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45" windowWidth="15120" windowHeight="7890"/>
  </bookViews>
  <sheets>
    <sheet name="klypsid" sheetId="1" r:id="rId1"/>
    <sheet name="lehmad" sheetId="2" r:id="rId2"/>
    <sheet name="pullid" sheetId="3" r:id="rId3"/>
    <sheet name="Better Histogram 1" sheetId="5" r:id="rId4"/>
    <sheet name="Better Histogram 2" sheetId="6" r:id="rId5"/>
  </sheets>
  <externalReferences>
    <externalReference r:id="rId6"/>
  </externalReferences>
  <definedNames>
    <definedName name="bins_array" localSheetId="4">'Better Histogram 2'!$A$2:$A$77</definedName>
    <definedName name="bins_array">#REF!</definedName>
    <definedName name="data_array">klypsid!$M$2:$M$8117</definedName>
  </definedNames>
  <calcPr calcId="145621"/>
</workbook>
</file>

<file path=xl/calcChain.xml><?xml version="1.0" encoding="utf-8"?>
<calcChain xmlns="http://schemas.openxmlformats.org/spreadsheetml/2006/main">
  <c r="B2" i="1" l="1"/>
  <c r="O2" i="1" s="1"/>
  <c r="E2" i="1"/>
  <c r="H2" i="1"/>
  <c r="I2" i="1" s="1"/>
  <c r="N2" i="1"/>
  <c r="P2" i="1"/>
  <c r="R2" i="1"/>
  <c r="T2" i="1"/>
  <c r="U2" i="1"/>
  <c r="V2" i="1"/>
  <c r="B3" i="1"/>
  <c r="E3" i="1"/>
  <c r="H3" i="1"/>
  <c r="I3" i="1"/>
  <c r="N3" i="1"/>
  <c r="O3" i="1"/>
  <c r="P3" i="1"/>
  <c r="Q3" i="1"/>
  <c r="R3" i="1"/>
  <c r="S3" i="1"/>
  <c r="T3" i="1"/>
  <c r="U3" i="1"/>
  <c r="U4" i="1" s="1"/>
  <c r="U5" i="1" s="1"/>
  <c r="U6" i="1" s="1"/>
  <c r="U7" i="1" s="1"/>
  <c r="U8" i="1" s="1"/>
  <c r="U9" i="1" s="1"/>
  <c r="U10" i="1" s="1"/>
  <c r="V3" i="1"/>
  <c r="B4" i="1"/>
  <c r="O4" i="1" s="1"/>
  <c r="E4" i="1"/>
  <c r="H4" i="1"/>
  <c r="I4" i="1" s="1"/>
  <c r="N4" i="1"/>
  <c r="P4" i="1"/>
  <c r="R4" i="1"/>
  <c r="T4" i="1"/>
  <c r="V4" i="1"/>
  <c r="B5" i="1"/>
  <c r="E5" i="1"/>
  <c r="H5" i="1"/>
  <c r="I5" i="1"/>
  <c r="N5" i="1"/>
  <c r="O5" i="1"/>
  <c r="P5" i="1"/>
  <c r="Q5" i="1"/>
  <c r="R5" i="1"/>
  <c r="S5" i="1"/>
  <c r="T5" i="1"/>
  <c r="V5" i="1"/>
  <c r="B6" i="1"/>
  <c r="O6" i="1" s="1"/>
  <c r="E6" i="1"/>
  <c r="H6" i="1"/>
  <c r="I6" i="1" s="1"/>
  <c r="N6" i="1"/>
  <c r="P6" i="1"/>
  <c r="R6" i="1"/>
  <c r="T6" i="1"/>
  <c r="V6" i="1"/>
  <c r="B7" i="1"/>
  <c r="E7" i="1"/>
  <c r="H7" i="1"/>
  <c r="I7" i="1"/>
  <c r="N7" i="1"/>
  <c r="O7" i="1"/>
  <c r="P7" i="1"/>
  <c r="Q7" i="1"/>
  <c r="R7" i="1"/>
  <c r="S7" i="1"/>
  <c r="T7" i="1"/>
  <c r="V7" i="1"/>
  <c r="B8" i="1"/>
  <c r="O8" i="1" s="1"/>
  <c r="E8" i="1"/>
  <c r="H8" i="1"/>
  <c r="I8" i="1" s="1"/>
  <c r="N8" i="1"/>
  <c r="P8" i="1"/>
  <c r="R8" i="1"/>
  <c r="T8" i="1"/>
  <c r="V8" i="1"/>
  <c r="B9" i="1"/>
  <c r="E9" i="1"/>
  <c r="H9" i="1"/>
  <c r="I9" i="1"/>
  <c r="N9" i="1"/>
  <c r="O9" i="1"/>
  <c r="P9" i="1"/>
  <c r="Q9" i="1"/>
  <c r="R9" i="1"/>
  <c r="S9" i="1"/>
  <c r="T9" i="1"/>
  <c r="V9" i="1"/>
  <c r="B10" i="1"/>
  <c r="O10" i="1" s="1"/>
  <c r="E10" i="1"/>
  <c r="H10" i="1"/>
  <c r="I10" i="1" s="1"/>
  <c r="N10" i="1"/>
  <c r="P10" i="1"/>
  <c r="R10" i="1"/>
  <c r="T10" i="1"/>
  <c r="V10" i="1"/>
  <c r="B11" i="1"/>
  <c r="E11" i="1"/>
  <c r="H11" i="1"/>
  <c r="I11" i="1"/>
  <c r="N11" i="1"/>
  <c r="O11" i="1"/>
  <c r="P11" i="1"/>
  <c r="Q11" i="1"/>
  <c r="R11" i="1"/>
  <c r="S11" i="1"/>
  <c r="T11" i="1"/>
  <c r="U11" i="1"/>
  <c r="U12" i="1" s="1"/>
  <c r="U13" i="1" s="1"/>
  <c r="U14" i="1" s="1"/>
  <c r="U15" i="1" s="1"/>
  <c r="U16" i="1" s="1"/>
  <c r="U17" i="1" s="1"/>
  <c r="U18" i="1" s="1"/>
  <c r="U19" i="1" s="1"/>
  <c r="U20" i="1" s="1"/>
  <c r="U21" i="1" s="1"/>
  <c r="V11" i="1"/>
  <c r="B12" i="1"/>
  <c r="O12" i="1" s="1"/>
  <c r="E12" i="1"/>
  <c r="H12" i="1"/>
  <c r="I12" i="1" s="1"/>
  <c r="N12" i="1"/>
  <c r="P12" i="1"/>
  <c r="R12" i="1"/>
  <c r="T12" i="1"/>
  <c r="V12" i="1"/>
  <c r="B13" i="1"/>
  <c r="E13" i="1"/>
  <c r="H13" i="1"/>
  <c r="I13" i="1"/>
  <c r="N13" i="1"/>
  <c r="O13" i="1"/>
  <c r="P13" i="1"/>
  <c r="Q13" i="1"/>
  <c r="R13" i="1"/>
  <c r="S13" i="1"/>
  <c r="T13" i="1"/>
  <c r="V13" i="1"/>
  <c r="B14" i="1"/>
  <c r="O14" i="1" s="1"/>
  <c r="E14" i="1"/>
  <c r="H14" i="1"/>
  <c r="I14" i="1" s="1"/>
  <c r="N14" i="1"/>
  <c r="P14" i="1"/>
  <c r="R14" i="1"/>
  <c r="T14" i="1"/>
  <c r="V14" i="1"/>
  <c r="B15" i="1"/>
  <c r="E15" i="1"/>
  <c r="H15" i="1"/>
  <c r="I15" i="1"/>
  <c r="N15" i="1"/>
  <c r="O15" i="1"/>
  <c r="P15" i="1"/>
  <c r="Q15" i="1"/>
  <c r="R15" i="1"/>
  <c r="S15" i="1"/>
  <c r="T15" i="1"/>
  <c r="V15" i="1"/>
  <c r="B16" i="1"/>
  <c r="O16" i="1" s="1"/>
  <c r="E16" i="1"/>
  <c r="H16" i="1"/>
  <c r="I16" i="1" s="1"/>
  <c r="N16" i="1"/>
  <c r="P16" i="1"/>
  <c r="R16" i="1"/>
  <c r="T16" i="1"/>
  <c r="V16" i="1"/>
  <c r="B17" i="1"/>
  <c r="E17" i="1"/>
  <c r="H17" i="1"/>
  <c r="I17" i="1"/>
  <c r="N17" i="1"/>
  <c r="O17" i="1"/>
  <c r="P17" i="1"/>
  <c r="Q17" i="1"/>
  <c r="R17" i="1"/>
  <c r="S17" i="1"/>
  <c r="T17" i="1"/>
  <c r="V17" i="1"/>
  <c r="B18" i="1"/>
  <c r="O18" i="1" s="1"/>
  <c r="E18" i="1"/>
  <c r="H18" i="1"/>
  <c r="I18" i="1" s="1"/>
  <c r="N18" i="1"/>
  <c r="P18" i="1"/>
  <c r="R18" i="1"/>
  <c r="T18" i="1"/>
  <c r="V18" i="1"/>
  <c r="B19" i="1"/>
  <c r="E19" i="1"/>
  <c r="H19" i="1"/>
  <c r="I19" i="1"/>
  <c r="N19" i="1"/>
  <c r="O19" i="1"/>
  <c r="P19" i="1"/>
  <c r="Q19" i="1"/>
  <c r="R19" i="1"/>
  <c r="S19" i="1"/>
  <c r="T19" i="1"/>
  <c r="V19" i="1"/>
  <c r="B20" i="1"/>
  <c r="O20" i="1" s="1"/>
  <c r="E20" i="1"/>
  <c r="H20" i="1"/>
  <c r="I20" i="1" s="1"/>
  <c r="N20" i="1"/>
  <c r="P20" i="1"/>
  <c r="R20" i="1"/>
  <c r="T20" i="1"/>
  <c r="V20" i="1"/>
  <c r="B21" i="1"/>
  <c r="E21" i="1"/>
  <c r="H21" i="1"/>
  <c r="I21" i="1"/>
  <c r="N21" i="1"/>
  <c r="O21" i="1"/>
  <c r="P21" i="1"/>
  <c r="Q21" i="1"/>
  <c r="R21" i="1"/>
  <c r="S21" i="1"/>
  <c r="T21" i="1"/>
  <c r="V21" i="1"/>
  <c r="B22" i="1"/>
  <c r="O22" i="1" s="1"/>
  <c r="E22" i="1"/>
  <c r="H22" i="1"/>
  <c r="I22" i="1" s="1"/>
  <c r="N22" i="1"/>
  <c r="P22" i="1"/>
  <c r="R22" i="1"/>
  <c r="T22" i="1"/>
  <c r="U22" i="1"/>
  <c r="V22" i="1"/>
  <c r="B23" i="1"/>
  <c r="E23" i="1"/>
  <c r="H23" i="1"/>
  <c r="I23" i="1"/>
  <c r="N23" i="1"/>
  <c r="O23" i="1"/>
  <c r="P23" i="1"/>
  <c r="Q23" i="1"/>
  <c r="R23" i="1"/>
  <c r="S23" i="1"/>
  <c r="T23" i="1"/>
  <c r="U23" i="1"/>
  <c r="U24" i="1" s="1"/>
  <c r="U25" i="1" s="1"/>
  <c r="U26" i="1" s="1"/>
  <c r="V23" i="1"/>
  <c r="B24" i="1"/>
  <c r="O24" i="1" s="1"/>
  <c r="E24" i="1"/>
  <c r="H24" i="1"/>
  <c r="I24" i="1" s="1"/>
  <c r="N24" i="1"/>
  <c r="P24" i="1"/>
  <c r="R24" i="1"/>
  <c r="T24" i="1"/>
  <c r="V24" i="1"/>
  <c r="B25" i="1"/>
  <c r="E25" i="1"/>
  <c r="H25" i="1"/>
  <c r="I25" i="1"/>
  <c r="N25" i="1"/>
  <c r="O25" i="1"/>
  <c r="P25" i="1"/>
  <c r="Q25" i="1"/>
  <c r="R25" i="1"/>
  <c r="S25" i="1"/>
  <c r="T25" i="1"/>
  <c r="V25" i="1"/>
  <c r="B26" i="1"/>
  <c r="O26" i="1" s="1"/>
  <c r="E26" i="1"/>
  <c r="H26" i="1"/>
  <c r="I26" i="1" s="1"/>
  <c r="N26" i="1"/>
  <c r="P26" i="1"/>
  <c r="R26" i="1"/>
  <c r="T26" i="1"/>
  <c r="V26" i="1"/>
  <c r="B27" i="1"/>
  <c r="E27" i="1"/>
  <c r="H27" i="1"/>
  <c r="I27" i="1"/>
  <c r="N27" i="1"/>
  <c r="O27" i="1"/>
  <c r="P27" i="1"/>
  <c r="Q27" i="1"/>
  <c r="R27" i="1"/>
  <c r="S27" i="1"/>
  <c r="T27" i="1"/>
  <c r="U27" i="1"/>
  <c r="U28" i="1" s="1"/>
  <c r="V27" i="1"/>
  <c r="B28" i="1"/>
  <c r="R28" i="1" s="1"/>
  <c r="E28" i="1"/>
  <c r="H28" i="1"/>
  <c r="I28" i="1" s="1"/>
  <c r="N28" i="1"/>
  <c r="P28" i="1"/>
  <c r="T28" i="1"/>
  <c r="V28" i="1"/>
  <c r="B29" i="1"/>
  <c r="E29" i="1"/>
  <c r="H29" i="1"/>
  <c r="I29" i="1"/>
  <c r="N29" i="1"/>
  <c r="O29" i="1"/>
  <c r="P29" i="1"/>
  <c r="Q29" i="1"/>
  <c r="R29" i="1"/>
  <c r="S29" i="1"/>
  <c r="T29" i="1"/>
  <c r="U29" i="1"/>
  <c r="V29" i="1"/>
  <c r="B30" i="1"/>
  <c r="E30" i="1"/>
  <c r="H30" i="1"/>
  <c r="I30" i="1" s="1"/>
  <c r="N30" i="1"/>
  <c r="P30" i="1"/>
  <c r="R30" i="1"/>
  <c r="T30" i="1"/>
  <c r="U30" i="1"/>
  <c r="V30" i="1"/>
  <c r="B31" i="1"/>
  <c r="E31" i="1"/>
  <c r="H31" i="1"/>
  <c r="I31" i="1"/>
  <c r="N31" i="1"/>
  <c r="O31" i="1"/>
  <c r="P31" i="1"/>
  <c r="Q31" i="1"/>
  <c r="R31" i="1"/>
  <c r="S31" i="1"/>
  <c r="T31" i="1"/>
  <c r="U31" i="1"/>
  <c r="U32" i="1" s="1"/>
  <c r="V31" i="1"/>
  <c r="B32" i="1"/>
  <c r="E32" i="1"/>
  <c r="H32" i="1"/>
  <c r="I32" i="1" s="1"/>
  <c r="N32" i="1"/>
  <c r="P32" i="1"/>
  <c r="T32" i="1"/>
  <c r="V32" i="1"/>
  <c r="B33" i="1"/>
  <c r="E33" i="1"/>
  <c r="H33" i="1"/>
  <c r="I33" i="1"/>
  <c r="N33" i="1"/>
  <c r="O33" i="1"/>
  <c r="P33" i="1"/>
  <c r="Q33" i="1"/>
  <c r="R33" i="1"/>
  <c r="S33" i="1"/>
  <c r="T33" i="1"/>
  <c r="U33" i="1"/>
  <c r="U34" i="1" s="1"/>
  <c r="V33" i="1"/>
  <c r="B34" i="1"/>
  <c r="E34" i="1"/>
  <c r="H34" i="1"/>
  <c r="I34" i="1" s="1"/>
  <c r="N34" i="1"/>
  <c r="P34" i="1"/>
  <c r="R34" i="1"/>
  <c r="T34" i="1"/>
  <c r="V34" i="1"/>
  <c r="B35" i="1"/>
  <c r="E35" i="1"/>
  <c r="H35" i="1"/>
  <c r="I35" i="1"/>
  <c r="N35" i="1"/>
  <c r="O35" i="1"/>
  <c r="P35" i="1"/>
  <c r="Q35" i="1"/>
  <c r="R35" i="1"/>
  <c r="S35" i="1"/>
  <c r="T35" i="1"/>
  <c r="U35" i="1"/>
  <c r="V35" i="1"/>
  <c r="B36" i="1"/>
  <c r="E36" i="1"/>
  <c r="H36" i="1"/>
  <c r="I36" i="1" s="1"/>
  <c r="N36" i="1"/>
  <c r="P36" i="1"/>
  <c r="S36" i="1"/>
  <c r="U36" i="1"/>
  <c r="U37" i="1" s="1"/>
  <c r="U38" i="1" s="1"/>
  <c r="U39" i="1" s="1"/>
  <c r="V36" i="1"/>
  <c r="B37" i="1"/>
  <c r="O37" i="1" s="1"/>
  <c r="E37" i="1"/>
  <c r="H37" i="1"/>
  <c r="I37" i="1" s="1"/>
  <c r="N37" i="1"/>
  <c r="P37" i="1"/>
  <c r="R37" i="1"/>
  <c r="T37" i="1"/>
  <c r="V37" i="1"/>
  <c r="B38" i="1"/>
  <c r="E38" i="1"/>
  <c r="H38" i="1"/>
  <c r="I38" i="1"/>
  <c r="N38" i="1"/>
  <c r="O38" i="1"/>
  <c r="P38" i="1"/>
  <c r="Q38" i="1"/>
  <c r="R38" i="1"/>
  <c r="S38" i="1"/>
  <c r="T38" i="1"/>
  <c r="V38" i="1"/>
  <c r="B39" i="1"/>
  <c r="O39" i="1" s="1"/>
  <c r="E39" i="1"/>
  <c r="H39" i="1"/>
  <c r="I39" i="1" s="1"/>
  <c r="N39" i="1"/>
  <c r="P39" i="1"/>
  <c r="R39" i="1"/>
  <c r="T39" i="1"/>
  <c r="V39" i="1"/>
  <c r="B40" i="1"/>
  <c r="E40" i="1"/>
  <c r="H40" i="1"/>
  <c r="I40" i="1"/>
  <c r="N40" i="1"/>
  <c r="O40" i="1"/>
  <c r="P40" i="1"/>
  <c r="Q40" i="1"/>
  <c r="R40" i="1"/>
  <c r="S40" i="1"/>
  <c r="T40" i="1"/>
  <c r="U40" i="1"/>
  <c r="U41" i="1" s="1"/>
  <c r="U42" i="1" s="1"/>
  <c r="U43" i="1" s="1"/>
  <c r="U44" i="1" s="1"/>
  <c r="U45" i="1" s="1"/>
  <c r="U46" i="1" s="1"/>
  <c r="U47" i="1" s="1"/>
  <c r="U48" i="1" s="1"/>
  <c r="V40" i="1"/>
  <c r="B41" i="1"/>
  <c r="O41" i="1" s="1"/>
  <c r="E41" i="1"/>
  <c r="H41" i="1"/>
  <c r="I41" i="1" s="1"/>
  <c r="N41" i="1"/>
  <c r="P41" i="1"/>
  <c r="R41" i="1"/>
  <c r="T41" i="1"/>
  <c r="V41" i="1"/>
  <c r="B42" i="1"/>
  <c r="E42" i="1"/>
  <c r="H42" i="1"/>
  <c r="I42" i="1"/>
  <c r="N42" i="1"/>
  <c r="O42" i="1"/>
  <c r="P42" i="1"/>
  <c r="Q42" i="1"/>
  <c r="R42" i="1"/>
  <c r="S42" i="1"/>
  <c r="T42" i="1"/>
  <c r="V42" i="1"/>
  <c r="B43" i="1"/>
  <c r="O43" i="1" s="1"/>
  <c r="E43" i="1"/>
  <c r="H43" i="1"/>
  <c r="I43" i="1" s="1"/>
  <c r="N43" i="1"/>
  <c r="P43" i="1"/>
  <c r="R43" i="1"/>
  <c r="T43" i="1"/>
  <c r="V43" i="1"/>
  <c r="B44" i="1"/>
  <c r="E44" i="1"/>
  <c r="H44" i="1"/>
  <c r="I44" i="1"/>
  <c r="N44" i="1"/>
  <c r="O44" i="1"/>
  <c r="P44" i="1"/>
  <c r="Q44" i="1"/>
  <c r="R44" i="1"/>
  <c r="S44" i="1"/>
  <c r="T44" i="1"/>
  <c r="V44" i="1"/>
  <c r="B45" i="1"/>
  <c r="O45" i="1" s="1"/>
  <c r="E45" i="1"/>
  <c r="H45" i="1"/>
  <c r="I45" i="1" s="1"/>
  <c r="N45" i="1"/>
  <c r="P45" i="1"/>
  <c r="R45" i="1"/>
  <c r="T45" i="1"/>
  <c r="V45" i="1"/>
  <c r="B46" i="1"/>
  <c r="E46" i="1"/>
  <c r="H46" i="1"/>
  <c r="I46" i="1"/>
  <c r="N46" i="1"/>
  <c r="O46" i="1"/>
  <c r="P46" i="1"/>
  <c r="Q46" i="1"/>
  <c r="R46" i="1"/>
  <c r="S46" i="1"/>
  <c r="T46" i="1"/>
  <c r="V46" i="1"/>
  <c r="B47" i="1"/>
  <c r="O47" i="1" s="1"/>
  <c r="E47" i="1"/>
  <c r="H47" i="1"/>
  <c r="I47" i="1" s="1"/>
  <c r="N47" i="1"/>
  <c r="P47" i="1"/>
  <c r="R47" i="1"/>
  <c r="T47" i="1"/>
  <c r="V47" i="1"/>
  <c r="B48" i="1"/>
  <c r="E48" i="1"/>
  <c r="H48" i="1"/>
  <c r="I48" i="1"/>
  <c r="N48" i="1"/>
  <c r="O48" i="1"/>
  <c r="P48" i="1"/>
  <c r="Q48" i="1"/>
  <c r="R48" i="1"/>
  <c r="S48" i="1"/>
  <c r="T48" i="1"/>
  <c r="V48" i="1"/>
  <c r="B49" i="1"/>
  <c r="O49" i="1" s="1"/>
  <c r="E49" i="1"/>
  <c r="H49" i="1"/>
  <c r="I49" i="1" s="1"/>
  <c r="N49" i="1"/>
  <c r="P49" i="1"/>
  <c r="R49" i="1"/>
  <c r="T49" i="1"/>
  <c r="U49" i="1"/>
  <c r="V49" i="1"/>
  <c r="B50" i="1"/>
  <c r="E50" i="1"/>
  <c r="H50" i="1"/>
  <c r="I50" i="1"/>
  <c r="N50" i="1"/>
  <c r="O50" i="1"/>
  <c r="P50" i="1"/>
  <c r="Q50" i="1"/>
  <c r="R50" i="1"/>
  <c r="S50" i="1"/>
  <c r="T50" i="1"/>
  <c r="U50" i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V50" i="1"/>
  <c r="B51" i="1"/>
  <c r="O51" i="1" s="1"/>
  <c r="E51" i="1"/>
  <c r="H51" i="1"/>
  <c r="I51" i="1" s="1"/>
  <c r="N51" i="1"/>
  <c r="P51" i="1"/>
  <c r="R51" i="1"/>
  <c r="T51" i="1"/>
  <c r="V51" i="1"/>
  <c r="B52" i="1"/>
  <c r="E52" i="1"/>
  <c r="H52" i="1"/>
  <c r="I52" i="1"/>
  <c r="N52" i="1"/>
  <c r="O52" i="1"/>
  <c r="P52" i="1"/>
  <c r="Q52" i="1"/>
  <c r="R52" i="1"/>
  <c r="S52" i="1"/>
  <c r="T52" i="1"/>
  <c r="V52" i="1"/>
  <c r="B53" i="1"/>
  <c r="O53" i="1" s="1"/>
  <c r="E53" i="1"/>
  <c r="H53" i="1"/>
  <c r="I53" i="1" s="1"/>
  <c r="N53" i="1"/>
  <c r="P53" i="1"/>
  <c r="R53" i="1"/>
  <c r="T53" i="1"/>
  <c r="V53" i="1"/>
  <c r="B54" i="1"/>
  <c r="E54" i="1"/>
  <c r="H54" i="1"/>
  <c r="I54" i="1"/>
  <c r="N54" i="1"/>
  <c r="O54" i="1"/>
  <c r="P54" i="1"/>
  <c r="Q54" i="1"/>
  <c r="R54" i="1"/>
  <c r="S54" i="1"/>
  <c r="T54" i="1"/>
  <c r="V54" i="1"/>
  <c r="B55" i="1"/>
  <c r="O55" i="1" s="1"/>
  <c r="E55" i="1"/>
  <c r="H55" i="1"/>
  <c r="I55" i="1" s="1"/>
  <c r="N55" i="1"/>
  <c r="P55" i="1"/>
  <c r="R55" i="1"/>
  <c r="T55" i="1"/>
  <c r="V55" i="1"/>
  <c r="B56" i="1"/>
  <c r="E56" i="1"/>
  <c r="H56" i="1"/>
  <c r="I56" i="1"/>
  <c r="N56" i="1"/>
  <c r="O56" i="1"/>
  <c r="P56" i="1"/>
  <c r="Q56" i="1"/>
  <c r="R56" i="1"/>
  <c r="S56" i="1"/>
  <c r="T56" i="1"/>
  <c r="V56" i="1"/>
  <c r="B57" i="1"/>
  <c r="O57" i="1" s="1"/>
  <c r="E57" i="1"/>
  <c r="H57" i="1"/>
  <c r="I57" i="1" s="1"/>
  <c r="N57" i="1"/>
  <c r="P57" i="1"/>
  <c r="R57" i="1"/>
  <c r="T57" i="1"/>
  <c r="V57" i="1"/>
  <c r="B58" i="1"/>
  <c r="E58" i="1"/>
  <c r="H58" i="1"/>
  <c r="I58" i="1"/>
  <c r="N58" i="1"/>
  <c r="O58" i="1"/>
  <c r="P58" i="1"/>
  <c r="Q58" i="1"/>
  <c r="R58" i="1"/>
  <c r="S58" i="1"/>
  <c r="T58" i="1"/>
  <c r="V58" i="1"/>
  <c r="B59" i="1"/>
  <c r="O59" i="1" s="1"/>
  <c r="E59" i="1"/>
  <c r="H59" i="1"/>
  <c r="I59" i="1" s="1"/>
  <c r="N59" i="1"/>
  <c r="P59" i="1"/>
  <c r="R59" i="1"/>
  <c r="T59" i="1"/>
  <c r="V59" i="1"/>
  <c r="B60" i="1"/>
  <c r="E60" i="1"/>
  <c r="H60" i="1"/>
  <c r="I60" i="1"/>
  <c r="N60" i="1"/>
  <c r="O60" i="1"/>
  <c r="P60" i="1"/>
  <c r="Q60" i="1"/>
  <c r="R60" i="1"/>
  <c r="S60" i="1"/>
  <c r="T60" i="1"/>
  <c r="V60" i="1"/>
  <c r="B61" i="1"/>
  <c r="O61" i="1" s="1"/>
  <c r="E61" i="1"/>
  <c r="H61" i="1"/>
  <c r="I61" i="1" s="1"/>
  <c r="N61" i="1"/>
  <c r="P61" i="1"/>
  <c r="R61" i="1"/>
  <c r="T61" i="1"/>
  <c r="V61" i="1"/>
  <c r="B62" i="1"/>
  <c r="E62" i="1"/>
  <c r="H62" i="1"/>
  <c r="I62" i="1"/>
  <c r="N62" i="1"/>
  <c r="O62" i="1"/>
  <c r="P62" i="1"/>
  <c r="Q62" i="1"/>
  <c r="R62" i="1"/>
  <c r="S62" i="1"/>
  <c r="T62" i="1"/>
  <c r="V62" i="1"/>
  <c r="B63" i="1"/>
  <c r="E63" i="1"/>
  <c r="H63" i="1"/>
  <c r="I63" i="1" s="1"/>
  <c r="N63" i="1"/>
  <c r="P63" i="1"/>
  <c r="R63" i="1"/>
  <c r="T63" i="1"/>
  <c r="V63" i="1"/>
  <c r="B64" i="1"/>
  <c r="E64" i="1"/>
  <c r="H64" i="1"/>
  <c r="I64" i="1"/>
  <c r="N64" i="1"/>
  <c r="O64" i="1"/>
  <c r="P64" i="1"/>
  <c r="Q64" i="1"/>
  <c r="R64" i="1"/>
  <c r="S64" i="1"/>
  <c r="T64" i="1"/>
  <c r="U64" i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V64" i="1"/>
  <c r="B65" i="1"/>
  <c r="R65" i="1" s="1"/>
  <c r="E65" i="1"/>
  <c r="H65" i="1"/>
  <c r="I65" i="1" s="1"/>
  <c r="N65" i="1"/>
  <c r="P65" i="1"/>
  <c r="T65" i="1"/>
  <c r="V65" i="1"/>
  <c r="B66" i="1"/>
  <c r="E66" i="1"/>
  <c r="H66" i="1"/>
  <c r="I66" i="1"/>
  <c r="N66" i="1"/>
  <c r="O66" i="1"/>
  <c r="P66" i="1"/>
  <c r="Q66" i="1"/>
  <c r="R66" i="1"/>
  <c r="S66" i="1"/>
  <c r="T66" i="1"/>
  <c r="V66" i="1"/>
  <c r="B67" i="1"/>
  <c r="E67" i="1"/>
  <c r="H67" i="1"/>
  <c r="I67" i="1" s="1"/>
  <c r="N67" i="1"/>
  <c r="P67" i="1"/>
  <c r="R67" i="1"/>
  <c r="T67" i="1"/>
  <c r="V67" i="1"/>
  <c r="B68" i="1"/>
  <c r="E68" i="1"/>
  <c r="H68" i="1"/>
  <c r="I68" i="1"/>
  <c r="N68" i="1"/>
  <c r="O68" i="1"/>
  <c r="P68" i="1"/>
  <c r="Q68" i="1"/>
  <c r="R68" i="1"/>
  <c r="S68" i="1"/>
  <c r="T68" i="1"/>
  <c r="V68" i="1"/>
  <c r="B69" i="1"/>
  <c r="O69" i="1" s="1"/>
  <c r="E69" i="1"/>
  <c r="H69" i="1"/>
  <c r="I69" i="1" s="1"/>
  <c r="N69" i="1"/>
  <c r="P69" i="1"/>
  <c r="R69" i="1"/>
  <c r="T69" i="1"/>
  <c r="V69" i="1"/>
  <c r="B70" i="1"/>
  <c r="E70" i="1"/>
  <c r="H70" i="1"/>
  <c r="I70" i="1"/>
  <c r="N70" i="1"/>
  <c r="O70" i="1"/>
  <c r="P70" i="1"/>
  <c r="Q70" i="1"/>
  <c r="R70" i="1"/>
  <c r="S70" i="1"/>
  <c r="T70" i="1"/>
  <c r="V70" i="1"/>
  <c r="B71" i="1"/>
  <c r="O71" i="1" s="1"/>
  <c r="E71" i="1"/>
  <c r="H71" i="1"/>
  <c r="I71" i="1" s="1"/>
  <c r="N71" i="1"/>
  <c r="P71" i="1"/>
  <c r="R71" i="1"/>
  <c r="T71" i="1"/>
  <c r="V71" i="1"/>
  <c r="B72" i="1"/>
  <c r="E72" i="1"/>
  <c r="H72" i="1"/>
  <c r="I72" i="1"/>
  <c r="N72" i="1"/>
  <c r="O72" i="1"/>
  <c r="P72" i="1"/>
  <c r="Q72" i="1"/>
  <c r="R72" i="1"/>
  <c r="S72" i="1"/>
  <c r="T72" i="1"/>
  <c r="V72" i="1"/>
  <c r="B73" i="1"/>
  <c r="O73" i="1" s="1"/>
  <c r="E73" i="1"/>
  <c r="H73" i="1"/>
  <c r="I73" i="1" s="1"/>
  <c r="N73" i="1"/>
  <c r="P73" i="1"/>
  <c r="R73" i="1"/>
  <c r="T73" i="1"/>
  <c r="V73" i="1"/>
  <c r="B74" i="1"/>
  <c r="E74" i="1"/>
  <c r="H74" i="1"/>
  <c r="I74" i="1"/>
  <c r="N74" i="1"/>
  <c r="O74" i="1"/>
  <c r="P74" i="1"/>
  <c r="Q74" i="1"/>
  <c r="R74" i="1"/>
  <c r="S74" i="1"/>
  <c r="T74" i="1"/>
  <c r="V74" i="1"/>
  <c r="B75" i="1"/>
  <c r="O75" i="1" s="1"/>
  <c r="E75" i="1"/>
  <c r="H75" i="1"/>
  <c r="I75" i="1" s="1"/>
  <c r="N75" i="1"/>
  <c r="P75" i="1"/>
  <c r="R75" i="1"/>
  <c r="T75" i="1"/>
  <c r="V75" i="1"/>
  <c r="B76" i="1"/>
  <c r="E76" i="1"/>
  <c r="H76" i="1"/>
  <c r="I76" i="1"/>
  <c r="N76" i="1"/>
  <c r="O76" i="1"/>
  <c r="P76" i="1"/>
  <c r="Q76" i="1"/>
  <c r="R76" i="1"/>
  <c r="S76" i="1"/>
  <c r="T76" i="1"/>
  <c r="V76" i="1"/>
  <c r="B77" i="1"/>
  <c r="O77" i="1" s="1"/>
  <c r="E77" i="1"/>
  <c r="H77" i="1"/>
  <c r="I77" i="1" s="1"/>
  <c r="N77" i="1"/>
  <c r="P77" i="1"/>
  <c r="R77" i="1"/>
  <c r="T77" i="1"/>
  <c r="V77" i="1"/>
  <c r="B78" i="1"/>
  <c r="E78" i="1"/>
  <c r="H78" i="1"/>
  <c r="I78" i="1"/>
  <c r="N78" i="1"/>
  <c r="O78" i="1"/>
  <c r="P78" i="1"/>
  <c r="Q78" i="1"/>
  <c r="R78" i="1"/>
  <c r="S78" i="1"/>
  <c r="T78" i="1"/>
  <c r="V78" i="1"/>
  <c r="B79" i="1"/>
  <c r="O79" i="1" s="1"/>
  <c r="E79" i="1"/>
  <c r="H79" i="1"/>
  <c r="I79" i="1" s="1"/>
  <c r="N79" i="1"/>
  <c r="P79" i="1"/>
  <c r="R79" i="1"/>
  <c r="T79" i="1"/>
  <c r="V79" i="1"/>
  <c r="B80" i="1"/>
  <c r="E80" i="1"/>
  <c r="H80" i="1"/>
  <c r="I80" i="1"/>
  <c r="N80" i="1"/>
  <c r="O80" i="1"/>
  <c r="P80" i="1"/>
  <c r="Q80" i="1"/>
  <c r="R80" i="1"/>
  <c r="S80" i="1"/>
  <c r="T80" i="1"/>
  <c r="V80" i="1"/>
  <c r="B81" i="1"/>
  <c r="O81" i="1" s="1"/>
  <c r="E81" i="1"/>
  <c r="H81" i="1"/>
  <c r="I81" i="1" s="1"/>
  <c r="N81" i="1"/>
  <c r="P81" i="1"/>
  <c r="R81" i="1"/>
  <c r="T81" i="1"/>
  <c r="V81" i="1"/>
  <c r="B82" i="1"/>
  <c r="E82" i="1"/>
  <c r="H82" i="1"/>
  <c r="I82" i="1"/>
  <c r="N82" i="1"/>
  <c r="O82" i="1"/>
  <c r="P82" i="1"/>
  <c r="Q82" i="1"/>
  <c r="R82" i="1"/>
  <c r="S82" i="1"/>
  <c r="T82" i="1"/>
  <c r="V82" i="1"/>
  <c r="B83" i="1"/>
  <c r="O83" i="1" s="1"/>
  <c r="E83" i="1"/>
  <c r="H83" i="1"/>
  <c r="I83" i="1" s="1"/>
  <c r="N83" i="1"/>
  <c r="P83" i="1"/>
  <c r="R83" i="1"/>
  <c r="T83" i="1"/>
  <c r="V83" i="1"/>
  <c r="B84" i="1"/>
  <c r="E84" i="1"/>
  <c r="H84" i="1"/>
  <c r="I84" i="1"/>
  <c r="N84" i="1"/>
  <c r="O84" i="1"/>
  <c r="P84" i="1"/>
  <c r="Q84" i="1"/>
  <c r="R84" i="1"/>
  <c r="S84" i="1"/>
  <c r="T84" i="1"/>
  <c r="V84" i="1"/>
  <c r="B85" i="1"/>
  <c r="O85" i="1" s="1"/>
  <c r="E85" i="1"/>
  <c r="H85" i="1"/>
  <c r="I85" i="1" s="1"/>
  <c r="N85" i="1"/>
  <c r="P85" i="1"/>
  <c r="R85" i="1"/>
  <c r="T85" i="1"/>
  <c r="V85" i="1"/>
  <c r="B86" i="1"/>
  <c r="E86" i="1"/>
  <c r="H86" i="1"/>
  <c r="I86" i="1"/>
  <c r="N86" i="1"/>
  <c r="O86" i="1"/>
  <c r="P86" i="1"/>
  <c r="Q86" i="1"/>
  <c r="R86" i="1"/>
  <c r="S86" i="1"/>
  <c r="T86" i="1"/>
  <c r="V86" i="1"/>
  <c r="B87" i="1"/>
  <c r="O87" i="1" s="1"/>
  <c r="E87" i="1"/>
  <c r="H87" i="1"/>
  <c r="I87" i="1" s="1"/>
  <c r="N87" i="1"/>
  <c r="P87" i="1"/>
  <c r="R87" i="1"/>
  <c r="T87" i="1"/>
  <c r="U87" i="1"/>
  <c r="V87" i="1"/>
  <c r="B88" i="1"/>
  <c r="E88" i="1"/>
  <c r="H88" i="1"/>
  <c r="I88" i="1"/>
  <c r="N88" i="1"/>
  <c r="O88" i="1"/>
  <c r="P88" i="1"/>
  <c r="Q88" i="1"/>
  <c r="R88" i="1"/>
  <c r="S88" i="1"/>
  <c r="T88" i="1"/>
  <c r="U88" i="1"/>
  <c r="U89" i="1" s="1"/>
  <c r="U90" i="1" s="1"/>
  <c r="U91" i="1" s="1"/>
  <c r="U92" i="1" s="1"/>
  <c r="U93" i="1" s="1"/>
  <c r="U94" i="1" s="1"/>
  <c r="U95" i="1" s="1"/>
  <c r="U96" i="1" s="1"/>
  <c r="V88" i="1"/>
  <c r="B89" i="1"/>
  <c r="O89" i="1" s="1"/>
  <c r="E89" i="1"/>
  <c r="H89" i="1"/>
  <c r="I89" i="1" s="1"/>
  <c r="N89" i="1"/>
  <c r="P89" i="1"/>
  <c r="R89" i="1"/>
  <c r="T89" i="1"/>
  <c r="V89" i="1"/>
  <c r="B90" i="1"/>
  <c r="E90" i="1"/>
  <c r="H90" i="1"/>
  <c r="I90" i="1"/>
  <c r="N90" i="1"/>
  <c r="O90" i="1"/>
  <c r="P90" i="1"/>
  <c r="Q90" i="1"/>
  <c r="R90" i="1"/>
  <c r="S90" i="1"/>
  <c r="T90" i="1"/>
  <c r="V90" i="1"/>
  <c r="B91" i="1"/>
  <c r="O91" i="1" s="1"/>
  <c r="E91" i="1"/>
  <c r="H91" i="1"/>
  <c r="I91" i="1" s="1"/>
  <c r="N91" i="1"/>
  <c r="P91" i="1"/>
  <c r="R91" i="1"/>
  <c r="T91" i="1"/>
  <c r="V91" i="1"/>
  <c r="B92" i="1"/>
  <c r="E92" i="1"/>
  <c r="H92" i="1"/>
  <c r="I92" i="1"/>
  <c r="N92" i="1"/>
  <c r="O92" i="1"/>
  <c r="P92" i="1"/>
  <c r="Q92" i="1"/>
  <c r="R92" i="1"/>
  <c r="S92" i="1"/>
  <c r="T92" i="1"/>
  <c r="V92" i="1"/>
  <c r="B93" i="1"/>
  <c r="O93" i="1" s="1"/>
  <c r="E93" i="1"/>
  <c r="H93" i="1"/>
  <c r="I93" i="1" s="1"/>
  <c r="N93" i="1"/>
  <c r="P93" i="1"/>
  <c r="R93" i="1"/>
  <c r="T93" i="1"/>
  <c r="V93" i="1"/>
  <c r="B94" i="1"/>
  <c r="E94" i="1"/>
  <c r="H94" i="1"/>
  <c r="I94" i="1"/>
  <c r="N94" i="1"/>
  <c r="O94" i="1"/>
  <c r="P94" i="1"/>
  <c r="Q94" i="1"/>
  <c r="R94" i="1"/>
  <c r="S94" i="1"/>
  <c r="T94" i="1"/>
  <c r="V94" i="1"/>
  <c r="B95" i="1"/>
  <c r="O95" i="1" s="1"/>
  <c r="E95" i="1"/>
  <c r="H95" i="1"/>
  <c r="I95" i="1" s="1"/>
  <c r="N95" i="1"/>
  <c r="P95" i="1"/>
  <c r="R95" i="1"/>
  <c r="T95" i="1"/>
  <c r="V95" i="1"/>
  <c r="B96" i="1"/>
  <c r="E96" i="1"/>
  <c r="H96" i="1"/>
  <c r="I96" i="1"/>
  <c r="N96" i="1"/>
  <c r="O96" i="1"/>
  <c r="P96" i="1"/>
  <c r="Q96" i="1"/>
  <c r="R96" i="1"/>
  <c r="S96" i="1"/>
  <c r="T96" i="1"/>
  <c r="V96" i="1"/>
  <c r="B97" i="1"/>
  <c r="O97" i="1" s="1"/>
  <c r="E97" i="1"/>
  <c r="H97" i="1"/>
  <c r="I97" i="1" s="1"/>
  <c r="N97" i="1"/>
  <c r="P97" i="1"/>
  <c r="R97" i="1"/>
  <c r="T97" i="1"/>
  <c r="U97" i="1"/>
  <c r="V97" i="1"/>
  <c r="B98" i="1"/>
  <c r="E98" i="1"/>
  <c r="H98" i="1"/>
  <c r="I98" i="1"/>
  <c r="N98" i="1"/>
  <c r="O98" i="1"/>
  <c r="P98" i="1"/>
  <c r="Q98" i="1"/>
  <c r="R98" i="1"/>
  <c r="S98" i="1"/>
  <c r="T98" i="1"/>
  <c r="U98" i="1"/>
  <c r="U99" i="1" s="1"/>
  <c r="U100" i="1" s="1"/>
  <c r="U101" i="1" s="1"/>
  <c r="U102" i="1" s="1"/>
  <c r="U103" i="1" s="1"/>
  <c r="U104" i="1" s="1"/>
  <c r="U105" i="1" s="1"/>
  <c r="U106" i="1" s="1"/>
  <c r="V98" i="1"/>
  <c r="B99" i="1"/>
  <c r="O99" i="1" s="1"/>
  <c r="E99" i="1"/>
  <c r="H99" i="1"/>
  <c r="I99" i="1" s="1"/>
  <c r="N99" i="1"/>
  <c r="P99" i="1"/>
  <c r="R99" i="1"/>
  <c r="T99" i="1"/>
  <c r="V99" i="1"/>
  <c r="B100" i="1"/>
  <c r="E100" i="1"/>
  <c r="H100" i="1"/>
  <c r="I100" i="1"/>
  <c r="N100" i="1"/>
  <c r="O100" i="1"/>
  <c r="P100" i="1"/>
  <c r="Q100" i="1"/>
  <c r="R100" i="1"/>
  <c r="S100" i="1"/>
  <c r="T100" i="1"/>
  <c r="V100" i="1"/>
  <c r="B101" i="1"/>
  <c r="O101" i="1" s="1"/>
  <c r="E101" i="1"/>
  <c r="H101" i="1"/>
  <c r="I101" i="1" s="1"/>
  <c r="N101" i="1"/>
  <c r="P101" i="1"/>
  <c r="R101" i="1"/>
  <c r="T101" i="1"/>
  <c r="V101" i="1"/>
  <c r="B102" i="1"/>
  <c r="E102" i="1"/>
  <c r="H102" i="1"/>
  <c r="I102" i="1"/>
  <c r="N102" i="1"/>
  <c r="O102" i="1"/>
  <c r="P102" i="1"/>
  <c r="Q102" i="1"/>
  <c r="R102" i="1"/>
  <c r="S102" i="1"/>
  <c r="T102" i="1"/>
  <c r="V102" i="1"/>
  <c r="B103" i="1"/>
  <c r="O103" i="1" s="1"/>
  <c r="E103" i="1"/>
  <c r="H103" i="1"/>
  <c r="I103" i="1" s="1"/>
  <c r="N103" i="1"/>
  <c r="P103" i="1"/>
  <c r="R103" i="1"/>
  <c r="T103" i="1"/>
  <c r="V103" i="1"/>
  <c r="B104" i="1"/>
  <c r="E104" i="1"/>
  <c r="H104" i="1"/>
  <c r="I104" i="1"/>
  <c r="N104" i="1"/>
  <c r="O104" i="1"/>
  <c r="P104" i="1"/>
  <c r="Q104" i="1"/>
  <c r="R104" i="1"/>
  <c r="S104" i="1"/>
  <c r="T104" i="1"/>
  <c r="V104" i="1"/>
  <c r="B105" i="1"/>
  <c r="O105" i="1" s="1"/>
  <c r="E105" i="1"/>
  <c r="H105" i="1"/>
  <c r="I105" i="1" s="1"/>
  <c r="N105" i="1"/>
  <c r="P105" i="1"/>
  <c r="R105" i="1"/>
  <c r="T105" i="1"/>
  <c r="V105" i="1"/>
  <c r="B106" i="1"/>
  <c r="E106" i="1"/>
  <c r="H106" i="1"/>
  <c r="I106" i="1"/>
  <c r="N106" i="1"/>
  <c r="O106" i="1"/>
  <c r="P106" i="1"/>
  <c r="Q106" i="1"/>
  <c r="R106" i="1"/>
  <c r="S106" i="1"/>
  <c r="T106" i="1"/>
  <c r="V106" i="1"/>
  <c r="B107" i="1"/>
  <c r="O107" i="1" s="1"/>
  <c r="E107" i="1"/>
  <c r="H107" i="1"/>
  <c r="I107" i="1" s="1"/>
  <c r="N107" i="1"/>
  <c r="P107" i="1"/>
  <c r="R107" i="1"/>
  <c r="T107" i="1"/>
  <c r="U107" i="1"/>
  <c r="V107" i="1"/>
  <c r="B108" i="1"/>
  <c r="E108" i="1"/>
  <c r="H108" i="1"/>
  <c r="I108" i="1"/>
  <c r="N108" i="1"/>
  <c r="O108" i="1"/>
  <c r="P108" i="1"/>
  <c r="Q108" i="1"/>
  <c r="R108" i="1"/>
  <c r="S108" i="1"/>
  <c r="T108" i="1"/>
  <c r="U108" i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V108" i="1"/>
  <c r="B109" i="1"/>
  <c r="O109" i="1" s="1"/>
  <c r="E109" i="1"/>
  <c r="H109" i="1"/>
  <c r="I109" i="1" s="1"/>
  <c r="N109" i="1"/>
  <c r="P109" i="1"/>
  <c r="R109" i="1"/>
  <c r="T109" i="1"/>
  <c r="V109" i="1"/>
  <c r="B110" i="1"/>
  <c r="E110" i="1"/>
  <c r="H110" i="1"/>
  <c r="I110" i="1"/>
  <c r="N110" i="1"/>
  <c r="O110" i="1"/>
  <c r="P110" i="1"/>
  <c r="Q110" i="1"/>
  <c r="R110" i="1"/>
  <c r="S110" i="1"/>
  <c r="T110" i="1"/>
  <c r="V110" i="1"/>
  <c r="B111" i="1"/>
  <c r="O111" i="1" s="1"/>
  <c r="E111" i="1"/>
  <c r="H111" i="1"/>
  <c r="I111" i="1" s="1"/>
  <c r="N111" i="1"/>
  <c r="P111" i="1"/>
  <c r="R111" i="1"/>
  <c r="T111" i="1"/>
  <c r="V111" i="1"/>
  <c r="B112" i="1"/>
  <c r="E112" i="1"/>
  <c r="H112" i="1"/>
  <c r="I112" i="1"/>
  <c r="N112" i="1"/>
  <c r="O112" i="1"/>
  <c r="P112" i="1"/>
  <c r="Q112" i="1"/>
  <c r="R112" i="1"/>
  <c r="S112" i="1"/>
  <c r="T112" i="1"/>
  <c r="V112" i="1"/>
  <c r="B113" i="1"/>
  <c r="O113" i="1" s="1"/>
  <c r="E113" i="1"/>
  <c r="H113" i="1"/>
  <c r="I113" i="1" s="1"/>
  <c r="N113" i="1"/>
  <c r="P113" i="1"/>
  <c r="R113" i="1"/>
  <c r="T113" i="1"/>
  <c r="V113" i="1"/>
  <c r="B114" i="1"/>
  <c r="E114" i="1"/>
  <c r="H114" i="1"/>
  <c r="I114" i="1"/>
  <c r="N114" i="1"/>
  <c r="O114" i="1"/>
  <c r="P114" i="1"/>
  <c r="Q114" i="1"/>
  <c r="R114" i="1"/>
  <c r="S114" i="1"/>
  <c r="T114" i="1"/>
  <c r="V114" i="1"/>
  <c r="B115" i="1"/>
  <c r="O115" i="1" s="1"/>
  <c r="E115" i="1"/>
  <c r="H115" i="1"/>
  <c r="I115" i="1" s="1"/>
  <c r="N115" i="1"/>
  <c r="P115" i="1"/>
  <c r="R115" i="1"/>
  <c r="T115" i="1"/>
  <c r="V115" i="1"/>
  <c r="B116" i="1"/>
  <c r="E116" i="1"/>
  <c r="H116" i="1"/>
  <c r="I116" i="1"/>
  <c r="N116" i="1"/>
  <c r="O116" i="1"/>
  <c r="P116" i="1"/>
  <c r="Q116" i="1"/>
  <c r="R116" i="1"/>
  <c r="S116" i="1"/>
  <c r="T116" i="1"/>
  <c r="V116" i="1"/>
  <c r="B117" i="1"/>
  <c r="E117" i="1"/>
  <c r="H117" i="1"/>
  <c r="I117" i="1" s="1"/>
  <c r="N117" i="1"/>
  <c r="P117" i="1"/>
  <c r="R117" i="1"/>
  <c r="T117" i="1"/>
  <c r="V117" i="1"/>
  <c r="B118" i="1"/>
  <c r="E118" i="1"/>
  <c r="H118" i="1"/>
  <c r="I118" i="1"/>
  <c r="N118" i="1"/>
  <c r="O118" i="1"/>
  <c r="P118" i="1"/>
  <c r="Q118" i="1"/>
  <c r="R118" i="1"/>
  <c r="S118" i="1"/>
  <c r="T118" i="1"/>
  <c r="V118" i="1"/>
  <c r="B119" i="1"/>
  <c r="R119" i="1" s="1"/>
  <c r="E119" i="1"/>
  <c r="H119" i="1"/>
  <c r="I119" i="1" s="1"/>
  <c r="N119" i="1"/>
  <c r="P119" i="1"/>
  <c r="T119" i="1"/>
  <c r="V119" i="1"/>
  <c r="B120" i="1"/>
  <c r="E120" i="1"/>
  <c r="H120" i="1"/>
  <c r="I120" i="1"/>
  <c r="N120" i="1"/>
  <c r="O120" i="1"/>
  <c r="P120" i="1"/>
  <c r="Q120" i="1"/>
  <c r="R120" i="1"/>
  <c r="S120" i="1"/>
  <c r="T120" i="1"/>
  <c r="U120" i="1"/>
  <c r="U121" i="1" s="1"/>
  <c r="V120" i="1"/>
  <c r="B121" i="1"/>
  <c r="E121" i="1"/>
  <c r="H121" i="1"/>
  <c r="I121" i="1" s="1"/>
  <c r="N121" i="1"/>
  <c r="P121" i="1"/>
  <c r="R121" i="1"/>
  <c r="T121" i="1"/>
  <c r="V121" i="1"/>
  <c r="B122" i="1"/>
  <c r="E122" i="1"/>
  <c r="H122" i="1"/>
  <c r="I122" i="1"/>
  <c r="N122" i="1"/>
  <c r="O122" i="1"/>
  <c r="P122" i="1"/>
  <c r="Q122" i="1"/>
  <c r="R122" i="1"/>
  <c r="S122" i="1"/>
  <c r="T122" i="1"/>
  <c r="U122" i="1"/>
  <c r="U123" i="1" s="1"/>
  <c r="U124" i="1" s="1"/>
  <c r="U125" i="1" s="1"/>
  <c r="U126" i="1" s="1"/>
  <c r="U127" i="1" s="1"/>
  <c r="U128" i="1" s="1"/>
  <c r="V122" i="1"/>
  <c r="B123" i="1"/>
  <c r="R123" i="1" s="1"/>
  <c r="E123" i="1"/>
  <c r="H123" i="1"/>
  <c r="I123" i="1" s="1"/>
  <c r="N123" i="1"/>
  <c r="P123" i="1"/>
  <c r="T123" i="1"/>
  <c r="V123" i="1"/>
  <c r="B124" i="1"/>
  <c r="E124" i="1"/>
  <c r="H124" i="1"/>
  <c r="I124" i="1"/>
  <c r="N124" i="1"/>
  <c r="O124" i="1"/>
  <c r="P124" i="1"/>
  <c r="Q124" i="1"/>
  <c r="R124" i="1"/>
  <c r="S124" i="1"/>
  <c r="T124" i="1"/>
  <c r="V124" i="1"/>
  <c r="B125" i="1"/>
  <c r="E125" i="1"/>
  <c r="H125" i="1"/>
  <c r="I125" i="1" s="1"/>
  <c r="N125" i="1"/>
  <c r="P125" i="1"/>
  <c r="R125" i="1"/>
  <c r="T125" i="1"/>
  <c r="V125" i="1"/>
  <c r="B126" i="1"/>
  <c r="E126" i="1"/>
  <c r="H126" i="1"/>
  <c r="I126" i="1"/>
  <c r="N126" i="1"/>
  <c r="O126" i="1"/>
  <c r="P126" i="1"/>
  <c r="Q126" i="1"/>
  <c r="R126" i="1"/>
  <c r="S126" i="1"/>
  <c r="T126" i="1"/>
  <c r="V126" i="1"/>
  <c r="B127" i="1"/>
  <c r="R127" i="1" s="1"/>
  <c r="E127" i="1"/>
  <c r="H127" i="1"/>
  <c r="I127" i="1" s="1"/>
  <c r="N127" i="1"/>
  <c r="P127" i="1"/>
  <c r="T127" i="1"/>
  <c r="V127" i="1"/>
  <c r="B128" i="1"/>
  <c r="E128" i="1"/>
  <c r="H128" i="1"/>
  <c r="I128" i="1"/>
  <c r="N128" i="1"/>
  <c r="O128" i="1"/>
  <c r="P128" i="1"/>
  <c r="Q128" i="1"/>
  <c r="R128" i="1"/>
  <c r="S128" i="1"/>
  <c r="T128" i="1"/>
  <c r="V128" i="1"/>
  <c r="B129" i="1"/>
  <c r="E129" i="1"/>
  <c r="H129" i="1"/>
  <c r="I129" i="1" s="1"/>
  <c r="N129" i="1"/>
  <c r="P129" i="1"/>
  <c r="R129" i="1"/>
  <c r="T129" i="1"/>
  <c r="U129" i="1"/>
  <c r="V129" i="1"/>
  <c r="B130" i="1"/>
  <c r="E130" i="1"/>
  <c r="H130" i="1"/>
  <c r="I130" i="1"/>
  <c r="N130" i="1"/>
  <c r="O130" i="1"/>
  <c r="P130" i="1"/>
  <c r="Q130" i="1"/>
  <c r="R130" i="1"/>
  <c r="S130" i="1"/>
  <c r="T130" i="1"/>
  <c r="U130" i="1"/>
  <c r="U131" i="1" s="1"/>
  <c r="V130" i="1"/>
  <c r="B131" i="1"/>
  <c r="E131" i="1"/>
  <c r="H131" i="1"/>
  <c r="I131" i="1" s="1"/>
  <c r="N131" i="1"/>
  <c r="P131" i="1"/>
  <c r="R131" i="1"/>
  <c r="T131" i="1"/>
  <c r="V131" i="1"/>
  <c r="B132" i="1"/>
  <c r="E132" i="1"/>
  <c r="H132" i="1"/>
  <c r="I132" i="1"/>
  <c r="N132" i="1"/>
  <c r="O132" i="1"/>
  <c r="P132" i="1"/>
  <c r="Q132" i="1"/>
  <c r="R132" i="1"/>
  <c r="S132" i="1"/>
  <c r="T132" i="1"/>
  <c r="U132" i="1"/>
  <c r="U133" i="1" s="1"/>
  <c r="U134" i="1" s="1"/>
  <c r="U135" i="1" s="1"/>
  <c r="U136" i="1" s="1"/>
  <c r="U137" i="1" s="1"/>
  <c r="U138" i="1" s="1"/>
  <c r="U139" i="1" s="1"/>
  <c r="U140" i="1" s="1"/>
  <c r="U141" i="1" s="1"/>
  <c r="V132" i="1"/>
  <c r="B133" i="1"/>
  <c r="R133" i="1" s="1"/>
  <c r="E133" i="1"/>
  <c r="H133" i="1"/>
  <c r="I133" i="1" s="1"/>
  <c r="N133" i="1"/>
  <c r="P133" i="1"/>
  <c r="T133" i="1"/>
  <c r="V133" i="1"/>
  <c r="B134" i="1"/>
  <c r="E134" i="1"/>
  <c r="H134" i="1"/>
  <c r="I134" i="1"/>
  <c r="N134" i="1"/>
  <c r="O134" i="1"/>
  <c r="P134" i="1"/>
  <c r="Q134" i="1"/>
  <c r="R134" i="1"/>
  <c r="S134" i="1"/>
  <c r="T134" i="1"/>
  <c r="V134" i="1"/>
  <c r="B135" i="1"/>
  <c r="E135" i="1"/>
  <c r="H135" i="1"/>
  <c r="I135" i="1" s="1"/>
  <c r="N135" i="1"/>
  <c r="P135" i="1"/>
  <c r="R135" i="1"/>
  <c r="T135" i="1"/>
  <c r="V135" i="1"/>
  <c r="B136" i="1"/>
  <c r="E136" i="1"/>
  <c r="H136" i="1"/>
  <c r="I136" i="1"/>
  <c r="N136" i="1"/>
  <c r="O136" i="1"/>
  <c r="P136" i="1"/>
  <c r="Q136" i="1"/>
  <c r="R136" i="1"/>
  <c r="S136" i="1"/>
  <c r="T136" i="1"/>
  <c r="V136" i="1"/>
  <c r="B137" i="1"/>
  <c r="R137" i="1" s="1"/>
  <c r="E137" i="1"/>
  <c r="H137" i="1"/>
  <c r="I137" i="1" s="1"/>
  <c r="N137" i="1"/>
  <c r="P137" i="1"/>
  <c r="S137" i="1"/>
  <c r="V137" i="1"/>
  <c r="B138" i="1"/>
  <c r="O138" i="1" s="1"/>
  <c r="E138" i="1"/>
  <c r="H138" i="1"/>
  <c r="I138" i="1" s="1"/>
  <c r="N138" i="1"/>
  <c r="P138" i="1"/>
  <c r="R138" i="1"/>
  <c r="T138" i="1"/>
  <c r="V138" i="1"/>
  <c r="B139" i="1"/>
  <c r="E139" i="1"/>
  <c r="H139" i="1"/>
  <c r="I139" i="1"/>
  <c r="N139" i="1"/>
  <c r="O139" i="1"/>
  <c r="P139" i="1"/>
  <c r="Q139" i="1"/>
  <c r="R139" i="1"/>
  <c r="S139" i="1"/>
  <c r="T139" i="1"/>
  <c r="V139" i="1"/>
  <c r="B140" i="1"/>
  <c r="O140" i="1" s="1"/>
  <c r="E140" i="1"/>
  <c r="H140" i="1"/>
  <c r="I140" i="1" s="1"/>
  <c r="N140" i="1"/>
  <c r="P140" i="1"/>
  <c r="R140" i="1"/>
  <c r="T140" i="1"/>
  <c r="V140" i="1"/>
  <c r="B141" i="1"/>
  <c r="E141" i="1"/>
  <c r="H141" i="1"/>
  <c r="I141" i="1"/>
  <c r="N141" i="1"/>
  <c r="O141" i="1"/>
  <c r="P141" i="1"/>
  <c r="Q141" i="1"/>
  <c r="R141" i="1"/>
  <c r="S141" i="1"/>
  <c r="T141" i="1"/>
  <c r="V141" i="1"/>
  <c r="B142" i="1"/>
  <c r="O142" i="1" s="1"/>
  <c r="E142" i="1"/>
  <c r="H142" i="1"/>
  <c r="I142" i="1" s="1"/>
  <c r="N142" i="1"/>
  <c r="P142" i="1"/>
  <c r="R142" i="1"/>
  <c r="T142" i="1"/>
  <c r="U142" i="1"/>
  <c r="V142" i="1"/>
  <c r="B143" i="1"/>
  <c r="E143" i="1"/>
  <c r="H143" i="1"/>
  <c r="I143" i="1"/>
  <c r="N143" i="1"/>
  <c r="O143" i="1"/>
  <c r="P143" i="1"/>
  <c r="Q143" i="1"/>
  <c r="R143" i="1"/>
  <c r="S143" i="1"/>
  <c r="T143" i="1"/>
  <c r="U143" i="1"/>
  <c r="U144" i="1" s="1"/>
  <c r="U145" i="1" s="1"/>
  <c r="U146" i="1" s="1"/>
  <c r="U147" i="1" s="1"/>
  <c r="U148" i="1" s="1"/>
  <c r="U149" i="1" s="1"/>
  <c r="U150" i="1" s="1"/>
  <c r="U151" i="1" s="1"/>
  <c r="U152" i="1" s="1"/>
  <c r="V143" i="1"/>
  <c r="B144" i="1"/>
  <c r="O144" i="1" s="1"/>
  <c r="E144" i="1"/>
  <c r="H144" i="1"/>
  <c r="I144" i="1" s="1"/>
  <c r="N144" i="1"/>
  <c r="P144" i="1"/>
  <c r="R144" i="1"/>
  <c r="T144" i="1"/>
  <c r="V144" i="1"/>
  <c r="B145" i="1"/>
  <c r="E145" i="1"/>
  <c r="H145" i="1"/>
  <c r="I145" i="1"/>
  <c r="N145" i="1"/>
  <c r="O145" i="1"/>
  <c r="P145" i="1"/>
  <c r="Q145" i="1"/>
  <c r="R145" i="1"/>
  <c r="S145" i="1"/>
  <c r="T145" i="1"/>
  <c r="V145" i="1"/>
  <c r="B146" i="1"/>
  <c r="O146" i="1" s="1"/>
  <c r="E146" i="1"/>
  <c r="H146" i="1"/>
  <c r="I146" i="1" s="1"/>
  <c r="N146" i="1"/>
  <c r="P146" i="1"/>
  <c r="R146" i="1"/>
  <c r="T146" i="1"/>
  <c r="V146" i="1"/>
  <c r="B147" i="1"/>
  <c r="E147" i="1"/>
  <c r="H147" i="1"/>
  <c r="I147" i="1"/>
  <c r="N147" i="1"/>
  <c r="O147" i="1"/>
  <c r="P147" i="1"/>
  <c r="Q147" i="1"/>
  <c r="R147" i="1"/>
  <c r="S147" i="1"/>
  <c r="T147" i="1"/>
  <c r="V147" i="1"/>
  <c r="B148" i="1"/>
  <c r="O148" i="1" s="1"/>
  <c r="E148" i="1"/>
  <c r="H148" i="1"/>
  <c r="I148" i="1" s="1"/>
  <c r="N148" i="1"/>
  <c r="P148" i="1"/>
  <c r="R148" i="1"/>
  <c r="T148" i="1"/>
  <c r="V148" i="1"/>
  <c r="B149" i="1"/>
  <c r="E149" i="1"/>
  <c r="H149" i="1"/>
  <c r="I149" i="1"/>
  <c r="N149" i="1"/>
  <c r="O149" i="1"/>
  <c r="P149" i="1"/>
  <c r="Q149" i="1"/>
  <c r="R149" i="1"/>
  <c r="S149" i="1"/>
  <c r="T149" i="1"/>
  <c r="V149" i="1"/>
  <c r="B150" i="1"/>
  <c r="O150" i="1" s="1"/>
  <c r="E150" i="1"/>
  <c r="H150" i="1"/>
  <c r="I150" i="1" s="1"/>
  <c r="N150" i="1"/>
  <c r="P150" i="1"/>
  <c r="R150" i="1"/>
  <c r="T150" i="1"/>
  <c r="V150" i="1"/>
  <c r="B151" i="1"/>
  <c r="E151" i="1"/>
  <c r="H151" i="1"/>
  <c r="I151" i="1"/>
  <c r="N151" i="1"/>
  <c r="O151" i="1"/>
  <c r="P151" i="1"/>
  <c r="Q151" i="1"/>
  <c r="R151" i="1"/>
  <c r="S151" i="1"/>
  <c r="T151" i="1"/>
  <c r="V151" i="1"/>
  <c r="B152" i="1"/>
  <c r="O152" i="1" s="1"/>
  <c r="E152" i="1"/>
  <c r="H152" i="1"/>
  <c r="I152" i="1" s="1"/>
  <c r="N152" i="1"/>
  <c r="P152" i="1"/>
  <c r="R152" i="1"/>
  <c r="T152" i="1"/>
  <c r="V152" i="1"/>
  <c r="B153" i="1"/>
  <c r="E153" i="1"/>
  <c r="H153" i="1"/>
  <c r="I153" i="1"/>
  <c r="N153" i="1"/>
  <c r="O153" i="1"/>
  <c r="P153" i="1"/>
  <c r="Q153" i="1"/>
  <c r="R153" i="1"/>
  <c r="S153" i="1"/>
  <c r="T153" i="1"/>
  <c r="U153" i="1"/>
  <c r="U154" i="1" s="1"/>
  <c r="U155" i="1" s="1"/>
  <c r="U156" i="1" s="1"/>
  <c r="U157" i="1" s="1"/>
  <c r="U158" i="1" s="1"/>
  <c r="U159" i="1" s="1"/>
  <c r="U160" i="1" s="1"/>
  <c r="V153" i="1"/>
  <c r="B154" i="1"/>
  <c r="O154" i="1" s="1"/>
  <c r="E154" i="1"/>
  <c r="H154" i="1"/>
  <c r="I154" i="1" s="1"/>
  <c r="N154" i="1"/>
  <c r="P154" i="1"/>
  <c r="R154" i="1"/>
  <c r="T154" i="1"/>
  <c r="V154" i="1"/>
  <c r="B155" i="1"/>
  <c r="E155" i="1"/>
  <c r="H155" i="1"/>
  <c r="I155" i="1"/>
  <c r="N155" i="1"/>
  <c r="O155" i="1"/>
  <c r="P155" i="1"/>
  <c r="Q155" i="1"/>
  <c r="R155" i="1"/>
  <c r="S155" i="1"/>
  <c r="T155" i="1"/>
  <c r="V155" i="1"/>
  <c r="B156" i="1"/>
  <c r="O156" i="1" s="1"/>
  <c r="E156" i="1"/>
  <c r="H156" i="1"/>
  <c r="I156" i="1" s="1"/>
  <c r="N156" i="1"/>
  <c r="P156" i="1"/>
  <c r="R156" i="1"/>
  <c r="T156" i="1"/>
  <c r="V156" i="1"/>
  <c r="B157" i="1"/>
  <c r="E157" i="1"/>
  <c r="H157" i="1"/>
  <c r="I157" i="1"/>
  <c r="N157" i="1"/>
  <c r="O157" i="1"/>
  <c r="P157" i="1"/>
  <c r="Q157" i="1"/>
  <c r="R157" i="1"/>
  <c r="S157" i="1"/>
  <c r="T157" i="1"/>
  <c r="V157" i="1"/>
  <c r="B158" i="1"/>
  <c r="O158" i="1" s="1"/>
  <c r="E158" i="1"/>
  <c r="H158" i="1"/>
  <c r="I158" i="1" s="1"/>
  <c r="N158" i="1"/>
  <c r="P158" i="1"/>
  <c r="R158" i="1"/>
  <c r="T158" i="1"/>
  <c r="V158" i="1"/>
  <c r="B159" i="1"/>
  <c r="E159" i="1"/>
  <c r="H159" i="1"/>
  <c r="I159" i="1"/>
  <c r="N159" i="1"/>
  <c r="O159" i="1"/>
  <c r="P159" i="1"/>
  <c r="Q159" i="1"/>
  <c r="R159" i="1"/>
  <c r="S159" i="1"/>
  <c r="T159" i="1"/>
  <c r="V159" i="1"/>
  <c r="B160" i="1"/>
  <c r="O160" i="1" s="1"/>
  <c r="E160" i="1"/>
  <c r="H160" i="1"/>
  <c r="I160" i="1" s="1"/>
  <c r="N160" i="1"/>
  <c r="P160" i="1"/>
  <c r="R160" i="1"/>
  <c r="T160" i="1"/>
  <c r="V160" i="1"/>
  <c r="B161" i="1"/>
  <c r="E161" i="1"/>
  <c r="H161" i="1"/>
  <c r="I161" i="1"/>
  <c r="N161" i="1"/>
  <c r="O161" i="1"/>
  <c r="P161" i="1"/>
  <c r="Q161" i="1"/>
  <c r="R161" i="1"/>
  <c r="S161" i="1"/>
  <c r="T161" i="1"/>
  <c r="U161" i="1"/>
  <c r="U162" i="1" s="1"/>
  <c r="U163" i="1" s="1"/>
  <c r="U164" i="1" s="1"/>
  <c r="U165" i="1" s="1"/>
  <c r="U166" i="1" s="1"/>
  <c r="U167" i="1" s="1"/>
  <c r="U168" i="1" s="1"/>
  <c r="U169" i="1" s="1"/>
  <c r="U170" i="1" s="1"/>
  <c r="U171" i="1" s="1"/>
  <c r="U172" i="1" s="1"/>
  <c r="U173" i="1" s="1"/>
  <c r="V161" i="1"/>
  <c r="B162" i="1"/>
  <c r="O162" i="1" s="1"/>
  <c r="E162" i="1"/>
  <c r="H162" i="1"/>
  <c r="I162" i="1" s="1"/>
  <c r="N162" i="1"/>
  <c r="P162" i="1"/>
  <c r="R162" i="1"/>
  <c r="T162" i="1"/>
  <c r="V162" i="1"/>
  <c r="B163" i="1"/>
  <c r="E163" i="1"/>
  <c r="H163" i="1"/>
  <c r="I163" i="1"/>
  <c r="N163" i="1"/>
  <c r="O163" i="1"/>
  <c r="P163" i="1"/>
  <c r="Q163" i="1"/>
  <c r="R163" i="1"/>
  <c r="S163" i="1"/>
  <c r="T163" i="1"/>
  <c r="V163" i="1"/>
  <c r="B164" i="1"/>
  <c r="O164" i="1" s="1"/>
  <c r="E164" i="1"/>
  <c r="H164" i="1"/>
  <c r="I164" i="1" s="1"/>
  <c r="N164" i="1"/>
  <c r="P164" i="1"/>
  <c r="R164" i="1"/>
  <c r="T164" i="1"/>
  <c r="V164" i="1"/>
  <c r="B165" i="1"/>
  <c r="E165" i="1"/>
  <c r="H165" i="1"/>
  <c r="I165" i="1"/>
  <c r="N165" i="1"/>
  <c r="O165" i="1"/>
  <c r="P165" i="1"/>
  <c r="Q165" i="1"/>
  <c r="R165" i="1"/>
  <c r="S165" i="1"/>
  <c r="T165" i="1"/>
  <c r="V165" i="1"/>
  <c r="B166" i="1"/>
  <c r="O166" i="1" s="1"/>
  <c r="E166" i="1"/>
  <c r="H166" i="1"/>
  <c r="I166" i="1" s="1"/>
  <c r="N166" i="1"/>
  <c r="P166" i="1"/>
  <c r="R166" i="1"/>
  <c r="T166" i="1"/>
  <c r="V166" i="1"/>
  <c r="B167" i="1"/>
  <c r="E167" i="1"/>
  <c r="H167" i="1"/>
  <c r="I167" i="1"/>
  <c r="N167" i="1"/>
  <c r="O167" i="1"/>
  <c r="P167" i="1"/>
  <c r="Q167" i="1"/>
  <c r="R167" i="1"/>
  <c r="S167" i="1"/>
  <c r="T167" i="1"/>
  <c r="V167" i="1"/>
  <c r="B168" i="1"/>
  <c r="O168" i="1" s="1"/>
  <c r="E168" i="1"/>
  <c r="H168" i="1"/>
  <c r="I168" i="1" s="1"/>
  <c r="N168" i="1"/>
  <c r="P168" i="1"/>
  <c r="R168" i="1"/>
  <c r="T168" i="1"/>
  <c r="V168" i="1"/>
  <c r="B169" i="1"/>
  <c r="E169" i="1"/>
  <c r="H169" i="1"/>
  <c r="I169" i="1"/>
  <c r="N169" i="1"/>
  <c r="O169" i="1"/>
  <c r="P169" i="1"/>
  <c r="Q169" i="1"/>
  <c r="R169" i="1"/>
  <c r="S169" i="1"/>
  <c r="T169" i="1"/>
  <c r="V169" i="1"/>
  <c r="B170" i="1"/>
  <c r="O170" i="1" s="1"/>
  <c r="E170" i="1"/>
  <c r="H170" i="1"/>
  <c r="I170" i="1" s="1"/>
  <c r="N170" i="1"/>
  <c r="P170" i="1"/>
  <c r="R170" i="1"/>
  <c r="T170" i="1"/>
  <c r="V170" i="1"/>
  <c r="B171" i="1"/>
  <c r="E171" i="1"/>
  <c r="H171" i="1"/>
  <c r="I171" i="1"/>
  <c r="N171" i="1"/>
  <c r="O171" i="1"/>
  <c r="P171" i="1"/>
  <c r="Q171" i="1"/>
  <c r="R171" i="1"/>
  <c r="S171" i="1"/>
  <c r="T171" i="1"/>
  <c r="V171" i="1"/>
  <c r="B172" i="1"/>
  <c r="O172" i="1" s="1"/>
  <c r="E172" i="1"/>
  <c r="H172" i="1"/>
  <c r="I172" i="1" s="1"/>
  <c r="N172" i="1"/>
  <c r="P172" i="1"/>
  <c r="R172" i="1"/>
  <c r="T172" i="1"/>
  <c r="V172" i="1"/>
  <c r="B173" i="1"/>
  <c r="E173" i="1"/>
  <c r="H173" i="1"/>
  <c r="I173" i="1"/>
  <c r="N173" i="1"/>
  <c r="O173" i="1"/>
  <c r="P173" i="1"/>
  <c r="Q173" i="1"/>
  <c r="R173" i="1"/>
  <c r="S173" i="1"/>
  <c r="T173" i="1"/>
  <c r="V173" i="1"/>
  <c r="B174" i="1"/>
  <c r="O174" i="1" s="1"/>
  <c r="E174" i="1"/>
  <c r="H174" i="1"/>
  <c r="I174" i="1" s="1"/>
  <c r="N174" i="1"/>
  <c r="P174" i="1"/>
  <c r="R174" i="1"/>
  <c r="T174" i="1"/>
  <c r="U174" i="1"/>
  <c r="V174" i="1"/>
  <c r="B175" i="1"/>
  <c r="E175" i="1"/>
  <c r="H175" i="1"/>
  <c r="I175" i="1"/>
  <c r="N175" i="1"/>
  <c r="O175" i="1"/>
  <c r="P175" i="1"/>
  <c r="Q175" i="1"/>
  <c r="R175" i="1"/>
  <c r="S175" i="1"/>
  <c r="T175" i="1"/>
  <c r="U175" i="1"/>
  <c r="U176" i="1" s="1"/>
  <c r="U177" i="1" s="1"/>
  <c r="U178" i="1" s="1"/>
  <c r="U179" i="1" s="1"/>
  <c r="U180" i="1" s="1"/>
  <c r="U181" i="1" s="1"/>
  <c r="U182" i="1" s="1"/>
  <c r="U183" i="1" s="1"/>
  <c r="U184" i="1" s="1"/>
  <c r="U185" i="1" s="1"/>
  <c r="U186" i="1" s="1"/>
  <c r="V175" i="1"/>
  <c r="B176" i="1"/>
  <c r="O176" i="1" s="1"/>
  <c r="E176" i="1"/>
  <c r="H176" i="1"/>
  <c r="I176" i="1" s="1"/>
  <c r="N176" i="1"/>
  <c r="P176" i="1"/>
  <c r="R176" i="1"/>
  <c r="T176" i="1"/>
  <c r="V176" i="1"/>
  <c r="B177" i="1"/>
  <c r="E177" i="1"/>
  <c r="H177" i="1"/>
  <c r="I177" i="1"/>
  <c r="N177" i="1"/>
  <c r="O177" i="1"/>
  <c r="P177" i="1"/>
  <c r="Q177" i="1"/>
  <c r="R177" i="1"/>
  <c r="S177" i="1"/>
  <c r="T177" i="1"/>
  <c r="V177" i="1"/>
  <c r="B178" i="1"/>
  <c r="O178" i="1" s="1"/>
  <c r="E178" i="1"/>
  <c r="H178" i="1"/>
  <c r="I178" i="1" s="1"/>
  <c r="N178" i="1"/>
  <c r="P178" i="1"/>
  <c r="R178" i="1"/>
  <c r="T178" i="1"/>
  <c r="V178" i="1"/>
  <c r="B179" i="1"/>
  <c r="E179" i="1"/>
  <c r="H179" i="1"/>
  <c r="I179" i="1"/>
  <c r="N179" i="1"/>
  <c r="O179" i="1"/>
  <c r="P179" i="1"/>
  <c r="Q179" i="1"/>
  <c r="R179" i="1"/>
  <c r="S179" i="1"/>
  <c r="T179" i="1"/>
  <c r="V179" i="1"/>
  <c r="B180" i="1"/>
  <c r="O180" i="1" s="1"/>
  <c r="E180" i="1"/>
  <c r="H180" i="1"/>
  <c r="I180" i="1" s="1"/>
  <c r="N180" i="1"/>
  <c r="P180" i="1"/>
  <c r="R180" i="1"/>
  <c r="T180" i="1"/>
  <c r="V180" i="1"/>
  <c r="B181" i="1"/>
  <c r="E181" i="1"/>
  <c r="H181" i="1"/>
  <c r="I181" i="1"/>
  <c r="N181" i="1"/>
  <c r="O181" i="1"/>
  <c r="P181" i="1"/>
  <c r="Q181" i="1"/>
  <c r="R181" i="1"/>
  <c r="S181" i="1"/>
  <c r="T181" i="1"/>
  <c r="V181" i="1"/>
  <c r="B182" i="1"/>
  <c r="O182" i="1" s="1"/>
  <c r="E182" i="1"/>
  <c r="H182" i="1"/>
  <c r="I182" i="1" s="1"/>
  <c r="N182" i="1"/>
  <c r="P182" i="1"/>
  <c r="R182" i="1"/>
  <c r="T182" i="1"/>
  <c r="V182" i="1"/>
  <c r="B183" i="1"/>
  <c r="E183" i="1"/>
  <c r="H183" i="1"/>
  <c r="I183" i="1"/>
  <c r="N183" i="1"/>
  <c r="O183" i="1"/>
  <c r="P183" i="1"/>
  <c r="Q183" i="1"/>
  <c r="R183" i="1"/>
  <c r="S183" i="1"/>
  <c r="T183" i="1"/>
  <c r="V183" i="1"/>
  <c r="B184" i="1"/>
  <c r="O184" i="1" s="1"/>
  <c r="E184" i="1"/>
  <c r="H184" i="1"/>
  <c r="I184" i="1" s="1"/>
  <c r="N184" i="1"/>
  <c r="P184" i="1"/>
  <c r="R184" i="1"/>
  <c r="T184" i="1"/>
  <c r="V184" i="1"/>
  <c r="B185" i="1"/>
  <c r="E185" i="1"/>
  <c r="H185" i="1"/>
  <c r="I185" i="1"/>
  <c r="N185" i="1"/>
  <c r="O185" i="1"/>
  <c r="P185" i="1"/>
  <c r="Q185" i="1"/>
  <c r="R185" i="1"/>
  <c r="S185" i="1"/>
  <c r="T185" i="1"/>
  <c r="V185" i="1"/>
  <c r="B186" i="1"/>
  <c r="O186" i="1" s="1"/>
  <c r="E186" i="1"/>
  <c r="H186" i="1"/>
  <c r="I186" i="1" s="1"/>
  <c r="N186" i="1"/>
  <c r="P186" i="1"/>
  <c r="R186" i="1"/>
  <c r="T186" i="1"/>
  <c r="V186" i="1"/>
  <c r="B187" i="1"/>
  <c r="E187" i="1"/>
  <c r="H187" i="1"/>
  <c r="I187" i="1"/>
  <c r="N187" i="1"/>
  <c r="O187" i="1"/>
  <c r="P187" i="1"/>
  <c r="Q187" i="1"/>
  <c r="R187" i="1"/>
  <c r="S187" i="1"/>
  <c r="T187" i="1"/>
  <c r="U187" i="1"/>
  <c r="U188" i="1" s="1"/>
  <c r="V187" i="1"/>
  <c r="B188" i="1"/>
  <c r="O188" i="1" s="1"/>
  <c r="E188" i="1"/>
  <c r="H188" i="1"/>
  <c r="I188" i="1" s="1"/>
  <c r="N188" i="1"/>
  <c r="P188" i="1"/>
  <c r="R188" i="1"/>
  <c r="T188" i="1"/>
  <c r="V188" i="1"/>
  <c r="B189" i="1"/>
  <c r="E189" i="1"/>
  <c r="H189" i="1"/>
  <c r="I189" i="1"/>
  <c r="N189" i="1"/>
  <c r="O189" i="1"/>
  <c r="P189" i="1"/>
  <c r="Q189" i="1"/>
  <c r="R189" i="1"/>
  <c r="S189" i="1"/>
  <c r="T189" i="1"/>
  <c r="U189" i="1"/>
  <c r="U190" i="1" s="1"/>
  <c r="U191" i="1" s="1"/>
  <c r="U192" i="1" s="1"/>
  <c r="U193" i="1" s="1"/>
  <c r="U194" i="1" s="1"/>
  <c r="U195" i="1" s="1"/>
  <c r="U196" i="1" s="1"/>
  <c r="U197" i="1" s="1"/>
  <c r="U198" i="1" s="1"/>
  <c r="U199" i="1" s="1"/>
  <c r="V189" i="1"/>
  <c r="B190" i="1"/>
  <c r="O190" i="1" s="1"/>
  <c r="E190" i="1"/>
  <c r="H190" i="1"/>
  <c r="I190" i="1" s="1"/>
  <c r="N190" i="1"/>
  <c r="P190" i="1"/>
  <c r="R190" i="1"/>
  <c r="T190" i="1"/>
  <c r="V190" i="1"/>
  <c r="B191" i="1"/>
  <c r="E191" i="1"/>
  <c r="H191" i="1"/>
  <c r="I191" i="1"/>
  <c r="N191" i="1"/>
  <c r="O191" i="1"/>
  <c r="P191" i="1"/>
  <c r="Q191" i="1"/>
  <c r="R191" i="1"/>
  <c r="S191" i="1"/>
  <c r="T191" i="1"/>
  <c r="V191" i="1"/>
  <c r="B192" i="1"/>
  <c r="O192" i="1" s="1"/>
  <c r="E192" i="1"/>
  <c r="H192" i="1"/>
  <c r="I192" i="1" s="1"/>
  <c r="N192" i="1"/>
  <c r="P192" i="1"/>
  <c r="R192" i="1"/>
  <c r="T192" i="1"/>
  <c r="V192" i="1"/>
  <c r="B193" i="1"/>
  <c r="E193" i="1"/>
  <c r="H193" i="1"/>
  <c r="I193" i="1"/>
  <c r="N193" i="1"/>
  <c r="O193" i="1"/>
  <c r="P193" i="1"/>
  <c r="Q193" i="1"/>
  <c r="R193" i="1"/>
  <c r="S193" i="1"/>
  <c r="T193" i="1"/>
  <c r="V193" i="1"/>
  <c r="B194" i="1"/>
  <c r="O194" i="1" s="1"/>
  <c r="E194" i="1"/>
  <c r="H194" i="1"/>
  <c r="I194" i="1" s="1"/>
  <c r="N194" i="1"/>
  <c r="P194" i="1"/>
  <c r="R194" i="1"/>
  <c r="T194" i="1"/>
  <c r="V194" i="1"/>
  <c r="B195" i="1"/>
  <c r="E195" i="1"/>
  <c r="H195" i="1"/>
  <c r="I195" i="1"/>
  <c r="N195" i="1"/>
  <c r="O195" i="1"/>
  <c r="P195" i="1"/>
  <c r="Q195" i="1"/>
  <c r="R195" i="1"/>
  <c r="S195" i="1"/>
  <c r="T195" i="1"/>
  <c r="V195" i="1"/>
  <c r="B196" i="1"/>
  <c r="O196" i="1" s="1"/>
  <c r="E196" i="1"/>
  <c r="H196" i="1"/>
  <c r="I196" i="1" s="1"/>
  <c r="N196" i="1"/>
  <c r="P196" i="1"/>
  <c r="R196" i="1"/>
  <c r="T196" i="1"/>
  <c r="V196" i="1"/>
  <c r="B197" i="1"/>
  <c r="E197" i="1"/>
  <c r="H197" i="1"/>
  <c r="I197" i="1"/>
  <c r="N197" i="1"/>
  <c r="O197" i="1"/>
  <c r="P197" i="1"/>
  <c r="Q197" i="1"/>
  <c r="R197" i="1"/>
  <c r="S197" i="1"/>
  <c r="T197" i="1"/>
  <c r="V197" i="1"/>
  <c r="B198" i="1"/>
  <c r="O198" i="1" s="1"/>
  <c r="E198" i="1"/>
  <c r="H198" i="1"/>
  <c r="I198" i="1" s="1"/>
  <c r="N198" i="1"/>
  <c r="P198" i="1"/>
  <c r="R198" i="1"/>
  <c r="T198" i="1"/>
  <c r="V198" i="1"/>
  <c r="B199" i="1"/>
  <c r="E199" i="1"/>
  <c r="H199" i="1"/>
  <c r="I199" i="1"/>
  <c r="N199" i="1"/>
  <c r="O199" i="1"/>
  <c r="P199" i="1"/>
  <c r="Q199" i="1"/>
  <c r="R199" i="1"/>
  <c r="S199" i="1"/>
  <c r="T199" i="1"/>
  <c r="V199" i="1"/>
  <c r="B200" i="1"/>
  <c r="O200" i="1" s="1"/>
  <c r="E200" i="1"/>
  <c r="H200" i="1"/>
  <c r="I200" i="1" s="1"/>
  <c r="N200" i="1"/>
  <c r="P200" i="1"/>
  <c r="R200" i="1"/>
  <c r="T200" i="1"/>
  <c r="U200" i="1"/>
  <c r="V200" i="1"/>
  <c r="B201" i="1"/>
  <c r="E201" i="1"/>
  <c r="H201" i="1"/>
  <c r="I201" i="1"/>
  <c r="N201" i="1"/>
  <c r="O201" i="1"/>
  <c r="P201" i="1"/>
  <c r="Q201" i="1"/>
  <c r="R201" i="1"/>
  <c r="S201" i="1"/>
  <c r="T201" i="1"/>
  <c r="U201" i="1"/>
  <c r="U202" i="1" s="1"/>
  <c r="U203" i="1" s="1"/>
  <c r="U204" i="1" s="1"/>
  <c r="U205" i="1" s="1"/>
  <c r="U206" i="1" s="1"/>
  <c r="U207" i="1" s="1"/>
  <c r="V201" i="1"/>
  <c r="B202" i="1"/>
  <c r="O202" i="1" s="1"/>
  <c r="E202" i="1"/>
  <c r="H202" i="1"/>
  <c r="I202" i="1" s="1"/>
  <c r="N202" i="1"/>
  <c r="P202" i="1"/>
  <c r="R202" i="1"/>
  <c r="T202" i="1"/>
  <c r="V202" i="1"/>
  <c r="B203" i="1"/>
  <c r="E203" i="1"/>
  <c r="H203" i="1"/>
  <c r="I203" i="1"/>
  <c r="N203" i="1"/>
  <c r="O203" i="1"/>
  <c r="P203" i="1"/>
  <c r="Q203" i="1"/>
  <c r="R203" i="1"/>
  <c r="S203" i="1"/>
  <c r="T203" i="1"/>
  <c r="V203" i="1"/>
  <c r="B204" i="1"/>
  <c r="O204" i="1" s="1"/>
  <c r="E204" i="1"/>
  <c r="H204" i="1"/>
  <c r="I204" i="1" s="1"/>
  <c r="N204" i="1"/>
  <c r="P204" i="1"/>
  <c r="R204" i="1"/>
  <c r="T204" i="1"/>
  <c r="V204" i="1"/>
  <c r="B205" i="1"/>
  <c r="E205" i="1"/>
  <c r="H205" i="1"/>
  <c r="I205" i="1"/>
  <c r="N205" i="1"/>
  <c r="O205" i="1"/>
  <c r="P205" i="1"/>
  <c r="Q205" i="1"/>
  <c r="R205" i="1"/>
  <c r="S205" i="1"/>
  <c r="T205" i="1"/>
  <c r="V205" i="1"/>
  <c r="B206" i="1"/>
  <c r="O206" i="1" s="1"/>
  <c r="E206" i="1"/>
  <c r="H206" i="1"/>
  <c r="I206" i="1" s="1"/>
  <c r="N206" i="1"/>
  <c r="P206" i="1"/>
  <c r="R206" i="1"/>
  <c r="T206" i="1"/>
  <c r="V206" i="1"/>
  <c r="B207" i="1"/>
  <c r="E207" i="1"/>
  <c r="H207" i="1"/>
  <c r="I207" i="1"/>
  <c r="N207" i="1"/>
  <c r="O207" i="1"/>
  <c r="P207" i="1"/>
  <c r="Q207" i="1"/>
  <c r="R207" i="1"/>
  <c r="S207" i="1"/>
  <c r="T207" i="1"/>
  <c r="V207" i="1"/>
  <c r="B208" i="1"/>
  <c r="O208" i="1" s="1"/>
  <c r="E208" i="1"/>
  <c r="H208" i="1"/>
  <c r="I208" i="1" s="1"/>
  <c r="N208" i="1"/>
  <c r="P208" i="1"/>
  <c r="R208" i="1"/>
  <c r="T208" i="1"/>
  <c r="U208" i="1"/>
  <c r="V208" i="1"/>
  <c r="B209" i="1"/>
  <c r="E209" i="1"/>
  <c r="H209" i="1"/>
  <c r="I209" i="1"/>
  <c r="N209" i="1"/>
  <c r="O209" i="1"/>
  <c r="P209" i="1"/>
  <c r="Q209" i="1"/>
  <c r="R209" i="1"/>
  <c r="S209" i="1"/>
  <c r="T209" i="1"/>
  <c r="U209" i="1"/>
  <c r="U210" i="1" s="1"/>
  <c r="U211" i="1" s="1"/>
  <c r="U212" i="1" s="1"/>
  <c r="U213" i="1" s="1"/>
  <c r="U214" i="1" s="1"/>
  <c r="U215" i="1" s="1"/>
  <c r="U216" i="1" s="1"/>
  <c r="U217" i="1" s="1"/>
  <c r="V209" i="1"/>
  <c r="B210" i="1"/>
  <c r="O210" i="1" s="1"/>
  <c r="E210" i="1"/>
  <c r="H210" i="1"/>
  <c r="I210" i="1" s="1"/>
  <c r="N210" i="1"/>
  <c r="P210" i="1"/>
  <c r="R210" i="1"/>
  <c r="T210" i="1"/>
  <c r="V210" i="1"/>
  <c r="B211" i="1"/>
  <c r="E211" i="1"/>
  <c r="H211" i="1"/>
  <c r="I211" i="1"/>
  <c r="N211" i="1"/>
  <c r="O211" i="1"/>
  <c r="P211" i="1"/>
  <c r="Q211" i="1"/>
  <c r="R211" i="1"/>
  <c r="S211" i="1"/>
  <c r="T211" i="1"/>
  <c r="V211" i="1"/>
  <c r="B212" i="1"/>
  <c r="O212" i="1" s="1"/>
  <c r="E212" i="1"/>
  <c r="H212" i="1"/>
  <c r="I212" i="1" s="1"/>
  <c r="N212" i="1"/>
  <c r="P212" i="1"/>
  <c r="R212" i="1"/>
  <c r="T212" i="1"/>
  <c r="V212" i="1"/>
  <c r="B213" i="1"/>
  <c r="E213" i="1"/>
  <c r="H213" i="1"/>
  <c r="I213" i="1"/>
  <c r="N213" i="1"/>
  <c r="O213" i="1"/>
  <c r="P213" i="1"/>
  <c r="Q213" i="1"/>
  <c r="R213" i="1"/>
  <c r="S213" i="1"/>
  <c r="T213" i="1"/>
  <c r="V213" i="1"/>
  <c r="B214" i="1"/>
  <c r="O214" i="1" s="1"/>
  <c r="E214" i="1"/>
  <c r="H214" i="1"/>
  <c r="I214" i="1" s="1"/>
  <c r="N214" i="1"/>
  <c r="P214" i="1"/>
  <c r="R214" i="1"/>
  <c r="T214" i="1"/>
  <c r="V214" i="1"/>
  <c r="B215" i="1"/>
  <c r="E215" i="1"/>
  <c r="H215" i="1"/>
  <c r="I215" i="1"/>
  <c r="N215" i="1"/>
  <c r="O215" i="1"/>
  <c r="P215" i="1"/>
  <c r="Q215" i="1"/>
  <c r="R215" i="1"/>
  <c r="S215" i="1"/>
  <c r="T215" i="1"/>
  <c r="V215" i="1"/>
  <c r="B216" i="1"/>
  <c r="O216" i="1" s="1"/>
  <c r="E216" i="1"/>
  <c r="H216" i="1"/>
  <c r="I216" i="1" s="1"/>
  <c r="N216" i="1"/>
  <c r="P216" i="1"/>
  <c r="R216" i="1"/>
  <c r="T216" i="1"/>
  <c r="V216" i="1"/>
  <c r="B217" i="1"/>
  <c r="E217" i="1"/>
  <c r="H217" i="1"/>
  <c r="I217" i="1"/>
  <c r="N217" i="1"/>
  <c r="O217" i="1"/>
  <c r="P217" i="1"/>
  <c r="Q217" i="1"/>
  <c r="R217" i="1"/>
  <c r="S217" i="1"/>
  <c r="T217" i="1"/>
  <c r="V217" i="1"/>
  <c r="B218" i="1"/>
  <c r="O218" i="1" s="1"/>
  <c r="E218" i="1"/>
  <c r="H218" i="1"/>
  <c r="I218" i="1" s="1"/>
  <c r="N218" i="1"/>
  <c r="P218" i="1"/>
  <c r="R218" i="1"/>
  <c r="T218" i="1"/>
  <c r="U218" i="1"/>
  <c r="V218" i="1"/>
  <c r="B219" i="1"/>
  <c r="E219" i="1"/>
  <c r="H219" i="1"/>
  <c r="I219" i="1"/>
  <c r="N219" i="1"/>
  <c r="O219" i="1"/>
  <c r="P219" i="1"/>
  <c r="Q219" i="1"/>
  <c r="R219" i="1"/>
  <c r="S219" i="1"/>
  <c r="T219" i="1"/>
  <c r="U219" i="1"/>
  <c r="U220" i="1" s="1"/>
  <c r="U221" i="1" s="1"/>
  <c r="U222" i="1" s="1"/>
  <c r="U223" i="1" s="1"/>
  <c r="U224" i="1" s="1"/>
  <c r="U225" i="1" s="1"/>
  <c r="U226" i="1" s="1"/>
  <c r="U227" i="1" s="1"/>
  <c r="U228" i="1" s="1"/>
  <c r="V219" i="1"/>
  <c r="B220" i="1"/>
  <c r="O220" i="1" s="1"/>
  <c r="E220" i="1"/>
  <c r="H220" i="1"/>
  <c r="I220" i="1" s="1"/>
  <c r="N220" i="1"/>
  <c r="P220" i="1"/>
  <c r="R220" i="1"/>
  <c r="T220" i="1"/>
  <c r="V220" i="1"/>
  <c r="B221" i="1"/>
  <c r="E221" i="1"/>
  <c r="H221" i="1"/>
  <c r="I221" i="1"/>
  <c r="N221" i="1"/>
  <c r="O221" i="1"/>
  <c r="P221" i="1"/>
  <c r="Q221" i="1"/>
  <c r="R221" i="1"/>
  <c r="S221" i="1"/>
  <c r="T221" i="1"/>
  <c r="V221" i="1"/>
  <c r="B222" i="1"/>
  <c r="O222" i="1" s="1"/>
  <c r="E222" i="1"/>
  <c r="H222" i="1"/>
  <c r="I222" i="1" s="1"/>
  <c r="N222" i="1"/>
  <c r="P222" i="1"/>
  <c r="R222" i="1"/>
  <c r="T222" i="1"/>
  <c r="V222" i="1"/>
  <c r="B223" i="1"/>
  <c r="E223" i="1"/>
  <c r="H223" i="1"/>
  <c r="I223" i="1"/>
  <c r="N223" i="1"/>
  <c r="O223" i="1"/>
  <c r="P223" i="1"/>
  <c r="Q223" i="1"/>
  <c r="R223" i="1"/>
  <c r="S223" i="1"/>
  <c r="T223" i="1"/>
  <c r="V223" i="1"/>
  <c r="B224" i="1"/>
  <c r="O224" i="1" s="1"/>
  <c r="E224" i="1"/>
  <c r="H224" i="1"/>
  <c r="I224" i="1" s="1"/>
  <c r="N224" i="1"/>
  <c r="P224" i="1"/>
  <c r="R224" i="1"/>
  <c r="T224" i="1"/>
  <c r="V224" i="1"/>
  <c r="B225" i="1"/>
  <c r="E225" i="1"/>
  <c r="H225" i="1"/>
  <c r="I225" i="1"/>
  <c r="N225" i="1"/>
  <c r="O225" i="1"/>
  <c r="P225" i="1"/>
  <c r="Q225" i="1"/>
  <c r="R225" i="1"/>
  <c r="S225" i="1"/>
  <c r="T225" i="1"/>
  <c r="V225" i="1"/>
  <c r="B226" i="1"/>
  <c r="O226" i="1" s="1"/>
  <c r="E226" i="1"/>
  <c r="H226" i="1"/>
  <c r="I226" i="1" s="1"/>
  <c r="N226" i="1"/>
  <c r="P226" i="1"/>
  <c r="R226" i="1"/>
  <c r="T226" i="1"/>
  <c r="V226" i="1"/>
  <c r="B227" i="1"/>
  <c r="E227" i="1"/>
  <c r="H227" i="1"/>
  <c r="I227" i="1"/>
  <c r="N227" i="1"/>
  <c r="O227" i="1"/>
  <c r="P227" i="1"/>
  <c r="Q227" i="1"/>
  <c r="R227" i="1"/>
  <c r="S227" i="1"/>
  <c r="T227" i="1"/>
  <c r="V227" i="1"/>
  <c r="B228" i="1"/>
  <c r="O228" i="1" s="1"/>
  <c r="E228" i="1"/>
  <c r="H228" i="1"/>
  <c r="I228" i="1" s="1"/>
  <c r="N228" i="1"/>
  <c r="P228" i="1"/>
  <c r="R228" i="1"/>
  <c r="T228" i="1"/>
  <c r="V228" i="1"/>
  <c r="B229" i="1"/>
  <c r="E229" i="1"/>
  <c r="H229" i="1"/>
  <c r="I229" i="1"/>
  <c r="N229" i="1"/>
  <c r="O229" i="1"/>
  <c r="P229" i="1"/>
  <c r="Q229" i="1"/>
  <c r="R229" i="1"/>
  <c r="S229" i="1"/>
  <c r="T229" i="1"/>
  <c r="U229" i="1"/>
  <c r="U230" i="1" s="1"/>
  <c r="U231" i="1" s="1"/>
  <c r="U232" i="1" s="1"/>
  <c r="V229" i="1"/>
  <c r="B230" i="1"/>
  <c r="O230" i="1" s="1"/>
  <c r="E230" i="1"/>
  <c r="H230" i="1"/>
  <c r="I230" i="1" s="1"/>
  <c r="N230" i="1"/>
  <c r="P230" i="1"/>
  <c r="R230" i="1"/>
  <c r="T230" i="1"/>
  <c r="V230" i="1"/>
  <c r="B231" i="1"/>
  <c r="E231" i="1"/>
  <c r="H231" i="1"/>
  <c r="I231" i="1"/>
  <c r="N231" i="1"/>
  <c r="O231" i="1"/>
  <c r="P231" i="1"/>
  <c r="Q231" i="1"/>
  <c r="R231" i="1"/>
  <c r="S231" i="1"/>
  <c r="T231" i="1"/>
  <c r="V231" i="1"/>
  <c r="B232" i="1"/>
  <c r="O232" i="1" s="1"/>
  <c r="E232" i="1"/>
  <c r="H232" i="1"/>
  <c r="I232" i="1" s="1"/>
  <c r="N232" i="1"/>
  <c r="P232" i="1"/>
  <c r="R232" i="1"/>
  <c r="T232" i="1"/>
  <c r="V232" i="1"/>
  <c r="B233" i="1"/>
  <c r="E233" i="1"/>
  <c r="H233" i="1"/>
  <c r="I233" i="1"/>
  <c r="N233" i="1"/>
  <c r="O233" i="1"/>
  <c r="P233" i="1"/>
  <c r="Q233" i="1"/>
  <c r="R233" i="1"/>
  <c r="S233" i="1"/>
  <c r="T233" i="1"/>
  <c r="U233" i="1"/>
  <c r="U234" i="1" s="1"/>
  <c r="U235" i="1" s="1"/>
  <c r="U236" i="1" s="1"/>
  <c r="U237" i="1" s="1"/>
  <c r="V233" i="1"/>
  <c r="B234" i="1"/>
  <c r="R234" i="1" s="1"/>
  <c r="E234" i="1"/>
  <c r="H234" i="1"/>
  <c r="I234" i="1" s="1"/>
  <c r="N234" i="1"/>
  <c r="P234" i="1"/>
  <c r="T234" i="1"/>
  <c r="V234" i="1"/>
  <c r="B235" i="1"/>
  <c r="E235" i="1"/>
  <c r="H235" i="1"/>
  <c r="I235" i="1"/>
  <c r="N235" i="1"/>
  <c r="O235" i="1"/>
  <c r="P235" i="1"/>
  <c r="Q235" i="1"/>
  <c r="R235" i="1"/>
  <c r="S235" i="1"/>
  <c r="T235" i="1"/>
  <c r="V235" i="1"/>
  <c r="B236" i="1"/>
  <c r="E236" i="1"/>
  <c r="H236" i="1"/>
  <c r="I236" i="1" s="1"/>
  <c r="N236" i="1"/>
  <c r="P236" i="1"/>
  <c r="R236" i="1"/>
  <c r="T236" i="1"/>
  <c r="V236" i="1"/>
  <c r="B237" i="1"/>
  <c r="E237" i="1"/>
  <c r="H237" i="1"/>
  <c r="I237" i="1"/>
  <c r="N237" i="1"/>
  <c r="O237" i="1"/>
  <c r="P237" i="1"/>
  <c r="Q237" i="1"/>
  <c r="R237" i="1"/>
  <c r="S237" i="1"/>
  <c r="T237" i="1"/>
  <c r="V237" i="1"/>
  <c r="B238" i="1"/>
  <c r="R238" i="1" s="1"/>
  <c r="E238" i="1"/>
  <c r="H238" i="1"/>
  <c r="I238" i="1" s="1"/>
  <c r="N238" i="1"/>
  <c r="P238" i="1"/>
  <c r="T238" i="1"/>
  <c r="U238" i="1"/>
  <c r="V238" i="1"/>
  <c r="B239" i="1"/>
  <c r="E239" i="1"/>
  <c r="H239" i="1"/>
  <c r="I239" i="1"/>
  <c r="N239" i="1"/>
  <c r="O239" i="1"/>
  <c r="P239" i="1"/>
  <c r="Q239" i="1"/>
  <c r="R239" i="1"/>
  <c r="S239" i="1"/>
  <c r="T239" i="1"/>
  <c r="U239" i="1"/>
  <c r="U240" i="1" s="1"/>
  <c r="U241" i="1" s="1"/>
  <c r="U242" i="1" s="1"/>
  <c r="U243" i="1" s="1"/>
  <c r="U244" i="1" s="1"/>
  <c r="U245" i="1" s="1"/>
  <c r="U246" i="1" s="1"/>
  <c r="U247" i="1" s="1"/>
  <c r="U248" i="1" s="1"/>
  <c r="U249" i="1" s="1"/>
  <c r="V239" i="1"/>
  <c r="B240" i="1"/>
  <c r="R240" i="1" s="1"/>
  <c r="E240" i="1"/>
  <c r="H240" i="1"/>
  <c r="I240" i="1" s="1"/>
  <c r="N240" i="1"/>
  <c r="P240" i="1"/>
  <c r="T240" i="1"/>
  <c r="V240" i="1"/>
  <c r="B241" i="1"/>
  <c r="E241" i="1"/>
  <c r="H241" i="1"/>
  <c r="I241" i="1"/>
  <c r="N241" i="1"/>
  <c r="O241" i="1"/>
  <c r="P241" i="1"/>
  <c r="Q241" i="1"/>
  <c r="R241" i="1"/>
  <c r="S241" i="1"/>
  <c r="T241" i="1"/>
  <c r="V241" i="1"/>
  <c r="B242" i="1"/>
  <c r="E242" i="1"/>
  <c r="H242" i="1"/>
  <c r="I242" i="1" s="1"/>
  <c r="N242" i="1"/>
  <c r="P242" i="1"/>
  <c r="R242" i="1"/>
  <c r="T242" i="1"/>
  <c r="V242" i="1"/>
  <c r="B243" i="1"/>
  <c r="E243" i="1"/>
  <c r="H243" i="1"/>
  <c r="I243" i="1"/>
  <c r="N243" i="1"/>
  <c r="O243" i="1"/>
  <c r="P243" i="1"/>
  <c r="Q243" i="1"/>
  <c r="R243" i="1"/>
  <c r="S243" i="1"/>
  <c r="T243" i="1"/>
  <c r="V243" i="1"/>
  <c r="B244" i="1"/>
  <c r="R244" i="1" s="1"/>
  <c r="E244" i="1"/>
  <c r="H244" i="1"/>
  <c r="I244" i="1" s="1"/>
  <c r="N244" i="1"/>
  <c r="P244" i="1"/>
  <c r="T244" i="1"/>
  <c r="V244" i="1"/>
  <c r="B245" i="1"/>
  <c r="E245" i="1"/>
  <c r="H245" i="1"/>
  <c r="I245" i="1"/>
  <c r="N245" i="1"/>
  <c r="O245" i="1"/>
  <c r="P245" i="1"/>
  <c r="Q245" i="1"/>
  <c r="R245" i="1"/>
  <c r="S245" i="1"/>
  <c r="T245" i="1"/>
  <c r="V245" i="1"/>
  <c r="B246" i="1"/>
  <c r="E246" i="1"/>
  <c r="H246" i="1"/>
  <c r="I246" i="1" s="1"/>
  <c r="N246" i="1"/>
  <c r="P246" i="1"/>
  <c r="R246" i="1"/>
  <c r="T246" i="1"/>
  <c r="V246" i="1"/>
  <c r="B247" i="1"/>
  <c r="E247" i="1"/>
  <c r="H247" i="1"/>
  <c r="I247" i="1"/>
  <c r="N247" i="1"/>
  <c r="O247" i="1"/>
  <c r="P247" i="1"/>
  <c r="Q247" i="1"/>
  <c r="R247" i="1"/>
  <c r="S247" i="1"/>
  <c r="T247" i="1"/>
  <c r="V247" i="1"/>
  <c r="B248" i="1"/>
  <c r="R248" i="1" s="1"/>
  <c r="E248" i="1"/>
  <c r="H248" i="1"/>
  <c r="I248" i="1" s="1"/>
  <c r="N248" i="1"/>
  <c r="P248" i="1"/>
  <c r="T248" i="1"/>
  <c r="V248" i="1"/>
  <c r="B249" i="1"/>
  <c r="E249" i="1"/>
  <c r="H249" i="1"/>
  <c r="I249" i="1"/>
  <c r="N249" i="1"/>
  <c r="O249" i="1"/>
  <c r="P249" i="1"/>
  <c r="Q249" i="1"/>
  <c r="R249" i="1"/>
  <c r="S249" i="1"/>
  <c r="T249" i="1"/>
  <c r="V249" i="1"/>
  <c r="B250" i="1"/>
  <c r="E250" i="1"/>
  <c r="H250" i="1"/>
  <c r="I250" i="1" s="1"/>
  <c r="N250" i="1"/>
  <c r="P250" i="1"/>
  <c r="R250" i="1"/>
  <c r="T250" i="1"/>
  <c r="U250" i="1"/>
  <c r="V250" i="1"/>
  <c r="B251" i="1"/>
  <c r="E251" i="1"/>
  <c r="H251" i="1"/>
  <c r="I251" i="1"/>
  <c r="N251" i="1"/>
  <c r="O251" i="1"/>
  <c r="P251" i="1"/>
  <c r="Q251" i="1"/>
  <c r="R251" i="1"/>
  <c r="S251" i="1"/>
  <c r="T251" i="1"/>
  <c r="U251" i="1"/>
  <c r="U252" i="1" s="1"/>
  <c r="V251" i="1"/>
  <c r="B252" i="1"/>
  <c r="E252" i="1"/>
  <c r="H252" i="1"/>
  <c r="I252" i="1" s="1"/>
  <c r="N252" i="1"/>
  <c r="P252" i="1"/>
  <c r="R252" i="1"/>
  <c r="T252" i="1"/>
  <c r="V252" i="1"/>
  <c r="B253" i="1"/>
  <c r="E253" i="1"/>
  <c r="H253" i="1"/>
  <c r="I253" i="1"/>
  <c r="N253" i="1"/>
  <c r="O253" i="1"/>
  <c r="P253" i="1"/>
  <c r="Q253" i="1"/>
  <c r="R253" i="1"/>
  <c r="S253" i="1"/>
  <c r="T253" i="1"/>
  <c r="U253" i="1"/>
  <c r="U254" i="1" s="1"/>
  <c r="U255" i="1" s="1"/>
  <c r="U256" i="1" s="1"/>
  <c r="U257" i="1" s="1"/>
  <c r="U258" i="1" s="1"/>
  <c r="V253" i="1"/>
  <c r="B254" i="1"/>
  <c r="R254" i="1" s="1"/>
  <c r="E254" i="1"/>
  <c r="H254" i="1"/>
  <c r="I254" i="1" s="1"/>
  <c r="N254" i="1"/>
  <c r="P254" i="1"/>
  <c r="T254" i="1"/>
  <c r="V254" i="1"/>
  <c r="B255" i="1"/>
  <c r="E255" i="1"/>
  <c r="H255" i="1"/>
  <c r="I255" i="1"/>
  <c r="N255" i="1"/>
  <c r="O255" i="1"/>
  <c r="P255" i="1"/>
  <c r="Q255" i="1"/>
  <c r="R255" i="1"/>
  <c r="S255" i="1"/>
  <c r="T255" i="1"/>
  <c r="V255" i="1"/>
  <c r="B256" i="1"/>
  <c r="E256" i="1"/>
  <c r="H256" i="1"/>
  <c r="I256" i="1" s="1"/>
  <c r="N256" i="1"/>
  <c r="P256" i="1"/>
  <c r="R256" i="1"/>
  <c r="T256" i="1"/>
  <c r="V256" i="1"/>
  <c r="B257" i="1"/>
  <c r="E257" i="1"/>
  <c r="H257" i="1"/>
  <c r="I257" i="1"/>
  <c r="N257" i="1"/>
  <c r="O257" i="1"/>
  <c r="P257" i="1"/>
  <c r="Q257" i="1"/>
  <c r="R257" i="1"/>
  <c r="S257" i="1"/>
  <c r="T257" i="1"/>
  <c r="V257" i="1"/>
  <c r="B258" i="1"/>
  <c r="R258" i="1" s="1"/>
  <c r="E258" i="1"/>
  <c r="H258" i="1"/>
  <c r="I258" i="1" s="1"/>
  <c r="N258" i="1"/>
  <c r="P258" i="1"/>
  <c r="T258" i="1"/>
  <c r="V258" i="1"/>
  <c r="B259" i="1"/>
  <c r="E259" i="1"/>
  <c r="H259" i="1"/>
  <c r="I259" i="1"/>
  <c r="N259" i="1"/>
  <c r="O259" i="1"/>
  <c r="P259" i="1"/>
  <c r="Q259" i="1"/>
  <c r="R259" i="1"/>
  <c r="S259" i="1"/>
  <c r="T259" i="1"/>
  <c r="U259" i="1"/>
  <c r="U260" i="1" s="1"/>
  <c r="V259" i="1"/>
  <c r="B260" i="1"/>
  <c r="E260" i="1"/>
  <c r="H260" i="1"/>
  <c r="I260" i="1" s="1"/>
  <c r="N260" i="1"/>
  <c r="P260" i="1"/>
  <c r="R260" i="1"/>
  <c r="T260" i="1"/>
  <c r="V260" i="1"/>
  <c r="B261" i="1"/>
  <c r="E261" i="1"/>
  <c r="H261" i="1"/>
  <c r="I261" i="1"/>
  <c r="N261" i="1"/>
  <c r="O261" i="1"/>
  <c r="P261" i="1"/>
  <c r="Q261" i="1"/>
  <c r="R261" i="1"/>
  <c r="S261" i="1"/>
  <c r="T261" i="1"/>
  <c r="U261" i="1"/>
  <c r="U262" i="1" s="1"/>
  <c r="U263" i="1" s="1"/>
  <c r="U264" i="1" s="1"/>
  <c r="U265" i="1" s="1"/>
  <c r="U266" i="1" s="1"/>
  <c r="U267" i="1" s="1"/>
  <c r="U268" i="1" s="1"/>
  <c r="U269" i="1" s="1"/>
  <c r="U270" i="1" s="1"/>
  <c r="U271" i="1" s="1"/>
  <c r="U272" i="1" s="1"/>
  <c r="U273" i="1" s="1"/>
  <c r="U274" i="1" s="1"/>
  <c r="V261" i="1"/>
  <c r="B262" i="1"/>
  <c r="R262" i="1" s="1"/>
  <c r="E262" i="1"/>
  <c r="H262" i="1"/>
  <c r="I262" i="1" s="1"/>
  <c r="N262" i="1"/>
  <c r="P262" i="1"/>
  <c r="T262" i="1"/>
  <c r="V262" i="1"/>
  <c r="B263" i="1"/>
  <c r="E263" i="1"/>
  <c r="H263" i="1"/>
  <c r="I263" i="1"/>
  <c r="N263" i="1"/>
  <c r="O263" i="1"/>
  <c r="P263" i="1"/>
  <c r="Q263" i="1"/>
  <c r="R263" i="1"/>
  <c r="S263" i="1"/>
  <c r="T263" i="1"/>
  <c r="V263" i="1"/>
  <c r="B264" i="1"/>
  <c r="E264" i="1"/>
  <c r="H264" i="1"/>
  <c r="I264" i="1" s="1"/>
  <c r="N264" i="1"/>
  <c r="P264" i="1"/>
  <c r="R264" i="1"/>
  <c r="T264" i="1"/>
  <c r="V264" i="1"/>
  <c r="B265" i="1"/>
  <c r="E265" i="1"/>
  <c r="H265" i="1"/>
  <c r="I265" i="1"/>
  <c r="N265" i="1"/>
  <c r="O265" i="1"/>
  <c r="P265" i="1"/>
  <c r="Q265" i="1"/>
  <c r="R265" i="1"/>
  <c r="S265" i="1"/>
  <c r="T265" i="1"/>
  <c r="V265" i="1"/>
  <c r="B266" i="1"/>
  <c r="R266" i="1" s="1"/>
  <c r="E266" i="1"/>
  <c r="H266" i="1"/>
  <c r="I266" i="1" s="1"/>
  <c r="N266" i="1"/>
  <c r="P266" i="1"/>
  <c r="T266" i="1"/>
  <c r="V266" i="1"/>
  <c r="B267" i="1"/>
  <c r="E267" i="1"/>
  <c r="H267" i="1"/>
  <c r="I267" i="1"/>
  <c r="N267" i="1"/>
  <c r="O267" i="1"/>
  <c r="P267" i="1"/>
  <c r="Q267" i="1"/>
  <c r="R267" i="1"/>
  <c r="S267" i="1"/>
  <c r="T267" i="1"/>
  <c r="V267" i="1"/>
  <c r="B268" i="1"/>
  <c r="E268" i="1"/>
  <c r="H268" i="1"/>
  <c r="I268" i="1" s="1"/>
  <c r="N268" i="1"/>
  <c r="P268" i="1"/>
  <c r="R268" i="1"/>
  <c r="T268" i="1"/>
  <c r="V268" i="1"/>
  <c r="B269" i="1"/>
  <c r="E269" i="1"/>
  <c r="H269" i="1"/>
  <c r="I269" i="1"/>
  <c r="N269" i="1"/>
  <c r="O269" i="1"/>
  <c r="P269" i="1"/>
  <c r="Q269" i="1"/>
  <c r="R269" i="1"/>
  <c r="S269" i="1"/>
  <c r="T269" i="1"/>
  <c r="V269" i="1"/>
  <c r="B270" i="1"/>
  <c r="R270" i="1" s="1"/>
  <c r="E270" i="1"/>
  <c r="H270" i="1"/>
  <c r="I270" i="1" s="1"/>
  <c r="N270" i="1"/>
  <c r="P270" i="1"/>
  <c r="T270" i="1"/>
  <c r="V270" i="1"/>
  <c r="B271" i="1"/>
  <c r="E271" i="1"/>
  <c r="H271" i="1"/>
  <c r="I271" i="1"/>
  <c r="N271" i="1"/>
  <c r="O271" i="1"/>
  <c r="P271" i="1"/>
  <c r="Q271" i="1"/>
  <c r="R271" i="1"/>
  <c r="S271" i="1"/>
  <c r="T271" i="1"/>
  <c r="V271" i="1"/>
  <c r="B272" i="1"/>
  <c r="E272" i="1"/>
  <c r="H272" i="1"/>
  <c r="I272" i="1" s="1"/>
  <c r="N272" i="1"/>
  <c r="O272" i="1"/>
  <c r="P272" i="1"/>
  <c r="Q272" i="1"/>
  <c r="R272" i="1"/>
  <c r="S272" i="1"/>
  <c r="T272" i="1"/>
  <c r="V272" i="1"/>
  <c r="B273" i="1"/>
  <c r="E273" i="1"/>
  <c r="H273" i="1"/>
  <c r="I273" i="1"/>
  <c r="N273" i="1"/>
  <c r="O273" i="1"/>
  <c r="P273" i="1"/>
  <c r="Q273" i="1"/>
  <c r="R273" i="1"/>
  <c r="S273" i="1"/>
  <c r="T273" i="1"/>
  <c r="V273" i="1"/>
  <c r="B274" i="1"/>
  <c r="O274" i="1" s="1"/>
  <c r="E274" i="1"/>
  <c r="H274" i="1"/>
  <c r="I274" i="1" s="1"/>
  <c r="N274" i="1"/>
  <c r="P274" i="1"/>
  <c r="R274" i="1"/>
  <c r="T274" i="1"/>
  <c r="V274" i="1"/>
  <c r="B275" i="1"/>
  <c r="E275" i="1"/>
  <c r="H275" i="1"/>
  <c r="I275" i="1"/>
  <c r="N275" i="1"/>
  <c r="O275" i="1"/>
  <c r="P275" i="1"/>
  <c r="Q275" i="1"/>
  <c r="R275" i="1"/>
  <c r="S275" i="1"/>
  <c r="T275" i="1"/>
  <c r="U275" i="1"/>
  <c r="U276" i="1" s="1"/>
  <c r="U277" i="1" s="1"/>
  <c r="U278" i="1" s="1"/>
  <c r="U279" i="1" s="1"/>
  <c r="U280" i="1" s="1"/>
  <c r="U281" i="1" s="1"/>
  <c r="U282" i="1" s="1"/>
  <c r="U283" i="1" s="1"/>
  <c r="U284" i="1" s="1"/>
  <c r="U285" i="1" s="1"/>
  <c r="V275" i="1"/>
  <c r="B276" i="1"/>
  <c r="O276" i="1" s="1"/>
  <c r="E276" i="1"/>
  <c r="H276" i="1"/>
  <c r="I276" i="1" s="1"/>
  <c r="N276" i="1"/>
  <c r="P276" i="1"/>
  <c r="R276" i="1"/>
  <c r="T276" i="1"/>
  <c r="V276" i="1"/>
  <c r="B277" i="1"/>
  <c r="E277" i="1"/>
  <c r="H277" i="1"/>
  <c r="I277" i="1"/>
  <c r="N277" i="1"/>
  <c r="O277" i="1"/>
  <c r="P277" i="1"/>
  <c r="Q277" i="1"/>
  <c r="R277" i="1"/>
  <c r="S277" i="1"/>
  <c r="T277" i="1"/>
  <c r="V277" i="1"/>
  <c r="B278" i="1"/>
  <c r="O278" i="1" s="1"/>
  <c r="E278" i="1"/>
  <c r="H278" i="1"/>
  <c r="I278" i="1" s="1"/>
  <c r="N278" i="1"/>
  <c r="P278" i="1"/>
  <c r="R278" i="1"/>
  <c r="T278" i="1"/>
  <c r="V278" i="1"/>
  <c r="B279" i="1"/>
  <c r="E279" i="1"/>
  <c r="H279" i="1"/>
  <c r="I279" i="1"/>
  <c r="N279" i="1"/>
  <c r="O279" i="1"/>
  <c r="P279" i="1"/>
  <c r="Q279" i="1"/>
  <c r="R279" i="1"/>
  <c r="S279" i="1"/>
  <c r="T279" i="1"/>
  <c r="V279" i="1"/>
  <c r="B280" i="1"/>
  <c r="O280" i="1" s="1"/>
  <c r="E280" i="1"/>
  <c r="H280" i="1"/>
  <c r="I280" i="1" s="1"/>
  <c r="N280" i="1"/>
  <c r="P280" i="1"/>
  <c r="R280" i="1"/>
  <c r="T280" i="1"/>
  <c r="V280" i="1"/>
  <c r="B281" i="1"/>
  <c r="E281" i="1"/>
  <c r="H281" i="1"/>
  <c r="I281" i="1"/>
  <c r="N281" i="1"/>
  <c r="O281" i="1"/>
  <c r="P281" i="1"/>
  <c r="Q281" i="1"/>
  <c r="R281" i="1"/>
  <c r="S281" i="1"/>
  <c r="T281" i="1"/>
  <c r="V281" i="1"/>
  <c r="B282" i="1"/>
  <c r="O282" i="1" s="1"/>
  <c r="E282" i="1"/>
  <c r="H282" i="1"/>
  <c r="I282" i="1" s="1"/>
  <c r="N282" i="1"/>
  <c r="P282" i="1"/>
  <c r="R282" i="1"/>
  <c r="T282" i="1"/>
  <c r="V282" i="1"/>
  <c r="B283" i="1"/>
  <c r="E283" i="1"/>
  <c r="H283" i="1"/>
  <c r="I283" i="1"/>
  <c r="N283" i="1"/>
  <c r="O283" i="1"/>
  <c r="P283" i="1"/>
  <c r="Q283" i="1"/>
  <c r="R283" i="1"/>
  <c r="S283" i="1"/>
  <c r="T283" i="1"/>
  <c r="V283" i="1"/>
  <c r="B284" i="1"/>
  <c r="O284" i="1" s="1"/>
  <c r="E284" i="1"/>
  <c r="H284" i="1"/>
  <c r="I284" i="1" s="1"/>
  <c r="N284" i="1"/>
  <c r="P284" i="1"/>
  <c r="R284" i="1"/>
  <c r="T284" i="1"/>
  <c r="V284" i="1"/>
  <c r="B285" i="1"/>
  <c r="E285" i="1"/>
  <c r="H285" i="1"/>
  <c r="I285" i="1"/>
  <c r="N285" i="1"/>
  <c r="O285" i="1"/>
  <c r="P285" i="1"/>
  <c r="Q285" i="1"/>
  <c r="R285" i="1"/>
  <c r="S285" i="1"/>
  <c r="T285" i="1"/>
  <c r="V285" i="1"/>
  <c r="B286" i="1"/>
  <c r="O286" i="1" s="1"/>
  <c r="E286" i="1"/>
  <c r="H286" i="1"/>
  <c r="I286" i="1" s="1"/>
  <c r="N286" i="1"/>
  <c r="P286" i="1"/>
  <c r="R286" i="1"/>
  <c r="T286" i="1"/>
  <c r="U286" i="1"/>
  <c r="V286" i="1"/>
  <c r="B287" i="1"/>
  <c r="E287" i="1"/>
  <c r="H287" i="1"/>
  <c r="I287" i="1"/>
  <c r="N287" i="1"/>
  <c r="O287" i="1"/>
  <c r="P287" i="1"/>
  <c r="Q287" i="1"/>
  <c r="R287" i="1"/>
  <c r="S287" i="1"/>
  <c r="T287" i="1"/>
  <c r="U287" i="1"/>
  <c r="U288" i="1" s="1"/>
  <c r="U289" i="1" s="1"/>
  <c r="U290" i="1" s="1"/>
  <c r="U291" i="1" s="1"/>
  <c r="U292" i="1" s="1"/>
  <c r="U293" i="1" s="1"/>
  <c r="U294" i="1" s="1"/>
  <c r="U295" i="1" s="1"/>
  <c r="V287" i="1"/>
  <c r="B288" i="1"/>
  <c r="O288" i="1" s="1"/>
  <c r="E288" i="1"/>
  <c r="H288" i="1"/>
  <c r="I288" i="1" s="1"/>
  <c r="N288" i="1"/>
  <c r="P288" i="1"/>
  <c r="R288" i="1"/>
  <c r="T288" i="1"/>
  <c r="V288" i="1"/>
  <c r="B289" i="1"/>
  <c r="E289" i="1"/>
  <c r="H289" i="1"/>
  <c r="I289" i="1"/>
  <c r="N289" i="1"/>
  <c r="O289" i="1"/>
  <c r="P289" i="1"/>
  <c r="Q289" i="1"/>
  <c r="R289" i="1"/>
  <c r="S289" i="1"/>
  <c r="T289" i="1"/>
  <c r="V289" i="1"/>
  <c r="B290" i="1"/>
  <c r="O290" i="1" s="1"/>
  <c r="E290" i="1"/>
  <c r="H290" i="1"/>
  <c r="I290" i="1" s="1"/>
  <c r="N290" i="1"/>
  <c r="P290" i="1"/>
  <c r="R290" i="1"/>
  <c r="T290" i="1"/>
  <c r="V290" i="1"/>
  <c r="B291" i="1"/>
  <c r="E291" i="1"/>
  <c r="H291" i="1"/>
  <c r="I291" i="1"/>
  <c r="N291" i="1"/>
  <c r="O291" i="1"/>
  <c r="P291" i="1"/>
  <c r="Q291" i="1"/>
  <c r="R291" i="1"/>
  <c r="S291" i="1"/>
  <c r="T291" i="1"/>
  <c r="V291" i="1"/>
  <c r="B292" i="1"/>
  <c r="O292" i="1" s="1"/>
  <c r="E292" i="1"/>
  <c r="H292" i="1"/>
  <c r="I292" i="1" s="1"/>
  <c r="N292" i="1"/>
  <c r="P292" i="1"/>
  <c r="R292" i="1"/>
  <c r="T292" i="1"/>
  <c r="V292" i="1"/>
  <c r="B293" i="1"/>
  <c r="E293" i="1"/>
  <c r="H293" i="1"/>
  <c r="I293" i="1"/>
  <c r="N293" i="1"/>
  <c r="O293" i="1"/>
  <c r="P293" i="1"/>
  <c r="Q293" i="1"/>
  <c r="R293" i="1"/>
  <c r="S293" i="1"/>
  <c r="T293" i="1"/>
  <c r="V293" i="1"/>
  <c r="B294" i="1"/>
  <c r="O294" i="1" s="1"/>
  <c r="E294" i="1"/>
  <c r="H294" i="1"/>
  <c r="I294" i="1" s="1"/>
  <c r="N294" i="1"/>
  <c r="P294" i="1"/>
  <c r="R294" i="1"/>
  <c r="T294" i="1"/>
  <c r="V294" i="1"/>
  <c r="B295" i="1"/>
  <c r="E295" i="1"/>
  <c r="H295" i="1"/>
  <c r="I295" i="1"/>
  <c r="N295" i="1"/>
  <c r="O295" i="1"/>
  <c r="P295" i="1"/>
  <c r="Q295" i="1"/>
  <c r="R295" i="1"/>
  <c r="S295" i="1"/>
  <c r="T295" i="1"/>
  <c r="V295" i="1"/>
  <c r="B296" i="1"/>
  <c r="O296" i="1" s="1"/>
  <c r="E296" i="1"/>
  <c r="H296" i="1"/>
  <c r="I296" i="1" s="1"/>
  <c r="N296" i="1"/>
  <c r="P296" i="1"/>
  <c r="R296" i="1"/>
  <c r="T296" i="1"/>
  <c r="U296" i="1"/>
  <c r="V296" i="1"/>
  <c r="B297" i="1"/>
  <c r="E297" i="1"/>
  <c r="H297" i="1"/>
  <c r="I297" i="1"/>
  <c r="N297" i="1"/>
  <c r="O297" i="1"/>
  <c r="P297" i="1"/>
  <c r="Q297" i="1"/>
  <c r="R297" i="1"/>
  <c r="S297" i="1"/>
  <c r="T297" i="1"/>
  <c r="U297" i="1"/>
  <c r="U298" i="1" s="1"/>
  <c r="U299" i="1" s="1"/>
  <c r="U300" i="1" s="1"/>
  <c r="U301" i="1" s="1"/>
  <c r="U302" i="1" s="1"/>
  <c r="U303" i="1" s="1"/>
  <c r="U304" i="1" s="1"/>
  <c r="U305" i="1" s="1"/>
  <c r="U306" i="1" s="1"/>
  <c r="U307" i="1" s="1"/>
  <c r="U308" i="1" s="1"/>
  <c r="U309" i="1" s="1"/>
  <c r="U310" i="1" s="1"/>
  <c r="U311" i="1" s="1"/>
  <c r="U312" i="1" s="1"/>
  <c r="U313" i="1" s="1"/>
  <c r="U314" i="1" s="1"/>
  <c r="U315" i="1" s="1"/>
  <c r="U316" i="1" s="1"/>
  <c r="V297" i="1"/>
  <c r="B298" i="1"/>
  <c r="O298" i="1" s="1"/>
  <c r="E298" i="1"/>
  <c r="H298" i="1"/>
  <c r="I298" i="1" s="1"/>
  <c r="N298" i="1"/>
  <c r="P298" i="1"/>
  <c r="R298" i="1"/>
  <c r="T298" i="1"/>
  <c r="V298" i="1"/>
  <c r="B299" i="1"/>
  <c r="E299" i="1"/>
  <c r="H299" i="1"/>
  <c r="I299" i="1"/>
  <c r="N299" i="1"/>
  <c r="O299" i="1"/>
  <c r="P299" i="1"/>
  <c r="Q299" i="1"/>
  <c r="R299" i="1"/>
  <c r="S299" i="1"/>
  <c r="T299" i="1"/>
  <c r="V299" i="1"/>
  <c r="B300" i="1"/>
  <c r="O300" i="1" s="1"/>
  <c r="E300" i="1"/>
  <c r="H300" i="1"/>
  <c r="I300" i="1" s="1"/>
  <c r="N300" i="1"/>
  <c r="P300" i="1"/>
  <c r="R300" i="1"/>
  <c r="T300" i="1"/>
  <c r="V300" i="1"/>
  <c r="B301" i="1"/>
  <c r="E301" i="1"/>
  <c r="H301" i="1"/>
  <c r="I301" i="1"/>
  <c r="N301" i="1"/>
  <c r="O301" i="1"/>
  <c r="P301" i="1"/>
  <c r="Q301" i="1"/>
  <c r="R301" i="1"/>
  <c r="S301" i="1"/>
  <c r="T301" i="1"/>
  <c r="V301" i="1"/>
  <c r="B302" i="1"/>
  <c r="O302" i="1" s="1"/>
  <c r="E302" i="1"/>
  <c r="H302" i="1"/>
  <c r="I302" i="1" s="1"/>
  <c r="N302" i="1"/>
  <c r="P302" i="1"/>
  <c r="R302" i="1"/>
  <c r="T302" i="1"/>
  <c r="V302" i="1"/>
  <c r="B303" i="1"/>
  <c r="E303" i="1"/>
  <c r="H303" i="1"/>
  <c r="I303" i="1"/>
  <c r="N303" i="1"/>
  <c r="O303" i="1"/>
  <c r="P303" i="1"/>
  <c r="Q303" i="1"/>
  <c r="R303" i="1"/>
  <c r="S303" i="1"/>
  <c r="T303" i="1"/>
  <c r="V303" i="1"/>
  <c r="B304" i="1"/>
  <c r="O304" i="1" s="1"/>
  <c r="E304" i="1"/>
  <c r="H304" i="1"/>
  <c r="I304" i="1" s="1"/>
  <c r="N304" i="1"/>
  <c r="P304" i="1"/>
  <c r="R304" i="1"/>
  <c r="T304" i="1"/>
  <c r="V304" i="1"/>
  <c r="B305" i="1"/>
  <c r="E305" i="1"/>
  <c r="H305" i="1"/>
  <c r="I305" i="1"/>
  <c r="N305" i="1"/>
  <c r="O305" i="1"/>
  <c r="P305" i="1"/>
  <c r="Q305" i="1"/>
  <c r="R305" i="1"/>
  <c r="S305" i="1"/>
  <c r="T305" i="1"/>
  <c r="V305" i="1"/>
  <c r="B306" i="1"/>
  <c r="O306" i="1" s="1"/>
  <c r="E306" i="1"/>
  <c r="H306" i="1"/>
  <c r="I306" i="1" s="1"/>
  <c r="N306" i="1"/>
  <c r="P306" i="1"/>
  <c r="R306" i="1"/>
  <c r="T306" i="1"/>
  <c r="V306" i="1"/>
  <c r="B307" i="1"/>
  <c r="E307" i="1"/>
  <c r="H307" i="1"/>
  <c r="I307" i="1"/>
  <c r="N307" i="1"/>
  <c r="O307" i="1"/>
  <c r="P307" i="1"/>
  <c r="Q307" i="1"/>
  <c r="R307" i="1"/>
  <c r="S307" i="1"/>
  <c r="T307" i="1"/>
  <c r="V307" i="1"/>
  <c r="B308" i="1"/>
  <c r="O308" i="1" s="1"/>
  <c r="E308" i="1"/>
  <c r="H308" i="1"/>
  <c r="I308" i="1" s="1"/>
  <c r="N308" i="1"/>
  <c r="P308" i="1"/>
  <c r="R308" i="1"/>
  <c r="T308" i="1"/>
  <c r="V308" i="1"/>
  <c r="B309" i="1"/>
  <c r="E309" i="1"/>
  <c r="H309" i="1"/>
  <c r="I309" i="1"/>
  <c r="N309" i="1"/>
  <c r="O309" i="1"/>
  <c r="P309" i="1"/>
  <c r="Q309" i="1"/>
  <c r="R309" i="1"/>
  <c r="S309" i="1"/>
  <c r="T309" i="1"/>
  <c r="V309" i="1"/>
  <c r="B310" i="1"/>
  <c r="O310" i="1" s="1"/>
  <c r="E310" i="1"/>
  <c r="H310" i="1"/>
  <c r="I310" i="1" s="1"/>
  <c r="N310" i="1"/>
  <c r="P310" i="1"/>
  <c r="R310" i="1"/>
  <c r="T310" i="1"/>
  <c r="V310" i="1"/>
  <c r="B311" i="1"/>
  <c r="E311" i="1"/>
  <c r="H311" i="1"/>
  <c r="I311" i="1"/>
  <c r="N311" i="1"/>
  <c r="O311" i="1"/>
  <c r="P311" i="1"/>
  <c r="Q311" i="1"/>
  <c r="R311" i="1"/>
  <c r="S311" i="1"/>
  <c r="T311" i="1"/>
  <c r="V311" i="1"/>
  <c r="B312" i="1"/>
  <c r="O312" i="1" s="1"/>
  <c r="E312" i="1"/>
  <c r="H312" i="1"/>
  <c r="I312" i="1" s="1"/>
  <c r="N312" i="1"/>
  <c r="P312" i="1"/>
  <c r="R312" i="1"/>
  <c r="T312" i="1"/>
  <c r="V312" i="1"/>
  <c r="B313" i="1"/>
  <c r="E313" i="1"/>
  <c r="H313" i="1"/>
  <c r="I313" i="1"/>
  <c r="N313" i="1"/>
  <c r="O313" i="1"/>
  <c r="P313" i="1"/>
  <c r="Q313" i="1"/>
  <c r="R313" i="1"/>
  <c r="S313" i="1"/>
  <c r="T313" i="1"/>
  <c r="V313" i="1"/>
  <c r="B314" i="1"/>
  <c r="O314" i="1" s="1"/>
  <c r="E314" i="1"/>
  <c r="H314" i="1"/>
  <c r="I314" i="1" s="1"/>
  <c r="N314" i="1"/>
  <c r="P314" i="1"/>
  <c r="R314" i="1"/>
  <c r="T314" i="1"/>
  <c r="V314" i="1"/>
  <c r="B315" i="1"/>
  <c r="E315" i="1"/>
  <c r="H315" i="1"/>
  <c r="I315" i="1"/>
  <c r="N315" i="1"/>
  <c r="O315" i="1"/>
  <c r="P315" i="1"/>
  <c r="Q315" i="1"/>
  <c r="R315" i="1"/>
  <c r="S315" i="1"/>
  <c r="T315" i="1"/>
  <c r="V315" i="1"/>
  <c r="B316" i="1"/>
  <c r="O316" i="1" s="1"/>
  <c r="E316" i="1"/>
  <c r="H316" i="1"/>
  <c r="I316" i="1" s="1"/>
  <c r="N316" i="1"/>
  <c r="P316" i="1"/>
  <c r="R316" i="1"/>
  <c r="T316" i="1"/>
  <c r="V316" i="1"/>
  <c r="B317" i="1"/>
  <c r="E317" i="1"/>
  <c r="H317" i="1"/>
  <c r="I317" i="1"/>
  <c r="N317" i="1"/>
  <c r="O317" i="1"/>
  <c r="P317" i="1"/>
  <c r="Q317" i="1"/>
  <c r="R317" i="1"/>
  <c r="S317" i="1"/>
  <c r="T317" i="1"/>
  <c r="U317" i="1"/>
  <c r="U318" i="1" s="1"/>
  <c r="U319" i="1" s="1"/>
  <c r="U320" i="1" s="1"/>
  <c r="U321" i="1" s="1"/>
  <c r="U322" i="1" s="1"/>
  <c r="U323" i="1" s="1"/>
  <c r="U324" i="1" s="1"/>
  <c r="U325" i="1" s="1"/>
  <c r="U326" i="1" s="1"/>
  <c r="V317" i="1"/>
  <c r="B318" i="1"/>
  <c r="O318" i="1" s="1"/>
  <c r="E318" i="1"/>
  <c r="H318" i="1"/>
  <c r="I318" i="1" s="1"/>
  <c r="N318" i="1"/>
  <c r="P318" i="1"/>
  <c r="R318" i="1"/>
  <c r="T318" i="1"/>
  <c r="V318" i="1"/>
  <c r="B319" i="1"/>
  <c r="E319" i="1"/>
  <c r="H319" i="1"/>
  <c r="I319" i="1"/>
  <c r="N319" i="1"/>
  <c r="O319" i="1"/>
  <c r="P319" i="1"/>
  <c r="Q319" i="1"/>
  <c r="R319" i="1"/>
  <c r="S319" i="1"/>
  <c r="T319" i="1"/>
  <c r="V319" i="1"/>
  <c r="B320" i="1"/>
  <c r="O320" i="1" s="1"/>
  <c r="E320" i="1"/>
  <c r="H320" i="1"/>
  <c r="I320" i="1" s="1"/>
  <c r="N320" i="1"/>
  <c r="P320" i="1"/>
  <c r="R320" i="1"/>
  <c r="T320" i="1"/>
  <c r="V320" i="1"/>
  <c r="B321" i="1"/>
  <c r="E321" i="1"/>
  <c r="H321" i="1"/>
  <c r="I321" i="1"/>
  <c r="N321" i="1"/>
  <c r="O321" i="1"/>
  <c r="P321" i="1"/>
  <c r="Q321" i="1"/>
  <c r="R321" i="1"/>
  <c r="S321" i="1"/>
  <c r="T321" i="1"/>
  <c r="V321" i="1"/>
  <c r="B322" i="1"/>
  <c r="O322" i="1" s="1"/>
  <c r="E322" i="1"/>
  <c r="H322" i="1"/>
  <c r="I322" i="1" s="1"/>
  <c r="N322" i="1"/>
  <c r="P322" i="1"/>
  <c r="R322" i="1"/>
  <c r="T322" i="1"/>
  <c r="V322" i="1"/>
  <c r="B323" i="1"/>
  <c r="E323" i="1"/>
  <c r="H323" i="1"/>
  <c r="I323" i="1"/>
  <c r="N323" i="1"/>
  <c r="O323" i="1"/>
  <c r="P323" i="1"/>
  <c r="Q323" i="1"/>
  <c r="R323" i="1"/>
  <c r="S323" i="1"/>
  <c r="T323" i="1"/>
  <c r="V323" i="1"/>
  <c r="B324" i="1"/>
  <c r="O324" i="1" s="1"/>
  <c r="E324" i="1"/>
  <c r="H324" i="1"/>
  <c r="I324" i="1" s="1"/>
  <c r="N324" i="1"/>
  <c r="P324" i="1"/>
  <c r="R324" i="1"/>
  <c r="T324" i="1"/>
  <c r="V324" i="1"/>
  <c r="B325" i="1"/>
  <c r="E325" i="1"/>
  <c r="H325" i="1"/>
  <c r="I325" i="1"/>
  <c r="N325" i="1"/>
  <c r="O325" i="1"/>
  <c r="P325" i="1"/>
  <c r="Q325" i="1"/>
  <c r="R325" i="1"/>
  <c r="S325" i="1"/>
  <c r="T325" i="1"/>
  <c r="V325" i="1"/>
  <c r="B326" i="1"/>
  <c r="O326" i="1" s="1"/>
  <c r="E326" i="1"/>
  <c r="H326" i="1"/>
  <c r="I326" i="1" s="1"/>
  <c r="N326" i="1"/>
  <c r="P326" i="1"/>
  <c r="R326" i="1"/>
  <c r="T326" i="1"/>
  <c r="V326" i="1"/>
  <c r="B327" i="1"/>
  <c r="E327" i="1"/>
  <c r="H327" i="1"/>
  <c r="I327" i="1"/>
  <c r="N327" i="1"/>
  <c r="O327" i="1"/>
  <c r="P327" i="1"/>
  <c r="Q327" i="1"/>
  <c r="R327" i="1"/>
  <c r="S327" i="1"/>
  <c r="T327" i="1"/>
  <c r="U327" i="1"/>
  <c r="U328" i="1" s="1"/>
  <c r="U329" i="1" s="1"/>
  <c r="U330" i="1" s="1"/>
  <c r="U331" i="1" s="1"/>
  <c r="U332" i="1" s="1"/>
  <c r="U333" i="1" s="1"/>
  <c r="U334" i="1" s="1"/>
  <c r="U335" i="1" s="1"/>
  <c r="U336" i="1" s="1"/>
  <c r="V327" i="1"/>
  <c r="B328" i="1"/>
  <c r="O328" i="1" s="1"/>
  <c r="E328" i="1"/>
  <c r="H328" i="1"/>
  <c r="I328" i="1" s="1"/>
  <c r="N328" i="1"/>
  <c r="P328" i="1"/>
  <c r="R328" i="1"/>
  <c r="T328" i="1"/>
  <c r="V328" i="1"/>
  <c r="B329" i="1"/>
  <c r="E329" i="1"/>
  <c r="H329" i="1"/>
  <c r="I329" i="1"/>
  <c r="N329" i="1"/>
  <c r="O329" i="1"/>
  <c r="P329" i="1"/>
  <c r="Q329" i="1"/>
  <c r="R329" i="1"/>
  <c r="S329" i="1"/>
  <c r="T329" i="1"/>
  <c r="V329" i="1"/>
  <c r="B330" i="1"/>
  <c r="O330" i="1" s="1"/>
  <c r="E330" i="1"/>
  <c r="H330" i="1"/>
  <c r="I330" i="1" s="1"/>
  <c r="N330" i="1"/>
  <c r="P330" i="1"/>
  <c r="R330" i="1"/>
  <c r="T330" i="1"/>
  <c r="V330" i="1"/>
  <c r="B331" i="1"/>
  <c r="E331" i="1"/>
  <c r="H331" i="1"/>
  <c r="I331" i="1"/>
  <c r="N331" i="1"/>
  <c r="O331" i="1"/>
  <c r="P331" i="1"/>
  <c r="Q331" i="1"/>
  <c r="R331" i="1"/>
  <c r="S331" i="1"/>
  <c r="T331" i="1"/>
  <c r="V331" i="1"/>
  <c r="B332" i="1"/>
  <c r="O332" i="1" s="1"/>
  <c r="E332" i="1"/>
  <c r="H332" i="1"/>
  <c r="I332" i="1" s="1"/>
  <c r="N332" i="1"/>
  <c r="P332" i="1"/>
  <c r="R332" i="1"/>
  <c r="T332" i="1"/>
  <c r="V332" i="1"/>
  <c r="B333" i="1"/>
  <c r="E333" i="1"/>
  <c r="H333" i="1"/>
  <c r="I333" i="1"/>
  <c r="N333" i="1"/>
  <c r="O333" i="1"/>
  <c r="P333" i="1"/>
  <c r="Q333" i="1"/>
  <c r="R333" i="1"/>
  <c r="S333" i="1"/>
  <c r="T333" i="1"/>
  <c r="V333" i="1"/>
  <c r="B334" i="1"/>
  <c r="O334" i="1" s="1"/>
  <c r="E334" i="1"/>
  <c r="H334" i="1"/>
  <c r="I334" i="1" s="1"/>
  <c r="N334" i="1"/>
  <c r="P334" i="1"/>
  <c r="R334" i="1"/>
  <c r="T334" i="1"/>
  <c r="V334" i="1"/>
  <c r="B335" i="1"/>
  <c r="E335" i="1"/>
  <c r="H335" i="1"/>
  <c r="I335" i="1"/>
  <c r="N335" i="1"/>
  <c r="O335" i="1"/>
  <c r="P335" i="1"/>
  <c r="Q335" i="1"/>
  <c r="R335" i="1"/>
  <c r="S335" i="1"/>
  <c r="T335" i="1"/>
  <c r="V335" i="1"/>
  <c r="B336" i="1"/>
  <c r="O336" i="1" s="1"/>
  <c r="E336" i="1"/>
  <c r="H336" i="1"/>
  <c r="I336" i="1" s="1"/>
  <c r="N336" i="1"/>
  <c r="P336" i="1"/>
  <c r="R336" i="1"/>
  <c r="T336" i="1"/>
  <c r="V336" i="1"/>
  <c r="B337" i="1"/>
  <c r="E337" i="1"/>
  <c r="H337" i="1"/>
  <c r="I337" i="1"/>
  <c r="N337" i="1"/>
  <c r="O337" i="1"/>
  <c r="P337" i="1"/>
  <c r="Q337" i="1"/>
  <c r="R337" i="1"/>
  <c r="S337" i="1"/>
  <c r="T337" i="1"/>
  <c r="U337" i="1"/>
  <c r="U338" i="1" s="1"/>
  <c r="U339" i="1" s="1"/>
  <c r="U340" i="1" s="1"/>
  <c r="U341" i="1" s="1"/>
  <c r="U342" i="1" s="1"/>
  <c r="U343" i="1" s="1"/>
  <c r="U344" i="1" s="1"/>
  <c r="U345" i="1" s="1"/>
  <c r="U346" i="1" s="1"/>
  <c r="U347" i="1" s="1"/>
  <c r="U348" i="1" s="1"/>
  <c r="V337" i="1"/>
  <c r="B338" i="1"/>
  <c r="O338" i="1" s="1"/>
  <c r="E338" i="1"/>
  <c r="H338" i="1"/>
  <c r="I338" i="1" s="1"/>
  <c r="N338" i="1"/>
  <c r="P338" i="1"/>
  <c r="R338" i="1"/>
  <c r="T338" i="1"/>
  <c r="V338" i="1"/>
  <c r="B339" i="1"/>
  <c r="E339" i="1"/>
  <c r="H339" i="1"/>
  <c r="I339" i="1"/>
  <c r="N339" i="1"/>
  <c r="O339" i="1"/>
  <c r="P339" i="1"/>
  <c r="Q339" i="1"/>
  <c r="R339" i="1"/>
  <c r="S339" i="1"/>
  <c r="T339" i="1"/>
  <c r="V339" i="1"/>
  <c r="B340" i="1"/>
  <c r="O340" i="1" s="1"/>
  <c r="E340" i="1"/>
  <c r="H340" i="1"/>
  <c r="I340" i="1" s="1"/>
  <c r="N340" i="1"/>
  <c r="P340" i="1"/>
  <c r="R340" i="1"/>
  <c r="T340" i="1"/>
  <c r="V340" i="1"/>
  <c r="B341" i="1"/>
  <c r="E341" i="1"/>
  <c r="H341" i="1"/>
  <c r="I341" i="1"/>
  <c r="N341" i="1"/>
  <c r="O341" i="1"/>
  <c r="P341" i="1"/>
  <c r="Q341" i="1"/>
  <c r="R341" i="1"/>
  <c r="S341" i="1"/>
  <c r="T341" i="1"/>
  <c r="V341" i="1"/>
  <c r="B342" i="1"/>
  <c r="O342" i="1" s="1"/>
  <c r="E342" i="1"/>
  <c r="H342" i="1"/>
  <c r="I342" i="1" s="1"/>
  <c r="N342" i="1"/>
  <c r="P342" i="1"/>
  <c r="R342" i="1"/>
  <c r="T342" i="1"/>
  <c r="V342" i="1"/>
  <c r="B343" i="1"/>
  <c r="E343" i="1"/>
  <c r="H343" i="1"/>
  <c r="I343" i="1"/>
  <c r="N343" i="1"/>
  <c r="O343" i="1"/>
  <c r="P343" i="1"/>
  <c r="Q343" i="1"/>
  <c r="R343" i="1"/>
  <c r="S343" i="1"/>
  <c r="T343" i="1"/>
  <c r="V343" i="1"/>
  <c r="B344" i="1"/>
  <c r="O344" i="1" s="1"/>
  <c r="E344" i="1"/>
  <c r="H344" i="1"/>
  <c r="I344" i="1" s="1"/>
  <c r="N344" i="1"/>
  <c r="P344" i="1"/>
  <c r="R344" i="1"/>
  <c r="T344" i="1"/>
  <c r="V344" i="1"/>
  <c r="B345" i="1"/>
  <c r="E345" i="1"/>
  <c r="H345" i="1"/>
  <c r="I345" i="1"/>
  <c r="N345" i="1"/>
  <c r="O345" i="1"/>
  <c r="P345" i="1"/>
  <c r="Q345" i="1"/>
  <c r="R345" i="1"/>
  <c r="S345" i="1"/>
  <c r="T345" i="1"/>
  <c r="V345" i="1"/>
  <c r="B346" i="1"/>
  <c r="O346" i="1" s="1"/>
  <c r="E346" i="1"/>
  <c r="H346" i="1"/>
  <c r="I346" i="1" s="1"/>
  <c r="N346" i="1"/>
  <c r="P346" i="1"/>
  <c r="R346" i="1"/>
  <c r="T346" i="1"/>
  <c r="V346" i="1"/>
  <c r="B347" i="1"/>
  <c r="E347" i="1"/>
  <c r="H347" i="1"/>
  <c r="I347" i="1"/>
  <c r="N347" i="1"/>
  <c r="O347" i="1"/>
  <c r="P347" i="1"/>
  <c r="Q347" i="1"/>
  <c r="R347" i="1"/>
  <c r="S347" i="1"/>
  <c r="T347" i="1"/>
  <c r="V347" i="1"/>
  <c r="B348" i="1"/>
  <c r="O348" i="1" s="1"/>
  <c r="E348" i="1"/>
  <c r="H348" i="1"/>
  <c r="I348" i="1" s="1"/>
  <c r="N348" i="1"/>
  <c r="P348" i="1"/>
  <c r="R348" i="1"/>
  <c r="T348" i="1"/>
  <c r="V348" i="1"/>
  <c r="B349" i="1"/>
  <c r="E349" i="1"/>
  <c r="H349" i="1"/>
  <c r="I349" i="1"/>
  <c r="N349" i="1"/>
  <c r="O349" i="1"/>
  <c r="P349" i="1"/>
  <c r="Q349" i="1"/>
  <c r="R349" i="1"/>
  <c r="S349" i="1"/>
  <c r="T349" i="1"/>
  <c r="U349" i="1"/>
  <c r="U350" i="1" s="1"/>
  <c r="U351" i="1" s="1"/>
  <c r="U352" i="1" s="1"/>
  <c r="U353" i="1" s="1"/>
  <c r="U354" i="1" s="1"/>
  <c r="U355" i="1" s="1"/>
  <c r="U356" i="1" s="1"/>
  <c r="U357" i="1" s="1"/>
  <c r="U358" i="1" s="1"/>
  <c r="V349" i="1"/>
  <c r="B350" i="1"/>
  <c r="O350" i="1" s="1"/>
  <c r="E350" i="1"/>
  <c r="H350" i="1"/>
  <c r="I350" i="1" s="1"/>
  <c r="N350" i="1"/>
  <c r="P350" i="1"/>
  <c r="R350" i="1"/>
  <c r="T350" i="1"/>
  <c r="V350" i="1"/>
  <c r="B351" i="1"/>
  <c r="E351" i="1"/>
  <c r="H351" i="1"/>
  <c r="I351" i="1"/>
  <c r="N351" i="1"/>
  <c r="O351" i="1"/>
  <c r="P351" i="1"/>
  <c r="Q351" i="1"/>
  <c r="R351" i="1"/>
  <c r="S351" i="1"/>
  <c r="T351" i="1"/>
  <c r="V351" i="1"/>
  <c r="B352" i="1"/>
  <c r="O352" i="1" s="1"/>
  <c r="E352" i="1"/>
  <c r="H352" i="1"/>
  <c r="I352" i="1" s="1"/>
  <c r="N352" i="1"/>
  <c r="P352" i="1"/>
  <c r="R352" i="1"/>
  <c r="T352" i="1"/>
  <c r="V352" i="1"/>
  <c r="B353" i="1"/>
  <c r="E353" i="1"/>
  <c r="H353" i="1"/>
  <c r="I353" i="1"/>
  <c r="N353" i="1"/>
  <c r="O353" i="1"/>
  <c r="P353" i="1"/>
  <c r="Q353" i="1"/>
  <c r="R353" i="1"/>
  <c r="S353" i="1"/>
  <c r="T353" i="1"/>
  <c r="V353" i="1"/>
  <c r="B354" i="1"/>
  <c r="O354" i="1" s="1"/>
  <c r="E354" i="1"/>
  <c r="H354" i="1"/>
  <c r="I354" i="1" s="1"/>
  <c r="N354" i="1"/>
  <c r="P354" i="1"/>
  <c r="R354" i="1"/>
  <c r="T354" i="1"/>
  <c r="V354" i="1"/>
  <c r="B355" i="1"/>
  <c r="E355" i="1"/>
  <c r="H355" i="1"/>
  <c r="I355" i="1"/>
  <c r="N355" i="1"/>
  <c r="O355" i="1"/>
  <c r="P355" i="1"/>
  <c r="Q355" i="1"/>
  <c r="R355" i="1"/>
  <c r="S355" i="1"/>
  <c r="T355" i="1"/>
  <c r="V355" i="1"/>
  <c r="B356" i="1"/>
  <c r="O356" i="1" s="1"/>
  <c r="E356" i="1"/>
  <c r="H356" i="1"/>
  <c r="I356" i="1" s="1"/>
  <c r="N356" i="1"/>
  <c r="P356" i="1"/>
  <c r="R356" i="1"/>
  <c r="T356" i="1"/>
  <c r="V356" i="1"/>
  <c r="B357" i="1"/>
  <c r="E357" i="1"/>
  <c r="H357" i="1"/>
  <c r="I357" i="1"/>
  <c r="N357" i="1"/>
  <c r="O357" i="1"/>
  <c r="P357" i="1"/>
  <c r="Q357" i="1"/>
  <c r="R357" i="1"/>
  <c r="S357" i="1"/>
  <c r="T357" i="1"/>
  <c r="V357" i="1"/>
  <c r="B358" i="1"/>
  <c r="O358" i="1" s="1"/>
  <c r="E358" i="1"/>
  <c r="H358" i="1"/>
  <c r="I358" i="1" s="1"/>
  <c r="N358" i="1"/>
  <c r="P358" i="1"/>
  <c r="R358" i="1"/>
  <c r="T358" i="1"/>
  <c r="V358" i="1"/>
  <c r="B359" i="1"/>
  <c r="E359" i="1"/>
  <c r="H359" i="1"/>
  <c r="I359" i="1"/>
  <c r="N359" i="1"/>
  <c r="O359" i="1"/>
  <c r="P359" i="1"/>
  <c r="Q359" i="1"/>
  <c r="R359" i="1"/>
  <c r="S359" i="1"/>
  <c r="T359" i="1"/>
  <c r="U359" i="1"/>
  <c r="U360" i="1" s="1"/>
  <c r="U361" i="1" s="1"/>
  <c r="U362" i="1" s="1"/>
  <c r="U363" i="1" s="1"/>
  <c r="U364" i="1" s="1"/>
  <c r="U365" i="1" s="1"/>
  <c r="U366" i="1" s="1"/>
  <c r="U367" i="1" s="1"/>
  <c r="U368" i="1" s="1"/>
  <c r="U369" i="1" s="1"/>
  <c r="U370" i="1" s="1"/>
  <c r="U371" i="1" s="1"/>
  <c r="V359" i="1"/>
  <c r="B360" i="1"/>
  <c r="O360" i="1" s="1"/>
  <c r="E360" i="1"/>
  <c r="H360" i="1"/>
  <c r="I360" i="1" s="1"/>
  <c r="N360" i="1"/>
  <c r="P360" i="1"/>
  <c r="R360" i="1"/>
  <c r="T360" i="1"/>
  <c r="V360" i="1"/>
  <c r="B361" i="1"/>
  <c r="E361" i="1"/>
  <c r="H361" i="1"/>
  <c r="I361" i="1"/>
  <c r="N361" i="1"/>
  <c r="O361" i="1"/>
  <c r="P361" i="1"/>
  <c r="Q361" i="1"/>
  <c r="R361" i="1"/>
  <c r="S361" i="1"/>
  <c r="T361" i="1"/>
  <c r="V361" i="1"/>
  <c r="B362" i="1"/>
  <c r="O362" i="1" s="1"/>
  <c r="E362" i="1"/>
  <c r="H362" i="1"/>
  <c r="I362" i="1" s="1"/>
  <c r="N362" i="1"/>
  <c r="P362" i="1"/>
  <c r="R362" i="1"/>
  <c r="T362" i="1"/>
  <c r="V362" i="1"/>
  <c r="B363" i="1"/>
  <c r="E363" i="1"/>
  <c r="H363" i="1"/>
  <c r="I363" i="1"/>
  <c r="N363" i="1"/>
  <c r="O363" i="1"/>
  <c r="P363" i="1"/>
  <c r="Q363" i="1"/>
  <c r="R363" i="1"/>
  <c r="S363" i="1"/>
  <c r="T363" i="1"/>
  <c r="V363" i="1"/>
  <c r="B364" i="1"/>
  <c r="O364" i="1" s="1"/>
  <c r="E364" i="1"/>
  <c r="H364" i="1"/>
  <c r="I364" i="1" s="1"/>
  <c r="N364" i="1"/>
  <c r="P364" i="1"/>
  <c r="R364" i="1"/>
  <c r="T364" i="1"/>
  <c r="V364" i="1"/>
  <c r="B365" i="1"/>
  <c r="E365" i="1"/>
  <c r="H365" i="1"/>
  <c r="I365" i="1"/>
  <c r="N365" i="1"/>
  <c r="O365" i="1"/>
  <c r="P365" i="1"/>
  <c r="Q365" i="1"/>
  <c r="R365" i="1"/>
  <c r="S365" i="1"/>
  <c r="T365" i="1"/>
  <c r="V365" i="1"/>
  <c r="B366" i="1"/>
  <c r="O366" i="1" s="1"/>
  <c r="E366" i="1"/>
  <c r="H366" i="1"/>
  <c r="I366" i="1" s="1"/>
  <c r="N366" i="1"/>
  <c r="P366" i="1"/>
  <c r="R366" i="1"/>
  <c r="T366" i="1"/>
  <c r="V366" i="1"/>
  <c r="B367" i="1"/>
  <c r="E367" i="1"/>
  <c r="H367" i="1"/>
  <c r="I367" i="1"/>
  <c r="N367" i="1"/>
  <c r="O367" i="1"/>
  <c r="P367" i="1"/>
  <c r="Q367" i="1"/>
  <c r="R367" i="1"/>
  <c r="S367" i="1"/>
  <c r="T367" i="1"/>
  <c r="V367" i="1"/>
  <c r="B368" i="1"/>
  <c r="O368" i="1" s="1"/>
  <c r="E368" i="1"/>
  <c r="H368" i="1"/>
  <c r="I368" i="1" s="1"/>
  <c r="N368" i="1"/>
  <c r="P368" i="1"/>
  <c r="R368" i="1"/>
  <c r="T368" i="1"/>
  <c r="V368" i="1"/>
  <c r="B369" i="1"/>
  <c r="E369" i="1"/>
  <c r="H369" i="1"/>
  <c r="I369" i="1"/>
  <c r="N369" i="1"/>
  <c r="O369" i="1"/>
  <c r="P369" i="1"/>
  <c r="Q369" i="1"/>
  <c r="R369" i="1"/>
  <c r="S369" i="1"/>
  <c r="T369" i="1"/>
  <c r="V369" i="1"/>
  <c r="B370" i="1"/>
  <c r="O370" i="1" s="1"/>
  <c r="E370" i="1"/>
  <c r="H370" i="1"/>
  <c r="I370" i="1" s="1"/>
  <c r="N370" i="1"/>
  <c r="P370" i="1"/>
  <c r="R370" i="1"/>
  <c r="T370" i="1"/>
  <c r="V370" i="1"/>
  <c r="B371" i="1"/>
  <c r="E371" i="1"/>
  <c r="H371" i="1"/>
  <c r="I371" i="1"/>
  <c r="N371" i="1"/>
  <c r="O371" i="1"/>
  <c r="P371" i="1"/>
  <c r="Q371" i="1"/>
  <c r="R371" i="1"/>
  <c r="S371" i="1"/>
  <c r="T371" i="1"/>
  <c r="V371" i="1"/>
  <c r="B372" i="1"/>
  <c r="O372" i="1" s="1"/>
  <c r="E372" i="1"/>
  <c r="H372" i="1"/>
  <c r="I372" i="1" s="1"/>
  <c r="N372" i="1"/>
  <c r="P372" i="1"/>
  <c r="R372" i="1"/>
  <c r="T372" i="1"/>
  <c r="U372" i="1"/>
  <c r="V372" i="1"/>
  <c r="B373" i="1"/>
  <c r="E373" i="1"/>
  <c r="H373" i="1"/>
  <c r="I373" i="1"/>
  <c r="N373" i="1"/>
  <c r="O373" i="1"/>
  <c r="P373" i="1"/>
  <c r="Q373" i="1"/>
  <c r="R373" i="1"/>
  <c r="S373" i="1"/>
  <c r="T373" i="1"/>
  <c r="U373" i="1"/>
  <c r="U374" i="1" s="1"/>
  <c r="U375" i="1" s="1"/>
  <c r="U376" i="1" s="1"/>
  <c r="V373" i="1"/>
  <c r="B374" i="1"/>
  <c r="O374" i="1" s="1"/>
  <c r="E374" i="1"/>
  <c r="H374" i="1"/>
  <c r="I374" i="1" s="1"/>
  <c r="N374" i="1"/>
  <c r="P374" i="1"/>
  <c r="R374" i="1"/>
  <c r="T374" i="1"/>
  <c r="V374" i="1"/>
  <c r="B375" i="1"/>
  <c r="E375" i="1"/>
  <c r="H375" i="1"/>
  <c r="I375" i="1"/>
  <c r="N375" i="1"/>
  <c r="O375" i="1"/>
  <c r="P375" i="1"/>
  <c r="Q375" i="1"/>
  <c r="R375" i="1"/>
  <c r="S375" i="1"/>
  <c r="T375" i="1"/>
  <c r="V375" i="1"/>
  <c r="B376" i="1"/>
  <c r="O376" i="1" s="1"/>
  <c r="E376" i="1"/>
  <c r="H376" i="1"/>
  <c r="I376" i="1" s="1"/>
  <c r="N376" i="1"/>
  <c r="P376" i="1"/>
  <c r="R376" i="1"/>
  <c r="T376" i="1"/>
  <c r="V376" i="1"/>
  <c r="B377" i="1"/>
  <c r="E377" i="1"/>
  <c r="H377" i="1"/>
  <c r="I377" i="1"/>
  <c r="N377" i="1"/>
  <c r="O377" i="1"/>
  <c r="P377" i="1"/>
  <c r="Q377" i="1"/>
  <c r="R377" i="1"/>
  <c r="S377" i="1"/>
  <c r="T377" i="1"/>
  <c r="U377" i="1"/>
  <c r="U378" i="1" s="1"/>
  <c r="U379" i="1" s="1"/>
  <c r="U380" i="1" s="1"/>
  <c r="U381" i="1" s="1"/>
  <c r="U382" i="1" s="1"/>
  <c r="U383" i="1" s="1"/>
  <c r="U384" i="1" s="1"/>
  <c r="U385" i="1" s="1"/>
  <c r="V377" i="1"/>
  <c r="B378" i="1"/>
  <c r="O378" i="1" s="1"/>
  <c r="E378" i="1"/>
  <c r="H378" i="1"/>
  <c r="I378" i="1" s="1"/>
  <c r="N378" i="1"/>
  <c r="P378" i="1"/>
  <c r="R378" i="1"/>
  <c r="T378" i="1"/>
  <c r="V378" i="1"/>
  <c r="B379" i="1"/>
  <c r="E379" i="1"/>
  <c r="H379" i="1"/>
  <c r="I379" i="1"/>
  <c r="N379" i="1"/>
  <c r="O379" i="1"/>
  <c r="P379" i="1"/>
  <c r="Q379" i="1"/>
  <c r="R379" i="1"/>
  <c r="S379" i="1"/>
  <c r="T379" i="1"/>
  <c r="V379" i="1"/>
  <c r="B380" i="1"/>
  <c r="O380" i="1" s="1"/>
  <c r="E380" i="1"/>
  <c r="H380" i="1"/>
  <c r="I380" i="1" s="1"/>
  <c r="N380" i="1"/>
  <c r="P380" i="1"/>
  <c r="R380" i="1"/>
  <c r="T380" i="1"/>
  <c r="V380" i="1"/>
  <c r="B381" i="1"/>
  <c r="E381" i="1"/>
  <c r="H381" i="1"/>
  <c r="I381" i="1"/>
  <c r="N381" i="1"/>
  <c r="O381" i="1"/>
  <c r="P381" i="1"/>
  <c r="Q381" i="1"/>
  <c r="R381" i="1"/>
  <c r="S381" i="1"/>
  <c r="T381" i="1"/>
  <c r="V381" i="1"/>
  <c r="B382" i="1"/>
  <c r="O382" i="1" s="1"/>
  <c r="E382" i="1"/>
  <c r="H382" i="1"/>
  <c r="I382" i="1" s="1"/>
  <c r="N382" i="1"/>
  <c r="P382" i="1"/>
  <c r="R382" i="1"/>
  <c r="T382" i="1"/>
  <c r="V382" i="1"/>
  <c r="B383" i="1"/>
  <c r="E383" i="1"/>
  <c r="H383" i="1"/>
  <c r="I383" i="1"/>
  <c r="N383" i="1"/>
  <c r="O383" i="1"/>
  <c r="P383" i="1"/>
  <c r="Q383" i="1"/>
  <c r="R383" i="1"/>
  <c r="S383" i="1"/>
  <c r="T383" i="1"/>
  <c r="V383" i="1"/>
  <c r="B384" i="1"/>
  <c r="O384" i="1" s="1"/>
  <c r="E384" i="1"/>
  <c r="H384" i="1"/>
  <c r="I384" i="1" s="1"/>
  <c r="N384" i="1"/>
  <c r="P384" i="1"/>
  <c r="R384" i="1"/>
  <c r="T384" i="1"/>
  <c r="V384" i="1"/>
  <c r="B385" i="1"/>
  <c r="E385" i="1"/>
  <c r="H385" i="1"/>
  <c r="I385" i="1"/>
  <c r="N385" i="1"/>
  <c r="O385" i="1"/>
  <c r="P385" i="1"/>
  <c r="Q385" i="1"/>
  <c r="R385" i="1"/>
  <c r="S385" i="1"/>
  <c r="T385" i="1"/>
  <c r="V385" i="1"/>
  <c r="B386" i="1"/>
  <c r="O386" i="1" s="1"/>
  <c r="E386" i="1"/>
  <c r="H386" i="1"/>
  <c r="I386" i="1" s="1"/>
  <c r="N386" i="1"/>
  <c r="P386" i="1"/>
  <c r="R386" i="1"/>
  <c r="T386" i="1"/>
  <c r="U386" i="1"/>
  <c r="V386" i="1"/>
  <c r="B387" i="1"/>
  <c r="E387" i="1"/>
  <c r="H387" i="1"/>
  <c r="I387" i="1"/>
  <c r="N387" i="1"/>
  <c r="O387" i="1"/>
  <c r="P387" i="1"/>
  <c r="Q387" i="1"/>
  <c r="R387" i="1"/>
  <c r="S387" i="1"/>
  <c r="T387" i="1"/>
  <c r="U387" i="1"/>
  <c r="U388" i="1" s="1"/>
  <c r="U389" i="1" s="1"/>
  <c r="U390" i="1" s="1"/>
  <c r="U391" i="1" s="1"/>
  <c r="U392" i="1" s="1"/>
  <c r="U393" i="1" s="1"/>
  <c r="U394" i="1" s="1"/>
  <c r="U395" i="1" s="1"/>
  <c r="V387" i="1"/>
  <c r="B388" i="1"/>
  <c r="O388" i="1" s="1"/>
  <c r="E388" i="1"/>
  <c r="H388" i="1"/>
  <c r="I388" i="1" s="1"/>
  <c r="N388" i="1"/>
  <c r="P388" i="1"/>
  <c r="R388" i="1"/>
  <c r="T388" i="1"/>
  <c r="V388" i="1"/>
  <c r="B389" i="1"/>
  <c r="E389" i="1"/>
  <c r="H389" i="1"/>
  <c r="I389" i="1"/>
  <c r="N389" i="1"/>
  <c r="O389" i="1"/>
  <c r="P389" i="1"/>
  <c r="Q389" i="1"/>
  <c r="R389" i="1"/>
  <c r="S389" i="1"/>
  <c r="T389" i="1"/>
  <c r="V389" i="1"/>
  <c r="B390" i="1"/>
  <c r="O390" i="1" s="1"/>
  <c r="E390" i="1"/>
  <c r="H390" i="1"/>
  <c r="I390" i="1" s="1"/>
  <c r="N390" i="1"/>
  <c r="P390" i="1"/>
  <c r="R390" i="1"/>
  <c r="T390" i="1"/>
  <c r="V390" i="1"/>
  <c r="B391" i="1"/>
  <c r="E391" i="1"/>
  <c r="H391" i="1"/>
  <c r="I391" i="1"/>
  <c r="N391" i="1"/>
  <c r="O391" i="1"/>
  <c r="P391" i="1"/>
  <c r="Q391" i="1"/>
  <c r="R391" i="1"/>
  <c r="S391" i="1"/>
  <c r="T391" i="1"/>
  <c r="V391" i="1"/>
  <c r="B392" i="1"/>
  <c r="O392" i="1" s="1"/>
  <c r="E392" i="1"/>
  <c r="H392" i="1"/>
  <c r="I392" i="1" s="1"/>
  <c r="N392" i="1"/>
  <c r="P392" i="1"/>
  <c r="R392" i="1"/>
  <c r="T392" i="1"/>
  <c r="V392" i="1"/>
  <c r="B393" i="1"/>
  <c r="E393" i="1"/>
  <c r="H393" i="1"/>
  <c r="I393" i="1"/>
  <c r="N393" i="1"/>
  <c r="O393" i="1"/>
  <c r="P393" i="1"/>
  <c r="Q393" i="1"/>
  <c r="R393" i="1"/>
  <c r="S393" i="1"/>
  <c r="T393" i="1"/>
  <c r="V393" i="1"/>
  <c r="B394" i="1"/>
  <c r="O394" i="1" s="1"/>
  <c r="E394" i="1"/>
  <c r="H394" i="1"/>
  <c r="I394" i="1" s="1"/>
  <c r="N394" i="1"/>
  <c r="P394" i="1"/>
  <c r="R394" i="1"/>
  <c r="T394" i="1"/>
  <c r="V394" i="1"/>
  <c r="B395" i="1"/>
  <c r="E395" i="1"/>
  <c r="H395" i="1"/>
  <c r="I395" i="1"/>
  <c r="N395" i="1"/>
  <c r="O395" i="1"/>
  <c r="P395" i="1"/>
  <c r="Q395" i="1"/>
  <c r="R395" i="1"/>
  <c r="S395" i="1"/>
  <c r="T395" i="1"/>
  <c r="V395" i="1"/>
  <c r="B396" i="1"/>
  <c r="O396" i="1" s="1"/>
  <c r="E396" i="1"/>
  <c r="H396" i="1"/>
  <c r="I396" i="1" s="1"/>
  <c r="N396" i="1"/>
  <c r="P396" i="1"/>
  <c r="R396" i="1"/>
  <c r="T396" i="1"/>
  <c r="U396" i="1"/>
  <c r="V396" i="1"/>
  <c r="B397" i="1"/>
  <c r="E397" i="1"/>
  <c r="H397" i="1"/>
  <c r="I397" i="1"/>
  <c r="N397" i="1"/>
  <c r="O397" i="1"/>
  <c r="P397" i="1"/>
  <c r="Q397" i="1"/>
  <c r="R397" i="1"/>
  <c r="S397" i="1"/>
  <c r="T397" i="1"/>
  <c r="U397" i="1"/>
  <c r="U398" i="1" s="1"/>
  <c r="U399" i="1" s="1"/>
  <c r="U400" i="1" s="1"/>
  <c r="U401" i="1" s="1"/>
  <c r="U402" i="1" s="1"/>
  <c r="U403" i="1" s="1"/>
  <c r="U404" i="1" s="1"/>
  <c r="U405" i="1" s="1"/>
  <c r="U406" i="1" s="1"/>
  <c r="U407" i="1" s="1"/>
  <c r="U408" i="1" s="1"/>
  <c r="V397" i="1"/>
  <c r="B398" i="1"/>
  <c r="O398" i="1" s="1"/>
  <c r="E398" i="1"/>
  <c r="H398" i="1"/>
  <c r="I398" i="1" s="1"/>
  <c r="N398" i="1"/>
  <c r="P398" i="1"/>
  <c r="R398" i="1"/>
  <c r="T398" i="1"/>
  <c r="V398" i="1"/>
  <c r="B399" i="1"/>
  <c r="E399" i="1"/>
  <c r="H399" i="1"/>
  <c r="I399" i="1"/>
  <c r="N399" i="1"/>
  <c r="O399" i="1"/>
  <c r="P399" i="1"/>
  <c r="Q399" i="1"/>
  <c r="R399" i="1"/>
  <c r="S399" i="1"/>
  <c r="T399" i="1"/>
  <c r="V399" i="1"/>
  <c r="B400" i="1"/>
  <c r="O400" i="1" s="1"/>
  <c r="E400" i="1"/>
  <c r="H400" i="1"/>
  <c r="I400" i="1" s="1"/>
  <c r="N400" i="1"/>
  <c r="P400" i="1"/>
  <c r="R400" i="1"/>
  <c r="T400" i="1"/>
  <c r="V400" i="1"/>
  <c r="B401" i="1"/>
  <c r="E401" i="1"/>
  <c r="H401" i="1"/>
  <c r="I401" i="1"/>
  <c r="N401" i="1"/>
  <c r="O401" i="1"/>
  <c r="P401" i="1"/>
  <c r="Q401" i="1"/>
  <c r="R401" i="1"/>
  <c r="S401" i="1"/>
  <c r="T401" i="1"/>
  <c r="V401" i="1"/>
  <c r="B402" i="1"/>
  <c r="O402" i="1" s="1"/>
  <c r="E402" i="1"/>
  <c r="H402" i="1"/>
  <c r="I402" i="1" s="1"/>
  <c r="N402" i="1"/>
  <c r="P402" i="1"/>
  <c r="R402" i="1"/>
  <c r="T402" i="1"/>
  <c r="V402" i="1"/>
  <c r="B403" i="1"/>
  <c r="E403" i="1"/>
  <c r="H403" i="1"/>
  <c r="I403" i="1"/>
  <c r="N403" i="1"/>
  <c r="O403" i="1"/>
  <c r="P403" i="1"/>
  <c r="Q403" i="1"/>
  <c r="R403" i="1"/>
  <c r="S403" i="1"/>
  <c r="T403" i="1"/>
  <c r="V403" i="1"/>
  <c r="B404" i="1"/>
  <c r="O404" i="1" s="1"/>
  <c r="E404" i="1"/>
  <c r="H404" i="1"/>
  <c r="I404" i="1" s="1"/>
  <c r="N404" i="1"/>
  <c r="P404" i="1"/>
  <c r="R404" i="1"/>
  <c r="T404" i="1"/>
  <c r="V404" i="1"/>
  <c r="B405" i="1"/>
  <c r="E405" i="1"/>
  <c r="H405" i="1"/>
  <c r="I405" i="1"/>
  <c r="N405" i="1"/>
  <c r="O405" i="1"/>
  <c r="P405" i="1"/>
  <c r="Q405" i="1"/>
  <c r="R405" i="1"/>
  <c r="S405" i="1"/>
  <c r="T405" i="1"/>
  <c r="V405" i="1"/>
  <c r="B406" i="1"/>
  <c r="O406" i="1" s="1"/>
  <c r="E406" i="1"/>
  <c r="H406" i="1"/>
  <c r="I406" i="1" s="1"/>
  <c r="N406" i="1"/>
  <c r="P406" i="1"/>
  <c r="R406" i="1"/>
  <c r="T406" i="1"/>
  <c r="V406" i="1"/>
  <c r="B407" i="1"/>
  <c r="E407" i="1"/>
  <c r="H407" i="1"/>
  <c r="I407" i="1"/>
  <c r="N407" i="1"/>
  <c r="O407" i="1"/>
  <c r="P407" i="1"/>
  <c r="Q407" i="1"/>
  <c r="R407" i="1"/>
  <c r="S407" i="1"/>
  <c r="T407" i="1"/>
  <c r="V407" i="1"/>
  <c r="B408" i="1"/>
  <c r="O408" i="1" s="1"/>
  <c r="E408" i="1"/>
  <c r="H408" i="1"/>
  <c r="I408" i="1" s="1"/>
  <c r="N408" i="1"/>
  <c r="P408" i="1"/>
  <c r="R408" i="1"/>
  <c r="T408" i="1"/>
  <c r="V408" i="1"/>
  <c r="B409" i="1"/>
  <c r="E409" i="1"/>
  <c r="H409" i="1"/>
  <c r="I409" i="1"/>
  <c r="N409" i="1"/>
  <c r="O409" i="1"/>
  <c r="P409" i="1"/>
  <c r="Q409" i="1"/>
  <c r="R409" i="1"/>
  <c r="S409" i="1"/>
  <c r="T409" i="1"/>
  <c r="U409" i="1"/>
  <c r="U410" i="1" s="1"/>
  <c r="U411" i="1" s="1"/>
  <c r="U412" i="1" s="1"/>
  <c r="U413" i="1" s="1"/>
  <c r="U414" i="1" s="1"/>
  <c r="U415" i="1" s="1"/>
  <c r="U416" i="1" s="1"/>
  <c r="U417" i="1" s="1"/>
  <c r="U418" i="1" s="1"/>
  <c r="U419" i="1" s="1"/>
  <c r="U420" i="1" s="1"/>
  <c r="U421" i="1" s="1"/>
  <c r="V409" i="1"/>
  <c r="B410" i="1"/>
  <c r="O410" i="1" s="1"/>
  <c r="E410" i="1"/>
  <c r="H410" i="1"/>
  <c r="I410" i="1" s="1"/>
  <c r="N410" i="1"/>
  <c r="P410" i="1"/>
  <c r="R410" i="1"/>
  <c r="T410" i="1"/>
  <c r="V410" i="1"/>
  <c r="B411" i="1"/>
  <c r="E411" i="1"/>
  <c r="H411" i="1"/>
  <c r="I411" i="1"/>
  <c r="N411" i="1"/>
  <c r="O411" i="1"/>
  <c r="P411" i="1"/>
  <c r="Q411" i="1"/>
  <c r="R411" i="1"/>
  <c r="S411" i="1"/>
  <c r="T411" i="1"/>
  <c r="V411" i="1"/>
  <c r="B412" i="1"/>
  <c r="O412" i="1" s="1"/>
  <c r="E412" i="1"/>
  <c r="H412" i="1"/>
  <c r="I412" i="1" s="1"/>
  <c r="N412" i="1"/>
  <c r="P412" i="1"/>
  <c r="R412" i="1"/>
  <c r="T412" i="1"/>
  <c r="V412" i="1"/>
  <c r="B413" i="1"/>
  <c r="E413" i="1"/>
  <c r="H413" i="1"/>
  <c r="I413" i="1"/>
  <c r="N413" i="1"/>
  <c r="O413" i="1"/>
  <c r="P413" i="1"/>
  <c r="Q413" i="1"/>
  <c r="R413" i="1"/>
  <c r="S413" i="1"/>
  <c r="T413" i="1"/>
  <c r="V413" i="1"/>
  <c r="B414" i="1"/>
  <c r="O414" i="1" s="1"/>
  <c r="E414" i="1"/>
  <c r="H414" i="1"/>
  <c r="I414" i="1" s="1"/>
  <c r="N414" i="1"/>
  <c r="P414" i="1"/>
  <c r="R414" i="1"/>
  <c r="T414" i="1"/>
  <c r="V414" i="1"/>
  <c r="B415" i="1"/>
  <c r="E415" i="1"/>
  <c r="H415" i="1"/>
  <c r="I415" i="1"/>
  <c r="N415" i="1"/>
  <c r="O415" i="1"/>
  <c r="P415" i="1"/>
  <c r="Q415" i="1"/>
  <c r="R415" i="1"/>
  <c r="S415" i="1"/>
  <c r="T415" i="1"/>
  <c r="V415" i="1"/>
  <c r="B416" i="1"/>
  <c r="O416" i="1" s="1"/>
  <c r="E416" i="1"/>
  <c r="H416" i="1"/>
  <c r="I416" i="1" s="1"/>
  <c r="N416" i="1"/>
  <c r="P416" i="1"/>
  <c r="R416" i="1"/>
  <c r="T416" i="1"/>
  <c r="V416" i="1"/>
  <c r="B417" i="1"/>
  <c r="E417" i="1"/>
  <c r="H417" i="1"/>
  <c r="I417" i="1"/>
  <c r="N417" i="1"/>
  <c r="O417" i="1"/>
  <c r="P417" i="1"/>
  <c r="Q417" i="1"/>
  <c r="R417" i="1"/>
  <c r="S417" i="1"/>
  <c r="T417" i="1"/>
  <c r="V417" i="1"/>
  <c r="B418" i="1"/>
  <c r="O418" i="1" s="1"/>
  <c r="E418" i="1"/>
  <c r="H418" i="1"/>
  <c r="I418" i="1" s="1"/>
  <c r="N418" i="1"/>
  <c r="P418" i="1"/>
  <c r="R418" i="1"/>
  <c r="T418" i="1"/>
  <c r="V418" i="1"/>
  <c r="B419" i="1"/>
  <c r="E419" i="1"/>
  <c r="H419" i="1"/>
  <c r="I419" i="1"/>
  <c r="N419" i="1"/>
  <c r="O419" i="1"/>
  <c r="P419" i="1"/>
  <c r="Q419" i="1"/>
  <c r="R419" i="1"/>
  <c r="S419" i="1"/>
  <c r="T419" i="1"/>
  <c r="V419" i="1"/>
  <c r="B420" i="1"/>
  <c r="O420" i="1" s="1"/>
  <c r="E420" i="1"/>
  <c r="H420" i="1"/>
  <c r="I420" i="1" s="1"/>
  <c r="N420" i="1"/>
  <c r="P420" i="1"/>
  <c r="R420" i="1"/>
  <c r="T420" i="1"/>
  <c r="V420" i="1"/>
  <c r="B421" i="1"/>
  <c r="E421" i="1"/>
  <c r="H421" i="1"/>
  <c r="I421" i="1"/>
  <c r="N421" i="1"/>
  <c r="O421" i="1"/>
  <c r="P421" i="1"/>
  <c r="Q421" i="1"/>
  <c r="R421" i="1"/>
  <c r="S421" i="1"/>
  <c r="T421" i="1"/>
  <c r="V421" i="1"/>
  <c r="B422" i="1"/>
  <c r="O422" i="1" s="1"/>
  <c r="E422" i="1"/>
  <c r="H422" i="1"/>
  <c r="I422" i="1" s="1"/>
  <c r="N422" i="1"/>
  <c r="P422" i="1"/>
  <c r="R422" i="1"/>
  <c r="T422" i="1"/>
  <c r="U422" i="1"/>
  <c r="V422" i="1"/>
  <c r="B423" i="1"/>
  <c r="E423" i="1"/>
  <c r="H423" i="1"/>
  <c r="I423" i="1"/>
  <c r="N423" i="1"/>
  <c r="O423" i="1"/>
  <c r="P423" i="1"/>
  <c r="Q423" i="1"/>
  <c r="R423" i="1"/>
  <c r="S423" i="1"/>
  <c r="T423" i="1"/>
  <c r="U423" i="1"/>
  <c r="U424" i="1" s="1"/>
  <c r="U425" i="1" s="1"/>
  <c r="U426" i="1" s="1"/>
  <c r="U427" i="1" s="1"/>
  <c r="U428" i="1" s="1"/>
  <c r="U429" i="1" s="1"/>
  <c r="U430" i="1" s="1"/>
  <c r="U431" i="1" s="1"/>
  <c r="U432" i="1" s="1"/>
  <c r="V423" i="1"/>
  <c r="B424" i="1"/>
  <c r="O424" i="1" s="1"/>
  <c r="E424" i="1"/>
  <c r="H424" i="1"/>
  <c r="I424" i="1" s="1"/>
  <c r="N424" i="1"/>
  <c r="P424" i="1"/>
  <c r="R424" i="1"/>
  <c r="T424" i="1"/>
  <c r="V424" i="1"/>
  <c r="B425" i="1"/>
  <c r="E425" i="1"/>
  <c r="H425" i="1"/>
  <c r="I425" i="1"/>
  <c r="N425" i="1"/>
  <c r="O425" i="1"/>
  <c r="P425" i="1"/>
  <c r="Q425" i="1"/>
  <c r="R425" i="1"/>
  <c r="S425" i="1"/>
  <c r="T425" i="1"/>
  <c r="V425" i="1"/>
  <c r="B426" i="1"/>
  <c r="O426" i="1" s="1"/>
  <c r="E426" i="1"/>
  <c r="H426" i="1"/>
  <c r="I426" i="1" s="1"/>
  <c r="N426" i="1"/>
  <c r="P426" i="1"/>
  <c r="R426" i="1"/>
  <c r="T426" i="1"/>
  <c r="V426" i="1"/>
  <c r="B427" i="1"/>
  <c r="E427" i="1"/>
  <c r="H427" i="1"/>
  <c r="I427" i="1"/>
  <c r="N427" i="1"/>
  <c r="O427" i="1"/>
  <c r="P427" i="1"/>
  <c r="Q427" i="1"/>
  <c r="R427" i="1"/>
  <c r="S427" i="1"/>
  <c r="T427" i="1"/>
  <c r="V427" i="1"/>
  <c r="B428" i="1"/>
  <c r="O428" i="1" s="1"/>
  <c r="E428" i="1"/>
  <c r="H428" i="1"/>
  <c r="I428" i="1" s="1"/>
  <c r="N428" i="1"/>
  <c r="P428" i="1"/>
  <c r="R428" i="1"/>
  <c r="T428" i="1"/>
  <c r="V428" i="1"/>
  <c r="B429" i="1"/>
  <c r="E429" i="1"/>
  <c r="H429" i="1"/>
  <c r="I429" i="1"/>
  <c r="N429" i="1"/>
  <c r="O429" i="1"/>
  <c r="P429" i="1"/>
  <c r="Q429" i="1"/>
  <c r="R429" i="1"/>
  <c r="S429" i="1"/>
  <c r="T429" i="1"/>
  <c r="V429" i="1"/>
  <c r="B430" i="1"/>
  <c r="O430" i="1" s="1"/>
  <c r="E430" i="1"/>
  <c r="H430" i="1"/>
  <c r="I430" i="1" s="1"/>
  <c r="N430" i="1"/>
  <c r="P430" i="1"/>
  <c r="R430" i="1"/>
  <c r="T430" i="1"/>
  <c r="V430" i="1"/>
  <c r="B431" i="1"/>
  <c r="E431" i="1"/>
  <c r="H431" i="1"/>
  <c r="I431" i="1"/>
  <c r="N431" i="1"/>
  <c r="O431" i="1"/>
  <c r="P431" i="1"/>
  <c r="Q431" i="1"/>
  <c r="R431" i="1"/>
  <c r="S431" i="1"/>
  <c r="T431" i="1"/>
  <c r="V431" i="1"/>
  <c r="B432" i="1"/>
  <c r="O432" i="1" s="1"/>
  <c r="E432" i="1"/>
  <c r="H432" i="1"/>
  <c r="I432" i="1" s="1"/>
  <c r="N432" i="1"/>
  <c r="P432" i="1"/>
  <c r="R432" i="1"/>
  <c r="T432" i="1"/>
  <c r="V432" i="1"/>
  <c r="B433" i="1"/>
  <c r="E433" i="1"/>
  <c r="H433" i="1"/>
  <c r="I433" i="1"/>
  <c r="N433" i="1"/>
  <c r="O433" i="1"/>
  <c r="P433" i="1"/>
  <c r="Q433" i="1"/>
  <c r="R433" i="1"/>
  <c r="S433" i="1"/>
  <c r="T433" i="1"/>
  <c r="U433" i="1"/>
  <c r="U434" i="1" s="1"/>
  <c r="U435" i="1" s="1"/>
  <c r="U436" i="1" s="1"/>
  <c r="U437" i="1" s="1"/>
  <c r="U438" i="1" s="1"/>
  <c r="U439" i="1" s="1"/>
  <c r="U440" i="1" s="1"/>
  <c r="U441" i="1" s="1"/>
  <c r="U442" i="1" s="1"/>
  <c r="U443" i="1" s="1"/>
  <c r="U444" i="1" s="1"/>
  <c r="U445" i="1" s="1"/>
  <c r="U446" i="1" s="1"/>
  <c r="V433" i="1"/>
  <c r="B434" i="1"/>
  <c r="O434" i="1" s="1"/>
  <c r="E434" i="1"/>
  <c r="H434" i="1"/>
  <c r="I434" i="1" s="1"/>
  <c r="N434" i="1"/>
  <c r="P434" i="1"/>
  <c r="R434" i="1"/>
  <c r="T434" i="1"/>
  <c r="V434" i="1"/>
  <c r="B435" i="1"/>
  <c r="E435" i="1"/>
  <c r="H435" i="1"/>
  <c r="I435" i="1"/>
  <c r="N435" i="1"/>
  <c r="O435" i="1"/>
  <c r="P435" i="1"/>
  <c r="Q435" i="1"/>
  <c r="R435" i="1"/>
  <c r="S435" i="1"/>
  <c r="T435" i="1"/>
  <c r="V435" i="1"/>
  <c r="B436" i="1"/>
  <c r="O436" i="1" s="1"/>
  <c r="E436" i="1"/>
  <c r="H436" i="1"/>
  <c r="I436" i="1" s="1"/>
  <c r="N436" i="1"/>
  <c r="P436" i="1"/>
  <c r="R436" i="1"/>
  <c r="T436" i="1"/>
  <c r="V436" i="1"/>
  <c r="B437" i="1"/>
  <c r="E437" i="1"/>
  <c r="H437" i="1"/>
  <c r="I437" i="1"/>
  <c r="N437" i="1"/>
  <c r="O437" i="1"/>
  <c r="P437" i="1"/>
  <c r="Q437" i="1"/>
  <c r="R437" i="1"/>
  <c r="S437" i="1"/>
  <c r="T437" i="1"/>
  <c r="V437" i="1"/>
  <c r="B438" i="1"/>
  <c r="O438" i="1" s="1"/>
  <c r="E438" i="1"/>
  <c r="H438" i="1"/>
  <c r="I438" i="1" s="1"/>
  <c r="N438" i="1"/>
  <c r="P438" i="1"/>
  <c r="R438" i="1"/>
  <c r="T438" i="1"/>
  <c r="V438" i="1"/>
  <c r="B439" i="1"/>
  <c r="E439" i="1"/>
  <c r="H439" i="1"/>
  <c r="I439" i="1"/>
  <c r="N439" i="1"/>
  <c r="O439" i="1"/>
  <c r="P439" i="1"/>
  <c r="Q439" i="1"/>
  <c r="R439" i="1"/>
  <c r="S439" i="1"/>
  <c r="T439" i="1"/>
  <c r="V439" i="1"/>
  <c r="B440" i="1"/>
  <c r="O440" i="1" s="1"/>
  <c r="E440" i="1"/>
  <c r="H440" i="1"/>
  <c r="I440" i="1" s="1"/>
  <c r="N440" i="1"/>
  <c r="P440" i="1"/>
  <c r="R440" i="1"/>
  <c r="T440" i="1"/>
  <c r="V440" i="1"/>
  <c r="B441" i="1"/>
  <c r="E441" i="1"/>
  <c r="H441" i="1"/>
  <c r="I441" i="1"/>
  <c r="N441" i="1"/>
  <c r="O441" i="1"/>
  <c r="P441" i="1"/>
  <c r="Q441" i="1"/>
  <c r="R441" i="1"/>
  <c r="S441" i="1"/>
  <c r="T441" i="1"/>
  <c r="V441" i="1"/>
  <c r="B442" i="1"/>
  <c r="O442" i="1" s="1"/>
  <c r="E442" i="1"/>
  <c r="H442" i="1"/>
  <c r="I442" i="1" s="1"/>
  <c r="N442" i="1"/>
  <c r="P442" i="1"/>
  <c r="R442" i="1"/>
  <c r="T442" i="1"/>
  <c r="V442" i="1"/>
  <c r="B443" i="1"/>
  <c r="E443" i="1"/>
  <c r="H443" i="1"/>
  <c r="I443" i="1"/>
  <c r="N443" i="1"/>
  <c r="O443" i="1"/>
  <c r="P443" i="1"/>
  <c r="Q443" i="1"/>
  <c r="R443" i="1"/>
  <c r="S443" i="1"/>
  <c r="T443" i="1"/>
  <c r="V443" i="1"/>
  <c r="B444" i="1"/>
  <c r="E444" i="1"/>
  <c r="H444" i="1"/>
  <c r="I444" i="1" s="1"/>
  <c r="N444" i="1"/>
  <c r="P444" i="1"/>
  <c r="R444" i="1"/>
  <c r="T444" i="1"/>
  <c r="V444" i="1"/>
  <c r="B445" i="1"/>
  <c r="E445" i="1"/>
  <c r="H445" i="1"/>
  <c r="I445" i="1"/>
  <c r="N445" i="1"/>
  <c r="O445" i="1"/>
  <c r="P445" i="1"/>
  <c r="Q445" i="1"/>
  <c r="R445" i="1"/>
  <c r="S445" i="1"/>
  <c r="T445" i="1"/>
  <c r="V445" i="1"/>
  <c r="B446" i="1"/>
  <c r="E446" i="1"/>
  <c r="H446" i="1"/>
  <c r="I446" i="1" s="1"/>
  <c r="N446" i="1"/>
  <c r="P446" i="1"/>
  <c r="T446" i="1"/>
  <c r="V446" i="1"/>
  <c r="B447" i="1"/>
  <c r="E447" i="1"/>
  <c r="H447" i="1"/>
  <c r="I447" i="1"/>
  <c r="N447" i="1"/>
  <c r="O447" i="1"/>
  <c r="P447" i="1"/>
  <c r="Q447" i="1"/>
  <c r="R447" i="1"/>
  <c r="S447" i="1"/>
  <c r="T447" i="1"/>
  <c r="U447" i="1"/>
  <c r="U448" i="1" s="1"/>
  <c r="V447" i="1"/>
  <c r="B448" i="1"/>
  <c r="E448" i="1"/>
  <c r="H448" i="1"/>
  <c r="I448" i="1" s="1"/>
  <c r="N448" i="1"/>
  <c r="P448" i="1"/>
  <c r="R448" i="1"/>
  <c r="T448" i="1"/>
  <c r="V448" i="1"/>
  <c r="B449" i="1"/>
  <c r="E449" i="1"/>
  <c r="H449" i="1"/>
  <c r="I449" i="1"/>
  <c r="N449" i="1"/>
  <c r="O449" i="1"/>
  <c r="P449" i="1"/>
  <c r="Q449" i="1"/>
  <c r="R449" i="1"/>
  <c r="S449" i="1"/>
  <c r="T449" i="1"/>
  <c r="U449" i="1"/>
  <c r="U450" i="1" s="1"/>
  <c r="U451" i="1" s="1"/>
  <c r="V449" i="1"/>
  <c r="B450" i="1"/>
  <c r="E450" i="1"/>
  <c r="H450" i="1"/>
  <c r="I450" i="1" s="1"/>
  <c r="N450" i="1"/>
  <c r="P450" i="1"/>
  <c r="T450" i="1"/>
  <c r="V450" i="1"/>
  <c r="B451" i="1"/>
  <c r="E451" i="1"/>
  <c r="H451" i="1"/>
  <c r="I451" i="1"/>
  <c r="N451" i="1"/>
  <c r="O451" i="1"/>
  <c r="P451" i="1"/>
  <c r="Q451" i="1"/>
  <c r="R451" i="1"/>
  <c r="S451" i="1"/>
  <c r="T451" i="1"/>
  <c r="V451" i="1"/>
  <c r="B452" i="1"/>
  <c r="E452" i="1"/>
  <c r="H452" i="1"/>
  <c r="I452" i="1" s="1"/>
  <c r="N452" i="1"/>
  <c r="P452" i="1"/>
  <c r="R452" i="1"/>
  <c r="T452" i="1"/>
  <c r="U452" i="1"/>
  <c r="V452" i="1"/>
  <c r="B453" i="1"/>
  <c r="E453" i="1"/>
  <c r="H453" i="1"/>
  <c r="I453" i="1"/>
  <c r="N453" i="1"/>
  <c r="O453" i="1"/>
  <c r="P453" i="1"/>
  <c r="Q453" i="1"/>
  <c r="R453" i="1"/>
  <c r="S453" i="1"/>
  <c r="T453" i="1"/>
  <c r="U453" i="1"/>
  <c r="U454" i="1" s="1"/>
  <c r="V453" i="1"/>
  <c r="B454" i="1"/>
  <c r="E454" i="1"/>
  <c r="H454" i="1"/>
  <c r="I454" i="1" s="1"/>
  <c r="N454" i="1"/>
  <c r="P454" i="1"/>
  <c r="R454" i="1"/>
  <c r="T454" i="1"/>
  <c r="V454" i="1"/>
  <c r="B455" i="1"/>
  <c r="E455" i="1"/>
  <c r="H455" i="1"/>
  <c r="I455" i="1"/>
  <c r="N455" i="1"/>
  <c r="O455" i="1"/>
  <c r="P455" i="1"/>
  <c r="Q455" i="1"/>
  <c r="R455" i="1"/>
  <c r="S455" i="1"/>
  <c r="T455" i="1"/>
  <c r="U455" i="1"/>
  <c r="U456" i="1" s="1"/>
  <c r="U457" i="1" s="1"/>
  <c r="U458" i="1" s="1"/>
  <c r="U459" i="1" s="1"/>
  <c r="U460" i="1" s="1"/>
  <c r="U461" i="1" s="1"/>
  <c r="U462" i="1" s="1"/>
  <c r="U463" i="1" s="1"/>
  <c r="U464" i="1" s="1"/>
  <c r="U465" i="1" s="1"/>
  <c r="U466" i="1" s="1"/>
  <c r="U467" i="1" s="1"/>
  <c r="U468" i="1" s="1"/>
  <c r="U469" i="1" s="1"/>
  <c r="U470" i="1" s="1"/>
  <c r="U471" i="1" s="1"/>
  <c r="V455" i="1"/>
  <c r="B456" i="1"/>
  <c r="E456" i="1"/>
  <c r="H456" i="1"/>
  <c r="I456" i="1" s="1"/>
  <c r="N456" i="1"/>
  <c r="P456" i="1"/>
  <c r="T456" i="1"/>
  <c r="V456" i="1"/>
  <c r="B457" i="1"/>
  <c r="E457" i="1"/>
  <c r="H457" i="1"/>
  <c r="I457" i="1"/>
  <c r="N457" i="1"/>
  <c r="O457" i="1"/>
  <c r="P457" i="1"/>
  <c r="Q457" i="1"/>
  <c r="R457" i="1"/>
  <c r="S457" i="1"/>
  <c r="T457" i="1"/>
  <c r="V457" i="1"/>
  <c r="B458" i="1"/>
  <c r="E458" i="1"/>
  <c r="H458" i="1"/>
  <c r="I458" i="1" s="1"/>
  <c r="N458" i="1"/>
  <c r="P458" i="1"/>
  <c r="R458" i="1"/>
  <c r="T458" i="1"/>
  <c r="V458" i="1"/>
  <c r="B459" i="1"/>
  <c r="E459" i="1"/>
  <c r="H459" i="1"/>
  <c r="I459" i="1"/>
  <c r="N459" i="1"/>
  <c r="O459" i="1"/>
  <c r="P459" i="1"/>
  <c r="Q459" i="1"/>
  <c r="R459" i="1"/>
  <c r="S459" i="1"/>
  <c r="T459" i="1"/>
  <c r="V459" i="1"/>
  <c r="B460" i="1"/>
  <c r="E460" i="1"/>
  <c r="H460" i="1"/>
  <c r="I460" i="1" s="1"/>
  <c r="N460" i="1"/>
  <c r="P460" i="1"/>
  <c r="T460" i="1"/>
  <c r="V460" i="1"/>
  <c r="B461" i="1"/>
  <c r="E461" i="1"/>
  <c r="H461" i="1"/>
  <c r="I461" i="1"/>
  <c r="N461" i="1"/>
  <c r="O461" i="1"/>
  <c r="P461" i="1"/>
  <c r="Q461" i="1"/>
  <c r="R461" i="1"/>
  <c r="S461" i="1"/>
  <c r="T461" i="1"/>
  <c r="V461" i="1"/>
  <c r="B462" i="1"/>
  <c r="E462" i="1"/>
  <c r="H462" i="1"/>
  <c r="I462" i="1" s="1"/>
  <c r="N462" i="1"/>
  <c r="P462" i="1"/>
  <c r="R462" i="1"/>
  <c r="T462" i="1"/>
  <c r="V462" i="1"/>
  <c r="B463" i="1"/>
  <c r="E463" i="1"/>
  <c r="H463" i="1"/>
  <c r="I463" i="1"/>
  <c r="N463" i="1"/>
  <c r="O463" i="1"/>
  <c r="P463" i="1"/>
  <c r="Q463" i="1"/>
  <c r="R463" i="1"/>
  <c r="S463" i="1"/>
  <c r="T463" i="1"/>
  <c r="V463" i="1"/>
  <c r="B464" i="1"/>
  <c r="E464" i="1"/>
  <c r="H464" i="1"/>
  <c r="I464" i="1" s="1"/>
  <c r="N464" i="1"/>
  <c r="P464" i="1"/>
  <c r="T464" i="1"/>
  <c r="V464" i="1"/>
  <c r="B465" i="1"/>
  <c r="E465" i="1"/>
  <c r="H465" i="1"/>
  <c r="I465" i="1"/>
  <c r="N465" i="1"/>
  <c r="O465" i="1"/>
  <c r="P465" i="1"/>
  <c r="Q465" i="1"/>
  <c r="R465" i="1"/>
  <c r="S465" i="1"/>
  <c r="T465" i="1"/>
  <c r="V465" i="1"/>
  <c r="B466" i="1"/>
  <c r="E466" i="1"/>
  <c r="H466" i="1"/>
  <c r="I466" i="1" s="1"/>
  <c r="N466" i="1"/>
  <c r="P466" i="1"/>
  <c r="R466" i="1"/>
  <c r="T466" i="1"/>
  <c r="V466" i="1"/>
  <c r="B467" i="1"/>
  <c r="E467" i="1"/>
  <c r="H467" i="1"/>
  <c r="I467" i="1"/>
  <c r="N467" i="1"/>
  <c r="O467" i="1"/>
  <c r="P467" i="1"/>
  <c r="Q467" i="1"/>
  <c r="R467" i="1"/>
  <c r="S467" i="1"/>
  <c r="T467" i="1"/>
  <c r="V467" i="1"/>
  <c r="B468" i="1"/>
  <c r="E468" i="1"/>
  <c r="H468" i="1"/>
  <c r="I468" i="1" s="1"/>
  <c r="N468" i="1"/>
  <c r="P468" i="1"/>
  <c r="T468" i="1"/>
  <c r="V468" i="1"/>
  <c r="B469" i="1"/>
  <c r="E469" i="1"/>
  <c r="H469" i="1"/>
  <c r="I469" i="1"/>
  <c r="N469" i="1"/>
  <c r="O469" i="1"/>
  <c r="P469" i="1"/>
  <c r="Q469" i="1"/>
  <c r="R469" i="1"/>
  <c r="S469" i="1"/>
  <c r="T469" i="1"/>
  <c r="V469" i="1"/>
  <c r="B470" i="1"/>
  <c r="E470" i="1"/>
  <c r="H470" i="1"/>
  <c r="I470" i="1" s="1"/>
  <c r="N470" i="1"/>
  <c r="P470" i="1"/>
  <c r="R470" i="1"/>
  <c r="T470" i="1"/>
  <c r="V470" i="1"/>
  <c r="B471" i="1"/>
  <c r="E471" i="1"/>
  <c r="H471" i="1"/>
  <c r="I471" i="1"/>
  <c r="N471" i="1"/>
  <c r="O471" i="1"/>
  <c r="P471" i="1"/>
  <c r="Q471" i="1"/>
  <c r="R471" i="1"/>
  <c r="S471" i="1"/>
  <c r="T471" i="1"/>
  <c r="V471" i="1"/>
  <c r="B472" i="1"/>
  <c r="E472" i="1"/>
  <c r="H472" i="1"/>
  <c r="I472" i="1" s="1"/>
  <c r="N472" i="1"/>
  <c r="P472" i="1"/>
  <c r="T472" i="1"/>
  <c r="U472" i="1"/>
  <c r="V472" i="1"/>
  <c r="B473" i="1"/>
  <c r="E473" i="1"/>
  <c r="H473" i="1"/>
  <c r="I473" i="1"/>
  <c r="N473" i="1"/>
  <c r="O473" i="1"/>
  <c r="P473" i="1"/>
  <c r="Q473" i="1"/>
  <c r="R473" i="1"/>
  <c r="S473" i="1"/>
  <c r="T473" i="1"/>
  <c r="U473" i="1"/>
  <c r="U474" i="1" s="1"/>
  <c r="U475" i="1" s="1"/>
  <c r="U476" i="1" s="1"/>
  <c r="U477" i="1" s="1"/>
  <c r="U478" i="1" s="1"/>
  <c r="U479" i="1" s="1"/>
  <c r="U480" i="1" s="1"/>
  <c r="U481" i="1" s="1"/>
  <c r="V473" i="1"/>
  <c r="B474" i="1"/>
  <c r="E474" i="1"/>
  <c r="H474" i="1"/>
  <c r="I474" i="1" s="1"/>
  <c r="N474" i="1"/>
  <c r="P474" i="1"/>
  <c r="T474" i="1"/>
  <c r="V474" i="1"/>
  <c r="B475" i="1"/>
  <c r="E475" i="1"/>
  <c r="H475" i="1"/>
  <c r="I475" i="1"/>
  <c r="N475" i="1"/>
  <c r="O475" i="1"/>
  <c r="P475" i="1"/>
  <c r="Q475" i="1"/>
  <c r="R475" i="1"/>
  <c r="S475" i="1"/>
  <c r="T475" i="1"/>
  <c r="V475" i="1"/>
  <c r="B476" i="1"/>
  <c r="E476" i="1"/>
  <c r="H476" i="1"/>
  <c r="I476" i="1" s="1"/>
  <c r="N476" i="1"/>
  <c r="P476" i="1"/>
  <c r="R476" i="1"/>
  <c r="T476" i="1"/>
  <c r="V476" i="1"/>
  <c r="B477" i="1"/>
  <c r="E477" i="1"/>
  <c r="H477" i="1"/>
  <c r="I477" i="1"/>
  <c r="N477" i="1"/>
  <c r="O477" i="1"/>
  <c r="P477" i="1"/>
  <c r="Q477" i="1"/>
  <c r="R477" i="1"/>
  <c r="S477" i="1"/>
  <c r="T477" i="1"/>
  <c r="V477" i="1"/>
  <c r="B478" i="1"/>
  <c r="E478" i="1"/>
  <c r="H478" i="1"/>
  <c r="I478" i="1" s="1"/>
  <c r="N478" i="1"/>
  <c r="P478" i="1"/>
  <c r="T478" i="1"/>
  <c r="V478" i="1"/>
  <c r="B479" i="1"/>
  <c r="E479" i="1"/>
  <c r="H479" i="1"/>
  <c r="I479" i="1"/>
  <c r="N479" i="1"/>
  <c r="O479" i="1"/>
  <c r="P479" i="1"/>
  <c r="Q479" i="1"/>
  <c r="R479" i="1"/>
  <c r="S479" i="1"/>
  <c r="T479" i="1"/>
  <c r="V479" i="1"/>
  <c r="B480" i="1"/>
  <c r="E480" i="1"/>
  <c r="H480" i="1"/>
  <c r="I480" i="1" s="1"/>
  <c r="N480" i="1"/>
  <c r="P480" i="1"/>
  <c r="R480" i="1"/>
  <c r="T480" i="1"/>
  <c r="V480" i="1"/>
  <c r="B481" i="1"/>
  <c r="E481" i="1"/>
  <c r="H481" i="1"/>
  <c r="I481" i="1"/>
  <c r="N481" i="1"/>
  <c r="O481" i="1"/>
  <c r="P481" i="1"/>
  <c r="Q481" i="1"/>
  <c r="R481" i="1"/>
  <c r="S481" i="1"/>
  <c r="T481" i="1"/>
  <c r="V481" i="1"/>
  <c r="B482" i="1"/>
  <c r="E482" i="1"/>
  <c r="H482" i="1"/>
  <c r="I482" i="1" s="1"/>
  <c r="N482" i="1"/>
  <c r="P482" i="1"/>
  <c r="T482" i="1"/>
  <c r="U482" i="1"/>
  <c r="V482" i="1"/>
  <c r="B483" i="1"/>
  <c r="E483" i="1"/>
  <c r="H483" i="1"/>
  <c r="I483" i="1"/>
  <c r="N483" i="1"/>
  <c r="O483" i="1"/>
  <c r="P483" i="1"/>
  <c r="Q483" i="1"/>
  <c r="R483" i="1"/>
  <c r="S483" i="1"/>
  <c r="T483" i="1"/>
  <c r="U483" i="1"/>
  <c r="U484" i="1" s="1"/>
  <c r="U485" i="1" s="1"/>
  <c r="U486" i="1" s="1"/>
  <c r="U487" i="1" s="1"/>
  <c r="U488" i="1" s="1"/>
  <c r="U489" i="1" s="1"/>
  <c r="U490" i="1" s="1"/>
  <c r="U491" i="1" s="1"/>
  <c r="U492" i="1" s="1"/>
  <c r="U493" i="1" s="1"/>
  <c r="U494" i="1" s="1"/>
  <c r="V483" i="1"/>
  <c r="B484" i="1"/>
  <c r="E484" i="1"/>
  <c r="H484" i="1"/>
  <c r="I484" i="1" s="1"/>
  <c r="N484" i="1"/>
  <c r="P484" i="1"/>
  <c r="T484" i="1"/>
  <c r="V484" i="1"/>
  <c r="B485" i="1"/>
  <c r="E485" i="1"/>
  <c r="H485" i="1"/>
  <c r="I485" i="1"/>
  <c r="N485" i="1"/>
  <c r="O485" i="1"/>
  <c r="P485" i="1"/>
  <c r="Q485" i="1"/>
  <c r="R485" i="1"/>
  <c r="S485" i="1"/>
  <c r="T485" i="1"/>
  <c r="V485" i="1"/>
  <c r="B486" i="1"/>
  <c r="E486" i="1"/>
  <c r="H486" i="1"/>
  <c r="I486" i="1" s="1"/>
  <c r="N486" i="1"/>
  <c r="P486" i="1"/>
  <c r="R486" i="1"/>
  <c r="T486" i="1"/>
  <c r="V486" i="1"/>
  <c r="B487" i="1"/>
  <c r="E487" i="1"/>
  <c r="H487" i="1"/>
  <c r="I487" i="1"/>
  <c r="N487" i="1"/>
  <c r="O487" i="1"/>
  <c r="P487" i="1"/>
  <c r="Q487" i="1"/>
  <c r="R487" i="1"/>
  <c r="S487" i="1"/>
  <c r="T487" i="1"/>
  <c r="V487" i="1"/>
  <c r="B488" i="1"/>
  <c r="E488" i="1"/>
  <c r="H488" i="1"/>
  <c r="I488" i="1" s="1"/>
  <c r="N488" i="1"/>
  <c r="P488" i="1"/>
  <c r="T488" i="1"/>
  <c r="V488" i="1"/>
  <c r="B489" i="1"/>
  <c r="E489" i="1"/>
  <c r="H489" i="1"/>
  <c r="I489" i="1"/>
  <c r="N489" i="1"/>
  <c r="O489" i="1"/>
  <c r="P489" i="1"/>
  <c r="Q489" i="1"/>
  <c r="R489" i="1"/>
  <c r="S489" i="1"/>
  <c r="T489" i="1"/>
  <c r="V489" i="1"/>
  <c r="B490" i="1"/>
  <c r="E490" i="1"/>
  <c r="H490" i="1"/>
  <c r="I490" i="1" s="1"/>
  <c r="N490" i="1"/>
  <c r="P490" i="1"/>
  <c r="R490" i="1"/>
  <c r="T490" i="1"/>
  <c r="V490" i="1"/>
  <c r="B491" i="1"/>
  <c r="E491" i="1"/>
  <c r="H491" i="1"/>
  <c r="I491" i="1"/>
  <c r="N491" i="1"/>
  <c r="O491" i="1"/>
  <c r="P491" i="1"/>
  <c r="Q491" i="1"/>
  <c r="R491" i="1"/>
  <c r="S491" i="1"/>
  <c r="T491" i="1"/>
  <c r="V491" i="1"/>
  <c r="B492" i="1"/>
  <c r="E492" i="1"/>
  <c r="H492" i="1"/>
  <c r="I492" i="1" s="1"/>
  <c r="N492" i="1"/>
  <c r="P492" i="1"/>
  <c r="T492" i="1"/>
  <c r="V492" i="1"/>
  <c r="B493" i="1"/>
  <c r="E493" i="1"/>
  <c r="H493" i="1"/>
  <c r="I493" i="1"/>
  <c r="N493" i="1"/>
  <c r="O493" i="1"/>
  <c r="P493" i="1"/>
  <c r="Q493" i="1"/>
  <c r="R493" i="1"/>
  <c r="S493" i="1"/>
  <c r="T493" i="1"/>
  <c r="V493" i="1"/>
  <c r="B494" i="1"/>
  <c r="E494" i="1"/>
  <c r="H494" i="1"/>
  <c r="I494" i="1" s="1"/>
  <c r="N494" i="1"/>
  <c r="P494" i="1"/>
  <c r="R494" i="1"/>
  <c r="T494" i="1"/>
  <c r="V494" i="1"/>
  <c r="B495" i="1"/>
  <c r="E495" i="1"/>
  <c r="H495" i="1"/>
  <c r="I495" i="1"/>
  <c r="N495" i="1"/>
  <c r="O495" i="1"/>
  <c r="P495" i="1"/>
  <c r="Q495" i="1"/>
  <c r="R495" i="1"/>
  <c r="S495" i="1"/>
  <c r="T495" i="1"/>
  <c r="U495" i="1"/>
  <c r="U496" i="1" s="1"/>
  <c r="U497" i="1" s="1"/>
  <c r="U498" i="1" s="1"/>
  <c r="U499" i="1" s="1"/>
  <c r="U500" i="1" s="1"/>
  <c r="U501" i="1" s="1"/>
  <c r="U502" i="1" s="1"/>
  <c r="U503" i="1" s="1"/>
  <c r="U504" i="1" s="1"/>
  <c r="V495" i="1"/>
  <c r="B496" i="1"/>
  <c r="E496" i="1"/>
  <c r="H496" i="1"/>
  <c r="I496" i="1" s="1"/>
  <c r="N496" i="1"/>
  <c r="P496" i="1"/>
  <c r="T496" i="1"/>
  <c r="V496" i="1"/>
  <c r="B497" i="1"/>
  <c r="E497" i="1"/>
  <c r="H497" i="1"/>
  <c r="I497" i="1"/>
  <c r="N497" i="1"/>
  <c r="O497" i="1"/>
  <c r="P497" i="1"/>
  <c r="Q497" i="1"/>
  <c r="R497" i="1"/>
  <c r="S497" i="1"/>
  <c r="T497" i="1"/>
  <c r="V497" i="1"/>
  <c r="B498" i="1"/>
  <c r="E498" i="1"/>
  <c r="H498" i="1"/>
  <c r="I498" i="1" s="1"/>
  <c r="N498" i="1"/>
  <c r="P498" i="1"/>
  <c r="R498" i="1"/>
  <c r="T498" i="1"/>
  <c r="V498" i="1"/>
  <c r="B499" i="1"/>
  <c r="E499" i="1"/>
  <c r="H499" i="1"/>
  <c r="I499" i="1"/>
  <c r="N499" i="1"/>
  <c r="O499" i="1"/>
  <c r="P499" i="1"/>
  <c r="Q499" i="1"/>
  <c r="R499" i="1"/>
  <c r="S499" i="1"/>
  <c r="T499" i="1"/>
  <c r="V499" i="1"/>
  <c r="B500" i="1"/>
  <c r="E500" i="1"/>
  <c r="H500" i="1"/>
  <c r="I500" i="1" s="1"/>
  <c r="N500" i="1"/>
  <c r="P500" i="1"/>
  <c r="T500" i="1"/>
  <c r="V500" i="1"/>
  <c r="B501" i="1"/>
  <c r="E501" i="1"/>
  <c r="H501" i="1"/>
  <c r="I501" i="1"/>
  <c r="N501" i="1"/>
  <c r="O501" i="1"/>
  <c r="P501" i="1"/>
  <c r="Q501" i="1"/>
  <c r="R501" i="1"/>
  <c r="S501" i="1"/>
  <c r="T501" i="1"/>
  <c r="V501" i="1"/>
  <c r="B502" i="1"/>
  <c r="E502" i="1"/>
  <c r="H502" i="1"/>
  <c r="I502" i="1" s="1"/>
  <c r="N502" i="1"/>
  <c r="P502" i="1"/>
  <c r="R502" i="1"/>
  <c r="T502" i="1"/>
  <c r="V502" i="1"/>
  <c r="B503" i="1"/>
  <c r="E503" i="1"/>
  <c r="H503" i="1"/>
  <c r="I503" i="1"/>
  <c r="N503" i="1"/>
  <c r="O503" i="1"/>
  <c r="P503" i="1"/>
  <c r="Q503" i="1"/>
  <c r="R503" i="1"/>
  <c r="S503" i="1"/>
  <c r="T503" i="1"/>
  <c r="V503" i="1"/>
  <c r="B504" i="1"/>
  <c r="E504" i="1"/>
  <c r="H504" i="1"/>
  <c r="I504" i="1" s="1"/>
  <c r="N504" i="1"/>
  <c r="P504" i="1"/>
  <c r="T504" i="1"/>
  <c r="V504" i="1"/>
  <c r="B505" i="1"/>
  <c r="E505" i="1"/>
  <c r="H505" i="1"/>
  <c r="I505" i="1"/>
  <c r="N505" i="1"/>
  <c r="O505" i="1"/>
  <c r="P505" i="1"/>
  <c r="Q505" i="1"/>
  <c r="R505" i="1"/>
  <c r="S505" i="1"/>
  <c r="T505" i="1"/>
  <c r="U505" i="1"/>
  <c r="U506" i="1" s="1"/>
  <c r="V505" i="1"/>
  <c r="B506" i="1"/>
  <c r="E506" i="1"/>
  <c r="H506" i="1"/>
  <c r="I506" i="1" s="1"/>
  <c r="N506" i="1"/>
  <c r="P506" i="1"/>
  <c r="R506" i="1"/>
  <c r="T506" i="1"/>
  <c r="V506" i="1"/>
  <c r="B507" i="1"/>
  <c r="E507" i="1"/>
  <c r="H507" i="1"/>
  <c r="I507" i="1"/>
  <c r="N507" i="1"/>
  <c r="O507" i="1"/>
  <c r="P507" i="1"/>
  <c r="Q507" i="1"/>
  <c r="R507" i="1"/>
  <c r="S507" i="1"/>
  <c r="T507" i="1"/>
  <c r="U507" i="1"/>
  <c r="U508" i="1" s="1"/>
  <c r="U509" i="1" s="1"/>
  <c r="U510" i="1" s="1"/>
  <c r="U511" i="1" s="1"/>
  <c r="U512" i="1" s="1"/>
  <c r="U513" i="1" s="1"/>
  <c r="V507" i="1"/>
  <c r="B508" i="1"/>
  <c r="E508" i="1"/>
  <c r="H508" i="1"/>
  <c r="I508" i="1" s="1"/>
  <c r="N508" i="1"/>
  <c r="P508" i="1"/>
  <c r="T508" i="1"/>
  <c r="V508" i="1"/>
  <c r="B509" i="1"/>
  <c r="E509" i="1"/>
  <c r="H509" i="1"/>
  <c r="I509" i="1"/>
  <c r="N509" i="1"/>
  <c r="O509" i="1"/>
  <c r="P509" i="1"/>
  <c r="Q509" i="1"/>
  <c r="R509" i="1"/>
  <c r="S509" i="1"/>
  <c r="T509" i="1"/>
  <c r="V509" i="1"/>
  <c r="B510" i="1"/>
  <c r="E510" i="1"/>
  <c r="H510" i="1"/>
  <c r="I510" i="1" s="1"/>
  <c r="N510" i="1"/>
  <c r="P510" i="1"/>
  <c r="R510" i="1"/>
  <c r="T510" i="1"/>
  <c r="V510" i="1"/>
  <c r="B511" i="1"/>
  <c r="E511" i="1"/>
  <c r="H511" i="1"/>
  <c r="I511" i="1"/>
  <c r="N511" i="1"/>
  <c r="O511" i="1"/>
  <c r="P511" i="1"/>
  <c r="Q511" i="1"/>
  <c r="R511" i="1"/>
  <c r="S511" i="1"/>
  <c r="T511" i="1"/>
  <c r="V511" i="1"/>
  <c r="B512" i="1"/>
  <c r="E512" i="1"/>
  <c r="H512" i="1"/>
  <c r="I512" i="1" s="1"/>
  <c r="N512" i="1"/>
  <c r="P512" i="1"/>
  <c r="T512" i="1"/>
  <c r="V512" i="1"/>
  <c r="B513" i="1"/>
  <c r="E513" i="1"/>
  <c r="H513" i="1"/>
  <c r="I513" i="1"/>
  <c r="N513" i="1"/>
  <c r="O513" i="1"/>
  <c r="P513" i="1"/>
  <c r="Q513" i="1"/>
  <c r="R513" i="1"/>
  <c r="S513" i="1"/>
  <c r="T513" i="1"/>
  <c r="V513" i="1"/>
  <c r="B514" i="1"/>
  <c r="E514" i="1"/>
  <c r="H514" i="1"/>
  <c r="I514" i="1" s="1"/>
  <c r="N514" i="1"/>
  <c r="P514" i="1"/>
  <c r="R514" i="1"/>
  <c r="T514" i="1"/>
  <c r="U514" i="1"/>
  <c r="V514" i="1"/>
  <c r="B515" i="1"/>
  <c r="E515" i="1"/>
  <c r="H515" i="1"/>
  <c r="I515" i="1"/>
  <c r="N515" i="1"/>
  <c r="O515" i="1"/>
  <c r="P515" i="1"/>
  <c r="Q515" i="1"/>
  <c r="R515" i="1"/>
  <c r="S515" i="1"/>
  <c r="T515" i="1"/>
  <c r="U515" i="1"/>
  <c r="U516" i="1" s="1"/>
  <c r="V515" i="1"/>
  <c r="B516" i="1"/>
  <c r="E516" i="1"/>
  <c r="H516" i="1"/>
  <c r="I516" i="1" s="1"/>
  <c r="N516" i="1"/>
  <c r="P516" i="1"/>
  <c r="R516" i="1"/>
  <c r="T516" i="1"/>
  <c r="V516" i="1"/>
  <c r="B517" i="1"/>
  <c r="E517" i="1"/>
  <c r="H517" i="1"/>
  <c r="I517" i="1"/>
  <c r="N517" i="1"/>
  <c r="O517" i="1"/>
  <c r="P517" i="1"/>
  <c r="Q517" i="1"/>
  <c r="R517" i="1"/>
  <c r="S517" i="1"/>
  <c r="T517" i="1"/>
  <c r="U517" i="1"/>
  <c r="U518" i="1" s="1"/>
  <c r="U519" i="1" s="1"/>
  <c r="U520" i="1" s="1"/>
  <c r="U521" i="1" s="1"/>
  <c r="V517" i="1"/>
  <c r="B518" i="1"/>
  <c r="E518" i="1"/>
  <c r="H518" i="1"/>
  <c r="I518" i="1" s="1"/>
  <c r="N518" i="1"/>
  <c r="P518" i="1"/>
  <c r="T518" i="1"/>
  <c r="V518" i="1"/>
  <c r="B519" i="1"/>
  <c r="E519" i="1"/>
  <c r="H519" i="1"/>
  <c r="I519" i="1"/>
  <c r="N519" i="1"/>
  <c r="O519" i="1"/>
  <c r="P519" i="1"/>
  <c r="Q519" i="1"/>
  <c r="R519" i="1"/>
  <c r="S519" i="1"/>
  <c r="T519" i="1"/>
  <c r="V519" i="1"/>
  <c r="B520" i="1"/>
  <c r="E520" i="1"/>
  <c r="H520" i="1"/>
  <c r="I520" i="1" s="1"/>
  <c r="N520" i="1"/>
  <c r="P520" i="1"/>
  <c r="R520" i="1"/>
  <c r="T520" i="1"/>
  <c r="V520" i="1"/>
  <c r="B521" i="1"/>
  <c r="E521" i="1"/>
  <c r="H521" i="1"/>
  <c r="I521" i="1"/>
  <c r="N521" i="1"/>
  <c r="O521" i="1"/>
  <c r="P521" i="1"/>
  <c r="Q521" i="1"/>
  <c r="R521" i="1"/>
  <c r="S521" i="1"/>
  <c r="T521" i="1"/>
  <c r="V521" i="1"/>
  <c r="B522" i="1"/>
  <c r="E522" i="1"/>
  <c r="H522" i="1"/>
  <c r="I522" i="1" s="1"/>
  <c r="N522" i="1"/>
  <c r="P522" i="1"/>
  <c r="T522" i="1"/>
  <c r="U522" i="1"/>
  <c r="V522" i="1"/>
  <c r="B523" i="1"/>
  <c r="E523" i="1"/>
  <c r="H523" i="1"/>
  <c r="I523" i="1"/>
  <c r="N523" i="1"/>
  <c r="O523" i="1"/>
  <c r="P523" i="1"/>
  <c r="Q523" i="1"/>
  <c r="R523" i="1"/>
  <c r="S523" i="1"/>
  <c r="T523" i="1"/>
  <c r="U523" i="1"/>
  <c r="U524" i="1" s="1"/>
  <c r="U525" i="1" s="1"/>
  <c r="U526" i="1" s="1"/>
  <c r="U527" i="1" s="1"/>
  <c r="U528" i="1" s="1"/>
  <c r="U529" i="1" s="1"/>
  <c r="U530" i="1" s="1"/>
  <c r="U531" i="1" s="1"/>
  <c r="U532" i="1" s="1"/>
  <c r="U533" i="1" s="1"/>
  <c r="U534" i="1" s="1"/>
  <c r="U535" i="1" s="1"/>
  <c r="U536" i="1" s="1"/>
  <c r="U537" i="1" s="1"/>
  <c r="U538" i="1" s="1"/>
  <c r="V523" i="1"/>
  <c r="B524" i="1"/>
  <c r="E524" i="1"/>
  <c r="H524" i="1"/>
  <c r="I524" i="1" s="1"/>
  <c r="N524" i="1"/>
  <c r="P524" i="1"/>
  <c r="T524" i="1"/>
  <c r="V524" i="1"/>
  <c r="B525" i="1"/>
  <c r="E525" i="1"/>
  <c r="H525" i="1"/>
  <c r="I525" i="1"/>
  <c r="N525" i="1"/>
  <c r="O525" i="1"/>
  <c r="P525" i="1"/>
  <c r="Q525" i="1"/>
  <c r="R525" i="1"/>
  <c r="S525" i="1"/>
  <c r="T525" i="1"/>
  <c r="V525" i="1"/>
  <c r="B526" i="1"/>
  <c r="E526" i="1"/>
  <c r="H526" i="1"/>
  <c r="I526" i="1" s="1"/>
  <c r="N526" i="1"/>
  <c r="P526" i="1"/>
  <c r="R526" i="1"/>
  <c r="T526" i="1"/>
  <c r="V526" i="1"/>
  <c r="B527" i="1"/>
  <c r="E527" i="1"/>
  <c r="H527" i="1"/>
  <c r="I527" i="1"/>
  <c r="N527" i="1"/>
  <c r="O527" i="1"/>
  <c r="P527" i="1"/>
  <c r="Q527" i="1"/>
  <c r="R527" i="1"/>
  <c r="S527" i="1"/>
  <c r="T527" i="1"/>
  <c r="V527" i="1"/>
  <c r="B528" i="1"/>
  <c r="E528" i="1"/>
  <c r="H528" i="1"/>
  <c r="I528" i="1" s="1"/>
  <c r="N528" i="1"/>
  <c r="P528" i="1"/>
  <c r="T528" i="1"/>
  <c r="V528" i="1"/>
  <c r="B529" i="1"/>
  <c r="E529" i="1"/>
  <c r="H529" i="1"/>
  <c r="I529" i="1"/>
  <c r="N529" i="1"/>
  <c r="O529" i="1"/>
  <c r="P529" i="1"/>
  <c r="Q529" i="1"/>
  <c r="R529" i="1"/>
  <c r="S529" i="1"/>
  <c r="T529" i="1"/>
  <c r="V529" i="1"/>
  <c r="B530" i="1"/>
  <c r="E530" i="1"/>
  <c r="H530" i="1"/>
  <c r="I530" i="1" s="1"/>
  <c r="N530" i="1"/>
  <c r="P530" i="1"/>
  <c r="R530" i="1"/>
  <c r="T530" i="1"/>
  <c r="V530" i="1"/>
  <c r="B531" i="1"/>
  <c r="E531" i="1"/>
  <c r="H531" i="1"/>
  <c r="I531" i="1"/>
  <c r="N531" i="1"/>
  <c r="O531" i="1"/>
  <c r="P531" i="1"/>
  <c r="Q531" i="1"/>
  <c r="R531" i="1"/>
  <c r="S531" i="1"/>
  <c r="T531" i="1"/>
  <c r="V531" i="1"/>
  <c r="B532" i="1"/>
  <c r="E532" i="1"/>
  <c r="H532" i="1"/>
  <c r="I532" i="1" s="1"/>
  <c r="N532" i="1"/>
  <c r="P532" i="1"/>
  <c r="T532" i="1"/>
  <c r="V532" i="1"/>
  <c r="B533" i="1"/>
  <c r="E533" i="1"/>
  <c r="H533" i="1"/>
  <c r="I533" i="1"/>
  <c r="N533" i="1"/>
  <c r="O533" i="1"/>
  <c r="P533" i="1"/>
  <c r="Q533" i="1"/>
  <c r="R533" i="1"/>
  <c r="S533" i="1"/>
  <c r="T533" i="1"/>
  <c r="V533" i="1"/>
  <c r="B534" i="1"/>
  <c r="E534" i="1"/>
  <c r="H534" i="1"/>
  <c r="I534" i="1" s="1"/>
  <c r="N534" i="1"/>
  <c r="P534" i="1"/>
  <c r="R534" i="1"/>
  <c r="T534" i="1"/>
  <c r="V534" i="1"/>
  <c r="B535" i="1"/>
  <c r="E535" i="1"/>
  <c r="H535" i="1"/>
  <c r="I535" i="1"/>
  <c r="N535" i="1"/>
  <c r="O535" i="1"/>
  <c r="P535" i="1"/>
  <c r="Q535" i="1"/>
  <c r="R535" i="1"/>
  <c r="S535" i="1"/>
  <c r="T535" i="1"/>
  <c r="V535" i="1"/>
  <c r="B536" i="1"/>
  <c r="E536" i="1"/>
  <c r="H536" i="1"/>
  <c r="I536" i="1" s="1"/>
  <c r="N536" i="1"/>
  <c r="P536" i="1"/>
  <c r="T536" i="1"/>
  <c r="V536" i="1"/>
  <c r="B537" i="1"/>
  <c r="E537" i="1"/>
  <c r="H537" i="1"/>
  <c r="I537" i="1"/>
  <c r="N537" i="1"/>
  <c r="O537" i="1"/>
  <c r="P537" i="1"/>
  <c r="Q537" i="1"/>
  <c r="R537" i="1"/>
  <c r="S537" i="1"/>
  <c r="T537" i="1"/>
  <c r="V537" i="1"/>
  <c r="B538" i="1"/>
  <c r="E538" i="1"/>
  <c r="H538" i="1"/>
  <c r="I538" i="1" s="1"/>
  <c r="N538" i="1"/>
  <c r="P538" i="1"/>
  <c r="R538" i="1"/>
  <c r="T538" i="1"/>
  <c r="V538" i="1"/>
  <c r="B539" i="1"/>
  <c r="E539" i="1"/>
  <c r="H539" i="1"/>
  <c r="I539" i="1"/>
  <c r="N539" i="1"/>
  <c r="O539" i="1"/>
  <c r="P539" i="1"/>
  <c r="Q539" i="1"/>
  <c r="R539" i="1"/>
  <c r="S539" i="1"/>
  <c r="T539" i="1"/>
  <c r="U539" i="1"/>
  <c r="U540" i="1" s="1"/>
  <c r="U541" i="1" s="1"/>
  <c r="U542" i="1" s="1"/>
  <c r="U543" i="1" s="1"/>
  <c r="U544" i="1" s="1"/>
  <c r="U545" i="1" s="1"/>
  <c r="U546" i="1" s="1"/>
  <c r="U547" i="1" s="1"/>
  <c r="U548" i="1" s="1"/>
  <c r="V539" i="1"/>
  <c r="B540" i="1"/>
  <c r="E540" i="1"/>
  <c r="H540" i="1"/>
  <c r="I540" i="1" s="1"/>
  <c r="N540" i="1"/>
  <c r="P540" i="1"/>
  <c r="T540" i="1"/>
  <c r="V540" i="1"/>
  <c r="B541" i="1"/>
  <c r="E541" i="1"/>
  <c r="H541" i="1"/>
  <c r="I541" i="1"/>
  <c r="N541" i="1"/>
  <c r="O541" i="1"/>
  <c r="P541" i="1"/>
  <c r="Q541" i="1"/>
  <c r="R541" i="1"/>
  <c r="S541" i="1"/>
  <c r="T541" i="1"/>
  <c r="V541" i="1"/>
  <c r="B542" i="1"/>
  <c r="E542" i="1"/>
  <c r="H542" i="1"/>
  <c r="I542" i="1" s="1"/>
  <c r="N542" i="1"/>
  <c r="O542" i="1"/>
  <c r="P542" i="1"/>
  <c r="Q542" i="1"/>
  <c r="R542" i="1"/>
  <c r="S542" i="1"/>
  <c r="T542" i="1"/>
  <c r="V542" i="1"/>
  <c r="B543" i="1"/>
  <c r="E543" i="1"/>
  <c r="H543" i="1"/>
  <c r="I543" i="1"/>
  <c r="N543" i="1"/>
  <c r="O543" i="1"/>
  <c r="P543" i="1"/>
  <c r="Q543" i="1"/>
  <c r="R543" i="1"/>
  <c r="S543" i="1"/>
  <c r="T543" i="1"/>
  <c r="V543" i="1"/>
  <c r="B544" i="1"/>
  <c r="O544" i="1" s="1"/>
  <c r="E544" i="1"/>
  <c r="H544" i="1"/>
  <c r="I544" i="1" s="1"/>
  <c r="N544" i="1"/>
  <c r="P544" i="1"/>
  <c r="R544" i="1"/>
  <c r="T544" i="1"/>
  <c r="V544" i="1"/>
  <c r="B545" i="1"/>
  <c r="E545" i="1"/>
  <c r="H545" i="1"/>
  <c r="I545" i="1"/>
  <c r="N545" i="1"/>
  <c r="O545" i="1"/>
  <c r="P545" i="1"/>
  <c r="Q545" i="1"/>
  <c r="R545" i="1"/>
  <c r="S545" i="1"/>
  <c r="T545" i="1"/>
  <c r="V545" i="1"/>
  <c r="B546" i="1"/>
  <c r="O546" i="1" s="1"/>
  <c r="E546" i="1"/>
  <c r="H546" i="1"/>
  <c r="I546" i="1" s="1"/>
  <c r="N546" i="1"/>
  <c r="P546" i="1"/>
  <c r="R546" i="1"/>
  <c r="T546" i="1"/>
  <c r="V546" i="1"/>
  <c r="B547" i="1"/>
  <c r="E547" i="1"/>
  <c r="H547" i="1"/>
  <c r="I547" i="1"/>
  <c r="N547" i="1"/>
  <c r="O547" i="1"/>
  <c r="P547" i="1"/>
  <c r="Q547" i="1"/>
  <c r="R547" i="1"/>
  <c r="S547" i="1"/>
  <c r="T547" i="1"/>
  <c r="V547" i="1"/>
  <c r="B548" i="1"/>
  <c r="O548" i="1" s="1"/>
  <c r="E548" i="1"/>
  <c r="H548" i="1"/>
  <c r="I548" i="1" s="1"/>
  <c r="N548" i="1"/>
  <c r="P548" i="1"/>
  <c r="R548" i="1"/>
  <c r="T548" i="1"/>
  <c r="V548" i="1"/>
  <c r="B549" i="1"/>
  <c r="E549" i="1"/>
  <c r="H549" i="1"/>
  <c r="I549" i="1"/>
  <c r="N549" i="1"/>
  <c r="O549" i="1"/>
  <c r="P549" i="1"/>
  <c r="Q549" i="1"/>
  <c r="R549" i="1"/>
  <c r="S549" i="1"/>
  <c r="T549" i="1"/>
  <c r="U549" i="1"/>
  <c r="U550" i="1" s="1"/>
  <c r="V549" i="1"/>
  <c r="B550" i="1"/>
  <c r="O550" i="1" s="1"/>
  <c r="E550" i="1"/>
  <c r="H550" i="1"/>
  <c r="I550" i="1" s="1"/>
  <c r="N550" i="1"/>
  <c r="P550" i="1"/>
  <c r="R550" i="1"/>
  <c r="T550" i="1"/>
  <c r="V550" i="1"/>
  <c r="B551" i="1"/>
  <c r="E551" i="1"/>
  <c r="H551" i="1"/>
  <c r="I551" i="1"/>
  <c r="N551" i="1"/>
  <c r="O551" i="1"/>
  <c r="P551" i="1"/>
  <c r="Q551" i="1"/>
  <c r="R551" i="1"/>
  <c r="S551" i="1"/>
  <c r="T551" i="1"/>
  <c r="U551" i="1"/>
  <c r="U552" i="1" s="1"/>
  <c r="U553" i="1" s="1"/>
  <c r="U554" i="1" s="1"/>
  <c r="U555" i="1" s="1"/>
  <c r="U556" i="1" s="1"/>
  <c r="U557" i="1" s="1"/>
  <c r="U558" i="1" s="1"/>
  <c r="U559" i="1" s="1"/>
  <c r="U560" i="1" s="1"/>
  <c r="V551" i="1"/>
  <c r="B552" i="1"/>
  <c r="O552" i="1" s="1"/>
  <c r="E552" i="1"/>
  <c r="H552" i="1"/>
  <c r="I552" i="1" s="1"/>
  <c r="N552" i="1"/>
  <c r="P552" i="1"/>
  <c r="R552" i="1"/>
  <c r="T552" i="1"/>
  <c r="V552" i="1"/>
  <c r="B553" i="1"/>
  <c r="E553" i="1"/>
  <c r="H553" i="1"/>
  <c r="I553" i="1"/>
  <c r="N553" i="1"/>
  <c r="O553" i="1"/>
  <c r="P553" i="1"/>
  <c r="Q553" i="1"/>
  <c r="R553" i="1"/>
  <c r="S553" i="1"/>
  <c r="T553" i="1"/>
  <c r="V553" i="1"/>
  <c r="B554" i="1"/>
  <c r="O554" i="1" s="1"/>
  <c r="E554" i="1"/>
  <c r="H554" i="1"/>
  <c r="I554" i="1" s="1"/>
  <c r="N554" i="1"/>
  <c r="P554" i="1"/>
  <c r="R554" i="1"/>
  <c r="T554" i="1"/>
  <c r="V554" i="1"/>
  <c r="B555" i="1"/>
  <c r="E555" i="1"/>
  <c r="H555" i="1"/>
  <c r="I555" i="1"/>
  <c r="N555" i="1"/>
  <c r="O555" i="1"/>
  <c r="P555" i="1"/>
  <c r="Q555" i="1"/>
  <c r="R555" i="1"/>
  <c r="S555" i="1"/>
  <c r="T555" i="1"/>
  <c r="V555" i="1"/>
  <c r="B556" i="1"/>
  <c r="O556" i="1" s="1"/>
  <c r="E556" i="1"/>
  <c r="H556" i="1"/>
  <c r="I556" i="1" s="1"/>
  <c r="N556" i="1"/>
  <c r="P556" i="1"/>
  <c r="R556" i="1"/>
  <c r="T556" i="1"/>
  <c r="V556" i="1"/>
  <c r="B557" i="1"/>
  <c r="E557" i="1"/>
  <c r="H557" i="1"/>
  <c r="I557" i="1"/>
  <c r="N557" i="1"/>
  <c r="O557" i="1"/>
  <c r="P557" i="1"/>
  <c r="Q557" i="1"/>
  <c r="R557" i="1"/>
  <c r="S557" i="1"/>
  <c r="T557" i="1"/>
  <c r="V557" i="1"/>
  <c r="B558" i="1"/>
  <c r="O558" i="1" s="1"/>
  <c r="E558" i="1"/>
  <c r="H558" i="1"/>
  <c r="I558" i="1" s="1"/>
  <c r="N558" i="1"/>
  <c r="P558" i="1"/>
  <c r="R558" i="1"/>
  <c r="T558" i="1"/>
  <c r="V558" i="1"/>
  <c r="B559" i="1"/>
  <c r="E559" i="1"/>
  <c r="H559" i="1"/>
  <c r="I559" i="1"/>
  <c r="N559" i="1"/>
  <c r="O559" i="1"/>
  <c r="P559" i="1"/>
  <c r="Q559" i="1"/>
  <c r="R559" i="1"/>
  <c r="S559" i="1"/>
  <c r="T559" i="1"/>
  <c r="V559" i="1"/>
  <c r="B560" i="1"/>
  <c r="O560" i="1" s="1"/>
  <c r="E560" i="1"/>
  <c r="H560" i="1"/>
  <c r="I560" i="1" s="1"/>
  <c r="N560" i="1"/>
  <c r="P560" i="1"/>
  <c r="R560" i="1"/>
  <c r="T560" i="1"/>
  <c r="V560" i="1"/>
  <c r="B561" i="1"/>
  <c r="E561" i="1"/>
  <c r="H561" i="1"/>
  <c r="I561" i="1"/>
  <c r="N561" i="1"/>
  <c r="O561" i="1"/>
  <c r="P561" i="1"/>
  <c r="Q561" i="1"/>
  <c r="R561" i="1"/>
  <c r="S561" i="1"/>
  <c r="T561" i="1"/>
  <c r="U561" i="1"/>
  <c r="U562" i="1" s="1"/>
  <c r="V561" i="1"/>
  <c r="B562" i="1"/>
  <c r="R562" i="1" s="1"/>
  <c r="E562" i="1"/>
  <c r="H562" i="1"/>
  <c r="I562" i="1" s="1"/>
  <c r="N562" i="1"/>
  <c r="P562" i="1"/>
  <c r="T562" i="1"/>
  <c r="V562" i="1"/>
  <c r="B563" i="1"/>
  <c r="E563" i="1"/>
  <c r="H563" i="1"/>
  <c r="I563" i="1"/>
  <c r="N563" i="1"/>
  <c r="O563" i="1"/>
  <c r="P563" i="1"/>
  <c r="Q563" i="1"/>
  <c r="R563" i="1"/>
  <c r="S563" i="1"/>
  <c r="T563" i="1"/>
  <c r="U563" i="1"/>
  <c r="U564" i="1" s="1"/>
  <c r="V563" i="1"/>
  <c r="B564" i="1"/>
  <c r="E564" i="1"/>
  <c r="H564" i="1"/>
  <c r="I564" i="1" s="1"/>
  <c r="N564" i="1"/>
  <c r="P564" i="1"/>
  <c r="T564" i="1"/>
  <c r="V564" i="1"/>
  <c r="B565" i="1"/>
  <c r="E565" i="1"/>
  <c r="H565" i="1"/>
  <c r="I565" i="1"/>
  <c r="N565" i="1"/>
  <c r="O565" i="1"/>
  <c r="P565" i="1"/>
  <c r="Q565" i="1"/>
  <c r="R565" i="1"/>
  <c r="S565" i="1"/>
  <c r="T565" i="1"/>
  <c r="U565" i="1"/>
  <c r="U566" i="1" s="1"/>
  <c r="V565" i="1"/>
  <c r="B566" i="1"/>
  <c r="R566" i="1" s="1"/>
  <c r="E566" i="1"/>
  <c r="H566" i="1"/>
  <c r="I566" i="1" s="1"/>
  <c r="N566" i="1"/>
  <c r="P566" i="1"/>
  <c r="T566" i="1"/>
  <c r="V566" i="1"/>
  <c r="B567" i="1"/>
  <c r="E567" i="1"/>
  <c r="H567" i="1"/>
  <c r="I567" i="1"/>
  <c r="N567" i="1"/>
  <c r="O567" i="1"/>
  <c r="P567" i="1"/>
  <c r="Q567" i="1"/>
  <c r="R567" i="1"/>
  <c r="S567" i="1"/>
  <c r="T567" i="1"/>
  <c r="U567" i="1"/>
  <c r="U568" i="1" s="1"/>
  <c r="V567" i="1"/>
  <c r="B568" i="1"/>
  <c r="E568" i="1"/>
  <c r="H568" i="1"/>
  <c r="I568" i="1" s="1"/>
  <c r="N568" i="1"/>
  <c r="P568" i="1"/>
  <c r="T568" i="1"/>
  <c r="V568" i="1"/>
  <c r="B569" i="1"/>
  <c r="E569" i="1"/>
  <c r="H569" i="1"/>
  <c r="I569" i="1"/>
  <c r="N569" i="1"/>
  <c r="O569" i="1"/>
  <c r="P569" i="1"/>
  <c r="Q569" i="1"/>
  <c r="R569" i="1"/>
  <c r="S569" i="1"/>
  <c r="T569" i="1"/>
  <c r="U569" i="1"/>
  <c r="V569" i="1"/>
  <c r="B570" i="1"/>
  <c r="R570" i="1" s="1"/>
  <c r="E570" i="1"/>
  <c r="H570" i="1"/>
  <c r="I570" i="1" s="1"/>
  <c r="N570" i="1"/>
  <c r="P570" i="1"/>
  <c r="T570" i="1"/>
  <c r="U570" i="1"/>
  <c r="V570" i="1"/>
  <c r="B571" i="1"/>
  <c r="E571" i="1"/>
  <c r="H571" i="1"/>
  <c r="I571" i="1"/>
  <c r="N571" i="1"/>
  <c r="O571" i="1"/>
  <c r="P571" i="1"/>
  <c r="Q571" i="1"/>
  <c r="R571" i="1"/>
  <c r="S571" i="1"/>
  <c r="T571" i="1"/>
  <c r="U571" i="1"/>
  <c r="U572" i="1" s="1"/>
  <c r="U573" i="1" s="1"/>
  <c r="U574" i="1" s="1"/>
  <c r="U575" i="1" s="1"/>
  <c r="U576" i="1" s="1"/>
  <c r="U577" i="1" s="1"/>
  <c r="U578" i="1" s="1"/>
  <c r="U579" i="1" s="1"/>
  <c r="U580" i="1" s="1"/>
  <c r="V571" i="1"/>
  <c r="B572" i="1"/>
  <c r="R572" i="1" s="1"/>
  <c r="E572" i="1"/>
  <c r="H572" i="1"/>
  <c r="I572" i="1" s="1"/>
  <c r="N572" i="1"/>
  <c r="P572" i="1"/>
  <c r="T572" i="1"/>
  <c r="V572" i="1"/>
  <c r="B573" i="1"/>
  <c r="E573" i="1"/>
  <c r="H573" i="1"/>
  <c r="I573" i="1"/>
  <c r="N573" i="1"/>
  <c r="O573" i="1"/>
  <c r="P573" i="1"/>
  <c r="Q573" i="1"/>
  <c r="R573" i="1"/>
  <c r="S573" i="1"/>
  <c r="T573" i="1"/>
  <c r="V573" i="1"/>
  <c r="B574" i="1"/>
  <c r="E574" i="1"/>
  <c r="H574" i="1"/>
  <c r="I574" i="1" s="1"/>
  <c r="N574" i="1"/>
  <c r="P574" i="1"/>
  <c r="R574" i="1"/>
  <c r="T574" i="1"/>
  <c r="V574" i="1"/>
  <c r="B575" i="1"/>
  <c r="E575" i="1"/>
  <c r="H575" i="1"/>
  <c r="I575" i="1"/>
  <c r="N575" i="1"/>
  <c r="O575" i="1"/>
  <c r="P575" i="1"/>
  <c r="Q575" i="1"/>
  <c r="R575" i="1"/>
  <c r="S575" i="1"/>
  <c r="T575" i="1"/>
  <c r="V575" i="1"/>
  <c r="B576" i="1"/>
  <c r="R576" i="1" s="1"/>
  <c r="E576" i="1"/>
  <c r="H576" i="1"/>
  <c r="I576" i="1" s="1"/>
  <c r="N576" i="1"/>
  <c r="P576" i="1"/>
  <c r="T576" i="1"/>
  <c r="V576" i="1"/>
  <c r="B577" i="1"/>
  <c r="E577" i="1"/>
  <c r="H577" i="1"/>
  <c r="I577" i="1"/>
  <c r="N577" i="1"/>
  <c r="O577" i="1"/>
  <c r="P577" i="1"/>
  <c r="Q577" i="1"/>
  <c r="R577" i="1"/>
  <c r="S577" i="1"/>
  <c r="T577" i="1"/>
  <c r="V577" i="1"/>
  <c r="B578" i="1"/>
  <c r="E578" i="1"/>
  <c r="H578" i="1"/>
  <c r="I578" i="1" s="1"/>
  <c r="N578" i="1"/>
  <c r="P578" i="1"/>
  <c r="R578" i="1"/>
  <c r="T578" i="1"/>
  <c r="V578" i="1"/>
  <c r="B579" i="1"/>
  <c r="E579" i="1"/>
  <c r="H579" i="1"/>
  <c r="I579" i="1"/>
  <c r="N579" i="1"/>
  <c r="O579" i="1"/>
  <c r="P579" i="1"/>
  <c r="Q579" i="1"/>
  <c r="R579" i="1"/>
  <c r="S579" i="1"/>
  <c r="T579" i="1"/>
  <c r="V579" i="1"/>
  <c r="B580" i="1"/>
  <c r="R580" i="1" s="1"/>
  <c r="E580" i="1"/>
  <c r="H580" i="1"/>
  <c r="I580" i="1" s="1"/>
  <c r="N580" i="1"/>
  <c r="P580" i="1"/>
  <c r="T580" i="1"/>
  <c r="V580" i="1"/>
  <c r="B581" i="1"/>
  <c r="E581" i="1"/>
  <c r="H581" i="1"/>
  <c r="I581" i="1"/>
  <c r="N581" i="1"/>
  <c r="O581" i="1"/>
  <c r="P581" i="1"/>
  <c r="Q581" i="1"/>
  <c r="R581" i="1"/>
  <c r="S581" i="1"/>
  <c r="T581" i="1"/>
  <c r="U581" i="1"/>
  <c r="U582" i="1" s="1"/>
  <c r="V581" i="1"/>
  <c r="B582" i="1"/>
  <c r="E582" i="1"/>
  <c r="H582" i="1"/>
  <c r="I582" i="1" s="1"/>
  <c r="N582" i="1"/>
  <c r="P582" i="1"/>
  <c r="R582" i="1"/>
  <c r="T582" i="1"/>
  <c r="V582" i="1"/>
  <c r="B583" i="1"/>
  <c r="E583" i="1"/>
  <c r="H583" i="1"/>
  <c r="I583" i="1"/>
  <c r="N583" i="1"/>
  <c r="O583" i="1"/>
  <c r="P583" i="1"/>
  <c r="Q583" i="1"/>
  <c r="R583" i="1"/>
  <c r="S583" i="1"/>
  <c r="T583" i="1"/>
  <c r="U583" i="1"/>
  <c r="U584" i="1" s="1"/>
  <c r="U585" i="1" s="1"/>
  <c r="U586" i="1" s="1"/>
  <c r="V583" i="1"/>
  <c r="B584" i="1"/>
  <c r="R584" i="1" s="1"/>
  <c r="E584" i="1"/>
  <c r="H584" i="1"/>
  <c r="I584" i="1" s="1"/>
  <c r="N584" i="1"/>
  <c r="P584" i="1"/>
  <c r="T584" i="1"/>
  <c r="V584" i="1"/>
  <c r="B585" i="1"/>
  <c r="E585" i="1"/>
  <c r="H585" i="1"/>
  <c r="I585" i="1"/>
  <c r="N585" i="1"/>
  <c r="O585" i="1"/>
  <c r="P585" i="1"/>
  <c r="Q585" i="1"/>
  <c r="R585" i="1"/>
  <c r="S585" i="1"/>
  <c r="T585" i="1"/>
  <c r="V585" i="1"/>
  <c r="B586" i="1"/>
  <c r="E586" i="1"/>
  <c r="H586" i="1"/>
  <c r="I586" i="1" s="1"/>
  <c r="N586" i="1"/>
  <c r="P586" i="1"/>
  <c r="R586" i="1"/>
  <c r="T586" i="1"/>
  <c r="V586" i="1"/>
  <c r="B587" i="1"/>
  <c r="E587" i="1"/>
  <c r="H587" i="1"/>
  <c r="I587" i="1"/>
  <c r="N587" i="1"/>
  <c r="O587" i="1"/>
  <c r="P587" i="1"/>
  <c r="Q587" i="1"/>
  <c r="R587" i="1"/>
  <c r="S587" i="1"/>
  <c r="T587" i="1"/>
  <c r="U587" i="1"/>
  <c r="U588" i="1" s="1"/>
  <c r="U589" i="1" s="1"/>
  <c r="U590" i="1" s="1"/>
  <c r="U591" i="1" s="1"/>
  <c r="U592" i="1" s="1"/>
  <c r="U593" i="1" s="1"/>
  <c r="U594" i="1" s="1"/>
  <c r="U595" i="1" s="1"/>
  <c r="U596" i="1" s="1"/>
  <c r="U597" i="1" s="1"/>
  <c r="U598" i="1" s="1"/>
  <c r="U599" i="1" s="1"/>
  <c r="U600" i="1" s="1"/>
  <c r="V587" i="1"/>
  <c r="B588" i="1"/>
  <c r="R588" i="1" s="1"/>
  <c r="E588" i="1"/>
  <c r="H588" i="1"/>
  <c r="I588" i="1" s="1"/>
  <c r="N588" i="1"/>
  <c r="P588" i="1"/>
  <c r="T588" i="1"/>
  <c r="V588" i="1"/>
  <c r="B589" i="1"/>
  <c r="E589" i="1"/>
  <c r="H589" i="1"/>
  <c r="I589" i="1"/>
  <c r="N589" i="1"/>
  <c r="O589" i="1"/>
  <c r="P589" i="1"/>
  <c r="Q589" i="1"/>
  <c r="R589" i="1"/>
  <c r="S589" i="1"/>
  <c r="T589" i="1"/>
  <c r="V589" i="1"/>
  <c r="B590" i="1"/>
  <c r="E590" i="1"/>
  <c r="H590" i="1"/>
  <c r="I590" i="1" s="1"/>
  <c r="N590" i="1"/>
  <c r="O590" i="1"/>
  <c r="P590" i="1"/>
  <c r="Q590" i="1"/>
  <c r="R590" i="1"/>
  <c r="S590" i="1"/>
  <c r="T590" i="1"/>
  <c r="V590" i="1"/>
  <c r="B591" i="1"/>
  <c r="E591" i="1"/>
  <c r="H591" i="1"/>
  <c r="I591" i="1"/>
  <c r="N591" i="1"/>
  <c r="O591" i="1"/>
  <c r="P591" i="1"/>
  <c r="Q591" i="1"/>
  <c r="R591" i="1"/>
  <c r="S591" i="1"/>
  <c r="T591" i="1"/>
  <c r="V591" i="1"/>
  <c r="B592" i="1"/>
  <c r="O592" i="1" s="1"/>
  <c r="E592" i="1"/>
  <c r="H592" i="1"/>
  <c r="I592" i="1" s="1"/>
  <c r="N592" i="1"/>
  <c r="P592" i="1"/>
  <c r="R592" i="1"/>
  <c r="T592" i="1"/>
  <c r="V592" i="1"/>
  <c r="B593" i="1"/>
  <c r="E593" i="1"/>
  <c r="H593" i="1"/>
  <c r="I593" i="1"/>
  <c r="N593" i="1"/>
  <c r="O593" i="1"/>
  <c r="P593" i="1"/>
  <c r="Q593" i="1"/>
  <c r="R593" i="1"/>
  <c r="S593" i="1"/>
  <c r="T593" i="1"/>
  <c r="V593" i="1"/>
  <c r="B594" i="1"/>
  <c r="O594" i="1" s="1"/>
  <c r="E594" i="1"/>
  <c r="H594" i="1"/>
  <c r="I594" i="1" s="1"/>
  <c r="N594" i="1"/>
  <c r="P594" i="1"/>
  <c r="R594" i="1"/>
  <c r="T594" i="1"/>
  <c r="V594" i="1"/>
  <c r="B595" i="1"/>
  <c r="E595" i="1"/>
  <c r="H595" i="1"/>
  <c r="I595" i="1"/>
  <c r="N595" i="1"/>
  <c r="O595" i="1"/>
  <c r="P595" i="1"/>
  <c r="Q595" i="1"/>
  <c r="R595" i="1"/>
  <c r="S595" i="1"/>
  <c r="T595" i="1"/>
  <c r="V595" i="1"/>
  <c r="B596" i="1"/>
  <c r="O596" i="1" s="1"/>
  <c r="E596" i="1"/>
  <c r="H596" i="1"/>
  <c r="I596" i="1" s="1"/>
  <c r="N596" i="1"/>
  <c r="P596" i="1"/>
  <c r="R596" i="1"/>
  <c r="T596" i="1"/>
  <c r="V596" i="1"/>
  <c r="B597" i="1"/>
  <c r="E597" i="1"/>
  <c r="H597" i="1"/>
  <c r="I597" i="1"/>
  <c r="N597" i="1"/>
  <c r="O597" i="1"/>
  <c r="P597" i="1"/>
  <c r="Q597" i="1"/>
  <c r="R597" i="1"/>
  <c r="S597" i="1"/>
  <c r="T597" i="1"/>
  <c r="V597" i="1"/>
  <c r="B598" i="1"/>
  <c r="O598" i="1" s="1"/>
  <c r="E598" i="1"/>
  <c r="H598" i="1"/>
  <c r="I598" i="1" s="1"/>
  <c r="N598" i="1"/>
  <c r="P598" i="1"/>
  <c r="R598" i="1"/>
  <c r="T598" i="1"/>
  <c r="V598" i="1"/>
  <c r="B599" i="1"/>
  <c r="E599" i="1"/>
  <c r="H599" i="1"/>
  <c r="I599" i="1"/>
  <c r="N599" i="1"/>
  <c r="O599" i="1"/>
  <c r="P599" i="1"/>
  <c r="Q599" i="1"/>
  <c r="R599" i="1"/>
  <c r="S599" i="1"/>
  <c r="T599" i="1"/>
  <c r="V599" i="1"/>
  <c r="B600" i="1"/>
  <c r="O600" i="1" s="1"/>
  <c r="E600" i="1"/>
  <c r="H600" i="1"/>
  <c r="I600" i="1" s="1"/>
  <c r="N600" i="1"/>
  <c r="P600" i="1"/>
  <c r="R600" i="1"/>
  <c r="T600" i="1"/>
  <c r="V600" i="1"/>
  <c r="B601" i="1"/>
  <c r="E601" i="1"/>
  <c r="H601" i="1"/>
  <c r="I601" i="1"/>
  <c r="N601" i="1"/>
  <c r="O601" i="1"/>
  <c r="P601" i="1"/>
  <c r="Q601" i="1"/>
  <c r="R601" i="1"/>
  <c r="S601" i="1"/>
  <c r="T601" i="1"/>
  <c r="U601" i="1"/>
  <c r="U602" i="1" s="1"/>
  <c r="U603" i="1" s="1"/>
  <c r="U604" i="1" s="1"/>
  <c r="U605" i="1" s="1"/>
  <c r="U606" i="1" s="1"/>
  <c r="U607" i="1" s="1"/>
  <c r="U608" i="1" s="1"/>
  <c r="U609" i="1" s="1"/>
  <c r="U610" i="1" s="1"/>
  <c r="U611" i="1" s="1"/>
  <c r="U612" i="1" s="1"/>
  <c r="U613" i="1" s="1"/>
  <c r="U614" i="1" s="1"/>
  <c r="U615" i="1" s="1"/>
  <c r="U616" i="1" s="1"/>
  <c r="U617" i="1" s="1"/>
  <c r="U618" i="1" s="1"/>
  <c r="U619" i="1" s="1"/>
  <c r="U620" i="1" s="1"/>
  <c r="U621" i="1" s="1"/>
  <c r="V601" i="1"/>
  <c r="B602" i="1"/>
  <c r="O602" i="1" s="1"/>
  <c r="E602" i="1"/>
  <c r="H602" i="1"/>
  <c r="I602" i="1" s="1"/>
  <c r="N602" i="1"/>
  <c r="P602" i="1"/>
  <c r="R602" i="1"/>
  <c r="T602" i="1"/>
  <c r="V602" i="1"/>
  <c r="B603" i="1"/>
  <c r="E603" i="1"/>
  <c r="H603" i="1"/>
  <c r="I603" i="1"/>
  <c r="N603" i="1"/>
  <c r="O603" i="1"/>
  <c r="P603" i="1"/>
  <c r="Q603" i="1"/>
  <c r="R603" i="1"/>
  <c r="S603" i="1"/>
  <c r="T603" i="1"/>
  <c r="V603" i="1"/>
  <c r="B604" i="1"/>
  <c r="O604" i="1" s="1"/>
  <c r="E604" i="1"/>
  <c r="H604" i="1"/>
  <c r="I604" i="1" s="1"/>
  <c r="N604" i="1"/>
  <c r="P604" i="1"/>
  <c r="R604" i="1"/>
  <c r="T604" i="1"/>
  <c r="V604" i="1"/>
  <c r="B605" i="1"/>
  <c r="E605" i="1"/>
  <c r="H605" i="1"/>
  <c r="I605" i="1"/>
  <c r="N605" i="1"/>
  <c r="O605" i="1"/>
  <c r="P605" i="1"/>
  <c r="Q605" i="1"/>
  <c r="R605" i="1"/>
  <c r="S605" i="1"/>
  <c r="T605" i="1"/>
  <c r="V605" i="1"/>
  <c r="B606" i="1"/>
  <c r="O606" i="1" s="1"/>
  <c r="E606" i="1"/>
  <c r="H606" i="1"/>
  <c r="I606" i="1" s="1"/>
  <c r="N606" i="1"/>
  <c r="P606" i="1"/>
  <c r="R606" i="1"/>
  <c r="T606" i="1"/>
  <c r="V606" i="1"/>
  <c r="B607" i="1"/>
  <c r="E607" i="1"/>
  <c r="H607" i="1"/>
  <c r="I607" i="1"/>
  <c r="N607" i="1"/>
  <c r="O607" i="1"/>
  <c r="P607" i="1"/>
  <c r="Q607" i="1"/>
  <c r="R607" i="1"/>
  <c r="S607" i="1"/>
  <c r="T607" i="1"/>
  <c r="V607" i="1"/>
  <c r="B608" i="1"/>
  <c r="O608" i="1" s="1"/>
  <c r="E608" i="1"/>
  <c r="H608" i="1"/>
  <c r="I608" i="1" s="1"/>
  <c r="N608" i="1"/>
  <c r="P608" i="1"/>
  <c r="R608" i="1"/>
  <c r="T608" i="1"/>
  <c r="V608" i="1"/>
  <c r="B609" i="1"/>
  <c r="E609" i="1"/>
  <c r="H609" i="1"/>
  <c r="I609" i="1"/>
  <c r="N609" i="1"/>
  <c r="O609" i="1"/>
  <c r="P609" i="1"/>
  <c r="Q609" i="1"/>
  <c r="R609" i="1"/>
  <c r="S609" i="1"/>
  <c r="T609" i="1"/>
  <c r="V609" i="1"/>
  <c r="B610" i="1"/>
  <c r="O610" i="1" s="1"/>
  <c r="E610" i="1"/>
  <c r="H610" i="1"/>
  <c r="I610" i="1" s="1"/>
  <c r="N610" i="1"/>
  <c r="P610" i="1"/>
  <c r="R610" i="1"/>
  <c r="T610" i="1"/>
  <c r="V610" i="1"/>
  <c r="B611" i="1"/>
  <c r="E611" i="1"/>
  <c r="H611" i="1"/>
  <c r="I611" i="1"/>
  <c r="N611" i="1"/>
  <c r="O611" i="1"/>
  <c r="P611" i="1"/>
  <c r="Q611" i="1"/>
  <c r="R611" i="1"/>
  <c r="S611" i="1"/>
  <c r="T611" i="1"/>
  <c r="V611" i="1"/>
  <c r="B612" i="1"/>
  <c r="O612" i="1" s="1"/>
  <c r="E612" i="1"/>
  <c r="H612" i="1"/>
  <c r="I612" i="1" s="1"/>
  <c r="N612" i="1"/>
  <c r="P612" i="1"/>
  <c r="R612" i="1"/>
  <c r="T612" i="1"/>
  <c r="V612" i="1"/>
  <c r="B613" i="1"/>
  <c r="E613" i="1"/>
  <c r="H613" i="1"/>
  <c r="I613" i="1"/>
  <c r="N613" i="1"/>
  <c r="O613" i="1"/>
  <c r="P613" i="1"/>
  <c r="Q613" i="1"/>
  <c r="R613" i="1"/>
  <c r="S613" i="1"/>
  <c r="T613" i="1"/>
  <c r="V613" i="1"/>
  <c r="B614" i="1"/>
  <c r="O614" i="1" s="1"/>
  <c r="E614" i="1"/>
  <c r="H614" i="1"/>
  <c r="I614" i="1" s="1"/>
  <c r="N614" i="1"/>
  <c r="P614" i="1"/>
  <c r="R614" i="1"/>
  <c r="T614" i="1"/>
  <c r="V614" i="1"/>
  <c r="B615" i="1"/>
  <c r="E615" i="1"/>
  <c r="H615" i="1"/>
  <c r="I615" i="1"/>
  <c r="N615" i="1"/>
  <c r="O615" i="1"/>
  <c r="P615" i="1"/>
  <c r="Q615" i="1"/>
  <c r="R615" i="1"/>
  <c r="S615" i="1"/>
  <c r="T615" i="1"/>
  <c r="V615" i="1"/>
  <c r="B616" i="1"/>
  <c r="O616" i="1" s="1"/>
  <c r="E616" i="1"/>
  <c r="H616" i="1"/>
  <c r="I616" i="1" s="1"/>
  <c r="N616" i="1"/>
  <c r="P616" i="1"/>
  <c r="R616" i="1"/>
  <c r="T616" i="1"/>
  <c r="V616" i="1"/>
  <c r="B617" i="1"/>
  <c r="E617" i="1"/>
  <c r="H617" i="1"/>
  <c r="I617" i="1"/>
  <c r="N617" i="1"/>
  <c r="O617" i="1"/>
  <c r="P617" i="1"/>
  <c r="Q617" i="1"/>
  <c r="R617" i="1"/>
  <c r="S617" i="1"/>
  <c r="T617" i="1"/>
  <c r="V617" i="1"/>
  <c r="B618" i="1"/>
  <c r="O618" i="1" s="1"/>
  <c r="E618" i="1"/>
  <c r="H618" i="1"/>
  <c r="I618" i="1" s="1"/>
  <c r="N618" i="1"/>
  <c r="P618" i="1"/>
  <c r="R618" i="1"/>
  <c r="T618" i="1"/>
  <c r="V618" i="1"/>
  <c r="B619" i="1"/>
  <c r="E619" i="1"/>
  <c r="H619" i="1"/>
  <c r="I619" i="1"/>
  <c r="N619" i="1"/>
  <c r="O619" i="1"/>
  <c r="P619" i="1"/>
  <c r="Q619" i="1"/>
  <c r="R619" i="1"/>
  <c r="S619" i="1"/>
  <c r="T619" i="1"/>
  <c r="V619" i="1"/>
  <c r="B620" i="1"/>
  <c r="O620" i="1" s="1"/>
  <c r="E620" i="1"/>
  <c r="H620" i="1"/>
  <c r="I620" i="1" s="1"/>
  <c r="N620" i="1"/>
  <c r="P620" i="1"/>
  <c r="R620" i="1"/>
  <c r="T620" i="1"/>
  <c r="V620" i="1"/>
  <c r="B621" i="1"/>
  <c r="E621" i="1"/>
  <c r="H621" i="1"/>
  <c r="I621" i="1"/>
  <c r="N621" i="1"/>
  <c r="O621" i="1"/>
  <c r="P621" i="1"/>
  <c r="Q621" i="1"/>
  <c r="R621" i="1"/>
  <c r="S621" i="1"/>
  <c r="T621" i="1"/>
  <c r="V621" i="1"/>
  <c r="B622" i="1"/>
  <c r="O622" i="1" s="1"/>
  <c r="E622" i="1"/>
  <c r="H622" i="1"/>
  <c r="I622" i="1" s="1"/>
  <c r="N622" i="1"/>
  <c r="P622" i="1"/>
  <c r="R622" i="1"/>
  <c r="T622" i="1"/>
  <c r="U622" i="1"/>
  <c r="V622" i="1"/>
  <c r="B623" i="1"/>
  <c r="E623" i="1"/>
  <c r="H623" i="1"/>
  <c r="I623" i="1"/>
  <c r="N623" i="1"/>
  <c r="O623" i="1"/>
  <c r="P623" i="1"/>
  <c r="Q623" i="1"/>
  <c r="R623" i="1"/>
  <c r="S623" i="1"/>
  <c r="T623" i="1"/>
  <c r="U623" i="1"/>
  <c r="U624" i="1" s="1"/>
  <c r="U625" i="1" s="1"/>
  <c r="U626" i="1" s="1"/>
  <c r="U627" i="1" s="1"/>
  <c r="U628" i="1" s="1"/>
  <c r="U629" i="1" s="1"/>
  <c r="U630" i="1" s="1"/>
  <c r="U631" i="1" s="1"/>
  <c r="V623" i="1"/>
  <c r="B624" i="1"/>
  <c r="O624" i="1" s="1"/>
  <c r="E624" i="1"/>
  <c r="H624" i="1"/>
  <c r="I624" i="1" s="1"/>
  <c r="N624" i="1"/>
  <c r="P624" i="1"/>
  <c r="R624" i="1"/>
  <c r="T624" i="1"/>
  <c r="V624" i="1"/>
  <c r="B625" i="1"/>
  <c r="E625" i="1"/>
  <c r="H625" i="1"/>
  <c r="I625" i="1"/>
  <c r="N625" i="1"/>
  <c r="O625" i="1"/>
  <c r="P625" i="1"/>
  <c r="Q625" i="1"/>
  <c r="R625" i="1"/>
  <c r="S625" i="1"/>
  <c r="T625" i="1"/>
  <c r="V625" i="1"/>
  <c r="B626" i="1"/>
  <c r="O626" i="1" s="1"/>
  <c r="E626" i="1"/>
  <c r="H626" i="1"/>
  <c r="I626" i="1" s="1"/>
  <c r="N626" i="1"/>
  <c r="P626" i="1"/>
  <c r="R626" i="1"/>
  <c r="T626" i="1"/>
  <c r="V626" i="1"/>
  <c r="B627" i="1"/>
  <c r="E627" i="1"/>
  <c r="H627" i="1"/>
  <c r="I627" i="1"/>
  <c r="N627" i="1"/>
  <c r="O627" i="1"/>
  <c r="P627" i="1"/>
  <c r="Q627" i="1"/>
  <c r="R627" i="1"/>
  <c r="S627" i="1"/>
  <c r="T627" i="1"/>
  <c r="V627" i="1"/>
  <c r="B628" i="1"/>
  <c r="O628" i="1" s="1"/>
  <c r="E628" i="1"/>
  <c r="H628" i="1"/>
  <c r="I628" i="1" s="1"/>
  <c r="N628" i="1"/>
  <c r="P628" i="1"/>
  <c r="R628" i="1"/>
  <c r="T628" i="1"/>
  <c r="V628" i="1"/>
  <c r="B629" i="1"/>
  <c r="E629" i="1"/>
  <c r="H629" i="1"/>
  <c r="I629" i="1"/>
  <c r="N629" i="1"/>
  <c r="O629" i="1"/>
  <c r="P629" i="1"/>
  <c r="Q629" i="1"/>
  <c r="R629" i="1"/>
  <c r="S629" i="1"/>
  <c r="T629" i="1"/>
  <c r="V629" i="1"/>
  <c r="B630" i="1"/>
  <c r="O630" i="1" s="1"/>
  <c r="E630" i="1"/>
  <c r="H630" i="1"/>
  <c r="I630" i="1" s="1"/>
  <c r="N630" i="1"/>
  <c r="P630" i="1"/>
  <c r="R630" i="1"/>
  <c r="T630" i="1"/>
  <c r="V630" i="1"/>
  <c r="B631" i="1"/>
  <c r="E631" i="1"/>
  <c r="H631" i="1"/>
  <c r="I631" i="1"/>
  <c r="N631" i="1"/>
  <c r="O631" i="1"/>
  <c r="P631" i="1"/>
  <c r="Q631" i="1"/>
  <c r="R631" i="1"/>
  <c r="S631" i="1"/>
  <c r="T631" i="1"/>
  <c r="V631" i="1"/>
  <c r="B632" i="1"/>
  <c r="O632" i="1" s="1"/>
  <c r="E632" i="1"/>
  <c r="H632" i="1"/>
  <c r="I632" i="1" s="1"/>
  <c r="N632" i="1"/>
  <c r="P632" i="1"/>
  <c r="R632" i="1"/>
  <c r="T632" i="1"/>
  <c r="U632" i="1"/>
  <c r="V632" i="1"/>
  <c r="B633" i="1"/>
  <c r="E633" i="1"/>
  <c r="H633" i="1"/>
  <c r="I633" i="1"/>
  <c r="N633" i="1"/>
  <c r="O633" i="1"/>
  <c r="P633" i="1"/>
  <c r="Q633" i="1"/>
  <c r="R633" i="1"/>
  <c r="S633" i="1"/>
  <c r="T633" i="1"/>
  <c r="U633" i="1"/>
  <c r="U634" i="1" s="1"/>
  <c r="U635" i="1" s="1"/>
  <c r="U636" i="1" s="1"/>
  <c r="U637" i="1" s="1"/>
  <c r="U638" i="1" s="1"/>
  <c r="U639" i="1" s="1"/>
  <c r="U640" i="1" s="1"/>
  <c r="U641" i="1" s="1"/>
  <c r="U642" i="1" s="1"/>
  <c r="U643" i="1" s="1"/>
  <c r="U644" i="1" s="1"/>
  <c r="U645" i="1" s="1"/>
  <c r="V633" i="1"/>
  <c r="B634" i="1"/>
  <c r="O634" i="1" s="1"/>
  <c r="E634" i="1"/>
  <c r="H634" i="1"/>
  <c r="I634" i="1" s="1"/>
  <c r="N634" i="1"/>
  <c r="P634" i="1"/>
  <c r="R634" i="1"/>
  <c r="T634" i="1"/>
  <c r="V634" i="1"/>
  <c r="B635" i="1"/>
  <c r="E635" i="1"/>
  <c r="H635" i="1"/>
  <c r="I635" i="1"/>
  <c r="N635" i="1"/>
  <c r="O635" i="1"/>
  <c r="P635" i="1"/>
  <c r="Q635" i="1"/>
  <c r="R635" i="1"/>
  <c r="S635" i="1"/>
  <c r="T635" i="1"/>
  <c r="V635" i="1"/>
  <c r="B636" i="1"/>
  <c r="O636" i="1" s="1"/>
  <c r="E636" i="1"/>
  <c r="H636" i="1"/>
  <c r="I636" i="1" s="1"/>
  <c r="N636" i="1"/>
  <c r="P636" i="1"/>
  <c r="R636" i="1"/>
  <c r="T636" i="1"/>
  <c r="V636" i="1"/>
  <c r="B637" i="1"/>
  <c r="E637" i="1"/>
  <c r="H637" i="1"/>
  <c r="I637" i="1"/>
  <c r="N637" i="1"/>
  <c r="O637" i="1"/>
  <c r="P637" i="1"/>
  <c r="Q637" i="1"/>
  <c r="R637" i="1"/>
  <c r="S637" i="1"/>
  <c r="T637" i="1"/>
  <c r="V637" i="1"/>
  <c r="B638" i="1"/>
  <c r="O638" i="1" s="1"/>
  <c r="E638" i="1"/>
  <c r="H638" i="1"/>
  <c r="I638" i="1" s="1"/>
  <c r="N638" i="1"/>
  <c r="P638" i="1"/>
  <c r="R638" i="1"/>
  <c r="T638" i="1"/>
  <c r="V638" i="1"/>
  <c r="B639" i="1"/>
  <c r="E639" i="1"/>
  <c r="H639" i="1"/>
  <c r="I639" i="1"/>
  <c r="N639" i="1"/>
  <c r="O639" i="1"/>
  <c r="P639" i="1"/>
  <c r="Q639" i="1"/>
  <c r="R639" i="1"/>
  <c r="S639" i="1"/>
  <c r="T639" i="1"/>
  <c r="V639" i="1"/>
  <c r="B640" i="1"/>
  <c r="O640" i="1" s="1"/>
  <c r="E640" i="1"/>
  <c r="H640" i="1"/>
  <c r="I640" i="1" s="1"/>
  <c r="N640" i="1"/>
  <c r="P640" i="1"/>
  <c r="R640" i="1"/>
  <c r="T640" i="1"/>
  <c r="V640" i="1"/>
  <c r="B641" i="1"/>
  <c r="E641" i="1"/>
  <c r="H641" i="1"/>
  <c r="I641" i="1"/>
  <c r="N641" i="1"/>
  <c r="O641" i="1"/>
  <c r="P641" i="1"/>
  <c r="Q641" i="1"/>
  <c r="R641" i="1"/>
  <c r="S641" i="1"/>
  <c r="T641" i="1"/>
  <c r="V641" i="1"/>
  <c r="B642" i="1"/>
  <c r="O642" i="1" s="1"/>
  <c r="E642" i="1"/>
  <c r="H642" i="1"/>
  <c r="I642" i="1" s="1"/>
  <c r="N642" i="1"/>
  <c r="P642" i="1"/>
  <c r="R642" i="1"/>
  <c r="T642" i="1"/>
  <c r="V642" i="1"/>
  <c r="B643" i="1"/>
  <c r="E643" i="1"/>
  <c r="H643" i="1"/>
  <c r="I643" i="1"/>
  <c r="N643" i="1"/>
  <c r="O643" i="1"/>
  <c r="P643" i="1"/>
  <c r="Q643" i="1"/>
  <c r="R643" i="1"/>
  <c r="S643" i="1"/>
  <c r="T643" i="1"/>
  <c r="V643" i="1"/>
  <c r="B644" i="1"/>
  <c r="O644" i="1" s="1"/>
  <c r="E644" i="1"/>
  <c r="H644" i="1"/>
  <c r="I644" i="1" s="1"/>
  <c r="N644" i="1"/>
  <c r="P644" i="1"/>
  <c r="R644" i="1"/>
  <c r="T644" i="1"/>
  <c r="V644" i="1"/>
  <c r="B645" i="1"/>
  <c r="E645" i="1"/>
  <c r="H645" i="1"/>
  <c r="I645" i="1"/>
  <c r="N645" i="1"/>
  <c r="O645" i="1"/>
  <c r="P645" i="1"/>
  <c r="Q645" i="1"/>
  <c r="R645" i="1"/>
  <c r="S645" i="1"/>
  <c r="T645" i="1"/>
  <c r="V645" i="1"/>
  <c r="B646" i="1"/>
  <c r="O646" i="1" s="1"/>
  <c r="E646" i="1"/>
  <c r="H646" i="1"/>
  <c r="I646" i="1" s="1"/>
  <c r="N646" i="1"/>
  <c r="P646" i="1"/>
  <c r="R646" i="1"/>
  <c r="T646" i="1"/>
  <c r="U646" i="1"/>
  <c r="V646" i="1"/>
  <c r="B647" i="1"/>
  <c r="E647" i="1"/>
  <c r="H647" i="1"/>
  <c r="I647" i="1"/>
  <c r="N647" i="1"/>
  <c r="O647" i="1"/>
  <c r="P647" i="1"/>
  <c r="Q647" i="1"/>
  <c r="R647" i="1"/>
  <c r="S647" i="1"/>
  <c r="T647" i="1"/>
  <c r="U647" i="1"/>
  <c r="U648" i="1" s="1"/>
  <c r="U649" i="1" s="1"/>
  <c r="U650" i="1" s="1"/>
  <c r="U651" i="1" s="1"/>
  <c r="U652" i="1" s="1"/>
  <c r="U653" i="1" s="1"/>
  <c r="U654" i="1" s="1"/>
  <c r="U655" i="1" s="1"/>
  <c r="U656" i="1" s="1"/>
  <c r="V647" i="1"/>
  <c r="B648" i="1"/>
  <c r="O648" i="1" s="1"/>
  <c r="E648" i="1"/>
  <c r="H648" i="1"/>
  <c r="I648" i="1" s="1"/>
  <c r="N648" i="1"/>
  <c r="P648" i="1"/>
  <c r="R648" i="1"/>
  <c r="T648" i="1"/>
  <c r="V648" i="1"/>
  <c r="B649" i="1"/>
  <c r="E649" i="1"/>
  <c r="H649" i="1"/>
  <c r="I649" i="1"/>
  <c r="N649" i="1"/>
  <c r="O649" i="1"/>
  <c r="P649" i="1"/>
  <c r="Q649" i="1"/>
  <c r="R649" i="1"/>
  <c r="S649" i="1"/>
  <c r="T649" i="1"/>
  <c r="V649" i="1"/>
  <c r="B650" i="1"/>
  <c r="O650" i="1" s="1"/>
  <c r="E650" i="1"/>
  <c r="H650" i="1"/>
  <c r="I650" i="1" s="1"/>
  <c r="N650" i="1"/>
  <c r="P650" i="1"/>
  <c r="R650" i="1"/>
  <c r="T650" i="1"/>
  <c r="V650" i="1"/>
  <c r="B651" i="1"/>
  <c r="E651" i="1"/>
  <c r="H651" i="1"/>
  <c r="I651" i="1"/>
  <c r="N651" i="1"/>
  <c r="O651" i="1"/>
  <c r="P651" i="1"/>
  <c r="Q651" i="1"/>
  <c r="R651" i="1"/>
  <c r="S651" i="1"/>
  <c r="T651" i="1"/>
  <c r="V651" i="1"/>
  <c r="B652" i="1"/>
  <c r="O652" i="1" s="1"/>
  <c r="E652" i="1"/>
  <c r="H652" i="1"/>
  <c r="I652" i="1" s="1"/>
  <c r="N652" i="1"/>
  <c r="P652" i="1"/>
  <c r="R652" i="1"/>
  <c r="T652" i="1"/>
  <c r="V652" i="1"/>
  <c r="B653" i="1"/>
  <c r="E653" i="1"/>
  <c r="H653" i="1"/>
  <c r="I653" i="1"/>
  <c r="N653" i="1"/>
  <c r="O653" i="1"/>
  <c r="P653" i="1"/>
  <c r="Q653" i="1"/>
  <c r="R653" i="1"/>
  <c r="S653" i="1"/>
  <c r="T653" i="1"/>
  <c r="V653" i="1"/>
  <c r="B654" i="1"/>
  <c r="O654" i="1" s="1"/>
  <c r="E654" i="1"/>
  <c r="H654" i="1"/>
  <c r="I654" i="1" s="1"/>
  <c r="N654" i="1"/>
  <c r="P654" i="1"/>
  <c r="R654" i="1"/>
  <c r="T654" i="1"/>
  <c r="V654" i="1"/>
  <c r="B655" i="1"/>
  <c r="E655" i="1"/>
  <c r="H655" i="1"/>
  <c r="I655" i="1"/>
  <c r="N655" i="1"/>
  <c r="O655" i="1"/>
  <c r="P655" i="1"/>
  <c r="Q655" i="1"/>
  <c r="R655" i="1"/>
  <c r="S655" i="1"/>
  <c r="T655" i="1"/>
  <c r="V655" i="1"/>
  <c r="B656" i="1"/>
  <c r="O656" i="1" s="1"/>
  <c r="E656" i="1"/>
  <c r="H656" i="1"/>
  <c r="I656" i="1" s="1"/>
  <c r="N656" i="1"/>
  <c r="P656" i="1"/>
  <c r="R656" i="1"/>
  <c r="T656" i="1"/>
  <c r="V656" i="1"/>
  <c r="B657" i="1"/>
  <c r="E657" i="1"/>
  <c r="H657" i="1"/>
  <c r="I657" i="1"/>
  <c r="N657" i="1"/>
  <c r="O657" i="1"/>
  <c r="P657" i="1"/>
  <c r="Q657" i="1"/>
  <c r="R657" i="1"/>
  <c r="S657" i="1"/>
  <c r="T657" i="1"/>
  <c r="U657" i="1"/>
  <c r="U658" i="1" s="1"/>
  <c r="U659" i="1" s="1"/>
  <c r="U660" i="1" s="1"/>
  <c r="U661" i="1" s="1"/>
  <c r="U662" i="1" s="1"/>
  <c r="U663" i="1" s="1"/>
  <c r="V657" i="1"/>
  <c r="B658" i="1"/>
  <c r="O658" i="1" s="1"/>
  <c r="E658" i="1"/>
  <c r="H658" i="1"/>
  <c r="I658" i="1" s="1"/>
  <c r="N658" i="1"/>
  <c r="P658" i="1"/>
  <c r="R658" i="1"/>
  <c r="T658" i="1"/>
  <c r="V658" i="1"/>
  <c r="B659" i="1"/>
  <c r="E659" i="1"/>
  <c r="H659" i="1"/>
  <c r="I659" i="1"/>
  <c r="N659" i="1"/>
  <c r="O659" i="1"/>
  <c r="P659" i="1"/>
  <c r="Q659" i="1"/>
  <c r="R659" i="1"/>
  <c r="S659" i="1"/>
  <c r="T659" i="1"/>
  <c r="V659" i="1"/>
  <c r="B660" i="1"/>
  <c r="O660" i="1" s="1"/>
  <c r="E660" i="1"/>
  <c r="H660" i="1"/>
  <c r="I660" i="1" s="1"/>
  <c r="N660" i="1"/>
  <c r="P660" i="1"/>
  <c r="R660" i="1"/>
  <c r="T660" i="1"/>
  <c r="V660" i="1"/>
  <c r="B661" i="1"/>
  <c r="E661" i="1"/>
  <c r="H661" i="1"/>
  <c r="I661" i="1"/>
  <c r="N661" i="1"/>
  <c r="O661" i="1"/>
  <c r="P661" i="1"/>
  <c r="Q661" i="1"/>
  <c r="R661" i="1"/>
  <c r="S661" i="1"/>
  <c r="T661" i="1"/>
  <c r="V661" i="1"/>
  <c r="B662" i="1"/>
  <c r="O662" i="1" s="1"/>
  <c r="E662" i="1"/>
  <c r="H662" i="1"/>
  <c r="I662" i="1" s="1"/>
  <c r="N662" i="1"/>
  <c r="P662" i="1"/>
  <c r="R662" i="1"/>
  <c r="T662" i="1"/>
  <c r="V662" i="1"/>
  <c r="B663" i="1"/>
  <c r="E663" i="1"/>
  <c r="H663" i="1"/>
  <c r="I663" i="1"/>
  <c r="N663" i="1"/>
  <c r="O663" i="1"/>
  <c r="P663" i="1"/>
  <c r="Q663" i="1"/>
  <c r="R663" i="1"/>
  <c r="S663" i="1"/>
  <c r="T663" i="1"/>
  <c r="V663" i="1"/>
  <c r="B664" i="1"/>
  <c r="O664" i="1" s="1"/>
  <c r="E664" i="1"/>
  <c r="H664" i="1"/>
  <c r="I664" i="1" s="1"/>
  <c r="N664" i="1"/>
  <c r="P664" i="1"/>
  <c r="R664" i="1"/>
  <c r="T664" i="1"/>
  <c r="U664" i="1"/>
  <c r="V664" i="1"/>
  <c r="B665" i="1"/>
  <c r="E665" i="1"/>
  <c r="H665" i="1"/>
  <c r="I665" i="1"/>
  <c r="N665" i="1"/>
  <c r="O665" i="1"/>
  <c r="P665" i="1"/>
  <c r="Q665" i="1"/>
  <c r="R665" i="1"/>
  <c r="S665" i="1"/>
  <c r="T665" i="1"/>
  <c r="U665" i="1"/>
  <c r="U666" i="1" s="1"/>
  <c r="U667" i="1" s="1"/>
  <c r="U668" i="1" s="1"/>
  <c r="U669" i="1" s="1"/>
  <c r="U670" i="1" s="1"/>
  <c r="U671" i="1" s="1"/>
  <c r="U672" i="1" s="1"/>
  <c r="U673" i="1" s="1"/>
  <c r="U674" i="1" s="1"/>
  <c r="V665" i="1"/>
  <c r="B666" i="1"/>
  <c r="O666" i="1" s="1"/>
  <c r="E666" i="1"/>
  <c r="H666" i="1"/>
  <c r="I666" i="1" s="1"/>
  <c r="N666" i="1"/>
  <c r="P666" i="1"/>
  <c r="R666" i="1"/>
  <c r="T666" i="1"/>
  <c r="V666" i="1"/>
  <c r="B667" i="1"/>
  <c r="E667" i="1"/>
  <c r="H667" i="1"/>
  <c r="I667" i="1"/>
  <c r="N667" i="1"/>
  <c r="O667" i="1"/>
  <c r="P667" i="1"/>
  <c r="Q667" i="1"/>
  <c r="R667" i="1"/>
  <c r="S667" i="1"/>
  <c r="T667" i="1"/>
  <c r="V667" i="1"/>
  <c r="B668" i="1"/>
  <c r="O668" i="1" s="1"/>
  <c r="E668" i="1"/>
  <c r="H668" i="1"/>
  <c r="I668" i="1" s="1"/>
  <c r="N668" i="1"/>
  <c r="P668" i="1"/>
  <c r="R668" i="1"/>
  <c r="T668" i="1"/>
  <c r="V668" i="1"/>
  <c r="B669" i="1"/>
  <c r="E669" i="1"/>
  <c r="H669" i="1"/>
  <c r="I669" i="1"/>
  <c r="N669" i="1"/>
  <c r="O669" i="1"/>
  <c r="P669" i="1"/>
  <c r="Q669" i="1"/>
  <c r="R669" i="1"/>
  <c r="S669" i="1"/>
  <c r="T669" i="1"/>
  <c r="V669" i="1"/>
  <c r="B670" i="1"/>
  <c r="O670" i="1" s="1"/>
  <c r="E670" i="1"/>
  <c r="H670" i="1"/>
  <c r="I670" i="1" s="1"/>
  <c r="N670" i="1"/>
  <c r="P670" i="1"/>
  <c r="R670" i="1"/>
  <c r="T670" i="1"/>
  <c r="V670" i="1"/>
  <c r="B671" i="1"/>
  <c r="E671" i="1"/>
  <c r="H671" i="1"/>
  <c r="I671" i="1"/>
  <c r="N671" i="1"/>
  <c r="O671" i="1"/>
  <c r="P671" i="1"/>
  <c r="Q671" i="1"/>
  <c r="R671" i="1"/>
  <c r="S671" i="1"/>
  <c r="T671" i="1"/>
  <c r="V671" i="1"/>
  <c r="B672" i="1"/>
  <c r="O672" i="1" s="1"/>
  <c r="E672" i="1"/>
  <c r="H672" i="1"/>
  <c r="I672" i="1" s="1"/>
  <c r="N672" i="1"/>
  <c r="P672" i="1"/>
  <c r="R672" i="1"/>
  <c r="T672" i="1"/>
  <c r="V672" i="1"/>
  <c r="B673" i="1"/>
  <c r="E673" i="1"/>
  <c r="H673" i="1"/>
  <c r="I673" i="1"/>
  <c r="N673" i="1"/>
  <c r="O673" i="1"/>
  <c r="P673" i="1"/>
  <c r="Q673" i="1"/>
  <c r="R673" i="1"/>
  <c r="S673" i="1"/>
  <c r="T673" i="1"/>
  <c r="V673" i="1"/>
  <c r="B674" i="1"/>
  <c r="O674" i="1" s="1"/>
  <c r="E674" i="1"/>
  <c r="H674" i="1"/>
  <c r="I674" i="1" s="1"/>
  <c r="N674" i="1"/>
  <c r="P674" i="1"/>
  <c r="R674" i="1"/>
  <c r="T674" i="1"/>
  <c r="V674" i="1"/>
  <c r="B675" i="1"/>
  <c r="E675" i="1"/>
  <c r="H675" i="1"/>
  <c r="I675" i="1"/>
  <c r="N675" i="1"/>
  <c r="O675" i="1"/>
  <c r="P675" i="1"/>
  <c r="Q675" i="1"/>
  <c r="R675" i="1"/>
  <c r="S675" i="1"/>
  <c r="T675" i="1"/>
  <c r="U675" i="1"/>
  <c r="U676" i="1" s="1"/>
  <c r="U677" i="1" s="1"/>
  <c r="U678" i="1" s="1"/>
  <c r="U679" i="1" s="1"/>
  <c r="U680" i="1" s="1"/>
  <c r="U681" i="1" s="1"/>
  <c r="U682" i="1" s="1"/>
  <c r="U683" i="1" s="1"/>
  <c r="U684" i="1" s="1"/>
  <c r="V675" i="1"/>
  <c r="B676" i="1"/>
  <c r="O676" i="1" s="1"/>
  <c r="E676" i="1"/>
  <c r="H676" i="1"/>
  <c r="I676" i="1" s="1"/>
  <c r="N676" i="1"/>
  <c r="P676" i="1"/>
  <c r="R676" i="1"/>
  <c r="T676" i="1"/>
  <c r="V676" i="1"/>
  <c r="B677" i="1"/>
  <c r="E677" i="1"/>
  <c r="H677" i="1"/>
  <c r="I677" i="1"/>
  <c r="N677" i="1"/>
  <c r="O677" i="1"/>
  <c r="P677" i="1"/>
  <c r="Q677" i="1"/>
  <c r="R677" i="1"/>
  <c r="S677" i="1"/>
  <c r="T677" i="1"/>
  <c r="V677" i="1"/>
  <c r="B678" i="1"/>
  <c r="O678" i="1" s="1"/>
  <c r="E678" i="1"/>
  <c r="H678" i="1"/>
  <c r="I678" i="1" s="1"/>
  <c r="N678" i="1"/>
  <c r="P678" i="1"/>
  <c r="R678" i="1"/>
  <c r="T678" i="1"/>
  <c r="V678" i="1"/>
  <c r="B679" i="1"/>
  <c r="E679" i="1"/>
  <c r="H679" i="1"/>
  <c r="I679" i="1"/>
  <c r="N679" i="1"/>
  <c r="O679" i="1"/>
  <c r="P679" i="1"/>
  <c r="Q679" i="1"/>
  <c r="R679" i="1"/>
  <c r="S679" i="1"/>
  <c r="T679" i="1"/>
  <c r="V679" i="1"/>
  <c r="B680" i="1"/>
  <c r="O680" i="1" s="1"/>
  <c r="E680" i="1"/>
  <c r="H680" i="1"/>
  <c r="I680" i="1" s="1"/>
  <c r="N680" i="1"/>
  <c r="P680" i="1"/>
  <c r="R680" i="1"/>
  <c r="T680" i="1"/>
  <c r="V680" i="1"/>
  <c r="B681" i="1"/>
  <c r="E681" i="1"/>
  <c r="H681" i="1"/>
  <c r="I681" i="1"/>
  <c r="N681" i="1"/>
  <c r="O681" i="1"/>
  <c r="P681" i="1"/>
  <c r="Q681" i="1"/>
  <c r="R681" i="1"/>
  <c r="S681" i="1"/>
  <c r="T681" i="1"/>
  <c r="V681" i="1"/>
  <c r="B682" i="1"/>
  <c r="O682" i="1" s="1"/>
  <c r="E682" i="1"/>
  <c r="H682" i="1"/>
  <c r="I682" i="1" s="1"/>
  <c r="N682" i="1"/>
  <c r="P682" i="1"/>
  <c r="R682" i="1"/>
  <c r="T682" i="1"/>
  <c r="V682" i="1"/>
  <c r="B683" i="1"/>
  <c r="E683" i="1"/>
  <c r="H683" i="1"/>
  <c r="I683" i="1"/>
  <c r="N683" i="1"/>
  <c r="O683" i="1"/>
  <c r="P683" i="1"/>
  <c r="Q683" i="1"/>
  <c r="R683" i="1"/>
  <c r="S683" i="1"/>
  <c r="T683" i="1"/>
  <c r="V683" i="1"/>
  <c r="B684" i="1"/>
  <c r="O684" i="1" s="1"/>
  <c r="E684" i="1"/>
  <c r="H684" i="1"/>
  <c r="I684" i="1" s="1"/>
  <c r="N684" i="1"/>
  <c r="P684" i="1"/>
  <c r="R684" i="1"/>
  <c r="T684" i="1"/>
  <c r="V684" i="1"/>
  <c r="B685" i="1"/>
  <c r="E685" i="1"/>
  <c r="H685" i="1"/>
  <c r="I685" i="1"/>
  <c r="N685" i="1"/>
  <c r="O685" i="1"/>
  <c r="P685" i="1"/>
  <c r="Q685" i="1"/>
  <c r="R685" i="1"/>
  <c r="S685" i="1"/>
  <c r="T685" i="1"/>
  <c r="U685" i="1"/>
  <c r="U686" i="1" s="1"/>
  <c r="U687" i="1" s="1"/>
  <c r="U688" i="1" s="1"/>
  <c r="U689" i="1" s="1"/>
  <c r="U690" i="1" s="1"/>
  <c r="U691" i="1" s="1"/>
  <c r="U692" i="1" s="1"/>
  <c r="U693" i="1" s="1"/>
  <c r="V685" i="1"/>
  <c r="B686" i="1"/>
  <c r="O686" i="1" s="1"/>
  <c r="E686" i="1"/>
  <c r="H686" i="1"/>
  <c r="I686" i="1" s="1"/>
  <c r="N686" i="1"/>
  <c r="P686" i="1"/>
  <c r="R686" i="1"/>
  <c r="T686" i="1"/>
  <c r="V686" i="1"/>
  <c r="B687" i="1"/>
  <c r="E687" i="1"/>
  <c r="H687" i="1"/>
  <c r="I687" i="1"/>
  <c r="N687" i="1"/>
  <c r="O687" i="1"/>
  <c r="P687" i="1"/>
  <c r="Q687" i="1"/>
  <c r="R687" i="1"/>
  <c r="S687" i="1"/>
  <c r="T687" i="1"/>
  <c r="V687" i="1"/>
  <c r="B688" i="1"/>
  <c r="O688" i="1" s="1"/>
  <c r="E688" i="1"/>
  <c r="H688" i="1"/>
  <c r="I688" i="1" s="1"/>
  <c r="N688" i="1"/>
  <c r="P688" i="1"/>
  <c r="R688" i="1"/>
  <c r="T688" i="1"/>
  <c r="V688" i="1"/>
  <c r="B689" i="1"/>
  <c r="E689" i="1"/>
  <c r="H689" i="1"/>
  <c r="I689" i="1"/>
  <c r="N689" i="1"/>
  <c r="O689" i="1"/>
  <c r="P689" i="1"/>
  <c r="Q689" i="1"/>
  <c r="R689" i="1"/>
  <c r="S689" i="1"/>
  <c r="T689" i="1"/>
  <c r="V689" i="1"/>
  <c r="B690" i="1"/>
  <c r="O690" i="1" s="1"/>
  <c r="E690" i="1"/>
  <c r="H690" i="1"/>
  <c r="I690" i="1" s="1"/>
  <c r="N690" i="1"/>
  <c r="P690" i="1"/>
  <c r="R690" i="1"/>
  <c r="T690" i="1"/>
  <c r="V690" i="1"/>
  <c r="B691" i="1"/>
  <c r="E691" i="1"/>
  <c r="H691" i="1"/>
  <c r="I691" i="1"/>
  <c r="N691" i="1"/>
  <c r="O691" i="1"/>
  <c r="P691" i="1"/>
  <c r="Q691" i="1"/>
  <c r="R691" i="1"/>
  <c r="S691" i="1"/>
  <c r="T691" i="1"/>
  <c r="V691" i="1"/>
  <c r="B692" i="1"/>
  <c r="O692" i="1" s="1"/>
  <c r="E692" i="1"/>
  <c r="H692" i="1"/>
  <c r="I692" i="1" s="1"/>
  <c r="N692" i="1"/>
  <c r="P692" i="1"/>
  <c r="R692" i="1"/>
  <c r="T692" i="1"/>
  <c r="V692" i="1"/>
  <c r="B693" i="1"/>
  <c r="E693" i="1"/>
  <c r="H693" i="1"/>
  <c r="I693" i="1"/>
  <c r="N693" i="1"/>
  <c r="O693" i="1"/>
  <c r="P693" i="1"/>
  <c r="Q693" i="1"/>
  <c r="R693" i="1"/>
  <c r="S693" i="1"/>
  <c r="T693" i="1"/>
  <c r="V693" i="1"/>
  <c r="B694" i="1"/>
  <c r="O694" i="1" s="1"/>
  <c r="E694" i="1"/>
  <c r="H694" i="1"/>
  <c r="I694" i="1" s="1"/>
  <c r="N694" i="1"/>
  <c r="P694" i="1"/>
  <c r="R694" i="1"/>
  <c r="T694" i="1"/>
  <c r="U694" i="1"/>
  <c r="V694" i="1"/>
  <c r="B695" i="1"/>
  <c r="E695" i="1"/>
  <c r="H695" i="1"/>
  <c r="I695" i="1"/>
  <c r="N695" i="1"/>
  <c r="O695" i="1"/>
  <c r="P695" i="1"/>
  <c r="Q695" i="1"/>
  <c r="R695" i="1"/>
  <c r="S695" i="1"/>
  <c r="T695" i="1"/>
  <c r="U695" i="1"/>
  <c r="U696" i="1" s="1"/>
  <c r="U697" i="1" s="1"/>
  <c r="U698" i="1" s="1"/>
  <c r="U699" i="1" s="1"/>
  <c r="U700" i="1" s="1"/>
  <c r="U701" i="1" s="1"/>
  <c r="U702" i="1" s="1"/>
  <c r="U703" i="1" s="1"/>
  <c r="U704" i="1" s="1"/>
  <c r="V695" i="1"/>
  <c r="B696" i="1"/>
  <c r="O696" i="1" s="1"/>
  <c r="E696" i="1"/>
  <c r="H696" i="1"/>
  <c r="I696" i="1" s="1"/>
  <c r="N696" i="1"/>
  <c r="P696" i="1"/>
  <c r="R696" i="1"/>
  <c r="T696" i="1"/>
  <c r="V696" i="1"/>
  <c r="B697" i="1"/>
  <c r="E697" i="1"/>
  <c r="H697" i="1"/>
  <c r="I697" i="1"/>
  <c r="N697" i="1"/>
  <c r="O697" i="1"/>
  <c r="P697" i="1"/>
  <c r="Q697" i="1"/>
  <c r="R697" i="1"/>
  <c r="S697" i="1"/>
  <c r="T697" i="1"/>
  <c r="V697" i="1"/>
  <c r="B698" i="1"/>
  <c r="O698" i="1" s="1"/>
  <c r="E698" i="1"/>
  <c r="H698" i="1"/>
  <c r="I698" i="1" s="1"/>
  <c r="N698" i="1"/>
  <c r="P698" i="1"/>
  <c r="R698" i="1"/>
  <c r="T698" i="1"/>
  <c r="V698" i="1"/>
  <c r="B699" i="1"/>
  <c r="E699" i="1"/>
  <c r="H699" i="1"/>
  <c r="I699" i="1"/>
  <c r="N699" i="1"/>
  <c r="O699" i="1"/>
  <c r="P699" i="1"/>
  <c r="Q699" i="1"/>
  <c r="R699" i="1"/>
  <c r="S699" i="1"/>
  <c r="T699" i="1"/>
  <c r="V699" i="1"/>
  <c r="B700" i="1"/>
  <c r="O700" i="1" s="1"/>
  <c r="E700" i="1"/>
  <c r="H700" i="1"/>
  <c r="I700" i="1" s="1"/>
  <c r="N700" i="1"/>
  <c r="P700" i="1"/>
  <c r="R700" i="1"/>
  <c r="T700" i="1"/>
  <c r="V700" i="1"/>
  <c r="B701" i="1"/>
  <c r="E701" i="1"/>
  <c r="H701" i="1"/>
  <c r="I701" i="1"/>
  <c r="N701" i="1"/>
  <c r="O701" i="1"/>
  <c r="P701" i="1"/>
  <c r="Q701" i="1"/>
  <c r="R701" i="1"/>
  <c r="S701" i="1"/>
  <c r="T701" i="1"/>
  <c r="V701" i="1"/>
  <c r="B702" i="1"/>
  <c r="O702" i="1" s="1"/>
  <c r="E702" i="1"/>
  <c r="H702" i="1"/>
  <c r="I702" i="1" s="1"/>
  <c r="N702" i="1"/>
  <c r="P702" i="1"/>
  <c r="R702" i="1"/>
  <c r="T702" i="1"/>
  <c r="V702" i="1"/>
  <c r="B703" i="1"/>
  <c r="E703" i="1"/>
  <c r="H703" i="1"/>
  <c r="I703" i="1"/>
  <c r="N703" i="1"/>
  <c r="O703" i="1"/>
  <c r="P703" i="1"/>
  <c r="Q703" i="1"/>
  <c r="R703" i="1"/>
  <c r="S703" i="1"/>
  <c r="T703" i="1"/>
  <c r="V703" i="1"/>
  <c r="B704" i="1"/>
  <c r="O704" i="1" s="1"/>
  <c r="E704" i="1"/>
  <c r="H704" i="1"/>
  <c r="I704" i="1" s="1"/>
  <c r="N704" i="1"/>
  <c r="P704" i="1"/>
  <c r="R704" i="1"/>
  <c r="T704" i="1"/>
  <c r="V704" i="1"/>
  <c r="B705" i="1"/>
  <c r="E705" i="1"/>
  <c r="H705" i="1"/>
  <c r="I705" i="1"/>
  <c r="N705" i="1"/>
  <c r="O705" i="1"/>
  <c r="P705" i="1"/>
  <c r="Q705" i="1"/>
  <c r="R705" i="1"/>
  <c r="S705" i="1"/>
  <c r="T705" i="1"/>
  <c r="U705" i="1"/>
  <c r="U706" i="1" s="1"/>
  <c r="U707" i="1" s="1"/>
  <c r="U708" i="1" s="1"/>
  <c r="U709" i="1" s="1"/>
  <c r="U710" i="1" s="1"/>
  <c r="U711" i="1" s="1"/>
  <c r="U712" i="1" s="1"/>
  <c r="U713" i="1" s="1"/>
  <c r="U714" i="1" s="1"/>
  <c r="V705" i="1"/>
  <c r="B706" i="1"/>
  <c r="O706" i="1" s="1"/>
  <c r="E706" i="1"/>
  <c r="H706" i="1"/>
  <c r="I706" i="1" s="1"/>
  <c r="N706" i="1"/>
  <c r="P706" i="1"/>
  <c r="R706" i="1"/>
  <c r="T706" i="1"/>
  <c r="V706" i="1"/>
  <c r="B707" i="1"/>
  <c r="E707" i="1"/>
  <c r="H707" i="1"/>
  <c r="I707" i="1"/>
  <c r="N707" i="1"/>
  <c r="O707" i="1"/>
  <c r="P707" i="1"/>
  <c r="Q707" i="1"/>
  <c r="R707" i="1"/>
  <c r="S707" i="1"/>
  <c r="T707" i="1"/>
  <c r="V707" i="1"/>
  <c r="B708" i="1"/>
  <c r="O708" i="1" s="1"/>
  <c r="E708" i="1"/>
  <c r="H708" i="1"/>
  <c r="I708" i="1" s="1"/>
  <c r="N708" i="1"/>
  <c r="P708" i="1"/>
  <c r="R708" i="1"/>
  <c r="T708" i="1"/>
  <c r="V708" i="1"/>
  <c r="B709" i="1"/>
  <c r="E709" i="1"/>
  <c r="H709" i="1"/>
  <c r="I709" i="1"/>
  <c r="N709" i="1"/>
  <c r="O709" i="1"/>
  <c r="P709" i="1"/>
  <c r="Q709" i="1"/>
  <c r="R709" i="1"/>
  <c r="S709" i="1"/>
  <c r="T709" i="1"/>
  <c r="V709" i="1"/>
  <c r="B710" i="1"/>
  <c r="O710" i="1" s="1"/>
  <c r="E710" i="1"/>
  <c r="H710" i="1"/>
  <c r="I710" i="1" s="1"/>
  <c r="N710" i="1"/>
  <c r="P710" i="1"/>
  <c r="R710" i="1"/>
  <c r="T710" i="1"/>
  <c r="V710" i="1"/>
  <c r="B711" i="1"/>
  <c r="E711" i="1"/>
  <c r="H711" i="1"/>
  <c r="I711" i="1"/>
  <c r="N711" i="1"/>
  <c r="O711" i="1"/>
  <c r="P711" i="1"/>
  <c r="Q711" i="1"/>
  <c r="R711" i="1"/>
  <c r="S711" i="1"/>
  <c r="T711" i="1"/>
  <c r="V711" i="1"/>
  <c r="B712" i="1"/>
  <c r="O712" i="1" s="1"/>
  <c r="E712" i="1"/>
  <c r="H712" i="1"/>
  <c r="I712" i="1" s="1"/>
  <c r="N712" i="1"/>
  <c r="P712" i="1"/>
  <c r="R712" i="1"/>
  <c r="T712" i="1"/>
  <c r="V712" i="1"/>
  <c r="B713" i="1"/>
  <c r="E713" i="1"/>
  <c r="H713" i="1"/>
  <c r="I713" i="1"/>
  <c r="N713" i="1"/>
  <c r="O713" i="1"/>
  <c r="P713" i="1"/>
  <c r="Q713" i="1"/>
  <c r="R713" i="1"/>
  <c r="S713" i="1"/>
  <c r="T713" i="1"/>
  <c r="V713" i="1"/>
  <c r="B714" i="1"/>
  <c r="O714" i="1" s="1"/>
  <c r="E714" i="1"/>
  <c r="H714" i="1"/>
  <c r="I714" i="1" s="1"/>
  <c r="N714" i="1"/>
  <c r="P714" i="1"/>
  <c r="R714" i="1"/>
  <c r="T714" i="1"/>
  <c r="V714" i="1"/>
  <c r="B715" i="1"/>
  <c r="E715" i="1"/>
  <c r="H715" i="1"/>
  <c r="I715" i="1"/>
  <c r="N715" i="1"/>
  <c r="O715" i="1"/>
  <c r="P715" i="1"/>
  <c r="Q715" i="1"/>
  <c r="R715" i="1"/>
  <c r="S715" i="1"/>
  <c r="T715" i="1"/>
  <c r="U715" i="1"/>
  <c r="U716" i="1" s="1"/>
  <c r="U717" i="1" s="1"/>
  <c r="U718" i="1" s="1"/>
  <c r="U719" i="1" s="1"/>
  <c r="U720" i="1" s="1"/>
  <c r="U721" i="1" s="1"/>
  <c r="U722" i="1" s="1"/>
  <c r="U723" i="1" s="1"/>
  <c r="V715" i="1"/>
  <c r="B716" i="1"/>
  <c r="O716" i="1" s="1"/>
  <c r="E716" i="1"/>
  <c r="H716" i="1"/>
  <c r="I716" i="1" s="1"/>
  <c r="N716" i="1"/>
  <c r="P716" i="1"/>
  <c r="R716" i="1"/>
  <c r="T716" i="1"/>
  <c r="V716" i="1"/>
  <c r="B717" i="1"/>
  <c r="E717" i="1"/>
  <c r="H717" i="1"/>
  <c r="I717" i="1"/>
  <c r="N717" i="1"/>
  <c r="O717" i="1"/>
  <c r="P717" i="1"/>
  <c r="Q717" i="1"/>
  <c r="R717" i="1"/>
  <c r="S717" i="1"/>
  <c r="T717" i="1"/>
  <c r="V717" i="1"/>
  <c r="B718" i="1"/>
  <c r="O718" i="1" s="1"/>
  <c r="E718" i="1"/>
  <c r="H718" i="1"/>
  <c r="I718" i="1" s="1"/>
  <c r="N718" i="1"/>
  <c r="P718" i="1"/>
  <c r="R718" i="1"/>
  <c r="T718" i="1"/>
  <c r="V718" i="1"/>
  <c r="B719" i="1"/>
  <c r="E719" i="1"/>
  <c r="H719" i="1"/>
  <c r="I719" i="1"/>
  <c r="N719" i="1"/>
  <c r="O719" i="1"/>
  <c r="P719" i="1"/>
  <c r="Q719" i="1"/>
  <c r="R719" i="1"/>
  <c r="S719" i="1"/>
  <c r="T719" i="1"/>
  <c r="V719" i="1"/>
  <c r="B720" i="1"/>
  <c r="O720" i="1" s="1"/>
  <c r="E720" i="1"/>
  <c r="H720" i="1"/>
  <c r="I720" i="1" s="1"/>
  <c r="N720" i="1"/>
  <c r="P720" i="1"/>
  <c r="R720" i="1"/>
  <c r="T720" i="1"/>
  <c r="V720" i="1"/>
  <c r="B721" i="1"/>
  <c r="E721" i="1"/>
  <c r="H721" i="1"/>
  <c r="I721" i="1"/>
  <c r="N721" i="1"/>
  <c r="O721" i="1"/>
  <c r="P721" i="1"/>
  <c r="Q721" i="1"/>
  <c r="R721" i="1"/>
  <c r="S721" i="1"/>
  <c r="T721" i="1"/>
  <c r="V721" i="1"/>
  <c r="B722" i="1"/>
  <c r="O722" i="1" s="1"/>
  <c r="E722" i="1"/>
  <c r="H722" i="1"/>
  <c r="I722" i="1" s="1"/>
  <c r="N722" i="1"/>
  <c r="P722" i="1"/>
  <c r="R722" i="1"/>
  <c r="T722" i="1"/>
  <c r="V722" i="1"/>
  <c r="B723" i="1"/>
  <c r="E723" i="1"/>
  <c r="H723" i="1"/>
  <c r="I723" i="1"/>
  <c r="N723" i="1"/>
  <c r="O723" i="1"/>
  <c r="P723" i="1"/>
  <c r="Q723" i="1"/>
  <c r="R723" i="1"/>
  <c r="S723" i="1"/>
  <c r="T723" i="1"/>
  <c r="V723" i="1"/>
  <c r="B724" i="1"/>
  <c r="O724" i="1" s="1"/>
  <c r="E724" i="1"/>
  <c r="H724" i="1"/>
  <c r="I724" i="1" s="1"/>
  <c r="N724" i="1"/>
  <c r="P724" i="1"/>
  <c r="R724" i="1"/>
  <c r="T724" i="1"/>
  <c r="U724" i="1"/>
  <c r="V724" i="1"/>
  <c r="B725" i="1"/>
  <c r="E725" i="1"/>
  <c r="H725" i="1"/>
  <c r="I725" i="1"/>
  <c r="N725" i="1"/>
  <c r="O725" i="1"/>
  <c r="P725" i="1"/>
  <c r="Q725" i="1"/>
  <c r="R725" i="1"/>
  <c r="S725" i="1"/>
  <c r="T725" i="1"/>
  <c r="U725" i="1"/>
  <c r="U726" i="1" s="1"/>
  <c r="U727" i="1" s="1"/>
  <c r="U728" i="1" s="1"/>
  <c r="U729" i="1" s="1"/>
  <c r="U730" i="1" s="1"/>
  <c r="U731" i="1" s="1"/>
  <c r="U732" i="1" s="1"/>
  <c r="V725" i="1"/>
  <c r="B726" i="1"/>
  <c r="O726" i="1" s="1"/>
  <c r="E726" i="1"/>
  <c r="H726" i="1"/>
  <c r="I726" i="1" s="1"/>
  <c r="N726" i="1"/>
  <c r="P726" i="1"/>
  <c r="R726" i="1"/>
  <c r="T726" i="1"/>
  <c r="V726" i="1"/>
  <c r="B727" i="1"/>
  <c r="E727" i="1"/>
  <c r="H727" i="1"/>
  <c r="I727" i="1"/>
  <c r="N727" i="1"/>
  <c r="O727" i="1"/>
  <c r="P727" i="1"/>
  <c r="Q727" i="1"/>
  <c r="R727" i="1"/>
  <c r="S727" i="1"/>
  <c r="T727" i="1"/>
  <c r="V727" i="1"/>
  <c r="B728" i="1"/>
  <c r="O728" i="1" s="1"/>
  <c r="E728" i="1"/>
  <c r="H728" i="1"/>
  <c r="I728" i="1" s="1"/>
  <c r="N728" i="1"/>
  <c r="P728" i="1"/>
  <c r="R728" i="1"/>
  <c r="T728" i="1"/>
  <c r="V728" i="1"/>
  <c r="B729" i="1"/>
  <c r="E729" i="1"/>
  <c r="H729" i="1"/>
  <c r="I729" i="1"/>
  <c r="N729" i="1"/>
  <c r="O729" i="1"/>
  <c r="P729" i="1"/>
  <c r="Q729" i="1"/>
  <c r="R729" i="1"/>
  <c r="S729" i="1"/>
  <c r="T729" i="1"/>
  <c r="V729" i="1"/>
  <c r="B730" i="1"/>
  <c r="O730" i="1" s="1"/>
  <c r="E730" i="1"/>
  <c r="H730" i="1"/>
  <c r="I730" i="1" s="1"/>
  <c r="N730" i="1"/>
  <c r="P730" i="1"/>
  <c r="R730" i="1"/>
  <c r="T730" i="1"/>
  <c r="V730" i="1"/>
  <c r="B731" i="1"/>
  <c r="E731" i="1"/>
  <c r="H731" i="1"/>
  <c r="I731" i="1"/>
  <c r="N731" i="1"/>
  <c r="O731" i="1"/>
  <c r="P731" i="1"/>
  <c r="Q731" i="1"/>
  <c r="R731" i="1"/>
  <c r="S731" i="1"/>
  <c r="T731" i="1"/>
  <c r="V731" i="1"/>
  <c r="B732" i="1"/>
  <c r="O732" i="1" s="1"/>
  <c r="E732" i="1"/>
  <c r="H732" i="1"/>
  <c r="I732" i="1" s="1"/>
  <c r="N732" i="1"/>
  <c r="P732" i="1"/>
  <c r="R732" i="1"/>
  <c r="T732" i="1"/>
  <c r="V732" i="1"/>
  <c r="B733" i="1"/>
  <c r="E733" i="1"/>
  <c r="H733" i="1"/>
  <c r="I733" i="1"/>
  <c r="N733" i="1"/>
  <c r="O733" i="1"/>
  <c r="P733" i="1"/>
  <c r="Q733" i="1"/>
  <c r="R733" i="1"/>
  <c r="S733" i="1"/>
  <c r="T733" i="1"/>
  <c r="U733" i="1"/>
  <c r="U734" i="1" s="1"/>
  <c r="U735" i="1" s="1"/>
  <c r="U736" i="1" s="1"/>
  <c r="U737" i="1" s="1"/>
  <c r="U738" i="1" s="1"/>
  <c r="U739" i="1" s="1"/>
  <c r="U740" i="1" s="1"/>
  <c r="U741" i="1" s="1"/>
  <c r="U742" i="1" s="1"/>
  <c r="V733" i="1"/>
  <c r="B734" i="1"/>
  <c r="O734" i="1" s="1"/>
  <c r="E734" i="1"/>
  <c r="H734" i="1"/>
  <c r="I734" i="1" s="1"/>
  <c r="N734" i="1"/>
  <c r="P734" i="1"/>
  <c r="R734" i="1"/>
  <c r="T734" i="1"/>
  <c r="V734" i="1"/>
  <c r="B735" i="1"/>
  <c r="E735" i="1"/>
  <c r="H735" i="1"/>
  <c r="I735" i="1"/>
  <c r="N735" i="1"/>
  <c r="O735" i="1"/>
  <c r="P735" i="1"/>
  <c r="Q735" i="1"/>
  <c r="R735" i="1"/>
  <c r="S735" i="1"/>
  <c r="T735" i="1"/>
  <c r="V735" i="1"/>
  <c r="B736" i="1"/>
  <c r="O736" i="1" s="1"/>
  <c r="E736" i="1"/>
  <c r="H736" i="1"/>
  <c r="I736" i="1" s="1"/>
  <c r="N736" i="1"/>
  <c r="P736" i="1"/>
  <c r="R736" i="1"/>
  <c r="T736" i="1"/>
  <c r="V736" i="1"/>
  <c r="B737" i="1"/>
  <c r="E737" i="1"/>
  <c r="H737" i="1"/>
  <c r="I737" i="1"/>
  <c r="N737" i="1"/>
  <c r="O737" i="1"/>
  <c r="P737" i="1"/>
  <c r="Q737" i="1"/>
  <c r="R737" i="1"/>
  <c r="S737" i="1"/>
  <c r="T737" i="1"/>
  <c r="V737" i="1"/>
  <c r="B738" i="1"/>
  <c r="O738" i="1" s="1"/>
  <c r="E738" i="1"/>
  <c r="H738" i="1"/>
  <c r="I738" i="1" s="1"/>
  <c r="N738" i="1"/>
  <c r="P738" i="1"/>
  <c r="R738" i="1"/>
  <c r="T738" i="1"/>
  <c r="V738" i="1"/>
  <c r="B739" i="1"/>
  <c r="E739" i="1"/>
  <c r="H739" i="1"/>
  <c r="I739" i="1"/>
  <c r="N739" i="1"/>
  <c r="O739" i="1"/>
  <c r="P739" i="1"/>
  <c r="Q739" i="1"/>
  <c r="R739" i="1"/>
  <c r="S739" i="1"/>
  <c r="T739" i="1"/>
  <c r="V739" i="1"/>
  <c r="B740" i="1"/>
  <c r="O740" i="1" s="1"/>
  <c r="E740" i="1"/>
  <c r="H740" i="1"/>
  <c r="I740" i="1" s="1"/>
  <c r="N740" i="1"/>
  <c r="P740" i="1"/>
  <c r="R740" i="1"/>
  <c r="T740" i="1"/>
  <c r="V740" i="1"/>
  <c r="B741" i="1"/>
  <c r="E741" i="1"/>
  <c r="H741" i="1"/>
  <c r="I741" i="1"/>
  <c r="N741" i="1"/>
  <c r="O741" i="1"/>
  <c r="P741" i="1"/>
  <c r="Q741" i="1"/>
  <c r="R741" i="1"/>
  <c r="S741" i="1"/>
  <c r="T741" i="1"/>
  <c r="V741" i="1"/>
  <c r="B742" i="1"/>
  <c r="O742" i="1" s="1"/>
  <c r="E742" i="1"/>
  <c r="H742" i="1"/>
  <c r="I742" i="1" s="1"/>
  <c r="N742" i="1"/>
  <c r="P742" i="1"/>
  <c r="R742" i="1"/>
  <c r="T742" i="1"/>
  <c r="V742" i="1"/>
  <c r="B743" i="1"/>
  <c r="E743" i="1"/>
  <c r="H743" i="1"/>
  <c r="I743" i="1"/>
  <c r="N743" i="1"/>
  <c r="O743" i="1"/>
  <c r="P743" i="1"/>
  <c r="Q743" i="1"/>
  <c r="R743" i="1"/>
  <c r="S743" i="1"/>
  <c r="T743" i="1"/>
  <c r="U743" i="1"/>
  <c r="U744" i="1" s="1"/>
  <c r="U745" i="1" s="1"/>
  <c r="U746" i="1" s="1"/>
  <c r="U747" i="1" s="1"/>
  <c r="U748" i="1" s="1"/>
  <c r="U749" i="1" s="1"/>
  <c r="U750" i="1" s="1"/>
  <c r="V743" i="1"/>
  <c r="B744" i="1"/>
  <c r="O744" i="1" s="1"/>
  <c r="E744" i="1"/>
  <c r="H744" i="1"/>
  <c r="I744" i="1" s="1"/>
  <c r="N744" i="1"/>
  <c r="P744" i="1"/>
  <c r="R744" i="1"/>
  <c r="T744" i="1"/>
  <c r="V744" i="1"/>
  <c r="B745" i="1"/>
  <c r="E745" i="1"/>
  <c r="H745" i="1"/>
  <c r="I745" i="1"/>
  <c r="N745" i="1"/>
  <c r="O745" i="1"/>
  <c r="P745" i="1"/>
  <c r="Q745" i="1"/>
  <c r="R745" i="1"/>
  <c r="S745" i="1"/>
  <c r="T745" i="1"/>
  <c r="V745" i="1"/>
  <c r="B746" i="1"/>
  <c r="O746" i="1" s="1"/>
  <c r="E746" i="1"/>
  <c r="H746" i="1"/>
  <c r="I746" i="1" s="1"/>
  <c r="N746" i="1"/>
  <c r="P746" i="1"/>
  <c r="R746" i="1"/>
  <c r="T746" i="1"/>
  <c r="V746" i="1"/>
  <c r="B747" i="1"/>
  <c r="E747" i="1"/>
  <c r="H747" i="1"/>
  <c r="I747" i="1"/>
  <c r="N747" i="1"/>
  <c r="O747" i="1"/>
  <c r="P747" i="1"/>
  <c r="Q747" i="1"/>
  <c r="R747" i="1"/>
  <c r="S747" i="1"/>
  <c r="T747" i="1"/>
  <c r="V747" i="1"/>
  <c r="B748" i="1"/>
  <c r="O748" i="1" s="1"/>
  <c r="E748" i="1"/>
  <c r="H748" i="1"/>
  <c r="I748" i="1" s="1"/>
  <c r="N748" i="1"/>
  <c r="P748" i="1"/>
  <c r="R748" i="1"/>
  <c r="T748" i="1"/>
  <c r="V748" i="1"/>
  <c r="B749" i="1"/>
  <c r="E749" i="1"/>
  <c r="H749" i="1"/>
  <c r="I749" i="1"/>
  <c r="N749" i="1"/>
  <c r="O749" i="1"/>
  <c r="P749" i="1"/>
  <c r="Q749" i="1"/>
  <c r="R749" i="1"/>
  <c r="S749" i="1"/>
  <c r="T749" i="1"/>
  <c r="V749" i="1"/>
  <c r="B750" i="1"/>
  <c r="O750" i="1" s="1"/>
  <c r="E750" i="1"/>
  <c r="H750" i="1"/>
  <c r="I750" i="1" s="1"/>
  <c r="N750" i="1"/>
  <c r="P750" i="1"/>
  <c r="R750" i="1"/>
  <c r="T750" i="1"/>
  <c r="V750" i="1"/>
  <c r="B751" i="1"/>
  <c r="E751" i="1"/>
  <c r="H751" i="1"/>
  <c r="I751" i="1"/>
  <c r="N751" i="1"/>
  <c r="O751" i="1"/>
  <c r="P751" i="1"/>
  <c r="Q751" i="1"/>
  <c r="R751" i="1"/>
  <c r="S751" i="1"/>
  <c r="T751" i="1"/>
  <c r="U751" i="1"/>
  <c r="U752" i="1" s="1"/>
  <c r="U753" i="1" s="1"/>
  <c r="U754" i="1" s="1"/>
  <c r="U755" i="1" s="1"/>
  <c r="U756" i="1" s="1"/>
  <c r="U757" i="1" s="1"/>
  <c r="U758" i="1" s="1"/>
  <c r="U759" i="1" s="1"/>
  <c r="U760" i="1" s="1"/>
  <c r="U761" i="1" s="1"/>
  <c r="V751" i="1"/>
  <c r="B752" i="1"/>
  <c r="O752" i="1" s="1"/>
  <c r="E752" i="1"/>
  <c r="H752" i="1"/>
  <c r="I752" i="1" s="1"/>
  <c r="N752" i="1"/>
  <c r="P752" i="1"/>
  <c r="R752" i="1"/>
  <c r="T752" i="1"/>
  <c r="V752" i="1"/>
  <c r="B753" i="1"/>
  <c r="E753" i="1"/>
  <c r="H753" i="1"/>
  <c r="I753" i="1"/>
  <c r="N753" i="1"/>
  <c r="O753" i="1"/>
  <c r="P753" i="1"/>
  <c r="Q753" i="1"/>
  <c r="R753" i="1"/>
  <c r="S753" i="1"/>
  <c r="T753" i="1"/>
  <c r="V753" i="1"/>
  <c r="B754" i="1"/>
  <c r="O754" i="1" s="1"/>
  <c r="E754" i="1"/>
  <c r="H754" i="1"/>
  <c r="I754" i="1" s="1"/>
  <c r="N754" i="1"/>
  <c r="P754" i="1"/>
  <c r="R754" i="1"/>
  <c r="T754" i="1"/>
  <c r="V754" i="1"/>
  <c r="B755" i="1"/>
  <c r="E755" i="1"/>
  <c r="H755" i="1"/>
  <c r="I755" i="1"/>
  <c r="N755" i="1"/>
  <c r="O755" i="1"/>
  <c r="P755" i="1"/>
  <c r="Q755" i="1"/>
  <c r="R755" i="1"/>
  <c r="S755" i="1"/>
  <c r="T755" i="1"/>
  <c r="V755" i="1"/>
  <c r="B756" i="1"/>
  <c r="O756" i="1" s="1"/>
  <c r="E756" i="1"/>
  <c r="H756" i="1"/>
  <c r="I756" i="1" s="1"/>
  <c r="N756" i="1"/>
  <c r="P756" i="1"/>
  <c r="R756" i="1"/>
  <c r="T756" i="1"/>
  <c r="V756" i="1"/>
  <c r="B757" i="1"/>
  <c r="E757" i="1"/>
  <c r="H757" i="1"/>
  <c r="I757" i="1"/>
  <c r="N757" i="1"/>
  <c r="O757" i="1"/>
  <c r="P757" i="1"/>
  <c r="Q757" i="1"/>
  <c r="R757" i="1"/>
  <c r="S757" i="1"/>
  <c r="T757" i="1"/>
  <c r="V757" i="1"/>
  <c r="B758" i="1"/>
  <c r="O758" i="1" s="1"/>
  <c r="E758" i="1"/>
  <c r="H758" i="1"/>
  <c r="I758" i="1" s="1"/>
  <c r="N758" i="1"/>
  <c r="P758" i="1"/>
  <c r="R758" i="1"/>
  <c r="T758" i="1"/>
  <c r="V758" i="1"/>
  <c r="B759" i="1"/>
  <c r="E759" i="1"/>
  <c r="H759" i="1"/>
  <c r="I759" i="1"/>
  <c r="N759" i="1"/>
  <c r="O759" i="1"/>
  <c r="P759" i="1"/>
  <c r="Q759" i="1"/>
  <c r="R759" i="1"/>
  <c r="S759" i="1"/>
  <c r="T759" i="1"/>
  <c r="V759" i="1"/>
  <c r="B760" i="1"/>
  <c r="O760" i="1" s="1"/>
  <c r="E760" i="1"/>
  <c r="H760" i="1"/>
  <c r="I760" i="1" s="1"/>
  <c r="N760" i="1"/>
  <c r="P760" i="1"/>
  <c r="R760" i="1"/>
  <c r="T760" i="1"/>
  <c r="V760" i="1"/>
  <c r="B761" i="1"/>
  <c r="E761" i="1"/>
  <c r="H761" i="1"/>
  <c r="I761" i="1"/>
  <c r="N761" i="1"/>
  <c r="O761" i="1"/>
  <c r="P761" i="1"/>
  <c r="Q761" i="1"/>
  <c r="R761" i="1"/>
  <c r="S761" i="1"/>
  <c r="T761" i="1"/>
  <c r="V761" i="1"/>
  <c r="B762" i="1"/>
  <c r="O762" i="1" s="1"/>
  <c r="E762" i="1"/>
  <c r="H762" i="1"/>
  <c r="I762" i="1" s="1"/>
  <c r="N762" i="1"/>
  <c r="P762" i="1"/>
  <c r="R762" i="1"/>
  <c r="T762" i="1"/>
  <c r="U762" i="1"/>
  <c r="V762" i="1"/>
  <c r="B763" i="1"/>
  <c r="E763" i="1"/>
  <c r="H763" i="1"/>
  <c r="I763" i="1"/>
  <c r="N763" i="1"/>
  <c r="O763" i="1"/>
  <c r="P763" i="1"/>
  <c r="Q763" i="1"/>
  <c r="R763" i="1"/>
  <c r="S763" i="1"/>
  <c r="T763" i="1"/>
  <c r="U763" i="1"/>
  <c r="U764" i="1" s="1"/>
  <c r="U765" i="1" s="1"/>
  <c r="U766" i="1" s="1"/>
  <c r="U767" i="1" s="1"/>
  <c r="U768" i="1" s="1"/>
  <c r="U769" i="1" s="1"/>
  <c r="U770" i="1" s="1"/>
  <c r="V763" i="1"/>
  <c r="B764" i="1"/>
  <c r="O764" i="1" s="1"/>
  <c r="E764" i="1"/>
  <c r="H764" i="1"/>
  <c r="I764" i="1" s="1"/>
  <c r="N764" i="1"/>
  <c r="P764" i="1"/>
  <c r="R764" i="1"/>
  <c r="T764" i="1"/>
  <c r="V764" i="1"/>
  <c r="B765" i="1"/>
  <c r="E765" i="1"/>
  <c r="H765" i="1"/>
  <c r="I765" i="1"/>
  <c r="N765" i="1"/>
  <c r="O765" i="1"/>
  <c r="P765" i="1"/>
  <c r="Q765" i="1"/>
  <c r="R765" i="1"/>
  <c r="S765" i="1"/>
  <c r="T765" i="1"/>
  <c r="V765" i="1"/>
  <c r="B766" i="1"/>
  <c r="O766" i="1" s="1"/>
  <c r="E766" i="1"/>
  <c r="H766" i="1"/>
  <c r="I766" i="1" s="1"/>
  <c r="N766" i="1"/>
  <c r="P766" i="1"/>
  <c r="R766" i="1"/>
  <c r="T766" i="1"/>
  <c r="V766" i="1"/>
  <c r="B767" i="1"/>
  <c r="E767" i="1"/>
  <c r="H767" i="1"/>
  <c r="I767" i="1"/>
  <c r="N767" i="1"/>
  <c r="O767" i="1"/>
  <c r="P767" i="1"/>
  <c r="Q767" i="1"/>
  <c r="R767" i="1"/>
  <c r="S767" i="1"/>
  <c r="T767" i="1"/>
  <c r="V767" i="1"/>
  <c r="B768" i="1"/>
  <c r="O768" i="1" s="1"/>
  <c r="E768" i="1"/>
  <c r="H768" i="1"/>
  <c r="I768" i="1" s="1"/>
  <c r="N768" i="1"/>
  <c r="P768" i="1"/>
  <c r="R768" i="1"/>
  <c r="T768" i="1"/>
  <c r="V768" i="1"/>
  <c r="B769" i="1"/>
  <c r="E769" i="1"/>
  <c r="H769" i="1"/>
  <c r="I769" i="1"/>
  <c r="N769" i="1"/>
  <c r="O769" i="1"/>
  <c r="P769" i="1"/>
  <c r="Q769" i="1"/>
  <c r="R769" i="1"/>
  <c r="S769" i="1"/>
  <c r="T769" i="1"/>
  <c r="V769" i="1"/>
  <c r="B770" i="1"/>
  <c r="O770" i="1" s="1"/>
  <c r="E770" i="1"/>
  <c r="H770" i="1"/>
  <c r="I770" i="1" s="1"/>
  <c r="N770" i="1"/>
  <c r="P770" i="1"/>
  <c r="R770" i="1"/>
  <c r="T770" i="1"/>
  <c r="V770" i="1"/>
  <c r="B771" i="1"/>
  <c r="E771" i="1"/>
  <c r="H771" i="1"/>
  <c r="I771" i="1"/>
  <c r="N771" i="1"/>
  <c r="O771" i="1"/>
  <c r="P771" i="1"/>
  <c r="Q771" i="1"/>
  <c r="R771" i="1"/>
  <c r="S771" i="1"/>
  <c r="T771" i="1"/>
  <c r="U771" i="1"/>
  <c r="U772" i="1" s="1"/>
  <c r="U773" i="1" s="1"/>
  <c r="U774" i="1" s="1"/>
  <c r="U775" i="1" s="1"/>
  <c r="U776" i="1" s="1"/>
  <c r="U777" i="1" s="1"/>
  <c r="U778" i="1" s="1"/>
  <c r="U779" i="1" s="1"/>
  <c r="U780" i="1" s="1"/>
  <c r="V771" i="1"/>
  <c r="B772" i="1"/>
  <c r="O772" i="1" s="1"/>
  <c r="E772" i="1"/>
  <c r="H772" i="1"/>
  <c r="I772" i="1" s="1"/>
  <c r="N772" i="1"/>
  <c r="P772" i="1"/>
  <c r="R772" i="1"/>
  <c r="T772" i="1"/>
  <c r="V772" i="1"/>
  <c r="B773" i="1"/>
  <c r="E773" i="1"/>
  <c r="H773" i="1"/>
  <c r="I773" i="1"/>
  <c r="N773" i="1"/>
  <c r="O773" i="1"/>
  <c r="P773" i="1"/>
  <c r="Q773" i="1"/>
  <c r="R773" i="1"/>
  <c r="S773" i="1"/>
  <c r="T773" i="1"/>
  <c r="V773" i="1"/>
  <c r="B774" i="1"/>
  <c r="O774" i="1" s="1"/>
  <c r="E774" i="1"/>
  <c r="H774" i="1"/>
  <c r="I774" i="1" s="1"/>
  <c r="N774" i="1"/>
  <c r="P774" i="1"/>
  <c r="R774" i="1"/>
  <c r="T774" i="1"/>
  <c r="V774" i="1"/>
  <c r="B775" i="1"/>
  <c r="E775" i="1"/>
  <c r="H775" i="1"/>
  <c r="I775" i="1"/>
  <c r="N775" i="1"/>
  <c r="O775" i="1"/>
  <c r="P775" i="1"/>
  <c r="Q775" i="1"/>
  <c r="R775" i="1"/>
  <c r="S775" i="1"/>
  <c r="T775" i="1"/>
  <c r="V775" i="1"/>
  <c r="B776" i="1"/>
  <c r="O776" i="1" s="1"/>
  <c r="E776" i="1"/>
  <c r="H776" i="1"/>
  <c r="I776" i="1" s="1"/>
  <c r="N776" i="1"/>
  <c r="P776" i="1"/>
  <c r="R776" i="1"/>
  <c r="T776" i="1"/>
  <c r="V776" i="1"/>
  <c r="B777" i="1"/>
  <c r="E777" i="1"/>
  <c r="H777" i="1"/>
  <c r="I777" i="1"/>
  <c r="N777" i="1"/>
  <c r="O777" i="1"/>
  <c r="P777" i="1"/>
  <c r="Q777" i="1"/>
  <c r="R777" i="1"/>
  <c r="S777" i="1"/>
  <c r="T777" i="1"/>
  <c r="V777" i="1"/>
  <c r="B778" i="1"/>
  <c r="O778" i="1" s="1"/>
  <c r="E778" i="1"/>
  <c r="H778" i="1"/>
  <c r="I778" i="1" s="1"/>
  <c r="N778" i="1"/>
  <c r="P778" i="1"/>
  <c r="R778" i="1"/>
  <c r="T778" i="1"/>
  <c r="V778" i="1"/>
  <c r="B779" i="1"/>
  <c r="E779" i="1"/>
  <c r="H779" i="1"/>
  <c r="I779" i="1"/>
  <c r="N779" i="1"/>
  <c r="O779" i="1"/>
  <c r="P779" i="1"/>
  <c r="Q779" i="1"/>
  <c r="R779" i="1"/>
  <c r="S779" i="1"/>
  <c r="T779" i="1"/>
  <c r="V779" i="1"/>
  <c r="B780" i="1"/>
  <c r="O780" i="1" s="1"/>
  <c r="E780" i="1"/>
  <c r="H780" i="1"/>
  <c r="I780" i="1" s="1"/>
  <c r="N780" i="1"/>
  <c r="P780" i="1"/>
  <c r="R780" i="1"/>
  <c r="T780" i="1"/>
  <c r="V780" i="1"/>
  <c r="B781" i="1"/>
  <c r="E781" i="1"/>
  <c r="H781" i="1"/>
  <c r="I781" i="1"/>
  <c r="N781" i="1"/>
  <c r="O781" i="1"/>
  <c r="P781" i="1"/>
  <c r="Q781" i="1"/>
  <c r="R781" i="1"/>
  <c r="S781" i="1"/>
  <c r="T781" i="1"/>
  <c r="U781" i="1"/>
  <c r="U782" i="1" s="1"/>
  <c r="U783" i="1" s="1"/>
  <c r="U784" i="1" s="1"/>
  <c r="U785" i="1" s="1"/>
  <c r="U786" i="1" s="1"/>
  <c r="U787" i="1" s="1"/>
  <c r="U788" i="1" s="1"/>
  <c r="U789" i="1" s="1"/>
  <c r="U790" i="1" s="1"/>
  <c r="U791" i="1" s="1"/>
  <c r="U792" i="1" s="1"/>
  <c r="U793" i="1" s="1"/>
  <c r="U794" i="1" s="1"/>
  <c r="U795" i="1" s="1"/>
  <c r="V781" i="1"/>
  <c r="B782" i="1"/>
  <c r="O782" i="1" s="1"/>
  <c r="E782" i="1"/>
  <c r="H782" i="1"/>
  <c r="I782" i="1" s="1"/>
  <c r="N782" i="1"/>
  <c r="P782" i="1"/>
  <c r="R782" i="1"/>
  <c r="T782" i="1"/>
  <c r="V782" i="1"/>
  <c r="B783" i="1"/>
  <c r="E783" i="1"/>
  <c r="H783" i="1"/>
  <c r="I783" i="1"/>
  <c r="N783" i="1"/>
  <c r="O783" i="1"/>
  <c r="P783" i="1"/>
  <c r="Q783" i="1"/>
  <c r="R783" i="1"/>
  <c r="S783" i="1"/>
  <c r="T783" i="1"/>
  <c r="V783" i="1"/>
  <c r="B784" i="1"/>
  <c r="O784" i="1" s="1"/>
  <c r="E784" i="1"/>
  <c r="H784" i="1"/>
  <c r="I784" i="1" s="1"/>
  <c r="N784" i="1"/>
  <c r="P784" i="1"/>
  <c r="R784" i="1"/>
  <c r="T784" i="1"/>
  <c r="V784" i="1"/>
  <c r="B785" i="1"/>
  <c r="E785" i="1"/>
  <c r="H785" i="1"/>
  <c r="I785" i="1"/>
  <c r="N785" i="1"/>
  <c r="O785" i="1"/>
  <c r="P785" i="1"/>
  <c r="Q785" i="1"/>
  <c r="R785" i="1"/>
  <c r="S785" i="1"/>
  <c r="T785" i="1"/>
  <c r="V785" i="1"/>
  <c r="B786" i="1"/>
  <c r="O786" i="1" s="1"/>
  <c r="E786" i="1"/>
  <c r="H786" i="1"/>
  <c r="I786" i="1" s="1"/>
  <c r="N786" i="1"/>
  <c r="P786" i="1"/>
  <c r="R786" i="1"/>
  <c r="T786" i="1"/>
  <c r="V786" i="1"/>
  <c r="B787" i="1"/>
  <c r="E787" i="1"/>
  <c r="H787" i="1"/>
  <c r="I787" i="1"/>
  <c r="N787" i="1"/>
  <c r="O787" i="1"/>
  <c r="P787" i="1"/>
  <c r="Q787" i="1"/>
  <c r="R787" i="1"/>
  <c r="S787" i="1"/>
  <c r="T787" i="1"/>
  <c r="V787" i="1"/>
  <c r="B788" i="1"/>
  <c r="O788" i="1" s="1"/>
  <c r="E788" i="1"/>
  <c r="H788" i="1"/>
  <c r="I788" i="1" s="1"/>
  <c r="N788" i="1"/>
  <c r="P788" i="1"/>
  <c r="R788" i="1"/>
  <c r="T788" i="1"/>
  <c r="V788" i="1"/>
  <c r="B789" i="1"/>
  <c r="E789" i="1"/>
  <c r="H789" i="1"/>
  <c r="I789" i="1"/>
  <c r="N789" i="1"/>
  <c r="O789" i="1"/>
  <c r="P789" i="1"/>
  <c r="Q789" i="1"/>
  <c r="R789" i="1"/>
  <c r="S789" i="1"/>
  <c r="T789" i="1"/>
  <c r="V789" i="1"/>
  <c r="B790" i="1"/>
  <c r="O790" i="1" s="1"/>
  <c r="E790" i="1"/>
  <c r="H790" i="1"/>
  <c r="I790" i="1" s="1"/>
  <c r="N790" i="1"/>
  <c r="P790" i="1"/>
  <c r="R790" i="1"/>
  <c r="T790" i="1"/>
  <c r="V790" i="1"/>
  <c r="B791" i="1"/>
  <c r="E791" i="1"/>
  <c r="H791" i="1"/>
  <c r="I791" i="1"/>
  <c r="N791" i="1"/>
  <c r="O791" i="1"/>
  <c r="P791" i="1"/>
  <c r="Q791" i="1"/>
  <c r="R791" i="1"/>
  <c r="S791" i="1"/>
  <c r="T791" i="1"/>
  <c r="V791" i="1"/>
  <c r="B792" i="1"/>
  <c r="O792" i="1" s="1"/>
  <c r="E792" i="1"/>
  <c r="H792" i="1"/>
  <c r="I792" i="1" s="1"/>
  <c r="N792" i="1"/>
  <c r="P792" i="1"/>
  <c r="R792" i="1"/>
  <c r="T792" i="1"/>
  <c r="V792" i="1"/>
  <c r="B793" i="1"/>
  <c r="E793" i="1"/>
  <c r="H793" i="1"/>
  <c r="I793" i="1"/>
  <c r="N793" i="1"/>
  <c r="O793" i="1"/>
  <c r="P793" i="1"/>
  <c r="Q793" i="1"/>
  <c r="R793" i="1"/>
  <c r="S793" i="1"/>
  <c r="T793" i="1"/>
  <c r="V793" i="1"/>
  <c r="B794" i="1"/>
  <c r="O794" i="1" s="1"/>
  <c r="E794" i="1"/>
  <c r="H794" i="1"/>
  <c r="I794" i="1" s="1"/>
  <c r="N794" i="1"/>
  <c r="P794" i="1"/>
  <c r="R794" i="1"/>
  <c r="T794" i="1"/>
  <c r="V794" i="1"/>
  <c r="B795" i="1"/>
  <c r="E795" i="1"/>
  <c r="H795" i="1"/>
  <c r="I795" i="1"/>
  <c r="N795" i="1"/>
  <c r="O795" i="1"/>
  <c r="P795" i="1"/>
  <c r="Q795" i="1"/>
  <c r="R795" i="1"/>
  <c r="S795" i="1"/>
  <c r="T795" i="1"/>
  <c r="V795" i="1"/>
  <c r="B796" i="1"/>
  <c r="O796" i="1" s="1"/>
  <c r="E796" i="1"/>
  <c r="H796" i="1"/>
  <c r="I796" i="1" s="1"/>
  <c r="N796" i="1"/>
  <c r="P796" i="1"/>
  <c r="R796" i="1"/>
  <c r="T796" i="1"/>
  <c r="U796" i="1"/>
  <c r="V796" i="1"/>
  <c r="B797" i="1"/>
  <c r="E797" i="1"/>
  <c r="H797" i="1"/>
  <c r="I797" i="1"/>
  <c r="N797" i="1"/>
  <c r="O797" i="1"/>
  <c r="P797" i="1"/>
  <c r="Q797" i="1"/>
  <c r="R797" i="1"/>
  <c r="S797" i="1"/>
  <c r="T797" i="1"/>
  <c r="U797" i="1"/>
  <c r="U798" i="1" s="1"/>
  <c r="U799" i="1" s="1"/>
  <c r="U800" i="1" s="1"/>
  <c r="U801" i="1" s="1"/>
  <c r="U802" i="1" s="1"/>
  <c r="U803" i="1" s="1"/>
  <c r="U804" i="1" s="1"/>
  <c r="U805" i="1" s="1"/>
  <c r="U806" i="1" s="1"/>
  <c r="U807" i="1" s="1"/>
  <c r="U808" i="1" s="1"/>
  <c r="V797" i="1"/>
  <c r="B798" i="1"/>
  <c r="O798" i="1" s="1"/>
  <c r="E798" i="1"/>
  <c r="H798" i="1"/>
  <c r="I798" i="1" s="1"/>
  <c r="N798" i="1"/>
  <c r="P798" i="1"/>
  <c r="R798" i="1"/>
  <c r="T798" i="1"/>
  <c r="V798" i="1"/>
  <c r="B799" i="1"/>
  <c r="E799" i="1"/>
  <c r="H799" i="1"/>
  <c r="I799" i="1"/>
  <c r="N799" i="1"/>
  <c r="O799" i="1"/>
  <c r="P799" i="1"/>
  <c r="Q799" i="1"/>
  <c r="R799" i="1"/>
  <c r="S799" i="1"/>
  <c r="T799" i="1"/>
  <c r="V799" i="1"/>
  <c r="B800" i="1"/>
  <c r="O800" i="1" s="1"/>
  <c r="E800" i="1"/>
  <c r="H800" i="1"/>
  <c r="I800" i="1" s="1"/>
  <c r="N800" i="1"/>
  <c r="P800" i="1"/>
  <c r="R800" i="1"/>
  <c r="T800" i="1"/>
  <c r="V800" i="1"/>
  <c r="B801" i="1"/>
  <c r="E801" i="1"/>
  <c r="H801" i="1"/>
  <c r="I801" i="1"/>
  <c r="N801" i="1"/>
  <c r="O801" i="1"/>
  <c r="P801" i="1"/>
  <c r="Q801" i="1"/>
  <c r="R801" i="1"/>
  <c r="S801" i="1"/>
  <c r="T801" i="1"/>
  <c r="V801" i="1"/>
  <c r="B802" i="1"/>
  <c r="O802" i="1" s="1"/>
  <c r="E802" i="1"/>
  <c r="H802" i="1"/>
  <c r="I802" i="1" s="1"/>
  <c r="N802" i="1"/>
  <c r="P802" i="1"/>
  <c r="R802" i="1"/>
  <c r="T802" i="1"/>
  <c r="V802" i="1"/>
  <c r="B803" i="1"/>
  <c r="E803" i="1"/>
  <c r="H803" i="1"/>
  <c r="I803" i="1"/>
  <c r="N803" i="1"/>
  <c r="O803" i="1"/>
  <c r="P803" i="1"/>
  <c r="Q803" i="1"/>
  <c r="R803" i="1"/>
  <c r="S803" i="1"/>
  <c r="T803" i="1"/>
  <c r="V803" i="1"/>
  <c r="B804" i="1"/>
  <c r="O804" i="1" s="1"/>
  <c r="E804" i="1"/>
  <c r="H804" i="1"/>
  <c r="I804" i="1" s="1"/>
  <c r="N804" i="1"/>
  <c r="P804" i="1"/>
  <c r="R804" i="1"/>
  <c r="T804" i="1"/>
  <c r="V804" i="1"/>
  <c r="B805" i="1"/>
  <c r="E805" i="1"/>
  <c r="H805" i="1"/>
  <c r="I805" i="1"/>
  <c r="N805" i="1"/>
  <c r="O805" i="1"/>
  <c r="P805" i="1"/>
  <c r="Q805" i="1"/>
  <c r="R805" i="1"/>
  <c r="S805" i="1"/>
  <c r="T805" i="1"/>
  <c r="V805" i="1"/>
  <c r="B806" i="1"/>
  <c r="O806" i="1" s="1"/>
  <c r="E806" i="1"/>
  <c r="H806" i="1"/>
  <c r="I806" i="1" s="1"/>
  <c r="N806" i="1"/>
  <c r="P806" i="1"/>
  <c r="R806" i="1"/>
  <c r="T806" i="1"/>
  <c r="V806" i="1"/>
  <c r="B807" i="1"/>
  <c r="E807" i="1"/>
  <c r="H807" i="1"/>
  <c r="I807" i="1"/>
  <c r="N807" i="1"/>
  <c r="O807" i="1"/>
  <c r="P807" i="1"/>
  <c r="Q807" i="1"/>
  <c r="R807" i="1"/>
  <c r="S807" i="1"/>
  <c r="T807" i="1"/>
  <c r="V807" i="1"/>
  <c r="B808" i="1"/>
  <c r="O808" i="1" s="1"/>
  <c r="E808" i="1"/>
  <c r="H808" i="1"/>
  <c r="I808" i="1" s="1"/>
  <c r="N808" i="1"/>
  <c r="P808" i="1"/>
  <c r="R808" i="1"/>
  <c r="T808" i="1"/>
  <c r="V808" i="1"/>
  <c r="B809" i="1"/>
  <c r="E809" i="1"/>
  <c r="H809" i="1"/>
  <c r="I809" i="1"/>
  <c r="N809" i="1"/>
  <c r="O809" i="1"/>
  <c r="P809" i="1"/>
  <c r="Q809" i="1"/>
  <c r="R809" i="1"/>
  <c r="S809" i="1"/>
  <c r="T809" i="1"/>
  <c r="U809" i="1"/>
  <c r="U810" i="1" s="1"/>
  <c r="U811" i="1" s="1"/>
  <c r="U812" i="1" s="1"/>
  <c r="U813" i="1" s="1"/>
  <c r="U814" i="1" s="1"/>
  <c r="U815" i="1" s="1"/>
  <c r="U816" i="1" s="1"/>
  <c r="U817" i="1" s="1"/>
  <c r="U818" i="1" s="1"/>
  <c r="V809" i="1"/>
  <c r="B810" i="1"/>
  <c r="O810" i="1" s="1"/>
  <c r="E810" i="1"/>
  <c r="H810" i="1"/>
  <c r="I810" i="1" s="1"/>
  <c r="N810" i="1"/>
  <c r="P810" i="1"/>
  <c r="R810" i="1"/>
  <c r="T810" i="1"/>
  <c r="V810" i="1"/>
  <c r="B811" i="1"/>
  <c r="E811" i="1"/>
  <c r="H811" i="1"/>
  <c r="I811" i="1"/>
  <c r="N811" i="1"/>
  <c r="O811" i="1"/>
  <c r="P811" i="1"/>
  <c r="Q811" i="1"/>
  <c r="R811" i="1"/>
  <c r="S811" i="1"/>
  <c r="T811" i="1"/>
  <c r="V811" i="1"/>
  <c r="B812" i="1"/>
  <c r="O812" i="1" s="1"/>
  <c r="E812" i="1"/>
  <c r="H812" i="1"/>
  <c r="I812" i="1" s="1"/>
  <c r="N812" i="1"/>
  <c r="P812" i="1"/>
  <c r="R812" i="1"/>
  <c r="T812" i="1"/>
  <c r="V812" i="1"/>
  <c r="B813" i="1"/>
  <c r="E813" i="1"/>
  <c r="H813" i="1"/>
  <c r="I813" i="1"/>
  <c r="N813" i="1"/>
  <c r="O813" i="1"/>
  <c r="P813" i="1"/>
  <c r="Q813" i="1"/>
  <c r="R813" i="1"/>
  <c r="S813" i="1"/>
  <c r="T813" i="1"/>
  <c r="V813" i="1"/>
  <c r="B814" i="1"/>
  <c r="O814" i="1" s="1"/>
  <c r="E814" i="1"/>
  <c r="H814" i="1"/>
  <c r="I814" i="1" s="1"/>
  <c r="N814" i="1"/>
  <c r="P814" i="1"/>
  <c r="R814" i="1"/>
  <c r="T814" i="1"/>
  <c r="V814" i="1"/>
  <c r="B815" i="1"/>
  <c r="E815" i="1"/>
  <c r="H815" i="1"/>
  <c r="I815" i="1"/>
  <c r="N815" i="1"/>
  <c r="O815" i="1"/>
  <c r="P815" i="1"/>
  <c r="Q815" i="1"/>
  <c r="R815" i="1"/>
  <c r="S815" i="1"/>
  <c r="T815" i="1"/>
  <c r="V815" i="1"/>
  <c r="B816" i="1"/>
  <c r="O816" i="1" s="1"/>
  <c r="E816" i="1"/>
  <c r="H816" i="1"/>
  <c r="I816" i="1" s="1"/>
  <c r="N816" i="1"/>
  <c r="P816" i="1"/>
  <c r="R816" i="1"/>
  <c r="T816" i="1"/>
  <c r="V816" i="1"/>
  <c r="B817" i="1"/>
  <c r="E817" i="1"/>
  <c r="H817" i="1"/>
  <c r="I817" i="1"/>
  <c r="N817" i="1"/>
  <c r="O817" i="1"/>
  <c r="P817" i="1"/>
  <c r="Q817" i="1"/>
  <c r="R817" i="1"/>
  <c r="S817" i="1"/>
  <c r="T817" i="1"/>
  <c r="V817" i="1"/>
  <c r="B818" i="1"/>
  <c r="O818" i="1" s="1"/>
  <c r="E818" i="1"/>
  <c r="H818" i="1"/>
  <c r="I818" i="1" s="1"/>
  <c r="N818" i="1"/>
  <c r="P818" i="1"/>
  <c r="R818" i="1"/>
  <c r="T818" i="1"/>
  <c r="V818" i="1"/>
  <c r="B819" i="1"/>
  <c r="E819" i="1"/>
  <c r="H819" i="1"/>
  <c r="I819" i="1"/>
  <c r="N819" i="1"/>
  <c r="O819" i="1"/>
  <c r="P819" i="1"/>
  <c r="Q819" i="1"/>
  <c r="R819" i="1"/>
  <c r="S819" i="1"/>
  <c r="T819" i="1"/>
  <c r="U819" i="1"/>
  <c r="U820" i="1" s="1"/>
  <c r="U821" i="1" s="1"/>
  <c r="U822" i="1" s="1"/>
  <c r="U823" i="1" s="1"/>
  <c r="U824" i="1" s="1"/>
  <c r="U825" i="1" s="1"/>
  <c r="U826" i="1" s="1"/>
  <c r="U827" i="1" s="1"/>
  <c r="U828" i="1" s="1"/>
  <c r="U829" i="1" s="1"/>
  <c r="V819" i="1"/>
  <c r="B820" i="1"/>
  <c r="O820" i="1" s="1"/>
  <c r="E820" i="1"/>
  <c r="H820" i="1"/>
  <c r="I820" i="1" s="1"/>
  <c r="N820" i="1"/>
  <c r="P820" i="1"/>
  <c r="R820" i="1"/>
  <c r="T820" i="1"/>
  <c r="V820" i="1"/>
  <c r="B821" i="1"/>
  <c r="E821" i="1"/>
  <c r="H821" i="1"/>
  <c r="I821" i="1"/>
  <c r="N821" i="1"/>
  <c r="O821" i="1"/>
  <c r="P821" i="1"/>
  <c r="Q821" i="1"/>
  <c r="R821" i="1"/>
  <c r="S821" i="1"/>
  <c r="T821" i="1"/>
  <c r="V821" i="1"/>
  <c r="B822" i="1"/>
  <c r="O822" i="1" s="1"/>
  <c r="E822" i="1"/>
  <c r="H822" i="1"/>
  <c r="I822" i="1" s="1"/>
  <c r="N822" i="1"/>
  <c r="P822" i="1"/>
  <c r="R822" i="1"/>
  <c r="T822" i="1"/>
  <c r="V822" i="1"/>
  <c r="B823" i="1"/>
  <c r="E823" i="1"/>
  <c r="H823" i="1"/>
  <c r="I823" i="1"/>
  <c r="N823" i="1"/>
  <c r="O823" i="1"/>
  <c r="P823" i="1"/>
  <c r="Q823" i="1"/>
  <c r="R823" i="1"/>
  <c r="S823" i="1"/>
  <c r="T823" i="1"/>
  <c r="V823" i="1"/>
  <c r="B824" i="1"/>
  <c r="O824" i="1" s="1"/>
  <c r="E824" i="1"/>
  <c r="H824" i="1"/>
  <c r="I824" i="1" s="1"/>
  <c r="N824" i="1"/>
  <c r="P824" i="1"/>
  <c r="R824" i="1"/>
  <c r="T824" i="1"/>
  <c r="V824" i="1"/>
  <c r="B825" i="1"/>
  <c r="E825" i="1"/>
  <c r="H825" i="1"/>
  <c r="I825" i="1"/>
  <c r="N825" i="1"/>
  <c r="O825" i="1"/>
  <c r="P825" i="1"/>
  <c r="Q825" i="1"/>
  <c r="R825" i="1"/>
  <c r="S825" i="1"/>
  <c r="T825" i="1"/>
  <c r="V825" i="1"/>
  <c r="B826" i="1"/>
  <c r="O826" i="1" s="1"/>
  <c r="E826" i="1"/>
  <c r="H826" i="1"/>
  <c r="I826" i="1" s="1"/>
  <c r="N826" i="1"/>
  <c r="P826" i="1"/>
  <c r="R826" i="1"/>
  <c r="T826" i="1"/>
  <c r="V826" i="1"/>
  <c r="B827" i="1"/>
  <c r="E827" i="1"/>
  <c r="H827" i="1"/>
  <c r="I827" i="1"/>
  <c r="N827" i="1"/>
  <c r="O827" i="1"/>
  <c r="P827" i="1"/>
  <c r="Q827" i="1"/>
  <c r="R827" i="1"/>
  <c r="S827" i="1"/>
  <c r="T827" i="1"/>
  <c r="V827" i="1"/>
  <c r="B828" i="1"/>
  <c r="O828" i="1" s="1"/>
  <c r="E828" i="1"/>
  <c r="H828" i="1"/>
  <c r="I828" i="1" s="1"/>
  <c r="N828" i="1"/>
  <c r="P828" i="1"/>
  <c r="R828" i="1"/>
  <c r="T828" i="1"/>
  <c r="V828" i="1"/>
  <c r="B829" i="1"/>
  <c r="E829" i="1"/>
  <c r="H829" i="1"/>
  <c r="I829" i="1"/>
  <c r="N829" i="1"/>
  <c r="O829" i="1"/>
  <c r="P829" i="1"/>
  <c r="Q829" i="1"/>
  <c r="R829" i="1"/>
  <c r="S829" i="1"/>
  <c r="T829" i="1"/>
  <c r="V829" i="1"/>
  <c r="B830" i="1"/>
  <c r="O830" i="1" s="1"/>
  <c r="E830" i="1"/>
  <c r="H830" i="1"/>
  <c r="I830" i="1" s="1"/>
  <c r="N830" i="1"/>
  <c r="P830" i="1"/>
  <c r="R830" i="1"/>
  <c r="T830" i="1"/>
  <c r="U830" i="1"/>
  <c r="V830" i="1"/>
  <c r="B831" i="1"/>
  <c r="E831" i="1"/>
  <c r="H831" i="1"/>
  <c r="I831" i="1"/>
  <c r="N831" i="1"/>
  <c r="O831" i="1"/>
  <c r="P831" i="1"/>
  <c r="Q831" i="1"/>
  <c r="R831" i="1"/>
  <c r="S831" i="1"/>
  <c r="T831" i="1"/>
  <c r="U831" i="1"/>
  <c r="U832" i="1" s="1"/>
  <c r="U833" i="1" s="1"/>
  <c r="U834" i="1" s="1"/>
  <c r="U835" i="1" s="1"/>
  <c r="U836" i="1" s="1"/>
  <c r="U837" i="1" s="1"/>
  <c r="U838" i="1" s="1"/>
  <c r="V831" i="1"/>
  <c r="B832" i="1"/>
  <c r="O832" i="1" s="1"/>
  <c r="E832" i="1"/>
  <c r="H832" i="1"/>
  <c r="I832" i="1" s="1"/>
  <c r="N832" i="1"/>
  <c r="P832" i="1"/>
  <c r="R832" i="1"/>
  <c r="T832" i="1"/>
  <c r="V832" i="1"/>
  <c r="B833" i="1"/>
  <c r="E833" i="1"/>
  <c r="H833" i="1"/>
  <c r="I833" i="1"/>
  <c r="N833" i="1"/>
  <c r="O833" i="1"/>
  <c r="P833" i="1"/>
  <c r="Q833" i="1"/>
  <c r="R833" i="1"/>
  <c r="S833" i="1"/>
  <c r="T833" i="1"/>
  <c r="V833" i="1"/>
  <c r="B834" i="1"/>
  <c r="O834" i="1" s="1"/>
  <c r="E834" i="1"/>
  <c r="H834" i="1"/>
  <c r="I834" i="1" s="1"/>
  <c r="N834" i="1"/>
  <c r="P834" i="1"/>
  <c r="R834" i="1"/>
  <c r="T834" i="1"/>
  <c r="V834" i="1"/>
  <c r="B835" i="1"/>
  <c r="E835" i="1"/>
  <c r="H835" i="1"/>
  <c r="I835" i="1"/>
  <c r="N835" i="1"/>
  <c r="O835" i="1"/>
  <c r="P835" i="1"/>
  <c r="Q835" i="1"/>
  <c r="R835" i="1"/>
  <c r="S835" i="1"/>
  <c r="T835" i="1"/>
  <c r="V835" i="1"/>
  <c r="B836" i="1"/>
  <c r="O836" i="1" s="1"/>
  <c r="E836" i="1"/>
  <c r="H836" i="1"/>
  <c r="I836" i="1" s="1"/>
  <c r="N836" i="1"/>
  <c r="P836" i="1"/>
  <c r="R836" i="1"/>
  <c r="T836" i="1"/>
  <c r="V836" i="1"/>
  <c r="B837" i="1"/>
  <c r="E837" i="1"/>
  <c r="H837" i="1"/>
  <c r="I837" i="1"/>
  <c r="N837" i="1"/>
  <c r="O837" i="1"/>
  <c r="P837" i="1"/>
  <c r="Q837" i="1"/>
  <c r="R837" i="1"/>
  <c r="S837" i="1"/>
  <c r="T837" i="1"/>
  <c r="V837" i="1"/>
  <c r="B838" i="1"/>
  <c r="O838" i="1" s="1"/>
  <c r="E838" i="1"/>
  <c r="H838" i="1"/>
  <c r="I838" i="1" s="1"/>
  <c r="N838" i="1"/>
  <c r="P838" i="1"/>
  <c r="R838" i="1"/>
  <c r="T838" i="1"/>
  <c r="V838" i="1"/>
  <c r="B839" i="1"/>
  <c r="E839" i="1"/>
  <c r="H839" i="1"/>
  <c r="I839" i="1"/>
  <c r="N839" i="1"/>
  <c r="O839" i="1"/>
  <c r="P839" i="1"/>
  <c r="Q839" i="1"/>
  <c r="R839" i="1"/>
  <c r="S839" i="1"/>
  <c r="T839" i="1"/>
  <c r="U839" i="1"/>
  <c r="U840" i="1" s="1"/>
  <c r="U841" i="1" s="1"/>
  <c r="U842" i="1" s="1"/>
  <c r="U843" i="1" s="1"/>
  <c r="U844" i="1" s="1"/>
  <c r="U845" i="1" s="1"/>
  <c r="U846" i="1" s="1"/>
  <c r="U847" i="1" s="1"/>
  <c r="V839" i="1"/>
  <c r="B840" i="1"/>
  <c r="O840" i="1" s="1"/>
  <c r="E840" i="1"/>
  <c r="H840" i="1"/>
  <c r="I840" i="1" s="1"/>
  <c r="N840" i="1"/>
  <c r="P840" i="1"/>
  <c r="R840" i="1"/>
  <c r="T840" i="1"/>
  <c r="V840" i="1"/>
  <c r="B841" i="1"/>
  <c r="E841" i="1"/>
  <c r="H841" i="1"/>
  <c r="I841" i="1"/>
  <c r="N841" i="1"/>
  <c r="O841" i="1"/>
  <c r="P841" i="1"/>
  <c r="Q841" i="1"/>
  <c r="R841" i="1"/>
  <c r="S841" i="1"/>
  <c r="T841" i="1"/>
  <c r="V841" i="1"/>
  <c r="B842" i="1"/>
  <c r="O842" i="1" s="1"/>
  <c r="E842" i="1"/>
  <c r="H842" i="1"/>
  <c r="I842" i="1" s="1"/>
  <c r="N842" i="1"/>
  <c r="P842" i="1"/>
  <c r="R842" i="1"/>
  <c r="T842" i="1"/>
  <c r="V842" i="1"/>
  <c r="B843" i="1"/>
  <c r="E843" i="1"/>
  <c r="H843" i="1"/>
  <c r="I843" i="1"/>
  <c r="N843" i="1"/>
  <c r="O843" i="1"/>
  <c r="P843" i="1"/>
  <c r="Q843" i="1"/>
  <c r="R843" i="1"/>
  <c r="S843" i="1"/>
  <c r="T843" i="1"/>
  <c r="V843" i="1"/>
  <c r="B844" i="1"/>
  <c r="O844" i="1" s="1"/>
  <c r="E844" i="1"/>
  <c r="H844" i="1"/>
  <c r="I844" i="1" s="1"/>
  <c r="N844" i="1"/>
  <c r="P844" i="1"/>
  <c r="R844" i="1"/>
  <c r="T844" i="1"/>
  <c r="V844" i="1"/>
  <c r="B845" i="1"/>
  <c r="E845" i="1"/>
  <c r="H845" i="1"/>
  <c r="I845" i="1"/>
  <c r="N845" i="1"/>
  <c r="O845" i="1"/>
  <c r="P845" i="1"/>
  <c r="Q845" i="1"/>
  <c r="R845" i="1"/>
  <c r="S845" i="1"/>
  <c r="T845" i="1"/>
  <c r="V845" i="1"/>
  <c r="B846" i="1"/>
  <c r="O846" i="1" s="1"/>
  <c r="E846" i="1"/>
  <c r="H846" i="1"/>
  <c r="I846" i="1" s="1"/>
  <c r="N846" i="1"/>
  <c r="P846" i="1"/>
  <c r="R846" i="1"/>
  <c r="T846" i="1"/>
  <c r="V846" i="1"/>
  <c r="B847" i="1"/>
  <c r="E847" i="1"/>
  <c r="H847" i="1"/>
  <c r="I847" i="1"/>
  <c r="N847" i="1"/>
  <c r="O847" i="1"/>
  <c r="P847" i="1"/>
  <c r="Q847" i="1"/>
  <c r="R847" i="1"/>
  <c r="S847" i="1"/>
  <c r="T847" i="1"/>
  <c r="V847" i="1"/>
  <c r="B848" i="1"/>
  <c r="O848" i="1" s="1"/>
  <c r="E848" i="1"/>
  <c r="H848" i="1"/>
  <c r="I848" i="1" s="1"/>
  <c r="N848" i="1"/>
  <c r="P848" i="1"/>
  <c r="R848" i="1"/>
  <c r="T848" i="1"/>
  <c r="U848" i="1"/>
  <c r="V848" i="1"/>
  <c r="B849" i="1"/>
  <c r="E849" i="1"/>
  <c r="H849" i="1"/>
  <c r="I849" i="1"/>
  <c r="N849" i="1"/>
  <c r="O849" i="1"/>
  <c r="P849" i="1"/>
  <c r="Q849" i="1"/>
  <c r="R849" i="1"/>
  <c r="S849" i="1"/>
  <c r="T849" i="1"/>
  <c r="U849" i="1"/>
  <c r="U850" i="1" s="1"/>
  <c r="U851" i="1" s="1"/>
  <c r="U852" i="1" s="1"/>
  <c r="U853" i="1" s="1"/>
  <c r="U854" i="1" s="1"/>
  <c r="U855" i="1" s="1"/>
  <c r="U856" i="1" s="1"/>
  <c r="U857" i="1" s="1"/>
  <c r="V849" i="1"/>
  <c r="B850" i="1"/>
  <c r="O850" i="1" s="1"/>
  <c r="E850" i="1"/>
  <c r="H850" i="1"/>
  <c r="I850" i="1" s="1"/>
  <c r="N850" i="1"/>
  <c r="P850" i="1"/>
  <c r="R850" i="1"/>
  <c r="T850" i="1"/>
  <c r="V850" i="1"/>
  <c r="B851" i="1"/>
  <c r="E851" i="1"/>
  <c r="H851" i="1"/>
  <c r="I851" i="1"/>
  <c r="N851" i="1"/>
  <c r="O851" i="1"/>
  <c r="P851" i="1"/>
  <c r="Q851" i="1"/>
  <c r="R851" i="1"/>
  <c r="S851" i="1"/>
  <c r="T851" i="1"/>
  <c r="V851" i="1"/>
  <c r="B852" i="1"/>
  <c r="O852" i="1" s="1"/>
  <c r="E852" i="1"/>
  <c r="H852" i="1"/>
  <c r="I852" i="1" s="1"/>
  <c r="N852" i="1"/>
  <c r="P852" i="1"/>
  <c r="R852" i="1"/>
  <c r="T852" i="1"/>
  <c r="V852" i="1"/>
  <c r="B853" i="1"/>
  <c r="E853" i="1"/>
  <c r="H853" i="1"/>
  <c r="I853" i="1"/>
  <c r="N853" i="1"/>
  <c r="O853" i="1"/>
  <c r="P853" i="1"/>
  <c r="Q853" i="1"/>
  <c r="R853" i="1"/>
  <c r="S853" i="1"/>
  <c r="T853" i="1"/>
  <c r="V853" i="1"/>
  <c r="B854" i="1"/>
  <c r="O854" i="1" s="1"/>
  <c r="E854" i="1"/>
  <c r="H854" i="1"/>
  <c r="I854" i="1" s="1"/>
  <c r="N854" i="1"/>
  <c r="P854" i="1"/>
  <c r="R854" i="1"/>
  <c r="T854" i="1"/>
  <c r="V854" i="1"/>
  <c r="B855" i="1"/>
  <c r="E855" i="1"/>
  <c r="H855" i="1"/>
  <c r="I855" i="1"/>
  <c r="N855" i="1"/>
  <c r="O855" i="1"/>
  <c r="P855" i="1"/>
  <c r="Q855" i="1"/>
  <c r="R855" i="1"/>
  <c r="S855" i="1"/>
  <c r="T855" i="1"/>
  <c r="V855" i="1"/>
  <c r="B856" i="1"/>
  <c r="O856" i="1" s="1"/>
  <c r="E856" i="1"/>
  <c r="H856" i="1"/>
  <c r="I856" i="1" s="1"/>
  <c r="N856" i="1"/>
  <c r="P856" i="1"/>
  <c r="R856" i="1"/>
  <c r="T856" i="1"/>
  <c r="V856" i="1"/>
  <c r="B857" i="1"/>
  <c r="E857" i="1"/>
  <c r="H857" i="1"/>
  <c r="I857" i="1"/>
  <c r="N857" i="1"/>
  <c r="O857" i="1"/>
  <c r="P857" i="1"/>
  <c r="Q857" i="1"/>
  <c r="R857" i="1"/>
  <c r="S857" i="1"/>
  <c r="T857" i="1"/>
  <c r="V857" i="1"/>
  <c r="B858" i="1"/>
  <c r="O858" i="1" s="1"/>
  <c r="E858" i="1"/>
  <c r="H858" i="1"/>
  <c r="I858" i="1" s="1"/>
  <c r="N858" i="1"/>
  <c r="P858" i="1"/>
  <c r="R858" i="1"/>
  <c r="T858" i="1"/>
  <c r="U858" i="1"/>
  <c r="V858" i="1"/>
  <c r="B859" i="1"/>
  <c r="E859" i="1"/>
  <c r="H859" i="1"/>
  <c r="I859" i="1"/>
  <c r="N859" i="1"/>
  <c r="O859" i="1"/>
  <c r="P859" i="1"/>
  <c r="Q859" i="1"/>
  <c r="R859" i="1"/>
  <c r="S859" i="1"/>
  <c r="T859" i="1"/>
  <c r="U859" i="1"/>
  <c r="U860" i="1" s="1"/>
  <c r="U861" i="1" s="1"/>
  <c r="U862" i="1" s="1"/>
  <c r="U863" i="1" s="1"/>
  <c r="U864" i="1" s="1"/>
  <c r="U865" i="1" s="1"/>
  <c r="V859" i="1"/>
  <c r="B860" i="1"/>
  <c r="O860" i="1" s="1"/>
  <c r="E860" i="1"/>
  <c r="H860" i="1"/>
  <c r="I860" i="1" s="1"/>
  <c r="N860" i="1"/>
  <c r="P860" i="1"/>
  <c r="R860" i="1"/>
  <c r="T860" i="1"/>
  <c r="V860" i="1"/>
  <c r="B861" i="1"/>
  <c r="E861" i="1"/>
  <c r="H861" i="1"/>
  <c r="I861" i="1"/>
  <c r="N861" i="1"/>
  <c r="O861" i="1"/>
  <c r="P861" i="1"/>
  <c r="Q861" i="1"/>
  <c r="R861" i="1"/>
  <c r="S861" i="1"/>
  <c r="T861" i="1"/>
  <c r="V861" i="1"/>
  <c r="B862" i="1"/>
  <c r="O862" i="1" s="1"/>
  <c r="E862" i="1"/>
  <c r="H862" i="1"/>
  <c r="I862" i="1" s="1"/>
  <c r="N862" i="1"/>
  <c r="P862" i="1"/>
  <c r="R862" i="1"/>
  <c r="T862" i="1"/>
  <c r="V862" i="1"/>
  <c r="B863" i="1"/>
  <c r="E863" i="1"/>
  <c r="H863" i="1"/>
  <c r="I863" i="1"/>
  <c r="N863" i="1"/>
  <c r="O863" i="1"/>
  <c r="P863" i="1"/>
  <c r="Q863" i="1"/>
  <c r="R863" i="1"/>
  <c r="S863" i="1"/>
  <c r="T863" i="1"/>
  <c r="V863" i="1"/>
  <c r="B864" i="1"/>
  <c r="O864" i="1" s="1"/>
  <c r="E864" i="1"/>
  <c r="H864" i="1"/>
  <c r="I864" i="1" s="1"/>
  <c r="N864" i="1"/>
  <c r="P864" i="1"/>
  <c r="R864" i="1"/>
  <c r="T864" i="1"/>
  <c r="V864" i="1"/>
  <c r="B865" i="1"/>
  <c r="E865" i="1"/>
  <c r="H865" i="1"/>
  <c r="I865" i="1"/>
  <c r="N865" i="1"/>
  <c r="O865" i="1"/>
  <c r="P865" i="1"/>
  <c r="Q865" i="1"/>
  <c r="R865" i="1"/>
  <c r="S865" i="1"/>
  <c r="T865" i="1"/>
  <c r="V865" i="1"/>
  <c r="B866" i="1"/>
  <c r="O866" i="1" s="1"/>
  <c r="E866" i="1"/>
  <c r="H866" i="1"/>
  <c r="I866" i="1" s="1"/>
  <c r="N866" i="1"/>
  <c r="P866" i="1"/>
  <c r="R866" i="1"/>
  <c r="T866" i="1"/>
  <c r="U866" i="1"/>
  <c r="V866" i="1"/>
  <c r="B867" i="1"/>
  <c r="E867" i="1"/>
  <c r="H867" i="1"/>
  <c r="I867" i="1"/>
  <c r="N867" i="1"/>
  <c r="O867" i="1"/>
  <c r="P867" i="1"/>
  <c r="Q867" i="1"/>
  <c r="R867" i="1"/>
  <c r="S867" i="1"/>
  <c r="T867" i="1"/>
  <c r="U867" i="1"/>
  <c r="U868" i="1" s="1"/>
  <c r="U869" i="1" s="1"/>
  <c r="U870" i="1" s="1"/>
  <c r="U871" i="1" s="1"/>
  <c r="U872" i="1" s="1"/>
  <c r="U873" i="1" s="1"/>
  <c r="U874" i="1" s="1"/>
  <c r="U875" i="1" s="1"/>
  <c r="U876" i="1" s="1"/>
  <c r="V867" i="1"/>
  <c r="B868" i="1"/>
  <c r="O868" i="1" s="1"/>
  <c r="E868" i="1"/>
  <c r="H868" i="1"/>
  <c r="I868" i="1" s="1"/>
  <c r="N868" i="1"/>
  <c r="P868" i="1"/>
  <c r="R868" i="1"/>
  <c r="T868" i="1"/>
  <c r="V868" i="1"/>
  <c r="B869" i="1"/>
  <c r="E869" i="1"/>
  <c r="H869" i="1"/>
  <c r="I869" i="1"/>
  <c r="N869" i="1"/>
  <c r="O869" i="1"/>
  <c r="P869" i="1"/>
  <c r="Q869" i="1"/>
  <c r="R869" i="1"/>
  <c r="S869" i="1"/>
  <c r="T869" i="1"/>
  <c r="V869" i="1"/>
  <c r="B870" i="1"/>
  <c r="O870" i="1" s="1"/>
  <c r="E870" i="1"/>
  <c r="H870" i="1"/>
  <c r="I870" i="1" s="1"/>
  <c r="N870" i="1"/>
  <c r="P870" i="1"/>
  <c r="R870" i="1"/>
  <c r="T870" i="1"/>
  <c r="V870" i="1"/>
  <c r="B871" i="1"/>
  <c r="E871" i="1"/>
  <c r="H871" i="1"/>
  <c r="I871" i="1"/>
  <c r="N871" i="1"/>
  <c r="O871" i="1"/>
  <c r="P871" i="1"/>
  <c r="Q871" i="1"/>
  <c r="R871" i="1"/>
  <c r="S871" i="1"/>
  <c r="T871" i="1"/>
  <c r="V871" i="1"/>
  <c r="B872" i="1"/>
  <c r="O872" i="1" s="1"/>
  <c r="E872" i="1"/>
  <c r="H872" i="1"/>
  <c r="I872" i="1" s="1"/>
  <c r="N872" i="1"/>
  <c r="P872" i="1"/>
  <c r="R872" i="1"/>
  <c r="T872" i="1"/>
  <c r="V872" i="1"/>
  <c r="B873" i="1"/>
  <c r="E873" i="1"/>
  <c r="H873" i="1"/>
  <c r="I873" i="1"/>
  <c r="N873" i="1"/>
  <c r="O873" i="1"/>
  <c r="P873" i="1"/>
  <c r="Q873" i="1"/>
  <c r="R873" i="1"/>
  <c r="S873" i="1"/>
  <c r="T873" i="1"/>
  <c r="V873" i="1"/>
  <c r="B874" i="1"/>
  <c r="O874" i="1" s="1"/>
  <c r="E874" i="1"/>
  <c r="H874" i="1"/>
  <c r="I874" i="1" s="1"/>
  <c r="N874" i="1"/>
  <c r="P874" i="1"/>
  <c r="R874" i="1"/>
  <c r="T874" i="1"/>
  <c r="V874" i="1"/>
  <c r="B875" i="1"/>
  <c r="E875" i="1"/>
  <c r="H875" i="1"/>
  <c r="I875" i="1"/>
  <c r="N875" i="1"/>
  <c r="O875" i="1"/>
  <c r="P875" i="1"/>
  <c r="Q875" i="1"/>
  <c r="R875" i="1"/>
  <c r="S875" i="1"/>
  <c r="T875" i="1"/>
  <c r="V875" i="1"/>
  <c r="B876" i="1"/>
  <c r="O876" i="1" s="1"/>
  <c r="E876" i="1"/>
  <c r="H876" i="1"/>
  <c r="I876" i="1" s="1"/>
  <c r="N876" i="1"/>
  <c r="P876" i="1"/>
  <c r="R876" i="1"/>
  <c r="T876" i="1"/>
  <c r="V876" i="1"/>
  <c r="B877" i="1"/>
  <c r="E877" i="1"/>
  <c r="H877" i="1"/>
  <c r="I877" i="1"/>
  <c r="N877" i="1"/>
  <c r="O877" i="1"/>
  <c r="P877" i="1"/>
  <c r="Q877" i="1"/>
  <c r="R877" i="1"/>
  <c r="S877" i="1"/>
  <c r="T877" i="1"/>
  <c r="U877" i="1"/>
  <c r="U878" i="1" s="1"/>
  <c r="U879" i="1" s="1"/>
  <c r="U880" i="1" s="1"/>
  <c r="U881" i="1" s="1"/>
  <c r="U882" i="1" s="1"/>
  <c r="U883" i="1" s="1"/>
  <c r="U884" i="1" s="1"/>
  <c r="U885" i="1" s="1"/>
  <c r="V877" i="1"/>
  <c r="B878" i="1"/>
  <c r="O878" i="1" s="1"/>
  <c r="E878" i="1"/>
  <c r="H878" i="1"/>
  <c r="I878" i="1" s="1"/>
  <c r="N878" i="1"/>
  <c r="P878" i="1"/>
  <c r="R878" i="1"/>
  <c r="T878" i="1"/>
  <c r="V878" i="1"/>
  <c r="B879" i="1"/>
  <c r="E879" i="1"/>
  <c r="H879" i="1"/>
  <c r="I879" i="1"/>
  <c r="N879" i="1"/>
  <c r="O879" i="1"/>
  <c r="P879" i="1"/>
  <c r="Q879" i="1"/>
  <c r="R879" i="1"/>
  <c r="S879" i="1"/>
  <c r="T879" i="1"/>
  <c r="V879" i="1"/>
  <c r="B880" i="1"/>
  <c r="O880" i="1" s="1"/>
  <c r="E880" i="1"/>
  <c r="H880" i="1"/>
  <c r="I880" i="1" s="1"/>
  <c r="N880" i="1"/>
  <c r="P880" i="1"/>
  <c r="R880" i="1"/>
  <c r="T880" i="1"/>
  <c r="V880" i="1"/>
  <c r="B881" i="1"/>
  <c r="E881" i="1"/>
  <c r="H881" i="1"/>
  <c r="I881" i="1"/>
  <c r="N881" i="1"/>
  <c r="O881" i="1"/>
  <c r="P881" i="1"/>
  <c r="Q881" i="1"/>
  <c r="R881" i="1"/>
  <c r="S881" i="1"/>
  <c r="T881" i="1"/>
  <c r="V881" i="1"/>
  <c r="B882" i="1"/>
  <c r="O882" i="1" s="1"/>
  <c r="E882" i="1"/>
  <c r="H882" i="1"/>
  <c r="I882" i="1" s="1"/>
  <c r="N882" i="1"/>
  <c r="P882" i="1"/>
  <c r="R882" i="1"/>
  <c r="T882" i="1"/>
  <c r="V882" i="1"/>
  <c r="B883" i="1"/>
  <c r="E883" i="1"/>
  <c r="H883" i="1"/>
  <c r="I883" i="1"/>
  <c r="N883" i="1"/>
  <c r="O883" i="1"/>
  <c r="P883" i="1"/>
  <c r="Q883" i="1"/>
  <c r="R883" i="1"/>
  <c r="S883" i="1"/>
  <c r="T883" i="1"/>
  <c r="V883" i="1"/>
  <c r="B884" i="1"/>
  <c r="O884" i="1" s="1"/>
  <c r="E884" i="1"/>
  <c r="H884" i="1"/>
  <c r="I884" i="1" s="1"/>
  <c r="N884" i="1"/>
  <c r="P884" i="1"/>
  <c r="R884" i="1"/>
  <c r="T884" i="1"/>
  <c r="V884" i="1"/>
  <c r="B885" i="1"/>
  <c r="E885" i="1"/>
  <c r="H885" i="1"/>
  <c r="I885" i="1"/>
  <c r="N885" i="1"/>
  <c r="O885" i="1"/>
  <c r="P885" i="1"/>
  <c r="Q885" i="1"/>
  <c r="R885" i="1"/>
  <c r="S885" i="1"/>
  <c r="T885" i="1"/>
  <c r="V885" i="1"/>
  <c r="B886" i="1"/>
  <c r="O886" i="1" s="1"/>
  <c r="E886" i="1"/>
  <c r="H886" i="1"/>
  <c r="I886" i="1" s="1"/>
  <c r="N886" i="1"/>
  <c r="P886" i="1"/>
  <c r="R886" i="1"/>
  <c r="T886" i="1"/>
  <c r="U886" i="1"/>
  <c r="V886" i="1"/>
  <c r="B887" i="1"/>
  <c r="E887" i="1"/>
  <c r="H887" i="1"/>
  <c r="I887" i="1"/>
  <c r="N887" i="1"/>
  <c r="O887" i="1"/>
  <c r="P887" i="1"/>
  <c r="Q887" i="1"/>
  <c r="R887" i="1"/>
  <c r="S887" i="1"/>
  <c r="T887" i="1"/>
  <c r="U887" i="1"/>
  <c r="U888" i="1" s="1"/>
  <c r="U889" i="1" s="1"/>
  <c r="U890" i="1" s="1"/>
  <c r="U891" i="1" s="1"/>
  <c r="U892" i="1" s="1"/>
  <c r="U893" i="1" s="1"/>
  <c r="U894" i="1" s="1"/>
  <c r="U895" i="1" s="1"/>
  <c r="V887" i="1"/>
  <c r="B888" i="1"/>
  <c r="O888" i="1" s="1"/>
  <c r="E888" i="1"/>
  <c r="H888" i="1"/>
  <c r="I888" i="1" s="1"/>
  <c r="N888" i="1"/>
  <c r="P888" i="1"/>
  <c r="R888" i="1"/>
  <c r="T888" i="1"/>
  <c r="V888" i="1"/>
  <c r="B889" i="1"/>
  <c r="E889" i="1"/>
  <c r="H889" i="1"/>
  <c r="I889" i="1"/>
  <c r="N889" i="1"/>
  <c r="O889" i="1"/>
  <c r="P889" i="1"/>
  <c r="Q889" i="1"/>
  <c r="R889" i="1"/>
  <c r="S889" i="1"/>
  <c r="T889" i="1"/>
  <c r="V889" i="1"/>
  <c r="B890" i="1"/>
  <c r="O890" i="1" s="1"/>
  <c r="E890" i="1"/>
  <c r="H890" i="1"/>
  <c r="I890" i="1" s="1"/>
  <c r="N890" i="1"/>
  <c r="P890" i="1"/>
  <c r="R890" i="1"/>
  <c r="T890" i="1"/>
  <c r="V890" i="1"/>
  <c r="B891" i="1"/>
  <c r="E891" i="1"/>
  <c r="H891" i="1"/>
  <c r="I891" i="1"/>
  <c r="N891" i="1"/>
  <c r="O891" i="1"/>
  <c r="P891" i="1"/>
  <c r="Q891" i="1"/>
  <c r="R891" i="1"/>
  <c r="S891" i="1"/>
  <c r="T891" i="1"/>
  <c r="V891" i="1"/>
  <c r="B892" i="1"/>
  <c r="O892" i="1" s="1"/>
  <c r="E892" i="1"/>
  <c r="H892" i="1"/>
  <c r="I892" i="1" s="1"/>
  <c r="N892" i="1"/>
  <c r="P892" i="1"/>
  <c r="R892" i="1"/>
  <c r="T892" i="1"/>
  <c r="V892" i="1"/>
  <c r="B893" i="1"/>
  <c r="E893" i="1"/>
  <c r="H893" i="1"/>
  <c r="I893" i="1"/>
  <c r="N893" i="1"/>
  <c r="O893" i="1"/>
  <c r="P893" i="1"/>
  <c r="Q893" i="1"/>
  <c r="R893" i="1"/>
  <c r="S893" i="1"/>
  <c r="T893" i="1"/>
  <c r="V893" i="1"/>
  <c r="B894" i="1"/>
  <c r="O894" i="1" s="1"/>
  <c r="E894" i="1"/>
  <c r="H894" i="1"/>
  <c r="I894" i="1" s="1"/>
  <c r="N894" i="1"/>
  <c r="P894" i="1"/>
  <c r="R894" i="1"/>
  <c r="T894" i="1"/>
  <c r="V894" i="1"/>
  <c r="B895" i="1"/>
  <c r="E895" i="1"/>
  <c r="H895" i="1"/>
  <c r="I895" i="1"/>
  <c r="N895" i="1"/>
  <c r="O895" i="1"/>
  <c r="P895" i="1"/>
  <c r="Q895" i="1"/>
  <c r="R895" i="1"/>
  <c r="S895" i="1"/>
  <c r="T895" i="1"/>
  <c r="V895" i="1"/>
  <c r="B896" i="1"/>
  <c r="O896" i="1" s="1"/>
  <c r="E896" i="1"/>
  <c r="H896" i="1"/>
  <c r="I896" i="1" s="1"/>
  <c r="N896" i="1"/>
  <c r="P896" i="1"/>
  <c r="R896" i="1"/>
  <c r="T896" i="1"/>
  <c r="U896" i="1"/>
  <c r="V896" i="1"/>
  <c r="B897" i="1"/>
  <c r="E897" i="1"/>
  <c r="H897" i="1"/>
  <c r="I897" i="1"/>
  <c r="N897" i="1"/>
  <c r="O897" i="1"/>
  <c r="P897" i="1"/>
  <c r="Q897" i="1"/>
  <c r="R897" i="1"/>
  <c r="S897" i="1"/>
  <c r="T897" i="1"/>
  <c r="U897" i="1"/>
  <c r="U898" i="1" s="1"/>
  <c r="U899" i="1" s="1"/>
  <c r="U900" i="1" s="1"/>
  <c r="U901" i="1" s="1"/>
  <c r="U902" i="1" s="1"/>
  <c r="U903" i="1" s="1"/>
  <c r="U904" i="1" s="1"/>
  <c r="U905" i="1" s="1"/>
  <c r="U906" i="1" s="1"/>
  <c r="U907" i="1" s="1"/>
  <c r="V897" i="1"/>
  <c r="B898" i="1"/>
  <c r="O898" i="1" s="1"/>
  <c r="E898" i="1"/>
  <c r="H898" i="1"/>
  <c r="I898" i="1" s="1"/>
  <c r="N898" i="1"/>
  <c r="P898" i="1"/>
  <c r="R898" i="1"/>
  <c r="T898" i="1"/>
  <c r="V898" i="1"/>
  <c r="B899" i="1"/>
  <c r="E899" i="1"/>
  <c r="H899" i="1"/>
  <c r="I899" i="1"/>
  <c r="N899" i="1"/>
  <c r="O899" i="1"/>
  <c r="P899" i="1"/>
  <c r="Q899" i="1"/>
  <c r="R899" i="1"/>
  <c r="S899" i="1"/>
  <c r="T899" i="1"/>
  <c r="V899" i="1"/>
  <c r="B900" i="1"/>
  <c r="O900" i="1" s="1"/>
  <c r="E900" i="1"/>
  <c r="H900" i="1"/>
  <c r="I900" i="1" s="1"/>
  <c r="N900" i="1"/>
  <c r="P900" i="1"/>
  <c r="R900" i="1"/>
  <c r="T900" i="1"/>
  <c r="V900" i="1"/>
  <c r="B901" i="1"/>
  <c r="E901" i="1"/>
  <c r="H901" i="1"/>
  <c r="I901" i="1"/>
  <c r="N901" i="1"/>
  <c r="O901" i="1"/>
  <c r="P901" i="1"/>
  <c r="Q901" i="1"/>
  <c r="R901" i="1"/>
  <c r="S901" i="1"/>
  <c r="T901" i="1"/>
  <c r="V901" i="1"/>
  <c r="B902" i="1"/>
  <c r="O902" i="1" s="1"/>
  <c r="E902" i="1"/>
  <c r="H902" i="1"/>
  <c r="I902" i="1" s="1"/>
  <c r="N902" i="1"/>
  <c r="P902" i="1"/>
  <c r="R902" i="1"/>
  <c r="T902" i="1"/>
  <c r="V902" i="1"/>
  <c r="B903" i="1"/>
  <c r="E903" i="1"/>
  <c r="H903" i="1"/>
  <c r="I903" i="1"/>
  <c r="N903" i="1"/>
  <c r="O903" i="1"/>
  <c r="P903" i="1"/>
  <c r="Q903" i="1"/>
  <c r="R903" i="1"/>
  <c r="S903" i="1"/>
  <c r="T903" i="1"/>
  <c r="V903" i="1"/>
  <c r="B904" i="1"/>
  <c r="O904" i="1" s="1"/>
  <c r="E904" i="1"/>
  <c r="H904" i="1"/>
  <c r="I904" i="1" s="1"/>
  <c r="N904" i="1"/>
  <c r="P904" i="1"/>
  <c r="R904" i="1"/>
  <c r="T904" i="1"/>
  <c r="V904" i="1"/>
  <c r="B905" i="1"/>
  <c r="E905" i="1"/>
  <c r="H905" i="1"/>
  <c r="I905" i="1"/>
  <c r="N905" i="1"/>
  <c r="O905" i="1"/>
  <c r="P905" i="1"/>
  <c r="Q905" i="1"/>
  <c r="R905" i="1"/>
  <c r="S905" i="1"/>
  <c r="T905" i="1"/>
  <c r="V905" i="1"/>
  <c r="B906" i="1"/>
  <c r="O906" i="1" s="1"/>
  <c r="E906" i="1"/>
  <c r="H906" i="1"/>
  <c r="I906" i="1" s="1"/>
  <c r="N906" i="1"/>
  <c r="P906" i="1"/>
  <c r="R906" i="1"/>
  <c r="T906" i="1"/>
  <c r="V906" i="1"/>
  <c r="B907" i="1"/>
  <c r="E907" i="1"/>
  <c r="H907" i="1"/>
  <c r="I907" i="1"/>
  <c r="N907" i="1"/>
  <c r="O907" i="1"/>
  <c r="P907" i="1"/>
  <c r="Q907" i="1"/>
  <c r="R907" i="1"/>
  <c r="S907" i="1"/>
  <c r="T907" i="1"/>
  <c r="V907" i="1"/>
  <c r="B908" i="1"/>
  <c r="O908" i="1" s="1"/>
  <c r="E908" i="1"/>
  <c r="H908" i="1"/>
  <c r="I908" i="1" s="1"/>
  <c r="N908" i="1"/>
  <c r="P908" i="1"/>
  <c r="R908" i="1"/>
  <c r="T908" i="1"/>
  <c r="U908" i="1"/>
  <c r="V908" i="1"/>
  <c r="B909" i="1"/>
  <c r="E909" i="1"/>
  <c r="H909" i="1"/>
  <c r="I909" i="1"/>
  <c r="N909" i="1"/>
  <c r="O909" i="1"/>
  <c r="P909" i="1"/>
  <c r="Q909" i="1"/>
  <c r="R909" i="1"/>
  <c r="S909" i="1"/>
  <c r="T909" i="1"/>
  <c r="U909" i="1"/>
  <c r="U910" i="1" s="1"/>
  <c r="U911" i="1" s="1"/>
  <c r="U912" i="1" s="1"/>
  <c r="U913" i="1" s="1"/>
  <c r="U914" i="1" s="1"/>
  <c r="U915" i="1" s="1"/>
  <c r="U916" i="1" s="1"/>
  <c r="U917" i="1" s="1"/>
  <c r="V909" i="1"/>
  <c r="B910" i="1"/>
  <c r="O910" i="1" s="1"/>
  <c r="E910" i="1"/>
  <c r="H910" i="1"/>
  <c r="I910" i="1" s="1"/>
  <c r="N910" i="1"/>
  <c r="P910" i="1"/>
  <c r="R910" i="1"/>
  <c r="T910" i="1"/>
  <c r="V910" i="1"/>
  <c r="B911" i="1"/>
  <c r="E911" i="1"/>
  <c r="H911" i="1"/>
  <c r="I911" i="1"/>
  <c r="N911" i="1"/>
  <c r="O911" i="1"/>
  <c r="P911" i="1"/>
  <c r="Q911" i="1"/>
  <c r="R911" i="1"/>
  <c r="S911" i="1"/>
  <c r="T911" i="1"/>
  <c r="V911" i="1"/>
  <c r="B912" i="1"/>
  <c r="O912" i="1" s="1"/>
  <c r="E912" i="1"/>
  <c r="H912" i="1"/>
  <c r="I912" i="1" s="1"/>
  <c r="N912" i="1"/>
  <c r="P912" i="1"/>
  <c r="R912" i="1"/>
  <c r="T912" i="1"/>
  <c r="V912" i="1"/>
  <c r="B913" i="1"/>
  <c r="E913" i="1"/>
  <c r="H913" i="1"/>
  <c r="I913" i="1"/>
  <c r="N913" i="1"/>
  <c r="O913" i="1"/>
  <c r="P913" i="1"/>
  <c r="Q913" i="1"/>
  <c r="R913" i="1"/>
  <c r="S913" i="1"/>
  <c r="T913" i="1"/>
  <c r="V913" i="1"/>
  <c r="B914" i="1"/>
  <c r="O914" i="1" s="1"/>
  <c r="E914" i="1"/>
  <c r="H914" i="1"/>
  <c r="I914" i="1" s="1"/>
  <c r="N914" i="1"/>
  <c r="P914" i="1"/>
  <c r="R914" i="1"/>
  <c r="T914" i="1"/>
  <c r="V914" i="1"/>
  <c r="B915" i="1"/>
  <c r="E915" i="1"/>
  <c r="H915" i="1"/>
  <c r="I915" i="1"/>
  <c r="N915" i="1"/>
  <c r="O915" i="1"/>
  <c r="P915" i="1"/>
  <c r="Q915" i="1"/>
  <c r="R915" i="1"/>
  <c r="S915" i="1"/>
  <c r="T915" i="1"/>
  <c r="V915" i="1"/>
  <c r="B916" i="1"/>
  <c r="O916" i="1" s="1"/>
  <c r="E916" i="1"/>
  <c r="H916" i="1"/>
  <c r="I916" i="1" s="1"/>
  <c r="N916" i="1"/>
  <c r="P916" i="1"/>
  <c r="R916" i="1"/>
  <c r="T916" i="1"/>
  <c r="V916" i="1"/>
  <c r="B917" i="1"/>
  <c r="E917" i="1"/>
  <c r="H917" i="1"/>
  <c r="I917" i="1"/>
  <c r="N917" i="1"/>
  <c r="O917" i="1"/>
  <c r="P917" i="1"/>
  <c r="Q917" i="1"/>
  <c r="R917" i="1"/>
  <c r="S917" i="1"/>
  <c r="T917" i="1"/>
  <c r="V917" i="1"/>
  <c r="B918" i="1"/>
  <c r="O918" i="1" s="1"/>
  <c r="E918" i="1"/>
  <c r="H918" i="1"/>
  <c r="I918" i="1" s="1"/>
  <c r="N918" i="1"/>
  <c r="P918" i="1"/>
  <c r="R918" i="1"/>
  <c r="T918" i="1"/>
  <c r="U918" i="1"/>
  <c r="V918" i="1"/>
  <c r="B919" i="1"/>
  <c r="E919" i="1"/>
  <c r="H919" i="1"/>
  <c r="I919" i="1"/>
  <c r="N919" i="1"/>
  <c r="O919" i="1"/>
  <c r="P919" i="1"/>
  <c r="Q919" i="1"/>
  <c r="R919" i="1"/>
  <c r="S919" i="1"/>
  <c r="T919" i="1"/>
  <c r="U919" i="1"/>
  <c r="U920" i="1" s="1"/>
  <c r="U921" i="1" s="1"/>
  <c r="U922" i="1" s="1"/>
  <c r="U923" i="1" s="1"/>
  <c r="U924" i="1" s="1"/>
  <c r="U925" i="1" s="1"/>
  <c r="U926" i="1" s="1"/>
  <c r="U927" i="1" s="1"/>
  <c r="U928" i="1" s="1"/>
  <c r="V919" i="1"/>
  <c r="B920" i="1"/>
  <c r="O920" i="1" s="1"/>
  <c r="E920" i="1"/>
  <c r="H920" i="1"/>
  <c r="I920" i="1" s="1"/>
  <c r="N920" i="1"/>
  <c r="P920" i="1"/>
  <c r="R920" i="1"/>
  <c r="T920" i="1"/>
  <c r="V920" i="1"/>
  <c r="B921" i="1"/>
  <c r="E921" i="1"/>
  <c r="H921" i="1"/>
  <c r="I921" i="1"/>
  <c r="N921" i="1"/>
  <c r="O921" i="1"/>
  <c r="P921" i="1"/>
  <c r="Q921" i="1"/>
  <c r="R921" i="1"/>
  <c r="S921" i="1"/>
  <c r="T921" i="1"/>
  <c r="V921" i="1"/>
  <c r="B922" i="1"/>
  <c r="O922" i="1" s="1"/>
  <c r="E922" i="1"/>
  <c r="H922" i="1"/>
  <c r="I922" i="1" s="1"/>
  <c r="N922" i="1"/>
  <c r="P922" i="1"/>
  <c r="R922" i="1"/>
  <c r="T922" i="1"/>
  <c r="V922" i="1"/>
  <c r="B923" i="1"/>
  <c r="E923" i="1"/>
  <c r="H923" i="1"/>
  <c r="I923" i="1"/>
  <c r="N923" i="1"/>
  <c r="O923" i="1"/>
  <c r="P923" i="1"/>
  <c r="Q923" i="1"/>
  <c r="R923" i="1"/>
  <c r="S923" i="1"/>
  <c r="T923" i="1"/>
  <c r="V923" i="1"/>
  <c r="B924" i="1"/>
  <c r="O924" i="1" s="1"/>
  <c r="E924" i="1"/>
  <c r="H924" i="1"/>
  <c r="I924" i="1" s="1"/>
  <c r="N924" i="1"/>
  <c r="P924" i="1"/>
  <c r="R924" i="1"/>
  <c r="T924" i="1"/>
  <c r="V924" i="1"/>
  <c r="B925" i="1"/>
  <c r="E925" i="1"/>
  <c r="H925" i="1"/>
  <c r="I925" i="1"/>
  <c r="N925" i="1"/>
  <c r="O925" i="1"/>
  <c r="P925" i="1"/>
  <c r="Q925" i="1"/>
  <c r="R925" i="1"/>
  <c r="S925" i="1"/>
  <c r="T925" i="1"/>
  <c r="V925" i="1"/>
  <c r="B926" i="1"/>
  <c r="O926" i="1" s="1"/>
  <c r="E926" i="1"/>
  <c r="H926" i="1"/>
  <c r="I926" i="1" s="1"/>
  <c r="N926" i="1"/>
  <c r="P926" i="1"/>
  <c r="R926" i="1"/>
  <c r="T926" i="1"/>
  <c r="V926" i="1"/>
  <c r="B927" i="1"/>
  <c r="E927" i="1"/>
  <c r="H927" i="1"/>
  <c r="I927" i="1"/>
  <c r="N927" i="1"/>
  <c r="O927" i="1"/>
  <c r="P927" i="1"/>
  <c r="Q927" i="1"/>
  <c r="R927" i="1"/>
  <c r="S927" i="1"/>
  <c r="T927" i="1"/>
  <c r="V927" i="1"/>
  <c r="B928" i="1"/>
  <c r="O928" i="1" s="1"/>
  <c r="E928" i="1"/>
  <c r="H928" i="1"/>
  <c r="I928" i="1" s="1"/>
  <c r="N928" i="1"/>
  <c r="P928" i="1"/>
  <c r="R928" i="1"/>
  <c r="T928" i="1"/>
  <c r="V928" i="1"/>
  <c r="B929" i="1"/>
  <c r="E929" i="1"/>
  <c r="H929" i="1"/>
  <c r="I929" i="1"/>
  <c r="N929" i="1"/>
  <c r="O929" i="1"/>
  <c r="P929" i="1"/>
  <c r="Q929" i="1"/>
  <c r="R929" i="1"/>
  <c r="S929" i="1"/>
  <c r="T929" i="1"/>
  <c r="U929" i="1"/>
  <c r="U930" i="1" s="1"/>
  <c r="U931" i="1" s="1"/>
  <c r="U932" i="1" s="1"/>
  <c r="U933" i="1" s="1"/>
  <c r="U934" i="1" s="1"/>
  <c r="U935" i="1" s="1"/>
  <c r="U936" i="1" s="1"/>
  <c r="U937" i="1" s="1"/>
  <c r="U938" i="1" s="1"/>
  <c r="U939" i="1" s="1"/>
  <c r="V929" i="1"/>
  <c r="B930" i="1"/>
  <c r="O930" i="1" s="1"/>
  <c r="E930" i="1"/>
  <c r="H930" i="1"/>
  <c r="I930" i="1" s="1"/>
  <c r="N930" i="1"/>
  <c r="P930" i="1"/>
  <c r="R930" i="1"/>
  <c r="T930" i="1"/>
  <c r="V930" i="1"/>
  <c r="B931" i="1"/>
  <c r="E931" i="1"/>
  <c r="H931" i="1"/>
  <c r="I931" i="1"/>
  <c r="N931" i="1"/>
  <c r="O931" i="1"/>
  <c r="P931" i="1"/>
  <c r="Q931" i="1"/>
  <c r="R931" i="1"/>
  <c r="S931" i="1"/>
  <c r="T931" i="1"/>
  <c r="V931" i="1"/>
  <c r="B932" i="1"/>
  <c r="O932" i="1" s="1"/>
  <c r="E932" i="1"/>
  <c r="H932" i="1"/>
  <c r="I932" i="1" s="1"/>
  <c r="N932" i="1"/>
  <c r="P932" i="1"/>
  <c r="R932" i="1"/>
  <c r="T932" i="1"/>
  <c r="V932" i="1"/>
  <c r="B933" i="1"/>
  <c r="E933" i="1"/>
  <c r="H933" i="1"/>
  <c r="I933" i="1"/>
  <c r="N933" i="1"/>
  <c r="O933" i="1"/>
  <c r="P933" i="1"/>
  <c r="Q933" i="1"/>
  <c r="R933" i="1"/>
  <c r="S933" i="1"/>
  <c r="T933" i="1"/>
  <c r="V933" i="1"/>
  <c r="B934" i="1"/>
  <c r="O934" i="1" s="1"/>
  <c r="E934" i="1"/>
  <c r="H934" i="1"/>
  <c r="I934" i="1" s="1"/>
  <c r="N934" i="1"/>
  <c r="P934" i="1"/>
  <c r="R934" i="1"/>
  <c r="T934" i="1"/>
  <c r="V934" i="1"/>
  <c r="B935" i="1"/>
  <c r="E935" i="1"/>
  <c r="H935" i="1"/>
  <c r="I935" i="1"/>
  <c r="N935" i="1"/>
  <c r="O935" i="1"/>
  <c r="P935" i="1"/>
  <c r="Q935" i="1"/>
  <c r="R935" i="1"/>
  <c r="S935" i="1"/>
  <c r="T935" i="1"/>
  <c r="V935" i="1"/>
  <c r="B936" i="1"/>
  <c r="O936" i="1" s="1"/>
  <c r="E936" i="1"/>
  <c r="H936" i="1"/>
  <c r="I936" i="1" s="1"/>
  <c r="N936" i="1"/>
  <c r="P936" i="1"/>
  <c r="R936" i="1"/>
  <c r="T936" i="1"/>
  <c r="V936" i="1"/>
  <c r="B937" i="1"/>
  <c r="E937" i="1"/>
  <c r="H937" i="1"/>
  <c r="I937" i="1"/>
  <c r="N937" i="1"/>
  <c r="O937" i="1"/>
  <c r="P937" i="1"/>
  <c r="Q937" i="1"/>
  <c r="R937" i="1"/>
  <c r="S937" i="1"/>
  <c r="T937" i="1"/>
  <c r="V937" i="1"/>
  <c r="B938" i="1"/>
  <c r="O938" i="1" s="1"/>
  <c r="E938" i="1"/>
  <c r="H938" i="1"/>
  <c r="I938" i="1" s="1"/>
  <c r="N938" i="1"/>
  <c r="P938" i="1"/>
  <c r="R938" i="1"/>
  <c r="T938" i="1"/>
  <c r="V938" i="1"/>
  <c r="B939" i="1"/>
  <c r="E939" i="1"/>
  <c r="H939" i="1"/>
  <c r="I939" i="1"/>
  <c r="N939" i="1"/>
  <c r="O939" i="1"/>
  <c r="P939" i="1"/>
  <c r="Q939" i="1"/>
  <c r="R939" i="1"/>
  <c r="S939" i="1"/>
  <c r="T939" i="1"/>
  <c r="V939" i="1"/>
  <c r="B940" i="1"/>
  <c r="O940" i="1" s="1"/>
  <c r="E940" i="1"/>
  <c r="H940" i="1"/>
  <c r="I940" i="1" s="1"/>
  <c r="N940" i="1"/>
  <c r="P940" i="1"/>
  <c r="R940" i="1"/>
  <c r="T940" i="1"/>
  <c r="U940" i="1"/>
  <c r="V940" i="1"/>
  <c r="B941" i="1"/>
  <c r="E941" i="1"/>
  <c r="H941" i="1"/>
  <c r="I941" i="1"/>
  <c r="N941" i="1"/>
  <c r="O941" i="1"/>
  <c r="P941" i="1"/>
  <c r="Q941" i="1"/>
  <c r="R941" i="1"/>
  <c r="S941" i="1"/>
  <c r="T941" i="1"/>
  <c r="U941" i="1"/>
  <c r="U942" i="1" s="1"/>
  <c r="V941" i="1"/>
  <c r="B942" i="1"/>
  <c r="O942" i="1" s="1"/>
  <c r="E942" i="1"/>
  <c r="H942" i="1"/>
  <c r="I942" i="1" s="1"/>
  <c r="N942" i="1"/>
  <c r="P942" i="1"/>
  <c r="R942" i="1"/>
  <c r="T942" i="1"/>
  <c r="V942" i="1"/>
  <c r="B943" i="1"/>
  <c r="E943" i="1"/>
  <c r="H943" i="1"/>
  <c r="I943" i="1"/>
  <c r="N943" i="1"/>
  <c r="O943" i="1"/>
  <c r="P943" i="1"/>
  <c r="Q943" i="1"/>
  <c r="R943" i="1"/>
  <c r="S943" i="1"/>
  <c r="T943" i="1"/>
  <c r="U943" i="1"/>
  <c r="U944" i="1" s="1"/>
  <c r="U945" i="1" s="1"/>
  <c r="U946" i="1" s="1"/>
  <c r="U947" i="1" s="1"/>
  <c r="U948" i="1" s="1"/>
  <c r="U949" i="1" s="1"/>
  <c r="U950" i="1" s="1"/>
  <c r="V943" i="1"/>
  <c r="B944" i="1"/>
  <c r="E944" i="1"/>
  <c r="H944" i="1"/>
  <c r="I944" i="1" s="1"/>
  <c r="N944" i="1"/>
  <c r="P944" i="1"/>
  <c r="T944" i="1"/>
  <c r="V944" i="1"/>
  <c r="B945" i="1"/>
  <c r="E945" i="1"/>
  <c r="H945" i="1"/>
  <c r="I945" i="1"/>
  <c r="N945" i="1"/>
  <c r="O945" i="1"/>
  <c r="P945" i="1"/>
  <c r="Q945" i="1"/>
  <c r="R945" i="1"/>
  <c r="S945" i="1"/>
  <c r="T945" i="1"/>
  <c r="V945" i="1"/>
  <c r="B946" i="1"/>
  <c r="E946" i="1"/>
  <c r="H946" i="1"/>
  <c r="I946" i="1" s="1"/>
  <c r="N946" i="1"/>
  <c r="P946" i="1"/>
  <c r="R946" i="1"/>
  <c r="T946" i="1"/>
  <c r="V946" i="1"/>
  <c r="B947" i="1"/>
  <c r="E947" i="1"/>
  <c r="H947" i="1"/>
  <c r="I947" i="1"/>
  <c r="N947" i="1"/>
  <c r="O947" i="1"/>
  <c r="P947" i="1"/>
  <c r="Q947" i="1"/>
  <c r="R947" i="1"/>
  <c r="S947" i="1"/>
  <c r="T947" i="1"/>
  <c r="V947" i="1"/>
  <c r="B948" i="1"/>
  <c r="E948" i="1"/>
  <c r="H948" i="1"/>
  <c r="I948" i="1" s="1"/>
  <c r="N948" i="1"/>
  <c r="P948" i="1"/>
  <c r="T948" i="1"/>
  <c r="V948" i="1"/>
  <c r="B949" i="1"/>
  <c r="E949" i="1"/>
  <c r="H949" i="1"/>
  <c r="I949" i="1"/>
  <c r="N949" i="1"/>
  <c r="O949" i="1"/>
  <c r="P949" i="1"/>
  <c r="Q949" i="1"/>
  <c r="R949" i="1"/>
  <c r="S949" i="1"/>
  <c r="T949" i="1"/>
  <c r="V949" i="1"/>
  <c r="B950" i="1"/>
  <c r="E950" i="1"/>
  <c r="H950" i="1"/>
  <c r="I950" i="1" s="1"/>
  <c r="N950" i="1"/>
  <c r="P950" i="1"/>
  <c r="R950" i="1"/>
  <c r="T950" i="1"/>
  <c r="V950" i="1"/>
  <c r="B951" i="1"/>
  <c r="E951" i="1"/>
  <c r="H951" i="1"/>
  <c r="I951" i="1"/>
  <c r="N951" i="1"/>
  <c r="O951" i="1"/>
  <c r="P951" i="1"/>
  <c r="Q951" i="1"/>
  <c r="R951" i="1"/>
  <c r="S951" i="1"/>
  <c r="T951" i="1"/>
  <c r="U951" i="1"/>
  <c r="U952" i="1" s="1"/>
  <c r="U953" i="1" s="1"/>
  <c r="U954" i="1" s="1"/>
  <c r="U955" i="1" s="1"/>
  <c r="U956" i="1" s="1"/>
  <c r="U957" i="1" s="1"/>
  <c r="U958" i="1" s="1"/>
  <c r="U959" i="1" s="1"/>
  <c r="V951" i="1"/>
  <c r="B952" i="1"/>
  <c r="E952" i="1"/>
  <c r="H952" i="1"/>
  <c r="I952" i="1" s="1"/>
  <c r="N952" i="1"/>
  <c r="P952" i="1"/>
  <c r="T952" i="1"/>
  <c r="V952" i="1"/>
  <c r="B953" i="1"/>
  <c r="E953" i="1"/>
  <c r="H953" i="1"/>
  <c r="I953" i="1"/>
  <c r="N953" i="1"/>
  <c r="O953" i="1"/>
  <c r="P953" i="1"/>
  <c r="Q953" i="1"/>
  <c r="R953" i="1"/>
  <c r="S953" i="1"/>
  <c r="T953" i="1"/>
  <c r="V953" i="1"/>
  <c r="B954" i="1"/>
  <c r="E954" i="1"/>
  <c r="H954" i="1"/>
  <c r="I954" i="1" s="1"/>
  <c r="N954" i="1"/>
  <c r="P954" i="1"/>
  <c r="R954" i="1"/>
  <c r="T954" i="1"/>
  <c r="V954" i="1"/>
  <c r="B955" i="1"/>
  <c r="E955" i="1"/>
  <c r="H955" i="1"/>
  <c r="I955" i="1"/>
  <c r="N955" i="1"/>
  <c r="O955" i="1"/>
  <c r="P955" i="1"/>
  <c r="Q955" i="1"/>
  <c r="R955" i="1"/>
  <c r="S955" i="1"/>
  <c r="T955" i="1"/>
  <c r="V955" i="1"/>
  <c r="B956" i="1"/>
  <c r="E956" i="1"/>
  <c r="H956" i="1"/>
  <c r="I956" i="1" s="1"/>
  <c r="N956" i="1"/>
  <c r="P956" i="1"/>
  <c r="T956" i="1"/>
  <c r="V956" i="1"/>
  <c r="B957" i="1"/>
  <c r="E957" i="1"/>
  <c r="H957" i="1"/>
  <c r="I957" i="1"/>
  <c r="N957" i="1"/>
  <c r="O957" i="1"/>
  <c r="P957" i="1"/>
  <c r="Q957" i="1"/>
  <c r="R957" i="1"/>
  <c r="S957" i="1"/>
  <c r="T957" i="1"/>
  <c r="V957" i="1"/>
  <c r="B958" i="1"/>
  <c r="E958" i="1"/>
  <c r="H958" i="1"/>
  <c r="I958" i="1" s="1"/>
  <c r="N958" i="1"/>
  <c r="P958" i="1"/>
  <c r="R958" i="1"/>
  <c r="T958" i="1"/>
  <c r="V958" i="1"/>
  <c r="B959" i="1"/>
  <c r="E959" i="1"/>
  <c r="H959" i="1"/>
  <c r="I959" i="1"/>
  <c r="N959" i="1"/>
  <c r="O959" i="1"/>
  <c r="P959" i="1"/>
  <c r="Q959" i="1"/>
  <c r="R959" i="1"/>
  <c r="S959" i="1"/>
  <c r="T959" i="1"/>
  <c r="V959" i="1"/>
  <c r="B960" i="1"/>
  <c r="E960" i="1"/>
  <c r="H960" i="1"/>
  <c r="I960" i="1" s="1"/>
  <c r="N960" i="1"/>
  <c r="P960" i="1"/>
  <c r="T960" i="1"/>
  <c r="U960" i="1"/>
  <c r="V960" i="1"/>
  <c r="B961" i="1"/>
  <c r="E961" i="1"/>
  <c r="H961" i="1"/>
  <c r="I961" i="1"/>
  <c r="N961" i="1"/>
  <c r="O961" i="1"/>
  <c r="P961" i="1"/>
  <c r="Q961" i="1"/>
  <c r="R961" i="1"/>
  <c r="S961" i="1"/>
  <c r="T961" i="1"/>
  <c r="U961" i="1"/>
  <c r="U962" i="1" s="1"/>
  <c r="U963" i="1" s="1"/>
  <c r="U964" i="1" s="1"/>
  <c r="U965" i="1" s="1"/>
  <c r="U966" i="1" s="1"/>
  <c r="U967" i="1" s="1"/>
  <c r="U968" i="1" s="1"/>
  <c r="U969" i="1" s="1"/>
  <c r="V961" i="1"/>
  <c r="B962" i="1"/>
  <c r="E962" i="1"/>
  <c r="H962" i="1"/>
  <c r="I962" i="1" s="1"/>
  <c r="N962" i="1"/>
  <c r="P962" i="1"/>
  <c r="T962" i="1"/>
  <c r="V962" i="1"/>
  <c r="B963" i="1"/>
  <c r="E963" i="1"/>
  <c r="H963" i="1"/>
  <c r="I963" i="1"/>
  <c r="N963" i="1"/>
  <c r="O963" i="1"/>
  <c r="P963" i="1"/>
  <c r="Q963" i="1"/>
  <c r="R963" i="1"/>
  <c r="S963" i="1"/>
  <c r="T963" i="1"/>
  <c r="V963" i="1"/>
  <c r="B964" i="1"/>
  <c r="E964" i="1"/>
  <c r="H964" i="1"/>
  <c r="I964" i="1" s="1"/>
  <c r="N964" i="1"/>
  <c r="P964" i="1"/>
  <c r="R964" i="1"/>
  <c r="T964" i="1"/>
  <c r="V964" i="1"/>
  <c r="B965" i="1"/>
  <c r="E965" i="1"/>
  <c r="H965" i="1"/>
  <c r="I965" i="1"/>
  <c r="N965" i="1"/>
  <c r="O965" i="1"/>
  <c r="P965" i="1"/>
  <c r="Q965" i="1"/>
  <c r="R965" i="1"/>
  <c r="S965" i="1"/>
  <c r="T965" i="1"/>
  <c r="V965" i="1"/>
  <c r="B966" i="1"/>
  <c r="E966" i="1"/>
  <c r="H966" i="1"/>
  <c r="I966" i="1" s="1"/>
  <c r="N966" i="1"/>
  <c r="P966" i="1"/>
  <c r="T966" i="1"/>
  <c r="V966" i="1"/>
  <c r="B967" i="1"/>
  <c r="E967" i="1"/>
  <c r="H967" i="1"/>
  <c r="I967" i="1"/>
  <c r="N967" i="1"/>
  <c r="O967" i="1"/>
  <c r="P967" i="1"/>
  <c r="Q967" i="1"/>
  <c r="R967" i="1"/>
  <c r="S967" i="1"/>
  <c r="T967" i="1"/>
  <c r="V967" i="1"/>
  <c r="B968" i="1"/>
  <c r="E968" i="1"/>
  <c r="H968" i="1"/>
  <c r="I968" i="1" s="1"/>
  <c r="N968" i="1"/>
  <c r="P968" i="1"/>
  <c r="R968" i="1"/>
  <c r="T968" i="1"/>
  <c r="V968" i="1"/>
  <c r="B969" i="1"/>
  <c r="E969" i="1"/>
  <c r="H969" i="1"/>
  <c r="I969" i="1"/>
  <c r="N969" i="1"/>
  <c r="O969" i="1"/>
  <c r="P969" i="1"/>
  <c r="Q969" i="1"/>
  <c r="R969" i="1"/>
  <c r="S969" i="1"/>
  <c r="T969" i="1"/>
  <c r="V969" i="1"/>
  <c r="B970" i="1"/>
  <c r="E970" i="1"/>
  <c r="H970" i="1"/>
  <c r="I970" i="1" s="1"/>
  <c r="N970" i="1"/>
  <c r="P970" i="1"/>
  <c r="T970" i="1"/>
  <c r="U970" i="1"/>
  <c r="V970" i="1"/>
  <c r="B971" i="1"/>
  <c r="E971" i="1"/>
  <c r="H971" i="1"/>
  <c r="I971" i="1"/>
  <c r="N971" i="1"/>
  <c r="O971" i="1"/>
  <c r="P971" i="1"/>
  <c r="Q971" i="1"/>
  <c r="R971" i="1"/>
  <c r="S971" i="1"/>
  <c r="T971" i="1"/>
  <c r="U971" i="1"/>
  <c r="U972" i="1" s="1"/>
  <c r="U973" i="1" s="1"/>
  <c r="U974" i="1" s="1"/>
  <c r="U975" i="1" s="1"/>
  <c r="U976" i="1" s="1"/>
  <c r="U977" i="1" s="1"/>
  <c r="U978" i="1" s="1"/>
  <c r="U979" i="1" s="1"/>
  <c r="U980" i="1" s="1"/>
  <c r="V971" i="1"/>
  <c r="B972" i="1"/>
  <c r="E972" i="1"/>
  <c r="H972" i="1"/>
  <c r="I972" i="1" s="1"/>
  <c r="N972" i="1"/>
  <c r="P972" i="1"/>
  <c r="T972" i="1"/>
  <c r="V972" i="1"/>
  <c r="B973" i="1"/>
  <c r="E973" i="1"/>
  <c r="H973" i="1"/>
  <c r="I973" i="1"/>
  <c r="N973" i="1"/>
  <c r="O973" i="1"/>
  <c r="P973" i="1"/>
  <c r="Q973" i="1"/>
  <c r="R973" i="1"/>
  <c r="S973" i="1"/>
  <c r="T973" i="1"/>
  <c r="V973" i="1"/>
  <c r="B974" i="1"/>
  <c r="E974" i="1"/>
  <c r="H974" i="1"/>
  <c r="I974" i="1" s="1"/>
  <c r="N974" i="1"/>
  <c r="P974" i="1"/>
  <c r="R974" i="1"/>
  <c r="T974" i="1"/>
  <c r="V974" i="1"/>
  <c r="B975" i="1"/>
  <c r="E975" i="1"/>
  <c r="H975" i="1"/>
  <c r="I975" i="1"/>
  <c r="N975" i="1"/>
  <c r="O975" i="1"/>
  <c r="P975" i="1"/>
  <c r="Q975" i="1"/>
  <c r="R975" i="1"/>
  <c r="S975" i="1"/>
  <c r="T975" i="1"/>
  <c r="V975" i="1"/>
  <c r="B976" i="1"/>
  <c r="E976" i="1"/>
  <c r="H976" i="1"/>
  <c r="I976" i="1" s="1"/>
  <c r="N976" i="1"/>
  <c r="P976" i="1"/>
  <c r="T976" i="1"/>
  <c r="V976" i="1"/>
  <c r="B977" i="1"/>
  <c r="E977" i="1"/>
  <c r="H977" i="1"/>
  <c r="I977" i="1"/>
  <c r="N977" i="1"/>
  <c r="O977" i="1"/>
  <c r="P977" i="1"/>
  <c r="Q977" i="1"/>
  <c r="R977" i="1"/>
  <c r="S977" i="1"/>
  <c r="T977" i="1"/>
  <c r="V977" i="1"/>
  <c r="B978" i="1"/>
  <c r="E978" i="1"/>
  <c r="H978" i="1"/>
  <c r="I978" i="1" s="1"/>
  <c r="N978" i="1"/>
  <c r="P978" i="1"/>
  <c r="R978" i="1"/>
  <c r="T978" i="1"/>
  <c r="V978" i="1"/>
  <c r="B979" i="1"/>
  <c r="E979" i="1"/>
  <c r="H979" i="1"/>
  <c r="I979" i="1"/>
  <c r="N979" i="1"/>
  <c r="O979" i="1"/>
  <c r="P979" i="1"/>
  <c r="Q979" i="1"/>
  <c r="R979" i="1"/>
  <c r="S979" i="1"/>
  <c r="T979" i="1"/>
  <c r="V979" i="1"/>
  <c r="B980" i="1"/>
  <c r="E980" i="1"/>
  <c r="H980" i="1"/>
  <c r="I980" i="1" s="1"/>
  <c r="N980" i="1"/>
  <c r="P980" i="1"/>
  <c r="T980" i="1"/>
  <c r="V980" i="1"/>
  <c r="B981" i="1"/>
  <c r="E981" i="1"/>
  <c r="H981" i="1"/>
  <c r="I981" i="1"/>
  <c r="N981" i="1"/>
  <c r="O981" i="1"/>
  <c r="P981" i="1"/>
  <c r="Q981" i="1"/>
  <c r="R981" i="1"/>
  <c r="S981" i="1"/>
  <c r="T981" i="1"/>
  <c r="U981" i="1"/>
  <c r="U982" i="1" s="1"/>
  <c r="V981" i="1"/>
  <c r="B982" i="1"/>
  <c r="E982" i="1"/>
  <c r="H982" i="1"/>
  <c r="I982" i="1" s="1"/>
  <c r="N982" i="1"/>
  <c r="P982" i="1"/>
  <c r="R982" i="1"/>
  <c r="T982" i="1"/>
  <c r="V982" i="1"/>
  <c r="B983" i="1"/>
  <c r="E983" i="1"/>
  <c r="H983" i="1"/>
  <c r="I983" i="1"/>
  <c r="N983" i="1"/>
  <c r="O983" i="1"/>
  <c r="P983" i="1"/>
  <c r="Q983" i="1"/>
  <c r="R983" i="1"/>
  <c r="S983" i="1"/>
  <c r="T983" i="1"/>
  <c r="U983" i="1"/>
  <c r="U984" i="1" s="1"/>
  <c r="U985" i="1" s="1"/>
  <c r="U986" i="1" s="1"/>
  <c r="U987" i="1" s="1"/>
  <c r="U988" i="1" s="1"/>
  <c r="U989" i="1" s="1"/>
  <c r="U990" i="1" s="1"/>
  <c r="U991" i="1" s="1"/>
  <c r="U992" i="1" s="1"/>
  <c r="U993" i="1" s="1"/>
  <c r="U994" i="1" s="1"/>
  <c r="U995" i="1" s="1"/>
  <c r="V983" i="1"/>
  <c r="B984" i="1"/>
  <c r="E984" i="1"/>
  <c r="H984" i="1"/>
  <c r="I984" i="1" s="1"/>
  <c r="N984" i="1"/>
  <c r="P984" i="1"/>
  <c r="T984" i="1"/>
  <c r="V984" i="1"/>
  <c r="B985" i="1"/>
  <c r="E985" i="1"/>
  <c r="H985" i="1"/>
  <c r="I985" i="1"/>
  <c r="N985" i="1"/>
  <c r="O985" i="1"/>
  <c r="P985" i="1"/>
  <c r="Q985" i="1"/>
  <c r="R985" i="1"/>
  <c r="S985" i="1"/>
  <c r="T985" i="1"/>
  <c r="V985" i="1"/>
  <c r="B986" i="1"/>
  <c r="E986" i="1"/>
  <c r="H986" i="1"/>
  <c r="I986" i="1" s="1"/>
  <c r="N986" i="1"/>
  <c r="P986" i="1"/>
  <c r="R986" i="1"/>
  <c r="T986" i="1"/>
  <c r="V986" i="1"/>
  <c r="B987" i="1"/>
  <c r="E987" i="1"/>
  <c r="H987" i="1"/>
  <c r="I987" i="1"/>
  <c r="N987" i="1"/>
  <c r="O987" i="1"/>
  <c r="P987" i="1"/>
  <c r="Q987" i="1"/>
  <c r="R987" i="1"/>
  <c r="S987" i="1"/>
  <c r="T987" i="1"/>
  <c r="V987" i="1"/>
  <c r="B988" i="1"/>
  <c r="E988" i="1"/>
  <c r="H988" i="1"/>
  <c r="I988" i="1" s="1"/>
  <c r="N988" i="1"/>
  <c r="P988" i="1"/>
  <c r="T988" i="1"/>
  <c r="V988" i="1"/>
  <c r="B989" i="1"/>
  <c r="E989" i="1"/>
  <c r="H989" i="1"/>
  <c r="I989" i="1"/>
  <c r="N989" i="1"/>
  <c r="O989" i="1"/>
  <c r="P989" i="1"/>
  <c r="Q989" i="1"/>
  <c r="R989" i="1"/>
  <c r="S989" i="1"/>
  <c r="T989" i="1"/>
  <c r="V989" i="1"/>
  <c r="B990" i="1"/>
  <c r="E990" i="1"/>
  <c r="H990" i="1"/>
  <c r="I990" i="1" s="1"/>
  <c r="N990" i="1"/>
  <c r="P990" i="1"/>
  <c r="R990" i="1"/>
  <c r="T990" i="1"/>
  <c r="V990" i="1"/>
  <c r="B991" i="1"/>
  <c r="E991" i="1"/>
  <c r="H991" i="1"/>
  <c r="I991" i="1"/>
  <c r="N991" i="1"/>
  <c r="O991" i="1"/>
  <c r="P991" i="1"/>
  <c r="Q991" i="1"/>
  <c r="R991" i="1"/>
  <c r="S991" i="1"/>
  <c r="T991" i="1"/>
  <c r="V991" i="1"/>
  <c r="B992" i="1"/>
  <c r="E992" i="1"/>
  <c r="H992" i="1"/>
  <c r="I992" i="1" s="1"/>
  <c r="N992" i="1"/>
  <c r="P992" i="1"/>
  <c r="T992" i="1"/>
  <c r="V992" i="1"/>
  <c r="B993" i="1"/>
  <c r="E993" i="1"/>
  <c r="H993" i="1"/>
  <c r="I993" i="1"/>
  <c r="N993" i="1"/>
  <c r="O993" i="1"/>
  <c r="P993" i="1"/>
  <c r="Q993" i="1"/>
  <c r="R993" i="1"/>
  <c r="S993" i="1"/>
  <c r="T993" i="1"/>
  <c r="V993" i="1"/>
  <c r="B994" i="1"/>
  <c r="E994" i="1"/>
  <c r="H994" i="1"/>
  <c r="I994" i="1" s="1"/>
  <c r="N994" i="1"/>
  <c r="P994" i="1"/>
  <c r="R994" i="1"/>
  <c r="T994" i="1"/>
  <c r="V994" i="1"/>
  <c r="B995" i="1"/>
  <c r="E995" i="1"/>
  <c r="H995" i="1"/>
  <c r="I995" i="1"/>
  <c r="N995" i="1"/>
  <c r="O995" i="1"/>
  <c r="P995" i="1"/>
  <c r="Q995" i="1"/>
  <c r="R995" i="1"/>
  <c r="S995" i="1"/>
  <c r="T995" i="1"/>
  <c r="V995" i="1"/>
  <c r="B996" i="1"/>
  <c r="E996" i="1"/>
  <c r="H996" i="1"/>
  <c r="I996" i="1" s="1"/>
  <c r="N996" i="1"/>
  <c r="P996" i="1"/>
  <c r="T996" i="1"/>
  <c r="U996" i="1"/>
  <c r="V996" i="1"/>
  <c r="B997" i="1"/>
  <c r="E997" i="1"/>
  <c r="H997" i="1"/>
  <c r="I997" i="1"/>
  <c r="N997" i="1"/>
  <c r="O997" i="1"/>
  <c r="P997" i="1"/>
  <c r="Q997" i="1"/>
  <c r="R997" i="1"/>
  <c r="S997" i="1"/>
  <c r="T997" i="1"/>
  <c r="U997" i="1"/>
  <c r="U998" i="1" s="1"/>
  <c r="U999" i="1" s="1"/>
  <c r="U1000" i="1" s="1"/>
  <c r="U1001" i="1" s="1"/>
  <c r="U1002" i="1" s="1"/>
  <c r="U1003" i="1" s="1"/>
  <c r="U1004" i="1" s="1"/>
  <c r="V997" i="1"/>
  <c r="B998" i="1"/>
  <c r="E998" i="1"/>
  <c r="H998" i="1"/>
  <c r="I998" i="1" s="1"/>
  <c r="N998" i="1"/>
  <c r="P998" i="1"/>
  <c r="T998" i="1"/>
  <c r="V998" i="1"/>
  <c r="B999" i="1"/>
  <c r="E999" i="1"/>
  <c r="H999" i="1"/>
  <c r="I999" i="1"/>
  <c r="N999" i="1"/>
  <c r="O999" i="1"/>
  <c r="P999" i="1"/>
  <c r="Q999" i="1"/>
  <c r="R999" i="1"/>
  <c r="S999" i="1"/>
  <c r="T999" i="1"/>
  <c r="V999" i="1"/>
  <c r="B1000" i="1"/>
  <c r="E1000" i="1"/>
  <c r="H1000" i="1"/>
  <c r="I1000" i="1" s="1"/>
  <c r="N1000" i="1"/>
  <c r="P1000" i="1"/>
  <c r="R1000" i="1"/>
  <c r="T1000" i="1"/>
  <c r="V1000" i="1"/>
  <c r="B1001" i="1"/>
  <c r="E1001" i="1"/>
  <c r="H1001" i="1"/>
  <c r="I1001" i="1"/>
  <c r="N1001" i="1"/>
  <c r="O1001" i="1"/>
  <c r="P1001" i="1"/>
  <c r="Q1001" i="1"/>
  <c r="R1001" i="1"/>
  <c r="S1001" i="1"/>
  <c r="T1001" i="1"/>
  <c r="V1001" i="1"/>
  <c r="B1002" i="1"/>
  <c r="E1002" i="1"/>
  <c r="H1002" i="1"/>
  <c r="I1002" i="1" s="1"/>
  <c r="N1002" i="1"/>
  <c r="P1002" i="1"/>
  <c r="T1002" i="1"/>
  <c r="V1002" i="1"/>
  <c r="B1003" i="1"/>
  <c r="E1003" i="1"/>
  <c r="H1003" i="1"/>
  <c r="I1003" i="1"/>
  <c r="N1003" i="1"/>
  <c r="O1003" i="1"/>
  <c r="P1003" i="1"/>
  <c r="Q1003" i="1"/>
  <c r="R1003" i="1"/>
  <c r="S1003" i="1"/>
  <c r="T1003" i="1"/>
  <c r="V1003" i="1"/>
  <c r="B1004" i="1"/>
  <c r="E1004" i="1"/>
  <c r="H1004" i="1"/>
  <c r="I1004" i="1" s="1"/>
  <c r="N1004" i="1"/>
  <c r="P1004" i="1"/>
  <c r="R1004" i="1"/>
  <c r="T1004" i="1"/>
  <c r="V1004" i="1"/>
  <c r="B1005" i="1"/>
  <c r="E1005" i="1"/>
  <c r="H1005" i="1"/>
  <c r="I1005" i="1"/>
  <c r="N1005" i="1"/>
  <c r="O1005" i="1"/>
  <c r="P1005" i="1"/>
  <c r="Q1005" i="1"/>
  <c r="R1005" i="1"/>
  <c r="S1005" i="1"/>
  <c r="T1005" i="1"/>
  <c r="U1005" i="1"/>
  <c r="U1006" i="1" s="1"/>
  <c r="U1007" i="1" s="1"/>
  <c r="U1008" i="1" s="1"/>
  <c r="U1009" i="1" s="1"/>
  <c r="U1010" i="1" s="1"/>
  <c r="U1011" i="1" s="1"/>
  <c r="U1012" i="1" s="1"/>
  <c r="U1013" i="1" s="1"/>
  <c r="U1014" i="1" s="1"/>
  <c r="U1015" i="1" s="1"/>
  <c r="V1005" i="1"/>
  <c r="B1006" i="1"/>
  <c r="E1006" i="1"/>
  <c r="H1006" i="1"/>
  <c r="I1006" i="1" s="1"/>
  <c r="N1006" i="1"/>
  <c r="P1006" i="1"/>
  <c r="T1006" i="1"/>
  <c r="V1006" i="1"/>
  <c r="B1007" i="1"/>
  <c r="E1007" i="1"/>
  <c r="H1007" i="1"/>
  <c r="I1007" i="1"/>
  <c r="N1007" i="1"/>
  <c r="O1007" i="1"/>
  <c r="P1007" i="1"/>
  <c r="Q1007" i="1"/>
  <c r="R1007" i="1"/>
  <c r="S1007" i="1"/>
  <c r="T1007" i="1"/>
  <c r="V1007" i="1"/>
  <c r="B1008" i="1"/>
  <c r="E1008" i="1"/>
  <c r="H1008" i="1"/>
  <c r="I1008" i="1" s="1"/>
  <c r="N1008" i="1"/>
  <c r="P1008" i="1"/>
  <c r="R1008" i="1"/>
  <c r="T1008" i="1"/>
  <c r="V1008" i="1"/>
  <c r="B1009" i="1"/>
  <c r="E1009" i="1"/>
  <c r="H1009" i="1"/>
  <c r="I1009" i="1"/>
  <c r="N1009" i="1"/>
  <c r="O1009" i="1"/>
  <c r="P1009" i="1"/>
  <c r="Q1009" i="1"/>
  <c r="R1009" i="1"/>
  <c r="S1009" i="1"/>
  <c r="T1009" i="1"/>
  <c r="V1009" i="1"/>
  <c r="B1010" i="1"/>
  <c r="E1010" i="1"/>
  <c r="H1010" i="1"/>
  <c r="I1010" i="1" s="1"/>
  <c r="N1010" i="1"/>
  <c r="P1010" i="1"/>
  <c r="T1010" i="1"/>
  <c r="V1010" i="1"/>
  <c r="B1011" i="1"/>
  <c r="E1011" i="1"/>
  <c r="H1011" i="1"/>
  <c r="I1011" i="1"/>
  <c r="N1011" i="1"/>
  <c r="O1011" i="1"/>
  <c r="P1011" i="1"/>
  <c r="Q1011" i="1"/>
  <c r="R1011" i="1"/>
  <c r="S1011" i="1"/>
  <c r="T1011" i="1"/>
  <c r="V1011" i="1"/>
  <c r="B1012" i="1"/>
  <c r="E1012" i="1"/>
  <c r="H1012" i="1"/>
  <c r="I1012" i="1" s="1"/>
  <c r="N1012" i="1"/>
  <c r="P1012" i="1"/>
  <c r="R1012" i="1"/>
  <c r="T1012" i="1"/>
  <c r="V1012" i="1"/>
  <c r="B1013" i="1"/>
  <c r="E1013" i="1"/>
  <c r="H1013" i="1"/>
  <c r="I1013" i="1"/>
  <c r="N1013" i="1"/>
  <c r="O1013" i="1"/>
  <c r="P1013" i="1"/>
  <c r="Q1013" i="1"/>
  <c r="R1013" i="1"/>
  <c r="S1013" i="1"/>
  <c r="T1013" i="1"/>
  <c r="V1013" i="1"/>
  <c r="B1014" i="1"/>
  <c r="E1014" i="1"/>
  <c r="H1014" i="1"/>
  <c r="I1014" i="1" s="1"/>
  <c r="N1014" i="1"/>
  <c r="P1014" i="1"/>
  <c r="T1014" i="1"/>
  <c r="V1014" i="1"/>
  <c r="B1015" i="1"/>
  <c r="E1015" i="1"/>
  <c r="H1015" i="1"/>
  <c r="I1015" i="1"/>
  <c r="N1015" i="1"/>
  <c r="O1015" i="1"/>
  <c r="P1015" i="1"/>
  <c r="Q1015" i="1"/>
  <c r="R1015" i="1"/>
  <c r="S1015" i="1"/>
  <c r="T1015" i="1"/>
  <c r="V1015" i="1"/>
  <c r="B1016" i="1"/>
  <c r="E1016" i="1"/>
  <c r="H1016" i="1"/>
  <c r="I1016" i="1" s="1"/>
  <c r="N1016" i="1"/>
  <c r="P1016" i="1"/>
  <c r="R1016" i="1"/>
  <c r="T1016" i="1"/>
  <c r="U1016" i="1"/>
  <c r="V1016" i="1"/>
  <c r="B1017" i="1"/>
  <c r="E1017" i="1"/>
  <c r="H1017" i="1"/>
  <c r="I1017" i="1"/>
  <c r="N1017" i="1"/>
  <c r="O1017" i="1"/>
  <c r="P1017" i="1"/>
  <c r="Q1017" i="1"/>
  <c r="R1017" i="1"/>
  <c r="S1017" i="1"/>
  <c r="T1017" i="1"/>
  <c r="U1017" i="1"/>
  <c r="U1018" i="1" s="1"/>
  <c r="V1017" i="1"/>
  <c r="B1018" i="1"/>
  <c r="E1018" i="1"/>
  <c r="H1018" i="1"/>
  <c r="I1018" i="1" s="1"/>
  <c r="N1018" i="1"/>
  <c r="P1018" i="1"/>
  <c r="R1018" i="1"/>
  <c r="T1018" i="1"/>
  <c r="V1018" i="1"/>
  <c r="B1019" i="1"/>
  <c r="E1019" i="1"/>
  <c r="H1019" i="1"/>
  <c r="I1019" i="1"/>
  <c r="N1019" i="1"/>
  <c r="O1019" i="1"/>
  <c r="P1019" i="1"/>
  <c r="Q1019" i="1"/>
  <c r="R1019" i="1"/>
  <c r="S1019" i="1"/>
  <c r="T1019" i="1"/>
  <c r="U1019" i="1"/>
  <c r="V1019" i="1"/>
  <c r="B1020" i="1"/>
  <c r="E1020" i="1"/>
  <c r="H1020" i="1"/>
  <c r="I1020" i="1" s="1"/>
  <c r="N1020" i="1"/>
  <c r="P1020" i="1"/>
  <c r="T1020" i="1"/>
  <c r="U1020" i="1"/>
  <c r="V1020" i="1"/>
  <c r="B1021" i="1"/>
  <c r="E1021" i="1"/>
  <c r="H1021" i="1"/>
  <c r="I1021" i="1"/>
  <c r="N1021" i="1"/>
  <c r="O1021" i="1"/>
  <c r="P1021" i="1"/>
  <c r="Q1021" i="1"/>
  <c r="R1021" i="1"/>
  <c r="S1021" i="1"/>
  <c r="T1021" i="1"/>
  <c r="U1021" i="1"/>
  <c r="U1022" i="1" s="1"/>
  <c r="U1023" i="1" s="1"/>
  <c r="U1024" i="1" s="1"/>
  <c r="U1025" i="1" s="1"/>
  <c r="U1026" i="1" s="1"/>
  <c r="U1027" i="1" s="1"/>
  <c r="U1028" i="1" s="1"/>
  <c r="U1029" i="1" s="1"/>
  <c r="U1030" i="1" s="1"/>
  <c r="U1031" i="1" s="1"/>
  <c r="U1032" i="1" s="1"/>
  <c r="U1033" i="1" s="1"/>
  <c r="U1034" i="1" s="1"/>
  <c r="U1035" i="1" s="1"/>
  <c r="U1036" i="1" s="1"/>
  <c r="V1021" i="1"/>
  <c r="B1022" i="1"/>
  <c r="E1022" i="1"/>
  <c r="H1022" i="1"/>
  <c r="I1022" i="1" s="1"/>
  <c r="N1022" i="1"/>
  <c r="P1022" i="1"/>
  <c r="T1022" i="1"/>
  <c r="V1022" i="1"/>
  <c r="B1023" i="1"/>
  <c r="E1023" i="1"/>
  <c r="H1023" i="1"/>
  <c r="I1023" i="1"/>
  <c r="N1023" i="1"/>
  <c r="O1023" i="1"/>
  <c r="P1023" i="1"/>
  <c r="Q1023" i="1"/>
  <c r="R1023" i="1"/>
  <c r="S1023" i="1"/>
  <c r="T1023" i="1"/>
  <c r="V1023" i="1"/>
  <c r="B1024" i="1"/>
  <c r="E1024" i="1"/>
  <c r="H1024" i="1"/>
  <c r="I1024" i="1" s="1"/>
  <c r="N1024" i="1"/>
  <c r="P1024" i="1"/>
  <c r="R1024" i="1"/>
  <c r="T1024" i="1"/>
  <c r="V1024" i="1"/>
  <c r="B1025" i="1"/>
  <c r="E1025" i="1"/>
  <c r="H1025" i="1"/>
  <c r="I1025" i="1"/>
  <c r="N1025" i="1"/>
  <c r="O1025" i="1"/>
  <c r="P1025" i="1"/>
  <c r="Q1025" i="1"/>
  <c r="R1025" i="1"/>
  <c r="S1025" i="1"/>
  <c r="T1025" i="1"/>
  <c r="V1025" i="1"/>
  <c r="B1026" i="1"/>
  <c r="E1026" i="1"/>
  <c r="H1026" i="1"/>
  <c r="I1026" i="1" s="1"/>
  <c r="N1026" i="1"/>
  <c r="P1026" i="1"/>
  <c r="T1026" i="1"/>
  <c r="V1026" i="1"/>
  <c r="B1027" i="1"/>
  <c r="E1027" i="1"/>
  <c r="H1027" i="1"/>
  <c r="I1027" i="1"/>
  <c r="N1027" i="1"/>
  <c r="O1027" i="1"/>
  <c r="P1027" i="1"/>
  <c r="Q1027" i="1"/>
  <c r="R1027" i="1"/>
  <c r="S1027" i="1"/>
  <c r="T1027" i="1"/>
  <c r="V1027" i="1"/>
  <c r="B1028" i="1"/>
  <c r="E1028" i="1"/>
  <c r="H1028" i="1"/>
  <c r="I1028" i="1" s="1"/>
  <c r="N1028" i="1"/>
  <c r="P1028" i="1"/>
  <c r="R1028" i="1"/>
  <c r="T1028" i="1"/>
  <c r="V1028" i="1"/>
  <c r="B1029" i="1"/>
  <c r="E1029" i="1"/>
  <c r="H1029" i="1"/>
  <c r="I1029" i="1"/>
  <c r="N1029" i="1"/>
  <c r="O1029" i="1"/>
  <c r="P1029" i="1"/>
  <c r="Q1029" i="1"/>
  <c r="R1029" i="1"/>
  <c r="S1029" i="1"/>
  <c r="T1029" i="1"/>
  <c r="V1029" i="1"/>
  <c r="B1030" i="1"/>
  <c r="E1030" i="1"/>
  <c r="H1030" i="1"/>
  <c r="I1030" i="1" s="1"/>
  <c r="N1030" i="1"/>
  <c r="P1030" i="1"/>
  <c r="T1030" i="1"/>
  <c r="V1030" i="1"/>
  <c r="B1031" i="1"/>
  <c r="E1031" i="1"/>
  <c r="H1031" i="1"/>
  <c r="I1031" i="1"/>
  <c r="N1031" i="1"/>
  <c r="O1031" i="1"/>
  <c r="P1031" i="1"/>
  <c r="Q1031" i="1"/>
  <c r="R1031" i="1"/>
  <c r="S1031" i="1"/>
  <c r="T1031" i="1"/>
  <c r="V1031" i="1"/>
  <c r="B1032" i="1"/>
  <c r="E1032" i="1"/>
  <c r="H1032" i="1"/>
  <c r="I1032" i="1" s="1"/>
  <c r="N1032" i="1"/>
  <c r="P1032" i="1"/>
  <c r="R1032" i="1"/>
  <c r="T1032" i="1"/>
  <c r="V1032" i="1"/>
  <c r="B1033" i="1"/>
  <c r="E1033" i="1"/>
  <c r="H1033" i="1"/>
  <c r="I1033" i="1"/>
  <c r="N1033" i="1"/>
  <c r="O1033" i="1"/>
  <c r="P1033" i="1"/>
  <c r="Q1033" i="1"/>
  <c r="R1033" i="1"/>
  <c r="S1033" i="1"/>
  <c r="T1033" i="1"/>
  <c r="V1033" i="1"/>
  <c r="B1034" i="1"/>
  <c r="E1034" i="1"/>
  <c r="H1034" i="1"/>
  <c r="I1034" i="1" s="1"/>
  <c r="N1034" i="1"/>
  <c r="P1034" i="1"/>
  <c r="T1034" i="1"/>
  <c r="V1034" i="1"/>
  <c r="B1035" i="1"/>
  <c r="E1035" i="1"/>
  <c r="H1035" i="1"/>
  <c r="I1035" i="1"/>
  <c r="N1035" i="1"/>
  <c r="O1035" i="1"/>
  <c r="P1035" i="1"/>
  <c r="Q1035" i="1"/>
  <c r="R1035" i="1"/>
  <c r="S1035" i="1"/>
  <c r="T1035" i="1"/>
  <c r="V1035" i="1"/>
  <c r="B1036" i="1"/>
  <c r="E1036" i="1"/>
  <c r="H1036" i="1"/>
  <c r="I1036" i="1" s="1"/>
  <c r="N1036" i="1"/>
  <c r="P1036" i="1"/>
  <c r="R1036" i="1"/>
  <c r="T1036" i="1"/>
  <c r="V1036" i="1"/>
  <c r="B1037" i="1"/>
  <c r="E1037" i="1"/>
  <c r="H1037" i="1"/>
  <c r="I1037" i="1"/>
  <c r="N1037" i="1"/>
  <c r="O1037" i="1"/>
  <c r="P1037" i="1"/>
  <c r="Q1037" i="1"/>
  <c r="R1037" i="1"/>
  <c r="S1037" i="1"/>
  <c r="T1037" i="1"/>
  <c r="U1037" i="1"/>
  <c r="U1038" i="1" s="1"/>
  <c r="U1039" i="1" s="1"/>
  <c r="U1040" i="1" s="1"/>
  <c r="U1041" i="1" s="1"/>
  <c r="U1042" i="1" s="1"/>
  <c r="U1043" i="1" s="1"/>
  <c r="U1044" i="1" s="1"/>
  <c r="U1045" i="1" s="1"/>
  <c r="U1046" i="1" s="1"/>
  <c r="U1047" i="1" s="1"/>
  <c r="V1037" i="1"/>
  <c r="B1038" i="1"/>
  <c r="E1038" i="1"/>
  <c r="H1038" i="1"/>
  <c r="I1038" i="1" s="1"/>
  <c r="N1038" i="1"/>
  <c r="P1038" i="1"/>
  <c r="T1038" i="1"/>
  <c r="V1038" i="1"/>
  <c r="B1039" i="1"/>
  <c r="E1039" i="1"/>
  <c r="H1039" i="1"/>
  <c r="I1039" i="1"/>
  <c r="N1039" i="1"/>
  <c r="O1039" i="1"/>
  <c r="P1039" i="1"/>
  <c r="Q1039" i="1"/>
  <c r="R1039" i="1"/>
  <c r="S1039" i="1"/>
  <c r="T1039" i="1"/>
  <c r="V1039" i="1"/>
  <c r="B1040" i="1"/>
  <c r="E1040" i="1"/>
  <c r="H1040" i="1"/>
  <c r="I1040" i="1" s="1"/>
  <c r="N1040" i="1"/>
  <c r="P1040" i="1"/>
  <c r="R1040" i="1"/>
  <c r="T1040" i="1"/>
  <c r="V1040" i="1"/>
  <c r="B1041" i="1"/>
  <c r="E1041" i="1"/>
  <c r="H1041" i="1"/>
  <c r="I1041" i="1"/>
  <c r="N1041" i="1"/>
  <c r="O1041" i="1"/>
  <c r="P1041" i="1"/>
  <c r="Q1041" i="1"/>
  <c r="R1041" i="1"/>
  <c r="S1041" i="1"/>
  <c r="T1041" i="1"/>
  <c r="V1041" i="1"/>
  <c r="B1042" i="1"/>
  <c r="E1042" i="1"/>
  <c r="H1042" i="1"/>
  <c r="I1042" i="1" s="1"/>
  <c r="N1042" i="1"/>
  <c r="P1042" i="1"/>
  <c r="T1042" i="1"/>
  <c r="V1042" i="1"/>
  <c r="B1043" i="1"/>
  <c r="E1043" i="1"/>
  <c r="H1043" i="1"/>
  <c r="I1043" i="1"/>
  <c r="N1043" i="1"/>
  <c r="O1043" i="1"/>
  <c r="P1043" i="1"/>
  <c r="Q1043" i="1"/>
  <c r="R1043" i="1"/>
  <c r="S1043" i="1"/>
  <c r="T1043" i="1"/>
  <c r="V1043" i="1"/>
  <c r="B1044" i="1"/>
  <c r="E1044" i="1"/>
  <c r="H1044" i="1"/>
  <c r="I1044" i="1" s="1"/>
  <c r="N1044" i="1"/>
  <c r="P1044" i="1"/>
  <c r="R1044" i="1"/>
  <c r="T1044" i="1"/>
  <c r="V1044" i="1"/>
  <c r="B1045" i="1"/>
  <c r="E1045" i="1"/>
  <c r="H1045" i="1"/>
  <c r="I1045" i="1"/>
  <c r="N1045" i="1"/>
  <c r="O1045" i="1"/>
  <c r="P1045" i="1"/>
  <c r="Q1045" i="1"/>
  <c r="R1045" i="1"/>
  <c r="S1045" i="1"/>
  <c r="T1045" i="1"/>
  <c r="V1045" i="1"/>
  <c r="B1046" i="1"/>
  <c r="E1046" i="1"/>
  <c r="H1046" i="1"/>
  <c r="I1046" i="1" s="1"/>
  <c r="N1046" i="1"/>
  <c r="P1046" i="1"/>
  <c r="T1046" i="1"/>
  <c r="V1046" i="1"/>
  <c r="B1047" i="1"/>
  <c r="E1047" i="1"/>
  <c r="H1047" i="1"/>
  <c r="I1047" i="1"/>
  <c r="N1047" i="1"/>
  <c r="O1047" i="1"/>
  <c r="P1047" i="1"/>
  <c r="Q1047" i="1"/>
  <c r="R1047" i="1"/>
  <c r="S1047" i="1"/>
  <c r="T1047" i="1"/>
  <c r="V1047" i="1"/>
  <c r="B1048" i="1"/>
  <c r="E1048" i="1"/>
  <c r="H1048" i="1"/>
  <c r="I1048" i="1" s="1"/>
  <c r="N1048" i="1"/>
  <c r="P1048" i="1"/>
  <c r="R1048" i="1"/>
  <c r="T1048" i="1"/>
  <c r="U1048" i="1"/>
  <c r="V1048" i="1"/>
  <c r="B1049" i="1"/>
  <c r="E1049" i="1"/>
  <c r="H1049" i="1"/>
  <c r="I1049" i="1"/>
  <c r="N1049" i="1"/>
  <c r="O1049" i="1"/>
  <c r="P1049" i="1"/>
  <c r="Q1049" i="1"/>
  <c r="R1049" i="1"/>
  <c r="S1049" i="1"/>
  <c r="T1049" i="1"/>
  <c r="U1049" i="1"/>
  <c r="U1050" i="1" s="1"/>
  <c r="V1049" i="1"/>
  <c r="B1050" i="1"/>
  <c r="E1050" i="1"/>
  <c r="H1050" i="1"/>
  <c r="I1050" i="1" s="1"/>
  <c r="N1050" i="1"/>
  <c r="P1050" i="1"/>
  <c r="R1050" i="1"/>
  <c r="T1050" i="1"/>
  <c r="V1050" i="1"/>
  <c r="B1051" i="1"/>
  <c r="E1051" i="1"/>
  <c r="H1051" i="1"/>
  <c r="I1051" i="1"/>
  <c r="N1051" i="1"/>
  <c r="O1051" i="1"/>
  <c r="P1051" i="1"/>
  <c r="Q1051" i="1"/>
  <c r="R1051" i="1"/>
  <c r="S1051" i="1"/>
  <c r="T1051" i="1"/>
  <c r="U1051" i="1"/>
  <c r="V1051" i="1"/>
  <c r="B1052" i="1"/>
  <c r="E1052" i="1"/>
  <c r="H1052" i="1"/>
  <c r="I1052" i="1" s="1"/>
  <c r="N1052" i="1"/>
  <c r="P1052" i="1"/>
  <c r="T1052" i="1"/>
  <c r="U1052" i="1"/>
  <c r="V1052" i="1"/>
  <c r="B1053" i="1"/>
  <c r="E1053" i="1"/>
  <c r="H1053" i="1"/>
  <c r="I1053" i="1"/>
  <c r="N1053" i="1"/>
  <c r="O1053" i="1"/>
  <c r="P1053" i="1"/>
  <c r="Q1053" i="1"/>
  <c r="R1053" i="1"/>
  <c r="S1053" i="1"/>
  <c r="T1053" i="1"/>
  <c r="U1053" i="1"/>
  <c r="U1054" i="1" s="1"/>
  <c r="U1055" i="1" s="1"/>
  <c r="U1056" i="1" s="1"/>
  <c r="U1057" i="1" s="1"/>
  <c r="U1058" i="1" s="1"/>
  <c r="U1059" i="1" s="1"/>
  <c r="U1060" i="1" s="1"/>
  <c r="U1061" i="1" s="1"/>
  <c r="U1062" i="1" s="1"/>
  <c r="U1063" i="1" s="1"/>
  <c r="U1064" i="1" s="1"/>
  <c r="U1065" i="1" s="1"/>
  <c r="V1053" i="1"/>
  <c r="B1054" i="1"/>
  <c r="E1054" i="1"/>
  <c r="H1054" i="1"/>
  <c r="I1054" i="1" s="1"/>
  <c r="N1054" i="1"/>
  <c r="P1054" i="1"/>
  <c r="T1054" i="1"/>
  <c r="V1054" i="1"/>
  <c r="B1055" i="1"/>
  <c r="E1055" i="1"/>
  <c r="H1055" i="1"/>
  <c r="I1055" i="1"/>
  <c r="N1055" i="1"/>
  <c r="O1055" i="1"/>
  <c r="P1055" i="1"/>
  <c r="Q1055" i="1"/>
  <c r="R1055" i="1"/>
  <c r="S1055" i="1"/>
  <c r="T1055" i="1"/>
  <c r="V1055" i="1"/>
  <c r="B1056" i="1"/>
  <c r="E1056" i="1"/>
  <c r="H1056" i="1"/>
  <c r="I1056" i="1" s="1"/>
  <c r="N1056" i="1"/>
  <c r="P1056" i="1"/>
  <c r="R1056" i="1"/>
  <c r="T1056" i="1"/>
  <c r="V1056" i="1"/>
  <c r="B1057" i="1"/>
  <c r="E1057" i="1"/>
  <c r="H1057" i="1"/>
  <c r="I1057" i="1"/>
  <c r="N1057" i="1"/>
  <c r="O1057" i="1"/>
  <c r="P1057" i="1"/>
  <c r="Q1057" i="1"/>
  <c r="R1057" i="1"/>
  <c r="S1057" i="1"/>
  <c r="T1057" i="1"/>
  <c r="V1057" i="1"/>
  <c r="B1058" i="1"/>
  <c r="E1058" i="1"/>
  <c r="H1058" i="1"/>
  <c r="I1058" i="1" s="1"/>
  <c r="N1058" i="1"/>
  <c r="P1058" i="1"/>
  <c r="T1058" i="1"/>
  <c r="V1058" i="1"/>
  <c r="B1059" i="1"/>
  <c r="E1059" i="1"/>
  <c r="H1059" i="1"/>
  <c r="I1059" i="1"/>
  <c r="N1059" i="1"/>
  <c r="O1059" i="1"/>
  <c r="P1059" i="1"/>
  <c r="Q1059" i="1"/>
  <c r="R1059" i="1"/>
  <c r="S1059" i="1"/>
  <c r="T1059" i="1"/>
  <c r="V1059" i="1"/>
  <c r="B1060" i="1"/>
  <c r="E1060" i="1"/>
  <c r="H1060" i="1"/>
  <c r="I1060" i="1" s="1"/>
  <c r="N1060" i="1"/>
  <c r="P1060" i="1"/>
  <c r="R1060" i="1"/>
  <c r="T1060" i="1"/>
  <c r="V1060" i="1"/>
  <c r="B1061" i="1"/>
  <c r="E1061" i="1"/>
  <c r="H1061" i="1"/>
  <c r="I1061" i="1"/>
  <c r="N1061" i="1"/>
  <c r="O1061" i="1"/>
  <c r="P1061" i="1"/>
  <c r="Q1061" i="1"/>
  <c r="R1061" i="1"/>
  <c r="S1061" i="1"/>
  <c r="T1061" i="1"/>
  <c r="V1061" i="1"/>
  <c r="B1062" i="1"/>
  <c r="E1062" i="1"/>
  <c r="H1062" i="1"/>
  <c r="I1062" i="1" s="1"/>
  <c r="N1062" i="1"/>
  <c r="P1062" i="1"/>
  <c r="T1062" i="1"/>
  <c r="V1062" i="1"/>
  <c r="B1063" i="1"/>
  <c r="E1063" i="1"/>
  <c r="H1063" i="1"/>
  <c r="I1063" i="1"/>
  <c r="N1063" i="1"/>
  <c r="O1063" i="1"/>
  <c r="P1063" i="1"/>
  <c r="Q1063" i="1"/>
  <c r="R1063" i="1"/>
  <c r="S1063" i="1"/>
  <c r="T1063" i="1"/>
  <c r="V1063" i="1"/>
  <c r="B1064" i="1"/>
  <c r="E1064" i="1"/>
  <c r="H1064" i="1"/>
  <c r="I1064" i="1" s="1"/>
  <c r="N1064" i="1"/>
  <c r="P1064" i="1"/>
  <c r="R1064" i="1"/>
  <c r="T1064" i="1"/>
  <c r="V1064" i="1"/>
  <c r="B1065" i="1"/>
  <c r="E1065" i="1"/>
  <c r="H1065" i="1"/>
  <c r="I1065" i="1"/>
  <c r="N1065" i="1"/>
  <c r="O1065" i="1"/>
  <c r="P1065" i="1"/>
  <c r="Q1065" i="1"/>
  <c r="R1065" i="1"/>
  <c r="S1065" i="1"/>
  <c r="T1065" i="1"/>
  <c r="V1065" i="1"/>
  <c r="B1066" i="1"/>
  <c r="E1066" i="1"/>
  <c r="H1066" i="1"/>
  <c r="I1066" i="1" s="1"/>
  <c r="N1066" i="1"/>
  <c r="P1066" i="1"/>
  <c r="T1066" i="1"/>
  <c r="U1066" i="1"/>
  <c r="V1066" i="1"/>
  <c r="B1067" i="1"/>
  <c r="E1067" i="1"/>
  <c r="H1067" i="1"/>
  <c r="I1067" i="1"/>
  <c r="N1067" i="1"/>
  <c r="O1067" i="1"/>
  <c r="P1067" i="1"/>
  <c r="Q1067" i="1"/>
  <c r="R1067" i="1"/>
  <c r="S1067" i="1"/>
  <c r="T1067" i="1"/>
  <c r="U1067" i="1"/>
  <c r="U1068" i="1" s="1"/>
  <c r="U1069" i="1" s="1"/>
  <c r="U1070" i="1" s="1"/>
  <c r="U1071" i="1" s="1"/>
  <c r="U1072" i="1" s="1"/>
  <c r="U1073" i="1" s="1"/>
  <c r="U1074" i="1" s="1"/>
  <c r="U1075" i="1" s="1"/>
  <c r="U1076" i="1" s="1"/>
  <c r="U1077" i="1" s="1"/>
  <c r="U1078" i="1" s="1"/>
  <c r="U1079" i="1" s="1"/>
  <c r="V1067" i="1"/>
  <c r="B1068" i="1"/>
  <c r="E1068" i="1"/>
  <c r="H1068" i="1"/>
  <c r="I1068" i="1" s="1"/>
  <c r="N1068" i="1"/>
  <c r="P1068" i="1"/>
  <c r="T1068" i="1"/>
  <c r="V1068" i="1"/>
  <c r="B1069" i="1"/>
  <c r="E1069" i="1"/>
  <c r="H1069" i="1"/>
  <c r="I1069" i="1"/>
  <c r="N1069" i="1"/>
  <c r="O1069" i="1"/>
  <c r="P1069" i="1"/>
  <c r="Q1069" i="1"/>
  <c r="R1069" i="1"/>
  <c r="S1069" i="1"/>
  <c r="T1069" i="1"/>
  <c r="V1069" i="1"/>
  <c r="B1070" i="1"/>
  <c r="E1070" i="1"/>
  <c r="H1070" i="1"/>
  <c r="I1070" i="1" s="1"/>
  <c r="N1070" i="1"/>
  <c r="P1070" i="1"/>
  <c r="R1070" i="1"/>
  <c r="T1070" i="1"/>
  <c r="V1070" i="1"/>
  <c r="B1071" i="1"/>
  <c r="E1071" i="1"/>
  <c r="H1071" i="1"/>
  <c r="I1071" i="1"/>
  <c r="N1071" i="1"/>
  <c r="O1071" i="1"/>
  <c r="P1071" i="1"/>
  <c r="Q1071" i="1"/>
  <c r="R1071" i="1"/>
  <c r="S1071" i="1"/>
  <c r="T1071" i="1"/>
  <c r="V1071" i="1"/>
  <c r="B1072" i="1"/>
  <c r="E1072" i="1"/>
  <c r="H1072" i="1"/>
  <c r="I1072" i="1" s="1"/>
  <c r="N1072" i="1"/>
  <c r="P1072" i="1"/>
  <c r="T1072" i="1"/>
  <c r="V1072" i="1"/>
  <c r="B1073" i="1"/>
  <c r="E1073" i="1"/>
  <c r="H1073" i="1"/>
  <c r="I1073" i="1"/>
  <c r="N1073" i="1"/>
  <c r="O1073" i="1"/>
  <c r="P1073" i="1"/>
  <c r="Q1073" i="1"/>
  <c r="R1073" i="1"/>
  <c r="S1073" i="1"/>
  <c r="T1073" i="1"/>
  <c r="V1073" i="1"/>
  <c r="B1074" i="1"/>
  <c r="E1074" i="1"/>
  <c r="H1074" i="1"/>
  <c r="I1074" i="1" s="1"/>
  <c r="N1074" i="1"/>
  <c r="P1074" i="1"/>
  <c r="R1074" i="1"/>
  <c r="T1074" i="1"/>
  <c r="V1074" i="1"/>
  <c r="B1075" i="1"/>
  <c r="E1075" i="1"/>
  <c r="H1075" i="1"/>
  <c r="I1075" i="1"/>
  <c r="N1075" i="1"/>
  <c r="O1075" i="1"/>
  <c r="P1075" i="1"/>
  <c r="Q1075" i="1"/>
  <c r="R1075" i="1"/>
  <c r="S1075" i="1"/>
  <c r="T1075" i="1"/>
  <c r="V1075" i="1"/>
  <c r="B1076" i="1"/>
  <c r="E1076" i="1"/>
  <c r="H1076" i="1"/>
  <c r="I1076" i="1" s="1"/>
  <c r="N1076" i="1"/>
  <c r="P1076" i="1"/>
  <c r="T1076" i="1"/>
  <c r="V1076" i="1"/>
  <c r="B1077" i="1"/>
  <c r="E1077" i="1"/>
  <c r="H1077" i="1"/>
  <c r="I1077" i="1"/>
  <c r="N1077" i="1"/>
  <c r="O1077" i="1"/>
  <c r="P1077" i="1"/>
  <c r="Q1077" i="1"/>
  <c r="R1077" i="1"/>
  <c r="S1077" i="1"/>
  <c r="T1077" i="1"/>
  <c r="V1077" i="1"/>
  <c r="B1078" i="1"/>
  <c r="E1078" i="1"/>
  <c r="H1078" i="1"/>
  <c r="I1078" i="1" s="1"/>
  <c r="N1078" i="1"/>
  <c r="P1078" i="1"/>
  <c r="R1078" i="1"/>
  <c r="T1078" i="1"/>
  <c r="V1078" i="1"/>
  <c r="B1079" i="1"/>
  <c r="E1079" i="1"/>
  <c r="H1079" i="1"/>
  <c r="I1079" i="1"/>
  <c r="N1079" i="1"/>
  <c r="O1079" i="1"/>
  <c r="P1079" i="1"/>
  <c r="Q1079" i="1"/>
  <c r="R1079" i="1"/>
  <c r="S1079" i="1"/>
  <c r="T1079" i="1"/>
  <c r="V1079" i="1"/>
  <c r="B1080" i="1"/>
  <c r="E1080" i="1"/>
  <c r="H1080" i="1"/>
  <c r="I1080" i="1" s="1"/>
  <c r="N1080" i="1"/>
  <c r="P1080" i="1"/>
  <c r="T1080" i="1"/>
  <c r="U1080" i="1"/>
  <c r="V1080" i="1"/>
  <c r="B1081" i="1"/>
  <c r="E1081" i="1"/>
  <c r="H1081" i="1"/>
  <c r="I1081" i="1"/>
  <c r="N1081" i="1"/>
  <c r="O1081" i="1"/>
  <c r="P1081" i="1"/>
  <c r="Q1081" i="1"/>
  <c r="R1081" i="1"/>
  <c r="S1081" i="1"/>
  <c r="T1081" i="1"/>
  <c r="U1081" i="1"/>
  <c r="U1082" i="1" s="1"/>
  <c r="U1083" i="1" s="1"/>
  <c r="U1084" i="1" s="1"/>
  <c r="U1085" i="1" s="1"/>
  <c r="U1086" i="1" s="1"/>
  <c r="U1087" i="1" s="1"/>
  <c r="U1088" i="1" s="1"/>
  <c r="U1089" i="1" s="1"/>
  <c r="U1090" i="1" s="1"/>
  <c r="V1081" i="1"/>
  <c r="B1082" i="1"/>
  <c r="E1082" i="1"/>
  <c r="H1082" i="1"/>
  <c r="I1082" i="1" s="1"/>
  <c r="N1082" i="1"/>
  <c r="P1082" i="1"/>
  <c r="T1082" i="1"/>
  <c r="V1082" i="1"/>
  <c r="B1083" i="1"/>
  <c r="E1083" i="1"/>
  <c r="H1083" i="1"/>
  <c r="I1083" i="1"/>
  <c r="N1083" i="1"/>
  <c r="O1083" i="1"/>
  <c r="P1083" i="1"/>
  <c r="Q1083" i="1"/>
  <c r="R1083" i="1"/>
  <c r="S1083" i="1"/>
  <c r="T1083" i="1"/>
  <c r="V1083" i="1"/>
  <c r="B1084" i="1"/>
  <c r="E1084" i="1"/>
  <c r="H1084" i="1"/>
  <c r="I1084" i="1" s="1"/>
  <c r="N1084" i="1"/>
  <c r="P1084" i="1"/>
  <c r="R1084" i="1"/>
  <c r="T1084" i="1"/>
  <c r="V1084" i="1"/>
  <c r="B1085" i="1"/>
  <c r="E1085" i="1"/>
  <c r="H1085" i="1"/>
  <c r="I1085" i="1"/>
  <c r="N1085" i="1"/>
  <c r="O1085" i="1"/>
  <c r="P1085" i="1"/>
  <c r="Q1085" i="1"/>
  <c r="R1085" i="1"/>
  <c r="S1085" i="1"/>
  <c r="T1085" i="1"/>
  <c r="V1085" i="1"/>
  <c r="B1086" i="1"/>
  <c r="E1086" i="1"/>
  <c r="H1086" i="1"/>
  <c r="I1086" i="1" s="1"/>
  <c r="N1086" i="1"/>
  <c r="P1086" i="1"/>
  <c r="T1086" i="1"/>
  <c r="V1086" i="1"/>
  <c r="B1087" i="1"/>
  <c r="E1087" i="1"/>
  <c r="H1087" i="1"/>
  <c r="I1087" i="1"/>
  <c r="N1087" i="1"/>
  <c r="O1087" i="1"/>
  <c r="P1087" i="1"/>
  <c r="Q1087" i="1"/>
  <c r="R1087" i="1"/>
  <c r="S1087" i="1"/>
  <c r="T1087" i="1"/>
  <c r="V1087" i="1"/>
  <c r="B1088" i="1"/>
  <c r="E1088" i="1"/>
  <c r="H1088" i="1"/>
  <c r="I1088" i="1" s="1"/>
  <c r="N1088" i="1"/>
  <c r="P1088" i="1"/>
  <c r="R1088" i="1"/>
  <c r="T1088" i="1"/>
  <c r="V1088" i="1"/>
  <c r="B1089" i="1"/>
  <c r="E1089" i="1"/>
  <c r="H1089" i="1"/>
  <c r="I1089" i="1"/>
  <c r="N1089" i="1"/>
  <c r="O1089" i="1"/>
  <c r="P1089" i="1"/>
  <c r="Q1089" i="1"/>
  <c r="R1089" i="1"/>
  <c r="S1089" i="1"/>
  <c r="T1089" i="1"/>
  <c r="V1089" i="1"/>
  <c r="B1090" i="1"/>
  <c r="E1090" i="1"/>
  <c r="H1090" i="1"/>
  <c r="I1090" i="1" s="1"/>
  <c r="N1090" i="1"/>
  <c r="P1090" i="1"/>
  <c r="T1090" i="1"/>
  <c r="V1090" i="1"/>
  <c r="B1091" i="1"/>
  <c r="E1091" i="1"/>
  <c r="H1091" i="1"/>
  <c r="I1091" i="1"/>
  <c r="N1091" i="1"/>
  <c r="O1091" i="1"/>
  <c r="P1091" i="1"/>
  <c r="Q1091" i="1"/>
  <c r="R1091" i="1"/>
  <c r="S1091" i="1"/>
  <c r="T1091" i="1"/>
  <c r="U1091" i="1"/>
  <c r="U1092" i="1" s="1"/>
  <c r="V1091" i="1"/>
  <c r="B1092" i="1"/>
  <c r="E1092" i="1"/>
  <c r="H1092" i="1"/>
  <c r="I1092" i="1" s="1"/>
  <c r="N1092" i="1"/>
  <c r="P1092" i="1"/>
  <c r="R1092" i="1"/>
  <c r="T1092" i="1"/>
  <c r="V1092" i="1"/>
  <c r="B1093" i="1"/>
  <c r="E1093" i="1"/>
  <c r="H1093" i="1"/>
  <c r="I1093" i="1"/>
  <c r="N1093" i="1"/>
  <c r="O1093" i="1"/>
  <c r="P1093" i="1"/>
  <c r="Q1093" i="1"/>
  <c r="R1093" i="1"/>
  <c r="S1093" i="1"/>
  <c r="T1093" i="1"/>
  <c r="U1093" i="1"/>
  <c r="U1094" i="1" s="1"/>
  <c r="U1095" i="1" s="1"/>
  <c r="U1096" i="1" s="1"/>
  <c r="U1097" i="1" s="1"/>
  <c r="U1098" i="1" s="1"/>
  <c r="U1099" i="1" s="1"/>
  <c r="U1100" i="1" s="1"/>
  <c r="U1101" i="1" s="1"/>
  <c r="V1093" i="1"/>
  <c r="B1094" i="1"/>
  <c r="E1094" i="1"/>
  <c r="H1094" i="1"/>
  <c r="I1094" i="1" s="1"/>
  <c r="N1094" i="1"/>
  <c r="P1094" i="1"/>
  <c r="T1094" i="1"/>
  <c r="V1094" i="1"/>
  <c r="B1095" i="1"/>
  <c r="E1095" i="1"/>
  <c r="H1095" i="1"/>
  <c r="I1095" i="1"/>
  <c r="N1095" i="1"/>
  <c r="O1095" i="1"/>
  <c r="P1095" i="1"/>
  <c r="Q1095" i="1"/>
  <c r="R1095" i="1"/>
  <c r="S1095" i="1"/>
  <c r="T1095" i="1"/>
  <c r="V1095" i="1"/>
  <c r="B1096" i="1"/>
  <c r="E1096" i="1"/>
  <c r="H1096" i="1"/>
  <c r="I1096" i="1" s="1"/>
  <c r="N1096" i="1"/>
  <c r="P1096" i="1"/>
  <c r="R1096" i="1"/>
  <c r="T1096" i="1"/>
  <c r="V1096" i="1"/>
  <c r="B1097" i="1"/>
  <c r="E1097" i="1"/>
  <c r="H1097" i="1"/>
  <c r="I1097" i="1"/>
  <c r="N1097" i="1"/>
  <c r="O1097" i="1"/>
  <c r="P1097" i="1"/>
  <c r="Q1097" i="1"/>
  <c r="R1097" i="1"/>
  <c r="S1097" i="1"/>
  <c r="T1097" i="1"/>
  <c r="V1097" i="1"/>
  <c r="B1098" i="1"/>
  <c r="E1098" i="1"/>
  <c r="H1098" i="1"/>
  <c r="I1098" i="1" s="1"/>
  <c r="N1098" i="1"/>
  <c r="P1098" i="1"/>
  <c r="T1098" i="1"/>
  <c r="V1098" i="1"/>
  <c r="B1099" i="1"/>
  <c r="E1099" i="1"/>
  <c r="H1099" i="1"/>
  <c r="I1099" i="1"/>
  <c r="N1099" i="1"/>
  <c r="O1099" i="1"/>
  <c r="P1099" i="1"/>
  <c r="Q1099" i="1"/>
  <c r="R1099" i="1"/>
  <c r="S1099" i="1"/>
  <c r="T1099" i="1"/>
  <c r="V1099" i="1"/>
  <c r="B1100" i="1"/>
  <c r="E1100" i="1"/>
  <c r="H1100" i="1"/>
  <c r="I1100" i="1" s="1"/>
  <c r="N1100" i="1"/>
  <c r="P1100" i="1"/>
  <c r="R1100" i="1"/>
  <c r="T1100" i="1"/>
  <c r="V1100" i="1"/>
  <c r="B1101" i="1"/>
  <c r="E1101" i="1"/>
  <c r="H1101" i="1"/>
  <c r="I1101" i="1"/>
  <c r="N1101" i="1"/>
  <c r="O1101" i="1"/>
  <c r="P1101" i="1"/>
  <c r="Q1101" i="1"/>
  <c r="R1101" i="1"/>
  <c r="S1101" i="1"/>
  <c r="T1101" i="1"/>
  <c r="V1101" i="1"/>
  <c r="B1102" i="1"/>
  <c r="E1102" i="1"/>
  <c r="H1102" i="1"/>
  <c r="I1102" i="1" s="1"/>
  <c r="N1102" i="1"/>
  <c r="P1102" i="1"/>
  <c r="T1102" i="1"/>
  <c r="U1102" i="1"/>
  <c r="V1102" i="1"/>
  <c r="B1103" i="1"/>
  <c r="E1103" i="1"/>
  <c r="H1103" i="1"/>
  <c r="I1103" i="1"/>
  <c r="N1103" i="1"/>
  <c r="O1103" i="1"/>
  <c r="P1103" i="1"/>
  <c r="Q1103" i="1"/>
  <c r="R1103" i="1"/>
  <c r="S1103" i="1"/>
  <c r="T1103" i="1"/>
  <c r="U1103" i="1"/>
  <c r="U1104" i="1" s="1"/>
  <c r="U1105" i="1" s="1"/>
  <c r="U1106" i="1" s="1"/>
  <c r="U1107" i="1" s="1"/>
  <c r="U1108" i="1" s="1"/>
  <c r="U1109" i="1" s="1"/>
  <c r="U1110" i="1" s="1"/>
  <c r="U1111" i="1" s="1"/>
  <c r="U1112" i="1" s="1"/>
  <c r="V1103" i="1"/>
  <c r="B1104" i="1"/>
  <c r="E1104" i="1"/>
  <c r="H1104" i="1"/>
  <c r="I1104" i="1" s="1"/>
  <c r="N1104" i="1"/>
  <c r="P1104" i="1"/>
  <c r="T1104" i="1"/>
  <c r="V1104" i="1"/>
  <c r="B1105" i="1"/>
  <c r="E1105" i="1"/>
  <c r="H1105" i="1"/>
  <c r="I1105" i="1"/>
  <c r="N1105" i="1"/>
  <c r="O1105" i="1"/>
  <c r="P1105" i="1"/>
  <c r="Q1105" i="1"/>
  <c r="R1105" i="1"/>
  <c r="S1105" i="1"/>
  <c r="T1105" i="1"/>
  <c r="V1105" i="1"/>
  <c r="B1106" i="1"/>
  <c r="E1106" i="1"/>
  <c r="H1106" i="1"/>
  <c r="I1106" i="1" s="1"/>
  <c r="N1106" i="1"/>
  <c r="P1106" i="1"/>
  <c r="R1106" i="1"/>
  <c r="T1106" i="1"/>
  <c r="V1106" i="1"/>
  <c r="B1107" i="1"/>
  <c r="E1107" i="1"/>
  <c r="H1107" i="1"/>
  <c r="I1107" i="1"/>
  <c r="N1107" i="1"/>
  <c r="O1107" i="1"/>
  <c r="P1107" i="1"/>
  <c r="Q1107" i="1"/>
  <c r="R1107" i="1"/>
  <c r="S1107" i="1"/>
  <c r="T1107" i="1"/>
  <c r="V1107" i="1"/>
  <c r="B1108" i="1"/>
  <c r="E1108" i="1"/>
  <c r="H1108" i="1"/>
  <c r="I1108" i="1" s="1"/>
  <c r="N1108" i="1"/>
  <c r="P1108" i="1"/>
  <c r="T1108" i="1"/>
  <c r="V1108" i="1"/>
  <c r="B1109" i="1"/>
  <c r="E1109" i="1"/>
  <c r="H1109" i="1"/>
  <c r="I1109" i="1"/>
  <c r="N1109" i="1"/>
  <c r="O1109" i="1"/>
  <c r="P1109" i="1"/>
  <c r="Q1109" i="1"/>
  <c r="R1109" i="1"/>
  <c r="S1109" i="1"/>
  <c r="T1109" i="1"/>
  <c r="V1109" i="1"/>
  <c r="B1110" i="1"/>
  <c r="E1110" i="1"/>
  <c r="H1110" i="1"/>
  <c r="I1110" i="1" s="1"/>
  <c r="N1110" i="1"/>
  <c r="P1110" i="1"/>
  <c r="R1110" i="1"/>
  <c r="T1110" i="1"/>
  <c r="V1110" i="1"/>
  <c r="B1111" i="1"/>
  <c r="E1111" i="1"/>
  <c r="H1111" i="1"/>
  <c r="I1111" i="1"/>
  <c r="N1111" i="1"/>
  <c r="O1111" i="1"/>
  <c r="P1111" i="1"/>
  <c r="Q1111" i="1"/>
  <c r="R1111" i="1"/>
  <c r="S1111" i="1"/>
  <c r="T1111" i="1"/>
  <c r="V1111" i="1"/>
  <c r="B1112" i="1"/>
  <c r="E1112" i="1"/>
  <c r="H1112" i="1"/>
  <c r="I1112" i="1" s="1"/>
  <c r="N1112" i="1"/>
  <c r="P1112" i="1"/>
  <c r="T1112" i="1"/>
  <c r="V1112" i="1"/>
  <c r="B1113" i="1"/>
  <c r="E1113" i="1"/>
  <c r="H1113" i="1"/>
  <c r="I1113" i="1"/>
  <c r="N1113" i="1"/>
  <c r="O1113" i="1"/>
  <c r="P1113" i="1"/>
  <c r="Q1113" i="1"/>
  <c r="R1113" i="1"/>
  <c r="S1113" i="1"/>
  <c r="T1113" i="1"/>
  <c r="U1113" i="1"/>
  <c r="U1114" i="1" s="1"/>
  <c r="V1113" i="1"/>
  <c r="B1114" i="1"/>
  <c r="E1114" i="1"/>
  <c r="H1114" i="1"/>
  <c r="I1114" i="1" s="1"/>
  <c r="N1114" i="1"/>
  <c r="P1114" i="1"/>
  <c r="R1114" i="1"/>
  <c r="T1114" i="1"/>
  <c r="V1114" i="1"/>
  <c r="B1115" i="1"/>
  <c r="E1115" i="1"/>
  <c r="H1115" i="1"/>
  <c r="I1115" i="1"/>
  <c r="N1115" i="1"/>
  <c r="O1115" i="1"/>
  <c r="P1115" i="1"/>
  <c r="Q1115" i="1"/>
  <c r="R1115" i="1"/>
  <c r="S1115" i="1"/>
  <c r="T1115" i="1"/>
  <c r="U1115" i="1"/>
  <c r="U1116" i="1" s="1"/>
  <c r="U1117" i="1" s="1"/>
  <c r="U1118" i="1" s="1"/>
  <c r="U1119" i="1" s="1"/>
  <c r="U1120" i="1" s="1"/>
  <c r="U1121" i="1" s="1"/>
  <c r="V1115" i="1"/>
  <c r="B1116" i="1"/>
  <c r="E1116" i="1"/>
  <c r="H1116" i="1"/>
  <c r="I1116" i="1" s="1"/>
  <c r="N1116" i="1"/>
  <c r="P1116" i="1"/>
  <c r="T1116" i="1"/>
  <c r="V1116" i="1"/>
  <c r="B1117" i="1"/>
  <c r="E1117" i="1"/>
  <c r="H1117" i="1"/>
  <c r="I1117" i="1"/>
  <c r="N1117" i="1"/>
  <c r="O1117" i="1"/>
  <c r="P1117" i="1"/>
  <c r="Q1117" i="1"/>
  <c r="R1117" i="1"/>
  <c r="S1117" i="1"/>
  <c r="T1117" i="1"/>
  <c r="V1117" i="1"/>
  <c r="B1118" i="1"/>
  <c r="E1118" i="1"/>
  <c r="H1118" i="1"/>
  <c r="I1118" i="1" s="1"/>
  <c r="N1118" i="1"/>
  <c r="P1118" i="1"/>
  <c r="R1118" i="1"/>
  <c r="T1118" i="1"/>
  <c r="V1118" i="1"/>
  <c r="B1119" i="1"/>
  <c r="E1119" i="1"/>
  <c r="H1119" i="1"/>
  <c r="I1119" i="1"/>
  <c r="N1119" i="1"/>
  <c r="O1119" i="1"/>
  <c r="P1119" i="1"/>
  <c r="Q1119" i="1"/>
  <c r="R1119" i="1"/>
  <c r="S1119" i="1"/>
  <c r="T1119" i="1"/>
  <c r="V1119" i="1"/>
  <c r="B1120" i="1"/>
  <c r="E1120" i="1"/>
  <c r="H1120" i="1"/>
  <c r="I1120" i="1" s="1"/>
  <c r="N1120" i="1"/>
  <c r="P1120" i="1"/>
  <c r="T1120" i="1"/>
  <c r="V1120" i="1"/>
  <c r="B1121" i="1"/>
  <c r="E1121" i="1"/>
  <c r="H1121" i="1"/>
  <c r="I1121" i="1"/>
  <c r="N1121" i="1"/>
  <c r="O1121" i="1"/>
  <c r="P1121" i="1"/>
  <c r="Q1121" i="1"/>
  <c r="R1121" i="1"/>
  <c r="S1121" i="1"/>
  <c r="T1121" i="1"/>
  <c r="V1121" i="1"/>
  <c r="B1122" i="1"/>
  <c r="E1122" i="1"/>
  <c r="H1122" i="1"/>
  <c r="I1122" i="1" s="1"/>
  <c r="N1122" i="1"/>
  <c r="P1122" i="1"/>
  <c r="R1122" i="1"/>
  <c r="T1122" i="1"/>
  <c r="U1122" i="1"/>
  <c r="V1122" i="1"/>
  <c r="B1123" i="1"/>
  <c r="E1123" i="1"/>
  <c r="H1123" i="1"/>
  <c r="I1123" i="1"/>
  <c r="N1123" i="1"/>
  <c r="O1123" i="1"/>
  <c r="P1123" i="1"/>
  <c r="Q1123" i="1"/>
  <c r="R1123" i="1"/>
  <c r="S1123" i="1"/>
  <c r="T1123" i="1"/>
  <c r="U1123" i="1"/>
  <c r="U1124" i="1" s="1"/>
  <c r="V1123" i="1"/>
  <c r="B1124" i="1"/>
  <c r="E1124" i="1"/>
  <c r="H1124" i="1"/>
  <c r="I1124" i="1" s="1"/>
  <c r="N1124" i="1"/>
  <c r="P1124" i="1"/>
  <c r="R1124" i="1"/>
  <c r="T1124" i="1"/>
  <c r="V1124" i="1"/>
  <c r="B1125" i="1"/>
  <c r="E1125" i="1"/>
  <c r="H1125" i="1"/>
  <c r="I1125" i="1"/>
  <c r="N1125" i="1"/>
  <c r="O1125" i="1"/>
  <c r="P1125" i="1"/>
  <c r="Q1125" i="1"/>
  <c r="R1125" i="1"/>
  <c r="S1125" i="1"/>
  <c r="T1125" i="1"/>
  <c r="U1125" i="1"/>
  <c r="U1126" i="1" s="1"/>
  <c r="U1127" i="1" s="1"/>
  <c r="U1128" i="1" s="1"/>
  <c r="U1129" i="1" s="1"/>
  <c r="V1125" i="1"/>
  <c r="B1126" i="1"/>
  <c r="E1126" i="1"/>
  <c r="H1126" i="1"/>
  <c r="I1126" i="1" s="1"/>
  <c r="N1126" i="1"/>
  <c r="P1126" i="1"/>
  <c r="T1126" i="1"/>
  <c r="V1126" i="1"/>
  <c r="B1127" i="1"/>
  <c r="E1127" i="1"/>
  <c r="H1127" i="1"/>
  <c r="I1127" i="1"/>
  <c r="N1127" i="1"/>
  <c r="O1127" i="1"/>
  <c r="P1127" i="1"/>
  <c r="Q1127" i="1"/>
  <c r="R1127" i="1"/>
  <c r="S1127" i="1"/>
  <c r="T1127" i="1"/>
  <c r="V1127" i="1"/>
  <c r="B1128" i="1"/>
  <c r="E1128" i="1"/>
  <c r="H1128" i="1"/>
  <c r="I1128" i="1" s="1"/>
  <c r="N1128" i="1"/>
  <c r="P1128" i="1"/>
  <c r="R1128" i="1"/>
  <c r="T1128" i="1"/>
  <c r="V1128" i="1"/>
  <c r="B1129" i="1"/>
  <c r="E1129" i="1"/>
  <c r="H1129" i="1"/>
  <c r="I1129" i="1"/>
  <c r="N1129" i="1"/>
  <c r="O1129" i="1"/>
  <c r="P1129" i="1"/>
  <c r="Q1129" i="1"/>
  <c r="R1129" i="1"/>
  <c r="S1129" i="1"/>
  <c r="T1129" i="1"/>
  <c r="V1129" i="1"/>
  <c r="B1130" i="1"/>
  <c r="E1130" i="1"/>
  <c r="H1130" i="1"/>
  <c r="I1130" i="1" s="1"/>
  <c r="N1130" i="1"/>
  <c r="P1130" i="1"/>
  <c r="T1130" i="1"/>
  <c r="U1130" i="1"/>
  <c r="V1130" i="1"/>
  <c r="B1131" i="1"/>
  <c r="E1131" i="1"/>
  <c r="H1131" i="1"/>
  <c r="I1131" i="1"/>
  <c r="N1131" i="1"/>
  <c r="O1131" i="1"/>
  <c r="P1131" i="1"/>
  <c r="Q1131" i="1"/>
  <c r="R1131" i="1"/>
  <c r="S1131" i="1"/>
  <c r="T1131" i="1"/>
  <c r="U1131" i="1"/>
  <c r="U1132" i="1" s="1"/>
  <c r="U1133" i="1" s="1"/>
  <c r="U1134" i="1" s="1"/>
  <c r="U1135" i="1" s="1"/>
  <c r="U1136" i="1" s="1"/>
  <c r="V1131" i="1"/>
  <c r="B1132" i="1"/>
  <c r="E1132" i="1"/>
  <c r="H1132" i="1"/>
  <c r="I1132" i="1" s="1"/>
  <c r="N1132" i="1"/>
  <c r="P1132" i="1"/>
  <c r="T1132" i="1"/>
  <c r="V1132" i="1"/>
  <c r="B1133" i="1"/>
  <c r="E1133" i="1"/>
  <c r="H1133" i="1"/>
  <c r="I1133" i="1"/>
  <c r="N1133" i="1"/>
  <c r="O1133" i="1"/>
  <c r="P1133" i="1"/>
  <c r="Q1133" i="1"/>
  <c r="R1133" i="1"/>
  <c r="S1133" i="1"/>
  <c r="T1133" i="1"/>
  <c r="V1133" i="1"/>
  <c r="B1134" i="1"/>
  <c r="E1134" i="1"/>
  <c r="H1134" i="1"/>
  <c r="I1134" i="1" s="1"/>
  <c r="N1134" i="1"/>
  <c r="P1134" i="1"/>
  <c r="R1134" i="1"/>
  <c r="T1134" i="1"/>
  <c r="V1134" i="1"/>
  <c r="B1135" i="1"/>
  <c r="E1135" i="1"/>
  <c r="H1135" i="1"/>
  <c r="I1135" i="1"/>
  <c r="N1135" i="1"/>
  <c r="O1135" i="1"/>
  <c r="P1135" i="1"/>
  <c r="Q1135" i="1"/>
  <c r="R1135" i="1"/>
  <c r="S1135" i="1"/>
  <c r="T1135" i="1"/>
  <c r="V1135" i="1"/>
  <c r="B1136" i="1"/>
  <c r="E1136" i="1"/>
  <c r="H1136" i="1"/>
  <c r="I1136" i="1" s="1"/>
  <c r="N1136" i="1"/>
  <c r="P1136" i="1"/>
  <c r="T1136" i="1"/>
  <c r="V1136" i="1"/>
  <c r="B1137" i="1"/>
  <c r="E1137" i="1"/>
  <c r="H1137" i="1"/>
  <c r="I1137" i="1"/>
  <c r="N1137" i="1"/>
  <c r="O1137" i="1"/>
  <c r="P1137" i="1"/>
  <c r="Q1137" i="1"/>
  <c r="R1137" i="1"/>
  <c r="S1137" i="1"/>
  <c r="T1137" i="1"/>
  <c r="U1137" i="1"/>
  <c r="U1138" i="1" s="1"/>
  <c r="V1137" i="1"/>
  <c r="B1138" i="1"/>
  <c r="E1138" i="1"/>
  <c r="H1138" i="1"/>
  <c r="I1138" i="1" s="1"/>
  <c r="N1138" i="1"/>
  <c r="P1138" i="1"/>
  <c r="R1138" i="1"/>
  <c r="T1138" i="1"/>
  <c r="V1138" i="1"/>
  <c r="B1139" i="1"/>
  <c r="E1139" i="1"/>
  <c r="H1139" i="1"/>
  <c r="I1139" i="1"/>
  <c r="N1139" i="1"/>
  <c r="O1139" i="1"/>
  <c r="P1139" i="1"/>
  <c r="Q1139" i="1"/>
  <c r="R1139" i="1"/>
  <c r="S1139" i="1"/>
  <c r="T1139" i="1"/>
  <c r="U1139" i="1"/>
  <c r="U1140" i="1" s="1"/>
  <c r="U1141" i="1" s="1"/>
  <c r="U1142" i="1" s="1"/>
  <c r="U1143" i="1" s="1"/>
  <c r="U1144" i="1" s="1"/>
  <c r="U1145" i="1" s="1"/>
  <c r="U1146" i="1" s="1"/>
  <c r="U1147" i="1" s="1"/>
  <c r="U1148" i="1" s="1"/>
  <c r="V1139" i="1"/>
  <c r="B1140" i="1"/>
  <c r="E1140" i="1"/>
  <c r="H1140" i="1"/>
  <c r="I1140" i="1" s="1"/>
  <c r="N1140" i="1"/>
  <c r="P1140" i="1"/>
  <c r="T1140" i="1"/>
  <c r="V1140" i="1"/>
  <c r="B1141" i="1"/>
  <c r="E1141" i="1"/>
  <c r="H1141" i="1"/>
  <c r="I1141" i="1"/>
  <c r="N1141" i="1"/>
  <c r="O1141" i="1"/>
  <c r="P1141" i="1"/>
  <c r="Q1141" i="1"/>
  <c r="R1141" i="1"/>
  <c r="S1141" i="1"/>
  <c r="T1141" i="1"/>
  <c r="V1141" i="1"/>
  <c r="B1142" i="1"/>
  <c r="E1142" i="1"/>
  <c r="H1142" i="1"/>
  <c r="I1142" i="1" s="1"/>
  <c r="N1142" i="1"/>
  <c r="P1142" i="1"/>
  <c r="R1142" i="1"/>
  <c r="T1142" i="1"/>
  <c r="V1142" i="1"/>
  <c r="B1143" i="1"/>
  <c r="O1143" i="1" s="1"/>
  <c r="E1143" i="1"/>
  <c r="H1143" i="1"/>
  <c r="I1143" i="1" s="1"/>
  <c r="N1143" i="1"/>
  <c r="P1143" i="1"/>
  <c r="R1143" i="1"/>
  <c r="T1143" i="1"/>
  <c r="V1143" i="1"/>
  <c r="B1144" i="1"/>
  <c r="E1144" i="1"/>
  <c r="H1144" i="1"/>
  <c r="I1144" i="1"/>
  <c r="N1144" i="1"/>
  <c r="O1144" i="1"/>
  <c r="P1144" i="1"/>
  <c r="Q1144" i="1"/>
  <c r="R1144" i="1"/>
  <c r="S1144" i="1"/>
  <c r="T1144" i="1"/>
  <c r="V1144" i="1"/>
  <c r="B1145" i="1"/>
  <c r="O1145" i="1" s="1"/>
  <c r="E1145" i="1"/>
  <c r="H1145" i="1"/>
  <c r="I1145" i="1" s="1"/>
  <c r="N1145" i="1"/>
  <c r="P1145" i="1"/>
  <c r="R1145" i="1"/>
  <c r="T1145" i="1"/>
  <c r="V1145" i="1"/>
  <c r="B1146" i="1"/>
  <c r="E1146" i="1"/>
  <c r="H1146" i="1"/>
  <c r="I1146" i="1"/>
  <c r="N1146" i="1"/>
  <c r="O1146" i="1"/>
  <c r="P1146" i="1"/>
  <c r="Q1146" i="1"/>
  <c r="R1146" i="1"/>
  <c r="S1146" i="1"/>
  <c r="T1146" i="1"/>
  <c r="V1146" i="1"/>
  <c r="B1147" i="1"/>
  <c r="O1147" i="1" s="1"/>
  <c r="E1147" i="1"/>
  <c r="H1147" i="1"/>
  <c r="I1147" i="1" s="1"/>
  <c r="N1147" i="1"/>
  <c r="P1147" i="1"/>
  <c r="R1147" i="1"/>
  <c r="T1147" i="1"/>
  <c r="V1147" i="1"/>
  <c r="B1148" i="1"/>
  <c r="E1148" i="1"/>
  <c r="H1148" i="1"/>
  <c r="I1148" i="1"/>
  <c r="N1148" i="1"/>
  <c r="O1148" i="1"/>
  <c r="P1148" i="1"/>
  <c r="Q1148" i="1"/>
  <c r="R1148" i="1"/>
  <c r="S1148" i="1"/>
  <c r="T1148" i="1"/>
  <c r="V1148" i="1"/>
  <c r="B1149" i="1"/>
  <c r="O1149" i="1" s="1"/>
  <c r="E1149" i="1"/>
  <c r="H1149" i="1"/>
  <c r="I1149" i="1" s="1"/>
  <c r="N1149" i="1"/>
  <c r="P1149" i="1"/>
  <c r="R1149" i="1"/>
  <c r="T1149" i="1"/>
  <c r="U1149" i="1"/>
  <c r="V1149" i="1"/>
  <c r="B1150" i="1"/>
  <c r="E1150" i="1"/>
  <c r="H1150" i="1"/>
  <c r="I1150" i="1"/>
  <c r="N1150" i="1"/>
  <c r="O1150" i="1"/>
  <c r="P1150" i="1"/>
  <c r="Q1150" i="1"/>
  <c r="R1150" i="1"/>
  <c r="S1150" i="1"/>
  <c r="T1150" i="1"/>
  <c r="U1150" i="1"/>
  <c r="U1151" i="1" s="1"/>
  <c r="U1152" i="1" s="1"/>
  <c r="U1153" i="1" s="1"/>
  <c r="U1154" i="1" s="1"/>
  <c r="U1155" i="1" s="1"/>
  <c r="U1156" i="1" s="1"/>
  <c r="U1157" i="1" s="1"/>
  <c r="U1158" i="1" s="1"/>
  <c r="U1159" i="1" s="1"/>
  <c r="U1160" i="1" s="1"/>
  <c r="V1150" i="1"/>
  <c r="B1151" i="1"/>
  <c r="O1151" i="1" s="1"/>
  <c r="E1151" i="1"/>
  <c r="H1151" i="1"/>
  <c r="I1151" i="1" s="1"/>
  <c r="N1151" i="1"/>
  <c r="P1151" i="1"/>
  <c r="R1151" i="1"/>
  <c r="T1151" i="1"/>
  <c r="V1151" i="1"/>
  <c r="B1152" i="1"/>
  <c r="E1152" i="1"/>
  <c r="H1152" i="1"/>
  <c r="I1152" i="1"/>
  <c r="N1152" i="1"/>
  <c r="O1152" i="1"/>
  <c r="P1152" i="1"/>
  <c r="Q1152" i="1"/>
  <c r="R1152" i="1"/>
  <c r="S1152" i="1"/>
  <c r="T1152" i="1"/>
  <c r="V1152" i="1"/>
  <c r="B1153" i="1"/>
  <c r="O1153" i="1" s="1"/>
  <c r="E1153" i="1"/>
  <c r="H1153" i="1"/>
  <c r="I1153" i="1" s="1"/>
  <c r="N1153" i="1"/>
  <c r="P1153" i="1"/>
  <c r="R1153" i="1"/>
  <c r="T1153" i="1"/>
  <c r="V1153" i="1"/>
  <c r="B1154" i="1"/>
  <c r="E1154" i="1"/>
  <c r="H1154" i="1"/>
  <c r="I1154" i="1"/>
  <c r="N1154" i="1"/>
  <c r="O1154" i="1"/>
  <c r="P1154" i="1"/>
  <c r="Q1154" i="1"/>
  <c r="R1154" i="1"/>
  <c r="S1154" i="1"/>
  <c r="T1154" i="1"/>
  <c r="V1154" i="1"/>
  <c r="B1155" i="1"/>
  <c r="O1155" i="1" s="1"/>
  <c r="E1155" i="1"/>
  <c r="H1155" i="1"/>
  <c r="I1155" i="1" s="1"/>
  <c r="N1155" i="1"/>
  <c r="P1155" i="1"/>
  <c r="R1155" i="1"/>
  <c r="T1155" i="1"/>
  <c r="V1155" i="1"/>
  <c r="B1156" i="1"/>
  <c r="E1156" i="1"/>
  <c r="H1156" i="1"/>
  <c r="I1156" i="1"/>
  <c r="N1156" i="1"/>
  <c r="O1156" i="1"/>
  <c r="P1156" i="1"/>
  <c r="Q1156" i="1"/>
  <c r="R1156" i="1"/>
  <c r="S1156" i="1"/>
  <c r="T1156" i="1"/>
  <c r="V1156" i="1"/>
  <c r="B1157" i="1"/>
  <c r="O1157" i="1" s="1"/>
  <c r="E1157" i="1"/>
  <c r="H1157" i="1"/>
  <c r="I1157" i="1" s="1"/>
  <c r="N1157" i="1"/>
  <c r="P1157" i="1"/>
  <c r="R1157" i="1"/>
  <c r="T1157" i="1"/>
  <c r="V1157" i="1"/>
  <c r="B1158" i="1"/>
  <c r="E1158" i="1"/>
  <c r="H1158" i="1"/>
  <c r="I1158" i="1"/>
  <c r="N1158" i="1"/>
  <c r="O1158" i="1"/>
  <c r="P1158" i="1"/>
  <c r="Q1158" i="1"/>
  <c r="R1158" i="1"/>
  <c r="S1158" i="1"/>
  <c r="T1158" i="1"/>
  <c r="V1158" i="1"/>
  <c r="B1159" i="1"/>
  <c r="O1159" i="1" s="1"/>
  <c r="E1159" i="1"/>
  <c r="H1159" i="1"/>
  <c r="I1159" i="1" s="1"/>
  <c r="N1159" i="1"/>
  <c r="P1159" i="1"/>
  <c r="R1159" i="1"/>
  <c r="T1159" i="1"/>
  <c r="V1159" i="1"/>
  <c r="B1160" i="1"/>
  <c r="E1160" i="1"/>
  <c r="H1160" i="1"/>
  <c r="I1160" i="1"/>
  <c r="N1160" i="1"/>
  <c r="O1160" i="1"/>
  <c r="P1160" i="1"/>
  <c r="Q1160" i="1"/>
  <c r="R1160" i="1"/>
  <c r="S1160" i="1"/>
  <c r="T1160" i="1"/>
  <c r="V1160" i="1"/>
  <c r="B1161" i="1"/>
  <c r="O1161" i="1" s="1"/>
  <c r="E1161" i="1"/>
  <c r="H1161" i="1"/>
  <c r="I1161" i="1" s="1"/>
  <c r="N1161" i="1"/>
  <c r="P1161" i="1"/>
  <c r="R1161" i="1"/>
  <c r="T1161" i="1"/>
  <c r="U1161" i="1"/>
  <c r="V1161" i="1"/>
  <c r="B1162" i="1"/>
  <c r="E1162" i="1"/>
  <c r="H1162" i="1"/>
  <c r="I1162" i="1"/>
  <c r="N1162" i="1"/>
  <c r="O1162" i="1"/>
  <c r="P1162" i="1"/>
  <c r="Q1162" i="1"/>
  <c r="R1162" i="1"/>
  <c r="S1162" i="1"/>
  <c r="T1162" i="1"/>
  <c r="U1162" i="1"/>
  <c r="U1163" i="1" s="1"/>
  <c r="U1164" i="1" s="1"/>
  <c r="U1165" i="1" s="1"/>
  <c r="U1166" i="1" s="1"/>
  <c r="U1167" i="1" s="1"/>
  <c r="U1168" i="1" s="1"/>
  <c r="V1162" i="1"/>
  <c r="B1163" i="1"/>
  <c r="O1163" i="1" s="1"/>
  <c r="E1163" i="1"/>
  <c r="H1163" i="1"/>
  <c r="I1163" i="1" s="1"/>
  <c r="N1163" i="1"/>
  <c r="P1163" i="1"/>
  <c r="R1163" i="1"/>
  <c r="T1163" i="1"/>
  <c r="V1163" i="1"/>
  <c r="B1164" i="1"/>
  <c r="E1164" i="1"/>
  <c r="H1164" i="1"/>
  <c r="I1164" i="1"/>
  <c r="N1164" i="1"/>
  <c r="O1164" i="1"/>
  <c r="P1164" i="1"/>
  <c r="Q1164" i="1"/>
  <c r="R1164" i="1"/>
  <c r="S1164" i="1"/>
  <c r="T1164" i="1"/>
  <c r="V1164" i="1"/>
  <c r="B1165" i="1"/>
  <c r="O1165" i="1" s="1"/>
  <c r="E1165" i="1"/>
  <c r="H1165" i="1"/>
  <c r="I1165" i="1" s="1"/>
  <c r="N1165" i="1"/>
  <c r="P1165" i="1"/>
  <c r="R1165" i="1"/>
  <c r="T1165" i="1"/>
  <c r="V1165" i="1"/>
  <c r="B1166" i="1"/>
  <c r="E1166" i="1"/>
  <c r="H1166" i="1"/>
  <c r="I1166" i="1"/>
  <c r="N1166" i="1"/>
  <c r="O1166" i="1"/>
  <c r="P1166" i="1"/>
  <c r="Q1166" i="1"/>
  <c r="R1166" i="1"/>
  <c r="S1166" i="1"/>
  <c r="T1166" i="1"/>
  <c r="V1166" i="1"/>
  <c r="B1167" i="1"/>
  <c r="E1167" i="1"/>
  <c r="H1167" i="1"/>
  <c r="I1167" i="1" s="1"/>
  <c r="N1167" i="1"/>
  <c r="P1167" i="1"/>
  <c r="R1167" i="1"/>
  <c r="T1167" i="1"/>
  <c r="V1167" i="1"/>
  <c r="B1168" i="1"/>
  <c r="E1168" i="1"/>
  <c r="H1168" i="1"/>
  <c r="I1168" i="1"/>
  <c r="N1168" i="1"/>
  <c r="O1168" i="1"/>
  <c r="P1168" i="1"/>
  <c r="Q1168" i="1"/>
  <c r="R1168" i="1"/>
  <c r="S1168" i="1"/>
  <c r="T1168" i="1"/>
  <c r="V1168" i="1"/>
  <c r="B1169" i="1"/>
  <c r="R1169" i="1" s="1"/>
  <c r="E1169" i="1"/>
  <c r="H1169" i="1"/>
  <c r="I1169" i="1" s="1"/>
  <c r="N1169" i="1"/>
  <c r="P1169" i="1"/>
  <c r="T1169" i="1"/>
  <c r="U1169" i="1"/>
  <c r="V1169" i="1"/>
  <c r="B1170" i="1"/>
  <c r="E1170" i="1"/>
  <c r="H1170" i="1"/>
  <c r="I1170" i="1"/>
  <c r="N1170" i="1"/>
  <c r="O1170" i="1"/>
  <c r="P1170" i="1"/>
  <c r="Q1170" i="1"/>
  <c r="R1170" i="1"/>
  <c r="S1170" i="1"/>
  <c r="T1170" i="1"/>
  <c r="U1170" i="1"/>
  <c r="U1171" i="1" s="1"/>
  <c r="U1172" i="1" s="1"/>
  <c r="U1173" i="1" s="1"/>
  <c r="U1174" i="1" s="1"/>
  <c r="U1175" i="1" s="1"/>
  <c r="U1176" i="1" s="1"/>
  <c r="U1177" i="1" s="1"/>
  <c r="V1170" i="1"/>
  <c r="B1171" i="1"/>
  <c r="R1171" i="1" s="1"/>
  <c r="E1171" i="1"/>
  <c r="H1171" i="1"/>
  <c r="I1171" i="1" s="1"/>
  <c r="N1171" i="1"/>
  <c r="P1171" i="1"/>
  <c r="T1171" i="1"/>
  <c r="V1171" i="1"/>
  <c r="B1172" i="1"/>
  <c r="E1172" i="1"/>
  <c r="H1172" i="1"/>
  <c r="I1172" i="1"/>
  <c r="N1172" i="1"/>
  <c r="O1172" i="1"/>
  <c r="P1172" i="1"/>
  <c r="Q1172" i="1"/>
  <c r="R1172" i="1"/>
  <c r="S1172" i="1"/>
  <c r="T1172" i="1"/>
  <c r="V1172" i="1"/>
  <c r="B1173" i="1"/>
  <c r="E1173" i="1"/>
  <c r="H1173" i="1"/>
  <c r="I1173" i="1" s="1"/>
  <c r="N1173" i="1"/>
  <c r="P1173" i="1"/>
  <c r="R1173" i="1"/>
  <c r="T1173" i="1"/>
  <c r="V1173" i="1"/>
  <c r="B1174" i="1"/>
  <c r="E1174" i="1"/>
  <c r="H1174" i="1"/>
  <c r="I1174" i="1"/>
  <c r="N1174" i="1"/>
  <c r="O1174" i="1"/>
  <c r="P1174" i="1"/>
  <c r="Q1174" i="1"/>
  <c r="R1174" i="1"/>
  <c r="S1174" i="1"/>
  <c r="T1174" i="1"/>
  <c r="V1174" i="1"/>
  <c r="B1175" i="1"/>
  <c r="R1175" i="1" s="1"/>
  <c r="E1175" i="1"/>
  <c r="H1175" i="1"/>
  <c r="I1175" i="1" s="1"/>
  <c r="N1175" i="1"/>
  <c r="P1175" i="1"/>
  <c r="T1175" i="1"/>
  <c r="V1175" i="1"/>
  <c r="B1176" i="1"/>
  <c r="E1176" i="1"/>
  <c r="H1176" i="1"/>
  <c r="I1176" i="1"/>
  <c r="N1176" i="1"/>
  <c r="O1176" i="1"/>
  <c r="P1176" i="1"/>
  <c r="Q1176" i="1"/>
  <c r="R1176" i="1"/>
  <c r="S1176" i="1"/>
  <c r="T1176" i="1"/>
  <c r="V1176" i="1"/>
  <c r="B1177" i="1"/>
  <c r="E1177" i="1"/>
  <c r="H1177" i="1"/>
  <c r="I1177" i="1" s="1"/>
  <c r="N1177" i="1"/>
  <c r="P1177" i="1"/>
  <c r="R1177" i="1"/>
  <c r="T1177" i="1"/>
  <c r="V1177" i="1"/>
  <c r="B1178" i="1"/>
  <c r="E1178" i="1"/>
  <c r="H1178" i="1"/>
  <c r="I1178" i="1"/>
  <c r="N1178" i="1"/>
  <c r="O1178" i="1"/>
  <c r="P1178" i="1"/>
  <c r="Q1178" i="1"/>
  <c r="R1178" i="1"/>
  <c r="S1178" i="1"/>
  <c r="T1178" i="1"/>
  <c r="U1178" i="1"/>
  <c r="U1179" i="1" s="1"/>
  <c r="U1180" i="1" s="1"/>
  <c r="U1181" i="1" s="1"/>
  <c r="U1182" i="1" s="1"/>
  <c r="U1183" i="1" s="1"/>
  <c r="U1184" i="1" s="1"/>
  <c r="U1185" i="1" s="1"/>
  <c r="U1186" i="1" s="1"/>
  <c r="U1187" i="1" s="1"/>
  <c r="V1178" i="1"/>
  <c r="B1179" i="1"/>
  <c r="R1179" i="1" s="1"/>
  <c r="E1179" i="1"/>
  <c r="H1179" i="1"/>
  <c r="I1179" i="1" s="1"/>
  <c r="N1179" i="1"/>
  <c r="P1179" i="1"/>
  <c r="T1179" i="1"/>
  <c r="V1179" i="1"/>
  <c r="B1180" i="1"/>
  <c r="E1180" i="1"/>
  <c r="H1180" i="1"/>
  <c r="I1180" i="1"/>
  <c r="N1180" i="1"/>
  <c r="O1180" i="1"/>
  <c r="P1180" i="1"/>
  <c r="Q1180" i="1"/>
  <c r="R1180" i="1"/>
  <c r="S1180" i="1"/>
  <c r="T1180" i="1"/>
  <c r="V1180" i="1"/>
  <c r="B1181" i="1"/>
  <c r="E1181" i="1"/>
  <c r="H1181" i="1"/>
  <c r="I1181" i="1" s="1"/>
  <c r="N1181" i="1"/>
  <c r="P1181" i="1"/>
  <c r="R1181" i="1"/>
  <c r="T1181" i="1"/>
  <c r="V1181" i="1"/>
  <c r="B1182" i="1"/>
  <c r="E1182" i="1"/>
  <c r="H1182" i="1"/>
  <c r="I1182" i="1"/>
  <c r="N1182" i="1"/>
  <c r="O1182" i="1"/>
  <c r="P1182" i="1"/>
  <c r="Q1182" i="1"/>
  <c r="R1182" i="1"/>
  <c r="S1182" i="1"/>
  <c r="T1182" i="1"/>
  <c r="V1182" i="1"/>
  <c r="B1183" i="1"/>
  <c r="R1183" i="1" s="1"/>
  <c r="E1183" i="1"/>
  <c r="H1183" i="1"/>
  <c r="I1183" i="1" s="1"/>
  <c r="N1183" i="1"/>
  <c r="P1183" i="1"/>
  <c r="T1183" i="1"/>
  <c r="V1183" i="1"/>
  <c r="B1184" i="1"/>
  <c r="E1184" i="1"/>
  <c r="H1184" i="1"/>
  <c r="I1184" i="1"/>
  <c r="N1184" i="1"/>
  <c r="O1184" i="1"/>
  <c r="P1184" i="1"/>
  <c r="Q1184" i="1"/>
  <c r="R1184" i="1"/>
  <c r="S1184" i="1"/>
  <c r="T1184" i="1"/>
  <c r="V1184" i="1"/>
  <c r="B1185" i="1"/>
  <c r="E1185" i="1"/>
  <c r="H1185" i="1"/>
  <c r="I1185" i="1" s="1"/>
  <c r="N1185" i="1"/>
  <c r="P1185" i="1"/>
  <c r="R1185" i="1"/>
  <c r="T1185" i="1"/>
  <c r="V1185" i="1"/>
  <c r="B1186" i="1"/>
  <c r="E1186" i="1"/>
  <c r="H1186" i="1"/>
  <c r="I1186" i="1"/>
  <c r="N1186" i="1"/>
  <c r="O1186" i="1"/>
  <c r="P1186" i="1"/>
  <c r="Q1186" i="1"/>
  <c r="R1186" i="1"/>
  <c r="S1186" i="1"/>
  <c r="T1186" i="1"/>
  <c r="V1186" i="1"/>
  <c r="B1187" i="1"/>
  <c r="R1187" i="1" s="1"/>
  <c r="E1187" i="1"/>
  <c r="H1187" i="1"/>
  <c r="I1187" i="1" s="1"/>
  <c r="N1187" i="1"/>
  <c r="P1187" i="1"/>
  <c r="T1187" i="1"/>
  <c r="V1187" i="1"/>
  <c r="B1188" i="1"/>
  <c r="E1188" i="1"/>
  <c r="H1188" i="1"/>
  <c r="I1188" i="1"/>
  <c r="N1188" i="1"/>
  <c r="O1188" i="1"/>
  <c r="P1188" i="1"/>
  <c r="Q1188" i="1"/>
  <c r="R1188" i="1"/>
  <c r="S1188" i="1"/>
  <c r="T1188" i="1"/>
  <c r="U1188" i="1"/>
  <c r="U1189" i="1" s="1"/>
  <c r="V1188" i="1"/>
  <c r="B1189" i="1"/>
  <c r="E1189" i="1"/>
  <c r="H1189" i="1"/>
  <c r="I1189" i="1" s="1"/>
  <c r="N1189" i="1"/>
  <c r="P1189" i="1"/>
  <c r="R1189" i="1"/>
  <c r="T1189" i="1"/>
  <c r="V1189" i="1"/>
  <c r="B1190" i="1"/>
  <c r="E1190" i="1"/>
  <c r="H1190" i="1"/>
  <c r="I1190" i="1"/>
  <c r="N1190" i="1"/>
  <c r="O1190" i="1"/>
  <c r="P1190" i="1"/>
  <c r="Q1190" i="1"/>
  <c r="R1190" i="1"/>
  <c r="S1190" i="1"/>
  <c r="T1190" i="1"/>
  <c r="U1190" i="1"/>
  <c r="U1191" i="1" s="1"/>
  <c r="U1192" i="1" s="1"/>
  <c r="U1193" i="1" s="1"/>
  <c r="U1194" i="1" s="1"/>
  <c r="U1195" i="1" s="1"/>
  <c r="U1196" i="1" s="1"/>
  <c r="U1197" i="1" s="1"/>
  <c r="V1190" i="1"/>
  <c r="B1191" i="1"/>
  <c r="R1191" i="1" s="1"/>
  <c r="E1191" i="1"/>
  <c r="H1191" i="1"/>
  <c r="I1191" i="1" s="1"/>
  <c r="N1191" i="1"/>
  <c r="P1191" i="1"/>
  <c r="T1191" i="1"/>
  <c r="V1191" i="1"/>
  <c r="B1192" i="1"/>
  <c r="E1192" i="1"/>
  <c r="H1192" i="1"/>
  <c r="I1192" i="1"/>
  <c r="N1192" i="1"/>
  <c r="O1192" i="1"/>
  <c r="P1192" i="1"/>
  <c r="Q1192" i="1"/>
  <c r="R1192" i="1"/>
  <c r="S1192" i="1"/>
  <c r="T1192" i="1"/>
  <c r="V1192" i="1"/>
  <c r="B1193" i="1"/>
  <c r="E1193" i="1"/>
  <c r="H1193" i="1"/>
  <c r="I1193" i="1" s="1"/>
  <c r="N1193" i="1"/>
  <c r="P1193" i="1"/>
  <c r="R1193" i="1"/>
  <c r="T1193" i="1"/>
  <c r="V1193" i="1"/>
  <c r="B1194" i="1"/>
  <c r="E1194" i="1"/>
  <c r="H1194" i="1"/>
  <c r="I1194" i="1"/>
  <c r="N1194" i="1"/>
  <c r="O1194" i="1"/>
  <c r="P1194" i="1"/>
  <c r="Q1194" i="1"/>
  <c r="R1194" i="1"/>
  <c r="S1194" i="1"/>
  <c r="T1194" i="1"/>
  <c r="V1194" i="1"/>
  <c r="B1195" i="1"/>
  <c r="R1195" i="1" s="1"/>
  <c r="E1195" i="1"/>
  <c r="H1195" i="1"/>
  <c r="I1195" i="1" s="1"/>
  <c r="N1195" i="1"/>
  <c r="P1195" i="1"/>
  <c r="T1195" i="1"/>
  <c r="V1195" i="1"/>
  <c r="B1196" i="1"/>
  <c r="E1196" i="1"/>
  <c r="H1196" i="1"/>
  <c r="I1196" i="1"/>
  <c r="N1196" i="1"/>
  <c r="O1196" i="1"/>
  <c r="P1196" i="1"/>
  <c r="Q1196" i="1"/>
  <c r="R1196" i="1"/>
  <c r="S1196" i="1"/>
  <c r="T1196" i="1"/>
  <c r="V1196" i="1"/>
  <c r="B1197" i="1"/>
  <c r="E1197" i="1"/>
  <c r="H1197" i="1"/>
  <c r="I1197" i="1" s="1"/>
  <c r="N1197" i="1"/>
  <c r="P1197" i="1"/>
  <c r="R1197" i="1"/>
  <c r="T1197" i="1"/>
  <c r="V1197" i="1"/>
  <c r="B1198" i="1"/>
  <c r="E1198" i="1"/>
  <c r="H1198" i="1"/>
  <c r="I1198" i="1"/>
  <c r="N1198" i="1"/>
  <c r="O1198" i="1"/>
  <c r="P1198" i="1"/>
  <c r="Q1198" i="1"/>
  <c r="R1198" i="1"/>
  <c r="S1198" i="1"/>
  <c r="T1198" i="1"/>
  <c r="U1198" i="1"/>
  <c r="U1199" i="1" s="1"/>
  <c r="U1200" i="1" s="1"/>
  <c r="U1201" i="1" s="1"/>
  <c r="U1202" i="1" s="1"/>
  <c r="U1203" i="1" s="1"/>
  <c r="U1204" i="1" s="1"/>
  <c r="U1205" i="1" s="1"/>
  <c r="U1206" i="1" s="1"/>
  <c r="U1207" i="1" s="1"/>
  <c r="V1198" i="1"/>
  <c r="B1199" i="1"/>
  <c r="R1199" i="1" s="1"/>
  <c r="E1199" i="1"/>
  <c r="H1199" i="1"/>
  <c r="I1199" i="1" s="1"/>
  <c r="N1199" i="1"/>
  <c r="P1199" i="1"/>
  <c r="T1199" i="1"/>
  <c r="V1199" i="1"/>
  <c r="B1200" i="1"/>
  <c r="E1200" i="1"/>
  <c r="H1200" i="1"/>
  <c r="I1200" i="1"/>
  <c r="N1200" i="1"/>
  <c r="O1200" i="1"/>
  <c r="P1200" i="1"/>
  <c r="Q1200" i="1"/>
  <c r="R1200" i="1"/>
  <c r="S1200" i="1"/>
  <c r="T1200" i="1"/>
  <c r="V1200" i="1"/>
  <c r="B1201" i="1"/>
  <c r="E1201" i="1"/>
  <c r="H1201" i="1"/>
  <c r="I1201" i="1" s="1"/>
  <c r="N1201" i="1"/>
  <c r="P1201" i="1"/>
  <c r="R1201" i="1"/>
  <c r="T1201" i="1"/>
  <c r="V1201" i="1"/>
  <c r="B1202" i="1"/>
  <c r="E1202" i="1"/>
  <c r="H1202" i="1"/>
  <c r="I1202" i="1"/>
  <c r="N1202" i="1"/>
  <c r="O1202" i="1"/>
  <c r="P1202" i="1"/>
  <c r="Q1202" i="1"/>
  <c r="R1202" i="1"/>
  <c r="S1202" i="1"/>
  <c r="T1202" i="1"/>
  <c r="V1202" i="1"/>
  <c r="B1203" i="1"/>
  <c r="E1203" i="1"/>
  <c r="H1203" i="1"/>
  <c r="I1203" i="1" s="1"/>
  <c r="N1203" i="1"/>
  <c r="P1203" i="1"/>
  <c r="R1203" i="1"/>
  <c r="T1203" i="1"/>
  <c r="V1203" i="1"/>
  <c r="B1204" i="1"/>
  <c r="E1204" i="1"/>
  <c r="H1204" i="1"/>
  <c r="I1204" i="1"/>
  <c r="N1204" i="1"/>
  <c r="O1204" i="1"/>
  <c r="P1204" i="1"/>
  <c r="Q1204" i="1"/>
  <c r="R1204" i="1"/>
  <c r="S1204" i="1"/>
  <c r="T1204" i="1"/>
  <c r="V1204" i="1"/>
  <c r="B1205" i="1"/>
  <c r="E1205" i="1"/>
  <c r="H1205" i="1"/>
  <c r="I1205" i="1" s="1"/>
  <c r="N1205" i="1"/>
  <c r="P1205" i="1"/>
  <c r="T1205" i="1"/>
  <c r="V1205" i="1"/>
  <c r="B1206" i="1"/>
  <c r="E1206" i="1"/>
  <c r="H1206" i="1"/>
  <c r="I1206" i="1"/>
  <c r="N1206" i="1"/>
  <c r="O1206" i="1"/>
  <c r="P1206" i="1"/>
  <c r="Q1206" i="1"/>
  <c r="R1206" i="1"/>
  <c r="S1206" i="1"/>
  <c r="T1206" i="1"/>
  <c r="V1206" i="1"/>
  <c r="B1207" i="1"/>
  <c r="E1207" i="1"/>
  <c r="H1207" i="1"/>
  <c r="I1207" i="1" s="1"/>
  <c r="N1207" i="1"/>
  <c r="P1207" i="1"/>
  <c r="R1207" i="1"/>
  <c r="T1207" i="1"/>
  <c r="V1207" i="1"/>
  <c r="B1208" i="1"/>
  <c r="E1208" i="1"/>
  <c r="H1208" i="1"/>
  <c r="I1208" i="1"/>
  <c r="N1208" i="1"/>
  <c r="O1208" i="1"/>
  <c r="P1208" i="1"/>
  <c r="Q1208" i="1"/>
  <c r="R1208" i="1"/>
  <c r="S1208" i="1"/>
  <c r="T1208" i="1"/>
  <c r="U1208" i="1"/>
  <c r="U1209" i="1" s="1"/>
  <c r="U1210" i="1" s="1"/>
  <c r="U1211" i="1" s="1"/>
  <c r="U1212" i="1" s="1"/>
  <c r="U1213" i="1" s="1"/>
  <c r="U1214" i="1" s="1"/>
  <c r="U1215" i="1" s="1"/>
  <c r="V1208" i="1"/>
  <c r="B1209" i="1"/>
  <c r="E1209" i="1"/>
  <c r="H1209" i="1"/>
  <c r="I1209" i="1" s="1"/>
  <c r="N1209" i="1"/>
  <c r="P1209" i="1"/>
  <c r="T1209" i="1"/>
  <c r="V1209" i="1"/>
  <c r="B1210" i="1"/>
  <c r="E1210" i="1"/>
  <c r="H1210" i="1"/>
  <c r="I1210" i="1"/>
  <c r="N1210" i="1"/>
  <c r="O1210" i="1"/>
  <c r="P1210" i="1"/>
  <c r="Q1210" i="1"/>
  <c r="R1210" i="1"/>
  <c r="S1210" i="1"/>
  <c r="T1210" i="1"/>
  <c r="V1210" i="1"/>
  <c r="B1211" i="1"/>
  <c r="E1211" i="1"/>
  <c r="H1211" i="1"/>
  <c r="I1211" i="1" s="1"/>
  <c r="N1211" i="1"/>
  <c r="P1211" i="1"/>
  <c r="R1211" i="1"/>
  <c r="T1211" i="1"/>
  <c r="V1211" i="1"/>
  <c r="B1212" i="1"/>
  <c r="E1212" i="1"/>
  <c r="H1212" i="1"/>
  <c r="I1212" i="1"/>
  <c r="N1212" i="1"/>
  <c r="O1212" i="1"/>
  <c r="P1212" i="1"/>
  <c r="Q1212" i="1"/>
  <c r="R1212" i="1"/>
  <c r="S1212" i="1"/>
  <c r="T1212" i="1"/>
  <c r="V1212" i="1"/>
  <c r="B1213" i="1"/>
  <c r="E1213" i="1"/>
  <c r="H1213" i="1"/>
  <c r="I1213" i="1" s="1"/>
  <c r="N1213" i="1"/>
  <c r="P1213" i="1"/>
  <c r="T1213" i="1"/>
  <c r="V1213" i="1"/>
  <c r="B1214" i="1"/>
  <c r="E1214" i="1"/>
  <c r="H1214" i="1"/>
  <c r="I1214" i="1"/>
  <c r="N1214" i="1"/>
  <c r="O1214" i="1"/>
  <c r="P1214" i="1"/>
  <c r="Q1214" i="1"/>
  <c r="R1214" i="1"/>
  <c r="S1214" i="1"/>
  <c r="T1214" i="1"/>
  <c r="V1214" i="1"/>
  <c r="B1215" i="1"/>
  <c r="E1215" i="1"/>
  <c r="H1215" i="1"/>
  <c r="I1215" i="1" s="1"/>
  <c r="N1215" i="1"/>
  <c r="P1215" i="1"/>
  <c r="R1215" i="1"/>
  <c r="T1215" i="1"/>
  <c r="V1215" i="1"/>
  <c r="B1216" i="1"/>
  <c r="E1216" i="1"/>
  <c r="H1216" i="1"/>
  <c r="I1216" i="1"/>
  <c r="N1216" i="1"/>
  <c r="O1216" i="1"/>
  <c r="P1216" i="1"/>
  <c r="Q1216" i="1"/>
  <c r="R1216" i="1"/>
  <c r="S1216" i="1"/>
  <c r="T1216" i="1"/>
  <c r="U1216" i="1"/>
  <c r="U1217" i="1" s="1"/>
  <c r="U1218" i="1" s="1"/>
  <c r="U1219" i="1" s="1"/>
  <c r="U1220" i="1" s="1"/>
  <c r="U1221" i="1" s="1"/>
  <c r="U1222" i="1" s="1"/>
  <c r="U1223" i="1" s="1"/>
  <c r="U1224" i="1" s="1"/>
  <c r="U1225" i="1" s="1"/>
  <c r="V1216" i="1"/>
  <c r="B1217" i="1"/>
  <c r="E1217" i="1"/>
  <c r="H1217" i="1"/>
  <c r="I1217" i="1" s="1"/>
  <c r="N1217" i="1"/>
  <c r="P1217" i="1"/>
  <c r="T1217" i="1"/>
  <c r="V1217" i="1"/>
  <c r="B1218" i="1"/>
  <c r="E1218" i="1"/>
  <c r="H1218" i="1"/>
  <c r="I1218" i="1"/>
  <c r="N1218" i="1"/>
  <c r="O1218" i="1"/>
  <c r="P1218" i="1"/>
  <c r="Q1218" i="1"/>
  <c r="R1218" i="1"/>
  <c r="S1218" i="1"/>
  <c r="T1218" i="1"/>
  <c r="V1218" i="1"/>
  <c r="B1219" i="1"/>
  <c r="E1219" i="1"/>
  <c r="H1219" i="1"/>
  <c r="I1219" i="1" s="1"/>
  <c r="N1219" i="1"/>
  <c r="P1219" i="1"/>
  <c r="R1219" i="1"/>
  <c r="T1219" i="1"/>
  <c r="V1219" i="1"/>
  <c r="B1220" i="1"/>
  <c r="E1220" i="1"/>
  <c r="H1220" i="1"/>
  <c r="I1220" i="1"/>
  <c r="N1220" i="1"/>
  <c r="O1220" i="1"/>
  <c r="P1220" i="1"/>
  <c r="Q1220" i="1"/>
  <c r="R1220" i="1"/>
  <c r="S1220" i="1"/>
  <c r="T1220" i="1"/>
  <c r="V1220" i="1"/>
  <c r="B1221" i="1"/>
  <c r="E1221" i="1"/>
  <c r="H1221" i="1"/>
  <c r="I1221" i="1" s="1"/>
  <c r="N1221" i="1"/>
  <c r="P1221" i="1"/>
  <c r="T1221" i="1"/>
  <c r="V1221" i="1"/>
  <c r="B1222" i="1"/>
  <c r="E1222" i="1"/>
  <c r="H1222" i="1"/>
  <c r="I1222" i="1"/>
  <c r="N1222" i="1"/>
  <c r="O1222" i="1"/>
  <c r="P1222" i="1"/>
  <c r="Q1222" i="1"/>
  <c r="R1222" i="1"/>
  <c r="S1222" i="1"/>
  <c r="T1222" i="1"/>
  <c r="V1222" i="1"/>
  <c r="B1223" i="1"/>
  <c r="E1223" i="1"/>
  <c r="H1223" i="1"/>
  <c r="I1223" i="1" s="1"/>
  <c r="N1223" i="1"/>
  <c r="P1223" i="1"/>
  <c r="R1223" i="1"/>
  <c r="T1223" i="1"/>
  <c r="V1223" i="1"/>
  <c r="B1224" i="1"/>
  <c r="E1224" i="1"/>
  <c r="H1224" i="1"/>
  <c r="I1224" i="1"/>
  <c r="N1224" i="1"/>
  <c r="O1224" i="1"/>
  <c r="P1224" i="1"/>
  <c r="Q1224" i="1"/>
  <c r="R1224" i="1"/>
  <c r="S1224" i="1"/>
  <c r="T1224" i="1"/>
  <c r="V1224" i="1"/>
  <c r="B1225" i="1"/>
  <c r="E1225" i="1"/>
  <c r="H1225" i="1"/>
  <c r="I1225" i="1" s="1"/>
  <c r="N1225" i="1"/>
  <c r="P1225" i="1"/>
  <c r="T1225" i="1"/>
  <c r="V1225" i="1"/>
  <c r="B1226" i="1"/>
  <c r="E1226" i="1"/>
  <c r="H1226" i="1"/>
  <c r="I1226" i="1"/>
  <c r="N1226" i="1"/>
  <c r="O1226" i="1"/>
  <c r="P1226" i="1"/>
  <c r="Q1226" i="1"/>
  <c r="R1226" i="1"/>
  <c r="S1226" i="1"/>
  <c r="T1226" i="1"/>
  <c r="U1226" i="1"/>
  <c r="U1227" i="1" s="1"/>
  <c r="V1226" i="1"/>
  <c r="B1227" i="1"/>
  <c r="E1227" i="1"/>
  <c r="H1227" i="1"/>
  <c r="I1227" i="1" s="1"/>
  <c r="N1227" i="1"/>
  <c r="P1227" i="1"/>
  <c r="R1227" i="1"/>
  <c r="T1227" i="1"/>
  <c r="V1227" i="1"/>
  <c r="B1228" i="1"/>
  <c r="E1228" i="1"/>
  <c r="H1228" i="1"/>
  <c r="I1228" i="1"/>
  <c r="N1228" i="1"/>
  <c r="O1228" i="1"/>
  <c r="P1228" i="1"/>
  <c r="Q1228" i="1"/>
  <c r="R1228" i="1"/>
  <c r="S1228" i="1"/>
  <c r="T1228" i="1"/>
  <c r="U1228" i="1"/>
  <c r="U1229" i="1" s="1"/>
  <c r="U1230" i="1" s="1"/>
  <c r="U1231" i="1" s="1"/>
  <c r="U1232" i="1" s="1"/>
  <c r="U1233" i="1" s="1"/>
  <c r="U1234" i="1" s="1"/>
  <c r="U1235" i="1" s="1"/>
  <c r="V1228" i="1"/>
  <c r="B1229" i="1"/>
  <c r="E1229" i="1"/>
  <c r="H1229" i="1"/>
  <c r="I1229" i="1" s="1"/>
  <c r="N1229" i="1"/>
  <c r="P1229" i="1"/>
  <c r="T1229" i="1"/>
  <c r="V1229" i="1"/>
  <c r="B1230" i="1"/>
  <c r="E1230" i="1"/>
  <c r="H1230" i="1"/>
  <c r="I1230" i="1"/>
  <c r="N1230" i="1"/>
  <c r="O1230" i="1"/>
  <c r="P1230" i="1"/>
  <c r="Q1230" i="1"/>
  <c r="R1230" i="1"/>
  <c r="S1230" i="1"/>
  <c r="T1230" i="1"/>
  <c r="V1230" i="1"/>
  <c r="B1231" i="1"/>
  <c r="E1231" i="1"/>
  <c r="H1231" i="1"/>
  <c r="I1231" i="1" s="1"/>
  <c r="N1231" i="1"/>
  <c r="P1231" i="1"/>
  <c r="R1231" i="1"/>
  <c r="T1231" i="1"/>
  <c r="V1231" i="1"/>
  <c r="B1232" i="1"/>
  <c r="E1232" i="1"/>
  <c r="H1232" i="1"/>
  <c r="I1232" i="1"/>
  <c r="N1232" i="1"/>
  <c r="O1232" i="1"/>
  <c r="P1232" i="1"/>
  <c r="Q1232" i="1"/>
  <c r="R1232" i="1"/>
  <c r="S1232" i="1"/>
  <c r="T1232" i="1"/>
  <c r="V1232" i="1"/>
  <c r="B1233" i="1"/>
  <c r="E1233" i="1"/>
  <c r="H1233" i="1"/>
  <c r="I1233" i="1" s="1"/>
  <c r="N1233" i="1"/>
  <c r="P1233" i="1"/>
  <c r="T1233" i="1"/>
  <c r="V1233" i="1"/>
  <c r="B1234" i="1"/>
  <c r="E1234" i="1"/>
  <c r="H1234" i="1"/>
  <c r="I1234" i="1"/>
  <c r="N1234" i="1"/>
  <c r="O1234" i="1"/>
  <c r="P1234" i="1"/>
  <c r="Q1234" i="1"/>
  <c r="R1234" i="1"/>
  <c r="S1234" i="1"/>
  <c r="T1234" i="1"/>
  <c r="V1234" i="1"/>
  <c r="B1235" i="1"/>
  <c r="E1235" i="1"/>
  <c r="H1235" i="1"/>
  <c r="I1235" i="1" s="1"/>
  <c r="N1235" i="1"/>
  <c r="P1235" i="1"/>
  <c r="R1235" i="1"/>
  <c r="T1235" i="1"/>
  <c r="V1235" i="1"/>
  <c r="B1236" i="1"/>
  <c r="E1236" i="1"/>
  <c r="H1236" i="1"/>
  <c r="I1236" i="1"/>
  <c r="N1236" i="1"/>
  <c r="O1236" i="1"/>
  <c r="P1236" i="1"/>
  <c r="Q1236" i="1"/>
  <c r="R1236" i="1"/>
  <c r="S1236" i="1"/>
  <c r="T1236" i="1"/>
  <c r="U1236" i="1"/>
  <c r="U1237" i="1" s="1"/>
  <c r="U1238" i="1" s="1"/>
  <c r="U1239" i="1" s="1"/>
  <c r="U1240" i="1" s="1"/>
  <c r="U1241" i="1" s="1"/>
  <c r="U1242" i="1" s="1"/>
  <c r="U1243" i="1" s="1"/>
  <c r="U1244" i="1" s="1"/>
  <c r="U1245" i="1" s="1"/>
  <c r="V1236" i="1"/>
  <c r="B1237" i="1"/>
  <c r="O1237" i="1" s="1"/>
  <c r="E1237" i="1"/>
  <c r="H1237" i="1"/>
  <c r="I1237" i="1" s="1"/>
  <c r="N1237" i="1"/>
  <c r="P1237" i="1"/>
  <c r="R1237" i="1"/>
  <c r="T1237" i="1"/>
  <c r="V1237" i="1"/>
  <c r="B1238" i="1"/>
  <c r="E1238" i="1"/>
  <c r="H1238" i="1"/>
  <c r="I1238" i="1"/>
  <c r="N1238" i="1"/>
  <c r="O1238" i="1"/>
  <c r="P1238" i="1"/>
  <c r="Q1238" i="1"/>
  <c r="R1238" i="1"/>
  <c r="S1238" i="1"/>
  <c r="T1238" i="1"/>
  <c r="V1238" i="1"/>
  <c r="B1239" i="1"/>
  <c r="O1239" i="1" s="1"/>
  <c r="E1239" i="1"/>
  <c r="H1239" i="1"/>
  <c r="I1239" i="1" s="1"/>
  <c r="N1239" i="1"/>
  <c r="P1239" i="1"/>
  <c r="R1239" i="1"/>
  <c r="T1239" i="1"/>
  <c r="V1239" i="1"/>
  <c r="B1240" i="1"/>
  <c r="E1240" i="1"/>
  <c r="H1240" i="1"/>
  <c r="I1240" i="1"/>
  <c r="N1240" i="1"/>
  <c r="O1240" i="1"/>
  <c r="P1240" i="1"/>
  <c r="Q1240" i="1"/>
  <c r="R1240" i="1"/>
  <c r="S1240" i="1"/>
  <c r="T1240" i="1"/>
  <c r="V1240" i="1"/>
  <c r="B1241" i="1"/>
  <c r="O1241" i="1" s="1"/>
  <c r="E1241" i="1"/>
  <c r="H1241" i="1"/>
  <c r="I1241" i="1" s="1"/>
  <c r="N1241" i="1"/>
  <c r="P1241" i="1"/>
  <c r="R1241" i="1"/>
  <c r="T1241" i="1"/>
  <c r="V1241" i="1"/>
  <c r="B1242" i="1"/>
  <c r="E1242" i="1"/>
  <c r="H1242" i="1"/>
  <c r="I1242" i="1"/>
  <c r="N1242" i="1"/>
  <c r="O1242" i="1"/>
  <c r="P1242" i="1"/>
  <c r="Q1242" i="1"/>
  <c r="R1242" i="1"/>
  <c r="S1242" i="1"/>
  <c r="T1242" i="1"/>
  <c r="V1242" i="1"/>
  <c r="B1243" i="1"/>
  <c r="O1243" i="1" s="1"/>
  <c r="E1243" i="1"/>
  <c r="H1243" i="1"/>
  <c r="I1243" i="1" s="1"/>
  <c r="N1243" i="1"/>
  <c r="P1243" i="1"/>
  <c r="R1243" i="1"/>
  <c r="T1243" i="1"/>
  <c r="V1243" i="1"/>
  <c r="B1244" i="1"/>
  <c r="E1244" i="1"/>
  <c r="H1244" i="1"/>
  <c r="I1244" i="1"/>
  <c r="N1244" i="1"/>
  <c r="O1244" i="1"/>
  <c r="P1244" i="1"/>
  <c r="Q1244" i="1"/>
  <c r="R1244" i="1"/>
  <c r="S1244" i="1"/>
  <c r="T1244" i="1"/>
  <c r="V1244" i="1"/>
  <c r="B1245" i="1"/>
  <c r="O1245" i="1" s="1"/>
  <c r="E1245" i="1"/>
  <c r="H1245" i="1"/>
  <c r="I1245" i="1" s="1"/>
  <c r="N1245" i="1"/>
  <c r="P1245" i="1"/>
  <c r="R1245" i="1"/>
  <c r="T1245" i="1"/>
  <c r="V1245" i="1"/>
  <c r="B1246" i="1"/>
  <c r="E1246" i="1"/>
  <c r="H1246" i="1"/>
  <c r="I1246" i="1"/>
  <c r="N1246" i="1"/>
  <c r="O1246" i="1"/>
  <c r="P1246" i="1"/>
  <c r="Q1246" i="1"/>
  <c r="R1246" i="1"/>
  <c r="S1246" i="1"/>
  <c r="T1246" i="1"/>
  <c r="U1246" i="1"/>
  <c r="U1247" i="1" s="1"/>
  <c r="U1248" i="1" s="1"/>
  <c r="U1249" i="1" s="1"/>
  <c r="U1250" i="1" s="1"/>
  <c r="U1251" i="1" s="1"/>
  <c r="U1252" i="1" s="1"/>
  <c r="U1253" i="1" s="1"/>
  <c r="U1254" i="1" s="1"/>
  <c r="V1246" i="1"/>
  <c r="B1247" i="1"/>
  <c r="O1247" i="1" s="1"/>
  <c r="E1247" i="1"/>
  <c r="H1247" i="1"/>
  <c r="I1247" i="1" s="1"/>
  <c r="N1247" i="1"/>
  <c r="P1247" i="1"/>
  <c r="R1247" i="1"/>
  <c r="T1247" i="1"/>
  <c r="V1247" i="1"/>
  <c r="B1248" i="1"/>
  <c r="E1248" i="1"/>
  <c r="H1248" i="1"/>
  <c r="I1248" i="1"/>
  <c r="N1248" i="1"/>
  <c r="O1248" i="1"/>
  <c r="P1248" i="1"/>
  <c r="Q1248" i="1"/>
  <c r="R1248" i="1"/>
  <c r="S1248" i="1"/>
  <c r="T1248" i="1"/>
  <c r="V1248" i="1"/>
  <c r="B1249" i="1"/>
  <c r="O1249" i="1" s="1"/>
  <c r="E1249" i="1"/>
  <c r="H1249" i="1"/>
  <c r="I1249" i="1" s="1"/>
  <c r="N1249" i="1"/>
  <c r="P1249" i="1"/>
  <c r="R1249" i="1"/>
  <c r="T1249" i="1"/>
  <c r="V1249" i="1"/>
  <c r="B1250" i="1"/>
  <c r="E1250" i="1"/>
  <c r="H1250" i="1"/>
  <c r="I1250" i="1"/>
  <c r="N1250" i="1"/>
  <c r="O1250" i="1"/>
  <c r="P1250" i="1"/>
  <c r="Q1250" i="1"/>
  <c r="R1250" i="1"/>
  <c r="S1250" i="1"/>
  <c r="T1250" i="1"/>
  <c r="V1250" i="1"/>
  <c r="B1251" i="1"/>
  <c r="O1251" i="1" s="1"/>
  <c r="E1251" i="1"/>
  <c r="H1251" i="1"/>
  <c r="I1251" i="1" s="1"/>
  <c r="N1251" i="1"/>
  <c r="P1251" i="1"/>
  <c r="R1251" i="1"/>
  <c r="T1251" i="1"/>
  <c r="V1251" i="1"/>
  <c r="B1252" i="1"/>
  <c r="E1252" i="1"/>
  <c r="H1252" i="1"/>
  <c r="I1252" i="1"/>
  <c r="N1252" i="1"/>
  <c r="O1252" i="1"/>
  <c r="P1252" i="1"/>
  <c r="Q1252" i="1"/>
  <c r="R1252" i="1"/>
  <c r="S1252" i="1"/>
  <c r="T1252" i="1"/>
  <c r="V1252" i="1"/>
  <c r="B1253" i="1"/>
  <c r="O1253" i="1" s="1"/>
  <c r="E1253" i="1"/>
  <c r="H1253" i="1"/>
  <c r="I1253" i="1" s="1"/>
  <c r="N1253" i="1"/>
  <c r="P1253" i="1"/>
  <c r="R1253" i="1"/>
  <c r="T1253" i="1"/>
  <c r="V1253" i="1"/>
  <c r="B1254" i="1"/>
  <c r="E1254" i="1"/>
  <c r="H1254" i="1"/>
  <c r="I1254" i="1"/>
  <c r="N1254" i="1"/>
  <c r="O1254" i="1"/>
  <c r="P1254" i="1"/>
  <c r="Q1254" i="1"/>
  <c r="R1254" i="1"/>
  <c r="S1254" i="1"/>
  <c r="T1254" i="1"/>
  <c r="V1254" i="1"/>
  <c r="B1255" i="1"/>
  <c r="O1255" i="1" s="1"/>
  <c r="E1255" i="1"/>
  <c r="H1255" i="1"/>
  <c r="I1255" i="1" s="1"/>
  <c r="N1255" i="1"/>
  <c r="P1255" i="1"/>
  <c r="R1255" i="1"/>
  <c r="T1255" i="1"/>
  <c r="U1255" i="1"/>
  <c r="V1255" i="1"/>
  <c r="B1256" i="1"/>
  <c r="E1256" i="1"/>
  <c r="H1256" i="1"/>
  <c r="I1256" i="1"/>
  <c r="N1256" i="1"/>
  <c r="O1256" i="1"/>
  <c r="P1256" i="1"/>
  <c r="Q1256" i="1"/>
  <c r="R1256" i="1"/>
  <c r="S1256" i="1"/>
  <c r="T1256" i="1"/>
  <c r="U1256" i="1"/>
  <c r="U1257" i="1" s="1"/>
  <c r="U1258" i="1" s="1"/>
  <c r="U1259" i="1" s="1"/>
  <c r="U1260" i="1" s="1"/>
  <c r="U1261" i="1" s="1"/>
  <c r="U1262" i="1" s="1"/>
  <c r="U1263" i="1" s="1"/>
  <c r="U1264" i="1" s="1"/>
  <c r="U1265" i="1" s="1"/>
  <c r="V1256" i="1"/>
  <c r="B1257" i="1"/>
  <c r="O1257" i="1" s="1"/>
  <c r="E1257" i="1"/>
  <c r="H1257" i="1"/>
  <c r="I1257" i="1" s="1"/>
  <c r="N1257" i="1"/>
  <c r="P1257" i="1"/>
  <c r="R1257" i="1"/>
  <c r="T1257" i="1"/>
  <c r="V1257" i="1"/>
  <c r="B1258" i="1"/>
  <c r="E1258" i="1"/>
  <c r="H1258" i="1"/>
  <c r="I1258" i="1"/>
  <c r="N1258" i="1"/>
  <c r="O1258" i="1"/>
  <c r="P1258" i="1"/>
  <c r="Q1258" i="1"/>
  <c r="R1258" i="1"/>
  <c r="S1258" i="1"/>
  <c r="T1258" i="1"/>
  <c r="V1258" i="1"/>
  <c r="B1259" i="1"/>
  <c r="O1259" i="1" s="1"/>
  <c r="E1259" i="1"/>
  <c r="H1259" i="1"/>
  <c r="I1259" i="1" s="1"/>
  <c r="N1259" i="1"/>
  <c r="P1259" i="1"/>
  <c r="R1259" i="1"/>
  <c r="T1259" i="1"/>
  <c r="V1259" i="1"/>
  <c r="B1260" i="1"/>
  <c r="E1260" i="1"/>
  <c r="H1260" i="1"/>
  <c r="I1260" i="1"/>
  <c r="N1260" i="1"/>
  <c r="O1260" i="1"/>
  <c r="P1260" i="1"/>
  <c r="Q1260" i="1"/>
  <c r="R1260" i="1"/>
  <c r="S1260" i="1"/>
  <c r="T1260" i="1"/>
  <c r="V1260" i="1"/>
  <c r="B1261" i="1"/>
  <c r="O1261" i="1" s="1"/>
  <c r="E1261" i="1"/>
  <c r="H1261" i="1"/>
  <c r="I1261" i="1" s="1"/>
  <c r="N1261" i="1"/>
  <c r="P1261" i="1"/>
  <c r="R1261" i="1"/>
  <c r="T1261" i="1"/>
  <c r="V1261" i="1"/>
  <c r="B1262" i="1"/>
  <c r="E1262" i="1"/>
  <c r="H1262" i="1"/>
  <c r="I1262" i="1"/>
  <c r="N1262" i="1"/>
  <c r="O1262" i="1"/>
  <c r="P1262" i="1"/>
  <c r="Q1262" i="1"/>
  <c r="R1262" i="1"/>
  <c r="S1262" i="1"/>
  <c r="T1262" i="1"/>
  <c r="V1262" i="1"/>
  <c r="B1263" i="1"/>
  <c r="O1263" i="1" s="1"/>
  <c r="E1263" i="1"/>
  <c r="H1263" i="1"/>
  <c r="I1263" i="1" s="1"/>
  <c r="N1263" i="1"/>
  <c r="P1263" i="1"/>
  <c r="R1263" i="1"/>
  <c r="T1263" i="1"/>
  <c r="V1263" i="1"/>
  <c r="B1264" i="1"/>
  <c r="E1264" i="1"/>
  <c r="H1264" i="1"/>
  <c r="I1264" i="1"/>
  <c r="N1264" i="1"/>
  <c r="O1264" i="1"/>
  <c r="P1264" i="1"/>
  <c r="Q1264" i="1"/>
  <c r="R1264" i="1"/>
  <c r="S1264" i="1"/>
  <c r="T1264" i="1"/>
  <c r="V1264" i="1"/>
  <c r="B1265" i="1"/>
  <c r="O1265" i="1" s="1"/>
  <c r="E1265" i="1"/>
  <c r="H1265" i="1"/>
  <c r="I1265" i="1" s="1"/>
  <c r="N1265" i="1"/>
  <c r="P1265" i="1"/>
  <c r="R1265" i="1"/>
  <c r="T1265" i="1"/>
  <c r="V1265" i="1"/>
  <c r="B1266" i="1"/>
  <c r="E1266" i="1"/>
  <c r="H1266" i="1"/>
  <c r="I1266" i="1"/>
  <c r="N1266" i="1"/>
  <c r="O1266" i="1"/>
  <c r="P1266" i="1"/>
  <c r="Q1266" i="1"/>
  <c r="R1266" i="1"/>
  <c r="S1266" i="1"/>
  <c r="T1266" i="1"/>
  <c r="U1266" i="1"/>
  <c r="U1267" i="1" s="1"/>
  <c r="U1268" i="1" s="1"/>
  <c r="U1269" i="1" s="1"/>
  <c r="U1270" i="1" s="1"/>
  <c r="U1271" i="1" s="1"/>
  <c r="U1272" i="1" s="1"/>
  <c r="U1273" i="1" s="1"/>
  <c r="U1274" i="1" s="1"/>
  <c r="U1275" i="1" s="1"/>
  <c r="V1266" i="1"/>
  <c r="B1267" i="1"/>
  <c r="O1267" i="1" s="1"/>
  <c r="E1267" i="1"/>
  <c r="H1267" i="1"/>
  <c r="I1267" i="1" s="1"/>
  <c r="N1267" i="1"/>
  <c r="P1267" i="1"/>
  <c r="R1267" i="1"/>
  <c r="T1267" i="1"/>
  <c r="V1267" i="1"/>
  <c r="B1268" i="1"/>
  <c r="E1268" i="1"/>
  <c r="H1268" i="1"/>
  <c r="I1268" i="1"/>
  <c r="N1268" i="1"/>
  <c r="O1268" i="1"/>
  <c r="P1268" i="1"/>
  <c r="Q1268" i="1"/>
  <c r="R1268" i="1"/>
  <c r="S1268" i="1"/>
  <c r="T1268" i="1"/>
  <c r="V1268" i="1"/>
  <c r="B1269" i="1"/>
  <c r="O1269" i="1" s="1"/>
  <c r="E1269" i="1"/>
  <c r="H1269" i="1"/>
  <c r="I1269" i="1" s="1"/>
  <c r="N1269" i="1"/>
  <c r="P1269" i="1"/>
  <c r="R1269" i="1"/>
  <c r="T1269" i="1"/>
  <c r="V1269" i="1"/>
  <c r="B1270" i="1"/>
  <c r="E1270" i="1"/>
  <c r="H1270" i="1"/>
  <c r="I1270" i="1"/>
  <c r="N1270" i="1"/>
  <c r="O1270" i="1"/>
  <c r="P1270" i="1"/>
  <c r="Q1270" i="1"/>
  <c r="R1270" i="1"/>
  <c r="S1270" i="1"/>
  <c r="T1270" i="1"/>
  <c r="V1270" i="1"/>
  <c r="B1271" i="1"/>
  <c r="O1271" i="1" s="1"/>
  <c r="E1271" i="1"/>
  <c r="H1271" i="1"/>
  <c r="I1271" i="1" s="1"/>
  <c r="N1271" i="1"/>
  <c r="P1271" i="1"/>
  <c r="R1271" i="1"/>
  <c r="T1271" i="1"/>
  <c r="V1271" i="1"/>
  <c r="B1272" i="1"/>
  <c r="E1272" i="1"/>
  <c r="H1272" i="1"/>
  <c r="I1272" i="1"/>
  <c r="N1272" i="1"/>
  <c r="O1272" i="1"/>
  <c r="P1272" i="1"/>
  <c r="Q1272" i="1"/>
  <c r="R1272" i="1"/>
  <c r="S1272" i="1"/>
  <c r="T1272" i="1"/>
  <c r="V1272" i="1"/>
  <c r="B1273" i="1"/>
  <c r="O1273" i="1" s="1"/>
  <c r="E1273" i="1"/>
  <c r="H1273" i="1"/>
  <c r="I1273" i="1" s="1"/>
  <c r="N1273" i="1"/>
  <c r="P1273" i="1"/>
  <c r="R1273" i="1"/>
  <c r="T1273" i="1"/>
  <c r="V1273" i="1"/>
  <c r="B1274" i="1"/>
  <c r="E1274" i="1"/>
  <c r="H1274" i="1"/>
  <c r="I1274" i="1"/>
  <c r="N1274" i="1"/>
  <c r="O1274" i="1"/>
  <c r="P1274" i="1"/>
  <c r="Q1274" i="1"/>
  <c r="R1274" i="1"/>
  <c r="S1274" i="1"/>
  <c r="T1274" i="1"/>
  <c r="V1274" i="1"/>
  <c r="B1275" i="1"/>
  <c r="O1275" i="1" s="1"/>
  <c r="E1275" i="1"/>
  <c r="H1275" i="1"/>
  <c r="I1275" i="1" s="1"/>
  <c r="N1275" i="1"/>
  <c r="P1275" i="1"/>
  <c r="R1275" i="1"/>
  <c r="T1275" i="1"/>
  <c r="V1275" i="1"/>
  <c r="B1276" i="1"/>
  <c r="E1276" i="1"/>
  <c r="H1276" i="1"/>
  <c r="I1276" i="1"/>
  <c r="N1276" i="1"/>
  <c r="O1276" i="1"/>
  <c r="P1276" i="1"/>
  <c r="Q1276" i="1"/>
  <c r="R1276" i="1"/>
  <c r="S1276" i="1"/>
  <c r="T1276" i="1"/>
  <c r="U1276" i="1"/>
  <c r="U1277" i="1" s="1"/>
  <c r="U1278" i="1" s="1"/>
  <c r="U1279" i="1" s="1"/>
  <c r="U1280" i="1" s="1"/>
  <c r="V1276" i="1"/>
  <c r="B1277" i="1"/>
  <c r="O1277" i="1" s="1"/>
  <c r="E1277" i="1"/>
  <c r="H1277" i="1"/>
  <c r="I1277" i="1" s="1"/>
  <c r="N1277" i="1"/>
  <c r="P1277" i="1"/>
  <c r="R1277" i="1"/>
  <c r="T1277" i="1"/>
  <c r="V1277" i="1"/>
  <c r="B1278" i="1"/>
  <c r="E1278" i="1"/>
  <c r="H1278" i="1"/>
  <c r="I1278" i="1"/>
  <c r="N1278" i="1"/>
  <c r="O1278" i="1"/>
  <c r="P1278" i="1"/>
  <c r="Q1278" i="1"/>
  <c r="R1278" i="1"/>
  <c r="S1278" i="1"/>
  <c r="T1278" i="1"/>
  <c r="V1278" i="1"/>
  <c r="B1279" i="1"/>
  <c r="O1279" i="1" s="1"/>
  <c r="E1279" i="1"/>
  <c r="H1279" i="1"/>
  <c r="I1279" i="1" s="1"/>
  <c r="N1279" i="1"/>
  <c r="P1279" i="1"/>
  <c r="R1279" i="1"/>
  <c r="T1279" i="1"/>
  <c r="V1279" i="1"/>
  <c r="B1280" i="1"/>
  <c r="E1280" i="1"/>
  <c r="H1280" i="1"/>
  <c r="I1280" i="1"/>
  <c r="N1280" i="1"/>
  <c r="O1280" i="1"/>
  <c r="P1280" i="1"/>
  <c r="Q1280" i="1"/>
  <c r="R1280" i="1"/>
  <c r="S1280" i="1"/>
  <c r="T1280" i="1"/>
  <c r="V1280" i="1"/>
  <c r="B1281" i="1"/>
  <c r="O1281" i="1" s="1"/>
  <c r="E1281" i="1"/>
  <c r="H1281" i="1"/>
  <c r="I1281" i="1" s="1"/>
  <c r="N1281" i="1"/>
  <c r="P1281" i="1"/>
  <c r="R1281" i="1"/>
  <c r="T1281" i="1"/>
  <c r="U1281" i="1"/>
  <c r="V1281" i="1"/>
  <c r="B1282" i="1"/>
  <c r="E1282" i="1"/>
  <c r="H1282" i="1"/>
  <c r="I1282" i="1"/>
  <c r="N1282" i="1"/>
  <c r="O1282" i="1"/>
  <c r="P1282" i="1"/>
  <c r="Q1282" i="1"/>
  <c r="R1282" i="1"/>
  <c r="S1282" i="1"/>
  <c r="T1282" i="1"/>
  <c r="U1282" i="1"/>
  <c r="U1283" i="1" s="1"/>
  <c r="U1284" i="1" s="1"/>
  <c r="U1285" i="1" s="1"/>
  <c r="U1286" i="1" s="1"/>
  <c r="U1287" i="1" s="1"/>
  <c r="U1288" i="1" s="1"/>
  <c r="U1289" i="1" s="1"/>
  <c r="U1290" i="1" s="1"/>
  <c r="U1291" i="1" s="1"/>
  <c r="V1282" i="1"/>
  <c r="B1283" i="1"/>
  <c r="O1283" i="1" s="1"/>
  <c r="E1283" i="1"/>
  <c r="H1283" i="1"/>
  <c r="I1283" i="1" s="1"/>
  <c r="N1283" i="1"/>
  <c r="P1283" i="1"/>
  <c r="R1283" i="1"/>
  <c r="T1283" i="1"/>
  <c r="V1283" i="1"/>
  <c r="B1284" i="1"/>
  <c r="E1284" i="1"/>
  <c r="H1284" i="1"/>
  <c r="I1284" i="1"/>
  <c r="N1284" i="1"/>
  <c r="O1284" i="1"/>
  <c r="P1284" i="1"/>
  <c r="Q1284" i="1"/>
  <c r="R1284" i="1"/>
  <c r="S1284" i="1"/>
  <c r="T1284" i="1"/>
  <c r="V1284" i="1"/>
  <c r="B1285" i="1"/>
  <c r="O1285" i="1" s="1"/>
  <c r="E1285" i="1"/>
  <c r="H1285" i="1"/>
  <c r="I1285" i="1" s="1"/>
  <c r="N1285" i="1"/>
  <c r="P1285" i="1"/>
  <c r="R1285" i="1"/>
  <c r="T1285" i="1"/>
  <c r="V1285" i="1"/>
  <c r="B1286" i="1"/>
  <c r="E1286" i="1"/>
  <c r="H1286" i="1"/>
  <c r="I1286" i="1"/>
  <c r="N1286" i="1"/>
  <c r="O1286" i="1"/>
  <c r="P1286" i="1"/>
  <c r="Q1286" i="1"/>
  <c r="R1286" i="1"/>
  <c r="S1286" i="1"/>
  <c r="T1286" i="1"/>
  <c r="V1286" i="1"/>
  <c r="B1287" i="1"/>
  <c r="O1287" i="1" s="1"/>
  <c r="E1287" i="1"/>
  <c r="H1287" i="1"/>
  <c r="I1287" i="1" s="1"/>
  <c r="N1287" i="1"/>
  <c r="P1287" i="1"/>
  <c r="R1287" i="1"/>
  <c r="T1287" i="1"/>
  <c r="V1287" i="1"/>
  <c r="B1288" i="1"/>
  <c r="E1288" i="1"/>
  <c r="H1288" i="1"/>
  <c r="I1288" i="1"/>
  <c r="N1288" i="1"/>
  <c r="O1288" i="1"/>
  <c r="P1288" i="1"/>
  <c r="Q1288" i="1"/>
  <c r="R1288" i="1"/>
  <c r="S1288" i="1"/>
  <c r="T1288" i="1"/>
  <c r="V1288" i="1"/>
  <c r="B1289" i="1"/>
  <c r="O1289" i="1" s="1"/>
  <c r="E1289" i="1"/>
  <c r="H1289" i="1"/>
  <c r="I1289" i="1" s="1"/>
  <c r="N1289" i="1"/>
  <c r="P1289" i="1"/>
  <c r="R1289" i="1"/>
  <c r="T1289" i="1"/>
  <c r="V1289" i="1"/>
  <c r="B1290" i="1"/>
  <c r="E1290" i="1"/>
  <c r="H1290" i="1"/>
  <c r="I1290" i="1"/>
  <c r="N1290" i="1"/>
  <c r="O1290" i="1"/>
  <c r="P1290" i="1"/>
  <c r="Q1290" i="1"/>
  <c r="R1290" i="1"/>
  <c r="S1290" i="1"/>
  <c r="T1290" i="1"/>
  <c r="V1290" i="1"/>
  <c r="B1291" i="1"/>
  <c r="O1291" i="1" s="1"/>
  <c r="E1291" i="1"/>
  <c r="H1291" i="1"/>
  <c r="I1291" i="1" s="1"/>
  <c r="N1291" i="1"/>
  <c r="P1291" i="1"/>
  <c r="R1291" i="1"/>
  <c r="T1291" i="1"/>
  <c r="V1291" i="1"/>
  <c r="B1292" i="1"/>
  <c r="E1292" i="1"/>
  <c r="H1292" i="1"/>
  <c r="I1292" i="1"/>
  <c r="N1292" i="1"/>
  <c r="O1292" i="1"/>
  <c r="P1292" i="1"/>
  <c r="Q1292" i="1"/>
  <c r="R1292" i="1"/>
  <c r="S1292" i="1"/>
  <c r="T1292" i="1"/>
  <c r="U1292" i="1"/>
  <c r="U1293" i="1" s="1"/>
  <c r="U1294" i="1" s="1"/>
  <c r="U1295" i="1" s="1"/>
  <c r="U1296" i="1" s="1"/>
  <c r="U1297" i="1" s="1"/>
  <c r="U1298" i="1" s="1"/>
  <c r="U1299" i="1" s="1"/>
  <c r="U1300" i="1" s="1"/>
  <c r="V1292" i="1"/>
  <c r="B1293" i="1"/>
  <c r="O1293" i="1" s="1"/>
  <c r="E1293" i="1"/>
  <c r="H1293" i="1"/>
  <c r="I1293" i="1" s="1"/>
  <c r="N1293" i="1"/>
  <c r="P1293" i="1"/>
  <c r="R1293" i="1"/>
  <c r="T1293" i="1"/>
  <c r="V1293" i="1"/>
  <c r="B1294" i="1"/>
  <c r="E1294" i="1"/>
  <c r="H1294" i="1"/>
  <c r="I1294" i="1"/>
  <c r="N1294" i="1"/>
  <c r="O1294" i="1"/>
  <c r="P1294" i="1"/>
  <c r="Q1294" i="1"/>
  <c r="R1294" i="1"/>
  <c r="S1294" i="1"/>
  <c r="T1294" i="1"/>
  <c r="V1294" i="1"/>
  <c r="B1295" i="1"/>
  <c r="O1295" i="1" s="1"/>
  <c r="E1295" i="1"/>
  <c r="H1295" i="1"/>
  <c r="I1295" i="1" s="1"/>
  <c r="N1295" i="1"/>
  <c r="P1295" i="1"/>
  <c r="R1295" i="1"/>
  <c r="T1295" i="1"/>
  <c r="V1295" i="1"/>
  <c r="B1296" i="1"/>
  <c r="E1296" i="1"/>
  <c r="H1296" i="1"/>
  <c r="I1296" i="1"/>
  <c r="N1296" i="1"/>
  <c r="O1296" i="1"/>
  <c r="P1296" i="1"/>
  <c r="Q1296" i="1"/>
  <c r="R1296" i="1"/>
  <c r="S1296" i="1"/>
  <c r="T1296" i="1"/>
  <c r="V1296" i="1"/>
  <c r="B1297" i="1"/>
  <c r="O1297" i="1" s="1"/>
  <c r="E1297" i="1"/>
  <c r="H1297" i="1"/>
  <c r="I1297" i="1" s="1"/>
  <c r="N1297" i="1"/>
  <c r="P1297" i="1"/>
  <c r="R1297" i="1"/>
  <c r="T1297" i="1"/>
  <c r="V1297" i="1"/>
  <c r="B1298" i="1"/>
  <c r="E1298" i="1"/>
  <c r="H1298" i="1"/>
  <c r="I1298" i="1"/>
  <c r="N1298" i="1"/>
  <c r="O1298" i="1"/>
  <c r="P1298" i="1"/>
  <c r="Q1298" i="1"/>
  <c r="R1298" i="1"/>
  <c r="S1298" i="1"/>
  <c r="T1298" i="1"/>
  <c r="V1298" i="1"/>
  <c r="B1299" i="1"/>
  <c r="O1299" i="1" s="1"/>
  <c r="E1299" i="1"/>
  <c r="H1299" i="1"/>
  <c r="I1299" i="1" s="1"/>
  <c r="N1299" i="1"/>
  <c r="P1299" i="1"/>
  <c r="R1299" i="1"/>
  <c r="T1299" i="1"/>
  <c r="V1299" i="1"/>
  <c r="B1300" i="1"/>
  <c r="E1300" i="1"/>
  <c r="H1300" i="1"/>
  <c r="I1300" i="1"/>
  <c r="N1300" i="1"/>
  <c r="O1300" i="1"/>
  <c r="P1300" i="1"/>
  <c r="Q1300" i="1"/>
  <c r="R1300" i="1"/>
  <c r="S1300" i="1"/>
  <c r="T1300" i="1"/>
  <c r="V1300" i="1"/>
  <c r="B1301" i="1"/>
  <c r="O1301" i="1" s="1"/>
  <c r="E1301" i="1"/>
  <c r="H1301" i="1"/>
  <c r="I1301" i="1" s="1"/>
  <c r="N1301" i="1"/>
  <c r="P1301" i="1"/>
  <c r="R1301" i="1"/>
  <c r="T1301" i="1"/>
  <c r="U1301" i="1"/>
  <c r="V1301" i="1"/>
  <c r="B1302" i="1"/>
  <c r="E1302" i="1"/>
  <c r="H1302" i="1"/>
  <c r="I1302" i="1"/>
  <c r="N1302" i="1"/>
  <c r="O1302" i="1"/>
  <c r="P1302" i="1"/>
  <c r="Q1302" i="1"/>
  <c r="R1302" i="1"/>
  <c r="S1302" i="1"/>
  <c r="T1302" i="1"/>
  <c r="U1302" i="1"/>
  <c r="U1303" i="1" s="1"/>
  <c r="U1304" i="1" s="1"/>
  <c r="U1305" i="1" s="1"/>
  <c r="U1306" i="1" s="1"/>
  <c r="U1307" i="1" s="1"/>
  <c r="U1308" i="1" s="1"/>
  <c r="U1309" i="1" s="1"/>
  <c r="V1302" i="1"/>
  <c r="B1303" i="1"/>
  <c r="O1303" i="1" s="1"/>
  <c r="E1303" i="1"/>
  <c r="H1303" i="1"/>
  <c r="I1303" i="1" s="1"/>
  <c r="N1303" i="1"/>
  <c r="P1303" i="1"/>
  <c r="R1303" i="1"/>
  <c r="T1303" i="1"/>
  <c r="V1303" i="1"/>
  <c r="B1304" i="1"/>
  <c r="E1304" i="1"/>
  <c r="H1304" i="1"/>
  <c r="I1304" i="1"/>
  <c r="N1304" i="1"/>
  <c r="O1304" i="1"/>
  <c r="P1304" i="1"/>
  <c r="Q1304" i="1"/>
  <c r="R1304" i="1"/>
  <c r="S1304" i="1"/>
  <c r="T1304" i="1"/>
  <c r="V1304" i="1"/>
  <c r="B1305" i="1"/>
  <c r="O1305" i="1" s="1"/>
  <c r="E1305" i="1"/>
  <c r="H1305" i="1"/>
  <c r="I1305" i="1" s="1"/>
  <c r="N1305" i="1"/>
  <c r="P1305" i="1"/>
  <c r="R1305" i="1"/>
  <c r="T1305" i="1"/>
  <c r="V1305" i="1"/>
  <c r="B1306" i="1"/>
  <c r="E1306" i="1"/>
  <c r="H1306" i="1"/>
  <c r="I1306" i="1"/>
  <c r="N1306" i="1"/>
  <c r="O1306" i="1"/>
  <c r="P1306" i="1"/>
  <c r="Q1306" i="1"/>
  <c r="R1306" i="1"/>
  <c r="S1306" i="1"/>
  <c r="T1306" i="1"/>
  <c r="V1306" i="1"/>
  <c r="B1307" i="1"/>
  <c r="O1307" i="1" s="1"/>
  <c r="E1307" i="1"/>
  <c r="H1307" i="1"/>
  <c r="I1307" i="1" s="1"/>
  <c r="N1307" i="1"/>
  <c r="P1307" i="1"/>
  <c r="R1307" i="1"/>
  <c r="T1307" i="1"/>
  <c r="V1307" i="1"/>
  <c r="B1308" i="1"/>
  <c r="E1308" i="1"/>
  <c r="H1308" i="1"/>
  <c r="I1308" i="1"/>
  <c r="N1308" i="1"/>
  <c r="O1308" i="1"/>
  <c r="P1308" i="1"/>
  <c r="Q1308" i="1"/>
  <c r="R1308" i="1"/>
  <c r="S1308" i="1"/>
  <c r="T1308" i="1"/>
  <c r="V1308" i="1"/>
  <c r="B1309" i="1"/>
  <c r="O1309" i="1" s="1"/>
  <c r="E1309" i="1"/>
  <c r="H1309" i="1"/>
  <c r="I1309" i="1" s="1"/>
  <c r="N1309" i="1"/>
  <c r="P1309" i="1"/>
  <c r="R1309" i="1"/>
  <c r="T1309" i="1"/>
  <c r="V1309" i="1"/>
  <c r="B1310" i="1"/>
  <c r="E1310" i="1"/>
  <c r="H1310" i="1"/>
  <c r="I1310" i="1"/>
  <c r="N1310" i="1"/>
  <c r="O1310" i="1"/>
  <c r="P1310" i="1"/>
  <c r="Q1310" i="1"/>
  <c r="R1310" i="1"/>
  <c r="S1310" i="1"/>
  <c r="T1310" i="1"/>
  <c r="U1310" i="1"/>
  <c r="U1311" i="1" s="1"/>
  <c r="U1312" i="1" s="1"/>
  <c r="U1313" i="1" s="1"/>
  <c r="U1314" i="1" s="1"/>
  <c r="U1315" i="1" s="1"/>
  <c r="V1310" i="1"/>
  <c r="B1311" i="1"/>
  <c r="O1311" i="1" s="1"/>
  <c r="E1311" i="1"/>
  <c r="H1311" i="1"/>
  <c r="I1311" i="1" s="1"/>
  <c r="N1311" i="1"/>
  <c r="P1311" i="1"/>
  <c r="R1311" i="1"/>
  <c r="T1311" i="1"/>
  <c r="V1311" i="1"/>
  <c r="B1312" i="1"/>
  <c r="E1312" i="1"/>
  <c r="H1312" i="1"/>
  <c r="I1312" i="1"/>
  <c r="N1312" i="1"/>
  <c r="O1312" i="1"/>
  <c r="P1312" i="1"/>
  <c r="Q1312" i="1"/>
  <c r="R1312" i="1"/>
  <c r="S1312" i="1"/>
  <c r="T1312" i="1"/>
  <c r="V1312" i="1"/>
  <c r="B1313" i="1"/>
  <c r="O1313" i="1" s="1"/>
  <c r="E1313" i="1"/>
  <c r="H1313" i="1"/>
  <c r="I1313" i="1" s="1"/>
  <c r="N1313" i="1"/>
  <c r="P1313" i="1"/>
  <c r="R1313" i="1"/>
  <c r="T1313" i="1"/>
  <c r="V1313" i="1"/>
  <c r="B1314" i="1"/>
  <c r="E1314" i="1"/>
  <c r="H1314" i="1"/>
  <c r="I1314" i="1"/>
  <c r="N1314" i="1"/>
  <c r="O1314" i="1"/>
  <c r="P1314" i="1"/>
  <c r="Q1314" i="1"/>
  <c r="R1314" i="1"/>
  <c r="S1314" i="1"/>
  <c r="T1314" i="1"/>
  <c r="V1314" i="1"/>
  <c r="B1315" i="1"/>
  <c r="O1315" i="1" s="1"/>
  <c r="E1315" i="1"/>
  <c r="H1315" i="1"/>
  <c r="I1315" i="1" s="1"/>
  <c r="N1315" i="1"/>
  <c r="P1315" i="1"/>
  <c r="R1315" i="1"/>
  <c r="T1315" i="1"/>
  <c r="V1315" i="1"/>
  <c r="B1316" i="1"/>
  <c r="E1316" i="1"/>
  <c r="H1316" i="1"/>
  <c r="I1316" i="1"/>
  <c r="N1316" i="1"/>
  <c r="O1316" i="1"/>
  <c r="P1316" i="1"/>
  <c r="Q1316" i="1"/>
  <c r="R1316" i="1"/>
  <c r="S1316" i="1"/>
  <c r="T1316" i="1"/>
  <c r="U1316" i="1"/>
  <c r="U1317" i="1" s="1"/>
  <c r="U1318" i="1" s="1"/>
  <c r="U1319" i="1" s="1"/>
  <c r="U1320" i="1" s="1"/>
  <c r="U1321" i="1" s="1"/>
  <c r="U1322" i="1" s="1"/>
  <c r="U1323" i="1" s="1"/>
  <c r="U1324" i="1" s="1"/>
  <c r="U1325" i="1" s="1"/>
  <c r="V1316" i="1"/>
  <c r="B1317" i="1"/>
  <c r="O1317" i="1" s="1"/>
  <c r="E1317" i="1"/>
  <c r="H1317" i="1"/>
  <c r="I1317" i="1" s="1"/>
  <c r="N1317" i="1"/>
  <c r="P1317" i="1"/>
  <c r="R1317" i="1"/>
  <c r="T1317" i="1"/>
  <c r="V1317" i="1"/>
  <c r="B1318" i="1"/>
  <c r="E1318" i="1"/>
  <c r="H1318" i="1"/>
  <c r="I1318" i="1"/>
  <c r="N1318" i="1"/>
  <c r="O1318" i="1"/>
  <c r="P1318" i="1"/>
  <c r="Q1318" i="1"/>
  <c r="R1318" i="1"/>
  <c r="S1318" i="1"/>
  <c r="T1318" i="1"/>
  <c r="V1318" i="1"/>
  <c r="B1319" i="1"/>
  <c r="O1319" i="1" s="1"/>
  <c r="E1319" i="1"/>
  <c r="H1319" i="1"/>
  <c r="I1319" i="1" s="1"/>
  <c r="N1319" i="1"/>
  <c r="P1319" i="1"/>
  <c r="R1319" i="1"/>
  <c r="T1319" i="1"/>
  <c r="V1319" i="1"/>
  <c r="B1320" i="1"/>
  <c r="E1320" i="1"/>
  <c r="H1320" i="1"/>
  <c r="I1320" i="1"/>
  <c r="N1320" i="1"/>
  <c r="O1320" i="1"/>
  <c r="P1320" i="1"/>
  <c r="Q1320" i="1"/>
  <c r="R1320" i="1"/>
  <c r="S1320" i="1"/>
  <c r="T1320" i="1"/>
  <c r="V1320" i="1"/>
  <c r="B1321" i="1"/>
  <c r="O1321" i="1" s="1"/>
  <c r="E1321" i="1"/>
  <c r="H1321" i="1"/>
  <c r="I1321" i="1" s="1"/>
  <c r="N1321" i="1"/>
  <c r="P1321" i="1"/>
  <c r="R1321" i="1"/>
  <c r="T1321" i="1"/>
  <c r="V1321" i="1"/>
  <c r="B1322" i="1"/>
  <c r="E1322" i="1"/>
  <c r="H1322" i="1"/>
  <c r="I1322" i="1"/>
  <c r="N1322" i="1"/>
  <c r="O1322" i="1"/>
  <c r="P1322" i="1"/>
  <c r="Q1322" i="1"/>
  <c r="R1322" i="1"/>
  <c r="S1322" i="1"/>
  <c r="T1322" i="1"/>
  <c r="V1322" i="1"/>
  <c r="B1323" i="1"/>
  <c r="O1323" i="1" s="1"/>
  <c r="E1323" i="1"/>
  <c r="H1323" i="1"/>
  <c r="I1323" i="1" s="1"/>
  <c r="N1323" i="1"/>
  <c r="P1323" i="1"/>
  <c r="R1323" i="1"/>
  <c r="T1323" i="1"/>
  <c r="V1323" i="1"/>
  <c r="B1324" i="1"/>
  <c r="E1324" i="1"/>
  <c r="H1324" i="1"/>
  <c r="I1324" i="1"/>
  <c r="N1324" i="1"/>
  <c r="O1324" i="1"/>
  <c r="P1324" i="1"/>
  <c r="Q1324" i="1"/>
  <c r="R1324" i="1"/>
  <c r="S1324" i="1"/>
  <c r="T1324" i="1"/>
  <c r="V1324" i="1"/>
  <c r="B1325" i="1"/>
  <c r="O1325" i="1" s="1"/>
  <c r="E1325" i="1"/>
  <c r="H1325" i="1"/>
  <c r="I1325" i="1" s="1"/>
  <c r="N1325" i="1"/>
  <c r="P1325" i="1"/>
  <c r="R1325" i="1"/>
  <c r="T1325" i="1"/>
  <c r="V1325" i="1"/>
  <c r="B1326" i="1"/>
  <c r="E1326" i="1"/>
  <c r="H1326" i="1"/>
  <c r="I1326" i="1"/>
  <c r="N1326" i="1"/>
  <c r="O1326" i="1"/>
  <c r="P1326" i="1"/>
  <c r="Q1326" i="1"/>
  <c r="R1326" i="1"/>
  <c r="S1326" i="1"/>
  <c r="T1326" i="1"/>
  <c r="U1326" i="1"/>
  <c r="U1327" i="1" s="1"/>
  <c r="U1328" i="1" s="1"/>
  <c r="U1329" i="1" s="1"/>
  <c r="U1330" i="1" s="1"/>
  <c r="U1331" i="1" s="1"/>
  <c r="U1332" i="1" s="1"/>
  <c r="U1333" i="1" s="1"/>
  <c r="U1334" i="1" s="1"/>
  <c r="V1326" i="1"/>
  <c r="B1327" i="1"/>
  <c r="O1327" i="1" s="1"/>
  <c r="E1327" i="1"/>
  <c r="H1327" i="1"/>
  <c r="I1327" i="1" s="1"/>
  <c r="N1327" i="1"/>
  <c r="P1327" i="1"/>
  <c r="R1327" i="1"/>
  <c r="T1327" i="1"/>
  <c r="V1327" i="1"/>
  <c r="B1328" i="1"/>
  <c r="E1328" i="1"/>
  <c r="H1328" i="1"/>
  <c r="I1328" i="1"/>
  <c r="N1328" i="1"/>
  <c r="O1328" i="1"/>
  <c r="P1328" i="1"/>
  <c r="Q1328" i="1"/>
  <c r="R1328" i="1"/>
  <c r="S1328" i="1"/>
  <c r="T1328" i="1"/>
  <c r="V1328" i="1"/>
  <c r="B1329" i="1"/>
  <c r="O1329" i="1" s="1"/>
  <c r="E1329" i="1"/>
  <c r="H1329" i="1"/>
  <c r="I1329" i="1" s="1"/>
  <c r="N1329" i="1"/>
  <c r="P1329" i="1"/>
  <c r="R1329" i="1"/>
  <c r="T1329" i="1"/>
  <c r="V1329" i="1"/>
  <c r="B1330" i="1"/>
  <c r="E1330" i="1"/>
  <c r="H1330" i="1"/>
  <c r="I1330" i="1"/>
  <c r="N1330" i="1"/>
  <c r="O1330" i="1"/>
  <c r="P1330" i="1"/>
  <c r="Q1330" i="1"/>
  <c r="R1330" i="1"/>
  <c r="S1330" i="1"/>
  <c r="T1330" i="1"/>
  <c r="V1330" i="1"/>
  <c r="B1331" i="1"/>
  <c r="O1331" i="1" s="1"/>
  <c r="E1331" i="1"/>
  <c r="H1331" i="1"/>
  <c r="I1331" i="1" s="1"/>
  <c r="N1331" i="1"/>
  <c r="P1331" i="1"/>
  <c r="R1331" i="1"/>
  <c r="T1331" i="1"/>
  <c r="V1331" i="1"/>
  <c r="B1332" i="1"/>
  <c r="E1332" i="1"/>
  <c r="H1332" i="1"/>
  <c r="I1332" i="1"/>
  <c r="N1332" i="1"/>
  <c r="O1332" i="1"/>
  <c r="P1332" i="1"/>
  <c r="Q1332" i="1"/>
  <c r="R1332" i="1"/>
  <c r="S1332" i="1"/>
  <c r="T1332" i="1"/>
  <c r="V1332" i="1"/>
  <c r="B1333" i="1"/>
  <c r="O1333" i="1" s="1"/>
  <c r="E1333" i="1"/>
  <c r="H1333" i="1"/>
  <c r="I1333" i="1" s="1"/>
  <c r="N1333" i="1"/>
  <c r="P1333" i="1"/>
  <c r="R1333" i="1"/>
  <c r="T1333" i="1"/>
  <c r="V1333" i="1"/>
  <c r="B1334" i="1"/>
  <c r="E1334" i="1"/>
  <c r="H1334" i="1"/>
  <c r="I1334" i="1"/>
  <c r="N1334" i="1"/>
  <c r="O1334" i="1"/>
  <c r="P1334" i="1"/>
  <c r="Q1334" i="1"/>
  <c r="R1334" i="1"/>
  <c r="S1334" i="1"/>
  <c r="T1334" i="1"/>
  <c r="V1334" i="1"/>
  <c r="B1335" i="1"/>
  <c r="O1335" i="1" s="1"/>
  <c r="E1335" i="1"/>
  <c r="H1335" i="1"/>
  <c r="I1335" i="1" s="1"/>
  <c r="N1335" i="1"/>
  <c r="P1335" i="1"/>
  <c r="R1335" i="1"/>
  <c r="T1335" i="1"/>
  <c r="U1335" i="1"/>
  <c r="V1335" i="1"/>
  <c r="B1336" i="1"/>
  <c r="E1336" i="1"/>
  <c r="H1336" i="1"/>
  <c r="I1336" i="1"/>
  <c r="N1336" i="1"/>
  <c r="O1336" i="1"/>
  <c r="P1336" i="1"/>
  <c r="Q1336" i="1"/>
  <c r="R1336" i="1"/>
  <c r="S1336" i="1"/>
  <c r="T1336" i="1"/>
  <c r="U1336" i="1"/>
  <c r="U1337" i="1" s="1"/>
  <c r="U1338" i="1" s="1"/>
  <c r="U1339" i="1" s="1"/>
  <c r="U1340" i="1" s="1"/>
  <c r="U1341" i="1" s="1"/>
  <c r="U1342" i="1" s="1"/>
  <c r="U1343" i="1" s="1"/>
  <c r="U1344" i="1" s="1"/>
  <c r="V1336" i="1"/>
  <c r="B1337" i="1"/>
  <c r="O1337" i="1" s="1"/>
  <c r="E1337" i="1"/>
  <c r="H1337" i="1"/>
  <c r="I1337" i="1" s="1"/>
  <c r="N1337" i="1"/>
  <c r="P1337" i="1"/>
  <c r="R1337" i="1"/>
  <c r="T1337" i="1"/>
  <c r="V1337" i="1"/>
  <c r="B1338" i="1"/>
  <c r="E1338" i="1"/>
  <c r="H1338" i="1"/>
  <c r="I1338" i="1"/>
  <c r="N1338" i="1"/>
  <c r="O1338" i="1"/>
  <c r="P1338" i="1"/>
  <c r="Q1338" i="1"/>
  <c r="R1338" i="1"/>
  <c r="S1338" i="1"/>
  <c r="T1338" i="1"/>
  <c r="V1338" i="1"/>
  <c r="B1339" i="1"/>
  <c r="O1339" i="1" s="1"/>
  <c r="E1339" i="1"/>
  <c r="H1339" i="1"/>
  <c r="I1339" i="1" s="1"/>
  <c r="N1339" i="1"/>
  <c r="P1339" i="1"/>
  <c r="R1339" i="1"/>
  <c r="T1339" i="1"/>
  <c r="V1339" i="1"/>
  <c r="B1340" i="1"/>
  <c r="E1340" i="1"/>
  <c r="H1340" i="1"/>
  <c r="I1340" i="1"/>
  <c r="N1340" i="1"/>
  <c r="O1340" i="1"/>
  <c r="P1340" i="1"/>
  <c r="Q1340" i="1"/>
  <c r="R1340" i="1"/>
  <c r="S1340" i="1"/>
  <c r="T1340" i="1"/>
  <c r="V1340" i="1"/>
  <c r="B1341" i="1"/>
  <c r="O1341" i="1" s="1"/>
  <c r="E1341" i="1"/>
  <c r="H1341" i="1"/>
  <c r="I1341" i="1" s="1"/>
  <c r="N1341" i="1"/>
  <c r="P1341" i="1"/>
  <c r="R1341" i="1"/>
  <c r="T1341" i="1"/>
  <c r="V1341" i="1"/>
  <c r="B1342" i="1"/>
  <c r="E1342" i="1"/>
  <c r="H1342" i="1"/>
  <c r="I1342" i="1"/>
  <c r="N1342" i="1"/>
  <c r="O1342" i="1"/>
  <c r="P1342" i="1"/>
  <c r="Q1342" i="1"/>
  <c r="R1342" i="1"/>
  <c r="S1342" i="1"/>
  <c r="T1342" i="1"/>
  <c r="V1342" i="1"/>
  <c r="B1343" i="1"/>
  <c r="O1343" i="1" s="1"/>
  <c r="E1343" i="1"/>
  <c r="H1343" i="1"/>
  <c r="I1343" i="1" s="1"/>
  <c r="N1343" i="1"/>
  <c r="P1343" i="1"/>
  <c r="R1343" i="1"/>
  <c r="T1343" i="1"/>
  <c r="V1343" i="1"/>
  <c r="B1344" i="1"/>
  <c r="E1344" i="1"/>
  <c r="H1344" i="1"/>
  <c r="I1344" i="1"/>
  <c r="N1344" i="1"/>
  <c r="O1344" i="1"/>
  <c r="P1344" i="1"/>
  <c r="Q1344" i="1"/>
  <c r="R1344" i="1"/>
  <c r="S1344" i="1"/>
  <c r="T1344" i="1"/>
  <c r="V1344" i="1"/>
  <c r="B1345" i="1"/>
  <c r="O1345" i="1" s="1"/>
  <c r="E1345" i="1"/>
  <c r="H1345" i="1"/>
  <c r="I1345" i="1" s="1"/>
  <c r="N1345" i="1"/>
  <c r="P1345" i="1"/>
  <c r="R1345" i="1"/>
  <c r="T1345" i="1"/>
  <c r="U1345" i="1"/>
  <c r="V1345" i="1"/>
  <c r="B1346" i="1"/>
  <c r="E1346" i="1"/>
  <c r="H1346" i="1"/>
  <c r="I1346" i="1"/>
  <c r="N1346" i="1"/>
  <c r="O1346" i="1"/>
  <c r="P1346" i="1"/>
  <c r="Q1346" i="1"/>
  <c r="R1346" i="1"/>
  <c r="S1346" i="1"/>
  <c r="T1346" i="1"/>
  <c r="U1346" i="1"/>
  <c r="U1347" i="1" s="1"/>
  <c r="U1348" i="1" s="1"/>
  <c r="U1349" i="1" s="1"/>
  <c r="U1350" i="1" s="1"/>
  <c r="U1351" i="1" s="1"/>
  <c r="U1352" i="1" s="1"/>
  <c r="U1353" i="1" s="1"/>
  <c r="U1354" i="1" s="1"/>
  <c r="U1355" i="1" s="1"/>
  <c r="U1356" i="1" s="1"/>
  <c r="U1357" i="1" s="1"/>
  <c r="U1358" i="1" s="1"/>
  <c r="U1359" i="1" s="1"/>
  <c r="V1346" i="1"/>
  <c r="B1347" i="1"/>
  <c r="O1347" i="1" s="1"/>
  <c r="E1347" i="1"/>
  <c r="H1347" i="1"/>
  <c r="I1347" i="1" s="1"/>
  <c r="N1347" i="1"/>
  <c r="P1347" i="1"/>
  <c r="R1347" i="1"/>
  <c r="T1347" i="1"/>
  <c r="V1347" i="1"/>
  <c r="B1348" i="1"/>
  <c r="E1348" i="1"/>
  <c r="H1348" i="1"/>
  <c r="I1348" i="1"/>
  <c r="N1348" i="1"/>
  <c r="O1348" i="1"/>
  <c r="P1348" i="1"/>
  <c r="Q1348" i="1"/>
  <c r="R1348" i="1"/>
  <c r="S1348" i="1"/>
  <c r="T1348" i="1"/>
  <c r="V1348" i="1"/>
  <c r="B1349" i="1"/>
  <c r="O1349" i="1" s="1"/>
  <c r="E1349" i="1"/>
  <c r="H1349" i="1"/>
  <c r="I1349" i="1" s="1"/>
  <c r="N1349" i="1"/>
  <c r="P1349" i="1"/>
  <c r="R1349" i="1"/>
  <c r="T1349" i="1"/>
  <c r="V1349" i="1"/>
  <c r="B1350" i="1"/>
  <c r="E1350" i="1"/>
  <c r="H1350" i="1"/>
  <c r="I1350" i="1"/>
  <c r="N1350" i="1"/>
  <c r="O1350" i="1"/>
  <c r="P1350" i="1"/>
  <c r="Q1350" i="1"/>
  <c r="R1350" i="1"/>
  <c r="S1350" i="1"/>
  <c r="T1350" i="1"/>
  <c r="V1350" i="1"/>
  <c r="B1351" i="1"/>
  <c r="O1351" i="1" s="1"/>
  <c r="E1351" i="1"/>
  <c r="H1351" i="1"/>
  <c r="I1351" i="1" s="1"/>
  <c r="N1351" i="1"/>
  <c r="P1351" i="1"/>
  <c r="R1351" i="1"/>
  <c r="T1351" i="1"/>
  <c r="V1351" i="1"/>
  <c r="B1352" i="1"/>
  <c r="E1352" i="1"/>
  <c r="H1352" i="1"/>
  <c r="I1352" i="1"/>
  <c r="N1352" i="1"/>
  <c r="O1352" i="1"/>
  <c r="P1352" i="1"/>
  <c r="Q1352" i="1"/>
  <c r="R1352" i="1"/>
  <c r="S1352" i="1"/>
  <c r="T1352" i="1"/>
  <c r="V1352" i="1"/>
  <c r="B1353" i="1"/>
  <c r="O1353" i="1" s="1"/>
  <c r="E1353" i="1"/>
  <c r="H1353" i="1"/>
  <c r="I1353" i="1" s="1"/>
  <c r="N1353" i="1"/>
  <c r="P1353" i="1"/>
  <c r="R1353" i="1"/>
  <c r="T1353" i="1"/>
  <c r="V1353" i="1"/>
  <c r="B1354" i="1"/>
  <c r="E1354" i="1"/>
  <c r="H1354" i="1"/>
  <c r="I1354" i="1"/>
  <c r="N1354" i="1"/>
  <c r="O1354" i="1"/>
  <c r="P1354" i="1"/>
  <c r="Q1354" i="1"/>
  <c r="R1354" i="1"/>
  <c r="S1354" i="1"/>
  <c r="T1354" i="1"/>
  <c r="V1354" i="1"/>
  <c r="B1355" i="1"/>
  <c r="O1355" i="1" s="1"/>
  <c r="E1355" i="1"/>
  <c r="H1355" i="1"/>
  <c r="I1355" i="1" s="1"/>
  <c r="N1355" i="1"/>
  <c r="P1355" i="1"/>
  <c r="R1355" i="1"/>
  <c r="T1355" i="1"/>
  <c r="V1355" i="1"/>
  <c r="B1356" i="1"/>
  <c r="E1356" i="1"/>
  <c r="H1356" i="1"/>
  <c r="I1356" i="1"/>
  <c r="N1356" i="1"/>
  <c r="O1356" i="1"/>
  <c r="P1356" i="1"/>
  <c r="Q1356" i="1"/>
  <c r="R1356" i="1"/>
  <c r="S1356" i="1"/>
  <c r="T1356" i="1"/>
  <c r="V1356" i="1"/>
  <c r="B1357" i="1"/>
  <c r="O1357" i="1" s="1"/>
  <c r="E1357" i="1"/>
  <c r="H1357" i="1"/>
  <c r="I1357" i="1" s="1"/>
  <c r="N1357" i="1"/>
  <c r="P1357" i="1"/>
  <c r="R1357" i="1"/>
  <c r="T1357" i="1"/>
  <c r="V1357" i="1"/>
  <c r="B1358" i="1"/>
  <c r="E1358" i="1"/>
  <c r="H1358" i="1"/>
  <c r="I1358" i="1"/>
  <c r="N1358" i="1"/>
  <c r="O1358" i="1"/>
  <c r="P1358" i="1"/>
  <c r="Q1358" i="1"/>
  <c r="R1358" i="1"/>
  <c r="S1358" i="1"/>
  <c r="T1358" i="1"/>
  <c r="V1358" i="1"/>
  <c r="B1359" i="1"/>
  <c r="O1359" i="1" s="1"/>
  <c r="E1359" i="1"/>
  <c r="H1359" i="1"/>
  <c r="I1359" i="1" s="1"/>
  <c r="N1359" i="1"/>
  <c r="P1359" i="1"/>
  <c r="R1359" i="1"/>
  <c r="T1359" i="1"/>
  <c r="V1359" i="1"/>
  <c r="B1360" i="1"/>
  <c r="E1360" i="1"/>
  <c r="H1360" i="1"/>
  <c r="I1360" i="1"/>
  <c r="N1360" i="1"/>
  <c r="O1360" i="1"/>
  <c r="P1360" i="1"/>
  <c r="Q1360" i="1"/>
  <c r="R1360" i="1"/>
  <c r="S1360" i="1"/>
  <c r="T1360" i="1"/>
  <c r="U1360" i="1"/>
  <c r="U1361" i="1" s="1"/>
  <c r="U1362" i="1" s="1"/>
  <c r="U1363" i="1" s="1"/>
  <c r="U1364" i="1" s="1"/>
  <c r="U1365" i="1" s="1"/>
  <c r="V1360" i="1"/>
  <c r="B1361" i="1"/>
  <c r="O1361" i="1" s="1"/>
  <c r="E1361" i="1"/>
  <c r="H1361" i="1"/>
  <c r="I1361" i="1" s="1"/>
  <c r="N1361" i="1"/>
  <c r="P1361" i="1"/>
  <c r="R1361" i="1"/>
  <c r="T1361" i="1"/>
  <c r="V1361" i="1"/>
  <c r="B1362" i="1"/>
  <c r="E1362" i="1"/>
  <c r="H1362" i="1"/>
  <c r="I1362" i="1"/>
  <c r="N1362" i="1"/>
  <c r="O1362" i="1"/>
  <c r="P1362" i="1"/>
  <c r="Q1362" i="1"/>
  <c r="R1362" i="1"/>
  <c r="S1362" i="1"/>
  <c r="T1362" i="1"/>
  <c r="V1362" i="1"/>
  <c r="B1363" i="1"/>
  <c r="O1363" i="1" s="1"/>
  <c r="E1363" i="1"/>
  <c r="H1363" i="1"/>
  <c r="I1363" i="1" s="1"/>
  <c r="N1363" i="1"/>
  <c r="P1363" i="1"/>
  <c r="R1363" i="1"/>
  <c r="T1363" i="1"/>
  <c r="V1363" i="1"/>
  <c r="B1364" i="1"/>
  <c r="E1364" i="1"/>
  <c r="H1364" i="1"/>
  <c r="I1364" i="1"/>
  <c r="N1364" i="1"/>
  <c r="O1364" i="1"/>
  <c r="P1364" i="1"/>
  <c r="Q1364" i="1"/>
  <c r="R1364" i="1"/>
  <c r="S1364" i="1"/>
  <c r="T1364" i="1"/>
  <c r="V1364" i="1"/>
  <c r="B1365" i="1"/>
  <c r="O1365" i="1" s="1"/>
  <c r="E1365" i="1"/>
  <c r="H1365" i="1"/>
  <c r="I1365" i="1" s="1"/>
  <c r="N1365" i="1"/>
  <c r="P1365" i="1"/>
  <c r="R1365" i="1"/>
  <c r="T1365" i="1"/>
  <c r="V1365" i="1"/>
  <c r="B1366" i="1"/>
  <c r="E1366" i="1"/>
  <c r="H1366" i="1"/>
  <c r="I1366" i="1"/>
  <c r="N1366" i="1"/>
  <c r="O1366" i="1"/>
  <c r="P1366" i="1"/>
  <c r="Q1366" i="1"/>
  <c r="R1366" i="1"/>
  <c r="S1366" i="1"/>
  <c r="T1366" i="1"/>
  <c r="U1366" i="1"/>
  <c r="U1367" i="1" s="1"/>
  <c r="U1368" i="1" s="1"/>
  <c r="U1369" i="1" s="1"/>
  <c r="U1370" i="1" s="1"/>
  <c r="U1371" i="1" s="1"/>
  <c r="U1372" i="1" s="1"/>
  <c r="U1373" i="1" s="1"/>
  <c r="U1374" i="1" s="1"/>
  <c r="U1375" i="1" s="1"/>
  <c r="U1376" i="1" s="1"/>
  <c r="U1377" i="1" s="1"/>
  <c r="U1378" i="1" s="1"/>
  <c r="U1379" i="1" s="1"/>
  <c r="U1380" i="1" s="1"/>
  <c r="V1366" i="1"/>
  <c r="B1367" i="1"/>
  <c r="O1367" i="1" s="1"/>
  <c r="E1367" i="1"/>
  <c r="H1367" i="1"/>
  <c r="I1367" i="1" s="1"/>
  <c r="N1367" i="1"/>
  <c r="P1367" i="1"/>
  <c r="R1367" i="1"/>
  <c r="T1367" i="1"/>
  <c r="V1367" i="1"/>
  <c r="B1368" i="1"/>
  <c r="E1368" i="1"/>
  <c r="H1368" i="1"/>
  <c r="I1368" i="1"/>
  <c r="N1368" i="1"/>
  <c r="O1368" i="1"/>
  <c r="P1368" i="1"/>
  <c r="Q1368" i="1"/>
  <c r="R1368" i="1"/>
  <c r="S1368" i="1"/>
  <c r="T1368" i="1"/>
  <c r="V1368" i="1"/>
  <c r="B1369" i="1"/>
  <c r="O1369" i="1" s="1"/>
  <c r="E1369" i="1"/>
  <c r="H1369" i="1"/>
  <c r="I1369" i="1" s="1"/>
  <c r="N1369" i="1"/>
  <c r="P1369" i="1"/>
  <c r="R1369" i="1"/>
  <c r="T1369" i="1"/>
  <c r="V1369" i="1"/>
  <c r="B1370" i="1"/>
  <c r="E1370" i="1"/>
  <c r="H1370" i="1"/>
  <c r="I1370" i="1"/>
  <c r="N1370" i="1"/>
  <c r="O1370" i="1"/>
  <c r="P1370" i="1"/>
  <c r="Q1370" i="1"/>
  <c r="R1370" i="1"/>
  <c r="S1370" i="1"/>
  <c r="T1370" i="1"/>
  <c r="V1370" i="1"/>
  <c r="B1371" i="1"/>
  <c r="O1371" i="1" s="1"/>
  <c r="E1371" i="1"/>
  <c r="H1371" i="1"/>
  <c r="I1371" i="1" s="1"/>
  <c r="N1371" i="1"/>
  <c r="P1371" i="1"/>
  <c r="R1371" i="1"/>
  <c r="T1371" i="1"/>
  <c r="V1371" i="1"/>
  <c r="B1372" i="1"/>
  <c r="E1372" i="1"/>
  <c r="H1372" i="1"/>
  <c r="I1372" i="1"/>
  <c r="N1372" i="1"/>
  <c r="O1372" i="1"/>
  <c r="P1372" i="1"/>
  <c r="Q1372" i="1"/>
  <c r="R1372" i="1"/>
  <c r="S1372" i="1"/>
  <c r="T1372" i="1"/>
  <c r="V1372" i="1"/>
  <c r="B1373" i="1"/>
  <c r="O1373" i="1" s="1"/>
  <c r="E1373" i="1"/>
  <c r="H1373" i="1"/>
  <c r="I1373" i="1" s="1"/>
  <c r="N1373" i="1"/>
  <c r="P1373" i="1"/>
  <c r="R1373" i="1"/>
  <c r="T1373" i="1"/>
  <c r="V1373" i="1"/>
  <c r="B1374" i="1"/>
  <c r="E1374" i="1"/>
  <c r="H1374" i="1"/>
  <c r="I1374" i="1"/>
  <c r="N1374" i="1"/>
  <c r="O1374" i="1"/>
  <c r="P1374" i="1"/>
  <c r="Q1374" i="1"/>
  <c r="R1374" i="1"/>
  <c r="S1374" i="1"/>
  <c r="T1374" i="1"/>
  <c r="V1374" i="1"/>
  <c r="B1375" i="1"/>
  <c r="O1375" i="1" s="1"/>
  <c r="E1375" i="1"/>
  <c r="H1375" i="1"/>
  <c r="I1375" i="1" s="1"/>
  <c r="N1375" i="1"/>
  <c r="P1375" i="1"/>
  <c r="R1375" i="1"/>
  <c r="T1375" i="1"/>
  <c r="V1375" i="1"/>
  <c r="B1376" i="1"/>
  <c r="E1376" i="1"/>
  <c r="H1376" i="1"/>
  <c r="I1376" i="1"/>
  <c r="N1376" i="1"/>
  <c r="O1376" i="1"/>
  <c r="P1376" i="1"/>
  <c r="Q1376" i="1"/>
  <c r="R1376" i="1"/>
  <c r="S1376" i="1"/>
  <c r="T1376" i="1"/>
  <c r="V1376" i="1"/>
  <c r="B1377" i="1"/>
  <c r="O1377" i="1" s="1"/>
  <c r="E1377" i="1"/>
  <c r="H1377" i="1"/>
  <c r="I1377" i="1" s="1"/>
  <c r="N1377" i="1"/>
  <c r="P1377" i="1"/>
  <c r="R1377" i="1"/>
  <c r="T1377" i="1"/>
  <c r="V1377" i="1"/>
  <c r="B1378" i="1"/>
  <c r="E1378" i="1"/>
  <c r="H1378" i="1"/>
  <c r="I1378" i="1"/>
  <c r="N1378" i="1"/>
  <c r="O1378" i="1"/>
  <c r="P1378" i="1"/>
  <c r="Q1378" i="1"/>
  <c r="R1378" i="1"/>
  <c r="S1378" i="1"/>
  <c r="T1378" i="1"/>
  <c r="V1378" i="1"/>
  <c r="B1379" i="1"/>
  <c r="O1379" i="1" s="1"/>
  <c r="E1379" i="1"/>
  <c r="H1379" i="1"/>
  <c r="I1379" i="1" s="1"/>
  <c r="N1379" i="1"/>
  <c r="P1379" i="1"/>
  <c r="R1379" i="1"/>
  <c r="T1379" i="1"/>
  <c r="V1379" i="1"/>
  <c r="B1380" i="1"/>
  <c r="E1380" i="1"/>
  <c r="H1380" i="1"/>
  <c r="I1380" i="1"/>
  <c r="N1380" i="1"/>
  <c r="O1380" i="1"/>
  <c r="P1380" i="1"/>
  <c r="Q1380" i="1"/>
  <c r="R1380" i="1"/>
  <c r="S1380" i="1"/>
  <c r="T1380" i="1"/>
  <c r="V1380" i="1"/>
  <c r="B1381" i="1"/>
  <c r="O1381" i="1" s="1"/>
  <c r="E1381" i="1"/>
  <c r="H1381" i="1"/>
  <c r="I1381" i="1" s="1"/>
  <c r="N1381" i="1"/>
  <c r="P1381" i="1"/>
  <c r="R1381" i="1"/>
  <c r="T1381" i="1"/>
  <c r="U1381" i="1"/>
  <c r="V1381" i="1"/>
  <c r="B1382" i="1"/>
  <c r="E1382" i="1"/>
  <c r="H1382" i="1"/>
  <c r="I1382" i="1"/>
  <c r="N1382" i="1"/>
  <c r="O1382" i="1"/>
  <c r="P1382" i="1"/>
  <c r="Q1382" i="1"/>
  <c r="R1382" i="1"/>
  <c r="S1382" i="1"/>
  <c r="T1382" i="1"/>
  <c r="U1382" i="1"/>
  <c r="U1383" i="1" s="1"/>
  <c r="U1384" i="1" s="1"/>
  <c r="U1385" i="1" s="1"/>
  <c r="U1386" i="1" s="1"/>
  <c r="U1387" i="1" s="1"/>
  <c r="U1388" i="1" s="1"/>
  <c r="U1389" i="1" s="1"/>
  <c r="U1390" i="1" s="1"/>
  <c r="V1382" i="1"/>
  <c r="B1383" i="1"/>
  <c r="O1383" i="1" s="1"/>
  <c r="E1383" i="1"/>
  <c r="H1383" i="1"/>
  <c r="I1383" i="1" s="1"/>
  <c r="N1383" i="1"/>
  <c r="P1383" i="1"/>
  <c r="R1383" i="1"/>
  <c r="T1383" i="1"/>
  <c r="V1383" i="1"/>
  <c r="B1384" i="1"/>
  <c r="E1384" i="1"/>
  <c r="H1384" i="1"/>
  <c r="I1384" i="1"/>
  <c r="N1384" i="1"/>
  <c r="O1384" i="1"/>
  <c r="P1384" i="1"/>
  <c r="Q1384" i="1"/>
  <c r="R1384" i="1"/>
  <c r="S1384" i="1"/>
  <c r="T1384" i="1"/>
  <c r="V1384" i="1"/>
  <c r="B1385" i="1"/>
  <c r="E1385" i="1"/>
  <c r="H1385" i="1"/>
  <c r="I1385" i="1" s="1"/>
  <c r="N1385" i="1"/>
  <c r="P1385" i="1"/>
  <c r="R1385" i="1"/>
  <c r="T1385" i="1"/>
  <c r="V1385" i="1"/>
  <c r="B1386" i="1"/>
  <c r="E1386" i="1"/>
  <c r="H1386" i="1"/>
  <c r="I1386" i="1"/>
  <c r="N1386" i="1"/>
  <c r="O1386" i="1"/>
  <c r="P1386" i="1"/>
  <c r="Q1386" i="1"/>
  <c r="R1386" i="1"/>
  <c r="S1386" i="1"/>
  <c r="T1386" i="1"/>
  <c r="V1386" i="1"/>
  <c r="B1387" i="1"/>
  <c r="E1387" i="1"/>
  <c r="H1387" i="1"/>
  <c r="I1387" i="1" s="1"/>
  <c r="N1387" i="1"/>
  <c r="P1387" i="1"/>
  <c r="T1387" i="1"/>
  <c r="V1387" i="1"/>
  <c r="B1388" i="1"/>
  <c r="E1388" i="1"/>
  <c r="H1388" i="1"/>
  <c r="I1388" i="1"/>
  <c r="N1388" i="1"/>
  <c r="O1388" i="1"/>
  <c r="P1388" i="1"/>
  <c r="Q1388" i="1"/>
  <c r="R1388" i="1"/>
  <c r="S1388" i="1"/>
  <c r="T1388" i="1"/>
  <c r="V1388" i="1"/>
  <c r="B1389" i="1"/>
  <c r="E1389" i="1"/>
  <c r="H1389" i="1"/>
  <c r="I1389" i="1" s="1"/>
  <c r="N1389" i="1"/>
  <c r="P1389" i="1"/>
  <c r="R1389" i="1"/>
  <c r="T1389" i="1"/>
  <c r="V1389" i="1"/>
  <c r="B1390" i="1"/>
  <c r="E1390" i="1"/>
  <c r="H1390" i="1"/>
  <c r="I1390" i="1"/>
  <c r="N1390" i="1"/>
  <c r="O1390" i="1"/>
  <c r="P1390" i="1"/>
  <c r="Q1390" i="1"/>
  <c r="R1390" i="1"/>
  <c r="S1390" i="1"/>
  <c r="T1390" i="1"/>
  <c r="V1390" i="1"/>
  <c r="B1391" i="1"/>
  <c r="E1391" i="1"/>
  <c r="H1391" i="1"/>
  <c r="I1391" i="1" s="1"/>
  <c r="N1391" i="1"/>
  <c r="P1391" i="1"/>
  <c r="T1391" i="1"/>
  <c r="U1391" i="1"/>
  <c r="V1391" i="1"/>
  <c r="B1392" i="1"/>
  <c r="E1392" i="1"/>
  <c r="H1392" i="1"/>
  <c r="I1392" i="1"/>
  <c r="N1392" i="1"/>
  <c r="O1392" i="1"/>
  <c r="P1392" i="1"/>
  <c r="Q1392" i="1"/>
  <c r="R1392" i="1"/>
  <c r="S1392" i="1"/>
  <c r="T1392" i="1"/>
  <c r="U1392" i="1"/>
  <c r="U1393" i="1" s="1"/>
  <c r="U1394" i="1" s="1"/>
  <c r="U1395" i="1" s="1"/>
  <c r="U1396" i="1" s="1"/>
  <c r="U1397" i="1" s="1"/>
  <c r="U1398" i="1" s="1"/>
  <c r="U1399" i="1" s="1"/>
  <c r="U1400" i="1" s="1"/>
  <c r="V1392" i="1"/>
  <c r="B1393" i="1"/>
  <c r="E1393" i="1"/>
  <c r="H1393" i="1"/>
  <c r="I1393" i="1" s="1"/>
  <c r="N1393" i="1"/>
  <c r="P1393" i="1"/>
  <c r="T1393" i="1"/>
  <c r="V1393" i="1"/>
  <c r="B1394" i="1"/>
  <c r="E1394" i="1"/>
  <c r="H1394" i="1"/>
  <c r="I1394" i="1"/>
  <c r="N1394" i="1"/>
  <c r="O1394" i="1"/>
  <c r="P1394" i="1"/>
  <c r="Q1394" i="1"/>
  <c r="R1394" i="1"/>
  <c r="S1394" i="1"/>
  <c r="T1394" i="1"/>
  <c r="V1394" i="1"/>
  <c r="B1395" i="1"/>
  <c r="E1395" i="1"/>
  <c r="H1395" i="1"/>
  <c r="I1395" i="1" s="1"/>
  <c r="N1395" i="1"/>
  <c r="P1395" i="1"/>
  <c r="R1395" i="1"/>
  <c r="T1395" i="1"/>
  <c r="V1395" i="1"/>
  <c r="B1396" i="1"/>
  <c r="E1396" i="1"/>
  <c r="H1396" i="1"/>
  <c r="I1396" i="1"/>
  <c r="N1396" i="1"/>
  <c r="O1396" i="1"/>
  <c r="P1396" i="1"/>
  <c r="Q1396" i="1"/>
  <c r="R1396" i="1"/>
  <c r="S1396" i="1"/>
  <c r="T1396" i="1"/>
  <c r="V1396" i="1"/>
  <c r="B1397" i="1"/>
  <c r="E1397" i="1"/>
  <c r="H1397" i="1"/>
  <c r="I1397" i="1" s="1"/>
  <c r="N1397" i="1"/>
  <c r="P1397" i="1"/>
  <c r="T1397" i="1"/>
  <c r="V1397" i="1"/>
  <c r="B1398" i="1"/>
  <c r="E1398" i="1"/>
  <c r="H1398" i="1"/>
  <c r="I1398" i="1"/>
  <c r="N1398" i="1"/>
  <c r="O1398" i="1"/>
  <c r="P1398" i="1"/>
  <c r="Q1398" i="1"/>
  <c r="R1398" i="1"/>
  <c r="S1398" i="1"/>
  <c r="T1398" i="1"/>
  <c r="V1398" i="1"/>
  <c r="B1399" i="1"/>
  <c r="E1399" i="1"/>
  <c r="H1399" i="1"/>
  <c r="I1399" i="1" s="1"/>
  <c r="N1399" i="1"/>
  <c r="P1399" i="1"/>
  <c r="R1399" i="1"/>
  <c r="T1399" i="1"/>
  <c r="V1399" i="1"/>
  <c r="B1400" i="1"/>
  <c r="E1400" i="1"/>
  <c r="H1400" i="1"/>
  <c r="I1400" i="1"/>
  <c r="N1400" i="1"/>
  <c r="O1400" i="1"/>
  <c r="P1400" i="1"/>
  <c r="Q1400" i="1"/>
  <c r="R1400" i="1"/>
  <c r="S1400" i="1"/>
  <c r="T1400" i="1"/>
  <c r="V1400" i="1"/>
  <c r="B1401" i="1"/>
  <c r="E1401" i="1"/>
  <c r="H1401" i="1"/>
  <c r="I1401" i="1" s="1"/>
  <c r="N1401" i="1"/>
  <c r="P1401" i="1"/>
  <c r="T1401" i="1"/>
  <c r="U1401" i="1"/>
  <c r="V1401" i="1"/>
  <c r="B1402" i="1"/>
  <c r="E1402" i="1"/>
  <c r="H1402" i="1"/>
  <c r="I1402" i="1"/>
  <c r="N1402" i="1"/>
  <c r="O1402" i="1"/>
  <c r="P1402" i="1"/>
  <c r="Q1402" i="1"/>
  <c r="R1402" i="1"/>
  <c r="S1402" i="1"/>
  <c r="T1402" i="1"/>
  <c r="U1402" i="1"/>
  <c r="U1403" i="1" s="1"/>
  <c r="U1404" i="1" s="1"/>
  <c r="U1405" i="1" s="1"/>
  <c r="U1406" i="1" s="1"/>
  <c r="U1407" i="1" s="1"/>
  <c r="U1408" i="1" s="1"/>
  <c r="U1409" i="1" s="1"/>
  <c r="U1410" i="1" s="1"/>
  <c r="V1402" i="1"/>
  <c r="B1403" i="1"/>
  <c r="E1403" i="1"/>
  <c r="H1403" i="1"/>
  <c r="I1403" i="1" s="1"/>
  <c r="N1403" i="1"/>
  <c r="P1403" i="1"/>
  <c r="T1403" i="1"/>
  <c r="V1403" i="1"/>
  <c r="B1404" i="1"/>
  <c r="E1404" i="1"/>
  <c r="H1404" i="1"/>
  <c r="I1404" i="1"/>
  <c r="N1404" i="1"/>
  <c r="O1404" i="1"/>
  <c r="P1404" i="1"/>
  <c r="Q1404" i="1"/>
  <c r="R1404" i="1"/>
  <c r="S1404" i="1"/>
  <c r="T1404" i="1"/>
  <c r="V1404" i="1"/>
  <c r="B1405" i="1"/>
  <c r="E1405" i="1"/>
  <c r="H1405" i="1"/>
  <c r="I1405" i="1" s="1"/>
  <c r="N1405" i="1"/>
  <c r="P1405" i="1"/>
  <c r="R1405" i="1"/>
  <c r="T1405" i="1"/>
  <c r="V1405" i="1"/>
  <c r="B1406" i="1"/>
  <c r="E1406" i="1"/>
  <c r="H1406" i="1"/>
  <c r="I1406" i="1"/>
  <c r="N1406" i="1"/>
  <c r="O1406" i="1"/>
  <c r="P1406" i="1"/>
  <c r="Q1406" i="1"/>
  <c r="R1406" i="1"/>
  <c r="S1406" i="1"/>
  <c r="T1406" i="1"/>
  <c r="V1406" i="1"/>
  <c r="B1407" i="1"/>
  <c r="E1407" i="1"/>
  <c r="H1407" i="1"/>
  <c r="I1407" i="1" s="1"/>
  <c r="N1407" i="1"/>
  <c r="P1407" i="1"/>
  <c r="T1407" i="1"/>
  <c r="V1407" i="1"/>
  <c r="B1408" i="1"/>
  <c r="E1408" i="1"/>
  <c r="H1408" i="1"/>
  <c r="I1408" i="1"/>
  <c r="N1408" i="1"/>
  <c r="O1408" i="1"/>
  <c r="P1408" i="1"/>
  <c r="Q1408" i="1"/>
  <c r="R1408" i="1"/>
  <c r="S1408" i="1"/>
  <c r="T1408" i="1"/>
  <c r="V1408" i="1"/>
  <c r="B1409" i="1"/>
  <c r="E1409" i="1"/>
  <c r="H1409" i="1"/>
  <c r="I1409" i="1" s="1"/>
  <c r="N1409" i="1"/>
  <c r="P1409" i="1"/>
  <c r="R1409" i="1"/>
  <c r="T1409" i="1"/>
  <c r="V1409" i="1"/>
  <c r="B1410" i="1"/>
  <c r="E1410" i="1"/>
  <c r="H1410" i="1"/>
  <c r="I1410" i="1"/>
  <c r="N1410" i="1"/>
  <c r="O1410" i="1"/>
  <c r="P1410" i="1"/>
  <c r="Q1410" i="1"/>
  <c r="R1410" i="1"/>
  <c r="S1410" i="1"/>
  <c r="T1410" i="1"/>
  <c r="V1410" i="1"/>
  <c r="B1411" i="1"/>
  <c r="E1411" i="1"/>
  <c r="H1411" i="1"/>
  <c r="I1411" i="1" s="1"/>
  <c r="N1411" i="1"/>
  <c r="P1411" i="1"/>
  <c r="T1411" i="1"/>
  <c r="U1411" i="1"/>
  <c r="V1411" i="1"/>
  <c r="B1412" i="1"/>
  <c r="E1412" i="1"/>
  <c r="H1412" i="1"/>
  <c r="I1412" i="1"/>
  <c r="N1412" i="1"/>
  <c r="O1412" i="1"/>
  <c r="P1412" i="1"/>
  <c r="Q1412" i="1"/>
  <c r="R1412" i="1"/>
  <c r="S1412" i="1"/>
  <c r="T1412" i="1"/>
  <c r="U1412" i="1"/>
  <c r="U1413" i="1" s="1"/>
  <c r="U1414" i="1" s="1"/>
  <c r="U1415" i="1" s="1"/>
  <c r="U1416" i="1" s="1"/>
  <c r="U1417" i="1" s="1"/>
  <c r="U1418" i="1" s="1"/>
  <c r="U1419" i="1" s="1"/>
  <c r="U1420" i="1" s="1"/>
  <c r="U1421" i="1" s="1"/>
  <c r="U1422" i="1" s="1"/>
  <c r="U1423" i="1" s="1"/>
  <c r="U1424" i="1" s="1"/>
  <c r="U1425" i="1" s="1"/>
  <c r="U1426" i="1" s="1"/>
  <c r="U1427" i="1" s="1"/>
  <c r="V1412" i="1"/>
  <c r="B1413" i="1"/>
  <c r="E1413" i="1"/>
  <c r="H1413" i="1"/>
  <c r="I1413" i="1" s="1"/>
  <c r="N1413" i="1"/>
  <c r="P1413" i="1"/>
  <c r="T1413" i="1"/>
  <c r="V1413" i="1"/>
  <c r="B1414" i="1"/>
  <c r="E1414" i="1"/>
  <c r="H1414" i="1"/>
  <c r="I1414" i="1"/>
  <c r="N1414" i="1"/>
  <c r="O1414" i="1"/>
  <c r="P1414" i="1"/>
  <c r="Q1414" i="1"/>
  <c r="R1414" i="1"/>
  <c r="S1414" i="1"/>
  <c r="T1414" i="1"/>
  <c r="V1414" i="1"/>
  <c r="B1415" i="1"/>
  <c r="E1415" i="1"/>
  <c r="H1415" i="1"/>
  <c r="I1415" i="1" s="1"/>
  <c r="N1415" i="1"/>
  <c r="P1415" i="1"/>
  <c r="R1415" i="1"/>
  <c r="T1415" i="1"/>
  <c r="V1415" i="1"/>
  <c r="B1416" i="1"/>
  <c r="E1416" i="1"/>
  <c r="H1416" i="1"/>
  <c r="I1416" i="1"/>
  <c r="N1416" i="1"/>
  <c r="O1416" i="1"/>
  <c r="P1416" i="1"/>
  <c r="Q1416" i="1"/>
  <c r="R1416" i="1"/>
  <c r="S1416" i="1"/>
  <c r="T1416" i="1"/>
  <c r="V1416" i="1"/>
  <c r="B1417" i="1"/>
  <c r="E1417" i="1"/>
  <c r="H1417" i="1"/>
  <c r="I1417" i="1" s="1"/>
  <c r="N1417" i="1"/>
  <c r="P1417" i="1"/>
  <c r="T1417" i="1"/>
  <c r="V1417" i="1"/>
  <c r="B1418" i="1"/>
  <c r="E1418" i="1"/>
  <c r="H1418" i="1"/>
  <c r="I1418" i="1"/>
  <c r="N1418" i="1"/>
  <c r="O1418" i="1"/>
  <c r="P1418" i="1"/>
  <c r="Q1418" i="1"/>
  <c r="R1418" i="1"/>
  <c r="S1418" i="1"/>
  <c r="T1418" i="1"/>
  <c r="V1418" i="1"/>
  <c r="B1419" i="1"/>
  <c r="E1419" i="1"/>
  <c r="H1419" i="1"/>
  <c r="I1419" i="1" s="1"/>
  <c r="N1419" i="1"/>
  <c r="P1419" i="1"/>
  <c r="R1419" i="1"/>
  <c r="T1419" i="1"/>
  <c r="V1419" i="1"/>
  <c r="B1420" i="1"/>
  <c r="E1420" i="1"/>
  <c r="H1420" i="1"/>
  <c r="I1420" i="1"/>
  <c r="N1420" i="1"/>
  <c r="O1420" i="1"/>
  <c r="P1420" i="1"/>
  <c r="Q1420" i="1"/>
  <c r="R1420" i="1"/>
  <c r="S1420" i="1"/>
  <c r="T1420" i="1"/>
  <c r="V1420" i="1"/>
  <c r="B1421" i="1"/>
  <c r="E1421" i="1"/>
  <c r="H1421" i="1"/>
  <c r="I1421" i="1" s="1"/>
  <c r="N1421" i="1"/>
  <c r="P1421" i="1"/>
  <c r="T1421" i="1"/>
  <c r="V1421" i="1"/>
  <c r="B1422" i="1"/>
  <c r="E1422" i="1"/>
  <c r="H1422" i="1"/>
  <c r="I1422" i="1"/>
  <c r="N1422" i="1"/>
  <c r="O1422" i="1"/>
  <c r="P1422" i="1"/>
  <c r="Q1422" i="1"/>
  <c r="R1422" i="1"/>
  <c r="S1422" i="1"/>
  <c r="T1422" i="1"/>
  <c r="V1422" i="1"/>
  <c r="B1423" i="1"/>
  <c r="E1423" i="1"/>
  <c r="H1423" i="1"/>
  <c r="I1423" i="1" s="1"/>
  <c r="N1423" i="1"/>
  <c r="P1423" i="1"/>
  <c r="R1423" i="1"/>
  <c r="T1423" i="1"/>
  <c r="V1423" i="1"/>
  <c r="B1424" i="1"/>
  <c r="E1424" i="1"/>
  <c r="H1424" i="1"/>
  <c r="I1424" i="1"/>
  <c r="N1424" i="1"/>
  <c r="O1424" i="1"/>
  <c r="P1424" i="1"/>
  <c r="Q1424" i="1"/>
  <c r="R1424" i="1"/>
  <c r="S1424" i="1"/>
  <c r="T1424" i="1"/>
  <c r="V1424" i="1"/>
  <c r="B1425" i="1"/>
  <c r="E1425" i="1"/>
  <c r="H1425" i="1"/>
  <c r="I1425" i="1" s="1"/>
  <c r="N1425" i="1"/>
  <c r="P1425" i="1"/>
  <c r="T1425" i="1"/>
  <c r="V1425" i="1"/>
  <c r="B1426" i="1"/>
  <c r="E1426" i="1"/>
  <c r="H1426" i="1"/>
  <c r="I1426" i="1"/>
  <c r="N1426" i="1"/>
  <c r="O1426" i="1"/>
  <c r="P1426" i="1"/>
  <c r="Q1426" i="1"/>
  <c r="R1426" i="1"/>
  <c r="S1426" i="1"/>
  <c r="T1426" i="1"/>
  <c r="V1426" i="1"/>
  <c r="B1427" i="1"/>
  <c r="E1427" i="1"/>
  <c r="H1427" i="1"/>
  <c r="I1427" i="1" s="1"/>
  <c r="N1427" i="1"/>
  <c r="P1427" i="1"/>
  <c r="R1427" i="1"/>
  <c r="T1427" i="1"/>
  <c r="V1427" i="1"/>
  <c r="B1428" i="1"/>
  <c r="E1428" i="1"/>
  <c r="H1428" i="1"/>
  <c r="I1428" i="1"/>
  <c r="N1428" i="1"/>
  <c r="O1428" i="1"/>
  <c r="P1428" i="1"/>
  <c r="Q1428" i="1"/>
  <c r="R1428" i="1"/>
  <c r="S1428" i="1"/>
  <c r="T1428" i="1"/>
  <c r="U1428" i="1"/>
  <c r="U1429" i="1" s="1"/>
  <c r="U1430" i="1" s="1"/>
  <c r="U1431" i="1" s="1"/>
  <c r="U1432" i="1" s="1"/>
  <c r="U1433" i="1" s="1"/>
  <c r="U1434" i="1" s="1"/>
  <c r="U1435" i="1" s="1"/>
  <c r="U1436" i="1" s="1"/>
  <c r="U1437" i="1" s="1"/>
  <c r="U1438" i="1" s="1"/>
  <c r="U1439" i="1" s="1"/>
  <c r="U1440" i="1" s="1"/>
  <c r="U1441" i="1" s="1"/>
  <c r="V1428" i="1"/>
  <c r="B1429" i="1"/>
  <c r="E1429" i="1"/>
  <c r="H1429" i="1"/>
  <c r="I1429" i="1" s="1"/>
  <c r="N1429" i="1"/>
  <c r="P1429" i="1"/>
  <c r="T1429" i="1"/>
  <c r="V1429" i="1"/>
  <c r="B1430" i="1"/>
  <c r="E1430" i="1"/>
  <c r="H1430" i="1"/>
  <c r="I1430" i="1"/>
  <c r="N1430" i="1"/>
  <c r="O1430" i="1"/>
  <c r="P1430" i="1"/>
  <c r="Q1430" i="1"/>
  <c r="R1430" i="1"/>
  <c r="S1430" i="1"/>
  <c r="T1430" i="1"/>
  <c r="V1430" i="1"/>
  <c r="B1431" i="1"/>
  <c r="E1431" i="1"/>
  <c r="H1431" i="1"/>
  <c r="I1431" i="1" s="1"/>
  <c r="N1431" i="1"/>
  <c r="P1431" i="1"/>
  <c r="R1431" i="1"/>
  <c r="T1431" i="1"/>
  <c r="V1431" i="1"/>
  <c r="B1432" i="1"/>
  <c r="E1432" i="1"/>
  <c r="H1432" i="1"/>
  <c r="I1432" i="1"/>
  <c r="N1432" i="1"/>
  <c r="O1432" i="1"/>
  <c r="P1432" i="1"/>
  <c r="Q1432" i="1"/>
  <c r="R1432" i="1"/>
  <c r="S1432" i="1"/>
  <c r="T1432" i="1"/>
  <c r="V1432" i="1"/>
  <c r="B1433" i="1"/>
  <c r="E1433" i="1"/>
  <c r="H1433" i="1"/>
  <c r="I1433" i="1" s="1"/>
  <c r="N1433" i="1"/>
  <c r="P1433" i="1"/>
  <c r="T1433" i="1"/>
  <c r="V1433" i="1"/>
  <c r="B1434" i="1"/>
  <c r="E1434" i="1"/>
  <c r="H1434" i="1"/>
  <c r="I1434" i="1"/>
  <c r="N1434" i="1"/>
  <c r="O1434" i="1"/>
  <c r="P1434" i="1"/>
  <c r="Q1434" i="1"/>
  <c r="R1434" i="1"/>
  <c r="S1434" i="1"/>
  <c r="T1434" i="1"/>
  <c r="V1434" i="1"/>
  <c r="B1435" i="1"/>
  <c r="E1435" i="1"/>
  <c r="H1435" i="1"/>
  <c r="I1435" i="1" s="1"/>
  <c r="N1435" i="1"/>
  <c r="P1435" i="1"/>
  <c r="R1435" i="1"/>
  <c r="T1435" i="1"/>
  <c r="V1435" i="1"/>
  <c r="B1436" i="1"/>
  <c r="E1436" i="1"/>
  <c r="H1436" i="1"/>
  <c r="I1436" i="1"/>
  <c r="N1436" i="1"/>
  <c r="O1436" i="1"/>
  <c r="P1436" i="1"/>
  <c r="Q1436" i="1"/>
  <c r="R1436" i="1"/>
  <c r="S1436" i="1"/>
  <c r="T1436" i="1"/>
  <c r="V1436" i="1"/>
  <c r="B1437" i="1"/>
  <c r="E1437" i="1"/>
  <c r="H1437" i="1"/>
  <c r="I1437" i="1" s="1"/>
  <c r="N1437" i="1"/>
  <c r="P1437" i="1"/>
  <c r="T1437" i="1"/>
  <c r="V1437" i="1"/>
  <c r="B1438" i="1"/>
  <c r="E1438" i="1"/>
  <c r="H1438" i="1"/>
  <c r="I1438" i="1"/>
  <c r="N1438" i="1"/>
  <c r="O1438" i="1"/>
  <c r="P1438" i="1"/>
  <c r="Q1438" i="1"/>
  <c r="R1438" i="1"/>
  <c r="S1438" i="1"/>
  <c r="T1438" i="1"/>
  <c r="V1438" i="1"/>
  <c r="B1439" i="1"/>
  <c r="E1439" i="1"/>
  <c r="H1439" i="1"/>
  <c r="I1439" i="1" s="1"/>
  <c r="N1439" i="1"/>
  <c r="P1439" i="1"/>
  <c r="R1439" i="1"/>
  <c r="T1439" i="1"/>
  <c r="V1439" i="1"/>
  <c r="B1440" i="1"/>
  <c r="E1440" i="1"/>
  <c r="H1440" i="1"/>
  <c r="I1440" i="1"/>
  <c r="N1440" i="1"/>
  <c r="O1440" i="1"/>
  <c r="P1440" i="1"/>
  <c r="Q1440" i="1"/>
  <c r="R1440" i="1"/>
  <c r="S1440" i="1"/>
  <c r="T1440" i="1"/>
  <c r="V1440" i="1"/>
  <c r="B1441" i="1"/>
  <c r="E1441" i="1"/>
  <c r="H1441" i="1"/>
  <c r="I1441" i="1" s="1"/>
  <c r="N1441" i="1"/>
  <c r="P1441" i="1"/>
  <c r="T1441" i="1"/>
  <c r="V1441" i="1"/>
  <c r="B1442" i="1"/>
  <c r="E1442" i="1"/>
  <c r="H1442" i="1"/>
  <c r="I1442" i="1"/>
  <c r="N1442" i="1"/>
  <c r="O1442" i="1"/>
  <c r="P1442" i="1"/>
  <c r="Q1442" i="1"/>
  <c r="R1442" i="1"/>
  <c r="S1442" i="1"/>
  <c r="T1442" i="1"/>
  <c r="U1442" i="1"/>
  <c r="U1443" i="1" s="1"/>
  <c r="V1442" i="1"/>
  <c r="B1443" i="1"/>
  <c r="E1443" i="1"/>
  <c r="H1443" i="1"/>
  <c r="I1443" i="1" s="1"/>
  <c r="N1443" i="1"/>
  <c r="P1443" i="1"/>
  <c r="R1443" i="1"/>
  <c r="T1443" i="1"/>
  <c r="V1443" i="1"/>
  <c r="B1444" i="1"/>
  <c r="E1444" i="1"/>
  <c r="H1444" i="1"/>
  <c r="I1444" i="1"/>
  <c r="N1444" i="1"/>
  <c r="O1444" i="1"/>
  <c r="P1444" i="1"/>
  <c r="Q1444" i="1"/>
  <c r="R1444" i="1"/>
  <c r="S1444" i="1"/>
  <c r="T1444" i="1"/>
  <c r="U1444" i="1"/>
  <c r="U1445" i="1" s="1"/>
  <c r="U1446" i="1" s="1"/>
  <c r="U1447" i="1" s="1"/>
  <c r="U1448" i="1" s="1"/>
  <c r="U1449" i="1" s="1"/>
  <c r="V1444" i="1"/>
  <c r="B1445" i="1"/>
  <c r="E1445" i="1"/>
  <c r="H1445" i="1"/>
  <c r="I1445" i="1" s="1"/>
  <c r="N1445" i="1"/>
  <c r="P1445" i="1"/>
  <c r="T1445" i="1"/>
  <c r="V1445" i="1"/>
  <c r="B1446" i="1"/>
  <c r="E1446" i="1"/>
  <c r="H1446" i="1"/>
  <c r="I1446" i="1"/>
  <c r="N1446" i="1"/>
  <c r="O1446" i="1"/>
  <c r="P1446" i="1"/>
  <c r="Q1446" i="1"/>
  <c r="R1446" i="1"/>
  <c r="S1446" i="1"/>
  <c r="T1446" i="1"/>
  <c r="V1446" i="1"/>
  <c r="B1447" i="1"/>
  <c r="E1447" i="1"/>
  <c r="H1447" i="1"/>
  <c r="I1447" i="1" s="1"/>
  <c r="N1447" i="1"/>
  <c r="P1447" i="1"/>
  <c r="R1447" i="1"/>
  <c r="T1447" i="1"/>
  <c r="V1447" i="1"/>
  <c r="B1448" i="1"/>
  <c r="E1448" i="1"/>
  <c r="H1448" i="1"/>
  <c r="I1448" i="1"/>
  <c r="N1448" i="1"/>
  <c r="O1448" i="1"/>
  <c r="P1448" i="1"/>
  <c r="Q1448" i="1"/>
  <c r="R1448" i="1"/>
  <c r="S1448" i="1"/>
  <c r="T1448" i="1"/>
  <c r="V1448" i="1"/>
  <c r="B1449" i="1"/>
  <c r="E1449" i="1"/>
  <c r="H1449" i="1"/>
  <c r="I1449" i="1" s="1"/>
  <c r="N1449" i="1"/>
  <c r="P1449" i="1"/>
  <c r="T1449" i="1"/>
  <c r="V1449" i="1"/>
  <c r="B1450" i="1"/>
  <c r="E1450" i="1"/>
  <c r="H1450" i="1"/>
  <c r="I1450" i="1"/>
  <c r="N1450" i="1"/>
  <c r="O1450" i="1"/>
  <c r="P1450" i="1"/>
  <c r="Q1450" i="1"/>
  <c r="R1450" i="1"/>
  <c r="S1450" i="1"/>
  <c r="T1450" i="1"/>
  <c r="U1450" i="1"/>
  <c r="U1451" i="1" s="1"/>
  <c r="V1450" i="1"/>
  <c r="B1451" i="1"/>
  <c r="E1451" i="1"/>
  <c r="H1451" i="1"/>
  <c r="I1451" i="1" s="1"/>
  <c r="N1451" i="1"/>
  <c r="P1451" i="1"/>
  <c r="R1451" i="1"/>
  <c r="T1451" i="1"/>
  <c r="V1451" i="1"/>
  <c r="B1452" i="1"/>
  <c r="E1452" i="1"/>
  <c r="H1452" i="1"/>
  <c r="I1452" i="1"/>
  <c r="N1452" i="1"/>
  <c r="O1452" i="1"/>
  <c r="P1452" i="1"/>
  <c r="Q1452" i="1"/>
  <c r="R1452" i="1"/>
  <c r="S1452" i="1"/>
  <c r="T1452" i="1"/>
  <c r="U1452" i="1"/>
  <c r="U1453" i="1" s="1"/>
  <c r="U1454" i="1" s="1"/>
  <c r="U1455" i="1" s="1"/>
  <c r="U1456" i="1" s="1"/>
  <c r="U1457" i="1" s="1"/>
  <c r="V1452" i="1"/>
  <c r="B1453" i="1"/>
  <c r="E1453" i="1"/>
  <c r="H1453" i="1"/>
  <c r="I1453" i="1" s="1"/>
  <c r="N1453" i="1"/>
  <c r="P1453" i="1"/>
  <c r="T1453" i="1"/>
  <c r="V1453" i="1"/>
  <c r="B1454" i="1"/>
  <c r="E1454" i="1"/>
  <c r="H1454" i="1"/>
  <c r="I1454" i="1"/>
  <c r="N1454" i="1"/>
  <c r="O1454" i="1"/>
  <c r="P1454" i="1"/>
  <c r="Q1454" i="1"/>
  <c r="R1454" i="1"/>
  <c r="S1454" i="1"/>
  <c r="T1454" i="1"/>
  <c r="V1454" i="1"/>
  <c r="B1455" i="1"/>
  <c r="E1455" i="1"/>
  <c r="H1455" i="1"/>
  <c r="I1455" i="1" s="1"/>
  <c r="N1455" i="1"/>
  <c r="P1455" i="1"/>
  <c r="R1455" i="1"/>
  <c r="T1455" i="1"/>
  <c r="V1455" i="1"/>
  <c r="B1456" i="1"/>
  <c r="E1456" i="1"/>
  <c r="H1456" i="1"/>
  <c r="I1456" i="1"/>
  <c r="N1456" i="1"/>
  <c r="O1456" i="1"/>
  <c r="P1456" i="1"/>
  <c r="Q1456" i="1"/>
  <c r="R1456" i="1"/>
  <c r="S1456" i="1"/>
  <c r="T1456" i="1"/>
  <c r="V1456" i="1"/>
  <c r="B1457" i="1"/>
  <c r="E1457" i="1"/>
  <c r="H1457" i="1"/>
  <c r="I1457" i="1" s="1"/>
  <c r="N1457" i="1"/>
  <c r="P1457" i="1"/>
  <c r="T1457" i="1"/>
  <c r="V1457" i="1"/>
  <c r="B1458" i="1"/>
  <c r="E1458" i="1"/>
  <c r="H1458" i="1"/>
  <c r="I1458" i="1"/>
  <c r="N1458" i="1"/>
  <c r="O1458" i="1"/>
  <c r="P1458" i="1"/>
  <c r="Q1458" i="1"/>
  <c r="R1458" i="1"/>
  <c r="S1458" i="1"/>
  <c r="T1458" i="1"/>
  <c r="U1458" i="1"/>
  <c r="U1459" i="1" s="1"/>
  <c r="V1458" i="1"/>
  <c r="B1459" i="1"/>
  <c r="E1459" i="1"/>
  <c r="H1459" i="1"/>
  <c r="I1459" i="1" s="1"/>
  <c r="N1459" i="1"/>
  <c r="P1459" i="1"/>
  <c r="R1459" i="1"/>
  <c r="T1459" i="1"/>
  <c r="V1459" i="1"/>
  <c r="B1460" i="1"/>
  <c r="E1460" i="1"/>
  <c r="H1460" i="1"/>
  <c r="I1460" i="1"/>
  <c r="N1460" i="1"/>
  <c r="O1460" i="1"/>
  <c r="P1460" i="1"/>
  <c r="Q1460" i="1"/>
  <c r="R1460" i="1"/>
  <c r="S1460" i="1"/>
  <c r="T1460" i="1"/>
  <c r="U1460" i="1"/>
  <c r="U1461" i="1" s="1"/>
  <c r="U1462" i="1" s="1"/>
  <c r="U1463" i="1" s="1"/>
  <c r="U1464" i="1" s="1"/>
  <c r="U1465" i="1" s="1"/>
  <c r="U1466" i="1" s="1"/>
  <c r="U1467" i="1" s="1"/>
  <c r="U1468" i="1" s="1"/>
  <c r="V1460" i="1"/>
  <c r="B1461" i="1"/>
  <c r="E1461" i="1"/>
  <c r="H1461" i="1"/>
  <c r="I1461" i="1" s="1"/>
  <c r="N1461" i="1"/>
  <c r="P1461" i="1"/>
  <c r="T1461" i="1"/>
  <c r="V1461" i="1"/>
  <c r="B1462" i="1"/>
  <c r="E1462" i="1"/>
  <c r="H1462" i="1"/>
  <c r="I1462" i="1"/>
  <c r="N1462" i="1"/>
  <c r="O1462" i="1"/>
  <c r="P1462" i="1"/>
  <c r="Q1462" i="1"/>
  <c r="R1462" i="1"/>
  <c r="S1462" i="1"/>
  <c r="T1462" i="1"/>
  <c r="V1462" i="1"/>
  <c r="B1463" i="1"/>
  <c r="E1463" i="1"/>
  <c r="H1463" i="1"/>
  <c r="I1463" i="1" s="1"/>
  <c r="N1463" i="1"/>
  <c r="P1463" i="1"/>
  <c r="R1463" i="1"/>
  <c r="T1463" i="1"/>
  <c r="V1463" i="1"/>
  <c r="B1464" i="1"/>
  <c r="E1464" i="1"/>
  <c r="H1464" i="1"/>
  <c r="I1464" i="1"/>
  <c r="N1464" i="1"/>
  <c r="O1464" i="1"/>
  <c r="P1464" i="1"/>
  <c r="Q1464" i="1"/>
  <c r="R1464" i="1"/>
  <c r="S1464" i="1"/>
  <c r="T1464" i="1"/>
  <c r="V1464" i="1"/>
  <c r="B1465" i="1"/>
  <c r="E1465" i="1"/>
  <c r="H1465" i="1"/>
  <c r="I1465" i="1" s="1"/>
  <c r="N1465" i="1"/>
  <c r="P1465" i="1"/>
  <c r="T1465" i="1"/>
  <c r="V1465" i="1"/>
  <c r="B1466" i="1"/>
  <c r="E1466" i="1"/>
  <c r="H1466" i="1"/>
  <c r="I1466" i="1"/>
  <c r="N1466" i="1"/>
  <c r="O1466" i="1"/>
  <c r="P1466" i="1"/>
  <c r="Q1466" i="1"/>
  <c r="R1466" i="1"/>
  <c r="S1466" i="1"/>
  <c r="T1466" i="1"/>
  <c r="V1466" i="1"/>
  <c r="B1467" i="1"/>
  <c r="E1467" i="1"/>
  <c r="H1467" i="1"/>
  <c r="I1467" i="1" s="1"/>
  <c r="N1467" i="1"/>
  <c r="P1467" i="1"/>
  <c r="R1467" i="1"/>
  <c r="T1467" i="1"/>
  <c r="V1467" i="1"/>
  <c r="B1468" i="1"/>
  <c r="E1468" i="1"/>
  <c r="H1468" i="1"/>
  <c r="I1468" i="1"/>
  <c r="N1468" i="1"/>
  <c r="O1468" i="1"/>
  <c r="P1468" i="1"/>
  <c r="Q1468" i="1"/>
  <c r="R1468" i="1"/>
  <c r="S1468" i="1"/>
  <c r="T1468" i="1"/>
  <c r="V1468" i="1"/>
  <c r="B1469" i="1"/>
  <c r="E1469" i="1"/>
  <c r="H1469" i="1"/>
  <c r="I1469" i="1" s="1"/>
  <c r="N1469" i="1"/>
  <c r="P1469" i="1"/>
  <c r="T1469" i="1"/>
  <c r="U1469" i="1"/>
  <c r="V1469" i="1"/>
  <c r="B1470" i="1"/>
  <c r="E1470" i="1"/>
  <c r="H1470" i="1"/>
  <c r="I1470" i="1"/>
  <c r="N1470" i="1"/>
  <c r="O1470" i="1"/>
  <c r="P1470" i="1"/>
  <c r="Q1470" i="1"/>
  <c r="R1470" i="1"/>
  <c r="S1470" i="1"/>
  <c r="T1470" i="1"/>
  <c r="U1470" i="1"/>
  <c r="U1471" i="1" s="1"/>
  <c r="U1472" i="1" s="1"/>
  <c r="U1473" i="1" s="1"/>
  <c r="U1474" i="1" s="1"/>
  <c r="U1475" i="1" s="1"/>
  <c r="U1476" i="1" s="1"/>
  <c r="U1477" i="1" s="1"/>
  <c r="U1478" i="1" s="1"/>
  <c r="U1479" i="1" s="1"/>
  <c r="U1480" i="1" s="1"/>
  <c r="V1470" i="1"/>
  <c r="B1471" i="1"/>
  <c r="E1471" i="1"/>
  <c r="H1471" i="1"/>
  <c r="I1471" i="1" s="1"/>
  <c r="N1471" i="1"/>
  <c r="P1471" i="1"/>
  <c r="T1471" i="1"/>
  <c r="V1471" i="1"/>
  <c r="B1472" i="1"/>
  <c r="E1472" i="1"/>
  <c r="H1472" i="1"/>
  <c r="I1472" i="1"/>
  <c r="N1472" i="1"/>
  <c r="O1472" i="1"/>
  <c r="P1472" i="1"/>
  <c r="Q1472" i="1"/>
  <c r="R1472" i="1"/>
  <c r="S1472" i="1"/>
  <c r="T1472" i="1"/>
  <c r="V1472" i="1"/>
  <c r="B1473" i="1"/>
  <c r="E1473" i="1"/>
  <c r="H1473" i="1"/>
  <c r="I1473" i="1" s="1"/>
  <c r="N1473" i="1"/>
  <c r="P1473" i="1"/>
  <c r="R1473" i="1"/>
  <c r="T1473" i="1"/>
  <c r="V1473" i="1"/>
  <c r="B1474" i="1"/>
  <c r="E1474" i="1"/>
  <c r="H1474" i="1"/>
  <c r="I1474" i="1"/>
  <c r="N1474" i="1"/>
  <c r="O1474" i="1"/>
  <c r="P1474" i="1"/>
  <c r="Q1474" i="1"/>
  <c r="R1474" i="1"/>
  <c r="S1474" i="1"/>
  <c r="T1474" i="1"/>
  <c r="V1474" i="1"/>
  <c r="B1475" i="1"/>
  <c r="E1475" i="1"/>
  <c r="H1475" i="1"/>
  <c r="I1475" i="1" s="1"/>
  <c r="N1475" i="1"/>
  <c r="P1475" i="1"/>
  <c r="T1475" i="1"/>
  <c r="V1475" i="1"/>
  <c r="B1476" i="1"/>
  <c r="E1476" i="1"/>
  <c r="H1476" i="1"/>
  <c r="I1476" i="1"/>
  <c r="N1476" i="1"/>
  <c r="O1476" i="1"/>
  <c r="P1476" i="1"/>
  <c r="Q1476" i="1"/>
  <c r="R1476" i="1"/>
  <c r="S1476" i="1"/>
  <c r="T1476" i="1"/>
  <c r="V1476" i="1"/>
  <c r="B1477" i="1"/>
  <c r="E1477" i="1"/>
  <c r="H1477" i="1"/>
  <c r="I1477" i="1" s="1"/>
  <c r="N1477" i="1"/>
  <c r="P1477" i="1"/>
  <c r="R1477" i="1"/>
  <c r="T1477" i="1"/>
  <c r="V1477" i="1"/>
  <c r="B1478" i="1"/>
  <c r="E1478" i="1"/>
  <c r="H1478" i="1"/>
  <c r="I1478" i="1"/>
  <c r="N1478" i="1"/>
  <c r="O1478" i="1"/>
  <c r="P1478" i="1"/>
  <c r="Q1478" i="1"/>
  <c r="R1478" i="1"/>
  <c r="S1478" i="1"/>
  <c r="T1478" i="1"/>
  <c r="V1478" i="1"/>
  <c r="B1479" i="1"/>
  <c r="E1479" i="1"/>
  <c r="H1479" i="1"/>
  <c r="I1479" i="1" s="1"/>
  <c r="N1479" i="1"/>
  <c r="P1479" i="1"/>
  <c r="T1479" i="1"/>
  <c r="V1479" i="1"/>
  <c r="B1480" i="1"/>
  <c r="E1480" i="1"/>
  <c r="H1480" i="1"/>
  <c r="I1480" i="1"/>
  <c r="N1480" i="1"/>
  <c r="O1480" i="1"/>
  <c r="P1480" i="1"/>
  <c r="Q1480" i="1"/>
  <c r="R1480" i="1"/>
  <c r="S1480" i="1"/>
  <c r="T1480" i="1"/>
  <c r="V1480" i="1"/>
  <c r="B1481" i="1"/>
  <c r="E1481" i="1"/>
  <c r="H1481" i="1"/>
  <c r="I1481" i="1" s="1"/>
  <c r="N1481" i="1"/>
  <c r="P1481" i="1"/>
  <c r="R1481" i="1"/>
  <c r="T1481" i="1"/>
  <c r="U1481" i="1"/>
  <c r="V1481" i="1"/>
  <c r="B1482" i="1"/>
  <c r="E1482" i="1"/>
  <c r="H1482" i="1"/>
  <c r="I1482" i="1"/>
  <c r="N1482" i="1"/>
  <c r="O1482" i="1"/>
  <c r="P1482" i="1"/>
  <c r="Q1482" i="1"/>
  <c r="R1482" i="1"/>
  <c r="S1482" i="1"/>
  <c r="T1482" i="1"/>
  <c r="U1482" i="1"/>
  <c r="U1483" i="1" s="1"/>
  <c r="V1482" i="1"/>
  <c r="B1483" i="1"/>
  <c r="E1483" i="1"/>
  <c r="H1483" i="1"/>
  <c r="I1483" i="1" s="1"/>
  <c r="N1483" i="1"/>
  <c r="P1483" i="1"/>
  <c r="R1483" i="1"/>
  <c r="T1483" i="1"/>
  <c r="V1483" i="1"/>
  <c r="B1484" i="1"/>
  <c r="E1484" i="1"/>
  <c r="H1484" i="1"/>
  <c r="I1484" i="1"/>
  <c r="N1484" i="1"/>
  <c r="O1484" i="1"/>
  <c r="P1484" i="1"/>
  <c r="Q1484" i="1"/>
  <c r="R1484" i="1"/>
  <c r="S1484" i="1"/>
  <c r="T1484" i="1"/>
  <c r="U1484" i="1"/>
  <c r="U1485" i="1" s="1"/>
  <c r="U1486" i="1" s="1"/>
  <c r="U1487" i="1" s="1"/>
  <c r="U1488" i="1" s="1"/>
  <c r="U1489" i="1" s="1"/>
  <c r="U1490" i="1" s="1"/>
  <c r="V1484" i="1"/>
  <c r="B1485" i="1"/>
  <c r="E1485" i="1"/>
  <c r="H1485" i="1"/>
  <c r="I1485" i="1" s="1"/>
  <c r="N1485" i="1"/>
  <c r="P1485" i="1"/>
  <c r="T1485" i="1"/>
  <c r="V1485" i="1"/>
  <c r="B1486" i="1"/>
  <c r="E1486" i="1"/>
  <c r="H1486" i="1"/>
  <c r="I1486" i="1"/>
  <c r="N1486" i="1"/>
  <c r="O1486" i="1"/>
  <c r="P1486" i="1"/>
  <c r="Q1486" i="1"/>
  <c r="R1486" i="1"/>
  <c r="S1486" i="1"/>
  <c r="T1486" i="1"/>
  <c r="V1486" i="1"/>
  <c r="B1487" i="1"/>
  <c r="E1487" i="1"/>
  <c r="H1487" i="1"/>
  <c r="I1487" i="1" s="1"/>
  <c r="N1487" i="1"/>
  <c r="P1487" i="1"/>
  <c r="R1487" i="1"/>
  <c r="T1487" i="1"/>
  <c r="V1487" i="1"/>
  <c r="B1488" i="1"/>
  <c r="E1488" i="1"/>
  <c r="H1488" i="1"/>
  <c r="I1488" i="1"/>
  <c r="N1488" i="1"/>
  <c r="O1488" i="1"/>
  <c r="P1488" i="1"/>
  <c r="Q1488" i="1"/>
  <c r="R1488" i="1"/>
  <c r="S1488" i="1"/>
  <c r="T1488" i="1"/>
  <c r="V1488" i="1"/>
  <c r="B1489" i="1"/>
  <c r="E1489" i="1"/>
  <c r="H1489" i="1"/>
  <c r="I1489" i="1" s="1"/>
  <c r="N1489" i="1"/>
  <c r="P1489" i="1"/>
  <c r="T1489" i="1"/>
  <c r="V1489" i="1"/>
  <c r="B1490" i="1"/>
  <c r="E1490" i="1"/>
  <c r="H1490" i="1"/>
  <c r="I1490" i="1"/>
  <c r="N1490" i="1"/>
  <c r="O1490" i="1"/>
  <c r="P1490" i="1"/>
  <c r="Q1490" i="1"/>
  <c r="R1490" i="1"/>
  <c r="S1490" i="1"/>
  <c r="T1490" i="1"/>
  <c r="V1490" i="1"/>
  <c r="B1491" i="1"/>
  <c r="E1491" i="1"/>
  <c r="H1491" i="1"/>
  <c r="I1491" i="1" s="1"/>
  <c r="N1491" i="1"/>
  <c r="P1491" i="1"/>
  <c r="R1491" i="1"/>
  <c r="T1491" i="1"/>
  <c r="U1491" i="1"/>
  <c r="V1491" i="1"/>
  <c r="B1492" i="1"/>
  <c r="E1492" i="1"/>
  <c r="H1492" i="1"/>
  <c r="I1492" i="1"/>
  <c r="N1492" i="1"/>
  <c r="O1492" i="1"/>
  <c r="P1492" i="1"/>
  <c r="Q1492" i="1"/>
  <c r="R1492" i="1"/>
  <c r="S1492" i="1"/>
  <c r="T1492" i="1"/>
  <c r="U1492" i="1"/>
  <c r="U1493" i="1" s="1"/>
  <c r="V1492" i="1"/>
  <c r="B1493" i="1"/>
  <c r="E1493" i="1"/>
  <c r="H1493" i="1"/>
  <c r="I1493" i="1" s="1"/>
  <c r="N1493" i="1"/>
  <c r="P1493" i="1"/>
  <c r="R1493" i="1"/>
  <c r="T1493" i="1"/>
  <c r="V1493" i="1"/>
  <c r="B1494" i="1"/>
  <c r="E1494" i="1"/>
  <c r="H1494" i="1"/>
  <c r="I1494" i="1"/>
  <c r="N1494" i="1"/>
  <c r="O1494" i="1"/>
  <c r="P1494" i="1"/>
  <c r="Q1494" i="1"/>
  <c r="R1494" i="1"/>
  <c r="S1494" i="1"/>
  <c r="T1494" i="1"/>
  <c r="U1494" i="1"/>
  <c r="U1495" i="1" s="1"/>
  <c r="U1496" i="1" s="1"/>
  <c r="U1497" i="1" s="1"/>
  <c r="U1498" i="1" s="1"/>
  <c r="U1499" i="1" s="1"/>
  <c r="U1500" i="1" s="1"/>
  <c r="U1501" i="1" s="1"/>
  <c r="V1494" i="1"/>
  <c r="B1495" i="1"/>
  <c r="E1495" i="1"/>
  <c r="H1495" i="1"/>
  <c r="I1495" i="1" s="1"/>
  <c r="N1495" i="1"/>
  <c r="P1495" i="1"/>
  <c r="T1495" i="1"/>
  <c r="V1495" i="1"/>
  <c r="B1496" i="1"/>
  <c r="E1496" i="1"/>
  <c r="H1496" i="1"/>
  <c r="I1496" i="1"/>
  <c r="N1496" i="1"/>
  <c r="O1496" i="1"/>
  <c r="P1496" i="1"/>
  <c r="Q1496" i="1"/>
  <c r="R1496" i="1"/>
  <c r="S1496" i="1"/>
  <c r="T1496" i="1"/>
  <c r="V1496" i="1"/>
  <c r="B1497" i="1"/>
  <c r="E1497" i="1"/>
  <c r="H1497" i="1"/>
  <c r="I1497" i="1" s="1"/>
  <c r="N1497" i="1"/>
  <c r="P1497" i="1"/>
  <c r="R1497" i="1"/>
  <c r="T1497" i="1"/>
  <c r="V1497" i="1"/>
  <c r="B1498" i="1"/>
  <c r="E1498" i="1"/>
  <c r="H1498" i="1"/>
  <c r="I1498" i="1"/>
  <c r="N1498" i="1"/>
  <c r="O1498" i="1"/>
  <c r="P1498" i="1"/>
  <c r="Q1498" i="1"/>
  <c r="R1498" i="1"/>
  <c r="S1498" i="1"/>
  <c r="T1498" i="1"/>
  <c r="V1498" i="1"/>
  <c r="B1499" i="1"/>
  <c r="E1499" i="1"/>
  <c r="H1499" i="1"/>
  <c r="I1499" i="1" s="1"/>
  <c r="N1499" i="1"/>
  <c r="P1499" i="1"/>
  <c r="T1499" i="1"/>
  <c r="V1499" i="1"/>
  <c r="B1500" i="1"/>
  <c r="E1500" i="1"/>
  <c r="H1500" i="1"/>
  <c r="I1500" i="1"/>
  <c r="N1500" i="1"/>
  <c r="O1500" i="1"/>
  <c r="P1500" i="1"/>
  <c r="Q1500" i="1"/>
  <c r="R1500" i="1"/>
  <c r="S1500" i="1"/>
  <c r="T1500" i="1"/>
  <c r="V1500" i="1"/>
  <c r="B1501" i="1"/>
  <c r="E1501" i="1"/>
  <c r="H1501" i="1"/>
  <c r="I1501" i="1" s="1"/>
  <c r="N1501" i="1"/>
  <c r="P1501" i="1"/>
  <c r="R1501" i="1"/>
  <c r="T1501" i="1"/>
  <c r="V1501" i="1"/>
  <c r="B1502" i="1"/>
  <c r="E1502" i="1"/>
  <c r="H1502" i="1"/>
  <c r="I1502" i="1"/>
  <c r="N1502" i="1"/>
  <c r="O1502" i="1"/>
  <c r="P1502" i="1"/>
  <c r="Q1502" i="1"/>
  <c r="R1502" i="1"/>
  <c r="S1502" i="1"/>
  <c r="T1502" i="1"/>
  <c r="U1502" i="1"/>
  <c r="U1503" i="1" s="1"/>
  <c r="U1504" i="1" s="1"/>
  <c r="U1505" i="1" s="1"/>
  <c r="U1506" i="1" s="1"/>
  <c r="U1507" i="1" s="1"/>
  <c r="U1508" i="1" s="1"/>
  <c r="U1509" i="1" s="1"/>
  <c r="U1510" i="1" s="1"/>
  <c r="U1511" i="1" s="1"/>
  <c r="U1512" i="1" s="1"/>
  <c r="U1513" i="1" s="1"/>
  <c r="U1514" i="1" s="1"/>
  <c r="U1515" i="1" s="1"/>
  <c r="U1516" i="1" s="1"/>
  <c r="U1517" i="1" s="1"/>
  <c r="U1518" i="1" s="1"/>
  <c r="U1519" i="1" s="1"/>
  <c r="V1502" i="1"/>
  <c r="B1503" i="1"/>
  <c r="O1503" i="1" s="1"/>
  <c r="E1503" i="1"/>
  <c r="H1503" i="1"/>
  <c r="I1503" i="1" s="1"/>
  <c r="N1503" i="1"/>
  <c r="P1503" i="1"/>
  <c r="R1503" i="1"/>
  <c r="T1503" i="1"/>
  <c r="V1503" i="1"/>
  <c r="B1504" i="1"/>
  <c r="E1504" i="1"/>
  <c r="H1504" i="1"/>
  <c r="I1504" i="1"/>
  <c r="N1504" i="1"/>
  <c r="O1504" i="1"/>
  <c r="P1504" i="1"/>
  <c r="Q1504" i="1"/>
  <c r="R1504" i="1"/>
  <c r="S1504" i="1"/>
  <c r="T1504" i="1"/>
  <c r="V1504" i="1"/>
  <c r="B1505" i="1"/>
  <c r="O1505" i="1" s="1"/>
  <c r="E1505" i="1"/>
  <c r="H1505" i="1"/>
  <c r="I1505" i="1" s="1"/>
  <c r="N1505" i="1"/>
  <c r="P1505" i="1"/>
  <c r="R1505" i="1"/>
  <c r="T1505" i="1"/>
  <c r="V1505" i="1"/>
  <c r="B1506" i="1"/>
  <c r="E1506" i="1"/>
  <c r="H1506" i="1"/>
  <c r="I1506" i="1"/>
  <c r="N1506" i="1"/>
  <c r="O1506" i="1"/>
  <c r="P1506" i="1"/>
  <c r="Q1506" i="1"/>
  <c r="R1506" i="1"/>
  <c r="S1506" i="1"/>
  <c r="T1506" i="1"/>
  <c r="V1506" i="1"/>
  <c r="B1507" i="1"/>
  <c r="O1507" i="1" s="1"/>
  <c r="E1507" i="1"/>
  <c r="H1507" i="1"/>
  <c r="I1507" i="1" s="1"/>
  <c r="N1507" i="1"/>
  <c r="P1507" i="1"/>
  <c r="R1507" i="1"/>
  <c r="T1507" i="1"/>
  <c r="V1507" i="1"/>
  <c r="B1508" i="1"/>
  <c r="E1508" i="1"/>
  <c r="H1508" i="1"/>
  <c r="I1508" i="1"/>
  <c r="N1508" i="1"/>
  <c r="O1508" i="1"/>
  <c r="P1508" i="1"/>
  <c r="Q1508" i="1"/>
  <c r="R1508" i="1"/>
  <c r="S1508" i="1"/>
  <c r="T1508" i="1"/>
  <c r="V1508" i="1"/>
  <c r="B1509" i="1"/>
  <c r="O1509" i="1" s="1"/>
  <c r="E1509" i="1"/>
  <c r="H1509" i="1"/>
  <c r="I1509" i="1" s="1"/>
  <c r="N1509" i="1"/>
  <c r="P1509" i="1"/>
  <c r="R1509" i="1"/>
  <c r="T1509" i="1"/>
  <c r="V1509" i="1"/>
  <c r="B1510" i="1"/>
  <c r="E1510" i="1"/>
  <c r="H1510" i="1"/>
  <c r="I1510" i="1"/>
  <c r="N1510" i="1"/>
  <c r="O1510" i="1"/>
  <c r="P1510" i="1"/>
  <c r="Q1510" i="1"/>
  <c r="R1510" i="1"/>
  <c r="S1510" i="1"/>
  <c r="T1510" i="1"/>
  <c r="V1510" i="1"/>
  <c r="B1511" i="1"/>
  <c r="O1511" i="1" s="1"/>
  <c r="E1511" i="1"/>
  <c r="H1511" i="1"/>
  <c r="I1511" i="1" s="1"/>
  <c r="N1511" i="1"/>
  <c r="P1511" i="1"/>
  <c r="R1511" i="1"/>
  <c r="T1511" i="1"/>
  <c r="V1511" i="1"/>
  <c r="B1512" i="1"/>
  <c r="E1512" i="1"/>
  <c r="H1512" i="1"/>
  <c r="I1512" i="1"/>
  <c r="N1512" i="1"/>
  <c r="O1512" i="1"/>
  <c r="P1512" i="1"/>
  <c r="Q1512" i="1"/>
  <c r="R1512" i="1"/>
  <c r="S1512" i="1"/>
  <c r="T1512" i="1"/>
  <c r="V1512" i="1"/>
  <c r="B1513" i="1"/>
  <c r="O1513" i="1" s="1"/>
  <c r="E1513" i="1"/>
  <c r="H1513" i="1"/>
  <c r="I1513" i="1" s="1"/>
  <c r="N1513" i="1"/>
  <c r="P1513" i="1"/>
  <c r="R1513" i="1"/>
  <c r="T1513" i="1"/>
  <c r="V1513" i="1"/>
  <c r="B1514" i="1"/>
  <c r="E1514" i="1"/>
  <c r="H1514" i="1"/>
  <c r="I1514" i="1"/>
  <c r="N1514" i="1"/>
  <c r="O1514" i="1"/>
  <c r="P1514" i="1"/>
  <c r="Q1514" i="1"/>
  <c r="R1514" i="1"/>
  <c r="S1514" i="1"/>
  <c r="T1514" i="1"/>
  <c r="V1514" i="1"/>
  <c r="B1515" i="1"/>
  <c r="O1515" i="1" s="1"/>
  <c r="E1515" i="1"/>
  <c r="H1515" i="1"/>
  <c r="I1515" i="1" s="1"/>
  <c r="N1515" i="1"/>
  <c r="P1515" i="1"/>
  <c r="R1515" i="1"/>
  <c r="T1515" i="1"/>
  <c r="V1515" i="1"/>
  <c r="B1516" i="1"/>
  <c r="E1516" i="1"/>
  <c r="H1516" i="1"/>
  <c r="I1516" i="1"/>
  <c r="N1516" i="1"/>
  <c r="O1516" i="1"/>
  <c r="P1516" i="1"/>
  <c r="Q1516" i="1"/>
  <c r="R1516" i="1"/>
  <c r="S1516" i="1"/>
  <c r="T1516" i="1"/>
  <c r="V1516" i="1"/>
  <c r="B1517" i="1"/>
  <c r="O1517" i="1" s="1"/>
  <c r="E1517" i="1"/>
  <c r="H1517" i="1"/>
  <c r="I1517" i="1" s="1"/>
  <c r="N1517" i="1"/>
  <c r="P1517" i="1"/>
  <c r="R1517" i="1"/>
  <c r="T1517" i="1"/>
  <c r="V1517" i="1"/>
  <c r="B1518" i="1"/>
  <c r="E1518" i="1"/>
  <c r="H1518" i="1"/>
  <c r="I1518" i="1"/>
  <c r="N1518" i="1"/>
  <c r="O1518" i="1"/>
  <c r="P1518" i="1"/>
  <c r="Q1518" i="1"/>
  <c r="R1518" i="1"/>
  <c r="S1518" i="1"/>
  <c r="T1518" i="1"/>
  <c r="V1518" i="1"/>
  <c r="B1519" i="1"/>
  <c r="O1519" i="1" s="1"/>
  <c r="E1519" i="1"/>
  <c r="H1519" i="1"/>
  <c r="I1519" i="1" s="1"/>
  <c r="N1519" i="1"/>
  <c r="P1519" i="1"/>
  <c r="R1519" i="1"/>
  <c r="T1519" i="1"/>
  <c r="V1519" i="1"/>
  <c r="B1520" i="1"/>
  <c r="E1520" i="1"/>
  <c r="H1520" i="1"/>
  <c r="I1520" i="1"/>
  <c r="N1520" i="1"/>
  <c r="O1520" i="1"/>
  <c r="P1520" i="1"/>
  <c r="Q1520" i="1"/>
  <c r="R1520" i="1"/>
  <c r="S1520" i="1"/>
  <c r="T1520" i="1"/>
  <c r="U1520" i="1"/>
  <c r="U1521" i="1" s="1"/>
  <c r="U1522" i="1" s="1"/>
  <c r="U1523" i="1" s="1"/>
  <c r="U1524" i="1" s="1"/>
  <c r="U1525" i="1" s="1"/>
  <c r="U1526" i="1" s="1"/>
  <c r="U1527" i="1" s="1"/>
  <c r="U1528" i="1" s="1"/>
  <c r="U1529" i="1" s="1"/>
  <c r="V1520" i="1"/>
  <c r="B1521" i="1"/>
  <c r="O1521" i="1" s="1"/>
  <c r="E1521" i="1"/>
  <c r="H1521" i="1"/>
  <c r="I1521" i="1" s="1"/>
  <c r="N1521" i="1"/>
  <c r="P1521" i="1"/>
  <c r="R1521" i="1"/>
  <c r="T1521" i="1"/>
  <c r="V1521" i="1"/>
  <c r="B1522" i="1"/>
  <c r="E1522" i="1"/>
  <c r="H1522" i="1"/>
  <c r="I1522" i="1"/>
  <c r="N1522" i="1"/>
  <c r="O1522" i="1"/>
  <c r="P1522" i="1"/>
  <c r="Q1522" i="1"/>
  <c r="R1522" i="1"/>
  <c r="S1522" i="1"/>
  <c r="T1522" i="1"/>
  <c r="V1522" i="1"/>
  <c r="B1523" i="1"/>
  <c r="O1523" i="1" s="1"/>
  <c r="E1523" i="1"/>
  <c r="H1523" i="1"/>
  <c r="I1523" i="1" s="1"/>
  <c r="N1523" i="1"/>
  <c r="P1523" i="1"/>
  <c r="R1523" i="1"/>
  <c r="T1523" i="1"/>
  <c r="V1523" i="1"/>
  <c r="B1524" i="1"/>
  <c r="E1524" i="1"/>
  <c r="H1524" i="1"/>
  <c r="I1524" i="1"/>
  <c r="N1524" i="1"/>
  <c r="O1524" i="1"/>
  <c r="P1524" i="1"/>
  <c r="Q1524" i="1"/>
  <c r="R1524" i="1"/>
  <c r="S1524" i="1"/>
  <c r="T1524" i="1"/>
  <c r="V1524" i="1"/>
  <c r="B1525" i="1"/>
  <c r="O1525" i="1" s="1"/>
  <c r="E1525" i="1"/>
  <c r="H1525" i="1"/>
  <c r="I1525" i="1" s="1"/>
  <c r="N1525" i="1"/>
  <c r="P1525" i="1"/>
  <c r="R1525" i="1"/>
  <c r="T1525" i="1"/>
  <c r="V1525" i="1"/>
  <c r="B1526" i="1"/>
  <c r="E1526" i="1"/>
  <c r="H1526" i="1"/>
  <c r="I1526" i="1"/>
  <c r="N1526" i="1"/>
  <c r="O1526" i="1"/>
  <c r="P1526" i="1"/>
  <c r="Q1526" i="1"/>
  <c r="R1526" i="1"/>
  <c r="S1526" i="1"/>
  <c r="T1526" i="1"/>
  <c r="V1526" i="1"/>
  <c r="B1527" i="1"/>
  <c r="O1527" i="1" s="1"/>
  <c r="E1527" i="1"/>
  <c r="H1527" i="1"/>
  <c r="I1527" i="1" s="1"/>
  <c r="N1527" i="1"/>
  <c r="P1527" i="1"/>
  <c r="R1527" i="1"/>
  <c r="T1527" i="1"/>
  <c r="V1527" i="1"/>
  <c r="B1528" i="1"/>
  <c r="E1528" i="1"/>
  <c r="H1528" i="1"/>
  <c r="I1528" i="1"/>
  <c r="N1528" i="1"/>
  <c r="O1528" i="1"/>
  <c r="P1528" i="1"/>
  <c r="Q1528" i="1"/>
  <c r="R1528" i="1"/>
  <c r="S1528" i="1"/>
  <c r="T1528" i="1"/>
  <c r="V1528" i="1"/>
  <c r="B1529" i="1"/>
  <c r="O1529" i="1" s="1"/>
  <c r="E1529" i="1"/>
  <c r="H1529" i="1"/>
  <c r="I1529" i="1" s="1"/>
  <c r="N1529" i="1"/>
  <c r="P1529" i="1"/>
  <c r="R1529" i="1"/>
  <c r="T1529" i="1"/>
  <c r="V1529" i="1"/>
  <c r="B1530" i="1"/>
  <c r="E1530" i="1"/>
  <c r="H1530" i="1"/>
  <c r="I1530" i="1"/>
  <c r="N1530" i="1"/>
  <c r="O1530" i="1"/>
  <c r="P1530" i="1"/>
  <c r="Q1530" i="1"/>
  <c r="R1530" i="1"/>
  <c r="S1530" i="1"/>
  <c r="T1530" i="1"/>
  <c r="U1530" i="1"/>
  <c r="U1531" i="1" s="1"/>
  <c r="U1532" i="1" s="1"/>
  <c r="U1533" i="1" s="1"/>
  <c r="U1534" i="1" s="1"/>
  <c r="U1535" i="1" s="1"/>
  <c r="U1536" i="1" s="1"/>
  <c r="U1537" i="1" s="1"/>
  <c r="U1538" i="1" s="1"/>
  <c r="V1530" i="1"/>
  <c r="B1531" i="1"/>
  <c r="O1531" i="1" s="1"/>
  <c r="E1531" i="1"/>
  <c r="H1531" i="1"/>
  <c r="I1531" i="1" s="1"/>
  <c r="N1531" i="1"/>
  <c r="P1531" i="1"/>
  <c r="R1531" i="1"/>
  <c r="T1531" i="1"/>
  <c r="V1531" i="1"/>
  <c r="B1532" i="1"/>
  <c r="E1532" i="1"/>
  <c r="H1532" i="1"/>
  <c r="I1532" i="1"/>
  <c r="N1532" i="1"/>
  <c r="O1532" i="1"/>
  <c r="P1532" i="1"/>
  <c r="Q1532" i="1"/>
  <c r="R1532" i="1"/>
  <c r="S1532" i="1"/>
  <c r="T1532" i="1"/>
  <c r="V1532" i="1"/>
  <c r="B1533" i="1"/>
  <c r="O1533" i="1" s="1"/>
  <c r="E1533" i="1"/>
  <c r="H1533" i="1"/>
  <c r="I1533" i="1" s="1"/>
  <c r="N1533" i="1"/>
  <c r="P1533" i="1"/>
  <c r="R1533" i="1"/>
  <c r="T1533" i="1"/>
  <c r="V1533" i="1"/>
  <c r="B1534" i="1"/>
  <c r="E1534" i="1"/>
  <c r="H1534" i="1"/>
  <c r="I1534" i="1"/>
  <c r="N1534" i="1"/>
  <c r="O1534" i="1"/>
  <c r="P1534" i="1"/>
  <c r="Q1534" i="1"/>
  <c r="R1534" i="1"/>
  <c r="S1534" i="1"/>
  <c r="T1534" i="1"/>
  <c r="V1534" i="1"/>
  <c r="B1535" i="1"/>
  <c r="O1535" i="1" s="1"/>
  <c r="E1535" i="1"/>
  <c r="H1535" i="1"/>
  <c r="I1535" i="1" s="1"/>
  <c r="N1535" i="1"/>
  <c r="P1535" i="1"/>
  <c r="R1535" i="1"/>
  <c r="T1535" i="1"/>
  <c r="V1535" i="1"/>
  <c r="B1536" i="1"/>
  <c r="E1536" i="1"/>
  <c r="H1536" i="1"/>
  <c r="I1536" i="1"/>
  <c r="N1536" i="1"/>
  <c r="O1536" i="1"/>
  <c r="P1536" i="1"/>
  <c r="Q1536" i="1"/>
  <c r="R1536" i="1"/>
  <c r="S1536" i="1"/>
  <c r="T1536" i="1"/>
  <c r="V1536" i="1"/>
  <c r="B1537" i="1"/>
  <c r="O1537" i="1" s="1"/>
  <c r="E1537" i="1"/>
  <c r="H1537" i="1"/>
  <c r="I1537" i="1" s="1"/>
  <c r="N1537" i="1"/>
  <c r="P1537" i="1"/>
  <c r="R1537" i="1"/>
  <c r="T1537" i="1"/>
  <c r="V1537" i="1"/>
  <c r="B1538" i="1"/>
  <c r="E1538" i="1"/>
  <c r="H1538" i="1"/>
  <c r="I1538" i="1"/>
  <c r="N1538" i="1"/>
  <c r="O1538" i="1"/>
  <c r="P1538" i="1"/>
  <c r="Q1538" i="1"/>
  <c r="R1538" i="1"/>
  <c r="S1538" i="1"/>
  <c r="T1538" i="1"/>
  <c r="V1538" i="1"/>
  <c r="B1539" i="1"/>
  <c r="O1539" i="1" s="1"/>
  <c r="E1539" i="1"/>
  <c r="H1539" i="1"/>
  <c r="I1539" i="1" s="1"/>
  <c r="N1539" i="1"/>
  <c r="P1539" i="1"/>
  <c r="R1539" i="1"/>
  <c r="T1539" i="1"/>
  <c r="U1539" i="1"/>
  <c r="V1539" i="1"/>
  <c r="B1540" i="1"/>
  <c r="E1540" i="1"/>
  <c r="H1540" i="1"/>
  <c r="I1540" i="1"/>
  <c r="N1540" i="1"/>
  <c r="O1540" i="1"/>
  <c r="P1540" i="1"/>
  <c r="Q1540" i="1"/>
  <c r="R1540" i="1"/>
  <c r="S1540" i="1"/>
  <c r="T1540" i="1"/>
  <c r="U1540" i="1"/>
  <c r="U1541" i="1" s="1"/>
  <c r="U1542" i="1" s="1"/>
  <c r="U1543" i="1" s="1"/>
  <c r="U1544" i="1" s="1"/>
  <c r="U1545" i="1" s="1"/>
  <c r="U1546" i="1" s="1"/>
  <c r="V1540" i="1"/>
  <c r="B1541" i="1"/>
  <c r="O1541" i="1" s="1"/>
  <c r="E1541" i="1"/>
  <c r="H1541" i="1"/>
  <c r="I1541" i="1" s="1"/>
  <c r="N1541" i="1"/>
  <c r="P1541" i="1"/>
  <c r="R1541" i="1"/>
  <c r="T1541" i="1"/>
  <c r="V1541" i="1"/>
  <c r="B1542" i="1"/>
  <c r="E1542" i="1"/>
  <c r="H1542" i="1"/>
  <c r="I1542" i="1"/>
  <c r="N1542" i="1"/>
  <c r="O1542" i="1"/>
  <c r="P1542" i="1"/>
  <c r="Q1542" i="1"/>
  <c r="R1542" i="1"/>
  <c r="S1542" i="1"/>
  <c r="T1542" i="1"/>
  <c r="V1542" i="1"/>
  <c r="B1543" i="1"/>
  <c r="O1543" i="1" s="1"/>
  <c r="E1543" i="1"/>
  <c r="H1543" i="1"/>
  <c r="I1543" i="1" s="1"/>
  <c r="N1543" i="1"/>
  <c r="P1543" i="1"/>
  <c r="R1543" i="1"/>
  <c r="T1543" i="1"/>
  <c r="V1543" i="1"/>
  <c r="B1544" i="1"/>
  <c r="E1544" i="1"/>
  <c r="H1544" i="1"/>
  <c r="I1544" i="1"/>
  <c r="N1544" i="1"/>
  <c r="O1544" i="1"/>
  <c r="P1544" i="1"/>
  <c r="Q1544" i="1"/>
  <c r="R1544" i="1"/>
  <c r="S1544" i="1"/>
  <c r="T1544" i="1"/>
  <c r="V1544" i="1"/>
  <c r="B1545" i="1"/>
  <c r="O1545" i="1" s="1"/>
  <c r="E1545" i="1"/>
  <c r="H1545" i="1"/>
  <c r="I1545" i="1" s="1"/>
  <c r="N1545" i="1"/>
  <c r="P1545" i="1"/>
  <c r="R1545" i="1"/>
  <c r="T1545" i="1"/>
  <c r="V1545" i="1"/>
  <c r="B1546" i="1"/>
  <c r="E1546" i="1"/>
  <c r="H1546" i="1"/>
  <c r="I1546" i="1"/>
  <c r="N1546" i="1"/>
  <c r="O1546" i="1"/>
  <c r="P1546" i="1"/>
  <c r="Q1546" i="1"/>
  <c r="R1546" i="1"/>
  <c r="S1546" i="1"/>
  <c r="T1546" i="1"/>
  <c r="V1546" i="1"/>
  <c r="B1547" i="1"/>
  <c r="O1547" i="1" s="1"/>
  <c r="E1547" i="1"/>
  <c r="H1547" i="1"/>
  <c r="I1547" i="1" s="1"/>
  <c r="N1547" i="1"/>
  <c r="P1547" i="1"/>
  <c r="R1547" i="1"/>
  <c r="T1547" i="1"/>
  <c r="U1547" i="1"/>
  <c r="V1547" i="1"/>
  <c r="B1548" i="1"/>
  <c r="E1548" i="1"/>
  <c r="H1548" i="1"/>
  <c r="I1548" i="1"/>
  <c r="N1548" i="1"/>
  <c r="O1548" i="1"/>
  <c r="P1548" i="1"/>
  <c r="Q1548" i="1"/>
  <c r="R1548" i="1"/>
  <c r="S1548" i="1"/>
  <c r="T1548" i="1"/>
  <c r="U1548" i="1"/>
  <c r="U1549" i="1" s="1"/>
  <c r="U1550" i="1" s="1"/>
  <c r="U1551" i="1" s="1"/>
  <c r="U1552" i="1" s="1"/>
  <c r="U1553" i="1" s="1"/>
  <c r="V1548" i="1"/>
  <c r="B1549" i="1"/>
  <c r="O1549" i="1" s="1"/>
  <c r="E1549" i="1"/>
  <c r="H1549" i="1"/>
  <c r="I1549" i="1" s="1"/>
  <c r="N1549" i="1"/>
  <c r="P1549" i="1"/>
  <c r="R1549" i="1"/>
  <c r="T1549" i="1"/>
  <c r="V1549" i="1"/>
  <c r="B1550" i="1"/>
  <c r="E1550" i="1"/>
  <c r="H1550" i="1"/>
  <c r="I1550" i="1"/>
  <c r="N1550" i="1"/>
  <c r="O1550" i="1"/>
  <c r="P1550" i="1"/>
  <c r="Q1550" i="1"/>
  <c r="R1550" i="1"/>
  <c r="S1550" i="1"/>
  <c r="T1550" i="1"/>
  <c r="V1550" i="1"/>
  <c r="B1551" i="1"/>
  <c r="O1551" i="1" s="1"/>
  <c r="E1551" i="1"/>
  <c r="H1551" i="1"/>
  <c r="I1551" i="1" s="1"/>
  <c r="N1551" i="1"/>
  <c r="P1551" i="1"/>
  <c r="R1551" i="1"/>
  <c r="T1551" i="1"/>
  <c r="V1551" i="1"/>
  <c r="B1552" i="1"/>
  <c r="E1552" i="1"/>
  <c r="H1552" i="1"/>
  <c r="I1552" i="1"/>
  <c r="N1552" i="1"/>
  <c r="O1552" i="1"/>
  <c r="P1552" i="1"/>
  <c r="Q1552" i="1"/>
  <c r="R1552" i="1"/>
  <c r="S1552" i="1"/>
  <c r="T1552" i="1"/>
  <c r="V1552" i="1"/>
  <c r="B1553" i="1"/>
  <c r="O1553" i="1" s="1"/>
  <c r="E1553" i="1"/>
  <c r="H1553" i="1"/>
  <c r="I1553" i="1" s="1"/>
  <c r="N1553" i="1"/>
  <c r="P1553" i="1"/>
  <c r="R1553" i="1"/>
  <c r="T1553" i="1"/>
  <c r="V1553" i="1"/>
  <c r="B1554" i="1"/>
  <c r="E1554" i="1"/>
  <c r="H1554" i="1"/>
  <c r="I1554" i="1"/>
  <c r="N1554" i="1"/>
  <c r="O1554" i="1"/>
  <c r="P1554" i="1"/>
  <c r="Q1554" i="1"/>
  <c r="R1554" i="1"/>
  <c r="S1554" i="1"/>
  <c r="T1554" i="1"/>
  <c r="U1554" i="1"/>
  <c r="V1554" i="1"/>
  <c r="B1555" i="1"/>
  <c r="O1555" i="1" s="1"/>
  <c r="E1555" i="1"/>
  <c r="H1555" i="1"/>
  <c r="I1555" i="1" s="1"/>
  <c r="N1555" i="1"/>
  <c r="P1555" i="1"/>
  <c r="R1555" i="1"/>
  <c r="T1555" i="1"/>
  <c r="U1555" i="1"/>
  <c r="V1555" i="1"/>
  <c r="B1556" i="1"/>
  <c r="E1556" i="1"/>
  <c r="H1556" i="1"/>
  <c r="I1556" i="1"/>
  <c r="N1556" i="1"/>
  <c r="O1556" i="1"/>
  <c r="P1556" i="1"/>
  <c r="Q1556" i="1"/>
  <c r="R1556" i="1"/>
  <c r="S1556" i="1"/>
  <c r="T1556" i="1"/>
  <c r="U1556" i="1"/>
  <c r="U1557" i="1" s="1"/>
  <c r="U1558" i="1" s="1"/>
  <c r="U1559" i="1" s="1"/>
  <c r="U1560" i="1" s="1"/>
  <c r="U1561" i="1" s="1"/>
  <c r="U1562" i="1" s="1"/>
  <c r="U1563" i="1" s="1"/>
  <c r="U1564" i="1" s="1"/>
  <c r="U1565" i="1" s="1"/>
  <c r="U1566" i="1" s="1"/>
  <c r="U1567" i="1" s="1"/>
  <c r="U1568" i="1" s="1"/>
  <c r="U1569" i="1" s="1"/>
  <c r="U1570" i="1" s="1"/>
  <c r="V1556" i="1"/>
  <c r="B1557" i="1"/>
  <c r="O1557" i="1" s="1"/>
  <c r="E1557" i="1"/>
  <c r="H1557" i="1"/>
  <c r="I1557" i="1" s="1"/>
  <c r="N1557" i="1"/>
  <c r="P1557" i="1"/>
  <c r="R1557" i="1"/>
  <c r="T1557" i="1"/>
  <c r="V1557" i="1"/>
  <c r="B1558" i="1"/>
  <c r="E1558" i="1"/>
  <c r="H1558" i="1"/>
  <c r="I1558" i="1"/>
  <c r="N1558" i="1"/>
  <c r="O1558" i="1"/>
  <c r="P1558" i="1"/>
  <c r="Q1558" i="1"/>
  <c r="R1558" i="1"/>
  <c r="S1558" i="1"/>
  <c r="T1558" i="1"/>
  <c r="V1558" i="1"/>
  <c r="B1559" i="1"/>
  <c r="O1559" i="1" s="1"/>
  <c r="E1559" i="1"/>
  <c r="H1559" i="1"/>
  <c r="I1559" i="1" s="1"/>
  <c r="N1559" i="1"/>
  <c r="P1559" i="1"/>
  <c r="R1559" i="1"/>
  <c r="T1559" i="1"/>
  <c r="V1559" i="1"/>
  <c r="B1560" i="1"/>
  <c r="E1560" i="1"/>
  <c r="H1560" i="1"/>
  <c r="I1560" i="1"/>
  <c r="N1560" i="1"/>
  <c r="O1560" i="1"/>
  <c r="P1560" i="1"/>
  <c r="Q1560" i="1"/>
  <c r="R1560" i="1"/>
  <c r="S1560" i="1"/>
  <c r="T1560" i="1"/>
  <c r="V1560" i="1"/>
  <c r="B1561" i="1"/>
  <c r="O1561" i="1" s="1"/>
  <c r="E1561" i="1"/>
  <c r="H1561" i="1"/>
  <c r="I1561" i="1" s="1"/>
  <c r="N1561" i="1"/>
  <c r="P1561" i="1"/>
  <c r="R1561" i="1"/>
  <c r="T1561" i="1"/>
  <c r="V1561" i="1"/>
  <c r="B1562" i="1"/>
  <c r="E1562" i="1"/>
  <c r="H1562" i="1"/>
  <c r="I1562" i="1"/>
  <c r="N1562" i="1"/>
  <c r="O1562" i="1"/>
  <c r="P1562" i="1"/>
  <c r="Q1562" i="1"/>
  <c r="R1562" i="1"/>
  <c r="S1562" i="1"/>
  <c r="T1562" i="1"/>
  <c r="V1562" i="1"/>
  <c r="B1563" i="1"/>
  <c r="O1563" i="1" s="1"/>
  <c r="E1563" i="1"/>
  <c r="H1563" i="1"/>
  <c r="I1563" i="1" s="1"/>
  <c r="N1563" i="1"/>
  <c r="P1563" i="1"/>
  <c r="R1563" i="1"/>
  <c r="T1563" i="1"/>
  <c r="V1563" i="1"/>
  <c r="B1564" i="1"/>
  <c r="E1564" i="1"/>
  <c r="H1564" i="1"/>
  <c r="I1564" i="1"/>
  <c r="N1564" i="1"/>
  <c r="O1564" i="1"/>
  <c r="P1564" i="1"/>
  <c r="Q1564" i="1"/>
  <c r="R1564" i="1"/>
  <c r="S1564" i="1"/>
  <c r="T1564" i="1"/>
  <c r="V1564" i="1"/>
  <c r="B1565" i="1"/>
  <c r="O1565" i="1" s="1"/>
  <c r="E1565" i="1"/>
  <c r="H1565" i="1"/>
  <c r="I1565" i="1" s="1"/>
  <c r="N1565" i="1"/>
  <c r="P1565" i="1"/>
  <c r="R1565" i="1"/>
  <c r="T1565" i="1"/>
  <c r="V1565" i="1"/>
  <c r="B1566" i="1"/>
  <c r="E1566" i="1"/>
  <c r="H1566" i="1"/>
  <c r="I1566" i="1"/>
  <c r="N1566" i="1"/>
  <c r="O1566" i="1"/>
  <c r="P1566" i="1"/>
  <c r="Q1566" i="1"/>
  <c r="R1566" i="1"/>
  <c r="S1566" i="1"/>
  <c r="T1566" i="1"/>
  <c r="V1566" i="1"/>
  <c r="B1567" i="1"/>
  <c r="O1567" i="1" s="1"/>
  <c r="E1567" i="1"/>
  <c r="H1567" i="1"/>
  <c r="I1567" i="1" s="1"/>
  <c r="N1567" i="1"/>
  <c r="P1567" i="1"/>
  <c r="R1567" i="1"/>
  <c r="T1567" i="1"/>
  <c r="V1567" i="1"/>
  <c r="B1568" i="1"/>
  <c r="E1568" i="1"/>
  <c r="H1568" i="1"/>
  <c r="I1568" i="1"/>
  <c r="N1568" i="1"/>
  <c r="O1568" i="1"/>
  <c r="P1568" i="1"/>
  <c r="Q1568" i="1"/>
  <c r="R1568" i="1"/>
  <c r="S1568" i="1"/>
  <c r="T1568" i="1"/>
  <c r="V1568" i="1"/>
  <c r="B1569" i="1"/>
  <c r="O1569" i="1" s="1"/>
  <c r="E1569" i="1"/>
  <c r="H1569" i="1"/>
  <c r="I1569" i="1" s="1"/>
  <c r="N1569" i="1"/>
  <c r="P1569" i="1"/>
  <c r="R1569" i="1"/>
  <c r="T1569" i="1"/>
  <c r="V1569" i="1"/>
  <c r="B1570" i="1"/>
  <c r="E1570" i="1"/>
  <c r="H1570" i="1"/>
  <c r="I1570" i="1"/>
  <c r="N1570" i="1"/>
  <c r="O1570" i="1"/>
  <c r="P1570" i="1"/>
  <c r="Q1570" i="1"/>
  <c r="R1570" i="1"/>
  <c r="S1570" i="1"/>
  <c r="T1570" i="1"/>
  <c r="V1570" i="1"/>
  <c r="B1571" i="1"/>
  <c r="O1571" i="1" s="1"/>
  <c r="E1571" i="1"/>
  <c r="H1571" i="1"/>
  <c r="I1571" i="1" s="1"/>
  <c r="N1571" i="1"/>
  <c r="P1571" i="1"/>
  <c r="R1571" i="1"/>
  <c r="T1571" i="1"/>
  <c r="U1571" i="1"/>
  <c r="V1571" i="1"/>
  <c r="B1572" i="1"/>
  <c r="E1572" i="1"/>
  <c r="H1572" i="1"/>
  <c r="I1572" i="1"/>
  <c r="N1572" i="1"/>
  <c r="O1572" i="1"/>
  <c r="P1572" i="1"/>
  <c r="Q1572" i="1"/>
  <c r="R1572" i="1"/>
  <c r="S1572" i="1"/>
  <c r="T1572" i="1"/>
  <c r="U1572" i="1"/>
  <c r="U1573" i="1" s="1"/>
  <c r="U1574" i="1" s="1"/>
  <c r="V1572" i="1"/>
  <c r="B1573" i="1"/>
  <c r="O1573" i="1" s="1"/>
  <c r="E1573" i="1"/>
  <c r="H1573" i="1"/>
  <c r="I1573" i="1" s="1"/>
  <c r="N1573" i="1"/>
  <c r="P1573" i="1"/>
  <c r="R1573" i="1"/>
  <c r="T1573" i="1"/>
  <c r="V1573" i="1"/>
  <c r="B1574" i="1"/>
  <c r="E1574" i="1"/>
  <c r="H1574" i="1"/>
  <c r="I1574" i="1"/>
  <c r="N1574" i="1"/>
  <c r="O1574" i="1"/>
  <c r="P1574" i="1"/>
  <c r="Q1574" i="1"/>
  <c r="R1574" i="1"/>
  <c r="S1574" i="1"/>
  <c r="T1574" i="1"/>
  <c r="V1574" i="1"/>
  <c r="B1575" i="1"/>
  <c r="O1575" i="1" s="1"/>
  <c r="E1575" i="1"/>
  <c r="H1575" i="1"/>
  <c r="I1575" i="1" s="1"/>
  <c r="N1575" i="1"/>
  <c r="P1575" i="1"/>
  <c r="R1575" i="1"/>
  <c r="T1575" i="1"/>
  <c r="U1575" i="1"/>
  <c r="V1575" i="1"/>
  <c r="B1576" i="1"/>
  <c r="E1576" i="1"/>
  <c r="H1576" i="1"/>
  <c r="I1576" i="1"/>
  <c r="N1576" i="1"/>
  <c r="O1576" i="1"/>
  <c r="P1576" i="1"/>
  <c r="Q1576" i="1"/>
  <c r="R1576" i="1"/>
  <c r="S1576" i="1"/>
  <c r="T1576" i="1"/>
  <c r="U1576" i="1"/>
  <c r="U1577" i="1" s="1"/>
  <c r="U1578" i="1" s="1"/>
  <c r="U1579" i="1" s="1"/>
  <c r="U1580" i="1" s="1"/>
  <c r="U1581" i="1" s="1"/>
  <c r="U1582" i="1" s="1"/>
  <c r="U1583" i="1" s="1"/>
  <c r="U1584" i="1" s="1"/>
  <c r="U1585" i="1" s="1"/>
  <c r="U1586" i="1" s="1"/>
  <c r="U1587" i="1" s="1"/>
  <c r="U1588" i="1" s="1"/>
  <c r="U1589" i="1" s="1"/>
  <c r="U1590" i="1" s="1"/>
  <c r="V1576" i="1"/>
  <c r="B1577" i="1"/>
  <c r="O1577" i="1" s="1"/>
  <c r="E1577" i="1"/>
  <c r="H1577" i="1"/>
  <c r="I1577" i="1" s="1"/>
  <c r="N1577" i="1"/>
  <c r="P1577" i="1"/>
  <c r="R1577" i="1"/>
  <c r="T1577" i="1"/>
  <c r="V1577" i="1"/>
  <c r="B1578" i="1"/>
  <c r="E1578" i="1"/>
  <c r="H1578" i="1"/>
  <c r="I1578" i="1"/>
  <c r="N1578" i="1"/>
  <c r="O1578" i="1"/>
  <c r="P1578" i="1"/>
  <c r="Q1578" i="1"/>
  <c r="R1578" i="1"/>
  <c r="S1578" i="1"/>
  <c r="T1578" i="1"/>
  <c r="V1578" i="1"/>
  <c r="B1579" i="1"/>
  <c r="O1579" i="1" s="1"/>
  <c r="E1579" i="1"/>
  <c r="H1579" i="1"/>
  <c r="I1579" i="1" s="1"/>
  <c r="N1579" i="1"/>
  <c r="P1579" i="1"/>
  <c r="R1579" i="1"/>
  <c r="T1579" i="1"/>
  <c r="V1579" i="1"/>
  <c r="B1580" i="1"/>
  <c r="E1580" i="1"/>
  <c r="H1580" i="1"/>
  <c r="I1580" i="1"/>
  <c r="N1580" i="1"/>
  <c r="O1580" i="1"/>
  <c r="P1580" i="1"/>
  <c r="Q1580" i="1"/>
  <c r="R1580" i="1"/>
  <c r="S1580" i="1"/>
  <c r="T1580" i="1"/>
  <c r="V1580" i="1"/>
  <c r="B1581" i="1"/>
  <c r="O1581" i="1" s="1"/>
  <c r="E1581" i="1"/>
  <c r="H1581" i="1"/>
  <c r="I1581" i="1" s="1"/>
  <c r="N1581" i="1"/>
  <c r="P1581" i="1"/>
  <c r="R1581" i="1"/>
  <c r="T1581" i="1"/>
  <c r="V1581" i="1"/>
  <c r="B1582" i="1"/>
  <c r="E1582" i="1"/>
  <c r="H1582" i="1"/>
  <c r="I1582" i="1"/>
  <c r="N1582" i="1"/>
  <c r="O1582" i="1"/>
  <c r="P1582" i="1"/>
  <c r="Q1582" i="1"/>
  <c r="R1582" i="1"/>
  <c r="S1582" i="1"/>
  <c r="T1582" i="1"/>
  <c r="V1582" i="1"/>
  <c r="B1583" i="1"/>
  <c r="O1583" i="1" s="1"/>
  <c r="E1583" i="1"/>
  <c r="H1583" i="1"/>
  <c r="I1583" i="1" s="1"/>
  <c r="N1583" i="1"/>
  <c r="P1583" i="1"/>
  <c r="R1583" i="1"/>
  <c r="T1583" i="1"/>
  <c r="V1583" i="1"/>
  <c r="B1584" i="1"/>
  <c r="E1584" i="1"/>
  <c r="H1584" i="1"/>
  <c r="I1584" i="1"/>
  <c r="N1584" i="1"/>
  <c r="O1584" i="1"/>
  <c r="P1584" i="1"/>
  <c r="Q1584" i="1"/>
  <c r="R1584" i="1"/>
  <c r="S1584" i="1"/>
  <c r="T1584" i="1"/>
  <c r="V1584" i="1"/>
  <c r="B1585" i="1"/>
  <c r="O1585" i="1" s="1"/>
  <c r="E1585" i="1"/>
  <c r="H1585" i="1"/>
  <c r="I1585" i="1" s="1"/>
  <c r="N1585" i="1"/>
  <c r="P1585" i="1"/>
  <c r="R1585" i="1"/>
  <c r="T1585" i="1"/>
  <c r="V1585" i="1"/>
  <c r="B1586" i="1"/>
  <c r="E1586" i="1"/>
  <c r="H1586" i="1"/>
  <c r="I1586" i="1"/>
  <c r="N1586" i="1"/>
  <c r="O1586" i="1"/>
  <c r="P1586" i="1"/>
  <c r="Q1586" i="1"/>
  <c r="R1586" i="1"/>
  <c r="S1586" i="1"/>
  <c r="T1586" i="1"/>
  <c r="V1586" i="1"/>
  <c r="B1587" i="1"/>
  <c r="O1587" i="1" s="1"/>
  <c r="E1587" i="1"/>
  <c r="H1587" i="1"/>
  <c r="I1587" i="1" s="1"/>
  <c r="N1587" i="1"/>
  <c r="P1587" i="1"/>
  <c r="R1587" i="1"/>
  <c r="T1587" i="1"/>
  <c r="V1587" i="1"/>
  <c r="B1588" i="1"/>
  <c r="E1588" i="1"/>
  <c r="H1588" i="1"/>
  <c r="I1588" i="1"/>
  <c r="N1588" i="1"/>
  <c r="O1588" i="1"/>
  <c r="P1588" i="1"/>
  <c r="Q1588" i="1"/>
  <c r="R1588" i="1"/>
  <c r="S1588" i="1"/>
  <c r="T1588" i="1"/>
  <c r="V1588" i="1"/>
  <c r="B1589" i="1"/>
  <c r="O1589" i="1" s="1"/>
  <c r="E1589" i="1"/>
  <c r="H1589" i="1"/>
  <c r="I1589" i="1" s="1"/>
  <c r="N1589" i="1"/>
  <c r="P1589" i="1"/>
  <c r="R1589" i="1"/>
  <c r="T1589" i="1"/>
  <c r="V1589" i="1"/>
  <c r="B1590" i="1"/>
  <c r="E1590" i="1"/>
  <c r="H1590" i="1"/>
  <c r="I1590" i="1"/>
  <c r="N1590" i="1"/>
  <c r="O1590" i="1"/>
  <c r="P1590" i="1"/>
  <c r="Q1590" i="1"/>
  <c r="R1590" i="1"/>
  <c r="S1590" i="1"/>
  <c r="T1590" i="1"/>
  <c r="V1590" i="1"/>
  <c r="B1591" i="1"/>
  <c r="O1591" i="1" s="1"/>
  <c r="E1591" i="1"/>
  <c r="H1591" i="1"/>
  <c r="I1591" i="1" s="1"/>
  <c r="N1591" i="1"/>
  <c r="P1591" i="1"/>
  <c r="R1591" i="1"/>
  <c r="T1591" i="1"/>
  <c r="U1591" i="1"/>
  <c r="V1591" i="1"/>
  <c r="B1592" i="1"/>
  <c r="E1592" i="1"/>
  <c r="H1592" i="1"/>
  <c r="I1592" i="1"/>
  <c r="N1592" i="1"/>
  <c r="O1592" i="1"/>
  <c r="P1592" i="1"/>
  <c r="Q1592" i="1"/>
  <c r="R1592" i="1"/>
  <c r="S1592" i="1"/>
  <c r="T1592" i="1"/>
  <c r="U1592" i="1"/>
  <c r="U1593" i="1" s="1"/>
  <c r="U1594" i="1" s="1"/>
  <c r="U1595" i="1" s="1"/>
  <c r="U1596" i="1" s="1"/>
  <c r="U1597" i="1" s="1"/>
  <c r="U1598" i="1" s="1"/>
  <c r="U1599" i="1" s="1"/>
  <c r="U1600" i="1" s="1"/>
  <c r="V1592" i="1"/>
  <c r="B1593" i="1"/>
  <c r="O1593" i="1" s="1"/>
  <c r="E1593" i="1"/>
  <c r="H1593" i="1"/>
  <c r="I1593" i="1" s="1"/>
  <c r="N1593" i="1"/>
  <c r="P1593" i="1"/>
  <c r="R1593" i="1"/>
  <c r="T1593" i="1"/>
  <c r="V1593" i="1"/>
  <c r="B1594" i="1"/>
  <c r="E1594" i="1"/>
  <c r="H1594" i="1"/>
  <c r="I1594" i="1"/>
  <c r="N1594" i="1"/>
  <c r="O1594" i="1"/>
  <c r="P1594" i="1"/>
  <c r="Q1594" i="1"/>
  <c r="R1594" i="1"/>
  <c r="S1594" i="1"/>
  <c r="T1594" i="1"/>
  <c r="V1594" i="1"/>
  <c r="B1595" i="1"/>
  <c r="O1595" i="1" s="1"/>
  <c r="E1595" i="1"/>
  <c r="H1595" i="1"/>
  <c r="I1595" i="1" s="1"/>
  <c r="N1595" i="1"/>
  <c r="P1595" i="1"/>
  <c r="R1595" i="1"/>
  <c r="T1595" i="1"/>
  <c r="V1595" i="1"/>
  <c r="B1596" i="1"/>
  <c r="E1596" i="1"/>
  <c r="H1596" i="1"/>
  <c r="I1596" i="1"/>
  <c r="N1596" i="1"/>
  <c r="O1596" i="1"/>
  <c r="P1596" i="1"/>
  <c r="Q1596" i="1"/>
  <c r="R1596" i="1"/>
  <c r="S1596" i="1"/>
  <c r="T1596" i="1"/>
  <c r="V1596" i="1"/>
  <c r="B1597" i="1"/>
  <c r="O1597" i="1" s="1"/>
  <c r="E1597" i="1"/>
  <c r="H1597" i="1"/>
  <c r="I1597" i="1" s="1"/>
  <c r="N1597" i="1"/>
  <c r="P1597" i="1"/>
  <c r="R1597" i="1"/>
  <c r="T1597" i="1"/>
  <c r="V1597" i="1"/>
  <c r="B1598" i="1"/>
  <c r="E1598" i="1"/>
  <c r="H1598" i="1"/>
  <c r="I1598" i="1"/>
  <c r="N1598" i="1"/>
  <c r="O1598" i="1"/>
  <c r="P1598" i="1"/>
  <c r="Q1598" i="1"/>
  <c r="R1598" i="1"/>
  <c r="S1598" i="1"/>
  <c r="T1598" i="1"/>
  <c r="V1598" i="1"/>
  <c r="B1599" i="1"/>
  <c r="O1599" i="1" s="1"/>
  <c r="E1599" i="1"/>
  <c r="H1599" i="1"/>
  <c r="I1599" i="1" s="1"/>
  <c r="N1599" i="1"/>
  <c r="P1599" i="1"/>
  <c r="R1599" i="1"/>
  <c r="T1599" i="1"/>
  <c r="V1599" i="1"/>
  <c r="B1600" i="1"/>
  <c r="E1600" i="1"/>
  <c r="H1600" i="1"/>
  <c r="I1600" i="1"/>
  <c r="N1600" i="1"/>
  <c r="O1600" i="1"/>
  <c r="P1600" i="1"/>
  <c r="Q1600" i="1"/>
  <c r="R1600" i="1"/>
  <c r="S1600" i="1"/>
  <c r="T1600" i="1"/>
  <c r="V1600" i="1"/>
  <c r="B1601" i="1"/>
  <c r="O1601" i="1" s="1"/>
  <c r="E1601" i="1"/>
  <c r="H1601" i="1"/>
  <c r="I1601" i="1" s="1"/>
  <c r="N1601" i="1"/>
  <c r="P1601" i="1"/>
  <c r="R1601" i="1"/>
  <c r="T1601" i="1"/>
  <c r="U1601" i="1"/>
  <c r="V1601" i="1"/>
  <c r="B1602" i="1"/>
  <c r="E1602" i="1"/>
  <c r="H1602" i="1"/>
  <c r="I1602" i="1"/>
  <c r="N1602" i="1"/>
  <c r="O1602" i="1"/>
  <c r="P1602" i="1"/>
  <c r="Q1602" i="1"/>
  <c r="R1602" i="1"/>
  <c r="S1602" i="1"/>
  <c r="T1602" i="1"/>
  <c r="U1602" i="1"/>
  <c r="U1603" i="1" s="1"/>
  <c r="U1604" i="1" s="1"/>
  <c r="U1605" i="1" s="1"/>
  <c r="U1606" i="1" s="1"/>
  <c r="U1607" i="1" s="1"/>
  <c r="U1608" i="1" s="1"/>
  <c r="U1609" i="1" s="1"/>
  <c r="U1610" i="1" s="1"/>
  <c r="U1611" i="1" s="1"/>
  <c r="V1602" i="1"/>
  <c r="B1603" i="1"/>
  <c r="O1603" i="1" s="1"/>
  <c r="E1603" i="1"/>
  <c r="H1603" i="1"/>
  <c r="I1603" i="1" s="1"/>
  <c r="N1603" i="1"/>
  <c r="P1603" i="1"/>
  <c r="R1603" i="1"/>
  <c r="T1603" i="1"/>
  <c r="V1603" i="1"/>
  <c r="B1604" i="1"/>
  <c r="E1604" i="1"/>
  <c r="H1604" i="1"/>
  <c r="I1604" i="1"/>
  <c r="N1604" i="1"/>
  <c r="O1604" i="1"/>
  <c r="P1604" i="1"/>
  <c r="Q1604" i="1"/>
  <c r="R1604" i="1"/>
  <c r="S1604" i="1"/>
  <c r="T1604" i="1"/>
  <c r="V1604" i="1"/>
  <c r="B1605" i="1"/>
  <c r="O1605" i="1" s="1"/>
  <c r="E1605" i="1"/>
  <c r="H1605" i="1"/>
  <c r="I1605" i="1" s="1"/>
  <c r="N1605" i="1"/>
  <c r="P1605" i="1"/>
  <c r="R1605" i="1"/>
  <c r="T1605" i="1"/>
  <c r="V1605" i="1"/>
  <c r="B1606" i="1"/>
  <c r="E1606" i="1"/>
  <c r="H1606" i="1"/>
  <c r="I1606" i="1"/>
  <c r="N1606" i="1"/>
  <c r="O1606" i="1"/>
  <c r="P1606" i="1"/>
  <c r="Q1606" i="1"/>
  <c r="R1606" i="1"/>
  <c r="S1606" i="1"/>
  <c r="T1606" i="1"/>
  <c r="V1606" i="1"/>
  <c r="B1607" i="1"/>
  <c r="O1607" i="1" s="1"/>
  <c r="E1607" i="1"/>
  <c r="H1607" i="1"/>
  <c r="I1607" i="1" s="1"/>
  <c r="N1607" i="1"/>
  <c r="P1607" i="1"/>
  <c r="R1607" i="1"/>
  <c r="T1607" i="1"/>
  <c r="V1607" i="1"/>
  <c r="B1608" i="1"/>
  <c r="E1608" i="1"/>
  <c r="H1608" i="1"/>
  <c r="I1608" i="1"/>
  <c r="N1608" i="1"/>
  <c r="O1608" i="1"/>
  <c r="P1608" i="1"/>
  <c r="Q1608" i="1"/>
  <c r="R1608" i="1"/>
  <c r="S1608" i="1"/>
  <c r="T1608" i="1"/>
  <c r="V1608" i="1"/>
  <c r="B1609" i="1"/>
  <c r="O1609" i="1" s="1"/>
  <c r="E1609" i="1"/>
  <c r="H1609" i="1"/>
  <c r="I1609" i="1" s="1"/>
  <c r="N1609" i="1"/>
  <c r="P1609" i="1"/>
  <c r="R1609" i="1"/>
  <c r="T1609" i="1"/>
  <c r="V1609" i="1"/>
  <c r="B1610" i="1"/>
  <c r="E1610" i="1"/>
  <c r="H1610" i="1"/>
  <c r="I1610" i="1"/>
  <c r="N1610" i="1"/>
  <c r="O1610" i="1"/>
  <c r="P1610" i="1"/>
  <c r="Q1610" i="1"/>
  <c r="R1610" i="1"/>
  <c r="S1610" i="1"/>
  <c r="T1610" i="1"/>
  <c r="V1610" i="1"/>
  <c r="B1611" i="1"/>
  <c r="O1611" i="1" s="1"/>
  <c r="E1611" i="1"/>
  <c r="H1611" i="1"/>
  <c r="I1611" i="1" s="1"/>
  <c r="N1611" i="1"/>
  <c r="P1611" i="1"/>
  <c r="R1611" i="1"/>
  <c r="T1611" i="1"/>
  <c r="V1611" i="1"/>
  <c r="B1612" i="1"/>
  <c r="E1612" i="1"/>
  <c r="H1612" i="1"/>
  <c r="I1612" i="1"/>
  <c r="N1612" i="1"/>
  <c r="O1612" i="1"/>
  <c r="P1612" i="1"/>
  <c r="Q1612" i="1"/>
  <c r="R1612" i="1"/>
  <c r="S1612" i="1"/>
  <c r="T1612" i="1"/>
  <c r="U1612" i="1"/>
  <c r="U1613" i="1" s="1"/>
  <c r="U1614" i="1" s="1"/>
  <c r="U1615" i="1" s="1"/>
  <c r="U1616" i="1" s="1"/>
  <c r="U1617" i="1" s="1"/>
  <c r="U1618" i="1" s="1"/>
  <c r="U1619" i="1" s="1"/>
  <c r="U1620" i="1" s="1"/>
  <c r="U1621" i="1" s="1"/>
  <c r="U1622" i="1" s="1"/>
  <c r="U1623" i="1" s="1"/>
  <c r="U1624" i="1" s="1"/>
  <c r="U1625" i="1" s="1"/>
  <c r="U1626" i="1" s="1"/>
  <c r="V1612" i="1"/>
  <c r="B1613" i="1"/>
  <c r="O1613" i="1" s="1"/>
  <c r="E1613" i="1"/>
  <c r="H1613" i="1"/>
  <c r="I1613" i="1" s="1"/>
  <c r="N1613" i="1"/>
  <c r="P1613" i="1"/>
  <c r="R1613" i="1"/>
  <c r="T1613" i="1"/>
  <c r="V1613" i="1"/>
  <c r="B1614" i="1"/>
  <c r="E1614" i="1"/>
  <c r="H1614" i="1"/>
  <c r="I1614" i="1"/>
  <c r="N1614" i="1"/>
  <c r="O1614" i="1"/>
  <c r="P1614" i="1"/>
  <c r="Q1614" i="1"/>
  <c r="R1614" i="1"/>
  <c r="S1614" i="1"/>
  <c r="T1614" i="1"/>
  <c r="V1614" i="1"/>
  <c r="B1615" i="1"/>
  <c r="O1615" i="1" s="1"/>
  <c r="E1615" i="1"/>
  <c r="H1615" i="1"/>
  <c r="I1615" i="1" s="1"/>
  <c r="N1615" i="1"/>
  <c r="P1615" i="1"/>
  <c r="R1615" i="1"/>
  <c r="T1615" i="1"/>
  <c r="V1615" i="1"/>
  <c r="B1616" i="1"/>
  <c r="E1616" i="1"/>
  <c r="H1616" i="1"/>
  <c r="I1616" i="1"/>
  <c r="N1616" i="1"/>
  <c r="O1616" i="1"/>
  <c r="P1616" i="1"/>
  <c r="Q1616" i="1"/>
  <c r="R1616" i="1"/>
  <c r="S1616" i="1"/>
  <c r="T1616" i="1"/>
  <c r="V1616" i="1"/>
  <c r="B1617" i="1"/>
  <c r="O1617" i="1" s="1"/>
  <c r="E1617" i="1"/>
  <c r="H1617" i="1"/>
  <c r="I1617" i="1" s="1"/>
  <c r="N1617" i="1"/>
  <c r="P1617" i="1"/>
  <c r="R1617" i="1"/>
  <c r="T1617" i="1"/>
  <c r="V1617" i="1"/>
  <c r="B1618" i="1"/>
  <c r="E1618" i="1"/>
  <c r="H1618" i="1"/>
  <c r="I1618" i="1"/>
  <c r="N1618" i="1"/>
  <c r="O1618" i="1"/>
  <c r="P1618" i="1"/>
  <c r="Q1618" i="1"/>
  <c r="R1618" i="1"/>
  <c r="S1618" i="1"/>
  <c r="T1618" i="1"/>
  <c r="V1618" i="1"/>
  <c r="B1619" i="1"/>
  <c r="O1619" i="1" s="1"/>
  <c r="E1619" i="1"/>
  <c r="H1619" i="1"/>
  <c r="I1619" i="1" s="1"/>
  <c r="N1619" i="1"/>
  <c r="P1619" i="1"/>
  <c r="R1619" i="1"/>
  <c r="T1619" i="1"/>
  <c r="V1619" i="1"/>
  <c r="B1620" i="1"/>
  <c r="E1620" i="1"/>
  <c r="H1620" i="1"/>
  <c r="I1620" i="1"/>
  <c r="N1620" i="1"/>
  <c r="O1620" i="1"/>
  <c r="P1620" i="1"/>
  <c r="Q1620" i="1"/>
  <c r="R1620" i="1"/>
  <c r="S1620" i="1"/>
  <c r="T1620" i="1"/>
  <c r="V1620" i="1"/>
  <c r="B1621" i="1"/>
  <c r="O1621" i="1" s="1"/>
  <c r="E1621" i="1"/>
  <c r="H1621" i="1"/>
  <c r="I1621" i="1" s="1"/>
  <c r="N1621" i="1"/>
  <c r="P1621" i="1"/>
  <c r="R1621" i="1"/>
  <c r="T1621" i="1"/>
  <c r="V1621" i="1"/>
  <c r="B1622" i="1"/>
  <c r="E1622" i="1"/>
  <c r="H1622" i="1"/>
  <c r="I1622" i="1"/>
  <c r="N1622" i="1"/>
  <c r="O1622" i="1"/>
  <c r="P1622" i="1"/>
  <c r="Q1622" i="1"/>
  <c r="R1622" i="1"/>
  <c r="S1622" i="1"/>
  <c r="T1622" i="1"/>
  <c r="V1622" i="1"/>
  <c r="B1623" i="1"/>
  <c r="O1623" i="1" s="1"/>
  <c r="E1623" i="1"/>
  <c r="H1623" i="1"/>
  <c r="I1623" i="1" s="1"/>
  <c r="N1623" i="1"/>
  <c r="P1623" i="1"/>
  <c r="R1623" i="1"/>
  <c r="T1623" i="1"/>
  <c r="V1623" i="1"/>
  <c r="B1624" i="1"/>
  <c r="E1624" i="1"/>
  <c r="H1624" i="1"/>
  <c r="I1624" i="1"/>
  <c r="N1624" i="1"/>
  <c r="O1624" i="1"/>
  <c r="P1624" i="1"/>
  <c r="Q1624" i="1"/>
  <c r="R1624" i="1"/>
  <c r="S1624" i="1"/>
  <c r="T1624" i="1"/>
  <c r="V1624" i="1"/>
  <c r="B1625" i="1"/>
  <c r="O1625" i="1" s="1"/>
  <c r="E1625" i="1"/>
  <c r="H1625" i="1"/>
  <c r="I1625" i="1" s="1"/>
  <c r="N1625" i="1"/>
  <c r="P1625" i="1"/>
  <c r="R1625" i="1"/>
  <c r="T1625" i="1"/>
  <c r="V1625" i="1"/>
  <c r="B1626" i="1"/>
  <c r="E1626" i="1"/>
  <c r="H1626" i="1"/>
  <c r="I1626" i="1"/>
  <c r="N1626" i="1"/>
  <c r="O1626" i="1"/>
  <c r="P1626" i="1"/>
  <c r="Q1626" i="1"/>
  <c r="R1626" i="1"/>
  <c r="S1626" i="1"/>
  <c r="T1626" i="1"/>
  <c r="V1626" i="1"/>
  <c r="B1627" i="1"/>
  <c r="O1627" i="1" s="1"/>
  <c r="E1627" i="1"/>
  <c r="H1627" i="1"/>
  <c r="I1627" i="1" s="1"/>
  <c r="N1627" i="1"/>
  <c r="P1627" i="1"/>
  <c r="R1627" i="1"/>
  <c r="T1627" i="1"/>
  <c r="U1627" i="1"/>
  <c r="V1627" i="1"/>
  <c r="B1628" i="1"/>
  <c r="E1628" i="1"/>
  <c r="H1628" i="1"/>
  <c r="I1628" i="1"/>
  <c r="N1628" i="1"/>
  <c r="O1628" i="1"/>
  <c r="P1628" i="1"/>
  <c r="Q1628" i="1"/>
  <c r="R1628" i="1"/>
  <c r="S1628" i="1"/>
  <c r="T1628" i="1"/>
  <c r="U1628" i="1"/>
  <c r="U1629" i="1" s="1"/>
  <c r="U1630" i="1" s="1"/>
  <c r="U1631" i="1" s="1"/>
  <c r="U1632" i="1" s="1"/>
  <c r="U1633" i="1" s="1"/>
  <c r="U1634" i="1" s="1"/>
  <c r="U1635" i="1" s="1"/>
  <c r="U1636" i="1" s="1"/>
  <c r="U1637" i="1" s="1"/>
  <c r="U1638" i="1" s="1"/>
  <c r="U1639" i="1" s="1"/>
  <c r="U1640" i="1" s="1"/>
  <c r="V1628" i="1"/>
  <c r="B1629" i="1"/>
  <c r="O1629" i="1" s="1"/>
  <c r="E1629" i="1"/>
  <c r="H1629" i="1"/>
  <c r="I1629" i="1" s="1"/>
  <c r="N1629" i="1"/>
  <c r="P1629" i="1"/>
  <c r="R1629" i="1"/>
  <c r="T1629" i="1"/>
  <c r="V1629" i="1"/>
  <c r="B1630" i="1"/>
  <c r="E1630" i="1"/>
  <c r="H1630" i="1"/>
  <c r="I1630" i="1"/>
  <c r="N1630" i="1"/>
  <c r="O1630" i="1"/>
  <c r="P1630" i="1"/>
  <c r="Q1630" i="1"/>
  <c r="R1630" i="1"/>
  <c r="S1630" i="1"/>
  <c r="T1630" i="1"/>
  <c r="V1630" i="1"/>
  <c r="B1631" i="1"/>
  <c r="O1631" i="1" s="1"/>
  <c r="E1631" i="1"/>
  <c r="H1631" i="1"/>
  <c r="I1631" i="1" s="1"/>
  <c r="N1631" i="1"/>
  <c r="P1631" i="1"/>
  <c r="R1631" i="1"/>
  <c r="T1631" i="1"/>
  <c r="V1631" i="1"/>
  <c r="B1632" i="1"/>
  <c r="E1632" i="1"/>
  <c r="H1632" i="1"/>
  <c r="I1632" i="1"/>
  <c r="N1632" i="1"/>
  <c r="O1632" i="1"/>
  <c r="P1632" i="1"/>
  <c r="Q1632" i="1"/>
  <c r="R1632" i="1"/>
  <c r="S1632" i="1"/>
  <c r="T1632" i="1"/>
  <c r="V1632" i="1"/>
  <c r="B1633" i="1"/>
  <c r="O1633" i="1" s="1"/>
  <c r="E1633" i="1"/>
  <c r="H1633" i="1"/>
  <c r="I1633" i="1" s="1"/>
  <c r="N1633" i="1"/>
  <c r="P1633" i="1"/>
  <c r="R1633" i="1"/>
  <c r="T1633" i="1"/>
  <c r="V1633" i="1"/>
  <c r="B1634" i="1"/>
  <c r="E1634" i="1"/>
  <c r="H1634" i="1"/>
  <c r="I1634" i="1"/>
  <c r="N1634" i="1"/>
  <c r="O1634" i="1"/>
  <c r="P1634" i="1"/>
  <c r="Q1634" i="1"/>
  <c r="R1634" i="1"/>
  <c r="S1634" i="1"/>
  <c r="T1634" i="1"/>
  <c r="V1634" i="1"/>
  <c r="B1635" i="1"/>
  <c r="O1635" i="1" s="1"/>
  <c r="E1635" i="1"/>
  <c r="H1635" i="1"/>
  <c r="I1635" i="1" s="1"/>
  <c r="N1635" i="1"/>
  <c r="P1635" i="1"/>
  <c r="R1635" i="1"/>
  <c r="T1635" i="1"/>
  <c r="V1635" i="1"/>
  <c r="B1636" i="1"/>
  <c r="E1636" i="1"/>
  <c r="H1636" i="1"/>
  <c r="I1636" i="1"/>
  <c r="N1636" i="1"/>
  <c r="O1636" i="1"/>
  <c r="P1636" i="1"/>
  <c r="Q1636" i="1"/>
  <c r="R1636" i="1"/>
  <c r="S1636" i="1"/>
  <c r="T1636" i="1"/>
  <c r="V1636" i="1"/>
  <c r="B1637" i="1"/>
  <c r="O1637" i="1" s="1"/>
  <c r="E1637" i="1"/>
  <c r="H1637" i="1"/>
  <c r="I1637" i="1" s="1"/>
  <c r="N1637" i="1"/>
  <c r="P1637" i="1"/>
  <c r="R1637" i="1"/>
  <c r="T1637" i="1"/>
  <c r="V1637" i="1"/>
  <c r="B1638" i="1"/>
  <c r="E1638" i="1"/>
  <c r="H1638" i="1"/>
  <c r="I1638" i="1"/>
  <c r="N1638" i="1"/>
  <c r="O1638" i="1"/>
  <c r="P1638" i="1"/>
  <c r="Q1638" i="1"/>
  <c r="R1638" i="1"/>
  <c r="S1638" i="1"/>
  <c r="T1638" i="1"/>
  <c r="V1638" i="1"/>
  <c r="B1639" i="1"/>
  <c r="O1639" i="1" s="1"/>
  <c r="E1639" i="1"/>
  <c r="H1639" i="1"/>
  <c r="I1639" i="1" s="1"/>
  <c r="N1639" i="1"/>
  <c r="P1639" i="1"/>
  <c r="R1639" i="1"/>
  <c r="T1639" i="1"/>
  <c r="V1639" i="1"/>
  <c r="B1640" i="1"/>
  <c r="E1640" i="1"/>
  <c r="H1640" i="1"/>
  <c r="I1640" i="1"/>
  <c r="N1640" i="1"/>
  <c r="O1640" i="1"/>
  <c r="P1640" i="1"/>
  <c r="Q1640" i="1"/>
  <c r="R1640" i="1"/>
  <c r="S1640" i="1"/>
  <c r="T1640" i="1"/>
  <c r="V1640" i="1"/>
  <c r="B1641" i="1"/>
  <c r="O1641" i="1" s="1"/>
  <c r="E1641" i="1"/>
  <c r="H1641" i="1"/>
  <c r="I1641" i="1" s="1"/>
  <c r="N1641" i="1"/>
  <c r="P1641" i="1"/>
  <c r="R1641" i="1"/>
  <c r="T1641" i="1"/>
  <c r="U1641" i="1"/>
  <c r="V1641" i="1"/>
  <c r="B1642" i="1"/>
  <c r="E1642" i="1"/>
  <c r="H1642" i="1"/>
  <c r="I1642" i="1"/>
  <c r="N1642" i="1"/>
  <c r="O1642" i="1"/>
  <c r="P1642" i="1"/>
  <c r="Q1642" i="1"/>
  <c r="R1642" i="1"/>
  <c r="S1642" i="1"/>
  <c r="T1642" i="1"/>
  <c r="U1642" i="1"/>
  <c r="U1643" i="1" s="1"/>
  <c r="U1644" i="1" s="1"/>
  <c r="U1645" i="1" s="1"/>
  <c r="U1646" i="1" s="1"/>
  <c r="U1647" i="1" s="1"/>
  <c r="U1648" i="1" s="1"/>
  <c r="U1649" i="1" s="1"/>
  <c r="U1650" i="1" s="1"/>
  <c r="U1651" i="1" s="1"/>
  <c r="U1652" i="1" s="1"/>
  <c r="U1653" i="1" s="1"/>
  <c r="U1654" i="1" s="1"/>
  <c r="V1642" i="1"/>
  <c r="B1643" i="1"/>
  <c r="O1643" i="1" s="1"/>
  <c r="E1643" i="1"/>
  <c r="H1643" i="1"/>
  <c r="I1643" i="1" s="1"/>
  <c r="N1643" i="1"/>
  <c r="P1643" i="1"/>
  <c r="R1643" i="1"/>
  <c r="T1643" i="1"/>
  <c r="V1643" i="1"/>
  <c r="B1644" i="1"/>
  <c r="E1644" i="1"/>
  <c r="H1644" i="1"/>
  <c r="I1644" i="1"/>
  <c r="N1644" i="1"/>
  <c r="O1644" i="1"/>
  <c r="P1644" i="1"/>
  <c r="Q1644" i="1"/>
  <c r="R1644" i="1"/>
  <c r="S1644" i="1"/>
  <c r="T1644" i="1"/>
  <c r="V1644" i="1"/>
  <c r="B1645" i="1"/>
  <c r="O1645" i="1" s="1"/>
  <c r="E1645" i="1"/>
  <c r="H1645" i="1"/>
  <c r="I1645" i="1" s="1"/>
  <c r="N1645" i="1"/>
  <c r="P1645" i="1"/>
  <c r="R1645" i="1"/>
  <c r="T1645" i="1"/>
  <c r="V1645" i="1"/>
  <c r="B1646" i="1"/>
  <c r="E1646" i="1"/>
  <c r="H1646" i="1"/>
  <c r="I1646" i="1"/>
  <c r="N1646" i="1"/>
  <c r="O1646" i="1"/>
  <c r="P1646" i="1"/>
  <c r="Q1646" i="1"/>
  <c r="R1646" i="1"/>
  <c r="S1646" i="1"/>
  <c r="T1646" i="1"/>
  <c r="V1646" i="1"/>
  <c r="B1647" i="1"/>
  <c r="O1647" i="1" s="1"/>
  <c r="E1647" i="1"/>
  <c r="H1647" i="1"/>
  <c r="I1647" i="1" s="1"/>
  <c r="N1647" i="1"/>
  <c r="P1647" i="1"/>
  <c r="R1647" i="1"/>
  <c r="T1647" i="1"/>
  <c r="V1647" i="1"/>
  <c r="B1648" i="1"/>
  <c r="E1648" i="1"/>
  <c r="H1648" i="1"/>
  <c r="I1648" i="1"/>
  <c r="N1648" i="1"/>
  <c r="O1648" i="1"/>
  <c r="P1648" i="1"/>
  <c r="Q1648" i="1"/>
  <c r="R1648" i="1"/>
  <c r="S1648" i="1"/>
  <c r="T1648" i="1"/>
  <c r="V1648" i="1"/>
  <c r="B1649" i="1"/>
  <c r="O1649" i="1" s="1"/>
  <c r="E1649" i="1"/>
  <c r="H1649" i="1"/>
  <c r="I1649" i="1" s="1"/>
  <c r="N1649" i="1"/>
  <c r="P1649" i="1"/>
  <c r="R1649" i="1"/>
  <c r="T1649" i="1"/>
  <c r="V1649" i="1"/>
  <c r="B1650" i="1"/>
  <c r="E1650" i="1"/>
  <c r="H1650" i="1"/>
  <c r="I1650" i="1"/>
  <c r="N1650" i="1"/>
  <c r="O1650" i="1"/>
  <c r="P1650" i="1"/>
  <c r="Q1650" i="1"/>
  <c r="R1650" i="1"/>
  <c r="S1650" i="1"/>
  <c r="T1650" i="1"/>
  <c r="V1650" i="1"/>
  <c r="B1651" i="1"/>
  <c r="O1651" i="1" s="1"/>
  <c r="E1651" i="1"/>
  <c r="H1651" i="1"/>
  <c r="I1651" i="1" s="1"/>
  <c r="N1651" i="1"/>
  <c r="P1651" i="1"/>
  <c r="R1651" i="1"/>
  <c r="T1651" i="1"/>
  <c r="V1651" i="1"/>
  <c r="B1652" i="1"/>
  <c r="E1652" i="1"/>
  <c r="H1652" i="1"/>
  <c r="I1652" i="1"/>
  <c r="N1652" i="1"/>
  <c r="O1652" i="1"/>
  <c r="P1652" i="1"/>
  <c r="Q1652" i="1"/>
  <c r="R1652" i="1"/>
  <c r="S1652" i="1"/>
  <c r="T1652" i="1"/>
  <c r="V1652" i="1"/>
  <c r="B1653" i="1"/>
  <c r="O1653" i="1" s="1"/>
  <c r="E1653" i="1"/>
  <c r="H1653" i="1"/>
  <c r="I1653" i="1" s="1"/>
  <c r="N1653" i="1"/>
  <c r="P1653" i="1"/>
  <c r="R1653" i="1"/>
  <c r="T1653" i="1"/>
  <c r="V1653" i="1"/>
  <c r="B1654" i="1"/>
  <c r="E1654" i="1"/>
  <c r="H1654" i="1"/>
  <c r="I1654" i="1"/>
  <c r="N1654" i="1"/>
  <c r="O1654" i="1"/>
  <c r="P1654" i="1"/>
  <c r="Q1654" i="1"/>
  <c r="R1654" i="1"/>
  <c r="S1654" i="1"/>
  <c r="T1654" i="1"/>
  <c r="V1654" i="1"/>
  <c r="B1655" i="1"/>
  <c r="O1655" i="1" s="1"/>
  <c r="E1655" i="1"/>
  <c r="H1655" i="1"/>
  <c r="I1655" i="1" s="1"/>
  <c r="N1655" i="1"/>
  <c r="P1655" i="1"/>
  <c r="R1655" i="1"/>
  <c r="T1655" i="1"/>
  <c r="U1655" i="1"/>
  <c r="V1655" i="1"/>
  <c r="B1656" i="1"/>
  <c r="E1656" i="1"/>
  <c r="H1656" i="1"/>
  <c r="I1656" i="1"/>
  <c r="N1656" i="1"/>
  <c r="O1656" i="1"/>
  <c r="P1656" i="1"/>
  <c r="Q1656" i="1"/>
  <c r="R1656" i="1"/>
  <c r="S1656" i="1"/>
  <c r="T1656" i="1"/>
  <c r="U1656" i="1"/>
  <c r="U1657" i="1" s="1"/>
  <c r="U1658" i="1" s="1"/>
  <c r="U1659" i="1" s="1"/>
  <c r="U1660" i="1" s="1"/>
  <c r="U1661" i="1" s="1"/>
  <c r="U1662" i="1" s="1"/>
  <c r="U1663" i="1" s="1"/>
  <c r="U1664" i="1" s="1"/>
  <c r="V1656" i="1"/>
  <c r="B1657" i="1"/>
  <c r="O1657" i="1" s="1"/>
  <c r="E1657" i="1"/>
  <c r="H1657" i="1"/>
  <c r="I1657" i="1" s="1"/>
  <c r="N1657" i="1"/>
  <c r="P1657" i="1"/>
  <c r="R1657" i="1"/>
  <c r="T1657" i="1"/>
  <c r="V1657" i="1"/>
  <c r="B1658" i="1"/>
  <c r="E1658" i="1"/>
  <c r="H1658" i="1"/>
  <c r="I1658" i="1"/>
  <c r="N1658" i="1"/>
  <c r="O1658" i="1"/>
  <c r="P1658" i="1"/>
  <c r="Q1658" i="1"/>
  <c r="R1658" i="1"/>
  <c r="S1658" i="1"/>
  <c r="T1658" i="1"/>
  <c r="V1658" i="1"/>
  <c r="B1659" i="1"/>
  <c r="O1659" i="1" s="1"/>
  <c r="E1659" i="1"/>
  <c r="H1659" i="1"/>
  <c r="I1659" i="1" s="1"/>
  <c r="N1659" i="1"/>
  <c r="P1659" i="1"/>
  <c r="R1659" i="1"/>
  <c r="T1659" i="1"/>
  <c r="V1659" i="1"/>
  <c r="B1660" i="1"/>
  <c r="E1660" i="1"/>
  <c r="H1660" i="1"/>
  <c r="I1660" i="1"/>
  <c r="N1660" i="1"/>
  <c r="O1660" i="1"/>
  <c r="P1660" i="1"/>
  <c r="Q1660" i="1"/>
  <c r="R1660" i="1"/>
  <c r="S1660" i="1"/>
  <c r="T1660" i="1"/>
  <c r="V1660" i="1"/>
  <c r="B1661" i="1"/>
  <c r="O1661" i="1" s="1"/>
  <c r="E1661" i="1"/>
  <c r="H1661" i="1"/>
  <c r="I1661" i="1" s="1"/>
  <c r="N1661" i="1"/>
  <c r="P1661" i="1"/>
  <c r="R1661" i="1"/>
  <c r="T1661" i="1"/>
  <c r="V1661" i="1"/>
  <c r="B1662" i="1"/>
  <c r="E1662" i="1"/>
  <c r="H1662" i="1"/>
  <c r="I1662" i="1"/>
  <c r="N1662" i="1"/>
  <c r="O1662" i="1"/>
  <c r="P1662" i="1"/>
  <c r="Q1662" i="1"/>
  <c r="R1662" i="1"/>
  <c r="S1662" i="1"/>
  <c r="T1662" i="1"/>
  <c r="V1662" i="1"/>
  <c r="B1663" i="1"/>
  <c r="O1663" i="1" s="1"/>
  <c r="E1663" i="1"/>
  <c r="H1663" i="1"/>
  <c r="I1663" i="1" s="1"/>
  <c r="N1663" i="1"/>
  <c r="P1663" i="1"/>
  <c r="R1663" i="1"/>
  <c r="T1663" i="1"/>
  <c r="V1663" i="1"/>
  <c r="B1664" i="1"/>
  <c r="E1664" i="1"/>
  <c r="H1664" i="1"/>
  <c r="I1664" i="1"/>
  <c r="N1664" i="1"/>
  <c r="O1664" i="1"/>
  <c r="P1664" i="1"/>
  <c r="Q1664" i="1"/>
  <c r="R1664" i="1"/>
  <c r="S1664" i="1"/>
  <c r="T1664" i="1"/>
  <c r="V1664" i="1"/>
  <c r="B1665" i="1"/>
  <c r="O1665" i="1" s="1"/>
  <c r="E1665" i="1"/>
  <c r="H1665" i="1"/>
  <c r="I1665" i="1" s="1"/>
  <c r="N1665" i="1"/>
  <c r="P1665" i="1"/>
  <c r="R1665" i="1"/>
  <c r="T1665" i="1"/>
  <c r="U1665" i="1"/>
  <c r="V1665" i="1"/>
  <c r="B1666" i="1"/>
  <c r="E1666" i="1"/>
  <c r="H1666" i="1"/>
  <c r="I1666" i="1"/>
  <c r="N1666" i="1"/>
  <c r="O1666" i="1"/>
  <c r="P1666" i="1"/>
  <c r="Q1666" i="1"/>
  <c r="R1666" i="1"/>
  <c r="S1666" i="1"/>
  <c r="T1666" i="1"/>
  <c r="U1666" i="1"/>
  <c r="U1667" i="1" s="1"/>
  <c r="U1668" i="1" s="1"/>
  <c r="U1669" i="1" s="1"/>
  <c r="U1670" i="1" s="1"/>
  <c r="U1671" i="1" s="1"/>
  <c r="U1672" i="1" s="1"/>
  <c r="U1673" i="1" s="1"/>
  <c r="U1674" i="1" s="1"/>
  <c r="U1675" i="1" s="1"/>
  <c r="U1676" i="1" s="1"/>
  <c r="V1666" i="1"/>
  <c r="B1667" i="1"/>
  <c r="O1667" i="1" s="1"/>
  <c r="E1667" i="1"/>
  <c r="H1667" i="1"/>
  <c r="I1667" i="1" s="1"/>
  <c r="N1667" i="1"/>
  <c r="P1667" i="1"/>
  <c r="R1667" i="1"/>
  <c r="T1667" i="1"/>
  <c r="V1667" i="1"/>
  <c r="B1668" i="1"/>
  <c r="E1668" i="1"/>
  <c r="H1668" i="1"/>
  <c r="I1668" i="1"/>
  <c r="N1668" i="1"/>
  <c r="O1668" i="1"/>
  <c r="P1668" i="1"/>
  <c r="Q1668" i="1"/>
  <c r="R1668" i="1"/>
  <c r="S1668" i="1"/>
  <c r="T1668" i="1"/>
  <c r="V1668" i="1"/>
  <c r="B1669" i="1"/>
  <c r="O1669" i="1" s="1"/>
  <c r="E1669" i="1"/>
  <c r="H1669" i="1"/>
  <c r="I1669" i="1" s="1"/>
  <c r="N1669" i="1"/>
  <c r="P1669" i="1"/>
  <c r="R1669" i="1"/>
  <c r="T1669" i="1"/>
  <c r="V1669" i="1"/>
  <c r="B1670" i="1"/>
  <c r="E1670" i="1"/>
  <c r="H1670" i="1"/>
  <c r="I1670" i="1"/>
  <c r="N1670" i="1"/>
  <c r="O1670" i="1"/>
  <c r="P1670" i="1"/>
  <c r="Q1670" i="1"/>
  <c r="R1670" i="1"/>
  <c r="S1670" i="1"/>
  <c r="T1670" i="1"/>
  <c r="V1670" i="1"/>
  <c r="B1671" i="1"/>
  <c r="O1671" i="1" s="1"/>
  <c r="E1671" i="1"/>
  <c r="H1671" i="1"/>
  <c r="I1671" i="1" s="1"/>
  <c r="N1671" i="1"/>
  <c r="P1671" i="1"/>
  <c r="R1671" i="1"/>
  <c r="T1671" i="1"/>
  <c r="V1671" i="1"/>
  <c r="B1672" i="1"/>
  <c r="E1672" i="1"/>
  <c r="H1672" i="1"/>
  <c r="I1672" i="1"/>
  <c r="N1672" i="1"/>
  <c r="O1672" i="1"/>
  <c r="P1672" i="1"/>
  <c r="Q1672" i="1"/>
  <c r="R1672" i="1"/>
  <c r="S1672" i="1"/>
  <c r="T1672" i="1"/>
  <c r="V1672" i="1"/>
  <c r="B1673" i="1"/>
  <c r="O1673" i="1" s="1"/>
  <c r="E1673" i="1"/>
  <c r="H1673" i="1"/>
  <c r="I1673" i="1" s="1"/>
  <c r="N1673" i="1"/>
  <c r="P1673" i="1"/>
  <c r="R1673" i="1"/>
  <c r="T1673" i="1"/>
  <c r="V1673" i="1"/>
  <c r="B1674" i="1"/>
  <c r="E1674" i="1"/>
  <c r="H1674" i="1"/>
  <c r="I1674" i="1"/>
  <c r="N1674" i="1"/>
  <c r="O1674" i="1"/>
  <c r="P1674" i="1"/>
  <c r="Q1674" i="1"/>
  <c r="R1674" i="1"/>
  <c r="S1674" i="1"/>
  <c r="T1674" i="1"/>
  <c r="V1674" i="1"/>
  <c r="B1675" i="1"/>
  <c r="O1675" i="1" s="1"/>
  <c r="E1675" i="1"/>
  <c r="H1675" i="1"/>
  <c r="I1675" i="1" s="1"/>
  <c r="N1675" i="1"/>
  <c r="P1675" i="1"/>
  <c r="R1675" i="1"/>
  <c r="T1675" i="1"/>
  <c r="V1675" i="1"/>
  <c r="B1676" i="1"/>
  <c r="E1676" i="1"/>
  <c r="H1676" i="1"/>
  <c r="I1676" i="1"/>
  <c r="N1676" i="1"/>
  <c r="O1676" i="1"/>
  <c r="P1676" i="1"/>
  <c r="Q1676" i="1"/>
  <c r="R1676" i="1"/>
  <c r="S1676" i="1"/>
  <c r="T1676" i="1"/>
  <c r="V1676" i="1"/>
  <c r="B1677" i="1"/>
  <c r="O1677" i="1" s="1"/>
  <c r="E1677" i="1"/>
  <c r="H1677" i="1"/>
  <c r="I1677" i="1" s="1"/>
  <c r="N1677" i="1"/>
  <c r="P1677" i="1"/>
  <c r="R1677" i="1"/>
  <c r="T1677" i="1"/>
  <c r="U1677" i="1"/>
  <c r="V1677" i="1"/>
  <c r="B1678" i="1"/>
  <c r="E1678" i="1"/>
  <c r="H1678" i="1"/>
  <c r="I1678" i="1"/>
  <c r="N1678" i="1"/>
  <c r="O1678" i="1"/>
  <c r="P1678" i="1"/>
  <c r="Q1678" i="1"/>
  <c r="R1678" i="1"/>
  <c r="S1678" i="1"/>
  <c r="T1678" i="1"/>
  <c r="U1678" i="1"/>
  <c r="U1679" i="1" s="1"/>
  <c r="U1680" i="1" s="1"/>
  <c r="U1681" i="1" s="1"/>
  <c r="U1682" i="1" s="1"/>
  <c r="U1683" i="1" s="1"/>
  <c r="U1684" i="1" s="1"/>
  <c r="U1685" i="1" s="1"/>
  <c r="V1678" i="1"/>
  <c r="B1679" i="1"/>
  <c r="O1679" i="1" s="1"/>
  <c r="E1679" i="1"/>
  <c r="H1679" i="1"/>
  <c r="I1679" i="1" s="1"/>
  <c r="N1679" i="1"/>
  <c r="P1679" i="1"/>
  <c r="R1679" i="1"/>
  <c r="T1679" i="1"/>
  <c r="V1679" i="1"/>
  <c r="B1680" i="1"/>
  <c r="E1680" i="1"/>
  <c r="H1680" i="1"/>
  <c r="I1680" i="1"/>
  <c r="N1680" i="1"/>
  <c r="O1680" i="1"/>
  <c r="P1680" i="1"/>
  <c r="Q1680" i="1"/>
  <c r="R1680" i="1"/>
  <c r="S1680" i="1"/>
  <c r="T1680" i="1"/>
  <c r="V1680" i="1"/>
  <c r="B1681" i="1"/>
  <c r="O1681" i="1" s="1"/>
  <c r="E1681" i="1"/>
  <c r="H1681" i="1"/>
  <c r="I1681" i="1" s="1"/>
  <c r="N1681" i="1"/>
  <c r="P1681" i="1"/>
  <c r="R1681" i="1"/>
  <c r="T1681" i="1"/>
  <c r="V1681" i="1"/>
  <c r="B1682" i="1"/>
  <c r="E1682" i="1"/>
  <c r="H1682" i="1"/>
  <c r="I1682" i="1"/>
  <c r="N1682" i="1"/>
  <c r="O1682" i="1"/>
  <c r="P1682" i="1"/>
  <c r="Q1682" i="1"/>
  <c r="R1682" i="1"/>
  <c r="S1682" i="1"/>
  <c r="T1682" i="1"/>
  <c r="V1682" i="1"/>
  <c r="B1683" i="1"/>
  <c r="O1683" i="1" s="1"/>
  <c r="E1683" i="1"/>
  <c r="H1683" i="1"/>
  <c r="I1683" i="1" s="1"/>
  <c r="N1683" i="1"/>
  <c r="P1683" i="1"/>
  <c r="R1683" i="1"/>
  <c r="T1683" i="1"/>
  <c r="V1683" i="1"/>
  <c r="B1684" i="1"/>
  <c r="E1684" i="1"/>
  <c r="H1684" i="1"/>
  <c r="I1684" i="1"/>
  <c r="N1684" i="1"/>
  <c r="O1684" i="1"/>
  <c r="P1684" i="1"/>
  <c r="Q1684" i="1"/>
  <c r="R1684" i="1"/>
  <c r="S1684" i="1"/>
  <c r="T1684" i="1"/>
  <c r="V1684" i="1"/>
  <c r="B1685" i="1"/>
  <c r="O1685" i="1" s="1"/>
  <c r="E1685" i="1"/>
  <c r="H1685" i="1"/>
  <c r="I1685" i="1" s="1"/>
  <c r="N1685" i="1"/>
  <c r="P1685" i="1"/>
  <c r="R1685" i="1"/>
  <c r="T1685" i="1"/>
  <c r="V1685" i="1"/>
  <c r="B1686" i="1"/>
  <c r="E1686" i="1"/>
  <c r="H1686" i="1"/>
  <c r="I1686" i="1"/>
  <c r="N1686" i="1"/>
  <c r="O1686" i="1"/>
  <c r="P1686" i="1"/>
  <c r="Q1686" i="1"/>
  <c r="R1686" i="1"/>
  <c r="S1686" i="1"/>
  <c r="T1686" i="1"/>
  <c r="U1686" i="1"/>
  <c r="U1687" i="1" s="1"/>
  <c r="U1688" i="1" s="1"/>
  <c r="U1689" i="1" s="1"/>
  <c r="U1690" i="1" s="1"/>
  <c r="U1691" i="1" s="1"/>
  <c r="U1692" i="1" s="1"/>
  <c r="U1693" i="1" s="1"/>
  <c r="U1694" i="1" s="1"/>
  <c r="U1695" i="1" s="1"/>
  <c r="U1696" i="1" s="1"/>
  <c r="U1697" i="1" s="1"/>
  <c r="U1698" i="1" s="1"/>
  <c r="U1699" i="1" s="1"/>
  <c r="U1700" i="1" s="1"/>
  <c r="U1701" i="1" s="1"/>
  <c r="U1702" i="1" s="1"/>
  <c r="V1686" i="1"/>
  <c r="B1687" i="1"/>
  <c r="O1687" i="1" s="1"/>
  <c r="E1687" i="1"/>
  <c r="H1687" i="1"/>
  <c r="I1687" i="1" s="1"/>
  <c r="N1687" i="1"/>
  <c r="P1687" i="1"/>
  <c r="R1687" i="1"/>
  <c r="T1687" i="1"/>
  <c r="V1687" i="1"/>
  <c r="B1688" i="1"/>
  <c r="E1688" i="1"/>
  <c r="H1688" i="1"/>
  <c r="I1688" i="1"/>
  <c r="N1688" i="1"/>
  <c r="O1688" i="1"/>
  <c r="P1688" i="1"/>
  <c r="Q1688" i="1"/>
  <c r="R1688" i="1"/>
  <c r="S1688" i="1"/>
  <c r="T1688" i="1"/>
  <c r="V1688" i="1"/>
  <c r="B1689" i="1"/>
  <c r="O1689" i="1" s="1"/>
  <c r="E1689" i="1"/>
  <c r="H1689" i="1"/>
  <c r="I1689" i="1" s="1"/>
  <c r="N1689" i="1"/>
  <c r="P1689" i="1"/>
  <c r="R1689" i="1"/>
  <c r="T1689" i="1"/>
  <c r="V1689" i="1"/>
  <c r="B1690" i="1"/>
  <c r="E1690" i="1"/>
  <c r="H1690" i="1"/>
  <c r="I1690" i="1"/>
  <c r="N1690" i="1"/>
  <c r="O1690" i="1"/>
  <c r="P1690" i="1"/>
  <c r="Q1690" i="1"/>
  <c r="R1690" i="1"/>
  <c r="S1690" i="1"/>
  <c r="T1690" i="1"/>
  <c r="V1690" i="1"/>
  <c r="B1691" i="1"/>
  <c r="O1691" i="1" s="1"/>
  <c r="E1691" i="1"/>
  <c r="H1691" i="1"/>
  <c r="I1691" i="1" s="1"/>
  <c r="N1691" i="1"/>
  <c r="P1691" i="1"/>
  <c r="R1691" i="1"/>
  <c r="T1691" i="1"/>
  <c r="V1691" i="1"/>
  <c r="B1692" i="1"/>
  <c r="E1692" i="1"/>
  <c r="H1692" i="1"/>
  <c r="I1692" i="1"/>
  <c r="N1692" i="1"/>
  <c r="O1692" i="1"/>
  <c r="P1692" i="1"/>
  <c r="Q1692" i="1"/>
  <c r="R1692" i="1"/>
  <c r="S1692" i="1"/>
  <c r="T1692" i="1"/>
  <c r="V1692" i="1"/>
  <c r="B1693" i="1"/>
  <c r="O1693" i="1" s="1"/>
  <c r="E1693" i="1"/>
  <c r="H1693" i="1"/>
  <c r="I1693" i="1" s="1"/>
  <c r="N1693" i="1"/>
  <c r="P1693" i="1"/>
  <c r="R1693" i="1"/>
  <c r="T1693" i="1"/>
  <c r="V1693" i="1"/>
  <c r="B1694" i="1"/>
  <c r="E1694" i="1"/>
  <c r="H1694" i="1"/>
  <c r="I1694" i="1"/>
  <c r="N1694" i="1"/>
  <c r="O1694" i="1"/>
  <c r="P1694" i="1"/>
  <c r="Q1694" i="1"/>
  <c r="R1694" i="1"/>
  <c r="S1694" i="1"/>
  <c r="T1694" i="1"/>
  <c r="V1694" i="1"/>
  <c r="B1695" i="1"/>
  <c r="O1695" i="1" s="1"/>
  <c r="E1695" i="1"/>
  <c r="H1695" i="1"/>
  <c r="I1695" i="1" s="1"/>
  <c r="N1695" i="1"/>
  <c r="P1695" i="1"/>
  <c r="R1695" i="1"/>
  <c r="T1695" i="1"/>
  <c r="V1695" i="1"/>
  <c r="B1696" i="1"/>
  <c r="E1696" i="1"/>
  <c r="H1696" i="1"/>
  <c r="I1696" i="1"/>
  <c r="N1696" i="1"/>
  <c r="O1696" i="1"/>
  <c r="P1696" i="1"/>
  <c r="Q1696" i="1"/>
  <c r="R1696" i="1"/>
  <c r="S1696" i="1"/>
  <c r="T1696" i="1"/>
  <c r="V1696" i="1"/>
  <c r="B1697" i="1"/>
  <c r="O1697" i="1" s="1"/>
  <c r="E1697" i="1"/>
  <c r="H1697" i="1"/>
  <c r="I1697" i="1" s="1"/>
  <c r="N1697" i="1"/>
  <c r="P1697" i="1"/>
  <c r="R1697" i="1"/>
  <c r="T1697" i="1"/>
  <c r="V1697" i="1"/>
  <c r="B1698" i="1"/>
  <c r="E1698" i="1"/>
  <c r="H1698" i="1"/>
  <c r="I1698" i="1"/>
  <c r="N1698" i="1"/>
  <c r="O1698" i="1"/>
  <c r="P1698" i="1"/>
  <c r="Q1698" i="1"/>
  <c r="R1698" i="1"/>
  <c r="S1698" i="1"/>
  <c r="T1698" i="1"/>
  <c r="V1698" i="1"/>
  <c r="B1699" i="1"/>
  <c r="O1699" i="1" s="1"/>
  <c r="E1699" i="1"/>
  <c r="H1699" i="1"/>
  <c r="I1699" i="1" s="1"/>
  <c r="N1699" i="1"/>
  <c r="P1699" i="1"/>
  <c r="R1699" i="1"/>
  <c r="T1699" i="1"/>
  <c r="V1699" i="1"/>
  <c r="B1700" i="1"/>
  <c r="E1700" i="1"/>
  <c r="H1700" i="1"/>
  <c r="I1700" i="1"/>
  <c r="N1700" i="1"/>
  <c r="O1700" i="1"/>
  <c r="P1700" i="1"/>
  <c r="Q1700" i="1"/>
  <c r="R1700" i="1"/>
  <c r="S1700" i="1"/>
  <c r="T1700" i="1"/>
  <c r="V1700" i="1"/>
  <c r="B1701" i="1"/>
  <c r="O1701" i="1" s="1"/>
  <c r="E1701" i="1"/>
  <c r="H1701" i="1"/>
  <c r="I1701" i="1" s="1"/>
  <c r="N1701" i="1"/>
  <c r="P1701" i="1"/>
  <c r="R1701" i="1"/>
  <c r="T1701" i="1"/>
  <c r="V1701" i="1"/>
  <c r="B1702" i="1"/>
  <c r="E1702" i="1"/>
  <c r="H1702" i="1"/>
  <c r="I1702" i="1"/>
  <c r="N1702" i="1"/>
  <c r="O1702" i="1"/>
  <c r="P1702" i="1"/>
  <c r="Q1702" i="1"/>
  <c r="R1702" i="1"/>
  <c r="S1702" i="1"/>
  <c r="T1702" i="1"/>
  <c r="V1702" i="1"/>
  <c r="B1703" i="1"/>
  <c r="O1703" i="1" s="1"/>
  <c r="E1703" i="1"/>
  <c r="H1703" i="1"/>
  <c r="I1703" i="1" s="1"/>
  <c r="N1703" i="1"/>
  <c r="P1703" i="1"/>
  <c r="R1703" i="1"/>
  <c r="T1703" i="1"/>
  <c r="U1703" i="1"/>
  <c r="V1703" i="1"/>
  <c r="B1704" i="1"/>
  <c r="E1704" i="1"/>
  <c r="H1704" i="1"/>
  <c r="I1704" i="1"/>
  <c r="N1704" i="1"/>
  <c r="O1704" i="1"/>
  <c r="P1704" i="1"/>
  <c r="Q1704" i="1"/>
  <c r="R1704" i="1"/>
  <c r="S1704" i="1"/>
  <c r="T1704" i="1"/>
  <c r="U1704" i="1"/>
  <c r="U1705" i="1" s="1"/>
  <c r="U1706" i="1" s="1"/>
  <c r="U1707" i="1" s="1"/>
  <c r="V1704" i="1"/>
  <c r="B1705" i="1"/>
  <c r="O1705" i="1" s="1"/>
  <c r="E1705" i="1"/>
  <c r="H1705" i="1"/>
  <c r="I1705" i="1" s="1"/>
  <c r="N1705" i="1"/>
  <c r="P1705" i="1"/>
  <c r="R1705" i="1"/>
  <c r="T1705" i="1"/>
  <c r="V1705" i="1"/>
  <c r="B1706" i="1"/>
  <c r="E1706" i="1"/>
  <c r="H1706" i="1"/>
  <c r="I1706" i="1"/>
  <c r="N1706" i="1"/>
  <c r="O1706" i="1"/>
  <c r="P1706" i="1"/>
  <c r="Q1706" i="1"/>
  <c r="R1706" i="1"/>
  <c r="S1706" i="1"/>
  <c r="T1706" i="1"/>
  <c r="V1706" i="1"/>
  <c r="B1707" i="1"/>
  <c r="O1707" i="1" s="1"/>
  <c r="E1707" i="1"/>
  <c r="H1707" i="1"/>
  <c r="I1707" i="1" s="1"/>
  <c r="N1707" i="1"/>
  <c r="P1707" i="1"/>
  <c r="R1707" i="1"/>
  <c r="T1707" i="1"/>
  <c r="V1707" i="1"/>
  <c r="B1708" i="1"/>
  <c r="E1708" i="1"/>
  <c r="H1708" i="1"/>
  <c r="I1708" i="1"/>
  <c r="N1708" i="1"/>
  <c r="O1708" i="1"/>
  <c r="P1708" i="1"/>
  <c r="Q1708" i="1"/>
  <c r="R1708" i="1"/>
  <c r="S1708" i="1"/>
  <c r="T1708" i="1"/>
  <c r="U1708" i="1"/>
  <c r="U1709" i="1" s="1"/>
  <c r="U1710" i="1" s="1"/>
  <c r="U1711" i="1" s="1"/>
  <c r="U1712" i="1" s="1"/>
  <c r="U1713" i="1" s="1"/>
  <c r="U1714" i="1" s="1"/>
  <c r="U1715" i="1" s="1"/>
  <c r="U1716" i="1" s="1"/>
  <c r="V1708" i="1"/>
  <c r="B1709" i="1"/>
  <c r="O1709" i="1" s="1"/>
  <c r="E1709" i="1"/>
  <c r="H1709" i="1"/>
  <c r="I1709" i="1" s="1"/>
  <c r="N1709" i="1"/>
  <c r="P1709" i="1"/>
  <c r="R1709" i="1"/>
  <c r="T1709" i="1"/>
  <c r="V1709" i="1"/>
  <c r="B1710" i="1"/>
  <c r="E1710" i="1"/>
  <c r="H1710" i="1"/>
  <c r="I1710" i="1"/>
  <c r="N1710" i="1"/>
  <c r="O1710" i="1"/>
  <c r="P1710" i="1"/>
  <c r="Q1710" i="1"/>
  <c r="R1710" i="1"/>
  <c r="S1710" i="1"/>
  <c r="T1710" i="1"/>
  <c r="V1710" i="1"/>
  <c r="B1711" i="1"/>
  <c r="O1711" i="1" s="1"/>
  <c r="E1711" i="1"/>
  <c r="H1711" i="1"/>
  <c r="I1711" i="1" s="1"/>
  <c r="N1711" i="1"/>
  <c r="P1711" i="1"/>
  <c r="R1711" i="1"/>
  <c r="T1711" i="1"/>
  <c r="V1711" i="1"/>
  <c r="B1712" i="1"/>
  <c r="E1712" i="1"/>
  <c r="H1712" i="1"/>
  <c r="I1712" i="1"/>
  <c r="N1712" i="1"/>
  <c r="O1712" i="1"/>
  <c r="P1712" i="1"/>
  <c r="Q1712" i="1"/>
  <c r="R1712" i="1"/>
  <c r="S1712" i="1"/>
  <c r="T1712" i="1"/>
  <c r="V1712" i="1"/>
  <c r="B1713" i="1"/>
  <c r="O1713" i="1" s="1"/>
  <c r="E1713" i="1"/>
  <c r="H1713" i="1"/>
  <c r="I1713" i="1" s="1"/>
  <c r="N1713" i="1"/>
  <c r="P1713" i="1"/>
  <c r="R1713" i="1"/>
  <c r="T1713" i="1"/>
  <c r="V1713" i="1"/>
  <c r="B1714" i="1"/>
  <c r="E1714" i="1"/>
  <c r="H1714" i="1"/>
  <c r="I1714" i="1"/>
  <c r="N1714" i="1"/>
  <c r="O1714" i="1"/>
  <c r="P1714" i="1"/>
  <c r="Q1714" i="1"/>
  <c r="R1714" i="1"/>
  <c r="S1714" i="1"/>
  <c r="T1714" i="1"/>
  <c r="V1714" i="1"/>
  <c r="B1715" i="1"/>
  <c r="O1715" i="1" s="1"/>
  <c r="E1715" i="1"/>
  <c r="H1715" i="1"/>
  <c r="I1715" i="1" s="1"/>
  <c r="N1715" i="1"/>
  <c r="P1715" i="1"/>
  <c r="R1715" i="1"/>
  <c r="T1715" i="1"/>
  <c r="V1715" i="1"/>
  <c r="B1716" i="1"/>
  <c r="E1716" i="1"/>
  <c r="H1716" i="1"/>
  <c r="I1716" i="1"/>
  <c r="N1716" i="1"/>
  <c r="O1716" i="1"/>
  <c r="P1716" i="1"/>
  <c r="Q1716" i="1"/>
  <c r="R1716" i="1"/>
  <c r="S1716" i="1"/>
  <c r="T1716" i="1"/>
  <c r="V1716" i="1"/>
  <c r="B1717" i="1"/>
  <c r="O1717" i="1" s="1"/>
  <c r="E1717" i="1"/>
  <c r="H1717" i="1"/>
  <c r="I1717" i="1" s="1"/>
  <c r="N1717" i="1"/>
  <c r="P1717" i="1"/>
  <c r="R1717" i="1"/>
  <c r="T1717" i="1"/>
  <c r="U1717" i="1"/>
  <c r="V1717" i="1"/>
  <c r="B1718" i="1"/>
  <c r="E1718" i="1"/>
  <c r="H1718" i="1"/>
  <c r="I1718" i="1"/>
  <c r="N1718" i="1"/>
  <c r="O1718" i="1"/>
  <c r="P1718" i="1"/>
  <c r="Q1718" i="1"/>
  <c r="R1718" i="1"/>
  <c r="S1718" i="1"/>
  <c r="T1718" i="1"/>
  <c r="U1718" i="1"/>
  <c r="U1719" i="1" s="1"/>
  <c r="U1720" i="1" s="1"/>
  <c r="U1721" i="1" s="1"/>
  <c r="U1722" i="1" s="1"/>
  <c r="U1723" i="1" s="1"/>
  <c r="U1724" i="1" s="1"/>
  <c r="U1725" i="1" s="1"/>
  <c r="U1726" i="1" s="1"/>
  <c r="U1727" i="1" s="1"/>
  <c r="U1728" i="1" s="1"/>
  <c r="V1718" i="1"/>
  <c r="B1719" i="1"/>
  <c r="O1719" i="1" s="1"/>
  <c r="E1719" i="1"/>
  <c r="H1719" i="1"/>
  <c r="I1719" i="1" s="1"/>
  <c r="N1719" i="1"/>
  <c r="P1719" i="1"/>
  <c r="R1719" i="1"/>
  <c r="T1719" i="1"/>
  <c r="V1719" i="1"/>
  <c r="B1720" i="1"/>
  <c r="E1720" i="1"/>
  <c r="H1720" i="1"/>
  <c r="I1720" i="1"/>
  <c r="N1720" i="1"/>
  <c r="O1720" i="1"/>
  <c r="P1720" i="1"/>
  <c r="Q1720" i="1"/>
  <c r="R1720" i="1"/>
  <c r="S1720" i="1"/>
  <c r="T1720" i="1"/>
  <c r="V1720" i="1"/>
  <c r="B1721" i="1"/>
  <c r="O1721" i="1" s="1"/>
  <c r="E1721" i="1"/>
  <c r="H1721" i="1"/>
  <c r="I1721" i="1" s="1"/>
  <c r="N1721" i="1"/>
  <c r="P1721" i="1"/>
  <c r="R1721" i="1"/>
  <c r="T1721" i="1"/>
  <c r="V1721" i="1"/>
  <c r="B1722" i="1"/>
  <c r="E1722" i="1"/>
  <c r="H1722" i="1"/>
  <c r="I1722" i="1"/>
  <c r="N1722" i="1"/>
  <c r="O1722" i="1"/>
  <c r="P1722" i="1"/>
  <c r="Q1722" i="1"/>
  <c r="R1722" i="1"/>
  <c r="S1722" i="1"/>
  <c r="T1722" i="1"/>
  <c r="V1722" i="1"/>
  <c r="B1723" i="1"/>
  <c r="O1723" i="1" s="1"/>
  <c r="E1723" i="1"/>
  <c r="H1723" i="1"/>
  <c r="I1723" i="1" s="1"/>
  <c r="N1723" i="1"/>
  <c r="P1723" i="1"/>
  <c r="R1723" i="1"/>
  <c r="T1723" i="1"/>
  <c r="V1723" i="1"/>
  <c r="B1724" i="1"/>
  <c r="E1724" i="1"/>
  <c r="H1724" i="1"/>
  <c r="I1724" i="1"/>
  <c r="N1724" i="1"/>
  <c r="O1724" i="1"/>
  <c r="P1724" i="1"/>
  <c r="Q1724" i="1"/>
  <c r="R1724" i="1"/>
  <c r="S1724" i="1"/>
  <c r="T1724" i="1"/>
  <c r="V1724" i="1"/>
  <c r="B1725" i="1"/>
  <c r="O1725" i="1" s="1"/>
  <c r="E1725" i="1"/>
  <c r="H1725" i="1"/>
  <c r="I1725" i="1" s="1"/>
  <c r="N1725" i="1"/>
  <c r="P1725" i="1"/>
  <c r="R1725" i="1"/>
  <c r="T1725" i="1"/>
  <c r="V1725" i="1"/>
  <c r="B1726" i="1"/>
  <c r="E1726" i="1"/>
  <c r="H1726" i="1"/>
  <c r="I1726" i="1"/>
  <c r="N1726" i="1"/>
  <c r="O1726" i="1"/>
  <c r="P1726" i="1"/>
  <c r="Q1726" i="1"/>
  <c r="R1726" i="1"/>
  <c r="S1726" i="1"/>
  <c r="T1726" i="1"/>
  <c r="V1726" i="1"/>
  <c r="B1727" i="1"/>
  <c r="O1727" i="1" s="1"/>
  <c r="E1727" i="1"/>
  <c r="H1727" i="1"/>
  <c r="I1727" i="1" s="1"/>
  <c r="N1727" i="1"/>
  <c r="P1727" i="1"/>
  <c r="R1727" i="1"/>
  <c r="T1727" i="1"/>
  <c r="V1727" i="1"/>
  <c r="B1728" i="1"/>
  <c r="E1728" i="1"/>
  <c r="H1728" i="1"/>
  <c r="I1728" i="1"/>
  <c r="N1728" i="1"/>
  <c r="O1728" i="1"/>
  <c r="P1728" i="1"/>
  <c r="Q1728" i="1"/>
  <c r="R1728" i="1"/>
  <c r="S1728" i="1"/>
  <c r="T1728" i="1"/>
  <c r="V1728" i="1"/>
  <c r="B1729" i="1"/>
  <c r="O1729" i="1" s="1"/>
  <c r="E1729" i="1"/>
  <c r="H1729" i="1"/>
  <c r="I1729" i="1" s="1"/>
  <c r="N1729" i="1"/>
  <c r="P1729" i="1"/>
  <c r="R1729" i="1"/>
  <c r="T1729" i="1"/>
  <c r="U1729" i="1"/>
  <c r="V1729" i="1"/>
  <c r="B1730" i="1"/>
  <c r="E1730" i="1"/>
  <c r="H1730" i="1"/>
  <c r="I1730" i="1"/>
  <c r="N1730" i="1"/>
  <c r="O1730" i="1"/>
  <c r="P1730" i="1"/>
  <c r="Q1730" i="1"/>
  <c r="R1730" i="1"/>
  <c r="S1730" i="1"/>
  <c r="T1730" i="1"/>
  <c r="U1730" i="1"/>
  <c r="U1731" i="1" s="1"/>
  <c r="U1732" i="1" s="1"/>
  <c r="U1733" i="1" s="1"/>
  <c r="U1734" i="1" s="1"/>
  <c r="U1735" i="1" s="1"/>
  <c r="U1736" i="1" s="1"/>
  <c r="U1737" i="1" s="1"/>
  <c r="U1738" i="1" s="1"/>
  <c r="V1730" i="1"/>
  <c r="B1731" i="1"/>
  <c r="O1731" i="1" s="1"/>
  <c r="E1731" i="1"/>
  <c r="H1731" i="1"/>
  <c r="I1731" i="1" s="1"/>
  <c r="N1731" i="1"/>
  <c r="P1731" i="1"/>
  <c r="R1731" i="1"/>
  <c r="T1731" i="1"/>
  <c r="V1731" i="1"/>
  <c r="B1732" i="1"/>
  <c r="E1732" i="1"/>
  <c r="H1732" i="1"/>
  <c r="I1732" i="1"/>
  <c r="N1732" i="1"/>
  <c r="O1732" i="1"/>
  <c r="P1732" i="1"/>
  <c r="Q1732" i="1"/>
  <c r="R1732" i="1"/>
  <c r="S1732" i="1"/>
  <c r="T1732" i="1"/>
  <c r="V1732" i="1"/>
  <c r="B1733" i="1"/>
  <c r="O1733" i="1" s="1"/>
  <c r="E1733" i="1"/>
  <c r="H1733" i="1"/>
  <c r="I1733" i="1" s="1"/>
  <c r="N1733" i="1"/>
  <c r="P1733" i="1"/>
  <c r="R1733" i="1"/>
  <c r="T1733" i="1"/>
  <c r="V1733" i="1"/>
  <c r="B1734" i="1"/>
  <c r="E1734" i="1"/>
  <c r="H1734" i="1"/>
  <c r="I1734" i="1"/>
  <c r="N1734" i="1"/>
  <c r="O1734" i="1"/>
  <c r="P1734" i="1"/>
  <c r="Q1734" i="1"/>
  <c r="R1734" i="1"/>
  <c r="S1734" i="1"/>
  <c r="T1734" i="1"/>
  <c r="V1734" i="1"/>
  <c r="B1735" i="1"/>
  <c r="O1735" i="1" s="1"/>
  <c r="E1735" i="1"/>
  <c r="H1735" i="1"/>
  <c r="I1735" i="1" s="1"/>
  <c r="N1735" i="1"/>
  <c r="P1735" i="1"/>
  <c r="R1735" i="1"/>
  <c r="T1735" i="1"/>
  <c r="V1735" i="1"/>
  <c r="B1736" i="1"/>
  <c r="E1736" i="1"/>
  <c r="H1736" i="1"/>
  <c r="I1736" i="1"/>
  <c r="N1736" i="1"/>
  <c r="O1736" i="1"/>
  <c r="P1736" i="1"/>
  <c r="Q1736" i="1"/>
  <c r="R1736" i="1"/>
  <c r="S1736" i="1"/>
  <c r="T1736" i="1"/>
  <c r="V1736" i="1"/>
  <c r="B1737" i="1"/>
  <c r="O1737" i="1" s="1"/>
  <c r="E1737" i="1"/>
  <c r="H1737" i="1"/>
  <c r="I1737" i="1" s="1"/>
  <c r="N1737" i="1"/>
  <c r="P1737" i="1"/>
  <c r="R1737" i="1"/>
  <c r="T1737" i="1"/>
  <c r="V1737" i="1"/>
  <c r="B1738" i="1"/>
  <c r="E1738" i="1"/>
  <c r="H1738" i="1"/>
  <c r="I1738" i="1"/>
  <c r="N1738" i="1"/>
  <c r="O1738" i="1"/>
  <c r="P1738" i="1"/>
  <c r="Q1738" i="1"/>
  <c r="R1738" i="1"/>
  <c r="S1738" i="1"/>
  <c r="T1738" i="1"/>
  <c r="V1738" i="1"/>
  <c r="B1739" i="1"/>
  <c r="O1739" i="1" s="1"/>
  <c r="E1739" i="1"/>
  <c r="H1739" i="1"/>
  <c r="I1739" i="1" s="1"/>
  <c r="N1739" i="1"/>
  <c r="P1739" i="1"/>
  <c r="R1739" i="1"/>
  <c r="T1739" i="1"/>
  <c r="U1739" i="1"/>
  <c r="V1739" i="1"/>
  <c r="B1740" i="1"/>
  <c r="E1740" i="1"/>
  <c r="H1740" i="1"/>
  <c r="I1740" i="1"/>
  <c r="N1740" i="1"/>
  <c r="O1740" i="1"/>
  <c r="P1740" i="1"/>
  <c r="Q1740" i="1"/>
  <c r="R1740" i="1"/>
  <c r="S1740" i="1"/>
  <c r="T1740" i="1"/>
  <c r="U1740" i="1"/>
  <c r="U1741" i="1" s="1"/>
  <c r="U1742" i="1" s="1"/>
  <c r="U1743" i="1" s="1"/>
  <c r="U1744" i="1" s="1"/>
  <c r="U1745" i="1" s="1"/>
  <c r="U1746" i="1" s="1"/>
  <c r="V1740" i="1"/>
  <c r="B1741" i="1"/>
  <c r="O1741" i="1" s="1"/>
  <c r="E1741" i="1"/>
  <c r="H1741" i="1"/>
  <c r="I1741" i="1" s="1"/>
  <c r="N1741" i="1"/>
  <c r="P1741" i="1"/>
  <c r="R1741" i="1"/>
  <c r="T1741" i="1"/>
  <c r="V1741" i="1"/>
  <c r="B1742" i="1"/>
  <c r="E1742" i="1"/>
  <c r="H1742" i="1"/>
  <c r="I1742" i="1"/>
  <c r="N1742" i="1"/>
  <c r="O1742" i="1"/>
  <c r="P1742" i="1"/>
  <c r="Q1742" i="1"/>
  <c r="R1742" i="1"/>
  <c r="S1742" i="1"/>
  <c r="T1742" i="1"/>
  <c r="V1742" i="1"/>
  <c r="B1743" i="1"/>
  <c r="O1743" i="1" s="1"/>
  <c r="E1743" i="1"/>
  <c r="H1743" i="1"/>
  <c r="I1743" i="1" s="1"/>
  <c r="N1743" i="1"/>
  <c r="P1743" i="1"/>
  <c r="R1743" i="1"/>
  <c r="T1743" i="1"/>
  <c r="V1743" i="1"/>
  <c r="B1744" i="1"/>
  <c r="E1744" i="1"/>
  <c r="H1744" i="1"/>
  <c r="I1744" i="1"/>
  <c r="N1744" i="1"/>
  <c r="O1744" i="1"/>
  <c r="P1744" i="1"/>
  <c r="Q1744" i="1"/>
  <c r="R1744" i="1"/>
  <c r="S1744" i="1"/>
  <c r="T1744" i="1"/>
  <c r="V1744" i="1"/>
  <c r="B1745" i="1"/>
  <c r="O1745" i="1" s="1"/>
  <c r="E1745" i="1"/>
  <c r="H1745" i="1"/>
  <c r="I1745" i="1" s="1"/>
  <c r="N1745" i="1"/>
  <c r="P1745" i="1"/>
  <c r="R1745" i="1"/>
  <c r="T1745" i="1"/>
  <c r="V1745" i="1"/>
  <c r="B1746" i="1"/>
  <c r="E1746" i="1"/>
  <c r="H1746" i="1"/>
  <c r="I1746" i="1"/>
  <c r="N1746" i="1"/>
  <c r="O1746" i="1"/>
  <c r="P1746" i="1"/>
  <c r="Q1746" i="1"/>
  <c r="R1746" i="1"/>
  <c r="S1746" i="1"/>
  <c r="T1746" i="1"/>
  <c r="V1746" i="1"/>
  <c r="B1747" i="1"/>
  <c r="O1747" i="1" s="1"/>
  <c r="E1747" i="1"/>
  <c r="H1747" i="1"/>
  <c r="I1747" i="1" s="1"/>
  <c r="N1747" i="1"/>
  <c r="P1747" i="1"/>
  <c r="R1747" i="1"/>
  <c r="T1747" i="1"/>
  <c r="U1747" i="1"/>
  <c r="V1747" i="1"/>
  <c r="B1748" i="1"/>
  <c r="E1748" i="1"/>
  <c r="H1748" i="1"/>
  <c r="I1748" i="1"/>
  <c r="N1748" i="1"/>
  <c r="O1748" i="1"/>
  <c r="P1748" i="1"/>
  <c r="Q1748" i="1"/>
  <c r="R1748" i="1"/>
  <c r="S1748" i="1"/>
  <c r="T1748" i="1"/>
  <c r="U1748" i="1"/>
  <c r="U1749" i="1" s="1"/>
  <c r="U1750" i="1" s="1"/>
  <c r="U1751" i="1" s="1"/>
  <c r="U1752" i="1" s="1"/>
  <c r="U1753" i="1" s="1"/>
  <c r="U1754" i="1" s="1"/>
  <c r="U1755" i="1" s="1"/>
  <c r="U1756" i="1" s="1"/>
  <c r="U1757" i="1" s="1"/>
  <c r="U1758" i="1" s="1"/>
  <c r="U1759" i="1" s="1"/>
  <c r="U1760" i="1" s="1"/>
  <c r="U1761" i="1" s="1"/>
  <c r="U1762" i="1" s="1"/>
  <c r="V1748" i="1"/>
  <c r="B1749" i="1"/>
  <c r="O1749" i="1" s="1"/>
  <c r="E1749" i="1"/>
  <c r="H1749" i="1"/>
  <c r="I1749" i="1" s="1"/>
  <c r="N1749" i="1"/>
  <c r="P1749" i="1"/>
  <c r="R1749" i="1"/>
  <c r="T1749" i="1"/>
  <c r="V1749" i="1"/>
  <c r="B1750" i="1"/>
  <c r="E1750" i="1"/>
  <c r="H1750" i="1"/>
  <c r="I1750" i="1"/>
  <c r="N1750" i="1"/>
  <c r="O1750" i="1"/>
  <c r="P1750" i="1"/>
  <c r="Q1750" i="1"/>
  <c r="R1750" i="1"/>
  <c r="S1750" i="1"/>
  <c r="T1750" i="1"/>
  <c r="V1750" i="1"/>
  <c r="B1751" i="1"/>
  <c r="O1751" i="1" s="1"/>
  <c r="E1751" i="1"/>
  <c r="H1751" i="1"/>
  <c r="I1751" i="1" s="1"/>
  <c r="N1751" i="1"/>
  <c r="P1751" i="1"/>
  <c r="R1751" i="1"/>
  <c r="T1751" i="1"/>
  <c r="V1751" i="1"/>
  <c r="B1752" i="1"/>
  <c r="E1752" i="1"/>
  <c r="H1752" i="1"/>
  <c r="I1752" i="1"/>
  <c r="N1752" i="1"/>
  <c r="O1752" i="1"/>
  <c r="P1752" i="1"/>
  <c r="Q1752" i="1"/>
  <c r="R1752" i="1"/>
  <c r="S1752" i="1"/>
  <c r="T1752" i="1"/>
  <c r="V1752" i="1"/>
  <c r="B1753" i="1"/>
  <c r="O1753" i="1" s="1"/>
  <c r="E1753" i="1"/>
  <c r="H1753" i="1"/>
  <c r="I1753" i="1" s="1"/>
  <c r="N1753" i="1"/>
  <c r="P1753" i="1"/>
  <c r="R1753" i="1"/>
  <c r="T1753" i="1"/>
  <c r="V1753" i="1"/>
  <c r="B1754" i="1"/>
  <c r="E1754" i="1"/>
  <c r="H1754" i="1"/>
  <c r="I1754" i="1"/>
  <c r="N1754" i="1"/>
  <c r="O1754" i="1"/>
  <c r="P1754" i="1"/>
  <c r="Q1754" i="1"/>
  <c r="R1754" i="1"/>
  <c r="S1754" i="1"/>
  <c r="T1754" i="1"/>
  <c r="V1754" i="1"/>
  <c r="B1755" i="1"/>
  <c r="O1755" i="1" s="1"/>
  <c r="E1755" i="1"/>
  <c r="H1755" i="1"/>
  <c r="I1755" i="1" s="1"/>
  <c r="N1755" i="1"/>
  <c r="P1755" i="1"/>
  <c r="R1755" i="1"/>
  <c r="T1755" i="1"/>
  <c r="V1755" i="1"/>
  <c r="B1756" i="1"/>
  <c r="E1756" i="1"/>
  <c r="H1756" i="1"/>
  <c r="I1756" i="1"/>
  <c r="N1756" i="1"/>
  <c r="O1756" i="1"/>
  <c r="P1756" i="1"/>
  <c r="Q1756" i="1"/>
  <c r="R1756" i="1"/>
  <c r="S1756" i="1"/>
  <c r="T1756" i="1"/>
  <c r="V1756" i="1"/>
  <c r="B1757" i="1"/>
  <c r="O1757" i="1" s="1"/>
  <c r="E1757" i="1"/>
  <c r="H1757" i="1"/>
  <c r="I1757" i="1" s="1"/>
  <c r="N1757" i="1"/>
  <c r="P1757" i="1"/>
  <c r="R1757" i="1"/>
  <c r="T1757" i="1"/>
  <c r="V1757" i="1"/>
  <c r="B1758" i="1"/>
  <c r="E1758" i="1"/>
  <c r="H1758" i="1"/>
  <c r="I1758" i="1"/>
  <c r="N1758" i="1"/>
  <c r="O1758" i="1"/>
  <c r="P1758" i="1"/>
  <c r="Q1758" i="1"/>
  <c r="R1758" i="1"/>
  <c r="S1758" i="1"/>
  <c r="T1758" i="1"/>
  <c r="V1758" i="1"/>
  <c r="B1759" i="1"/>
  <c r="O1759" i="1" s="1"/>
  <c r="E1759" i="1"/>
  <c r="H1759" i="1"/>
  <c r="I1759" i="1" s="1"/>
  <c r="N1759" i="1"/>
  <c r="P1759" i="1"/>
  <c r="R1759" i="1"/>
  <c r="T1759" i="1"/>
  <c r="V1759" i="1"/>
  <c r="B1760" i="1"/>
  <c r="E1760" i="1"/>
  <c r="H1760" i="1"/>
  <c r="I1760" i="1"/>
  <c r="N1760" i="1"/>
  <c r="O1760" i="1"/>
  <c r="P1760" i="1"/>
  <c r="Q1760" i="1"/>
  <c r="R1760" i="1"/>
  <c r="S1760" i="1"/>
  <c r="T1760" i="1"/>
  <c r="V1760" i="1"/>
  <c r="B1761" i="1"/>
  <c r="O1761" i="1" s="1"/>
  <c r="E1761" i="1"/>
  <c r="H1761" i="1"/>
  <c r="I1761" i="1" s="1"/>
  <c r="N1761" i="1"/>
  <c r="P1761" i="1"/>
  <c r="R1761" i="1"/>
  <c r="T1761" i="1"/>
  <c r="V1761" i="1"/>
  <c r="B1762" i="1"/>
  <c r="E1762" i="1"/>
  <c r="H1762" i="1"/>
  <c r="I1762" i="1"/>
  <c r="N1762" i="1"/>
  <c r="O1762" i="1"/>
  <c r="P1762" i="1"/>
  <c r="Q1762" i="1"/>
  <c r="R1762" i="1"/>
  <c r="S1762" i="1"/>
  <c r="T1762" i="1"/>
  <c r="V1762" i="1"/>
  <c r="B1763" i="1"/>
  <c r="O1763" i="1" s="1"/>
  <c r="E1763" i="1"/>
  <c r="H1763" i="1"/>
  <c r="I1763" i="1" s="1"/>
  <c r="N1763" i="1"/>
  <c r="P1763" i="1"/>
  <c r="R1763" i="1"/>
  <c r="T1763" i="1"/>
  <c r="U1763" i="1"/>
  <c r="V1763" i="1"/>
  <c r="B1764" i="1"/>
  <c r="E1764" i="1"/>
  <c r="H1764" i="1"/>
  <c r="I1764" i="1"/>
  <c r="N1764" i="1"/>
  <c r="O1764" i="1"/>
  <c r="P1764" i="1"/>
  <c r="Q1764" i="1"/>
  <c r="R1764" i="1"/>
  <c r="S1764" i="1"/>
  <c r="T1764" i="1"/>
  <c r="U1764" i="1"/>
  <c r="U1765" i="1" s="1"/>
  <c r="U1766" i="1" s="1"/>
  <c r="U1767" i="1" s="1"/>
  <c r="U1768" i="1" s="1"/>
  <c r="U1769" i="1" s="1"/>
  <c r="U1770" i="1" s="1"/>
  <c r="U1771" i="1" s="1"/>
  <c r="U1772" i="1" s="1"/>
  <c r="U1773" i="1" s="1"/>
  <c r="U1774" i="1" s="1"/>
  <c r="U1775" i="1" s="1"/>
  <c r="U1776" i="1" s="1"/>
  <c r="U1777" i="1" s="1"/>
  <c r="U1778" i="1" s="1"/>
  <c r="U1779" i="1" s="1"/>
  <c r="U1780" i="1" s="1"/>
  <c r="U1781" i="1" s="1"/>
  <c r="U1782" i="1" s="1"/>
  <c r="U1783" i="1" s="1"/>
  <c r="U1784" i="1" s="1"/>
  <c r="U1785" i="1" s="1"/>
  <c r="U1786" i="1" s="1"/>
  <c r="V1764" i="1"/>
  <c r="B1765" i="1"/>
  <c r="O1765" i="1" s="1"/>
  <c r="E1765" i="1"/>
  <c r="H1765" i="1"/>
  <c r="I1765" i="1" s="1"/>
  <c r="N1765" i="1"/>
  <c r="P1765" i="1"/>
  <c r="R1765" i="1"/>
  <c r="T1765" i="1"/>
  <c r="V1765" i="1"/>
  <c r="B1766" i="1"/>
  <c r="E1766" i="1"/>
  <c r="H1766" i="1"/>
  <c r="I1766" i="1"/>
  <c r="N1766" i="1"/>
  <c r="O1766" i="1"/>
  <c r="P1766" i="1"/>
  <c r="Q1766" i="1"/>
  <c r="R1766" i="1"/>
  <c r="S1766" i="1"/>
  <c r="T1766" i="1"/>
  <c r="V1766" i="1"/>
  <c r="B1767" i="1"/>
  <c r="O1767" i="1" s="1"/>
  <c r="E1767" i="1"/>
  <c r="H1767" i="1"/>
  <c r="I1767" i="1" s="1"/>
  <c r="N1767" i="1"/>
  <c r="P1767" i="1"/>
  <c r="R1767" i="1"/>
  <c r="T1767" i="1"/>
  <c r="V1767" i="1"/>
  <c r="B1768" i="1"/>
  <c r="E1768" i="1"/>
  <c r="H1768" i="1"/>
  <c r="I1768" i="1"/>
  <c r="N1768" i="1"/>
  <c r="O1768" i="1"/>
  <c r="P1768" i="1"/>
  <c r="Q1768" i="1"/>
  <c r="R1768" i="1"/>
  <c r="S1768" i="1"/>
  <c r="T1768" i="1"/>
  <c r="V1768" i="1"/>
  <c r="B1769" i="1"/>
  <c r="O1769" i="1" s="1"/>
  <c r="E1769" i="1"/>
  <c r="H1769" i="1"/>
  <c r="I1769" i="1" s="1"/>
  <c r="N1769" i="1"/>
  <c r="P1769" i="1"/>
  <c r="R1769" i="1"/>
  <c r="T1769" i="1"/>
  <c r="V1769" i="1"/>
  <c r="B1770" i="1"/>
  <c r="E1770" i="1"/>
  <c r="H1770" i="1"/>
  <c r="I1770" i="1"/>
  <c r="N1770" i="1"/>
  <c r="O1770" i="1"/>
  <c r="P1770" i="1"/>
  <c r="Q1770" i="1"/>
  <c r="R1770" i="1"/>
  <c r="S1770" i="1"/>
  <c r="T1770" i="1"/>
  <c r="V1770" i="1"/>
  <c r="B1771" i="1"/>
  <c r="O1771" i="1" s="1"/>
  <c r="E1771" i="1"/>
  <c r="H1771" i="1"/>
  <c r="I1771" i="1" s="1"/>
  <c r="N1771" i="1"/>
  <c r="P1771" i="1"/>
  <c r="R1771" i="1"/>
  <c r="T1771" i="1"/>
  <c r="V1771" i="1"/>
  <c r="B1772" i="1"/>
  <c r="E1772" i="1"/>
  <c r="H1772" i="1"/>
  <c r="I1772" i="1"/>
  <c r="N1772" i="1"/>
  <c r="O1772" i="1"/>
  <c r="P1772" i="1"/>
  <c r="Q1772" i="1"/>
  <c r="R1772" i="1"/>
  <c r="S1772" i="1"/>
  <c r="T1772" i="1"/>
  <c r="V1772" i="1"/>
  <c r="B1773" i="1"/>
  <c r="O1773" i="1" s="1"/>
  <c r="E1773" i="1"/>
  <c r="H1773" i="1"/>
  <c r="I1773" i="1" s="1"/>
  <c r="N1773" i="1"/>
  <c r="P1773" i="1"/>
  <c r="R1773" i="1"/>
  <c r="T1773" i="1"/>
  <c r="V1773" i="1"/>
  <c r="B1774" i="1"/>
  <c r="E1774" i="1"/>
  <c r="H1774" i="1"/>
  <c r="I1774" i="1"/>
  <c r="N1774" i="1"/>
  <c r="O1774" i="1"/>
  <c r="P1774" i="1"/>
  <c r="Q1774" i="1"/>
  <c r="R1774" i="1"/>
  <c r="S1774" i="1"/>
  <c r="T1774" i="1"/>
  <c r="V1774" i="1"/>
  <c r="B1775" i="1"/>
  <c r="O1775" i="1" s="1"/>
  <c r="E1775" i="1"/>
  <c r="H1775" i="1"/>
  <c r="I1775" i="1" s="1"/>
  <c r="N1775" i="1"/>
  <c r="P1775" i="1"/>
  <c r="R1775" i="1"/>
  <c r="T1775" i="1"/>
  <c r="V1775" i="1"/>
  <c r="B1776" i="1"/>
  <c r="E1776" i="1"/>
  <c r="H1776" i="1"/>
  <c r="I1776" i="1"/>
  <c r="N1776" i="1"/>
  <c r="O1776" i="1"/>
  <c r="P1776" i="1"/>
  <c r="Q1776" i="1"/>
  <c r="R1776" i="1"/>
  <c r="S1776" i="1"/>
  <c r="T1776" i="1"/>
  <c r="V1776" i="1"/>
  <c r="B1777" i="1"/>
  <c r="O1777" i="1" s="1"/>
  <c r="E1777" i="1"/>
  <c r="H1777" i="1"/>
  <c r="I1777" i="1" s="1"/>
  <c r="N1777" i="1"/>
  <c r="P1777" i="1"/>
  <c r="R1777" i="1"/>
  <c r="T1777" i="1"/>
  <c r="V1777" i="1"/>
  <c r="B1778" i="1"/>
  <c r="E1778" i="1"/>
  <c r="H1778" i="1"/>
  <c r="I1778" i="1"/>
  <c r="N1778" i="1"/>
  <c r="O1778" i="1"/>
  <c r="P1778" i="1"/>
  <c r="Q1778" i="1"/>
  <c r="R1778" i="1"/>
  <c r="S1778" i="1"/>
  <c r="T1778" i="1"/>
  <c r="V1778" i="1"/>
  <c r="B1779" i="1"/>
  <c r="O1779" i="1" s="1"/>
  <c r="E1779" i="1"/>
  <c r="H1779" i="1"/>
  <c r="I1779" i="1" s="1"/>
  <c r="N1779" i="1"/>
  <c r="P1779" i="1"/>
  <c r="R1779" i="1"/>
  <c r="T1779" i="1"/>
  <c r="V1779" i="1"/>
  <c r="B1780" i="1"/>
  <c r="E1780" i="1"/>
  <c r="H1780" i="1"/>
  <c r="I1780" i="1"/>
  <c r="N1780" i="1"/>
  <c r="O1780" i="1"/>
  <c r="P1780" i="1"/>
  <c r="Q1780" i="1"/>
  <c r="R1780" i="1"/>
  <c r="S1780" i="1"/>
  <c r="T1780" i="1"/>
  <c r="V1780" i="1"/>
  <c r="B1781" i="1"/>
  <c r="O1781" i="1" s="1"/>
  <c r="E1781" i="1"/>
  <c r="H1781" i="1"/>
  <c r="I1781" i="1" s="1"/>
  <c r="N1781" i="1"/>
  <c r="P1781" i="1"/>
  <c r="R1781" i="1"/>
  <c r="T1781" i="1"/>
  <c r="V1781" i="1"/>
  <c r="B1782" i="1"/>
  <c r="E1782" i="1"/>
  <c r="H1782" i="1"/>
  <c r="I1782" i="1"/>
  <c r="N1782" i="1"/>
  <c r="O1782" i="1"/>
  <c r="P1782" i="1"/>
  <c r="Q1782" i="1"/>
  <c r="R1782" i="1"/>
  <c r="S1782" i="1"/>
  <c r="T1782" i="1"/>
  <c r="V1782" i="1"/>
  <c r="B1783" i="1"/>
  <c r="O1783" i="1" s="1"/>
  <c r="E1783" i="1"/>
  <c r="H1783" i="1"/>
  <c r="I1783" i="1" s="1"/>
  <c r="N1783" i="1"/>
  <c r="P1783" i="1"/>
  <c r="R1783" i="1"/>
  <c r="T1783" i="1"/>
  <c r="V1783" i="1"/>
  <c r="B1784" i="1"/>
  <c r="E1784" i="1"/>
  <c r="H1784" i="1"/>
  <c r="I1784" i="1"/>
  <c r="N1784" i="1"/>
  <c r="O1784" i="1"/>
  <c r="P1784" i="1"/>
  <c r="Q1784" i="1"/>
  <c r="R1784" i="1"/>
  <c r="S1784" i="1"/>
  <c r="T1784" i="1"/>
  <c r="V1784" i="1"/>
  <c r="B1785" i="1"/>
  <c r="O1785" i="1" s="1"/>
  <c r="E1785" i="1"/>
  <c r="H1785" i="1"/>
  <c r="I1785" i="1" s="1"/>
  <c r="N1785" i="1"/>
  <c r="P1785" i="1"/>
  <c r="R1785" i="1"/>
  <c r="T1785" i="1"/>
  <c r="V1785" i="1"/>
  <c r="B1786" i="1"/>
  <c r="E1786" i="1"/>
  <c r="H1786" i="1"/>
  <c r="I1786" i="1"/>
  <c r="N1786" i="1"/>
  <c r="O1786" i="1"/>
  <c r="P1786" i="1"/>
  <c r="Q1786" i="1"/>
  <c r="R1786" i="1"/>
  <c r="S1786" i="1"/>
  <c r="T1786" i="1"/>
  <c r="V1786" i="1"/>
  <c r="B1787" i="1"/>
  <c r="O1787" i="1" s="1"/>
  <c r="E1787" i="1"/>
  <c r="H1787" i="1"/>
  <c r="I1787" i="1" s="1"/>
  <c r="N1787" i="1"/>
  <c r="P1787" i="1"/>
  <c r="R1787" i="1"/>
  <c r="T1787" i="1"/>
  <c r="U1787" i="1"/>
  <c r="V1787" i="1"/>
  <c r="B1788" i="1"/>
  <c r="E1788" i="1"/>
  <c r="H1788" i="1"/>
  <c r="I1788" i="1"/>
  <c r="N1788" i="1"/>
  <c r="O1788" i="1"/>
  <c r="P1788" i="1"/>
  <c r="Q1788" i="1"/>
  <c r="R1788" i="1"/>
  <c r="S1788" i="1"/>
  <c r="T1788" i="1"/>
  <c r="U1788" i="1"/>
  <c r="U1789" i="1" s="1"/>
  <c r="U1790" i="1" s="1"/>
  <c r="U1791" i="1" s="1"/>
  <c r="U1792" i="1" s="1"/>
  <c r="U1793" i="1" s="1"/>
  <c r="U1794" i="1" s="1"/>
  <c r="U1795" i="1" s="1"/>
  <c r="U1796" i="1" s="1"/>
  <c r="V1788" i="1"/>
  <c r="B1789" i="1"/>
  <c r="O1789" i="1" s="1"/>
  <c r="E1789" i="1"/>
  <c r="H1789" i="1"/>
  <c r="I1789" i="1" s="1"/>
  <c r="N1789" i="1"/>
  <c r="P1789" i="1"/>
  <c r="R1789" i="1"/>
  <c r="T1789" i="1"/>
  <c r="V1789" i="1"/>
  <c r="B1790" i="1"/>
  <c r="E1790" i="1"/>
  <c r="H1790" i="1"/>
  <c r="I1790" i="1"/>
  <c r="N1790" i="1"/>
  <c r="O1790" i="1"/>
  <c r="P1790" i="1"/>
  <c r="Q1790" i="1"/>
  <c r="R1790" i="1"/>
  <c r="S1790" i="1"/>
  <c r="T1790" i="1"/>
  <c r="V1790" i="1"/>
  <c r="B1791" i="1"/>
  <c r="O1791" i="1" s="1"/>
  <c r="E1791" i="1"/>
  <c r="H1791" i="1"/>
  <c r="I1791" i="1" s="1"/>
  <c r="N1791" i="1"/>
  <c r="P1791" i="1"/>
  <c r="R1791" i="1"/>
  <c r="T1791" i="1"/>
  <c r="V1791" i="1"/>
  <c r="B1792" i="1"/>
  <c r="E1792" i="1"/>
  <c r="H1792" i="1"/>
  <c r="I1792" i="1"/>
  <c r="N1792" i="1"/>
  <c r="O1792" i="1"/>
  <c r="P1792" i="1"/>
  <c r="Q1792" i="1"/>
  <c r="R1792" i="1"/>
  <c r="S1792" i="1"/>
  <c r="T1792" i="1"/>
  <c r="V1792" i="1"/>
  <c r="B1793" i="1"/>
  <c r="O1793" i="1" s="1"/>
  <c r="E1793" i="1"/>
  <c r="H1793" i="1"/>
  <c r="I1793" i="1" s="1"/>
  <c r="N1793" i="1"/>
  <c r="P1793" i="1"/>
  <c r="R1793" i="1"/>
  <c r="T1793" i="1"/>
  <c r="V1793" i="1"/>
  <c r="B1794" i="1"/>
  <c r="E1794" i="1"/>
  <c r="H1794" i="1"/>
  <c r="I1794" i="1"/>
  <c r="N1794" i="1"/>
  <c r="O1794" i="1"/>
  <c r="P1794" i="1"/>
  <c r="Q1794" i="1"/>
  <c r="R1794" i="1"/>
  <c r="S1794" i="1"/>
  <c r="T1794" i="1"/>
  <c r="V1794" i="1"/>
  <c r="B1795" i="1"/>
  <c r="O1795" i="1" s="1"/>
  <c r="E1795" i="1"/>
  <c r="H1795" i="1"/>
  <c r="I1795" i="1" s="1"/>
  <c r="N1795" i="1"/>
  <c r="P1795" i="1"/>
  <c r="R1795" i="1"/>
  <c r="T1795" i="1"/>
  <c r="V1795" i="1"/>
  <c r="B1796" i="1"/>
  <c r="E1796" i="1"/>
  <c r="H1796" i="1"/>
  <c r="I1796" i="1"/>
  <c r="N1796" i="1"/>
  <c r="O1796" i="1"/>
  <c r="P1796" i="1"/>
  <c r="Q1796" i="1"/>
  <c r="R1796" i="1"/>
  <c r="S1796" i="1"/>
  <c r="T1796" i="1"/>
  <c r="V1796" i="1"/>
  <c r="B1797" i="1"/>
  <c r="E1797" i="1"/>
  <c r="H1797" i="1"/>
  <c r="I1797" i="1" s="1"/>
  <c r="N1797" i="1"/>
  <c r="P1797" i="1"/>
  <c r="R1797" i="1"/>
  <c r="T1797" i="1"/>
  <c r="U1797" i="1"/>
  <c r="V1797" i="1"/>
  <c r="B1798" i="1"/>
  <c r="E1798" i="1"/>
  <c r="H1798" i="1"/>
  <c r="I1798" i="1"/>
  <c r="N1798" i="1"/>
  <c r="O1798" i="1"/>
  <c r="P1798" i="1"/>
  <c r="Q1798" i="1"/>
  <c r="R1798" i="1"/>
  <c r="S1798" i="1"/>
  <c r="T1798" i="1"/>
  <c r="U1798" i="1"/>
  <c r="U1799" i="1" s="1"/>
  <c r="V1798" i="1"/>
  <c r="B1799" i="1"/>
  <c r="E1799" i="1"/>
  <c r="H1799" i="1"/>
  <c r="I1799" i="1" s="1"/>
  <c r="N1799" i="1"/>
  <c r="P1799" i="1"/>
  <c r="R1799" i="1"/>
  <c r="T1799" i="1"/>
  <c r="V1799" i="1"/>
  <c r="B1800" i="1"/>
  <c r="E1800" i="1"/>
  <c r="H1800" i="1"/>
  <c r="I1800" i="1"/>
  <c r="N1800" i="1"/>
  <c r="O1800" i="1"/>
  <c r="P1800" i="1"/>
  <c r="Q1800" i="1"/>
  <c r="R1800" i="1"/>
  <c r="S1800" i="1"/>
  <c r="T1800" i="1"/>
  <c r="U1800" i="1"/>
  <c r="U1801" i="1" s="1"/>
  <c r="U1802" i="1" s="1"/>
  <c r="U1803" i="1" s="1"/>
  <c r="U1804" i="1" s="1"/>
  <c r="U1805" i="1" s="1"/>
  <c r="U1806" i="1" s="1"/>
  <c r="U1807" i="1" s="1"/>
  <c r="U1808" i="1" s="1"/>
  <c r="U1809" i="1" s="1"/>
  <c r="U1810" i="1" s="1"/>
  <c r="U1811" i="1" s="1"/>
  <c r="U1812" i="1" s="1"/>
  <c r="U1813" i="1" s="1"/>
  <c r="V1800" i="1"/>
  <c r="B1801" i="1"/>
  <c r="E1801" i="1"/>
  <c r="H1801" i="1"/>
  <c r="I1801" i="1" s="1"/>
  <c r="N1801" i="1"/>
  <c r="P1801" i="1"/>
  <c r="T1801" i="1"/>
  <c r="V1801" i="1"/>
  <c r="B1802" i="1"/>
  <c r="E1802" i="1"/>
  <c r="H1802" i="1"/>
  <c r="I1802" i="1"/>
  <c r="N1802" i="1"/>
  <c r="O1802" i="1"/>
  <c r="P1802" i="1"/>
  <c r="Q1802" i="1"/>
  <c r="R1802" i="1"/>
  <c r="S1802" i="1"/>
  <c r="T1802" i="1"/>
  <c r="V1802" i="1"/>
  <c r="B1803" i="1"/>
  <c r="E1803" i="1"/>
  <c r="H1803" i="1"/>
  <c r="I1803" i="1" s="1"/>
  <c r="N1803" i="1"/>
  <c r="P1803" i="1"/>
  <c r="R1803" i="1"/>
  <c r="T1803" i="1"/>
  <c r="V1803" i="1"/>
  <c r="B1804" i="1"/>
  <c r="E1804" i="1"/>
  <c r="H1804" i="1"/>
  <c r="I1804" i="1"/>
  <c r="N1804" i="1"/>
  <c r="O1804" i="1"/>
  <c r="P1804" i="1"/>
  <c r="Q1804" i="1"/>
  <c r="R1804" i="1"/>
  <c r="S1804" i="1"/>
  <c r="T1804" i="1"/>
  <c r="V1804" i="1"/>
  <c r="B1805" i="1"/>
  <c r="E1805" i="1"/>
  <c r="H1805" i="1"/>
  <c r="I1805" i="1" s="1"/>
  <c r="N1805" i="1"/>
  <c r="P1805" i="1"/>
  <c r="T1805" i="1"/>
  <c r="V1805" i="1"/>
  <c r="B1806" i="1"/>
  <c r="E1806" i="1"/>
  <c r="H1806" i="1"/>
  <c r="I1806" i="1"/>
  <c r="N1806" i="1"/>
  <c r="O1806" i="1"/>
  <c r="P1806" i="1"/>
  <c r="Q1806" i="1"/>
  <c r="R1806" i="1"/>
  <c r="S1806" i="1"/>
  <c r="T1806" i="1"/>
  <c r="V1806" i="1"/>
  <c r="B1807" i="1"/>
  <c r="E1807" i="1"/>
  <c r="H1807" i="1"/>
  <c r="I1807" i="1" s="1"/>
  <c r="N1807" i="1"/>
  <c r="P1807" i="1"/>
  <c r="R1807" i="1"/>
  <c r="T1807" i="1"/>
  <c r="V1807" i="1"/>
  <c r="B1808" i="1"/>
  <c r="E1808" i="1"/>
  <c r="H1808" i="1"/>
  <c r="I1808" i="1"/>
  <c r="N1808" i="1"/>
  <c r="O1808" i="1"/>
  <c r="P1808" i="1"/>
  <c r="Q1808" i="1"/>
  <c r="R1808" i="1"/>
  <c r="S1808" i="1"/>
  <c r="T1808" i="1"/>
  <c r="V1808" i="1"/>
  <c r="B1809" i="1"/>
  <c r="E1809" i="1"/>
  <c r="H1809" i="1"/>
  <c r="I1809" i="1" s="1"/>
  <c r="N1809" i="1"/>
  <c r="P1809" i="1"/>
  <c r="T1809" i="1"/>
  <c r="V1809" i="1"/>
  <c r="B1810" i="1"/>
  <c r="E1810" i="1"/>
  <c r="H1810" i="1"/>
  <c r="I1810" i="1"/>
  <c r="N1810" i="1"/>
  <c r="O1810" i="1"/>
  <c r="P1810" i="1"/>
  <c r="Q1810" i="1"/>
  <c r="R1810" i="1"/>
  <c r="S1810" i="1"/>
  <c r="T1810" i="1"/>
  <c r="V1810" i="1"/>
  <c r="B1811" i="1"/>
  <c r="E1811" i="1"/>
  <c r="H1811" i="1"/>
  <c r="I1811" i="1" s="1"/>
  <c r="N1811" i="1"/>
  <c r="P1811" i="1"/>
  <c r="R1811" i="1"/>
  <c r="T1811" i="1"/>
  <c r="V1811" i="1"/>
  <c r="B1812" i="1"/>
  <c r="E1812" i="1"/>
  <c r="H1812" i="1"/>
  <c r="I1812" i="1"/>
  <c r="N1812" i="1"/>
  <c r="O1812" i="1"/>
  <c r="P1812" i="1"/>
  <c r="Q1812" i="1"/>
  <c r="R1812" i="1"/>
  <c r="S1812" i="1"/>
  <c r="T1812" i="1"/>
  <c r="V1812" i="1"/>
  <c r="B1813" i="1"/>
  <c r="E1813" i="1"/>
  <c r="H1813" i="1"/>
  <c r="I1813" i="1" s="1"/>
  <c r="N1813" i="1"/>
  <c r="P1813" i="1"/>
  <c r="T1813" i="1"/>
  <c r="V1813" i="1"/>
  <c r="B1814" i="1"/>
  <c r="E1814" i="1"/>
  <c r="H1814" i="1"/>
  <c r="I1814" i="1"/>
  <c r="N1814" i="1"/>
  <c r="O1814" i="1"/>
  <c r="P1814" i="1"/>
  <c r="Q1814" i="1"/>
  <c r="R1814" i="1"/>
  <c r="S1814" i="1"/>
  <c r="T1814" i="1"/>
  <c r="U1814" i="1"/>
  <c r="U1815" i="1" s="1"/>
  <c r="V1814" i="1"/>
  <c r="B1815" i="1"/>
  <c r="E1815" i="1"/>
  <c r="H1815" i="1"/>
  <c r="I1815" i="1" s="1"/>
  <c r="N1815" i="1"/>
  <c r="P1815" i="1"/>
  <c r="R1815" i="1"/>
  <c r="T1815" i="1"/>
  <c r="V1815" i="1"/>
  <c r="B1816" i="1"/>
  <c r="E1816" i="1"/>
  <c r="H1816" i="1"/>
  <c r="I1816" i="1"/>
  <c r="N1816" i="1"/>
  <c r="O1816" i="1"/>
  <c r="P1816" i="1"/>
  <c r="Q1816" i="1"/>
  <c r="R1816" i="1"/>
  <c r="S1816" i="1"/>
  <c r="T1816" i="1"/>
  <c r="U1816" i="1"/>
  <c r="U1817" i="1" s="1"/>
  <c r="U1818" i="1" s="1"/>
  <c r="U1819" i="1" s="1"/>
  <c r="U1820" i="1" s="1"/>
  <c r="U1821" i="1" s="1"/>
  <c r="U1822" i="1" s="1"/>
  <c r="U1823" i="1" s="1"/>
  <c r="U1824" i="1" s="1"/>
  <c r="U1825" i="1" s="1"/>
  <c r="U1826" i="1" s="1"/>
  <c r="U1827" i="1" s="1"/>
  <c r="U1828" i="1" s="1"/>
  <c r="U1829" i="1" s="1"/>
  <c r="U1830" i="1" s="1"/>
  <c r="U1831" i="1" s="1"/>
  <c r="U1832" i="1" s="1"/>
  <c r="U1833" i="1" s="1"/>
  <c r="U1834" i="1" s="1"/>
  <c r="U1835" i="1" s="1"/>
  <c r="U1836" i="1" s="1"/>
  <c r="V1816" i="1"/>
  <c r="B1817" i="1"/>
  <c r="E1817" i="1"/>
  <c r="H1817" i="1"/>
  <c r="I1817" i="1" s="1"/>
  <c r="N1817" i="1"/>
  <c r="P1817" i="1"/>
  <c r="T1817" i="1"/>
  <c r="V1817" i="1"/>
  <c r="B1818" i="1"/>
  <c r="E1818" i="1"/>
  <c r="H1818" i="1"/>
  <c r="I1818" i="1"/>
  <c r="N1818" i="1"/>
  <c r="O1818" i="1"/>
  <c r="P1818" i="1"/>
  <c r="Q1818" i="1"/>
  <c r="R1818" i="1"/>
  <c r="S1818" i="1"/>
  <c r="T1818" i="1"/>
  <c r="V1818" i="1"/>
  <c r="B1819" i="1"/>
  <c r="E1819" i="1"/>
  <c r="H1819" i="1"/>
  <c r="I1819" i="1" s="1"/>
  <c r="N1819" i="1"/>
  <c r="P1819" i="1"/>
  <c r="R1819" i="1"/>
  <c r="T1819" i="1"/>
  <c r="V1819" i="1"/>
  <c r="B1820" i="1"/>
  <c r="E1820" i="1"/>
  <c r="H1820" i="1"/>
  <c r="I1820" i="1"/>
  <c r="N1820" i="1"/>
  <c r="O1820" i="1"/>
  <c r="P1820" i="1"/>
  <c r="Q1820" i="1"/>
  <c r="R1820" i="1"/>
  <c r="S1820" i="1"/>
  <c r="T1820" i="1"/>
  <c r="V1820" i="1"/>
  <c r="B1821" i="1"/>
  <c r="E1821" i="1"/>
  <c r="H1821" i="1"/>
  <c r="I1821" i="1" s="1"/>
  <c r="N1821" i="1"/>
  <c r="P1821" i="1"/>
  <c r="T1821" i="1"/>
  <c r="V1821" i="1"/>
  <c r="B1822" i="1"/>
  <c r="E1822" i="1"/>
  <c r="H1822" i="1"/>
  <c r="I1822" i="1"/>
  <c r="N1822" i="1"/>
  <c r="O1822" i="1"/>
  <c r="P1822" i="1"/>
  <c r="Q1822" i="1"/>
  <c r="R1822" i="1"/>
  <c r="S1822" i="1"/>
  <c r="T1822" i="1"/>
  <c r="V1822" i="1"/>
  <c r="B1823" i="1"/>
  <c r="E1823" i="1"/>
  <c r="H1823" i="1"/>
  <c r="I1823" i="1" s="1"/>
  <c r="N1823" i="1"/>
  <c r="P1823" i="1"/>
  <c r="R1823" i="1"/>
  <c r="T1823" i="1"/>
  <c r="V1823" i="1"/>
  <c r="B1824" i="1"/>
  <c r="E1824" i="1"/>
  <c r="H1824" i="1"/>
  <c r="I1824" i="1"/>
  <c r="N1824" i="1"/>
  <c r="O1824" i="1"/>
  <c r="P1824" i="1"/>
  <c r="Q1824" i="1"/>
  <c r="R1824" i="1"/>
  <c r="S1824" i="1"/>
  <c r="T1824" i="1"/>
  <c r="V1824" i="1"/>
  <c r="B1825" i="1"/>
  <c r="E1825" i="1"/>
  <c r="H1825" i="1"/>
  <c r="I1825" i="1" s="1"/>
  <c r="N1825" i="1"/>
  <c r="P1825" i="1"/>
  <c r="T1825" i="1"/>
  <c r="V1825" i="1"/>
  <c r="B1826" i="1"/>
  <c r="E1826" i="1"/>
  <c r="H1826" i="1"/>
  <c r="I1826" i="1"/>
  <c r="N1826" i="1"/>
  <c r="O1826" i="1"/>
  <c r="P1826" i="1"/>
  <c r="Q1826" i="1"/>
  <c r="R1826" i="1"/>
  <c r="S1826" i="1"/>
  <c r="T1826" i="1"/>
  <c r="V1826" i="1"/>
  <c r="B1827" i="1"/>
  <c r="E1827" i="1"/>
  <c r="H1827" i="1"/>
  <c r="I1827" i="1" s="1"/>
  <c r="N1827" i="1"/>
  <c r="P1827" i="1"/>
  <c r="R1827" i="1"/>
  <c r="T1827" i="1"/>
  <c r="V1827" i="1"/>
  <c r="B1828" i="1"/>
  <c r="E1828" i="1"/>
  <c r="H1828" i="1"/>
  <c r="I1828" i="1"/>
  <c r="N1828" i="1"/>
  <c r="O1828" i="1"/>
  <c r="P1828" i="1"/>
  <c r="Q1828" i="1"/>
  <c r="R1828" i="1"/>
  <c r="S1828" i="1"/>
  <c r="T1828" i="1"/>
  <c r="V1828" i="1"/>
  <c r="B1829" i="1"/>
  <c r="E1829" i="1"/>
  <c r="H1829" i="1"/>
  <c r="I1829" i="1" s="1"/>
  <c r="N1829" i="1"/>
  <c r="P1829" i="1"/>
  <c r="T1829" i="1"/>
  <c r="V1829" i="1"/>
  <c r="B1830" i="1"/>
  <c r="E1830" i="1"/>
  <c r="H1830" i="1"/>
  <c r="I1830" i="1"/>
  <c r="N1830" i="1"/>
  <c r="O1830" i="1"/>
  <c r="P1830" i="1"/>
  <c r="Q1830" i="1"/>
  <c r="R1830" i="1"/>
  <c r="S1830" i="1"/>
  <c r="T1830" i="1"/>
  <c r="V1830" i="1"/>
  <c r="B1831" i="1"/>
  <c r="E1831" i="1"/>
  <c r="H1831" i="1"/>
  <c r="I1831" i="1" s="1"/>
  <c r="N1831" i="1"/>
  <c r="P1831" i="1"/>
  <c r="R1831" i="1"/>
  <c r="T1831" i="1"/>
  <c r="V1831" i="1"/>
  <c r="B1832" i="1"/>
  <c r="E1832" i="1"/>
  <c r="H1832" i="1"/>
  <c r="I1832" i="1"/>
  <c r="N1832" i="1"/>
  <c r="O1832" i="1"/>
  <c r="P1832" i="1"/>
  <c r="Q1832" i="1"/>
  <c r="R1832" i="1"/>
  <c r="S1832" i="1"/>
  <c r="T1832" i="1"/>
  <c r="V1832" i="1"/>
  <c r="B1833" i="1"/>
  <c r="E1833" i="1"/>
  <c r="H1833" i="1"/>
  <c r="I1833" i="1" s="1"/>
  <c r="N1833" i="1"/>
  <c r="P1833" i="1"/>
  <c r="T1833" i="1"/>
  <c r="V1833" i="1"/>
  <c r="B1834" i="1"/>
  <c r="E1834" i="1"/>
  <c r="H1834" i="1"/>
  <c r="I1834" i="1"/>
  <c r="N1834" i="1"/>
  <c r="O1834" i="1"/>
  <c r="P1834" i="1"/>
  <c r="Q1834" i="1"/>
  <c r="R1834" i="1"/>
  <c r="S1834" i="1"/>
  <c r="T1834" i="1"/>
  <c r="V1834" i="1"/>
  <c r="B1835" i="1"/>
  <c r="E1835" i="1"/>
  <c r="H1835" i="1"/>
  <c r="I1835" i="1" s="1"/>
  <c r="N1835" i="1"/>
  <c r="P1835" i="1"/>
  <c r="R1835" i="1"/>
  <c r="T1835" i="1"/>
  <c r="V1835" i="1"/>
  <c r="B1836" i="1"/>
  <c r="E1836" i="1"/>
  <c r="H1836" i="1"/>
  <c r="I1836" i="1"/>
  <c r="N1836" i="1"/>
  <c r="O1836" i="1"/>
  <c r="P1836" i="1"/>
  <c r="Q1836" i="1"/>
  <c r="R1836" i="1"/>
  <c r="S1836" i="1"/>
  <c r="T1836" i="1"/>
  <c r="V1836" i="1"/>
  <c r="B1837" i="1"/>
  <c r="E1837" i="1"/>
  <c r="H1837" i="1"/>
  <c r="I1837" i="1" s="1"/>
  <c r="N1837" i="1"/>
  <c r="P1837" i="1"/>
  <c r="T1837" i="1"/>
  <c r="U1837" i="1"/>
  <c r="V1837" i="1"/>
  <c r="B1838" i="1"/>
  <c r="E1838" i="1"/>
  <c r="H1838" i="1"/>
  <c r="I1838" i="1"/>
  <c r="N1838" i="1"/>
  <c r="O1838" i="1"/>
  <c r="P1838" i="1"/>
  <c r="Q1838" i="1"/>
  <c r="R1838" i="1"/>
  <c r="S1838" i="1"/>
  <c r="T1838" i="1"/>
  <c r="U1838" i="1"/>
  <c r="U1839" i="1" s="1"/>
  <c r="U1840" i="1" s="1"/>
  <c r="U1841" i="1" s="1"/>
  <c r="U1842" i="1" s="1"/>
  <c r="U1843" i="1" s="1"/>
  <c r="U1844" i="1" s="1"/>
  <c r="U1845" i="1" s="1"/>
  <c r="U1846" i="1" s="1"/>
  <c r="U1847" i="1" s="1"/>
  <c r="V1838" i="1"/>
  <c r="B1839" i="1"/>
  <c r="E1839" i="1"/>
  <c r="H1839" i="1"/>
  <c r="I1839" i="1" s="1"/>
  <c r="N1839" i="1"/>
  <c r="P1839" i="1"/>
  <c r="T1839" i="1"/>
  <c r="V1839" i="1"/>
  <c r="B1840" i="1"/>
  <c r="E1840" i="1"/>
  <c r="H1840" i="1"/>
  <c r="I1840" i="1"/>
  <c r="N1840" i="1"/>
  <c r="O1840" i="1"/>
  <c r="P1840" i="1"/>
  <c r="Q1840" i="1"/>
  <c r="R1840" i="1"/>
  <c r="S1840" i="1"/>
  <c r="T1840" i="1"/>
  <c r="V1840" i="1"/>
  <c r="B1841" i="1"/>
  <c r="E1841" i="1"/>
  <c r="H1841" i="1"/>
  <c r="I1841" i="1" s="1"/>
  <c r="N1841" i="1"/>
  <c r="P1841" i="1"/>
  <c r="R1841" i="1"/>
  <c r="T1841" i="1"/>
  <c r="V1841" i="1"/>
  <c r="B1842" i="1"/>
  <c r="E1842" i="1"/>
  <c r="H1842" i="1"/>
  <c r="I1842" i="1"/>
  <c r="N1842" i="1"/>
  <c r="O1842" i="1"/>
  <c r="P1842" i="1"/>
  <c r="Q1842" i="1"/>
  <c r="R1842" i="1"/>
  <c r="S1842" i="1"/>
  <c r="T1842" i="1"/>
  <c r="V1842" i="1"/>
  <c r="B1843" i="1"/>
  <c r="E1843" i="1"/>
  <c r="H1843" i="1"/>
  <c r="I1843" i="1" s="1"/>
  <c r="N1843" i="1"/>
  <c r="P1843" i="1"/>
  <c r="T1843" i="1"/>
  <c r="V1843" i="1"/>
  <c r="B1844" i="1"/>
  <c r="E1844" i="1"/>
  <c r="H1844" i="1"/>
  <c r="I1844" i="1"/>
  <c r="N1844" i="1"/>
  <c r="O1844" i="1"/>
  <c r="P1844" i="1"/>
  <c r="Q1844" i="1"/>
  <c r="R1844" i="1"/>
  <c r="S1844" i="1"/>
  <c r="T1844" i="1"/>
  <c r="V1844" i="1"/>
  <c r="B1845" i="1"/>
  <c r="E1845" i="1"/>
  <c r="H1845" i="1"/>
  <c r="I1845" i="1" s="1"/>
  <c r="N1845" i="1"/>
  <c r="P1845" i="1"/>
  <c r="R1845" i="1"/>
  <c r="T1845" i="1"/>
  <c r="V1845" i="1"/>
  <c r="B1846" i="1"/>
  <c r="E1846" i="1"/>
  <c r="H1846" i="1"/>
  <c r="I1846" i="1"/>
  <c r="N1846" i="1"/>
  <c r="O1846" i="1"/>
  <c r="P1846" i="1"/>
  <c r="Q1846" i="1"/>
  <c r="R1846" i="1"/>
  <c r="S1846" i="1"/>
  <c r="T1846" i="1"/>
  <c r="V1846" i="1"/>
  <c r="B1847" i="1"/>
  <c r="E1847" i="1"/>
  <c r="H1847" i="1"/>
  <c r="I1847" i="1" s="1"/>
  <c r="N1847" i="1"/>
  <c r="P1847" i="1"/>
  <c r="T1847" i="1"/>
  <c r="V1847" i="1"/>
  <c r="B1848" i="1"/>
  <c r="E1848" i="1"/>
  <c r="H1848" i="1"/>
  <c r="I1848" i="1"/>
  <c r="N1848" i="1"/>
  <c r="O1848" i="1"/>
  <c r="P1848" i="1"/>
  <c r="Q1848" i="1"/>
  <c r="R1848" i="1"/>
  <c r="S1848" i="1"/>
  <c r="T1848" i="1"/>
  <c r="U1848" i="1"/>
  <c r="U1849" i="1" s="1"/>
  <c r="V1848" i="1"/>
  <c r="B1849" i="1"/>
  <c r="E1849" i="1"/>
  <c r="H1849" i="1"/>
  <c r="I1849" i="1" s="1"/>
  <c r="N1849" i="1"/>
  <c r="P1849" i="1"/>
  <c r="R1849" i="1"/>
  <c r="T1849" i="1"/>
  <c r="V1849" i="1"/>
  <c r="B1850" i="1"/>
  <c r="E1850" i="1"/>
  <c r="H1850" i="1"/>
  <c r="I1850" i="1"/>
  <c r="N1850" i="1"/>
  <c r="O1850" i="1"/>
  <c r="P1850" i="1"/>
  <c r="Q1850" i="1"/>
  <c r="R1850" i="1"/>
  <c r="S1850" i="1"/>
  <c r="T1850" i="1"/>
  <c r="U1850" i="1"/>
  <c r="U1851" i="1" s="1"/>
  <c r="U1852" i="1" s="1"/>
  <c r="U1853" i="1" s="1"/>
  <c r="U1854" i="1" s="1"/>
  <c r="U1855" i="1" s="1"/>
  <c r="U1856" i="1" s="1"/>
  <c r="U1857" i="1" s="1"/>
  <c r="U1858" i="1" s="1"/>
  <c r="V1850" i="1"/>
  <c r="B1851" i="1"/>
  <c r="E1851" i="1"/>
  <c r="H1851" i="1"/>
  <c r="I1851" i="1" s="1"/>
  <c r="N1851" i="1"/>
  <c r="P1851" i="1"/>
  <c r="T1851" i="1"/>
  <c r="V1851" i="1"/>
  <c r="B1852" i="1"/>
  <c r="E1852" i="1"/>
  <c r="H1852" i="1"/>
  <c r="I1852" i="1"/>
  <c r="N1852" i="1"/>
  <c r="O1852" i="1"/>
  <c r="P1852" i="1"/>
  <c r="Q1852" i="1"/>
  <c r="R1852" i="1"/>
  <c r="S1852" i="1"/>
  <c r="T1852" i="1"/>
  <c r="V1852" i="1"/>
  <c r="B1853" i="1"/>
  <c r="E1853" i="1"/>
  <c r="H1853" i="1"/>
  <c r="I1853" i="1" s="1"/>
  <c r="N1853" i="1"/>
  <c r="P1853" i="1"/>
  <c r="R1853" i="1"/>
  <c r="T1853" i="1"/>
  <c r="V1853" i="1"/>
  <c r="B1854" i="1"/>
  <c r="E1854" i="1"/>
  <c r="H1854" i="1"/>
  <c r="I1854" i="1"/>
  <c r="N1854" i="1"/>
  <c r="O1854" i="1"/>
  <c r="P1854" i="1"/>
  <c r="Q1854" i="1"/>
  <c r="R1854" i="1"/>
  <c r="S1854" i="1"/>
  <c r="T1854" i="1"/>
  <c r="V1854" i="1"/>
  <c r="B1855" i="1"/>
  <c r="E1855" i="1"/>
  <c r="H1855" i="1"/>
  <c r="I1855" i="1" s="1"/>
  <c r="N1855" i="1"/>
  <c r="P1855" i="1"/>
  <c r="T1855" i="1"/>
  <c r="V1855" i="1"/>
  <c r="B1856" i="1"/>
  <c r="E1856" i="1"/>
  <c r="H1856" i="1"/>
  <c r="I1856" i="1"/>
  <c r="N1856" i="1"/>
  <c r="O1856" i="1"/>
  <c r="P1856" i="1"/>
  <c r="Q1856" i="1"/>
  <c r="R1856" i="1"/>
  <c r="S1856" i="1"/>
  <c r="T1856" i="1"/>
  <c r="V1856" i="1"/>
  <c r="B1857" i="1"/>
  <c r="E1857" i="1"/>
  <c r="H1857" i="1"/>
  <c r="I1857" i="1" s="1"/>
  <c r="N1857" i="1"/>
  <c r="P1857" i="1"/>
  <c r="R1857" i="1"/>
  <c r="T1857" i="1"/>
  <c r="V1857" i="1"/>
  <c r="B1858" i="1"/>
  <c r="E1858" i="1"/>
  <c r="H1858" i="1"/>
  <c r="I1858" i="1"/>
  <c r="N1858" i="1"/>
  <c r="O1858" i="1"/>
  <c r="P1858" i="1"/>
  <c r="Q1858" i="1"/>
  <c r="R1858" i="1"/>
  <c r="S1858" i="1"/>
  <c r="T1858" i="1"/>
  <c r="V1858" i="1"/>
  <c r="B1859" i="1"/>
  <c r="E1859" i="1"/>
  <c r="H1859" i="1"/>
  <c r="I1859" i="1" s="1"/>
  <c r="N1859" i="1"/>
  <c r="P1859" i="1"/>
  <c r="T1859" i="1"/>
  <c r="U1859" i="1"/>
  <c r="V1859" i="1"/>
  <c r="B1860" i="1"/>
  <c r="E1860" i="1"/>
  <c r="H1860" i="1"/>
  <c r="I1860" i="1"/>
  <c r="N1860" i="1"/>
  <c r="O1860" i="1"/>
  <c r="P1860" i="1"/>
  <c r="Q1860" i="1"/>
  <c r="R1860" i="1"/>
  <c r="S1860" i="1"/>
  <c r="T1860" i="1"/>
  <c r="U1860" i="1"/>
  <c r="U1861" i="1" s="1"/>
  <c r="U1862" i="1" s="1"/>
  <c r="U1863" i="1" s="1"/>
  <c r="U1864" i="1" s="1"/>
  <c r="U1865" i="1" s="1"/>
  <c r="U1866" i="1" s="1"/>
  <c r="U1867" i="1" s="1"/>
  <c r="V1860" i="1"/>
  <c r="B1861" i="1"/>
  <c r="E1861" i="1"/>
  <c r="H1861" i="1"/>
  <c r="I1861" i="1" s="1"/>
  <c r="N1861" i="1"/>
  <c r="P1861" i="1"/>
  <c r="T1861" i="1"/>
  <c r="V1861" i="1"/>
  <c r="B1862" i="1"/>
  <c r="E1862" i="1"/>
  <c r="H1862" i="1"/>
  <c r="I1862" i="1"/>
  <c r="N1862" i="1"/>
  <c r="O1862" i="1"/>
  <c r="P1862" i="1"/>
  <c r="Q1862" i="1"/>
  <c r="R1862" i="1"/>
  <c r="S1862" i="1"/>
  <c r="T1862" i="1"/>
  <c r="V1862" i="1"/>
  <c r="B1863" i="1"/>
  <c r="E1863" i="1"/>
  <c r="H1863" i="1"/>
  <c r="I1863" i="1" s="1"/>
  <c r="N1863" i="1"/>
  <c r="P1863" i="1"/>
  <c r="R1863" i="1"/>
  <c r="T1863" i="1"/>
  <c r="V1863" i="1"/>
  <c r="B1864" i="1"/>
  <c r="E1864" i="1"/>
  <c r="H1864" i="1"/>
  <c r="I1864" i="1"/>
  <c r="N1864" i="1"/>
  <c r="O1864" i="1"/>
  <c r="P1864" i="1"/>
  <c r="Q1864" i="1"/>
  <c r="R1864" i="1"/>
  <c r="S1864" i="1"/>
  <c r="T1864" i="1"/>
  <c r="V1864" i="1"/>
  <c r="B1865" i="1"/>
  <c r="E1865" i="1"/>
  <c r="H1865" i="1"/>
  <c r="I1865" i="1" s="1"/>
  <c r="N1865" i="1"/>
  <c r="P1865" i="1"/>
  <c r="T1865" i="1"/>
  <c r="V1865" i="1"/>
  <c r="B1866" i="1"/>
  <c r="E1866" i="1"/>
  <c r="H1866" i="1"/>
  <c r="I1866" i="1"/>
  <c r="N1866" i="1"/>
  <c r="O1866" i="1"/>
  <c r="P1866" i="1"/>
  <c r="Q1866" i="1"/>
  <c r="R1866" i="1"/>
  <c r="S1866" i="1"/>
  <c r="T1866" i="1"/>
  <c r="V1866" i="1"/>
  <c r="B1867" i="1"/>
  <c r="E1867" i="1"/>
  <c r="H1867" i="1"/>
  <c r="I1867" i="1" s="1"/>
  <c r="N1867" i="1"/>
  <c r="P1867" i="1"/>
  <c r="R1867" i="1"/>
  <c r="T1867" i="1"/>
  <c r="V1867" i="1"/>
  <c r="B1868" i="1"/>
  <c r="E1868" i="1"/>
  <c r="H1868" i="1"/>
  <c r="I1868" i="1"/>
  <c r="N1868" i="1"/>
  <c r="O1868" i="1"/>
  <c r="P1868" i="1"/>
  <c r="Q1868" i="1"/>
  <c r="R1868" i="1"/>
  <c r="S1868" i="1"/>
  <c r="T1868" i="1"/>
  <c r="U1868" i="1"/>
  <c r="U1869" i="1" s="1"/>
  <c r="U1870" i="1" s="1"/>
  <c r="U1871" i="1" s="1"/>
  <c r="U1872" i="1" s="1"/>
  <c r="U1873" i="1" s="1"/>
  <c r="U1874" i="1" s="1"/>
  <c r="U1875" i="1" s="1"/>
  <c r="V1868" i="1"/>
  <c r="B1869" i="1"/>
  <c r="E1869" i="1"/>
  <c r="H1869" i="1"/>
  <c r="I1869" i="1" s="1"/>
  <c r="N1869" i="1"/>
  <c r="P1869" i="1"/>
  <c r="T1869" i="1"/>
  <c r="V1869" i="1"/>
  <c r="B1870" i="1"/>
  <c r="E1870" i="1"/>
  <c r="H1870" i="1"/>
  <c r="I1870" i="1"/>
  <c r="N1870" i="1"/>
  <c r="O1870" i="1"/>
  <c r="P1870" i="1"/>
  <c r="Q1870" i="1"/>
  <c r="R1870" i="1"/>
  <c r="S1870" i="1"/>
  <c r="T1870" i="1"/>
  <c r="V1870" i="1"/>
  <c r="B1871" i="1"/>
  <c r="E1871" i="1"/>
  <c r="H1871" i="1"/>
  <c r="I1871" i="1" s="1"/>
  <c r="N1871" i="1"/>
  <c r="P1871" i="1"/>
  <c r="R1871" i="1"/>
  <c r="T1871" i="1"/>
  <c r="V1871" i="1"/>
  <c r="B1872" i="1"/>
  <c r="E1872" i="1"/>
  <c r="H1872" i="1"/>
  <c r="I1872" i="1"/>
  <c r="N1872" i="1"/>
  <c r="O1872" i="1"/>
  <c r="P1872" i="1"/>
  <c r="Q1872" i="1"/>
  <c r="R1872" i="1"/>
  <c r="S1872" i="1"/>
  <c r="T1872" i="1"/>
  <c r="V1872" i="1"/>
  <c r="B1873" i="1"/>
  <c r="E1873" i="1"/>
  <c r="H1873" i="1"/>
  <c r="I1873" i="1" s="1"/>
  <c r="N1873" i="1"/>
  <c r="P1873" i="1"/>
  <c r="T1873" i="1"/>
  <c r="V1873" i="1"/>
  <c r="B1874" i="1"/>
  <c r="E1874" i="1"/>
  <c r="H1874" i="1"/>
  <c r="I1874" i="1"/>
  <c r="N1874" i="1"/>
  <c r="O1874" i="1"/>
  <c r="P1874" i="1"/>
  <c r="Q1874" i="1"/>
  <c r="R1874" i="1"/>
  <c r="S1874" i="1"/>
  <c r="T1874" i="1"/>
  <c r="V1874" i="1"/>
  <c r="B1875" i="1"/>
  <c r="E1875" i="1"/>
  <c r="H1875" i="1"/>
  <c r="I1875" i="1" s="1"/>
  <c r="N1875" i="1"/>
  <c r="P1875" i="1"/>
  <c r="R1875" i="1"/>
  <c r="T1875" i="1"/>
  <c r="V1875" i="1"/>
  <c r="B1876" i="1"/>
  <c r="E1876" i="1"/>
  <c r="H1876" i="1"/>
  <c r="I1876" i="1"/>
  <c r="N1876" i="1"/>
  <c r="O1876" i="1"/>
  <c r="P1876" i="1"/>
  <c r="Q1876" i="1"/>
  <c r="R1876" i="1"/>
  <c r="S1876" i="1"/>
  <c r="T1876" i="1"/>
  <c r="U1876" i="1"/>
  <c r="U1877" i="1" s="1"/>
  <c r="U1878" i="1" s="1"/>
  <c r="U1879" i="1" s="1"/>
  <c r="U1880" i="1" s="1"/>
  <c r="U1881" i="1" s="1"/>
  <c r="U1882" i="1" s="1"/>
  <c r="U1883" i="1" s="1"/>
  <c r="U1884" i="1" s="1"/>
  <c r="U1885" i="1" s="1"/>
  <c r="V1876" i="1"/>
  <c r="B1877" i="1"/>
  <c r="E1877" i="1"/>
  <c r="H1877" i="1"/>
  <c r="I1877" i="1" s="1"/>
  <c r="N1877" i="1"/>
  <c r="P1877" i="1"/>
  <c r="T1877" i="1"/>
  <c r="V1877" i="1"/>
  <c r="B1878" i="1"/>
  <c r="E1878" i="1"/>
  <c r="H1878" i="1"/>
  <c r="I1878" i="1"/>
  <c r="N1878" i="1"/>
  <c r="O1878" i="1"/>
  <c r="P1878" i="1"/>
  <c r="Q1878" i="1"/>
  <c r="R1878" i="1"/>
  <c r="S1878" i="1"/>
  <c r="T1878" i="1"/>
  <c r="V1878" i="1"/>
  <c r="B1879" i="1"/>
  <c r="E1879" i="1"/>
  <c r="H1879" i="1"/>
  <c r="I1879" i="1" s="1"/>
  <c r="N1879" i="1"/>
  <c r="P1879" i="1"/>
  <c r="R1879" i="1"/>
  <c r="T1879" i="1"/>
  <c r="V1879" i="1"/>
  <c r="B1880" i="1"/>
  <c r="E1880" i="1"/>
  <c r="H1880" i="1"/>
  <c r="I1880" i="1"/>
  <c r="N1880" i="1"/>
  <c r="O1880" i="1"/>
  <c r="P1880" i="1"/>
  <c r="Q1880" i="1"/>
  <c r="R1880" i="1"/>
  <c r="S1880" i="1"/>
  <c r="T1880" i="1"/>
  <c r="V1880" i="1"/>
  <c r="B1881" i="1"/>
  <c r="E1881" i="1"/>
  <c r="H1881" i="1"/>
  <c r="I1881" i="1" s="1"/>
  <c r="N1881" i="1"/>
  <c r="P1881" i="1"/>
  <c r="T1881" i="1"/>
  <c r="V1881" i="1"/>
  <c r="B1882" i="1"/>
  <c r="E1882" i="1"/>
  <c r="H1882" i="1"/>
  <c r="I1882" i="1"/>
  <c r="N1882" i="1"/>
  <c r="O1882" i="1"/>
  <c r="P1882" i="1"/>
  <c r="Q1882" i="1"/>
  <c r="R1882" i="1"/>
  <c r="S1882" i="1"/>
  <c r="T1882" i="1"/>
  <c r="V1882" i="1"/>
  <c r="B1883" i="1"/>
  <c r="E1883" i="1"/>
  <c r="H1883" i="1"/>
  <c r="I1883" i="1" s="1"/>
  <c r="N1883" i="1"/>
  <c r="P1883" i="1"/>
  <c r="R1883" i="1"/>
  <c r="T1883" i="1"/>
  <c r="V1883" i="1"/>
  <c r="B1884" i="1"/>
  <c r="E1884" i="1"/>
  <c r="H1884" i="1"/>
  <c r="I1884" i="1"/>
  <c r="N1884" i="1"/>
  <c r="O1884" i="1"/>
  <c r="P1884" i="1"/>
  <c r="Q1884" i="1"/>
  <c r="R1884" i="1"/>
  <c r="S1884" i="1"/>
  <c r="T1884" i="1"/>
  <c r="V1884" i="1"/>
  <c r="B1885" i="1"/>
  <c r="E1885" i="1"/>
  <c r="H1885" i="1"/>
  <c r="I1885" i="1" s="1"/>
  <c r="N1885" i="1"/>
  <c r="P1885" i="1"/>
  <c r="T1885" i="1"/>
  <c r="V1885" i="1"/>
  <c r="B1886" i="1"/>
  <c r="E1886" i="1"/>
  <c r="H1886" i="1"/>
  <c r="I1886" i="1"/>
  <c r="N1886" i="1"/>
  <c r="O1886" i="1"/>
  <c r="P1886" i="1"/>
  <c r="Q1886" i="1"/>
  <c r="R1886" i="1"/>
  <c r="S1886" i="1"/>
  <c r="T1886" i="1"/>
  <c r="U1886" i="1"/>
  <c r="U1887" i="1" s="1"/>
  <c r="V1886" i="1"/>
  <c r="B1887" i="1"/>
  <c r="E1887" i="1"/>
  <c r="H1887" i="1"/>
  <c r="I1887" i="1" s="1"/>
  <c r="N1887" i="1"/>
  <c r="P1887" i="1"/>
  <c r="R1887" i="1"/>
  <c r="T1887" i="1"/>
  <c r="V1887" i="1"/>
  <c r="B1888" i="1"/>
  <c r="E1888" i="1"/>
  <c r="H1888" i="1"/>
  <c r="I1888" i="1"/>
  <c r="N1888" i="1"/>
  <c r="O1888" i="1"/>
  <c r="P1888" i="1"/>
  <c r="Q1888" i="1"/>
  <c r="R1888" i="1"/>
  <c r="S1888" i="1"/>
  <c r="T1888" i="1"/>
  <c r="U1888" i="1"/>
  <c r="U1889" i="1" s="1"/>
  <c r="U1890" i="1" s="1"/>
  <c r="U1891" i="1" s="1"/>
  <c r="U1892" i="1" s="1"/>
  <c r="U1893" i="1" s="1"/>
  <c r="U1894" i="1" s="1"/>
  <c r="U1895" i="1" s="1"/>
  <c r="V1888" i="1"/>
  <c r="B1889" i="1"/>
  <c r="E1889" i="1"/>
  <c r="H1889" i="1"/>
  <c r="I1889" i="1" s="1"/>
  <c r="N1889" i="1"/>
  <c r="P1889" i="1"/>
  <c r="T1889" i="1"/>
  <c r="V1889" i="1"/>
  <c r="B1890" i="1"/>
  <c r="E1890" i="1"/>
  <c r="H1890" i="1"/>
  <c r="I1890" i="1"/>
  <c r="N1890" i="1"/>
  <c r="O1890" i="1"/>
  <c r="P1890" i="1"/>
  <c r="Q1890" i="1"/>
  <c r="R1890" i="1"/>
  <c r="S1890" i="1"/>
  <c r="T1890" i="1"/>
  <c r="V1890" i="1"/>
  <c r="B1891" i="1"/>
  <c r="E1891" i="1"/>
  <c r="H1891" i="1"/>
  <c r="I1891" i="1" s="1"/>
  <c r="N1891" i="1"/>
  <c r="P1891" i="1"/>
  <c r="R1891" i="1"/>
  <c r="T1891" i="1"/>
  <c r="V1891" i="1"/>
  <c r="B1892" i="1"/>
  <c r="E1892" i="1"/>
  <c r="H1892" i="1"/>
  <c r="I1892" i="1"/>
  <c r="N1892" i="1"/>
  <c r="O1892" i="1"/>
  <c r="P1892" i="1"/>
  <c r="Q1892" i="1"/>
  <c r="R1892" i="1"/>
  <c r="S1892" i="1"/>
  <c r="T1892" i="1"/>
  <c r="V1892" i="1"/>
  <c r="B1893" i="1"/>
  <c r="E1893" i="1"/>
  <c r="H1893" i="1"/>
  <c r="I1893" i="1" s="1"/>
  <c r="N1893" i="1"/>
  <c r="P1893" i="1"/>
  <c r="T1893" i="1"/>
  <c r="V1893" i="1"/>
  <c r="B1894" i="1"/>
  <c r="E1894" i="1"/>
  <c r="H1894" i="1"/>
  <c r="I1894" i="1"/>
  <c r="N1894" i="1"/>
  <c r="O1894" i="1"/>
  <c r="P1894" i="1"/>
  <c r="Q1894" i="1"/>
  <c r="R1894" i="1"/>
  <c r="S1894" i="1"/>
  <c r="T1894" i="1"/>
  <c r="V1894" i="1"/>
  <c r="B1895" i="1"/>
  <c r="E1895" i="1"/>
  <c r="H1895" i="1"/>
  <c r="I1895" i="1" s="1"/>
  <c r="N1895" i="1"/>
  <c r="P1895" i="1"/>
  <c r="R1895" i="1"/>
  <c r="T1895" i="1"/>
  <c r="V1895" i="1"/>
  <c r="B1896" i="1"/>
  <c r="E1896" i="1"/>
  <c r="H1896" i="1"/>
  <c r="I1896" i="1"/>
  <c r="N1896" i="1"/>
  <c r="O1896" i="1"/>
  <c r="P1896" i="1"/>
  <c r="Q1896" i="1"/>
  <c r="R1896" i="1"/>
  <c r="S1896" i="1"/>
  <c r="T1896" i="1"/>
  <c r="U1896" i="1"/>
  <c r="U1897" i="1" s="1"/>
  <c r="U1898" i="1" s="1"/>
  <c r="U1899" i="1" s="1"/>
  <c r="U1900" i="1" s="1"/>
  <c r="U1901" i="1" s="1"/>
  <c r="U1902" i="1" s="1"/>
  <c r="U1903" i="1" s="1"/>
  <c r="U1904" i="1" s="1"/>
  <c r="U1905" i="1" s="1"/>
  <c r="U1906" i="1" s="1"/>
  <c r="U1907" i="1" s="1"/>
  <c r="U1908" i="1" s="1"/>
  <c r="U1909" i="1" s="1"/>
  <c r="U1910" i="1" s="1"/>
  <c r="U1911" i="1" s="1"/>
  <c r="U1912" i="1" s="1"/>
  <c r="U1913" i="1" s="1"/>
  <c r="U1914" i="1" s="1"/>
  <c r="V1896" i="1"/>
  <c r="B1897" i="1"/>
  <c r="E1897" i="1"/>
  <c r="H1897" i="1"/>
  <c r="I1897" i="1" s="1"/>
  <c r="N1897" i="1"/>
  <c r="P1897" i="1"/>
  <c r="T1897" i="1"/>
  <c r="V1897" i="1"/>
  <c r="B1898" i="1"/>
  <c r="E1898" i="1"/>
  <c r="H1898" i="1"/>
  <c r="I1898" i="1"/>
  <c r="N1898" i="1"/>
  <c r="O1898" i="1"/>
  <c r="P1898" i="1"/>
  <c r="Q1898" i="1"/>
  <c r="R1898" i="1"/>
  <c r="S1898" i="1"/>
  <c r="T1898" i="1"/>
  <c r="V1898" i="1"/>
  <c r="B1899" i="1"/>
  <c r="E1899" i="1"/>
  <c r="H1899" i="1"/>
  <c r="I1899" i="1" s="1"/>
  <c r="N1899" i="1"/>
  <c r="P1899" i="1"/>
  <c r="R1899" i="1"/>
  <c r="T1899" i="1"/>
  <c r="V1899" i="1"/>
  <c r="B1900" i="1"/>
  <c r="E1900" i="1"/>
  <c r="H1900" i="1"/>
  <c r="I1900" i="1"/>
  <c r="N1900" i="1"/>
  <c r="O1900" i="1"/>
  <c r="P1900" i="1"/>
  <c r="Q1900" i="1"/>
  <c r="R1900" i="1"/>
  <c r="S1900" i="1"/>
  <c r="T1900" i="1"/>
  <c r="V1900" i="1"/>
  <c r="B1901" i="1"/>
  <c r="E1901" i="1"/>
  <c r="H1901" i="1"/>
  <c r="I1901" i="1" s="1"/>
  <c r="N1901" i="1"/>
  <c r="P1901" i="1"/>
  <c r="T1901" i="1"/>
  <c r="V1901" i="1"/>
  <c r="B1902" i="1"/>
  <c r="E1902" i="1"/>
  <c r="H1902" i="1"/>
  <c r="I1902" i="1"/>
  <c r="N1902" i="1"/>
  <c r="O1902" i="1"/>
  <c r="P1902" i="1"/>
  <c r="Q1902" i="1"/>
  <c r="R1902" i="1"/>
  <c r="S1902" i="1"/>
  <c r="T1902" i="1"/>
  <c r="V1902" i="1"/>
  <c r="B1903" i="1"/>
  <c r="E1903" i="1"/>
  <c r="H1903" i="1"/>
  <c r="I1903" i="1" s="1"/>
  <c r="N1903" i="1"/>
  <c r="P1903" i="1"/>
  <c r="R1903" i="1"/>
  <c r="T1903" i="1"/>
  <c r="V1903" i="1"/>
  <c r="B1904" i="1"/>
  <c r="E1904" i="1"/>
  <c r="H1904" i="1"/>
  <c r="I1904" i="1"/>
  <c r="N1904" i="1"/>
  <c r="O1904" i="1"/>
  <c r="P1904" i="1"/>
  <c r="Q1904" i="1"/>
  <c r="R1904" i="1"/>
  <c r="S1904" i="1"/>
  <c r="T1904" i="1"/>
  <c r="V1904" i="1"/>
  <c r="B1905" i="1"/>
  <c r="E1905" i="1"/>
  <c r="H1905" i="1"/>
  <c r="I1905" i="1" s="1"/>
  <c r="N1905" i="1"/>
  <c r="P1905" i="1"/>
  <c r="T1905" i="1"/>
  <c r="V1905" i="1"/>
  <c r="B1906" i="1"/>
  <c r="E1906" i="1"/>
  <c r="H1906" i="1"/>
  <c r="I1906" i="1"/>
  <c r="N1906" i="1"/>
  <c r="O1906" i="1"/>
  <c r="P1906" i="1"/>
  <c r="Q1906" i="1"/>
  <c r="R1906" i="1"/>
  <c r="S1906" i="1"/>
  <c r="T1906" i="1"/>
  <c r="V1906" i="1"/>
  <c r="B1907" i="1"/>
  <c r="E1907" i="1"/>
  <c r="H1907" i="1"/>
  <c r="I1907" i="1" s="1"/>
  <c r="N1907" i="1"/>
  <c r="P1907" i="1"/>
  <c r="R1907" i="1"/>
  <c r="T1907" i="1"/>
  <c r="V1907" i="1"/>
  <c r="B1908" i="1"/>
  <c r="E1908" i="1"/>
  <c r="H1908" i="1"/>
  <c r="I1908" i="1"/>
  <c r="N1908" i="1"/>
  <c r="O1908" i="1"/>
  <c r="P1908" i="1"/>
  <c r="Q1908" i="1"/>
  <c r="R1908" i="1"/>
  <c r="S1908" i="1"/>
  <c r="T1908" i="1"/>
  <c r="V1908" i="1"/>
  <c r="B1909" i="1"/>
  <c r="E1909" i="1"/>
  <c r="H1909" i="1"/>
  <c r="I1909" i="1" s="1"/>
  <c r="N1909" i="1"/>
  <c r="P1909" i="1"/>
  <c r="T1909" i="1"/>
  <c r="V1909" i="1"/>
  <c r="B1910" i="1"/>
  <c r="E1910" i="1"/>
  <c r="H1910" i="1"/>
  <c r="I1910" i="1"/>
  <c r="N1910" i="1"/>
  <c r="O1910" i="1"/>
  <c r="P1910" i="1"/>
  <c r="Q1910" i="1"/>
  <c r="R1910" i="1"/>
  <c r="S1910" i="1"/>
  <c r="T1910" i="1"/>
  <c r="V1910" i="1"/>
  <c r="B1911" i="1"/>
  <c r="E1911" i="1"/>
  <c r="H1911" i="1"/>
  <c r="I1911" i="1" s="1"/>
  <c r="N1911" i="1"/>
  <c r="P1911" i="1"/>
  <c r="R1911" i="1"/>
  <c r="T1911" i="1"/>
  <c r="V1911" i="1"/>
  <c r="B1912" i="1"/>
  <c r="E1912" i="1"/>
  <c r="H1912" i="1"/>
  <c r="I1912" i="1"/>
  <c r="N1912" i="1"/>
  <c r="O1912" i="1"/>
  <c r="P1912" i="1"/>
  <c r="Q1912" i="1"/>
  <c r="R1912" i="1"/>
  <c r="S1912" i="1"/>
  <c r="T1912" i="1"/>
  <c r="V1912" i="1"/>
  <c r="B1913" i="1"/>
  <c r="E1913" i="1"/>
  <c r="H1913" i="1"/>
  <c r="I1913" i="1" s="1"/>
  <c r="N1913" i="1"/>
  <c r="P1913" i="1"/>
  <c r="T1913" i="1"/>
  <c r="V1913" i="1"/>
  <c r="B1914" i="1"/>
  <c r="E1914" i="1"/>
  <c r="H1914" i="1"/>
  <c r="I1914" i="1"/>
  <c r="N1914" i="1"/>
  <c r="O1914" i="1"/>
  <c r="P1914" i="1"/>
  <c r="Q1914" i="1"/>
  <c r="R1914" i="1"/>
  <c r="S1914" i="1"/>
  <c r="T1914" i="1"/>
  <c r="V1914" i="1"/>
  <c r="B1915" i="1"/>
  <c r="E1915" i="1"/>
  <c r="H1915" i="1"/>
  <c r="I1915" i="1" s="1"/>
  <c r="N1915" i="1"/>
  <c r="P1915" i="1"/>
  <c r="R1915" i="1"/>
  <c r="T1915" i="1"/>
  <c r="U1915" i="1"/>
  <c r="V1915" i="1"/>
  <c r="B1916" i="1"/>
  <c r="E1916" i="1"/>
  <c r="H1916" i="1"/>
  <c r="I1916" i="1"/>
  <c r="N1916" i="1"/>
  <c r="O1916" i="1"/>
  <c r="P1916" i="1"/>
  <c r="Q1916" i="1"/>
  <c r="R1916" i="1"/>
  <c r="S1916" i="1"/>
  <c r="T1916" i="1"/>
  <c r="U1916" i="1"/>
  <c r="U1917" i="1" s="1"/>
  <c r="V1916" i="1"/>
  <c r="B1917" i="1"/>
  <c r="E1917" i="1"/>
  <c r="H1917" i="1"/>
  <c r="I1917" i="1" s="1"/>
  <c r="N1917" i="1"/>
  <c r="P1917" i="1"/>
  <c r="R1917" i="1"/>
  <c r="T1917" i="1"/>
  <c r="V1917" i="1"/>
  <c r="B1918" i="1"/>
  <c r="E1918" i="1"/>
  <c r="H1918" i="1"/>
  <c r="I1918" i="1"/>
  <c r="N1918" i="1"/>
  <c r="O1918" i="1"/>
  <c r="P1918" i="1"/>
  <c r="Q1918" i="1"/>
  <c r="R1918" i="1"/>
  <c r="S1918" i="1"/>
  <c r="T1918" i="1"/>
  <c r="U1918" i="1"/>
  <c r="U1919" i="1" s="1"/>
  <c r="U1920" i="1" s="1"/>
  <c r="U1921" i="1" s="1"/>
  <c r="U1922" i="1" s="1"/>
  <c r="U1923" i="1" s="1"/>
  <c r="U1924" i="1" s="1"/>
  <c r="U1925" i="1" s="1"/>
  <c r="U1926" i="1" s="1"/>
  <c r="U1927" i="1" s="1"/>
  <c r="U1928" i="1" s="1"/>
  <c r="U1929" i="1" s="1"/>
  <c r="V1918" i="1"/>
  <c r="B1919" i="1"/>
  <c r="E1919" i="1"/>
  <c r="H1919" i="1"/>
  <c r="I1919" i="1" s="1"/>
  <c r="N1919" i="1"/>
  <c r="P1919" i="1"/>
  <c r="T1919" i="1"/>
  <c r="V1919" i="1"/>
  <c r="B1920" i="1"/>
  <c r="E1920" i="1"/>
  <c r="H1920" i="1"/>
  <c r="I1920" i="1"/>
  <c r="N1920" i="1"/>
  <c r="O1920" i="1"/>
  <c r="P1920" i="1"/>
  <c r="Q1920" i="1"/>
  <c r="R1920" i="1"/>
  <c r="S1920" i="1"/>
  <c r="T1920" i="1"/>
  <c r="V1920" i="1"/>
  <c r="B1921" i="1"/>
  <c r="E1921" i="1"/>
  <c r="H1921" i="1"/>
  <c r="I1921" i="1" s="1"/>
  <c r="N1921" i="1"/>
  <c r="P1921" i="1"/>
  <c r="R1921" i="1"/>
  <c r="T1921" i="1"/>
  <c r="V1921" i="1"/>
  <c r="B1922" i="1"/>
  <c r="E1922" i="1"/>
  <c r="H1922" i="1"/>
  <c r="I1922" i="1"/>
  <c r="N1922" i="1"/>
  <c r="O1922" i="1"/>
  <c r="P1922" i="1"/>
  <c r="Q1922" i="1"/>
  <c r="R1922" i="1"/>
  <c r="S1922" i="1"/>
  <c r="T1922" i="1"/>
  <c r="V1922" i="1"/>
  <c r="B1923" i="1"/>
  <c r="E1923" i="1"/>
  <c r="H1923" i="1"/>
  <c r="I1923" i="1" s="1"/>
  <c r="N1923" i="1"/>
  <c r="P1923" i="1"/>
  <c r="T1923" i="1"/>
  <c r="V1923" i="1"/>
  <c r="B1924" i="1"/>
  <c r="E1924" i="1"/>
  <c r="H1924" i="1"/>
  <c r="I1924" i="1"/>
  <c r="N1924" i="1"/>
  <c r="O1924" i="1"/>
  <c r="P1924" i="1"/>
  <c r="Q1924" i="1"/>
  <c r="R1924" i="1"/>
  <c r="S1924" i="1"/>
  <c r="T1924" i="1"/>
  <c r="V1924" i="1"/>
  <c r="B1925" i="1"/>
  <c r="E1925" i="1"/>
  <c r="H1925" i="1"/>
  <c r="I1925" i="1" s="1"/>
  <c r="N1925" i="1"/>
  <c r="P1925" i="1"/>
  <c r="R1925" i="1"/>
  <c r="T1925" i="1"/>
  <c r="V1925" i="1"/>
  <c r="B1926" i="1"/>
  <c r="E1926" i="1"/>
  <c r="H1926" i="1"/>
  <c r="I1926" i="1"/>
  <c r="N1926" i="1"/>
  <c r="O1926" i="1"/>
  <c r="P1926" i="1"/>
  <c r="Q1926" i="1"/>
  <c r="R1926" i="1"/>
  <c r="S1926" i="1"/>
  <c r="T1926" i="1"/>
  <c r="V1926" i="1"/>
  <c r="B1927" i="1"/>
  <c r="E1927" i="1"/>
  <c r="H1927" i="1"/>
  <c r="I1927" i="1" s="1"/>
  <c r="N1927" i="1"/>
  <c r="P1927" i="1"/>
  <c r="T1927" i="1"/>
  <c r="V1927" i="1"/>
  <c r="B1928" i="1"/>
  <c r="E1928" i="1"/>
  <c r="H1928" i="1"/>
  <c r="I1928" i="1"/>
  <c r="N1928" i="1"/>
  <c r="O1928" i="1"/>
  <c r="P1928" i="1"/>
  <c r="Q1928" i="1"/>
  <c r="R1928" i="1"/>
  <c r="S1928" i="1"/>
  <c r="T1928" i="1"/>
  <c r="V1928" i="1"/>
  <c r="B1929" i="1"/>
  <c r="E1929" i="1"/>
  <c r="H1929" i="1"/>
  <c r="I1929" i="1" s="1"/>
  <c r="N1929" i="1"/>
  <c r="P1929" i="1"/>
  <c r="R1929" i="1"/>
  <c r="T1929" i="1"/>
  <c r="V1929" i="1"/>
  <c r="B1930" i="1"/>
  <c r="E1930" i="1"/>
  <c r="H1930" i="1"/>
  <c r="I1930" i="1"/>
  <c r="N1930" i="1"/>
  <c r="O1930" i="1"/>
  <c r="P1930" i="1"/>
  <c r="Q1930" i="1"/>
  <c r="R1930" i="1"/>
  <c r="S1930" i="1"/>
  <c r="T1930" i="1"/>
  <c r="U1930" i="1"/>
  <c r="U1931" i="1" s="1"/>
  <c r="U1932" i="1" s="1"/>
  <c r="U1933" i="1" s="1"/>
  <c r="U1934" i="1" s="1"/>
  <c r="U1935" i="1" s="1"/>
  <c r="U1936" i="1" s="1"/>
  <c r="U1937" i="1" s="1"/>
  <c r="U1938" i="1" s="1"/>
  <c r="U1939" i="1" s="1"/>
  <c r="U1940" i="1" s="1"/>
  <c r="V1930" i="1"/>
  <c r="B1931" i="1"/>
  <c r="E1931" i="1"/>
  <c r="H1931" i="1"/>
  <c r="I1931" i="1" s="1"/>
  <c r="N1931" i="1"/>
  <c r="P1931" i="1"/>
  <c r="T1931" i="1"/>
  <c r="V1931" i="1"/>
  <c r="B1932" i="1"/>
  <c r="E1932" i="1"/>
  <c r="H1932" i="1"/>
  <c r="I1932" i="1"/>
  <c r="N1932" i="1"/>
  <c r="O1932" i="1"/>
  <c r="P1932" i="1"/>
  <c r="Q1932" i="1"/>
  <c r="R1932" i="1"/>
  <c r="S1932" i="1"/>
  <c r="T1932" i="1"/>
  <c r="V1932" i="1"/>
  <c r="B1933" i="1"/>
  <c r="E1933" i="1"/>
  <c r="H1933" i="1"/>
  <c r="I1933" i="1" s="1"/>
  <c r="N1933" i="1"/>
  <c r="P1933" i="1"/>
  <c r="R1933" i="1"/>
  <c r="T1933" i="1"/>
  <c r="V1933" i="1"/>
  <c r="B1934" i="1"/>
  <c r="E1934" i="1"/>
  <c r="H1934" i="1"/>
  <c r="I1934" i="1"/>
  <c r="N1934" i="1"/>
  <c r="O1934" i="1"/>
  <c r="P1934" i="1"/>
  <c r="Q1934" i="1"/>
  <c r="R1934" i="1"/>
  <c r="S1934" i="1"/>
  <c r="T1934" i="1"/>
  <c r="V1934" i="1"/>
  <c r="B1935" i="1"/>
  <c r="E1935" i="1"/>
  <c r="H1935" i="1"/>
  <c r="I1935" i="1" s="1"/>
  <c r="N1935" i="1"/>
  <c r="P1935" i="1"/>
  <c r="T1935" i="1"/>
  <c r="V1935" i="1"/>
  <c r="B1936" i="1"/>
  <c r="E1936" i="1"/>
  <c r="H1936" i="1"/>
  <c r="I1936" i="1"/>
  <c r="N1936" i="1"/>
  <c r="O1936" i="1"/>
  <c r="P1936" i="1"/>
  <c r="Q1936" i="1"/>
  <c r="R1936" i="1"/>
  <c r="S1936" i="1"/>
  <c r="T1936" i="1"/>
  <c r="V1936" i="1"/>
  <c r="B1937" i="1"/>
  <c r="E1937" i="1"/>
  <c r="H1937" i="1"/>
  <c r="I1937" i="1" s="1"/>
  <c r="N1937" i="1"/>
  <c r="P1937" i="1"/>
  <c r="R1937" i="1"/>
  <c r="T1937" i="1"/>
  <c r="V1937" i="1"/>
  <c r="B1938" i="1"/>
  <c r="E1938" i="1"/>
  <c r="H1938" i="1"/>
  <c r="I1938" i="1"/>
  <c r="N1938" i="1"/>
  <c r="O1938" i="1"/>
  <c r="P1938" i="1"/>
  <c r="Q1938" i="1"/>
  <c r="R1938" i="1"/>
  <c r="S1938" i="1"/>
  <c r="T1938" i="1"/>
  <c r="V1938" i="1"/>
  <c r="B1939" i="1"/>
  <c r="E1939" i="1"/>
  <c r="H1939" i="1"/>
  <c r="I1939" i="1" s="1"/>
  <c r="N1939" i="1"/>
  <c r="P1939" i="1"/>
  <c r="T1939" i="1"/>
  <c r="V1939" i="1"/>
  <c r="B1940" i="1"/>
  <c r="E1940" i="1"/>
  <c r="H1940" i="1"/>
  <c r="I1940" i="1"/>
  <c r="N1940" i="1"/>
  <c r="O1940" i="1"/>
  <c r="P1940" i="1"/>
  <c r="Q1940" i="1"/>
  <c r="R1940" i="1"/>
  <c r="S1940" i="1"/>
  <c r="T1940" i="1"/>
  <c r="V1940" i="1"/>
  <c r="B1941" i="1"/>
  <c r="E1941" i="1"/>
  <c r="H1941" i="1"/>
  <c r="I1941" i="1" s="1"/>
  <c r="N1941" i="1"/>
  <c r="P1941" i="1"/>
  <c r="R1941" i="1"/>
  <c r="T1941" i="1"/>
  <c r="U1941" i="1"/>
  <c r="V1941" i="1"/>
  <c r="B1942" i="1"/>
  <c r="E1942" i="1"/>
  <c r="H1942" i="1"/>
  <c r="I1942" i="1"/>
  <c r="N1942" i="1"/>
  <c r="O1942" i="1"/>
  <c r="P1942" i="1"/>
  <c r="Q1942" i="1"/>
  <c r="R1942" i="1"/>
  <c r="S1942" i="1"/>
  <c r="T1942" i="1"/>
  <c r="U1942" i="1"/>
  <c r="U1943" i="1" s="1"/>
  <c r="V1942" i="1"/>
  <c r="B1943" i="1"/>
  <c r="E1943" i="1"/>
  <c r="H1943" i="1"/>
  <c r="I1943" i="1" s="1"/>
  <c r="N1943" i="1"/>
  <c r="P1943" i="1"/>
  <c r="R1943" i="1"/>
  <c r="T1943" i="1"/>
  <c r="V1943" i="1"/>
  <c r="B1944" i="1"/>
  <c r="E1944" i="1"/>
  <c r="H1944" i="1"/>
  <c r="I1944" i="1"/>
  <c r="N1944" i="1"/>
  <c r="O1944" i="1"/>
  <c r="P1944" i="1"/>
  <c r="Q1944" i="1"/>
  <c r="R1944" i="1"/>
  <c r="S1944" i="1"/>
  <c r="T1944" i="1"/>
  <c r="U1944" i="1"/>
  <c r="U1945" i="1" s="1"/>
  <c r="U1946" i="1" s="1"/>
  <c r="U1947" i="1" s="1"/>
  <c r="U1948" i="1" s="1"/>
  <c r="U1949" i="1" s="1"/>
  <c r="U1950" i="1" s="1"/>
  <c r="U1951" i="1" s="1"/>
  <c r="U1952" i="1" s="1"/>
  <c r="V1944" i="1"/>
  <c r="B1945" i="1"/>
  <c r="E1945" i="1"/>
  <c r="H1945" i="1"/>
  <c r="I1945" i="1" s="1"/>
  <c r="N1945" i="1"/>
  <c r="P1945" i="1"/>
  <c r="T1945" i="1"/>
  <c r="V1945" i="1"/>
  <c r="B1946" i="1"/>
  <c r="E1946" i="1"/>
  <c r="H1946" i="1"/>
  <c r="I1946" i="1"/>
  <c r="N1946" i="1"/>
  <c r="O1946" i="1"/>
  <c r="P1946" i="1"/>
  <c r="Q1946" i="1"/>
  <c r="R1946" i="1"/>
  <c r="S1946" i="1"/>
  <c r="T1946" i="1"/>
  <c r="V1946" i="1"/>
  <c r="B1947" i="1"/>
  <c r="E1947" i="1"/>
  <c r="H1947" i="1"/>
  <c r="I1947" i="1" s="1"/>
  <c r="N1947" i="1"/>
  <c r="P1947" i="1"/>
  <c r="R1947" i="1"/>
  <c r="T1947" i="1"/>
  <c r="V1947" i="1"/>
  <c r="B1948" i="1"/>
  <c r="E1948" i="1"/>
  <c r="H1948" i="1"/>
  <c r="I1948" i="1"/>
  <c r="N1948" i="1"/>
  <c r="O1948" i="1"/>
  <c r="P1948" i="1"/>
  <c r="Q1948" i="1"/>
  <c r="R1948" i="1"/>
  <c r="S1948" i="1"/>
  <c r="T1948" i="1"/>
  <c r="V1948" i="1"/>
  <c r="B1949" i="1"/>
  <c r="E1949" i="1"/>
  <c r="H1949" i="1"/>
  <c r="I1949" i="1" s="1"/>
  <c r="N1949" i="1"/>
  <c r="P1949" i="1"/>
  <c r="T1949" i="1"/>
  <c r="V1949" i="1"/>
  <c r="B1950" i="1"/>
  <c r="E1950" i="1"/>
  <c r="H1950" i="1"/>
  <c r="I1950" i="1"/>
  <c r="N1950" i="1"/>
  <c r="O1950" i="1"/>
  <c r="P1950" i="1"/>
  <c r="Q1950" i="1"/>
  <c r="R1950" i="1"/>
  <c r="S1950" i="1"/>
  <c r="T1950" i="1"/>
  <c r="V1950" i="1"/>
  <c r="B1951" i="1"/>
  <c r="E1951" i="1"/>
  <c r="H1951" i="1"/>
  <c r="I1951" i="1" s="1"/>
  <c r="N1951" i="1"/>
  <c r="P1951" i="1"/>
  <c r="R1951" i="1"/>
  <c r="T1951" i="1"/>
  <c r="V1951" i="1"/>
  <c r="B1952" i="1"/>
  <c r="E1952" i="1"/>
  <c r="H1952" i="1"/>
  <c r="I1952" i="1"/>
  <c r="N1952" i="1"/>
  <c r="O1952" i="1"/>
  <c r="P1952" i="1"/>
  <c r="Q1952" i="1"/>
  <c r="R1952" i="1"/>
  <c r="S1952" i="1"/>
  <c r="T1952" i="1"/>
  <c r="V1952" i="1"/>
  <c r="B1953" i="1"/>
  <c r="E1953" i="1"/>
  <c r="H1953" i="1"/>
  <c r="I1953" i="1" s="1"/>
  <c r="N1953" i="1"/>
  <c r="P1953" i="1"/>
  <c r="T1953" i="1"/>
  <c r="U1953" i="1"/>
  <c r="V1953" i="1"/>
  <c r="B1954" i="1"/>
  <c r="E1954" i="1"/>
  <c r="H1954" i="1"/>
  <c r="I1954" i="1"/>
  <c r="N1954" i="1"/>
  <c r="O1954" i="1"/>
  <c r="P1954" i="1"/>
  <c r="Q1954" i="1"/>
  <c r="R1954" i="1"/>
  <c r="S1954" i="1"/>
  <c r="T1954" i="1"/>
  <c r="U1954" i="1"/>
  <c r="U1955" i="1" s="1"/>
  <c r="U1956" i="1" s="1"/>
  <c r="U1957" i="1" s="1"/>
  <c r="U1958" i="1" s="1"/>
  <c r="U1959" i="1" s="1"/>
  <c r="U1960" i="1" s="1"/>
  <c r="U1961" i="1" s="1"/>
  <c r="U1962" i="1" s="1"/>
  <c r="U1963" i="1" s="1"/>
  <c r="U1964" i="1" s="1"/>
  <c r="U1965" i="1" s="1"/>
  <c r="U1966" i="1" s="1"/>
  <c r="U1967" i="1" s="1"/>
  <c r="V1954" i="1"/>
  <c r="B1955" i="1"/>
  <c r="E1955" i="1"/>
  <c r="H1955" i="1"/>
  <c r="I1955" i="1" s="1"/>
  <c r="N1955" i="1"/>
  <c r="P1955" i="1"/>
  <c r="T1955" i="1"/>
  <c r="V1955" i="1"/>
  <c r="B1956" i="1"/>
  <c r="E1956" i="1"/>
  <c r="H1956" i="1"/>
  <c r="I1956" i="1"/>
  <c r="N1956" i="1"/>
  <c r="O1956" i="1"/>
  <c r="P1956" i="1"/>
  <c r="Q1956" i="1"/>
  <c r="R1956" i="1"/>
  <c r="S1956" i="1"/>
  <c r="T1956" i="1"/>
  <c r="V1956" i="1"/>
  <c r="B1957" i="1"/>
  <c r="E1957" i="1"/>
  <c r="H1957" i="1"/>
  <c r="I1957" i="1" s="1"/>
  <c r="N1957" i="1"/>
  <c r="P1957" i="1"/>
  <c r="R1957" i="1"/>
  <c r="T1957" i="1"/>
  <c r="V1957" i="1"/>
  <c r="B1958" i="1"/>
  <c r="E1958" i="1"/>
  <c r="H1958" i="1"/>
  <c r="I1958" i="1"/>
  <c r="N1958" i="1"/>
  <c r="O1958" i="1"/>
  <c r="P1958" i="1"/>
  <c r="Q1958" i="1"/>
  <c r="R1958" i="1"/>
  <c r="S1958" i="1"/>
  <c r="T1958" i="1"/>
  <c r="V1958" i="1"/>
  <c r="B1959" i="1"/>
  <c r="E1959" i="1"/>
  <c r="H1959" i="1"/>
  <c r="I1959" i="1" s="1"/>
  <c r="N1959" i="1"/>
  <c r="P1959" i="1"/>
  <c r="T1959" i="1"/>
  <c r="V1959" i="1"/>
  <c r="B1960" i="1"/>
  <c r="E1960" i="1"/>
  <c r="H1960" i="1"/>
  <c r="I1960" i="1"/>
  <c r="N1960" i="1"/>
  <c r="O1960" i="1"/>
  <c r="P1960" i="1"/>
  <c r="Q1960" i="1"/>
  <c r="R1960" i="1"/>
  <c r="S1960" i="1"/>
  <c r="T1960" i="1"/>
  <c r="V1960" i="1"/>
  <c r="B1961" i="1"/>
  <c r="E1961" i="1"/>
  <c r="H1961" i="1"/>
  <c r="I1961" i="1" s="1"/>
  <c r="N1961" i="1"/>
  <c r="P1961" i="1"/>
  <c r="R1961" i="1"/>
  <c r="T1961" i="1"/>
  <c r="V1961" i="1"/>
  <c r="B1962" i="1"/>
  <c r="E1962" i="1"/>
  <c r="H1962" i="1"/>
  <c r="I1962" i="1"/>
  <c r="N1962" i="1"/>
  <c r="O1962" i="1"/>
  <c r="P1962" i="1"/>
  <c r="Q1962" i="1"/>
  <c r="R1962" i="1"/>
  <c r="S1962" i="1"/>
  <c r="T1962" i="1"/>
  <c r="V1962" i="1"/>
  <c r="B1963" i="1"/>
  <c r="E1963" i="1"/>
  <c r="H1963" i="1"/>
  <c r="I1963" i="1" s="1"/>
  <c r="N1963" i="1"/>
  <c r="P1963" i="1"/>
  <c r="T1963" i="1"/>
  <c r="V1963" i="1"/>
  <c r="B1964" i="1"/>
  <c r="E1964" i="1"/>
  <c r="H1964" i="1"/>
  <c r="I1964" i="1"/>
  <c r="N1964" i="1"/>
  <c r="O1964" i="1"/>
  <c r="P1964" i="1"/>
  <c r="Q1964" i="1"/>
  <c r="R1964" i="1"/>
  <c r="S1964" i="1"/>
  <c r="T1964" i="1"/>
  <c r="V1964" i="1"/>
  <c r="B1965" i="1"/>
  <c r="E1965" i="1"/>
  <c r="H1965" i="1"/>
  <c r="I1965" i="1" s="1"/>
  <c r="N1965" i="1"/>
  <c r="P1965" i="1"/>
  <c r="R1965" i="1"/>
  <c r="T1965" i="1"/>
  <c r="V1965" i="1"/>
  <c r="B1966" i="1"/>
  <c r="E1966" i="1"/>
  <c r="H1966" i="1"/>
  <c r="I1966" i="1"/>
  <c r="N1966" i="1"/>
  <c r="O1966" i="1"/>
  <c r="P1966" i="1"/>
  <c r="Q1966" i="1"/>
  <c r="R1966" i="1"/>
  <c r="S1966" i="1"/>
  <c r="T1966" i="1"/>
  <c r="V1966" i="1"/>
  <c r="B1967" i="1"/>
  <c r="E1967" i="1"/>
  <c r="H1967" i="1"/>
  <c r="I1967" i="1" s="1"/>
  <c r="N1967" i="1"/>
  <c r="P1967" i="1"/>
  <c r="T1967" i="1"/>
  <c r="V1967" i="1"/>
  <c r="B1968" i="1"/>
  <c r="E1968" i="1"/>
  <c r="H1968" i="1"/>
  <c r="I1968" i="1"/>
  <c r="N1968" i="1"/>
  <c r="O1968" i="1"/>
  <c r="P1968" i="1"/>
  <c r="Q1968" i="1"/>
  <c r="R1968" i="1"/>
  <c r="S1968" i="1"/>
  <c r="T1968" i="1"/>
  <c r="U1968" i="1"/>
  <c r="U1969" i="1" s="1"/>
  <c r="V1968" i="1"/>
  <c r="B1969" i="1"/>
  <c r="E1969" i="1"/>
  <c r="H1969" i="1"/>
  <c r="I1969" i="1" s="1"/>
  <c r="N1969" i="1"/>
  <c r="P1969" i="1"/>
  <c r="R1969" i="1"/>
  <c r="T1969" i="1"/>
  <c r="V1969" i="1"/>
  <c r="B1970" i="1"/>
  <c r="E1970" i="1"/>
  <c r="H1970" i="1"/>
  <c r="I1970" i="1"/>
  <c r="N1970" i="1"/>
  <c r="O1970" i="1"/>
  <c r="P1970" i="1"/>
  <c r="Q1970" i="1"/>
  <c r="R1970" i="1"/>
  <c r="S1970" i="1"/>
  <c r="T1970" i="1"/>
  <c r="U1970" i="1"/>
  <c r="U1971" i="1" s="1"/>
  <c r="U1972" i="1" s="1"/>
  <c r="U1973" i="1" s="1"/>
  <c r="U1974" i="1" s="1"/>
  <c r="U1975" i="1" s="1"/>
  <c r="U1976" i="1" s="1"/>
  <c r="U1977" i="1" s="1"/>
  <c r="U1978" i="1" s="1"/>
  <c r="U1979" i="1" s="1"/>
  <c r="U1980" i="1" s="1"/>
  <c r="V1970" i="1"/>
  <c r="B1971" i="1"/>
  <c r="E1971" i="1"/>
  <c r="H1971" i="1"/>
  <c r="I1971" i="1" s="1"/>
  <c r="N1971" i="1"/>
  <c r="P1971" i="1"/>
  <c r="T1971" i="1"/>
  <c r="V1971" i="1"/>
  <c r="B1972" i="1"/>
  <c r="E1972" i="1"/>
  <c r="H1972" i="1"/>
  <c r="I1972" i="1"/>
  <c r="N1972" i="1"/>
  <c r="O1972" i="1"/>
  <c r="P1972" i="1"/>
  <c r="Q1972" i="1"/>
  <c r="R1972" i="1"/>
  <c r="S1972" i="1"/>
  <c r="T1972" i="1"/>
  <c r="V1972" i="1"/>
  <c r="B1973" i="1"/>
  <c r="E1973" i="1"/>
  <c r="H1973" i="1"/>
  <c r="I1973" i="1" s="1"/>
  <c r="N1973" i="1"/>
  <c r="P1973" i="1"/>
  <c r="R1973" i="1"/>
  <c r="T1973" i="1"/>
  <c r="V1973" i="1"/>
  <c r="B1974" i="1"/>
  <c r="E1974" i="1"/>
  <c r="H1974" i="1"/>
  <c r="I1974" i="1"/>
  <c r="N1974" i="1"/>
  <c r="O1974" i="1"/>
  <c r="P1974" i="1"/>
  <c r="Q1974" i="1"/>
  <c r="R1974" i="1"/>
  <c r="S1974" i="1"/>
  <c r="T1974" i="1"/>
  <c r="V1974" i="1"/>
  <c r="B1975" i="1"/>
  <c r="E1975" i="1"/>
  <c r="H1975" i="1"/>
  <c r="I1975" i="1" s="1"/>
  <c r="N1975" i="1"/>
  <c r="P1975" i="1"/>
  <c r="T1975" i="1"/>
  <c r="V1975" i="1"/>
  <c r="B1976" i="1"/>
  <c r="E1976" i="1"/>
  <c r="H1976" i="1"/>
  <c r="I1976" i="1"/>
  <c r="N1976" i="1"/>
  <c r="O1976" i="1"/>
  <c r="P1976" i="1"/>
  <c r="Q1976" i="1"/>
  <c r="R1976" i="1"/>
  <c r="S1976" i="1"/>
  <c r="T1976" i="1"/>
  <c r="V1976" i="1"/>
  <c r="B1977" i="1"/>
  <c r="E1977" i="1"/>
  <c r="H1977" i="1"/>
  <c r="I1977" i="1" s="1"/>
  <c r="N1977" i="1"/>
  <c r="P1977" i="1"/>
  <c r="R1977" i="1"/>
  <c r="T1977" i="1"/>
  <c r="V1977" i="1"/>
  <c r="B1978" i="1"/>
  <c r="E1978" i="1"/>
  <c r="H1978" i="1"/>
  <c r="I1978" i="1"/>
  <c r="N1978" i="1"/>
  <c r="O1978" i="1"/>
  <c r="P1978" i="1"/>
  <c r="Q1978" i="1"/>
  <c r="R1978" i="1"/>
  <c r="S1978" i="1"/>
  <c r="T1978" i="1"/>
  <c r="V1978" i="1"/>
  <c r="B1979" i="1"/>
  <c r="E1979" i="1"/>
  <c r="H1979" i="1"/>
  <c r="I1979" i="1" s="1"/>
  <c r="N1979" i="1"/>
  <c r="P1979" i="1"/>
  <c r="T1979" i="1"/>
  <c r="V1979" i="1"/>
  <c r="B1980" i="1"/>
  <c r="E1980" i="1"/>
  <c r="H1980" i="1"/>
  <c r="I1980" i="1"/>
  <c r="N1980" i="1"/>
  <c r="O1980" i="1"/>
  <c r="P1980" i="1"/>
  <c r="Q1980" i="1"/>
  <c r="R1980" i="1"/>
  <c r="S1980" i="1"/>
  <c r="T1980" i="1"/>
  <c r="V1980" i="1"/>
  <c r="B1981" i="1"/>
  <c r="E1981" i="1"/>
  <c r="H1981" i="1"/>
  <c r="I1981" i="1" s="1"/>
  <c r="N1981" i="1"/>
  <c r="P1981" i="1"/>
  <c r="R1981" i="1"/>
  <c r="T1981" i="1"/>
  <c r="U1981" i="1"/>
  <c r="V1981" i="1"/>
  <c r="B1982" i="1"/>
  <c r="E1982" i="1"/>
  <c r="H1982" i="1"/>
  <c r="I1982" i="1"/>
  <c r="N1982" i="1"/>
  <c r="O1982" i="1"/>
  <c r="P1982" i="1"/>
  <c r="Q1982" i="1"/>
  <c r="R1982" i="1"/>
  <c r="S1982" i="1"/>
  <c r="T1982" i="1"/>
  <c r="U1982" i="1"/>
  <c r="U1983" i="1" s="1"/>
  <c r="V1982" i="1"/>
  <c r="B1983" i="1"/>
  <c r="E1983" i="1"/>
  <c r="H1983" i="1"/>
  <c r="I1983" i="1" s="1"/>
  <c r="N1983" i="1"/>
  <c r="P1983" i="1"/>
  <c r="R1983" i="1"/>
  <c r="T1983" i="1"/>
  <c r="V1983" i="1"/>
  <c r="B1984" i="1"/>
  <c r="E1984" i="1"/>
  <c r="H1984" i="1"/>
  <c r="I1984" i="1"/>
  <c r="N1984" i="1"/>
  <c r="O1984" i="1"/>
  <c r="P1984" i="1"/>
  <c r="Q1984" i="1"/>
  <c r="R1984" i="1"/>
  <c r="S1984" i="1"/>
  <c r="T1984" i="1"/>
  <c r="U1984" i="1"/>
  <c r="U1985" i="1" s="1"/>
  <c r="U1986" i="1" s="1"/>
  <c r="U1987" i="1" s="1"/>
  <c r="U1988" i="1" s="1"/>
  <c r="U1989" i="1" s="1"/>
  <c r="U1990" i="1" s="1"/>
  <c r="U1991" i="1" s="1"/>
  <c r="U1992" i="1" s="1"/>
  <c r="V1984" i="1"/>
  <c r="B1985" i="1"/>
  <c r="E1985" i="1"/>
  <c r="H1985" i="1"/>
  <c r="I1985" i="1" s="1"/>
  <c r="N1985" i="1"/>
  <c r="P1985" i="1"/>
  <c r="T1985" i="1"/>
  <c r="V1985" i="1"/>
  <c r="B1986" i="1"/>
  <c r="E1986" i="1"/>
  <c r="H1986" i="1"/>
  <c r="I1986" i="1"/>
  <c r="N1986" i="1"/>
  <c r="O1986" i="1"/>
  <c r="P1986" i="1"/>
  <c r="Q1986" i="1"/>
  <c r="R1986" i="1"/>
  <c r="S1986" i="1"/>
  <c r="T1986" i="1"/>
  <c r="V1986" i="1"/>
  <c r="B1987" i="1"/>
  <c r="E1987" i="1"/>
  <c r="H1987" i="1"/>
  <c r="I1987" i="1" s="1"/>
  <c r="N1987" i="1"/>
  <c r="P1987" i="1"/>
  <c r="R1987" i="1"/>
  <c r="T1987" i="1"/>
  <c r="V1987" i="1"/>
  <c r="B1988" i="1"/>
  <c r="E1988" i="1"/>
  <c r="H1988" i="1"/>
  <c r="I1988" i="1"/>
  <c r="N1988" i="1"/>
  <c r="O1988" i="1"/>
  <c r="P1988" i="1"/>
  <c r="Q1988" i="1"/>
  <c r="R1988" i="1"/>
  <c r="S1988" i="1"/>
  <c r="T1988" i="1"/>
  <c r="V1988" i="1"/>
  <c r="B1989" i="1"/>
  <c r="E1989" i="1"/>
  <c r="H1989" i="1"/>
  <c r="I1989" i="1" s="1"/>
  <c r="N1989" i="1"/>
  <c r="P1989" i="1"/>
  <c r="T1989" i="1"/>
  <c r="V1989" i="1"/>
  <c r="B1990" i="1"/>
  <c r="E1990" i="1"/>
  <c r="H1990" i="1"/>
  <c r="I1990" i="1"/>
  <c r="N1990" i="1"/>
  <c r="O1990" i="1"/>
  <c r="P1990" i="1"/>
  <c r="Q1990" i="1"/>
  <c r="R1990" i="1"/>
  <c r="S1990" i="1"/>
  <c r="T1990" i="1"/>
  <c r="V1990" i="1"/>
  <c r="B1991" i="1"/>
  <c r="E1991" i="1"/>
  <c r="H1991" i="1"/>
  <c r="I1991" i="1" s="1"/>
  <c r="N1991" i="1"/>
  <c r="P1991" i="1"/>
  <c r="R1991" i="1"/>
  <c r="T1991" i="1"/>
  <c r="V1991" i="1"/>
  <c r="B1992" i="1"/>
  <c r="E1992" i="1"/>
  <c r="H1992" i="1"/>
  <c r="I1992" i="1"/>
  <c r="N1992" i="1"/>
  <c r="O1992" i="1"/>
  <c r="P1992" i="1"/>
  <c r="Q1992" i="1"/>
  <c r="R1992" i="1"/>
  <c r="S1992" i="1"/>
  <c r="T1992" i="1"/>
  <c r="V1992" i="1"/>
  <c r="B1993" i="1"/>
  <c r="E1993" i="1"/>
  <c r="H1993" i="1"/>
  <c r="I1993" i="1" s="1"/>
  <c r="N1993" i="1"/>
  <c r="P1993" i="1"/>
  <c r="T1993" i="1"/>
  <c r="U1993" i="1"/>
  <c r="V1993" i="1"/>
  <c r="B1994" i="1"/>
  <c r="E1994" i="1"/>
  <c r="H1994" i="1"/>
  <c r="I1994" i="1"/>
  <c r="N1994" i="1"/>
  <c r="O1994" i="1"/>
  <c r="P1994" i="1"/>
  <c r="Q1994" i="1"/>
  <c r="R1994" i="1"/>
  <c r="S1994" i="1"/>
  <c r="T1994" i="1"/>
  <c r="U1994" i="1"/>
  <c r="U1995" i="1" s="1"/>
  <c r="U1996" i="1" s="1"/>
  <c r="U1997" i="1" s="1"/>
  <c r="U1998" i="1" s="1"/>
  <c r="U1999" i="1" s="1"/>
  <c r="U2000" i="1" s="1"/>
  <c r="U2001" i="1" s="1"/>
  <c r="U2002" i="1" s="1"/>
  <c r="U2003" i="1" s="1"/>
  <c r="V1994" i="1"/>
  <c r="B1995" i="1"/>
  <c r="E1995" i="1"/>
  <c r="H1995" i="1"/>
  <c r="I1995" i="1" s="1"/>
  <c r="N1995" i="1"/>
  <c r="P1995" i="1"/>
  <c r="T1995" i="1"/>
  <c r="V1995" i="1"/>
  <c r="B1996" i="1"/>
  <c r="E1996" i="1"/>
  <c r="H1996" i="1"/>
  <c r="I1996" i="1"/>
  <c r="N1996" i="1"/>
  <c r="O1996" i="1"/>
  <c r="P1996" i="1"/>
  <c r="Q1996" i="1"/>
  <c r="R1996" i="1"/>
  <c r="S1996" i="1"/>
  <c r="T1996" i="1"/>
  <c r="V1996" i="1"/>
  <c r="B1997" i="1"/>
  <c r="E1997" i="1"/>
  <c r="H1997" i="1"/>
  <c r="I1997" i="1" s="1"/>
  <c r="N1997" i="1"/>
  <c r="P1997" i="1"/>
  <c r="R1997" i="1"/>
  <c r="T1997" i="1"/>
  <c r="V1997" i="1"/>
  <c r="B1998" i="1"/>
  <c r="E1998" i="1"/>
  <c r="H1998" i="1"/>
  <c r="I1998" i="1"/>
  <c r="N1998" i="1"/>
  <c r="O1998" i="1"/>
  <c r="P1998" i="1"/>
  <c r="Q1998" i="1"/>
  <c r="R1998" i="1"/>
  <c r="S1998" i="1"/>
  <c r="T1998" i="1"/>
  <c r="V1998" i="1"/>
  <c r="B1999" i="1"/>
  <c r="E1999" i="1"/>
  <c r="H1999" i="1"/>
  <c r="I1999" i="1" s="1"/>
  <c r="N1999" i="1"/>
  <c r="P1999" i="1"/>
  <c r="T1999" i="1"/>
  <c r="V1999" i="1"/>
  <c r="B2000" i="1"/>
  <c r="E2000" i="1"/>
  <c r="H2000" i="1"/>
  <c r="I2000" i="1"/>
  <c r="N2000" i="1"/>
  <c r="O2000" i="1"/>
  <c r="P2000" i="1"/>
  <c r="Q2000" i="1"/>
  <c r="R2000" i="1"/>
  <c r="S2000" i="1"/>
  <c r="T2000" i="1"/>
  <c r="V2000" i="1"/>
  <c r="B2001" i="1"/>
  <c r="E2001" i="1"/>
  <c r="H2001" i="1"/>
  <c r="I2001" i="1" s="1"/>
  <c r="N2001" i="1"/>
  <c r="P2001" i="1"/>
  <c r="R2001" i="1"/>
  <c r="T2001" i="1"/>
  <c r="V2001" i="1"/>
  <c r="B2002" i="1"/>
  <c r="E2002" i="1"/>
  <c r="H2002" i="1"/>
  <c r="I2002" i="1"/>
  <c r="N2002" i="1"/>
  <c r="O2002" i="1"/>
  <c r="P2002" i="1"/>
  <c r="Q2002" i="1"/>
  <c r="R2002" i="1"/>
  <c r="S2002" i="1"/>
  <c r="T2002" i="1"/>
  <c r="V2002" i="1"/>
  <c r="B2003" i="1"/>
  <c r="E2003" i="1"/>
  <c r="H2003" i="1"/>
  <c r="I2003" i="1" s="1"/>
  <c r="N2003" i="1"/>
  <c r="P2003" i="1"/>
  <c r="T2003" i="1"/>
  <c r="V2003" i="1"/>
  <c r="B2004" i="1"/>
  <c r="E2004" i="1"/>
  <c r="H2004" i="1"/>
  <c r="I2004" i="1"/>
  <c r="N2004" i="1"/>
  <c r="O2004" i="1"/>
  <c r="P2004" i="1"/>
  <c r="Q2004" i="1"/>
  <c r="R2004" i="1"/>
  <c r="S2004" i="1"/>
  <c r="T2004" i="1"/>
  <c r="U2004" i="1"/>
  <c r="U2005" i="1" s="1"/>
  <c r="V2004" i="1"/>
  <c r="B2005" i="1"/>
  <c r="E2005" i="1"/>
  <c r="H2005" i="1"/>
  <c r="I2005" i="1" s="1"/>
  <c r="N2005" i="1"/>
  <c r="P2005" i="1"/>
  <c r="R2005" i="1"/>
  <c r="T2005" i="1"/>
  <c r="V2005" i="1"/>
  <c r="B2006" i="1"/>
  <c r="E2006" i="1"/>
  <c r="H2006" i="1"/>
  <c r="I2006" i="1"/>
  <c r="N2006" i="1"/>
  <c r="O2006" i="1"/>
  <c r="P2006" i="1"/>
  <c r="Q2006" i="1"/>
  <c r="R2006" i="1"/>
  <c r="S2006" i="1"/>
  <c r="T2006" i="1"/>
  <c r="U2006" i="1"/>
  <c r="U2007" i="1" s="1"/>
  <c r="U2008" i="1" s="1"/>
  <c r="U2009" i="1" s="1"/>
  <c r="U2010" i="1" s="1"/>
  <c r="U2011" i="1" s="1"/>
  <c r="U2012" i="1" s="1"/>
  <c r="V2006" i="1"/>
  <c r="B2007" i="1"/>
  <c r="E2007" i="1"/>
  <c r="H2007" i="1"/>
  <c r="I2007" i="1" s="1"/>
  <c r="N2007" i="1"/>
  <c r="P2007" i="1"/>
  <c r="T2007" i="1"/>
  <c r="V2007" i="1"/>
  <c r="B2008" i="1"/>
  <c r="E2008" i="1"/>
  <c r="H2008" i="1"/>
  <c r="I2008" i="1"/>
  <c r="N2008" i="1"/>
  <c r="O2008" i="1"/>
  <c r="P2008" i="1"/>
  <c r="Q2008" i="1"/>
  <c r="R2008" i="1"/>
  <c r="S2008" i="1"/>
  <c r="T2008" i="1"/>
  <c r="V2008" i="1"/>
  <c r="B2009" i="1"/>
  <c r="E2009" i="1"/>
  <c r="H2009" i="1"/>
  <c r="I2009" i="1" s="1"/>
  <c r="N2009" i="1"/>
  <c r="P2009" i="1"/>
  <c r="R2009" i="1"/>
  <c r="T2009" i="1"/>
  <c r="V2009" i="1"/>
  <c r="B2010" i="1"/>
  <c r="E2010" i="1"/>
  <c r="H2010" i="1"/>
  <c r="I2010" i="1"/>
  <c r="N2010" i="1"/>
  <c r="O2010" i="1"/>
  <c r="P2010" i="1"/>
  <c r="Q2010" i="1"/>
  <c r="R2010" i="1"/>
  <c r="S2010" i="1"/>
  <c r="T2010" i="1"/>
  <c r="V2010" i="1"/>
  <c r="B2011" i="1"/>
  <c r="E2011" i="1"/>
  <c r="H2011" i="1"/>
  <c r="I2011" i="1" s="1"/>
  <c r="N2011" i="1"/>
  <c r="P2011" i="1"/>
  <c r="T2011" i="1"/>
  <c r="V2011" i="1"/>
  <c r="B2012" i="1"/>
  <c r="E2012" i="1"/>
  <c r="H2012" i="1"/>
  <c r="I2012" i="1"/>
  <c r="N2012" i="1"/>
  <c r="O2012" i="1"/>
  <c r="P2012" i="1"/>
  <c r="Q2012" i="1"/>
  <c r="R2012" i="1"/>
  <c r="S2012" i="1"/>
  <c r="T2012" i="1"/>
  <c r="V2012" i="1"/>
  <c r="B2013" i="1"/>
  <c r="E2013" i="1"/>
  <c r="H2013" i="1"/>
  <c r="I2013" i="1" s="1"/>
  <c r="N2013" i="1"/>
  <c r="P2013" i="1"/>
  <c r="R2013" i="1"/>
  <c r="T2013" i="1"/>
  <c r="U2013" i="1"/>
  <c r="V2013" i="1"/>
  <c r="B2014" i="1"/>
  <c r="E2014" i="1"/>
  <c r="H2014" i="1"/>
  <c r="I2014" i="1"/>
  <c r="N2014" i="1"/>
  <c r="O2014" i="1"/>
  <c r="P2014" i="1"/>
  <c r="Q2014" i="1"/>
  <c r="R2014" i="1"/>
  <c r="S2014" i="1"/>
  <c r="T2014" i="1"/>
  <c r="U2014" i="1"/>
  <c r="U2015" i="1" s="1"/>
  <c r="V2014" i="1"/>
  <c r="B2015" i="1"/>
  <c r="E2015" i="1"/>
  <c r="H2015" i="1"/>
  <c r="I2015" i="1" s="1"/>
  <c r="N2015" i="1"/>
  <c r="P2015" i="1"/>
  <c r="R2015" i="1"/>
  <c r="T2015" i="1"/>
  <c r="V2015" i="1"/>
  <c r="B2016" i="1"/>
  <c r="E2016" i="1"/>
  <c r="H2016" i="1"/>
  <c r="I2016" i="1"/>
  <c r="N2016" i="1"/>
  <c r="O2016" i="1"/>
  <c r="P2016" i="1"/>
  <c r="Q2016" i="1"/>
  <c r="R2016" i="1"/>
  <c r="S2016" i="1"/>
  <c r="T2016" i="1"/>
  <c r="U2016" i="1"/>
  <c r="U2017" i="1" s="1"/>
  <c r="U2018" i="1" s="1"/>
  <c r="U2019" i="1" s="1"/>
  <c r="U2020" i="1" s="1"/>
  <c r="U2021" i="1" s="1"/>
  <c r="U2022" i="1" s="1"/>
  <c r="U2023" i="1" s="1"/>
  <c r="U2024" i="1" s="1"/>
  <c r="U2025" i="1" s="1"/>
  <c r="U2026" i="1" s="1"/>
  <c r="V2016" i="1"/>
  <c r="B2017" i="1"/>
  <c r="E2017" i="1"/>
  <c r="H2017" i="1"/>
  <c r="I2017" i="1" s="1"/>
  <c r="N2017" i="1"/>
  <c r="P2017" i="1"/>
  <c r="T2017" i="1"/>
  <c r="V2017" i="1"/>
  <c r="B2018" i="1"/>
  <c r="E2018" i="1"/>
  <c r="H2018" i="1"/>
  <c r="I2018" i="1"/>
  <c r="N2018" i="1"/>
  <c r="O2018" i="1"/>
  <c r="P2018" i="1"/>
  <c r="Q2018" i="1"/>
  <c r="R2018" i="1"/>
  <c r="S2018" i="1"/>
  <c r="T2018" i="1"/>
  <c r="V2018" i="1"/>
  <c r="B2019" i="1"/>
  <c r="E2019" i="1"/>
  <c r="H2019" i="1"/>
  <c r="I2019" i="1" s="1"/>
  <c r="N2019" i="1"/>
  <c r="P2019" i="1"/>
  <c r="R2019" i="1"/>
  <c r="T2019" i="1"/>
  <c r="V2019" i="1"/>
  <c r="B2020" i="1"/>
  <c r="E2020" i="1"/>
  <c r="H2020" i="1"/>
  <c r="I2020" i="1"/>
  <c r="N2020" i="1"/>
  <c r="O2020" i="1"/>
  <c r="P2020" i="1"/>
  <c r="Q2020" i="1"/>
  <c r="R2020" i="1"/>
  <c r="S2020" i="1"/>
  <c r="T2020" i="1"/>
  <c r="V2020" i="1"/>
  <c r="B2021" i="1"/>
  <c r="E2021" i="1"/>
  <c r="H2021" i="1"/>
  <c r="I2021" i="1" s="1"/>
  <c r="N2021" i="1"/>
  <c r="P2021" i="1"/>
  <c r="T2021" i="1"/>
  <c r="V2021" i="1"/>
  <c r="B2022" i="1"/>
  <c r="E2022" i="1"/>
  <c r="H2022" i="1"/>
  <c r="I2022" i="1"/>
  <c r="N2022" i="1"/>
  <c r="O2022" i="1"/>
  <c r="P2022" i="1"/>
  <c r="Q2022" i="1"/>
  <c r="R2022" i="1"/>
  <c r="S2022" i="1"/>
  <c r="T2022" i="1"/>
  <c r="V2022" i="1"/>
  <c r="B2023" i="1"/>
  <c r="E2023" i="1"/>
  <c r="H2023" i="1"/>
  <c r="I2023" i="1" s="1"/>
  <c r="N2023" i="1"/>
  <c r="P2023" i="1"/>
  <c r="R2023" i="1"/>
  <c r="T2023" i="1"/>
  <c r="V2023" i="1"/>
  <c r="B2024" i="1"/>
  <c r="E2024" i="1"/>
  <c r="H2024" i="1"/>
  <c r="I2024" i="1"/>
  <c r="N2024" i="1"/>
  <c r="O2024" i="1"/>
  <c r="P2024" i="1"/>
  <c r="Q2024" i="1"/>
  <c r="R2024" i="1"/>
  <c r="S2024" i="1"/>
  <c r="T2024" i="1"/>
  <c r="V2024" i="1"/>
  <c r="B2025" i="1"/>
  <c r="E2025" i="1"/>
  <c r="H2025" i="1"/>
  <c r="I2025" i="1" s="1"/>
  <c r="N2025" i="1"/>
  <c r="P2025" i="1"/>
  <c r="T2025" i="1"/>
  <c r="V2025" i="1"/>
  <c r="B2026" i="1"/>
  <c r="E2026" i="1"/>
  <c r="H2026" i="1"/>
  <c r="I2026" i="1"/>
  <c r="N2026" i="1"/>
  <c r="O2026" i="1"/>
  <c r="P2026" i="1"/>
  <c r="Q2026" i="1"/>
  <c r="R2026" i="1"/>
  <c r="S2026" i="1"/>
  <c r="T2026" i="1"/>
  <c r="V2026" i="1"/>
  <c r="B2027" i="1"/>
  <c r="E2027" i="1"/>
  <c r="H2027" i="1"/>
  <c r="I2027" i="1" s="1"/>
  <c r="N2027" i="1"/>
  <c r="P2027" i="1"/>
  <c r="R2027" i="1"/>
  <c r="T2027" i="1"/>
  <c r="U2027" i="1"/>
  <c r="V2027" i="1"/>
  <c r="B2028" i="1"/>
  <c r="E2028" i="1"/>
  <c r="H2028" i="1"/>
  <c r="I2028" i="1"/>
  <c r="N2028" i="1"/>
  <c r="O2028" i="1"/>
  <c r="P2028" i="1"/>
  <c r="Q2028" i="1"/>
  <c r="R2028" i="1"/>
  <c r="S2028" i="1"/>
  <c r="T2028" i="1"/>
  <c r="U2028" i="1"/>
  <c r="U2029" i="1" s="1"/>
  <c r="V2028" i="1"/>
  <c r="B2029" i="1"/>
  <c r="E2029" i="1"/>
  <c r="H2029" i="1"/>
  <c r="I2029" i="1" s="1"/>
  <c r="N2029" i="1"/>
  <c r="P2029" i="1"/>
  <c r="R2029" i="1"/>
  <c r="T2029" i="1"/>
  <c r="V2029" i="1"/>
  <c r="B2030" i="1"/>
  <c r="E2030" i="1"/>
  <c r="H2030" i="1"/>
  <c r="I2030" i="1"/>
  <c r="N2030" i="1"/>
  <c r="O2030" i="1"/>
  <c r="P2030" i="1"/>
  <c r="Q2030" i="1"/>
  <c r="R2030" i="1"/>
  <c r="S2030" i="1"/>
  <c r="T2030" i="1"/>
  <c r="U2030" i="1"/>
  <c r="U2031" i="1" s="1"/>
  <c r="U2032" i="1" s="1"/>
  <c r="U2033" i="1" s="1"/>
  <c r="U2034" i="1" s="1"/>
  <c r="U2035" i="1" s="1"/>
  <c r="U2036" i="1" s="1"/>
  <c r="V2030" i="1"/>
  <c r="B2031" i="1"/>
  <c r="E2031" i="1"/>
  <c r="H2031" i="1"/>
  <c r="I2031" i="1" s="1"/>
  <c r="N2031" i="1"/>
  <c r="P2031" i="1"/>
  <c r="T2031" i="1"/>
  <c r="V2031" i="1"/>
  <c r="B2032" i="1"/>
  <c r="E2032" i="1"/>
  <c r="H2032" i="1"/>
  <c r="I2032" i="1"/>
  <c r="N2032" i="1"/>
  <c r="O2032" i="1"/>
  <c r="P2032" i="1"/>
  <c r="Q2032" i="1"/>
  <c r="R2032" i="1"/>
  <c r="S2032" i="1"/>
  <c r="T2032" i="1"/>
  <c r="V2032" i="1"/>
  <c r="B2033" i="1"/>
  <c r="E2033" i="1"/>
  <c r="H2033" i="1"/>
  <c r="I2033" i="1" s="1"/>
  <c r="N2033" i="1"/>
  <c r="P2033" i="1"/>
  <c r="R2033" i="1"/>
  <c r="T2033" i="1"/>
  <c r="V2033" i="1"/>
  <c r="B2034" i="1"/>
  <c r="E2034" i="1"/>
  <c r="H2034" i="1"/>
  <c r="I2034" i="1"/>
  <c r="N2034" i="1"/>
  <c r="O2034" i="1"/>
  <c r="P2034" i="1"/>
  <c r="Q2034" i="1"/>
  <c r="R2034" i="1"/>
  <c r="S2034" i="1"/>
  <c r="T2034" i="1"/>
  <c r="V2034" i="1"/>
  <c r="B2035" i="1"/>
  <c r="O2035" i="1" s="1"/>
  <c r="E2035" i="1"/>
  <c r="H2035" i="1"/>
  <c r="I2035" i="1" s="1"/>
  <c r="N2035" i="1"/>
  <c r="P2035" i="1"/>
  <c r="R2035" i="1"/>
  <c r="T2035" i="1"/>
  <c r="V2035" i="1"/>
  <c r="B2036" i="1"/>
  <c r="E2036" i="1"/>
  <c r="H2036" i="1"/>
  <c r="I2036" i="1"/>
  <c r="N2036" i="1"/>
  <c r="O2036" i="1"/>
  <c r="P2036" i="1"/>
  <c r="Q2036" i="1"/>
  <c r="R2036" i="1"/>
  <c r="S2036" i="1"/>
  <c r="T2036" i="1"/>
  <c r="V2036" i="1"/>
  <c r="B2037" i="1"/>
  <c r="O2037" i="1" s="1"/>
  <c r="E2037" i="1"/>
  <c r="H2037" i="1"/>
  <c r="I2037" i="1" s="1"/>
  <c r="N2037" i="1"/>
  <c r="P2037" i="1"/>
  <c r="R2037" i="1"/>
  <c r="T2037" i="1"/>
  <c r="U2037" i="1"/>
  <c r="V2037" i="1"/>
  <c r="B2038" i="1"/>
  <c r="E2038" i="1"/>
  <c r="H2038" i="1"/>
  <c r="I2038" i="1"/>
  <c r="N2038" i="1"/>
  <c r="O2038" i="1"/>
  <c r="P2038" i="1"/>
  <c r="Q2038" i="1"/>
  <c r="R2038" i="1"/>
  <c r="S2038" i="1"/>
  <c r="T2038" i="1"/>
  <c r="U2038" i="1"/>
  <c r="U2039" i="1" s="1"/>
  <c r="U2040" i="1" s="1"/>
  <c r="U2041" i="1" s="1"/>
  <c r="U2042" i="1" s="1"/>
  <c r="U2043" i="1" s="1"/>
  <c r="U2044" i="1" s="1"/>
  <c r="U2045" i="1" s="1"/>
  <c r="U2046" i="1" s="1"/>
  <c r="U2047" i="1" s="1"/>
  <c r="V2038" i="1"/>
  <c r="B2039" i="1"/>
  <c r="O2039" i="1" s="1"/>
  <c r="E2039" i="1"/>
  <c r="H2039" i="1"/>
  <c r="I2039" i="1" s="1"/>
  <c r="N2039" i="1"/>
  <c r="P2039" i="1"/>
  <c r="R2039" i="1"/>
  <c r="T2039" i="1"/>
  <c r="V2039" i="1"/>
  <c r="B2040" i="1"/>
  <c r="E2040" i="1"/>
  <c r="H2040" i="1"/>
  <c r="I2040" i="1"/>
  <c r="N2040" i="1"/>
  <c r="O2040" i="1"/>
  <c r="P2040" i="1"/>
  <c r="Q2040" i="1"/>
  <c r="R2040" i="1"/>
  <c r="S2040" i="1"/>
  <c r="T2040" i="1"/>
  <c r="V2040" i="1"/>
  <c r="B2041" i="1"/>
  <c r="O2041" i="1" s="1"/>
  <c r="E2041" i="1"/>
  <c r="H2041" i="1"/>
  <c r="I2041" i="1" s="1"/>
  <c r="N2041" i="1"/>
  <c r="P2041" i="1"/>
  <c r="R2041" i="1"/>
  <c r="T2041" i="1"/>
  <c r="V2041" i="1"/>
  <c r="B2042" i="1"/>
  <c r="E2042" i="1"/>
  <c r="H2042" i="1"/>
  <c r="I2042" i="1"/>
  <c r="N2042" i="1"/>
  <c r="O2042" i="1"/>
  <c r="P2042" i="1"/>
  <c r="Q2042" i="1"/>
  <c r="R2042" i="1"/>
  <c r="S2042" i="1"/>
  <c r="T2042" i="1"/>
  <c r="V2042" i="1"/>
  <c r="B2043" i="1"/>
  <c r="O2043" i="1" s="1"/>
  <c r="E2043" i="1"/>
  <c r="H2043" i="1"/>
  <c r="I2043" i="1" s="1"/>
  <c r="N2043" i="1"/>
  <c r="P2043" i="1"/>
  <c r="R2043" i="1"/>
  <c r="T2043" i="1"/>
  <c r="V2043" i="1"/>
  <c r="B2044" i="1"/>
  <c r="E2044" i="1"/>
  <c r="H2044" i="1"/>
  <c r="I2044" i="1"/>
  <c r="N2044" i="1"/>
  <c r="O2044" i="1"/>
  <c r="P2044" i="1"/>
  <c r="Q2044" i="1"/>
  <c r="R2044" i="1"/>
  <c r="S2044" i="1"/>
  <c r="T2044" i="1"/>
  <c r="V2044" i="1"/>
  <c r="B2045" i="1"/>
  <c r="O2045" i="1" s="1"/>
  <c r="E2045" i="1"/>
  <c r="H2045" i="1"/>
  <c r="I2045" i="1" s="1"/>
  <c r="N2045" i="1"/>
  <c r="P2045" i="1"/>
  <c r="R2045" i="1"/>
  <c r="T2045" i="1"/>
  <c r="V2045" i="1"/>
  <c r="B2046" i="1"/>
  <c r="E2046" i="1"/>
  <c r="H2046" i="1"/>
  <c r="I2046" i="1"/>
  <c r="N2046" i="1"/>
  <c r="O2046" i="1"/>
  <c r="P2046" i="1"/>
  <c r="Q2046" i="1"/>
  <c r="R2046" i="1"/>
  <c r="S2046" i="1"/>
  <c r="T2046" i="1"/>
  <c r="V2046" i="1"/>
  <c r="B2047" i="1"/>
  <c r="O2047" i="1" s="1"/>
  <c r="E2047" i="1"/>
  <c r="H2047" i="1"/>
  <c r="I2047" i="1" s="1"/>
  <c r="N2047" i="1"/>
  <c r="P2047" i="1"/>
  <c r="R2047" i="1"/>
  <c r="T2047" i="1"/>
  <c r="V2047" i="1"/>
  <c r="B2048" i="1"/>
  <c r="E2048" i="1"/>
  <c r="H2048" i="1"/>
  <c r="I2048" i="1"/>
  <c r="N2048" i="1"/>
  <c r="O2048" i="1"/>
  <c r="P2048" i="1"/>
  <c r="Q2048" i="1"/>
  <c r="R2048" i="1"/>
  <c r="S2048" i="1"/>
  <c r="T2048" i="1"/>
  <c r="U2048" i="1"/>
  <c r="U2049" i="1" s="1"/>
  <c r="U2050" i="1" s="1"/>
  <c r="U2051" i="1" s="1"/>
  <c r="U2052" i="1" s="1"/>
  <c r="U2053" i="1" s="1"/>
  <c r="U2054" i="1" s="1"/>
  <c r="U2055" i="1" s="1"/>
  <c r="U2056" i="1" s="1"/>
  <c r="U2057" i="1" s="1"/>
  <c r="V2048" i="1"/>
  <c r="B2049" i="1"/>
  <c r="O2049" i="1" s="1"/>
  <c r="E2049" i="1"/>
  <c r="H2049" i="1"/>
  <c r="I2049" i="1" s="1"/>
  <c r="N2049" i="1"/>
  <c r="P2049" i="1"/>
  <c r="R2049" i="1"/>
  <c r="T2049" i="1"/>
  <c r="V2049" i="1"/>
  <c r="B2050" i="1"/>
  <c r="E2050" i="1"/>
  <c r="H2050" i="1"/>
  <c r="I2050" i="1"/>
  <c r="N2050" i="1"/>
  <c r="O2050" i="1"/>
  <c r="P2050" i="1"/>
  <c r="Q2050" i="1"/>
  <c r="R2050" i="1"/>
  <c r="S2050" i="1"/>
  <c r="T2050" i="1"/>
  <c r="V2050" i="1"/>
  <c r="B2051" i="1"/>
  <c r="O2051" i="1" s="1"/>
  <c r="E2051" i="1"/>
  <c r="H2051" i="1"/>
  <c r="I2051" i="1" s="1"/>
  <c r="N2051" i="1"/>
  <c r="P2051" i="1"/>
  <c r="R2051" i="1"/>
  <c r="T2051" i="1"/>
  <c r="V2051" i="1"/>
  <c r="B2052" i="1"/>
  <c r="E2052" i="1"/>
  <c r="H2052" i="1"/>
  <c r="I2052" i="1"/>
  <c r="N2052" i="1"/>
  <c r="O2052" i="1"/>
  <c r="P2052" i="1"/>
  <c r="Q2052" i="1"/>
  <c r="R2052" i="1"/>
  <c r="S2052" i="1"/>
  <c r="T2052" i="1"/>
  <c r="V2052" i="1"/>
  <c r="B2053" i="1"/>
  <c r="O2053" i="1" s="1"/>
  <c r="E2053" i="1"/>
  <c r="H2053" i="1"/>
  <c r="I2053" i="1" s="1"/>
  <c r="N2053" i="1"/>
  <c r="P2053" i="1"/>
  <c r="R2053" i="1"/>
  <c r="T2053" i="1"/>
  <c r="V2053" i="1"/>
  <c r="B2054" i="1"/>
  <c r="E2054" i="1"/>
  <c r="H2054" i="1"/>
  <c r="I2054" i="1"/>
  <c r="N2054" i="1"/>
  <c r="O2054" i="1"/>
  <c r="P2054" i="1"/>
  <c r="Q2054" i="1"/>
  <c r="R2054" i="1"/>
  <c r="S2054" i="1"/>
  <c r="T2054" i="1"/>
  <c r="V2054" i="1"/>
  <c r="B2055" i="1"/>
  <c r="O2055" i="1" s="1"/>
  <c r="E2055" i="1"/>
  <c r="H2055" i="1"/>
  <c r="I2055" i="1" s="1"/>
  <c r="N2055" i="1"/>
  <c r="P2055" i="1"/>
  <c r="R2055" i="1"/>
  <c r="T2055" i="1"/>
  <c r="V2055" i="1"/>
  <c r="B2056" i="1"/>
  <c r="E2056" i="1"/>
  <c r="H2056" i="1"/>
  <c r="I2056" i="1"/>
  <c r="N2056" i="1"/>
  <c r="O2056" i="1"/>
  <c r="P2056" i="1"/>
  <c r="Q2056" i="1"/>
  <c r="R2056" i="1"/>
  <c r="S2056" i="1"/>
  <c r="T2056" i="1"/>
  <c r="V2056" i="1"/>
  <c r="B2057" i="1"/>
  <c r="O2057" i="1" s="1"/>
  <c r="E2057" i="1"/>
  <c r="H2057" i="1"/>
  <c r="I2057" i="1" s="1"/>
  <c r="N2057" i="1"/>
  <c r="P2057" i="1"/>
  <c r="R2057" i="1"/>
  <c r="T2057" i="1"/>
  <c r="V2057" i="1"/>
  <c r="B2058" i="1"/>
  <c r="E2058" i="1"/>
  <c r="H2058" i="1"/>
  <c r="I2058" i="1"/>
  <c r="N2058" i="1"/>
  <c r="O2058" i="1"/>
  <c r="P2058" i="1"/>
  <c r="Q2058" i="1"/>
  <c r="R2058" i="1"/>
  <c r="S2058" i="1"/>
  <c r="T2058" i="1"/>
  <c r="U2058" i="1"/>
  <c r="U2059" i="1" s="1"/>
  <c r="U2060" i="1" s="1"/>
  <c r="U2061" i="1" s="1"/>
  <c r="U2062" i="1" s="1"/>
  <c r="U2063" i="1" s="1"/>
  <c r="U2064" i="1" s="1"/>
  <c r="U2065" i="1" s="1"/>
  <c r="U2066" i="1" s="1"/>
  <c r="U2067" i="1" s="1"/>
  <c r="U2068" i="1" s="1"/>
  <c r="V2058" i="1"/>
  <c r="B2059" i="1"/>
  <c r="O2059" i="1" s="1"/>
  <c r="E2059" i="1"/>
  <c r="H2059" i="1"/>
  <c r="I2059" i="1" s="1"/>
  <c r="N2059" i="1"/>
  <c r="P2059" i="1"/>
  <c r="R2059" i="1"/>
  <c r="T2059" i="1"/>
  <c r="V2059" i="1"/>
  <c r="B2060" i="1"/>
  <c r="E2060" i="1"/>
  <c r="H2060" i="1"/>
  <c r="I2060" i="1"/>
  <c r="N2060" i="1"/>
  <c r="O2060" i="1"/>
  <c r="P2060" i="1"/>
  <c r="Q2060" i="1"/>
  <c r="R2060" i="1"/>
  <c r="S2060" i="1"/>
  <c r="T2060" i="1"/>
  <c r="V2060" i="1"/>
  <c r="B2061" i="1"/>
  <c r="O2061" i="1" s="1"/>
  <c r="E2061" i="1"/>
  <c r="H2061" i="1"/>
  <c r="I2061" i="1" s="1"/>
  <c r="N2061" i="1"/>
  <c r="P2061" i="1"/>
  <c r="R2061" i="1"/>
  <c r="T2061" i="1"/>
  <c r="V2061" i="1"/>
  <c r="B2062" i="1"/>
  <c r="E2062" i="1"/>
  <c r="H2062" i="1"/>
  <c r="I2062" i="1"/>
  <c r="N2062" i="1"/>
  <c r="O2062" i="1"/>
  <c r="P2062" i="1"/>
  <c r="Q2062" i="1"/>
  <c r="R2062" i="1"/>
  <c r="S2062" i="1"/>
  <c r="T2062" i="1"/>
  <c r="V2062" i="1"/>
  <c r="B2063" i="1"/>
  <c r="O2063" i="1" s="1"/>
  <c r="E2063" i="1"/>
  <c r="H2063" i="1"/>
  <c r="I2063" i="1" s="1"/>
  <c r="N2063" i="1"/>
  <c r="P2063" i="1"/>
  <c r="R2063" i="1"/>
  <c r="T2063" i="1"/>
  <c r="V2063" i="1"/>
  <c r="B2064" i="1"/>
  <c r="E2064" i="1"/>
  <c r="H2064" i="1"/>
  <c r="I2064" i="1"/>
  <c r="N2064" i="1"/>
  <c r="O2064" i="1"/>
  <c r="P2064" i="1"/>
  <c r="Q2064" i="1"/>
  <c r="R2064" i="1"/>
  <c r="S2064" i="1"/>
  <c r="T2064" i="1"/>
  <c r="V2064" i="1"/>
  <c r="B2065" i="1"/>
  <c r="O2065" i="1" s="1"/>
  <c r="E2065" i="1"/>
  <c r="H2065" i="1"/>
  <c r="I2065" i="1" s="1"/>
  <c r="N2065" i="1"/>
  <c r="P2065" i="1"/>
  <c r="R2065" i="1"/>
  <c r="T2065" i="1"/>
  <c r="V2065" i="1"/>
  <c r="B2066" i="1"/>
  <c r="E2066" i="1"/>
  <c r="H2066" i="1"/>
  <c r="I2066" i="1"/>
  <c r="N2066" i="1"/>
  <c r="O2066" i="1"/>
  <c r="P2066" i="1"/>
  <c r="Q2066" i="1"/>
  <c r="R2066" i="1"/>
  <c r="S2066" i="1"/>
  <c r="T2066" i="1"/>
  <c r="V2066" i="1"/>
  <c r="B2067" i="1"/>
  <c r="O2067" i="1" s="1"/>
  <c r="E2067" i="1"/>
  <c r="H2067" i="1"/>
  <c r="I2067" i="1" s="1"/>
  <c r="N2067" i="1"/>
  <c r="P2067" i="1"/>
  <c r="R2067" i="1"/>
  <c r="T2067" i="1"/>
  <c r="V2067" i="1"/>
  <c r="B2068" i="1"/>
  <c r="E2068" i="1"/>
  <c r="H2068" i="1"/>
  <c r="I2068" i="1"/>
  <c r="N2068" i="1"/>
  <c r="O2068" i="1"/>
  <c r="P2068" i="1"/>
  <c r="Q2068" i="1"/>
  <c r="R2068" i="1"/>
  <c r="S2068" i="1"/>
  <c r="T2068" i="1"/>
  <c r="V2068" i="1"/>
  <c r="B2069" i="1"/>
  <c r="O2069" i="1" s="1"/>
  <c r="E2069" i="1"/>
  <c r="H2069" i="1"/>
  <c r="I2069" i="1" s="1"/>
  <c r="N2069" i="1"/>
  <c r="P2069" i="1"/>
  <c r="R2069" i="1"/>
  <c r="T2069" i="1"/>
  <c r="U2069" i="1"/>
  <c r="V2069" i="1"/>
  <c r="B2070" i="1"/>
  <c r="E2070" i="1"/>
  <c r="H2070" i="1"/>
  <c r="I2070" i="1"/>
  <c r="N2070" i="1"/>
  <c r="O2070" i="1"/>
  <c r="P2070" i="1"/>
  <c r="Q2070" i="1"/>
  <c r="R2070" i="1"/>
  <c r="S2070" i="1"/>
  <c r="T2070" i="1"/>
  <c r="U2070" i="1"/>
  <c r="U2071" i="1" s="1"/>
  <c r="U2072" i="1" s="1"/>
  <c r="U2073" i="1" s="1"/>
  <c r="U2074" i="1" s="1"/>
  <c r="U2075" i="1" s="1"/>
  <c r="U2076" i="1" s="1"/>
  <c r="U2077" i="1" s="1"/>
  <c r="U2078" i="1" s="1"/>
  <c r="U2079" i="1" s="1"/>
  <c r="U2080" i="1" s="1"/>
  <c r="V2070" i="1"/>
  <c r="B2071" i="1"/>
  <c r="O2071" i="1" s="1"/>
  <c r="E2071" i="1"/>
  <c r="H2071" i="1"/>
  <c r="I2071" i="1" s="1"/>
  <c r="N2071" i="1"/>
  <c r="P2071" i="1"/>
  <c r="R2071" i="1"/>
  <c r="T2071" i="1"/>
  <c r="V2071" i="1"/>
  <c r="B2072" i="1"/>
  <c r="E2072" i="1"/>
  <c r="H2072" i="1"/>
  <c r="I2072" i="1"/>
  <c r="N2072" i="1"/>
  <c r="O2072" i="1"/>
  <c r="P2072" i="1"/>
  <c r="Q2072" i="1"/>
  <c r="R2072" i="1"/>
  <c r="S2072" i="1"/>
  <c r="T2072" i="1"/>
  <c r="V2072" i="1"/>
  <c r="B2073" i="1"/>
  <c r="O2073" i="1" s="1"/>
  <c r="E2073" i="1"/>
  <c r="H2073" i="1"/>
  <c r="I2073" i="1" s="1"/>
  <c r="N2073" i="1"/>
  <c r="P2073" i="1"/>
  <c r="R2073" i="1"/>
  <c r="T2073" i="1"/>
  <c r="V2073" i="1"/>
  <c r="B2074" i="1"/>
  <c r="E2074" i="1"/>
  <c r="H2074" i="1"/>
  <c r="I2074" i="1"/>
  <c r="N2074" i="1"/>
  <c r="O2074" i="1"/>
  <c r="P2074" i="1"/>
  <c r="Q2074" i="1"/>
  <c r="R2074" i="1"/>
  <c r="S2074" i="1"/>
  <c r="T2074" i="1"/>
  <c r="V2074" i="1"/>
  <c r="B2075" i="1"/>
  <c r="O2075" i="1" s="1"/>
  <c r="E2075" i="1"/>
  <c r="H2075" i="1"/>
  <c r="I2075" i="1" s="1"/>
  <c r="N2075" i="1"/>
  <c r="P2075" i="1"/>
  <c r="R2075" i="1"/>
  <c r="T2075" i="1"/>
  <c r="V2075" i="1"/>
  <c r="B2076" i="1"/>
  <c r="E2076" i="1"/>
  <c r="H2076" i="1"/>
  <c r="I2076" i="1"/>
  <c r="N2076" i="1"/>
  <c r="O2076" i="1"/>
  <c r="P2076" i="1"/>
  <c r="Q2076" i="1"/>
  <c r="R2076" i="1"/>
  <c r="S2076" i="1"/>
  <c r="T2076" i="1"/>
  <c r="V2076" i="1"/>
  <c r="B2077" i="1"/>
  <c r="O2077" i="1" s="1"/>
  <c r="E2077" i="1"/>
  <c r="H2077" i="1"/>
  <c r="I2077" i="1" s="1"/>
  <c r="N2077" i="1"/>
  <c r="P2077" i="1"/>
  <c r="R2077" i="1"/>
  <c r="T2077" i="1"/>
  <c r="V2077" i="1"/>
  <c r="B2078" i="1"/>
  <c r="E2078" i="1"/>
  <c r="H2078" i="1"/>
  <c r="I2078" i="1"/>
  <c r="N2078" i="1"/>
  <c r="O2078" i="1"/>
  <c r="P2078" i="1"/>
  <c r="Q2078" i="1"/>
  <c r="R2078" i="1"/>
  <c r="S2078" i="1"/>
  <c r="T2078" i="1"/>
  <c r="V2078" i="1"/>
  <c r="B2079" i="1"/>
  <c r="O2079" i="1" s="1"/>
  <c r="E2079" i="1"/>
  <c r="H2079" i="1"/>
  <c r="I2079" i="1" s="1"/>
  <c r="N2079" i="1"/>
  <c r="P2079" i="1"/>
  <c r="R2079" i="1"/>
  <c r="T2079" i="1"/>
  <c r="V2079" i="1"/>
  <c r="B2080" i="1"/>
  <c r="E2080" i="1"/>
  <c r="H2080" i="1"/>
  <c r="I2080" i="1"/>
  <c r="N2080" i="1"/>
  <c r="O2080" i="1"/>
  <c r="P2080" i="1"/>
  <c r="Q2080" i="1"/>
  <c r="R2080" i="1"/>
  <c r="S2080" i="1"/>
  <c r="T2080" i="1"/>
  <c r="V2080" i="1"/>
  <c r="B2081" i="1"/>
  <c r="O2081" i="1" s="1"/>
  <c r="E2081" i="1"/>
  <c r="H2081" i="1"/>
  <c r="I2081" i="1" s="1"/>
  <c r="N2081" i="1"/>
  <c r="P2081" i="1"/>
  <c r="R2081" i="1"/>
  <c r="T2081" i="1"/>
  <c r="U2081" i="1"/>
  <c r="V2081" i="1"/>
  <c r="B2082" i="1"/>
  <c r="E2082" i="1"/>
  <c r="H2082" i="1"/>
  <c r="I2082" i="1"/>
  <c r="N2082" i="1"/>
  <c r="O2082" i="1"/>
  <c r="P2082" i="1"/>
  <c r="Q2082" i="1"/>
  <c r="R2082" i="1"/>
  <c r="S2082" i="1"/>
  <c r="T2082" i="1"/>
  <c r="U2082" i="1"/>
  <c r="U2083" i="1" s="1"/>
  <c r="U2084" i="1" s="1"/>
  <c r="U2085" i="1" s="1"/>
  <c r="U2086" i="1" s="1"/>
  <c r="U2087" i="1" s="1"/>
  <c r="U2088" i="1" s="1"/>
  <c r="U2089" i="1" s="1"/>
  <c r="U2090" i="1" s="1"/>
  <c r="U2091" i="1" s="1"/>
  <c r="U2092" i="1" s="1"/>
  <c r="V2082" i="1"/>
  <c r="B2083" i="1"/>
  <c r="O2083" i="1" s="1"/>
  <c r="E2083" i="1"/>
  <c r="H2083" i="1"/>
  <c r="I2083" i="1" s="1"/>
  <c r="N2083" i="1"/>
  <c r="P2083" i="1"/>
  <c r="R2083" i="1"/>
  <c r="T2083" i="1"/>
  <c r="V2083" i="1"/>
  <c r="B2084" i="1"/>
  <c r="E2084" i="1"/>
  <c r="H2084" i="1"/>
  <c r="I2084" i="1"/>
  <c r="N2084" i="1"/>
  <c r="O2084" i="1"/>
  <c r="P2084" i="1"/>
  <c r="Q2084" i="1"/>
  <c r="R2084" i="1"/>
  <c r="S2084" i="1"/>
  <c r="T2084" i="1"/>
  <c r="V2084" i="1"/>
  <c r="B2085" i="1"/>
  <c r="O2085" i="1" s="1"/>
  <c r="E2085" i="1"/>
  <c r="H2085" i="1"/>
  <c r="I2085" i="1" s="1"/>
  <c r="N2085" i="1"/>
  <c r="P2085" i="1"/>
  <c r="R2085" i="1"/>
  <c r="T2085" i="1"/>
  <c r="V2085" i="1"/>
  <c r="B2086" i="1"/>
  <c r="E2086" i="1"/>
  <c r="H2086" i="1"/>
  <c r="I2086" i="1"/>
  <c r="N2086" i="1"/>
  <c r="O2086" i="1"/>
  <c r="P2086" i="1"/>
  <c r="Q2086" i="1"/>
  <c r="R2086" i="1"/>
  <c r="S2086" i="1"/>
  <c r="T2086" i="1"/>
  <c r="V2086" i="1"/>
  <c r="B2087" i="1"/>
  <c r="O2087" i="1" s="1"/>
  <c r="E2087" i="1"/>
  <c r="H2087" i="1"/>
  <c r="I2087" i="1" s="1"/>
  <c r="N2087" i="1"/>
  <c r="P2087" i="1"/>
  <c r="R2087" i="1"/>
  <c r="T2087" i="1"/>
  <c r="V2087" i="1"/>
  <c r="B2088" i="1"/>
  <c r="E2088" i="1"/>
  <c r="H2088" i="1"/>
  <c r="I2088" i="1"/>
  <c r="N2088" i="1"/>
  <c r="O2088" i="1"/>
  <c r="P2088" i="1"/>
  <c r="Q2088" i="1"/>
  <c r="R2088" i="1"/>
  <c r="S2088" i="1"/>
  <c r="T2088" i="1"/>
  <c r="V2088" i="1"/>
  <c r="B2089" i="1"/>
  <c r="O2089" i="1" s="1"/>
  <c r="E2089" i="1"/>
  <c r="H2089" i="1"/>
  <c r="I2089" i="1" s="1"/>
  <c r="N2089" i="1"/>
  <c r="P2089" i="1"/>
  <c r="R2089" i="1"/>
  <c r="T2089" i="1"/>
  <c r="V2089" i="1"/>
  <c r="B2090" i="1"/>
  <c r="E2090" i="1"/>
  <c r="H2090" i="1"/>
  <c r="I2090" i="1"/>
  <c r="N2090" i="1"/>
  <c r="O2090" i="1"/>
  <c r="P2090" i="1"/>
  <c r="Q2090" i="1"/>
  <c r="R2090" i="1"/>
  <c r="S2090" i="1"/>
  <c r="T2090" i="1"/>
  <c r="V2090" i="1"/>
  <c r="B2091" i="1"/>
  <c r="O2091" i="1" s="1"/>
  <c r="E2091" i="1"/>
  <c r="H2091" i="1"/>
  <c r="I2091" i="1" s="1"/>
  <c r="N2091" i="1"/>
  <c r="P2091" i="1"/>
  <c r="R2091" i="1"/>
  <c r="T2091" i="1"/>
  <c r="V2091" i="1"/>
  <c r="B2092" i="1"/>
  <c r="E2092" i="1"/>
  <c r="H2092" i="1"/>
  <c r="I2092" i="1"/>
  <c r="N2092" i="1"/>
  <c r="O2092" i="1"/>
  <c r="P2092" i="1"/>
  <c r="Q2092" i="1"/>
  <c r="R2092" i="1"/>
  <c r="S2092" i="1"/>
  <c r="T2092" i="1"/>
  <c r="V2092" i="1"/>
  <c r="B2093" i="1"/>
  <c r="O2093" i="1" s="1"/>
  <c r="E2093" i="1"/>
  <c r="H2093" i="1"/>
  <c r="I2093" i="1" s="1"/>
  <c r="N2093" i="1"/>
  <c r="P2093" i="1"/>
  <c r="R2093" i="1"/>
  <c r="T2093" i="1"/>
  <c r="U2093" i="1"/>
  <c r="V2093" i="1"/>
  <c r="B2094" i="1"/>
  <c r="E2094" i="1"/>
  <c r="H2094" i="1"/>
  <c r="I2094" i="1"/>
  <c r="N2094" i="1"/>
  <c r="O2094" i="1"/>
  <c r="P2094" i="1"/>
  <c r="Q2094" i="1"/>
  <c r="R2094" i="1"/>
  <c r="S2094" i="1"/>
  <c r="T2094" i="1"/>
  <c r="U2094" i="1"/>
  <c r="U2095" i="1" s="1"/>
  <c r="U2096" i="1" s="1"/>
  <c r="U2097" i="1" s="1"/>
  <c r="U2098" i="1" s="1"/>
  <c r="U2099" i="1" s="1"/>
  <c r="U2100" i="1" s="1"/>
  <c r="U2101" i="1" s="1"/>
  <c r="U2102" i="1" s="1"/>
  <c r="V2094" i="1"/>
  <c r="B2095" i="1"/>
  <c r="O2095" i="1" s="1"/>
  <c r="E2095" i="1"/>
  <c r="H2095" i="1"/>
  <c r="I2095" i="1" s="1"/>
  <c r="N2095" i="1"/>
  <c r="P2095" i="1"/>
  <c r="R2095" i="1"/>
  <c r="T2095" i="1"/>
  <c r="V2095" i="1"/>
  <c r="B2096" i="1"/>
  <c r="E2096" i="1"/>
  <c r="H2096" i="1"/>
  <c r="I2096" i="1"/>
  <c r="N2096" i="1"/>
  <c r="O2096" i="1"/>
  <c r="P2096" i="1"/>
  <c r="Q2096" i="1"/>
  <c r="R2096" i="1"/>
  <c r="S2096" i="1"/>
  <c r="T2096" i="1"/>
  <c r="V2096" i="1"/>
  <c r="B2097" i="1"/>
  <c r="O2097" i="1" s="1"/>
  <c r="E2097" i="1"/>
  <c r="H2097" i="1"/>
  <c r="I2097" i="1" s="1"/>
  <c r="N2097" i="1"/>
  <c r="P2097" i="1"/>
  <c r="R2097" i="1"/>
  <c r="T2097" i="1"/>
  <c r="V2097" i="1"/>
  <c r="B2098" i="1"/>
  <c r="E2098" i="1"/>
  <c r="H2098" i="1"/>
  <c r="I2098" i="1"/>
  <c r="N2098" i="1"/>
  <c r="O2098" i="1"/>
  <c r="P2098" i="1"/>
  <c r="Q2098" i="1"/>
  <c r="R2098" i="1"/>
  <c r="S2098" i="1"/>
  <c r="T2098" i="1"/>
  <c r="V2098" i="1"/>
  <c r="B2099" i="1"/>
  <c r="O2099" i="1" s="1"/>
  <c r="E2099" i="1"/>
  <c r="H2099" i="1"/>
  <c r="I2099" i="1" s="1"/>
  <c r="N2099" i="1"/>
  <c r="P2099" i="1"/>
  <c r="R2099" i="1"/>
  <c r="T2099" i="1"/>
  <c r="V2099" i="1"/>
  <c r="B2100" i="1"/>
  <c r="E2100" i="1"/>
  <c r="H2100" i="1"/>
  <c r="I2100" i="1"/>
  <c r="N2100" i="1"/>
  <c r="O2100" i="1"/>
  <c r="P2100" i="1"/>
  <c r="Q2100" i="1"/>
  <c r="R2100" i="1"/>
  <c r="S2100" i="1"/>
  <c r="T2100" i="1"/>
  <c r="V2100" i="1"/>
  <c r="B2101" i="1"/>
  <c r="O2101" i="1" s="1"/>
  <c r="E2101" i="1"/>
  <c r="H2101" i="1"/>
  <c r="I2101" i="1" s="1"/>
  <c r="N2101" i="1"/>
  <c r="P2101" i="1"/>
  <c r="R2101" i="1"/>
  <c r="T2101" i="1"/>
  <c r="V2101" i="1"/>
  <c r="B2102" i="1"/>
  <c r="E2102" i="1"/>
  <c r="H2102" i="1"/>
  <c r="I2102" i="1"/>
  <c r="N2102" i="1"/>
  <c r="O2102" i="1"/>
  <c r="P2102" i="1"/>
  <c r="Q2102" i="1"/>
  <c r="R2102" i="1"/>
  <c r="S2102" i="1"/>
  <c r="T2102" i="1"/>
  <c r="V2102" i="1"/>
  <c r="B2103" i="1"/>
  <c r="O2103" i="1" s="1"/>
  <c r="E2103" i="1"/>
  <c r="H2103" i="1"/>
  <c r="I2103" i="1" s="1"/>
  <c r="N2103" i="1"/>
  <c r="P2103" i="1"/>
  <c r="R2103" i="1"/>
  <c r="T2103" i="1"/>
  <c r="U2103" i="1"/>
  <c r="V2103" i="1"/>
  <c r="B2104" i="1"/>
  <c r="E2104" i="1"/>
  <c r="H2104" i="1"/>
  <c r="I2104" i="1"/>
  <c r="N2104" i="1"/>
  <c r="O2104" i="1"/>
  <c r="P2104" i="1"/>
  <c r="Q2104" i="1"/>
  <c r="R2104" i="1"/>
  <c r="S2104" i="1"/>
  <c r="T2104" i="1"/>
  <c r="U2104" i="1"/>
  <c r="U2105" i="1" s="1"/>
  <c r="U2106" i="1" s="1"/>
  <c r="U2107" i="1" s="1"/>
  <c r="U2108" i="1" s="1"/>
  <c r="U2109" i="1" s="1"/>
  <c r="U2110" i="1" s="1"/>
  <c r="U2111" i="1" s="1"/>
  <c r="U2112" i="1" s="1"/>
  <c r="U2113" i="1" s="1"/>
  <c r="U2114" i="1" s="1"/>
  <c r="V2104" i="1"/>
  <c r="B2105" i="1"/>
  <c r="O2105" i="1" s="1"/>
  <c r="E2105" i="1"/>
  <c r="H2105" i="1"/>
  <c r="I2105" i="1" s="1"/>
  <c r="N2105" i="1"/>
  <c r="P2105" i="1"/>
  <c r="R2105" i="1"/>
  <c r="T2105" i="1"/>
  <c r="V2105" i="1"/>
  <c r="B2106" i="1"/>
  <c r="E2106" i="1"/>
  <c r="H2106" i="1"/>
  <c r="I2106" i="1"/>
  <c r="N2106" i="1"/>
  <c r="O2106" i="1"/>
  <c r="P2106" i="1"/>
  <c r="Q2106" i="1"/>
  <c r="R2106" i="1"/>
  <c r="S2106" i="1"/>
  <c r="T2106" i="1"/>
  <c r="V2106" i="1"/>
  <c r="B2107" i="1"/>
  <c r="O2107" i="1" s="1"/>
  <c r="E2107" i="1"/>
  <c r="H2107" i="1"/>
  <c r="I2107" i="1" s="1"/>
  <c r="N2107" i="1"/>
  <c r="P2107" i="1"/>
  <c r="R2107" i="1"/>
  <c r="T2107" i="1"/>
  <c r="V2107" i="1"/>
  <c r="B2108" i="1"/>
  <c r="E2108" i="1"/>
  <c r="H2108" i="1"/>
  <c r="I2108" i="1"/>
  <c r="N2108" i="1"/>
  <c r="O2108" i="1"/>
  <c r="P2108" i="1"/>
  <c r="Q2108" i="1"/>
  <c r="R2108" i="1"/>
  <c r="S2108" i="1"/>
  <c r="T2108" i="1"/>
  <c r="V2108" i="1"/>
  <c r="B2109" i="1"/>
  <c r="O2109" i="1" s="1"/>
  <c r="E2109" i="1"/>
  <c r="H2109" i="1"/>
  <c r="I2109" i="1" s="1"/>
  <c r="N2109" i="1"/>
  <c r="P2109" i="1"/>
  <c r="R2109" i="1"/>
  <c r="T2109" i="1"/>
  <c r="V2109" i="1"/>
  <c r="B2110" i="1"/>
  <c r="E2110" i="1"/>
  <c r="H2110" i="1"/>
  <c r="I2110" i="1"/>
  <c r="N2110" i="1"/>
  <c r="O2110" i="1"/>
  <c r="P2110" i="1"/>
  <c r="Q2110" i="1"/>
  <c r="R2110" i="1"/>
  <c r="S2110" i="1"/>
  <c r="T2110" i="1"/>
  <c r="V2110" i="1"/>
  <c r="B2111" i="1"/>
  <c r="O2111" i="1" s="1"/>
  <c r="E2111" i="1"/>
  <c r="H2111" i="1"/>
  <c r="I2111" i="1" s="1"/>
  <c r="N2111" i="1"/>
  <c r="P2111" i="1"/>
  <c r="R2111" i="1"/>
  <c r="T2111" i="1"/>
  <c r="V2111" i="1"/>
  <c r="B2112" i="1"/>
  <c r="E2112" i="1"/>
  <c r="H2112" i="1"/>
  <c r="I2112" i="1"/>
  <c r="N2112" i="1"/>
  <c r="O2112" i="1"/>
  <c r="P2112" i="1"/>
  <c r="Q2112" i="1"/>
  <c r="R2112" i="1"/>
  <c r="S2112" i="1"/>
  <c r="T2112" i="1"/>
  <c r="V2112" i="1"/>
  <c r="B2113" i="1"/>
  <c r="O2113" i="1" s="1"/>
  <c r="E2113" i="1"/>
  <c r="H2113" i="1"/>
  <c r="I2113" i="1" s="1"/>
  <c r="N2113" i="1"/>
  <c r="P2113" i="1"/>
  <c r="R2113" i="1"/>
  <c r="T2113" i="1"/>
  <c r="V2113" i="1"/>
  <c r="B2114" i="1"/>
  <c r="E2114" i="1"/>
  <c r="H2114" i="1"/>
  <c r="I2114" i="1"/>
  <c r="N2114" i="1"/>
  <c r="O2114" i="1"/>
  <c r="P2114" i="1"/>
  <c r="Q2114" i="1"/>
  <c r="R2114" i="1"/>
  <c r="S2114" i="1"/>
  <c r="T2114" i="1"/>
  <c r="V2114" i="1"/>
  <c r="B2115" i="1"/>
  <c r="O2115" i="1" s="1"/>
  <c r="E2115" i="1"/>
  <c r="H2115" i="1"/>
  <c r="I2115" i="1" s="1"/>
  <c r="N2115" i="1"/>
  <c r="P2115" i="1"/>
  <c r="R2115" i="1"/>
  <c r="T2115" i="1"/>
  <c r="U2115" i="1"/>
  <c r="V2115" i="1"/>
  <c r="B2116" i="1"/>
  <c r="E2116" i="1"/>
  <c r="H2116" i="1"/>
  <c r="I2116" i="1"/>
  <c r="N2116" i="1"/>
  <c r="O2116" i="1"/>
  <c r="P2116" i="1"/>
  <c r="Q2116" i="1"/>
  <c r="R2116" i="1"/>
  <c r="S2116" i="1"/>
  <c r="T2116" i="1"/>
  <c r="U2116" i="1"/>
  <c r="U2117" i="1" s="1"/>
  <c r="V2116" i="1"/>
  <c r="B2117" i="1"/>
  <c r="O2117" i="1" s="1"/>
  <c r="E2117" i="1"/>
  <c r="H2117" i="1"/>
  <c r="I2117" i="1" s="1"/>
  <c r="N2117" i="1"/>
  <c r="P2117" i="1"/>
  <c r="R2117" i="1"/>
  <c r="T2117" i="1"/>
  <c r="V2117" i="1"/>
  <c r="B2118" i="1"/>
  <c r="E2118" i="1"/>
  <c r="H2118" i="1"/>
  <c r="I2118" i="1"/>
  <c r="N2118" i="1"/>
  <c r="O2118" i="1"/>
  <c r="P2118" i="1"/>
  <c r="Q2118" i="1"/>
  <c r="R2118" i="1"/>
  <c r="S2118" i="1"/>
  <c r="T2118" i="1"/>
  <c r="U2118" i="1"/>
  <c r="U2119" i="1" s="1"/>
  <c r="U2120" i="1" s="1"/>
  <c r="U2121" i="1" s="1"/>
  <c r="U2122" i="1" s="1"/>
  <c r="U2123" i="1" s="1"/>
  <c r="U2124" i="1" s="1"/>
  <c r="U2125" i="1" s="1"/>
  <c r="U2126" i="1" s="1"/>
  <c r="U2127" i="1" s="1"/>
  <c r="U2128" i="1" s="1"/>
  <c r="V2118" i="1"/>
  <c r="B2119" i="1"/>
  <c r="O2119" i="1" s="1"/>
  <c r="E2119" i="1"/>
  <c r="H2119" i="1"/>
  <c r="I2119" i="1" s="1"/>
  <c r="N2119" i="1"/>
  <c r="P2119" i="1"/>
  <c r="R2119" i="1"/>
  <c r="T2119" i="1"/>
  <c r="V2119" i="1"/>
  <c r="B2120" i="1"/>
  <c r="E2120" i="1"/>
  <c r="H2120" i="1"/>
  <c r="I2120" i="1"/>
  <c r="N2120" i="1"/>
  <c r="O2120" i="1"/>
  <c r="P2120" i="1"/>
  <c r="Q2120" i="1"/>
  <c r="R2120" i="1"/>
  <c r="S2120" i="1"/>
  <c r="T2120" i="1"/>
  <c r="V2120" i="1"/>
  <c r="B2121" i="1"/>
  <c r="O2121" i="1" s="1"/>
  <c r="E2121" i="1"/>
  <c r="H2121" i="1"/>
  <c r="I2121" i="1" s="1"/>
  <c r="N2121" i="1"/>
  <c r="P2121" i="1"/>
  <c r="R2121" i="1"/>
  <c r="T2121" i="1"/>
  <c r="V2121" i="1"/>
  <c r="B2122" i="1"/>
  <c r="E2122" i="1"/>
  <c r="H2122" i="1"/>
  <c r="I2122" i="1"/>
  <c r="N2122" i="1"/>
  <c r="O2122" i="1"/>
  <c r="P2122" i="1"/>
  <c r="Q2122" i="1"/>
  <c r="R2122" i="1"/>
  <c r="S2122" i="1"/>
  <c r="T2122" i="1"/>
  <c r="V2122" i="1"/>
  <c r="B2123" i="1"/>
  <c r="O2123" i="1" s="1"/>
  <c r="E2123" i="1"/>
  <c r="H2123" i="1"/>
  <c r="I2123" i="1" s="1"/>
  <c r="N2123" i="1"/>
  <c r="P2123" i="1"/>
  <c r="R2123" i="1"/>
  <c r="T2123" i="1"/>
  <c r="V2123" i="1"/>
  <c r="B2124" i="1"/>
  <c r="E2124" i="1"/>
  <c r="H2124" i="1"/>
  <c r="I2124" i="1"/>
  <c r="N2124" i="1"/>
  <c r="O2124" i="1"/>
  <c r="P2124" i="1"/>
  <c r="Q2124" i="1"/>
  <c r="R2124" i="1"/>
  <c r="S2124" i="1"/>
  <c r="T2124" i="1"/>
  <c r="V2124" i="1"/>
  <c r="B2125" i="1"/>
  <c r="O2125" i="1" s="1"/>
  <c r="E2125" i="1"/>
  <c r="H2125" i="1"/>
  <c r="I2125" i="1" s="1"/>
  <c r="N2125" i="1"/>
  <c r="P2125" i="1"/>
  <c r="R2125" i="1"/>
  <c r="T2125" i="1"/>
  <c r="V2125" i="1"/>
  <c r="B2126" i="1"/>
  <c r="E2126" i="1"/>
  <c r="H2126" i="1"/>
  <c r="I2126" i="1"/>
  <c r="N2126" i="1"/>
  <c r="O2126" i="1"/>
  <c r="P2126" i="1"/>
  <c r="Q2126" i="1"/>
  <c r="R2126" i="1"/>
  <c r="S2126" i="1"/>
  <c r="T2126" i="1"/>
  <c r="V2126" i="1"/>
  <c r="B2127" i="1"/>
  <c r="O2127" i="1" s="1"/>
  <c r="E2127" i="1"/>
  <c r="H2127" i="1"/>
  <c r="I2127" i="1" s="1"/>
  <c r="N2127" i="1"/>
  <c r="P2127" i="1"/>
  <c r="R2127" i="1"/>
  <c r="T2127" i="1"/>
  <c r="V2127" i="1"/>
  <c r="B2128" i="1"/>
  <c r="E2128" i="1"/>
  <c r="H2128" i="1"/>
  <c r="I2128" i="1"/>
  <c r="N2128" i="1"/>
  <c r="O2128" i="1"/>
  <c r="P2128" i="1"/>
  <c r="Q2128" i="1"/>
  <c r="R2128" i="1"/>
  <c r="S2128" i="1"/>
  <c r="T2128" i="1"/>
  <c r="V2128" i="1"/>
  <c r="B2129" i="1"/>
  <c r="O2129" i="1" s="1"/>
  <c r="E2129" i="1"/>
  <c r="H2129" i="1"/>
  <c r="I2129" i="1" s="1"/>
  <c r="N2129" i="1"/>
  <c r="P2129" i="1"/>
  <c r="R2129" i="1"/>
  <c r="T2129" i="1"/>
  <c r="U2129" i="1"/>
  <c r="V2129" i="1"/>
  <c r="B2130" i="1"/>
  <c r="E2130" i="1"/>
  <c r="H2130" i="1"/>
  <c r="I2130" i="1"/>
  <c r="N2130" i="1"/>
  <c r="O2130" i="1"/>
  <c r="P2130" i="1"/>
  <c r="Q2130" i="1"/>
  <c r="R2130" i="1"/>
  <c r="S2130" i="1"/>
  <c r="T2130" i="1"/>
  <c r="U2130" i="1"/>
  <c r="U2131" i="1" s="1"/>
  <c r="U2132" i="1" s="1"/>
  <c r="U2133" i="1" s="1"/>
  <c r="U2134" i="1" s="1"/>
  <c r="U2135" i="1" s="1"/>
  <c r="U2136" i="1" s="1"/>
  <c r="U2137" i="1" s="1"/>
  <c r="V2130" i="1"/>
  <c r="B2131" i="1"/>
  <c r="O2131" i="1" s="1"/>
  <c r="E2131" i="1"/>
  <c r="H2131" i="1"/>
  <c r="I2131" i="1" s="1"/>
  <c r="N2131" i="1"/>
  <c r="P2131" i="1"/>
  <c r="R2131" i="1"/>
  <c r="T2131" i="1"/>
  <c r="V2131" i="1"/>
  <c r="B2132" i="1"/>
  <c r="E2132" i="1"/>
  <c r="H2132" i="1"/>
  <c r="I2132" i="1"/>
  <c r="N2132" i="1"/>
  <c r="O2132" i="1"/>
  <c r="P2132" i="1"/>
  <c r="Q2132" i="1"/>
  <c r="R2132" i="1"/>
  <c r="S2132" i="1"/>
  <c r="T2132" i="1"/>
  <c r="V2132" i="1"/>
  <c r="B2133" i="1"/>
  <c r="O2133" i="1" s="1"/>
  <c r="E2133" i="1"/>
  <c r="H2133" i="1"/>
  <c r="I2133" i="1" s="1"/>
  <c r="N2133" i="1"/>
  <c r="P2133" i="1"/>
  <c r="R2133" i="1"/>
  <c r="T2133" i="1"/>
  <c r="V2133" i="1"/>
  <c r="B2134" i="1"/>
  <c r="E2134" i="1"/>
  <c r="H2134" i="1"/>
  <c r="I2134" i="1"/>
  <c r="N2134" i="1"/>
  <c r="O2134" i="1"/>
  <c r="P2134" i="1"/>
  <c r="Q2134" i="1"/>
  <c r="R2134" i="1"/>
  <c r="S2134" i="1"/>
  <c r="T2134" i="1"/>
  <c r="V2134" i="1"/>
  <c r="B2135" i="1"/>
  <c r="O2135" i="1" s="1"/>
  <c r="E2135" i="1"/>
  <c r="H2135" i="1"/>
  <c r="I2135" i="1" s="1"/>
  <c r="N2135" i="1"/>
  <c r="P2135" i="1"/>
  <c r="R2135" i="1"/>
  <c r="T2135" i="1"/>
  <c r="V2135" i="1"/>
  <c r="B2136" i="1"/>
  <c r="E2136" i="1"/>
  <c r="H2136" i="1"/>
  <c r="I2136" i="1"/>
  <c r="N2136" i="1"/>
  <c r="O2136" i="1"/>
  <c r="P2136" i="1"/>
  <c r="Q2136" i="1"/>
  <c r="R2136" i="1"/>
  <c r="S2136" i="1"/>
  <c r="T2136" i="1"/>
  <c r="V2136" i="1"/>
  <c r="B2137" i="1"/>
  <c r="O2137" i="1" s="1"/>
  <c r="E2137" i="1"/>
  <c r="H2137" i="1"/>
  <c r="I2137" i="1" s="1"/>
  <c r="N2137" i="1"/>
  <c r="P2137" i="1"/>
  <c r="R2137" i="1"/>
  <c r="T2137" i="1"/>
  <c r="V2137" i="1"/>
  <c r="B2138" i="1"/>
  <c r="E2138" i="1"/>
  <c r="H2138" i="1"/>
  <c r="I2138" i="1"/>
  <c r="N2138" i="1"/>
  <c r="O2138" i="1"/>
  <c r="P2138" i="1"/>
  <c r="Q2138" i="1"/>
  <c r="R2138" i="1"/>
  <c r="S2138" i="1"/>
  <c r="T2138" i="1"/>
  <c r="U2138" i="1"/>
  <c r="U2139" i="1" s="1"/>
  <c r="U2140" i="1" s="1"/>
  <c r="U2141" i="1" s="1"/>
  <c r="U2142" i="1" s="1"/>
  <c r="U2143" i="1" s="1"/>
  <c r="U2144" i="1" s="1"/>
  <c r="U2145" i="1" s="1"/>
  <c r="U2146" i="1" s="1"/>
  <c r="U2147" i="1" s="1"/>
  <c r="U2148" i="1" s="1"/>
  <c r="V2138" i="1"/>
  <c r="B2139" i="1"/>
  <c r="O2139" i="1" s="1"/>
  <c r="E2139" i="1"/>
  <c r="H2139" i="1"/>
  <c r="I2139" i="1" s="1"/>
  <c r="N2139" i="1"/>
  <c r="P2139" i="1"/>
  <c r="R2139" i="1"/>
  <c r="T2139" i="1"/>
  <c r="V2139" i="1"/>
  <c r="B2140" i="1"/>
  <c r="E2140" i="1"/>
  <c r="H2140" i="1"/>
  <c r="I2140" i="1"/>
  <c r="N2140" i="1"/>
  <c r="O2140" i="1"/>
  <c r="P2140" i="1"/>
  <c r="Q2140" i="1"/>
  <c r="R2140" i="1"/>
  <c r="S2140" i="1"/>
  <c r="T2140" i="1"/>
  <c r="V2140" i="1"/>
  <c r="B2141" i="1"/>
  <c r="O2141" i="1" s="1"/>
  <c r="E2141" i="1"/>
  <c r="H2141" i="1"/>
  <c r="I2141" i="1" s="1"/>
  <c r="N2141" i="1"/>
  <c r="P2141" i="1"/>
  <c r="R2141" i="1"/>
  <c r="T2141" i="1"/>
  <c r="V2141" i="1"/>
  <c r="B2142" i="1"/>
  <c r="E2142" i="1"/>
  <c r="H2142" i="1"/>
  <c r="I2142" i="1"/>
  <c r="N2142" i="1"/>
  <c r="O2142" i="1"/>
  <c r="P2142" i="1"/>
  <c r="Q2142" i="1"/>
  <c r="R2142" i="1"/>
  <c r="S2142" i="1"/>
  <c r="T2142" i="1"/>
  <c r="V2142" i="1"/>
  <c r="B2143" i="1"/>
  <c r="O2143" i="1" s="1"/>
  <c r="E2143" i="1"/>
  <c r="H2143" i="1"/>
  <c r="I2143" i="1" s="1"/>
  <c r="N2143" i="1"/>
  <c r="P2143" i="1"/>
  <c r="R2143" i="1"/>
  <c r="T2143" i="1"/>
  <c r="V2143" i="1"/>
  <c r="B2144" i="1"/>
  <c r="E2144" i="1"/>
  <c r="H2144" i="1"/>
  <c r="I2144" i="1"/>
  <c r="N2144" i="1"/>
  <c r="O2144" i="1"/>
  <c r="P2144" i="1"/>
  <c r="Q2144" i="1"/>
  <c r="R2144" i="1"/>
  <c r="S2144" i="1"/>
  <c r="T2144" i="1"/>
  <c r="V2144" i="1"/>
  <c r="B2145" i="1"/>
  <c r="O2145" i="1" s="1"/>
  <c r="E2145" i="1"/>
  <c r="H2145" i="1"/>
  <c r="I2145" i="1" s="1"/>
  <c r="N2145" i="1"/>
  <c r="P2145" i="1"/>
  <c r="R2145" i="1"/>
  <c r="T2145" i="1"/>
  <c r="V2145" i="1"/>
  <c r="B2146" i="1"/>
  <c r="E2146" i="1"/>
  <c r="H2146" i="1"/>
  <c r="I2146" i="1"/>
  <c r="N2146" i="1"/>
  <c r="O2146" i="1"/>
  <c r="P2146" i="1"/>
  <c r="Q2146" i="1"/>
  <c r="R2146" i="1"/>
  <c r="S2146" i="1"/>
  <c r="T2146" i="1"/>
  <c r="V2146" i="1"/>
  <c r="B2147" i="1"/>
  <c r="O2147" i="1" s="1"/>
  <c r="E2147" i="1"/>
  <c r="H2147" i="1"/>
  <c r="I2147" i="1" s="1"/>
  <c r="N2147" i="1"/>
  <c r="P2147" i="1"/>
  <c r="R2147" i="1"/>
  <c r="T2147" i="1"/>
  <c r="V2147" i="1"/>
  <c r="B2148" i="1"/>
  <c r="E2148" i="1"/>
  <c r="H2148" i="1"/>
  <c r="I2148" i="1"/>
  <c r="N2148" i="1"/>
  <c r="O2148" i="1"/>
  <c r="P2148" i="1"/>
  <c r="Q2148" i="1"/>
  <c r="R2148" i="1"/>
  <c r="S2148" i="1"/>
  <c r="T2148" i="1"/>
  <c r="V2148" i="1"/>
  <c r="B2149" i="1"/>
  <c r="O2149" i="1" s="1"/>
  <c r="E2149" i="1"/>
  <c r="H2149" i="1"/>
  <c r="I2149" i="1" s="1"/>
  <c r="N2149" i="1"/>
  <c r="P2149" i="1"/>
  <c r="R2149" i="1"/>
  <c r="T2149" i="1"/>
  <c r="U2149" i="1"/>
  <c r="V2149" i="1"/>
  <c r="B2150" i="1"/>
  <c r="E2150" i="1"/>
  <c r="H2150" i="1"/>
  <c r="I2150" i="1"/>
  <c r="N2150" i="1"/>
  <c r="O2150" i="1"/>
  <c r="P2150" i="1"/>
  <c r="Q2150" i="1"/>
  <c r="R2150" i="1"/>
  <c r="S2150" i="1"/>
  <c r="T2150" i="1"/>
  <c r="U2150" i="1"/>
  <c r="U2151" i="1" s="1"/>
  <c r="U2152" i="1" s="1"/>
  <c r="U2153" i="1" s="1"/>
  <c r="U2154" i="1" s="1"/>
  <c r="U2155" i="1" s="1"/>
  <c r="U2156" i="1" s="1"/>
  <c r="U2157" i="1" s="1"/>
  <c r="U2158" i="1" s="1"/>
  <c r="U2159" i="1" s="1"/>
  <c r="U2160" i="1" s="1"/>
  <c r="U2161" i="1" s="1"/>
  <c r="U2162" i="1" s="1"/>
  <c r="U2163" i="1" s="1"/>
  <c r="U2164" i="1" s="1"/>
  <c r="U2165" i="1" s="1"/>
  <c r="U2166" i="1" s="1"/>
  <c r="U2167" i="1" s="1"/>
  <c r="U2168" i="1" s="1"/>
  <c r="U2169" i="1" s="1"/>
  <c r="U2170" i="1" s="1"/>
  <c r="V2150" i="1"/>
  <c r="B2151" i="1"/>
  <c r="O2151" i="1" s="1"/>
  <c r="E2151" i="1"/>
  <c r="H2151" i="1"/>
  <c r="I2151" i="1" s="1"/>
  <c r="N2151" i="1"/>
  <c r="P2151" i="1"/>
  <c r="R2151" i="1"/>
  <c r="T2151" i="1"/>
  <c r="V2151" i="1"/>
  <c r="B2152" i="1"/>
  <c r="E2152" i="1"/>
  <c r="H2152" i="1"/>
  <c r="I2152" i="1"/>
  <c r="N2152" i="1"/>
  <c r="O2152" i="1"/>
  <c r="P2152" i="1"/>
  <c r="Q2152" i="1"/>
  <c r="R2152" i="1"/>
  <c r="S2152" i="1"/>
  <c r="T2152" i="1"/>
  <c r="V2152" i="1"/>
  <c r="B2153" i="1"/>
  <c r="O2153" i="1" s="1"/>
  <c r="E2153" i="1"/>
  <c r="H2153" i="1"/>
  <c r="I2153" i="1" s="1"/>
  <c r="N2153" i="1"/>
  <c r="P2153" i="1"/>
  <c r="R2153" i="1"/>
  <c r="T2153" i="1"/>
  <c r="V2153" i="1"/>
  <c r="B2154" i="1"/>
  <c r="E2154" i="1"/>
  <c r="H2154" i="1"/>
  <c r="I2154" i="1"/>
  <c r="N2154" i="1"/>
  <c r="O2154" i="1"/>
  <c r="P2154" i="1"/>
  <c r="Q2154" i="1"/>
  <c r="R2154" i="1"/>
  <c r="S2154" i="1"/>
  <c r="T2154" i="1"/>
  <c r="V2154" i="1"/>
  <c r="B2155" i="1"/>
  <c r="O2155" i="1" s="1"/>
  <c r="E2155" i="1"/>
  <c r="H2155" i="1"/>
  <c r="I2155" i="1" s="1"/>
  <c r="N2155" i="1"/>
  <c r="P2155" i="1"/>
  <c r="R2155" i="1"/>
  <c r="T2155" i="1"/>
  <c r="V2155" i="1"/>
  <c r="B2156" i="1"/>
  <c r="E2156" i="1"/>
  <c r="H2156" i="1"/>
  <c r="I2156" i="1"/>
  <c r="N2156" i="1"/>
  <c r="O2156" i="1"/>
  <c r="P2156" i="1"/>
  <c r="Q2156" i="1"/>
  <c r="R2156" i="1"/>
  <c r="S2156" i="1"/>
  <c r="T2156" i="1"/>
  <c r="V2156" i="1"/>
  <c r="B2157" i="1"/>
  <c r="O2157" i="1" s="1"/>
  <c r="E2157" i="1"/>
  <c r="H2157" i="1"/>
  <c r="I2157" i="1" s="1"/>
  <c r="N2157" i="1"/>
  <c r="P2157" i="1"/>
  <c r="R2157" i="1"/>
  <c r="T2157" i="1"/>
  <c r="V2157" i="1"/>
  <c r="B2158" i="1"/>
  <c r="E2158" i="1"/>
  <c r="H2158" i="1"/>
  <c r="I2158" i="1"/>
  <c r="N2158" i="1"/>
  <c r="O2158" i="1"/>
  <c r="P2158" i="1"/>
  <c r="Q2158" i="1"/>
  <c r="R2158" i="1"/>
  <c r="S2158" i="1"/>
  <c r="T2158" i="1"/>
  <c r="V2158" i="1"/>
  <c r="B2159" i="1"/>
  <c r="O2159" i="1" s="1"/>
  <c r="E2159" i="1"/>
  <c r="H2159" i="1"/>
  <c r="I2159" i="1" s="1"/>
  <c r="N2159" i="1"/>
  <c r="P2159" i="1"/>
  <c r="R2159" i="1"/>
  <c r="T2159" i="1"/>
  <c r="V2159" i="1"/>
  <c r="B2160" i="1"/>
  <c r="E2160" i="1"/>
  <c r="H2160" i="1"/>
  <c r="I2160" i="1"/>
  <c r="N2160" i="1"/>
  <c r="O2160" i="1"/>
  <c r="P2160" i="1"/>
  <c r="Q2160" i="1"/>
  <c r="R2160" i="1"/>
  <c r="S2160" i="1"/>
  <c r="T2160" i="1"/>
  <c r="V2160" i="1"/>
  <c r="B2161" i="1"/>
  <c r="O2161" i="1" s="1"/>
  <c r="E2161" i="1"/>
  <c r="H2161" i="1"/>
  <c r="I2161" i="1" s="1"/>
  <c r="N2161" i="1"/>
  <c r="P2161" i="1"/>
  <c r="R2161" i="1"/>
  <c r="T2161" i="1"/>
  <c r="V2161" i="1"/>
  <c r="B2162" i="1"/>
  <c r="E2162" i="1"/>
  <c r="H2162" i="1"/>
  <c r="I2162" i="1"/>
  <c r="N2162" i="1"/>
  <c r="O2162" i="1"/>
  <c r="P2162" i="1"/>
  <c r="Q2162" i="1"/>
  <c r="R2162" i="1"/>
  <c r="S2162" i="1"/>
  <c r="T2162" i="1"/>
  <c r="V2162" i="1"/>
  <c r="B2163" i="1"/>
  <c r="O2163" i="1" s="1"/>
  <c r="E2163" i="1"/>
  <c r="H2163" i="1"/>
  <c r="I2163" i="1" s="1"/>
  <c r="N2163" i="1"/>
  <c r="P2163" i="1"/>
  <c r="R2163" i="1"/>
  <c r="T2163" i="1"/>
  <c r="V2163" i="1"/>
  <c r="B2164" i="1"/>
  <c r="E2164" i="1"/>
  <c r="H2164" i="1"/>
  <c r="I2164" i="1"/>
  <c r="N2164" i="1"/>
  <c r="O2164" i="1"/>
  <c r="P2164" i="1"/>
  <c r="Q2164" i="1"/>
  <c r="R2164" i="1"/>
  <c r="S2164" i="1"/>
  <c r="T2164" i="1"/>
  <c r="V2164" i="1"/>
  <c r="B2165" i="1"/>
  <c r="O2165" i="1" s="1"/>
  <c r="E2165" i="1"/>
  <c r="H2165" i="1"/>
  <c r="I2165" i="1" s="1"/>
  <c r="N2165" i="1"/>
  <c r="P2165" i="1"/>
  <c r="R2165" i="1"/>
  <c r="T2165" i="1"/>
  <c r="V2165" i="1"/>
  <c r="B2166" i="1"/>
  <c r="E2166" i="1"/>
  <c r="H2166" i="1"/>
  <c r="I2166" i="1"/>
  <c r="N2166" i="1"/>
  <c r="O2166" i="1"/>
  <c r="P2166" i="1"/>
  <c r="Q2166" i="1"/>
  <c r="R2166" i="1"/>
  <c r="S2166" i="1"/>
  <c r="T2166" i="1"/>
  <c r="V2166" i="1"/>
  <c r="B2167" i="1"/>
  <c r="O2167" i="1" s="1"/>
  <c r="E2167" i="1"/>
  <c r="H2167" i="1"/>
  <c r="I2167" i="1" s="1"/>
  <c r="N2167" i="1"/>
  <c r="P2167" i="1"/>
  <c r="R2167" i="1"/>
  <c r="T2167" i="1"/>
  <c r="V2167" i="1"/>
  <c r="B2168" i="1"/>
  <c r="E2168" i="1"/>
  <c r="H2168" i="1"/>
  <c r="I2168" i="1"/>
  <c r="N2168" i="1"/>
  <c r="O2168" i="1"/>
  <c r="P2168" i="1"/>
  <c r="Q2168" i="1"/>
  <c r="R2168" i="1"/>
  <c r="S2168" i="1"/>
  <c r="T2168" i="1"/>
  <c r="V2168" i="1"/>
  <c r="B2169" i="1"/>
  <c r="O2169" i="1" s="1"/>
  <c r="E2169" i="1"/>
  <c r="H2169" i="1"/>
  <c r="I2169" i="1" s="1"/>
  <c r="N2169" i="1"/>
  <c r="P2169" i="1"/>
  <c r="R2169" i="1"/>
  <c r="T2169" i="1"/>
  <c r="V2169" i="1"/>
  <c r="B2170" i="1"/>
  <c r="E2170" i="1"/>
  <c r="H2170" i="1"/>
  <c r="I2170" i="1"/>
  <c r="N2170" i="1"/>
  <c r="O2170" i="1"/>
  <c r="P2170" i="1"/>
  <c r="Q2170" i="1"/>
  <c r="R2170" i="1"/>
  <c r="S2170" i="1"/>
  <c r="T2170" i="1"/>
  <c r="V2170" i="1"/>
  <c r="B2171" i="1"/>
  <c r="O2171" i="1" s="1"/>
  <c r="E2171" i="1"/>
  <c r="H2171" i="1"/>
  <c r="I2171" i="1" s="1"/>
  <c r="N2171" i="1"/>
  <c r="P2171" i="1"/>
  <c r="R2171" i="1"/>
  <c r="T2171" i="1"/>
  <c r="U2171" i="1"/>
  <c r="V2171" i="1"/>
  <c r="B2172" i="1"/>
  <c r="E2172" i="1"/>
  <c r="H2172" i="1"/>
  <c r="I2172" i="1"/>
  <c r="N2172" i="1"/>
  <c r="O2172" i="1"/>
  <c r="P2172" i="1"/>
  <c r="Q2172" i="1"/>
  <c r="R2172" i="1"/>
  <c r="S2172" i="1"/>
  <c r="T2172" i="1"/>
  <c r="U2172" i="1"/>
  <c r="U2173" i="1" s="1"/>
  <c r="U2174" i="1" s="1"/>
  <c r="U2175" i="1" s="1"/>
  <c r="U2176" i="1" s="1"/>
  <c r="U2177" i="1" s="1"/>
  <c r="U2178" i="1" s="1"/>
  <c r="U2179" i="1" s="1"/>
  <c r="V2172" i="1"/>
  <c r="B2173" i="1"/>
  <c r="O2173" i="1" s="1"/>
  <c r="E2173" i="1"/>
  <c r="H2173" i="1"/>
  <c r="I2173" i="1" s="1"/>
  <c r="N2173" i="1"/>
  <c r="P2173" i="1"/>
  <c r="R2173" i="1"/>
  <c r="T2173" i="1"/>
  <c r="V2173" i="1"/>
  <c r="B2174" i="1"/>
  <c r="E2174" i="1"/>
  <c r="H2174" i="1"/>
  <c r="I2174" i="1"/>
  <c r="N2174" i="1"/>
  <c r="O2174" i="1"/>
  <c r="P2174" i="1"/>
  <c r="Q2174" i="1"/>
  <c r="R2174" i="1"/>
  <c r="S2174" i="1"/>
  <c r="T2174" i="1"/>
  <c r="V2174" i="1"/>
  <c r="B2175" i="1"/>
  <c r="O2175" i="1" s="1"/>
  <c r="E2175" i="1"/>
  <c r="H2175" i="1"/>
  <c r="I2175" i="1" s="1"/>
  <c r="N2175" i="1"/>
  <c r="P2175" i="1"/>
  <c r="R2175" i="1"/>
  <c r="T2175" i="1"/>
  <c r="V2175" i="1"/>
  <c r="B2176" i="1"/>
  <c r="E2176" i="1"/>
  <c r="H2176" i="1"/>
  <c r="I2176" i="1"/>
  <c r="N2176" i="1"/>
  <c r="O2176" i="1"/>
  <c r="P2176" i="1"/>
  <c r="Q2176" i="1"/>
  <c r="R2176" i="1"/>
  <c r="S2176" i="1"/>
  <c r="T2176" i="1"/>
  <c r="V2176" i="1"/>
  <c r="B2177" i="1"/>
  <c r="O2177" i="1" s="1"/>
  <c r="E2177" i="1"/>
  <c r="H2177" i="1"/>
  <c r="I2177" i="1" s="1"/>
  <c r="N2177" i="1"/>
  <c r="P2177" i="1"/>
  <c r="R2177" i="1"/>
  <c r="T2177" i="1"/>
  <c r="V2177" i="1"/>
  <c r="B2178" i="1"/>
  <c r="E2178" i="1"/>
  <c r="H2178" i="1"/>
  <c r="I2178" i="1"/>
  <c r="N2178" i="1"/>
  <c r="O2178" i="1"/>
  <c r="P2178" i="1"/>
  <c r="Q2178" i="1"/>
  <c r="R2178" i="1"/>
  <c r="S2178" i="1"/>
  <c r="T2178" i="1"/>
  <c r="V2178" i="1"/>
  <c r="B2179" i="1"/>
  <c r="O2179" i="1" s="1"/>
  <c r="E2179" i="1"/>
  <c r="H2179" i="1"/>
  <c r="I2179" i="1" s="1"/>
  <c r="N2179" i="1"/>
  <c r="P2179" i="1"/>
  <c r="R2179" i="1"/>
  <c r="T2179" i="1"/>
  <c r="V2179" i="1"/>
  <c r="B2180" i="1"/>
  <c r="E2180" i="1"/>
  <c r="H2180" i="1"/>
  <c r="I2180" i="1"/>
  <c r="N2180" i="1"/>
  <c r="O2180" i="1"/>
  <c r="P2180" i="1"/>
  <c r="Q2180" i="1"/>
  <c r="R2180" i="1"/>
  <c r="S2180" i="1"/>
  <c r="T2180" i="1"/>
  <c r="U2180" i="1"/>
  <c r="U2181" i="1" s="1"/>
  <c r="U2182" i="1" s="1"/>
  <c r="U2183" i="1" s="1"/>
  <c r="U2184" i="1" s="1"/>
  <c r="U2185" i="1" s="1"/>
  <c r="U2186" i="1" s="1"/>
  <c r="U2187" i="1" s="1"/>
  <c r="U2188" i="1" s="1"/>
  <c r="V2180" i="1"/>
  <c r="B2181" i="1"/>
  <c r="O2181" i="1" s="1"/>
  <c r="E2181" i="1"/>
  <c r="H2181" i="1"/>
  <c r="I2181" i="1" s="1"/>
  <c r="N2181" i="1"/>
  <c r="P2181" i="1"/>
  <c r="R2181" i="1"/>
  <c r="T2181" i="1"/>
  <c r="V2181" i="1"/>
  <c r="B2182" i="1"/>
  <c r="E2182" i="1"/>
  <c r="H2182" i="1"/>
  <c r="I2182" i="1"/>
  <c r="N2182" i="1"/>
  <c r="O2182" i="1"/>
  <c r="P2182" i="1"/>
  <c r="Q2182" i="1"/>
  <c r="R2182" i="1"/>
  <c r="S2182" i="1"/>
  <c r="T2182" i="1"/>
  <c r="V2182" i="1"/>
  <c r="B2183" i="1"/>
  <c r="O2183" i="1" s="1"/>
  <c r="E2183" i="1"/>
  <c r="H2183" i="1"/>
  <c r="I2183" i="1" s="1"/>
  <c r="N2183" i="1"/>
  <c r="P2183" i="1"/>
  <c r="R2183" i="1"/>
  <c r="T2183" i="1"/>
  <c r="V2183" i="1"/>
  <c r="B2184" i="1"/>
  <c r="E2184" i="1"/>
  <c r="H2184" i="1"/>
  <c r="I2184" i="1"/>
  <c r="N2184" i="1"/>
  <c r="O2184" i="1"/>
  <c r="P2184" i="1"/>
  <c r="Q2184" i="1"/>
  <c r="R2184" i="1"/>
  <c r="S2184" i="1"/>
  <c r="T2184" i="1"/>
  <c r="V2184" i="1"/>
  <c r="B2185" i="1"/>
  <c r="O2185" i="1" s="1"/>
  <c r="E2185" i="1"/>
  <c r="H2185" i="1"/>
  <c r="I2185" i="1" s="1"/>
  <c r="N2185" i="1"/>
  <c r="P2185" i="1"/>
  <c r="R2185" i="1"/>
  <c r="T2185" i="1"/>
  <c r="V2185" i="1"/>
  <c r="B2186" i="1"/>
  <c r="E2186" i="1"/>
  <c r="H2186" i="1"/>
  <c r="I2186" i="1"/>
  <c r="N2186" i="1"/>
  <c r="O2186" i="1"/>
  <c r="P2186" i="1"/>
  <c r="Q2186" i="1"/>
  <c r="R2186" i="1"/>
  <c r="S2186" i="1"/>
  <c r="T2186" i="1"/>
  <c r="V2186" i="1"/>
  <c r="B2187" i="1"/>
  <c r="O2187" i="1" s="1"/>
  <c r="E2187" i="1"/>
  <c r="H2187" i="1"/>
  <c r="I2187" i="1" s="1"/>
  <c r="N2187" i="1"/>
  <c r="P2187" i="1"/>
  <c r="R2187" i="1"/>
  <c r="T2187" i="1"/>
  <c r="V2187" i="1"/>
  <c r="B2188" i="1"/>
  <c r="E2188" i="1"/>
  <c r="H2188" i="1"/>
  <c r="I2188" i="1"/>
  <c r="N2188" i="1"/>
  <c r="O2188" i="1"/>
  <c r="P2188" i="1"/>
  <c r="Q2188" i="1"/>
  <c r="R2188" i="1"/>
  <c r="S2188" i="1"/>
  <c r="T2188" i="1"/>
  <c r="V2188" i="1"/>
  <c r="B2189" i="1"/>
  <c r="O2189" i="1" s="1"/>
  <c r="E2189" i="1"/>
  <c r="H2189" i="1"/>
  <c r="I2189" i="1" s="1"/>
  <c r="N2189" i="1"/>
  <c r="P2189" i="1"/>
  <c r="R2189" i="1"/>
  <c r="T2189" i="1"/>
  <c r="U2189" i="1"/>
  <c r="V2189" i="1"/>
  <c r="B2190" i="1"/>
  <c r="E2190" i="1"/>
  <c r="H2190" i="1"/>
  <c r="I2190" i="1"/>
  <c r="N2190" i="1"/>
  <c r="O2190" i="1"/>
  <c r="P2190" i="1"/>
  <c r="Q2190" i="1"/>
  <c r="R2190" i="1"/>
  <c r="S2190" i="1"/>
  <c r="T2190" i="1"/>
  <c r="U2190" i="1"/>
  <c r="U2191" i="1" s="1"/>
  <c r="U2192" i="1" s="1"/>
  <c r="U2193" i="1" s="1"/>
  <c r="U2194" i="1" s="1"/>
  <c r="U2195" i="1" s="1"/>
  <c r="U2196" i="1" s="1"/>
  <c r="U2197" i="1" s="1"/>
  <c r="U2198" i="1" s="1"/>
  <c r="V2190" i="1"/>
  <c r="B2191" i="1"/>
  <c r="O2191" i="1" s="1"/>
  <c r="E2191" i="1"/>
  <c r="H2191" i="1"/>
  <c r="I2191" i="1" s="1"/>
  <c r="N2191" i="1"/>
  <c r="P2191" i="1"/>
  <c r="R2191" i="1"/>
  <c r="T2191" i="1"/>
  <c r="V2191" i="1"/>
  <c r="B2192" i="1"/>
  <c r="E2192" i="1"/>
  <c r="H2192" i="1"/>
  <c r="I2192" i="1"/>
  <c r="N2192" i="1"/>
  <c r="O2192" i="1"/>
  <c r="P2192" i="1"/>
  <c r="Q2192" i="1"/>
  <c r="R2192" i="1"/>
  <c r="S2192" i="1"/>
  <c r="T2192" i="1"/>
  <c r="V2192" i="1"/>
  <c r="B2193" i="1"/>
  <c r="O2193" i="1" s="1"/>
  <c r="E2193" i="1"/>
  <c r="H2193" i="1"/>
  <c r="I2193" i="1" s="1"/>
  <c r="N2193" i="1"/>
  <c r="P2193" i="1"/>
  <c r="R2193" i="1"/>
  <c r="T2193" i="1"/>
  <c r="V2193" i="1"/>
  <c r="B2194" i="1"/>
  <c r="E2194" i="1"/>
  <c r="H2194" i="1"/>
  <c r="I2194" i="1"/>
  <c r="N2194" i="1"/>
  <c r="O2194" i="1"/>
  <c r="P2194" i="1"/>
  <c r="Q2194" i="1"/>
  <c r="R2194" i="1"/>
  <c r="S2194" i="1"/>
  <c r="T2194" i="1"/>
  <c r="V2194" i="1"/>
  <c r="B2195" i="1"/>
  <c r="O2195" i="1" s="1"/>
  <c r="E2195" i="1"/>
  <c r="H2195" i="1"/>
  <c r="I2195" i="1" s="1"/>
  <c r="N2195" i="1"/>
  <c r="P2195" i="1"/>
  <c r="R2195" i="1"/>
  <c r="T2195" i="1"/>
  <c r="V2195" i="1"/>
  <c r="B2196" i="1"/>
  <c r="E2196" i="1"/>
  <c r="H2196" i="1"/>
  <c r="I2196" i="1"/>
  <c r="N2196" i="1"/>
  <c r="O2196" i="1"/>
  <c r="P2196" i="1"/>
  <c r="Q2196" i="1"/>
  <c r="R2196" i="1"/>
  <c r="S2196" i="1"/>
  <c r="T2196" i="1"/>
  <c r="V2196" i="1"/>
  <c r="B2197" i="1"/>
  <c r="O2197" i="1" s="1"/>
  <c r="E2197" i="1"/>
  <c r="H2197" i="1"/>
  <c r="I2197" i="1" s="1"/>
  <c r="N2197" i="1"/>
  <c r="P2197" i="1"/>
  <c r="R2197" i="1"/>
  <c r="T2197" i="1"/>
  <c r="V2197" i="1"/>
  <c r="B2198" i="1"/>
  <c r="E2198" i="1"/>
  <c r="H2198" i="1"/>
  <c r="I2198" i="1"/>
  <c r="N2198" i="1"/>
  <c r="O2198" i="1"/>
  <c r="P2198" i="1"/>
  <c r="Q2198" i="1"/>
  <c r="R2198" i="1"/>
  <c r="S2198" i="1"/>
  <c r="T2198" i="1"/>
  <c r="V2198" i="1"/>
  <c r="B2199" i="1"/>
  <c r="O2199" i="1" s="1"/>
  <c r="E2199" i="1"/>
  <c r="H2199" i="1"/>
  <c r="I2199" i="1" s="1"/>
  <c r="N2199" i="1"/>
  <c r="P2199" i="1"/>
  <c r="R2199" i="1"/>
  <c r="T2199" i="1"/>
  <c r="U2199" i="1"/>
  <c r="V2199" i="1"/>
  <c r="B2200" i="1"/>
  <c r="E2200" i="1"/>
  <c r="H2200" i="1"/>
  <c r="I2200" i="1"/>
  <c r="N2200" i="1"/>
  <c r="O2200" i="1"/>
  <c r="P2200" i="1"/>
  <c r="Q2200" i="1"/>
  <c r="R2200" i="1"/>
  <c r="S2200" i="1"/>
  <c r="T2200" i="1"/>
  <c r="U2200" i="1"/>
  <c r="U2201" i="1" s="1"/>
  <c r="U2202" i="1" s="1"/>
  <c r="U2203" i="1" s="1"/>
  <c r="U2204" i="1" s="1"/>
  <c r="U2205" i="1" s="1"/>
  <c r="U2206" i="1" s="1"/>
  <c r="V2200" i="1"/>
  <c r="B2201" i="1"/>
  <c r="O2201" i="1" s="1"/>
  <c r="E2201" i="1"/>
  <c r="H2201" i="1"/>
  <c r="I2201" i="1" s="1"/>
  <c r="N2201" i="1"/>
  <c r="P2201" i="1"/>
  <c r="R2201" i="1"/>
  <c r="T2201" i="1"/>
  <c r="V2201" i="1"/>
  <c r="B2202" i="1"/>
  <c r="E2202" i="1"/>
  <c r="H2202" i="1"/>
  <c r="I2202" i="1"/>
  <c r="N2202" i="1"/>
  <c r="O2202" i="1"/>
  <c r="P2202" i="1"/>
  <c r="Q2202" i="1"/>
  <c r="R2202" i="1"/>
  <c r="S2202" i="1"/>
  <c r="T2202" i="1"/>
  <c r="V2202" i="1"/>
  <c r="B2203" i="1"/>
  <c r="O2203" i="1" s="1"/>
  <c r="E2203" i="1"/>
  <c r="H2203" i="1"/>
  <c r="I2203" i="1" s="1"/>
  <c r="N2203" i="1"/>
  <c r="P2203" i="1"/>
  <c r="R2203" i="1"/>
  <c r="T2203" i="1"/>
  <c r="V2203" i="1"/>
  <c r="B2204" i="1"/>
  <c r="E2204" i="1"/>
  <c r="H2204" i="1"/>
  <c r="I2204" i="1"/>
  <c r="N2204" i="1"/>
  <c r="O2204" i="1"/>
  <c r="P2204" i="1"/>
  <c r="Q2204" i="1"/>
  <c r="R2204" i="1"/>
  <c r="S2204" i="1"/>
  <c r="T2204" i="1"/>
  <c r="V2204" i="1"/>
  <c r="B2205" i="1"/>
  <c r="O2205" i="1" s="1"/>
  <c r="E2205" i="1"/>
  <c r="H2205" i="1"/>
  <c r="I2205" i="1" s="1"/>
  <c r="N2205" i="1"/>
  <c r="P2205" i="1"/>
  <c r="R2205" i="1"/>
  <c r="T2205" i="1"/>
  <c r="V2205" i="1"/>
  <c r="B2206" i="1"/>
  <c r="E2206" i="1"/>
  <c r="H2206" i="1"/>
  <c r="I2206" i="1"/>
  <c r="N2206" i="1"/>
  <c r="O2206" i="1"/>
  <c r="P2206" i="1"/>
  <c r="Q2206" i="1"/>
  <c r="R2206" i="1"/>
  <c r="S2206" i="1"/>
  <c r="T2206" i="1"/>
  <c r="V2206" i="1"/>
  <c r="B2207" i="1"/>
  <c r="O2207" i="1" s="1"/>
  <c r="E2207" i="1"/>
  <c r="H2207" i="1"/>
  <c r="I2207" i="1" s="1"/>
  <c r="N2207" i="1"/>
  <c r="P2207" i="1"/>
  <c r="R2207" i="1"/>
  <c r="T2207" i="1"/>
  <c r="U2207" i="1"/>
  <c r="V2207" i="1"/>
  <c r="B2208" i="1"/>
  <c r="E2208" i="1"/>
  <c r="H2208" i="1"/>
  <c r="I2208" i="1"/>
  <c r="N2208" i="1"/>
  <c r="O2208" i="1"/>
  <c r="P2208" i="1"/>
  <c r="Q2208" i="1"/>
  <c r="R2208" i="1"/>
  <c r="S2208" i="1"/>
  <c r="T2208" i="1"/>
  <c r="U2208" i="1"/>
  <c r="U2209" i="1" s="1"/>
  <c r="U2210" i="1" s="1"/>
  <c r="U2211" i="1" s="1"/>
  <c r="U2212" i="1" s="1"/>
  <c r="U2213" i="1" s="1"/>
  <c r="U2214" i="1" s="1"/>
  <c r="U2215" i="1" s="1"/>
  <c r="U2216" i="1" s="1"/>
  <c r="V2208" i="1"/>
  <c r="B2209" i="1"/>
  <c r="O2209" i="1" s="1"/>
  <c r="E2209" i="1"/>
  <c r="H2209" i="1"/>
  <c r="I2209" i="1" s="1"/>
  <c r="N2209" i="1"/>
  <c r="P2209" i="1"/>
  <c r="R2209" i="1"/>
  <c r="T2209" i="1"/>
  <c r="V2209" i="1"/>
  <c r="B2210" i="1"/>
  <c r="E2210" i="1"/>
  <c r="H2210" i="1"/>
  <c r="I2210" i="1"/>
  <c r="N2210" i="1"/>
  <c r="O2210" i="1"/>
  <c r="P2210" i="1"/>
  <c r="Q2210" i="1"/>
  <c r="R2210" i="1"/>
  <c r="S2210" i="1"/>
  <c r="T2210" i="1"/>
  <c r="V2210" i="1"/>
  <c r="B2211" i="1"/>
  <c r="O2211" i="1" s="1"/>
  <c r="E2211" i="1"/>
  <c r="H2211" i="1"/>
  <c r="I2211" i="1" s="1"/>
  <c r="N2211" i="1"/>
  <c r="P2211" i="1"/>
  <c r="R2211" i="1"/>
  <c r="T2211" i="1"/>
  <c r="V2211" i="1"/>
  <c r="B2212" i="1"/>
  <c r="E2212" i="1"/>
  <c r="H2212" i="1"/>
  <c r="I2212" i="1"/>
  <c r="N2212" i="1"/>
  <c r="O2212" i="1"/>
  <c r="P2212" i="1"/>
  <c r="Q2212" i="1"/>
  <c r="R2212" i="1"/>
  <c r="S2212" i="1"/>
  <c r="T2212" i="1"/>
  <c r="V2212" i="1"/>
  <c r="B2213" i="1"/>
  <c r="O2213" i="1" s="1"/>
  <c r="E2213" i="1"/>
  <c r="H2213" i="1"/>
  <c r="I2213" i="1" s="1"/>
  <c r="N2213" i="1"/>
  <c r="P2213" i="1"/>
  <c r="R2213" i="1"/>
  <c r="T2213" i="1"/>
  <c r="V2213" i="1"/>
  <c r="B2214" i="1"/>
  <c r="E2214" i="1"/>
  <c r="H2214" i="1"/>
  <c r="I2214" i="1"/>
  <c r="N2214" i="1"/>
  <c r="O2214" i="1"/>
  <c r="P2214" i="1"/>
  <c r="Q2214" i="1"/>
  <c r="R2214" i="1"/>
  <c r="S2214" i="1"/>
  <c r="T2214" i="1"/>
  <c r="V2214" i="1"/>
  <c r="B2215" i="1"/>
  <c r="O2215" i="1" s="1"/>
  <c r="E2215" i="1"/>
  <c r="H2215" i="1"/>
  <c r="I2215" i="1" s="1"/>
  <c r="N2215" i="1"/>
  <c r="P2215" i="1"/>
  <c r="R2215" i="1"/>
  <c r="T2215" i="1"/>
  <c r="V2215" i="1"/>
  <c r="B2216" i="1"/>
  <c r="E2216" i="1"/>
  <c r="H2216" i="1"/>
  <c r="I2216" i="1"/>
  <c r="N2216" i="1"/>
  <c r="O2216" i="1"/>
  <c r="P2216" i="1"/>
  <c r="Q2216" i="1"/>
  <c r="R2216" i="1"/>
  <c r="S2216" i="1"/>
  <c r="T2216" i="1"/>
  <c r="V2216" i="1"/>
  <c r="B2217" i="1"/>
  <c r="O2217" i="1" s="1"/>
  <c r="E2217" i="1"/>
  <c r="H2217" i="1"/>
  <c r="I2217" i="1" s="1"/>
  <c r="N2217" i="1"/>
  <c r="P2217" i="1"/>
  <c r="R2217" i="1"/>
  <c r="T2217" i="1"/>
  <c r="U2217" i="1"/>
  <c r="V2217" i="1"/>
  <c r="B2218" i="1"/>
  <c r="E2218" i="1"/>
  <c r="H2218" i="1"/>
  <c r="I2218" i="1"/>
  <c r="N2218" i="1"/>
  <c r="O2218" i="1"/>
  <c r="P2218" i="1"/>
  <c r="Q2218" i="1"/>
  <c r="R2218" i="1"/>
  <c r="S2218" i="1"/>
  <c r="T2218" i="1"/>
  <c r="U2218" i="1"/>
  <c r="U2219" i="1" s="1"/>
  <c r="U2220" i="1" s="1"/>
  <c r="U2221" i="1" s="1"/>
  <c r="U2222" i="1" s="1"/>
  <c r="U2223" i="1" s="1"/>
  <c r="U2224" i="1" s="1"/>
  <c r="U2225" i="1" s="1"/>
  <c r="V2218" i="1"/>
  <c r="B2219" i="1"/>
  <c r="O2219" i="1" s="1"/>
  <c r="E2219" i="1"/>
  <c r="H2219" i="1"/>
  <c r="I2219" i="1" s="1"/>
  <c r="N2219" i="1"/>
  <c r="P2219" i="1"/>
  <c r="R2219" i="1"/>
  <c r="T2219" i="1"/>
  <c r="V2219" i="1"/>
  <c r="B2220" i="1"/>
  <c r="E2220" i="1"/>
  <c r="H2220" i="1"/>
  <c r="I2220" i="1"/>
  <c r="N2220" i="1"/>
  <c r="O2220" i="1"/>
  <c r="P2220" i="1"/>
  <c r="Q2220" i="1"/>
  <c r="R2220" i="1"/>
  <c r="S2220" i="1"/>
  <c r="T2220" i="1"/>
  <c r="V2220" i="1"/>
  <c r="B2221" i="1"/>
  <c r="O2221" i="1" s="1"/>
  <c r="E2221" i="1"/>
  <c r="H2221" i="1"/>
  <c r="I2221" i="1" s="1"/>
  <c r="N2221" i="1"/>
  <c r="P2221" i="1"/>
  <c r="R2221" i="1"/>
  <c r="T2221" i="1"/>
  <c r="V2221" i="1"/>
  <c r="B2222" i="1"/>
  <c r="E2222" i="1"/>
  <c r="H2222" i="1"/>
  <c r="I2222" i="1"/>
  <c r="N2222" i="1"/>
  <c r="O2222" i="1"/>
  <c r="P2222" i="1"/>
  <c r="Q2222" i="1"/>
  <c r="R2222" i="1"/>
  <c r="S2222" i="1"/>
  <c r="T2222" i="1"/>
  <c r="V2222" i="1"/>
  <c r="B2223" i="1"/>
  <c r="O2223" i="1" s="1"/>
  <c r="E2223" i="1"/>
  <c r="H2223" i="1"/>
  <c r="I2223" i="1" s="1"/>
  <c r="N2223" i="1"/>
  <c r="P2223" i="1"/>
  <c r="R2223" i="1"/>
  <c r="T2223" i="1"/>
  <c r="V2223" i="1"/>
  <c r="B2224" i="1"/>
  <c r="E2224" i="1"/>
  <c r="H2224" i="1"/>
  <c r="I2224" i="1"/>
  <c r="N2224" i="1"/>
  <c r="O2224" i="1"/>
  <c r="P2224" i="1"/>
  <c r="Q2224" i="1"/>
  <c r="R2224" i="1"/>
  <c r="S2224" i="1"/>
  <c r="T2224" i="1"/>
  <c r="V2224" i="1"/>
  <c r="B2225" i="1"/>
  <c r="O2225" i="1" s="1"/>
  <c r="E2225" i="1"/>
  <c r="H2225" i="1"/>
  <c r="I2225" i="1" s="1"/>
  <c r="N2225" i="1"/>
  <c r="P2225" i="1"/>
  <c r="R2225" i="1"/>
  <c r="T2225" i="1"/>
  <c r="V2225" i="1"/>
  <c r="B2226" i="1"/>
  <c r="E2226" i="1"/>
  <c r="H2226" i="1"/>
  <c r="I2226" i="1"/>
  <c r="N2226" i="1"/>
  <c r="O2226" i="1"/>
  <c r="P2226" i="1"/>
  <c r="Q2226" i="1"/>
  <c r="R2226" i="1"/>
  <c r="S2226" i="1"/>
  <c r="T2226" i="1"/>
  <c r="U2226" i="1"/>
  <c r="V2226" i="1"/>
  <c r="B2227" i="1"/>
  <c r="O2227" i="1" s="1"/>
  <c r="E2227" i="1"/>
  <c r="H2227" i="1"/>
  <c r="I2227" i="1" s="1"/>
  <c r="N2227" i="1"/>
  <c r="P2227" i="1"/>
  <c r="R2227" i="1"/>
  <c r="T2227" i="1"/>
  <c r="U2227" i="1"/>
  <c r="V2227" i="1"/>
  <c r="B2228" i="1"/>
  <c r="E2228" i="1"/>
  <c r="H2228" i="1"/>
  <c r="I2228" i="1"/>
  <c r="N2228" i="1"/>
  <c r="O2228" i="1"/>
  <c r="P2228" i="1"/>
  <c r="Q2228" i="1"/>
  <c r="R2228" i="1"/>
  <c r="S2228" i="1"/>
  <c r="T2228" i="1"/>
  <c r="U2228" i="1"/>
  <c r="U2229" i="1" s="1"/>
  <c r="U2230" i="1" s="1"/>
  <c r="U2231" i="1" s="1"/>
  <c r="U2232" i="1" s="1"/>
  <c r="U2233" i="1" s="1"/>
  <c r="U2234" i="1" s="1"/>
  <c r="U2235" i="1" s="1"/>
  <c r="V2228" i="1"/>
  <c r="B2229" i="1"/>
  <c r="O2229" i="1" s="1"/>
  <c r="E2229" i="1"/>
  <c r="H2229" i="1"/>
  <c r="I2229" i="1" s="1"/>
  <c r="N2229" i="1"/>
  <c r="P2229" i="1"/>
  <c r="R2229" i="1"/>
  <c r="T2229" i="1"/>
  <c r="V2229" i="1"/>
  <c r="B2230" i="1"/>
  <c r="E2230" i="1"/>
  <c r="H2230" i="1"/>
  <c r="I2230" i="1"/>
  <c r="N2230" i="1"/>
  <c r="O2230" i="1"/>
  <c r="P2230" i="1"/>
  <c r="Q2230" i="1"/>
  <c r="R2230" i="1"/>
  <c r="S2230" i="1"/>
  <c r="T2230" i="1"/>
  <c r="V2230" i="1"/>
  <c r="B2231" i="1"/>
  <c r="O2231" i="1" s="1"/>
  <c r="E2231" i="1"/>
  <c r="H2231" i="1"/>
  <c r="I2231" i="1" s="1"/>
  <c r="N2231" i="1"/>
  <c r="P2231" i="1"/>
  <c r="R2231" i="1"/>
  <c r="T2231" i="1"/>
  <c r="V2231" i="1"/>
  <c r="B2232" i="1"/>
  <c r="E2232" i="1"/>
  <c r="H2232" i="1"/>
  <c r="I2232" i="1"/>
  <c r="N2232" i="1"/>
  <c r="O2232" i="1"/>
  <c r="P2232" i="1"/>
  <c r="Q2232" i="1"/>
  <c r="R2232" i="1"/>
  <c r="S2232" i="1"/>
  <c r="T2232" i="1"/>
  <c r="V2232" i="1"/>
  <c r="B2233" i="1"/>
  <c r="O2233" i="1" s="1"/>
  <c r="E2233" i="1"/>
  <c r="H2233" i="1"/>
  <c r="I2233" i="1" s="1"/>
  <c r="N2233" i="1"/>
  <c r="P2233" i="1"/>
  <c r="R2233" i="1"/>
  <c r="T2233" i="1"/>
  <c r="V2233" i="1"/>
  <c r="B2234" i="1"/>
  <c r="E2234" i="1"/>
  <c r="H2234" i="1"/>
  <c r="I2234" i="1"/>
  <c r="N2234" i="1"/>
  <c r="O2234" i="1"/>
  <c r="P2234" i="1"/>
  <c r="Q2234" i="1"/>
  <c r="R2234" i="1"/>
  <c r="S2234" i="1"/>
  <c r="T2234" i="1"/>
  <c r="V2234" i="1"/>
  <c r="B2235" i="1"/>
  <c r="O2235" i="1" s="1"/>
  <c r="E2235" i="1"/>
  <c r="H2235" i="1"/>
  <c r="I2235" i="1" s="1"/>
  <c r="N2235" i="1"/>
  <c r="P2235" i="1"/>
  <c r="R2235" i="1"/>
  <c r="T2235" i="1"/>
  <c r="V2235" i="1"/>
  <c r="B2236" i="1"/>
  <c r="E2236" i="1"/>
  <c r="H2236" i="1"/>
  <c r="I2236" i="1"/>
  <c r="N2236" i="1"/>
  <c r="O2236" i="1"/>
  <c r="P2236" i="1"/>
  <c r="Q2236" i="1"/>
  <c r="R2236" i="1"/>
  <c r="S2236" i="1"/>
  <c r="T2236" i="1"/>
  <c r="U2236" i="1"/>
  <c r="U2237" i="1" s="1"/>
  <c r="U2238" i="1" s="1"/>
  <c r="U2239" i="1" s="1"/>
  <c r="U2240" i="1" s="1"/>
  <c r="U2241" i="1" s="1"/>
  <c r="U2242" i="1" s="1"/>
  <c r="U2243" i="1" s="1"/>
  <c r="U2244" i="1" s="1"/>
  <c r="V2236" i="1"/>
  <c r="B2237" i="1"/>
  <c r="O2237" i="1" s="1"/>
  <c r="E2237" i="1"/>
  <c r="H2237" i="1"/>
  <c r="I2237" i="1" s="1"/>
  <c r="N2237" i="1"/>
  <c r="P2237" i="1"/>
  <c r="R2237" i="1"/>
  <c r="T2237" i="1"/>
  <c r="V2237" i="1"/>
  <c r="B2238" i="1"/>
  <c r="E2238" i="1"/>
  <c r="H2238" i="1"/>
  <c r="I2238" i="1"/>
  <c r="N2238" i="1"/>
  <c r="O2238" i="1"/>
  <c r="P2238" i="1"/>
  <c r="Q2238" i="1"/>
  <c r="R2238" i="1"/>
  <c r="S2238" i="1"/>
  <c r="T2238" i="1"/>
  <c r="V2238" i="1"/>
  <c r="B2239" i="1"/>
  <c r="O2239" i="1" s="1"/>
  <c r="E2239" i="1"/>
  <c r="H2239" i="1"/>
  <c r="I2239" i="1" s="1"/>
  <c r="N2239" i="1"/>
  <c r="P2239" i="1"/>
  <c r="R2239" i="1"/>
  <c r="T2239" i="1"/>
  <c r="V2239" i="1"/>
  <c r="B2240" i="1"/>
  <c r="E2240" i="1"/>
  <c r="H2240" i="1"/>
  <c r="I2240" i="1"/>
  <c r="N2240" i="1"/>
  <c r="O2240" i="1"/>
  <c r="P2240" i="1"/>
  <c r="Q2240" i="1"/>
  <c r="R2240" i="1"/>
  <c r="S2240" i="1"/>
  <c r="T2240" i="1"/>
  <c r="V2240" i="1"/>
  <c r="B2241" i="1"/>
  <c r="O2241" i="1" s="1"/>
  <c r="E2241" i="1"/>
  <c r="H2241" i="1"/>
  <c r="I2241" i="1" s="1"/>
  <c r="N2241" i="1"/>
  <c r="P2241" i="1"/>
  <c r="R2241" i="1"/>
  <c r="T2241" i="1"/>
  <c r="V2241" i="1"/>
  <c r="B2242" i="1"/>
  <c r="E2242" i="1"/>
  <c r="H2242" i="1"/>
  <c r="I2242" i="1"/>
  <c r="N2242" i="1"/>
  <c r="O2242" i="1"/>
  <c r="P2242" i="1"/>
  <c r="Q2242" i="1"/>
  <c r="R2242" i="1"/>
  <c r="S2242" i="1"/>
  <c r="T2242" i="1"/>
  <c r="V2242" i="1"/>
  <c r="B2243" i="1"/>
  <c r="O2243" i="1" s="1"/>
  <c r="E2243" i="1"/>
  <c r="H2243" i="1"/>
  <c r="I2243" i="1" s="1"/>
  <c r="N2243" i="1"/>
  <c r="P2243" i="1"/>
  <c r="R2243" i="1"/>
  <c r="T2243" i="1"/>
  <c r="V2243" i="1"/>
  <c r="B2244" i="1"/>
  <c r="E2244" i="1"/>
  <c r="H2244" i="1"/>
  <c r="I2244" i="1"/>
  <c r="N2244" i="1"/>
  <c r="O2244" i="1"/>
  <c r="P2244" i="1"/>
  <c r="Q2244" i="1"/>
  <c r="R2244" i="1"/>
  <c r="S2244" i="1"/>
  <c r="T2244" i="1"/>
  <c r="V2244" i="1"/>
  <c r="B2245" i="1"/>
  <c r="O2245" i="1" s="1"/>
  <c r="E2245" i="1"/>
  <c r="H2245" i="1"/>
  <c r="I2245" i="1" s="1"/>
  <c r="N2245" i="1"/>
  <c r="P2245" i="1"/>
  <c r="R2245" i="1"/>
  <c r="T2245" i="1"/>
  <c r="U2245" i="1"/>
  <c r="V2245" i="1"/>
  <c r="B2246" i="1"/>
  <c r="E2246" i="1"/>
  <c r="H2246" i="1"/>
  <c r="I2246" i="1"/>
  <c r="N2246" i="1"/>
  <c r="O2246" i="1"/>
  <c r="P2246" i="1"/>
  <c r="Q2246" i="1"/>
  <c r="R2246" i="1"/>
  <c r="S2246" i="1"/>
  <c r="T2246" i="1"/>
  <c r="U2246" i="1"/>
  <c r="U2247" i="1" s="1"/>
  <c r="U2248" i="1" s="1"/>
  <c r="U2249" i="1" s="1"/>
  <c r="U2250" i="1" s="1"/>
  <c r="U2251" i="1" s="1"/>
  <c r="U2252" i="1" s="1"/>
  <c r="U2253" i="1" s="1"/>
  <c r="V2246" i="1"/>
  <c r="B2247" i="1"/>
  <c r="O2247" i="1" s="1"/>
  <c r="E2247" i="1"/>
  <c r="H2247" i="1"/>
  <c r="I2247" i="1" s="1"/>
  <c r="N2247" i="1"/>
  <c r="P2247" i="1"/>
  <c r="R2247" i="1"/>
  <c r="T2247" i="1"/>
  <c r="V2247" i="1"/>
  <c r="B2248" i="1"/>
  <c r="E2248" i="1"/>
  <c r="H2248" i="1"/>
  <c r="I2248" i="1"/>
  <c r="N2248" i="1"/>
  <c r="O2248" i="1"/>
  <c r="P2248" i="1"/>
  <c r="Q2248" i="1"/>
  <c r="R2248" i="1"/>
  <c r="S2248" i="1"/>
  <c r="T2248" i="1"/>
  <c r="V2248" i="1"/>
  <c r="B2249" i="1"/>
  <c r="O2249" i="1" s="1"/>
  <c r="E2249" i="1"/>
  <c r="H2249" i="1"/>
  <c r="I2249" i="1" s="1"/>
  <c r="N2249" i="1"/>
  <c r="P2249" i="1"/>
  <c r="R2249" i="1"/>
  <c r="T2249" i="1"/>
  <c r="V2249" i="1"/>
  <c r="B2250" i="1"/>
  <c r="E2250" i="1"/>
  <c r="H2250" i="1"/>
  <c r="I2250" i="1"/>
  <c r="N2250" i="1"/>
  <c r="O2250" i="1"/>
  <c r="P2250" i="1"/>
  <c r="Q2250" i="1"/>
  <c r="R2250" i="1"/>
  <c r="S2250" i="1"/>
  <c r="T2250" i="1"/>
  <c r="V2250" i="1"/>
  <c r="B2251" i="1"/>
  <c r="O2251" i="1" s="1"/>
  <c r="E2251" i="1"/>
  <c r="H2251" i="1"/>
  <c r="I2251" i="1" s="1"/>
  <c r="N2251" i="1"/>
  <c r="P2251" i="1"/>
  <c r="R2251" i="1"/>
  <c r="T2251" i="1"/>
  <c r="V2251" i="1"/>
  <c r="B2252" i="1"/>
  <c r="E2252" i="1"/>
  <c r="H2252" i="1"/>
  <c r="I2252" i="1"/>
  <c r="N2252" i="1"/>
  <c r="O2252" i="1"/>
  <c r="P2252" i="1"/>
  <c r="Q2252" i="1"/>
  <c r="R2252" i="1"/>
  <c r="S2252" i="1"/>
  <c r="T2252" i="1"/>
  <c r="V2252" i="1"/>
  <c r="B2253" i="1"/>
  <c r="O2253" i="1" s="1"/>
  <c r="E2253" i="1"/>
  <c r="H2253" i="1"/>
  <c r="I2253" i="1" s="1"/>
  <c r="N2253" i="1"/>
  <c r="P2253" i="1"/>
  <c r="R2253" i="1"/>
  <c r="T2253" i="1"/>
  <c r="V2253" i="1"/>
  <c r="B2254" i="1"/>
  <c r="E2254" i="1"/>
  <c r="H2254" i="1"/>
  <c r="I2254" i="1"/>
  <c r="N2254" i="1"/>
  <c r="O2254" i="1"/>
  <c r="P2254" i="1"/>
  <c r="Q2254" i="1"/>
  <c r="R2254" i="1"/>
  <c r="S2254" i="1"/>
  <c r="T2254" i="1"/>
  <c r="U2254" i="1"/>
  <c r="U2255" i="1" s="1"/>
  <c r="U2256" i="1" s="1"/>
  <c r="U2257" i="1" s="1"/>
  <c r="U2258" i="1" s="1"/>
  <c r="U2259" i="1" s="1"/>
  <c r="U2260" i="1" s="1"/>
  <c r="U2261" i="1" s="1"/>
  <c r="V2254" i="1"/>
  <c r="B2255" i="1"/>
  <c r="O2255" i="1" s="1"/>
  <c r="E2255" i="1"/>
  <c r="H2255" i="1"/>
  <c r="I2255" i="1" s="1"/>
  <c r="N2255" i="1"/>
  <c r="P2255" i="1"/>
  <c r="R2255" i="1"/>
  <c r="T2255" i="1"/>
  <c r="V2255" i="1"/>
  <c r="B2256" i="1"/>
  <c r="E2256" i="1"/>
  <c r="H2256" i="1"/>
  <c r="I2256" i="1"/>
  <c r="N2256" i="1"/>
  <c r="O2256" i="1"/>
  <c r="P2256" i="1"/>
  <c r="Q2256" i="1"/>
  <c r="R2256" i="1"/>
  <c r="S2256" i="1"/>
  <c r="T2256" i="1"/>
  <c r="V2256" i="1"/>
  <c r="B2257" i="1"/>
  <c r="O2257" i="1" s="1"/>
  <c r="E2257" i="1"/>
  <c r="H2257" i="1"/>
  <c r="I2257" i="1" s="1"/>
  <c r="N2257" i="1"/>
  <c r="P2257" i="1"/>
  <c r="R2257" i="1"/>
  <c r="T2257" i="1"/>
  <c r="V2257" i="1"/>
  <c r="B2258" i="1"/>
  <c r="E2258" i="1"/>
  <c r="H2258" i="1"/>
  <c r="I2258" i="1"/>
  <c r="N2258" i="1"/>
  <c r="O2258" i="1"/>
  <c r="P2258" i="1"/>
  <c r="Q2258" i="1"/>
  <c r="R2258" i="1"/>
  <c r="S2258" i="1"/>
  <c r="T2258" i="1"/>
  <c r="V2258" i="1"/>
  <c r="B2259" i="1"/>
  <c r="O2259" i="1" s="1"/>
  <c r="E2259" i="1"/>
  <c r="H2259" i="1"/>
  <c r="I2259" i="1" s="1"/>
  <c r="N2259" i="1"/>
  <c r="P2259" i="1"/>
  <c r="R2259" i="1"/>
  <c r="T2259" i="1"/>
  <c r="V2259" i="1"/>
  <c r="B2260" i="1"/>
  <c r="E2260" i="1"/>
  <c r="H2260" i="1"/>
  <c r="I2260" i="1"/>
  <c r="N2260" i="1"/>
  <c r="O2260" i="1"/>
  <c r="P2260" i="1"/>
  <c r="Q2260" i="1"/>
  <c r="R2260" i="1"/>
  <c r="S2260" i="1"/>
  <c r="T2260" i="1"/>
  <c r="V2260" i="1"/>
  <c r="B2261" i="1"/>
  <c r="O2261" i="1" s="1"/>
  <c r="E2261" i="1"/>
  <c r="H2261" i="1"/>
  <c r="I2261" i="1" s="1"/>
  <c r="N2261" i="1"/>
  <c r="P2261" i="1"/>
  <c r="R2261" i="1"/>
  <c r="T2261" i="1"/>
  <c r="V2261" i="1"/>
  <c r="B2262" i="1"/>
  <c r="E2262" i="1"/>
  <c r="H2262" i="1"/>
  <c r="I2262" i="1"/>
  <c r="N2262" i="1"/>
  <c r="O2262" i="1"/>
  <c r="P2262" i="1"/>
  <c r="Q2262" i="1"/>
  <c r="R2262" i="1"/>
  <c r="S2262" i="1"/>
  <c r="T2262" i="1"/>
  <c r="U2262" i="1"/>
  <c r="U2263" i="1" s="1"/>
  <c r="U2264" i="1" s="1"/>
  <c r="U2265" i="1" s="1"/>
  <c r="U2266" i="1" s="1"/>
  <c r="U2267" i="1" s="1"/>
  <c r="U2268" i="1" s="1"/>
  <c r="U2269" i="1" s="1"/>
  <c r="U2270" i="1" s="1"/>
  <c r="U2271" i="1" s="1"/>
  <c r="U2272" i="1" s="1"/>
  <c r="U2273" i="1" s="1"/>
  <c r="U2274" i="1" s="1"/>
  <c r="V2262" i="1"/>
  <c r="B2263" i="1"/>
  <c r="O2263" i="1" s="1"/>
  <c r="E2263" i="1"/>
  <c r="H2263" i="1"/>
  <c r="I2263" i="1" s="1"/>
  <c r="N2263" i="1"/>
  <c r="P2263" i="1"/>
  <c r="R2263" i="1"/>
  <c r="T2263" i="1"/>
  <c r="V2263" i="1"/>
  <c r="B2264" i="1"/>
  <c r="E2264" i="1"/>
  <c r="H2264" i="1"/>
  <c r="I2264" i="1"/>
  <c r="N2264" i="1"/>
  <c r="O2264" i="1"/>
  <c r="P2264" i="1"/>
  <c r="Q2264" i="1"/>
  <c r="R2264" i="1"/>
  <c r="S2264" i="1"/>
  <c r="T2264" i="1"/>
  <c r="V2264" i="1"/>
  <c r="B2265" i="1"/>
  <c r="O2265" i="1" s="1"/>
  <c r="E2265" i="1"/>
  <c r="H2265" i="1"/>
  <c r="I2265" i="1" s="1"/>
  <c r="N2265" i="1"/>
  <c r="P2265" i="1"/>
  <c r="R2265" i="1"/>
  <c r="T2265" i="1"/>
  <c r="V2265" i="1"/>
  <c r="B2266" i="1"/>
  <c r="E2266" i="1"/>
  <c r="H2266" i="1"/>
  <c r="I2266" i="1"/>
  <c r="N2266" i="1"/>
  <c r="O2266" i="1"/>
  <c r="P2266" i="1"/>
  <c r="Q2266" i="1"/>
  <c r="R2266" i="1"/>
  <c r="S2266" i="1"/>
  <c r="T2266" i="1"/>
  <c r="V2266" i="1"/>
  <c r="B2267" i="1"/>
  <c r="O2267" i="1" s="1"/>
  <c r="E2267" i="1"/>
  <c r="H2267" i="1"/>
  <c r="I2267" i="1" s="1"/>
  <c r="N2267" i="1"/>
  <c r="P2267" i="1"/>
  <c r="R2267" i="1"/>
  <c r="T2267" i="1"/>
  <c r="V2267" i="1"/>
  <c r="B2268" i="1"/>
  <c r="E2268" i="1"/>
  <c r="H2268" i="1"/>
  <c r="I2268" i="1"/>
  <c r="N2268" i="1"/>
  <c r="O2268" i="1"/>
  <c r="P2268" i="1"/>
  <c r="Q2268" i="1"/>
  <c r="R2268" i="1"/>
  <c r="S2268" i="1"/>
  <c r="T2268" i="1"/>
  <c r="V2268" i="1"/>
  <c r="B2269" i="1"/>
  <c r="O2269" i="1" s="1"/>
  <c r="E2269" i="1"/>
  <c r="H2269" i="1"/>
  <c r="I2269" i="1" s="1"/>
  <c r="N2269" i="1"/>
  <c r="P2269" i="1"/>
  <c r="R2269" i="1"/>
  <c r="T2269" i="1"/>
  <c r="V2269" i="1"/>
  <c r="B2270" i="1"/>
  <c r="E2270" i="1"/>
  <c r="H2270" i="1"/>
  <c r="I2270" i="1"/>
  <c r="N2270" i="1"/>
  <c r="O2270" i="1"/>
  <c r="P2270" i="1"/>
  <c r="Q2270" i="1"/>
  <c r="R2270" i="1"/>
  <c r="S2270" i="1"/>
  <c r="T2270" i="1"/>
  <c r="V2270" i="1"/>
  <c r="B2271" i="1"/>
  <c r="O2271" i="1" s="1"/>
  <c r="E2271" i="1"/>
  <c r="H2271" i="1"/>
  <c r="I2271" i="1" s="1"/>
  <c r="N2271" i="1"/>
  <c r="P2271" i="1"/>
  <c r="R2271" i="1"/>
  <c r="T2271" i="1"/>
  <c r="V2271" i="1"/>
  <c r="B2272" i="1"/>
  <c r="E2272" i="1"/>
  <c r="H2272" i="1"/>
  <c r="I2272" i="1"/>
  <c r="N2272" i="1"/>
  <c r="O2272" i="1"/>
  <c r="P2272" i="1"/>
  <c r="Q2272" i="1"/>
  <c r="R2272" i="1"/>
  <c r="S2272" i="1"/>
  <c r="T2272" i="1"/>
  <c r="V2272" i="1"/>
  <c r="B2273" i="1"/>
  <c r="O2273" i="1" s="1"/>
  <c r="E2273" i="1"/>
  <c r="H2273" i="1"/>
  <c r="I2273" i="1" s="1"/>
  <c r="N2273" i="1"/>
  <c r="P2273" i="1"/>
  <c r="R2273" i="1"/>
  <c r="T2273" i="1"/>
  <c r="V2273" i="1"/>
  <c r="B2274" i="1"/>
  <c r="E2274" i="1"/>
  <c r="H2274" i="1"/>
  <c r="I2274" i="1"/>
  <c r="N2274" i="1"/>
  <c r="O2274" i="1"/>
  <c r="P2274" i="1"/>
  <c r="Q2274" i="1"/>
  <c r="R2274" i="1"/>
  <c r="S2274" i="1"/>
  <c r="T2274" i="1"/>
  <c r="V2274" i="1"/>
  <c r="B2275" i="1"/>
  <c r="O2275" i="1" s="1"/>
  <c r="E2275" i="1"/>
  <c r="H2275" i="1"/>
  <c r="I2275" i="1" s="1"/>
  <c r="N2275" i="1"/>
  <c r="P2275" i="1"/>
  <c r="R2275" i="1"/>
  <c r="T2275" i="1"/>
  <c r="U2275" i="1"/>
  <c r="V2275" i="1"/>
  <c r="B2276" i="1"/>
  <c r="E2276" i="1"/>
  <c r="H2276" i="1"/>
  <c r="I2276" i="1"/>
  <c r="N2276" i="1"/>
  <c r="O2276" i="1"/>
  <c r="P2276" i="1"/>
  <c r="Q2276" i="1"/>
  <c r="R2276" i="1"/>
  <c r="S2276" i="1"/>
  <c r="T2276" i="1"/>
  <c r="U2276" i="1"/>
  <c r="U2277" i="1" s="1"/>
  <c r="U2278" i="1" s="1"/>
  <c r="U2279" i="1" s="1"/>
  <c r="U2280" i="1" s="1"/>
  <c r="U2281" i="1" s="1"/>
  <c r="U2282" i="1" s="1"/>
  <c r="U2283" i="1" s="1"/>
  <c r="U2284" i="1" s="1"/>
  <c r="U2285" i="1" s="1"/>
  <c r="U2286" i="1" s="1"/>
  <c r="V2276" i="1"/>
  <c r="B2277" i="1"/>
  <c r="O2277" i="1" s="1"/>
  <c r="E2277" i="1"/>
  <c r="H2277" i="1"/>
  <c r="I2277" i="1" s="1"/>
  <c r="N2277" i="1"/>
  <c r="P2277" i="1"/>
  <c r="R2277" i="1"/>
  <c r="T2277" i="1"/>
  <c r="V2277" i="1"/>
  <c r="B2278" i="1"/>
  <c r="E2278" i="1"/>
  <c r="H2278" i="1"/>
  <c r="I2278" i="1"/>
  <c r="N2278" i="1"/>
  <c r="O2278" i="1"/>
  <c r="P2278" i="1"/>
  <c r="Q2278" i="1"/>
  <c r="R2278" i="1"/>
  <c r="S2278" i="1"/>
  <c r="T2278" i="1"/>
  <c r="V2278" i="1"/>
  <c r="B2279" i="1"/>
  <c r="O2279" i="1" s="1"/>
  <c r="E2279" i="1"/>
  <c r="H2279" i="1"/>
  <c r="I2279" i="1" s="1"/>
  <c r="N2279" i="1"/>
  <c r="P2279" i="1"/>
  <c r="R2279" i="1"/>
  <c r="T2279" i="1"/>
  <c r="V2279" i="1"/>
  <c r="B2280" i="1"/>
  <c r="E2280" i="1"/>
  <c r="H2280" i="1"/>
  <c r="I2280" i="1"/>
  <c r="N2280" i="1"/>
  <c r="O2280" i="1"/>
  <c r="P2280" i="1"/>
  <c r="Q2280" i="1"/>
  <c r="R2280" i="1"/>
  <c r="S2280" i="1"/>
  <c r="T2280" i="1"/>
  <c r="V2280" i="1"/>
  <c r="B2281" i="1"/>
  <c r="O2281" i="1" s="1"/>
  <c r="E2281" i="1"/>
  <c r="H2281" i="1"/>
  <c r="I2281" i="1" s="1"/>
  <c r="N2281" i="1"/>
  <c r="P2281" i="1"/>
  <c r="R2281" i="1"/>
  <c r="T2281" i="1"/>
  <c r="V2281" i="1"/>
  <c r="B2282" i="1"/>
  <c r="E2282" i="1"/>
  <c r="H2282" i="1"/>
  <c r="I2282" i="1"/>
  <c r="N2282" i="1"/>
  <c r="O2282" i="1"/>
  <c r="P2282" i="1"/>
  <c r="Q2282" i="1"/>
  <c r="R2282" i="1"/>
  <c r="S2282" i="1"/>
  <c r="T2282" i="1"/>
  <c r="V2282" i="1"/>
  <c r="B2283" i="1"/>
  <c r="O2283" i="1" s="1"/>
  <c r="E2283" i="1"/>
  <c r="H2283" i="1"/>
  <c r="I2283" i="1" s="1"/>
  <c r="N2283" i="1"/>
  <c r="P2283" i="1"/>
  <c r="R2283" i="1"/>
  <c r="T2283" i="1"/>
  <c r="V2283" i="1"/>
  <c r="B2284" i="1"/>
  <c r="E2284" i="1"/>
  <c r="H2284" i="1"/>
  <c r="I2284" i="1"/>
  <c r="N2284" i="1"/>
  <c r="O2284" i="1"/>
  <c r="P2284" i="1"/>
  <c r="Q2284" i="1"/>
  <c r="R2284" i="1"/>
  <c r="S2284" i="1"/>
  <c r="T2284" i="1"/>
  <c r="V2284" i="1"/>
  <c r="B2285" i="1"/>
  <c r="O2285" i="1" s="1"/>
  <c r="E2285" i="1"/>
  <c r="H2285" i="1"/>
  <c r="I2285" i="1" s="1"/>
  <c r="N2285" i="1"/>
  <c r="P2285" i="1"/>
  <c r="R2285" i="1"/>
  <c r="T2285" i="1"/>
  <c r="V2285" i="1"/>
  <c r="B2286" i="1"/>
  <c r="E2286" i="1"/>
  <c r="H2286" i="1"/>
  <c r="I2286" i="1"/>
  <c r="N2286" i="1"/>
  <c r="O2286" i="1"/>
  <c r="P2286" i="1"/>
  <c r="Q2286" i="1"/>
  <c r="R2286" i="1"/>
  <c r="S2286" i="1"/>
  <c r="T2286" i="1"/>
  <c r="V2286" i="1"/>
  <c r="B2287" i="1"/>
  <c r="O2287" i="1" s="1"/>
  <c r="E2287" i="1"/>
  <c r="H2287" i="1"/>
  <c r="I2287" i="1" s="1"/>
  <c r="N2287" i="1"/>
  <c r="P2287" i="1"/>
  <c r="R2287" i="1"/>
  <c r="T2287" i="1"/>
  <c r="U2287" i="1"/>
  <c r="V2287" i="1"/>
  <c r="B2288" i="1"/>
  <c r="E2288" i="1"/>
  <c r="H2288" i="1"/>
  <c r="I2288" i="1"/>
  <c r="N2288" i="1"/>
  <c r="O2288" i="1"/>
  <c r="P2288" i="1"/>
  <c r="Q2288" i="1"/>
  <c r="R2288" i="1"/>
  <c r="S2288" i="1"/>
  <c r="T2288" i="1"/>
  <c r="U2288" i="1"/>
  <c r="V2288" i="1"/>
  <c r="B2289" i="1"/>
  <c r="O2289" i="1" s="1"/>
  <c r="E2289" i="1"/>
  <c r="H2289" i="1"/>
  <c r="I2289" i="1" s="1"/>
  <c r="N2289" i="1"/>
  <c r="P2289" i="1"/>
  <c r="R2289" i="1"/>
  <c r="T2289" i="1"/>
  <c r="U2289" i="1"/>
  <c r="V2289" i="1"/>
  <c r="B2290" i="1"/>
  <c r="E2290" i="1"/>
  <c r="H2290" i="1"/>
  <c r="I2290" i="1"/>
  <c r="N2290" i="1"/>
  <c r="O2290" i="1"/>
  <c r="P2290" i="1"/>
  <c r="Q2290" i="1"/>
  <c r="R2290" i="1"/>
  <c r="S2290" i="1"/>
  <c r="T2290" i="1"/>
  <c r="U2290" i="1"/>
  <c r="U2291" i="1" s="1"/>
  <c r="U2292" i="1" s="1"/>
  <c r="U2293" i="1" s="1"/>
  <c r="U2294" i="1" s="1"/>
  <c r="U2295" i="1" s="1"/>
  <c r="U2296" i="1" s="1"/>
  <c r="U2297" i="1" s="1"/>
  <c r="U2298" i="1" s="1"/>
  <c r="U2299" i="1" s="1"/>
  <c r="U2300" i="1" s="1"/>
  <c r="U2301" i="1" s="1"/>
  <c r="U2302" i="1" s="1"/>
  <c r="U2303" i="1" s="1"/>
  <c r="U2304" i="1" s="1"/>
  <c r="U2305" i="1" s="1"/>
  <c r="U2306" i="1" s="1"/>
  <c r="U2307" i="1" s="1"/>
  <c r="U2308" i="1" s="1"/>
  <c r="U2309" i="1" s="1"/>
  <c r="U2310" i="1" s="1"/>
  <c r="V2290" i="1"/>
  <c r="B2291" i="1"/>
  <c r="O2291" i="1" s="1"/>
  <c r="E2291" i="1"/>
  <c r="H2291" i="1"/>
  <c r="I2291" i="1" s="1"/>
  <c r="N2291" i="1"/>
  <c r="P2291" i="1"/>
  <c r="R2291" i="1"/>
  <c r="T2291" i="1"/>
  <c r="V2291" i="1"/>
  <c r="B2292" i="1"/>
  <c r="E2292" i="1"/>
  <c r="H2292" i="1"/>
  <c r="I2292" i="1"/>
  <c r="N2292" i="1"/>
  <c r="O2292" i="1"/>
  <c r="P2292" i="1"/>
  <c r="Q2292" i="1"/>
  <c r="R2292" i="1"/>
  <c r="S2292" i="1"/>
  <c r="T2292" i="1"/>
  <c r="V2292" i="1"/>
  <c r="B2293" i="1"/>
  <c r="O2293" i="1" s="1"/>
  <c r="E2293" i="1"/>
  <c r="H2293" i="1"/>
  <c r="I2293" i="1" s="1"/>
  <c r="N2293" i="1"/>
  <c r="P2293" i="1"/>
  <c r="R2293" i="1"/>
  <c r="T2293" i="1"/>
  <c r="V2293" i="1"/>
  <c r="B2294" i="1"/>
  <c r="E2294" i="1"/>
  <c r="H2294" i="1"/>
  <c r="I2294" i="1"/>
  <c r="N2294" i="1"/>
  <c r="O2294" i="1"/>
  <c r="P2294" i="1"/>
  <c r="Q2294" i="1"/>
  <c r="R2294" i="1"/>
  <c r="S2294" i="1"/>
  <c r="T2294" i="1"/>
  <c r="V2294" i="1"/>
  <c r="B2295" i="1"/>
  <c r="O2295" i="1" s="1"/>
  <c r="E2295" i="1"/>
  <c r="H2295" i="1"/>
  <c r="I2295" i="1" s="1"/>
  <c r="N2295" i="1"/>
  <c r="P2295" i="1"/>
  <c r="R2295" i="1"/>
  <c r="T2295" i="1"/>
  <c r="V2295" i="1"/>
  <c r="B2296" i="1"/>
  <c r="E2296" i="1"/>
  <c r="H2296" i="1"/>
  <c r="I2296" i="1"/>
  <c r="N2296" i="1"/>
  <c r="O2296" i="1"/>
  <c r="P2296" i="1"/>
  <c r="Q2296" i="1"/>
  <c r="R2296" i="1"/>
  <c r="S2296" i="1"/>
  <c r="T2296" i="1"/>
  <c r="V2296" i="1"/>
  <c r="B2297" i="1"/>
  <c r="O2297" i="1" s="1"/>
  <c r="E2297" i="1"/>
  <c r="H2297" i="1"/>
  <c r="I2297" i="1" s="1"/>
  <c r="N2297" i="1"/>
  <c r="P2297" i="1"/>
  <c r="R2297" i="1"/>
  <c r="T2297" i="1"/>
  <c r="V2297" i="1"/>
  <c r="B2298" i="1"/>
  <c r="E2298" i="1"/>
  <c r="H2298" i="1"/>
  <c r="I2298" i="1"/>
  <c r="N2298" i="1"/>
  <c r="O2298" i="1"/>
  <c r="P2298" i="1"/>
  <c r="Q2298" i="1"/>
  <c r="R2298" i="1"/>
  <c r="S2298" i="1"/>
  <c r="T2298" i="1"/>
  <c r="V2298" i="1"/>
  <c r="B2299" i="1"/>
  <c r="O2299" i="1" s="1"/>
  <c r="E2299" i="1"/>
  <c r="H2299" i="1"/>
  <c r="I2299" i="1" s="1"/>
  <c r="N2299" i="1"/>
  <c r="P2299" i="1"/>
  <c r="R2299" i="1"/>
  <c r="T2299" i="1"/>
  <c r="V2299" i="1"/>
  <c r="B2300" i="1"/>
  <c r="E2300" i="1"/>
  <c r="H2300" i="1"/>
  <c r="I2300" i="1"/>
  <c r="N2300" i="1"/>
  <c r="O2300" i="1"/>
  <c r="P2300" i="1"/>
  <c r="Q2300" i="1"/>
  <c r="R2300" i="1"/>
  <c r="S2300" i="1"/>
  <c r="T2300" i="1"/>
  <c r="V2300" i="1"/>
  <c r="B2301" i="1"/>
  <c r="O2301" i="1" s="1"/>
  <c r="E2301" i="1"/>
  <c r="H2301" i="1"/>
  <c r="I2301" i="1" s="1"/>
  <c r="N2301" i="1"/>
  <c r="P2301" i="1"/>
  <c r="R2301" i="1"/>
  <c r="T2301" i="1"/>
  <c r="V2301" i="1"/>
  <c r="B2302" i="1"/>
  <c r="E2302" i="1"/>
  <c r="H2302" i="1"/>
  <c r="I2302" i="1"/>
  <c r="N2302" i="1"/>
  <c r="O2302" i="1"/>
  <c r="P2302" i="1"/>
  <c r="Q2302" i="1"/>
  <c r="R2302" i="1"/>
  <c r="S2302" i="1"/>
  <c r="T2302" i="1"/>
  <c r="V2302" i="1"/>
  <c r="B2303" i="1"/>
  <c r="O2303" i="1" s="1"/>
  <c r="E2303" i="1"/>
  <c r="H2303" i="1"/>
  <c r="I2303" i="1" s="1"/>
  <c r="N2303" i="1"/>
  <c r="P2303" i="1"/>
  <c r="R2303" i="1"/>
  <c r="T2303" i="1"/>
  <c r="V2303" i="1"/>
  <c r="B2304" i="1"/>
  <c r="E2304" i="1"/>
  <c r="H2304" i="1"/>
  <c r="I2304" i="1"/>
  <c r="N2304" i="1"/>
  <c r="O2304" i="1"/>
  <c r="P2304" i="1"/>
  <c r="Q2304" i="1"/>
  <c r="R2304" i="1"/>
  <c r="S2304" i="1"/>
  <c r="T2304" i="1"/>
  <c r="V2304" i="1"/>
  <c r="B2305" i="1"/>
  <c r="O2305" i="1" s="1"/>
  <c r="E2305" i="1"/>
  <c r="H2305" i="1"/>
  <c r="I2305" i="1" s="1"/>
  <c r="N2305" i="1"/>
  <c r="P2305" i="1"/>
  <c r="R2305" i="1"/>
  <c r="T2305" i="1"/>
  <c r="V2305" i="1"/>
  <c r="B2306" i="1"/>
  <c r="E2306" i="1"/>
  <c r="H2306" i="1"/>
  <c r="I2306" i="1"/>
  <c r="N2306" i="1"/>
  <c r="O2306" i="1"/>
  <c r="P2306" i="1"/>
  <c r="Q2306" i="1"/>
  <c r="R2306" i="1"/>
  <c r="S2306" i="1"/>
  <c r="T2306" i="1"/>
  <c r="V2306" i="1"/>
  <c r="B2307" i="1"/>
  <c r="O2307" i="1" s="1"/>
  <c r="E2307" i="1"/>
  <c r="H2307" i="1"/>
  <c r="I2307" i="1" s="1"/>
  <c r="N2307" i="1"/>
  <c r="P2307" i="1"/>
  <c r="R2307" i="1"/>
  <c r="T2307" i="1"/>
  <c r="V2307" i="1"/>
  <c r="B2308" i="1"/>
  <c r="E2308" i="1"/>
  <c r="H2308" i="1"/>
  <c r="I2308" i="1"/>
  <c r="N2308" i="1"/>
  <c r="O2308" i="1"/>
  <c r="P2308" i="1"/>
  <c r="Q2308" i="1"/>
  <c r="R2308" i="1"/>
  <c r="S2308" i="1"/>
  <c r="T2308" i="1"/>
  <c r="V2308" i="1"/>
  <c r="B2309" i="1"/>
  <c r="O2309" i="1" s="1"/>
  <c r="E2309" i="1"/>
  <c r="H2309" i="1"/>
  <c r="I2309" i="1" s="1"/>
  <c r="N2309" i="1"/>
  <c r="P2309" i="1"/>
  <c r="R2309" i="1"/>
  <c r="T2309" i="1"/>
  <c r="V2309" i="1"/>
  <c r="B2310" i="1"/>
  <c r="E2310" i="1"/>
  <c r="H2310" i="1"/>
  <c r="I2310" i="1"/>
  <c r="N2310" i="1"/>
  <c r="O2310" i="1"/>
  <c r="P2310" i="1"/>
  <c r="Q2310" i="1"/>
  <c r="R2310" i="1"/>
  <c r="S2310" i="1"/>
  <c r="T2310" i="1"/>
  <c r="V2310" i="1"/>
  <c r="B2311" i="1"/>
  <c r="O2311" i="1" s="1"/>
  <c r="E2311" i="1"/>
  <c r="H2311" i="1"/>
  <c r="I2311" i="1" s="1"/>
  <c r="N2311" i="1"/>
  <c r="P2311" i="1"/>
  <c r="R2311" i="1"/>
  <c r="T2311" i="1"/>
  <c r="U2311" i="1"/>
  <c r="V2311" i="1"/>
  <c r="B2312" i="1"/>
  <c r="E2312" i="1"/>
  <c r="H2312" i="1"/>
  <c r="I2312" i="1"/>
  <c r="N2312" i="1"/>
  <c r="O2312" i="1"/>
  <c r="P2312" i="1"/>
  <c r="Q2312" i="1"/>
  <c r="R2312" i="1"/>
  <c r="S2312" i="1"/>
  <c r="T2312" i="1"/>
  <c r="U2312" i="1"/>
  <c r="U2313" i="1" s="1"/>
  <c r="U2314" i="1" s="1"/>
  <c r="U2315" i="1" s="1"/>
  <c r="U2316" i="1" s="1"/>
  <c r="U2317" i="1" s="1"/>
  <c r="U2318" i="1" s="1"/>
  <c r="U2319" i="1" s="1"/>
  <c r="U2320" i="1" s="1"/>
  <c r="U2321" i="1" s="1"/>
  <c r="U2322" i="1" s="1"/>
  <c r="U2323" i="1" s="1"/>
  <c r="U2324" i="1" s="1"/>
  <c r="U2325" i="1" s="1"/>
  <c r="U2326" i="1" s="1"/>
  <c r="U2327" i="1" s="1"/>
  <c r="U2328" i="1" s="1"/>
  <c r="U2329" i="1" s="1"/>
  <c r="V2312" i="1"/>
  <c r="B2313" i="1"/>
  <c r="O2313" i="1" s="1"/>
  <c r="E2313" i="1"/>
  <c r="H2313" i="1"/>
  <c r="I2313" i="1" s="1"/>
  <c r="N2313" i="1"/>
  <c r="P2313" i="1"/>
  <c r="R2313" i="1"/>
  <c r="T2313" i="1"/>
  <c r="V2313" i="1"/>
  <c r="B2314" i="1"/>
  <c r="E2314" i="1"/>
  <c r="H2314" i="1"/>
  <c r="I2314" i="1"/>
  <c r="N2314" i="1"/>
  <c r="O2314" i="1"/>
  <c r="P2314" i="1"/>
  <c r="Q2314" i="1"/>
  <c r="R2314" i="1"/>
  <c r="S2314" i="1"/>
  <c r="T2314" i="1"/>
  <c r="V2314" i="1"/>
  <c r="B2315" i="1"/>
  <c r="O2315" i="1" s="1"/>
  <c r="E2315" i="1"/>
  <c r="H2315" i="1"/>
  <c r="I2315" i="1" s="1"/>
  <c r="N2315" i="1"/>
  <c r="P2315" i="1"/>
  <c r="R2315" i="1"/>
  <c r="T2315" i="1"/>
  <c r="V2315" i="1"/>
  <c r="B2316" i="1"/>
  <c r="E2316" i="1"/>
  <c r="H2316" i="1"/>
  <c r="I2316" i="1"/>
  <c r="N2316" i="1"/>
  <c r="O2316" i="1"/>
  <c r="P2316" i="1"/>
  <c r="Q2316" i="1"/>
  <c r="R2316" i="1"/>
  <c r="S2316" i="1"/>
  <c r="T2316" i="1"/>
  <c r="V2316" i="1"/>
  <c r="B2317" i="1"/>
  <c r="O2317" i="1" s="1"/>
  <c r="E2317" i="1"/>
  <c r="H2317" i="1"/>
  <c r="I2317" i="1" s="1"/>
  <c r="N2317" i="1"/>
  <c r="P2317" i="1"/>
  <c r="R2317" i="1"/>
  <c r="T2317" i="1"/>
  <c r="V2317" i="1"/>
  <c r="B2318" i="1"/>
  <c r="E2318" i="1"/>
  <c r="H2318" i="1"/>
  <c r="I2318" i="1"/>
  <c r="N2318" i="1"/>
  <c r="O2318" i="1"/>
  <c r="P2318" i="1"/>
  <c r="Q2318" i="1"/>
  <c r="R2318" i="1"/>
  <c r="S2318" i="1"/>
  <c r="T2318" i="1"/>
  <c r="V2318" i="1"/>
  <c r="B2319" i="1"/>
  <c r="O2319" i="1" s="1"/>
  <c r="E2319" i="1"/>
  <c r="H2319" i="1"/>
  <c r="I2319" i="1" s="1"/>
  <c r="N2319" i="1"/>
  <c r="P2319" i="1"/>
  <c r="R2319" i="1"/>
  <c r="T2319" i="1"/>
  <c r="V2319" i="1"/>
  <c r="B2320" i="1"/>
  <c r="E2320" i="1"/>
  <c r="H2320" i="1"/>
  <c r="I2320" i="1"/>
  <c r="N2320" i="1"/>
  <c r="O2320" i="1"/>
  <c r="P2320" i="1"/>
  <c r="Q2320" i="1"/>
  <c r="R2320" i="1"/>
  <c r="S2320" i="1"/>
  <c r="T2320" i="1"/>
  <c r="V2320" i="1"/>
  <c r="B2321" i="1"/>
  <c r="O2321" i="1" s="1"/>
  <c r="E2321" i="1"/>
  <c r="H2321" i="1"/>
  <c r="I2321" i="1" s="1"/>
  <c r="N2321" i="1"/>
  <c r="P2321" i="1"/>
  <c r="R2321" i="1"/>
  <c r="T2321" i="1"/>
  <c r="V2321" i="1"/>
  <c r="B2322" i="1"/>
  <c r="E2322" i="1"/>
  <c r="H2322" i="1"/>
  <c r="I2322" i="1"/>
  <c r="N2322" i="1"/>
  <c r="O2322" i="1"/>
  <c r="P2322" i="1"/>
  <c r="Q2322" i="1"/>
  <c r="R2322" i="1"/>
  <c r="S2322" i="1"/>
  <c r="T2322" i="1"/>
  <c r="V2322" i="1"/>
  <c r="B2323" i="1"/>
  <c r="O2323" i="1" s="1"/>
  <c r="E2323" i="1"/>
  <c r="H2323" i="1"/>
  <c r="I2323" i="1" s="1"/>
  <c r="N2323" i="1"/>
  <c r="P2323" i="1"/>
  <c r="R2323" i="1"/>
  <c r="T2323" i="1"/>
  <c r="V2323" i="1"/>
  <c r="B2324" i="1"/>
  <c r="E2324" i="1"/>
  <c r="H2324" i="1"/>
  <c r="I2324" i="1"/>
  <c r="N2324" i="1"/>
  <c r="O2324" i="1"/>
  <c r="P2324" i="1"/>
  <c r="Q2324" i="1"/>
  <c r="R2324" i="1"/>
  <c r="S2324" i="1"/>
  <c r="T2324" i="1"/>
  <c r="V2324" i="1"/>
  <c r="B2325" i="1"/>
  <c r="O2325" i="1" s="1"/>
  <c r="E2325" i="1"/>
  <c r="H2325" i="1"/>
  <c r="I2325" i="1" s="1"/>
  <c r="N2325" i="1"/>
  <c r="P2325" i="1"/>
  <c r="R2325" i="1"/>
  <c r="T2325" i="1"/>
  <c r="V2325" i="1"/>
  <c r="B2326" i="1"/>
  <c r="E2326" i="1"/>
  <c r="H2326" i="1"/>
  <c r="I2326" i="1"/>
  <c r="N2326" i="1"/>
  <c r="O2326" i="1"/>
  <c r="P2326" i="1"/>
  <c r="Q2326" i="1"/>
  <c r="R2326" i="1"/>
  <c r="S2326" i="1"/>
  <c r="T2326" i="1"/>
  <c r="V2326" i="1"/>
  <c r="B2327" i="1"/>
  <c r="O2327" i="1" s="1"/>
  <c r="E2327" i="1"/>
  <c r="H2327" i="1"/>
  <c r="I2327" i="1" s="1"/>
  <c r="N2327" i="1"/>
  <c r="P2327" i="1"/>
  <c r="R2327" i="1"/>
  <c r="T2327" i="1"/>
  <c r="V2327" i="1"/>
  <c r="B2328" i="1"/>
  <c r="E2328" i="1"/>
  <c r="H2328" i="1"/>
  <c r="I2328" i="1"/>
  <c r="N2328" i="1"/>
  <c r="O2328" i="1"/>
  <c r="P2328" i="1"/>
  <c r="Q2328" i="1"/>
  <c r="R2328" i="1"/>
  <c r="S2328" i="1"/>
  <c r="T2328" i="1"/>
  <c r="V2328" i="1"/>
  <c r="B2329" i="1"/>
  <c r="O2329" i="1" s="1"/>
  <c r="E2329" i="1"/>
  <c r="H2329" i="1"/>
  <c r="I2329" i="1" s="1"/>
  <c r="N2329" i="1"/>
  <c r="P2329" i="1"/>
  <c r="R2329" i="1"/>
  <c r="T2329" i="1"/>
  <c r="V2329" i="1"/>
  <c r="B2330" i="1"/>
  <c r="E2330" i="1"/>
  <c r="H2330" i="1"/>
  <c r="I2330" i="1"/>
  <c r="N2330" i="1"/>
  <c r="O2330" i="1"/>
  <c r="P2330" i="1"/>
  <c r="Q2330" i="1"/>
  <c r="R2330" i="1"/>
  <c r="S2330" i="1"/>
  <c r="T2330" i="1"/>
  <c r="U2330" i="1"/>
  <c r="U2331" i="1" s="1"/>
  <c r="U2332" i="1" s="1"/>
  <c r="U2333" i="1" s="1"/>
  <c r="U2334" i="1" s="1"/>
  <c r="U2335" i="1" s="1"/>
  <c r="U2336" i="1" s="1"/>
  <c r="U2337" i="1" s="1"/>
  <c r="U2338" i="1" s="1"/>
  <c r="U2339" i="1" s="1"/>
  <c r="U2340" i="1" s="1"/>
  <c r="U2341" i="1" s="1"/>
  <c r="U2342" i="1" s="1"/>
  <c r="V2330" i="1"/>
  <c r="B2331" i="1"/>
  <c r="O2331" i="1" s="1"/>
  <c r="E2331" i="1"/>
  <c r="H2331" i="1"/>
  <c r="I2331" i="1" s="1"/>
  <c r="N2331" i="1"/>
  <c r="P2331" i="1"/>
  <c r="R2331" i="1"/>
  <c r="T2331" i="1"/>
  <c r="V2331" i="1"/>
  <c r="B2332" i="1"/>
  <c r="E2332" i="1"/>
  <c r="H2332" i="1"/>
  <c r="I2332" i="1"/>
  <c r="N2332" i="1"/>
  <c r="O2332" i="1"/>
  <c r="P2332" i="1"/>
  <c r="Q2332" i="1"/>
  <c r="R2332" i="1"/>
  <c r="S2332" i="1"/>
  <c r="T2332" i="1"/>
  <c r="V2332" i="1"/>
  <c r="B2333" i="1"/>
  <c r="O2333" i="1" s="1"/>
  <c r="E2333" i="1"/>
  <c r="H2333" i="1"/>
  <c r="I2333" i="1" s="1"/>
  <c r="N2333" i="1"/>
  <c r="P2333" i="1"/>
  <c r="R2333" i="1"/>
  <c r="T2333" i="1"/>
  <c r="V2333" i="1"/>
  <c r="B2334" i="1"/>
  <c r="E2334" i="1"/>
  <c r="H2334" i="1"/>
  <c r="I2334" i="1"/>
  <c r="N2334" i="1"/>
  <c r="O2334" i="1"/>
  <c r="P2334" i="1"/>
  <c r="Q2334" i="1"/>
  <c r="R2334" i="1"/>
  <c r="S2334" i="1"/>
  <c r="T2334" i="1"/>
  <c r="V2334" i="1"/>
  <c r="B2335" i="1"/>
  <c r="O2335" i="1" s="1"/>
  <c r="E2335" i="1"/>
  <c r="H2335" i="1"/>
  <c r="I2335" i="1" s="1"/>
  <c r="N2335" i="1"/>
  <c r="P2335" i="1"/>
  <c r="R2335" i="1"/>
  <c r="T2335" i="1"/>
  <c r="V2335" i="1"/>
  <c r="B2336" i="1"/>
  <c r="E2336" i="1"/>
  <c r="H2336" i="1"/>
  <c r="I2336" i="1"/>
  <c r="N2336" i="1"/>
  <c r="O2336" i="1"/>
  <c r="P2336" i="1"/>
  <c r="Q2336" i="1"/>
  <c r="R2336" i="1"/>
  <c r="S2336" i="1"/>
  <c r="T2336" i="1"/>
  <c r="V2336" i="1"/>
  <c r="B2337" i="1"/>
  <c r="O2337" i="1" s="1"/>
  <c r="E2337" i="1"/>
  <c r="H2337" i="1"/>
  <c r="I2337" i="1" s="1"/>
  <c r="N2337" i="1"/>
  <c r="P2337" i="1"/>
  <c r="R2337" i="1"/>
  <c r="T2337" i="1"/>
  <c r="V2337" i="1"/>
  <c r="B2338" i="1"/>
  <c r="E2338" i="1"/>
  <c r="H2338" i="1"/>
  <c r="I2338" i="1"/>
  <c r="N2338" i="1"/>
  <c r="O2338" i="1"/>
  <c r="P2338" i="1"/>
  <c r="Q2338" i="1"/>
  <c r="R2338" i="1"/>
  <c r="S2338" i="1"/>
  <c r="T2338" i="1"/>
  <c r="V2338" i="1"/>
  <c r="B2339" i="1"/>
  <c r="O2339" i="1" s="1"/>
  <c r="E2339" i="1"/>
  <c r="H2339" i="1"/>
  <c r="I2339" i="1" s="1"/>
  <c r="N2339" i="1"/>
  <c r="P2339" i="1"/>
  <c r="R2339" i="1"/>
  <c r="T2339" i="1"/>
  <c r="V2339" i="1"/>
  <c r="B2340" i="1"/>
  <c r="E2340" i="1"/>
  <c r="H2340" i="1"/>
  <c r="I2340" i="1"/>
  <c r="N2340" i="1"/>
  <c r="O2340" i="1"/>
  <c r="P2340" i="1"/>
  <c r="Q2340" i="1"/>
  <c r="R2340" i="1"/>
  <c r="S2340" i="1"/>
  <c r="T2340" i="1"/>
  <c r="V2340" i="1"/>
  <c r="B2341" i="1"/>
  <c r="O2341" i="1" s="1"/>
  <c r="E2341" i="1"/>
  <c r="H2341" i="1"/>
  <c r="I2341" i="1" s="1"/>
  <c r="N2341" i="1"/>
  <c r="P2341" i="1"/>
  <c r="R2341" i="1"/>
  <c r="T2341" i="1"/>
  <c r="V2341" i="1"/>
  <c r="B2342" i="1"/>
  <c r="E2342" i="1"/>
  <c r="H2342" i="1"/>
  <c r="I2342" i="1"/>
  <c r="N2342" i="1"/>
  <c r="O2342" i="1"/>
  <c r="P2342" i="1"/>
  <c r="Q2342" i="1"/>
  <c r="R2342" i="1"/>
  <c r="S2342" i="1"/>
  <c r="T2342" i="1"/>
  <c r="V2342" i="1"/>
  <c r="B2343" i="1"/>
  <c r="O2343" i="1" s="1"/>
  <c r="E2343" i="1"/>
  <c r="H2343" i="1"/>
  <c r="I2343" i="1" s="1"/>
  <c r="N2343" i="1"/>
  <c r="P2343" i="1"/>
  <c r="R2343" i="1"/>
  <c r="T2343" i="1"/>
  <c r="U2343" i="1"/>
  <c r="V2343" i="1"/>
  <c r="B2344" i="1"/>
  <c r="E2344" i="1"/>
  <c r="H2344" i="1"/>
  <c r="I2344" i="1"/>
  <c r="N2344" i="1"/>
  <c r="O2344" i="1"/>
  <c r="P2344" i="1"/>
  <c r="Q2344" i="1"/>
  <c r="R2344" i="1"/>
  <c r="S2344" i="1"/>
  <c r="T2344" i="1"/>
  <c r="U2344" i="1"/>
  <c r="U2345" i="1" s="1"/>
  <c r="U2346" i="1" s="1"/>
  <c r="U2347" i="1" s="1"/>
  <c r="U2348" i="1" s="1"/>
  <c r="U2349" i="1" s="1"/>
  <c r="U2350" i="1" s="1"/>
  <c r="U2351" i="1" s="1"/>
  <c r="U2352" i="1" s="1"/>
  <c r="U2353" i="1" s="1"/>
  <c r="U2354" i="1" s="1"/>
  <c r="U2355" i="1" s="1"/>
  <c r="U2356" i="1" s="1"/>
  <c r="U2357" i="1" s="1"/>
  <c r="U2358" i="1" s="1"/>
  <c r="U2359" i="1" s="1"/>
  <c r="V2344" i="1"/>
  <c r="B2345" i="1"/>
  <c r="O2345" i="1" s="1"/>
  <c r="E2345" i="1"/>
  <c r="H2345" i="1"/>
  <c r="I2345" i="1" s="1"/>
  <c r="N2345" i="1"/>
  <c r="P2345" i="1"/>
  <c r="R2345" i="1"/>
  <c r="T2345" i="1"/>
  <c r="V2345" i="1"/>
  <c r="B2346" i="1"/>
  <c r="E2346" i="1"/>
  <c r="H2346" i="1"/>
  <c r="I2346" i="1"/>
  <c r="N2346" i="1"/>
  <c r="O2346" i="1"/>
  <c r="P2346" i="1"/>
  <c r="Q2346" i="1"/>
  <c r="R2346" i="1"/>
  <c r="S2346" i="1"/>
  <c r="T2346" i="1"/>
  <c r="V2346" i="1"/>
  <c r="B2347" i="1"/>
  <c r="O2347" i="1" s="1"/>
  <c r="E2347" i="1"/>
  <c r="H2347" i="1"/>
  <c r="I2347" i="1" s="1"/>
  <c r="N2347" i="1"/>
  <c r="P2347" i="1"/>
  <c r="R2347" i="1"/>
  <c r="T2347" i="1"/>
  <c r="V2347" i="1"/>
  <c r="B2348" i="1"/>
  <c r="E2348" i="1"/>
  <c r="H2348" i="1"/>
  <c r="I2348" i="1"/>
  <c r="N2348" i="1"/>
  <c r="O2348" i="1"/>
  <c r="P2348" i="1"/>
  <c r="Q2348" i="1"/>
  <c r="R2348" i="1"/>
  <c r="S2348" i="1"/>
  <c r="T2348" i="1"/>
  <c r="V2348" i="1"/>
  <c r="B2349" i="1"/>
  <c r="O2349" i="1" s="1"/>
  <c r="E2349" i="1"/>
  <c r="H2349" i="1"/>
  <c r="I2349" i="1" s="1"/>
  <c r="N2349" i="1"/>
  <c r="P2349" i="1"/>
  <c r="R2349" i="1"/>
  <c r="T2349" i="1"/>
  <c r="V2349" i="1"/>
  <c r="B2350" i="1"/>
  <c r="E2350" i="1"/>
  <c r="H2350" i="1"/>
  <c r="I2350" i="1"/>
  <c r="N2350" i="1"/>
  <c r="O2350" i="1"/>
  <c r="P2350" i="1"/>
  <c r="Q2350" i="1"/>
  <c r="R2350" i="1"/>
  <c r="S2350" i="1"/>
  <c r="T2350" i="1"/>
  <c r="V2350" i="1"/>
  <c r="B2351" i="1"/>
  <c r="O2351" i="1" s="1"/>
  <c r="E2351" i="1"/>
  <c r="H2351" i="1"/>
  <c r="I2351" i="1" s="1"/>
  <c r="N2351" i="1"/>
  <c r="P2351" i="1"/>
  <c r="R2351" i="1"/>
  <c r="T2351" i="1"/>
  <c r="V2351" i="1"/>
  <c r="B2352" i="1"/>
  <c r="E2352" i="1"/>
  <c r="H2352" i="1"/>
  <c r="I2352" i="1"/>
  <c r="N2352" i="1"/>
  <c r="O2352" i="1"/>
  <c r="P2352" i="1"/>
  <c r="Q2352" i="1"/>
  <c r="R2352" i="1"/>
  <c r="S2352" i="1"/>
  <c r="T2352" i="1"/>
  <c r="V2352" i="1"/>
  <c r="B2353" i="1"/>
  <c r="O2353" i="1" s="1"/>
  <c r="E2353" i="1"/>
  <c r="H2353" i="1"/>
  <c r="I2353" i="1" s="1"/>
  <c r="N2353" i="1"/>
  <c r="P2353" i="1"/>
  <c r="R2353" i="1"/>
  <c r="T2353" i="1"/>
  <c r="V2353" i="1"/>
  <c r="B2354" i="1"/>
  <c r="E2354" i="1"/>
  <c r="H2354" i="1"/>
  <c r="I2354" i="1"/>
  <c r="N2354" i="1"/>
  <c r="O2354" i="1"/>
  <c r="P2354" i="1"/>
  <c r="Q2354" i="1"/>
  <c r="R2354" i="1"/>
  <c r="S2354" i="1"/>
  <c r="T2354" i="1"/>
  <c r="V2354" i="1"/>
  <c r="B2355" i="1"/>
  <c r="O2355" i="1" s="1"/>
  <c r="E2355" i="1"/>
  <c r="H2355" i="1"/>
  <c r="I2355" i="1" s="1"/>
  <c r="N2355" i="1"/>
  <c r="P2355" i="1"/>
  <c r="R2355" i="1"/>
  <c r="T2355" i="1"/>
  <c r="V2355" i="1"/>
  <c r="B2356" i="1"/>
  <c r="E2356" i="1"/>
  <c r="H2356" i="1"/>
  <c r="I2356" i="1"/>
  <c r="N2356" i="1"/>
  <c r="O2356" i="1"/>
  <c r="P2356" i="1"/>
  <c r="Q2356" i="1"/>
  <c r="R2356" i="1"/>
  <c r="S2356" i="1"/>
  <c r="T2356" i="1"/>
  <c r="V2356" i="1"/>
  <c r="B2357" i="1"/>
  <c r="O2357" i="1" s="1"/>
  <c r="E2357" i="1"/>
  <c r="H2357" i="1"/>
  <c r="I2357" i="1" s="1"/>
  <c r="N2357" i="1"/>
  <c r="P2357" i="1"/>
  <c r="R2357" i="1"/>
  <c r="T2357" i="1"/>
  <c r="V2357" i="1"/>
  <c r="B2358" i="1"/>
  <c r="E2358" i="1"/>
  <c r="H2358" i="1"/>
  <c r="I2358" i="1"/>
  <c r="N2358" i="1"/>
  <c r="O2358" i="1"/>
  <c r="P2358" i="1"/>
  <c r="Q2358" i="1"/>
  <c r="R2358" i="1"/>
  <c r="S2358" i="1"/>
  <c r="T2358" i="1"/>
  <c r="V2358" i="1"/>
  <c r="B2359" i="1"/>
  <c r="O2359" i="1" s="1"/>
  <c r="E2359" i="1"/>
  <c r="H2359" i="1"/>
  <c r="I2359" i="1" s="1"/>
  <c r="N2359" i="1"/>
  <c r="P2359" i="1"/>
  <c r="R2359" i="1"/>
  <c r="T2359" i="1"/>
  <c r="V2359" i="1"/>
  <c r="B2360" i="1"/>
  <c r="E2360" i="1"/>
  <c r="H2360" i="1"/>
  <c r="I2360" i="1"/>
  <c r="N2360" i="1"/>
  <c r="O2360" i="1"/>
  <c r="P2360" i="1"/>
  <c r="Q2360" i="1"/>
  <c r="R2360" i="1"/>
  <c r="S2360" i="1"/>
  <c r="T2360" i="1"/>
  <c r="U2360" i="1"/>
  <c r="U2361" i="1" s="1"/>
  <c r="U2362" i="1" s="1"/>
  <c r="U2363" i="1" s="1"/>
  <c r="U2364" i="1" s="1"/>
  <c r="U2365" i="1" s="1"/>
  <c r="U2366" i="1" s="1"/>
  <c r="U2367" i="1" s="1"/>
  <c r="U2368" i="1" s="1"/>
  <c r="U2369" i="1" s="1"/>
  <c r="V2360" i="1"/>
  <c r="B2361" i="1"/>
  <c r="O2361" i="1" s="1"/>
  <c r="E2361" i="1"/>
  <c r="H2361" i="1"/>
  <c r="I2361" i="1" s="1"/>
  <c r="N2361" i="1"/>
  <c r="P2361" i="1"/>
  <c r="R2361" i="1"/>
  <c r="T2361" i="1"/>
  <c r="V2361" i="1"/>
  <c r="B2362" i="1"/>
  <c r="E2362" i="1"/>
  <c r="H2362" i="1"/>
  <c r="I2362" i="1"/>
  <c r="N2362" i="1"/>
  <c r="O2362" i="1"/>
  <c r="P2362" i="1"/>
  <c r="Q2362" i="1"/>
  <c r="R2362" i="1"/>
  <c r="S2362" i="1"/>
  <c r="T2362" i="1"/>
  <c r="V2362" i="1"/>
  <c r="B2363" i="1"/>
  <c r="O2363" i="1" s="1"/>
  <c r="E2363" i="1"/>
  <c r="H2363" i="1"/>
  <c r="I2363" i="1" s="1"/>
  <c r="N2363" i="1"/>
  <c r="P2363" i="1"/>
  <c r="R2363" i="1"/>
  <c r="T2363" i="1"/>
  <c r="V2363" i="1"/>
  <c r="B2364" i="1"/>
  <c r="E2364" i="1"/>
  <c r="H2364" i="1"/>
  <c r="I2364" i="1"/>
  <c r="N2364" i="1"/>
  <c r="O2364" i="1"/>
  <c r="P2364" i="1"/>
  <c r="Q2364" i="1"/>
  <c r="R2364" i="1"/>
  <c r="S2364" i="1"/>
  <c r="T2364" i="1"/>
  <c r="V2364" i="1"/>
  <c r="B2365" i="1"/>
  <c r="O2365" i="1" s="1"/>
  <c r="E2365" i="1"/>
  <c r="H2365" i="1"/>
  <c r="I2365" i="1" s="1"/>
  <c r="N2365" i="1"/>
  <c r="P2365" i="1"/>
  <c r="R2365" i="1"/>
  <c r="T2365" i="1"/>
  <c r="V2365" i="1"/>
  <c r="B2366" i="1"/>
  <c r="E2366" i="1"/>
  <c r="H2366" i="1"/>
  <c r="I2366" i="1"/>
  <c r="N2366" i="1"/>
  <c r="O2366" i="1"/>
  <c r="P2366" i="1"/>
  <c r="Q2366" i="1"/>
  <c r="R2366" i="1"/>
  <c r="S2366" i="1"/>
  <c r="T2366" i="1"/>
  <c r="V2366" i="1"/>
  <c r="B2367" i="1"/>
  <c r="O2367" i="1" s="1"/>
  <c r="E2367" i="1"/>
  <c r="H2367" i="1"/>
  <c r="I2367" i="1" s="1"/>
  <c r="N2367" i="1"/>
  <c r="P2367" i="1"/>
  <c r="R2367" i="1"/>
  <c r="T2367" i="1"/>
  <c r="V2367" i="1"/>
  <c r="B2368" i="1"/>
  <c r="E2368" i="1"/>
  <c r="H2368" i="1"/>
  <c r="I2368" i="1"/>
  <c r="N2368" i="1"/>
  <c r="O2368" i="1"/>
  <c r="P2368" i="1"/>
  <c r="Q2368" i="1"/>
  <c r="R2368" i="1"/>
  <c r="S2368" i="1"/>
  <c r="T2368" i="1"/>
  <c r="V2368" i="1"/>
  <c r="B2369" i="1"/>
  <c r="O2369" i="1" s="1"/>
  <c r="E2369" i="1"/>
  <c r="H2369" i="1"/>
  <c r="I2369" i="1" s="1"/>
  <c r="N2369" i="1"/>
  <c r="P2369" i="1"/>
  <c r="R2369" i="1"/>
  <c r="T2369" i="1"/>
  <c r="V2369" i="1"/>
  <c r="B2370" i="1"/>
  <c r="E2370" i="1"/>
  <c r="H2370" i="1"/>
  <c r="I2370" i="1"/>
  <c r="N2370" i="1"/>
  <c r="O2370" i="1"/>
  <c r="P2370" i="1"/>
  <c r="Q2370" i="1"/>
  <c r="R2370" i="1"/>
  <c r="S2370" i="1"/>
  <c r="T2370" i="1"/>
  <c r="U2370" i="1"/>
  <c r="U2371" i="1" s="1"/>
  <c r="U2372" i="1" s="1"/>
  <c r="U2373" i="1" s="1"/>
  <c r="U2374" i="1" s="1"/>
  <c r="U2375" i="1" s="1"/>
  <c r="V2370" i="1"/>
  <c r="B2371" i="1"/>
  <c r="O2371" i="1" s="1"/>
  <c r="E2371" i="1"/>
  <c r="H2371" i="1"/>
  <c r="I2371" i="1" s="1"/>
  <c r="N2371" i="1"/>
  <c r="P2371" i="1"/>
  <c r="R2371" i="1"/>
  <c r="T2371" i="1"/>
  <c r="V2371" i="1"/>
  <c r="B2372" i="1"/>
  <c r="E2372" i="1"/>
  <c r="H2372" i="1"/>
  <c r="I2372" i="1"/>
  <c r="N2372" i="1"/>
  <c r="O2372" i="1"/>
  <c r="P2372" i="1"/>
  <c r="Q2372" i="1"/>
  <c r="R2372" i="1"/>
  <c r="S2372" i="1"/>
  <c r="T2372" i="1"/>
  <c r="V2372" i="1"/>
  <c r="B2373" i="1"/>
  <c r="O2373" i="1" s="1"/>
  <c r="E2373" i="1"/>
  <c r="H2373" i="1"/>
  <c r="I2373" i="1" s="1"/>
  <c r="N2373" i="1"/>
  <c r="P2373" i="1"/>
  <c r="R2373" i="1"/>
  <c r="T2373" i="1"/>
  <c r="V2373" i="1"/>
  <c r="B2374" i="1"/>
  <c r="E2374" i="1"/>
  <c r="H2374" i="1"/>
  <c r="I2374" i="1"/>
  <c r="N2374" i="1"/>
  <c r="O2374" i="1"/>
  <c r="P2374" i="1"/>
  <c r="Q2374" i="1"/>
  <c r="R2374" i="1"/>
  <c r="S2374" i="1"/>
  <c r="T2374" i="1"/>
  <c r="V2374" i="1"/>
  <c r="B2375" i="1"/>
  <c r="O2375" i="1" s="1"/>
  <c r="E2375" i="1"/>
  <c r="H2375" i="1"/>
  <c r="I2375" i="1" s="1"/>
  <c r="N2375" i="1"/>
  <c r="P2375" i="1"/>
  <c r="R2375" i="1"/>
  <c r="T2375" i="1"/>
  <c r="V2375" i="1"/>
  <c r="B2376" i="1"/>
  <c r="E2376" i="1"/>
  <c r="H2376" i="1"/>
  <c r="I2376" i="1"/>
  <c r="N2376" i="1"/>
  <c r="O2376" i="1"/>
  <c r="P2376" i="1"/>
  <c r="Q2376" i="1"/>
  <c r="R2376" i="1"/>
  <c r="S2376" i="1"/>
  <c r="T2376" i="1"/>
  <c r="U2376" i="1"/>
  <c r="U2377" i="1" s="1"/>
  <c r="U2378" i="1" s="1"/>
  <c r="U2379" i="1" s="1"/>
  <c r="U2380" i="1" s="1"/>
  <c r="U2381" i="1" s="1"/>
  <c r="U2382" i="1" s="1"/>
  <c r="U2383" i="1" s="1"/>
  <c r="U2384" i="1" s="1"/>
  <c r="U2385" i="1" s="1"/>
  <c r="V2376" i="1"/>
  <c r="B2377" i="1"/>
  <c r="O2377" i="1" s="1"/>
  <c r="E2377" i="1"/>
  <c r="H2377" i="1"/>
  <c r="I2377" i="1" s="1"/>
  <c r="N2377" i="1"/>
  <c r="P2377" i="1"/>
  <c r="R2377" i="1"/>
  <c r="T2377" i="1"/>
  <c r="V2377" i="1"/>
  <c r="B2378" i="1"/>
  <c r="E2378" i="1"/>
  <c r="H2378" i="1"/>
  <c r="I2378" i="1"/>
  <c r="N2378" i="1"/>
  <c r="O2378" i="1"/>
  <c r="P2378" i="1"/>
  <c r="Q2378" i="1"/>
  <c r="R2378" i="1"/>
  <c r="S2378" i="1"/>
  <c r="T2378" i="1"/>
  <c r="V2378" i="1"/>
  <c r="B2379" i="1"/>
  <c r="O2379" i="1" s="1"/>
  <c r="E2379" i="1"/>
  <c r="H2379" i="1"/>
  <c r="I2379" i="1" s="1"/>
  <c r="N2379" i="1"/>
  <c r="P2379" i="1"/>
  <c r="R2379" i="1"/>
  <c r="T2379" i="1"/>
  <c r="V2379" i="1"/>
  <c r="B2380" i="1"/>
  <c r="E2380" i="1"/>
  <c r="H2380" i="1"/>
  <c r="I2380" i="1"/>
  <c r="N2380" i="1"/>
  <c r="O2380" i="1"/>
  <c r="P2380" i="1"/>
  <c r="Q2380" i="1"/>
  <c r="R2380" i="1"/>
  <c r="S2380" i="1"/>
  <c r="T2380" i="1"/>
  <c r="V2380" i="1"/>
  <c r="B2381" i="1"/>
  <c r="O2381" i="1" s="1"/>
  <c r="E2381" i="1"/>
  <c r="H2381" i="1"/>
  <c r="I2381" i="1" s="1"/>
  <c r="N2381" i="1"/>
  <c r="P2381" i="1"/>
  <c r="R2381" i="1"/>
  <c r="T2381" i="1"/>
  <c r="V2381" i="1"/>
  <c r="B2382" i="1"/>
  <c r="E2382" i="1"/>
  <c r="H2382" i="1"/>
  <c r="I2382" i="1"/>
  <c r="N2382" i="1"/>
  <c r="O2382" i="1"/>
  <c r="P2382" i="1"/>
  <c r="Q2382" i="1"/>
  <c r="R2382" i="1"/>
  <c r="S2382" i="1"/>
  <c r="T2382" i="1"/>
  <c r="V2382" i="1"/>
  <c r="B2383" i="1"/>
  <c r="O2383" i="1" s="1"/>
  <c r="E2383" i="1"/>
  <c r="H2383" i="1"/>
  <c r="I2383" i="1" s="1"/>
  <c r="N2383" i="1"/>
  <c r="P2383" i="1"/>
  <c r="R2383" i="1"/>
  <c r="T2383" i="1"/>
  <c r="V2383" i="1"/>
  <c r="B2384" i="1"/>
  <c r="E2384" i="1"/>
  <c r="H2384" i="1"/>
  <c r="I2384" i="1"/>
  <c r="N2384" i="1"/>
  <c r="O2384" i="1"/>
  <c r="P2384" i="1"/>
  <c r="Q2384" i="1"/>
  <c r="R2384" i="1"/>
  <c r="S2384" i="1"/>
  <c r="T2384" i="1"/>
  <c r="V2384" i="1"/>
  <c r="B2385" i="1"/>
  <c r="O2385" i="1" s="1"/>
  <c r="E2385" i="1"/>
  <c r="H2385" i="1"/>
  <c r="I2385" i="1" s="1"/>
  <c r="N2385" i="1"/>
  <c r="P2385" i="1"/>
  <c r="R2385" i="1"/>
  <c r="T2385" i="1"/>
  <c r="V2385" i="1"/>
  <c r="B2386" i="1"/>
  <c r="E2386" i="1"/>
  <c r="H2386" i="1"/>
  <c r="I2386" i="1"/>
  <c r="N2386" i="1"/>
  <c r="O2386" i="1"/>
  <c r="P2386" i="1"/>
  <c r="Q2386" i="1"/>
  <c r="R2386" i="1"/>
  <c r="S2386" i="1"/>
  <c r="T2386" i="1"/>
  <c r="U2386" i="1"/>
  <c r="U2387" i="1" s="1"/>
  <c r="U2388" i="1" s="1"/>
  <c r="U2389" i="1" s="1"/>
  <c r="U2390" i="1" s="1"/>
  <c r="U2391" i="1" s="1"/>
  <c r="U2392" i="1" s="1"/>
  <c r="U2393" i="1" s="1"/>
  <c r="U2394" i="1" s="1"/>
  <c r="U2395" i="1" s="1"/>
  <c r="V2386" i="1"/>
  <c r="B2387" i="1"/>
  <c r="O2387" i="1" s="1"/>
  <c r="E2387" i="1"/>
  <c r="H2387" i="1"/>
  <c r="I2387" i="1" s="1"/>
  <c r="N2387" i="1"/>
  <c r="P2387" i="1"/>
  <c r="R2387" i="1"/>
  <c r="T2387" i="1"/>
  <c r="V2387" i="1"/>
  <c r="B2388" i="1"/>
  <c r="E2388" i="1"/>
  <c r="H2388" i="1"/>
  <c r="I2388" i="1"/>
  <c r="N2388" i="1"/>
  <c r="O2388" i="1"/>
  <c r="P2388" i="1"/>
  <c r="Q2388" i="1"/>
  <c r="R2388" i="1"/>
  <c r="S2388" i="1"/>
  <c r="T2388" i="1"/>
  <c r="V2388" i="1"/>
  <c r="B2389" i="1"/>
  <c r="O2389" i="1" s="1"/>
  <c r="E2389" i="1"/>
  <c r="H2389" i="1"/>
  <c r="I2389" i="1" s="1"/>
  <c r="N2389" i="1"/>
  <c r="P2389" i="1"/>
  <c r="R2389" i="1"/>
  <c r="T2389" i="1"/>
  <c r="V2389" i="1"/>
  <c r="B2390" i="1"/>
  <c r="E2390" i="1"/>
  <c r="H2390" i="1"/>
  <c r="I2390" i="1"/>
  <c r="N2390" i="1"/>
  <c r="O2390" i="1"/>
  <c r="P2390" i="1"/>
  <c r="Q2390" i="1"/>
  <c r="R2390" i="1"/>
  <c r="S2390" i="1"/>
  <c r="T2390" i="1"/>
  <c r="V2390" i="1"/>
  <c r="B2391" i="1"/>
  <c r="O2391" i="1" s="1"/>
  <c r="E2391" i="1"/>
  <c r="H2391" i="1"/>
  <c r="I2391" i="1" s="1"/>
  <c r="N2391" i="1"/>
  <c r="P2391" i="1"/>
  <c r="R2391" i="1"/>
  <c r="T2391" i="1"/>
  <c r="V2391" i="1"/>
  <c r="B2392" i="1"/>
  <c r="E2392" i="1"/>
  <c r="H2392" i="1"/>
  <c r="I2392" i="1"/>
  <c r="N2392" i="1"/>
  <c r="O2392" i="1"/>
  <c r="P2392" i="1"/>
  <c r="Q2392" i="1"/>
  <c r="R2392" i="1"/>
  <c r="S2392" i="1"/>
  <c r="T2392" i="1"/>
  <c r="V2392" i="1"/>
  <c r="B2393" i="1"/>
  <c r="O2393" i="1" s="1"/>
  <c r="E2393" i="1"/>
  <c r="H2393" i="1"/>
  <c r="I2393" i="1" s="1"/>
  <c r="N2393" i="1"/>
  <c r="P2393" i="1"/>
  <c r="R2393" i="1"/>
  <c r="T2393" i="1"/>
  <c r="V2393" i="1"/>
  <c r="B2394" i="1"/>
  <c r="E2394" i="1"/>
  <c r="H2394" i="1"/>
  <c r="I2394" i="1"/>
  <c r="N2394" i="1"/>
  <c r="O2394" i="1"/>
  <c r="P2394" i="1"/>
  <c r="Q2394" i="1"/>
  <c r="R2394" i="1"/>
  <c r="S2394" i="1"/>
  <c r="T2394" i="1"/>
  <c r="V2394" i="1"/>
  <c r="B2395" i="1"/>
  <c r="O2395" i="1" s="1"/>
  <c r="E2395" i="1"/>
  <c r="H2395" i="1"/>
  <c r="I2395" i="1" s="1"/>
  <c r="N2395" i="1"/>
  <c r="P2395" i="1"/>
  <c r="R2395" i="1"/>
  <c r="T2395" i="1"/>
  <c r="V2395" i="1"/>
  <c r="B2396" i="1"/>
  <c r="E2396" i="1"/>
  <c r="H2396" i="1"/>
  <c r="I2396" i="1"/>
  <c r="N2396" i="1"/>
  <c r="O2396" i="1"/>
  <c r="P2396" i="1"/>
  <c r="Q2396" i="1"/>
  <c r="R2396" i="1"/>
  <c r="S2396" i="1"/>
  <c r="T2396" i="1"/>
  <c r="U2396" i="1"/>
  <c r="U2397" i="1" s="1"/>
  <c r="V2396" i="1"/>
  <c r="B2397" i="1"/>
  <c r="O2397" i="1" s="1"/>
  <c r="E2397" i="1"/>
  <c r="H2397" i="1"/>
  <c r="I2397" i="1" s="1"/>
  <c r="N2397" i="1"/>
  <c r="P2397" i="1"/>
  <c r="R2397" i="1"/>
  <c r="T2397" i="1"/>
  <c r="V2397" i="1"/>
  <c r="B2398" i="1"/>
  <c r="E2398" i="1"/>
  <c r="H2398" i="1"/>
  <c r="I2398" i="1"/>
  <c r="N2398" i="1"/>
  <c r="O2398" i="1"/>
  <c r="P2398" i="1"/>
  <c r="Q2398" i="1"/>
  <c r="R2398" i="1"/>
  <c r="S2398" i="1"/>
  <c r="T2398" i="1"/>
  <c r="U2398" i="1"/>
  <c r="U2399" i="1" s="1"/>
  <c r="U2400" i="1" s="1"/>
  <c r="U2401" i="1" s="1"/>
  <c r="U2402" i="1" s="1"/>
  <c r="U2403" i="1" s="1"/>
  <c r="U2404" i="1" s="1"/>
  <c r="U2405" i="1" s="1"/>
  <c r="U2406" i="1" s="1"/>
  <c r="U2407" i="1" s="1"/>
  <c r="U2408" i="1" s="1"/>
  <c r="U2409" i="1" s="1"/>
  <c r="U2410" i="1" s="1"/>
  <c r="U2411" i="1" s="1"/>
  <c r="V2398" i="1"/>
  <c r="B2399" i="1"/>
  <c r="O2399" i="1" s="1"/>
  <c r="E2399" i="1"/>
  <c r="H2399" i="1"/>
  <c r="I2399" i="1" s="1"/>
  <c r="N2399" i="1"/>
  <c r="P2399" i="1"/>
  <c r="R2399" i="1"/>
  <c r="T2399" i="1"/>
  <c r="V2399" i="1"/>
  <c r="B2400" i="1"/>
  <c r="E2400" i="1"/>
  <c r="H2400" i="1"/>
  <c r="I2400" i="1"/>
  <c r="N2400" i="1"/>
  <c r="O2400" i="1"/>
  <c r="P2400" i="1"/>
  <c r="Q2400" i="1"/>
  <c r="R2400" i="1"/>
  <c r="S2400" i="1"/>
  <c r="T2400" i="1"/>
  <c r="V2400" i="1"/>
  <c r="B2401" i="1"/>
  <c r="O2401" i="1" s="1"/>
  <c r="E2401" i="1"/>
  <c r="H2401" i="1"/>
  <c r="I2401" i="1" s="1"/>
  <c r="N2401" i="1"/>
  <c r="P2401" i="1"/>
  <c r="R2401" i="1"/>
  <c r="T2401" i="1"/>
  <c r="V2401" i="1"/>
  <c r="B2402" i="1"/>
  <c r="E2402" i="1"/>
  <c r="H2402" i="1"/>
  <c r="I2402" i="1"/>
  <c r="N2402" i="1"/>
  <c r="O2402" i="1"/>
  <c r="P2402" i="1"/>
  <c r="Q2402" i="1"/>
  <c r="R2402" i="1"/>
  <c r="S2402" i="1"/>
  <c r="T2402" i="1"/>
  <c r="V2402" i="1"/>
  <c r="B2403" i="1"/>
  <c r="O2403" i="1" s="1"/>
  <c r="E2403" i="1"/>
  <c r="H2403" i="1"/>
  <c r="I2403" i="1" s="1"/>
  <c r="N2403" i="1"/>
  <c r="P2403" i="1"/>
  <c r="R2403" i="1"/>
  <c r="T2403" i="1"/>
  <c r="V2403" i="1"/>
  <c r="B2404" i="1"/>
  <c r="E2404" i="1"/>
  <c r="H2404" i="1"/>
  <c r="I2404" i="1"/>
  <c r="N2404" i="1"/>
  <c r="O2404" i="1"/>
  <c r="P2404" i="1"/>
  <c r="Q2404" i="1"/>
  <c r="R2404" i="1"/>
  <c r="S2404" i="1"/>
  <c r="T2404" i="1"/>
  <c r="V2404" i="1"/>
  <c r="B2405" i="1"/>
  <c r="O2405" i="1" s="1"/>
  <c r="E2405" i="1"/>
  <c r="H2405" i="1"/>
  <c r="I2405" i="1" s="1"/>
  <c r="N2405" i="1"/>
  <c r="P2405" i="1"/>
  <c r="R2405" i="1"/>
  <c r="T2405" i="1"/>
  <c r="V2405" i="1"/>
  <c r="B2406" i="1"/>
  <c r="E2406" i="1"/>
  <c r="H2406" i="1"/>
  <c r="I2406" i="1"/>
  <c r="N2406" i="1"/>
  <c r="O2406" i="1"/>
  <c r="P2406" i="1"/>
  <c r="Q2406" i="1"/>
  <c r="R2406" i="1"/>
  <c r="S2406" i="1"/>
  <c r="T2406" i="1"/>
  <c r="V2406" i="1"/>
  <c r="B2407" i="1"/>
  <c r="O2407" i="1" s="1"/>
  <c r="E2407" i="1"/>
  <c r="H2407" i="1"/>
  <c r="I2407" i="1" s="1"/>
  <c r="N2407" i="1"/>
  <c r="P2407" i="1"/>
  <c r="R2407" i="1"/>
  <c r="T2407" i="1"/>
  <c r="V2407" i="1"/>
  <c r="B2408" i="1"/>
  <c r="E2408" i="1"/>
  <c r="H2408" i="1"/>
  <c r="I2408" i="1"/>
  <c r="N2408" i="1"/>
  <c r="O2408" i="1"/>
  <c r="P2408" i="1"/>
  <c r="Q2408" i="1"/>
  <c r="R2408" i="1"/>
  <c r="S2408" i="1"/>
  <c r="T2408" i="1"/>
  <c r="V2408" i="1"/>
  <c r="B2409" i="1"/>
  <c r="O2409" i="1" s="1"/>
  <c r="E2409" i="1"/>
  <c r="H2409" i="1"/>
  <c r="I2409" i="1" s="1"/>
  <c r="N2409" i="1"/>
  <c r="P2409" i="1"/>
  <c r="R2409" i="1"/>
  <c r="T2409" i="1"/>
  <c r="V2409" i="1"/>
  <c r="B2410" i="1"/>
  <c r="E2410" i="1"/>
  <c r="H2410" i="1"/>
  <c r="I2410" i="1"/>
  <c r="N2410" i="1"/>
  <c r="O2410" i="1"/>
  <c r="P2410" i="1"/>
  <c r="Q2410" i="1"/>
  <c r="R2410" i="1"/>
  <c r="S2410" i="1"/>
  <c r="T2410" i="1"/>
  <c r="V2410" i="1"/>
  <c r="B2411" i="1"/>
  <c r="O2411" i="1" s="1"/>
  <c r="E2411" i="1"/>
  <c r="H2411" i="1"/>
  <c r="I2411" i="1" s="1"/>
  <c r="N2411" i="1"/>
  <c r="P2411" i="1"/>
  <c r="R2411" i="1"/>
  <c r="T2411" i="1"/>
  <c r="V2411" i="1"/>
  <c r="B2412" i="1"/>
  <c r="E2412" i="1"/>
  <c r="H2412" i="1"/>
  <c r="I2412" i="1"/>
  <c r="N2412" i="1"/>
  <c r="O2412" i="1"/>
  <c r="P2412" i="1"/>
  <c r="Q2412" i="1"/>
  <c r="R2412" i="1"/>
  <c r="S2412" i="1"/>
  <c r="T2412" i="1"/>
  <c r="U2412" i="1"/>
  <c r="U2413" i="1" s="1"/>
  <c r="U2414" i="1" s="1"/>
  <c r="U2415" i="1" s="1"/>
  <c r="U2416" i="1" s="1"/>
  <c r="U2417" i="1" s="1"/>
  <c r="U2418" i="1" s="1"/>
  <c r="U2419" i="1" s="1"/>
  <c r="U2420" i="1" s="1"/>
  <c r="U2421" i="1" s="1"/>
  <c r="U2422" i="1" s="1"/>
  <c r="V2412" i="1"/>
  <c r="B2413" i="1"/>
  <c r="O2413" i="1" s="1"/>
  <c r="E2413" i="1"/>
  <c r="H2413" i="1"/>
  <c r="I2413" i="1" s="1"/>
  <c r="N2413" i="1"/>
  <c r="P2413" i="1"/>
  <c r="R2413" i="1"/>
  <c r="T2413" i="1"/>
  <c r="V2413" i="1"/>
  <c r="B2414" i="1"/>
  <c r="E2414" i="1"/>
  <c r="H2414" i="1"/>
  <c r="I2414" i="1"/>
  <c r="N2414" i="1"/>
  <c r="O2414" i="1"/>
  <c r="P2414" i="1"/>
  <c r="Q2414" i="1"/>
  <c r="R2414" i="1"/>
  <c r="S2414" i="1"/>
  <c r="T2414" i="1"/>
  <c r="V2414" i="1"/>
  <c r="B2415" i="1"/>
  <c r="O2415" i="1" s="1"/>
  <c r="E2415" i="1"/>
  <c r="H2415" i="1"/>
  <c r="I2415" i="1" s="1"/>
  <c r="N2415" i="1"/>
  <c r="P2415" i="1"/>
  <c r="R2415" i="1"/>
  <c r="T2415" i="1"/>
  <c r="V2415" i="1"/>
  <c r="B2416" i="1"/>
  <c r="E2416" i="1"/>
  <c r="H2416" i="1"/>
  <c r="I2416" i="1"/>
  <c r="N2416" i="1"/>
  <c r="O2416" i="1"/>
  <c r="P2416" i="1"/>
  <c r="Q2416" i="1"/>
  <c r="R2416" i="1"/>
  <c r="S2416" i="1"/>
  <c r="T2416" i="1"/>
  <c r="V2416" i="1"/>
  <c r="B2417" i="1"/>
  <c r="O2417" i="1" s="1"/>
  <c r="E2417" i="1"/>
  <c r="H2417" i="1"/>
  <c r="I2417" i="1" s="1"/>
  <c r="N2417" i="1"/>
  <c r="P2417" i="1"/>
  <c r="R2417" i="1"/>
  <c r="T2417" i="1"/>
  <c r="V2417" i="1"/>
  <c r="B2418" i="1"/>
  <c r="E2418" i="1"/>
  <c r="H2418" i="1"/>
  <c r="I2418" i="1"/>
  <c r="N2418" i="1"/>
  <c r="O2418" i="1"/>
  <c r="P2418" i="1"/>
  <c r="Q2418" i="1"/>
  <c r="R2418" i="1"/>
  <c r="S2418" i="1"/>
  <c r="T2418" i="1"/>
  <c r="V2418" i="1"/>
  <c r="B2419" i="1"/>
  <c r="O2419" i="1" s="1"/>
  <c r="E2419" i="1"/>
  <c r="H2419" i="1"/>
  <c r="I2419" i="1" s="1"/>
  <c r="N2419" i="1"/>
  <c r="P2419" i="1"/>
  <c r="R2419" i="1"/>
  <c r="T2419" i="1"/>
  <c r="V2419" i="1"/>
  <c r="B2420" i="1"/>
  <c r="E2420" i="1"/>
  <c r="H2420" i="1"/>
  <c r="I2420" i="1"/>
  <c r="N2420" i="1"/>
  <c r="O2420" i="1"/>
  <c r="P2420" i="1"/>
  <c r="Q2420" i="1"/>
  <c r="R2420" i="1"/>
  <c r="S2420" i="1"/>
  <c r="T2420" i="1"/>
  <c r="V2420" i="1"/>
  <c r="B2421" i="1"/>
  <c r="O2421" i="1" s="1"/>
  <c r="E2421" i="1"/>
  <c r="H2421" i="1"/>
  <c r="I2421" i="1" s="1"/>
  <c r="N2421" i="1"/>
  <c r="P2421" i="1"/>
  <c r="R2421" i="1"/>
  <c r="T2421" i="1"/>
  <c r="V2421" i="1"/>
  <c r="B2422" i="1"/>
  <c r="E2422" i="1"/>
  <c r="H2422" i="1"/>
  <c r="I2422" i="1"/>
  <c r="N2422" i="1"/>
  <c r="O2422" i="1"/>
  <c r="P2422" i="1"/>
  <c r="Q2422" i="1"/>
  <c r="R2422" i="1"/>
  <c r="S2422" i="1"/>
  <c r="T2422" i="1"/>
  <c r="V2422" i="1"/>
  <c r="B2423" i="1"/>
  <c r="O2423" i="1" s="1"/>
  <c r="E2423" i="1"/>
  <c r="H2423" i="1"/>
  <c r="I2423" i="1" s="1"/>
  <c r="N2423" i="1"/>
  <c r="P2423" i="1"/>
  <c r="R2423" i="1"/>
  <c r="T2423" i="1"/>
  <c r="U2423" i="1"/>
  <c r="V2423" i="1"/>
  <c r="B2424" i="1"/>
  <c r="E2424" i="1"/>
  <c r="H2424" i="1"/>
  <c r="I2424" i="1"/>
  <c r="N2424" i="1"/>
  <c r="O2424" i="1"/>
  <c r="P2424" i="1"/>
  <c r="Q2424" i="1"/>
  <c r="R2424" i="1"/>
  <c r="S2424" i="1"/>
  <c r="T2424" i="1"/>
  <c r="U2424" i="1"/>
  <c r="U2425" i="1" s="1"/>
  <c r="U2426" i="1" s="1"/>
  <c r="U2427" i="1" s="1"/>
  <c r="U2428" i="1" s="1"/>
  <c r="U2429" i="1" s="1"/>
  <c r="U2430" i="1" s="1"/>
  <c r="U2431" i="1" s="1"/>
  <c r="U2432" i="1" s="1"/>
  <c r="U2433" i="1" s="1"/>
  <c r="U2434" i="1" s="1"/>
  <c r="U2435" i="1" s="1"/>
  <c r="U2436" i="1" s="1"/>
  <c r="V2424" i="1"/>
  <c r="B2425" i="1"/>
  <c r="O2425" i="1" s="1"/>
  <c r="E2425" i="1"/>
  <c r="H2425" i="1"/>
  <c r="I2425" i="1" s="1"/>
  <c r="N2425" i="1"/>
  <c r="P2425" i="1"/>
  <c r="R2425" i="1"/>
  <c r="T2425" i="1"/>
  <c r="V2425" i="1"/>
  <c r="B2426" i="1"/>
  <c r="E2426" i="1"/>
  <c r="H2426" i="1"/>
  <c r="I2426" i="1"/>
  <c r="N2426" i="1"/>
  <c r="O2426" i="1"/>
  <c r="P2426" i="1"/>
  <c r="Q2426" i="1"/>
  <c r="R2426" i="1"/>
  <c r="S2426" i="1"/>
  <c r="T2426" i="1"/>
  <c r="V2426" i="1"/>
  <c r="B2427" i="1"/>
  <c r="O2427" i="1" s="1"/>
  <c r="E2427" i="1"/>
  <c r="H2427" i="1"/>
  <c r="I2427" i="1" s="1"/>
  <c r="N2427" i="1"/>
  <c r="P2427" i="1"/>
  <c r="R2427" i="1"/>
  <c r="T2427" i="1"/>
  <c r="V2427" i="1"/>
  <c r="B2428" i="1"/>
  <c r="E2428" i="1"/>
  <c r="H2428" i="1"/>
  <c r="I2428" i="1"/>
  <c r="N2428" i="1"/>
  <c r="O2428" i="1"/>
  <c r="P2428" i="1"/>
  <c r="Q2428" i="1"/>
  <c r="R2428" i="1"/>
  <c r="S2428" i="1"/>
  <c r="T2428" i="1"/>
  <c r="V2428" i="1"/>
  <c r="B2429" i="1"/>
  <c r="O2429" i="1" s="1"/>
  <c r="E2429" i="1"/>
  <c r="H2429" i="1"/>
  <c r="I2429" i="1" s="1"/>
  <c r="N2429" i="1"/>
  <c r="P2429" i="1"/>
  <c r="R2429" i="1"/>
  <c r="T2429" i="1"/>
  <c r="V2429" i="1"/>
  <c r="B2430" i="1"/>
  <c r="E2430" i="1"/>
  <c r="H2430" i="1"/>
  <c r="I2430" i="1"/>
  <c r="N2430" i="1"/>
  <c r="O2430" i="1"/>
  <c r="P2430" i="1"/>
  <c r="Q2430" i="1"/>
  <c r="R2430" i="1"/>
  <c r="S2430" i="1"/>
  <c r="T2430" i="1"/>
  <c r="V2430" i="1"/>
  <c r="B2431" i="1"/>
  <c r="O2431" i="1" s="1"/>
  <c r="E2431" i="1"/>
  <c r="H2431" i="1"/>
  <c r="I2431" i="1" s="1"/>
  <c r="N2431" i="1"/>
  <c r="P2431" i="1"/>
  <c r="R2431" i="1"/>
  <c r="T2431" i="1"/>
  <c r="V2431" i="1"/>
  <c r="B2432" i="1"/>
  <c r="E2432" i="1"/>
  <c r="H2432" i="1"/>
  <c r="I2432" i="1"/>
  <c r="N2432" i="1"/>
  <c r="O2432" i="1"/>
  <c r="P2432" i="1"/>
  <c r="Q2432" i="1"/>
  <c r="R2432" i="1"/>
  <c r="S2432" i="1"/>
  <c r="T2432" i="1"/>
  <c r="V2432" i="1"/>
  <c r="B2433" i="1"/>
  <c r="O2433" i="1" s="1"/>
  <c r="E2433" i="1"/>
  <c r="H2433" i="1"/>
  <c r="I2433" i="1" s="1"/>
  <c r="N2433" i="1"/>
  <c r="P2433" i="1"/>
  <c r="R2433" i="1"/>
  <c r="T2433" i="1"/>
  <c r="V2433" i="1"/>
  <c r="B2434" i="1"/>
  <c r="E2434" i="1"/>
  <c r="H2434" i="1"/>
  <c r="I2434" i="1"/>
  <c r="N2434" i="1"/>
  <c r="O2434" i="1"/>
  <c r="P2434" i="1"/>
  <c r="Q2434" i="1"/>
  <c r="R2434" i="1"/>
  <c r="S2434" i="1"/>
  <c r="T2434" i="1"/>
  <c r="V2434" i="1"/>
  <c r="B2435" i="1"/>
  <c r="O2435" i="1" s="1"/>
  <c r="E2435" i="1"/>
  <c r="H2435" i="1"/>
  <c r="I2435" i="1" s="1"/>
  <c r="N2435" i="1"/>
  <c r="P2435" i="1"/>
  <c r="R2435" i="1"/>
  <c r="T2435" i="1"/>
  <c r="V2435" i="1"/>
  <c r="B2436" i="1"/>
  <c r="E2436" i="1"/>
  <c r="H2436" i="1"/>
  <c r="I2436" i="1"/>
  <c r="N2436" i="1"/>
  <c r="O2436" i="1"/>
  <c r="P2436" i="1"/>
  <c r="Q2436" i="1"/>
  <c r="R2436" i="1"/>
  <c r="S2436" i="1"/>
  <c r="T2436" i="1"/>
  <c r="V2436" i="1"/>
  <c r="B2437" i="1"/>
  <c r="O2437" i="1" s="1"/>
  <c r="E2437" i="1"/>
  <c r="H2437" i="1"/>
  <c r="I2437" i="1" s="1"/>
  <c r="N2437" i="1"/>
  <c r="P2437" i="1"/>
  <c r="R2437" i="1"/>
  <c r="T2437" i="1"/>
  <c r="U2437" i="1"/>
  <c r="V2437" i="1"/>
  <c r="B2438" i="1"/>
  <c r="E2438" i="1"/>
  <c r="H2438" i="1"/>
  <c r="I2438" i="1"/>
  <c r="N2438" i="1"/>
  <c r="O2438" i="1"/>
  <c r="P2438" i="1"/>
  <c r="Q2438" i="1"/>
  <c r="R2438" i="1"/>
  <c r="S2438" i="1"/>
  <c r="T2438" i="1"/>
  <c r="U2438" i="1"/>
  <c r="U2439" i="1" s="1"/>
  <c r="U2440" i="1" s="1"/>
  <c r="U2441" i="1" s="1"/>
  <c r="U2442" i="1" s="1"/>
  <c r="U2443" i="1" s="1"/>
  <c r="U2444" i="1" s="1"/>
  <c r="U2445" i="1" s="1"/>
  <c r="U2446" i="1" s="1"/>
  <c r="U2447" i="1" s="1"/>
  <c r="U2448" i="1" s="1"/>
  <c r="U2449" i="1" s="1"/>
  <c r="U2450" i="1" s="1"/>
  <c r="U2451" i="1" s="1"/>
  <c r="U2452" i="1" s="1"/>
  <c r="U2453" i="1" s="1"/>
  <c r="U2454" i="1" s="1"/>
  <c r="U2455" i="1" s="1"/>
  <c r="V2438" i="1"/>
  <c r="B2439" i="1"/>
  <c r="O2439" i="1" s="1"/>
  <c r="E2439" i="1"/>
  <c r="H2439" i="1"/>
  <c r="I2439" i="1" s="1"/>
  <c r="N2439" i="1"/>
  <c r="P2439" i="1"/>
  <c r="R2439" i="1"/>
  <c r="T2439" i="1"/>
  <c r="V2439" i="1"/>
  <c r="B2440" i="1"/>
  <c r="E2440" i="1"/>
  <c r="H2440" i="1"/>
  <c r="I2440" i="1"/>
  <c r="N2440" i="1"/>
  <c r="O2440" i="1"/>
  <c r="P2440" i="1"/>
  <c r="Q2440" i="1"/>
  <c r="R2440" i="1"/>
  <c r="S2440" i="1"/>
  <c r="T2440" i="1"/>
  <c r="V2440" i="1"/>
  <c r="B2441" i="1"/>
  <c r="O2441" i="1" s="1"/>
  <c r="E2441" i="1"/>
  <c r="H2441" i="1"/>
  <c r="I2441" i="1" s="1"/>
  <c r="N2441" i="1"/>
  <c r="P2441" i="1"/>
  <c r="R2441" i="1"/>
  <c r="T2441" i="1"/>
  <c r="V2441" i="1"/>
  <c r="B2442" i="1"/>
  <c r="E2442" i="1"/>
  <c r="H2442" i="1"/>
  <c r="I2442" i="1"/>
  <c r="N2442" i="1"/>
  <c r="O2442" i="1"/>
  <c r="P2442" i="1"/>
  <c r="Q2442" i="1"/>
  <c r="R2442" i="1"/>
  <c r="S2442" i="1"/>
  <c r="T2442" i="1"/>
  <c r="V2442" i="1"/>
  <c r="B2443" i="1"/>
  <c r="O2443" i="1" s="1"/>
  <c r="E2443" i="1"/>
  <c r="H2443" i="1"/>
  <c r="I2443" i="1" s="1"/>
  <c r="N2443" i="1"/>
  <c r="P2443" i="1"/>
  <c r="R2443" i="1"/>
  <c r="T2443" i="1"/>
  <c r="V2443" i="1"/>
  <c r="B2444" i="1"/>
  <c r="E2444" i="1"/>
  <c r="H2444" i="1"/>
  <c r="I2444" i="1"/>
  <c r="N2444" i="1"/>
  <c r="O2444" i="1"/>
  <c r="P2444" i="1"/>
  <c r="Q2444" i="1"/>
  <c r="R2444" i="1"/>
  <c r="S2444" i="1"/>
  <c r="T2444" i="1"/>
  <c r="V2444" i="1"/>
  <c r="B2445" i="1"/>
  <c r="O2445" i="1" s="1"/>
  <c r="E2445" i="1"/>
  <c r="H2445" i="1"/>
  <c r="I2445" i="1" s="1"/>
  <c r="N2445" i="1"/>
  <c r="P2445" i="1"/>
  <c r="R2445" i="1"/>
  <c r="T2445" i="1"/>
  <c r="V2445" i="1"/>
  <c r="B2446" i="1"/>
  <c r="E2446" i="1"/>
  <c r="H2446" i="1"/>
  <c r="I2446" i="1"/>
  <c r="N2446" i="1"/>
  <c r="O2446" i="1"/>
  <c r="P2446" i="1"/>
  <c r="Q2446" i="1"/>
  <c r="R2446" i="1"/>
  <c r="S2446" i="1"/>
  <c r="T2446" i="1"/>
  <c r="V2446" i="1"/>
  <c r="B2447" i="1"/>
  <c r="O2447" i="1" s="1"/>
  <c r="E2447" i="1"/>
  <c r="H2447" i="1"/>
  <c r="I2447" i="1" s="1"/>
  <c r="N2447" i="1"/>
  <c r="P2447" i="1"/>
  <c r="R2447" i="1"/>
  <c r="T2447" i="1"/>
  <c r="V2447" i="1"/>
  <c r="B2448" i="1"/>
  <c r="E2448" i="1"/>
  <c r="H2448" i="1"/>
  <c r="I2448" i="1"/>
  <c r="N2448" i="1"/>
  <c r="O2448" i="1"/>
  <c r="P2448" i="1"/>
  <c r="Q2448" i="1"/>
  <c r="R2448" i="1"/>
  <c r="S2448" i="1"/>
  <c r="T2448" i="1"/>
  <c r="V2448" i="1"/>
  <c r="B2449" i="1"/>
  <c r="O2449" i="1" s="1"/>
  <c r="E2449" i="1"/>
  <c r="H2449" i="1"/>
  <c r="I2449" i="1" s="1"/>
  <c r="N2449" i="1"/>
  <c r="P2449" i="1"/>
  <c r="R2449" i="1"/>
  <c r="T2449" i="1"/>
  <c r="V2449" i="1"/>
  <c r="B2450" i="1"/>
  <c r="E2450" i="1"/>
  <c r="H2450" i="1"/>
  <c r="I2450" i="1"/>
  <c r="N2450" i="1"/>
  <c r="O2450" i="1"/>
  <c r="P2450" i="1"/>
  <c r="Q2450" i="1"/>
  <c r="R2450" i="1"/>
  <c r="S2450" i="1"/>
  <c r="T2450" i="1"/>
  <c r="V2450" i="1"/>
  <c r="B2451" i="1"/>
  <c r="O2451" i="1" s="1"/>
  <c r="E2451" i="1"/>
  <c r="H2451" i="1"/>
  <c r="I2451" i="1" s="1"/>
  <c r="N2451" i="1"/>
  <c r="P2451" i="1"/>
  <c r="R2451" i="1"/>
  <c r="T2451" i="1"/>
  <c r="V2451" i="1"/>
  <c r="B2452" i="1"/>
  <c r="E2452" i="1"/>
  <c r="H2452" i="1"/>
  <c r="I2452" i="1"/>
  <c r="N2452" i="1"/>
  <c r="O2452" i="1"/>
  <c r="P2452" i="1"/>
  <c r="Q2452" i="1"/>
  <c r="R2452" i="1"/>
  <c r="S2452" i="1"/>
  <c r="T2452" i="1"/>
  <c r="V2452" i="1"/>
  <c r="B2453" i="1"/>
  <c r="O2453" i="1" s="1"/>
  <c r="E2453" i="1"/>
  <c r="H2453" i="1"/>
  <c r="I2453" i="1" s="1"/>
  <c r="N2453" i="1"/>
  <c r="P2453" i="1"/>
  <c r="R2453" i="1"/>
  <c r="T2453" i="1"/>
  <c r="V2453" i="1"/>
  <c r="B2454" i="1"/>
  <c r="E2454" i="1"/>
  <c r="H2454" i="1"/>
  <c r="I2454" i="1"/>
  <c r="N2454" i="1"/>
  <c r="O2454" i="1"/>
  <c r="P2454" i="1"/>
  <c r="Q2454" i="1"/>
  <c r="R2454" i="1"/>
  <c r="S2454" i="1"/>
  <c r="T2454" i="1"/>
  <c r="V2454" i="1"/>
  <c r="B2455" i="1"/>
  <c r="O2455" i="1" s="1"/>
  <c r="E2455" i="1"/>
  <c r="H2455" i="1"/>
  <c r="I2455" i="1" s="1"/>
  <c r="N2455" i="1"/>
  <c r="P2455" i="1"/>
  <c r="R2455" i="1"/>
  <c r="T2455" i="1"/>
  <c r="V2455" i="1"/>
  <c r="B2456" i="1"/>
  <c r="E2456" i="1"/>
  <c r="H2456" i="1"/>
  <c r="I2456" i="1"/>
  <c r="N2456" i="1"/>
  <c r="O2456" i="1"/>
  <c r="P2456" i="1"/>
  <c r="Q2456" i="1"/>
  <c r="R2456" i="1"/>
  <c r="S2456" i="1"/>
  <c r="T2456" i="1"/>
  <c r="U2456" i="1"/>
  <c r="U2457" i="1" s="1"/>
  <c r="U2458" i="1" s="1"/>
  <c r="U2459" i="1" s="1"/>
  <c r="U2460" i="1" s="1"/>
  <c r="U2461" i="1" s="1"/>
  <c r="U2462" i="1" s="1"/>
  <c r="U2463" i="1" s="1"/>
  <c r="U2464" i="1" s="1"/>
  <c r="U2465" i="1" s="1"/>
  <c r="U2466" i="1" s="1"/>
  <c r="U2467" i="1" s="1"/>
  <c r="U2468" i="1" s="1"/>
  <c r="U2469" i="1" s="1"/>
  <c r="U2470" i="1" s="1"/>
  <c r="U2471" i="1" s="1"/>
  <c r="U2472" i="1" s="1"/>
  <c r="U2473" i="1" s="1"/>
  <c r="U2474" i="1" s="1"/>
  <c r="U2475" i="1" s="1"/>
  <c r="U2476" i="1" s="1"/>
  <c r="U2477" i="1" s="1"/>
  <c r="U2478" i="1" s="1"/>
  <c r="V2456" i="1"/>
  <c r="B2457" i="1"/>
  <c r="O2457" i="1" s="1"/>
  <c r="E2457" i="1"/>
  <c r="H2457" i="1"/>
  <c r="I2457" i="1" s="1"/>
  <c r="N2457" i="1"/>
  <c r="P2457" i="1"/>
  <c r="R2457" i="1"/>
  <c r="T2457" i="1"/>
  <c r="V2457" i="1"/>
  <c r="B2458" i="1"/>
  <c r="E2458" i="1"/>
  <c r="H2458" i="1"/>
  <c r="I2458" i="1"/>
  <c r="N2458" i="1"/>
  <c r="O2458" i="1"/>
  <c r="P2458" i="1"/>
  <c r="Q2458" i="1"/>
  <c r="R2458" i="1"/>
  <c r="S2458" i="1"/>
  <c r="T2458" i="1"/>
  <c r="V2458" i="1"/>
  <c r="B2459" i="1"/>
  <c r="O2459" i="1" s="1"/>
  <c r="E2459" i="1"/>
  <c r="H2459" i="1"/>
  <c r="I2459" i="1" s="1"/>
  <c r="N2459" i="1"/>
  <c r="P2459" i="1"/>
  <c r="R2459" i="1"/>
  <c r="T2459" i="1"/>
  <c r="V2459" i="1"/>
  <c r="B2460" i="1"/>
  <c r="E2460" i="1"/>
  <c r="H2460" i="1"/>
  <c r="I2460" i="1"/>
  <c r="N2460" i="1"/>
  <c r="O2460" i="1"/>
  <c r="P2460" i="1"/>
  <c r="Q2460" i="1"/>
  <c r="R2460" i="1"/>
  <c r="S2460" i="1"/>
  <c r="T2460" i="1"/>
  <c r="V2460" i="1"/>
  <c r="B2461" i="1"/>
  <c r="O2461" i="1" s="1"/>
  <c r="E2461" i="1"/>
  <c r="H2461" i="1"/>
  <c r="I2461" i="1" s="1"/>
  <c r="N2461" i="1"/>
  <c r="P2461" i="1"/>
  <c r="R2461" i="1"/>
  <c r="T2461" i="1"/>
  <c r="V2461" i="1"/>
  <c r="B2462" i="1"/>
  <c r="E2462" i="1"/>
  <c r="H2462" i="1"/>
  <c r="I2462" i="1"/>
  <c r="N2462" i="1"/>
  <c r="O2462" i="1"/>
  <c r="P2462" i="1"/>
  <c r="Q2462" i="1"/>
  <c r="R2462" i="1"/>
  <c r="S2462" i="1"/>
  <c r="T2462" i="1"/>
  <c r="V2462" i="1"/>
  <c r="B2463" i="1"/>
  <c r="O2463" i="1" s="1"/>
  <c r="E2463" i="1"/>
  <c r="H2463" i="1"/>
  <c r="I2463" i="1" s="1"/>
  <c r="N2463" i="1"/>
  <c r="P2463" i="1"/>
  <c r="R2463" i="1"/>
  <c r="T2463" i="1"/>
  <c r="V2463" i="1"/>
  <c r="B2464" i="1"/>
  <c r="E2464" i="1"/>
  <c r="H2464" i="1"/>
  <c r="I2464" i="1"/>
  <c r="N2464" i="1"/>
  <c r="O2464" i="1"/>
  <c r="P2464" i="1"/>
  <c r="Q2464" i="1"/>
  <c r="R2464" i="1"/>
  <c r="S2464" i="1"/>
  <c r="T2464" i="1"/>
  <c r="V2464" i="1"/>
  <c r="B2465" i="1"/>
  <c r="O2465" i="1" s="1"/>
  <c r="E2465" i="1"/>
  <c r="H2465" i="1"/>
  <c r="I2465" i="1" s="1"/>
  <c r="N2465" i="1"/>
  <c r="P2465" i="1"/>
  <c r="R2465" i="1"/>
  <c r="T2465" i="1"/>
  <c r="V2465" i="1"/>
  <c r="B2466" i="1"/>
  <c r="E2466" i="1"/>
  <c r="H2466" i="1"/>
  <c r="I2466" i="1"/>
  <c r="N2466" i="1"/>
  <c r="O2466" i="1"/>
  <c r="P2466" i="1"/>
  <c r="Q2466" i="1"/>
  <c r="R2466" i="1"/>
  <c r="S2466" i="1"/>
  <c r="T2466" i="1"/>
  <c r="V2466" i="1"/>
  <c r="B2467" i="1"/>
  <c r="O2467" i="1" s="1"/>
  <c r="E2467" i="1"/>
  <c r="H2467" i="1"/>
  <c r="I2467" i="1" s="1"/>
  <c r="N2467" i="1"/>
  <c r="P2467" i="1"/>
  <c r="R2467" i="1"/>
  <c r="T2467" i="1"/>
  <c r="V2467" i="1"/>
  <c r="B2468" i="1"/>
  <c r="E2468" i="1"/>
  <c r="H2468" i="1"/>
  <c r="I2468" i="1"/>
  <c r="N2468" i="1"/>
  <c r="O2468" i="1"/>
  <c r="P2468" i="1"/>
  <c r="Q2468" i="1"/>
  <c r="R2468" i="1"/>
  <c r="S2468" i="1"/>
  <c r="T2468" i="1"/>
  <c r="V2468" i="1"/>
  <c r="B2469" i="1"/>
  <c r="O2469" i="1" s="1"/>
  <c r="E2469" i="1"/>
  <c r="H2469" i="1"/>
  <c r="I2469" i="1" s="1"/>
  <c r="N2469" i="1"/>
  <c r="P2469" i="1"/>
  <c r="R2469" i="1"/>
  <c r="T2469" i="1"/>
  <c r="V2469" i="1"/>
  <c r="B2470" i="1"/>
  <c r="E2470" i="1"/>
  <c r="H2470" i="1"/>
  <c r="I2470" i="1"/>
  <c r="N2470" i="1"/>
  <c r="O2470" i="1"/>
  <c r="P2470" i="1"/>
  <c r="Q2470" i="1"/>
  <c r="R2470" i="1"/>
  <c r="S2470" i="1"/>
  <c r="T2470" i="1"/>
  <c r="V2470" i="1"/>
  <c r="B2471" i="1"/>
  <c r="O2471" i="1" s="1"/>
  <c r="E2471" i="1"/>
  <c r="H2471" i="1"/>
  <c r="I2471" i="1" s="1"/>
  <c r="N2471" i="1"/>
  <c r="P2471" i="1"/>
  <c r="R2471" i="1"/>
  <c r="T2471" i="1"/>
  <c r="V2471" i="1"/>
  <c r="B2472" i="1"/>
  <c r="E2472" i="1"/>
  <c r="H2472" i="1"/>
  <c r="I2472" i="1"/>
  <c r="N2472" i="1"/>
  <c r="O2472" i="1"/>
  <c r="P2472" i="1"/>
  <c r="Q2472" i="1"/>
  <c r="R2472" i="1"/>
  <c r="S2472" i="1"/>
  <c r="T2472" i="1"/>
  <c r="V2472" i="1"/>
  <c r="B2473" i="1"/>
  <c r="O2473" i="1" s="1"/>
  <c r="E2473" i="1"/>
  <c r="H2473" i="1"/>
  <c r="I2473" i="1" s="1"/>
  <c r="N2473" i="1"/>
  <c r="P2473" i="1"/>
  <c r="R2473" i="1"/>
  <c r="T2473" i="1"/>
  <c r="V2473" i="1"/>
  <c r="B2474" i="1"/>
  <c r="E2474" i="1"/>
  <c r="H2474" i="1"/>
  <c r="I2474" i="1"/>
  <c r="N2474" i="1"/>
  <c r="O2474" i="1"/>
  <c r="P2474" i="1"/>
  <c r="Q2474" i="1"/>
  <c r="R2474" i="1"/>
  <c r="S2474" i="1"/>
  <c r="T2474" i="1"/>
  <c r="V2474" i="1"/>
  <c r="B2475" i="1"/>
  <c r="O2475" i="1" s="1"/>
  <c r="E2475" i="1"/>
  <c r="H2475" i="1"/>
  <c r="I2475" i="1" s="1"/>
  <c r="N2475" i="1"/>
  <c r="P2475" i="1"/>
  <c r="R2475" i="1"/>
  <c r="T2475" i="1"/>
  <c r="V2475" i="1"/>
  <c r="B2476" i="1"/>
  <c r="E2476" i="1"/>
  <c r="H2476" i="1"/>
  <c r="I2476" i="1"/>
  <c r="N2476" i="1"/>
  <c r="O2476" i="1"/>
  <c r="P2476" i="1"/>
  <c r="Q2476" i="1"/>
  <c r="R2476" i="1"/>
  <c r="S2476" i="1"/>
  <c r="T2476" i="1"/>
  <c r="V2476" i="1"/>
  <c r="B2477" i="1"/>
  <c r="O2477" i="1" s="1"/>
  <c r="E2477" i="1"/>
  <c r="H2477" i="1"/>
  <c r="I2477" i="1" s="1"/>
  <c r="N2477" i="1"/>
  <c r="P2477" i="1"/>
  <c r="R2477" i="1"/>
  <c r="T2477" i="1"/>
  <c r="V2477" i="1"/>
  <c r="B2478" i="1"/>
  <c r="E2478" i="1"/>
  <c r="H2478" i="1"/>
  <c r="I2478" i="1"/>
  <c r="N2478" i="1"/>
  <c r="O2478" i="1"/>
  <c r="P2478" i="1"/>
  <c r="Q2478" i="1"/>
  <c r="R2478" i="1"/>
  <c r="S2478" i="1"/>
  <c r="T2478" i="1"/>
  <c r="V2478" i="1"/>
  <c r="B2479" i="1"/>
  <c r="O2479" i="1" s="1"/>
  <c r="E2479" i="1"/>
  <c r="H2479" i="1"/>
  <c r="I2479" i="1" s="1"/>
  <c r="N2479" i="1"/>
  <c r="P2479" i="1"/>
  <c r="R2479" i="1"/>
  <c r="T2479" i="1"/>
  <c r="U2479" i="1"/>
  <c r="V2479" i="1"/>
  <c r="B2480" i="1"/>
  <c r="E2480" i="1"/>
  <c r="H2480" i="1"/>
  <c r="I2480" i="1"/>
  <c r="N2480" i="1"/>
  <c r="O2480" i="1"/>
  <c r="P2480" i="1"/>
  <c r="Q2480" i="1"/>
  <c r="R2480" i="1"/>
  <c r="S2480" i="1"/>
  <c r="T2480" i="1"/>
  <c r="U2480" i="1"/>
  <c r="U2481" i="1" s="1"/>
  <c r="U2482" i="1" s="1"/>
  <c r="U2483" i="1" s="1"/>
  <c r="U2484" i="1" s="1"/>
  <c r="U2485" i="1" s="1"/>
  <c r="U2486" i="1" s="1"/>
  <c r="U2487" i="1" s="1"/>
  <c r="U2488" i="1" s="1"/>
  <c r="V2480" i="1"/>
  <c r="B2481" i="1"/>
  <c r="O2481" i="1" s="1"/>
  <c r="E2481" i="1"/>
  <c r="H2481" i="1"/>
  <c r="I2481" i="1" s="1"/>
  <c r="N2481" i="1"/>
  <c r="P2481" i="1"/>
  <c r="R2481" i="1"/>
  <c r="T2481" i="1"/>
  <c r="V2481" i="1"/>
  <c r="B2482" i="1"/>
  <c r="E2482" i="1"/>
  <c r="H2482" i="1"/>
  <c r="I2482" i="1"/>
  <c r="N2482" i="1"/>
  <c r="O2482" i="1"/>
  <c r="P2482" i="1"/>
  <c r="Q2482" i="1"/>
  <c r="R2482" i="1"/>
  <c r="S2482" i="1"/>
  <c r="T2482" i="1"/>
  <c r="V2482" i="1"/>
  <c r="B2483" i="1"/>
  <c r="O2483" i="1" s="1"/>
  <c r="E2483" i="1"/>
  <c r="H2483" i="1"/>
  <c r="I2483" i="1" s="1"/>
  <c r="N2483" i="1"/>
  <c r="P2483" i="1"/>
  <c r="R2483" i="1"/>
  <c r="T2483" i="1"/>
  <c r="V2483" i="1"/>
  <c r="B2484" i="1"/>
  <c r="E2484" i="1"/>
  <c r="H2484" i="1"/>
  <c r="I2484" i="1"/>
  <c r="N2484" i="1"/>
  <c r="O2484" i="1"/>
  <c r="P2484" i="1"/>
  <c r="Q2484" i="1"/>
  <c r="R2484" i="1"/>
  <c r="S2484" i="1"/>
  <c r="T2484" i="1"/>
  <c r="V2484" i="1"/>
  <c r="B2485" i="1"/>
  <c r="O2485" i="1" s="1"/>
  <c r="E2485" i="1"/>
  <c r="H2485" i="1"/>
  <c r="I2485" i="1" s="1"/>
  <c r="N2485" i="1"/>
  <c r="P2485" i="1"/>
  <c r="R2485" i="1"/>
  <c r="T2485" i="1"/>
  <c r="V2485" i="1"/>
  <c r="B2486" i="1"/>
  <c r="E2486" i="1"/>
  <c r="H2486" i="1"/>
  <c r="I2486" i="1"/>
  <c r="N2486" i="1"/>
  <c r="O2486" i="1"/>
  <c r="P2486" i="1"/>
  <c r="Q2486" i="1"/>
  <c r="R2486" i="1"/>
  <c r="S2486" i="1"/>
  <c r="T2486" i="1"/>
  <c r="V2486" i="1"/>
  <c r="B2487" i="1"/>
  <c r="O2487" i="1" s="1"/>
  <c r="E2487" i="1"/>
  <c r="H2487" i="1"/>
  <c r="I2487" i="1" s="1"/>
  <c r="N2487" i="1"/>
  <c r="P2487" i="1"/>
  <c r="R2487" i="1"/>
  <c r="T2487" i="1"/>
  <c r="V2487" i="1"/>
  <c r="B2488" i="1"/>
  <c r="E2488" i="1"/>
  <c r="H2488" i="1"/>
  <c r="I2488" i="1"/>
  <c r="N2488" i="1"/>
  <c r="O2488" i="1"/>
  <c r="P2488" i="1"/>
  <c r="Q2488" i="1"/>
  <c r="R2488" i="1"/>
  <c r="S2488" i="1"/>
  <c r="T2488" i="1"/>
  <c r="V2488" i="1"/>
  <c r="B2489" i="1"/>
  <c r="O2489" i="1" s="1"/>
  <c r="E2489" i="1"/>
  <c r="H2489" i="1"/>
  <c r="I2489" i="1" s="1"/>
  <c r="N2489" i="1"/>
  <c r="P2489" i="1"/>
  <c r="R2489" i="1"/>
  <c r="T2489" i="1"/>
  <c r="U2489" i="1"/>
  <c r="V2489" i="1"/>
  <c r="B2490" i="1"/>
  <c r="E2490" i="1"/>
  <c r="H2490" i="1"/>
  <c r="I2490" i="1"/>
  <c r="N2490" i="1"/>
  <c r="O2490" i="1"/>
  <c r="P2490" i="1"/>
  <c r="Q2490" i="1"/>
  <c r="R2490" i="1"/>
  <c r="S2490" i="1"/>
  <c r="T2490" i="1"/>
  <c r="U2490" i="1"/>
  <c r="U2491" i="1" s="1"/>
  <c r="U2492" i="1" s="1"/>
  <c r="U2493" i="1" s="1"/>
  <c r="U2494" i="1" s="1"/>
  <c r="U2495" i="1" s="1"/>
  <c r="U2496" i="1" s="1"/>
  <c r="U2497" i="1" s="1"/>
  <c r="U2498" i="1" s="1"/>
  <c r="U2499" i="1" s="1"/>
  <c r="U2500" i="1" s="1"/>
  <c r="U2501" i="1" s="1"/>
  <c r="V2490" i="1"/>
  <c r="B2491" i="1"/>
  <c r="O2491" i="1" s="1"/>
  <c r="E2491" i="1"/>
  <c r="H2491" i="1"/>
  <c r="I2491" i="1" s="1"/>
  <c r="N2491" i="1"/>
  <c r="P2491" i="1"/>
  <c r="R2491" i="1"/>
  <c r="T2491" i="1"/>
  <c r="V2491" i="1"/>
  <c r="B2492" i="1"/>
  <c r="E2492" i="1"/>
  <c r="H2492" i="1"/>
  <c r="I2492" i="1"/>
  <c r="N2492" i="1"/>
  <c r="O2492" i="1"/>
  <c r="P2492" i="1"/>
  <c r="Q2492" i="1"/>
  <c r="R2492" i="1"/>
  <c r="S2492" i="1"/>
  <c r="T2492" i="1"/>
  <c r="V2492" i="1"/>
  <c r="B2493" i="1"/>
  <c r="O2493" i="1" s="1"/>
  <c r="E2493" i="1"/>
  <c r="H2493" i="1"/>
  <c r="I2493" i="1" s="1"/>
  <c r="N2493" i="1"/>
  <c r="P2493" i="1"/>
  <c r="R2493" i="1"/>
  <c r="T2493" i="1"/>
  <c r="V2493" i="1"/>
  <c r="B2494" i="1"/>
  <c r="E2494" i="1"/>
  <c r="H2494" i="1"/>
  <c r="I2494" i="1"/>
  <c r="N2494" i="1"/>
  <c r="O2494" i="1"/>
  <c r="P2494" i="1"/>
  <c r="Q2494" i="1"/>
  <c r="R2494" i="1"/>
  <c r="S2494" i="1"/>
  <c r="T2494" i="1"/>
  <c r="V2494" i="1"/>
  <c r="B2495" i="1"/>
  <c r="O2495" i="1" s="1"/>
  <c r="E2495" i="1"/>
  <c r="H2495" i="1"/>
  <c r="I2495" i="1" s="1"/>
  <c r="N2495" i="1"/>
  <c r="P2495" i="1"/>
  <c r="R2495" i="1"/>
  <c r="T2495" i="1"/>
  <c r="V2495" i="1"/>
  <c r="B2496" i="1"/>
  <c r="E2496" i="1"/>
  <c r="H2496" i="1"/>
  <c r="I2496" i="1"/>
  <c r="N2496" i="1"/>
  <c r="O2496" i="1"/>
  <c r="P2496" i="1"/>
  <c r="Q2496" i="1"/>
  <c r="R2496" i="1"/>
  <c r="S2496" i="1"/>
  <c r="T2496" i="1"/>
  <c r="V2496" i="1"/>
  <c r="B2497" i="1"/>
  <c r="O2497" i="1" s="1"/>
  <c r="E2497" i="1"/>
  <c r="H2497" i="1"/>
  <c r="I2497" i="1" s="1"/>
  <c r="N2497" i="1"/>
  <c r="P2497" i="1"/>
  <c r="R2497" i="1"/>
  <c r="T2497" i="1"/>
  <c r="V2497" i="1"/>
  <c r="B2498" i="1"/>
  <c r="E2498" i="1"/>
  <c r="H2498" i="1"/>
  <c r="I2498" i="1"/>
  <c r="N2498" i="1"/>
  <c r="O2498" i="1"/>
  <c r="P2498" i="1"/>
  <c r="Q2498" i="1"/>
  <c r="R2498" i="1"/>
  <c r="S2498" i="1"/>
  <c r="T2498" i="1"/>
  <c r="V2498" i="1"/>
  <c r="B2499" i="1"/>
  <c r="O2499" i="1" s="1"/>
  <c r="E2499" i="1"/>
  <c r="H2499" i="1"/>
  <c r="I2499" i="1" s="1"/>
  <c r="N2499" i="1"/>
  <c r="P2499" i="1"/>
  <c r="R2499" i="1"/>
  <c r="T2499" i="1"/>
  <c r="V2499" i="1"/>
  <c r="B2500" i="1"/>
  <c r="E2500" i="1"/>
  <c r="H2500" i="1"/>
  <c r="I2500" i="1"/>
  <c r="N2500" i="1"/>
  <c r="O2500" i="1"/>
  <c r="P2500" i="1"/>
  <c r="Q2500" i="1"/>
  <c r="R2500" i="1"/>
  <c r="S2500" i="1"/>
  <c r="T2500" i="1"/>
  <c r="V2500" i="1"/>
  <c r="B2501" i="1"/>
  <c r="O2501" i="1" s="1"/>
  <c r="E2501" i="1"/>
  <c r="H2501" i="1"/>
  <c r="I2501" i="1" s="1"/>
  <c r="N2501" i="1"/>
  <c r="P2501" i="1"/>
  <c r="R2501" i="1"/>
  <c r="T2501" i="1"/>
  <c r="V2501" i="1"/>
  <c r="B2502" i="1"/>
  <c r="E2502" i="1"/>
  <c r="H2502" i="1"/>
  <c r="I2502" i="1"/>
  <c r="N2502" i="1"/>
  <c r="O2502" i="1"/>
  <c r="P2502" i="1"/>
  <c r="Q2502" i="1"/>
  <c r="R2502" i="1"/>
  <c r="S2502" i="1"/>
  <c r="T2502" i="1"/>
  <c r="U2502" i="1"/>
  <c r="U2503" i="1" s="1"/>
  <c r="U2504" i="1" s="1"/>
  <c r="U2505" i="1" s="1"/>
  <c r="U2506" i="1" s="1"/>
  <c r="U2507" i="1" s="1"/>
  <c r="U2508" i="1" s="1"/>
  <c r="U2509" i="1" s="1"/>
  <c r="U2510" i="1" s="1"/>
  <c r="U2511" i="1" s="1"/>
  <c r="U2512" i="1" s="1"/>
  <c r="V2502" i="1"/>
  <c r="B2503" i="1"/>
  <c r="O2503" i="1" s="1"/>
  <c r="E2503" i="1"/>
  <c r="H2503" i="1"/>
  <c r="I2503" i="1" s="1"/>
  <c r="N2503" i="1"/>
  <c r="P2503" i="1"/>
  <c r="R2503" i="1"/>
  <c r="T2503" i="1"/>
  <c r="V2503" i="1"/>
  <c r="B2504" i="1"/>
  <c r="E2504" i="1"/>
  <c r="H2504" i="1"/>
  <c r="I2504" i="1"/>
  <c r="N2504" i="1"/>
  <c r="O2504" i="1"/>
  <c r="P2504" i="1"/>
  <c r="Q2504" i="1"/>
  <c r="R2504" i="1"/>
  <c r="S2504" i="1"/>
  <c r="T2504" i="1"/>
  <c r="V2504" i="1"/>
  <c r="B2505" i="1"/>
  <c r="O2505" i="1" s="1"/>
  <c r="E2505" i="1"/>
  <c r="H2505" i="1"/>
  <c r="I2505" i="1" s="1"/>
  <c r="N2505" i="1"/>
  <c r="P2505" i="1"/>
  <c r="R2505" i="1"/>
  <c r="T2505" i="1"/>
  <c r="V2505" i="1"/>
  <c r="B2506" i="1"/>
  <c r="E2506" i="1"/>
  <c r="H2506" i="1"/>
  <c r="I2506" i="1"/>
  <c r="N2506" i="1"/>
  <c r="O2506" i="1"/>
  <c r="P2506" i="1"/>
  <c r="Q2506" i="1"/>
  <c r="R2506" i="1"/>
  <c r="S2506" i="1"/>
  <c r="T2506" i="1"/>
  <c r="V2506" i="1"/>
  <c r="B2507" i="1"/>
  <c r="O2507" i="1" s="1"/>
  <c r="E2507" i="1"/>
  <c r="H2507" i="1"/>
  <c r="I2507" i="1" s="1"/>
  <c r="N2507" i="1"/>
  <c r="P2507" i="1"/>
  <c r="R2507" i="1"/>
  <c r="T2507" i="1"/>
  <c r="V2507" i="1"/>
  <c r="B2508" i="1"/>
  <c r="E2508" i="1"/>
  <c r="H2508" i="1"/>
  <c r="I2508" i="1"/>
  <c r="N2508" i="1"/>
  <c r="O2508" i="1"/>
  <c r="P2508" i="1"/>
  <c r="Q2508" i="1"/>
  <c r="R2508" i="1"/>
  <c r="S2508" i="1"/>
  <c r="T2508" i="1"/>
  <c r="V2508" i="1"/>
  <c r="B2509" i="1"/>
  <c r="O2509" i="1" s="1"/>
  <c r="E2509" i="1"/>
  <c r="H2509" i="1"/>
  <c r="I2509" i="1" s="1"/>
  <c r="N2509" i="1"/>
  <c r="P2509" i="1"/>
  <c r="R2509" i="1"/>
  <c r="T2509" i="1"/>
  <c r="V2509" i="1"/>
  <c r="B2510" i="1"/>
  <c r="E2510" i="1"/>
  <c r="H2510" i="1"/>
  <c r="I2510" i="1"/>
  <c r="N2510" i="1"/>
  <c r="O2510" i="1"/>
  <c r="P2510" i="1"/>
  <c r="Q2510" i="1"/>
  <c r="R2510" i="1"/>
  <c r="S2510" i="1"/>
  <c r="T2510" i="1"/>
  <c r="V2510" i="1"/>
  <c r="B2511" i="1"/>
  <c r="O2511" i="1" s="1"/>
  <c r="E2511" i="1"/>
  <c r="H2511" i="1"/>
  <c r="I2511" i="1" s="1"/>
  <c r="N2511" i="1"/>
  <c r="P2511" i="1"/>
  <c r="R2511" i="1"/>
  <c r="T2511" i="1"/>
  <c r="V2511" i="1"/>
  <c r="B2512" i="1"/>
  <c r="E2512" i="1"/>
  <c r="H2512" i="1"/>
  <c r="I2512" i="1"/>
  <c r="N2512" i="1"/>
  <c r="O2512" i="1"/>
  <c r="P2512" i="1"/>
  <c r="Q2512" i="1"/>
  <c r="R2512" i="1"/>
  <c r="S2512" i="1"/>
  <c r="T2512" i="1"/>
  <c r="V2512" i="1"/>
  <c r="B2513" i="1"/>
  <c r="O2513" i="1" s="1"/>
  <c r="E2513" i="1"/>
  <c r="H2513" i="1"/>
  <c r="I2513" i="1" s="1"/>
  <c r="N2513" i="1"/>
  <c r="P2513" i="1"/>
  <c r="R2513" i="1"/>
  <c r="T2513" i="1"/>
  <c r="U2513" i="1"/>
  <c r="V2513" i="1"/>
  <c r="B2514" i="1"/>
  <c r="E2514" i="1"/>
  <c r="H2514" i="1"/>
  <c r="I2514" i="1"/>
  <c r="N2514" i="1"/>
  <c r="O2514" i="1"/>
  <c r="P2514" i="1"/>
  <c r="Q2514" i="1"/>
  <c r="R2514" i="1"/>
  <c r="S2514" i="1"/>
  <c r="T2514" i="1"/>
  <c r="U2514" i="1"/>
  <c r="U2515" i="1" s="1"/>
  <c r="U2516" i="1" s="1"/>
  <c r="U2517" i="1" s="1"/>
  <c r="U2518" i="1" s="1"/>
  <c r="U2519" i="1" s="1"/>
  <c r="U2520" i="1" s="1"/>
  <c r="U2521" i="1" s="1"/>
  <c r="U2522" i="1" s="1"/>
  <c r="U2523" i="1" s="1"/>
  <c r="U2524" i="1" s="1"/>
  <c r="V2514" i="1"/>
  <c r="B2515" i="1"/>
  <c r="O2515" i="1" s="1"/>
  <c r="E2515" i="1"/>
  <c r="H2515" i="1"/>
  <c r="I2515" i="1" s="1"/>
  <c r="N2515" i="1"/>
  <c r="P2515" i="1"/>
  <c r="R2515" i="1"/>
  <c r="T2515" i="1"/>
  <c r="V2515" i="1"/>
  <c r="B2516" i="1"/>
  <c r="E2516" i="1"/>
  <c r="H2516" i="1"/>
  <c r="I2516" i="1"/>
  <c r="N2516" i="1"/>
  <c r="O2516" i="1"/>
  <c r="P2516" i="1"/>
  <c r="Q2516" i="1"/>
  <c r="R2516" i="1"/>
  <c r="S2516" i="1"/>
  <c r="T2516" i="1"/>
  <c r="V2516" i="1"/>
  <c r="B2517" i="1"/>
  <c r="O2517" i="1" s="1"/>
  <c r="E2517" i="1"/>
  <c r="H2517" i="1"/>
  <c r="I2517" i="1" s="1"/>
  <c r="N2517" i="1"/>
  <c r="P2517" i="1"/>
  <c r="R2517" i="1"/>
  <c r="T2517" i="1"/>
  <c r="V2517" i="1"/>
  <c r="B2518" i="1"/>
  <c r="E2518" i="1"/>
  <c r="H2518" i="1"/>
  <c r="I2518" i="1"/>
  <c r="N2518" i="1"/>
  <c r="O2518" i="1"/>
  <c r="P2518" i="1"/>
  <c r="Q2518" i="1"/>
  <c r="R2518" i="1"/>
  <c r="S2518" i="1"/>
  <c r="T2518" i="1"/>
  <c r="V2518" i="1"/>
  <c r="B2519" i="1"/>
  <c r="O2519" i="1" s="1"/>
  <c r="E2519" i="1"/>
  <c r="H2519" i="1"/>
  <c r="I2519" i="1" s="1"/>
  <c r="N2519" i="1"/>
  <c r="P2519" i="1"/>
  <c r="R2519" i="1"/>
  <c r="T2519" i="1"/>
  <c r="V2519" i="1"/>
  <c r="B2520" i="1"/>
  <c r="E2520" i="1"/>
  <c r="H2520" i="1"/>
  <c r="I2520" i="1"/>
  <c r="N2520" i="1"/>
  <c r="O2520" i="1"/>
  <c r="P2520" i="1"/>
  <c r="Q2520" i="1"/>
  <c r="R2520" i="1"/>
  <c r="S2520" i="1"/>
  <c r="T2520" i="1"/>
  <c r="V2520" i="1"/>
  <c r="B2521" i="1"/>
  <c r="O2521" i="1" s="1"/>
  <c r="E2521" i="1"/>
  <c r="H2521" i="1"/>
  <c r="I2521" i="1" s="1"/>
  <c r="N2521" i="1"/>
  <c r="P2521" i="1"/>
  <c r="R2521" i="1"/>
  <c r="T2521" i="1"/>
  <c r="V2521" i="1"/>
  <c r="B2522" i="1"/>
  <c r="E2522" i="1"/>
  <c r="H2522" i="1"/>
  <c r="I2522" i="1"/>
  <c r="N2522" i="1"/>
  <c r="O2522" i="1"/>
  <c r="P2522" i="1"/>
  <c r="Q2522" i="1"/>
  <c r="R2522" i="1"/>
  <c r="S2522" i="1"/>
  <c r="T2522" i="1"/>
  <c r="V2522" i="1"/>
  <c r="B2523" i="1"/>
  <c r="O2523" i="1" s="1"/>
  <c r="E2523" i="1"/>
  <c r="H2523" i="1"/>
  <c r="I2523" i="1" s="1"/>
  <c r="N2523" i="1"/>
  <c r="P2523" i="1"/>
  <c r="R2523" i="1"/>
  <c r="T2523" i="1"/>
  <c r="V2523" i="1"/>
  <c r="B2524" i="1"/>
  <c r="E2524" i="1"/>
  <c r="H2524" i="1"/>
  <c r="I2524" i="1"/>
  <c r="N2524" i="1"/>
  <c r="O2524" i="1"/>
  <c r="P2524" i="1"/>
  <c r="Q2524" i="1"/>
  <c r="R2524" i="1"/>
  <c r="S2524" i="1"/>
  <c r="T2524" i="1"/>
  <c r="V2524" i="1"/>
  <c r="B2525" i="1"/>
  <c r="O2525" i="1" s="1"/>
  <c r="E2525" i="1"/>
  <c r="H2525" i="1"/>
  <c r="I2525" i="1" s="1"/>
  <c r="N2525" i="1"/>
  <c r="P2525" i="1"/>
  <c r="R2525" i="1"/>
  <c r="T2525" i="1"/>
  <c r="U2525" i="1"/>
  <c r="V2525" i="1"/>
  <c r="B2526" i="1"/>
  <c r="E2526" i="1"/>
  <c r="H2526" i="1"/>
  <c r="I2526" i="1"/>
  <c r="N2526" i="1"/>
  <c r="O2526" i="1"/>
  <c r="P2526" i="1"/>
  <c r="Q2526" i="1"/>
  <c r="R2526" i="1"/>
  <c r="S2526" i="1"/>
  <c r="T2526" i="1"/>
  <c r="U2526" i="1"/>
  <c r="U2527" i="1" s="1"/>
  <c r="U2528" i="1" s="1"/>
  <c r="U2529" i="1" s="1"/>
  <c r="U2530" i="1" s="1"/>
  <c r="U2531" i="1" s="1"/>
  <c r="U2532" i="1" s="1"/>
  <c r="U2533" i="1" s="1"/>
  <c r="U2534" i="1" s="1"/>
  <c r="U2535" i="1" s="1"/>
  <c r="V2526" i="1"/>
  <c r="B2527" i="1"/>
  <c r="O2527" i="1" s="1"/>
  <c r="E2527" i="1"/>
  <c r="H2527" i="1"/>
  <c r="I2527" i="1" s="1"/>
  <c r="N2527" i="1"/>
  <c r="P2527" i="1"/>
  <c r="R2527" i="1"/>
  <c r="T2527" i="1"/>
  <c r="V2527" i="1"/>
  <c r="B2528" i="1"/>
  <c r="E2528" i="1"/>
  <c r="H2528" i="1"/>
  <c r="I2528" i="1"/>
  <c r="N2528" i="1"/>
  <c r="O2528" i="1"/>
  <c r="P2528" i="1"/>
  <c r="Q2528" i="1"/>
  <c r="R2528" i="1"/>
  <c r="S2528" i="1"/>
  <c r="T2528" i="1"/>
  <c r="V2528" i="1"/>
  <c r="B2529" i="1"/>
  <c r="O2529" i="1" s="1"/>
  <c r="E2529" i="1"/>
  <c r="H2529" i="1"/>
  <c r="I2529" i="1" s="1"/>
  <c r="N2529" i="1"/>
  <c r="P2529" i="1"/>
  <c r="R2529" i="1"/>
  <c r="T2529" i="1"/>
  <c r="V2529" i="1"/>
  <c r="B2530" i="1"/>
  <c r="E2530" i="1"/>
  <c r="H2530" i="1"/>
  <c r="I2530" i="1"/>
  <c r="N2530" i="1"/>
  <c r="O2530" i="1"/>
  <c r="P2530" i="1"/>
  <c r="Q2530" i="1"/>
  <c r="R2530" i="1"/>
  <c r="S2530" i="1"/>
  <c r="T2530" i="1"/>
  <c r="V2530" i="1"/>
  <c r="B2531" i="1"/>
  <c r="O2531" i="1" s="1"/>
  <c r="E2531" i="1"/>
  <c r="H2531" i="1"/>
  <c r="I2531" i="1" s="1"/>
  <c r="N2531" i="1"/>
  <c r="P2531" i="1"/>
  <c r="R2531" i="1"/>
  <c r="T2531" i="1"/>
  <c r="V2531" i="1"/>
  <c r="B2532" i="1"/>
  <c r="E2532" i="1"/>
  <c r="H2532" i="1"/>
  <c r="I2532" i="1"/>
  <c r="N2532" i="1"/>
  <c r="O2532" i="1"/>
  <c r="P2532" i="1"/>
  <c r="Q2532" i="1"/>
  <c r="R2532" i="1"/>
  <c r="S2532" i="1"/>
  <c r="T2532" i="1"/>
  <c r="V2532" i="1"/>
  <c r="B2533" i="1"/>
  <c r="O2533" i="1" s="1"/>
  <c r="E2533" i="1"/>
  <c r="H2533" i="1"/>
  <c r="I2533" i="1" s="1"/>
  <c r="N2533" i="1"/>
  <c r="P2533" i="1"/>
  <c r="R2533" i="1"/>
  <c r="T2533" i="1"/>
  <c r="V2533" i="1"/>
  <c r="B2534" i="1"/>
  <c r="E2534" i="1"/>
  <c r="H2534" i="1"/>
  <c r="I2534" i="1"/>
  <c r="N2534" i="1"/>
  <c r="O2534" i="1"/>
  <c r="P2534" i="1"/>
  <c r="Q2534" i="1"/>
  <c r="R2534" i="1"/>
  <c r="S2534" i="1"/>
  <c r="T2534" i="1"/>
  <c r="V2534" i="1"/>
  <c r="B2535" i="1"/>
  <c r="O2535" i="1" s="1"/>
  <c r="E2535" i="1"/>
  <c r="H2535" i="1"/>
  <c r="I2535" i="1" s="1"/>
  <c r="N2535" i="1"/>
  <c r="P2535" i="1"/>
  <c r="R2535" i="1"/>
  <c r="T2535" i="1"/>
  <c r="V2535" i="1"/>
  <c r="B2536" i="1"/>
  <c r="E2536" i="1"/>
  <c r="H2536" i="1"/>
  <c r="I2536" i="1"/>
  <c r="N2536" i="1"/>
  <c r="O2536" i="1"/>
  <c r="P2536" i="1"/>
  <c r="Q2536" i="1"/>
  <c r="R2536" i="1"/>
  <c r="S2536" i="1"/>
  <c r="T2536" i="1"/>
  <c r="U2536" i="1"/>
  <c r="U2537" i="1" s="1"/>
  <c r="U2538" i="1" s="1"/>
  <c r="U2539" i="1" s="1"/>
  <c r="U2540" i="1" s="1"/>
  <c r="U2541" i="1" s="1"/>
  <c r="U2542" i="1" s="1"/>
  <c r="U2543" i="1" s="1"/>
  <c r="U2544" i="1" s="1"/>
  <c r="U2545" i="1" s="1"/>
  <c r="V2536" i="1"/>
  <c r="B2537" i="1"/>
  <c r="O2537" i="1" s="1"/>
  <c r="E2537" i="1"/>
  <c r="H2537" i="1"/>
  <c r="I2537" i="1" s="1"/>
  <c r="N2537" i="1"/>
  <c r="P2537" i="1"/>
  <c r="R2537" i="1"/>
  <c r="T2537" i="1"/>
  <c r="V2537" i="1"/>
  <c r="B2538" i="1"/>
  <c r="E2538" i="1"/>
  <c r="H2538" i="1"/>
  <c r="I2538" i="1"/>
  <c r="N2538" i="1"/>
  <c r="O2538" i="1"/>
  <c r="P2538" i="1"/>
  <c r="Q2538" i="1"/>
  <c r="R2538" i="1"/>
  <c r="S2538" i="1"/>
  <c r="T2538" i="1"/>
  <c r="V2538" i="1"/>
  <c r="B2539" i="1"/>
  <c r="O2539" i="1" s="1"/>
  <c r="E2539" i="1"/>
  <c r="H2539" i="1"/>
  <c r="I2539" i="1" s="1"/>
  <c r="N2539" i="1"/>
  <c r="P2539" i="1"/>
  <c r="R2539" i="1"/>
  <c r="T2539" i="1"/>
  <c r="V2539" i="1"/>
  <c r="B2540" i="1"/>
  <c r="E2540" i="1"/>
  <c r="H2540" i="1"/>
  <c r="I2540" i="1"/>
  <c r="N2540" i="1"/>
  <c r="O2540" i="1"/>
  <c r="P2540" i="1"/>
  <c r="Q2540" i="1"/>
  <c r="R2540" i="1"/>
  <c r="S2540" i="1"/>
  <c r="T2540" i="1"/>
  <c r="V2540" i="1"/>
  <c r="B2541" i="1"/>
  <c r="O2541" i="1" s="1"/>
  <c r="E2541" i="1"/>
  <c r="H2541" i="1"/>
  <c r="I2541" i="1" s="1"/>
  <c r="N2541" i="1"/>
  <c r="P2541" i="1"/>
  <c r="R2541" i="1"/>
  <c r="T2541" i="1"/>
  <c r="V2541" i="1"/>
  <c r="B2542" i="1"/>
  <c r="E2542" i="1"/>
  <c r="H2542" i="1"/>
  <c r="I2542" i="1"/>
  <c r="N2542" i="1"/>
  <c r="O2542" i="1"/>
  <c r="P2542" i="1"/>
  <c r="Q2542" i="1"/>
  <c r="R2542" i="1"/>
  <c r="S2542" i="1"/>
  <c r="T2542" i="1"/>
  <c r="V2542" i="1"/>
  <c r="B2543" i="1"/>
  <c r="O2543" i="1" s="1"/>
  <c r="E2543" i="1"/>
  <c r="H2543" i="1"/>
  <c r="I2543" i="1" s="1"/>
  <c r="N2543" i="1"/>
  <c r="P2543" i="1"/>
  <c r="R2543" i="1"/>
  <c r="T2543" i="1"/>
  <c r="V2543" i="1"/>
  <c r="B2544" i="1"/>
  <c r="E2544" i="1"/>
  <c r="H2544" i="1"/>
  <c r="I2544" i="1"/>
  <c r="N2544" i="1"/>
  <c r="O2544" i="1"/>
  <c r="P2544" i="1"/>
  <c r="Q2544" i="1"/>
  <c r="R2544" i="1"/>
  <c r="S2544" i="1"/>
  <c r="T2544" i="1"/>
  <c r="V2544" i="1"/>
  <c r="B2545" i="1"/>
  <c r="O2545" i="1" s="1"/>
  <c r="E2545" i="1"/>
  <c r="H2545" i="1"/>
  <c r="I2545" i="1" s="1"/>
  <c r="N2545" i="1"/>
  <c r="P2545" i="1"/>
  <c r="R2545" i="1"/>
  <c r="T2545" i="1"/>
  <c r="V2545" i="1"/>
  <c r="B2546" i="1"/>
  <c r="E2546" i="1"/>
  <c r="H2546" i="1"/>
  <c r="I2546" i="1"/>
  <c r="N2546" i="1"/>
  <c r="O2546" i="1"/>
  <c r="P2546" i="1"/>
  <c r="Q2546" i="1"/>
  <c r="R2546" i="1"/>
  <c r="S2546" i="1"/>
  <c r="T2546" i="1"/>
  <c r="U2546" i="1"/>
  <c r="U2547" i="1" s="1"/>
  <c r="U2548" i="1" s="1"/>
  <c r="U2549" i="1" s="1"/>
  <c r="U2550" i="1" s="1"/>
  <c r="U2551" i="1" s="1"/>
  <c r="U2552" i="1" s="1"/>
  <c r="U2553" i="1" s="1"/>
  <c r="U2554" i="1" s="1"/>
  <c r="U2555" i="1" s="1"/>
  <c r="U2556" i="1" s="1"/>
  <c r="U2557" i="1" s="1"/>
  <c r="V2546" i="1"/>
  <c r="B2547" i="1"/>
  <c r="O2547" i="1" s="1"/>
  <c r="E2547" i="1"/>
  <c r="H2547" i="1"/>
  <c r="I2547" i="1" s="1"/>
  <c r="N2547" i="1"/>
  <c r="P2547" i="1"/>
  <c r="R2547" i="1"/>
  <c r="T2547" i="1"/>
  <c r="V2547" i="1"/>
  <c r="B2548" i="1"/>
  <c r="E2548" i="1"/>
  <c r="H2548" i="1"/>
  <c r="I2548" i="1"/>
  <c r="N2548" i="1"/>
  <c r="O2548" i="1"/>
  <c r="P2548" i="1"/>
  <c r="Q2548" i="1"/>
  <c r="R2548" i="1"/>
  <c r="S2548" i="1"/>
  <c r="T2548" i="1"/>
  <c r="V2548" i="1"/>
  <c r="B2549" i="1"/>
  <c r="O2549" i="1" s="1"/>
  <c r="E2549" i="1"/>
  <c r="H2549" i="1"/>
  <c r="I2549" i="1" s="1"/>
  <c r="N2549" i="1"/>
  <c r="P2549" i="1"/>
  <c r="R2549" i="1"/>
  <c r="T2549" i="1"/>
  <c r="V2549" i="1"/>
  <c r="B2550" i="1"/>
  <c r="E2550" i="1"/>
  <c r="H2550" i="1"/>
  <c r="I2550" i="1"/>
  <c r="N2550" i="1"/>
  <c r="O2550" i="1"/>
  <c r="P2550" i="1"/>
  <c r="Q2550" i="1"/>
  <c r="R2550" i="1"/>
  <c r="S2550" i="1"/>
  <c r="T2550" i="1"/>
  <c r="V2550" i="1"/>
  <c r="B2551" i="1"/>
  <c r="O2551" i="1" s="1"/>
  <c r="E2551" i="1"/>
  <c r="H2551" i="1"/>
  <c r="I2551" i="1" s="1"/>
  <c r="N2551" i="1"/>
  <c r="P2551" i="1"/>
  <c r="R2551" i="1"/>
  <c r="T2551" i="1"/>
  <c r="V2551" i="1"/>
  <c r="B2552" i="1"/>
  <c r="E2552" i="1"/>
  <c r="H2552" i="1"/>
  <c r="I2552" i="1"/>
  <c r="N2552" i="1"/>
  <c r="O2552" i="1"/>
  <c r="P2552" i="1"/>
  <c r="Q2552" i="1"/>
  <c r="R2552" i="1"/>
  <c r="S2552" i="1"/>
  <c r="T2552" i="1"/>
  <c r="V2552" i="1"/>
  <c r="B2553" i="1"/>
  <c r="O2553" i="1" s="1"/>
  <c r="E2553" i="1"/>
  <c r="H2553" i="1"/>
  <c r="I2553" i="1" s="1"/>
  <c r="N2553" i="1"/>
  <c r="P2553" i="1"/>
  <c r="R2553" i="1"/>
  <c r="T2553" i="1"/>
  <c r="V2553" i="1"/>
  <c r="B2554" i="1"/>
  <c r="E2554" i="1"/>
  <c r="H2554" i="1"/>
  <c r="I2554" i="1"/>
  <c r="N2554" i="1"/>
  <c r="O2554" i="1"/>
  <c r="P2554" i="1"/>
  <c r="Q2554" i="1"/>
  <c r="R2554" i="1"/>
  <c r="S2554" i="1"/>
  <c r="T2554" i="1"/>
  <c r="V2554" i="1"/>
  <c r="B2555" i="1"/>
  <c r="O2555" i="1" s="1"/>
  <c r="E2555" i="1"/>
  <c r="H2555" i="1"/>
  <c r="I2555" i="1" s="1"/>
  <c r="N2555" i="1"/>
  <c r="P2555" i="1"/>
  <c r="R2555" i="1"/>
  <c r="T2555" i="1"/>
  <c r="V2555" i="1"/>
  <c r="B2556" i="1"/>
  <c r="E2556" i="1"/>
  <c r="H2556" i="1"/>
  <c r="I2556" i="1"/>
  <c r="N2556" i="1"/>
  <c r="O2556" i="1"/>
  <c r="P2556" i="1"/>
  <c r="Q2556" i="1"/>
  <c r="R2556" i="1"/>
  <c r="S2556" i="1"/>
  <c r="T2556" i="1"/>
  <c r="V2556" i="1"/>
  <c r="B2557" i="1"/>
  <c r="O2557" i="1" s="1"/>
  <c r="E2557" i="1"/>
  <c r="H2557" i="1"/>
  <c r="I2557" i="1" s="1"/>
  <c r="N2557" i="1"/>
  <c r="P2557" i="1"/>
  <c r="R2557" i="1"/>
  <c r="T2557" i="1"/>
  <c r="V2557" i="1"/>
  <c r="B2558" i="1"/>
  <c r="E2558" i="1"/>
  <c r="H2558" i="1"/>
  <c r="I2558" i="1"/>
  <c r="N2558" i="1"/>
  <c r="O2558" i="1"/>
  <c r="P2558" i="1"/>
  <c r="Q2558" i="1"/>
  <c r="R2558" i="1"/>
  <c r="S2558" i="1"/>
  <c r="T2558" i="1"/>
  <c r="U2558" i="1"/>
  <c r="U2559" i="1" s="1"/>
  <c r="U2560" i="1" s="1"/>
  <c r="U2561" i="1" s="1"/>
  <c r="U2562" i="1" s="1"/>
  <c r="U2563" i="1" s="1"/>
  <c r="U2564" i="1" s="1"/>
  <c r="U2565" i="1" s="1"/>
  <c r="U2566" i="1" s="1"/>
  <c r="U2567" i="1" s="1"/>
  <c r="V2558" i="1"/>
  <c r="B2559" i="1"/>
  <c r="O2559" i="1" s="1"/>
  <c r="E2559" i="1"/>
  <c r="H2559" i="1"/>
  <c r="I2559" i="1" s="1"/>
  <c r="N2559" i="1"/>
  <c r="P2559" i="1"/>
  <c r="R2559" i="1"/>
  <c r="T2559" i="1"/>
  <c r="V2559" i="1"/>
  <c r="B2560" i="1"/>
  <c r="E2560" i="1"/>
  <c r="H2560" i="1"/>
  <c r="I2560" i="1"/>
  <c r="N2560" i="1"/>
  <c r="O2560" i="1"/>
  <c r="P2560" i="1"/>
  <c r="Q2560" i="1"/>
  <c r="R2560" i="1"/>
  <c r="S2560" i="1"/>
  <c r="T2560" i="1"/>
  <c r="V2560" i="1"/>
  <c r="B2561" i="1"/>
  <c r="O2561" i="1" s="1"/>
  <c r="E2561" i="1"/>
  <c r="H2561" i="1"/>
  <c r="I2561" i="1" s="1"/>
  <c r="N2561" i="1"/>
  <c r="P2561" i="1"/>
  <c r="R2561" i="1"/>
  <c r="T2561" i="1"/>
  <c r="V2561" i="1"/>
  <c r="B2562" i="1"/>
  <c r="E2562" i="1"/>
  <c r="H2562" i="1"/>
  <c r="I2562" i="1"/>
  <c r="N2562" i="1"/>
  <c r="O2562" i="1"/>
  <c r="P2562" i="1"/>
  <c r="Q2562" i="1"/>
  <c r="R2562" i="1"/>
  <c r="S2562" i="1"/>
  <c r="T2562" i="1"/>
  <c r="V2562" i="1"/>
  <c r="B2563" i="1"/>
  <c r="O2563" i="1" s="1"/>
  <c r="E2563" i="1"/>
  <c r="H2563" i="1"/>
  <c r="I2563" i="1" s="1"/>
  <c r="N2563" i="1"/>
  <c r="P2563" i="1"/>
  <c r="R2563" i="1"/>
  <c r="T2563" i="1"/>
  <c r="V2563" i="1"/>
  <c r="B2564" i="1"/>
  <c r="E2564" i="1"/>
  <c r="H2564" i="1"/>
  <c r="I2564" i="1"/>
  <c r="N2564" i="1"/>
  <c r="O2564" i="1"/>
  <c r="P2564" i="1"/>
  <c r="Q2564" i="1"/>
  <c r="R2564" i="1"/>
  <c r="S2564" i="1"/>
  <c r="T2564" i="1"/>
  <c r="V2564" i="1"/>
  <c r="B2565" i="1"/>
  <c r="O2565" i="1" s="1"/>
  <c r="E2565" i="1"/>
  <c r="H2565" i="1"/>
  <c r="I2565" i="1" s="1"/>
  <c r="N2565" i="1"/>
  <c r="P2565" i="1"/>
  <c r="R2565" i="1"/>
  <c r="T2565" i="1"/>
  <c r="V2565" i="1"/>
  <c r="B2566" i="1"/>
  <c r="E2566" i="1"/>
  <c r="H2566" i="1"/>
  <c r="I2566" i="1"/>
  <c r="N2566" i="1"/>
  <c r="O2566" i="1"/>
  <c r="P2566" i="1"/>
  <c r="Q2566" i="1"/>
  <c r="R2566" i="1"/>
  <c r="S2566" i="1"/>
  <c r="T2566" i="1"/>
  <c r="V2566" i="1"/>
  <c r="B2567" i="1"/>
  <c r="O2567" i="1" s="1"/>
  <c r="E2567" i="1"/>
  <c r="H2567" i="1"/>
  <c r="I2567" i="1" s="1"/>
  <c r="N2567" i="1"/>
  <c r="P2567" i="1"/>
  <c r="R2567" i="1"/>
  <c r="T2567" i="1"/>
  <c r="V2567" i="1"/>
  <c r="B2568" i="1"/>
  <c r="E2568" i="1"/>
  <c r="H2568" i="1"/>
  <c r="I2568" i="1"/>
  <c r="N2568" i="1"/>
  <c r="O2568" i="1"/>
  <c r="P2568" i="1"/>
  <c r="Q2568" i="1"/>
  <c r="R2568" i="1"/>
  <c r="S2568" i="1"/>
  <c r="T2568" i="1"/>
  <c r="U2568" i="1"/>
  <c r="U2569" i="1" s="1"/>
  <c r="U2570" i="1" s="1"/>
  <c r="U2571" i="1" s="1"/>
  <c r="U2572" i="1" s="1"/>
  <c r="U2573" i="1" s="1"/>
  <c r="U2574" i="1" s="1"/>
  <c r="U2575" i="1" s="1"/>
  <c r="U2576" i="1" s="1"/>
  <c r="U2577" i="1" s="1"/>
  <c r="U2578" i="1" s="1"/>
  <c r="U2579" i="1" s="1"/>
  <c r="V2568" i="1"/>
  <c r="B2569" i="1"/>
  <c r="O2569" i="1" s="1"/>
  <c r="E2569" i="1"/>
  <c r="H2569" i="1"/>
  <c r="I2569" i="1" s="1"/>
  <c r="N2569" i="1"/>
  <c r="P2569" i="1"/>
  <c r="R2569" i="1"/>
  <c r="T2569" i="1"/>
  <c r="V2569" i="1"/>
  <c r="B2570" i="1"/>
  <c r="E2570" i="1"/>
  <c r="H2570" i="1"/>
  <c r="I2570" i="1"/>
  <c r="N2570" i="1"/>
  <c r="O2570" i="1"/>
  <c r="P2570" i="1"/>
  <c r="Q2570" i="1"/>
  <c r="R2570" i="1"/>
  <c r="S2570" i="1"/>
  <c r="T2570" i="1"/>
  <c r="V2570" i="1"/>
  <c r="B2571" i="1"/>
  <c r="O2571" i="1" s="1"/>
  <c r="E2571" i="1"/>
  <c r="H2571" i="1"/>
  <c r="I2571" i="1" s="1"/>
  <c r="N2571" i="1"/>
  <c r="P2571" i="1"/>
  <c r="R2571" i="1"/>
  <c r="T2571" i="1"/>
  <c r="V2571" i="1"/>
  <c r="B2572" i="1"/>
  <c r="E2572" i="1"/>
  <c r="H2572" i="1"/>
  <c r="I2572" i="1"/>
  <c r="N2572" i="1"/>
  <c r="O2572" i="1"/>
  <c r="P2572" i="1"/>
  <c r="Q2572" i="1"/>
  <c r="R2572" i="1"/>
  <c r="S2572" i="1"/>
  <c r="T2572" i="1"/>
  <c r="V2572" i="1"/>
  <c r="B2573" i="1"/>
  <c r="O2573" i="1" s="1"/>
  <c r="E2573" i="1"/>
  <c r="H2573" i="1"/>
  <c r="I2573" i="1" s="1"/>
  <c r="N2573" i="1"/>
  <c r="P2573" i="1"/>
  <c r="R2573" i="1"/>
  <c r="T2573" i="1"/>
  <c r="V2573" i="1"/>
  <c r="B2574" i="1"/>
  <c r="E2574" i="1"/>
  <c r="H2574" i="1"/>
  <c r="I2574" i="1"/>
  <c r="N2574" i="1"/>
  <c r="O2574" i="1"/>
  <c r="P2574" i="1"/>
  <c r="Q2574" i="1"/>
  <c r="R2574" i="1"/>
  <c r="S2574" i="1"/>
  <c r="T2574" i="1"/>
  <c r="V2574" i="1"/>
  <c r="B2575" i="1"/>
  <c r="O2575" i="1" s="1"/>
  <c r="E2575" i="1"/>
  <c r="H2575" i="1"/>
  <c r="I2575" i="1" s="1"/>
  <c r="N2575" i="1"/>
  <c r="P2575" i="1"/>
  <c r="R2575" i="1"/>
  <c r="T2575" i="1"/>
  <c r="V2575" i="1"/>
  <c r="B2576" i="1"/>
  <c r="E2576" i="1"/>
  <c r="H2576" i="1"/>
  <c r="I2576" i="1"/>
  <c r="N2576" i="1"/>
  <c r="O2576" i="1"/>
  <c r="P2576" i="1"/>
  <c r="Q2576" i="1"/>
  <c r="R2576" i="1"/>
  <c r="S2576" i="1"/>
  <c r="T2576" i="1"/>
  <c r="V2576" i="1"/>
  <c r="B2577" i="1"/>
  <c r="O2577" i="1" s="1"/>
  <c r="E2577" i="1"/>
  <c r="H2577" i="1"/>
  <c r="I2577" i="1" s="1"/>
  <c r="N2577" i="1"/>
  <c r="P2577" i="1"/>
  <c r="R2577" i="1"/>
  <c r="T2577" i="1"/>
  <c r="V2577" i="1"/>
  <c r="B2578" i="1"/>
  <c r="E2578" i="1"/>
  <c r="H2578" i="1"/>
  <c r="I2578" i="1"/>
  <c r="N2578" i="1"/>
  <c r="O2578" i="1"/>
  <c r="P2578" i="1"/>
  <c r="Q2578" i="1"/>
  <c r="R2578" i="1"/>
  <c r="S2578" i="1"/>
  <c r="T2578" i="1"/>
  <c r="V2578" i="1"/>
  <c r="B2579" i="1"/>
  <c r="O2579" i="1" s="1"/>
  <c r="E2579" i="1"/>
  <c r="H2579" i="1"/>
  <c r="I2579" i="1" s="1"/>
  <c r="N2579" i="1"/>
  <c r="P2579" i="1"/>
  <c r="R2579" i="1"/>
  <c r="T2579" i="1"/>
  <c r="V2579" i="1"/>
  <c r="B2580" i="1"/>
  <c r="E2580" i="1"/>
  <c r="H2580" i="1"/>
  <c r="I2580" i="1"/>
  <c r="N2580" i="1"/>
  <c r="O2580" i="1"/>
  <c r="P2580" i="1"/>
  <c r="Q2580" i="1"/>
  <c r="R2580" i="1"/>
  <c r="S2580" i="1"/>
  <c r="T2580" i="1"/>
  <c r="U2580" i="1"/>
  <c r="U2581" i="1" s="1"/>
  <c r="U2582" i="1" s="1"/>
  <c r="U2583" i="1" s="1"/>
  <c r="U2584" i="1" s="1"/>
  <c r="U2585" i="1" s="1"/>
  <c r="U2586" i="1" s="1"/>
  <c r="U2587" i="1" s="1"/>
  <c r="U2588" i="1" s="1"/>
  <c r="U2589" i="1" s="1"/>
  <c r="V2580" i="1"/>
  <c r="B2581" i="1"/>
  <c r="O2581" i="1" s="1"/>
  <c r="E2581" i="1"/>
  <c r="H2581" i="1"/>
  <c r="I2581" i="1" s="1"/>
  <c r="N2581" i="1"/>
  <c r="P2581" i="1"/>
  <c r="R2581" i="1"/>
  <c r="T2581" i="1"/>
  <c r="V2581" i="1"/>
  <c r="B2582" i="1"/>
  <c r="E2582" i="1"/>
  <c r="H2582" i="1"/>
  <c r="I2582" i="1"/>
  <c r="N2582" i="1"/>
  <c r="O2582" i="1"/>
  <c r="P2582" i="1"/>
  <c r="Q2582" i="1"/>
  <c r="R2582" i="1"/>
  <c r="S2582" i="1"/>
  <c r="T2582" i="1"/>
  <c r="V2582" i="1"/>
  <c r="B2583" i="1"/>
  <c r="O2583" i="1" s="1"/>
  <c r="E2583" i="1"/>
  <c r="H2583" i="1"/>
  <c r="I2583" i="1" s="1"/>
  <c r="N2583" i="1"/>
  <c r="P2583" i="1"/>
  <c r="R2583" i="1"/>
  <c r="T2583" i="1"/>
  <c r="V2583" i="1"/>
  <c r="B2584" i="1"/>
  <c r="E2584" i="1"/>
  <c r="H2584" i="1"/>
  <c r="I2584" i="1"/>
  <c r="N2584" i="1"/>
  <c r="O2584" i="1"/>
  <c r="P2584" i="1"/>
  <c r="Q2584" i="1"/>
  <c r="R2584" i="1"/>
  <c r="S2584" i="1"/>
  <c r="T2584" i="1"/>
  <c r="V2584" i="1"/>
  <c r="B2585" i="1"/>
  <c r="O2585" i="1" s="1"/>
  <c r="E2585" i="1"/>
  <c r="H2585" i="1"/>
  <c r="I2585" i="1" s="1"/>
  <c r="N2585" i="1"/>
  <c r="P2585" i="1"/>
  <c r="R2585" i="1"/>
  <c r="T2585" i="1"/>
  <c r="V2585" i="1"/>
  <c r="B2586" i="1"/>
  <c r="E2586" i="1"/>
  <c r="H2586" i="1"/>
  <c r="I2586" i="1"/>
  <c r="N2586" i="1"/>
  <c r="O2586" i="1"/>
  <c r="P2586" i="1"/>
  <c r="Q2586" i="1"/>
  <c r="R2586" i="1"/>
  <c r="S2586" i="1"/>
  <c r="T2586" i="1"/>
  <c r="V2586" i="1"/>
  <c r="B2587" i="1"/>
  <c r="O2587" i="1" s="1"/>
  <c r="E2587" i="1"/>
  <c r="H2587" i="1"/>
  <c r="I2587" i="1" s="1"/>
  <c r="N2587" i="1"/>
  <c r="P2587" i="1"/>
  <c r="R2587" i="1"/>
  <c r="T2587" i="1"/>
  <c r="V2587" i="1"/>
  <c r="B2588" i="1"/>
  <c r="E2588" i="1"/>
  <c r="H2588" i="1"/>
  <c r="I2588" i="1"/>
  <c r="N2588" i="1"/>
  <c r="O2588" i="1"/>
  <c r="P2588" i="1"/>
  <c r="Q2588" i="1"/>
  <c r="R2588" i="1"/>
  <c r="S2588" i="1"/>
  <c r="T2588" i="1"/>
  <c r="V2588" i="1"/>
  <c r="B2589" i="1"/>
  <c r="O2589" i="1" s="1"/>
  <c r="E2589" i="1"/>
  <c r="H2589" i="1"/>
  <c r="I2589" i="1" s="1"/>
  <c r="N2589" i="1"/>
  <c r="P2589" i="1"/>
  <c r="R2589" i="1"/>
  <c r="T2589" i="1"/>
  <c r="V2589" i="1"/>
  <c r="B2590" i="1"/>
  <c r="E2590" i="1"/>
  <c r="H2590" i="1"/>
  <c r="I2590" i="1"/>
  <c r="N2590" i="1"/>
  <c r="O2590" i="1"/>
  <c r="P2590" i="1"/>
  <c r="Q2590" i="1"/>
  <c r="R2590" i="1"/>
  <c r="S2590" i="1"/>
  <c r="T2590" i="1"/>
  <c r="U2590" i="1"/>
  <c r="U2591" i="1" s="1"/>
  <c r="U2592" i="1" s="1"/>
  <c r="U2593" i="1" s="1"/>
  <c r="U2594" i="1" s="1"/>
  <c r="U2595" i="1" s="1"/>
  <c r="U2596" i="1" s="1"/>
  <c r="U2597" i="1" s="1"/>
  <c r="U2598" i="1" s="1"/>
  <c r="U2599" i="1" s="1"/>
  <c r="V2590" i="1"/>
  <c r="B2591" i="1"/>
  <c r="O2591" i="1" s="1"/>
  <c r="E2591" i="1"/>
  <c r="H2591" i="1"/>
  <c r="I2591" i="1" s="1"/>
  <c r="N2591" i="1"/>
  <c r="P2591" i="1"/>
  <c r="R2591" i="1"/>
  <c r="T2591" i="1"/>
  <c r="V2591" i="1"/>
  <c r="B2592" i="1"/>
  <c r="E2592" i="1"/>
  <c r="H2592" i="1"/>
  <c r="I2592" i="1"/>
  <c r="N2592" i="1"/>
  <c r="O2592" i="1"/>
  <c r="P2592" i="1"/>
  <c r="Q2592" i="1"/>
  <c r="R2592" i="1"/>
  <c r="S2592" i="1"/>
  <c r="T2592" i="1"/>
  <c r="V2592" i="1"/>
  <c r="B2593" i="1"/>
  <c r="O2593" i="1" s="1"/>
  <c r="E2593" i="1"/>
  <c r="H2593" i="1"/>
  <c r="I2593" i="1" s="1"/>
  <c r="N2593" i="1"/>
  <c r="P2593" i="1"/>
  <c r="R2593" i="1"/>
  <c r="T2593" i="1"/>
  <c r="V2593" i="1"/>
  <c r="B2594" i="1"/>
  <c r="E2594" i="1"/>
  <c r="H2594" i="1"/>
  <c r="I2594" i="1"/>
  <c r="N2594" i="1"/>
  <c r="O2594" i="1"/>
  <c r="P2594" i="1"/>
  <c r="Q2594" i="1"/>
  <c r="R2594" i="1"/>
  <c r="S2594" i="1"/>
  <c r="T2594" i="1"/>
  <c r="V2594" i="1"/>
  <c r="B2595" i="1"/>
  <c r="O2595" i="1" s="1"/>
  <c r="E2595" i="1"/>
  <c r="H2595" i="1"/>
  <c r="I2595" i="1" s="1"/>
  <c r="N2595" i="1"/>
  <c r="P2595" i="1"/>
  <c r="R2595" i="1"/>
  <c r="T2595" i="1"/>
  <c r="V2595" i="1"/>
  <c r="B2596" i="1"/>
  <c r="E2596" i="1"/>
  <c r="H2596" i="1"/>
  <c r="I2596" i="1"/>
  <c r="N2596" i="1"/>
  <c r="O2596" i="1"/>
  <c r="P2596" i="1"/>
  <c r="Q2596" i="1"/>
  <c r="R2596" i="1"/>
  <c r="S2596" i="1"/>
  <c r="T2596" i="1"/>
  <c r="V2596" i="1"/>
  <c r="B2597" i="1"/>
  <c r="O2597" i="1" s="1"/>
  <c r="E2597" i="1"/>
  <c r="H2597" i="1"/>
  <c r="I2597" i="1" s="1"/>
  <c r="N2597" i="1"/>
  <c r="P2597" i="1"/>
  <c r="R2597" i="1"/>
  <c r="T2597" i="1"/>
  <c r="V2597" i="1"/>
  <c r="B2598" i="1"/>
  <c r="E2598" i="1"/>
  <c r="H2598" i="1"/>
  <c r="I2598" i="1"/>
  <c r="N2598" i="1"/>
  <c r="O2598" i="1"/>
  <c r="P2598" i="1"/>
  <c r="Q2598" i="1"/>
  <c r="R2598" i="1"/>
  <c r="S2598" i="1"/>
  <c r="T2598" i="1"/>
  <c r="V2598" i="1"/>
  <c r="B2599" i="1"/>
  <c r="O2599" i="1" s="1"/>
  <c r="E2599" i="1"/>
  <c r="H2599" i="1"/>
  <c r="I2599" i="1" s="1"/>
  <c r="N2599" i="1"/>
  <c r="P2599" i="1"/>
  <c r="R2599" i="1"/>
  <c r="T2599" i="1"/>
  <c r="V2599" i="1"/>
  <c r="B2600" i="1"/>
  <c r="E2600" i="1"/>
  <c r="H2600" i="1"/>
  <c r="I2600" i="1"/>
  <c r="N2600" i="1"/>
  <c r="O2600" i="1"/>
  <c r="P2600" i="1"/>
  <c r="Q2600" i="1"/>
  <c r="R2600" i="1"/>
  <c r="S2600" i="1"/>
  <c r="T2600" i="1"/>
  <c r="U2600" i="1"/>
  <c r="U2601" i="1" s="1"/>
  <c r="U2602" i="1" s="1"/>
  <c r="U2603" i="1" s="1"/>
  <c r="U2604" i="1" s="1"/>
  <c r="U2605" i="1" s="1"/>
  <c r="U2606" i="1" s="1"/>
  <c r="U2607" i="1" s="1"/>
  <c r="U2608" i="1" s="1"/>
  <c r="U2609" i="1" s="1"/>
  <c r="U2610" i="1" s="1"/>
  <c r="U2611" i="1" s="1"/>
  <c r="U2612" i="1" s="1"/>
  <c r="U2613" i="1" s="1"/>
  <c r="U2614" i="1" s="1"/>
  <c r="V2600" i="1"/>
  <c r="B2601" i="1"/>
  <c r="O2601" i="1" s="1"/>
  <c r="E2601" i="1"/>
  <c r="H2601" i="1"/>
  <c r="I2601" i="1" s="1"/>
  <c r="N2601" i="1"/>
  <c r="P2601" i="1"/>
  <c r="R2601" i="1"/>
  <c r="T2601" i="1"/>
  <c r="V2601" i="1"/>
  <c r="B2602" i="1"/>
  <c r="E2602" i="1"/>
  <c r="H2602" i="1"/>
  <c r="I2602" i="1"/>
  <c r="N2602" i="1"/>
  <c r="O2602" i="1"/>
  <c r="P2602" i="1"/>
  <c r="Q2602" i="1"/>
  <c r="R2602" i="1"/>
  <c r="S2602" i="1"/>
  <c r="T2602" i="1"/>
  <c r="V2602" i="1"/>
  <c r="B2603" i="1"/>
  <c r="O2603" i="1" s="1"/>
  <c r="E2603" i="1"/>
  <c r="H2603" i="1"/>
  <c r="I2603" i="1" s="1"/>
  <c r="N2603" i="1"/>
  <c r="P2603" i="1"/>
  <c r="R2603" i="1"/>
  <c r="T2603" i="1"/>
  <c r="V2603" i="1"/>
  <c r="B2604" i="1"/>
  <c r="E2604" i="1"/>
  <c r="H2604" i="1"/>
  <c r="I2604" i="1"/>
  <c r="N2604" i="1"/>
  <c r="O2604" i="1"/>
  <c r="P2604" i="1"/>
  <c r="Q2604" i="1"/>
  <c r="R2604" i="1"/>
  <c r="S2604" i="1"/>
  <c r="T2604" i="1"/>
  <c r="V2604" i="1"/>
  <c r="B2605" i="1"/>
  <c r="O2605" i="1" s="1"/>
  <c r="E2605" i="1"/>
  <c r="H2605" i="1"/>
  <c r="I2605" i="1" s="1"/>
  <c r="N2605" i="1"/>
  <c r="P2605" i="1"/>
  <c r="R2605" i="1"/>
  <c r="T2605" i="1"/>
  <c r="V2605" i="1"/>
  <c r="B2606" i="1"/>
  <c r="E2606" i="1"/>
  <c r="H2606" i="1"/>
  <c r="I2606" i="1"/>
  <c r="N2606" i="1"/>
  <c r="O2606" i="1"/>
  <c r="P2606" i="1"/>
  <c r="Q2606" i="1"/>
  <c r="R2606" i="1"/>
  <c r="S2606" i="1"/>
  <c r="T2606" i="1"/>
  <c r="V2606" i="1"/>
  <c r="B2607" i="1"/>
  <c r="O2607" i="1" s="1"/>
  <c r="E2607" i="1"/>
  <c r="H2607" i="1"/>
  <c r="I2607" i="1" s="1"/>
  <c r="N2607" i="1"/>
  <c r="P2607" i="1"/>
  <c r="R2607" i="1"/>
  <c r="T2607" i="1"/>
  <c r="V2607" i="1"/>
  <c r="B2608" i="1"/>
  <c r="E2608" i="1"/>
  <c r="H2608" i="1"/>
  <c r="I2608" i="1"/>
  <c r="N2608" i="1"/>
  <c r="O2608" i="1"/>
  <c r="P2608" i="1"/>
  <c r="Q2608" i="1"/>
  <c r="R2608" i="1"/>
  <c r="S2608" i="1"/>
  <c r="T2608" i="1"/>
  <c r="V2608" i="1"/>
  <c r="B2609" i="1"/>
  <c r="O2609" i="1" s="1"/>
  <c r="E2609" i="1"/>
  <c r="H2609" i="1"/>
  <c r="I2609" i="1" s="1"/>
  <c r="N2609" i="1"/>
  <c r="P2609" i="1"/>
  <c r="R2609" i="1"/>
  <c r="T2609" i="1"/>
  <c r="V2609" i="1"/>
  <c r="B2610" i="1"/>
  <c r="E2610" i="1"/>
  <c r="H2610" i="1"/>
  <c r="I2610" i="1"/>
  <c r="N2610" i="1"/>
  <c r="O2610" i="1"/>
  <c r="P2610" i="1"/>
  <c r="Q2610" i="1"/>
  <c r="R2610" i="1"/>
  <c r="S2610" i="1"/>
  <c r="T2610" i="1"/>
  <c r="V2610" i="1"/>
  <c r="B2611" i="1"/>
  <c r="O2611" i="1" s="1"/>
  <c r="E2611" i="1"/>
  <c r="H2611" i="1"/>
  <c r="I2611" i="1" s="1"/>
  <c r="N2611" i="1"/>
  <c r="P2611" i="1"/>
  <c r="R2611" i="1"/>
  <c r="T2611" i="1"/>
  <c r="V2611" i="1"/>
  <c r="B2612" i="1"/>
  <c r="E2612" i="1"/>
  <c r="H2612" i="1"/>
  <c r="I2612" i="1"/>
  <c r="N2612" i="1"/>
  <c r="O2612" i="1"/>
  <c r="P2612" i="1"/>
  <c r="Q2612" i="1"/>
  <c r="R2612" i="1"/>
  <c r="S2612" i="1"/>
  <c r="T2612" i="1"/>
  <c r="V2612" i="1"/>
  <c r="B2613" i="1"/>
  <c r="O2613" i="1" s="1"/>
  <c r="E2613" i="1"/>
  <c r="H2613" i="1"/>
  <c r="I2613" i="1" s="1"/>
  <c r="N2613" i="1"/>
  <c r="P2613" i="1"/>
  <c r="R2613" i="1"/>
  <c r="T2613" i="1"/>
  <c r="V2613" i="1"/>
  <c r="B2614" i="1"/>
  <c r="E2614" i="1"/>
  <c r="H2614" i="1"/>
  <c r="I2614" i="1"/>
  <c r="N2614" i="1"/>
  <c r="O2614" i="1"/>
  <c r="P2614" i="1"/>
  <c r="Q2614" i="1"/>
  <c r="R2614" i="1"/>
  <c r="S2614" i="1"/>
  <c r="T2614" i="1"/>
  <c r="V2614" i="1"/>
  <c r="B2615" i="1"/>
  <c r="O2615" i="1" s="1"/>
  <c r="E2615" i="1"/>
  <c r="H2615" i="1"/>
  <c r="I2615" i="1" s="1"/>
  <c r="N2615" i="1"/>
  <c r="P2615" i="1"/>
  <c r="R2615" i="1"/>
  <c r="T2615" i="1"/>
  <c r="U2615" i="1"/>
  <c r="V2615" i="1"/>
  <c r="B2616" i="1"/>
  <c r="E2616" i="1"/>
  <c r="H2616" i="1"/>
  <c r="I2616" i="1"/>
  <c r="N2616" i="1"/>
  <c r="O2616" i="1"/>
  <c r="P2616" i="1"/>
  <c r="Q2616" i="1"/>
  <c r="R2616" i="1"/>
  <c r="S2616" i="1"/>
  <c r="T2616" i="1"/>
  <c r="U2616" i="1"/>
  <c r="V2616" i="1"/>
  <c r="B2617" i="1"/>
  <c r="O2617" i="1" s="1"/>
  <c r="E2617" i="1"/>
  <c r="H2617" i="1"/>
  <c r="I2617" i="1" s="1"/>
  <c r="N2617" i="1"/>
  <c r="P2617" i="1"/>
  <c r="R2617" i="1"/>
  <c r="T2617" i="1"/>
  <c r="U2617" i="1"/>
  <c r="V2617" i="1"/>
  <c r="B2618" i="1"/>
  <c r="E2618" i="1"/>
  <c r="H2618" i="1"/>
  <c r="I2618" i="1"/>
  <c r="N2618" i="1"/>
  <c r="O2618" i="1"/>
  <c r="P2618" i="1"/>
  <c r="Q2618" i="1"/>
  <c r="R2618" i="1"/>
  <c r="S2618" i="1"/>
  <c r="T2618" i="1"/>
  <c r="U2618" i="1"/>
  <c r="U2619" i="1" s="1"/>
  <c r="U2620" i="1" s="1"/>
  <c r="U2621" i="1" s="1"/>
  <c r="U2622" i="1" s="1"/>
  <c r="U2623" i="1" s="1"/>
  <c r="V2618" i="1"/>
  <c r="B2619" i="1"/>
  <c r="O2619" i="1" s="1"/>
  <c r="E2619" i="1"/>
  <c r="H2619" i="1"/>
  <c r="I2619" i="1" s="1"/>
  <c r="N2619" i="1"/>
  <c r="P2619" i="1"/>
  <c r="R2619" i="1"/>
  <c r="T2619" i="1"/>
  <c r="V2619" i="1"/>
  <c r="B2620" i="1"/>
  <c r="E2620" i="1"/>
  <c r="H2620" i="1"/>
  <c r="I2620" i="1"/>
  <c r="N2620" i="1"/>
  <c r="O2620" i="1"/>
  <c r="P2620" i="1"/>
  <c r="Q2620" i="1"/>
  <c r="R2620" i="1"/>
  <c r="S2620" i="1"/>
  <c r="T2620" i="1"/>
  <c r="V2620" i="1"/>
  <c r="B2621" i="1"/>
  <c r="O2621" i="1" s="1"/>
  <c r="E2621" i="1"/>
  <c r="H2621" i="1"/>
  <c r="I2621" i="1" s="1"/>
  <c r="N2621" i="1"/>
  <c r="P2621" i="1"/>
  <c r="R2621" i="1"/>
  <c r="T2621" i="1"/>
  <c r="V2621" i="1"/>
  <c r="B2622" i="1"/>
  <c r="E2622" i="1"/>
  <c r="H2622" i="1"/>
  <c r="I2622" i="1"/>
  <c r="N2622" i="1"/>
  <c r="O2622" i="1"/>
  <c r="P2622" i="1"/>
  <c r="Q2622" i="1"/>
  <c r="R2622" i="1"/>
  <c r="S2622" i="1"/>
  <c r="T2622" i="1"/>
  <c r="V2622" i="1"/>
  <c r="B2623" i="1"/>
  <c r="O2623" i="1" s="1"/>
  <c r="E2623" i="1"/>
  <c r="H2623" i="1"/>
  <c r="I2623" i="1" s="1"/>
  <c r="N2623" i="1"/>
  <c r="P2623" i="1"/>
  <c r="R2623" i="1"/>
  <c r="T2623" i="1"/>
  <c r="V2623" i="1"/>
  <c r="B2624" i="1"/>
  <c r="E2624" i="1"/>
  <c r="H2624" i="1"/>
  <c r="I2624" i="1"/>
  <c r="N2624" i="1"/>
  <c r="O2624" i="1"/>
  <c r="P2624" i="1"/>
  <c r="Q2624" i="1"/>
  <c r="R2624" i="1"/>
  <c r="S2624" i="1"/>
  <c r="T2624" i="1"/>
  <c r="U2624" i="1"/>
  <c r="V2624" i="1"/>
  <c r="B2625" i="1"/>
  <c r="R2625" i="1" s="1"/>
  <c r="E2625" i="1"/>
  <c r="H2625" i="1"/>
  <c r="I2625" i="1" s="1"/>
  <c r="N2625" i="1"/>
  <c r="P2625" i="1"/>
  <c r="T2625" i="1"/>
  <c r="U2625" i="1"/>
  <c r="V2625" i="1"/>
  <c r="B2626" i="1"/>
  <c r="E2626" i="1"/>
  <c r="H2626" i="1"/>
  <c r="I2626" i="1"/>
  <c r="N2626" i="1"/>
  <c r="O2626" i="1"/>
  <c r="P2626" i="1"/>
  <c r="Q2626" i="1"/>
  <c r="R2626" i="1"/>
  <c r="S2626" i="1"/>
  <c r="T2626" i="1"/>
  <c r="U2626" i="1"/>
  <c r="U2627" i="1" s="1"/>
  <c r="U2628" i="1" s="1"/>
  <c r="U2629" i="1" s="1"/>
  <c r="U2630" i="1" s="1"/>
  <c r="U2631" i="1" s="1"/>
  <c r="U2632" i="1" s="1"/>
  <c r="U2633" i="1" s="1"/>
  <c r="V2626" i="1"/>
  <c r="B2627" i="1"/>
  <c r="R2627" i="1" s="1"/>
  <c r="E2627" i="1"/>
  <c r="H2627" i="1"/>
  <c r="I2627" i="1" s="1"/>
  <c r="N2627" i="1"/>
  <c r="P2627" i="1"/>
  <c r="T2627" i="1"/>
  <c r="V2627" i="1"/>
  <c r="B2628" i="1"/>
  <c r="E2628" i="1"/>
  <c r="H2628" i="1"/>
  <c r="I2628" i="1"/>
  <c r="N2628" i="1"/>
  <c r="O2628" i="1"/>
  <c r="P2628" i="1"/>
  <c r="Q2628" i="1"/>
  <c r="R2628" i="1"/>
  <c r="S2628" i="1"/>
  <c r="T2628" i="1"/>
  <c r="V2628" i="1"/>
  <c r="B2629" i="1"/>
  <c r="E2629" i="1"/>
  <c r="H2629" i="1"/>
  <c r="I2629" i="1" s="1"/>
  <c r="N2629" i="1"/>
  <c r="P2629" i="1"/>
  <c r="R2629" i="1"/>
  <c r="T2629" i="1"/>
  <c r="V2629" i="1"/>
  <c r="B2630" i="1"/>
  <c r="E2630" i="1"/>
  <c r="H2630" i="1"/>
  <c r="I2630" i="1"/>
  <c r="N2630" i="1"/>
  <c r="O2630" i="1"/>
  <c r="P2630" i="1"/>
  <c r="Q2630" i="1"/>
  <c r="R2630" i="1"/>
  <c r="S2630" i="1"/>
  <c r="T2630" i="1"/>
  <c r="V2630" i="1"/>
  <c r="B2631" i="1"/>
  <c r="R2631" i="1" s="1"/>
  <c r="E2631" i="1"/>
  <c r="H2631" i="1"/>
  <c r="I2631" i="1" s="1"/>
  <c r="N2631" i="1"/>
  <c r="P2631" i="1"/>
  <c r="T2631" i="1"/>
  <c r="V2631" i="1"/>
  <c r="B2632" i="1"/>
  <c r="E2632" i="1"/>
  <c r="H2632" i="1"/>
  <c r="I2632" i="1"/>
  <c r="N2632" i="1"/>
  <c r="O2632" i="1"/>
  <c r="P2632" i="1"/>
  <c r="Q2632" i="1"/>
  <c r="R2632" i="1"/>
  <c r="S2632" i="1"/>
  <c r="T2632" i="1"/>
  <c r="V2632" i="1"/>
  <c r="B2633" i="1"/>
  <c r="E2633" i="1"/>
  <c r="H2633" i="1"/>
  <c r="I2633" i="1" s="1"/>
  <c r="N2633" i="1"/>
  <c r="P2633" i="1"/>
  <c r="R2633" i="1"/>
  <c r="T2633" i="1"/>
  <c r="V2633" i="1"/>
  <c r="B2634" i="1"/>
  <c r="E2634" i="1"/>
  <c r="H2634" i="1"/>
  <c r="I2634" i="1"/>
  <c r="N2634" i="1"/>
  <c r="O2634" i="1"/>
  <c r="P2634" i="1"/>
  <c r="Q2634" i="1"/>
  <c r="R2634" i="1"/>
  <c r="S2634" i="1"/>
  <c r="T2634" i="1"/>
  <c r="U2634" i="1"/>
  <c r="U2635" i="1" s="1"/>
  <c r="U2636" i="1" s="1"/>
  <c r="U2637" i="1" s="1"/>
  <c r="U2638" i="1" s="1"/>
  <c r="U2639" i="1" s="1"/>
  <c r="U2640" i="1" s="1"/>
  <c r="U2641" i="1" s="1"/>
  <c r="U2642" i="1" s="1"/>
  <c r="V2634" i="1"/>
  <c r="B2635" i="1"/>
  <c r="R2635" i="1" s="1"/>
  <c r="E2635" i="1"/>
  <c r="H2635" i="1"/>
  <c r="I2635" i="1" s="1"/>
  <c r="N2635" i="1"/>
  <c r="P2635" i="1"/>
  <c r="T2635" i="1"/>
  <c r="V2635" i="1"/>
  <c r="B2636" i="1"/>
  <c r="E2636" i="1"/>
  <c r="H2636" i="1"/>
  <c r="I2636" i="1"/>
  <c r="N2636" i="1"/>
  <c r="O2636" i="1"/>
  <c r="P2636" i="1"/>
  <c r="Q2636" i="1"/>
  <c r="R2636" i="1"/>
  <c r="S2636" i="1"/>
  <c r="T2636" i="1"/>
  <c r="V2636" i="1"/>
  <c r="B2637" i="1"/>
  <c r="E2637" i="1"/>
  <c r="H2637" i="1"/>
  <c r="I2637" i="1" s="1"/>
  <c r="N2637" i="1"/>
  <c r="P2637" i="1"/>
  <c r="R2637" i="1"/>
  <c r="T2637" i="1"/>
  <c r="V2637" i="1"/>
  <c r="B2638" i="1"/>
  <c r="E2638" i="1"/>
  <c r="H2638" i="1"/>
  <c r="I2638" i="1"/>
  <c r="N2638" i="1"/>
  <c r="O2638" i="1"/>
  <c r="P2638" i="1"/>
  <c r="Q2638" i="1"/>
  <c r="R2638" i="1"/>
  <c r="S2638" i="1"/>
  <c r="T2638" i="1"/>
  <c r="V2638" i="1"/>
  <c r="B2639" i="1"/>
  <c r="R2639" i="1" s="1"/>
  <c r="E2639" i="1"/>
  <c r="H2639" i="1"/>
  <c r="I2639" i="1" s="1"/>
  <c r="N2639" i="1"/>
  <c r="P2639" i="1"/>
  <c r="T2639" i="1"/>
  <c r="V2639" i="1"/>
  <c r="B2640" i="1"/>
  <c r="E2640" i="1"/>
  <c r="H2640" i="1"/>
  <c r="I2640" i="1"/>
  <c r="N2640" i="1"/>
  <c r="O2640" i="1"/>
  <c r="P2640" i="1"/>
  <c r="Q2640" i="1"/>
  <c r="R2640" i="1"/>
  <c r="S2640" i="1"/>
  <c r="T2640" i="1"/>
  <c r="V2640" i="1"/>
  <c r="B2641" i="1"/>
  <c r="E2641" i="1"/>
  <c r="H2641" i="1"/>
  <c r="I2641" i="1" s="1"/>
  <c r="N2641" i="1"/>
  <c r="P2641" i="1"/>
  <c r="R2641" i="1"/>
  <c r="T2641" i="1"/>
  <c r="V2641" i="1"/>
  <c r="B2642" i="1"/>
  <c r="E2642" i="1"/>
  <c r="H2642" i="1"/>
  <c r="I2642" i="1"/>
  <c r="N2642" i="1"/>
  <c r="O2642" i="1"/>
  <c r="P2642" i="1"/>
  <c r="Q2642" i="1"/>
  <c r="R2642" i="1"/>
  <c r="S2642" i="1"/>
  <c r="T2642" i="1"/>
  <c r="V2642" i="1"/>
  <c r="B2643" i="1"/>
  <c r="R2643" i="1" s="1"/>
  <c r="E2643" i="1"/>
  <c r="H2643" i="1"/>
  <c r="I2643" i="1" s="1"/>
  <c r="N2643" i="1"/>
  <c r="P2643" i="1"/>
  <c r="T2643" i="1"/>
  <c r="U2643" i="1"/>
  <c r="V2643" i="1"/>
  <c r="B2644" i="1"/>
  <c r="E2644" i="1"/>
  <c r="H2644" i="1"/>
  <c r="I2644" i="1"/>
  <c r="N2644" i="1"/>
  <c r="O2644" i="1"/>
  <c r="P2644" i="1"/>
  <c r="Q2644" i="1"/>
  <c r="R2644" i="1"/>
  <c r="S2644" i="1"/>
  <c r="T2644" i="1"/>
  <c r="U2644" i="1"/>
  <c r="U2645" i="1" s="1"/>
  <c r="V2644" i="1"/>
  <c r="B2645" i="1"/>
  <c r="R2645" i="1" s="1"/>
  <c r="E2645" i="1"/>
  <c r="H2645" i="1"/>
  <c r="I2645" i="1" s="1"/>
  <c r="N2645" i="1"/>
  <c r="P2645" i="1"/>
  <c r="T2645" i="1"/>
  <c r="V2645" i="1"/>
  <c r="B2646" i="1"/>
  <c r="E2646" i="1"/>
  <c r="H2646" i="1"/>
  <c r="I2646" i="1"/>
  <c r="N2646" i="1"/>
  <c r="O2646" i="1"/>
  <c r="P2646" i="1"/>
  <c r="Q2646" i="1"/>
  <c r="R2646" i="1"/>
  <c r="S2646" i="1"/>
  <c r="T2646" i="1"/>
  <c r="U2646" i="1"/>
  <c r="U2647" i="1" s="1"/>
  <c r="V2646" i="1"/>
  <c r="B2647" i="1"/>
  <c r="E2647" i="1"/>
  <c r="H2647" i="1"/>
  <c r="I2647" i="1" s="1"/>
  <c r="N2647" i="1"/>
  <c r="P2647" i="1"/>
  <c r="R2647" i="1"/>
  <c r="T2647" i="1"/>
  <c r="V2647" i="1"/>
  <c r="B2648" i="1"/>
  <c r="E2648" i="1"/>
  <c r="H2648" i="1"/>
  <c r="I2648" i="1"/>
  <c r="N2648" i="1"/>
  <c r="O2648" i="1"/>
  <c r="P2648" i="1"/>
  <c r="Q2648" i="1"/>
  <c r="R2648" i="1"/>
  <c r="S2648" i="1"/>
  <c r="T2648" i="1"/>
  <c r="U2648" i="1"/>
  <c r="U2649" i="1" s="1"/>
  <c r="U2650" i="1" s="1"/>
  <c r="U2651" i="1" s="1"/>
  <c r="U2652" i="1" s="1"/>
  <c r="U2653" i="1" s="1"/>
  <c r="U2654" i="1" s="1"/>
  <c r="V2648" i="1"/>
  <c r="B2649" i="1"/>
  <c r="R2649" i="1" s="1"/>
  <c r="E2649" i="1"/>
  <c r="H2649" i="1"/>
  <c r="I2649" i="1" s="1"/>
  <c r="N2649" i="1"/>
  <c r="P2649" i="1"/>
  <c r="T2649" i="1"/>
  <c r="V2649" i="1"/>
  <c r="B2650" i="1"/>
  <c r="E2650" i="1"/>
  <c r="H2650" i="1"/>
  <c r="I2650" i="1"/>
  <c r="N2650" i="1"/>
  <c r="O2650" i="1"/>
  <c r="P2650" i="1"/>
  <c r="Q2650" i="1"/>
  <c r="R2650" i="1"/>
  <c r="S2650" i="1"/>
  <c r="T2650" i="1"/>
  <c r="V2650" i="1"/>
  <c r="B2651" i="1"/>
  <c r="E2651" i="1"/>
  <c r="H2651" i="1"/>
  <c r="I2651" i="1" s="1"/>
  <c r="N2651" i="1"/>
  <c r="P2651" i="1"/>
  <c r="R2651" i="1"/>
  <c r="T2651" i="1"/>
  <c r="V2651" i="1"/>
  <c r="B2652" i="1"/>
  <c r="E2652" i="1"/>
  <c r="H2652" i="1"/>
  <c r="I2652" i="1"/>
  <c r="N2652" i="1"/>
  <c r="O2652" i="1"/>
  <c r="P2652" i="1"/>
  <c r="Q2652" i="1"/>
  <c r="R2652" i="1"/>
  <c r="S2652" i="1"/>
  <c r="T2652" i="1"/>
  <c r="V2652" i="1"/>
  <c r="B2653" i="1"/>
  <c r="R2653" i="1" s="1"/>
  <c r="E2653" i="1"/>
  <c r="H2653" i="1"/>
  <c r="I2653" i="1" s="1"/>
  <c r="N2653" i="1"/>
  <c r="P2653" i="1"/>
  <c r="T2653" i="1"/>
  <c r="V2653" i="1"/>
  <c r="B2654" i="1"/>
  <c r="E2654" i="1"/>
  <c r="H2654" i="1"/>
  <c r="I2654" i="1"/>
  <c r="N2654" i="1"/>
  <c r="O2654" i="1"/>
  <c r="P2654" i="1"/>
  <c r="Q2654" i="1"/>
  <c r="R2654" i="1"/>
  <c r="S2654" i="1"/>
  <c r="T2654" i="1"/>
  <c r="V2654" i="1"/>
  <c r="B2655" i="1"/>
  <c r="E2655" i="1"/>
  <c r="H2655" i="1"/>
  <c r="I2655" i="1" s="1"/>
  <c r="N2655" i="1"/>
  <c r="P2655" i="1"/>
  <c r="R2655" i="1"/>
  <c r="T2655" i="1"/>
  <c r="U2655" i="1"/>
  <c r="V2655" i="1"/>
  <c r="B2656" i="1"/>
  <c r="E2656" i="1"/>
  <c r="H2656" i="1"/>
  <c r="I2656" i="1"/>
  <c r="N2656" i="1"/>
  <c r="O2656" i="1"/>
  <c r="P2656" i="1"/>
  <c r="Q2656" i="1"/>
  <c r="R2656" i="1"/>
  <c r="S2656" i="1"/>
  <c r="T2656" i="1"/>
  <c r="U2656" i="1"/>
  <c r="U2657" i="1" s="1"/>
  <c r="V2656" i="1"/>
  <c r="B2657" i="1"/>
  <c r="E2657" i="1"/>
  <c r="H2657" i="1"/>
  <c r="I2657" i="1" s="1"/>
  <c r="N2657" i="1"/>
  <c r="P2657" i="1"/>
  <c r="R2657" i="1"/>
  <c r="T2657" i="1"/>
  <c r="V2657" i="1"/>
  <c r="B2658" i="1"/>
  <c r="E2658" i="1"/>
  <c r="H2658" i="1"/>
  <c r="I2658" i="1"/>
  <c r="N2658" i="1"/>
  <c r="O2658" i="1"/>
  <c r="P2658" i="1"/>
  <c r="Q2658" i="1"/>
  <c r="R2658" i="1"/>
  <c r="S2658" i="1"/>
  <c r="T2658" i="1"/>
  <c r="U2658" i="1"/>
  <c r="U2659" i="1" s="1"/>
  <c r="U2660" i="1" s="1"/>
  <c r="U2661" i="1" s="1"/>
  <c r="U2662" i="1" s="1"/>
  <c r="U2663" i="1" s="1"/>
  <c r="U2664" i="1" s="1"/>
  <c r="U2665" i="1" s="1"/>
  <c r="U2666" i="1" s="1"/>
  <c r="U2667" i="1" s="1"/>
  <c r="V2658" i="1"/>
  <c r="B2659" i="1"/>
  <c r="R2659" i="1" s="1"/>
  <c r="E2659" i="1"/>
  <c r="H2659" i="1"/>
  <c r="I2659" i="1" s="1"/>
  <c r="N2659" i="1"/>
  <c r="P2659" i="1"/>
  <c r="T2659" i="1"/>
  <c r="V2659" i="1"/>
  <c r="B2660" i="1"/>
  <c r="E2660" i="1"/>
  <c r="H2660" i="1"/>
  <c r="I2660" i="1"/>
  <c r="N2660" i="1"/>
  <c r="O2660" i="1"/>
  <c r="P2660" i="1"/>
  <c r="Q2660" i="1"/>
  <c r="R2660" i="1"/>
  <c r="S2660" i="1"/>
  <c r="T2660" i="1"/>
  <c r="V2660" i="1"/>
  <c r="B2661" i="1"/>
  <c r="E2661" i="1"/>
  <c r="H2661" i="1"/>
  <c r="I2661" i="1" s="1"/>
  <c r="N2661" i="1"/>
  <c r="P2661" i="1"/>
  <c r="R2661" i="1"/>
  <c r="T2661" i="1"/>
  <c r="V2661" i="1"/>
  <c r="B2662" i="1"/>
  <c r="E2662" i="1"/>
  <c r="H2662" i="1"/>
  <c r="I2662" i="1"/>
  <c r="N2662" i="1"/>
  <c r="O2662" i="1"/>
  <c r="P2662" i="1"/>
  <c r="Q2662" i="1"/>
  <c r="R2662" i="1"/>
  <c r="S2662" i="1"/>
  <c r="T2662" i="1"/>
  <c r="V2662" i="1"/>
  <c r="B2663" i="1"/>
  <c r="R2663" i="1" s="1"/>
  <c r="E2663" i="1"/>
  <c r="H2663" i="1"/>
  <c r="I2663" i="1" s="1"/>
  <c r="N2663" i="1"/>
  <c r="P2663" i="1"/>
  <c r="T2663" i="1"/>
  <c r="V2663" i="1"/>
  <c r="B2664" i="1"/>
  <c r="E2664" i="1"/>
  <c r="H2664" i="1"/>
  <c r="I2664" i="1"/>
  <c r="N2664" i="1"/>
  <c r="O2664" i="1"/>
  <c r="P2664" i="1"/>
  <c r="Q2664" i="1"/>
  <c r="R2664" i="1"/>
  <c r="S2664" i="1"/>
  <c r="T2664" i="1"/>
  <c r="V2664" i="1"/>
  <c r="B2665" i="1"/>
  <c r="E2665" i="1"/>
  <c r="H2665" i="1"/>
  <c r="I2665" i="1" s="1"/>
  <c r="N2665" i="1"/>
  <c r="P2665" i="1"/>
  <c r="R2665" i="1"/>
  <c r="T2665" i="1"/>
  <c r="V2665" i="1"/>
  <c r="B2666" i="1"/>
  <c r="E2666" i="1"/>
  <c r="H2666" i="1"/>
  <c r="I2666" i="1"/>
  <c r="N2666" i="1"/>
  <c r="O2666" i="1"/>
  <c r="P2666" i="1"/>
  <c r="Q2666" i="1"/>
  <c r="R2666" i="1"/>
  <c r="S2666" i="1"/>
  <c r="T2666" i="1"/>
  <c r="V2666" i="1"/>
  <c r="B2667" i="1"/>
  <c r="R2667" i="1" s="1"/>
  <c r="E2667" i="1"/>
  <c r="H2667" i="1"/>
  <c r="I2667" i="1" s="1"/>
  <c r="N2667" i="1"/>
  <c r="P2667" i="1"/>
  <c r="T2667" i="1"/>
  <c r="V2667" i="1"/>
  <c r="B2668" i="1"/>
  <c r="E2668" i="1"/>
  <c r="H2668" i="1"/>
  <c r="I2668" i="1"/>
  <c r="N2668" i="1"/>
  <c r="O2668" i="1"/>
  <c r="P2668" i="1"/>
  <c r="Q2668" i="1"/>
  <c r="R2668" i="1"/>
  <c r="S2668" i="1"/>
  <c r="T2668" i="1"/>
  <c r="U2668" i="1"/>
  <c r="U2669" i="1" s="1"/>
  <c r="V2668" i="1"/>
  <c r="B2669" i="1"/>
  <c r="E2669" i="1"/>
  <c r="H2669" i="1"/>
  <c r="I2669" i="1" s="1"/>
  <c r="N2669" i="1"/>
  <c r="P2669" i="1"/>
  <c r="R2669" i="1"/>
  <c r="T2669" i="1"/>
  <c r="V2669" i="1"/>
  <c r="B2670" i="1"/>
  <c r="E2670" i="1"/>
  <c r="H2670" i="1"/>
  <c r="I2670" i="1"/>
  <c r="N2670" i="1"/>
  <c r="O2670" i="1"/>
  <c r="P2670" i="1"/>
  <c r="Q2670" i="1"/>
  <c r="R2670" i="1"/>
  <c r="S2670" i="1"/>
  <c r="T2670" i="1"/>
  <c r="U2670" i="1"/>
  <c r="U2671" i="1" s="1"/>
  <c r="U2672" i="1" s="1"/>
  <c r="U2673" i="1" s="1"/>
  <c r="U2674" i="1" s="1"/>
  <c r="U2675" i="1" s="1"/>
  <c r="U2676" i="1" s="1"/>
  <c r="U2677" i="1" s="1"/>
  <c r="V2670" i="1"/>
  <c r="B2671" i="1"/>
  <c r="R2671" i="1" s="1"/>
  <c r="E2671" i="1"/>
  <c r="H2671" i="1"/>
  <c r="I2671" i="1" s="1"/>
  <c r="N2671" i="1"/>
  <c r="P2671" i="1"/>
  <c r="T2671" i="1"/>
  <c r="V2671" i="1"/>
  <c r="B2672" i="1"/>
  <c r="E2672" i="1"/>
  <c r="H2672" i="1"/>
  <c r="I2672" i="1"/>
  <c r="N2672" i="1"/>
  <c r="O2672" i="1"/>
  <c r="P2672" i="1"/>
  <c r="Q2672" i="1"/>
  <c r="R2672" i="1"/>
  <c r="S2672" i="1"/>
  <c r="T2672" i="1"/>
  <c r="V2672" i="1"/>
  <c r="B2673" i="1"/>
  <c r="E2673" i="1"/>
  <c r="H2673" i="1"/>
  <c r="I2673" i="1" s="1"/>
  <c r="N2673" i="1"/>
  <c r="P2673" i="1"/>
  <c r="R2673" i="1"/>
  <c r="T2673" i="1"/>
  <c r="V2673" i="1"/>
  <c r="B2674" i="1"/>
  <c r="E2674" i="1"/>
  <c r="H2674" i="1"/>
  <c r="I2674" i="1"/>
  <c r="N2674" i="1"/>
  <c r="O2674" i="1"/>
  <c r="P2674" i="1"/>
  <c r="Q2674" i="1"/>
  <c r="R2674" i="1"/>
  <c r="S2674" i="1"/>
  <c r="T2674" i="1"/>
  <c r="V2674" i="1"/>
  <c r="B2675" i="1"/>
  <c r="R2675" i="1" s="1"/>
  <c r="E2675" i="1"/>
  <c r="H2675" i="1"/>
  <c r="I2675" i="1" s="1"/>
  <c r="N2675" i="1"/>
  <c r="P2675" i="1"/>
  <c r="T2675" i="1"/>
  <c r="V2675" i="1"/>
  <c r="B2676" i="1"/>
  <c r="E2676" i="1"/>
  <c r="H2676" i="1"/>
  <c r="I2676" i="1"/>
  <c r="N2676" i="1"/>
  <c r="O2676" i="1"/>
  <c r="P2676" i="1"/>
  <c r="Q2676" i="1"/>
  <c r="R2676" i="1"/>
  <c r="S2676" i="1"/>
  <c r="T2676" i="1"/>
  <c r="V2676" i="1"/>
  <c r="B2677" i="1"/>
  <c r="E2677" i="1"/>
  <c r="H2677" i="1"/>
  <c r="I2677" i="1" s="1"/>
  <c r="N2677" i="1"/>
  <c r="P2677" i="1"/>
  <c r="R2677" i="1"/>
  <c r="T2677" i="1"/>
  <c r="V2677" i="1"/>
  <c r="B2678" i="1"/>
  <c r="E2678" i="1"/>
  <c r="H2678" i="1"/>
  <c r="I2678" i="1"/>
  <c r="N2678" i="1"/>
  <c r="O2678" i="1"/>
  <c r="P2678" i="1"/>
  <c r="Q2678" i="1"/>
  <c r="R2678" i="1"/>
  <c r="S2678" i="1"/>
  <c r="T2678" i="1"/>
  <c r="U2678" i="1"/>
  <c r="U2679" i="1" s="1"/>
  <c r="U2680" i="1" s="1"/>
  <c r="U2681" i="1" s="1"/>
  <c r="V2678" i="1"/>
  <c r="B2679" i="1"/>
  <c r="R2679" i="1" s="1"/>
  <c r="E2679" i="1"/>
  <c r="H2679" i="1"/>
  <c r="I2679" i="1" s="1"/>
  <c r="N2679" i="1"/>
  <c r="P2679" i="1"/>
  <c r="T2679" i="1"/>
  <c r="V2679" i="1"/>
  <c r="B2680" i="1"/>
  <c r="E2680" i="1"/>
  <c r="H2680" i="1"/>
  <c r="I2680" i="1"/>
  <c r="N2680" i="1"/>
  <c r="O2680" i="1"/>
  <c r="P2680" i="1"/>
  <c r="Q2680" i="1"/>
  <c r="R2680" i="1"/>
  <c r="S2680" i="1"/>
  <c r="T2680" i="1"/>
  <c r="V2680" i="1"/>
  <c r="B2681" i="1"/>
  <c r="E2681" i="1"/>
  <c r="H2681" i="1"/>
  <c r="I2681" i="1" s="1"/>
  <c r="N2681" i="1"/>
  <c r="P2681" i="1"/>
  <c r="R2681" i="1"/>
  <c r="T2681" i="1"/>
  <c r="V2681" i="1"/>
  <c r="B2682" i="1"/>
  <c r="E2682" i="1"/>
  <c r="H2682" i="1"/>
  <c r="I2682" i="1"/>
  <c r="N2682" i="1"/>
  <c r="O2682" i="1"/>
  <c r="P2682" i="1"/>
  <c r="Q2682" i="1"/>
  <c r="R2682" i="1"/>
  <c r="S2682" i="1"/>
  <c r="T2682" i="1"/>
  <c r="U2682" i="1"/>
  <c r="U2683" i="1" s="1"/>
  <c r="U2684" i="1" s="1"/>
  <c r="U2685" i="1" s="1"/>
  <c r="U2686" i="1" s="1"/>
  <c r="U2687" i="1" s="1"/>
  <c r="U2688" i="1" s="1"/>
  <c r="U2689" i="1" s="1"/>
  <c r="U2690" i="1" s="1"/>
  <c r="U2691" i="1" s="1"/>
  <c r="U2692" i="1" s="1"/>
  <c r="U2693" i="1" s="1"/>
  <c r="V2682" i="1"/>
  <c r="B2683" i="1"/>
  <c r="R2683" i="1" s="1"/>
  <c r="E2683" i="1"/>
  <c r="H2683" i="1"/>
  <c r="I2683" i="1" s="1"/>
  <c r="N2683" i="1"/>
  <c r="P2683" i="1"/>
  <c r="T2683" i="1"/>
  <c r="V2683" i="1"/>
  <c r="B2684" i="1"/>
  <c r="E2684" i="1"/>
  <c r="H2684" i="1"/>
  <c r="I2684" i="1"/>
  <c r="N2684" i="1"/>
  <c r="O2684" i="1"/>
  <c r="P2684" i="1"/>
  <c r="Q2684" i="1"/>
  <c r="R2684" i="1"/>
  <c r="S2684" i="1"/>
  <c r="T2684" i="1"/>
  <c r="V2684" i="1"/>
  <c r="B2685" i="1"/>
  <c r="E2685" i="1"/>
  <c r="H2685" i="1"/>
  <c r="I2685" i="1" s="1"/>
  <c r="N2685" i="1"/>
  <c r="P2685" i="1"/>
  <c r="R2685" i="1"/>
  <c r="T2685" i="1"/>
  <c r="V2685" i="1"/>
  <c r="B2686" i="1"/>
  <c r="E2686" i="1"/>
  <c r="H2686" i="1"/>
  <c r="I2686" i="1"/>
  <c r="N2686" i="1"/>
  <c r="O2686" i="1"/>
  <c r="P2686" i="1"/>
  <c r="Q2686" i="1"/>
  <c r="R2686" i="1"/>
  <c r="S2686" i="1"/>
  <c r="T2686" i="1"/>
  <c r="V2686" i="1"/>
  <c r="B2687" i="1"/>
  <c r="R2687" i="1" s="1"/>
  <c r="E2687" i="1"/>
  <c r="H2687" i="1"/>
  <c r="I2687" i="1" s="1"/>
  <c r="N2687" i="1"/>
  <c r="P2687" i="1"/>
  <c r="T2687" i="1"/>
  <c r="V2687" i="1"/>
  <c r="B2688" i="1"/>
  <c r="E2688" i="1"/>
  <c r="H2688" i="1"/>
  <c r="I2688" i="1"/>
  <c r="N2688" i="1"/>
  <c r="O2688" i="1"/>
  <c r="P2688" i="1"/>
  <c r="Q2688" i="1"/>
  <c r="R2688" i="1"/>
  <c r="S2688" i="1"/>
  <c r="T2688" i="1"/>
  <c r="V2688" i="1"/>
  <c r="B2689" i="1"/>
  <c r="E2689" i="1"/>
  <c r="H2689" i="1"/>
  <c r="I2689" i="1" s="1"/>
  <c r="N2689" i="1"/>
  <c r="P2689" i="1"/>
  <c r="R2689" i="1"/>
  <c r="T2689" i="1"/>
  <c r="V2689" i="1"/>
  <c r="B2690" i="1"/>
  <c r="E2690" i="1"/>
  <c r="H2690" i="1"/>
  <c r="I2690" i="1"/>
  <c r="N2690" i="1"/>
  <c r="O2690" i="1"/>
  <c r="P2690" i="1"/>
  <c r="Q2690" i="1"/>
  <c r="R2690" i="1"/>
  <c r="S2690" i="1"/>
  <c r="T2690" i="1"/>
  <c r="V2690" i="1"/>
  <c r="B2691" i="1"/>
  <c r="R2691" i="1" s="1"/>
  <c r="E2691" i="1"/>
  <c r="H2691" i="1"/>
  <c r="I2691" i="1" s="1"/>
  <c r="N2691" i="1"/>
  <c r="P2691" i="1"/>
  <c r="T2691" i="1"/>
  <c r="V2691" i="1"/>
  <c r="B2692" i="1"/>
  <c r="E2692" i="1"/>
  <c r="H2692" i="1"/>
  <c r="I2692" i="1"/>
  <c r="N2692" i="1"/>
  <c r="O2692" i="1"/>
  <c r="P2692" i="1"/>
  <c r="Q2692" i="1"/>
  <c r="R2692" i="1"/>
  <c r="S2692" i="1"/>
  <c r="T2692" i="1"/>
  <c r="V2692" i="1"/>
  <c r="B2693" i="1"/>
  <c r="E2693" i="1"/>
  <c r="H2693" i="1"/>
  <c r="I2693" i="1" s="1"/>
  <c r="N2693" i="1"/>
  <c r="P2693" i="1"/>
  <c r="R2693" i="1"/>
  <c r="T2693" i="1"/>
  <c r="V2693" i="1"/>
  <c r="B2694" i="1"/>
  <c r="E2694" i="1"/>
  <c r="H2694" i="1"/>
  <c r="I2694" i="1"/>
  <c r="N2694" i="1"/>
  <c r="O2694" i="1"/>
  <c r="P2694" i="1"/>
  <c r="Q2694" i="1"/>
  <c r="R2694" i="1"/>
  <c r="S2694" i="1"/>
  <c r="T2694" i="1"/>
  <c r="U2694" i="1"/>
  <c r="U2695" i="1" s="1"/>
  <c r="U2696" i="1" s="1"/>
  <c r="U2697" i="1" s="1"/>
  <c r="U2698" i="1" s="1"/>
  <c r="V2694" i="1"/>
  <c r="B2695" i="1"/>
  <c r="R2695" i="1" s="1"/>
  <c r="E2695" i="1"/>
  <c r="H2695" i="1"/>
  <c r="I2695" i="1" s="1"/>
  <c r="N2695" i="1"/>
  <c r="P2695" i="1"/>
  <c r="T2695" i="1"/>
  <c r="V2695" i="1"/>
  <c r="B2696" i="1"/>
  <c r="E2696" i="1"/>
  <c r="H2696" i="1"/>
  <c r="I2696" i="1"/>
  <c r="N2696" i="1"/>
  <c r="O2696" i="1"/>
  <c r="P2696" i="1"/>
  <c r="Q2696" i="1"/>
  <c r="R2696" i="1"/>
  <c r="S2696" i="1"/>
  <c r="T2696" i="1"/>
  <c r="V2696" i="1"/>
  <c r="B2697" i="1"/>
  <c r="E2697" i="1"/>
  <c r="H2697" i="1"/>
  <c r="I2697" i="1" s="1"/>
  <c r="N2697" i="1"/>
  <c r="P2697" i="1"/>
  <c r="R2697" i="1"/>
  <c r="T2697" i="1"/>
  <c r="V2697" i="1"/>
  <c r="B2698" i="1"/>
  <c r="E2698" i="1"/>
  <c r="H2698" i="1"/>
  <c r="I2698" i="1"/>
  <c r="N2698" i="1"/>
  <c r="O2698" i="1"/>
  <c r="P2698" i="1"/>
  <c r="Q2698" i="1"/>
  <c r="R2698" i="1"/>
  <c r="S2698" i="1"/>
  <c r="T2698" i="1"/>
  <c r="V2698" i="1"/>
  <c r="B2699" i="1"/>
  <c r="R2699" i="1" s="1"/>
  <c r="E2699" i="1"/>
  <c r="H2699" i="1"/>
  <c r="I2699" i="1" s="1"/>
  <c r="N2699" i="1"/>
  <c r="P2699" i="1"/>
  <c r="T2699" i="1"/>
  <c r="U2699" i="1"/>
  <c r="V2699" i="1"/>
  <c r="B2700" i="1"/>
  <c r="E2700" i="1"/>
  <c r="H2700" i="1"/>
  <c r="I2700" i="1"/>
  <c r="N2700" i="1"/>
  <c r="O2700" i="1"/>
  <c r="P2700" i="1"/>
  <c r="Q2700" i="1"/>
  <c r="R2700" i="1"/>
  <c r="S2700" i="1"/>
  <c r="T2700" i="1"/>
  <c r="U2700" i="1"/>
  <c r="U2701" i="1" s="1"/>
  <c r="U2702" i="1" s="1"/>
  <c r="U2703" i="1" s="1"/>
  <c r="U2704" i="1" s="1"/>
  <c r="U2705" i="1" s="1"/>
  <c r="U2706" i="1" s="1"/>
  <c r="U2707" i="1" s="1"/>
  <c r="U2708" i="1" s="1"/>
  <c r="U2709" i="1" s="1"/>
  <c r="U2710" i="1" s="1"/>
  <c r="V2700" i="1"/>
  <c r="B2701" i="1"/>
  <c r="R2701" i="1" s="1"/>
  <c r="E2701" i="1"/>
  <c r="H2701" i="1"/>
  <c r="I2701" i="1" s="1"/>
  <c r="N2701" i="1"/>
  <c r="P2701" i="1"/>
  <c r="T2701" i="1"/>
  <c r="V2701" i="1"/>
  <c r="B2702" i="1"/>
  <c r="E2702" i="1"/>
  <c r="H2702" i="1"/>
  <c r="I2702" i="1"/>
  <c r="N2702" i="1"/>
  <c r="O2702" i="1"/>
  <c r="P2702" i="1"/>
  <c r="Q2702" i="1"/>
  <c r="R2702" i="1"/>
  <c r="S2702" i="1"/>
  <c r="T2702" i="1"/>
  <c r="V2702" i="1"/>
  <c r="B2703" i="1"/>
  <c r="E2703" i="1"/>
  <c r="H2703" i="1"/>
  <c r="I2703" i="1" s="1"/>
  <c r="N2703" i="1"/>
  <c r="P2703" i="1"/>
  <c r="R2703" i="1"/>
  <c r="T2703" i="1"/>
  <c r="V2703" i="1"/>
  <c r="B2704" i="1"/>
  <c r="E2704" i="1"/>
  <c r="H2704" i="1"/>
  <c r="I2704" i="1"/>
  <c r="N2704" i="1"/>
  <c r="O2704" i="1"/>
  <c r="P2704" i="1"/>
  <c r="Q2704" i="1"/>
  <c r="R2704" i="1"/>
  <c r="S2704" i="1"/>
  <c r="T2704" i="1"/>
  <c r="V2704" i="1"/>
  <c r="B2705" i="1"/>
  <c r="R2705" i="1" s="1"/>
  <c r="E2705" i="1"/>
  <c r="H2705" i="1"/>
  <c r="I2705" i="1" s="1"/>
  <c r="N2705" i="1"/>
  <c r="P2705" i="1"/>
  <c r="T2705" i="1"/>
  <c r="V2705" i="1"/>
  <c r="B2706" i="1"/>
  <c r="E2706" i="1"/>
  <c r="H2706" i="1"/>
  <c r="I2706" i="1"/>
  <c r="N2706" i="1"/>
  <c r="O2706" i="1"/>
  <c r="P2706" i="1"/>
  <c r="Q2706" i="1"/>
  <c r="R2706" i="1"/>
  <c r="S2706" i="1"/>
  <c r="T2706" i="1"/>
  <c r="V2706" i="1"/>
  <c r="B2707" i="1"/>
  <c r="E2707" i="1"/>
  <c r="H2707" i="1"/>
  <c r="I2707" i="1" s="1"/>
  <c r="N2707" i="1"/>
  <c r="P2707" i="1"/>
  <c r="R2707" i="1"/>
  <c r="T2707" i="1"/>
  <c r="V2707" i="1"/>
  <c r="B2708" i="1"/>
  <c r="E2708" i="1"/>
  <c r="H2708" i="1"/>
  <c r="I2708" i="1"/>
  <c r="N2708" i="1"/>
  <c r="O2708" i="1"/>
  <c r="P2708" i="1"/>
  <c r="Q2708" i="1"/>
  <c r="R2708" i="1"/>
  <c r="S2708" i="1"/>
  <c r="T2708" i="1"/>
  <c r="V2708" i="1"/>
  <c r="B2709" i="1"/>
  <c r="R2709" i="1" s="1"/>
  <c r="E2709" i="1"/>
  <c r="H2709" i="1"/>
  <c r="I2709" i="1" s="1"/>
  <c r="N2709" i="1"/>
  <c r="P2709" i="1"/>
  <c r="T2709" i="1"/>
  <c r="V2709" i="1"/>
  <c r="B2710" i="1"/>
  <c r="E2710" i="1"/>
  <c r="H2710" i="1"/>
  <c r="I2710" i="1"/>
  <c r="N2710" i="1"/>
  <c r="O2710" i="1"/>
  <c r="P2710" i="1"/>
  <c r="Q2710" i="1"/>
  <c r="R2710" i="1"/>
  <c r="S2710" i="1"/>
  <c r="T2710" i="1"/>
  <c r="V2710" i="1"/>
  <c r="B2711" i="1"/>
  <c r="E2711" i="1"/>
  <c r="H2711" i="1"/>
  <c r="I2711" i="1" s="1"/>
  <c r="N2711" i="1"/>
  <c r="P2711" i="1"/>
  <c r="R2711" i="1"/>
  <c r="T2711" i="1"/>
  <c r="U2711" i="1"/>
  <c r="V2711" i="1"/>
  <c r="B2712" i="1"/>
  <c r="E2712" i="1"/>
  <c r="H2712" i="1"/>
  <c r="I2712" i="1"/>
  <c r="N2712" i="1"/>
  <c r="O2712" i="1"/>
  <c r="P2712" i="1"/>
  <c r="Q2712" i="1"/>
  <c r="R2712" i="1"/>
  <c r="S2712" i="1"/>
  <c r="T2712" i="1"/>
  <c r="U2712" i="1"/>
  <c r="U2713" i="1" s="1"/>
  <c r="V2712" i="1"/>
  <c r="B2713" i="1"/>
  <c r="E2713" i="1"/>
  <c r="H2713" i="1"/>
  <c r="I2713" i="1" s="1"/>
  <c r="N2713" i="1"/>
  <c r="P2713" i="1"/>
  <c r="R2713" i="1"/>
  <c r="T2713" i="1"/>
  <c r="V2713" i="1"/>
  <c r="B2714" i="1"/>
  <c r="E2714" i="1"/>
  <c r="H2714" i="1"/>
  <c r="I2714" i="1"/>
  <c r="N2714" i="1"/>
  <c r="O2714" i="1"/>
  <c r="P2714" i="1"/>
  <c r="Q2714" i="1"/>
  <c r="R2714" i="1"/>
  <c r="S2714" i="1"/>
  <c r="T2714" i="1"/>
  <c r="U2714" i="1"/>
  <c r="U2715" i="1" s="1"/>
  <c r="U2716" i="1" s="1"/>
  <c r="U2717" i="1" s="1"/>
  <c r="U2718" i="1" s="1"/>
  <c r="U2719" i="1" s="1"/>
  <c r="U2720" i="1" s="1"/>
  <c r="U2721" i="1" s="1"/>
  <c r="V2714" i="1"/>
  <c r="B2715" i="1"/>
  <c r="R2715" i="1" s="1"/>
  <c r="E2715" i="1"/>
  <c r="H2715" i="1"/>
  <c r="I2715" i="1" s="1"/>
  <c r="N2715" i="1"/>
  <c r="P2715" i="1"/>
  <c r="T2715" i="1"/>
  <c r="V2715" i="1"/>
  <c r="B2716" i="1"/>
  <c r="E2716" i="1"/>
  <c r="H2716" i="1"/>
  <c r="I2716" i="1"/>
  <c r="N2716" i="1"/>
  <c r="O2716" i="1"/>
  <c r="P2716" i="1"/>
  <c r="Q2716" i="1"/>
  <c r="R2716" i="1"/>
  <c r="S2716" i="1"/>
  <c r="T2716" i="1"/>
  <c r="V2716" i="1"/>
  <c r="B2717" i="1"/>
  <c r="E2717" i="1"/>
  <c r="H2717" i="1"/>
  <c r="I2717" i="1" s="1"/>
  <c r="N2717" i="1"/>
  <c r="P2717" i="1"/>
  <c r="R2717" i="1"/>
  <c r="T2717" i="1"/>
  <c r="V2717" i="1"/>
  <c r="B2718" i="1"/>
  <c r="E2718" i="1"/>
  <c r="H2718" i="1"/>
  <c r="I2718" i="1"/>
  <c r="N2718" i="1"/>
  <c r="O2718" i="1"/>
  <c r="P2718" i="1"/>
  <c r="Q2718" i="1"/>
  <c r="R2718" i="1"/>
  <c r="S2718" i="1"/>
  <c r="T2718" i="1"/>
  <c r="V2718" i="1"/>
  <c r="B2719" i="1"/>
  <c r="R2719" i="1" s="1"/>
  <c r="E2719" i="1"/>
  <c r="H2719" i="1"/>
  <c r="I2719" i="1" s="1"/>
  <c r="N2719" i="1"/>
  <c r="P2719" i="1"/>
  <c r="T2719" i="1"/>
  <c r="V2719" i="1"/>
  <c r="B2720" i="1"/>
  <c r="E2720" i="1"/>
  <c r="H2720" i="1"/>
  <c r="I2720" i="1"/>
  <c r="N2720" i="1"/>
  <c r="O2720" i="1"/>
  <c r="P2720" i="1"/>
  <c r="Q2720" i="1"/>
  <c r="R2720" i="1"/>
  <c r="S2720" i="1"/>
  <c r="T2720" i="1"/>
  <c r="V2720" i="1"/>
  <c r="B2721" i="1"/>
  <c r="E2721" i="1"/>
  <c r="H2721" i="1"/>
  <c r="I2721" i="1" s="1"/>
  <c r="N2721" i="1"/>
  <c r="P2721" i="1"/>
  <c r="R2721" i="1"/>
  <c r="T2721" i="1"/>
  <c r="V2721" i="1"/>
  <c r="B2722" i="1"/>
  <c r="E2722" i="1"/>
  <c r="H2722" i="1"/>
  <c r="I2722" i="1"/>
  <c r="N2722" i="1"/>
  <c r="O2722" i="1"/>
  <c r="P2722" i="1"/>
  <c r="Q2722" i="1"/>
  <c r="R2722" i="1"/>
  <c r="S2722" i="1"/>
  <c r="T2722" i="1"/>
  <c r="U2722" i="1"/>
  <c r="U2723" i="1" s="1"/>
  <c r="U2724" i="1" s="1"/>
  <c r="U2725" i="1" s="1"/>
  <c r="U2726" i="1" s="1"/>
  <c r="U2727" i="1" s="1"/>
  <c r="U2728" i="1" s="1"/>
  <c r="U2729" i="1" s="1"/>
  <c r="U2730" i="1" s="1"/>
  <c r="U2731" i="1" s="1"/>
  <c r="U2732" i="1" s="1"/>
  <c r="V2722" i="1"/>
  <c r="B2723" i="1"/>
  <c r="R2723" i="1" s="1"/>
  <c r="E2723" i="1"/>
  <c r="H2723" i="1"/>
  <c r="I2723" i="1" s="1"/>
  <c r="N2723" i="1"/>
  <c r="P2723" i="1"/>
  <c r="T2723" i="1"/>
  <c r="V2723" i="1"/>
  <c r="B2724" i="1"/>
  <c r="E2724" i="1"/>
  <c r="H2724" i="1"/>
  <c r="I2724" i="1"/>
  <c r="N2724" i="1"/>
  <c r="O2724" i="1"/>
  <c r="P2724" i="1"/>
  <c r="Q2724" i="1"/>
  <c r="R2724" i="1"/>
  <c r="S2724" i="1"/>
  <c r="T2724" i="1"/>
  <c r="V2724" i="1"/>
  <c r="B2725" i="1"/>
  <c r="E2725" i="1"/>
  <c r="H2725" i="1"/>
  <c r="I2725" i="1" s="1"/>
  <c r="N2725" i="1"/>
  <c r="P2725" i="1"/>
  <c r="R2725" i="1"/>
  <c r="T2725" i="1"/>
  <c r="V2725" i="1"/>
  <c r="B2726" i="1"/>
  <c r="E2726" i="1"/>
  <c r="H2726" i="1"/>
  <c r="I2726" i="1"/>
  <c r="N2726" i="1"/>
  <c r="O2726" i="1"/>
  <c r="P2726" i="1"/>
  <c r="Q2726" i="1"/>
  <c r="R2726" i="1"/>
  <c r="S2726" i="1"/>
  <c r="T2726" i="1"/>
  <c r="V2726" i="1"/>
  <c r="B2727" i="1"/>
  <c r="R2727" i="1" s="1"/>
  <c r="E2727" i="1"/>
  <c r="H2727" i="1"/>
  <c r="I2727" i="1" s="1"/>
  <c r="N2727" i="1"/>
  <c r="P2727" i="1"/>
  <c r="T2727" i="1"/>
  <c r="V2727" i="1"/>
  <c r="B2728" i="1"/>
  <c r="E2728" i="1"/>
  <c r="H2728" i="1"/>
  <c r="I2728" i="1"/>
  <c r="N2728" i="1"/>
  <c r="O2728" i="1"/>
  <c r="P2728" i="1"/>
  <c r="Q2728" i="1"/>
  <c r="R2728" i="1"/>
  <c r="S2728" i="1"/>
  <c r="T2728" i="1"/>
  <c r="V2728" i="1"/>
  <c r="B2729" i="1"/>
  <c r="E2729" i="1"/>
  <c r="H2729" i="1"/>
  <c r="I2729" i="1" s="1"/>
  <c r="N2729" i="1"/>
  <c r="P2729" i="1"/>
  <c r="R2729" i="1"/>
  <c r="T2729" i="1"/>
  <c r="V2729" i="1"/>
  <c r="B2730" i="1"/>
  <c r="E2730" i="1"/>
  <c r="H2730" i="1"/>
  <c r="I2730" i="1"/>
  <c r="N2730" i="1"/>
  <c r="O2730" i="1"/>
  <c r="P2730" i="1"/>
  <c r="Q2730" i="1"/>
  <c r="R2730" i="1"/>
  <c r="S2730" i="1"/>
  <c r="T2730" i="1"/>
  <c r="V2730" i="1"/>
  <c r="B2731" i="1"/>
  <c r="R2731" i="1" s="1"/>
  <c r="E2731" i="1"/>
  <c r="H2731" i="1"/>
  <c r="I2731" i="1" s="1"/>
  <c r="N2731" i="1"/>
  <c r="P2731" i="1"/>
  <c r="T2731" i="1"/>
  <c r="V2731" i="1"/>
  <c r="B2732" i="1"/>
  <c r="E2732" i="1"/>
  <c r="H2732" i="1"/>
  <c r="I2732" i="1"/>
  <c r="N2732" i="1"/>
  <c r="O2732" i="1"/>
  <c r="P2732" i="1"/>
  <c r="Q2732" i="1"/>
  <c r="R2732" i="1"/>
  <c r="S2732" i="1"/>
  <c r="T2732" i="1"/>
  <c r="V2732" i="1"/>
  <c r="B2733" i="1"/>
  <c r="E2733" i="1"/>
  <c r="H2733" i="1"/>
  <c r="I2733" i="1" s="1"/>
  <c r="N2733" i="1"/>
  <c r="P2733" i="1"/>
  <c r="R2733" i="1"/>
  <c r="T2733" i="1"/>
  <c r="U2733" i="1"/>
  <c r="V2733" i="1"/>
  <c r="B2734" i="1"/>
  <c r="E2734" i="1"/>
  <c r="H2734" i="1"/>
  <c r="I2734" i="1"/>
  <c r="N2734" i="1"/>
  <c r="O2734" i="1"/>
  <c r="P2734" i="1"/>
  <c r="Q2734" i="1"/>
  <c r="R2734" i="1"/>
  <c r="S2734" i="1"/>
  <c r="T2734" i="1"/>
  <c r="U2734" i="1"/>
  <c r="V2734" i="1"/>
  <c r="B2735" i="1"/>
  <c r="E2735" i="1"/>
  <c r="H2735" i="1"/>
  <c r="I2735" i="1" s="1"/>
  <c r="N2735" i="1"/>
  <c r="P2735" i="1"/>
  <c r="R2735" i="1"/>
  <c r="T2735" i="1"/>
  <c r="U2735" i="1"/>
  <c r="V2735" i="1"/>
  <c r="B2736" i="1"/>
  <c r="E2736" i="1"/>
  <c r="H2736" i="1"/>
  <c r="I2736" i="1"/>
  <c r="N2736" i="1"/>
  <c r="O2736" i="1"/>
  <c r="P2736" i="1"/>
  <c r="Q2736" i="1"/>
  <c r="R2736" i="1"/>
  <c r="S2736" i="1"/>
  <c r="T2736" i="1"/>
  <c r="U2736" i="1"/>
  <c r="U2737" i="1" s="1"/>
  <c r="V2736" i="1"/>
  <c r="B2737" i="1"/>
  <c r="E2737" i="1"/>
  <c r="H2737" i="1"/>
  <c r="I2737" i="1" s="1"/>
  <c r="N2737" i="1"/>
  <c r="P2737" i="1"/>
  <c r="R2737" i="1"/>
  <c r="T2737" i="1"/>
  <c r="V2737" i="1"/>
  <c r="B2738" i="1"/>
  <c r="E2738" i="1"/>
  <c r="H2738" i="1"/>
  <c r="I2738" i="1"/>
  <c r="N2738" i="1"/>
  <c r="O2738" i="1"/>
  <c r="P2738" i="1"/>
  <c r="Q2738" i="1"/>
  <c r="R2738" i="1"/>
  <c r="S2738" i="1"/>
  <c r="T2738" i="1"/>
  <c r="U2738" i="1"/>
  <c r="U2739" i="1" s="1"/>
  <c r="U2740" i="1" s="1"/>
  <c r="U2741" i="1" s="1"/>
  <c r="U2742" i="1" s="1"/>
  <c r="U2743" i="1" s="1"/>
  <c r="V2738" i="1"/>
  <c r="B2739" i="1"/>
  <c r="R2739" i="1" s="1"/>
  <c r="E2739" i="1"/>
  <c r="H2739" i="1"/>
  <c r="I2739" i="1" s="1"/>
  <c r="N2739" i="1"/>
  <c r="P2739" i="1"/>
  <c r="T2739" i="1"/>
  <c r="V2739" i="1"/>
  <c r="B2740" i="1"/>
  <c r="E2740" i="1"/>
  <c r="H2740" i="1"/>
  <c r="I2740" i="1"/>
  <c r="N2740" i="1"/>
  <c r="O2740" i="1"/>
  <c r="P2740" i="1"/>
  <c r="Q2740" i="1"/>
  <c r="R2740" i="1"/>
  <c r="S2740" i="1"/>
  <c r="T2740" i="1"/>
  <c r="V2740" i="1"/>
  <c r="B2741" i="1"/>
  <c r="E2741" i="1"/>
  <c r="H2741" i="1"/>
  <c r="I2741" i="1" s="1"/>
  <c r="N2741" i="1"/>
  <c r="P2741" i="1"/>
  <c r="R2741" i="1"/>
  <c r="T2741" i="1"/>
  <c r="V2741" i="1"/>
  <c r="B2742" i="1"/>
  <c r="E2742" i="1"/>
  <c r="H2742" i="1"/>
  <c r="I2742" i="1"/>
  <c r="N2742" i="1"/>
  <c r="O2742" i="1"/>
  <c r="P2742" i="1"/>
  <c r="Q2742" i="1"/>
  <c r="R2742" i="1"/>
  <c r="S2742" i="1"/>
  <c r="T2742" i="1"/>
  <c r="V2742" i="1"/>
  <c r="B2743" i="1"/>
  <c r="R2743" i="1" s="1"/>
  <c r="E2743" i="1"/>
  <c r="H2743" i="1"/>
  <c r="I2743" i="1" s="1"/>
  <c r="N2743" i="1"/>
  <c r="P2743" i="1"/>
  <c r="T2743" i="1"/>
  <c r="V2743" i="1"/>
  <c r="B2744" i="1"/>
  <c r="E2744" i="1"/>
  <c r="H2744" i="1"/>
  <c r="I2744" i="1"/>
  <c r="N2744" i="1"/>
  <c r="O2744" i="1"/>
  <c r="P2744" i="1"/>
  <c r="Q2744" i="1"/>
  <c r="R2744" i="1"/>
  <c r="S2744" i="1"/>
  <c r="T2744" i="1"/>
  <c r="U2744" i="1"/>
  <c r="U2745" i="1" s="1"/>
  <c r="V2744" i="1"/>
  <c r="B2745" i="1"/>
  <c r="E2745" i="1"/>
  <c r="H2745" i="1"/>
  <c r="I2745" i="1" s="1"/>
  <c r="N2745" i="1"/>
  <c r="P2745" i="1"/>
  <c r="R2745" i="1"/>
  <c r="T2745" i="1"/>
  <c r="V2745" i="1"/>
  <c r="B2746" i="1"/>
  <c r="E2746" i="1"/>
  <c r="H2746" i="1"/>
  <c r="I2746" i="1"/>
  <c r="N2746" i="1"/>
  <c r="O2746" i="1"/>
  <c r="P2746" i="1"/>
  <c r="Q2746" i="1"/>
  <c r="R2746" i="1"/>
  <c r="S2746" i="1"/>
  <c r="T2746" i="1"/>
  <c r="U2746" i="1"/>
  <c r="U2747" i="1" s="1"/>
  <c r="U2748" i="1" s="1"/>
  <c r="U2749" i="1" s="1"/>
  <c r="U2750" i="1" s="1"/>
  <c r="U2751" i="1" s="1"/>
  <c r="U2752" i="1" s="1"/>
  <c r="U2753" i="1" s="1"/>
  <c r="V2746" i="1"/>
  <c r="B2747" i="1"/>
  <c r="R2747" i="1" s="1"/>
  <c r="E2747" i="1"/>
  <c r="H2747" i="1"/>
  <c r="I2747" i="1" s="1"/>
  <c r="N2747" i="1"/>
  <c r="P2747" i="1"/>
  <c r="T2747" i="1"/>
  <c r="V2747" i="1"/>
  <c r="B2748" i="1"/>
  <c r="E2748" i="1"/>
  <c r="H2748" i="1"/>
  <c r="I2748" i="1"/>
  <c r="N2748" i="1"/>
  <c r="O2748" i="1"/>
  <c r="P2748" i="1"/>
  <c r="Q2748" i="1"/>
  <c r="R2748" i="1"/>
  <c r="S2748" i="1"/>
  <c r="T2748" i="1"/>
  <c r="V2748" i="1"/>
  <c r="B2749" i="1"/>
  <c r="E2749" i="1"/>
  <c r="H2749" i="1"/>
  <c r="I2749" i="1" s="1"/>
  <c r="N2749" i="1"/>
  <c r="P2749" i="1"/>
  <c r="R2749" i="1"/>
  <c r="T2749" i="1"/>
  <c r="V2749" i="1"/>
  <c r="B2750" i="1"/>
  <c r="E2750" i="1"/>
  <c r="H2750" i="1"/>
  <c r="I2750" i="1"/>
  <c r="N2750" i="1"/>
  <c r="O2750" i="1"/>
  <c r="P2750" i="1"/>
  <c r="Q2750" i="1"/>
  <c r="R2750" i="1"/>
  <c r="S2750" i="1"/>
  <c r="T2750" i="1"/>
  <c r="V2750" i="1"/>
  <c r="B2751" i="1"/>
  <c r="R2751" i="1" s="1"/>
  <c r="E2751" i="1"/>
  <c r="H2751" i="1"/>
  <c r="I2751" i="1" s="1"/>
  <c r="N2751" i="1"/>
  <c r="P2751" i="1"/>
  <c r="T2751" i="1"/>
  <c r="V2751" i="1"/>
  <c r="B2752" i="1"/>
  <c r="E2752" i="1"/>
  <c r="H2752" i="1"/>
  <c r="I2752" i="1"/>
  <c r="N2752" i="1"/>
  <c r="O2752" i="1"/>
  <c r="P2752" i="1"/>
  <c r="Q2752" i="1"/>
  <c r="R2752" i="1"/>
  <c r="S2752" i="1"/>
  <c r="T2752" i="1"/>
  <c r="V2752" i="1"/>
  <c r="B2753" i="1"/>
  <c r="E2753" i="1"/>
  <c r="H2753" i="1"/>
  <c r="I2753" i="1" s="1"/>
  <c r="N2753" i="1"/>
  <c r="P2753" i="1"/>
  <c r="R2753" i="1"/>
  <c r="T2753" i="1"/>
  <c r="V2753" i="1"/>
  <c r="B2754" i="1"/>
  <c r="E2754" i="1"/>
  <c r="H2754" i="1"/>
  <c r="I2754" i="1"/>
  <c r="N2754" i="1"/>
  <c r="O2754" i="1"/>
  <c r="P2754" i="1"/>
  <c r="Q2754" i="1"/>
  <c r="R2754" i="1"/>
  <c r="S2754" i="1"/>
  <c r="T2754" i="1"/>
  <c r="U2754" i="1"/>
  <c r="U2755" i="1" s="1"/>
  <c r="U2756" i="1" s="1"/>
  <c r="U2757" i="1" s="1"/>
  <c r="U2758" i="1" s="1"/>
  <c r="V2754" i="1"/>
  <c r="B2755" i="1"/>
  <c r="R2755" i="1" s="1"/>
  <c r="E2755" i="1"/>
  <c r="H2755" i="1"/>
  <c r="I2755" i="1" s="1"/>
  <c r="N2755" i="1"/>
  <c r="P2755" i="1"/>
  <c r="T2755" i="1"/>
  <c r="V2755" i="1"/>
  <c r="B2756" i="1"/>
  <c r="E2756" i="1"/>
  <c r="H2756" i="1"/>
  <c r="I2756" i="1"/>
  <c r="N2756" i="1"/>
  <c r="O2756" i="1"/>
  <c r="P2756" i="1"/>
  <c r="Q2756" i="1"/>
  <c r="R2756" i="1"/>
  <c r="S2756" i="1"/>
  <c r="T2756" i="1"/>
  <c r="V2756" i="1"/>
  <c r="B2757" i="1"/>
  <c r="E2757" i="1"/>
  <c r="H2757" i="1"/>
  <c r="I2757" i="1" s="1"/>
  <c r="N2757" i="1"/>
  <c r="P2757" i="1"/>
  <c r="R2757" i="1"/>
  <c r="T2757" i="1"/>
  <c r="V2757" i="1"/>
  <c r="B2758" i="1"/>
  <c r="E2758" i="1"/>
  <c r="H2758" i="1"/>
  <c r="I2758" i="1"/>
  <c r="N2758" i="1"/>
  <c r="O2758" i="1"/>
  <c r="P2758" i="1"/>
  <c r="Q2758" i="1"/>
  <c r="R2758" i="1"/>
  <c r="S2758" i="1"/>
  <c r="T2758" i="1"/>
  <c r="V2758" i="1"/>
  <c r="B2759" i="1"/>
  <c r="R2759" i="1" s="1"/>
  <c r="E2759" i="1"/>
  <c r="H2759" i="1"/>
  <c r="I2759" i="1" s="1"/>
  <c r="N2759" i="1"/>
  <c r="P2759" i="1"/>
  <c r="T2759" i="1"/>
  <c r="U2759" i="1"/>
  <c r="V2759" i="1"/>
  <c r="B2760" i="1"/>
  <c r="E2760" i="1"/>
  <c r="H2760" i="1"/>
  <c r="I2760" i="1"/>
  <c r="N2760" i="1"/>
  <c r="O2760" i="1"/>
  <c r="P2760" i="1"/>
  <c r="Q2760" i="1"/>
  <c r="R2760" i="1"/>
  <c r="S2760" i="1"/>
  <c r="T2760" i="1"/>
  <c r="U2760" i="1"/>
  <c r="U2761" i="1" s="1"/>
  <c r="U2762" i="1" s="1"/>
  <c r="U2763" i="1" s="1"/>
  <c r="U2764" i="1" s="1"/>
  <c r="U2765" i="1" s="1"/>
  <c r="U2766" i="1" s="1"/>
  <c r="U2767" i="1" s="1"/>
  <c r="V2760" i="1"/>
  <c r="B2761" i="1"/>
  <c r="R2761" i="1" s="1"/>
  <c r="E2761" i="1"/>
  <c r="H2761" i="1"/>
  <c r="I2761" i="1" s="1"/>
  <c r="N2761" i="1"/>
  <c r="P2761" i="1"/>
  <c r="T2761" i="1"/>
  <c r="V2761" i="1"/>
  <c r="B2762" i="1"/>
  <c r="E2762" i="1"/>
  <c r="H2762" i="1"/>
  <c r="I2762" i="1"/>
  <c r="N2762" i="1"/>
  <c r="O2762" i="1"/>
  <c r="P2762" i="1"/>
  <c r="Q2762" i="1"/>
  <c r="R2762" i="1"/>
  <c r="S2762" i="1"/>
  <c r="T2762" i="1"/>
  <c r="V2762" i="1"/>
  <c r="B2763" i="1"/>
  <c r="E2763" i="1"/>
  <c r="H2763" i="1"/>
  <c r="I2763" i="1" s="1"/>
  <c r="N2763" i="1"/>
  <c r="P2763" i="1"/>
  <c r="R2763" i="1"/>
  <c r="T2763" i="1"/>
  <c r="V2763" i="1"/>
  <c r="B2764" i="1"/>
  <c r="E2764" i="1"/>
  <c r="H2764" i="1"/>
  <c r="I2764" i="1"/>
  <c r="N2764" i="1"/>
  <c r="O2764" i="1"/>
  <c r="P2764" i="1"/>
  <c r="Q2764" i="1"/>
  <c r="R2764" i="1"/>
  <c r="S2764" i="1"/>
  <c r="T2764" i="1"/>
  <c r="V2764" i="1"/>
  <c r="B2765" i="1"/>
  <c r="R2765" i="1" s="1"/>
  <c r="E2765" i="1"/>
  <c r="H2765" i="1"/>
  <c r="I2765" i="1" s="1"/>
  <c r="N2765" i="1"/>
  <c r="P2765" i="1"/>
  <c r="T2765" i="1"/>
  <c r="V2765" i="1"/>
  <c r="B2766" i="1"/>
  <c r="E2766" i="1"/>
  <c r="H2766" i="1"/>
  <c r="I2766" i="1"/>
  <c r="N2766" i="1"/>
  <c r="O2766" i="1"/>
  <c r="P2766" i="1"/>
  <c r="Q2766" i="1"/>
  <c r="R2766" i="1"/>
  <c r="S2766" i="1"/>
  <c r="T2766" i="1"/>
  <c r="V2766" i="1"/>
  <c r="B2767" i="1"/>
  <c r="E2767" i="1"/>
  <c r="H2767" i="1"/>
  <c r="I2767" i="1" s="1"/>
  <c r="N2767" i="1"/>
  <c r="P2767" i="1"/>
  <c r="R2767" i="1"/>
  <c r="T2767" i="1"/>
  <c r="V2767" i="1"/>
  <c r="B2768" i="1"/>
  <c r="E2768" i="1"/>
  <c r="H2768" i="1"/>
  <c r="I2768" i="1"/>
  <c r="N2768" i="1"/>
  <c r="O2768" i="1"/>
  <c r="P2768" i="1"/>
  <c r="Q2768" i="1"/>
  <c r="R2768" i="1"/>
  <c r="S2768" i="1"/>
  <c r="T2768" i="1"/>
  <c r="U2768" i="1"/>
  <c r="U2769" i="1" s="1"/>
  <c r="U2770" i="1" s="1"/>
  <c r="U2771" i="1" s="1"/>
  <c r="U2772" i="1" s="1"/>
  <c r="U2773" i="1" s="1"/>
  <c r="V2768" i="1"/>
  <c r="B2769" i="1"/>
  <c r="R2769" i="1" s="1"/>
  <c r="E2769" i="1"/>
  <c r="H2769" i="1"/>
  <c r="I2769" i="1" s="1"/>
  <c r="N2769" i="1"/>
  <c r="P2769" i="1"/>
  <c r="T2769" i="1"/>
  <c r="V2769" i="1"/>
  <c r="B2770" i="1"/>
  <c r="E2770" i="1"/>
  <c r="H2770" i="1"/>
  <c r="I2770" i="1"/>
  <c r="N2770" i="1"/>
  <c r="O2770" i="1"/>
  <c r="P2770" i="1"/>
  <c r="Q2770" i="1"/>
  <c r="R2770" i="1"/>
  <c r="S2770" i="1"/>
  <c r="T2770" i="1"/>
  <c r="V2770" i="1"/>
  <c r="B2771" i="1"/>
  <c r="E2771" i="1"/>
  <c r="H2771" i="1"/>
  <c r="I2771" i="1" s="1"/>
  <c r="N2771" i="1"/>
  <c r="P2771" i="1"/>
  <c r="R2771" i="1"/>
  <c r="T2771" i="1"/>
  <c r="V2771" i="1"/>
  <c r="B2772" i="1"/>
  <c r="E2772" i="1"/>
  <c r="H2772" i="1"/>
  <c r="I2772" i="1"/>
  <c r="N2772" i="1"/>
  <c r="O2772" i="1"/>
  <c r="P2772" i="1"/>
  <c r="Q2772" i="1"/>
  <c r="R2772" i="1"/>
  <c r="S2772" i="1"/>
  <c r="T2772" i="1"/>
  <c r="V2772" i="1"/>
  <c r="B2773" i="1"/>
  <c r="R2773" i="1" s="1"/>
  <c r="E2773" i="1"/>
  <c r="H2773" i="1"/>
  <c r="I2773" i="1" s="1"/>
  <c r="N2773" i="1"/>
  <c r="P2773" i="1"/>
  <c r="T2773" i="1"/>
  <c r="V2773" i="1"/>
  <c r="B2774" i="1"/>
  <c r="E2774" i="1"/>
  <c r="H2774" i="1"/>
  <c r="I2774" i="1"/>
  <c r="N2774" i="1"/>
  <c r="O2774" i="1"/>
  <c r="P2774" i="1"/>
  <c r="Q2774" i="1"/>
  <c r="R2774" i="1"/>
  <c r="S2774" i="1"/>
  <c r="T2774" i="1"/>
  <c r="U2774" i="1"/>
  <c r="U2775" i="1" s="1"/>
  <c r="V2774" i="1"/>
  <c r="B2775" i="1"/>
  <c r="E2775" i="1"/>
  <c r="H2775" i="1"/>
  <c r="I2775" i="1" s="1"/>
  <c r="N2775" i="1"/>
  <c r="P2775" i="1"/>
  <c r="R2775" i="1"/>
  <c r="T2775" i="1"/>
  <c r="V2775" i="1"/>
  <c r="B2776" i="1"/>
  <c r="E2776" i="1"/>
  <c r="H2776" i="1"/>
  <c r="I2776" i="1"/>
  <c r="N2776" i="1"/>
  <c r="O2776" i="1"/>
  <c r="P2776" i="1"/>
  <c r="Q2776" i="1"/>
  <c r="R2776" i="1"/>
  <c r="S2776" i="1"/>
  <c r="T2776" i="1"/>
  <c r="U2776" i="1"/>
  <c r="U2777" i="1" s="1"/>
  <c r="U2778" i="1" s="1"/>
  <c r="U2779" i="1" s="1"/>
  <c r="U2780" i="1" s="1"/>
  <c r="U2781" i="1" s="1"/>
  <c r="U2782" i="1" s="1"/>
  <c r="U2783" i="1" s="1"/>
  <c r="U2784" i="1" s="1"/>
  <c r="U2785" i="1" s="1"/>
  <c r="U2786" i="1" s="1"/>
  <c r="U2787" i="1" s="1"/>
  <c r="U2788" i="1" s="1"/>
  <c r="U2789" i="1" s="1"/>
  <c r="V2776" i="1"/>
  <c r="B2777" i="1"/>
  <c r="R2777" i="1" s="1"/>
  <c r="E2777" i="1"/>
  <c r="H2777" i="1"/>
  <c r="I2777" i="1" s="1"/>
  <c r="N2777" i="1"/>
  <c r="P2777" i="1"/>
  <c r="T2777" i="1"/>
  <c r="V2777" i="1"/>
  <c r="B2778" i="1"/>
  <c r="E2778" i="1"/>
  <c r="H2778" i="1"/>
  <c r="I2778" i="1"/>
  <c r="N2778" i="1"/>
  <c r="O2778" i="1"/>
  <c r="P2778" i="1"/>
  <c r="Q2778" i="1"/>
  <c r="R2778" i="1"/>
  <c r="S2778" i="1"/>
  <c r="T2778" i="1"/>
  <c r="V2778" i="1"/>
  <c r="B2779" i="1"/>
  <c r="E2779" i="1"/>
  <c r="H2779" i="1"/>
  <c r="I2779" i="1" s="1"/>
  <c r="N2779" i="1"/>
  <c r="P2779" i="1"/>
  <c r="R2779" i="1"/>
  <c r="T2779" i="1"/>
  <c r="V2779" i="1"/>
  <c r="B2780" i="1"/>
  <c r="E2780" i="1"/>
  <c r="H2780" i="1"/>
  <c r="I2780" i="1"/>
  <c r="N2780" i="1"/>
  <c r="O2780" i="1"/>
  <c r="P2780" i="1"/>
  <c r="Q2780" i="1"/>
  <c r="R2780" i="1"/>
  <c r="S2780" i="1"/>
  <c r="T2780" i="1"/>
  <c r="V2780" i="1"/>
  <c r="B2781" i="1"/>
  <c r="R2781" i="1" s="1"/>
  <c r="E2781" i="1"/>
  <c r="H2781" i="1"/>
  <c r="I2781" i="1" s="1"/>
  <c r="N2781" i="1"/>
  <c r="P2781" i="1"/>
  <c r="T2781" i="1"/>
  <c r="V2781" i="1"/>
  <c r="B2782" i="1"/>
  <c r="E2782" i="1"/>
  <c r="H2782" i="1"/>
  <c r="I2782" i="1"/>
  <c r="N2782" i="1"/>
  <c r="O2782" i="1"/>
  <c r="P2782" i="1"/>
  <c r="Q2782" i="1"/>
  <c r="R2782" i="1"/>
  <c r="S2782" i="1"/>
  <c r="T2782" i="1"/>
  <c r="V2782" i="1"/>
  <c r="B2783" i="1"/>
  <c r="E2783" i="1"/>
  <c r="H2783" i="1"/>
  <c r="I2783" i="1" s="1"/>
  <c r="N2783" i="1"/>
  <c r="P2783" i="1"/>
  <c r="R2783" i="1"/>
  <c r="T2783" i="1"/>
  <c r="V2783" i="1"/>
  <c r="B2784" i="1"/>
  <c r="E2784" i="1"/>
  <c r="H2784" i="1"/>
  <c r="I2784" i="1"/>
  <c r="N2784" i="1"/>
  <c r="O2784" i="1"/>
  <c r="P2784" i="1"/>
  <c r="Q2784" i="1"/>
  <c r="R2784" i="1"/>
  <c r="S2784" i="1"/>
  <c r="T2784" i="1"/>
  <c r="V2784" i="1"/>
  <c r="B2785" i="1"/>
  <c r="R2785" i="1" s="1"/>
  <c r="E2785" i="1"/>
  <c r="H2785" i="1"/>
  <c r="I2785" i="1" s="1"/>
  <c r="N2785" i="1"/>
  <c r="P2785" i="1"/>
  <c r="T2785" i="1"/>
  <c r="V2785" i="1"/>
  <c r="B2786" i="1"/>
  <c r="E2786" i="1"/>
  <c r="H2786" i="1"/>
  <c r="I2786" i="1"/>
  <c r="N2786" i="1"/>
  <c r="O2786" i="1"/>
  <c r="P2786" i="1"/>
  <c r="Q2786" i="1"/>
  <c r="R2786" i="1"/>
  <c r="S2786" i="1"/>
  <c r="T2786" i="1"/>
  <c r="V2786" i="1"/>
  <c r="B2787" i="1"/>
  <c r="E2787" i="1"/>
  <c r="H2787" i="1"/>
  <c r="I2787" i="1" s="1"/>
  <c r="N2787" i="1"/>
  <c r="P2787" i="1"/>
  <c r="R2787" i="1"/>
  <c r="T2787" i="1"/>
  <c r="V2787" i="1"/>
  <c r="B2788" i="1"/>
  <c r="E2788" i="1"/>
  <c r="H2788" i="1"/>
  <c r="I2788" i="1"/>
  <c r="N2788" i="1"/>
  <c r="O2788" i="1"/>
  <c r="P2788" i="1"/>
  <c r="Q2788" i="1"/>
  <c r="R2788" i="1"/>
  <c r="S2788" i="1"/>
  <c r="T2788" i="1"/>
  <c r="V2788" i="1"/>
  <c r="B2789" i="1"/>
  <c r="R2789" i="1" s="1"/>
  <c r="E2789" i="1"/>
  <c r="H2789" i="1"/>
  <c r="I2789" i="1" s="1"/>
  <c r="N2789" i="1"/>
  <c r="P2789" i="1"/>
  <c r="T2789" i="1"/>
  <c r="V2789" i="1"/>
  <c r="B2790" i="1"/>
  <c r="E2790" i="1"/>
  <c r="H2790" i="1"/>
  <c r="I2790" i="1"/>
  <c r="N2790" i="1"/>
  <c r="O2790" i="1"/>
  <c r="P2790" i="1"/>
  <c r="Q2790" i="1"/>
  <c r="R2790" i="1"/>
  <c r="S2790" i="1"/>
  <c r="T2790" i="1"/>
  <c r="U2790" i="1"/>
  <c r="U2791" i="1" s="1"/>
  <c r="V2790" i="1"/>
  <c r="B2791" i="1"/>
  <c r="E2791" i="1"/>
  <c r="H2791" i="1"/>
  <c r="I2791" i="1" s="1"/>
  <c r="N2791" i="1"/>
  <c r="P2791" i="1"/>
  <c r="R2791" i="1"/>
  <c r="T2791" i="1"/>
  <c r="V2791" i="1"/>
  <c r="B2792" i="1"/>
  <c r="E2792" i="1"/>
  <c r="H2792" i="1"/>
  <c r="I2792" i="1"/>
  <c r="N2792" i="1"/>
  <c r="O2792" i="1"/>
  <c r="P2792" i="1"/>
  <c r="Q2792" i="1"/>
  <c r="R2792" i="1"/>
  <c r="S2792" i="1"/>
  <c r="T2792" i="1"/>
  <c r="U2792" i="1"/>
  <c r="U2793" i="1" s="1"/>
  <c r="U2794" i="1" s="1"/>
  <c r="U2795" i="1" s="1"/>
  <c r="U2796" i="1" s="1"/>
  <c r="U2797" i="1" s="1"/>
  <c r="U2798" i="1" s="1"/>
  <c r="U2799" i="1" s="1"/>
  <c r="U2800" i="1" s="1"/>
  <c r="V2792" i="1"/>
  <c r="B2793" i="1"/>
  <c r="R2793" i="1" s="1"/>
  <c r="E2793" i="1"/>
  <c r="H2793" i="1"/>
  <c r="I2793" i="1" s="1"/>
  <c r="N2793" i="1"/>
  <c r="P2793" i="1"/>
  <c r="T2793" i="1"/>
  <c r="V2793" i="1"/>
  <c r="B2794" i="1"/>
  <c r="E2794" i="1"/>
  <c r="H2794" i="1"/>
  <c r="I2794" i="1"/>
  <c r="N2794" i="1"/>
  <c r="O2794" i="1"/>
  <c r="P2794" i="1"/>
  <c r="Q2794" i="1"/>
  <c r="R2794" i="1"/>
  <c r="S2794" i="1"/>
  <c r="T2794" i="1"/>
  <c r="V2794" i="1"/>
  <c r="B2795" i="1"/>
  <c r="E2795" i="1"/>
  <c r="H2795" i="1"/>
  <c r="I2795" i="1" s="1"/>
  <c r="N2795" i="1"/>
  <c r="P2795" i="1"/>
  <c r="R2795" i="1"/>
  <c r="T2795" i="1"/>
  <c r="V2795" i="1"/>
  <c r="B2796" i="1"/>
  <c r="E2796" i="1"/>
  <c r="H2796" i="1"/>
  <c r="I2796" i="1"/>
  <c r="N2796" i="1"/>
  <c r="O2796" i="1"/>
  <c r="P2796" i="1"/>
  <c r="Q2796" i="1"/>
  <c r="R2796" i="1"/>
  <c r="S2796" i="1"/>
  <c r="T2796" i="1"/>
  <c r="V2796" i="1"/>
  <c r="B2797" i="1"/>
  <c r="R2797" i="1" s="1"/>
  <c r="E2797" i="1"/>
  <c r="H2797" i="1"/>
  <c r="I2797" i="1" s="1"/>
  <c r="N2797" i="1"/>
  <c r="P2797" i="1"/>
  <c r="T2797" i="1"/>
  <c r="V2797" i="1"/>
  <c r="B2798" i="1"/>
  <c r="E2798" i="1"/>
  <c r="H2798" i="1"/>
  <c r="I2798" i="1"/>
  <c r="N2798" i="1"/>
  <c r="O2798" i="1"/>
  <c r="P2798" i="1"/>
  <c r="Q2798" i="1"/>
  <c r="R2798" i="1"/>
  <c r="S2798" i="1"/>
  <c r="T2798" i="1"/>
  <c r="V2798" i="1"/>
  <c r="B2799" i="1"/>
  <c r="E2799" i="1"/>
  <c r="H2799" i="1"/>
  <c r="I2799" i="1" s="1"/>
  <c r="N2799" i="1"/>
  <c r="P2799" i="1"/>
  <c r="R2799" i="1"/>
  <c r="T2799" i="1"/>
  <c r="V2799" i="1"/>
  <c r="B2800" i="1"/>
  <c r="E2800" i="1"/>
  <c r="H2800" i="1"/>
  <c r="I2800" i="1"/>
  <c r="N2800" i="1"/>
  <c r="O2800" i="1"/>
  <c r="P2800" i="1"/>
  <c r="Q2800" i="1"/>
  <c r="R2800" i="1"/>
  <c r="S2800" i="1"/>
  <c r="T2800" i="1"/>
  <c r="V2800" i="1"/>
  <c r="B2801" i="1"/>
  <c r="R2801" i="1" s="1"/>
  <c r="E2801" i="1"/>
  <c r="H2801" i="1"/>
  <c r="I2801" i="1" s="1"/>
  <c r="N2801" i="1"/>
  <c r="P2801" i="1"/>
  <c r="T2801" i="1"/>
  <c r="U2801" i="1"/>
  <c r="V2801" i="1"/>
  <c r="B2802" i="1"/>
  <c r="E2802" i="1"/>
  <c r="H2802" i="1"/>
  <c r="I2802" i="1"/>
  <c r="N2802" i="1"/>
  <c r="O2802" i="1"/>
  <c r="P2802" i="1"/>
  <c r="Q2802" i="1"/>
  <c r="R2802" i="1"/>
  <c r="S2802" i="1"/>
  <c r="T2802" i="1"/>
  <c r="U2802" i="1"/>
  <c r="U2803" i="1" s="1"/>
  <c r="U2804" i="1" s="1"/>
  <c r="U2805" i="1" s="1"/>
  <c r="U2806" i="1" s="1"/>
  <c r="U2807" i="1" s="1"/>
  <c r="U2808" i="1" s="1"/>
  <c r="U2809" i="1" s="1"/>
  <c r="U2810" i="1" s="1"/>
  <c r="U2811" i="1" s="1"/>
  <c r="U2812" i="1" s="1"/>
  <c r="U2813" i="1" s="1"/>
  <c r="U2814" i="1" s="1"/>
  <c r="U2815" i="1" s="1"/>
  <c r="U2816" i="1" s="1"/>
  <c r="U2817" i="1" s="1"/>
  <c r="U2818" i="1" s="1"/>
  <c r="U2819" i="1" s="1"/>
  <c r="V2802" i="1"/>
  <c r="B2803" i="1"/>
  <c r="R2803" i="1" s="1"/>
  <c r="E2803" i="1"/>
  <c r="H2803" i="1"/>
  <c r="I2803" i="1" s="1"/>
  <c r="N2803" i="1"/>
  <c r="P2803" i="1"/>
  <c r="T2803" i="1"/>
  <c r="V2803" i="1"/>
  <c r="B2804" i="1"/>
  <c r="E2804" i="1"/>
  <c r="H2804" i="1"/>
  <c r="I2804" i="1"/>
  <c r="N2804" i="1"/>
  <c r="O2804" i="1"/>
  <c r="P2804" i="1"/>
  <c r="Q2804" i="1"/>
  <c r="R2804" i="1"/>
  <c r="S2804" i="1"/>
  <c r="T2804" i="1"/>
  <c r="V2804" i="1"/>
  <c r="B2805" i="1"/>
  <c r="E2805" i="1"/>
  <c r="H2805" i="1"/>
  <c r="I2805" i="1" s="1"/>
  <c r="N2805" i="1"/>
  <c r="P2805" i="1"/>
  <c r="R2805" i="1"/>
  <c r="T2805" i="1"/>
  <c r="V2805" i="1"/>
  <c r="B2806" i="1"/>
  <c r="E2806" i="1"/>
  <c r="H2806" i="1"/>
  <c r="I2806" i="1"/>
  <c r="N2806" i="1"/>
  <c r="O2806" i="1"/>
  <c r="P2806" i="1"/>
  <c r="Q2806" i="1"/>
  <c r="R2806" i="1"/>
  <c r="S2806" i="1"/>
  <c r="T2806" i="1"/>
  <c r="V2806" i="1"/>
  <c r="B2807" i="1"/>
  <c r="R2807" i="1" s="1"/>
  <c r="E2807" i="1"/>
  <c r="H2807" i="1"/>
  <c r="I2807" i="1" s="1"/>
  <c r="N2807" i="1"/>
  <c r="P2807" i="1"/>
  <c r="T2807" i="1"/>
  <c r="V2807" i="1"/>
  <c r="B2808" i="1"/>
  <c r="E2808" i="1"/>
  <c r="H2808" i="1"/>
  <c r="I2808" i="1"/>
  <c r="N2808" i="1"/>
  <c r="O2808" i="1"/>
  <c r="P2808" i="1"/>
  <c r="Q2808" i="1"/>
  <c r="R2808" i="1"/>
  <c r="S2808" i="1"/>
  <c r="T2808" i="1"/>
  <c r="V2808" i="1"/>
  <c r="B2809" i="1"/>
  <c r="E2809" i="1"/>
  <c r="H2809" i="1"/>
  <c r="I2809" i="1" s="1"/>
  <c r="N2809" i="1"/>
  <c r="P2809" i="1"/>
  <c r="R2809" i="1"/>
  <c r="T2809" i="1"/>
  <c r="V2809" i="1"/>
  <c r="B2810" i="1"/>
  <c r="E2810" i="1"/>
  <c r="H2810" i="1"/>
  <c r="I2810" i="1"/>
  <c r="N2810" i="1"/>
  <c r="O2810" i="1"/>
  <c r="P2810" i="1"/>
  <c r="Q2810" i="1"/>
  <c r="R2810" i="1"/>
  <c r="S2810" i="1"/>
  <c r="T2810" i="1"/>
  <c r="V2810" i="1"/>
  <c r="B2811" i="1"/>
  <c r="R2811" i="1" s="1"/>
  <c r="E2811" i="1"/>
  <c r="H2811" i="1"/>
  <c r="I2811" i="1" s="1"/>
  <c r="N2811" i="1"/>
  <c r="P2811" i="1"/>
  <c r="T2811" i="1"/>
  <c r="V2811" i="1"/>
  <c r="B2812" i="1"/>
  <c r="E2812" i="1"/>
  <c r="H2812" i="1"/>
  <c r="I2812" i="1"/>
  <c r="N2812" i="1"/>
  <c r="O2812" i="1"/>
  <c r="P2812" i="1"/>
  <c r="Q2812" i="1"/>
  <c r="R2812" i="1"/>
  <c r="S2812" i="1"/>
  <c r="T2812" i="1"/>
  <c r="V2812" i="1"/>
  <c r="B2813" i="1"/>
  <c r="E2813" i="1"/>
  <c r="H2813" i="1"/>
  <c r="I2813" i="1" s="1"/>
  <c r="N2813" i="1"/>
  <c r="P2813" i="1"/>
  <c r="R2813" i="1"/>
  <c r="T2813" i="1"/>
  <c r="V2813" i="1"/>
  <c r="B2814" i="1"/>
  <c r="E2814" i="1"/>
  <c r="H2814" i="1"/>
  <c r="I2814" i="1"/>
  <c r="N2814" i="1"/>
  <c r="O2814" i="1"/>
  <c r="P2814" i="1"/>
  <c r="Q2814" i="1"/>
  <c r="R2814" i="1"/>
  <c r="S2814" i="1"/>
  <c r="T2814" i="1"/>
  <c r="V2814" i="1"/>
  <c r="B2815" i="1"/>
  <c r="R2815" i="1" s="1"/>
  <c r="E2815" i="1"/>
  <c r="H2815" i="1"/>
  <c r="I2815" i="1" s="1"/>
  <c r="N2815" i="1"/>
  <c r="P2815" i="1"/>
  <c r="T2815" i="1"/>
  <c r="V2815" i="1"/>
  <c r="B2816" i="1"/>
  <c r="E2816" i="1"/>
  <c r="H2816" i="1"/>
  <c r="I2816" i="1"/>
  <c r="N2816" i="1"/>
  <c r="O2816" i="1"/>
  <c r="P2816" i="1"/>
  <c r="Q2816" i="1"/>
  <c r="R2816" i="1"/>
  <c r="S2816" i="1"/>
  <c r="T2816" i="1"/>
  <c r="V2816" i="1"/>
  <c r="B2817" i="1"/>
  <c r="E2817" i="1"/>
  <c r="H2817" i="1"/>
  <c r="I2817" i="1" s="1"/>
  <c r="N2817" i="1"/>
  <c r="P2817" i="1"/>
  <c r="R2817" i="1"/>
  <c r="T2817" i="1"/>
  <c r="V2817" i="1"/>
  <c r="B2818" i="1"/>
  <c r="E2818" i="1"/>
  <c r="H2818" i="1"/>
  <c r="I2818" i="1"/>
  <c r="N2818" i="1"/>
  <c r="O2818" i="1"/>
  <c r="P2818" i="1"/>
  <c r="Q2818" i="1"/>
  <c r="R2818" i="1"/>
  <c r="S2818" i="1"/>
  <c r="T2818" i="1"/>
  <c r="V2818" i="1"/>
  <c r="B2819" i="1"/>
  <c r="R2819" i="1" s="1"/>
  <c r="E2819" i="1"/>
  <c r="H2819" i="1"/>
  <c r="I2819" i="1" s="1"/>
  <c r="N2819" i="1"/>
  <c r="P2819" i="1"/>
  <c r="T2819" i="1"/>
  <c r="V2819" i="1"/>
  <c r="B2820" i="1"/>
  <c r="E2820" i="1"/>
  <c r="H2820" i="1"/>
  <c r="I2820" i="1"/>
  <c r="N2820" i="1"/>
  <c r="O2820" i="1"/>
  <c r="P2820" i="1"/>
  <c r="Q2820" i="1"/>
  <c r="R2820" i="1"/>
  <c r="S2820" i="1"/>
  <c r="T2820" i="1"/>
  <c r="U2820" i="1"/>
  <c r="U2821" i="1" s="1"/>
  <c r="V2820" i="1"/>
  <c r="B2821" i="1"/>
  <c r="E2821" i="1"/>
  <c r="H2821" i="1"/>
  <c r="I2821" i="1" s="1"/>
  <c r="N2821" i="1"/>
  <c r="P2821" i="1"/>
  <c r="R2821" i="1"/>
  <c r="T2821" i="1"/>
  <c r="V2821" i="1"/>
  <c r="B2822" i="1"/>
  <c r="E2822" i="1"/>
  <c r="H2822" i="1"/>
  <c r="I2822" i="1"/>
  <c r="N2822" i="1"/>
  <c r="O2822" i="1"/>
  <c r="P2822" i="1"/>
  <c r="Q2822" i="1"/>
  <c r="R2822" i="1"/>
  <c r="S2822" i="1"/>
  <c r="T2822" i="1"/>
  <c r="U2822" i="1"/>
  <c r="V2822" i="1"/>
  <c r="B2823" i="1"/>
  <c r="R2823" i="1" s="1"/>
  <c r="E2823" i="1"/>
  <c r="H2823" i="1"/>
  <c r="I2823" i="1" s="1"/>
  <c r="N2823" i="1"/>
  <c r="P2823" i="1"/>
  <c r="T2823" i="1"/>
  <c r="U2823" i="1"/>
  <c r="V2823" i="1"/>
  <c r="B2824" i="1"/>
  <c r="E2824" i="1"/>
  <c r="H2824" i="1"/>
  <c r="I2824" i="1"/>
  <c r="N2824" i="1"/>
  <c r="O2824" i="1"/>
  <c r="P2824" i="1"/>
  <c r="Q2824" i="1"/>
  <c r="R2824" i="1"/>
  <c r="S2824" i="1"/>
  <c r="T2824" i="1"/>
  <c r="U2824" i="1"/>
  <c r="U2825" i="1" s="1"/>
  <c r="U2826" i="1" s="1"/>
  <c r="U2827" i="1" s="1"/>
  <c r="U2828" i="1" s="1"/>
  <c r="U2829" i="1" s="1"/>
  <c r="U2830" i="1" s="1"/>
  <c r="U2831" i="1" s="1"/>
  <c r="U2832" i="1" s="1"/>
  <c r="V2824" i="1"/>
  <c r="B2825" i="1"/>
  <c r="R2825" i="1" s="1"/>
  <c r="E2825" i="1"/>
  <c r="H2825" i="1"/>
  <c r="I2825" i="1" s="1"/>
  <c r="N2825" i="1"/>
  <c r="P2825" i="1"/>
  <c r="T2825" i="1"/>
  <c r="V2825" i="1"/>
  <c r="B2826" i="1"/>
  <c r="E2826" i="1"/>
  <c r="H2826" i="1"/>
  <c r="I2826" i="1"/>
  <c r="N2826" i="1"/>
  <c r="O2826" i="1"/>
  <c r="P2826" i="1"/>
  <c r="Q2826" i="1"/>
  <c r="R2826" i="1"/>
  <c r="S2826" i="1"/>
  <c r="T2826" i="1"/>
  <c r="V2826" i="1"/>
  <c r="B2827" i="1"/>
  <c r="E2827" i="1"/>
  <c r="H2827" i="1"/>
  <c r="I2827" i="1" s="1"/>
  <c r="N2827" i="1"/>
  <c r="P2827" i="1"/>
  <c r="R2827" i="1"/>
  <c r="T2827" i="1"/>
  <c r="V2827" i="1"/>
  <c r="B2828" i="1"/>
  <c r="E2828" i="1"/>
  <c r="H2828" i="1"/>
  <c r="I2828" i="1"/>
  <c r="N2828" i="1"/>
  <c r="O2828" i="1"/>
  <c r="P2828" i="1"/>
  <c r="Q2828" i="1"/>
  <c r="R2828" i="1"/>
  <c r="S2828" i="1"/>
  <c r="T2828" i="1"/>
  <c r="V2828" i="1"/>
  <c r="B2829" i="1"/>
  <c r="R2829" i="1" s="1"/>
  <c r="E2829" i="1"/>
  <c r="H2829" i="1"/>
  <c r="I2829" i="1" s="1"/>
  <c r="N2829" i="1"/>
  <c r="P2829" i="1"/>
  <c r="T2829" i="1"/>
  <c r="V2829" i="1"/>
  <c r="B2830" i="1"/>
  <c r="E2830" i="1"/>
  <c r="H2830" i="1"/>
  <c r="I2830" i="1"/>
  <c r="N2830" i="1"/>
  <c r="O2830" i="1"/>
  <c r="P2830" i="1"/>
  <c r="Q2830" i="1"/>
  <c r="R2830" i="1"/>
  <c r="S2830" i="1"/>
  <c r="T2830" i="1"/>
  <c r="V2830" i="1"/>
  <c r="B2831" i="1"/>
  <c r="E2831" i="1"/>
  <c r="H2831" i="1"/>
  <c r="I2831" i="1" s="1"/>
  <c r="N2831" i="1"/>
  <c r="P2831" i="1"/>
  <c r="R2831" i="1"/>
  <c r="T2831" i="1"/>
  <c r="V2831" i="1"/>
  <c r="B2832" i="1"/>
  <c r="E2832" i="1"/>
  <c r="H2832" i="1"/>
  <c r="I2832" i="1"/>
  <c r="N2832" i="1"/>
  <c r="O2832" i="1"/>
  <c r="P2832" i="1"/>
  <c r="Q2832" i="1"/>
  <c r="R2832" i="1"/>
  <c r="S2832" i="1"/>
  <c r="T2832" i="1"/>
  <c r="V2832" i="1"/>
  <c r="B2833" i="1"/>
  <c r="R2833" i="1" s="1"/>
  <c r="E2833" i="1"/>
  <c r="H2833" i="1"/>
  <c r="I2833" i="1" s="1"/>
  <c r="N2833" i="1"/>
  <c r="P2833" i="1"/>
  <c r="T2833" i="1"/>
  <c r="U2833" i="1"/>
  <c r="V2833" i="1"/>
  <c r="B2834" i="1"/>
  <c r="E2834" i="1"/>
  <c r="H2834" i="1"/>
  <c r="I2834" i="1"/>
  <c r="N2834" i="1"/>
  <c r="O2834" i="1"/>
  <c r="P2834" i="1"/>
  <c r="Q2834" i="1"/>
  <c r="R2834" i="1"/>
  <c r="S2834" i="1"/>
  <c r="T2834" i="1"/>
  <c r="U2834" i="1"/>
  <c r="U2835" i="1" s="1"/>
  <c r="U2836" i="1" s="1"/>
  <c r="U2837" i="1" s="1"/>
  <c r="U2838" i="1" s="1"/>
  <c r="U2839" i="1" s="1"/>
  <c r="U2840" i="1" s="1"/>
  <c r="U2841" i="1" s="1"/>
  <c r="V2834" i="1"/>
  <c r="B2835" i="1"/>
  <c r="R2835" i="1" s="1"/>
  <c r="E2835" i="1"/>
  <c r="H2835" i="1"/>
  <c r="I2835" i="1" s="1"/>
  <c r="N2835" i="1"/>
  <c r="P2835" i="1"/>
  <c r="T2835" i="1"/>
  <c r="V2835" i="1"/>
  <c r="B2836" i="1"/>
  <c r="E2836" i="1"/>
  <c r="H2836" i="1"/>
  <c r="I2836" i="1"/>
  <c r="N2836" i="1"/>
  <c r="O2836" i="1"/>
  <c r="P2836" i="1"/>
  <c r="Q2836" i="1"/>
  <c r="R2836" i="1"/>
  <c r="S2836" i="1"/>
  <c r="T2836" i="1"/>
  <c r="V2836" i="1"/>
  <c r="B2837" i="1"/>
  <c r="E2837" i="1"/>
  <c r="H2837" i="1"/>
  <c r="I2837" i="1" s="1"/>
  <c r="N2837" i="1"/>
  <c r="P2837" i="1"/>
  <c r="R2837" i="1"/>
  <c r="T2837" i="1"/>
  <c r="V2837" i="1"/>
  <c r="B2838" i="1"/>
  <c r="E2838" i="1"/>
  <c r="H2838" i="1"/>
  <c r="I2838" i="1"/>
  <c r="N2838" i="1"/>
  <c r="O2838" i="1"/>
  <c r="P2838" i="1"/>
  <c r="Q2838" i="1"/>
  <c r="R2838" i="1"/>
  <c r="S2838" i="1"/>
  <c r="T2838" i="1"/>
  <c r="V2838" i="1"/>
  <c r="B2839" i="1"/>
  <c r="R2839" i="1" s="1"/>
  <c r="E2839" i="1"/>
  <c r="H2839" i="1"/>
  <c r="I2839" i="1" s="1"/>
  <c r="N2839" i="1"/>
  <c r="P2839" i="1"/>
  <c r="T2839" i="1"/>
  <c r="V2839" i="1"/>
  <c r="B2840" i="1"/>
  <c r="E2840" i="1"/>
  <c r="H2840" i="1"/>
  <c r="I2840" i="1"/>
  <c r="N2840" i="1"/>
  <c r="O2840" i="1"/>
  <c r="P2840" i="1"/>
  <c r="Q2840" i="1"/>
  <c r="R2840" i="1"/>
  <c r="S2840" i="1"/>
  <c r="T2840" i="1"/>
  <c r="V2840" i="1"/>
  <c r="B2841" i="1"/>
  <c r="E2841" i="1"/>
  <c r="H2841" i="1"/>
  <c r="I2841" i="1" s="1"/>
  <c r="N2841" i="1"/>
  <c r="P2841" i="1"/>
  <c r="R2841" i="1"/>
  <c r="T2841" i="1"/>
  <c r="V2841" i="1"/>
  <c r="B2842" i="1"/>
  <c r="E2842" i="1"/>
  <c r="H2842" i="1"/>
  <c r="I2842" i="1"/>
  <c r="N2842" i="1"/>
  <c r="O2842" i="1"/>
  <c r="P2842" i="1"/>
  <c r="Q2842" i="1"/>
  <c r="R2842" i="1"/>
  <c r="S2842" i="1"/>
  <c r="T2842" i="1"/>
  <c r="U2842" i="1"/>
  <c r="V2842" i="1"/>
  <c r="B2843" i="1"/>
  <c r="R2843" i="1" s="1"/>
  <c r="E2843" i="1"/>
  <c r="H2843" i="1"/>
  <c r="I2843" i="1" s="1"/>
  <c r="N2843" i="1"/>
  <c r="P2843" i="1"/>
  <c r="T2843" i="1"/>
  <c r="U2843" i="1"/>
  <c r="V2843" i="1"/>
  <c r="B2844" i="1"/>
  <c r="E2844" i="1"/>
  <c r="H2844" i="1"/>
  <c r="I2844" i="1"/>
  <c r="N2844" i="1"/>
  <c r="O2844" i="1"/>
  <c r="P2844" i="1"/>
  <c r="Q2844" i="1"/>
  <c r="R2844" i="1"/>
  <c r="S2844" i="1"/>
  <c r="T2844" i="1"/>
  <c r="U2844" i="1"/>
  <c r="U2845" i="1" s="1"/>
  <c r="U2846" i="1" s="1"/>
  <c r="U2847" i="1" s="1"/>
  <c r="U2848" i="1" s="1"/>
  <c r="U2849" i="1" s="1"/>
  <c r="U2850" i="1" s="1"/>
  <c r="U2851" i="1" s="1"/>
  <c r="U2852" i="1" s="1"/>
  <c r="U2853" i="1" s="1"/>
  <c r="U2854" i="1" s="1"/>
  <c r="V2844" i="1"/>
  <c r="B2845" i="1"/>
  <c r="R2845" i="1" s="1"/>
  <c r="E2845" i="1"/>
  <c r="H2845" i="1"/>
  <c r="I2845" i="1" s="1"/>
  <c r="N2845" i="1"/>
  <c r="P2845" i="1"/>
  <c r="T2845" i="1"/>
  <c r="V2845" i="1"/>
  <c r="B2846" i="1"/>
  <c r="E2846" i="1"/>
  <c r="H2846" i="1"/>
  <c r="I2846" i="1"/>
  <c r="N2846" i="1"/>
  <c r="O2846" i="1"/>
  <c r="P2846" i="1"/>
  <c r="Q2846" i="1"/>
  <c r="R2846" i="1"/>
  <c r="S2846" i="1"/>
  <c r="T2846" i="1"/>
  <c r="V2846" i="1"/>
  <c r="B2847" i="1"/>
  <c r="E2847" i="1"/>
  <c r="H2847" i="1"/>
  <c r="I2847" i="1" s="1"/>
  <c r="N2847" i="1"/>
  <c r="P2847" i="1"/>
  <c r="R2847" i="1"/>
  <c r="T2847" i="1"/>
  <c r="V2847" i="1"/>
  <c r="B2848" i="1"/>
  <c r="E2848" i="1"/>
  <c r="H2848" i="1"/>
  <c r="I2848" i="1"/>
  <c r="N2848" i="1"/>
  <c r="O2848" i="1"/>
  <c r="P2848" i="1"/>
  <c r="Q2848" i="1"/>
  <c r="R2848" i="1"/>
  <c r="S2848" i="1"/>
  <c r="T2848" i="1"/>
  <c r="V2848" i="1"/>
  <c r="B2849" i="1"/>
  <c r="R2849" i="1" s="1"/>
  <c r="E2849" i="1"/>
  <c r="H2849" i="1"/>
  <c r="I2849" i="1" s="1"/>
  <c r="N2849" i="1"/>
  <c r="P2849" i="1"/>
  <c r="T2849" i="1"/>
  <c r="V2849" i="1"/>
  <c r="B2850" i="1"/>
  <c r="E2850" i="1"/>
  <c r="H2850" i="1"/>
  <c r="I2850" i="1"/>
  <c r="N2850" i="1"/>
  <c r="O2850" i="1"/>
  <c r="P2850" i="1"/>
  <c r="Q2850" i="1"/>
  <c r="R2850" i="1"/>
  <c r="S2850" i="1"/>
  <c r="T2850" i="1"/>
  <c r="V2850" i="1"/>
  <c r="B2851" i="1"/>
  <c r="E2851" i="1"/>
  <c r="H2851" i="1"/>
  <c r="I2851" i="1" s="1"/>
  <c r="N2851" i="1"/>
  <c r="P2851" i="1"/>
  <c r="R2851" i="1"/>
  <c r="T2851" i="1"/>
  <c r="V2851" i="1"/>
  <c r="B2852" i="1"/>
  <c r="E2852" i="1"/>
  <c r="H2852" i="1"/>
  <c r="I2852" i="1"/>
  <c r="N2852" i="1"/>
  <c r="O2852" i="1"/>
  <c r="P2852" i="1"/>
  <c r="Q2852" i="1"/>
  <c r="R2852" i="1"/>
  <c r="S2852" i="1"/>
  <c r="T2852" i="1"/>
  <c r="V2852" i="1"/>
  <c r="B2853" i="1"/>
  <c r="R2853" i="1" s="1"/>
  <c r="E2853" i="1"/>
  <c r="H2853" i="1"/>
  <c r="I2853" i="1" s="1"/>
  <c r="N2853" i="1"/>
  <c r="P2853" i="1"/>
  <c r="T2853" i="1"/>
  <c r="V2853" i="1"/>
  <c r="B2854" i="1"/>
  <c r="E2854" i="1"/>
  <c r="H2854" i="1"/>
  <c r="I2854" i="1"/>
  <c r="N2854" i="1"/>
  <c r="O2854" i="1"/>
  <c r="P2854" i="1"/>
  <c r="Q2854" i="1"/>
  <c r="R2854" i="1"/>
  <c r="S2854" i="1"/>
  <c r="T2854" i="1"/>
  <c r="V2854" i="1"/>
  <c r="B2855" i="1"/>
  <c r="E2855" i="1"/>
  <c r="H2855" i="1"/>
  <c r="I2855" i="1" s="1"/>
  <c r="N2855" i="1"/>
  <c r="P2855" i="1"/>
  <c r="R2855" i="1"/>
  <c r="T2855" i="1"/>
  <c r="U2855" i="1"/>
  <c r="V2855" i="1"/>
  <c r="B2856" i="1"/>
  <c r="E2856" i="1"/>
  <c r="H2856" i="1"/>
  <c r="I2856" i="1"/>
  <c r="N2856" i="1"/>
  <c r="O2856" i="1"/>
  <c r="P2856" i="1"/>
  <c r="Q2856" i="1"/>
  <c r="R2856" i="1"/>
  <c r="S2856" i="1"/>
  <c r="T2856" i="1"/>
  <c r="U2856" i="1"/>
  <c r="U2857" i="1" s="1"/>
  <c r="V2856" i="1"/>
  <c r="B2857" i="1"/>
  <c r="E2857" i="1"/>
  <c r="H2857" i="1"/>
  <c r="I2857" i="1" s="1"/>
  <c r="N2857" i="1"/>
  <c r="P2857" i="1"/>
  <c r="R2857" i="1"/>
  <c r="T2857" i="1"/>
  <c r="V2857" i="1"/>
  <c r="B2858" i="1"/>
  <c r="E2858" i="1"/>
  <c r="H2858" i="1"/>
  <c r="I2858" i="1"/>
  <c r="N2858" i="1"/>
  <c r="O2858" i="1"/>
  <c r="P2858" i="1"/>
  <c r="Q2858" i="1"/>
  <c r="R2858" i="1"/>
  <c r="S2858" i="1"/>
  <c r="T2858" i="1"/>
  <c r="U2858" i="1"/>
  <c r="U2859" i="1" s="1"/>
  <c r="U2860" i="1" s="1"/>
  <c r="U2861" i="1" s="1"/>
  <c r="U2862" i="1" s="1"/>
  <c r="U2863" i="1" s="1"/>
  <c r="V2858" i="1"/>
  <c r="B2859" i="1"/>
  <c r="R2859" i="1" s="1"/>
  <c r="E2859" i="1"/>
  <c r="H2859" i="1"/>
  <c r="I2859" i="1" s="1"/>
  <c r="N2859" i="1"/>
  <c r="P2859" i="1"/>
  <c r="T2859" i="1"/>
  <c r="V2859" i="1"/>
  <c r="B2860" i="1"/>
  <c r="E2860" i="1"/>
  <c r="H2860" i="1"/>
  <c r="I2860" i="1"/>
  <c r="N2860" i="1"/>
  <c r="O2860" i="1"/>
  <c r="P2860" i="1"/>
  <c r="Q2860" i="1"/>
  <c r="R2860" i="1"/>
  <c r="S2860" i="1"/>
  <c r="T2860" i="1"/>
  <c r="V2860" i="1"/>
  <c r="B2861" i="1"/>
  <c r="E2861" i="1"/>
  <c r="H2861" i="1"/>
  <c r="I2861" i="1" s="1"/>
  <c r="N2861" i="1"/>
  <c r="P2861" i="1"/>
  <c r="R2861" i="1"/>
  <c r="T2861" i="1"/>
  <c r="V2861" i="1"/>
  <c r="B2862" i="1"/>
  <c r="E2862" i="1"/>
  <c r="H2862" i="1"/>
  <c r="I2862" i="1"/>
  <c r="N2862" i="1"/>
  <c r="O2862" i="1"/>
  <c r="P2862" i="1"/>
  <c r="Q2862" i="1"/>
  <c r="R2862" i="1"/>
  <c r="S2862" i="1"/>
  <c r="T2862" i="1"/>
  <c r="V2862" i="1"/>
  <c r="B2863" i="1"/>
  <c r="R2863" i="1" s="1"/>
  <c r="E2863" i="1"/>
  <c r="H2863" i="1"/>
  <c r="I2863" i="1" s="1"/>
  <c r="N2863" i="1"/>
  <c r="P2863" i="1"/>
  <c r="T2863" i="1"/>
  <c r="V2863" i="1"/>
  <c r="B2864" i="1"/>
  <c r="E2864" i="1"/>
  <c r="H2864" i="1"/>
  <c r="I2864" i="1"/>
  <c r="N2864" i="1"/>
  <c r="O2864" i="1"/>
  <c r="P2864" i="1"/>
  <c r="Q2864" i="1"/>
  <c r="R2864" i="1"/>
  <c r="S2864" i="1"/>
  <c r="T2864" i="1"/>
  <c r="U2864" i="1"/>
  <c r="U2865" i="1" s="1"/>
  <c r="V2864" i="1"/>
  <c r="B2865" i="1"/>
  <c r="E2865" i="1"/>
  <c r="H2865" i="1"/>
  <c r="I2865" i="1" s="1"/>
  <c r="N2865" i="1"/>
  <c r="P2865" i="1"/>
  <c r="R2865" i="1"/>
  <c r="T2865" i="1"/>
  <c r="V2865" i="1"/>
  <c r="B2866" i="1"/>
  <c r="E2866" i="1"/>
  <c r="H2866" i="1"/>
  <c r="I2866" i="1"/>
  <c r="N2866" i="1"/>
  <c r="O2866" i="1"/>
  <c r="P2866" i="1"/>
  <c r="Q2866" i="1"/>
  <c r="R2866" i="1"/>
  <c r="S2866" i="1"/>
  <c r="T2866" i="1"/>
  <c r="U2866" i="1"/>
  <c r="U2867" i="1" s="1"/>
  <c r="U2868" i="1" s="1"/>
  <c r="U2869" i="1" s="1"/>
  <c r="U2870" i="1" s="1"/>
  <c r="U2871" i="1" s="1"/>
  <c r="U2872" i="1" s="1"/>
  <c r="U2873" i="1" s="1"/>
  <c r="V2866" i="1"/>
  <c r="B2867" i="1"/>
  <c r="R2867" i="1" s="1"/>
  <c r="E2867" i="1"/>
  <c r="H2867" i="1"/>
  <c r="I2867" i="1" s="1"/>
  <c r="N2867" i="1"/>
  <c r="P2867" i="1"/>
  <c r="T2867" i="1"/>
  <c r="V2867" i="1"/>
  <c r="B2868" i="1"/>
  <c r="E2868" i="1"/>
  <c r="H2868" i="1"/>
  <c r="I2868" i="1"/>
  <c r="N2868" i="1"/>
  <c r="O2868" i="1"/>
  <c r="P2868" i="1"/>
  <c r="Q2868" i="1"/>
  <c r="R2868" i="1"/>
  <c r="S2868" i="1"/>
  <c r="T2868" i="1"/>
  <c r="V2868" i="1"/>
  <c r="B2869" i="1"/>
  <c r="E2869" i="1"/>
  <c r="H2869" i="1"/>
  <c r="I2869" i="1" s="1"/>
  <c r="N2869" i="1"/>
  <c r="P2869" i="1"/>
  <c r="R2869" i="1"/>
  <c r="T2869" i="1"/>
  <c r="V2869" i="1"/>
  <c r="B2870" i="1"/>
  <c r="E2870" i="1"/>
  <c r="H2870" i="1"/>
  <c r="I2870" i="1"/>
  <c r="N2870" i="1"/>
  <c r="O2870" i="1"/>
  <c r="P2870" i="1"/>
  <c r="Q2870" i="1"/>
  <c r="R2870" i="1"/>
  <c r="S2870" i="1"/>
  <c r="T2870" i="1"/>
  <c r="V2870" i="1"/>
  <c r="B2871" i="1"/>
  <c r="R2871" i="1" s="1"/>
  <c r="E2871" i="1"/>
  <c r="H2871" i="1"/>
  <c r="I2871" i="1" s="1"/>
  <c r="N2871" i="1"/>
  <c r="P2871" i="1"/>
  <c r="T2871" i="1"/>
  <c r="V2871" i="1"/>
  <c r="B2872" i="1"/>
  <c r="E2872" i="1"/>
  <c r="H2872" i="1"/>
  <c r="I2872" i="1"/>
  <c r="N2872" i="1"/>
  <c r="O2872" i="1"/>
  <c r="P2872" i="1"/>
  <c r="Q2872" i="1"/>
  <c r="R2872" i="1"/>
  <c r="S2872" i="1"/>
  <c r="T2872" i="1"/>
  <c r="V2872" i="1"/>
  <c r="B2873" i="1"/>
  <c r="E2873" i="1"/>
  <c r="H2873" i="1"/>
  <c r="I2873" i="1" s="1"/>
  <c r="N2873" i="1"/>
  <c r="P2873" i="1"/>
  <c r="R2873" i="1"/>
  <c r="T2873" i="1"/>
  <c r="V2873" i="1"/>
  <c r="B2874" i="1"/>
  <c r="E2874" i="1"/>
  <c r="H2874" i="1"/>
  <c r="I2874" i="1"/>
  <c r="N2874" i="1"/>
  <c r="O2874" i="1"/>
  <c r="P2874" i="1"/>
  <c r="Q2874" i="1"/>
  <c r="R2874" i="1"/>
  <c r="S2874" i="1"/>
  <c r="T2874" i="1"/>
  <c r="U2874" i="1"/>
  <c r="U2875" i="1" s="1"/>
  <c r="U2876" i="1" s="1"/>
  <c r="U2877" i="1" s="1"/>
  <c r="U2878" i="1" s="1"/>
  <c r="U2879" i="1" s="1"/>
  <c r="U2880" i="1" s="1"/>
  <c r="U2881" i="1" s="1"/>
  <c r="U2882" i="1" s="1"/>
  <c r="U2883" i="1" s="1"/>
  <c r="U2884" i="1" s="1"/>
  <c r="V2874" i="1"/>
  <c r="B2875" i="1"/>
  <c r="R2875" i="1" s="1"/>
  <c r="E2875" i="1"/>
  <c r="H2875" i="1"/>
  <c r="I2875" i="1" s="1"/>
  <c r="N2875" i="1"/>
  <c r="P2875" i="1"/>
  <c r="T2875" i="1"/>
  <c r="V2875" i="1"/>
  <c r="B2876" i="1"/>
  <c r="E2876" i="1"/>
  <c r="H2876" i="1"/>
  <c r="I2876" i="1"/>
  <c r="N2876" i="1"/>
  <c r="O2876" i="1"/>
  <c r="P2876" i="1"/>
  <c r="Q2876" i="1"/>
  <c r="R2876" i="1"/>
  <c r="S2876" i="1"/>
  <c r="T2876" i="1"/>
  <c r="V2876" i="1"/>
  <c r="B2877" i="1"/>
  <c r="E2877" i="1"/>
  <c r="H2877" i="1"/>
  <c r="I2877" i="1" s="1"/>
  <c r="N2877" i="1"/>
  <c r="P2877" i="1"/>
  <c r="R2877" i="1"/>
  <c r="T2877" i="1"/>
  <c r="V2877" i="1"/>
  <c r="B2878" i="1"/>
  <c r="E2878" i="1"/>
  <c r="H2878" i="1"/>
  <c r="I2878" i="1"/>
  <c r="N2878" i="1"/>
  <c r="O2878" i="1"/>
  <c r="P2878" i="1"/>
  <c r="Q2878" i="1"/>
  <c r="R2878" i="1"/>
  <c r="S2878" i="1"/>
  <c r="T2878" i="1"/>
  <c r="V2878" i="1"/>
  <c r="B2879" i="1"/>
  <c r="R2879" i="1" s="1"/>
  <c r="E2879" i="1"/>
  <c r="H2879" i="1"/>
  <c r="I2879" i="1" s="1"/>
  <c r="N2879" i="1"/>
  <c r="P2879" i="1"/>
  <c r="T2879" i="1"/>
  <c r="V2879" i="1"/>
  <c r="B2880" i="1"/>
  <c r="E2880" i="1"/>
  <c r="H2880" i="1"/>
  <c r="I2880" i="1"/>
  <c r="N2880" i="1"/>
  <c r="O2880" i="1"/>
  <c r="P2880" i="1"/>
  <c r="Q2880" i="1"/>
  <c r="R2880" i="1"/>
  <c r="S2880" i="1"/>
  <c r="T2880" i="1"/>
  <c r="V2880" i="1"/>
  <c r="B2881" i="1"/>
  <c r="E2881" i="1"/>
  <c r="H2881" i="1"/>
  <c r="I2881" i="1" s="1"/>
  <c r="N2881" i="1"/>
  <c r="P2881" i="1"/>
  <c r="R2881" i="1"/>
  <c r="T2881" i="1"/>
  <c r="V2881" i="1"/>
  <c r="B2882" i="1"/>
  <c r="E2882" i="1"/>
  <c r="H2882" i="1"/>
  <c r="I2882" i="1"/>
  <c r="N2882" i="1"/>
  <c r="O2882" i="1"/>
  <c r="P2882" i="1"/>
  <c r="Q2882" i="1"/>
  <c r="R2882" i="1"/>
  <c r="S2882" i="1"/>
  <c r="T2882" i="1"/>
  <c r="V2882" i="1"/>
  <c r="B2883" i="1"/>
  <c r="R2883" i="1" s="1"/>
  <c r="E2883" i="1"/>
  <c r="H2883" i="1"/>
  <c r="I2883" i="1" s="1"/>
  <c r="N2883" i="1"/>
  <c r="P2883" i="1"/>
  <c r="T2883" i="1"/>
  <c r="V2883" i="1"/>
  <c r="B2884" i="1"/>
  <c r="E2884" i="1"/>
  <c r="H2884" i="1"/>
  <c r="I2884" i="1"/>
  <c r="N2884" i="1"/>
  <c r="O2884" i="1"/>
  <c r="P2884" i="1"/>
  <c r="Q2884" i="1"/>
  <c r="R2884" i="1"/>
  <c r="S2884" i="1"/>
  <c r="T2884" i="1"/>
  <c r="V2884" i="1"/>
  <c r="B2885" i="1"/>
  <c r="E2885" i="1"/>
  <c r="H2885" i="1"/>
  <c r="I2885" i="1" s="1"/>
  <c r="N2885" i="1"/>
  <c r="P2885" i="1"/>
  <c r="R2885" i="1"/>
  <c r="T2885" i="1"/>
  <c r="U2885" i="1"/>
  <c r="V2885" i="1"/>
  <c r="B2886" i="1"/>
  <c r="E2886" i="1"/>
  <c r="H2886" i="1"/>
  <c r="I2886" i="1"/>
  <c r="N2886" i="1"/>
  <c r="O2886" i="1"/>
  <c r="P2886" i="1"/>
  <c r="Q2886" i="1"/>
  <c r="R2886" i="1"/>
  <c r="S2886" i="1"/>
  <c r="T2886" i="1"/>
  <c r="U2886" i="1"/>
  <c r="U2887" i="1" s="1"/>
  <c r="V2886" i="1"/>
  <c r="B2887" i="1"/>
  <c r="E2887" i="1"/>
  <c r="H2887" i="1"/>
  <c r="I2887" i="1" s="1"/>
  <c r="N2887" i="1"/>
  <c r="P2887" i="1"/>
  <c r="R2887" i="1"/>
  <c r="T2887" i="1"/>
  <c r="V2887" i="1"/>
  <c r="B2888" i="1"/>
  <c r="E2888" i="1"/>
  <c r="H2888" i="1"/>
  <c r="I2888" i="1"/>
  <c r="N2888" i="1"/>
  <c r="O2888" i="1"/>
  <c r="P2888" i="1"/>
  <c r="Q2888" i="1"/>
  <c r="R2888" i="1"/>
  <c r="S2888" i="1"/>
  <c r="T2888" i="1"/>
  <c r="U2888" i="1"/>
  <c r="U2889" i="1" s="1"/>
  <c r="U2890" i="1" s="1"/>
  <c r="U2891" i="1" s="1"/>
  <c r="U2892" i="1" s="1"/>
  <c r="U2893" i="1" s="1"/>
  <c r="U2894" i="1" s="1"/>
  <c r="V2888" i="1"/>
  <c r="B2889" i="1"/>
  <c r="R2889" i="1" s="1"/>
  <c r="E2889" i="1"/>
  <c r="H2889" i="1"/>
  <c r="I2889" i="1" s="1"/>
  <c r="N2889" i="1"/>
  <c r="P2889" i="1"/>
  <c r="T2889" i="1"/>
  <c r="V2889" i="1"/>
  <c r="B2890" i="1"/>
  <c r="E2890" i="1"/>
  <c r="H2890" i="1"/>
  <c r="I2890" i="1"/>
  <c r="N2890" i="1"/>
  <c r="O2890" i="1"/>
  <c r="P2890" i="1"/>
  <c r="Q2890" i="1"/>
  <c r="R2890" i="1"/>
  <c r="S2890" i="1"/>
  <c r="T2890" i="1"/>
  <c r="V2890" i="1"/>
  <c r="B2891" i="1"/>
  <c r="E2891" i="1"/>
  <c r="H2891" i="1"/>
  <c r="I2891" i="1" s="1"/>
  <c r="N2891" i="1"/>
  <c r="P2891" i="1"/>
  <c r="R2891" i="1"/>
  <c r="T2891" i="1"/>
  <c r="V2891" i="1"/>
  <c r="B2892" i="1"/>
  <c r="E2892" i="1"/>
  <c r="H2892" i="1"/>
  <c r="I2892" i="1"/>
  <c r="N2892" i="1"/>
  <c r="O2892" i="1"/>
  <c r="P2892" i="1"/>
  <c r="Q2892" i="1"/>
  <c r="R2892" i="1"/>
  <c r="S2892" i="1"/>
  <c r="T2892" i="1"/>
  <c r="V2892" i="1"/>
  <c r="B2893" i="1"/>
  <c r="R2893" i="1" s="1"/>
  <c r="E2893" i="1"/>
  <c r="H2893" i="1"/>
  <c r="I2893" i="1" s="1"/>
  <c r="N2893" i="1"/>
  <c r="P2893" i="1"/>
  <c r="T2893" i="1"/>
  <c r="V2893" i="1"/>
  <c r="B2894" i="1"/>
  <c r="E2894" i="1"/>
  <c r="H2894" i="1"/>
  <c r="I2894" i="1"/>
  <c r="N2894" i="1"/>
  <c r="O2894" i="1"/>
  <c r="P2894" i="1"/>
  <c r="Q2894" i="1"/>
  <c r="R2894" i="1"/>
  <c r="S2894" i="1"/>
  <c r="T2894" i="1"/>
  <c r="V2894" i="1"/>
  <c r="B2895" i="1"/>
  <c r="E2895" i="1"/>
  <c r="H2895" i="1"/>
  <c r="I2895" i="1" s="1"/>
  <c r="N2895" i="1"/>
  <c r="P2895" i="1"/>
  <c r="R2895" i="1"/>
  <c r="T2895" i="1"/>
  <c r="U2895" i="1"/>
  <c r="V2895" i="1"/>
  <c r="B2896" i="1"/>
  <c r="E2896" i="1"/>
  <c r="H2896" i="1"/>
  <c r="I2896" i="1"/>
  <c r="N2896" i="1"/>
  <c r="O2896" i="1"/>
  <c r="P2896" i="1"/>
  <c r="Q2896" i="1"/>
  <c r="R2896" i="1"/>
  <c r="S2896" i="1"/>
  <c r="T2896" i="1"/>
  <c r="U2896" i="1"/>
  <c r="U2897" i="1" s="1"/>
  <c r="V2896" i="1"/>
  <c r="B2897" i="1"/>
  <c r="E2897" i="1"/>
  <c r="H2897" i="1"/>
  <c r="I2897" i="1" s="1"/>
  <c r="N2897" i="1"/>
  <c r="P2897" i="1"/>
  <c r="R2897" i="1"/>
  <c r="T2897" i="1"/>
  <c r="V2897" i="1"/>
  <c r="B2898" i="1"/>
  <c r="E2898" i="1"/>
  <c r="H2898" i="1"/>
  <c r="I2898" i="1"/>
  <c r="N2898" i="1"/>
  <c r="O2898" i="1"/>
  <c r="P2898" i="1"/>
  <c r="Q2898" i="1"/>
  <c r="R2898" i="1"/>
  <c r="S2898" i="1"/>
  <c r="T2898" i="1"/>
  <c r="U2898" i="1"/>
  <c r="V2898" i="1"/>
  <c r="B2899" i="1"/>
  <c r="R2899" i="1" s="1"/>
  <c r="E2899" i="1"/>
  <c r="H2899" i="1"/>
  <c r="I2899" i="1" s="1"/>
  <c r="N2899" i="1"/>
  <c r="P2899" i="1"/>
  <c r="T2899" i="1"/>
  <c r="U2899" i="1"/>
  <c r="V2899" i="1"/>
  <c r="B2900" i="1"/>
  <c r="E2900" i="1"/>
  <c r="H2900" i="1"/>
  <c r="I2900" i="1"/>
  <c r="N2900" i="1"/>
  <c r="O2900" i="1"/>
  <c r="P2900" i="1"/>
  <c r="Q2900" i="1"/>
  <c r="R2900" i="1"/>
  <c r="S2900" i="1"/>
  <c r="T2900" i="1"/>
  <c r="U2900" i="1"/>
  <c r="U2901" i="1" s="1"/>
  <c r="U2902" i="1" s="1"/>
  <c r="U2903" i="1" s="1"/>
  <c r="U2904" i="1" s="1"/>
  <c r="U2905" i="1" s="1"/>
  <c r="U2906" i="1" s="1"/>
  <c r="U2907" i="1" s="1"/>
  <c r="U2908" i="1" s="1"/>
  <c r="V2900" i="1"/>
  <c r="B2901" i="1"/>
  <c r="R2901" i="1" s="1"/>
  <c r="E2901" i="1"/>
  <c r="H2901" i="1"/>
  <c r="I2901" i="1" s="1"/>
  <c r="N2901" i="1"/>
  <c r="P2901" i="1"/>
  <c r="T2901" i="1"/>
  <c r="V2901" i="1"/>
  <c r="B2902" i="1"/>
  <c r="E2902" i="1"/>
  <c r="H2902" i="1"/>
  <c r="I2902" i="1"/>
  <c r="N2902" i="1"/>
  <c r="O2902" i="1"/>
  <c r="P2902" i="1"/>
  <c r="Q2902" i="1"/>
  <c r="R2902" i="1"/>
  <c r="S2902" i="1"/>
  <c r="T2902" i="1"/>
  <c r="V2902" i="1"/>
  <c r="B2903" i="1"/>
  <c r="E2903" i="1"/>
  <c r="H2903" i="1"/>
  <c r="I2903" i="1" s="1"/>
  <c r="N2903" i="1"/>
  <c r="P2903" i="1"/>
  <c r="R2903" i="1"/>
  <c r="T2903" i="1"/>
  <c r="V2903" i="1"/>
  <c r="B2904" i="1"/>
  <c r="E2904" i="1"/>
  <c r="H2904" i="1"/>
  <c r="I2904" i="1"/>
  <c r="N2904" i="1"/>
  <c r="O2904" i="1"/>
  <c r="P2904" i="1"/>
  <c r="Q2904" i="1"/>
  <c r="R2904" i="1"/>
  <c r="S2904" i="1"/>
  <c r="T2904" i="1"/>
  <c r="V2904" i="1"/>
  <c r="B2905" i="1"/>
  <c r="R2905" i="1" s="1"/>
  <c r="E2905" i="1"/>
  <c r="H2905" i="1"/>
  <c r="I2905" i="1" s="1"/>
  <c r="N2905" i="1"/>
  <c r="P2905" i="1"/>
  <c r="T2905" i="1"/>
  <c r="V2905" i="1"/>
  <c r="B2906" i="1"/>
  <c r="E2906" i="1"/>
  <c r="H2906" i="1"/>
  <c r="I2906" i="1"/>
  <c r="N2906" i="1"/>
  <c r="O2906" i="1"/>
  <c r="P2906" i="1"/>
  <c r="Q2906" i="1"/>
  <c r="R2906" i="1"/>
  <c r="S2906" i="1"/>
  <c r="T2906" i="1"/>
  <c r="V2906" i="1"/>
  <c r="B2907" i="1"/>
  <c r="E2907" i="1"/>
  <c r="H2907" i="1"/>
  <c r="I2907" i="1" s="1"/>
  <c r="N2907" i="1"/>
  <c r="P2907" i="1"/>
  <c r="R2907" i="1"/>
  <c r="T2907" i="1"/>
  <c r="V2907" i="1"/>
  <c r="B2908" i="1"/>
  <c r="E2908" i="1"/>
  <c r="H2908" i="1"/>
  <c r="I2908" i="1"/>
  <c r="N2908" i="1"/>
  <c r="O2908" i="1"/>
  <c r="P2908" i="1"/>
  <c r="Q2908" i="1"/>
  <c r="R2908" i="1"/>
  <c r="S2908" i="1"/>
  <c r="T2908" i="1"/>
  <c r="V2908" i="1"/>
  <c r="B2909" i="1"/>
  <c r="R2909" i="1" s="1"/>
  <c r="E2909" i="1"/>
  <c r="H2909" i="1"/>
  <c r="I2909" i="1" s="1"/>
  <c r="N2909" i="1"/>
  <c r="P2909" i="1"/>
  <c r="T2909" i="1"/>
  <c r="U2909" i="1"/>
  <c r="V2909" i="1"/>
  <c r="B2910" i="1"/>
  <c r="E2910" i="1"/>
  <c r="H2910" i="1"/>
  <c r="I2910" i="1"/>
  <c r="N2910" i="1"/>
  <c r="O2910" i="1"/>
  <c r="P2910" i="1"/>
  <c r="Q2910" i="1"/>
  <c r="R2910" i="1"/>
  <c r="S2910" i="1"/>
  <c r="T2910" i="1"/>
  <c r="U2910" i="1"/>
  <c r="U2911" i="1" s="1"/>
  <c r="U2912" i="1" s="1"/>
  <c r="U2913" i="1" s="1"/>
  <c r="U2914" i="1" s="1"/>
  <c r="U2915" i="1" s="1"/>
  <c r="U2916" i="1" s="1"/>
  <c r="U2917" i="1" s="1"/>
  <c r="U2918" i="1" s="1"/>
  <c r="U2919" i="1" s="1"/>
  <c r="V2910" i="1"/>
  <c r="B2911" i="1"/>
  <c r="R2911" i="1" s="1"/>
  <c r="E2911" i="1"/>
  <c r="H2911" i="1"/>
  <c r="I2911" i="1" s="1"/>
  <c r="N2911" i="1"/>
  <c r="P2911" i="1"/>
  <c r="T2911" i="1"/>
  <c r="V2911" i="1"/>
  <c r="B2912" i="1"/>
  <c r="E2912" i="1"/>
  <c r="H2912" i="1"/>
  <c r="I2912" i="1"/>
  <c r="N2912" i="1"/>
  <c r="O2912" i="1"/>
  <c r="P2912" i="1"/>
  <c r="Q2912" i="1"/>
  <c r="R2912" i="1"/>
  <c r="S2912" i="1"/>
  <c r="T2912" i="1"/>
  <c r="V2912" i="1"/>
  <c r="B2913" i="1"/>
  <c r="E2913" i="1"/>
  <c r="H2913" i="1"/>
  <c r="I2913" i="1" s="1"/>
  <c r="N2913" i="1"/>
  <c r="P2913" i="1"/>
  <c r="R2913" i="1"/>
  <c r="T2913" i="1"/>
  <c r="V2913" i="1"/>
  <c r="B2914" i="1"/>
  <c r="E2914" i="1"/>
  <c r="H2914" i="1"/>
  <c r="I2914" i="1"/>
  <c r="N2914" i="1"/>
  <c r="O2914" i="1"/>
  <c r="P2914" i="1"/>
  <c r="Q2914" i="1"/>
  <c r="R2914" i="1"/>
  <c r="S2914" i="1"/>
  <c r="T2914" i="1"/>
  <c r="V2914" i="1"/>
  <c r="B2915" i="1"/>
  <c r="R2915" i="1" s="1"/>
  <c r="E2915" i="1"/>
  <c r="H2915" i="1"/>
  <c r="I2915" i="1" s="1"/>
  <c r="N2915" i="1"/>
  <c r="P2915" i="1"/>
  <c r="T2915" i="1"/>
  <c r="V2915" i="1"/>
  <c r="B2916" i="1"/>
  <c r="E2916" i="1"/>
  <c r="H2916" i="1"/>
  <c r="I2916" i="1"/>
  <c r="N2916" i="1"/>
  <c r="O2916" i="1"/>
  <c r="P2916" i="1"/>
  <c r="Q2916" i="1"/>
  <c r="R2916" i="1"/>
  <c r="S2916" i="1"/>
  <c r="T2916" i="1"/>
  <c r="V2916" i="1"/>
  <c r="B2917" i="1"/>
  <c r="E2917" i="1"/>
  <c r="H2917" i="1"/>
  <c r="I2917" i="1" s="1"/>
  <c r="N2917" i="1"/>
  <c r="P2917" i="1"/>
  <c r="R2917" i="1"/>
  <c r="T2917" i="1"/>
  <c r="V2917" i="1"/>
  <c r="B2918" i="1"/>
  <c r="E2918" i="1"/>
  <c r="H2918" i="1"/>
  <c r="I2918" i="1"/>
  <c r="N2918" i="1"/>
  <c r="O2918" i="1"/>
  <c r="P2918" i="1"/>
  <c r="Q2918" i="1"/>
  <c r="R2918" i="1"/>
  <c r="S2918" i="1"/>
  <c r="T2918" i="1"/>
  <c r="V2918" i="1"/>
  <c r="B2919" i="1"/>
  <c r="R2919" i="1" s="1"/>
  <c r="E2919" i="1"/>
  <c r="H2919" i="1"/>
  <c r="I2919" i="1" s="1"/>
  <c r="N2919" i="1"/>
  <c r="P2919" i="1"/>
  <c r="T2919" i="1"/>
  <c r="V2919" i="1"/>
  <c r="B2920" i="1"/>
  <c r="E2920" i="1"/>
  <c r="H2920" i="1"/>
  <c r="I2920" i="1"/>
  <c r="N2920" i="1"/>
  <c r="O2920" i="1"/>
  <c r="P2920" i="1"/>
  <c r="Q2920" i="1"/>
  <c r="R2920" i="1"/>
  <c r="S2920" i="1"/>
  <c r="T2920" i="1"/>
  <c r="U2920" i="1"/>
  <c r="U2921" i="1" s="1"/>
  <c r="V2920" i="1"/>
  <c r="B2921" i="1"/>
  <c r="E2921" i="1"/>
  <c r="H2921" i="1"/>
  <c r="I2921" i="1" s="1"/>
  <c r="N2921" i="1"/>
  <c r="P2921" i="1"/>
  <c r="R2921" i="1"/>
  <c r="T2921" i="1"/>
  <c r="V2921" i="1"/>
  <c r="B2922" i="1"/>
  <c r="E2922" i="1"/>
  <c r="H2922" i="1"/>
  <c r="I2922" i="1"/>
  <c r="N2922" i="1"/>
  <c r="O2922" i="1"/>
  <c r="P2922" i="1"/>
  <c r="Q2922" i="1"/>
  <c r="R2922" i="1"/>
  <c r="S2922" i="1"/>
  <c r="T2922" i="1"/>
  <c r="U2922" i="1"/>
  <c r="U2923" i="1" s="1"/>
  <c r="U2924" i="1" s="1"/>
  <c r="U2925" i="1" s="1"/>
  <c r="U2926" i="1" s="1"/>
  <c r="U2927" i="1" s="1"/>
  <c r="U2928" i="1" s="1"/>
  <c r="U2929" i="1" s="1"/>
  <c r="V2922" i="1"/>
  <c r="B2923" i="1"/>
  <c r="R2923" i="1" s="1"/>
  <c r="E2923" i="1"/>
  <c r="H2923" i="1"/>
  <c r="I2923" i="1" s="1"/>
  <c r="N2923" i="1"/>
  <c r="P2923" i="1"/>
  <c r="T2923" i="1"/>
  <c r="V2923" i="1"/>
  <c r="B2924" i="1"/>
  <c r="E2924" i="1"/>
  <c r="H2924" i="1"/>
  <c r="I2924" i="1"/>
  <c r="N2924" i="1"/>
  <c r="O2924" i="1"/>
  <c r="P2924" i="1"/>
  <c r="Q2924" i="1"/>
  <c r="R2924" i="1"/>
  <c r="S2924" i="1"/>
  <c r="T2924" i="1"/>
  <c r="V2924" i="1"/>
  <c r="B2925" i="1"/>
  <c r="E2925" i="1"/>
  <c r="H2925" i="1"/>
  <c r="I2925" i="1" s="1"/>
  <c r="N2925" i="1"/>
  <c r="P2925" i="1"/>
  <c r="R2925" i="1"/>
  <c r="T2925" i="1"/>
  <c r="V2925" i="1"/>
  <c r="B2926" i="1"/>
  <c r="E2926" i="1"/>
  <c r="H2926" i="1"/>
  <c r="I2926" i="1"/>
  <c r="N2926" i="1"/>
  <c r="O2926" i="1"/>
  <c r="P2926" i="1"/>
  <c r="Q2926" i="1"/>
  <c r="R2926" i="1"/>
  <c r="S2926" i="1"/>
  <c r="T2926" i="1"/>
  <c r="V2926" i="1"/>
  <c r="B2927" i="1"/>
  <c r="R2927" i="1" s="1"/>
  <c r="E2927" i="1"/>
  <c r="H2927" i="1"/>
  <c r="I2927" i="1" s="1"/>
  <c r="N2927" i="1"/>
  <c r="P2927" i="1"/>
  <c r="T2927" i="1"/>
  <c r="V2927" i="1"/>
  <c r="B2928" i="1"/>
  <c r="E2928" i="1"/>
  <c r="H2928" i="1"/>
  <c r="I2928" i="1"/>
  <c r="N2928" i="1"/>
  <c r="O2928" i="1"/>
  <c r="P2928" i="1"/>
  <c r="Q2928" i="1"/>
  <c r="R2928" i="1"/>
  <c r="S2928" i="1"/>
  <c r="T2928" i="1"/>
  <c r="V2928" i="1"/>
  <c r="B2929" i="1"/>
  <c r="E2929" i="1"/>
  <c r="H2929" i="1"/>
  <c r="I2929" i="1" s="1"/>
  <c r="N2929" i="1"/>
  <c r="P2929" i="1"/>
  <c r="R2929" i="1"/>
  <c r="T2929" i="1"/>
  <c r="V2929" i="1"/>
  <c r="B2930" i="1"/>
  <c r="E2930" i="1"/>
  <c r="H2930" i="1"/>
  <c r="I2930" i="1"/>
  <c r="N2930" i="1"/>
  <c r="O2930" i="1"/>
  <c r="P2930" i="1"/>
  <c r="Q2930" i="1"/>
  <c r="R2930" i="1"/>
  <c r="S2930" i="1"/>
  <c r="T2930" i="1"/>
  <c r="U2930" i="1"/>
  <c r="U2931" i="1" s="1"/>
  <c r="U2932" i="1" s="1"/>
  <c r="U2933" i="1" s="1"/>
  <c r="U2934" i="1" s="1"/>
  <c r="U2935" i="1" s="1"/>
  <c r="U2936" i="1" s="1"/>
  <c r="V2930" i="1"/>
  <c r="B2931" i="1"/>
  <c r="R2931" i="1" s="1"/>
  <c r="E2931" i="1"/>
  <c r="H2931" i="1"/>
  <c r="I2931" i="1" s="1"/>
  <c r="N2931" i="1"/>
  <c r="P2931" i="1"/>
  <c r="T2931" i="1"/>
  <c r="V2931" i="1"/>
  <c r="B2932" i="1"/>
  <c r="E2932" i="1"/>
  <c r="H2932" i="1"/>
  <c r="I2932" i="1"/>
  <c r="N2932" i="1"/>
  <c r="O2932" i="1"/>
  <c r="P2932" i="1"/>
  <c r="Q2932" i="1"/>
  <c r="R2932" i="1"/>
  <c r="S2932" i="1"/>
  <c r="T2932" i="1"/>
  <c r="V2932" i="1"/>
  <c r="B2933" i="1"/>
  <c r="E2933" i="1"/>
  <c r="H2933" i="1"/>
  <c r="I2933" i="1" s="1"/>
  <c r="N2933" i="1"/>
  <c r="P2933" i="1"/>
  <c r="R2933" i="1"/>
  <c r="T2933" i="1"/>
  <c r="V2933" i="1"/>
  <c r="B2934" i="1"/>
  <c r="E2934" i="1"/>
  <c r="H2934" i="1"/>
  <c r="I2934" i="1"/>
  <c r="N2934" i="1"/>
  <c r="O2934" i="1"/>
  <c r="P2934" i="1"/>
  <c r="Q2934" i="1"/>
  <c r="R2934" i="1"/>
  <c r="S2934" i="1"/>
  <c r="T2934" i="1"/>
  <c r="V2934" i="1"/>
  <c r="B2935" i="1"/>
  <c r="R2935" i="1" s="1"/>
  <c r="E2935" i="1"/>
  <c r="H2935" i="1"/>
  <c r="I2935" i="1" s="1"/>
  <c r="N2935" i="1"/>
  <c r="P2935" i="1"/>
  <c r="T2935" i="1"/>
  <c r="V2935" i="1"/>
  <c r="B2936" i="1"/>
  <c r="E2936" i="1"/>
  <c r="H2936" i="1"/>
  <c r="I2936" i="1"/>
  <c r="N2936" i="1"/>
  <c r="O2936" i="1"/>
  <c r="P2936" i="1"/>
  <c r="Q2936" i="1"/>
  <c r="R2936" i="1"/>
  <c r="S2936" i="1"/>
  <c r="T2936" i="1"/>
  <c r="V2936" i="1"/>
  <c r="B2937" i="1"/>
  <c r="E2937" i="1"/>
  <c r="H2937" i="1"/>
  <c r="I2937" i="1" s="1"/>
  <c r="N2937" i="1"/>
  <c r="P2937" i="1"/>
  <c r="R2937" i="1"/>
  <c r="T2937" i="1"/>
  <c r="U2937" i="1"/>
  <c r="V2937" i="1"/>
  <c r="B2938" i="1"/>
  <c r="E2938" i="1"/>
  <c r="H2938" i="1"/>
  <c r="I2938" i="1"/>
  <c r="N2938" i="1"/>
  <c r="O2938" i="1"/>
  <c r="P2938" i="1"/>
  <c r="Q2938" i="1"/>
  <c r="R2938" i="1"/>
  <c r="S2938" i="1"/>
  <c r="T2938" i="1"/>
  <c r="U2938" i="1"/>
  <c r="U2939" i="1" s="1"/>
  <c r="V2938" i="1"/>
  <c r="B2939" i="1"/>
  <c r="E2939" i="1"/>
  <c r="H2939" i="1"/>
  <c r="I2939" i="1" s="1"/>
  <c r="N2939" i="1"/>
  <c r="P2939" i="1"/>
  <c r="R2939" i="1"/>
  <c r="T2939" i="1"/>
  <c r="V2939" i="1"/>
  <c r="B2940" i="1"/>
  <c r="E2940" i="1"/>
  <c r="H2940" i="1"/>
  <c r="I2940" i="1"/>
  <c r="N2940" i="1"/>
  <c r="O2940" i="1"/>
  <c r="P2940" i="1"/>
  <c r="Q2940" i="1"/>
  <c r="R2940" i="1"/>
  <c r="S2940" i="1"/>
  <c r="T2940" i="1"/>
  <c r="U2940" i="1"/>
  <c r="U2941" i="1" s="1"/>
  <c r="U2942" i="1" s="1"/>
  <c r="U2943" i="1" s="1"/>
  <c r="U2944" i="1" s="1"/>
  <c r="U2945" i="1" s="1"/>
  <c r="U2946" i="1" s="1"/>
  <c r="U2947" i="1" s="1"/>
  <c r="V2940" i="1"/>
  <c r="B2941" i="1"/>
  <c r="R2941" i="1" s="1"/>
  <c r="E2941" i="1"/>
  <c r="H2941" i="1"/>
  <c r="I2941" i="1" s="1"/>
  <c r="N2941" i="1"/>
  <c r="P2941" i="1"/>
  <c r="T2941" i="1"/>
  <c r="V2941" i="1"/>
  <c r="B2942" i="1"/>
  <c r="E2942" i="1"/>
  <c r="H2942" i="1"/>
  <c r="I2942" i="1"/>
  <c r="N2942" i="1"/>
  <c r="O2942" i="1"/>
  <c r="P2942" i="1"/>
  <c r="Q2942" i="1"/>
  <c r="R2942" i="1"/>
  <c r="S2942" i="1"/>
  <c r="T2942" i="1"/>
  <c r="V2942" i="1"/>
  <c r="B2943" i="1"/>
  <c r="E2943" i="1"/>
  <c r="H2943" i="1"/>
  <c r="I2943" i="1" s="1"/>
  <c r="N2943" i="1"/>
  <c r="P2943" i="1"/>
  <c r="R2943" i="1"/>
  <c r="T2943" i="1"/>
  <c r="V2943" i="1"/>
  <c r="B2944" i="1"/>
  <c r="E2944" i="1"/>
  <c r="H2944" i="1"/>
  <c r="I2944" i="1"/>
  <c r="N2944" i="1"/>
  <c r="O2944" i="1"/>
  <c r="P2944" i="1"/>
  <c r="Q2944" i="1"/>
  <c r="R2944" i="1"/>
  <c r="S2944" i="1"/>
  <c r="T2944" i="1"/>
  <c r="V2944" i="1"/>
  <c r="B2945" i="1"/>
  <c r="R2945" i="1" s="1"/>
  <c r="E2945" i="1"/>
  <c r="H2945" i="1"/>
  <c r="I2945" i="1" s="1"/>
  <c r="N2945" i="1"/>
  <c r="P2945" i="1"/>
  <c r="T2945" i="1"/>
  <c r="V2945" i="1"/>
  <c r="B2946" i="1"/>
  <c r="E2946" i="1"/>
  <c r="H2946" i="1"/>
  <c r="I2946" i="1"/>
  <c r="N2946" i="1"/>
  <c r="O2946" i="1"/>
  <c r="P2946" i="1"/>
  <c r="Q2946" i="1"/>
  <c r="R2946" i="1"/>
  <c r="S2946" i="1"/>
  <c r="T2946" i="1"/>
  <c r="V2946" i="1"/>
  <c r="B2947" i="1"/>
  <c r="E2947" i="1"/>
  <c r="H2947" i="1"/>
  <c r="I2947" i="1" s="1"/>
  <c r="N2947" i="1"/>
  <c r="P2947" i="1"/>
  <c r="R2947" i="1"/>
  <c r="T2947" i="1"/>
  <c r="V2947" i="1"/>
  <c r="B2948" i="1"/>
  <c r="E2948" i="1"/>
  <c r="H2948" i="1"/>
  <c r="I2948" i="1"/>
  <c r="N2948" i="1"/>
  <c r="O2948" i="1"/>
  <c r="P2948" i="1"/>
  <c r="Q2948" i="1"/>
  <c r="R2948" i="1"/>
  <c r="S2948" i="1"/>
  <c r="T2948" i="1"/>
  <c r="U2948" i="1"/>
  <c r="U2949" i="1" s="1"/>
  <c r="U2950" i="1" s="1"/>
  <c r="U2951" i="1" s="1"/>
  <c r="U2952" i="1" s="1"/>
  <c r="U2953" i="1" s="1"/>
  <c r="U2954" i="1" s="1"/>
  <c r="U2955" i="1" s="1"/>
  <c r="U2956" i="1" s="1"/>
  <c r="U2957" i="1" s="1"/>
  <c r="U2958" i="1" s="1"/>
  <c r="U2959" i="1" s="1"/>
  <c r="U2960" i="1" s="1"/>
  <c r="U2961" i="1" s="1"/>
  <c r="U2962" i="1" s="1"/>
  <c r="U2963" i="1" s="1"/>
  <c r="V2948" i="1"/>
  <c r="B2949" i="1"/>
  <c r="R2949" i="1" s="1"/>
  <c r="E2949" i="1"/>
  <c r="H2949" i="1"/>
  <c r="I2949" i="1" s="1"/>
  <c r="N2949" i="1"/>
  <c r="P2949" i="1"/>
  <c r="T2949" i="1"/>
  <c r="V2949" i="1"/>
  <c r="B2950" i="1"/>
  <c r="E2950" i="1"/>
  <c r="H2950" i="1"/>
  <c r="I2950" i="1"/>
  <c r="N2950" i="1"/>
  <c r="O2950" i="1"/>
  <c r="P2950" i="1"/>
  <c r="Q2950" i="1"/>
  <c r="R2950" i="1"/>
  <c r="S2950" i="1"/>
  <c r="T2950" i="1"/>
  <c r="V2950" i="1"/>
  <c r="B2951" i="1"/>
  <c r="E2951" i="1"/>
  <c r="H2951" i="1"/>
  <c r="I2951" i="1" s="1"/>
  <c r="N2951" i="1"/>
  <c r="P2951" i="1"/>
  <c r="R2951" i="1"/>
  <c r="T2951" i="1"/>
  <c r="V2951" i="1"/>
  <c r="B2952" i="1"/>
  <c r="E2952" i="1"/>
  <c r="H2952" i="1"/>
  <c r="I2952" i="1"/>
  <c r="N2952" i="1"/>
  <c r="O2952" i="1"/>
  <c r="P2952" i="1"/>
  <c r="Q2952" i="1"/>
  <c r="R2952" i="1"/>
  <c r="S2952" i="1"/>
  <c r="T2952" i="1"/>
  <c r="V2952" i="1"/>
  <c r="B2953" i="1"/>
  <c r="R2953" i="1" s="1"/>
  <c r="E2953" i="1"/>
  <c r="H2953" i="1"/>
  <c r="I2953" i="1" s="1"/>
  <c r="N2953" i="1"/>
  <c r="P2953" i="1"/>
  <c r="T2953" i="1"/>
  <c r="V2953" i="1"/>
  <c r="B2954" i="1"/>
  <c r="E2954" i="1"/>
  <c r="H2954" i="1"/>
  <c r="I2954" i="1"/>
  <c r="N2954" i="1"/>
  <c r="O2954" i="1"/>
  <c r="P2954" i="1"/>
  <c r="Q2954" i="1"/>
  <c r="R2954" i="1"/>
  <c r="S2954" i="1"/>
  <c r="T2954" i="1"/>
  <c r="V2954" i="1"/>
  <c r="B2955" i="1"/>
  <c r="E2955" i="1"/>
  <c r="H2955" i="1"/>
  <c r="I2955" i="1" s="1"/>
  <c r="N2955" i="1"/>
  <c r="P2955" i="1"/>
  <c r="R2955" i="1"/>
  <c r="T2955" i="1"/>
  <c r="V2955" i="1"/>
  <c r="B2956" i="1"/>
  <c r="E2956" i="1"/>
  <c r="H2956" i="1"/>
  <c r="I2956" i="1"/>
  <c r="N2956" i="1"/>
  <c r="O2956" i="1"/>
  <c r="P2956" i="1"/>
  <c r="Q2956" i="1"/>
  <c r="R2956" i="1"/>
  <c r="S2956" i="1"/>
  <c r="T2956" i="1"/>
  <c r="V2956" i="1"/>
  <c r="B2957" i="1"/>
  <c r="R2957" i="1" s="1"/>
  <c r="E2957" i="1"/>
  <c r="H2957" i="1"/>
  <c r="I2957" i="1" s="1"/>
  <c r="N2957" i="1"/>
  <c r="P2957" i="1"/>
  <c r="T2957" i="1"/>
  <c r="V2957" i="1"/>
  <c r="B2958" i="1"/>
  <c r="E2958" i="1"/>
  <c r="H2958" i="1"/>
  <c r="I2958" i="1"/>
  <c r="N2958" i="1"/>
  <c r="O2958" i="1"/>
  <c r="P2958" i="1"/>
  <c r="Q2958" i="1"/>
  <c r="R2958" i="1"/>
  <c r="S2958" i="1"/>
  <c r="T2958" i="1"/>
  <c r="V2958" i="1"/>
  <c r="B2959" i="1"/>
  <c r="E2959" i="1"/>
  <c r="H2959" i="1"/>
  <c r="I2959" i="1" s="1"/>
  <c r="N2959" i="1"/>
  <c r="P2959" i="1"/>
  <c r="R2959" i="1"/>
  <c r="T2959" i="1"/>
  <c r="V2959" i="1"/>
  <c r="B2960" i="1"/>
  <c r="E2960" i="1"/>
  <c r="H2960" i="1"/>
  <c r="I2960" i="1"/>
  <c r="N2960" i="1"/>
  <c r="O2960" i="1"/>
  <c r="P2960" i="1"/>
  <c r="Q2960" i="1"/>
  <c r="R2960" i="1"/>
  <c r="S2960" i="1"/>
  <c r="T2960" i="1"/>
  <c r="V2960" i="1"/>
  <c r="B2961" i="1"/>
  <c r="R2961" i="1" s="1"/>
  <c r="E2961" i="1"/>
  <c r="H2961" i="1"/>
  <c r="I2961" i="1" s="1"/>
  <c r="N2961" i="1"/>
  <c r="P2961" i="1"/>
  <c r="T2961" i="1"/>
  <c r="V2961" i="1"/>
  <c r="B2962" i="1"/>
  <c r="E2962" i="1"/>
  <c r="H2962" i="1"/>
  <c r="I2962" i="1"/>
  <c r="N2962" i="1"/>
  <c r="O2962" i="1"/>
  <c r="P2962" i="1"/>
  <c r="Q2962" i="1"/>
  <c r="R2962" i="1"/>
  <c r="S2962" i="1"/>
  <c r="T2962" i="1"/>
  <c r="V2962" i="1"/>
  <c r="B2963" i="1"/>
  <c r="E2963" i="1"/>
  <c r="H2963" i="1"/>
  <c r="I2963" i="1" s="1"/>
  <c r="N2963" i="1"/>
  <c r="P2963" i="1"/>
  <c r="R2963" i="1"/>
  <c r="T2963" i="1"/>
  <c r="V2963" i="1"/>
  <c r="B2964" i="1"/>
  <c r="E2964" i="1"/>
  <c r="H2964" i="1"/>
  <c r="I2964" i="1"/>
  <c r="N2964" i="1"/>
  <c r="O2964" i="1"/>
  <c r="P2964" i="1"/>
  <c r="Q2964" i="1"/>
  <c r="R2964" i="1"/>
  <c r="S2964" i="1"/>
  <c r="T2964" i="1"/>
  <c r="U2964" i="1"/>
  <c r="U2965" i="1" s="1"/>
  <c r="U2966" i="1" s="1"/>
  <c r="U2967" i="1" s="1"/>
  <c r="U2968" i="1" s="1"/>
  <c r="U2969" i="1" s="1"/>
  <c r="U2970" i="1" s="1"/>
  <c r="U2971" i="1" s="1"/>
  <c r="U2972" i="1" s="1"/>
  <c r="V2964" i="1"/>
  <c r="B2965" i="1"/>
  <c r="R2965" i="1" s="1"/>
  <c r="E2965" i="1"/>
  <c r="H2965" i="1"/>
  <c r="I2965" i="1" s="1"/>
  <c r="N2965" i="1"/>
  <c r="P2965" i="1"/>
  <c r="T2965" i="1"/>
  <c r="V2965" i="1"/>
  <c r="B2966" i="1"/>
  <c r="E2966" i="1"/>
  <c r="H2966" i="1"/>
  <c r="I2966" i="1"/>
  <c r="N2966" i="1"/>
  <c r="O2966" i="1"/>
  <c r="P2966" i="1"/>
  <c r="Q2966" i="1"/>
  <c r="R2966" i="1"/>
  <c r="S2966" i="1"/>
  <c r="T2966" i="1"/>
  <c r="V2966" i="1"/>
  <c r="B2967" i="1"/>
  <c r="E2967" i="1"/>
  <c r="H2967" i="1"/>
  <c r="I2967" i="1" s="1"/>
  <c r="N2967" i="1"/>
  <c r="P2967" i="1"/>
  <c r="R2967" i="1"/>
  <c r="T2967" i="1"/>
  <c r="V2967" i="1"/>
  <c r="B2968" i="1"/>
  <c r="E2968" i="1"/>
  <c r="H2968" i="1"/>
  <c r="I2968" i="1"/>
  <c r="N2968" i="1"/>
  <c r="O2968" i="1"/>
  <c r="P2968" i="1"/>
  <c r="Q2968" i="1"/>
  <c r="R2968" i="1"/>
  <c r="S2968" i="1"/>
  <c r="T2968" i="1"/>
  <c r="V2968" i="1"/>
  <c r="B2969" i="1"/>
  <c r="R2969" i="1" s="1"/>
  <c r="E2969" i="1"/>
  <c r="H2969" i="1"/>
  <c r="I2969" i="1" s="1"/>
  <c r="N2969" i="1"/>
  <c r="P2969" i="1"/>
  <c r="T2969" i="1"/>
  <c r="V2969" i="1"/>
  <c r="B2970" i="1"/>
  <c r="E2970" i="1"/>
  <c r="H2970" i="1"/>
  <c r="I2970" i="1"/>
  <c r="N2970" i="1"/>
  <c r="O2970" i="1"/>
  <c r="P2970" i="1"/>
  <c r="Q2970" i="1"/>
  <c r="R2970" i="1"/>
  <c r="S2970" i="1"/>
  <c r="T2970" i="1"/>
  <c r="V2970" i="1"/>
  <c r="B2971" i="1"/>
  <c r="E2971" i="1"/>
  <c r="H2971" i="1"/>
  <c r="I2971" i="1" s="1"/>
  <c r="N2971" i="1"/>
  <c r="P2971" i="1"/>
  <c r="R2971" i="1"/>
  <c r="T2971" i="1"/>
  <c r="V2971" i="1"/>
  <c r="B2972" i="1"/>
  <c r="E2972" i="1"/>
  <c r="H2972" i="1"/>
  <c r="I2972" i="1"/>
  <c r="N2972" i="1"/>
  <c r="O2972" i="1"/>
  <c r="P2972" i="1"/>
  <c r="Q2972" i="1"/>
  <c r="R2972" i="1"/>
  <c r="S2972" i="1"/>
  <c r="T2972" i="1"/>
  <c r="V2972" i="1"/>
  <c r="B2973" i="1"/>
  <c r="R2973" i="1" s="1"/>
  <c r="E2973" i="1"/>
  <c r="H2973" i="1"/>
  <c r="I2973" i="1" s="1"/>
  <c r="N2973" i="1"/>
  <c r="P2973" i="1"/>
  <c r="T2973" i="1"/>
  <c r="U2973" i="1"/>
  <c r="V2973" i="1"/>
  <c r="B2974" i="1"/>
  <c r="E2974" i="1"/>
  <c r="H2974" i="1"/>
  <c r="I2974" i="1"/>
  <c r="N2974" i="1"/>
  <c r="O2974" i="1"/>
  <c r="P2974" i="1"/>
  <c r="Q2974" i="1"/>
  <c r="R2974" i="1"/>
  <c r="S2974" i="1"/>
  <c r="T2974" i="1"/>
  <c r="U2974" i="1"/>
  <c r="U2975" i="1" s="1"/>
  <c r="U2976" i="1" s="1"/>
  <c r="U2977" i="1" s="1"/>
  <c r="U2978" i="1" s="1"/>
  <c r="U2979" i="1" s="1"/>
  <c r="U2980" i="1" s="1"/>
  <c r="U2981" i="1" s="1"/>
  <c r="U2982" i="1" s="1"/>
  <c r="U2983" i="1" s="1"/>
  <c r="U2984" i="1" s="1"/>
  <c r="V2974" i="1"/>
  <c r="B2975" i="1"/>
  <c r="R2975" i="1" s="1"/>
  <c r="E2975" i="1"/>
  <c r="H2975" i="1"/>
  <c r="I2975" i="1" s="1"/>
  <c r="N2975" i="1"/>
  <c r="P2975" i="1"/>
  <c r="T2975" i="1"/>
  <c r="V2975" i="1"/>
  <c r="B2976" i="1"/>
  <c r="E2976" i="1"/>
  <c r="H2976" i="1"/>
  <c r="I2976" i="1"/>
  <c r="N2976" i="1"/>
  <c r="O2976" i="1"/>
  <c r="P2976" i="1"/>
  <c r="Q2976" i="1"/>
  <c r="R2976" i="1"/>
  <c r="S2976" i="1"/>
  <c r="T2976" i="1"/>
  <c r="V2976" i="1"/>
  <c r="B2977" i="1"/>
  <c r="E2977" i="1"/>
  <c r="H2977" i="1"/>
  <c r="I2977" i="1" s="1"/>
  <c r="N2977" i="1"/>
  <c r="P2977" i="1"/>
  <c r="R2977" i="1"/>
  <c r="T2977" i="1"/>
  <c r="V2977" i="1"/>
  <c r="B2978" i="1"/>
  <c r="E2978" i="1"/>
  <c r="H2978" i="1"/>
  <c r="I2978" i="1"/>
  <c r="N2978" i="1"/>
  <c r="O2978" i="1"/>
  <c r="P2978" i="1"/>
  <c r="Q2978" i="1"/>
  <c r="R2978" i="1"/>
  <c r="S2978" i="1"/>
  <c r="T2978" i="1"/>
  <c r="V2978" i="1"/>
  <c r="B2979" i="1"/>
  <c r="R2979" i="1" s="1"/>
  <c r="E2979" i="1"/>
  <c r="H2979" i="1"/>
  <c r="I2979" i="1" s="1"/>
  <c r="N2979" i="1"/>
  <c r="P2979" i="1"/>
  <c r="T2979" i="1"/>
  <c r="V2979" i="1"/>
  <c r="B2980" i="1"/>
  <c r="E2980" i="1"/>
  <c r="H2980" i="1"/>
  <c r="I2980" i="1"/>
  <c r="N2980" i="1"/>
  <c r="O2980" i="1"/>
  <c r="P2980" i="1"/>
  <c r="Q2980" i="1"/>
  <c r="R2980" i="1"/>
  <c r="S2980" i="1"/>
  <c r="T2980" i="1"/>
  <c r="V2980" i="1"/>
  <c r="B2981" i="1"/>
  <c r="E2981" i="1"/>
  <c r="H2981" i="1"/>
  <c r="I2981" i="1" s="1"/>
  <c r="N2981" i="1"/>
  <c r="P2981" i="1"/>
  <c r="R2981" i="1"/>
  <c r="T2981" i="1"/>
  <c r="V2981" i="1"/>
  <c r="B2982" i="1"/>
  <c r="E2982" i="1"/>
  <c r="H2982" i="1"/>
  <c r="I2982" i="1"/>
  <c r="N2982" i="1"/>
  <c r="O2982" i="1"/>
  <c r="P2982" i="1"/>
  <c r="Q2982" i="1"/>
  <c r="R2982" i="1"/>
  <c r="S2982" i="1"/>
  <c r="T2982" i="1"/>
  <c r="V2982" i="1"/>
  <c r="B2983" i="1"/>
  <c r="R2983" i="1" s="1"/>
  <c r="E2983" i="1"/>
  <c r="H2983" i="1"/>
  <c r="I2983" i="1" s="1"/>
  <c r="N2983" i="1"/>
  <c r="P2983" i="1"/>
  <c r="T2983" i="1"/>
  <c r="V2983" i="1"/>
  <c r="B2984" i="1"/>
  <c r="E2984" i="1"/>
  <c r="H2984" i="1"/>
  <c r="I2984" i="1"/>
  <c r="N2984" i="1"/>
  <c r="O2984" i="1"/>
  <c r="P2984" i="1"/>
  <c r="Q2984" i="1"/>
  <c r="R2984" i="1"/>
  <c r="S2984" i="1"/>
  <c r="T2984" i="1"/>
  <c r="V2984" i="1"/>
  <c r="B2985" i="1"/>
  <c r="E2985" i="1"/>
  <c r="H2985" i="1"/>
  <c r="I2985" i="1" s="1"/>
  <c r="N2985" i="1"/>
  <c r="P2985" i="1"/>
  <c r="R2985" i="1"/>
  <c r="T2985" i="1"/>
  <c r="U2985" i="1"/>
  <c r="V2985" i="1"/>
  <c r="B2986" i="1"/>
  <c r="E2986" i="1"/>
  <c r="H2986" i="1"/>
  <c r="I2986" i="1"/>
  <c r="N2986" i="1"/>
  <c r="O2986" i="1"/>
  <c r="P2986" i="1"/>
  <c r="Q2986" i="1"/>
  <c r="R2986" i="1"/>
  <c r="S2986" i="1"/>
  <c r="T2986" i="1"/>
  <c r="U2986" i="1"/>
  <c r="U2987" i="1" s="1"/>
  <c r="V2986" i="1"/>
  <c r="B2987" i="1"/>
  <c r="E2987" i="1"/>
  <c r="H2987" i="1"/>
  <c r="I2987" i="1" s="1"/>
  <c r="N2987" i="1"/>
  <c r="P2987" i="1"/>
  <c r="R2987" i="1"/>
  <c r="T2987" i="1"/>
  <c r="V2987" i="1"/>
  <c r="B2988" i="1"/>
  <c r="E2988" i="1"/>
  <c r="H2988" i="1"/>
  <c r="I2988" i="1"/>
  <c r="N2988" i="1"/>
  <c r="O2988" i="1"/>
  <c r="P2988" i="1"/>
  <c r="Q2988" i="1"/>
  <c r="R2988" i="1"/>
  <c r="S2988" i="1"/>
  <c r="T2988" i="1"/>
  <c r="U2988" i="1"/>
  <c r="U2989" i="1" s="1"/>
  <c r="U2990" i="1" s="1"/>
  <c r="U2991" i="1" s="1"/>
  <c r="U2992" i="1" s="1"/>
  <c r="V2988" i="1"/>
  <c r="B2989" i="1"/>
  <c r="R2989" i="1" s="1"/>
  <c r="E2989" i="1"/>
  <c r="H2989" i="1"/>
  <c r="I2989" i="1" s="1"/>
  <c r="N2989" i="1"/>
  <c r="P2989" i="1"/>
  <c r="T2989" i="1"/>
  <c r="V2989" i="1"/>
  <c r="B2990" i="1"/>
  <c r="E2990" i="1"/>
  <c r="H2990" i="1"/>
  <c r="I2990" i="1"/>
  <c r="N2990" i="1"/>
  <c r="O2990" i="1"/>
  <c r="P2990" i="1"/>
  <c r="Q2990" i="1"/>
  <c r="R2990" i="1"/>
  <c r="S2990" i="1"/>
  <c r="T2990" i="1"/>
  <c r="V2990" i="1"/>
  <c r="B2991" i="1"/>
  <c r="E2991" i="1"/>
  <c r="H2991" i="1"/>
  <c r="I2991" i="1" s="1"/>
  <c r="N2991" i="1"/>
  <c r="P2991" i="1"/>
  <c r="R2991" i="1"/>
  <c r="T2991" i="1"/>
  <c r="V2991" i="1"/>
  <c r="B2992" i="1"/>
  <c r="E2992" i="1"/>
  <c r="H2992" i="1"/>
  <c r="I2992" i="1"/>
  <c r="N2992" i="1"/>
  <c r="O2992" i="1"/>
  <c r="P2992" i="1"/>
  <c r="Q2992" i="1"/>
  <c r="R2992" i="1"/>
  <c r="S2992" i="1"/>
  <c r="T2992" i="1"/>
  <c r="V2992" i="1"/>
  <c r="B2993" i="1"/>
  <c r="R2993" i="1" s="1"/>
  <c r="E2993" i="1"/>
  <c r="H2993" i="1"/>
  <c r="I2993" i="1" s="1"/>
  <c r="N2993" i="1"/>
  <c r="P2993" i="1"/>
  <c r="T2993" i="1"/>
  <c r="U2993" i="1"/>
  <c r="V2993" i="1"/>
  <c r="B2994" i="1"/>
  <c r="E2994" i="1"/>
  <c r="H2994" i="1"/>
  <c r="I2994" i="1"/>
  <c r="N2994" i="1"/>
  <c r="O2994" i="1"/>
  <c r="P2994" i="1"/>
  <c r="Q2994" i="1"/>
  <c r="R2994" i="1"/>
  <c r="S2994" i="1"/>
  <c r="T2994" i="1"/>
  <c r="U2994" i="1"/>
  <c r="U2995" i="1" s="1"/>
  <c r="U2996" i="1" s="1"/>
  <c r="U2997" i="1" s="1"/>
  <c r="U2998" i="1" s="1"/>
  <c r="U2999" i="1" s="1"/>
  <c r="U3000" i="1" s="1"/>
  <c r="U3001" i="1" s="1"/>
  <c r="V2994" i="1"/>
  <c r="B2995" i="1"/>
  <c r="R2995" i="1" s="1"/>
  <c r="E2995" i="1"/>
  <c r="H2995" i="1"/>
  <c r="I2995" i="1" s="1"/>
  <c r="N2995" i="1"/>
  <c r="P2995" i="1"/>
  <c r="T2995" i="1"/>
  <c r="V2995" i="1"/>
  <c r="B2996" i="1"/>
  <c r="E2996" i="1"/>
  <c r="H2996" i="1"/>
  <c r="I2996" i="1"/>
  <c r="N2996" i="1"/>
  <c r="O2996" i="1"/>
  <c r="P2996" i="1"/>
  <c r="Q2996" i="1"/>
  <c r="R2996" i="1"/>
  <c r="S2996" i="1"/>
  <c r="T2996" i="1"/>
  <c r="V2996" i="1"/>
  <c r="B2997" i="1"/>
  <c r="E2997" i="1"/>
  <c r="H2997" i="1"/>
  <c r="I2997" i="1" s="1"/>
  <c r="N2997" i="1"/>
  <c r="P2997" i="1"/>
  <c r="R2997" i="1"/>
  <c r="T2997" i="1"/>
  <c r="V2997" i="1"/>
  <c r="B2998" i="1"/>
  <c r="E2998" i="1"/>
  <c r="H2998" i="1"/>
  <c r="I2998" i="1"/>
  <c r="N2998" i="1"/>
  <c r="O2998" i="1"/>
  <c r="P2998" i="1"/>
  <c r="Q2998" i="1"/>
  <c r="R2998" i="1"/>
  <c r="S2998" i="1"/>
  <c r="T2998" i="1"/>
  <c r="V2998" i="1"/>
  <c r="B2999" i="1"/>
  <c r="R2999" i="1" s="1"/>
  <c r="E2999" i="1"/>
  <c r="H2999" i="1"/>
  <c r="I2999" i="1" s="1"/>
  <c r="N2999" i="1"/>
  <c r="P2999" i="1"/>
  <c r="T2999" i="1"/>
  <c r="V2999" i="1"/>
  <c r="B3000" i="1"/>
  <c r="E3000" i="1"/>
  <c r="H3000" i="1"/>
  <c r="I3000" i="1"/>
  <c r="N3000" i="1"/>
  <c r="O3000" i="1"/>
  <c r="P3000" i="1"/>
  <c r="Q3000" i="1"/>
  <c r="R3000" i="1"/>
  <c r="S3000" i="1"/>
  <c r="T3000" i="1"/>
  <c r="V3000" i="1"/>
  <c r="B3001" i="1"/>
  <c r="E3001" i="1"/>
  <c r="H3001" i="1"/>
  <c r="I3001" i="1" s="1"/>
  <c r="N3001" i="1"/>
  <c r="P3001" i="1"/>
  <c r="R3001" i="1"/>
  <c r="T3001" i="1"/>
  <c r="V3001" i="1"/>
  <c r="B3002" i="1"/>
  <c r="E3002" i="1"/>
  <c r="H3002" i="1"/>
  <c r="I3002" i="1"/>
  <c r="N3002" i="1"/>
  <c r="O3002" i="1"/>
  <c r="P3002" i="1"/>
  <c r="Q3002" i="1"/>
  <c r="R3002" i="1"/>
  <c r="S3002" i="1"/>
  <c r="T3002" i="1"/>
  <c r="U3002" i="1"/>
  <c r="U3003" i="1" s="1"/>
  <c r="U3004" i="1" s="1"/>
  <c r="U3005" i="1" s="1"/>
  <c r="U3006" i="1" s="1"/>
  <c r="U3007" i="1" s="1"/>
  <c r="U3008" i="1" s="1"/>
  <c r="U3009" i="1" s="1"/>
  <c r="U3010" i="1" s="1"/>
  <c r="U3011" i="1" s="1"/>
  <c r="V3002" i="1"/>
  <c r="B3003" i="1"/>
  <c r="R3003" i="1" s="1"/>
  <c r="E3003" i="1"/>
  <c r="H3003" i="1"/>
  <c r="I3003" i="1" s="1"/>
  <c r="N3003" i="1"/>
  <c r="P3003" i="1"/>
  <c r="T3003" i="1"/>
  <c r="V3003" i="1"/>
  <c r="B3004" i="1"/>
  <c r="E3004" i="1"/>
  <c r="H3004" i="1"/>
  <c r="I3004" i="1"/>
  <c r="N3004" i="1"/>
  <c r="O3004" i="1"/>
  <c r="P3004" i="1"/>
  <c r="Q3004" i="1"/>
  <c r="R3004" i="1"/>
  <c r="S3004" i="1"/>
  <c r="T3004" i="1"/>
  <c r="V3004" i="1"/>
  <c r="B3005" i="1"/>
  <c r="E3005" i="1"/>
  <c r="H3005" i="1"/>
  <c r="I3005" i="1" s="1"/>
  <c r="N3005" i="1"/>
  <c r="P3005" i="1"/>
  <c r="R3005" i="1"/>
  <c r="T3005" i="1"/>
  <c r="V3005" i="1"/>
  <c r="B3006" i="1"/>
  <c r="E3006" i="1"/>
  <c r="H3006" i="1"/>
  <c r="I3006" i="1"/>
  <c r="N3006" i="1"/>
  <c r="O3006" i="1"/>
  <c r="P3006" i="1"/>
  <c r="Q3006" i="1"/>
  <c r="R3006" i="1"/>
  <c r="S3006" i="1"/>
  <c r="T3006" i="1"/>
  <c r="V3006" i="1"/>
  <c r="B3007" i="1"/>
  <c r="R3007" i="1" s="1"/>
  <c r="E3007" i="1"/>
  <c r="H3007" i="1"/>
  <c r="I3007" i="1" s="1"/>
  <c r="N3007" i="1"/>
  <c r="P3007" i="1"/>
  <c r="T3007" i="1"/>
  <c r="V3007" i="1"/>
  <c r="B3008" i="1"/>
  <c r="E3008" i="1"/>
  <c r="H3008" i="1"/>
  <c r="I3008" i="1"/>
  <c r="N3008" i="1"/>
  <c r="O3008" i="1"/>
  <c r="P3008" i="1"/>
  <c r="Q3008" i="1"/>
  <c r="R3008" i="1"/>
  <c r="S3008" i="1"/>
  <c r="T3008" i="1"/>
  <c r="V3008" i="1"/>
  <c r="B3009" i="1"/>
  <c r="E3009" i="1"/>
  <c r="H3009" i="1"/>
  <c r="I3009" i="1" s="1"/>
  <c r="N3009" i="1"/>
  <c r="P3009" i="1"/>
  <c r="R3009" i="1"/>
  <c r="T3009" i="1"/>
  <c r="V3009" i="1"/>
  <c r="B3010" i="1"/>
  <c r="E3010" i="1"/>
  <c r="H3010" i="1"/>
  <c r="I3010" i="1"/>
  <c r="N3010" i="1"/>
  <c r="O3010" i="1"/>
  <c r="P3010" i="1"/>
  <c r="Q3010" i="1"/>
  <c r="R3010" i="1"/>
  <c r="S3010" i="1"/>
  <c r="T3010" i="1"/>
  <c r="V3010" i="1"/>
  <c r="B3011" i="1"/>
  <c r="R3011" i="1" s="1"/>
  <c r="E3011" i="1"/>
  <c r="H3011" i="1"/>
  <c r="I3011" i="1" s="1"/>
  <c r="N3011" i="1"/>
  <c r="P3011" i="1"/>
  <c r="T3011" i="1"/>
  <c r="V3011" i="1"/>
  <c r="B3012" i="1"/>
  <c r="E3012" i="1"/>
  <c r="H3012" i="1"/>
  <c r="I3012" i="1"/>
  <c r="N3012" i="1"/>
  <c r="O3012" i="1"/>
  <c r="P3012" i="1"/>
  <c r="Q3012" i="1"/>
  <c r="R3012" i="1"/>
  <c r="S3012" i="1"/>
  <c r="T3012" i="1"/>
  <c r="U3012" i="1"/>
  <c r="U3013" i="1" s="1"/>
  <c r="V3012" i="1"/>
  <c r="B3013" i="1"/>
  <c r="E3013" i="1"/>
  <c r="H3013" i="1"/>
  <c r="I3013" i="1" s="1"/>
  <c r="N3013" i="1"/>
  <c r="P3013" i="1"/>
  <c r="R3013" i="1"/>
  <c r="T3013" i="1"/>
  <c r="V3013" i="1"/>
  <c r="B3014" i="1"/>
  <c r="E3014" i="1"/>
  <c r="H3014" i="1"/>
  <c r="I3014" i="1"/>
  <c r="N3014" i="1"/>
  <c r="O3014" i="1"/>
  <c r="P3014" i="1"/>
  <c r="Q3014" i="1"/>
  <c r="R3014" i="1"/>
  <c r="S3014" i="1"/>
  <c r="T3014" i="1"/>
  <c r="U3014" i="1"/>
  <c r="U3015" i="1" s="1"/>
  <c r="U3016" i="1" s="1"/>
  <c r="U3017" i="1" s="1"/>
  <c r="U3018" i="1" s="1"/>
  <c r="U3019" i="1" s="1"/>
  <c r="U3020" i="1" s="1"/>
  <c r="V3014" i="1"/>
  <c r="B3015" i="1"/>
  <c r="R3015" i="1" s="1"/>
  <c r="E3015" i="1"/>
  <c r="H3015" i="1"/>
  <c r="I3015" i="1" s="1"/>
  <c r="N3015" i="1"/>
  <c r="P3015" i="1"/>
  <c r="T3015" i="1"/>
  <c r="V3015" i="1"/>
  <c r="B3016" i="1"/>
  <c r="E3016" i="1"/>
  <c r="H3016" i="1"/>
  <c r="I3016" i="1"/>
  <c r="N3016" i="1"/>
  <c r="O3016" i="1"/>
  <c r="P3016" i="1"/>
  <c r="Q3016" i="1"/>
  <c r="R3016" i="1"/>
  <c r="S3016" i="1"/>
  <c r="T3016" i="1"/>
  <c r="V3016" i="1"/>
  <c r="B3017" i="1"/>
  <c r="E3017" i="1"/>
  <c r="H3017" i="1"/>
  <c r="I3017" i="1" s="1"/>
  <c r="N3017" i="1"/>
  <c r="P3017" i="1"/>
  <c r="R3017" i="1"/>
  <c r="T3017" i="1"/>
  <c r="V3017" i="1"/>
  <c r="B3018" i="1"/>
  <c r="E3018" i="1"/>
  <c r="H3018" i="1"/>
  <c r="I3018" i="1"/>
  <c r="N3018" i="1"/>
  <c r="O3018" i="1"/>
  <c r="P3018" i="1"/>
  <c r="Q3018" i="1"/>
  <c r="R3018" i="1"/>
  <c r="S3018" i="1"/>
  <c r="T3018" i="1"/>
  <c r="V3018" i="1"/>
  <c r="B3019" i="1"/>
  <c r="R3019" i="1" s="1"/>
  <c r="E3019" i="1"/>
  <c r="H3019" i="1"/>
  <c r="I3019" i="1" s="1"/>
  <c r="N3019" i="1"/>
  <c r="P3019" i="1"/>
  <c r="T3019" i="1"/>
  <c r="V3019" i="1"/>
  <c r="B3020" i="1"/>
  <c r="E3020" i="1"/>
  <c r="H3020" i="1"/>
  <c r="I3020" i="1"/>
  <c r="N3020" i="1"/>
  <c r="O3020" i="1"/>
  <c r="P3020" i="1"/>
  <c r="Q3020" i="1"/>
  <c r="R3020" i="1"/>
  <c r="S3020" i="1"/>
  <c r="T3020" i="1"/>
  <c r="V3020" i="1"/>
  <c r="B3021" i="1"/>
  <c r="E3021" i="1"/>
  <c r="H3021" i="1"/>
  <c r="I3021" i="1" s="1"/>
  <c r="N3021" i="1"/>
  <c r="P3021" i="1"/>
  <c r="R3021" i="1"/>
  <c r="T3021" i="1"/>
  <c r="U3021" i="1"/>
  <c r="V3021" i="1"/>
  <c r="B3022" i="1"/>
  <c r="E3022" i="1"/>
  <c r="H3022" i="1"/>
  <c r="I3022" i="1"/>
  <c r="N3022" i="1"/>
  <c r="O3022" i="1"/>
  <c r="P3022" i="1"/>
  <c r="Q3022" i="1"/>
  <c r="R3022" i="1"/>
  <c r="S3022" i="1"/>
  <c r="T3022" i="1"/>
  <c r="U3022" i="1"/>
  <c r="U3023" i="1" s="1"/>
  <c r="V3022" i="1"/>
  <c r="B3023" i="1"/>
  <c r="E3023" i="1"/>
  <c r="H3023" i="1"/>
  <c r="I3023" i="1" s="1"/>
  <c r="N3023" i="1"/>
  <c r="P3023" i="1"/>
  <c r="R3023" i="1"/>
  <c r="T3023" i="1"/>
  <c r="V3023" i="1"/>
  <c r="B3024" i="1"/>
  <c r="E3024" i="1"/>
  <c r="H3024" i="1"/>
  <c r="I3024" i="1"/>
  <c r="N3024" i="1"/>
  <c r="O3024" i="1"/>
  <c r="P3024" i="1"/>
  <c r="Q3024" i="1"/>
  <c r="R3024" i="1"/>
  <c r="S3024" i="1"/>
  <c r="T3024" i="1"/>
  <c r="U3024" i="1"/>
  <c r="U3025" i="1" s="1"/>
  <c r="U3026" i="1" s="1"/>
  <c r="U3027" i="1" s="1"/>
  <c r="U3028" i="1" s="1"/>
  <c r="U3029" i="1" s="1"/>
  <c r="U3030" i="1" s="1"/>
  <c r="U3031" i="1" s="1"/>
  <c r="U3032" i="1" s="1"/>
  <c r="U3033" i="1" s="1"/>
  <c r="V3024" i="1"/>
  <c r="B3025" i="1"/>
  <c r="R3025" i="1" s="1"/>
  <c r="E3025" i="1"/>
  <c r="H3025" i="1"/>
  <c r="I3025" i="1" s="1"/>
  <c r="N3025" i="1"/>
  <c r="P3025" i="1"/>
  <c r="T3025" i="1"/>
  <c r="V3025" i="1"/>
  <c r="B3026" i="1"/>
  <c r="E3026" i="1"/>
  <c r="H3026" i="1"/>
  <c r="I3026" i="1"/>
  <c r="N3026" i="1"/>
  <c r="O3026" i="1"/>
  <c r="P3026" i="1"/>
  <c r="Q3026" i="1"/>
  <c r="R3026" i="1"/>
  <c r="S3026" i="1"/>
  <c r="T3026" i="1"/>
  <c r="V3026" i="1"/>
  <c r="B3027" i="1"/>
  <c r="E3027" i="1"/>
  <c r="H3027" i="1"/>
  <c r="I3027" i="1" s="1"/>
  <c r="N3027" i="1"/>
  <c r="P3027" i="1"/>
  <c r="R3027" i="1"/>
  <c r="T3027" i="1"/>
  <c r="V3027" i="1"/>
  <c r="B3028" i="1"/>
  <c r="E3028" i="1"/>
  <c r="H3028" i="1"/>
  <c r="I3028" i="1"/>
  <c r="N3028" i="1"/>
  <c r="O3028" i="1"/>
  <c r="P3028" i="1"/>
  <c r="Q3028" i="1"/>
  <c r="R3028" i="1"/>
  <c r="S3028" i="1"/>
  <c r="T3028" i="1"/>
  <c r="V3028" i="1"/>
  <c r="B3029" i="1"/>
  <c r="R3029" i="1" s="1"/>
  <c r="E3029" i="1"/>
  <c r="H3029" i="1"/>
  <c r="I3029" i="1" s="1"/>
  <c r="N3029" i="1"/>
  <c r="P3029" i="1"/>
  <c r="T3029" i="1"/>
  <c r="V3029" i="1"/>
  <c r="B3030" i="1"/>
  <c r="E3030" i="1"/>
  <c r="H3030" i="1"/>
  <c r="I3030" i="1"/>
  <c r="N3030" i="1"/>
  <c r="O3030" i="1"/>
  <c r="P3030" i="1"/>
  <c r="Q3030" i="1"/>
  <c r="R3030" i="1"/>
  <c r="S3030" i="1"/>
  <c r="T3030" i="1"/>
  <c r="V3030" i="1"/>
  <c r="B3031" i="1"/>
  <c r="E3031" i="1"/>
  <c r="H3031" i="1"/>
  <c r="I3031" i="1" s="1"/>
  <c r="N3031" i="1"/>
  <c r="P3031" i="1"/>
  <c r="R3031" i="1"/>
  <c r="T3031" i="1"/>
  <c r="V3031" i="1"/>
  <c r="B3032" i="1"/>
  <c r="E3032" i="1"/>
  <c r="H3032" i="1"/>
  <c r="I3032" i="1"/>
  <c r="N3032" i="1"/>
  <c r="O3032" i="1"/>
  <c r="P3032" i="1"/>
  <c r="Q3032" i="1"/>
  <c r="R3032" i="1"/>
  <c r="S3032" i="1"/>
  <c r="T3032" i="1"/>
  <c r="V3032" i="1"/>
  <c r="B3033" i="1"/>
  <c r="R3033" i="1" s="1"/>
  <c r="E3033" i="1"/>
  <c r="H3033" i="1"/>
  <c r="I3033" i="1" s="1"/>
  <c r="N3033" i="1"/>
  <c r="P3033" i="1"/>
  <c r="T3033" i="1"/>
  <c r="V3033" i="1"/>
  <c r="B3034" i="1"/>
  <c r="E3034" i="1"/>
  <c r="H3034" i="1"/>
  <c r="I3034" i="1"/>
  <c r="N3034" i="1"/>
  <c r="O3034" i="1"/>
  <c r="P3034" i="1"/>
  <c r="Q3034" i="1"/>
  <c r="R3034" i="1"/>
  <c r="S3034" i="1"/>
  <c r="T3034" i="1"/>
  <c r="U3034" i="1"/>
  <c r="U3035" i="1" s="1"/>
  <c r="V3034" i="1"/>
  <c r="B3035" i="1"/>
  <c r="E3035" i="1"/>
  <c r="H3035" i="1"/>
  <c r="I3035" i="1" s="1"/>
  <c r="N3035" i="1"/>
  <c r="P3035" i="1"/>
  <c r="R3035" i="1"/>
  <c r="T3035" i="1"/>
  <c r="V3035" i="1"/>
  <c r="B3036" i="1"/>
  <c r="E3036" i="1"/>
  <c r="H3036" i="1"/>
  <c r="I3036" i="1"/>
  <c r="N3036" i="1"/>
  <c r="O3036" i="1"/>
  <c r="P3036" i="1"/>
  <c r="Q3036" i="1"/>
  <c r="R3036" i="1"/>
  <c r="S3036" i="1"/>
  <c r="T3036" i="1"/>
  <c r="U3036" i="1"/>
  <c r="U3037" i="1" s="1"/>
  <c r="U3038" i="1" s="1"/>
  <c r="U3039" i="1" s="1"/>
  <c r="U3040" i="1" s="1"/>
  <c r="U3041" i="1" s="1"/>
  <c r="U3042" i="1" s="1"/>
  <c r="U3043" i="1" s="1"/>
  <c r="U3044" i="1" s="1"/>
  <c r="V3036" i="1"/>
  <c r="B3037" i="1"/>
  <c r="R3037" i="1" s="1"/>
  <c r="E3037" i="1"/>
  <c r="H3037" i="1"/>
  <c r="I3037" i="1" s="1"/>
  <c r="N3037" i="1"/>
  <c r="P3037" i="1"/>
  <c r="T3037" i="1"/>
  <c r="V3037" i="1"/>
  <c r="B3038" i="1"/>
  <c r="E3038" i="1"/>
  <c r="H3038" i="1"/>
  <c r="I3038" i="1"/>
  <c r="N3038" i="1"/>
  <c r="O3038" i="1"/>
  <c r="P3038" i="1"/>
  <c r="Q3038" i="1"/>
  <c r="R3038" i="1"/>
  <c r="S3038" i="1"/>
  <c r="T3038" i="1"/>
  <c r="V3038" i="1"/>
  <c r="B3039" i="1"/>
  <c r="E3039" i="1"/>
  <c r="H3039" i="1"/>
  <c r="I3039" i="1" s="1"/>
  <c r="N3039" i="1"/>
  <c r="P3039" i="1"/>
  <c r="R3039" i="1"/>
  <c r="T3039" i="1"/>
  <c r="V3039" i="1"/>
  <c r="B3040" i="1"/>
  <c r="E3040" i="1"/>
  <c r="H3040" i="1"/>
  <c r="I3040" i="1"/>
  <c r="N3040" i="1"/>
  <c r="O3040" i="1"/>
  <c r="P3040" i="1"/>
  <c r="Q3040" i="1"/>
  <c r="R3040" i="1"/>
  <c r="S3040" i="1"/>
  <c r="T3040" i="1"/>
  <c r="V3040" i="1"/>
  <c r="B3041" i="1"/>
  <c r="R3041" i="1" s="1"/>
  <c r="E3041" i="1"/>
  <c r="H3041" i="1"/>
  <c r="I3041" i="1" s="1"/>
  <c r="N3041" i="1"/>
  <c r="P3041" i="1"/>
  <c r="T3041" i="1"/>
  <c r="V3041" i="1"/>
  <c r="B3042" i="1"/>
  <c r="E3042" i="1"/>
  <c r="H3042" i="1"/>
  <c r="I3042" i="1"/>
  <c r="N3042" i="1"/>
  <c r="O3042" i="1"/>
  <c r="P3042" i="1"/>
  <c r="Q3042" i="1"/>
  <c r="R3042" i="1"/>
  <c r="S3042" i="1"/>
  <c r="T3042" i="1"/>
  <c r="V3042" i="1"/>
  <c r="B3043" i="1"/>
  <c r="E3043" i="1"/>
  <c r="H3043" i="1"/>
  <c r="I3043" i="1" s="1"/>
  <c r="N3043" i="1"/>
  <c r="P3043" i="1"/>
  <c r="R3043" i="1"/>
  <c r="T3043" i="1"/>
  <c r="V3043" i="1"/>
  <c r="B3044" i="1"/>
  <c r="E3044" i="1"/>
  <c r="H3044" i="1"/>
  <c r="I3044" i="1"/>
  <c r="N3044" i="1"/>
  <c r="O3044" i="1"/>
  <c r="P3044" i="1"/>
  <c r="Q3044" i="1"/>
  <c r="R3044" i="1"/>
  <c r="S3044" i="1"/>
  <c r="T3044" i="1"/>
  <c r="V3044" i="1"/>
  <c r="B3045" i="1"/>
  <c r="R3045" i="1" s="1"/>
  <c r="E3045" i="1"/>
  <c r="H3045" i="1"/>
  <c r="I3045" i="1" s="1"/>
  <c r="N3045" i="1"/>
  <c r="P3045" i="1"/>
  <c r="T3045" i="1"/>
  <c r="U3045" i="1"/>
  <c r="V3045" i="1"/>
  <c r="B3046" i="1"/>
  <c r="E3046" i="1"/>
  <c r="H3046" i="1"/>
  <c r="I3046" i="1"/>
  <c r="N3046" i="1"/>
  <c r="O3046" i="1"/>
  <c r="P3046" i="1"/>
  <c r="Q3046" i="1"/>
  <c r="R3046" i="1"/>
  <c r="S3046" i="1"/>
  <c r="T3046" i="1"/>
  <c r="U3046" i="1"/>
  <c r="U3047" i="1" s="1"/>
  <c r="U3048" i="1" s="1"/>
  <c r="U3049" i="1" s="1"/>
  <c r="U3050" i="1" s="1"/>
  <c r="U3051" i="1" s="1"/>
  <c r="U3052" i="1" s="1"/>
  <c r="U3053" i="1" s="1"/>
  <c r="U3054" i="1" s="1"/>
  <c r="U3055" i="1" s="1"/>
  <c r="U3056" i="1" s="1"/>
  <c r="U3057" i="1" s="1"/>
  <c r="U3058" i="1" s="1"/>
  <c r="U3059" i="1" s="1"/>
  <c r="U3060" i="1" s="1"/>
  <c r="V3046" i="1"/>
  <c r="B3047" i="1"/>
  <c r="R3047" i="1" s="1"/>
  <c r="E3047" i="1"/>
  <c r="H3047" i="1"/>
  <c r="I3047" i="1" s="1"/>
  <c r="N3047" i="1"/>
  <c r="P3047" i="1"/>
  <c r="T3047" i="1"/>
  <c r="V3047" i="1"/>
  <c r="B3048" i="1"/>
  <c r="E3048" i="1"/>
  <c r="H3048" i="1"/>
  <c r="I3048" i="1"/>
  <c r="N3048" i="1"/>
  <c r="O3048" i="1"/>
  <c r="P3048" i="1"/>
  <c r="Q3048" i="1"/>
  <c r="R3048" i="1"/>
  <c r="S3048" i="1"/>
  <c r="T3048" i="1"/>
  <c r="V3048" i="1"/>
  <c r="B3049" i="1"/>
  <c r="E3049" i="1"/>
  <c r="H3049" i="1"/>
  <c r="I3049" i="1" s="1"/>
  <c r="N3049" i="1"/>
  <c r="P3049" i="1"/>
  <c r="R3049" i="1"/>
  <c r="T3049" i="1"/>
  <c r="V3049" i="1"/>
  <c r="B3050" i="1"/>
  <c r="E3050" i="1"/>
  <c r="H3050" i="1"/>
  <c r="I3050" i="1"/>
  <c r="N3050" i="1"/>
  <c r="O3050" i="1"/>
  <c r="P3050" i="1"/>
  <c r="Q3050" i="1"/>
  <c r="R3050" i="1"/>
  <c r="S3050" i="1"/>
  <c r="T3050" i="1"/>
  <c r="V3050" i="1"/>
  <c r="B3051" i="1"/>
  <c r="R3051" i="1" s="1"/>
  <c r="E3051" i="1"/>
  <c r="H3051" i="1"/>
  <c r="I3051" i="1" s="1"/>
  <c r="N3051" i="1"/>
  <c r="P3051" i="1"/>
  <c r="T3051" i="1"/>
  <c r="V3051" i="1"/>
  <c r="B3052" i="1"/>
  <c r="E3052" i="1"/>
  <c r="H3052" i="1"/>
  <c r="I3052" i="1"/>
  <c r="N3052" i="1"/>
  <c r="O3052" i="1"/>
  <c r="P3052" i="1"/>
  <c r="Q3052" i="1"/>
  <c r="R3052" i="1"/>
  <c r="S3052" i="1"/>
  <c r="T3052" i="1"/>
  <c r="V3052" i="1"/>
  <c r="B3053" i="1"/>
  <c r="E3053" i="1"/>
  <c r="H3053" i="1"/>
  <c r="I3053" i="1" s="1"/>
  <c r="N3053" i="1"/>
  <c r="P3053" i="1"/>
  <c r="R3053" i="1"/>
  <c r="T3053" i="1"/>
  <c r="V3053" i="1"/>
  <c r="B3054" i="1"/>
  <c r="E3054" i="1"/>
  <c r="H3054" i="1"/>
  <c r="I3054" i="1"/>
  <c r="N3054" i="1"/>
  <c r="O3054" i="1"/>
  <c r="P3054" i="1"/>
  <c r="Q3054" i="1"/>
  <c r="R3054" i="1"/>
  <c r="S3054" i="1"/>
  <c r="T3054" i="1"/>
  <c r="V3054" i="1"/>
  <c r="B3055" i="1"/>
  <c r="R3055" i="1" s="1"/>
  <c r="E3055" i="1"/>
  <c r="H3055" i="1"/>
  <c r="I3055" i="1" s="1"/>
  <c r="N3055" i="1"/>
  <c r="P3055" i="1"/>
  <c r="T3055" i="1"/>
  <c r="V3055" i="1"/>
  <c r="B3056" i="1"/>
  <c r="E3056" i="1"/>
  <c r="H3056" i="1"/>
  <c r="I3056" i="1"/>
  <c r="N3056" i="1"/>
  <c r="O3056" i="1"/>
  <c r="P3056" i="1"/>
  <c r="Q3056" i="1"/>
  <c r="R3056" i="1"/>
  <c r="S3056" i="1"/>
  <c r="T3056" i="1"/>
  <c r="V3056" i="1"/>
  <c r="B3057" i="1"/>
  <c r="E3057" i="1"/>
  <c r="H3057" i="1"/>
  <c r="I3057" i="1" s="1"/>
  <c r="N3057" i="1"/>
  <c r="P3057" i="1"/>
  <c r="R3057" i="1"/>
  <c r="T3057" i="1"/>
  <c r="V3057" i="1"/>
  <c r="B3058" i="1"/>
  <c r="E3058" i="1"/>
  <c r="H3058" i="1"/>
  <c r="I3058" i="1"/>
  <c r="N3058" i="1"/>
  <c r="O3058" i="1"/>
  <c r="P3058" i="1"/>
  <c r="Q3058" i="1"/>
  <c r="R3058" i="1"/>
  <c r="S3058" i="1"/>
  <c r="T3058" i="1"/>
  <c r="V3058" i="1"/>
  <c r="B3059" i="1"/>
  <c r="R3059" i="1" s="1"/>
  <c r="E3059" i="1"/>
  <c r="H3059" i="1"/>
  <c r="I3059" i="1" s="1"/>
  <c r="N3059" i="1"/>
  <c r="P3059" i="1"/>
  <c r="T3059" i="1"/>
  <c r="V3059" i="1"/>
  <c r="B3060" i="1"/>
  <c r="E3060" i="1"/>
  <c r="H3060" i="1"/>
  <c r="I3060" i="1"/>
  <c r="N3060" i="1"/>
  <c r="O3060" i="1"/>
  <c r="P3060" i="1"/>
  <c r="Q3060" i="1"/>
  <c r="R3060" i="1"/>
  <c r="S3060" i="1"/>
  <c r="T3060" i="1"/>
  <c r="V3060" i="1"/>
  <c r="B3061" i="1"/>
  <c r="E3061" i="1"/>
  <c r="H3061" i="1"/>
  <c r="I3061" i="1" s="1"/>
  <c r="N3061" i="1"/>
  <c r="P3061" i="1"/>
  <c r="R3061" i="1"/>
  <c r="T3061" i="1"/>
  <c r="U3061" i="1"/>
  <c r="V3061" i="1"/>
  <c r="B3062" i="1"/>
  <c r="E3062" i="1"/>
  <c r="H3062" i="1"/>
  <c r="I3062" i="1"/>
  <c r="N3062" i="1"/>
  <c r="O3062" i="1"/>
  <c r="P3062" i="1"/>
  <c r="Q3062" i="1"/>
  <c r="R3062" i="1"/>
  <c r="S3062" i="1"/>
  <c r="T3062" i="1"/>
  <c r="U3062" i="1"/>
  <c r="U3063" i="1" s="1"/>
  <c r="V3062" i="1"/>
  <c r="B3063" i="1"/>
  <c r="E3063" i="1"/>
  <c r="H3063" i="1"/>
  <c r="I3063" i="1" s="1"/>
  <c r="N3063" i="1"/>
  <c r="P3063" i="1"/>
  <c r="R3063" i="1"/>
  <c r="T3063" i="1"/>
  <c r="V3063" i="1"/>
  <c r="B3064" i="1"/>
  <c r="E3064" i="1"/>
  <c r="H3064" i="1"/>
  <c r="I3064" i="1"/>
  <c r="N3064" i="1"/>
  <c r="O3064" i="1"/>
  <c r="P3064" i="1"/>
  <c r="Q3064" i="1"/>
  <c r="R3064" i="1"/>
  <c r="S3064" i="1"/>
  <c r="T3064" i="1"/>
  <c r="U3064" i="1"/>
  <c r="U3065" i="1" s="1"/>
  <c r="U3066" i="1" s="1"/>
  <c r="U3067" i="1" s="1"/>
  <c r="U3068" i="1" s="1"/>
  <c r="U3069" i="1" s="1"/>
  <c r="U3070" i="1" s="1"/>
  <c r="U3071" i="1" s="1"/>
  <c r="U3072" i="1" s="1"/>
  <c r="U3073" i="1" s="1"/>
  <c r="U3074" i="1" s="1"/>
  <c r="V3064" i="1"/>
  <c r="B3065" i="1"/>
  <c r="R3065" i="1" s="1"/>
  <c r="E3065" i="1"/>
  <c r="H3065" i="1"/>
  <c r="I3065" i="1" s="1"/>
  <c r="N3065" i="1"/>
  <c r="P3065" i="1"/>
  <c r="T3065" i="1"/>
  <c r="V3065" i="1"/>
  <c r="B3066" i="1"/>
  <c r="E3066" i="1"/>
  <c r="H3066" i="1"/>
  <c r="I3066" i="1"/>
  <c r="N3066" i="1"/>
  <c r="O3066" i="1"/>
  <c r="P3066" i="1"/>
  <c r="Q3066" i="1"/>
  <c r="R3066" i="1"/>
  <c r="S3066" i="1"/>
  <c r="T3066" i="1"/>
  <c r="V3066" i="1"/>
  <c r="B3067" i="1"/>
  <c r="E3067" i="1"/>
  <c r="H3067" i="1"/>
  <c r="I3067" i="1" s="1"/>
  <c r="N3067" i="1"/>
  <c r="P3067" i="1"/>
  <c r="R3067" i="1"/>
  <c r="T3067" i="1"/>
  <c r="V3067" i="1"/>
  <c r="B3068" i="1"/>
  <c r="E3068" i="1"/>
  <c r="H3068" i="1"/>
  <c r="I3068" i="1"/>
  <c r="N3068" i="1"/>
  <c r="O3068" i="1"/>
  <c r="P3068" i="1"/>
  <c r="Q3068" i="1"/>
  <c r="R3068" i="1"/>
  <c r="S3068" i="1"/>
  <c r="T3068" i="1"/>
  <c r="V3068" i="1"/>
  <c r="B3069" i="1"/>
  <c r="R3069" i="1" s="1"/>
  <c r="E3069" i="1"/>
  <c r="H3069" i="1"/>
  <c r="I3069" i="1" s="1"/>
  <c r="N3069" i="1"/>
  <c r="P3069" i="1"/>
  <c r="T3069" i="1"/>
  <c r="V3069" i="1"/>
  <c r="B3070" i="1"/>
  <c r="E3070" i="1"/>
  <c r="H3070" i="1"/>
  <c r="I3070" i="1"/>
  <c r="N3070" i="1"/>
  <c r="O3070" i="1"/>
  <c r="P3070" i="1"/>
  <c r="Q3070" i="1"/>
  <c r="R3070" i="1"/>
  <c r="S3070" i="1"/>
  <c r="T3070" i="1"/>
  <c r="V3070" i="1"/>
  <c r="B3071" i="1"/>
  <c r="E3071" i="1"/>
  <c r="H3071" i="1"/>
  <c r="I3071" i="1" s="1"/>
  <c r="N3071" i="1"/>
  <c r="P3071" i="1"/>
  <c r="R3071" i="1"/>
  <c r="T3071" i="1"/>
  <c r="V3071" i="1"/>
  <c r="B3072" i="1"/>
  <c r="E3072" i="1"/>
  <c r="H3072" i="1"/>
  <c r="I3072" i="1"/>
  <c r="N3072" i="1"/>
  <c r="O3072" i="1"/>
  <c r="P3072" i="1"/>
  <c r="Q3072" i="1"/>
  <c r="R3072" i="1"/>
  <c r="S3072" i="1"/>
  <c r="T3072" i="1"/>
  <c r="V3072" i="1"/>
  <c r="B3073" i="1"/>
  <c r="R3073" i="1" s="1"/>
  <c r="E3073" i="1"/>
  <c r="H3073" i="1"/>
  <c r="I3073" i="1" s="1"/>
  <c r="N3073" i="1"/>
  <c r="P3073" i="1"/>
  <c r="T3073" i="1"/>
  <c r="V3073" i="1"/>
  <c r="B3074" i="1"/>
  <c r="E3074" i="1"/>
  <c r="H3074" i="1"/>
  <c r="I3074" i="1"/>
  <c r="N3074" i="1"/>
  <c r="O3074" i="1"/>
  <c r="P3074" i="1"/>
  <c r="Q3074" i="1"/>
  <c r="R3074" i="1"/>
  <c r="S3074" i="1"/>
  <c r="T3074" i="1"/>
  <c r="V3074" i="1"/>
  <c r="B3075" i="1"/>
  <c r="E3075" i="1"/>
  <c r="H3075" i="1"/>
  <c r="I3075" i="1" s="1"/>
  <c r="N3075" i="1"/>
  <c r="P3075" i="1"/>
  <c r="R3075" i="1"/>
  <c r="T3075" i="1"/>
  <c r="U3075" i="1"/>
  <c r="V3075" i="1"/>
  <c r="B3076" i="1"/>
  <c r="E3076" i="1"/>
  <c r="H3076" i="1"/>
  <c r="I3076" i="1"/>
  <c r="N3076" i="1"/>
  <c r="O3076" i="1"/>
  <c r="P3076" i="1"/>
  <c r="Q3076" i="1"/>
  <c r="R3076" i="1"/>
  <c r="S3076" i="1"/>
  <c r="T3076" i="1"/>
  <c r="U3076" i="1"/>
  <c r="U3077" i="1" s="1"/>
  <c r="V3076" i="1"/>
  <c r="B3077" i="1"/>
  <c r="E3077" i="1"/>
  <c r="H3077" i="1"/>
  <c r="I3077" i="1" s="1"/>
  <c r="N3077" i="1"/>
  <c r="P3077" i="1"/>
  <c r="R3077" i="1"/>
  <c r="T3077" i="1"/>
  <c r="V3077" i="1"/>
  <c r="B3078" i="1"/>
  <c r="E3078" i="1"/>
  <c r="H3078" i="1"/>
  <c r="I3078" i="1"/>
  <c r="N3078" i="1"/>
  <c r="O3078" i="1"/>
  <c r="P3078" i="1"/>
  <c r="Q3078" i="1"/>
  <c r="R3078" i="1"/>
  <c r="S3078" i="1"/>
  <c r="T3078" i="1"/>
  <c r="U3078" i="1"/>
  <c r="U3079" i="1" s="1"/>
  <c r="V3078" i="1"/>
  <c r="B3079" i="1"/>
  <c r="R3079" i="1" s="1"/>
  <c r="E3079" i="1"/>
  <c r="H3079" i="1"/>
  <c r="I3079" i="1" s="1"/>
  <c r="N3079" i="1"/>
  <c r="P3079" i="1"/>
  <c r="T3079" i="1"/>
  <c r="V3079" i="1"/>
  <c r="B3080" i="1"/>
  <c r="E3080" i="1"/>
  <c r="H3080" i="1"/>
  <c r="I3080" i="1"/>
  <c r="N3080" i="1"/>
  <c r="O3080" i="1"/>
  <c r="P3080" i="1"/>
  <c r="Q3080" i="1"/>
  <c r="R3080" i="1"/>
  <c r="S3080" i="1"/>
  <c r="T3080" i="1"/>
  <c r="U3080" i="1"/>
  <c r="U3081" i="1" s="1"/>
  <c r="V3080" i="1"/>
  <c r="B3081" i="1"/>
  <c r="E3081" i="1"/>
  <c r="H3081" i="1"/>
  <c r="I3081" i="1" s="1"/>
  <c r="N3081" i="1"/>
  <c r="P3081" i="1"/>
  <c r="R3081" i="1"/>
  <c r="T3081" i="1"/>
  <c r="V3081" i="1"/>
  <c r="B3082" i="1"/>
  <c r="E3082" i="1"/>
  <c r="H3082" i="1"/>
  <c r="I3082" i="1"/>
  <c r="N3082" i="1"/>
  <c r="O3082" i="1"/>
  <c r="P3082" i="1"/>
  <c r="Q3082" i="1"/>
  <c r="R3082" i="1"/>
  <c r="S3082" i="1"/>
  <c r="T3082" i="1"/>
  <c r="U3082" i="1"/>
  <c r="U3083" i="1" s="1"/>
  <c r="U3084" i="1" s="1"/>
  <c r="U3085" i="1" s="1"/>
  <c r="U3086" i="1" s="1"/>
  <c r="U3087" i="1" s="1"/>
  <c r="U3088" i="1" s="1"/>
  <c r="U3089" i="1" s="1"/>
  <c r="V3082" i="1"/>
  <c r="B3083" i="1"/>
  <c r="R3083" i="1" s="1"/>
  <c r="E3083" i="1"/>
  <c r="H3083" i="1"/>
  <c r="I3083" i="1" s="1"/>
  <c r="N3083" i="1"/>
  <c r="P3083" i="1"/>
  <c r="T3083" i="1"/>
  <c r="V3083" i="1"/>
  <c r="B3084" i="1"/>
  <c r="E3084" i="1"/>
  <c r="H3084" i="1"/>
  <c r="I3084" i="1"/>
  <c r="N3084" i="1"/>
  <c r="O3084" i="1"/>
  <c r="P3084" i="1"/>
  <c r="Q3084" i="1"/>
  <c r="R3084" i="1"/>
  <c r="S3084" i="1"/>
  <c r="T3084" i="1"/>
  <c r="V3084" i="1"/>
  <c r="B3085" i="1"/>
  <c r="E3085" i="1"/>
  <c r="H3085" i="1"/>
  <c r="I3085" i="1" s="1"/>
  <c r="N3085" i="1"/>
  <c r="P3085" i="1"/>
  <c r="R3085" i="1"/>
  <c r="T3085" i="1"/>
  <c r="V3085" i="1"/>
  <c r="B3086" i="1"/>
  <c r="E3086" i="1"/>
  <c r="H3086" i="1"/>
  <c r="I3086" i="1"/>
  <c r="N3086" i="1"/>
  <c r="O3086" i="1"/>
  <c r="P3086" i="1"/>
  <c r="Q3086" i="1"/>
  <c r="R3086" i="1"/>
  <c r="S3086" i="1"/>
  <c r="T3086" i="1"/>
  <c r="V3086" i="1"/>
  <c r="B3087" i="1"/>
  <c r="R3087" i="1" s="1"/>
  <c r="E3087" i="1"/>
  <c r="H3087" i="1"/>
  <c r="I3087" i="1" s="1"/>
  <c r="N3087" i="1"/>
  <c r="P3087" i="1"/>
  <c r="T3087" i="1"/>
  <c r="V3087" i="1"/>
  <c r="B3088" i="1"/>
  <c r="E3088" i="1"/>
  <c r="H3088" i="1"/>
  <c r="I3088" i="1"/>
  <c r="N3088" i="1"/>
  <c r="O3088" i="1"/>
  <c r="P3088" i="1"/>
  <c r="Q3088" i="1"/>
  <c r="R3088" i="1"/>
  <c r="S3088" i="1"/>
  <c r="T3088" i="1"/>
  <c r="V3088" i="1"/>
  <c r="B3089" i="1"/>
  <c r="E3089" i="1"/>
  <c r="H3089" i="1"/>
  <c r="I3089" i="1" s="1"/>
  <c r="N3089" i="1"/>
  <c r="P3089" i="1"/>
  <c r="R3089" i="1"/>
  <c r="T3089" i="1"/>
  <c r="V3089" i="1"/>
  <c r="B3090" i="1"/>
  <c r="E3090" i="1"/>
  <c r="H3090" i="1"/>
  <c r="I3090" i="1"/>
  <c r="N3090" i="1"/>
  <c r="O3090" i="1"/>
  <c r="P3090" i="1"/>
  <c r="Q3090" i="1"/>
  <c r="R3090" i="1"/>
  <c r="S3090" i="1"/>
  <c r="T3090" i="1"/>
  <c r="U3090" i="1"/>
  <c r="U3091" i="1" s="1"/>
  <c r="U3092" i="1" s="1"/>
  <c r="U3093" i="1" s="1"/>
  <c r="U3094" i="1" s="1"/>
  <c r="U3095" i="1" s="1"/>
  <c r="U3096" i="1" s="1"/>
  <c r="U3097" i="1" s="1"/>
  <c r="U3098" i="1" s="1"/>
  <c r="U3099" i="1" s="1"/>
  <c r="V3090" i="1"/>
  <c r="B3091" i="1"/>
  <c r="R3091" i="1" s="1"/>
  <c r="E3091" i="1"/>
  <c r="H3091" i="1"/>
  <c r="I3091" i="1" s="1"/>
  <c r="N3091" i="1"/>
  <c r="P3091" i="1"/>
  <c r="T3091" i="1"/>
  <c r="V3091" i="1"/>
  <c r="B3092" i="1"/>
  <c r="E3092" i="1"/>
  <c r="H3092" i="1"/>
  <c r="I3092" i="1"/>
  <c r="N3092" i="1"/>
  <c r="O3092" i="1"/>
  <c r="P3092" i="1"/>
  <c r="Q3092" i="1"/>
  <c r="R3092" i="1"/>
  <c r="S3092" i="1"/>
  <c r="T3092" i="1"/>
  <c r="V3092" i="1"/>
  <c r="B3093" i="1"/>
  <c r="E3093" i="1"/>
  <c r="H3093" i="1"/>
  <c r="I3093" i="1" s="1"/>
  <c r="N3093" i="1"/>
  <c r="P3093" i="1"/>
  <c r="R3093" i="1"/>
  <c r="T3093" i="1"/>
  <c r="V3093" i="1"/>
  <c r="B3094" i="1"/>
  <c r="E3094" i="1"/>
  <c r="H3094" i="1"/>
  <c r="I3094" i="1"/>
  <c r="N3094" i="1"/>
  <c r="O3094" i="1"/>
  <c r="P3094" i="1"/>
  <c r="Q3094" i="1"/>
  <c r="R3094" i="1"/>
  <c r="S3094" i="1"/>
  <c r="T3094" i="1"/>
  <c r="V3094" i="1"/>
  <c r="B3095" i="1"/>
  <c r="R3095" i="1" s="1"/>
  <c r="E3095" i="1"/>
  <c r="H3095" i="1"/>
  <c r="I3095" i="1" s="1"/>
  <c r="N3095" i="1"/>
  <c r="P3095" i="1"/>
  <c r="T3095" i="1"/>
  <c r="V3095" i="1"/>
  <c r="B3096" i="1"/>
  <c r="E3096" i="1"/>
  <c r="H3096" i="1"/>
  <c r="I3096" i="1"/>
  <c r="N3096" i="1"/>
  <c r="O3096" i="1"/>
  <c r="P3096" i="1"/>
  <c r="Q3096" i="1"/>
  <c r="R3096" i="1"/>
  <c r="S3096" i="1"/>
  <c r="T3096" i="1"/>
  <c r="V3096" i="1"/>
  <c r="B3097" i="1"/>
  <c r="O3097" i="1" s="1"/>
  <c r="E3097" i="1"/>
  <c r="H3097" i="1"/>
  <c r="I3097" i="1" s="1"/>
  <c r="N3097" i="1"/>
  <c r="P3097" i="1"/>
  <c r="Q3097" i="1"/>
  <c r="R3097" i="1"/>
  <c r="S3097" i="1"/>
  <c r="T3097" i="1"/>
  <c r="V3097" i="1"/>
  <c r="B3098" i="1"/>
  <c r="O3098" i="1" s="1"/>
  <c r="E3098" i="1"/>
  <c r="H3098" i="1"/>
  <c r="I3098" i="1" s="1"/>
  <c r="N3098" i="1"/>
  <c r="P3098" i="1"/>
  <c r="R3098" i="1"/>
  <c r="T3098" i="1"/>
  <c r="V3098" i="1"/>
  <c r="B3099" i="1"/>
  <c r="E3099" i="1"/>
  <c r="H3099" i="1"/>
  <c r="I3099" i="1"/>
  <c r="N3099" i="1"/>
  <c r="O3099" i="1"/>
  <c r="P3099" i="1"/>
  <c r="Q3099" i="1"/>
  <c r="R3099" i="1"/>
  <c r="S3099" i="1"/>
  <c r="T3099" i="1"/>
  <c r="V3099" i="1"/>
  <c r="B3100" i="1"/>
  <c r="O3100" i="1" s="1"/>
  <c r="E3100" i="1"/>
  <c r="H3100" i="1"/>
  <c r="I3100" i="1" s="1"/>
  <c r="N3100" i="1"/>
  <c r="P3100" i="1"/>
  <c r="R3100" i="1"/>
  <c r="T3100" i="1"/>
  <c r="U3100" i="1"/>
  <c r="V3100" i="1"/>
  <c r="B3101" i="1"/>
  <c r="E3101" i="1"/>
  <c r="H3101" i="1"/>
  <c r="I3101" i="1"/>
  <c r="N3101" i="1"/>
  <c r="O3101" i="1"/>
  <c r="P3101" i="1"/>
  <c r="Q3101" i="1"/>
  <c r="R3101" i="1"/>
  <c r="S3101" i="1"/>
  <c r="T3101" i="1"/>
  <c r="U3101" i="1"/>
  <c r="U3102" i="1" s="1"/>
  <c r="U3103" i="1" s="1"/>
  <c r="U3104" i="1" s="1"/>
  <c r="U3105" i="1" s="1"/>
  <c r="U3106" i="1" s="1"/>
  <c r="U3107" i="1" s="1"/>
  <c r="U3108" i="1" s="1"/>
  <c r="U3109" i="1" s="1"/>
  <c r="V3101" i="1"/>
  <c r="B3102" i="1"/>
  <c r="O3102" i="1" s="1"/>
  <c r="E3102" i="1"/>
  <c r="H3102" i="1"/>
  <c r="I3102" i="1" s="1"/>
  <c r="N3102" i="1"/>
  <c r="P3102" i="1"/>
  <c r="R3102" i="1"/>
  <c r="T3102" i="1"/>
  <c r="V3102" i="1"/>
  <c r="B3103" i="1"/>
  <c r="E3103" i="1"/>
  <c r="H3103" i="1"/>
  <c r="I3103" i="1"/>
  <c r="N3103" i="1"/>
  <c r="O3103" i="1"/>
  <c r="P3103" i="1"/>
  <c r="Q3103" i="1"/>
  <c r="R3103" i="1"/>
  <c r="S3103" i="1"/>
  <c r="T3103" i="1"/>
  <c r="V3103" i="1"/>
  <c r="B3104" i="1"/>
  <c r="O3104" i="1" s="1"/>
  <c r="E3104" i="1"/>
  <c r="H3104" i="1"/>
  <c r="I3104" i="1" s="1"/>
  <c r="N3104" i="1"/>
  <c r="P3104" i="1"/>
  <c r="R3104" i="1"/>
  <c r="T3104" i="1"/>
  <c r="V3104" i="1"/>
  <c r="B3105" i="1"/>
  <c r="E3105" i="1"/>
  <c r="H3105" i="1"/>
  <c r="I3105" i="1"/>
  <c r="N3105" i="1"/>
  <c r="O3105" i="1"/>
  <c r="P3105" i="1"/>
  <c r="Q3105" i="1"/>
  <c r="R3105" i="1"/>
  <c r="S3105" i="1"/>
  <c r="T3105" i="1"/>
  <c r="V3105" i="1"/>
  <c r="B3106" i="1"/>
  <c r="O3106" i="1" s="1"/>
  <c r="E3106" i="1"/>
  <c r="H3106" i="1"/>
  <c r="I3106" i="1" s="1"/>
  <c r="N3106" i="1"/>
  <c r="P3106" i="1"/>
  <c r="R3106" i="1"/>
  <c r="T3106" i="1"/>
  <c r="V3106" i="1"/>
  <c r="B3107" i="1"/>
  <c r="E3107" i="1"/>
  <c r="H3107" i="1"/>
  <c r="I3107" i="1"/>
  <c r="N3107" i="1"/>
  <c r="O3107" i="1"/>
  <c r="P3107" i="1"/>
  <c r="Q3107" i="1"/>
  <c r="R3107" i="1"/>
  <c r="S3107" i="1"/>
  <c r="T3107" i="1"/>
  <c r="V3107" i="1"/>
  <c r="B3108" i="1"/>
  <c r="O3108" i="1" s="1"/>
  <c r="E3108" i="1"/>
  <c r="H3108" i="1"/>
  <c r="I3108" i="1" s="1"/>
  <c r="N3108" i="1"/>
  <c r="P3108" i="1"/>
  <c r="R3108" i="1"/>
  <c r="T3108" i="1"/>
  <c r="V3108" i="1"/>
  <c r="B3109" i="1"/>
  <c r="E3109" i="1"/>
  <c r="H3109" i="1"/>
  <c r="I3109" i="1"/>
  <c r="N3109" i="1"/>
  <c r="O3109" i="1"/>
  <c r="P3109" i="1"/>
  <c r="Q3109" i="1"/>
  <c r="R3109" i="1"/>
  <c r="S3109" i="1"/>
  <c r="T3109" i="1"/>
  <c r="V3109" i="1"/>
  <c r="B3110" i="1"/>
  <c r="O3110" i="1" s="1"/>
  <c r="E3110" i="1"/>
  <c r="H3110" i="1"/>
  <c r="I3110" i="1" s="1"/>
  <c r="N3110" i="1"/>
  <c r="P3110" i="1"/>
  <c r="R3110" i="1"/>
  <c r="T3110" i="1"/>
  <c r="U3110" i="1"/>
  <c r="V3110" i="1"/>
  <c r="B3111" i="1"/>
  <c r="E3111" i="1"/>
  <c r="H3111" i="1"/>
  <c r="I3111" i="1"/>
  <c r="N3111" i="1"/>
  <c r="O3111" i="1"/>
  <c r="P3111" i="1"/>
  <c r="Q3111" i="1"/>
  <c r="R3111" i="1"/>
  <c r="S3111" i="1"/>
  <c r="T3111" i="1"/>
  <c r="U3111" i="1"/>
  <c r="U3112" i="1" s="1"/>
  <c r="U3113" i="1" s="1"/>
  <c r="U3114" i="1" s="1"/>
  <c r="U3115" i="1" s="1"/>
  <c r="U3116" i="1" s="1"/>
  <c r="V3111" i="1"/>
  <c r="B3112" i="1"/>
  <c r="O3112" i="1" s="1"/>
  <c r="E3112" i="1"/>
  <c r="H3112" i="1"/>
  <c r="I3112" i="1" s="1"/>
  <c r="N3112" i="1"/>
  <c r="P3112" i="1"/>
  <c r="R3112" i="1"/>
  <c r="T3112" i="1"/>
  <c r="V3112" i="1"/>
  <c r="B3113" i="1"/>
  <c r="E3113" i="1"/>
  <c r="H3113" i="1"/>
  <c r="I3113" i="1"/>
  <c r="N3113" i="1"/>
  <c r="O3113" i="1"/>
  <c r="P3113" i="1"/>
  <c r="Q3113" i="1"/>
  <c r="R3113" i="1"/>
  <c r="S3113" i="1"/>
  <c r="T3113" i="1"/>
  <c r="V3113" i="1"/>
  <c r="B3114" i="1"/>
  <c r="O3114" i="1" s="1"/>
  <c r="E3114" i="1"/>
  <c r="H3114" i="1"/>
  <c r="I3114" i="1" s="1"/>
  <c r="N3114" i="1"/>
  <c r="P3114" i="1"/>
  <c r="R3114" i="1"/>
  <c r="T3114" i="1"/>
  <c r="V3114" i="1"/>
  <c r="B3115" i="1"/>
  <c r="E3115" i="1"/>
  <c r="H3115" i="1"/>
  <c r="I3115" i="1"/>
  <c r="N3115" i="1"/>
  <c r="O3115" i="1"/>
  <c r="P3115" i="1"/>
  <c r="Q3115" i="1"/>
  <c r="R3115" i="1"/>
  <c r="S3115" i="1"/>
  <c r="T3115" i="1"/>
  <c r="V3115" i="1"/>
  <c r="B3116" i="1"/>
  <c r="O3116" i="1" s="1"/>
  <c r="E3116" i="1"/>
  <c r="H3116" i="1"/>
  <c r="I3116" i="1" s="1"/>
  <c r="N3116" i="1"/>
  <c r="P3116" i="1"/>
  <c r="R3116" i="1"/>
  <c r="T3116" i="1"/>
  <c r="V3116" i="1"/>
  <c r="B3117" i="1"/>
  <c r="E3117" i="1"/>
  <c r="H3117" i="1"/>
  <c r="I3117" i="1"/>
  <c r="N3117" i="1"/>
  <c r="O3117" i="1"/>
  <c r="P3117" i="1"/>
  <c r="Q3117" i="1"/>
  <c r="R3117" i="1"/>
  <c r="S3117" i="1"/>
  <c r="T3117" i="1"/>
  <c r="U3117" i="1"/>
  <c r="U3118" i="1" s="1"/>
  <c r="U3119" i="1" s="1"/>
  <c r="U3120" i="1" s="1"/>
  <c r="U3121" i="1" s="1"/>
  <c r="U3122" i="1" s="1"/>
  <c r="U3123" i="1" s="1"/>
  <c r="U3124" i="1" s="1"/>
  <c r="U3125" i="1" s="1"/>
  <c r="U3126" i="1" s="1"/>
  <c r="U3127" i="1" s="1"/>
  <c r="U3128" i="1" s="1"/>
  <c r="U3129" i="1" s="1"/>
  <c r="U3130" i="1" s="1"/>
  <c r="U3131" i="1" s="1"/>
  <c r="U3132" i="1" s="1"/>
  <c r="U3133" i="1" s="1"/>
  <c r="U3134" i="1" s="1"/>
  <c r="V3117" i="1"/>
  <c r="B3118" i="1"/>
  <c r="O3118" i="1" s="1"/>
  <c r="E3118" i="1"/>
  <c r="H3118" i="1"/>
  <c r="I3118" i="1" s="1"/>
  <c r="N3118" i="1"/>
  <c r="P3118" i="1"/>
  <c r="R3118" i="1"/>
  <c r="T3118" i="1"/>
  <c r="V3118" i="1"/>
  <c r="B3119" i="1"/>
  <c r="E3119" i="1"/>
  <c r="H3119" i="1"/>
  <c r="I3119" i="1"/>
  <c r="N3119" i="1"/>
  <c r="O3119" i="1"/>
  <c r="P3119" i="1"/>
  <c r="Q3119" i="1"/>
  <c r="R3119" i="1"/>
  <c r="S3119" i="1"/>
  <c r="T3119" i="1"/>
  <c r="V3119" i="1"/>
  <c r="B3120" i="1"/>
  <c r="O3120" i="1" s="1"/>
  <c r="E3120" i="1"/>
  <c r="H3120" i="1"/>
  <c r="I3120" i="1" s="1"/>
  <c r="N3120" i="1"/>
  <c r="P3120" i="1"/>
  <c r="R3120" i="1"/>
  <c r="T3120" i="1"/>
  <c r="V3120" i="1"/>
  <c r="B3121" i="1"/>
  <c r="E3121" i="1"/>
  <c r="H3121" i="1"/>
  <c r="I3121" i="1"/>
  <c r="N3121" i="1"/>
  <c r="O3121" i="1"/>
  <c r="P3121" i="1"/>
  <c r="Q3121" i="1"/>
  <c r="R3121" i="1"/>
  <c r="S3121" i="1"/>
  <c r="T3121" i="1"/>
  <c r="V3121" i="1"/>
  <c r="B3122" i="1"/>
  <c r="O3122" i="1" s="1"/>
  <c r="E3122" i="1"/>
  <c r="H3122" i="1"/>
  <c r="I3122" i="1" s="1"/>
  <c r="N3122" i="1"/>
  <c r="P3122" i="1"/>
  <c r="R3122" i="1"/>
  <c r="T3122" i="1"/>
  <c r="V3122" i="1"/>
  <c r="B3123" i="1"/>
  <c r="E3123" i="1"/>
  <c r="H3123" i="1"/>
  <c r="I3123" i="1"/>
  <c r="N3123" i="1"/>
  <c r="O3123" i="1"/>
  <c r="P3123" i="1"/>
  <c r="Q3123" i="1"/>
  <c r="R3123" i="1"/>
  <c r="S3123" i="1"/>
  <c r="T3123" i="1"/>
  <c r="V3123" i="1"/>
  <c r="B3124" i="1"/>
  <c r="O3124" i="1" s="1"/>
  <c r="E3124" i="1"/>
  <c r="H3124" i="1"/>
  <c r="I3124" i="1" s="1"/>
  <c r="N3124" i="1"/>
  <c r="P3124" i="1"/>
  <c r="R3124" i="1"/>
  <c r="T3124" i="1"/>
  <c r="V3124" i="1"/>
  <c r="B3125" i="1"/>
  <c r="E3125" i="1"/>
  <c r="H3125" i="1"/>
  <c r="I3125" i="1"/>
  <c r="N3125" i="1"/>
  <c r="O3125" i="1"/>
  <c r="P3125" i="1"/>
  <c r="Q3125" i="1"/>
  <c r="R3125" i="1"/>
  <c r="S3125" i="1"/>
  <c r="T3125" i="1"/>
  <c r="V3125" i="1"/>
  <c r="B3126" i="1"/>
  <c r="O3126" i="1" s="1"/>
  <c r="E3126" i="1"/>
  <c r="H3126" i="1"/>
  <c r="I3126" i="1" s="1"/>
  <c r="N3126" i="1"/>
  <c r="P3126" i="1"/>
  <c r="R3126" i="1"/>
  <c r="T3126" i="1"/>
  <c r="V3126" i="1"/>
  <c r="B3127" i="1"/>
  <c r="E3127" i="1"/>
  <c r="H3127" i="1"/>
  <c r="I3127" i="1"/>
  <c r="N3127" i="1"/>
  <c r="O3127" i="1"/>
  <c r="P3127" i="1"/>
  <c r="Q3127" i="1"/>
  <c r="R3127" i="1"/>
  <c r="S3127" i="1"/>
  <c r="T3127" i="1"/>
  <c r="V3127" i="1"/>
  <c r="B3128" i="1"/>
  <c r="O3128" i="1" s="1"/>
  <c r="E3128" i="1"/>
  <c r="H3128" i="1"/>
  <c r="I3128" i="1" s="1"/>
  <c r="N3128" i="1"/>
  <c r="P3128" i="1"/>
  <c r="R3128" i="1"/>
  <c r="T3128" i="1"/>
  <c r="V3128" i="1"/>
  <c r="B3129" i="1"/>
  <c r="E3129" i="1"/>
  <c r="H3129" i="1"/>
  <c r="I3129" i="1"/>
  <c r="N3129" i="1"/>
  <c r="O3129" i="1"/>
  <c r="P3129" i="1"/>
  <c r="Q3129" i="1"/>
  <c r="R3129" i="1"/>
  <c r="S3129" i="1"/>
  <c r="T3129" i="1"/>
  <c r="V3129" i="1"/>
  <c r="B3130" i="1"/>
  <c r="O3130" i="1" s="1"/>
  <c r="E3130" i="1"/>
  <c r="H3130" i="1"/>
  <c r="I3130" i="1" s="1"/>
  <c r="N3130" i="1"/>
  <c r="P3130" i="1"/>
  <c r="R3130" i="1"/>
  <c r="T3130" i="1"/>
  <c r="V3130" i="1"/>
  <c r="B3131" i="1"/>
  <c r="E3131" i="1"/>
  <c r="H3131" i="1"/>
  <c r="I3131" i="1"/>
  <c r="N3131" i="1"/>
  <c r="O3131" i="1"/>
  <c r="P3131" i="1"/>
  <c r="Q3131" i="1"/>
  <c r="R3131" i="1"/>
  <c r="S3131" i="1"/>
  <c r="T3131" i="1"/>
  <c r="V3131" i="1"/>
  <c r="B3132" i="1"/>
  <c r="O3132" i="1" s="1"/>
  <c r="E3132" i="1"/>
  <c r="H3132" i="1"/>
  <c r="I3132" i="1" s="1"/>
  <c r="N3132" i="1"/>
  <c r="P3132" i="1"/>
  <c r="R3132" i="1"/>
  <c r="T3132" i="1"/>
  <c r="V3132" i="1"/>
  <c r="B3133" i="1"/>
  <c r="E3133" i="1"/>
  <c r="H3133" i="1"/>
  <c r="I3133" i="1"/>
  <c r="N3133" i="1"/>
  <c r="O3133" i="1"/>
  <c r="P3133" i="1"/>
  <c r="Q3133" i="1"/>
  <c r="R3133" i="1"/>
  <c r="S3133" i="1"/>
  <c r="T3133" i="1"/>
  <c r="V3133" i="1"/>
  <c r="B3134" i="1"/>
  <c r="O3134" i="1" s="1"/>
  <c r="E3134" i="1"/>
  <c r="H3134" i="1"/>
  <c r="I3134" i="1" s="1"/>
  <c r="N3134" i="1"/>
  <c r="P3134" i="1"/>
  <c r="R3134" i="1"/>
  <c r="T3134" i="1"/>
  <c r="V3134" i="1"/>
  <c r="B3135" i="1"/>
  <c r="E3135" i="1"/>
  <c r="H3135" i="1"/>
  <c r="I3135" i="1"/>
  <c r="N3135" i="1"/>
  <c r="O3135" i="1"/>
  <c r="P3135" i="1"/>
  <c r="Q3135" i="1"/>
  <c r="R3135" i="1"/>
  <c r="S3135" i="1"/>
  <c r="T3135" i="1"/>
  <c r="U3135" i="1"/>
  <c r="U3136" i="1" s="1"/>
  <c r="U3137" i="1" s="1"/>
  <c r="U3138" i="1" s="1"/>
  <c r="U3139" i="1" s="1"/>
  <c r="U3140" i="1" s="1"/>
  <c r="U3141" i="1" s="1"/>
  <c r="U3142" i="1" s="1"/>
  <c r="U3143" i="1" s="1"/>
  <c r="U3144" i="1" s="1"/>
  <c r="U3145" i="1" s="1"/>
  <c r="U3146" i="1" s="1"/>
  <c r="U3147" i="1" s="1"/>
  <c r="U3148" i="1" s="1"/>
  <c r="U3149" i="1" s="1"/>
  <c r="V3135" i="1"/>
  <c r="B3136" i="1"/>
  <c r="O3136" i="1" s="1"/>
  <c r="E3136" i="1"/>
  <c r="H3136" i="1"/>
  <c r="I3136" i="1" s="1"/>
  <c r="N3136" i="1"/>
  <c r="P3136" i="1"/>
  <c r="R3136" i="1"/>
  <c r="T3136" i="1"/>
  <c r="V3136" i="1"/>
  <c r="B3137" i="1"/>
  <c r="E3137" i="1"/>
  <c r="H3137" i="1"/>
  <c r="I3137" i="1"/>
  <c r="N3137" i="1"/>
  <c r="O3137" i="1"/>
  <c r="P3137" i="1"/>
  <c r="Q3137" i="1"/>
  <c r="R3137" i="1"/>
  <c r="S3137" i="1"/>
  <c r="T3137" i="1"/>
  <c r="V3137" i="1"/>
  <c r="B3138" i="1"/>
  <c r="O3138" i="1" s="1"/>
  <c r="E3138" i="1"/>
  <c r="H3138" i="1"/>
  <c r="I3138" i="1" s="1"/>
  <c r="N3138" i="1"/>
  <c r="P3138" i="1"/>
  <c r="R3138" i="1"/>
  <c r="T3138" i="1"/>
  <c r="V3138" i="1"/>
  <c r="B3139" i="1"/>
  <c r="E3139" i="1"/>
  <c r="H3139" i="1"/>
  <c r="I3139" i="1"/>
  <c r="N3139" i="1"/>
  <c r="O3139" i="1"/>
  <c r="P3139" i="1"/>
  <c r="Q3139" i="1"/>
  <c r="R3139" i="1"/>
  <c r="S3139" i="1"/>
  <c r="T3139" i="1"/>
  <c r="V3139" i="1"/>
  <c r="B3140" i="1"/>
  <c r="O3140" i="1" s="1"/>
  <c r="E3140" i="1"/>
  <c r="H3140" i="1"/>
  <c r="I3140" i="1" s="1"/>
  <c r="N3140" i="1"/>
  <c r="P3140" i="1"/>
  <c r="R3140" i="1"/>
  <c r="T3140" i="1"/>
  <c r="V3140" i="1"/>
  <c r="B3141" i="1"/>
  <c r="E3141" i="1"/>
  <c r="H3141" i="1"/>
  <c r="I3141" i="1"/>
  <c r="N3141" i="1"/>
  <c r="O3141" i="1"/>
  <c r="P3141" i="1"/>
  <c r="Q3141" i="1"/>
  <c r="R3141" i="1"/>
  <c r="S3141" i="1"/>
  <c r="T3141" i="1"/>
  <c r="V3141" i="1"/>
  <c r="B3142" i="1"/>
  <c r="O3142" i="1" s="1"/>
  <c r="E3142" i="1"/>
  <c r="H3142" i="1"/>
  <c r="I3142" i="1" s="1"/>
  <c r="N3142" i="1"/>
  <c r="P3142" i="1"/>
  <c r="R3142" i="1"/>
  <c r="T3142" i="1"/>
  <c r="V3142" i="1"/>
  <c r="B3143" i="1"/>
  <c r="E3143" i="1"/>
  <c r="H3143" i="1"/>
  <c r="I3143" i="1"/>
  <c r="N3143" i="1"/>
  <c r="O3143" i="1"/>
  <c r="P3143" i="1"/>
  <c r="Q3143" i="1"/>
  <c r="R3143" i="1"/>
  <c r="S3143" i="1"/>
  <c r="T3143" i="1"/>
  <c r="V3143" i="1"/>
  <c r="B3144" i="1"/>
  <c r="O3144" i="1" s="1"/>
  <c r="E3144" i="1"/>
  <c r="H3144" i="1"/>
  <c r="I3144" i="1" s="1"/>
  <c r="N3144" i="1"/>
  <c r="P3144" i="1"/>
  <c r="R3144" i="1"/>
  <c r="T3144" i="1"/>
  <c r="V3144" i="1"/>
  <c r="B3145" i="1"/>
  <c r="E3145" i="1"/>
  <c r="H3145" i="1"/>
  <c r="I3145" i="1"/>
  <c r="N3145" i="1"/>
  <c r="O3145" i="1"/>
  <c r="P3145" i="1"/>
  <c r="Q3145" i="1"/>
  <c r="R3145" i="1"/>
  <c r="S3145" i="1"/>
  <c r="T3145" i="1"/>
  <c r="V3145" i="1"/>
  <c r="B3146" i="1"/>
  <c r="O3146" i="1" s="1"/>
  <c r="E3146" i="1"/>
  <c r="H3146" i="1"/>
  <c r="I3146" i="1" s="1"/>
  <c r="N3146" i="1"/>
  <c r="P3146" i="1"/>
  <c r="R3146" i="1"/>
  <c r="T3146" i="1"/>
  <c r="V3146" i="1"/>
  <c r="B3147" i="1"/>
  <c r="E3147" i="1"/>
  <c r="H3147" i="1"/>
  <c r="I3147" i="1"/>
  <c r="N3147" i="1"/>
  <c r="O3147" i="1"/>
  <c r="P3147" i="1"/>
  <c r="Q3147" i="1"/>
  <c r="R3147" i="1"/>
  <c r="S3147" i="1"/>
  <c r="T3147" i="1"/>
  <c r="V3147" i="1"/>
  <c r="B3148" i="1"/>
  <c r="O3148" i="1" s="1"/>
  <c r="E3148" i="1"/>
  <c r="H3148" i="1"/>
  <c r="I3148" i="1" s="1"/>
  <c r="N3148" i="1"/>
  <c r="P3148" i="1"/>
  <c r="R3148" i="1"/>
  <c r="T3148" i="1"/>
  <c r="V3148" i="1"/>
  <c r="B3149" i="1"/>
  <c r="E3149" i="1"/>
  <c r="H3149" i="1"/>
  <c r="I3149" i="1"/>
  <c r="N3149" i="1"/>
  <c r="O3149" i="1"/>
  <c r="P3149" i="1"/>
  <c r="Q3149" i="1"/>
  <c r="R3149" i="1"/>
  <c r="S3149" i="1"/>
  <c r="T3149" i="1"/>
  <c r="V3149" i="1"/>
  <c r="B3150" i="1"/>
  <c r="O3150" i="1" s="1"/>
  <c r="E3150" i="1"/>
  <c r="H3150" i="1"/>
  <c r="I3150" i="1" s="1"/>
  <c r="N3150" i="1"/>
  <c r="P3150" i="1"/>
  <c r="R3150" i="1"/>
  <c r="T3150" i="1"/>
  <c r="U3150" i="1"/>
  <c r="V3150" i="1"/>
  <c r="B3151" i="1"/>
  <c r="E3151" i="1"/>
  <c r="H3151" i="1"/>
  <c r="I3151" i="1"/>
  <c r="N3151" i="1"/>
  <c r="O3151" i="1"/>
  <c r="P3151" i="1"/>
  <c r="Q3151" i="1"/>
  <c r="R3151" i="1"/>
  <c r="S3151" i="1"/>
  <c r="T3151" i="1"/>
  <c r="U3151" i="1"/>
  <c r="U3152" i="1" s="1"/>
  <c r="U3153" i="1" s="1"/>
  <c r="U3154" i="1" s="1"/>
  <c r="U3155" i="1" s="1"/>
  <c r="U3156" i="1" s="1"/>
  <c r="U3157" i="1" s="1"/>
  <c r="U3158" i="1" s="1"/>
  <c r="U3159" i="1" s="1"/>
  <c r="U3160" i="1" s="1"/>
  <c r="U3161" i="1" s="1"/>
  <c r="V3151" i="1"/>
  <c r="B3152" i="1"/>
  <c r="O3152" i="1" s="1"/>
  <c r="E3152" i="1"/>
  <c r="H3152" i="1"/>
  <c r="I3152" i="1" s="1"/>
  <c r="N3152" i="1"/>
  <c r="P3152" i="1"/>
  <c r="R3152" i="1"/>
  <c r="T3152" i="1"/>
  <c r="V3152" i="1"/>
  <c r="B3153" i="1"/>
  <c r="E3153" i="1"/>
  <c r="H3153" i="1"/>
  <c r="I3153" i="1"/>
  <c r="N3153" i="1"/>
  <c r="O3153" i="1"/>
  <c r="P3153" i="1"/>
  <c r="Q3153" i="1"/>
  <c r="R3153" i="1"/>
  <c r="S3153" i="1"/>
  <c r="T3153" i="1"/>
  <c r="V3153" i="1"/>
  <c r="B3154" i="1"/>
  <c r="O3154" i="1" s="1"/>
  <c r="E3154" i="1"/>
  <c r="H3154" i="1"/>
  <c r="I3154" i="1" s="1"/>
  <c r="N3154" i="1"/>
  <c r="P3154" i="1"/>
  <c r="R3154" i="1"/>
  <c r="T3154" i="1"/>
  <c r="V3154" i="1"/>
  <c r="B3155" i="1"/>
  <c r="E3155" i="1"/>
  <c r="H3155" i="1"/>
  <c r="I3155" i="1"/>
  <c r="N3155" i="1"/>
  <c r="O3155" i="1"/>
  <c r="P3155" i="1"/>
  <c r="Q3155" i="1"/>
  <c r="R3155" i="1"/>
  <c r="S3155" i="1"/>
  <c r="T3155" i="1"/>
  <c r="V3155" i="1"/>
  <c r="B3156" i="1"/>
  <c r="O3156" i="1" s="1"/>
  <c r="E3156" i="1"/>
  <c r="H3156" i="1"/>
  <c r="I3156" i="1" s="1"/>
  <c r="N3156" i="1"/>
  <c r="P3156" i="1"/>
  <c r="R3156" i="1"/>
  <c r="T3156" i="1"/>
  <c r="V3156" i="1"/>
  <c r="B3157" i="1"/>
  <c r="E3157" i="1"/>
  <c r="H3157" i="1"/>
  <c r="I3157" i="1"/>
  <c r="N3157" i="1"/>
  <c r="O3157" i="1"/>
  <c r="P3157" i="1"/>
  <c r="Q3157" i="1"/>
  <c r="R3157" i="1"/>
  <c r="S3157" i="1"/>
  <c r="T3157" i="1"/>
  <c r="V3157" i="1"/>
  <c r="B3158" i="1"/>
  <c r="O3158" i="1" s="1"/>
  <c r="E3158" i="1"/>
  <c r="H3158" i="1"/>
  <c r="I3158" i="1" s="1"/>
  <c r="N3158" i="1"/>
  <c r="P3158" i="1"/>
  <c r="R3158" i="1"/>
  <c r="T3158" i="1"/>
  <c r="V3158" i="1"/>
  <c r="B3159" i="1"/>
  <c r="E3159" i="1"/>
  <c r="H3159" i="1"/>
  <c r="I3159" i="1"/>
  <c r="N3159" i="1"/>
  <c r="O3159" i="1"/>
  <c r="P3159" i="1"/>
  <c r="Q3159" i="1"/>
  <c r="R3159" i="1"/>
  <c r="S3159" i="1"/>
  <c r="T3159" i="1"/>
  <c r="V3159" i="1"/>
  <c r="B3160" i="1"/>
  <c r="O3160" i="1" s="1"/>
  <c r="E3160" i="1"/>
  <c r="H3160" i="1"/>
  <c r="I3160" i="1" s="1"/>
  <c r="N3160" i="1"/>
  <c r="P3160" i="1"/>
  <c r="R3160" i="1"/>
  <c r="T3160" i="1"/>
  <c r="V3160" i="1"/>
  <c r="B3161" i="1"/>
  <c r="E3161" i="1"/>
  <c r="H3161" i="1"/>
  <c r="I3161" i="1"/>
  <c r="N3161" i="1"/>
  <c r="O3161" i="1"/>
  <c r="P3161" i="1"/>
  <c r="Q3161" i="1"/>
  <c r="R3161" i="1"/>
  <c r="S3161" i="1"/>
  <c r="T3161" i="1"/>
  <c r="V3161" i="1"/>
  <c r="B3162" i="1"/>
  <c r="O3162" i="1" s="1"/>
  <c r="E3162" i="1"/>
  <c r="H3162" i="1"/>
  <c r="I3162" i="1" s="1"/>
  <c r="N3162" i="1"/>
  <c r="P3162" i="1"/>
  <c r="R3162" i="1"/>
  <c r="T3162" i="1"/>
  <c r="U3162" i="1"/>
  <c r="V3162" i="1"/>
  <c r="B3163" i="1"/>
  <c r="E3163" i="1"/>
  <c r="H3163" i="1"/>
  <c r="I3163" i="1"/>
  <c r="N3163" i="1"/>
  <c r="O3163" i="1"/>
  <c r="P3163" i="1"/>
  <c r="Q3163" i="1"/>
  <c r="R3163" i="1"/>
  <c r="S3163" i="1"/>
  <c r="T3163" i="1"/>
  <c r="U3163" i="1"/>
  <c r="U3164" i="1" s="1"/>
  <c r="U3165" i="1" s="1"/>
  <c r="U3166" i="1" s="1"/>
  <c r="U3167" i="1" s="1"/>
  <c r="U3168" i="1" s="1"/>
  <c r="U3169" i="1" s="1"/>
  <c r="U3170" i="1" s="1"/>
  <c r="U3171" i="1" s="1"/>
  <c r="U3172" i="1" s="1"/>
  <c r="V3163" i="1"/>
  <c r="B3164" i="1"/>
  <c r="O3164" i="1" s="1"/>
  <c r="E3164" i="1"/>
  <c r="H3164" i="1"/>
  <c r="I3164" i="1" s="1"/>
  <c r="N3164" i="1"/>
  <c r="P3164" i="1"/>
  <c r="R3164" i="1"/>
  <c r="T3164" i="1"/>
  <c r="V3164" i="1"/>
  <c r="B3165" i="1"/>
  <c r="E3165" i="1"/>
  <c r="H3165" i="1"/>
  <c r="I3165" i="1"/>
  <c r="N3165" i="1"/>
  <c r="O3165" i="1"/>
  <c r="P3165" i="1"/>
  <c r="Q3165" i="1"/>
  <c r="R3165" i="1"/>
  <c r="S3165" i="1"/>
  <c r="T3165" i="1"/>
  <c r="V3165" i="1"/>
  <c r="B3166" i="1"/>
  <c r="O3166" i="1" s="1"/>
  <c r="E3166" i="1"/>
  <c r="H3166" i="1"/>
  <c r="I3166" i="1" s="1"/>
  <c r="N3166" i="1"/>
  <c r="P3166" i="1"/>
  <c r="R3166" i="1"/>
  <c r="T3166" i="1"/>
  <c r="V3166" i="1"/>
  <c r="B3167" i="1"/>
  <c r="E3167" i="1"/>
  <c r="H3167" i="1"/>
  <c r="I3167" i="1"/>
  <c r="N3167" i="1"/>
  <c r="O3167" i="1"/>
  <c r="P3167" i="1"/>
  <c r="Q3167" i="1"/>
  <c r="R3167" i="1"/>
  <c r="S3167" i="1"/>
  <c r="T3167" i="1"/>
  <c r="V3167" i="1"/>
  <c r="B3168" i="1"/>
  <c r="O3168" i="1" s="1"/>
  <c r="E3168" i="1"/>
  <c r="H3168" i="1"/>
  <c r="I3168" i="1" s="1"/>
  <c r="N3168" i="1"/>
  <c r="P3168" i="1"/>
  <c r="R3168" i="1"/>
  <c r="T3168" i="1"/>
  <c r="V3168" i="1"/>
  <c r="B3169" i="1"/>
  <c r="E3169" i="1"/>
  <c r="H3169" i="1"/>
  <c r="I3169" i="1"/>
  <c r="N3169" i="1"/>
  <c r="O3169" i="1"/>
  <c r="P3169" i="1"/>
  <c r="Q3169" i="1"/>
  <c r="R3169" i="1"/>
  <c r="S3169" i="1"/>
  <c r="T3169" i="1"/>
  <c r="V3169" i="1"/>
  <c r="B3170" i="1"/>
  <c r="O3170" i="1" s="1"/>
  <c r="E3170" i="1"/>
  <c r="H3170" i="1"/>
  <c r="I3170" i="1" s="1"/>
  <c r="N3170" i="1"/>
  <c r="P3170" i="1"/>
  <c r="R3170" i="1"/>
  <c r="T3170" i="1"/>
  <c r="V3170" i="1"/>
  <c r="B3171" i="1"/>
  <c r="E3171" i="1"/>
  <c r="H3171" i="1"/>
  <c r="I3171" i="1"/>
  <c r="N3171" i="1"/>
  <c r="O3171" i="1"/>
  <c r="P3171" i="1"/>
  <c r="Q3171" i="1"/>
  <c r="R3171" i="1"/>
  <c r="S3171" i="1"/>
  <c r="T3171" i="1"/>
  <c r="V3171" i="1"/>
  <c r="B3172" i="1"/>
  <c r="O3172" i="1" s="1"/>
  <c r="E3172" i="1"/>
  <c r="H3172" i="1"/>
  <c r="I3172" i="1" s="1"/>
  <c r="N3172" i="1"/>
  <c r="P3172" i="1"/>
  <c r="R3172" i="1"/>
  <c r="T3172" i="1"/>
  <c r="V3172" i="1"/>
  <c r="B3173" i="1"/>
  <c r="E3173" i="1"/>
  <c r="H3173" i="1"/>
  <c r="I3173" i="1"/>
  <c r="N3173" i="1"/>
  <c r="O3173" i="1"/>
  <c r="P3173" i="1"/>
  <c r="Q3173" i="1"/>
  <c r="R3173" i="1"/>
  <c r="S3173" i="1"/>
  <c r="T3173" i="1"/>
  <c r="U3173" i="1"/>
  <c r="U3174" i="1" s="1"/>
  <c r="U3175" i="1" s="1"/>
  <c r="U3176" i="1" s="1"/>
  <c r="U3177" i="1" s="1"/>
  <c r="U3178" i="1" s="1"/>
  <c r="U3179" i="1" s="1"/>
  <c r="U3180" i="1" s="1"/>
  <c r="U3181" i="1" s="1"/>
  <c r="U3182" i="1" s="1"/>
  <c r="U3183" i="1" s="1"/>
  <c r="V3173" i="1"/>
  <c r="B3174" i="1"/>
  <c r="O3174" i="1" s="1"/>
  <c r="E3174" i="1"/>
  <c r="H3174" i="1"/>
  <c r="I3174" i="1" s="1"/>
  <c r="N3174" i="1"/>
  <c r="P3174" i="1"/>
  <c r="R3174" i="1"/>
  <c r="T3174" i="1"/>
  <c r="V3174" i="1"/>
  <c r="B3175" i="1"/>
  <c r="E3175" i="1"/>
  <c r="H3175" i="1"/>
  <c r="I3175" i="1"/>
  <c r="N3175" i="1"/>
  <c r="O3175" i="1"/>
  <c r="P3175" i="1"/>
  <c r="Q3175" i="1"/>
  <c r="R3175" i="1"/>
  <c r="S3175" i="1"/>
  <c r="T3175" i="1"/>
  <c r="V3175" i="1"/>
  <c r="B3176" i="1"/>
  <c r="O3176" i="1" s="1"/>
  <c r="E3176" i="1"/>
  <c r="H3176" i="1"/>
  <c r="I3176" i="1" s="1"/>
  <c r="N3176" i="1"/>
  <c r="P3176" i="1"/>
  <c r="R3176" i="1"/>
  <c r="T3176" i="1"/>
  <c r="V3176" i="1"/>
  <c r="B3177" i="1"/>
  <c r="E3177" i="1"/>
  <c r="H3177" i="1"/>
  <c r="I3177" i="1"/>
  <c r="N3177" i="1"/>
  <c r="O3177" i="1"/>
  <c r="P3177" i="1"/>
  <c r="Q3177" i="1"/>
  <c r="R3177" i="1"/>
  <c r="S3177" i="1"/>
  <c r="T3177" i="1"/>
  <c r="V3177" i="1"/>
  <c r="B3178" i="1"/>
  <c r="O3178" i="1" s="1"/>
  <c r="E3178" i="1"/>
  <c r="H3178" i="1"/>
  <c r="I3178" i="1" s="1"/>
  <c r="N3178" i="1"/>
  <c r="P3178" i="1"/>
  <c r="R3178" i="1"/>
  <c r="T3178" i="1"/>
  <c r="V3178" i="1"/>
  <c r="B3179" i="1"/>
  <c r="E3179" i="1"/>
  <c r="H3179" i="1"/>
  <c r="I3179" i="1"/>
  <c r="N3179" i="1"/>
  <c r="O3179" i="1"/>
  <c r="P3179" i="1"/>
  <c r="Q3179" i="1"/>
  <c r="R3179" i="1"/>
  <c r="S3179" i="1"/>
  <c r="T3179" i="1"/>
  <c r="V3179" i="1"/>
  <c r="B3180" i="1"/>
  <c r="O3180" i="1" s="1"/>
  <c r="E3180" i="1"/>
  <c r="H3180" i="1"/>
  <c r="I3180" i="1" s="1"/>
  <c r="N3180" i="1"/>
  <c r="P3180" i="1"/>
  <c r="R3180" i="1"/>
  <c r="T3180" i="1"/>
  <c r="V3180" i="1"/>
  <c r="B3181" i="1"/>
  <c r="E3181" i="1"/>
  <c r="H3181" i="1"/>
  <c r="I3181" i="1"/>
  <c r="N3181" i="1"/>
  <c r="O3181" i="1"/>
  <c r="P3181" i="1"/>
  <c r="Q3181" i="1"/>
  <c r="R3181" i="1"/>
  <c r="S3181" i="1"/>
  <c r="T3181" i="1"/>
  <c r="V3181" i="1"/>
  <c r="B3182" i="1"/>
  <c r="O3182" i="1" s="1"/>
  <c r="E3182" i="1"/>
  <c r="H3182" i="1"/>
  <c r="I3182" i="1" s="1"/>
  <c r="N3182" i="1"/>
  <c r="P3182" i="1"/>
  <c r="R3182" i="1"/>
  <c r="T3182" i="1"/>
  <c r="V3182" i="1"/>
  <c r="B3183" i="1"/>
  <c r="E3183" i="1"/>
  <c r="H3183" i="1"/>
  <c r="I3183" i="1"/>
  <c r="N3183" i="1"/>
  <c r="O3183" i="1"/>
  <c r="P3183" i="1"/>
  <c r="Q3183" i="1"/>
  <c r="R3183" i="1"/>
  <c r="S3183" i="1"/>
  <c r="T3183" i="1"/>
  <c r="V3183" i="1"/>
  <c r="B3184" i="1"/>
  <c r="O3184" i="1" s="1"/>
  <c r="E3184" i="1"/>
  <c r="H3184" i="1"/>
  <c r="I3184" i="1" s="1"/>
  <c r="N3184" i="1"/>
  <c r="P3184" i="1"/>
  <c r="R3184" i="1"/>
  <c r="T3184" i="1"/>
  <c r="U3184" i="1"/>
  <c r="V3184" i="1"/>
  <c r="B3185" i="1"/>
  <c r="E3185" i="1"/>
  <c r="H3185" i="1"/>
  <c r="I3185" i="1"/>
  <c r="N3185" i="1"/>
  <c r="O3185" i="1"/>
  <c r="P3185" i="1"/>
  <c r="Q3185" i="1"/>
  <c r="R3185" i="1"/>
  <c r="S3185" i="1"/>
  <c r="T3185" i="1"/>
  <c r="U3185" i="1"/>
  <c r="U3186" i="1" s="1"/>
  <c r="U3187" i="1" s="1"/>
  <c r="U3188" i="1" s="1"/>
  <c r="U3189" i="1" s="1"/>
  <c r="U3190" i="1" s="1"/>
  <c r="U3191" i="1" s="1"/>
  <c r="U3192" i="1" s="1"/>
  <c r="U3193" i="1" s="1"/>
  <c r="U3194" i="1" s="1"/>
  <c r="U3195" i="1" s="1"/>
  <c r="U3196" i="1" s="1"/>
  <c r="U3197" i="1" s="1"/>
  <c r="V3185" i="1"/>
  <c r="B3186" i="1"/>
  <c r="O3186" i="1" s="1"/>
  <c r="E3186" i="1"/>
  <c r="H3186" i="1"/>
  <c r="I3186" i="1" s="1"/>
  <c r="N3186" i="1"/>
  <c r="P3186" i="1"/>
  <c r="R3186" i="1"/>
  <c r="T3186" i="1"/>
  <c r="V3186" i="1"/>
  <c r="B3187" i="1"/>
  <c r="E3187" i="1"/>
  <c r="H3187" i="1"/>
  <c r="I3187" i="1"/>
  <c r="N3187" i="1"/>
  <c r="O3187" i="1"/>
  <c r="P3187" i="1"/>
  <c r="Q3187" i="1"/>
  <c r="R3187" i="1"/>
  <c r="S3187" i="1"/>
  <c r="T3187" i="1"/>
  <c r="V3187" i="1"/>
  <c r="B3188" i="1"/>
  <c r="O3188" i="1" s="1"/>
  <c r="E3188" i="1"/>
  <c r="H3188" i="1"/>
  <c r="I3188" i="1" s="1"/>
  <c r="N3188" i="1"/>
  <c r="P3188" i="1"/>
  <c r="R3188" i="1"/>
  <c r="T3188" i="1"/>
  <c r="V3188" i="1"/>
  <c r="B3189" i="1"/>
  <c r="E3189" i="1"/>
  <c r="H3189" i="1"/>
  <c r="I3189" i="1"/>
  <c r="N3189" i="1"/>
  <c r="O3189" i="1"/>
  <c r="P3189" i="1"/>
  <c r="Q3189" i="1"/>
  <c r="R3189" i="1"/>
  <c r="S3189" i="1"/>
  <c r="T3189" i="1"/>
  <c r="V3189" i="1"/>
  <c r="B3190" i="1"/>
  <c r="O3190" i="1" s="1"/>
  <c r="E3190" i="1"/>
  <c r="H3190" i="1"/>
  <c r="I3190" i="1" s="1"/>
  <c r="N3190" i="1"/>
  <c r="P3190" i="1"/>
  <c r="R3190" i="1"/>
  <c r="T3190" i="1"/>
  <c r="V3190" i="1"/>
  <c r="B3191" i="1"/>
  <c r="E3191" i="1"/>
  <c r="H3191" i="1"/>
  <c r="I3191" i="1"/>
  <c r="N3191" i="1"/>
  <c r="O3191" i="1"/>
  <c r="P3191" i="1"/>
  <c r="Q3191" i="1"/>
  <c r="R3191" i="1"/>
  <c r="S3191" i="1"/>
  <c r="T3191" i="1"/>
  <c r="V3191" i="1"/>
  <c r="B3192" i="1"/>
  <c r="O3192" i="1" s="1"/>
  <c r="E3192" i="1"/>
  <c r="H3192" i="1"/>
  <c r="I3192" i="1" s="1"/>
  <c r="N3192" i="1"/>
  <c r="P3192" i="1"/>
  <c r="R3192" i="1"/>
  <c r="T3192" i="1"/>
  <c r="V3192" i="1"/>
  <c r="B3193" i="1"/>
  <c r="E3193" i="1"/>
  <c r="H3193" i="1"/>
  <c r="I3193" i="1"/>
  <c r="N3193" i="1"/>
  <c r="O3193" i="1"/>
  <c r="P3193" i="1"/>
  <c r="Q3193" i="1"/>
  <c r="R3193" i="1"/>
  <c r="S3193" i="1"/>
  <c r="T3193" i="1"/>
  <c r="V3193" i="1"/>
  <c r="B3194" i="1"/>
  <c r="O3194" i="1" s="1"/>
  <c r="E3194" i="1"/>
  <c r="H3194" i="1"/>
  <c r="I3194" i="1" s="1"/>
  <c r="N3194" i="1"/>
  <c r="P3194" i="1"/>
  <c r="R3194" i="1"/>
  <c r="T3194" i="1"/>
  <c r="V3194" i="1"/>
  <c r="B3195" i="1"/>
  <c r="E3195" i="1"/>
  <c r="H3195" i="1"/>
  <c r="I3195" i="1"/>
  <c r="N3195" i="1"/>
  <c r="O3195" i="1"/>
  <c r="P3195" i="1"/>
  <c r="Q3195" i="1"/>
  <c r="R3195" i="1"/>
  <c r="S3195" i="1"/>
  <c r="T3195" i="1"/>
  <c r="V3195" i="1"/>
  <c r="B3196" i="1"/>
  <c r="O3196" i="1" s="1"/>
  <c r="E3196" i="1"/>
  <c r="H3196" i="1"/>
  <c r="I3196" i="1" s="1"/>
  <c r="N3196" i="1"/>
  <c r="P3196" i="1"/>
  <c r="R3196" i="1"/>
  <c r="T3196" i="1"/>
  <c r="V3196" i="1"/>
  <c r="B3197" i="1"/>
  <c r="E3197" i="1"/>
  <c r="H3197" i="1"/>
  <c r="I3197" i="1"/>
  <c r="N3197" i="1"/>
  <c r="O3197" i="1"/>
  <c r="P3197" i="1"/>
  <c r="Q3197" i="1"/>
  <c r="R3197" i="1"/>
  <c r="S3197" i="1"/>
  <c r="T3197" i="1"/>
  <c r="V3197" i="1"/>
  <c r="B3198" i="1"/>
  <c r="O3198" i="1" s="1"/>
  <c r="E3198" i="1"/>
  <c r="H3198" i="1"/>
  <c r="I3198" i="1" s="1"/>
  <c r="N3198" i="1"/>
  <c r="P3198" i="1"/>
  <c r="R3198" i="1"/>
  <c r="T3198" i="1"/>
  <c r="U3198" i="1"/>
  <c r="V3198" i="1"/>
  <c r="B3199" i="1"/>
  <c r="E3199" i="1"/>
  <c r="H3199" i="1"/>
  <c r="I3199" i="1"/>
  <c r="N3199" i="1"/>
  <c r="O3199" i="1"/>
  <c r="P3199" i="1"/>
  <c r="Q3199" i="1"/>
  <c r="R3199" i="1"/>
  <c r="S3199" i="1"/>
  <c r="T3199" i="1"/>
  <c r="U3199" i="1"/>
  <c r="U3200" i="1" s="1"/>
  <c r="U3201" i="1" s="1"/>
  <c r="U3202" i="1" s="1"/>
  <c r="U3203" i="1" s="1"/>
  <c r="U3204" i="1" s="1"/>
  <c r="U3205" i="1" s="1"/>
  <c r="U3206" i="1" s="1"/>
  <c r="U3207" i="1" s="1"/>
  <c r="U3208" i="1" s="1"/>
  <c r="U3209" i="1" s="1"/>
  <c r="U3210" i="1" s="1"/>
  <c r="U3211" i="1" s="1"/>
  <c r="U3212" i="1" s="1"/>
  <c r="V3199" i="1"/>
  <c r="B3200" i="1"/>
  <c r="O3200" i="1" s="1"/>
  <c r="E3200" i="1"/>
  <c r="H3200" i="1"/>
  <c r="I3200" i="1" s="1"/>
  <c r="N3200" i="1"/>
  <c r="P3200" i="1"/>
  <c r="R3200" i="1"/>
  <c r="T3200" i="1"/>
  <c r="V3200" i="1"/>
  <c r="B3201" i="1"/>
  <c r="E3201" i="1"/>
  <c r="H3201" i="1"/>
  <c r="I3201" i="1"/>
  <c r="N3201" i="1"/>
  <c r="O3201" i="1"/>
  <c r="P3201" i="1"/>
  <c r="Q3201" i="1"/>
  <c r="R3201" i="1"/>
  <c r="S3201" i="1"/>
  <c r="T3201" i="1"/>
  <c r="V3201" i="1"/>
  <c r="B3202" i="1"/>
  <c r="O3202" i="1" s="1"/>
  <c r="E3202" i="1"/>
  <c r="H3202" i="1"/>
  <c r="I3202" i="1" s="1"/>
  <c r="N3202" i="1"/>
  <c r="P3202" i="1"/>
  <c r="R3202" i="1"/>
  <c r="T3202" i="1"/>
  <c r="V3202" i="1"/>
  <c r="B3203" i="1"/>
  <c r="E3203" i="1"/>
  <c r="H3203" i="1"/>
  <c r="I3203" i="1"/>
  <c r="N3203" i="1"/>
  <c r="O3203" i="1"/>
  <c r="P3203" i="1"/>
  <c r="Q3203" i="1"/>
  <c r="R3203" i="1"/>
  <c r="S3203" i="1"/>
  <c r="T3203" i="1"/>
  <c r="V3203" i="1"/>
  <c r="B3204" i="1"/>
  <c r="O3204" i="1" s="1"/>
  <c r="E3204" i="1"/>
  <c r="H3204" i="1"/>
  <c r="I3204" i="1" s="1"/>
  <c r="N3204" i="1"/>
  <c r="P3204" i="1"/>
  <c r="R3204" i="1"/>
  <c r="T3204" i="1"/>
  <c r="V3204" i="1"/>
  <c r="B3205" i="1"/>
  <c r="E3205" i="1"/>
  <c r="H3205" i="1"/>
  <c r="I3205" i="1"/>
  <c r="N3205" i="1"/>
  <c r="O3205" i="1"/>
  <c r="P3205" i="1"/>
  <c r="Q3205" i="1"/>
  <c r="R3205" i="1"/>
  <c r="S3205" i="1"/>
  <c r="T3205" i="1"/>
  <c r="V3205" i="1"/>
  <c r="B3206" i="1"/>
  <c r="O3206" i="1" s="1"/>
  <c r="E3206" i="1"/>
  <c r="H3206" i="1"/>
  <c r="I3206" i="1" s="1"/>
  <c r="N3206" i="1"/>
  <c r="P3206" i="1"/>
  <c r="R3206" i="1"/>
  <c r="T3206" i="1"/>
  <c r="V3206" i="1"/>
  <c r="B3207" i="1"/>
  <c r="E3207" i="1"/>
  <c r="H3207" i="1"/>
  <c r="I3207" i="1"/>
  <c r="N3207" i="1"/>
  <c r="O3207" i="1"/>
  <c r="P3207" i="1"/>
  <c r="Q3207" i="1"/>
  <c r="R3207" i="1"/>
  <c r="S3207" i="1"/>
  <c r="T3207" i="1"/>
  <c r="V3207" i="1"/>
  <c r="B3208" i="1"/>
  <c r="O3208" i="1" s="1"/>
  <c r="E3208" i="1"/>
  <c r="H3208" i="1"/>
  <c r="I3208" i="1" s="1"/>
  <c r="N3208" i="1"/>
  <c r="P3208" i="1"/>
  <c r="R3208" i="1"/>
  <c r="T3208" i="1"/>
  <c r="V3208" i="1"/>
  <c r="B3209" i="1"/>
  <c r="E3209" i="1"/>
  <c r="H3209" i="1"/>
  <c r="I3209" i="1"/>
  <c r="N3209" i="1"/>
  <c r="O3209" i="1"/>
  <c r="P3209" i="1"/>
  <c r="Q3209" i="1"/>
  <c r="R3209" i="1"/>
  <c r="S3209" i="1"/>
  <c r="T3209" i="1"/>
  <c r="V3209" i="1"/>
  <c r="B3210" i="1"/>
  <c r="O3210" i="1" s="1"/>
  <c r="E3210" i="1"/>
  <c r="H3210" i="1"/>
  <c r="I3210" i="1" s="1"/>
  <c r="N3210" i="1"/>
  <c r="P3210" i="1"/>
  <c r="R3210" i="1"/>
  <c r="T3210" i="1"/>
  <c r="V3210" i="1"/>
  <c r="B3211" i="1"/>
  <c r="E3211" i="1"/>
  <c r="H3211" i="1"/>
  <c r="I3211" i="1"/>
  <c r="N3211" i="1"/>
  <c r="O3211" i="1"/>
  <c r="P3211" i="1"/>
  <c r="Q3211" i="1"/>
  <c r="R3211" i="1"/>
  <c r="S3211" i="1"/>
  <c r="T3211" i="1"/>
  <c r="V3211" i="1"/>
  <c r="B3212" i="1"/>
  <c r="O3212" i="1" s="1"/>
  <c r="E3212" i="1"/>
  <c r="H3212" i="1"/>
  <c r="I3212" i="1" s="1"/>
  <c r="N3212" i="1"/>
  <c r="P3212" i="1"/>
  <c r="R3212" i="1"/>
  <c r="T3212" i="1"/>
  <c r="V3212" i="1"/>
  <c r="B3213" i="1"/>
  <c r="E3213" i="1"/>
  <c r="H3213" i="1"/>
  <c r="I3213" i="1"/>
  <c r="N3213" i="1"/>
  <c r="O3213" i="1"/>
  <c r="P3213" i="1"/>
  <c r="Q3213" i="1"/>
  <c r="R3213" i="1"/>
  <c r="S3213" i="1"/>
  <c r="T3213" i="1"/>
  <c r="U3213" i="1"/>
  <c r="U3214" i="1" s="1"/>
  <c r="U3215" i="1" s="1"/>
  <c r="U3216" i="1" s="1"/>
  <c r="U3217" i="1" s="1"/>
  <c r="U3218" i="1" s="1"/>
  <c r="U3219" i="1" s="1"/>
  <c r="U3220" i="1" s="1"/>
  <c r="U3221" i="1" s="1"/>
  <c r="V3213" i="1"/>
  <c r="B3214" i="1"/>
  <c r="O3214" i="1" s="1"/>
  <c r="E3214" i="1"/>
  <c r="H3214" i="1"/>
  <c r="I3214" i="1" s="1"/>
  <c r="N3214" i="1"/>
  <c r="P3214" i="1"/>
  <c r="R3214" i="1"/>
  <c r="T3214" i="1"/>
  <c r="V3214" i="1"/>
  <c r="B3215" i="1"/>
  <c r="E3215" i="1"/>
  <c r="H3215" i="1"/>
  <c r="I3215" i="1"/>
  <c r="N3215" i="1"/>
  <c r="O3215" i="1"/>
  <c r="P3215" i="1"/>
  <c r="Q3215" i="1"/>
  <c r="R3215" i="1"/>
  <c r="S3215" i="1"/>
  <c r="T3215" i="1"/>
  <c r="V3215" i="1"/>
  <c r="B3216" i="1"/>
  <c r="O3216" i="1" s="1"/>
  <c r="E3216" i="1"/>
  <c r="H3216" i="1"/>
  <c r="I3216" i="1" s="1"/>
  <c r="N3216" i="1"/>
  <c r="P3216" i="1"/>
  <c r="R3216" i="1"/>
  <c r="T3216" i="1"/>
  <c r="V3216" i="1"/>
  <c r="B3217" i="1"/>
  <c r="E3217" i="1"/>
  <c r="H3217" i="1"/>
  <c r="I3217" i="1"/>
  <c r="N3217" i="1"/>
  <c r="O3217" i="1"/>
  <c r="P3217" i="1"/>
  <c r="Q3217" i="1"/>
  <c r="R3217" i="1"/>
  <c r="S3217" i="1"/>
  <c r="T3217" i="1"/>
  <c r="V3217" i="1"/>
  <c r="B3218" i="1"/>
  <c r="O3218" i="1" s="1"/>
  <c r="E3218" i="1"/>
  <c r="H3218" i="1"/>
  <c r="I3218" i="1" s="1"/>
  <c r="N3218" i="1"/>
  <c r="P3218" i="1"/>
  <c r="R3218" i="1"/>
  <c r="T3218" i="1"/>
  <c r="V3218" i="1"/>
  <c r="B3219" i="1"/>
  <c r="E3219" i="1"/>
  <c r="H3219" i="1"/>
  <c r="I3219" i="1"/>
  <c r="N3219" i="1"/>
  <c r="O3219" i="1"/>
  <c r="P3219" i="1"/>
  <c r="Q3219" i="1"/>
  <c r="R3219" i="1"/>
  <c r="S3219" i="1"/>
  <c r="T3219" i="1"/>
  <c r="V3219" i="1"/>
  <c r="B3220" i="1"/>
  <c r="O3220" i="1" s="1"/>
  <c r="E3220" i="1"/>
  <c r="H3220" i="1"/>
  <c r="I3220" i="1" s="1"/>
  <c r="N3220" i="1"/>
  <c r="P3220" i="1"/>
  <c r="R3220" i="1"/>
  <c r="T3220" i="1"/>
  <c r="V3220" i="1"/>
  <c r="B3221" i="1"/>
  <c r="E3221" i="1"/>
  <c r="H3221" i="1"/>
  <c r="I3221" i="1"/>
  <c r="N3221" i="1"/>
  <c r="O3221" i="1"/>
  <c r="P3221" i="1"/>
  <c r="Q3221" i="1"/>
  <c r="R3221" i="1"/>
  <c r="S3221" i="1"/>
  <c r="T3221" i="1"/>
  <c r="V3221" i="1"/>
  <c r="B3222" i="1"/>
  <c r="O3222" i="1" s="1"/>
  <c r="E3222" i="1"/>
  <c r="H3222" i="1"/>
  <c r="I3222" i="1" s="1"/>
  <c r="N3222" i="1"/>
  <c r="P3222" i="1"/>
  <c r="R3222" i="1"/>
  <c r="T3222" i="1"/>
  <c r="U3222" i="1"/>
  <c r="V3222" i="1"/>
  <c r="B3223" i="1"/>
  <c r="E3223" i="1"/>
  <c r="H3223" i="1"/>
  <c r="I3223" i="1"/>
  <c r="N3223" i="1"/>
  <c r="O3223" i="1"/>
  <c r="P3223" i="1"/>
  <c r="Q3223" i="1"/>
  <c r="R3223" i="1"/>
  <c r="S3223" i="1"/>
  <c r="T3223" i="1"/>
  <c r="U3223" i="1"/>
  <c r="U3224" i="1" s="1"/>
  <c r="U3225" i="1" s="1"/>
  <c r="U3226" i="1" s="1"/>
  <c r="U3227" i="1" s="1"/>
  <c r="U3228" i="1" s="1"/>
  <c r="U3229" i="1" s="1"/>
  <c r="U3230" i="1" s="1"/>
  <c r="U3231" i="1" s="1"/>
  <c r="U3232" i="1" s="1"/>
  <c r="U3233" i="1" s="1"/>
  <c r="V3223" i="1"/>
  <c r="B3224" i="1"/>
  <c r="O3224" i="1" s="1"/>
  <c r="E3224" i="1"/>
  <c r="H3224" i="1"/>
  <c r="I3224" i="1" s="1"/>
  <c r="N3224" i="1"/>
  <c r="P3224" i="1"/>
  <c r="R3224" i="1"/>
  <c r="T3224" i="1"/>
  <c r="V3224" i="1"/>
  <c r="B3225" i="1"/>
  <c r="E3225" i="1"/>
  <c r="H3225" i="1"/>
  <c r="I3225" i="1"/>
  <c r="N3225" i="1"/>
  <c r="O3225" i="1"/>
  <c r="P3225" i="1"/>
  <c r="Q3225" i="1"/>
  <c r="R3225" i="1"/>
  <c r="S3225" i="1"/>
  <c r="T3225" i="1"/>
  <c r="V3225" i="1"/>
  <c r="B3226" i="1"/>
  <c r="O3226" i="1" s="1"/>
  <c r="E3226" i="1"/>
  <c r="H3226" i="1"/>
  <c r="I3226" i="1" s="1"/>
  <c r="N3226" i="1"/>
  <c r="P3226" i="1"/>
  <c r="R3226" i="1"/>
  <c r="T3226" i="1"/>
  <c r="V3226" i="1"/>
  <c r="B3227" i="1"/>
  <c r="E3227" i="1"/>
  <c r="H3227" i="1"/>
  <c r="I3227" i="1"/>
  <c r="N3227" i="1"/>
  <c r="O3227" i="1"/>
  <c r="P3227" i="1"/>
  <c r="Q3227" i="1"/>
  <c r="R3227" i="1"/>
  <c r="S3227" i="1"/>
  <c r="T3227" i="1"/>
  <c r="V3227" i="1"/>
  <c r="B3228" i="1"/>
  <c r="O3228" i="1" s="1"/>
  <c r="E3228" i="1"/>
  <c r="H3228" i="1"/>
  <c r="I3228" i="1" s="1"/>
  <c r="N3228" i="1"/>
  <c r="P3228" i="1"/>
  <c r="R3228" i="1"/>
  <c r="T3228" i="1"/>
  <c r="V3228" i="1"/>
  <c r="B3229" i="1"/>
  <c r="E3229" i="1"/>
  <c r="H3229" i="1"/>
  <c r="I3229" i="1"/>
  <c r="N3229" i="1"/>
  <c r="O3229" i="1"/>
  <c r="P3229" i="1"/>
  <c r="Q3229" i="1"/>
  <c r="R3229" i="1"/>
  <c r="S3229" i="1"/>
  <c r="T3229" i="1"/>
  <c r="V3229" i="1"/>
  <c r="B3230" i="1"/>
  <c r="O3230" i="1" s="1"/>
  <c r="E3230" i="1"/>
  <c r="H3230" i="1"/>
  <c r="I3230" i="1" s="1"/>
  <c r="N3230" i="1"/>
  <c r="P3230" i="1"/>
  <c r="R3230" i="1"/>
  <c r="T3230" i="1"/>
  <c r="V3230" i="1"/>
  <c r="B3231" i="1"/>
  <c r="E3231" i="1"/>
  <c r="H3231" i="1"/>
  <c r="I3231" i="1"/>
  <c r="N3231" i="1"/>
  <c r="O3231" i="1"/>
  <c r="P3231" i="1"/>
  <c r="Q3231" i="1"/>
  <c r="R3231" i="1"/>
  <c r="S3231" i="1"/>
  <c r="T3231" i="1"/>
  <c r="V3231" i="1"/>
  <c r="B3232" i="1"/>
  <c r="O3232" i="1" s="1"/>
  <c r="E3232" i="1"/>
  <c r="H3232" i="1"/>
  <c r="I3232" i="1" s="1"/>
  <c r="N3232" i="1"/>
  <c r="P3232" i="1"/>
  <c r="R3232" i="1"/>
  <c r="T3232" i="1"/>
  <c r="V3232" i="1"/>
  <c r="B3233" i="1"/>
  <c r="E3233" i="1"/>
  <c r="H3233" i="1"/>
  <c r="I3233" i="1"/>
  <c r="N3233" i="1"/>
  <c r="O3233" i="1"/>
  <c r="P3233" i="1"/>
  <c r="Q3233" i="1"/>
  <c r="R3233" i="1"/>
  <c r="S3233" i="1"/>
  <c r="T3233" i="1"/>
  <c r="V3233" i="1"/>
  <c r="B3234" i="1"/>
  <c r="O3234" i="1" s="1"/>
  <c r="E3234" i="1"/>
  <c r="H3234" i="1"/>
  <c r="I3234" i="1" s="1"/>
  <c r="N3234" i="1"/>
  <c r="P3234" i="1"/>
  <c r="R3234" i="1"/>
  <c r="T3234" i="1"/>
  <c r="U3234" i="1"/>
  <c r="V3234" i="1"/>
  <c r="B3235" i="1"/>
  <c r="E3235" i="1"/>
  <c r="H3235" i="1"/>
  <c r="I3235" i="1"/>
  <c r="N3235" i="1"/>
  <c r="O3235" i="1"/>
  <c r="P3235" i="1"/>
  <c r="Q3235" i="1"/>
  <c r="R3235" i="1"/>
  <c r="S3235" i="1"/>
  <c r="T3235" i="1"/>
  <c r="U3235" i="1"/>
  <c r="U3236" i="1" s="1"/>
  <c r="U3237" i="1" s="1"/>
  <c r="U3238" i="1" s="1"/>
  <c r="U3239" i="1" s="1"/>
  <c r="U3240" i="1" s="1"/>
  <c r="U3241" i="1" s="1"/>
  <c r="U3242" i="1" s="1"/>
  <c r="U3243" i="1" s="1"/>
  <c r="U3244" i="1" s="1"/>
  <c r="U3245" i="1" s="1"/>
  <c r="V3235" i="1"/>
  <c r="B3236" i="1"/>
  <c r="O3236" i="1" s="1"/>
  <c r="E3236" i="1"/>
  <c r="H3236" i="1"/>
  <c r="I3236" i="1" s="1"/>
  <c r="N3236" i="1"/>
  <c r="P3236" i="1"/>
  <c r="R3236" i="1"/>
  <c r="T3236" i="1"/>
  <c r="V3236" i="1"/>
  <c r="B3237" i="1"/>
  <c r="E3237" i="1"/>
  <c r="H3237" i="1"/>
  <c r="I3237" i="1"/>
  <c r="N3237" i="1"/>
  <c r="O3237" i="1"/>
  <c r="P3237" i="1"/>
  <c r="Q3237" i="1"/>
  <c r="R3237" i="1"/>
  <c r="S3237" i="1"/>
  <c r="T3237" i="1"/>
  <c r="V3237" i="1"/>
  <c r="B3238" i="1"/>
  <c r="O3238" i="1" s="1"/>
  <c r="E3238" i="1"/>
  <c r="H3238" i="1"/>
  <c r="I3238" i="1" s="1"/>
  <c r="N3238" i="1"/>
  <c r="P3238" i="1"/>
  <c r="R3238" i="1"/>
  <c r="T3238" i="1"/>
  <c r="V3238" i="1"/>
  <c r="B3239" i="1"/>
  <c r="E3239" i="1"/>
  <c r="H3239" i="1"/>
  <c r="I3239" i="1"/>
  <c r="N3239" i="1"/>
  <c r="O3239" i="1"/>
  <c r="P3239" i="1"/>
  <c r="Q3239" i="1"/>
  <c r="R3239" i="1"/>
  <c r="S3239" i="1"/>
  <c r="T3239" i="1"/>
  <c r="V3239" i="1"/>
  <c r="B3240" i="1"/>
  <c r="O3240" i="1" s="1"/>
  <c r="E3240" i="1"/>
  <c r="H3240" i="1"/>
  <c r="I3240" i="1" s="1"/>
  <c r="N3240" i="1"/>
  <c r="P3240" i="1"/>
  <c r="R3240" i="1"/>
  <c r="T3240" i="1"/>
  <c r="V3240" i="1"/>
  <c r="B3241" i="1"/>
  <c r="E3241" i="1"/>
  <c r="H3241" i="1"/>
  <c r="I3241" i="1"/>
  <c r="N3241" i="1"/>
  <c r="O3241" i="1"/>
  <c r="P3241" i="1"/>
  <c r="Q3241" i="1"/>
  <c r="R3241" i="1"/>
  <c r="S3241" i="1"/>
  <c r="T3241" i="1"/>
  <c r="V3241" i="1"/>
  <c r="B3242" i="1"/>
  <c r="O3242" i="1" s="1"/>
  <c r="E3242" i="1"/>
  <c r="H3242" i="1"/>
  <c r="I3242" i="1" s="1"/>
  <c r="N3242" i="1"/>
  <c r="P3242" i="1"/>
  <c r="R3242" i="1"/>
  <c r="T3242" i="1"/>
  <c r="V3242" i="1"/>
  <c r="B3243" i="1"/>
  <c r="E3243" i="1"/>
  <c r="H3243" i="1"/>
  <c r="I3243" i="1"/>
  <c r="N3243" i="1"/>
  <c r="O3243" i="1"/>
  <c r="P3243" i="1"/>
  <c r="Q3243" i="1"/>
  <c r="R3243" i="1"/>
  <c r="S3243" i="1"/>
  <c r="T3243" i="1"/>
  <c r="V3243" i="1"/>
  <c r="B3244" i="1"/>
  <c r="O3244" i="1" s="1"/>
  <c r="E3244" i="1"/>
  <c r="H3244" i="1"/>
  <c r="I3244" i="1" s="1"/>
  <c r="N3244" i="1"/>
  <c r="P3244" i="1"/>
  <c r="R3244" i="1"/>
  <c r="T3244" i="1"/>
  <c r="V3244" i="1"/>
  <c r="B3245" i="1"/>
  <c r="E3245" i="1"/>
  <c r="H3245" i="1"/>
  <c r="I3245" i="1"/>
  <c r="N3245" i="1"/>
  <c r="O3245" i="1"/>
  <c r="P3245" i="1"/>
  <c r="Q3245" i="1"/>
  <c r="R3245" i="1"/>
  <c r="S3245" i="1"/>
  <c r="T3245" i="1"/>
  <c r="V3245" i="1"/>
  <c r="B3246" i="1"/>
  <c r="O3246" i="1" s="1"/>
  <c r="E3246" i="1"/>
  <c r="H3246" i="1"/>
  <c r="I3246" i="1" s="1"/>
  <c r="N3246" i="1"/>
  <c r="P3246" i="1"/>
  <c r="R3246" i="1"/>
  <c r="T3246" i="1"/>
  <c r="U3246" i="1"/>
  <c r="V3246" i="1"/>
  <c r="B3247" i="1"/>
  <c r="E3247" i="1"/>
  <c r="H3247" i="1"/>
  <c r="I3247" i="1"/>
  <c r="N3247" i="1"/>
  <c r="O3247" i="1"/>
  <c r="P3247" i="1"/>
  <c r="Q3247" i="1"/>
  <c r="R3247" i="1"/>
  <c r="S3247" i="1"/>
  <c r="T3247" i="1"/>
  <c r="U3247" i="1"/>
  <c r="U3248" i="1" s="1"/>
  <c r="U3249" i="1" s="1"/>
  <c r="U3250" i="1" s="1"/>
  <c r="U3251" i="1" s="1"/>
  <c r="U3252" i="1" s="1"/>
  <c r="U3253" i="1" s="1"/>
  <c r="U3254" i="1" s="1"/>
  <c r="U3255" i="1" s="1"/>
  <c r="U3256" i="1" s="1"/>
  <c r="U3257" i="1" s="1"/>
  <c r="U3258" i="1" s="1"/>
  <c r="V3247" i="1"/>
  <c r="B3248" i="1"/>
  <c r="O3248" i="1" s="1"/>
  <c r="E3248" i="1"/>
  <c r="H3248" i="1"/>
  <c r="I3248" i="1" s="1"/>
  <c r="N3248" i="1"/>
  <c r="P3248" i="1"/>
  <c r="R3248" i="1"/>
  <c r="T3248" i="1"/>
  <c r="V3248" i="1"/>
  <c r="B3249" i="1"/>
  <c r="E3249" i="1"/>
  <c r="H3249" i="1"/>
  <c r="I3249" i="1"/>
  <c r="N3249" i="1"/>
  <c r="O3249" i="1"/>
  <c r="P3249" i="1"/>
  <c r="Q3249" i="1"/>
  <c r="R3249" i="1"/>
  <c r="S3249" i="1"/>
  <c r="T3249" i="1"/>
  <c r="V3249" i="1"/>
  <c r="B3250" i="1"/>
  <c r="O3250" i="1" s="1"/>
  <c r="E3250" i="1"/>
  <c r="H3250" i="1"/>
  <c r="I3250" i="1" s="1"/>
  <c r="N3250" i="1"/>
  <c r="P3250" i="1"/>
  <c r="R3250" i="1"/>
  <c r="T3250" i="1"/>
  <c r="V3250" i="1"/>
  <c r="B3251" i="1"/>
  <c r="E3251" i="1"/>
  <c r="H3251" i="1"/>
  <c r="I3251" i="1"/>
  <c r="N3251" i="1"/>
  <c r="O3251" i="1"/>
  <c r="P3251" i="1"/>
  <c r="Q3251" i="1"/>
  <c r="R3251" i="1"/>
  <c r="S3251" i="1"/>
  <c r="T3251" i="1"/>
  <c r="V3251" i="1"/>
  <c r="B3252" i="1"/>
  <c r="O3252" i="1" s="1"/>
  <c r="E3252" i="1"/>
  <c r="H3252" i="1"/>
  <c r="I3252" i="1" s="1"/>
  <c r="N3252" i="1"/>
  <c r="P3252" i="1"/>
  <c r="R3252" i="1"/>
  <c r="T3252" i="1"/>
  <c r="V3252" i="1"/>
  <c r="B3253" i="1"/>
  <c r="E3253" i="1"/>
  <c r="H3253" i="1"/>
  <c r="I3253" i="1"/>
  <c r="N3253" i="1"/>
  <c r="O3253" i="1"/>
  <c r="P3253" i="1"/>
  <c r="Q3253" i="1"/>
  <c r="R3253" i="1"/>
  <c r="S3253" i="1"/>
  <c r="T3253" i="1"/>
  <c r="V3253" i="1"/>
  <c r="B3254" i="1"/>
  <c r="O3254" i="1" s="1"/>
  <c r="E3254" i="1"/>
  <c r="H3254" i="1"/>
  <c r="I3254" i="1" s="1"/>
  <c r="N3254" i="1"/>
  <c r="P3254" i="1"/>
  <c r="R3254" i="1"/>
  <c r="T3254" i="1"/>
  <c r="V3254" i="1"/>
  <c r="B3255" i="1"/>
  <c r="E3255" i="1"/>
  <c r="H3255" i="1"/>
  <c r="I3255" i="1"/>
  <c r="N3255" i="1"/>
  <c r="O3255" i="1"/>
  <c r="P3255" i="1"/>
  <c r="Q3255" i="1"/>
  <c r="R3255" i="1"/>
  <c r="S3255" i="1"/>
  <c r="T3255" i="1"/>
  <c r="V3255" i="1"/>
  <c r="B3256" i="1"/>
  <c r="O3256" i="1" s="1"/>
  <c r="E3256" i="1"/>
  <c r="H3256" i="1"/>
  <c r="I3256" i="1" s="1"/>
  <c r="N3256" i="1"/>
  <c r="P3256" i="1"/>
  <c r="R3256" i="1"/>
  <c r="T3256" i="1"/>
  <c r="V3256" i="1"/>
  <c r="B3257" i="1"/>
  <c r="E3257" i="1"/>
  <c r="H3257" i="1"/>
  <c r="I3257" i="1"/>
  <c r="N3257" i="1"/>
  <c r="O3257" i="1"/>
  <c r="P3257" i="1"/>
  <c r="Q3257" i="1"/>
  <c r="R3257" i="1"/>
  <c r="S3257" i="1"/>
  <c r="T3257" i="1"/>
  <c r="V3257" i="1"/>
  <c r="B3258" i="1"/>
  <c r="O3258" i="1" s="1"/>
  <c r="E3258" i="1"/>
  <c r="H3258" i="1"/>
  <c r="I3258" i="1" s="1"/>
  <c r="N3258" i="1"/>
  <c r="P3258" i="1"/>
  <c r="R3258" i="1"/>
  <c r="T3258" i="1"/>
  <c r="V3258" i="1"/>
  <c r="B3259" i="1"/>
  <c r="E3259" i="1"/>
  <c r="H3259" i="1"/>
  <c r="I3259" i="1"/>
  <c r="N3259" i="1"/>
  <c r="O3259" i="1"/>
  <c r="P3259" i="1"/>
  <c r="Q3259" i="1"/>
  <c r="R3259" i="1"/>
  <c r="S3259" i="1"/>
  <c r="T3259" i="1"/>
  <c r="U3259" i="1"/>
  <c r="U3260" i="1" s="1"/>
  <c r="U3261" i="1" s="1"/>
  <c r="U3262" i="1" s="1"/>
  <c r="U3263" i="1" s="1"/>
  <c r="U3264" i="1" s="1"/>
  <c r="U3265" i="1" s="1"/>
  <c r="U3266" i="1" s="1"/>
  <c r="U3267" i="1" s="1"/>
  <c r="U3268" i="1" s="1"/>
  <c r="V3259" i="1"/>
  <c r="B3260" i="1"/>
  <c r="O3260" i="1" s="1"/>
  <c r="E3260" i="1"/>
  <c r="H3260" i="1"/>
  <c r="I3260" i="1" s="1"/>
  <c r="N3260" i="1"/>
  <c r="P3260" i="1"/>
  <c r="R3260" i="1"/>
  <c r="T3260" i="1"/>
  <c r="V3260" i="1"/>
  <c r="B3261" i="1"/>
  <c r="E3261" i="1"/>
  <c r="H3261" i="1"/>
  <c r="I3261" i="1"/>
  <c r="N3261" i="1"/>
  <c r="O3261" i="1"/>
  <c r="P3261" i="1"/>
  <c r="Q3261" i="1"/>
  <c r="R3261" i="1"/>
  <c r="S3261" i="1"/>
  <c r="T3261" i="1"/>
  <c r="V3261" i="1"/>
  <c r="B3262" i="1"/>
  <c r="O3262" i="1" s="1"/>
  <c r="E3262" i="1"/>
  <c r="H3262" i="1"/>
  <c r="I3262" i="1" s="1"/>
  <c r="N3262" i="1"/>
  <c r="P3262" i="1"/>
  <c r="R3262" i="1"/>
  <c r="T3262" i="1"/>
  <c r="V3262" i="1"/>
  <c r="B3263" i="1"/>
  <c r="E3263" i="1"/>
  <c r="H3263" i="1"/>
  <c r="I3263" i="1"/>
  <c r="N3263" i="1"/>
  <c r="O3263" i="1"/>
  <c r="P3263" i="1"/>
  <c r="Q3263" i="1"/>
  <c r="R3263" i="1"/>
  <c r="S3263" i="1"/>
  <c r="T3263" i="1"/>
  <c r="V3263" i="1"/>
  <c r="B3264" i="1"/>
  <c r="O3264" i="1" s="1"/>
  <c r="E3264" i="1"/>
  <c r="H3264" i="1"/>
  <c r="I3264" i="1" s="1"/>
  <c r="N3264" i="1"/>
  <c r="P3264" i="1"/>
  <c r="R3264" i="1"/>
  <c r="T3264" i="1"/>
  <c r="V3264" i="1"/>
  <c r="B3265" i="1"/>
  <c r="E3265" i="1"/>
  <c r="H3265" i="1"/>
  <c r="I3265" i="1"/>
  <c r="N3265" i="1"/>
  <c r="O3265" i="1"/>
  <c r="P3265" i="1"/>
  <c r="Q3265" i="1"/>
  <c r="R3265" i="1"/>
  <c r="S3265" i="1"/>
  <c r="T3265" i="1"/>
  <c r="V3265" i="1"/>
  <c r="B3266" i="1"/>
  <c r="O3266" i="1" s="1"/>
  <c r="E3266" i="1"/>
  <c r="H3266" i="1"/>
  <c r="I3266" i="1" s="1"/>
  <c r="N3266" i="1"/>
  <c r="P3266" i="1"/>
  <c r="R3266" i="1"/>
  <c r="T3266" i="1"/>
  <c r="V3266" i="1"/>
  <c r="B3267" i="1"/>
  <c r="E3267" i="1"/>
  <c r="H3267" i="1"/>
  <c r="I3267" i="1"/>
  <c r="N3267" i="1"/>
  <c r="O3267" i="1"/>
  <c r="P3267" i="1"/>
  <c r="Q3267" i="1"/>
  <c r="R3267" i="1"/>
  <c r="S3267" i="1"/>
  <c r="T3267" i="1"/>
  <c r="V3267" i="1"/>
  <c r="B3268" i="1"/>
  <c r="O3268" i="1" s="1"/>
  <c r="E3268" i="1"/>
  <c r="H3268" i="1"/>
  <c r="I3268" i="1" s="1"/>
  <c r="N3268" i="1"/>
  <c r="P3268" i="1"/>
  <c r="R3268" i="1"/>
  <c r="T3268" i="1"/>
  <c r="V3268" i="1"/>
  <c r="B3269" i="1"/>
  <c r="E3269" i="1"/>
  <c r="H3269" i="1"/>
  <c r="I3269" i="1"/>
  <c r="N3269" i="1"/>
  <c r="O3269" i="1"/>
  <c r="P3269" i="1"/>
  <c r="Q3269" i="1"/>
  <c r="R3269" i="1"/>
  <c r="S3269" i="1"/>
  <c r="T3269" i="1"/>
  <c r="U3269" i="1"/>
  <c r="U3270" i="1" s="1"/>
  <c r="U3271" i="1" s="1"/>
  <c r="U3272" i="1" s="1"/>
  <c r="U3273" i="1" s="1"/>
  <c r="U3274" i="1" s="1"/>
  <c r="U3275" i="1" s="1"/>
  <c r="U3276" i="1" s="1"/>
  <c r="U3277" i="1" s="1"/>
  <c r="V3269" i="1"/>
  <c r="B3270" i="1"/>
  <c r="O3270" i="1" s="1"/>
  <c r="E3270" i="1"/>
  <c r="H3270" i="1"/>
  <c r="I3270" i="1" s="1"/>
  <c r="N3270" i="1"/>
  <c r="P3270" i="1"/>
  <c r="R3270" i="1"/>
  <c r="T3270" i="1"/>
  <c r="V3270" i="1"/>
  <c r="B3271" i="1"/>
  <c r="E3271" i="1"/>
  <c r="H3271" i="1"/>
  <c r="I3271" i="1"/>
  <c r="N3271" i="1"/>
  <c r="O3271" i="1"/>
  <c r="P3271" i="1"/>
  <c r="Q3271" i="1"/>
  <c r="R3271" i="1"/>
  <c r="S3271" i="1"/>
  <c r="T3271" i="1"/>
  <c r="V3271" i="1"/>
  <c r="B3272" i="1"/>
  <c r="O3272" i="1" s="1"/>
  <c r="E3272" i="1"/>
  <c r="H3272" i="1"/>
  <c r="I3272" i="1" s="1"/>
  <c r="N3272" i="1"/>
  <c r="P3272" i="1"/>
  <c r="R3272" i="1"/>
  <c r="T3272" i="1"/>
  <c r="V3272" i="1"/>
  <c r="B3273" i="1"/>
  <c r="E3273" i="1"/>
  <c r="H3273" i="1"/>
  <c r="I3273" i="1"/>
  <c r="N3273" i="1"/>
  <c r="O3273" i="1"/>
  <c r="P3273" i="1"/>
  <c r="Q3273" i="1"/>
  <c r="R3273" i="1"/>
  <c r="S3273" i="1"/>
  <c r="T3273" i="1"/>
  <c r="V3273" i="1"/>
  <c r="B3274" i="1"/>
  <c r="O3274" i="1" s="1"/>
  <c r="E3274" i="1"/>
  <c r="H3274" i="1"/>
  <c r="I3274" i="1" s="1"/>
  <c r="N3274" i="1"/>
  <c r="P3274" i="1"/>
  <c r="R3274" i="1"/>
  <c r="T3274" i="1"/>
  <c r="V3274" i="1"/>
  <c r="B3275" i="1"/>
  <c r="E3275" i="1"/>
  <c r="H3275" i="1"/>
  <c r="I3275" i="1"/>
  <c r="N3275" i="1"/>
  <c r="O3275" i="1"/>
  <c r="P3275" i="1"/>
  <c r="Q3275" i="1"/>
  <c r="R3275" i="1"/>
  <c r="S3275" i="1"/>
  <c r="T3275" i="1"/>
  <c r="V3275" i="1"/>
  <c r="B3276" i="1"/>
  <c r="O3276" i="1" s="1"/>
  <c r="E3276" i="1"/>
  <c r="H3276" i="1"/>
  <c r="I3276" i="1" s="1"/>
  <c r="N3276" i="1"/>
  <c r="P3276" i="1"/>
  <c r="R3276" i="1"/>
  <c r="T3276" i="1"/>
  <c r="V3276" i="1"/>
  <c r="B3277" i="1"/>
  <c r="E3277" i="1"/>
  <c r="H3277" i="1"/>
  <c r="I3277" i="1"/>
  <c r="N3277" i="1"/>
  <c r="O3277" i="1"/>
  <c r="P3277" i="1"/>
  <c r="Q3277" i="1"/>
  <c r="R3277" i="1"/>
  <c r="S3277" i="1"/>
  <c r="T3277" i="1"/>
  <c r="V3277" i="1"/>
  <c r="B3278" i="1"/>
  <c r="O3278" i="1" s="1"/>
  <c r="E3278" i="1"/>
  <c r="H3278" i="1"/>
  <c r="I3278" i="1" s="1"/>
  <c r="N3278" i="1"/>
  <c r="P3278" i="1"/>
  <c r="R3278" i="1"/>
  <c r="T3278" i="1"/>
  <c r="U3278" i="1"/>
  <c r="V3278" i="1"/>
  <c r="B3279" i="1"/>
  <c r="E3279" i="1"/>
  <c r="H3279" i="1"/>
  <c r="I3279" i="1"/>
  <c r="N3279" i="1"/>
  <c r="O3279" i="1"/>
  <c r="P3279" i="1"/>
  <c r="Q3279" i="1"/>
  <c r="R3279" i="1"/>
  <c r="S3279" i="1"/>
  <c r="T3279" i="1"/>
  <c r="U3279" i="1"/>
  <c r="U3280" i="1" s="1"/>
  <c r="U3281" i="1" s="1"/>
  <c r="U3282" i="1" s="1"/>
  <c r="U3283" i="1" s="1"/>
  <c r="U3284" i="1" s="1"/>
  <c r="U3285" i="1" s="1"/>
  <c r="U3286" i="1" s="1"/>
  <c r="U3287" i="1" s="1"/>
  <c r="U3288" i="1" s="1"/>
  <c r="V3279" i="1"/>
  <c r="B3280" i="1"/>
  <c r="O3280" i="1" s="1"/>
  <c r="E3280" i="1"/>
  <c r="H3280" i="1"/>
  <c r="I3280" i="1" s="1"/>
  <c r="N3280" i="1"/>
  <c r="P3280" i="1"/>
  <c r="R3280" i="1"/>
  <c r="T3280" i="1"/>
  <c r="V3280" i="1"/>
  <c r="B3281" i="1"/>
  <c r="E3281" i="1"/>
  <c r="H3281" i="1"/>
  <c r="I3281" i="1"/>
  <c r="N3281" i="1"/>
  <c r="O3281" i="1"/>
  <c r="P3281" i="1"/>
  <c r="Q3281" i="1"/>
  <c r="R3281" i="1"/>
  <c r="S3281" i="1"/>
  <c r="T3281" i="1"/>
  <c r="V3281" i="1"/>
  <c r="B3282" i="1"/>
  <c r="O3282" i="1" s="1"/>
  <c r="E3282" i="1"/>
  <c r="H3282" i="1"/>
  <c r="I3282" i="1" s="1"/>
  <c r="N3282" i="1"/>
  <c r="P3282" i="1"/>
  <c r="R3282" i="1"/>
  <c r="T3282" i="1"/>
  <c r="V3282" i="1"/>
  <c r="B3283" i="1"/>
  <c r="E3283" i="1"/>
  <c r="H3283" i="1"/>
  <c r="I3283" i="1"/>
  <c r="N3283" i="1"/>
  <c r="O3283" i="1"/>
  <c r="P3283" i="1"/>
  <c r="Q3283" i="1"/>
  <c r="R3283" i="1"/>
  <c r="S3283" i="1"/>
  <c r="T3283" i="1"/>
  <c r="V3283" i="1"/>
  <c r="B3284" i="1"/>
  <c r="O3284" i="1" s="1"/>
  <c r="E3284" i="1"/>
  <c r="H3284" i="1"/>
  <c r="I3284" i="1" s="1"/>
  <c r="N3284" i="1"/>
  <c r="P3284" i="1"/>
  <c r="R3284" i="1"/>
  <c r="T3284" i="1"/>
  <c r="V3284" i="1"/>
  <c r="B3285" i="1"/>
  <c r="E3285" i="1"/>
  <c r="H3285" i="1"/>
  <c r="I3285" i="1"/>
  <c r="N3285" i="1"/>
  <c r="O3285" i="1"/>
  <c r="P3285" i="1"/>
  <c r="Q3285" i="1"/>
  <c r="R3285" i="1"/>
  <c r="S3285" i="1"/>
  <c r="T3285" i="1"/>
  <c r="V3285" i="1"/>
  <c r="B3286" i="1"/>
  <c r="O3286" i="1" s="1"/>
  <c r="E3286" i="1"/>
  <c r="H3286" i="1"/>
  <c r="I3286" i="1" s="1"/>
  <c r="N3286" i="1"/>
  <c r="P3286" i="1"/>
  <c r="R3286" i="1"/>
  <c r="T3286" i="1"/>
  <c r="V3286" i="1"/>
  <c r="B3287" i="1"/>
  <c r="E3287" i="1"/>
  <c r="H3287" i="1"/>
  <c r="I3287" i="1"/>
  <c r="N3287" i="1"/>
  <c r="O3287" i="1"/>
  <c r="P3287" i="1"/>
  <c r="Q3287" i="1"/>
  <c r="R3287" i="1"/>
  <c r="S3287" i="1"/>
  <c r="T3287" i="1"/>
  <c r="V3287" i="1"/>
  <c r="B3288" i="1"/>
  <c r="O3288" i="1" s="1"/>
  <c r="E3288" i="1"/>
  <c r="H3288" i="1"/>
  <c r="I3288" i="1" s="1"/>
  <c r="N3288" i="1"/>
  <c r="P3288" i="1"/>
  <c r="R3288" i="1"/>
  <c r="T3288" i="1"/>
  <c r="V3288" i="1"/>
  <c r="B3289" i="1"/>
  <c r="E3289" i="1"/>
  <c r="H3289" i="1"/>
  <c r="I3289" i="1"/>
  <c r="N3289" i="1"/>
  <c r="O3289" i="1"/>
  <c r="P3289" i="1"/>
  <c r="Q3289" i="1"/>
  <c r="R3289" i="1"/>
  <c r="S3289" i="1"/>
  <c r="T3289" i="1"/>
  <c r="U3289" i="1"/>
  <c r="U3290" i="1" s="1"/>
  <c r="U3291" i="1" s="1"/>
  <c r="U3292" i="1" s="1"/>
  <c r="U3293" i="1" s="1"/>
  <c r="V3289" i="1"/>
  <c r="B3290" i="1"/>
  <c r="O3290" i="1" s="1"/>
  <c r="E3290" i="1"/>
  <c r="H3290" i="1"/>
  <c r="I3290" i="1" s="1"/>
  <c r="N3290" i="1"/>
  <c r="P3290" i="1"/>
  <c r="R3290" i="1"/>
  <c r="T3290" i="1"/>
  <c r="V3290" i="1"/>
  <c r="B3291" i="1"/>
  <c r="E3291" i="1"/>
  <c r="H3291" i="1"/>
  <c r="I3291" i="1"/>
  <c r="N3291" i="1"/>
  <c r="O3291" i="1"/>
  <c r="P3291" i="1"/>
  <c r="Q3291" i="1"/>
  <c r="R3291" i="1"/>
  <c r="S3291" i="1"/>
  <c r="T3291" i="1"/>
  <c r="V3291" i="1"/>
  <c r="B3292" i="1"/>
  <c r="O3292" i="1" s="1"/>
  <c r="E3292" i="1"/>
  <c r="H3292" i="1"/>
  <c r="I3292" i="1" s="1"/>
  <c r="N3292" i="1"/>
  <c r="P3292" i="1"/>
  <c r="R3292" i="1"/>
  <c r="T3292" i="1"/>
  <c r="V3292" i="1"/>
  <c r="B3293" i="1"/>
  <c r="E3293" i="1"/>
  <c r="H3293" i="1"/>
  <c r="I3293" i="1"/>
  <c r="N3293" i="1"/>
  <c r="O3293" i="1"/>
  <c r="P3293" i="1"/>
  <c r="Q3293" i="1"/>
  <c r="R3293" i="1"/>
  <c r="S3293" i="1"/>
  <c r="T3293" i="1"/>
  <c r="V3293" i="1"/>
  <c r="B3294" i="1"/>
  <c r="O3294" i="1" s="1"/>
  <c r="E3294" i="1"/>
  <c r="H3294" i="1"/>
  <c r="I3294" i="1" s="1"/>
  <c r="N3294" i="1"/>
  <c r="P3294" i="1"/>
  <c r="R3294" i="1"/>
  <c r="T3294" i="1"/>
  <c r="U3294" i="1"/>
  <c r="V3294" i="1"/>
  <c r="B3295" i="1"/>
  <c r="E3295" i="1"/>
  <c r="H3295" i="1"/>
  <c r="I3295" i="1"/>
  <c r="N3295" i="1"/>
  <c r="O3295" i="1"/>
  <c r="P3295" i="1"/>
  <c r="Q3295" i="1"/>
  <c r="R3295" i="1"/>
  <c r="S3295" i="1"/>
  <c r="T3295" i="1"/>
  <c r="U3295" i="1"/>
  <c r="U3296" i="1" s="1"/>
  <c r="U3297" i="1" s="1"/>
  <c r="U3298" i="1" s="1"/>
  <c r="U3299" i="1" s="1"/>
  <c r="U3300" i="1" s="1"/>
  <c r="U3301" i="1" s="1"/>
  <c r="U3302" i="1" s="1"/>
  <c r="V3295" i="1"/>
  <c r="B3296" i="1"/>
  <c r="O3296" i="1" s="1"/>
  <c r="E3296" i="1"/>
  <c r="H3296" i="1"/>
  <c r="I3296" i="1" s="1"/>
  <c r="N3296" i="1"/>
  <c r="P3296" i="1"/>
  <c r="R3296" i="1"/>
  <c r="T3296" i="1"/>
  <c r="V3296" i="1"/>
  <c r="B3297" i="1"/>
  <c r="E3297" i="1"/>
  <c r="H3297" i="1"/>
  <c r="I3297" i="1"/>
  <c r="N3297" i="1"/>
  <c r="O3297" i="1"/>
  <c r="P3297" i="1"/>
  <c r="Q3297" i="1"/>
  <c r="R3297" i="1"/>
  <c r="S3297" i="1"/>
  <c r="T3297" i="1"/>
  <c r="V3297" i="1"/>
  <c r="B3298" i="1"/>
  <c r="O3298" i="1" s="1"/>
  <c r="E3298" i="1"/>
  <c r="H3298" i="1"/>
  <c r="I3298" i="1" s="1"/>
  <c r="N3298" i="1"/>
  <c r="P3298" i="1"/>
  <c r="R3298" i="1"/>
  <c r="T3298" i="1"/>
  <c r="V3298" i="1"/>
  <c r="B3299" i="1"/>
  <c r="E3299" i="1"/>
  <c r="H3299" i="1"/>
  <c r="I3299" i="1"/>
  <c r="N3299" i="1"/>
  <c r="O3299" i="1"/>
  <c r="P3299" i="1"/>
  <c r="Q3299" i="1"/>
  <c r="R3299" i="1"/>
  <c r="S3299" i="1"/>
  <c r="T3299" i="1"/>
  <c r="V3299" i="1"/>
  <c r="B3300" i="1"/>
  <c r="O3300" i="1" s="1"/>
  <c r="E3300" i="1"/>
  <c r="H3300" i="1"/>
  <c r="I3300" i="1" s="1"/>
  <c r="N3300" i="1"/>
  <c r="P3300" i="1"/>
  <c r="R3300" i="1"/>
  <c r="T3300" i="1"/>
  <c r="V3300" i="1"/>
  <c r="B3301" i="1"/>
  <c r="E3301" i="1"/>
  <c r="H3301" i="1"/>
  <c r="I3301" i="1"/>
  <c r="N3301" i="1"/>
  <c r="O3301" i="1"/>
  <c r="P3301" i="1"/>
  <c r="Q3301" i="1"/>
  <c r="R3301" i="1"/>
  <c r="S3301" i="1"/>
  <c r="T3301" i="1"/>
  <c r="V3301" i="1"/>
  <c r="B3302" i="1"/>
  <c r="O3302" i="1" s="1"/>
  <c r="E3302" i="1"/>
  <c r="H3302" i="1"/>
  <c r="I3302" i="1" s="1"/>
  <c r="N3302" i="1"/>
  <c r="P3302" i="1"/>
  <c r="R3302" i="1"/>
  <c r="T3302" i="1"/>
  <c r="V3302" i="1"/>
  <c r="B3303" i="1"/>
  <c r="E3303" i="1"/>
  <c r="H3303" i="1"/>
  <c r="I3303" i="1"/>
  <c r="N3303" i="1"/>
  <c r="O3303" i="1"/>
  <c r="P3303" i="1"/>
  <c r="Q3303" i="1"/>
  <c r="R3303" i="1"/>
  <c r="S3303" i="1"/>
  <c r="T3303" i="1"/>
  <c r="U3303" i="1"/>
  <c r="U3304" i="1" s="1"/>
  <c r="U3305" i="1" s="1"/>
  <c r="U3306" i="1" s="1"/>
  <c r="U3307" i="1" s="1"/>
  <c r="U3308" i="1" s="1"/>
  <c r="U3309" i="1" s="1"/>
  <c r="U3310" i="1" s="1"/>
  <c r="U3311" i="1" s="1"/>
  <c r="U3312" i="1" s="1"/>
  <c r="U3313" i="1" s="1"/>
  <c r="U3314" i="1" s="1"/>
  <c r="V3303" i="1"/>
  <c r="B3304" i="1"/>
  <c r="O3304" i="1" s="1"/>
  <c r="E3304" i="1"/>
  <c r="H3304" i="1"/>
  <c r="I3304" i="1" s="1"/>
  <c r="N3304" i="1"/>
  <c r="P3304" i="1"/>
  <c r="R3304" i="1"/>
  <c r="T3304" i="1"/>
  <c r="V3304" i="1"/>
  <c r="B3305" i="1"/>
  <c r="E3305" i="1"/>
  <c r="H3305" i="1"/>
  <c r="I3305" i="1"/>
  <c r="N3305" i="1"/>
  <c r="O3305" i="1"/>
  <c r="P3305" i="1"/>
  <c r="Q3305" i="1"/>
  <c r="R3305" i="1"/>
  <c r="S3305" i="1"/>
  <c r="T3305" i="1"/>
  <c r="V3305" i="1"/>
  <c r="B3306" i="1"/>
  <c r="O3306" i="1" s="1"/>
  <c r="E3306" i="1"/>
  <c r="H3306" i="1"/>
  <c r="I3306" i="1" s="1"/>
  <c r="N3306" i="1"/>
  <c r="P3306" i="1"/>
  <c r="R3306" i="1"/>
  <c r="T3306" i="1"/>
  <c r="V3306" i="1"/>
  <c r="B3307" i="1"/>
  <c r="E3307" i="1"/>
  <c r="H3307" i="1"/>
  <c r="I3307" i="1"/>
  <c r="N3307" i="1"/>
  <c r="O3307" i="1"/>
  <c r="P3307" i="1"/>
  <c r="Q3307" i="1"/>
  <c r="R3307" i="1"/>
  <c r="S3307" i="1"/>
  <c r="T3307" i="1"/>
  <c r="V3307" i="1"/>
  <c r="B3308" i="1"/>
  <c r="O3308" i="1" s="1"/>
  <c r="E3308" i="1"/>
  <c r="H3308" i="1"/>
  <c r="I3308" i="1" s="1"/>
  <c r="N3308" i="1"/>
  <c r="P3308" i="1"/>
  <c r="R3308" i="1"/>
  <c r="T3308" i="1"/>
  <c r="V3308" i="1"/>
  <c r="B3309" i="1"/>
  <c r="E3309" i="1"/>
  <c r="H3309" i="1"/>
  <c r="I3309" i="1"/>
  <c r="N3309" i="1"/>
  <c r="O3309" i="1"/>
  <c r="P3309" i="1"/>
  <c r="Q3309" i="1"/>
  <c r="R3309" i="1"/>
  <c r="S3309" i="1"/>
  <c r="T3309" i="1"/>
  <c r="V3309" i="1"/>
  <c r="B3310" i="1"/>
  <c r="O3310" i="1" s="1"/>
  <c r="E3310" i="1"/>
  <c r="H3310" i="1"/>
  <c r="I3310" i="1" s="1"/>
  <c r="N3310" i="1"/>
  <c r="P3310" i="1"/>
  <c r="R3310" i="1"/>
  <c r="T3310" i="1"/>
  <c r="V3310" i="1"/>
  <c r="B3311" i="1"/>
  <c r="E3311" i="1"/>
  <c r="H3311" i="1"/>
  <c r="I3311" i="1"/>
  <c r="N3311" i="1"/>
  <c r="O3311" i="1"/>
  <c r="P3311" i="1"/>
  <c r="Q3311" i="1"/>
  <c r="R3311" i="1"/>
  <c r="S3311" i="1"/>
  <c r="T3311" i="1"/>
  <c r="V3311" i="1"/>
  <c r="B3312" i="1"/>
  <c r="O3312" i="1" s="1"/>
  <c r="E3312" i="1"/>
  <c r="H3312" i="1"/>
  <c r="I3312" i="1" s="1"/>
  <c r="N3312" i="1"/>
  <c r="P3312" i="1"/>
  <c r="R3312" i="1"/>
  <c r="T3312" i="1"/>
  <c r="V3312" i="1"/>
  <c r="B3313" i="1"/>
  <c r="E3313" i="1"/>
  <c r="H3313" i="1"/>
  <c r="I3313" i="1"/>
  <c r="N3313" i="1"/>
  <c r="O3313" i="1"/>
  <c r="P3313" i="1"/>
  <c r="Q3313" i="1"/>
  <c r="R3313" i="1"/>
  <c r="S3313" i="1"/>
  <c r="T3313" i="1"/>
  <c r="V3313" i="1"/>
  <c r="B3314" i="1"/>
  <c r="O3314" i="1" s="1"/>
  <c r="E3314" i="1"/>
  <c r="H3314" i="1"/>
  <c r="I3314" i="1" s="1"/>
  <c r="N3314" i="1"/>
  <c r="P3314" i="1"/>
  <c r="R3314" i="1"/>
  <c r="T3314" i="1"/>
  <c r="V3314" i="1"/>
  <c r="B3315" i="1"/>
  <c r="E3315" i="1"/>
  <c r="H3315" i="1"/>
  <c r="I3315" i="1"/>
  <c r="N3315" i="1"/>
  <c r="O3315" i="1"/>
  <c r="P3315" i="1"/>
  <c r="Q3315" i="1"/>
  <c r="R3315" i="1"/>
  <c r="S3315" i="1"/>
  <c r="T3315" i="1"/>
  <c r="U3315" i="1"/>
  <c r="U3316" i="1" s="1"/>
  <c r="U3317" i="1" s="1"/>
  <c r="U3318" i="1" s="1"/>
  <c r="U3319" i="1" s="1"/>
  <c r="U3320" i="1" s="1"/>
  <c r="U3321" i="1" s="1"/>
  <c r="U3322" i="1" s="1"/>
  <c r="U3323" i="1" s="1"/>
  <c r="U3324" i="1" s="1"/>
  <c r="V3315" i="1"/>
  <c r="B3316" i="1"/>
  <c r="O3316" i="1" s="1"/>
  <c r="E3316" i="1"/>
  <c r="H3316" i="1"/>
  <c r="I3316" i="1" s="1"/>
  <c r="N3316" i="1"/>
  <c r="P3316" i="1"/>
  <c r="R3316" i="1"/>
  <c r="T3316" i="1"/>
  <c r="V3316" i="1"/>
  <c r="B3317" i="1"/>
  <c r="E3317" i="1"/>
  <c r="H3317" i="1"/>
  <c r="I3317" i="1"/>
  <c r="N3317" i="1"/>
  <c r="O3317" i="1"/>
  <c r="P3317" i="1"/>
  <c r="Q3317" i="1"/>
  <c r="R3317" i="1"/>
  <c r="S3317" i="1"/>
  <c r="T3317" i="1"/>
  <c r="V3317" i="1"/>
  <c r="B3318" i="1"/>
  <c r="O3318" i="1" s="1"/>
  <c r="E3318" i="1"/>
  <c r="H3318" i="1"/>
  <c r="I3318" i="1" s="1"/>
  <c r="N3318" i="1"/>
  <c r="P3318" i="1"/>
  <c r="R3318" i="1"/>
  <c r="T3318" i="1"/>
  <c r="V3318" i="1"/>
  <c r="B3319" i="1"/>
  <c r="E3319" i="1"/>
  <c r="H3319" i="1"/>
  <c r="I3319" i="1"/>
  <c r="N3319" i="1"/>
  <c r="O3319" i="1"/>
  <c r="P3319" i="1"/>
  <c r="Q3319" i="1"/>
  <c r="R3319" i="1"/>
  <c r="S3319" i="1"/>
  <c r="T3319" i="1"/>
  <c r="V3319" i="1"/>
  <c r="B3320" i="1"/>
  <c r="O3320" i="1" s="1"/>
  <c r="E3320" i="1"/>
  <c r="H3320" i="1"/>
  <c r="I3320" i="1" s="1"/>
  <c r="N3320" i="1"/>
  <c r="P3320" i="1"/>
  <c r="R3320" i="1"/>
  <c r="T3320" i="1"/>
  <c r="V3320" i="1"/>
  <c r="B3321" i="1"/>
  <c r="E3321" i="1"/>
  <c r="H3321" i="1"/>
  <c r="I3321" i="1"/>
  <c r="N3321" i="1"/>
  <c r="O3321" i="1"/>
  <c r="P3321" i="1"/>
  <c r="Q3321" i="1"/>
  <c r="R3321" i="1"/>
  <c r="S3321" i="1"/>
  <c r="T3321" i="1"/>
  <c r="V3321" i="1"/>
  <c r="B3322" i="1"/>
  <c r="O3322" i="1" s="1"/>
  <c r="E3322" i="1"/>
  <c r="H3322" i="1"/>
  <c r="I3322" i="1" s="1"/>
  <c r="N3322" i="1"/>
  <c r="P3322" i="1"/>
  <c r="R3322" i="1"/>
  <c r="T3322" i="1"/>
  <c r="V3322" i="1"/>
  <c r="B3323" i="1"/>
  <c r="E3323" i="1"/>
  <c r="H3323" i="1"/>
  <c r="I3323" i="1"/>
  <c r="N3323" i="1"/>
  <c r="O3323" i="1"/>
  <c r="P3323" i="1"/>
  <c r="Q3323" i="1"/>
  <c r="R3323" i="1"/>
  <c r="S3323" i="1"/>
  <c r="T3323" i="1"/>
  <c r="V3323" i="1"/>
  <c r="B3324" i="1"/>
  <c r="O3324" i="1" s="1"/>
  <c r="E3324" i="1"/>
  <c r="H3324" i="1"/>
  <c r="I3324" i="1" s="1"/>
  <c r="N3324" i="1"/>
  <c r="P3324" i="1"/>
  <c r="R3324" i="1"/>
  <c r="T3324" i="1"/>
  <c r="V3324" i="1"/>
  <c r="B3325" i="1"/>
  <c r="E3325" i="1"/>
  <c r="H3325" i="1"/>
  <c r="I3325" i="1"/>
  <c r="N3325" i="1"/>
  <c r="O3325" i="1"/>
  <c r="P3325" i="1"/>
  <c r="Q3325" i="1"/>
  <c r="R3325" i="1"/>
  <c r="S3325" i="1"/>
  <c r="T3325" i="1"/>
  <c r="U3325" i="1"/>
  <c r="V3325" i="1"/>
  <c r="B3326" i="1"/>
  <c r="O3326" i="1" s="1"/>
  <c r="E3326" i="1"/>
  <c r="H3326" i="1"/>
  <c r="I3326" i="1" s="1"/>
  <c r="N3326" i="1"/>
  <c r="P3326" i="1"/>
  <c r="R3326" i="1"/>
  <c r="T3326" i="1"/>
  <c r="U3326" i="1"/>
  <c r="V3326" i="1"/>
  <c r="B3327" i="1"/>
  <c r="E3327" i="1"/>
  <c r="H3327" i="1"/>
  <c r="I3327" i="1"/>
  <c r="N3327" i="1"/>
  <c r="O3327" i="1"/>
  <c r="P3327" i="1"/>
  <c r="Q3327" i="1"/>
  <c r="R3327" i="1"/>
  <c r="S3327" i="1"/>
  <c r="T3327" i="1"/>
  <c r="U3327" i="1"/>
  <c r="U3328" i="1" s="1"/>
  <c r="U3329" i="1" s="1"/>
  <c r="U3330" i="1" s="1"/>
  <c r="U3331" i="1" s="1"/>
  <c r="U3332" i="1" s="1"/>
  <c r="U3333" i="1" s="1"/>
  <c r="U3334" i="1" s="1"/>
  <c r="V3327" i="1"/>
  <c r="B3328" i="1"/>
  <c r="O3328" i="1" s="1"/>
  <c r="E3328" i="1"/>
  <c r="H3328" i="1"/>
  <c r="I3328" i="1" s="1"/>
  <c r="N3328" i="1"/>
  <c r="P3328" i="1"/>
  <c r="R3328" i="1"/>
  <c r="T3328" i="1"/>
  <c r="V3328" i="1"/>
  <c r="B3329" i="1"/>
  <c r="E3329" i="1"/>
  <c r="H3329" i="1"/>
  <c r="I3329" i="1"/>
  <c r="N3329" i="1"/>
  <c r="O3329" i="1"/>
  <c r="P3329" i="1"/>
  <c r="Q3329" i="1"/>
  <c r="R3329" i="1"/>
  <c r="S3329" i="1"/>
  <c r="T3329" i="1"/>
  <c r="V3329" i="1"/>
  <c r="B3330" i="1"/>
  <c r="O3330" i="1" s="1"/>
  <c r="E3330" i="1"/>
  <c r="H3330" i="1"/>
  <c r="I3330" i="1" s="1"/>
  <c r="N3330" i="1"/>
  <c r="P3330" i="1"/>
  <c r="R3330" i="1"/>
  <c r="T3330" i="1"/>
  <c r="V3330" i="1"/>
  <c r="B3331" i="1"/>
  <c r="E3331" i="1"/>
  <c r="H3331" i="1"/>
  <c r="I3331" i="1"/>
  <c r="N3331" i="1"/>
  <c r="O3331" i="1"/>
  <c r="P3331" i="1"/>
  <c r="Q3331" i="1"/>
  <c r="R3331" i="1"/>
  <c r="S3331" i="1"/>
  <c r="T3331" i="1"/>
  <c r="V3331" i="1"/>
  <c r="B3332" i="1"/>
  <c r="O3332" i="1" s="1"/>
  <c r="E3332" i="1"/>
  <c r="H3332" i="1"/>
  <c r="I3332" i="1" s="1"/>
  <c r="N3332" i="1"/>
  <c r="P3332" i="1"/>
  <c r="R3332" i="1"/>
  <c r="T3332" i="1"/>
  <c r="V3332" i="1"/>
  <c r="B3333" i="1"/>
  <c r="E3333" i="1"/>
  <c r="H3333" i="1"/>
  <c r="I3333" i="1"/>
  <c r="N3333" i="1"/>
  <c r="O3333" i="1"/>
  <c r="P3333" i="1"/>
  <c r="Q3333" i="1"/>
  <c r="R3333" i="1"/>
  <c r="S3333" i="1"/>
  <c r="T3333" i="1"/>
  <c r="V3333" i="1"/>
  <c r="B3334" i="1"/>
  <c r="O3334" i="1" s="1"/>
  <c r="E3334" i="1"/>
  <c r="H3334" i="1"/>
  <c r="I3334" i="1" s="1"/>
  <c r="N3334" i="1"/>
  <c r="P3334" i="1"/>
  <c r="R3334" i="1"/>
  <c r="T3334" i="1"/>
  <c r="V3334" i="1"/>
  <c r="B3335" i="1"/>
  <c r="E3335" i="1"/>
  <c r="H3335" i="1"/>
  <c r="I3335" i="1"/>
  <c r="N3335" i="1"/>
  <c r="O3335" i="1"/>
  <c r="P3335" i="1"/>
  <c r="Q3335" i="1"/>
  <c r="R3335" i="1"/>
  <c r="S3335" i="1"/>
  <c r="T3335" i="1"/>
  <c r="U3335" i="1"/>
  <c r="U3336" i="1" s="1"/>
  <c r="U3337" i="1" s="1"/>
  <c r="U3338" i="1" s="1"/>
  <c r="U3339" i="1" s="1"/>
  <c r="U3340" i="1" s="1"/>
  <c r="U3341" i="1" s="1"/>
  <c r="V3335" i="1"/>
  <c r="B3336" i="1"/>
  <c r="O3336" i="1" s="1"/>
  <c r="E3336" i="1"/>
  <c r="H3336" i="1"/>
  <c r="I3336" i="1" s="1"/>
  <c r="N3336" i="1"/>
  <c r="P3336" i="1"/>
  <c r="R3336" i="1"/>
  <c r="T3336" i="1"/>
  <c r="V3336" i="1"/>
  <c r="B3337" i="1"/>
  <c r="E3337" i="1"/>
  <c r="H3337" i="1"/>
  <c r="I3337" i="1"/>
  <c r="N3337" i="1"/>
  <c r="O3337" i="1"/>
  <c r="P3337" i="1"/>
  <c r="Q3337" i="1"/>
  <c r="R3337" i="1"/>
  <c r="S3337" i="1"/>
  <c r="T3337" i="1"/>
  <c r="V3337" i="1"/>
  <c r="B3338" i="1"/>
  <c r="O3338" i="1" s="1"/>
  <c r="E3338" i="1"/>
  <c r="H3338" i="1"/>
  <c r="I3338" i="1" s="1"/>
  <c r="N3338" i="1"/>
  <c r="P3338" i="1"/>
  <c r="R3338" i="1"/>
  <c r="T3338" i="1"/>
  <c r="V3338" i="1"/>
  <c r="B3339" i="1"/>
  <c r="E3339" i="1"/>
  <c r="H3339" i="1"/>
  <c r="I3339" i="1"/>
  <c r="N3339" i="1"/>
  <c r="O3339" i="1"/>
  <c r="P3339" i="1"/>
  <c r="Q3339" i="1"/>
  <c r="R3339" i="1"/>
  <c r="S3339" i="1"/>
  <c r="T3339" i="1"/>
  <c r="V3339" i="1"/>
  <c r="B3340" i="1"/>
  <c r="O3340" i="1" s="1"/>
  <c r="E3340" i="1"/>
  <c r="H3340" i="1"/>
  <c r="I3340" i="1" s="1"/>
  <c r="N3340" i="1"/>
  <c r="P3340" i="1"/>
  <c r="R3340" i="1"/>
  <c r="T3340" i="1"/>
  <c r="V3340" i="1"/>
  <c r="B3341" i="1"/>
  <c r="E3341" i="1"/>
  <c r="H3341" i="1"/>
  <c r="I3341" i="1"/>
  <c r="N3341" i="1"/>
  <c r="O3341" i="1"/>
  <c r="P3341" i="1"/>
  <c r="Q3341" i="1"/>
  <c r="R3341" i="1"/>
  <c r="S3341" i="1"/>
  <c r="T3341" i="1"/>
  <c r="V3341" i="1"/>
  <c r="B3342" i="1"/>
  <c r="O3342" i="1" s="1"/>
  <c r="E3342" i="1"/>
  <c r="H3342" i="1"/>
  <c r="I3342" i="1" s="1"/>
  <c r="N3342" i="1"/>
  <c r="P3342" i="1"/>
  <c r="R3342" i="1"/>
  <c r="T3342" i="1"/>
  <c r="U3342" i="1"/>
  <c r="V3342" i="1"/>
  <c r="B3343" i="1"/>
  <c r="E3343" i="1"/>
  <c r="H3343" i="1"/>
  <c r="I3343" i="1"/>
  <c r="N3343" i="1"/>
  <c r="O3343" i="1"/>
  <c r="P3343" i="1"/>
  <c r="Q3343" i="1"/>
  <c r="R3343" i="1"/>
  <c r="S3343" i="1"/>
  <c r="T3343" i="1"/>
  <c r="U3343" i="1"/>
  <c r="U3344" i="1" s="1"/>
  <c r="U3345" i="1" s="1"/>
  <c r="U3346" i="1" s="1"/>
  <c r="U3347" i="1" s="1"/>
  <c r="U3348" i="1" s="1"/>
  <c r="U3349" i="1" s="1"/>
  <c r="U3350" i="1" s="1"/>
  <c r="U3351" i="1" s="1"/>
  <c r="U3352" i="1" s="1"/>
  <c r="U3353" i="1" s="1"/>
  <c r="V3343" i="1"/>
  <c r="B3344" i="1"/>
  <c r="O3344" i="1" s="1"/>
  <c r="E3344" i="1"/>
  <c r="H3344" i="1"/>
  <c r="I3344" i="1" s="1"/>
  <c r="N3344" i="1"/>
  <c r="P3344" i="1"/>
  <c r="R3344" i="1"/>
  <c r="T3344" i="1"/>
  <c r="V3344" i="1"/>
  <c r="B3345" i="1"/>
  <c r="E3345" i="1"/>
  <c r="H3345" i="1"/>
  <c r="I3345" i="1"/>
  <c r="N3345" i="1"/>
  <c r="O3345" i="1"/>
  <c r="P3345" i="1"/>
  <c r="Q3345" i="1"/>
  <c r="R3345" i="1"/>
  <c r="S3345" i="1"/>
  <c r="T3345" i="1"/>
  <c r="V3345" i="1"/>
  <c r="B3346" i="1"/>
  <c r="O3346" i="1" s="1"/>
  <c r="E3346" i="1"/>
  <c r="H3346" i="1"/>
  <c r="I3346" i="1" s="1"/>
  <c r="N3346" i="1"/>
  <c r="P3346" i="1"/>
  <c r="R3346" i="1"/>
  <c r="T3346" i="1"/>
  <c r="V3346" i="1"/>
  <c r="B3347" i="1"/>
  <c r="E3347" i="1"/>
  <c r="H3347" i="1"/>
  <c r="I3347" i="1"/>
  <c r="N3347" i="1"/>
  <c r="O3347" i="1"/>
  <c r="P3347" i="1"/>
  <c r="Q3347" i="1"/>
  <c r="R3347" i="1"/>
  <c r="S3347" i="1"/>
  <c r="T3347" i="1"/>
  <c r="V3347" i="1"/>
  <c r="B3348" i="1"/>
  <c r="O3348" i="1" s="1"/>
  <c r="E3348" i="1"/>
  <c r="H3348" i="1"/>
  <c r="I3348" i="1" s="1"/>
  <c r="N3348" i="1"/>
  <c r="P3348" i="1"/>
  <c r="R3348" i="1"/>
  <c r="T3348" i="1"/>
  <c r="V3348" i="1"/>
  <c r="B3349" i="1"/>
  <c r="E3349" i="1"/>
  <c r="H3349" i="1"/>
  <c r="I3349" i="1"/>
  <c r="N3349" i="1"/>
  <c r="O3349" i="1"/>
  <c r="P3349" i="1"/>
  <c r="Q3349" i="1"/>
  <c r="R3349" i="1"/>
  <c r="S3349" i="1"/>
  <c r="T3349" i="1"/>
  <c r="V3349" i="1"/>
  <c r="B3350" i="1"/>
  <c r="O3350" i="1" s="1"/>
  <c r="E3350" i="1"/>
  <c r="H3350" i="1"/>
  <c r="I3350" i="1" s="1"/>
  <c r="N3350" i="1"/>
  <c r="P3350" i="1"/>
  <c r="R3350" i="1"/>
  <c r="T3350" i="1"/>
  <c r="V3350" i="1"/>
  <c r="B3351" i="1"/>
  <c r="E3351" i="1"/>
  <c r="H3351" i="1"/>
  <c r="I3351" i="1"/>
  <c r="N3351" i="1"/>
  <c r="O3351" i="1"/>
  <c r="P3351" i="1"/>
  <c r="Q3351" i="1"/>
  <c r="R3351" i="1"/>
  <c r="S3351" i="1"/>
  <c r="T3351" i="1"/>
  <c r="V3351" i="1"/>
  <c r="B3352" i="1"/>
  <c r="O3352" i="1" s="1"/>
  <c r="E3352" i="1"/>
  <c r="H3352" i="1"/>
  <c r="I3352" i="1" s="1"/>
  <c r="N3352" i="1"/>
  <c r="P3352" i="1"/>
  <c r="R3352" i="1"/>
  <c r="T3352" i="1"/>
  <c r="V3352" i="1"/>
  <c r="B3353" i="1"/>
  <c r="E3353" i="1"/>
  <c r="H3353" i="1"/>
  <c r="I3353" i="1"/>
  <c r="N3353" i="1"/>
  <c r="O3353" i="1"/>
  <c r="P3353" i="1"/>
  <c r="Q3353" i="1"/>
  <c r="R3353" i="1"/>
  <c r="S3353" i="1"/>
  <c r="T3353" i="1"/>
  <c r="V3353" i="1"/>
  <c r="B3354" i="1"/>
  <c r="O3354" i="1" s="1"/>
  <c r="E3354" i="1"/>
  <c r="H3354" i="1"/>
  <c r="I3354" i="1" s="1"/>
  <c r="N3354" i="1"/>
  <c r="P3354" i="1"/>
  <c r="R3354" i="1"/>
  <c r="T3354" i="1"/>
  <c r="U3354" i="1"/>
  <c r="V3354" i="1"/>
  <c r="B3355" i="1"/>
  <c r="E3355" i="1"/>
  <c r="H3355" i="1"/>
  <c r="I3355" i="1"/>
  <c r="N3355" i="1"/>
  <c r="O3355" i="1"/>
  <c r="P3355" i="1"/>
  <c r="Q3355" i="1"/>
  <c r="R3355" i="1"/>
  <c r="S3355" i="1"/>
  <c r="T3355" i="1"/>
  <c r="U3355" i="1"/>
  <c r="U3356" i="1" s="1"/>
  <c r="U3357" i="1" s="1"/>
  <c r="U3358" i="1" s="1"/>
  <c r="U3359" i="1" s="1"/>
  <c r="U3360" i="1" s="1"/>
  <c r="U3361" i="1" s="1"/>
  <c r="U3362" i="1" s="1"/>
  <c r="U3363" i="1" s="1"/>
  <c r="V3355" i="1"/>
  <c r="B3356" i="1"/>
  <c r="O3356" i="1" s="1"/>
  <c r="E3356" i="1"/>
  <c r="H3356" i="1"/>
  <c r="I3356" i="1" s="1"/>
  <c r="N3356" i="1"/>
  <c r="P3356" i="1"/>
  <c r="R3356" i="1"/>
  <c r="T3356" i="1"/>
  <c r="V3356" i="1"/>
  <c r="B3357" i="1"/>
  <c r="E3357" i="1"/>
  <c r="H3357" i="1"/>
  <c r="I3357" i="1"/>
  <c r="N3357" i="1"/>
  <c r="O3357" i="1"/>
  <c r="P3357" i="1"/>
  <c r="Q3357" i="1"/>
  <c r="R3357" i="1"/>
  <c r="S3357" i="1"/>
  <c r="T3357" i="1"/>
  <c r="V3357" i="1"/>
  <c r="B3358" i="1"/>
  <c r="O3358" i="1" s="1"/>
  <c r="E3358" i="1"/>
  <c r="H3358" i="1"/>
  <c r="I3358" i="1" s="1"/>
  <c r="N3358" i="1"/>
  <c r="P3358" i="1"/>
  <c r="R3358" i="1"/>
  <c r="T3358" i="1"/>
  <c r="V3358" i="1"/>
  <c r="B3359" i="1"/>
  <c r="E3359" i="1"/>
  <c r="H3359" i="1"/>
  <c r="I3359" i="1"/>
  <c r="N3359" i="1"/>
  <c r="O3359" i="1"/>
  <c r="P3359" i="1"/>
  <c r="Q3359" i="1"/>
  <c r="R3359" i="1"/>
  <c r="S3359" i="1"/>
  <c r="T3359" i="1"/>
  <c r="V3359" i="1"/>
  <c r="B3360" i="1"/>
  <c r="O3360" i="1" s="1"/>
  <c r="E3360" i="1"/>
  <c r="H3360" i="1"/>
  <c r="I3360" i="1" s="1"/>
  <c r="N3360" i="1"/>
  <c r="P3360" i="1"/>
  <c r="R3360" i="1"/>
  <c r="T3360" i="1"/>
  <c r="V3360" i="1"/>
  <c r="B3361" i="1"/>
  <c r="E3361" i="1"/>
  <c r="H3361" i="1"/>
  <c r="I3361" i="1"/>
  <c r="N3361" i="1"/>
  <c r="O3361" i="1"/>
  <c r="P3361" i="1"/>
  <c r="Q3361" i="1"/>
  <c r="R3361" i="1"/>
  <c r="S3361" i="1"/>
  <c r="T3361" i="1"/>
  <c r="V3361" i="1"/>
  <c r="B3362" i="1"/>
  <c r="O3362" i="1" s="1"/>
  <c r="E3362" i="1"/>
  <c r="H3362" i="1"/>
  <c r="I3362" i="1" s="1"/>
  <c r="N3362" i="1"/>
  <c r="P3362" i="1"/>
  <c r="R3362" i="1"/>
  <c r="T3362" i="1"/>
  <c r="V3362" i="1"/>
  <c r="B3363" i="1"/>
  <c r="E3363" i="1"/>
  <c r="H3363" i="1"/>
  <c r="I3363" i="1"/>
  <c r="N3363" i="1"/>
  <c r="O3363" i="1"/>
  <c r="P3363" i="1"/>
  <c r="Q3363" i="1"/>
  <c r="R3363" i="1"/>
  <c r="S3363" i="1"/>
  <c r="T3363" i="1"/>
  <c r="V3363" i="1"/>
  <c r="B3364" i="1"/>
  <c r="O3364" i="1" s="1"/>
  <c r="E3364" i="1"/>
  <c r="H3364" i="1"/>
  <c r="I3364" i="1" s="1"/>
  <c r="N3364" i="1"/>
  <c r="P3364" i="1"/>
  <c r="R3364" i="1"/>
  <c r="T3364" i="1"/>
  <c r="U3364" i="1"/>
  <c r="V3364" i="1"/>
  <c r="B3365" i="1"/>
  <c r="E3365" i="1"/>
  <c r="H3365" i="1"/>
  <c r="I3365" i="1"/>
  <c r="N3365" i="1"/>
  <c r="O3365" i="1"/>
  <c r="P3365" i="1"/>
  <c r="Q3365" i="1"/>
  <c r="R3365" i="1"/>
  <c r="S3365" i="1"/>
  <c r="T3365" i="1"/>
  <c r="U3365" i="1"/>
  <c r="U3366" i="1" s="1"/>
  <c r="U3367" i="1" s="1"/>
  <c r="U3368" i="1" s="1"/>
  <c r="U3369" i="1" s="1"/>
  <c r="U3370" i="1" s="1"/>
  <c r="U3371" i="1" s="1"/>
  <c r="U3372" i="1" s="1"/>
  <c r="U3373" i="1" s="1"/>
  <c r="U3374" i="1" s="1"/>
  <c r="U3375" i="1" s="1"/>
  <c r="V3365" i="1"/>
  <c r="B3366" i="1"/>
  <c r="O3366" i="1" s="1"/>
  <c r="E3366" i="1"/>
  <c r="H3366" i="1"/>
  <c r="I3366" i="1" s="1"/>
  <c r="N3366" i="1"/>
  <c r="P3366" i="1"/>
  <c r="R3366" i="1"/>
  <c r="T3366" i="1"/>
  <c r="V3366" i="1"/>
  <c r="B3367" i="1"/>
  <c r="E3367" i="1"/>
  <c r="H3367" i="1"/>
  <c r="I3367" i="1"/>
  <c r="N3367" i="1"/>
  <c r="O3367" i="1"/>
  <c r="P3367" i="1"/>
  <c r="Q3367" i="1"/>
  <c r="R3367" i="1"/>
  <c r="S3367" i="1"/>
  <c r="T3367" i="1"/>
  <c r="V3367" i="1"/>
  <c r="B3368" i="1"/>
  <c r="O3368" i="1" s="1"/>
  <c r="E3368" i="1"/>
  <c r="H3368" i="1"/>
  <c r="I3368" i="1" s="1"/>
  <c r="N3368" i="1"/>
  <c r="P3368" i="1"/>
  <c r="R3368" i="1"/>
  <c r="T3368" i="1"/>
  <c r="V3368" i="1"/>
  <c r="B3369" i="1"/>
  <c r="E3369" i="1"/>
  <c r="H3369" i="1"/>
  <c r="I3369" i="1"/>
  <c r="N3369" i="1"/>
  <c r="O3369" i="1"/>
  <c r="P3369" i="1"/>
  <c r="Q3369" i="1"/>
  <c r="R3369" i="1"/>
  <c r="S3369" i="1"/>
  <c r="T3369" i="1"/>
  <c r="V3369" i="1"/>
  <c r="B3370" i="1"/>
  <c r="O3370" i="1" s="1"/>
  <c r="E3370" i="1"/>
  <c r="H3370" i="1"/>
  <c r="I3370" i="1" s="1"/>
  <c r="N3370" i="1"/>
  <c r="P3370" i="1"/>
  <c r="R3370" i="1"/>
  <c r="T3370" i="1"/>
  <c r="V3370" i="1"/>
  <c r="B3371" i="1"/>
  <c r="E3371" i="1"/>
  <c r="H3371" i="1"/>
  <c r="I3371" i="1"/>
  <c r="N3371" i="1"/>
  <c r="O3371" i="1"/>
  <c r="P3371" i="1"/>
  <c r="Q3371" i="1"/>
  <c r="R3371" i="1"/>
  <c r="S3371" i="1"/>
  <c r="T3371" i="1"/>
  <c r="V3371" i="1"/>
  <c r="B3372" i="1"/>
  <c r="O3372" i="1" s="1"/>
  <c r="E3372" i="1"/>
  <c r="H3372" i="1"/>
  <c r="I3372" i="1" s="1"/>
  <c r="N3372" i="1"/>
  <c r="P3372" i="1"/>
  <c r="R3372" i="1"/>
  <c r="T3372" i="1"/>
  <c r="V3372" i="1"/>
  <c r="B3373" i="1"/>
  <c r="E3373" i="1"/>
  <c r="H3373" i="1"/>
  <c r="I3373" i="1"/>
  <c r="N3373" i="1"/>
  <c r="O3373" i="1"/>
  <c r="P3373" i="1"/>
  <c r="Q3373" i="1"/>
  <c r="R3373" i="1"/>
  <c r="S3373" i="1"/>
  <c r="T3373" i="1"/>
  <c r="V3373" i="1"/>
  <c r="B3374" i="1"/>
  <c r="O3374" i="1" s="1"/>
  <c r="E3374" i="1"/>
  <c r="H3374" i="1"/>
  <c r="I3374" i="1" s="1"/>
  <c r="N3374" i="1"/>
  <c r="P3374" i="1"/>
  <c r="R3374" i="1"/>
  <c r="T3374" i="1"/>
  <c r="V3374" i="1"/>
  <c r="B3375" i="1"/>
  <c r="E3375" i="1"/>
  <c r="H3375" i="1"/>
  <c r="I3375" i="1"/>
  <c r="N3375" i="1"/>
  <c r="O3375" i="1"/>
  <c r="P3375" i="1"/>
  <c r="Q3375" i="1"/>
  <c r="R3375" i="1"/>
  <c r="S3375" i="1"/>
  <c r="T3375" i="1"/>
  <c r="V3375" i="1"/>
  <c r="B3376" i="1"/>
  <c r="O3376" i="1" s="1"/>
  <c r="E3376" i="1"/>
  <c r="H3376" i="1"/>
  <c r="I3376" i="1" s="1"/>
  <c r="N3376" i="1"/>
  <c r="P3376" i="1"/>
  <c r="R3376" i="1"/>
  <c r="T3376" i="1"/>
  <c r="U3376" i="1"/>
  <c r="V3376" i="1"/>
  <c r="B3377" i="1"/>
  <c r="E3377" i="1"/>
  <c r="H3377" i="1"/>
  <c r="I3377" i="1"/>
  <c r="N3377" i="1"/>
  <c r="O3377" i="1"/>
  <c r="P3377" i="1"/>
  <c r="Q3377" i="1"/>
  <c r="R3377" i="1"/>
  <c r="S3377" i="1"/>
  <c r="T3377" i="1"/>
  <c r="U3377" i="1"/>
  <c r="U3378" i="1" s="1"/>
  <c r="U3379" i="1" s="1"/>
  <c r="U3380" i="1" s="1"/>
  <c r="U3381" i="1" s="1"/>
  <c r="U3382" i="1" s="1"/>
  <c r="U3383" i="1" s="1"/>
  <c r="U3384" i="1" s="1"/>
  <c r="U3385" i="1" s="1"/>
  <c r="V3377" i="1"/>
  <c r="B3378" i="1"/>
  <c r="O3378" i="1" s="1"/>
  <c r="E3378" i="1"/>
  <c r="H3378" i="1"/>
  <c r="I3378" i="1" s="1"/>
  <c r="N3378" i="1"/>
  <c r="P3378" i="1"/>
  <c r="R3378" i="1"/>
  <c r="T3378" i="1"/>
  <c r="V3378" i="1"/>
  <c r="B3379" i="1"/>
  <c r="E3379" i="1"/>
  <c r="H3379" i="1"/>
  <c r="I3379" i="1"/>
  <c r="N3379" i="1"/>
  <c r="O3379" i="1"/>
  <c r="P3379" i="1"/>
  <c r="Q3379" i="1"/>
  <c r="R3379" i="1"/>
  <c r="S3379" i="1"/>
  <c r="T3379" i="1"/>
  <c r="V3379" i="1"/>
  <c r="B3380" i="1"/>
  <c r="O3380" i="1" s="1"/>
  <c r="E3380" i="1"/>
  <c r="H3380" i="1"/>
  <c r="I3380" i="1" s="1"/>
  <c r="N3380" i="1"/>
  <c r="P3380" i="1"/>
  <c r="R3380" i="1"/>
  <c r="T3380" i="1"/>
  <c r="V3380" i="1"/>
  <c r="B3381" i="1"/>
  <c r="E3381" i="1"/>
  <c r="H3381" i="1"/>
  <c r="I3381" i="1"/>
  <c r="N3381" i="1"/>
  <c r="O3381" i="1"/>
  <c r="P3381" i="1"/>
  <c r="Q3381" i="1"/>
  <c r="R3381" i="1"/>
  <c r="S3381" i="1"/>
  <c r="T3381" i="1"/>
  <c r="V3381" i="1"/>
  <c r="B3382" i="1"/>
  <c r="O3382" i="1" s="1"/>
  <c r="E3382" i="1"/>
  <c r="H3382" i="1"/>
  <c r="I3382" i="1" s="1"/>
  <c r="N3382" i="1"/>
  <c r="P3382" i="1"/>
  <c r="R3382" i="1"/>
  <c r="T3382" i="1"/>
  <c r="V3382" i="1"/>
  <c r="B3383" i="1"/>
  <c r="E3383" i="1"/>
  <c r="H3383" i="1"/>
  <c r="I3383" i="1"/>
  <c r="N3383" i="1"/>
  <c r="O3383" i="1"/>
  <c r="P3383" i="1"/>
  <c r="Q3383" i="1"/>
  <c r="R3383" i="1"/>
  <c r="S3383" i="1"/>
  <c r="T3383" i="1"/>
  <c r="V3383" i="1"/>
  <c r="B3384" i="1"/>
  <c r="O3384" i="1" s="1"/>
  <c r="E3384" i="1"/>
  <c r="H3384" i="1"/>
  <c r="I3384" i="1" s="1"/>
  <c r="N3384" i="1"/>
  <c r="P3384" i="1"/>
  <c r="R3384" i="1"/>
  <c r="T3384" i="1"/>
  <c r="V3384" i="1"/>
  <c r="B3385" i="1"/>
  <c r="E3385" i="1"/>
  <c r="H3385" i="1"/>
  <c r="I3385" i="1"/>
  <c r="N3385" i="1"/>
  <c r="O3385" i="1"/>
  <c r="P3385" i="1"/>
  <c r="Q3385" i="1"/>
  <c r="R3385" i="1"/>
  <c r="S3385" i="1"/>
  <c r="T3385" i="1"/>
  <c r="V3385" i="1"/>
  <c r="B3386" i="1"/>
  <c r="O3386" i="1" s="1"/>
  <c r="E3386" i="1"/>
  <c r="H3386" i="1"/>
  <c r="I3386" i="1" s="1"/>
  <c r="N3386" i="1"/>
  <c r="P3386" i="1"/>
  <c r="R3386" i="1"/>
  <c r="T3386" i="1"/>
  <c r="U3386" i="1"/>
  <c r="V3386" i="1"/>
  <c r="B3387" i="1"/>
  <c r="E3387" i="1"/>
  <c r="H3387" i="1"/>
  <c r="I3387" i="1"/>
  <c r="N3387" i="1"/>
  <c r="O3387" i="1"/>
  <c r="P3387" i="1"/>
  <c r="Q3387" i="1"/>
  <c r="R3387" i="1"/>
  <c r="S3387" i="1"/>
  <c r="T3387" i="1"/>
  <c r="U3387" i="1"/>
  <c r="U3388" i="1" s="1"/>
  <c r="U3389" i="1" s="1"/>
  <c r="U3390" i="1" s="1"/>
  <c r="U3391" i="1" s="1"/>
  <c r="U3392" i="1" s="1"/>
  <c r="U3393" i="1" s="1"/>
  <c r="U3394" i="1" s="1"/>
  <c r="U3395" i="1" s="1"/>
  <c r="V3387" i="1"/>
  <c r="B3388" i="1"/>
  <c r="O3388" i="1" s="1"/>
  <c r="E3388" i="1"/>
  <c r="H3388" i="1"/>
  <c r="I3388" i="1" s="1"/>
  <c r="N3388" i="1"/>
  <c r="P3388" i="1"/>
  <c r="R3388" i="1"/>
  <c r="T3388" i="1"/>
  <c r="V3388" i="1"/>
  <c r="B3389" i="1"/>
  <c r="E3389" i="1"/>
  <c r="H3389" i="1"/>
  <c r="I3389" i="1"/>
  <c r="N3389" i="1"/>
  <c r="O3389" i="1"/>
  <c r="P3389" i="1"/>
  <c r="Q3389" i="1"/>
  <c r="R3389" i="1"/>
  <c r="S3389" i="1"/>
  <c r="T3389" i="1"/>
  <c r="V3389" i="1"/>
  <c r="B3390" i="1"/>
  <c r="O3390" i="1" s="1"/>
  <c r="E3390" i="1"/>
  <c r="H3390" i="1"/>
  <c r="I3390" i="1" s="1"/>
  <c r="N3390" i="1"/>
  <c r="P3390" i="1"/>
  <c r="R3390" i="1"/>
  <c r="T3390" i="1"/>
  <c r="V3390" i="1"/>
  <c r="B3391" i="1"/>
  <c r="E3391" i="1"/>
  <c r="H3391" i="1"/>
  <c r="I3391" i="1"/>
  <c r="N3391" i="1"/>
  <c r="O3391" i="1"/>
  <c r="P3391" i="1"/>
  <c r="Q3391" i="1"/>
  <c r="R3391" i="1"/>
  <c r="S3391" i="1"/>
  <c r="T3391" i="1"/>
  <c r="V3391" i="1"/>
  <c r="B3392" i="1"/>
  <c r="O3392" i="1" s="1"/>
  <c r="E3392" i="1"/>
  <c r="H3392" i="1"/>
  <c r="I3392" i="1" s="1"/>
  <c r="N3392" i="1"/>
  <c r="P3392" i="1"/>
  <c r="R3392" i="1"/>
  <c r="T3392" i="1"/>
  <c r="V3392" i="1"/>
  <c r="B3393" i="1"/>
  <c r="E3393" i="1"/>
  <c r="H3393" i="1"/>
  <c r="I3393" i="1"/>
  <c r="N3393" i="1"/>
  <c r="O3393" i="1"/>
  <c r="P3393" i="1"/>
  <c r="Q3393" i="1"/>
  <c r="R3393" i="1"/>
  <c r="S3393" i="1"/>
  <c r="T3393" i="1"/>
  <c r="V3393" i="1"/>
  <c r="B3394" i="1"/>
  <c r="O3394" i="1" s="1"/>
  <c r="E3394" i="1"/>
  <c r="H3394" i="1"/>
  <c r="I3394" i="1" s="1"/>
  <c r="N3394" i="1"/>
  <c r="P3394" i="1"/>
  <c r="R3394" i="1"/>
  <c r="T3394" i="1"/>
  <c r="V3394" i="1"/>
  <c r="B3395" i="1"/>
  <c r="E3395" i="1"/>
  <c r="H3395" i="1"/>
  <c r="I3395" i="1"/>
  <c r="N3395" i="1"/>
  <c r="O3395" i="1"/>
  <c r="P3395" i="1"/>
  <c r="Q3395" i="1"/>
  <c r="R3395" i="1"/>
  <c r="S3395" i="1"/>
  <c r="T3395" i="1"/>
  <c r="V3395" i="1"/>
  <c r="B3396" i="1"/>
  <c r="O3396" i="1" s="1"/>
  <c r="E3396" i="1"/>
  <c r="H3396" i="1"/>
  <c r="I3396" i="1" s="1"/>
  <c r="N3396" i="1"/>
  <c r="P3396" i="1"/>
  <c r="R3396" i="1"/>
  <c r="T3396" i="1"/>
  <c r="U3396" i="1"/>
  <c r="V3396" i="1"/>
  <c r="B3397" i="1"/>
  <c r="E3397" i="1"/>
  <c r="H3397" i="1"/>
  <c r="I3397" i="1"/>
  <c r="N3397" i="1"/>
  <c r="O3397" i="1"/>
  <c r="P3397" i="1"/>
  <c r="Q3397" i="1"/>
  <c r="R3397" i="1"/>
  <c r="S3397" i="1"/>
  <c r="T3397" i="1"/>
  <c r="U3397" i="1"/>
  <c r="U3398" i="1" s="1"/>
  <c r="U3399" i="1" s="1"/>
  <c r="U3400" i="1" s="1"/>
  <c r="U3401" i="1" s="1"/>
  <c r="U3402" i="1" s="1"/>
  <c r="U3403" i="1" s="1"/>
  <c r="U3404" i="1" s="1"/>
  <c r="U3405" i="1" s="1"/>
  <c r="U3406" i="1" s="1"/>
  <c r="V3397" i="1"/>
  <c r="B3398" i="1"/>
  <c r="O3398" i="1" s="1"/>
  <c r="E3398" i="1"/>
  <c r="H3398" i="1"/>
  <c r="I3398" i="1" s="1"/>
  <c r="N3398" i="1"/>
  <c r="P3398" i="1"/>
  <c r="R3398" i="1"/>
  <c r="T3398" i="1"/>
  <c r="V3398" i="1"/>
  <c r="B3399" i="1"/>
  <c r="E3399" i="1"/>
  <c r="H3399" i="1"/>
  <c r="I3399" i="1"/>
  <c r="N3399" i="1"/>
  <c r="O3399" i="1"/>
  <c r="P3399" i="1"/>
  <c r="Q3399" i="1"/>
  <c r="R3399" i="1"/>
  <c r="S3399" i="1"/>
  <c r="T3399" i="1"/>
  <c r="V3399" i="1"/>
  <c r="B3400" i="1"/>
  <c r="O3400" i="1" s="1"/>
  <c r="E3400" i="1"/>
  <c r="H3400" i="1"/>
  <c r="I3400" i="1" s="1"/>
  <c r="N3400" i="1"/>
  <c r="P3400" i="1"/>
  <c r="R3400" i="1"/>
  <c r="T3400" i="1"/>
  <c r="V3400" i="1"/>
  <c r="B3401" i="1"/>
  <c r="E3401" i="1"/>
  <c r="H3401" i="1"/>
  <c r="I3401" i="1"/>
  <c r="N3401" i="1"/>
  <c r="O3401" i="1"/>
  <c r="P3401" i="1"/>
  <c r="Q3401" i="1"/>
  <c r="R3401" i="1"/>
  <c r="S3401" i="1"/>
  <c r="T3401" i="1"/>
  <c r="V3401" i="1"/>
  <c r="B3402" i="1"/>
  <c r="O3402" i="1" s="1"/>
  <c r="E3402" i="1"/>
  <c r="H3402" i="1"/>
  <c r="I3402" i="1" s="1"/>
  <c r="N3402" i="1"/>
  <c r="P3402" i="1"/>
  <c r="R3402" i="1"/>
  <c r="T3402" i="1"/>
  <c r="V3402" i="1"/>
  <c r="B3403" i="1"/>
  <c r="E3403" i="1"/>
  <c r="H3403" i="1"/>
  <c r="I3403" i="1"/>
  <c r="N3403" i="1"/>
  <c r="O3403" i="1"/>
  <c r="P3403" i="1"/>
  <c r="Q3403" i="1"/>
  <c r="R3403" i="1"/>
  <c r="S3403" i="1"/>
  <c r="T3403" i="1"/>
  <c r="V3403" i="1"/>
  <c r="B3404" i="1"/>
  <c r="O3404" i="1" s="1"/>
  <c r="E3404" i="1"/>
  <c r="H3404" i="1"/>
  <c r="I3404" i="1" s="1"/>
  <c r="N3404" i="1"/>
  <c r="P3404" i="1"/>
  <c r="R3404" i="1"/>
  <c r="T3404" i="1"/>
  <c r="V3404" i="1"/>
  <c r="B3405" i="1"/>
  <c r="E3405" i="1"/>
  <c r="H3405" i="1"/>
  <c r="I3405" i="1"/>
  <c r="N3405" i="1"/>
  <c r="O3405" i="1"/>
  <c r="P3405" i="1"/>
  <c r="Q3405" i="1"/>
  <c r="R3405" i="1"/>
  <c r="S3405" i="1"/>
  <c r="T3405" i="1"/>
  <c r="V3405" i="1"/>
  <c r="B3406" i="1"/>
  <c r="O3406" i="1" s="1"/>
  <c r="E3406" i="1"/>
  <c r="H3406" i="1"/>
  <c r="I3406" i="1" s="1"/>
  <c r="N3406" i="1"/>
  <c r="P3406" i="1"/>
  <c r="R3406" i="1"/>
  <c r="T3406" i="1"/>
  <c r="V3406" i="1"/>
  <c r="B3407" i="1"/>
  <c r="E3407" i="1"/>
  <c r="H3407" i="1"/>
  <c r="I3407" i="1"/>
  <c r="N3407" i="1"/>
  <c r="O3407" i="1"/>
  <c r="P3407" i="1"/>
  <c r="Q3407" i="1"/>
  <c r="R3407" i="1"/>
  <c r="S3407" i="1"/>
  <c r="T3407" i="1"/>
  <c r="U3407" i="1"/>
  <c r="U3408" i="1" s="1"/>
  <c r="U3409" i="1" s="1"/>
  <c r="U3410" i="1" s="1"/>
  <c r="U3411" i="1" s="1"/>
  <c r="V3407" i="1"/>
  <c r="B3408" i="1"/>
  <c r="O3408" i="1" s="1"/>
  <c r="E3408" i="1"/>
  <c r="H3408" i="1"/>
  <c r="I3408" i="1" s="1"/>
  <c r="N3408" i="1"/>
  <c r="P3408" i="1"/>
  <c r="R3408" i="1"/>
  <c r="T3408" i="1"/>
  <c r="V3408" i="1"/>
  <c r="B3409" i="1"/>
  <c r="E3409" i="1"/>
  <c r="H3409" i="1"/>
  <c r="I3409" i="1"/>
  <c r="N3409" i="1"/>
  <c r="O3409" i="1"/>
  <c r="P3409" i="1"/>
  <c r="Q3409" i="1"/>
  <c r="R3409" i="1"/>
  <c r="S3409" i="1"/>
  <c r="T3409" i="1"/>
  <c r="V3409" i="1"/>
  <c r="B3410" i="1"/>
  <c r="O3410" i="1" s="1"/>
  <c r="E3410" i="1"/>
  <c r="H3410" i="1"/>
  <c r="I3410" i="1" s="1"/>
  <c r="N3410" i="1"/>
  <c r="P3410" i="1"/>
  <c r="R3410" i="1"/>
  <c r="T3410" i="1"/>
  <c r="V3410" i="1"/>
  <c r="B3411" i="1"/>
  <c r="E3411" i="1"/>
  <c r="H3411" i="1"/>
  <c r="I3411" i="1"/>
  <c r="N3411" i="1"/>
  <c r="O3411" i="1"/>
  <c r="P3411" i="1"/>
  <c r="Q3411" i="1"/>
  <c r="R3411" i="1"/>
  <c r="S3411" i="1"/>
  <c r="T3411" i="1"/>
  <c r="V3411" i="1"/>
  <c r="B3412" i="1"/>
  <c r="O3412" i="1" s="1"/>
  <c r="E3412" i="1"/>
  <c r="H3412" i="1"/>
  <c r="I3412" i="1" s="1"/>
  <c r="N3412" i="1"/>
  <c r="P3412" i="1"/>
  <c r="R3412" i="1"/>
  <c r="T3412" i="1"/>
  <c r="U3412" i="1"/>
  <c r="V3412" i="1"/>
  <c r="B3413" i="1"/>
  <c r="E3413" i="1"/>
  <c r="H3413" i="1"/>
  <c r="I3413" i="1"/>
  <c r="N3413" i="1"/>
  <c r="O3413" i="1"/>
  <c r="P3413" i="1"/>
  <c r="Q3413" i="1"/>
  <c r="R3413" i="1"/>
  <c r="S3413" i="1"/>
  <c r="T3413" i="1"/>
  <c r="U3413" i="1"/>
  <c r="U3414" i="1" s="1"/>
  <c r="U3415" i="1" s="1"/>
  <c r="U3416" i="1" s="1"/>
  <c r="U3417" i="1" s="1"/>
  <c r="U3418" i="1" s="1"/>
  <c r="U3419" i="1" s="1"/>
  <c r="U3420" i="1" s="1"/>
  <c r="U3421" i="1" s="1"/>
  <c r="V3413" i="1"/>
  <c r="B3414" i="1"/>
  <c r="O3414" i="1" s="1"/>
  <c r="E3414" i="1"/>
  <c r="H3414" i="1"/>
  <c r="I3414" i="1" s="1"/>
  <c r="N3414" i="1"/>
  <c r="P3414" i="1"/>
  <c r="R3414" i="1"/>
  <c r="T3414" i="1"/>
  <c r="V3414" i="1"/>
  <c r="B3415" i="1"/>
  <c r="E3415" i="1"/>
  <c r="H3415" i="1"/>
  <c r="I3415" i="1"/>
  <c r="N3415" i="1"/>
  <c r="O3415" i="1"/>
  <c r="P3415" i="1"/>
  <c r="Q3415" i="1"/>
  <c r="R3415" i="1"/>
  <c r="S3415" i="1"/>
  <c r="T3415" i="1"/>
  <c r="V3415" i="1"/>
  <c r="B3416" i="1"/>
  <c r="O3416" i="1" s="1"/>
  <c r="E3416" i="1"/>
  <c r="H3416" i="1"/>
  <c r="I3416" i="1" s="1"/>
  <c r="N3416" i="1"/>
  <c r="P3416" i="1"/>
  <c r="R3416" i="1"/>
  <c r="T3416" i="1"/>
  <c r="V3416" i="1"/>
  <c r="B3417" i="1"/>
  <c r="E3417" i="1"/>
  <c r="H3417" i="1"/>
  <c r="I3417" i="1"/>
  <c r="N3417" i="1"/>
  <c r="O3417" i="1"/>
  <c r="P3417" i="1"/>
  <c r="Q3417" i="1"/>
  <c r="R3417" i="1"/>
  <c r="S3417" i="1"/>
  <c r="T3417" i="1"/>
  <c r="V3417" i="1"/>
  <c r="B3418" i="1"/>
  <c r="O3418" i="1" s="1"/>
  <c r="E3418" i="1"/>
  <c r="H3418" i="1"/>
  <c r="I3418" i="1" s="1"/>
  <c r="N3418" i="1"/>
  <c r="P3418" i="1"/>
  <c r="R3418" i="1"/>
  <c r="T3418" i="1"/>
  <c r="V3418" i="1"/>
  <c r="B3419" i="1"/>
  <c r="E3419" i="1"/>
  <c r="H3419" i="1"/>
  <c r="I3419" i="1"/>
  <c r="N3419" i="1"/>
  <c r="O3419" i="1"/>
  <c r="P3419" i="1"/>
  <c r="Q3419" i="1"/>
  <c r="R3419" i="1"/>
  <c r="S3419" i="1"/>
  <c r="T3419" i="1"/>
  <c r="V3419" i="1"/>
  <c r="B3420" i="1"/>
  <c r="O3420" i="1" s="1"/>
  <c r="E3420" i="1"/>
  <c r="H3420" i="1"/>
  <c r="I3420" i="1" s="1"/>
  <c r="N3420" i="1"/>
  <c r="P3420" i="1"/>
  <c r="R3420" i="1"/>
  <c r="T3420" i="1"/>
  <c r="V3420" i="1"/>
  <c r="B3421" i="1"/>
  <c r="E3421" i="1"/>
  <c r="H3421" i="1"/>
  <c r="I3421" i="1"/>
  <c r="N3421" i="1"/>
  <c r="O3421" i="1"/>
  <c r="P3421" i="1"/>
  <c r="Q3421" i="1"/>
  <c r="R3421" i="1"/>
  <c r="S3421" i="1"/>
  <c r="T3421" i="1"/>
  <c r="V3421" i="1"/>
  <c r="B3422" i="1"/>
  <c r="O3422" i="1" s="1"/>
  <c r="E3422" i="1"/>
  <c r="H3422" i="1"/>
  <c r="I3422" i="1" s="1"/>
  <c r="N3422" i="1"/>
  <c r="P3422" i="1"/>
  <c r="R3422" i="1"/>
  <c r="T3422" i="1"/>
  <c r="U3422" i="1"/>
  <c r="V3422" i="1"/>
  <c r="B3423" i="1"/>
  <c r="E3423" i="1"/>
  <c r="H3423" i="1"/>
  <c r="I3423" i="1"/>
  <c r="N3423" i="1"/>
  <c r="O3423" i="1"/>
  <c r="P3423" i="1"/>
  <c r="Q3423" i="1"/>
  <c r="R3423" i="1"/>
  <c r="S3423" i="1"/>
  <c r="T3423" i="1"/>
  <c r="U3423" i="1"/>
  <c r="U3424" i="1" s="1"/>
  <c r="U3425" i="1" s="1"/>
  <c r="U3426" i="1" s="1"/>
  <c r="U3427" i="1" s="1"/>
  <c r="U3428" i="1" s="1"/>
  <c r="U3429" i="1" s="1"/>
  <c r="U3430" i="1" s="1"/>
  <c r="U3431" i="1" s="1"/>
  <c r="V3423" i="1"/>
  <c r="B3424" i="1"/>
  <c r="O3424" i="1" s="1"/>
  <c r="E3424" i="1"/>
  <c r="H3424" i="1"/>
  <c r="I3424" i="1" s="1"/>
  <c r="N3424" i="1"/>
  <c r="P3424" i="1"/>
  <c r="R3424" i="1"/>
  <c r="T3424" i="1"/>
  <c r="V3424" i="1"/>
  <c r="B3425" i="1"/>
  <c r="E3425" i="1"/>
  <c r="H3425" i="1"/>
  <c r="I3425" i="1"/>
  <c r="N3425" i="1"/>
  <c r="O3425" i="1"/>
  <c r="P3425" i="1"/>
  <c r="Q3425" i="1"/>
  <c r="R3425" i="1"/>
  <c r="S3425" i="1"/>
  <c r="T3425" i="1"/>
  <c r="V3425" i="1"/>
  <c r="B3426" i="1"/>
  <c r="O3426" i="1" s="1"/>
  <c r="E3426" i="1"/>
  <c r="H3426" i="1"/>
  <c r="I3426" i="1" s="1"/>
  <c r="N3426" i="1"/>
  <c r="P3426" i="1"/>
  <c r="R3426" i="1"/>
  <c r="T3426" i="1"/>
  <c r="V3426" i="1"/>
  <c r="B3427" i="1"/>
  <c r="E3427" i="1"/>
  <c r="H3427" i="1"/>
  <c r="I3427" i="1"/>
  <c r="N3427" i="1"/>
  <c r="O3427" i="1"/>
  <c r="P3427" i="1"/>
  <c r="Q3427" i="1"/>
  <c r="R3427" i="1"/>
  <c r="S3427" i="1"/>
  <c r="T3427" i="1"/>
  <c r="V3427" i="1"/>
  <c r="B3428" i="1"/>
  <c r="O3428" i="1" s="1"/>
  <c r="E3428" i="1"/>
  <c r="H3428" i="1"/>
  <c r="I3428" i="1" s="1"/>
  <c r="N3428" i="1"/>
  <c r="P3428" i="1"/>
  <c r="R3428" i="1"/>
  <c r="T3428" i="1"/>
  <c r="V3428" i="1"/>
  <c r="B3429" i="1"/>
  <c r="E3429" i="1"/>
  <c r="H3429" i="1"/>
  <c r="I3429" i="1"/>
  <c r="N3429" i="1"/>
  <c r="O3429" i="1"/>
  <c r="P3429" i="1"/>
  <c r="Q3429" i="1"/>
  <c r="R3429" i="1"/>
  <c r="S3429" i="1"/>
  <c r="T3429" i="1"/>
  <c r="V3429" i="1"/>
  <c r="B3430" i="1"/>
  <c r="O3430" i="1" s="1"/>
  <c r="E3430" i="1"/>
  <c r="H3430" i="1"/>
  <c r="I3430" i="1" s="1"/>
  <c r="N3430" i="1"/>
  <c r="P3430" i="1"/>
  <c r="R3430" i="1"/>
  <c r="T3430" i="1"/>
  <c r="V3430" i="1"/>
  <c r="B3431" i="1"/>
  <c r="E3431" i="1"/>
  <c r="H3431" i="1"/>
  <c r="I3431" i="1"/>
  <c r="N3431" i="1"/>
  <c r="O3431" i="1"/>
  <c r="P3431" i="1"/>
  <c r="Q3431" i="1"/>
  <c r="R3431" i="1"/>
  <c r="S3431" i="1"/>
  <c r="T3431" i="1"/>
  <c r="V3431" i="1"/>
  <c r="B3432" i="1"/>
  <c r="O3432" i="1" s="1"/>
  <c r="E3432" i="1"/>
  <c r="H3432" i="1"/>
  <c r="I3432" i="1" s="1"/>
  <c r="N3432" i="1"/>
  <c r="P3432" i="1"/>
  <c r="R3432" i="1"/>
  <c r="T3432" i="1"/>
  <c r="U3432" i="1"/>
  <c r="V3432" i="1"/>
  <c r="B3433" i="1"/>
  <c r="E3433" i="1"/>
  <c r="H3433" i="1"/>
  <c r="I3433" i="1"/>
  <c r="N3433" i="1"/>
  <c r="O3433" i="1"/>
  <c r="P3433" i="1"/>
  <c r="Q3433" i="1"/>
  <c r="R3433" i="1"/>
  <c r="S3433" i="1"/>
  <c r="T3433" i="1"/>
  <c r="U3433" i="1"/>
  <c r="U3434" i="1" s="1"/>
  <c r="U3435" i="1" s="1"/>
  <c r="U3436" i="1" s="1"/>
  <c r="U3437" i="1" s="1"/>
  <c r="U3438" i="1" s="1"/>
  <c r="U3439" i="1" s="1"/>
  <c r="V3433" i="1"/>
  <c r="B3434" i="1"/>
  <c r="O3434" i="1" s="1"/>
  <c r="E3434" i="1"/>
  <c r="H3434" i="1"/>
  <c r="I3434" i="1" s="1"/>
  <c r="N3434" i="1"/>
  <c r="P3434" i="1"/>
  <c r="R3434" i="1"/>
  <c r="T3434" i="1"/>
  <c r="V3434" i="1"/>
  <c r="B3435" i="1"/>
  <c r="E3435" i="1"/>
  <c r="H3435" i="1"/>
  <c r="I3435" i="1"/>
  <c r="N3435" i="1"/>
  <c r="O3435" i="1"/>
  <c r="P3435" i="1"/>
  <c r="Q3435" i="1"/>
  <c r="R3435" i="1"/>
  <c r="S3435" i="1"/>
  <c r="T3435" i="1"/>
  <c r="V3435" i="1"/>
  <c r="B3436" i="1"/>
  <c r="O3436" i="1" s="1"/>
  <c r="E3436" i="1"/>
  <c r="H3436" i="1"/>
  <c r="I3436" i="1" s="1"/>
  <c r="N3436" i="1"/>
  <c r="P3436" i="1"/>
  <c r="R3436" i="1"/>
  <c r="T3436" i="1"/>
  <c r="V3436" i="1"/>
  <c r="B3437" i="1"/>
  <c r="E3437" i="1"/>
  <c r="H3437" i="1"/>
  <c r="I3437" i="1"/>
  <c r="N3437" i="1"/>
  <c r="O3437" i="1"/>
  <c r="P3437" i="1"/>
  <c r="Q3437" i="1"/>
  <c r="R3437" i="1"/>
  <c r="S3437" i="1"/>
  <c r="T3437" i="1"/>
  <c r="V3437" i="1"/>
  <c r="B3438" i="1"/>
  <c r="O3438" i="1" s="1"/>
  <c r="E3438" i="1"/>
  <c r="H3438" i="1"/>
  <c r="I3438" i="1" s="1"/>
  <c r="N3438" i="1"/>
  <c r="P3438" i="1"/>
  <c r="R3438" i="1"/>
  <c r="T3438" i="1"/>
  <c r="V3438" i="1"/>
  <c r="B3439" i="1"/>
  <c r="E3439" i="1"/>
  <c r="H3439" i="1"/>
  <c r="I3439" i="1"/>
  <c r="N3439" i="1"/>
  <c r="O3439" i="1"/>
  <c r="P3439" i="1"/>
  <c r="Q3439" i="1"/>
  <c r="R3439" i="1"/>
  <c r="S3439" i="1"/>
  <c r="T3439" i="1"/>
  <c r="V3439" i="1"/>
  <c r="B3440" i="1"/>
  <c r="O3440" i="1" s="1"/>
  <c r="E3440" i="1"/>
  <c r="H3440" i="1"/>
  <c r="I3440" i="1" s="1"/>
  <c r="N3440" i="1"/>
  <c r="P3440" i="1"/>
  <c r="R3440" i="1"/>
  <c r="T3440" i="1"/>
  <c r="U3440" i="1"/>
  <c r="V3440" i="1"/>
  <c r="B3441" i="1"/>
  <c r="E3441" i="1"/>
  <c r="H3441" i="1"/>
  <c r="I3441" i="1"/>
  <c r="N3441" i="1"/>
  <c r="O3441" i="1"/>
  <c r="P3441" i="1"/>
  <c r="Q3441" i="1"/>
  <c r="R3441" i="1"/>
  <c r="S3441" i="1"/>
  <c r="T3441" i="1"/>
  <c r="U3441" i="1"/>
  <c r="U3442" i="1" s="1"/>
  <c r="U3443" i="1" s="1"/>
  <c r="U3444" i="1" s="1"/>
  <c r="U3445" i="1" s="1"/>
  <c r="U3446" i="1" s="1"/>
  <c r="U3447" i="1" s="1"/>
  <c r="U3448" i="1" s="1"/>
  <c r="V3441" i="1"/>
  <c r="B3442" i="1"/>
  <c r="O3442" i="1" s="1"/>
  <c r="E3442" i="1"/>
  <c r="H3442" i="1"/>
  <c r="I3442" i="1" s="1"/>
  <c r="N3442" i="1"/>
  <c r="P3442" i="1"/>
  <c r="R3442" i="1"/>
  <c r="T3442" i="1"/>
  <c r="V3442" i="1"/>
  <c r="B3443" i="1"/>
  <c r="E3443" i="1"/>
  <c r="H3443" i="1"/>
  <c r="I3443" i="1"/>
  <c r="N3443" i="1"/>
  <c r="O3443" i="1"/>
  <c r="P3443" i="1"/>
  <c r="Q3443" i="1"/>
  <c r="R3443" i="1"/>
  <c r="S3443" i="1"/>
  <c r="T3443" i="1"/>
  <c r="V3443" i="1"/>
  <c r="B3444" i="1"/>
  <c r="O3444" i="1" s="1"/>
  <c r="E3444" i="1"/>
  <c r="H3444" i="1"/>
  <c r="I3444" i="1" s="1"/>
  <c r="N3444" i="1"/>
  <c r="P3444" i="1"/>
  <c r="R3444" i="1"/>
  <c r="T3444" i="1"/>
  <c r="V3444" i="1"/>
  <c r="B3445" i="1"/>
  <c r="E3445" i="1"/>
  <c r="H3445" i="1"/>
  <c r="I3445" i="1"/>
  <c r="N3445" i="1"/>
  <c r="O3445" i="1"/>
  <c r="P3445" i="1"/>
  <c r="Q3445" i="1"/>
  <c r="R3445" i="1"/>
  <c r="S3445" i="1"/>
  <c r="T3445" i="1"/>
  <c r="V3445" i="1"/>
  <c r="B3446" i="1"/>
  <c r="O3446" i="1" s="1"/>
  <c r="E3446" i="1"/>
  <c r="H3446" i="1"/>
  <c r="I3446" i="1" s="1"/>
  <c r="N3446" i="1"/>
  <c r="P3446" i="1"/>
  <c r="R3446" i="1"/>
  <c r="T3446" i="1"/>
  <c r="V3446" i="1"/>
  <c r="B3447" i="1"/>
  <c r="E3447" i="1"/>
  <c r="H3447" i="1"/>
  <c r="I3447" i="1"/>
  <c r="N3447" i="1"/>
  <c r="O3447" i="1"/>
  <c r="P3447" i="1"/>
  <c r="Q3447" i="1"/>
  <c r="R3447" i="1"/>
  <c r="S3447" i="1"/>
  <c r="T3447" i="1"/>
  <c r="V3447" i="1"/>
  <c r="B3448" i="1"/>
  <c r="O3448" i="1" s="1"/>
  <c r="E3448" i="1"/>
  <c r="H3448" i="1"/>
  <c r="I3448" i="1" s="1"/>
  <c r="N3448" i="1"/>
  <c r="P3448" i="1"/>
  <c r="R3448" i="1"/>
  <c r="T3448" i="1"/>
  <c r="V3448" i="1"/>
  <c r="B3449" i="1"/>
  <c r="E3449" i="1"/>
  <c r="H3449" i="1"/>
  <c r="I3449" i="1"/>
  <c r="N3449" i="1"/>
  <c r="O3449" i="1"/>
  <c r="P3449" i="1"/>
  <c r="Q3449" i="1"/>
  <c r="R3449" i="1"/>
  <c r="S3449" i="1"/>
  <c r="T3449" i="1"/>
  <c r="U3449" i="1"/>
  <c r="U3450" i="1" s="1"/>
  <c r="U3451" i="1" s="1"/>
  <c r="U3452" i="1" s="1"/>
  <c r="U3453" i="1" s="1"/>
  <c r="U3454" i="1" s="1"/>
  <c r="U3455" i="1" s="1"/>
  <c r="U3456" i="1" s="1"/>
  <c r="U3457" i="1" s="1"/>
  <c r="V3449" i="1"/>
  <c r="B3450" i="1"/>
  <c r="O3450" i="1" s="1"/>
  <c r="E3450" i="1"/>
  <c r="H3450" i="1"/>
  <c r="I3450" i="1" s="1"/>
  <c r="N3450" i="1"/>
  <c r="P3450" i="1"/>
  <c r="R3450" i="1"/>
  <c r="T3450" i="1"/>
  <c r="V3450" i="1"/>
  <c r="B3451" i="1"/>
  <c r="E3451" i="1"/>
  <c r="H3451" i="1"/>
  <c r="I3451" i="1"/>
  <c r="N3451" i="1"/>
  <c r="O3451" i="1"/>
  <c r="P3451" i="1"/>
  <c r="Q3451" i="1"/>
  <c r="R3451" i="1"/>
  <c r="S3451" i="1"/>
  <c r="T3451" i="1"/>
  <c r="V3451" i="1"/>
  <c r="B3452" i="1"/>
  <c r="O3452" i="1" s="1"/>
  <c r="E3452" i="1"/>
  <c r="H3452" i="1"/>
  <c r="I3452" i="1" s="1"/>
  <c r="N3452" i="1"/>
  <c r="P3452" i="1"/>
  <c r="R3452" i="1"/>
  <c r="T3452" i="1"/>
  <c r="V3452" i="1"/>
  <c r="B3453" i="1"/>
  <c r="E3453" i="1"/>
  <c r="H3453" i="1"/>
  <c r="I3453" i="1"/>
  <c r="N3453" i="1"/>
  <c r="O3453" i="1"/>
  <c r="P3453" i="1"/>
  <c r="Q3453" i="1"/>
  <c r="R3453" i="1"/>
  <c r="S3453" i="1"/>
  <c r="T3453" i="1"/>
  <c r="V3453" i="1"/>
  <c r="B3454" i="1"/>
  <c r="O3454" i="1" s="1"/>
  <c r="E3454" i="1"/>
  <c r="H3454" i="1"/>
  <c r="I3454" i="1" s="1"/>
  <c r="N3454" i="1"/>
  <c r="P3454" i="1"/>
  <c r="R3454" i="1"/>
  <c r="T3454" i="1"/>
  <c r="V3454" i="1"/>
  <c r="B3455" i="1"/>
  <c r="E3455" i="1"/>
  <c r="H3455" i="1"/>
  <c r="I3455" i="1"/>
  <c r="N3455" i="1"/>
  <c r="O3455" i="1"/>
  <c r="P3455" i="1"/>
  <c r="Q3455" i="1"/>
  <c r="R3455" i="1"/>
  <c r="S3455" i="1"/>
  <c r="T3455" i="1"/>
  <c r="V3455" i="1"/>
  <c r="B3456" i="1"/>
  <c r="O3456" i="1" s="1"/>
  <c r="E3456" i="1"/>
  <c r="H3456" i="1"/>
  <c r="I3456" i="1" s="1"/>
  <c r="N3456" i="1"/>
  <c r="P3456" i="1"/>
  <c r="R3456" i="1"/>
  <c r="T3456" i="1"/>
  <c r="V3456" i="1"/>
  <c r="B3457" i="1"/>
  <c r="E3457" i="1"/>
  <c r="H3457" i="1"/>
  <c r="I3457" i="1"/>
  <c r="N3457" i="1"/>
  <c r="O3457" i="1"/>
  <c r="P3457" i="1"/>
  <c r="Q3457" i="1"/>
  <c r="R3457" i="1"/>
  <c r="S3457" i="1"/>
  <c r="T3457" i="1"/>
  <c r="V3457" i="1"/>
  <c r="B3458" i="1"/>
  <c r="O3458" i="1" s="1"/>
  <c r="E3458" i="1"/>
  <c r="H3458" i="1"/>
  <c r="I3458" i="1" s="1"/>
  <c r="N3458" i="1"/>
  <c r="P3458" i="1"/>
  <c r="R3458" i="1"/>
  <c r="T3458" i="1"/>
  <c r="U3458" i="1"/>
  <c r="V3458" i="1"/>
  <c r="B3459" i="1"/>
  <c r="E3459" i="1"/>
  <c r="H3459" i="1"/>
  <c r="I3459" i="1"/>
  <c r="N3459" i="1"/>
  <c r="O3459" i="1"/>
  <c r="P3459" i="1"/>
  <c r="Q3459" i="1"/>
  <c r="R3459" i="1"/>
  <c r="S3459" i="1"/>
  <c r="T3459" i="1"/>
  <c r="U3459" i="1"/>
  <c r="U3460" i="1" s="1"/>
  <c r="U3461" i="1" s="1"/>
  <c r="U3462" i="1" s="1"/>
  <c r="U3463" i="1" s="1"/>
  <c r="U3464" i="1" s="1"/>
  <c r="U3465" i="1" s="1"/>
  <c r="U3466" i="1" s="1"/>
  <c r="U3467" i="1" s="1"/>
  <c r="V3459" i="1"/>
  <c r="B3460" i="1"/>
  <c r="O3460" i="1" s="1"/>
  <c r="E3460" i="1"/>
  <c r="H3460" i="1"/>
  <c r="I3460" i="1" s="1"/>
  <c r="N3460" i="1"/>
  <c r="P3460" i="1"/>
  <c r="R3460" i="1"/>
  <c r="T3460" i="1"/>
  <c r="V3460" i="1"/>
  <c r="B3461" i="1"/>
  <c r="E3461" i="1"/>
  <c r="H3461" i="1"/>
  <c r="I3461" i="1"/>
  <c r="N3461" i="1"/>
  <c r="O3461" i="1"/>
  <c r="P3461" i="1"/>
  <c r="Q3461" i="1"/>
  <c r="R3461" i="1"/>
  <c r="S3461" i="1"/>
  <c r="T3461" i="1"/>
  <c r="V3461" i="1"/>
  <c r="B3462" i="1"/>
  <c r="O3462" i="1" s="1"/>
  <c r="E3462" i="1"/>
  <c r="H3462" i="1"/>
  <c r="I3462" i="1" s="1"/>
  <c r="N3462" i="1"/>
  <c r="P3462" i="1"/>
  <c r="R3462" i="1"/>
  <c r="T3462" i="1"/>
  <c r="V3462" i="1"/>
  <c r="B3463" i="1"/>
  <c r="E3463" i="1"/>
  <c r="H3463" i="1"/>
  <c r="I3463" i="1"/>
  <c r="N3463" i="1"/>
  <c r="O3463" i="1"/>
  <c r="P3463" i="1"/>
  <c r="Q3463" i="1"/>
  <c r="R3463" i="1"/>
  <c r="S3463" i="1"/>
  <c r="T3463" i="1"/>
  <c r="V3463" i="1"/>
  <c r="B3464" i="1"/>
  <c r="O3464" i="1" s="1"/>
  <c r="E3464" i="1"/>
  <c r="H3464" i="1"/>
  <c r="I3464" i="1" s="1"/>
  <c r="N3464" i="1"/>
  <c r="P3464" i="1"/>
  <c r="R3464" i="1"/>
  <c r="T3464" i="1"/>
  <c r="V3464" i="1"/>
  <c r="B3465" i="1"/>
  <c r="E3465" i="1"/>
  <c r="H3465" i="1"/>
  <c r="I3465" i="1"/>
  <c r="N3465" i="1"/>
  <c r="O3465" i="1"/>
  <c r="P3465" i="1"/>
  <c r="Q3465" i="1"/>
  <c r="R3465" i="1"/>
  <c r="S3465" i="1"/>
  <c r="T3465" i="1"/>
  <c r="V3465" i="1"/>
  <c r="B3466" i="1"/>
  <c r="O3466" i="1" s="1"/>
  <c r="E3466" i="1"/>
  <c r="H3466" i="1"/>
  <c r="I3466" i="1" s="1"/>
  <c r="N3466" i="1"/>
  <c r="P3466" i="1"/>
  <c r="R3466" i="1"/>
  <c r="T3466" i="1"/>
  <c r="V3466" i="1"/>
  <c r="B3467" i="1"/>
  <c r="E3467" i="1"/>
  <c r="H3467" i="1"/>
  <c r="I3467" i="1"/>
  <c r="N3467" i="1"/>
  <c r="O3467" i="1"/>
  <c r="P3467" i="1"/>
  <c r="Q3467" i="1"/>
  <c r="R3467" i="1"/>
  <c r="S3467" i="1"/>
  <c r="T3467" i="1"/>
  <c r="V3467" i="1"/>
  <c r="B3468" i="1"/>
  <c r="O3468" i="1" s="1"/>
  <c r="E3468" i="1"/>
  <c r="H3468" i="1"/>
  <c r="I3468" i="1" s="1"/>
  <c r="N3468" i="1"/>
  <c r="P3468" i="1"/>
  <c r="R3468" i="1"/>
  <c r="T3468" i="1"/>
  <c r="U3468" i="1"/>
  <c r="V3468" i="1"/>
  <c r="B3469" i="1"/>
  <c r="E3469" i="1"/>
  <c r="H3469" i="1"/>
  <c r="I3469" i="1"/>
  <c r="N3469" i="1"/>
  <c r="O3469" i="1"/>
  <c r="P3469" i="1"/>
  <c r="Q3469" i="1"/>
  <c r="R3469" i="1"/>
  <c r="S3469" i="1"/>
  <c r="T3469" i="1"/>
  <c r="U3469" i="1"/>
  <c r="U3470" i="1" s="1"/>
  <c r="U3471" i="1" s="1"/>
  <c r="U3472" i="1" s="1"/>
  <c r="U3473" i="1" s="1"/>
  <c r="V3469" i="1"/>
  <c r="B3470" i="1"/>
  <c r="O3470" i="1" s="1"/>
  <c r="E3470" i="1"/>
  <c r="H3470" i="1"/>
  <c r="I3470" i="1" s="1"/>
  <c r="N3470" i="1"/>
  <c r="P3470" i="1"/>
  <c r="R3470" i="1"/>
  <c r="T3470" i="1"/>
  <c r="V3470" i="1"/>
  <c r="B3471" i="1"/>
  <c r="E3471" i="1"/>
  <c r="H3471" i="1"/>
  <c r="I3471" i="1"/>
  <c r="N3471" i="1"/>
  <c r="O3471" i="1"/>
  <c r="P3471" i="1"/>
  <c r="Q3471" i="1"/>
  <c r="R3471" i="1"/>
  <c r="S3471" i="1"/>
  <c r="T3471" i="1"/>
  <c r="V3471" i="1"/>
  <c r="B3472" i="1"/>
  <c r="O3472" i="1" s="1"/>
  <c r="E3472" i="1"/>
  <c r="H3472" i="1"/>
  <c r="I3472" i="1" s="1"/>
  <c r="N3472" i="1"/>
  <c r="P3472" i="1"/>
  <c r="R3472" i="1"/>
  <c r="T3472" i="1"/>
  <c r="V3472" i="1"/>
  <c r="B3473" i="1"/>
  <c r="E3473" i="1"/>
  <c r="H3473" i="1"/>
  <c r="I3473" i="1"/>
  <c r="N3473" i="1"/>
  <c r="O3473" i="1"/>
  <c r="P3473" i="1"/>
  <c r="Q3473" i="1"/>
  <c r="R3473" i="1"/>
  <c r="S3473" i="1"/>
  <c r="T3473" i="1"/>
  <c r="V3473" i="1"/>
  <c r="B3474" i="1"/>
  <c r="O3474" i="1" s="1"/>
  <c r="E3474" i="1"/>
  <c r="H3474" i="1"/>
  <c r="I3474" i="1" s="1"/>
  <c r="N3474" i="1"/>
  <c r="P3474" i="1"/>
  <c r="R3474" i="1"/>
  <c r="T3474" i="1"/>
  <c r="U3474" i="1"/>
  <c r="V3474" i="1"/>
  <c r="B3475" i="1"/>
  <c r="E3475" i="1"/>
  <c r="H3475" i="1"/>
  <c r="I3475" i="1"/>
  <c r="N3475" i="1"/>
  <c r="O3475" i="1"/>
  <c r="P3475" i="1"/>
  <c r="Q3475" i="1"/>
  <c r="R3475" i="1"/>
  <c r="S3475" i="1"/>
  <c r="T3475" i="1"/>
  <c r="U3475" i="1"/>
  <c r="U3476" i="1" s="1"/>
  <c r="U3477" i="1" s="1"/>
  <c r="U3478" i="1" s="1"/>
  <c r="U3479" i="1" s="1"/>
  <c r="U3480" i="1" s="1"/>
  <c r="U3481" i="1" s="1"/>
  <c r="U3482" i="1" s="1"/>
  <c r="U3483" i="1" s="1"/>
  <c r="V3475" i="1"/>
  <c r="B3476" i="1"/>
  <c r="O3476" i="1" s="1"/>
  <c r="E3476" i="1"/>
  <c r="H3476" i="1"/>
  <c r="I3476" i="1" s="1"/>
  <c r="N3476" i="1"/>
  <c r="P3476" i="1"/>
  <c r="R3476" i="1"/>
  <c r="T3476" i="1"/>
  <c r="V3476" i="1"/>
  <c r="B3477" i="1"/>
  <c r="E3477" i="1"/>
  <c r="H3477" i="1"/>
  <c r="I3477" i="1"/>
  <c r="N3477" i="1"/>
  <c r="O3477" i="1"/>
  <c r="P3477" i="1"/>
  <c r="Q3477" i="1"/>
  <c r="R3477" i="1"/>
  <c r="S3477" i="1"/>
  <c r="T3477" i="1"/>
  <c r="V3477" i="1"/>
  <c r="B3478" i="1"/>
  <c r="O3478" i="1" s="1"/>
  <c r="E3478" i="1"/>
  <c r="H3478" i="1"/>
  <c r="I3478" i="1" s="1"/>
  <c r="N3478" i="1"/>
  <c r="P3478" i="1"/>
  <c r="R3478" i="1"/>
  <c r="T3478" i="1"/>
  <c r="V3478" i="1"/>
  <c r="B3479" i="1"/>
  <c r="E3479" i="1"/>
  <c r="H3479" i="1"/>
  <c r="I3479" i="1"/>
  <c r="N3479" i="1"/>
  <c r="O3479" i="1"/>
  <c r="P3479" i="1"/>
  <c r="Q3479" i="1"/>
  <c r="R3479" i="1"/>
  <c r="S3479" i="1"/>
  <c r="T3479" i="1"/>
  <c r="V3479" i="1"/>
  <c r="B3480" i="1"/>
  <c r="O3480" i="1" s="1"/>
  <c r="E3480" i="1"/>
  <c r="H3480" i="1"/>
  <c r="I3480" i="1" s="1"/>
  <c r="N3480" i="1"/>
  <c r="P3480" i="1"/>
  <c r="R3480" i="1"/>
  <c r="T3480" i="1"/>
  <c r="V3480" i="1"/>
  <c r="B3481" i="1"/>
  <c r="E3481" i="1"/>
  <c r="H3481" i="1"/>
  <c r="I3481" i="1"/>
  <c r="N3481" i="1"/>
  <c r="O3481" i="1"/>
  <c r="P3481" i="1"/>
  <c r="Q3481" i="1"/>
  <c r="R3481" i="1"/>
  <c r="S3481" i="1"/>
  <c r="T3481" i="1"/>
  <c r="V3481" i="1"/>
  <c r="B3482" i="1"/>
  <c r="O3482" i="1" s="1"/>
  <c r="E3482" i="1"/>
  <c r="H3482" i="1"/>
  <c r="I3482" i="1" s="1"/>
  <c r="N3482" i="1"/>
  <c r="P3482" i="1"/>
  <c r="R3482" i="1"/>
  <c r="T3482" i="1"/>
  <c r="V3482" i="1"/>
  <c r="B3483" i="1"/>
  <c r="E3483" i="1"/>
  <c r="H3483" i="1"/>
  <c r="I3483" i="1"/>
  <c r="N3483" i="1"/>
  <c r="O3483" i="1"/>
  <c r="P3483" i="1"/>
  <c r="Q3483" i="1"/>
  <c r="R3483" i="1"/>
  <c r="S3483" i="1"/>
  <c r="T3483" i="1"/>
  <c r="V3483" i="1"/>
  <c r="B3484" i="1"/>
  <c r="O3484" i="1" s="1"/>
  <c r="E3484" i="1"/>
  <c r="H3484" i="1"/>
  <c r="I3484" i="1" s="1"/>
  <c r="N3484" i="1"/>
  <c r="P3484" i="1"/>
  <c r="R3484" i="1"/>
  <c r="T3484" i="1"/>
  <c r="U3484" i="1"/>
  <c r="V3484" i="1"/>
  <c r="B3485" i="1"/>
  <c r="E3485" i="1"/>
  <c r="H3485" i="1"/>
  <c r="I3485" i="1"/>
  <c r="N3485" i="1"/>
  <c r="O3485" i="1"/>
  <c r="P3485" i="1"/>
  <c r="Q3485" i="1"/>
  <c r="R3485" i="1"/>
  <c r="S3485" i="1"/>
  <c r="T3485" i="1"/>
  <c r="U3485" i="1"/>
  <c r="U3486" i="1" s="1"/>
  <c r="U3487" i="1" s="1"/>
  <c r="U3488" i="1" s="1"/>
  <c r="U3489" i="1" s="1"/>
  <c r="U3490" i="1" s="1"/>
  <c r="U3491" i="1" s="1"/>
  <c r="U3492" i="1" s="1"/>
  <c r="V3485" i="1"/>
  <c r="B3486" i="1"/>
  <c r="O3486" i="1" s="1"/>
  <c r="E3486" i="1"/>
  <c r="H3486" i="1"/>
  <c r="I3486" i="1" s="1"/>
  <c r="N3486" i="1"/>
  <c r="P3486" i="1"/>
  <c r="R3486" i="1"/>
  <c r="T3486" i="1"/>
  <c r="V3486" i="1"/>
  <c r="B3487" i="1"/>
  <c r="E3487" i="1"/>
  <c r="H3487" i="1"/>
  <c r="I3487" i="1"/>
  <c r="N3487" i="1"/>
  <c r="O3487" i="1"/>
  <c r="P3487" i="1"/>
  <c r="Q3487" i="1"/>
  <c r="R3487" i="1"/>
  <c r="S3487" i="1"/>
  <c r="T3487" i="1"/>
  <c r="V3487" i="1"/>
  <c r="B3488" i="1"/>
  <c r="O3488" i="1" s="1"/>
  <c r="E3488" i="1"/>
  <c r="H3488" i="1"/>
  <c r="I3488" i="1" s="1"/>
  <c r="N3488" i="1"/>
  <c r="P3488" i="1"/>
  <c r="R3488" i="1"/>
  <c r="T3488" i="1"/>
  <c r="V3488" i="1"/>
  <c r="B3489" i="1"/>
  <c r="E3489" i="1"/>
  <c r="H3489" i="1"/>
  <c r="I3489" i="1"/>
  <c r="N3489" i="1"/>
  <c r="O3489" i="1"/>
  <c r="P3489" i="1"/>
  <c r="Q3489" i="1"/>
  <c r="R3489" i="1"/>
  <c r="S3489" i="1"/>
  <c r="T3489" i="1"/>
  <c r="V3489" i="1"/>
  <c r="B3490" i="1"/>
  <c r="O3490" i="1" s="1"/>
  <c r="E3490" i="1"/>
  <c r="H3490" i="1"/>
  <c r="I3490" i="1" s="1"/>
  <c r="N3490" i="1"/>
  <c r="P3490" i="1"/>
  <c r="R3490" i="1"/>
  <c r="T3490" i="1"/>
  <c r="V3490" i="1"/>
  <c r="B3491" i="1"/>
  <c r="E3491" i="1"/>
  <c r="H3491" i="1"/>
  <c r="I3491" i="1"/>
  <c r="N3491" i="1"/>
  <c r="O3491" i="1"/>
  <c r="P3491" i="1"/>
  <c r="Q3491" i="1"/>
  <c r="R3491" i="1"/>
  <c r="S3491" i="1"/>
  <c r="T3491" i="1"/>
  <c r="V3491" i="1"/>
  <c r="B3492" i="1"/>
  <c r="O3492" i="1" s="1"/>
  <c r="E3492" i="1"/>
  <c r="H3492" i="1"/>
  <c r="I3492" i="1" s="1"/>
  <c r="N3492" i="1"/>
  <c r="P3492" i="1"/>
  <c r="R3492" i="1"/>
  <c r="T3492" i="1"/>
  <c r="V3492" i="1"/>
  <c r="B3493" i="1"/>
  <c r="E3493" i="1"/>
  <c r="H3493" i="1"/>
  <c r="I3493" i="1"/>
  <c r="N3493" i="1"/>
  <c r="O3493" i="1"/>
  <c r="P3493" i="1"/>
  <c r="Q3493" i="1"/>
  <c r="R3493" i="1"/>
  <c r="S3493" i="1"/>
  <c r="T3493" i="1"/>
  <c r="U3493" i="1"/>
  <c r="U3494" i="1" s="1"/>
  <c r="U3495" i="1" s="1"/>
  <c r="U3496" i="1" s="1"/>
  <c r="U3497" i="1" s="1"/>
  <c r="U3498" i="1" s="1"/>
  <c r="U3499" i="1" s="1"/>
  <c r="U3500" i="1" s="1"/>
  <c r="U3501" i="1" s="1"/>
  <c r="U3502" i="1" s="1"/>
  <c r="U3503" i="1" s="1"/>
  <c r="U3504" i="1" s="1"/>
  <c r="V3493" i="1"/>
  <c r="B3494" i="1"/>
  <c r="O3494" i="1" s="1"/>
  <c r="E3494" i="1"/>
  <c r="H3494" i="1"/>
  <c r="I3494" i="1" s="1"/>
  <c r="N3494" i="1"/>
  <c r="P3494" i="1"/>
  <c r="R3494" i="1"/>
  <c r="T3494" i="1"/>
  <c r="V3494" i="1"/>
  <c r="B3495" i="1"/>
  <c r="E3495" i="1"/>
  <c r="H3495" i="1"/>
  <c r="I3495" i="1"/>
  <c r="N3495" i="1"/>
  <c r="O3495" i="1"/>
  <c r="P3495" i="1"/>
  <c r="Q3495" i="1"/>
  <c r="R3495" i="1"/>
  <c r="S3495" i="1"/>
  <c r="T3495" i="1"/>
  <c r="V3495" i="1"/>
  <c r="B3496" i="1"/>
  <c r="O3496" i="1" s="1"/>
  <c r="E3496" i="1"/>
  <c r="H3496" i="1"/>
  <c r="I3496" i="1" s="1"/>
  <c r="N3496" i="1"/>
  <c r="P3496" i="1"/>
  <c r="R3496" i="1"/>
  <c r="T3496" i="1"/>
  <c r="V3496" i="1"/>
  <c r="B3497" i="1"/>
  <c r="E3497" i="1"/>
  <c r="H3497" i="1"/>
  <c r="I3497" i="1"/>
  <c r="N3497" i="1"/>
  <c r="O3497" i="1"/>
  <c r="P3497" i="1"/>
  <c r="Q3497" i="1"/>
  <c r="R3497" i="1"/>
  <c r="S3497" i="1"/>
  <c r="T3497" i="1"/>
  <c r="V3497" i="1"/>
  <c r="B3498" i="1"/>
  <c r="O3498" i="1" s="1"/>
  <c r="E3498" i="1"/>
  <c r="H3498" i="1"/>
  <c r="I3498" i="1" s="1"/>
  <c r="N3498" i="1"/>
  <c r="P3498" i="1"/>
  <c r="R3498" i="1"/>
  <c r="T3498" i="1"/>
  <c r="V3498" i="1"/>
  <c r="B3499" i="1"/>
  <c r="E3499" i="1"/>
  <c r="H3499" i="1"/>
  <c r="I3499" i="1"/>
  <c r="N3499" i="1"/>
  <c r="O3499" i="1"/>
  <c r="P3499" i="1"/>
  <c r="Q3499" i="1"/>
  <c r="R3499" i="1"/>
  <c r="S3499" i="1"/>
  <c r="T3499" i="1"/>
  <c r="V3499" i="1"/>
  <c r="B3500" i="1"/>
  <c r="O3500" i="1" s="1"/>
  <c r="E3500" i="1"/>
  <c r="H3500" i="1"/>
  <c r="I3500" i="1" s="1"/>
  <c r="N3500" i="1"/>
  <c r="P3500" i="1"/>
  <c r="R3500" i="1"/>
  <c r="T3500" i="1"/>
  <c r="V3500" i="1"/>
  <c r="B3501" i="1"/>
  <c r="E3501" i="1"/>
  <c r="H3501" i="1"/>
  <c r="I3501" i="1"/>
  <c r="N3501" i="1"/>
  <c r="O3501" i="1"/>
  <c r="P3501" i="1"/>
  <c r="Q3501" i="1"/>
  <c r="R3501" i="1"/>
  <c r="S3501" i="1"/>
  <c r="T3501" i="1"/>
  <c r="V3501" i="1"/>
  <c r="B3502" i="1"/>
  <c r="O3502" i="1" s="1"/>
  <c r="E3502" i="1"/>
  <c r="H3502" i="1"/>
  <c r="I3502" i="1" s="1"/>
  <c r="N3502" i="1"/>
  <c r="P3502" i="1"/>
  <c r="R3502" i="1"/>
  <c r="T3502" i="1"/>
  <c r="V3502" i="1"/>
  <c r="B3503" i="1"/>
  <c r="E3503" i="1"/>
  <c r="H3503" i="1"/>
  <c r="I3503" i="1"/>
  <c r="N3503" i="1"/>
  <c r="O3503" i="1"/>
  <c r="P3503" i="1"/>
  <c r="Q3503" i="1"/>
  <c r="R3503" i="1"/>
  <c r="S3503" i="1"/>
  <c r="T3503" i="1"/>
  <c r="V3503" i="1"/>
  <c r="B3504" i="1"/>
  <c r="O3504" i="1" s="1"/>
  <c r="E3504" i="1"/>
  <c r="H3504" i="1"/>
  <c r="I3504" i="1" s="1"/>
  <c r="N3504" i="1"/>
  <c r="P3504" i="1"/>
  <c r="R3504" i="1"/>
  <c r="T3504" i="1"/>
  <c r="V3504" i="1"/>
  <c r="B3505" i="1"/>
  <c r="E3505" i="1"/>
  <c r="H3505" i="1"/>
  <c r="I3505" i="1"/>
  <c r="N3505" i="1"/>
  <c r="O3505" i="1"/>
  <c r="P3505" i="1"/>
  <c r="Q3505" i="1"/>
  <c r="R3505" i="1"/>
  <c r="S3505" i="1"/>
  <c r="T3505" i="1"/>
  <c r="U3505" i="1"/>
  <c r="U3506" i="1" s="1"/>
  <c r="V3505" i="1"/>
  <c r="B3506" i="1"/>
  <c r="O3506" i="1" s="1"/>
  <c r="E3506" i="1"/>
  <c r="H3506" i="1"/>
  <c r="I3506" i="1" s="1"/>
  <c r="N3506" i="1"/>
  <c r="P3506" i="1"/>
  <c r="R3506" i="1"/>
  <c r="T3506" i="1"/>
  <c r="V3506" i="1"/>
  <c r="B3507" i="1"/>
  <c r="E3507" i="1"/>
  <c r="H3507" i="1"/>
  <c r="I3507" i="1"/>
  <c r="N3507" i="1"/>
  <c r="O3507" i="1"/>
  <c r="P3507" i="1"/>
  <c r="Q3507" i="1"/>
  <c r="R3507" i="1"/>
  <c r="S3507" i="1"/>
  <c r="T3507" i="1"/>
  <c r="U3507" i="1"/>
  <c r="U3508" i="1" s="1"/>
  <c r="U3509" i="1" s="1"/>
  <c r="U3510" i="1" s="1"/>
  <c r="U3511" i="1" s="1"/>
  <c r="U3512" i="1" s="1"/>
  <c r="U3513" i="1" s="1"/>
  <c r="U3514" i="1" s="1"/>
  <c r="U3515" i="1" s="1"/>
  <c r="V3507" i="1"/>
  <c r="B3508" i="1"/>
  <c r="O3508" i="1" s="1"/>
  <c r="E3508" i="1"/>
  <c r="H3508" i="1"/>
  <c r="I3508" i="1" s="1"/>
  <c r="N3508" i="1"/>
  <c r="P3508" i="1"/>
  <c r="R3508" i="1"/>
  <c r="T3508" i="1"/>
  <c r="V3508" i="1"/>
  <c r="B3509" i="1"/>
  <c r="E3509" i="1"/>
  <c r="H3509" i="1"/>
  <c r="I3509" i="1"/>
  <c r="N3509" i="1"/>
  <c r="O3509" i="1"/>
  <c r="P3509" i="1"/>
  <c r="Q3509" i="1"/>
  <c r="R3509" i="1"/>
  <c r="S3509" i="1"/>
  <c r="T3509" i="1"/>
  <c r="V3509" i="1"/>
  <c r="B3510" i="1"/>
  <c r="O3510" i="1" s="1"/>
  <c r="E3510" i="1"/>
  <c r="H3510" i="1"/>
  <c r="I3510" i="1" s="1"/>
  <c r="N3510" i="1"/>
  <c r="P3510" i="1"/>
  <c r="R3510" i="1"/>
  <c r="T3510" i="1"/>
  <c r="V3510" i="1"/>
  <c r="B3511" i="1"/>
  <c r="E3511" i="1"/>
  <c r="H3511" i="1"/>
  <c r="I3511" i="1"/>
  <c r="N3511" i="1"/>
  <c r="O3511" i="1"/>
  <c r="P3511" i="1"/>
  <c r="Q3511" i="1"/>
  <c r="R3511" i="1"/>
  <c r="S3511" i="1"/>
  <c r="T3511" i="1"/>
  <c r="V3511" i="1"/>
  <c r="B3512" i="1"/>
  <c r="O3512" i="1" s="1"/>
  <c r="E3512" i="1"/>
  <c r="H3512" i="1"/>
  <c r="I3512" i="1" s="1"/>
  <c r="N3512" i="1"/>
  <c r="P3512" i="1"/>
  <c r="R3512" i="1"/>
  <c r="T3512" i="1"/>
  <c r="V3512" i="1"/>
  <c r="B3513" i="1"/>
  <c r="E3513" i="1"/>
  <c r="H3513" i="1"/>
  <c r="I3513" i="1"/>
  <c r="N3513" i="1"/>
  <c r="O3513" i="1"/>
  <c r="P3513" i="1"/>
  <c r="Q3513" i="1"/>
  <c r="R3513" i="1"/>
  <c r="S3513" i="1"/>
  <c r="T3513" i="1"/>
  <c r="V3513" i="1"/>
  <c r="B3514" i="1"/>
  <c r="O3514" i="1" s="1"/>
  <c r="E3514" i="1"/>
  <c r="H3514" i="1"/>
  <c r="I3514" i="1" s="1"/>
  <c r="N3514" i="1"/>
  <c r="P3514" i="1"/>
  <c r="R3514" i="1"/>
  <c r="T3514" i="1"/>
  <c r="V3514" i="1"/>
  <c r="B3515" i="1"/>
  <c r="E3515" i="1"/>
  <c r="H3515" i="1"/>
  <c r="I3515" i="1"/>
  <c r="N3515" i="1"/>
  <c r="O3515" i="1"/>
  <c r="P3515" i="1"/>
  <c r="Q3515" i="1"/>
  <c r="R3515" i="1"/>
  <c r="S3515" i="1"/>
  <c r="T3515" i="1"/>
  <c r="V3515" i="1"/>
  <c r="B3516" i="1"/>
  <c r="O3516" i="1" s="1"/>
  <c r="E3516" i="1"/>
  <c r="H3516" i="1"/>
  <c r="I3516" i="1" s="1"/>
  <c r="N3516" i="1"/>
  <c r="P3516" i="1"/>
  <c r="R3516" i="1"/>
  <c r="T3516" i="1"/>
  <c r="U3516" i="1"/>
  <c r="V3516" i="1"/>
  <c r="B3517" i="1"/>
  <c r="E3517" i="1"/>
  <c r="H3517" i="1"/>
  <c r="I3517" i="1"/>
  <c r="N3517" i="1"/>
  <c r="O3517" i="1"/>
  <c r="P3517" i="1"/>
  <c r="Q3517" i="1"/>
  <c r="R3517" i="1"/>
  <c r="S3517" i="1"/>
  <c r="T3517" i="1"/>
  <c r="U3517" i="1"/>
  <c r="U3518" i="1" s="1"/>
  <c r="U3519" i="1" s="1"/>
  <c r="U3520" i="1" s="1"/>
  <c r="U3521" i="1" s="1"/>
  <c r="U3522" i="1" s="1"/>
  <c r="U3523" i="1" s="1"/>
  <c r="U3524" i="1" s="1"/>
  <c r="U3525" i="1" s="1"/>
  <c r="V3517" i="1"/>
  <c r="B3518" i="1"/>
  <c r="O3518" i="1" s="1"/>
  <c r="E3518" i="1"/>
  <c r="H3518" i="1"/>
  <c r="I3518" i="1" s="1"/>
  <c r="N3518" i="1"/>
  <c r="P3518" i="1"/>
  <c r="R3518" i="1"/>
  <c r="T3518" i="1"/>
  <c r="V3518" i="1"/>
  <c r="B3519" i="1"/>
  <c r="E3519" i="1"/>
  <c r="H3519" i="1"/>
  <c r="I3519" i="1"/>
  <c r="N3519" i="1"/>
  <c r="O3519" i="1"/>
  <c r="P3519" i="1"/>
  <c r="Q3519" i="1"/>
  <c r="R3519" i="1"/>
  <c r="S3519" i="1"/>
  <c r="T3519" i="1"/>
  <c r="V3519" i="1"/>
  <c r="B3520" i="1"/>
  <c r="O3520" i="1" s="1"/>
  <c r="E3520" i="1"/>
  <c r="H3520" i="1"/>
  <c r="I3520" i="1" s="1"/>
  <c r="N3520" i="1"/>
  <c r="P3520" i="1"/>
  <c r="R3520" i="1"/>
  <c r="T3520" i="1"/>
  <c r="V3520" i="1"/>
  <c r="B3521" i="1"/>
  <c r="E3521" i="1"/>
  <c r="H3521" i="1"/>
  <c r="I3521" i="1"/>
  <c r="N3521" i="1"/>
  <c r="O3521" i="1"/>
  <c r="P3521" i="1"/>
  <c r="Q3521" i="1"/>
  <c r="R3521" i="1"/>
  <c r="S3521" i="1"/>
  <c r="T3521" i="1"/>
  <c r="V3521" i="1"/>
  <c r="B3522" i="1"/>
  <c r="O3522" i="1" s="1"/>
  <c r="E3522" i="1"/>
  <c r="H3522" i="1"/>
  <c r="I3522" i="1" s="1"/>
  <c r="N3522" i="1"/>
  <c r="P3522" i="1"/>
  <c r="R3522" i="1"/>
  <c r="T3522" i="1"/>
  <c r="V3522" i="1"/>
  <c r="B3523" i="1"/>
  <c r="E3523" i="1"/>
  <c r="H3523" i="1"/>
  <c r="I3523" i="1"/>
  <c r="N3523" i="1"/>
  <c r="O3523" i="1"/>
  <c r="P3523" i="1"/>
  <c r="Q3523" i="1"/>
  <c r="R3523" i="1"/>
  <c r="S3523" i="1"/>
  <c r="T3523" i="1"/>
  <c r="V3523" i="1"/>
  <c r="B3524" i="1"/>
  <c r="O3524" i="1" s="1"/>
  <c r="E3524" i="1"/>
  <c r="H3524" i="1"/>
  <c r="I3524" i="1" s="1"/>
  <c r="N3524" i="1"/>
  <c r="P3524" i="1"/>
  <c r="R3524" i="1"/>
  <c r="T3524" i="1"/>
  <c r="V3524" i="1"/>
  <c r="B3525" i="1"/>
  <c r="E3525" i="1"/>
  <c r="H3525" i="1"/>
  <c r="I3525" i="1"/>
  <c r="N3525" i="1"/>
  <c r="O3525" i="1"/>
  <c r="P3525" i="1"/>
  <c r="Q3525" i="1"/>
  <c r="R3525" i="1"/>
  <c r="S3525" i="1"/>
  <c r="T3525" i="1"/>
  <c r="V3525" i="1"/>
  <c r="B3526" i="1"/>
  <c r="O3526" i="1" s="1"/>
  <c r="E3526" i="1"/>
  <c r="H3526" i="1"/>
  <c r="I3526" i="1" s="1"/>
  <c r="N3526" i="1"/>
  <c r="P3526" i="1"/>
  <c r="R3526" i="1"/>
  <c r="T3526" i="1"/>
  <c r="U3526" i="1"/>
  <c r="V3526" i="1"/>
  <c r="B3527" i="1"/>
  <c r="E3527" i="1"/>
  <c r="H3527" i="1"/>
  <c r="I3527" i="1"/>
  <c r="N3527" i="1"/>
  <c r="O3527" i="1"/>
  <c r="P3527" i="1"/>
  <c r="Q3527" i="1"/>
  <c r="R3527" i="1"/>
  <c r="S3527" i="1"/>
  <c r="T3527" i="1"/>
  <c r="U3527" i="1"/>
  <c r="U3528" i="1" s="1"/>
  <c r="U3529" i="1" s="1"/>
  <c r="U3530" i="1" s="1"/>
  <c r="U3531" i="1" s="1"/>
  <c r="U3532" i="1" s="1"/>
  <c r="U3533" i="1" s="1"/>
  <c r="U3534" i="1" s="1"/>
  <c r="V3527" i="1"/>
  <c r="B3528" i="1"/>
  <c r="O3528" i="1" s="1"/>
  <c r="E3528" i="1"/>
  <c r="H3528" i="1"/>
  <c r="I3528" i="1" s="1"/>
  <c r="N3528" i="1"/>
  <c r="P3528" i="1"/>
  <c r="R3528" i="1"/>
  <c r="T3528" i="1"/>
  <c r="V3528" i="1"/>
  <c r="B3529" i="1"/>
  <c r="E3529" i="1"/>
  <c r="H3529" i="1"/>
  <c r="I3529" i="1"/>
  <c r="N3529" i="1"/>
  <c r="O3529" i="1"/>
  <c r="P3529" i="1"/>
  <c r="Q3529" i="1"/>
  <c r="R3529" i="1"/>
  <c r="S3529" i="1"/>
  <c r="T3529" i="1"/>
  <c r="V3529" i="1"/>
  <c r="B3530" i="1"/>
  <c r="O3530" i="1" s="1"/>
  <c r="E3530" i="1"/>
  <c r="H3530" i="1"/>
  <c r="I3530" i="1" s="1"/>
  <c r="N3530" i="1"/>
  <c r="P3530" i="1"/>
  <c r="R3530" i="1"/>
  <c r="T3530" i="1"/>
  <c r="V3530" i="1"/>
  <c r="B3531" i="1"/>
  <c r="E3531" i="1"/>
  <c r="H3531" i="1"/>
  <c r="I3531" i="1"/>
  <c r="N3531" i="1"/>
  <c r="O3531" i="1"/>
  <c r="P3531" i="1"/>
  <c r="Q3531" i="1"/>
  <c r="R3531" i="1"/>
  <c r="S3531" i="1"/>
  <c r="T3531" i="1"/>
  <c r="V3531" i="1"/>
  <c r="B3532" i="1"/>
  <c r="O3532" i="1" s="1"/>
  <c r="E3532" i="1"/>
  <c r="H3532" i="1"/>
  <c r="I3532" i="1" s="1"/>
  <c r="N3532" i="1"/>
  <c r="P3532" i="1"/>
  <c r="R3532" i="1"/>
  <c r="T3532" i="1"/>
  <c r="V3532" i="1"/>
  <c r="B3533" i="1"/>
  <c r="E3533" i="1"/>
  <c r="H3533" i="1"/>
  <c r="I3533" i="1"/>
  <c r="N3533" i="1"/>
  <c r="O3533" i="1"/>
  <c r="P3533" i="1"/>
  <c r="Q3533" i="1"/>
  <c r="R3533" i="1"/>
  <c r="S3533" i="1"/>
  <c r="T3533" i="1"/>
  <c r="V3533" i="1"/>
  <c r="B3534" i="1"/>
  <c r="O3534" i="1" s="1"/>
  <c r="E3534" i="1"/>
  <c r="H3534" i="1"/>
  <c r="I3534" i="1" s="1"/>
  <c r="N3534" i="1"/>
  <c r="P3534" i="1"/>
  <c r="R3534" i="1"/>
  <c r="T3534" i="1"/>
  <c r="V3534" i="1"/>
  <c r="B3535" i="1"/>
  <c r="E3535" i="1"/>
  <c r="H3535" i="1"/>
  <c r="I3535" i="1"/>
  <c r="N3535" i="1"/>
  <c r="O3535" i="1"/>
  <c r="P3535" i="1"/>
  <c r="Q3535" i="1"/>
  <c r="R3535" i="1"/>
  <c r="S3535" i="1"/>
  <c r="T3535" i="1"/>
  <c r="U3535" i="1"/>
  <c r="U3536" i="1" s="1"/>
  <c r="U3537" i="1" s="1"/>
  <c r="U3538" i="1" s="1"/>
  <c r="U3539" i="1" s="1"/>
  <c r="U3540" i="1" s="1"/>
  <c r="U3541" i="1" s="1"/>
  <c r="U3542" i="1" s="1"/>
  <c r="U3543" i="1" s="1"/>
  <c r="V3535" i="1"/>
  <c r="B3536" i="1"/>
  <c r="O3536" i="1" s="1"/>
  <c r="E3536" i="1"/>
  <c r="H3536" i="1"/>
  <c r="I3536" i="1" s="1"/>
  <c r="N3536" i="1"/>
  <c r="P3536" i="1"/>
  <c r="R3536" i="1"/>
  <c r="T3536" i="1"/>
  <c r="V3536" i="1"/>
  <c r="B3537" i="1"/>
  <c r="E3537" i="1"/>
  <c r="H3537" i="1"/>
  <c r="I3537" i="1"/>
  <c r="N3537" i="1"/>
  <c r="O3537" i="1"/>
  <c r="P3537" i="1"/>
  <c r="Q3537" i="1"/>
  <c r="R3537" i="1"/>
  <c r="S3537" i="1"/>
  <c r="T3537" i="1"/>
  <c r="V3537" i="1"/>
  <c r="B3538" i="1"/>
  <c r="O3538" i="1" s="1"/>
  <c r="E3538" i="1"/>
  <c r="H3538" i="1"/>
  <c r="I3538" i="1" s="1"/>
  <c r="N3538" i="1"/>
  <c r="P3538" i="1"/>
  <c r="R3538" i="1"/>
  <c r="T3538" i="1"/>
  <c r="V3538" i="1"/>
  <c r="B3539" i="1"/>
  <c r="E3539" i="1"/>
  <c r="H3539" i="1"/>
  <c r="I3539" i="1"/>
  <c r="N3539" i="1"/>
  <c r="O3539" i="1"/>
  <c r="P3539" i="1"/>
  <c r="Q3539" i="1"/>
  <c r="R3539" i="1"/>
  <c r="S3539" i="1"/>
  <c r="T3539" i="1"/>
  <c r="V3539" i="1"/>
  <c r="B3540" i="1"/>
  <c r="O3540" i="1" s="1"/>
  <c r="E3540" i="1"/>
  <c r="H3540" i="1"/>
  <c r="I3540" i="1" s="1"/>
  <c r="N3540" i="1"/>
  <c r="P3540" i="1"/>
  <c r="R3540" i="1"/>
  <c r="T3540" i="1"/>
  <c r="V3540" i="1"/>
  <c r="B3541" i="1"/>
  <c r="E3541" i="1"/>
  <c r="H3541" i="1"/>
  <c r="I3541" i="1"/>
  <c r="N3541" i="1"/>
  <c r="O3541" i="1"/>
  <c r="P3541" i="1"/>
  <c r="Q3541" i="1"/>
  <c r="R3541" i="1"/>
  <c r="S3541" i="1"/>
  <c r="T3541" i="1"/>
  <c r="V3541" i="1"/>
  <c r="B3542" i="1"/>
  <c r="O3542" i="1" s="1"/>
  <c r="E3542" i="1"/>
  <c r="H3542" i="1"/>
  <c r="I3542" i="1" s="1"/>
  <c r="N3542" i="1"/>
  <c r="P3542" i="1"/>
  <c r="R3542" i="1"/>
  <c r="T3542" i="1"/>
  <c r="V3542" i="1"/>
  <c r="B3543" i="1"/>
  <c r="E3543" i="1"/>
  <c r="H3543" i="1"/>
  <c r="I3543" i="1"/>
  <c r="N3543" i="1"/>
  <c r="O3543" i="1"/>
  <c r="P3543" i="1"/>
  <c r="Q3543" i="1"/>
  <c r="R3543" i="1"/>
  <c r="S3543" i="1"/>
  <c r="T3543" i="1"/>
  <c r="V3543" i="1"/>
  <c r="B3544" i="1"/>
  <c r="O3544" i="1" s="1"/>
  <c r="E3544" i="1"/>
  <c r="H3544" i="1"/>
  <c r="I3544" i="1" s="1"/>
  <c r="N3544" i="1"/>
  <c r="P3544" i="1"/>
  <c r="R3544" i="1"/>
  <c r="T3544" i="1"/>
  <c r="U3544" i="1"/>
  <c r="V3544" i="1"/>
  <c r="B3545" i="1"/>
  <c r="E3545" i="1"/>
  <c r="H3545" i="1"/>
  <c r="I3545" i="1"/>
  <c r="N3545" i="1"/>
  <c r="O3545" i="1"/>
  <c r="P3545" i="1"/>
  <c r="Q3545" i="1"/>
  <c r="R3545" i="1"/>
  <c r="S3545" i="1"/>
  <c r="T3545" i="1"/>
  <c r="U3545" i="1"/>
  <c r="U3546" i="1" s="1"/>
  <c r="U3547" i="1" s="1"/>
  <c r="U3548" i="1" s="1"/>
  <c r="U3549" i="1" s="1"/>
  <c r="U3550" i="1" s="1"/>
  <c r="U3551" i="1" s="1"/>
  <c r="U3552" i="1" s="1"/>
  <c r="U3553" i="1" s="1"/>
  <c r="U3554" i="1" s="1"/>
  <c r="U3555" i="1" s="1"/>
  <c r="U3556" i="1" s="1"/>
  <c r="V3545" i="1"/>
  <c r="B3546" i="1"/>
  <c r="O3546" i="1" s="1"/>
  <c r="E3546" i="1"/>
  <c r="H3546" i="1"/>
  <c r="I3546" i="1" s="1"/>
  <c r="N3546" i="1"/>
  <c r="P3546" i="1"/>
  <c r="R3546" i="1"/>
  <c r="T3546" i="1"/>
  <c r="V3546" i="1"/>
  <c r="B3547" i="1"/>
  <c r="E3547" i="1"/>
  <c r="H3547" i="1"/>
  <c r="I3547" i="1"/>
  <c r="N3547" i="1"/>
  <c r="O3547" i="1"/>
  <c r="P3547" i="1"/>
  <c r="Q3547" i="1"/>
  <c r="R3547" i="1"/>
  <c r="S3547" i="1"/>
  <c r="T3547" i="1"/>
  <c r="V3547" i="1"/>
  <c r="B3548" i="1"/>
  <c r="O3548" i="1" s="1"/>
  <c r="E3548" i="1"/>
  <c r="H3548" i="1"/>
  <c r="I3548" i="1" s="1"/>
  <c r="N3548" i="1"/>
  <c r="P3548" i="1"/>
  <c r="R3548" i="1"/>
  <c r="T3548" i="1"/>
  <c r="V3548" i="1"/>
  <c r="B3549" i="1"/>
  <c r="E3549" i="1"/>
  <c r="H3549" i="1"/>
  <c r="I3549" i="1"/>
  <c r="N3549" i="1"/>
  <c r="O3549" i="1"/>
  <c r="P3549" i="1"/>
  <c r="Q3549" i="1"/>
  <c r="R3549" i="1"/>
  <c r="S3549" i="1"/>
  <c r="T3549" i="1"/>
  <c r="V3549" i="1"/>
  <c r="B3550" i="1"/>
  <c r="O3550" i="1" s="1"/>
  <c r="E3550" i="1"/>
  <c r="H3550" i="1"/>
  <c r="I3550" i="1" s="1"/>
  <c r="N3550" i="1"/>
  <c r="P3550" i="1"/>
  <c r="R3550" i="1"/>
  <c r="T3550" i="1"/>
  <c r="V3550" i="1"/>
  <c r="B3551" i="1"/>
  <c r="E3551" i="1"/>
  <c r="H3551" i="1"/>
  <c r="I3551" i="1"/>
  <c r="N3551" i="1"/>
  <c r="O3551" i="1"/>
  <c r="P3551" i="1"/>
  <c r="Q3551" i="1"/>
  <c r="R3551" i="1"/>
  <c r="S3551" i="1"/>
  <c r="T3551" i="1"/>
  <c r="V3551" i="1"/>
  <c r="B3552" i="1"/>
  <c r="O3552" i="1" s="1"/>
  <c r="E3552" i="1"/>
  <c r="H3552" i="1"/>
  <c r="I3552" i="1" s="1"/>
  <c r="N3552" i="1"/>
  <c r="P3552" i="1"/>
  <c r="R3552" i="1"/>
  <c r="T3552" i="1"/>
  <c r="V3552" i="1"/>
  <c r="B3553" i="1"/>
  <c r="E3553" i="1"/>
  <c r="H3553" i="1"/>
  <c r="I3553" i="1"/>
  <c r="N3553" i="1"/>
  <c r="O3553" i="1"/>
  <c r="P3553" i="1"/>
  <c r="Q3553" i="1"/>
  <c r="R3553" i="1"/>
  <c r="S3553" i="1"/>
  <c r="T3553" i="1"/>
  <c r="V3553" i="1"/>
  <c r="B3554" i="1"/>
  <c r="O3554" i="1" s="1"/>
  <c r="E3554" i="1"/>
  <c r="H3554" i="1"/>
  <c r="I3554" i="1" s="1"/>
  <c r="N3554" i="1"/>
  <c r="P3554" i="1"/>
  <c r="R3554" i="1"/>
  <c r="T3554" i="1"/>
  <c r="V3554" i="1"/>
  <c r="B3555" i="1"/>
  <c r="E3555" i="1"/>
  <c r="H3555" i="1"/>
  <c r="I3555" i="1"/>
  <c r="N3555" i="1"/>
  <c r="O3555" i="1"/>
  <c r="P3555" i="1"/>
  <c r="Q3555" i="1"/>
  <c r="R3555" i="1"/>
  <c r="S3555" i="1"/>
  <c r="T3555" i="1"/>
  <c r="V3555" i="1"/>
  <c r="B3556" i="1"/>
  <c r="O3556" i="1" s="1"/>
  <c r="E3556" i="1"/>
  <c r="H3556" i="1"/>
  <c r="I3556" i="1" s="1"/>
  <c r="N3556" i="1"/>
  <c r="P3556" i="1"/>
  <c r="R3556" i="1"/>
  <c r="T3556" i="1"/>
  <c r="V3556" i="1"/>
  <c r="B3557" i="1"/>
  <c r="E3557" i="1"/>
  <c r="H3557" i="1"/>
  <c r="I3557" i="1"/>
  <c r="N3557" i="1"/>
  <c r="O3557" i="1"/>
  <c r="P3557" i="1"/>
  <c r="Q3557" i="1"/>
  <c r="R3557" i="1"/>
  <c r="S3557" i="1"/>
  <c r="T3557" i="1"/>
  <c r="U3557" i="1"/>
  <c r="U3558" i="1" s="1"/>
  <c r="U3559" i="1" s="1"/>
  <c r="U3560" i="1" s="1"/>
  <c r="U3561" i="1" s="1"/>
  <c r="U3562" i="1" s="1"/>
  <c r="U3563" i="1" s="1"/>
  <c r="U3564" i="1" s="1"/>
  <c r="U3565" i="1" s="1"/>
  <c r="U3566" i="1" s="1"/>
  <c r="U3567" i="1" s="1"/>
  <c r="V3557" i="1"/>
  <c r="B3558" i="1"/>
  <c r="O3558" i="1" s="1"/>
  <c r="E3558" i="1"/>
  <c r="H3558" i="1"/>
  <c r="I3558" i="1" s="1"/>
  <c r="N3558" i="1"/>
  <c r="P3558" i="1"/>
  <c r="R3558" i="1"/>
  <c r="T3558" i="1"/>
  <c r="V3558" i="1"/>
  <c r="B3559" i="1"/>
  <c r="E3559" i="1"/>
  <c r="H3559" i="1"/>
  <c r="I3559" i="1"/>
  <c r="N3559" i="1"/>
  <c r="O3559" i="1"/>
  <c r="P3559" i="1"/>
  <c r="Q3559" i="1"/>
  <c r="R3559" i="1"/>
  <c r="S3559" i="1"/>
  <c r="T3559" i="1"/>
  <c r="V3559" i="1"/>
  <c r="B3560" i="1"/>
  <c r="O3560" i="1" s="1"/>
  <c r="E3560" i="1"/>
  <c r="H3560" i="1"/>
  <c r="I3560" i="1" s="1"/>
  <c r="N3560" i="1"/>
  <c r="P3560" i="1"/>
  <c r="R3560" i="1"/>
  <c r="T3560" i="1"/>
  <c r="V3560" i="1"/>
  <c r="B3561" i="1"/>
  <c r="E3561" i="1"/>
  <c r="H3561" i="1"/>
  <c r="I3561" i="1"/>
  <c r="N3561" i="1"/>
  <c r="O3561" i="1"/>
  <c r="P3561" i="1"/>
  <c r="Q3561" i="1"/>
  <c r="R3561" i="1"/>
  <c r="S3561" i="1"/>
  <c r="T3561" i="1"/>
  <c r="V3561" i="1"/>
  <c r="B3562" i="1"/>
  <c r="O3562" i="1" s="1"/>
  <c r="E3562" i="1"/>
  <c r="H3562" i="1"/>
  <c r="I3562" i="1" s="1"/>
  <c r="N3562" i="1"/>
  <c r="P3562" i="1"/>
  <c r="R3562" i="1"/>
  <c r="T3562" i="1"/>
  <c r="V3562" i="1"/>
  <c r="B3563" i="1"/>
  <c r="E3563" i="1"/>
  <c r="H3563" i="1"/>
  <c r="I3563" i="1"/>
  <c r="N3563" i="1"/>
  <c r="O3563" i="1"/>
  <c r="P3563" i="1"/>
  <c r="Q3563" i="1"/>
  <c r="R3563" i="1"/>
  <c r="S3563" i="1"/>
  <c r="T3563" i="1"/>
  <c r="V3563" i="1"/>
  <c r="B3564" i="1"/>
  <c r="O3564" i="1" s="1"/>
  <c r="E3564" i="1"/>
  <c r="H3564" i="1"/>
  <c r="I3564" i="1" s="1"/>
  <c r="N3564" i="1"/>
  <c r="P3564" i="1"/>
  <c r="R3564" i="1"/>
  <c r="T3564" i="1"/>
  <c r="V3564" i="1"/>
  <c r="B3565" i="1"/>
  <c r="E3565" i="1"/>
  <c r="H3565" i="1"/>
  <c r="I3565" i="1"/>
  <c r="N3565" i="1"/>
  <c r="O3565" i="1"/>
  <c r="P3565" i="1"/>
  <c r="Q3565" i="1"/>
  <c r="R3565" i="1"/>
  <c r="S3565" i="1"/>
  <c r="T3565" i="1"/>
  <c r="V3565" i="1"/>
  <c r="B3566" i="1"/>
  <c r="O3566" i="1" s="1"/>
  <c r="E3566" i="1"/>
  <c r="H3566" i="1"/>
  <c r="I3566" i="1" s="1"/>
  <c r="N3566" i="1"/>
  <c r="P3566" i="1"/>
  <c r="R3566" i="1"/>
  <c r="T3566" i="1"/>
  <c r="V3566" i="1"/>
  <c r="B3567" i="1"/>
  <c r="E3567" i="1"/>
  <c r="H3567" i="1"/>
  <c r="I3567" i="1"/>
  <c r="N3567" i="1"/>
  <c r="O3567" i="1"/>
  <c r="P3567" i="1"/>
  <c r="Q3567" i="1"/>
  <c r="R3567" i="1"/>
  <c r="S3567" i="1"/>
  <c r="T3567" i="1"/>
  <c r="V3567" i="1"/>
  <c r="B3568" i="1"/>
  <c r="O3568" i="1" s="1"/>
  <c r="E3568" i="1"/>
  <c r="H3568" i="1"/>
  <c r="I3568" i="1" s="1"/>
  <c r="N3568" i="1"/>
  <c r="P3568" i="1"/>
  <c r="R3568" i="1"/>
  <c r="T3568" i="1"/>
  <c r="U3568" i="1"/>
  <c r="V3568" i="1"/>
  <c r="B3569" i="1"/>
  <c r="E3569" i="1"/>
  <c r="H3569" i="1"/>
  <c r="I3569" i="1"/>
  <c r="N3569" i="1"/>
  <c r="O3569" i="1"/>
  <c r="P3569" i="1"/>
  <c r="Q3569" i="1"/>
  <c r="R3569" i="1"/>
  <c r="S3569" i="1"/>
  <c r="T3569" i="1"/>
  <c r="U3569" i="1"/>
  <c r="U3570" i="1" s="1"/>
  <c r="U3571" i="1" s="1"/>
  <c r="U3572" i="1" s="1"/>
  <c r="U3573" i="1" s="1"/>
  <c r="U3574" i="1" s="1"/>
  <c r="U3575" i="1" s="1"/>
  <c r="U3576" i="1" s="1"/>
  <c r="U3577" i="1" s="1"/>
  <c r="V3569" i="1"/>
  <c r="B3570" i="1"/>
  <c r="O3570" i="1" s="1"/>
  <c r="E3570" i="1"/>
  <c r="H3570" i="1"/>
  <c r="I3570" i="1" s="1"/>
  <c r="N3570" i="1"/>
  <c r="P3570" i="1"/>
  <c r="R3570" i="1"/>
  <c r="T3570" i="1"/>
  <c r="V3570" i="1"/>
  <c r="B3571" i="1"/>
  <c r="E3571" i="1"/>
  <c r="H3571" i="1"/>
  <c r="I3571" i="1"/>
  <c r="N3571" i="1"/>
  <c r="O3571" i="1"/>
  <c r="P3571" i="1"/>
  <c r="Q3571" i="1"/>
  <c r="R3571" i="1"/>
  <c r="S3571" i="1"/>
  <c r="T3571" i="1"/>
  <c r="V3571" i="1"/>
  <c r="B3572" i="1"/>
  <c r="O3572" i="1" s="1"/>
  <c r="E3572" i="1"/>
  <c r="H3572" i="1"/>
  <c r="I3572" i="1" s="1"/>
  <c r="N3572" i="1"/>
  <c r="P3572" i="1"/>
  <c r="R3572" i="1"/>
  <c r="T3572" i="1"/>
  <c r="V3572" i="1"/>
  <c r="B3573" i="1"/>
  <c r="E3573" i="1"/>
  <c r="H3573" i="1"/>
  <c r="I3573" i="1"/>
  <c r="N3573" i="1"/>
  <c r="O3573" i="1"/>
  <c r="P3573" i="1"/>
  <c r="Q3573" i="1"/>
  <c r="R3573" i="1"/>
  <c r="S3573" i="1"/>
  <c r="T3573" i="1"/>
  <c r="V3573" i="1"/>
  <c r="B3574" i="1"/>
  <c r="O3574" i="1" s="1"/>
  <c r="E3574" i="1"/>
  <c r="H3574" i="1"/>
  <c r="I3574" i="1" s="1"/>
  <c r="N3574" i="1"/>
  <c r="P3574" i="1"/>
  <c r="R3574" i="1"/>
  <c r="T3574" i="1"/>
  <c r="V3574" i="1"/>
  <c r="B3575" i="1"/>
  <c r="E3575" i="1"/>
  <c r="H3575" i="1"/>
  <c r="I3575" i="1"/>
  <c r="N3575" i="1"/>
  <c r="O3575" i="1"/>
  <c r="P3575" i="1"/>
  <c r="Q3575" i="1"/>
  <c r="R3575" i="1"/>
  <c r="S3575" i="1"/>
  <c r="T3575" i="1"/>
  <c r="V3575" i="1"/>
  <c r="B3576" i="1"/>
  <c r="O3576" i="1" s="1"/>
  <c r="E3576" i="1"/>
  <c r="H3576" i="1"/>
  <c r="I3576" i="1" s="1"/>
  <c r="N3576" i="1"/>
  <c r="P3576" i="1"/>
  <c r="R3576" i="1"/>
  <c r="T3576" i="1"/>
  <c r="V3576" i="1"/>
  <c r="B3577" i="1"/>
  <c r="E3577" i="1"/>
  <c r="H3577" i="1"/>
  <c r="I3577" i="1"/>
  <c r="N3577" i="1"/>
  <c r="O3577" i="1"/>
  <c r="P3577" i="1"/>
  <c r="Q3577" i="1"/>
  <c r="R3577" i="1"/>
  <c r="S3577" i="1"/>
  <c r="T3577" i="1"/>
  <c r="V3577" i="1"/>
  <c r="B3578" i="1"/>
  <c r="O3578" i="1" s="1"/>
  <c r="E3578" i="1"/>
  <c r="H3578" i="1"/>
  <c r="I3578" i="1" s="1"/>
  <c r="N3578" i="1"/>
  <c r="P3578" i="1"/>
  <c r="R3578" i="1"/>
  <c r="T3578" i="1"/>
  <c r="U3578" i="1"/>
  <c r="V3578" i="1"/>
  <c r="B3579" i="1"/>
  <c r="E3579" i="1"/>
  <c r="H3579" i="1"/>
  <c r="I3579" i="1"/>
  <c r="N3579" i="1"/>
  <c r="O3579" i="1"/>
  <c r="P3579" i="1"/>
  <c r="Q3579" i="1"/>
  <c r="R3579" i="1"/>
  <c r="S3579" i="1"/>
  <c r="T3579" i="1"/>
  <c r="U3579" i="1"/>
  <c r="U3580" i="1" s="1"/>
  <c r="U3581" i="1" s="1"/>
  <c r="U3582" i="1" s="1"/>
  <c r="V3579" i="1"/>
  <c r="B3580" i="1"/>
  <c r="O3580" i="1" s="1"/>
  <c r="E3580" i="1"/>
  <c r="H3580" i="1"/>
  <c r="I3580" i="1" s="1"/>
  <c r="N3580" i="1"/>
  <c r="P3580" i="1"/>
  <c r="R3580" i="1"/>
  <c r="T3580" i="1"/>
  <c r="V3580" i="1"/>
  <c r="B3581" i="1"/>
  <c r="E3581" i="1"/>
  <c r="H3581" i="1"/>
  <c r="I3581" i="1"/>
  <c r="N3581" i="1"/>
  <c r="O3581" i="1"/>
  <c r="P3581" i="1"/>
  <c r="Q3581" i="1"/>
  <c r="R3581" i="1"/>
  <c r="S3581" i="1"/>
  <c r="T3581" i="1"/>
  <c r="V3581" i="1"/>
  <c r="B3582" i="1"/>
  <c r="O3582" i="1" s="1"/>
  <c r="E3582" i="1"/>
  <c r="H3582" i="1"/>
  <c r="I3582" i="1" s="1"/>
  <c r="N3582" i="1"/>
  <c r="P3582" i="1"/>
  <c r="R3582" i="1"/>
  <c r="T3582" i="1"/>
  <c r="V3582" i="1"/>
  <c r="B3583" i="1"/>
  <c r="E3583" i="1"/>
  <c r="H3583" i="1"/>
  <c r="I3583" i="1"/>
  <c r="N3583" i="1"/>
  <c r="O3583" i="1"/>
  <c r="P3583" i="1"/>
  <c r="Q3583" i="1"/>
  <c r="R3583" i="1"/>
  <c r="S3583" i="1"/>
  <c r="T3583" i="1"/>
  <c r="U3583" i="1"/>
  <c r="U3584" i="1" s="1"/>
  <c r="U3585" i="1" s="1"/>
  <c r="U3586" i="1" s="1"/>
  <c r="U3587" i="1" s="1"/>
  <c r="U3588" i="1" s="1"/>
  <c r="V3583" i="1"/>
  <c r="B3584" i="1"/>
  <c r="O3584" i="1" s="1"/>
  <c r="E3584" i="1"/>
  <c r="H3584" i="1"/>
  <c r="I3584" i="1" s="1"/>
  <c r="N3584" i="1"/>
  <c r="P3584" i="1"/>
  <c r="R3584" i="1"/>
  <c r="T3584" i="1"/>
  <c r="V3584" i="1"/>
  <c r="B3585" i="1"/>
  <c r="E3585" i="1"/>
  <c r="H3585" i="1"/>
  <c r="I3585" i="1"/>
  <c r="N3585" i="1"/>
  <c r="O3585" i="1"/>
  <c r="P3585" i="1"/>
  <c r="Q3585" i="1"/>
  <c r="R3585" i="1"/>
  <c r="S3585" i="1"/>
  <c r="T3585" i="1"/>
  <c r="V3585" i="1"/>
  <c r="B3586" i="1"/>
  <c r="O3586" i="1" s="1"/>
  <c r="E3586" i="1"/>
  <c r="H3586" i="1"/>
  <c r="I3586" i="1" s="1"/>
  <c r="N3586" i="1"/>
  <c r="P3586" i="1"/>
  <c r="R3586" i="1"/>
  <c r="T3586" i="1"/>
  <c r="V3586" i="1"/>
  <c r="B3587" i="1"/>
  <c r="E3587" i="1"/>
  <c r="H3587" i="1"/>
  <c r="I3587" i="1"/>
  <c r="N3587" i="1"/>
  <c r="O3587" i="1"/>
  <c r="P3587" i="1"/>
  <c r="Q3587" i="1"/>
  <c r="R3587" i="1"/>
  <c r="S3587" i="1"/>
  <c r="T3587" i="1"/>
  <c r="V3587" i="1"/>
  <c r="B3588" i="1"/>
  <c r="O3588" i="1" s="1"/>
  <c r="E3588" i="1"/>
  <c r="H3588" i="1"/>
  <c r="I3588" i="1" s="1"/>
  <c r="N3588" i="1"/>
  <c r="P3588" i="1"/>
  <c r="R3588" i="1"/>
  <c r="T3588" i="1"/>
  <c r="V3588" i="1"/>
  <c r="B3589" i="1"/>
  <c r="E3589" i="1"/>
  <c r="H3589" i="1"/>
  <c r="I3589" i="1"/>
  <c r="N3589" i="1"/>
  <c r="O3589" i="1"/>
  <c r="P3589" i="1"/>
  <c r="Q3589" i="1"/>
  <c r="R3589" i="1"/>
  <c r="S3589" i="1"/>
  <c r="T3589" i="1"/>
  <c r="U3589" i="1"/>
  <c r="U3590" i="1" s="1"/>
  <c r="U3591" i="1" s="1"/>
  <c r="U3592" i="1" s="1"/>
  <c r="V3589" i="1"/>
  <c r="B3590" i="1"/>
  <c r="R3590" i="1" s="1"/>
  <c r="E3590" i="1"/>
  <c r="H3590" i="1"/>
  <c r="I3590" i="1" s="1"/>
  <c r="N3590" i="1"/>
  <c r="P3590" i="1"/>
  <c r="T3590" i="1"/>
  <c r="V3590" i="1"/>
  <c r="B3591" i="1"/>
  <c r="E3591" i="1"/>
  <c r="H3591" i="1"/>
  <c r="I3591" i="1"/>
  <c r="N3591" i="1"/>
  <c r="O3591" i="1"/>
  <c r="P3591" i="1"/>
  <c r="Q3591" i="1"/>
  <c r="R3591" i="1"/>
  <c r="S3591" i="1"/>
  <c r="T3591" i="1"/>
  <c r="V3591" i="1"/>
  <c r="B3592" i="1"/>
  <c r="E3592" i="1"/>
  <c r="H3592" i="1"/>
  <c r="I3592" i="1" s="1"/>
  <c r="N3592" i="1"/>
  <c r="P3592" i="1"/>
  <c r="R3592" i="1"/>
  <c r="T3592" i="1"/>
  <c r="V3592" i="1"/>
  <c r="B3593" i="1"/>
  <c r="E3593" i="1"/>
  <c r="H3593" i="1"/>
  <c r="I3593" i="1"/>
  <c r="N3593" i="1"/>
  <c r="O3593" i="1"/>
  <c r="P3593" i="1"/>
  <c r="Q3593" i="1"/>
  <c r="R3593" i="1"/>
  <c r="S3593" i="1"/>
  <c r="T3593" i="1"/>
  <c r="U3593" i="1"/>
  <c r="U3594" i="1" s="1"/>
  <c r="U3595" i="1" s="1"/>
  <c r="U3596" i="1" s="1"/>
  <c r="U3597" i="1" s="1"/>
  <c r="U3598" i="1" s="1"/>
  <c r="U3599" i="1" s="1"/>
  <c r="U3600" i="1" s="1"/>
  <c r="U3601" i="1" s="1"/>
  <c r="U3602" i="1" s="1"/>
  <c r="U3603" i="1" s="1"/>
  <c r="U3604" i="1" s="1"/>
  <c r="U3605" i="1" s="1"/>
  <c r="V3593" i="1"/>
  <c r="B3594" i="1"/>
  <c r="R3594" i="1" s="1"/>
  <c r="E3594" i="1"/>
  <c r="H3594" i="1"/>
  <c r="I3594" i="1" s="1"/>
  <c r="N3594" i="1"/>
  <c r="P3594" i="1"/>
  <c r="T3594" i="1"/>
  <c r="V3594" i="1"/>
  <c r="B3595" i="1"/>
  <c r="E3595" i="1"/>
  <c r="H3595" i="1"/>
  <c r="I3595" i="1"/>
  <c r="N3595" i="1"/>
  <c r="O3595" i="1"/>
  <c r="P3595" i="1"/>
  <c r="Q3595" i="1"/>
  <c r="R3595" i="1"/>
  <c r="S3595" i="1"/>
  <c r="T3595" i="1"/>
  <c r="V3595" i="1"/>
  <c r="B3596" i="1"/>
  <c r="E3596" i="1"/>
  <c r="H3596" i="1"/>
  <c r="I3596" i="1" s="1"/>
  <c r="N3596" i="1"/>
  <c r="P3596" i="1"/>
  <c r="R3596" i="1"/>
  <c r="T3596" i="1"/>
  <c r="V3596" i="1"/>
  <c r="B3597" i="1"/>
  <c r="E3597" i="1"/>
  <c r="H3597" i="1"/>
  <c r="I3597" i="1"/>
  <c r="N3597" i="1"/>
  <c r="O3597" i="1"/>
  <c r="P3597" i="1"/>
  <c r="Q3597" i="1"/>
  <c r="R3597" i="1"/>
  <c r="S3597" i="1"/>
  <c r="T3597" i="1"/>
  <c r="V3597" i="1"/>
  <c r="B3598" i="1"/>
  <c r="R3598" i="1" s="1"/>
  <c r="E3598" i="1"/>
  <c r="H3598" i="1"/>
  <c r="I3598" i="1" s="1"/>
  <c r="N3598" i="1"/>
  <c r="P3598" i="1"/>
  <c r="T3598" i="1"/>
  <c r="V3598" i="1"/>
  <c r="B3599" i="1"/>
  <c r="E3599" i="1"/>
  <c r="H3599" i="1"/>
  <c r="I3599" i="1"/>
  <c r="N3599" i="1"/>
  <c r="O3599" i="1"/>
  <c r="P3599" i="1"/>
  <c r="Q3599" i="1"/>
  <c r="R3599" i="1"/>
  <c r="S3599" i="1"/>
  <c r="T3599" i="1"/>
  <c r="V3599" i="1"/>
  <c r="B3600" i="1"/>
  <c r="E3600" i="1"/>
  <c r="H3600" i="1"/>
  <c r="I3600" i="1" s="1"/>
  <c r="N3600" i="1"/>
  <c r="P3600" i="1"/>
  <c r="R3600" i="1"/>
  <c r="T3600" i="1"/>
  <c r="V3600" i="1"/>
  <c r="B3601" i="1"/>
  <c r="E3601" i="1"/>
  <c r="H3601" i="1"/>
  <c r="I3601" i="1"/>
  <c r="N3601" i="1"/>
  <c r="O3601" i="1"/>
  <c r="P3601" i="1"/>
  <c r="Q3601" i="1"/>
  <c r="R3601" i="1"/>
  <c r="S3601" i="1"/>
  <c r="T3601" i="1"/>
  <c r="V3601" i="1"/>
  <c r="B3602" i="1"/>
  <c r="R3602" i="1" s="1"/>
  <c r="E3602" i="1"/>
  <c r="H3602" i="1"/>
  <c r="I3602" i="1" s="1"/>
  <c r="N3602" i="1"/>
  <c r="P3602" i="1"/>
  <c r="T3602" i="1"/>
  <c r="V3602" i="1"/>
  <c r="B3603" i="1"/>
  <c r="E3603" i="1"/>
  <c r="H3603" i="1"/>
  <c r="I3603" i="1"/>
  <c r="N3603" i="1"/>
  <c r="O3603" i="1"/>
  <c r="P3603" i="1"/>
  <c r="Q3603" i="1"/>
  <c r="R3603" i="1"/>
  <c r="S3603" i="1"/>
  <c r="T3603" i="1"/>
  <c r="V3603" i="1"/>
  <c r="B3604" i="1"/>
  <c r="E3604" i="1"/>
  <c r="H3604" i="1"/>
  <c r="I3604" i="1" s="1"/>
  <c r="N3604" i="1"/>
  <c r="P3604" i="1"/>
  <c r="R3604" i="1"/>
  <c r="T3604" i="1"/>
  <c r="V3604" i="1"/>
  <c r="B3605" i="1"/>
  <c r="E3605" i="1"/>
  <c r="H3605" i="1"/>
  <c r="I3605" i="1"/>
  <c r="N3605" i="1"/>
  <c r="O3605" i="1"/>
  <c r="P3605" i="1"/>
  <c r="Q3605" i="1"/>
  <c r="R3605" i="1"/>
  <c r="S3605" i="1"/>
  <c r="T3605" i="1"/>
  <c r="V3605" i="1"/>
  <c r="B3606" i="1"/>
  <c r="R3606" i="1" s="1"/>
  <c r="E3606" i="1"/>
  <c r="H3606" i="1"/>
  <c r="I3606" i="1" s="1"/>
  <c r="N3606" i="1"/>
  <c r="P3606" i="1"/>
  <c r="T3606" i="1"/>
  <c r="U3606" i="1"/>
  <c r="V3606" i="1"/>
  <c r="B3607" i="1"/>
  <c r="E3607" i="1"/>
  <c r="H3607" i="1"/>
  <c r="I3607" i="1"/>
  <c r="N3607" i="1"/>
  <c r="O3607" i="1"/>
  <c r="P3607" i="1"/>
  <c r="Q3607" i="1"/>
  <c r="R3607" i="1"/>
  <c r="S3607" i="1"/>
  <c r="T3607" i="1"/>
  <c r="U3607" i="1"/>
  <c r="U3608" i="1" s="1"/>
  <c r="U3609" i="1" s="1"/>
  <c r="U3610" i="1" s="1"/>
  <c r="U3611" i="1" s="1"/>
  <c r="U3612" i="1" s="1"/>
  <c r="U3613" i="1" s="1"/>
  <c r="U3614" i="1" s="1"/>
  <c r="V3607" i="1"/>
  <c r="B3608" i="1"/>
  <c r="R3608" i="1" s="1"/>
  <c r="E3608" i="1"/>
  <c r="H3608" i="1"/>
  <c r="I3608" i="1" s="1"/>
  <c r="N3608" i="1"/>
  <c r="P3608" i="1"/>
  <c r="T3608" i="1"/>
  <c r="V3608" i="1"/>
  <c r="B3609" i="1"/>
  <c r="E3609" i="1"/>
  <c r="H3609" i="1"/>
  <c r="I3609" i="1"/>
  <c r="N3609" i="1"/>
  <c r="O3609" i="1"/>
  <c r="P3609" i="1"/>
  <c r="Q3609" i="1"/>
  <c r="R3609" i="1"/>
  <c r="S3609" i="1"/>
  <c r="T3609" i="1"/>
  <c r="V3609" i="1"/>
  <c r="B3610" i="1"/>
  <c r="E3610" i="1"/>
  <c r="H3610" i="1"/>
  <c r="I3610" i="1" s="1"/>
  <c r="N3610" i="1"/>
  <c r="P3610" i="1"/>
  <c r="R3610" i="1"/>
  <c r="T3610" i="1"/>
  <c r="V3610" i="1"/>
  <c r="B3611" i="1"/>
  <c r="E3611" i="1"/>
  <c r="H3611" i="1"/>
  <c r="I3611" i="1"/>
  <c r="N3611" i="1"/>
  <c r="O3611" i="1"/>
  <c r="P3611" i="1"/>
  <c r="Q3611" i="1"/>
  <c r="R3611" i="1"/>
  <c r="S3611" i="1"/>
  <c r="T3611" i="1"/>
  <c r="V3611" i="1"/>
  <c r="B3612" i="1"/>
  <c r="R3612" i="1" s="1"/>
  <c r="E3612" i="1"/>
  <c r="H3612" i="1"/>
  <c r="I3612" i="1" s="1"/>
  <c r="N3612" i="1"/>
  <c r="P3612" i="1"/>
  <c r="T3612" i="1"/>
  <c r="V3612" i="1"/>
  <c r="B3613" i="1"/>
  <c r="E3613" i="1"/>
  <c r="H3613" i="1"/>
  <c r="I3613" i="1"/>
  <c r="N3613" i="1"/>
  <c r="O3613" i="1"/>
  <c r="P3613" i="1"/>
  <c r="Q3613" i="1"/>
  <c r="R3613" i="1"/>
  <c r="S3613" i="1"/>
  <c r="T3613" i="1"/>
  <c r="V3613" i="1"/>
  <c r="B3614" i="1"/>
  <c r="E3614" i="1"/>
  <c r="H3614" i="1"/>
  <c r="I3614" i="1" s="1"/>
  <c r="N3614" i="1"/>
  <c r="P3614" i="1"/>
  <c r="R3614" i="1"/>
  <c r="T3614" i="1"/>
  <c r="V3614" i="1"/>
  <c r="B3615" i="1"/>
  <c r="E3615" i="1"/>
  <c r="H3615" i="1"/>
  <c r="I3615" i="1"/>
  <c r="N3615" i="1"/>
  <c r="O3615" i="1"/>
  <c r="P3615" i="1"/>
  <c r="Q3615" i="1"/>
  <c r="R3615" i="1"/>
  <c r="S3615" i="1"/>
  <c r="T3615" i="1"/>
  <c r="U3615" i="1"/>
  <c r="U3616" i="1" s="1"/>
  <c r="U3617" i="1" s="1"/>
  <c r="U3618" i="1" s="1"/>
  <c r="U3619" i="1" s="1"/>
  <c r="U3620" i="1" s="1"/>
  <c r="U3621" i="1" s="1"/>
  <c r="U3622" i="1" s="1"/>
  <c r="U3623" i="1" s="1"/>
  <c r="U3624" i="1" s="1"/>
  <c r="U3625" i="1" s="1"/>
  <c r="U3626" i="1" s="1"/>
  <c r="V3615" i="1"/>
  <c r="B3616" i="1"/>
  <c r="R3616" i="1" s="1"/>
  <c r="E3616" i="1"/>
  <c r="H3616" i="1"/>
  <c r="I3616" i="1" s="1"/>
  <c r="N3616" i="1"/>
  <c r="P3616" i="1"/>
  <c r="T3616" i="1"/>
  <c r="V3616" i="1"/>
  <c r="B3617" i="1"/>
  <c r="E3617" i="1"/>
  <c r="H3617" i="1"/>
  <c r="I3617" i="1"/>
  <c r="N3617" i="1"/>
  <c r="O3617" i="1"/>
  <c r="P3617" i="1"/>
  <c r="Q3617" i="1"/>
  <c r="R3617" i="1"/>
  <c r="S3617" i="1"/>
  <c r="T3617" i="1"/>
  <c r="V3617" i="1"/>
  <c r="B3618" i="1"/>
  <c r="E3618" i="1"/>
  <c r="H3618" i="1"/>
  <c r="I3618" i="1" s="1"/>
  <c r="N3618" i="1"/>
  <c r="P3618" i="1"/>
  <c r="R3618" i="1"/>
  <c r="T3618" i="1"/>
  <c r="V3618" i="1"/>
  <c r="B3619" i="1"/>
  <c r="E3619" i="1"/>
  <c r="H3619" i="1"/>
  <c r="I3619" i="1"/>
  <c r="N3619" i="1"/>
  <c r="O3619" i="1"/>
  <c r="P3619" i="1"/>
  <c r="Q3619" i="1"/>
  <c r="R3619" i="1"/>
  <c r="S3619" i="1"/>
  <c r="T3619" i="1"/>
  <c r="V3619" i="1"/>
  <c r="B3620" i="1"/>
  <c r="R3620" i="1" s="1"/>
  <c r="E3620" i="1"/>
  <c r="H3620" i="1"/>
  <c r="I3620" i="1" s="1"/>
  <c r="N3620" i="1"/>
  <c r="P3620" i="1"/>
  <c r="T3620" i="1"/>
  <c r="V3620" i="1"/>
  <c r="B3621" i="1"/>
  <c r="E3621" i="1"/>
  <c r="H3621" i="1"/>
  <c r="I3621" i="1"/>
  <c r="N3621" i="1"/>
  <c r="O3621" i="1"/>
  <c r="P3621" i="1"/>
  <c r="Q3621" i="1"/>
  <c r="R3621" i="1"/>
  <c r="S3621" i="1"/>
  <c r="T3621" i="1"/>
  <c r="V3621" i="1"/>
  <c r="B3622" i="1"/>
  <c r="E3622" i="1"/>
  <c r="H3622" i="1"/>
  <c r="I3622" i="1" s="1"/>
  <c r="N3622" i="1"/>
  <c r="P3622" i="1"/>
  <c r="R3622" i="1"/>
  <c r="T3622" i="1"/>
  <c r="V3622" i="1"/>
  <c r="B3623" i="1"/>
  <c r="E3623" i="1"/>
  <c r="H3623" i="1"/>
  <c r="I3623" i="1"/>
  <c r="N3623" i="1"/>
  <c r="O3623" i="1"/>
  <c r="P3623" i="1"/>
  <c r="Q3623" i="1"/>
  <c r="R3623" i="1"/>
  <c r="S3623" i="1"/>
  <c r="T3623" i="1"/>
  <c r="V3623" i="1"/>
  <c r="B3624" i="1"/>
  <c r="R3624" i="1" s="1"/>
  <c r="E3624" i="1"/>
  <c r="H3624" i="1"/>
  <c r="I3624" i="1" s="1"/>
  <c r="N3624" i="1"/>
  <c r="P3624" i="1"/>
  <c r="T3624" i="1"/>
  <c r="V3624" i="1"/>
  <c r="B3625" i="1"/>
  <c r="E3625" i="1"/>
  <c r="H3625" i="1"/>
  <c r="I3625" i="1"/>
  <c r="N3625" i="1"/>
  <c r="O3625" i="1"/>
  <c r="P3625" i="1"/>
  <c r="Q3625" i="1"/>
  <c r="R3625" i="1"/>
  <c r="S3625" i="1"/>
  <c r="T3625" i="1"/>
  <c r="V3625" i="1"/>
  <c r="B3626" i="1"/>
  <c r="E3626" i="1"/>
  <c r="H3626" i="1"/>
  <c r="I3626" i="1" s="1"/>
  <c r="N3626" i="1"/>
  <c r="P3626" i="1"/>
  <c r="R3626" i="1"/>
  <c r="T3626" i="1"/>
  <c r="V3626" i="1"/>
  <c r="B3627" i="1"/>
  <c r="E3627" i="1"/>
  <c r="H3627" i="1"/>
  <c r="I3627" i="1"/>
  <c r="N3627" i="1"/>
  <c r="O3627" i="1"/>
  <c r="P3627" i="1"/>
  <c r="Q3627" i="1"/>
  <c r="R3627" i="1"/>
  <c r="S3627" i="1"/>
  <c r="T3627" i="1"/>
  <c r="U3627" i="1"/>
  <c r="U3628" i="1" s="1"/>
  <c r="U3629" i="1" s="1"/>
  <c r="U3630" i="1" s="1"/>
  <c r="U3631" i="1" s="1"/>
  <c r="U3632" i="1" s="1"/>
  <c r="U3633" i="1" s="1"/>
  <c r="U3634" i="1" s="1"/>
  <c r="U3635" i="1" s="1"/>
  <c r="U3636" i="1" s="1"/>
  <c r="V3627" i="1"/>
  <c r="B3628" i="1"/>
  <c r="R3628" i="1" s="1"/>
  <c r="E3628" i="1"/>
  <c r="H3628" i="1"/>
  <c r="I3628" i="1" s="1"/>
  <c r="N3628" i="1"/>
  <c r="P3628" i="1"/>
  <c r="T3628" i="1"/>
  <c r="V3628" i="1"/>
  <c r="B3629" i="1"/>
  <c r="E3629" i="1"/>
  <c r="H3629" i="1"/>
  <c r="I3629" i="1"/>
  <c r="N3629" i="1"/>
  <c r="O3629" i="1"/>
  <c r="P3629" i="1"/>
  <c r="Q3629" i="1"/>
  <c r="R3629" i="1"/>
  <c r="S3629" i="1"/>
  <c r="T3629" i="1"/>
  <c r="V3629" i="1"/>
  <c r="B3630" i="1"/>
  <c r="E3630" i="1"/>
  <c r="H3630" i="1"/>
  <c r="I3630" i="1" s="1"/>
  <c r="N3630" i="1"/>
  <c r="P3630" i="1"/>
  <c r="R3630" i="1"/>
  <c r="T3630" i="1"/>
  <c r="V3630" i="1"/>
  <c r="B3631" i="1"/>
  <c r="E3631" i="1"/>
  <c r="H3631" i="1"/>
  <c r="I3631" i="1"/>
  <c r="N3631" i="1"/>
  <c r="O3631" i="1"/>
  <c r="P3631" i="1"/>
  <c r="Q3631" i="1"/>
  <c r="R3631" i="1"/>
  <c r="S3631" i="1"/>
  <c r="T3631" i="1"/>
  <c r="V3631" i="1"/>
  <c r="B3632" i="1"/>
  <c r="R3632" i="1" s="1"/>
  <c r="E3632" i="1"/>
  <c r="H3632" i="1"/>
  <c r="I3632" i="1" s="1"/>
  <c r="N3632" i="1"/>
  <c r="P3632" i="1"/>
  <c r="T3632" i="1"/>
  <c r="V3632" i="1"/>
  <c r="B3633" i="1"/>
  <c r="E3633" i="1"/>
  <c r="H3633" i="1"/>
  <c r="I3633" i="1"/>
  <c r="N3633" i="1"/>
  <c r="O3633" i="1"/>
  <c r="P3633" i="1"/>
  <c r="Q3633" i="1"/>
  <c r="R3633" i="1"/>
  <c r="S3633" i="1"/>
  <c r="T3633" i="1"/>
  <c r="V3633" i="1"/>
  <c r="B3634" i="1"/>
  <c r="E3634" i="1"/>
  <c r="H3634" i="1"/>
  <c r="I3634" i="1" s="1"/>
  <c r="N3634" i="1"/>
  <c r="P3634" i="1"/>
  <c r="R3634" i="1"/>
  <c r="T3634" i="1"/>
  <c r="V3634" i="1"/>
  <c r="B3635" i="1"/>
  <c r="E3635" i="1"/>
  <c r="H3635" i="1"/>
  <c r="I3635" i="1"/>
  <c r="N3635" i="1"/>
  <c r="O3635" i="1"/>
  <c r="P3635" i="1"/>
  <c r="Q3635" i="1"/>
  <c r="R3635" i="1"/>
  <c r="S3635" i="1"/>
  <c r="T3635" i="1"/>
  <c r="V3635" i="1"/>
  <c r="B3636" i="1"/>
  <c r="R3636" i="1" s="1"/>
  <c r="E3636" i="1"/>
  <c r="H3636" i="1"/>
  <c r="I3636" i="1" s="1"/>
  <c r="N3636" i="1"/>
  <c r="P3636" i="1"/>
  <c r="T3636" i="1"/>
  <c r="V3636" i="1"/>
  <c r="B3637" i="1"/>
  <c r="E3637" i="1"/>
  <c r="H3637" i="1"/>
  <c r="I3637" i="1"/>
  <c r="N3637" i="1"/>
  <c r="O3637" i="1"/>
  <c r="P3637" i="1"/>
  <c r="Q3637" i="1"/>
  <c r="R3637" i="1"/>
  <c r="S3637" i="1"/>
  <c r="T3637" i="1"/>
  <c r="U3637" i="1"/>
  <c r="U3638" i="1" s="1"/>
  <c r="V3637" i="1"/>
  <c r="B3638" i="1"/>
  <c r="E3638" i="1"/>
  <c r="H3638" i="1"/>
  <c r="I3638" i="1" s="1"/>
  <c r="N3638" i="1"/>
  <c r="P3638" i="1"/>
  <c r="R3638" i="1"/>
  <c r="T3638" i="1"/>
  <c r="V3638" i="1"/>
  <c r="B3639" i="1"/>
  <c r="E3639" i="1"/>
  <c r="H3639" i="1"/>
  <c r="I3639" i="1"/>
  <c r="N3639" i="1"/>
  <c r="O3639" i="1"/>
  <c r="P3639" i="1"/>
  <c r="Q3639" i="1"/>
  <c r="R3639" i="1"/>
  <c r="S3639" i="1"/>
  <c r="T3639" i="1"/>
  <c r="U3639" i="1"/>
  <c r="U3640" i="1" s="1"/>
  <c r="U3641" i="1" s="1"/>
  <c r="U3642" i="1" s="1"/>
  <c r="U3643" i="1" s="1"/>
  <c r="U3644" i="1" s="1"/>
  <c r="U3645" i="1" s="1"/>
  <c r="U3646" i="1" s="1"/>
  <c r="V3639" i="1"/>
  <c r="B3640" i="1"/>
  <c r="R3640" i="1" s="1"/>
  <c r="E3640" i="1"/>
  <c r="H3640" i="1"/>
  <c r="I3640" i="1" s="1"/>
  <c r="N3640" i="1"/>
  <c r="P3640" i="1"/>
  <c r="T3640" i="1"/>
  <c r="V3640" i="1"/>
  <c r="B3641" i="1"/>
  <c r="E3641" i="1"/>
  <c r="H3641" i="1"/>
  <c r="I3641" i="1"/>
  <c r="N3641" i="1"/>
  <c r="O3641" i="1"/>
  <c r="P3641" i="1"/>
  <c r="Q3641" i="1"/>
  <c r="R3641" i="1"/>
  <c r="S3641" i="1"/>
  <c r="T3641" i="1"/>
  <c r="V3641" i="1"/>
  <c r="B3642" i="1"/>
  <c r="E3642" i="1"/>
  <c r="H3642" i="1"/>
  <c r="I3642" i="1" s="1"/>
  <c r="N3642" i="1"/>
  <c r="P3642" i="1"/>
  <c r="R3642" i="1"/>
  <c r="T3642" i="1"/>
  <c r="V3642" i="1"/>
  <c r="B3643" i="1"/>
  <c r="E3643" i="1"/>
  <c r="H3643" i="1"/>
  <c r="I3643" i="1"/>
  <c r="N3643" i="1"/>
  <c r="O3643" i="1"/>
  <c r="P3643" i="1"/>
  <c r="Q3643" i="1"/>
  <c r="R3643" i="1"/>
  <c r="S3643" i="1"/>
  <c r="T3643" i="1"/>
  <c r="V3643" i="1"/>
  <c r="B3644" i="1"/>
  <c r="R3644" i="1" s="1"/>
  <c r="E3644" i="1"/>
  <c r="H3644" i="1"/>
  <c r="I3644" i="1" s="1"/>
  <c r="N3644" i="1"/>
  <c r="P3644" i="1"/>
  <c r="T3644" i="1"/>
  <c r="V3644" i="1"/>
  <c r="B3645" i="1"/>
  <c r="E3645" i="1"/>
  <c r="H3645" i="1"/>
  <c r="I3645" i="1"/>
  <c r="N3645" i="1"/>
  <c r="O3645" i="1"/>
  <c r="P3645" i="1"/>
  <c r="Q3645" i="1"/>
  <c r="R3645" i="1"/>
  <c r="S3645" i="1"/>
  <c r="T3645" i="1"/>
  <c r="V3645" i="1"/>
  <c r="B3646" i="1"/>
  <c r="E3646" i="1"/>
  <c r="H3646" i="1"/>
  <c r="I3646" i="1" s="1"/>
  <c r="N3646" i="1"/>
  <c r="P3646" i="1"/>
  <c r="R3646" i="1"/>
  <c r="T3646" i="1"/>
  <c r="V3646" i="1"/>
  <c r="B3647" i="1"/>
  <c r="E3647" i="1"/>
  <c r="H3647" i="1"/>
  <c r="I3647" i="1"/>
  <c r="N3647" i="1"/>
  <c r="O3647" i="1"/>
  <c r="P3647" i="1"/>
  <c r="Q3647" i="1"/>
  <c r="R3647" i="1"/>
  <c r="S3647" i="1"/>
  <c r="T3647" i="1"/>
  <c r="U3647" i="1"/>
  <c r="U3648" i="1" s="1"/>
  <c r="V3647" i="1"/>
  <c r="B3648" i="1"/>
  <c r="R3648" i="1" s="1"/>
  <c r="E3648" i="1"/>
  <c r="H3648" i="1"/>
  <c r="I3648" i="1" s="1"/>
  <c r="N3648" i="1"/>
  <c r="P3648" i="1"/>
  <c r="T3648" i="1"/>
  <c r="V3648" i="1"/>
  <c r="B3649" i="1"/>
  <c r="E3649" i="1"/>
  <c r="H3649" i="1"/>
  <c r="I3649" i="1"/>
  <c r="N3649" i="1"/>
  <c r="O3649" i="1"/>
  <c r="P3649" i="1"/>
  <c r="Q3649" i="1"/>
  <c r="R3649" i="1"/>
  <c r="S3649" i="1"/>
  <c r="T3649" i="1"/>
  <c r="U3649" i="1"/>
  <c r="U3650" i="1" s="1"/>
  <c r="V3649" i="1"/>
  <c r="B3650" i="1"/>
  <c r="E3650" i="1"/>
  <c r="H3650" i="1"/>
  <c r="I3650" i="1" s="1"/>
  <c r="N3650" i="1"/>
  <c r="P3650" i="1"/>
  <c r="R3650" i="1"/>
  <c r="T3650" i="1"/>
  <c r="V3650" i="1"/>
  <c r="B3651" i="1"/>
  <c r="E3651" i="1"/>
  <c r="H3651" i="1"/>
  <c r="I3651" i="1"/>
  <c r="N3651" i="1"/>
  <c r="O3651" i="1"/>
  <c r="P3651" i="1"/>
  <c r="Q3651" i="1"/>
  <c r="R3651" i="1"/>
  <c r="S3651" i="1"/>
  <c r="T3651" i="1"/>
  <c r="U3651" i="1"/>
  <c r="U3652" i="1" s="1"/>
  <c r="U3653" i="1" s="1"/>
  <c r="U3654" i="1" s="1"/>
  <c r="U3655" i="1" s="1"/>
  <c r="U3656" i="1" s="1"/>
  <c r="U3657" i="1" s="1"/>
  <c r="U3658" i="1" s="1"/>
  <c r="U3659" i="1" s="1"/>
  <c r="U3660" i="1" s="1"/>
  <c r="V3651" i="1"/>
  <c r="B3652" i="1"/>
  <c r="R3652" i="1" s="1"/>
  <c r="E3652" i="1"/>
  <c r="H3652" i="1"/>
  <c r="I3652" i="1" s="1"/>
  <c r="N3652" i="1"/>
  <c r="P3652" i="1"/>
  <c r="T3652" i="1"/>
  <c r="V3652" i="1"/>
  <c r="B3653" i="1"/>
  <c r="E3653" i="1"/>
  <c r="H3653" i="1"/>
  <c r="I3653" i="1"/>
  <c r="N3653" i="1"/>
  <c r="O3653" i="1"/>
  <c r="P3653" i="1"/>
  <c r="Q3653" i="1"/>
  <c r="R3653" i="1"/>
  <c r="S3653" i="1"/>
  <c r="T3653" i="1"/>
  <c r="V3653" i="1"/>
  <c r="B3654" i="1"/>
  <c r="E3654" i="1"/>
  <c r="H3654" i="1"/>
  <c r="I3654" i="1" s="1"/>
  <c r="N3654" i="1"/>
  <c r="P3654" i="1"/>
  <c r="R3654" i="1"/>
  <c r="T3654" i="1"/>
  <c r="V3654" i="1"/>
  <c r="B3655" i="1"/>
  <c r="E3655" i="1"/>
  <c r="H3655" i="1"/>
  <c r="I3655" i="1"/>
  <c r="N3655" i="1"/>
  <c r="O3655" i="1"/>
  <c r="P3655" i="1"/>
  <c r="Q3655" i="1"/>
  <c r="R3655" i="1"/>
  <c r="S3655" i="1"/>
  <c r="T3655" i="1"/>
  <c r="V3655" i="1"/>
  <c r="B3656" i="1"/>
  <c r="R3656" i="1" s="1"/>
  <c r="E3656" i="1"/>
  <c r="H3656" i="1"/>
  <c r="I3656" i="1" s="1"/>
  <c r="N3656" i="1"/>
  <c r="P3656" i="1"/>
  <c r="T3656" i="1"/>
  <c r="V3656" i="1"/>
  <c r="B3657" i="1"/>
  <c r="E3657" i="1"/>
  <c r="H3657" i="1"/>
  <c r="I3657" i="1"/>
  <c r="N3657" i="1"/>
  <c r="O3657" i="1"/>
  <c r="P3657" i="1"/>
  <c r="Q3657" i="1"/>
  <c r="R3657" i="1"/>
  <c r="S3657" i="1"/>
  <c r="T3657" i="1"/>
  <c r="V3657" i="1"/>
  <c r="B3658" i="1"/>
  <c r="E3658" i="1"/>
  <c r="H3658" i="1"/>
  <c r="I3658" i="1" s="1"/>
  <c r="N3658" i="1"/>
  <c r="P3658" i="1"/>
  <c r="R3658" i="1"/>
  <c r="T3658" i="1"/>
  <c r="V3658" i="1"/>
  <c r="B3659" i="1"/>
  <c r="E3659" i="1"/>
  <c r="H3659" i="1"/>
  <c r="I3659" i="1"/>
  <c r="N3659" i="1"/>
  <c r="O3659" i="1"/>
  <c r="P3659" i="1"/>
  <c r="Q3659" i="1"/>
  <c r="R3659" i="1"/>
  <c r="S3659" i="1"/>
  <c r="T3659" i="1"/>
  <c r="V3659" i="1"/>
  <c r="B3660" i="1"/>
  <c r="R3660" i="1" s="1"/>
  <c r="E3660" i="1"/>
  <c r="H3660" i="1"/>
  <c r="I3660" i="1" s="1"/>
  <c r="N3660" i="1"/>
  <c r="P3660" i="1"/>
  <c r="T3660" i="1"/>
  <c r="V3660" i="1"/>
  <c r="B3661" i="1"/>
  <c r="E3661" i="1"/>
  <c r="H3661" i="1"/>
  <c r="I3661" i="1"/>
  <c r="N3661" i="1"/>
  <c r="O3661" i="1"/>
  <c r="P3661" i="1"/>
  <c r="Q3661" i="1"/>
  <c r="R3661" i="1"/>
  <c r="S3661" i="1"/>
  <c r="T3661" i="1"/>
  <c r="U3661" i="1"/>
  <c r="U3662" i="1" s="1"/>
  <c r="V3661" i="1"/>
  <c r="B3662" i="1"/>
  <c r="E3662" i="1"/>
  <c r="H3662" i="1"/>
  <c r="I3662" i="1" s="1"/>
  <c r="N3662" i="1"/>
  <c r="P3662" i="1"/>
  <c r="R3662" i="1"/>
  <c r="T3662" i="1"/>
  <c r="V3662" i="1"/>
  <c r="B3663" i="1"/>
  <c r="E3663" i="1"/>
  <c r="H3663" i="1"/>
  <c r="I3663" i="1"/>
  <c r="N3663" i="1"/>
  <c r="O3663" i="1"/>
  <c r="P3663" i="1"/>
  <c r="Q3663" i="1"/>
  <c r="R3663" i="1"/>
  <c r="S3663" i="1"/>
  <c r="T3663" i="1"/>
  <c r="U3663" i="1"/>
  <c r="U3664" i="1" s="1"/>
  <c r="U3665" i="1" s="1"/>
  <c r="U3666" i="1" s="1"/>
  <c r="U3667" i="1" s="1"/>
  <c r="U3668" i="1" s="1"/>
  <c r="U3669" i="1" s="1"/>
  <c r="U3670" i="1" s="1"/>
  <c r="V3663" i="1"/>
  <c r="B3664" i="1"/>
  <c r="R3664" i="1" s="1"/>
  <c r="E3664" i="1"/>
  <c r="H3664" i="1"/>
  <c r="I3664" i="1" s="1"/>
  <c r="N3664" i="1"/>
  <c r="P3664" i="1"/>
  <c r="T3664" i="1"/>
  <c r="V3664" i="1"/>
  <c r="B3665" i="1"/>
  <c r="E3665" i="1"/>
  <c r="H3665" i="1"/>
  <c r="I3665" i="1"/>
  <c r="N3665" i="1"/>
  <c r="O3665" i="1"/>
  <c r="P3665" i="1"/>
  <c r="Q3665" i="1"/>
  <c r="R3665" i="1"/>
  <c r="S3665" i="1"/>
  <c r="T3665" i="1"/>
  <c r="V3665" i="1"/>
  <c r="B3666" i="1"/>
  <c r="E3666" i="1"/>
  <c r="H3666" i="1"/>
  <c r="I3666" i="1" s="1"/>
  <c r="N3666" i="1"/>
  <c r="P3666" i="1"/>
  <c r="R3666" i="1"/>
  <c r="T3666" i="1"/>
  <c r="V3666" i="1"/>
  <c r="B3667" i="1"/>
  <c r="E3667" i="1"/>
  <c r="H3667" i="1"/>
  <c r="I3667" i="1"/>
  <c r="N3667" i="1"/>
  <c r="O3667" i="1"/>
  <c r="P3667" i="1"/>
  <c r="Q3667" i="1"/>
  <c r="R3667" i="1"/>
  <c r="S3667" i="1"/>
  <c r="T3667" i="1"/>
  <c r="V3667" i="1"/>
  <c r="B3668" i="1"/>
  <c r="R3668" i="1" s="1"/>
  <c r="E3668" i="1"/>
  <c r="H3668" i="1"/>
  <c r="I3668" i="1" s="1"/>
  <c r="N3668" i="1"/>
  <c r="P3668" i="1"/>
  <c r="T3668" i="1"/>
  <c r="V3668" i="1"/>
  <c r="B3669" i="1"/>
  <c r="E3669" i="1"/>
  <c r="H3669" i="1"/>
  <c r="I3669" i="1"/>
  <c r="N3669" i="1"/>
  <c r="O3669" i="1"/>
  <c r="P3669" i="1"/>
  <c r="Q3669" i="1"/>
  <c r="R3669" i="1"/>
  <c r="S3669" i="1"/>
  <c r="T3669" i="1"/>
  <c r="V3669" i="1"/>
  <c r="B3670" i="1"/>
  <c r="E3670" i="1"/>
  <c r="H3670" i="1"/>
  <c r="I3670" i="1" s="1"/>
  <c r="N3670" i="1"/>
  <c r="P3670" i="1"/>
  <c r="R3670" i="1"/>
  <c r="T3670" i="1"/>
  <c r="V3670" i="1"/>
  <c r="B3671" i="1"/>
  <c r="E3671" i="1"/>
  <c r="H3671" i="1"/>
  <c r="I3671" i="1"/>
  <c r="N3671" i="1"/>
  <c r="O3671" i="1"/>
  <c r="P3671" i="1"/>
  <c r="Q3671" i="1"/>
  <c r="R3671" i="1"/>
  <c r="S3671" i="1"/>
  <c r="T3671" i="1"/>
  <c r="U3671" i="1"/>
  <c r="U3672" i="1" s="1"/>
  <c r="U3673" i="1" s="1"/>
  <c r="U3674" i="1" s="1"/>
  <c r="U3675" i="1" s="1"/>
  <c r="U3676" i="1" s="1"/>
  <c r="U3677" i="1" s="1"/>
  <c r="U3678" i="1" s="1"/>
  <c r="U3679" i="1" s="1"/>
  <c r="V3671" i="1"/>
  <c r="B3672" i="1"/>
  <c r="R3672" i="1" s="1"/>
  <c r="E3672" i="1"/>
  <c r="H3672" i="1"/>
  <c r="I3672" i="1" s="1"/>
  <c r="N3672" i="1"/>
  <c r="P3672" i="1"/>
  <c r="T3672" i="1"/>
  <c r="V3672" i="1"/>
  <c r="B3673" i="1"/>
  <c r="E3673" i="1"/>
  <c r="H3673" i="1"/>
  <c r="I3673" i="1"/>
  <c r="N3673" i="1"/>
  <c r="O3673" i="1"/>
  <c r="P3673" i="1"/>
  <c r="Q3673" i="1"/>
  <c r="R3673" i="1"/>
  <c r="S3673" i="1"/>
  <c r="T3673" i="1"/>
  <c r="V3673" i="1"/>
  <c r="B3674" i="1"/>
  <c r="E3674" i="1"/>
  <c r="H3674" i="1"/>
  <c r="I3674" i="1" s="1"/>
  <c r="N3674" i="1"/>
  <c r="P3674" i="1"/>
  <c r="R3674" i="1"/>
  <c r="T3674" i="1"/>
  <c r="V3674" i="1"/>
  <c r="B3675" i="1"/>
  <c r="E3675" i="1"/>
  <c r="H3675" i="1"/>
  <c r="I3675" i="1"/>
  <c r="N3675" i="1"/>
  <c r="O3675" i="1"/>
  <c r="P3675" i="1"/>
  <c r="Q3675" i="1"/>
  <c r="R3675" i="1"/>
  <c r="S3675" i="1"/>
  <c r="T3675" i="1"/>
  <c r="V3675" i="1"/>
  <c r="B3676" i="1"/>
  <c r="R3676" i="1" s="1"/>
  <c r="E3676" i="1"/>
  <c r="H3676" i="1"/>
  <c r="I3676" i="1" s="1"/>
  <c r="N3676" i="1"/>
  <c r="P3676" i="1"/>
  <c r="T3676" i="1"/>
  <c r="V3676" i="1"/>
  <c r="B3677" i="1"/>
  <c r="E3677" i="1"/>
  <c r="H3677" i="1"/>
  <c r="I3677" i="1"/>
  <c r="N3677" i="1"/>
  <c r="O3677" i="1"/>
  <c r="P3677" i="1"/>
  <c r="Q3677" i="1"/>
  <c r="R3677" i="1"/>
  <c r="S3677" i="1"/>
  <c r="T3677" i="1"/>
  <c r="V3677" i="1"/>
  <c r="B3678" i="1"/>
  <c r="E3678" i="1"/>
  <c r="H3678" i="1"/>
  <c r="I3678" i="1" s="1"/>
  <c r="N3678" i="1"/>
  <c r="P3678" i="1"/>
  <c r="R3678" i="1"/>
  <c r="T3678" i="1"/>
  <c r="V3678" i="1"/>
  <c r="B3679" i="1"/>
  <c r="E3679" i="1"/>
  <c r="H3679" i="1"/>
  <c r="I3679" i="1"/>
  <c r="N3679" i="1"/>
  <c r="O3679" i="1"/>
  <c r="P3679" i="1"/>
  <c r="Q3679" i="1"/>
  <c r="R3679" i="1"/>
  <c r="S3679" i="1"/>
  <c r="T3679" i="1"/>
  <c r="V3679" i="1"/>
  <c r="B3680" i="1"/>
  <c r="R3680" i="1" s="1"/>
  <c r="E3680" i="1"/>
  <c r="H3680" i="1"/>
  <c r="I3680" i="1" s="1"/>
  <c r="N3680" i="1"/>
  <c r="P3680" i="1"/>
  <c r="T3680" i="1"/>
  <c r="U3680" i="1"/>
  <c r="V3680" i="1"/>
  <c r="B3681" i="1"/>
  <c r="E3681" i="1"/>
  <c r="H3681" i="1"/>
  <c r="I3681" i="1"/>
  <c r="N3681" i="1"/>
  <c r="O3681" i="1"/>
  <c r="P3681" i="1"/>
  <c r="Q3681" i="1"/>
  <c r="R3681" i="1"/>
  <c r="S3681" i="1"/>
  <c r="T3681" i="1"/>
  <c r="U3681" i="1"/>
  <c r="V3681" i="1"/>
  <c r="B3682" i="1"/>
  <c r="R3682" i="1" s="1"/>
  <c r="E3682" i="1"/>
  <c r="H3682" i="1"/>
  <c r="I3682" i="1" s="1"/>
  <c r="N3682" i="1"/>
  <c r="P3682" i="1"/>
  <c r="T3682" i="1"/>
  <c r="U3682" i="1"/>
  <c r="V3682" i="1"/>
  <c r="B3683" i="1"/>
  <c r="E3683" i="1"/>
  <c r="H3683" i="1"/>
  <c r="I3683" i="1"/>
  <c r="N3683" i="1"/>
  <c r="O3683" i="1"/>
  <c r="P3683" i="1"/>
  <c r="Q3683" i="1"/>
  <c r="R3683" i="1"/>
  <c r="S3683" i="1"/>
  <c r="T3683" i="1"/>
  <c r="U3683" i="1"/>
  <c r="U3684" i="1" s="1"/>
  <c r="U3685" i="1" s="1"/>
  <c r="U3686" i="1" s="1"/>
  <c r="U3687" i="1" s="1"/>
  <c r="U3688" i="1" s="1"/>
  <c r="U3689" i="1" s="1"/>
  <c r="U3690" i="1" s="1"/>
  <c r="U3691" i="1" s="1"/>
  <c r="V3683" i="1"/>
  <c r="B3684" i="1"/>
  <c r="R3684" i="1" s="1"/>
  <c r="E3684" i="1"/>
  <c r="H3684" i="1"/>
  <c r="I3684" i="1" s="1"/>
  <c r="N3684" i="1"/>
  <c r="P3684" i="1"/>
  <c r="T3684" i="1"/>
  <c r="V3684" i="1"/>
  <c r="B3685" i="1"/>
  <c r="E3685" i="1"/>
  <c r="H3685" i="1"/>
  <c r="I3685" i="1"/>
  <c r="N3685" i="1"/>
  <c r="O3685" i="1"/>
  <c r="P3685" i="1"/>
  <c r="Q3685" i="1"/>
  <c r="R3685" i="1"/>
  <c r="S3685" i="1"/>
  <c r="T3685" i="1"/>
  <c r="V3685" i="1"/>
  <c r="B3686" i="1"/>
  <c r="E3686" i="1"/>
  <c r="H3686" i="1"/>
  <c r="I3686" i="1" s="1"/>
  <c r="N3686" i="1"/>
  <c r="P3686" i="1"/>
  <c r="R3686" i="1"/>
  <c r="T3686" i="1"/>
  <c r="V3686" i="1"/>
  <c r="B3687" i="1"/>
  <c r="E3687" i="1"/>
  <c r="H3687" i="1"/>
  <c r="I3687" i="1"/>
  <c r="N3687" i="1"/>
  <c r="O3687" i="1"/>
  <c r="P3687" i="1"/>
  <c r="Q3687" i="1"/>
  <c r="R3687" i="1"/>
  <c r="S3687" i="1"/>
  <c r="T3687" i="1"/>
  <c r="V3687" i="1"/>
  <c r="B3688" i="1"/>
  <c r="R3688" i="1" s="1"/>
  <c r="E3688" i="1"/>
  <c r="H3688" i="1"/>
  <c r="I3688" i="1" s="1"/>
  <c r="N3688" i="1"/>
  <c r="P3688" i="1"/>
  <c r="T3688" i="1"/>
  <c r="V3688" i="1"/>
  <c r="B3689" i="1"/>
  <c r="E3689" i="1"/>
  <c r="H3689" i="1"/>
  <c r="I3689" i="1"/>
  <c r="N3689" i="1"/>
  <c r="O3689" i="1"/>
  <c r="P3689" i="1"/>
  <c r="Q3689" i="1"/>
  <c r="R3689" i="1"/>
  <c r="S3689" i="1"/>
  <c r="T3689" i="1"/>
  <c r="V3689" i="1"/>
  <c r="B3690" i="1"/>
  <c r="E3690" i="1"/>
  <c r="H3690" i="1"/>
  <c r="I3690" i="1" s="1"/>
  <c r="N3690" i="1"/>
  <c r="P3690" i="1"/>
  <c r="R3690" i="1"/>
  <c r="T3690" i="1"/>
  <c r="V3690" i="1"/>
  <c r="B3691" i="1"/>
  <c r="E3691" i="1"/>
  <c r="H3691" i="1"/>
  <c r="I3691" i="1"/>
  <c r="N3691" i="1"/>
  <c r="O3691" i="1"/>
  <c r="P3691" i="1"/>
  <c r="Q3691" i="1"/>
  <c r="R3691" i="1"/>
  <c r="S3691" i="1"/>
  <c r="T3691" i="1"/>
  <c r="V3691" i="1"/>
  <c r="B3692" i="1"/>
  <c r="R3692" i="1" s="1"/>
  <c r="E3692" i="1"/>
  <c r="H3692" i="1"/>
  <c r="I3692" i="1" s="1"/>
  <c r="N3692" i="1"/>
  <c r="P3692" i="1"/>
  <c r="T3692" i="1"/>
  <c r="U3692" i="1"/>
  <c r="V3692" i="1"/>
  <c r="B3693" i="1"/>
  <c r="E3693" i="1"/>
  <c r="H3693" i="1"/>
  <c r="I3693" i="1"/>
  <c r="N3693" i="1"/>
  <c r="O3693" i="1"/>
  <c r="P3693" i="1"/>
  <c r="Q3693" i="1"/>
  <c r="R3693" i="1"/>
  <c r="S3693" i="1"/>
  <c r="T3693" i="1"/>
  <c r="U3693" i="1"/>
  <c r="U3694" i="1" s="1"/>
  <c r="U3695" i="1" s="1"/>
  <c r="U3696" i="1" s="1"/>
  <c r="U3697" i="1" s="1"/>
  <c r="U3698" i="1" s="1"/>
  <c r="U3699" i="1" s="1"/>
  <c r="U3700" i="1" s="1"/>
  <c r="U3701" i="1" s="1"/>
  <c r="U3702" i="1" s="1"/>
  <c r="V3693" i="1"/>
  <c r="B3694" i="1"/>
  <c r="R3694" i="1" s="1"/>
  <c r="E3694" i="1"/>
  <c r="H3694" i="1"/>
  <c r="I3694" i="1" s="1"/>
  <c r="N3694" i="1"/>
  <c r="P3694" i="1"/>
  <c r="T3694" i="1"/>
  <c r="V3694" i="1"/>
  <c r="B3695" i="1"/>
  <c r="E3695" i="1"/>
  <c r="H3695" i="1"/>
  <c r="I3695" i="1"/>
  <c r="N3695" i="1"/>
  <c r="O3695" i="1"/>
  <c r="P3695" i="1"/>
  <c r="Q3695" i="1"/>
  <c r="R3695" i="1"/>
  <c r="S3695" i="1"/>
  <c r="T3695" i="1"/>
  <c r="V3695" i="1"/>
  <c r="B3696" i="1"/>
  <c r="E3696" i="1"/>
  <c r="H3696" i="1"/>
  <c r="I3696" i="1" s="1"/>
  <c r="N3696" i="1"/>
  <c r="P3696" i="1"/>
  <c r="R3696" i="1"/>
  <c r="T3696" i="1"/>
  <c r="V3696" i="1"/>
  <c r="B3697" i="1"/>
  <c r="E3697" i="1"/>
  <c r="H3697" i="1"/>
  <c r="I3697" i="1"/>
  <c r="N3697" i="1"/>
  <c r="O3697" i="1"/>
  <c r="P3697" i="1"/>
  <c r="Q3697" i="1"/>
  <c r="R3697" i="1"/>
  <c r="S3697" i="1"/>
  <c r="T3697" i="1"/>
  <c r="V3697" i="1"/>
  <c r="B3698" i="1"/>
  <c r="R3698" i="1" s="1"/>
  <c r="E3698" i="1"/>
  <c r="H3698" i="1"/>
  <c r="I3698" i="1" s="1"/>
  <c r="N3698" i="1"/>
  <c r="P3698" i="1"/>
  <c r="T3698" i="1"/>
  <c r="V3698" i="1"/>
  <c r="B3699" i="1"/>
  <c r="E3699" i="1"/>
  <c r="H3699" i="1"/>
  <c r="I3699" i="1"/>
  <c r="N3699" i="1"/>
  <c r="O3699" i="1"/>
  <c r="P3699" i="1"/>
  <c r="Q3699" i="1"/>
  <c r="R3699" i="1"/>
  <c r="S3699" i="1"/>
  <c r="T3699" i="1"/>
  <c r="V3699" i="1"/>
  <c r="B3700" i="1"/>
  <c r="E3700" i="1"/>
  <c r="H3700" i="1"/>
  <c r="I3700" i="1" s="1"/>
  <c r="N3700" i="1"/>
  <c r="P3700" i="1"/>
  <c r="R3700" i="1"/>
  <c r="T3700" i="1"/>
  <c r="V3700" i="1"/>
  <c r="B3701" i="1"/>
  <c r="E3701" i="1"/>
  <c r="H3701" i="1"/>
  <c r="I3701" i="1"/>
  <c r="N3701" i="1"/>
  <c r="O3701" i="1"/>
  <c r="P3701" i="1"/>
  <c r="Q3701" i="1"/>
  <c r="R3701" i="1"/>
  <c r="S3701" i="1"/>
  <c r="T3701" i="1"/>
  <c r="V3701" i="1"/>
  <c r="B3702" i="1"/>
  <c r="R3702" i="1" s="1"/>
  <c r="E3702" i="1"/>
  <c r="H3702" i="1"/>
  <c r="I3702" i="1" s="1"/>
  <c r="N3702" i="1"/>
  <c r="P3702" i="1"/>
  <c r="T3702" i="1"/>
  <c r="V3702" i="1"/>
  <c r="B3703" i="1"/>
  <c r="E3703" i="1"/>
  <c r="H3703" i="1"/>
  <c r="I3703" i="1"/>
  <c r="N3703" i="1"/>
  <c r="O3703" i="1"/>
  <c r="P3703" i="1"/>
  <c r="Q3703" i="1"/>
  <c r="R3703" i="1"/>
  <c r="S3703" i="1"/>
  <c r="T3703" i="1"/>
  <c r="U3703" i="1"/>
  <c r="U3704" i="1" s="1"/>
  <c r="V3703" i="1"/>
  <c r="B3704" i="1"/>
  <c r="E3704" i="1"/>
  <c r="H3704" i="1"/>
  <c r="I3704" i="1" s="1"/>
  <c r="N3704" i="1"/>
  <c r="P3704" i="1"/>
  <c r="R3704" i="1"/>
  <c r="T3704" i="1"/>
  <c r="V3704" i="1"/>
  <c r="B3705" i="1"/>
  <c r="E3705" i="1"/>
  <c r="H3705" i="1"/>
  <c r="I3705" i="1"/>
  <c r="N3705" i="1"/>
  <c r="O3705" i="1"/>
  <c r="P3705" i="1"/>
  <c r="Q3705" i="1"/>
  <c r="R3705" i="1"/>
  <c r="S3705" i="1"/>
  <c r="T3705" i="1"/>
  <c r="U3705" i="1"/>
  <c r="U3706" i="1" s="1"/>
  <c r="U3707" i="1" s="1"/>
  <c r="U3708" i="1" s="1"/>
  <c r="U3709" i="1" s="1"/>
  <c r="U3710" i="1" s="1"/>
  <c r="U3711" i="1" s="1"/>
  <c r="U3712" i="1" s="1"/>
  <c r="V3705" i="1"/>
  <c r="B3706" i="1"/>
  <c r="R3706" i="1" s="1"/>
  <c r="E3706" i="1"/>
  <c r="H3706" i="1"/>
  <c r="I3706" i="1" s="1"/>
  <c r="N3706" i="1"/>
  <c r="P3706" i="1"/>
  <c r="T3706" i="1"/>
  <c r="V3706" i="1"/>
  <c r="B3707" i="1"/>
  <c r="E3707" i="1"/>
  <c r="H3707" i="1"/>
  <c r="I3707" i="1"/>
  <c r="N3707" i="1"/>
  <c r="O3707" i="1"/>
  <c r="P3707" i="1"/>
  <c r="Q3707" i="1"/>
  <c r="R3707" i="1"/>
  <c r="S3707" i="1"/>
  <c r="T3707" i="1"/>
  <c r="V3707" i="1"/>
  <c r="B3708" i="1"/>
  <c r="E3708" i="1"/>
  <c r="H3708" i="1"/>
  <c r="I3708" i="1" s="1"/>
  <c r="N3708" i="1"/>
  <c r="P3708" i="1"/>
  <c r="R3708" i="1"/>
  <c r="T3708" i="1"/>
  <c r="V3708" i="1"/>
  <c r="B3709" i="1"/>
  <c r="E3709" i="1"/>
  <c r="H3709" i="1"/>
  <c r="I3709" i="1"/>
  <c r="N3709" i="1"/>
  <c r="O3709" i="1"/>
  <c r="P3709" i="1"/>
  <c r="Q3709" i="1"/>
  <c r="R3709" i="1"/>
  <c r="S3709" i="1"/>
  <c r="T3709" i="1"/>
  <c r="V3709" i="1"/>
  <c r="B3710" i="1"/>
  <c r="R3710" i="1" s="1"/>
  <c r="E3710" i="1"/>
  <c r="H3710" i="1"/>
  <c r="I3710" i="1" s="1"/>
  <c r="N3710" i="1"/>
  <c r="P3710" i="1"/>
  <c r="T3710" i="1"/>
  <c r="V3710" i="1"/>
  <c r="B3711" i="1"/>
  <c r="E3711" i="1"/>
  <c r="H3711" i="1"/>
  <c r="I3711" i="1"/>
  <c r="N3711" i="1"/>
  <c r="O3711" i="1"/>
  <c r="P3711" i="1"/>
  <c r="Q3711" i="1"/>
  <c r="R3711" i="1"/>
  <c r="S3711" i="1"/>
  <c r="T3711" i="1"/>
  <c r="V3711" i="1"/>
  <c r="B3712" i="1"/>
  <c r="E3712" i="1"/>
  <c r="H3712" i="1"/>
  <c r="I3712" i="1" s="1"/>
  <c r="N3712" i="1"/>
  <c r="P3712" i="1"/>
  <c r="R3712" i="1"/>
  <c r="T3712" i="1"/>
  <c r="V3712" i="1"/>
  <c r="B3713" i="1"/>
  <c r="E3713" i="1"/>
  <c r="H3713" i="1"/>
  <c r="I3713" i="1"/>
  <c r="N3713" i="1"/>
  <c r="O3713" i="1"/>
  <c r="P3713" i="1"/>
  <c r="Q3713" i="1"/>
  <c r="R3713" i="1"/>
  <c r="S3713" i="1"/>
  <c r="T3713" i="1"/>
  <c r="U3713" i="1"/>
  <c r="V3713" i="1"/>
  <c r="B3714" i="1"/>
  <c r="R3714" i="1" s="1"/>
  <c r="E3714" i="1"/>
  <c r="H3714" i="1"/>
  <c r="I3714" i="1" s="1"/>
  <c r="N3714" i="1"/>
  <c r="P3714" i="1"/>
  <c r="T3714" i="1"/>
  <c r="U3714" i="1"/>
  <c r="V3714" i="1"/>
  <c r="B3715" i="1"/>
  <c r="E3715" i="1"/>
  <c r="H3715" i="1"/>
  <c r="I3715" i="1"/>
  <c r="N3715" i="1"/>
  <c r="O3715" i="1"/>
  <c r="P3715" i="1"/>
  <c r="Q3715" i="1"/>
  <c r="R3715" i="1"/>
  <c r="S3715" i="1"/>
  <c r="T3715" i="1"/>
  <c r="U3715" i="1"/>
  <c r="U3716" i="1" s="1"/>
  <c r="U3717" i="1" s="1"/>
  <c r="U3718" i="1" s="1"/>
  <c r="U3719" i="1" s="1"/>
  <c r="U3720" i="1" s="1"/>
  <c r="U3721" i="1" s="1"/>
  <c r="U3722" i="1" s="1"/>
  <c r="U3723" i="1" s="1"/>
  <c r="U3724" i="1" s="1"/>
  <c r="V3715" i="1"/>
  <c r="B3716" i="1"/>
  <c r="R3716" i="1" s="1"/>
  <c r="E3716" i="1"/>
  <c r="H3716" i="1"/>
  <c r="I3716" i="1" s="1"/>
  <c r="N3716" i="1"/>
  <c r="P3716" i="1"/>
  <c r="T3716" i="1"/>
  <c r="V3716" i="1"/>
  <c r="B3717" i="1"/>
  <c r="E3717" i="1"/>
  <c r="H3717" i="1"/>
  <c r="I3717" i="1"/>
  <c r="N3717" i="1"/>
  <c r="O3717" i="1"/>
  <c r="P3717" i="1"/>
  <c r="Q3717" i="1"/>
  <c r="R3717" i="1"/>
  <c r="S3717" i="1"/>
  <c r="T3717" i="1"/>
  <c r="V3717" i="1"/>
  <c r="B3718" i="1"/>
  <c r="E3718" i="1"/>
  <c r="H3718" i="1"/>
  <c r="I3718" i="1" s="1"/>
  <c r="N3718" i="1"/>
  <c r="P3718" i="1"/>
  <c r="R3718" i="1"/>
  <c r="T3718" i="1"/>
  <c r="V3718" i="1"/>
  <c r="B3719" i="1"/>
  <c r="E3719" i="1"/>
  <c r="H3719" i="1"/>
  <c r="I3719" i="1"/>
  <c r="N3719" i="1"/>
  <c r="O3719" i="1"/>
  <c r="P3719" i="1"/>
  <c r="Q3719" i="1"/>
  <c r="R3719" i="1"/>
  <c r="S3719" i="1"/>
  <c r="T3719" i="1"/>
  <c r="V3719" i="1"/>
  <c r="B3720" i="1"/>
  <c r="R3720" i="1" s="1"/>
  <c r="E3720" i="1"/>
  <c r="H3720" i="1"/>
  <c r="I3720" i="1" s="1"/>
  <c r="N3720" i="1"/>
  <c r="P3720" i="1"/>
  <c r="T3720" i="1"/>
  <c r="V3720" i="1"/>
  <c r="B3721" i="1"/>
  <c r="E3721" i="1"/>
  <c r="H3721" i="1"/>
  <c r="I3721" i="1"/>
  <c r="N3721" i="1"/>
  <c r="O3721" i="1"/>
  <c r="P3721" i="1"/>
  <c r="Q3721" i="1"/>
  <c r="R3721" i="1"/>
  <c r="S3721" i="1"/>
  <c r="T3721" i="1"/>
  <c r="V3721" i="1"/>
  <c r="B3722" i="1"/>
  <c r="E3722" i="1"/>
  <c r="H3722" i="1"/>
  <c r="I3722" i="1" s="1"/>
  <c r="N3722" i="1"/>
  <c r="P3722" i="1"/>
  <c r="R3722" i="1"/>
  <c r="T3722" i="1"/>
  <c r="V3722" i="1"/>
  <c r="B3723" i="1"/>
  <c r="E3723" i="1"/>
  <c r="H3723" i="1"/>
  <c r="I3723" i="1"/>
  <c r="N3723" i="1"/>
  <c r="O3723" i="1"/>
  <c r="P3723" i="1"/>
  <c r="Q3723" i="1"/>
  <c r="R3723" i="1"/>
  <c r="S3723" i="1"/>
  <c r="T3723" i="1"/>
  <c r="V3723" i="1"/>
  <c r="B3724" i="1"/>
  <c r="R3724" i="1" s="1"/>
  <c r="E3724" i="1"/>
  <c r="H3724" i="1"/>
  <c r="I3724" i="1" s="1"/>
  <c r="N3724" i="1"/>
  <c r="P3724" i="1"/>
  <c r="T3724" i="1"/>
  <c r="V3724" i="1"/>
  <c r="B3725" i="1"/>
  <c r="E3725" i="1"/>
  <c r="H3725" i="1"/>
  <c r="I3725" i="1"/>
  <c r="N3725" i="1"/>
  <c r="O3725" i="1"/>
  <c r="P3725" i="1"/>
  <c r="Q3725" i="1"/>
  <c r="R3725" i="1"/>
  <c r="S3725" i="1"/>
  <c r="T3725" i="1"/>
  <c r="U3725" i="1"/>
  <c r="U3726" i="1" s="1"/>
  <c r="V3725" i="1"/>
  <c r="B3726" i="1"/>
  <c r="E3726" i="1"/>
  <c r="H3726" i="1"/>
  <c r="I3726" i="1" s="1"/>
  <c r="N3726" i="1"/>
  <c r="P3726" i="1"/>
  <c r="R3726" i="1"/>
  <c r="T3726" i="1"/>
  <c r="V3726" i="1"/>
  <c r="B3727" i="1"/>
  <c r="E3727" i="1"/>
  <c r="H3727" i="1"/>
  <c r="I3727" i="1"/>
  <c r="N3727" i="1"/>
  <c r="O3727" i="1"/>
  <c r="P3727" i="1"/>
  <c r="Q3727" i="1"/>
  <c r="R3727" i="1"/>
  <c r="S3727" i="1"/>
  <c r="T3727" i="1"/>
  <c r="U3727" i="1"/>
  <c r="U3728" i="1" s="1"/>
  <c r="U3729" i="1" s="1"/>
  <c r="U3730" i="1" s="1"/>
  <c r="U3731" i="1" s="1"/>
  <c r="U3732" i="1" s="1"/>
  <c r="U3733" i="1" s="1"/>
  <c r="U3734" i="1" s="1"/>
  <c r="U3735" i="1" s="1"/>
  <c r="U3736" i="1" s="1"/>
  <c r="U3737" i="1" s="1"/>
  <c r="U3738" i="1" s="1"/>
  <c r="U3739" i="1" s="1"/>
  <c r="U3740" i="1" s="1"/>
  <c r="U3741" i="1" s="1"/>
  <c r="U3742" i="1" s="1"/>
  <c r="U3743" i="1" s="1"/>
  <c r="V3727" i="1"/>
  <c r="B3728" i="1"/>
  <c r="R3728" i="1" s="1"/>
  <c r="E3728" i="1"/>
  <c r="H3728" i="1"/>
  <c r="I3728" i="1" s="1"/>
  <c r="N3728" i="1"/>
  <c r="P3728" i="1"/>
  <c r="T3728" i="1"/>
  <c r="V3728" i="1"/>
  <c r="B3729" i="1"/>
  <c r="E3729" i="1"/>
  <c r="H3729" i="1"/>
  <c r="I3729" i="1"/>
  <c r="N3729" i="1"/>
  <c r="O3729" i="1"/>
  <c r="P3729" i="1"/>
  <c r="Q3729" i="1"/>
  <c r="R3729" i="1"/>
  <c r="S3729" i="1"/>
  <c r="T3729" i="1"/>
  <c r="V3729" i="1"/>
  <c r="B3730" i="1"/>
  <c r="E3730" i="1"/>
  <c r="H3730" i="1"/>
  <c r="I3730" i="1" s="1"/>
  <c r="N3730" i="1"/>
  <c r="P3730" i="1"/>
  <c r="R3730" i="1"/>
  <c r="T3730" i="1"/>
  <c r="V3730" i="1"/>
  <c r="B3731" i="1"/>
  <c r="E3731" i="1"/>
  <c r="H3731" i="1"/>
  <c r="I3731" i="1"/>
  <c r="N3731" i="1"/>
  <c r="O3731" i="1"/>
  <c r="P3731" i="1"/>
  <c r="Q3731" i="1"/>
  <c r="R3731" i="1"/>
  <c r="S3731" i="1"/>
  <c r="T3731" i="1"/>
  <c r="V3731" i="1"/>
  <c r="B3732" i="1"/>
  <c r="R3732" i="1" s="1"/>
  <c r="E3732" i="1"/>
  <c r="H3732" i="1"/>
  <c r="I3732" i="1" s="1"/>
  <c r="N3732" i="1"/>
  <c r="P3732" i="1"/>
  <c r="T3732" i="1"/>
  <c r="V3732" i="1"/>
  <c r="B3733" i="1"/>
  <c r="E3733" i="1"/>
  <c r="H3733" i="1"/>
  <c r="I3733" i="1"/>
  <c r="N3733" i="1"/>
  <c r="O3733" i="1"/>
  <c r="P3733" i="1"/>
  <c r="Q3733" i="1"/>
  <c r="R3733" i="1"/>
  <c r="S3733" i="1"/>
  <c r="T3733" i="1"/>
  <c r="V3733" i="1"/>
  <c r="B3734" i="1"/>
  <c r="E3734" i="1"/>
  <c r="H3734" i="1"/>
  <c r="I3734" i="1" s="1"/>
  <c r="N3734" i="1"/>
  <c r="P3734" i="1"/>
  <c r="R3734" i="1"/>
  <c r="T3734" i="1"/>
  <c r="V3734" i="1"/>
  <c r="B3735" i="1"/>
  <c r="E3735" i="1"/>
  <c r="H3735" i="1"/>
  <c r="I3735" i="1"/>
  <c r="N3735" i="1"/>
  <c r="O3735" i="1"/>
  <c r="P3735" i="1"/>
  <c r="Q3735" i="1"/>
  <c r="R3735" i="1"/>
  <c r="S3735" i="1"/>
  <c r="T3735" i="1"/>
  <c r="V3735" i="1"/>
  <c r="B3736" i="1"/>
  <c r="R3736" i="1" s="1"/>
  <c r="E3736" i="1"/>
  <c r="H3736" i="1"/>
  <c r="I3736" i="1" s="1"/>
  <c r="N3736" i="1"/>
  <c r="P3736" i="1"/>
  <c r="T3736" i="1"/>
  <c r="V3736" i="1"/>
  <c r="B3737" i="1"/>
  <c r="E3737" i="1"/>
  <c r="H3737" i="1"/>
  <c r="I3737" i="1"/>
  <c r="N3737" i="1"/>
  <c r="O3737" i="1"/>
  <c r="P3737" i="1"/>
  <c r="Q3737" i="1"/>
  <c r="R3737" i="1"/>
  <c r="S3737" i="1"/>
  <c r="T3737" i="1"/>
  <c r="V3737" i="1"/>
  <c r="B3738" i="1"/>
  <c r="E3738" i="1"/>
  <c r="H3738" i="1"/>
  <c r="I3738" i="1" s="1"/>
  <c r="N3738" i="1"/>
  <c r="P3738" i="1"/>
  <c r="R3738" i="1"/>
  <c r="T3738" i="1"/>
  <c r="V3738" i="1"/>
  <c r="B3739" i="1"/>
  <c r="E3739" i="1"/>
  <c r="H3739" i="1"/>
  <c r="I3739" i="1"/>
  <c r="N3739" i="1"/>
  <c r="O3739" i="1"/>
  <c r="P3739" i="1"/>
  <c r="Q3739" i="1"/>
  <c r="R3739" i="1"/>
  <c r="S3739" i="1"/>
  <c r="T3739" i="1"/>
  <c r="V3739" i="1"/>
  <c r="B3740" i="1"/>
  <c r="R3740" i="1" s="1"/>
  <c r="E3740" i="1"/>
  <c r="H3740" i="1"/>
  <c r="I3740" i="1" s="1"/>
  <c r="N3740" i="1"/>
  <c r="P3740" i="1"/>
  <c r="T3740" i="1"/>
  <c r="V3740" i="1"/>
  <c r="B3741" i="1"/>
  <c r="E3741" i="1"/>
  <c r="H3741" i="1"/>
  <c r="I3741" i="1"/>
  <c r="N3741" i="1"/>
  <c r="O3741" i="1"/>
  <c r="P3741" i="1"/>
  <c r="Q3741" i="1"/>
  <c r="R3741" i="1"/>
  <c r="S3741" i="1"/>
  <c r="T3741" i="1"/>
  <c r="V3741" i="1"/>
  <c r="B3742" i="1"/>
  <c r="E3742" i="1"/>
  <c r="H3742" i="1"/>
  <c r="I3742" i="1" s="1"/>
  <c r="N3742" i="1"/>
  <c r="P3742" i="1"/>
  <c r="R3742" i="1"/>
  <c r="T3742" i="1"/>
  <c r="V3742" i="1"/>
  <c r="B3743" i="1"/>
  <c r="E3743" i="1"/>
  <c r="H3743" i="1"/>
  <c r="I3743" i="1"/>
  <c r="N3743" i="1"/>
  <c r="O3743" i="1"/>
  <c r="P3743" i="1"/>
  <c r="Q3743" i="1"/>
  <c r="R3743" i="1"/>
  <c r="S3743" i="1"/>
  <c r="T3743" i="1"/>
  <c r="V3743" i="1"/>
  <c r="B3744" i="1"/>
  <c r="R3744" i="1" s="1"/>
  <c r="E3744" i="1"/>
  <c r="H3744" i="1"/>
  <c r="I3744" i="1" s="1"/>
  <c r="N3744" i="1"/>
  <c r="P3744" i="1"/>
  <c r="T3744" i="1"/>
  <c r="U3744" i="1"/>
  <c r="V3744" i="1"/>
  <c r="B3745" i="1"/>
  <c r="E3745" i="1"/>
  <c r="H3745" i="1"/>
  <c r="I3745" i="1"/>
  <c r="N3745" i="1"/>
  <c r="O3745" i="1"/>
  <c r="P3745" i="1"/>
  <c r="Q3745" i="1"/>
  <c r="R3745" i="1"/>
  <c r="S3745" i="1"/>
  <c r="T3745" i="1"/>
  <c r="U3745" i="1"/>
  <c r="U3746" i="1" s="1"/>
  <c r="V3745" i="1"/>
  <c r="B3746" i="1"/>
  <c r="R3746" i="1" s="1"/>
  <c r="E3746" i="1"/>
  <c r="H3746" i="1"/>
  <c r="I3746" i="1" s="1"/>
  <c r="N3746" i="1"/>
  <c r="P3746" i="1"/>
  <c r="T3746" i="1"/>
  <c r="V3746" i="1"/>
  <c r="B3747" i="1"/>
  <c r="E3747" i="1"/>
  <c r="H3747" i="1"/>
  <c r="I3747" i="1"/>
  <c r="N3747" i="1"/>
  <c r="O3747" i="1"/>
  <c r="P3747" i="1"/>
  <c r="Q3747" i="1"/>
  <c r="R3747" i="1"/>
  <c r="S3747" i="1"/>
  <c r="T3747" i="1"/>
  <c r="U3747" i="1"/>
  <c r="U3748" i="1" s="1"/>
  <c r="V3747" i="1"/>
  <c r="B3748" i="1"/>
  <c r="E3748" i="1"/>
  <c r="H3748" i="1"/>
  <c r="I3748" i="1" s="1"/>
  <c r="N3748" i="1"/>
  <c r="P3748" i="1"/>
  <c r="R3748" i="1"/>
  <c r="T3748" i="1"/>
  <c r="V3748" i="1"/>
  <c r="B3749" i="1"/>
  <c r="E3749" i="1"/>
  <c r="H3749" i="1"/>
  <c r="I3749" i="1"/>
  <c r="N3749" i="1"/>
  <c r="O3749" i="1"/>
  <c r="P3749" i="1"/>
  <c r="Q3749" i="1"/>
  <c r="R3749" i="1"/>
  <c r="S3749" i="1"/>
  <c r="T3749" i="1"/>
  <c r="U3749" i="1"/>
  <c r="U3750" i="1" s="1"/>
  <c r="U3751" i="1" s="1"/>
  <c r="U3752" i="1" s="1"/>
  <c r="U3753" i="1" s="1"/>
  <c r="U3754" i="1" s="1"/>
  <c r="U3755" i="1" s="1"/>
  <c r="U3756" i="1" s="1"/>
  <c r="U3757" i="1" s="1"/>
  <c r="U3758" i="1" s="1"/>
  <c r="U3759" i="1" s="1"/>
  <c r="V3749" i="1"/>
  <c r="B3750" i="1"/>
  <c r="R3750" i="1" s="1"/>
  <c r="E3750" i="1"/>
  <c r="H3750" i="1"/>
  <c r="I3750" i="1" s="1"/>
  <c r="N3750" i="1"/>
  <c r="P3750" i="1"/>
  <c r="T3750" i="1"/>
  <c r="V3750" i="1"/>
  <c r="B3751" i="1"/>
  <c r="E3751" i="1"/>
  <c r="H3751" i="1"/>
  <c r="I3751" i="1"/>
  <c r="N3751" i="1"/>
  <c r="O3751" i="1"/>
  <c r="P3751" i="1"/>
  <c r="Q3751" i="1"/>
  <c r="R3751" i="1"/>
  <c r="S3751" i="1"/>
  <c r="T3751" i="1"/>
  <c r="V3751" i="1"/>
  <c r="B3752" i="1"/>
  <c r="E3752" i="1"/>
  <c r="H3752" i="1"/>
  <c r="I3752" i="1" s="1"/>
  <c r="N3752" i="1"/>
  <c r="P3752" i="1"/>
  <c r="R3752" i="1"/>
  <c r="T3752" i="1"/>
  <c r="V3752" i="1"/>
  <c r="B3753" i="1"/>
  <c r="E3753" i="1"/>
  <c r="H3753" i="1"/>
  <c r="I3753" i="1"/>
  <c r="N3753" i="1"/>
  <c r="O3753" i="1"/>
  <c r="P3753" i="1"/>
  <c r="Q3753" i="1"/>
  <c r="R3753" i="1"/>
  <c r="S3753" i="1"/>
  <c r="T3753" i="1"/>
  <c r="V3753" i="1"/>
  <c r="B3754" i="1"/>
  <c r="R3754" i="1" s="1"/>
  <c r="E3754" i="1"/>
  <c r="H3754" i="1"/>
  <c r="I3754" i="1" s="1"/>
  <c r="N3754" i="1"/>
  <c r="P3754" i="1"/>
  <c r="T3754" i="1"/>
  <c r="V3754" i="1"/>
  <c r="B3755" i="1"/>
  <c r="E3755" i="1"/>
  <c r="H3755" i="1"/>
  <c r="I3755" i="1"/>
  <c r="N3755" i="1"/>
  <c r="O3755" i="1"/>
  <c r="P3755" i="1"/>
  <c r="Q3755" i="1"/>
  <c r="R3755" i="1"/>
  <c r="S3755" i="1"/>
  <c r="T3755" i="1"/>
  <c r="V3755" i="1"/>
  <c r="B3756" i="1"/>
  <c r="E3756" i="1"/>
  <c r="H3756" i="1"/>
  <c r="I3756" i="1" s="1"/>
  <c r="N3756" i="1"/>
  <c r="P3756" i="1"/>
  <c r="R3756" i="1"/>
  <c r="T3756" i="1"/>
  <c r="V3756" i="1"/>
  <c r="B3757" i="1"/>
  <c r="E3757" i="1"/>
  <c r="H3757" i="1"/>
  <c r="I3757" i="1"/>
  <c r="N3757" i="1"/>
  <c r="O3757" i="1"/>
  <c r="P3757" i="1"/>
  <c r="Q3757" i="1"/>
  <c r="R3757" i="1"/>
  <c r="S3757" i="1"/>
  <c r="T3757" i="1"/>
  <c r="V3757" i="1"/>
  <c r="B3758" i="1"/>
  <c r="R3758" i="1" s="1"/>
  <c r="E3758" i="1"/>
  <c r="H3758" i="1"/>
  <c r="I3758" i="1" s="1"/>
  <c r="N3758" i="1"/>
  <c r="P3758" i="1"/>
  <c r="T3758" i="1"/>
  <c r="V3758" i="1"/>
  <c r="B3759" i="1"/>
  <c r="E3759" i="1"/>
  <c r="H3759" i="1"/>
  <c r="I3759" i="1"/>
  <c r="N3759" i="1"/>
  <c r="O3759" i="1"/>
  <c r="P3759" i="1"/>
  <c r="Q3759" i="1"/>
  <c r="R3759" i="1"/>
  <c r="S3759" i="1"/>
  <c r="T3759" i="1"/>
  <c r="V3759" i="1"/>
  <c r="B3760" i="1"/>
  <c r="E3760" i="1"/>
  <c r="H3760" i="1"/>
  <c r="I3760" i="1" s="1"/>
  <c r="N3760" i="1"/>
  <c r="P3760" i="1"/>
  <c r="R3760" i="1"/>
  <c r="T3760" i="1"/>
  <c r="U3760" i="1"/>
  <c r="V3760" i="1"/>
  <c r="B3761" i="1"/>
  <c r="E3761" i="1"/>
  <c r="H3761" i="1"/>
  <c r="I3761" i="1"/>
  <c r="N3761" i="1"/>
  <c r="O3761" i="1"/>
  <c r="P3761" i="1"/>
  <c r="Q3761" i="1"/>
  <c r="R3761" i="1"/>
  <c r="S3761" i="1"/>
  <c r="T3761" i="1"/>
  <c r="U3761" i="1"/>
  <c r="U3762" i="1" s="1"/>
  <c r="V3761" i="1"/>
  <c r="B3762" i="1"/>
  <c r="E3762" i="1"/>
  <c r="H3762" i="1"/>
  <c r="I3762" i="1" s="1"/>
  <c r="N3762" i="1"/>
  <c r="P3762" i="1"/>
  <c r="R3762" i="1"/>
  <c r="T3762" i="1"/>
  <c r="V3762" i="1"/>
  <c r="B3763" i="1"/>
  <c r="E3763" i="1"/>
  <c r="H3763" i="1"/>
  <c r="I3763" i="1"/>
  <c r="N3763" i="1"/>
  <c r="O3763" i="1"/>
  <c r="P3763" i="1"/>
  <c r="Q3763" i="1"/>
  <c r="R3763" i="1"/>
  <c r="S3763" i="1"/>
  <c r="T3763" i="1"/>
  <c r="U3763" i="1"/>
  <c r="U3764" i="1" s="1"/>
  <c r="U3765" i="1" s="1"/>
  <c r="U3766" i="1" s="1"/>
  <c r="U3767" i="1" s="1"/>
  <c r="U3768" i="1" s="1"/>
  <c r="U3769" i="1" s="1"/>
  <c r="U3770" i="1" s="1"/>
  <c r="U3771" i="1" s="1"/>
  <c r="U3772" i="1" s="1"/>
  <c r="U3773" i="1" s="1"/>
  <c r="U3774" i="1" s="1"/>
  <c r="U3775" i="1" s="1"/>
  <c r="V3763" i="1"/>
  <c r="B3764" i="1"/>
  <c r="R3764" i="1" s="1"/>
  <c r="E3764" i="1"/>
  <c r="H3764" i="1"/>
  <c r="I3764" i="1" s="1"/>
  <c r="N3764" i="1"/>
  <c r="P3764" i="1"/>
  <c r="T3764" i="1"/>
  <c r="V3764" i="1"/>
  <c r="B3765" i="1"/>
  <c r="E3765" i="1"/>
  <c r="H3765" i="1"/>
  <c r="I3765" i="1"/>
  <c r="N3765" i="1"/>
  <c r="O3765" i="1"/>
  <c r="P3765" i="1"/>
  <c r="Q3765" i="1"/>
  <c r="R3765" i="1"/>
  <c r="S3765" i="1"/>
  <c r="T3765" i="1"/>
  <c r="V3765" i="1"/>
  <c r="B3766" i="1"/>
  <c r="E3766" i="1"/>
  <c r="H3766" i="1"/>
  <c r="I3766" i="1" s="1"/>
  <c r="N3766" i="1"/>
  <c r="P3766" i="1"/>
  <c r="R3766" i="1"/>
  <c r="T3766" i="1"/>
  <c r="V3766" i="1"/>
  <c r="B3767" i="1"/>
  <c r="E3767" i="1"/>
  <c r="H3767" i="1"/>
  <c r="I3767" i="1"/>
  <c r="N3767" i="1"/>
  <c r="O3767" i="1"/>
  <c r="P3767" i="1"/>
  <c r="Q3767" i="1"/>
  <c r="R3767" i="1"/>
  <c r="S3767" i="1"/>
  <c r="T3767" i="1"/>
  <c r="V3767" i="1"/>
  <c r="B3768" i="1"/>
  <c r="R3768" i="1" s="1"/>
  <c r="E3768" i="1"/>
  <c r="H3768" i="1"/>
  <c r="I3768" i="1" s="1"/>
  <c r="N3768" i="1"/>
  <c r="P3768" i="1"/>
  <c r="T3768" i="1"/>
  <c r="V3768" i="1"/>
  <c r="B3769" i="1"/>
  <c r="E3769" i="1"/>
  <c r="H3769" i="1"/>
  <c r="I3769" i="1"/>
  <c r="N3769" i="1"/>
  <c r="O3769" i="1"/>
  <c r="P3769" i="1"/>
  <c r="Q3769" i="1"/>
  <c r="R3769" i="1"/>
  <c r="S3769" i="1"/>
  <c r="T3769" i="1"/>
  <c r="V3769" i="1"/>
  <c r="B3770" i="1"/>
  <c r="E3770" i="1"/>
  <c r="H3770" i="1"/>
  <c r="I3770" i="1" s="1"/>
  <c r="N3770" i="1"/>
  <c r="P3770" i="1"/>
  <c r="R3770" i="1"/>
  <c r="T3770" i="1"/>
  <c r="V3770" i="1"/>
  <c r="B3771" i="1"/>
  <c r="E3771" i="1"/>
  <c r="H3771" i="1"/>
  <c r="I3771" i="1"/>
  <c r="N3771" i="1"/>
  <c r="O3771" i="1"/>
  <c r="P3771" i="1"/>
  <c r="Q3771" i="1"/>
  <c r="R3771" i="1"/>
  <c r="S3771" i="1"/>
  <c r="T3771" i="1"/>
  <c r="V3771" i="1"/>
  <c r="B3772" i="1"/>
  <c r="R3772" i="1" s="1"/>
  <c r="E3772" i="1"/>
  <c r="H3772" i="1"/>
  <c r="I3772" i="1" s="1"/>
  <c r="N3772" i="1"/>
  <c r="P3772" i="1"/>
  <c r="T3772" i="1"/>
  <c r="V3772" i="1"/>
  <c r="B3773" i="1"/>
  <c r="E3773" i="1"/>
  <c r="H3773" i="1"/>
  <c r="I3773" i="1"/>
  <c r="N3773" i="1"/>
  <c r="O3773" i="1"/>
  <c r="P3773" i="1"/>
  <c r="Q3773" i="1"/>
  <c r="R3773" i="1"/>
  <c r="S3773" i="1"/>
  <c r="T3773" i="1"/>
  <c r="V3773" i="1"/>
  <c r="B3774" i="1"/>
  <c r="E3774" i="1"/>
  <c r="H3774" i="1"/>
  <c r="I3774" i="1" s="1"/>
  <c r="N3774" i="1"/>
  <c r="P3774" i="1"/>
  <c r="R3774" i="1"/>
  <c r="T3774" i="1"/>
  <c r="V3774" i="1"/>
  <c r="B3775" i="1"/>
  <c r="E3775" i="1"/>
  <c r="H3775" i="1"/>
  <c r="I3775" i="1"/>
  <c r="N3775" i="1"/>
  <c r="O3775" i="1"/>
  <c r="P3775" i="1"/>
  <c r="Q3775" i="1"/>
  <c r="R3775" i="1"/>
  <c r="S3775" i="1"/>
  <c r="T3775" i="1"/>
  <c r="V3775" i="1"/>
  <c r="B3776" i="1"/>
  <c r="R3776" i="1" s="1"/>
  <c r="E3776" i="1"/>
  <c r="H3776" i="1"/>
  <c r="I3776" i="1" s="1"/>
  <c r="N3776" i="1"/>
  <c r="P3776" i="1"/>
  <c r="T3776" i="1"/>
  <c r="U3776" i="1"/>
  <c r="V3776" i="1"/>
  <c r="B3777" i="1"/>
  <c r="E3777" i="1"/>
  <c r="H3777" i="1"/>
  <c r="I3777" i="1"/>
  <c r="N3777" i="1"/>
  <c r="O3777" i="1"/>
  <c r="P3777" i="1"/>
  <c r="Q3777" i="1"/>
  <c r="R3777" i="1"/>
  <c r="S3777" i="1"/>
  <c r="T3777" i="1"/>
  <c r="U3777" i="1"/>
  <c r="U3778" i="1" s="1"/>
  <c r="U3779" i="1" s="1"/>
  <c r="U3780" i="1" s="1"/>
  <c r="V3777" i="1"/>
  <c r="B3778" i="1"/>
  <c r="R3778" i="1" s="1"/>
  <c r="E3778" i="1"/>
  <c r="H3778" i="1"/>
  <c r="I3778" i="1" s="1"/>
  <c r="N3778" i="1"/>
  <c r="P3778" i="1"/>
  <c r="T3778" i="1"/>
  <c r="V3778" i="1"/>
  <c r="B3779" i="1"/>
  <c r="E3779" i="1"/>
  <c r="H3779" i="1"/>
  <c r="I3779" i="1"/>
  <c r="N3779" i="1"/>
  <c r="O3779" i="1"/>
  <c r="P3779" i="1"/>
  <c r="Q3779" i="1"/>
  <c r="R3779" i="1"/>
  <c r="S3779" i="1"/>
  <c r="T3779" i="1"/>
  <c r="V3779" i="1"/>
  <c r="B3780" i="1"/>
  <c r="E3780" i="1"/>
  <c r="H3780" i="1"/>
  <c r="I3780" i="1" s="1"/>
  <c r="N3780" i="1"/>
  <c r="P3780" i="1"/>
  <c r="R3780" i="1"/>
  <c r="T3780" i="1"/>
  <c r="V3780" i="1"/>
  <c r="B3781" i="1"/>
  <c r="E3781" i="1"/>
  <c r="H3781" i="1"/>
  <c r="I3781" i="1"/>
  <c r="N3781" i="1"/>
  <c r="O3781" i="1"/>
  <c r="P3781" i="1"/>
  <c r="Q3781" i="1"/>
  <c r="R3781" i="1"/>
  <c r="S3781" i="1"/>
  <c r="T3781" i="1"/>
  <c r="U3781" i="1"/>
  <c r="U3782" i="1" s="1"/>
  <c r="U3783" i="1" s="1"/>
  <c r="U3784" i="1" s="1"/>
  <c r="U3785" i="1" s="1"/>
  <c r="U3786" i="1" s="1"/>
  <c r="U3787" i="1" s="1"/>
  <c r="U3788" i="1" s="1"/>
  <c r="U3789" i="1" s="1"/>
  <c r="U3790" i="1" s="1"/>
  <c r="U3791" i="1" s="1"/>
  <c r="U3792" i="1" s="1"/>
  <c r="U3793" i="1" s="1"/>
  <c r="U3794" i="1" s="1"/>
  <c r="U3795" i="1" s="1"/>
  <c r="U3796" i="1" s="1"/>
  <c r="U3797" i="1" s="1"/>
  <c r="U3798" i="1" s="1"/>
  <c r="U3799" i="1" s="1"/>
  <c r="U3800" i="1" s="1"/>
  <c r="U3801" i="1" s="1"/>
  <c r="U3802" i="1" s="1"/>
  <c r="U3803" i="1" s="1"/>
  <c r="U3804" i="1" s="1"/>
  <c r="V3781" i="1"/>
  <c r="B3782" i="1"/>
  <c r="R3782" i="1" s="1"/>
  <c r="E3782" i="1"/>
  <c r="H3782" i="1"/>
  <c r="I3782" i="1" s="1"/>
  <c r="N3782" i="1"/>
  <c r="P3782" i="1"/>
  <c r="T3782" i="1"/>
  <c r="V3782" i="1"/>
  <c r="B3783" i="1"/>
  <c r="E3783" i="1"/>
  <c r="H3783" i="1"/>
  <c r="I3783" i="1"/>
  <c r="N3783" i="1"/>
  <c r="O3783" i="1"/>
  <c r="P3783" i="1"/>
  <c r="Q3783" i="1"/>
  <c r="R3783" i="1"/>
  <c r="S3783" i="1"/>
  <c r="T3783" i="1"/>
  <c r="V3783" i="1"/>
  <c r="B3784" i="1"/>
  <c r="E3784" i="1"/>
  <c r="H3784" i="1"/>
  <c r="I3784" i="1" s="1"/>
  <c r="N3784" i="1"/>
  <c r="P3784" i="1"/>
  <c r="R3784" i="1"/>
  <c r="T3784" i="1"/>
  <c r="V3784" i="1"/>
  <c r="B3785" i="1"/>
  <c r="E3785" i="1"/>
  <c r="H3785" i="1"/>
  <c r="I3785" i="1"/>
  <c r="N3785" i="1"/>
  <c r="O3785" i="1"/>
  <c r="P3785" i="1"/>
  <c r="Q3785" i="1"/>
  <c r="R3785" i="1"/>
  <c r="S3785" i="1"/>
  <c r="T3785" i="1"/>
  <c r="V3785" i="1"/>
  <c r="B3786" i="1"/>
  <c r="R3786" i="1" s="1"/>
  <c r="E3786" i="1"/>
  <c r="H3786" i="1"/>
  <c r="I3786" i="1" s="1"/>
  <c r="N3786" i="1"/>
  <c r="P3786" i="1"/>
  <c r="T3786" i="1"/>
  <c r="V3786" i="1"/>
  <c r="B3787" i="1"/>
  <c r="E3787" i="1"/>
  <c r="H3787" i="1"/>
  <c r="I3787" i="1"/>
  <c r="N3787" i="1"/>
  <c r="O3787" i="1"/>
  <c r="P3787" i="1"/>
  <c r="Q3787" i="1"/>
  <c r="R3787" i="1"/>
  <c r="S3787" i="1"/>
  <c r="T3787" i="1"/>
  <c r="V3787" i="1"/>
  <c r="B3788" i="1"/>
  <c r="E3788" i="1"/>
  <c r="H3788" i="1"/>
  <c r="I3788" i="1" s="1"/>
  <c r="N3788" i="1"/>
  <c r="P3788" i="1"/>
  <c r="R3788" i="1"/>
  <c r="T3788" i="1"/>
  <c r="V3788" i="1"/>
  <c r="B3789" i="1"/>
  <c r="E3789" i="1"/>
  <c r="H3789" i="1"/>
  <c r="I3789" i="1"/>
  <c r="N3789" i="1"/>
  <c r="O3789" i="1"/>
  <c r="P3789" i="1"/>
  <c r="Q3789" i="1"/>
  <c r="R3789" i="1"/>
  <c r="S3789" i="1"/>
  <c r="T3789" i="1"/>
  <c r="V3789" i="1"/>
  <c r="B3790" i="1"/>
  <c r="R3790" i="1" s="1"/>
  <c r="E3790" i="1"/>
  <c r="H3790" i="1"/>
  <c r="I3790" i="1" s="1"/>
  <c r="N3790" i="1"/>
  <c r="P3790" i="1"/>
  <c r="T3790" i="1"/>
  <c r="V3790" i="1"/>
  <c r="B3791" i="1"/>
  <c r="E3791" i="1"/>
  <c r="H3791" i="1"/>
  <c r="I3791" i="1"/>
  <c r="N3791" i="1"/>
  <c r="O3791" i="1"/>
  <c r="P3791" i="1"/>
  <c r="Q3791" i="1"/>
  <c r="R3791" i="1"/>
  <c r="S3791" i="1"/>
  <c r="T3791" i="1"/>
  <c r="V3791" i="1"/>
  <c r="B3792" i="1"/>
  <c r="E3792" i="1"/>
  <c r="H3792" i="1"/>
  <c r="I3792" i="1" s="1"/>
  <c r="N3792" i="1"/>
  <c r="P3792" i="1"/>
  <c r="R3792" i="1"/>
  <c r="T3792" i="1"/>
  <c r="V3792" i="1"/>
  <c r="B3793" i="1"/>
  <c r="E3793" i="1"/>
  <c r="H3793" i="1"/>
  <c r="I3793" i="1"/>
  <c r="N3793" i="1"/>
  <c r="O3793" i="1"/>
  <c r="P3793" i="1"/>
  <c r="Q3793" i="1"/>
  <c r="R3793" i="1"/>
  <c r="S3793" i="1"/>
  <c r="T3793" i="1"/>
  <c r="V3793" i="1"/>
  <c r="B3794" i="1"/>
  <c r="R3794" i="1" s="1"/>
  <c r="E3794" i="1"/>
  <c r="H3794" i="1"/>
  <c r="I3794" i="1" s="1"/>
  <c r="N3794" i="1"/>
  <c r="P3794" i="1"/>
  <c r="T3794" i="1"/>
  <c r="V3794" i="1"/>
  <c r="B3795" i="1"/>
  <c r="E3795" i="1"/>
  <c r="H3795" i="1"/>
  <c r="I3795" i="1"/>
  <c r="N3795" i="1"/>
  <c r="O3795" i="1"/>
  <c r="P3795" i="1"/>
  <c r="Q3795" i="1"/>
  <c r="R3795" i="1"/>
  <c r="S3795" i="1"/>
  <c r="T3795" i="1"/>
  <c r="V3795" i="1"/>
  <c r="B3796" i="1"/>
  <c r="E3796" i="1"/>
  <c r="H3796" i="1"/>
  <c r="I3796" i="1" s="1"/>
  <c r="N3796" i="1"/>
  <c r="P3796" i="1"/>
  <c r="R3796" i="1"/>
  <c r="T3796" i="1"/>
  <c r="V3796" i="1"/>
  <c r="B3797" i="1"/>
  <c r="E3797" i="1"/>
  <c r="H3797" i="1"/>
  <c r="I3797" i="1"/>
  <c r="N3797" i="1"/>
  <c r="O3797" i="1"/>
  <c r="P3797" i="1"/>
  <c r="Q3797" i="1"/>
  <c r="R3797" i="1"/>
  <c r="S3797" i="1"/>
  <c r="T3797" i="1"/>
  <c r="V3797" i="1"/>
  <c r="B3798" i="1"/>
  <c r="R3798" i="1" s="1"/>
  <c r="E3798" i="1"/>
  <c r="H3798" i="1"/>
  <c r="I3798" i="1" s="1"/>
  <c r="N3798" i="1"/>
  <c r="P3798" i="1"/>
  <c r="T3798" i="1"/>
  <c r="V3798" i="1"/>
  <c r="B3799" i="1"/>
  <c r="E3799" i="1"/>
  <c r="H3799" i="1"/>
  <c r="I3799" i="1"/>
  <c r="N3799" i="1"/>
  <c r="O3799" i="1"/>
  <c r="P3799" i="1"/>
  <c r="Q3799" i="1"/>
  <c r="R3799" i="1"/>
  <c r="S3799" i="1"/>
  <c r="T3799" i="1"/>
  <c r="V3799" i="1"/>
  <c r="B3800" i="1"/>
  <c r="E3800" i="1"/>
  <c r="H3800" i="1"/>
  <c r="I3800" i="1" s="1"/>
  <c r="N3800" i="1"/>
  <c r="P3800" i="1"/>
  <c r="R3800" i="1"/>
  <c r="T3800" i="1"/>
  <c r="V3800" i="1"/>
  <c r="B3801" i="1"/>
  <c r="E3801" i="1"/>
  <c r="H3801" i="1"/>
  <c r="I3801" i="1"/>
  <c r="N3801" i="1"/>
  <c r="O3801" i="1"/>
  <c r="P3801" i="1"/>
  <c r="Q3801" i="1"/>
  <c r="R3801" i="1"/>
  <c r="S3801" i="1"/>
  <c r="T3801" i="1"/>
  <c r="V3801" i="1"/>
  <c r="B3802" i="1"/>
  <c r="R3802" i="1" s="1"/>
  <c r="E3802" i="1"/>
  <c r="H3802" i="1"/>
  <c r="I3802" i="1" s="1"/>
  <c r="N3802" i="1"/>
  <c r="P3802" i="1"/>
  <c r="T3802" i="1"/>
  <c r="V3802" i="1"/>
  <c r="B3803" i="1"/>
  <c r="E3803" i="1"/>
  <c r="H3803" i="1"/>
  <c r="I3803" i="1"/>
  <c r="N3803" i="1"/>
  <c r="O3803" i="1"/>
  <c r="P3803" i="1"/>
  <c r="Q3803" i="1"/>
  <c r="R3803" i="1"/>
  <c r="S3803" i="1"/>
  <c r="T3803" i="1"/>
  <c r="V3803" i="1"/>
  <c r="B3804" i="1"/>
  <c r="E3804" i="1"/>
  <c r="H3804" i="1"/>
  <c r="I3804" i="1" s="1"/>
  <c r="N3804" i="1"/>
  <c r="P3804" i="1"/>
  <c r="R3804" i="1"/>
  <c r="T3804" i="1"/>
  <c r="V3804" i="1"/>
  <c r="B3805" i="1"/>
  <c r="E3805" i="1"/>
  <c r="H3805" i="1"/>
  <c r="I3805" i="1"/>
  <c r="N3805" i="1"/>
  <c r="O3805" i="1"/>
  <c r="P3805" i="1"/>
  <c r="Q3805" i="1"/>
  <c r="R3805" i="1"/>
  <c r="S3805" i="1"/>
  <c r="T3805" i="1"/>
  <c r="U3805" i="1"/>
  <c r="U3806" i="1" s="1"/>
  <c r="U3807" i="1" s="1"/>
  <c r="U3808" i="1" s="1"/>
  <c r="U3809" i="1" s="1"/>
  <c r="U3810" i="1" s="1"/>
  <c r="U3811" i="1" s="1"/>
  <c r="U3812" i="1" s="1"/>
  <c r="U3813" i="1" s="1"/>
  <c r="U3814" i="1" s="1"/>
  <c r="V3805" i="1"/>
  <c r="B3806" i="1"/>
  <c r="R3806" i="1" s="1"/>
  <c r="E3806" i="1"/>
  <c r="H3806" i="1"/>
  <c r="I3806" i="1" s="1"/>
  <c r="N3806" i="1"/>
  <c r="P3806" i="1"/>
  <c r="T3806" i="1"/>
  <c r="V3806" i="1"/>
  <c r="B3807" i="1"/>
  <c r="E3807" i="1"/>
  <c r="H3807" i="1"/>
  <c r="I3807" i="1"/>
  <c r="N3807" i="1"/>
  <c r="O3807" i="1"/>
  <c r="P3807" i="1"/>
  <c r="Q3807" i="1"/>
  <c r="R3807" i="1"/>
  <c r="S3807" i="1"/>
  <c r="T3807" i="1"/>
  <c r="V3807" i="1"/>
  <c r="B3808" i="1"/>
  <c r="E3808" i="1"/>
  <c r="H3808" i="1"/>
  <c r="I3808" i="1" s="1"/>
  <c r="N3808" i="1"/>
  <c r="P3808" i="1"/>
  <c r="R3808" i="1"/>
  <c r="T3808" i="1"/>
  <c r="V3808" i="1"/>
  <c r="B3809" i="1"/>
  <c r="E3809" i="1"/>
  <c r="H3809" i="1"/>
  <c r="I3809" i="1"/>
  <c r="N3809" i="1"/>
  <c r="O3809" i="1"/>
  <c r="P3809" i="1"/>
  <c r="Q3809" i="1"/>
  <c r="R3809" i="1"/>
  <c r="S3809" i="1"/>
  <c r="T3809" i="1"/>
  <c r="V3809" i="1"/>
  <c r="B3810" i="1"/>
  <c r="R3810" i="1" s="1"/>
  <c r="E3810" i="1"/>
  <c r="H3810" i="1"/>
  <c r="I3810" i="1" s="1"/>
  <c r="N3810" i="1"/>
  <c r="P3810" i="1"/>
  <c r="T3810" i="1"/>
  <c r="V3810" i="1"/>
  <c r="B3811" i="1"/>
  <c r="E3811" i="1"/>
  <c r="H3811" i="1"/>
  <c r="I3811" i="1"/>
  <c r="N3811" i="1"/>
  <c r="O3811" i="1"/>
  <c r="P3811" i="1"/>
  <c r="Q3811" i="1"/>
  <c r="R3811" i="1"/>
  <c r="S3811" i="1"/>
  <c r="T3811" i="1"/>
  <c r="V3811" i="1"/>
  <c r="B3812" i="1"/>
  <c r="E3812" i="1"/>
  <c r="H3812" i="1"/>
  <c r="I3812" i="1" s="1"/>
  <c r="N3812" i="1"/>
  <c r="P3812" i="1"/>
  <c r="R3812" i="1"/>
  <c r="T3812" i="1"/>
  <c r="V3812" i="1"/>
  <c r="B3813" i="1"/>
  <c r="E3813" i="1"/>
  <c r="H3813" i="1"/>
  <c r="I3813" i="1"/>
  <c r="N3813" i="1"/>
  <c r="O3813" i="1"/>
  <c r="P3813" i="1"/>
  <c r="Q3813" i="1"/>
  <c r="R3813" i="1"/>
  <c r="S3813" i="1"/>
  <c r="T3813" i="1"/>
  <c r="V3813" i="1"/>
  <c r="B3814" i="1"/>
  <c r="R3814" i="1" s="1"/>
  <c r="E3814" i="1"/>
  <c r="H3814" i="1"/>
  <c r="I3814" i="1" s="1"/>
  <c r="N3814" i="1"/>
  <c r="P3814" i="1"/>
  <c r="T3814" i="1"/>
  <c r="V3814" i="1"/>
  <c r="B3815" i="1"/>
  <c r="E3815" i="1"/>
  <c r="H3815" i="1"/>
  <c r="I3815" i="1"/>
  <c r="N3815" i="1"/>
  <c r="O3815" i="1"/>
  <c r="P3815" i="1"/>
  <c r="Q3815" i="1"/>
  <c r="R3815" i="1"/>
  <c r="S3815" i="1"/>
  <c r="T3815" i="1"/>
  <c r="U3815" i="1"/>
  <c r="U3816" i="1" s="1"/>
  <c r="V3815" i="1"/>
  <c r="B3816" i="1"/>
  <c r="E3816" i="1"/>
  <c r="H3816" i="1"/>
  <c r="I3816" i="1" s="1"/>
  <c r="N3816" i="1"/>
  <c r="P3816" i="1"/>
  <c r="R3816" i="1"/>
  <c r="T3816" i="1"/>
  <c r="V3816" i="1"/>
  <c r="B3817" i="1"/>
  <c r="E3817" i="1"/>
  <c r="H3817" i="1"/>
  <c r="I3817" i="1"/>
  <c r="N3817" i="1"/>
  <c r="O3817" i="1"/>
  <c r="P3817" i="1"/>
  <c r="Q3817" i="1"/>
  <c r="R3817" i="1"/>
  <c r="S3817" i="1"/>
  <c r="T3817" i="1"/>
  <c r="U3817" i="1"/>
  <c r="U3818" i="1" s="1"/>
  <c r="U3819" i="1" s="1"/>
  <c r="U3820" i="1" s="1"/>
  <c r="U3821" i="1" s="1"/>
  <c r="U3822" i="1" s="1"/>
  <c r="U3823" i="1" s="1"/>
  <c r="U3824" i="1" s="1"/>
  <c r="V3817" i="1"/>
  <c r="B3818" i="1"/>
  <c r="R3818" i="1" s="1"/>
  <c r="E3818" i="1"/>
  <c r="H3818" i="1"/>
  <c r="I3818" i="1" s="1"/>
  <c r="N3818" i="1"/>
  <c r="P3818" i="1"/>
  <c r="T3818" i="1"/>
  <c r="V3818" i="1"/>
  <c r="B3819" i="1"/>
  <c r="E3819" i="1"/>
  <c r="H3819" i="1"/>
  <c r="I3819" i="1"/>
  <c r="N3819" i="1"/>
  <c r="O3819" i="1"/>
  <c r="P3819" i="1"/>
  <c r="Q3819" i="1"/>
  <c r="R3819" i="1"/>
  <c r="S3819" i="1"/>
  <c r="T3819" i="1"/>
  <c r="V3819" i="1"/>
  <c r="B3820" i="1"/>
  <c r="E3820" i="1"/>
  <c r="H3820" i="1"/>
  <c r="I3820" i="1" s="1"/>
  <c r="N3820" i="1"/>
  <c r="P3820" i="1"/>
  <c r="R3820" i="1"/>
  <c r="T3820" i="1"/>
  <c r="V3820" i="1"/>
  <c r="B3821" i="1"/>
  <c r="E3821" i="1"/>
  <c r="H3821" i="1"/>
  <c r="I3821" i="1"/>
  <c r="N3821" i="1"/>
  <c r="O3821" i="1"/>
  <c r="P3821" i="1"/>
  <c r="Q3821" i="1"/>
  <c r="R3821" i="1"/>
  <c r="S3821" i="1"/>
  <c r="T3821" i="1"/>
  <c r="V3821" i="1"/>
  <c r="B3822" i="1"/>
  <c r="R3822" i="1" s="1"/>
  <c r="E3822" i="1"/>
  <c r="H3822" i="1"/>
  <c r="I3822" i="1" s="1"/>
  <c r="N3822" i="1"/>
  <c r="P3822" i="1"/>
  <c r="T3822" i="1"/>
  <c r="V3822" i="1"/>
  <c r="B3823" i="1"/>
  <c r="E3823" i="1"/>
  <c r="H3823" i="1"/>
  <c r="I3823" i="1"/>
  <c r="N3823" i="1"/>
  <c r="O3823" i="1"/>
  <c r="P3823" i="1"/>
  <c r="Q3823" i="1"/>
  <c r="R3823" i="1"/>
  <c r="S3823" i="1"/>
  <c r="T3823" i="1"/>
  <c r="V3823" i="1"/>
  <c r="B3824" i="1"/>
  <c r="E3824" i="1"/>
  <c r="H3824" i="1"/>
  <c r="I3824" i="1" s="1"/>
  <c r="N3824" i="1"/>
  <c r="P3824" i="1"/>
  <c r="R3824" i="1"/>
  <c r="T3824" i="1"/>
  <c r="V3824" i="1"/>
  <c r="B3825" i="1"/>
  <c r="E3825" i="1"/>
  <c r="H3825" i="1"/>
  <c r="I3825" i="1"/>
  <c r="N3825" i="1"/>
  <c r="O3825" i="1"/>
  <c r="P3825" i="1"/>
  <c r="Q3825" i="1"/>
  <c r="R3825" i="1"/>
  <c r="S3825" i="1"/>
  <c r="T3825" i="1"/>
  <c r="U3825" i="1"/>
  <c r="U3826" i="1" s="1"/>
  <c r="U3827" i="1" s="1"/>
  <c r="U3828" i="1" s="1"/>
  <c r="U3829" i="1" s="1"/>
  <c r="U3830" i="1" s="1"/>
  <c r="U3831" i="1" s="1"/>
  <c r="U3832" i="1" s="1"/>
  <c r="U3833" i="1" s="1"/>
  <c r="U3834" i="1" s="1"/>
  <c r="V3825" i="1"/>
  <c r="B3826" i="1"/>
  <c r="R3826" i="1" s="1"/>
  <c r="E3826" i="1"/>
  <c r="H3826" i="1"/>
  <c r="I3826" i="1" s="1"/>
  <c r="N3826" i="1"/>
  <c r="P3826" i="1"/>
  <c r="T3826" i="1"/>
  <c r="V3826" i="1"/>
  <c r="B3827" i="1"/>
  <c r="E3827" i="1"/>
  <c r="H3827" i="1"/>
  <c r="I3827" i="1"/>
  <c r="N3827" i="1"/>
  <c r="O3827" i="1"/>
  <c r="P3827" i="1"/>
  <c r="Q3827" i="1"/>
  <c r="R3827" i="1"/>
  <c r="S3827" i="1"/>
  <c r="T3827" i="1"/>
  <c r="V3827" i="1"/>
  <c r="B3828" i="1"/>
  <c r="E3828" i="1"/>
  <c r="H3828" i="1"/>
  <c r="I3828" i="1" s="1"/>
  <c r="N3828" i="1"/>
  <c r="P3828" i="1"/>
  <c r="R3828" i="1"/>
  <c r="T3828" i="1"/>
  <c r="V3828" i="1"/>
  <c r="B3829" i="1"/>
  <c r="E3829" i="1"/>
  <c r="H3829" i="1"/>
  <c r="I3829" i="1"/>
  <c r="N3829" i="1"/>
  <c r="O3829" i="1"/>
  <c r="P3829" i="1"/>
  <c r="Q3829" i="1"/>
  <c r="R3829" i="1"/>
  <c r="S3829" i="1"/>
  <c r="T3829" i="1"/>
  <c r="V3829" i="1"/>
  <c r="B3830" i="1"/>
  <c r="R3830" i="1" s="1"/>
  <c r="E3830" i="1"/>
  <c r="H3830" i="1"/>
  <c r="I3830" i="1" s="1"/>
  <c r="N3830" i="1"/>
  <c r="P3830" i="1"/>
  <c r="T3830" i="1"/>
  <c r="V3830" i="1"/>
  <c r="B3831" i="1"/>
  <c r="E3831" i="1"/>
  <c r="H3831" i="1"/>
  <c r="I3831" i="1"/>
  <c r="N3831" i="1"/>
  <c r="O3831" i="1"/>
  <c r="P3831" i="1"/>
  <c r="Q3831" i="1"/>
  <c r="R3831" i="1"/>
  <c r="S3831" i="1"/>
  <c r="T3831" i="1"/>
  <c r="V3831" i="1"/>
  <c r="B3832" i="1"/>
  <c r="E3832" i="1"/>
  <c r="H3832" i="1"/>
  <c r="I3832" i="1" s="1"/>
  <c r="N3832" i="1"/>
  <c r="P3832" i="1"/>
  <c r="R3832" i="1"/>
  <c r="T3832" i="1"/>
  <c r="V3832" i="1"/>
  <c r="B3833" i="1"/>
  <c r="E3833" i="1"/>
  <c r="H3833" i="1"/>
  <c r="I3833" i="1"/>
  <c r="N3833" i="1"/>
  <c r="O3833" i="1"/>
  <c r="P3833" i="1"/>
  <c r="Q3833" i="1"/>
  <c r="R3833" i="1"/>
  <c r="S3833" i="1"/>
  <c r="T3833" i="1"/>
  <c r="V3833" i="1"/>
  <c r="B3834" i="1"/>
  <c r="R3834" i="1" s="1"/>
  <c r="E3834" i="1"/>
  <c r="H3834" i="1"/>
  <c r="I3834" i="1" s="1"/>
  <c r="N3834" i="1"/>
  <c r="P3834" i="1"/>
  <c r="T3834" i="1"/>
  <c r="V3834" i="1"/>
  <c r="B3835" i="1"/>
  <c r="E3835" i="1"/>
  <c r="H3835" i="1"/>
  <c r="I3835" i="1"/>
  <c r="N3835" i="1"/>
  <c r="O3835" i="1"/>
  <c r="P3835" i="1"/>
  <c r="Q3835" i="1"/>
  <c r="R3835" i="1"/>
  <c r="S3835" i="1"/>
  <c r="T3835" i="1"/>
  <c r="U3835" i="1"/>
  <c r="U3836" i="1" s="1"/>
  <c r="V3835" i="1"/>
  <c r="B3836" i="1"/>
  <c r="E3836" i="1"/>
  <c r="H3836" i="1"/>
  <c r="I3836" i="1" s="1"/>
  <c r="N3836" i="1"/>
  <c r="P3836" i="1"/>
  <c r="R3836" i="1"/>
  <c r="T3836" i="1"/>
  <c r="V3836" i="1"/>
  <c r="B3837" i="1"/>
  <c r="E3837" i="1"/>
  <c r="H3837" i="1"/>
  <c r="I3837" i="1"/>
  <c r="N3837" i="1"/>
  <c r="O3837" i="1"/>
  <c r="P3837" i="1"/>
  <c r="Q3837" i="1"/>
  <c r="R3837" i="1"/>
  <c r="S3837" i="1"/>
  <c r="T3837" i="1"/>
  <c r="U3837" i="1"/>
  <c r="U3838" i="1" s="1"/>
  <c r="U3839" i="1" s="1"/>
  <c r="U3840" i="1" s="1"/>
  <c r="U3841" i="1" s="1"/>
  <c r="U3842" i="1" s="1"/>
  <c r="U3843" i="1" s="1"/>
  <c r="V3837" i="1"/>
  <c r="B3838" i="1"/>
  <c r="R3838" i="1" s="1"/>
  <c r="E3838" i="1"/>
  <c r="H3838" i="1"/>
  <c r="I3838" i="1" s="1"/>
  <c r="N3838" i="1"/>
  <c r="P3838" i="1"/>
  <c r="T3838" i="1"/>
  <c r="V3838" i="1"/>
  <c r="B3839" i="1"/>
  <c r="E3839" i="1"/>
  <c r="H3839" i="1"/>
  <c r="I3839" i="1"/>
  <c r="N3839" i="1"/>
  <c r="O3839" i="1"/>
  <c r="P3839" i="1"/>
  <c r="Q3839" i="1"/>
  <c r="R3839" i="1"/>
  <c r="S3839" i="1"/>
  <c r="T3839" i="1"/>
  <c r="V3839" i="1"/>
  <c r="B3840" i="1"/>
  <c r="E3840" i="1"/>
  <c r="H3840" i="1"/>
  <c r="I3840" i="1" s="1"/>
  <c r="N3840" i="1"/>
  <c r="P3840" i="1"/>
  <c r="R3840" i="1"/>
  <c r="T3840" i="1"/>
  <c r="V3840" i="1"/>
  <c r="B3841" i="1"/>
  <c r="E3841" i="1"/>
  <c r="H3841" i="1"/>
  <c r="I3841" i="1"/>
  <c r="N3841" i="1"/>
  <c r="O3841" i="1"/>
  <c r="P3841" i="1"/>
  <c r="Q3841" i="1"/>
  <c r="R3841" i="1"/>
  <c r="S3841" i="1"/>
  <c r="T3841" i="1"/>
  <c r="V3841" i="1"/>
  <c r="B3842" i="1"/>
  <c r="R3842" i="1" s="1"/>
  <c r="E3842" i="1"/>
  <c r="H3842" i="1"/>
  <c r="I3842" i="1" s="1"/>
  <c r="N3842" i="1"/>
  <c r="P3842" i="1"/>
  <c r="T3842" i="1"/>
  <c r="V3842" i="1"/>
  <c r="B3843" i="1"/>
  <c r="E3843" i="1"/>
  <c r="H3843" i="1"/>
  <c r="I3843" i="1"/>
  <c r="N3843" i="1"/>
  <c r="O3843" i="1"/>
  <c r="P3843" i="1"/>
  <c r="Q3843" i="1"/>
  <c r="R3843" i="1"/>
  <c r="S3843" i="1"/>
  <c r="T3843" i="1"/>
  <c r="V3843" i="1"/>
  <c r="B3844" i="1"/>
  <c r="E3844" i="1"/>
  <c r="H3844" i="1"/>
  <c r="I3844" i="1" s="1"/>
  <c r="N3844" i="1"/>
  <c r="P3844" i="1"/>
  <c r="R3844" i="1"/>
  <c r="T3844" i="1"/>
  <c r="U3844" i="1"/>
  <c r="V3844" i="1"/>
  <c r="B3845" i="1"/>
  <c r="E3845" i="1"/>
  <c r="H3845" i="1"/>
  <c r="I3845" i="1"/>
  <c r="N3845" i="1"/>
  <c r="O3845" i="1"/>
  <c r="P3845" i="1"/>
  <c r="Q3845" i="1"/>
  <c r="R3845" i="1"/>
  <c r="S3845" i="1"/>
  <c r="T3845" i="1"/>
  <c r="U3845" i="1"/>
  <c r="U3846" i="1" s="1"/>
  <c r="V3845" i="1"/>
  <c r="B3846" i="1"/>
  <c r="E3846" i="1"/>
  <c r="H3846" i="1"/>
  <c r="I3846" i="1" s="1"/>
  <c r="N3846" i="1"/>
  <c r="P3846" i="1"/>
  <c r="R3846" i="1"/>
  <c r="T3846" i="1"/>
  <c r="V3846" i="1"/>
  <c r="B3847" i="1"/>
  <c r="E3847" i="1"/>
  <c r="H3847" i="1"/>
  <c r="I3847" i="1"/>
  <c r="N3847" i="1"/>
  <c r="O3847" i="1"/>
  <c r="P3847" i="1"/>
  <c r="Q3847" i="1"/>
  <c r="R3847" i="1"/>
  <c r="S3847" i="1"/>
  <c r="T3847" i="1"/>
  <c r="U3847" i="1"/>
  <c r="U3848" i="1" s="1"/>
  <c r="U3849" i="1" s="1"/>
  <c r="U3850" i="1" s="1"/>
  <c r="U3851" i="1" s="1"/>
  <c r="U3852" i="1" s="1"/>
  <c r="U3853" i="1" s="1"/>
  <c r="U3854" i="1" s="1"/>
  <c r="U3855" i="1" s="1"/>
  <c r="V3847" i="1"/>
  <c r="B3848" i="1"/>
  <c r="R3848" i="1" s="1"/>
  <c r="E3848" i="1"/>
  <c r="H3848" i="1"/>
  <c r="I3848" i="1" s="1"/>
  <c r="N3848" i="1"/>
  <c r="P3848" i="1"/>
  <c r="T3848" i="1"/>
  <c r="V3848" i="1"/>
  <c r="B3849" i="1"/>
  <c r="E3849" i="1"/>
  <c r="H3849" i="1"/>
  <c r="I3849" i="1"/>
  <c r="N3849" i="1"/>
  <c r="O3849" i="1"/>
  <c r="P3849" i="1"/>
  <c r="Q3849" i="1"/>
  <c r="R3849" i="1"/>
  <c r="S3849" i="1"/>
  <c r="T3849" i="1"/>
  <c r="V3849" i="1"/>
  <c r="B3850" i="1"/>
  <c r="E3850" i="1"/>
  <c r="H3850" i="1"/>
  <c r="I3850" i="1" s="1"/>
  <c r="N3850" i="1"/>
  <c r="P3850" i="1"/>
  <c r="R3850" i="1"/>
  <c r="T3850" i="1"/>
  <c r="V3850" i="1"/>
  <c r="B3851" i="1"/>
  <c r="E3851" i="1"/>
  <c r="H3851" i="1"/>
  <c r="I3851" i="1"/>
  <c r="N3851" i="1"/>
  <c r="O3851" i="1"/>
  <c r="P3851" i="1"/>
  <c r="Q3851" i="1"/>
  <c r="R3851" i="1"/>
  <c r="S3851" i="1"/>
  <c r="T3851" i="1"/>
  <c r="V3851" i="1"/>
  <c r="B3852" i="1"/>
  <c r="R3852" i="1" s="1"/>
  <c r="E3852" i="1"/>
  <c r="H3852" i="1"/>
  <c r="I3852" i="1" s="1"/>
  <c r="N3852" i="1"/>
  <c r="P3852" i="1"/>
  <c r="T3852" i="1"/>
  <c r="V3852" i="1"/>
  <c r="B3853" i="1"/>
  <c r="E3853" i="1"/>
  <c r="H3853" i="1"/>
  <c r="I3853" i="1"/>
  <c r="N3853" i="1"/>
  <c r="O3853" i="1"/>
  <c r="P3853" i="1"/>
  <c r="Q3853" i="1"/>
  <c r="R3853" i="1"/>
  <c r="S3853" i="1"/>
  <c r="T3853" i="1"/>
  <c r="V3853" i="1"/>
  <c r="B3854" i="1"/>
  <c r="E3854" i="1"/>
  <c r="H3854" i="1"/>
  <c r="I3854" i="1" s="1"/>
  <c r="N3854" i="1"/>
  <c r="P3854" i="1"/>
  <c r="R3854" i="1"/>
  <c r="T3854" i="1"/>
  <c r="V3854" i="1"/>
  <c r="B3855" i="1"/>
  <c r="E3855" i="1"/>
  <c r="H3855" i="1"/>
  <c r="I3855" i="1"/>
  <c r="N3855" i="1"/>
  <c r="O3855" i="1"/>
  <c r="P3855" i="1"/>
  <c r="Q3855" i="1"/>
  <c r="R3855" i="1"/>
  <c r="S3855" i="1"/>
  <c r="T3855" i="1"/>
  <c r="V3855" i="1"/>
  <c r="B3856" i="1"/>
  <c r="R3856" i="1" s="1"/>
  <c r="E3856" i="1"/>
  <c r="H3856" i="1"/>
  <c r="I3856" i="1" s="1"/>
  <c r="N3856" i="1"/>
  <c r="P3856" i="1"/>
  <c r="T3856" i="1"/>
  <c r="U3856" i="1"/>
  <c r="V3856" i="1"/>
  <c r="B3857" i="1"/>
  <c r="E3857" i="1"/>
  <c r="H3857" i="1"/>
  <c r="I3857" i="1"/>
  <c r="N3857" i="1"/>
  <c r="O3857" i="1"/>
  <c r="P3857" i="1"/>
  <c r="Q3857" i="1"/>
  <c r="R3857" i="1"/>
  <c r="S3857" i="1"/>
  <c r="T3857" i="1"/>
  <c r="U3857" i="1"/>
  <c r="U3858" i="1" s="1"/>
  <c r="U3859" i="1" s="1"/>
  <c r="U3860" i="1" s="1"/>
  <c r="U3861" i="1" s="1"/>
  <c r="U3862" i="1" s="1"/>
  <c r="U3863" i="1" s="1"/>
  <c r="U3864" i="1" s="1"/>
  <c r="U3865" i="1" s="1"/>
  <c r="U3866" i="1" s="1"/>
  <c r="V3857" i="1"/>
  <c r="B3858" i="1"/>
  <c r="R3858" i="1" s="1"/>
  <c r="E3858" i="1"/>
  <c r="H3858" i="1"/>
  <c r="I3858" i="1" s="1"/>
  <c r="N3858" i="1"/>
  <c r="P3858" i="1"/>
  <c r="T3858" i="1"/>
  <c r="V3858" i="1"/>
  <c r="B3859" i="1"/>
  <c r="E3859" i="1"/>
  <c r="H3859" i="1"/>
  <c r="I3859" i="1"/>
  <c r="N3859" i="1"/>
  <c r="O3859" i="1"/>
  <c r="P3859" i="1"/>
  <c r="Q3859" i="1"/>
  <c r="R3859" i="1"/>
  <c r="S3859" i="1"/>
  <c r="T3859" i="1"/>
  <c r="V3859" i="1"/>
  <c r="B3860" i="1"/>
  <c r="E3860" i="1"/>
  <c r="H3860" i="1"/>
  <c r="I3860" i="1" s="1"/>
  <c r="N3860" i="1"/>
  <c r="P3860" i="1"/>
  <c r="R3860" i="1"/>
  <c r="T3860" i="1"/>
  <c r="V3860" i="1"/>
  <c r="B3861" i="1"/>
  <c r="E3861" i="1"/>
  <c r="H3861" i="1"/>
  <c r="I3861" i="1"/>
  <c r="N3861" i="1"/>
  <c r="O3861" i="1"/>
  <c r="P3861" i="1"/>
  <c r="Q3861" i="1"/>
  <c r="R3861" i="1"/>
  <c r="S3861" i="1"/>
  <c r="T3861" i="1"/>
  <c r="V3861" i="1"/>
  <c r="B3862" i="1"/>
  <c r="R3862" i="1" s="1"/>
  <c r="E3862" i="1"/>
  <c r="H3862" i="1"/>
  <c r="I3862" i="1" s="1"/>
  <c r="N3862" i="1"/>
  <c r="P3862" i="1"/>
  <c r="T3862" i="1"/>
  <c r="V3862" i="1"/>
  <c r="B3863" i="1"/>
  <c r="E3863" i="1"/>
  <c r="H3863" i="1"/>
  <c r="I3863" i="1"/>
  <c r="N3863" i="1"/>
  <c r="O3863" i="1"/>
  <c r="P3863" i="1"/>
  <c r="Q3863" i="1"/>
  <c r="R3863" i="1"/>
  <c r="S3863" i="1"/>
  <c r="T3863" i="1"/>
  <c r="V3863" i="1"/>
  <c r="B3864" i="1"/>
  <c r="E3864" i="1"/>
  <c r="H3864" i="1"/>
  <c r="I3864" i="1" s="1"/>
  <c r="N3864" i="1"/>
  <c r="P3864" i="1"/>
  <c r="R3864" i="1"/>
  <c r="T3864" i="1"/>
  <c r="V3864" i="1"/>
  <c r="B3865" i="1"/>
  <c r="E3865" i="1"/>
  <c r="H3865" i="1"/>
  <c r="I3865" i="1"/>
  <c r="N3865" i="1"/>
  <c r="O3865" i="1"/>
  <c r="P3865" i="1"/>
  <c r="Q3865" i="1"/>
  <c r="R3865" i="1"/>
  <c r="S3865" i="1"/>
  <c r="T3865" i="1"/>
  <c r="V3865" i="1"/>
  <c r="B3866" i="1"/>
  <c r="R3866" i="1" s="1"/>
  <c r="E3866" i="1"/>
  <c r="H3866" i="1"/>
  <c r="I3866" i="1" s="1"/>
  <c r="N3866" i="1"/>
  <c r="P3866" i="1"/>
  <c r="T3866" i="1"/>
  <c r="V3866" i="1"/>
  <c r="B3867" i="1"/>
  <c r="E3867" i="1"/>
  <c r="H3867" i="1"/>
  <c r="I3867" i="1"/>
  <c r="N3867" i="1"/>
  <c r="O3867" i="1"/>
  <c r="P3867" i="1"/>
  <c r="Q3867" i="1"/>
  <c r="R3867" i="1"/>
  <c r="S3867" i="1"/>
  <c r="T3867" i="1"/>
  <c r="U3867" i="1"/>
  <c r="U3868" i="1" s="1"/>
  <c r="V3867" i="1"/>
  <c r="B3868" i="1"/>
  <c r="E3868" i="1"/>
  <c r="H3868" i="1"/>
  <c r="I3868" i="1" s="1"/>
  <c r="N3868" i="1"/>
  <c r="P3868" i="1"/>
  <c r="R3868" i="1"/>
  <c r="T3868" i="1"/>
  <c r="V3868" i="1"/>
  <c r="B3869" i="1"/>
  <c r="E3869" i="1"/>
  <c r="H3869" i="1"/>
  <c r="I3869" i="1"/>
  <c r="N3869" i="1"/>
  <c r="O3869" i="1"/>
  <c r="P3869" i="1"/>
  <c r="Q3869" i="1"/>
  <c r="R3869" i="1"/>
  <c r="S3869" i="1"/>
  <c r="T3869" i="1"/>
  <c r="U3869" i="1"/>
  <c r="U3870" i="1" s="1"/>
  <c r="U3871" i="1" s="1"/>
  <c r="U3872" i="1" s="1"/>
  <c r="U3873" i="1" s="1"/>
  <c r="U3874" i="1" s="1"/>
  <c r="U3875" i="1" s="1"/>
  <c r="V3869" i="1"/>
  <c r="B3870" i="1"/>
  <c r="R3870" i="1" s="1"/>
  <c r="E3870" i="1"/>
  <c r="H3870" i="1"/>
  <c r="I3870" i="1" s="1"/>
  <c r="N3870" i="1"/>
  <c r="P3870" i="1"/>
  <c r="T3870" i="1"/>
  <c r="V3870" i="1"/>
  <c r="B3871" i="1"/>
  <c r="E3871" i="1"/>
  <c r="H3871" i="1"/>
  <c r="I3871" i="1"/>
  <c r="N3871" i="1"/>
  <c r="O3871" i="1"/>
  <c r="P3871" i="1"/>
  <c r="Q3871" i="1"/>
  <c r="R3871" i="1"/>
  <c r="S3871" i="1"/>
  <c r="T3871" i="1"/>
  <c r="V3871" i="1"/>
  <c r="B3872" i="1"/>
  <c r="E3872" i="1"/>
  <c r="H3872" i="1"/>
  <c r="I3872" i="1" s="1"/>
  <c r="N3872" i="1"/>
  <c r="P3872" i="1"/>
  <c r="R3872" i="1"/>
  <c r="T3872" i="1"/>
  <c r="V3872" i="1"/>
  <c r="B3873" i="1"/>
  <c r="E3873" i="1"/>
  <c r="H3873" i="1"/>
  <c r="I3873" i="1"/>
  <c r="N3873" i="1"/>
  <c r="O3873" i="1"/>
  <c r="P3873" i="1"/>
  <c r="Q3873" i="1"/>
  <c r="R3873" i="1"/>
  <c r="S3873" i="1"/>
  <c r="T3873" i="1"/>
  <c r="V3873" i="1"/>
  <c r="B3874" i="1"/>
  <c r="R3874" i="1" s="1"/>
  <c r="E3874" i="1"/>
  <c r="H3874" i="1"/>
  <c r="I3874" i="1" s="1"/>
  <c r="N3874" i="1"/>
  <c r="P3874" i="1"/>
  <c r="T3874" i="1"/>
  <c r="V3874" i="1"/>
  <c r="B3875" i="1"/>
  <c r="E3875" i="1"/>
  <c r="H3875" i="1"/>
  <c r="I3875" i="1"/>
  <c r="N3875" i="1"/>
  <c r="O3875" i="1"/>
  <c r="P3875" i="1"/>
  <c r="Q3875" i="1"/>
  <c r="R3875" i="1"/>
  <c r="S3875" i="1"/>
  <c r="T3875" i="1"/>
  <c r="V3875" i="1"/>
  <c r="B3876" i="1"/>
  <c r="E3876" i="1"/>
  <c r="H3876" i="1"/>
  <c r="I3876" i="1" s="1"/>
  <c r="N3876" i="1"/>
  <c r="P3876" i="1"/>
  <c r="R3876" i="1"/>
  <c r="T3876" i="1"/>
  <c r="U3876" i="1"/>
  <c r="V3876" i="1"/>
  <c r="B3877" i="1"/>
  <c r="E3877" i="1"/>
  <c r="H3877" i="1"/>
  <c r="I3877" i="1"/>
  <c r="N3877" i="1"/>
  <c r="O3877" i="1"/>
  <c r="P3877" i="1"/>
  <c r="Q3877" i="1"/>
  <c r="R3877" i="1"/>
  <c r="S3877" i="1"/>
  <c r="T3877" i="1"/>
  <c r="U3877" i="1"/>
  <c r="U3878" i="1" s="1"/>
  <c r="V3877" i="1"/>
  <c r="B3878" i="1"/>
  <c r="E3878" i="1"/>
  <c r="H3878" i="1"/>
  <c r="I3878" i="1" s="1"/>
  <c r="N3878" i="1"/>
  <c r="P3878" i="1"/>
  <c r="R3878" i="1"/>
  <c r="T3878" i="1"/>
  <c r="V3878" i="1"/>
  <c r="B3879" i="1"/>
  <c r="E3879" i="1"/>
  <c r="H3879" i="1"/>
  <c r="I3879" i="1"/>
  <c r="N3879" i="1"/>
  <c r="O3879" i="1"/>
  <c r="P3879" i="1"/>
  <c r="Q3879" i="1"/>
  <c r="R3879" i="1"/>
  <c r="S3879" i="1"/>
  <c r="T3879" i="1"/>
  <c r="U3879" i="1"/>
  <c r="U3880" i="1" s="1"/>
  <c r="U3881" i="1" s="1"/>
  <c r="U3882" i="1" s="1"/>
  <c r="U3883" i="1" s="1"/>
  <c r="U3884" i="1" s="1"/>
  <c r="U3885" i="1" s="1"/>
  <c r="U3886" i="1" s="1"/>
  <c r="U3887" i="1" s="1"/>
  <c r="U3888" i="1" s="1"/>
  <c r="V3879" i="1"/>
  <c r="B3880" i="1"/>
  <c r="R3880" i="1" s="1"/>
  <c r="E3880" i="1"/>
  <c r="H3880" i="1"/>
  <c r="I3880" i="1" s="1"/>
  <c r="N3880" i="1"/>
  <c r="P3880" i="1"/>
  <c r="T3880" i="1"/>
  <c r="V3880" i="1"/>
  <c r="B3881" i="1"/>
  <c r="E3881" i="1"/>
  <c r="H3881" i="1"/>
  <c r="I3881" i="1"/>
  <c r="N3881" i="1"/>
  <c r="O3881" i="1"/>
  <c r="P3881" i="1"/>
  <c r="Q3881" i="1"/>
  <c r="R3881" i="1"/>
  <c r="S3881" i="1"/>
  <c r="T3881" i="1"/>
  <c r="V3881" i="1"/>
  <c r="B3882" i="1"/>
  <c r="E3882" i="1"/>
  <c r="H3882" i="1"/>
  <c r="I3882" i="1" s="1"/>
  <c r="N3882" i="1"/>
  <c r="P3882" i="1"/>
  <c r="R3882" i="1"/>
  <c r="T3882" i="1"/>
  <c r="V3882" i="1"/>
  <c r="B3883" i="1"/>
  <c r="E3883" i="1"/>
  <c r="H3883" i="1"/>
  <c r="I3883" i="1"/>
  <c r="N3883" i="1"/>
  <c r="O3883" i="1"/>
  <c r="P3883" i="1"/>
  <c r="Q3883" i="1"/>
  <c r="R3883" i="1"/>
  <c r="S3883" i="1"/>
  <c r="T3883" i="1"/>
  <c r="V3883" i="1"/>
  <c r="B3884" i="1"/>
  <c r="R3884" i="1" s="1"/>
  <c r="E3884" i="1"/>
  <c r="H3884" i="1"/>
  <c r="I3884" i="1" s="1"/>
  <c r="N3884" i="1"/>
  <c r="P3884" i="1"/>
  <c r="T3884" i="1"/>
  <c r="V3884" i="1"/>
  <c r="B3885" i="1"/>
  <c r="E3885" i="1"/>
  <c r="H3885" i="1"/>
  <c r="I3885" i="1"/>
  <c r="N3885" i="1"/>
  <c r="O3885" i="1"/>
  <c r="P3885" i="1"/>
  <c r="Q3885" i="1"/>
  <c r="R3885" i="1"/>
  <c r="S3885" i="1"/>
  <c r="T3885" i="1"/>
  <c r="V3885" i="1"/>
  <c r="B3886" i="1"/>
  <c r="E3886" i="1"/>
  <c r="H3886" i="1"/>
  <c r="I3886" i="1" s="1"/>
  <c r="N3886" i="1"/>
  <c r="P3886" i="1"/>
  <c r="R3886" i="1"/>
  <c r="T3886" i="1"/>
  <c r="V3886" i="1"/>
  <c r="B3887" i="1"/>
  <c r="E3887" i="1"/>
  <c r="H3887" i="1"/>
  <c r="I3887" i="1"/>
  <c r="N3887" i="1"/>
  <c r="O3887" i="1"/>
  <c r="P3887" i="1"/>
  <c r="Q3887" i="1"/>
  <c r="R3887" i="1"/>
  <c r="S3887" i="1"/>
  <c r="T3887" i="1"/>
  <c r="V3887" i="1"/>
  <c r="B3888" i="1"/>
  <c r="R3888" i="1" s="1"/>
  <c r="E3888" i="1"/>
  <c r="H3888" i="1"/>
  <c r="I3888" i="1" s="1"/>
  <c r="N3888" i="1"/>
  <c r="P3888" i="1"/>
  <c r="T3888" i="1"/>
  <c r="V3888" i="1"/>
  <c r="B3889" i="1"/>
  <c r="E3889" i="1"/>
  <c r="H3889" i="1"/>
  <c r="I3889" i="1"/>
  <c r="N3889" i="1"/>
  <c r="O3889" i="1"/>
  <c r="P3889" i="1"/>
  <c r="Q3889" i="1"/>
  <c r="R3889" i="1"/>
  <c r="S3889" i="1"/>
  <c r="T3889" i="1"/>
  <c r="U3889" i="1"/>
  <c r="U3890" i="1" s="1"/>
  <c r="V3889" i="1"/>
  <c r="B3890" i="1"/>
  <c r="E3890" i="1"/>
  <c r="H3890" i="1"/>
  <c r="I3890" i="1" s="1"/>
  <c r="N3890" i="1"/>
  <c r="P3890" i="1"/>
  <c r="R3890" i="1"/>
  <c r="T3890" i="1"/>
  <c r="V3890" i="1"/>
  <c r="B3891" i="1"/>
  <c r="E3891" i="1"/>
  <c r="H3891" i="1"/>
  <c r="I3891" i="1"/>
  <c r="N3891" i="1"/>
  <c r="O3891" i="1"/>
  <c r="P3891" i="1"/>
  <c r="Q3891" i="1"/>
  <c r="R3891" i="1"/>
  <c r="S3891" i="1"/>
  <c r="T3891" i="1"/>
  <c r="U3891" i="1"/>
  <c r="U3892" i="1" s="1"/>
  <c r="U3893" i="1" s="1"/>
  <c r="U3894" i="1" s="1"/>
  <c r="U3895" i="1" s="1"/>
  <c r="U3896" i="1" s="1"/>
  <c r="U3897" i="1" s="1"/>
  <c r="U3898" i="1" s="1"/>
  <c r="U3899" i="1" s="1"/>
  <c r="U3900" i="1" s="1"/>
  <c r="V3891" i="1"/>
  <c r="B3892" i="1"/>
  <c r="R3892" i="1" s="1"/>
  <c r="E3892" i="1"/>
  <c r="H3892" i="1"/>
  <c r="I3892" i="1" s="1"/>
  <c r="N3892" i="1"/>
  <c r="P3892" i="1"/>
  <c r="T3892" i="1"/>
  <c r="V3892" i="1"/>
  <c r="B3893" i="1"/>
  <c r="E3893" i="1"/>
  <c r="H3893" i="1"/>
  <c r="I3893" i="1"/>
  <c r="N3893" i="1"/>
  <c r="O3893" i="1"/>
  <c r="P3893" i="1"/>
  <c r="Q3893" i="1"/>
  <c r="R3893" i="1"/>
  <c r="S3893" i="1"/>
  <c r="T3893" i="1"/>
  <c r="V3893" i="1"/>
  <c r="B3894" i="1"/>
  <c r="E3894" i="1"/>
  <c r="H3894" i="1"/>
  <c r="I3894" i="1" s="1"/>
  <c r="N3894" i="1"/>
  <c r="P3894" i="1"/>
  <c r="R3894" i="1"/>
  <c r="T3894" i="1"/>
  <c r="V3894" i="1"/>
  <c r="B3895" i="1"/>
  <c r="E3895" i="1"/>
  <c r="H3895" i="1"/>
  <c r="I3895" i="1"/>
  <c r="N3895" i="1"/>
  <c r="O3895" i="1"/>
  <c r="P3895" i="1"/>
  <c r="Q3895" i="1"/>
  <c r="R3895" i="1"/>
  <c r="S3895" i="1"/>
  <c r="T3895" i="1"/>
  <c r="V3895" i="1"/>
  <c r="B3896" i="1"/>
  <c r="R3896" i="1" s="1"/>
  <c r="E3896" i="1"/>
  <c r="H3896" i="1"/>
  <c r="I3896" i="1" s="1"/>
  <c r="N3896" i="1"/>
  <c r="P3896" i="1"/>
  <c r="T3896" i="1"/>
  <c r="V3896" i="1"/>
  <c r="B3897" i="1"/>
  <c r="E3897" i="1"/>
  <c r="H3897" i="1"/>
  <c r="I3897" i="1"/>
  <c r="N3897" i="1"/>
  <c r="O3897" i="1"/>
  <c r="P3897" i="1"/>
  <c r="Q3897" i="1"/>
  <c r="R3897" i="1"/>
  <c r="S3897" i="1"/>
  <c r="T3897" i="1"/>
  <c r="V3897" i="1"/>
  <c r="B3898" i="1"/>
  <c r="E3898" i="1"/>
  <c r="H3898" i="1"/>
  <c r="I3898" i="1" s="1"/>
  <c r="N3898" i="1"/>
  <c r="P3898" i="1"/>
  <c r="R3898" i="1"/>
  <c r="T3898" i="1"/>
  <c r="V3898" i="1"/>
  <c r="B3899" i="1"/>
  <c r="E3899" i="1"/>
  <c r="H3899" i="1"/>
  <c r="I3899" i="1"/>
  <c r="N3899" i="1"/>
  <c r="O3899" i="1"/>
  <c r="P3899" i="1"/>
  <c r="Q3899" i="1"/>
  <c r="R3899" i="1"/>
  <c r="S3899" i="1"/>
  <c r="T3899" i="1"/>
  <c r="V3899" i="1"/>
  <c r="B3900" i="1"/>
  <c r="R3900" i="1" s="1"/>
  <c r="E3900" i="1"/>
  <c r="H3900" i="1"/>
  <c r="I3900" i="1" s="1"/>
  <c r="N3900" i="1"/>
  <c r="P3900" i="1"/>
  <c r="T3900" i="1"/>
  <c r="V3900" i="1"/>
  <c r="B3901" i="1"/>
  <c r="E3901" i="1"/>
  <c r="H3901" i="1"/>
  <c r="I3901" i="1"/>
  <c r="N3901" i="1"/>
  <c r="O3901" i="1"/>
  <c r="P3901" i="1"/>
  <c r="Q3901" i="1"/>
  <c r="R3901" i="1"/>
  <c r="S3901" i="1"/>
  <c r="T3901" i="1"/>
  <c r="U3901" i="1"/>
  <c r="U3902" i="1" s="1"/>
  <c r="V3901" i="1"/>
  <c r="B3902" i="1"/>
  <c r="E3902" i="1"/>
  <c r="H3902" i="1"/>
  <c r="I3902" i="1" s="1"/>
  <c r="N3902" i="1"/>
  <c r="P3902" i="1"/>
  <c r="R3902" i="1"/>
  <c r="T3902" i="1"/>
  <c r="V3902" i="1"/>
  <c r="B3903" i="1"/>
  <c r="E3903" i="1"/>
  <c r="H3903" i="1"/>
  <c r="I3903" i="1"/>
  <c r="N3903" i="1"/>
  <c r="O3903" i="1"/>
  <c r="P3903" i="1"/>
  <c r="Q3903" i="1"/>
  <c r="R3903" i="1"/>
  <c r="S3903" i="1"/>
  <c r="T3903" i="1"/>
  <c r="U3903" i="1"/>
  <c r="U3904" i="1" s="1"/>
  <c r="U3905" i="1" s="1"/>
  <c r="U3906" i="1" s="1"/>
  <c r="U3907" i="1" s="1"/>
  <c r="U3908" i="1" s="1"/>
  <c r="U3909" i="1" s="1"/>
  <c r="U3910" i="1" s="1"/>
  <c r="U3911" i="1" s="1"/>
  <c r="U3912" i="1" s="1"/>
  <c r="U3913" i="1" s="1"/>
  <c r="U3914" i="1" s="1"/>
  <c r="U3915" i="1" s="1"/>
  <c r="U3916" i="1" s="1"/>
  <c r="U3917" i="1" s="1"/>
  <c r="U3918" i="1" s="1"/>
  <c r="U3919" i="1" s="1"/>
  <c r="V3903" i="1"/>
  <c r="B3904" i="1"/>
  <c r="R3904" i="1" s="1"/>
  <c r="E3904" i="1"/>
  <c r="H3904" i="1"/>
  <c r="I3904" i="1" s="1"/>
  <c r="N3904" i="1"/>
  <c r="P3904" i="1"/>
  <c r="T3904" i="1"/>
  <c r="V3904" i="1"/>
  <c r="B3905" i="1"/>
  <c r="E3905" i="1"/>
  <c r="H3905" i="1"/>
  <c r="I3905" i="1"/>
  <c r="N3905" i="1"/>
  <c r="O3905" i="1"/>
  <c r="P3905" i="1"/>
  <c r="Q3905" i="1"/>
  <c r="R3905" i="1"/>
  <c r="S3905" i="1"/>
  <c r="T3905" i="1"/>
  <c r="V3905" i="1"/>
  <c r="B3906" i="1"/>
  <c r="E3906" i="1"/>
  <c r="H3906" i="1"/>
  <c r="I3906" i="1" s="1"/>
  <c r="N3906" i="1"/>
  <c r="P3906" i="1"/>
  <c r="R3906" i="1"/>
  <c r="T3906" i="1"/>
  <c r="V3906" i="1"/>
  <c r="B3907" i="1"/>
  <c r="E3907" i="1"/>
  <c r="H3907" i="1"/>
  <c r="I3907" i="1"/>
  <c r="N3907" i="1"/>
  <c r="O3907" i="1"/>
  <c r="P3907" i="1"/>
  <c r="Q3907" i="1"/>
  <c r="R3907" i="1"/>
  <c r="S3907" i="1"/>
  <c r="T3907" i="1"/>
  <c r="V3907" i="1"/>
  <c r="B3908" i="1"/>
  <c r="R3908" i="1" s="1"/>
  <c r="E3908" i="1"/>
  <c r="H3908" i="1"/>
  <c r="I3908" i="1" s="1"/>
  <c r="N3908" i="1"/>
  <c r="P3908" i="1"/>
  <c r="T3908" i="1"/>
  <c r="V3908" i="1"/>
  <c r="B3909" i="1"/>
  <c r="E3909" i="1"/>
  <c r="H3909" i="1"/>
  <c r="I3909" i="1"/>
  <c r="N3909" i="1"/>
  <c r="O3909" i="1"/>
  <c r="P3909" i="1"/>
  <c r="Q3909" i="1"/>
  <c r="R3909" i="1"/>
  <c r="S3909" i="1"/>
  <c r="T3909" i="1"/>
  <c r="V3909" i="1"/>
  <c r="B3910" i="1"/>
  <c r="E3910" i="1"/>
  <c r="H3910" i="1"/>
  <c r="I3910" i="1" s="1"/>
  <c r="N3910" i="1"/>
  <c r="P3910" i="1"/>
  <c r="R3910" i="1"/>
  <c r="T3910" i="1"/>
  <c r="V3910" i="1"/>
  <c r="B3911" i="1"/>
  <c r="E3911" i="1"/>
  <c r="H3911" i="1"/>
  <c r="I3911" i="1"/>
  <c r="N3911" i="1"/>
  <c r="O3911" i="1"/>
  <c r="P3911" i="1"/>
  <c r="Q3911" i="1"/>
  <c r="R3911" i="1"/>
  <c r="S3911" i="1"/>
  <c r="T3911" i="1"/>
  <c r="V3911" i="1"/>
  <c r="B3912" i="1"/>
  <c r="R3912" i="1" s="1"/>
  <c r="E3912" i="1"/>
  <c r="H3912" i="1"/>
  <c r="I3912" i="1" s="1"/>
  <c r="N3912" i="1"/>
  <c r="P3912" i="1"/>
  <c r="T3912" i="1"/>
  <c r="V3912" i="1"/>
  <c r="B3913" i="1"/>
  <c r="E3913" i="1"/>
  <c r="H3913" i="1"/>
  <c r="I3913" i="1"/>
  <c r="N3913" i="1"/>
  <c r="O3913" i="1"/>
  <c r="P3913" i="1"/>
  <c r="Q3913" i="1"/>
  <c r="R3913" i="1"/>
  <c r="S3913" i="1"/>
  <c r="T3913" i="1"/>
  <c r="V3913" i="1"/>
  <c r="B3914" i="1"/>
  <c r="E3914" i="1"/>
  <c r="H3914" i="1"/>
  <c r="I3914" i="1" s="1"/>
  <c r="N3914" i="1"/>
  <c r="P3914" i="1"/>
  <c r="R3914" i="1"/>
  <c r="T3914" i="1"/>
  <c r="V3914" i="1"/>
  <c r="B3915" i="1"/>
  <c r="E3915" i="1"/>
  <c r="H3915" i="1"/>
  <c r="I3915" i="1"/>
  <c r="N3915" i="1"/>
  <c r="O3915" i="1"/>
  <c r="P3915" i="1"/>
  <c r="Q3915" i="1"/>
  <c r="R3915" i="1"/>
  <c r="S3915" i="1"/>
  <c r="T3915" i="1"/>
  <c r="V3915" i="1"/>
  <c r="B3916" i="1"/>
  <c r="R3916" i="1" s="1"/>
  <c r="E3916" i="1"/>
  <c r="H3916" i="1"/>
  <c r="I3916" i="1" s="1"/>
  <c r="N3916" i="1"/>
  <c r="P3916" i="1"/>
  <c r="T3916" i="1"/>
  <c r="V3916" i="1"/>
  <c r="B3917" i="1"/>
  <c r="E3917" i="1"/>
  <c r="H3917" i="1"/>
  <c r="I3917" i="1"/>
  <c r="N3917" i="1"/>
  <c r="O3917" i="1"/>
  <c r="P3917" i="1"/>
  <c r="Q3917" i="1"/>
  <c r="R3917" i="1"/>
  <c r="S3917" i="1"/>
  <c r="T3917" i="1"/>
  <c r="V3917" i="1"/>
  <c r="B3918" i="1"/>
  <c r="E3918" i="1"/>
  <c r="H3918" i="1"/>
  <c r="I3918" i="1" s="1"/>
  <c r="N3918" i="1"/>
  <c r="P3918" i="1"/>
  <c r="R3918" i="1"/>
  <c r="T3918" i="1"/>
  <c r="V3918" i="1"/>
  <c r="B3919" i="1"/>
  <c r="E3919" i="1"/>
  <c r="H3919" i="1"/>
  <c r="I3919" i="1"/>
  <c r="N3919" i="1"/>
  <c r="O3919" i="1"/>
  <c r="P3919" i="1"/>
  <c r="Q3919" i="1"/>
  <c r="R3919" i="1"/>
  <c r="S3919" i="1"/>
  <c r="T3919" i="1"/>
  <c r="V3919" i="1"/>
  <c r="B3920" i="1"/>
  <c r="R3920" i="1" s="1"/>
  <c r="E3920" i="1"/>
  <c r="H3920" i="1"/>
  <c r="I3920" i="1" s="1"/>
  <c r="N3920" i="1"/>
  <c r="P3920" i="1"/>
  <c r="T3920" i="1"/>
  <c r="U3920" i="1"/>
  <c r="V3920" i="1"/>
  <c r="B3921" i="1"/>
  <c r="E3921" i="1"/>
  <c r="H3921" i="1"/>
  <c r="I3921" i="1"/>
  <c r="N3921" i="1"/>
  <c r="O3921" i="1"/>
  <c r="P3921" i="1"/>
  <c r="Q3921" i="1"/>
  <c r="R3921" i="1"/>
  <c r="S3921" i="1"/>
  <c r="T3921" i="1"/>
  <c r="U3921" i="1"/>
  <c r="U3922" i="1" s="1"/>
  <c r="U3923" i="1" s="1"/>
  <c r="U3924" i="1" s="1"/>
  <c r="U3925" i="1" s="1"/>
  <c r="U3926" i="1" s="1"/>
  <c r="U3927" i="1" s="1"/>
  <c r="U3928" i="1" s="1"/>
  <c r="U3929" i="1" s="1"/>
  <c r="V3921" i="1"/>
  <c r="B3922" i="1"/>
  <c r="R3922" i="1" s="1"/>
  <c r="E3922" i="1"/>
  <c r="H3922" i="1"/>
  <c r="I3922" i="1" s="1"/>
  <c r="N3922" i="1"/>
  <c r="P3922" i="1"/>
  <c r="T3922" i="1"/>
  <c r="V3922" i="1"/>
  <c r="B3923" i="1"/>
  <c r="E3923" i="1"/>
  <c r="H3923" i="1"/>
  <c r="I3923" i="1"/>
  <c r="N3923" i="1"/>
  <c r="O3923" i="1"/>
  <c r="P3923" i="1"/>
  <c r="Q3923" i="1"/>
  <c r="R3923" i="1"/>
  <c r="S3923" i="1"/>
  <c r="T3923" i="1"/>
  <c r="V3923" i="1"/>
  <c r="B3924" i="1"/>
  <c r="E3924" i="1"/>
  <c r="H3924" i="1"/>
  <c r="I3924" i="1" s="1"/>
  <c r="N3924" i="1"/>
  <c r="P3924" i="1"/>
  <c r="R3924" i="1"/>
  <c r="T3924" i="1"/>
  <c r="V3924" i="1"/>
  <c r="B3925" i="1"/>
  <c r="E3925" i="1"/>
  <c r="H3925" i="1"/>
  <c r="I3925" i="1"/>
  <c r="N3925" i="1"/>
  <c r="O3925" i="1"/>
  <c r="P3925" i="1"/>
  <c r="Q3925" i="1"/>
  <c r="R3925" i="1"/>
  <c r="S3925" i="1"/>
  <c r="T3925" i="1"/>
  <c r="V3925" i="1"/>
  <c r="B3926" i="1"/>
  <c r="R3926" i="1" s="1"/>
  <c r="E3926" i="1"/>
  <c r="H3926" i="1"/>
  <c r="I3926" i="1" s="1"/>
  <c r="N3926" i="1"/>
  <c r="P3926" i="1"/>
  <c r="T3926" i="1"/>
  <c r="V3926" i="1"/>
  <c r="B3927" i="1"/>
  <c r="E3927" i="1"/>
  <c r="H3927" i="1"/>
  <c r="I3927" i="1"/>
  <c r="N3927" i="1"/>
  <c r="O3927" i="1"/>
  <c r="P3927" i="1"/>
  <c r="Q3927" i="1"/>
  <c r="R3927" i="1"/>
  <c r="S3927" i="1"/>
  <c r="T3927" i="1"/>
  <c r="V3927" i="1"/>
  <c r="B3928" i="1"/>
  <c r="E3928" i="1"/>
  <c r="H3928" i="1"/>
  <c r="I3928" i="1" s="1"/>
  <c r="N3928" i="1"/>
  <c r="P3928" i="1"/>
  <c r="R3928" i="1"/>
  <c r="T3928" i="1"/>
  <c r="V3928" i="1"/>
  <c r="B3929" i="1"/>
  <c r="E3929" i="1"/>
  <c r="H3929" i="1"/>
  <c r="I3929" i="1"/>
  <c r="N3929" i="1"/>
  <c r="O3929" i="1"/>
  <c r="P3929" i="1"/>
  <c r="Q3929" i="1"/>
  <c r="R3929" i="1"/>
  <c r="S3929" i="1"/>
  <c r="T3929" i="1"/>
  <c r="V3929" i="1"/>
  <c r="B3930" i="1"/>
  <c r="R3930" i="1" s="1"/>
  <c r="E3930" i="1"/>
  <c r="H3930" i="1"/>
  <c r="I3930" i="1" s="1"/>
  <c r="N3930" i="1"/>
  <c r="P3930" i="1"/>
  <c r="T3930" i="1"/>
  <c r="U3930" i="1"/>
  <c r="V3930" i="1"/>
  <c r="B3931" i="1"/>
  <c r="E3931" i="1"/>
  <c r="H3931" i="1"/>
  <c r="I3931" i="1"/>
  <c r="N3931" i="1"/>
  <c r="O3931" i="1"/>
  <c r="P3931" i="1"/>
  <c r="Q3931" i="1"/>
  <c r="R3931" i="1"/>
  <c r="S3931" i="1"/>
  <c r="T3931" i="1"/>
  <c r="U3931" i="1"/>
  <c r="U3932" i="1" s="1"/>
  <c r="V3931" i="1"/>
  <c r="B3932" i="1"/>
  <c r="R3932" i="1" s="1"/>
  <c r="E3932" i="1"/>
  <c r="H3932" i="1"/>
  <c r="I3932" i="1" s="1"/>
  <c r="N3932" i="1"/>
  <c r="P3932" i="1"/>
  <c r="T3932" i="1"/>
  <c r="V3932" i="1"/>
  <c r="B3933" i="1"/>
  <c r="E3933" i="1"/>
  <c r="H3933" i="1"/>
  <c r="I3933" i="1"/>
  <c r="N3933" i="1"/>
  <c r="O3933" i="1"/>
  <c r="P3933" i="1"/>
  <c r="Q3933" i="1"/>
  <c r="R3933" i="1"/>
  <c r="S3933" i="1"/>
  <c r="T3933" i="1"/>
  <c r="U3933" i="1"/>
  <c r="U3934" i="1" s="1"/>
  <c r="V3933" i="1"/>
  <c r="B3934" i="1"/>
  <c r="E3934" i="1"/>
  <c r="H3934" i="1"/>
  <c r="I3934" i="1" s="1"/>
  <c r="N3934" i="1"/>
  <c r="P3934" i="1"/>
  <c r="R3934" i="1"/>
  <c r="T3934" i="1"/>
  <c r="V3934" i="1"/>
  <c r="B3935" i="1"/>
  <c r="E3935" i="1"/>
  <c r="H3935" i="1"/>
  <c r="I3935" i="1"/>
  <c r="N3935" i="1"/>
  <c r="O3935" i="1"/>
  <c r="P3935" i="1"/>
  <c r="Q3935" i="1"/>
  <c r="R3935" i="1"/>
  <c r="S3935" i="1"/>
  <c r="T3935" i="1"/>
  <c r="U3935" i="1"/>
  <c r="U3936" i="1" s="1"/>
  <c r="U3937" i="1" s="1"/>
  <c r="U3938" i="1" s="1"/>
  <c r="U3939" i="1" s="1"/>
  <c r="U3940" i="1" s="1"/>
  <c r="U3941" i="1" s="1"/>
  <c r="U3942" i="1" s="1"/>
  <c r="V3935" i="1"/>
  <c r="B3936" i="1"/>
  <c r="R3936" i="1" s="1"/>
  <c r="E3936" i="1"/>
  <c r="H3936" i="1"/>
  <c r="I3936" i="1" s="1"/>
  <c r="N3936" i="1"/>
  <c r="P3936" i="1"/>
  <c r="T3936" i="1"/>
  <c r="V3936" i="1"/>
  <c r="B3937" i="1"/>
  <c r="E3937" i="1"/>
  <c r="H3937" i="1"/>
  <c r="I3937" i="1"/>
  <c r="N3937" i="1"/>
  <c r="O3937" i="1"/>
  <c r="P3937" i="1"/>
  <c r="Q3937" i="1"/>
  <c r="R3937" i="1"/>
  <c r="S3937" i="1"/>
  <c r="T3937" i="1"/>
  <c r="V3937" i="1"/>
  <c r="B3938" i="1"/>
  <c r="E3938" i="1"/>
  <c r="H3938" i="1"/>
  <c r="I3938" i="1" s="1"/>
  <c r="N3938" i="1"/>
  <c r="P3938" i="1"/>
  <c r="R3938" i="1"/>
  <c r="T3938" i="1"/>
  <c r="V3938" i="1"/>
  <c r="B3939" i="1"/>
  <c r="E3939" i="1"/>
  <c r="H3939" i="1"/>
  <c r="I3939" i="1"/>
  <c r="N3939" i="1"/>
  <c r="O3939" i="1"/>
  <c r="P3939" i="1"/>
  <c r="Q3939" i="1"/>
  <c r="R3939" i="1"/>
  <c r="S3939" i="1"/>
  <c r="T3939" i="1"/>
  <c r="V3939" i="1"/>
  <c r="B3940" i="1"/>
  <c r="R3940" i="1" s="1"/>
  <c r="E3940" i="1"/>
  <c r="H3940" i="1"/>
  <c r="I3940" i="1" s="1"/>
  <c r="N3940" i="1"/>
  <c r="P3940" i="1"/>
  <c r="T3940" i="1"/>
  <c r="V3940" i="1"/>
  <c r="B3941" i="1"/>
  <c r="E3941" i="1"/>
  <c r="H3941" i="1"/>
  <c r="I3941" i="1"/>
  <c r="N3941" i="1"/>
  <c r="O3941" i="1"/>
  <c r="P3941" i="1"/>
  <c r="Q3941" i="1"/>
  <c r="R3941" i="1"/>
  <c r="S3941" i="1"/>
  <c r="T3941" i="1"/>
  <c r="V3941" i="1"/>
  <c r="B3942" i="1"/>
  <c r="E3942" i="1"/>
  <c r="H3942" i="1"/>
  <c r="I3942" i="1" s="1"/>
  <c r="N3942" i="1"/>
  <c r="P3942" i="1"/>
  <c r="R3942" i="1"/>
  <c r="T3942" i="1"/>
  <c r="V3942" i="1"/>
  <c r="B3943" i="1"/>
  <c r="E3943" i="1"/>
  <c r="H3943" i="1"/>
  <c r="I3943" i="1"/>
  <c r="N3943" i="1"/>
  <c r="O3943" i="1"/>
  <c r="P3943" i="1"/>
  <c r="Q3943" i="1"/>
  <c r="R3943" i="1"/>
  <c r="S3943" i="1"/>
  <c r="T3943" i="1"/>
  <c r="U3943" i="1"/>
  <c r="U3944" i="1" s="1"/>
  <c r="U3945" i="1" s="1"/>
  <c r="U3946" i="1" s="1"/>
  <c r="U3947" i="1" s="1"/>
  <c r="U3948" i="1" s="1"/>
  <c r="U3949" i="1" s="1"/>
  <c r="U3950" i="1" s="1"/>
  <c r="U3951" i="1" s="1"/>
  <c r="U3952" i="1" s="1"/>
  <c r="U3953" i="1" s="1"/>
  <c r="U3954" i="1" s="1"/>
  <c r="U3955" i="1" s="1"/>
  <c r="V3943" i="1"/>
  <c r="B3944" i="1"/>
  <c r="R3944" i="1" s="1"/>
  <c r="E3944" i="1"/>
  <c r="H3944" i="1"/>
  <c r="I3944" i="1" s="1"/>
  <c r="N3944" i="1"/>
  <c r="P3944" i="1"/>
  <c r="T3944" i="1"/>
  <c r="V3944" i="1"/>
  <c r="B3945" i="1"/>
  <c r="E3945" i="1"/>
  <c r="H3945" i="1"/>
  <c r="I3945" i="1"/>
  <c r="N3945" i="1"/>
  <c r="O3945" i="1"/>
  <c r="P3945" i="1"/>
  <c r="Q3945" i="1"/>
  <c r="R3945" i="1"/>
  <c r="S3945" i="1"/>
  <c r="T3945" i="1"/>
  <c r="V3945" i="1"/>
  <c r="B3946" i="1"/>
  <c r="E3946" i="1"/>
  <c r="H3946" i="1"/>
  <c r="I3946" i="1" s="1"/>
  <c r="N3946" i="1"/>
  <c r="P3946" i="1"/>
  <c r="R3946" i="1"/>
  <c r="T3946" i="1"/>
  <c r="V3946" i="1"/>
  <c r="B3947" i="1"/>
  <c r="E3947" i="1"/>
  <c r="H3947" i="1"/>
  <c r="I3947" i="1"/>
  <c r="N3947" i="1"/>
  <c r="O3947" i="1"/>
  <c r="P3947" i="1"/>
  <c r="Q3947" i="1"/>
  <c r="R3947" i="1"/>
  <c r="S3947" i="1"/>
  <c r="T3947" i="1"/>
  <c r="V3947" i="1"/>
  <c r="B3948" i="1"/>
  <c r="R3948" i="1" s="1"/>
  <c r="E3948" i="1"/>
  <c r="H3948" i="1"/>
  <c r="I3948" i="1" s="1"/>
  <c r="N3948" i="1"/>
  <c r="P3948" i="1"/>
  <c r="T3948" i="1"/>
  <c r="V3948" i="1"/>
  <c r="B3949" i="1"/>
  <c r="E3949" i="1"/>
  <c r="H3949" i="1"/>
  <c r="I3949" i="1"/>
  <c r="N3949" i="1"/>
  <c r="O3949" i="1"/>
  <c r="P3949" i="1"/>
  <c r="Q3949" i="1"/>
  <c r="R3949" i="1"/>
  <c r="S3949" i="1"/>
  <c r="T3949" i="1"/>
  <c r="V3949" i="1"/>
  <c r="B3950" i="1"/>
  <c r="E3950" i="1"/>
  <c r="H3950" i="1"/>
  <c r="I3950" i="1" s="1"/>
  <c r="N3950" i="1"/>
  <c r="P3950" i="1"/>
  <c r="R3950" i="1"/>
  <c r="T3950" i="1"/>
  <c r="V3950" i="1"/>
  <c r="B3951" i="1"/>
  <c r="E3951" i="1"/>
  <c r="H3951" i="1"/>
  <c r="I3951" i="1"/>
  <c r="N3951" i="1"/>
  <c r="O3951" i="1"/>
  <c r="P3951" i="1"/>
  <c r="Q3951" i="1"/>
  <c r="R3951" i="1"/>
  <c r="S3951" i="1"/>
  <c r="T3951" i="1"/>
  <c r="V3951" i="1"/>
  <c r="B3952" i="1"/>
  <c r="R3952" i="1" s="1"/>
  <c r="E3952" i="1"/>
  <c r="H3952" i="1"/>
  <c r="I3952" i="1" s="1"/>
  <c r="N3952" i="1"/>
  <c r="P3952" i="1"/>
  <c r="T3952" i="1"/>
  <c r="V3952" i="1"/>
  <c r="B3953" i="1"/>
  <c r="E3953" i="1"/>
  <c r="H3953" i="1"/>
  <c r="I3953" i="1"/>
  <c r="N3953" i="1"/>
  <c r="O3953" i="1"/>
  <c r="P3953" i="1"/>
  <c r="Q3953" i="1"/>
  <c r="R3953" i="1"/>
  <c r="S3953" i="1"/>
  <c r="T3953" i="1"/>
  <c r="V3953" i="1"/>
  <c r="B3954" i="1"/>
  <c r="E3954" i="1"/>
  <c r="H3954" i="1"/>
  <c r="I3954" i="1" s="1"/>
  <c r="N3954" i="1"/>
  <c r="P3954" i="1"/>
  <c r="R3954" i="1"/>
  <c r="T3954" i="1"/>
  <c r="V3954" i="1"/>
  <c r="B3955" i="1"/>
  <c r="E3955" i="1"/>
  <c r="H3955" i="1"/>
  <c r="I3955" i="1"/>
  <c r="N3955" i="1"/>
  <c r="O3955" i="1"/>
  <c r="P3955" i="1"/>
  <c r="Q3955" i="1"/>
  <c r="R3955" i="1"/>
  <c r="S3955" i="1"/>
  <c r="T3955" i="1"/>
  <c r="V3955" i="1"/>
  <c r="B3956" i="1"/>
  <c r="R3956" i="1" s="1"/>
  <c r="E3956" i="1"/>
  <c r="H3956" i="1"/>
  <c r="I3956" i="1" s="1"/>
  <c r="N3956" i="1"/>
  <c r="P3956" i="1"/>
  <c r="T3956" i="1"/>
  <c r="U3956" i="1"/>
  <c r="V3956" i="1"/>
  <c r="B3957" i="1"/>
  <c r="E3957" i="1"/>
  <c r="H3957" i="1"/>
  <c r="I3957" i="1"/>
  <c r="N3957" i="1"/>
  <c r="O3957" i="1"/>
  <c r="P3957" i="1"/>
  <c r="Q3957" i="1"/>
  <c r="R3957" i="1"/>
  <c r="S3957" i="1"/>
  <c r="T3957" i="1"/>
  <c r="U3957" i="1"/>
  <c r="U3958" i="1" s="1"/>
  <c r="U3959" i="1" s="1"/>
  <c r="U3960" i="1" s="1"/>
  <c r="U3961" i="1" s="1"/>
  <c r="U3962" i="1" s="1"/>
  <c r="U3963" i="1" s="1"/>
  <c r="U3964" i="1" s="1"/>
  <c r="U3965" i="1" s="1"/>
  <c r="V3957" i="1"/>
  <c r="B3958" i="1"/>
  <c r="R3958" i="1" s="1"/>
  <c r="E3958" i="1"/>
  <c r="H3958" i="1"/>
  <c r="I3958" i="1" s="1"/>
  <c r="N3958" i="1"/>
  <c r="P3958" i="1"/>
  <c r="T3958" i="1"/>
  <c r="V3958" i="1"/>
  <c r="B3959" i="1"/>
  <c r="E3959" i="1"/>
  <c r="H3959" i="1"/>
  <c r="I3959" i="1"/>
  <c r="N3959" i="1"/>
  <c r="O3959" i="1"/>
  <c r="P3959" i="1"/>
  <c r="Q3959" i="1"/>
  <c r="R3959" i="1"/>
  <c r="S3959" i="1"/>
  <c r="T3959" i="1"/>
  <c r="V3959" i="1"/>
  <c r="B3960" i="1"/>
  <c r="E3960" i="1"/>
  <c r="H3960" i="1"/>
  <c r="I3960" i="1" s="1"/>
  <c r="N3960" i="1"/>
  <c r="P3960" i="1"/>
  <c r="R3960" i="1"/>
  <c r="T3960" i="1"/>
  <c r="V3960" i="1"/>
  <c r="B3961" i="1"/>
  <c r="E3961" i="1"/>
  <c r="H3961" i="1"/>
  <c r="I3961" i="1"/>
  <c r="N3961" i="1"/>
  <c r="O3961" i="1"/>
  <c r="P3961" i="1"/>
  <c r="Q3961" i="1"/>
  <c r="R3961" i="1"/>
  <c r="S3961" i="1"/>
  <c r="T3961" i="1"/>
  <c r="V3961" i="1"/>
  <c r="B3962" i="1"/>
  <c r="R3962" i="1" s="1"/>
  <c r="E3962" i="1"/>
  <c r="H3962" i="1"/>
  <c r="I3962" i="1" s="1"/>
  <c r="N3962" i="1"/>
  <c r="P3962" i="1"/>
  <c r="T3962" i="1"/>
  <c r="V3962" i="1"/>
  <c r="B3963" i="1"/>
  <c r="E3963" i="1"/>
  <c r="H3963" i="1"/>
  <c r="I3963" i="1"/>
  <c r="N3963" i="1"/>
  <c r="O3963" i="1"/>
  <c r="P3963" i="1"/>
  <c r="Q3963" i="1"/>
  <c r="R3963" i="1"/>
  <c r="S3963" i="1"/>
  <c r="T3963" i="1"/>
  <c r="V3963" i="1"/>
  <c r="B3964" i="1"/>
  <c r="E3964" i="1"/>
  <c r="H3964" i="1"/>
  <c r="I3964" i="1" s="1"/>
  <c r="N3964" i="1"/>
  <c r="P3964" i="1"/>
  <c r="R3964" i="1"/>
  <c r="T3964" i="1"/>
  <c r="V3964" i="1"/>
  <c r="B3965" i="1"/>
  <c r="E3965" i="1"/>
  <c r="H3965" i="1"/>
  <c r="I3965" i="1"/>
  <c r="N3965" i="1"/>
  <c r="O3965" i="1"/>
  <c r="P3965" i="1"/>
  <c r="Q3965" i="1"/>
  <c r="R3965" i="1"/>
  <c r="S3965" i="1"/>
  <c r="T3965" i="1"/>
  <c r="V3965" i="1"/>
  <c r="B3966" i="1"/>
  <c r="R3966" i="1" s="1"/>
  <c r="E3966" i="1"/>
  <c r="H3966" i="1"/>
  <c r="I3966" i="1" s="1"/>
  <c r="N3966" i="1"/>
  <c r="P3966" i="1"/>
  <c r="T3966" i="1"/>
  <c r="U3966" i="1"/>
  <c r="V3966" i="1"/>
  <c r="B3967" i="1"/>
  <c r="E3967" i="1"/>
  <c r="H3967" i="1"/>
  <c r="I3967" i="1"/>
  <c r="N3967" i="1"/>
  <c r="O3967" i="1"/>
  <c r="P3967" i="1"/>
  <c r="Q3967" i="1"/>
  <c r="R3967" i="1"/>
  <c r="S3967" i="1"/>
  <c r="T3967" i="1"/>
  <c r="U3967" i="1"/>
  <c r="U3968" i="1" s="1"/>
  <c r="U3969" i="1" s="1"/>
  <c r="U3970" i="1" s="1"/>
  <c r="U3971" i="1" s="1"/>
  <c r="U3972" i="1" s="1"/>
  <c r="U3973" i="1" s="1"/>
  <c r="U3974" i="1" s="1"/>
  <c r="V3967" i="1"/>
  <c r="B3968" i="1"/>
  <c r="R3968" i="1" s="1"/>
  <c r="E3968" i="1"/>
  <c r="H3968" i="1"/>
  <c r="I3968" i="1" s="1"/>
  <c r="N3968" i="1"/>
  <c r="P3968" i="1"/>
  <c r="T3968" i="1"/>
  <c r="V3968" i="1"/>
  <c r="B3969" i="1"/>
  <c r="E3969" i="1"/>
  <c r="H3969" i="1"/>
  <c r="I3969" i="1"/>
  <c r="N3969" i="1"/>
  <c r="O3969" i="1"/>
  <c r="P3969" i="1"/>
  <c r="Q3969" i="1"/>
  <c r="R3969" i="1"/>
  <c r="S3969" i="1"/>
  <c r="T3969" i="1"/>
  <c r="V3969" i="1"/>
  <c r="B3970" i="1"/>
  <c r="E3970" i="1"/>
  <c r="H3970" i="1"/>
  <c r="I3970" i="1" s="1"/>
  <c r="N3970" i="1"/>
  <c r="P3970" i="1"/>
  <c r="R3970" i="1"/>
  <c r="T3970" i="1"/>
  <c r="V3970" i="1"/>
  <c r="B3971" i="1"/>
  <c r="E3971" i="1"/>
  <c r="H3971" i="1"/>
  <c r="I3971" i="1"/>
  <c r="N3971" i="1"/>
  <c r="O3971" i="1"/>
  <c r="P3971" i="1"/>
  <c r="Q3971" i="1"/>
  <c r="R3971" i="1"/>
  <c r="S3971" i="1"/>
  <c r="T3971" i="1"/>
  <c r="V3971" i="1"/>
  <c r="B3972" i="1"/>
  <c r="R3972" i="1" s="1"/>
  <c r="E3972" i="1"/>
  <c r="H3972" i="1"/>
  <c r="I3972" i="1" s="1"/>
  <c r="N3972" i="1"/>
  <c r="P3972" i="1"/>
  <c r="T3972" i="1"/>
  <c r="V3972" i="1"/>
  <c r="B3973" i="1"/>
  <c r="E3973" i="1"/>
  <c r="H3973" i="1"/>
  <c r="I3973" i="1"/>
  <c r="N3973" i="1"/>
  <c r="O3973" i="1"/>
  <c r="P3973" i="1"/>
  <c r="Q3973" i="1"/>
  <c r="R3973" i="1"/>
  <c r="S3973" i="1"/>
  <c r="T3973" i="1"/>
  <c r="V3973" i="1"/>
  <c r="B3974" i="1"/>
  <c r="E3974" i="1"/>
  <c r="H3974" i="1"/>
  <c r="I3974" i="1" s="1"/>
  <c r="N3974" i="1"/>
  <c r="P3974" i="1"/>
  <c r="R3974" i="1"/>
  <c r="T3974" i="1"/>
  <c r="V3974" i="1"/>
  <c r="B3975" i="1"/>
  <c r="E3975" i="1"/>
  <c r="H3975" i="1"/>
  <c r="I3975" i="1"/>
  <c r="N3975" i="1"/>
  <c r="O3975" i="1"/>
  <c r="P3975" i="1"/>
  <c r="Q3975" i="1"/>
  <c r="R3975" i="1"/>
  <c r="S3975" i="1"/>
  <c r="T3975" i="1"/>
  <c r="U3975" i="1"/>
  <c r="U3976" i="1" s="1"/>
  <c r="U3977" i="1" s="1"/>
  <c r="U3978" i="1" s="1"/>
  <c r="U3979" i="1" s="1"/>
  <c r="U3980" i="1" s="1"/>
  <c r="U3981" i="1" s="1"/>
  <c r="U3982" i="1" s="1"/>
  <c r="U3983" i="1" s="1"/>
  <c r="U3984" i="1" s="1"/>
  <c r="V3975" i="1"/>
  <c r="B3976" i="1"/>
  <c r="R3976" i="1" s="1"/>
  <c r="E3976" i="1"/>
  <c r="H3976" i="1"/>
  <c r="I3976" i="1" s="1"/>
  <c r="N3976" i="1"/>
  <c r="P3976" i="1"/>
  <c r="T3976" i="1"/>
  <c r="V3976" i="1"/>
  <c r="B3977" i="1"/>
  <c r="E3977" i="1"/>
  <c r="H3977" i="1"/>
  <c r="I3977" i="1"/>
  <c r="N3977" i="1"/>
  <c r="O3977" i="1"/>
  <c r="P3977" i="1"/>
  <c r="Q3977" i="1"/>
  <c r="R3977" i="1"/>
  <c r="S3977" i="1"/>
  <c r="T3977" i="1"/>
  <c r="V3977" i="1"/>
  <c r="B3978" i="1"/>
  <c r="E3978" i="1"/>
  <c r="H3978" i="1"/>
  <c r="I3978" i="1" s="1"/>
  <c r="N3978" i="1"/>
  <c r="P3978" i="1"/>
  <c r="R3978" i="1"/>
  <c r="T3978" i="1"/>
  <c r="V3978" i="1"/>
  <c r="B3979" i="1"/>
  <c r="E3979" i="1"/>
  <c r="H3979" i="1"/>
  <c r="I3979" i="1"/>
  <c r="N3979" i="1"/>
  <c r="O3979" i="1"/>
  <c r="P3979" i="1"/>
  <c r="Q3979" i="1"/>
  <c r="R3979" i="1"/>
  <c r="S3979" i="1"/>
  <c r="T3979" i="1"/>
  <c r="V3979" i="1"/>
  <c r="B3980" i="1"/>
  <c r="R3980" i="1" s="1"/>
  <c r="E3980" i="1"/>
  <c r="H3980" i="1"/>
  <c r="I3980" i="1" s="1"/>
  <c r="N3980" i="1"/>
  <c r="P3980" i="1"/>
  <c r="T3980" i="1"/>
  <c r="V3980" i="1"/>
  <c r="B3981" i="1"/>
  <c r="E3981" i="1"/>
  <c r="H3981" i="1"/>
  <c r="I3981" i="1"/>
  <c r="N3981" i="1"/>
  <c r="O3981" i="1"/>
  <c r="P3981" i="1"/>
  <c r="Q3981" i="1"/>
  <c r="R3981" i="1"/>
  <c r="S3981" i="1"/>
  <c r="T3981" i="1"/>
  <c r="V3981" i="1"/>
  <c r="B3982" i="1"/>
  <c r="E3982" i="1"/>
  <c r="H3982" i="1"/>
  <c r="I3982" i="1" s="1"/>
  <c r="N3982" i="1"/>
  <c r="P3982" i="1"/>
  <c r="R3982" i="1"/>
  <c r="T3982" i="1"/>
  <c r="V3982" i="1"/>
  <c r="B3983" i="1"/>
  <c r="E3983" i="1"/>
  <c r="H3983" i="1"/>
  <c r="I3983" i="1"/>
  <c r="N3983" i="1"/>
  <c r="O3983" i="1"/>
  <c r="P3983" i="1"/>
  <c r="Q3983" i="1"/>
  <c r="R3983" i="1"/>
  <c r="S3983" i="1"/>
  <c r="T3983" i="1"/>
  <c r="V3983" i="1"/>
  <c r="B3984" i="1"/>
  <c r="R3984" i="1" s="1"/>
  <c r="E3984" i="1"/>
  <c r="H3984" i="1"/>
  <c r="I3984" i="1" s="1"/>
  <c r="N3984" i="1"/>
  <c r="P3984" i="1"/>
  <c r="T3984" i="1"/>
  <c r="V3984" i="1"/>
  <c r="B3985" i="1"/>
  <c r="E3985" i="1"/>
  <c r="H3985" i="1"/>
  <c r="I3985" i="1"/>
  <c r="N3985" i="1"/>
  <c r="O3985" i="1"/>
  <c r="P3985" i="1"/>
  <c r="Q3985" i="1"/>
  <c r="R3985" i="1"/>
  <c r="S3985" i="1"/>
  <c r="T3985" i="1"/>
  <c r="U3985" i="1"/>
  <c r="U3986" i="1" s="1"/>
  <c r="V3985" i="1"/>
  <c r="B3986" i="1"/>
  <c r="E3986" i="1"/>
  <c r="H3986" i="1"/>
  <c r="I3986" i="1" s="1"/>
  <c r="N3986" i="1"/>
  <c r="P3986" i="1"/>
  <c r="R3986" i="1"/>
  <c r="T3986" i="1"/>
  <c r="V3986" i="1"/>
  <c r="B3987" i="1"/>
  <c r="E3987" i="1"/>
  <c r="H3987" i="1"/>
  <c r="I3987" i="1"/>
  <c r="N3987" i="1"/>
  <c r="O3987" i="1"/>
  <c r="P3987" i="1"/>
  <c r="Q3987" i="1"/>
  <c r="R3987" i="1"/>
  <c r="S3987" i="1"/>
  <c r="T3987" i="1"/>
  <c r="U3987" i="1"/>
  <c r="U3988" i="1" s="1"/>
  <c r="U3989" i="1" s="1"/>
  <c r="U3990" i="1" s="1"/>
  <c r="U3991" i="1" s="1"/>
  <c r="V3987" i="1"/>
  <c r="B3988" i="1"/>
  <c r="R3988" i="1" s="1"/>
  <c r="E3988" i="1"/>
  <c r="H3988" i="1"/>
  <c r="I3988" i="1" s="1"/>
  <c r="N3988" i="1"/>
  <c r="P3988" i="1"/>
  <c r="T3988" i="1"/>
  <c r="V3988" i="1"/>
  <c r="B3989" i="1"/>
  <c r="E3989" i="1"/>
  <c r="H3989" i="1"/>
  <c r="I3989" i="1"/>
  <c r="N3989" i="1"/>
  <c r="O3989" i="1"/>
  <c r="P3989" i="1"/>
  <c r="Q3989" i="1"/>
  <c r="R3989" i="1"/>
  <c r="S3989" i="1"/>
  <c r="T3989" i="1"/>
  <c r="V3989" i="1"/>
  <c r="B3990" i="1"/>
  <c r="E3990" i="1"/>
  <c r="H3990" i="1"/>
  <c r="I3990" i="1" s="1"/>
  <c r="N3990" i="1"/>
  <c r="P3990" i="1"/>
  <c r="R3990" i="1"/>
  <c r="T3990" i="1"/>
  <c r="V3990" i="1"/>
  <c r="B3991" i="1"/>
  <c r="E3991" i="1"/>
  <c r="H3991" i="1"/>
  <c r="I3991" i="1"/>
  <c r="N3991" i="1"/>
  <c r="O3991" i="1"/>
  <c r="P3991" i="1"/>
  <c r="Q3991" i="1"/>
  <c r="R3991" i="1"/>
  <c r="S3991" i="1"/>
  <c r="T3991" i="1"/>
  <c r="V3991" i="1"/>
  <c r="B3992" i="1"/>
  <c r="R3992" i="1" s="1"/>
  <c r="E3992" i="1"/>
  <c r="H3992" i="1"/>
  <c r="I3992" i="1" s="1"/>
  <c r="N3992" i="1"/>
  <c r="P3992" i="1"/>
  <c r="T3992" i="1"/>
  <c r="U3992" i="1"/>
  <c r="V3992" i="1"/>
  <c r="B3993" i="1"/>
  <c r="E3993" i="1"/>
  <c r="H3993" i="1"/>
  <c r="I3993" i="1"/>
  <c r="N3993" i="1"/>
  <c r="O3993" i="1"/>
  <c r="P3993" i="1"/>
  <c r="Q3993" i="1"/>
  <c r="R3993" i="1"/>
  <c r="S3993" i="1"/>
  <c r="T3993" i="1"/>
  <c r="U3993" i="1"/>
  <c r="U3994" i="1" s="1"/>
  <c r="U3995" i="1" s="1"/>
  <c r="U3996" i="1" s="1"/>
  <c r="U3997" i="1" s="1"/>
  <c r="U3998" i="1" s="1"/>
  <c r="U3999" i="1" s="1"/>
  <c r="U4000" i="1" s="1"/>
  <c r="V3993" i="1"/>
  <c r="B3994" i="1"/>
  <c r="R3994" i="1" s="1"/>
  <c r="E3994" i="1"/>
  <c r="H3994" i="1"/>
  <c r="I3994" i="1" s="1"/>
  <c r="N3994" i="1"/>
  <c r="P3994" i="1"/>
  <c r="T3994" i="1"/>
  <c r="V3994" i="1"/>
  <c r="B3995" i="1"/>
  <c r="E3995" i="1"/>
  <c r="H3995" i="1"/>
  <c r="I3995" i="1"/>
  <c r="N3995" i="1"/>
  <c r="O3995" i="1"/>
  <c r="P3995" i="1"/>
  <c r="Q3995" i="1"/>
  <c r="R3995" i="1"/>
  <c r="S3995" i="1"/>
  <c r="T3995" i="1"/>
  <c r="V3995" i="1"/>
  <c r="B3996" i="1"/>
  <c r="E3996" i="1"/>
  <c r="H3996" i="1"/>
  <c r="I3996" i="1" s="1"/>
  <c r="N3996" i="1"/>
  <c r="P3996" i="1"/>
  <c r="R3996" i="1"/>
  <c r="T3996" i="1"/>
  <c r="V3996" i="1"/>
  <c r="B3997" i="1"/>
  <c r="E3997" i="1"/>
  <c r="H3997" i="1"/>
  <c r="I3997" i="1"/>
  <c r="N3997" i="1"/>
  <c r="O3997" i="1"/>
  <c r="P3997" i="1"/>
  <c r="Q3997" i="1"/>
  <c r="R3997" i="1"/>
  <c r="S3997" i="1"/>
  <c r="T3997" i="1"/>
  <c r="V3997" i="1"/>
  <c r="B3998" i="1"/>
  <c r="R3998" i="1" s="1"/>
  <c r="E3998" i="1"/>
  <c r="H3998" i="1"/>
  <c r="I3998" i="1" s="1"/>
  <c r="N3998" i="1"/>
  <c r="P3998" i="1"/>
  <c r="T3998" i="1"/>
  <c r="V3998" i="1"/>
  <c r="B3999" i="1"/>
  <c r="E3999" i="1"/>
  <c r="H3999" i="1"/>
  <c r="I3999" i="1"/>
  <c r="N3999" i="1"/>
  <c r="O3999" i="1"/>
  <c r="P3999" i="1"/>
  <c r="Q3999" i="1"/>
  <c r="R3999" i="1"/>
  <c r="S3999" i="1"/>
  <c r="T3999" i="1"/>
  <c r="V3999" i="1"/>
  <c r="B4000" i="1"/>
  <c r="E4000" i="1"/>
  <c r="H4000" i="1"/>
  <c r="I4000" i="1" s="1"/>
  <c r="N4000" i="1"/>
  <c r="P4000" i="1"/>
  <c r="R4000" i="1"/>
  <c r="T4000" i="1"/>
  <c r="V4000" i="1"/>
  <c r="B4001" i="1"/>
  <c r="E4001" i="1"/>
  <c r="H4001" i="1"/>
  <c r="I4001" i="1"/>
  <c r="N4001" i="1"/>
  <c r="O4001" i="1"/>
  <c r="P4001" i="1"/>
  <c r="Q4001" i="1"/>
  <c r="R4001" i="1"/>
  <c r="S4001" i="1"/>
  <c r="T4001" i="1"/>
  <c r="U4001" i="1"/>
  <c r="U4002" i="1" s="1"/>
  <c r="U4003" i="1" s="1"/>
  <c r="U4004" i="1" s="1"/>
  <c r="U4005" i="1" s="1"/>
  <c r="U4006" i="1" s="1"/>
  <c r="U4007" i="1" s="1"/>
  <c r="U4008" i="1" s="1"/>
  <c r="U4009" i="1" s="1"/>
  <c r="U4010" i="1" s="1"/>
  <c r="V4001" i="1"/>
  <c r="B4002" i="1"/>
  <c r="R4002" i="1" s="1"/>
  <c r="E4002" i="1"/>
  <c r="H4002" i="1"/>
  <c r="I4002" i="1" s="1"/>
  <c r="N4002" i="1"/>
  <c r="P4002" i="1"/>
  <c r="T4002" i="1"/>
  <c r="V4002" i="1"/>
  <c r="B4003" i="1"/>
  <c r="E4003" i="1"/>
  <c r="H4003" i="1"/>
  <c r="I4003" i="1"/>
  <c r="N4003" i="1"/>
  <c r="O4003" i="1"/>
  <c r="P4003" i="1"/>
  <c r="Q4003" i="1"/>
  <c r="R4003" i="1"/>
  <c r="S4003" i="1"/>
  <c r="T4003" i="1"/>
  <c r="V4003" i="1"/>
  <c r="B4004" i="1"/>
  <c r="E4004" i="1"/>
  <c r="H4004" i="1"/>
  <c r="I4004" i="1" s="1"/>
  <c r="N4004" i="1"/>
  <c r="P4004" i="1"/>
  <c r="R4004" i="1"/>
  <c r="T4004" i="1"/>
  <c r="V4004" i="1"/>
  <c r="B4005" i="1"/>
  <c r="E4005" i="1"/>
  <c r="H4005" i="1"/>
  <c r="I4005" i="1"/>
  <c r="N4005" i="1"/>
  <c r="O4005" i="1"/>
  <c r="P4005" i="1"/>
  <c r="Q4005" i="1"/>
  <c r="R4005" i="1"/>
  <c r="S4005" i="1"/>
  <c r="T4005" i="1"/>
  <c r="V4005" i="1"/>
  <c r="B4006" i="1"/>
  <c r="R4006" i="1" s="1"/>
  <c r="E4006" i="1"/>
  <c r="H4006" i="1"/>
  <c r="I4006" i="1" s="1"/>
  <c r="N4006" i="1"/>
  <c r="P4006" i="1"/>
  <c r="T4006" i="1"/>
  <c r="V4006" i="1"/>
  <c r="B4007" i="1"/>
  <c r="E4007" i="1"/>
  <c r="H4007" i="1"/>
  <c r="I4007" i="1"/>
  <c r="N4007" i="1"/>
  <c r="O4007" i="1"/>
  <c r="P4007" i="1"/>
  <c r="Q4007" i="1"/>
  <c r="R4007" i="1"/>
  <c r="S4007" i="1"/>
  <c r="T4007" i="1"/>
  <c r="V4007" i="1"/>
  <c r="B4008" i="1"/>
  <c r="E4008" i="1"/>
  <c r="H4008" i="1"/>
  <c r="I4008" i="1" s="1"/>
  <c r="N4008" i="1"/>
  <c r="P4008" i="1"/>
  <c r="R4008" i="1"/>
  <c r="T4008" i="1"/>
  <c r="V4008" i="1"/>
  <c r="B4009" i="1"/>
  <c r="E4009" i="1"/>
  <c r="H4009" i="1"/>
  <c r="I4009" i="1"/>
  <c r="N4009" i="1"/>
  <c r="O4009" i="1"/>
  <c r="P4009" i="1"/>
  <c r="Q4009" i="1"/>
  <c r="R4009" i="1"/>
  <c r="S4009" i="1"/>
  <c r="T4009" i="1"/>
  <c r="V4009" i="1"/>
  <c r="B4010" i="1"/>
  <c r="R4010" i="1" s="1"/>
  <c r="E4010" i="1"/>
  <c r="H4010" i="1"/>
  <c r="I4010" i="1" s="1"/>
  <c r="N4010" i="1"/>
  <c r="P4010" i="1"/>
  <c r="T4010" i="1"/>
  <c r="V4010" i="1"/>
  <c r="B4011" i="1"/>
  <c r="E4011" i="1"/>
  <c r="H4011" i="1"/>
  <c r="I4011" i="1"/>
  <c r="N4011" i="1"/>
  <c r="O4011" i="1"/>
  <c r="P4011" i="1"/>
  <c r="Q4011" i="1"/>
  <c r="R4011" i="1"/>
  <c r="S4011" i="1"/>
  <c r="T4011" i="1"/>
  <c r="U4011" i="1"/>
  <c r="U4012" i="1" s="1"/>
  <c r="V4011" i="1"/>
  <c r="B4012" i="1"/>
  <c r="E4012" i="1"/>
  <c r="H4012" i="1"/>
  <c r="I4012" i="1" s="1"/>
  <c r="N4012" i="1"/>
  <c r="P4012" i="1"/>
  <c r="R4012" i="1"/>
  <c r="T4012" i="1"/>
  <c r="V4012" i="1"/>
  <c r="B4013" i="1"/>
  <c r="E4013" i="1"/>
  <c r="H4013" i="1"/>
  <c r="I4013" i="1"/>
  <c r="N4013" i="1"/>
  <c r="O4013" i="1"/>
  <c r="P4013" i="1"/>
  <c r="Q4013" i="1"/>
  <c r="R4013" i="1"/>
  <c r="S4013" i="1"/>
  <c r="T4013" i="1"/>
  <c r="U4013" i="1"/>
  <c r="U4014" i="1" s="1"/>
  <c r="U4015" i="1" s="1"/>
  <c r="U4016" i="1" s="1"/>
  <c r="U4017" i="1" s="1"/>
  <c r="U4018" i="1" s="1"/>
  <c r="U4019" i="1" s="1"/>
  <c r="U4020" i="1" s="1"/>
  <c r="V4013" i="1"/>
  <c r="B4014" i="1"/>
  <c r="R4014" i="1" s="1"/>
  <c r="E4014" i="1"/>
  <c r="H4014" i="1"/>
  <c r="I4014" i="1" s="1"/>
  <c r="N4014" i="1"/>
  <c r="P4014" i="1"/>
  <c r="T4014" i="1"/>
  <c r="V4014" i="1"/>
  <c r="B4015" i="1"/>
  <c r="E4015" i="1"/>
  <c r="H4015" i="1"/>
  <c r="I4015" i="1"/>
  <c r="N4015" i="1"/>
  <c r="O4015" i="1"/>
  <c r="P4015" i="1"/>
  <c r="Q4015" i="1"/>
  <c r="R4015" i="1"/>
  <c r="S4015" i="1"/>
  <c r="T4015" i="1"/>
  <c r="V4015" i="1"/>
  <c r="B4016" i="1"/>
  <c r="E4016" i="1"/>
  <c r="H4016" i="1"/>
  <c r="I4016" i="1" s="1"/>
  <c r="N4016" i="1"/>
  <c r="P4016" i="1"/>
  <c r="R4016" i="1"/>
  <c r="T4016" i="1"/>
  <c r="V4016" i="1"/>
  <c r="B4017" i="1"/>
  <c r="E4017" i="1"/>
  <c r="H4017" i="1"/>
  <c r="I4017" i="1"/>
  <c r="N4017" i="1"/>
  <c r="O4017" i="1"/>
  <c r="P4017" i="1"/>
  <c r="Q4017" i="1"/>
  <c r="R4017" i="1"/>
  <c r="S4017" i="1"/>
  <c r="T4017" i="1"/>
  <c r="V4017" i="1"/>
  <c r="B4018" i="1"/>
  <c r="R4018" i="1" s="1"/>
  <c r="E4018" i="1"/>
  <c r="H4018" i="1"/>
  <c r="I4018" i="1" s="1"/>
  <c r="N4018" i="1"/>
  <c r="P4018" i="1"/>
  <c r="T4018" i="1"/>
  <c r="V4018" i="1"/>
  <c r="B4019" i="1"/>
  <c r="E4019" i="1"/>
  <c r="H4019" i="1"/>
  <c r="I4019" i="1"/>
  <c r="N4019" i="1"/>
  <c r="O4019" i="1"/>
  <c r="P4019" i="1"/>
  <c r="Q4019" i="1"/>
  <c r="R4019" i="1"/>
  <c r="S4019" i="1"/>
  <c r="T4019" i="1"/>
  <c r="V4019" i="1"/>
  <c r="B4020" i="1"/>
  <c r="E4020" i="1"/>
  <c r="H4020" i="1"/>
  <c r="I4020" i="1" s="1"/>
  <c r="N4020" i="1"/>
  <c r="P4020" i="1"/>
  <c r="R4020" i="1"/>
  <c r="T4020" i="1"/>
  <c r="V4020" i="1"/>
  <c r="B4021" i="1"/>
  <c r="E4021" i="1"/>
  <c r="H4021" i="1"/>
  <c r="I4021" i="1"/>
  <c r="N4021" i="1"/>
  <c r="O4021" i="1"/>
  <c r="P4021" i="1"/>
  <c r="Q4021" i="1"/>
  <c r="R4021" i="1"/>
  <c r="S4021" i="1"/>
  <c r="T4021" i="1"/>
  <c r="U4021" i="1"/>
  <c r="U4022" i="1" s="1"/>
  <c r="V4021" i="1"/>
  <c r="B4022" i="1"/>
  <c r="R4022" i="1" s="1"/>
  <c r="E4022" i="1"/>
  <c r="H4022" i="1"/>
  <c r="I4022" i="1" s="1"/>
  <c r="N4022" i="1"/>
  <c r="P4022" i="1"/>
  <c r="T4022" i="1"/>
  <c r="V4022" i="1"/>
  <c r="B4023" i="1"/>
  <c r="E4023" i="1"/>
  <c r="H4023" i="1"/>
  <c r="I4023" i="1"/>
  <c r="N4023" i="1"/>
  <c r="O4023" i="1"/>
  <c r="P4023" i="1"/>
  <c r="Q4023" i="1"/>
  <c r="R4023" i="1"/>
  <c r="S4023" i="1"/>
  <c r="T4023" i="1"/>
  <c r="U4023" i="1"/>
  <c r="U4024" i="1" s="1"/>
  <c r="V4023" i="1"/>
  <c r="B4024" i="1"/>
  <c r="E4024" i="1"/>
  <c r="H4024" i="1"/>
  <c r="I4024" i="1" s="1"/>
  <c r="N4024" i="1"/>
  <c r="P4024" i="1"/>
  <c r="R4024" i="1"/>
  <c r="T4024" i="1"/>
  <c r="V4024" i="1"/>
  <c r="B4025" i="1"/>
  <c r="E4025" i="1"/>
  <c r="H4025" i="1"/>
  <c r="I4025" i="1"/>
  <c r="N4025" i="1"/>
  <c r="O4025" i="1"/>
  <c r="P4025" i="1"/>
  <c r="Q4025" i="1"/>
  <c r="R4025" i="1"/>
  <c r="S4025" i="1"/>
  <c r="T4025" i="1"/>
  <c r="U4025" i="1"/>
  <c r="U4026" i="1" s="1"/>
  <c r="U4027" i="1" s="1"/>
  <c r="U4028" i="1" s="1"/>
  <c r="U4029" i="1" s="1"/>
  <c r="U4030" i="1" s="1"/>
  <c r="U4031" i="1" s="1"/>
  <c r="U4032" i="1" s="1"/>
  <c r="U4033" i="1" s="1"/>
  <c r="U4034" i="1" s="1"/>
  <c r="V4025" i="1"/>
  <c r="B4026" i="1"/>
  <c r="R4026" i="1" s="1"/>
  <c r="E4026" i="1"/>
  <c r="H4026" i="1"/>
  <c r="I4026" i="1" s="1"/>
  <c r="N4026" i="1"/>
  <c r="P4026" i="1"/>
  <c r="T4026" i="1"/>
  <c r="V4026" i="1"/>
  <c r="B4027" i="1"/>
  <c r="E4027" i="1"/>
  <c r="H4027" i="1"/>
  <c r="I4027" i="1"/>
  <c r="N4027" i="1"/>
  <c r="O4027" i="1"/>
  <c r="P4027" i="1"/>
  <c r="Q4027" i="1"/>
  <c r="R4027" i="1"/>
  <c r="S4027" i="1"/>
  <c r="T4027" i="1"/>
  <c r="V4027" i="1"/>
  <c r="B4028" i="1"/>
  <c r="E4028" i="1"/>
  <c r="H4028" i="1"/>
  <c r="I4028" i="1" s="1"/>
  <c r="N4028" i="1"/>
  <c r="P4028" i="1"/>
  <c r="R4028" i="1"/>
  <c r="T4028" i="1"/>
  <c r="V4028" i="1"/>
  <c r="B4029" i="1"/>
  <c r="E4029" i="1"/>
  <c r="H4029" i="1"/>
  <c r="I4029" i="1"/>
  <c r="N4029" i="1"/>
  <c r="O4029" i="1"/>
  <c r="P4029" i="1"/>
  <c r="Q4029" i="1"/>
  <c r="R4029" i="1"/>
  <c r="S4029" i="1"/>
  <c r="T4029" i="1"/>
  <c r="V4029" i="1"/>
  <c r="B4030" i="1"/>
  <c r="R4030" i="1" s="1"/>
  <c r="E4030" i="1"/>
  <c r="H4030" i="1"/>
  <c r="I4030" i="1" s="1"/>
  <c r="N4030" i="1"/>
  <c r="P4030" i="1"/>
  <c r="T4030" i="1"/>
  <c r="V4030" i="1"/>
  <c r="B4031" i="1"/>
  <c r="E4031" i="1"/>
  <c r="H4031" i="1"/>
  <c r="I4031" i="1"/>
  <c r="N4031" i="1"/>
  <c r="O4031" i="1"/>
  <c r="P4031" i="1"/>
  <c r="Q4031" i="1"/>
  <c r="R4031" i="1"/>
  <c r="S4031" i="1"/>
  <c r="T4031" i="1"/>
  <c r="V4031" i="1"/>
  <c r="B4032" i="1"/>
  <c r="E4032" i="1"/>
  <c r="H4032" i="1"/>
  <c r="I4032" i="1" s="1"/>
  <c r="N4032" i="1"/>
  <c r="P4032" i="1"/>
  <c r="R4032" i="1"/>
  <c r="T4032" i="1"/>
  <c r="V4032" i="1"/>
  <c r="B4033" i="1"/>
  <c r="E4033" i="1"/>
  <c r="H4033" i="1"/>
  <c r="I4033" i="1"/>
  <c r="N4033" i="1"/>
  <c r="O4033" i="1"/>
  <c r="P4033" i="1"/>
  <c r="Q4033" i="1"/>
  <c r="R4033" i="1"/>
  <c r="S4033" i="1"/>
  <c r="T4033" i="1"/>
  <c r="V4033" i="1"/>
  <c r="B4034" i="1"/>
  <c r="R4034" i="1" s="1"/>
  <c r="E4034" i="1"/>
  <c r="H4034" i="1"/>
  <c r="I4034" i="1" s="1"/>
  <c r="N4034" i="1"/>
  <c r="P4034" i="1"/>
  <c r="T4034" i="1"/>
  <c r="V4034" i="1"/>
  <c r="B4035" i="1"/>
  <c r="E4035" i="1"/>
  <c r="H4035" i="1"/>
  <c r="I4035" i="1"/>
  <c r="N4035" i="1"/>
  <c r="O4035" i="1"/>
  <c r="P4035" i="1"/>
  <c r="Q4035" i="1"/>
  <c r="R4035" i="1"/>
  <c r="S4035" i="1"/>
  <c r="T4035" i="1"/>
  <c r="U4035" i="1"/>
  <c r="U4036" i="1" s="1"/>
  <c r="V4035" i="1"/>
  <c r="B4036" i="1"/>
  <c r="E4036" i="1"/>
  <c r="H4036" i="1"/>
  <c r="I4036" i="1" s="1"/>
  <c r="N4036" i="1"/>
  <c r="P4036" i="1"/>
  <c r="R4036" i="1"/>
  <c r="T4036" i="1"/>
  <c r="V4036" i="1"/>
  <c r="B4037" i="1"/>
  <c r="E4037" i="1"/>
  <c r="H4037" i="1"/>
  <c r="I4037" i="1"/>
  <c r="N4037" i="1"/>
  <c r="O4037" i="1"/>
  <c r="P4037" i="1"/>
  <c r="Q4037" i="1"/>
  <c r="R4037" i="1"/>
  <c r="S4037" i="1"/>
  <c r="T4037" i="1"/>
  <c r="U4037" i="1"/>
  <c r="U4038" i="1" s="1"/>
  <c r="U4039" i="1" s="1"/>
  <c r="U4040" i="1" s="1"/>
  <c r="U4041" i="1" s="1"/>
  <c r="U4042" i="1" s="1"/>
  <c r="U4043" i="1" s="1"/>
  <c r="U4044" i="1" s="1"/>
  <c r="U4045" i="1" s="1"/>
  <c r="U4046" i="1" s="1"/>
  <c r="U4047" i="1" s="1"/>
  <c r="V4037" i="1"/>
  <c r="B4038" i="1"/>
  <c r="R4038" i="1" s="1"/>
  <c r="E4038" i="1"/>
  <c r="H4038" i="1"/>
  <c r="I4038" i="1" s="1"/>
  <c r="N4038" i="1"/>
  <c r="P4038" i="1"/>
  <c r="T4038" i="1"/>
  <c r="V4038" i="1"/>
  <c r="B4039" i="1"/>
  <c r="E4039" i="1"/>
  <c r="H4039" i="1"/>
  <c r="I4039" i="1"/>
  <c r="N4039" i="1"/>
  <c r="O4039" i="1"/>
  <c r="P4039" i="1"/>
  <c r="Q4039" i="1"/>
  <c r="R4039" i="1"/>
  <c r="S4039" i="1"/>
  <c r="T4039" i="1"/>
  <c r="V4039" i="1"/>
  <c r="B4040" i="1"/>
  <c r="E4040" i="1"/>
  <c r="H4040" i="1"/>
  <c r="I4040" i="1" s="1"/>
  <c r="N4040" i="1"/>
  <c r="P4040" i="1"/>
  <c r="R4040" i="1"/>
  <c r="T4040" i="1"/>
  <c r="V4040" i="1"/>
  <c r="B4041" i="1"/>
  <c r="E4041" i="1"/>
  <c r="H4041" i="1"/>
  <c r="I4041" i="1"/>
  <c r="N4041" i="1"/>
  <c r="O4041" i="1"/>
  <c r="P4041" i="1"/>
  <c r="Q4041" i="1"/>
  <c r="R4041" i="1"/>
  <c r="S4041" i="1"/>
  <c r="T4041" i="1"/>
  <c r="V4041" i="1"/>
  <c r="B4042" i="1"/>
  <c r="R4042" i="1" s="1"/>
  <c r="E4042" i="1"/>
  <c r="H4042" i="1"/>
  <c r="I4042" i="1" s="1"/>
  <c r="N4042" i="1"/>
  <c r="P4042" i="1"/>
  <c r="T4042" i="1"/>
  <c r="V4042" i="1"/>
  <c r="B4043" i="1"/>
  <c r="E4043" i="1"/>
  <c r="H4043" i="1"/>
  <c r="I4043" i="1"/>
  <c r="N4043" i="1"/>
  <c r="O4043" i="1"/>
  <c r="P4043" i="1"/>
  <c r="Q4043" i="1"/>
  <c r="R4043" i="1"/>
  <c r="S4043" i="1"/>
  <c r="T4043" i="1"/>
  <c r="V4043" i="1"/>
  <c r="B4044" i="1"/>
  <c r="E4044" i="1"/>
  <c r="H4044" i="1"/>
  <c r="I4044" i="1" s="1"/>
  <c r="N4044" i="1"/>
  <c r="P4044" i="1"/>
  <c r="R4044" i="1"/>
  <c r="T4044" i="1"/>
  <c r="V4044" i="1"/>
  <c r="B4045" i="1"/>
  <c r="E4045" i="1"/>
  <c r="H4045" i="1"/>
  <c r="I4045" i="1"/>
  <c r="N4045" i="1"/>
  <c r="O4045" i="1"/>
  <c r="P4045" i="1"/>
  <c r="Q4045" i="1"/>
  <c r="R4045" i="1"/>
  <c r="S4045" i="1"/>
  <c r="T4045" i="1"/>
  <c r="V4045" i="1"/>
  <c r="B4046" i="1"/>
  <c r="R4046" i="1" s="1"/>
  <c r="E4046" i="1"/>
  <c r="H4046" i="1"/>
  <c r="I4046" i="1" s="1"/>
  <c r="N4046" i="1"/>
  <c r="P4046" i="1"/>
  <c r="T4046" i="1"/>
  <c r="V4046" i="1"/>
  <c r="B4047" i="1"/>
  <c r="E4047" i="1"/>
  <c r="H4047" i="1"/>
  <c r="I4047" i="1"/>
  <c r="N4047" i="1"/>
  <c r="O4047" i="1"/>
  <c r="P4047" i="1"/>
  <c r="Q4047" i="1"/>
  <c r="R4047" i="1"/>
  <c r="S4047" i="1"/>
  <c r="T4047" i="1"/>
  <c r="V4047" i="1"/>
  <c r="B4048" i="1"/>
  <c r="E4048" i="1"/>
  <c r="H4048" i="1"/>
  <c r="I4048" i="1" s="1"/>
  <c r="N4048" i="1"/>
  <c r="P4048" i="1"/>
  <c r="R4048" i="1"/>
  <c r="T4048" i="1"/>
  <c r="U4048" i="1"/>
  <c r="V4048" i="1"/>
  <c r="B4049" i="1"/>
  <c r="E4049" i="1"/>
  <c r="H4049" i="1"/>
  <c r="I4049" i="1"/>
  <c r="N4049" i="1"/>
  <c r="O4049" i="1"/>
  <c r="P4049" i="1"/>
  <c r="Q4049" i="1"/>
  <c r="R4049" i="1"/>
  <c r="S4049" i="1"/>
  <c r="T4049" i="1"/>
  <c r="U4049" i="1"/>
  <c r="U4050" i="1" s="1"/>
  <c r="V4049" i="1"/>
  <c r="B4050" i="1"/>
  <c r="E4050" i="1"/>
  <c r="H4050" i="1"/>
  <c r="I4050" i="1" s="1"/>
  <c r="N4050" i="1"/>
  <c r="P4050" i="1"/>
  <c r="R4050" i="1"/>
  <c r="T4050" i="1"/>
  <c r="V4050" i="1"/>
  <c r="B4051" i="1"/>
  <c r="E4051" i="1"/>
  <c r="H4051" i="1"/>
  <c r="I4051" i="1"/>
  <c r="N4051" i="1"/>
  <c r="O4051" i="1"/>
  <c r="P4051" i="1"/>
  <c r="Q4051" i="1"/>
  <c r="R4051" i="1"/>
  <c r="S4051" i="1"/>
  <c r="T4051" i="1"/>
  <c r="U4051" i="1"/>
  <c r="U4052" i="1" s="1"/>
  <c r="U4053" i="1" s="1"/>
  <c r="U4054" i="1" s="1"/>
  <c r="U4055" i="1" s="1"/>
  <c r="U4056" i="1" s="1"/>
  <c r="V4051" i="1"/>
  <c r="B4052" i="1"/>
  <c r="R4052" i="1" s="1"/>
  <c r="E4052" i="1"/>
  <c r="H4052" i="1"/>
  <c r="I4052" i="1" s="1"/>
  <c r="N4052" i="1"/>
  <c r="P4052" i="1"/>
  <c r="T4052" i="1"/>
  <c r="V4052" i="1"/>
  <c r="B4053" i="1"/>
  <c r="E4053" i="1"/>
  <c r="H4053" i="1"/>
  <c r="I4053" i="1"/>
  <c r="N4053" i="1"/>
  <c r="O4053" i="1"/>
  <c r="P4053" i="1"/>
  <c r="Q4053" i="1"/>
  <c r="R4053" i="1"/>
  <c r="S4053" i="1"/>
  <c r="T4053" i="1"/>
  <c r="V4053" i="1"/>
  <c r="B4054" i="1"/>
  <c r="E4054" i="1"/>
  <c r="H4054" i="1"/>
  <c r="I4054" i="1" s="1"/>
  <c r="N4054" i="1"/>
  <c r="P4054" i="1"/>
  <c r="R4054" i="1"/>
  <c r="T4054" i="1"/>
  <c r="V4054" i="1"/>
  <c r="B4055" i="1"/>
  <c r="E4055" i="1"/>
  <c r="H4055" i="1"/>
  <c r="I4055" i="1"/>
  <c r="N4055" i="1"/>
  <c r="O4055" i="1"/>
  <c r="P4055" i="1"/>
  <c r="Q4055" i="1"/>
  <c r="R4055" i="1"/>
  <c r="S4055" i="1"/>
  <c r="T4055" i="1"/>
  <c r="V4055" i="1"/>
  <c r="B4056" i="1"/>
  <c r="R4056" i="1" s="1"/>
  <c r="E4056" i="1"/>
  <c r="H4056" i="1"/>
  <c r="I4056" i="1" s="1"/>
  <c r="N4056" i="1"/>
  <c r="P4056" i="1"/>
  <c r="T4056" i="1"/>
  <c r="V4056" i="1"/>
  <c r="B4057" i="1"/>
  <c r="E4057" i="1"/>
  <c r="H4057" i="1"/>
  <c r="I4057" i="1"/>
  <c r="N4057" i="1"/>
  <c r="O4057" i="1"/>
  <c r="P4057" i="1"/>
  <c r="Q4057" i="1"/>
  <c r="R4057" i="1"/>
  <c r="S4057" i="1"/>
  <c r="T4057" i="1"/>
  <c r="U4057" i="1"/>
  <c r="U4058" i="1" s="1"/>
  <c r="V4057" i="1"/>
  <c r="B4058" i="1"/>
  <c r="E4058" i="1"/>
  <c r="H4058" i="1"/>
  <c r="I4058" i="1" s="1"/>
  <c r="N4058" i="1"/>
  <c r="P4058" i="1"/>
  <c r="R4058" i="1"/>
  <c r="T4058" i="1"/>
  <c r="V4058" i="1"/>
  <c r="B4059" i="1"/>
  <c r="E4059" i="1"/>
  <c r="H4059" i="1"/>
  <c r="I4059" i="1"/>
  <c r="N4059" i="1"/>
  <c r="O4059" i="1"/>
  <c r="P4059" i="1"/>
  <c r="Q4059" i="1"/>
  <c r="R4059" i="1"/>
  <c r="S4059" i="1"/>
  <c r="T4059" i="1"/>
  <c r="U4059" i="1"/>
  <c r="U4060" i="1" s="1"/>
  <c r="U4061" i="1" s="1"/>
  <c r="U4062" i="1" s="1"/>
  <c r="U4063" i="1" s="1"/>
  <c r="U4064" i="1" s="1"/>
  <c r="U4065" i="1" s="1"/>
  <c r="U4066" i="1" s="1"/>
  <c r="U4067" i="1" s="1"/>
  <c r="U4068" i="1" s="1"/>
  <c r="U4069" i="1" s="1"/>
  <c r="U4070" i="1" s="1"/>
  <c r="U4071" i="1" s="1"/>
  <c r="U4072" i="1" s="1"/>
  <c r="U4073" i="1" s="1"/>
  <c r="U4074" i="1" s="1"/>
  <c r="U4075" i="1" s="1"/>
  <c r="U4076" i="1" s="1"/>
  <c r="U4077" i="1" s="1"/>
  <c r="V4059" i="1"/>
  <c r="B4060" i="1"/>
  <c r="R4060" i="1" s="1"/>
  <c r="E4060" i="1"/>
  <c r="H4060" i="1"/>
  <c r="I4060" i="1" s="1"/>
  <c r="N4060" i="1"/>
  <c r="P4060" i="1"/>
  <c r="T4060" i="1"/>
  <c r="V4060" i="1"/>
  <c r="B4061" i="1"/>
  <c r="E4061" i="1"/>
  <c r="H4061" i="1"/>
  <c r="I4061" i="1"/>
  <c r="N4061" i="1"/>
  <c r="O4061" i="1"/>
  <c r="P4061" i="1"/>
  <c r="Q4061" i="1"/>
  <c r="R4061" i="1"/>
  <c r="S4061" i="1"/>
  <c r="T4061" i="1"/>
  <c r="V4061" i="1"/>
  <c r="B4062" i="1"/>
  <c r="E4062" i="1"/>
  <c r="H4062" i="1"/>
  <c r="I4062" i="1" s="1"/>
  <c r="N4062" i="1"/>
  <c r="P4062" i="1"/>
  <c r="R4062" i="1"/>
  <c r="T4062" i="1"/>
  <c r="V4062" i="1"/>
  <c r="B4063" i="1"/>
  <c r="E4063" i="1"/>
  <c r="H4063" i="1"/>
  <c r="I4063" i="1"/>
  <c r="N4063" i="1"/>
  <c r="O4063" i="1"/>
  <c r="P4063" i="1"/>
  <c r="Q4063" i="1"/>
  <c r="R4063" i="1"/>
  <c r="S4063" i="1"/>
  <c r="T4063" i="1"/>
  <c r="V4063" i="1"/>
  <c r="B4064" i="1"/>
  <c r="R4064" i="1" s="1"/>
  <c r="E4064" i="1"/>
  <c r="H4064" i="1"/>
  <c r="I4064" i="1" s="1"/>
  <c r="N4064" i="1"/>
  <c r="P4064" i="1"/>
  <c r="T4064" i="1"/>
  <c r="V4064" i="1"/>
  <c r="B4065" i="1"/>
  <c r="E4065" i="1"/>
  <c r="H4065" i="1"/>
  <c r="I4065" i="1"/>
  <c r="N4065" i="1"/>
  <c r="O4065" i="1"/>
  <c r="P4065" i="1"/>
  <c r="Q4065" i="1"/>
  <c r="R4065" i="1"/>
  <c r="S4065" i="1"/>
  <c r="T4065" i="1"/>
  <c r="V4065" i="1"/>
  <c r="B4066" i="1"/>
  <c r="E4066" i="1"/>
  <c r="H4066" i="1"/>
  <c r="I4066" i="1" s="1"/>
  <c r="N4066" i="1"/>
  <c r="P4066" i="1"/>
  <c r="R4066" i="1"/>
  <c r="T4066" i="1"/>
  <c r="V4066" i="1"/>
  <c r="B4067" i="1"/>
  <c r="E4067" i="1"/>
  <c r="H4067" i="1"/>
  <c r="I4067" i="1"/>
  <c r="N4067" i="1"/>
  <c r="O4067" i="1"/>
  <c r="P4067" i="1"/>
  <c r="Q4067" i="1"/>
  <c r="R4067" i="1"/>
  <c r="S4067" i="1"/>
  <c r="T4067" i="1"/>
  <c r="V4067" i="1"/>
  <c r="B4068" i="1"/>
  <c r="R4068" i="1" s="1"/>
  <c r="E4068" i="1"/>
  <c r="H4068" i="1"/>
  <c r="I4068" i="1" s="1"/>
  <c r="N4068" i="1"/>
  <c r="P4068" i="1"/>
  <c r="T4068" i="1"/>
  <c r="V4068" i="1"/>
  <c r="B4069" i="1"/>
  <c r="E4069" i="1"/>
  <c r="H4069" i="1"/>
  <c r="I4069" i="1"/>
  <c r="N4069" i="1"/>
  <c r="O4069" i="1"/>
  <c r="P4069" i="1"/>
  <c r="Q4069" i="1"/>
  <c r="R4069" i="1"/>
  <c r="S4069" i="1"/>
  <c r="T4069" i="1"/>
  <c r="V4069" i="1"/>
  <c r="B4070" i="1"/>
  <c r="E4070" i="1"/>
  <c r="H4070" i="1"/>
  <c r="I4070" i="1" s="1"/>
  <c r="N4070" i="1"/>
  <c r="P4070" i="1"/>
  <c r="R4070" i="1"/>
  <c r="T4070" i="1"/>
  <c r="V4070" i="1"/>
  <c r="B4071" i="1"/>
  <c r="E4071" i="1"/>
  <c r="H4071" i="1"/>
  <c r="I4071" i="1"/>
  <c r="N4071" i="1"/>
  <c r="O4071" i="1"/>
  <c r="P4071" i="1"/>
  <c r="Q4071" i="1"/>
  <c r="R4071" i="1"/>
  <c r="S4071" i="1"/>
  <c r="T4071" i="1"/>
  <c r="V4071" i="1"/>
  <c r="B4072" i="1"/>
  <c r="R4072" i="1" s="1"/>
  <c r="E4072" i="1"/>
  <c r="H4072" i="1"/>
  <c r="I4072" i="1" s="1"/>
  <c r="N4072" i="1"/>
  <c r="P4072" i="1"/>
  <c r="T4072" i="1"/>
  <c r="V4072" i="1"/>
  <c r="B4073" i="1"/>
  <c r="E4073" i="1"/>
  <c r="H4073" i="1"/>
  <c r="I4073" i="1"/>
  <c r="N4073" i="1"/>
  <c r="O4073" i="1"/>
  <c r="P4073" i="1"/>
  <c r="Q4073" i="1"/>
  <c r="R4073" i="1"/>
  <c r="S4073" i="1"/>
  <c r="T4073" i="1"/>
  <c r="V4073" i="1"/>
  <c r="B4074" i="1"/>
  <c r="E4074" i="1"/>
  <c r="H4074" i="1"/>
  <c r="I4074" i="1" s="1"/>
  <c r="N4074" i="1"/>
  <c r="P4074" i="1"/>
  <c r="R4074" i="1"/>
  <c r="T4074" i="1"/>
  <c r="V4074" i="1"/>
  <c r="B4075" i="1"/>
  <c r="E4075" i="1"/>
  <c r="H4075" i="1"/>
  <c r="I4075" i="1"/>
  <c r="N4075" i="1"/>
  <c r="O4075" i="1"/>
  <c r="P4075" i="1"/>
  <c r="Q4075" i="1"/>
  <c r="R4075" i="1"/>
  <c r="S4075" i="1"/>
  <c r="T4075" i="1"/>
  <c r="V4075" i="1"/>
  <c r="B4076" i="1"/>
  <c r="R4076" i="1" s="1"/>
  <c r="E4076" i="1"/>
  <c r="H4076" i="1"/>
  <c r="I4076" i="1" s="1"/>
  <c r="N4076" i="1"/>
  <c r="P4076" i="1"/>
  <c r="T4076" i="1"/>
  <c r="V4076" i="1"/>
  <c r="B4077" i="1"/>
  <c r="E4077" i="1"/>
  <c r="H4077" i="1"/>
  <c r="I4077" i="1"/>
  <c r="N4077" i="1"/>
  <c r="O4077" i="1"/>
  <c r="P4077" i="1"/>
  <c r="Q4077" i="1"/>
  <c r="R4077" i="1"/>
  <c r="S4077" i="1"/>
  <c r="T4077" i="1"/>
  <c r="V4077" i="1"/>
  <c r="B4078" i="1"/>
  <c r="E4078" i="1"/>
  <c r="H4078" i="1"/>
  <c r="I4078" i="1" s="1"/>
  <c r="N4078" i="1"/>
  <c r="P4078" i="1"/>
  <c r="R4078" i="1"/>
  <c r="T4078" i="1"/>
  <c r="U4078" i="1"/>
  <c r="V4078" i="1"/>
  <c r="B4079" i="1"/>
  <c r="E4079" i="1"/>
  <c r="H4079" i="1"/>
  <c r="I4079" i="1"/>
  <c r="N4079" i="1"/>
  <c r="O4079" i="1"/>
  <c r="P4079" i="1"/>
  <c r="Q4079" i="1"/>
  <c r="R4079" i="1"/>
  <c r="S4079" i="1"/>
  <c r="T4079" i="1"/>
  <c r="U4079" i="1"/>
  <c r="U4080" i="1" s="1"/>
  <c r="V4079" i="1"/>
  <c r="B4080" i="1"/>
  <c r="E4080" i="1"/>
  <c r="H4080" i="1"/>
  <c r="I4080" i="1" s="1"/>
  <c r="N4080" i="1"/>
  <c r="P4080" i="1"/>
  <c r="R4080" i="1"/>
  <c r="T4080" i="1"/>
  <c r="V4080" i="1"/>
  <c r="B4081" i="1"/>
  <c r="E4081" i="1"/>
  <c r="H4081" i="1"/>
  <c r="I4081" i="1"/>
  <c r="N4081" i="1"/>
  <c r="O4081" i="1"/>
  <c r="P4081" i="1"/>
  <c r="Q4081" i="1"/>
  <c r="R4081" i="1"/>
  <c r="S4081" i="1"/>
  <c r="T4081" i="1"/>
  <c r="U4081" i="1"/>
  <c r="U4082" i="1" s="1"/>
  <c r="U4083" i="1" s="1"/>
  <c r="U4084" i="1" s="1"/>
  <c r="U4085" i="1" s="1"/>
  <c r="U4086" i="1" s="1"/>
  <c r="U4087" i="1" s="1"/>
  <c r="U4088" i="1" s="1"/>
  <c r="U4089" i="1" s="1"/>
  <c r="U4090" i="1" s="1"/>
  <c r="U4091" i="1" s="1"/>
  <c r="U4092" i="1" s="1"/>
  <c r="V4081" i="1"/>
  <c r="B4082" i="1"/>
  <c r="R4082" i="1" s="1"/>
  <c r="E4082" i="1"/>
  <c r="H4082" i="1"/>
  <c r="I4082" i="1" s="1"/>
  <c r="N4082" i="1"/>
  <c r="P4082" i="1"/>
  <c r="T4082" i="1"/>
  <c r="V4082" i="1"/>
  <c r="B4083" i="1"/>
  <c r="E4083" i="1"/>
  <c r="H4083" i="1"/>
  <c r="I4083" i="1"/>
  <c r="N4083" i="1"/>
  <c r="O4083" i="1"/>
  <c r="P4083" i="1"/>
  <c r="Q4083" i="1"/>
  <c r="R4083" i="1"/>
  <c r="S4083" i="1"/>
  <c r="T4083" i="1"/>
  <c r="V4083" i="1"/>
  <c r="B4084" i="1"/>
  <c r="E4084" i="1"/>
  <c r="H4084" i="1"/>
  <c r="I4084" i="1" s="1"/>
  <c r="N4084" i="1"/>
  <c r="P4084" i="1"/>
  <c r="R4084" i="1"/>
  <c r="T4084" i="1"/>
  <c r="V4084" i="1"/>
  <c r="B4085" i="1"/>
  <c r="E4085" i="1"/>
  <c r="H4085" i="1"/>
  <c r="I4085" i="1"/>
  <c r="N4085" i="1"/>
  <c r="O4085" i="1"/>
  <c r="P4085" i="1"/>
  <c r="Q4085" i="1"/>
  <c r="R4085" i="1"/>
  <c r="S4085" i="1"/>
  <c r="T4085" i="1"/>
  <c r="V4085" i="1"/>
  <c r="B4086" i="1"/>
  <c r="R4086" i="1" s="1"/>
  <c r="E4086" i="1"/>
  <c r="H4086" i="1"/>
  <c r="I4086" i="1" s="1"/>
  <c r="N4086" i="1"/>
  <c r="P4086" i="1"/>
  <c r="T4086" i="1"/>
  <c r="V4086" i="1"/>
  <c r="B4087" i="1"/>
  <c r="E4087" i="1"/>
  <c r="H4087" i="1"/>
  <c r="I4087" i="1"/>
  <c r="N4087" i="1"/>
  <c r="O4087" i="1"/>
  <c r="P4087" i="1"/>
  <c r="Q4087" i="1"/>
  <c r="R4087" i="1"/>
  <c r="S4087" i="1"/>
  <c r="T4087" i="1"/>
  <c r="V4087" i="1"/>
  <c r="B4088" i="1"/>
  <c r="E4088" i="1"/>
  <c r="H4088" i="1"/>
  <c r="I4088" i="1" s="1"/>
  <c r="N4088" i="1"/>
  <c r="P4088" i="1"/>
  <c r="R4088" i="1"/>
  <c r="T4088" i="1"/>
  <c r="V4088" i="1"/>
  <c r="B4089" i="1"/>
  <c r="E4089" i="1"/>
  <c r="H4089" i="1"/>
  <c r="I4089" i="1"/>
  <c r="N4089" i="1"/>
  <c r="O4089" i="1"/>
  <c r="P4089" i="1"/>
  <c r="Q4089" i="1"/>
  <c r="R4089" i="1"/>
  <c r="S4089" i="1"/>
  <c r="T4089" i="1"/>
  <c r="V4089" i="1"/>
  <c r="B4090" i="1"/>
  <c r="R4090" i="1" s="1"/>
  <c r="E4090" i="1"/>
  <c r="H4090" i="1"/>
  <c r="I4090" i="1" s="1"/>
  <c r="N4090" i="1"/>
  <c r="P4090" i="1"/>
  <c r="T4090" i="1"/>
  <c r="V4090" i="1"/>
  <c r="B4091" i="1"/>
  <c r="E4091" i="1"/>
  <c r="H4091" i="1"/>
  <c r="I4091" i="1"/>
  <c r="N4091" i="1"/>
  <c r="O4091" i="1"/>
  <c r="P4091" i="1"/>
  <c r="Q4091" i="1"/>
  <c r="R4091" i="1"/>
  <c r="S4091" i="1"/>
  <c r="T4091" i="1"/>
  <c r="V4091" i="1"/>
  <c r="B4092" i="1"/>
  <c r="E4092" i="1"/>
  <c r="H4092" i="1"/>
  <c r="I4092" i="1" s="1"/>
  <c r="N4092" i="1"/>
  <c r="P4092" i="1"/>
  <c r="R4092" i="1"/>
  <c r="T4092" i="1"/>
  <c r="V4092" i="1"/>
  <c r="B4093" i="1"/>
  <c r="E4093" i="1"/>
  <c r="H4093" i="1"/>
  <c r="I4093" i="1"/>
  <c r="N4093" i="1"/>
  <c r="O4093" i="1"/>
  <c r="P4093" i="1"/>
  <c r="Q4093" i="1"/>
  <c r="R4093" i="1"/>
  <c r="S4093" i="1"/>
  <c r="T4093" i="1"/>
  <c r="U4093" i="1"/>
  <c r="U4094" i="1" s="1"/>
  <c r="U4095" i="1" s="1"/>
  <c r="U4096" i="1" s="1"/>
  <c r="U4097" i="1" s="1"/>
  <c r="U4098" i="1" s="1"/>
  <c r="U4099" i="1" s="1"/>
  <c r="U4100" i="1" s="1"/>
  <c r="U4101" i="1" s="1"/>
  <c r="U4102" i="1" s="1"/>
  <c r="U4103" i="1" s="1"/>
  <c r="V4093" i="1"/>
  <c r="B4094" i="1"/>
  <c r="R4094" i="1" s="1"/>
  <c r="E4094" i="1"/>
  <c r="H4094" i="1"/>
  <c r="I4094" i="1" s="1"/>
  <c r="N4094" i="1"/>
  <c r="P4094" i="1"/>
  <c r="T4094" i="1"/>
  <c r="V4094" i="1"/>
  <c r="B4095" i="1"/>
  <c r="E4095" i="1"/>
  <c r="H4095" i="1"/>
  <c r="I4095" i="1"/>
  <c r="N4095" i="1"/>
  <c r="O4095" i="1"/>
  <c r="P4095" i="1"/>
  <c r="Q4095" i="1"/>
  <c r="R4095" i="1"/>
  <c r="S4095" i="1"/>
  <c r="T4095" i="1"/>
  <c r="V4095" i="1"/>
  <c r="B4096" i="1"/>
  <c r="E4096" i="1"/>
  <c r="H4096" i="1"/>
  <c r="I4096" i="1" s="1"/>
  <c r="N4096" i="1"/>
  <c r="P4096" i="1"/>
  <c r="R4096" i="1"/>
  <c r="T4096" i="1"/>
  <c r="V4096" i="1"/>
  <c r="B4097" i="1"/>
  <c r="E4097" i="1"/>
  <c r="H4097" i="1"/>
  <c r="I4097" i="1"/>
  <c r="N4097" i="1"/>
  <c r="O4097" i="1"/>
  <c r="P4097" i="1"/>
  <c r="Q4097" i="1"/>
  <c r="R4097" i="1"/>
  <c r="S4097" i="1"/>
  <c r="T4097" i="1"/>
  <c r="V4097" i="1"/>
  <c r="B4098" i="1"/>
  <c r="R4098" i="1" s="1"/>
  <c r="E4098" i="1"/>
  <c r="H4098" i="1"/>
  <c r="I4098" i="1" s="1"/>
  <c r="N4098" i="1"/>
  <c r="P4098" i="1"/>
  <c r="T4098" i="1"/>
  <c r="V4098" i="1"/>
  <c r="B4099" i="1"/>
  <c r="E4099" i="1"/>
  <c r="H4099" i="1"/>
  <c r="I4099" i="1"/>
  <c r="N4099" i="1"/>
  <c r="O4099" i="1"/>
  <c r="P4099" i="1"/>
  <c r="Q4099" i="1"/>
  <c r="R4099" i="1"/>
  <c r="S4099" i="1"/>
  <c r="T4099" i="1"/>
  <c r="V4099" i="1"/>
  <c r="B4100" i="1"/>
  <c r="E4100" i="1"/>
  <c r="H4100" i="1"/>
  <c r="I4100" i="1" s="1"/>
  <c r="N4100" i="1"/>
  <c r="P4100" i="1"/>
  <c r="R4100" i="1"/>
  <c r="T4100" i="1"/>
  <c r="V4100" i="1"/>
  <c r="B4101" i="1"/>
  <c r="E4101" i="1"/>
  <c r="H4101" i="1"/>
  <c r="I4101" i="1"/>
  <c r="N4101" i="1"/>
  <c r="O4101" i="1"/>
  <c r="P4101" i="1"/>
  <c r="Q4101" i="1"/>
  <c r="R4101" i="1"/>
  <c r="S4101" i="1"/>
  <c r="T4101" i="1"/>
  <c r="V4101" i="1"/>
  <c r="B4102" i="1"/>
  <c r="R4102" i="1" s="1"/>
  <c r="E4102" i="1"/>
  <c r="H4102" i="1"/>
  <c r="I4102" i="1" s="1"/>
  <c r="N4102" i="1"/>
  <c r="P4102" i="1"/>
  <c r="T4102" i="1"/>
  <c r="V4102" i="1"/>
  <c r="B4103" i="1"/>
  <c r="E4103" i="1"/>
  <c r="H4103" i="1"/>
  <c r="I4103" i="1"/>
  <c r="N4103" i="1"/>
  <c r="O4103" i="1"/>
  <c r="P4103" i="1"/>
  <c r="Q4103" i="1"/>
  <c r="R4103" i="1"/>
  <c r="S4103" i="1"/>
  <c r="T4103" i="1"/>
  <c r="V4103" i="1"/>
  <c r="B4104" i="1"/>
  <c r="E4104" i="1"/>
  <c r="H4104" i="1"/>
  <c r="I4104" i="1" s="1"/>
  <c r="N4104" i="1"/>
  <c r="P4104" i="1"/>
  <c r="R4104" i="1"/>
  <c r="T4104" i="1"/>
  <c r="U4104" i="1"/>
  <c r="V4104" i="1"/>
  <c r="B4105" i="1"/>
  <c r="E4105" i="1"/>
  <c r="H4105" i="1"/>
  <c r="I4105" i="1"/>
  <c r="N4105" i="1"/>
  <c r="O4105" i="1"/>
  <c r="P4105" i="1"/>
  <c r="Q4105" i="1"/>
  <c r="R4105" i="1"/>
  <c r="S4105" i="1"/>
  <c r="T4105" i="1"/>
  <c r="U4105" i="1"/>
  <c r="U4106" i="1" s="1"/>
  <c r="V4105" i="1"/>
  <c r="B4106" i="1"/>
  <c r="E4106" i="1"/>
  <c r="H4106" i="1"/>
  <c r="I4106" i="1" s="1"/>
  <c r="N4106" i="1"/>
  <c r="P4106" i="1"/>
  <c r="R4106" i="1"/>
  <c r="T4106" i="1"/>
  <c r="V4106" i="1"/>
  <c r="B4107" i="1"/>
  <c r="E4107" i="1"/>
  <c r="H4107" i="1"/>
  <c r="I4107" i="1"/>
  <c r="N4107" i="1"/>
  <c r="O4107" i="1"/>
  <c r="P4107" i="1"/>
  <c r="Q4107" i="1"/>
  <c r="R4107" i="1"/>
  <c r="S4107" i="1"/>
  <c r="T4107" i="1"/>
  <c r="U4107" i="1"/>
  <c r="U4108" i="1" s="1"/>
  <c r="U4109" i="1" s="1"/>
  <c r="U4110" i="1" s="1"/>
  <c r="U4111" i="1" s="1"/>
  <c r="V4107" i="1"/>
  <c r="B4108" i="1"/>
  <c r="O4108" i="1" s="1"/>
  <c r="E4108" i="1"/>
  <c r="H4108" i="1"/>
  <c r="I4108" i="1" s="1"/>
  <c r="N4108" i="1"/>
  <c r="P4108" i="1"/>
  <c r="R4108" i="1"/>
  <c r="T4108" i="1"/>
  <c r="V4108" i="1"/>
  <c r="B4109" i="1"/>
  <c r="E4109" i="1"/>
  <c r="H4109" i="1"/>
  <c r="I4109" i="1"/>
  <c r="N4109" i="1"/>
  <c r="O4109" i="1"/>
  <c r="P4109" i="1"/>
  <c r="Q4109" i="1"/>
  <c r="R4109" i="1"/>
  <c r="S4109" i="1"/>
  <c r="T4109" i="1"/>
  <c r="V4109" i="1"/>
  <c r="B4110" i="1"/>
  <c r="O4110" i="1" s="1"/>
  <c r="E4110" i="1"/>
  <c r="H4110" i="1"/>
  <c r="I4110" i="1" s="1"/>
  <c r="N4110" i="1"/>
  <c r="P4110" i="1"/>
  <c r="R4110" i="1"/>
  <c r="T4110" i="1"/>
  <c r="V4110" i="1"/>
  <c r="B4111" i="1"/>
  <c r="E4111" i="1"/>
  <c r="H4111" i="1"/>
  <c r="I4111" i="1"/>
  <c r="N4111" i="1"/>
  <c r="O4111" i="1"/>
  <c r="P4111" i="1"/>
  <c r="Q4111" i="1"/>
  <c r="R4111" i="1"/>
  <c r="S4111" i="1"/>
  <c r="T4111" i="1"/>
  <c r="V4111" i="1"/>
  <c r="B4112" i="1"/>
  <c r="O4112" i="1" s="1"/>
  <c r="E4112" i="1"/>
  <c r="H4112" i="1"/>
  <c r="I4112" i="1" s="1"/>
  <c r="N4112" i="1"/>
  <c r="P4112" i="1"/>
  <c r="R4112" i="1"/>
  <c r="T4112" i="1"/>
  <c r="U4112" i="1"/>
  <c r="V4112" i="1"/>
  <c r="B4113" i="1"/>
  <c r="E4113" i="1"/>
  <c r="H4113" i="1"/>
  <c r="I4113" i="1"/>
  <c r="N4113" i="1"/>
  <c r="O4113" i="1"/>
  <c r="P4113" i="1"/>
  <c r="Q4113" i="1"/>
  <c r="R4113" i="1"/>
  <c r="S4113" i="1"/>
  <c r="T4113" i="1"/>
  <c r="U4113" i="1"/>
  <c r="U4114" i="1" s="1"/>
  <c r="U4115" i="1" s="1"/>
  <c r="U4116" i="1" s="1"/>
  <c r="U4117" i="1" s="1"/>
  <c r="U4118" i="1" s="1"/>
  <c r="U4119" i="1" s="1"/>
  <c r="U4120" i="1" s="1"/>
  <c r="U4121" i="1" s="1"/>
  <c r="U4122" i="1" s="1"/>
  <c r="U4123" i="1" s="1"/>
  <c r="U4124" i="1" s="1"/>
  <c r="V4113" i="1"/>
  <c r="B4114" i="1"/>
  <c r="O4114" i="1" s="1"/>
  <c r="E4114" i="1"/>
  <c r="H4114" i="1"/>
  <c r="I4114" i="1" s="1"/>
  <c r="N4114" i="1"/>
  <c r="P4114" i="1"/>
  <c r="R4114" i="1"/>
  <c r="T4114" i="1"/>
  <c r="V4114" i="1"/>
  <c r="B4115" i="1"/>
  <c r="E4115" i="1"/>
  <c r="H4115" i="1"/>
  <c r="I4115" i="1"/>
  <c r="N4115" i="1"/>
  <c r="O4115" i="1"/>
  <c r="P4115" i="1"/>
  <c r="Q4115" i="1"/>
  <c r="R4115" i="1"/>
  <c r="S4115" i="1"/>
  <c r="T4115" i="1"/>
  <c r="V4115" i="1"/>
  <c r="B4116" i="1"/>
  <c r="O4116" i="1" s="1"/>
  <c r="E4116" i="1"/>
  <c r="H4116" i="1"/>
  <c r="I4116" i="1" s="1"/>
  <c r="N4116" i="1"/>
  <c r="P4116" i="1"/>
  <c r="R4116" i="1"/>
  <c r="T4116" i="1"/>
  <c r="V4116" i="1"/>
  <c r="B4117" i="1"/>
  <c r="E4117" i="1"/>
  <c r="H4117" i="1"/>
  <c r="I4117" i="1"/>
  <c r="N4117" i="1"/>
  <c r="O4117" i="1"/>
  <c r="P4117" i="1"/>
  <c r="Q4117" i="1"/>
  <c r="R4117" i="1"/>
  <c r="S4117" i="1"/>
  <c r="T4117" i="1"/>
  <c r="V4117" i="1"/>
  <c r="B4118" i="1"/>
  <c r="O4118" i="1" s="1"/>
  <c r="E4118" i="1"/>
  <c r="H4118" i="1"/>
  <c r="I4118" i="1" s="1"/>
  <c r="N4118" i="1"/>
  <c r="P4118" i="1"/>
  <c r="R4118" i="1"/>
  <c r="T4118" i="1"/>
  <c r="V4118" i="1"/>
  <c r="B4119" i="1"/>
  <c r="E4119" i="1"/>
  <c r="H4119" i="1"/>
  <c r="I4119" i="1"/>
  <c r="N4119" i="1"/>
  <c r="O4119" i="1"/>
  <c r="P4119" i="1"/>
  <c r="Q4119" i="1"/>
  <c r="R4119" i="1"/>
  <c r="S4119" i="1"/>
  <c r="T4119" i="1"/>
  <c r="V4119" i="1"/>
  <c r="B4120" i="1"/>
  <c r="O4120" i="1" s="1"/>
  <c r="E4120" i="1"/>
  <c r="H4120" i="1"/>
  <c r="I4120" i="1" s="1"/>
  <c r="N4120" i="1"/>
  <c r="P4120" i="1"/>
  <c r="R4120" i="1"/>
  <c r="T4120" i="1"/>
  <c r="V4120" i="1"/>
  <c r="B4121" i="1"/>
  <c r="E4121" i="1"/>
  <c r="H4121" i="1"/>
  <c r="I4121" i="1"/>
  <c r="N4121" i="1"/>
  <c r="O4121" i="1"/>
  <c r="P4121" i="1"/>
  <c r="Q4121" i="1"/>
  <c r="R4121" i="1"/>
  <c r="S4121" i="1"/>
  <c r="T4121" i="1"/>
  <c r="V4121" i="1"/>
  <c r="B4122" i="1"/>
  <c r="O4122" i="1" s="1"/>
  <c r="E4122" i="1"/>
  <c r="H4122" i="1"/>
  <c r="I4122" i="1" s="1"/>
  <c r="N4122" i="1"/>
  <c r="P4122" i="1"/>
  <c r="R4122" i="1"/>
  <c r="T4122" i="1"/>
  <c r="V4122" i="1"/>
  <c r="B4123" i="1"/>
  <c r="E4123" i="1"/>
  <c r="H4123" i="1"/>
  <c r="I4123" i="1"/>
  <c r="N4123" i="1"/>
  <c r="O4123" i="1"/>
  <c r="P4123" i="1"/>
  <c r="Q4123" i="1"/>
  <c r="R4123" i="1"/>
  <c r="S4123" i="1"/>
  <c r="T4123" i="1"/>
  <c r="V4123" i="1"/>
  <c r="B4124" i="1"/>
  <c r="O4124" i="1" s="1"/>
  <c r="E4124" i="1"/>
  <c r="H4124" i="1"/>
  <c r="I4124" i="1" s="1"/>
  <c r="N4124" i="1"/>
  <c r="P4124" i="1"/>
  <c r="R4124" i="1"/>
  <c r="T4124" i="1"/>
  <c r="V4124" i="1"/>
  <c r="B4125" i="1"/>
  <c r="E4125" i="1"/>
  <c r="H4125" i="1"/>
  <c r="I4125" i="1"/>
  <c r="N4125" i="1"/>
  <c r="O4125" i="1"/>
  <c r="P4125" i="1"/>
  <c r="Q4125" i="1"/>
  <c r="R4125" i="1"/>
  <c r="S4125" i="1"/>
  <c r="T4125" i="1"/>
  <c r="U4125" i="1"/>
  <c r="U4126" i="1" s="1"/>
  <c r="U4127" i="1" s="1"/>
  <c r="U4128" i="1" s="1"/>
  <c r="U4129" i="1" s="1"/>
  <c r="U4130" i="1" s="1"/>
  <c r="U4131" i="1" s="1"/>
  <c r="U4132" i="1" s="1"/>
  <c r="U4133" i="1" s="1"/>
  <c r="U4134" i="1" s="1"/>
  <c r="U4135" i="1" s="1"/>
  <c r="V4125" i="1"/>
  <c r="B4126" i="1"/>
  <c r="O4126" i="1" s="1"/>
  <c r="E4126" i="1"/>
  <c r="H4126" i="1"/>
  <c r="I4126" i="1" s="1"/>
  <c r="N4126" i="1"/>
  <c r="P4126" i="1"/>
  <c r="R4126" i="1"/>
  <c r="T4126" i="1"/>
  <c r="V4126" i="1"/>
  <c r="B4127" i="1"/>
  <c r="E4127" i="1"/>
  <c r="H4127" i="1"/>
  <c r="I4127" i="1"/>
  <c r="N4127" i="1"/>
  <c r="O4127" i="1"/>
  <c r="P4127" i="1"/>
  <c r="Q4127" i="1"/>
  <c r="R4127" i="1"/>
  <c r="S4127" i="1"/>
  <c r="T4127" i="1"/>
  <c r="V4127" i="1"/>
  <c r="B4128" i="1"/>
  <c r="O4128" i="1" s="1"/>
  <c r="E4128" i="1"/>
  <c r="H4128" i="1"/>
  <c r="I4128" i="1" s="1"/>
  <c r="N4128" i="1"/>
  <c r="P4128" i="1"/>
  <c r="R4128" i="1"/>
  <c r="T4128" i="1"/>
  <c r="V4128" i="1"/>
  <c r="B4129" i="1"/>
  <c r="E4129" i="1"/>
  <c r="H4129" i="1"/>
  <c r="I4129" i="1"/>
  <c r="N4129" i="1"/>
  <c r="O4129" i="1"/>
  <c r="P4129" i="1"/>
  <c r="Q4129" i="1"/>
  <c r="R4129" i="1"/>
  <c r="S4129" i="1"/>
  <c r="T4129" i="1"/>
  <c r="V4129" i="1"/>
  <c r="B4130" i="1"/>
  <c r="O4130" i="1" s="1"/>
  <c r="E4130" i="1"/>
  <c r="H4130" i="1"/>
  <c r="I4130" i="1" s="1"/>
  <c r="N4130" i="1"/>
  <c r="P4130" i="1"/>
  <c r="R4130" i="1"/>
  <c r="T4130" i="1"/>
  <c r="V4130" i="1"/>
  <c r="B4131" i="1"/>
  <c r="E4131" i="1"/>
  <c r="H4131" i="1"/>
  <c r="I4131" i="1"/>
  <c r="N4131" i="1"/>
  <c r="O4131" i="1"/>
  <c r="P4131" i="1"/>
  <c r="Q4131" i="1"/>
  <c r="R4131" i="1"/>
  <c r="S4131" i="1"/>
  <c r="T4131" i="1"/>
  <c r="V4131" i="1"/>
  <c r="B4132" i="1"/>
  <c r="O4132" i="1" s="1"/>
  <c r="E4132" i="1"/>
  <c r="H4132" i="1"/>
  <c r="I4132" i="1" s="1"/>
  <c r="N4132" i="1"/>
  <c r="P4132" i="1"/>
  <c r="R4132" i="1"/>
  <c r="T4132" i="1"/>
  <c r="V4132" i="1"/>
  <c r="B4133" i="1"/>
  <c r="E4133" i="1"/>
  <c r="H4133" i="1"/>
  <c r="I4133" i="1"/>
  <c r="N4133" i="1"/>
  <c r="O4133" i="1"/>
  <c r="P4133" i="1"/>
  <c r="Q4133" i="1"/>
  <c r="R4133" i="1"/>
  <c r="S4133" i="1"/>
  <c r="T4133" i="1"/>
  <c r="V4133" i="1"/>
  <c r="B4134" i="1"/>
  <c r="O4134" i="1" s="1"/>
  <c r="E4134" i="1"/>
  <c r="H4134" i="1"/>
  <c r="I4134" i="1" s="1"/>
  <c r="N4134" i="1"/>
  <c r="P4134" i="1"/>
  <c r="R4134" i="1"/>
  <c r="T4134" i="1"/>
  <c r="V4134" i="1"/>
  <c r="B4135" i="1"/>
  <c r="E4135" i="1"/>
  <c r="H4135" i="1"/>
  <c r="I4135" i="1"/>
  <c r="N4135" i="1"/>
  <c r="O4135" i="1"/>
  <c r="P4135" i="1"/>
  <c r="Q4135" i="1"/>
  <c r="R4135" i="1"/>
  <c r="S4135" i="1"/>
  <c r="T4135" i="1"/>
  <c r="V4135" i="1"/>
  <c r="B4136" i="1"/>
  <c r="O4136" i="1" s="1"/>
  <c r="E4136" i="1"/>
  <c r="H4136" i="1"/>
  <c r="I4136" i="1" s="1"/>
  <c r="N4136" i="1"/>
  <c r="P4136" i="1"/>
  <c r="R4136" i="1"/>
  <c r="T4136" i="1"/>
  <c r="U4136" i="1"/>
  <c r="V4136" i="1"/>
  <c r="B4137" i="1"/>
  <c r="E4137" i="1"/>
  <c r="H4137" i="1"/>
  <c r="I4137" i="1"/>
  <c r="N4137" i="1"/>
  <c r="O4137" i="1"/>
  <c r="P4137" i="1"/>
  <c r="Q4137" i="1"/>
  <c r="R4137" i="1"/>
  <c r="S4137" i="1"/>
  <c r="T4137" i="1"/>
  <c r="U4137" i="1"/>
  <c r="U4138" i="1" s="1"/>
  <c r="U4139" i="1" s="1"/>
  <c r="U4140" i="1" s="1"/>
  <c r="U4141" i="1" s="1"/>
  <c r="U4142" i="1" s="1"/>
  <c r="U4143" i="1" s="1"/>
  <c r="U4144" i="1" s="1"/>
  <c r="U4145" i="1" s="1"/>
  <c r="U4146" i="1" s="1"/>
  <c r="U4147" i="1" s="1"/>
  <c r="U4148" i="1" s="1"/>
  <c r="U4149" i="1" s="1"/>
  <c r="U4150" i="1" s="1"/>
  <c r="V4137" i="1"/>
  <c r="B4138" i="1"/>
  <c r="O4138" i="1" s="1"/>
  <c r="E4138" i="1"/>
  <c r="H4138" i="1"/>
  <c r="I4138" i="1" s="1"/>
  <c r="N4138" i="1"/>
  <c r="P4138" i="1"/>
  <c r="R4138" i="1"/>
  <c r="T4138" i="1"/>
  <c r="V4138" i="1"/>
  <c r="B4139" i="1"/>
  <c r="E4139" i="1"/>
  <c r="H4139" i="1"/>
  <c r="I4139" i="1"/>
  <c r="N4139" i="1"/>
  <c r="O4139" i="1"/>
  <c r="P4139" i="1"/>
  <c r="Q4139" i="1"/>
  <c r="R4139" i="1"/>
  <c r="S4139" i="1"/>
  <c r="T4139" i="1"/>
  <c r="V4139" i="1"/>
  <c r="B4140" i="1"/>
  <c r="O4140" i="1" s="1"/>
  <c r="E4140" i="1"/>
  <c r="H4140" i="1"/>
  <c r="I4140" i="1" s="1"/>
  <c r="N4140" i="1"/>
  <c r="P4140" i="1"/>
  <c r="R4140" i="1"/>
  <c r="T4140" i="1"/>
  <c r="V4140" i="1"/>
  <c r="B4141" i="1"/>
  <c r="E4141" i="1"/>
  <c r="H4141" i="1"/>
  <c r="I4141" i="1"/>
  <c r="N4141" i="1"/>
  <c r="O4141" i="1"/>
  <c r="P4141" i="1"/>
  <c r="Q4141" i="1"/>
  <c r="R4141" i="1"/>
  <c r="S4141" i="1"/>
  <c r="T4141" i="1"/>
  <c r="V4141" i="1"/>
  <c r="B4142" i="1"/>
  <c r="O4142" i="1" s="1"/>
  <c r="E4142" i="1"/>
  <c r="H4142" i="1"/>
  <c r="I4142" i="1" s="1"/>
  <c r="N4142" i="1"/>
  <c r="P4142" i="1"/>
  <c r="R4142" i="1"/>
  <c r="T4142" i="1"/>
  <c r="V4142" i="1"/>
  <c r="B4143" i="1"/>
  <c r="E4143" i="1"/>
  <c r="H4143" i="1"/>
  <c r="I4143" i="1"/>
  <c r="N4143" i="1"/>
  <c r="O4143" i="1"/>
  <c r="P4143" i="1"/>
  <c r="Q4143" i="1"/>
  <c r="R4143" i="1"/>
  <c r="S4143" i="1"/>
  <c r="T4143" i="1"/>
  <c r="V4143" i="1"/>
  <c r="B4144" i="1"/>
  <c r="O4144" i="1" s="1"/>
  <c r="E4144" i="1"/>
  <c r="H4144" i="1"/>
  <c r="I4144" i="1" s="1"/>
  <c r="N4144" i="1"/>
  <c r="P4144" i="1"/>
  <c r="R4144" i="1"/>
  <c r="T4144" i="1"/>
  <c r="V4144" i="1"/>
  <c r="B4145" i="1"/>
  <c r="E4145" i="1"/>
  <c r="H4145" i="1"/>
  <c r="I4145" i="1"/>
  <c r="N4145" i="1"/>
  <c r="O4145" i="1"/>
  <c r="P4145" i="1"/>
  <c r="Q4145" i="1"/>
  <c r="R4145" i="1"/>
  <c r="S4145" i="1"/>
  <c r="T4145" i="1"/>
  <c r="V4145" i="1"/>
  <c r="B4146" i="1"/>
  <c r="O4146" i="1" s="1"/>
  <c r="E4146" i="1"/>
  <c r="H4146" i="1"/>
  <c r="I4146" i="1" s="1"/>
  <c r="N4146" i="1"/>
  <c r="P4146" i="1"/>
  <c r="R4146" i="1"/>
  <c r="T4146" i="1"/>
  <c r="V4146" i="1"/>
  <c r="B4147" i="1"/>
  <c r="E4147" i="1"/>
  <c r="H4147" i="1"/>
  <c r="I4147" i="1"/>
  <c r="N4147" i="1"/>
  <c r="O4147" i="1"/>
  <c r="P4147" i="1"/>
  <c r="Q4147" i="1"/>
  <c r="R4147" i="1"/>
  <c r="S4147" i="1"/>
  <c r="T4147" i="1"/>
  <c r="V4147" i="1"/>
  <c r="B4148" i="1"/>
  <c r="O4148" i="1" s="1"/>
  <c r="E4148" i="1"/>
  <c r="H4148" i="1"/>
  <c r="I4148" i="1" s="1"/>
  <c r="N4148" i="1"/>
  <c r="P4148" i="1"/>
  <c r="R4148" i="1"/>
  <c r="T4148" i="1"/>
  <c r="V4148" i="1"/>
  <c r="B4149" i="1"/>
  <c r="E4149" i="1"/>
  <c r="H4149" i="1"/>
  <c r="I4149" i="1"/>
  <c r="N4149" i="1"/>
  <c r="O4149" i="1"/>
  <c r="P4149" i="1"/>
  <c r="Q4149" i="1"/>
  <c r="R4149" i="1"/>
  <c r="S4149" i="1"/>
  <c r="T4149" i="1"/>
  <c r="V4149" i="1"/>
  <c r="B4150" i="1"/>
  <c r="O4150" i="1" s="1"/>
  <c r="E4150" i="1"/>
  <c r="H4150" i="1"/>
  <c r="I4150" i="1" s="1"/>
  <c r="N4150" i="1"/>
  <c r="P4150" i="1"/>
  <c r="R4150" i="1"/>
  <c r="T4150" i="1"/>
  <c r="V4150" i="1"/>
  <c r="B4151" i="1"/>
  <c r="E4151" i="1"/>
  <c r="H4151" i="1"/>
  <c r="I4151" i="1"/>
  <c r="N4151" i="1"/>
  <c r="O4151" i="1"/>
  <c r="P4151" i="1"/>
  <c r="Q4151" i="1"/>
  <c r="R4151" i="1"/>
  <c r="S4151" i="1"/>
  <c r="T4151" i="1"/>
  <c r="U4151" i="1"/>
  <c r="U4152" i="1" s="1"/>
  <c r="U4153" i="1" s="1"/>
  <c r="U4154" i="1" s="1"/>
  <c r="U4155" i="1" s="1"/>
  <c r="U4156" i="1" s="1"/>
  <c r="U4157" i="1" s="1"/>
  <c r="U4158" i="1" s="1"/>
  <c r="U4159" i="1" s="1"/>
  <c r="U4160" i="1" s="1"/>
  <c r="V4151" i="1"/>
  <c r="B4152" i="1"/>
  <c r="O4152" i="1" s="1"/>
  <c r="E4152" i="1"/>
  <c r="H4152" i="1"/>
  <c r="I4152" i="1" s="1"/>
  <c r="N4152" i="1"/>
  <c r="P4152" i="1"/>
  <c r="R4152" i="1"/>
  <c r="T4152" i="1"/>
  <c r="V4152" i="1"/>
  <c r="B4153" i="1"/>
  <c r="E4153" i="1"/>
  <c r="H4153" i="1"/>
  <c r="I4153" i="1"/>
  <c r="N4153" i="1"/>
  <c r="O4153" i="1"/>
  <c r="P4153" i="1"/>
  <c r="Q4153" i="1"/>
  <c r="R4153" i="1"/>
  <c r="S4153" i="1"/>
  <c r="T4153" i="1"/>
  <c r="V4153" i="1"/>
  <c r="B4154" i="1"/>
  <c r="O4154" i="1" s="1"/>
  <c r="E4154" i="1"/>
  <c r="H4154" i="1"/>
  <c r="I4154" i="1" s="1"/>
  <c r="N4154" i="1"/>
  <c r="P4154" i="1"/>
  <c r="R4154" i="1"/>
  <c r="T4154" i="1"/>
  <c r="V4154" i="1"/>
  <c r="B4155" i="1"/>
  <c r="E4155" i="1"/>
  <c r="H4155" i="1"/>
  <c r="I4155" i="1"/>
  <c r="N4155" i="1"/>
  <c r="O4155" i="1"/>
  <c r="P4155" i="1"/>
  <c r="Q4155" i="1"/>
  <c r="R4155" i="1"/>
  <c r="S4155" i="1"/>
  <c r="T4155" i="1"/>
  <c r="V4155" i="1"/>
  <c r="B4156" i="1"/>
  <c r="O4156" i="1" s="1"/>
  <c r="E4156" i="1"/>
  <c r="H4156" i="1"/>
  <c r="I4156" i="1" s="1"/>
  <c r="N4156" i="1"/>
  <c r="P4156" i="1"/>
  <c r="R4156" i="1"/>
  <c r="T4156" i="1"/>
  <c r="V4156" i="1"/>
  <c r="B4157" i="1"/>
  <c r="E4157" i="1"/>
  <c r="H4157" i="1"/>
  <c r="I4157" i="1"/>
  <c r="N4157" i="1"/>
  <c r="O4157" i="1"/>
  <c r="P4157" i="1"/>
  <c r="Q4157" i="1"/>
  <c r="R4157" i="1"/>
  <c r="S4157" i="1"/>
  <c r="T4157" i="1"/>
  <c r="V4157" i="1"/>
  <c r="B4158" i="1"/>
  <c r="O4158" i="1" s="1"/>
  <c r="E4158" i="1"/>
  <c r="H4158" i="1"/>
  <c r="I4158" i="1" s="1"/>
  <c r="N4158" i="1"/>
  <c r="P4158" i="1"/>
  <c r="R4158" i="1"/>
  <c r="T4158" i="1"/>
  <c r="V4158" i="1"/>
  <c r="B4159" i="1"/>
  <c r="E4159" i="1"/>
  <c r="H4159" i="1"/>
  <c r="I4159" i="1"/>
  <c r="N4159" i="1"/>
  <c r="O4159" i="1"/>
  <c r="P4159" i="1"/>
  <c r="Q4159" i="1"/>
  <c r="R4159" i="1"/>
  <c r="S4159" i="1"/>
  <c r="T4159" i="1"/>
  <c r="V4159" i="1"/>
  <c r="B4160" i="1"/>
  <c r="O4160" i="1" s="1"/>
  <c r="E4160" i="1"/>
  <c r="H4160" i="1"/>
  <c r="I4160" i="1" s="1"/>
  <c r="N4160" i="1"/>
  <c r="P4160" i="1"/>
  <c r="R4160" i="1"/>
  <c r="T4160" i="1"/>
  <c r="V4160" i="1"/>
  <c r="B4161" i="1"/>
  <c r="E4161" i="1"/>
  <c r="H4161" i="1"/>
  <c r="I4161" i="1"/>
  <c r="N4161" i="1"/>
  <c r="O4161" i="1"/>
  <c r="P4161" i="1"/>
  <c r="Q4161" i="1"/>
  <c r="R4161" i="1"/>
  <c r="S4161" i="1"/>
  <c r="T4161" i="1"/>
  <c r="U4161" i="1"/>
  <c r="U4162" i="1" s="1"/>
  <c r="U4163" i="1" s="1"/>
  <c r="U4164" i="1" s="1"/>
  <c r="U4165" i="1" s="1"/>
  <c r="U4166" i="1" s="1"/>
  <c r="V4161" i="1"/>
  <c r="B4162" i="1"/>
  <c r="O4162" i="1" s="1"/>
  <c r="E4162" i="1"/>
  <c r="H4162" i="1"/>
  <c r="I4162" i="1" s="1"/>
  <c r="N4162" i="1"/>
  <c r="P4162" i="1"/>
  <c r="R4162" i="1"/>
  <c r="T4162" i="1"/>
  <c r="V4162" i="1"/>
  <c r="B4163" i="1"/>
  <c r="E4163" i="1"/>
  <c r="H4163" i="1"/>
  <c r="I4163" i="1"/>
  <c r="N4163" i="1"/>
  <c r="O4163" i="1"/>
  <c r="P4163" i="1"/>
  <c r="Q4163" i="1"/>
  <c r="R4163" i="1"/>
  <c r="S4163" i="1"/>
  <c r="T4163" i="1"/>
  <c r="V4163" i="1"/>
  <c r="B4164" i="1"/>
  <c r="O4164" i="1" s="1"/>
  <c r="E4164" i="1"/>
  <c r="H4164" i="1"/>
  <c r="I4164" i="1" s="1"/>
  <c r="N4164" i="1"/>
  <c r="P4164" i="1"/>
  <c r="R4164" i="1"/>
  <c r="T4164" i="1"/>
  <c r="V4164" i="1"/>
  <c r="B4165" i="1"/>
  <c r="E4165" i="1"/>
  <c r="H4165" i="1"/>
  <c r="I4165" i="1"/>
  <c r="N4165" i="1"/>
  <c r="O4165" i="1"/>
  <c r="P4165" i="1"/>
  <c r="Q4165" i="1"/>
  <c r="R4165" i="1"/>
  <c r="S4165" i="1"/>
  <c r="T4165" i="1"/>
  <c r="V4165" i="1"/>
  <c r="B4166" i="1"/>
  <c r="O4166" i="1" s="1"/>
  <c r="E4166" i="1"/>
  <c r="H4166" i="1"/>
  <c r="I4166" i="1" s="1"/>
  <c r="N4166" i="1"/>
  <c r="P4166" i="1"/>
  <c r="R4166" i="1"/>
  <c r="T4166" i="1"/>
  <c r="V4166" i="1"/>
  <c r="B4167" i="1"/>
  <c r="E4167" i="1"/>
  <c r="H4167" i="1"/>
  <c r="I4167" i="1"/>
  <c r="N4167" i="1"/>
  <c r="O4167" i="1"/>
  <c r="P4167" i="1"/>
  <c r="Q4167" i="1"/>
  <c r="R4167" i="1"/>
  <c r="S4167" i="1"/>
  <c r="T4167" i="1"/>
  <c r="U4167" i="1"/>
  <c r="U4168" i="1" s="1"/>
  <c r="U4169" i="1" s="1"/>
  <c r="U4170" i="1" s="1"/>
  <c r="U4171" i="1" s="1"/>
  <c r="U4172" i="1" s="1"/>
  <c r="U4173" i="1" s="1"/>
  <c r="U4174" i="1" s="1"/>
  <c r="U4175" i="1" s="1"/>
  <c r="U4176" i="1" s="1"/>
  <c r="V4167" i="1"/>
  <c r="B4168" i="1"/>
  <c r="O4168" i="1" s="1"/>
  <c r="E4168" i="1"/>
  <c r="H4168" i="1"/>
  <c r="I4168" i="1" s="1"/>
  <c r="N4168" i="1"/>
  <c r="P4168" i="1"/>
  <c r="R4168" i="1"/>
  <c r="T4168" i="1"/>
  <c r="V4168" i="1"/>
  <c r="B4169" i="1"/>
  <c r="E4169" i="1"/>
  <c r="H4169" i="1"/>
  <c r="I4169" i="1"/>
  <c r="N4169" i="1"/>
  <c r="O4169" i="1"/>
  <c r="P4169" i="1"/>
  <c r="Q4169" i="1"/>
  <c r="R4169" i="1"/>
  <c r="S4169" i="1"/>
  <c r="T4169" i="1"/>
  <c r="V4169" i="1"/>
  <c r="B4170" i="1"/>
  <c r="O4170" i="1" s="1"/>
  <c r="E4170" i="1"/>
  <c r="H4170" i="1"/>
  <c r="I4170" i="1" s="1"/>
  <c r="N4170" i="1"/>
  <c r="P4170" i="1"/>
  <c r="R4170" i="1"/>
  <c r="T4170" i="1"/>
  <c r="V4170" i="1"/>
  <c r="B4171" i="1"/>
  <c r="E4171" i="1"/>
  <c r="H4171" i="1"/>
  <c r="I4171" i="1"/>
  <c r="N4171" i="1"/>
  <c r="O4171" i="1"/>
  <c r="P4171" i="1"/>
  <c r="Q4171" i="1"/>
  <c r="R4171" i="1"/>
  <c r="S4171" i="1"/>
  <c r="T4171" i="1"/>
  <c r="V4171" i="1"/>
  <c r="B4172" i="1"/>
  <c r="O4172" i="1" s="1"/>
  <c r="E4172" i="1"/>
  <c r="H4172" i="1"/>
  <c r="I4172" i="1" s="1"/>
  <c r="N4172" i="1"/>
  <c r="P4172" i="1"/>
  <c r="R4172" i="1"/>
  <c r="T4172" i="1"/>
  <c r="V4172" i="1"/>
  <c r="B4173" i="1"/>
  <c r="E4173" i="1"/>
  <c r="H4173" i="1"/>
  <c r="I4173" i="1"/>
  <c r="N4173" i="1"/>
  <c r="O4173" i="1"/>
  <c r="P4173" i="1"/>
  <c r="Q4173" i="1"/>
  <c r="R4173" i="1"/>
  <c r="S4173" i="1"/>
  <c r="T4173" i="1"/>
  <c r="V4173" i="1"/>
  <c r="B4174" i="1"/>
  <c r="O4174" i="1" s="1"/>
  <c r="E4174" i="1"/>
  <c r="H4174" i="1"/>
  <c r="I4174" i="1" s="1"/>
  <c r="N4174" i="1"/>
  <c r="P4174" i="1"/>
  <c r="R4174" i="1"/>
  <c r="T4174" i="1"/>
  <c r="V4174" i="1"/>
  <c r="B4175" i="1"/>
  <c r="E4175" i="1"/>
  <c r="H4175" i="1"/>
  <c r="I4175" i="1"/>
  <c r="N4175" i="1"/>
  <c r="O4175" i="1"/>
  <c r="P4175" i="1"/>
  <c r="Q4175" i="1"/>
  <c r="R4175" i="1"/>
  <c r="S4175" i="1"/>
  <c r="T4175" i="1"/>
  <c r="V4175" i="1"/>
  <c r="B4176" i="1"/>
  <c r="O4176" i="1" s="1"/>
  <c r="E4176" i="1"/>
  <c r="H4176" i="1"/>
  <c r="I4176" i="1" s="1"/>
  <c r="N4176" i="1"/>
  <c r="P4176" i="1"/>
  <c r="R4176" i="1"/>
  <c r="T4176" i="1"/>
  <c r="V4176" i="1"/>
  <c r="B4177" i="1"/>
  <c r="E4177" i="1"/>
  <c r="H4177" i="1"/>
  <c r="I4177" i="1"/>
  <c r="N4177" i="1"/>
  <c r="O4177" i="1"/>
  <c r="P4177" i="1"/>
  <c r="Q4177" i="1"/>
  <c r="R4177" i="1"/>
  <c r="S4177" i="1"/>
  <c r="T4177" i="1"/>
  <c r="U4177" i="1"/>
  <c r="U4178" i="1" s="1"/>
  <c r="U4179" i="1" s="1"/>
  <c r="U4180" i="1" s="1"/>
  <c r="U4181" i="1" s="1"/>
  <c r="U4182" i="1" s="1"/>
  <c r="U4183" i="1" s="1"/>
  <c r="U4184" i="1" s="1"/>
  <c r="U4185" i="1" s="1"/>
  <c r="U4186" i="1" s="1"/>
  <c r="U4187" i="1" s="1"/>
  <c r="U4188" i="1" s="1"/>
  <c r="V4177" i="1"/>
  <c r="B4178" i="1"/>
  <c r="O4178" i="1" s="1"/>
  <c r="E4178" i="1"/>
  <c r="H4178" i="1"/>
  <c r="I4178" i="1" s="1"/>
  <c r="N4178" i="1"/>
  <c r="P4178" i="1"/>
  <c r="R4178" i="1"/>
  <c r="T4178" i="1"/>
  <c r="V4178" i="1"/>
  <c r="B4179" i="1"/>
  <c r="E4179" i="1"/>
  <c r="H4179" i="1"/>
  <c r="I4179" i="1"/>
  <c r="N4179" i="1"/>
  <c r="O4179" i="1"/>
  <c r="P4179" i="1"/>
  <c r="Q4179" i="1"/>
  <c r="R4179" i="1"/>
  <c r="S4179" i="1"/>
  <c r="T4179" i="1"/>
  <c r="V4179" i="1"/>
  <c r="B4180" i="1"/>
  <c r="O4180" i="1" s="1"/>
  <c r="E4180" i="1"/>
  <c r="H4180" i="1"/>
  <c r="I4180" i="1" s="1"/>
  <c r="N4180" i="1"/>
  <c r="P4180" i="1"/>
  <c r="R4180" i="1"/>
  <c r="T4180" i="1"/>
  <c r="V4180" i="1"/>
  <c r="B4181" i="1"/>
  <c r="E4181" i="1"/>
  <c r="H4181" i="1"/>
  <c r="I4181" i="1"/>
  <c r="N4181" i="1"/>
  <c r="O4181" i="1"/>
  <c r="P4181" i="1"/>
  <c r="Q4181" i="1"/>
  <c r="R4181" i="1"/>
  <c r="S4181" i="1"/>
  <c r="T4181" i="1"/>
  <c r="V4181" i="1"/>
  <c r="B4182" i="1"/>
  <c r="O4182" i="1" s="1"/>
  <c r="E4182" i="1"/>
  <c r="H4182" i="1"/>
  <c r="I4182" i="1" s="1"/>
  <c r="N4182" i="1"/>
  <c r="P4182" i="1"/>
  <c r="R4182" i="1"/>
  <c r="T4182" i="1"/>
  <c r="V4182" i="1"/>
  <c r="B4183" i="1"/>
  <c r="E4183" i="1"/>
  <c r="H4183" i="1"/>
  <c r="I4183" i="1"/>
  <c r="N4183" i="1"/>
  <c r="O4183" i="1"/>
  <c r="P4183" i="1"/>
  <c r="Q4183" i="1"/>
  <c r="R4183" i="1"/>
  <c r="S4183" i="1"/>
  <c r="T4183" i="1"/>
  <c r="V4183" i="1"/>
  <c r="B4184" i="1"/>
  <c r="O4184" i="1" s="1"/>
  <c r="E4184" i="1"/>
  <c r="H4184" i="1"/>
  <c r="I4184" i="1" s="1"/>
  <c r="N4184" i="1"/>
  <c r="P4184" i="1"/>
  <c r="R4184" i="1"/>
  <c r="T4184" i="1"/>
  <c r="V4184" i="1"/>
  <c r="B4185" i="1"/>
  <c r="E4185" i="1"/>
  <c r="H4185" i="1"/>
  <c r="I4185" i="1"/>
  <c r="N4185" i="1"/>
  <c r="O4185" i="1"/>
  <c r="P4185" i="1"/>
  <c r="Q4185" i="1"/>
  <c r="R4185" i="1"/>
  <c r="S4185" i="1"/>
  <c r="T4185" i="1"/>
  <c r="V4185" i="1"/>
  <c r="B4186" i="1"/>
  <c r="O4186" i="1" s="1"/>
  <c r="E4186" i="1"/>
  <c r="H4186" i="1"/>
  <c r="I4186" i="1" s="1"/>
  <c r="N4186" i="1"/>
  <c r="P4186" i="1"/>
  <c r="R4186" i="1"/>
  <c r="T4186" i="1"/>
  <c r="V4186" i="1"/>
  <c r="B4187" i="1"/>
  <c r="E4187" i="1"/>
  <c r="H4187" i="1"/>
  <c r="I4187" i="1"/>
  <c r="N4187" i="1"/>
  <c r="O4187" i="1"/>
  <c r="P4187" i="1"/>
  <c r="Q4187" i="1"/>
  <c r="R4187" i="1"/>
  <c r="S4187" i="1"/>
  <c r="T4187" i="1"/>
  <c r="V4187" i="1"/>
  <c r="B4188" i="1"/>
  <c r="O4188" i="1" s="1"/>
  <c r="E4188" i="1"/>
  <c r="H4188" i="1"/>
  <c r="I4188" i="1" s="1"/>
  <c r="N4188" i="1"/>
  <c r="P4188" i="1"/>
  <c r="R4188" i="1"/>
  <c r="T4188" i="1"/>
  <c r="V4188" i="1"/>
  <c r="B4189" i="1"/>
  <c r="E4189" i="1"/>
  <c r="H4189" i="1"/>
  <c r="I4189" i="1"/>
  <c r="N4189" i="1"/>
  <c r="O4189" i="1"/>
  <c r="P4189" i="1"/>
  <c r="Q4189" i="1"/>
  <c r="R4189" i="1"/>
  <c r="S4189" i="1"/>
  <c r="T4189" i="1"/>
  <c r="U4189" i="1"/>
  <c r="U4190" i="1" s="1"/>
  <c r="U4191" i="1" s="1"/>
  <c r="U4192" i="1" s="1"/>
  <c r="U4193" i="1" s="1"/>
  <c r="U4194" i="1" s="1"/>
  <c r="U4195" i="1" s="1"/>
  <c r="U4196" i="1" s="1"/>
  <c r="V4189" i="1"/>
  <c r="B4190" i="1"/>
  <c r="O4190" i="1" s="1"/>
  <c r="E4190" i="1"/>
  <c r="H4190" i="1"/>
  <c r="I4190" i="1" s="1"/>
  <c r="N4190" i="1"/>
  <c r="P4190" i="1"/>
  <c r="R4190" i="1"/>
  <c r="T4190" i="1"/>
  <c r="V4190" i="1"/>
  <c r="B4191" i="1"/>
  <c r="E4191" i="1"/>
  <c r="H4191" i="1"/>
  <c r="I4191" i="1"/>
  <c r="N4191" i="1"/>
  <c r="O4191" i="1"/>
  <c r="P4191" i="1"/>
  <c r="Q4191" i="1"/>
  <c r="R4191" i="1"/>
  <c r="S4191" i="1"/>
  <c r="T4191" i="1"/>
  <c r="V4191" i="1"/>
  <c r="B4192" i="1"/>
  <c r="O4192" i="1" s="1"/>
  <c r="E4192" i="1"/>
  <c r="H4192" i="1"/>
  <c r="I4192" i="1" s="1"/>
  <c r="N4192" i="1"/>
  <c r="P4192" i="1"/>
  <c r="R4192" i="1"/>
  <c r="T4192" i="1"/>
  <c r="V4192" i="1"/>
  <c r="B4193" i="1"/>
  <c r="E4193" i="1"/>
  <c r="H4193" i="1"/>
  <c r="I4193" i="1"/>
  <c r="N4193" i="1"/>
  <c r="O4193" i="1"/>
  <c r="P4193" i="1"/>
  <c r="Q4193" i="1"/>
  <c r="R4193" i="1"/>
  <c r="S4193" i="1"/>
  <c r="T4193" i="1"/>
  <c r="V4193" i="1"/>
  <c r="B4194" i="1"/>
  <c r="O4194" i="1" s="1"/>
  <c r="E4194" i="1"/>
  <c r="H4194" i="1"/>
  <c r="I4194" i="1" s="1"/>
  <c r="N4194" i="1"/>
  <c r="P4194" i="1"/>
  <c r="R4194" i="1"/>
  <c r="T4194" i="1"/>
  <c r="V4194" i="1"/>
  <c r="B4195" i="1"/>
  <c r="E4195" i="1"/>
  <c r="H4195" i="1"/>
  <c r="I4195" i="1"/>
  <c r="N4195" i="1"/>
  <c r="O4195" i="1"/>
  <c r="P4195" i="1"/>
  <c r="Q4195" i="1"/>
  <c r="R4195" i="1"/>
  <c r="S4195" i="1"/>
  <c r="T4195" i="1"/>
  <c r="V4195" i="1"/>
  <c r="B4196" i="1"/>
  <c r="O4196" i="1" s="1"/>
  <c r="E4196" i="1"/>
  <c r="H4196" i="1"/>
  <c r="I4196" i="1" s="1"/>
  <c r="N4196" i="1"/>
  <c r="P4196" i="1"/>
  <c r="R4196" i="1"/>
  <c r="T4196" i="1"/>
  <c r="V4196" i="1"/>
  <c r="B4197" i="1"/>
  <c r="E4197" i="1"/>
  <c r="H4197" i="1"/>
  <c r="I4197" i="1"/>
  <c r="N4197" i="1"/>
  <c r="O4197" i="1"/>
  <c r="P4197" i="1"/>
  <c r="Q4197" i="1"/>
  <c r="R4197" i="1"/>
  <c r="S4197" i="1"/>
  <c r="T4197" i="1"/>
  <c r="U4197" i="1"/>
  <c r="U4198" i="1" s="1"/>
  <c r="U4199" i="1" s="1"/>
  <c r="U4200" i="1" s="1"/>
  <c r="U4201" i="1" s="1"/>
  <c r="U4202" i="1" s="1"/>
  <c r="U4203" i="1" s="1"/>
  <c r="U4204" i="1" s="1"/>
  <c r="U4205" i="1" s="1"/>
  <c r="U4206" i="1" s="1"/>
  <c r="V4197" i="1"/>
  <c r="B4198" i="1"/>
  <c r="O4198" i="1" s="1"/>
  <c r="E4198" i="1"/>
  <c r="H4198" i="1"/>
  <c r="I4198" i="1" s="1"/>
  <c r="N4198" i="1"/>
  <c r="P4198" i="1"/>
  <c r="R4198" i="1"/>
  <c r="T4198" i="1"/>
  <c r="V4198" i="1"/>
  <c r="B4199" i="1"/>
  <c r="E4199" i="1"/>
  <c r="H4199" i="1"/>
  <c r="I4199" i="1"/>
  <c r="N4199" i="1"/>
  <c r="O4199" i="1"/>
  <c r="P4199" i="1"/>
  <c r="Q4199" i="1"/>
  <c r="R4199" i="1"/>
  <c r="S4199" i="1"/>
  <c r="T4199" i="1"/>
  <c r="V4199" i="1"/>
  <c r="B4200" i="1"/>
  <c r="O4200" i="1" s="1"/>
  <c r="E4200" i="1"/>
  <c r="H4200" i="1"/>
  <c r="I4200" i="1" s="1"/>
  <c r="N4200" i="1"/>
  <c r="P4200" i="1"/>
  <c r="R4200" i="1"/>
  <c r="T4200" i="1"/>
  <c r="V4200" i="1"/>
  <c r="B4201" i="1"/>
  <c r="E4201" i="1"/>
  <c r="H4201" i="1"/>
  <c r="I4201" i="1"/>
  <c r="N4201" i="1"/>
  <c r="O4201" i="1"/>
  <c r="P4201" i="1"/>
  <c r="Q4201" i="1"/>
  <c r="R4201" i="1"/>
  <c r="S4201" i="1"/>
  <c r="T4201" i="1"/>
  <c r="V4201" i="1"/>
  <c r="B4202" i="1"/>
  <c r="O4202" i="1" s="1"/>
  <c r="E4202" i="1"/>
  <c r="H4202" i="1"/>
  <c r="I4202" i="1" s="1"/>
  <c r="N4202" i="1"/>
  <c r="P4202" i="1"/>
  <c r="R4202" i="1"/>
  <c r="T4202" i="1"/>
  <c r="V4202" i="1"/>
  <c r="B4203" i="1"/>
  <c r="E4203" i="1"/>
  <c r="H4203" i="1"/>
  <c r="I4203" i="1"/>
  <c r="N4203" i="1"/>
  <c r="O4203" i="1"/>
  <c r="P4203" i="1"/>
  <c r="Q4203" i="1"/>
  <c r="R4203" i="1"/>
  <c r="S4203" i="1"/>
  <c r="T4203" i="1"/>
  <c r="V4203" i="1"/>
  <c r="B4204" i="1"/>
  <c r="O4204" i="1" s="1"/>
  <c r="E4204" i="1"/>
  <c r="H4204" i="1"/>
  <c r="I4204" i="1" s="1"/>
  <c r="N4204" i="1"/>
  <c r="P4204" i="1"/>
  <c r="R4204" i="1"/>
  <c r="T4204" i="1"/>
  <c r="V4204" i="1"/>
  <c r="B4205" i="1"/>
  <c r="E4205" i="1"/>
  <c r="H4205" i="1"/>
  <c r="I4205" i="1"/>
  <c r="N4205" i="1"/>
  <c r="O4205" i="1"/>
  <c r="P4205" i="1"/>
  <c r="Q4205" i="1"/>
  <c r="R4205" i="1"/>
  <c r="S4205" i="1"/>
  <c r="T4205" i="1"/>
  <c r="V4205" i="1"/>
  <c r="B4206" i="1"/>
  <c r="O4206" i="1" s="1"/>
  <c r="E4206" i="1"/>
  <c r="H4206" i="1"/>
  <c r="I4206" i="1" s="1"/>
  <c r="N4206" i="1"/>
  <c r="P4206" i="1"/>
  <c r="R4206" i="1"/>
  <c r="T4206" i="1"/>
  <c r="V4206" i="1"/>
  <c r="B4207" i="1"/>
  <c r="E4207" i="1"/>
  <c r="H4207" i="1"/>
  <c r="I4207" i="1"/>
  <c r="N4207" i="1"/>
  <c r="O4207" i="1"/>
  <c r="P4207" i="1"/>
  <c r="Q4207" i="1"/>
  <c r="R4207" i="1"/>
  <c r="S4207" i="1"/>
  <c r="T4207" i="1"/>
  <c r="U4207" i="1"/>
  <c r="U4208" i="1" s="1"/>
  <c r="V4207" i="1"/>
  <c r="B4208" i="1"/>
  <c r="O4208" i="1" s="1"/>
  <c r="E4208" i="1"/>
  <c r="H4208" i="1"/>
  <c r="I4208" i="1" s="1"/>
  <c r="N4208" i="1"/>
  <c r="P4208" i="1"/>
  <c r="R4208" i="1"/>
  <c r="T4208" i="1"/>
  <c r="V4208" i="1"/>
  <c r="B4209" i="1"/>
  <c r="E4209" i="1"/>
  <c r="H4209" i="1"/>
  <c r="I4209" i="1"/>
  <c r="N4209" i="1"/>
  <c r="O4209" i="1"/>
  <c r="P4209" i="1"/>
  <c r="Q4209" i="1"/>
  <c r="R4209" i="1"/>
  <c r="S4209" i="1"/>
  <c r="T4209" i="1"/>
  <c r="U4209" i="1"/>
  <c r="U4210" i="1" s="1"/>
  <c r="U4211" i="1" s="1"/>
  <c r="U4212" i="1" s="1"/>
  <c r="U4213" i="1" s="1"/>
  <c r="U4214" i="1" s="1"/>
  <c r="U4215" i="1" s="1"/>
  <c r="U4216" i="1" s="1"/>
  <c r="U4217" i="1" s="1"/>
  <c r="V4209" i="1"/>
  <c r="B4210" i="1"/>
  <c r="O4210" i="1" s="1"/>
  <c r="E4210" i="1"/>
  <c r="H4210" i="1"/>
  <c r="I4210" i="1" s="1"/>
  <c r="N4210" i="1"/>
  <c r="P4210" i="1"/>
  <c r="R4210" i="1"/>
  <c r="T4210" i="1"/>
  <c r="V4210" i="1"/>
  <c r="B4211" i="1"/>
  <c r="E4211" i="1"/>
  <c r="H4211" i="1"/>
  <c r="I4211" i="1"/>
  <c r="N4211" i="1"/>
  <c r="O4211" i="1"/>
  <c r="P4211" i="1"/>
  <c r="Q4211" i="1"/>
  <c r="R4211" i="1"/>
  <c r="S4211" i="1"/>
  <c r="T4211" i="1"/>
  <c r="V4211" i="1"/>
  <c r="B4212" i="1"/>
  <c r="O4212" i="1" s="1"/>
  <c r="E4212" i="1"/>
  <c r="H4212" i="1"/>
  <c r="I4212" i="1" s="1"/>
  <c r="N4212" i="1"/>
  <c r="P4212" i="1"/>
  <c r="R4212" i="1"/>
  <c r="T4212" i="1"/>
  <c r="V4212" i="1"/>
  <c r="B4213" i="1"/>
  <c r="E4213" i="1"/>
  <c r="H4213" i="1"/>
  <c r="I4213" i="1"/>
  <c r="N4213" i="1"/>
  <c r="O4213" i="1"/>
  <c r="P4213" i="1"/>
  <c r="Q4213" i="1"/>
  <c r="R4213" i="1"/>
  <c r="S4213" i="1"/>
  <c r="T4213" i="1"/>
  <c r="V4213" i="1"/>
  <c r="B4214" i="1"/>
  <c r="O4214" i="1" s="1"/>
  <c r="E4214" i="1"/>
  <c r="H4214" i="1"/>
  <c r="I4214" i="1" s="1"/>
  <c r="N4214" i="1"/>
  <c r="P4214" i="1"/>
  <c r="R4214" i="1"/>
  <c r="T4214" i="1"/>
  <c r="V4214" i="1"/>
  <c r="B4215" i="1"/>
  <c r="E4215" i="1"/>
  <c r="H4215" i="1"/>
  <c r="I4215" i="1"/>
  <c r="N4215" i="1"/>
  <c r="O4215" i="1"/>
  <c r="P4215" i="1"/>
  <c r="Q4215" i="1"/>
  <c r="R4215" i="1"/>
  <c r="S4215" i="1"/>
  <c r="T4215" i="1"/>
  <c r="V4215" i="1"/>
  <c r="B4216" i="1"/>
  <c r="O4216" i="1" s="1"/>
  <c r="E4216" i="1"/>
  <c r="H4216" i="1"/>
  <c r="I4216" i="1" s="1"/>
  <c r="N4216" i="1"/>
  <c r="P4216" i="1"/>
  <c r="R4216" i="1"/>
  <c r="T4216" i="1"/>
  <c r="V4216" i="1"/>
  <c r="B4217" i="1"/>
  <c r="E4217" i="1"/>
  <c r="H4217" i="1"/>
  <c r="I4217" i="1"/>
  <c r="N4217" i="1"/>
  <c r="O4217" i="1"/>
  <c r="P4217" i="1"/>
  <c r="Q4217" i="1"/>
  <c r="R4217" i="1"/>
  <c r="S4217" i="1"/>
  <c r="T4217" i="1"/>
  <c r="V4217" i="1"/>
  <c r="B4218" i="1"/>
  <c r="O4218" i="1" s="1"/>
  <c r="E4218" i="1"/>
  <c r="H4218" i="1"/>
  <c r="I4218" i="1" s="1"/>
  <c r="N4218" i="1"/>
  <c r="P4218" i="1"/>
  <c r="R4218" i="1"/>
  <c r="T4218" i="1"/>
  <c r="U4218" i="1"/>
  <c r="V4218" i="1"/>
  <c r="B4219" i="1"/>
  <c r="E4219" i="1"/>
  <c r="H4219" i="1"/>
  <c r="I4219" i="1"/>
  <c r="N4219" i="1"/>
  <c r="O4219" i="1"/>
  <c r="P4219" i="1"/>
  <c r="Q4219" i="1"/>
  <c r="R4219" i="1"/>
  <c r="S4219" i="1"/>
  <c r="T4219" i="1"/>
  <c r="U4219" i="1"/>
  <c r="U4220" i="1" s="1"/>
  <c r="U4221" i="1" s="1"/>
  <c r="U4222" i="1" s="1"/>
  <c r="U4223" i="1" s="1"/>
  <c r="U4224" i="1" s="1"/>
  <c r="U4225" i="1" s="1"/>
  <c r="U4226" i="1" s="1"/>
  <c r="U4227" i="1" s="1"/>
  <c r="U4228" i="1" s="1"/>
  <c r="U4229" i="1" s="1"/>
  <c r="U4230" i="1" s="1"/>
  <c r="U4231" i="1" s="1"/>
  <c r="U4232" i="1" s="1"/>
  <c r="U4233" i="1" s="1"/>
  <c r="U4234" i="1" s="1"/>
  <c r="U4235" i="1" s="1"/>
  <c r="U4236" i="1" s="1"/>
  <c r="U4237" i="1" s="1"/>
  <c r="U4238" i="1" s="1"/>
  <c r="U4239" i="1" s="1"/>
  <c r="V4219" i="1"/>
  <c r="B4220" i="1"/>
  <c r="O4220" i="1" s="1"/>
  <c r="E4220" i="1"/>
  <c r="H4220" i="1"/>
  <c r="I4220" i="1" s="1"/>
  <c r="N4220" i="1"/>
  <c r="P4220" i="1"/>
  <c r="R4220" i="1"/>
  <c r="T4220" i="1"/>
  <c r="V4220" i="1"/>
  <c r="B4221" i="1"/>
  <c r="E4221" i="1"/>
  <c r="H4221" i="1"/>
  <c r="I4221" i="1"/>
  <c r="N4221" i="1"/>
  <c r="O4221" i="1"/>
  <c r="P4221" i="1"/>
  <c r="Q4221" i="1"/>
  <c r="R4221" i="1"/>
  <c r="S4221" i="1"/>
  <c r="T4221" i="1"/>
  <c r="V4221" i="1"/>
  <c r="B4222" i="1"/>
  <c r="O4222" i="1" s="1"/>
  <c r="E4222" i="1"/>
  <c r="H4222" i="1"/>
  <c r="I4222" i="1" s="1"/>
  <c r="N4222" i="1"/>
  <c r="P4222" i="1"/>
  <c r="R4222" i="1"/>
  <c r="T4222" i="1"/>
  <c r="V4222" i="1"/>
  <c r="B4223" i="1"/>
  <c r="E4223" i="1"/>
  <c r="H4223" i="1"/>
  <c r="I4223" i="1"/>
  <c r="N4223" i="1"/>
  <c r="O4223" i="1"/>
  <c r="P4223" i="1"/>
  <c r="Q4223" i="1"/>
  <c r="R4223" i="1"/>
  <c r="S4223" i="1"/>
  <c r="T4223" i="1"/>
  <c r="V4223" i="1"/>
  <c r="B4224" i="1"/>
  <c r="O4224" i="1" s="1"/>
  <c r="E4224" i="1"/>
  <c r="H4224" i="1"/>
  <c r="I4224" i="1" s="1"/>
  <c r="N4224" i="1"/>
  <c r="P4224" i="1"/>
  <c r="R4224" i="1"/>
  <c r="T4224" i="1"/>
  <c r="V4224" i="1"/>
  <c r="B4225" i="1"/>
  <c r="E4225" i="1"/>
  <c r="H4225" i="1"/>
  <c r="I4225" i="1"/>
  <c r="N4225" i="1"/>
  <c r="O4225" i="1"/>
  <c r="P4225" i="1"/>
  <c r="Q4225" i="1"/>
  <c r="R4225" i="1"/>
  <c r="S4225" i="1"/>
  <c r="T4225" i="1"/>
  <c r="V4225" i="1"/>
  <c r="B4226" i="1"/>
  <c r="O4226" i="1" s="1"/>
  <c r="E4226" i="1"/>
  <c r="H4226" i="1"/>
  <c r="I4226" i="1" s="1"/>
  <c r="N4226" i="1"/>
  <c r="P4226" i="1"/>
  <c r="R4226" i="1"/>
  <c r="T4226" i="1"/>
  <c r="V4226" i="1"/>
  <c r="B4227" i="1"/>
  <c r="E4227" i="1"/>
  <c r="H4227" i="1"/>
  <c r="I4227" i="1"/>
  <c r="N4227" i="1"/>
  <c r="O4227" i="1"/>
  <c r="P4227" i="1"/>
  <c r="Q4227" i="1"/>
  <c r="R4227" i="1"/>
  <c r="S4227" i="1"/>
  <c r="T4227" i="1"/>
  <c r="V4227" i="1"/>
  <c r="B4228" i="1"/>
  <c r="O4228" i="1" s="1"/>
  <c r="E4228" i="1"/>
  <c r="H4228" i="1"/>
  <c r="I4228" i="1" s="1"/>
  <c r="N4228" i="1"/>
  <c r="P4228" i="1"/>
  <c r="R4228" i="1"/>
  <c r="T4228" i="1"/>
  <c r="V4228" i="1"/>
  <c r="B4229" i="1"/>
  <c r="E4229" i="1"/>
  <c r="H4229" i="1"/>
  <c r="I4229" i="1"/>
  <c r="N4229" i="1"/>
  <c r="O4229" i="1"/>
  <c r="P4229" i="1"/>
  <c r="Q4229" i="1"/>
  <c r="R4229" i="1"/>
  <c r="S4229" i="1"/>
  <c r="T4229" i="1"/>
  <c r="V4229" i="1"/>
  <c r="B4230" i="1"/>
  <c r="O4230" i="1" s="1"/>
  <c r="E4230" i="1"/>
  <c r="H4230" i="1"/>
  <c r="I4230" i="1" s="1"/>
  <c r="N4230" i="1"/>
  <c r="P4230" i="1"/>
  <c r="R4230" i="1"/>
  <c r="T4230" i="1"/>
  <c r="V4230" i="1"/>
  <c r="B4231" i="1"/>
  <c r="E4231" i="1"/>
  <c r="H4231" i="1"/>
  <c r="I4231" i="1"/>
  <c r="N4231" i="1"/>
  <c r="O4231" i="1"/>
  <c r="P4231" i="1"/>
  <c r="Q4231" i="1"/>
  <c r="R4231" i="1"/>
  <c r="S4231" i="1"/>
  <c r="T4231" i="1"/>
  <c r="V4231" i="1"/>
  <c r="B4232" i="1"/>
  <c r="O4232" i="1" s="1"/>
  <c r="E4232" i="1"/>
  <c r="H4232" i="1"/>
  <c r="I4232" i="1" s="1"/>
  <c r="N4232" i="1"/>
  <c r="P4232" i="1"/>
  <c r="R4232" i="1"/>
  <c r="T4232" i="1"/>
  <c r="V4232" i="1"/>
  <c r="B4233" i="1"/>
  <c r="E4233" i="1"/>
  <c r="H4233" i="1"/>
  <c r="I4233" i="1"/>
  <c r="N4233" i="1"/>
  <c r="O4233" i="1"/>
  <c r="P4233" i="1"/>
  <c r="Q4233" i="1"/>
  <c r="R4233" i="1"/>
  <c r="S4233" i="1"/>
  <c r="T4233" i="1"/>
  <c r="V4233" i="1"/>
  <c r="B4234" i="1"/>
  <c r="O4234" i="1" s="1"/>
  <c r="E4234" i="1"/>
  <c r="H4234" i="1"/>
  <c r="I4234" i="1" s="1"/>
  <c r="N4234" i="1"/>
  <c r="P4234" i="1"/>
  <c r="R4234" i="1"/>
  <c r="T4234" i="1"/>
  <c r="V4234" i="1"/>
  <c r="B4235" i="1"/>
  <c r="E4235" i="1"/>
  <c r="H4235" i="1"/>
  <c r="I4235" i="1"/>
  <c r="N4235" i="1"/>
  <c r="O4235" i="1"/>
  <c r="P4235" i="1"/>
  <c r="Q4235" i="1"/>
  <c r="R4235" i="1"/>
  <c r="S4235" i="1"/>
  <c r="T4235" i="1"/>
  <c r="V4235" i="1"/>
  <c r="B4236" i="1"/>
  <c r="O4236" i="1" s="1"/>
  <c r="E4236" i="1"/>
  <c r="H4236" i="1"/>
  <c r="I4236" i="1" s="1"/>
  <c r="N4236" i="1"/>
  <c r="P4236" i="1"/>
  <c r="R4236" i="1"/>
  <c r="T4236" i="1"/>
  <c r="V4236" i="1"/>
  <c r="B4237" i="1"/>
  <c r="E4237" i="1"/>
  <c r="H4237" i="1"/>
  <c r="I4237" i="1"/>
  <c r="N4237" i="1"/>
  <c r="O4237" i="1"/>
  <c r="P4237" i="1"/>
  <c r="Q4237" i="1"/>
  <c r="R4237" i="1"/>
  <c r="S4237" i="1"/>
  <c r="T4237" i="1"/>
  <c r="V4237" i="1"/>
  <c r="B4238" i="1"/>
  <c r="O4238" i="1" s="1"/>
  <c r="E4238" i="1"/>
  <c r="H4238" i="1"/>
  <c r="I4238" i="1" s="1"/>
  <c r="N4238" i="1"/>
  <c r="P4238" i="1"/>
  <c r="R4238" i="1"/>
  <c r="T4238" i="1"/>
  <c r="V4238" i="1"/>
  <c r="B4239" i="1"/>
  <c r="E4239" i="1"/>
  <c r="H4239" i="1"/>
  <c r="I4239" i="1"/>
  <c r="N4239" i="1"/>
  <c r="O4239" i="1"/>
  <c r="P4239" i="1"/>
  <c r="Q4239" i="1"/>
  <c r="R4239" i="1"/>
  <c r="S4239" i="1"/>
  <c r="T4239" i="1"/>
  <c r="V4239" i="1"/>
  <c r="B4240" i="1"/>
  <c r="O4240" i="1" s="1"/>
  <c r="E4240" i="1"/>
  <c r="H4240" i="1"/>
  <c r="I4240" i="1" s="1"/>
  <c r="N4240" i="1"/>
  <c r="P4240" i="1"/>
  <c r="R4240" i="1"/>
  <c r="T4240" i="1"/>
  <c r="U4240" i="1"/>
  <c r="V4240" i="1"/>
  <c r="B4241" i="1"/>
  <c r="E4241" i="1"/>
  <c r="H4241" i="1"/>
  <c r="I4241" i="1"/>
  <c r="N4241" i="1"/>
  <c r="O4241" i="1"/>
  <c r="P4241" i="1"/>
  <c r="Q4241" i="1"/>
  <c r="R4241" i="1"/>
  <c r="S4241" i="1"/>
  <c r="T4241" i="1"/>
  <c r="U4241" i="1"/>
  <c r="U4242" i="1" s="1"/>
  <c r="U4243" i="1" s="1"/>
  <c r="U4244" i="1" s="1"/>
  <c r="U4245" i="1" s="1"/>
  <c r="U4246" i="1" s="1"/>
  <c r="U4247" i="1" s="1"/>
  <c r="U4248" i="1" s="1"/>
  <c r="U4249" i="1" s="1"/>
  <c r="U4250" i="1" s="1"/>
  <c r="U4251" i="1" s="1"/>
  <c r="U4252" i="1" s="1"/>
  <c r="V4241" i="1"/>
  <c r="B4242" i="1"/>
  <c r="O4242" i="1" s="1"/>
  <c r="E4242" i="1"/>
  <c r="H4242" i="1"/>
  <c r="I4242" i="1" s="1"/>
  <c r="N4242" i="1"/>
  <c r="P4242" i="1"/>
  <c r="R4242" i="1"/>
  <c r="T4242" i="1"/>
  <c r="V4242" i="1"/>
  <c r="B4243" i="1"/>
  <c r="E4243" i="1"/>
  <c r="H4243" i="1"/>
  <c r="I4243" i="1"/>
  <c r="N4243" i="1"/>
  <c r="O4243" i="1"/>
  <c r="P4243" i="1"/>
  <c r="Q4243" i="1"/>
  <c r="R4243" i="1"/>
  <c r="S4243" i="1"/>
  <c r="T4243" i="1"/>
  <c r="V4243" i="1"/>
  <c r="B4244" i="1"/>
  <c r="O4244" i="1" s="1"/>
  <c r="E4244" i="1"/>
  <c r="H4244" i="1"/>
  <c r="I4244" i="1" s="1"/>
  <c r="N4244" i="1"/>
  <c r="P4244" i="1"/>
  <c r="R4244" i="1"/>
  <c r="T4244" i="1"/>
  <c r="V4244" i="1"/>
  <c r="B4245" i="1"/>
  <c r="E4245" i="1"/>
  <c r="H4245" i="1"/>
  <c r="I4245" i="1"/>
  <c r="N4245" i="1"/>
  <c r="O4245" i="1"/>
  <c r="P4245" i="1"/>
  <c r="Q4245" i="1"/>
  <c r="R4245" i="1"/>
  <c r="S4245" i="1"/>
  <c r="T4245" i="1"/>
  <c r="V4245" i="1"/>
  <c r="B4246" i="1"/>
  <c r="O4246" i="1" s="1"/>
  <c r="E4246" i="1"/>
  <c r="H4246" i="1"/>
  <c r="I4246" i="1" s="1"/>
  <c r="N4246" i="1"/>
  <c r="P4246" i="1"/>
  <c r="R4246" i="1"/>
  <c r="T4246" i="1"/>
  <c r="V4246" i="1"/>
  <c r="B4247" i="1"/>
  <c r="E4247" i="1"/>
  <c r="H4247" i="1"/>
  <c r="I4247" i="1"/>
  <c r="N4247" i="1"/>
  <c r="O4247" i="1"/>
  <c r="P4247" i="1"/>
  <c r="Q4247" i="1"/>
  <c r="R4247" i="1"/>
  <c r="S4247" i="1"/>
  <c r="T4247" i="1"/>
  <c r="V4247" i="1"/>
  <c r="B4248" i="1"/>
  <c r="O4248" i="1" s="1"/>
  <c r="E4248" i="1"/>
  <c r="H4248" i="1"/>
  <c r="I4248" i="1" s="1"/>
  <c r="N4248" i="1"/>
  <c r="P4248" i="1"/>
  <c r="R4248" i="1"/>
  <c r="T4248" i="1"/>
  <c r="V4248" i="1"/>
  <c r="B4249" i="1"/>
  <c r="E4249" i="1"/>
  <c r="H4249" i="1"/>
  <c r="I4249" i="1"/>
  <c r="N4249" i="1"/>
  <c r="O4249" i="1"/>
  <c r="P4249" i="1"/>
  <c r="Q4249" i="1"/>
  <c r="R4249" i="1"/>
  <c r="S4249" i="1"/>
  <c r="T4249" i="1"/>
  <c r="V4249" i="1"/>
  <c r="B4250" i="1"/>
  <c r="O4250" i="1" s="1"/>
  <c r="E4250" i="1"/>
  <c r="H4250" i="1"/>
  <c r="I4250" i="1" s="1"/>
  <c r="N4250" i="1"/>
  <c r="P4250" i="1"/>
  <c r="R4250" i="1"/>
  <c r="T4250" i="1"/>
  <c r="V4250" i="1"/>
  <c r="B4251" i="1"/>
  <c r="E4251" i="1"/>
  <c r="H4251" i="1"/>
  <c r="I4251" i="1"/>
  <c r="N4251" i="1"/>
  <c r="O4251" i="1"/>
  <c r="P4251" i="1"/>
  <c r="Q4251" i="1"/>
  <c r="R4251" i="1"/>
  <c r="S4251" i="1"/>
  <c r="T4251" i="1"/>
  <c r="V4251" i="1"/>
  <c r="B4252" i="1"/>
  <c r="O4252" i="1" s="1"/>
  <c r="E4252" i="1"/>
  <c r="H4252" i="1"/>
  <c r="I4252" i="1" s="1"/>
  <c r="N4252" i="1"/>
  <c r="P4252" i="1"/>
  <c r="R4252" i="1"/>
  <c r="T4252" i="1"/>
  <c r="V4252" i="1"/>
  <c r="B4253" i="1"/>
  <c r="E4253" i="1"/>
  <c r="H4253" i="1"/>
  <c r="I4253" i="1"/>
  <c r="N4253" i="1"/>
  <c r="O4253" i="1"/>
  <c r="P4253" i="1"/>
  <c r="Q4253" i="1"/>
  <c r="R4253" i="1"/>
  <c r="S4253" i="1"/>
  <c r="T4253" i="1"/>
  <c r="U4253" i="1"/>
  <c r="U4254" i="1" s="1"/>
  <c r="U4255" i="1" s="1"/>
  <c r="U4256" i="1" s="1"/>
  <c r="U4257" i="1" s="1"/>
  <c r="U4258" i="1" s="1"/>
  <c r="U4259" i="1" s="1"/>
  <c r="U4260" i="1" s="1"/>
  <c r="U4261" i="1" s="1"/>
  <c r="U4262" i="1" s="1"/>
  <c r="U4263" i="1" s="1"/>
  <c r="U4264" i="1" s="1"/>
  <c r="U4265" i="1" s="1"/>
  <c r="U4266" i="1" s="1"/>
  <c r="U4267" i="1" s="1"/>
  <c r="V4253" i="1"/>
  <c r="B4254" i="1"/>
  <c r="O4254" i="1" s="1"/>
  <c r="E4254" i="1"/>
  <c r="H4254" i="1"/>
  <c r="I4254" i="1" s="1"/>
  <c r="N4254" i="1"/>
  <c r="P4254" i="1"/>
  <c r="R4254" i="1"/>
  <c r="T4254" i="1"/>
  <c r="V4254" i="1"/>
  <c r="B4255" i="1"/>
  <c r="E4255" i="1"/>
  <c r="H4255" i="1"/>
  <c r="I4255" i="1"/>
  <c r="N4255" i="1"/>
  <c r="O4255" i="1"/>
  <c r="P4255" i="1"/>
  <c r="Q4255" i="1"/>
  <c r="R4255" i="1"/>
  <c r="S4255" i="1"/>
  <c r="T4255" i="1"/>
  <c r="V4255" i="1"/>
  <c r="B4256" i="1"/>
  <c r="O4256" i="1" s="1"/>
  <c r="E4256" i="1"/>
  <c r="H4256" i="1"/>
  <c r="I4256" i="1" s="1"/>
  <c r="N4256" i="1"/>
  <c r="P4256" i="1"/>
  <c r="R4256" i="1"/>
  <c r="T4256" i="1"/>
  <c r="V4256" i="1"/>
  <c r="B4257" i="1"/>
  <c r="E4257" i="1"/>
  <c r="H4257" i="1"/>
  <c r="I4257" i="1"/>
  <c r="N4257" i="1"/>
  <c r="O4257" i="1"/>
  <c r="P4257" i="1"/>
  <c r="Q4257" i="1"/>
  <c r="R4257" i="1"/>
  <c r="S4257" i="1"/>
  <c r="T4257" i="1"/>
  <c r="V4257" i="1"/>
  <c r="B4258" i="1"/>
  <c r="O4258" i="1" s="1"/>
  <c r="E4258" i="1"/>
  <c r="H4258" i="1"/>
  <c r="I4258" i="1" s="1"/>
  <c r="N4258" i="1"/>
  <c r="P4258" i="1"/>
  <c r="R4258" i="1"/>
  <c r="T4258" i="1"/>
  <c r="V4258" i="1"/>
  <c r="B4259" i="1"/>
  <c r="E4259" i="1"/>
  <c r="H4259" i="1"/>
  <c r="I4259" i="1"/>
  <c r="N4259" i="1"/>
  <c r="O4259" i="1"/>
  <c r="P4259" i="1"/>
  <c r="Q4259" i="1"/>
  <c r="R4259" i="1"/>
  <c r="S4259" i="1"/>
  <c r="T4259" i="1"/>
  <c r="V4259" i="1"/>
  <c r="B4260" i="1"/>
  <c r="O4260" i="1" s="1"/>
  <c r="E4260" i="1"/>
  <c r="H4260" i="1"/>
  <c r="I4260" i="1" s="1"/>
  <c r="N4260" i="1"/>
  <c r="P4260" i="1"/>
  <c r="R4260" i="1"/>
  <c r="T4260" i="1"/>
  <c r="V4260" i="1"/>
  <c r="B4261" i="1"/>
  <c r="E4261" i="1"/>
  <c r="H4261" i="1"/>
  <c r="I4261" i="1"/>
  <c r="N4261" i="1"/>
  <c r="O4261" i="1"/>
  <c r="P4261" i="1"/>
  <c r="Q4261" i="1"/>
  <c r="R4261" i="1"/>
  <c r="S4261" i="1"/>
  <c r="T4261" i="1"/>
  <c r="V4261" i="1"/>
  <c r="B4262" i="1"/>
  <c r="O4262" i="1" s="1"/>
  <c r="E4262" i="1"/>
  <c r="H4262" i="1"/>
  <c r="I4262" i="1" s="1"/>
  <c r="N4262" i="1"/>
  <c r="P4262" i="1"/>
  <c r="R4262" i="1"/>
  <c r="T4262" i="1"/>
  <c r="V4262" i="1"/>
  <c r="B4263" i="1"/>
  <c r="E4263" i="1"/>
  <c r="H4263" i="1"/>
  <c r="I4263" i="1"/>
  <c r="N4263" i="1"/>
  <c r="O4263" i="1"/>
  <c r="P4263" i="1"/>
  <c r="Q4263" i="1"/>
  <c r="R4263" i="1"/>
  <c r="S4263" i="1"/>
  <c r="T4263" i="1"/>
  <c r="V4263" i="1"/>
  <c r="B4264" i="1"/>
  <c r="O4264" i="1" s="1"/>
  <c r="E4264" i="1"/>
  <c r="H4264" i="1"/>
  <c r="I4264" i="1" s="1"/>
  <c r="N4264" i="1"/>
  <c r="P4264" i="1"/>
  <c r="R4264" i="1"/>
  <c r="T4264" i="1"/>
  <c r="V4264" i="1"/>
  <c r="B4265" i="1"/>
  <c r="E4265" i="1"/>
  <c r="H4265" i="1"/>
  <c r="I4265" i="1"/>
  <c r="N4265" i="1"/>
  <c r="O4265" i="1"/>
  <c r="P4265" i="1"/>
  <c r="Q4265" i="1"/>
  <c r="R4265" i="1"/>
  <c r="S4265" i="1"/>
  <c r="T4265" i="1"/>
  <c r="V4265" i="1"/>
  <c r="B4266" i="1"/>
  <c r="O4266" i="1" s="1"/>
  <c r="E4266" i="1"/>
  <c r="H4266" i="1"/>
  <c r="I4266" i="1" s="1"/>
  <c r="N4266" i="1"/>
  <c r="P4266" i="1"/>
  <c r="R4266" i="1"/>
  <c r="T4266" i="1"/>
  <c r="V4266" i="1"/>
  <c r="B4267" i="1"/>
  <c r="E4267" i="1"/>
  <c r="H4267" i="1"/>
  <c r="I4267" i="1"/>
  <c r="N4267" i="1"/>
  <c r="O4267" i="1"/>
  <c r="P4267" i="1"/>
  <c r="Q4267" i="1"/>
  <c r="R4267" i="1"/>
  <c r="S4267" i="1"/>
  <c r="T4267" i="1"/>
  <c r="V4267" i="1"/>
  <c r="B4268" i="1"/>
  <c r="O4268" i="1" s="1"/>
  <c r="E4268" i="1"/>
  <c r="H4268" i="1"/>
  <c r="I4268" i="1" s="1"/>
  <c r="N4268" i="1"/>
  <c r="P4268" i="1"/>
  <c r="R4268" i="1"/>
  <c r="T4268" i="1"/>
  <c r="U4268" i="1"/>
  <c r="V4268" i="1"/>
  <c r="B4269" i="1"/>
  <c r="E4269" i="1"/>
  <c r="H4269" i="1"/>
  <c r="I4269" i="1"/>
  <c r="N4269" i="1"/>
  <c r="O4269" i="1"/>
  <c r="P4269" i="1"/>
  <c r="Q4269" i="1"/>
  <c r="R4269" i="1"/>
  <c r="S4269" i="1"/>
  <c r="T4269" i="1"/>
  <c r="U4269" i="1"/>
  <c r="U4270" i="1" s="1"/>
  <c r="U4271" i="1" s="1"/>
  <c r="U4272" i="1" s="1"/>
  <c r="U4273" i="1" s="1"/>
  <c r="U4274" i="1" s="1"/>
  <c r="U4275" i="1" s="1"/>
  <c r="U4276" i="1" s="1"/>
  <c r="V4269" i="1"/>
  <c r="B4270" i="1"/>
  <c r="O4270" i="1" s="1"/>
  <c r="E4270" i="1"/>
  <c r="H4270" i="1"/>
  <c r="I4270" i="1" s="1"/>
  <c r="N4270" i="1"/>
  <c r="P4270" i="1"/>
  <c r="R4270" i="1"/>
  <c r="T4270" i="1"/>
  <c r="V4270" i="1"/>
  <c r="B4271" i="1"/>
  <c r="E4271" i="1"/>
  <c r="H4271" i="1"/>
  <c r="I4271" i="1"/>
  <c r="N4271" i="1"/>
  <c r="O4271" i="1"/>
  <c r="P4271" i="1"/>
  <c r="Q4271" i="1"/>
  <c r="R4271" i="1"/>
  <c r="S4271" i="1"/>
  <c r="T4271" i="1"/>
  <c r="V4271" i="1"/>
  <c r="B4272" i="1"/>
  <c r="O4272" i="1" s="1"/>
  <c r="E4272" i="1"/>
  <c r="H4272" i="1"/>
  <c r="I4272" i="1" s="1"/>
  <c r="N4272" i="1"/>
  <c r="P4272" i="1"/>
  <c r="R4272" i="1"/>
  <c r="T4272" i="1"/>
  <c r="V4272" i="1"/>
  <c r="B4273" i="1"/>
  <c r="E4273" i="1"/>
  <c r="H4273" i="1"/>
  <c r="I4273" i="1"/>
  <c r="N4273" i="1"/>
  <c r="O4273" i="1"/>
  <c r="P4273" i="1"/>
  <c r="Q4273" i="1"/>
  <c r="R4273" i="1"/>
  <c r="S4273" i="1"/>
  <c r="T4273" i="1"/>
  <c r="V4273" i="1"/>
  <c r="B4274" i="1"/>
  <c r="O4274" i="1" s="1"/>
  <c r="E4274" i="1"/>
  <c r="H4274" i="1"/>
  <c r="I4274" i="1" s="1"/>
  <c r="N4274" i="1"/>
  <c r="P4274" i="1"/>
  <c r="R4274" i="1"/>
  <c r="T4274" i="1"/>
  <c r="V4274" i="1"/>
  <c r="B4275" i="1"/>
  <c r="E4275" i="1"/>
  <c r="H4275" i="1"/>
  <c r="I4275" i="1"/>
  <c r="N4275" i="1"/>
  <c r="O4275" i="1"/>
  <c r="P4275" i="1"/>
  <c r="Q4275" i="1"/>
  <c r="R4275" i="1"/>
  <c r="S4275" i="1"/>
  <c r="T4275" i="1"/>
  <c r="V4275" i="1"/>
  <c r="B4276" i="1"/>
  <c r="O4276" i="1" s="1"/>
  <c r="E4276" i="1"/>
  <c r="H4276" i="1"/>
  <c r="I4276" i="1" s="1"/>
  <c r="N4276" i="1"/>
  <c r="P4276" i="1"/>
  <c r="R4276" i="1"/>
  <c r="T4276" i="1"/>
  <c r="V4276" i="1"/>
  <c r="B4277" i="1"/>
  <c r="E4277" i="1"/>
  <c r="H4277" i="1"/>
  <c r="I4277" i="1"/>
  <c r="N4277" i="1"/>
  <c r="O4277" i="1"/>
  <c r="P4277" i="1"/>
  <c r="Q4277" i="1"/>
  <c r="R4277" i="1"/>
  <c r="S4277" i="1"/>
  <c r="T4277" i="1"/>
  <c r="U4277" i="1"/>
  <c r="U4278" i="1" s="1"/>
  <c r="U4279" i="1" s="1"/>
  <c r="U4280" i="1" s="1"/>
  <c r="U4281" i="1" s="1"/>
  <c r="U4282" i="1" s="1"/>
  <c r="U4283" i="1" s="1"/>
  <c r="U4284" i="1" s="1"/>
  <c r="U4285" i="1" s="1"/>
  <c r="U4286" i="1" s="1"/>
  <c r="U4287" i="1" s="1"/>
  <c r="V4277" i="1"/>
  <c r="B4278" i="1"/>
  <c r="O4278" i="1" s="1"/>
  <c r="E4278" i="1"/>
  <c r="H4278" i="1"/>
  <c r="I4278" i="1" s="1"/>
  <c r="N4278" i="1"/>
  <c r="P4278" i="1"/>
  <c r="R4278" i="1"/>
  <c r="T4278" i="1"/>
  <c r="V4278" i="1"/>
  <c r="B4279" i="1"/>
  <c r="E4279" i="1"/>
  <c r="H4279" i="1"/>
  <c r="I4279" i="1"/>
  <c r="N4279" i="1"/>
  <c r="O4279" i="1"/>
  <c r="P4279" i="1"/>
  <c r="Q4279" i="1"/>
  <c r="R4279" i="1"/>
  <c r="S4279" i="1"/>
  <c r="T4279" i="1"/>
  <c r="V4279" i="1"/>
  <c r="B4280" i="1"/>
  <c r="O4280" i="1" s="1"/>
  <c r="E4280" i="1"/>
  <c r="H4280" i="1"/>
  <c r="I4280" i="1" s="1"/>
  <c r="N4280" i="1"/>
  <c r="P4280" i="1"/>
  <c r="R4280" i="1"/>
  <c r="T4280" i="1"/>
  <c r="V4280" i="1"/>
  <c r="B4281" i="1"/>
  <c r="E4281" i="1"/>
  <c r="H4281" i="1"/>
  <c r="I4281" i="1"/>
  <c r="N4281" i="1"/>
  <c r="O4281" i="1"/>
  <c r="P4281" i="1"/>
  <c r="Q4281" i="1"/>
  <c r="R4281" i="1"/>
  <c r="S4281" i="1"/>
  <c r="T4281" i="1"/>
  <c r="V4281" i="1"/>
  <c r="B4282" i="1"/>
  <c r="O4282" i="1" s="1"/>
  <c r="E4282" i="1"/>
  <c r="H4282" i="1"/>
  <c r="I4282" i="1" s="1"/>
  <c r="N4282" i="1"/>
  <c r="P4282" i="1"/>
  <c r="R4282" i="1"/>
  <c r="T4282" i="1"/>
  <c r="V4282" i="1"/>
  <c r="B4283" i="1"/>
  <c r="E4283" i="1"/>
  <c r="H4283" i="1"/>
  <c r="I4283" i="1"/>
  <c r="N4283" i="1"/>
  <c r="O4283" i="1"/>
  <c r="P4283" i="1"/>
  <c r="Q4283" i="1"/>
  <c r="R4283" i="1"/>
  <c r="S4283" i="1"/>
  <c r="T4283" i="1"/>
  <c r="V4283" i="1"/>
  <c r="B4284" i="1"/>
  <c r="O4284" i="1" s="1"/>
  <c r="E4284" i="1"/>
  <c r="H4284" i="1"/>
  <c r="I4284" i="1" s="1"/>
  <c r="N4284" i="1"/>
  <c r="P4284" i="1"/>
  <c r="R4284" i="1"/>
  <c r="T4284" i="1"/>
  <c r="V4284" i="1"/>
  <c r="B4285" i="1"/>
  <c r="E4285" i="1"/>
  <c r="H4285" i="1"/>
  <c r="I4285" i="1"/>
  <c r="N4285" i="1"/>
  <c r="O4285" i="1"/>
  <c r="P4285" i="1"/>
  <c r="Q4285" i="1"/>
  <c r="R4285" i="1"/>
  <c r="S4285" i="1"/>
  <c r="T4285" i="1"/>
  <c r="V4285" i="1"/>
  <c r="B4286" i="1"/>
  <c r="O4286" i="1" s="1"/>
  <c r="E4286" i="1"/>
  <c r="H4286" i="1"/>
  <c r="I4286" i="1" s="1"/>
  <c r="N4286" i="1"/>
  <c r="P4286" i="1"/>
  <c r="R4286" i="1"/>
  <c r="T4286" i="1"/>
  <c r="V4286" i="1"/>
  <c r="B4287" i="1"/>
  <c r="E4287" i="1"/>
  <c r="H4287" i="1"/>
  <c r="I4287" i="1"/>
  <c r="N4287" i="1"/>
  <c r="O4287" i="1"/>
  <c r="P4287" i="1"/>
  <c r="Q4287" i="1"/>
  <c r="R4287" i="1"/>
  <c r="S4287" i="1"/>
  <c r="T4287" i="1"/>
  <c r="V4287" i="1"/>
  <c r="B4288" i="1"/>
  <c r="O4288" i="1" s="1"/>
  <c r="E4288" i="1"/>
  <c r="H4288" i="1"/>
  <c r="I4288" i="1" s="1"/>
  <c r="N4288" i="1"/>
  <c r="P4288" i="1"/>
  <c r="R4288" i="1"/>
  <c r="T4288" i="1"/>
  <c r="U4288" i="1"/>
  <c r="V4288" i="1"/>
  <c r="B4289" i="1"/>
  <c r="E4289" i="1"/>
  <c r="H4289" i="1"/>
  <c r="I4289" i="1"/>
  <c r="N4289" i="1"/>
  <c r="O4289" i="1"/>
  <c r="P4289" i="1"/>
  <c r="Q4289" i="1"/>
  <c r="R4289" i="1"/>
  <c r="S4289" i="1"/>
  <c r="T4289" i="1"/>
  <c r="U4289" i="1"/>
  <c r="U4290" i="1" s="1"/>
  <c r="U4291" i="1" s="1"/>
  <c r="U4292" i="1" s="1"/>
  <c r="U4293" i="1" s="1"/>
  <c r="U4294" i="1" s="1"/>
  <c r="U4295" i="1" s="1"/>
  <c r="U4296" i="1" s="1"/>
  <c r="U4297" i="1" s="1"/>
  <c r="U4298" i="1" s="1"/>
  <c r="U4299" i="1" s="1"/>
  <c r="U4300" i="1" s="1"/>
  <c r="U4301" i="1" s="1"/>
  <c r="U4302" i="1" s="1"/>
  <c r="U4303" i="1" s="1"/>
  <c r="U4304" i="1" s="1"/>
  <c r="U4305" i="1" s="1"/>
  <c r="V4289" i="1"/>
  <c r="B4290" i="1"/>
  <c r="O4290" i="1" s="1"/>
  <c r="E4290" i="1"/>
  <c r="H4290" i="1"/>
  <c r="I4290" i="1" s="1"/>
  <c r="N4290" i="1"/>
  <c r="P4290" i="1"/>
  <c r="R4290" i="1"/>
  <c r="T4290" i="1"/>
  <c r="V4290" i="1"/>
  <c r="B4291" i="1"/>
  <c r="E4291" i="1"/>
  <c r="H4291" i="1"/>
  <c r="I4291" i="1"/>
  <c r="N4291" i="1"/>
  <c r="O4291" i="1"/>
  <c r="P4291" i="1"/>
  <c r="Q4291" i="1"/>
  <c r="R4291" i="1"/>
  <c r="S4291" i="1"/>
  <c r="T4291" i="1"/>
  <c r="V4291" i="1"/>
  <c r="B4292" i="1"/>
  <c r="O4292" i="1" s="1"/>
  <c r="E4292" i="1"/>
  <c r="H4292" i="1"/>
  <c r="I4292" i="1" s="1"/>
  <c r="N4292" i="1"/>
  <c r="P4292" i="1"/>
  <c r="R4292" i="1"/>
  <c r="T4292" i="1"/>
  <c r="V4292" i="1"/>
  <c r="B4293" i="1"/>
  <c r="E4293" i="1"/>
  <c r="H4293" i="1"/>
  <c r="I4293" i="1"/>
  <c r="N4293" i="1"/>
  <c r="O4293" i="1"/>
  <c r="P4293" i="1"/>
  <c r="Q4293" i="1"/>
  <c r="R4293" i="1"/>
  <c r="S4293" i="1"/>
  <c r="T4293" i="1"/>
  <c r="V4293" i="1"/>
  <c r="B4294" i="1"/>
  <c r="O4294" i="1" s="1"/>
  <c r="E4294" i="1"/>
  <c r="H4294" i="1"/>
  <c r="I4294" i="1" s="1"/>
  <c r="N4294" i="1"/>
  <c r="P4294" i="1"/>
  <c r="R4294" i="1"/>
  <c r="T4294" i="1"/>
  <c r="V4294" i="1"/>
  <c r="B4295" i="1"/>
  <c r="E4295" i="1"/>
  <c r="H4295" i="1"/>
  <c r="I4295" i="1"/>
  <c r="N4295" i="1"/>
  <c r="O4295" i="1"/>
  <c r="P4295" i="1"/>
  <c r="Q4295" i="1"/>
  <c r="R4295" i="1"/>
  <c r="S4295" i="1"/>
  <c r="T4295" i="1"/>
  <c r="V4295" i="1"/>
  <c r="B4296" i="1"/>
  <c r="O4296" i="1" s="1"/>
  <c r="E4296" i="1"/>
  <c r="H4296" i="1"/>
  <c r="I4296" i="1" s="1"/>
  <c r="N4296" i="1"/>
  <c r="P4296" i="1"/>
  <c r="R4296" i="1"/>
  <c r="T4296" i="1"/>
  <c r="V4296" i="1"/>
  <c r="B4297" i="1"/>
  <c r="E4297" i="1"/>
  <c r="H4297" i="1"/>
  <c r="I4297" i="1"/>
  <c r="N4297" i="1"/>
  <c r="O4297" i="1"/>
  <c r="P4297" i="1"/>
  <c r="Q4297" i="1"/>
  <c r="R4297" i="1"/>
  <c r="S4297" i="1"/>
  <c r="T4297" i="1"/>
  <c r="V4297" i="1"/>
  <c r="B4298" i="1"/>
  <c r="O4298" i="1" s="1"/>
  <c r="E4298" i="1"/>
  <c r="H4298" i="1"/>
  <c r="I4298" i="1" s="1"/>
  <c r="N4298" i="1"/>
  <c r="P4298" i="1"/>
  <c r="R4298" i="1"/>
  <c r="T4298" i="1"/>
  <c r="V4298" i="1"/>
  <c r="B4299" i="1"/>
  <c r="E4299" i="1"/>
  <c r="H4299" i="1"/>
  <c r="I4299" i="1"/>
  <c r="N4299" i="1"/>
  <c r="O4299" i="1"/>
  <c r="P4299" i="1"/>
  <c r="Q4299" i="1"/>
  <c r="R4299" i="1"/>
  <c r="S4299" i="1"/>
  <c r="T4299" i="1"/>
  <c r="V4299" i="1"/>
  <c r="B4300" i="1"/>
  <c r="O4300" i="1" s="1"/>
  <c r="E4300" i="1"/>
  <c r="H4300" i="1"/>
  <c r="I4300" i="1" s="1"/>
  <c r="N4300" i="1"/>
  <c r="P4300" i="1"/>
  <c r="R4300" i="1"/>
  <c r="T4300" i="1"/>
  <c r="V4300" i="1"/>
  <c r="B4301" i="1"/>
  <c r="E4301" i="1"/>
  <c r="H4301" i="1"/>
  <c r="I4301" i="1"/>
  <c r="N4301" i="1"/>
  <c r="O4301" i="1"/>
  <c r="P4301" i="1"/>
  <c r="Q4301" i="1"/>
  <c r="R4301" i="1"/>
  <c r="S4301" i="1"/>
  <c r="T4301" i="1"/>
  <c r="V4301" i="1"/>
  <c r="B4302" i="1"/>
  <c r="O4302" i="1" s="1"/>
  <c r="E4302" i="1"/>
  <c r="H4302" i="1"/>
  <c r="I4302" i="1" s="1"/>
  <c r="N4302" i="1"/>
  <c r="P4302" i="1"/>
  <c r="R4302" i="1"/>
  <c r="T4302" i="1"/>
  <c r="V4302" i="1"/>
  <c r="B4303" i="1"/>
  <c r="E4303" i="1"/>
  <c r="H4303" i="1"/>
  <c r="I4303" i="1"/>
  <c r="N4303" i="1"/>
  <c r="O4303" i="1"/>
  <c r="P4303" i="1"/>
  <c r="Q4303" i="1"/>
  <c r="R4303" i="1"/>
  <c r="S4303" i="1"/>
  <c r="T4303" i="1"/>
  <c r="V4303" i="1"/>
  <c r="B4304" i="1"/>
  <c r="O4304" i="1" s="1"/>
  <c r="E4304" i="1"/>
  <c r="H4304" i="1"/>
  <c r="I4304" i="1" s="1"/>
  <c r="N4304" i="1"/>
  <c r="P4304" i="1"/>
  <c r="R4304" i="1"/>
  <c r="T4304" i="1"/>
  <c r="V4304" i="1"/>
  <c r="B4305" i="1"/>
  <c r="E4305" i="1"/>
  <c r="H4305" i="1"/>
  <c r="I4305" i="1"/>
  <c r="N4305" i="1"/>
  <c r="O4305" i="1"/>
  <c r="P4305" i="1"/>
  <c r="Q4305" i="1"/>
  <c r="R4305" i="1"/>
  <c r="S4305" i="1"/>
  <c r="T4305" i="1"/>
  <c r="V4305" i="1"/>
  <c r="B4306" i="1"/>
  <c r="O4306" i="1" s="1"/>
  <c r="E4306" i="1"/>
  <c r="H4306" i="1"/>
  <c r="I4306" i="1" s="1"/>
  <c r="N4306" i="1"/>
  <c r="P4306" i="1"/>
  <c r="R4306" i="1"/>
  <c r="T4306" i="1"/>
  <c r="U4306" i="1"/>
  <c r="V4306" i="1"/>
  <c r="B4307" i="1"/>
  <c r="E4307" i="1"/>
  <c r="H4307" i="1"/>
  <c r="I4307" i="1"/>
  <c r="N4307" i="1"/>
  <c r="O4307" i="1"/>
  <c r="P4307" i="1"/>
  <c r="Q4307" i="1"/>
  <c r="R4307" i="1"/>
  <c r="S4307" i="1"/>
  <c r="T4307" i="1"/>
  <c r="U4307" i="1"/>
  <c r="U4308" i="1" s="1"/>
  <c r="U4309" i="1" s="1"/>
  <c r="U4310" i="1" s="1"/>
  <c r="U4311" i="1" s="1"/>
  <c r="U4312" i="1" s="1"/>
  <c r="U4313" i="1" s="1"/>
  <c r="U4314" i="1" s="1"/>
  <c r="U4315" i="1" s="1"/>
  <c r="U4316" i="1" s="1"/>
  <c r="V4307" i="1"/>
  <c r="B4308" i="1"/>
  <c r="O4308" i="1" s="1"/>
  <c r="E4308" i="1"/>
  <c r="H4308" i="1"/>
  <c r="I4308" i="1" s="1"/>
  <c r="N4308" i="1"/>
  <c r="P4308" i="1"/>
  <c r="R4308" i="1"/>
  <c r="T4308" i="1"/>
  <c r="V4308" i="1"/>
  <c r="B4309" i="1"/>
  <c r="E4309" i="1"/>
  <c r="H4309" i="1"/>
  <c r="I4309" i="1"/>
  <c r="N4309" i="1"/>
  <c r="O4309" i="1"/>
  <c r="P4309" i="1"/>
  <c r="Q4309" i="1"/>
  <c r="R4309" i="1"/>
  <c r="S4309" i="1"/>
  <c r="T4309" i="1"/>
  <c r="V4309" i="1"/>
  <c r="B4310" i="1"/>
  <c r="O4310" i="1" s="1"/>
  <c r="E4310" i="1"/>
  <c r="H4310" i="1"/>
  <c r="I4310" i="1" s="1"/>
  <c r="N4310" i="1"/>
  <c r="P4310" i="1"/>
  <c r="R4310" i="1"/>
  <c r="T4310" i="1"/>
  <c r="V4310" i="1"/>
  <c r="B4311" i="1"/>
  <c r="E4311" i="1"/>
  <c r="H4311" i="1"/>
  <c r="I4311" i="1"/>
  <c r="N4311" i="1"/>
  <c r="O4311" i="1"/>
  <c r="P4311" i="1"/>
  <c r="Q4311" i="1"/>
  <c r="R4311" i="1"/>
  <c r="S4311" i="1"/>
  <c r="T4311" i="1"/>
  <c r="V4311" i="1"/>
  <c r="B4312" i="1"/>
  <c r="O4312" i="1" s="1"/>
  <c r="E4312" i="1"/>
  <c r="H4312" i="1"/>
  <c r="I4312" i="1" s="1"/>
  <c r="N4312" i="1"/>
  <c r="P4312" i="1"/>
  <c r="R4312" i="1"/>
  <c r="T4312" i="1"/>
  <c r="V4312" i="1"/>
  <c r="B4313" i="1"/>
  <c r="E4313" i="1"/>
  <c r="H4313" i="1"/>
  <c r="I4313" i="1"/>
  <c r="N4313" i="1"/>
  <c r="O4313" i="1"/>
  <c r="P4313" i="1"/>
  <c r="Q4313" i="1"/>
  <c r="R4313" i="1"/>
  <c r="S4313" i="1"/>
  <c r="T4313" i="1"/>
  <c r="V4313" i="1"/>
  <c r="B4314" i="1"/>
  <c r="O4314" i="1" s="1"/>
  <c r="E4314" i="1"/>
  <c r="H4314" i="1"/>
  <c r="I4314" i="1" s="1"/>
  <c r="N4314" i="1"/>
  <c r="P4314" i="1"/>
  <c r="R4314" i="1"/>
  <c r="T4314" i="1"/>
  <c r="V4314" i="1"/>
  <c r="B4315" i="1"/>
  <c r="E4315" i="1"/>
  <c r="H4315" i="1"/>
  <c r="I4315" i="1"/>
  <c r="N4315" i="1"/>
  <c r="O4315" i="1"/>
  <c r="P4315" i="1"/>
  <c r="Q4315" i="1"/>
  <c r="R4315" i="1"/>
  <c r="S4315" i="1"/>
  <c r="T4315" i="1"/>
  <c r="V4315" i="1"/>
  <c r="B4316" i="1"/>
  <c r="O4316" i="1" s="1"/>
  <c r="E4316" i="1"/>
  <c r="H4316" i="1"/>
  <c r="I4316" i="1" s="1"/>
  <c r="N4316" i="1"/>
  <c r="P4316" i="1"/>
  <c r="R4316" i="1"/>
  <c r="T4316" i="1"/>
  <c r="V4316" i="1"/>
  <c r="B4317" i="1"/>
  <c r="E4317" i="1"/>
  <c r="H4317" i="1"/>
  <c r="I4317" i="1"/>
  <c r="N4317" i="1"/>
  <c r="O4317" i="1"/>
  <c r="P4317" i="1"/>
  <c r="Q4317" i="1"/>
  <c r="R4317" i="1"/>
  <c r="S4317" i="1"/>
  <c r="T4317" i="1"/>
  <c r="U4317" i="1"/>
  <c r="U4318" i="1" s="1"/>
  <c r="U4319" i="1" s="1"/>
  <c r="V4317" i="1"/>
  <c r="B4318" i="1"/>
  <c r="O4318" i="1" s="1"/>
  <c r="E4318" i="1"/>
  <c r="H4318" i="1"/>
  <c r="I4318" i="1" s="1"/>
  <c r="N4318" i="1"/>
  <c r="P4318" i="1"/>
  <c r="R4318" i="1"/>
  <c r="T4318" i="1"/>
  <c r="V4318" i="1"/>
  <c r="B4319" i="1"/>
  <c r="E4319" i="1"/>
  <c r="H4319" i="1"/>
  <c r="I4319" i="1"/>
  <c r="N4319" i="1"/>
  <c r="O4319" i="1"/>
  <c r="P4319" i="1"/>
  <c r="Q4319" i="1"/>
  <c r="R4319" i="1"/>
  <c r="S4319" i="1"/>
  <c r="T4319" i="1"/>
  <c r="V4319" i="1"/>
  <c r="B4320" i="1"/>
  <c r="O4320" i="1" s="1"/>
  <c r="E4320" i="1"/>
  <c r="H4320" i="1"/>
  <c r="I4320" i="1" s="1"/>
  <c r="N4320" i="1"/>
  <c r="P4320" i="1"/>
  <c r="R4320" i="1"/>
  <c r="T4320" i="1"/>
  <c r="U4320" i="1"/>
  <c r="V4320" i="1"/>
  <c r="B4321" i="1"/>
  <c r="E4321" i="1"/>
  <c r="H4321" i="1"/>
  <c r="I4321" i="1"/>
  <c r="N4321" i="1"/>
  <c r="O4321" i="1"/>
  <c r="P4321" i="1"/>
  <c r="Q4321" i="1"/>
  <c r="R4321" i="1"/>
  <c r="S4321" i="1"/>
  <c r="T4321" i="1"/>
  <c r="U4321" i="1"/>
  <c r="U4322" i="1" s="1"/>
  <c r="U4323" i="1" s="1"/>
  <c r="U4324" i="1" s="1"/>
  <c r="U4325" i="1" s="1"/>
  <c r="U4326" i="1" s="1"/>
  <c r="U4327" i="1" s="1"/>
  <c r="U4328" i="1" s="1"/>
  <c r="U4329" i="1" s="1"/>
  <c r="U4330" i="1" s="1"/>
  <c r="U4331" i="1" s="1"/>
  <c r="U4332" i="1" s="1"/>
  <c r="U4333" i="1" s="1"/>
  <c r="U4334" i="1" s="1"/>
  <c r="U4335" i="1" s="1"/>
  <c r="V4321" i="1"/>
  <c r="B4322" i="1"/>
  <c r="O4322" i="1" s="1"/>
  <c r="E4322" i="1"/>
  <c r="H4322" i="1"/>
  <c r="I4322" i="1" s="1"/>
  <c r="N4322" i="1"/>
  <c r="P4322" i="1"/>
  <c r="R4322" i="1"/>
  <c r="T4322" i="1"/>
  <c r="V4322" i="1"/>
  <c r="B4323" i="1"/>
  <c r="E4323" i="1"/>
  <c r="H4323" i="1"/>
  <c r="I4323" i="1"/>
  <c r="N4323" i="1"/>
  <c r="O4323" i="1"/>
  <c r="P4323" i="1"/>
  <c r="Q4323" i="1"/>
  <c r="R4323" i="1"/>
  <c r="S4323" i="1"/>
  <c r="T4323" i="1"/>
  <c r="V4323" i="1"/>
  <c r="B4324" i="1"/>
  <c r="O4324" i="1" s="1"/>
  <c r="E4324" i="1"/>
  <c r="H4324" i="1"/>
  <c r="I4324" i="1" s="1"/>
  <c r="N4324" i="1"/>
  <c r="P4324" i="1"/>
  <c r="R4324" i="1"/>
  <c r="T4324" i="1"/>
  <c r="V4324" i="1"/>
  <c r="B4325" i="1"/>
  <c r="E4325" i="1"/>
  <c r="H4325" i="1"/>
  <c r="I4325" i="1"/>
  <c r="N4325" i="1"/>
  <c r="O4325" i="1"/>
  <c r="P4325" i="1"/>
  <c r="Q4325" i="1"/>
  <c r="R4325" i="1"/>
  <c r="S4325" i="1"/>
  <c r="T4325" i="1"/>
  <c r="V4325" i="1"/>
  <c r="B4326" i="1"/>
  <c r="O4326" i="1" s="1"/>
  <c r="E4326" i="1"/>
  <c r="H4326" i="1"/>
  <c r="I4326" i="1" s="1"/>
  <c r="N4326" i="1"/>
  <c r="P4326" i="1"/>
  <c r="R4326" i="1"/>
  <c r="T4326" i="1"/>
  <c r="V4326" i="1"/>
  <c r="B4327" i="1"/>
  <c r="E4327" i="1"/>
  <c r="H4327" i="1"/>
  <c r="I4327" i="1"/>
  <c r="N4327" i="1"/>
  <c r="O4327" i="1"/>
  <c r="P4327" i="1"/>
  <c r="Q4327" i="1"/>
  <c r="R4327" i="1"/>
  <c r="S4327" i="1"/>
  <c r="T4327" i="1"/>
  <c r="V4327" i="1"/>
  <c r="B4328" i="1"/>
  <c r="O4328" i="1" s="1"/>
  <c r="E4328" i="1"/>
  <c r="H4328" i="1"/>
  <c r="I4328" i="1" s="1"/>
  <c r="N4328" i="1"/>
  <c r="P4328" i="1"/>
  <c r="R4328" i="1"/>
  <c r="T4328" i="1"/>
  <c r="V4328" i="1"/>
  <c r="B4329" i="1"/>
  <c r="E4329" i="1"/>
  <c r="H4329" i="1"/>
  <c r="I4329" i="1"/>
  <c r="N4329" i="1"/>
  <c r="O4329" i="1"/>
  <c r="P4329" i="1"/>
  <c r="Q4329" i="1"/>
  <c r="R4329" i="1"/>
  <c r="S4329" i="1"/>
  <c r="T4329" i="1"/>
  <c r="V4329" i="1"/>
  <c r="B4330" i="1"/>
  <c r="O4330" i="1" s="1"/>
  <c r="E4330" i="1"/>
  <c r="H4330" i="1"/>
  <c r="I4330" i="1" s="1"/>
  <c r="N4330" i="1"/>
  <c r="P4330" i="1"/>
  <c r="R4330" i="1"/>
  <c r="T4330" i="1"/>
  <c r="V4330" i="1"/>
  <c r="B4331" i="1"/>
  <c r="E4331" i="1"/>
  <c r="H4331" i="1"/>
  <c r="I4331" i="1"/>
  <c r="N4331" i="1"/>
  <c r="O4331" i="1"/>
  <c r="P4331" i="1"/>
  <c r="Q4331" i="1"/>
  <c r="R4331" i="1"/>
  <c r="S4331" i="1"/>
  <c r="T4331" i="1"/>
  <c r="V4331" i="1"/>
  <c r="B4332" i="1"/>
  <c r="O4332" i="1" s="1"/>
  <c r="E4332" i="1"/>
  <c r="H4332" i="1"/>
  <c r="I4332" i="1" s="1"/>
  <c r="N4332" i="1"/>
  <c r="P4332" i="1"/>
  <c r="R4332" i="1"/>
  <c r="T4332" i="1"/>
  <c r="V4332" i="1"/>
  <c r="B4333" i="1"/>
  <c r="E4333" i="1"/>
  <c r="H4333" i="1"/>
  <c r="I4333" i="1"/>
  <c r="N4333" i="1"/>
  <c r="O4333" i="1"/>
  <c r="P4333" i="1"/>
  <c r="Q4333" i="1"/>
  <c r="R4333" i="1"/>
  <c r="S4333" i="1"/>
  <c r="T4333" i="1"/>
  <c r="V4333" i="1"/>
  <c r="B4334" i="1"/>
  <c r="O4334" i="1" s="1"/>
  <c r="E4334" i="1"/>
  <c r="H4334" i="1"/>
  <c r="I4334" i="1" s="1"/>
  <c r="N4334" i="1"/>
  <c r="P4334" i="1"/>
  <c r="R4334" i="1"/>
  <c r="T4334" i="1"/>
  <c r="V4334" i="1"/>
  <c r="B4335" i="1"/>
  <c r="E4335" i="1"/>
  <c r="H4335" i="1"/>
  <c r="I4335" i="1"/>
  <c r="N4335" i="1"/>
  <c r="O4335" i="1"/>
  <c r="P4335" i="1"/>
  <c r="Q4335" i="1"/>
  <c r="R4335" i="1"/>
  <c r="S4335" i="1"/>
  <c r="T4335" i="1"/>
  <c r="V4335" i="1"/>
  <c r="B4336" i="1"/>
  <c r="O4336" i="1" s="1"/>
  <c r="E4336" i="1"/>
  <c r="H4336" i="1"/>
  <c r="I4336" i="1" s="1"/>
  <c r="N4336" i="1"/>
  <c r="P4336" i="1"/>
  <c r="R4336" i="1"/>
  <c r="T4336" i="1"/>
  <c r="U4336" i="1"/>
  <c r="V4336" i="1"/>
  <c r="B4337" i="1"/>
  <c r="E4337" i="1"/>
  <c r="H4337" i="1"/>
  <c r="I4337" i="1"/>
  <c r="N4337" i="1"/>
  <c r="O4337" i="1"/>
  <c r="P4337" i="1"/>
  <c r="Q4337" i="1"/>
  <c r="R4337" i="1"/>
  <c r="S4337" i="1"/>
  <c r="T4337" i="1"/>
  <c r="U4337" i="1"/>
  <c r="U4338" i="1" s="1"/>
  <c r="U4339" i="1" s="1"/>
  <c r="U4340" i="1" s="1"/>
  <c r="U4341" i="1" s="1"/>
  <c r="U4342" i="1" s="1"/>
  <c r="U4343" i="1" s="1"/>
  <c r="U4344" i="1" s="1"/>
  <c r="V4337" i="1"/>
  <c r="B4338" i="1"/>
  <c r="O4338" i="1" s="1"/>
  <c r="E4338" i="1"/>
  <c r="H4338" i="1"/>
  <c r="I4338" i="1" s="1"/>
  <c r="N4338" i="1"/>
  <c r="P4338" i="1"/>
  <c r="R4338" i="1"/>
  <c r="T4338" i="1"/>
  <c r="V4338" i="1"/>
  <c r="B4339" i="1"/>
  <c r="E4339" i="1"/>
  <c r="H4339" i="1"/>
  <c r="I4339" i="1"/>
  <c r="N4339" i="1"/>
  <c r="O4339" i="1"/>
  <c r="P4339" i="1"/>
  <c r="Q4339" i="1"/>
  <c r="R4339" i="1"/>
  <c r="S4339" i="1"/>
  <c r="T4339" i="1"/>
  <c r="V4339" i="1"/>
  <c r="B4340" i="1"/>
  <c r="O4340" i="1" s="1"/>
  <c r="E4340" i="1"/>
  <c r="H4340" i="1"/>
  <c r="I4340" i="1" s="1"/>
  <c r="N4340" i="1"/>
  <c r="P4340" i="1"/>
  <c r="R4340" i="1"/>
  <c r="T4340" i="1"/>
  <c r="V4340" i="1"/>
  <c r="B4341" i="1"/>
  <c r="E4341" i="1"/>
  <c r="H4341" i="1"/>
  <c r="I4341" i="1"/>
  <c r="N4341" i="1"/>
  <c r="O4341" i="1"/>
  <c r="P4341" i="1"/>
  <c r="Q4341" i="1"/>
  <c r="R4341" i="1"/>
  <c r="S4341" i="1"/>
  <c r="T4341" i="1"/>
  <c r="V4341" i="1"/>
  <c r="B4342" i="1"/>
  <c r="O4342" i="1" s="1"/>
  <c r="E4342" i="1"/>
  <c r="H4342" i="1"/>
  <c r="I4342" i="1" s="1"/>
  <c r="N4342" i="1"/>
  <c r="P4342" i="1"/>
  <c r="R4342" i="1"/>
  <c r="T4342" i="1"/>
  <c r="V4342" i="1"/>
  <c r="B4343" i="1"/>
  <c r="E4343" i="1"/>
  <c r="H4343" i="1"/>
  <c r="I4343" i="1"/>
  <c r="N4343" i="1"/>
  <c r="O4343" i="1"/>
  <c r="P4343" i="1"/>
  <c r="Q4343" i="1"/>
  <c r="R4343" i="1"/>
  <c r="S4343" i="1"/>
  <c r="T4343" i="1"/>
  <c r="V4343" i="1"/>
  <c r="B4344" i="1"/>
  <c r="O4344" i="1" s="1"/>
  <c r="E4344" i="1"/>
  <c r="H4344" i="1"/>
  <c r="I4344" i="1" s="1"/>
  <c r="N4344" i="1"/>
  <c r="P4344" i="1"/>
  <c r="R4344" i="1"/>
  <c r="T4344" i="1"/>
  <c r="V4344" i="1"/>
  <c r="B4345" i="1"/>
  <c r="E4345" i="1"/>
  <c r="H4345" i="1"/>
  <c r="I4345" i="1"/>
  <c r="N4345" i="1"/>
  <c r="O4345" i="1"/>
  <c r="P4345" i="1"/>
  <c r="Q4345" i="1"/>
  <c r="R4345" i="1"/>
  <c r="S4345" i="1"/>
  <c r="T4345" i="1"/>
  <c r="U4345" i="1"/>
  <c r="U4346" i="1" s="1"/>
  <c r="U4347" i="1" s="1"/>
  <c r="U4348" i="1" s="1"/>
  <c r="U4349" i="1" s="1"/>
  <c r="U4350" i="1" s="1"/>
  <c r="U4351" i="1" s="1"/>
  <c r="U4352" i="1" s="1"/>
  <c r="U4353" i="1" s="1"/>
  <c r="U4354" i="1" s="1"/>
  <c r="U4355" i="1" s="1"/>
  <c r="U4356" i="1" s="1"/>
  <c r="U4357" i="1" s="1"/>
  <c r="V4345" i="1"/>
  <c r="B4346" i="1"/>
  <c r="O4346" i="1" s="1"/>
  <c r="E4346" i="1"/>
  <c r="H4346" i="1"/>
  <c r="I4346" i="1" s="1"/>
  <c r="N4346" i="1"/>
  <c r="P4346" i="1"/>
  <c r="R4346" i="1"/>
  <c r="T4346" i="1"/>
  <c r="V4346" i="1"/>
  <c r="B4347" i="1"/>
  <c r="E4347" i="1"/>
  <c r="H4347" i="1"/>
  <c r="I4347" i="1"/>
  <c r="N4347" i="1"/>
  <c r="O4347" i="1"/>
  <c r="P4347" i="1"/>
  <c r="Q4347" i="1"/>
  <c r="R4347" i="1"/>
  <c r="S4347" i="1"/>
  <c r="T4347" i="1"/>
  <c r="V4347" i="1"/>
  <c r="B4348" i="1"/>
  <c r="O4348" i="1" s="1"/>
  <c r="E4348" i="1"/>
  <c r="H4348" i="1"/>
  <c r="I4348" i="1" s="1"/>
  <c r="N4348" i="1"/>
  <c r="P4348" i="1"/>
  <c r="R4348" i="1"/>
  <c r="T4348" i="1"/>
  <c r="V4348" i="1"/>
  <c r="B4349" i="1"/>
  <c r="E4349" i="1"/>
  <c r="H4349" i="1"/>
  <c r="I4349" i="1"/>
  <c r="N4349" i="1"/>
  <c r="O4349" i="1"/>
  <c r="P4349" i="1"/>
  <c r="Q4349" i="1"/>
  <c r="R4349" i="1"/>
  <c r="S4349" i="1"/>
  <c r="T4349" i="1"/>
  <c r="V4349" i="1"/>
  <c r="B4350" i="1"/>
  <c r="O4350" i="1" s="1"/>
  <c r="E4350" i="1"/>
  <c r="H4350" i="1"/>
  <c r="I4350" i="1" s="1"/>
  <c r="N4350" i="1"/>
  <c r="P4350" i="1"/>
  <c r="R4350" i="1"/>
  <c r="T4350" i="1"/>
  <c r="V4350" i="1"/>
  <c r="B4351" i="1"/>
  <c r="E4351" i="1"/>
  <c r="H4351" i="1"/>
  <c r="I4351" i="1"/>
  <c r="N4351" i="1"/>
  <c r="O4351" i="1"/>
  <c r="P4351" i="1"/>
  <c r="Q4351" i="1"/>
  <c r="R4351" i="1"/>
  <c r="S4351" i="1"/>
  <c r="T4351" i="1"/>
  <c r="V4351" i="1"/>
  <c r="B4352" i="1"/>
  <c r="O4352" i="1" s="1"/>
  <c r="E4352" i="1"/>
  <c r="H4352" i="1"/>
  <c r="I4352" i="1" s="1"/>
  <c r="N4352" i="1"/>
  <c r="P4352" i="1"/>
  <c r="R4352" i="1"/>
  <c r="T4352" i="1"/>
  <c r="V4352" i="1"/>
  <c r="B4353" i="1"/>
  <c r="E4353" i="1"/>
  <c r="H4353" i="1"/>
  <c r="I4353" i="1"/>
  <c r="N4353" i="1"/>
  <c r="O4353" i="1"/>
  <c r="P4353" i="1"/>
  <c r="Q4353" i="1"/>
  <c r="R4353" i="1"/>
  <c r="S4353" i="1"/>
  <c r="T4353" i="1"/>
  <c r="V4353" i="1"/>
  <c r="B4354" i="1"/>
  <c r="O4354" i="1" s="1"/>
  <c r="E4354" i="1"/>
  <c r="H4354" i="1"/>
  <c r="I4354" i="1" s="1"/>
  <c r="N4354" i="1"/>
  <c r="P4354" i="1"/>
  <c r="R4354" i="1"/>
  <c r="T4354" i="1"/>
  <c r="V4354" i="1"/>
  <c r="B4355" i="1"/>
  <c r="E4355" i="1"/>
  <c r="H4355" i="1"/>
  <c r="I4355" i="1"/>
  <c r="N4355" i="1"/>
  <c r="O4355" i="1"/>
  <c r="P4355" i="1"/>
  <c r="Q4355" i="1"/>
  <c r="R4355" i="1"/>
  <c r="S4355" i="1"/>
  <c r="T4355" i="1"/>
  <c r="V4355" i="1"/>
  <c r="B4356" i="1"/>
  <c r="O4356" i="1" s="1"/>
  <c r="E4356" i="1"/>
  <c r="H4356" i="1"/>
  <c r="I4356" i="1" s="1"/>
  <c r="N4356" i="1"/>
  <c r="P4356" i="1"/>
  <c r="R4356" i="1"/>
  <c r="T4356" i="1"/>
  <c r="V4356" i="1"/>
  <c r="B4357" i="1"/>
  <c r="E4357" i="1"/>
  <c r="H4357" i="1"/>
  <c r="I4357" i="1"/>
  <c r="N4357" i="1"/>
  <c r="O4357" i="1"/>
  <c r="P4357" i="1"/>
  <c r="Q4357" i="1"/>
  <c r="R4357" i="1"/>
  <c r="S4357" i="1"/>
  <c r="T4357" i="1"/>
  <c r="V4357" i="1"/>
  <c r="B4358" i="1"/>
  <c r="O4358" i="1" s="1"/>
  <c r="E4358" i="1"/>
  <c r="H4358" i="1"/>
  <c r="I4358" i="1" s="1"/>
  <c r="N4358" i="1"/>
  <c r="P4358" i="1"/>
  <c r="R4358" i="1"/>
  <c r="T4358" i="1"/>
  <c r="U4358" i="1"/>
  <c r="V4358" i="1"/>
  <c r="B4359" i="1"/>
  <c r="E4359" i="1"/>
  <c r="H4359" i="1"/>
  <c r="I4359" i="1"/>
  <c r="N4359" i="1"/>
  <c r="O4359" i="1"/>
  <c r="P4359" i="1"/>
  <c r="Q4359" i="1"/>
  <c r="R4359" i="1"/>
  <c r="S4359" i="1"/>
  <c r="T4359" i="1"/>
  <c r="U4359" i="1"/>
  <c r="U4360" i="1" s="1"/>
  <c r="U4361" i="1" s="1"/>
  <c r="U4362" i="1" s="1"/>
  <c r="U4363" i="1" s="1"/>
  <c r="V4359" i="1"/>
  <c r="B4360" i="1"/>
  <c r="O4360" i="1" s="1"/>
  <c r="E4360" i="1"/>
  <c r="H4360" i="1"/>
  <c r="I4360" i="1" s="1"/>
  <c r="N4360" i="1"/>
  <c r="P4360" i="1"/>
  <c r="R4360" i="1"/>
  <c r="T4360" i="1"/>
  <c r="V4360" i="1"/>
  <c r="B4361" i="1"/>
  <c r="E4361" i="1"/>
  <c r="H4361" i="1"/>
  <c r="I4361" i="1"/>
  <c r="N4361" i="1"/>
  <c r="O4361" i="1"/>
  <c r="P4361" i="1"/>
  <c r="Q4361" i="1"/>
  <c r="R4361" i="1"/>
  <c r="S4361" i="1"/>
  <c r="T4361" i="1"/>
  <c r="V4361" i="1"/>
  <c r="B4362" i="1"/>
  <c r="O4362" i="1" s="1"/>
  <c r="E4362" i="1"/>
  <c r="H4362" i="1"/>
  <c r="I4362" i="1" s="1"/>
  <c r="N4362" i="1"/>
  <c r="P4362" i="1"/>
  <c r="R4362" i="1"/>
  <c r="T4362" i="1"/>
  <c r="V4362" i="1"/>
  <c r="B4363" i="1"/>
  <c r="E4363" i="1"/>
  <c r="H4363" i="1"/>
  <c r="I4363" i="1"/>
  <c r="N4363" i="1"/>
  <c r="O4363" i="1"/>
  <c r="P4363" i="1"/>
  <c r="Q4363" i="1"/>
  <c r="R4363" i="1"/>
  <c r="S4363" i="1"/>
  <c r="T4363" i="1"/>
  <c r="V4363" i="1"/>
  <c r="B4364" i="1"/>
  <c r="O4364" i="1" s="1"/>
  <c r="E4364" i="1"/>
  <c r="H4364" i="1"/>
  <c r="I4364" i="1" s="1"/>
  <c r="N4364" i="1"/>
  <c r="P4364" i="1"/>
  <c r="R4364" i="1"/>
  <c r="T4364" i="1"/>
  <c r="U4364" i="1"/>
  <c r="V4364" i="1"/>
  <c r="B4365" i="1"/>
  <c r="E4365" i="1"/>
  <c r="H4365" i="1"/>
  <c r="I4365" i="1"/>
  <c r="N4365" i="1"/>
  <c r="O4365" i="1"/>
  <c r="P4365" i="1"/>
  <c r="Q4365" i="1"/>
  <c r="R4365" i="1"/>
  <c r="S4365" i="1"/>
  <c r="T4365" i="1"/>
  <c r="U4365" i="1"/>
  <c r="U4366" i="1" s="1"/>
  <c r="U4367" i="1" s="1"/>
  <c r="U4368" i="1" s="1"/>
  <c r="U4369" i="1" s="1"/>
  <c r="U4370" i="1" s="1"/>
  <c r="U4371" i="1" s="1"/>
  <c r="U4372" i="1" s="1"/>
  <c r="U4373" i="1" s="1"/>
  <c r="U4374" i="1" s="1"/>
  <c r="U4375" i="1" s="1"/>
  <c r="U4376" i="1" s="1"/>
  <c r="U4377" i="1" s="1"/>
  <c r="V4365" i="1"/>
  <c r="B4366" i="1"/>
  <c r="O4366" i="1" s="1"/>
  <c r="E4366" i="1"/>
  <c r="H4366" i="1"/>
  <c r="I4366" i="1" s="1"/>
  <c r="N4366" i="1"/>
  <c r="P4366" i="1"/>
  <c r="R4366" i="1"/>
  <c r="T4366" i="1"/>
  <c r="V4366" i="1"/>
  <c r="B4367" i="1"/>
  <c r="E4367" i="1"/>
  <c r="H4367" i="1"/>
  <c r="I4367" i="1"/>
  <c r="N4367" i="1"/>
  <c r="O4367" i="1"/>
  <c r="P4367" i="1"/>
  <c r="Q4367" i="1"/>
  <c r="R4367" i="1"/>
  <c r="S4367" i="1"/>
  <c r="T4367" i="1"/>
  <c r="V4367" i="1"/>
  <c r="B4368" i="1"/>
  <c r="O4368" i="1" s="1"/>
  <c r="E4368" i="1"/>
  <c r="H4368" i="1"/>
  <c r="I4368" i="1" s="1"/>
  <c r="N4368" i="1"/>
  <c r="P4368" i="1"/>
  <c r="R4368" i="1"/>
  <c r="T4368" i="1"/>
  <c r="V4368" i="1"/>
  <c r="B4369" i="1"/>
  <c r="E4369" i="1"/>
  <c r="H4369" i="1"/>
  <c r="I4369" i="1"/>
  <c r="N4369" i="1"/>
  <c r="O4369" i="1"/>
  <c r="P4369" i="1"/>
  <c r="Q4369" i="1"/>
  <c r="R4369" i="1"/>
  <c r="S4369" i="1"/>
  <c r="T4369" i="1"/>
  <c r="V4369" i="1"/>
  <c r="B4370" i="1"/>
  <c r="O4370" i="1" s="1"/>
  <c r="E4370" i="1"/>
  <c r="H4370" i="1"/>
  <c r="I4370" i="1" s="1"/>
  <c r="N4370" i="1"/>
  <c r="P4370" i="1"/>
  <c r="R4370" i="1"/>
  <c r="T4370" i="1"/>
  <c r="V4370" i="1"/>
  <c r="B4371" i="1"/>
  <c r="E4371" i="1"/>
  <c r="H4371" i="1"/>
  <c r="I4371" i="1"/>
  <c r="N4371" i="1"/>
  <c r="O4371" i="1"/>
  <c r="P4371" i="1"/>
  <c r="Q4371" i="1"/>
  <c r="R4371" i="1"/>
  <c r="S4371" i="1"/>
  <c r="T4371" i="1"/>
  <c r="V4371" i="1"/>
  <c r="B4372" i="1"/>
  <c r="O4372" i="1" s="1"/>
  <c r="E4372" i="1"/>
  <c r="H4372" i="1"/>
  <c r="I4372" i="1" s="1"/>
  <c r="N4372" i="1"/>
  <c r="P4372" i="1"/>
  <c r="R4372" i="1"/>
  <c r="T4372" i="1"/>
  <c r="V4372" i="1"/>
  <c r="B4373" i="1"/>
  <c r="E4373" i="1"/>
  <c r="H4373" i="1"/>
  <c r="I4373" i="1"/>
  <c r="N4373" i="1"/>
  <c r="O4373" i="1"/>
  <c r="P4373" i="1"/>
  <c r="Q4373" i="1"/>
  <c r="R4373" i="1"/>
  <c r="S4373" i="1"/>
  <c r="T4373" i="1"/>
  <c r="V4373" i="1"/>
  <c r="B4374" i="1"/>
  <c r="O4374" i="1" s="1"/>
  <c r="E4374" i="1"/>
  <c r="H4374" i="1"/>
  <c r="I4374" i="1" s="1"/>
  <c r="N4374" i="1"/>
  <c r="P4374" i="1"/>
  <c r="R4374" i="1"/>
  <c r="T4374" i="1"/>
  <c r="V4374" i="1"/>
  <c r="B4375" i="1"/>
  <c r="E4375" i="1"/>
  <c r="H4375" i="1"/>
  <c r="I4375" i="1"/>
  <c r="N4375" i="1"/>
  <c r="O4375" i="1"/>
  <c r="P4375" i="1"/>
  <c r="Q4375" i="1"/>
  <c r="R4375" i="1"/>
  <c r="S4375" i="1"/>
  <c r="T4375" i="1"/>
  <c r="V4375" i="1"/>
  <c r="B4376" i="1"/>
  <c r="O4376" i="1" s="1"/>
  <c r="E4376" i="1"/>
  <c r="H4376" i="1"/>
  <c r="I4376" i="1" s="1"/>
  <c r="N4376" i="1"/>
  <c r="P4376" i="1"/>
  <c r="R4376" i="1"/>
  <c r="T4376" i="1"/>
  <c r="V4376" i="1"/>
  <c r="B4377" i="1"/>
  <c r="E4377" i="1"/>
  <c r="H4377" i="1"/>
  <c r="I4377" i="1"/>
  <c r="N4377" i="1"/>
  <c r="O4377" i="1"/>
  <c r="P4377" i="1"/>
  <c r="Q4377" i="1"/>
  <c r="R4377" i="1"/>
  <c r="S4377" i="1"/>
  <c r="T4377" i="1"/>
  <c r="V4377" i="1"/>
  <c r="B4378" i="1"/>
  <c r="O4378" i="1" s="1"/>
  <c r="E4378" i="1"/>
  <c r="H4378" i="1"/>
  <c r="I4378" i="1" s="1"/>
  <c r="N4378" i="1"/>
  <c r="P4378" i="1"/>
  <c r="R4378" i="1"/>
  <c r="T4378" i="1"/>
  <c r="U4378" i="1"/>
  <c r="V4378" i="1"/>
  <c r="B4379" i="1"/>
  <c r="E4379" i="1"/>
  <c r="H4379" i="1"/>
  <c r="I4379" i="1"/>
  <c r="N4379" i="1"/>
  <c r="O4379" i="1"/>
  <c r="P4379" i="1"/>
  <c r="Q4379" i="1"/>
  <c r="R4379" i="1"/>
  <c r="S4379" i="1"/>
  <c r="T4379" i="1"/>
  <c r="U4379" i="1"/>
  <c r="U4380" i="1" s="1"/>
  <c r="U4381" i="1" s="1"/>
  <c r="U4382" i="1" s="1"/>
  <c r="U4383" i="1" s="1"/>
  <c r="U4384" i="1" s="1"/>
  <c r="U4385" i="1" s="1"/>
  <c r="U4386" i="1" s="1"/>
  <c r="U4387" i="1" s="1"/>
  <c r="U4388" i="1" s="1"/>
  <c r="V4379" i="1"/>
  <c r="B4380" i="1"/>
  <c r="O4380" i="1" s="1"/>
  <c r="E4380" i="1"/>
  <c r="H4380" i="1"/>
  <c r="I4380" i="1" s="1"/>
  <c r="N4380" i="1"/>
  <c r="P4380" i="1"/>
  <c r="R4380" i="1"/>
  <c r="T4380" i="1"/>
  <c r="V4380" i="1"/>
  <c r="B4381" i="1"/>
  <c r="E4381" i="1"/>
  <c r="H4381" i="1"/>
  <c r="I4381" i="1"/>
  <c r="N4381" i="1"/>
  <c r="O4381" i="1"/>
  <c r="P4381" i="1"/>
  <c r="Q4381" i="1"/>
  <c r="R4381" i="1"/>
  <c r="S4381" i="1"/>
  <c r="T4381" i="1"/>
  <c r="V4381" i="1"/>
  <c r="B4382" i="1"/>
  <c r="O4382" i="1" s="1"/>
  <c r="E4382" i="1"/>
  <c r="H4382" i="1"/>
  <c r="I4382" i="1" s="1"/>
  <c r="N4382" i="1"/>
  <c r="P4382" i="1"/>
  <c r="R4382" i="1"/>
  <c r="T4382" i="1"/>
  <c r="V4382" i="1"/>
  <c r="B4383" i="1"/>
  <c r="E4383" i="1"/>
  <c r="H4383" i="1"/>
  <c r="I4383" i="1"/>
  <c r="N4383" i="1"/>
  <c r="O4383" i="1"/>
  <c r="P4383" i="1"/>
  <c r="Q4383" i="1"/>
  <c r="R4383" i="1"/>
  <c r="S4383" i="1"/>
  <c r="T4383" i="1"/>
  <c r="V4383" i="1"/>
  <c r="B4384" i="1"/>
  <c r="O4384" i="1" s="1"/>
  <c r="E4384" i="1"/>
  <c r="H4384" i="1"/>
  <c r="I4384" i="1" s="1"/>
  <c r="N4384" i="1"/>
  <c r="P4384" i="1"/>
  <c r="R4384" i="1"/>
  <c r="T4384" i="1"/>
  <c r="V4384" i="1"/>
  <c r="B4385" i="1"/>
  <c r="E4385" i="1"/>
  <c r="H4385" i="1"/>
  <c r="I4385" i="1"/>
  <c r="N4385" i="1"/>
  <c r="O4385" i="1"/>
  <c r="P4385" i="1"/>
  <c r="Q4385" i="1"/>
  <c r="R4385" i="1"/>
  <c r="S4385" i="1"/>
  <c r="T4385" i="1"/>
  <c r="V4385" i="1"/>
  <c r="B4386" i="1"/>
  <c r="O4386" i="1" s="1"/>
  <c r="E4386" i="1"/>
  <c r="H4386" i="1"/>
  <c r="I4386" i="1" s="1"/>
  <c r="N4386" i="1"/>
  <c r="P4386" i="1"/>
  <c r="R4386" i="1"/>
  <c r="T4386" i="1"/>
  <c r="V4386" i="1"/>
  <c r="B4387" i="1"/>
  <c r="E4387" i="1"/>
  <c r="H4387" i="1"/>
  <c r="I4387" i="1"/>
  <c r="N4387" i="1"/>
  <c r="O4387" i="1"/>
  <c r="P4387" i="1"/>
  <c r="Q4387" i="1"/>
  <c r="R4387" i="1"/>
  <c r="S4387" i="1"/>
  <c r="T4387" i="1"/>
  <c r="V4387" i="1"/>
  <c r="B4388" i="1"/>
  <c r="O4388" i="1" s="1"/>
  <c r="E4388" i="1"/>
  <c r="H4388" i="1"/>
  <c r="I4388" i="1" s="1"/>
  <c r="N4388" i="1"/>
  <c r="P4388" i="1"/>
  <c r="R4388" i="1"/>
  <c r="T4388" i="1"/>
  <c r="V4388" i="1"/>
  <c r="B4389" i="1"/>
  <c r="E4389" i="1"/>
  <c r="H4389" i="1"/>
  <c r="I4389" i="1"/>
  <c r="N4389" i="1"/>
  <c r="O4389" i="1"/>
  <c r="P4389" i="1"/>
  <c r="Q4389" i="1"/>
  <c r="R4389" i="1"/>
  <c r="S4389" i="1"/>
  <c r="T4389" i="1"/>
  <c r="U4389" i="1"/>
  <c r="U4390" i="1" s="1"/>
  <c r="U4391" i="1" s="1"/>
  <c r="U4392" i="1" s="1"/>
  <c r="U4393" i="1" s="1"/>
  <c r="U4394" i="1" s="1"/>
  <c r="U4395" i="1" s="1"/>
  <c r="U4396" i="1" s="1"/>
  <c r="U4397" i="1" s="1"/>
  <c r="U4398" i="1" s="1"/>
  <c r="U4399" i="1" s="1"/>
  <c r="V4389" i="1"/>
  <c r="B4390" i="1"/>
  <c r="O4390" i="1" s="1"/>
  <c r="E4390" i="1"/>
  <c r="H4390" i="1"/>
  <c r="I4390" i="1" s="1"/>
  <c r="N4390" i="1"/>
  <c r="P4390" i="1"/>
  <c r="R4390" i="1"/>
  <c r="T4390" i="1"/>
  <c r="V4390" i="1"/>
  <c r="B4391" i="1"/>
  <c r="E4391" i="1"/>
  <c r="H4391" i="1"/>
  <c r="I4391" i="1"/>
  <c r="N4391" i="1"/>
  <c r="O4391" i="1"/>
  <c r="P4391" i="1"/>
  <c r="Q4391" i="1"/>
  <c r="R4391" i="1"/>
  <c r="S4391" i="1"/>
  <c r="T4391" i="1"/>
  <c r="V4391" i="1"/>
  <c r="B4392" i="1"/>
  <c r="O4392" i="1" s="1"/>
  <c r="E4392" i="1"/>
  <c r="H4392" i="1"/>
  <c r="I4392" i="1" s="1"/>
  <c r="N4392" i="1"/>
  <c r="P4392" i="1"/>
  <c r="R4392" i="1"/>
  <c r="T4392" i="1"/>
  <c r="V4392" i="1"/>
  <c r="B4393" i="1"/>
  <c r="E4393" i="1"/>
  <c r="H4393" i="1"/>
  <c r="I4393" i="1"/>
  <c r="N4393" i="1"/>
  <c r="O4393" i="1"/>
  <c r="P4393" i="1"/>
  <c r="Q4393" i="1"/>
  <c r="R4393" i="1"/>
  <c r="S4393" i="1"/>
  <c r="T4393" i="1"/>
  <c r="V4393" i="1"/>
  <c r="B4394" i="1"/>
  <c r="O4394" i="1" s="1"/>
  <c r="E4394" i="1"/>
  <c r="H4394" i="1"/>
  <c r="I4394" i="1" s="1"/>
  <c r="N4394" i="1"/>
  <c r="P4394" i="1"/>
  <c r="R4394" i="1"/>
  <c r="T4394" i="1"/>
  <c r="V4394" i="1"/>
  <c r="B4395" i="1"/>
  <c r="E4395" i="1"/>
  <c r="H4395" i="1"/>
  <c r="I4395" i="1"/>
  <c r="N4395" i="1"/>
  <c r="O4395" i="1"/>
  <c r="P4395" i="1"/>
  <c r="Q4395" i="1"/>
  <c r="R4395" i="1"/>
  <c r="S4395" i="1"/>
  <c r="T4395" i="1"/>
  <c r="V4395" i="1"/>
  <c r="B4396" i="1"/>
  <c r="O4396" i="1" s="1"/>
  <c r="E4396" i="1"/>
  <c r="H4396" i="1"/>
  <c r="I4396" i="1" s="1"/>
  <c r="N4396" i="1"/>
  <c r="P4396" i="1"/>
  <c r="R4396" i="1"/>
  <c r="T4396" i="1"/>
  <c r="V4396" i="1"/>
  <c r="B4397" i="1"/>
  <c r="E4397" i="1"/>
  <c r="H4397" i="1"/>
  <c r="I4397" i="1"/>
  <c r="N4397" i="1"/>
  <c r="O4397" i="1"/>
  <c r="P4397" i="1"/>
  <c r="Q4397" i="1"/>
  <c r="R4397" i="1"/>
  <c r="S4397" i="1"/>
  <c r="T4397" i="1"/>
  <c r="V4397" i="1"/>
  <c r="B4398" i="1"/>
  <c r="O4398" i="1" s="1"/>
  <c r="E4398" i="1"/>
  <c r="H4398" i="1"/>
  <c r="I4398" i="1" s="1"/>
  <c r="N4398" i="1"/>
  <c r="P4398" i="1"/>
  <c r="R4398" i="1"/>
  <c r="T4398" i="1"/>
  <c r="V4398" i="1"/>
  <c r="B4399" i="1"/>
  <c r="E4399" i="1"/>
  <c r="H4399" i="1"/>
  <c r="I4399" i="1"/>
  <c r="N4399" i="1"/>
  <c r="O4399" i="1"/>
  <c r="P4399" i="1"/>
  <c r="Q4399" i="1"/>
  <c r="R4399" i="1"/>
  <c r="S4399" i="1"/>
  <c r="T4399" i="1"/>
  <c r="V4399" i="1"/>
  <c r="B4400" i="1"/>
  <c r="O4400" i="1" s="1"/>
  <c r="E4400" i="1"/>
  <c r="H4400" i="1"/>
  <c r="I4400" i="1" s="1"/>
  <c r="N4400" i="1"/>
  <c r="P4400" i="1"/>
  <c r="R4400" i="1"/>
  <c r="T4400" i="1"/>
  <c r="U4400" i="1"/>
  <c r="V4400" i="1"/>
  <c r="B4401" i="1"/>
  <c r="E4401" i="1"/>
  <c r="H4401" i="1"/>
  <c r="I4401" i="1"/>
  <c r="N4401" i="1"/>
  <c r="O4401" i="1"/>
  <c r="P4401" i="1"/>
  <c r="Q4401" i="1"/>
  <c r="R4401" i="1"/>
  <c r="S4401" i="1"/>
  <c r="T4401" i="1"/>
  <c r="U4401" i="1"/>
  <c r="U4402" i="1" s="1"/>
  <c r="U4403" i="1" s="1"/>
  <c r="U4404" i="1" s="1"/>
  <c r="U4405" i="1" s="1"/>
  <c r="U4406" i="1" s="1"/>
  <c r="U4407" i="1" s="1"/>
  <c r="U4408" i="1" s="1"/>
  <c r="U4409" i="1" s="1"/>
  <c r="U4410" i="1" s="1"/>
  <c r="U4411" i="1" s="1"/>
  <c r="U4412" i="1" s="1"/>
  <c r="V4401" i="1"/>
  <c r="B4402" i="1"/>
  <c r="O4402" i="1" s="1"/>
  <c r="E4402" i="1"/>
  <c r="H4402" i="1"/>
  <c r="I4402" i="1" s="1"/>
  <c r="N4402" i="1"/>
  <c r="P4402" i="1"/>
  <c r="R4402" i="1"/>
  <c r="T4402" i="1"/>
  <c r="V4402" i="1"/>
  <c r="B4403" i="1"/>
  <c r="E4403" i="1"/>
  <c r="H4403" i="1"/>
  <c r="I4403" i="1"/>
  <c r="N4403" i="1"/>
  <c r="O4403" i="1"/>
  <c r="P4403" i="1"/>
  <c r="Q4403" i="1"/>
  <c r="R4403" i="1"/>
  <c r="S4403" i="1"/>
  <c r="T4403" i="1"/>
  <c r="V4403" i="1"/>
  <c r="B4404" i="1"/>
  <c r="O4404" i="1" s="1"/>
  <c r="E4404" i="1"/>
  <c r="H4404" i="1"/>
  <c r="I4404" i="1" s="1"/>
  <c r="N4404" i="1"/>
  <c r="P4404" i="1"/>
  <c r="R4404" i="1"/>
  <c r="T4404" i="1"/>
  <c r="V4404" i="1"/>
  <c r="B4405" i="1"/>
  <c r="E4405" i="1"/>
  <c r="H4405" i="1"/>
  <c r="I4405" i="1"/>
  <c r="N4405" i="1"/>
  <c r="O4405" i="1"/>
  <c r="P4405" i="1"/>
  <c r="Q4405" i="1"/>
  <c r="R4405" i="1"/>
  <c r="S4405" i="1"/>
  <c r="T4405" i="1"/>
  <c r="V4405" i="1"/>
  <c r="B4406" i="1"/>
  <c r="O4406" i="1" s="1"/>
  <c r="E4406" i="1"/>
  <c r="H4406" i="1"/>
  <c r="I4406" i="1" s="1"/>
  <c r="N4406" i="1"/>
  <c r="P4406" i="1"/>
  <c r="R4406" i="1"/>
  <c r="T4406" i="1"/>
  <c r="V4406" i="1"/>
  <c r="B4407" i="1"/>
  <c r="E4407" i="1"/>
  <c r="H4407" i="1"/>
  <c r="I4407" i="1"/>
  <c r="N4407" i="1"/>
  <c r="O4407" i="1"/>
  <c r="P4407" i="1"/>
  <c r="Q4407" i="1"/>
  <c r="R4407" i="1"/>
  <c r="S4407" i="1"/>
  <c r="T4407" i="1"/>
  <c r="V4407" i="1"/>
  <c r="B4408" i="1"/>
  <c r="O4408" i="1" s="1"/>
  <c r="E4408" i="1"/>
  <c r="H4408" i="1"/>
  <c r="I4408" i="1" s="1"/>
  <c r="N4408" i="1"/>
  <c r="P4408" i="1"/>
  <c r="R4408" i="1"/>
  <c r="T4408" i="1"/>
  <c r="V4408" i="1"/>
  <c r="B4409" i="1"/>
  <c r="E4409" i="1"/>
  <c r="H4409" i="1"/>
  <c r="I4409" i="1"/>
  <c r="N4409" i="1"/>
  <c r="O4409" i="1"/>
  <c r="P4409" i="1"/>
  <c r="Q4409" i="1"/>
  <c r="R4409" i="1"/>
  <c r="S4409" i="1"/>
  <c r="T4409" i="1"/>
  <c r="V4409" i="1"/>
  <c r="B4410" i="1"/>
  <c r="O4410" i="1" s="1"/>
  <c r="E4410" i="1"/>
  <c r="H4410" i="1"/>
  <c r="I4410" i="1" s="1"/>
  <c r="N4410" i="1"/>
  <c r="P4410" i="1"/>
  <c r="R4410" i="1"/>
  <c r="T4410" i="1"/>
  <c r="V4410" i="1"/>
  <c r="B4411" i="1"/>
  <c r="E4411" i="1"/>
  <c r="H4411" i="1"/>
  <c r="I4411" i="1"/>
  <c r="N4411" i="1"/>
  <c r="O4411" i="1"/>
  <c r="P4411" i="1"/>
  <c r="Q4411" i="1"/>
  <c r="R4411" i="1"/>
  <c r="S4411" i="1"/>
  <c r="T4411" i="1"/>
  <c r="V4411" i="1"/>
  <c r="B4412" i="1"/>
  <c r="O4412" i="1" s="1"/>
  <c r="E4412" i="1"/>
  <c r="H4412" i="1"/>
  <c r="I4412" i="1" s="1"/>
  <c r="N4412" i="1"/>
  <c r="P4412" i="1"/>
  <c r="R4412" i="1"/>
  <c r="T4412" i="1"/>
  <c r="V4412" i="1"/>
  <c r="B4413" i="1"/>
  <c r="E4413" i="1"/>
  <c r="H4413" i="1"/>
  <c r="I4413" i="1"/>
  <c r="N4413" i="1"/>
  <c r="O4413" i="1"/>
  <c r="P4413" i="1"/>
  <c r="Q4413" i="1"/>
  <c r="R4413" i="1"/>
  <c r="S4413" i="1"/>
  <c r="T4413" i="1"/>
  <c r="U4413" i="1"/>
  <c r="U4414" i="1" s="1"/>
  <c r="U4415" i="1" s="1"/>
  <c r="U4416" i="1" s="1"/>
  <c r="V4413" i="1"/>
  <c r="B4414" i="1"/>
  <c r="O4414" i="1" s="1"/>
  <c r="E4414" i="1"/>
  <c r="H4414" i="1"/>
  <c r="I4414" i="1" s="1"/>
  <c r="N4414" i="1"/>
  <c r="P4414" i="1"/>
  <c r="R4414" i="1"/>
  <c r="T4414" i="1"/>
  <c r="V4414" i="1"/>
  <c r="B4415" i="1"/>
  <c r="E4415" i="1"/>
  <c r="H4415" i="1"/>
  <c r="I4415" i="1"/>
  <c r="N4415" i="1"/>
  <c r="O4415" i="1"/>
  <c r="P4415" i="1"/>
  <c r="Q4415" i="1"/>
  <c r="R4415" i="1"/>
  <c r="S4415" i="1"/>
  <c r="T4415" i="1"/>
  <c r="V4415" i="1"/>
  <c r="B4416" i="1"/>
  <c r="O4416" i="1" s="1"/>
  <c r="E4416" i="1"/>
  <c r="H4416" i="1"/>
  <c r="I4416" i="1" s="1"/>
  <c r="N4416" i="1"/>
  <c r="P4416" i="1"/>
  <c r="R4416" i="1"/>
  <c r="T4416" i="1"/>
  <c r="V4416" i="1"/>
  <c r="B4417" i="1"/>
  <c r="E4417" i="1"/>
  <c r="H4417" i="1"/>
  <c r="I4417" i="1"/>
  <c r="N4417" i="1"/>
  <c r="O4417" i="1"/>
  <c r="P4417" i="1"/>
  <c r="Q4417" i="1"/>
  <c r="R4417" i="1"/>
  <c r="S4417" i="1"/>
  <c r="T4417" i="1"/>
  <c r="U4417" i="1"/>
  <c r="U4418" i="1" s="1"/>
  <c r="U4419" i="1" s="1"/>
  <c r="U4420" i="1" s="1"/>
  <c r="U4421" i="1" s="1"/>
  <c r="U4422" i="1" s="1"/>
  <c r="U4423" i="1" s="1"/>
  <c r="U4424" i="1" s="1"/>
  <c r="U4425" i="1" s="1"/>
  <c r="U4426" i="1" s="1"/>
  <c r="U4427" i="1" s="1"/>
  <c r="U4428" i="1" s="1"/>
  <c r="U4429" i="1" s="1"/>
  <c r="V4417" i="1"/>
  <c r="B4418" i="1"/>
  <c r="O4418" i="1" s="1"/>
  <c r="E4418" i="1"/>
  <c r="H4418" i="1"/>
  <c r="I4418" i="1" s="1"/>
  <c r="N4418" i="1"/>
  <c r="P4418" i="1"/>
  <c r="R4418" i="1"/>
  <c r="T4418" i="1"/>
  <c r="V4418" i="1"/>
  <c r="B4419" i="1"/>
  <c r="E4419" i="1"/>
  <c r="H4419" i="1"/>
  <c r="I4419" i="1"/>
  <c r="N4419" i="1"/>
  <c r="O4419" i="1"/>
  <c r="P4419" i="1"/>
  <c r="Q4419" i="1"/>
  <c r="R4419" i="1"/>
  <c r="S4419" i="1"/>
  <c r="T4419" i="1"/>
  <c r="V4419" i="1"/>
  <c r="B4420" i="1"/>
  <c r="O4420" i="1" s="1"/>
  <c r="E4420" i="1"/>
  <c r="H4420" i="1"/>
  <c r="I4420" i="1" s="1"/>
  <c r="N4420" i="1"/>
  <c r="P4420" i="1"/>
  <c r="R4420" i="1"/>
  <c r="T4420" i="1"/>
  <c r="V4420" i="1"/>
  <c r="B4421" i="1"/>
  <c r="E4421" i="1"/>
  <c r="H4421" i="1"/>
  <c r="I4421" i="1"/>
  <c r="N4421" i="1"/>
  <c r="O4421" i="1"/>
  <c r="P4421" i="1"/>
  <c r="Q4421" i="1"/>
  <c r="R4421" i="1"/>
  <c r="S4421" i="1"/>
  <c r="T4421" i="1"/>
  <c r="V4421" i="1"/>
  <c r="B4422" i="1"/>
  <c r="O4422" i="1" s="1"/>
  <c r="E4422" i="1"/>
  <c r="H4422" i="1"/>
  <c r="I4422" i="1" s="1"/>
  <c r="N4422" i="1"/>
  <c r="P4422" i="1"/>
  <c r="R4422" i="1"/>
  <c r="T4422" i="1"/>
  <c r="V4422" i="1"/>
  <c r="B4423" i="1"/>
  <c r="E4423" i="1"/>
  <c r="H4423" i="1"/>
  <c r="I4423" i="1"/>
  <c r="N4423" i="1"/>
  <c r="O4423" i="1"/>
  <c r="P4423" i="1"/>
  <c r="Q4423" i="1"/>
  <c r="R4423" i="1"/>
  <c r="S4423" i="1"/>
  <c r="T4423" i="1"/>
  <c r="V4423" i="1"/>
  <c r="B4424" i="1"/>
  <c r="O4424" i="1" s="1"/>
  <c r="E4424" i="1"/>
  <c r="H4424" i="1"/>
  <c r="I4424" i="1" s="1"/>
  <c r="N4424" i="1"/>
  <c r="P4424" i="1"/>
  <c r="R4424" i="1"/>
  <c r="T4424" i="1"/>
  <c r="V4424" i="1"/>
  <c r="B4425" i="1"/>
  <c r="E4425" i="1"/>
  <c r="H4425" i="1"/>
  <c r="I4425" i="1"/>
  <c r="N4425" i="1"/>
  <c r="O4425" i="1"/>
  <c r="P4425" i="1"/>
  <c r="Q4425" i="1"/>
  <c r="R4425" i="1"/>
  <c r="S4425" i="1"/>
  <c r="T4425" i="1"/>
  <c r="V4425" i="1"/>
  <c r="B4426" i="1"/>
  <c r="O4426" i="1" s="1"/>
  <c r="E4426" i="1"/>
  <c r="H4426" i="1"/>
  <c r="I4426" i="1" s="1"/>
  <c r="N4426" i="1"/>
  <c r="P4426" i="1"/>
  <c r="R4426" i="1"/>
  <c r="T4426" i="1"/>
  <c r="V4426" i="1"/>
  <c r="B4427" i="1"/>
  <c r="E4427" i="1"/>
  <c r="H4427" i="1"/>
  <c r="I4427" i="1"/>
  <c r="N4427" i="1"/>
  <c r="O4427" i="1"/>
  <c r="P4427" i="1"/>
  <c r="Q4427" i="1"/>
  <c r="R4427" i="1"/>
  <c r="S4427" i="1"/>
  <c r="T4427" i="1"/>
  <c r="V4427" i="1"/>
  <c r="B4428" i="1"/>
  <c r="O4428" i="1" s="1"/>
  <c r="E4428" i="1"/>
  <c r="H4428" i="1"/>
  <c r="I4428" i="1" s="1"/>
  <c r="N4428" i="1"/>
  <c r="P4428" i="1"/>
  <c r="R4428" i="1"/>
  <c r="T4428" i="1"/>
  <c r="V4428" i="1"/>
  <c r="B4429" i="1"/>
  <c r="E4429" i="1"/>
  <c r="H4429" i="1"/>
  <c r="I4429" i="1"/>
  <c r="N4429" i="1"/>
  <c r="O4429" i="1"/>
  <c r="P4429" i="1"/>
  <c r="Q4429" i="1"/>
  <c r="R4429" i="1"/>
  <c r="S4429" i="1"/>
  <c r="T4429" i="1"/>
  <c r="V4429" i="1"/>
  <c r="B4430" i="1"/>
  <c r="O4430" i="1" s="1"/>
  <c r="E4430" i="1"/>
  <c r="H4430" i="1"/>
  <c r="I4430" i="1" s="1"/>
  <c r="N4430" i="1"/>
  <c r="P4430" i="1"/>
  <c r="R4430" i="1"/>
  <c r="T4430" i="1"/>
  <c r="U4430" i="1"/>
  <c r="V4430" i="1"/>
  <c r="B4431" i="1"/>
  <c r="E4431" i="1"/>
  <c r="H4431" i="1"/>
  <c r="I4431" i="1"/>
  <c r="N4431" i="1"/>
  <c r="O4431" i="1"/>
  <c r="P4431" i="1"/>
  <c r="Q4431" i="1"/>
  <c r="R4431" i="1"/>
  <c r="S4431" i="1"/>
  <c r="T4431" i="1"/>
  <c r="U4431" i="1"/>
  <c r="U4432" i="1" s="1"/>
  <c r="U4433" i="1" s="1"/>
  <c r="U4434" i="1" s="1"/>
  <c r="U4435" i="1" s="1"/>
  <c r="U4436" i="1" s="1"/>
  <c r="U4437" i="1" s="1"/>
  <c r="U4438" i="1" s="1"/>
  <c r="U4439" i="1" s="1"/>
  <c r="U4440" i="1" s="1"/>
  <c r="U4441" i="1" s="1"/>
  <c r="V4431" i="1"/>
  <c r="B4432" i="1"/>
  <c r="O4432" i="1" s="1"/>
  <c r="E4432" i="1"/>
  <c r="H4432" i="1"/>
  <c r="I4432" i="1" s="1"/>
  <c r="N4432" i="1"/>
  <c r="P4432" i="1"/>
  <c r="R4432" i="1"/>
  <c r="T4432" i="1"/>
  <c r="V4432" i="1"/>
  <c r="B4433" i="1"/>
  <c r="E4433" i="1"/>
  <c r="H4433" i="1"/>
  <c r="I4433" i="1"/>
  <c r="N4433" i="1"/>
  <c r="O4433" i="1"/>
  <c r="P4433" i="1"/>
  <c r="Q4433" i="1"/>
  <c r="R4433" i="1"/>
  <c r="S4433" i="1"/>
  <c r="T4433" i="1"/>
  <c r="V4433" i="1"/>
  <c r="B4434" i="1"/>
  <c r="O4434" i="1" s="1"/>
  <c r="E4434" i="1"/>
  <c r="H4434" i="1"/>
  <c r="I4434" i="1" s="1"/>
  <c r="N4434" i="1"/>
  <c r="P4434" i="1"/>
  <c r="R4434" i="1"/>
  <c r="T4434" i="1"/>
  <c r="V4434" i="1"/>
  <c r="B4435" i="1"/>
  <c r="E4435" i="1"/>
  <c r="H4435" i="1"/>
  <c r="I4435" i="1"/>
  <c r="N4435" i="1"/>
  <c r="O4435" i="1"/>
  <c r="P4435" i="1"/>
  <c r="Q4435" i="1"/>
  <c r="R4435" i="1"/>
  <c r="S4435" i="1"/>
  <c r="T4435" i="1"/>
  <c r="V4435" i="1"/>
  <c r="B4436" i="1"/>
  <c r="O4436" i="1" s="1"/>
  <c r="E4436" i="1"/>
  <c r="H4436" i="1"/>
  <c r="I4436" i="1" s="1"/>
  <c r="N4436" i="1"/>
  <c r="P4436" i="1"/>
  <c r="R4436" i="1"/>
  <c r="T4436" i="1"/>
  <c r="V4436" i="1"/>
  <c r="B4437" i="1"/>
  <c r="E4437" i="1"/>
  <c r="H4437" i="1"/>
  <c r="I4437" i="1"/>
  <c r="N4437" i="1"/>
  <c r="O4437" i="1"/>
  <c r="P4437" i="1"/>
  <c r="Q4437" i="1"/>
  <c r="R4437" i="1"/>
  <c r="S4437" i="1"/>
  <c r="T4437" i="1"/>
  <c r="V4437" i="1"/>
  <c r="B4438" i="1"/>
  <c r="O4438" i="1" s="1"/>
  <c r="E4438" i="1"/>
  <c r="H4438" i="1"/>
  <c r="I4438" i="1" s="1"/>
  <c r="N4438" i="1"/>
  <c r="P4438" i="1"/>
  <c r="R4438" i="1"/>
  <c r="T4438" i="1"/>
  <c r="V4438" i="1"/>
  <c r="B4439" i="1"/>
  <c r="E4439" i="1"/>
  <c r="H4439" i="1"/>
  <c r="I4439" i="1"/>
  <c r="N4439" i="1"/>
  <c r="O4439" i="1"/>
  <c r="P4439" i="1"/>
  <c r="Q4439" i="1"/>
  <c r="R4439" i="1"/>
  <c r="S4439" i="1"/>
  <c r="T4439" i="1"/>
  <c r="V4439" i="1"/>
  <c r="B4440" i="1"/>
  <c r="O4440" i="1" s="1"/>
  <c r="E4440" i="1"/>
  <c r="H4440" i="1"/>
  <c r="I4440" i="1" s="1"/>
  <c r="N4440" i="1"/>
  <c r="P4440" i="1"/>
  <c r="R4440" i="1"/>
  <c r="T4440" i="1"/>
  <c r="V4440" i="1"/>
  <c r="B4441" i="1"/>
  <c r="E4441" i="1"/>
  <c r="H4441" i="1"/>
  <c r="I4441" i="1"/>
  <c r="N4441" i="1"/>
  <c r="O4441" i="1"/>
  <c r="P4441" i="1"/>
  <c r="Q4441" i="1"/>
  <c r="R4441" i="1"/>
  <c r="S4441" i="1"/>
  <c r="T4441" i="1"/>
  <c r="V4441" i="1"/>
  <c r="B4442" i="1"/>
  <c r="O4442" i="1" s="1"/>
  <c r="E4442" i="1"/>
  <c r="H4442" i="1"/>
  <c r="I4442" i="1" s="1"/>
  <c r="N4442" i="1"/>
  <c r="P4442" i="1"/>
  <c r="R4442" i="1"/>
  <c r="T4442" i="1"/>
  <c r="U4442" i="1"/>
  <c r="V4442" i="1"/>
  <c r="B4443" i="1"/>
  <c r="E4443" i="1"/>
  <c r="H4443" i="1"/>
  <c r="I4443" i="1"/>
  <c r="N4443" i="1"/>
  <c r="O4443" i="1"/>
  <c r="P4443" i="1"/>
  <c r="Q4443" i="1"/>
  <c r="R4443" i="1"/>
  <c r="S4443" i="1"/>
  <c r="T4443" i="1"/>
  <c r="U4443" i="1"/>
  <c r="U4444" i="1" s="1"/>
  <c r="U4445" i="1" s="1"/>
  <c r="U4446" i="1" s="1"/>
  <c r="U4447" i="1" s="1"/>
  <c r="V4443" i="1"/>
  <c r="B4444" i="1"/>
  <c r="O4444" i="1" s="1"/>
  <c r="E4444" i="1"/>
  <c r="H4444" i="1"/>
  <c r="I4444" i="1" s="1"/>
  <c r="N4444" i="1"/>
  <c r="P4444" i="1"/>
  <c r="R4444" i="1"/>
  <c r="T4444" i="1"/>
  <c r="V4444" i="1"/>
  <c r="B4445" i="1"/>
  <c r="E4445" i="1"/>
  <c r="H4445" i="1"/>
  <c r="I4445" i="1"/>
  <c r="N4445" i="1"/>
  <c r="O4445" i="1"/>
  <c r="P4445" i="1"/>
  <c r="Q4445" i="1"/>
  <c r="R4445" i="1"/>
  <c r="S4445" i="1"/>
  <c r="T4445" i="1"/>
  <c r="V4445" i="1"/>
  <c r="B4446" i="1"/>
  <c r="O4446" i="1" s="1"/>
  <c r="E4446" i="1"/>
  <c r="H4446" i="1"/>
  <c r="I4446" i="1" s="1"/>
  <c r="N4446" i="1"/>
  <c r="P4446" i="1"/>
  <c r="R4446" i="1"/>
  <c r="T4446" i="1"/>
  <c r="V4446" i="1"/>
  <c r="B4447" i="1"/>
  <c r="E4447" i="1"/>
  <c r="H4447" i="1"/>
  <c r="I4447" i="1"/>
  <c r="N4447" i="1"/>
  <c r="O4447" i="1"/>
  <c r="P4447" i="1"/>
  <c r="Q4447" i="1"/>
  <c r="R4447" i="1"/>
  <c r="S4447" i="1"/>
  <c r="T4447" i="1"/>
  <c r="V4447" i="1"/>
  <c r="B4448" i="1"/>
  <c r="O4448" i="1" s="1"/>
  <c r="E4448" i="1"/>
  <c r="H4448" i="1"/>
  <c r="I4448" i="1" s="1"/>
  <c r="N4448" i="1"/>
  <c r="P4448" i="1"/>
  <c r="R4448" i="1"/>
  <c r="T4448" i="1"/>
  <c r="U4448" i="1"/>
  <c r="V4448" i="1"/>
  <c r="B4449" i="1"/>
  <c r="E4449" i="1"/>
  <c r="H4449" i="1"/>
  <c r="I4449" i="1"/>
  <c r="N4449" i="1"/>
  <c r="O4449" i="1"/>
  <c r="P4449" i="1"/>
  <c r="Q4449" i="1"/>
  <c r="R4449" i="1"/>
  <c r="S4449" i="1"/>
  <c r="T4449" i="1"/>
  <c r="U4449" i="1"/>
  <c r="U4450" i="1" s="1"/>
  <c r="U4451" i="1" s="1"/>
  <c r="U4452" i="1" s="1"/>
  <c r="U4453" i="1" s="1"/>
  <c r="U4454" i="1" s="1"/>
  <c r="U4455" i="1" s="1"/>
  <c r="U4456" i="1" s="1"/>
  <c r="U4457" i="1" s="1"/>
  <c r="U4458" i="1" s="1"/>
  <c r="U4459" i="1" s="1"/>
  <c r="V4449" i="1"/>
  <c r="B4450" i="1"/>
  <c r="O4450" i="1" s="1"/>
  <c r="E4450" i="1"/>
  <c r="H4450" i="1"/>
  <c r="I4450" i="1" s="1"/>
  <c r="N4450" i="1"/>
  <c r="P4450" i="1"/>
  <c r="R4450" i="1"/>
  <c r="T4450" i="1"/>
  <c r="V4450" i="1"/>
  <c r="B4451" i="1"/>
  <c r="E4451" i="1"/>
  <c r="H4451" i="1"/>
  <c r="I4451" i="1"/>
  <c r="N4451" i="1"/>
  <c r="O4451" i="1"/>
  <c r="P4451" i="1"/>
  <c r="Q4451" i="1"/>
  <c r="R4451" i="1"/>
  <c r="S4451" i="1"/>
  <c r="T4451" i="1"/>
  <c r="V4451" i="1"/>
  <c r="B4452" i="1"/>
  <c r="O4452" i="1" s="1"/>
  <c r="E4452" i="1"/>
  <c r="H4452" i="1"/>
  <c r="I4452" i="1" s="1"/>
  <c r="N4452" i="1"/>
  <c r="P4452" i="1"/>
  <c r="R4452" i="1"/>
  <c r="T4452" i="1"/>
  <c r="V4452" i="1"/>
  <c r="B4453" i="1"/>
  <c r="E4453" i="1"/>
  <c r="H4453" i="1"/>
  <c r="I4453" i="1"/>
  <c r="N4453" i="1"/>
  <c r="O4453" i="1"/>
  <c r="P4453" i="1"/>
  <c r="Q4453" i="1"/>
  <c r="R4453" i="1"/>
  <c r="S4453" i="1"/>
  <c r="T4453" i="1"/>
  <c r="V4453" i="1"/>
  <c r="B4454" i="1"/>
  <c r="O4454" i="1" s="1"/>
  <c r="E4454" i="1"/>
  <c r="H4454" i="1"/>
  <c r="I4454" i="1" s="1"/>
  <c r="N4454" i="1"/>
  <c r="P4454" i="1"/>
  <c r="R4454" i="1"/>
  <c r="T4454" i="1"/>
  <c r="V4454" i="1"/>
  <c r="B4455" i="1"/>
  <c r="E4455" i="1"/>
  <c r="H4455" i="1"/>
  <c r="I4455" i="1"/>
  <c r="N4455" i="1"/>
  <c r="O4455" i="1"/>
  <c r="P4455" i="1"/>
  <c r="Q4455" i="1"/>
  <c r="R4455" i="1"/>
  <c r="S4455" i="1"/>
  <c r="T4455" i="1"/>
  <c r="V4455" i="1"/>
  <c r="B4456" i="1"/>
  <c r="O4456" i="1" s="1"/>
  <c r="E4456" i="1"/>
  <c r="H4456" i="1"/>
  <c r="I4456" i="1" s="1"/>
  <c r="N4456" i="1"/>
  <c r="P4456" i="1"/>
  <c r="R4456" i="1"/>
  <c r="T4456" i="1"/>
  <c r="V4456" i="1"/>
  <c r="B4457" i="1"/>
  <c r="E4457" i="1"/>
  <c r="H4457" i="1"/>
  <c r="I4457" i="1"/>
  <c r="N4457" i="1"/>
  <c r="O4457" i="1"/>
  <c r="P4457" i="1"/>
  <c r="Q4457" i="1"/>
  <c r="R4457" i="1"/>
  <c r="S4457" i="1"/>
  <c r="T4457" i="1"/>
  <c r="V4457" i="1"/>
  <c r="B4458" i="1"/>
  <c r="O4458" i="1" s="1"/>
  <c r="E4458" i="1"/>
  <c r="H4458" i="1"/>
  <c r="I4458" i="1" s="1"/>
  <c r="N4458" i="1"/>
  <c r="P4458" i="1"/>
  <c r="R4458" i="1"/>
  <c r="T4458" i="1"/>
  <c r="V4458" i="1"/>
  <c r="B4459" i="1"/>
  <c r="E4459" i="1"/>
  <c r="H4459" i="1"/>
  <c r="I4459" i="1"/>
  <c r="N4459" i="1"/>
  <c r="O4459" i="1"/>
  <c r="P4459" i="1"/>
  <c r="Q4459" i="1"/>
  <c r="R4459" i="1"/>
  <c r="S4459" i="1"/>
  <c r="T4459" i="1"/>
  <c r="V4459" i="1"/>
  <c r="B4460" i="1"/>
  <c r="O4460" i="1" s="1"/>
  <c r="E4460" i="1"/>
  <c r="H4460" i="1"/>
  <c r="I4460" i="1" s="1"/>
  <c r="N4460" i="1"/>
  <c r="P4460" i="1"/>
  <c r="R4460" i="1"/>
  <c r="T4460" i="1"/>
  <c r="U4460" i="1"/>
  <c r="V4460" i="1"/>
  <c r="B4461" i="1"/>
  <c r="E4461" i="1"/>
  <c r="H4461" i="1"/>
  <c r="I4461" i="1"/>
  <c r="N4461" i="1"/>
  <c r="O4461" i="1"/>
  <c r="P4461" i="1"/>
  <c r="Q4461" i="1"/>
  <c r="R4461" i="1"/>
  <c r="S4461" i="1"/>
  <c r="T4461" i="1"/>
  <c r="U4461" i="1"/>
  <c r="U4462" i="1" s="1"/>
  <c r="U4463" i="1" s="1"/>
  <c r="U4464" i="1" s="1"/>
  <c r="U4465" i="1" s="1"/>
  <c r="U4466" i="1" s="1"/>
  <c r="U4467" i="1" s="1"/>
  <c r="U4468" i="1" s="1"/>
  <c r="U4469" i="1" s="1"/>
  <c r="U4470" i="1" s="1"/>
  <c r="U4471" i="1" s="1"/>
  <c r="U4472" i="1" s="1"/>
  <c r="U4473" i="1" s="1"/>
  <c r="U4474" i="1" s="1"/>
  <c r="U4475" i="1" s="1"/>
  <c r="U4476" i="1" s="1"/>
  <c r="V4461" i="1"/>
  <c r="B4462" i="1"/>
  <c r="O4462" i="1" s="1"/>
  <c r="E4462" i="1"/>
  <c r="H4462" i="1"/>
  <c r="I4462" i="1" s="1"/>
  <c r="N4462" i="1"/>
  <c r="P4462" i="1"/>
  <c r="R4462" i="1"/>
  <c r="T4462" i="1"/>
  <c r="V4462" i="1"/>
  <c r="B4463" i="1"/>
  <c r="E4463" i="1"/>
  <c r="H4463" i="1"/>
  <c r="I4463" i="1"/>
  <c r="N4463" i="1"/>
  <c r="O4463" i="1"/>
  <c r="P4463" i="1"/>
  <c r="Q4463" i="1"/>
  <c r="R4463" i="1"/>
  <c r="S4463" i="1"/>
  <c r="T4463" i="1"/>
  <c r="V4463" i="1"/>
  <c r="B4464" i="1"/>
  <c r="O4464" i="1" s="1"/>
  <c r="E4464" i="1"/>
  <c r="H4464" i="1"/>
  <c r="I4464" i="1" s="1"/>
  <c r="N4464" i="1"/>
  <c r="P4464" i="1"/>
  <c r="R4464" i="1"/>
  <c r="T4464" i="1"/>
  <c r="V4464" i="1"/>
  <c r="B4465" i="1"/>
  <c r="E4465" i="1"/>
  <c r="H4465" i="1"/>
  <c r="I4465" i="1"/>
  <c r="N4465" i="1"/>
  <c r="O4465" i="1"/>
  <c r="P4465" i="1"/>
  <c r="Q4465" i="1"/>
  <c r="R4465" i="1"/>
  <c r="S4465" i="1"/>
  <c r="T4465" i="1"/>
  <c r="V4465" i="1"/>
  <c r="B4466" i="1"/>
  <c r="O4466" i="1" s="1"/>
  <c r="E4466" i="1"/>
  <c r="H4466" i="1"/>
  <c r="I4466" i="1" s="1"/>
  <c r="N4466" i="1"/>
  <c r="P4466" i="1"/>
  <c r="R4466" i="1"/>
  <c r="T4466" i="1"/>
  <c r="V4466" i="1"/>
  <c r="B4467" i="1"/>
  <c r="E4467" i="1"/>
  <c r="H4467" i="1"/>
  <c r="I4467" i="1"/>
  <c r="N4467" i="1"/>
  <c r="O4467" i="1"/>
  <c r="P4467" i="1"/>
  <c r="Q4467" i="1"/>
  <c r="R4467" i="1"/>
  <c r="S4467" i="1"/>
  <c r="T4467" i="1"/>
  <c r="V4467" i="1"/>
  <c r="B4468" i="1"/>
  <c r="O4468" i="1" s="1"/>
  <c r="E4468" i="1"/>
  <c r="H4468" i="1"/>
  <c r="I4468" i="1" s="1"/>
  <c r="N4468" i="1"/>
  <c r="P4468" i="1"/>
  <c r="R4468" i="1"/>
  <c r="T4468" i="1"/>
  <c r="V4468" i="1"/>
  <c r="B4469" i="1"/>
  <c r="E4469" i="1"/>
  <c r="H4469" i="1"/>
  <c r="I4469" i="1"/>
  <c r="N4469" i="1"/>
  <c r="O4469" i="1"/>
  <c r="P4469" i="1"/>
  <c r="Q4469" i="1"/>
  <c r="R4469" i="1"/>
  <c r="S4469" i="1"/>
  <c r="T4469" i="1"/>
  <c r="V4469" i="1"/>
  <c r="B4470" i="1"/>
  <c r="O4470" i="1" s="1"/>
  <c r="E4470" i="1"/>
  <c r="H4470" i="1"/>
  <c r="I4470" i="1" s="1"/>
  <c r="N4470" i="1"/>
  <c r="P4470" i="1"/>
  <c r="R4470" i="1"/>
  <c r="T4470" i="1"/>
  <c r="V4470" i="1"/>
  <c r="B4471" i="1"/>
  <c r="E4471" i="1"/>
  <c r="H4471" i="1"/>
  <c r="I4471" i="1"/>
  <c r="N4471" i="1"/>
  <c r="O4471" i="1"/>
  <c r="P4471" i="1"/>
  <c r="Q4471" i="1"/>
  <c r="R4471" i="1"/>
  <c r="S4471" i="1"/>
  <c r="T4471" i="1"/>
  <c r="V4471" i="1"/>
  <c r="B4472" i="1"/>
  <c r="O4472" i="1" s="1"/>
  <c r="E4472" i="1"/>
  <c r="H4472" i="1"/>
  <c r="I4472" i="1" s="1"/>
  <c r="N4472" i="1"/>
  <c r="P4472" i="1"/>
  <c r="R4472" i="1"/>
  <c r="T4472" i="1"/>
  <c r="V4472" i="1"/>
  <c r="B4473" i="1"/>
  <c r="E4473" i="1"/>
  <c r="H4473" i="1"/>
  <c r="I4473" i="1"/>
  <c r="N4473" i="1"/>
  <c r="O4473" i="1"/>
  <c r="P4473" i="1"/>
  <c r="Q4473" i="1"/>
  <c r="R4473" i="1"/>
  <c r="S4473" i="1"/>
  <c r="T4473" i="1"/>
  <c r="V4473" i="1"/>
  <c r="B4474" i="1"/>
  <c r="O4474" i="1" s="1"/>
  <c r="E4474" i="1"/>
  <c r="H4474" i="1"/>
  <c r="I4474" i="1" s="1"/>
  <c r="N4474" i="1"/>
  <c r="P4474" i="1"/>
  <c r="R4474" i="1"/>
  <c r="T4474" i="1"/>
  <c r="V4474" i="1"/>
  <c r="B4475" i="1"/>
  <c r="E4475" i="1"/>
  <c r="H4475" i="1"/>
  <c r="I4475" i="1"/>
  <c r="N4475" i="1"/>
  <c r="O4475" i="1"/>
  <c r="P4475" i="1"/>
  <c r="Q4475" i="1"/>
  <c r="R4475" i="1"/>
  <c r="S4475" i="1"/>
  <c r="T4475" i="1"/>
  <c r="V4475" i="1"/>
  <c r="B4476" i="1"/>
  <c r="O4476" i="1" s="1"/>
  <c r="E4476" i="1"/>
  <c r="H4476" i="1"/>
  <c r="I4476" i="1" s="1"/>
  <c r="N4476" i="1"/>
  <c r="P4476" i="1"/>
  <c r="R4476" i="1"/>
  <c r="T4476" i="1"/>
  <c r="V4476" i="1"/>
  <c r="B4477" i="1"/>
  <c r="E4477" i="1"/>
  <c r="H4477" i="1"/>
  <c r="I4477" i="1"/>
  <c r="N4477" i="1"/>
  <c r="O4477" i="1"/>
  <c r="P4477" i="1"/>
  <c r="Q4477" i="1"/>
  <c r="R4477" i="1"/>
  <c r="S4477" i="1"/>
  <c r="T4477" i="1"/>
  <c r="U4477" i="1"/>
  <c r="U4478" i="1" s="1"/>
  <c r="U4479" i="1" s="1"/>
  <c r="U4480" i="1" s="1"/>
  <c r="U4481" i="1" s="1"/>
  <c r="U4482" i="1" s="1"/>
  <c r="U4483" i="1" s="1"/>
  <c r="U4484" i="1" s="1"/>
  <c r="U4485" i="1" s="1"/>
  <c r="U4486" i="1" s="1"/>
  <c r="U4487" i="1" s="1"/>
  <c r="V4477" i="1"/>
  <c r="B4478" i="1"/>
  <c r="O4478" i="1" s="1"/>
  <c r="E4478" i="1"/>
  <c r="H4478" i="1"/>
  <c r="I4478" i="1" s="1"/>
  <c r="N4478" i="1"/>
  <c r="P4478" i="1"/>
  <c r="R4478" i="1"/>
  <c r="T4478" i="1"/>
  <c r="V4478" i="1"/>
  <c r="B4479" i="1"/>
  <c r="E4479" i="1"/>
  <c r="H4479" i="1"/>
  <c r="I4479" i="1"/>
  <c r="N4479" i="1"/>
  <c r="O4479" i="1"/>
  <c r="P4479" i="1"/>
  <c r="Q4479" i="1"/>
  <c r="R4479" i="1"/>
  <c r="S4479" i="1"/>
  <c r="T4479" i="1"/>
  <c r="V4479" i="1"/>
  <c r="B4480" i="1"/>
  <c r="O4480" i="1" s="1"/>
  <c r="E4480" i="1"/>
  <c r="H4480" i="1"/>
  <c r="I4480" i="1" s="1"/>
  <c r="N4480" i="1"/>
  <c r="P4480" i="1"/>
  <c r="R4480" i="1"/>
  <c r="T4480" i="1"/>
  <c r="V4480" i="1"/>
  <c r="B4481" i="1"/>
  <c r="E4481" i="1"/>
  <c r="H4481" i="1"/>
  <c r="I4481" i="1"/>
  <c r="N4481" i="1"/>
  <c r="O4481" i="1"/>
  <c r="P4481" i="1"/>
  <c r="Q4481" i="1"/>
  <c r="R4481" i="1"/>
  <c r="S4481" i="1"/>
  <c r="T4481" i="1"/>
  <c r="V4481" i="1"/>
  <c r="B4482" i="1"/>
  <c r="O4482" i="1" s="1"/>
  <c r="E4482" i="1"/>
  <c r="H4482" i="1"/>
  <c r="I4482" i="1" s="1"/>
  <c r="N4482" i="1"/>
  <c r="P4482" i="1"/>
  <c r="R4482" i="1"/>
  <c r="T4482" i="1"/>
  <c r="V4482" i="1"/>
  <c r="B4483" i="1"/>
  <c r="E4483" i="1"/>
  <c r="H4483" i="1"/>
  <c r="I4483" i="1"/>
  <c r="N4483" i="1"/>
  <c r="O4483" i="1"/>
  <c r="P4483" i="1"/>
  <c r="Q4483" i="1"/>
  <c r="R4483" i="1"/>
  <c r="S4483" i="1"/>
  <c r="T4483" i="1"/>
  <c r="V4483" i="1"/>
  <c r="B4484" i="1"/>
  <c r="O4484" i="1" s="1"/>
  <c r="E4484" i="1"/>
  <c r="H4484" i="1"/>
  <c r="I4484" i="1" s="1"/>
  <c r="N4484" i="1"/>
  <c r="P4484" i="1"/>
  <c r="R4484" i="1"/>
  <c r="T4484" i="1"/>
  <c r="V4484" i="1"/>
  <c r="B4485" i="1"/>
  <c r="E4485" i="1"/>
  <c r="H4485" i="1"/>
  <c r="I4485" i="1"/>
  <c r="N4485" i="1"/>
  <c r="O4485" i="1"/>
  <c r="P4485" i="1"/>
  <c r="Q4485" i="1"/>
  <c r="R4485" i="1"/>
  <c r="S4485" i="1"/>
  <c r="T4485" i="1"/>
  <c r="V4485" i="1"/>
  <c r="B4486" i="1"/>
  <c r="O4486" i="1" s="1"/>
  <c r="E4486" i="1"/>
  <c r="H4486" i="1"/>
  <c r="I4486" i="1" s="1"/>
  <c r="N4486" i="1"/>
  <c r="P4486" i="1"/>
  <c r="R4486" i="1"/>
  <c r="T4486" i="1"/>
  <c r="V4486" i="1"/>
  <c r="B4487" i="1"/>
  <c r="E4487" i="1"/>
  <c r="H4487" i="1"/>
  <c r="I4487" i="1"/>
  <c r="N4487" i="1"/>
  <c r="O4487" i="1"/>
  <c r="P4487" i="1"/>
  <c r="Q4487" i="1"/>
  <c r="R4487" i="1"/>
  <c r="S4487" i="1"/>
  <c r="T4487" i="1"/>
  <c r="V4487" i="1"/>
  <c r="B4488" i="1"/>
  <c r="O4488" i="1" s="1"/>
  <c r="E4488" i="1"/>
  <c r="H4488" i="1"/>
  <c r="I4488" i="1" s="1"/>
  <c r="N4488" i="1"/>
  <c r="P4488" i="1"/>
  <c r="R4488" i="1"/>
  <c r="T4488" i="1"/>
  <c r="U4488" i="1"/>
  <c r="V4488" i="1"/>
  <c r="B4489" i="1"/>
  <c r="E4489" i="1"/>
  <c r="H4489" i="1"/>
  <c r="I4489" i="1"/>
  <c r="N4489" i="1"/>
  <c r="O4489" i="1"/>
  <c r="P4489" i="1"/>
  <c r="Q4489" i="1"/>
  <c r="R4489" i="1"/>
  <c r="S4489" i="1"/>
  <c r="T4489" i="1"/>
  <c r="U4489" i="1"/>
  <c r="U4490" i="1" s="1"/>
  <c r="U4491" i="1" s="1"/>
  <c r="U4492" i="1" s="1"/>
  <c r="U4493" i="1" s="1"/>
  <c r="U4494" i="1" s="1"/>
  <c r="U4495" i="1" s="1"/>
  <c r="U4496" i="1" s="1"/>
  <c r="U4497" i="1" s="1"/>
  <c r="V4489" i="1"/>
  <c r="B4490" i="1"/>
  <c r="O4490" i="1" s="1"/>
  <c r="E4490" i="1"/>
  <c r="H4490" i="1"/>
  <c r="I4490" i="1" s="1"/>
  <c r="N4490" i="1"/>
  <c r="P4490" i="1"/>
  <c r="R4490" i="1"/>
  <c r="T4490" i="1"/>
  <c r="V4490" i="1"/>
  <c r="B4491" i="1"/>
  <c r="E4491" i="1"/>
  <c r="H4491" i="1"/>
  <c r="I4491" i="1"/>
  <c r="N4491" i="1"/>
  <c r="O4491" i="1"/>
  <c r="P4491" i="1"/>
  <c r="Q4491" i="1"/>
  <c r="R4491" i="1"/>
  <c r="S4491" i="1"/>
  <c r="T4491" i="1"/>
  <c r="V4491" i="1"/>
  <c r="B4492" i="1"/>
  <c r="O4492" i="1" s="1"/>
  <c r="E4492" i="1"/>
  <c r="H4492" i="1"/>
  <c r="I4492" i="1" s="1"/>
  <c r="N4492" i="1"/>
  <c r="P4492" i="1"/>
  <c r="R4492" i="1"/>
  <c r="T4492" i="1"/>
  <c r="V4492" i="1"/>
  <c r="B4493" i="1"/>
  <c r="E4493" i="1"/>
  <c r="H4493" i="1"/>
  <c r="I4493" i="1"/>
  <c r="N4493" i="1"/>
  <c r="O4493" i="1"/>
  <c r="P4493" i="1"/>
  <c r="Q4493" i="1"/>
  <c r="R4493" i="1"/>
  <c r="S4493" i="1"/>
  <c r="T4493" i="1"/>
  <c r="V4493" i="1"/>
  <c r="B4494" i="1"/>
  <c r="O4494" i="1" s="1"/>
  <c r="E4494" i="1"/>
  <c r="H4494" i="1"/>
  <c r="I4494" i="1" s="1"/>
  <c r="N4494" i="1"/>
  <c r="P4494" i="1"/>
  <c r="R4494" i="1"/>
  <c r="T4494" i="1"/>
  <c r="V4494" i="1"/>
  <c r="B4495" i="1"/>
  <c r="E4495" i="1"/>
  <c r="H4495" i="1"/>
  <c r="I4495" i="1"/>
  <c r="N4495" i="1"/>
  <c r="O4495" i="1"/>
  <c r="P4495" i="1"/>
  <c r="Q4495" i="1"/>
  <c r="R4495" i="1"/>
  <c r="S4495" i="1"/>
  <c r="T4495" i="1"/>
  <c r="V4495" i="1"/>
  <c r="B4496" i="1"/>
  <c r="O4496" i="1" s="1"/>
  <c r="E4496" i="1"/>
  <c r="H4496" i="1"/>
  <c r="I4496" i="1" s="1"/>
  <c r="N4496" i="1"/>
  <c r="P4496" i="1"/>
  <c r="R4496" i="1"/>
  <c r="T4496" i="1"/>
  <c r="V4496" i="1"/>
  <c r="B4497" i="1"/>
  <c r="E4497" i="1"/>
  <c r="H4497" i="1"/>
  <c r="I4497" i="1"/>
  <c r="N4497" i="1"/>
  <c r="O4497" i="1"/>
  <c r="P4497" i="1"/>
  <c r="Q4497" i="1"/>
  <c r="R4497" i="1"/>
  <c r="S4497" i="1"/>
  <c r="T4497" i="1"/>
  <c r="V4497" i="1"/>
  <c r="B4498" i="1"/>
  <c r="O4498" i="1" s="1"/>
  <c r="E4498" i="1"/>
  <c r="H4498" i="1"/>
  <c r="I4498" i="1" s="1"/>
  <c r="N4498" i="1"/>
  <c r="P4498" i="1"/>
  <c r="R4498" i="1"/>
  <c r="T4498" i="1"/>
  <c r="U4498" i="1"/>
  <c r="V4498" i="1"/>
  <c r="B4499" i="1"/>
  <c r="E4499" i="1"/>
  <c r="H4499" i="1"/>
  <c r="I4499" i="1"/>
  <c r="N4499" i="1"/>
  <c r="O4499" i="1"/>
  <c r="P4499" i="1"/>
  <c r="Q4499" i="1"/>
  <c r="R4499" i="1"/>
  <c r="S4499" i="1"/>
  <c r="T4499" i="1"/>
  <c r="U4499" i="1"/>
  <c r="U4500" i="1" s="1"/>
  <c r="U4501" i="1" s="1"/>
  <c r="U4502" i="1" s="1"/>
  <c r="U4503" i="1" s="1"/>
  <c r="U4504" i="1" s="1"/>
  <c r="V4499" i="1"/>
  <c r="B4500" i="1"/>
  <c r="O4500" i="1" s="1"/>
  <c r="E4500" i="1"/>
  <c r="H4500" i="1"/>
  <c r="I4500" i="1" s="1"/>
  <c r="N4500" i="1"/>
  <c r="P4500" i="1"/>
  <c r="R4500" i="1"/>
  <c r="T4500" i="1"/>
  <c r="V4500" i="1"/>
  <c r="B4501" i="1"/>
  <c r="E4501" i="1"/>
  <c r="H4501" i="1"/>
  <c r="I4501" i="1"/>
  <c r="N4501" i="1"/>
  <c r="O4501" i="1"/>
  <c r="P4501" i="1"/>
  <c r="Q4501" i="1"/>
  <c r="R4501" i="1"/>
  <c r="S4501" i="1"/>
  <c r="T4501" i="1"/>
  <c r="V4501" i="1"/>
  <c r="B4502" i="1"/>
  <c r="O4502" i="1" s="1"/>
  <c r="E4502" i="1"/>
  <c r="H4502" i="1"/>
  <c r="I4502" i="1" s="1"/>
  <c r="N4502" i="1"/>
  <c r="P4502" i="1"/>
  <c r="R4502" i="1"/>
  <c r="T4502" i="1"/>
  <c r="V4502" i="1"/>
  <c r="B4503" i="1"/>
  <c r="E4503" i="1"/>
  <c r="H4503" i="1"/>
  <c r="I4503" i="1"/>
  <c r="N4503" i="1"/>
  <c r="O4503" i="1"/>
  <c r="P4503" i="1"/>
  <c r="Q4503" i="1"/>
  <c r="R4503" i="1"/>
  <c r="S4503" i="1"/>
  <c r="T4503" i="1"/>
  <c r="V4503" i="1"/>
  <c r="B4504" i="1"/>
  <c r="O4504" i="1" s="1"/>
  <c r="E4504" i="1"/>
  <c r="H4504" i="1"/>
  <c r="I4504" i="1" s="1"/>
  <c r="N4504" i="1"/>
  <c r="P4504" i="1"/>
  <c r="R4504" i="1"/>
  <c r="T4504" i="1"/>
  <c r="V4504" i="1"/>
  <c r="B4505" i="1"/>
  <c r="E4505" i="1"/>
  <c r="H4505" i="1"/>
  <c r="I4505" i="1"/>
  <c r="N4505" i="1"/>
  <c r="O4505" i="1"/>
  <c r="P4505" i="1"/>
  <c r="Q4505" i="1"/>
  <c r="R4505" i="1"/>
  <c r="S4505" i="1"/>
  <c r="T4505" i="1"/>
  <c r="U4505" i="1"/>
  <c r="U4506" i="1" s="1"/>
  <c r="U4507" i="1" s="1"/>
  <c r="U4508" i="1" s="1"/>
  <c r="U4509" i="1" s="1"/>
  <c r="U4510" i="1" s="1"/>
  <c r="U4511" i="1" s="1"/>
  <c r="U4512" i="1" s="1"/>
  <c r="U4513" i="1" s="1"/>
  <c r="U4514" i="1" s="1"/>
  <c r="U4515" i="1" s="1"/>
  <c r="U4516" i="1" s="1"/>
  <c r="U4517" i="1" s="1"/>
  <c r="U4518" i="1" s="1"/>
  <c r="U4519" i="1" s="1"/>
  <c r="V4505" i="1"/>
  <c r="B4506" i="1"/>
  <c r="O4506" i="1" s="1"/>
  <c r="E4506" i="1"/>
  <c r="H4506" i="1"/>
  <c r="I4506" i="1" s="1"/>
  <c r="N4506" i="1"/>
  <c r="P4506" i="1"/>
  <c r="R4506" i="1"/>
  <c r="T4506" i="1"/>
  <c r="V4506" i="1"/>
  <c r="B4507" i="1"/>
  <c r="E4507" i="1"/>
  <c r="H4507" i="1"/>
  <c r="I4507" i="1"/>
  <c r="N4507" i="1"/>
  <c r="O4507" i="1"/>
  <c r="P4507" i="1"/>
  <c r="Q4507" i="1"/>
  <c r="R4507" i="1"/>
  <c r="S4507" i="1"/>
  <c r="T4507" i="1"/>
  <c r="V4507" i="1"/>
  <c r="B4508" i="1"/>
  <c r="O4508" i="1" s="1"/>
  <c r="E4508" i="1"/>
  <c r="H4508" i="1"/>
  <c r="I4508" i="1" s="1"/>
  <c r="N4508" i="1"/>
  <c r="P4508" i="1"/>
  <c r="R4508" i="1"/>
  <c r="T4508" i="1"/>
  <c r="V4508" i="1"/>
  <c r="B4509" i="1"/>
  <c r="E4509" i="1"/>
  <c r="H4509" i="1"/>
  <c r="I4509" i="1"/>
  <c r="N4509" i="1"/>
  <c r="O4509" i="1"/>
  <c r="P4509" i="1"/>
  <c r="Q4509" i="1"/>
  <c r="R4509" i="1"/>
  <c r="S4509" i="1"/>
  <c r="T4509" i="1"/>
  <c r="V4509" i="1"/>
  <c r="B4510" i="1"/>
  <c r="O4510" i="1" s="1"/>
  <c r="E4510" i="1"/>
  <c r="H4510" i="1"/>
  <c r="I4510" i="1" s="1"/>
  <c r="N4510" i="1"/>
  <c r="P4510" i="1"/>
  <c r="R4510" i="1"/>
  <c r="T4510" i="1"/>
  <c r="V4510" i="1"/>
  <c r="B4511" i="1"/>
  <c r="E4511" i="1"/>
  <c r="H4511" i="1"/>
  <c r="I4511" i="1"/>
  <c r="N4511" i="1"/>
  <c r="O4511" i="1"/>
  <c r="P4511" i="1"/>
  <c r="Q4511" i="1"/>
  <c r="R4511" i="1"/>
  <c r="S4511" i="1"/>
  <c r="T4511" i="1"/>
  <c r="V4511" i="1"/>
  <c r="B4512" i="1"/>
  <c r="O4512" i="1" s="1"/>
  <c r="E4512" i="1"/>
  <c r="H4512" i="1"/>
  <c r="I4512" i="1" s="1"/>
  <c r="N4512" i="1"/>
  <c r="P4512" i="1"/>
  <c r="R4512" i="1"/>
  <c r="T4512" i="1"/>
  <c r="V4512" i="1"/>
  <c r="B4513" i="1"/>
  <c r="E4513" i="1"/>
  <c r="H4513" i="1"/>
  <c r="I4513" i="1"/>
  <c r="N4513" i="1"/>
  <c r="O4513" i="1"/>
  <c r="P4513" i="1"/>
  <c r="Q4513" i="1"/>
  <c r="R4513" i="1"/>
  <c r="S4513" i="1"/>
  <c r="T4513" i="1"/>
  <c r="V4513" i="1"/>
  <c r="B4514" i="1"/>
  <c r="O4514" i="1" s="1"/>
  <c r="E4514" i="1"/>
  <c r="H4514" i="1"/>
  <c r="I4514" i="1" s="1"/>
  <c r="N4514" i="1"/>
  <c r="P4514" i="1"/>
  <c r="R4514" i="1"/>
  <c r="T4514" i="1"/>
  <c r="V4514" i="1"/>
  <c r="B4515" i="1"/>
  <c r="E4515" i="1"/>
  <c r="H4515" i="1"/>
  <c r="I4515" i="1"/>
  <c r="N4515" i="1"/>
  <c r="O4515" i="1"/>
  <c r="P4515" i="1"/>
  <c r="Q4515" i="1"/>
  <c r="R4515" i="1"/>
  <c r="S4515" i="1"/>
  <c r="T4515" i="1"/>
  <c r="V4515" i="1"/>
  <c r="B4516" i="1"/>
  <c r="O4516" i="1" s="1"/>
  <c r="E4516" i="1"/>
  <c r="H4516" i="1"/>
  <c r="I4516" i="1" s="1"/>
  <c r="N4516" i="1"/>
  <c r="P4516" i="1"/>
  <c r="R4516" i="1"/>
  <c r="T4516" i="1"/>
  <c r="V4516" i="1"/>
  <c r="B4517" i="1"/>
  <c r="E4517" i="1"/>
  <c r="H4517" i="1"/>
  <c r="I4517" i="1"/>
  <c r="N4517" i="1"/>
  <c r="O4517" i="1"/>
  <c r="P4517" i="1"/>
  <c r="Q4517" i="1"/>
  <c r="R4517" i="1"/>
  <c r="S4517" i="1"/>
  <c r="T4517" i="1"/>
  <c r="V4517" i="1"/>
  <c r="B4518" i="1"/>
  <c r="O4518" i="1" s="1"/>
  <c r="E4518" i="1"/>
  <c r="H4518" i="1"/>
  <c r="I4518" i="1" s="1"/>
  <c r="N4518" i="1"/>
  <c r="P4518" i="1"/>
  <c r="R4518" i="1"/>
  <c r="T4518" i="1"/>
  <c r="V4518" i="1"/>
  <c r="B4519" i="1"/>
  <c r="E4519" i="1"/>
  <c r="H4519" i="1"/>
  <c r="I4519" i="1"/>
  <c r="N4519" i="1"/>
  <c r="O4519" i="1"/>
  <c r="P4519" i="1"/>
  <c r="Q4519" i="1"/>
  <c r="R4519" i="1"/>
  <c r="S4519" i="1"/>
  <c r="T4519" i="1"/>
  <c r="V4519" i="1"/>
  <c r="B4520" i="1"/>
  <c r="O4520" i="1" s="1"/>
  <c r="E4520" i="1"/>
  <c r="H4520" i="1"/>
  <c r="I4520" i="1" s="1"/>
  <c r="N4520" i="1"/>
  <c r="P4520" i="1"/>
  <c r="R4520" i="1"/>
  <c r="T4520" i="1"/>
  <c r="U4520" i="1"/>
  <c r="V4520" i="1"/>
  <c r="B4521" i="1"/>
  <c r="E4521" i="1"/>
  <c r="H4521" i="1"/>
  <c r="I4521" i="1"/>
  <c r="N4521" i="1"/>
  <c r="O4521" i="1"/>
  <c r="P4521" i="1"/>
  <c r="Q4521" i="1"/>
  <c r="R4521" i="1"/>
  <c r="S4521" i="1"/>
  <c r="T4521" i="1"/>
  <c r="U4521" i="1"/>
  <c r="U4522" i="1" s="1"/>
  <c r="U4523" i="1" s="1"/>
  <c r="U4524" i="1" s="1"/>
  <c r="U4525" i="1" s="1"/>
  <c r="U4526" i="1" s="1"/>
  <c r="U4527" i="1" s="1"/>
  <c r="U4528" i="1" s="1"/>
  <c r="V4521" i="1"/>
  <c r="B4522" i="1"/>
  <c r="O4522" i="1" s="1"/>
  <c r="E4522" i="1"/>
  <c r="H4522" i="1"/>
  <c r="I4522" i="1" s="1"/>
  <c r="N4522" i="1"/>
  <c r="P4522" i="1"/>
  <c r="R4522" i="1"/>
  <c r="T4522" i="1"/>
  <c r="V4522" i="1"/>
  <c r="B4523" i="1"/>
  <c r="E4523" i="1"/>
  <c r="H4523" i="1"/>
  <c r="I4523" i="1"/>
  <c r="N4523" i="1"/>
  <c r="O4523" i="1"/>
  <c r="P4523" i="1"/>
  <c r="Q4523" i="1"/>
  <c r="R4523" i="1"/>
  <c r="S4523" i="1"/>
  <c r="T4523" i="1"/>
  <c r="V4523" i="1"/>
  <c r="B4524" i="1"/>
  <c r="O4524" i="1" s="1"/>
  <c r="E4524" i="1"/>
  <c r="H4524" i="1"/>
  <c r="I4524" i="1" s="1"/>
  <c r="N4524" i="1"/>
  <c r="P4524" i="1"/>
  <c r="R4524" i="1"/>
  <c r="T4524" i="1"/>
  <c r="V4524" i="1"/>
  <c r="B4525" i="1"/>
  <c r="E4525" i="1"/>
  <c r="H4525" i="1"/>
  <c r="I4525" i="1"/>
  <c r="N4525" i="1"/>
  <c r="O4525" i="1"/>
  <c r="P4525" i="1"/>
  <c r="Q4525" i="1"/>
  <c r="R4525" i="1"/>
  <c r="S4525" i="1"/>
  <c r="T4525" i="1"/>
  <c r="V4525" i="1"/>
  <c r="B4526" i="1"/>
  <c r="O4526" i="1" s="1"/>
  <c r="E4526" i="1"/>
  <c r="H4526" i="1"/>
  <c r="I4526" i="1" s="1"/>
  <c r="N4526" i="1"/>
  <c r="P4526" i="1"/>
  <c r="R4526" i="1"/>
  <c r="T4526" i="1"/>
  <c r="V4526" i="1"/>
  <c r="B4527" i="1"/>
  <c r="E4527" i="1"/>
  <c r="H4527" i="1"/>
  <c r="I4527" i="1"/>
  <c r="N4527" i="1"/>
  <c r="O4527" i="1"/>
  <c r="P4527" i="1"/>
  <c r="Q4527" i="1"/>
  <c r="R4527" i="1"/>
  <c r="S4527" i="1"/>
  <c r="T4527" i="1"/>
  <c r="V4527" i="1"/>
  <c r="B4528" i="1"/>
  <c r="O4528" i="1" s="1"/>
  <c r="E4528" i="1"/>
  <c r="H4528" i="1"/>
  <c r="I4528" i="1" s="1"/>
  <c r="N4528" i="1"/>
  <c r="P4528" i="1"/>
  <c r="R4528" i="1"/>
  <c r="T4528" i="1"/>
  <c r="V4528" i="1"/>
  <c r="B4529" i="1"/>
  <c r="E4529" i="1"/>
  <c r="H4529" i="1"/>
  <c r="I4529" i="1"/>
  <c r="N4529" i="1"/>
  <c r="O4529" i="1"/>
  <c r="P4529" i="1"/>
  <c r="Q4529" i="1"/>
  <c r="R4529" i="1"/>
  <c r="S4529" i="1"/>
  <c r="T4529" i="1"/>
  <c r="U4529" i="1"/>
  <c r="U4530" i="1" s="1"/>
  <c r="U4531" i="1" s="1"/>
  <c r="U4532" i="1" s="1"/>
  <c r="U4533" i="1" s="1"/>
  <c r="U4534" i="1" s="1"/>
  <c r="U4535" i="1" s="1"/>
  <c r="U4536" i="1" s="1"/>
  <c r="U4537" i="1" s="1"/>
  <c r="U4538" i="1" s="1"/>
  <c r="U4539" i="1" s="1"/>
  <c r="U4540" i="1" s="1"/>
  <c r="V4529" i="1"/>
  <c r="B4530" i="1"/>
  <c r="O4530" i="1" s="1"/>
  <c r="E4530" i="1"/>
  <c r="H4530" i="1"/>
  <c r="I4530" i="1" s="1"/>
  <c r="N4530" i="1"/>
  <c r="P4530" i="1"/>
  <c r="R4530" i="1"/>
  <c r="T4530" i="1"/>
  <c r="V4530" i="1"/>
  <c r="B4531" i="1"/>
  <c r="E4531" i="1"/>
  <c r="H4531" i="1"/>
  <c r="I4531" i="1"/>
  <c r="N4531" i="1"/>
  <c r="O4531" i="1"/>
  <c r="P4531" i="1"/>
  <c r="Q4531" i="1"/>
  <c r="R4531" i="1"/>
  <c r="S4531" i="1"/>
  <c r="T4531" i="1"/>
  <c r="V4531" i="1"/>
  <c r="B4532" i="1"/>
  <c r="O4532" i="1" s="1"/>
  <c r="E4532" i="1"/>
  <c r="H4532" i="1"/>
  <c r="I4532" i="1" s="1"/>
  <c r="N4532" i="1"/>
  <c r="P4532" i="1"/>
  <c r="R4532" i="1"/>
  <c r="T4532" i="1"/>
  <c r="V4532" i="1"/>
  <c r="B4533" i="1"/>
  <c r="E4533" i="1"/>
  <c r="H4533" i="1"/>
  <c r="I4533" i="1"/>
  <c r="N4533" i="1"/>
  <c r="O4533" i="1"/>
  <c r="P4533" i="1"/>
  <c r="Q4533" i="1"/>
  <c r="R4533" i="1"/>
  <c r="S4533" i="1"/>
  <c r="T4533" i="1"/>
  <c r="V4533" i="1"/>
  <c r="B4534" i="1"/>
  <c r="O4534" i="1" s="1"/>
  <c r="E4534" i="1"/>
  <c r="H4534" i="1"/>
  <c r="I4534" i="1" s="1"/>
  <c r="N4534" i="1"/>
  <c r="P4534" i="1"/>
  <c r="R4534" i="1"/>
  <c r="T4534" i="1"/>
  <c r="V4534" i="1"/>
  <c r="B4535" i="1"/>
  <c r="E4535" i="1"/>
  <c r="H4535" i="1"/>
  <c r="I4535" i="1"/>
  <c r="N4535" i="1"/>
  <c r="O4535" i="1"/>
  <c r="P4535" i="1"/>
  <c r="Q4535" i="1"/>
  <c r="R4535" i="1"/>
  <c r="S4535" i="1"/>
  <c r="T4535" i="1"/>
  <c r="V4535" i="1"/>
  <c r="B4536" i="1"/>
  <c r="O4536" i="1" s="1"/>
  <c r="E4536" i="1"/>
  <c r="H4536" i="1"/>
  <c r="I4536" i="1" s="1"/>
  <c r="N4536" i="1"/>
  <c r="P4536" i="1"/>
  <c r="R4536" i="1"/>
  <c r="T4536" i="1"/>
  <c r="V4536" i="1"/>
  <c r="B4537" i="1"/>
  <c r="E4537" i="1"/>
  <c r="H4537" i="1"/>
  <c r="I4537" i="1"/>
  <c r="N4537" i="1"/>
  <c r="O4537" i="1"/>
  <c r="P4537" i="1"/>
  <c r="Q4537" i="1"/>
  <c r="R4537" i="1"/>
  <c r="S4537" i="1"/>
  <c r="T4537" i="1"/>
  <c r="V4537" i="1"/>
  <c r="B4538" i="1"/>
  <c r="O4538" i="1" s="1"/>
  <c r="E4538" i="1"/>
  <c r="H4538" i="1"/>
  <c r="I4538" i="1" s="1"/>
  <c r="N4538" i="1"/>
  <c r="P4538" i="1"/>
  <c r="R4538" i="1"/>
  <c r="T4538" i="1"/>
  <c r="V4538" i="1"/>
  <c r="B4539" i="1"/>
  <c r="E4539" i="1"/>
  <c r="H4539" i="1"/>
  <c r="I4539" i="1"/>
  <c r="N4539" i="1"/>
  <c r="O4539" i="1"/>
  <c r="P4539" i="1"/>
  <c r="Q4539" i="1"/>
  <c r="R4539" i="1"/>
  <c r="S4539" i="1"/>
  <c r="T4539" i="1"/>
  <c r="V4539" i="1"/>
  <c r="B4540" i="1"/>
  <c r="O4540" i="1" s="1"/>
  <c r="E4540" i="1"/>
  <c r="H4540" i="1"/>
  <c r="I4540" i="1" s="1"/>
  <c r="N4540" i="1"/>
  <c r="P4540" i="1"/>
  <c r="R4540" i="1"/>
  <c r="T4540" i="1"/>
  <c r="V4540" i="1"/>
  <c r="B4541" i="1"/>
  <c r="E4541" i="1"/>
  <c r="H4541" i="1"/>
  <c r="I4541" i="1"/>
  <c r="N4541" i="1"/>
  <c r="O4541" i="1"/>
  <c r="P4541" i="1"/>
  <c r="Q4541" i="1"/>
  <c r="R4541" i="1"/>
  <c r="S4541" i="1"/>
  <c r="T4541" i="1"/>
  <c r="U4541" i="1"/>
  <c r="U4542" i="1" s="1"/>
  <c r="U4543" i="1" s="1"/>
  <c r="U4544" i="1" s="1"/>
  <c r="U4545" i="1" s="1"/>
  <c r="U4546" i="1" s="1"/>
  <c r="U4547" i="1" s="1"/>
  <c r="U4548" i="1" s="1"/>
  <c r="U4549" i="1" s="1"/>
  <c r="U4550" i="1" s="1"/>
  <c r="U4551" i="1" s="1"/>
  <c r="U4552" i="1" s="1"/>
  <c r="V4541" i="1"/>
  <c r="B4542" i="1"/>
  <c r="O4542" i="1" s="1"/>
  <c r="E4542" i="1"/>
  <c r="H4542" i="1"/>
  <c r="I4542" i="1" s="1"/>
  <c r="N4542" i="1"/>
  <c r="P4542" i="1"/>
  <c r="R4542" i="1"/>
  <c r="T4542" i="1"/>
  <c r="V4542" i="1"/>
  <c r="B4543" i="1"/>
  <c r="E4543" i="1"/>
  <c r="H4543" i="1"/>
  <c r="I4543" i="1"/>
  <c r="N4543" i="1"/>
  <c r="O4543" i="1"/>
  <c r="P4543" i="1"/>
  <c r="Q4543" i="1"/>
  <c r="R4543" i="1"/>
  <c r="S4543" i="1"/>
  <c r="T4543" i="1"/>
  <c r="V4543" i="1"/>
  <c r="B4544" i="1"/>
  <c r="O4544" i="1" s="1"/>
  <c r="E4544" i="1"/>
  <c r="H4544" i="1"/>
  <c r="I4544" i="1" s="1"/>
  <c r="N4544" i="1"/>
  <c r="P4544" i="1"/>
  <c r="R4544" i="1"/>
  <c r="T4544" i="1"/>
  <c r="V4544" i="1"/>
  <c r="B4545" i="1"/>
  <c r="E4545" i="1"/>
  <c r="H4545" i="1"/>
  <c r="I4545" i="1"/>
  <c r="N4545" i="1"/>
  <c r="O4545" i="1"/>
  <c r="P4545" i="1"/>
  <c r="Q4545" i="1"/>
  <c r="R4545" i="1"/>
  <c r="S4545" i="1"/>
  <c r="T4545" i="1"/>
  <c r="V4545" i="1"/>
  <c r="B4546" i="1"/>
  <c r="O4546" i="1" s="1"/>
  <c r="E4546" i="1"/>
  <c r="H4546" i="1"/>
  <c r="I4546" i="1" s="1"/>
  <c r="N4546" i="1"/>
  <c r="P4546" i="1"/>
  <c r="R4546" i="1"/>
  <c r="T4546" i="1"/>
  <c r="V4546" i="1"/>
  <c r="B4547" i="1"/>
  <c r="E4547" i="1"/>
  <c r="H4547" i="1"/>
  <c r="I4547" i="1"/>
  <c r="N4547" i="1"/>
  <c r="O4547" i="1"/>
  <c r="P4547" i="1"/>
  <c r="Q4547" i="1"/>
  <c r="R4547" i="1"/>
  <c r="S4547" i="1"/>
  <c r="T4547" i="1"/>
  <c r="V4547" i="1"/>
  <c r="B4548" i="1"/>
  <c r="O4548" i="1" s="1"/>
  <c r="E4548" i="1"/>
  <c r="H4548" i="1"/>
  <c r="I4548" i="1" s="1"/>
  <c r="N4548" i="1"/>
  <c r="P4548" i="1"/>
  <c r="R4548" i="1"/>
  <c r="T4548" i="1"/>
  <c r="V4548" i="1"/>
  <c r="B4549" i="1"/>
  <c r="E4549" i="1"/>
  <c r="H4549" i="1"/>
  <c r="I4549" i="1"/>
  <c r="N4549" i="1"/>
  <c r="O4549" i="1"/>
  <c r="P4549" i="1"/>
  <c r="Q4549" i="1"/>
  <c r="R4549" i="1"/>
  <c r="S4549" i="1"/>
  <c r="T4549" i="1"/>
  <c r="V4549" i="1"/>
  <c r="B4550" i="1"/>
  <c r="O4550" i="1" s="1"/>
  <c r="E4550" i="1"/>
  <c r="H4550" i="1"/>
  <c r="I4550" i="1" s="1"/>
  <c r="N4550" i="1"/>
  <c r="P4550" i="1"/>
  <c r="R4550" i="1"/>
  <c r="T4550" i="1"/>
  <c r="V4550" i="1"/>
  <c r="B4551" i="1"/>
  <c r="E4551" i="1"/>
  <c r="H4551" i="1"/>
  <c r="I4551" i="1"/>
  <c r="N4551" i="1"/>
  <c r="O4551" i="1"/>
  <c r="P4551" i="1"/>
  <c r="Q4551" i="1"/>
  <c r="R4551" i="1"/>
  <c r="S4551" i="1"/>
  <c r="T4551" i="1"/>
  <c r="V4551" i="1"/>
  <c r="B4552" i="1"/>
  <c r="O4552" i="1" s="1"/>
  <c r="E4552" i="1"/>
  <c r="H4552" i="1"/>
  <c r="I4552" i="1" s="1"/>
  <c r="N4552" i="1"/>
  <c r="P4552" i="1"/>
  <c r="R4552" i="1"/>
  <c r="T4552" i="1"/>
  <c r="V4552" i="1"/>
  <c r="B4553" i="1"/>
  <c r="E4553" i="1"/>
  <c r="H4553" i="1"/>
  <c r="I4553" i="1"/>
  <c r="N4553" i="1"/>
  <c r="O4553" i="1"/>
  <c r="P4553" i="1"/>
  <c r="Q4553" i="1"/>
  <c r="R4553" i="1"/>
  <c r="S4553" i="1"/>
  <c r="T4553" i="1"/>
  <c r="U4553" i="1"/>
  <c r="U4554" i="1" s="1"/>
  <c r="V4553" i="1"/>
  <c r="B4554" i="1"/>
  <c r="O4554" i="1" s="1"/>
  <c r="E4554" i="1"/>
  <c r="H4554" i="1"/>
  <c r="I4554" i="1" s="1"/>
  <c r="N4554" i="1"/>
  <c r="P4554" i="1"/>
  <c r="R4554" i="1"/>
  <c r="T4554" i="1"/>
  <c r="V4554" i="1"/>
  <c r="B4555" i="1"/>
  <c r="E4555" i="1"/>
  <c r="H4555" i="1"/>
  <c r="I4555" i="1"/>
  <c r="N4555" i="1"/>
  <c r="O4555" i="1"/>
  <c r="P4555" i="1"/>
  <c r="Q4555" i="1"/>
  <c r="R4555" i="1"/>
  <c r="S4555" i="1"/>
  <c r="T4555" i="1"/>
  <c r="U4555" i="1"/>
  <c r="U4556" i="1" s="1"/>
  <c r="U4557" i="1" s="1"/>
  <c r="U4558" i="1" s="1"/>
  <c r="U4559" i="1" s="1"/>
  <c r="U4560" i="1" s="1"/>
  <c r="U4561" i="1" s="1"/>
  <c r="U4562" i="1" s="1"/>
  <c r="U4563" i="1" s="1"/>
  <c r="U4564" i="1" s="1"/>
  <c r="U4565" i="1" s="1"/>
  <c r="U4566" i="1" s="1"/>
  <c r="U4567" i="1" s="1"/>
  <c r="U4568" i="1" s="1"/>
  <c r="U4569" i="1" s="1"/>
  <c r="U4570" i="1" s="1"/>
  <c r="U4571" i="1" s="1"/>
  <c r="U4572" i="1" s="1"/>
  <c r="V4555" i="1"/>
  <c r="B4556" i="1"/>
  <c r="O4556" i="1" s="1"/>
  <c r="E4556" i="1"/>
  <c r="H4556" i="1"/>
  <c r="I4556" i="1" s="1"/>
  <c r="N4556" i="1"/>
  <c r="P4556" i="1"/>
  <c r="R4556" i="1"/>
  <c r="T4556" i="1"/>
  <c r="V4556" i="1"/>
  <c r="B4557" i="1"/>
  <c r="E4557" i="1"/>
  <c r="H4557" i="1"/>
  <c r="I4557" i="1"/>
  <c r="N4557" i="1"/>
  <c r="O4557" i="1"/>
  <c r="P4557" i="1"/>
  <c r="Q4557" i="1"/>
  <c r="R4557" i="1"/>
  <c r="S4557" i="1"/>
  <c r="T4557" i="1"/>
  <c r="V4557" i="1"/>
  <c r="B4558" i="1"/>
  <c r="O4558" i="1" s="1"/>
  <c r="E4558" i="1"/>
  <c r="H4558" i="1"/>
  <c r="I4558" i="1" s="1"/>
  <c r="N4558" i="1"/>
  <c r="P4558" i="1"/>
  <c r="R4558" i="1"/>
  <c r="T4558" i="1"/>
  <c r="V4558" i="1"/>
  <c r="B4559" i="1"/>
  <c r="E4559" i="1"/>
  <c r="H4559" i="1"/>
  <c r="I4559" i="1"/>
  <c r="N4559" i="1"/>
  <c r="O4559" i="1"/>
  <c r="P4559" i="1"/>
  <c r="Q4559" i="1"/>
  <c r="R4559" i="1"/>
  <c r="S4559" i="1"/>
  <c r="T4559" i="1"/>
  <c r="V4559" i="1"/>
  <c r="B4560" i="1"/>
  <c r="O4560" i="1" s="1"/>
  <c r="E4560" i="1"/>
  <c r="H4560" i="1"/>
  <c r="I4560" i="1" s="1"/>
  <c r="N4560" i="1"/>
  <c r="P4560" i="1"/>
  <c r="R4560" i="1"/>
  <c r="T4560" i="1"/>
  <c r="V4560" i="1"/>
  <c r="B4561" i="1"/>
  <c r="E4561" i="1"/>
  <c r="H4561" i="1"/>
  <c r="I4561" i="1"/>
  <c r="N4561" i="1"/>
  <c r="O4561" i="1"/>
  <c r="P4561" i="1"/>
  <c r="Q4561" i="1"/>
  <c r="R4561" i="1"/>
  <c r="S4561" i="1"/>
  <c r="T4561" i="1"/>
  <c r="V4561" i="1"/>
  <c r="B4562" i="1"/>
  <c r="O4562" i="1" s="1"/>
  <c r="E4562" i="1"/>
  <c r="H4562" i="1"/>
  <c r="I4562" i="1" s="1"/>
  <c r="N4562" i="1"/>
  <c r="P4562" i="1"/>
  <c r="R4562" i="1"/>
  <c r="T4562" i="1"/>
  <c r="V4562" i="1"/>
  <c r="B4563" i="1"/>
  <c r="E4563" i="1"/>
  <c r="H4563" i="1"/>
  <c r="I4563" i="1"/>
  <c r="N4563" i="1"/>
  <c r="O4563" i="1"/>
  <c r="P4563" i="1"/>
  <c r="Q4563" i="1"/>
  <c r="R4563" i="1"/>
  <c r="S4563" i="1"/>
  <c r="T4563" i="1"/>
  <c r="V4563" i="1"/>
  <c r="B4564" i="1"/>
  <c r="O4564" i="1" s="1"/>
  <c r="E4564" i="1"/>
  <c r="H4564" i="1"/>
  <c r="I4564" i="1" s="1"/>
  <c r="N4564" i="1"/>
  <c r="P4564" i="1"/>
  <c r="R4564" i="1"/>
  <c r="T4564" i="1"/>
  <c r="V4564" i="1"/>
  <c r="B4565" i="1"/>
  <c r="E4565" i="1"/>
  <c r="H4565" i="1"/>
  <c r="I4565" i="1"/>
  <c r="N4565" i="1"/>
  <c r="O4565" i="1"/>
  <c r="P4565" i="1"/>
  <c r="Q4565" i="1"/>
  <c r="R4565" i="1"/>
  <c r="S4565" i="1"/>
  <c r="T4565" i="1"/>
  <c r="V4565" i="1"/>
  <c r="B4566" i="1"/>
  <c r="O4566" i="1" s="1"/>
  <c r="E4566" i="1"/>
  <c r="H4566" i="1"/>
  <c r="I4566" i="1" s="1"/>
  <c r="N4566" i="1"/>
  <c r="P4566" i="1"/>
  <c r="R4566" i="1"/>
  <c r="T4566" i="1"/>
  <c r="V4566" i="1"/>
  <c r="B4567" i="1"/>
  <c r="E4567" i="1"/>
  <c r="H4567" i="1"/>
  <c r="I4567" i="1"/>
  <c r="N4567" i="1"/>
  <c r="O4567" i="1"/>
  <c r="P4567" i="1"/>
  <c r="Q4567" i="1"/>
  <c r="R4567" i="1"/>
  <c r="S4567" i="1"/>
  <c r="T4567" i="1"/>
  <c r="V4567" i="1"/>
  <c r="B4568" i="1"/>
  <c r="O4568" i="1" s="1"/>
  <c r="E4568" i="1"/>
  <c r="H4568" i="1"/>
  <c r="I4568" i="1" s="1"/>
  <c r="N4568" i="1"/>
  <c r="P4568" i="1"/>
  <c r="R4568" i="1"/>
  <c r="T4568" i="1"/>
  <c r="V4568" i="1"/>
  <c r="B4569" i="1"/>
  <c r="E4569" i="1"/>
  <c r="H4569" i="1"/>
  <c r="I4569" i="1"/>
  <c r="N4569" i="1"/>
  <c r="O4569" i="1"/>
  <c r="P4569" i="1"/>
  <c r="Q4569" i="1"/>
  <c r="R4569" i="1"/>
  <c r="S4569" i="1"/>
  <c r="T4569" i="1"/>
  <c r="V4569" i="1"/>
  <c r="B4570" i="1"/>
  <c r="O4570" i="1" s="1"/>
  <c r="E4570" i="1"/>
  <c r="H4570" i="1"/>
  <c r="I4570" i="1" s="1"/>
  <c r="N4570" i="1"/>
  <c r="P4570" i="1"/>
  <c r="R4570" i="1"/>
  <c r="T4570" i="1"/>
  <c r="V4570" i="1"/>
  <c r="B4571" i="1"/>
  <c r="E4571" i="1"/>
  <c r="H4571" i="1"/>
  <c r="I4571" i="1"/>
  <c r="N4571" i="1"/>
  <c r="O4571" i="1"/>
  <c r="P4571" i="1"/>
  <c r="Q4571" i="1"/>
  <c r="R4571" i="1"/>
  <c r="S4571" i="1"/>
  <c r="T4571" i="1"/>
  <c r="V4571" i="1"/>
  <c r="B4572" i="1"/>
  <c r="O4572" i="1" s="1"/>
  <c r="E4572" i="1"/>
  <c r="H4572" i="1"/>
  <c r="I4572" i="1" s="1"/>
  <c r="N4572" i="1"/>
  <c r="P4572" i="1"/>
  <c r="R4572" i="1"/>
  <c r="T4572" i="1"/>
  <c r="V4572" i="1"/>
  <c r="B4573" i="1"/>
  <c r="E4573" i="1"/>
  <c r="H4573" i="1"/>
  <c r="I4573" i="1"/>
  <c r="N4573" i="1"/>
  <c r="O4573" i="1"/>
  <c r="P4573" i="1"/>
  <c r="Q4573" i="1"/>
  <c r="R4573" i="1"/>
  <c r="S4573" i="1"/>
  <c r="T4573" i="1"/>
  <c r="U4573" i="1"/>
  <c r="U4574" i="1" s="1"/>
  <c r="U4575" i="1" s="1"/>
  <c r="U4576" i="1" s="1"/>
  <c r="U4577" i="1" s="1"/>
  <c r="U4578" i="1" s="1"/>
  <c r="U4579" i="1" s="1"/>
  <c r="U4580" i="1" s="1"/>
  <c r="U4581" i="1" s="1"/>
  <c r="U4582" i="1" s="1"/>
  <c r="V4573" i="1"/>
  <c r="B4574" i="1"/>
  <c r="O4574" i="1" s="1"/>
  <c r="E4574" i="1"/>
  <c r="H4574" i="1"/>
  <c r="I4574" i="1" s="1"/>
  <c r="N4574" i="1"/>
  <c r="P4574" i="1"/>
  <c r="R4574" i="1"/>
  <c r="T4574" i="1"/>
  <c r="V4574" i="1"/>
  <c r="B4575" i="1"/>
  <c r="E4575" i="1"/>
  <c r="H4575" i="1"/>
  <c r="I4575" i="1"/>
  <c r="N4575" i="1"/>
  <c r="O4575" i="1"/>
  <c r="P4575" i="1"/>
  <c r="Q4575" i="1"/>
  <c r="R4575" i="1"/>
  <c r="S4575" i="1"/>
  <c r="T4575" i="1"/>
  <c r="V4575" i="1"/>
  <c r="B4576" i="1"/>
  <c r="O4576" i="1" s="1"/>
  <c r="E4576" i="1"/>
  <c r="H4576" i="1"/>
  <c r="I4576" i="1" s="1"/>
  <c r="N4576" i="1"/>
  <c r="P4576" i="1"/>
  <c r="R4576" i="1"/>
  <c r="T4576" i="1"/>
  <c r="V4576" i="1"/>
  <c r="B4577" i="1"/>
  <c r="E4577" i="1"/>
  <c r="H4577" i="1"/>
  <c r="I4577" i="1"/>
  <c r="N4577" i="1"/>
  <c r="O4577" i="1"/>
  <c r="P4577" i="1"/>
  <c r="Q4577" i="1"/>
  <c r="R4577" i="1"/>
  <c r="S4577" i="1"/>
  <c r="T4577" i="1"/>
  <c r="V4577" i="1"/>
  <c r="B4578" i="1"/>
  <c r="O4578" i="1" s="1"/>
  <c r="E4578" i="1"/>
  <c r="H4578" i="1"/>
  <c r="I4578" i="1" s="1"/>
  <c r="N4578" i="1"/>
  <c r="P4578" i="1"/>
  <c r="R4578" i="1"/>
  <c r="T4578" i="1"/>
  <c r="V4578" i="1"/>
  <c r="B4579" i="1"/>
  <c r="E4579" i="1"/>
  <c r="H4579" i="1"/>
  <c r="I4579" i="1"/>
  <c r="N4579" i="1"/>
  <c r="O4579" i="1"/>
  <c r="P4579" i="1"/>
  <c r="Q4579" i="1"/>
  <c r="R4579" i="1"/>
  <c r="S4579" i="1"/>
  <c r="T4579" i="1"/>
  <c r="V4579" i="1"/>
  <c r="B4580" i="1"/>
  <c r="O4580" i="1" s="1"/>
  <c r="E4580" i="1"/>
  <c r="H4580" i="1"/>
  <c r="I4580" i="1" s="1"/>
  <c r="N4580" i="1"/>
  <c r="P4580" i="1"/>
  <c r="R4580" i="1"/>
  <c r="T4580" i="1"/>
  <c r="V4580" i="1"/>
  <c r="B4581" i="1"/>
  <c r="E4581" i="1"/>
  <c r="H4581" i="1"/>
  <c r="I4581" i="1"/>
  <c r="N4581" i="1"/>
  <c r="O4581" i="1"/>
  <c r="P4581" i="1"/>
  <c r="Q4581" i="1"/>
  <c r="R4581" i="1"/>
  <c r="S4581" i="1"/>
  <c r="T4581" i="1"/>
  <c r="V4581" i="1"/>
  <c r="B4582" i="1"/>
  <c r="O4582" i="1" s="1"/>
  <c r="E4582" i="1"/>
  <c r="H4582" i="1"/>
  <c r="I4582" i="1" s="1"/>
  <c r="N4582" i="1"/>
  <c r="P4582" i="1"/>
  <c r="R4582" i="1"/>
  <c r="T4582" i="1"/>
  <c r="V4582" i="1"/>
  <c r="B4583" i="1"/>
  <c r="E4583" i="1"/>
  <c r="H4583" i="1"/>
  <c r="I4583" i="1"/>
  <c r="N4583" i="1"/>
  <c r="O4583" i="1"/>
  <c r="P4583" i="1"/>
  <c r="Q4583" i="1"/>
  <c r="R4583" i="1"/>
  <c r="S4583" i="1"/>
  <c r="T4583" i="1"/>
  <c r="U4583" i="1"/>
  <c r="U4584" i="1" s="1"/>
  <c r="U4585" i="1" s="1"/>
  <c r="U4586" i="1" s="1"/>
  <c r="U4587" i="1" s="1"/>
  <c r="U4588" i="1" s="1"/>
  <c r="U4589" i="1" s="1"/>
  <c r="U4590" i="1" s="1"/>
  <c r="U4591" i="1" s="1"/>
  <c r="U4592" i="1" s="1"/>
  <c r="V4583" i="1"/>
  <c r="B4584" i="1"/>
  <c r="O4584" i="1" s="1"/>
  <c r="E4584" i="1"/>
  <c r="H4584" i="1"/>
  <c r="I4584" i="1" s="1"/>
  <c r="N4584" i="1"/>
  <c r="P4584" i="1"/>
  <c r="R4584" i="1"/>
  <c r="T4584" i="1"/>
  <c r="V4584" i="1"/>
  <c r="B4585" i="1"/>
  <c r="E4585" i="1"/>
  <c r="H4585" i="1"/>
  <c r="I4585" i="1"/>
  <c r="N4585" i="1"/>
  <c r="O4585" i="1"/>
  <c r="P4585" i="1"/>
  <c r="Q4585" i="1"/>
  <c r="R4585" i="1"/>
  <c r="S4585" i="1"/>
  <c r="T4585" i="1"/>
  <c r="V4585" i="1"/>
  <c r="B4586" i="1"/>
  <c r="O4586" i="1" s="1"/>
  <c r="E4586" i="1"/>
  <c r="H4586" i="1"/>
  <c r="I4586" i="1" s="1"/>
  <c r="N4586" i="1"/>
  <c r="P4586" i="1"/>
  <c r="R4586" i="1"/>
  <c r="T4586" i="1"/>
  <c r="V4586" i="1"/>
  <c r="B4587" i="1"/>
  <c r="E4587" i="1"/>
  <c r="H4587" i="1"/>
  <c r="I4587" i="1"/>
  <c r="N4587" i="1"/>
  <c r="O4587" i="1"/>
  <c r="P4587" i="1"/>
  <c r="Q4587" i="1"/>
  <c r="R4587" i="1"/>
  <c r="S4587" i="1"/>
  <c r="T4587" i="1"/>
  <c r="V4587" i="1"/>
  <c r="B4588" i="1"/>
  <c r="O4588" i="1" s="1"/>
  <c r="E4588" i="1"/>
  <c r="H4588" i="1"/>
  <c r="I4588" i="1" s="1"/>
  <c r="N4588" i="1"/>
  <c r="P4588" i="1"/>
  <c r="R4588" i="1"/>
  <c r="T4588" i="1"/>
  <c r="V4588" i="1"/>
  <c r="B4589" i="1"/>
  <c r="E4589" i="1"/>
  <c r="H4589" i="1"/>
  <c r="I4589" i="1"/>
  <c r="N4589" i="1"/>
  <c r="O4589" i="1"/>
  <c r="P4589" i="1"/>
  <c r="Q4589" i="1"/>
  <c r="R4589" i="1"/>
  <c r="S4589" i="1"/>
  <c r="T4589" i="1"/>
  <c r="V4589" i="1"/>
  <c r="B4590" i="1"/>
  <c r="O4590" i="1" s="1"/>
  <c r="E4590" i="1"/>
  <c r="H4590" i="1"/>
  <c r="I4590" i="1" s="1"/>
  <c r="N4590" i="1"/>
  <c r="P4590" i="1"/>
  <c r="R4590" i="1"/>
  <c r="T4590" i="1"/>
  <c r="V4590" i="1"/>
  <c r="B4591" i="1"/>
  <c r="E4591" i="1"/>
  <c r="H4591" i="1"/>
  <c r="I4591" i="1"/>
  <c r="N4591" i="1"/>
  <c r="O4591" i="1"/>
  <c r="P4591" i="1"/>
  <c r="Q4591" i="1"/>
  <c r="R4591" i="1"/>
  <c r="S4591" i="1"/>
  <c r="T4591" i="1"/>
  <c r="V4591" i="1"/>
  <c r="B4592" i="1"/>
  <c r="O4592" i="1" s="1"/>
  <c r="E4592" i="1"/>
  <c r="H4592" i="1"/>
  <c r="I4592" i="1" s="1"/>
  <c r="N4592" i="1"/>
  <c r="P4592" i="1"/>
  <c r="R4592" i="1"/>
  <c r="T4592" i="1"/>
  <c r="V4592" i="1"/>
  <c r="B4593" i="1"/>
  <c r="E4593" i="1"/>
  <c r="H4593" i="1"/>
  <c r="I4593" i="1"/>
  <c r="N4593" i="1"/>
  <c r="O4593" i="1"/>
  <c r="P4593" i="1"/>
  <c r="Q4593" i="1"/>
  <c r="R4593" i="1"/>
  <c r="S4593" i="1"/>
  <c r="T4593" i="1"/>
  <c r="U4593" i="1"/>
  <c r="U4594" i="1" s="1"/>
  <c r="U4595" i="1" s="1"/>
  <c r="U4596" i="1" s="1"/>
  <c r="U4597" i="1" s="1"/>
  <c r="U4598" i="1" s="1"/>
  <c r="U4599" i="1" s="1"/>
  <c r="V4593" i="1"/>
  <c r="B4594" i="1"/>
  <c r="O4594" i="1" s="1"/>
  <c r="E4594" i="1"/>
  <c r="H4594" i="1"/>
  <c r="I4594" i="1" s="1"/>
  <c r="N4594" i="1"/>
  <c r="P4594" i="1"/>
  <c r="R4594" i="1"/>
  <c r="T4594" i="1"/>
  <c r="V4594" i="1"/>
  <c r="B4595" i="1"/>
  <c r="E4595" i="1"/>
  <c r="H4595" i="1"/>
  <c r="I4595" i="1"/>
  <c r="N4595" i="1"/>
  <c r="O4595" i="1"/>
  <c r="P4595" i="1"/>
  <c r="Q4595" i="1"/>
  <c r="R4595" i="1"/>
  <c r="S4595" i="1"/>
  <c r="T4595" i="1"/>
  <c r="V4595" i="1"/>
  <c r="B4596" i="1"/>
  <c r="O4596" i="1" s="1"/>
  <c r="E4596" i="1"/>
  <c r="H4596" i="1"/>
  <c r="I4596" i="1" s="1"/>
  <c r="N4596" i="1"/>
  <c r="P4596" i="1"/>
  <c r="R4596" i="1"/>
  <c r="T4596" i="1"/>
  <c r="V4596" i="1"/>
  <c r="B4597" i="1"/>
  <c r="E4597" i="1"/>
  <c r="H4597" i="1"/>
  <c r="I4597" i="1"/>
  <c r="N4597" i="1"/>
  <c r="O4597" i="1"/>
  <c r="P4597" i="1"/>
  <c r="Q4597" i="1"/>
  <c r="R4597" i="1"/>
  <c r="S4597" i="1"/>
  <c r="T4597" i="1"/>
  <c r="V4597" i="1"/>
  <c r="B4598" i="1"/>
  <c r="O4598" i="1" s="1"/>
  <c r="E4598" i="1"/>
  <c r="H4598" i="1"/>
  <c r="I4598" i="1" s="1"/>
  <c r="N4598" i="1"/>
  <c r="P4598" i="1"/>
  <c r="R4598" i="1"/>
  <c r="T4598" i="1"/>
  <c r="V4598" i="1"/>
  <c r="B4599" i="1"/>
  <c r="E4599" i="1"/>
  <c r="H4599" i="1"/>
  <c r="I4599" i="1"/>
  <c r="N4599" i="1"/>
  <c r="O4599" i="1"/>
  <c r="P4599" i="1"/>
  <c r="Q4599" i="1"/>
  <c r="R4599" i="1"/>
  <c r="S4599" i="1"/>
  <c r="T4599" i="1"/>
  <c r="V4599" i="1"/>
  <c r="B4600" i="1"/>
  <c r="O4600" i="1" s="1"/>
  <c r="E4600" i="1"/>
  <c r="H4600" i="1"/>
  <c r="I4600" i="1" s="1"/>
  <c r="N4600" i="1"/>
  <c r="P4600" i="1"/>
  <c r="R4600" i="1"/>
  <c r="T4600" i="1"/>
  <c r="U4600" i="1"/>
  <c r="V4600" i="1"/>
  <c r="B4601" i="1"/>
  <c r="E4601" i="1"/>
  <c r="H4601" i="1"/>
  <c r="I4601" i="1"/>
  <c r="N4601" i="1"/>
  <c r="O4601" i="1"/>
  <c r="P4601" i="1"/>
  <c r="Q4601" i="1"/>
  <c r="R4601" i="1"/>
  <c r="S4601" i="1"/>
  <c r="T4601" i="1"/>
  <c r="U4601" i="1"/>
  <c r="U4602" i="1" s="1"/>
  <c r="U4603" i="1" s="1"/>
  <c r="U4604" i="1" s="1"/>
  <c r="U4605" i="1" s="1"/>
  <c r="U4606" i="1" s="1"/>
  <c r="U4607" i="1" s="1"/>
  <c r="U4608" i="1" s="1"/>
  <c r="U4609" i="1" s="1"/>
  <c r="U4610" i="1" s="1"/>
  <c r="U4611" i="1" s="1"/>
  <c r="U4612" i="1" s="1"/>
  <c r="V4601" i="1"/>
  <c r="B4602" i="1"/>
  <c r="O4602" i="1" s="1"/>
  <c r="E4602" i="1"/>
  <c r="H4602" i="1"/>
  <c r="I4602" i="1" s="1"/>
  <c r="N4602" i="1"/>
  <c r="P4602" i="1"/>
  <c r="R4602" i="1"/>
  <c r="T4602" i="1"/>
  <c r="V4602" i="1"/>
  <c r="B4603" i="1"/>
  <c r="E4603" i="1"/>
  <c r="H4603" i="1"/>
  <c r="I4603" i="1"/>
  <c r="N4603" i="1"/>
  <c r="O4603" i="1"/>
  <c r="P4603" i="1"/>
  <c r="Q4603" i="1"/>
  <c r="R4603" i="1"/>
  <c r="S4603" i="1"/>
  <c r="T4603" i="1"/>
  <c r="V4603" i="1"/>
  <c r="B4604" i="1"/>
  <c r="O4604" i="1" s="1"/>
  <c r="E4604" i="1"/>
  <c r="H4604" i="1"/>
  <c r="I4604" i="1" s="1"/>
  <c r="N4604" i="1"/>
  <c r="P4604" i="1"/>
  <c r="R4604" i="1"/>
  <c r="T4604" i="1"/>
  <c r="V4604" i="1"/>
  <c r="B4605" i="1"/>
  <c r="E4605" i="1"/>
  <c r="H4605" i="1"/>
  <c r="I4605" i="1"/>
  <c r="N4605" i="1"/>
  <c r="O4605" i="1"/>
  <c r="P4605" i="1"/>
  <c r="Q4605" i="1"/>
  <c r="R4605" i="1"/>
  <c r="S4605" i="1"/>
  <c r="T4605" i="1"/>
  <c r="V4605" i="1"/>
  <c r="B4606" i="1"/>
  <c r="O4606" i="1" s="1"/>
  <c r="E4606" i="1"/>
  <c r="H4606" i="1"/>
  <c r="I4606" i="1" s="1"/>
  <c r="N4606" i="1"/>
  <c r="P4606" i="1"/>
  <c r="R4606" i="1"/>
  <c r="T4606" i="1"/>
  <c r="V4606" i="1"/>
  <c r="B4607" i="1"/>
  <c r="E4607" i="1"/>
  <c r="H4607" i="1"/>
  <c r="I4607" i="1"/>
  <c r="N4607" i="1"/>
  <c r="O4607" i="1"/>
  <c r="P4607" i="1"/>
  <c r="Q4607" i="1"/>
  <c r="R4607" i="1"/>
  <c r="S4607" i="1"/>
  <c r="T4607" i="1"/>
  <c r="V4607" i="1"/>
  <c r="B4608" i="1"/>
  <c r="O4608" i="1" s="1"/>
  <c r="E4608" i="1"/>
  <c r="H4608" i="1"/>
  <c r="I4608" i="1" s="1"/>
  <c r="N4608" i="1"/>
  <c r="P4608" i="1"/>
  <c r="R4608" i="1"/>
  <c r="T4608" i="1"/>
  <c r="V4608" i="1"/>
  <c r="B4609" i="1"/>
  <c r="E4609" i="1"/>
  <c r="H4609" i="1"/>
  <c r="I4609" i="1"/>
  <c r="N4609" i="1"/>
  <c r="O4609" i="1"/>
  <c r="P4609" i="1"/>
  <c r="Q4609" i="1"/>
  <c r="R4609" i="1"/>
  <c r="S4609" i="1"/>
  <c r="T4609" i="1"/>
  <c r="V4609" i="1"/>
  <c r="B4610" i="1"/>
  <c r="O4610" i="1" s="1"/>
  <c r="E4610" i="1"/>
  <c r="H4610" i="1"/>
  <c r="I4610" i="1" s="1"/>
  <c r="N4610" i="1"/>
  <c r="P4610" i="1"/>
  <c r="R4610" i="1"/>
  <c r="T4610" i="1"/>
  <c r="V4610" i="1"/>
  <c r="B4611" i="1"/>
  <c r="E4611" i="1"/>
  <c r="H4611" i="1"/>
  <c r="I4611" i="1"/>
  <c r="N4611" i="1"/>
  <c r="O4611" i="1"/>
  <c r="P4611" i="1"/>
  <c r="Q4611" i="1"/>
  <c r="R4611" i="1"/>
  <c r="S4611" i="1"/>
  <c r="T4611" i="1"/>
  <c r="V4611" i="1"/>
  <c r="B4612" i="1"/>
  <c r="O4612" i="1" s="1"/>
  <c r="E4612" i="1"/>
  <c r="H4612" i="1"/>
  <c r="I4612" i="1" s="1"/>
  <c r="N4612" i="1"/>
  <c r="P4612" i="1"/>
  <c r="R4612" i="1"/>
  <c r="T4612" i="1"/>
  <c r="V4612" i="1"/>
  <c r="B4613" i="1"/>
  <c r="E4613" i="1"/>
  <c r="H4613" i="1"/>
  <c r="I4613" i="1"/>
  <c r="N4613" i="1"/>
  <c r="O4613" i="1"/>
  <c r="P4613" i="1"/>
  <c r="Q4613" i="1"/>
  <c r="R4613" i="1"/>
  <c r="S4613" i="1"/>
  <c r="T4613" i="1"/>
  <c r="U4613" i="1"/>
  <c r="U4614" i="1" s="1"/>
  <c r="U4615" i="1" s="1"/>
  <c r="U4616" i="1" s="1"/>
  <c r="U4617" i="1" s="1"/>
  <c r="U4618" i="1" s="1"/>
  <c r="U4619" i="1" s="1"/>
  <c r="U4620" i="1" s="1"/>
  <c r="U4621" i="1" s="1"/>
  <c r="U4622" i="1" s="1"/>
  <c r="V4613" i="1"/>
  <c r="B4614" i="1"/>
  <c r="O4614" i="1" s="1"/>
  <c r="E4614" i="1"/>
  <c r="H4614" i="1"/>
  <c r="I4614" i="1" s="1"/>
  <c r="N4614" i="1"/>
  <c r="P4614" i="1"/>
  <c r="R4614" i="1"/>
  <c r="T4614" i="1"/>
  <c r="V4614" i="1"/>
  <c r="B4615" i="1"/>
  <c r="E4615" i="1"/>
  <c r="H4615" i="1"/>
  <c r="I4615" i="1"/>
  <c r="N4615" i="1"/>
  <c r="O4615" i="1"/>
  <c r="P4615" i="1"/>
  <c r="Q4615" i="1"/>
  <c r="R4615" i="1"/>
  <c r="S4615" i="1"/>
  <c r="T4615" i="1"/>
  <c r="V4615" i="1"/>
  <c r="B4616" i="1"/>
  <c r="O4616" i="1" s="1"/>
  <c r="E4616" i="1"/>
  <c r="H4616" i="1"/>
  <c r="I4616" i="1" s="1"/>
  <c r="N4616" i="1"/>
  <c r="P4616" i="1"/>
  <c r="R4616" i="1"/>
  <c r="T4616" i="1"/>
  <c r="V4616" i="1"/>
  <c r="B4617" i="1"/>
  <c r="E4617" i="1"/>
  <c r="H4617" i="1"/>
  <c r="I4617" i="1"/>
  <c r="N4617" i="1"/>
  <c r="O4617" i="1"/>
  <c r="P4617" i="1"/>
  <c r="Q4617" i="1"/>
  <c r="R4617" i="1"/>
  <c r="S4617" i="1"/>
  <c r="T4617" i="1"/>
  <c r="V4617" i="1"/>
  <c r="B4618" i="1"/>
  <c r="O4618" i="1" s="1"/>
  <c r="E4618" i="1"/>
  <c r="H4618" i="1"/>
  <c r="I4618" i="1" s="1"/>
  <c r="N4618" i="1"/>
  <c r="P4618" i="1"/>
  <c r="R4618" i="1"/>
  <c r="T4618" i="1"/>
  <c r="V4618" i="1"/>
  <c r="B4619" i="1"/>
  <c r="E4619" i="1"/>
  <c r="H4619" i="1"/>
  <c r="I4619" i="1"/>
  <c r="N4619" i="1"/>
  <c r="O4619" i="1"/>
  <c r="P4619" i="1"/>
  <c r="Q4619" i="1"/>
  <c r="R4619" i="1"/>
  <c r="S4619" i="1"/>
  <c r="T4619" i="1"/>
  <c r="V4619" i="1"/>
  <c r="B4620" i="1"/>
  <c r="O4620" i="1" s="1"/>
  <c r="E4620" i="1"/>
  <c r="H4620" i="1"/>
  <c r="I4620" i="1" s="1"/>
  <c r="N4620" i="1"/>
  <c r="P4620" i="1"/>
  <c r="R4620" i="1"/>
  <c r="T4620" i="1"/>
  <c r="V4620" i="1"/>
  <c r="B4621" i="1"/>
  <c r="E4621" i="1"/>
  <c r="H4621" i="1"/>
  <c r="I4621" i="1"/>
  <c r="N4621" i="1"/>
  <c r="O4621" i="1"/>
  <c r="P4621" i="1"/>
  <c r="Q4621" i="1"/>
  <c r="R4621" i="1"/>
  <c r="S4621" i="1"/>
  <c r="T4621" i="1"/>
  <c r="V4621" i="1"/>
  <c r="B4622" i="1"/>
  <c r="O4622" i="1" s="1"/>
  <c r="E4622" i="1"/>
  <c r="H4622" i="1"/>
  <c r="I4622" i="1" s="1"/>
  <c r="N4622" i="1"/>
  <c r="P4622" i="1"/>
  <c r="R4622" i="1"/>
  <c r="T4622" i="1"/>
  <c r="V4622" i="1"/>
  <c r="B4623" i="1"/>
  <c r="E4623" i="1"/>
  <c r="H4623" i="1"/>
  <c r="I4623" i="1"/>
  <c r="N4623" i="1"/>
  <c r="O4623" i="1"/>
  <c r="P4623" i="1"/>
  <c r="Q4623" i="1"/>
  <c r="R4623" i="1"/>
  <c r="S4623" i="1"/>
  <c r="T4623" i="1"/>
  <c r="U4623" i="1"/>
  <c r="U4624" i="1" s="1"/>
  <c r="U4625" i="1" s="1"/>
  <c r="U4626" i="1" s="1"/>
  <c r="U4627" i="1" s="1"/>
  <c r="U4628" i="1" s="1"/>
  <c r="U4629" i="1" s="1"/>
  <c r="U4630" i="1" s="1"/>
  <c r="U4631" i="1" s="1"/>
  <c r="U4632" i="1" s="1"/>
  <c r="U4633" i="1" s="1"/>
  <c r="U4634" i="1" s="1"/>
  <c r="U4635" i="1" s="1"/>
  <c r="U4636" i="1" s="1"/>
  <c r="U4637" i="1" s="1"/>
  <c r="U4638" i="1" s="1"/>
  <c r="U4639" i="1" s="1"/>
  <c r="U4640" i="1" s="1"/>
  <c r="V4623" i="1"/>
  <c r="B4624" i="1"/>
  <c r="O4624" i="1" s="1"/>
  <c r="E4624" i="1"/>
  <c r="H4624" i="1"/>
  <c r="I4624" i="1" s="1"/>
  <c r="N4624" i="1"/>
  <c r="P4624" i="1"/>
  <c r="R4624" i="1"/>
  <c r="T4624" i="1"/>
  <c r="V4624" i="1"/>
  <c r="B4625" i="1"/>
  <c r="E4625" i="1"/>
  <c r="H4625" i="1"/>
  <c r="I4625" i="1"/>
  <c r="N4625" i="1"/>
  <c r="O4625" i="1"/>
  <c r="P4625" i="1"/>
  <c r="Q4625" i="1"/>
  <c r="R4625" i="1"/>
  <c r="S4625" i="1"/>
  <c r="T4625" i="1"/>
  <c r="V4625" i="1"/>
  <c r="B4626" i="1"/>
  <c r="O4626" i="1" s="1"/>
  <c r="E4626" i="1"/>
  <c r="H4626" i="1"/>
  <c r="I4626" i="1" s="1"/>
  <c r="N4626" i="1"/>
  <c r="P4626" i="1"/>
  <c r="R4626" i="1"/>
  <c r="T4626" i="1"/>
  <c r="V4626" i="1"/>
  <c r="B4627" i="1"/>
  <c r="E4627" i="1"/>
  <c r="H4627" i="1"/>
  <c r="I4627" i="1"/>
  <c r="N4627" i="1"/>
  <c r="O4627" i="1"/>
  <c r="P4627" i="1"/>
  <c r="Q4627" i="1"/>
  <c r="R4627" i="1"/>
  <c r="S4627" i="1"/>
  <c r="T4627" i="1"/>
  <c r="V4627" i="1"/>
  <c r="B4628" i="1"/>
  <c r="O4628" i="1" s="1"/>
  <c r="E4628" i="1"/>
  <c r="H4628" i="1"/>
  <c r="I4628" i="1" s="1"/>
  <c r="N4628" i="1"/>
  <c r="P4628" i="1"/>
  <c r="R4628" i="1"/>
  <c r="T4628" i="1"/>
  <c r="V4628" i="1"/>
  <c r="B4629" i="1"/>
  <c r="E4629" i="1"/>
  <c r="H4629" i="1"/>
  <c r="I4629" i="1"/>
  <c r="N4629" i="1"/>
  <c r="O4629" i="1"/>
  <c r="P4629" i="1"/>
  <c r="Q4629" i="1"/>
  <c r="R4629" i="1"/>
  <c r="S4629" i="1"/>
  <c r="T4629" i="1"/>
  <c r="V4629" i="1"/>
  <c r="B4630" i="1"/>
  <c r="O4630" i="1" s="1"/>
  <c r="E4630" i="1"/>
  <c r="H4630" i="1"/>
  <c r="I4630" i="1" s="1"/>
  <c r="N4630" i="1"/>
  <c r="P4630" i="1"/>
  <c r="R4630" i="1"/>
  <c r="T4630" i="1"/>
  <c r="V4630" i="1"/>
  <c r="B4631" i="1"/>
  <c r="E4631" i="1"/>
  <c r="H4631" i="1"/>
  <c r="I4631" i="1"/>
  <c r="N4631" i="1"/>
  <c r="O4631" i="1"/>
  <c r="P4631" i="1"/>
  <c r="Q4631" i="1"/>
  <c r="R4631" i="1"/>
  <c r="S4631" i="1"/>
  <c r="T4631" i="1"/>
  <c r="V4631" i="1"/>
  <c r="B4632" i="1"/>
  <c r="O4632" i="1" s="1"/>
  <c r="E4632" i="1"/>
  <c r="H4632" i="1"/>
  <c r="I4632" i="1" s="1"/>
  <c r="N4632" i="1"/>
  <c r="P4632" i="1"/>
  <c r="R4632" i="1"/>
  <c r="T4632" i="1"/>
  <c r="V4632" i="1"/>
  <c r="B4633" i="1"/>
  <c r="E4633" i="1"/>
  <c r="H4633" i="1"/>
  <c r="I4633" i="1"/>
  <c r="N4633" i="1"/>
  <c r="O4633" i="1"/>
  <c r="P4633" i="1"/>
  <c r="Q4633" i="1"/>
  <c r="R4633" i="1"/>
  <c r="S4633" i="1"/>
  <c r="T4633" i="1"/>
  <c r="V4633" i="1"/>
  <c r="B4634" i="1"/>
  <c r="O4634" i="1" s="1"/>
  <c r="E4634" i="1"/>
  <c r="H4634" i="1"/>
  <c r="I4634" i="1" s="1"/>
  <c r="N4634" i="1"/>
  <c r="P4634" i="1"/>
  <c r="R4634" i="1"/>
  <c r="T4634" i="1"/>
  <c r="V4634" i="1"/>
  <c r="B4635" i="1"/>
  <c r="E4635" i="1"/>
  <c r="H4635" i="1"/>
  <c r="I4635" i="1"/>
  <c r="N4635" i="1"/>
  <c r="O4635" i="1"/>
  <c r="P4635" i="1"/>
  <c r="Q4635" i="1"/>
  <c r="R4635" i="1"/>
  <c r="S4635" i="1"/>
  <c r="T4635" i="1"/>
  <c r="V4635" i="1"/>
  <c r="B4636" i="1"/>
  <c r="O4636" i="1" s="1"/>
  <c r="E4636" i="1"/>
  <c r="H4636" i="1"/>
  <c r="I4636" i="1" s="1"/>
  <c r="N4636" i="1"/>
  <c r="P4636" i="1"/>
  <c r="R4636" i="1"/>
  <c r="T4636" i="1"/>
  <c r="V4636" i="1"/>
  <c r="B4637" i="1"/>
  <c r="E4637" i="1"/>
  <c r="H4637" i="1"/>
  <c r="I4637" i="1"/>
  <c r="N4637" i="1"/>
  <c r="O4637" i="1"/>
  <c r="P4637" i="1"/>
  <c r="Q4637" i="1"/>
  <c r="R4637" i="1"/>
  <c r="S4637" i="1"/>
  <c r="T4637" i="1"/>
  <c r="V4637" i="1"/>
  <c r="B4638" i="1"/>
  <c r="O4638" i="1" s="1"/>
  <c r="E4638" i="1"/>
  <c r="H4638" i="1"/>
  <c r="I4638" i="1" s="1"/>
  <c r="N4638" i="1"/>
  <c r="P4638" i="1"/>
  <c r="R4638" i="1"/>
  <c r="T4638" i="1"/>
  <c r="V4638" i="1"/>
  <c r="B4639" i="1"/>
  <c r="E4639" i="1"/>
  <c r="H4639" i="1"/>
  <c r="I4639" i="1"/>
  <c r="N4639" i="1"/>
  <c r="O4639" i="1"/>
  <c r="P4639" i="1"/>
  <c r="Q4639" i="1"/>
  <c r="R4639" i="1"/>
  <c r="S4639" i="1"/>
  <c r="T4639" i="1"/>
  <c r="V4639" i="1"/>
  <c r="B4640" i="1"/>
  <c r="O4640" i="1" s="1"/>
  <c r="E4640" i="1"/>
  <c r="H4640" i="1"/>
  <c r="I4640" i="1" s="1"/>
  <c r="N4640" i="1"/>
  <c r="P4640" i="1"/>
  <c r="R4640" i="1"/>
  <c r="T4640" i="1"/>
  <c r="V4640" i="1"/>
  <c r="B4641" i="1"/>
  <c r="E4641" i="1"/>
  <c r="H4641" i="1"/>
  <c r="I4641" i="1"/>
  <c r="N4641" i="1"/>
  <c r="O4641" i="1"/>
  <c r="P4641" i="1"/>
  <c r="Q4641" i="1"/>
  <c r="R4641" i="1"/>
  <c r="S4641" i="1"/>
  <c r="T4641" i="1"/>
  <c r="U4641" i="1"/>
  <c r="U4642" i="1" s="1"/>
  <c r="U4643" i="1" s="1"/>
  <c r="U4644" i="1" s="1"/>
  <c r="U4645" i="1" s="1"/>
  <c r="U4646" i="1" s="1"/>
  <c r="U4647" i="1" s="1"/>
  <c r="U4648" i="1" s="1"/>
  <c r="U4649" i="1" s="1"/>
  <c r="U4650" i="1" s="1"/>
  <c r="U4651" i="1" s="1"/>
  <c r="U4652" i="1" s="1"/>
  <c r="V4641" i="1"/>
  <c r="B4642" i="1"/>
  <c r="O4642" i="1" s="1"/>
  <c r="E4642" i="1"/>
  <c r="H4642" i="1"/>
  <c r="I4642" i="1" s="1"/>
  <c r="N4642" i="1"/>
  <c r="P4642" i="1"/>
  <c r="R4642" i="1"/>
  <c r="T4642" i="1"/>
  <c r="V4642" i="1"/>
  <c r="B4643" i="1"/>
  <c r="E4643" i="1"/>
  <c r="H4643" i="1"/>
  <c r="I4643" i="1"/>
  <c r="N4643" i="1"/>
  <c r="O4643" i="1"/>
  <c r="P4643" i="1"/>
  <c r="Q4643" i="1"/>
  <c r="R4643" i="1"/>
  <c r="S4643" i="1"/>
  <c r="T4643" i="1"/>
  <c r="V4643" i="1"/>
  <c r="B4644" i="1"/>
  <c r="O4644" i="1" s="1"/>
  <c r="E4644" i="1"/>
  <c r="H4644" i="1"/>
  <c r="I4644" i="1" s="1"/>
  <c r="N4644" i="1"/>
  <c r="P4644" i="1"/>
  <c r="R4644" i="1"/>
  <c r="T4644" i="1"/>
  <c r="V4644" i="1"/>
  <c r="B4645" i="1"/>
  <c r="E4645" i="1"/>
  <c r="H4645" i="1"/>
  <c r="I4645" i="1"/>
  <c r="N4645" i="1"/>
  <c r="O4645" i="1"/>
  <c r="P4645" i="1"/>
  <c r="Q4645" i="1"/>
  <c r="R4645" i="1"/>
  <c r="S4645" i="1"/>
  <c r="T4645" i="1"/>
  <c r="V4645" i="1"/>
  <c r="B4646" i="1"/>
  <c r="O4646" i="1" s="1"/>
  <c r="E4646" i="1"/>
  <c r="H4646" i="1"/>
  <c r="I4646" i="1" s="1"/>
  <c r="N4646" i="1"/>
  <c r="P4646" i="1"/>
  <c r="R4646" i="1"/>
  <c r="T4646" i="1"/>
  <c r="V4646" i="1"/>
  <c r="B4647" i="1"/>
  <c r="E4647" i="1"/>
  <c r="H4647" i="1"/>
  <c r="I4647" i="1"/>
  <c r="N4647" i="1"/>
  <c r="O4647" i="1"/>
  <c r="P4647" i="1"/>
  <c r="Q4647" i="1"/>
  <c r="R4647" i="1"/>
  <c r="S4647" i="1"/>
  <c r="T4647" i="1"/>
  <c r="V4647" i="1"/>
  <c r="B4648" i="1"/>
  <c r="O4648" i="1" s="1"/>
  <c r="E4648" i="1"/>
  <c r="H4648" i="1"/>
  <c r="I4648" i="1" s="1"/>
  <c r="N4648" i="1"/>
  <c r="P4648" i="1"/>
  <c r="R4648" i="1"/>
  <c r="T4648" i="1"/>
  <c r="V4648" i="1"/>
  <c r="B4649" i="1"/>
  <c r="E4649" i="1"/>
  <c r="H4649" i="1"/>
  <c r="I4649" i="1"/>
  <c r="N4649" i="1"/>
  <c r="O4649" i="1"/>
  <c r="P4649" i="1"/>
  <c r="Q4649" i="1"/>
  <c r="R4649" i="1"/>
  <c r="S4649" i="1"/>
  <c r="T4649" i="1"/>
  <c r="V4649" i="1"/>
  <c r="B4650" i="1"/>
  <c r="O4650" i="1" s="1"/>
  <c r="E4650" i="1"/>
  <c r="H4650" i="1"/>
  <c r="I4650" i="1" s="1"/>
  <c r="N4650" i="1"/>
  <c r="P4650" i="1"/>
  <c r="R4650" i="1"/>
  <c r="T4650" i="1"/>
  <c r="V4650" i="1"/>
  <c r="B4651" i="1"/>
  <c r="E4651" i="1"/>
  <c r="H4651" i="1"/>
  <c r="I4651" i="1"/>
  <c r="N4651" i="1"/>
  <c r="O4651" i="1"/>
  <c r="P4651" i="1"/>
  <c r="Q4651" i="1"/>
  <c r="R4651" i="1"/>
  <c r="S4651" i="1"/>
  <c r="T4651" i="1"/>
  <c r="V4651" i="1"/>
  <c r="B4652" i="1"/>
  <c r="O4652" i="1" s="1"/>
  <c r="E4652" i="1"/>
  <c r="H4652" i="1"/>
  <c r="I4652" i="1" s="1"/>
  <c r="N4652" i="1"/>
  <c r="P4652" i="1"/>
  <c r="R4652" i="1"/>
  <c r="T4652" i="1"/>
  <c r="V4652" i="1"/>
  <c r="B4653" i="1"/>
  <c r="E4653" i="1"/>
  <c r="H4653" i="1"/>
  <c r="I4653" i="1"/>
  <c r="N4653" i="1"/>
  <c r="O4653" i="1"/>
  <c r="P4653" i="1"/>
  <c r="Q4653" i="1"/>
  <c r="R4653" i="1"/>
  <c r="S4653" i="1"/>
  <c r="T4653" i="1"/>
  <c r="U4653" i="1"/>
  <c r="U4654" i="1" s="1"/>
  <c r="U4655" i="1" s="1"/>
  <c r="U4656" i="1" s="1"/>
  <c r="U4657" i="1" s="1"/>
  <c r="U4658" i="1" s="1"/>
  <c r="U4659" i="1" s="1"/>
  <c r="U4660" i="1" s="1"/>
  <c r="U4661" i="1" s="1"/>
  <c r="U4662" i="1" s="1"/>
  <c r="V4653" i="1"/>
  <c r="B4654" i="1"/>
  <c r="O4654" i="1" s="1"/>
  <c r="E4654" i="1"/>
  <c r="H4654" i="1"/>
  <c r="I4654" i="1" s="1"/>
  <c r="N4654" i="1"/>
  <c r="P4654" i="1"/>
  <c r="R4654" i="1"/>
  <c r="T4654" i="1"/>
  <c r="V4654" i="1"/>
  <c r="B4655" i="1"/>
  <c r="E4655" i="1"/>
  <c r="H4655" i="1"/>
  <c r="I4655" i="1"/>
  <c r="N4655" i="1"/>
  <c r="O4655" i="1"/>
  <c r="P4655" i="1"/>
  <c r="Q4655" i="1"/>
  <c r="R4655" i="1"/>
  <c r="S4655" i="1"/>
  <c r="T4655" i="1"/>
  <c r="V4655" i="1"/>
  <c r="B4656" i="1"/>
  <c r="O4656" i="1" s="1"/>
  <c r="E4656" i="1"/>
  <c r="H4656" i="1"/>
  <c r="I4656" i="1" s="1"/>
  <c r="N4656" i="1"/>
  <c r="P4656" i="1"/>
  <c r="R4656" i="1"/>
  <c r="T4656" i="1"/>
  <c r="V4656" i="1"/>
  <c r="B4657" i="1"/>
  <c r="E4657" i="1"/>
  <c r="H4657" i="1"/>
  <c r="I4657" i="1"/>
  <c r="N4657" i="1"/>
  <c r="O4657" i="1"/>
  <c r="P4657" i="1"/>
  <c r="Q4657" i="1"/>
  <c r="R4657" i="1"/>
  <c r="S4657" i="1"/>
  <c r="T4657" i="1"/>
  <c r="V4657" i="1"/>
  <c r="B4658" i="1"/>
  <c r="O4658" i="1" s="1"/>
  <c r="E4658" i="1"/>
  <c r="H4658" i="1"/>
  <c r="I4658" i="1" s="1"/>
  <c r="N4658" i="1"/>
  <c r="P4658" i="1"/>
  <c r="R4658" i="1"/>
  <c r="T4658" i="1"/>
  <c r="V4658" i="1"/>
  <c r="B4659" i="1"/>
  <c r="E4659" i="1"/>
  <c r="H4659" i="1"/>
  <c r="I4659" i="1"/>
  <c r="N4659" i="1"/>
  <c r="O4659" i="1"/>
  <c r="P4659" i="1"/>
  <c r="Q4659" i="1"/>
  <c r="R4659" i="1"/>
  <c r="S4659" i="1"/>
  <c r="T4659" i="1"/>
  <c r="V4659" i="1"/>
  <c r="B4660" i="1"/>
  <c r="O4660" i="1" s="1"/>
  <c r="E4660" i="1"/>
  <c r="H4660" i="1"/>
  <c r="I4660" i="1" s="1"/>
  <c r="N4660" i="1"/>
  <c r="P4660" i="1"/>
  <c r="R4660" i="1"/>
  <c r="T4660" i="1"/>
  <c r="V4660" i="1"/>
  <c r="B4661" i="1"/>
  <c r="E4661" i="1"/>
  <c r="H4661" i="1"/>
  <c r="I4661" i="1"/>
  <c r="N4661" i="1"/>
  <c r="O4661" i="1"/>
  <c r="P4661" i="1"/>
  <c r="Q4661" i="1"/>
  <c r="R4661" i="1"/>
  <c r="S4661" i="1"/>
  <c r="T4661" i="1"/>
  <c r="V4661" i="1"/>
  <c r="B4662" i="1"/>
  <c r="O4662" i="1" s="1"/>
  <c r="E4662" i="1"/>
  <c r="H4662" i="1"/>
  <c r="I4662" i="1" s="1"/>
  <c r="N4662" i="1"/>
  <c r="P4662" i="1"/>
  <c r="R4662" i="1"/>
  <c r="T4662" i="1"/>
  <c r="V4662" i="1"/>
  <c r="B4663" i="1"/>
  <c r="E4663" i="1"/>
  <c r="H4663" i="1"/>
  <c r="I4663" i="1"/>
  <c r="N4663" i="1"/>
  <c r="O4663" i="1"/>
  <c r="P4663" i="1"/>
  <c r="Q4663" i="1"/>
  <c r="R4663" i="1"/>
  <c r="S4663" i="1"/>
  <c r="T4663" i="1"/>
  <c r="U4663" i="1"/>
  <c r="U4664" i="1" s="1"/>
  <c r="U4665" i="1" s="1"/>
  <c r="U4666" i="1" s="1"/>
  <c r="U4667" i="1" s="1"/>
  <c r="V4663" i="1"/>
  <c r="B4664" i="1"/>
  <c r="O4664" i="1" s="1"/>
  <c r="E4664" i="1"/>
  <c r="H4664" i="1"/>
  <c r="I4664" i="1" s="1"/>
  <c r="N4664" i="1"/>
  <c r="P4664" i="1"/>
  <c r="R4664" i="1"/>
  <c r="T4664" i="1"/>
  <c r="V4664" i="1"/>
  <c r="B4665" i="1"/>
  <c r="E4665" i="1"/>
  <c r="H4665" i="1"/>
  <c r="I4665" i="1"/>
  <c r="N4665" i="1"/>
  <c r="O4665" i="1"/>
  <c r="P4665" i="1"/>
  <c r="Q4665" i="1"/>
  <c r="R4665" i="1"/>
  <c r="S4665" i="1"/>
  <c r="T4665" i="1"/>
  <c r="V4665" i="1"/>
  <c r="B4666" i="1"/>
  <c r="O4666" i="1" s="1"/>
  <c r="E4666" i="1"/>
  <c r="H4666" i="1"/>
  <c r="I4666" i="1" s="1"/>
  <c r="N4666" i="1"/>
  <c r="P4666" i="1"/>
  <c r="R4666" i="1"/>
  <c r="T4666" i="1"/>
  <c r="V4666" i="1"/>
  <c r="B4667" i="1"/>
  <c r="E4667" i="1"/>
  <c r="H4667" i="1"/>
  <c r="I4667" i="1"/>
  <c r="N4667" i="1"/>
  <c r="O4667" i="1"/>
  <c r="P4667" i="1"/>
  <c r="Q4667" i="1"/>
  <c r="R4667" i="1"/>
  <c r="S4667" i="1"/>
  <c r="T4667" i="1"/>
  <c r="V4667" i="1"/>
  <c r="B4668" i="1"/>
  <c r="O4668" i="1" s="1"/>
  <c r="E4668" i="1"/>
  <c r="H4668" i="1"/>
  <c r="I4668" i="1" s="1"/>
  <c r="N4668" i="1"/>
  <c r="P4668" i="1"/>
  <c r="R4668" i="1"/>
  <c r="T4668" i="1"/>
  <c r="U4668" i="1"/>
  <c r="V4668" i="1"/>
  <c r="B4669" i="1"/>
  <c r="E4669" i="1"/>
  <c r="H4669" i="1"/>
  <c r="I4669" i="1"/>
  <c r="N4669" i="1"/>
  <c r="O4669" i="1"/>
  <c r="P4669" i="1"/>
  <c r="Q4669" i="1"/>
  <c r="R4669" i="1"/>
  <c r="S4669" i="1"/>
  <c r="T4669" i="1"/>
  <c r="U4669" i="1"/>
  <c r="U4670" i="1" s="1"/>
  <c r="U4671" i="1" s="1"/>
  <c r="U4672" i="1" s="1"/>
  <c r="U4673" i="1" s="1"/>
  <c r="U4674" i="1" s="1"/>
  <c r="U4675" i="1" s="1"/>
  <c r="U4676" i="1" s="1"/>
  <c r="U4677" i="1" s="1"/>
  <c r="V4669" i="1"/>
  <c r="B4670" i="1"/>
  <c r="O4670" i="1" s="1"/>
  <c r="E4670" i="1"/>
  <c r="H4670" i="1"/>
  <c r="I4670" i="1" s="1"/>
  <c r="N4670" i="1"/>
  <c r="P4670" i="1"/>
  <c r="R4670" i="1"/>
  <c r="T4670" i="1"/>
  <c r="V4670" i="1"/>
  <c r="B4671" i="1"/>
  <c r="E4671" i="1"/>
  <c r="H4671" i="1"/>
  <c r="I4671" i="1"/>
  <c r="N4671" i="1"/>
  <c r="O4671" i="1"/>
  <c r="P4671" i="1"/>
  <c r="Q4671" i="1"/>
  <c r="R4671" i="1"/>
  <c r="S4671" i="1"/>
  <c r="T4671" i="1"/>
  <c r="V4671" i="1"/>
  <c r="B4672" i="1"/>
  <c r="O4672" i="1" s="1"/>
  <c r="E4672" i="1"/>
  <c r="H4672" i="1"/>
  <c r="I4672" i="1" s="1"/>
  <c r="N4672" i="1"/>
  <c r="P4672" i="1"/>
  <c r="R4672" i="1"/>
  <c r="T4672" i="1"/>
  <c r="V4672" i="1"/>
  <c r="B4673" i="1"/>
  <c r="E4673" i="1"/>
  <c r="H4673" i="1"/>
  <c r="I4673" i="1"/>
  <c r="N4673" i="1"/>
  <c r="O4673" i="1"/>
  <c r="P4673" i="1"/>
  <c r="Q4673" i="1"/>
  <c r="R4673" i="1"/>
  <c r="S4673" i="1"/>
  <c r="T4673" i="1"/>
  <c r="V4673" i="1"/>
  <c r="B4674" i="1"/>
  <c r="O4674" i="1" s="1"/>
  <c r="E4674" i="1"/>
  <c r="H4674" i="1"/>
  <c r="I4674" i="1" s="1"/>
  <c r="N4674" i="1"/>
  <c r="P4674" i="1"/>
  <c r="R4674" i="1"/>
  <c r="T4674" i="1"/>
  <c r="V4674" i="1"/>
  <c r="B4675" i="1"/>
  <c r="E4675" i="1"/>
  <c r="H4675" i="1"/>
  <c r="I4675" i="1"/>
  <c r="N4675" i="1"/>
  <c r="O4675" i="1"/>
  <c r="P4675" i="1"/>
  <c r="Q4675" i="1"/>
  <c r="R4675" i="1"/>
  <c r="S4675" i="1"/>
  <c r="T4675" i="1"/>
  <c r="V4675" i="1"/>
  <c r="B4676" i="1"/>
  <c r="O4676" i="1" s="1"/>
  <c r="E4676" i="1"/>
  <c r="H4676" i="1"/>
  <c r="I4676" i="1" s="1"/>
  <c r="N4676" i="1"/>
  <c r="P4676" i="1"/>
  <c r="R4676" i="1"/>
  <c r="T4676" i="1"/>
  <c r="V4676" i="1"/>
  <c r="B4677" i="1"/>
  <c r="E4677" i="1"/>
  <c r="H4677" i="1"/>
  <c r="I4677" i="1"/>
  <c r="N4677" i="1"/>
  <c r="O4677" i="1"/>
  <c r="P4677" i="1"/>
  <c r="Q4677" i="1"/>
  <c r="R4677" i="1"/>
  <c r="S4677" i="1"/>
  <c r="T4677" i="1"/>
  <c r="V4677" i="1"/>
  <c r="B4678" i="1"/>
  <c r="O4678" i="1" s="1"/>
  <c r="E4678" i="1"/>
  <c r="H4678" i="1"/>
  <c r="I4678" i="1" s="1"/>
  <c r="N4678" i="1"/>
  <c r="P4678" i="1"/>
  <c r="R4678" i="1"/>
  <c r="T4678" i="1"/>
  <c r="U4678" i="1"/>
  <c r="V4678" i="1"/>
  <c r="B4679" i="1"/>
  <c r="E4679" i="1"/>
  <c r="H4679" i="1"/>
  <c r="I4679" i="1"/>
  <c r="N4679" i="1"/>
  <c r="O4679" i="1"/>
  <c r="P4679" i="1"/>
  <c r="Q4679" i="1"/>
  <c r="R4679" i="1"/>
  <c r="S4679" i="1"/>
  <c r="T4679" i="1"/>
  <c r="U4679" i="1"/>
  <c r="U4680" i="1" s="1"/>
  <c r="U4681" i="1" s="1"/>
  <c r="U4682" i="1" s="1"/>
  <c r="U4683" i="1" s="1"/>
  <c r="U4684" i="1" s="1"/>
  <c r="U4685" i="1" s="1"/>
  <c r="U4686" i="1" s="1"/>
  <c r="U4687" i="1" s="1"/>
  <c r="V4679" i="1"/>
  <c r="B4680" i="1"/>
  <c r="O4680" i="1" s="1"/>
  <c r="E4680" i="1"/>
  <c r="H4680" i="1"/>
  <c r="I4680" i="1" s="1"/>
  <c r="N4680" i="1"/>
  <c r="P4680" i="1"/>
  <c r="R4680" i="1"/>
  <c r="T4680" i="1"/>
  <c r="V4680" i="1"/>
  <c r="B4681" i="1"/>
  <c r="E4681" i="1"/>
  <c r="H4681" i="1"/>
  <c r="I4681" i="1"/>
  <c r="N4681" i="1"/>
  <c r="O4681" i="1"/>
  <c r="P4681" i="1"/>
  <c r="Q4681" i="1"/>
  <c r="R4681" i="1"/>
  <c r="S4681" i="1"/>
  <c r="T4681" i="1"/>
  <c r="V4681" i="1"/>
  <c r="B4682" i="1"/>
  <c r="O4682" i="1" s="1"/>
  <c r="E4682" i="1"/>
  <c r="H4682" i="1"/>
  <c r="I4682" i="1" s="1"/>
  <c r="N4682" i="1"/>
  <c r="P4682" i="1"/>
  <c r="R4682" i="1"/>
  <c r="T4682" i="1"/>
  <c r="V4682" i="1"/>
  <c r="B4683" i="1"/>
  <c r="E4683" i="1"/>
  <c r="H4683" i="1"/>
  <c r="I4683" i="1"/>
  <c r="N4683" i="1"/>
  <c r="O4683" i="1"/>
  <c r="P4683" i="1"/>
  <c r="Q4683" i="1"/>
  <c r="R4683" i="1"/>
  <c r="S4683" i="1"/>
  <c r="T4683" i="1"/>
  <c r="V4683" i="1"/>
  <c r="B4684" i="1"/>
  <c r="O4684" i="1" s="1"/>
  <c r="E4684" i="1"/>
  <c r="H4684" i="1"/>
  <c r="I4684" i="1" s="1"/>
  <c r="N4684" i="1"/>
  <c r="P4684" i="1"/>
  <c r="R4684" i="1"/>
  <c r="T4684" i="1"/>
  <c r="V4684" i="1"/>
  <c r="B4685" i="1"/>
  <c r="E4685" i="1"/>
  <c r="H4685" i="1"/>
  <c r="I4685" i="1"/>
  <c r="N4685" i="1"/>
  <c r="O4685" i="1"/>
  <c r="P4685" i="1"/>
  <c r="Q4685" i="1"/>
  <c r="R4685" i="1"/>
  <c r="S4685" i="1"/>
  <c r="T4685" i="1"/>
  <c r="V4685" i="1"/>
  <c r="B4686" i="1"/>
  <c r="O4686" i="1" s="1"/>
  <c r="E4686" i="1"/>
  <c r="H4686" i="1"/>
  <c r="I4686" i="1" s="1"/>
  <c r="N4686" i="1"/>
  <c r="P4686" i="1"/>
  <c r="R4686" i="1"/>
  <c r="T4686" i="1"/>
  <c r="V4686" i="1"/>
  <c r="B4687" i="1"/>
  <c r="E4687" i="1"/>
  <c r="H4687" i="1"/>
  <c r="I4687" i="1"/>
  <c r="N4687" i="1"/>
  <c r="O4687" i="1"/>
  <c r="P4687" i="1"/>
  <c r="Q4687" i="1"/>
  <c r="R4687" i="1"/>
  <c r="S4687" i="1"/>
  <c r="T4687" i="1"/>
  <c r="V4687" i="1"/>
  <c r="B4688" i="1"/>
  <c r="O4688" i="1" s="1"/>
  <c r="E4688" i="1"/>
  <c r="H4688" i="1"/>
  <c r="I4688" i="1" s="1"/>
  <c r="N4688" i="1"/>
  <c r="P4688" i="1"/>
  <c r="R4688" i="1"/>
  <c r="T4688" i="1"/>
  <c r="U4688" i="1"/>
  <c r="V4688" i="1"/>
  <c r="B4689" i="1"/>
  <c r="E4689" i="1"/>
  <c r="H4689" i="1"/>
  <c r="I4689" i="1"/>
  <c r="N4689" i="1"/>
  <c r="O4689" i="1"/>
  <c r="P4689" i="1"/>
  <c r="Q4689" i="1"/>
  <c r="R4689" i="1"/>
  <c r="S4689" i="1"/>
  <c r="T4689" i="1"/>
  <c r="U4689" i="1"/>
  <c r="U4690" i="1" s="1"/>
  <c r="U4691" i="1" s="1"/>
  <c r="U4692" i="1" s="1"/>
  <c r="U4693" i="1" s="1"/>
  <c r="V4689" i="1"/>
  <c r="B4690" i="1"/>
  <c r="O4690" i="1" s="1"/>
  <c r="E4690" i="1"/>
  <c r="H4690" i="1"/>
  <c r="I4690" i="1" s="1"/>
  <c r="N4690" i="1"/>
  <c r="P4690" i="1"/>
  <c r="R4690" i="1"/>
  <c r="T4690" i="1"/>
  <c r="V4690" i="1"/>
  <c r="B4691" i="1"/>
  <c r="E4691" i="1"/>
  <c r="H4691" i="1"/>
  <c r="I4691" i="1"/>
  <c r="N4691" i="1"/>
  <c r="O4691" i="1"/>
  <c r="P4691" i="1"/>
  <c r="Q4691" i="1"/>
  <c r="R4691" i="1"/>
  <c r="S4691" i="1"/>
  <c r="T4691" i="1"/>
  <c r="V4691" i="1"/>
  <c r="B4692" i="1"/>
  <c r="O4692" i="1" s="1"/>
  <c r="E4692" i="1"/>
  <c r="H4692" i="1"/>
  <c r="I4692" i="1" s="1"/>
  <c r="N4692" i="1"/>
  <c r="P4692" i="1"/>
  <c r="R4692" i="1"/>
  <c r="T4692" i="1"/>
  <c r="V4692" i="1"/>
  <c r="B4693" i="1"/>
  <c r="E4693" i="1"/>
  <c r="H4693" i="1"/>
  <c r="I4693" i="1"/>
  <c r="N4693" i="1"/>
  <c r="O4693" i="1"/>
  <c r="P4693" i="1"/>
  <c r="Q4693" i="1"/>
  <c r="R4693" i="1"/>
  <c r="S4693" i="1"/>
  <c r="T4693" i="1"/>
  <c r="V4693" i="1"/>
  <c r="B4694" i="1"/>
  <c r="O4694" i="1" s="1"/>
  <c r="E4694" i="1"/>
  <c r="H4694" i="1"/>
  <c r="I4694" i="1" s="1"/>
  <c r="N4694" i="1"/>
  <c r="P4694" i="1"/>
  <c r="R4694" i="1"/>
  <c r="T4694" i="1"/>
  <c r="U4694" i="1"/>
  <c r="V4694" i="1"/>
  <c r="B4695" i="1"/>
  <c r="E4695" i="1"/>
  <c r="H4695" i="1"/>
  <c r="I4695" i="1"/>
  <c r="N4695" i="1"/>
  <c r="O4695" i="1"/>
  <c r="P4695" i="1"/>
  <c r="Q4695" i="1"/>
  <c r="R4695" i="1"/>
  <c r="S4695" i="1"/>
  <c r="T4695" i="1"/>
  <c r="U4695" i="1"/>
  <c r="U4696" i="1" s="1"/>
  <c r="U4697" i="1" s="1"/>
  <c r="U4698" i="1" s="1"/>
  <c r="U4699" i="1" s="1"/>
  <c r="U4700" i="1" s="1"/>
  <c r="U4701" i="1" s="1"/>
  <c r="U4702" i="1" s="1"/>
  <c r="U4703" i="1" s="1"/>
  <c r="V4695" i="1"/>
  <c r="B4696" i="1"/>
  <c r="O4696" i="1" s="1"/>
  <c r="E4696" i="1"/>
  <c r="H4696" i="1"/>
  <c r="I4696" i="1" s="1"/>
  <c r="N4696" i="1"/>
  <c r="P4696" i="1"/>
  <c r="R4696" i="1"/>
  <c r="T4696" i="1"/>
  <c r="V4696" i="1"/>
  <c r="B4697" i="1"/>
  <c r="E4697" i="1"/>
  <c r="H4697" i="1"/>
  <c r="I4697" i="1"/>
  <c r="N4697" i="1"/>
  <c r="O4697" i="1"/>
  <c r="P4697" i="1"/>
  <c r="Q4697" i="1"/>
  <c r="R4697" i="1"/>
  <c r="S4697" i="1"/>
  <c r="T4697" i="1"/>
  <c r="V4697" i="1"/>
  <c r="B4698" i="1"/>
  <c r="O4698" i="1" s="1"/>
  <c r="E4698" i="1"/>
  <c r="H4698" i="1"/>
  <c r="I4698" i="1" s="1"/>
  <c r="N4698" i="1"/>
  <c r="P4698" i="1"/>
  <c r="R4698" i="1"/>
  <c r="T4698" i="1"/>
  <c r="V4698" i="1"/>
  <c r="B4699" i="1"/>
  <c r="E4699" i="1"/>
  <c r="H4699" i="1"/>
  <c r="I4699" i="1"/>
  <c r="N4699" i="1"/>
  <c r="O4699" i="1"/>
  <c r="P4699" i="1"/>
  <c r="Q4699" i="1"/>
  <c r="R4699" i="1"/>
  <c r="S4699" i="1"/>
  <c r="T4699" i="1"/>
  <c r="V4699" i="1"/>
  <c r="B4700" i="1"/>
  <c r="O4700" i="1" s="1"/>
  <c r="E4700" i="1"/>
  <c r="H4700" i="1"/>
  <c r="I4700" i="1" s="1"/>
  <c r="N4700" i="1"/>
  <c r="P4700" i="1"/>
  <c r="R4700" i="1"/>
  <c r="T4700" i="1"/>
  <c r="V4700" i="1"/>
  <c r="B4701" i="1"/>
  <c r="E4701" i="1"/>
  <c r="H4701" i="1"/>
  <c r="I4701" i="1"/>
  <c r="N4701" i="1"/>
  <c r="O4701" i="1"/>
  <c r="P4701" i="1"/>
  <c r="Q4701" i="1"/>
  <c r="R4701" i="1"/>
  <c r="S4701" i="1"/>
  <c r="T4701" i="1"/>
  <c r="V4701" i="1"/>
  <c r="B4702" i="1"/>
  <c r="O4702" i="1" s="1"/>
  <c r="E4702" i="1"/>
  <c r="H4702" i="1"/>
  <c r="I4702" i="1" s="1"/>
  <c r="N4702" i="1"/>
  <c r="P4702" i="1"/>
  <c r="R4702" i="1"/>
  <c r="T4702" i="1"/>
  <c r="V4702" i="1"/>
  <c r="B4703" i="1"/>
  <c r="E4703" i="1"/>
  <c r="H4703" i="1"/>
  <c r="I4703" i="1"/>
  <c r="N4703" i="1"/>
  <c r="O4703" i="1"/>
  <c r="P4703" i="1"/>
  <c r="Q4703" i="1"/>
  <c r="R4703" i="1"/>
  <c r="S4703" i="1"/>
  <c r="T4703" i="1"/>
  <c r="V4703" i="1"/>
  <c r="B4704" i="1"/>
  <c r="O4704" i="1" s="1"/>
  <c r="E4704" i="1"/>
  <c r="H4704" i="1"/>
  <c r="I4704" i="1" s="1"/>
  <c r="N4704" i="1"/>
  <c r="P4704" i="1"/>
  <c r="R4704" i="1"/>
  <c r="T4704" i="1"/>
  <c r="U4704" i="1"/>
  <c r="V4704" i="1"/>
  <c r="B4705" i="1"/>
  <c r="E4705" i="1"/>
  <c r="H4705" i="1"/>
  <c r="I4705" i="1"/>
  <c r="N4705" i="1"/>
  <c r="O4705" i="1"/>
  <c r="P4705" i="1"/>
  <c r="Q4705" i="1"/>
  <c r="R4705" i="1"/>
  <c r="S4705" i="1"/>
  <c r="T4705" i="1"/>
  <c r="U4705" i="1"/>
  <c r="U4706" i="1" s="1"/>
  <c r="U4707" i="1" s="1"/>
  <c r="U4708" i="1" s="1"/>
  <c r="U4709" i="1" s="1"/>
  <c r="U4710" i="1" s="1"/>
  <c r="U4711" i="1" s="1"/>
  <c r="U4712" i="1" s="1"/>
  <c r="U4713" i="1" s="1"/>
  <c r="U4714" i="1" s="1"/>
  <c r="V4705" i="1"/>
  <c r="B4706" i="1"/>
  <c r="O4706" i="1" s="1"/>
  <c r="E4706" i="1"/>
  <c r="H4706" i="1"/>
  <c r="I4706" i="1" s="1"/>
  <c r="N4706" i="1"/>
  <c r="P4706" i="1"/>
  <c r="R4706" i="1"/>
  <c r="T4706" i="1"/>
  <c r="V4706" i="1"/>
  <c r="B4707" i="1"/>
  <c r="E4707" i="1"/>
  <c r="H4707" i="1"/>
  <c r="I4707" i="1"/>
  <c r="N4707" i="1"/>
  <c r="O4707" i="1"/>
  <c r="P4707" i="1"/>
  <c r="Q4707" i="1"/>
  <c r="R4707" i="1"/>
  <c r="S4707" i="1"/>
  <c r="T4707" i="1"/>
  <c r="V4707" i="1"/>
  <c r="B4708" i="1"/>
  <c r="O4708" i="1" s="1"/>
  <c r="E4708" i="1"/>
  <c r="H4708" i="1"/>
  <c r="I4708" i="1" s="1"/>
  <c r="N4708" i="1"/>
  <c r="P4708" i="1"/>
  <c r="R4708" i="1"/>
  <c r="T4708" i="1"/>
  <c r="V4708" i="1"/>
  <c r="B4709" i="1"/>
  <c r="E4709" i="1"/>
  <c r="H4709" i="1"/>
  <c r="I4709" i="1"/>
  <c r="N4709" i="1"/>
  <c r="O4709" i="1"/>
  <c r="P4709" i="1"/>
  <c r="Q4709" i="1"/>
  <c r="R4709" i="1"/>
  <c r="S4709" i="1"/>
  <c r="T4709" i="1"/>
  <c r="V4709" i="1"/>
  <c r="B4710" i="1"/>
  <c r="O4710" i="1" s="1"/>
  <c r="E4710" i="1"/>
  <c r="H4710" i="1"/>
  <c r="I4710" i="1" s="1"/>
  <c r="N4710" i="1"/>
  <c r="P4710" i="1"/>
  <c r="R4710" i="1"/>
  <c r="T4710" i="1"/>
  <c r="V4710" i="1"/>
  <c r="B4711" i="1"/>
  <c r="E4711" i="1"/>
  <c r="H4711" i="1"/>
  <c r="I4711" i="1"/>
  <c r="N4711" i="1"/>
  <c r="O4711" i="1"/>
  <c r="P4711" i="1"/>
  <c r="Q4711" i="1"/>
  <c r="R4711" i="1"/>
  <c r="S4711" i="1"/>
  <c r="T4711" i="1"/>
  <c r="V4711" i="1"/>
  <c r="B4712" i="1"/>
  <c r="O4712" i="1" s="1"/>
  <c r="E4712" i="1"/>
  <c r="H4712" i="1"/>
  <c r="I4712" i="1" s="1"/>
  <c r="N4712" i="1"/>
  <c r="P4712" i="1"/>
  <c r="R4712" i="1"/>
  <c r="T4712" i="1"/>
  <c r="V4712" i="1"/>
  <c r="B4713" i="1"/>
  <c r="E4713" i="1"/>
  <c r="H4713" i="1"/>
  <c r="I4713" i="1"/>
  <c r="N4713" i="1"/>
  <c r="O4713" i="1"/>
  <c r="P4713" i="1"/>
  <c r="Q4713" i="1"/>
  <c r="R4713" i="1"/>
  <c r="S4713" i="1"/>
  <c r="T4713" i="1"/>
  <c r="V4713" i="1"/>
  <c r="B4714" i="1"/>
  <c r="O4714" i="1" s="1"/>
  <c r="E4714" i="1"/>
  <c r="H4714" i="1"/>
  <c r="I4714" i="1" s="1"/>
  <c r="N4714" i="1"/>
  <c r="P4714" i="1"/>
  <c r="R4714" i="1"/>
  <c r="T4714" i="1"/>
  <c r="V4714" i="1"/>
  <c r="B4715" i="1"/>
  <c r="E4715" i="1"/>
  <c r="H4715" i="1"/>
  <c r="I4715" i="1"/>
  <c r="N4715" i="1"/>
  <c r="O4715" i="1"/>
  <c r="P4715" i="1"/>
  <c r="Q4715" i="1"/>
  <c r="R4715" i="1"/>
  <c r="S4715" i="1"/>
  <c r="T4715" i="1"/>
  <c r="U4715" i="1"/>
  <c r="U4716" i="1" s="1"/>
  <c r="U4717" i="1" s="1"/>
  <c r="U4718" i="1" s="1"/>
  <c r="U4719" i="1" s="1"/>
  <c r="U4720" i="1" s="1"/>
  <c r="U4721" i="1" s="1"/>
  <c r="U4722" i="1" s="1"/>
  <c r="U4723" i="1" s="1"/>
  <c r="V4715" i="1"/>
  <c r="B4716" i="1"/>
  <c r="O4716" i="1" s="1"/>
  <c r="E4716" i="1"/>
  <c r="H4716" i="1"/>
  <c r="I4716" i="1" s="1"/>
  <c r="N4716" i="1"/>
  <c r="P4716" i="1"/>
  <c r="R4716" i="1"/>
  <c r="T4716" i="1"/>
  <c r="V4716" i="1"/>
  <c r="B4717" i="1"/>
  <c r="E4717" i="1"/>
  <c r="H4717" i="1"/>
  <c r="I4717" i="1"/>
  <c r="N4717" i="1"/>
  <c r="O4717" i="1"/>
  <c r="P4717" i="1"/>
  <c r="Q4717" i="1"/>
  <c r="R4717" i="1"/>
  <c r="S4717" i="1"/>
  <c r="T4717" i="1"/>
  <c r="V4717" i="1"/>
  <c r="B4718" i="1"/>
  <c r="O4718" i="1" s="1"/>
  <c r="E4718" i="1"/>
  <c r="H4718" i="1"/>
  <c r="I4718" i="1" s="1"/>
  <c r="N4718" i="1"/>
  <c r="P4718" i="1"/>
  <c r="R4718" i="1"/>
  <c r="T4718" i="1"/>
  <c r="V4718" i="1"/>
  <c r="B4719" i="1"/>
  <c r="E4719" i="1"/>
  <c r="H4719" i="1"/>
  <c r="I4719" i="1"/>
  <c r="N4719" i="1"/>
  <c r="O4719" i="1"/>
  <c r="P4719" i="1"/>
  <c r="Q4719" i="1"/>
  <c r="R4719" i="1"/>
  <c r="S4719" i="1"/>
  <c r="T4719" i="1"/>
  <c r="V4719" i="1"/>
  <c r="B4720" i="1"/>
  <c r="O4720" i="1" s="1"/>
  <c r="E4720" i="1"/>
  <c r="H4720" i="1"/>
  <c r="I4720" i="1" s="1"/>
  <c r="N4720" i="1"/>
  <c r="P4720" i="1"/>
  <c r="R4720" i="1"/>
  <c r="T4720" i="1"/>
  <c r="V4720" i="1"/>
  <c r="B4721" i="1"/>
  <c r="E4721" i="1"/>
  <c r="H4721" i="1"/>
  <c r="I4721" i="1"/>
  <c r="N4721" i="1"/>
  <c r="O4721" i="1"/>
  <c r="P4721" i="1"/>
  <c r="Q4721" i="1"/>
  <c r="R4721" i="1"/>
  <c r="S4721" i="1"/>
  <c r="T4721" i="1"/>
  <c r="V4721" i="1"/>
  <c r="B4722" i="1"/>
  <c r="O4722" i="1" s="1"/>
  <c r="E4722" i="1"/>
  <c r="H4722" i="1"/>
  <c r="I4722" i="1" s="1"/>
  <c r="N4722" i="1"/>
  <c r="P4722" i="1"/>
  <c r="R4722" i="1"/>
  <c r="T4722" i="1"/>
  <c r="V4722" i="1"/>
  <c r="B4723" i="1"/>
  <c r="E4723" i="1"/>
  <c r="H4723" i="1"/>
  <c r="I4723" i="1"/>
  <c r="N4723" i="1"/>
  <c r="O4723" i="1"/>
  <c r="P4723" i="1"/>
  <c r="Q4723" i="1"/>
  <c r="R4723" i="1"/>
  <c r="S4723" i="1"/>
  <c r="T4723" i="1"/>
  <c r="V4723" i="1"/>
  <c r="B4724" i="1"/>
  <c r="O4724" i="1" s="1"/>
  <c r="E4724" i="1"/>
  <c r="H4724" i="1"/>
  <c r="I4724" i="1" s="1"/>
  <c r="N4724" i="1"/>
  <c r="P4724" i="1"/>
  <c r="R4724" i="1"/>
  <c r="T4724" i="1"/>
  <c r="U4724" i="1"/>
  <c r="V4724" i="1"/>
  <c r="B4725" i="1"/>
  <c r="E4725" i="1"/>
  <c r="H4725" i="1"/>
  <c r="I4725" i="1"/>
  <c r="N4725" i="1"/>
  <c r="O4725" i="1"/>
  <c r="P4725" i="1"/>
  <c r="Q4725" i="1"/>
  <c r="R4725" i="1"/>
  <c r="S4725" i="1"/>
  <c r="T4725" i="1"/>
  <c r="U4725" i="1"/>
  <c r="U4726" i="1" s="1"/>
  <c r="U4727" i="1" s="1"/>
  <c r="U4728" i="1" s="1"/>
  <c r="U4729" i="1" s="1"/>
  <c r="U4730" i="1" s="1"/>
  <c r="U4731" i="1" s="1"/>
  <c r="U4732" i="1" s="1"/>
  <c r="U4733" i="1" s="1"/>
  <c r="U4734" i="1" s="1"/>
  <c r="V4725" i="1"/>
  <c r="B4726" i="1"/>
  <c r="O4726" i="1" s="1"/>
  <c r="E4726" i="1"/>
  <c r="H4726" i="1"/>
  <c r="I4726" i="1" s="1"/>
  <c r="N4726" i="1"/>
  <c r="P4726" i="1"/>
  <c r="R4726" i="1"/>
  <c r="T4726" i="1"/>
  <c r="V4726" i="1"/>
  <c r="B4727" i="1"/>
  <c r="E4727" i="1"/>
  <c r="H4727" i="1"/>
  <c r="I4727" i="1"/>
  <c r="N4727" i="1"/>
  <c r="O4727" i="1"/>
  <c r="P4727" i="1"/>
  <c r="Q4727" i="1"/>
  <c r="R4727" i="1"/>
  <c r="S4727" i="1"/>
  <c r="T4727" i="1"/>
  <c r="V4727" i="1"/>
  <c r="B4728" i="1"/>
  <c r="O4728" i="1" s="1"/>
  <c r="E4728" i="1"/>
  <c r="H4728" i="1"/>
  <c r="I4728" i="1" s="1"/>
  <c r="N4728" i="1"/>
  <c r="P4728" i="1"/>
  <c r="R4728" i="1"/>
  <c r="T4728" i="1"/>
  <c r="V4728" i="1"/>
  <c r="B4729" i="1"/>
  <c r="E4729" i="1"/>
  <c r="H4729" i="1"/>
  <c r="I4729" i="1"/>
  <c r="N4729" i="1"/>
  <c r="O4729" i="1"/>
  <c r="P4729" i="1"/>
  <c r="Q4729" i="1"/>
  <c r="R4729" i="1"/>
  <c r="S4729" i="1"/>
  <c r="T4729" i="1"/>
  <c r="V4729" i="1"/>
  <c r="B4730" i="1"/>
  <c r="O4730" i="1" s="1"/>
  <c r="E4730" i="1"/>
  <c r="H4730" i="1"/>
  <c r="I4730" i="1" s="1"/>
  <c r="N4730" i="1"/>
  <c r="P4730" i="1"/>
  <c r="R4730" i="1"/>
  <c r="T4730" i="1"/>
  <c r="V4730" i="1"/>
  <c r="B4731" i="1"/>
  <c r="E4731" i="1"/>
  <c r="H4731" i="1"/>
  <c r="I4731" i="1"/>
  <c r="N4731" i="1"/>
  <c r="O4731" i="1"/>
  <c r="P4731" i="1"/>
  <c r="Q4731" i="1"/>
  <c r="R4731" i="1"/>
  <c r="S4731" i="1"/>
  <c r="T4731" i="1"/>
  <c r="V4731" i="1"/>
  <c r="B4732" i="1"/>
  <c r="O4732" i="1" s="1"/>
  <c r="E4732" i="1"/>
  <c r="H4732" i="1"/>
  <c r="I4732" i="1" s="1"/>
  <c r="N4732" i="1"/>
  <c r="P4732" i="1"/>
  <c r="R4732" i="1"/>
  <c r="T4732" i="1"/>
  <c r="V4732" i="1"/>
  <c r="B4733" i="1"/>
  <c r="E4733" i="1"/>
  <c r="H4733" i="1"/>
  <c r="I4733" i="1"/>
  <c r="N4733" i="1"/>
  <c r="O4733" i="1"/>
  <c r="P4733" i="1"/>
  <c r="Q4733" i="1"/>
  <c r="R4733" i="1"/>
  <c r="S4733" i="1"/>
  <c r="T4733" i="1"/>
  <c r="V4733" i="1"/>
  <c r="B4734" i="1"/>
  <c r="O4734" i="1" s="1"/>
  <c r="E4734" i="1"/>
  <c r="H4734" i="1"/>
  <c r="I4734" i="1" s="1"/>
  <c r="N4734" i="1"/>
  <c r="P4734" i="1"/>
  <c r="R4734" i="1"/>
  <c r="T4734" i="1"/>
  <c r="V4734" i="1"/>
  <c r="B4735" i="1"/>
  <c r="E4735" i="1"/>
  <c r="H4735" i="1"/>
  <c r="I4735" i="1"/>
  <c r="N4735" i="1"/>
  <c r="O4735" i="1"/>
  <c r="P4735" i="1"/>
  <c r="Q4735" i="1"/>
  <c r="R4735" i="1"/>
  <c r="S4735" i="1"/>
  <c r="T4735" i="1"/>
  <c r="U4735" i="1"/>
  <c r="U4736" i="1" s="1"/>
  <c r="U4737" i="1" s="1"/>
  <c r="U4738" i="1" s="1"/>
  <c r="V4735" i="1"/>
  <c r="B4736" i="1"/>
  <c r="O4736" i="1" s="1"/>
  <c r="E4736" i="1"/>
  <c r="H4736" i="1"/>
  <c r="I4736" i="1" s="1"/>
  <c r="N4736" i="1"/>
  <c r="P4736" i="1"/>
  <c r="R4736" i="1"/>
  <c r="T4736" i="1"/>
  <c r="V4736" i="1"/>
  <c r="B4737" i="1"/>
  <c r="E4737" i="1"/>
  <c r="H4737" i="1"/>
  <c r="I4737" i="1"/>
  <c r="N4737" i="1"/>
  <c r="O4737" i="1"/>
  <c r="P4737" i="1"/>
  <c r="Q4737" i="1"/>
  <c r="R4737" i="1"/>
  <c r="S4737" i="1"/>
  <c r="T4737" i="1"/>
  <c r="V4737" i="1"/>
  <c r="B4738" i="1"/>
  <c r="O4738" i="1" s="1"/>
  <c r="E4738" i="1"/>
  <c r="H4738" i="1"/>
  <c r="I4738" i="1" s="1"/>
  <c r="N4738" i="1"/>
  <c r="P4738" i="1"/>
  <c r="R4738" i="1"/>
  <c r="T4738" i="1"/>
  <c r="V4738" i="1"/>
  <c r="B4739" i="1"/>
  <c r="E4739" i="1"/>
  <c r="H4739" i="1"/>
  <c r="I4739" i="1"/>
  <c r="N4739" i="1"/>
  <c r="O4739" i="1"/>
  <c r="P4739" i="1"/>
  <c r="Q4739" i="1"/>
  <c r="R4739" i="1"/>
  <c r="S4739" i="1"/>
  <c r="T4739" i="1"/>
  <c r="U4739" i="1"/>
  <c r="U4740" i="1" s="1"/>
  <c r="U4741" i="1" s="1"/>
  <c r="U4742" i="1" s="1"/>
  <c r="U4743" i="1" s="1"/>
  <c r="U4744" i="1" s="1"/>
  <c r="U4745" i="1" s="1"/>
  <c r="U4746" i="1" s="1"/>
  <c r="U4747" i="1" s="1"/>
  <c r="U4748" i="1" s="1"/>
  <c r="U4749" i="1" s="1"/>
  <c r="U4750" i="1" s="1"/>
  <c r="U4751" i="1" s="1"/>
  <c r="V4739" i="1"/>
  <c r="B4740" i="1"/>
  <c r="O4740" i="1" s="1"/>
  <c r="E4740" i="1"/>
  <c r="H4740" i="1"/>
  <c r="I4740" i="1" s="1"/>
  <c r="N4740" i="1"/>
  <c r="P4740" i="1"/>
  <c r="R4740" i="1"/>
  <c r="T4740" i="1"/>
  <c r="V4740" i="1"/>
  <c r="B4741" i="1"/>
  <c r="E4741" i="1"/>
  <c r="H4741" i="1"/>
  <c r="I4741" i="1"/>
  <c r="N4741" i="1"/>
  <c r="O4741" i="1"/>
  <c r="P4741" i="1"/>
  <c r="Q4741" i="1"/>
  <c r="R4741" i="1"/>
  <c r="S4741" i="1"/>
  <c r="T4741" i="1"/>
  <c r="V4741" i="1"/>
  <c r="B4742" i="1"/>
  <c r="O4742" i="1" s="1"/>
  <c r="E4742" i="1"/>
  <c r="H4742" i="1"/>
  <c r="I4742" i="1" s="1"/>
  <c r="N4742" i="1"/>
  <c r="P4742" i="1"/>
  <c r="R4742" i="1"/>
  <c r="T4742" i="1"/>
  <c r="V4742" i="1"/>
  <c r="B4743" i="1"/>
  <c r="E4743" i="1"/>
  <c r="H4743" i="1"/>
  <c r="I4743" i="1"/>
  <c r="N4743" i="1"/>
  <c r="O4743" i="1"/>
  <c r="P4743" i="1"/>
  <c r="Q4743" i="1"/>
  <c r="R4743" i="1"/>
  <c r="S4743" i="1"/>
  <c r="T4743" i="1"/>
  <c r="V4743" i="1"/>
  <c r="B4744" i="1"/>
  <c r="O4744" i="1" s="1"/>
  <c r="E4744" i="1"/>
  <c r="H4744" i="1"/>
  <c r="I4744" i="1" s="1"/>
  <c r="N4744" i="1"/>
  <c r="P4744" i="1"/>
  <c r="R4744" i="1"/>
  <c r="T4744" i="1"/>
  <c r="V4744" i="1"/>
  <c r="B4745" i="1"/>
  <c r="E4745" i="1"/>
  <c r="H4745" i="1"/>
  <c r="I4745" i="1"/>
  <c r="N4745" i="1"/>
  <c r="O4745" i="1"/>
  <c r="P4745" i="1"/>
  <c r="Q4745" i="1"/>
  <c r="R4745" i="1"/>
  <c r="S4745" i="1"/>
  <c r="T4745" i="1"/>
  <c r="V4745" i="1"/>
  <c r="B4746" i="1"/>
  <c r="O4746" i="1" s="1"/>
  <c r="E4746" i="1"/>
  <c r="H4746" i="1"/>
  <c r="I4746" i="1" s="1"/>
  <c r="N4746" i="1"/>
  <c r="P4746" i="1"/>
  <c r="R4746" i="1"/>
  <c r="T4746" i="1"/>
  <c r="V4746" i="1"/>
  <c r="B4747" i="1"/>
  <c r="E4747" i="1"/>
  <c r="H4747" i="1"/>
  <c r="I4747" i="1"/>
  <c r="N4747" i="1"/>
  <c r="O4747" i="1"/>
  <c r="P4747" i="1"/>
  <c r="Q4747" i="1"/>
  <c r="R4747" i="1"/>
  <c r="S4747" i="1"/>
  <c r="T4747" i="1"/>
  <c r="V4747" i="1"/>
  <c r="B4748" i="1"/>
  <c r="O4748" i="1" s="1"/>
  <c r="E4748" i="1"/>
  <c r="H4748" i="1"/>
  <c r="I4748" i="1" s="1"/>
  <c r="N4748" i="1"/>
  <c r="P4748" i="1"/>
  <c r="R4748" i="1"/>
  <c r="T4748" i="1"/>
  <c r="V4748" i="1"/>
  <c r="B4749" i="1"/>
  <c r="E4749" i="1"/>
  <c r="H4749" i="1"/>
  <c r="I4749" i="1"/>
  <c r="N4749" i="1"/>
  <c r="O4749" i="1"/>
  <c r="P4749" i="1"/>
  <c r="Q4749" i="1"/>
  <c r="R4749" i="1"/>
  <c r="S4749" i="1"/>
  <c r="T4749" i="1"/>
  <c r="V4749" i="1"/>
  <c r="B4750" i="1"/>
  <c r="O4750" i="1" s="1"/>
  <c r="E4750" i="1"/>
  <c r="H4750" i="1"/>
  <c r="I4750" i="1" s="1"/>
  <c r="N4750" i="1"/>
  <c r="P4750" i="1"/>
  <c r="R4750" i="1"/>
  <c r="T4750" i="1"/>
  <c r="V4750" i="1"/>
  <c r="B4751" i="1"/>
  <c r="E4751" i="1"/>
  <c r="H4751" i="1"/>
  <c r="I4751" i="1"/>
  <c r="N4751" i="1"/>
  <c r="O4751" i="1"/>
  <c r="P4751" i="1"/>
  <c r="Q4751" i="1"/>
  <c r="R4751" i="1"/>
  <c r="S4751" i="1"/>
  <c r="T4751" i="1"/>
  <c r="V4751" i="1"/>
  <c r="B4752" i="1"/>
  <c r="O4752" i="1" s="1"/>
  <c r="E4752" i="1"/>
  <c r="H4752" i="1"/>
  <c r="I4752" i="1" s="1"/>
  <c r="N4752" i="1"/>
  <c r="P4752" i="1"/>
  <c r="R4752" i="1"/>
  <c r="T4752" i="1"/>
  <c r="U4752" i="1"/>
  <c r="V4752" i="1"/>
  <c r="B4753" i="1"/>
  <c r="E4753" i="1"/>
  <c r="H4753" i="1"/>
  <c r="I4753" i="1"/>
  <c r="N4753" i="1"/>
  <c r="O4753" i="1"/>
  <c r="P4753" i="1"/>
  <c r="Q4753" i="1"/>
  <c r="R4753" i="1"/>
  <c r="S4753" i="1"/>
  <c r="T4753" i="1"/>
  <c r="U4753" i="1"/>
  <c r="U4754" i="1" s="1"/>
  <c r="U4755" i="1" s="1"/>
  <c r="U4756" i="1" s="1"/>
  <c r="U4757" i="1" s="1"/>
  <c r="U4758" i="1" s="1"/>
  <c r="U4759" i="1" s="1"/>
  <c r="U4760" i="1" s="1"/>
  <c r="U4761" i="1" s="1"/>
  <c r="U4762" i="1" s="1"/>
  <c r="U4763" i="1" s="1"/>
  <c r="U4764" i="1" s="1"/>
  <c r="U4765" i="1" s="1"/>
  <c r="U4766" i="1" s="1"/>
  <c r="V4753" i="1"/>
  <c r="B4754" i="1"/>
  <c r="O4754" i="1" s="1"/>
  <c r="E4754" i="1"/>
  <c r="H4754" i="1"/>
  <c r="I4754" i="1" s="1"/>
  <c r="N4754" i="1"/>
  <c r="P4754" i="1"/>
  <c r="R4754" i="1"/>
  <c r="T4754" i="1"/>
  <c r="V4754" i="1"/>
  <c r="B4755" i="1"/>
  <c r="E4755" i="1"/>
  <c r="H4755" i="1"/>
  <c r="I4755" i="1"/>
  <c r="N4755" i="1"/>
  <c r="O4755" i="1"/>
  <c r="P4755" i="1"/>
  <c r="Q4755" i="1"/>
  <c r="R4755" i="1"/>
  <c r="S4755" i="1"/>
  <c r="T4755" i="1"/>
  <c r="V4755" i="1"/>
  <c r="B4756" i="1"/>
  <c r="O4756" i="1" s="1"/>
  <c r="E4756" i="1"/>
  <c r="H4756" i="1"/>
  <c r="I4756" i="1" s="1"/>
  <c r="N4756" i="1"/>
  <c r="P4756" i="1"/>
  <c r="R4756" i="1"/>
  <c r="T4756" i="1"/>
  <c r="V4756" i="1"/>
  <c r="B4757" i="1"/>
  <c r="E4757" i="1"/>
  <c r="H4757" i="1"/>
  <c r="I4757" i="1"/>
  <c r="N4757" i="1"/>
  <c r="O4757" i="1"/>
  <c r="P4757" i="1"/>
  <c r="Q4757" i="1"/>
  <c r="R4757" i="1"/>
  <c r="S4757" i="1"/>
  <c r="T4757" i="1"/>
  <c r="V4757" i="1"/>
  <c r="B4758" i="1"/>
  <c r="O4758" i="1" s="1"/>
  <c r="E4758" i="1"/>
  <c r="H4758" i="1"/>
  <c r="I4758" i="1" s="1"/>
  <c r="N4758" i="1"/>
  <c r="P4758" i="1"/>
  <c r="R4758" i="1"/>
  <c r="T4758" i="1"/>
  <c r="V4758" i="1"/>
  <c r="B4759" i="1"/>
  <c r="E4759" i="1"/>
  <c r="H4759" i="1"/>
  <c r="I4759" i="1"/>
  <c r="N4759" i="1"/>
  <c r="O4759" i="1"/>
  <c r="P4759" i="1"/>
  <c r="Q4759" i="1"/>
  <c r="R4759" i="1"/>
  <c r="S4759" i="1"/>
  <c r="T4759" i="1"/>
  <c r="V4759" i="1"/>
  <c r="B4760" i="1"/>
  <c r="O4760" i="1" s="1"/>
  <c r="E4760" i="1"/>
  <c r="H4760" i="1"/>
  <c r="I4760" i="1" s="1"/>
  <c r="N4760" i="1"/>
  <c r="P4760" i="1"/>
  <c r="R4760" i="1"/>
  <c r="T4760" i="1"/>
  <c r="V4760" i="1"/>
  <c r="B4761" i="1"/>
  <c r="E4761" i="1"/>
  <c r="H4761" i="1"/>
  <c r="I4761" i="1"/>
  <c r="N4761" i="1"/>
  <c r="O4761" i="1"/>
  <c r="P4761" i="1"/>
  <c r="Q4761" i="1"/>
  <c r="R4761" i="1"/>
  <c r="S4761" i="1"/>
  <c r="T4761" i="1"/>
  <c r="V4761" i="1"/>
  <c r="B4762" i="1"/>
  <c r="O4762" i="1" s="1"/>
  <c r="E4762" i="1"/>
  <c r="H4762" i="1"/>
  <c r="I4762" i="1" s="1"/>
  <c r="N4762" i="1"/>
  <c r="P4762" i="1"/>
  <c r="R4762" i="1"/>
  <c r="T4762" i="1"/>
  <c r="V4762" i="1"/>
  <c r="B4763" i="1"/>
  <c r="E4763" i="1"/>
  <c r="H4763" i="1"/>
  <c r="I4763" i="1"/>
  <c r="N4763" i="1"/>
  <c r="O4763" i="1"/>
  <c r="P4763" i="1"/>
  <c r="Q4763" i="1"/>
  <c r="R4763" i="1"/>
  <c r="S4763" i="1"/>
  <c r="T4763" i="1"/>
  <c r="V4763" i="1"/>
  <c r="B4764" i="1"/>
  <c r="O4764" i="1" s="1"/>
  <c r="E4764" i="1"/>
  <c r="H4764" i="1"/>
  <c r="I4764" i="1" s="1"/>
  <c r="N4764" i="1"/>
  <c r="P4764" i="1"/>
  <c r="R4764" i="1"/>
  <c r="T4764" i="1"/>
  <c r="V4764" i="1"/>
  <c r="B4765" i="1"/>
  <c r="E4765" i="1"/>
  <c r="H4765" i="1"/>
  <c r="I4765" i="1"/>
  <c r="N4765" i="1"/>
  <c r="O4765" i="1"/>
  <c r="P4765" i="1"/>
  <c r="Q4765" i="1"/>
  <c r="R4765" i="1"/>
  <c r="S4765" i="1"/>
  <c r="T4765" i="1"/>
  <c r="V4765" i="1"/>
  <c r="B4766" i="1"/>
  <c r="O4766" i="1" s="1"/>
  <c r="E4766" i="1"/>
  <c r="H4766" i="1"/>
  <c r="I4766" i="1" s="1"/>
  <c r="N4766" i="1"/>
  <c r="P4766" i="1"/>
  <c r="R4766" i="1"/>
  <c r="T4766" i="1"/>
  <c r="V4766" i="1"/>
  <c r="B4767" i="1"/>
  <c r="E4767" i="1"/>
  <c r="H4767" i="1"/>
  <c r="I4767" i="1"/>
  <c r="N4767" i="1"/>
  <c r="O4767" i="1"/>
  <c r="P4767" i="1"/>
  <c r="Q4767" i="1"/>
  <c r="R4767" i="1"/>
  <c r="S4767" i="1"/>
  <c r="T4767" i="1"/>
  <c r="U4767" i="1"/>
  <c r="U4768" i="1" s="1"/>
  <c r="U4769" i="1" s="1"/>
  <c r="U4770" i="1" s="1"/>
  <c r="U4771" i="1" s="1"/>
  <c r="U4772" i="1" s="1"/>
  <c r="U4773" i="1" s="1"/>
  <c r="U4774" i="1" s="1"/>
  <c r="V4767" i="1"/>
  <c r="B4768" i="1"/>
  <c r="O4768" i="1" s="1"/>
  <c r="E4768" i="1"/>
  <c r="H4768" i="1"/>
  <c r="I4768" i="1" s="1"/>
  <c r="N4768" i="1"/>
  <c r="P4768" i="1"/>
  <c r="R4768" i="1"/>
  <c r="T4768" i="1"/>
  <c r="V4768" i="1"/>
  <c r="B4769" i="1"/>
  <c r="E4769" i="1"/>
  <c r="H4769" i="1"/>
  <c r="I4769" i="1"/>
  <c r="N4769" i="1"/>
  <c r="O4769" i="1"/>
  <c r="P4769" i="1"/>
  <c r="Q4769" i="1"/>
  <c r="R4769" i="1"/>
  <c r="S4769" i="1"/>
  <c r="T4769" i="1"/>
  <c r="V4769" i="1"/>
  <c r="B4770" i="1"/>
  <c r="O4770" i="1" s="1"/>
  <c r="E4770" i="1"/>
  <c r="H4770" i="1"/>
  <c r="I4770" i="1" s="1"/>
  <c r="N4770" i="1"/>
  <c r="P4770" i="1"/>
  <c r="R4770" i="1"/>
  <c r="T4770" i="1"/>
  <c r="V4770" i="1"/>
  <c r="B4771" i="1"/>
  <c r="E4771" i="1"/>
  <c r="H4771" i="1"/>
  <c r="I4771" i="1"/>
  <c r="N4771" i="1"/>
  <c r="O4771" i="1"/>
  <c r="P4771" i="1"/>
  <c r="Q4771" i="1"/>
  <c r="R4771" i="1"/>
  <c r="S4771" i="1"/>
  <c r="T4771" i="1"/>
  <c r="V4771" i="1"/>
  <c r="B4772" i="1"/>
  <c r="O4772" i="1" s="1"/>
  <c r="E4772" i="1"/>
  <c r="H4772" i="1"/>
  <c r="I4772" i="1" s="1"/>
  <c r="N4772" i="1"/>
  <c r="P4772" i="1"/>
  <c r="R4772" i="1"/>
  <c r="T4772" i="1"/>
  <c r="V4772" i="1"/>
  <c r="B4773" i="1"/>
  <c r="E4773" i="1"/>
  <c r="H4773" i="1"/>
  <c r="I4773" i="1"/>
  <c r="N4773" i="1"/>
  <c r="O4773" i="1"/>
  <c r="P4773" i="1"/>
  <c r="Q4773" i="1"/>
  <c r="R4773" i="1"/>
  <c r="S4773" i="1"/>
  <c r="T4773" i="1"/>
  <c r="V4773" i="1"/>
  <c r="B4774" i="1"/>
  <c r="O4774" i="1" s="1"/>
  <c r="E4774" i="1"/>
  <c r="H4774" i="1"/>
  <c r="I4774" i="1" s="1"/>
  <c r="N4774" i="1"/>
  <c r="P4774" i="1"/>
  <c r="R4774" i="1"/>
  <c r="T4774" i="1"/>
  <c r="V4774" i="1"/>
  <c r="B4775" i="1"/>
  <c r="E4775" i="1"/>
  <c r="H4775" i="1"/>
  <c r="I4775" i="1"/>
  <c r="N4775" i="1"/>
  <c r="O4775" i="1"/>
  <c r="P4775" i="1"/>
  <c r="Q4775" i="1"/>
  <c r="R4775" i="1"/>
  <c r="S4775" i="1"/>
  <c r="T4775" i="1"/>
  <c r="U4775" i="1"/>
  <c r="U4776" i="1" s="1"/>
  <c r="U4777" i="1" s="1"/>
  <c r="U4778" i="1" s="1"/>
  <c r="U4779" i="1" s="1"/>
  <c r="U4780" i="1" s="1"/>
  <c r="U4781" i="1" s="1"/>
  <c r="U4782" i="1" s="1"/>
  <c r="U4783" i="1" s="1"/>
  <c r="U4784" i="1" s="1"/>
  <c r="U4785" i="1" s="1"/>
  <c r="V4775" i="1"/>
  <c r="B4776" i="1"/>
  <c r="O4776" i="1" s="1"/>
  <c r="E4776" i="1"/>
  <c r="H4776" i="1"/>
  <c r="I4776" i="1" s="1"/>
  <c r="N4776" i="1"/>
  <c r="P4776" i="1"/>
  <c r="R4776" i="1"/>
  <c r="T4776" i="1"/>
  <c r="V4776" i="1"/>
  <c r="B4777" i="1"/>
  <c r="E4777" i="1"/>
  <c r="H4777" i="1"/>
  <c r="I4777" i="1"/>
  <c r="N4777" i="1"/>
  <c r="O4777" i="1"/>
  <c r="P4777" i="1"/>
  <c r="Q4777" i="1"/>
  <c r="R4777" i="1"/>
  <c r="S4777" i="1"/>
  <c r="T4777" i="1"/>
  <c r="V4777" i="1"/>
  <c r="B4778" i="1"/>
  <c r="O4778" i="1" s="1"/>
  <c r="E4778" i="1"/>
  <c r="H4778" i="1"/>
  <c r="I4778" i="1" s="1"/>
  <c r="N4778" i="1"/>
  <c r="P4778" i="1"/>
  <c r="R4778" i="1"/>
  <c r="T4778" i="1"/>
  <c r="V4778" i="1"/>
  <c r="B4779" i="1"/>
  <c r="E4779" i="1"/>
  <c r="H4779" i="1"/>
  <c r="I4779" i="1"/>
  <c r="N4779" i="1"/>
  <c r="O4779" i="1"/>
  <c r="P4779" i="1"/>
  <c r="Q4779" i="1"/>
  <c r="R4779" i="1"/>
  <c r="S4779" i="1"/>
  <c r="T4779" i="1"/>
  <c r="V4779" i="1"/>
  <c r="B4780" i="1"/>
  <c r="O4780" i="1" s="1"/>
  <c r="E4780" i="1"/>
  <c r="H4780" i="1"/>
  <c r="I4780" i="1" s="1"/>
  <c r="N4780" i="1"/>
  <c r="P4780" i="1"/>
  <c r="R4780" i="1"/>
  <c r="T4780" i="1"/>
  <c r="V4780" i="1"/>
  <c r="B4781" i="1"/>
  <c r="E4781" i="1"/>
  <c r="H4781" i="1"/>
  <c r="I4781" i="1"/>
  <c r="N4781" i="1"/>
  <c r="O4781" i="1"/>
  <c r="P4781" i="1"/>
  <c r="Q4781" i="1"/>
  <c r="R4781" i="1"/>
  <c r="S4781" i="1"/>
  <c r="T4781" i="1"/>
  <c r="V4781" i="1"/>
  <c r="B4782" i="1"/>
  <c r="O4782" i="1" s="1"/>
  <c r="E4782" i="1"/>
  <c r="H4782" i="1"/>
  <c r="I4782" i="1" s="1"/>
  <c r="N4782" i="1"/>
  <c r="P4782" i="1"/>
  <c r="R4782" i="1"/>
  <c r="T4782" i="1"/>
  <c r="V4782" i="1"/>
  <c r="B4783" i="1"/>
  <c r="E4783" i="1"/>
  <c r="H4783" i="1"/>
  <c r="I4783" i="1"/>
  <c r="N4783" i="1"/>
  <c r="O4783" i="1"/>
  <c r="P4783" i="1"/>
  <c r="Q4783" i="1"/>
  <c r="R4783" i="1"/>
  <c r="S4783" i="1"/>
  <c r="T4783" i="1"/>
  <c r="V4783" i="1"/>
  <c r="B4784" i="1"/>
  <c r="O4784" i="1" s="1"/>
  <c r="E4784" i="1"/>
  <c r="H4784" i="1"/>
  <c r="I4784" i="1" s="1"/>
  <c r="N4784" i="1"/>
  <c r="P4784" i="1"/>
  <c r="R4784" i="1"/>
  <c r="T4784" i="1"/>
  <c r="V4784" i="1"/>
  <c r="B4785" i="1"/>
  <c r="E4785" i="1"/>
  <c r="H4785" i="1"/>
  <c r="I4785" i="1"/>
  <c r="N4785" i="1"/>
  <c r="O4785" i="1"/>
  <c r="P4785" i="1"/>
  <c r="Q4785" i="1"/>
  <c r="R4785" i="1"/>
  <c r="S4785" i="1"/>
  <c r="T4785" i="1"/>
  <c r="V4785" i="1"/>
  <c r="B4786" i="1"/>
  <c r="O4786" i="1" s="1"/>
  <c r="E4786" i="1"/>
  <c r="H4786" i="1"/>
  <c r="I4786" i="1" s="1"/>
  <c r="N4786" i="1"/>
  <c r="P4786" i="1"/>
  <c r="R4786" i="1"/>
  <c r="T4786" i="1"/>
  <c r="U4786" i="1"/>
  <c r="V4786" i="1"/>
  <c r="B4787" i="1"/>
  <c r="E4787" i="1"/>
  <c r="H4787" i="1"/>
  <c r="I4787" i="1"/>
  <c r="N4787" i="1"/>
  <c r="O4787" i="1"/>
  <c r="P4787" i="1"/>
  <c r="Q4787" i="1"/>
  <c r="R4787" i="1"/>
  <c r="S4787" i="1"/>
  <c r="T4787" i="1"/>
  <c r="U4787" i="1"/>
  <c r="U4788" i="1" s="1"/>
  <c r="U4789" i="1" s="1"/>
  <c r="U4790" i="1" s="1"/>
  <c r="U4791" i="1" s="1"/>
  <c r="U4792" i="1" s="1"/>
  <c r="U4793" i="1" s="1"/>
  <c r="U4794" i="1" s="1"/>
  <c r="U4795" i="1" s="1"/>
  <c r="U4796" i="1" s="1"/>
  <c r="U4797" i="1" s="1"/>
  <c r="U4798" i="1" s="1"/>
  <c r="U4799" i="1" s="1"/>
  <c r="U4800" i="1" s="1"/>
  <c r="U4801" i="1" s="1"/>
  <c r="V4787" i="1"/>
  <c r="B4788" i="1"/>
  <c r="O4788" i="1" s="1"/>
  <c r="E4788" i="1"/>
  <c r="H4788" i="1"/>
  <c r="I4788" i="1" s="1"/>
  <c r="N4788" i="1"/>
  <c r="P4788" i="1"/>
  <c r="R4788" i="1"/>
  <c r="T4788" i="1"/>
  <c r="V4788" i="1"/>
  <c r="B4789" i="1"/>
  <c r="E4789" i="1"/>
  <c r="H4789" i="1"/>
  <c r="I4789" i="1"/>
  <c r="N4789" i="1"/>
  <c r="O4789" i="1"/>
  <c r="P4789" i="1"/>
  <c r="Q4789" i="1"/>
  <c r="R4789" i="1"/>
  <c r="S4789" i="1"/>
  <c r="T4789" i="1"/>
  <c r="V4789" i="1"/>
  <c r="B4790" i="1"/>
  <c r="O4790" i="1" s="1"/>
  <c r="E4790" i="1"/>
  <c r="H4790" i="1"/>
  <c r="I4790" i="1" s="1"/>
  <c r="N4790" i="1"/>
  <c r="P4790" i="1"/>
  <c r="R4790" i="1"/>
  <c r="T4790" i="1"/>
  <c r="V4790" i="1"/>
  <c r="B4791" i="1"/>
  <c r="E4791" i="1"/>
  <c r="H4791" i="1"/>
  <c r="I4791" i="1"/>
  <c r="N4791" i="1"/>
  <c r="O4791" i="1"/>
  <c r="P4791" i="1"/>
  <c r="Q4791" i="1"/>
  <c r="R4791" i="1"/>
  <c r="S4791" i="1"/>
  <c r="T4791" i="1"/>
  <c r="V4791" i="1"/>
  <c r="B4792" i="1"/>
  <c r="O4792" i="1" s="1"/>
  <c r="E4792" i="1"/>
  <c r="H4792" i="1"/>
  <c r="I4792" i="1" s="1"/>
  <c r="N4792" i="1"/>
  <c r="P4792" i="1"/>
  <c r="R4792" i="1"/>
  <c r="T4792" i="1"/>
  <c r="V4792" i="1"/>
  <c r="B4793" i="1"/>
  <c r="E4793" i="1"/>
  <c r="H4793" i="1"/>
  <c r="I4793" i="1"/>
  <c r="N4793" i="1"/>
  <c r="O4793" i="1"/>
  <c r="P4793" i="1"/>
  <c r="Q4793" i="1"/>
  <c r="R4793" i="1"/>
  <c r="S4793" i="1"/>
  <c r="T4793" i="1"/>
  <c r="V4793" i="1"/>
  <c r="B4794" i="1"/>
  <c r="O4794" i="1" s="1"/>
  <c r="E4794" i="1"/>
  <c r="H4794" i="1"/>
  <c r="I4794" i="1" s="1"/>
  <c r="N4794" i="1"/>
  <c r="P4794" i="1"/>
  <c r="R4794" i="1"/>
  <c r="T4794" i="1"/>
  <c r="V4794" i="1"/>
  <c r="B4795" i="1"/>
  <c r="E4795" i="1"/>
  <c r="H4795" i="1"/>
  <c r="I4795" i="1"/>
  <c r="N4795" i="1"/>
  <c r="O4795" i="1"/>
  <c r="P4795" i="1"/>
  <c r="Q4795" i="1"/>
  <c r="R4795" i="1"/>
  <c r="S4795" i="1"/>
  <c r="T4795" i="1"/>
  <c r="V4795" i="1"/>
  <c r="B4796" i="1"/>
  <c r="O4796" i="1" s="1"/>
  <c r="E4796" i="1"/>
  <c r="H4796" i="1"/>
  <c r="I4796" i="1" s="1"/>
  <c r="N4796" i="1"/>
  <c r="P4796" i="1"/>
  <c r="R4796" i="1"/>
  <c r="T4796" i="1"/>
  <c r="V4796" i="1"/>
  <c r="B4797" i="1"/>
  <c r="E4797" i="1"/>
  <c r="H4797" i="1"/>
  <c r="I4797" i="1"/>
  <c r="N4797" i="1"/>
  <c r="O4797" i="1"/>
  <c r="P4797" i="1"/>
  <c r="Q4797" i="1"/>
  <c r="R4797" i="1"/>
  <c r="S4797" i="1"/>
  <c r="T4797" i="1"/>
  <c r="V4797" i="1"/>
  <c r="B4798" i="1"/>
  <c r="O4798" i="1" s="1"/>
  <c r="E4798" i="1"/>
  <c r="H4798" i="1"/>
  <c r="I4798" i="1" s="1"/>
  <c r="N4798" i="1"/>
  <c r="P4798" i="1"/>
  <c r="R4798" i="1"/>
  <c r="T4798" i="1"/>
  <c r="V4798" i="1"/>
  <c r="B4799" i="1"/>
  <c r="E4799" i="1"/>
  <c r="H4799" i="1"/>
  <c r="I4799" i="1"/>
  <c r="N4799" i="1"/>
  <c r="O4799" i="1"/>
  <c r="P4799" i="1"/>
  <c r="Q4799" i="1"/>
  <c r="R4799" i="1"/>
  <c r="S4799" i="1"/>
  <c r="T4799" i="1"/>
  <c r="V4799" i="1"/>
  <c r="B4800" i="1"/>
  <c r="O4800" i="1" s="1"/>
  <c r="E4800" i="1"/>
  <c r="H4800" i="1"/>
  <c r="I4800" i="1" s="1"/>
  <c r="N4800" i="1"/>
  <c r="P4800" i="1"/>
  <c r="R4800" i="1"/>
  <c r="T4800" i="1"/>
  <c r="V4800" i="1"/>
  <c r="B4801" i="1"/>
  <c r="E4801" i="1"/>
  <c r="H4801" i="1"/>
  <c r="I4801" i="1"/>
  <c r="N4801" i="1"/>
  <c r="O4801" i="1"/>
  <c r="P4801" i="1"/>
  <c r="Q4801" i="1"/>
  <c r="R4801" i="1"/>
  <c r="S4801" i="1"/>
  <c r="T4801" i="1"/>
  <c r="V4801" i="1"/>
  <c r="B4802" i="1"/>
  <c r="O4802" i="1" s="1"/>
  <c r="E4802" i="1"/>
  <c r="H4802" i="1"/>
  <c r="I4802" i="1" s="1"/>
  <c r="N4802" i="1"/>
  <c r="P4802" i="1"/>
  <c r="R4802" i="1"/>
  <c r="T4802" i="1"/>
  <c r="U4802" i="1"/>
  <c r="V4802" i="1"/>
  <c r="B4803" i="1"/>
  <c r="E4803" i="1"/>
  <c r="H4803" i="1"/>
  <c r="I4803" i="1"/>
  <c r="N4803" i="1"/>
  <c r="O4803" i="1"/>
  <c r="P4803" i="1"/>
  <c r="Q4803" i="1"/>
  <c r="R4803" i="1"/>
  <c r="S4803" i="1"/>
  <c r="T4803" i="1"/>
  <c r="U4803" i="1"/>
  <c r="U4804" i="1" s="1"/>
  <c r="U4805" i="1" s="1"/>
  <c r="U4806" i="1" s="1"/>
  <c r="U4807" i="1" s="1"/>
  <c r="U4808" i="1" s="1"/>
  <c r="U4809" i="1" s="1"/>
  <c r="U4810" i="1" s="1"/>
  <c r="U4811" i="1" s="1"/>
  <c r="U4812" i="1" s="1"/>
  <c r="U4813" i="1" s="1"/>
  <c r="U4814" i="1" s="1"/>
  <c r="U4815" i="1" s="1"/>
  <c r="U4816" i="1" s="1"/>
  <c r="U4817" i="1" s="1"/>
  <c r="U4818" i="1" s="1"/>
  <c r="U4819" i="1" s="1"/>
  <c r="V4803" i="1"/>
  <c r="B4804" i="1"/>
  <c r="O4804" i="1" s="1"/>
  <c r="E4804" i="1"/>
  <c r="H4804" i="1"/>
  <c r="I4804" i="1" s="1"/>
  <c r="N4804" i="1"/>
  <c r="P4804" i="1"/>
  <c r="R4804" i="1"/>
  <c r="T4804" i="1"/>
  <c r="V4804" i="1"/>
  <c r="B4805" i="1"/>
  <c r="E4805" i="1"/>
  <c r="H4805" i="1"/>
  <c r="I4805" i="1"/>
  <c r="N4805" i="1"/>
  <c r="O4805" i="1"/>
  <c r="P4805" i="1"/>
  <c r="Q4805" i="1"/>
  <c r="R4805" i="1"/>
  <c r="S4805" i="1"/>
  <c r="T4805" i="1"/>
  <c r="V4805" i="1"/>
  <c r="B4806" i="1"/>
  <c r="O4806" i="1" s="1"/>
  <c r="E4806" i="1"/>
  <c r="H4806" i="1"/>
  <c r="I4806" i="1" s="1"/>
  <c r="N4806" i="1"/>
  <c r="P4806" i="1"/>
  <c r="R4806" i="1"/>
  <c r="T4806" i="1"/>
  <c r="V4806" i="1"/>
  <c r="B4807" i="1"/>
  <c r="E4807" i="1"/>
  <c r="H4807" i="1"/>
  <c r="I4807" i="1"/>
  <c r="N4807" i="1"/>
  <c r="O4807" i="1"/>
  <c r="P4807" i="1"/>
  <c r="Q4807" i="1"/>
  <c r="R4807" i="1"/>
  <c r="S4807" i="1"/>
  <c r="T4807" i="1"/>
  <c r="V4807" i="1"/>
  <c r="B4808" i="1"/>
  <c r="O4808" i="1" s="1"/>
  <c r="E4808" i="1"/>
  <c r="H4808" i="1"/>
  <c r="I4808" i="1" s="1"/>
  <c r="N4808" i="1"/>
  <c r="P4808" i="1"/>
  <c r="R4808" i="1"/>
  <c r="T4808" i="1"/>
  <c r="V4808" i="1"/>
  <c r="B4809" i="1"/>
  <c r="E4809" i="1"/>
  <c r="H4809" i="1"/>
  <c r="I4809" i="1"/>
  <c r="N4809" i="1"/>
  <c r="O4809" i="1"/>
  <c r="P4809" i="1"/>
  <c r="Q4809" i="1"/>
  <c r="R4809" i="1"/>
  <c r="S4809" i="1"/>
  <c r="T4809" i="1"/>
  <c r="V4809" i="1"/>
  <c r="B4810" i="1"/>
  <c r="O4810" i="1" s="1"/>
  <c r="E4810" i="1"/>
  <c r="H4810" i="1"/>
  <c r="I4810" i="1" s="1"/>
  <c r="N4810" i="1"/>
  <c r="P4810" i="1"/>
  <c r="R4810" i="1"/>
  <c r="T4810" i="1"/>
  <c r="V4810" i="1"/>
  <c r="B4811" i="1"/>
  <c r="E4811" i="1"/>
  <c r="H4811" i="1"/>
  <c r="I4811" i="1"/>
  <c r="N4811" i="1"/>
  <c r="O4811" i="1"/>
  <c r="P4811" i="1"/>
  <c r="Q4811" i="1"/>
  <c r="R4811" i="1"/>
  <c r="S4811" i="1"/>
  <c r="T4811" i="1"/>
  <c r="V4811" i="1"/>
  <c r="B4812" i="1"/>
  <c r="O4812" i="1" s="1"/>
  <c r="E4812" i="1"/>
  <c r="H4812" i="1"/>
  <c r="I4812" i="1" s="1"/>
  <c r="N4812" i="1"/>
  <c r="P4812" i="1"/>
  <c r="R4812" i="1"/>
  <c r="T4812" i="1"/>
  <c r="V4812" i="1"/>
  <c r="B4813" i="1"/>
  <c r="E4813" i="1"/>
  <c r="H4813" i="1"/>
  <c r="I4813" i="1"/>
  <c r="N4813" i="1"/>
  <c r="O4813" i="1"/>
  <c r="P4813" i="1"/>
  <c r="Q4813" i="1"/>
  <c r="R4813" i="1"/>
  <c r="S4813" i="1"/>
  <c r="T4813" i="1"/>
  <c r="V4813" i="1"/>
  <c r="B4814" i="1"/>
  <c r="O4814" i="1" s="1"/>
  <c r="E4814" i="1"/>
  <c r="H4814" i="1"/>
  <c r="I4814" i="1" s="1"/>
  <c r="N4814" i="1"/>
  <c r="P4814" i="1"/>
  <c r="R4814" i="1"/>
  <c r="T4814" i="1"/>
  <c r="V4814" i="1"/>
  <c r="B4815" i="1"/>
  <c r="E4815" i="1"/>
  <c r="H4815" i="1"/>
  <c r="I4815" i="1"/>
  <c r="N4815" i="1"/>
  <c r="O4815" i="1"/>
  <c r="P4815" i="1"/>
  <c r="Q4815" i="1"/>
  <c r="R4815" i="1"/>
  <c r="S4815" i="1"/>
  <c r="T4815" i="1"/>
  <c r="V4815" i="1"/>
  <c r="B4816" i="1"/>
  <c r="O4816" i="1" s="1"/>
  <c r="E4816" i="1"/>
  <c r="H4816" i="1"/>
  <c r="I4816" i="1" s="1"/>
  <c r="N4816" i="1"/>
  <c r="P4816" i="1"/>
  <c r="R4816" i="1"/>
  <c r="T4816" i="1"/>
  <c r="V4816" i="1"/>
  <c r="B4817" i="1"/>
  <c r="E4817" i="1"/>
  <c r="H4817" i="1"/>
  <c r="I4817" i="1"/>
  <c r="N4817" i="1"/>
  <c r="O4817" i="1"/>
  <c r="P4817" i="1"/>
  <c r="Q4817" i="1"/>
  <c r="R4817" i="1"/>
  <c r="S4817" i="1"/>
  <c r="T4817" i="1"/>
  <c r="V4817" i="1"/>
  <c r="B4818" i="1"/>
  <c r="O4818" i="1" s="1"/>
  <c r="E4818" i="1"/>
  <c r="H4818" i="1"/>
  <c r="I4818" i="1" s="1"/>
  <c r="N4818" i="1"/>
  <c r="P4818" i="1"/>
  <c r="R4818" i="1"/>
  <c r="T4818" i="1"/>
  <c r="V4818" i="1"/>
  <c r="B4819" i="1"/>
  <c r="E4819" i="1"/>
  <c r="H4819" i="1"/>
  <c r="I4819" i="1"/>
  <c r="N4819" i="1"/>
  <c r="O4819" i="1"/>
  <c r="P4819" i="1"/>
  <c r="Q4819" i="1"/>
  <c r="R4819" i="1"/>
  <c r="S4819" i="1"/>
  <c r="T4819" i="1"/>
  <c r="V4819" i="1"/>
  <c r="B4820" i="1"/>
  <c r="O4820" i="1" s="1"/>
  <c r="E4820" i="1"/>
  <c r="H4820" i="1"/>
  <c r="I4820" i="1" s="1"/>
  <c r="N4820" i="1"/>
  <c r="P4820" i="1"/>
  <c r="R4820" i="1"/>
  <c r="T4820" i="1"/>
  <c r="U4820" i="1"/>
  <c r="V4820" i="1"/>
  <c r="B4821" i="1"/>
  <c r="E4821" i="1"/>
  <c r="H4821" i="1"/>
  <c r="I4821" i="1"/>
  <c r="N4821" i="1"/>
  <c r="O4821" i="1"/>
  <c r="P4821" i="1"/>
  <c r="Q4821" i="1"/>
  <c r="R4821" i="1"/>
  <c r="S4821" i="1"/>
  <c r="T4821" i="1"/>
  <c r="U4821" i="1"/>
  <c r="U4822" i="1" s="1"/>
  <c r="U4823" i="1" s="1"/>
  <c r="U4824" i="1" s="1"/>
  <c r="U4825" i="1" s="1"/>
  <c r="U4826" i="1" s="1"/>
  <c r="U4827" i="1" s="1"/>
  <c r="U4828" i="1" s="1"/>
  <c r="V4821" i="1"/>
  <c r="B4822" i="1"/>
  <c r="O4822" i="1" s="1"/>
  <c r="E4822" i="1"/>
  <c r="H4822" i="1"/>
  <c r="I4822" i="1" s="1"/>
  <c r="N4822" i="1"/>
  <c r="P4822" i="1"/>
  <c r="R4822" i="1"/>
  <c r="T4822" i="1"/>
  <c r="V4822" i="1"/>
  <c r="B4823" i="1"/>
  <c r="E4823" i="1"/>
  <c r="H4823" i="1"/>
  <c r="I4823" i="1"/>
  <c r="N4823" i="1"/>
  <c r="O4823" i="1"/>
  <c r="P4823" i="1"/>
  <c r="Q4823" i="1"/>
  <c r="R4823" i="1"/>
  <c r="S4823" i="1"/>
  <c r="T4823" i="1"/>
  <c r="V4823" i="1"/>
  <c r="B4824" i="1"/>
  <c r="O4824" i="1" s="1"/>
  <c r="E4824" i="1"/>
  <c r="H4824" i="1"/>
  <c r="I4824" i="1" s="1"/>
  <c r="N4824" i="1"/>
  <c r="P4824" i="1"/>
  <c r="R4824" i="1"/>
  <c r="T4824" i="1"/>
  <c r="V4824" i="1"/>
  <c r="B4825" i="1"/>
  <c r="E4825" i="1"/>
  <c r="H4825" i="1"/>
  <c r="I4825" i="1"/>
  <c r="N4825" i="1"/>
  <c r="O4825" i="1"/>
  <c r="P4825" i="1"/>
  <c r="Q4825" i="1"/>
  <c r="R4825" i="1"/>
  <c r="S4825" i="1"/>
  <c r="T4825" i="1"/>
  <c r="V4825" i="1"/>
  <c r="B4826" i="1"/>
  <c r="O4826" i="1" s="1"/>
  <c r="E4826" i="1"/>
  <c r="H4826" i="1"/>
  <c r="I4826" i="1" s="1"/>
  <c r="N4826" i="1"/>
  <c r="P4826" i="1"/>
  <c r="R4826" i="1"/>
  <c r="T4826" i="1"/>
  <c r="V4826" i="1"/>
  <c r="B4827" i="1"/>
  <c r="E4827" i="1"/>
  <c r="H4827" i="1"/>
  <c r="I4827" i="1"/>
  <c r="N4827" i="1"/>
  <c r="O4827" i="1"/>
  <c r="P4827" i="1"/>
  <c r="Q4827" i="1"/>
  <c r="R4827" i="1"/>
  <c r="S4827" i="1"/>
  <c r="T4827" i="1"/>
  <c r="V4827" i="1"/>
  <c r="B4828" i="1"/>
  <c r="O4828" i="1" s="1"/>
  <c r="E4828" i="1"/>
  <c r="H4828" i="1"/>
  <c r="I4828" i="1" s="1"/>
  <c r="N4828" i="1"/>
  <c r="P4828" i="1"/>
  <c r="R4828" i="1"/>
  <c r="T4828" i="1"/>
  <c r="V4828" i="1"/>
  <c r="B4829" i="1"/>
  <c r="E4829" i="1"/>
  <c r="H4829" i="1"/>
  <c r="I4829" i="1"/>
  <c r="N4829" i="1"/>
  <c r="O4829" i="1"/>
  <c r="P4829" i="1"/>
  <c r="Q4829" i="1"/>
  <c r="R4829" i="1"/>
  <c r="S4829" i="1"/>
  <c r="T4829" i="1"/>
  <c r="U4829" i="1"/>
  <c r="U4830" i="1" s="1"/>
  <c r="U4831" i="1" s="1"/>
  <c r="U4832" i="1" s="1"/>
  <c r="U4833" i="1" s="1"/>
  <c r="U4834" i="1" s="1"/>
  <c r="U4835" i="1" s="1"/>
  <c r="U4836" i="1" s="1"/>
  <c r="U4837" i="1" s="1"/>
  <c r="U4838" i="1" s="1"/>
  <c r="U4839" i="1" s="1"/>
  <c r="U4840" i="1" s="1"/>
  <c r="U4841" i="1" s="1"/>
  <c r="V4829" i="1"/>
  <c r="B4830" i="1"/>
  <c r="O4830" i="1" s="1"/>
  <c r="E4830" i="1"/>
  <c r="H4830" i="1"/>
  <c r="I4830" i="1" s="1"/>
  <c r="N4830" i="1"/>
  <c r="P4830" i="1"/>
  <c r="R4830" i="1"/>
  <c r="T4830" i="1"/>
  <c r="V4830" i="1"/>
  <c r="B4831" i="1"/>
  <c r="E4831" i="1"/>
  <c r="H4831" i="1"/>
  <c r="I4831" i="1"/>
  <c r="N4831" i="1"/>
  <c r="O4831" i="1"/>
  <c r="P4831" i="1"/>
  <c r="Q4831" i="1"/>
  <c r="R4831" i="1"/>
  <c r="S4831" i="1"/>
  <c r="T4831" i="1"/>
  <c r="V4831" i="1"/>
  <c r="B4832" i="1"/>
  <c r="O4832" i="1" s="1"/>
  <c r="E4832" i="1"/>
  <c r="H4832" i="1"/>
  <c r="I4832" i="1" s="1"/>
  <c r="N4832" i="1"/>
  <c r="P4832" i="1"/>
  <c r="R4832" i="1"/>
  <c r="T4832" i="1"/>
  <c r="V4832" i="1"/>
  <c r="B4833" i="1"/>
  <c r="E4833" i="1"/>
  <c r="H4833" i="1"/>
  <c r="I4833" i="1"/>
  <c r="N4833" i="1"/>
  <c r="O4833" i="1"/>
  <c r="P4833" i="1"/>
  <c r="Q4833" i="1"/>
  <c r="R4833" i="1"/>
  <c r="S4833" i="1"/>
  <c r="T4833" i="1"/>
  <c r="V4833" i="1"/>
  <c r="B4834" i="1"/>
  <c r="O4834" i="1" s="1"/>
  <c r="E4834" i="1"/>
  <c r="H4834" i="1"/>
  <c r="I4834" i="1" s="1"/>
  <c r="N4834" i="1"/>
  <c r="P4834" i="1"/>
  <c r="R4834" i="1"/>
  <c r="T4834" i="1"/>
  <c r="V4834" i="1"/>
  <c r="B4835" i="1"/>
  <c r="E4835" i="1"/>
  <c r="H4835" i="1"/>
  <c r="I4835" i="1"/>
  <c r="N4835" i="1"/>
  <c r="O4835" i="1"/>
  <c r="P4835" i="1"/>
  <c r="Q4835" i="1"/>
  <c r="R4835" i="1"/>
  <c r="S4835" i="1"/>
  <c r="T4835" i="1"/>
  <c r="V4835" i="1"/>
  <c r="B4836" i="1"/>
  <c r="O4836" i="1" s="1"/>
  <c r="E4836" i="1"/>
  <c r="H4836" i="1"/>
  <c r="I4836" i="1" s="1"/>
  <c r="N4836" i="1"/>
  <c r="P4836" i="1"/>
  <c r="R4836" i="1"/>
  <c r="T4836" i="1"/>
  <c r="V4836" i="1"/>
  <c r="B4837" i="1"/>
  <c r="E4837" i="1"/>
  <c r="H4837" i="1"/>
  <c r="I4837" i="1"/>
  <c r="N4837" i="1"/>
  <c r="O4837" i="1"/>
  <c r="P4837" i="1"/>
  <c r="Q4837" i="1"/>
  <c r="R4837" i="1"/>
  <c r="S4837" i="1"/>
  <c r="T4837" i="1"/>
  <c r="V4837" i="1"/>
  <c r="B4838" i="1"/>
  <c r="O4838" i="1" s="1"/>
  <c r="E4838" i="1"/>
  <c r="H4838" i="1"/>
  <c r="I4838" i="1" s="1"/>
  <c r="N4838" i="1"/>
  <c r="P4838" i="1"/>
  <c r="R4838" i="1"/>
  <c r="T4838" i="1"/>
  <c r="V4838" i="1"/>
  <c r="B4839" i="1"/>
  <c r="E4839" i="1"/>
  <c r="H4839" i="1"/>
  <c r="I4839" i="1"/>
  <c r="N4839" i="1"/>
  <c r="O4839" i="1"/>
  <c r="P4839" i="1"/>
  <c r="Q4839" i="1"/>
  <c r="R4839" i="1"/>
  <c r="S4839" i="1"/>
  <c r="T4839" i="1"/>
  <c r="V4839" i="1"/>
  <c r="B4840" i="1"/>
  <c r="O4840" i="1" s="1"/>
  <c r="E4840" i="1"/>
  <c r="H4840" i="1"/>
  <c r="I4840" i="1" s="1"/>
  <c r="N4840" i="1"/>
  <c r="P4840" i="1"/>
  <c r="R4840" i="1"/>
  <c r="T4840" i="1"/>
  <c r="V4840" i="1"/>
  <c r="B4841" i="1"/>
  <c r="E4841" i="1"/>
  <c r="H4841" i="1"/>
  <c r="I4841" i="1"/>
  <c r="N4841" i="1"/>
  <c r="O4841" i="1"/>
  <c r="P4841" i="1"/>
  <c r="Q4841" i="1"/>
  <c r="R4841" i="1"/>
  <c r="S4841" i="1"/>
  <c r="T4841" i="1"/>
  <c r="V4841" i="1"/>
  <c r="B4842" i="1"/>
  <c r="O4842" i="1" s="1"/>
  <c r="E4842" i="1"/>
  <c r="H4842" i="1"/>
  <c r="I4842" i="1" s="1"/>
  <c r="N4842" i="1"/>
  <c r="P4842" i="1"/>
  <c r="R4842" i="1"/>
  <c r="T4842" i="1"/>
  <c r="U4842" i="1"/>
  <c r="V4842" i="1"/>
  <c r="B4843" i="1"/>
  <c r="E4843" i="1"/>
  <c r="H4843" i="1"/>
  <c r="I4843" i="1"/>
  <c r="N4843" i="1"/>
  <c r="O4843" i="1"/>
  <c r="P4843" i="1"/>
  <c r="Q4843" i="1"/>
  <c r="R4843" i="1"/>
  <c r="S4843" i="1"/>
  <c r="T4843" i="1"/>
  <c r="U4843" i="1"/>
  <c r="U4844" i="1" s="1"/>
  <c r="U4845" i="1" s="1"/>
  <c r="U4846" i="1" s="1"/>
  <c r="V4843" i="1"/>
  <c r="B4844" i="1"/>
  <c r="O4844" i="1" s="1"/>
  <c r="E4844" i="1"/>
  <c r="H4844" i="1"/>
  <c r="I4844" i="1" s="1"/>
  <c r="N4844" i="1"/>
  <c r="P4844" i="1"/>
  <c r="R4844" i="1"/>
  <c r="T4844" i="1"/>
  <c r="V4844" i="1"/>
  <c r="B4845" i="1"/>
  <c r="E4845" i="1"/>
  <c r="H4845" i="1"/>
  <c r="I4845" i="1"/>
  <c r="N4845" i="1"/>
  <c r="O4845" i="1"/>
  <c r="P4845" i="1"/>
  <c r="Q4845" i="1"/>
  <c r="R4845" i="1"/>
  <c r="S4845" i="1"/>
  <c r="T4845" i="1"/>
  <c r="V4845" i="1"/>
  <c r="B4846" i="1"/>
  <c r="O4846" i="1" s="1"/>
  <c r="E4846" i="1"/>
  <c r="H4846" i="1"/>
  <c r="I4846" i="1" s="1"/>
  <c r="N4846" i="1"/>
  <c r="P4846" i="1"/>
  <c r="R4846" i="1"/>
  <c r="T4846" i="1"/>
  <c r="V4846" i="1"/>
  <c r="B4847" i="1"/>
  <c r="E4847" i="1"/>
  <c r="H4847" i="1"/>
  <c r="I4847" i="1"/>
  <c r="N4847" i="1"/>
  <c r="O4847" i="1"/>
  <c r="P4847" i="1"/>
  <c r="Q4847" i="1"/>
  <c r="R4847" i="1"/>
  <c r="S4847" i="1"/>
  <c r="T4847" i="1"/>
  <c r="U4847" i="1"/>
  <c r="U4848" i="1" s="1"/>
  <c r="U4849" i="1" s="1"/>
  <c r="U4850" i="1" s="1"/>
  <c r="U4851" i="1" s="1"/>
  <c r="U4852" i="1" s="1"/>
  <c r="U4853" i="1" s="1"/>
  <c r="U4854" i="1" s="1"/>
  <c r="U4855" i="1" s="1"/>
  <c r="V4847" i="1"/>
  <c r="B4848" i="1"/>
  <c r="O4848" i="1" s="1"/>
  <c r="E4848" i="1"/>
  <c r="H4848" i="1"/>
  <c r="I4848" i="1" s="1"/>
  <c r="N4848" i="1"/>
  <c r="P4848" i="1"/>
  <c r="R4848" i="1"/>
  <c r="T4848" i="1"/>
  <c r="V4848" i="1"/>
  <c r="B4849" i="1"/>
  <c r="E4849" i="1"/>
  <c r="H4849" i="1"/>
  <c r="I4849" i="1"/>
  <c r="N4849" i="1"/>
  <c r="O4849" i="1"/>
  <c r="P4849" i="1"/>
  <c r="Q4849" i="1"/>
  <c r="R4849" i="1"/>
  <c r="S4849" i="1"/>
  <c r="T4849" i="1"/>
  <c r="V4849" i="1"/>
  <c r="B4850" i="1"/>
  <c r="O4850" i="1" s="1"/>
  <c r="E4850" i="1"/>
  <c r="H4850" i="1"/>
  <c r="I4850" i="1" s="1"/>
  <c r="N4850" i="1"/>
  <c r="P4850" i="1"/>
  <c r="R4850" i="1"/>
  <c r="T4850" i="1"/>
  <c r="V4850" i="1"/>
  <c r="B4851" i="1"/>
  <c r="E4851" i="1"/>
  <c r="H4851" i="1"/>
  <c r="I4851" i="1"/>
  <c r="N4851" i="1"/>
  <c r="O4851" i="1"/>
  <c r="P4851" i="1"/>
  <c r="Q4851" i="1"/>
  <c r="R4851" i="1"/>
  <c r="S4851" i="1"/>
  <c r="T4851" i="1"/>
  <c r="V4851" i="1"/>
  <c r="B4852" i="1"/>
  <c r="O4852" i="1" s="1"/>
  <c r="E4852" i="1"/>
  <c r="H4852" i="1"/>
  <c r="I4852" i="1" s="1"/>
  <c r="N4852" i="1"/>
  <c r="P4852" i="1"/>
  <c r="R4852" i="1"/>
  <c r="T4852" i="1"/>
  <c r="V4852" i="1"/>
  <c r="B4853" i="1"/>
  <c r="E4853" i="1"/>
  <c r="H4853" i="1"/>
  <c r="I4853" i="1"/>
  <c r="N4853" i="1"/>
  <c r="O4853" i="1"/>
  <c r="P4853" i="1"/>
  <c r="Q4853" i="1"/>
  <c r="R4853" i="1"/>
  <c r="S4853" i="1"/>
  <c r="T4853" i="1"/>
  <c r="V4853" i="1"/>
  <c r="B4854" i="1"/>
  <c r="O4854" i="1" s="1"/>
  <c r="E4854" i="1"/>
  <c r="H4854" i="1"/>
  <c r="I4854" i="1" s="1"/>
  <c r="N4854" i="1"/>
  <c r="P4854" i="1"/>
  <c r="R4854" i="1"/>
  <c r="T4854" i="1"/>
  <c r="V4854" i="1"/>
  <c r="B4855" i="1"/>
  <c r="E4855" i="1"/>
  <c r="H4855" i="1"/>
  <c r="I4855" i="1"/>
  <c r="N4855" i="1"/>
  <c r="O4855" i="1"/>
  <c r="P4855" i="1"/>
  <c r="Q4855" i="1"/>
  <c r="R4855" i="1"/>
  <c r="S4855" i="1"/>
  <c r="T4855" i="1"/>
  <c r="V4855" i="1"/>
  <c r="B4856" i="1"/>
  <c r="O4856" i="1" s="1"/>
  <c r="E4856" i="1"/>
  <c r="H4856" i="1"/>
  <c r="I4856" i="1" s="1"/>
  <c r="N4856" i="1"/>
  <c r="P4856" i="1"/>
  <c r="R4856" i="1"/>
  <c r="T4856" i="1"/>
  <c r="U4856" i="1"/>
  <c r="V4856" i="1"/>
  <c r="B4857" i="1"/>
  <c r="E4857" i="1"/>
  <c r="H4857" i="1"/>
  <c r="I4857" i="1"/>
  <c r="N4857" i="1"/>
  <c r="O4857" i="1"/>
  <c r="P4857" i="1"/>
  <c r="Q4857" i="1"/>
  <c r="R4857" i="1"/>
  <c r="S4857" i="1"/>
  <c r="T4857" i="1"/>
  <c r="U4857" i="1"/>
  <c r="U4858" i="1" s="1"/>
  <c r="U4859" i="1" s="1"/>
  <c r="U4860" i="1" s="1"/>
  <c r="U4861" i="1" s="1"/>
  <c r="U4862" i="1" s="1"/>
  <c r="U4863" i="1" s="1"/>
  <c r="U4864" i="1" s="1"/>
  <c r="U4865" i="1" s="1"/>
  <c r="V4857" i="1"/>
  <c r="B4858" i="1"/>
  <c r="O4858" i="1" s="1"/>
  <c r="E4858" i="1"/>
  <c r="H4858" i="1"/>
  <c r="I4858" i="1" s="1"/>
  <c r="N4858" i="1"/>
  <c r="P4858" i="1"/>
  <c r="R4858" i="1"/>
  <c r="T4858" i="1"/>
  <c r="V4858" i="1"/>
  <c r="B4859" i="1"/>
  <c r="E4859" i="1"/>
  <c r="H4859" i="1"/>
  <c r="I4859" i="1"/>
  <c r="N4859" i="1"/>
  <c r="O4859" i="1"/>
  <c r="P4859" i="1"/>
  <c r="Q4859" i="1"/>
  <c r="R4859" i="1"/>
  <c r="S4859" i="1"/>
  <c r="T4859" i="1"/>
  <c r="V4859" i="1"/>
  <c r="B4860" i="1"/>
  <c r="O4860" i="1" s="1"/>
  <c r="E4860" i="1"/>
  <c r="H4860" i="1"/>
  <c r="I4860" i="1" s="1"/>
  <c r="N4860" i="1"/>
  <c r="P4860" i="1"/>
  <c r="R4860" i="1"/>
  <c r="T4860" i="1"/>
  <c r="V4860" i="1"/>
  <c r="B4861" i="1"/>
  <c r="E4861" i="1"/>
  <c r="H4861" i="1"/>
  <c r="I4861" i="1"/>
  <c r="N4861" i="1"/>
  <c r="O4861" i="1"/>
  <c r="P4861" i="1"/>
  <c r="Q4861" i="1"/>
  <c r="R4861" i="1"/>
  <c r="S4861" i="1"/>
  <c r="T4861" i="1"/>
  <c r="V4861" i="1"/>
  <c r="B4862" i="1"/>
  <c r="O4862" i="1" s="1"/>
  <c r="E4862" i="1"/>
  <c r="H4862" i="1"/>
  <c r="I4862" i="1" s="1"/>
  <c r="N4862" i="1"/>
  <c r="P4862" i="1"/>
  <c r="R4862" i="1"/>
  <c r="T4862" i="1"/>
  <c r="V4862" i="1"/>
  <c r="B4863" i="1"/>
  <c r="E4863" i="1"/>
  <c r="H4863" i="1"/>
  <c r="I4863" i="1"/>
  <c r="N4863" i="1"/>
  <c r="O4863" i="1"/>
  <c r="P4863" i="1"/>
  <c r="Q4863" i="1"/>
  <c r="R4863" i="1"/>
  <c r="S4863" i="1"/>
  <c r="T4863" i="1"/>
  <c r="V4863" i="1"/>
  <c r="B4864" i="1"/>
  <c r="O4864" i="1" s="1"/>
  <c r="E4864" i="1"/>
  <c r="H4864" i="1"/>
  <c r="I4864" i="1" s="1"/>
  <c r="N4864" i="1"/>
  <c r="P4864" i="1"/>
  <c r="R4864" i="1"/>
  <c r="T4864" i="1"/>
  <c r="V4864" i="1"/>
  <c r="B4865" i="1"/>
  <c r="E4865" i="1"/>
  <c r="H4865" i="1"/>
  <c r="I4865" i="1"/>
  <c r="N4865" i="1"/>
  <c r="O4865" i="1"/>
  <c r="P4865" i="1"/>
  <c r="Q4865" i="1"/>
  <c r="R4865" i="1"/>
  <c r="S4865" i="1"/>
  <c r="T4865" i="1"/>
  <c r="V4865" i="1"/>
  <c r="B4866" i="1"/>
  <c r="O4866" i="1" s="1"/>
  <c r="E4866" i="1"/>
  <c r="H4866" i="1"/>
  <c r="I4866" i="1" s="1"/>
  <c r="N4866" i="1"/>
  <c r="P4866" i="1"/>
  <c r="R4866" i="1"/>
  <c r="T4866" i="1"/>
  <c r="U4866" i="1"/>
  <c r="V4866" i="1"/>
  <c r="B4867" i="1"/>
  <c r="E4867" i="1"/>
  <c r="H4867" i="1"/>
  <c r="I4867" i="1"/>
  <c r="N4867" i="1"/>
  <c r="O4867" i="1"/>
  <c r="P4867" i="1"/>
  <c r="Q4867" i="1"/>
  <c r="R4867" i="1"/>
  <c r="S4867" i="1"/>
  <c r="T4867" i="1"/>
  <c r="U4867" i="1"/>
  <c r="U4868" i="1" s="1"/>
  <c r="U4869" i="1" s="1"/>
  <c r="U4870" i="1" s="1"/>
  <c r="U4871" i="1" s="1"/>
  <c r="U4872" i="1" s="1"/>
  <c r="U4873" i="1" s="1"/>
  <c r="V4867" i="1"/>
  <c r="B4868" i="1"/>
  <c r="O4868" i="1" s="1"/>
  <c r="E4868" i="1"/>
  <c r="H4868" i="1"/>
  <c r="I4868" i="1" s="1"/>
  <c r="N4868" i="1"/>
  <c r="P4868" i="1"/>
  <c r="R4868" i="1"/>
  <c r="T4868" i="1"/>
  <c r="V4868" i="1"/>
  <c r="B4869" i="1"/>
  <c r="E4869" i="1"/>
  <c r="H4869" i="1"/>
  <c r="I4869" i="1"/>
  <c r="N4869" i="1"/>
  <c r="O4869" i="1"/>
  <c r="P4869" i="1"/>
  <c r="Q4869" i="1"/>
  <c r="R4869" i="1"/>
  <c r="S4869" i="1"/>
  <c r="T4869" i="1"/>
  <c r="V4869" i="1"/>
  <c r="B4870" i="1"/>
  <c r="O4870" i="1" s="1"/>
  <c r="E4870" i="1"/>
  <c r="H4870" i="1"/>
  <c r="I4870" i="1" s="1"/>
  <c r="N4870" i="1"/>
  <c r="P4870" i="1"/>
  <c r="R4870" i="1"/>
  <c r="T4870" i="1"/>
  <c r="V4870" i="1"/>
  <c r="B4871" i="1"/>
  <c r="E4871" i="1"/>
  <c r="H4871" i="1"/>
  <c r="I4871" i="1"/>
  <c r="N4871" i="1"/>
  <c r="O4871" i="1"/>
  <c r="P4871" i="1"/>
  <c r="Q4871" i="1"/>
  <c r="R4871" i="1"/>
  <c r="S4871" i="1"/>
  <c r="T4871" i="1"/>
  <c r="V4871" i="1"/>
  <c r="B4872" i="1"/>
  <c r="O4872" i="1" s="1"/>
  <c r="E4872" i="1"/>
  <c r="H4872" i="1"/>
  <c r="I4872" i="1" s="1"/>
  <c r="N4872" i="1"/>
  <c r="P4872" i="1"/>
  <c r="R4872" i="1"/>
  <c r="T4872" i="1"/>
  <c r="V4872" i="1"/>
  <c r="B4873" i="1"/>
  <c r="E4873" i="1"/>
  <c r="H4873" i="1"/>
  <c r="I4873" i="1"/>
  <c r="N4873" i="1"/>
  <c r="O4873" i="1"/>
  <c r="P4873" i="1"/>
  <c r="Q4873" i="1"/>
  <c r="R4873" i="1"/>
  <c r="S4873" i="1"/>
  <c r="T4873" i="1"/>
  <c r="V4873" i="1"/>
  <c r="B4874" i="1"/>
  <c r="O4874" i="1" s="1"/>
  <c r="E4874" i="1"/>
  <c r="H4874" i="1"/>
  <c r="I4874" i="1" s="1"/>
  <c r="N4874" i="1"/>
  <c r="P4874" i="1"/>
  <c r="R4874" i="1"/>
  <c r="T4874" i="1"/>
  <c r="U4874" i="1"/>
  <c r="V4874" i="1"/>
  <c r="B4875" i="1"/>
  <c r="E4875" i="1"/>
  <c r="H4875" i="1"/>
  <c r="I4875" i="1"/>
  <c r="N4875" i="1"/>
  <c r="O4875" i="1"/>
  <c r="P4875" i="1"/>
  <c r="Q4875" i="1"/>
  <c r="R4875" i="1"/>
  <c r="S4875" i="1"/>
  <c r="T4875" i="1"/>
  <c r="U4875" i="1"/>
  <c r="U4876" i="1" s="1"/>
  <c r="U4877" i="1" s="1"/>
  <c r="U4878" i="1" s="1"/>
  <c r="U4879" i="1" s="1"/>
  <c r="U4880" i="1" s="1"/>
  <c r="U4881" i="1" s="1"/>
  <c r="U4882" i="1" s="1"/>
  <c r="U4883" i="1" s="1"/>
  <c r="U4884" i="1" s="1"/>
  <c r="V4875" i="1"/>
  <c r="B4876" i="1"/>
  <c r="O4876" i="1" s="1"/>
  <c r="E4876" i="1"/>
  <c r="H4876" i="1"/>
  <c r="I4876" i="1" s="1"/>
  <c r="N4876" i="1"/>
  <c r="P4876" i="1"/>
  <c r="R4876" i="1"/>
  <c r="T4876" i="1"/>
  <c r="V4876" i="1"/>
  <c r="B4877" i="1"/>
  <c r="E4877" i="1"/>
  <c r="H4877" i="1"/>
  <c r="I4877" i="1"/>
  <c r="N4877" i="1"/>
  <c r="O4877" i="1"/>
  <c r="P4877" i="1"/>
  <c r="Q4877" i="1"/>
  <c r="R4877" i="1"/>
  <c r="S4877" i="1"/>
  <c r="T4877" i="1"/>
  <c r="V4877" i="1"/>
  <c r="B4878" i="1"/>
  <c r="O4878" i="1" s="1"/>
  <c r="E4878" i="1"/>
  <c r="H4878" i="1"/>
  <c r="I4878" i="1" s="1"/>
  <c r="N4878" i="1"/>
  <c r="P4878" i="1"/>
  <c r="R4878" i="1"/>
  <c r="T4878" i="1"/>
  <c r="V4878" i="1"/>
  <c r="B4879" i="1"/>
  <c r="E4879" i="1"/>
  <c r="H4879" i="1"/>
  <c r="I4879" i="1"/>
  <c r="N4879" i="1"/>
  <c r="O4879" i="1"/>
  <c r="P4879" i="1"/>
  <c r="Q4879" i="1"/>
  <c r="R4879" i="1"/>
  <c r="S4879" i="1"/>
  <c r="T4879" i="1"/>
  <c r="V4879" i="1"/>
  <c r="B4880" i="1"/>
  <c r="O4880" i="1" s="1"/>
  <c r="E4880" i="1"/>
  <c r="H4880" i="1"/>
  <c r="I4880" i="1" s="1"/>
  <c r="N4880" i="1"/>
  <c r="P4880" i="1"/>
  <c r="R4880" i="1"/>
  <c r="T4880" i="1"/>
  <c r="V4880" i="1"/>
  <c r="B4881" i="1"/>
  <c r="E4881" i="1"/>
  <c r="H4881" i="1"/>
  <c r="I4881" i="1"/>
  <c r="N4881" i="1"/>
  <c r="O4881" i="1"/>
  <c r="P4881" i="1"/>
  <c r="Q4881" i="1"/>
  <c r="R4881" i="1"/>
  <c r="S4881" i="1"/>
  <c r="T4881" i="1"/>
  <c r="V4881" i="1"/>
  <c r="B4882" i="1"/>
  <c r="O4882" i="1" s="1"/>
  <c r="E4882" i="1"/>
  <c r="H4882" i="1"/>
  <c r="I4882" i="1" s="1"/>
  <c r="N4882" i="1"/>
  <c r="P4882" i="1"/>
  <c r="R4882" i="1"/>
  <c r="T4882" i="1"/>
  <c r="V4882" i="1"/>
  <c r="B4883" i="1"/>
  <c r="E4883" i="1"/>
  <c r="H4883" i="1"/>
  <c r="I4883" i="1"/>
  <c r="N4883" i="1"/>
  <c r="O4883" i="1"/>
  <c r="P4883" i="1"/>
  <c r="Q4883" i="1"/>
  <c r="R4883" i="1"/>
  <c r="S4883" i="1"/>
  <c r="T4883" i="1"/>
  <c r="V4883" i="1"/>
  <c r="B4884" i="1"/>
  <c r="O4884" i="1" s="1"/>
  <c r="E4884" i="1"/>
  <c r="H4884" i="1"/>
  <c r="I4884" i="1" s="1"/>
  <c r="N4884" i="1"/>
  <c r="P4884" i="1"/>
  <c r="R4884" i="1"/>
  <c r="T4884" i="1"/>
  <c r="V4884" i="1"/>
  <c r="B4885" i="1"/>
  <c r="E4885" i="1"/>
  <c r="H4885" i="1"/>
  <c r="I4885" i="1"/>
  <c r="N4885" i="1"/>
  <c r="O4885" i="1"/>
  <c r="P4885" i="1"/>
  <c r="Q4885" i="1"/>
  <c r="R4885" i="1"/>
  <c r="S4885" i="1"/>
  <c r="T4885" i="1"/>
  <c r="U4885" i="1"/>
  <c r="U4886" i="1" s="1"/>
  <c r="U4887" i="1" s="1"/>
  <c r="U4888" i="1" s="1"/>
  <c r="U4889" i="1" s="1"/>
  <c r="U4890" i="1" s="1"/>
  <c r="U4891" i="1" s="1"/>
  <c r="U4892" i="1" s="1"/>
  <c r="U4893" i="1" s="1"/>
  <c r="U4894" i="1" s="1"/>
  <c r="V4885" i="1"/>
  <c r="B4886" i="1"/>
  <c r="O4886" i="1" s="1"/>
  <c r="E4886" i="1"/>
  <c r="H4886" i="1"/>
  <c r="I4886" i="1" s="1"/>
  <c r="N4886" i="1"/>
  <c r="P4886" i="1"/>
  <c r="R4886" i="1"/>
  <c r="T4886" i="1"/>
  <c r="V4886" i="1"/>
  <c r="B4887" i="1"/>
  <c r="E4887" i="1"/>
  <c r="H4887" i="1"/>
  <c r="I4887" i="1"/>
  <c r="N4887" i="1"/>
  <c r="O4887" i="1"/>
  <c r="P4887" i="1"/>
  <c r="Q4887" i="1"/>
  <c r="R4887" i="1"/>
  <c r="S4887" i="1"/>
  <c r="T4887" i="1"/>
  <c r="V4887" i="1"/>
  <c r="B4888" i="1"/>
  <c r="O4888" i="1" s="1"/>
  <c r="E4888" i="1"/>
  <c r="H4888" i="1"/>
  <c r="I4888" i="1" s="1"/>
  <c r="N4888" i="1"/>
  <c r="P4888" i="1"/>
  <c r="R4888" i="1"/>
  <c r="T4888" i="1"/>
  <c r="V4888" i="1"/>
  <c r="B4889" i="1"/>
  <c r="E4889" i="1"/>
  <c r="H4889" i="1"/>
  <c r="I4889" i="1"/>
  <c r="N4889" i="1"/>
  <c r="O4889" i="1"/>
  <c r="P4889" i="1"/>
  <c r="Q4889" i="1"/>
  <c r="R4889" i="1"/>
  <c r="S4889" i="1"/>
  <c r="T4889" i="1"/>
  <c r="V4889" i="1"/>
  <c r="B4890" i="1"/>
  <c r="O4890" i="1" s="1"/>
  <c r="E4890" i="1"/>
  <c r="H4890" i="1"/>
  <c r="I4890" i="1" s="1"/>
  <c r="N4890" i="1"/>
  <c r="P4890" i="1"/>
  <c r="R4890" i="1"/>
  <c r="T4890" i="1"/>
  <c r="V4890" i="1"/>
  <c r="B4891" i="1"/>
  <c r="E4891" i="1"/>
  <c r="H4891" i="1"/>
  <c r="I4891" i="1"/>
  <c r="N4891" i="1"/>
  <c r="O4891" i="1"/>
  <c r="P4891" i="1"/>
  <c r="Q4891" i="1"/>
  <c r="R4891" i="1"/>
  <c r="S4891" i="1"/>
  <c r="T4891" i="1"/>
  <c r="V4891" i="1"/>
  <c r="B4892" i="1"/>
  <c r="O4892" i="1" s="1"/>
  <c r="E4892" i="1"/>
  <c r="H4892" i="1"/>
  <c r="I4892" i="1" s="1"/>
  <c r="N4892" i="1"/>
  <c r="P4892" i="1"/>
  <c r="R4892" i="1"/>
  <c r="T4892" i="1"/>
  <c r="V4892" i="1"/>
  <c r="B4893" i="1"/>
  <c r="E4893" i="1"/>
  <c r="H4893" i="1"/>
  <c r="I4893" i="1"/>
  <c r="N4893" i="1"/>
  <c r="O4893" i="1"/>
  <c r="P4893" i="1"/>
  <c r="Q4893" i="1"/>
  <c r="R4893" i="1"/>
  <c r="S4893" i="1"/>
  <c r="T4893" i="1"/>
  <c r="V4893" i="1"/>
  <c r="B4894" i="1"/>
  <c r="O4894" i="1" s="1"/>
  <c r="E4894" i="1"/>
  <c r="H4894" i="1"/>
  <c r="I4894" i="1" s="1"/>
  <c r="N4894" i="1"/>
  <c r="P4894" i="1"/>
  <c r="R4894" i="1"/>
  <c r="T4894" i="1"/>
  <c r="V4894" i="1"/>
  <c r="B4895" i="1"/>
  <c r="E4895" i="1"/>
  <c r="H4895" i="1"/>
  <c r="I4895" i="1"/>
  <c r="N4895" i="1"/>
  <c r="O4895" i="1"/>
  <c r="P4895" i="1"/>
  <c r="Q4895" i="1"/>
  <c r="R4895" i="1"/>
  <c r="S4895" i="1"/>
  <c r="T4895" i="1"/>
  <c r="U4895" i="1"/>
  <c r="U4896" i="1" s="1"/>
  <c r="U4897" i="1" s="1"/>
  <c r="U4898" i="1" s="1"/>
  <c r="U4899" i="1" s="1"/>
  <c r="U4900" i="1" s="1"/>
  <c r="V4895" i="1"/>
  <c r="B4896" i="1"/>
  <c r="O4896" i="1" s="1"/>
  <c r="E4896" i="1"/>
  <c r="H4896" i="1"/>
  <c r="I4896" i="1" s="1"/>
  <c r="N4896" i="1"/>
  <c r="P4896" i="1"/>
  <c r="R4896" i="1"/>
  <c r="T4896" i="1"/>
  <c r="V4896" i="1"/>
  <c r="B4897" i="1"/>
  <c r="E4897" i="1"/>
  <c r="H4897" i="1"/>
  <c r="I4897" i="1"/>
  <c r="N4897" i="1"/>
  <c r="O4897" i="1"/>
  <c r="P4897" i="1"/>
  <c r="Q4897" i="1"/>
  <c r="R4897" i="1"/>
  <c r="S4897" i="1"/>
  <c r="T4897" i="1"/>
  <c r="V4897" i="1"/>
  <c r="B4898" i="1"/>
  <c r="O4898" i="1" s="1"/>
  <c r="E4898" i="1"/>
  <c r="H4898" i="1"/>
  <c r="I4898" i="1" s="1"/>
  <c r="N4898" i="1"/>
  <c r="P4898" i="1"/>
  <c r="R4898" i="1"/>
  <c r="T4898" i="1"/>
  <c r="V4898" i="1"/>
  <c r="B4899" i="1"/>
  <c r="E4899" i="1"/>
  <c r="H4899" i="1"/>
  <c r="I4899" i="1"/>
  <c r="N4899" i="1"/>
  <c r="O4899" i="1"/>
  <c r="P4899" i="1"/>
  <c r="Q4899" i="1"/>
  <c r="R4899" i="1"/>
  <c r="S4899" i="1"/>
  <c r="T4899" i="1"/>
  <c r="V4899" i="1"/>
  <c r="B4900" i="1"/>
  <c r="O4900" i="1" s="1"/>
  <c r="E4900" i="1"/>
  <c r="H4900" i="1"/>
  <c r="I4900" i="1" s="1"/>
  <c r="N4900" i="1"/>
  <c r="P4900" i="1"/>
  <c r="R4900" i="1"/>
  <c r="T4900" i="1"/>
  <c r="V4900" i="1"/>
  <c r="B4901" i="1"/>
  <c r="E4901" i="1"/>
  <c r="H4901" i="1"/>
  <c r="I4901" i="1"/>
  <c r="N4901" i="1"/>
  <c r="O4901" i="1"/>
  <c r="P4901" i="1"/>
  <c r="Q4901" i="1"/>
  <c r="R4901" i="1"/>
  <c r="S4901" i="1"/>
  <c r="T4901" i="1"/>
  <c r="U4901" i="1"/>
  <c r="U4902" i="1" s="1"/>
  <c r="U4903" i="1" s="1"/>
  <c r="U4904" i="1" s="1"/>
  <c r="U4905" i="1" s="1"/>
  <c r="U4906" i="1" s="1"/>
  <c r="U4907" i="1" s="1"/>
  <c r="U4908" i="1" s="1"/>
  <c r="U4909" i="1" s="1"/>
  <c r="U4910" i="1" s="1"/>
  <c r="V4901" i="1"/>
  <c r="B4902" i="1"/>
  <c r="O4902" i="1" s="1"/>
  <c r="E4902" i="1"/>
  <c r="H4902" i="1"/>
  <c r="I4902" i="1" s="1"/>
  <c r="N4902" i="1"/>
  <c r="P4902" i="1"/>
  <c r="R4902" i="1"/>
  <c r="T4902" i="1"/>
  <c r="V4902" i="1"/>
  <c r="B4903" i="1"/>
  <c r="E4903" i="1"/>
  <c r="H4903" i="1"/>
  <c r="I4903" i="1"/>
  <c r="N4903" i="1"/>
  <c r="O4903" i="1"/>
  <c r="P4903" i="1"/>
  <c r="Q4903" i="1"/>
  <c r="R4903" i="1"/>
  <c r="S4903" i="1"/>
  <c r="T4903" i="1"/>
  <c r="V4903" i="1"/>
  <c r="B4904" i="1"/>
  <c r="O4904" i="1" s="1"/>
  <c r="E4904" i="1"/>
  <c r="H4904" i="1"/>
  <c r="I4904" i="1" s="1"/>
  <c r="N4904" i="1"/>
  <c r="P4904" i="1"/>
  <c r="R4904" i="1"/>
  <c r="T4904" i="1"/>
  <c r="V4904" i="1"/>
  <c r="B4905" i="1"/>
  <c r="E4905" i="1"/>
  <c r="H4905" i="1"/>
  <c r="I4905" i="1"/>
  <c r="N4905" i="1"/>
  <c r="O4905" i="1"/>
  <c r="P4905" i="1"/>
  <c r="Q4905" i="1"/>
  <c r="R4905" i="1"/>
  <c r="S4905" i="1"/>
  <c r="T4905" i="1"/>
  <c r="V4905" i="1"/>
  <c r="B4906" i="1"/>
  <c r="O4906" i="1" s="1"/>
  <c r="E4906" i="1"/>
  <c r="H4906" i="1"/>
  <c r="I4906" i="1" s="1"/>
  <c r="N4906" i="1"/>
  <c r="P4906" i="1"/>
  <c r="R4906" i="1"/>
  <c r="T4906" i="1"/>
  <c r="V4906" i="1"/>
  <c r="B4907" i="1"/>
  <c r="E4907" i="1"/>
  <c r="H4907" i="1"/>
  <c r="I4907" i="1"/>
  <c r="N4907" i="1"/>
  <c r="O4907" i="1"/>
  <c r="P4907" i="1"/>
  <c r="Q4907" i="1"/>
  <c r="R4907" i="1"/>
  <c r="S4907" i="1"/>
  <c r="T4907" i="1"/>
  <c r="V4907" i="1"/>
  <c r="B4908" i="1"/>
  <c r="O4908" i="1" s="1"/>
  <c r="E4908" i="1"/>
  <c r="H4908" i="1"/>
  <c r="I4908" i="1" s="1"/>
  <c r="N4908" i="1"/>
  <c r="P4908" i="1"/>
  <c r="R4908" i="1"/>
  <c r="T4908" i="1"/>
  <c r="V4908" i="1"/>
  <c r="B4909" i="1"/>
  <c r="E4909" i="1"/>
  <c r="H4909" i="1"/>
  <c r="I4909" i="1"/>
  <c r="N4909" i="1"/>
  <c r="O4909" i="1"/>
  <c r="P4909" i="1"/>
  <c r="Q4909" i="1"/>
  <c r="R4909" i="1"/>
  <c r="S4909" i="1"/>
  <c r="T4909" i="1"/>
  <c r="V4909" i="1"/>
  <c r="B4910" i="1"/>
  <c r="O4910" i="1" s="1"/>
  <c r="E4910" i="1"/>
  <c r="H4910" i="1"/>
  <c r="I4910" i="1" s="1"/>
  <c r="N4910" i="1"/>
  <c r="P4910" i="1"/>
  <c r="R4910" i="1"/>
  <c r="T4910" i="1"/>
  <c r="V4910" i="1"/>
  <c r="B4911" i="1"/>
  <c r="E4911" i="1"/>
  <c r="H4911" i="1"/>
  <c r="I4911" i="1"/>
  <c r="N4911" i="1"/>
  <c r="O4911" i="1"/>
  <c r="P4911" i="1"/>
  <c r="Q4911" i="1"/>
  <c r="R4911" i="1"/>
  <c r="S4911" i="1"/>
  <c r="T4911" i="1"/>
  <c r="U4911" i="1"/>
  <c r="U4912" i="1" s="1"/>
  <c r="U4913" i="1" s="1"/>
  <c r="U4914" i="1" s="1"/>
  <c r="U4915" i="1" s="1"/>
  <c r="U4916" i="1" s="1"/>
  <c r="U4917" i="1" s="1"/>
  <c r="U4918" i="1" s="1"/>
  <c r="U4919" i="1" s="1"/>
  <c r="U4920" i="1" s="1"/>
  <c r="U4921" i="1" s="1"/>
  <c r="V4911" i="1"/>
  <c r="B4912" i="1"/>
  <c r="O4912" i="1" s="1"/>
  <c r="E4912" i="1"/>
  <c r="H4912" i="1"/>
  <c r="I4912" i="1" s="1"/>
  <c r="N4912" i="1"/>
  <c r="P4912" i="1"/>
  <c r="R4912" i="1"/>
  <c r="T4912" i="1"/>
  <c r="V4912" i="1"/>
  <c r="B4913" i="1"/>
  <c r="E4913" i="1"/>
  <c r="H4913" i="1"/>
  <c r="I4913" i="1"/>
  <c r="N4913" i="1"/>
  <c r="O4913" i="1"/>
  <c r="P4913" i="1"/>
  <c r="Q4913" i="1"/>
  <c r="R4913" i="1"/>
  <c r="S4913" i="1"/>
  <c r="T4913" i="1"/>
  <c r="V4913" i="1"/>
  <c r="B4914" i="1"/>
  <c r="O4914" i="1" s="1"/>
  <c r="E4914" i="1"/>
  <c r="H4914" i="1"/>
  <c r="I4914" i="1" s="1"/>
  <c r="N4914" i="1"/>
  <c r="P4914" i="1"/>
  <c r="R4914" i="1"/>
  <c r="T4914" i="1"/>
  <c r="V4914" i="1"/>
  <c r="B4915" i="1"/>
  <c r="E4915" i="1"/>
  <c r="H4915" i="1"/>
  <c r="I4915" i="1"/>
  <c r="N4915" i="1"/>
  <c r="O4915" i="1"/>
  <c r="P4915" i="1"/>
  <c r="Q4915" i="1"/>
  <c r="R4915" i="1"/>
  <c r="S4915" i="1"/>
  <c r="T4915" i="1"/>
  <c r="V4915" i="1"/>
  <c r="B4916" i="1"/>
  <c r="O4916" i="1" s="1"/>
  <c r="E4916" i="1"/>
  <c r="H4916" i="1"/>
  <c r="I4916" i="1" s="1"/>
  <c r="N4916" i="1"/>
  <c r="P4916" i="1"/>
  <c r="R4916" i="1"/>
  <c r="T4916" i="1"/>
  <c r="V4916" i="1"/>
  <c r="B4917" i="1"/>
  <c r="E4917" i="1"/>
  <c r="H4917" i="1"/>
  <c r="I4917" i="1"/>
  <c r="N4917" i="1"/>
  <c r="O4917" i="1"/>
  <c r="P4917" i="1"/>
  <c r="Q4917" i="1"/>
  <c r="R4917" i="1"/>
  <c r="S4917" i="1"/>
  <c r="T4917" i="1"/>
  <c r="V4917" i="1"/>
  <c r="B4918" i="1"/>
  <c r="O4918" i="1" s="1"/>
  <c r="E4918" i="1"/>
  <c r="H4918" i="1"/>
  <c r="I4918" i="1" s="1"/>
  <c r="N4918" i="1"/>
  <c r="P4918" i="1"/>
  <c r="R4918" i="1"/>
  <c r="T4918" i="1"/>
  <c r="V4918" i="1"/>
  <c r="B4919" i="1"/>
  <c r="E4919" i="1"/>
  <c r="H4919" i="1"/>
  <c r="I4919" i="1"/>
  <c r="N4919" i="1"/>
  <c r="O4919" i="1"/>
  <c r="P4919" i="1"/>
  <c r="Q4919" i="1"/>
  <c r="R4919" i="1"/>
  <c r="S4919" i="1"/>
  <c r="T4919" i="1"/>
  <c r="V4919" i="1"/>
  <c r="B4920" i="1"/>
  <c r="O4920" i="1" s="1"/>
  <c r="E4920" i="1"/>
  <c r="H4920" i="1"/>
  <c r="I4920" i="1" s="1"/>
  <c r="N4920" i="1"/>
  <c r="P4920" i="1"/>
  <c r="R4920" i="1"/>
  <c r="T4920" i="1"/>
  <c r="V4920" i="1"/>
  <c r="B4921" i="1"/>
  <c r="E4921" i="1"/>
  <c r="H4921" i="1"/>
  <c r="I4921" i="1"/>
  <c r="N4921" i="1"/>
  <c r="O4921" i="1"/>
  <c r="P4921" i="1"/>
  <c r="Q4921" i="1"/>
  <c r="R4921" i="1"/>
  <c r="S4921" i="1"/>
  <c r="T4921" i="1"/>
  <c r="V4921" i="1"/>
  <c r="B4922" i="1"/>
  <c r="O4922" i="1" s="1"/>
  <c r="E4922" i="1"/>
  <c r="H4922" i="1"/>
  <c r="I4922" i="1" s="1"/>
  <c r="N4922" i="1"/>
  <c r="P4922" i="1"/>
  <c r="R4922" i="1"/>
  <c r="T4922" i="1"/>
  <c r="U4922" i="1"/>
  <c r="V4922" i="1"/>
  <c r="B4923" i="1"/>
  <c r="E4923" i="1"/>
  <c r="H4923" i="1"/>
  <c r="I4923" i="1"/>
  <c r="N4923" i="1"/>
  <c r="O4923" i="1"/>
  <c r="P4923" i="1"/>
  <c r="Q4923" i="1"/>
  <c r="R4923" i="1"/>
  <c r="S4923" i="1"/>
  <c r="T4923" i="1"/>
  <c r="U4923" i="1"/>
  <c r="U4924" i="1" s="1"/>
  <c r="U4925" i="1" s="1"/>
  <c r="U4926" i="1" s="1"/>
  <c r="U4927" i="1" s="1"/>
  <c r="V4923" i="1"/>
  <c r="B4924" i="1"/>
  <c r="O4924" i="1" s="1"/>
  <c r="E4924" i="1"/>
  <c r="H4924" i="1"/>
  <c r="I4924" i="1" s="1"/>
  <c r="N4924" i="1"/>
  <c r="P4924" i="1"/>
  <c r="R4924" i="1"/>
  <c r="T4924" i="1"/>
  <c r="V4924" i="1"/>
  <c r="B4925" i="1"/>
  <c r="E4925" i="1"/>
  <c r="H4925" i="1"/>
  <c r="I4925" i="1"/>
  <c r="N4925" i="1"/>
  <c r="O4925" i="1"/>
  <c r="P4925" i="1"/>
  <c r="Q4925" i="1"/>
  <c r="R4925" i="1"/>
  <c r="S4925" i="1"/>
  <c r="T4925" i="1"/>
  <c r="V4925" i="1"/>
  <c r="B4926" i="1"/>
  <c r="O4926" i="1" s="1"/>
  <c r="E4926" i="1"/>
  <c r="H4926" i="1"/>
  <c r="I4926" i="1" s="1"/>
  <c r="N4926" i="1"/>
  <c r="P4926" i="1"/>
  <c r="R4926" i="1"/>
  <c r="T4926" i="1"/>
  <c r="V4926" i="1"/>
  <c r="B4927" i="1"/>
  <c r="E4927" i="1"/>
  <c r="H4927" i="1"/>
  <c r="I4927" i="1"/>
  <c r="N4927" i="1"/>
  <c r="O4927" i="1"/>
  <c r="P4927" i="1"/>
  <c r="Q4927" i="1"/>
  <c r="R4927" i="1"/>
  <c r="S4927" i="1"/>
  <c r="T4927" i="1"/>
  <c r="V4927" i="1"/>
  <c r="B4928" i="1"/>
  <c r="O4928" i="1" s="1"/>
  <c r="E4928" i="1"/>
  <c r="H4928" i="1"/>
  <c r="I4928" i="1" s="1"/>
  <c r="N4928" i="1"/>
  <c r="P4928" i="1"/>
  <c r="R4928" i="1"/>
  <c r="T4928" i="1"/>
  <c r="U4928" i="1"/>
  <c r="V4928" i="1"/>
  <c r="B4929" i="1"/>
  <c r="E4929" i="1"/>
  <c r="H4929" i="1"/>
  <c r="I4929" i="1"/>
  <c r="N4929" i="1"/>
  <c r="O4929" i="1"/>
  <c r="P4929" i="1"/>
  <c r="Q4929" i="1"/>
  <c r="R4929" i="1"/>
  <c r="S4929" i="1"/>
  <c r="T4929" i="1"/>
  <c r="U4929" i="1"/>
  <c r="U4930" i="1" s="1"/>
  <c r="U4931" i="1" s="1"/>
  <c r="U4932" i="1" s="1"/>
  <c r="U4933" i="1" s="1"/>
  <c r="U4934" i="1" s="1"/>
  <c r="U4935" i="1" s="1"/>
  <c r="U4936" i="1" s="1"/>
  <c r="U4937" i="1" s="1"/>
  <c r="U4938" i="1" s="1"/>
  <c r="V4929" i="1"/>
  <c r="B4930" i="1"/>
  <c r="O4930" i="1" s="1"/>
  <c r="E4930" i="1"/>
  <c r="H4930" i="1"/>
  <c r="I4930" i="1" s="1"/>
  <c r="N4930" i="1"/>
  <c r="P4930" i="1"/>
  <c r="R4930" i="1"/>
  <c r="T4930" i="1"/>
  <c r="V4930" i="1"/>
  <c r="B4931" i="1"/>
  <c r="E4931" i="1"/>
  <c r="H4931" i="1"/>
  <c r="I4931" i="1"/>
  <c r="N4931" i="1"/>
  <c r="O4931" i="1"/>
  <c r="P4931" i="1"/>
  <c r="Q4931" i="1"/>
  <c r="R4931" i="1"/>
  <c r="S4931" i="1"/>
  <c r="T4931" i="1"/>
  <c r="V4931" i="1"/>
  <c r="B4932" i="1"/>
  <c r="O4932" i="1" s="1"/>
  <c r="E4932" i="1"/>
  <c r="H4932" i="1"/>
  <c r="I4932" i="1" s="1"/>
  <c r="N4932" i="1"/>
  <c r="P4932" i="1"/>
  <c r="R4932" i="1"/>
  <c r="T4932" i="1"/>
  <c r="V4932" i="1"/>
  <c r="B4933" i="1"/>
  <c r="E4933" i="1"/>
  <c r="H4933" i="1"/>
  <c r="I4933" i="1"/>
  <c r="N4933" i="1"/>
  <c r="O4933" i="1"/>
  <c r="P4933" i="1"/>
  <c r="Q4933" i="1"/>
  <c r="R4933" i="1"/>
  <c r="S4933" i="1"/>
  <c r="T4933" i="1"/>
  <c r="V4933" i="1"/>
  <c r="B4934" i="1"/>
  <c r="O4934" i="1" s="1"/>
  <c r="E4934" i="1"/>
  <c r="H4934" i="1"/>
  <c r="I4934" i="1" s="1"/>
  <c r="N4934" i="1"/>
  <c r="P4934" i="1"/>
  <c r="R4934" i="1"/>
  <c r="T4934" i="1"/>
  <c r="V4934" i="1"/>
  <c r="B4935" i="1"/>
  <c r="E4935" i="1"/>
  <c r="H4935" i="1"/>
  <c r="I4935" i="1"/>
  <c r="N4935" i="1"/>
  <c r="O4935" i="1"/>
  <c r="P4935" i="1"/>
  <c r="Q4935" i="1"/>
  <c r="R4935" i="1"/>
  <c r="S4935" i="1"/>
  <c r="T4935" i="1"/>
  <c r="V4935" i="1"/>
  <c r="B4936" i="1"/>
  <c r="O4936" i="1" s="1"/>
  <c r="E4936" i="1"/>
  <c r="H4936" i="1"/>
  <c r="I4936" i="1" s="1"/>
  <c r="N4936" i="1"/>
  <c r="P4936" i="1"/>
  <c r="R4936" i="1"/>
  <c r="T4936" i="1"/>
  <c r="V4936" i="1"/>
  <c r="B4937" i="1"/>
  <c r="E4937" i="1"/>
  <c r="H4937" i="1"/>
  <c r="I4937" i="1"/>
  <c r="N4937" i="1"/>
  <c r="O4937" i="1"/>
  <c r="P4937" i="1"/>
  <c r="Q4937" i="1"/>
  <c r="R4937" i="1"/>
  <c r="S4937" i="1"/>
  <c r="T4937" i="1"/>
  <c r="V4937" i="1"/>
  <c r="B4938" i="1"/>
  <c r="O4938" i="1" s="1"/>
  <c r="E4938" i="1"/>
  <c r="H4938" i="1"/>
  <c r="I4938" i="1" s="1"/>
  <c r="N4938" i="1"/>
  <c r="P4938" i="1"/>
  <c r="R4938" i="1"/>
  <c r="T4938" i="1"/>
  <c r="V4938" i="1"/>
  <c r="B4939" i="1"/>
  <c r="E4939" i="1"/>
  <c r="H4939" i="1"/>
  <c r="I4939" i="1"/>
  <c r="N4939" i="1"/>
  <c r="O4939" i="1"/>
  <c r="P4939" i="1"/>
  <c r="Q4939" i="1"/>
  <c r="R4939" i="1"/>
  <c r="S4939" i="1"/>
  <c r="T4939" i="1"/>
  <c r="U4939" i="1"/>
  <c r="U4940" i="1" s="1"/>
  <c r="V4939" i="1"/>
  <c r="B4940" i="1"/>
  <c r="O4940" i="1" s="1"/>
  <c r="E4940" i="1"/>
  <c r="H4940" i="1"/>
  <c r="I4940" i="1" s="1"/>
  <c r="N4940" i="1"/>
  <c r="P4940" i="1"/>
  <c r="R4940" i="1"/>
  <c r="T4940" i="1"/>
  <c r="V4940" i="1"/>
  <c r="B4941" i="1"/>
  <c r="E4941" i="1"/>
  <c r="H4941" i="1"/>
  <c r="I4941" i="1"/>
  <c r="N4941" i="1"/>
  <c r="O4941" i="1"/>
  <c r="P4941" i="1"/>
  <c r="Q4941" i="1"/>
  <c r="R4941" i="1"/>
  <c r="S4941" i="1"/>
  <c r="T4941" i="1"/>
  <c r="U4941" i="1"/>
  <c r="U4942" i="1" s="1"/>
  <c r="U4943" i="1" s="1"/>
  <c r="U4944" i="1" s="1"/>
  <c r="U4945" i="1" s="1"/>
  <c r="U4946" i="1" s="1"/>
  <c r="U4947" i="1" s="1"/>
  <c r="U4948" i="1" s="1"/>
  <c r="U4949" i="1" s="1"/>
  <c r="U4950" i="1" s="1"/>
  <c r="U4951" i="1" s="1"/>
  <c r="U4952" i="1" s="1"/>
  <c r="U4953" i="1" s="1"/>
  <c r="U4954" i="1" s="1"/>
  <c r="V4941" i="1"/>
  <c r="B4942" i="1"/>
  <c r="O4942" i="1" s="1"/>
  <c r="E4942" i="1"/>
  <c r="H4942" i="1"/>
  <c r="I4942" i="1" s="1"/>
  <c r="N4942" i="1"/>
  <c r="P4942" i="1"/>
  <c r="R4942" i="1"/>
  <c r="T4942" i="1"/>
  <c r="V4942" i="1"/>
  <c r="B4943" i="1"/>
  <c r="E4943" i="1"/>
  <c r="H4943" i="1"/>
  <c r="I4943" i="1"/>
  <c r="N4943" i="1"/>
  <c r="O4943" i="1"/>
  <c r="P4943" i="1"/>
  <c r="Q4943" i="1"/>
  <c r="R4943" i="1"/>
  <c r="S4943" i="1"/>
  <c r="T4943" i="1"/>
  <c r="V4943" i="1"/>
  <c r="B4944" i="1"/>
  <c r="O4944" i="1" s="1"/>
  <c r="E4944" i="1"/>
  <c r="H4944" i="1"/>
  <c r="I4944" i="1" s="1"/>
  <c r="N4944" i="1"/>
  <c r="P4944" i="1"/>
  <c r="R4944" i="1"/>
  <c r="T4944" i="1"/>
  <c r="V4944" i="1"/>
  <c r="B4945" i="1"/>
  <c r="E4945" i="1"/>
  <c r="H4945" i="1"/>
  <c r="I4945" i="1"/>
  <c r="N4945" i="1"/>
  <c r="O4945" i="1"/>
  <c r="P4945" i="1"/>
  <c r="Q4945" i="1"/>
  <c r="R4945" i="1"/>
  <c r="S4945" i="1"/>
  <c r="T4945" i="1"/>
  <c r="V4945" i="1"/>
  <c r="B4946" i="1"/>
  <c r="O4946" i="1" s="1"/>
  <c r="E4946" i="1"/>
  <c r="H4946" i="1"/>
  <c r="I4946" i="1" s="1"/>
  <c r="N4946" i="1"/>
  <c r="P4946" i="1"/>
  <c r="R4946" i="1"/>
  <c r="T4946" i="1"/>
  <c r="V4946" i="1"/>
  <c r="B4947" i="1"/>
  <c r="E4947" i="1"/>
  <c r="H4947" i="1"/>
  <c r="I4947" i="1"/>
  <c r="N4947" i="1"/>
  <c r="O4947" i="1"/>
  <c r="P4947" i="1"/>
  <c r="Q4947" i="1"/>
  <c r="R4947" i="1"/>
  <c r="S4947" i="1"/>
  <c r="T4947" i="1"/>
  <c r="V4947" i="1"/>
  <c r="B4948" i="1"/>
  <c r="O4948" i="1" s="1"/>
  <c r="E4948" i="1"/>
  <c r="H4948" i="1"/>
  <c r="I4948" i="1" s="1"/>
  <c r="N4948" i="1"/>
  <c r="P4948" i="1"/>
  <c r="R4948" i="1"/>
  <c r="T4948" i="1"/>
  <c r="V4948" i="1"/>
  <c r="B4949" i="1"/>
  <c r="E4949" i="1"/>
  <c r="H4949" i="1"/>
  <c r="I4949" i="1"/>
  <c r="N4949" i="1"/>
  <c r="O4949" i="1"/>
  <c r="P4949" i="1"/>
  <c r="Q4949" i="1"/>
  <c r="R4949" i="1"/>
  <c r="S4949" i="1"/>
  <c r="T4949" i="1"/>
  <c r="V4949" i="1"/>
  <c r="B4950" i="1"/>
  <c r="O4950" i="1" s="1"/>
  <c r="E4950" i="1"/>
  <c r="H4950" i="1"/>
  <c r="I4950" i="1" s="1"/>
  <c r="N4950" i="1"/>
  <c r="P4950" i="1"/>
  <c r="R4950" i="1"/>
  <c r="T4950" i="1"/>
  <c r="V4950" i="1"/>
  <c r="B4951" i="1"/>
  <c r="E4951" i="1"/>
  <c r="H4951" i="1"/>
  <c r="I4951" i="1"/>
  <c r="N4951" i="1"/>
  <c r="O4951" i="1"/>
  <c r="P4951" i="1"/>
  <c r="Q4951" i="1"/>
  <c r="R4951" i="1"/>
  <c r="S4951" i="1"/>
  <c r="T4951" i="1"/>
  <c r="V4951" i="1"/>
  <c r="B4952" i="1"/>
  <c r="O4952" i="1" s="1"/>
  <c r="E4952" i="1"/>
  <c r="H4952" i="1"/>
  <c r="I4952" i="1" s="1"/>
  <c r="N4952" i="1"/>
  <c r="P4952" i="1"/>
  <c r="R4952" i="1"/>
  <c r="T4952" i="1"/>
  <c r="V4952" i="1"/>
  <c r="B4953" i="1"/>
  <c r="E4953" i="1"/>
  <c r="H4953" i="1"/>
  <c r="I4953" i="1"/>
  <c r="N4953" i="1"/>
  <c r="O4953" i="1"/>
  <c r="P4953" i="1"/>
  <c r="Q4953" i="1"/>
  <c r="R4953" i="1"/>
  <c r="S4953" i="1"/>
  <c r="T4953" i="1"/>
  <c r="V4953" i="1"/>
  <c r="B4954" i="1"/>
  <c r="O4954" i="1" s="1"/>
  <c r="E4954" i="1"/>
  <c r="H4954" i="1"/>
  <c r="I4954" i="1" s="1"/>
  <c r="N4954" i="1"/>
  <c r="P4954" i="1"/>
  <c r="R4954" i="1"/>
  <c r="T4954" i="1"/>
  <c r="V4954" i="1"/>
  <c r="B4955" i="1"/>
  <c r="E4955" i="1"/>
  <c r="H4955" i="1"/>
  <c r="I4955" i="1"/>
  <c r="N4955" i="1"/>
  <c r="O4955" i="1"/>
  <c r="P4955" i="1"/>
  <c r="Q4955" i="1"/>
  <c r="R4955" i="1"/>
  <c r="S4955" i="1"/>
  <c r="T4955" i="1"/>
  <c r="U4955" i="1"/>
  <c r="U4956" i="1" s="1"/>
  <c r="U4957" i="1" s="1"/>
  <c r="U4958" i="1" s="1"/>
  <c r="U4959" i="1" s="1"/>
  <c r="U4960" i="1" s="1"/>
  <c r="U4961" i="1" s="1"/>
  <c r="U4962" i="1" s="1"/>
  <c r="U4963" i="1" s="1"/>
  <c r="U4964" i="1" s="1"/>
  <c r="V4955" i="1"/>
  <c r="B4956" i="1"/>
  <c r="O4956" i="1" s="1"/>
  <c r="E4956" i="1"/>
  <c r="H4956" i="1"/>
  <c r="I4956" i="1" s="1"/>
  <c r="N4956" i="1"/>
  <c r="P4956" i="1"/>
  <c r="R4956" i="1"/>
  <c r="T4956" i="1"/>
  <c r="V4956" i="1"/>
  <c r="B4957" i="1"/>
  <c r="E4957" i="1"/>
  <c r="H4957" i="1"/>
  <c r="I4957" i="1"/>
  <c r="N4957" i="1"/>
  <c r="O4957" i="1"/>
  <c r="P4957" i="1"/>
  <c r="Q4957" i="1"/>
  <c r="R4957" i="1"/>
  <c r="S4957" i="1"/>
  <c r="T4957" i="1"/>
  <c r="V4957" i="1"/>
  <c r="B4958" i="1"/>
  <c r="O4958" i="1" s="1"/>
  <c r="E4958" i="1"/>
  <c r="H4958" i="1"/>
  <c r="I4958" i="1" s="1"/>
  <c r="N4958" i="1"/>
  <c r="P4958" i="1"/>
  <c r="R4958" i="1"/>
  <c r="T4958" i="1"/>
  <c r="V4958" i="1"/>
  <c r="B4959" i="1"/>
  <c r="E4959" i="1"/>
  <c r="H4959" i="1"/>
  <c r="I4959" i="1"/>
  <c r="N4959" i="1"/>
  <c r="O4959" i="1"/>
  <c r="P4959" i="1"/>
  <c r="Q4959" i="1"/>
  <c r="R4959" i="1"/>
  <c r="S4959" i="1"/>
  <c r="T4959" i="1"/>
  <c r="V4959" i="1"/>
  <c r="B4960" i="1"/>
  <c r="O4960" i="1" s="1"/>
  <c r="E4960" i="1"/>
  <c r="H4960" i="1"/>
  <c r="I4960" i="1" s="1"/>
  <c r="N4960" i="1"/>
  <c r="P4960" i="1"/>
  <c r="R4960" i="1"/>
  <c r="T4960" i="1"/>
  <c r="V4960" i="1"/>
  <c r="B4961" i="1"/>
  <c r="E4961" i="1"/>
  <c r="H4961" i="1"/>
  <c r="I4961" i="1"/>
  <c r="N4961" i="1"/>
  <c r="O4961" i="1"/>
  <c r="P4961" i="1"/>
  <c r="Q4961" i="1"/>
  <c r="R4961" i="1"/>
  <c r="S4961" i="1"/>
  <c r="T4961" i="1"/>
  <c r="V4961" i="1"/>
  <c r="B4962" i="1"/>
  <c r="O4962" i="1" s="1"/>
  <c r="E4962" i="1"/>
  <c r="H4962" i="1"/>
  <c r="I4962" i="1" s="1"/>
  <c r="N4962" i="1"/>
  <c r="P4962" i="1"/>
  <c r="R4962" i="1"/>
  <c r="T4962" i="1"/>
  <c r="V4962" i="1"/>
  <c r="B4963" i="1"/>
  <c r="E4963" i="1"/>
  <c r="H4963" i="1"/>
  <c r="I4963" i="1"/>
  <c r="N4963" i="1"/>
  <c r="O4963" i="1"/>
  <c r="P4963" i="1"/>
  <c r="Q4963" i="1"/>
  <c r="R4963" i="1"/>
  <c r="S4963" i="1"/>
  <c r="T4963" i="1"/>
  <c r="V4963" i="1"/>
  <c r="B4964" i="1"/>
  <c r="O4964" i="1" s="1"/>
  <c r="E4964" i="1"/>
  <c r="H4964" i="1"/>
  <c r="I4964" i="1" s="1"/>
  <c r="N4964" i="1"/>
  <c r="P4964" i="1"/>
  <c r="R4964" i="1"/>
  <c r="T4964" i="1"/>
  <c r="V4964" i="1"/>
  <c r="B4965" i="1"/>
  <c r="E4965" i="1"/>
  <c r="H4965" i="1"/>
  <c r="I4965" i="1"/>
  <c r="N4965" i="1"/>
  <c r="O4965" i="1"/>
  <c r="P4965" i="1"/>
  <c r="Q4965" i="1"/>
  <c r="R4965" i="1"/>
  <c r="S4965" i="1"/>
  <c r="T4965" i="1"/>
  <c r="U4965" i="1"/>
  <c r="U4966" i="1" s="1"/>
  <c r="U4967" i="1" s="1"/>
  <c r="V4965" i="1"/>
  <c r="B4966" i="1"/>
  <c r="O4966" i="1" s="1"/>
  <c r="E4966" i="1"/>
  <c r="H4966" i="1"/>
  <c r="I4966" i="1" s="1"/>
  <c r="N4966" i="1"/>
  <c r="P4966" i="1"/>
  <c r="R4966" i="1"/>
  <c r="T4966" i="1"/>
  <c r="V4966" i="1"/>
  <c r="B4967" i="1"/>
  <c r="E4967" i="1"/>
  <c r="H4967" i="1"/>
  <c r="I4967" i="1"/>
  <c r="N4967" i="1"/>
  <c r="O4967" i="1"/>
  <c r="P4967" i="1"/>
  <c r="Q4967" i="1"/>
  <c r="R4967" i="1"/>
  <c r="S4967" i="1"/>
  <c r="T4967" i="1"/>
  <c r="V4967" i="1"/>
  <c r="B4968" i="1"/>
  <c r="O4968" i="1" s="1"/>
  <c r="E4968" i="1"/>
  <c r="H4968" i="1"/>
  <c r="I4968" i="1" s="1"/>
  <c r="N4968" i="1"/>
  <c r="P4968" i="1"/>
  <c r="R4968" i="1"/>
  <c r="T4968" i="1"/>
  <c r="U4968" i="1"/>
  <c r="V4968" i="1"/>
  <c r="B4969" i="1"/>
  <c r="E4969" i="1"/>
  <c r="H4969" i="1"/>
  <c r="I4969" i="1"/>
  <c r="N4969" i="1"/>
  <c r="O4969" i="1"/>
  <c r="P4969" i="1"/>
  <c r="Q4969" i="1"/>
  <c r="R4969" i="1"/>
  <c r="S4969" i="1"/>
  <c r="T4969" i="1"/>
  <c r="U4969" i="1"/>
  <c r="U4970" i="1" s="1"/>
  <c r="U4971" i="1" s="1"/>
  <c r="U4972" i="1" s="1"/>
  <c r="U4973" i="1" s="1"/>
  <c r="U4974" i="1" s="1"/>
  <c r="U4975" i="1" s="1"/>
  <c r="V4969" i="1"/>
  <c r="B4970" i="1"/>
  <c r="O4970" i="1" s="1"/>
  <c r="E4970" i="1"/>
  <c r="H4970" i="1"/>
  <c r="I4970" i="1" s="1"/>
  <c r="N4970" i="1"/>
  <c r="P4970" i="1"/>
  <c r="R4970" i="1"/>
  <c r="T4970" i="1"/>
  <c r="V4970" i="1"/>
  <c r="B4971" i="1"/>
  <c r="E4971" i="1"/>
  <c r="H4971" i="1"/>
  <c r="I4971" i="1"/>
  <c r="N4971" i="1"/>
  <c r="O4971" i="1"/>
  <c r="P4971" i="1"/>
  <c r="Q4971" i="1"/>
  <c r="R4971" i="1"/>
  <c r="S4971" i="1"/>
  <c r="T4971" i="1"/>
  <c r="V4971" i="1"/>
  <c r="B4972" i="1"/>
  <c r="O4972" i="1" s="1"/>
  <c r="E4972" i="1"/>
  <c r="H4972" i="1"/>
  <c r="I4972" i="1" s="1"/>
  <c r="N4972" i="1"/>
  <c r="P4972" i="1"/>
  <c r="R4972" i="1"/>
  <c r="T4972" i="1"/>
  <c r="V4972" i="1"/>
  <c r="B4973" i="1"/>
  <c r="E4973" i="1"/>
  <c r="H4973" i="1"/>
  <c r="I4973" i="1"/>
  <c r="N4973" i="1"/>
  <c r="O4973" i="1"/>
  <c r="P4973" i="1"/>
  <c r="Q4973" i="1"/>
  <c r="R4973" i="1"/>
  <c r="S4973" i="1"/>
  <c r="T4973" i="1"/>
  <c r="V4973" i="1"/>
  <c r="B4974" i="1"/>
  <c r="O4974" i="1" s="1"/>
  <c r="E4974" i="1"/>
  <c r="H4974" i="1"/>
  <c r="I4974" i="1" s="1"/>
  <c r="N4974" i="1"/>
  <c r="P4974" i="1"/>
  <c r="R4974" i="1"/>
  <c r="T4974" i="1"/>
  <c r="V4974" i="1"/>
  <c r="B4975" i="1"/>
  <c r="E4975" i="1"/>
  <c r="H4975" i="1"/>
  <c r="I4975" i="1"/>
  <c r="N4975" i="1"/>
  <c r="O4975" i="1"/>
  <c r="P4975" i="1"/>
  <c r="Q4975" i="1"/>
  <c r="R4975" i="1"/>
  <c r="S4975" i="1"/>
  <c r="T4975" i="1"/>
  <c r="V4975" i="1"/>
  <c r="B4976" i="1"/>
  <c r="O4976" i="1" s="1"/>
  <c r="E4976" i="1"/>
  <c r="H4976" i="1"/>
  <c r="I4976" i="1" s="1"/>
  <c r="N4976" i="1"/>
  <c r="P4976" i="1"/>
  <c r="R4976" i="1"/>
  <c r="T4976" i="1"/>
  <c r="U4976" i="1"/>
  <c r="V4976" i="1"/>
  <c r="B4977" i="1"/>
  <c r="E4977" i="1"/>
  <c r="H4977" i="1"/>
  <c r="I4977" i="1"/>
  <c r="N4977" i="1"/>
  <c r="O4977" i="1"/>
  <c r="P4977" i="1"/>
  <c r="Q4977" i="1"/>
  <c r="R4977" i="1"/>
  <c r="S4977" i="1"/>
  <c r="T4977" i="1"/>
  <c r="U4977" i="1"/>
  <c r="U4978" i="1" s="1"/>
  <c r="U4979" i="1" s="1"/>
  <c r="U4980" i="1" s="1"/>
  <c r="U4981" i="1" s="1"/>
  <c r="U4982" i="1" s="1"/>
  <c r="U4983" i="1" s="1"/>
  <c r="U4984" i="1" s="1"/>
  <c r="U4985" i="1" s="1"/>
  <c r="U4986" i="1" s="1"/>
  <c r="U4987" i="1" s="1"/>
  <c r="U4988" i="1" s="1"/>
  <c r="U4989" i="1" s="1"/>
  <c r="U4990" i="1" s="1"/>
  <c r="U4991" i="1" s="1"/>
  <c r="U4992" i="1" s="1"/>
  <c r="U4993" i="1" s="1"/>
  <c r="U4994" i="1" s="1"/>
  <c r="U4995" i="1" s="1"/>
  <c r="U4996" i="1" s="1"/>
  <c r="U4997" i="1" s="1"/>
  <c r="U4998" i="1" s="1"/>
  <c r="U4999" i="1" s="1"/>
  <c r="U5000" i="1" s="1"/>
  <c r="U5001" i="1" s="1"/>
  <c r="U5002" i="1" s="1"/>
  <c r="U5003" i="1" s="1"/>
  <c r="U5004" i="1" s="1"/>
  <c r="V4977" i="1"/>
  <c r="B4978" i="1"/>
  <c r="O4978" i="1" s="1"/>
  <c r="E4978" i="1"/>
  <c r="H4978" i="1"/>
  <c r="I4978" i="1" s="1"/>
  <c r="N4978" i="1"/>
  <c r="P4978" i="1"/>
  <c r="R4978" i="1"/>
  <c r="T4978" i="1"/>
  <c r="V4978" i="1"/>
  <c r="B4979" i="1"/>
  <c r="E4979" i="1"/>
  <c r="H4979" i="1"/>
  <c r="I4979" i="1"/>
  <c r="N4979" i="1"/>
  <c r="O4979" i="1"/>
  <c r="P4979" i="1"/>
  <c r="Q4979" i="1"/>
  <c r="R4979" i="1"/>
  <c r="S4979" i="1"/>
  <c r="T4979" i="1"/>
  <c r="V4979" i="1"/>
  <c r="B4980" i="1"/>
  <c r="O4980" i="1" s="1"/>
  <c r="E4980" i="1"/>
  <c r="H4980" i="1"/>
  <c r="I4980" i="1" s="1"/>
  <c r="N4980" i="1"/>
  <c r="P4980" i="1"/>
  <c r="R4980" i="1"/>
  <c r="T4980" i="1"/>
  <c r="V4980" i="1"/>
  <c r="B4981" i="1"/>
  <c r="E4981" i="1"/>
  <c r="H4981" i="1"/>
  <c r="I4981" i="1"/>
  <c r="N4981" i="1"/>
  <c r="O4981" i="1"/>
  <c r="P4981" i="1"/>
  <c r="Q4981" i="1"/>
  <c r="R4981" i="1"/>
  <c r="S4981" i="1"/>
  <c r="T4981" i="1"/>
  <c r="V4981" i="1"/>
  <c r="B4982" i="1"/>
  <c r="O4982" i="1" s="1"/>
  <c r="E4982" i="1"/>
  <c r="H4982" i="1"/>
  <c r="I4982" i="1" s="1"/>
  <c r="N4982" i="1"/>
  <c r="P4982" i="1"/>
  <c r="R4982" i="1"/>
  <c r="T4982" i="1"/>
  <c r="V4982" i="1"/>
  <c r="B4983" i="1"/>
  <c r="E4983" i="1"/>
  <c r="H4983" i="1"/>
  <c r="I4983" i="1"/>
  <c r="N4983" i="1"/>
  <c r="O4983" i="1"/>
  <c r="P4983" i="1"/>
  <c r="Q4983" i="1"/>
  <c r="R4983" i="1"/>
  <c r="S4983" i="1"/>
  <c r="T4983" i="1"/>
  <c r="V4983" i="1"/>
  <c r="B4984" i="1"/>
  <c r="O4984" i="1" s="1"/>
  <c r="E4984" i="1"/>
  <c r="H4984" i="1"/>
  <c r="I4984" i="1" s="1"/>
  <c r="N4984" i="1"/>
  <c r="P4984" i="1"/>
  <c r="R4984" i="1"/>
  <c r="T4984" i="1"/>
  <c r="V4984" i="1"/>
  <c r="B4985" i="1"/>
  <c r="E4985" i="1"/>
  <c r="H4985" i="1"/>
  <c r="I4985" i="1"/>
  <c r="N4985" i="1"/>
  <c r="O4985" i="1"/>
  <c r="P4985" i="1"/>
  <c r="Q4985" i="1"/>
  <c r="R4985" i="1"/>
  <c r="S4985" i="1"/>
  <c r="T4985" i="1"/>
  <c r="V4985" i="1"/>
  <c r="B4986" i="1"/>
  <c r="O4986" i="1" s="1"/>
  <c r="E4986" i="1"/>
  <c r="H4986" i="1"/>
  <c r="I4986" i="1" s="1"/>
  <c r="N4986" i="1"/>
  <c r="P4986" i="1"/>
  <c r="R4986" i="1"/>
  <c r="T4986" i="1"/>
  <c r="V4986" i="1"/>
  <c r="B4987" i="1"/>
  <c r="E4987" i="1"/>
  <c r="H4987" i="1"/>
  <c r="I4987" i="1"/>
  <c r="N4987" i="1"/>
  <c r="O4987" i="1"/>
  <c r="P4987" i="1"/>
  <c r="Q4987" i="1"/>
  <c r="R4987" i="1"/>
  <c r="S4987" i="1"/>
  <c r="T4987" i="1"/>
  <c r="V4987" i="1"/>
  <c r="B4988" i="1"/>
  <c r="O4988" i="1" s="1"/>
  <c r="E4988" i="1"/>
  <c r="H4988" i="1"/>
  <c r="I4988" i="1" s="1"/>
  <c r="N4988" i="1"/>
  <c r="P4988" i="1"/>
  <c r="R4988" i="1"/>
  <c r="T4988" i="1"/>
  <c r="V4988" i="1"/>
  <c r="B4989" i="1"/>
  <c r="E4989" i="1"/>
  <c r="H4989" i="1"/>
  <c r="I4989" i="1"/>
  <c r="N4989" i="1"/>
  <c r="O4989" i="1"/>
  <c r="P4989" i="1"/>
  <c r="Q4989" i="1"/>
  <c r="R4989" i="1"/>
  <c r="S4989" i="1"/>
  <c r="T4989" i="1"/>
  <c r="V4989" i="1"/>
  <c r="B4990" i="1"/>
  <c r="O4990" i="1" s="1"/>
  <c r="E4990" i="1"/>
  <c r="H4990" i="1"/>
  <c r="I4990" i="1" s="1"/>
  <c r="N4990" i="1"/>
  <c r="P4990" i="1"/>
  <c r="R4990" i="1"/>
  <c r="T4990" i="1"/>
  <c r="V4990" i="1"/>
  <c r="B4991" i="1"/>
  <c r="E4991" i="1"/>
  <c r="H4991" i="1"/>
  <c r="I4991" i="1"/>
  <c r="N4991" i="1"/>
  <c r="O4991" i="1"/>
  <c r="P4991" i="1"/>
  <c r="Q4991" i="1"/>
  <c r="R4991" i="1"/>
  <c r="S4991" i="1"/>
  <c r="T4991" i="1"/>
  <c r="V4991" i="1"/>
  <c r="B4992" i="1"/>
  <c r="O4992" i="1" s="1"/>
  <c r="E4992" i="1"/>
  <c r="H4992" i="1"/>
  <c r="I4992" i="1" s="1"/>
  <c r="N4992" i="1"/>
  <c r="P4992" i="1"/>
  <c r="R4992" i="1"/>
  <c r="T4992" i="1"/>
  <c r="V4992" i="1"/>
  <c r="B4993" i="1"/>
  <c r="E4993" i="1"/>
  <c r="H4993" i="1"/>
  <c r="I4993" i="1"/>
  <c r="N4993" i="1"/>
  <c r="O4993" i="1"/>
  <c r="P4993" i="1"/>
  <c r="Q4993" i="1"/>
  <c r="R4993" i="1"/>
  <c r="S4993" i="1"/>
  <c r="T4993" i="1"/>
  <c r="V4993" i="1"/>
  <c r="B4994" i="1"/>
  <c r="O4994" i="1" s="1"/>
  <c r="E4994" i="1"/>
  <c r="H4994" i="1"/>
  <c r="I4994" i="1" s="1"/>
  <c r="N4994" i="1"/>
  <c r="P4994" i="1"/>
  <c r="R4994" i="1"/>
  <c r="T4994" i="1"/>
  <c r="V4994" i="1"/>
  <c r="B4995" i="1"/>
  <c r="E4995" i="1"/>
  <c r="H4995" i="1"/>
  <c r="I4995" i="1"/>
  <c r="N4995" i="1"/>
  <c r="O4995" i="1"/>
  <c r="P4995" i="1"/>
  <c r="Q4995" i="1"/>
  <c r="R4995" i="1"/>
  <c r="S4995" i="1"/>
  <c r="T4995" i="1"/>
  <c r="V4995" i="1"/>
  <c r="B4996" i="1"/>
  <c r="O4996" i="1" s="1"/>
  <c r="E4996" i="1"/>
  <c r="H4996" i="1"/>
  <c r="I4996" i="1" s="1"/>
  <c r="N4996" i="1"/>
  <c r="P4996" i="1"/>
  <c r="R4996" i="1"/>
  <c r="T4996" i="1"/>
  <c r="V4996" i="1"/>
  <c r="B4997" i="1"/>
  <c r="E4997" i="1"/>
  <c r="H4997" i="1"/>
  <c r="I4997" i="1"/>
  <c r="N4997" i="1"/>
  <c r="O4997" i="1"/>
  <c r="P4997" i="1"/>
  <c r="Q4997" i="1"/>
  <c r="R4997" i="1"/>
  <c r="S4997" i="1"/>
  <c r="T4997" i="1"/>
  <c r="V4997" i="1"/>
  <c r="B4998" i="1"/>
  <c r="O4998" i="1" s="1"/>
  <c r="E4998" i="1"/>
  <c r="H4998" i="1"/>
  <c r="I4998" i="1" s="1"/>
  <c r="N4998" i="1"/>
  <c r="P4998" i="1"/>
  <c r="R4998" i="1"/>
  <c r="T4998" i="1"/>
  <c r="V4998" i="1"/>
  <c r="B4999" i="1"/>
  <c r="E4999" i="1"/>
  <c r="H4999" i="1"/>
  <c r="I4999" i="1"/>
  <c r="N4999" i="1"/>
  <c r="O4999" i="1"/>
  <c r="P4999" i="1"/>
  <c r="Q4999" i="1"/>
  <c r="R4999" i="1"/>
  <c r="S4999" i="1"/>
  <c r="T4999" i="1"/>
  <c r="V4999" i="1"/>
  <c r="B5000" i="1"/>
  <c r="O5000" i="1" s="1"/>
  <c r="E5000" i="1"/>
  <c r="H5000" i="1"/>
  <c r="I5000" i="1" s="1"/>
  <c r="N5000" i="1"/>
  <c r="P5000" i="1"/>
  <c r="R5000" i="1"/>
  <c r="T5000" i="1"/>
  <c r="V5000" i="1"/>
  <c r="B5001" i="1"/>
  <c r="E5001" i="1"/>
  <c r="H5001" i="1"/>
  <c r="I5001" i="1"/>
  <c r="N5001" i="1"/>
  <c r="O5001" i="1"/>
  <c r="P5001" i="1"/>
  <c r="Q5001" i="1"/>
  <c r="R5001" i="1"/>
  <c r="S5001" i="1"/>
  <c r="T5001" i="1"/>
  <c r="V5001" i="1"/>
  <c r="B5002" i="1"/>
  <c r="O5002" i="1" s="1"/>
  <c r="E5002" i="1"/>
  <c r="H5002" i="1"/>
  <c r="I5002" i="1" s="1"/>
  <c r="N5002" i="1"/>
  <c r="P5002" i="1"/>
  <c r="R5002" i="1"/>
  <c r="T5002" i="1"/>
  <c r="V5002" i="1"/>
  <c r="B5003" i="1"/>
  <c r="E5003" i="1"/>
  <c r="H5003" i="1"/>
  <c r="I5003" i="1"/>
  <c r="N5003" i="1"/>
  <c r="O5003" i="1"/>
  <c r="P5003" i="1"/>
  <c r="Q5003" i="1"/>
  <c r="R5003" i="1"/>
  <c r="S5003" i="1"/>
  <c r="T5003" i="1"/>
  <c r="V5003" i="1"/>
  <c r="B5004" i="1"/>
  <c r="O5004" i="1" s="1"/>
  <c r="E5004" i="1"/>
  <c r="H5004" i="1"/>
  <c r="I5004" i="1" s="1"/>
  <c r="N5004" i="1"/>
  <c r="P5004" i="1"/>
  <c r="R5004" i="1"/>
  <c r="T5004" i="1"/>
  <c r="V5004" i="1"/>
  <c r="B5005" i="1"/>
  <c r="E5005" i="1"/>
  <c r="H5005" i="1"/>
  <c r="I5005" i="1"/>
  <c r="N5005" i="1"/>
  <c r="O5005" i="1"/>
  <c r="P5005" i="1"/>
  <c r="Q5005" i="1"/>
  <c r="R5005" i="1"/>
  <c r="S5005" i="1"/>
  <c r="T5005" i="1"/>
  <c r="U5005" i="1"/>
  <c r="U5006" i="1" s="1"/>
  <c r="U5007" i="1" s="1"/>
  <c r="U5008" i="1" s="1"/>
  <c r="U5009" i="1" s="1"/>
  <c r="U5010" i="1" s="1"/>
  <c r="U5011" i="1" s="1"/>
  <c r="U5012" i="1" s="1"/>
  <c r="U5013" i="1" s="1"/>
  <c r="U5014" i="1" s="1"/>
  <c r="V5005" i="1"/>
  <c r="B5006" i="1"/>
  <c r="O5006" i="1" s="1"/>
  <c r="E5006" i="1"/>
  <c r="H5006" i="1"/>
  <c r="I5006" i="1" s="1"/>
  <c r="N5006" i="1"/>
  <c r="P5006" i="1"/>
  <c r="R5006" i="1"/>
  <c r="T5006" i="1"/>
  <c r="V5006" i="1"/>
  <c r="B5007" i="1"/>
  <c r="E5007" i="1"/>
  <c r="H5007" i="1"/>
  <c r="I5007" i="1"/>
  <c r="N5007" i="1"/>
  <c r="O5007" i="1"/>
  <c r="P5007" i="1"/>
  <c r="Q5007" i="1"/>
  <c r="R5007" i="1"/>
  <c r="S5007" i="1"/>
  <c r="T5007" i="1"/>
  <c r="V5007" i="1"/>
  <c r="B5008" i="1"/>
  <c r="O5008" i="1" s="1"/>
  <c r="E5008" i="1"/>
  <c r="H5008" i="1"/>
  <c r="I5008" i="1" s="1"/>
  <c r="N5008" i="1"/>
  <c r="P5008" i="1"/>
  <c r="R5008" i="1"/>
  <c r="T5008" i="1"/>
  <c r="V5008" i="1"/>
  <c r="B5009" i="1"/>
  <c r="E5009" i="1"/>
  <c r="H5009" i="1"/>
  <c r="I5009" i="1"/>
  <c r="N5009" i="1"/>
  <c r="O5009" i="1"/>
  <c r="P5009" i="1"/>
  <c r="Q5009" i="1"/>
  <c r="R5009" i="1"/>
  <c r="S5009" i="1"/>
  <c r="T5009" i="1"/>
  <c r="V5009" i="1"/>
  <c r="B5010" i="1"/>
  <c r="O5010" i="1" s="1"/>
  <c r="E5010" i="1"/>
  <c r="H5010" i="1"/>
  <c r="I5010" i="1" s="1"/>
  <c r="N5010" i="1"/>
  <c r="P5010" i="1"/>
  <c r="R5010" i="1"/>
  <c r="T5010" i="1"/>
  <c r="V5010" i="1"/>
  <c r="B5011" i="1"/>
  <c r="E5011" i="1"/>
  <c r="H5011" i="1"/>
  <c r="I5011" i="1"/>
  <c r="N5011" i="1"/>
  <c r="O5011" i="1"/>
  <c r="P5011" i="1"/>
  <c r="Q5011" i="1"/>
  <c r="R5011" i="1"/>
  <c r="S5011" i="1"/>
  <c r="T5011" i="1"/>
  <c r="V5011" i="1"/>
  <c r="B5012" i="1"/>
  <c r="O5012" i="1" s="1"/>
  <c r="E5012" i="1"/>
  <c r="H5012" i="1"/>
  <c r="I5012" i="1" s="1"/>
  <c r="N5012" i="1"/>
  <c r="P5012" i="1"/>
  <c r="R5012" i="1"/>
  <c r="T5012" i="1"/>
  <c r="V5012" i="1"/>
  <c r="B5013" i="1"/>
  <c r="E5013" i="1"/>
  <c r="H5013" i="1"/>
  <c r="I5013" i="1"/>
  <c r="N5013" i="1"/>
  <c r="O5013" i="1"/>
  <c r="P5013" i="1"/>
  <c r="Q5013" i="1"/>
  <c r="R5013" i="1"/>
  <c r="S5013" i="1"/>
  <c r="T5013" i="1"/>
  <c r="V5013" i="1"/>
  <c r="B5014" i="1"/>
  <c r="O5014" i="1" s="1"/>
  <c r="E5014" i="1"/>
  <c r="H5014" i="1"/>
  <c r="I5014" i="1" s="1"/>
  <c r="N5014" i="1"/>
  <c r="P5014" i="1"/>
  <c r="R5014" i="1"/>
  <c r="T5014" i="1"/>
  <c r="V5014" i="1"/>
  <c r="B5015" i="1"/>
  <c r="E5015" i="1"/>
  <c r="H5015" i="1"/>
  <c r="I5015" i="1"/>
  <c r="N5015" i="1"/>
  <c r="O5015" i="1"/>
  <c r="P5015" i="1"/>
  <c r="Q5015" i="1"/>
  <c r="R5015" i="1"/>
  <c r="S5015" i="1"/>
  <c r="T5015" i="1"/>
  <c r="U5015" i="1"/>
  <c r="U5016" i="1" s="1"/>
  <c r="U5017" i="1" s="1"/>
  <c r="U5018" i="1" s="1"/>
  <c r="U5019" i="1" s="1"/>
  <c r="U5020" i="1" s="1"/>
  <c r="U5021" i="1" s="1"/>
  <c r="U5022" i="1" s="1"/>
  <c r="U5023" i="1" s="1"/>
  <c r="U5024" i="1" s="1"/>
  <c r="V5015" i="1"/>
  <c r="B5016" i="1"/>
  <c r="O5016" i="1" s="1"/>
  <c r="E5016" i="1"/>
  <c r="H5016" i="1"/>
  <c r="I5016" i="1" s="1"/>
  <c r="N5016" i="1"/>
  <c r="P5016" i="1"/>
  <c r="R5016" i="1"/>
  <c r="T5016" i="1"/>
  <c r="V5016" i="1"/>
  <c r="B5017" i="1"/>
  <c r="E5017" i="1"/>
  <c r="H5017" i="1"/>
  <c r="I5017" i="1"/>
  <c r="N5017" i="1"/>
  <c r="O5017" i="1"/>
  <c r="P5017" i="1"/>
  <c r="Q5017" i="1"/>
  <c r="R5017" i="1"/>
  <c r="S5017" i="1"/>
  <c r="T5017" i="1"/>
  <c r="V5017" i="1"/>
  <c r="B5018" i="1"/>
  <c r="O5018" i="1" s="1"/>
  <c r="E5018" i="1"/>
  <c r="H5018" i="1"/>
  <c r="I5018" i="1" s="1"/>
  <c r="N5018" i="1"/>
  <c r="P5018" i="1"/>
  <c r="R5018" i="1"/>
  <c r="T5018" i="1"/>
  <c r="V5018" i="1"/>
  <c r="B5019" i="1"/>
  <c r="E5019" i="1"/>
  <c r="H5019" i="1"/>
  <c r="I5019" i="1"/>
  <c r="N5019" i="1"/>
  <c r="O5019" i="1"/>
  <c r="P5019" i="1"/>
  <c r="Q5019" i="1"/>
  <c r="R5019" i="1"/>
  <c r="S5019" i="1"/>
  <c r="T5019" i="1"/>
  <c r="V5019" i="1"/>
  <c r="B5020" i="1"/>
  <c r="O5020" i="1" s="1"/>
  <c r="E5020" i="1"/>
  <c r="H5020" i="1"/>
  <c r="I5020" i="1" s="1"/>
  <c r="N5020" i="1"/>
  <c r="P5020" i="1"/>
  <c r="R5020" i="1"/>
  <c r="T5020" i="1"/>
  <c r="V5020" i="1"/>
  <c r="B5021" i="1"/>
  <c r="E5021" i="1"/>
  <c r="H5021" i="1"/>
  <c r="I5021" i="1"/>
  <c r="N5021" i="1"/>
  <c r="O5021" i="1"/>
  <c r="P5021" i="1"/>
  <c r="Q5021" i="1"/>
  <c r="R5021" i="1"/>
  <c r="S5021" i="1"/>
  <c r="T5021" i="1"/>
  <c r="V5021" i="1"/>
  <c r="B5022" i="1"/>
  <c r="O5022" i="1" s="1"/>
  <c r="E5022" i="1"/>
  <c r="H5022" i="1"/>
  <c r="I5022" i="1" s="1"/>
  <c r="N5022" i="1"/>
  <c r="P5022" i="1"/>
  <c r="R5022" i="1"/>
  <c r="T5022" i="1"/>
  <c r="V5022" i="1"/>
  <c r="B5023" i="1"/>
  <c r="E5023" i="1"/>
  <c r="H5023" i="1"/>
  <c r="I5023" i="1"/>
  <c r="N5023" i="1"/>
  <c r="O5023" i="1"/>
  <c r="P5023" i="1"/>
  <c r="Q5023" i="1"/>
  <c r="R5023" i="1"/>
  <c r="S5023" i="1"/>
  <c r="T5023" i="1"/>
  <c r="V5023" i="1"/>
  <c r="B5024" i="1"/>
  <c r="O5024" i="1" s="1"/>
  <c r="E5024" i="1"/>
  <c r="H5024" i="1"/>
  <c r="I5024" i="1" s="1"/>
  <c r="N5024" i="1"/>
  <c r="P5024" i="1"/>
  <c r="R5024" i="1"/>
  <c r="T5024" i="1"/>
  <c r="V5024" i="1"/>
  <c r="B5025" i="1"/>
  <c r="E5025" i="1"/>
  <c r="H5025" i="1"/>
  <c r="I5025" i="1"/>
  <c r="N5025" i="1"/>
  <c r="O5025" i="1"/>
  <c r="P5025" i="1"/>
  <c r="Q5025" i="1"/>
  <c r="R5025" i="1"/>
  <c r="S5025" i="1"/>
  <c r="T5025" i="1"/>
  <c r="U5025" i="1"/>
  <c r="U5026" i="1" s="1"/>
  <c r="U5027" i="1" s="1"/>
  <c r="U5028" i="1" s="1"/>
  <c r="U5029" i="1" s="1"/>
  <c r="U5030" i="1" s="1"/>
  <c r="U5031" i="1" s="1"/>
  <c r="U5032" i="1" s="1"/>
  <c r="V5025" i="1"/>
  <c r="B5026" i="1"/>
  <c r="O5026" i="1" s="1"/>
  <c r="E5026" i="1"/>
  <c r="H5026" i="1"/>
  <c r="I5026" i="1" s="1"/>
  <c r="N5026" i="1"/>
  <c r="P5026" i="1"/>
  <c r="R5026" i="1"/>
  <c r="T5026" i="1"/>
  <c r="V5026" i="1"/>
  <c r="B5027" i="1"/>
  <c r="E5027" i="1"/>
  <c r="H5027" i="1"/>
  <c r="I5027" i="1"/>
  <c r="N5027" i="1"/>
  <c r="O5027" i="1"/>
  <c r="P5027" i="1"/>
  <c r="Q5027" i="1"/>
  <c r="R5027" i="1"/>
  <c r="S5027" i="1"/>
  <c r="T5027" i="1"/>
  <c r="V5027" i="1"/>
  <c r="B5028" i="1"/>
  <c r="O5028" i="1" s="1"/>
  <c r="E5028" i="1"/>
  <c r="H5028" i="1"/>
  <c r="I5028" i="1" s="1"/>
  <c r="N5028" i="1"/>
  <c r="P5028" i="1"/>
  <c r="R5028" i="1"/>
  <c r="T5028" i="1"/>
  <c r="V5028" i="1"/>
  <c r="B5029" i="1"/>
  <c r="E5029" i="1"/>
  <c r="H5029" i="1"/>
  <c r="I5029" i="1"/>
  <c r="N5029" i="1"/>
  <c r="O5029" i="1"/>
  <c r="P5029" i="1"/>
  <c r="Q5029" i="1"/>
  <c r="R5029" i="1"/>
  <c r="S5029" i="1"/>
  <c r="T5029" i="1"/>
  <c r="V5029" i="1"/>
  <c r="B5030" i="1"/>
  <c r="O5030" i="1" s="1"/>
  <c r="E5030" i="1"/>
  <c r="H5030" i="1"/>
  <c r="I5030" i="1" s="1"/>
  <c r="N5030" i="1"/>
  <c r="P5030" i="1"/>
  <c r="R5030" i="1"/>
  <c r="T5030" i="1"/>
  <c r="V5030" i="1"/>
  <c r="B5031" i="1"/>
  <c r="E5031" i="1"/>
  <c r="H5031" i="1"/>
  <c r="I5031" i="1"/>
  <c r="N5031" i="1"/>
  <c r="O5031" i="1"/>
  <c r="P5031" i="1"/>
  <c r="Q5031" i="1"/>
  <c r="R5031" i="1"/>
  <c r="S5031" i="1"/>
  <c r="T5031" i="1"/>
  <c r="V5031" i="1"/>
  <c r="B5032" i="1"/>
  <c r="O5032" i="1" s="1"/>
  <c r="E5032" i="1"/>
  <c r="H5032" i="1"/>
  <c r="I5032" i="1" s="1"/>
  <c r="N5032" i="1"/>
  <c r="P5032" i="1"/>
  <c r="R5032" i="1"/>
  <c r="T5032" i="1"/>
  <c r="V5032" i="1"/>
  <c r="B5033" i="1"/>
  <c r="E5033" i="1"/>
  <c r="H5033" i="1"/>
  <c r="I5033" i="1"/>
  <c r="N5033" i="1"/>
  <c r="O5033" i="1"/>
  <c r="P5033" i="1"/>
  <c r="Q5033" i="1"/>
  <c r="R5033" i="1"/>
  <c r="S5033" i="1"/>
  <c r="T5033" i="1"/>
  <c r="U5033" i="1"/>
  <c r="U5034" i="1" s="1"/>
  <c r="U5035" i="1" s="1"/>
  <c r="U5036" i="1" s="1"/>
  <c r="U5037" i="1" s="1"/>
  <c r="U5038" i="1" s="1"/>
  <c r="U5039" i="1" s="1"/>
  <c r="U5040" i="1" s="1"/>
  <c r="U5041" i="1" s="1"/>
  <c r="U5042" i="1" s="1"/>
  <c r="U5043" i="1" s="1"/>
  <c r="U5044" i="1" s="1"/>
  <c r="U5045" i="1" s="1"/>
  <c r="U5046" i="1" s="1"/>
  <c r="V5033" i="1"/>
  <c r="B5034" i="1"/>
  <c r="O5034" i="1" s="1"/>
  <c r="E5034" i="1"/>
  <c r="H5034" i="1"/>
  <c r="I5034" i="1" s="1"/>
  <c r="N5034" i="1"/>
  <c r="P5034" i="1"/>
  <c r="R5034" i="1"/>
  <c r="T5034" i="1"/>
  <c r="V5034" i="1"/>
  <c r="B5035" i="1"/>
  <c r="E5035" i="1"/>
  <c r="H5035" i="1"/>
  <c r="I5035" i="1"/>
  <c r="N5035" i="1"/>
  <c r="O5035" i="1"/>
  <c r="P5035" i="1"/>
  <c r="Q5035" i="1"/>
  <c r="R5035" i="1"/>
  <c r="S5035" i="1"/>
  <c r="T5035" i="1"/>
  <c r="V5035" i="1"/>
  <c r="B5036" i="1"/>
  <c r="O5036" i="1" s="1"/>
  <c r="E5036" i="1"/>
  <c r="H5036" i="1"/>
  <c r="I5036" i="1" s="1"/>
  <c r="N5036" i="1"/>
  <c r="P5036" i="1"/>
  <c r="R5036" i="1"/>
  <c r="T5036" i="1"/>
  <c r="V5036" i="1"/>
  <c r="B5037" i="1"/>
  <c r="E5037" i="1"/>
  <c r="H5037" i="1"/>
  <c r="I5037" i="1"/>
  <c r="N5037" i="1"/>
  <c r="O5037" i="1"/>
  <c r="P5037" i="1"/>
  <c r="Q5037" i="1"/>
  <c r="R5037" i="1"/>
  <c r="S5037" i="1"/>
  <c r="T5037" i="1"/>
  <c r="V5037" i="1"/>
  <c r="B5038" i="1"/>
  <c r="O5038" i="1" s="1"/>
  <c r="E5038" i="1"/>
  <c r="H5038" i="1"/>
  <c r="I5038" i="1" s="1"/>
  <c r="N5038" i="1"/>
  <c r="P5038" i="1"/>
  <c r="R5038" i="1"/>
  <c r="T5038" i="1"/>
  <c r="V5038" i="1"/>
  <c r="B5039" i="1"/>
  <c r="E5039" i="1"/>
  <c r="H5039" i="1"/>
  <c r="I5039" i="1"/>
  <c r="N5039" i="1"/>
  <c r="O5039" i="1"/>
  <c r="P5039" i="1"/>
  <c r="Q5039" i="1"/>
  <c r="R5039" i="1"/>
  <c r="S5039" i="1"/>
  <c r="T5039" i="1"/>
  <c r="V5039" i="1"/>
  <c r="B5040" i="1"/>
  <c r="O5040" i="1" s="1"/>
  <c r="E5040" i="1"/>
  <c r="H5040" i="1"/>
  <c r="I5040" i="1" s="1"/>
  <c r="N5040" i="1"/>
  <c r="P5040" i="1"/>
  <c r="R5040" i="1"/>
  <c r="T5040" i="1"/>
  <c r="V5040" i="1"/>
  <c r="B5041" i="1"/>
  <c r="E5041" i="1"/>
  <c r="H5041" i="1"/>
  <c r="I5041" i="1"/>
  <c r="N5041" i="1"/>
  <c r="O5041" i="1"/>
  <c r="P5041" i="1"/>
  <c r="Q5041" i="1"/>
  <c r="R5041" i="1"/>
  <c r="S5041" i="1"/>
  <c r="T5041" i="1"/>
  <c r="V5041" i="1"/>
  <c r="B5042" i="1"/>
  <c r="O5042" i="1" s="1"/>
  <c r="E5042" i="1"/>
  <c r="H5042" i="1"/>
  <c r="I5042" i="1" s="1"/>
  <c r="N5042" i="1"/>
  <c r="P5042" i="1"/>
  <c r="R5042" i="1"/>
  <c r="T5042" i="1"/>
  <c r="V5042" i="1"/>
  <c r="B5043" i="1"/>
  <c r="E5043" i="1"/>
  <c r="H5043" i="1"/>
  <c r="I5043" i="1"/>
  <c r="N5043" i="1"/>
  <c r="O5043" i="1"/>
  <c r="P5043" i="1"/>
  <c r="Q5043" i="1"/>
  <c r="R5043" i="1"/>
  <c r="S5043" i="1"/>
  <c r="T5043" i="1"/>
  <c r="V5043" i="1"/>
  <c r="B5044" i="1"/>
  <c r="O5044" i="1" s="1"/>
  <c r="E5044" i="1"/>
  <c r="H5044" i="1"/>
  <c r="I5044" i="1" s="1"/>
  <c r="N5044" i="1"/>
  <c r="P5044" i="1"/>
  <c r="R5044" i="1"/>
  <c r="T5044" i="1"/>
  <c r="V5044" i="1"/>
  <c r="B5045" i="1"/>
  <c r="E5045" i="1"/>
  <c r="H5045" i="1"/>
  <c r="I5045" i="1"/>
  <c r="N5045" i="1"/>
  <c r="O5045" i="1"/>
  <c r="P5045" i="1"/>
  <c r="Q5045" i="1"/>
  <c r="R5045" i="1"/>
  <c r="S5045" i="1"/>
  <c r="T5045" i="1"/>
  <c r="V5045" i="1"/>
  <c r="B5046" i="1"/>
  <c r="O5046" i="1" s="1"/>
  <c r="E5046" i="1"/>
  <c r="H5046" i="1"/>
  <c r="I5046" i="1" s="1"/>
  <c r="N5046" i="1"/>
  <c r="P5046" i="1"/>
  <c r="R5046" i="1"/>
  <c r="T5046" i="1"/>
  <c r="V5046" i="1"/>
  <c r="B5047" i="1"/>
  <c r="E5047" i="1"/>
  <c r="H5047" i="1"/>
  <c r="I5047" i="1"/>
  <c r="N5047" i="1"/>
  <c r="O5047" i="1"/>
  <c r="P5047" i="1"/>
  <c r="Q5047" i="1"/>
  <c r="R5047" i="1"/>
  <c r="S5047" i="1"/>
  <c r="T5047" i="1"/>
  <c r="U5047" i="1"/>
  <c r="U5048" i="1" s="1"/>
  <c r="U5049" i="1" s="1"/>
  <c r="U5050" i="1" s="1"/>
  <c r="U5051" i="1" s="1"/>
  <c r="U5052" i="1" s="1"/>
  <c r="U5053" i="1" s="1"/>
  <c r="U5054" i="1" s="1"/>
  <c r="U5055" i="1" s="1"/>
  <c r="U5056" i="1" s="1"/>
  <c r="V5047" i="1"/>
  <c r="B5048" i="1"/>
  <c r="O5048" i="1" s="1"/>
  <c r="E5048" i="1"/>
  <c r="H5048" i="1"/>
  <c r="I5048" i="1" s="1"/>
  <c r="N5048" i="1"/>
  <c r="P5048" i="1"/>
  <c r="R5048" i="1"/>
  <c r="T5048" i="1"/>
  <c r="V5048" i="1"/>
  <c r="B5049" i="1"/>
  <c r="E5049" i="1"/>
  <c r="H5049" i="1"/>
  <c r="I5049" i="1"/>
  <c r="N5049" i="1"/>
  <c r="O5049" i="1"/>
  <c r="P5049" i="1"/>
  <c r="Q5049" i="1"/>
  <c r="R5049" i="1"/>
  <c r="S5049" i="1"/>
  <c r="T5049" i="1"/>
  <c r="V5049" i="1"/>
  <c r="B5050" i="1"/>
  <c r="O5050" i="1" s="1"/>
  <c r="E5050" i="1"/>
  <c r="H5050" i="1"/>
  <c r="I5050" i="1" s="1"/>
  <c r="N5050" i="1"/>
  <c r="P5050" i="1"/>
  <c r="R5050" i="1"/>
  <c r="T5050" i="1"/>
  <c r="V5050" i="1"/>
  <c r="B5051" i="1"/>
  <c r="E5051" i="1"/>
  <c r="H5051" i="1"/>
  <c r="I5051" i="1"/>
  <c r="N5051" i="1"/>
  <c r="O5051" i="1"/>
  <c r="P5051" i="1"/>
  <c r="Q5051" i="1"/>
  <c r="R5051" i="1"/>
  <c r="S5051" i="1"/>
  <c r="T5051" i="1"/>
  <c r="V5051" i="1"/>
  <c r="B5052" i="1"/>
  <c r="O5052" i="1" s="1"/>
  <c r="E5052" i="1"/>
  <c r="H5052" i="1"/>
  <c r="I5052" i="1" s="1"/>
  <c r="N5052" i="1"/>
  <c r="P5052" i="1"/>
  <c r="R5052" i="1"/>
  <c r="T5052" i="1"/>
  <c r="V5052" i="1"/>
  <c r="B5053" i="1"/>
  <c r="E5053" i="1"/>
  <c r="H5053" i="1"/>
  <c r="I5053" i="1"/>
  <c r="N5053" i="1"/>
  <c r="O5053" i="1"/>
  <c r="P5053" i="1"/>
  <c r="Q5053" i="1"/>
  <c r="R5053" i="1"/>
  <c r="S5053" i="1"/>
  <c r="T5053" i="1"/>
  <c r="V5053" i="1"/>
  <c r="B5054" i="1"/>
  <c r="O5054" i="1" s="1"/>
  <c r="E5054" i="1"/>
  <c r="H5054" i="1"/>
  <c r="I5054" i="1" s="1"/>
  <c r="N5054" i="1"/>
  <c r="P5054" i="1"/>
  <c r="R5054" i="1"/>
  <c r="T5054" i="1"/>
  <c r="V5054" i="1"/>
  <c r="B5055" i="1"/>
  <c r="E5055" i="1"/>
  <c r="H5055" i="1"/>
  <c r="I5055" i="1"/>
  <c r="N5055" i="1"/>
  <c r="O5055" i="1"/>
  <c r="P5055" i="1"/>
  <c r="Q5055" i="1"/>
  <c r="R5055" i="1"/>
  <c r="S5055" i="1"/>
  <c r="T5055" i="1"/>
  <c r="V5055" i="1"/>
  <c r="B5056" i="1"/>
  <c r="O5056" i="1" s="1"/>
  <c r="E5056" i="1"/>
  <c r="H5056" i="1"/>
  <c r="I5056" i="1" s="1"/>
  <c r="N5056" i="1"/>
  <c r="P5056" i="1"/>
  <c r="R5056" i="1"/>
  <c r="T5056" i="1"/>
  <c r="V5056" i="1"/>
  <c r="B5057" i="1"/>
  <c r="E5057" i="1"/>
  <c r="H5057" i="1"/>
  <c r="I5057" i="1"/>
  <c r="N5057" i="1"/>
  <c r="O5057" i="1"/>
  <c r="P5057" i="1"/>
  <c r="Q5057" i="1"/>
  <c r="R5057" i="1"/>
  <c r="S5057" i="1"/>
  <c r="T5057" i="1"/>
  <c r="U5057" i="1"/>
  <c r="U5058" i="1" s="1"/>
  <c r="U5059" i="1" s="1"/>
  <c r="U5060" i="1" s="1"/>
  <c r="U5061" i="1" s="1"/>
  <c r="V5057" i="1"/>
  <c r="B5058" i="1"/>
  <c r="O5058" i="1" s="1"/>
  <c r="E5058" i="1"/>
  <c r="H5058" i="1"/>
  <c r="I5058" i="1" s="1"/>
  <c r="N5058" i="1"/>
  <c r="P5058" i="1"/>
  <c r="R5058" i="1"/>
  <c r="T5058" i="1"/>
  <c r="V5058" i="1"/>
  <c r="B5059" i="1"/>
  <c r="E5059" i="1"/>
  <c r="H5059" i="1"/>
  <c r="I5059" i="1"/>
  <c r="N5059" i="1"/>
  <c r="O5059" i="1"/>
  <c r="P5059" i="1"/>
  <c r="Q5059" i="1"/>
  <c r="R5059" i="1"/>
  <c r="S5059" i="1"/>
  <c r="T5059" i="1"/>
  <c r="V5059" i="1"/>
  <c r="B5060" i="1"/>
  <c r="O5060" i="1" s="1"/>
  <c r="E5060" i="1"/>
  <c r="H5060" i="1"/>
  <c r="I5060" i="1" s="1"/>
  <c r="N5060" i="1"/>
  <c r="P5060" i="1"/>
  <c r="R5060" i="1"/>
  <c r="T5060" i="1"/>
  <c r="V5060" i="1"/>
  <c r="B5061" i="1"/>
  <c r="E5061" i="1"/>
  <c r="H5061" i="1"/>
  <c r="I5061" i="1"/>
  <c r="N5061" i="1"/>
  <c r="O5061" i="1"/>
  <c r="P5061" i="1"/>
  <c r="Q5061" i="1"/>
  <c r="R5061" i="1"/>
  <c r="S5061" i="1"/>
  <c r="T5061" i="1"/>
  <c r="V5061" i="1"/>
  <c r="B5062" i="1"/>
  <c r="O5062" i="1" s="1"/>
  <c r="E5062" i="1"/>
  <c r="H5062" i="1"/>
  <c r="I5062" i="1" s="1"/>
  <c r="N5062" i="1"/>
  <c r="P5062" i="1"/>
  <c r="R5062" i="1"/>
  <c r="T5062" i="1"/>
  <c r="U5062" i="1"/>
  <c r="V5062" i="1"/>
  <c r="B5063" i="1"/>
  <c r="E5063" i="1"/>
  <c r="H5063" i="1"/>
  <c r="I5063" i="1"/>
  <c r="N5063" i="1"/>
  <c r="O5063" i="1"/>
  <c r="P5063" i="1"/>
  <c r="Q5063" i="1"/>
  <c r="R5063" i="1"/>
  <c r="S5063" i="1"/>
  <c r="T5063" i="1"/>
  <c r="U5063" i="1"/>
  <c r="U5064" i="1" s="1"/>
  <c r="U5065" i="1" s="1"/>
  <c r="U5066" i="1" s="1"/>
  <c r="U5067" i="1" s="1"/>
  <c r="U5068" i="1" s="1"/>
  <c r="U5069" i="1" s="1"/>
  <c r="U5070" i="1" s="1"/>
  <c r="U5071" i="1" s="1"/>
  <c r="U5072" i="1" s="1"/>
  <c r="U5073" i="1" s="1"/>
  <c r="U5074" i="1" s="1"/>
  <c r="U5075" i="1" s="1"/>
  <c r="U5076" i="1" s="1"/>
  <c r="V5063" i="1"/>
  <c r="B5064" i="1"/>
  <c r="O5064" i="1" s="1"/>
  <c r="E5064" i="1"/>
  <c r="H5064" i="1"/>
  <c r="I5064" i="1" s="1"/>
  <c r="N5064" i="1"/>
  <c r="P5064" i="1"/>
  <c r="R5064" i="1"/>
  <c r="T5064" i="1"/>
  <c r="V5064" i="1"/>
  <c r="B5065" i="1"/>
  <c r="E5065" i="1"/>
  <c r="H5065" i="1"/>
  <c r="I5065" i="1"/>
  <c r="N5065" i="1"/>
  <c r="O5065" i="1"/>
  <c r="P5065" i="1"/>
  <c r="Q5065" i="1"/>
  <c r="R5065" i="1"/>
  <c r="S5065" i="1"/>
  <c r="T5065" i="1"/>
  <c r="V5065" i="1"/>
  <c r="B5066" i="1"/>
  <c r="O5066" i="1" s="1"/>
  <c r="E5066" i="1"/>
  <c r="H5066" i="1"/>
  <c r="I5066" i="1" s="1"/>
  <c r="N5066" i="1"/>
  <c r="P5066" i="1"/>
  <c r="R5066" i="1"/>
  <c r="T5066" i="1"/>
  <c r="V5066" i="1"/>
  <c r="B5067" i="1"/>
  <c r="E5067" i="1"/>
  <c r="H5067" i="1"/>
  <c r="I5067" i="1"/>
  <c r="N5067" i="1"/>
  <c r="O5067" i="1"/>
  <c r="P5067" i="1"/>
  <c r="Q5067" i="1"/>
  <c r="R5067" i="1"/>
  <c r="S5067" i="1"/>
  <c r="T5067" i="1"/>
  <c r="V5067" i="1"/>
  <c r="B5068" i="1"/>
  <c r="O5068" i="1" s="1"/>
  <c r="E5068" i="1"/>
  <c r="H5068" i="1"/>
  <c r="I5068" i="1" s="1"/>
  <c r="N5068" i="1"/>
  <c r="P5068" i="1"/>
  <c r="R5068" i="1"/>
  <c r="T5068" i="1"/>
  <c r="V5068" i="1"/>
  <c r="B5069" i="1"/>
  <c r="E5069" i="1"/>
  <c r="H5069" i="1"/>
  <c r="I5069" i="1"/>
  <c r="N5069" i="1"/>
  <c r="O5069" i="1"/>
  <c r="P5069" i="1"/>
  <c r="Q5069" i="1"/>
  <c r="R5069" i="1"/>
  <c r="S5069" i="1"/>
  <c r="T5069" i="1"/>
  <c r="V5069" i="1"/>
  <c r="B5070" i="1"/>
  <c r="O5070" i="1" s="1"/>
  <c r="E5070" i="1"/>
  <c r="H5070" i="1"/>
  <c r="I5070" i="1" s="1"/>
  <c r="N5070" i="1"/>
  <c r="P5070" i="1"/>
  <c r="R5070" i="1"/>
  <c r="T5070" i="1"/>
  <c r="V5070" i="1"/>
  <c r="B5071" i="1"/>
  <c r="E5071" i="1"/>
  <c r="H5071" i="1"/>
  <c r="I5071" i="1"/>
  <c r="N5071" i="1"/>
  <c r="O5071" i="1"/>
  <c r="P5071" i="1"/>
  <c r="Q5071" i="1"/>
  <c r="R5071" i="1"/>
  <c r="S5071" i="1"/>
  <c r="T5071" i="1"/>
  <c r="V5071" i="1"/>
  <c r="B5072" i="1"/>
  <c r="O5072" i="1" s="1"/>
  <c r="E5072" i="1"/>
  <c r="H5072" i="1"/>
  <c r="I5072" i="1" s="1"/>
  <c r="N5072" i="1"/>
  <c r="P5072" i="1"/>
  <c r="R5072" i="1"/>
  <c r="T5072" i="1"/>
  <c r="V5072" i="1"/>
  <c r="B5073" i="1"/>
  <c r="E5073" i="1"/>
  <c r="H5073" i="1"/>
  <c r="I5073" i="1"/>
  <c r="N5073" i="1"/>
  <c r="O5073" i="1"/>
  <c r="P5073" i="1"/>
  <c r="Q5073" i="1"/>
  <c r="R5073" i="1"/>
  <c r="S5073" i="1"/>
  <c r="T5073" i="1"/>
  <c r="V5073" i="1"/>
  <c r="B5074" i="1"/>
  <c r="O5074" i="1" s="1"/>
  <c r="E5074" i="1"/>
  <c r="H5074" i="1"/>
  <c r="I5074" i="1" s="1"/>
  <c r="N5074" i="1"/>
  <c r="P5074" i="1"/>
  <c r="R5074" i="1"/>
  <c r="T5074" i="1"/>
  <c r="V5074" i="1"/>
  <c r="B5075" i="1"/>
  <c r="E5075" i="1"/>
  <c r="H5075" i="1"/>
  <c r="I5075" i="1"/>
  <c r="N5075" i="1"/>
  <c r="O5075" i="1"/>
  <c r="P5075" i="1"/>
  <c r="Q5075" i="1"/>
  <c r="R5075" i="1"/>
  <c r="S5075" i="1"/>
  <c r="T5075" i="1"/>
  <c r="V5075" i="1"/>
  <c r="B5076" i="1"/>
  <c r="O5076" i="1" s="1"/>
  <c r="E5076" i="1"/>
  <c r="H5076" i="1"/>
  <c r="I5076" i="1" s="1"/>
  <c r="N5076" i="1"/>
  <c r="P5076" i="1"/>
  <c r="R5076" i="1"/>
  <c r="T5076" i="1"/>
  <c r="V5076" i="1"/>
  <c r="B5077" i="1"/>
  <c r="E5077" i="1"/>
  <c r="H5077" i="1"/>
  <c r="I5077" i="1"/>
  <c r="N5077" i="1"/>
  <c r="O5077" i="1"/>
  <c r="P5077" i="1"/>
  <c r="Q5077" i="1"/>
  <c r="R5077" i="1"/>
  <c r="S5077" i="1"/>
  <c r="T5077" i="1"/>
  <c r="U5077" i="1"/>
  <c r="U5078" i="1" s="1"/>
  <c r="U5079" i="1" s="1"/>
  <c r="U5080" i="1" s="1"/>
  <c r="U5081" i="1" s="1"/>
  <c r="U5082" i="1" s="1"/>
  <c r="U5083" i="1" s="1"/>
  <c r="U5084" i="1" s="1"/>
  <c r="U5085" i="1" s="1"/>
  <c r="U5086" i="1" s="1"/>
  <c r="U5087" i="1" s="1"/>
  <c r="U5088" i="1" s="1"/>
  <c r="U5089" i="1" s="1"/>
  <c r="V5077" i="1"/>
  <c r="B5078" i="1"/>
  <c r="O5078" i="1" s="1"/>
  <c r="E5078" i="1"/>
  <c r="H5078" i="1"/>
  <c r="I5078" i="1" s="1"/>
  <c r="N5078" i="1"/>
  <c r="P5078" i="1"/>
  <c r="R5078" i="1"/>
  <c r="T5078" i="1"/>
  <c r="V5078" i="1"/>
  <c r="B5079" i="1"/>
  <c r="E5079" i="1"/>
  <c r="H5079" i="1"/>
  <c r="I5079" i="1"/>
  <c r="N5079" i="1"/>
  <c r="O5079" i="1"/>
  <c r="P5079" i="1"/>
  <c r="Q5079" i="1"/>
  <c r="R5079" i="1"/>
  <c r="S5079" i="1"/>
  <c r="T5079" i="1"/>
  <c r="V5079" i="1"/>
  <c r="B5080" i="1"/>
  <c r="O5080" i="1" s="1"/>
  <c r="E5080" i="1"/>
  <c r="H5080" i="1"/>
  <c r="I5080" i="1" s="1"/>
  <c r="N5080" i="1"/>
  <c r="P5080" i="1"/>
  <c r="R5080" i="1"/>
  <c r="T5080" i="1"/>
  <c r="V5080" i="1"/>
  <c r="B5081" i="1"/>
  <c r="E5081" i="1"/>
  <c r="H5081" i="1"/>
  <c r="I5081" i="1"/>
  <c r="N5081" i="1"/>
  <c r="O5081" i="1"/>
  <c r="P5081" i="1"/>
  <c r="Q5081" i="1"/>
  <c r="R5081" i="1"/>
  <c r="S5081" i="1"/>
  <c r="T5081" i="1"/>
  <c r="V5081" i="1"/>
  <c r="B5082" i="1"/>
  <c r="O5082" i="1" s="1"/>
  <c r="E5082" i="1"/>
  <c r="H5082" i="1"/>
  <c r="I5082" i="1" s="1"/>
  <c r="N5082" i="1"/>
  <c r="P5082" i="1"/>
  <c r="R5082" i="1"/>
  <c r="T5082" i="1"/>
  <c r="V5082" i="1"/>
  <c r="B5083" i="1"/>
  <c r="E5083" i="1"/>
  <c r="H5083" i="1"/>
  <c r="I5083" i="1"/>
  <c r="N5083" i="1"/>
  <c r="O5083" i="1"/>
  <c r="P5083" i="1"/>
  <c r="Q5083" i="1"/>
  <c r="R5083" i="1"/>
  <c r="S5083" i="1"/>
  <c r="T5083" i="1"/>
  <c r="V5083" i="1"/>
  <c r="B5084" i="1"/>
  <c r="O5084" i="1" s="1"/>
  <c r="E5084" i="1"/>
  <c r="H5084" i="1"/>
  <c r="I5084" i="1" s="1"/>
  <c r="N5084" i="1"/>
  <c r="P5084" i="1"/>
  <c r="R5084" i="1"/>
  <c r="T5084" i="1"/>
  <c r="V5084" i="1"/>
  <c r="B5085" i="1"/>
  <c r="E5085" i="1"/>
  <c r="H5085" i="1"/>
  <c r="I5085" i="1"/>
  <c r="N5085" i="1"/>
  <c r="O5085" i="1"/>
  <c r="P5085" i="1"/>
  <c r="Q5085" i="1"/>
  <c r="R5085" i="1"/>
  <c r="S5085" i="1"/>
  <c r="T5085" i="1"/>
  <c r="V5085" i="1"/>
  <c r="B5086" i="1"/>
  <c r="O5086" i="1" s="1"/>
  <c r="E5086" i="1"/>
  <c r="H5086" i="1"/>
  <c r="I5086" i="1" s="1"/>
  <c r="N5086" i="1"/>
  <c r="P5086" i="1"/>
  <c r="R5086" i="1"/>
  <c r="T5086" i="1"/>
  <c r="V5086" i="1"/>
  <c r="B5087" i="1"/>
  <c r="E5087" i="1"/>
  <c r="H5087" i="1"/>
  <c r="I5087" i="1"/>
  <c r="N5087" i="1"/>
  <c r="O5087" i="1"/>
  <c r="P5087" i="1"/>
  <c r="Q5087" i="1"/>
  <c r="R5087" i="1"/>
  <c r="S5087" i="1"/>
  <c r="T5087" i="1"/>
  <c r="V5087" i="1"/>
  <c r="B5088" i="1"/>
  <c r="O5088" i="1" s="1"/>
  <c r="E5088" i="1"/>
  <c r="H5088" i="1"/>
  <c r="I5088" i="1" s="1"/>
  <c r="N5088" i="1"/>
  <c r="P5088" i="1"/>
  <c r="R5088" i="1"/>
  <c r="T5088" i="1"/>
  <c r="V5088" i="1"/>
  <c r="B5089" i="1"/>
  <c r="E5089" i="1"/>
  <c r="H5089" i="1"/>
  <c r="I5089" i="1"/>
  <c r="N5089" i="1"/>
  <c r="O5089" i="1"/>
  <c r="P5089" i="1"/>
  <c r="Q5089" i="1"/>
  <c r="R5089" i="1"/>
  <c r="S5089" i="1"/>
  <c r="T5089" i="1"/>
  <c r="V5089" i="1"/>
  <c r="B5090" i="1"/>
  <c r="O5090" i="1" s="1"/>
  <c r="E5090" i="1"/>
  <c r="H5090" i="1"/>
  <c r="I5090" i="1" s="1"/>
  <c r="N5090" i="1"/>
  <c r="P5090" i="1"/>
  <c r="R5090" i="1"/>
  <c r="T5090" i="1"/>
  <c r="U5090" i="1"/>
  <c r="V5090" i="1"/>
  <c r="B5091" i="1"/>
  <c r="E5091" i="1"/>
  <c r="H5091" i="1"/>
  <c r="I5091" i="1"/>
  <c r="N5091" i="1"/>
  <c r="O5091" i="1"/>
  <c r="P5091" i="1"/>
  <c r="Q5091" i="1"/>
  <c r="R5091" i="1"/>
  <c r="S5091" i="1"/>
  <c r="T5091" i="1"/>
  <c r="U5091" i="1"/>
  <c r="U5092" i="1" s="1"/>
  <c r="U5093" i="1" s="1"/>
  <c r="U5094" i="1" s="1"/>
  <c r="U5095" i="1" s="1"/>
  <c r="U5096" i="1" s="1"/>
  <c r="U5097" i="1" s="1"/>
  <c r="U5098" i="1" s="1"/>
  <c r="U5099" i="1" s="1"/>
  <c r="U5100" i="1" s="1"/>
  <c r="U5101" i="1" s="1"/>
  <c r="U5102" i="1" s="1"/>
  <c r="U5103" i="1" s="1"/>
  <c r="V5091" i="1"/>
  <c r="B5092" i="1"/>
  <c r="O5092" i="1" s="1"/>
  <c r="E5092" i="1"/>
  <c r="H5092" i="1"/>
  <c r="I5092" i="1" s="1"/>
  <c r="N5092" i="1"/>
  <c r="P5092" i="1"/>
  <c r="R5092" i="1"/>
  <c r="T5092" i="1"/>
  <c r="V5092" i="1"/>
  <c r="B5093" i="1"/>
  <c r="E5093" i="1"/>
  <c r="H5093" i="1"/>
  <c r="I5093" i="1"/>
  <c r="N5093" i="1"/>
  <c r="O5093" i="1"/>
  <c r="P5093" i="1"/>
  <c r="Q5093" i="1"/>
  <c r="R5093" i="1"/>
  <c r="S5093" i="1"/>
  <c r="T5093" i="1"/>
  <c r="V5093" i="1"/>
  <c r="B5094" i="1"/>
  <c r="O5094" i="1" s="1"/>
  <c r="E5094" i="1"/>
  <c r="H5094" i="1"/>
  <c r="I5094" i="1" s="1"/>
  <c r="N5094" i="1"/>
  <c r="P5094" i="1"/>
  <c r="R5094" i="1"/>
  <c r="T5094" i="1"/>
  <c r="V5094" i="1"/>
  <c r="B5095" i="1"/>
  <c r="E5095" i="1"/>
  <c r="H5095" i="1"/>
  <c r="I5095" i="1"/>
  <c r="N5095" i="1"/>
  <c r="O5095" i="1"/>
  <c r="P5095" i="1"/>
  <c r="Q5095" i="1"/>
  <c r="R5095" i="1"/>
  <c r="S5095" i="1"/>
  <c r="T5095" i="1"/>
  <c r="V5095" i="1"/>
  <c r="B5096" i="1"/>
  <c r="O5096" i="1" s="1"/>
  <c r="E5096" i="1"/>
  <c r="H5096" i="1"/>
  <c r="I5096" i="1" s="1"/>
  <c r="N5096" i="1"/>
  <c r="P5096" i="1"/>
  <c r="R5096" i="1"/>
  <c r="T5096" i="1"/>
  <c r="V5096" i="1"/>
  <c r="B5097" i="1"/>
  <c r="E5097" i="1"/>
  <c r="H5097" i="1"/>
  <c r="I5097" i="1"/>
  <c r="N5097" i="1"/>
  <c r="O5097" i="1"/>
  <c r="P5097" i="1"/>
  <c r="Q5097" i="1"/>
  <c r="R5097" i="1"/>
  <c r="S5097" i="1"/>
  <c r="T5097" i="1"/>
  <c r="V5097" i="1"/>
  <c r="B5098" i="1"/>
  <c r="O5098" i="1" s="1"/>
  <c r="E5098" i="1"/>
  <c r="H5098" i="1"/>
  <c r="I5098" i="1" s="1"/>
  <c r="N5098" i="1"/>
  <c r="P5098" i="1"/>
  <c r="R5098" i="1"/>
  <c r="T5098" i="1"/>
  <c r="V5098" i="1"/>
  <c r="B5099" i="1"/>
  <c r="E5099" i="1"/>
  <c r="H5099" i="1"/>
  <c r="I5099" i="1"/>
  <c r="N5099" i="1"/>
  <c r="O5099" i="1"/>
  <c r="P5099" i="1"/>
  <c r="Q5099" i="1"/>
  <c r="R5099" i="1"/>
  <c r="S5099" i="1"/>
  <c r="T5099" i="1"/>
  <c r="V5099" i="1"/>
  <c r="B5100" i="1"/>
  <c r="O5100" i="1" s="1"/>
  <c r="E5100" i="1"/>
  <c r="H5100" i="1"/>
  <c r="I5100" i="1" s="1"/>
  <c r="N5100" i="1"/>
  <c r="P5100" i="1"/>
  <c r="R5100" i="1"/>
  <c r="T5100" i="1"/>
  <c r="V5100" i="1"/>
  <c r="B5101" i="1"/>
  <c r="E5101" i="1"/>
  <c r="H5101" i="1"/>
  <c r="I5101" i="1"/>
  <c r="N5101" i="1"/>
  <c r="O5101" i="1"/>
  <c r="P5101" i="1"/>
  <c r="Q5101" i="1"/>
  <c r="R5101" i="1"/>
  <c r="S5101" i="1"/>
  <c r="T5101" i="1"/>
  <c r="V5101" i="1"/>
  <c r="B5102" i="1"/>
  <c r="O5102" i="1" s="1"/>
  <c r="E5102" i="1"/>
  <c r="H5102" i="1"/>
  <c r="I5102" i="1" s="1"/>
  <c r="N5102" i="1"/>
  <c r="P5102" i="1"/>
  <c r="R5102" i="1"/>
  <c r="T5102" i="1"/>
  <c r="V5102" i="1"/>
  <c r="B5103" i="1"/>
  <c r="E5103" i="1"/>
  <c r="H5103" i="1"/>
  <c r="I5103" i="1"/>
  <c r="N5103" i="1"/>
  <c r="O5103" i="1"/>
  <c r="P5103" i="1"/>
  <c r="Q5103" i="1"/>
  <c r="R5103" i="1"/>
  <c r="S5103" i="1"/>
  <c r="T5103" i="1"/>
  <c r="V5103" i="1"/>
  <c r="B5104" i="1"/>
  <c r="O5104" i="1" s="1"/>
  <c r="E5104" i="1"/>
  <c r="H5104" i="1"/>
  <c r="I5104" i="1" s="1"/>
  <c r="N5104" i="1"/>
  <c r="P5104" i="1"/>
  <c r="R5104" i="1"/>
  <c r="T5104" i="1"/>
  <c r="U5104" i="1"/>
  <c r="V5104" i="1"/>
  <c r="B5105" i="1"/>
  <c r="E5105" i="1"/>
  <c r="H5105" i="1"/>
  <c r="I5105" i="1"/>
  <c r="N5105" i="1"/>
  <c r="O5105" i="1"/>
  <c r="P5105" i="1"/>
  <c r="Q5105" i="1"/>
  <c r="R5105" i="1"/>
  <c r="S5105" i="1"/>
  <c r="T5105" i="1"/>
  <c r="U5105" i="1"/>
  <c r="U5106" i="1" s="1"/>
  <c r="U5107" i="1" s="1"/>
  <c r="U5108" i="1" s="1"/>
  <c r="U5109" i="1" s="1"/>
  <c r="U5110" i="1" s="1"/>
  <c r="U5111" i="1" s="1"/>
  <c r="U5112" i="1" s="1"/>
  <c r="U5113" i="1" s="1"/>
  <c r="U5114" i="1" s="1"/>
  <c r="U5115" i="1" s="1"/>
  <c r="U5116" i="1" s="1"/>
  <c r="U5117" i="1" s="1"/>
  <c r="U5118" i="1" s="1"/>
  <c r="U5119" i="1" s="1"/>
  <c r="V5105" i="1"/>
  <c r="B5106" i="1"/>
  <c r="O5106" i="1" s="1"/>
  <c r="E5106" i="1"/>
  <c r="H5106" i="1"/>
  <c r="I5106" i="1" s="1"/>
  <c r="N5106" i="1"/>
  <c r="P5106" i="1"/>
  <c r="R5106" i="1"/>
  <c r="T5106" i="1"/>
  <c r="V5106" i="1"/>
  <c r="B5107" i="1"/>
  <c r="E5107" i="1"/>
  <c r="H5107" i="1"/>
  <c r="I5107" i="1"/>
  <c r="N5107" i="1"/>
  <c r="O5107" i="1"/>
  <c r="P5107" i="1"/>
  <c r="Q5107" i="1"/>
  <c r="R5107" i="1"/>
  <c r="S5107" i="1"/>
  <c r="T5107" i="1"/>
  <c r="V5107" i="1"/>
  <c r="B5108" i="1"/>
  <c r="O5108" i="1" s="1"/>
  <c r="E5108" i="1"/>
  <c r="H5108" i="1"/>
  <c r="I5108" i="1" s="1"/>
  <c r="N5108" i="1"/>
  <c r="P5108" i="1"/>
  <c r="R5108" i="1"/>
  <c r="T5108" i="1"/>
  <c r="V5108" i="1"/>
  <c r="B5109" i="1"/>
  <c r="E5109" i="1"/>
  <c r="H5109" i="1"/>
  <c r="I5109" i="1"/>
  <c r="N5109" i="1"/>
  <c r="O5109" i="1"/>
  <c r="P5109" i="1"/>
  <c r="Q5109" i="1"/>
  <c r="R5109" i="1"/>
  <c r="S5109" i="1"/>
  <c r="T5109" i="1"/>
  <c r="V5109" i="1"/>
  <c r="B5110" i="1"/>
  <c r="O5110" i="1" s="1"/>
  <c r="E5110" i="1"/>
  <c r="H5110" i="1"/>
  <c r="I5110" i="1" s="1"/>
  <c r="N5110" i="1"/>
  <c r="P5110" i="1"/>
  <c r="R5110" i="1"/>
  <c r="T5110" i="1"/>
  <c r="V5110" i="1"/>
  <c r="B5111" i="1"/>
  <c r="E5111" i="1"/>
  <c r="H5111" i="1"/>
  <c r="I5111" i="1"/>
  <c r="N5111" i="1"/>
  <c r="O5111" i="1"/>
  <c r="P5111" i="1"/>
  <c r="Q5111" i="1"/>
  <c r="R5111" i="1"/>
  <c r="S5111" i="1"/>
  <c r="T5111" i="1"/>
  <c r="V5111" i="1"/>
  <c r="B5112" i="1"/>
  <c r="O5112" i="1" s="1"/>
  <c r="E5112" i="1"/>
  <c r="H5112" i="1"/>
  <c r="I5112" i="1" s="1"/>
  <c r="N5112" i="1"/>
  <c r="P5112" i="1"/>
  <c r="R5112" i="1"/>
  <c r="T5112" i="1"/>
  <c r="V5112" i="1"/>
  <c r="B5113" i="1"/>
  <c r="E5113" i="1"/>
  <c r="H5113" i="1"/>
  <c r="I5113" i="1"/>
  <c r="N5113" i="1"/>
  <c r="O5113" i="1"/>
  <c r="P5113" i="1"/>
  <c r="Q5113" i="1"/>
  <c r="R5113" i="1"/>
  <c r="S5113" i="1"/>
  <c r="T5113" i="1"/>
  <c r="V5113" i="1"/>
  <c r="B5114" i="1"/>
  <c r="O5114" i="1" s="1"/>
  <c r="E5114" i="1"/>
  <c r="H5114" i="1"/>
  <c r="I5114" i="1" s="1"/>
  <c r="N5114" i="1"/>
  <c r="P5114" i="1"/>
  <c r="R5114" i="1"/>
  <c r="T5114" i="1"/>
  <c r="V5114" i="1"/>
  <c r="B5115" i="1"/>
  <c r="E5115" i="1"/>
  <c r="H5115" i="1"/>
  <c r="I5115" i="1"/>
  <c r="N5115" i="1"/>
  <c r="O5115" i="1"/>
  <c r="P5115" i="1"/>
  <c r="Q5115" i="1"/>
  <c r="R5115" i="1"/>
  <c r="S5115" i="1"/>
  <c r="T5115" i="1"/>
  <c r="V5115" i="1"/>
  <c r="B5116" i="1"/>
  <c r="O5116" i="1" s="1"/>
  <c r="E5116" i="1"/>
  <c r="H5116" i="1"/>
  <c r="I5116" i="1" s="1"/>
  <c r="N5116" i="1"/>
  <c r="P5116" i="1"/>
  <c r="R5116" i="1"/>
  <c r="T5116" i="1"/>
  <c r="V5116" i="1"/>
  <c r="B5117" i="1"/>
  <c r="E5117" i="1"/>
  <c r="H5117" i="1"/>
  <c r="I5117" i="1"/>
  <c r="N5117" i="1"/>
  <c r="O5117" i="1"/>
  <c r="P5117" i="1"/>
  <c r="Q5117" i="1"/>
  <c r="R5117" i="1"/>
  <c r="S5117" i="1"/>
  <c r="T5117" i="1"/>
  <c r="V5117" i="1"/>
  <c r="B5118" i="1"/>
  <c r="O5118" i="1" s="1"/>
  <c r="E5118" i="1"/>
  <c r="H5118" i="1"/>
  <c r="I5118" i="1" s="1"/>
  <c r="N5118" i="1"/>
  <c r="P5118" i="1"/>
  <c r="R5118" i="1"/>
  <c r="T5118" i="1"/>
  <c r="V5118" i="1"/>
  <c r="B5119" i="1"/>
  <c r="E5119" i="1"/>
  <c r="H5119" i="1"/>
  <c r="I5119" i="1"/>
  <c r="N5119" i="1"/>
  <c r="O5119" i="1"/>
  <c r="P5119" i="1"/>
  <c r="Q5119" i="1"/>
  <c r="R5119" i="1"/>
  <c r="S5119" i="1"/>
  <c r="T5119" i="1"/>
  <c r="V5119" i="1"/>
  <c r="B5120" i="1"/>
  <c r="O5120" i="1" s="1"/>
  <c r="E5120" i="1"/>
  <c r="H5120" i="1"/>
  <c r="I5120" i="1" s="1"/>
  <c r="N5120" i="1"/>
  <c r="P5120" i="1"/>
  <c r="R5120" i="1"/>
  <c r="T5120" i="1"/>
  <c r="U5120" i="1"/>
  <c r="V5120" i="1"/>
  <c r="B5121" i="1"/>
  <c r="E5121" i="1"/>
  <c r="H5121" i="1"/>
  <c r="I5121" i="1"/>
  <c r="N5121" i="1"/>
  <c r="O5121" i="1"/>
  <c r="P5121" i="1"/>
  <c r="Q5121" i="1"/>
  <c r="R5121" i="1"/>
  <c r="S5121" i="1"/>
  <c r="T5121" i="1"/>
  <c r="U5121" i="1"/>
  <c r="U5122" i="1" s="1"/>
  <c r="U5123" i="1" s="1"/>
  <c r="U5124" i="1" s="1"/>
  <c r="U5125" i="1" s="1"/>
  <c r="U5126" i="1" s="1"/>
  <c r="U5127" i="1" s="1"/>
  <c r="U5128" i="1" s="1"/>
  <c r="U5129" i="1" s="1"/>
  <c r="V5121" i="1"/>
  <c r="B5122" i="1"/>
  <c r="O5122" i="1" s="1"/>
  <c r="E5122" i="1"/>
  <c r="H5122" i="1"/>
  <c r="I5122" i="1" s="1"/>
  <c r="N5122" i="1"/>
  <c r="P5122" i="1"/>
  <c r="R5122" i="1"/>
  <c r="T5122" i="1"/>
  <c r="V5122" i="1"/>
  <c r="B5123" i="1"/>
  <c r="E5123" i="1"/>
  <c r="H5123" i="1"/>
  <c r="I5123" i="1"/>
  <c r="N5123" i="1"/>
  <c r="O5123" i="1"/>
  <c r="P5123" i="1"/>
  <c r="Q5123" i="1"/>
  <c r="R5123" i="1"/>
  <c r="S5123" i="1"/>
  <c r="T5123" i="1"/>
  <c r="V5123" i="1"/>
  <c r="B5124" i="1"/>
  <c r="O5124" i="1" s="1"/>
  <c r="E5124" i="1"/>
  <c r="H5124" i="1"/>
  <c r="I5124" i="1" s="1"/>
  <c r="N5124" i="1"/>
  <c r="P5124" i="1"/>
  <c r="R5124" i="1"/>
  <c r="T5124" i="1"/>
  <c r="V5124" i="1"/>
  <c r="B5125" i="1"/>
  <c r="E5125" i="1"/>
  <c r="H5125" i="1"/>
  <c r="I5125" i="1"/>
  <c r="N5125" i="1"/>
  <c r="O5125" i="1"/>
  <c r="P5125" i="1"/>
  <c r="Q5125" i="1"/>
  <c r="R5125" i="1"/>
  <c r="S5125" i="1"/>
  <c r="T5125" i="1"/>
  <c r="V5125" i="1"/>
  <c r="B5126" i="1"/>
  <c r="O5126" i="1" s="1"/>
  <c r="E5126" i="1"/>
  <c r="H5126" i="1"/>
  <c r="I5126" i="1" s="1"/>
  <c r="N5126" i="1"/>
  <c r="P5126" i="1"/>
  <c r="R5126" i="1"/>
  <c r="T5126" i="1"/>
  <c r="V5126" i="1"/>
  <c r="B5127" i="1"/>
  <c r="E5127" i="1"/>
  <c r="H5127" i="1"/>
  <c r="I5127" i="1"/>
  <c r="N5127" i="1"/>
  <c r="O5127" i="1"/>
  <c r="P5127" i="1"/>
  <c r="Q5127" i="1"/>
  <c r="R5127" i="1"/>
  <c r="S5127" i="1"/>
  <c r="T5127" i="1"/>
  <c r="V5127" i="1"/>
  <c r="B5128" i="1"/>
  <c r="O5128" i="1" s="1"/>
  <c r="E5128" i="1"/>
  <c r="H5128" i="1"/>
  <c r="I5128" i="1" s="1"/>
  <c r="N5128" i="1"/>
  <c r="P5128" i="1"/>
  <c r="R5128" i="1"/>
  <c r="T5128" i="1"/>
  <c r="V5128" i="1"/>
  <c r="B5129" i="1"/>
  <c r="E5129" i="1"/>
  <c r="H5129" i="1"/>
  <c r="I5129" i="1"/>
  <c r="N5129" i="1"/>
  <c r="O5129" i="1"/>
  <c r="P5129" i="1"/>
  <c r="Q5129" i="1"/>
  <c r="R5129" i="1"/>
  <c r="S5129" i="1"/>
  <c r="T5129" i="1"/>
  <c r="V5129" i="1"/>
  <c r="B5130" i="1"/>
  <c r="O5130" i="1" s="1"/>
  <c r="E5130" i="1"/>
  <c r="H5130" i="1"/>
  <c r="I5130" i="1" s="1"/>
  <c r="N5130" i="1"/>
  <c r="P5130" i="1"/>
  <c r="R5130" i="1"/>
  <c r="T5130" i="1"/>
  <c r="U5130" i="1"/>
  <c r="V5130" i="1"/>
  <c r="B5131" i="1"/>
  <c r="E5131" i="1"/>
  <c r="H5131" i="1"/>
  <c r="I5131" i="1"/>
  <c r="N5131" i="1"/>
  <c r="O5131" i="1"/>
  <c r="P5131" i="1"/>
  <c r="Q5131" i="1"/>
  <c r="R5131" i="1"/>
  <c r="S5131" i="1"/>
  <c r="T5131" i="1"/>
  <c r="U5131" i="1"/>
  <c r="U5132" i="1" s="1"/>
  <c r="U5133" i="1" s="1"/>
  <c r="U5134" i="1" s="1"/>
  <c r="U5135" i="1" s="1"/>
  <c r="U5136" i="1" s="1"/>
  <c r="U5137" i="1" s="1"/>
  <c r="U5138" i="1" s="1"/>
  <c r="U5139" i="1" s="1"/>
  <c r="V5131" i="1"/>
  <c r="B5132" i="1"/>
  <c r="O5132" i="1" s="1"/>
  <c r="E5132" i="1"/>
  <c r="H5132" i="1"/>
  <c r="I5132" i="1" s="1"/>
  <c r="N5132" i="1"/>
  <c r="P5132" i="1"/>
  <c r="R5132" i="1"/>
  <c r="T5132" i="1"/>
  <c r="V5132" i="1"/>
  <c r="B5133" i="1"/>
  <c r="E5133" i="1"/>
  <c r="H5133" i="1"/>
  <c r="I5133" i="1"/>
  <c r="N5133" i="1"/>
  <c r="O5133" i="1"/>
  <c r="P5133" i="1"/>
  <c r="Q5133" i="1"/>
  <c r="R5133" i="1"/>
  <c r="S5133" i="1"/>
  <c r="T5133" i="1"/>
  <c r="V5133" i="1"/>
  <c r="B5134" i="1"/>
  <c r="O5134" i="1" s="1"/>
  <c r="E5134" i="1"/>
  <c r="H5134" i="1"/>
  <c r="I5134" i="1" s="1"/>
  <c r="N5134" i="1"/>
  <c r="P5134" i="1"/>
  <c r="R5134" i="1"/>
  <c r="T5134" i="1"/>
  <c r="V5134" i="1"/>
  <c r="B5135" i="1"/>
  <c r="E5135" i="1"/>
  <c r="H5135" i="1"/>
  <c r="I5135" i="1"/>
  <c r="N5135" i="1"/>
  <c r="O5135" i="1"/>
  <c r="P5135" i="1"/>
  <c r="Q5135" i="1"/>
  <c r="R5135" i="1"/>
  <c r="S5135" i="1"/>
  <c r="T5135" i="1"/>
  <c r="V5135" i="1"/>
  <c r="B5136" i="1"/>
  <c r="O5136" i="1" s="1"/>
  <c r="E5136" i="1"/>
  <c r="H5136" i="1"/>
  <c r="I5136" i="1" s="1"/>
  <c r="N5136" i="1"/>
  <c r="P5136" i="1"/>
  <c r="R5136" i="1"/>
  <c r="T5136" i="1"/>
  <c r="V5136" i="1"/>
  <c r="B5137" i="1"/>
  <c r="E5137" i="1"/>
  <c r="H5137" i="1"/>
  <c r="I5137" i="1"/>
  <c r="N5137" i="1"/>
  <c r="O5137" i="1"/>
  <c r="P5137" i="1"/>
  <c r="Q5137" i="1"/>
  <c r="R5137" i="1"/>
  <c r="S5137" i="1"/>
  <c r="T5137" i="1"/>
  <c r="V5137" i="1"/>
  <c r="B5138" i="1"/>
  <c r="O5138" i="1" s="1"/>
  <c r="E5138" i="1"/>
  <c r="H5138" i="1"/>
  <c r="I5138" i="1" s="1"/>
  <c r="N5138" i="1"/>
  <c r="P5138" i="1"/>
  <c r="R5138" i="1"/>
  <c r="T5138" i="1"/>
  <c r="V5138" i="1"/>
  <c r="B5139" i="1"/>
  <c r="E5139" i="1"/>
  <c r="H5139" i="1"/>
  <c r="I5139" i="1"/>
  <c r="N5139" i="1"/>
  <c r="O5139" i="1"/>
  <c r="P5139" i="1"/>
  <c r="Q5139" i="1"/>
  <c r="R5139" i="1"/>
  <c r="S5139" i="1"/>
  <c r="T5139" i="1"/>
  <c r="V5139" i="1"/>
  <c r="B5140" i="1"/>
  <c r="O5140" i="1" s="1"/>
  <c r="E5140" i="1"/>
  <c r="H5140" i="1"/>
  <c r="I5140" i="1" s="1"/>
  <c r="N5140" i="1"/>
  <c r="P5140" i="1"/>
  <c r="R5140" i="1"/>
  <c r="T5140" i="1"/>
  <c r="U5140" i="1"/>
  <c r="V5140" i="1"/>
  <c r="B5141" i="1"/>
  <c r="E5141" i="1"/>
  <c r="H5141" i="1"/>
  <c r="I5141" i="1"/>
  <c r="N5141" i="1"/>
  <c r="O5141" i="1"/>
  <c r="P5141" i="1"/>
  <c r="Q5141" i="1"/>
  <c r="R5141" i="1"/>
  <c r="S5141" i="1"/>
  <c r="T5141" i="1"/>
  <c r="U5141" i="1"/>
  <c r="U5142" i="1" s="1"/>
  <c r="U5143" i="1" s="1"/>
  <c r="U5144" i="1" s="1"/>
  <c r="U5145" i="1" s="1"/>
  <c r="V5141" i="1"/>
  <c r="B5142" i="1"/>
  <c r="O5142" i="1" s="1"/>
  <c r="E5142" i="1"/>
  <c r="H5142" i="1"/>
  <c r="I5142" i="1" s="1"/>
  <c r="N5142" i="1"/>
  <c r="P5142" i="1"/>
  <c r="R5142" i="1"/>
  <c r="T5142" i="1"/>
  <c r="V5142" i="1"/>
  <c r="B5143" i="1"/>
  <c r="E5143" i="1"/>
  <c r="H5143" i="1"/>
  <c r="I5143" i="1"/>
  <c r="N5143" i="1"/>
  <c r="O5143" i="1"/>
  <c r="P5143" i="1"/>
  <c r="Q5143" i="1"/>
  <c r="R5143" i="1"/>
  <c r="S5143" i="1"/>
  <c r="T5143" i="1"/>
  <c r="V5143" i="1"/>
  <c r="B5144" i="1"/>
  <c r="O5144" i="1" s="1"/>
  <c r="E5144" i="1"/>
  <c r="H5144" i="1"/>
  <c r="I5144" i="1" s="1"/>
  <c r="N5144" i="1"/>
  <c r="P5144" i="1"/>
  <c r="R5144" i="1"/>
  <c r="T5144" i="1"/>
  <c r="V5144" i="1"/>
  <c r="B5145" i="1"/>
  <c r="E5145" i="1"/>
  <c r="H5145" i="1"/>
  <c r="I5145" i="1"/>
  <c r="N5145" i="1"/>
  <c r="O5145" i="1"/>
  <c r="P5145" i="1"/>
  <c r="Q5145" i="1"/>
  <c r="R5145" i="1"/>
  <c r="S5145" i="1"/>
  <c r="T5145" i="1"/>
  <c r="V5145" i="1"/>
  <c r="B5146" i="1"/>
  <c r="O5146" i="1" s="1"/>
  <c r="E5146" i="1"/>
  <c r="H5146" i="1"/>
  <c r="I5146" i="1" s="1"/>
  <c r="N5146" i="1"/>
  <c r="P5146" i="1"/>
  <c r="R5146" i="1"/>
  <c r="T5146" i="1"/>
  <c r="U5146" i="1"/>
  <c r="V5146" i="1"/>
  <c r="B5147" i="1"/>
  <c r="E5147" i="1"/>
  <c r="H5147" i="1"/>
  <c r="I5147" i="1"/>
  <c r="N5147" i="1"/>
  <c r="O5147" i="1"/>
  <c r="P5147" i="1"/>
  <c r="Q5147" i="1"/>
  <c r="R5147" i="1"/>
  <c r="S5147" i="1"/>
  <c r="T5147" i="1"/>
  <c r="U5147" i="1"/>
  <c r="U5148" i="1" s="1"/>
  <c r="U5149" i="1" s="1"/>
  <c r="U5150" i="1" s="1"/>
  <c r="U5151" i="1" s="1"/>
  <c r="U5152" i="1" s="1"/>
  <c r="U5153" i="1" s="1"/>
  <c r="U5154" i="1" s="1"/>
  <c r="U5155" i="1" s="1"/>
  <c r="U5156" i="1" s="1"/>
  <c r="U5157" i="1" s="1"/>
  <c r="V5147" i="1"/>
  <c r="B5148" i="1"/>
  <c r="O5148" i="1" s="1"/>
  <c r="E5148" i="1"/>
  <c r="H5148" i="1"/>
  <c r="I5148" i="1" s="1"/>
  <c r="N5148" i="1"/>
  <c r="P5148" i="1"/>
  <c r="R5148" i="1"/>
  <c r="T5148" i="1"/>
  <c r="V5148" i="1"/>
  <c r="B5149" i="1"/>
  <c r="E5149" i="1"/>
  <c r="H5149" i="1"/>
  <c r="I5149" i="1"/>
  <c r="N5149" i="1"/>
  <c r="O5149" i="1"/>
  <c r="P5149" i="1"/>
  <c r="Q5149" i="1"/>
  <c r="R5149" i="1"/>
  <c r="S5149" i="1"/>
  <c r="T5149" i="1"/>
  <c r="V5149" i="1"/>
  <c r="B5150" i="1"/>
  <c r="O5150" i="1" s="1"/>
  <c r="E5150" i="1"/>
  <c r="H5150" i="1"/>
  <c r="I5150" i="1" s="1"/>
  <c r="N5150" i="1"/>
  <c r="P5150" i="1"/>
  <c r="R5150" i="1"/>
  <c r="T5150" i="1"/>
  <c r="V5150" i="1"/>
  <c r="B5151" i="1"/>
  <c r="E5151" i="1"/>
  <c r="H5151" i="1"/>
  <c r="I5151" i="1"/>
  <c r="N5151" i="1"/>
  <c r="O5151" i="1"/>
  <c r="P5151" i="1"/>
  <c r="Q5151" i="1"/>
  <c r="R5151" i="1"/>
  <c r="S5151" i="1"/>
  <c r="T5151" i="1"/>
  <c r="V5151" i="1"/>
  <c r="B5152" i="1"/>
  <c r="O5152" i="1" s="1"/>
  <c r="E5152" i="1"/>
  <c r="H5152" i="1"/>
  <c r="I5152" i="1" s="1"/>
  <c r="N5152" i="1"/>
  <c r="P5152" i="1"/>
  <c r="R5152" i="1"/>
  <c r="T5152" i="1"/>
  <c r="V5152" i="1"/>
  <c r="B5153" i="1"/>
  <c r="E5153" i="1"/>
  <c r="H5153" i="1"/>
  <c r="I5153" i="1"/>
  <c r="N5153" i="1"/>
  <c r="O5153" i="1"/>
  <c r="P5153" i="1"/>
  <c r="Q5153" i="1"/>
  <c r="R5153" i="1"/>
  <c r="S5153" i="1"/>
  <c r="T5153" i="1"/>
  <c r="V5153" i="1"/>
  <c r="B5154" i="1"/>
  <c r="O5154" i="1" s="1"/>
  <c r="E5154" i="1"/>
  <c r="H5154" i="1"/>
  <c r="I5154" i="1" s="1"/>
  <c r="N5154" i="1"/>
  <c r="P5154" i="1"/>
  <c r="R5154" i="1"/>
  <c r="T5154" i="1"/>
  <c r="V5154" i="1"/>
  <c r="B5155" i="1"/>
  <c r="E5155" i="1"/>
  <c r="H5155" i="1"/>
  <c r="I5155" i="1"/>
  <c r="N5155" i="1"/>
  <c r="O5155" i="1"/>
  <c r="P5155" i="1"/>
  <c r="Q5155" i="1"/>
  <c r="R5155" i="1"/>
  <c r="S5155" i="1"/>
  <c r="T5155" i="1"/>
  <c r="V5155" i="1"/>
  <c r="B5156" i="1"/>
  <c r="O5156" i="1" s="1"/>
  <c r="E5156" i="1"/>
  <c r="H5156" i="1"/>
  <c r="I5156" i="1" s="1"/>
  <c r="N5156" i="1"/>
  <c r="P5156" i="1"/>
  <c r="R5156" i="1"/>
  <c r="T5156" i="1"/>
  <c r="V5156" i="1"/>
  <c r="B5157" i="1"/>
  <c r="E5157" i="1"/>
  <c r="H5157" i="1"/>
  <c r="I5157" i="1"/>
  <c r="N5157" i="1"/>
  <c r="O5157" i="1"/>
  <c r="P5157" i="1"/>
  <c r="Q5157" i="1"/>
  <c r="R5157" i="1"/>
  <c r="S5157" i="1"/>
  <c r="T5157" i="1"/>
  <c r="V5157" i="1"/>
  <c r="B5158" i="1"/>
  <c r="O5158" i="1" s="1"/>
  <c r="E5158" i="1"/>
  <c r="H5158" i="1"/>
  <c r="I5158" i="1" s="1"/>
  <c r="N5158" i="1"/>
  <c r="P5158" i="1"/>
  <c r="R5158" i="1"/>
  <c r="T5158" i="1"/>
  <c r="U5158" i="1"/>
  <c r="V5158" i="1"/>
  <c r="B5159" i="1"/>
  <c r="E5159" i="1"/>
  <c r="H5159" i="1"/>
  <c r="I5159" i="1"/>
  <c r="N5159" i="1"/>
  <c r="O5159" i="1"/>
  <c r="P5159" i="1"/>
  <c r="Q5159" i="1"/>
  <c r="R5159" i="1"/>
  <c r="S5159" i="1"/>
  <c r="T5159" i="1"/>
  <c r="U5159" i="1"/>
  <c r="U5160" i="1" s="1"/>
  <c r="U5161" i="1" s="1"/>
  <c r="U5162" i="1" s="1"/>
  <c r="U5163" i="1" s="1"/>
  <c r="U5164" i="1" s="1"/>
  <c r="U5165" i="1" s="1"/>
  <c r="U5166" i="1" s="1"/>
  <c r="U5167" i="1" s="1"/>
  <c r="U5168" i="1" s="1"/>
  <c r="U5169" i="1" s="1"/>
  <c r="V5159" i="1"/>
  <c r="B5160" i="1"/>
  <c r="O5160" i="1" s="1"/>
  <c r="E5160" i="1"/>
  <c r="H5160" i="1"/>
  <c r="I5160" i="1" s="1"/>
  <c r="N5160" i="1"/>
  <c r="P5160" i="1"/>
  <c r="R5160" i="1"/>
  <c r="T5160" i="1"/>
  <c r="V5160" i="1"/>
  <c r="B5161" i="1"/>
  <c r="E5161" i="1"/>
  <c r="H5161" i="1"/>
  <c r="I5161" i="1"/>
  <c r="N5161" i="1"/>
  <c r="O5161" i="1"/>
  <c r="P5161" i="1"/>
  <c r="Q5161" i="1"/>
  <c r="R5161" i="1"/>
  <c r="S5161" i="1"/>
  <c r="T5161" i="1"/>
  <c r="V5161" i="1"/>
  <c r="B5162" i="1"/>
  <c r="O5162" i="1" s="1"/>
  <c r="E5162" i="1"/>
  <c r="H5162" i="1"/>
  <c r="I5162" i="1" s="1"/>
  <c r="N5162" i="1"/>
  <c r="P5162" i="1"/>
  <c r="R5162" i="1"/>
  <c r="T5162" i="1"/>
  <c r="V5162" i="1"/>
  <c r="B5163" i="1"/>
  <c r="E5163" i="1"/>
  <c r="H5163" i="1"/>
  <c r="I5163" i="1"/>
  <c r="N5163" i="1"/>
  <c r="O5163" i="1"/>
  <c r="P5163" i="1"/>
  <c r="Q5163" i="1"/>
  <c r="R5163" i="1"/>
  <c r="S5163" i="1"/>
  <c r="T5163" i="1"/>
  <c r="V5163" i="1"/>
  <c r="B5164" i="1"/>
  <c r="O5164" i="1" s="1"/>
  <c r="E5164" i="1"/>
  <c r="H5164" i="1"/>
  <c r="I5164" i="1" s="1"/>
  <c r="N5164" i="1"/>
  <c r="P5164" i="1"/>
  <c r="R5164" i="1"/>
  <c r="T5164" i="1"/>
  <c r="V5164" i="1"/>
  <c r="B5165" i="1"/>
  <c r="E5165" i="1"/>
  <c r="H5165" i="1"/>
  <c r="I5165" i="1"/>
  <c r="N5165" i="1"/>
  <c r="O5165" i="1"/>
  <c r="P5165" i="1"/>
  <c r="Q5165" i="1"/>
  <c r="R5165" i="1"/>
  <c r="S5165" i="1"/>
  <c r="T5165" i="1"/>
  <c r="V5165" i="1"/>
  <c r="B5166" i="1"/>
  <c r="O5166" i="1" s="1"/>
  <c r="E5166" i="1"/>
  <c r="H5166" i="1"/>
  <c r="I5166" i="1" s="1"/>
  <c r="N5166" i="1"/>
  <c r="P5166" i="1"/>
  <c r="R5166" i="1"/>
  <c r="T5166" i="1"/>
  <c r="V5166" i="1"/>
  <c r="B5167" i="1"/>
  <c r="E5167" i="1"/>
  <c r="H5167" i="1"/>
  <c r="I5167" i="1"/>
  <c r="N5167" i="1"/>
  <c r="O5167" i="1"/>
  <c r="P5167" i="1"/>
  <c r="Q5167" i="1"/>
  <c r="R5167" i="1"/>
  <c r="S5167" i="1"/>
  <c r="T5167" i="1"/>
  <c r="V5167" i="1"/>
  <c r="B5168" i="1"/>
  <c r="O5168" i="1" s="1"/>
  <c r="E5168" i="1"/>
  <c r="H5168" i="1"/>
  <c r="I5168" i="1" s="1"/>
  <c r="N5168" i="1"/>
  <c r="P5168" i="1"/>
  <c r="R5168" i="1"/>
  <c r="T5168" i="1"/>
  <c r="V5168" i="1"/>
  <c r="B5169" i="1"/>
  <c r="E5169" i="1"/>
  <c r="H5169" i="1"/>
  <c r="I5169" i="1"/>
  <c r="N5169" i="1"/>
  <c r="O5169" i="1"/>
  <c r="P5169" i="1"/>
  <c r="Q5169" i="1"/>
  <c r="R5169" i="1"/>
  <c r="S5169" i="1"/>
  <c r="T5169" i="1"/>
  <c r="V5169" i="1"/>
  <c r="B5170" i="1"/>
  <c r="O5170" i="1" s="1"/>
  <c r="E5170" i="1"/>
  <c r="H5170" i="1"/>
  <c r="I5170" i="1" s="1"/>
  <c r="N5170" i="1"/>
  <c r="P5170" i="1"/>
  <c r="R5170" i="1"/>
  <c r="T5170" i="1"/>
  <c r="U5170" i="1"/>
  <c r="V5170" i="1"/>
  <c r="B5171" i="1"/>
  <c r="E5171" i="1"/>
  <c r="H5171" i="1"/>
  <c r="I5171" i="1"/>
  <c r="N5171" i="1"/>
  <c r="O5171" i="1"/>
  <c r="P5171" i="1"/>
  <c r="Q5171" i="1"/>
  <c r="R5171" i="1"/>
  <c r="S5171" i="1"/>
  <c r="T5171" i="1"/>
  <c r="U5171" i="1"/>
  <c r="U5172" i="1" s="1"/>
  <c r="V5171" i="1"/>
  <c r="B5172" i="1"/>
  <c r="O5172" i="1" s="1"/>
  <c r="E5172" i="1"/>
  <c r="H5172" i="1"/>
  <c r="I5172" i="1" s="1"/>
  <c r="N5172" i="1"/>
  <c r="P5172" i="1"/>
  <c r="R5172" i="1"/>
  <c r="T5172" i="1"/>
  <c r="V5172" i="1"/>
  <c r="B5173" i="1"/>
  <c r="E5173" i="1"/>
  <c r="H5173" i="1"/>
  <c r="I5173" i="1"/>
  <c r="N5173" i="1"/>
  <c r="O5173" i="1"/>
  <c r="P5173" i="1"/>
  <c r="Q5173" i="1"/>
  <c r="R5173" i="1"/>
  <c r="S5173" i="1"/>
  <c r="T5173" i="1"/>
  <c r="U5173" i="1"/>
  <c r="U5174" i="1" s="1"/>
  <c r="U5175" i="1" s="1"/>
  <c r="U5176" i="1" s="1"/>
  <c r="U5177" i="1" s="1"/>
  <c r="U5178" i="1" s="1"/>
  <c r="U5179" i="1" s="1"/>
  <c r="U5180" i="1" s="1"/>
  <c r="U5181" i="1" s="1"/>
  <c r="U5182" i="1" s="1"/>
  <c r="U5183" i="1" s="1"/>
  <c r="V5173" i="1"/>
  <c r="B5174" i="1"/>
  <c r="O5174" i="1" s="1"/>
  <c r="E5174" i="1"/>
  <c r="H5174" i="1"/>
  <c r="I5174" i="1" s="1"/>
  <c r="N5174" i="1"/>
  <c r="P5174" i="1"/>
  <c r="R5174" i="1"/>
  <c r="T5174" i="1"/>
  <c r="V5174" i="1"/>
  <c r="B5175" i="1"/>
  <c r="E5175" i="1"/>
  <c r="H5175" i="1"/>
  <c r="I5175" i="1"/>
  <c r="N5175" i="1"/>
  <c r="O5175" i="1"/>
  <c r="P5175" i="1"/>
  <c r="Q5175" i="1"/>
  <c r="R5175" i="1"/>
  <c r="S5175" i="1"/>
  <c r="T5175" i="1"/>
  <c r="V5175" i="1"/>
  <c r="B5176" i="1"/>
  <c r="O5176" i="1" s="1"/>
  <c r="E5176" i="1"/>
  <c r="H5176" i="1"/>
  <c r="I5176" i="1" s="1"/>
  <c r="N5176" i="1"/>
  <c r="P5176" i="1"/>
  <c r="R5176" i="1"/>
  <c r="T5176" i="1"/>
  <c r="V5176" i="1"/>
  <c r="B5177" i="1"/>
  <c r="E5177" i="1"/>
  <c r="H5177" i="1"/>
  <c r="I5177" i="1"/>
  <c r="N5177" i="1"/>
  <c r="O5177" i="1"/>
  <c r="P5177" i="1"/>
  <c r="Q5177" i="1"/>
  <c r="R5177" i="1"/>
  <c r="S5177" i="1"/>
  <c r="T5177" i="1"/>
  <c r="V5177" i="1"/>
  <c r="B5178" i="1"/>
  <c r="O5178" i="1" s="1"/>
  <c r="E5178" i="1"/>
  <c r="H5178" i="1"/>
  <c r="I5178" i="1" s="1"/>
  <c r="N5178" i="1"/>
  <c r="P5178" i="1"/>
  <c r="R5178" i="1"/>
  <c r="T5178" i="1"/>
  <c r="V5178" i="1"/>
  <c r="B5179" i="1"/>
  <c r="E5179" i="1"/>
  <c r="H5179" i="1"/>
  <c r="I5179" i="1"/>
  <c r="N5179" i="1"/>
  <c r="O5179" i="1"/>
  <c r="P5179" i="1"/>
  <c r="Q5179" i="1"/>
  <c r="R5179" i="1"/>
  <c r="S5179" i="1"/>
  <c r="T5179" i="1"/>
  <c r="V5179" i="1"/>
  <c r="B5180" i="1"/>
  <c r="O5180" i="1" s="1"/>
  <c r="E5180" i="1"/>
  <c r="H5180" i="1"/>
  <c r="I5180" i="1" s="1"/>
  <c r="N5180" i="1"/>
  <c r="P5180" i="1"/>
  <c r="R5180" i="1"/>
  <c r="T5180" i="1"/>
  <c r="V5180" i="1"/>
  <c r="B5181" i="1"/>
  <c r="E5181" i="1"/>
  <c r="H5181" i="1"/>
  <c r="I5181" i="1"/>
  <c r="N5181" i="1"/>
  <c r="O5181" i="1"/>
  <c r="P5181" i="1"/>
  <c r="Q5181" i="1"/>
  <c r="R5181" i="1"/>
  <c r="S5181" i="1"/>
  <c r="T5181" i="1"/>
  <c r="V5181" i="1"/>
  <c r="B5182" i="1"/>
  <c r="O5182" i="1" s="1"/>
  <c r="E5182" i="1"/>
  <c r="H5182" i="1"/>
  <c r="I5182" i="1" s="1"/>
  <c r="N5182" i="1"/>
  <c r="P5182" i="1"/>
  <c r="R5182" i="1"/>
  <c r="T5182" i="1"/>
  <c r="V5182" i="1"/>
  <c r="B5183" i="1"/>
  <c r="E5183" i="1"/>
  <c r="H5183" i="1"/>
  <c r="I5183" i="1"/>
  <c r="N5183" i="1"/>
  <c r="O5183" i="1"/>
  <c r="P5183" i="1"/>
  <c r="Q5183" i="1"/>
  <c r="R5183" i="1"/>
  <c r="S5183" i="1"/>
  <c r="T5183" i="1"/>
  <c r="V5183" i="1"/>
  <c r="B5184" i="1"/>
  <c r="O5184" i="1" s="1"/>
  <c r="E5184" i="1"/>
  <c r="H5184" i="1"/>
  <c r="I5184" i="1" s="1"/>
  <c r="N5184" i="1"/>
  <c r="P5184" i="1"/>
  <c r="R5184" i="1"/>
  <c r="T5184" i="1"/>
  <c r="U5184" i="1"/>
  <c r="V5184" i="1"/>
  <c r="B5185" i="1"/>
  <c r="E5185" i="1"/>
  <c r="H5185" i="1"/>
  <c r="I5185" i="1"/>
  <c r="N5185" i="1"/>
  <c r="O5185" i="1"/>
  <c r="P5185" i="1"/>
  <c r="Q5185" i="1"/>
  <c r="R5185" i="1"/>
  <c r="S5185" i="1"/>
  <c r="T5185" i="1"/>
  <c r="U5185" i="1"/>
  <c r="U5186" i="1" s="1"/>
  <c r="U5187" i="1" s="1"/>
  <c r="U5188" i="1" s="1"/>
  <c r="U5189" i="1" s="1"/>
  <c r="U5190" i="1" s="1"/>
  <c r="U5191" i="1" s="1"/>
  <c r="U5192" i="1" s="1"/>
  <c r="U5193" i="1" s="1"/>
  <c r="U5194" i="1" s="1"/>
  <c r="V5185" i="1"/>
  <c r="B5186" i="1"/>
  <c r="O5186" i="1" s="1"/>
  <c r="E5186" i="1"/>
  <c r="H5186" i="1"/>
  <c r="I5186" i="1" s="1"/>
  <c r="N5186" i="1"/>
  <c r="P5186" i="1"/>
  <c r="R5186" i="1"/>
  <c r="T5186" i="1"/>
  <c r="V5186" i="1"/>
  <c r="B5187" i="1"/>
  <c r="E5187" i="1"/>
  <c r="H5187" i="1"/>
  <c r="I5187" i="1"/>
  <c r="N5187" i="1"/>
  <c r="O5187" i="1"/>
  <c r="P5187" i="1"/>
  <c r="Q5187" i="1"/>
  <c r="R5187" i="1"/>
  <c r="S5187" i="1"/>
  <c r="T5187" i="1"/>
  <c r="V5187" i="1"/>
  <c r="B5188" i="1"/>
  <c r="O5188" i="1" s="1"/>
  <c r="E5188" i="1"/>
  <c r="H5188" i="1"/>
  <c r="I5188" i="1" s="1"/>
  <c r="N5188" i="1"/>
  <c r="P5188" i="1"/>
  <c r="R5188" i="1"/>
  <c r="T5188" i="1"/>
  <c r="V5188" i="1"/>
  <c r="B5189" i="1"/>
  <c r="E5189" i="1"/>
  <c r="H5189" i="1"/>
  <c r="I5189" i="1"/>
  <c r="N5189" i="1"/>
  <c r="O5189" i="1"/>
  <c r="P5189" i="1"/>
  <c r="Q5189" i="1"/>
  <c r="R5189" i="1"/>
  <c r="S5189" i="1"/>
  <c r="T5189" i="1"/>
  <c r="V5189" i="1"/>
  <c r="B5190" i="1"/>
  <c r="O5190" i="1" s="1"/>
  <c r="E5190" i="1"/>
  <c r="H5190" i="1"/>
  <c r="I5190" i="1" s="1"/>
  <c r="N5190" i="1"/>
  <c r="P5190" i="1"/>
  <c r="R5190" i="1"/>
  <c r="T5190" i="1"/>
  <c r="V5190" i="1"/>
  <c r="B5191" i="1"/>
  <c r="E5191" i="1"/>
  <c r="H5191" i="1"/>
  <c r="I5191" i="1"/>
  <c r="N5191" i="1"/>
  <c r="O5191" i="1"/>
  <c r="P5191" i="1"/>
  <c r="Q5191" i="1"/>
  <c r="R5191" i="1"/>
  <c r="S5191" i="1"/>
  <c r="T5191" i="1"/>
  <c r="V5191" i="1"/>
  <c r="B5192" i="1"/>
  <c r="O5192" i="1" s="1"/>
  <c r="E5192" i="1"/>
  <c r="H5192" i="1"/>
  <c r="I5192" i="1" s="1"/>
  <c r="N5192" i="1"/>
  <c r="P5192" i="1"/>
  <c r="R5192" i="1"/>
  <c r="T5192" i="1"/>
  <c r="V5192" i="1"/>
  <c r="B5193" i="1"/>
  <c r="E5193" i="1"/>
  <c r="H5193" i="1"/>
  <c r="I5193" i="1"/>
  <c r="N5193" i="1"/>
  <c r="O5193" i="1"/>
  <c r="P5193" i="1"/>
  <c r="Q5193" i="1"/>
  <c r="R5193" i="1"/>
  <c r="S5193" i="1"/>
  <c r="T5193" i="1"/>
  <c r="V5193" i="1"/>
  <c r="B5194" i="1"/>
  <c r="O5194" i="1" s="1"/>
  <c r="E5194" i="1"/>
  <c r="H5194" i="1"/>
  <c r="I5194" i="1" s="1"/>
  <c r="N5194" i="1"/>
  <c r="P5194" i="1"/>
  <c r="R5194" i="1"/>
  <c r="T5194" i="1"/>
  <c r="V5194" i="1"/>
  <c r="B5195" i="1"/>
  <c r="E5195" i="1"/>
  <c r="H5195" i="1"/>
  <c r="I5195" i="1"/>
  <c r="N5195" i="1"/>
  <c r="O5195" i="1"/>
  <c r="P5195" i="1"/>
  <c r="Q5195" i="1"/>
  <c r="R5195" i="1"/>
  <c r="S5195" i="1"/>
  <c r="T5195" i="1"/>
  <c r="U5195" i="1"/>
  <c r="U5196" i="1" s="1"/>
  <c r="U5197" i="1" s="1"/>
  <c r="U5198" i="1" s="1"/>
  <c r="U5199" i="1" s="1"/>
  <c r="U5200" i="1" s="1"/>
  <c r="U5201" i="1" s="1"/>
  <c r="V5195" i="1"/>
  <c r="B5196" i="1"/>
  <c r="O5196" i="1" s="1"/>
  <c r="E5196" i="1"/>
  <c r="H5196" i="1"/>
  <c r="I5196" i="1" s="1"/>
  <c r="N5196" i="1"/>
  <c r="P5196" i="1"/>
  <c r="R5196" i="1"/>
  <c r="T5196" i="1"/>
  <c r="V5196" i="1"/>
  <c r="B5197" i="1"/>
  <c r="E5197" i="1"/>
  <c r="H5197" i="1"/>
  <c r="I5197" i="1"/>
  <c r="N5197" i="1"/>
  <c r="O5197" i="1"/>
  <c r="P5197" i="1"/>
  <c r="Q5197" i="1"/>
  <c r="R5197" i="1"/>
  <c r="S5197" i="1"/>
  <c r="T5197" i="1"/>
  <c r="V5197" i="1"/>
  <c r="B5198" i="1"/>
  <c r="O5198" i="1" s="1"/>
  <c r="E5198" i="1"/>
  <c r="H5198" i="1"/>
  <c r="I5198" i="1" s="1"/>
  <c r="N5198" i="1"/>
  <c r="P5198" i="1"/>
  <c r="R5198" i="1"/>
  <c r="T5198" i="1"/>
  <c r="V5198" i="1"/>
  <c r="B5199" i="1"/>
  <c r="E5199" i="1"/>
  <c r="H5199" i="1"/>
  <c r="I5199" i="1"/>
  <c r="N5199" i="1"/>
  <c r="O5199" i="1"/>
  <c r="P5199" i="1"/>
  <c r="Q5199" i="1"/>
  <c r="R5199" i="1"/>
  <c r="S5199" i="1"/>
  <c r="T5199" i="1"/>
  <c r="V5199" i="1"/>
  <c r="B5200" i="1"/>
  <c r="O5200" i="1" s="1"/>
  <c r="E5200" i="1"/>
  <c r="H5200" i="1"/>
  <c r="I5200" i="1" s="1"/>
  <c r="N5200" i="1"/>
  <c r="P5200" i="1"/>
  <c r="R5200" i="1"/>
  <c r="T5200" i="1"/>
  <c r="V5200" i="1"/>
  <c r="B5201" i="1"/>
  <c r="E5201" i="1"/>
  <c r="H5201" i="1"/>
  <c r="I5201" i="1"/>
  <c r="N5201" i="1"/>
  <c r="O5201" i="1"/>
  <c r="P5201" i="1"/>
  <c r="Q5201" i="1"/>
  <c r="R5201" i="1"/>
  <c r="S5201" i="1"/>
  <c r="T5201" i="1"/>
  <c r="V5201" i="1"/>
  <c r="B5202" i="1"/>
  <c r="O5202" i="1" s="1"/>
  <c r="E5202" i="1"/>
  <c r="H5202" i="1"/>
  <c r="I5202" i="1" s="1"/>
  <c r="N5202" i="1"/>
  <c r="P5202" i="1"/>
  <c r="R5202" i="1"/>
  <c r="T5202" i="1"/>
  <c r="U5202" i="1"/>
  <c r="V5202" i="1"/>
  <c r="B5203" i="1"/>
  <c r="E5203" i="1"/>
  <c r="H5203" i="1"/>
  <c r="I5203" i="1"/>
  <c r="N5203" i="1"/>
  <c r="O5203" i="1"/>
  <c r="P5203" i="1"/>
  <c r="Q5203" i="1"/>
  <c r="R5203" i="1"/>
  <c r="S5203" i="1"/>
  <c r="T5203" i="1"/>
  <c r="U5203" i="1"/>
  <c r="U5204" i="1" s="1"/>
  <c r="U5205" i="1" s="1"/>
  <c r="U5206" i="1" s="1"/>
  <c r="U5207" i="1" s="1"/>
  <c r="U5208" i="1" s="1"/>
  <c r="U5209" i="1" s="1"/>
  <c r="U5210" i="1" s="1"/>
  <c r="V5203" i="1"/>
  <c r="B5204" i="1"/>
  <c r="O5204" i="1" s="1"/>
  <c r="E5204" i="1"/>
  <c r="H5204" i="1"/>
  <c r="I5204" i="1" s="1"/>
  <c r="N5204" i="1"/>
  <c r="P5204" i="1"/>
  <c r="R5204" i="1"/>
  <c r="T5204" i="1"/>
  <c r="V5204" i="1"/>
  <c r="B5205" i="1"/>
  <c r="E5205" i="1"/>
  <c r="H5205" i="1"/>
  <c r="I5205" i="1"/>
  <c r="N5205" i="1"/>
  <c r="O5205" i="1"/>
  <c r="P5205" i="1"/>
  <c r="Q5205" i="1"/>
  <c r="R5205" i="1"/>
  <c r="S5205" i="1"/>
  <c r="T5205" i="1"/>
  <c r="V5205" i="1"/>
  <c r="B5206" i="1"/>
  <c r="O5206" i="1" s="1"/>
  <c r="E5206" i="1"/>
  <c r="H5206" i="1"/>
  <c r="I5206" i="1" s="1"/>
  <c r="N5206" i="1"/>
  <c r="P5206" i="1"/>
  <c r="R5206" i="1"/>
  <c r="T5206" i="1"/>
  <c r="V5206" i="1"/>
  <c r="B5207" i="1"/>
  <c r="E5207" i="1"/>
  <c r="H5207" i="1"/>
  <c r="I5207" i="1"/>
  <c r="N5207" i="1"/>
  <c r="O5207" i="1"/>
  <c r="P5207" i="1"/>
  <c r="Q5207" i="1"/>
  <c r="R5207" i="1"/>
  <c r="S5207" i="1"/>
  <c r="T5207" i="1"/>
  <c r="V5207" i="1"/>
  <c r="B5208" i="1"/>
  <c r="O5208" i="1" s="1"/>
  <c r="E5208" i="1"/>
  <c r="H5208" i="1"/>
  <c r="I5208" i="1" s="1"/>
  <c r="N5208" i="1"/>
  <c r="P5208" i="1"/>
  <c r="R5208" i="1"/>
  <c r="T5208" i="1"/>
  <c r="V5208" i="1"/>
  <c r="B5209" i="1"/>
  <c r="E5209" i="1"/>
  <c r="H5209" i="1"/>
  <c r="I5209" i="1"/>
  <c r="N5209" i="1"/>
  <c r="O5209" i="1"/>
  <c r="P5209" i="1"/>
  <c r="Q5209" i="1"/>
  <c r="R5209" i="1"/>
  <c r="S5209" i="1"/>
  <c r="T5209" i="1"/>
  <c r="V5209" i="1"/>
  <c r="B5210" i="1"/>
  <c r="O5210" i="1" s="1"/>
  <c r="E5210" i="1"/>
  <c r="H5210" i="1"/>
  <c r="I5210" i="1" s="1"/>
  <c r="N5210" i="1"/>
  <c r="P5210" i="1"/>
  <c r="R5210" i="1"/>
  <c r="T5210" i="1"/>
  <c r="V5210" i="1"/>
  <c r="B5211" i="1"/>
  <c r="E5211" i="1"/>
  <c r="H5211" i="1"/>
  <c r="I5211" i="1"/>
  <c r="N5211" i="1"/>
  <c r="O5211" i="1"/>
  <c r="P5211" i="1"/>
  <c r="Q5211" i="1"/>
  <c r="R5211" i="1"/>
  <c r="S5211" i="1"/>
  <c r="T5211" i="1"/>
  <c r="U5211" i="1"/>
  <c r="U5212" i="1" s="1"/>
  <c r="U5213" i="1" s="1"/>
  <c r="U5214" i="1" s="1"/>
  <c r="U5215" i="1" s="1"/>
  <c r="U5216" i="1" s="1"/>
  <c r="U5217" i="1" s="1"/>
  <c r="U5218" i="1" s="1"/>
  <c r="U5219" i="1" s="1"/>
  <c r="U5220" i="1" s="1"/>
  <c r="V5211" i="1"/>
  <c r="B5212" i="1"/>
  <c r="O5212" i="1" s="1"/>
  <c r="E5212" i="1"/>
  <c r="H5212" i="1"/>
  <c r="I5212" i="1" s="1"/>
  <c r="N5212" i="1"/>
  <c r="P5212" i="1"/>
  <c r="R5212" i="1"/>
  <c r="T5212" i="1"/>
  <c r="V5212" i="1"/>
  <c r="B5213" i="1"/>
  <c r="E5213" i="1"/>
  <c r="H5213" i="1"/>
  <c r="I5213" i="1"/>
  <c r="N5213" i="1"/>
  <c r="O5213" i="1"/>
  <c r="P5213" i="1"/>
  <c r="Q5213" i="1"/>
  <c r="R5213" i="1"/>
  <c r="S5213" i="1"/>
  <c r="T5213" i="1"/>
  <c r="V5213" i="1"/>
  <c r="B5214" i="1"/>
  <c r="O5214" i="1" s="1"/>
  <c r="E5214" i="1"/>
  <c r="H5214" i="1"/>
  <c r="I5214" i="1" s="1"/>
  <c r="N5214" i="1"/>
  <c r="P5214" i="1"/>
  <c r="R5214" i="1"/>
  <c r="T5214" i="1"/>
  <c r="V5214" i="1"/>
  <c r="B5215" i="1"/>
  <c r="E5215" i="1"/>
  <c r="H5215" i="1"/>
  <c r="I5215" i="1"/>
  <c r="N5215" i="1"/>
  <c r="O5215" i="1"/>
  <c r="P5215" i="1"/>
  <c r="Q5215" i="1"/>
  <c r="R5215" i="1"/>
  <c r="S5215" i="1"/>
  <c r="T5215" i="1"/>
  <c r="V5215" i="1"/>
  <c r="B5216" i="1"/>
  <c r="O5216" i="1" s="1"/>
  <c r="E5216" i="1"/>
  <c r="H5216" i="1"/>
  <c r="I5216" i="1" s="1"/>
  <c r="N5216" i="1"/>
  <c r="P5216" i="1"/>
  <c r="R5216" i="1"/>
  <c r="T5216" i="1"/>
  <c r="V5216" i="1"/>
  <c r="B5217" i="1"/>
  <c r="E5217" i="1"/>
  <c r="H5217" i="1"/>
  <c r="I5217" i="1"/>
  <c r="N5217" i="1"/>
  <c r="O5217" i="1"/>
  <c r="P5217" i="1"/>
  <c r="Q5217" i="1"/>
  <c r="R5217" i="1"/>
  <c r="S5217" i="1"/>
  <c r="T5217" i="1"/>
  <c r="V5217" i="1"/>
  <c r="B5218" i="1"/>
  <c r="O5218" i="1" s="1"/>
  <c r="E5218" i="1"/>
  <c r="H5218" i="1"/>
  <c r="I5218" i="1" s="1"/>
  <c r="N5218" i="1"/>
  <c r="P5218" i="1"/>
  <c r="R5218" i="1"/>
  <c r="T5218" i="1"/>
  <c r="V5218" i="1"/>
  <c r="B5219" i="1"/>
  <c r="E5219" i="1"/>
  <c r="H5219" i="1"/>
  <c r="I5219" i="1"/>
  <c r="N5219" i="1"/>
  <c r="O5219" i="1"/>
  <c r="P5219" i="1"/>
  <c r="Q5219" i="1"/>
  <c r="R5219" i="1"/>
  <c r="S5219" i="1"/>
  <c r="T5219" i="1"/>
  <c r="V5219" i="1"/>
  <c r="B5220" i="1"/>
  <c r="O5220" i="1" s="1"/>
  <c r="E5220" i="1"/>
  <c r="H5220" i="1"/>
  <c r="I5220" i="1" s="1"/>
  <c r="N5220" i="1"/>
  <c r="P5220" i="1"/>
  <c r="R5220" i="1"/>
  <c r="T5220" i="1"/>
  <c r="V5220" i="1"/>
  <c r="B5221" i="1"/>
  <c r="E5221" i="1"/>
  <c r="H5221" i="1"/>
  <c r="I5221" i="1"/>
  <c r="N5221" i="1"/>
  <c r="O5221" i="1"/>
  <c r="P5221" i="1"/>
  <c r="Q5221" i="1"/>
  <c r="R5221" i="1"/>
  <c r="S5221" i="1"/>
  <c r="T5221" i="1"/>
  <c r="U5221" i="1"/>
  <c r="U5222" i="1" s="1"/>
  <c r="U5223" i="1" s="1"/>
  <c r="U5224" i="1" s="1"/>
  <c r="U5225" i="1" s="1"/>
  <c r="U5226" i="1" s="1"/>
  <c r="U5227" i="1" s="1"/>
  <c r="U5228" i="1" s="1"/>
  <c r="U5229" i="1" s="1"/>
  <c r="U5230" i="1" s="1"/>
  <c r="U5231" i="1" s="1"/>
  <c r="U5232" i="1" s="1"/>
  <c r="V5221" i="1"/>
  <c r="B5222" i="1"/>
  <c r="O5222" i="1" s="1"/>
  <c r="E5222" i="1"/>
  <c r="H5222" i="1"/>
  <c r="I5222" i="1" s="1"/>
  <c r="N5222" i="1"/>
  <c r="P5222" i="1"/>
  <c r="R5222" i="1"/>
  <c r="T5222" i="1"/>
  <c r="V5222" i="1"/>
  <c r="B5223" i="1"/>
  <c r="E5223" i="1"/>
  <c r="H5223" i="1"/>
  <c r="I5223" i="1"/>
  <c r="N5223" i="1"/>
  <c r="O5223" i="1"/>
  <c r="P5223" i="1"/>
  <c r="Q5223" i="1"/>
  <c r="R5223" i="1"/>
  <c r="S5223" i="1"/>
  <c r="T5223" i="1"/>
  <c r="V5223" i="1"/>
  <c r="B5224" i="1"/>
  <c r="O5224" i="1" s="1"/>
  <c r="E5224" i="1"/>
  <c r="H5224" i="1"/>
  <c r="I5224" i="1" s="1"/>
  <c r="N5224" i="1"/>
  <c r="P5224" i="1"/>
  <c r="R5224" i="1"/>
  <c r="T5224" i="1"/>
  <c r="V5224" i="1"/>
  <c r="B5225" i="1"/>
  <c r="E5225" i="1"/>
  <c r="H5225" i="1"/>
  <c r="I5225" i="1"/>
  <c r="N5225" i="1"/>
  <c r="O5225" i="1"/>
  <c r="P5225" i="1"/>
  <c r="Q5225" i="1"/>
  <c r="R5225" i="1"/>
  <c r="S5225" i="1"/>
  <c r="T5225" i="1"/>
  <c r="V5225" i="1"/>
  <c r="B5226" i="1"/>
  <c r="O5226" i="1" s="1"/>
  <c r="E5226" i="1"/>
  <c r="H5226" i="1"/>
  <c r="I5226" i="1" s="1"/>
  <c r="N5226" i="1"/>
  <c r="P5226" i="1"/>
  <c r="R5226" i="1"/>
  <c r="T5226" i="1"/>
  <c r="V5226" i="1"/>
  <c r="B5227" i="1"/>
  <c r="E5227" i="1"/>
  <c r="H5227" i="1"/>
  <c r="I5227" i="1"/>
  <c r="N5227" i="1"/>
  <c r="O5227" i="1"/>
  <c r="P5227" i="1"/>
  <c r="Q5227" i="1"/>
  <c r="R5227" i="1"/>
  <c r="S5227" i="1"/>
  <c r="T5227" i="1"/>
  <c r="V5227" i="1"/>
  <c r="B5228" i="1"/>
  <c r="O5228" i="1" s="1"/>
  <c r="E5228" i="1"/>
  <c r="H5228" i="1"/>
  <c r="I5228" i="1" s="1"/>
  <c r="N5228" i="1"/>
  <c r="P5228" i="1"/>
  <c r="R5228" i="1"/>
  <c r="T5228" i="1"/>
  <c r="V5228" i="1"/>
  <c r="B5229" i="1"/>
  <c r="E5229" i="1"/>
  <c r="H5229" i="1"/>
  <c r="I5229" i="1"/>
  <c r="N5229" i="1"/>
  <c r="O5229" i="1"/>
  <c r="P5229" i="1"/>
  <c r="Q5229" i="1"/>
  <c r="R5229" i="1"/>
  <c r="S5229" i="1"/>
  <c r="T5229" i="1"/>
  <c r="V5229" i="1"/>
  <c r="B5230" i="1"/>
  <c r="O5230" i="1" s="1"/>
  <c r="E5230" i="1"/>
  <c r="H5230" i="1"/>
  <c r="I5230" i="1" s="1"/>
  <c r="N5230" i="1"/>
  <c r="P5230" i="1"/>
  <c r="R5230" i="1"/>
  <c r="T5230" i="1"/>
  <c r="V5230" i="1"/>
  <c r="B5231" i="1"/>
  <c r="E5231" i="1"/>
  <c r="H5231" i="1"/>
  <c r="I5231" i="1"/>
  <c r="N5231" i="1"/>
  <c r="O5231" i="1"/>
  <c r="P5231" i="1"/>
  <c r="Q5231" i="1"/>
  <c r="R5231" i="1"/>
  <c r="S5231" i="1"/>
  <c r="T5231" i="1"/>
  <c r="V5231" i="1"/>
  <c r="B5232" i="1"/>
  <c r="O5232" i="1" s="1"/>
  <c r="E5232" i="1"/>
  <c r="H5232" i="1"/>
  <c r="I5232" i="1" s="1"/>
  <c r="N5232" i="1"/>
  <c r="P5232" i="1"/>
  <c r="R5232" i="1"/>
  <c r="T5232" i="1"/>
  <c r="V5232" i="1"/>
  <c r="B5233" i="1"/>
  <c r="E5233" i="1"/>
  <c r="H5233" i="1"/>
  <c r="I5233" i="1"/>
  <c r="N5233" i="1"/>
  <c r="O5233" i="1"/>
  <c r="P5233" i="1"/>
  <c r="Q5233" i="1"/>
  <c r="R5233" i="1"/>
  <c r="S5233" i="1"/>
  <c r="T5233" i="1"/>
  <c r="U5233" i="1"/>
  <c r="U5234" i="1" s="1"/>
  <c r="U5235" i="1" s="1"/>
  <c r="U5236" i="1" s="1"/>
  <c r="V5233" i="1"/>
  <c r="B5234" i="1"/>
  <c r="O5234" i="1" s="1"/>
  <c r="E5234" i="1"/>
  <c r="H5234" i="1"/>
  <c r="I5234" i="1" s="1"/>
  <c r="N5234" i="1"/>
  <c r="P5234" i="1"/>
  <c r="R5234" i="1"/>
  <c r="T5234" i="1"/>
  <c r="V5234" i="1"/>
  <c r="B5235" i="1"/>
  <c r="E5235" i="1"/>
  <c r="H5235" i="1"/>
  <c r="I5235" i="1"/>
  <c r="N5235" i="1"/>
  <c r="O5235" i="1"/>
  <c r="P5235" i="1"/>
  <c r="Q5235" i="1"/>
  <c r="R5235" i="1"/>
  <c r="S5235" i="1"/>
  <c r="T5235" i="1"/>
  <c r="V5235" i="1"/>
  <c r="B5236" i="1"/>
  <c r="O5236" i="1" s="1"/>
  <c r="E5236" i="1"/>
  <c r="H5236" i="1"/>
  <c r="I5236" i="1" s="1"/>
  <c r="N5236" i="1"/>
  <c r="P5236" i="1"/>
  <c r="R5236" i="1"/>
  <c r="T5236" i="1"/>
  <c r="V5236" i="1"/>
  <c r="B5237" i="1"/>
  <c r="E5237" i="1"/>
  <c r="H5237" i="1"/>
  <c r="I5237" i="1"/>
  <c r="N5237" i="1"/>
  <c r="O5237" i="1"/>
  <c r="P5237" i="1"/>
  <c r="Q5237" i="1"/>
  <c r="R5237" i="1"/>
  <c r="S5237" i="1"/>
  <c r="T5237" i="1"/>
  <c r="U5237" i="1"/>
  <c r="U5238" i="1" s="1"/>
  <c r="U5239" i="1" s="1"/>
  <c r="U5240" i="1" s="1"/>
  <c r="U5241" i="1" s="1"/>
  <c r="U5242" i="1" s="1"/>
  <c r="U5243" i="1" s="1"/>
  <c r="U5244" i="1" s="1"/>
  <c r="U5245" i="1" s="1"/>
  <c r="V5237" i="1"/>
  <c r="B5238" i="1"/>
  <c r="O5238" i="1" s="1"/>
  <c r="E5238" i="1"/>
  <c r="H5238" i="1"/>
  <c r="I5238" i="1" s="1"/>
  <c r="N5238" i="1"/>
  <c r="P5238" i="1"/>
  <c r="R5238" i="1"/>
  <c r="T5238" i="1"/>
  <c r="V5238" i="1"/>
  <c r="B5239" i="1"/>
  <c r="E5239" i="1"/>
  <c r="H5239" i="1"/>
  <c r="I5239" i="1"/>
  <c r="N5239" i="1"/>
  <c r="O5239" i="1"/>
  <c r="P5239" i="1"/>
  <c r="Q5239" i="1"/>
  <c r="R5239" i="1"/>
  <c r="S5239" i="1"/>
  <c r="T5239" i="1"/>
  <c r="V5239" i="1"/>
  <c r="B5240" i="1"/>
  <c r="O5240" i="1" s="1"/>
  <c r="E5240" i="1"/>
  <c r="H5240" i="1"/>
  <c r="I5240" i="1" s="1"/>
  <c r="N5240" i="1"/>
  <c r="P5240" i="1"/>
  <c r="R5240" i="1"/>
  <c r="T5240" i="1"/>
  <c r="V5240" i="1"/>
  <c r="B5241" i="1"/>
  <c r="E5241" i="1"/>
  <c r="H5241" i="1"/>
  <c r="I5241" i="1"/>
  <c r="N5241" i="1"/>
  <c r="O5241" i="1"/>
  <c r="P5241" i="1"/>
  <c r="Q5241" i="1"/>
  <c r="R5241" i="1"/>
  <c r="S5241" i="1"/>
  <c r="T5241" i="1"/>
  <c r="V5241" i="1"/>
  <c r="B5242" i="1"/>
  <c r="O5242" i="1" s="1"/>
  <c r="E5242" i="1"/>
  <c r="H5242" i="1"/>
  <c r="I5242" i="1" s="1"/>
  <c r="N5242" i="1"/>
  <c r="P5242" i="1"/>
  <c r="R5242" i="1"/>
  <c r="T5242" i="1"/>
  <c r="V5242" i="1"/>
  <c r="B5243" i="1"/>
  <c r="E5243" i="1"/>
  <c r="H5243" i="1"/>
  <c r="I5243" i="1"/>
  <c r="N5243" i="1"/>
  <c r="O5243" i="1"/>
  <c r="P5243" i="1"/>
  <c r="Q5243" i="1"/>
  <c r="R5243" i="1"/>
  <c r="S5243" i="1"/>
  <c r="T5243" i="1"/>
  <c r="V5243" i="1"/>
  <c r="B5244" i="1"/>
  <c r="O5244" i="1" s="1"/>
  <c r="E5244" i="1"/>
  <c r="H5244" i="1"/>
  <c r="I5244" i="1" s="1"/>
  <c r="N5244" i="1"/>
  <c r="P5244" i="1"/>
  <c r="R5244" i="1"/>
  <c r="T5244" i="1"/>
  <c r="V5244" i="1"/>
  <c r="B5245" i="1"/>
  <c r="E5245" i="1"/>
  <c r="H5245" i="1"/>
  <c r="I5245" i="1"/>
  <c r="N5245" i="1"/>
  <c r="O5245" i="1"/>
  <c r="P5245" i="1"/>
  <c r="Q5245" i="1"/>
  <c r="R5245" i="1"/>
  <c r="S5245" i="1"/>
  <c r="T5245" i="1"/>
  <c r="V5245" i="1"/>
  <c r="B5246" i="1"/>
  <c r="O5246" i="1" s="1"/>
  <c r="E5246" i="1"/>
  <c r="H5246" i="1"/>
  <c r="I5246" i="1" s="1"/>
  <c r="N5246" i="1"/>
  <c r="P5246" i="1"/>
  <c r="R5246" i="1"/>
  <c r="T5246" i="1"/>
  <c r="U5246" i="1"/>
  <c r="V5246" i="1"/>
  <c r="B5247" i="1"/>
  <c r="E5247" i="1"/>
  <c r="H5247" i="1"/>
  <c r="I5247" i="1"/>
  <c r="N5247" i="1"/>
  <c r="O5247" i="1"/>
  <c r="P5247" i="1"/>
  <c r="Q5247" i="1"/>
  <c r="R5247" i="1"/>
  <c r="S5247" i="1"/>
  <c r="T5247" i="1"/>
  <c r="U5247" i="1"/>
  <c r="U5248" i="1" s="1"/>
  <c r="U5249" i="1" s="1"/>
  <c r="U5250" i="1" s="1"/>
  <c r="U5251" i="1" s="1"/>
  <c r="U5252" i="1" s="1"/>
  <c r="U5253" i="1" s="1"/>
  <c r="U5254" i="1" s="1"/>
  <c r="U5255" i="1" s="1"/>
  <c r="U5256" i="1" s="1"/>
  <c r="V5247" i="1"/>
  <c r="B5248" i="1"/>
  <c r="O5248" i="1" s="1"/>
  <c r="E5248" i="1"/>
  <c r="H5248" i="1"/>
  <c r="I5248" i="1" s="1"/>
  <c r="N5248" i="1"/>
  <c r="P5248" i="1"/>
  <c r="R5248" i="1"/>
  <c r="T5248" i="1"/>
  <c r="V5248" i="1"/>
  <c r="B5249" i="1"/>
  <c r="E5249" i="1"/>
  <c r="H5249" i="1"/>
  <c r="I5249" i="1"/>
  <c r="N5249" i="1"/>
  <c r="O5249" i="1"/>
  <c r="P5249" i="1"/>
  <c r="Q5249" i="1"/>
  <c r="R5249" i="1"/>
  <c r="S5249" i="1"/>
  <c r="T5249" i="1"/>
  <c r="V5249" i="1"/>
  <c r="B5250" i="1"/>
  <c r="O5250" i="1" s="1"/>
  <c r="E5250" i="1"/>
  <c r="H5250" i="1"/>
  <c r="I5250" i="1" s="1"/>
  <c r="N5250" i="1"/>
  <c r="P5250" i="1"/>
  <c r="R5250" i="1"/>
  <c r="T5250" i="1"/>
  <c r="V5250" i="1"/>
  <c r="B5251" i="1"/>
  <c r="E5251" i="1"/>
  <c r="H5251" i="1"/>
  <c r="I5251" i="1"/>
  <c r="N5251" i="1"/>
  <c r="O5251" i="1"/>
  <c r="P5251" i="1"/>
  <c r="Q5251" i="1"/>
  <c r="R5251" i="1"/>
  <c r="S5251" i="1"/>
  <c r="T5251" i="1"/>
  <c r="V5251" i="1"/>
  <c r="B5252" i="1"/>
  <c r="O5252" i="1" s="1"/>
  <c r="E5252" i="1"/>
  <c r="H5252" i="1"/>
  <c r="I5252" i="1" s="1"/>
  <c r="N5252" i="1"/>
  <c r="P5252" i="1"/>
  <c r="R5252" i="1"/>
  <c r="T5252" i="1"/>
  <c r="V5252" i="1"/>
  <c r="B5253" i="1"/>
  <c r="E5253" i="1"/>
  <c r="H5253" i="1"/>
  <c r="I5253" i="1"/>
  <c r="N5253" i="1"/>
  <c r="O5253" i="1"/>
  <c r="P5253" i="1"/>
  <c r="Q5253" i="1"/>
  <c r="R5253" i="1"/>
  <c r="S5253" i="1"/>
  <c r="T5253" i="1"/>
  <c r="V5253" i="1"/>
  <c r="B5254" i="1"/>
  <c r="O5254" i="1" s="1"/>
  <c r="E5254" i="1"/>
  <c r="H5254" i="1"/>
  <c r="I5254" i="1" s="1"/>
  <c r="N5254" i="1"/>
  <c r="P5254" i="1"/>
  <c r="R5254" i="1"/>
  <c r="T5254" i="1"/>
  <c r="V5254" i="1"/>
  <c r="B5255" i="1"/>
  <c r="E5255" i="1"/>
  <c r="H5255" i="1"/>
  <c r="I5255" i="1"/>
  <c r="N5255" i="1"/>
  <c r="O5255" i="1"/>
  <c r="P5255" i="1"/>
  <c r="Q5255" i="1"/>
  <c r="R5255" i="1"/>
  <c r="S5255" i="1"/>
  <c r="T5255" i="1"/>
  <c r="V5255" i="1"/>
  <c r="B5256" i="1"/>
  <c r="O5256" i="1" s="1"/>
  <c r="E5256" i="1"/>
  <c r="H5256" i="1"/>
  <c r="I5256" i="1" s="1"/>
  <c r="N5256" i="1"/>
  <c r="P5256" i="1"/>
  <c r="R5256" i="1"/>
  <c r="T5256" i="1"/>
  <c r="V5256" i="1"/>
  <c r="B5257" i="1"/>
  <c r="E5257" i="1"/>
  <c r="H5257" i="1"/>
  <c r="I5257" i="1"/>
  <c r="N5257" i="1"/>
  <c r="O5257" i="1"/>
  <c r="P5257" i="1"/>
  <c r="Q5257" i="1"/>
  <c r="R5257" i="1"/>
  <c r="S5257" i="1"/>
  <c r="T5257" i="1"/>
  <c r="U5257" i="1"/>
  <c r="U5258" i="1" s="1"/>
  <c r="U5259" i="1" s="1"/>
  <c r="U5260" i="1" s="1"/>
  <c r="U5261" i="1" s="1"/>
  <c r="U5262" i="1" s="1"/>
  <c r="U5263" i="1" s="1"/>
  <c r="V5257" i="1"/>
  <c r="B5258" i="1"/>
  <c r="O5258" i="1" s="1"/>
  <c r="E5258" i="1"/>
  <c r="H5258" i="1"/>
  <c r="I5258" i="1" s="1"/>
  <c r="N5258" i="1"/>
  <c r="P5258" i="1"/>
  <c r="R5258" i="1"/>
  <c r="T5258" i="1"/>
  <c r="V5258" i="1"/>
  <c r="B5259" i="1"/>
  <c r="E5259" i="1"/>
  <c r="H5259" i="1"/>
  <c r="I5259" i="1"/>
  <c r="N5259" i="1"/>
  <c r="O5259" i="1"/>
  <c r="P5259" i="1"/>
  <c r="Q5259" i="1"/>
  <c r="R5259" i="1"/>
  <c r="S5259" i="1"/>
  <c r="T5259" i="1"/>
  <c r="V5259" i="1"/>
  <c r="B5260" i="1"/>
  <c r="O5260" i="1" s="1"/>
  <c r="E5260" i="1"/>
  <c r="H5260" i="1"/>
  <c r="I5260" i="1" s="1"/>
  <c r="N5260" i="1"/>
  <c r="P5260" i="1"/>
  <c r="R5260" i="1"/>
  <c r="T5260" i="1"/>
  <c r="V5260" i="1"/>
  <c r="B5261" i="1"/>
  <c r="E5261" i="1"/>
  <c r="H5261" i="1"/>
  <c r="I5261" i="1"/>
  <c r="N5261" i="1"/>
  <c r="O5261" i="1"/>
  <c r="P5261" i="1"/>
  <c r="Q5261" i="1"/>
  <c r="R5261" i="1"/>
  <c r="S5261" i="1"/>
  <c r="T5261" i="1"/>
  <c r="V5261" i="1"/>
  <c r="B5262" i="1"/>
  <c r="O5262" i="1" s="1"/>
  <c r="E5262" i="1"/>
  <c r="H5262" i="1"/>
  <c r="I5262" i="1" s="1"/>
  <c r="N5262" i="1"/>
  <c r="P5262" i="1"/>
  <c r="R5262" i="1"/>
  <c r="T5262" i="1"/>
  <c r="V5262" i="1"/>
  <c r="B5263" i="1"/>
  <c r="E5263" i="1"/>
  <c r="H5263" i="1"/>
  <c r="I5263" i="1"/>
  <c r="N5263" i="1"/>
  <c r="O5263" i="1"/>
  <c r="P5263" i="1"/>
  <c r="Q5263" i="1"/>
  <c r="R5263" i="1"/>
  <c r="S5263" i="1"/>
  <c r="T5263" i="1"/>
  <c r="V5263" i="1"/>
  <c r="B5264" i="1"/>
  <c r="O5264" i="1" s="1"/>
  <c r="E5264" i="1"/>
  <c r="H5264" i="1"/>
  <c r="I5264" i="1" s="1"/>
  <c r="N5264" i="1"/>
  <c r="P5264" i="1"/>
  <c r="R5264" i="1"/>
  <c r="T5264" i="1"/>
  <c r="U5264" i="1"/>
  <c r="V5264" i="1"/>
  <c r="B5265" i="1"/>
  <c r="E5265" i="1"/>
  <c r="H5265" i="1"/>
  <c r="I5265" i="1"/>
  <c r="N5265" i="1"/>
  <c r="O5265" i="1"/>
  <c r="P5265" i="1"/>
  <c r="Q5265" i="1"/>
  <c r="R5265" i="1"/>
  <c r="S5265" i="1"/>
  <c r="T5265" i="1"/>
  <c r="U5265" i="1"/>
  <c r="U5266" i="1" s="1"/>
  <c r="U5267" i="1" s="1"/>
  <c r="U5268" i="1" s="1"/>
  <c r="U5269" i="1" s="1"/>
  <c r="U5270" i="1" s="1"/>
  <c r="U5271" i="1" s="1"/>
  <c r="U5272" i="1" s="1"/>
  <c r="U5273" i="1" s="1"/>
  <c r="V5265" i="1"/>
  <c r="B5266" i="1"/>
  <c r="O5266" i="1" s="1"/>
  <c r="E5266" i="1"/>
  <c r="H5266" i="1"/>
  <c r="I5266" i="1" s="1"/>
  <c r="N5266" i="1"/>
  <c r="P5266" i="1"/>
  <c r="R5266" i="1"/>
  <c r="T5266" i="1"/>
  <c r="V5266" i="1"/>
  <c r="B5267" i="1"/>
  <c r="E5267" i="1"/>
  <c r="H5267" i="1"/>
  <c r="I5267" i="1"/>
  <c r="N5267" i="1"/>
  <c r="O5267" i="1"/>
  <c r="P5267" i="1"/>
  <c r="Q5267" i="1"/>
  <c r="R5267" i="1"/>
  <c r="S5267" i="1"/>
  <c r="T5267" i="1"/>
  <c r="V5267" i="1"/>
  <c r="B5268" i="1"/>
  <c r="O5268" i="1" s="1"/>
  <c r="E5268" i="1"/>
  <c r="H5268" i="1"/>
  <c r="I5268" i="1" s="1"/>
  <c r="N5268" i="1"/>
  <c r="P5268" i="1"/>
  <c r="R5268" i="1"/>
  <c r="T5268" i="1"/>
  <c r="V5268" i="1"/>
  <c r="B5269" i="1"/>
  <c r="E5269" i="1"/>
  <c r="H5269" i="1"/>
  <c r="I5269" i="1"/>
  <c r="N5269" i="1"/>
  <c r="O5269" i="1"/>
  <c r="P5269" i="1"/>
  <c r="Q5269" i="1"/>
  <c r="R5269" i="1"/>
  <c r="S5269" i="1"/>
  <c r="T5269" i="1"/>
  <c r="V5269" i="1"/>
  <c r="B5270" i="1"/>
  <c r="O5270" i="1" s="1"/>
  <c r="E5270" i="1"/>
  <c r="H5270" i="1"/>
  <c r="I5270" i="1" s="1"/>
  <c r="N5270" i="1"/>
  <c r="P5270" i="1"/>
  <c r="R5270" i="1"/>
  <c r="T5270" i="1"/>
  <c r="V5270" i="1"/>
  <c r="B5271" i="1"/>
  <c r="E5271" i="1"/>
  <c r="H5271" i="1"/>
  <c r="I5271" i="1"/>
  <c r="N5271" i="1"/>
  <c r="O5271" i="1"/>
  <c r="P5271" i="1"/>
  <c r="Q5271" i="1"/>
  <c r="R5271" i="1"/>
  <c r="S5271" i="1"/>
  <c r="T5271" i="1"/>
  <c r="V5271" i="1"/>
  <c r="B5272" i="1"/>
  <c r="O5272" i="1" s="1"/>
  <c r="E5272" i="1"/>
  <c r="H5272" i="1"/>
  <c r="I5272" i="1" s="1"/>
  <c r="N5272" i="1"/>
  <c r="P5272" i="1"/>
  <c r="R5272" i="1"/>
  <c r="T5272" i="1"/>
  <c r="V5272" i="1"/>
  <c r="B5273" i="1"/>
  <c r="E5273" i="1"/>
  <c r="H5273" i="1"/>
  <c r="I5273" i="1"/>
  <c r="N5273" i="1"/>
  <c r="O5273" i="1"/>
  <c r="P5273" i="1"/>
  <c r="Q5273" i="1"/>
  <c r="R5273" i="1"/>
  <c r="S5273" i="1"/>
  <c r="T5273" i="1"/>
  <c r="V5273" i="1"/>
  <c r="B5274" i="1"/>
  <c r="O5274" i="1" s="1"/>
  <c r="E5274" i="1"/>
  <c r="H5274" i="1"/>
  <c r="I5274" i="1" s="1"/>
  <c r="N5274" i="1"/>
  <c r="P5274" i="1"/>
  <c r="R5274" i="1"/>
  <c r="T5274" i="1"/>
  <c r="U5274" i="1"/>
  <c r="V5274" i="1"/>
  <c r="B5275" i="1"/>
  <c r="E5275" i="1"/>
  <c r="H5275" i="1"/>
  <c r="I5275" i="1"/>
  <c r="N5275" i="1"/>
  <c r="O5275" i="1"/>
  <c r="P5275" i="1"/>
  <c r="Q5275" i="1"/>
  <c r="R5275" i="1"/>
  <c r="S5275" i="1"/>
  <c r="T5275" i="1"/>
  <c r="U5275" i="1"/>
  <c r="U5276" i="1" s="1"/>
  <c r="U5277" i="1" s="1"/>
  <c r="U5278" i="1" s="1"/>
  <c r="U5279" i="1" s="1"/>
  <c r="U5280" i="1" s="1"/>
  <c r="U5281" i="1" s="1"/>
  <c r="U5282" i="1" s="1"/>
  <c r="U5283" i="1" s="1"/>
  <c r="U5284" i="1" s="1"/>
  <c r="U5285" i="1" s="1"/>
  <c r="U5286" i="1" s="1"/>
  <c r="U5287" i="1" s="1"/>
  <c r="U5288" i="1" s="1"/>
  <c r="V5275" i="1"/>
  <c r="B5276" i="1"/>
  <c r="O5276" i="1" s="1"/>
  <c r="E5276" i="1"/>
  <c r="H5276" i="1"/>
  <c r="I5276" i="1" s="1"/>
  <c r="N5276" i="1"/>
  <c r="P5276" i="1"/>
  <c r="R5276" i="1"/>
  <c r="T5276" i="1"/>
  <c r="V5276" i="1"/>
  <c r="B5277" i="1"/>
  <c r="E5277" i="1"/>
  <c r="H5277" i="1"/>
  <c r="I5277" i="1"/>
  <c r="N5277" i="1"/>
  <c r="O5277" i="1"/>
  <c r="P5277" i="1"/>
  <c r="Q5277" i="1"/>
  <c r="R5277" i="1"/>
  <c r="S5277" i="1"/>
  <c r="T5277" i="1"/>
  <c r="V5277" i="1"/>
  <c r="B5278" i="1"/>
  <c r="O5278" i="1" s="1"/>
  <c r="E5278" i="1"/>
  <c r="H5278" i="1"/>
  <c r="I5278" i="1" s="1"/>
  <c r="N5278" i="1"/>
  <c r="P5278" i="1"/>
  <c r="R5278" i="1"/>
  <c r="T5278" i="1"/>
  <c r="V5278" i="1"/>
  <c r="B5279" i="1"/>
  <c r="E5279" i="1"/>
  <c r="H5279" i="1"/>
  <c r="I5279" i="1"/>
  <c r="N5279" i="1"/>
  <c r="O5279" i="1"/>
  <c r="P5279" i="1"/>
  <c r="Q5279" i="1"/>
  <c r="R5279" i="1"/>
  <c r="S5279" i="1"/>
  <c r="T5279" i="1"/>
  <c r="V5279" i="1"/>
  <c r="B5280" i="1"/>
  <c r="O5280" i="1" s="1"/>
  <c r="E5280" i="1"/>
  <c r="H5280" i="1"/>
  <c r="I5280" i="1" s="1"/>
  <c r="N5280" i="1"/>
  <c r="P5280" i="1"/>
  <c r="R5280" i="1"/>
  <c r="T5280" i="1"/>
  <c r="V5280" i="1"/>
  <c r="B5281" i="1"/>
  <c r="E5281" i="1"/>
  <c r="H5281" i="1"/>
  <c r="I5281" i="1"/>
  <c r="N5281" i="1"/>
  <c r="O5281" i="1"/>
  <c r="P5281" i="1"/>
  <c r="Q5281" i="1"/>
  <c r="R5281" i="1"/>
  <c r="S5281" i="1"/>
  <c r="T5281" i="1"/>
  <c r="V5281" i="1"/>
  <c r="B5282" i="1"/>
  <c r="O5282" i="1" s="1"/>
  <c r="E5282" i="1"/>
  <c r="H5282" i="1"/>
  <c r="I5282" i="1" s="1"/>
  <c r="N5282" i="1"/>
  <c r="P5282" i="1"/>
  <c r="R5282" i="1"/>
  <c r="T5282" i="1"/>
  <c r="V5282" i="1"/>
  <c r="B5283" i="1"/>
  <c r="E5283" i="1"/>
  <c r="H5283" i="1"/>
  <c r="I5283" i="1"/>
  <c r="N5283" i="1"/>
  <c r="O5283" i="1"/>
  <c r="P5283" i="1"/>
  <c r="Q5283" i="1"/>
  <c r="R5283" i="1"/>
  <c r="S5283" i="1"/>
  <c r="T5283" i="1"/>
  <c r="V5283" i="1"/>
  <c r="B5284" i="1"/>
  <c r="O5284" i="1" s="1"/>
  <c r="E5284" i="1"/>
  <c r="H5284" i="1"/>
  <c r="I5284" i="1" s="1"/>
  <c r="N5284" i="1"/>
  <c r="P5284" i="1"/>
  <c r="R5284" i="1"/>
  <c r="T5284" i="1"/>
  <c r="V5284" i="1"/>
  <c r="B5285" i="1"/>
  <c r="E5285" i="1"/>
  <c r="H5285" i="1"/>
  <c r="I5285" i="1"/>
  <c r="N5285" i="1"/>
  <c r="O5285" i="1"/>
  <c r="P5285" i="1"/>
  <c r="Q5285" i="1"/>
  <c r="R5285" i="1"/>
  <c r="S5285" i="1"/>
  <c r="T5285" i="1"/>
  <c r="V5285" i="1"/>
  <c r="B5286" i="1"/>
  <c r="O5286" i="1" s="1"/>
  <c r="E5286" i="1"/>
  <c r="H5286" i="1"/>
  <c r="I5286" i="1" s="1"/>
  <c r="N5286" i="1"/>
  <c r="P5286" i="1"/>
  <c r="R5286" i="1"/>
  <c r="T5286" i="1"/>
  <c r="V5286" i="1"/>
  <c r="B5287" i="1"/>
  <c r="E5287" i="1"/>
  <c r="H5287" i="1"/>
  <c r="I5287" i="1"/>
  <c r="N5287" i="1"/>
  <c r="O5287" i="1"/>
  <c r="P5287" i="1"/>
  <c r="Q5287" i="1"/>
  <c r="R5287" i="1"/>
  <c r="S5287" i="1"/>
  <c r="T5287" i="1"/>
  <c r="V5287" i="1"/>
  <c r="B5288" i="1"/>
  <c r="O5288" i="1" s="1"/>
  <c r="E5288" i="1"/>
  <c r="H5288" i="1"/>
  <c r="I5288" i="1" s="1"/>
  <c r="N5288" i="1"/>
  <c r="P5288" i="1"/>
  <c r="R5288" i="1"/>
  <c r="T5288" i="1"/>
  <c r="V5288" i="1"/>
  <c r="B5289" i="1"/>
  <c r="E5289" i="1"/>
  <c r="H5289" i="1"/>
  <c r="I5289" i="1"/>
  <c r="N5289" i="1"/>
  <c r="O5289" i="1"/>
  <c r="P5289" i="1"/>
  <c r="Q5289" i="1"/>
  <c r="R5289" i="1"/>
  <c r="S5289" i="1"/>
  <c r="T5289" i="1"/>
  <c r="U5289" i="1"/>
  <c r="U5290" i="1" s="1"/>
  <c r="V5289" i="1"/>
  <c r="B5290" i="1"/>
  <c r="O5290" i="1" s="1"/>
  <c r="E5290" i="1"/>
  <c r="H5290" i="1"/>
  <c r="I5290" i="1" s="1"/>
  <c r="N5290" i="1"/>
  <c r="P5290" i="1"/>
  <c r="R5290" i="1"/>
  <c r="T5290" i="1"/>
  <c r="V5290" i="1"/>
  <c r="B5291" i="1"/>
  <c r="E5291" i="1"/>
  <c r="H5291" i="1"/>
  <c r="I5291" i="1"/>
  <c r="N5291" i="1"/>
  <c r="O5291" i="1"/>
  <c r="P5291" i="1"/>
  <c r="Q5291" i="1"/>
  <c r="R5291" i="1"/>
  <c r="S5291" i="1"/>
  <c r="T5291" i="1"/>
  <c r="U5291" i="1"/>
  <c r="U5292" i="1" s="1"/>
  <c r="U5293" i="1" s="1"/>
  <c r="U5294" i="1" s="1"/>
  <c r="U5295" i="1" s="1"/>
  <c r="U5296" i="1" s="1"/>
  <c r="U5297" i="1" s="1"/>
  <c r="V5291" i="1"/>
  <c r="B5292" i="1"/>
  <c r="R5292" i="1" s="1"/>
  <c r="E5292" i="1"/>
  <c r="H5292" i="1"/>
  <c r="I5292" i="1" s="1"/>
  <c r="N5292" i="1"/>
  <c r="P5292" i="1"/>
  <c r="T5292" i="1"/>
  <c r="V5292" i="1"/>
  <c r="B5293" i="1"/>
  <c r="E5293" i="1"/>
  <c r="H5293" i="1"/>
  <c r="I5293" i="1"/>
  <c r="N5293" i="1"/>
  <c r="O5293" i="1"/>
  <c r="P5293" i="1"/>
  <c r="Q5293" i="1"/>
  <c r="R5293" i="1"/>
  <c r="S5293" i="1"/>
  <c r="T5293" i="1"/>
  <c r="V5293" i="1"/>
  <c r="B5294" i="1"/>
  <c r="E5294" i="1"/>
  <c r="H5294" i="1"/>
  <c r="I5294" i="1" s="1"/>
  <c r="N5294" i="1"/>
  <c r="P5294" i="1"/>
  <c r="R5294" i="1"/>
  <c r="T5294" i="1"/>
  <c r="V5294" i="1"/>
  <c r="B5295" i="1"/>
  <c r="E5295" i="1"/>
  <c r="H5295" i="1"/>
  <c r="I5295" i="1"/>
  <c r="N5295" i="1"/>
  <c r="O5295" i="1"/>
  <c r="P5295" i="1"/>
  <c r="Q5295" i="1"/>
  <c r="R5295" i="1"/>
  <c r="S5295" i="1"/>
  <c r="T5295" i="1"/>
  <c r="V5295" i="1"/>
  <c r="B5296" i="1"/>
  <c r="R5296" i="1" s="1"/>
  <c r="E5296" i="1"/>
  <c r="H5296" i="1"/>
  <c r="I5296" i="1" s="1"/>
  <c r="N5296" i="1"/>
  <c r="P5296" i="1"/>
  <c r="T5296" i="1"/>
  <c r="V5296" i="1"/>
  <c r="B5297" i="1"/>
  <c r="E5297" i="1"/>
  <c r="H5297" i="1"/>
  <c r="I5297" i="1"/>
  <c r="N5297" i="1"/>
  <c r="O5297" i="1"/>
  <c r="P5297" i="1"/>
  <c r="Q5297" i="1"/>
  <c r="R5297" i="1"/>
  <c r="S5297" i="1"/>
  <c r="T5297" i="1"/>
  <c r="V5297" i="1"/>
  <c r="B5298" i="1"/>
  <c r="E5298" i="1"/>
  <c r="H5298" i="1"/>
  <c r="I5298" i="1" s="1"/>
  <c r="N5298" i="1"/>
  <c r="P5298" i="1"/>
  <c r="R5298" i="1"/>
  <c r="T5298" i="1"/>
  <c r="U5298" i="1"/>
  <c r="V5298" i="1"/>
  <c r="B5299" i="1"/>
  <c r="E5299" i="1"/>
  <c r="H5299" i="1"/>
  <c r="I5299" i="1"/>
  <c r="N5299" i="1"/>
  <c r="O5299" i="1"/>
  <c r="P5299" i="1"/>
  <c r="Q5299" i="1"/>
  <c r="R5299" i="1"/>
  <c r="S5299" i="1"/>
  <c r="T5299" i="1"/>
  <c r="U5299" i="1"/>
  <c r="U5300" i="1" s="1"/>
  <c r="V5299" i="1"/>
  <c r="B5300" i="1"/>
  <c r="E5300" i="1"/>
  <c r="H5300" i="1"/>
  <c r="I5300" i="1" s="1"/>
  <c r="N5300" i="1"/>
  <c r="P5300" i="1"/>
  <c r="R5300" i="1"/>
  <c r="T5300" i="1"/>
  <c r="V5300" i="1"/>
  <c r="B5301" i="1"/>
  <c r="E5301" i="1"/>
  <c r="H5301" i="1"/>
  <c r="I5301" i="1"/>
  <c r="N5301" i="1"/>
  <c r="O5301" i="1"/>
  <c r="P5301" i="1"/>
  <c r="Q5301" i="1"/>
  <c r="R5301" i="1"/>
  <c r="S5301" i="1"/>
  <c r="T5301" i="1"/>
  <c r="U5301" i="1"/>
  <c r="U5302" i="1" s="1"/>
  <c r="U5303" i="1" s="1"/>
  <c r="U5304" i="1" s="1"/>
  <c r="U5305" i="1" s="1"/>
  <c r="U5306" i="1" s="1"/>
  <c r="U5307" i="1" s="1"/>
  <c r="V5301" i="1"/>
  <c r="B5302" i="1"/>
  <c r="R5302" i="1" s="1"/>
  <c r="E5302" i="1"/>
  <c r="H5302" i="1"/>
  <c r="I5302" i="1" s="1"/>
  <c r="N5302" i="1"/>
  <c r="P5302" i="1"/>
  <c r="T5302" i="1"/>
  <c r="V5302" i="1"/>
  <c r="B5303" i="1"/>
  <c r="E5303" i="1"/>
  <c r="H5303" i="1"/>
  <c r="I5303" i="1"/>
  <c r="N5303" i="1"/>
  <c r="O5303" i="1"/>
  <c r="P5303" i="1"/>
  <c r="Q5303" i="1"/>
  <c r="R5303" i="1"/>
  <c r="S5303" i="1"/>
  <c r="T5303" i="1"/>
  <c r="V5303" i="1"/>
  <c r="B5304" i="1"/>
  <c r="E5304" i="1"/>
  <c r="H5304" i="1"/>
  <c r="I5304" i="1" s="1"/>
  <c r="N5304" i="1"/>
  <c r="P5304" i="1"/>
  <c r="R5304" i="1"/>
  <c r="T5304" i="1"/>
  <c r="V5304" i="1"/>
  <c r="B5305" i="1"/>
  <c r="E5305" i="1"/>
  <c r="H5305" i="1"/>
  <c r="I5305" i="1"/>
  <c r="N5305" i="1"/>
  <c r="O5305" i="1"/>
  <c r="P5305" i="1"/>
  <c r="Q5305" i="1"/>
  <c r="R5305" i="1"/>
  <c r="S5305" i="1"/>
  <c r="T5305" i="1"/>
  <c r="V5305" i="1"/>
  <c r="B5306" i="1"/>
  <c r="R5306" i="1" s="1"/>
  <c r="E5306" i="1"/>
  <c r="H5306" i="1"/>
  <c r="I5306" i="1" s="1"/>
  <c r="N5306" i="1"/>
  <c r="P5306" i="1"/>
  <c r="T5306" i="1"/>
  <c r="V5306" i="1"/>
  <c r="B5307" i="1"/>
  <c r="E5307" i="1"/>
  <c r="H5307" i="1"/>
  <c r="I5307" i="1"/>
  <c r="N5307" i="1"/>
  <c r="O5307" i="1"/>
  <c r="P5307" i="1"/>
  <c r="Q5307" i="1"/>
  <c r="R5307" i="1"/>
  <c r="S5307" i="1"/>
  <c r="T5307" i="1"/>
  <c r="V5307" i="1"/>
  <c r="B5308" i="1"/>
  <c r="E5308" i="1"/>
  <c r="H5308" i="1"/>
  <c r="I5308" i="1" s="1"/>
  <c r="N5308" i="1"/>
  <c r="P5308" i="1"/>
  <c r="R5308" i="1"/>
  <c r="T5308" i="1"/>
  <c r="U5308" i="1"/>
  <c r="V5308" i="1"/>
  <c r="B5309" i="1"/>
  <c r="E5309" i="1"/>
  <c r="H5309" i="1"/>
  <c r="I5309" i="1"/>
  <c r="N5309" i="1"/>
  <c r="O5309" i="1"/>
  <c r="P5309" i="1"/>
  <c r="Q5309" i="1"/>
  <c r="R5309" i="1"/>
  <c r="S5309" i="1"/>
  <c r="T5309" i="1"/>
  <c r="U5309" i="1"/>
  <c r="U5310" i="1" s="1"/>
  <c r="V5309" i="1"/>
  <c r="B5310" i="1"/>
  <c r="E5310" i="1"/>
  <c r="H5310" i="1"/>
  <c r="I5310" i="1" s="1"/>
  <c r="N5310" i="1"/>
  <c r="P5310" i="1"/>
  <c r="R5310" i="1"/>
  <c r="T5310" i="1"/>
  <c r="V5310" i="1"/>
  <c r="B5311" i="1"/>
  <c r="E5311" i="1"/>
  <c r="H5311" i="1"/>
  <c r="I5311" i="1"/>
  <c r="N5311" i="1"/>
  <c r="O5311" i="1"/>
  <c r="P5311" i="1"/>
  <c r="Q5311" i="1"/>
  <c r="R5311" i="1"/>
  <c r="S5311" i="1"/>
  <c r="T5311" i="1"/>
  <c r="U5311" i="1"/>
  <c r="U5312" i="1" s="1"/>
  <c r="U5313" i="1" s="1"/>
  <c r="U5314" i="1" s="1"/>
  <c r="V5311" i="1"/>
  <c r="B5312" i="1"/>
  <c r="R5312" i="1" s="1"/>
  <c r="E5312" i="1"/>
  <c r="H5312" i="1"/>
  <c r="I5312" i="1" s="1"/>
  <c r="N5312" i="1"/>
  <c r="P5312" i="1"/>
  <c r="T5312" i="1"/>
  <c r="V5312" i="1"/>
  <c r="B5313" i="1"/>
  <c r="E5313" i="1"/>
  <c r="H5313" i="1"/>
  <c r="I5313" i="1"/>
  <c r="N5313" i="1"/>
  <c r="O5313" i="1"/>
  <c r="P5313" i="1"/>
  <c r="Q5313" i="1"/>
  <c r="R5313" i="1"/>
  <c r="S5313" i="1"/>
  <c r="T5313" i="1"/>
  <c r="V5313" i="1"/>
  <c r="B5314" i="1"/>
  <c r="E5314" i="1"/>
  <c r="H5314" i="1"/>
  <c r="I5314" i="1" s="1"/>
  <c r="N5314" i="1"/>
  <c r="P5314" i="1"/>
  <c r="R5314" i="1"/>
  <c r="T5314" i="1"/>
  <c r="V5314" i="1"/>
  <c r="B5315" i="1"/>
  <c r="E5315" i="1"/>
  <c r="H5315" i="1"/>
  <c r="I5315" i="1"/>
  <c r="N5315" i="1"/>
  <c r="O5315" i="1"/>
  <c r="P5315" i="1"/>
  <c r="Q5315" i="1"/>
  <c r="R5315" i="1"/>
  <c r="S5315" i="1"/>
  <c r="T5315" i="1"/>
  <c r="U5315" i="1"/>
  <c r="U5316" i="1" s="1"/>
  <c r="U5317" i="1" s="1"/>
  <c r="U5318" i="1" s="1"/>
  <c r="U5319" i="1" s="1"/>
  <c r="U5320" i="1" s="1"/>
  <c r="U5321" i="1" s="1"/>
  <c r="U5322" i="1" s="1"/>
  <c r="U5323" i="1" s="1"/>
  <c r="V5315" i="1"/>
  <c r="B5316" i="1"/>
  <c r="R5316" i="1" s="1"/>
  <c r="E5316" i="1"/>
  <c r="H5316" i="1"/>
  <c r="I5316" i="1" s="1"/>
  <c r="N5316" i="1"/>
  <c r="P5316" i="1"/>
  <c r="T5316" i="1"/>
  <c r="V5316" i="1"/>
  <c r="B5317" i="1"/>
  <c r="E5317" i="1"/>
  <c r="H5317" i="1"/>
  <c r="I5317" i="1"/>
  <c r="N5317" i="1"/>
  <c r="O5317" i="1"/>
  <c r="P5317" i="1"/>
  <c r="Q5317" i="1"/>
  <c r="R5317" i="1"/>
  <c r="S5317" i="1"/>
  <c r="T5317" i="1"/>
  <c r="V5317" i="1"/>
  <c r="B5318" i="1"/>
  <c r="E5318" i="1"/>
  <c r="H5318" i="1"/>
  <c r="I5318" i="1" s="1"/>
  <c r="N5318" i="1"/>
  <c r="P5318" i="1"/>
  <c r="R5318" i="1"/>
  <c r="T5318" i="1"/>
  <c r="V5318" i="1"/>
  <c r="B5319" i="1"/>
  <c r="E5319" i="1"/>
  <c r="H5319" i="1"/>
  <c r="I5319" i="1"/>
  <c r="N5319" i="1"/>
  <c r="O5319" i="1"/>
  <c r="P5319" i="1"/>
  <c r="Q5319" i="1"/>
  <c r="R5319" i="1"/>
  <c r="S5319" i="1"/>
  <c r="T5319" i="1"/>
  <c r="V5319" i="1"/>
  <c r="B5320" i="1"/>
  <c r="R5320" i="1" s="1"/>
  <c r="E5320" i="1"/>
  <c r="H5320" i="1"/>
  <c r="I5320" i="1" s="1"/>
  <c r="N5320" i="1"/>
  <c r="P5320" i="1"/>
  <c r="T5320" i="1"/>
  <c r="V5320" i="1"/>
  <c r="B5321" i="1"/>
  <c r="E5321" i="1"/>
  <c r="H5321" i="1"/>
  <c r="I5321" i="1"/>
  <c r="N5321" i="1"/>
  <c r="O5321" i="1"/>
  <c r="P5321" i="1"/>
  <c r="Q5321" i="1"/>
  <c r="R5321" i="1"/>
  <c r="S5321" i="1"/>
  <c r="T5321" i="1"/>
  <c r="V5321" i="1"/>
  <c r="B5322" i="1"/>
  <c r="E5322" i="1"/>
  <c r="H5322" i="1"/>
  <c r="I5322" i="1" s="1"/>
  <c r="N5322" i="1"/>
  <c r="P5322" i="1"/>
  <c r="R5322" i="1"/>
  <c r="T5322" i="1"/>
  <c r="V5322" i="1"/>
  <c r="B5323" i="1"/>
  <c r="E5323" i="1"/>
  <c r="H5323" i="1"/>
  <c r="I5323" i="1"/>
  <c r="N5323" i="1"/>
  <c r="O5323" i="1"/>
  <c r="P5323" i="1"/>
  <c r="Q5323" i="1"/>
  <c r="R5323" i="1"/>
  <c r="S5323" i="1"/>
  <c r="T5323" i="1"/>
  <c r="V5323" i="1"/>
  <c r="B5324" i="1"/>
  <c r="R5324" i="1" s="1"/>
  <c r="E5324" i="1"/>
  <c r="H5324" i="1"/>
  <c r="I5324" i="1" s="1"/>
  <c r="N5324" i="1"/>
  <c r="P5324" i="1"/>
  <c r="T5324" i="1"/>
  <c r="U5324" i="1"/>
  <c r="V5324" i="1"/>
  <c r="B5325" i="1"/>
  <c r="E5325" i="1"/>
  <c r="H5325" i="1"/>
  <c r="I5325" i="1"/>
  <c r="N5325" i="1"/>
  <c r="O5325" i="1"/>
  <c r="P5325" i="1"/>
  <c r="Q5325" i="1"/>
  <c r="R5325" i="1"/>
  <c r="S5325" i="1"/>
  <c r="T5325" i="1"/>
  <c r="U5325" i="1"/>
  <c r="U5326" i="1" s="1"/>
  <c r="U5327" i="1" s="1"/>
  <c r="U5328" i="1" s="1"/>
  <c r="U5329" i="1" s="1"/>
  <c r="U5330" i="1" s="1"/>
  <c r="U5331" i="1" s="1"/>
  <c r="U5332" i="1" s="1"/>
  <c r="U5333" i="1" s="1"/>
  <c r="U5334" i="1" s="1"/>
  <c r="U5335" i="1" s="1"/>
  <c r="V5325" i="1"/>
  <c r="B5326" i="1"/>
  <c r="R5326" i="1" s="1"/>
  <c r="E5326" i="1"/>
  <c r="H5326" i="1"/>
  <c r="I5326" i="1" s="1"/>
  <c r="N5326" i="1"/>
  <c r="P5326" i="1"/>
  <c r="T5326" i="1"/>
  <c r="V5326" i="1"/>
  <c r="B5327" i="1"/>
  <c r="E5327" i="1"/>
  <c r="H5327" i="1"/>
  <c r="I5327" i="1"/>
  <c r="N5327" i="1"/>
  <c r="O5327" i="1"/>
  <c r="P5327" i="1"/>
  <c r="Q5327" i="1"/>
  <c r="R5327" i="1"/>
  <c r="S5327" i="1"/>
  <c r="T5327" i="1"/>
  <c r="V5327" i="1"/>
  <c r="B5328" i="1"/>
  <c r="E5328" i="1"/>
  <c r="H5328" i="1"/>
  <c r="I5328" i="1" s="1"/>
  <c r="N5328" i="1"/>
  <c r="P5328" i="1"/>
  <c r="R5328" i="1"/>
  <c r="T5328" i="1"/>
  <c r="V5328" i="1"/>
  <c r="B5329" i="1"/>
  <c r="E5329" i="1"/>
  <c r="H5329" i="1"/>
  <c r="I5329" i="1"/>
  <c r="N5329" i="1"/>
  <c r="O5329" i="1"/>
  <c r="P5329" i="1"/>
  <c r="Q5329" i="1"/>
  <c r="R5329" i="1"/>
  <c r="S5329" i="1"/>
  <c r="T5329" i="1"/>
  <c r="V5329" i="1"/>
  <c r="B5330" i="1"/>
  <c r="R5330" i="1" s="1"/>
  <c r="E5330" i="1"/>
  <c r="H5330" i="1"/>
  <c r="I5330" i="1" s="1"/>
  <c r="N5330" i="1"/>
  <c r="P5330" i="1"/>
  <c r="T5330" i="1"/>
  <c r="V5330" i="1"/>
  <c r="B5331" i="1"/>
  <c r="E5331" i="1"/>
  <c r="H5331" i="1"/>
  <c r="I5331" i="1"/>
  <c r="N5331" i="1"/>
  <c r="O5331" i="1"/>
  <c r="P5331" i="1"/>
  <c r="Q5331" i="1"/>
  <c r="R5331" i="1"/>
  <c r="S5331" i="1"/>
  <c r="T5331" i="1"/>
  <c r="V5331" i="1"/>
  <c r="B5332" i="1"/>
  <c r="E5332" i="1"/>
  <c r="H5332" i="1"/>
  <c r="I5332" i="1" s="1"/>
  <c r="N5332" i="1"/>
  <c r="P5332" i="1"/>
  <c r="R5332" i="1"/>
  <c r="T5332" i="1"/>
  <c r="V5332" i="1"/>
  <c r="B5333" i="1"/>
  <c r="E5333" i="1"/>
  <c r="H5333" i="1"/>
  <c r="I5333" i="1"/>
  <c r="N5333" i="1"/>
  <c r="O5333" i="1"/>
  <c r="P5333" i="1"/>
  <c r="Q5333" i="1"/>
  <c r="R5333" i="1"/>
  <c r="S5333" i="1"/>
  <c r="T5333" i="1"/>
  <c r="V5333" i="1"/>
  <c r="B5334" i="1"/>
  <c r="R5334" i="1" s="1"/>
  <c r="E5334" i="1"/>
  <c r="H5334" i="1"/>
  <c r="I5334" i="1" s="1"/>
  <c r="N5334" i="1"/>
  <c r="P5334" i="1"/>
  <c r="T5334" i="1"/>
  <c r="V5334" i="1"/>
  <c r="B5335" i="1"/>
  <c r="E5335" i="1"/>
  <c r="H5335" i="1"/>
  <c r="I5335" i="1"/>
  <c r="N5335" i="1"/>
  <c r="O5335" i="1"/>
  <c r="P5335" i="1"/>
  <c r="Q5335" i="1"/>
  <c r="R5335" i="1"/>
  <c r="S5335" i="1"/>
  <c r="T5335" i="1"/>
  <c r="V5335" i="1"/>
  <c r="B5336" i="1"/>
  <c r="E5336" i="1"/>
  <c r="H5336" i="1"/>
  <c r="I5336" i="1" s="1"/>
  <c r="N5336" i="1"/>
  <c r="P5336" i="1"/>
  <c r="R5336" i="1"/>
  <c r="T5336" i="1"/>
  <c r="U5336" i="1"/>
  <c r="V5336" i="1"/>
  <c r="B5337" i="1"/>
  <c r="E5337" i="1"/>
  <c r="H5337" i="1"/>
  <c r="I5337" i="1"/>
  <c r="N5337" i="1"/>
  <c r="O5337" i="1"/>
  <c r="P5337" i="1"/>
  <c r="Q5337" i="1"/>
  <c r="R5337" i="1"/>
  <c r="S5337" i="1"/>
  <c r="T5337" i="1"/>
  <c r="U5337" i="1"/>
  <c r="U5338" i="1" s="1"/>
  <c r="V5337" i="1"/>
  <c r="B5338" i="1"/>
  <c r="E5338" i="1"/>
  <c r="H5338" i="1"/>
  <c r="I5338" i="1" s="1"/>
  <c r="N5338" i="1"/>
  <c r="P5338" i="1"/>
  <c r="R5338" i="1"/>
  <c r="T5338" i="1"/>
  <c r="V5338" i="1"/>
  <c r="B5339" i="1"/>
  <c r="E5339" i="1"/>
  <c r="H5339" i="1"/>
  <c r="I5339" i="1"/>
  <c r="N5339" i="1"/>
  <c r="O5339" i="1"/>
  <c r="P5339" i="1"/>
  <c r="Q5339" i="1"/>
  <c r="R5339" i="1"/>
  <c r="S5339" i="1"/>
  <c r="T5339" i="1"/>
  <c r="U5339" i="1"/>
  <c r="U5340" i="1" s="1"/>
  <c r="U5341" i="1" s="1"/>
  <c r="U5342" i="1" s="1"/>
  <c r="U5343" i="1" s="1"/>
  <c r="U5344" i="1" s="1"/>
  <c r="U5345" i="1" s="1"/>
  <c r="V5339" i="1"/>
  <c r="B5340" i="1"/>
  <c r="R5340" i="1" s="1"/>
  <c r="E5340" i="1"/>
  <c r="H5340" i="1"/>
  <c r="I5340" i="1" s="1"/>
  <c r="N5340" i="1"/>
  <c r="P5340" i="1"/>
  <c r="T5340" i="1"/>
  <c r="V5340" i="1"/>
  <c r="B5341" i="1"/>
  <c r="E5341" i="1"/>
  <c r="H5341" i="1"/>
  <c r="I5341" i="1"/>
  <c r="N5341" i="1"/>
  <c r="O5341" i="1"/>
  <c r="P5341" i="1"/>
  <c r="Q5341" i="1"/>
  <c r="R5341" i="1"/>
  <c r="S5341" i="1"/>
  <c r="T5341" i="1"/>
  <c r="V5341" i="1"/>
  <c r="B5342" i="1"/>
  <c r="E5342" i="1"/>
  <c r="H5342" i="1"/>
  <c r="I5342" i="1" s="1"/>
  <c r="N5342" i="1"/>
  <c r="P5342" i="1"/>
  <c r="R5342" i="1"/>
  <c r="T5342" i="1"/>
  <c r="V5342" i="1"/>
  <c r="B5343" i="1"/>
  <c r="E5343" i="1"/>
  <c r="H5343" i="1"/>
  <c r="I5343" i="1"/>
  <c r="N5343" i="1"/>
  <c r="O5343" i="1"/>
  <c r="P5343" i="1"/>
  <c r="Q5343" i="1"/>
  <c r="R5343" i="1"/>
  <c r="S5343" i="1"/>
  <c r="T5343" i="1"/>
  <c r="V5343" i="1"/>
  <c r="B5344" i="1"/>
  <c r="R5344" i="1" s="1"/>
  <c r="E5344" i="1"/>
  <c r="H5344" i="1"/>
  <c r="I5344" i="1" s="1"/>
  <c r="N5344" i="1"/>
  <c r="P5344" i="1"/>
  <c r="T5344" i="1"/>
  <c r="V5344" i="1"/>
  <c r="B5345" i="1"/>
  <c r="E5345" i="1"/>
  <c r="H5345" i="1"/>
  <c r="I5345" i="1"/>
  <c r="N5345" i="1"/>
  <c r="O5345" i="1"/>
  <c r="P5345" i="1"/>
  <c r="Q5345" i="1"/>
  <c r="R5345" i="1"/>
  <c r="S5345" i="1"/>
  <c r="T5345" i="1"/>
  <c r="V5345" i="1"/>
  <c r="B5346" i="1"/>
  <c r="E5346" i="1"/>
  <c r="H5346" i="1"/>
  <c r="I5346" i="1" s="1"/>
  <c r="N5346" i="1"/>
  <c r="P5346" i="1"/>
  <c r="R5346" i="1"/>
  <c r="T5346" i="1"/>
  <c r="U5346" i="1"/>
  <c r="V5346" i="1"/>
  <c r="B5347" i="1"/>
  <c r="E5347" i="1"/>
  <c r="H5347" i="1"/>
  <c r="I5347" i="1"/>
  <c r="N5347" i="1"/>
  <c r="O5347" i="1"/>
  <c r="P5347" i="1"/>
  <c r="Q5347" i="1"/>
  <c r="R5347" i="1"/>
  <c r="S5347" i="1"/>
  <c r="T5347" i="1"/>
  <c r="U5347" i="1"/>
  <c r="U5348" i="1" s="1"/>
  <c r="V5347" i="1"/>
  <c r="B5348" i="1"/>
  <c r="E5348" i="1"/>
  <c r="H5348" i="1"/>
  <c r="I5348" i="1" s="1"/>
  <c r="N5348" i="1"/>
  <c r="P5348" i="1"/>
  <c r="R5348" i="1"/>
  <c r="T5348" i="1"/>
  <c r="V5348" i="1"/>
  <c r="B5349" i="1"/>
  <c r="E5349" i="1"/>
  <c r="H5349" i="1"/>
  <c r="I5349" i="1"/>
  <c r="N5349" i="1"/>
  <c r="O5349" i="1"/>
  <c r="P5349" i="1"/>
  <c r="Q5349" i="1"/>
  <c r="R5349" i="1"/>
  <c r="S5349" i="1"/>
  <c r="T5349" i="1"/>
  <c r="U5349" i="1"/>
  <c r="U5350" i="1" s="1"/>
  <c r="V5349" i="1"/>
  <c r="B5350" i="1"/>
  <c r="R5350" i="1" s="1"/>
  <c r="E5350" i="1"/>
  <c r="H5350" i="1"/>
  <c r="I5350" i="1" s="1"/>
  <c r="N5350" i="1"/>
  <c r="P5350" i="1"/>
  <c r="T5350" i="1"/>
  <c r="V5350" i="1"/>
  <c r="B5351" i="1"/>
  <c r="E5351" i="1"/>
  <c r="H5351" i="1"/>
  <c r="I5351" i="1"/>
  <c r="N5351" i="1"/>
  <c r="O5351" i="1"/>
  <c r="P5351" i="1"/>
  <c r="Q5351" i="1"/>
  <c r="R5351" i="1"/>
  <c r="S5351" i="1"/>
  <c r="T5351" i="1"/>
  <c r="U5351" i="1"/>
  <c r="U5352" i="1" s="1"/>
  <c r="V5351" i="1"/>
  <c r="B5352" i="1"/>
  <c r="E5352" i="1"/>
  <c r="H5352" i="1"/>
  <c r="I5352" i="1" s="1"/>
  <c r="N5352" i="1"/>
  <c r="P5352" i="1"/>
  <c r="R5352" i="1"/>
  <c r="T5352" i="1"/>
  <c r="V5352" i="1"/>
  <c r="B5353" i="1"/>
  <c r="E5353" i="1"/>
  <c r="H5353" i="1"/>
  <c r="I5353" i="1"/>
  <c r="N5353" i="1"/>
  <c r="O5353" i="1"/>
  <c r="P5353" i="1"/>
  <c r="Q5353" i="1"/>
  <c r="R5353" i="1"/>
  <c r="S5353" i="1"/>
  <c r="T5353" i="1"/>
  <c r="U5353" i="1"/>
  <c r="U5354" i="1" s="1"/>
  <c r="U5355" i="1" s="1"/>
  <c r="U5356" i="1" s="1"/>
  <c r="U5357" i="1" s="1"/>
  <c r="U5358" i="1" s="1"/>
  <c r="U5359" i="1" s="1"/>
  <c r="U5360" i="1" s="1"/>
  <c r="U5361" i="1" s="1"/>
  <c r="U5362" i="1" s="1"/>
  <c r="U5363" i="1" s="1"/>
  <c r="V5353" i="1"/>
  <c r="B5354" i="1"/>
  <c r="R5354" i="1" s="1"/>
  <c r="E5354" i="1"/>
  <c r="H5354" i="1"/>
  <c r="I5354" i="1" s="1"/>
  <c r="N5354" i="1"/>
  <c r="P5354" i="1"/>
  <c r="T5354" i="1"/>
  <c r="V5354" i="1"/>
  <c r="B5355" i="1"/>
  <c r="E5355" i="1"/>
  <c r="H5355" i="1"/>
  <c r="I5355" i="1"/>
  <c r="N5355" i="1"/>
  <c r="O5355" i="1"/>
  <c r="P5355" i="1"/>
  <c r="Q5355" i="1"/>
  <c r="R5355" i="1"/>
  <c r="S5355" i="1"/>
  <c r="T5355" i="1"/>
  <c r="V5355" i="1"/>
  <c r="B5356" i="1"/>
  <c r="E5356" i="1"/>
  <c r="H5356" i="1"/>
  <c r="I5356" i="1" s="1"/>
  <c r="N5356" i="1"/>
  <c r="P5356" i="1"/>
  <c r="R5356" i="1"/>
  <c r="T5356" i="1"/>
  <c r="V5356" i="1"/>
  <c r="B5357" i="1"/>
  <c r="E5357" i="1"/>
  <c r="H5357" i="1"/>
  <c r="I5357" i="1"/>
  <c r="N5357" i="1"/>
  <c r="O5357" i="1"/>
  <c r="P5357" i="1"/>
  <c r="Q5357" i="1"/>
  <c r="R5357" i="1"/>
  <c r="S5357" i="1"/>
  <c r="T5357" i="1"/>
  <c r="V5357" i="1"/>
  <c r="B5358" i="1"/>
  <c r="R5358" i="1" s="1"/>
  <c r="E5358" i="1"/>
  <c r="H5358" i="1"/>
  <c r="I5358" i="1" s="1"/>
  <c r="N5358" i="1"/>
  <c r="P5358" i="1"/>
  <c r="T5358" i="1"/>
  <c r="V5358" i="1"/>
  <c r="B5359" i="1"/>
  <c r="E5359" i="1"/>
  <c r="H5359" i="1"/>
  <c r="I5359" i="1"/>
  <c r="N5359" i="1"/>
  <c r="O5359" i="1"/>
  <c r="P5359" i="1"/>
  <c r="Q5359" i="1"/>
  <c r="R5359" i="1"/>
  <c r="S5359" i="1"/>
  <c r="T5359" i="1"/>
  <c r="V5359" i="1"/>
  <c r="B5360" i="1"/>
  <c r="E5360" i="1"/>
  <c r="H5360" i="1"/>
  <c r="I5360" i="1" s="1"/>
  <c r="N5360" i="1"/>
  <c r="P5360" i="1"/>
  <c r="R5360" i="1"/>
  <c r="T5360" i="1"/>
  <c r="V5360" i="1"/>
  <c r="B5361" i="1"/>
  <c r="E5361" i="1"/>
  <c r="H5361" i="1"/>
  <c r="I5361" i="1"/>
  <c r="N5361" i="1"/>
  <c r="O5361" i="1"/>
  <c r="P5361" i="1"/>
  <c r="Q5361" i="1"/>
  <c r="R5361" i="1"/>
  <c r="S5361" i="1"/>
  <c r="T5361" i="1"/>
  <c r="V5361" i="1"/>
  <c r="B5362" i="1"/>
  <c r="R5362" i="1" s="1"/>
  <c r="E5362" i="1"/>
  <c r="H5362" i="1"/>
  <c r="I5362" i="1" s="1"/>
  <c r="N5362" i="1"/>
  <c r="P5362" i="1"/>
  <c r="T5362" i="1"/>
  <c r="V5362" i="1"/>
  <c r="B5363" i="1"/>
  <c r="E5363" i="1"/>
  <c r="H5363" i="1"/>
  <c r="I5363" i="1"/>
  <c r="N5363" i="1"/>
  <c r="O5363" i="1"/>
  <c r="P5363" i="1"/>
  <c r="Q5363" i="1"/>
  <c r="R5363" i="1"/>
  <c r="S5363" i="1"/>
  <c r="T5363" i="1"/>
  <c r="V5363" i="1"/>
  <c r="B5364" i="1"/>
  <c r="E5364" i="1"/>
  <c r="H5364" i="1"/>
  <c r="I5364" i="1" s="1"/>
  <c r="N5364" i="1"/>
  <c r="P5364" i="1"/>
  <c r="R5364" i="1"/>
  <c r="T5364" i="1"/>
  <c r="U5364" i="1"/>
  <c r="V5364" i="1"/>
  <c r="B5365" i="1"/>
  <c r="E5365" i="1"/>
  <c r="H5365" i="1"/>
  <c r="I5365" i="1"/>
  <c r="N5365" i="1"/>
  <c r="O5365" i="1"/>
  <c r="P5365" i="1"/>
  <c r="Q5365" i="1"/>
  <c r="R5365" i="1"/>
  <c r="S5365" i="1"/>
  <c r="T5365" i="1"/>
  <c r="U5365" i="1"/>
  <c r="U5366" i="1" s="1"/>
  <c r="V5365" i="1"/>
  <c r="B5366" i="1"/>
  <c r="E5366" i="1"/>
  <c r="H5366" i="1"/>
  <c r="I5366" i="1" s="1"/>
  <c r="N5366" i="1"/>
  <c r="P5366" i="1"/>
  <c r="R5366" i="1"/>
  <c r="T5366" i="1"/>
  <c r="V5366" i="1"/>
  <c r="B5367" i="1"/>
  <c r="E5367" i="1"/>
  <c r="H5367" i="1"/>
  <c r="I5367" i="1"/>
  <c r="N5367" i="1"/>
  <c r="O5367" i="1"/>
  <c r="P5367" i="1"/>
  <c r="Q5367" i="1"/>
  <c r="R5367" i="1"/>
  <c r="S5367" i="1"/>
  <c r="T5367" i="1"/>
  <c r="U5367" i="1"/>
  <c r="U5368" i="1" s="1"/>
  <c r="U5369" i="1" s="1"/>
  <c r="U5370" i="1" s="1"/>
  <c r="U5371" i="1" s="1"/>
  <c r="U5372" i="1" s="1"/>
  <c r="U5373" i="1" s="1"/>
  <c r="U5374" i="1" s="1"/>
  <c r="V5367" i="1"/>
  <c r="B5368" i="1"/>
  <c r="R5368" i="1" s="1"/>
  <c r="E5368" i="1"/>
  <c r="H5368" i="1"/>
  <c r="I5368" i="1" s="1"/>
  <c r="N5368" i="1"/>
  <c r="P5368" i="1"/>
  <c r="T5368" i="1"/>
  <c r="V5368" i="1"/>
  <c r="B5369" i="1"/>
  <c r="E5369" i="1"/>
  <c r="H5369" i="1"/>
  <c r="I5369" i="1"/>
  <c r="N5369" i="1"/>
  <c r="O5369" i="1"/>
  <c r="P5369" i="1"/>
  <c r="Q5369" i="1"/>
  <c r="R5369" i="1"/>
  <c r="S5369" i="1"/>
  <c r="T5369" i="1"/>
  <c r="V5369" i="1"/>
  <c r="B5370" i="1"/>
  <c r="E5370" i="1"/>
  <c r="H5370" i="1"/>
  <c r="I5370" i="1" s="1"/>
  <c r="N5370" i="1"/>
  <c r="P5370" i="1"/>
  <c r="R5370" i="1"/>
  <c r="T5370" i="1"/>
  <c r="V5370" i="1"/>
  <c r="B5371" i="1"/>
  <c r="E5371" i="1"/>
  <c r="H5371" i="1"/>
  <c r="I5371" i="1"/>
  <c r="N5371" i="1"/>
  <c r="O5371" i="1"/>
  <c r="P5371" i="1"/>
  <c r="Q5371" i="1"/>
  <c r="R5371" i="1"/>
  <c r="S5371" i="1"/>
  <c r="T5371" i="1"/>
  <c r="V5371" i="1"/>
  <c r="B5372" i="1"/>
  <c r="R5372" i="1" s="1"/>
  <c r="E5372" i="1"/>
  <c r="H5372" i="1"/>
  <c r="I5372" i="1" s="1"/>
  <c r="N5372" i="1"/>
  <c r="P5372" i="1"/>
  <c r="T5372" i="1"/>
  <c r="V5372" i="1"/>
  <c r="B5373" i="1"/>
  <c r="E5373" i="1"/>
  <c r="H5373" i="1"/>
  <c r="I5373" i="1"/>
  <c r="N5373" i="1"/>
  <c r="O5373" i="1"/>
  <c r="P5373" i="1"/>
  <c r="Q5373" i="1"/>
  <c r="R5373" i="1"/>
  <c r="S5373" i="1"/>
  <c r="T5373" i="1"/>
  <c r="V5373" i="1"/>
  <c r="B5374" i="1"/>
  <c r="E5374" i="1"/>
  <c r="H5374" i="1"/>
  <c r="I5374" i="1" s="1"/>
  <c r="N5374" i="1"/>
  <c r="P5374" i="1"/>
  <c r="R5374" i="1"/>
  <c r="T5374" i="1"/>
  <c r="V5374" i="1"/>
  <c r="B5375" i="1"/>
  <c r="E5375" i="1"/>
  <c r="H5375" i="1"/>
  <c r="I5375" i="1"/>
  <c r="N5375" i="1"/>
  <c r="O5375" i="1"/>
  <c r="P5375" i="1"/>
  <c r="Q5375" i="1"/>
  <c r="R5375" i="1"/>
  <c r="S5375" i="1"/>
  <c r="T5375" i="1"/>
  <c r="U5375" i="1"/>
  <c r="U5376" i="1" s="1"/>
  <c r="U5377" i="1" s="1"/>
  <c r="U5378" i="1" s="1"/>
  <c r="U5379" i="1" s="1"/>
  <c r="U5380" i="1" s="1"/>
  <c r="U5381" i="1" s="1"/>
  <c r="U5382" i="1" s="1"/>
  <c r="U5383" i="1" s="1"/>
  <c r="U5384" i="1" s="1"/>
  <c r="U5385" i="1" s="1"/>
  <c r="V5375" i="1"/>
  <c r="B5376" i="1"/>
  <c r="R5376" i="1" s="1"/>
  <c r="E5376" i="1"/>
  <c r="H5376" i="1"/>
  <c r="I5376" i="1" s="1"/>
  <c r="N5376" i="1"/>
  <c r="P5376" i="1"/>
  <c r="T5376" i="1"/>
  <c r="V5376" i="1"/>
  <c r="B5377" i="1"/>
  <c r="E5377" i="1"/>
  <c r="H5377" i="1"/>
  <c r="I5377" i="1"/>
  <c r="N5377" i="1"/>
  <c r="O5377" i="1"/>
  <c r="P5377" i="1"/>
  <c r="Q5377" i="1"/>
  <c r="R5377" i="1"/>
  <c r="S5377" i="1"/>
  <c r="T5377" i="1"/>
  <c r="V5377" i="1"/>
  <c r="B5378" i="1"/>
  <c r="E5378" i="1"/>
  <c r="H5378" i="1"/>
  <c r="I5378" i="1" s="1"/>
  <c r="N5378" i="1"/>
  <c r="P5378" i="1"/>
  <c r="R5378" i="1"/>
  <c r="T5378" i="1"/>
  <c r="V5378" i="1"/>
  <c r="B5379" i="1"/>
  <c r="E5379" i="1"/>
  <c r="H5379" i="1"/>
  <c r="I5379" i="1"/>
  <c r="N5379" i="1"/>
  <c r="O5379" i="1"/>
  <c r="P5379" i="1"/>
  <c r="Q5379" i="1"/>
  <c r="R5379" i="1"/>
  <c r="S5379" i="1"/>
  <c r="T5379" i="1"/>
  <c r="V5379" i="1"/>
  <c r="B5380" i="1"/>
  <c r="R5380" i="1" s="1"/>
  <c r="E5380" i="1"/>
  <c r="H5380" i="1"/>
  <c r="I5380" i="1" s="1"/>
  <c r="N5380" i="1"/>
  <c r="P5380" i="1"/>
  <c r="T5380" i="1"/>
  <c r="V5380" i="1"/>
  <c r="B5381" i="1"/>
  <c r="E5381" i="1"/>
  <c r="H5381" i="1"/>
  <c r="I5381" i="1"/>
  <c r="N5381" i="1"/>
  <c r="O5381" i="1"/>
  <c r="P5381" i="1"/>
  <c r="Q5381" i="1"/>
  <c r="R5381" i="1"/>
  <c r="S5381" i="1"/>
  <c r="T5381" i="1"/>
  <c r="V5381" i="1"/>
  <c r="B5382" i="1"/>
  <c r="E5382" i="1"/>
  <c r="H5382" i="1"/>
  <c r="I5382" i="1" s="1"/>
  <c r="N5382" i="1"/>
  <c r="P5382" i="1"/>
  <c r="R5382" i="1"/>
  <c r="T5382" i="1"/>
  <c r="V5382" i="1"/>
  <c r="B5383" i="1"/>
  <c r="E5383" i="1"/>
  <c r="H5383" i="1"/>
  <c r="I5383" i="1"/>
  <c r="N5383" i="1"/>
  <c r="O5383" i="1"/>
  <c r="P5383" i="1"/>
  <c r="Q5383" i="1"/>
  <c r="R5383" i="1"/>
  <c r="S5383" i="1"/>
  <c r="T5383" i="1"/>
  <c r="V5383" i="1"/>
  <c r="B5384" i="1"/>
  <c r="R5384" i="1" s="1"/>
  <c r="E5384" i="1"/>
  <c r="H5384" i="1"/>
  <c r="I5384" i="1" s="1"/>
  <c r="N5384" i="1"/>
  <c r="P5384" i="1"/>
  <c r="T5384" i="1"/>
  <c r="V5384" i="1"/>
  <c r="B5385" i="1"/>
  <c r="E5385" i="1"/>
  <c r="H5385" i="1"/>
  <c r="I5385" i="1"/>
  <c r="N5385" i="1"/>
  <c r="O5385" i="1"/>
  <c r="P5385" i="1"/>
  <c r="Q5385" i="1"/>
  <c r="R5385" i="1"/>
  <c r="S5385" i="1"/>
  <c r="T5385" i="1"/>
  <c r="V5385" i="1"/>
  <c r="B5386" i="1"/>
  <c r="E5386" i="1"/>
  <c r="H5386" i="1"/>
  <c r="I5386" i="1" s="1"/>
  <c r="N5386" i="1"/>
  <c r="P5386" i="1"/>
  <c r="R5386" i="1"/>
  <c r="T5386" i="1"/>
  <c r="U5386" i="1"/>
  <c r="V5386" i="1"/>
  <c r="B5387" i="1"/>
  <c r="E5387" i="1"/>
  <c r="H5387" i="1"/>
  <c r="I5387" i="1"/>
  <c r="N5387" i="1"/>
  <c r="O5387" i="1"/>
  <c r="P5387" i="1"/>
  <c r="Q5387" i="1"/>
  <c r="R5387" i="1"/>
  <c r="S5387" i="1"/>
  <c r="T5387" i="1"/>
  <c r="U5387" i="1"/>
  <c r="U5388" i="1" s="1"/>
  <c r="V5387" i="1"/>
  <c r="B5388" i="1"/>
  <c r="E5388" i="1"/>
  <c r="H5388" i="1"/>
  <c r="I5388" i="1" s="1"/>
  <c r="N5388" i="1"/>
  <c r="P5388" i="1"/>
  <c r="R5388" i="1"/>
  <c r="T5388" i="1"/>
  <c r="V5388" i="1"/>
  <c r="B5389" i="1"/>
  <c r="E5389" i="1"/>
  <c r="H5389" i="1"/>
  <c r="I5389" i="1"/>
  <c r="N5389" i="1"/>
  <c r="O5389" i="1"/>
  <c r="P5389" i="1"/>
  <c r="Q5389" i="1"/>
  <c r="R5389" i="1"/>
  <c r="S5389" i="1"/>
  <c r="T5389" i="1"/>
  <c r="U5389" i="1"/>
  <c r="U5390" i="1" s="1"/>
  <c r="U5391" i="1" s="1"/>
  <c r="U5392" i="1" s="1"/>
  <c r="V5389" i="1"/>
  <c r="B5390" i="1"/>
  <c r="R5390" i="1" s="1"/>
  <c r="E5390" i="1"/>
  <c r="H5390" i="1"/>
  <c r="I5390" i="1" s="1"/>
  <c r="N5390" i="1"/>
  <c r="P5390" i="1"/>
  <c r="T5390" i="1"/>
  <c r="V5390" i="1"/>
  <c r="B5391" i="1"/>
  <c r="E5391" i="1"/>
  <c r="H5391" i="1"/>
  <c r="I5391" i="1"/>
  <c r="N5391" i="1"/>
  <c r="O5391" i="1"/>
  <c r="P5391" i="1"/>
  <c r="Q5391" i="1"/>
  <c r="R5391" i="1"/>
  <c r="S5391" i="1"/>
  <c r="T5391" i="1"/>
  <c r="V5391" i="1"/>
  <c r="B5392" i="1"/>
  <c r="E5392" i="1"/>
  <c r="H5392" i="1"/>
  <c r="I5392" i="1" s="1"/>
  <c r="N5392" i="1"/>
  <c r="P5392" i="1"/>
  <c r="R5392" i="1"/>
  <c r="T5392" i="1"/>
  <c r="V5392" i="1"/>
  <c r="B5393" i="1"/>
  <c r="E5393" i="1"/>
  <c r="H5393" i="1"/>
  <c r="I5393" i="1"/>
  <c r="N5393" i="1"/>
  <c r="O5393" i="1"/>
  <c r="P5393" i="1"/>
  <c r="Q5393" i="1"/>
  <c r="R5393" i="1"/>
  <c r="S5393" i="1"/>
  <c r="T5393" i="1"/>
  <c r="U5393" i="1"/>
  <c r="U5394" i="1" s="1"/>
  <c r="U5395" i="1" s="1"/>
  <c r="U5396" i="1" s="1"/>
  <c r="U5397" i="1" s="1"/>
  <c r="U5398" i="1" s="1"/>
  <c r="U5399" i="1" s="1"/>
  <c r="U5400" i="1" s="1"/>
  <c r="U5401" i="1" s="1"/>
  <c r="U5402" i="1" s="1"/>
  <c r="U5403" i="1" s="1"/>
  <c r="U5404" i="1" s="1"/>
  <c r="U5405" i="1" s="1"/>
  <c r="U5406" i="1" s="1"/>
  <c r="U5407" i="1" s="1"/>
  <c r="U5408" i="1" s="1"/>
  <c r="U5409" i="1" s="1"/>
  <c r="U5410" i="1" s="1"/>
  <c r="U5411" i="1" s="1"/>
  <c r="U5412" i="1" s="1"/>
  <c r="U5413" i="1" s="1"/>
  <c r="U5414" i="1" s="1"/>
  <c r="V5393" i="1"/>
  <c r="B5394" i="1"/>
  <c r="R5394" i="1" s="1"/>
  <c r="E5394" i="1"/>
  <c r="H5394" i="1"/>
  <c r="I5394" i="1" s="1"/>
  <c r="N5394" i="1"/>
  <c r="P5394" i="1"/>
  <c r="T5394" i="1"/>
  <c r="V5394" i="1"/>
  <c r="B5395" i="1"/>
  <c r="E5395" i="1"/>
  <c r="H5395" i="1"/>
  <c r="I5395" i="1"/>
  <c r="N5395" i="1"/>
  <c r="O5395" i="1"/>
  <c r="P5395" i="1"/>
  <c r="Q5395" i="1"/>
  <c r="R5395" i="1"/>
  <c r="S5395" i="1"/>
  <c r="T5395" i="1"/>
  <c r="V5395" i="1"/>
  <c r="B5396" i="1"/>
  <c r="E5396" i="1"/>
  <c r="H5396" i="1"/>
  <c r="I5396" i="1" s="1"/>
  <c r="N5396" i="1"/>
  <c r="P5396" i="1"/>
  <c r="R5396" i="1"/>
  <c r="T5396" i="1"/>
  <c r="V5396" i="1"/>
  <c r="B5397" i="1"/>
  <c r="E5397" i="1"/>
  <c r="H5397" i="1"/>
  <c r="I5397" i="1"/>
  <c r="N5397" i="1"/>
  <c r="O5397" i="1"/>
  <c r="P5397" i="1"/>
  <c r="Q5397" i="1"/>
  <c r="R5397" i="1"/>
  <c r="S5397" i="1"/>
  <c r="T5397" i="1"/>
  <c r="V5397" i="1"/>
  <c r="B5398" i="1"/>
  <c r="R5398" i="1" s="1"/>
  <c r="E5398" i="1"/>
  <c r="H5398" i="1"/>
  <c r="I5398" i="1" s="1"/>
  <c r="N5398" i="1"/>
  <c r="P5398" i="1"/>
  <c r="T5398" i="1"/>
  <c r="V5398" i="1"/>
  <c r="B5399" i="1"/>
  <c r="E5399" i="1"/>
  <c r="H5399" i="1"/>
  <c r="I5399" i="1"/>
  <c r="N5399" i="1"/>
  <c r="O5399" i="1"/>
  <c r="P5399" i="1"/>
  <c r="Q5399" i="1"/>
  <c r="R5399" i="1"/>
  <c r="S5399" i="1"/>
  <c r="T5399" i="1"/>
  <c r="V5399" i="1"/>
  <c r="B5400" i="1"/>
  <c r="E5400" i="1"/>
  <c r="H5400" i="1"/>
  <c r="I5400" i="1" s="1"/>
  <c r="N5400" i="1"/>
  <c r="P5400" i="1"/>
  <c r="R5400" i="1"/>
  <c r="T5400" i="1"/>
  <c r="V5400" i="1"/>
  <c r="B5401" i="1"/>
  <c r="E5401" i="1"/>
  <c r="H5401" i="1"/>
  <c r="I5401" i="1"/>
  <c r="N5401" i="1"/>
  <c r="O5401" i="1"/>
  <c r="P5401" i="1"/>
  <c r="Q5401" i="1"/>
  <c r="R5401" i="1"/>
  <c r="S5401" i="1"/>
  <c r="T5401" i="1"/>
  <c r="V5401" i="1"/>
  <c r="B5402" i="1"/>
  <c r="R5402" i="1" s="1"/>
  <c r="E5402" i="1"/>
  <c r="H5402" i="1"/>
  <c r="I5402" i="1" s="1"/>
  <c r="N5402" i="1"/>
  <c r="P5402" i="1"/>
  <c r="T5402" i="1"/>
  <c r="V5402" i="1"/>
  <c r="B5403" i="1"/>
  <c r="E5403" i="1"/>
  <c r="H5403" i="1"/>
  <c r="I5403" i="1"/>
  <c r="N5403" i="1"/>
  <c r="O5403" i="1"/>
  <c r="P5403" i="1"/>
  <c r="Q5403" i="1"/>
  <c r="R5403" i="1"/>
  <c r="S5403" i="1"/>
  <c r="T5403" i="1"/>
  <c r="V5403" i="1"/>
  <c r="B5404" i="1"/>
  <c r="E5404" i="1"/>
  <c r="H5404" i="1"/>
  <c r="I5404" i="1" s="1"/>
  <c r="N5404" i="1"/>
  <c r="P5404" i="1"/>
  <c r="R5404" i="1"/>
  <c r="T5404" i="1"/>
  <c r="V5404" i="1"/>
  <c r="B5405" i="1"/>
  <c r="E5405" i="1"/>
  <c r="H5405" i="1"/>
  <c r="I5405" i="1"/>
  <c r="N5405" i="1"/>
  <c r="O5405" i="1"/>
  <c r="P5405" i="1"/>
  <c r="Q5405" i="1"/>
  <c r="R5405" i="1"/>
  <c r="S5405" i="1"/>
  <c r="T5405" i="1"/>
  <c r="V5405" i="1"/>
  <c r="B5406" i="1"/>
  <c r="R5406" i="1" s="1"/>
  <c r="E5406" i="1"/>
  <c r="H5406" i="1"/>
  <c r="I5406" i="1" s="1"/>
  <c r="N5406" i="1"/>
  <c r="P5406" i="1"/>
  <c r="T5406" i="1"/>
  <c r="V5406" i="1"/>
  <c r="B5407" i="1"/>
  <c r="E5407" i="1"/>
  <c r="H5407" i="1"/>
  <c r="I5407" i="1"/>
  <c r="N5407" i="1"/>
  <c r="O5407" i="1"/>
  <c r="P5407" i="1"/>
  <c r="Q5407" i="1"/>
  <c r="R5407" i="1"/>
  <c r="S5407" i="1"/>
  <c r="T5407" i="1"/>
  <c r="V5407" i="1"/>
  <c r="B5408" i="1"/>
  <c r="E5408" i="1"/>
  <c r="H5408" i="1"/>
  <c r="I5408" i="1" s="1"/>
  <c r="N5408" i="1"/>
  <c r="P5408" i="1"/>
  <c r="R5408" i="1"/>
  <c r="T5408" i="1"/>
  <c r="V5408" i="1"/>
  <c r="B5409" i="1"/>
  <c r="E5409" i="1"/>
  <c r="H5409" i="1"/>
  <c r="I5409" i="1"/>
  <c r="N5409" i="1"/>
  <c r="O5409" i="1"/>
  <c r="P5409" i="1"/>
  <c r="Q5409" i="1"/>
  <c r="R5409" i="1"/>
  <c r="S5409" i="1"/>
  <c r="T5409" i="1"/>
  <c r="V5409" i="1"/>
  <c r="B5410" i="1"/>
  <c r="R5410" i="1" s="1"/>
  <c r="E5410" i="1"/>
  <c r="H5410" i="1"/>
  <c r="I5410" i="1" s="1"/>
  <c r="N5410" i="1"/>
  <c r="P5410" i="1"/>
  <c r="T5410" i="1"/>
  <c r="V5410" i="1"/>
  <c r="B5411" i="1"/>
  <c r="E5411" i="1"/>
  <c r="H5411" i="1"/>
  <c r="I5411" i="1"/>
  <c r="N5411" i="1"/>
  <c r="O5411" i="1"/>
  <c r="P5411" i="1"/>
  <c r="Q5411" i="1"/>
  <c r="R5411" i="1"/>
  <c r="S5411" i="1"/>
  <c r="T5411" i="1"/>
  <c r="V5411" i="1"/>
  <c r="B5412" i="1"/>
  <c r="E5412" i="1"/>
  <c r="H5412" i="1"/>
  <c r="I5412" i="1" s="1"/>
  <c r="N5412" i="1"/>
  <c r="P5412" i="1"/>
  <c r="R5412" i="1"/>
  <c r="T5412" i="1"/>
  <c r="V5412" i="1"/>
  <c r="B5413" i="1"/>
  <c r="E5413" i="1"/>
  <c r="H5413" i="1"/>
  <c r="I5413" i="1"/>
  <c r="N5413" i="1"/>
  <c r="O5413" i="1"/>
  <c r="P5413" i="1"/>
  <c r="Q5413" i="1"/>
  <c r="R5413" i="1"/>
  <c r="S5413" i="1"/>
  <c r="T5413" i="1"/>
  <c r="V5413" i="1"/>
  <c r="B5414" i="1"/>
  <c r="R5414" i="1" s="1"/>
  <c r="E5414" i="1"/>
  <c r="H5414" i="1"/>
  <c r="I5414" i="1" s="1"/>
  <c r="N5414" i="1"/>
  <c r="P5414" i="1"/>
  <c r="T5414" i="1"/>
  <c r="V5414" i="1"/>
  <c r="B5415" i="1"/>
  <c r="E5415" i="1"/>
  <c r="H5415" i="1"/>
  <c r="I5415" i="1"/>
  <c r="N5415" i="1"/>
  <c r="O5415" i="1"/>
  <c r="P5415" i="1"/>
  <c r="Q5415" i="1"/>
  <c r="R5415" i="1"/>
  <c r="S5415" i="1"/>
  <c r="T5415" i="1"/>
  <c r="U5415" i="1"/>
  <c r="U5416" i="1" s="1"/>
  <c r="V5415" i="1"/>
  <c r="B5416" i="1"/>
  <c r="E5416" i="1"/>
  <c r="H5416" i="1"/>
  <c r="I5416" i="1" s="1"/>
  <c r="N5416" i="1"/>
  <c r="P5416" i="1"/>
  <c r="R5416" i="1"/>
  <c r="T5416" i="1"/>
  <c r="V5416" i="1"/>
  <c r="B5417" i="1"/>
  <c r="E5417" i="1"/>
  <c r="H5417" i="1"/>
  <c r="I5417" i="1"/>
  <c r="N5417" i="1"/>
  <c r="O5417" i="1"/>
  <c r="P5417" i="1"/>
  <c r="Q5417" i="1"/>
  <c r="R5417" i="1"/>
  <c r="S5417" i="1"/>
  <c r="T5417" i="1"/>
  <c r="U5417" i="1"/>
  <c r="U5418" i="1" s="1"/>
  <c r="U5419" i="1" s="1"/>
  <c r="U5420" i="1" s="1"/>
  <c r="U5421" i="1" s="1"/>
  <c r="U5422" i="1" s="1"/>
  <c r="U5423" i="1" s="1"/>
  <c r="U5424" i="1" s="1"/>
  <c r="U5425" i="1" s="1"/>
  <c r="U5426" i="1" s="1"/>
  <c r="U5427" i="1" s="1"/>
  <c r="U5428" i="1" s="1"/>
  <c r="U5429" i="1" s="1"/>
  <c r="U5430" i="1" s="1"/>
  <c r="U5431" i="1" s="1"/>
  <c r="U5432" i="1" s="1"/>
  <c r="U5433" i="1" s="1"/>
  <c r="U5434" i="1" s="1"/>
  <c r="U5435" i="1" s="1"/>
  <c r="U5436" i="1" s="1"/>
  <c r="U5437" i="1" s="1"/>
  <c r="V5417" i="1"/>
  <c r="B5418" i="1"/>
  <c r="R5418" i="1" s="1"/>
  <c r="E5418" i="1"/>
  <c r="H5418" i="1"/>
  <c r="I5418" i="1" s="1"/>
  <c r="N5418" i="1"/>
  <c r="P5418" i="1"/>
  <c r="T5418" i="1"/>
  <c r="V5418" i="1"/>
  <c r="B5419" i="1"/>
  <c r="E5419" i="1"/>
  <c r="H5419" i="1"/>
  <c r="I5419" i="1"/>
  <c r="N5419" i="1"/>
  <c r="O5419" i="1"/>
  <c r="P5419" i="1"/>
  <c r="Q5419" i="1"/>
  <c r="R5419" i="1"/>
  <c r="S5419" i="1"/>
  <c r="T5419" i="1"/>
  <c r="V5419" i="1"/>
  <c r="B5420" i="1"/>
  <c r="E5420" i="1"/>
  <c r="H5420" i="1"/>
  <c r="I5420" i="1" s="1"/>
  <c r="N5420" i="1"/>
  <c r="P5420" i="1"/>
  <c r="R5420" i="1"/>
  <c r="T5420" i="1"/>
  <c r="V5420" i="1"/>
  <c r="B5421" i="1"/>
  <c r="E5421" i="1"/>
  <c r="H5421" i="1"/>
  <c r="I5421" i="1"/>
  <c r="N5421" i="1"/>
  <c r="O5421" i="1"/>
  <c r="P5421" i="1"/>
  <c r="Q5421" i="1"/>
  <c r="R5421" i="1"/>
  <c r="S5421" i="1"/>
  <c r="T5421" i="1"/>
  <c r="V5421" i="1"/>
  <c r="B5422" i="1"/>
  <c r="R5422" i="1" s="1"/>
  <c r="E5422" i="1"/>
  <c r="H5422" i="1"/>
  <c r="I5422" i="1" s="1"/>
  <c r="N5422" i="1"/>
  <c r="P5422" i="1"/>
  <c r="T5422" i="1"/>
  <c r="V5422" i="1"/>
  <c r="B5423" i="1"/>
  <c r="E5423" i="1"/>
  <c r="H5423" i="1"/>
  <c r="I5423" i="1"/>
  <c r="N5423" i="1"/>
  <c r="O5423" i="1"/>
  <c r="P5423" i="1"/>
  <c r="Q5423" i="1"/>
  <c r="R5423" i="1"/>
  <c r="S5423" i="1"/>
  <c r="T5423" i="1"/>
  <c r="V5423" i="1"/>
  <c r="B5424" i="1"/>
  <c r="E5424" i="1"/>
  <c r="H5424" i="1"/>
  <c r="I5424" i="1" s="1"/>
  <c r="N5424" i="1"/>
  <c r="P5424" i="1"/>
  <c r="R5424" i="1"/>
  <c r="T5424" i="1"/>
  <c r="V5424" i="1"/>
  <c r="B5425" i="1"/>
  <c r="E5425" i="1"/>
  <c r="H5425" i="1"/>
  <c r="I5425" i="1"/>
  <c r="N5425" i="1"/>
  <c r="O5425" i="1"/>
  <c r="P5425" i="1"/>
  <c r="Q5425" i="1"/>
  <c r="R5425" i="1"/>
  <c r="S5425" i="1"/>
  <c r="T5425" i="1"/>
  <c r="V5425" i="1"/>
  <c r="B5426" i="1"/>
  <c r="R5426" i="1" s="1"/>
  <c r="E5426" i="1"/>
  <c r="H5426" i="1"/>
  <c r="I5426" i="1" s="1"/>
  <c r="N5426" i="1"/>
  <c r="P5426" i="1"/>
  <c r="T5426" i="1"/>
  <c r="V5426" i="1"/>
  <c r="B5427" i="1"/>
  <c r="E5427" i="1"/>
  <c r="H5427" i="1"/>
  <c r="I5427" i="1"/>
  <c r="N5427" i="1"/>
  <c r="O5427" i="1"/>
  <c r="P5427" i="1"/>
  <c r="Q5427" i="1"/>
  <c r="R5427" i="1"/>
  <c r="S5427" i="1"/>
  <c r="T5427" i="1"/>
  <c r="V5427" i="1"/>
  <c r="B5428" i="1"/>
  <c r="E5428" i="1"/>
  <c r="H5428" i="1"/>
  <c r="I5428" i="1" s="1"/>
  <c r="N5428" i="1"/>
  <c r="P5428" i="1"/>
  <c r="R5428" i="1"/>
  <c r="T5428" i="1"/>
  <c r="V5428" i="1"/>
  <c r="B5429" i="1"/>
  <c r="E5429" i="1"/>
  <c r="H5429" i="1"/>
  <c r="I5429" i="1"/>
  <c r="N5429" i="1"/>
  <c r="O5429" i="1"/>
  <c r="P5429" i="1"/>
  <c r="Q5429" i="1"/>
  <c r="R5429" i="1"/>
  <c r="S5429" i="1"/>
  <c r="T5429" i="1"/>
  <c r="V5429" i="1"/>
  <c r="B5430" i="1"/>
  <c r="R5430" i="1" s="1"/>
  <c r="E5430" i="1"/>
  <c r="H5430" i="1"/>
  <c r="I5430" i="1" s="1"/>
  <c r="N5430" i="1"/>
  <c r="P5430" i="1"/>
  <c r="T5430" i="1"/>
  <c r="V5430" i="1"/>
  <c r="B5431" i="1"/>
  <c r="E5431" i="1"/>
  <c r="H5431" i="1"/>
  <c r="I5431" i="1"/>
  <c r="N5431" i="1"/>
  <c r="O5431" i="1"/>
  <c r="P5431" i="1"/>
  <c r="Q5431" i="1"/>
  <c r="R5431" i="1"/>
  <c r="S5431" i="1"/>
  <c r="T5431" i="1"/>
  <c r="V5431" i="1"/>
  <c r="B5432" i="1"/>
  <c r="E5432" i="1"/>
  <c r="H5432" i="1"/>
  <c r="I5432" i="1" s="1"/>
  <c r="N5432" i="1"/>
  <c r="P5432" i="1"/>
  <c r="R5432" i="1"/>
  <c r="T5432" i="1"/>
  <c r="V5432" i="1"/>
  <c r="B5433" i="1"/>
  <c r="E5433" i="1"/>
  <c r="H5433" i="1"/>
  <c r="I5433" i="1"/>
  <c r="N5433" i="1"/>
  <c r="O5433" i="1"/>
  <c r="P5433" i="1"/>
  <c r="Q5433" i="1"/>
  <c r="R5433" i="1"/>
  <c r="S5433" i="1"/>
  <c r="T5433" i="1"/>
  <c r="V5433" i="1"/>
  <c r="B5434" i="1"/>
  <c r="R5434" i="1" s="1"/>
  <c r="E5434" i="1"/>
  <c r="H5434" i="1"/>
  <c r="I5434" i="1" s="1"/>
  <c r="N5434" i="1"/>
  <c r="P5434" i="1"/>
  <c r="T5434" i="1"/>
  <c r="V5434" i="1"/>
  <c r="B5435" i="1"/>
  <c r="E5435" i="1"/>
  <c r="H5435" i="1"/>
  <c r="I5435" i="1"/>
  <c r="N5435" i="1"/>
  <c r="O5435" i="1"/>
  <c r="P5435" i="1"/>
  <c r="Q5435" i="1"/>
  <c r="R5435" i="1"/>
  <c r="S5435" i="1"/>
  <c r="T5435" i="1"/>
  <c r="V5435" i="1"/>
  <c r="B5436" i="1"/>
  <c r="E5436" i="1"/>
  <c r="H5436" i="1"/>
  <c r="I5436" i="1" s="1"/>
  <c r="N5436" i="1"/>
  <c r="P5436" i="1"/>
  <c r="R5436" i="1"/>
  <c r="T5436" i="1"/>
  <c r="V5436" i="1"/>
  <c r="B5437" i="1"/>
  <c r="E5437" i="1"/>
  <c r="H5437" i="1"/>
  <c r="I5437" i="1"/>
  <c r="N5437" i="1"/>
  <c r="O5437" i="1"/>
  <c r="P5437" i="1"/>
  <c r="Q5437" i="1"/>
  <c r="R5437" i="1"/>
  <c r="S5437" i="1"/>
  <c r="T5437" i="1"/>
  <c r="V5437" i="1"/>
  <c r="B5438" i="1"/>
  <c r="R5438" i="1" s="1"/>
  <c r="E5438" i="1"/>
  <c r="H5438" i="1"/>
  <c r="I5438" i="1" s="1"/>
  <c r="N5438" i="1"/>
  <c r="P5438" i="1"/>
  <c r="T5438" i="1"/>
  <c r="U5438" i="1"/>
  <c r="V5438" i="1"/>
  <c r="B5439" i="1"/>
  <c r="E5439" i="1"/>
  <c r="H5439" i="1"/>
  <c r="I5439" i="1"/>
  <c r="N5439" i="1"/>
  <c r="O5439" i="1"/>
  <c r="P5439" i="1"/>
  <c r="Q5439" i="1"/>
  <c r="R5439" i="1"/>
  <c r="S5439" i="1"/>
  <c r="T5439" i="1"/>
  <c r="U5439" i="1"/>
  <c r="U5440" i="1" s="1"/>
  <c r="U5441" i="1" s="1"/>
  <c r="U5442" i="1" s="1"/>
  <c r="U5443" i="1" s="1"/>
  <c r="U5444" i="1" s="1"/>
  <c r="U5445" i="1" s="1"/>
  <c r="U5446" i="1" s="1"/>
  <c r="U5447" i="1" s="1"/>
  <c r="V5439" i="1"/>
  <c r="B5440" i="1"/>
  <c r="R5440" i="1" s="1"/>
  <c r="E5440" i="1"/>
  <c r="H5440" i="1"/>
  <c r="I5440" i="1" s="1"/>
  <c r="N5440" i="1"/>
  <c r="P5440" i="1"/>
  <c r="T5440" i="1"/>
  <c r="V5440" i="1"/>
  <c r="B5441" i="1"/>
  <c r="E5441" i="1"/>
  <c r="H5441" i="1"/>
  <c r="I5441" i="1"/>
  <c r="N5441" i="1"/>
  <c r="O5441" i="1"/>
  <c r="P5441" i="1"/>
  <c r="Q5441" i="1"/>
  <c r="R5441" i="1"/>
  <c r="S5441" i="1"/>
  <c r="T5441" i="1"/>
  <c r="V5441" i="1"/>
  <c r="B5442" i="1"/>
  <c r="E5442" i="1"/>
  <c r="H5442" i="1"/>
  <c r="I5442" i="1" s="1"/>
  <c r="N5442" i="1"/>
  <c r="P5442" i="1"/>
  <c r="R5442" i="1"/>
  <c r="T5442" i="1"/>
  <c r="V5442" i="1"/>
  <c r="B5443" i="1"/>
  <c r="E5443" i="1"/>
  <c r="H5443" i="1"/>
  <c r="I5443" i="1"/>
  <c r="N5443" i="1"/>
  <c r="O5443" i="1"/>
  <c r="P5443" i="1"/>
  <c r="Q5443" i="1"/>
  <c r="R5443" i="1"/>
  <c r="S5443" i="1"/>
  <c r="T5443" i="1"/>
  <c r="V5443" i="1"/>
  <c r="B5444" i="1"/>
  <c r="R5444" i="1" s="1"/>
  <c r="E5444" i="1"/>
  <c r="H5444" i="1"/>
  <c r="I5444" i="1" s="1"/>
  <c r="N5444" i="1"/>
  <c r="P5444" i="1"/>
  <c r="T5444" i="1"/>
  <c r="V5444" i="1"/>
  <c r="B5445" i="1"/>
  <c r="E5445" i="1"/>
  <c r="H5445" i="1"/>
  <c r="I5445" i="1"/>
  <c r="N5445" i="1"/>
  <c r="O5445" i="1"/>
  <c r="P5445" i="1"/>
  <c r="Q5445" i="1"/>
  <c r="R5445" i="1"/>
  <c r="S5445" i="1"/>
  <c r="T5445" i="1"/>
  <c r="V5445" i="1"/>
  <c r="B5446" i="1"/>
  <c r="E5446" i="1"/>
  <c r="H5446" i="1"/>
  <c r="I5446" i="1" s="1"/>
  <c r="N5446" i="1"/>
  <c r="P5446" i="1"/>
  <c r="R5446" i="1"/>
  <c r="T5446" i="1"/>
  <c r="V5446" i="1"/>
  <c r="B5447" i="1"/>
  <c r="E5447" i="1"/>
  <c r="H5447" i="1"/>
  <c r="I5447" i="1"/>
  <c r="N5447" i="1"/>
  <c r="O5447" i="1"/>
  <c r="P5447" i="1"/>
  <c r="Q5447" i="1"/>
  <c r="R5447" i="1"/>
  <c r="S5447" i="1"/>
  <c r="T5447" i="1"/>
  <c r="V5447" i="1"/>
  <c r="B5448" i="1"/>
  <c r="R5448" i="1" s="1"/>
  <c r="E5448" i="1"/>
  <c r="H5448" i="1"/>
  <c r="I5448" i="1" s="1"/>
  <c r="N5448" i="1"/>
  <c r="P5448" i="1"/>
  <c r="T5448" i="1"/>
  <c r="U5448" i="1"/>
  <c r="V5448" i="1"/>
  <c r="B5449" i="1"/>
  <c r="E5449" i="1"/>
  <c r="H5449" i="1"/>
  <c r="I5449" i="1"/>
  <c r="N5449" i="1"/>
  <c r="O5449" i="1"/>
  <c r="P5449" i="1"/>
  <c r="Q5449" i="1"/>
  <c r="R5449" i="1"/>
  <c r="S5449" i="1"/>
  <c r="T5449" i="1"/>
  <c r="U5449" i="1"/>
  <c r="U5450" i="1" s="1"/>
  <c r="U5451" i="1" s="1"/>
  <c r="U5452" i="1" s="1"/>
  <c r="U5453" i="1" s="1"/>
  <c r="U5454" i="1" s="1"/>
  <c r="U5455" i="1" s="1"/>
  <c r="U5456" i="1" s="1"/>
  <c r="V5449" i="1"/>
  <c r="B5450" i="1"/>
  <c r="R5450" i="1" s="1"/>
  <c r="E5450" i="1"/>
  <c r="H5450" i="1"/>
  <c r="I5450" i="1" s="1"/>
  <c r="N5450" i="1"/>
  <c r="P5450" i="1"/>
  <c r="T5450" i="1"/>
  <c r="V5450" i="1"/>
  <c r="B5451" i="1"/>
  <c r="E5451" i="1"/>
  <c r="H5451" i="1"/>
  <c r="I5451" i="1"/>
  <c r="N5451" i="1"/>
  <c r="O5451" i="1"/>
  <c r="P5451" i="1"/>
  <c r="Q5451" i="1"/>
  <c r="R5451" i="1"/>
  <c r="S5451" i="1"/>
  <c r="T5451" i="1"/>
  <c r="V5451" i="1"/>
  <c r="B5452" i="1"/>
  <c r="E5452" i="1"/>
  <c r="H5452" i="1"/>
  <c r="I5452" i="1" s="1"/>
  <c r="N5452" i="1"/>
  <c r="P5452" i="1"/>
  <c r="R5452" i="1"/>
  <c r="T5452" i="1"/>
  <c r="V5452" i="1"/>
  <c r="B5453" i="1"/>
  <c r="E5453" i="1"/>
  <c r="H5453" i="1"/>
  <c r="I5453" i="1"/>
  <c r="N5453" i="1"/>
  <c r="O5453" i="1"/>
  <c r="P5453" i="1"/>
  <c r="Q5453" i="1"/>
  <c r="R5453" i="1"/>
  <c r="S5453" i="1"/>
  <c r="T5453" i="1"/>
  <c r="V5453" i="1"/>
  <c r="B5454" i="1"/>
  <c r="R5454" i="1" s="1"/>
  <c r="E5454" i="1"/>
  <c r="H5454" i="1"/>
  <c r="I5454" i="1" s="1"/>
  <c r="N5454" i="1"/>
  <c r="P5454" i="1"/>
  <c r="T5454" i="1"/>
  <c r="V5454" i="1"/>
  <c r="B5455" i="1"/>
  <c r="E5455" i="1"/>
  <c r="H5455" i="1"/>
  <c r="I5455" i="1"/>
  <c r="N5455" i="1"/>
  <c r="O5455" i="1"/>
  <c r="P5455" i="1"/>
  <c r="Q5455" i="1"/>
  <c r="R5455" i="1"/>
  <c r="S5455" i="1"/>
  <c r="T5455" i="1"/>
  <c r="V5455" i="1"/>
  <c r="B5456" i="1"/>
  <c r="E5456" i="1"/>
  <c r="H5456" i="1"/>
  <c r="I5456" i="1" s="1"/>
  <c r="N5456" i="1"/>
  <c r="P5456" i="1"/>
  <c r="R5456" i="1"/>
  <c r="T5456" i="1"/>
  <c r="V5456" i="1"/>
  <c r="B5457" i="1"/>
  <c r="E5457" i="1"/>
  <c r="H5457" i="1"/>
  <c r="I5457" i="1"/>
  <c r="N5457" i="1"/>
  <c r="O5457" i="1"/>
  <c r="P5457" i="1"/>
  <c r="Q5457" i="1"/>
  <c r="R5457" i="1"/>
  <c r="S5457" i="1"/>
  <c r="T5457" i="1"/>
  <c r="U5457" i="1"/>
  <c r="U5458" i="1" s="1"/>
  <c r="U5459" i="1" s="1"/>
  <c r="U5460" i="1" s="1"/>
  <c r="U5461" i="1" s="1"/>
  <c r="V5457" i="1"/>
  <c r="B5458" i="1"/>
  <c r="R5458" i="1" s="1"/>
  <c r="E5458" i="1"/>
  <c r="H5458" i="1"/>
  <c r="I5458" i="1" s="1"/>
  <c r="N5458" i="1"/>
  <c r="P5458" i="1"/>
  <c r="T5458" i="1"/>
  <c r="V5458" i="1"/>
  <c r="B5459" i="1"/>
  <c r="E5459" i="1"/>
  <c r="H5459" i="1"/>
  <c r="I5459" i="1"/>
  <c r="N5459" i="1"/>
  <c r="O5459" i="1"/>
  <c r="P5459" i="1"/>
  <c r="Q5459" i="1"/>
  <c r="R5459" i="1"/>
  <c r="S5459" i="1"/>
  <c r="T5459" i="1"/>
  <c r="V5459" i="1"/>
  <c r="B5460" i="1"/>
  <c r="E5460" i="1"/>
  <c r="H5460" i="1"/>
  <c r="I5460" i="1" s="1"/>
  <c r="N5460" i="1"/>
  <c r="P5460" i="1"/>
  <c r="R5460" i="1"/>
  <c r="T5460" i="1"/>
  <c r="V5460" i="1"/>
  <c r="B5461" i="1"/>
  <c r="E5461" i="1"/>
  <c r="H5461" i="1"/>
  <c r="I5461" i="1"/>
  <c r="N5461" i="1"/>
  <c r="O5461" i="1"/>
  <c r="P5461" i="1"/>
  <c r="Q5461" i="1"/>
  <c r="R5461" i="1"/>
  <c r="S5461" i="1"/>
  <c r="T5461" i="1"/>
  <c r="V5461" i="1"/>
  <c r="B5462" i="1"/>
  <c r="R5462" i="1" s="1"/>
  <c r="E5462" i="1"/>
  <c r="H5462" i="1"/>
  <c r="I5462" i="1" s="1"/>
  <c r="N5462" i="1"/>
  <c r="P5462" i="1"/>
  <c r="T5462" i="1"/>
  <c r="U5462" i="1"/>
  <c r="V5462" i="1"/>
  <c r="B5463" i="1"/>
  <c r="E5463" i="1"/>
  <c r="H5463" i="1"/>
  <c r="I5463" i="1"/>
  <c r="N5463" i="1"/>
  <c r="O5463" i="1"/>
  <c r="P5463" i="1"/>
  <c r="Q5463" i="1"/>
  <c r="R5463" i="1"/>
  <c r="S5463" i="1"/>
  <c r="T5463" i="1"/>
  <c r="U5463" i="1"/>
  <c r="U5464" i="1" s="1"/>
  <c r="U5465" i="1" s="1"/>
  <c r="U5466" i="1" s="1"/>
  <c r="U5467" i="1" s="1"/>
  <c r="U5468" i="1" s="1"/>
  <c r="U5469" i="1" s="1"/>
  <c r="U5470" i="1" s="1"/>
  <c r="U5471" i="1" s="1"/>
  <c r="U5472" i="1" s="1"/>
  <c r="U5473" i="1" s="1"/>
  <c r="U5474" i="1" s="1"/>
  <c r="U5475" i="1" s="1"/>
  <c r="U5476" i="1" s="1"/>
  <c r="V5463" i="1"/>
  <c r="B5464" i="1"/>
  <c r="R5464" i="1" s="1"/>
  <c r="E5464" i="1"/>
  <c r="H5464" i="1"/>
  <c r="I5464" i="1" s="1"/>
  <c r="N5464" i="1"/>
  <c r="P5464" i="1"/>
  <c r="T5464" i="1"/>
  <c r="V5464" i="1"/>
  <c r="B5465" i="1"/>
  <c r="E5465" i="1"/>
  <c r="H5465" i="1"/>
  <c r="I5465" i="1"/>
  <c r="N5465" i="1"/>
  <c r="O5465" i="1"/>
  <c r="P5465" i="1"/>
  <c r="Q5465" i="1"/>
  <c r="R5465" i="1"/>
  <c r="S5465" i="1"/>
  <c r="T5465" i="1"/>
  <c r="V5465" i="1"/>
  <c r="B5466" i="1"/>
  <c r="E5466" i="1"/>
  <c r="H5466" i="1"/>
  <c r="I5466" i="1" s="1"/>
  <c r="N5466" i="1"/>
  <c r="P5466" i="1"/>
  <c r="R5466" i="1"/>
  <c r="T5466" i="1"/>
  <c r="V5466" i="1"/>
  <c r="B5467" i="1"/>
  <c r="E5467" i="1"/>
  <c r="H5467" i="1"/>
  <c r="I5467" i="1"/>
  <c r="N5467" i="1"/>
  <c r="O5467" i="1"/>
  <c r="P5467" i="1"/>
  <c r="Q5467" i="1"/>
  <c r="R5467" i="1"/>
  <c r="S5467" i="1"/>
  <c r="T5467" i="1"/>
  <c r="V5467" i="1"/>
  <c r="B5468" i="1"/>
  <c r="R5468" i="1" s="1"/>
  <c r="E5468" i="1"/>
  <c r="H5468" i="1"/>
  <c r="I5468" i="1" s="1"/>
  <c r="N5468" i="1"/>
  <c r="P5468" i="1"/>
  <c r="T5468" i="1"/>
  <c r="V5468" i="1"/>
  <c r="B5469" i="1"/>
  <c r="E5469" i="1"/>
  <c r="H5469" i="1"/>
  <c r="I5469" i="1"/>
  <c r="N5469" i="1"/>
  <c r="O5469" i="1"/>
  <c r="P5469" i="1"/>
  <c r="Q5469" i="1"/>
  <c r="R5469" i="1"/>
  <c r="S5469" i="1"/>
  <c r="T5469" i="1"/>
  <c r="V5469" i="1"/>
  <c r="B5470" i="1"/>
  <c r="E5470" i="1"/>
  <c r="H5470" i="1"/>
  <c r="I5470" i="1" s="1"/>
  <c r="N5470" i="1"/>
  <c r="P5470" i="1"/>
  <c r="R5470" i="1"/>
  <c r="T5470" i="1"/>
  <c r="V5470" i="1"/>
  <c r="B5471" i="1"/>
  <c r="E5471" i="1"/>
  <c r="H5471" i="1"/>
  <c r="I5471" i="1"/>
  <c r="N5471" i="1"/>
  <c r="O5471" i="1"/>
  <c r="P5471" i="1"/>
  <c r="Q5471" i="1"/>
  <c r="R5471" i="1"/>
  <c r="S5471" i="1"/>
  <c r="T5471" i="1"/>
  <c r="V5471" i="1"/>
  <c r="B5472" i="1"/>
  <c r="R5472" i="1" s="1"/>
  <c r="E5472" i="1"/>
  <c r="H5472" i="1"/>
  <c r="I5472" i="1" s="1"/>
  <c r="N5472" i="1"/>
  <c r="P5472" i="1"/>
  <c r="T5472" i="1"/>
  <c r="V5472" i="1"/>
  <c r="B5473" i="1"/>
  <c r="E5473" i="1"/>
  <c r="H5473" i="1"/>
  <c r="I5473" i="1"/>
  <c r="N5473" i="1"/>
  <c r="O5473" i="1"/>
  <c r="P5473" i="1"/>
  <c r="Q5473" i="1"/>
  <c r="R5473" i="1"/>
  <c r="S5473" i="1"/>
  <c r="T5473" i="1"/>
  <c r="V5473" i="1"/>
  <c r="B5474" i="1"/>
  <c r="E5474" i="1"/>
  <c r="H5474" i="1"/>
  <c r="I5474" i="1" s="1"/>
  <c r="N5474" i="1"/>
  <c r="P5474" i="1"/>
  <c r="R5474" i="1"/>
  <c r="T5474" i="1"/>
  <c r="V5474" i="1"/>
  <c r="B5475" i="1"/>
  <c r="E5475" i="1"/>
  <c r="H5475" i="1"/>
  <c r="I5475" i="1"/>
  <c r="N5475" i="1"/>
  <c r="O5475" i="1"/>
  <c r="P5475" i="1"/>
  <c r="Q5475" i="1"/>
  <c r="R5475" i="1"/>
  <c r="S5475" i="1"/>
  <c r="T5475" i="1"/>
  <c r="V5475" i="1"/>
  <c r="B5476" i="1"/>
  <c r="R5476" i="1" s="1"/>
  <c r="E5476" i="1"/>
  <c r="H5476" i="1"/>
  <c r="I5476" i="1" s="1"/>
  <c r="N5476" i="1"/>
  <c r="P5476" i="1"/>
  <c r="T5476" i="1"/>
  <c r="V5476" i="1"/>
  <c r="B5477" i="1"/>
  <c r="E5477" i="1"/>
  <c r="H5477" i="1"/>
  <c r="I5477" i="1"/>
  <c r="N5477" i="1"/>
  <c r="O5477" i="1"/>
  <c r="P5477" i="1"/>
  <c r="Q5477" i="1"/>
  <c r="R5477" i="1"/>
  <c r="S5477" i="1"/>
  <c r="T5477" i="1"/>
  <c r="U5477" i="1"/>
  <c r="U5478" i="1" s="1"/>
  <c r="V5477" i="1"/>
  <c r="B5478" i="1"/>
  <c r="E5478" i="1"/>
  <c r="H5478" i="1"/>
  <c r="I5478" i="1" s="1"/>
  <c r="N5478" i="1"/>
  <c r="P5478" i="1"/>
  <c r="R5478" i="1"/>
  <c r="T5478" i="1"/>
  <c r="V5478" i="1"/>
  <c r="B5479" i="1"/>
  <c r="E5479" i="1"/>
  <c r="H5479" i="1"/>
  <c r="I5479" i="1"/>
  <c r="N5479" i="1"/>
  <c r="O5479" i="1"/>
  <c r="P5479" i="1"/>
  <c r="Q5479" i="1"/>
  <c r="R5479" i="1"/>
  <c r="S5479" i="1"/>
  <c r="T5479" i="1"/>
  <c r="U5479" i="1"/>
  <c r="U5480" i="1" s="1"/>
  <c r="U5481" i="1" s="1"/>
  <c r="V5479" i="1"/>
  <c r="B5480" i="1"/>
  <c r="R5480" i="1" s="1"/>
  <c r="E5480" i="1"/>
  <c r="H5480" i="1"/>
  <c r="I5480" i="1" s="1"/>
  <c r="N5480" i="1"/>
  <c r="P5480" i="1"/>
  <c r="T5480" i="1"/>
  <c r="V5480" i="1"/>
  <c r="B5481" i="1"/>
  <c r="E5481" i="1"/>
  <c r="H5481" i="1"/>
  <c r="I5481" i="1"/>
  <c r="N5481" i="1"/>
  <c r="O5481" i="1"/>
  <c r="P5481" i="1"/>
  <c r="Q5481" i="1"/>
  <c r="R5481" i="1"/>
  <c r="S5481" i="1"/>
  <c r="T5481" i="1"/>
  <c r="V5481" i="1"/>
  <c r="B5482" i="1"/>
  <c r="E5482" i="1"/>
  <c r="H5482" i="1"/>
  <c r="I5482" i="1" s="1"/>
  <c r="N5482" i="1"/>
  <c r="P5482" i="1"/>
  <c r="R5482" i="1"/>
  <c r="T5482" i="1"/>
  <c r="U5482" i="1"/>
  <c r="V5482" i="1"/>
  <c r="B5483" i="1"/>
  <c r="E5483" i="1"/>
  <c r="H5483" i="1"/>
  <c r="I5483" i="1"/>
  <c r="N5483" i="1"/>
  <c r="O5483" i="1"/>
  <c r="P5483" i="1"/>
  <c r="Q5483" i="1"/>
  <c r="R5483" i="1"/>
  <c r="S5483" i="1"/>
  <c r="T5483" i="1"/>
  <c r="U5483" i="1"/>
  <c r="U5484" i="1" s="1"/>
  <c r="V5483" i="1"/>
  <c r="B5484" i="1"/>
  <c r="E5484" i="1"/>
  <c r="H5484" i="1"/>
  <c r="I5484" i="1" s="1"/>
  <c r="N5484" i="1"/>
  <c r="P5484" i="1"/>
  <c r="R5484" i="1"/>
  <c r="T5484" i="1"/>
  <c r="V5484" i="1"/>
  <c r="B5485" i="1"/>
  <c r="E5485" i="1"/>
  <c r="H5485" i="1"/>
  <c r="I5485" i="1"/>
  <c r="N5485" i="1"/>
  <c r="O5485" i="1"/>
  <c r="P5485" i="1"/>
  <c r="Q5485" i="1"/>
  <c r="R5485" i="1"/>
  <c r="S5485" i="1"/>
  <c r="T5485" i="1"/>
  <c r="U5485" i="1"/>
  <c r="U5486" i="1" s="1"/>
  <c r="U5487" i="1" s="1"/>
  <c r="U5488" i="1" s="1"/>
  <c r="U5489" i="1" s="1"/>
  <c r="U5490" i="1" s="1"/>
  <c r="U5491" i="1" s="1"/>
  <c r="U5492" i="1" s="1"/>
  <c r="V5485" i="1"/>
  <c r="B5486" i="1"/>
  <c r="R5486" i="1" s="1"/>
  <c r="E5486" i="1"/>
  <c r="H5486" i="1"/>
  <c r="I5486" i="1" s="1"/>
  <c r="N5486" i="1"/>
  <c r="P5486" i="1"/>
  <c r="T5486" i="1"/>
  <c r="V5486" i="1"/>
  <c r="B5487" i="1"/>
  <c r="E5487" i="1"/>
  <c r="H5487" i="1"/>
  <c r="I5487" i="1"/>
  <c r="N5487" i="1"/>
  <c r="O5487" i="1"/>
  <c r="P5487" i="1"/>
  <c r="Q5487" i="1"/>
  <c r="R5487" i="1"/>
  <c r="S5487" i="1"/>
  <c r="T5487" i="1"/>
  <c r="V5487" i="1"/>
  <c r="B5488" i="1"/>
  <c r="E5488" i="1"/>
  <c r="H5488" i="1"/>
  <c r="I5488" i="1" s="1"/>
  <c r="N5488" i="1"/>
  <c r="P5488" i="1"/>
  <c r="R5488" i="1"/>
  <c r="T5488" i="1"/>
  <c r="V5488" i="1"/>
  <c r="B5489" i="1"/>
  <c r="E5489" i="1"/>
  <c r="H5489" i="1"/>
  <c r="I5489" i="1"/>
  <c r="N5489" i="1"/>
  <c r="O5489" i="1"/>
  <c r="P5489" i="1"/>
  <c r="Q5489" i="1"/>
  <c r="R5489" i="1"/>
  <c r="S5489" i="1"/>
  <c r="T5489" i="1"/>
  <c r="V5489" i="1"/>
  <c r="B5490" i="1"/>
  <c r="R5490" i="1" s="1"/>
  <c r="E5490" i="1"/>
  <c r="H5490" i="1"/>
  <c r="I5490" i="1" s="1"/>
  <c r="N5490" i="1"/>
  <c r="P5490" i="1"/>
  <c r="T5490" i="1"/>
  <c r="V5490" i="1"/>
  <c r="B5491" i="1"/>
  <c r="E5491" i="1"/>
  <c r="H5491" i="1"/>
  <c r="I5491" i="1"/>
  <c r="N5491" i="1"/>
  <c r="O5491" i="1"/>
  <c r="P5491" i="1"/>
  <c r="Q5491" i="1"/>
  <c r="R5491" i="1"/>
  <c r="S5491" i="1"/>
  <c r="T5491" i="1"/>
  <c r="V5491" i="1"/>
  <c r="B5492" i="1"/>
  <c r="E5492" i="1"/>
  <c r="H5492" i="1"/>
  <c r="I5492" i="1" s="1"/>
  <c r="N5492" i="1"/>
  <c r="P5492" i="1"/>
  <c r="R5492" i="1"/>
  <c r="T5492" i="1"/>
  <c r="V5492" i="1"/>
  <c r="B5493" i="1"/>
  <c r="E5493" i="1"/>
  <c r="H5493" i="1"/>
  <c r="I5493" i="1"/>
  <c r="N5493" i="1"/>
  <c r="O5493" i="1"/>
  <c r="P5493" i="1"/>
  <c r="Q5493" i="1"/>
  <c r="R5493" i="1"/>
  <c r="S5493" i="1"/>
  <c r="T5493" i="1"/>
  <c r="U5493" i="1"/>
  <c r="U5494" i="1" s="1"/>
  <c r="U5495" i="1" s="1"/>
  <c r="U5496" i="1" s="1"/>
  <c r="U5497" i="1" s="1"/>
  <c r="U5498" i="1" s="1"/>
  <c r="U5499" i="1" s="1"/>
  <c r="U5500" i="1" s="1"/>
  <c r="U5501" i="1" s="1"/>
  <c r="U5502" i="1" s="1"/>
  <c r="V5493" i="1"/>
  <c r="B5494" i="1"/>
  <c r="R5494" i="1" s="1"/>
  <c r="E5494" i="1"/>
  <c r="H5494" i="1"/>
  <c r="I5494" i="1" s="1"/>
  <c r="N5494" i="1"/>
  <c r="P5494" i="1"/>
  <c r="T5494" i="1"/>
  <c r="V5494" i="1"/>
  <c r="B5495" i="1"/>
  <c r="E5495" i="1"/>
  <c r="H5495" i="1"/>
  <c r="I5495" i="1"/>
  <c r="N5495" i="1"/>
  <c r="O5495" i="1"/>
  <c r="P5495" i="1"/>
  <c r="Q5495" i="1"/>
  <c r="R5495" i="1"/>
  <c r="S5495" i="1"/>
  <c r="T5495" i="1"/>
  <c r="V5495" i="1"/>
  <c r="B5496" i="1"/>
  <c r="E5496" i="1"/>
  <c r="H5496" i="1"/>
  <c r="I5496" i="1" s="1"/>
  <c r="N5496" i="1"/>
  <c r="P5496" i="1"/>
  <c r="R5496" i="1"/>
  <c r="T5496" i="1"/>
  <c r="V5496" i="1"/>
  <c r="B5497" i="1"/>
  <c r="E5497" i="1"/>
  <c r="H5497" i="1"/>
  <c r="I5497" i="1"/>
  <c r="N5497" i="1"/>
  <c r="O5497" i="1"/>
  <c r="P5497" i="1"/>
  <c r="Q5497" i="1"/>
  <c r="R5497" i="1"/>
  <c r="S5497" i="1"/>
  <c r="T5497" i="1"/>
  <c r="V5497" i="1"/>
  <c r="B5498" i="1"/>
  <c r="R5498" i="1" s="1"/>
  <c r="E5498" i="1"/>
  <c r="H5498" i="1"/>
  <c r="I5498" i="1" s="1"/>
  <c r="N5498" i="1"/>
  <c r="P5498" i="1"/>
  <c r="T5498" i="1"/>
  <c r="V5498" i="1"/>
  <c r="B5499" i="1"/>
  <c r="E5499" i="1"/>
  <c r="H5499" i="1"/>
  <c r="I5499" i="1"/>
  <c r="N5499" i="1"/>
  <c r="O5499" i="1"/>
  <c r="P5499" i="1"/>
  <c r="Q5499" i="1"/>
  <c r="R5499" i="1"/>
  <c r="S5499" i="1"/>
  <c r="T5499" i="1"/>
  <c r="V5499" i="1"/>
  <c r="B5500" i="1"/>
  <c r="E5500" i="1"/>
  <c r="H5500" i="1"/>
  <c r="I5500" i="1" s="1"/>
  <c r="N5500" i="1"/>
  <c r="P5500" i="1"/>
  <c r="R5500" i="1"/>
  <c r="T5500" i="1"/>
  <c r="V5500" i="1"/>
  <c r="B5501" i="1"/>
  <c r="E5501" i="1"/>
  <c r="H5501" i="1"/>
  <c r="I5501" i="1"/>
  <c r="N5501" i="1"/>
  <c r="O5501" i="1"/>
  <c r="P5501" i="1"/>
  <c r="Q5501" i="1"/>
  <c r="R5501" i="1"/>
  <c r="S5501" i="1"/>
  <c r="T5501" i="1"/>
  <c r="V5501" i="1"/>
  <c r="B5502" i="1"/>
  <c r="R5502" i="1" s="1"/>
  <c r="E5502" i="1"/>
  <c r="H5502" i="1"/>
  <c r="I5502" i="1" s="1"/>
  <c r="N5502" i="1"/>
  <c r="P5502" i="1"/>
  <c r="T5502" i="1"/>
  <c r="V5502" i="1"/>
  <c r="B5503" i="1"/>
  <c r="E5503" i="1"/>
  <c r="H5503" i="1"/>
  <c r="I5503" i="1"/>
  <c r="N5503" i="1"/>
  <c r="O5503" i="1"/>
  <c r="P5503" i="1"/>
  <c r="Q5503" i="1"/>
  <c r="R5503" i="1"/>
  <c r="S5503" i="1"/>
  <c r="T5503" i="1"/>
  <c r="U5503" i="1"/>
  <c r="U5504" i="1" s="1"/>
  <c r="V5503" i="1"/>
  <c r="B5504" i="1"/>
  <c r="E5504" i="1"/>
  <c r="H5504" i="1"/>
  <c r="I5504" i="1" s="1"/>
  <c r="N5504" i="1"/>
  <c r="P5504" i="1"/>
  <c r="R5504" i="1"/>
  <c r="T5504" i="1"/>
  <c r="V5504" i="1"/>
  <c r="B5505" i="1"/>
  <c r="E5505" i="1"/>
  <c r="H5505" i="1"/>
  <c r="I5505" i="1"/>
  <c r="N5505" i="1"/>
  <c r="O5505" i="1"/>
  <c r="P5505" i="1"/>
  <c r="Q5505" i="1"/>
  <c r="R5505" i="1"/>
  <c r="S5505" i="1"/>
  <c r="T5505" i="1"/>
  <c r="U5505" i="1"/>
  <c r="V5505" i="1"/>
  <c r="B5506" i="1"/>
  <c r="R5506" i="1" s="1"/>
  <c r="E5506" i="1"/>
  <c r="H5506" i="1"/>
  <c r="I5506" i="1" s="1"/>
  <c r="N5506" i="1"/>
  <c r="P5506" i="1"/>
  <c r="T5506" i="1"/>
  <c r="U5506" i="1"/>
  <c r="V5506" i="1"/>
  <c r="B5507" i="1"/>
  <c r="E5507" i="1"/>
  <c r="H5507" i="1"/>
  <c r="I5507" i="1"/>
  <c r="N5507" i="1"/>
  <c r="O5507" i="1"/>
  <c r="P5507" i="1"/>
  <c r="Q5507" i="1"/>
  <c r="R5507" i="1"/>
  <c r="S5507" i="1"/>
  <c r="T5507" i="1"/>
  <c r="U5507" i="1"/>
  <c r="U5508" i="1" s="1"/>
  <c r="U5509" i="1" s="1"/>
  <c r="U5510" i="1" s="1"/>
  <c r="U5511" i="1" s="1"/>
  <c r="U5512" i="1" s="1"/>
  <c r="U5513" i="1" s="1"/>
  <c r="U5514" i="1" s="1"/>
  <c r="U5515" i="1" s="1"/>
  <c r="U5516" i="1" s="1"/>
  <c r="U5517" i="1" s="1"/>
  <c r="U5518" i="1" s="1"/>
  <c r="V5507" i="1"/>
  <c r="B5508" i="1"/>
  <c r="R5508" i="1" s="1"/>
  <c r="E5508" i="1"/>
  <c r="H5508" i="1"/>
  <c r="I5508" i="1" s="1"/>
  <c r="N5508" i="1"/>
  <c r="P5508" i="1"/>
  <c r="T5508" i="1"/>
  <c r="V5508" i="1"/>
  <c r="B5509" i="1"/>
  <c r="E5509" i="1"/>
  <c r="H5509" i="1"/>
  <c r="I5509" i="1"/>
  <c r="N5509" i="1"/>
  <c r="O5509" i="1"/>
  <c r="P5509" i="1"/>
  <c r="Q5509" i="1"/>
  <c r="R5509" i="1"/>
  <c r="S5509" i="1"/>
  <c r="T5509" i="1"/>
  <c r="V5509" i="1"/>
  <c r="B5510" i="1"/>
  <c r="E5510" i="1"/>
  <c r="H5510" i="1"/>
  <c r="I5510" i="1" s="1"/>
  <c r="N5510" i="1"/>
  <c r="P5510" i="1"/>
  <c r="R5510" i="1"/>
  <c r="T5510" i="1"/>
  <c r="V5510" i="1"/>
  <c r="B5511" i="1"/>
  <c r="E5511" i="1"/>
  <c r="H5511" i="1"/>
  <c r="I5511" i="1"/>
  <c r="N5511" i="1"/>
  <c r="O5511" i="1"/>
  <c r="P5511" i="1"/>
  <c r="Q5511" i="1"/>
  <c r="R5511" i="1"/>
  <c r="S5511" i="1"/>
  <c r="T5511" i="1"/>
  <c r="V5511" i="1"/>
  <c r="B5512" i="1"/>
  <c r="R5512" i="1" s="1"/>
  <c r="E5512" i="1"/>
  <c r="H5512" i="1"/>
  <c r="I5512" i="1" s="1"/>
  <c r="N5512" i="1"/>
  <c r="P5512" i="1"/>
  <c r="T5512" i="1"/>
  <c r="V5512" i="1"/>
  <c r="B5513" i="1"/>
  <c r="E5513" i="1"/>
  <c r="H5513" i="1"/>
  <c r="I5513" i="1"/>
  <c r="N5513" i="1"/>
  <c r="O5513" i="1"/>
  <c r="P5513" i="1"/>
  <c r="Q5513" i="1"/>
  <c r="R5513" i="1"/>
  <c r="S5513" i="1"/>
  <c r="T5513" i="1"/>
  <c r="V5513" i="1"/>
  <c r="B5514" i="1"/>
  <c r="E5514" i="1"/>
  <c r="H5514" i="1"/>
  <c r="I5514" i="1" s="1"/>
  <c r="N5514" i="1"/>
  <c r="P5514" i="1"/>
  <c r="R5514" i="1"/>
  <c r="T5514" i="1"/>
  <c r="V5514" i="1"/>
  <c r="B5515" i="1"/>
  <c r="E5515" i="1"/>
  <c r="H5515" i="1"/>
  <c r="I5515" i="1"/>
  <c r="N5515" i="1"/>
  <c r="O5515" i="1"/>
  <c r="P5515" i="1"/>
  <c r="Q5515" i="1"/>
  <c r="R5515" i="1"/>
  <c r="S5515" i="1"/>
  <c r="T5515" i="1"/>
  <c r="V5515" i="1"/>
  <c r="B5516" i="1"/>
  <c r="R5516" i="1" s="1"/>
  <c r="E5516" i="1"/>
  <c r="H5516" i="1"/>
  <c r="I5516" i="1" s="1"/>
  <c r="N5516" i="1"/>
  <c r="P5516" i="1"/>
  <c r="T5516" i="1"/>
  <c r="V5516" i="1"/>
  <c r="B5517" i="1"/>
  <c r="E5517" i="1"/>
  <c r="H5517" i="1"/>
  <c r="I5517" i="1"/>
  <c r="N5517" i="1"/>
  <c r="O5517" i="1"/>
  <c r="P5517" i="1"/>
  <c r="Q5517" i="1"/>
  <c r="R5517" i="1"/>
  <c r="S5517" i="1"/>
  <c r="T5517" i="1"/>
  <c r="V5517" i="1"/>
  <c r="B5518" i="1"/>
  <c r="E5518" i="1"/>
  <c r="H5518" i="1"/>
  <c r="I5518" i="1" s="1"/>
  <c r="N5518" i="1"/>
  <c r="P5518" i="1"/>
  <c r="R5518" i="1"/>
  <c r="T5518" i="1"/>
  <c r="V5518" i="1"/>
  <c r="B5519" i="1"/>
  <c r="E5519" i="1"/>
  <c r="H5519" i="1"/>
  <c r="I5519" i="1"/>
  <c r="N5519" i="1"/>
  <c r="O5519" i="1"/>
  <c r="P5519" i="1"/>
  <c r="Q5519" i="1"/>
  <c r="R5519" i="1"/>
  <c r="S5519" i="1"/>
  <c r="T5519" i="1"/>
  <c r="U5519" i="1"/>
  <c r="U5520" i="1" s="1"/>
  <c r="U5521" i="1" s="1"/>
  <c r="U5522" i="1" s="1"/>
  <c r="U5523" i="1" s="1"/>
  <c r="U5524" i="1" s="1"/>
  <c r="U5525" i="1" s="1"/>
  <c r="U5526" i="1" s="1"/>
  <c r="U5527" i="1" s="1"/>
  <c r="U5528" i="1" s="1"/>
  <c r="U5529" i="1" s="1"/>
  <c r="U5530" i="1" s="1"/>
  <c r="U5531" i="1" s="1"/>
  <c r="V5519" i="1"/>
  <c r="B5520" i="1"/>
  <c r="R5520" i="1" s="1"/>
  <c r="E5520" i="1"/>
  <c r="H5520" i="1"/>
  <c r="I5520" i="1" s="1"/>
  <c r="N5520" i="1"/>
  <c r="P5520" i="1"/>
  <c r="T5520" i="1"/>
  <c r="V5520" i="1"/>
  <c r="B5521" i="1"/>
  <c r="E5521" i="1"/>
  <c r="H5521" i="1"/>
  <c r="I5521" i="1"/>
  <c r="N5521" i="1"/>
  <c r="O5521" i="1"/>
  <c r="P5521" i="1"/>
  <c r="Q5521" i="1"/>
  <c r="R5521" i="1"/>
  <c r="S5521" i="1"/>
  <c r="T5521" i="1"/>
  <c r="V5521" i="1"/>
  <c r="B5522" i="1"/>
  <c r="E5522" i="1"/>
  <c r="H5522" i="1"/>
  <c r="I5522" i="1" s="1"/>
  <c r="N5522" i="1"/>
  <c r="P5522" i="1"/>
  <c r="R5522" i="1"/>
  <c r="T5522" i="1"/>
  <c r="V5522" i="1"/>
  <c r="B5523" i="1"/>
  <c r="E5523" i="1"/>
  <c r="H5523" i="1"/>
  <c r="I5523" i="1"/>
  <c r="N5523" i="1"/>
  <c r="O5523" i="1"/>
  <c r="P5523" i="1"/>
  <c r="Q5523" i="1"/>
  <c r="R5523" i="1"/>
  <c r="S5523" i="1"/>
  <c r="T5523" i="1"/>
  <c r="V5523" i="1"/>
  <c r="B5524" i="1"/>
  <c r="R5524" i="1" s="1"/>
  <c r="E5524" i="1"/>
  <c r="H5524" i="1"/>
  <c r="I5524" i="1" s="1"/>
  <c r="N5524" i="1"/>
  <c r="P5524" i="1"/>
  <c r="T5524" i="1"/>
  <c r="V5524" i="1"/>
  <c r="B5525" i="1"/>
  <c r="E5525" i="1"/>
  <c r="H5525" i="1"/>
  <c r="I5525" i="1"/>
  <c r="N5525" i="1"/>
  <c r="O5525" i="1"/>
  <c r="P5525" i="1"/>
  <c r="Q5525" i="1"/>
  <c r="R5525" i="1"/>
  <c r="S5525" i="1"/>
  <c r="T5525" i="1"/>
  <c r="V5525" i="1"/>
  <c r="B5526" i="1"/>
  <c r="E5526" i="1"/>
  <c r="H5526" i="1"/>
  <c r="I5526" i="1" s="1"/>
  <c r="N5526" i="1"/>
  <c r="P5526" i="1"/>
  <c r="R5526" i="1"/>
  <c r="T5526" i="1"/>
  <c r="V5526" i="1"/>
  <c r="B5527" i="1"/>
  <c r="E5527" i="1"/>
  <c r="H5527" i="1"/>
  <c r="I5527" i="1"/>
  <c r="N5527" i="1"/>
  <c r="O5527" i="1"/>
  <c r="P5527" i="1"/>
  <c r="Q5527" i="1"/>
  <c r="R5527" i="1"/>
  <c r="S5527" i="1"/>
  <c r="T5527" i="1"/>
  <c r="V5527" i="1"/>
  <c r="B5528" i="1"/>
  <c r="R5528" i="1" s="1"/>
  <c r="E5528" i="1"/>
  <c r="H5528" i="1"/>
  <c r="I5528" i="1" s="1"/>
  <c r="N5528" i="1"/>
  <c r="P5528" i="1"/>
  <c r="T5528" i="1"/>
  <c r="V5528" i="1"/>
  <c r="B5529" i="1"/>
  <c r="E5529" i="1"/>
  <c r="H5529" i="1"/>
  <c r="I5529" i="1"/>
  <c r="N5529" i="1"/>
  <c r="O5529" i="1"/>
  <c r="P5529" i="1"/>
  <c r="Q5529" i="1"/>
  <c r="R5529" i="1"/>
  <c r="S5529" i="1"/>
  <c r="T5529" i="1"/>
  <c r="V5529" i="1"/>
  <c r="B5530" i="1"/>
  <c r="E5530" i="1"/>
  <c r="H5530" i="1"/>
  <c r="I5530" i="1" s="1"/>
  <c r="N5530" i="1"/>
  <c r="P5530" i="1"/>
  <c r="R5530" i="1"/>
  <c r="T5530" i="1"/>
  <c r="V5530" i="1"/>
  <c r="B5531" i="1"/>
  <c r="E5531" i="1"/>
  <c r="H5531" i="1"/>
  <c r="I5531" i="1"/>
  <c r="N5531" i="1"/>
  <c r="O5531" i="1"/>
  <c r="P5531" i="1"/>
  <c r="Q5531" i="1"/>
  <c r="R5531" i="1"/>
  <c r="S5531" i="1"/>
  <c r="T5531" i="1"/>
  <c r="V5531" i="1"/>
  <c r="B5532" i="1"/>
  <c r="R5532" i="1" s="1"/>
  <c r="E5532" i="1"/>
  <c r="H5532" i="1"/>
  <c r="I5532" i="1" s="1"/>
  <c r="N5532" i="1"/>
  <c r="P5532" i="1"/>
  <c r="T5532" i="1"/>
  <c r="U5532" i="1"/>
  <c r="V5532" i="1"/>
  <c r="B5533" i="1"/>
  <c r="E5533" i="1"/>
  <c r="H5533" i="1"/>
  <c r="I5533" i="1"/>
  <c r="N5533" i="1"/>
  <c r="O5533" i="1"/>
  <c r="P5533" i="1"/>
  <c r="Q5533" i="1"/>
  <c r="R5533" i="1"/>
  <c r="S5533" i="1"/>
  <c r="T5533" i="1"/>
  <c r="U5533" i="1"/>
  <c r="U5534" i="1" s="1"/>
  <c r="U5535" i="1" s="1"/>
  <c r="U5536" i="1" s="1"/>
  <c r="U5537" i="1" s="1"/>
  <c r="U5538" i="1" s="1"/>
  <c r="U5539" i="1" s="1"/>
  <c r="U5540" i="1" s="1"/>
  <c r="V5533" i="1"/>
  <c r="B5534" i="1"/>
  <c r="R5534" i="1" s="1"/>
  <c r="E5534" i="1"/>
  <c r="H5534" i="1"/>
  <c r="I5534" i="1" s="1"/>
  <c r="N5534" i="1"/>
  <c r="P5534" i="1"/>
  <c r="T5534" i="1"/>
  <c r="V5534" i="1"/>
  <c r="B5535" i="1"/>
  <c r="E5535" i="1"/>
  <c r="H5535" i="1"/>
  <c r="I5535" i="1"/>
  <c r="N5535" i="1"/>
  <c r="O5535" i="1"/>
  <c r="P5535" i="1"/>
  <c r="Q5535" i="1"/>
  <c r="R5535" i="1"/>
  <c r="S5535" i="1"/>
  <c r="T5535" i="1"/>
  <c r="V5535" i="1"/>
  <c r="B5536" i="1"/>
  <c r="E5536" i="1"/>
  <c r="H5536" i="1"/>
  <c r="I5536" i="1" s="1"/>
  <c r="N5536" i="1"/>
  <c r="P5536" i="1"/>
  <c r="R5536" i="1"/>
  <c r="T5536" i="1"/>
  <c r="V5536" i="1"/>
  <c r="B5537" i="1"/>
  <c r="E5537" i="1"/>
  <c r="H5537" i="1"/>
  <c r="I5537" i="1"/>
  <c r="N5537" i="1"/>
  <c r="O5537" i="1"/>
  <c r="P5537" i="1"/>
  <c r="Q5537" i="1"/>
  <c r="R5537" i="1"/>
  <c r="S5537" i="1"/>
  <c r="T5537" i="1"/>
  <c r="V5537" i="1"/>
  <c r="B5538" i="1"/>
  <c r="R5538" i="1" s="1"/>
  <c r="E5538" i="1"/>
  <c r="H5538" i="1"/>
  <c r="I5538" i="1" s="1"/>
  <c r="N5538" i="1"/>
  <c r="P5538" i="1"/>
  <c r="T5538" i="1"/>
  <c r="V5538" i="1"/>
  <c r="B5539" i="1"/>
  <c r="E5539" i="1"/>
  <c r="H5539" i="1"/>
  <c r="I5539" i="1"/>
  <c r="N5539" i="1"/>
  <c r="O5539" i="1"/>
  <c r="P5539" i="1"/>
  <c r="Q5539" i="1"/>
  <c r="R5539" i="1"/>
  <c r="S5539" i="1"/>
  <c r="T5539" i="1"/>
  <c r="V5539" i="1"/>
  <c r="B5540" i="1"/>
  <c r="E5540" i="1"/>
  <c r="H5540" i="1"/>
  <c r="I5540" i="1" s="1"/>
  <c r="N5540" i="1"/>
  <c r="P5540" i="1"/>
  <c r="R5540" i="1"/>
  <c r="T5540" i="1"/>
  <c r="V5540" i="1"/>
  <c r="B5541" i="1"/>
  <c r="E5541" i="1"/>
  <c r="H5541" i="1"/>
  <c r="I5541" i="1"/>
  <c r="N5541" i="1"/>
  <c r="O5541" i="1"/>
  <c r="P5541" i="1"/>
  <c r="Q5541" i="1"/>
  <c r="R5541" i="1"/>
  <c r="S5541" i="1"/>
  <c r="T5541" i="1"/>
  <c r="U5541" i="1"/>
  <c r="U5542" i="1" s="1"/>
  <c r="U5543" i="1" s="1"/>
  <c r="U5544" i="1" s="1"/>
  <c r="U5545" i="1" s="1"/>
  <c r="U5546" i="1" s="1"/>
  <c r="U5547" i="1" s="1"/>
  <c r="U5548" i="1" s="1"/>
  <c r="U5549" i="1" s="1"/>
  <c r="U5550" i="1" s="1"/>
  <c r="V5541" i="1"/>
  <c r="B5542" i="1"/>
  <c r="R5542" i="1" s="1"/>
  <c r="E5542" i="1"/>
  <c r="H5542" i="1"/>
  <c r="I5542" i="1" s="1"/>
  <c r="N5542" i="1"/>
  <c r="P5542" i="1"/>
  <c r="T5542" i="1"/>
  <c r="V5542" i="1"/>
  <c r="B5543" i="1"/>
  <c r="E5543" i="1"/>
  <c r="H5543" i="1"/>
  <c r="I5543" i="1"/>
  <c r="N5543" i="1"/>
  <c r="O5543" i="1"/>
  <c r="P5543" i="1"/>
  <c r="Q5543" i="1"/>
  <c r="R5543" i="1"/>
  <c r="S5543" i="1"/>
  <c r="T5543" i="1"/>
  <c r="V5543" i="1"/>
  <c r="B5544" i="1"/>
  <c r="E5544" i="1"/>
  <c r="H5544" i="1"/>
  <c r="I5544" i="1" s="1"/>
  <c r="N5544" i="1"/>
  <c r="P5544" i="1"/>
  <c r="R5544" i="1"/>
  <c r="T5544" i="1"/>
  <c r="V5544" i="1"/>
  <c r="B5545" i="1"/>
  <c r="E5545" i="1"/>
  <c r="H5545" i="1"/>
  <c r="I5545" i="1"/>
  <c r="N5545" i="1"/>
  <c r="O5545" i="1"/>
  <c r="P5545" i="1"/>
  <c r="Q5545" i="1"/>
  <c r="R5545" i="1"/>
  <c r="S5545" i="1"/>
  <c r="T5545" i="1"/>
  <c r="V5545" i="1"/>
  <c r="B5546" i="1"/>
  <c r="R5546" i="1" s="1"/>
  <c r="E5546" i="1"/>
  <c r="H5546" i="1"/>
  <c r="I5546" i="1" s="1"/>
  <c r="N5546" i="1"/>
  <c r="P5546" i="1"/>
  <c r="T5546" i="1"/>
  <c r="V5546" i="1"/>
  <c r="B5547" i="1"/>
  <c r="E5547" i="1"/>
  <c r="H5547" i="1"/>
  <c r="I5547" i="1"/>
  <c r="N5547" i="1"/>
  <c r="O5547" i="1"/>
  <c r="P5547" i="1"/>
  <c r="Q5547" i="1"/>
  <c r="R5547" i="1"/>
  <c r="S5547" i="1"/>
  <c r="T5547" i="1"/>
  <c r="V5547" i="1"/>
  <c r="B5548" i="1"/>
  <c r="E5548" i="1"/>
  <c r="H5548" i="1"/>
  <c r="I5548" i="1" s="1"/>
  <c r="N5548" i="1"/>
  <c r="P5548" i="1"/>
  <c r="R5548" i="1"/>
  <c r="T5548" i="1"/>
  <c r="V5548" i="1"/>
  <c r="B5549" i="1"/>
  <c r="E5549" i="1"/>
  <c r="H5549" i="1"/>
  <c r="I5549" i="1"/>
  <c r="N5549" i="1"/>
  <c r="O5549" i="1"/>
  <c r="P5549" i="1"/>
  <c r="Q5549" i="1"/>
  <c r="R5549" i="1"/>
  <c r="S5549" i="1"/>
  <c r="T5549" i="1"/>
  <c r="V5549" i="1"/>
  <c r="B5550" i="1"/>
  <c r="R5550" i="1" s="1"/>
  <c r="E5550" i="1"/>
  <c r="H5550" i="1"/>
  <c r="I5550" i="1" s="1"/>
  <c r="N5550" i="1"/>
  <c r="P5550" i="1"/>
  <c r="T5550" i="1"/>
  <c r="V5550" i="1"/>
  <c r="B5551" i="1"/>
  <c r="E5551" i="1"/>
  <c r="H5551" i="1"/>
  <c r="I5551" i="1"/>
  <c r="N5551" i="1"/>
  <c r="O5551" i="1"/>
  <c r="P5551" i="1"/>
  <c r="Q5551" i="1"/>
  <c r="R5551" i="1"/>
  <c r="S5551" i="1"/>
  <c r="T5551" i="1"/>
  <c r="U5551" i="1"/>
  <c r="U5552" i="1" s="1"/>
  <c r="V5551" i="1"/>
  <c r="B5552" i="1"/>
  <c r="E5552" i="1"/>
  <c r="H5552" i="1"/>
  <c r="I5552" i="1" s="1"/>
  <c r="N5552" i="1"/>
  <c r="P5552" i="1"/>
  <c r="R5552" i="1"/>
  <c r="T5552" i="1"/>
  <c r="V5552" i="1"/>
  <c r="B5553" i="1"/>
  <c r="E5553" i="1"/>
  <c r="H5553" i="1"/>
  <c r="I5553" i="1"/>
  <c r="N5553" i="1"/>
  <c r="O5553" i="1"/>
  <c r="P5553" i="1"/>
  <c r="Q5553" i="1"/>
  <c r="R5553" i="1"/>
  <c r="S5553" i="1"/>
  <c r="T5553" i="1"/>
  <c r="U5553" i="1"/>
  <c r="U5554" i="1" s="1"/>
  <c r="U5555" i="1" s="1"/>
  <c r="U5556" i="1" s="1"/>
  <c r="U5557" i="1" s="1"/>
  <c r="U5558" i="1" s="1"/>
  <c r="V5553" i="1"/>
  <c r="B5554" i="1"/>
  <c r="R5554" i="1" s="1"/>
  <c r="E5554" i="1"/>
  <c r="H5554" i="1"/>
  <c r="I5554" i="1" s="1"/>
  <c r="N5554" i="1"/>
  <c r="P5554" i="1"/>
  <c r="T5554" i="1"/>
  <c r="V5554" i="1"/>
  <c r="B5555" i="1"/>
  <c r="E5555" i="1"/>
  <c r="H5555" i="1"/>
  <c r="I5555" i="1"/>
  <c r="N5555" i="1"/>
  <c r="O5555" i="1"/>
  <c r="P5555" i="1"/>
  <c r="Q5555" i="1"/>
  <c r="R5555" i="1"/>
  <c r="S5555" i="1"/>
  <c r="T5555" i="1"/>
  <c r="V5555" i="1"/>
  <c r="B5556" i="1"/>
  <c r="E5556" i="1"/>
  <c r="H5556" i="1"/>
  <c r="I5556" i="1" s="1"/>
  <c r="N5556" i="1"/>
  <c r="P5556" i="1"/>
  <c r="R5556" i="1"/>
  <c r="T5556" i="1"/>
  <c r="V5556" i="1"/>
  <c r="B5557" i="1"/>
  <c r="E5557" i="1"/>
  <c r="H5557" i="1"/>
  <c r="I5557" i="1"/>
  <c r="N5557" i="1"/>
  <c r="O5557" i="1"/>
  <c r="P5557" i="1"/>
  <c r="Q5557" i="1"/>
  <c r="R5557" i="1"/>
  <c r="S5557" i="1"/>
  <c r="T5557" i="1"/>
  <c r="V5557" i="1"/>
  <c r="B5558" i="1"/>
  <c r="R5558" i="1" s="1"/>
  <c r="E5558" i="1"/>
  <c r="H5558" i="1"/>
  <c r="I5558" i="1" s="1"/>
  <c r="N5558" i="1"/>
  <c r="P5558" i="1"/>
  <c r="T5558" i="1"/>
  <c r="V5558" i="1"/>
  <c r="B5559" i="1"/>
  <c r="E5559" i="1"/>
  <c r="H5559" i="1"/>
  <c r="I5559" i="1"/>
  <c r="N5559" i="1"/>
  <c r="O5559" i="1"/>
  <c r="P5559" i="1"/>
  <c r="Q5559" i="1"/>
  <c r="R5559" i="1"/>
  <c r="S5559" i="1"/>
  <c r="T5559" i="1"/>
  <c r="U5559" i="1"/>
  <c r="U5560" i="1" s="1"/>
  <c r="V5559" i="1"/>
  <c r="B5560" i="1"/>
  <c r="E5560" i="1"/>
  <c r="H5560" i="1"/>
  <c r="I5560" i="1" s="1"/>
  <c r="N5560" i="1"/>
  <c r="P5560" i="1"/>
  <c r="R5560" i="1"/>
  <c r="T5560" i="1"/>
  <c r="V5560" i="1"/>
  <c r="B5561" i="1"/>
  <c r="E5561" i="1"/>
  <c r="H5561" i="1"/>
  <c r="I5561" i="1"/>
  <c r="N5561" i="1"/>
  <c r="O5561" i="1"/>
  <c r="P5561" i="1"/>
  <c r="Q5561" i="1"/>
  <c r="R5561" i="1"/>
  <c r="S5561" i="1"/>
  <c r="T5561" i="1"/>
  <c r="U5561" i="1"/>
  <c r="U5562" i="1" s="1"/>
  <c r="U5563" i="1" s="1"/>
  <c r="U5564" i="1" s="1"/>
  <c r="U5565" i="1" s="1"/>
  <c r="U5566" i="1" s="1"/>
  <c r="U5567" i="1" s="1"/>
  <c r="U5568" i="1" s="1"/>
  <c r="V5561" i="1"/>
  <c r="B5562" i="1"/>
  <c r="R5562" i="1" s="1"/>
  <c r="E5562" i="1"/>
  <c r="H5562" i="1"/>
  <c r="I5562" i="1" s="1"/>
  <c r="N5562" i="1"/>
  <c r="P5562" i="1"/>
  <c r="T5562" i="1"/>
  <c r="V5562" i="1"/>
  <c r="B5563" i="1"/>
  <c r="E5563" i="1"/>
  <c r="H5563" i="1"/>
  <c r="I5563" i="1"/>
  <c r="N5563" i="1"/>
  <c r="O5563" i="1"/>
  <c r="P5563" i="1"/>
  <c r="Q5563" i="1"/>
  <c r="R5563" i="1"/>
  <c r="S5563" i="1"/>
  <c r="T5563" i="1"/>
  <c r="V5563" i="1"/>
  <c r="B5564" i="1"/>
  <c r="E5564" i="1"/>
  <c r="H5564" i="1"/>
  <c r="I5564" i="1" s="1"/>
  <c r="N5564" i="1"/>
  <c r="P5564" i="1"/>
  <c r="R5564" i="1"/>
  <c r="T5564" i="1"/>
  <c r="V5564" i="1"/>
  <c r="B5565" i="1"/>
  <c r="E5565" i="1"/>
  <c r="H5565" i="1"/>
  <c r="I5565" i="1"/>
  <c r="N5565" i="1"/>
  <c r="O5565" i="1"/>
  <c r="P5565" i="1"/>
  <c r="Q5565" i="1"/>
  <c r="R5565" i="1"/>
  <c r="S5565" i="1"/>
  <c r="T5565" i="1"/>
  <c r="V5565" i="1"/>
  <c r="B5566" i="1"/>
  <c r="R5566" i="1" s="1"/>
  <c r="E5566" i="1"/>
  <c r="H5566" i="1"/>
  <c r="I5566" i="1" s="1"/>
  <c r="N5566" i="1"/>
  <c r="P5566" i="1"/>
  <c r="T5566" i="1"/>
  <c r="V5566" i="1"/>
  <c r="B5567" i="1"/>
  <c r="E5567" i="1"/>
  <c r="H5567" i="1"/>
  <c r="I5567" i="1"/>
  <c r="N5567" i="1"/>
  <c r="O5567" i="1"/>
  <c r="P5567" i="1"/>
  <c r="Q5567" i="1"/>
  <c r="R5567" i="1"/>
  <c r="S5567" i="1"/>
  <c r="T5567" i="1"/>
  <c r="V5567" i="1"/>
  <c r="B5568" i="1"/>
  <c r="E5568" i="1"/>
  <c r="H5568" i="1"/>
  <c r="I5568" i="1" s="1"/>
  <c r="N5568" i="1"/>
  <c r="P5568" i="1"/>
  <c r="R5568" i="1"/>
  <c r="T5568" i="1"/>
  <c r="V5568" i="1"/>
  <c r="B5569" i="1"/>
  <c r="E5569" i="1"/>
  <c r="H5569" i="1"/>
  <c r="I5569" i="1"/>
  <c r="N5569" i="1"/>
  <c r="O5569" i="1"/>
  <c r="P5569" i="1"/>
  <c r="Q5569" i="1"/>
  <c r="R5569" i="1"/>
  <c r="S5569" i="1"/>
  <c r="T5569" i="1"/>
  <c r="U5569" i="1"/>
  <c r="U5570" i="1" s="1"/>
  <c r="U5571" i="1" s="1"/>
  <c r="U5572" i="1" s="1"/>
  <c r="U5573" i="1" s="1"/>
  <c r="U5574" i="1" s="1"/>
  <c r="U5575" i="1" s="1"/>
  <c r="U5576" i="1" s="1"/>
  <c r="U5577" i="1" s="1"/>
  <c r="U5578" i="1" s="1"/>
  <c r="U5579" i="1" s="1"/>
  <c r="U5580" i="1" s="1"/>
  <c r="V5569" i="1"/>
  <c r="B5570" i="1"/>
  <c r="R5570" i="1" s="1"/>
  <c r="E5570" i="1"/>
  <c r="H5570" i="1"/>
  <c r="I5570" i="1" s="1"/>
  <c r="N5570" i="1"/>
  <c r="P5570" i="1"/>
  <c r="T5570" i="1"/>
  <c r="V5570" i="1"/>
  <c r="B5571" i="1"/>
  <c r="E5571" i="1"/>
  <c r="H5571" i="1"/>
  <c r="I5571" i="1"/>
  <c r="N5571" i="1"/>
  <c r="O5571" i="1"/>
  <c r="P5571" i="1"/>
  <c r="Q5571" i="1"/>
  <c r="R5571" i="1"/>
  <c r="S5571" i="1"/>
  <c r="T5571" i="1"/>
  <c r="V5571" i="1"/>
  <c r="B5572" i="1"/>
  <c r="E5572" i="1"/>
  <c r="H5572" i="1"/>
  <c r="I5572" i="1" s="1"/>
  <c r="N5572" i="1"/>
  <c r="P5572" i="1"/>
  <c r="R5572" i="1"/>
  <c r="T5572" i="1"/>
  <c r="V5572" i="1"/>
  <c r="B5573" i="1"/>
  <c r="E5573" i="1"/>
  <c r="H5573" i="1"/>
  <c r="I5573" i="1"/>
  <c r="N5573" i="1"/>
  <c r="O5573" i="1"/>
  <c r="P5573" i="1"/>
  <c r="Q5573" i="1"/>
  <c r="R5573" i="1"/>
  <c r="S5573" i="1"/>
  <c r="T5573" i="1"/>
  <c r="V5573" i="1"/>
  <c r="B5574" i="1"/>
  <c r="R5574" i="1" s="1"/>
  <c r="E5574" i="1"/>
  <c r="H5574" i="1"/>
  <c r="I5574" i="1" s="1"/>
  <c r="N5574" i="1"/>
  <c r="P5574" i="1"/>
  <c r="T5574" i="1"/>
  <c r="V5574" i="1"/>
  <c r="B5575" i="1"/>
  <c r="E5575" i="1"/>
  <c r="H5575" i="1"/>
  <c r="I5575" i="1"/>
  <c r="N5575" i="1"/>
  <c r="O5575" i="1"/>
  <c r="P5575" i="1"/>
  <c r="Q5575" i="1"/>
  <c r="R5575" i="1"/>
  <c r="S5575" i="1"/>
  <c r="T5575" i="1"/>
  <c r="V5575" i="1"/>
  <c r="B5576" i="1"/>
  <c r="E5576" i="1"/>
  <c r="H5576" i="1"/>
  <c r="I5576" i="1" s="1"/>
  <c r="N5576" i="1"/>
  <c r="P5576" i="1"/>
  <c r="R5576" i="1"/>
  <c r="T5576" i="1"/>
  <c r="V5576" i="1"/>
  <c r="B5577" i="1"/>
  <c r="E5577" i="1"/>
  <c r="H5577" i="1"/>
  <c r="I5577" i="1"/>
  <c r="N5577" i="1"/>
  <c r="O5577" i="1"/>
  <c r="P5577" i="1"/>
  <c r="Q5577" i="1"/>
  <c r="R5577" i="1"/>
  <c r="S5577" i="1"/>
  <c r="T5577" i="1"/>
  <c r="V5577" i="1"/>
  <c r="B5578" i="1"/>
  <c r="R5578" i="1" s="1"/>
  <c r="E5578" i="1"/>
  <c r="H5578" i="1"/>
  <c r="I5578" i="1" s="1"/>
  <c r="N5578" i="1"/>
  <c r="P5578" i="1"/>
  <c r="T5578" i="1"/>
  <c r="V5578" i="1"/>
  <c r="B5579" i="1"/>
  <c r="E5579" i="1"/>
  <c r="H5579" i="1"/>
  <c r="I5579" i="1"/>
  <c r="N5579" i="1"/>
  <c r="O5579" i="1"/>
  <c r="P5579" i="1"/>
  <c r="Q5579" i="1"/>
  <c r="R5579" i="1"/>
  <c r="S5579" i="1"/>
  <c r="T5579" i="1"/>
  <c r="V5579" i="1"/>
  <c r="B5580" i="1"/>
  <c r="E5580" i="1"/>
  <c r="H5580" i="1"/>
  <c r="I5580" i="1" s="1"/>
  <c r="N5580" i="1"/>
  <c r="P5580" i="1"/>
  <c r="R5580" i="1"/>
  <c r="T5580" i="1"/>
  <c r="V5580" i="1"/>
  <c r="B5581" i="1"/>
  <c r="E5581" i="1"/>
  <c r="H5581" i="1"/>
  <c r="I5581" i="1"/>
  <c r="N5581" i="1"/>
  <c r="O5581" i="1"/>
  <c r="P5581" i="1"/>
  <c r="Q5581" i="1"/>
  <c r="R5581" i="1"/>
  <c r="S5581" i="1"/>
  <c r="T5581" i="1"/>
  <c r="U5581" i="1"/>
  <c r="U5582" i="1" s="1"/>
  <c r="V5581" i="1"/>
  <c r="B5582" i="1"/>
  <c r="R5582" i="1" s="1"/>
  <c r="E5582" i="1"/>
  <c r="H5582" i="1"/>
  <c r="I5582" i="1" s="1"/>
  <c r="N5582" i="1"/>
  <c r="P5582" i="1"/>
  <c r="T5582" i="1"/>
  <c r="V5582" i="1"/>
  <c r="B5583" i="1"/>
  <c r="E5583" i="1"/>
  <c r="H5583" i="1"/>
  <c r="I5583" i="1"/>
  <c r="N5583" i="1"/>
  <c r="O5583" i="1"/>
  <c r="P5583" i="1"/>
  <c r="Q5583" i="1"/>
  <c r="R5583" i="1"/>
  <c r="S5583" i="1"/>
  <c r="T5583" i="1"/>
  <c r="U5583" i="1"/>
  <c r="U5584" i="1" s="1"/>
  <c r="V5583" i="1"/>
  <c r="B5584" i="1"/>
  <c r="E5584" i="1"/>
  <c r="H5584" i="1"/>
  <c r="I5584" i="1" s="1"/>
  <c r="N5584" i="1"/>
  <c r="P5584" i="1"/>
  <c r="R5584" i="1"/>
  <c r="T5584" i="1"/>
  <c r="V5584" i="1"/>
  <c r="B5585" i="1"/>
  <c r="E5585" i="1"/>
  <c r="H5585" i="1"/>
  <c r="I5585" i="1"/>
  <c r="N5585" i="1"/>
  <c r="O5585" i="1"/>
  <c r="P5585" i="1"/>
  <c r="Q5585" i="1"/>
  <c r="R5585" i="1"/>
  <c r="S5585" i="1"/>
  <c r="T5585" i="1"/>
  <c r="U5585" i="1"/>
  <c r="U5586" i="1" s="1"/>
  <c r="U5587" i="1" s="1"/>
  <c r="U5588" i="1" s="1"/>
  <c r="U5589" i="1" s="1"/>
  <c r="U5590" i="1" s="1"/>
  <c r="U5591" i="1" s="1"/>
  <c r="U5592" i="1" s="1"/>
  <c r="U5593" i="1" s="1"/>
  <c r="U5594" i="1" s="1"/>
  <c r="U5595" i="1" s="1"/>
  <c r="U5596" i="1" s="1"/>
  <c r="V5585" i="1"/>
  <c r="B5586" i="1"/>
  <c r="R5586" i="1" s="1"/>
  <c r="E5586" i="1"/>
  <c r="H5586" i="1"/>
  <c r="I5586" i="1" s="1"/>
  <c r="N5586" i="1"/>
  <c r="P5586" i="1"/>
  <c r="T5586" i="1"/>
  <c r="V5586" i="1"/>
  <c r="B5587" i="1"/>
  <c r="E5587" i="1"/>
  <c r="H5587" i="1"/>
  <c r="I5587" i="1"/>
  <c r="N5587" i="1"/>
  <c r="O5587" i="1"/>
  <c r="P5587" i="1"/>
  <c r="Q5587" i="1"/>
  <c r="R5587" i="1"/>
  <c r="S5587" i="1"/>
  <c r="T5587" i="1"/>
  <c r="V5587" i="1"/>
  <c r="B5588" i="1"/>
  <c r="E5588" i="1"/>
  <c r="H5588" i="1"/>
  <c r="I5588" i="1" s="1"/>
  <c r="N5588" i="1"/>
  <c r="P5588" i="1"/>
  <c r="R5588" i="1"/>
  <c r="T5588" i="1"/>
  <c r="V5588" i="1"/>
  <c r="B5589" i="1"/>
  <c r="E5589" i="1"/>
  <c r="H5589" i="1"/>
  <c r="I5589" i="1"/>
  <c r="N5589" i="1"/>
  <c r="O5589" i="1"/>
  <c r="P5589" i="1"/>
  <c r="Q5589" i="1"/>
  <c r="R5589" i="1"/>
  <c r="S5589" i="1"/>
  <c r="T5589" i="1"/>
  <c r="V5589" i="1"/>
  <c r="B5590" i="1"/>
  <c r="R5590" i="1" s="1"/>
  <c r="E5590" i="1"/>
  <c r="H5590" i="1"/>
  <c r="I5590" i="1" s="1"/>
  <c r="N5590" i="1"/>
  <c r="P5590" i="1"/>
  <c r="T5590" i="1"/>
  <c r="V5590" i="1"/>
  <c r="B5591" i="1"/>
  <c r="E5591" i="1"/>
  <c r="H5591" i="1"/>
  <c r="I5591" i="1"/>
  <c r="N5591" i="1"/>
  <c r="O5591" i="1"/>
  <c r="P5591" i="1"/>
  <c r="Q5591" i="1"/>
  <c r="R5591" i="1"/>
  <c r="S5591" i="1"/>
  <c r="T5591" i="1"/>
  <c r="V5591" i="1"/>
  <c r="B5592" i="1"/>
  <c r="E5592" i="1"/>
  <c r="H5592" i="1"/>
  <c r="I5592" i="1" s="1"/>
  <c r="N5592" i="1"/>
  <c r="P5592" i="1"/>
  <c r="R5592" i="1"/>
  <c r="T5592" i="1"/>
  <c r="V5592" i="1"/>
  <c r="B5593" i="1"/>
  <c r="E5593" i="1"/>
  <c r="H5593" i="1"/>
  <c r="I5593" i="1"/>
  <c r="N5593" i="1"/>
  <c r="O5593" i="1"/>
  <c r="P5593" i="1"/>
  <c r="Q5593" i="1"/>
  <c r="R5593" i="1"/>
  <c r="S5593" i="1"/>
  <c r="T5593" i="1"/>
  <c r="V5593" i="1"/>
  <c r="B5594" i="1"/>
  <c r="R5594" i="1" s="1"/>
  <c r="E5594" i="1"/>
  <c r="H5594" i="1"/>
  <c r="I5594" i="1" s="1"/>
  <c r="N5594" i="1"/>
  <c r="P5594" i="1"/>
  <c r="T5594" i="1"/>
  <c r="V5594" i="1"/>
  <c r="B5595" i="1"/>
  <c r="E5595" i="1"/>
  <c r="H5595" i="1"/>
  <c r="I5595" i="1"/>
  <c r="N5595" i="1"/>
  <c r="O5595" i="1"/>
  <c r="P5595" i="1"/>
  <c r="Q5595" i="1"/>
  <c r="R5595" i="1"/>
  <c r="S5595" i="1"/>
  <c r="T5595" i="1"/>
  <c r="V5595" i="1"/>
  <c r="B5596" i="1"/>
  <c r="E5596" i="1"/>
  <c r="H5596" i="1"/>
  <c r="I5596" i="1" s="1"/>
  <c r="N5596" i="1"/>
  <c r="P5596" i="1"/>
  <c r="R5596" i="1"/>
  <c r="T5596" i="1"/>
  <c r="V5596" i="1"/>
  <c r="B5597" i="1"/>
  <c r="E5597" i="1"/>
  <c r="H5597" i="1"/>
  <c r="I5597" i="1"/>
  <c r="N5597" i="1"/>
  <c r="O5597" i="1"/>
  <c r="P5597" i="1"/>
  <c r="Q5597" i="1"/>
  <c r="R5597" i="1"/>
  <c r="S5597" i="1"/>
  <c r="T5597" i="1"/>
  <c r="U5597" i="1"/>
  <c r="U5598" i="1" s="1"/>
  <c r="U5599" i="1" s="1"/>
  <c r="U5600" i="1" s="1"/>
  <c r="U5601" i="1" s="1"/>
  <c r="U5602" i="1" s="1"/>
  <c r="U5603" i="1" s="1"/>
  <c r="U5604" i="1" s="1"/>
  <c r="V5597" i="1"/>
  <c r="B5598" i="1"/>
  <c r="R5598" i="1" s="1"/>
  <c r="E5598" i="1"/>
  <c r="H5598" i="1"/>
  <c r="I5598" i="1" s="1"/>
  <c r="N5598" i="1"/>
  <c r="P5598" i="1"/>
  <c r="T5598" i="1"/>
  <c r="V5598" i="1"/>
  <c r="B5599" i="1"/>
  <c r="E5599" i="1"/>
  <c r="H5599" i="1"/>
  <c r="I5599" i="1"/>
  <c r="N5599" i="1"/>
  <c r="O5599" i="1"/>
  <c r="P5599" i="1"/>
  <c r="Q5599" i="1"/>
  <c r="R5599" i="1"/>
  <c r="S5599" i="1"/>
  <c r="T5599" i="1"/>
  <c r="V5599" i="1"/>
  <c r="B5600" i="1"/>
  <c r="E5600" i="1"/>
  <c r="H5600" i="1"/>
  <c r="I5600" i="1" s="1"/>
  <c r="N5600" i="1"/>
  <c r="P5600" i="1"/>
  <c r="R5600" i="1"/>
  <c r="T5600" i="1"/>
  <c r="V5600" i="1"/>
  <c r="B5601" i="1"/>
  <c r="E5601" i="1"/>
  <c r="H5601" i="1"/>
  <c r="I5601" i="1"/>
  <c r="N5601" i="1"/>
  <c r="O5601" i="1"/>
  <c r="P5601" i="1"/>
  <c r="Q5601" i="1"/>
  <c r="R5601" i="1"/>
  <c r="S5601" i="1"/>
  <c r="T5601" i="1"/>
  <c r="V5601" i="1"/>
  <c r="B5602" i="1"/>
  <c r="R5602" i="1" s="1"/>
  <c r="E5602" i="1"/>
  <c r="H5602" i="1"/>
  <c r="I5602" i="1" s="1"/>
  <c r="N5602" i="1"/>
  <c r="P5602" i="1"/>
  <c r="T5602" i="1"/>
  <c r="V5602" i="1"/>
  <c r="B5603" i="1"/>
  <c r="E5603" i="1"/>
  <c r="H5603" i="1"/>
  <c r="I5603" i="1"/>
  <c r="N5603" i="1"/>
  <c r="O5603" i="1"/>
  <c r="P5603" i="1"/>
  <c r="Q5603" i="1"/>
  <c r="R5603" i="1"/>
  <c r="S5603" i="1"/>
  <c r="T5603" i="1"/>
  <c r="V5603" i="1"/>
  <c r="B5604" i="1"/>
  <c r="E5604" i="1"/>
  <c r="H5604" i="1"/>
  <c r="I5604" i="1" s="1"/>
  <c r="N5604" i="1"/>
  <c r="P5604" i="1"/>
  <c r="R5604" i="1"/>
  <c r="T5604" i="1"/>
  <c r="V5604" i="1"/>
  <c r="B5605" i="1"/>
  <c r="E5605" i="1"/>
  <c r="H5605" i="1"/>
  <c r="I5605" i="1"/>
  <c r="N5605" i="1"/>
  <c r="O5605" i="1"/>
  <c r="P5605" i="1"/>
  <c r="Q5605" i="1"/>
  <c r="R5605" i="1"/>
  <c r="S5605" i="1"/>
  <c r="T5605" i="1"/>
  <c r="U5605" i="1"/>
  <c r="V5605" i="1"/>
  <c r="B5606" i="1"/>
  <c r="R5606" i="1" s="1"/>
  <c r="E5606" i="1"/>
  <c r="H5606" i="1"/>
  <c r="I5606" i="1" s="1"/>
  <c r="N5606" i="1"/>
  <c r="P5606" i="1"/>
  <c r="T5606" i="1"/>
  <c r="U5606" i="1"/>
  <c r="V5606" i="1"/>
  <c r="B5607" i="1"/>
  <c r="E5607" i="1"/>
  <c r="H5607" i="1"/>
  <c r="I5607" i="1"/>
  <c r="N5607" i="1"/>
  <c r="O5607" i="1"/>
  <c r="P5607" i="1"/>
  <c r="Q5607" i="1"/>
  <c r="R5607" i="1"/>
  <c r="S5607" i="1"/>
  <c r="T5607" i="1"/>
  <c r="U5607" i="1"/>
  <c r="U5608" i="1" s="1"/>
  <c r="U5609" i="1" s="1"/>
  <c r="U5610" i="1" s="1"/>
  <c r="U5611" i="1" s="1"/>
  <c r="U5612" i="1" s="1"/>
  <c r="U5613" i="1" s="1"/>
  <c r="U5614" i="1" s="1"/>
  <c r="U5615" i="1" s="1"/>
  <c r="U5616" i="1" s="1"/>
  <c r="U5617" i="1" s="1"/>
  <c r="U5618" i="1" s="1"/>
  <c r="U5619" i="1" s="1"/>
  <c r="U5620" i="1" s="1"/>
  <c r="V5607" i="1"/>
  <c r="B5608" i="1"/>
  <c r="R5608" i="1" s="1"/>
  <c r="E5608" i="1"/>
  <c r="H5608" i="1"/>
  <c r="I5608" i="1" s="1"/>
  <c r="N5608" i="1"/>
  <c r="P5608" i="1"/>
  <c r="T5608" i="1"/>
  <c r="V5608" i="1"/>
  <c r="B5609" i="1"/>
  <c r="E5609" i="1"/>
  <c r="H5609" i="1"/>
  <c r="I5609" i="1"/>
  <c r="N5609" i="1"/>
  <c r="O5609" i="1"/>
  <c r="P5609" i="1"/>
  <c r="Q5609" i="1"/>
  <c r="R5609" i="1"/>
  <c r="S5609" i="1"/>
  <c r="T5609" i="1"/>
  <c r="V5609" i="1"/>
  <c r="B5610" i="1"/>
  <c r="E5610" i="1"/>
  <c r="H5610" i="1"/>
  <c r="I5610" i="1" s="1"/>
  <c r="N5610" i="1"/>
  <c r="P5610" i="1"/>
  <c r="R5610" i="1"/>
  <c r="T5610" i="1"/>
  <c r="V5610" i="1"/>
  <c r="B5611" i="1"/>
  <c r="E5611" i="1"/>
  <c r="H5611" i="1"/>
  <c r="I5611" i="1"/>
  <c r="N5611" i="1"/>
  <c r="O5611" i="1"/>
  <c r="P5611" i="1"/>
  <c r="Q5611" i="1"/>
  <c r="R5611" i="1"/>
  <c r="S5611" i="1"/>
  <c r="T5611" i="1"/>
  <c r="V5611" i="1"/>
  <c r="B5612" i="1"/>
  <c r="R5612" i="1" s="1"/>
  <c r="E5612" i="1"/>
  <c r="H5612" i="1"/>
  <c r="I5612" i="1" s="1"/>
  <c r="N5612" i="1"/>
  <c r="P5612" i="1"/>
  <c r="T5612" i="1"/>
  <c r="V5612" i="1"/>
  <c r="B5613" i="1"/>
  <c r="E5613" i="1"/>
  <c r="H5613" i="1"/>
  <c r="I5613" i="1"/>
  <c r="N5613" i="1"/>
  <c r="O5613" i="1"/>
  <c r="P5613" i="1"/>
  <c r="Q5613" i="1"/>
  <c r="R5613" i="1"/>
  <c r="S5613" i="1"/>
  <c r="T5613" i="1"/>
  <c r="V5613" i="1"/>
  <c r="B5614" i="1"/>
  <c r="E5614" i="1"/>
  <c r="H5614" i="1"/>
  <c r="I5614" i="1" s="1"/>
  <c r="N5614" i="1"/>
  <c r="P5614" i="1"/>
  <c r="R5614" i="1"/>
  <c r="T5614" i="1"/>
  <c r="V5614" i="1"/>
  <c r="B5615" i="1"/>
  <c r="E5615" i="1"/>
  <c r="H5615" i="1"/>
  <c r="I5615" i="1"/>
  <c r="N5615" i="1"/>
  <c r="O5615" i="1"/>
  <c r="P5615" i="1"/>
  <c r="Q5615" i="1"/>
  <c r="R5615" i="1"/>
  <c r="S5615" i="1"/>
  <c r="T5615" i="1"/>
  <c r="V5615" i="1"/>
  <c r="B5616" i="1"/>
  <c r="R5616" i="1" s="1"/>
  <c r="E5616" i="1"/>
  <c r="H5616" i="1"/>
  <c r="I5616" i="1" s="1"/>
  <c r="N5616" i="1"/>
  <c r="P5616" i="1"/>
  <c r="T5616" i="1"/>
  <c r="V5616" i="1"/>
  <c r="B5617" i="1"/>
  <c r="E5617" i="1"/>
  <c r="H5617" i="1"/>
  <c r="I5617" i="1"/>
  <c r="N5617" i="1"/>
  <c r="O5617" i="1"/>
  <c r="P5617" i="1"/>
  <c r="Q5617" i="1"/>
  <c r="R5617" i="1"/>
  <c r="S5617" i="1"/>
  <c r="T5617" i="1"/>
  <c r="V5617" i="1"/>
  <c r="B5618" i="1"/>
  <c r="E5618" i="1"/>
  <c r="H5618" i="1"/>
  <c r="I5618" i="1" s="1"/>
  <c r="N5618" i="1"/>
  <c r="P5618" i="1"/>
  <c r="R5618" i="1"/>
  <c r="T5618" i="1"/>
  <c r="V5618" i="1"/>
  <c r="B5619" i="1"/>
  <c r="E5619" i="1"/>
  <c r="H5619" i="1"/>
  <c r="I5619" i="1"/>
  <c r="N5619" i="1"/>
  <c r="O5619" i="1"/>
  <c r="P5619" i="1"/>
  <c r="Q5619" i="1"/>
  <c r="R5619" i="1"/>
  <c r="S5619" i="1"/>
  <c r="T5619" i="1"/>
  <c r="V5619" i="1"/>
  <c r="B5620" i="1"/>
  <c r="R5620" i="1" s="1"/>
  <c r="E5620" i="1"/>
  <c r="H5620" i="1"/>
  <c r="I5620" i="1" s="1"/>
  <c r="N5620" i="1"/>
  <c r="P5620" i="1"/>
  <c r="T5620" i="1"/>
  <c r="V5620" i="1"/>
  <c r="B5621" i="1"/>
  <c r="E5621" i="1"/>
  <c r="H5621" i="1"/>
  <c r="I5621" i="1"/>
  <c r="N5621" i="1"/>
  <c r="O5621" i="1"/>
  <c r="P5621" i="1"/>
  <c r="Q5621" i="1"/>
  <c r="R5621" i="1"/>
  <c r="S5621" i="1"/>
  <c r="T5621" i="1"/>
  <c r="U5621" i="1"/>
  <c r="U5622" i="1" s="1"/>
  <c r="V5621" i="1"/>
  <c r="B5622" i="1"/>
  <c r="E5622" i="1"/>
  <c r="H5622" i="1"/>
  <c r="I5622" i="1" s="1"/>
  <c r="N5622" i="1"/>
  <c r="P5622" i="1"/>
  <c r="R5622" i="1"/>
  <c r="T5622" i="1"/>
  <c r="V5622" i="1"/>
  <c r="B5623" i="1"/>
  <c r="E5623" i="1"/>
  <c r="H5623" i="1"/>
  <c r="I5623" i="1"/>
  <c r="N5623" i="1"/>
  <c r="O5623" i="1"/>
  <c r="P5623" i="1"/>
  <c r="Q5623" i="1"/>
  <c r="R5623" i="1"/>
  <c r="S5623" i="1"/>
  <c r="T5623" i="1"/>
  <c r="U5623" i="1"/>
  <c r="U5624" i="1" s="1"/>
  <c r="U5625" i="1" s="1"/>
  <c r="U5626" i="1" s="1"/>
  <c r="U5627" i="1" s="1"/>
  <c r="U5628" i="1" s="1"/>
  <c r="V5623" i="1"/>
  <c r="B5624" i="1"/>
  <c r="R5624" i="1" s="1"/>
  <c r="E5624" i="1"/>
  <c r="H5624" i="1"/>
  <c r="I5624" i="1" s="1"/>
  <c r="N5624" i="1"/>
  <c r="P5624" i="1"/>
  <c r="T5624" i="1"/>
  <c r="V5624" i="1"/>
  <c r="B5625" i="1"/>
  <c r="E5625" i="1"/>
  <c r="H5625" i="1"/>
  <c r="I5625" i="1"/>
  <c r="N5625" i="1"/>
  <c r="O5625" i="1"/>
  <c r="P5625" i="1"/>
  <c r="Q5625" i="1"/>
  <c r="R5625" i="1"/>
  <c r="S5625" i="1"/>
  <c r="T5625" i="1"/>
  <c r="V5625" i="1"/>
  <c r="B5626" i="1"/>
  <c r="E5626" i="1"/>
  <c r="H5626" i="1"/>
  <c r="I5626" i="1" s="1"/>
  <c r="N5626" i="1"/>
  <c r="P5626" i="1"/>
  <c r="R5626" i="1"/>
  <c r="T5626" i="1"/>
  <c r="V5626" i="1"/>
  <c r="B5627" i="1"/>
  <c r="E5627" i="1"/>
  <c r="H5627" i="1"/>
  <c r="I5627" i="1"/>
  <c r="N5627" i="1"/>
  <c r="O5627" i="1"/>
  <c r="P5627" i="1"/>
  <c r="Q5627" i="1"/>
  <c r="R5627" i="1"/>
  <c r="S5627" i="1"/>
  <c r="T5627" i="1"/>
  <c r="V5627" i="1"/>
  <c r="B5628" i="1"/>
  <c r="R5628" i="1" s="1"/>
  <c r="E5628" i="1"/>
  <c r="H5628" i="1"/>
  <c r="I5628" i="1" s="1"/>
  <c r="N5628" i="1"/>
  <c r="P5628" i="1"/>
  <c r="T5628" i="1"/>
  <c r="V5628" i="1"/>
  <c r="B5629" i="1"/>
  <c r="E5629" i="1"/>
  <c r="H5629" i="1"/>
  <c r="I5629" i="1"/>
  <c r="N5629" i="1"/>
  <c r="O5629" i="1"/>
  <c r="P5629" i="1"/>
  <c r="Q5629" i="1"/>
  <c r="R5629" i="1"/>
  <c r="S5629" i="1"/>
  <c r="T5629" i="1"/>
  <c r="U5629" i="1"/>
  <c r="U5630" i="1" s="1"/>
  <c r="V5629" i="1"/>
  <c r="B5630" i="1"/>
  <c r="E5630" i="1"/>
  <c r="H5630" i="1"/>
  <c r="I5630" i="1" s="1"/>
  <c r="N5630" i="1"/>
  <c r="P5630" i="1"/>
  <c r="R5630" i="1"/>
  <c r="T5630" i="1"/>
  <c r="V5630" i="1"/>
  <c r="B5631" i="1"/>
  <c r="E5631" i="1"/>
  <c r="H5631" i="1"/>
  <c r="I5631" i="1"/>
  <c r="N5631" i="1"/>
  <c r="O5631" i="1"/>
  <c r="P5631" i="1"/>
  <c r="Q5631" i="1"/>
  <c r="R5631" i="1"/>
  <c r="S5631" i="1"/>
  <c r="T5631" i="1"/>
  <c r="U5631" i="1"/>
  <c r="U5632" i="1" s="1"/>
  <c r="U5633" i="1" s="1"/>
  <c r="U5634" i="1" s="1"/>
  <c r="U5635" i="1" s="1"/>
  <c r="U5636" i="1" s="1"/>
  <c r="U5637" i="1" s="1"/>
  <c r="U5638" i="1" s="1"/>
  <c r="V5631" i="1"/>
  <c r="B5632" i="1"/>
  <c r="R5632" i="1" s="1"/>
  <c r="E5632" i="1"/>
  <c r="H5632" i="1"/>
  <c r="I5632" i="1" s="1"/>
  <c r="N5632" i="1"/>
  <c r="P5632" i="1"/>
  <c r="T5632" i="1"/>
  <c r="V5632" i="1"/>
  <c r="B5633" i="1"/>
  <c r="E5633" i="1"/>
  <c r="H5633" i="1"/>
  <c r="I5633" i="1"/>
  <c r="N5633" i="1"/>
  <c r="O5633" i="1"/>
  <c r="P5633" i="1"/>
  <c r="Q5633" i="1"/>
  <c r="R5633" i="1"/>
  <c r="S5633" i="1"/>
  <c r="T5633" i="1"/>
  <c r="V5633" i="1"/>
  <c r="B5634" i="1"/>
  <c r="E5634" i="1"/>
  <c r="H5634" i="1"/>
  <c r="I5634" i="1" s="1"/>
  <c r="N5634" i="1"/>
  <c r="P5634" i="1"/>
  <c r="R5634" i="1"/>
  <c r="T5634" i="1"/>
  <c r="V5634" i="1"/>
  <c r="B5635" i="1"/>
  <c r="E5635" i="1"/>
  <c r="H5635" i="1"/>
  <c r="I5635" i="1"/>
  <c r="N5635" i="1"/>
  <c r="O5635" i="1"/>
  <c r="P5635" i="1"/>
  <c r="Q5635" i="1"/>
  <c r="R5635" i="1"/>
  <c r="S5635" i="1"/>
  <c r="T5635" i="1"/>
  <c r="V5635" i="1"/>
  <c r="B5636" i="1"/>
  <c r="R5636" i="1" s="1"/>
  <c r="E5636" i="1"/>
  <c r="H5636" i="1"/>
  <c r="I5636" i="1" s="1"/>
  <c r="N5636" i="1"/>
  <c r="P5636" i="1"/>
  <c r="T5636" i="1"/>
  <c r="V5636" i="1"/>
  <c r="B5637" i="1"/>
  <c r="E5637" i="1"/>
  <c r="H5637" i="1"/>
  <c r="I5637" i="1"/>
  <c r="N5637" i="1"/>
  <c r="O5637" i="1"/>
  <c r="P5637" i="1"/>
  <c r="Q5637" i="1"/>
  <c r="R5637" i="1"/>
  <c r="S5637" i="1"/>
  <c r="T5637" i="1"/>
  <c r="V5637" i="1"/>
  <c r="B5638" i="1"/>
  <c r="E5638" i="1"/>
  <c r="H5638" i="1"/>
  <c r="I5638" i="1" s="1"/>
  <c r="N5638" i="1"/>
  <c r="P5638" i="1"/>
  <c r="R5638" i="1"/>
  <c r="T5638" i="1"/>
  <c r="V5638" i="1"/>
  <c r="B5639" i="1"/>
  <c r="E5639" i="1"/>
  <c r="H5639" i="1"/>
  <c r="I5639" i="1"/>
  <c r="N5639" i="1"/>
  <c r="O5639" i="1"/>
  <c r="P5639" i="1"/>
  <c r="Q5639" i="1"/>
  <c r="R5639" i="1"/>
  <c r="S5639" i="1"/>
  <c r="T5639" i="1"/>
  <c r="U5639" i="1"/>
  <c r="U5640" i="1" s="1"/>
  <c r="U5641" i="1" s="1"/>
  <c r="U5642" i="1" s="1"/>
  <c r="U5643" i="1" s="1"/>
  <c r="U5644" i="1" s="1"/>
  <c r="U5645" i="1" s="1"/>
  <c r="U5646" i="1" s="1"/>
  <c r="U5647" i="1" s="1"/>
  <c r="U5648" i="1" s="1"/>
  <c r="U5649" i="1" s="1"/>
  <c r="U5650" i="1" s="1"/>
  <c r="U5651" i="1" s="1"/>
  <c r="V5639" i="1"/>
  <c r="B5640" i="1"/>
  <c r="R5640" i="1" s="1"/>
  <c r="E5640" i="1"/>
  <c r="H5640" i="1"/>
  <c r="I5640" i="1" s="1"/>
  <c r="N5640" i="1"/>
  <c r="P5640" i="1"/>
  <c r="T5640" i="1"/>
  <c r="V5640" i="1"/>
  <c r="B5641" i="1"/>
  <c r="E5641" i="1"/>
  <c r="H5641" i="1"/>
  <c r="I5641" i="1"/>
  <c r="N5641" i="1"/>
  <c r="O5641" i="1"/>
  <c r="P5641" i="1"/>
  <c r="Q5641" i="1"/>
  <c r="R5641" i="1"/>
  <c r="S5641" i="1"/>
  <c r="T5641" i="1"/>
  <c r="V5641" i="1"/>
  <c r="B5642" i="1"/>
  <c r="E5642" i="1"/>
  <c r="H5642" i="1"/>
  <c r="I5642" i="1" s="1"/>
  <c r="N5642" i="1"/>
  <c r="P5642" i="1"/>
  <c r="R5642" i="1"/>
  <c r="T5642" i="1"/>
  <c r="V5642" i="1"/>
  <c r="B5643" i="1"/>
  <c r="E5643" i="1"/>
  <c r="H5643" i="1"/>
  <c r="I5643" i="1"/>
  <c r="N5643" i="1"/>
  <c r="O5643" i="1"/>
  <c r="P5643" i="1"/>
  <c r="Q5643" i="1"/>
  <c r="R5643" i="1"/>
  <c r="S5643" i="1"/>
  <c r="T5643" i="1"/>
  <c r="V5643" i="1"/>
  <c r="B5644" i="1"/>
  <c r="R5644" i="1" s="1"/>
  <c r="E5644" i="1"/>
  <c r="H5644" i="1"/>
  <c r="I5644" i="1" s="1"/>
  <c r="N5644" i="1"/>
  <c r="P5644" i="1"/>
  <c r="T5644" i="1"/>
  <c r="V5644" i="1"/>
  <c r="B5645" i="1"/>
  <c r="E5645" i="1"/>
  <c r="H5645" i="1"/>
  <c r="I5645" i="1"/>
  <c r="N5645" i="1"/>
  <c r="O5645" i="1"/>
  <c r="P5645" i="1"/>
  <c r="Q5645" i="1"/>
  <c r="R5645" i="1"/>
  <c r="S5645" i="1"/>
  <c r="T5645" i="1"/>
  <c r="V5645" i="1"/>
  <c r="B5646" i="1"/>
  <c r="E5646" i="1"/>
  <c r="H5646" i="1"/>
  <c r="I5646" i="1" s="1"/>
  <c r="N5646" i="1"/>
  <c r="P5646" i="1"/>
  <c r="R5646" i="1"/>
  <c r="T5646" i="1"/>
  <c r="V5646" i="1"/>
  <c r="B5647" i="1"/>
  <c r="E5647" i="1"/>
  <c r="H5647" i="1"/>
  <c r="I5647" i="1"/>
  <c r="N5647" i="1"/>
  <c r="O5647" i="1"/>
  <c r="P5647" i="1"/>
  <c r="Q5647" i="1"/>
  <c r="R5647" i="1"/>
  <c r="S5647" i="1"/>
  <c r="T5647" i="1"/>
  <c r="V5647" i="1"/>
  <c r="B5648" i="1"/>
  <c r="R5648" i="1" s="1"/>
  <c r="E5648" i="1"/>
  <c r="H5648" i="1"/>
  <c r="I5648" i="1" s="1"/>
  <c r="N5648" i="1"/>
  <c r="P5648" i="1"/>
  <c r="T5648" i="1"/>
  <c r="V5648" i="1"/>
  <c r="B5649" i="1"/>
  <c r="E5649" i="1"/>
  <c r="H5649" i="1"/>
  <c r="I5649" i="1"/>
  <c r="N5649" i="1"/>
  <c r="O5649" i="1"/>
  <c r="P5649" i="1"/>
  <c r="Q5649" i="1"/>
  <c r="R5649" i="1"/>
  <c r="S5649" i="1"/>
  <c r="T5649" i="1"/>
  <c r="V5649" i="1"/>
  <c r="B5650" i="1"/>
  <c r="E5650" i="1"/>
  <c r="H5650" i="1"/>
  <c r="I5650" i="1" s="1"/>
  <c r="N5650" i="1"/>
  <c r="P5650" i="1"/>
  <c r="R5650" i="1"/>
  <c r="T5650" i="1"/>
  <c r="V5650" i="1"/>
  <c r="B5651" i="1"/>
  <c r="E5651" i="1"/>
  <c r="H5651" i="1"/>
  <c r="I5651" i="1"/>
  <c r="N5651" i="1"/>
  <c r="O5651" i="1"/>
  <c r="P5651" i="1"/>
  <c r="Q5651" i="1"/>
  <c r="R5651" i="1"/>
  <c r="S5651" i="1"/>
  <c r="T5651" i="1"/>
  <c r="V5651" i="1"/>
  <c r="B5652" i="1"/>
  <c r="R5652" i="1" s="1"/>
  <c r="E5652" i="1"/>
  <c r="H5652" i="1"/>
  <c r="I5652" i="1" s="1"/>
  <c r="N5652" i="1"/>
  <c r="P5652" i="1"/>
  <c r="T5652" i="1"/>
  <c r="U5652" i="1"/>
  <c r="V5652" i="1"/>
  <c r="B5653" i="1"/>
  <c r="E5653" i="1"/>
  <c r="H5653" i="1"/>
  <c r="I5653" i="1"/>
  <c r="N5653" i="1"/>
  <c r="O5653" i="1"/>
  <c r="P5653" i="1"/>
  <c r="Q5653" i="1"/>
  <c r="R5653" i="1"/>
  <c r="S5653" i="1"/>
  <c r="T5653" i="1"/>
  <c r="U5653" i="1"/>
  <c r="U5654" i="1" s="1"/>
  <c r="U5655" i="1" s="1"/>
  <c r="U5656" i="1" s="1"/>
  <c r="U5657" i="1" s="1"/>
  <c r="U5658" i="1" s="1"/>
  <c r="U5659" i="1" s="1"/>
  <c r="V5653" i="1"/>
  <c r="B5654" i="1"/>
  <c r="R5654" i="1" s="1"/>
  <c r="E5654" i="1"/>
  <c r="H5654" i="1"/>
  <c r="I5654" i="1" s="1"/>
  <c r="N5654" i="1"/>
  <c r="P5654" i="1"/>
  <c r="T5654" i="1"/>
  <c r="V5654" i="1"/>
  <c r="B5655" i="1"/>
  <c r="E5655" i="1"/>
  <c r="H5655" i="1"/>
  <c r="I5655" i="1"/>
  <c r="N5655" i="1"/>
  <c r="O5655" i="1"/>
  <c r="P5655" i="1"/>
  <c r="Q5655" i="1"/>
  <c r="R5655" i="1"/>
  <c r="S5655" i="1"/>
  <c r="T5655" i="1"/>
  <c r="V5655" i="1"/>
  <c r="B5656" i="1"/>
  <c r="E5656" i="1"/>
  <c r="H5656" i="1"/>
  <c r="I5656" i="1" s="1"/>
  <c r="N5656" i="1"/>
  <c r="P5656" i="1"/>
  <c r="R5656" i="1"/>
  <c r="T5656" i="1"/>
  <c r="V5656" i="1"/>
  <c r="B5657" i="1"/>
  <c r="E5657" i="1"/>
  <c r="H5657" i="1"/>
  <c r="I5657" i="1"/>
  <c r="N5657" i="1"/>
  <c r="O5657" i="1"/>
  <c r="P5657" i="1"/>
  <c r="Q5657" i="1"/>
  <c r="R5657" i="1"/>
  <c r="S5657" i="1"/>
  <c r="T5657" i="1"/>
  <c r="V5657" i="1"/>
  <c r="B5658" i="1"/>
  <c r="R5658" i="1" s="1"/>
  <c r="E5658" i="1"/>
  <c r="H5658" i="1"/>
  <c r="I5658" i="1" s="1"/>
  <c r="N5658" i="1"/>
  <c r="P5658" i="1"/>
  <c r="T5658" i="1"/>
  <c r="V5658" i="1"/>
  <c r="B5659" i="1"/>
  <c r="E5659" i="1"/>
  <c r="H5659" i="1"/>
  <c r="I5659" i="1"/>
  <c r="N5659" i="1"/>
  <c r="O5659" i="1"/>
  <c r="P5659" i="1"/>
  <c r="Q5659" i="1"/>
  <c r="R5659" i="1"/>
  <c r="S5659" i="1"/>
  <c r="T5659" i="1"/>
  <c r="V5659" i="1"/>
  <c r="B5660" i="1"/>
  <c r="E5660" i="1"/>
  <c r="H5660" i="1"/>
  <c r="I5660" i="1" s="1"/>
  <c r="N5660" i="1"/>
  <c r="P5660" i="1"/>
  <c r="R5660" i="1"/>
  <c r="T5660" i="1"/>
  <c r="U5660" i="1"/>
  <c r="V5660" i="1"/>
  <c r="B5661" i="1"/>
  <c r="E5661" i="1"/>
  <c r="H5661" i="1"/>
  <c r="I5661" i="1"/>
  <c r="N5661" i="1"/>
  <c r="O5661" i="1"/>
  <c r="P5661" i="1"/>
  <c r="Q5661" i="1"/>
  <c r="R5661" i="1"/>
  <c r="S5661" i="1"/>
  <c r="T5661" i="1"/>
  <c r="U5661" i="1"/>
  <c r="U5662" i="1" s="1"/>
  <c r="V5661" i="1"/>
  <c r="B5662" i="1"/>
  <c r="E5662" i="1"/>
  <c r="H5662" i="1"/>
  <c r="I5662" i="1" s="1"/>
  <c r="N5662" i="1"/>
  <c r="P5662" i="1"/>
  <c r="R5662" i="1"/>
  <c r="T5662" i="1"/>
  <c r="V5662" i="1"/>
  <c r="B5663" i="1"/>
  <c r="E5663" i="1"/>
  <c r="H5663" i="1"/>
  <c r="I5663" i="1"/>
  <c r="N5663" i="1"/>
  <c r="O5663" i="1"/>
  <c r="P5663" i="1"/>
  <c r="Q5663" i="1"/>
  <c r="R5663" i="1"/>
  <c r="S5663" i="1"/>
  <c r="T5663" i="1"/>
  <c r="U5663" i="1"/>
  <c r="U5664" i="1" s="1"/>
  <c r="U5665" i="1" s="1"/>
  <c r="U5666" i="1" s="1"/>
  <c r="U5667" i="1" s="1"/>
  <c r="U5668" i="1" s="1"/>
  <c r="U5669" i="1" s="1"/>
  <c r="V5663" i="1"/>
  <c r="B5664" i="1"/>
  <c r="R5664" i="1" s="1"/>
  <c r="E5664" i="1"/>
  <c r="H5664" i="1"/>
  <c r="I5664" i="1" s="1"/>
  <c r="N5664" i="1"/>
  <c r="P5664" i="1"/>
  <c r="T5664" i="1"/>
  <c r="V5664" i="1"/>
  <c r="B5665" i="1"/>
  <c r="E5665" i="1"/>
  <c r="H5665" i="1"/>
  <c r="I5665" i="1"/>
  <c r="N5665" i="1"/>
  <c r="O5665" i="1"/>
  <c r="P5665" i="1"/>
  <c r="Q5665" i="1"/>
  <c r="R5665" i="1"/>
  <c r="S5665" i="1"/>
  <c r="T5665" i="1"/>
  <c r="V5665" i="1"/>
  <c r="B5666" i="1"/>
  <c r="E5666" i="1"/>
  <c r="H5666" i="1"/>
  <c r="I5666" i="1" s="1"/>
  <c r="N5666" i="1"/>
  <c r="P5666" i="1"/>
  <c r="R5666" i="1"/>
  <c r="T5666" i="1"/>
  <c r="V5666" i="1"/>
  <c r="B5667" i="1"/>
  <c r="E5667" i="1"/>
  <c r="H5667" i="1"/>
  <c r="I5667" i="1"/>
  <c r="N5667" i="1"/>
  <c r="O5667" i="1"/>
  <c r="P5667" i="1"/>
  <c r="Q5667" i="1"/>
  <c r="R5667" i="1"/>
  <c r="S5667" i="1"/>
  <c r="T5667" i="1"/>
  <c r="V5667" i="1"/>
  <c r="B5668" i="1"/>
  <c r="R5668" i="1" s="1"/>
  <c r="E5668" i="1"/>
  <c r="H5668" i="1"/>
  <c r="I5668" i="1" s="1"/>
  <c r="N5668" i="1"/>
  <c r="P5668" i="1"/>
  <c r="T5668" i="1"/>
  <c r="V5668" i="1"/>
  <c r="B5669" i="1"/>
  <c r="E5669" i="1"/>
  <c r="H5669" i="1"/>
  <c r="I5669" i="1"/>
  <c r="N5669" i="1"/>
  <c r="O5669" i="1"/>
  <c r="P5669" i="1"/>
  <c r="Q5669" i="1"/>
  <c r="R5669" i="1"/>
  <c r="S5669" i="1"/>
  <c r="T5669" i="1"/>
  <c r="V5669" i="1"/>
  <c r="B5670" i="1"/>
  <c r="E5670" i="1"/>
  <c r="H5670" i="1"/>
  <c r="I5670" i="1" s="1"/>
  <c r="N5670" i="1"/>
  <c r="P5670" i="1"/>
  <c r="R5670" i="1"/>
  <c r="T5670" i="1"/>
  <c r="U5670" i="1"/>
  <c r="V5670" i="1"/>
  <c r="B5671" i="1"/>
  <c r="E5671" i="1"/>
  <c r="H5671" i="1"/>
  <c r="I5671" i="1"/>
  <c r="N5671" i="1"/>
  <c r="O5671" i="1"/>
  <c r="P5671" i="1"/>
  <c r="Q5671" i="1"/>
  <c r="R5671" i="1"/>
  <c r="S5671" i="1"/>
  <c r="T5671" i="1"/>
  <c r="U5671" i="1"/>
  <c r="U5672" i="1" s="1"/>
  <c r="V5671" i="1"/>
  <c r="B5672" i="1"/>
  <c r="E5672" i="1"/>
  <c r="H5672" i="1"/>
  <c r="I5672" i="1" s="1"/>
  <c r="N5672" i="1"/>
  <c r="P5672" i="1"/>
  <c r="R5672" i="1"/>
  <c r="T5672" i="1"/>
  <c r="V5672" i="1"/>
  <c r="B5673" i="1"/>
  <c r="E5673" i="1"/>
  <c r="H5673" i="1"/>
  <c r="I5673" i="1"/>
  <c r="N5673" i="1"/>
  <c r="O5673" i="1"/>
  <c r="P5673" i="1"/>
  <c r="Q5673" i="1"/>
  <c r="R5673" i="1"/>
  <c r="S5673" i="1"/>
  <c r="T5673" i="1"/>
  <c r="U5673" i="1"/>
  <c r="U5674" i="1" s="1"/>
  <c r="U5675" i="1" s="1"/>
  <c r="U5676" i="1" s="1"/>
  <c r="U5677" i="1" s="1"/>
  <c r="U5678" i="1" s="1"/>
  <c r="U5679" i="1" s="1"/>
  <c r="V5673" i="1"/>
  <c r="B5674" i="1"/>
  <c r="R5674" i="1" s="1"/>
  <c r="E5674" i="1"/>
  <c r="H5674" i="1"/>
  <c r="I5674" i="1" s="1"/>
  <c r="N5674" i="1"/>
  <c r="P5674" i="1"/>
  <c r="T5674" i="1"/>
  <c r="V5674" i="1"/>
  <c r="B5675" i="1"/>
  <c r="E5675" i="1"/>
  <c r="H5675" i="1"/>
  <c r="I5675" i="1"/>
  <c r="N5675" i="1"/>
  <c r="O5675" i="1"/>
  <c r="P5675" i="1"/>
  <c r="Q5675" i="1"/>
  <c r="R5675" i="1"/>
  <c r="S5675" i="1"/>
  <c r="T5675" i="1"/>
  <c r="V5675" i="1"/>
  <c r="B5676" i="1"/>
  <c r="E5676" i="1"/>
  <c r="H5676" i="1"/>
  <c r="I5676" i="1" s="1"/>
  <c r="N5676" i="1"/>
  <c r="P5676" i="1"/>
  <c r="R5676" i="1"/>
  <c r="T5676" i="1"/>
  <c r="V5676" i="1"/>
  <c r="B5677" i="1"/>
  <c r="E5677" i="1"/>
  <c r="H5677" i="1"/>
  <c r="I5677" i="1"/>
  <c r="N5677" i="1"/>
  <c r="O5677" i="1"/>
  <c r="P5677" i="1"/>
  <c r="Q5677" i="1"/>
  <c r="R5677" i="1"/>
  <c r="S5677" i="1"/>
  <c r="T5677" i="1"/>
  <c r="V5677" i="1"/>
  <c r="B5678" i="1"/>
  <c r="R5678" i="1" s="1"/>
  <c r="E5678" i="1"/>
  <c r="H5678" i="1"/>
  <c r="I5678" i="1" s="1"/>
  <c r="N5678" i="1"/>
  <c r="P5678" i="1"/>
  <c r="T5678" i="1"/>
  <c r="V5678" i="1"/>
  <c r="B5679" i="1"/>
  <c r="E5679" i="1"/>
  <c r="H5679" i="1"/>
  <c r="I5679" i="1"/>
  <c r="N5679" i="1"/>
  <c r="O5679" i="1"/>
  <c r="P5679" i="1"/>
  <c r="Q5679" i="1"/>
  <c r="R5679" i="1"/>
  <c r="S5679" i="1"/>
  <c r="T5679" i="1"/>
  <c r="V5679" i="1"/>
  <c r="B5680" i="1"/>
  <c r="E5680" i="1"/>
  <c r="H5680" i="1"/>
  <c r="I5680" i="1" s="1"/>
  <c r="N5680" i="1"/>
  <c r="P5680" i="1"/>
  <c r="R5680" i="1"/>
  <c r="T5680" i="1"/>
  <c r="U5680" i="1"/>
  <c r="V5680" i="1"/>
  <c r="B5681" i="1"/>
  <c r="E5681" i="1"/>
  <c r="H5681" i="1"/>
  <c r="I5681" i="1"/>
  <c r="N5681" i="1"/>
  <c r="O5681" i="1"/>
  <c r="P5681" i="1"/>
  <c r="Q5681" i="1"/>
  <c r="R5681" i="1"/>
  <c r="S5681" i="1"/>
  <c r="T5681" i="1"/>
  <c r="U5681" i="1"/>
  <c r="U5682" i="1" s="1"/>
  <c r="V5681" i="1"/>
  <c r="B5682" i="1"/>
  <c r="E5682" i="1"/>
  <c r="H5682" i="1"/>
  <c r="I5682" i="1" s="1"/>
  <c r="N5682" i="1"/>
  <c r="P5682" i="1"/>
  <c r="R5682" i="1"/>
  <c r="T5682" i="1"/>
  <c r="V5682" i="1"/>
  <c r="B5683" i="1"/>
  <c r="E5683" i="1"/>
  <c r="H5683" i="1"/>
  <c r="I5683" i="1"/>
  <c r="N5683" i="1"/>
  <c r="O5683" i="1"/>
  <c r="P5683" i="1"/>
  <c r="Q5683" i="1"/>
  <c r="R5683" i="1"/>
  <c r="S5683" i="1"/>
  <c r="T5683" i="1"/>
  <c r="U5683" i="1"/>
  <c r="V5683" i="1"/>
  <c r="B5684" i="1"/>
  <c r="R5684" i="1" s="1"/>
  <c r="E5684" i="1"/>
  <c r="H5684" i="1"/>
  <c r="I5684" i="1" s="1"/>
  <c r="N5684" i="1"/>
  <c r="P5684" i="1"/>
  <c r="T5684" i="1"/>
  <c r="U5684" i="1"/>
  <c r="V5684" i="1"/>
  <c r="B5685" i="1"/>
  <c r="E5685" i="1"/>
  <c r="H5685" i="1"/>
  <c r="I5685" i="1"/>
  <c r="N5685" i="1"/>
  <c r="O5685" i="1"/>
  <c r="P5685" i="1"/>
  <c r="Q5685" i="1"/>
  <c r="R5685" i="1"/>
  <c r="S5685" i="1"/>
  <c r="T5685" i="1"/>
  <c r="U5685" i="1"/>
  <c r="U5686" i="1" s="1"/>
  <c r="U5687" i="1" s="1"/>
  <c r="U5688" i="1" s="1"/>
  <c r="U5689" i="1" s="1"/>
  <c r="U5690" i="1" s="1"/>
  <c r="U5691" i="1" s="1"/>
  <c r="U5692" i="1" s="1"/>
  <c r="U5693" i="1" s="1"/>
  <c r="U5694" i="1" s="1"/>
  <c r="U5695" i="1" s="1"/>
  <c r="U5696" i="1" s="1"/>
  <c r="U5697" i="1" s="1"/>
  <c r="U5698" i="1" s="1"/>
  <c r="U5699" i="1" s="1"/>
  <c r="V5685" i="1"/>
  <c r="B5686" i="1"/>
  <c r="R5686" i="1" s="1"/>
  <c r="E5686" i="1"/>
  <c r="H5686" i="1"/>
  <c r="I5686" i="1" s="1"/>
  <c r="N5686" i="1"/>
  <c r="P5686" i="1"/>
  <c r="T5686" i="1"/>
  <c r="V5686" i="1"/>
  <c r="B5687" i="1"/>
  <c r="E5687" i="1"/>
  <c r="H5687" i="1"/>
  <c r="I5687" i="1"/>
  <c r="N5687" i="1"/>
  <c r="O5687" i="1"/>
  <c r="P5687" i="1"/>
  <c r="Q5687" i="1"/>
  <c r="R5687" i="1"/>
  <c r="S5687" i="1"/>
  <c r="T5687" i="1"/>
  <c r="V5687" i="1"/>
  <c r="B5688" i="1"/>
  <c r="E5688" i="1"/>
  <c r="H5688" i="1"/>
  <c r="I5688" i="1" s="1"/>
  <c r="N5688" i="1"/>
  <c r="P5688" i="1"/>
  <c r="R5688" i="1"/>
  <c r="T5688" i="1"/>
  <c r="V5688" i="1"/>
  <c r="B5689" i="1"/>
  <c r="E5689" i="1"/>
  <c r="H5689" i="1"/>
  <c r="I5689" i="1"/>
  <c r="N5689" i="1"/>
  <c r="O5689" i="1"/>
  <c r="P5689" i="1"/>
  <c r="Q5689" i="1"/>
  <c r="R5689" i="1"/>
  <c r="S5689" i="1"/>
  <c r="T5689" i="1"/>
  <c r="V5689" i="1"/>
  <c r="B5690" i="1"/>
  <c r="R5690" i="1" s="1"/>
  <c r="E5690" i="1"/>
  <c r="H5690" i="1"/>
  <c r="I5690" i="1" s="1"/>
  <c r="N5690" i="1"/>
  <c r="P5690" i="1"/>
  <c r="T5690" i="1"/>
  <c r="V5690" i="1"/>
  <c r="B5691" i="1"/>
  <c r="E5691" i="1"/>
  <c r="H5691" i="1"/>
  <c r="I5691" i="1"/>
  <c r="N5691" i="1"/>
  <c r="O5691" i="1"/>
  <c r="P5691" i="1"/>
  <c r="Q5691" i="1"/>
  <c r="R5691" i="1"/>
  <c r="S5691" i="1"/>
  <c r="T5691" i="1"/>
  <c r="V5691" i="1"/>
  <c r="B5692" i="1"/>
  <c r="E5692" i="1"/>
  <c r="H5692" i="1"/>
  <c r="I5692" i="1" s="1"/>
  <c r="N5692" i="1"/>
  <c r="P5692" i="1"/>
  <c r="R5692" i="1"/>
  <c r="T5692" i="1"/>
  <c r="V5692" i="1"/>
  <c r="B5693" i="1"/>
  <c r="E5693" i="1"/>
  <c r="H5693" i="1"/>
  <c r="I5693" i="1"/>
  <c r="N5693" i="1"/>
  <c r="O5693" i="1"/>
  <c r="P5693" i="1"/>
  <c r="Q5693" i="1"/>
  <c r="R5693" i="1"/>
  <c r="S5693" i="1"/>
  <c r="T5693" i="1"/>
  <c r="V5693" i="1"/>
  <c r="B5694" i="1"/>
  <c r="R5694" i="1" s="1"/>
  <c r="E5694" i="1"/>
  <c r="H5694" i="1"/>
  <c r="I5694" i="1" s="1"/>
  <c r="N5694" i="1"/>
  <c r="P5694" i="1"/>
  <c r="T5694" i="1"/>
  <c r="V5694" i="1"/>
  <c r="B5695" i="1"/>
  <c r="E5695" i="1"/>
  <c r="H5695" i="1"/>
  <c r="I5695" i="1"/>
  <c r="N5695" i="1"/>
  <c r="O5695" i="1"/>
  <c r="P5695" i="1"/>
  <c r="Q5695" i="1"/>
  <c r="R5695" i="1"/>
  <c r="S5695" i="1"/>
  <c r="T5695" i="1"/>
  <c r="V5695" i="1"/>
  <c r="B5696" i="1"/>
  <c r="E5696" i="1"/>
  <c r="H5696" i="1"/>
  <c r="I5696" i="1" s="1"/>
  <c r="N5696" i="1"/>
  <c r="P5696" i="1"/>
  <c r="R5696" i="1"/>
  <c r="T5696" i="1"/>
  <c r="V5696" i="1"/>
  <c r="B5697" i="1"/>
  <c r="E5697" i="1"/>
  <c r="H5697" i="1"/>
  <c r="I5697" i="1"/>
  <c r="N5697" i="1"/>
  <c r="O5697" i="1"/>
  <c r="P5697" i="1"/>
  <c r="Q5697" i="1"/>
  <c r="R5697" i="1"/>
  <c r="S5697" i="1"/>
  <c r="T5697" i="1"/>
  <c r="V5697" i="1"/>
  <c r="B5698" i="1"/>
  <c r="R5698" i="1" s="1"/>
  <c r="E5698" i="1"/>
  <c r="H5698" i="1"/>
  <c r="I5698" i="1" s="1"/>
  <c r="N5698" i="1"/>
  <c r="P5698" i="1"/>
  <c r="T5698" i="1"/>
  <c r="V5698" i="1"/>
  <c r="B5699" i="1"/>
  <c r="E5699" i="1"/>
  <c r="H5699" i="1"/>
  <c r="I5699" i="1"/>
  <c r="N5699" i="1"/>
  <c r="O5699" i="1"/>
  <c r="P5699" i="1"/>
  <c r="Q5699" i="1"/>
  <c r="R5699" i="1"/>
  <c r="S5699" i="1"/>
  <c r="T5699" i="1"/>
  <c r="V5699" i="1"/>
  <c r="B5700" i="1"/>
  <c r="E5700" i="1"/>
  <c r="H5700" i="1"/>
  <c r="I5700" i="1" s="1"/>
  <c r="N5700" i="1"/>
  <c r="P5700" i="1"/>
  <c r="R5700" i="1"/>
  <c r="T5700" i="1"/>
  <c r="U5700" i="1"/>
  <c r="V5700" i="1"/>
  <c r="B5701" i="1"/>
  <c r="E5701" i="1"/>
  <c r="H5701" i="1"/>
  <c r="I5701" i="1"/>
  <c r="N5701" i="1"/>
  <c r="O5701" i="1"/>
  <c r="P5701" i="1"/>
  <c r="Q5701" i="1"/>
  <c r="R5701" i="1"/>
  <c r="S5701" i="1"/>
  <c r="T5701" i="1"/>
  <c r="U5701" i="1"/>
  <c r="U5702" i="1" s="1"/>
  <c r="V5701" i="1"/>
  <c r="B5702" i="1"/>
  <c r="E5702" i="1"/>
  <c r="H5702" i="1"/>
  <c r="I5702" i="1" s="1"/>
  <c r="N5702" i="1"/>
  <c r="P5702" i="1"/>
  <c r="R5702" i="1"/>
  <c r="T5702" i="1"/>
  <c r="V5702" i="1"/>
  <c r="B5703" i="1"/>
  <c r="E5703" i="1"/>
  <c r="H5703" i="1"/>
  <c r="I5703" i="1"/>
  <c r="N5703" i="1"/>
  <c r="O5703" i="1"/>
  <c r="P5703" i="1"/>
  <c r="Q5703" i="1"/>
  <c r="R5703" i="1"/>
  <c r="S5703" i="1"/>
  <c r="T5703" i="1"/>
  <c r="U5703" i="1"/>
  <c r="U5704" i="1" s="1"/>
  <c r="U5705" i="1" s="1"/>
  <c r="U5706" i="1" s="1"/>
  <c r="U5707" i="1" s="1"/>
  <c r="U5708" i="1" s="1"/>
  <c r="U5709" i="1" s="1"/>
  <c r="V5703" i="1"/>
  <c r="B5704" i="1"/>
  <c r="R5704" i="1" s="1"/>
  <c r="E5704" i="1"/>
  <c r="H5704" i="1"/>
  <c r="I5704" i="1" s="1"/>
  <c r="N5704" i="1"/>
  <c r="P5704" i="1"/>
  <c r="T5704" i="1"/>
  <c r="V5704" i="1"/>
  <c r="B5705" i="1"/>
  <c r="E5705" i="1"/>
  <c r="H5705" i="1"/>
  <c r="I5705" i="1"/>
  <c r="N5705" i="1"/>
  <c r="O5705" i="1"/>
  <c r="P5705" i="1"/>
  <c r="Q5705" i="1"/>
  <c r="R5705" i="1"/>
  <c r="S5705" i="1"/>
  <c r="T5705" i="1"/>
  <c r="V5705" i="1"/>
  <c r="B5706" i="1"/>
  <c r="E5706" i="1"/>
  <c r="H5706" i="1"/>
  <c r="I5706" i="1" s="1"/>
  <c r="N5706" i="1"/>
  <c r="P5706" i="1"/>
  <c r="R5706" i="1"/>
  <c r="T5706" i="1"/>
  <c r="V5706" i="1"/>
  <c r="B5707" i="1"/>
  <c r="E5707" i="1"/>
  <c r="H5707" i="1"/>
  <c r="I5707" i="1"/>
  <c r="N5707" i="1"/>
  <c r="O5707" i="1"/>
  <c r="P5707" i="1"/>
  <c r="Q5707" i="1"/>
  <c r="R5707" i="1"/>
  <c r="S5707" i="1"/>
  <c r="T5707" i="1"/>
  <c r="V5707" i="1"/>
  <c r="B5708" i="1"/>
  <c r="R5708" i="1" s="1"/>
  <c r="E5708" i="1"/>
  <c r="H5708" i="1"/>
  <c r="I5708" i="1" s="1"/>
  <c r="N5708" i="1"/>
  <c r="P5708" i="1"/>
  <c r="T5708" i="1"/>
  <c r="V5708" i="1"/>
  <c r="B5709" i="1"/>
  <c r="E5709" i="1"/>
  <c r="H5709" i="1"/>
  <c r="I5709" i="1"/>
  <c r="N5709" i="1"/>
  <c r="O5709" i="1"/>
  <c r="P5709" i="1"/>
  <c r="Q5709" i="1"/>
  <c r="R5709" i="1"/>
  <c r="S5709" i="1"/>
  <c r="T5709" i="1"/>
  <c r="V5709" i="1"/>
  <c r="B5710" i="1"/>
  <c r="E5710" i="1"/>
  <c r="H5710" i="1"/>
  <c r="I5710" i="1" s="1"/>
  <c r="N5710" i="1"/>
  <c r="P5710" i="1"/>
  <c r="R5710" i="1"/>
  <c r="T5710" i="1"/>
  <c r="U5710" i="1"/>
  <c r="V5710" i="1"/>
  <c r="B5711" i="1"/>
  <c r="E5711" i="1"/>
  <c r="H5711" i="1"/>
  <c r="I5711" i="1"/>
  <c r="N5711" i="1"/>
  <c r="O5711" i="1"/>
  <c r="P5711" i="1"/>
  <c r="Q5711" i="1"/>
  <c r="R5711" i="1"/>
  <c r="S5711" i="1"/>
  <c r="T5711" i="1"/>
  <c r="U5711" i="1"/>
  <c r="U5712" i="1" s="1"/>
  <c r="V5711" i="1"/>
  <c r="B5712" i="1"/>
  <c r="E5712" i="1"/>
  <c r="H5712" i="1"/>
  <c r="I5712" i="1" s="1"/>
  <c r="N5712" i="1"/>
  <c r="P5712" i="1"/>
  <c r="R5712" i="1"/>
  <c r="T5712" i="1"/>
  <c r="V5712" i="1"/>
  <c r="B5713" i="1"/>
  <c r="E5713" i="1"/>
  <c r="H5713" i="1"/>
  <c r="I5713" i="1"/>
  <c r="N5713" i="1"/>
  <c r="O5713" i="1"/>
  <c r="P5713" i="1"/>
  <c r="Q5713" i="1"/>
  <c r="R5713" i="1"/>
  <c r="S5713" i="1"/>
  <c r="T5713" i="1"/>
  <c r="U5713" i="1"/>
  <c r="U5714" i="1" s="1"/>
  <c r="U5715" i="1" s="1"/>
  <c r="U5716" i="1" s="1"/>
  <c r="U5717" i="1" s="1"/>
  <c r="U5718" i="1" s="1"/>
  <c r="U5719" i="1" s="1"/>
  <c r="U5720" i="1" s="1"/>
  <c r="V5713" i="1"/>
  <c r="B5714" i="1"/>
  <c r="R5714" i="1" s="1"/>
  <c r="E5714" i="1"/>
  <c r="H5714" i="1"/>
  <c r="I5714" i="1" s="1"/>
  <c r="N5714" i="1"/>
  <c r="P5714" i="1"/>
  <c r="T5714" i="1"/>
  <c r="V5714" i="1"/>
  <c r="B5715" i="1"/>
  <c r="E5715" i="1"/>
  <c r="H5715" i="1"/>
  <c r="I5715" i="1"/>
  <c r="N5715" i="1"/>
  <c r="O5715" i="1"/>
  <c r="P5715" i="1"/>
  <c r="Q5715" i="1"/>
  <c r="R5715" i="1"/>
  <c r="S5715" i="1"/>
  <c r="T5715" i="1"/>
  <c r="V5715" i="1"/>
  <c r="B5716" i="1"/>
  <c r="E5716" i="1"/>
  <c r="H5716" i="1"/>
  <c r="I5716" i="1" s="1"/>
  <c r="N5716" i="1"/>
  <c r="P5716" i="1"/>
  <c r="R5716" i="1"/>
  <c r="T5716" i="1"/>
  <c r="V5716" i="1"/>
  <c r="B5717" i="1"/>
  <c r="E5717" i="1"/>
  <c r="H5717" i="1"/>
  <c r="I5717" i="1"/>
  <c r="N5717" i="1"/>
  <c r="O5717" i="1"/>
  <c r="P5717" i="1"/>
  <c r="Q5717" i="1"/>
  <c r="R5717" i="1"/>
  <c r="S5717" i="1"/>
  <c r="T5717" i="1"/>
  <c r="V5717" i="1"/>
  <c r="B5718" i="1"/>
  <c r="R5718" i="1" s="1"/>
  <c r="E5718" i="1"/>
  <c r="H5718" i="1"/>
  <c r="I5718" i="1" s="1"/>
  <c r="N5718" i="1"/>
  <c r="P5718" i="1"/>
  <c r="T5718" i="1"/>
  <c r="V5718" i="1"/>
  <c r="B5719" i="1"/>
  <c r="E5719" i="1"/>
  <c r="H5719" i="1"/>
  <c r="I5719" i="1"/>
  <c r="N5719" i="1"/>
  <c r="O5719" i="1"/>
  <c r="P5719" i="1"/>
  <c r="Q5719" i="1"/>
  <c r="R5719" i="1"/>
  <c r="S5719" i="1"/>
  <c r="T5719" i="1"/>
  <c r="V5719" i="1"/>
  <c r="B5720" i="1"/>
  <c r="E5720" i="1"/>
  <c r="H5720" i="1"/>
  <c r="I5720" i="1" s="1"/>
  <c r="N5720" i="1"/>
  <c r="P5720" i="1"/>
  <c r="R5720" i="1"/>
  <c r="T5720" i="1"/>
  <c r="V5720" i="1"/>
  <c r="B5721" i="1"/>
  <c r="E5721" i="1"/>
  <c r="H5721" i="1"/>
  <c r="I5721" i="1"/>
  <c r="N5721" i="1"/>
  <c r="O5721" i="1"/>
  <c r="P5721" i="1"/>
  <c r="Q5721" i="1"/>
  <c r="R5721" i="1"/>
  <c r="S5721" i="1"/>
  <c r="T5721" i="1"/>
  <c r="U5721" i="1"/>
  <c r="U5722" i="1" s="1"/>
  <c r="U5723" i="1" s="1"/>
  <c r="U5724" i="1" s="1"/>
  <c r="U5725" i="1" s="1"/>
  <c r="U5726" i="1" s="1"/>
  <c r="U5727" i="1" s="1"/>
  <c r="U5728" i="1" s="1"/>
  <c r="U5729" i="1" s="1"/>
  <c r="U5730" i="1" s="1"/>
  <c r="U5731" i="1" s="1"/>
  <c r="U5732" i="1" s="1"/>
  <c r="V5721" i="1"/>
  <c r="B5722" i="1"/>
  <c r="R5722" i="1" s="1"/>
  <c r="E5722" i="1"/>
  <c r="H5722" i="1"/>
  <c r="I5722" i="1" s="1"/>
  <c r="N5722" i="1"/>
  <c r="P5722" i="1"/>
  <c r="T5722" i="1"/>
  <c r="V5722" i="1"/>
  <c r="B5723" i="1"/>
  <c r="E5723" i="1"/>
  <c r="H5723" i="1"/>
  <c r="I5723" i="1"/>
  <c r="N5723" i="1"/>
  <c r="O5723" i="1"/>
  <c r="P5723" i="1"/>
  <c r="Q5723" i="1"/>
  <c r="R5723" i="1"/>
  <c r="S5723" i="1"/>
  <c r="T5723" i="1"/>
  <c r="V5723" i="1"/>
  <c r="B5724" i="1"/>
  <c r="E5724" i="1"/>
  <c r="H5724" i="1"/>
  <c r="I5724" i="1" s="1"/>
  <c r="N5724" i="1"/>
  <c r="P5724" i="1"/>
  <c r="R5724" i="1"/>
  <c r="T5724" i="1"/>
  <c r="V5724" i="1"/>
  <c r="B5725" i="1"/>
  <c r="E5725" i="1"/>
  <c r="H5725" i="1"/>
  <c r="I5725" i="1"/>
  <c r="N5725" i="1"/>
  <c r="O5725" i="1"/>
  <c r="P5725" i="1"/>
  <c r="Q5725" i="1"/>
  <c r="R5725" i="1"/>
  <c r="S5725" i="1"/>
  <c r="T5725" i="1"/>
  <c r="V5725" i="1"/>
  <c r="B5726" i="1"/>
  <c r="R5726" i="1" s="1"/>
  <c r="E5726" i="1"/>
  <c r="H5726" i="1"/>
  <c r="I5726" i="1" s="1"/>
  <c r="N5726" i="1"/>
  <c r="P5726" i="1"/>
  <c r="T5726" i="1"/>
  <c r="V5726" i="1"/>
  <c r="B5727" i="1"/>
  <c r="E5727" i="1"/>
  <c r="H5727" i="1"/>
  <c r="I5727" i="1"/>
  <c r="N5727" i="1"/>
  <c r="O5727" i="1"/>
  <c r="P5727" i="1"/>
  <c r="Q5727" i="1"/>
  <c r="R5727" i="1"/>
  <c r="S5727" i="1"/>
  <c r="T5727" i="1"/>
  <c r="V5727" i="1"/>
  <c r="B5728" i="1"/>
  <c r="E5728" i="1"/>
  <c r="H5728" i="1"/>
  <c r="I5728" i="1" s="1"/>
  <c r="N5728" i="1"/>
  <c r="P5728" i="1"/>
  <c r="R5728" i="1"/>
  <c r="T5728" i="1"/>
  <c r="V5728" i="1"/>
  <c r="B5729" i="1"/>
  <c r="E5729" i="1"/>
  <c r="H5729" i="1"/>
  <c r="I5729" i="1"/>
  <c r="N5729" i="1"/>
  <c r="O5729" i="1"/>
  <c r="P5729" i="1"/>
  <c r="Q5729" i="1"/>
  <c r="R5729" i="1"/>
  <c r="S5729" i="1"/>
  <c r="T5729" i="1"/>
  <c r="V5729" i="1"/>
  <c r="B5730" i="1"/>
  <c r="R5730" i="1" s="1"/>
  <c r="E5730" i="1"/>
  <c r="H5730" i="1"/>
  <c r="I5730" i="1" s="1"/>
  <c r="N5730" i="1"/>
  <c r="P5730" i="1"/>
  <c r="T5730" i="1"/>
  <c r="V5730" i="1"/>
  <c r="B5731" i="1"/>
  <c r="E5731" i="1"/>
  <c r="H5731" i="1"/>
  <c r="I5731" i="1"/>
  <c r="N5731" i="1"/>
  <c r="O5731" i="1"/>
  <c r="P5731" i="1"/>
  <c r="Q5731" i="1"/>
  <c r="R5731" i="1"/>
  <c r="S5731" i="1"/>
  <c r="T5731" i="1"/>
  <c r="V5731" i="1"/>
  <c r="B5732" i="1"/>
  <c r="E5732" i="1"/>
  <c r="H5732" i="1"/>
  <c r="I5732" i="1" s="1"/>
  <c r="N5732" i="1"/>
  <c r="P5732" i="1"/>
  <c r="R5732" i="1"/>
  <c r="T5732" i="1"/>
  <c r="V5732" i="1"/>
  <c r="B5733" i="1"/>
  <c r="E5733" i="1"/>
  <c r="H5733" i="1"/>
  <c r="I5733" i="1"/>
  <c r="N5733" i="1"/>
  <c r="O5733" i="1"/>
  <c r="P5733" i="1"/>
  <c r="Q5733" i="1"/>
  <c r="R5733" i="1"/>
  <c r="S5733" i="1"/>
  <c r="T5733" i="1"/>
  <c r="U5733" i="1"/>
  <c r="U5734" i="1" s="1"/>
  <c r="U5735" i="1" s="1"/>
  <c r="V5733" i="1"/>
  <c r="B5734" i="1"/>
  <c r="R5734" i="1" s="1"/>
  <c r="E5734" i="1"/>
  <c r="H5734" i="1"/>
  <c r="I5734" i="1" s="1"/>
  <c r="N5734" i="1"/>
  <c r="P5734" i="1"/>
  <c r="T5734" i="1"/>
  <c r="V5734" i="1"/>
  <c r="B5735" i="1"/>
  <c r="E5735" i="1"/>
  <c r="H5735" i="1"/>
  <c r="I5735" i="1"/>
  <c r="N5735" i="1"/>
  <c r="O5735" i="1"/>
  <c r="P5735" i="1"/>
  <c r="Q5735" i="1"/>
  <c r="R5735" i="1"/>
  <c r="S5735" i="1"/>
  <c r="T5735" i="1"/>
  <c r="V5735" i="1"/>
  <c r="B5736" i="1"/>
  <c r="E5736" i="1"/>
  <c r="H5736" i="1"/>
  <c r="I5736" i="1" s="1"/>
  <c r="N5736" i="1"/>
  <c r="P5736" i="1"/>
  <c r="R5736" i="1"/>
  <c r="T5736" i="1"/>
  <c r="U5736" i="1"/>
  <c r="V5736" i="1"/>
  <c r="B5737" i="1"/>
  <c r="E5737" i="1"/>
  <c r="H5737" i="1"/>
  <c r="I5737" i="1"/>
  <c r="N5737" i="1"/>
  <c r="O5737" i="1"/>
  <c r="P5737" i="1"/>
  <c r="Q5737" i="1"/>
  <c r="R5737" i="1"/>
  <c r="S5737" i="1"/>
  <c r="T5737" i="1"/>
  <c r="U5737" i="1"/>
  <c r="U5738" i="1" s="1"/>
  <c r="V5737" i="1"/>
  <c r="B5738" i="1"/>
  <c r="E5738" i="1"/>
  <c r="H5738" i="1"/>
  <c r="I5738" i="1" s="1"/>
  <c r="N5738" i="1"/>
  <c r="P5738" i="1"/>
  <c r="R5738" i="1"/>
  <c r="T5738" i="1"/>
  <c r="V5738" i="1"/>
  <c r="B5739" i="1"/>
  <c r="E5739" i="1"/>
  <c r="H5739" i="1"/>
  <c r="I5739" i="1"/>
  <c r="N5739" i="1"/>
  <c r="O5739" i="1"/>
  <c r="P5739" i="1"/>
  <c r="Q5739" i="1"/>
  <c r="R5739" i="1"/>
  <c r="S5739" i="1"/>
  <c r="T5739" i="1"/>
  <c r="U5739" i="1"/>
  <c r="U5740" i="1" s="1"/>
  <c r="U5741" i="1" s="1"/>
  <c r="U5742" i="1" s="1"/>
  <c r="U5743" i="1" s="1"/>
  <c r="U5744" i="1" s="1"/>
  <c r="U5745" i="1" s="1"/>
  <c r="V5739" i="1"/>
  <c r="B5740" i="1"/>
  <c r="R5740" i="1" s="1"/>
  <c r="E5740" i="1"/>
  <c r="H5740" i="1"/>
  <c r="I5740" i="1" s="1"/>
  <c r="N5740" i="1"/>
  <c r="P5740" i="1"/>
  <c r="T5740" i="1"/>
  <c r="V5740" i="1"/>
  <c r="B5741" i="1"/>
  <c r="E5741" i="1"/>
  <c r="H5741" i="1"/>
  <c r="I5741" i="1"/>
  <c r="N5741" i="1"/>
  <c r="O5741" i="1"/>
  <c r="P5741" i="1"/>
  <c r="Q5741" i="1"/>
  <c r="R5741" i="1"/>
  <c r="S5741" i="1"/>
  <c r="T5741" i="1"/>
  <c r="V5741" i="1"/>
  <c r="B5742" i="1"/>
  <c r="E5742" i="1"/>
  <c r="H5742" i="1"/>
  <c r="I5742" i="1" s="1"/>
  <c r="N5742" i="1"/>
  <c r="P5742" i="1"/>
  <c r="R5742" i="1"/>
  <c r="T5742" i="1"/>
  <c r="V5742" i="1"/>
  <c r="B5743" i="1"/>
  <c r="E5743" i="1"/>
  <c r="H5743" i="1"/>
  <c r="I5743" i="1"/>
  <c r="N5743" i="1"/>
  <c r="O5743" i="1"/>
  <c r="P5743" i="1"/>
  <c r="Q5743" i="1"/>
  <c r="R5743" i="1"/>
  <c r="S5743" i="1"/>
  <c r="T5743" i="1"/>
  <c r="V5743" i="1"/>
  <c r="B5744" i="1"/>
  <c r="R5744" i="1" s="1"/>
  <c r="E5744" i="1"/>
  <c r="H5744" i="1"/>
  <c r="I5744" i="1" s="1"/>
  <c r="N5744" i="1"/>
  <c r="P5744" i="1"/>
  <c r="T5744" i="1"/>
  <c r="V5744" i="1"/>
  <c r="B5745" i="1"/>
  <c r="E5745" i="1"/>
  <c r="H5745" i="1"/>
  <c r="I5745" i="1"/>
  <c r="N5745" i="1"/>
  <c r="O5745" i="1"/>
  <c r="P5745" i="1"/>
  <c r="Q5745" i="1"/>
  <c r="R5745" i="1"/>
  <c r="S5745" i="1"/>
  <c r="T5745" i="1"/>
  <c r="V5745" i="1"/>
  <c r="B5746" i="1"/>
  <c r="E5746" i="1"/>
  <c r="H5746" i="1"/>
  <c r="I5746" i="1" s="1"/>
  <c r="N5746" i="1"/>
  <c r="P5746" i="1"/>
  <c r="R5746" i="1"/>
  <c r="T5746" i="1"/>
  <c r="U5746" i="1"/>
  <c r="V5746" i="1"/>
  <c r="B5747" i="1"/>
  <c r="E5747" i="1"/>
  <c r="H5747" i="1"/>
  <c r="I5747" i="1"/>
  <c r="N5747" i="1"/>
  <c r="O5747" i="1"/>
  <c r="P5747" i="1"/>
  <c r="Q5747" i="1"/>
  <c r="R5747" i="1"/>
  <c r="S5747" i="1"/>
  <c r="T5747" i="1"/>
  <c r="U5747" i="1"/>
  <c r="U5748" i="1" s="1"/>
  <c r="V5747" i="1"/>
  <c r="B5748" i="1"/>
  <c r="E5748" i="1"/>
  <c r="H5748" i="1"/>
  <c r="I5748" i="1" s="1"/>
  <c r="N5748" i="1"/>
  <c r="P5748" i="1"/>
  <c r="R5748" i="1"/>
  <c r="T5748" i="1"/>
  <c r="V5748" i="1"/>
  <c r="B5749" i="1"/>
  <c r="E5749" i="1"/>
  <c r="H5749" i="1"/>
  <c r="I5749" i="1"/>
  <c r="N5749" i="1"/>
  <c r="O5749" i="1"/>
  <c r="P5749" i="1"/>
  <c r="Q5749" i="1"/>
  <c r="R5749" i="1"/>
  <c r="S5749" i="1"/>
  <c r="T5749" i="1"/>
  <c r="U5749" i="1"/>
  <c r="U5750" i="1" s="1"/>
  <c r="U5751" i="1" s="1"/>
  <c r="U5752" i="1" s="1"/>
  <c r="U5753" i="1" s="1"/>
  <c r="U5754" i="1" s="1"/>
  <c r="U5755" i="1" s="1"/>
  <c r="V5749" i="1"/>
  <c r="B5750" i="1"/>
  <c r="R5750" i="1" s="1"/>
  <c r="E5750" i="1"/>
  <c r="H5750" i="1"/>
  <c r="I5750" i="1" s="1"/>
  <c r="N5750" i="1"/>
  <c r="P5750" i="1"/>
  <c r="T5750" i="1"/>
  <c r="V5750" i="1"/>
  <c r="B5751" i="1"/>
  <c r="E5751" i="1"/>
  <c r="H5751" i="1"/>
  <c r="I5751" i="1"/>
  <c r="N5751" i="1"/>
  <c r="O5751" i="1"/>
  <c r="P5751" i="1"/>
  <c r="Q5751" i="1"/>
  <c r="R5751" i="1"/>
  <c r="S5751" i="1"/>
  <c r="T5751" i="1"/>
  <c r="V5751" i="1"/>
  <c r="B5752" i="1"/>
  <c r="E5752" i="1"/>
  <c r="H5752" i="1"/>
  <c r="I5752" i="1" s="1"/>
  <c r="N5752" i="1"/>
  <c r="P5752" i="1"/>
  <c r="R5752" i="1"/>
  <c r="T5752" i="1"/>
  <c r="V5752" i="1"/>
  <c r="B5753" i="1"/>
  <c r="E5753" i="1"/>
  <c r="H5753" i="1"/>
  <c r="I5753" i="1"/>
  <c r="N5753" i="1"/>
  <c r="O5753" i="1"/>
  <c r="P5753" i="1"/>
  <c r="Q5753" i="1"/>
  <c r="R5753" i="1"/>
  <c r="S5753" i="1"/>
  <c r="T5753" i="1"/>
  <c r="V5753" i="1"/>
  <c r="B5754" i="1"/>
  <c r="R5754" i="1" s="1"/>
  <c r="E5754" i="1"/>
  <c r="H5754" i="1"/>
  <c r="I5754" i="1" s="1"/>
  <c r="N5754" i="1"/>
  <c r="P5754" i="1"/>
  <c r="T5754" i="1"/>
  <c r="V5754" i="1"/>
  <c r="B5755" i="1"/>
  <c r="E5755" i="1"/>
  <c r="H5755" i="1"/>
  <c r="I5755" i="1"/>
  <c r="N5755" i="1"/>
  <c r="O5755" i="1"/>
  <c r="P5755" i="1"/>
  <c r="Q5755" i="1"/>
  <c r="R5755" i="1"/>
  <c r="S5755" i="1"/>
  <c r="T5755" i="1"/>
  <c r="V5755" i="1"/>
  <c r="B5756" i="1"/>
  <c r="E5756" i="1"/>
  <c r="H5756" i="1"/>
  <c r="I5756" i="1" s="1"/>
  <c r="N5756" i="1"/>
  <c r="P5756" i="1"/>
  <c r="R5756" i="1"/>
  <c r="T5756" i="1"/>
  <c r="U5756" i="1"/>
  <c r="V5756" i="1"/>
  <c r="B5757" i="1"/>
  <c r="E5757" i="1"/>
  <c r="H5757" i="1"/>
  <c r="I5757" i="1"/>
  <c r="N5757" i="1"/>
  <c r="O5757" i="1"/>
  <c r="P5757" i="1"/>
  <c r="Q5757" i="1"/>
  <c r="R5757" i="1"/>
  <c r="S5757" i="1"/>
  <c r="T5757" i="1"/>
  <c r="U5757" i="1"/>
  <c r="U5758" i="1" s="1"/>
  <c r="V5757" i="1"/>
  <c r="B5758" i="1"/>
  <c r="E5758" i="1"/>
  <c r="H5758" i="1"/>
  <c r="I5758" i="1" s="1"/>
  <c r="N5758" i="1"/>
  <c r="P5758" i="1"/>
  <c r="R5758" i="1"/>
  <c r="T5758" i="1"/>
  <c r="V5758" i="1"/>
  <c r="B5759" i="1"/>
  <c r="E5759" i="1"/>
  <c r="H5759" i="1"/>
  <c r="I5759" i="1"/>
  <c r="N5759" i="1"/>
  <c r="O5759" i="1"/>
  <c r="P5759" i="1"/>
  <c r="Q5759" i="1"/>
  <c r="R5759" i="1"/>
  <c r="S5759" i="1"/>
  <c r="T5759" i="1"/>
  <c r="U5759" i="1"/>
  <c r="U5760" i="1" s="1"/>
  <c r="U5761" i="1" s="1"/>
  <c r="U5762" i="1" s="1"/>
  <c r="V5759" i="1"/>
  <c r="B5760" i="1"/>
  <c r="R5760" i="1" s="1"/>
  <c r="E5760" i="1"/>
  <c r="H5760" i="1"/>
  <c r="I5760" i="1" s="1"/>
  <c r="N5760" i="1"/>
  <c r="P5760" i="1"/>
  <c r="T5760" i="1"/>
  <c r="V5760" i="1"/>
  <c r="B5761" i="1"/>
  <c r="E5761" i="1"/>
  <c r="H5761" i="1"/>
  <c r="I5761" i="1"/>
  <c r="N5761" i="1"/>
  <c r="O5761" i="1"/>
  <c r="P5761" i="1"/>
  <c r="Q5761" i="1"/>
  <c r="R5761" i="1"/>
  <c r="S5761" i="1"/>
  <c r="T5761" i="1"/>
  <c r="V5761" i="1"/>
  <c r="B5762" i="1"/>
  <c r="E5762" i="1"/>
  <c r="H5762" i="1"/>
  <c r="I5762" i="1" s="1"/>
  <c r="N5762" i="1"/>
  <c r="P5762" i="1"/>
  <c r="R5762" i="1"/>
  <c r="T5762" i="1"/>
  <c r="V5762" i="1"/>
  <c r="B5763" i="1"/>
  <c r="E5763" i="1"/>
  <c r="H5763" i="1"/>
  <c r="I5763" i="1"/>
  <c r="N5763" i="1"/>
  <c r="O5763" i="1"/>
  <c r="P5763" i="1"/>
  <c r="Q5763" i="1"/>
  <c r="R5763" i="1"/>
  <c r="S5763" i="1"/>
  <c r="T5763" i="1"/>
  <c r="U5763" i="1"/>
  <c r="U5764" i="1" s="1"/>
  <c r="U5765" i="1" s="1"/>
  <c r="U5766" i="1" s="1"/>
  <c r="U5767" i="1" s="1"/>
  <c r="U5768" i="1" s="1"/>
  <c r="U5769" i="1" s="1"/>
  <c r="U5770" i="1" s="1"/>
  <c r="U5771" i="1" s="1"/>
  <c r="U5772" i="1" s="1"/>
  <c r="U5773" i="1" s="1"/>
  <c r="U5774" i="1" s="1"/>
  <c r="U5775" i="1" s="1"/>
  <c r="U5776" i="1" s="1"/>
  <c r="V5763" i="1"/>
  <c r="B5764" i="1"/>
  <c r="R5764" i="1" s="1"/>
  <c r="E5764" i="1"/>
  <c r="H5764" i="1"/>
  <c r="I5764" i="1" s="1"/>
  <c r="N5764" i="1"/>
  <c r="P5764" i="1"/>
  <c r="T5764" i="1"/>
  <c r="V5764" i="1"/>
  <c r="B5765" i="1"/>
  <c r="E5765" i="1"/>
  <c r="H5765" i="1"/>
  <c r="I5765" i="1"/>
  <c r="N5765" i="1"/>
  <c r="O5765" i="1"/>
  <c r="P5765" i="1"/>
  <c r="Q5765" i="1"/>
  <c r="R5765" i="1"/>
  <c r="S5765" i="1"/>
  <c r="T5765" i="1"/>
  <c r="V5765" i="1"/>
  <c r="B5766" i="1"/>
  <c r="E5766" i="1"/>
  <c r="H5766" i="1"/>
  <c r="I5766" i="1" s="1"/>
  <c r="N5766" i="1"/>
  <c r="P5766" i="1"/>
  <c r="R5766" i="1"/>
  <c r="T5766" i="1"/>
  <c r="V5766" i="1"/>
  <c r="B5767" i="1"/>
  <c r="E5767" i="1"/>
  <c r="H5767" i="1"/>
  <c r="I5767" i="1"/>
  <c r="N5767" i="1"/>
  <c r="O5767" i="1"/>
  <c r="P5767" i="1"/>
  <c r="Q5767" i="1"/>
  <c r="R5767" i="1"/>
  <c r="S5767" i="1"/>
  <c r="T5767" i="1"/>
  <c r="V5767" i="1"/>
  <c r="B5768" i="1"/>
  <c r="R5768" i="1" s="1"/>
  <c r="E5768" i="1"/>
  <c r="H5768" i="1"/>
  <c r="I5768" i="1" s="1"/>
  <c r="N5768" i="1"/>
  <c r="P5768" i="1"/>
  <c r="T5768" i="1"/>
  <c r="V5768" i="1"/>
  <c r="B5769" i="1"/>
  <c r="E5769" i="1"/>
  <c r="H5769" i="1"/>
  <c r="I5769" i="1"/>
  <c r="N5769" i="1"/>
  <c r="O5769" i="1"/>
  <c r="P5769" i="1"/>
  <c r="Q5769" i="1"/>
  <c r="R5769" i="1"/>
  <c r="S5769" i="1"/>
  <c r="T5769" i="1"/>
  <c r="V5769" i="1"/>
  <c r="B5770" i="1"/>
  <c r="E5770" i="1"/>
  <c r="H5770" i="1"/>
  <c r="I5770" i="1" s="1"/>
  <c r="N5770" i="1"/>
  <c r="P5770" i="1"/>
  <c r="R5770" i="1"/>
  <c r="T5770" i="1"/>
  <c r="V5770" i="1"/>
  <c r="B5771" i="1"/>
  <c r="E5771" i="1"/>
  <c r="H5771" i="1"/>
  <c r="I5771" i="1"/>
  <c r="N5771" i="1"/>
  <c r="O5771" i="1"/>
  <c r="P5771" i="1"/>
  <c r="Q5771" i="1"/>
  <c r="R5771" i="1"/>
  <c r="S5771" i="1"/>
  <c r="T5771" i="1"/>
  <c r="V5771" i="1"/>
  <c r="B5772" i="1"/>
  <c r="R5772" i="1" s="1"/>
  <c r="E5772" i="1"/>
  <c r="H5772" i="1"/>
  <c r="I5772" i="1" s="1"/>
  <c r="N5772" i="1"/>
  <c r="P5772" i="1"/>
  <c r="T5772" i="1"/>
  <c r="V5772" i="1"/>
  <c r="B5773" i="1"/>
  <c r="E5773" i="1"/>
  <c r="H5773" i="1"/>
  <c r="I5773" i="1"/>
  <c r="N5773" i="1"/>
  <c r="O5773" i="1"/>
  <c r="P5773" i="1"/>
  <c r="Q5773" i="1"/>
  <c r="R5773" i="1"/>
  <c r="S5773" i="1"/>
  <c r="T5773" i="1"/>
  <c r="V5773" i="1"/>
  <c r="B5774" i="1"/>
  <c r="E5774" i="1"/>
  <c r="H5774" i="1"/>
  <c r="I5774" i="1" s="1"/>
  <c r="N5774" i="1"/>
  <c r="P5774" i="1"/>
  <c r="R5774" i="1"/>
  <c r="T5774" i="1"/>
  <c r="V5774" i="1"/>
  <c r="B5775" i="1"/>
  <c r="E5775" i="1"/>
  <c r="H5775" i="1"/>
  <c r="I5775" i="1"/>
  <c r="N5775" i="1"/>
  <c r="O5775" i="1"/>
  <c r="P5775" i="1"/>
  <c r="Q5775" i="1"/>
  <c r="R5775" i="1"/>
  <c r="S5775" i="1"/>
  <c r="T5775" i="1"/>
  <c r="V5775" i="1"/>
  <c r="B5776" i="1"/>
  <c r="R5776" i="1" s="1"/>
  <c r="E5776" i="1"/>
  <c r="H5776" i="1"/>
  <c r="I5776" i="1" s="1"/>
  <c r="N5776" i="1"/>
  <c r="P5776" i="1"/>
  <c r="T5776" i="1"/>
  <c r="V5776" i="1"/>
  <c r="B5777" i="1"/>
  <c r="E5777" i="1"/>
  <c r="H5777" i="1"/>
  <c r="I5777" i="1"/>
  <c r="N5777" i="1"/>
  <c r="O5777" i="1"/>
  <c r="P5777" i="1"/>
  <c r="Q5777" i="1"/>
  <c r="R5777" i="1"/>
  <c r="S5777" i="1"/>
  <c r="T5777" i="1"/>
  <c r="U5777" i="1"/>
  <c r="U5778" i="1" s="1"/>
  <c r="V5777" i="1"/>
  <c r="B5778" i="1"/>
  <c r="E5778" i="1"/>
  <c r="H5778" i="1"/>
  <c r="I5778" i="1" s="1"/>
  <c r="N5778" i="1"/>
  <c r="P5778" i="1"/>
  <c r="R5778" i="1"/>
  <c r="T5778" i="1"/>
  <c r="V5778" i="1"/>
  <c r="B5779" i="1"/>
  <c r="E5779" i="1"/>
  <c r="H5779" i="1"/>
  <c r="I5779" i="1"/>
  <c r="N5779" i="1"/>
  <c r="O5779" i="1"/>
  <c r="P5779" i="1"/>
  <c r="Q5779" i="1"/>
  <c r="R5779" i="1"/>
  <c r="S5779" i="1"/>
  <c r="T5779" i="1"/>
  <c r="U5779" i="1"/>
  <c r="U5780" i="1" s="1"/>
  <c r="U5781" i="1" s="1"/>
  <c r="U5782" i="1" s="1"/>
  <c r="U5783" i="1" s="1"/>
  <c r="U5784" i="1" s="1"/>
  <c r="U5785" i="1" s="1"/>
  <c r="U5786" i="1" s="1"/>
  <c r="V5779" i="1"/>
  <c r="B5780" i="1"/>
  <c r="R5780" i="1" s="1"/>
  <c r="E5780" i="1"/>
  <c r="H5780" i="1"/>
  <c r="I5780" i="1" s="1"/>
  <c r="N5780" i="1"/>
  <c r="P5780" i="1"/>
  <c r="T5780" i="1"/>
  <c r="V5780" i="1"/>
  <c r="B5781" i="1"/>
  <c r="E5781" i="1"/>
  <c r="H5781" i="1"/>
  <c r="I5781" i="1"/>
  <c r="N5781" i="1"/>
  <c r="O5781" i="1"/>
  <c r="P5781" i="1"/>
  <c r="Q5781" i="1"/>
  <c r="R5781" i="1"/>
  <c r="S5781" i="1"/>
  <c r="T5781" i="1"/>
  <c r="V5781" i="1"/>
  <c r="B5782" i="1"/>
  <c r="E5782" i="1"/>
  <c r="H5782" i="1"/>
  <c r="I5782" i="1" s="1"/>
  <c r="N5782" i="1"/>
  <c r="P5782" i="1"/>
  <c r="R5782" i="1"/>
  <c r="T5782" i="1"/>
  <c r="V5782" i="1"/>
  <c r="B5783" i="1"/>
  <c r="E5783" i="1"/>
  <c r="H5783" i="1"/>
  <c r="I5783" i="1"/>
  <c r="N5783" i="1"/>
  <c r="O5783" i="1"/>
  <c r="P5783" i="1"/>
  <c r="Q5783" i="1"/>
  <c r="R5783" i="1"/>
  <c r="S5783" i="1"/>
  <c r="T5783" i="1"/>
  <c r="V5783" i="1"/>
  <c r="B5784" i="1"/>
  <c r="R5784" i="1" s="1"/>
  <c r="E5784" i="1"/>
  <c r="H5784" i="1"/>
  <c r="I5784" i="1" s="1"/>
  <c r="N5784" i="1"/>
  <c r="P5784" i="1"/>
  <c r="T5784" i="1"/>
  <c r="V5784" i="1"/>
  <c r="B5785" i="1"/>
  <c r="E5785" i="1"/>
  <c r="H5785" i="1"/>
  <c r="I5785" i="1"/>
  <c r="N5785" i="1"/>
  <c r="O5785" i="1"/>
  <c r="P5785" i="1"/>
  <c r="Q5785" i="1"/>
  <c r="R5785" i="1"/>
  <c r="S5785" i="1"/>
  <c r="T5785" i="1"/>
  <c r="V5785" i="1"/>
  <c r="B5786" i="1"/>
  <c r="E5786" i="1"/>
  <c r="H5786" i="1"/>
  <c r="I5786" i="1" s="1"/>
  <c r="N5786" i="1"/>
  <c r="P5786" i="1"/>
  <c r="R5786" i="1"/>
  <c r="T5786" i="1"/>
  <c r="V5786" i="1"/>
  <c r="B5787" i="1"/>
  <c r="E5787" i="1"/>
  <c r="H5787" i="1"/>
  <c r="I5787" i="1"/>
  <c r="N5787" i="1"/>
  <c r="O5787" i="1"/>
  <c r="P5787" i="1"/>
  <c r="Q5787" i="1"/>
  <c r="R5787" i="1"/>
  <c r="S5787" i="1"/>
  <c r="T5787" i="1"/>
  <c r="U5787" i="1"/>
  <c r="U5788" i="1" s="1"/>
  <c r="V5787" i="1"/>
  <c r="B5788" i="1"/>
  <c r="R5788" i="1" s="1"/>
  <c r="E5788" i="1"/>
  <c r="H5788" i="1"/>
  <c r="I5788" i="1" s="1"/>
  <c r="N5788" i="1"/>
  <c r="P5788" i="1"/>
  <c r="T5788" i="1"/>
  <c r="V5788" i="1"/>
  <c r="B5789" i="1"/>
  <c r="E5789" i="1"/>
  <c r="H5789" i="1"/>
  <c r="I5789" i="1"/>
  <c r="N5789" i="1"/>
  <c r="O5789" i="1"/>
  <c r="P5789" i="1"/>
  <c r="Q5789" i="1"/>
  <c r="R5789" i="1"/>
  <c r="S5789" i="1"/>
  <c r="T5789" i="1"/>
  <c r="U5789" i="1"/>
  <c r="U5790" i="1" s="1"/>
  <c r="V5789" i="1"/>
  <c r="B5790" i="1"/>
  <c r="E5790" i="1"/>
  <c r="H5790" i="1"/>
  <c r="I5790" i="1" s="1"/>
  <c r="N5790" i="1"/>
  <c r="P5790" i="1"/>
  <c r="R5790" i="1"/>
  <c r="T5790" i="1"/>
  <c r="V5790" i="1"/>
  <c r="B5791" i="1"/>
  <c r="E5791" i="1"/>
  <c r="H5791" i="1"/>
  <c r="I5791" i="1"/>
  <c r="N5791" i="1"/>
  <c r="O5791" i="1"/>
  <c r="P5791" i="1"/>
  <c r="Q5791" i="1"/>
  <c r="R5791" i="1"/>
  <c r="S5791" i="1"/>
  <c r="T5791" i="1"/>
  <c r="U5791" i="1"/>
  <c r="U5792" i="1" s="1"/>
  <c r="U5793" i="1" s="1"/>
  <c r="U5794" i="1" s="1"/>
  <c r="U5795" i="1" s="1"/>
  <c r="U5796" i="1" s="1"/>
  <c r="U5797" i="1" s="1"/>
  <c r="V5791" i="1"/>
  <c r="B5792" i="1"/>
  <c r="R5792" i="1" s="1"/>
  <c r="E5792" i="1"/>
  <c r="H5792" i="1"/>
  <c r="I5792" i="1" s="1"/>
  <c r="N5792" i="1"/>
  <c r="P5792" i="1"/>
  <c r="T5792" i="1"/>
  <c r="V5792" i="1"/>
  <c r="B5793" i="1"/>
  <c r="E5793" i="1"/>
  <c r="H5793" i="1"/>
  <c r="I5793" i="1"/>
  <c r="N5793" i="1"/>
  <c r="O5793" i="1"/>
  <c r="P5793" i="1"/>
  <c r="Q5793" i="1"/>
  <c r="R5793" i="1"/>
  <c r="S5793" i="1"/>
  <c r="T5793" i="1"/>
  <c r="V5793" i="1"/>
  <c r="B5794" i="1"/>
  <c r="E5794" i="1"/>
  <c r="H5794" i="1"/>
  <c r="I5794" i="1" s="1"/>
  <c r="N5794" i="1"/>
  <c r="P5794" i="1"/>
  <c r="R5794" i="1"/>
  <c r="T5794" i="1"/>
  <c r="V5794" i="1"/>
  <c r="B5795" i="1"/>
  <c r="E5795" i="1"/>
  <c r="H5795" i="1"/>
  <c r="I5795" i="1"/>
  <c r="N5795" i="1"/>
  <c r="O5795" i="1"/>
  <c r="P5795" i="1"/>
  <c r="Q5795" i="1"/>
  <c r="R5795" i="1"/>
  <c r="S5795" i="1"/>
  <c r="T5795" i="1"/>
  <c r="V5795" i="1"/>
  <c r="B5796" i="1"/>
  <c r="R5796" i="1" s="1"/>
  <c r="E5796" i="1"/>
  <c r="H5796" i="1"/>
  <c r="I5796" i="1" s="1"/>
  <c r="N5796" i="1"/>
  <c r="P5796" i="1"/>
  <c r="T5796" i="1"/>
  <c r="V5796" i="1"/>
  <c r="B5797" i="1"/>
  <c r="E5797" i="1"/>
  <c r="H5797" i="1"/>
  <c r="I5797" i="1"/>
  <c r="N5797" i="1"/>
  <c r="O5797" i="1"/>
  <c r="P5797" i="1"/>
  <c r="Q5797" i="1"/>
  <c r="R5797" i="1"/>
  <c r="S5797" i="1"/>
  <c r="T5797" i="1"/>
  <c r="V5797" i="1"/>
  <c r="B5798" i="1"/>
  <c r="E5798" i="1"/>
  <c r="H5798" i="1"/>
  <c r="I5798" i="1" s="1"/>
  <c r="N5798" i="1"/>
  <c r="P5798" i="1"/>
  <c r="R5798" i="1"/>
  <c r="T5798" i="1"/>
  <c r="U5798" i="1"/>
  <c r="V5798" i="1"/>
  <c r="B5799" i="1"/>
  <c r="E5799" i="1"/>
  <c r="H5799" i="1"/>
  <c r="I5799" i="1"/>
  <c r="N5799" i="1"/>
  <c r="O5799" i="1"/>
  <c r="P5799" i="1"/>
  <c r="Q5799" i="1"/>
  <c r="R5799" i="1"/>
  <c r="S5799" i="1"/>
  <c r="T5799" i="1"/>
  <c r="U5799" i="1"/>
  <c r="U5800" i="1" s="1"/>
  <c r="V5799" i="1"/>
  <c r="B5800" i="1"/>
  <c r="E5800" i="1"/>
  <c r="H5800" i="1"/>
  <c r="I5800" i="1" s="1"/>
  <c r="N5800" i="1"/>
  <c r="P5800" i="1"/>
  <c r="R5800" i="1"/>
  <c r="T5800" i="1"/>
  <c r="V5800" i="1"/>
  <c r="B5801" i="1"/>
  <c r="E5801" i="1"/>
  <c r="H5801" i="1"/>
  <c r="I5801" i="1"/>
  <c r="N5801" i="1"/>
  <c r="O5801" i="1"/>
  <c r="P5801" i="1"/>
  <c r="Q5801" i="1"/>
  <c r="R5801" i="1"/>
  <c r="S5801" i="1"/>
  <c r="T5801" i="1"/>
  <c r="U5801" i="1"/>
  <c r="U5802" i="1" s="1"/>
  <c r="U5803" i="1" s="1"/>
  <c r="V5801" i="1"/>
  <c r="B5802" i="1"/>
  <c r="R5802" i="1" s="1"/>
  <c r="E5802" i="1"/>
  <c r="H5802" i="1"/>
  <c r="I5802" i="1" s="1"/>
  <c r="N5802" i="1"/>
  <c r="P5802" i="1"/>
  <c r="T5802" i="1"/>
  <c r="V5802" i="1"/>
  <c r="B5803" i="1"/>
  <c r="E5803" i="1"/>
  <c r="H5803" i="1"/>
  <c r="I5803" i="1"/>
  <c r="N5803" i="1"/>
  <c r="O5803" i="1"/>
  <c r="P5803" i="1"/>
  <c r="Q5803" i="1"/>
  <c r="R5803" i="1"/>
  <c r="S5803" i="1"/>
  <c r="T5803" i="1"/>
  <c r="V5803" i="1"/>
  <c r="B5804" i="1"/>
  <c r="E5804" i="1"/>
  <c r="H5804" i="1"/>
  <c r="I5804" i="1" s="1"/>
  <c r="N5804" i="1"/>
  <c r="P5804" i="1"/>
  <c r="R5804" i="1"/>
  <c r="T5804" i="1"/>
  <c r="U5804" i="1"/>
  <c r="V5804" i="1"/>
  <c r="B5805" i="1"/>
  <c r="E5805" i="1"/>
  <c r="H5805" i="1"/>
  <c r="I5805" i="1"/>
  <c r="N5805" i="1"/>
  <c r="O5805" i="1"/>
  <c r="P5805" i="1"/>
  <c r="Q5805" i="1"/>
  <c r="R5805" i="1"/>
  <c r="S5805" i="1"/>
  <c r="T5805" i="1"/>
  <c r="U5805" i="1"/>
  <c r="U5806" i="1" s="1"/>
  <c r="V5805" i="1"/>
  <c r="B5806" i="1"/>
  <c r="E5806" i="1"/>
  <c r="H5806" i="1"/>
  <c r="I5806" i="1" s="1"/>
  <c r="N5806" i="1"/>
  <c r="P5806" i="1"/>
  <c r="R5806" i="1"/>
  <c r="T5806" i="1"/>
  <c r="V5806" i="1"/>
  <c r="B5807" i="1"/>
  <c r="E5807" i="1"/>
  <c r="H5807" i="1"/>
  <c r="I5807" i="1"/>
  <c r="N5807" i="1"/>
  <c r="O5807" i="1"/>
  <c r="P5807" i="1"/>
  <c r="Q5807" i="1"/>
  <c r="R5807" i="1"/>
  <c r="S5807" i="1"/>
  <c r="T5807" i="1"/>
  <c r="U5807" i="1"/>
  <c r="V5807" i="1"/>
  <c r="B5808" i="1"/>
  <c r="R5808" i="1" s="1"/>
  <c r="E5808" i="1"/>
  <c r="H5808" i="1"/>
  <c r="I5808" i="1" s="1"/>
  <c r="N5808" i="1"/>
  <c r="P5808" i="1"/>
  <c r="T5808" i="1"/>
  <c r="U5808" i="1"/>
  <c r="V5808" i="1"/>
  <c r="B5809" i="1"/>
  <c r="E5809" i="1"/>
  <c r="H5809" i="1"/>
  <c r="I5809" i="1"/>
  <c r="N5809" i="1"/>
  <c r="O5809" i="1"/>
  <c r="P5809" i="1"/>
  <c r="Q5809" i="1"/>
  <c r="R5809" i="1"/>
  <c r="S5809" i="1"/>
  <c r="T5809" i="1"/>
  <c r="U5809" i="1"/>
  <c r="U5810" i="1" s="1"/>
  <c r="U5811" i="1" s="1"/>
  <c r="U5812" i="1" s="1"/>
  <c r="U5813" i="1" s="1"/>
  <c r="U5814" i="1" s="1"/>
  <c r="U5815" i="1" s="1"/>
  <c r="U5816" i="1" s="1"/>
  <c r="U5817" i="1" s="1"/>
  <c r="U5818" i="1" s="1"/>
  <c r="U5819" i="1" s="1"/>
  <c r="U5820" i="1" s="1"/>
  <c r="U5821" i="1" s="1"/>
  <c r="U5822" i="1" s="1"/>
  <c r="U5823" i="1" s="1"/>
  <c r="U5824" i="1" s="1"/>
  <c r="U5825" i="1" s="1"/>
  <c r="U5826" i="1" s="1"/>
  <c r="U5827" i="1" s="1"/>
  <c r="U5828" i="1" s="1"/>
  <c r="U5829" i="1" s="1"/>
  <c r="V5809" i="1"/>
  <c r="B5810" i="1"/>
  <c r="R5810" i="1" s="1"/>
  <c r="E5810" i="1"/>
  <c r="H5810" i="1"/>
  <c r="I5810" i="1" s="1"/>
  <c r="N5810" i="1"/>
  <c r="P5810" i="1"/>
  <c r="T5810" i="1"/>
  <c r="V5810" i="1"/>
  <c r="B5811" i="1"/>
  <c r="E5811" i="1"/>
  <c r="H5811" i="1"/>
  <c r="I5811" i="1"/>
  <c r="N5811" i="1"/>
  <c r="O5811" i="1"/>
  <c r="P5811" i="1"/>
  <c r="Q5811" i="1"/>
  <c r="R5811" i="1"/>
  <c r="S5811" i="1"/>
  <c r="T5811" i="1"/>
  <c r="V5811" i="1"/>
  <c r="B5812" i="1"/>
  <c r="E5812" i="1"/>
  <c r="H5812" i="1"/>
  <c r="I5812" i="1" s="1"/>
  <c r="N5812" i="1"/>
  <c r="P5812" i="1"/>
  <c r="R5812" i="1"/>
  <c r="T5812" i="1"/>
  <c r="V5812" i="1"/>
  <c r="B5813" i="1"/>
  <c r="E5813" i="1"/>
  <c r="H5813" i="1"/>
  <c r="I5813" i="1"/>
  <c r="N5813" i="1"/>
  <c r="O5813" i="1"/>
  <c r="P5813" i="1"/>
  <c r="Q5813" i="1"/>
  <c r="R5813" i="1"/>
  <c r="S5813" i="1"/>
  <c r="T5813" i="1"/>
  <c r="V5813" i="1"/>
  <c r="B5814" i="1"/>
  <c r="R5814" i="1" s="1"/>
  <c r="E5814" i="1"/>
  <c r="H5814" i="1"/>
  <c r="I5814" i="1" s="1"/>
  <c r="N5814" i="1"/>
  <c r="P5814" i="1"/>
  <c r="T5814" i="1"/>
  <c r="V5814" i="1"/>
  <c r="B5815" i="1"/>
  <c r="E5815" i="1"/>
  <c r="H5815" i="1"/>
  <c r="I5815" i="1"/>
  <c r="N5815" i="1"/>
  <c r="O5815" i="1"/>
  <c r="P5815" i="1"/>
  <c r="Q5815" i="1"/>
  <c r="R5815" i="1"/>
  <c r="S5815" i="1"/>
  <c r="T5815" i="1"/>
  <c r="V5815" i="1"/>
  <c r="B5816" i="1"/>
  <c r="E5816" i="1"/>
  <c r="H5816" i="1"/>
  <c r="I5816" i="1" s="1"/>
  <c r="N5816" i="1"/>
  <c r="P5816" i="1"/>
  <c r="R5816" i="1"/>
  <c r="T5816" i="1"/>
  <c r="V5816" i="1"/>
  <c r="B5817" i="1"/>
  <c r="E5817" i="1"/>
  <c r="H5817" i="1"/>
  <c r="I5817" i="1"/>
  <c r="N5817" i="1"/>
  <c r="O5817" i="1"/>
  <c r="P5817" i="1"/>
  <c r="Q5817" i="1"/>
  <c r="R5817" i="1"/>
  <c r="S5817" i="1"/>
  <c r="T5817" i="1"/>
  <c r="V5817" i="1"/>
  <c r="B5818" i="1"/>
  <c r="R5818" i="1" s="1"/>
  <c r="E5818" i="1"/>
  <c r="H5818" i="1"/>
  <c r="I5818" i="1" s="1"/>
  <c r="N5818" i="1"/>
  <c r="P5818" i="1"/>
  <c r="T5818" i="1"/>
  <c r="V5818" i="1"/>
  <c r="B5819" i="1"/>
  <c r="E5819" i="1"/>
  <c r="H5819" i="1"/>
  <c r="I5819" i="1"/>
  <c r="N5819" i="1"/>
  <c r="O5819" i="1"/>
  <c r="P5819" i="1"/>
  <c r="Q5819" i="1"/>
  <c r="R5819" i="1"/>
  <c r="S5819" i="1"/>
  <c r="T5819" i="1"/>
  <c r="V5819" i="1"/>
  <c r="B5820" i="1"/>
  <c r="E5820" i="1"/>
  <c r="H5820" i="1"/>
  <c r="I5820" i="1" s="1"/>
  <c r="N5820" i="1"/>
  <c r="P5820" i="1"/>
  <c r="R5820" i="1"/>
  <c r="T5820" i="1"/>
  <c r="V5820" i="1"/>
  <c r="B5821" i="1"/>
  <c r="E5821" i="1"/>
  <c r="H5821" i="1"/>
  <c r="I5821" i="1"/>
  <c r="N5821" i="1"/>
  <c r="O5821" i="1"/>
  <c r="P5821" i="1"/>
  <c r="Q5821" i="1"/>
  <c r="R5821" i="1"/>
  <c r="S5821" i="1"/>
  <c r="T5821" i="1"/>
  <c r="V5821" i="1"/>
  <c r="B5822" i="1"/>
  <c r="R5822" i="1" s="1"/>
  <c r="E5822" i="1"/>
  <c r="H5822" i="1"/>
  <c r="I5822" i="1" s="1"/>
  <c r="N5822" i="1"/>
  <c r="P5822" i="1"/>
  <c r="T5822" i="1"/>
  <c r="V5822" i="1"/>
  <c r="B5823" i="1"/>
  <c r="E5823" i="1"/>
  <c r="H5823" i="1"/>
  <c r="I5823" i="1"/>
  <c r="N5823" i="1"/>
  <c r="O5823" i="1"/>
  <c r="P5823" i="1"/>
  <c r="Q5823" i="1"/>
  <c r="R5823" i="1"/>
  <c r="S5823" i="1"/>
  <c r="T5823" i="1"/>
  <c r="V5823" i="1"/>
  <c r="B5824" i="1"/>
  <c r="E5824" i="1"/>
  <c r="H5824" i="1"/>
  <c r="I5824" i="1" s="1"/>
  <c r="N5824" i="1"/>
  <c r="P5824" i="1"/>
  <c r="R5824" i="1"/>
  <c r="T5824" i="1"/>
  <c r="V5824" i="1"/>
  <c r="B5825" i="1"/>
  <c r="E5825" i="1"/>
  <c r="H5825" i="1"/>
  <c r="I5825" i="1"/>
  <c r="N5825" i="1"/>
  <c r="O5825" i="1"/>
  <c r="P5825" i="1"/>
  <c r="Q5825" i="1"/>
  <c r="R5825" i="1"/>
  <c r="S5825" i="1"/>
  <c r="T5825" i="1"/>
  <c r="V5825" i="1"/>
  <c r="B5826" i="1"/>
  <c r="R5826" i="1" s="1"/>
  <c r="E5826" i="1"/>
  <c r="H5826" i="1"/>
  <c r="I5826" i="1" s="1"/>
  <c r="N5826" i="1"/>
  <c r="P5826" i="1"/>
  <c r="T5826" i="1"/>
  <c r="V5826" i="1"/>
  <c r="B5827" i="1"/>
  <c r="E5827" i="1"/>
  <c r="H5827" i="1"/>
  <c r="I5827" i="1"/>
  <c r="N5827" i="1"/>
  <c r="O5827" i="1"/>
  <c r="P5827" i="1"/>
  <c r="Q5827" i="1"/>
  <c r="R5827" i="1"/>
  <c r="S5827" i="1"/>
  <c r="T5827" i="1"/>
  <c r="V5827" i="1"/>
  <c r="B5828" i="1"/>
  <c r="E5828" i="1"/>
  <c r="H5828" i="1"/>
  <c r="I5828" i="1" s="1"/>
  <c r="N5828" i="1"/>
  <c r="P5828" i="1"/>
  <c r="R5828" i="1"/>
  <c r="T5828" i="1"/>
  <c r="V5828" i="1"/>
  <c r="B5829" i="1"/>
  <c r="E5829" i="1"/>
  <c r="H5829" i="1"/>
  <c r="I5829" i="1"/>
  <c r="N5829" i="1"/>
  <c r="O5829" i="1"/>
  <c r="P5829" i="1"/>
  <c r="Q5829" i="1"/>
  <c r="R5829" i="1"/>
  <c r="S5829" i="1"/>
  <c r="T5829" i="1"/>
  <c r="V5829" i="1"/>
  <c r="B5830" i="1"/>
  <c r="R5830" i="1" s="1"/>
  <c r="E5830" i="1"/>
  <c r="H5830" i="1"/>
  <c r="I5830" i="1" s="1"/>
  <c r="N5830" i="1"/>
  <c r="P5830" i="1"/>
  <c r="T5830" i="1"/>
  <c r="U5830" i="1"/>
  <c r="V5830" i="1"/>
  <c r="B5831" i="1"/>
  <c r="E5831" i="1"/>
  <c r="H5831" i="1"/>
  <c r="I5831" i="1"/>
  <c r="N5831" i="1"/>
  <c r="O5831" i="1"/>
  <c r="P5831" i="1"/>
  <c r="Q5831" i="1"/>
  <c r="R5831" i="1"/>
  <c r="S5831" i="1"/>
  <c r="T5831" i="1"/>
  <c r="U5831" i="1"/>
  <c r="U5832" i="1" s="1"/>
  <c r="U5833" i="1" s="1"/>
  <c r="U5834" i="1" s="1"/>
  <c r="U5835" i="1" s="1"/>
  <c r="U5836" i="1" s="1"/>
  <c r="U5837" i="1" s="1"/>
  <c r="U5838" i="1" s="1"/>
  <c r="U5839" i="1" s="1"/>
  <c r="V5831" i="1"/>
  <c r="B5832" i="1"/>
  <c r="R5832" i="1" s="1"/>
  <c r="E5832" i="1"/>
  <c r="H5832" i="1"/>
  <c r="I5832" i="1" s="1"/>
  <c r="N5832" i="1"/>
  <c r="P5832" i="1"/>
  <c r="T5832" i="1"/>
  <c r="V5832" i="1"/>
  <c r="B5833" i="1"/>
  <c r="E5833" i="1"/>
  <c r="H5833" i="1"/>
  <c r="I5833" i="1"/>
  <c r="N5833" i="1"/>
  <c r="O5833" i="1"/>
  <c r="P5833" i="1"/>
  <c r="Q5833" i="1"/>
  <c r="R5833" i="1"/>
  <c r="S5833" i="1"/>
  <c r="T5833" i="1"/>
  <c r="V5833" i="1"/>
  <c r="B5834" i="1"/>
  <c r="E5834" i="1"/>
  <c r="H5834" i="1"/>
  <c r="I5834" i="1" s="1"/>
  <c r="N5834" i="1"/>
  <c r="P5834" i="1"/>
  <c r="R5834" i="1"/>
  <c r="T5834" i="1"/>
  <c r="V5834" i="1"/>
  <c r="B5835" i="1"/>
  <c r="E5835" i="1"/>
  <c r="H5835" i="1"/>
  <c r="I5835" i="1"/>
  <c r="N5835" i="1"/>
  <c r="O5835" i="1"/>
  <c r="P5835" i="1"/>
  <c r="Q5835" i="1"/>
  <c r="R5835" i="1"/>
  <c r="S5835" i="1"/>
  <c r="T5835" i="1"/>
  <c r="V5835" i="1"/>
  <c r="B5836" i="1"/>
  <c r="R5836" i="1" s="1"/>
  <c r="E5836" i="1"/>
  <c r="H5836" i="1"/>
  <c r="I5836" i="1" s="1"/>
  <c r="N5836" i="1"/>
  <c r="P5836" i="1"/>
  <c r="T5836" i="1"/>
  <c r="V5836" i="1"/>
  <c r="B5837" i="1"/>
  <c r="E5837" i="1"/>
  <c r="H5837" i="1"/>
  <c r="I5837" i="1"/>
  <c r="N5837" i="1"/>
  <c r="O5837" i="1"/>
  <c r="P5837" i="1"/>
  <c r="Q5837" i="1"/>
  <c r="R5837" i="1"/>
  <c r="S5837" i="1"/>
  <c r="T5837" i="1"/>
  <c r="V5837" i="1"/>
  <c r="B5838" i="1"/>
  <c r="E5838" i="1"/>
  <c r="H5838" i="1"/>
  <c r="I5838" i="1" s="1"/>
  <c r="N5838" i="1"/>
  <c r="P5838" i="1"/>
  <c r="R5838" i="1"/>
  <c r="T5838" i="1"/>
  <c r="V5838" i="1"/>
  <c r="B5839" i="1"/>
  <c r="E5839" i="1"/>
  <c r="H5839" i="1"/>
  <c r="I5839" i="1"/>
  <c r="N5839" i="1"/>
  <c r="O5839" i="1"/>
  <c r="P5839" i="1"/>
  <c r="Q5839" i="1"/>
  <c r="R5839" i="1"/>
  <c r="S5839" i="1"/>
  <c r="T5839" i="1"/>
  <c r="V5839" i="1"/>
  <c r="B5840" i="1"/>
  <c r="R5840" i="1" s="1"/>
  <c r="E5840" i="1"/>
  <c r="H5840" i="1"/>
  <c r="I5840" i="1" s="1"/>
  <c r="N5840" i="1"/>
  <c r="P5840" i="1"/>
  <c r="T5840" i="1"/>
  <c r="U5840" i="1"/>
  <c r="V5840" i="1"/>
  <c r="B5841" i="1"/>
  <c r="E5841" i="1"/>
  <c r="H5841" i="1"/>
  <c r="I5841" i="1"/>
  <c r="N5841" i="1"/>
  <c r="O5841" i="1"/>
  <c r="P5841" i="1"/>
  <c r="Q5841" i="1"/>
  <c r="R5841" i="1"/>
  <c r="S5841" i="1"/>
  <c r="T5841" i="1"/>
  <c r="U5841" i="1"/>
  <c r="U5842" i="1" s="1"/>
  <c r="U5843" i="1" s="1"/>
  <c r="V5841" i="1"/>
  <c r="B5842" i="1"/>
  <c r="R5842" i="1" s="1"/>
  <c r="E5842" i="1"/>
  <c r="H5842" i="1"/>
  <c r="I5842" i="1" s="1"/>
  <c r="N5842" i="1"/>
  <c r="P5842" i="1"/>
  <c r="T5842" i="1"/>
  <c r="V5842" i="1"/>
  <c r="B5843" i="1"/>
  <c r="E5843" i="1"/>
  <c r="H5843" i="1"/>
  <c r="I5843" i="1"/>
  <c r="N5843" i="1"/>
  <c r="O5843" i="1"/>
  <c r="P5843" i="1"/>
  <c r="Q5843" i="1"/>
  <c r="R5843" i="1"/>
  <c r="S5843" i="1"/>
  <c r="T5843" i="1"/>
  <c r="V5843" i="1"/>
  <c r="B5844" i="1"/>
  <c r="E5844" i="1"/>
  <c r="H5844" i="1"/>
  <c r="I5844" i="1" s="1"/>
  <c r="N5844" i="1"/>
  <c r="P5844" i="1"/>
  <c r="R5844" i="1"/>
  <c r="T5844" i="1"/>
  <c r="U5844" i="1"/>
  <c r="V5844" i="1"/>
  <c r="B5845" i="1"/>
  <c r="E5845" i="1"/>
  <c r="H5845" i="1"/>
  <c r="I5845" i="1"/>
  <c r="N5845" i="1"/>
  <c r="O5845" i="1"/>
  <c r="P5845" i="1"/>
  <c r="Q5845" i="1"/>
  <c r="R5845" i="1"/>
  <c r="S5845" i="1"/>
  <c r="T5845" i="1"/>
  <c r="U5845" i="1"/>
  <c r="U5846" i="1" s="1"/>
  <c r="V5845" i="1"/>
  <c r="B5846" i="1"/>
  <c r="E5846" i="1"/>
  <c r="H5846" i="1"/>
  <c r="I5846" i="1" s="1"/>
  <c r="N5846" i="1"/>
  <c r="P5846" i="1"/>
  <c r="R5846" i="1"/>
  <c r="T5846" i="1"/>
  <c r="V5846" i="1"/>
  <c r="B5847" i="1"/>
  <c r="E5847" i="1"/>
  <c r="H5847" i="1"/>
  <c r="I5847" i="1"/>
  <c r="N5847" i="1"/>
  <c r="O5847" i="1"/>
  <c r="P5847" i="1"/>
  <c r="Q5847" i="1"/>
  <c r="R5847" i="1"/>
  <c r="S5847" i="1"/>
  <c r="T5847" i="1"/>
  <c r="U5847" i="1"/>
  <c r="U5848" i="1" s="1"/>
  <c r="U5849" i="1" s="1"/>
  <c r="U5850" i="1" s="1"/>
  <c r="U5851" i="1" s="1"/>
  <c r="U5852" i="1" s="1"/>
  <c r="U5853" i="1" s="1"/>
  <c r="U5854" i="1" s="1"/>
  <c r="U5855" i="1" s="1"/>
  <c r="U5856" i="1" s="1"/>
  <c r="U5857" i="1" s="1"/>
  <c r="U5858" i="1" s="1"/>
  <c r="U5859" i="1" s="1"/>
  <c r="U5860" i="1" s="1"/>
  <c r="U5861" i="1" s="1"/>
  <c r="U5862" i="1" s="1"/>
  <c r="V5847" i="1"/>
  <c r="B5848" i="1"/>
  <c r="R5848" i="1" s="1"/>
  <c r="E5848" i="1"/>
  <c r="H5848" i="1"/>
  <c r="I5848" i="1" s="1"/>
  <c r="N5848" i="1"/>
  <c r="P5848" i="1"/>
  <c r="T5848" i="1"/>
  <c r="V5848" i="1"/>
  <c r="B5849" i="1"/>
  <c r="E5849" i="1"/>
  <c r="H5849" i="1"/>
  <c r="I5849" i="1"/>
  <c r="N5849" i="1"/>
  <c r="O5849" i="1"/>
  <c r="P5849" i="1"/>
  <c r="Q5849" i="1"/>
  <c r="R5849" i="1"/>
  <c r="S5849" i="1"/>
  <c r="T5849" i="1"/>
  <c r="V5849" i="1"/>
  <c r="B5850" i="1"/>
  <c r="E5850" i="1"/>
  <c r="H5850" i="1"/>
  <c r="I5850" i="1" s="1"/>
  <c r="N5850" i="1"/>
  <c r="P5850" i="1"/>
  <c r="R5850" i="1"/>
  <c r="T5850" i="1"/>
  <c r="V5850" i="1"/>
  <c r="B5851" i="1"/>
  <c r="E5851" i="1"/>
  <c r="H5851" i="1"/>
  <c r="I5851" i="1"/>
  <c r="N5851" i="1"/>
  <c r="O5851" i="1"/>
  <c r="P5851" i="1"/>
  <c r="Q5851" i="1"/>
  <c r="R5851" i="1"/>
  <c r="S5851" i="1"/>
  <c r="T5851" i="1"/>
  <c r="V5851" i="1"/>
  <c r="B5852" i="1"/>
  <c r="R5852" i="1" s="1"/>
  <c r="E5852" i="1"/>
  <c r="H5852" i="1"/>
  <c r="I5852" i="1" s="1"/>
  <c r="N5852" i="1"/>
  <c r="P5852" i="1"/>
  <c r="T5852" i="1"/>
  <c r="V5852" i="1"/>
  <c r="B5853" i="1"/>
  <c r="E5853" i="1"/>
  <c r="H5853" i="1"/>
  <c r="I5853" i="1"/>
  <c r="N5853" i="1"/>
  <c r="O5853" i="1"/>
  <c r="P5853" i="1"/>
  <c r="Q5853" i="1"/>
  <c r="R5853" i="1"/>
  <c r="S5853" i="1"/>
  <c r="T5853" i="1"/>
  <c r="V5853" i="1"/>
  <c r="B5854" i="1"/>
  <c r="E5854" i="1"/>
  <c r="H5854" i="1"/>
  <c r="I5854" i="1" s="1"/>
  <c r="N5854" i="1"/>
  <c r="P5854" i="1"/>
  <c r="R5854" i="1"/>
  <c r="T5854" i="1"/>
  <c r="V5854" i="1"/>
  <c r="B5855" i="1"/>
  <c r="E5855" i="1"/>
  <c r="H5855" i="1"/>
  <c r="I5855" i="1"/>
  <c r="N5855" i="1"/>
  <c r="O5855" i="1"/>
  <c r="P5855" i="1"/>
  <c r="Q5855" i="1"/>
  <c r="R5855" i="1"/>
  <c r="S5855" i="1"/>
  <c r="T5855" i="1"/>
  <c r="V5855" i="1"/>
  <c r="B5856" i="1"/>
  <c r="R5856" i="1" s="1"/>
  <c r="E5856" i="1"/>
  <c r="H5856" i="1"/>
  <c r="I5856" i="1" s="1"/>
  <c r="N5856" i="1"/>
  <c r="P5856" i="1"/>
  <c r="T5856" i="1"/>
  <c r="V5856" i="1"/>
  <c r="B5857" i="1"/>
  <c r="E5857" i="1"/>
  <c r="H5857" i="1"/>
  <c r="I5857" i="1"/>
  <c r="N5857" i="1"/>
  <c r="O5857" i="1"/>
  <c r="P5857" i="1"/>
  <c r="Q5857" i="1"/>
  <c r="R5857" i="1"/>
  <c r="S5857" i="1"/>
  <c r="T5857" i="1"/>
  <c r="V5857" i="1"/>
  <c r="B5858" i="1"/>
  <c r="E5858" i="1"/>
  <c r="H5858" i="1"/>
  <c r="I5858" i="1" s="1"/>
  <c r="N5858" i="1"/>
  <c r="P5858" i="1"/>
  <c r="R5858" i="1"/>
  <c r="T5858" i="1"/>
  <c r="V5858" i="1"/>
  <c r="B5859" i="1"/>
  <c r="E5859" i="1"/>
  <c r="H5859" i="1"/>
  <c r="I5859" i="1"/>
  <c r="N5859" i="1"/>
  <c r="O5859" i="1"/>
  <c r="P5859" i="1"/>
  <c r="Q5859" i="1"/>
  <c r="R5859" i="1"/>
  <c r="S5859" i="1"/>
  <c r="T5859" i="1"/>
  <c r="V5859" i="1"/>
  <c r="B5860" i="1"/>
  <c r="R5860" i="1" s="1"/>
  <c r="E5860" i="1"/>
  <c r="H5860" i="1"/>
  <c r="I5860" i="1" s="1"/>
  <c r="N5860" i="1"/>
  <c r="P5860" i="1"/>
  <c r="T5860" i="1"/>
  <c r="V5860" i="1"/>
  <c r="B5861" i="1"/>
  <c r="E5861" i="1"/>
  <c r="H5861" i="1"/>
  <c r="I5861" i="1"/>
  <c r="N5861" i="1"/>
  <c r="O5861" i="1"/>
  <c r="P5861" i="1"/>
  <c r="Q5861" i="1"/>
  <c r="R5861" i="1"/>
  <c r="S5861" i="1"/>
  <c r="T5861" i="1"/>
  <c r="V5861" i="1"/>
  <c r="B5862" i="1"/>
  <c r="E5862" i="1"/>
  <c r="H5862" i="1"/>
  <c r="I5862" i="1" s="1"/>
  <c r="N5862" i="1"/>
  <c r="P5862" i="1"/>
  <c r="R5862" i="1"/>
  <c r="T5862" i="1"/>
  <c r="V5862" i="1"/>
  <c r="B5863" i="1"/>
  <c r="E5863" i="1"/>
  <c r="H5863" i="1"/>
  <c r="I5863" i="1"/>
  <c r="N5863" i="1"/>
  <c r="O5863" i="1"/>
  <c r="P5863" i="1"/>
  <c r="Q5863" i="1"/>
  <c r="R5863" i="1"/>
  <c r="S5863" i="1"/>
  <c r="T5863" i="1"/>
  <c r="U5863" i="1"/>
  <c r="U5864" i="1" s="1"/>
  <c r="U5865" i="1" s="1"/>
  <c r="V5863" i="1"/>
  <c r="B5864" i="1"/>
  <c r="R5864" i="1" s="1"/>
  <c r="E5864" i="1"/>
  <c r="H5864" i="1"/>
  <c r="I5864" i="1" s="1"/>
  <c r="N5864" i="1"/>
  <c r="P5864" i="1"/>
  <c r="T5864" i="1"/>
  <c r="V5864" i="1"/>
  <c r="B5865" i="1"/>
  <c r="E5865" i="1"/>
  <c r="H5865" i="1"/>
  <c r="I5865" i="1"/>
  <c r="N5865" i="1"/>
  <c r="O5865" i="1"/>
  <c r="P5865" i="1"/>
  <c r="Q5865" i="1"/>
  <c r="R5865" i="1"/>
  <c r="S5865" i="1"/>
  <c r="T5865" i="1"/>
  <c r="V5865" i="1"/>
  <c r="B5866" i="1"/>
  <c r="E5866" i="1"/>
  <c r="H5866" i="1"/>
  <c r="I5866" i="1" s="1"/>
  <c r="N5866" i="1"/>
  <c r="P5866" i="1"/>
  <c r="R5866" i="1"/>
  <c r="T5866" i="1"/>
  <c r="U5866" i="1"/>
  <c r="V5866" i="1"/>
  <c r="B5867" i="1"/>
  <c r="E5867" i="1"/>
  <c r="H5867" i="1"/>
  <c r="I5867" i="1"/>
  <c r="N5867" i="1"/>
  <c r="O5867" i="1"/>
  <c r="P5867" i="1"/>
  <c r="Q5867" i="1"/>
  <c r="R5867" i="1"/>
  <c r="S5867" i="1"/>
  <c r="T5867" i="1"/>
  <c r="U5867" i="1"/>
  <c r="U5868" i="1" s="1"/>
  <c r="V5867" i="1"/>
  <c r="B5868" i="1"/>
  <c r="E5868" i="1"/>
  <c r="H5868" i="1"/>
  <c r="I5868" i="1" s="1"/>
  <c r="N5868" i="1"/>
  <c r="P5868" i="1"/>
  <c r="R5868" i="1"/>
  <c r="T5868" i="1"/>
  <c r="V5868" i="1"/>
  <c r="B5869" i="1"/>
  <c r="E5869" i="1"/>
  <c r="H5869" i="1"/>
  <c r="I5869" i="1"/>
  <c r="N5869" i="1"/>
  <c r="O5869" i="1"/>
  <c r="P5869" i="1"/>
  <c r="Q5869" i="1"/>
  <c r="R5869" i="1"/>
  <c r="S5869" i="1"/>
  <c r="T5869" i="1"/>
  <c r="U5869" i="1"/>
  <c r="U5870" i="1" s="1"/>
  <c r="U5871" i="1" s="1"/>
  <c r="U5872" i="1" s="1"/>
  <c r="U5873" i="1" s="1"/>
  <c r="U5874" i="1" s="1"/>
  <c r="U5875" i="1" s="1"/>
  <c r="U5876" i="1" s="1"/>
  <c r="V5869" i="1"/>
  <c r="B5870" i="1"/>
  <c r="R5870" i="1" s="1"/>
  <c r="E5870" i="1"/>
  <c r="H5870" i="1"/>
  <c r="I5870" i="1" s="1"/>
  <c r="N5870" i="1"/>
  <c r="P5870" i="1"/>
  <c r="T5870" i="1"/>
  <c r="V5870" i="1"/>
  <c r="B5871" i="1"/>
  <c r="E5871" i="1"/>
  <c r="H5871" i="1"/>
  <c r="I5871" i="1"/>
  <c r="N5871" i="1"/>
  <c r="O5871" i="1"/>
  <c r="P5871" i="1"/>
  <c r="Q5871" i="1"/>
  <c r="R5871" i="1"/>
  <c r="S5871" i="1"/>
  <c r="T5871" i="1"/>
  <c r="V5871" i="1"/>
  <c r="B5872" i="1"/>
  <c r="E5872" i="1"/>
  <c r="H5872" i="1"/>
  <c r="I5872" i="1" s="1"/>
  <c r="N5872" i="1"/>
  <c r="P5872" i="1"/>
  <c r="R5872" i="1"/>
  <c r="T5872" i="1"/>
  <c r="V5872" i="1"/>
  <c r="B5873" i="1"/>
  <c r="E5873" i="1"/>
  <c r="H5873" i="1"/>
  <c r="I5873" i="1"/>
  <c r="N5873" i="1"/>
  <c r="O5873" i="1"/>
  <c r="P5873" i="1"/>
  <c r="Q5873" i="1"/>
  <c r="R5873" i="1"/>
  <c r="S5873" i="1"/>
  <c r="T5873" i="1"/>
  <c r="V5873" i="1"/>
  <c r="B5874" i="1"/>
  <c r="R5874" i="1" s="1"/>
  <c r="E5874" i="1"/>
  <c r="H5874" i="1"/>
  <c r="I5874" i="1" s="1"/>
  <c r="N5874" i="1"/>
  <c r="P5874" i="1"/>
  <c r="T5874" i="1"/>
  <c r="V5874" i="1"/>
  <c r="B5875" i="1"/>
  <c r="E5875" i="1"/>
  <c r="H5875" i="1"/>
  <c r="I5875" i="1"/>
  <c r="N5875" i="1"/>
  <c r="O5875" i="1"/>
  <c r="P5875" i="1"/>
  <c r="Q5875" i="1"/>
  <c r="R5875" i="1"/>
  <c r="S5875" i="1"/>
  <c r="T5875" i="1"/>
  <c r="V5875" i="1"/>
  <c r="B5876" i="1"/>
  <c r="E5876" i="1"/>
  <c r="H5876" i="1"/>
  <c r="I5876" i="1" s="1"/>
  <c r="N5876" i="1"/>
  <c r="P5876" i="1"/>
  <c r="R5876" i="1"/>
  <c r="T5876" i="1"/>
  <c r="V5876" i="1"/>
  <c r="B5877" i="1"/>
  <c r="E5877" i="1"/>
  <c r="H5877" i="1"/>
  <c r="I5877" i="1"/>
  <c r="N5877" i="1"/>
  <c r="O5877" i="1"/>
  <c r="P5877" i="1"/>
  <c r="Q5877" i="1"/>
  <c r="R5877" i="1"/>
  <c r="S5877" i="1"/>
  <c r="T5877" i="1"/>
  <c r="U5877" i="1"/>
  <c r="U5878" i="1" s="1"/>
  <c r="U5879" i="1" s="1"/>
  <c r="U5880" i="1" s="1"/>
  <c r="U5881" i="1" s="1"/>
  <c r="U5882" i="1" s="1"/>
  <c r="U5883" i="1" s="1"/>
  <c r="U5884" i="1" s="1"/>
  <c r="U5885" i="1" s="1"/>
  <c r="U5886" i="1" s="1"/>
  <c r="U5887" i="1" s="1"/>
  <c r="U5888" i="1" s="1"/>
  <c r="U5889" i="1" s="1"/>
  <c r="U5890" i="1" s="1"/>
  <c r="V5877" i="1"/>
  <c r="B5878" i="1"/>
  <c r="R5878" i="1" s="1"/>
  <c r="E5878" i="1"/>
  <c r="H5878" i="1"/>
  <c r="I5878" i="1" s="1"/>
  <c r="N5878" i="1"/>
  <c r="P5878" i="1"/>
  <c r="T5878" i="1"/>
  <c r="V5878" i="1"/>
  <c r="B5879" i="1"/>
  <c r="E5879" i="1"/>
  <c r="H5879" i="1"/>
  <c r="I5879" i="1"/>
  <c r="N5879" i="1"/>
  <c r="O5879" i="1"/>
  <c r="P5879" i="1"/>
  <c r="Q5879" i="1"/>
  <c r="R5879" i="1"/>
  <c r="S5879" i="1"/>
  <c r="T5879" i="1"/>
  <c r="V5879" i="1"/>
  <c r="B5880" i="1"/>
  <c r="E5880" i="1"/>
  <c r="H5880" i="1"/>
  <c r="I5880" i="1" s="1"/>
  <c r="N5880" i="1"/>
  <c r="P5880" i="1"/>
  <c r="R5880" i="1"/>
  <c r="T5880" i="1"/>
  <c r="V5880" i="1"/>
  <c r="B5881" i="1"/>
  <c r="E5881" i="1"/>
  <c r="H5881" i="1"/>
  <c r="I5881" i="1"/>
  <c r="N5881" i="1"/>
  <c r="O5881" i="1"/>
  <c r="P5881" i="1"/>
  <c r="Q5881" i="1"/>
  <c r="R5881" i="1"/>
  <c r="S5881" i="1"/>
  <c r="T5881" i="1"/>
  <c r="V5881" i="1"/>
  <c r="B5882" i="1"/>
  <c r="R5882" i="1" s="1"/>
  <c r="E5882" i="1"/>
  <c r="H5882" i="1"/>
  <c r="I5882" i="1" s="1"/>
  <c r="N5882" i="1"/>
  <c r="P5882" i="1"/>
  <c r="T5882" i="1"/>
  <c r="V5882" i="1"/>
  <c r="B5883" i="1"/>
  <c r="E5883" i="1"/>
  <c r="H5883" i="1"/>
  <c r="I5883" i="1"/>
  <c r="N5883" i="1"/>
  <c r="O5883" i="1"/>
  <c r="P5883" i="1"/>
  <c r="Q5883" i="1"/>
  <c r="R5883" i="1"/>
  <c r="S5883" i="1"/>
  <c r="T5883" i="1"/>
  <c r="V5883" i="1"/>
  <c r="B5884" i="1"/>
  <c r="E5884" i="1"/>
  <c r="H5884" i="1"/>
  <c r="I5884" i="1" s="1"/>
  <c r="N5884" i="1"/>
  <c r="P5884" i="1"/>
  <c r="R5884" i="1"/>
  <c r="T5884" i="1"/>
  <c r="V5884" i="1"/>
  <c r="B5885" i="1"/>
  <c r="E5885" i="1"/>
  <c r="H5885" i="1"/>
  <c r="I5885" i="1"/>
  <c r="N5885" i="1"/>
  <c r="O5885" i="1"/>
  <c r="P5885" i="1"/>
  <c r="Q5885" i="1"/>
  <c r="R5885" i="1"/>
  <c r="S5885" i="1"/>
  <c r="T5885" i="1"/>
  <c r="V5885" i="1"/>
  <c r="B5886" i="1"/>
  <c r="R5886" i="1" s="1"/>
  <c r="E5886" i="1"/>
  <c r="H5886" i="1"/>
  <c r="I5886" i="1" s="1"/>
  <c r="N5886" i="1"/>
  <c r="P5886" i="1"/>
  <c r="T5886" i="1"/>
  <c r="V5886" i="1"/>
  <c r="B5887" i="1"/>
  <c r="E5887" i="1"/>
  <c r="H5887" i="1"/>
  <c r="I5887" i="1"/>
  <c r="N5887" i="1"/>
  <c r="O5887" i="1"/>
  <c r="P5887" i="1"/>
  <c r="Q5887" i="1"/>
  <c r="R5887" i="1"/>
  <c r="S5887" i="1"/>
  <c r="T5887" i="1"/>
  <c r="V5887" i="1"/>
  <c r="B5888" i="1"/>
  <c r="E5888" i="1"/>
  <c r="H5888" i="1"/>
  <c r="I5888" i="1" s="1"/>
  <c r="N5888" i="1"/>
  <c r="P5888" i="1"/>
  <c r="R5888" i="1"/>
  <c r="T5888" i="1"/>
  <c r="V5888" i="1"/>
  <c r="B5889" i="1"/>
  <c r="E5889" i="1"/>
  <c r="H5889" i="1"/>
  <c r="I5889" i="1"/>
  <c r="N5889" i="1"/>
  <c r="O5889" i="1"/>
  <c r="P5889" i="1"/>
  <c r="Q5889" i="1"/>
  <c r="R5889" i="1"/>
  <c r="S5889" i="1"/>
  <c r="T5889" i="1"/>
  <c r="V5889" i="1"/>
  <c r="B5890" i="1"/>
  <c r="R5890" i="1" s="1"/>
  <c r="E5890" i="1"/>
  <c r="H5890" i="1"/>
  <c r="I5890" i="1" s="1"/>
  <c r="N5890" i="1"/>
  <c r="P5890" i="1"/>
  <c r="T5890" i="1"/>
  <c r="V5890" i="1"/>
  <c r="B5891" i="1"/>
  <c r="E5891" i="1"/>
  <c r="H5891" i="1"/>
  <c r="I5891" i="1"/>
  <c r="N5891" i="1"/>
  <c r="O5891" i="1"/>
  <c r="P5891" i="1"/>
  <c r="Q5891" i="1"/>
  <c r="R5891" i="1"/>
  <c r="S5891" i="1"/>
  <c r="T5891" i="1"/>
  <c r="U5891" i="1"/>
  <c r="U5892" i="1" s="1"/>
  <c r="V5891" i="1"/>
  <c r="B5892" i="1"/>
  <c r="E5892" i="1"/>
  <c r="H5892" i="1"/>
  <c r="I5892" i="1" s="1"/>
  <c r="N5892" i="1"/>
  <c r="P5892" i="1"/>
  <c r="R5892" i="1"/>
  <c r="T5892" i="1"/>
  <c r="V5892" i="1"/>
  <c r="B5893" i="1"/>
  <c r="E5893" i="1"/>
  <c r="H5893" i="1"/>
  <c r="I5893" i="1"/>
  <c r="N5893" i="1"/>
  <c r="O5893" i="1"/>
  <c r="P5893" i="1"/>
  <c r="Q5893" i="1"/>
  <c r="R5893" i="1"/>
  <c r="S5893" i="1"/>
  <c r="T5893" i="1"/>
  <c r="U5893" i="1"/>
  <c r="U5894" i="1" s="1"/>
  <c r="U5895" i="1" s="1"/>
  <c r="U5896" i="1" s="1"/>
  <c r="V5893" i="1"/>
  <c r="B5894" i="1"/>
  <c r="R5894" i="1" s="1"/>
  <c r="E5894" i="1"/>
  <c r="H5894" i="1"/>
  <c r="I5894" i="1" s="1"/>
  <c r="N5894" i="1"/>
  <c r="P5894" i="1"/>
  <c r="T5894" i="1"/>
  <c r="V5894" i="1"/>
  <c r="B5895" i="1"/>
  <c r="E5895" i="1"/>
  <c r="H5895" i="1"/>
  <c r="I5895" i="1"/>
  <c r="N5895" i="1"/>
  <c r="O5895" i="1"/>
  <c r="P5895" i="1"/>
  <c r="Q5895" i="1"/>
  <c r="R5895" i="1"/>
  <c r="S5895" i="1"/>
  <c r="T5895" i="1"/>
  <c r="V5895" i="1"/>
  <c r="B5896" i="1"/>
  <c r="E5896" i="1"/>
  <c r="H5896" i="1"/>
  <c r="I5896" i="1" s="1"/>
  <c r="N5896" i="1"/>
  <c r="P5896" i="1"/>
  <c r="R5896" i="1"/>
  <c r="T5896" i="1"/>
  <c r="V5896" i="1"/>
  <c r="B5897" i="1"/>
  <c r="E5897" i="1"/>
  <c r="H5897" i="1"/>
  <c r="I5897" i="1"/>
  <c r="N5897" i="1"/>
  <c r="O5897" i="1"/>
  <c r="P5897" i="1"/>
  <c r="Q5897" i="1"/>
  <c r="R5897" i="1"/>
  <c r="S5897" i="1"/>
  <c r="T5897" i="1"/>
  <c r="U5897" i="1"/>
  <c r="U5898" i="1" s="1"/>
  <c r="U5899" i="1" s="1"/>
  <c r="U5900" i="1" s="1"/>
  <c r="U5901" i="1" s="1"/>
  <c r="U5902" i="1" s="1"/>
  <c r="U5903" i="1" s="1"/>
  <c r="U5904" i="1" s="1"/>
  <c r="U5905" i="1" s="1"/>
  <c r="V5897" i="1"/>
  <c r="B5898" i="1"/>
  <c r="R5898" i="1" s="1"/>
  <c r="E5898" i="1"/>
  <c r="H5898" i="1"/>
  <c r="I5898" i="1" s="1"/>
  <c r="N5898" i="1"/>
  <c r="P5898" i="1"/>
  <c r="T5898" i="1"/>
  <c r="V5898" i="1"/>
  <c r="B5899" i="1"/>
  <c r="E5899" i="1"/>
  <c r="H5899" i="1"/>
  <c r="I5899" i="1"/>
  <c r="N5899" i="1"/>
  <c r="O5899" i="1"/>
  <c r="P5899" i="1"/>
  <c r="Q5899" i="1"/>
  <c r="R5899" i="1"/>
  <c r="S5899" i="1"/>
  <c r="T5899" i="1"/>
  <c r="V5899" i="1"/>
  <c r="B5900" i="1"/>
  <c r="E5900" i="1"/>
  <c r="H5900" i="1"/>
  <c r="I5900" i="1" s="1"/>
  <c r="N5900" i="1"/>
  <c r="P5900" i="1"/>
  <c r="R5900" i="1"/>
  <c r="T5900" i="1"/>
  <c r="V5900" i="1"/>
  <c r="B5901" i="1"/>
  <c r="E5901" i="1"/>
  <c r="H5901" i="1"/>
  <c r="I5901" i="1"/>
  <c r="N5901" i="1"/>
  <c r="O5901" i="1"/>
  <c r="P5901" i="1"/>
  <c r="Q5901" i="1"/>
  <c r="R5901" i="1"/>
  <c r="S5901" i="1"/>
  <c r="T5901" i="1"/>
  <c r="V5901" i="1"/>
  <c r="B5902" i="1"/>
  <c r="R5902" i="1" s="1"/>
  <c r="E5902" i="1"/>
  <c r="H5902" i="1"/>
  <c r="I5902" i="1" s="1"/>
  <c r="N5902" i="1"/>
  <c r="P5902" i="1"/>
  <c r="T5902" i="1"/>
  <c r="V5902" i="1"/>
  <c r="B5903" i="1"/>
  <c r="E5903" i="1"/>
  <c r="H5903" i="1"/>
  <c r="I5903" i="1"/>
  <c r="N5903" i="1"/>
  <c r="O5903" i="1"/>
  <c r="P5903" i="1"/>
  <c r="Q5903" i="1"/>
  <c r="R5903" i="1"/>
  <c r="S5903" i="1"/>
  <c r="T5903" i="1"/>
  <c r="V5903" i="1"/>
  <c r="B5904" i="1"/>
  <c r="E5904" i="1"/>
  <c r="H5904" i="1"/>
  <c r="I5904" i="1" s="1"/>
  <c r="N5904" i="1"/>
  <c r="P5904" i="1"/>
  <c r="R5904" i="1"/>
  <c r="T5904" i="1"/>
  <c r="V5904" i="1"/>
  <c r="B5905" i="1"/>
  <c r="E5905" i="1"/>
  <c r="H5905" i="1"/>
  <c r="I5905" i="1"/>
  <c r="N5905" i="1"/>
  <c r="O5905" i="1"/>
  <c r="P5905" i="1"/>
  <c r="Q5905" i="1"/>
  <c r="R5905" i="1"/>
  <c r="S5905" i="1"/>
  <c r="T5905" i="1"/>
  <c r="V5905" i="1"/>
  <c r="B5906" i="1"/>
  <c r="R5906" i="1" s="1"/>
  <c r="E5906" i="1"/>
  <c r="H5906" i="1"/>
  <c r="I5906" i="1" s="1"/>
  <c r="N5906" i="1"/>
  <c r="P5906" i="1"/>
  <c r="T5906" i="1"/>
  <c r="U5906" i="1"/>
  <c r="V5906" i="1"/>
  <c r="B5907" i="1"/>
  <c r="E5907" i="1"/>
  <c r="H5907" i="1"/>
  <c r="I5907" i="1"/>
  <c r="N5907" i="1"/>
  <c r="O5907" i="1"/>
  <c r="P5907" i="1"/>
  <c r="Q5907" i="1"/>
  <c r="R5907" i="1"/>
  <c r="S5907" i="1"/>
  <c r="T5907" i="1"/>
  <c r="U5907" i="1"/>
  <c r="U5908" i="1" s="1"/>
  <c r="U5909" i="1" s="1"/>
  <c r="U5910" i="1" s="1"/>
  <c r="U5911" i="1" s="1"/>
  <c r="U5912" i="1" s="1"/>
  <c r="U5913" i="1" s="1"/>
  <c r="U5914" i="1" s="1"/>
  <c r="U5915" i="1" s="1"/>
  <c r="U5916" i="1" s="1"/>
  <c r="U5917" i="1" s="1"/>
  <c r="V5907" i="1"/>
  <c r="B5908" i="1"/>
  <c r="R5908" i="1" s="1"/>
  <c r="E5908" i="1"/>
  <c r="H5908" i="1"/>
  <c r="I5908" i="1" s="1"/>
  <c r="N5908" i="1"/>
  <c r="P5908" i="1"/>
  <c r="T5908" i="1"/>
  <c r="V5908" i="1"/>
  <c r="B5909" i="1"/>
  <c r="E5909" i="1"/>
  <c r="H5909" i="1"/>
  <c r="I5909" i="1"/>
  <c r="N5909" i="1"/>
  <c r="O5909" i="1"/>
  <c r="P5909" i="1"/>
  <c r="Q5909" i="1"/>
  <c r="R5909" i="1"/>
  <c r="S5909" i="1"/>
  <c r="T5909" i="1"/>
  <c r="V5909" i="1"/>
  <c r="B5910" i="1"/>
  <c r="E5910" i="1"/>
  <c r="H5910" i="1"/>
  <c r="I5910" i="1" s="1"/>
  <c r="N5910" i="1"/>
  <c r="P5910" i="1"/>
  <c r="R5910" i="1"/>
  <c r="T5910" i="1"/>
  <c r="V5910" i="1"/>
  <c r="B5911" i="1"/>
  <c r="E5911" i="1"/>
  <c r="H5911" i="1"/>
  <c r="I5911" i="1"/>
  <c r="N5911" i="1"/>
  <c r="O5911" i="1"/>
  <c r="P5911" i="1"/>
  <c r="Q5911" i="1"/>
  <c r="R5911" i="1"/>
  <c r="S5911" i="1"/>
  <c r="T5911" i="1"/>
  <c r="V5911" i="1"/>
  <c r="B5912" i="1"/>
  <c r="R5912" i="1" s="1"/>
  <c r="E5912" i="1"/>
  <c r="H5912" i="1"/>
  <c r="I5912" i="1" s="1"/>
  <c r="N5912" i="1"/>
  <c r="P5912" i="1"/>
  <c r="T5912" i="1"/>
  <c r="V5912" i="1"/>
  <c r="B5913" i="1"/>
  <c r="E5913" i="1"/>
  <c r="H5913" i="1"/>
  <c r="I5913" i="1"/>
  <c r="N5913" i="1"/>
  <c r="O5913" i="1"/>
  <c r="P5913" i="1"/>
  <c r="Q5913" i="1"/>
  <c r="R5913" i="1"/>
  <c r="S5913" i="1"/>
  <c r="T5913" i="1"/>
  <c r="V5913" i="1"/>
  <c r="B5914" i="1"/>
  <c r="E5914" i="1"/>
  <c r="H5914" i="1"/>
  <c r="I5914" i="1" s="1"/>
  <c r="N5914" i="1"/>
  <c r="P5914" i="1"/>
  <c r="R5914" i="1"/>
  <c r="T5914" i="1"/>
  <c r="V5914" i="1"/>
  <c r="B5915" i="1"/>
  <c r="E5915" i="1"/>
  <c r="H5915" i="1"/>
  <c r="I5915" i="1"/>
  <c r="N5915" i="1"/>
  <c r="O5915" i="1"/>
  <c r="P5915" i="1"/>
  <c r="Q5915" i="1"/>
  <c r="R5915" i="1"/>
  <c r="S5915" i="1"/>
  <c r="T5915" i="1"/>
  <c r="V5915" i="1"/>
  <c r="B5916" i="1"/>
  <c r="R5916" i="1" s="1"/>
  <c r="E5916" i="1"/>
  <c r="H5916" i="1"/>
  <c r="I5916" i="1" s="1"/>
  <c r="N5916" i="1"/>
  <c r="P5916" i="1"/>
  <c r="T5916" i="1"/>
  <c r="V5916" i="1"/>
  <c r="B5917" i="1"/>
  <c r="E5917" i="1"/>
  <c r="H5917" i="1"/>
  <c r="I5917" i="1"/>
  <c r="N5917" i="1"/>
  <c r="O5917" i="1"/>
  <c r="P5917" i="1"/>
  <c r="Q5917" i="1"/>
  <c r="R5917" i="1"/>
  <c r="S5917" i="1"/>
  <c r="T5917" i="1"/>
  <c r="V5917" i="1"/>
  <c r="B5918" i="1"/>
  <c r="E5918" i="1"/>
  <c r="H5918" i="1"/>
  <c r="I5918" i="1" s="1"/>
  <c r="N5918" i="1"/>
  <c r="P5918" i="1"/>
  <c r="R5918" i="1"/>
  <c r="T5918" i="1"/>
  <c r="U5918" i="1"/>
  <c r="V5918" i="1"/>
  <c r="B5919" i="1"/>
  <c r="E5919" i="1"/>
  <c r="H5919" i="1"/>
  <c r="I5919" i="1"/>
  <c r="N5919" i="1"/>
  <c r="O5919" i="1"/>
  <c r="P5919" i="1"/>
  <c r="Q5919" i="1"/>
  <c r="R5919" i="1"/>
  <c r="S5919" i="1"/>
  <c r="T5919" i="1"/>
  <c r="U5919" i="1"/>
  <c r="U5920" i="1" s="1"/>
  <c r="V5919" i="1"/>
  <c r="B5920" i="1"/>
  <c r="E5920" i="1"/>
  <c r="H5920" i="1"/>
  <c r="I5920" i="1" s="1"/>
  <c r="N5920" i="1"/>
  <c r="P5920" i="1"/>
  <c r="R5920" i="1"/>
  <c r="T5920" i="1"/>
  <c r="V5920" i="1"/>
  <c r="B5921" i="1"/>
  <c r="E5921" i="1"/>
  <c r="H5921" i="1"/>
  <c r="I5921" i="1"/>
  <c r="N5921" i="1"/>
  <c r="O5921" i="1"/>
  <c r="P5921" i="1"/>
  <c r="Q5921" i="1"/>
  <c r="R5921" i="1"/>
  <c r="S5921" i="1"/>
  <c r="T5921" i="1"/>
  <c r="U5921" i="1"/>
  <c r="U5922" i="1" s="1"/>
  <c r="U5923" i="1" s="1"/>
  <c r="U5924" i="1" s="1"/>
  <c r="U5925" i="1" s="1"/>
  <c r="U5926" i="1" s="1"/>
  <c r="U5927" i="1" s="1"/>
  <c r="U5928" i="1" s="1"/>
  <c r="U5929" i="1" s="1"/>
  <c r="U5930" i="1" s="1"/>
  <c r="U5931" i="1" s="1"/>
  <c r="V5921" i="1"/>
  <c r="B5922" i="1"/>
  <c r="R5922" i="1" s="1"/>
  <c r="E5922" i="1"/>
  <c r="H5922" i="1"/>
  <c r="I5922" i="1" s="1"/>
  <c r="N5922" i="1"/>
  <c r="P5922" i="1"/>
  <c r="T5922" i="1"/>
  <c r="V5922" i="1"/>
  <c r="B5923" i="1"/>
  <c r="E5923" i="1"/>
  <c r="H5923" i="1"/>
  <c r="I5923" i="1"/>
  <c r="N5923" i="1"/>
  <c r="O5923" i="1"/>
  <c r="P5923" i="1"/>
  <c r="Q5923" i="1"/>
  <c r="R5923" i="1"/>
  <c r="S5923" i="1"/>
  <c r="T5923" i="1"/>
  <c r="V5923" i="1"/>
  <c r="B5924" i="1"/>
  <c r="E5924" i="1"/>
  <c r="H5924" i="1"/>
  <c r="I5924" i="1" s="1"/>
  <c r="N5924" i="1"/>
  <c r="P5924" i="1"/>
  <c r="R5924" i="1"/>
  <c r="T5924" i="1"/>
  <c r="V5924" i="1"/>
  <c r="B5925" i="1"/>
  <c r="E5925" i="1"/>
  <c r="H5925" i="1"/>
  <c r="I5925" i="1"/>
  <c r="N5925" i="1"/>
  <c r="O5925" i="1"/>
  <c r="P5925" i="1"/>
  <c r="Q5925" i="1"/>
  <c r="R5925" i="1"/>
  <c r="S5925" i="1"/>
  <c r="T5925" i="1"/>
  <c r="V5925" i="1"/>
  <c r="B5926" i="1"/>
  <c r="R5926" i="1" s="1"/>
  <c r="E5926" i="1"/>
  <c r="H5926" i="1"/>
  <c r="I5926" i="1" s="1"/>
  <c r="N5926" i="1"/>
  <c r="P5926" i="1"/>
  <c r="T5926" i="1"/>
  <c r="V5926" i="1"/>
  <c r="B5927" i="1"/>
  <c r="E5927" i="1"/>
  <c r="H5927" i="1"/>
  <c r="I5927" i="1"/>
  <c r="N5927" i="1"/>
  <c r="O5927" i="1"/>
  <c r="P5927" i="1"/>
  <c r="Q5927" i="1"/>
  <c r="R5927" i="1"/>
  <c r="S5927" i="1"/>
  <c r="T5927" i="1"/>
  <c r="V5927" i="1"/>
  <c r="B5928" i="1"/>
  <c r="E5928" i="1"/>
  <c r="H5928" i="1"/>
  <c r="I5928" i="1" s="1"/>
  <c r="N5928" i="1"/>
  <c r="P5928" i="1"/>
  <c r="R5928" i="1"/>
  <c r="T5928" i="1"/>
  <c r="V5928" i="1"/>
  <c r="B5929" i="1"/>
  <c r="E5929" i="1"/>
  <c r="H5929" i="1"/>
  <c r="I5929" i="1"/>
  <c r="N5929" i="1"/>
  <c r="O5929" i="1"/>
  <c r="P5929" i="1"/>
  <c r="Q5929" i="1"/>
  <c r="R5929" i="1"/>
  <c r="S5929" i="1"/>
  <c r="T5929" i="1"/>
  <c r="V5929" i="1"/>
  <c r="B5930" i="1"/>
  <c r="R5930" i="1" s="1"/>
  <c r="E5930" i="1"/>
  <c r="H5930" i="1"/>
  <c r="I5930" i="1" s="1"/>
  <c r="N5930" i="1"/>
  <c r="P5930" i="1"/>
  <c r="T5930" i="1"/>
  <c r="V5930" i="1"/>
  <c r="B5931" i="1"/>
  <c r="E5931" i="1"/>
  <c r="H5931" i="1"/>
  <c r="I5931" i="1"/>
  <c r="N5931" i="1"/>
  <c r="O5931" i="1"/>
  <c r="P5931" i="1"/>
  <c r="Q5931" i="1"/>
  <c r="R5931" i="1"/>
  <c r="S5931" i="1"/>
  <c r="T5931" i="1"/>
  <c r="V5931" i="1"/>
  <c r="B5932" i="1"/>
  <c r="E5932" i="1"/>
  <c r="H5932" i="1"/>
  <c r="I5932" i="1" s="1"/>
  <c r="N5932" i="1"/>
  <c r="P5932" i="1"/>
  <c r="R5932" i="1"/>
  <c r="T5932" i="1"/>
  <c r="U5932" i="1"/>
  <c r="V5932" i="1"/>
  <c r="B5933" i="1"/>
  <c r="E5933" i="1"/>
  <c r="H5933" i="1"/>
  <c r="I5933" i="1"/>
  <c r="N5933" i="1"/>
  <c r="O5933" i="1"/>
  <c r="P5933" i="1"/>
  <c r="Q5933" i="1"/>
  <c r="R5933" i="1"/>
  <c r="S5933" i="1"/>
  <c r="T5933" i="1"/>
  <c r="U5933" i="1"/>
  <c r="V5933" i="1"/>
  <c r="B5934" i="1"/>
  <c r="E5934" i="1"/>
  <c r="H5934" i="1"/>
  <c r="I5934" i="1" s="1"/>
  <c r="N5934" i="1"/>
  <c r="P5934" i="1"/>
  <c r="R5934" i="1"/>
  <c r="T5934" i="1"/>
  <c r="U5934" i="1"/>
  <c r="V5934" i="1"/>
  <c r="B5935" i="1"/>
  <c r="E5935" i="1"/>
  <c r="H5935" i="1"/>
  <c r="I5935" i="1"/>
  <c r="N5935" i="1"/>
  <c r="O5935" i="1"/>
  <c r="P5935" i="1"/>
  <c r="Q5935" i="1"/>
  <c r="R5935" i="1"/>
  <c r="S5935" i="1"/>
  <c r="T5935" i="1"/>
  <c r="U5935" i="1"/>
  <c r="U5936" i="1" s="1"/>
  <c r="V5935" i="1"/>
  <c r="B5936" i="1"/>
  <c r="E5936" i="1"/>
  <c r="H5936" i="1"/>
  <c r="I5936" i="1" s="1"/>
  <c r="N5936" i="1"/>
  <c r="P5936" i="1"/>
  <c r="R5936" i="1"/>
  <c r="T5936" i="1"/>
  <c r="V5936" i="1"/>
  <c r="B5937" i="1"/>
  <c r="E5937" i="1"/>
  <c r="H5937" i="1"/>
  <c r="I5937" i="1"/>
  <c r="N5937" i="1"/>
  <c r="O5937" i="1"/>
  <c r="P5937" i="1"/>
  <c r="Q5937" i="1"/>
  <c r="R5937" i="1"/>
  <c r="S5937" i="1"/>
  <c r="T5937" i="1"/>
  <c r="U5937" i="1"/>
  <c r="U5938" i="1" s="1"/>
  <c r="U5939" i="1" s="1"/>
  <c r="U5940" i="1" s="1"/>
  <c r="U5941" i="1" s="1"/>
  <c r="U5942" i="1" s="1"/>
  <c r="U5943" i="1" s="1"/>
  <c r="U5944" i="1" s="1"/>
  <c r="U5945" i="1" s="1"/>
  <c r="U5946" i="1" s="1"/>
  <c r="V5937" i="1"/>
  <c r="B5938" i="1"/>
  <c r="R5938" i="1" s="1"/>
  <c r="E5938" i="1"/>
  <c r="H5938" i="1"/>
  <c r="I5938" i="1" s="1"/>
  <c r="N5938" i="1"/>
  <c r="P5938" i="1"/>
  <c r="T5938" i="1"/>
  <c r="V5938" i="1"/>
  <c r="B5939" i="1"/>
  <c r="E5939" i="1"/>
  <c r="H5939" i="1"/>
  <c r="I5939" i="1"/>
  <c r="N5939" i="1"/>
  <c r="O5939" i="1"/>
  <c r="P5939" i="1"/>
  <c r="Q5939" i="1"/>
  <c r="R5939" i="1"/>
  <c r="S5939" i="1"/>
  <c r="T5939" i="1"/>
  <c r="V5939" i="1"/>
  <c r="B5940" i="1"/>
  <c r="E5940" i="1"/>
  <c r="H5940" i="1"/>
  <c r="I5940" i="1" s="1"/>
  <c r="N5940" i="1"/>
  <c r="P5940" i="1"/>
  <c r="R5940" i="1"/>
  <c r="T5940" i="1"/>
  <c r="V5940" i="1"/>
  <c r="B5941" i="1"/>
  <c r="E5941" i="1"/>
  <c r="H5941" i="1"/>
  <c r="I5941" i="1"/>
  <c r="N5941" i="1"/>
  <c r="O5941" i="1"/>
  <c r="P5941" i="1"/>
  <c r="Q5941" i="1"/>
  <c r="R5941" i="1"/>
  <c r="S5941" i="1"/>
  <c r="T5941" i="1"/>
  <c r="V5941" i="1"/>
  <c r="B5942" i="1"/>
  <c r="R5942" i="1" s="1"/>
  <c r="E5942" i="1"/>
  <c r="H5942" i="1"/>
  <c r="I5942" i="1" s="1"/>
  <c r="N5942" i="1"/>
  <c r="P5942" i="1"/>
  <c r="T5942" i="1"/>
  <c r="V5942" i="1"/>
  <c r="B5943" i="1"/>
  <c r="E5943" i="1"/>
  <c r="H5943" i="1"/>
  <c r="I5943" i="1"/>
  <c r="N5943" i="1"/>
  <c r="O5943" i="1"/>
  <c r="P5943" i="1"/>
  <c r="Q5943" i="1"/>
  <c r="R5943" i="1"/>
  <c r="S5943" i="1"/>
  <c r="T5943" i="1"/>
  <c r="V5943" i="1"/>
  <c r="B5944" i="1"/>
  <c r="E5944" i="1"/>
  <c r="H5944" i="1"/>
  <c r="I5944" i="1" s="1"/>
  <c r="N5944" i="1"/>
  <c r="P5944" i="1"/>
  <c r="R5944" i="1"/>
  <c r="T5944" i="1"/>
  <c r="V5944" i="1"/>
  <c r="B5945" i="1"/>
  <c r="E5945" i="1"/>
  <c r="H5945" i="1"/>
  <c r="I5945" i="1"/>
  <c r="N5945" i="1"/>
  <c r="O5945" i="1"/>
  <c r="P5945" i="1"/>
  <c r="Q5945" i="1"/>
  <c r="R5945" i="1"/>
  <c r="S5945" i="1"/>
  <c r="T5945" i="1"/>
  <c r="V5945" i="1"/>
  <c r="B5946" i="1"/>
  <c r="R5946" i="1" s="1"/>
  <c r="E5946" i="1"/>
  <c r="H5946" i="1"/>
  <c r="I5946" i="1" s="1"/>
  <c r="N5946" i="1"/>
  <c r="P5946" i="1"/>
  <c r="T5946" i="1"/>
  <c r="V5946" i="1"/>
  <c r="B5947" i="1"/>
  <c r="E5947" i="1"/>
  <c r="H5947" i="1"/>
  <c r="I5947" i="1"/>
  <c r="N5947" i="1"/>
  <c r="O5947" i="1"/>
  <c r="P5947" i="1"/>
  <c r="Q5947" i="1"/>
  <c r="R5947" i="1"/>
  <c r="S5947" i="1"/>
  <c r="T5947" i="1"/>
  <c r="U5947" i="1"/>
  <c r="U5948" i="1" s="1"/>
  <c r="V5947" i="1"/>
  <c r="B5948" i="1"/>
  <c r="E5948" i="1"/>
  <c r="H5948" i="1"/>
  <c r="I5948" i="1" s="1"/>
  <c r="N5948" i="1"/>
  <c r="P5948" i="1"/>
  <c r="R5948" i="1"/>
  <c r="T5948" i="1"/>
  <c r="V5948" i="1"/>
  <c r="B5949" i="1"/>
  <c r="E5949" i="1"/>
  <c r="H5949" i="1"/>
  <c r="I5949" i="1"/>
  <c r="N5949" i="1"/>
  <c r="O5949" i="1"/>
  <c r="P5949" i="1"/>
  <c r="Q5949" i="1"/>
  <c r="R5949" i="1"/>
  <c r="S5949" i="1"/>
  <c r="T5949" i="1"/>
  <c r="U5949" i="1"/>
  <c r="U5950" i="1" s="1"/>
  <c r="U5951" i="1" s="1"/>
  <c r="U5952" i="1" s="1"/>
  <c r="U5953" i="1" s="1"/>
  <c r="U5954" i="1" s="1"/>
  <c r="U5955" i="1" s="1"/>
  <c r="V5949" i="1"/>
  <c r="B5950" i="1"/>
  <c r="R5950" i="1" s="1"/>
  <c r="E5950" i="1"/>
  <c r="H5950" i="1"/>
  <c r="I5950" i="1" s="1"/>
  <c r="N5950" i="1"/>
  <c r="P5950" i="1"/>
  <c r="T5950" i="1"/>
  <c r="V5950" i="1"/>
  <c r="B5951" i="1"/>
  <c r="E5951" i="1"/>
  <c r="H5951" i="1"/>
  <c r="I5951" i="1"/>
  <c r="N5951" i="1"/>
  <c r="O5951" i="1"/>
  <c r="P5951" i="1"/>
  <c r="Q5951" i="1"/>
  <c r="R5951" i="1"/>
  <c r="S5951" i="1"/>
  <c r="T5951" i="1"/>
  <c r="V5951" i="1"/>
  <c r="B5952" i="1"/>
  <c r="E5952" i="1"/>
  <c r="H5952" i="1"/>
  <c r="I5952" i="1" s="1"/>
  <c r="N5952" i="1"/>
  <c r="P5952" i="1"/>
  <c r="R5952" i="1"/>
  <c r="T5952" i="1"/>
  <c r="V5952" i="1"/>
  <c r="B5953" i="1"/>
  <c r="E5953" i="1"/>
  <c r="H5953" i="1"/>
  <c r="I5953" i="1"/>
  <c r="N5953" i="1"/>
  <c r="O5953" i="1"/>
  <c r="P5953" i="1"/>
  <c r="Q5953" i="1"/>
  <c r="R5953" i="1"/>
  <c r="S5953" i="1"/>
  <c r="T5953" i="1"/>
  <c r="V5953" i="1"/>
  <c r="B5954" i="1"/>
  <c r="R5954" i="1" s="1"/>
  <c r="E5954" i="1"/>
  <c r="H5954" i="1"/>
  <c r="I5954" i="1" s="1"/>
  <c r="N5954" i="1"/>
  <c r="P5954" i="1"/>
  <c r="T5954" i="1"/>
  <c r="V5954" i="1"/>
  <c r="B5955" i="1"/>
  <c r="E5955" i="1"/>
  <c r="H5955" i="1"/>
  <c r="I5955" i="1"/>
  <c r="N5955" i="1"/>
  <c r="O5955" i="1"/>
  <c r="P5955" i="1"/>
  <c r="Q5955" i="1"/>
  <c r="R5955" i="1"/>
  <c r="S5955" i="1"/>
  <c r="T5955" i="1"/>
  <c r="V5955" i="1"/>
  <c r="B5956" i="1"/>
  <c r="E5956" i="1"/>
  <c r="H5956" i="1"/>
  <c r="I5956" i="1" s="1"/>
  <c r="N5956" i="1"/>
  <c r="P5956" i="1"/>
  <c r="R5956" i="1"/>
  <c r="T5956" i="1"/>
  <c r="U5956" i="1"/>
  <c r="V5956" i="1"/>
  <c r="B5957" i="1"/>
  <c r="E5957" i="1"/>
  <c r="H5957" i="1"/>
  <c r="I5957" i="1"/>
  <c r="N5957" i="1"/>
  <c r="O5957" i="1"/>
  <c r="P5957" i="1"/>
  <c r="Q5957" i="1"/>
  <c r="R5957" i="1"/>
  <c r="S5957" i="1"/>
  <c r="T5957" i="1"/>
  <c r="U5957" i="1"/>
  <c r="U5958" i="1" s="1"/>
  <c r="V5957" i="1"/>
  <c r="B5958" i="1"/>
  <c r="E5958" i="1"/>
  <c r="H5958" i="1"/>
  <c r="I5958" i="1" s="1"/>
  <c r="N5958" i="1"/>
  <c r="P5958" i="1"/>
  <c r="R5958" i="1"/>
  <c r="T5958" i="1"/>
  <c r="V5958" i="1"/>
  <c r="B5959" i="1"/>
  <c r="E5959" i="1"/>
  <c r="H5959" i="1"/>
  <c r="I5959" i="1"/>
  <c r="N5959" i="1"/>
  <c r="O5959" i="1"/>
  <c r="P5959" i="1"/>
  <c r="Q5959" i="1"/>
  <c r="R5959" i="1"/>
  <c r="S5959" i="1"/>
  <c r="T5959" i="1"/>
  <c r="U5959" i="1"/>
  <c r="U5960" i="1" s="1"/>
  <c r="U5961" i="1" s="1"/>
  <c r="U5962" i="1" s="1"/>
  <c r="U5963" i="1" s="1"/>
  <c r="U5964" i="1" s="1"/>
  <c r="U5965" i="1" s="1"/>
  <c r="U5966" i="1" s="1"/>
  <c r="V5959" i="1"/>
  <c r="B5960" i="1"/>
  <c r="R5960" i="1" s="1"/>
  <c r="E5960" i="1"/>
  <c r="H5960" i="1"/>
  <c r="I5960" i="1" s="1"/>
  <c r="N5960" i="1"/>
  <c r="P5960" i="1"/>
  <c r="T5960" i="1"/>
  <c r="V5960" i="1"/>
  <c r="B5961" i="1"/>
  <c r="E5961" i="1"/>
  <c r="H5961" i="1"/>
  <c r="I5961" i="1"/>
  <c r="N5961" i="1"/>
  <c r="O5961" i="1"/>
  <c r="P5961" i="1"/>
  <c r="Q5961" i="1"/>
  <c r="R5961" i="1"/>
  <c r="S5961" i="1"/>
  <c r="T5961" i="1"/>
  <c r="V5961" i="1"/>
  <c r="B5962" i="1"/>
  <c r="E5962" i="1"/>
  <c r="H5962" i="1"/>
  <c r="I5962" i="1" s="1"/>
  <c r="N5962" i="1"/>
  <c r="P5962" i="1"/>
  <c r="R5962" i="1"/>
  <c r="T5962" i="1"/>
  <c r="V5962" i="1"/>
  <c r="B5963" i="1"/>
  <c r="E5963" i="1"/>
  <c r="H5963" i="1"/>
  <c r="I5963" i="1"/>
  <c r="N5963" i="1"/>
  <c r="O5963" i="1"/>
  <c r="P5963" i="1"/>
  <c r="Q5963" i="1"/>
  <c r="R5963" i="1"/>
  <c r="S5963" i="1"/>
  <c r="T5963" i="1"/>
  <c r="V5963" i="1"/>
  <c r="B5964" i="1"/>
  <c r="R5964" i="1" s="1"/>
  <c r="E5964" i="1"/>
  <c r="H5964" i="1"/>
  <c r="I5964" i="1" s="1"/>
  <c r="N5964" i="1"/>
  <c r="P5964" i="1"/>
  <c r="T5964" i="1"/>
  <c r="V5964" i="1"/>
  <c r="B5965" i="1"/>
  <c r="E5965" i="1"/>
  <c r="H5965" i="1"/>
  <c r="I5965" i="1"/>
  <c r="N5965" i="1"/>
  <c r="O5965" i="1"/>
  <c r="P5965" i="1"/>
  <c r="Q5965" i="1"/>
  <c r="R5965" i="1"/>
  <c r="S5965" i="1"/>
  <c r="T5965" i="1"/>
  <c r="V5965" i="1"/>
  <c r="B5966" i="1"/>
  <c r="E5966" i="1"/>
  <c r="H5966" i="1"/>
  <c r="I5966" i="1" s="1"/>
  <c r="N5966" i="1"/>
  <c r="P5966" i="1"/>
  <c r="R5966" i="1"/>
  <c r="T5966" i="1"/>
  <c r="V5966" i="1"/>
  <c r="B5967" i="1"/>
  <c r="E5967" i="1"/>
  <c r="H5967" i="1"/>
  <c r="I5967" i="1"/>
  <c r="N5967" i="1"/>
  <c r="O5967" i="1"/>
  <c r="P5967" i="1"/>
  <c r="Q5967" i="1"/>
  <c r="R5967" i="1"/>
  <c r="S5967" i="1"/>
  <c r="T5967" i="1"/>
  <c r="U5967" i="1"/>
  <c r="U5968" i="1" s="1"/>
  <c r="U5969" i="1" s="1"/>
  <c r="U5970" i="1" s="1"/>
  <c r="U5971" i="1" s="1"/>
  <c r="U5972" i="1" s="1"/>
  <c r="U5973" i="1" s="1"/>
  <c r="V5967" i="1"/>
  <c r="B5968" i="1"/>
  <c r="R5968" i="1" s="1"/>
  <c r="E5968" i="1"/>
  <c r="H5968" i="1"/>
  <c r="I5968" i="1" s="1"/>
  <c r="N5968" i="1"/>
  <c r="P5968" i="1"/>
  <c r="T5968" i="1"/>
  <c r="V5968" i="1"/>
  <c r="B5969" i="1"/>
  <c r="E5969" i="1"/>
  <c r="H5969" i="1"/>
  <c r="I5969" i="1"/>
  <c r="N5969" i="1"/>
  <c r="O5969" i="1"/>
  <c r="P5969" i="1"/>
  <c r="Q5969" i="1"/>
  <c r="R5969" i="1"/>
  <c r="S5969" i="1"/>
  <c r="T5969" i="1"/>
  <c r="V5969" i="1"/>
  <c r="B5970" i="1"/>
  <c r="E5970" i="1"/>
  <c r="H5970" i="1"/>
  <c r="I5970" i="1" s="1"/>
  <c r="N5970" i="1"/>
  <c r="P5970" i="1"/>
  <c r="R5970" i="1"/>
  <c r="T5970" i="1"/>
  <c r="V5970" i="1"/>
  <c r="B5971" i="1"/>
  <c r="E5971" i="1"/>
  <c r="H5971" i="1"/>
  <c r="I5971" i="1"/>
  <c r="N5971" i="1"/>
  <c r="O5971" i="1"/>
  <c r="P5971" i="1"/>
  <c r="Q5971" i="1"/>
  <c r="R5971" i="1"/>
  <c r="S5971" i="1"/>
  <c r="T5971" i="1"/>
  <c r="V5971" i="1"/>
  <c r="B5972" i="1"/>
  <c r="R5972" i="1" s="1"/>
  <c r="E5972" i="1"/>
  <c r="H5972" i="1"/>
  <c r="I5972" i="1" s="1"/>
  <c r="N5972" i="1"/>
  <c r="P5972" i="1"/>
  <c r="T5972" i="1"/>
  <c r="V5972" i="1"/>
  <c r="B5973" i="1"/>
  <c r="E5973" i="1"/>
  <c r="H5973" i="1"/>
  <c r="I5973" i="1"/>
  <c r="N5973" i="1"/>
  <c r="O5973" i="1"/>
  <c r="P5973" i="1"/>
  <c r="Q5973" i="1"/>
  <c r="R5973" i="1"/>
  <c r="S5973" i="1"/>
  <c r="T5973" i="1"/>
  <c r="V5973" i="1"/>
  <c r="B5974" i="1"/>
  <c r="E5974" i="1"/>
  <c r="H5974" i="1"/>
  <c r="I5974" i="1" s="1"/>
  <c r="N5974" i="1"/>
  <c r="P5974" i="1"/>
  <c r="R5974" i="1"/>
  <c r="T5974" i="1"/>
  <c r="U5974" i="1"/>
  <c r="V5974" i="1"/>
  <c r="B5975" i="1"/>
  <c r="E5975" i="1"/>
  <c r="H5975" i="1"/>
  <c r="I5975" i="1"/>
  <c r="N5975" i="1"/>
  <c r="O5975" i="1"/>
  <c r="P5975" i="1"/>
  <c r="Q5975" i="1"/>
  <c r="R5975" i="1"/>
  <c r="S5975" i="1"/>
  <c r="T5975" i="1"/>
  <c r="U5975" i="1"/>
  <c r="U5976" i="1" s="1"/>
  <c r="V5975" i="1"/>
  <c r="B5976" i="1"/>
  <c r="E5976" i="1"/>
  <c r="H5976" i="1"/>
  <c r="I5976" i="1" s="1"/>
  <c r="N5976" i="1"/>
  <c r="P5976" i="1"/>
  <c r="R5976" i="1"/>
  <c r="T5976" i="1"/>
  <c r="V5976" i="1"/>
  <c r="B5977" i="1"/>
  <c r="E5977" i="1"/>
  <c r="H5977" i="1"/>
  <c r="I5977" i="1"/>
  <c r="N5977" i="1"/>
  <c r="O5977" i="1"/>
  <c r="P5977" i="1"/>
  <c r="Q5977" i="1"/>
  <c r="R5977" i="1"/>
  <c r="S5977" i="1"/>
  <c r="T5977" i="1"/>
  <c r="U5977" i="1"/>
  <c r="U5978" i="1" s="1"/>
  <c r="U5979" i="1" s="1"/>
  <c r="U5980" i="1" s="1"/>
  <c r="U5981" i="1" s="1"/>
  <c r="U5982" i="1" s="1"/>
  <c r="U5983" i="1" s="1"/>
  <c r="V5977" i="1"/>
  <c r="B5978" i="1"/>
  <c r="R5978" i="1" s="1"/>
  <c r="E5978" i="1"/>
  <c r="H5978" i="1"/>
  <c r="I5978" i="1" s="1"/>
  <c r="N5978" i="1"/>
  <c r="P5978" i="1"/>
  <c r="T5978" i="1"/>
  <c r="V5978" i="1"/>
  <c r="B5979" i="1"/>
  <c r="E5979" i="1"/>
  <c r="H5979" i="1"/>
  <c r="I5979" i="1"/>
  <c r="N5979" i="1"/>
  <c r="O5979" i="1"/>
  <c r="P5979" i="1"/>
  <c r="Q5979" i="1"/>
  <c r="R5979" i="1"/>
  <c r="S5979" i="1"/>
  <c r="T5979" i="1"/>
  <c r="V5979" i="1"/>
  <c r="B5980" i="1"/>
  <c r="E5980" i="1"/>
  <c r="H5980" i="1"/>
  <c r="I5980" i="1" s="1"/>
  <c r="N5980" i="1"/>
  <c r="P5980" i="1"/>
  <c r="R5980" i="1"/>
  <c r="T5980" i="1"/>
  <c r="V5980" i="1"/>
  <c r="B5981" i="1"/>
  <c r="E5981" i="1"/>
  <c r="H5981" i="1"/>
  <c r="I5981" i="1"/>
  <c r="N5981" i="1"/>
  <c r="O5981" i="1"/>
  <c r="P5981" i="1"/>
  <c r="Q5981" i="1"/>
  <c r="R5981" i="1"/>
  <c r="S5981" i="1"/>
  <c r="T5981" i="1"/>
  <c r="V5981" i="1"/>
  <c r="B5982" i="1"/>
  <c r="R5982" i="1" s="1"/>
  <c r="E5982" i="1"/>
  <c r="H5982" i="1"/>
  <c r="I5982" i="1" s="1"/>
  <c r="N5982" i="1"/>
  <c r="P5982" i="1"/>
  <c r="T5982" i="1"/>
  <c r="V5982" i="1"/>
  <c r="B5983" i="1"/>
  <c r="E5983" i="1"/>
  <c r="H5983" i="1"/>
  <c r="I5983" i="1"/>
  <c r="N5983" i="1"/>
  <c r="O5983" i="1"/>
  <c r="P5983" i="1"/>
  <c r="Q5983" i="1"/>
  <c r="R5983" i="1"/>
  <c r="S5983" i="1"/>
  <c r="T5983" i="1"/>
  <c r="V5983" i="1"/>
  <c r="B5984" i="1"/>
  <c r="E5984" i="1"/>
  <c r="H5984" i="1"/>
  <c r="I5984" i="1" s="1"/>
  <c r="N5984" i="1"/>
  <c r="P5984" i="1"/>
  <c r="R5984" i="1"/>
  <c r="T5984" i="1"/>
  <c r="U5984" i="1"/>
  <c r="V5984" i="1"/>
  <c r="B5985" i="1"/>
  <c r="E5985" i="1"/>
  <c r="H5985" i="1"/>
  <c r="I5985" i="1"/>
  <c r="N5985" i="1"/>
  <c r="O5985" i="1"/>
  <c r="P5985" i="1"/>
  <c r="Q5985" i="1"/>
  <c r="R5985" i="1"/>
  <c r="S5985" i="1"/>
  <c r="T5985" i="1"/>
  <c r="U5985" i="1"/>
  <c r="U5986" i="1" s="1"/>
  <c r="V5985" i="1"/>
  <c r="B5986" i="1"/>
  <c r="E5986" i="1"/>
  <c r="H5986" i="1"/>
  <c r="I5986" i="1" s="1"/>
  <c r="N5986" i="1"/>
  <c r="P5986" i="1"/>
  <c r="R5986" i="1"/>
  <c r="T5986" i="1"/>
  <c r="V5986" i="1"/>
  <c r="B5987" i="1"/>
  <c r="E5987" i="1"/>
  <c r="H5987" i="1"/>
  <c r="I5987" i="1"/>
  <c r="N5987" i="1"/>
  <c r="O5987" i="1"/>
  <c r="P5987" i="1"/>
  <c r="Q5987" i="1"/>
  <c r="R5987" i="1"/>
  <c r="S5987" i="1"/>
  <c r="T5987" i="1"/>
  <c r="U5987" i="1"/>
  <c r="U5988" i="1" s="1"/>
  <c r="U5989" i="1" s="1"/>
  <c r="U5990" i="1" s="1"/>
  <c r="U5991" i="1" s="1"/>
  <c r="U5992" i="1" s="1"/>
  <c r="V5987" i="1"/>
  <c r="B5988" i="1"/>
  <c r="R5988" i="1" s="1"/>
  <c r="E5988" i="1"/>
  <c r="H5988" i="1"/>
  <c r="I5988" i="1" s="1"/>
  <c r="N5988" i="1"/>
  <c r="P5988" i="1"/>
  <c r="T5988" i="1"/>
  <c r="V5988" i="1"/>
  <c r="B5989" i="1"/>
  <c r="E5989" i="1"/>
  <c r="H5989" i="1"/>
  <c r="I5989" i="1"/>
  <c r="N5989" i="1"/>
  <c r="O5989" i="1"/>
  <c r="P5989" i="1"/>
  <c r="Q5989" i="1"/>
  <c r="R5989" i="1"/>
  <c r="S5989" i="1"/>
  <c r="T5989" i="1"/>
  <c r="V5989" i="1"/>
  <c r="B5990" i="1"/>
  <c r="E5990" i="1"/>
  <c r="H5990" i="1"/>
  <c r="I5990" i="1" s="1"/>
  <c r="N5990" i="1"/>
  <c r="P5990" i="1"/>
  <c r="R5990" i="1"/>
  <c r="T5990" i="1"/>
  <c r="V5990" i="1"/>
  <c r="B5991" i="1"/>
  <c r="E5991" i="1"/>
  <c r="H5991" i="1"/>
  <c r="I5991" i="1"/>
  <c r="N5991" i="1"/>
  <c r="O5991" i="1"/>
  <c r="P5991" i="1"/>
  <c r="Q5991" i="1"/>
  <c r="R5991" i="1"/>
  <c r="S5991" i="1"/>
  <c r="T5991" i="1"/>
  <c r="V5991" i="1"/>
  <c r="B5992" i="1"/>
  <c r="R5992" i="1" s="1"/>
  <c r="E5992" i="1"/>
  <c r="H5992" i="1"/>
  <c r="I5992" i="1" s="1"/>
  <c r="N5992" i="1"/>
  <c r="P5992" i="1"/>
  <c r="T5992" i="1"/>
  <c r="V5992" i="1"/>
  <c r="B5993" i="1"/>
  <c r="E5993" i="1"/>
  <c r="H5993" i="1"/>
  <c r="I5993" i="1"/>
  <c r="N5993" i="1"/>
  <c r="O5993" i="1"/>
  <c r="P5993" i="1"/>
  <c r="Q5993" i="1"/>
  <c r="R5993" i="1"/>
  <c r="S5993" i="1"/>
  <c r="T5993" i="1"/>
  <c r="U5993" i="1"/>
  <c r="U5994" i="1" s="1"/>
  <c r="V5993" i="1"/>
  <c r="B5994" i="1"/>
  <c r="E5994" i="1"/>
  <c r="H5994" i="1"/>
  <c r="I5994" i="1" s="1"/>
  <c r="N5994" i="1"/>
  <c r="P5994" i="1"/>
  <c r="R5994" i="1"/>
  <c r="T5994" i="1"/>
  <c r="V5994" i="1"/>
  <c r="B5995" i="1"/>
  <c r="E5995" i="1"/>
  <c r="H5995" i="1"/>
  <c r="I5995" i="1"/>
  <c r="N5995" i="1"/>
  <c r="O5995" i="1"/>
  <c r="P5995" i="1"/>
  <c r="Q5995" i="1"/>
  <c r="R5995" i="1"/>
  <c r="S5995" i="1"/>
  <c r="T5995" i="1"/>
  <c r="U5995" i="1"/>
  <c r="U5996" i="1" s="1"/>
  <c r="U5997" i="1" s="1"/>
  <c r="V5995" i="1"/>
  <c r="B5996" i="1"/>
  <c r="R5996" i="1" s="1"/>
  <c r="E5996" i="1"/>
  <c r="H5996" i="1"/>
  <c r="I5996" i="1" s="1"/>
  <c r="N5996" i="1"/>
  <c r="P5996" i="1"/>
  <c r="T5996" i="1"/>
  <c r="V5996" i="1"/>
  <c r="B5997" i="1"/>
  <c r="E5997" i="1"/>
  <c r="H5997" i="1"/>
  <c r="I5997" i="1"/>
  <c r="N5997" i="1"/>
  <c r="O5997" i="1"/>
  <c r="P5997" i="1"/>
  <c r="Q5997" i="1"/>
  <c r="R5997" i="1"/>
  <c r="S5997" i="1"/>
  <c r="T5997" i="1"/>
  <c r="V5997" i="1"/>
  <c r="B5998" i="1"/>
  <c r="E5998" i="1"/>
  <c r="H5998" i="1"/>
  <c r="I5998" i="1" s="1"/>
  <c r="N5998" i="1"/>
  <c r="P5998" i="1"/>
  <c r="R5998" i="1"/>
  <c r="T5998" i="1"/>
  <c r="U5998" i="1"/>
  <c r="V5998" i="1"/>
  <c r="B5999" i="1"/>
  <c r="E5999" i="1"/>
  <c r="H5999" i="1"/>
  <c r="I5999" i="1"/>
  <c r="N5999" i="1"/>
  <c r="O5999" i="1"/>
  <c r="P5999" i="1"/>
  <c r="Q5999" i="1"/>
  <c r="R5999" i="1"/>
  <c r="S5999" i="1"/>
  <c r="T5999" i="1"/>
  <c r="U5999" i="1"/>
  <c r="U6000" i="1" s="1"/>
  <c r="V5999" i="1"/>
  <c r="B6000" i="1"/>
  <c r="E6000" i="1"/>
  <c r="H6000" i="1"/>
  <c r="I6000" i="1" s="1"/>
  <c r="N6000" i="1"/>
  <c r="P6000" i="1"/>
  <c r="R6000" i="1"/>
  <c r="T6000" i="1"/>
  <c r="V6000" i="1"/>
  <c r="B6001" i="1"/>
  <c r="E6001" i="1"/>
  <c r="H6001" i="1"/>
  <c r="I6001" i="1"/>
  <c r="N6001" i="1"/>
  <c r="O6001" i="1"/>
  <c r="P6001" i="1"/>
  <c r="Q6001" i="1"/>
  <c r="R6001" i="1"/>
  <c r="S6001" i="1"/>
  <c r="T6001" i="1"/>
  <c r="U6001" i="1"/>
  <c r="U6002" i="1" s="1"/>
  <c r="U6003" i="1" s="1"/>
  <c r="U6004" i="1" s="1"/>
  <c r="U6005" i="1" s="1"/>
  <c r="U6006" i="1" s="1"/>
  <c r="U6007" i="1" s="1"/>
  <c r="U6008" i="1" s="1"/>
  <c r="U6009" i="1" s="1"/>
  <c r="U6010" i="1" s="1"/>
  <c r="V6001" i="1"/>
  <c r="B6002" i="1"/>
  <c r="R6002" i="1" s="1"/>
  <c r="E6002" i="1"/>
  <c r="H6002" i="1"/>
  <c r="I6002" i="1" s="1"/>
  <c r="N6002" i="1"/>
  <c r="P6002" i="1"/>
  <c r="T6002" i="1"/>
  <c r="V6002" i="1"/>
  <c r="B6003" i="1"/>
  <c r="E6003" i="1"/>
  <c r="H6003" i="1"/>
  <c r="I6003" i="1"/>
  <c r="N6003" i="1"/>
  <c r="O6003" i="1"/>
  <c r="P6003" i="1"/>
  <c r="Q6003" i="1"/>
  <c r="R6003" i="1"/>
  <c r="S6003" i="1"/>
  <c r="T6003" i="1"/>
  <c r="V6003" i="1"/>
  <c r="B6004" i="1"/>
  <c r="E6004" i="1"/>
  <c r="H6004" i="1"/>
  <c r="I6004" i="1" s="1"/>
  <c r="N6004" i="1"/>
  <c r="P6004" i="1"/>
  <c r="R6004" i="1"/>
  <c r="T6004" i="1"/>
  <c r="V6004" i="1"/>
  <c r="B6005" i="1"/>
  <c r="E6005" i="1"/>
  <c r="H6005" i="1"/>
  <c r="I6005" i="1"/>
  <c r="N6005" i="1"/>
  <c r="O6005" i="1"/>
  <c r="P6005" i="1"/>
  <c r="Q6005" i="1"/>
  <c r="R6005" i="1"/>
  <c r="S6005" i="1"/>
  <c r="T6005" i="1"/>
  <c r="V6005" i="1"/>
  <c r="B6006" i="1"/>
  <c r="R6006" i="1" s="1"/>
  <c r="E6006" i="1"/>
  <c r="H6006" i="1"/>
  <c r="I6006" i="1" s="1"/>
  <c r="N6006" i="1"/>
  <c r="P6006" i="1"/>
  <c r="T6006" i="1"/>
  <c r="V6006" i="1"/>
  <c r="B6007" i="1"/>
  <c r="E6007" i="1"/>
  <c r="H6007" i="1"/>
  <c r="I6007" i="1"/>
  <c r="N6007" i="1"/>
  <c r="O6007" i="1"/>
  <c r="P6007" i="1"/>
  <c r="Q6007" i="1"/>
  <c r="R6007" i="1"/>
  <c r="S6007" i="1"/>
  <c r="T6007" i="1"/>
  <c r="V6007" i="1"/>
  <c r="B6008" i="1"/>
  <c r="E6008" i="1"/>
  <c r="H6008" i="1"/>
  <c r="I6008" i="1" s="1"/>
  <c r="N6008" i="1"/>
  <c r="P6008" i="1"/>
  <c r="R6008" i="1"/>
  <c r="T6008" i="1"/>
  <c r="V6008" i="1"/>
  <c r="B6009" i="1"/>
  <c r="E6009" i="1"/>
  <c r="H6009" i="1"/>
  <c r="I6009" i="1"/>
  <c r="N6009" i="1"/>
  <c r="O6009" i="1"/>
  <c r="P6009" i="1"/>
  <c r="Q6009" i="1"/>
  <c r="R6009" i="1"/>
  <c r="S6009" i="1"/>
  <c r="T6009" i="1"/>
  <c r="V6009" i="1"/>
  <c r="B6010" i="1"/>
  <c r="R6010" i="1" s="1"/>
  <c r="E6010" i="1"/>
  <c r="H6010" i="1"/>
  <c r="I6010" i="1" s="1"/>
  <c r="N6010" i="1"/>
  <c r="P6010" i="1"/>
  <c r="T6010" i="1"/>
  <c r="V6010" i="1"/>
  <c r="B6011" i="1"/>
  <c r="E6011" i="1"/>
  <c r="H6011" i="1"/>
  <c r="I6011" i="1"/>
  <c r="N6011" i="1"/>
  <c r="O6011" i="1"/>
  <c r="P6011" i="1"/>
  <c r="Q6011" i="1"/>
  <c r="R6011" i="1"/>
  <c r="S6011" i="1"/>
  <c r="T6011" i="1"/>
  <c r="U6011" i="1"/>
  <c r="U6012" i="1" s="1"/>
  <c r="V6011" i="1"/>
  <c r="B6012" i="1"/>
  <c r="E6012" i="1"/>
  <c r="H6012" i="1"/>
  <c r="I6012" i="1" s="1"/>
  <c r="N6012" i="1"/>
  <c r="P6012" i="1"/>
  <c r="R6012" i="1"/>
  <c r="T6012" i="1"/>
  <c r="V6012" i="1"/>
  <c r="B6013" i="1"/>
  <c r="E6013" i="1"/>
  <c r="H6013" i="1"/>
  <c r="I6013" i="1"/>
  <c r="N6013" i="1"/>
  <c r="O6013" i="1"/>
  <c r="P6013" i="1"/>
  <c r="Q6013" i="1"/>
  <c r="R6013" i="1"/>
  <c r="S6013" i="1"/>
  <c r="T6013" i="1"/>
  <c r="U6013" i="1"/>
  <c r="U6014" i="1" s="1"/>
  <c r="U6015" i="1" s="1"/>
  <c r="U6016" i="1" s="1"/>
  <c r="U6017" i="1" s="1"/>
  <c r="U6018" i="1" s="1"/>
  <c r="U6019" i="1" s="1"/>
  <c r="U6020" i="1" s="1"/>
  <c r="V6013" i="1"/>
  <c r="B6014" i="1"/>
  <c r="R6014" i="1" s="1"/>
  <c r="E6014" i="1"/>
  <c r="H6014" i="1"/>
  <c r="I6014" i="1" s="1"/>
  <c r="N6014" i="1"/>
  <c r="P6014" i="1"/>
  <c r="T6014" i="1"/>
  <c r="V6014" i="1"/>
  <c r="B6015" i="1"/>
  <c r="E6015" i="1"/>
  <c r="H6015" i="1"/>
  <c r="I6015" i="1"/>
  <c r="N6015" i="1"/>
  <c r="O6015" i="1"/>
  <c r="P6015" i="1"/>
  <c r="Q6015" i="1"/>
  <c r="R6015" i="1"/>
  <c r="S6015" i="1"/>
  <c r="T6015" i="1"/>
  <c r="V6015" i="1"/>
  <c r="B6016" i="1"/>
  <c r="E6016" i="1"/>
  <c r="H6016" i="1"/>
  <c r="I6016" i="1" s="1"/>
  <c r="N6016" i="1"/>
  <c r="P6016" i="1"/>
  <c r="R6016" i="1"/>
  <c r="T6016" i="1"/>
  <c r="V6016" i="1"/>
  <c r="B6017" i="1"/>
  <c r="E6017" i="1"/>
  <c r="H6017" i="1"/>
  <c r="I6017" i="1"/>
  <c r="N6017" i="1"/>
  <c r="O6017" i="1"/>
  <c r="P6017" i="1"/>
  <c r="Q6017" i="1"/>
  <c r="R6017" i="1"/>
  <c r="S6017" i="1"/>
  <c r="T6017" i="1"/>
  <c r="V6017" i="1"/>
  <c r="B6018" i="1"/>
  <c r="R6018" i="1" s="1"/>
  <c r="E6018" i="1"/>
  <c r="H6018" i="1"/>
  <c r="I6018" i="1" s="1"/>
  <c r="N6018" i="1"/>
  <c r="P6018" i="1"/>
  <c r="T6018" i="1"/>
  <c r="V6018" i="1"/>
  <c r="B6019" i="1"/>
  <c r="E6019" i="1"/>
  <c r="H6019" i="1"/>
  <c r="I6019" i="1"/>
  <c r="N6019" i="1"/>
  <c r="O6019" i="1"/>
  <c r="P6019" i="1"/>
  <c r="Q6019" i="1"/>
  <c r="R6019" i="1"/>
  <c r="S6019" i="1"/>
  <c r="T6019" i="1"/>
  <c r="V6019" i="1"/>
  <c r="B6020" i="1"/>
  <c r="E6020" i="1"/>
  <c r="H6020" i="1"/>
  <c r="I6020" i="1" s="1"/>
  <c r="N6020" i="1"/>
  <c r="P6020" i="1"/>
  <c r="R6020" i="1"/>
  <c r="T6020" i="1"/>
  <c r="V6020" i="1"/>
  <c r="B6021" i="1"/>
  <c r="E6021" i="1"/>
  <c r="H6021" i="1"/>
  <c r="I6021" i="1"/>
  <c r="N6021" i="1"/>
  <c r="O6021" i="1"/>
  <c r="P6021" i="1"/>
  <c r="Q6021" i="1"/>
  <c r="R6021" i="1"/>
  <c r="S6021" i="1"/>
  <c r="T6021" i="1"/>
  <c r="U6021" i="1"/>
  <c r="U6022" i="1" s="1"/>
  <c r="U6023" i="1" s="1"/>
  <c r="U6024" i="1" s="1"/>
  <c r="U6025" i="1" s="1"/>
  <c r="U6026" i="1" s="1"/>
  <c r="U6027" i="1" s="1"/>
  <c r="U6028" i="1" s="1"/>
  <c r="U6029" i="1" s="1"/>
  <c r="U6030" i="1" s="1"/>
  <c r="U6031" i="1" s="1"/>
  <c r="U6032" i="1" s="1"/>
  <c r="V6021" i="1"/>
  <c r="B6022" i="1"/>
  <c r="R6022" i="1" s="1"/>
  <c r="E6022" i="1"/>
  <c r="H6022" i="1"/>
  <c r="I6022" i="1" s="1"/>
  <c r="N6022" i="1"/>
  <c r="P6022" i="1"/>
  <c r="T6022" i="1"/>
  <c r="V6022" i="1"/>
  <c r="B6023" i="1"/>
  <c r="E6023" i="1"/>
  <c r="H6023" i="1"/>
  <c r="I6023" i="1"/>
  <c r="N6023" i="1"/>
  <c r="O6023" i="1"/>
  <c r="P6023" i="1"/>
  <c r="Q6023" i="1"/>
  <c r="R6023" i="1"/>
  <c r="S6023" i="1"/>
  <c r="T6023" i="1"/>
  <c r="V6023" i="1"/>
  <c r="B6024" i="1"/>
  <c r="E6024" i="1"/>
  <c r="H6024" i="1"/>
  <c r="I6024" i="1" s="1"/>
  <c r="N6024" i="1"/>
  <c r="P6024" i="1"/>
  <c r="R6024" i="1"/>
  <c r="T6024" i="1"/>
  <c r="V6024" i="1"/>
  <c r="B6025" i="1"/>
  <c r="E6025" i="1"/>
  <c r="H6025" i="1"/>
  <c r="I6025" i="1"/>
  <c r="N6025" i="1"/>
  <c r="O6025" i="1"/>
  <c r="P6025" i="1"/>
  <c r="Q6025" i="1"/>
  <c r="R6025" i="1"/>
  <c r="S6025" i="1"/>
  <c r="T6025" i="1"/>
  <c r="V6025" i="1"/>
  <c r="B6026" i="1"/>
  <c r="R6026" i="1" s="1"/>
  <c r="E6026" i="1"/>
  <c r="H6026" i="1"/>
  <c r="I6026" i="1" s="1"/>
  <c r="N6026" i="1"/>
  <c r="P6026" i="1"/>
  <c r="T6026" i="1"/>
  <c r="V6026" i="1"/>
  <c r="B6027" i="1"/>
  <c r="E6027" i="1"/>
  <c r="H6027" i="1"/>
  <c r="I6027" i="1"/>
  <c r="N6027" i="1"/>
  <c r="O6027" i="1"/>
  <c r="P6027" i="1"/>
  <c r="Q6027" i="1"/>
  <c r="R6027" i="1"/>
  <c r="S6027" i="1"/>
  <c r="T6027" i="1"/>
  <c r="V6027" i="1"/>
  <c r="B6028" i="1"/>
  <c r="E6028" i="1"/>
  <c r="H6028" i="1"/>
  <c r="I6028" i="1" s="1"/>
  <c r="N6028" i="1"/>
  <c r="P6028" i="1"/>
  <c r="R6028" i="1"/>
  <c r="T6028" i="1"/>
  <c r="V6028" i="1"/>
  <c r="B6029" i="1"/>
  <c r="E6029" i="1"/>
  <c r="H6029" i="1"/>
  <c r="I6029" i="1"/>
  <c r="N6029" i="1"/>
  <c r="O6029" i="1"/>
  <c r="P6029" i="1"/>
  <c r="Q6029" i="1"/>
  <c r="R6029" i="1"/>
  <c r="S6029" i="1"/>
  <c r="T6029" i="1"/>
  <c r="V6029" i="1"/>
  <c r="B6030" i="1"/>
  <c r="R6030" i="1" s="1"/>
  <c r="E6030" i="1"/>
  <c r="H6030" i="1"/>
  <c r="I6030" i="1" s="1"/>
  <c r="N6030" i="1"/>
  <c r="P6030" i="1"/>
  <c r="T6030" i="1"/>
  <c r="V6030" i="1"/>
  <c r="B6031" i="1"/>
  <c r="E6031" i="1"/>
  <c r="H6031" i="1"/>
  <c r="I6031" i="1"/>
  <c r="N6031" i="1"/>
  <c r="O6031" i="1"/>
  <c r="P6031" i="1"/>
  <c r="Q6031" i="1"/>
  <c r="R6031" i="1"/>
  <c r="S6031" i="1"/>
  <c r="T6031" i="1"/>
  <c r="V6031" i="1"/>
  <c r="B6032" i="1"/>
  <c r="E6032" i="1"/>
  <c r="H6032" i="1"/>
  <c r="I6032" i="1" s="1"/>
  <c r="N6032" i="1"/>
  <c r="P6032" i="1"/>
  <c r="R6032" i="1"/>
  <c r="T6032" i="1"/>
  <c r="V6032" i="1"/>
  <c r="B6033" i="1"/>
  <c r="E6033" i="1"/>
  <c r="H6033" i="1"/>
  <c r="I6033" i="1"/>
  <c r="N6033" i="1"/>
  <c r="O6033" i="1"/>
  <c r="P6033" i="1"/>
  <c r="Q6033" i="1"/>
  <c r="R6033" i="1"/>
  <c r="S6033" i="1"/>
  <c r="T6033" i="1"/>
  <c r="U6033" i="1"/>
  <c r="U6034" i="1" s="1"/>
  <c r="U6035" i="1" s="1"/>
  <c r="U6036" i="1" s="1"/>
  <c r="U6037" i="1" s="1"/>
  <c r="U6038" i="1" s="1"/>
  <c r="U6039" i="1" s="1"/>
  <c r="U6040" i="1" s="1"/>
  <c r="U6041" i="1" s="1"/>
  <c r="V6033" i="1"/>
  <c r="B6034" i="1"/>
  <c r="R6034" i="1" s="1"/>
  <c r="E6034" i="1"/>
  <c r="H6034" i="1"/>
  <c r="I6034" i="1" s="1"/>
  <c r="N6034" i="1"/>
  <c r="P6034" i="1"/>
  <c r="T6034" i="1"/>
  <c r="V6034" i="1"/>
  <c r="B6035" i="1"/>
  <c r="E6035" i="1"/>
  <c r="H6035" i="1"/>
  <c r="I6035" i="1"/>
  <c r="N6035" i="1"/>
  <c r="O6035" i="1"/>
  <c r="P6035" i="1"/>
  <c r="Q6035" i="1"/>
  <c r="R6035" i="1"/>
  <c r="S6035" i="1"/>
  <c r="T6035" i="1"/>
  <c r="V6035" i="1"/>
  <c r="B6036" i="1"/>
  <c r="E6036" i="1"/>
  <c r="H6036" i="1"/>
  <c r="I6036" i="1" s="1"/>
  <c r="N6036" i="1"/>
  <c r="P6036" i="1"/>
  <c r="R6036" i="1"/>
  <c r="T6036" i="1"/>
  <c r="V6036" i="1"/>
  <c r="B6037" i="1"/>
  <c r="E6037" i="1"/>
  <c r="H6037" i="1"/>
  <c r="I6037" i="1"/>
  <c r="N6037" i="1"/>
  <c r="O6037" i="1"/>
  <c r="P6037" i="1"/>
  <c r="Q6037" i="1"/>
  <c r="R6037" i="1"/>
  <c r="S6037" i="1"/>
  <c r="T6037" i="1"/>
  <c r="V6037" i="1"/>
  <c r="B6038" i="1"/>
  <c r="R6038" i="1" s="1"/>
  <c r="E6038" i="1"/>
  <c r="H6038" i="1"/>
  <c r="I6038" i="1" s="1"/>
  <c r="N6038" i="1"/>
  <c r="P6038" i="1"/>
  <c r="T6038" i="1"/>
  <c r="V6038" i="1"/>
  <c r="B6039" i="1"/>
  <c r="E6039" i="1"/>
  <c r="H6039" i="1"/>
  <c r="I6039" i="1"/>
  <c r="N6039" i="1"/>
  <c r="O6039" i="1"/>
  <c r="P6039" i="1"/>
  <c r="Q6039" i="1"/>
  <c r="R6039" i="1"/>
  <c r="S6039" i="1"/>
  <c r="T6039" i="1"/>
  <c r="V6039" i="1"/>
  <c r="B6040" i="1"/>
  <c r="E6040" i="1"/>
  <c r="H6040" i="1"/>
  <c r="I6040" i="1" s="1"/>
  <c r="N6040" i="1"/>
  <c r="P6040" i="1"/>
  <c r="R6040" i="1"/>
  <c r="T6040" i="1"/>
  <c r="V6040" i="1"/>
  <c r="B6041" i="1"/>
  <c r="E6041" i="1"/>
  <c r="H6041" i="1"/>
  <c r="I6041" i="1"/>
  <c r="N6041" i="1"/>
  <c r="O6041" i="1"/>
  <c r="P6041" i="1"/>
  <c r="Q6041" i="1"/>
  <c r="R6041" i="1"/>
  <c r="S6041" i="1"/>
  <c r="T6041" i="1"/>
  <c r="V6041" i="1"/>
  <c r="B6042" i="1"/>
  <c r="R6042" i="1" s="1"/>
  <c r="E6042" i="1"/>
  <c r="H6042" i="1"/>
  <c r="I6042" i="1" s="1"/>
  <c r="N6042" i="1"/>
  <c r="P6042" i="1"/>
  <c r="T6042" i="1"/>
  <c r="U6042" i="1"/>
  <c r="V6042" i="1"/>
  <c r="B6043" i="1"/>
  <c r="E6043" i="1"/>
  <c r="H6043" i="1"/>
  <c r="I6043" i="1"/>
  <c r="N6043" i="1"/>
  <c r="O6043" i="1"/>
  <c r="P6043" i="1"/>
  <c r="Q6043" i="1"/>
  <c r="R6043" i="1"/>
  <c r="S6043" i="1"/>
  <c r="T6043" i="1"/>
  <c r="U6043" i="1"/>
  <c r="V6043" i="1"/>
  <c r="B6044" i="1"/>
  <c r="R6044" i="1" s="1"/>
  <c r="E6044" i="1"/>
  <c r="H6044" i="1"/>
  <c r="I6044" i="1" s="1"/>
  <c r="N6044" i="1"/>
  <c r="P6044" i="1"/>
  <c r="T6044" i="1"/>
  <c r="U6044" i="1"/>
  <c r="V6044" i="1"/>
  <c r="B6045" i="1"/>
  <c r="E6045" i="1"/>
  <c r="H6045" i="1"/>
  <c r="I6045" i="1"/>
  <c r="N6045" i="1"/>
  <c r="O6045" i="1"/>
  <c r="P6045" i="1"/>
  <c r="Q6045" i="1"/>
  <c r="R6045" i="1"/>
  <c r="S6045" i="1"/>
  <c r="T6045" i="1"/>
  <c r="U6045" i="1"/>
  <c r="U6046" i="1" s="1"/>
  <c r="U6047" i="1" s="1"/>
  <c r="U6048" i="1" s="1"/>
  <c r="U6049" i="1" s="1"/>
  <c r="U6050" i="1" s="1"/>
  <c r="U6051" i="1" s="1"/>
  <c r="U6052" i="1" s="1"/>
  <c r="U6053" i="1" s="1"/>
  <c r="U6054" i="1" s="1"/>
  <c r="V6045" i="1"/>
  <c r="B6046" i="1"/>
  <c r="R6046" i="1" s="1"/>
  <c r="E6046" i="1"/>
  <c r="H6046" i="1"/>
  <c r="I6046" i="1" s="1"/>
  <c r="N6046" i="1"/>
  <c r="P6046" i="1"/>
  <c r="T6046" i="1"/>
  <c r="V6046" i="1"/>
  <c r="B6047" i="1"/>
  <c r="E6047" i="1"/>
  <c r="H6047" i="1"/>
  <c r="I6047" i="1"/>
  <c r="N6047" i="1"/>
  <c r="O6047" i="1"/>
  <c r="P6047" i="1"/>
  <c r="Q6047" i="1"/>
  <c r="R6047" i="1"/>
  <c r="S6047" i="1"/>
  <c r="T6047" i="1"/>
  <c r="V6047" i="1"/>
  <c r="B6048" i="1"/>
  <c r="E6048" i="1"/>
  <c r="H6048" i="1"/>
  <c r="I6048" i="1" s="1"/>
  <c r="N6048" i="1"/>
  <c r="P6048" i="1"/>
  <c r="R6048" i="1"/>
  <c r="T6048" i="1"/>
  <c r="V6048" i="1"/>
  <c r="B6049" i="1"/>
  <c r="E6049" i="1"/>
  <c r="H6049" i="1"/>
  <c r="I6049" i="1"/>
  <c r="N6049" i="1"/>
  <c r="O6049" i="1"/>
  <c r="P6049" i="1"/>
  <c r="Q6049" i="1"/>
  <c r="R6049" i="1"/>
  <c r="S6049" i="1"/>
  <c r="T6049" i="1"/>
  <c r="V6049" i="1"/>
  <c r="B6050" i="1"/>
  <c r="R6050" i="1" s="1"/>
  <c r="E6050" i="1"/>
  <c r="H6050" i="1"/>
  <c r="I6050" i="1" s="1"/>
  <c r="N6050" i="1"/>
  <c r="P6050" i="1"/>
  <c r="T6050" i="1"/>
  <c r="V6050" i="1"/>
  <c r="B6051" i="1"/>
  <c r="E6051" i="1"/>
  <c r="H6051" i="1"/>
  <c r="I6051" i="1"/>
  <c r="N6051" i="1"/>
  <c r="O6051" i="1"/>
  <c r="P6051" i="1"/>
  <c r="Q6051" i="1"/>
  <c r="R6051" i="1"/>
  <c r="S6051" i="1"/>
  <c r="T6051" i="1"/>
  <c r="V6051" i="1"/>
  <c r="B6052" i="1"/>
  <c r="E6052" i="1"/>
  <c r="H6052" i="1"/>
  <c r="I6052" i="1" s="1"/>
  <c r="N6052" i="1"/>
  <c r="P6052" i="1"/>
  <c r="R6052" i="1"/>
  <c r="T6052" i="1"/>
  <c r="V6052" i="1"/>
  <c r="B6053" i="1"/>
  <c r="E6053" i="1"/>
  <c r="H6053" i="1"/>
  <c r="I6053" i="1"/>
  <c r="N6053" i="1"/>
  <c r="O6053" i="1"/>
  <c r="P6053" i="1"/>
  <c r="Q6053" i="1"/>
  <c r="R6053" i="1"/>
  <c r="S6053" i="1"/>
  <c r="T6053" i="1"/>
  <c r="V6053" i="1"/>
  <c r="B6054" i="1"/>
  <c r="R6054" i="1" s="1"/>
  <c r="E6054" i="1"/>
  <c r="H6054" i="1"/>
  <c r="I6054" i="1" s="1"/>
  <c r="N6054" i="1"/>
  <c r="P6054" i="1"/>
  <c r="T6054" i="1"/>
  <c r="V6054" i="1"/>
  <c r="B6055" i="1"/>
  <c r="E6055" i="1"/>
  <c r="H6055" i="1"/>
  <c r="I6055" i="1"/>
  <c r="N6055" i="1"/>
  <c r="O6055" i="1"/>
  <c r="P6055" i="1"/>
  <c r="Q6055" i="1"/>
  <c r="R6055" i="1"/>
  <c r="S6055" i="1"/>
  <c r="T6055" i="1"/>
  <c r="U6055" i="1"/>
  <c r="U6056" i="1" s="1"/>
  <c r="V6055" i="1"/>
  <c r="B6056" i="1"/>
  <c r="E6056" i="1"/>
  <c r="H6056" i="1"/>
  <c r="I6056" i="1" s="1"/>
  <c r="N6056" i="1"/>
  <c r="P6056" i="1"/>
  <c r="R6056" i="1"/>
  <c r="T6056" i="1"/>
  <c r="V6056" i="1"/>
  <c r="B6057" i="1"/>
  <c r="E6057" i="1"/>
  <c r="H6057" i="1"/>
  <c r="I6057" i="1"/>
  <c r="N6057" i="1"/>
  <c r="O6057" i="1"/>
  <c r="P6057" i="1"/>
  <c r="Q6057" i="1"/>
  <c r="R6057" i="1"/>
  <c r="S6057" i="1"/>
  <c r="T6057" i="1"/>
  <c r="U6057" i="1"/>
  <c r="U6058" i="1" s="1"/>
  <c r="U6059" i="1" s="1"/>
  <c r="U6060" i="1" s="1"/>
  <c r="U6061" i="1" s="1"/>
  <c r="U6062" i="1" s="1"/>
  <c r="U6063" i="1" s="1"/>
  <c r="U6064" i="1" s="1"/>
  <c r="U6065" i="1" s="1"/>
  <c r="V6057" i="1"/>
  <c r="B6058" i="1"/>
  <c r="R6058" i="1" s="1"/>
  <c r="E6058" i="1"/>
  <c r="H6058" i="1"/>
  <c r="I6058" i="1" s="1"/>
  <c r="N6058" i="1"/>
  <c r="P6058" i="1"/>
  <c r="T6058" i="1"/>
  <c r="V6058" i="1"/>
  <c r="B6059" i="1"/>
  <c r="E6059" i="1"/>
  <c r="H6059" i="1"/>
  <c r="I6059" i="1"/>
  <c r="N6059" i="1"/>
  <c r="O6059" i="1"/>
  <c r="P6059" i="1"/>
  <c r="Q6059" i="1"/>
  <c r="R6059" i="1"/>
  <c r="S6059" i="1"/>
  <c r="T6059" i="1"/>
  <c r="V6059" i="1"/>
  <c r="B6060" i="1"/>
  <c r="E6060" i="1"/>
  <c r="H6060" i="1"/>
  <c r="I6060" i="1" s="1"/>
  <c r="N6060" i="1"/>
  <c r="P6060" i="1"/>
  <c r="R6060" i="1"/>
  <c r="T6060" i="1"/>
  <c r="V6060" i="1"/>
  <c r="B6061" i="1"/>
  <c r="E6061" i="1"/>
  <c r="H6061" i="1"/>
  <c r="I6061" i="1"/>
  <c r="N6061" i="1"/>
  <c r="O6061" i="1"/>
  <c r="P6061" i="1"/>
  <c r="Q6061" i="1"/>
  <c r="R6061" i="1"/>
  <c r="S6061" i="1"/>
  <c r="T6061" i="1"/>
  <c r="V6061" i="1"/>
  <c r="B6062" i="1"/>
  <c r="R6062" i="1" s="1"/>
  <c r="E6062" i="1"/>
  <c r="H6062" i="1"/>
  <c r="I6062" i="1" s="1"/>
  <c r="N6062" i="1"/>
  <c r="P6062" i="1"/>
  <c r="T6062" i="1"/>
  <c r="V6062" i="1"/>
  <c r="B6063" i="1"/>
  <c r="E6063" i="1"/>
  <c r="H6063" i="1"/>
  <c r="I6063" i="1"/>
  <c r="N6063" i="1"/>
  <c r="O6063" i="1"/>
  <c r="P6063" i="1"/>
  <c r="Q6063" i="1"/>
  <c r="R6063" i="1"/>
  <c r="S6063" i="1"/>
  <c r="T6063" i="1"/>
  <c r="V6063" i="1"/>
  <c r="B6064" i="1"/>
  <c r="E6064" i="1"/>
  <c r="H6064" i="1"/>
  <c r="I6064" i="1" s="1"/>
  <c r="N6064" i="1"/>
  <c r="P6064" i="1"/>
  <c r="R6064" i="1"/>
  <c r="T6064" i="1"/>
  <c r="V6064" i="1"/>
  <c r="B6065" i="1"/>
  <c r="E6065" i="1"/>
  <c r="H6065" i="1"/>
  <c r="I6065" i="1"/>
  <c r="N6065" i="1"/>
  <c r="O6065" i="1"/>
  <c r="P6065" i="1"/>
  <c r="Q6065" i="1"/>
  <c r="R6065" i="1"/>
  <c r="S6065" i="1"/>
  <c r="T6065" i="1"/>
  <c r="V6065" i="1"/>
  <c r="B6066" i="1"/>
  <c r="R6066" i="1" s="1"/>
  <c r="E6066" i="1"/>
  <c r="H6066" i="1"/>
  <c r="I6066" i="1" s="1"/>
  <c r="N6066" i="1"/>
  <c r="P6066" i="1"/>
  <c r="T6066" i="1"/>
  <c r="U6066" i="1"/>
  <c r="V6066" i="1"/>
  <c r="B6067" i="1"/>
  <c r="E6067" i="1"/>
  <c r="H6067" i="1"/>
  <c r="I6067" i="1"/>
  <c r="N6067" i="1"/>
  <c r="O6067" i="1"/>
  <c r="P6067" i="1"/>
  <c r="Q6067" i="1"/>
  <c r="R6067" i="1"/>
  <c r="S6067" i="1"/>
  <c r="T6067" i="1"/>
  <c r="U6067" i="1"/>
  <c r="U6068" i="1" s="1"/>
  <c r="U6069" i="1" s="1"/>
  <c r="U6070" i="1" s="1"/>
  <c r="U6071" i="1" s="1"/>
  <c r="U6072" i="1" s="1"/>
  <c r="U6073" i="1" s="1"/>
  <c r="U6074" i="1" s="1"/>
  <c r="U6075" i="1" s="1"/>
  <c r="U6076" i="1" s="1"/>
  <c r="V6067" i="1"/>
  <c r="B6068" i="1"/>
  <c r="R6068" i="1" s="1"/>
  <c r="E6068" i="1"/>
  <c r="H6068" i="1"/>
  <c r="I6068" i="1" s="1"/>
  <c r="N6068" i="1"/>
  <c r="P6068" i="1"/>
  <c r="T6068" i="1"/>
  <c r="V6068" i="1"/>
  <c r="B6069" i="1"/>
  <c r="E6069" i="1"/>
  <c r="H6069" i="1"/>
  <c r="I6069" i="1"/>
  <c r="N6069" i="1"/>
  <c r="O6069" i="1"/>
  <c r="P6069" i="1"/>
  <c r="Q6069" i="1"/>
  <c r="R6069" i="1"/>
  <c r="S6069" i="1"/>
  <c r="T6069" i="1"/>
  <c r="V6069" i="1"/>
  <c r="B6070" i="1"/>
  <c r="E6070" i="1"/>
  <c r="H6070" i="1"/>
  <c r="I6070" i="1" s="1"/>
  <c r="N6070" i="1"/>
  <c r="P6070" i="1"/>
  <c r="R6070" i="1"/>
  <c r="T6070" i="1"/>
  <c r="V6070" i="1"/>
  <c r="B6071" i="1"/>
  <c r="E6071" i="1"/>
  <c r="H6071" i="1"/>
  <c r="I6071" i="1"/>
  <c r="N6071" i="1"/>
  <c r="O6071" i="1"/>
  <c r="P6071" i="1"/>
  <c r="Q6071" i="1"/>
  <c r="R6071" i="1"/>
  <c r="S6071" i="1"/>
  <c r="T6071" i="1"/>
  <c r="V6071" i="1"/>
  <c r="B6072" i="1"/>
  <c r="R6072" i="1" s="1"/>
  <c r="E6072" i="1"/>
  <c r="H6072" i="1"/>
  <c r="I6072" i="1" s="1"/>
  <c r="N6072" i="1"/>
  <c r="P6072" i="1"/>
  <c r="T6072" i="1"/>
  <c r="V6072" i="1"/>
  <c r="B6073" i="1"/>
  <c r="E6073" i="1"/>
  <c r="H6073" i="1"/>
  <c r="I6073" i="1"/>
  <c r="N6073" i="1"/>
  <c r="O6073" i="1"/>
  <c r="P6073" i="1"/>
  <c r="Q6073" i="1"/>
  <c r="R6073" i="1"/>
  <c r="S6073" i="1"/>
  <c r="T6073" i="1"/>
  <c r="V6073" i="1"/>
  <c r="B6074" i="1"/>
  <c r="E6074" i="1"/>
  <c r="H6074" i="1"/>
  <c r="I6074" i="1" s="1"/>
  <c r="N6074" i="1"/>
  <c r="P6074" i="1"/>
  <c r="R6074" i="1"/>
  <c r="T6074" i="1"/>
  <c r="V6074" i="1"/>
  <c r="B6075" i="1"/>
  <c r="E6075" i="1"/>
  <c r="H6075" i="1"/>
  <c r="I6075" i="1"/>
  <c r="N6075" i="1"/>
  <c r="O6075" i="1"/>
  <c r="P6075" i="1"/>
  <c r="Q6075" i="1"/>
  <c r="R6075" i="1"/>
  <c r="S6075" i="1"/>
  <c r="T6075" i="1"/>
  <c r="V6075" i="1"/>
  <c r="B6076" i="1"/>
  <c r="R6076" i="1" s="1"/>
  <c r="E6076" i="1"/>
  <c r="H6076" i="1"/>
  <c r="I6076" i="1" s="1"/>
  <c r="N6076" i="1"/>
  <c r="P6076" i="1"/>
  <c r="T6076" i="1"/>
  <c r="V6076" i="1"/>
  <c r="B6077" i="1"/>
  <c r="E6077" i="1"/>
  <c r="H6077" i="1"/>
  <c r="I6077" i="1"/>
  <c r="N6077" i="1"/>
  <c r="O6077" i="1"/>
  <c r="P6077" i="1"/>
  <c r="Q6077" i="1"/>
  <c r="R6077" i="1"/>
  <c r="S6077" i="1"/>
  <c r="T6077" i="1"/>
  <c r="U6077" i="1"/>
  <c r="U6078" i="1" s="1"/>
  <c r="V6077" i="1"/>
  <c r="B6078" i="1"/>
  <c r="E6078" i="1"/>
  <c r="H6078" i="1"/>
  <c r="I6078" i="1" s="1"/>
  <c r="N6078" i="1"/>
  <c r="P6078" i="1"/>
  <c r="R6078" i="1"/>
  <c r="T6078" i="1"/>
  <c r="V6078" i="1"/>
  <c r="B6079" i="1"/>
  <c r="E6079" i="1"/>
  <c r="H6079" i="1"/>
  <c r="I6079" i="1"/>
  <c r="N6079" i="1"/>
  <c r="O6079" i="1"/>
  <c r="P6079" i="1"/>
  <c r="Q6079" i="1"/>
  <c r="R6079" i="1"/>
  <c r="S6079" i="1"/>
  <c r="T6079" i="1"/>
  <c r="U6079" i="1"/>
  <c r="U6080" i="1" s="1"/>
  <c r="U6081" i="1" s="1"/>
  <c r="U6082" i="1" s="1"/>
  <c r="U6083" i="1" s="1"/>
  <c r="U6084" i="1" s="1"/>
  <c r="U6085" i="1" s="1"/>
  <c r="V6079" i="1"/>
  <c r="B6080" i="1"/>
  <c r="R6080" i="1" s="1"/>
  <c r="E6080" i="1"/>
  <c r="H6080" i="1"/>
  <c r="I6080" i="1" s="1"/>
  <c r="N6080" i="1"/>
  <c r="P6080" i="1"/>
  <c r="T6080" i="1"/>
  <c r="V6080" i="1"/>
  <c r="B6081" i="1"/>
  <c r="E6081" i="1"/>
  <c r="H6081" i="1"/>
  <c r="I6081" i="1"/>
  <c r="N6081" i="1"/>
  <c r="O6081" i="1"/>
  <c r="P6081" i="1"/>
  <c r="Q6081" i="1"/>
  <c r="R6081" i="1"/>
  <c r="S6081" i="1"/>
  <c r="T6081" i="1"/>
  <c r="V6081" i="1"/>
  <c r="B6082" i="1"/>
  <c r="E6082" i="1"/>
  <c r="H6082" i="1"/>
  <c r="I6082" i="1" s="1"/>
  <c r="N6082" i="1"/>
  <c r="P6082" i="1"/>
  <c r="R6082" i="1"/>
  <c r="T6082" i="1"/>
  <c r="V6082" i="1"/>
  <c r="B6083" i="1"/>
  <c r="E6083" i="1"/>
  <c r="H6083" i="1"/>
  <c r="I6083" i="1"/>
  <c r="N6083" i="1"/>
  <c r="O6083" i="1"/>
  <c r="P6083" i="1"/>
  <c r="Q6083" i="1"/>
  <c r="R6083" i="1"/>
  <c r="S6083" i="1"/>
  <c r="T6083" i="1"/>
  <c r="V6083" i="1"/>
  <c r="B6084" i="1"/>
  <c r="R6084" i="1" s="1"/>
  <c r="E6084" i="1"/>
  <c r="H6084" i="1"/>
  <c r="I6084" i="1" s="1"/>
  <c r="N6084" i="1"/>
  <c r="P6084" i="1"/>
  <c r="T6084" i="1"/>
  <c r="V6084" i="1"/>
  <c r="B6085" i="1"/>
  <c r="E6085" i="1"/>
  <c r="H6085" i="1"/>
  <c r="I6085" i="1"/>
  <c r="N6085" i="1"/>
  <c r="O6085" i="1"/>
  <c r="P6085" i="1"/>
  <c r="Q6085" i="1"/>
  <c r="R6085" i="1"/>
  <c r="S6085" i="1"/>
  <c r="T6085" i="1"/>
  <c r="V6085" i="1"/>
  <c r="B6086" i="1"/>
  <c r="E6086" i="1"/>
  <c r="H6086" i="1"/>
  <c r="I6086" i="1" s="1"/>
  <c r="N6086" i="1"/>
  <c r="P6086" i="1"/>
  <c r="R6086" i="1"/>
  <c r="T6086" i="1"/>
  <c r="U6086" i="1"/>
  <c r="V6086" i="1"/>
  <c r="B6087" i="1"/>
  <c r="E6087" i="1"/>
  <c r="H6087" i="1"/>
  <c r="I6087" i="1"/>
  <c r="N6087" i="1"/>
  <c r="O6087" i="1"/>
  <c r="P6087" i="1"/>
  <c r="Q6087" i="1"/>
  <c r="R6087" i="1"/>
  <c r="S6087" i="1"/>
  <c r="T6087" i="1"/>
  <c r="U6087" i="1"/>
  <c r="U6088" i="1" s="1"/>
  <c r="V6087" i="1"/>
  <c r="B6088" i="1"/>
  <c r="E6088" i="1"/>
  <c r="H6088" i="1"/>
  <c r="I6088" i="1" s="1"/>
  <c r="N6088" i="1"/>
  <c r="P6088" i="1"/>
  <c r="R6088" i="1"/>
  <c r="T6088" i="1"/>
  <c r="V6088" i="1"/>
  <c r="B6089" i="1"/>
  <c r="E6089" i="1"/>
  <c r="H6089" i="1"/>
  <c r="I6089" i="1"/>
  <c r="N6089" i="1"/>
  <c r="O6089" i="1"/>
  <c r="P6089" i="1"/>
  <c r="Q6089" i="1"/>
  <c r="R6089" i="1"/>
  <c r="S6089" i="1"/>
  <c r="T6089" i="1"/>
  <c r="U6089" i="1"/>
  <c r="U6090" i="1" s="1"/>
  <c r="V6089" i="1"/>
  <c r="B6090" i="1"/>
  <c r="R6090" i="1" s="1"/>
  <c r="E6090" i="1"/>
  <c r="H6090" i="1"/>
  <c r="I6090" i="1" s="1"/>
  <c r="N6090" i="1"/>
  <c r="P6090" i="1"/>
  <c r="T6090" i="1"/>
  <c r="V6090" i="1"/>
  <c r="B6091" i="1"/>
  <c r="E6091" i="1"/>
  <c r="H6091" i="1"/>
  <c r="I6091" i="1"/>
  <c r="N6091" i="1"/>
  <c r="O6091" i="1"/>
  <c r="P6091" i="1"/>
  <c r="Q6091" i="1"/>
  <c r="R6091" i="1"/>
  <c r="S6091" i="1"/>
  <c r="T6091" i="1"/>
  <c r="U6091" i="1"/>
  <c r="U6092" i="1" s="1"/>
  <c r="V6091" i="1"/>
  <c r="B6092" i="1"/>
  <c r="E6092" i="1"/>
  <c r="H6092" i="1"/>
  <c r="I6092" i="1" s="1"/>
  <c r="N6092" i="1"/>
  <c r="P6092" i="1"/>
  <c r="R6092" i="1"/>
  <c r="T6092" i="1"/>
  <c r="V6092" i="1"/>
  <c r="B6093" i="1"/>
  <c r="E6093" i="1"/>
  <c r="H6093" i="1"/>
  <c r="I6093" i="1"/>
  <c r="N6093" i="1"/>
  <c r="O6093" i="1"/>
  <c r="P6093" i="1"/>
  <c r="Q6093" i="1"/>
  <c r="R6093" i="1"/>
  <c r="S6093" i="1"/>
  <c r="T6093" i="1"/>
  <c r="U6093" i="1"/>
  <c r="U6094" i="1" s="1"/>
  <c r="U6095" i="1" s="1"/>
  <c r="U6096" i="1" s="1"/>
  <c r="U6097" i="1" s="1"/>
  <c r="U6098" i="1" s="1"/>
  <c r="U6099" i="1" s="1"/>
  <c r="U6100" i="1" s="1"/>
  <c r="U6101" i="1" s="1"/>
  <c r="U6102" i="1" s="1"/>
  <c r="U6103" i="1" s="1"/>
  <c r="V6093" i="1"/>
  <c r="B6094" i="1"/>
  <c r="R6094" i="1" s="1"/>
  <c r="E6094" i="1"/>
  <c r="H6094" i="1"/>
  <c r="I6094" i="1" s="1"/>
  <c r="N6094" i="1"/>
  <c r="P6094" i="1"/>
  <c r="T6094" i="1"/>
  <c r="V6094" i="1"/>
  <c r="B6095" i="1"/>
  <c r="E6095" i="1"/>
  <c r="H6095" i="1"/>
  <c r="I6095" i="1"/>
  <c r="N6095" i="1"/>
  <c r="O6095" i="1"/>
  <c r="P6095" i="1"/>
  <c r="Q6095" i="1"/>
  <c r="R6095" i="1"/>
  <c r="S6095" i="1"/>
  <c r="T6095" i="1"/>
  <c r="V6095" i="1"/>
  <c r="B6096" i="1"/>
  <c r="E6096" i="1"/>
  <c r="H6096" i="1"/>
  <c r="I6096" i="1" s="1"/>
  <c r="N6096" i="1"/>
  <c r="P6096" i="1"/>
  <c r="R6096" i="1"/>
  <c r="T6096" i="1"/>
  <c r="V6096" i="1"/>
  <c r="B6097" i="1"/>
  <c r="E6097" i="1"/>
  <c r="H6097" i="1"/>
  <c r="I6097" i="1"/>
  <c r="N6097" i="1"/>
  <c r="O6097" i="1"/>
  <c r="P6097" i="1"/>
  <c r="Q6097" i="1"/>
  <c r="R6097" i="1"/>
  <c r="S6097" i="1"/>
  <c r="T6097" i="1"/>
  <c r="V6097" i="1"/>
  <c r="B6098" i="1"/>
  <c r="R6098" i="1" s="1"/>
  <c r="E6098" i="1"/>
  <c r="H6098" i="1"/>
  <c r="I6098" i="1" s="1"/>
  <c r="N6098" i="1"/>
  <c r="P6098" i="1"/>
  <c r="T6098" i="1"/>
  <c r="V6098" i="1"/>
  <c r="B6099" i="1"/>
  <c r="E6099" i="1"/>
  <c r="H6099" i="1"/>
  <c r="I6099" i="1"/>
  <c r="N6099" i="1"/>
  <c r="O6099" i="1"/>
  <c r="P6099" i="1"/>
  <c r="Q6099" i="1"/>
  <c r="R6099" i="1"/>
  <c r="S6099" i="1"/>
  <c r="T6099" i="1"/>
  <c r="V6099" i="1"/>
  <c r="B6100" i="1"/>
  <c r="E6100" i="1"/>
  <c r="H6100" i="1"/>
  <c r="I6100" i="1" s="1"/>
  <c r="N6100" i="1"/>
  <c r="P6100" i="1"/>
  <c r="R6100" i="1"/>
  <c r="T6100" i="1"/>
  <c r="V6100" i="1"/>
  <c r="B6101" i="1"/>
  <c r="E6101" i="1"/>
  <c r="H6101" i="1"/>
  <c r="I6101" i="1"/>
  <c r="N6101" i="1"/>
  <c r="O6101" i="1"/>
  <c r="P6101" i="1"/>
  <c r="Q6101" i="1"/>
  <c r="R6101" i="1"/>
  <c r="S6101" i="1"/>
  <c r="T6101" i="1"/>
  <c r="V6101" i="1"/>
  <c r="B6102" i="1"/>
  <c r="R6102" i="1" s="1"/>
  <c r="E6102" i="1"/>
  <c r="H6102" i="1"/>
  <c r="I6102" i="1" s="1"/>
  <c r="N6102" i="1"/>
  <c r="P6102" i="1"/>
  <c r="T6102" i="1"/>
  <c r="V6102" i="1"/>
  <c r="B6103" i="1"/>
  <c r="E6103" i="1"/>
  <c r="H6103" i="1"/>
  <c r="I6103" i="1"/>
  <c r="N6103" i="1"/>
  <c r="O6103" i="1"/>
  <c r="P6103" i="1"/>
  <c r="Q6103" i="1"/>
  <c r="R6103" i="1"/>
  <c r="S6103" i="1"/>
  <c r="T6103" i="1"/>
  <c r="V6103" i="1"/>
  <c r="B6104" i="1"/>
  <c r="E6104" i="1"/>
  <c r="H6104" i="1"/>
  <c r="I6104" i="1" s="1"/>
  <c r="N6104" i="1"/>
  <c r="P6104" i="1"/>
  <c r="R6104" i="1"/>
  <c r="T6104" i="1"/>
  <c r="U6104" i="1"/>
  <c r="V6104" i="1"/>
  <c r="B6105" i="1"/>
  <c r="E6105" i="1"/>
  <c r="H6105" i="1"/>
  <c r="I6105" i="1"/>
  <c r="N6105" i="1"/>
  <c r="O6105" i="1"/>
  <c r="P6105" i="1"/>
  <c r="Q6105" i="1"/>
  <c r="R6105" i="1"/>
  <c r="S6105" i="1"/>
  <c r="T6105" i="1"/>
  <c r="U6105" i="1"/>
  <c r="U6106" i="1" s="1"/>
  <c r="V6105" i="1"/>
  <c r="B6106" i="1"/>
  <c r="E6106" i="1"/>
  <c r="H6106" i="1"/>
  <c r="I6106" i="1" s="1"/>
  <c r="N6106" i="1"/>
  <c r="P6106" i="1"/>
  <c r="R6106" i="1"/>
  <c r="T6106" i="1"/>
  <c r="V6106" i="1"/>
  <c r="B6107" i="1"/>
  <c r="E6107" i="1"/>
  <c r="H6107" i="1"/>
  <c r="I6107" i="1"/>
  <c r="N6107" i="1"/>
  <c r="O6107" i="1"/>
  <c r="P6107" i="1"/>
  <c r="Q6107" i="1"/>
  <c r="R6107" i="1"/>
  <c r="S6107" i="1"/>
  <c r="T6107" i="1"/>
  <c r="U6107" i="1"/>
  <c r="U6108" i="1" s="1"/>
  <c r="U6109" i="1" s="1"/>
  <c r="U6110" i="1" s="1"/>
  <c r="U6111" i="1" s="1"/>
  <c r="U6112" i="1" s="1"/>
  <c r="U6113" i="1" s="1"/>
  <c r="V6107" i="1"/>
  <c r="B6108" i="1"/>
  <c r="R6108" i="1" s="1"/>
  <c r="E6108" i="1"/>
  <c r="H6108" i="1"/>
  <c r="I6108" i="1" s="1"/>
  <c r="N6108" i="1"/>
  <c r="P6108" i="1"/>
  <c r="T6108" i="1"/>
  <c r="V6108" i="1"/>
  <c r="B6109" i="1"/>
  <c r="E6109" i="1"/>
  <c r="H6109" i="1"/>
  <c r="I6109" i="1"/>
  <c r="N6109" i="1"/>
  <c r="O6109" i="1"/>
  <c r="P6109" i="1"/>
  <c r="Q6109" i="1"/>
  <c r="R6109" i="1"/>
  <c r="S6109" i="1"/>
  <c r="T6109" i="1"/>
  <c r="V6109" i="1"/>
  <c r="B6110" i="1"/>
  <c r="E6110" i="1"/>
  <c r="H6110" i="1"/>
  <c r="I6110" i="1" s="1"/>
  <c r="N6110" i="1"/>
  <c r="P6110" i="1"/>
  <c r="R6110" i="1"/>
  <c r="T6110" i="1"/>
  <c r="V6110" i="1"/>
  <c r="B6111" i="1"/>
  <c r="E6111" i="1"/>
  <c r="H6111" i="1"/>
  <c r="I6111" i="1"/>
  <c r="N6111" i="1"/>
  <c r="O6111" i="1"/>
  <c r="P6111" i="1"/>
  <c r="Q6111" i="1"/>
  <c r="R6111" i="1"/>
  <c r="S6111" i="1"/>
  <c r="T6111" i="1"/>
  <c r="V6111" i="1"/>
  <c r="B6112" i="1"/>
  <c r="R6112" i="1" s="1"/>
  <c r="E6112" i="1"/>
  <c r="H6112" i="1"/>
  <c r="I6112" i="1" s="1"/>
  <c r="N6112" i="1"/>
  <c r="P6112" i="1"/>
  <c r="T6112" i="1"/>
  <c r="V6112" i="1"/>
  <c r="B6113" i="1"/>
  <c r="E6113" i="1"/>
  <c r="H6113" i="1"/>
  <c r="I6113" i="1"/>
  <c r="N6113" i="1"/>
  <c r="O6113" i="1"/>
  <c r="P6113" i="1"/>
  <c r="Q6113" i="1"/>
  <c r="R6113" i="1"/>
  <c r="S6113" i="1"/>
  <c r="T6113" i="1"/>
  <c r="V6113" i="1"/>
  <c r="B6114" i="1"/>
  <c r="E6114" i="1"/>
  <c r="H6114" i="1"/>
  <c r="I6114" i="1" s="1"/>
  <c r="N6114" i="1"/>
  <c r="P6114" i="1"/>
  <c r="R6114" i="1"/>
  <c r="T6114" i="1"/>
  <c r="U6114" i="1"/>
  <c r="V6114" i="1"/>
  <c r="B6115" i="1"/>
  <c r="E6115" i="1"/>
  <c r="H6115" i="1"/>
  <c r="I6115" i="1"/>
  <c r="N6115" i="1"/>
  <c r="O6115" i="1"/>
  <c r="P6115" i="1"/>
  <c r="Q6115" i="1"/>
  <c r="R6115" i="1"/>
  <c r="S6115" i="1"/>
  <c r="T6115" i="1"/>
  <c r="U6115" i="1"/>
  <c r="U6116" i="1" s="1"/>
  <c r="V6115" i="1"/>
  <c r="B6116" i="1"/>
  <c r="E6116" i="1"/>
  <c r="H6116" i="1"/>
  <c r="I6116" i="1" s="1"/>
  <c r="N6116" i="1"/>
  <c r="P6116" i="1"/>
  <c r="R6116" i="1"/>
  <c r="T6116" i="1"/>
  <c r="V6116" i="1"/>
  <c r="B6117" i="1"/>
  <c r="E6117" i="1"/>
  <c r="H6117" i="1"/>
  <c r="I6117" i="1"/>
  <c r="N6117" i="1"/>
  <c r="O6117" i="1"/>
  <c r="P6117" i="1"/>
  <c r="Q6117" i="1"/>
  <c r="R6117" i="1"/>
  <c r="S6117" i="1"/>
  <c r="T6117" i="1"/>
  <c r="U6117" i="1"/>
  <c r="U6118" i="1" s="1"/>
  <c r="U6119" i="1" s="1"/>
  <c r="U6120" i="1" s="1"/>
  <c r="U6121" i="1" s="1"/>
  <c r="U6122" i="1" s="1"/>
  <c r="U6123" i="1" s="1"/>
  <c r="U6124" i="1" s="1"/>
  <c r="V6117" i="1"/>
  <c r="B6118" i="1"/>
  <c r="R6118" i="1" s="1"/>
  <c r="E6118" i="1"/>
  <c r="H6118" i="1"/>
  <c r="I6118" i="1" s="1"/>
  <c r="N6118" i="1"/>
  <c r="P6118" i="1"/>
  <c r="T6118" i="1"/>
  <c r="V6118" i="1"/>
  <c r="B6119" i="1"/>
  <c r="E6119" i="1"/>
  <c r="H6119" i="1"/>
  <c r="I6119" i="1"/>
  <c r="N6119" i="1"/>
  <c r="O6119" i="1"/>
  <c r="P6119" i="1"/>
  <c r="Q6119" i="1"/>
  <c r="R6119" i="1"/>
  <c r="S6119" i="1"/>
  <c r="T6119" i="1"/>
  <c r="V6119" i="1"/>
  <c r="B6120" i="1"/>
  <c r="E6120" i="1"/>
  <c r="H6120" i="1"/>
  <c r="I6120" i="1" s="1"/>
  <c r="N6120" i="1"/>
  <c r="P6120" i="1"/>
  <c r="R6120" i="1"/>
  <c r="T6120" i="1"/>
  <c r="V6120" i="1"/>
  <c r="B6121" i="1"/>
  <c r="E6121" i="1"/>
  <c r="H6121" i="1"/>
  <c r="I6121" i="1"/>
  <c r="N6121" i="1"/>
  <c r="O6121" i="1"/>
  <c r="P6121" i="1"/>
  <c r="Q6121" i="1"/>
  <c r="R6121" i="1"/>
  <c r="S6121" i="1"/>
  <c r="T6121" i="1"/>
  <c r="V6121" i="1"/>
  <c r="B6122" i="1"/>
  <c r="R6122" i="1" s="1"/>
  <c r="E6122" i="1"/>
  <c r="H6122" i="1"/>
  <c r="I6122" i="1" s="1"/>
  <c r="N6122" i="1"/>
  <c r="P6122" i="1"/>
  <c r="T6122" i="1"/>
  <c r="V6122" i="1"/>
  <c r="B6123" i="1"/>
  <c r="E6123" i="1"/>
  <c r="H6123" i="1"/>
  <c r="I6123" i="1"/>
  <c r="N6123" i="1"/>
  <c r="O6123" i="1"/>
  <c r="P6123" i="1"/>
  <c r="Q6123" i="1"/>
  <c r="R6123" i="1"/>
  <c r="S6123" i="1"/>
  <c r="T6123" i="1"/>
  <c r="V6123" i="1"/>
  <c r="B6124" i="1"/>
  <c r="E6124" i="1"/>
  <c r="H6124" i="1"/>
  <c r="I6124" i="1" s="1"/>
  <c r="N6124" i="1"/>
  <c r="P6124" i="1"/>
  <c r="R6124" i="1"/>
  <c r="T6124" i="1"/>
  <c r="V6124" i="1"/>
  <c r="B6125" i="1"/>
  <c r="E6125" i="1"/>
  <c r="H6125" i="1"/>
  <c r="I6125" i="1"/>
  <c r="N6125" i="1"/>
  <c r="O6125" i="1"/>
  <c r="P6125" i="1"/>
  <c r="Q6125" i="1"/>
  <c r="R6125" i="1"/>
  <c r="S6125" i="1"/>
  <c r="T6125" i="1"/>
  <c r="U6125" i="1"/>
  <c r="U6126" i="1" s="1"/>
  <c r="U6127" i="1" s="1"/>
  <c r="U6128" i="1" s="1"/>
  <c r="U6129" i="1" s="1"/>
  <c r="U6130" i="1" s="1"/>
  <c r="U6131" i="1" s="1"/>
  <c r="U6132" i="1" s="1"/>
  <c r="U6133" i="1" s="1"/>
  <c r="U6134" i="1" s="1"/>
  <c r="V6125" i="1"/>
  <c r="B6126" i="1"/>
  <c r="R6126" i="1" s="1"/>
  <c r="E6126" i="1"/>
  <c r="H6126" i="1"/>
  <c r="I6126" i="1" s="1"/>
  <c r="N6126" i="1"/>
  <c r="P6126" i="1"/>
  <c r="T6126" i="1"/>
  <c r="V6126" i="1"/>
  <c r="B6127" i="1"/>
  <c r="E6127" i="1"/>
  <c r="H6127" i="1"/>
  <c r="I6127" i="1"/>
  <c r="N6127" i="1"/>
  <c r="O6127" i="1"/>
  <c r="P6127" i="1"/>
  <c r="Q6127" i="1"/>
  <c r="R6127" i="1"/>
  <c r="S6127" i="1"/>
  <c r="T6127" i="1"/>
  <c r="V6127" i="1"/>
  <c r="B6128" i="1"/>
  <c r="E6128" i="1"/>
  <c r="H6128" i="1"/>
  <c r="I6128" i="1" s="1"/>
  <c r="N6128" i="1"/>
  <c r="P6128" i="1"/>
  <c r="R6128" i="1"/>
  <c r="T6128" i="1"/>
  <c r="V6128" i="1"/>
  <c r="B6129" i="1"/>
  <c r="E6129" i="1"/>
  <c r="H6129" i="1"/>
  <c r="I6129" i="1"/>
  <c r="N6129" i="1"/>
  <c r="O6129" i="1"/>
  <c r="P6129" i="1"/>
  <c r="Q6129" i="1"/>
  <c r="R6129" i="1"/>
  <c r="S6129" i="1"/>
  <c r="T6129" i="1"/>
  <c r="V6129" i="1"/>
  <c r="B6130" i="1"/>
  <c r="R6130" i="1" s="1"/>
  <c r="E6130" i="1"/>
  <c r="H6130" i="1"/>
  <c r="I6130" i="1" s="1"/>
  <c r="N6130" i="1"/>
  <c r="P6130" i="1"/>
  <c r="T6130" i="1"/>
  <c r="V6130" i="1"/>
  <c r="B6131" i="1"/>
  <c r="E6131" i="1"/>
  <c r="H6131" i="1"/>
  <c r="I6131" i="1"/>
  <c r="N6131" i="1"/>
  <c r="O6131" i="1"/>
  <c r="P6131" i="1"/>
  <c r="Q6131" i="1"/>
  <c r="R6131" i="1"/>
  <c r="S6131" i="1"/>
  <c r="T6131" i="1"/>
  <c r="V6131" i="1"/>
  <c r="B6132" i="1"/>
  <c r="E6132" i="1"/>
  <c r="H6132" i="1"/>
  <c r="I6132" i="1" s="1"/>
  <c r="N6132" i="1"/>
  <c r="P6132" i="1"/>
  <c r="R6132" i="1"/>
  <c r="T6132" i="1"/>
  <c r="V6132" i="1"/>
  <c r="B6133" i="1"/>
  <c r="E6133" i="1"/>
  <c r="H6133" i="1"/>
  <c r="I6133" i="1"/>
  <c r="N6133" i="1"/>
  <c r="O6133" i="1"/>
  <c r="P6133" i="1"/>
  <c r="Q6133" i="1"/>
  <c r="R6133" i="1"/>
  <c r="S6133" i="1"/>
  <c r="T6133" i="1"/>
  <c r="V6133" i="1"/>
  <c r="B6134" i="1"/>
  <c r="R6134" i="1" s="1"/>
  <c r="E6134" i="1"/>
  <c r="H6134" i="1"/>
  <c r="I6134" i="1" s="1"/>
  <c r="N6134" i="1"/>
  <c r="P6134" i="1"/>
  <c r="T6134" i="1"/>
  <c r="V6134" i="1"/>
  <c r="B6135" i="1"/>
  <c r="E6135" i="1"/>
  <c r="H6135" i="1"/>
  <c r="I6135" i="1"/>
  <c r="N6135" i="1"/>
  <c r="O6135" i="1"/>
  <c r="P6135" i="1"/>
  <c r="Q6135" i="1"/>
  <c r="R6135" i="1"/>
  <c r="S6135" i="1"/>
  <c r="T6135" i="1"/>
  <c r="U6135" i="1"/>
  <c r="U6136" i="1" s="1"/>
  <c r="V6135" i="1"/>
  <c r="B6136" i="1"/>
  <c r="E6136" i="1"/>
  <c r="H6136" i="1"/>
  <c r="I6136" i="1" s="1"/>
  <c r="N6136" i="1"/>
  <c r="P6136" i="1"/>
  <c r="R6136" i="1"/>
  <c r="T6136" i="1"/>
  <c r="V6136" i="1"/>
  <c r="B6137" i="1"/>
  <c r="E6137" i="1"/>
  <c r="H6137" i="1"/>
  <c r="I6137" i="1"/>
  <c r="N6137" i="1"/>
  <c r="O6137" i="1"/>
  <c r="P6137" i="1"/>
  <c r="Q6137" i="1"/>
  <c r="R6137" i="1"/>
  <c r="S6137" i="1"/>
  <c r="T6137" i="1"/>
  <c r="U6137" i="1"/>
  <c r="U6138" i="1" s="1"/>
  <c r="U6139" i="1" s="1"/>
  <c r="U6140" i="1" s="1"/>
  <c r="U6141" i="1" s="1"/>
  <c r="U6142" i="1" s="1"/>
  <c r="U6143" i="1" s="1"/>
  <c r="V6137" i="1"/>
  <c r="B6138" i="1"/>
  <c r="R6138" i="1" s="1"/>
  <c r="E6138" i="1"/>
  <c r="H6138" i="1"/>
  <c r="I6138" i="1" s="1"/>
  <c r="N6138" i="1"/>
  <c r="P6138" i="1"/>
  <c r="T6138" i="1"/>
  <c r="V6138" i="1"/>
  <c r="B6139" i="1"/>
  <c r="E6139" i="1"/>
  <c r="H6139" i="1"/>
  <c r="I6139" i="1"/>
  <c r="N6139" i="1"/>
  <c r="O6139" i="1"/>
  <c r="P6139" i="1"/>
  <c r="Q6139" i="1"/>
  <c r="R6139" i="1"/>
  <c r="S6139" i="1"/>
  <c r="T6139" i="1"/>
  <c r="V6139" i="1"/>
  <c r="B6140" i="1"/>
  <c r="E6140" i="1"/>
  <c r="H6140" i="1"/>
  <c r="I6140" i="1" s="1"/>
  <c r="N6140" i="1"/>
  <c r="P6140" i="1"/>
  <c r="R6140" i="1"/>
  <c r="T6140" i="1"/>
  <c r="V6140" i="1"/>
  <c r="B6141" i="1"/>
  <c r="E6141" i="1"/>
  <c r="H6141" i="1"/>
  <c r="I6141" i="1"/>
  <c r="N6141" i="1"/>
  <c r="O6141" i="1"/>
  <c r="P6141" i="1"/>
  <c r="Q6141" i="1"/>
  <c r="R6141" i="1"/>
  <c r="S6141" i="1"/>
  <c r="T6141" i="1"/>
  <c r="V6141" i="1"/>
  <c r="B6142" i="1"/>
  <c r="R6142" i="1" s="1"/>
  <c r="E6142" i="1"/>
  <c r="H6142" i="1"/>
  <c r="I6142" i="1" s="1"/>
  <c r="N6142" i="1"/>
  <c r="P6142" i="1"/>
  <c r="T6142" i="1"/>
  <c r="V6142" i="1"/>
  <c r="B6143" i="1"/>
  <c r="E6143" i="1"/>
  <c r="H6143" i="1"/>
  <c r="I6143" i="1"/>
  <c r="N6143" i="1"/>
  <c r="O6143" i="1"/>
  <c r="P6143" i="1"/>
  <c r="Q6143" i="1"/>
  <c r="R6143" i="1"/>
  <c r="S6143" i="1"/>
  <c r="T6143" i="1"/>
  <c r="V6143" i="1"/>
  <c r="B6144" i="1"/>
  <c r="E6144" i="1"/>
  <c r="H6144" i="1"/>
  <c r="I6144" i="1" s="1"/>
  <c r="N6144" i="1"/>
  <c r="P6144" i="1"/>
  <c r="R6144" i="1"/>
  <c r="T6144" i="1"/>
  <c r="U6144" i="1"/>
  <c r="V6144" i="1"/>
  <c r="B6145" i="1"/>
  <c r="E6145" i="1"/>
  <c r="H6145" i="1"/>
  <c r="I6145" i="1"/>
  <c r="N6145" i="1"/>
  <c r="O6145" i="1"/>
  <c r="P6145" i="1"/>
  <c r="Q6145" i="1"/>
  <c r="R6145" i="1"/>
  <c r="S6145" i="1"/>
  <c r="T6145" i="1"/>
  <c r="U6145" i="1"/>
  <c r="U6146" i="1" s="1"/>
  <c r="V6145" i="1"/>
  <c r="B6146" i="1"/>
  <c r="E6146" i="1"/>
  <c r="H6146" i="1"/>
  <c r="I6146" i="1" s="1"/>
  <c r="N6146" i="1"/>
  <c r="P6146" i="1"/>
  <c r="R6146" i="1"/>
  <c r="T6146" i="1"/>
  <c r="V6146" i="1"/>
  <c r="B6147" i="1"/>
  <c r="E6147" i="1"/>
  <c r="H6147" i="1"/>
  <c r="I6147" i="1"/>
  <c r="N6147" i="1"/>
  <c r="O6147" i="1"/>
  <c r="P6147" i="1"/>
  <c r="Q6147" i="1"/>
  <c r="R6147" i="1"/>
  <c r="S6147" i="1"/>
  <c r="T6147" i="1"/>
  <c r="U6147" i="1"/>
  <c r="U6148" i="1" s="1"/>
  <c r="U6149" i="1" s="1"/>
  <c r="U6150" i="1" s="1"/>
  <c r="U6151" i="1" s="1"/>
  <c r="U6152" i="1" s="1"/>
  <c r="V6147" i="1"/>
  <c r="B6148" i="1"/>
  <c r="R6148" i="1" s="1"/>
  <c r="E6148" i="1"/>
  <c r="H6148" i="1"/>
  <c r="I6148" i="1" s="1"/>
  <c r="N6148" i="1"/>
  <c r="P6148" i="1"/>
  <c r="T6148" i="1"/>
  <c r="V6148" i="1"/>
  <c r="B6149" i="1"/>
  <c r="E6149" i="1"/>
  <c r="H6149" i="1"/>
  <c r="I6149" i="1"/>
  <c r="N6149" i="1"/>
  <c r="O6149" i="1"/>
  <c r="P6149" i="1"/>
  <c r="Q6149" i="1"/>
  <c r="R6149" i="1"/>
  <c r="S6149" i="1"/>
  <c r="T6149" i="1"/>
  <c r="V6149" i="1"/>
  <c r="B6150" i="1"/>
  <c r="E6150" i="1"/>
  <c r="H6150" i="1"/>
  <c r="I6150" i="1" s="1"/>
  <c r="N6150" i="1"/>
  <c r="P6150" i="1"/>
  <c r="R6150" i="1"/>
  <c r="T6150" i="1"/>
  <c r="V6150" i="1"/>
  <c r="B6151" i="1"/>
  <c r="E6151" i="1"/>
  <c r="H6151" i="1"/>
  <c r="I6151" i="1"/>
  <c r="N6151" i="1"/>
  <c r="O6151" i="1"/>
  <c r="P6151" i="1"/>
  <c r="Q6151" i="1"/>
  <c r="R6151" i="1"/>
  <c r="S6151" i="1"/>
  <c r="T6151" i="1"/>
  <c r="V6151" i="1"/>
  <c r="B6152" i="1"/>
  <c r="R6152" i="1" s="1"/>
  <c r="E6152" i="1"/>
  <c r="H6152" i="1"/>
  <c r="I6152" i="1" s="1"/>
  <c r="N6152" i="1"/>
  <c r="P6152" i="1"/>
  <c r="T6152" i="1"/>
  <c r="V6152" i="1"/>
  <c r="B6153" i="1"/>
  <c r="E6153" i="1"/>
  <c r="H6153" i="1"/>
  <c r="I6153" i="1"/>
  <c r="N6153" i="1"/>
  <c r="O6153" i="1"/>
  <c r="P6153" i="1"/>
  <c r="Q6153" i="1"/>
  <c r="R6153" i="1"/>
  <c r="S6153" i="1"/>
  <c r="T6153" i="1"/>
  <c r="U6153" i="1"/>
  <c r="U6154" i="1" s="1"/>
  <c r="V6153" i="1"/>
  <c r="B6154" i="1"/>
  <c r="E6154" i="1"/>
  <c r="H6154" i="1"/>
  <c r="I6154" i="1" s="1"/>
  <c r="N6154" i="1"/>
  <c r="P6154" i="1"/>
  <c r="R6154" i="1"/>
  <c r="T6154" i="1"/>
  <c r="V6154" i="1"/>
  <c r="B6155" i="1"/>
  <c r="E6155" i="1"/>
  <c r="H6155" i="1"/>
  <c r="I6155" i="1"/>
  <c r="N6155" i="1"/>
  <c r="O6155" i="1"/>
  <c r="P6155" i="1"/>
  <c r="Q6155" i="1"/>
  <c r="R6155" i="1"/>
  <c r="S6155" i="1"/>
  <c r="T6155" i="1"/>
  <c r="U6155" i="1"/>
  <c r="U6156" i="1" s="1"/>
  <c r="U6157" i="1" s="1"/>
  <c r="U6158" i="1" s="1"/>
  <c r="U6159" i="1" s="1"/>
  <c r="U6160" i="1" s="1"/>
  <c r="U6161" i="1" s="1"/>
  <c r="U6162" i="1" s="1"/>
  <c r="V6155" i="1"/>
  <c r="B6156" i="1"/>
  <c r="R6156" i="1" s="1"/>
  <c r="E6156" i="1"/>
  <c r="H6156" i="1"/>
  <c r="I6156" i="1" s="1"/>
  <c r="N6156" i="1"/>
  <c r="P6156" i="1"/>
  <c r="T6156" i="1"/>
  <c r="V6156" i="1"/>
  <c r="B6157" i="1"/>
  <c r="E6157" i="1"/>
  <c r="H6157" i="1"/>
  <c r="I6157" i="1"/>
  <c r="N6157" i="1"/>
  <c r="O6157" i="1"/>
  <c r="P6157" i="1"/>
  <c r="Q6157" i="1"/>
  <c r="R6157" i="1"/>
  <c r="S6157" i="1"/>
  <c r="T6157" i="1"/>
  <c r="V6157" i="1"/>
  <c r="B6158" i="1"/>
  <c r="E6158" i="1"/>
  <c r="H6158" i="1"/>
  <c r="I6158" i="1" s="1"/>
  <c r="N6158" i="1"/>
  <c r="P6158" i="1"/>
  <c r="R6158" i="1"/>
  <c r="T6158" i="1"/>
  <c r="V6158" i="1"/>
  <c r="B6159" i="1"/>
  <c r="E6159" i="1"/>
  <c r="H6159" i="1"/>
  <c r="I6159" i="1"/>
  <c r="N6159" i="1"/>
  <c r="O6159" i="1"/>
  <c r="P6159" i="1"/>
  <c r="Q6159" i="1"/>
  <c r="R6159" i="1"/>
  <c r="S6159" i="1"/>
  <c r="T6159" i="1"/>
  <c r="V6159" i="1"/>
  <c r="B6160" i="1"/>
  <c r="R6160" i="1" s="1"/>
  <c r="E6160" i="1"/>
  <c r="H6160" i="1"/>
  <c r="I6160" i="1" s="1"/>
  <c r="N6160" i="1"/>
  <c r="P6160" i="1"/>
  <c r="T6160" i="1"/>
  <c r="V6160" i="1"/>
  <c r="B6161" i="1"/>
  <c r="E6161" i="1"/>
  <c r="H6161" i="1"/>
  <c r="I6161" i="1"/>
  <c r="N6161" i="1"/>
  <c r="O6161" i="1"/>
  <c r="P6161" i="1"/>
  <c r="Q6161" i="1"/>
  <c r="R6161" i="1"/>
  <c r="S6161" i="1"/>
  <c r="T6161" i="1"/>
  <c r="V6161" i="1"/>
  <c r="B6162" i="1"/>
  <c r="E6162" i="1"/>
  <c r="H6162" i="1"/>
  <c r="I6162" i="1" s="1"/>
  <c r="N6162" i="1"/>
  <c r="P6162" i="1"/>
  <c r="R6162" i="1"/>
  <c r="T6162" i="1"/>
  <c r="V6162" i="1"/>
  <c r="B6163" i="1"/>
  <c r="E6163" i="1"/>
  <c r="H6163" i="1"/>
  <c r="I6163" i="1"/>
  <c r="N6163" i="1"/>
  <c r="O6163" i="1"/>
  <c r="P6163" i="1"/>
  <c r="Q6163" i="1"/>
  <c r="R6163" i="1"/>
  <c r="S6163" i="1"/>
  <c r="T6163" i="1"/>
  <c r="U6163" i="1"/>
  <c r="U6164" i="1" s="1"/>
  <c r="U6165" i="1" s="1"/>
  <c r="U6166" i="1" s="1"/>
  <c r="U6167" i="1" s="1"/>
  <c r="V6163" i="1"/>
  <c r="B6164" i="1"/>
  <c r="R6164" i="1" s="1"/>
  <c r="E6164" i="1"/>
  <c r="H6164" i="1"/>
  <c r="I6164" i="1" s="1"/>
  <c r="N6164" i="1"/>
  <c r="P6164" i="1"/>
  <c r="T6164" i="1"/>
  <c r="V6164" i="1"/>
  <c r="B6165" i="1"/>
  <c r="E6165" i="1"/>
  <c r="H6165" i="1"/>
  <c r="I6165" i="1"/>
  <c r="N6165" i="1"/>
  <c r="O6165" i="1"/>
  <c r="P6165" i="1"/>
  <c r="Q6165" i="1"/>
  <c r="R6165" i="1"/>
  <c r="S6165" i="1"/>
  <c r="T6165" i="1"/>
  <c r="V6165" i="1"/>
  <c r="B6166" i="1"/>
  <c r="E6166" i="1"/>
  <c r="H6166" i="1"/>
  <c r="I6166" i="1" s="1"/>
  <c r="N6166" i="1"/>
  <c r="P6166" i="1"/>
  <c r="R6166" i="1"/>
  <c r="T6166" i="1"/>
  <c r="V6166" i="1"/>
  <c r="B6167" i="1"/>
  <c r="E6167" i="1"/>
  <c r="H6167" i="1"/>
  <c r="I6167" i="1"/>
  <c r="N6167" i="1"/>
  <c r="O6167" i="1"/>
  <c r="P6167" i="1"/>
  <c r="Q6167" i="1"/>
  <c r="R6167" i="1"/>
  <c r="S6167" i="1"/>
  <c r="T6167" i="1"/>
  <c r="V6167" i="1"/>
  <c r="B6168" i="1"/>
  <c r="R6168" i="1" s="1"/>
  <c r="E6168" i="1"/>
  <c r="H6168" i="1"/>
  <c r="I6168" i="1" s="1"/>
  <c r="N6168" i="1"/>
  <c r="P6168" i="1"/>
  <c r="T6168" i="1"/>
  <c r="U6168" i="1"/>
  <c r="V6168" i="1"/>
  <c r="B6169" i="1"/>
  <c r="E6169" i="1"/>
  <c r="H6169" i="1"/>
  <c r="I6169" i="1"/>
  <c r="N6169" i="1"/>
  <c r="O6169" i="1"/>
  <c r="P6169" i="1"/>
  <c r="Q6169" i="1"/>
  <c r="R6169" i="1"/>
  <c r="S6169" i="1"/>
  <c r="T6169" i="1"/>
  <c r="U6169" i="1"/>
  <c r="U6170" i="1" s="1"/>
  <c r="U6171" i="1" s="1"/>
  <c r="U6172" i="1" s="1"/>
  <c r="U6173" i="1" s="1"/>
  <c r="U6174" i="1" s="1"/>
  <c r="U6175" i="1" s="1"/>
  <c r="U6176" i="1" s="1"/>
  <c r="V6169" i="1"/>
  <c r="B6170" i="1"/>
  <c r="R6170" i="1" s="1"/>
  <c r="E6170" i="1"/>
  <c r="H6170" i="1"/>
  <c r="I6170" i="1" s="1"/>
  <c r="N6170" i="1"/>
  <c r="P6170" i="1"/>
  <c r="T6170" i="1"/>
  <c r="V6170" i="1"/>
  <c r="B6171" i="1"/>
  <c r="E6171" i="1"/>
  <c r="H6171" i="1"/>
  <c r="I6171" i="1"/>
  <c r="N6171" i="1"/>
  <c r="O6171" i="1"/>
  <c r="P6171" i="1"/>
  <c r="Q6171" i="1"/>
  <c r="R6171" i="1"/>
  <c r="S6171" i="1"/>
  <c r="T6171" i="1"/>
  <c r="V6171" i="1"/>
  <c r="B6172" i="1"/>
  <c r="E6172" i="1"/>
  <c r="H6172" i="1"/>
  <c r="I6172" i="1" s="1"/>
  <c r="N6172" i="1"/>
  <c r="P6172" i="1"/>
  <c r="R6172" i="1"/>
  <c r="T6172" i="1"/>
  <c r="V6172" i="1"/>
  <c r="B6173" i="1"/>
  <c r="E6173" i="1"/>
  <c r="H6173" i="1"/>
  <c r="I6173" i="1"/>
  <c r="N6173" i="1"/>
  <c r="O6173" i="1"/>
  <c r="P6173" i="1"/>
  <c r="Q6173" i="1"/>
  <c r="R6173" i="1"/>
  <c r="S6173" i="1"/>
  <c r="T6173" i="1"/>
  <c r="V6173" i="1"/>
  <c r="B6174" i="1"/>
  <c r="R6174" i="1" s="1"/>
  <c r="E6174" i="1"/>
  <c r="H6174" i="1"/>
  <c r="I6174" i="1" s="1"/>
  <c r="N6174" i="1"/>
  <c r="P6174" i="1"/>
  <c r="T6174" i="1"/>
  <c r="V6174" i="1"/>
  <c r="B6175" i="1"/>
  <c r="E6175" i="1"/>
  <c r="H6175" i="1"/>
  <c r="I6175" i="1"/>
  <c r="N6175" i="1"/>
  <c r="O6175" i="1"/>
  <c r="P6175" i="1"/>
  <c r="Q6175" i="1"/>
  <c r="R6175" i="1"/>
  <c r="S6175" i="1"/>
  <c r="T6175" i="1"/>
  <c r="V6175" i="1"/>
  <c r="B6176" i="1"/>
  <c r="E6176" i="1"/>
  <c r="H6176" i="1"/>
  <c r="I6176" i="1" s="1"/>
  <c r="N6176" i="1"/>
  <c r="P6176" i="1"/>
  <c r="R6176" i="1"/>
  <c r="T6176" i="1"/>
  <c r="V6176" i="1"/>
  <c r="B6177" i="1"/>
  <c r="E6177" i="1"/>
  <c r="H6177" i="1"/>
  <c r="I6177" i="1"/>
  <c r="N6177" i="1"/>
  <c r="O6177" i="1"/>
  <c r="P6177" i="1"/>
  <c r="Q6177" i="1"/>
  <c r="R6177" i="1"/>
  <c r="S6177" i="1"/>
  <c r="T6177" i="1"/>
  <c r="U6177" i="1"/>
  <c r="U6178" i="1" s="1"/>
  <c r="U6179" i="1" s="1"/>
  <c r="U6180" i="1" s="1"/>
  <c r="U6181" i="1" s="1"/>
  <c r="U6182" i="1" s="1"/>
  <c r="U6183" i="1" s="1"/>
  <c r="U6184" i="1" s="1"/>
  <c r="U6185" i="1" s="1"/>
  <c r="U6186" i="1" s="1"/>
  <c r="U6187" i="1" s="1"/>
  <c r="U6188" i="1" s="1"/>
  <c r="U6189" i="1" s="1"/>
  <c r="U6190" i="1" s="1"/>
  <c r="V6177" i="1"/>
  <c r="B6178" i="1"/>
  <c r="R6178" i="1" s="1"/>
  <c r="E6178" i="1"/>
  <c r="H6178" i="1"/>
  <c r="I6178" i="1" s="1"/>
  <c r="N6178" i="1"/>
  <c r="P6178" i="1"/>
  <c r="T6178" i="1"/>
  <c r="V6178" i="1"/>
  <c r="B6179" i="1"/>
  <c r="E6179" i="1"/>
  <c r="H6179" i="1"/>
  <c r="I6179" i="1"/>
  <c r="N6179" i="1"/>
  <c r="O6179" i="1"/>
  <c r="P6179" i="1"/>
  <c r="Q6179" i="1"/>
  <c r="R6179" i="1"/>
  <c r="S6179" i="1"/>
  <c r="T6179" i="1"/>
  <c r="V6179" i="1"/>
  <c r="B6180" i="1"/>
  <c r="E6180" i="1"/>
  <c r="H6180" i="1"/>
  <c r="I6180" i="1" s="1"/>
  <c r="N6180" i="1"/>
  <c r="P6180" i="1"/>
  <c r="R6180" i="1"/>
  <c r="T6180" i="1"/>
  <c r="V6180" i="1"/>
  <c r="B6181" i="1"/>
  <c r="E6181" i="1"/>
  <c r="H6181" i="1"/>
  <c r="I6181" i="1"/>
  <c r="N6181" i="1"/>
  <c r="O6181" i="1"/>
  <c r="P6181" i="1"/>
  <c r="Q6181" i="1"/>
  <c r="R6181" i="1"/>
  <c r="S6181" i="1"/>
  <c r="T6181" i="1"/>
  <c r="V6181" i="1"/>
  <c r="B6182" i="1"/>
  <c r="R6182" i="1" s="1"/>
  <c r="E6182" i="1"/>
  <c r="H6182" i="1"/>
  <c r="I6182" i="1" s="1"/>
  <c r="N6182" i="1"/>
  <c r="P6182" i="1"/>
  <c r="T6182" i="1"/>
  <c r="V6182" i="1"/>
  <c r="B6183" i="1"/>
  <c r="E6183" i="1"/>
  <c r="H6183" i="1"/>
  <c r="I6183" i="1"/>
  <c r="N6183" i="1"/>
  <c r="O6183" i="1"/>
  <c r="P6183" i="1"/>
  <c r="Q6183" i="1"/>
  <c r="R6183" i="1"/>
  <c r="S6183" i="1"/>
  <c r="T6183" i="1"/>
  <c r="V6183" i="1"/>
  <c r="B6184" i="1"/>
  <c r="E6184" i="1"/>
  <c r="H6184" i="1"/>
  <c r="I6184" i="1" s="1"/>
  <c r="N6184" i="1"/>
  <c r="P6184" i="1"/>
  <c r="R6184" i="1"/>
  <c r="T6184" i="1"/>
  <c r="V6184" i="1"/>
  <c r="B6185" i="1"/>
  <c r="E6185" i="1"/>
  <c r="H6185" i="1"/>
  <c r="I6185" i="1"/>
  <c r="N6185" i="1"/>
  <c r="O6185" i="1"/>
  <c r="P6185" i="1"/>
  <c r="Q6185" i="1"/>
  <c r="R6185" i="1"/>
  <c r="S6185" i="1"/>
  <c r="T6185" i="1"/>
  <c r="V6185" i="1"/>
  <c r="B6186" i="1"/>
  <c r="R6186" i="1" s="1"/>
  <c r="E6186" i="1"/>
  <c r="H6186" i="1"/>
  <c r="I6186" i="1" s="1"/>
  <c r="N6186" i="1"/>
  <c r="P6186" i="1"/>
  <c r="T6186" i="1"/>
  <c r="V6186" i="1"/>
  <c r="B6187" i="1"/>
  <c r="E6187" i="1"/>
  <c r="H6187" i="1"/>
  <c r="I6187" i="1"/>
  <c r="N6187" i="1"/>
  <c r="O6187" i="1"/>
  <c r="P6187" i="1"/>
  <c r="Q6187" i="1"/>
  <c r="R6187" i="1"/>
  <c r="S6187" i="1"/>
  <c r="T6187" i="1"/>
  <c r="V6187" i="1"/>
  <c r="B6188" i="1"/>
  <c r="E6188" i="1"/>
  <c r="H6188" i="1"/>
  <c r="I6188" i="1" s="1"/>
  <c r="N6188" i="1"/>
  <c r="P6188" i="1"/>
  <c r="R6188" i="1"/>
  <c r="T6188" i="1"/>
  <c r="V6188" i="1"/>
  <c r="B6189" i="1"/>
  <c r="E6189" i="1"/>
  <c r="H6189" i="1"/>
  <c r="I6189" i="1"/>
  <c r="N6189" i="1"/>
  <c r="O6189" i="1"/>
  <c r="P6189" i="1"/>
  <c r="Q6189" i="1"/>
  <c r="R6189" i="1"/>
  <c r="S6189" i="1"/>
  <c r="T6189" i="1"/>
  <c r="V6189" i="1"/>
  <c r="B6190" i="1"/>
  <c r="R6190" i="1" s="1"/>
  <c r="E6190" i="1"/>
  <c r="H6190" i="1"/>
  <c r="I6190" i="1" s="1"/>
  <c r="N6190" i="1"/>
  <c r="P6190" i="1"/>
  <c r="T6190" i="1"/>
  <c r="V6190" i="1"/>
  <c r="B6191" i="1"/>
  <c r="E6191" i="1"/>
  <c r="H6191" i="1"/>
  <c r="I6191" i="1"/>
  <c r="N6191" i="1"/>
  <c r="O6191" i="1"/>
  <c r="P6191" i="1"/>
  <c r="Q6191" i="1"/>
  <c r="R6191" i="1"/>
  <c r="S6191" i="1"/>
  <c r="T6191" i="1"/>
  <c r="U6191" i="1"/>
  <c r="U6192" i="1" s="1"/>
  <c r="V6191" i="1"/>
  <c r="B6192" i="1"/>
  <c r="E6192" i="1"/>
  <c r="H6192" i="1"/>
  <c r="I6192" i="1" s="1"/>
  <c r="N6192" i="1"/>
  <c r="P6192" i="1"/>
  <c r="R6192" i="1"/>
  <c r="T6192" i="1"/>
  <c r="V6192" i="1"/>
  <c r="B6193" i="1"/>
  <c r="E6193" i="1"/>
  <c r="H6193" i="1"/>
  <c r="I6193" i="1"/>
  <c r="N6193" i="1"/>
  <c r="O6193" i="1"/>
  <c r="P6193" i="1"/>
  <c r="Q6193" i="1"/>
  <c r="R6193" i="1"/>
  <c r="S6193" i="1"/>
  <c r="T6193" i="1"/>
  <c r="U6193" i="1"/>
  <c r="U6194" i="1" s="1"/>
  <c r="U6195" i="1" s="1"/>
  <c r="U6196" i="1" s="1"/>
  <c r="U6197" i="1" s="1"/>
  <c r="U6198" i="1" s="1"/>
  <c r="U6199" i="1" s="1"/>
  <c r="V6193" i="1"/>
  <c r="B6194" i="1"/>
  <c r="R6194" i="1" s="1"/>
  <c r="E6194" i="1"/>
  <c r="H6194" i="1"/>
  <c r="I6194" i="1" s="1"/>
  <c r="N6194" i="1"/>
  <c r="P6194" i="1"/>
  <c r="T6194" i="1"/>
  <c r="V6194" i="1"/>
  <c r="B6195" i="1"/>
  <c r="E6195" i="1"/>
  <c r="H6195" i="1"/>
  <c r="I6195" i="1"/>
  <c r="N6195" i="1"/>
  <c r="O6195" i="1"/>
  <c r="P6195" i="1"/>
  <c r="Q6195" i="1"/>
  <c r="R6195" i="1"/>
  <c r="S6195" i="1"/>
  <c r="T6195" i="1"/>
  <c r="V6195" i="1"/>
  <c r="B6196" i="1"/>
  <c r="E6196" i="1"/>
  <c r="H6196" i="1"/>
  <c r="I6196" i="1" s="1"/>
  <c r="N6196" i="1"/>
  <c r="P6196" i="1"/>
  <c r="R6196" i="1"/>
  <c r="T6196" i="1"/>
  <c r="V6196" i="1"/>
  <c r="B6197" i="1"/>
  <c r="E6197" i="1"/>
  <c r="H6197" i="1"/>
  <c r="I6197" i="1"/>
  <c r="N6197" i="1"/>
  <c r="O6197" i="1"/>
  <c r="P6197" i="1"/>
  <c r="Q6197" i="1"/>
  <c r="R6197" i="1"/>
  <c r="S6197" i="1"/>
  <c r="T6197" i="1"/>
  <c r="V6197" i="1"/>
  <c r="B6198" i="1"/>
  <c r="R6198" i="1" s="1"/>
  <c r="E6198" i="1"/>
  <c r="H6198" i="1"/>
  <c r="I6198" i="1" s="1"/>
  <c r="N6198" i="1"/>
  <c r="P6198" i="1"/>
  <c r="T6198" i="1"/>
  <c r="V6198" i="1"/>
  <c r="B6199" i="1"/>
  <c r="E6199" i="1"/>
  <c r="H6199" i="1"/>
  <c r="I6199" i="1"/>
  <c r="N6199" i="1"/>
  <c r="O6199" i="1"/>
  <c r="P6199" i="1"/>
  <c r="Q6199" i="1"/>
  <c r="R6199" i="1"/>
  <c r="S6199" i="1"/>
  <c r="T6199" i="1"/>
  <c r="V6199" i="1"/>
  <c r="B6200" i="1"/>
  <c r="E6200" i="1"/>
  <c r="H6200" i="1"/>
  <c r="I6200" i="1" s="1"/>
  <c r="N6200" i="1"/>
  <c r="P6200" i="1"/>
  <c r="R6200" i="1"/>
  <c r="T6200" i="1"/>
  <c r="U6200" i="1"/>
  <c r="V6200" i="1"/>
  <c r="B6201" i="1"/>
  <c r="E6201" i="1"/>
  <c r="H6201" i="1"/>
  <c r="I6201" i="1"/>
  <c r="N6201" i="1"/>
  <c r="O6201" i="1"/>
  <c r="P6201" i="1"/>
  <c r="Q6201" i="1"/>
  <c r="R6201" i="1"/>
  <c r="S6201" i="1"/>
  <c r="T6201" i="1"/>
  <c r="U6201" i="1"/>
  <c r="U6202" i="1" s="1"/>
  <c r="V6201" i="1"/>
  <c r="B6202" i="1"/>
  <c r="E6202" i="1"/>
  <c r="H6202" i="1"/>
  <c r="I6202" i="1" s="1"/>
  <c r="N6202" i="1"/>
  <c r="P6202" i="1"/>
  <c r="R6202" i="1"/>
  <c r="T6202" i="1"/>
  <c r="V6202" i="1"/>
  <c r="B6203" i="1"/>
  <c r="E6203" i="1"/>
  <c r="H6203" i="1"/>
  <c r="I6203" i="1"/>
  <c r="N6203" i="1"/>
  <c r="O6203" i="1"/>
  <c r="P6203" i="1"/>
  <c r="Q6203" i="1"/>
  <c r="R6203" i="1"/>
  <c r="S6203" i="1"/>
  <c r="T6203" i="1"/>
  <c r="U6203" i="1"/>
  <c r="U6204" i="1" s="1"/>
  <c r="U6205" i="1" s="1"/>
  <c r="U6206" i="1" s="1"/>
  <c r="U6207" i="1" s="1"/>
  <c r="U6208" i="1" s="1"/>
  <c r="U6209" i="1" s="1"/>
  <c r="U6210" i="1" s="1"/>
  <c r="V6203" i="1"/>
  <c r="B6204" i="1"/>
  <c r="R6204" i="1" s="1"/>
  <c r="E6204" i="1"/>
  <c r="H6204" i="1"/>
  <c r="I6204" i="1" s="1"/>
  <c r="N6204" i="1"/>
  <c r="P6204" i="1"/>
  <c r="T6204" i="1"/>
  <c r="V6204" i="1"/>
  <c r="B6205" i="1"/>
  <c r="E6205" i="1"/>
  <c r="H6205" i="1"/>
  <c r="I6205" i="1"/>
  <c r="N6205" i="1"/>
  <c r="O6205" i="1"/>
  <c r="P6205" i="1"/>
  <c r="Q6205" i="1"/>
  <c r="R6205" i="1"/>
  <c r="S6205" i="1"/>
  <c r="T6205" i="1"/>
  <c r="V6205" i="1"/>
  <c r="B6206" i="1"/>
  <c r="E6206" i="1"/>
  <c r="H6206" i="1"/>
  <c r="I6206" i="1" s="1"/>
  <c r="N6206" i="1"/>
  <c r="P6206" i="1"/>
  <c r="R6206" i="1"/>
  <c r="T6206" i="1"/>
  <c r="V6206" i="1"/>
  <c r="B6207" i="1"/>
  <c r="E6207" i="1"/>
  <c r="H6207" i="1"/>
  <c r="I6207" i="1"/>
  <c r="N6207" i="1"/>
  <c r="O6207" i="1"/>
  <c r="P6207" i="1"/>
  <c r="Q6207" i="1"/>
  <c r="R6207" i="1"/>
  <c r="S6207" i="1"/>
  <c r="T6207" i="1"/>
  <c r="V6207" i="1"/>
  <c r="B6208" i="1"/>
  <c r="R6208" i="1" s="1"/>
  <c r="E6208" i="1"/>
  <c r="H6208" i="1"/>
  <c r="I6208" i="1" s="1"/>
  <c r="N6208" i="1"/>
  <c r="P6208" i="1"/>
  <c r="T6208" i="1"/>
  <c r="V6208" i="1"/>
  <c r="B6209" i="1"/>
  <c r="E6209" i="1"/>
  <c r="H6209" i="1"/>
  <c r="I6209" i="1"/>
  <c r="N6209" i="1"/>
  <c r="O6209" i="1"/>
  <c r="P6209" i="1"/>
  <c r="Q6209" i="1"/>
  <c r="R6209" i="1"/>
  <c r="S6209" i="1"/>
  <c r="T6209" i="1"/>
  <c r="V6209" i="1"/>
  <c r="B6210" i="1"/>
  <c r="E6210" i="1"/>
  <c r="H6210" i="1"/>
  <c r="I6210" i="1" s="1"/>
  <c r="N6210" i="1"/>
  <c r="P6210" i="1"/>
  <c r="R6210" i="1"/>
  <c r="T6210" i="1"/>
  <c r="V6210" i="1"/>
  <c r="B6211" i="1"/>
  <c r="E6211" i="1"/>
  <c r="H6211" i="1"/>
  <c r="I6211" i="1"/>
  <c r="N6211" i="1"/>
  <c r="O6211" i="1"/>
  <c r="P6211" i="1"/>
  <c r="Q6211" i="1"/>
  <c r="R6211" i="1"/>
  <c r="S6211" i="1"/>
  <c r="T6211" i="1"/>
  <c r="U6211" i="1"/>
  <c r="U6212" i="1" s="1"/>
  <c r="U6213" i="1" s="1"/>
  <c r="U6214" i="1" s="1"/>
  <c r="U6215" i="1" s="1"/>
  <c r="U6216" i="1" s="1"/>
  <c r="U6217" i="1" s="1"/>
  <c r="U6218" i="1" s="1"/>
  <c r="U6219" i="1" s="1"/>
  <c r="U6220" i="1" s="1"/>
  <c r="U6221" i="1" s="1"/>
  <c r="U6222" i="1" s="1"/>
  <c r="V6211" i="1"/>
  <c r="B6212" i="1"/>
  <c r="R6212" i="1" s="1"/>
  <c r="E6212" i="1"/>
  <c r="H6212" i="1"/>
  <c r="I6212" i="1" s="1"/>
  <c r="N6212" i="1"/>
  <c r="P6212" i="1"/>
  <c r="T6212" i="1"/>
  <c r="V6212" i="1"/>
  <c r="B6213" i="1"/>
  <c r="E6213" i="1"/>
  <c r="H6213" i="1"/>
  <c r="I6213" i="1"/>
  <c r="N6213" i="1"/>
  <c r="O6213" i="1"/>
  <c r="P6213" i="1"/>
  <c r="Q6213" i="1"/>
  <c r="R6213" i="1"/>
  <c r="S6213" i="1"/>
  <c r="T6213" i="1"/>
  <c r="V6213" i="1"/>
  <c r="B6214" i="1"/>
  <c r="E6214" i="1"/>
  <c r="H6214" i="1"/>
  <c r="I6214" i="1" s="1"/>
  <c r="N6214" i="1"/>
  <c r="P6214" i="1"/>
  <c r="R6214" i="1"/>
  <c r="T6214" i="1"/>
  <c r="V6214" i="1"/>
  <c r="B6215" i="1"/>
  <c r="E6215" i="1"/>
  <c r="H6215" i="1"/>
  <c r="I6215" i="1"/>
  <c r="N6215" i="1"/>
  <c r="O6215" i="1"/>
  <c r="P6215" i="1"/>
  <c r="Q6215" i="1"/>
  <c r="R6215" i="1"/>
  <c r="S6215" i="1"/>
  <c r="T6215" i="1"/>
  <c r="V6215" i="1"/>
  <c r="B6216" i="1"/>
  <c r="R6216" i="1" s="1"/>
  <c r="E6216" i="1"/>
  <c r="H6216" i="1"/>
  <c r="I6216" i="1" s="1"/>
  <c r="N6216" i="1"/>
  <c r="P6216" i="1"/>
  <c r="T6216" i="1"/>
  <c r="V6216" i="1"/>
  <c r="B6217" i="1"/>
  <c r="E6217" i="1"/>
  <c r="H6217" i="1"/>
  <c r="I6217" i="1"/>
  <c r="N6217" i="1"/>
  <c r="O6217" i="1"/>
  <c r="P6217" i="1"/>
  <c r="Q6217" i="1"/>
  <c r="R6217" i="1"/>
  <c r="S6217" i="1"/>
  <c r="T6217" i="1"/>
  <c r="V6217" i="1"/>
  <c r="B6218" i="1"/>
  <c r="E6218" i="1"/>
  <c r="H6218" i="1"/>
  <c r="I6218" i="1" s="1"/>
  <c r="N6218" i="1"/>
  <c r="P6218" i="1"/>
  <c r="R6218" i="1"/>
  <c r="T6218" i="1"/>
  <c r="V6218" i="1"/>
  <c r="B6219" i="1"/>
  <c r="E6219" i="1"/>
  <c r="H6219" i="1"/>
  <c r="I6219" i="1"/>
  <c r="N6219" i="1"/>
  <c r="O6219" i="1"/>
  <c r="P6219" i="1"/>
  <c r="Q6219" i="1"/>
  <c r="R6219" i="1"/>
  <c r="S6219" i="1"/>
  <c r="T6219" i="1"/>
  <c r="V6219" i="1"/>
  <c r="B6220" i="1"/>
  <c r="R6220" i="1" s="1"/>
  <c r="E6220" i="1"/>
  <c r="H6220" i="1"/>
  <c r="I6220" i="1" s="1"/>
  <c r="N6220" i="1"/>
  <c r="P6220" i="1"/>
  <c r="T6220" i="1"/>
  <c r="V6220" i="1"/>
  <c r="B6221" i="1"/>
  <c r="E6221" i="1"/>
  <c r="H6221" i="1"/>
  <c r="I6221" i="1"/>
  <c r="N6221" i="1"/>
  <c r="O6221" i="1"/>
  <c r="P6221" i="1"/>
  <c r="Q6221" i="1"/>
  <c r="R6221" i="1"/>
  <c r="S6221" i="1"/>
  <c r="T6221" i="1"/>
  <c r="V6221" i="1"/>
  <c r="B6222" i="1"/>
  <c r="E6222" i="1"/>
  <c r="H6222" i="1"/>
  <c r="I6222" i="1" s="1"/>
  <c r="N6222" i="1"/>
  <c r="O6222" i="1"/>
  <c r="P6222" i="1"/>
  <c r="Q6222" i="1"/>
  <c r="R6222" i="1"/>
  <c r="S6222" i="1"/>
  <c r="T6222" i="1"/>
  <c r="V6222" i="1"/>
  <c r="B6223" i="1"/>
  <c r="E6223" i="1"/>
  <c r="H6223" i="1"/>
  <c r="I6223" i="1"/>
  <c r="N6223" i="1"/>
  <c r="O6223" i="1"/>
  <c r="P6223" i="1"/>
  <c r="Q6223" i="1"/>
  <c r="R6223" i="1"/>
  <c r="S6223" i="1"/>
  <c r="T6223" i="1"/>
  <c r="U6223" i="1"/>
  <c r="U6224" i="1" s="1"/>
  <c r="U6225" i="1" s="1"/>
  <c r="U6226" i="1" s="1"/>
  <c r="U6227" i="1" s="1"/>
  <c r="U6228" i="1" s="1"/>
  <c r="U6229" i="1" s="1"/>
  <c r="U6230" i="1" s="1"/>
  <c r="U6231" i="1" s="1"/>
  <c r="U6232" i="1" s="1"/>
  <c r="U6233" i="1" s="1"/>
  <c r="U6234" i="1" s="1"/>
  <c r="U6235" i="1" s="1"/>
  <c r="U6236" i="1" s="1"/>
  <c r="U6237" i="1" s="1"/>
  <c r="U6238" i="1" s="1"/>
  <c r="U6239" i="1" s="1"/>
  <c r="U6240" i="1" s="1"/>
  <c r="U6241" i="1" s="1"/>
  <c r="U6242" i="1" s="1"/>
  <c r="U6243" i="1" s="1"/>
  <c r="V6223" i="1"/>
  <c r="B6224" i="1"/>
  <c r="O6224" i="1" s="1"/>
  <c r="E6224" i="1"/>
  <c r="H6224" i="1"/>
  <c r="I6224" i="1" s="1"/>
  <c r="N6224" i="1"/>
  <c r="P6224" i="1"/>
  <c r="R6224" i="1"/>
  <c r="T6224" i="1"/>
  <c r="V6224" i="1"/>
  <c r="B6225" i="1"/>
  <c r="E6225" i="1"/>
  <c r="H6225" i="1"/>
  <c r="I6225" i="1"/>
  <c r="N6225" i="1"/>
  <c r="O6225" i="1"/>
  <c r="P6225" i="1"/>
  <c r="Q6225" i="1"/>
  <c r="R6225" i="1"/>
  <c r="S6225" i="1"/>
  <c r="T6225" i="1"/>
  <c r="V6225" i="1"/>
  <c r="B6226" i="1"/>
  <c r="O6226" i="1" s="1"/>
  <c r="E6226" i="1"/>
  <c r="H6226" i="1"/>
  <c r="I6226" i="1" s="1"/>
  <c r="N6226" i="1"/>
  <c r="P6226" i="1"/>
  <c r="R6226" i="1"/>
  <c r="T6226" i="1"/>
  <c r="V6226" i="1"/>
  <c r="B6227" i="1"/>
  <c r="E6227" i="1"/>
  <c r="H6227" i="1"/>
  <c r="I6227" i="1"/>
  <c r="N6227" i="1"/>
  <c r="O6227" i="1"/>
  <c r="P6227" i="1"/>
  <c r="Q6227" i="1"/>
  <c r="R6227" i="1"/>
  <c r="S6227" i="1"/>
  <c r="T6227" i="1"/>
  <c r="V6227" i="1"/>
  <c r="B6228" i="1"/>
  <c r="O6228" i="1" s="1"/>
  <c r="E6228" i="1"/>
  <c r="H6228" i="1"/>
  <c r="I6228" i="1" s="1"/>
  <c r="N6228" i="1"/>
  <c r="P6228" i="1"/>
  <c r="R6228" i="1"/>
  <c r="T6228" i="1"/>
  <c r="V6228" i="1"/>
  <c r="B6229" i="1"/>
  <c r="E6229" i="1"/>
  <c r="H6229" i="1"/>
  <c r="I6229" i="1"/>
  <c r="N6229" i="1"/>
  <c r="O6229" i="1"/>
  <c r="P6229" i="1"/>
  <c r="Q6229" i="1"/>
  <c r="R6229" i="1"/>
  <c r="S6229" i="1"/>
  <c r="T6229" i="1"/>
  <c r="V6229" i="1"/>
  <c r="B6230" i="1"/>
  <c r="O6230" i="1" s="1"/>
  <c r="E6230" i="1"/>
  <c r="H6230" i="1"/>
  <c r="I6230" i="1" s="1"/>
  <c r="N6230" i="1"/>
  <c r="P6230" i="1"/>
  <c r="R6230" i="1"/>
  <c r="T6230" i="1"/>
  <c r="V6230" i="1"/>
  <c r="B6231" i="1"/>
  <c r="E6231" i="1"/>
  <c r="H6231" i="1"/>
  <c r="I6231" i="1"/>
  <c r="N6231" i="1"/>
  <c r="O6231" i="1"/>
  <c r="P6231" i="1"/>
  <c r="Q6231" i="1"/>
  <c r="R6231" i="1"/>
  <c r="S6231" i="1"/>
  <c r="T6231" i="1"/>
  <c r="V6231" i="1"/>
  <c r="B6232" i="1"/>
  <c r="O6232" i="1" s="1"/>
  <c r="E6232" i="1"/>
  <c r="H6232" i="1"/>
  <c r="I6232" i="1" s="1"/>
  <c r="N6232" i="1"/>
  <c r="P6232" i="1"/>
  <c r="R6232" i="1"/>
  <c r="T6232" i="1"/>
  <c r="V6232" i="1"/>
  <c r="B6233" i="1"/>
  <c r="E6233" i="1"/>
  <c r="H6233" i="1"/>
  <c r="I6233" i="1"/>
  <c r="N6233" i="1"/>
  <c r="O6233" i="1"/>
  <c r="P6233" i="1"/>
  <c r="Q6233" i="1"/>
  <c r="R6233" i="1"/>
  <c r="S6233" i="1"/>
  <c r="T6233" i="1"/>
  <c r="V6233" i="1"/>
  <c r="B6234" i="1"/>
  <c r="O6234" i="1" s="1"/>
  <c r="E6234" i="1"/>
  <c r="H6234" i="1"/>
  <c r="I6234" i="1" s="1"/>
  <c r="N6234" i="1"/>
  <c r="P6234" i="1"/>
  <c r="R6234" i="1"/>
  <c r="T6234" i="1"/>
  <c r="V6234" i="1"/>
  <c r="B6235" i="1"/>
  <c r="E6235" i="1"/>
  <c r="H6235" i="1"/>
  <c r="I6235" i="1"/>
  <c r="N6235" i="1"/>
  <c r="O6235" i="1"/>
  <c r="P6235" i="1"/>
  <c r="Q6235" i="1"/>
  <c r="R6235" i="1"/>
  <c r="S6235" i="1"/>
  <c r="T6235" i="1"/>
  <c r="V6235" i="1"/>
  <c r="B6236" i="1"/>
  <c r="O6236" i="1" s="1"/>
  <c r="E6236" i="1"/>
  <c r="H6236" i="1"/>
  <c r="I6236" i="1" s="1"/>
  <c r="N6236" i="1"/>
  <c r="P6236" i="1"/>
  <c r="R6236" i="1"/>
  <c r="T6236" i="1"/>
  <c r="V6236" i="1"/>
  <c r="B6237" i="1"/>
  <c r="E6237" i="1"/>
  <c r="H6237" i="1"/>
  <c r="I6237" i="1"/>
  <c r="N6237" i="1"/>
  <c r="O6237" i="1"/>
  <c r="P6237" i="1"/>
  <c r="Q6237" i="1"/>
  <c r="R6237" i="1"/>
  <c r="S6237" i="1"/>
  <c r="T6237" i="1"/>
  <c r="V6237" i="1"/>
  <c r="B6238" i="1"/>
  <c r="O6238" i="1" s="1"/>
  <c r="E6238" i="1"/>
  <c r="H6238" i="1"/>
  <c r="I6238" i="1" s="1"/>
  <c r="N6238" i="1"/>
  <c r="P6238" i="1"/>
  <c r="R6238" i="1"/>
  <c r="T6238" i="1"/>
  <c r="V6238" i="1"/>
  <c r="B6239" i="1"/>
  <c r="E6239" i="1"/>
  <c r="H6239" i="1"/>
  <c r="I6239" i="1"/>
  <c r="N6239" i="1"/>
  <c r="O6239" i="1"/>
  <c r="P6239" i="1"/>
  <c r="Q6239" i="1"/>
  <c r="R6239" i="1"/>
  <c r="S6239" i="1"/>
  <c r="T6239" i="1"/>
  <c r="V6239" i="1"/>
  <c r="B6240" i="1"/>
  <c r="O6240" i="1" s="1"/>
  <c r="E6240" i="1"/>
  <c r="H6240" i="1"/>
  <c r="I6240" i="1" s="1"/>
  <c r="N6240" i="1"/>
  <c r="P6240" i="1"/>
  <c r="R6240" i="1"/>
  <c r="T6240" i="1"/>
  <c r="V6240" i="1"/>
  <c r="B6241" i="1"/>
  <c r="E6241" i="1"/>
  <c r="H6241" i="1"/>
  <c r="I6241" i="1"/>
  <c r="N6241" i="1"/>
  <c r="O6241" i="1"/>
  <c r="P6241" i="1"/>
  <c r="Q6241" i="1"/>
  <c r="R6241" i="1"/>
  <c r="S6241" i="1"/>
  <c r="T6241" i="1"/>
  <c r="V6241" i="1"/>
  <c r="B6242" i="1"/>
  <c r="O6242" i="1" s="1"/>
  <c r="E6242" i="1"/>
  <c r="H6242" i="1"/>
  <c r="I6242" i="1" s="1"/>
  <c r="N6242" i="1"/>
  <c r="P6242" i="1"/>
  <c r="R6242" i="1"/>
  <c r="T6242" i="1"/>
  <c r="V6242" i="1"/>
  <c r="B6243" i="1"/>
  <c r="E6243" i="1"/>
  <c r="H6243" i="1"/>
  <c r="I6243" i="1"/>
  <c r="N6243" i="1"/>
  <c r="O6243" i="1"/>
  <c r="P6243" i="1"/>
  <c r="Q6243" i="1"/>
  <c r="R6243" i="1"/>
  <c r="S6243" i="1"/>
  <c r="T6243" i="1"/>
  <c r="V6243" i="1"/>
  <c r="B6244" i="1"/>
  <c r="O6244" i="1" s="1"/>
  <c r="E6244" i="1"/>
  <c r="H6244" i="1"/>
  <c r="I6244" i="1" s="1"/>
  <c r="N6244" i="1"/>
  <c r="P6244" i="1"/>
  <c r="R6244" i="1"/>
  <c r="T6244" i="1"/>
  <c r="U6244" i="1"/>
  <c r="V6244" i="1"/>
  <c r="B6245" i="1"/>
  <c r="E6245" i="1"/>
  <c r="H6245" i="1"/>
  <c r="I6245" i="1"/>
  <c r="N6245" i="1"/>
  <c r="O6245" i="1"/>
  <c r="P6245" i="1"/>
  <c r="Q6245" i="1"/>
  <c r="R6245" i="1"/>
  <c r="S6245" i="1"/>
  <c r="T6245" i="1"/>
  <c r="U6245" i="1"/>
  <c r="U6246" i="1" s="1"/>
  <c r="U6247" i="1" s="1"/>
  <c r="U6248" i="1" s="1"/>
  <c r="U6249" i="1" s="1"/>
  <c r="U6250" i="1" s="1"/>
  <c r="U6251" i="1" s="1"/>
  <c r="U6252" i="1" s="1"/>
  <c r="U6253" i="1" s="1"/>
  <c r="U6254" i="1" s="1"/>
  <c r="V6245" i="1"/>
  <c r="B6246" i="1"/>
  <c r="O6246" i="1" s="1"/>
  <c r="E6246" i="1"/>
  <c r="H6246" i="1"/>
  <c r="I6246" i="1" s="1"/>
  <c r="N6246" i="1"/>
  <c r="P6246" i="1"/>
  <c r="R6246" i="1"/>
  <c r="T6246" i="1"/>
  <c r="V6246" i="1"/>
  <c r="B6247" i="1"/>
  <c r="E6247" i="1"/>
  <c r="H6247" i="1"/>
  <c r="I6247" i="1"/>
  <c r="N6247" i="1"/>
  <c r="O6247" i="1"/>
  <c r="P6247" i="1"/>
  <c r="Q6247" i="1"/>
  <c r="R6247" i="1"/>
  <c r="S6247" i="1"/>
  <c r="T6247" i="1"/>
  <c r="V6247" i="1"/>
  <c r="B6248" i="1"/>
  <c r="O6248" i="1" s="1"/>
  <c r="E6248" i="1"/>
  <c r="H6248" i="1"/>
  <c r="I6248" i="1" s="1"/>
  <c r="N6248" i="1"/>
  <c r="P6248" i="1"/>
  <c r="R6248" i="1"/>
  <c r="T6248" i="1"/>
  <c r="V6248" i="1"/>
  <c r="B6249" i="1"/>
  <c r="E6249" i="1"/>
  <c r="H6249" i="1"/>
  <c r="I6249" i="1"/>
  <c r="N6249" i="1"/>
  <c r="O6249" i="1"/>
  <c r="P6249" i="1"/>
  <c r="Q6249" i="1"/>
  <c r="R6249" i="1"/>
  <c r="S6249" i="1"/>
  <c r="T6249" i="1"/>
  <c r="V6249" i="1"/>
  <c r="B6250" i="1"/>
  <c r="O6250" i="1" s="1"/>
  <c r="E6250" i="1"/>
  <c r="H6250" i="1"/>
  <c r="I6250" i="1" s="1"/>
  <c r="N6250" i="1"/>
  <c r="P6250" i="1"/>
  <c r="R6250" i="1"/>
  <c r="T6250" i="1"/>
  <c r="V6250" i="1"/>
  <c r="B6251" i="1"/>
  <c r="E6251" i="1"/>
  <c r="H6251" i="1"/>
  <c r="I6251" i="1"/>
  <c r="N6251" i="1"/>
  <c r="O6251" i="1"/>
  <c r="P6251" i="1"/>
  <c r="Q6251" i="1"/>
  <c r="R6251" i="1"/>
  <c r="S6251" i="1"/>
  <c r="T6251" i="1"/>
  <c r="V6251" i="1"/>
  <c r="B6252" i="1"/>
  <c r="O6252" i="1" s="1"/>
  <c r="E6252" i="1"/>
  <c r="H6252" i="1"/>
  <c r="I6252" i="1" s="1"/>
  <c r="N6252" i="1"/>
  <c r="P6252" i="1"/>
  <c r="R6252" i="1"/>
  <c r="T6252" i="1"/>
  <c r="V6252" i="1"/>
  <c r="B6253" i="1"/>
  <c r="E6253" i="1"/>
  <c r="H6253" i="1"/>
  <c r="I6253" i="1"/>
  <c r="N6253" i="1"/>
  <c r="O6253" i="1"/>
  <c r="P6253" i="1"/>
  <c r="Q6253" i="1"/>
  <c r="R6253" i="1"/>
  <c r="S6253" i="1"/>
  <c r="T6253" i="1"/>
  <c r="V6253" i="1"/>
  <c r="B6254" i="1"/>
  <c r="O6254" i="1" s="1"/>
  <c r="E6254" i="1"/>
  <c r="H6254" i="1"/>
  <c r="I6254" i="1" s="1"/>
  <c r="N6254" i="1"/>
  <c r="P6254" i="1"/>
  <c r="R6254" i="1"/>
  <c r="T6254" i="1"/>
  <c r="V6254" i="1"/>
  <c r="B6255" i="1"/>
  <c r="E6255" i="1"/>
  <c r="H6255" i="1"/>
  <c r="I6255" i="1"/>
  <c r="N6255" i="1"/>
  <c r="O6255" i="1"/>
  <c r="P6255" i="1"/>
  <c r="Q6255" i="1"/>
  <c r="R6255" i="1"/>
  <c r="S6255" i="1"/>
  <c r="T6255" i="1"/>
  <c r="U6255" i="1"/>
  <c r="U6256" i="1" s="1"/>
  <c r="U6257" i="1" s="1"/>
  <c r="U6258" i="1" s="1"/>
  <c r="U6259" i="1" s="1"/>
  <c r="U6260" i="1" s="1"/>
  <c r="U6261" i="1" s="1"/>
  <c r="U6262" i="1" s="1"/>
  <c r="U6263" i="1" s="1"/>
  <c r="V6255" i="1"/>
  <c r="B6256" i="1"/>
  <c r="O6256" i="1" s="1"/>
  <c r="E6256" i="1"/>
  <c r="H6256" i="1"/>
  <c r="I6256" i="1" s="1"/>
  <c r="N6256" i="1"/>
  <c r="P6256" i="1"/>
  <c r="R6256" i="1"/>
  <c r="T6256" i="1"/>
  <c r="V6256" i="1"/>
  <c r="B6257" i="1"/>
  <c r="E6257" i="1"/>
  <c r="H6257" i="1"/>
  <c r="I6257" i="1"/>
  <c r="N6257" i="1"/>
  <c r="O6257" i="1"/>
  <c r="P6257" i="1"/>
  <c r="Q6257" i="1"/>
  <c r="R6257" i="1"/>
  <c r="S6257" i="1"/>
  <c r="T6257" i="1"/>
  <c r="V6257" i="1"/>
  <c r="B6258" i="1"/>
  <c r="O6258" i="1" s="1"/>
  <c r="E6258" i="1"/>
  <c r="H6258" i="1"/>
  <c r="I6258" i="1" s="1"/>
  <c r="N6258" i="1"/>
  <c r="P6258" i="1"/>
  <c r="R6258" i="1"/>
  <c r="T6258" i="1"/>
  <c r="V6258" i="1"/>
  <c r="B6259" i="1"/>
  <c r="E6259" i="1"/>
  <c r="H6259" i="1"/>
  <c r="I6259" i="1"/>
  <c r="N6259" i="1"/>
  <c r="O6259" i="1"/>
  <c r="P6259" i="1"/>
  <c r="Q6259" i="1"/>
  <c r="R6259" i="1"/>
  <c r="S6259" i="1"/>
  <c r="T6259" i="1"/>
  <c r="V6259" i="1"/>
  <c r="B6260" i="1"/>
  <c r="O6260" i="1" s="1"/>
  <c r="E6260" i="1"/>
  <c r="H6260" i="1"/>
  <c r="I6260" i="1" s="1"/>
  <c r="N6260" i="1"/>
  <c r="P6260" i="1"/>
  <c r="R6260" i="1"/>
  <c r="T6260" i="1"/>
  <c r="V6260" i="1"/>
  <c r="B6261" i="1"/>
  <c r="E6261" i="1"/>
  <c r="H6261" i="1"/>
  <c r="I6261" i="1"/>
  <c r="N6261" i="1"/>
  <c r="O6261" i="1"/>
  <c r="P6261" i="1"/>
  <c r="Q6261" i="1"/>
  <c r="R6261" i="1"/>
  <c r="S6261" i="1"/>
  <c r="T6261" i="1"/>
  <c r="V6261" i="1"/>
  <c r="B6262" i="1"/>
  <c r="O6262" i="1" s="1"/>
  <c r="E6262" i="1"/>
  <c r="H6262" i="1"/>
  <c r="I6262" i="1" s="1"/>
  <c r="N6262" i="1"/>
  <c r="P6262" i="1"/>
  <c r="R6262" i="1"/>
  <c r="T6262" i="1"/>
  <c r="V6262" i="1"/>
  <c r="B6263" i="1"/>
  <c r="E6263" i="1"/>
  <c r="H6263" i="1"/>
  <c r="I6263" i="1"/>
  <c r="N6263" i="1"/>
  <c r="O6263" i="1"/>
  <c r="P6263" i="1"/>
  <c r="Q6263" i="1"/>
  <c r="R6263" i="1"/>
  <c r="S6263" i="1"/>
  <c r="T6263" i="1"/>
  <c r="V6263" i="1"/>
  <c r="B6264" i="1"/>
  <c r="O6264" i="1" s="1"/>
  <c r="E6264" i="1"/>
  <c r="H6264" i="1"/>
  <c r="I6264" i="1" s="1"/>
  <c r="N6264" i="1"/>
  <c r="P6264" i="1"/>
  <c r="R6264" i="1"/>
  <c r="T6264" i="1"/>
  <c r="U6264" i="1"/>
  <c r="V6264" i="1"/>
  <c r="B6265" i="1"/>
  <c r="E6265" i="1"/>
  <c r="H6265" i="1"/>
  <c r="I6265" i="1"/>
  <c r="N6265" i="1"/>
  <c r="O6265" i="1"/>
  <c r="P6265" i="1"/>
  <c r="Q6265" i="1"/>
  <c r="R6265" i="1"/>
  <c r="S6265" i="1"/>
  <c r="T6265" i="1"/>
  <c r="U6265" i="1"/>
  <c r="V6265" i="1"/>
  <c r="B6266" i="1"/>
  <c r="O6266" i="1" s="1"/>
  <c r="E6266" i="1"/>
  <c r="H6266" i="1"/>
  <c r="I6266" i="1" s="1"/>
  <c r="N6266" i="1"/>
  <c r="P6266" i="1"/>
  <c r="R6266" i="1"/>
  <c r="T6266" i="1"/>
  <c r="U6266" i="1"/>
  <c r="V6266" i="1"/>
  <c r="B6267" i="1"/>
  <c r="E6267" i="1"/>
  <c r="H6267" i="1"/>
  <c r="I6267" i="1"/>
  <c r="N6267" i="1"/>
  <c r="O6267" i="1"/>
  <c r="P6267" i="1"/>
  <c r="Q6267" i="1"/>
  <c r="R6267" i="1"/>
  <c r="S6267" i="1"/>
  <c r="T6267" i="1"/>
  <c r="U6267" i="1"/>
  <c r="U6268" i="1" s="1"/>
  <c r="U6269" i="1" s="1"/>
  <c r="U6270" i="1" s="1"/>
  <c r="U6271" i="1" s="1"/>
  <c r="U6272" i="1" s="1"/>
  <c r="U6273" i="1" s="1"/>
  <c r="U6274" i="1" s="1"/>
  <c r="U6275" i="1" s="1"/>
  <c r="U6276" i="1" s="1"/>
  <c r="U6277" i="1" s="1"/>
  <c r="U6278" i="1" s="1"/>
  <c r="V6267" i="1"/>
  <c r="B6268" i="1"/>
  <c r="O6268" i="1" s="1"/>
  <c r="E6268" i="1"/>
  <c r="H6268" i="1"/>
  <c r="I6268" i="1" s="1"/>
  <c r="N6268" i="1"/>
  <c r="P6268" i="1"/>
  <c r="R6268" i="1"/>
  <c r="T6268" i="1"/>
  <c r="V6268" i="1"/>
  <c r="B6269" i="1"/>
  <c r="E6269" i="1"/>
  <c r="H6269" i="1"/>
  <c r="I6269" i="1"/>
  <c r="N6269" i="1"/>
  <c r="O6269" i="1"/>
  <c r="P6269" i="1"/>
  <c r="Q6269" i="1"/>
  <c r="R6269" i="1"/>
  <c r="S6269" i="1"/>
  <c r="T6269" i="1"/>
  <c r="V6269" i="1"/>
  <c r="B6270" i="1"/>
  <c r="O6270" i="1" s="1"/>
  <c r="E6270" i="1"/>
  <c r="H6270" i="1"/>
  <c r="I6270" i="1" s="1"/>
  <c r="N6270" i="1"/>
  <c r="P6270" i="1"/>
  <c r="R6270" i="1"/>
  <c r="T6270" i="1"/>
  <c r="V6270" i="1"/>
  <c r="B6271" i="1"/>
  <c r="E6271" i="1"/>
  <c r="H6271" i="1"/>
  <c r="I6271" i="1"/>
  <c r="N6271" i="1"/>
  <c r="O6271" i="1"/>
  <c r="P6271" i="1"/>
  <c r="Q6271" i="1"/>
  <c r="R6271" i="1"/>
  <c r="S6271" i="1"/>
  <c r="T6271" i="1"/>
  <c r="V6271" i="1"/>
  <c r="B6272" i="1"/>
  <c r="O6272" i="1" s="1"/>
  <c r="E6272" i="1"/>
  <c r="H6272" i="1"/>
  <c r="I6272" i="1" s="1"/>
  <c r="N6272" i="1"/>
  <c r="P6272" i="1"/>
  <c r="R6272" i="1"/>
  <c r="T6272" i="1"/>
  <c r="V6272" i="1"/>
  <c r="B6273" i="1"/>
  <c r="E6273" i="1"/>
  <c r="H6273" i="1"/>
  <c r="I6273" i="1"/>
  <c r="N6273" i="1"/>
  <c r="O6273" i="1"/>
  <c r="P6273" i="1"/>
  <c r="Q6273" i="1"/>
  <c r="R6273" i="1"/>
  <c r="S6273" i="1"/>
  <c r="T6273" i="1"/>
  <c r="V6273" i="1"/>
  <c r="B6274" i="1"/>
  <c r="O6274" i="1" s="1"/>
  <c r="E6274" i="1"/>
  <c r="H6274" i="1"/>
  <c r="I6274" i="1" s="1"/>
  <c r="N6274" i="1"/>
  <c r="P6274" i="1"/>
  <c r="R6274" i="1"/>
  <c r="T6274" i="1"/>
  <c r="V6274" i="1"/>
  <c r="B6275" i="1"/>
  <c r="E6275" i="1"/>
  <c r="H6275" i="1"/>
  <c r="I6275" i="1"/>
  <c r="N6275" i="1"/>
  <c r="O6275" i="1"/>
  <c r="P6275" i="1"/>
  <c r="Q6275" i="1"/>
  <c r="R6275" i="1"/>
  <c r="S6275" i="1"/>
  <c r="T6275" i="1"/>
  <c r="V6275" i="1"/>
  <c r="B6276" i="1"/>
  <c r="O6276" i="1" s="1"/>
  <c r="E6276" i="1"/>
  <c r="H6276" i="1"/>
  <c r="I6276" i="1" s="1"/>
  <c r="N6276" i="1"/>
  <c r="P6276" i="1"/>
  <c r="R6276" i="1"/>
  <c r="T6276" i="1"/>
  <c r="V6276" i="1"/>
  <c r="B6277" i="1"/>
  <c r="E6277" i="1"/>
  <c r="H6277" i="1"/>
  <c r="I6277" i="1"/>
  <c r="N6277" i="1"/>
  <c r="O6277" i="1"/>
  <c r="P6277" i="1"/>
  <c r="Q6277" i="1"/>
  <c r="R6277" i="1"/>
  <c r="S6277" i="1"/>
  <c r="T6277" i="1"/>
  <c r="V6277" i="1"/>
  <c r="B6278" i="1"/>
  <c r="O6278" i="1" s="1"/>
  <c r="E6278" i="1"/>
  <c r="H6278" i="1"/>
  <c r="I6278" i="1" s="1"/>
  <c r="N6278" i="1"/>
  <c r="P6278" i="1"/>
  <c r="R6278" i="1"/>
  <c r="T6278" i="1"/>
  <c r="V6278" i="1"/>
  <c r="B6279" i="1"/>
  <c r="E6279" i="1"/>
  <c r="H6279" i="1"/>
  <c r="I6279" i="1"/>
  <c r="N6279" i="1"/>
  <c r="O6279" i="1"/>
  <c r="P6279" i="1"/>
  <c r="Q6279" i="1"/>
  <c r="R6279" i="1"/>
  <c r="S6279" i="1"/>
  <c r="T6279" i="1"/>
  <c r="U6279" i="1"/>
  <c r="U6280" i="1" s="1"/>
  <c r="U6281" i="1" s="1"/>
  <c r="U6282" i="1" s="1"/>
  <c r="U6283" i="1" s="1"/>
  <c r="U6284" i="1" s="1"/>
  <c r="U6285" i="1" s="1"/>
  <c r="U6286" i="1" s="1"/>
  <c r="U6287" i="1" s="1"/>
  <c r="U6288" i="1" s="1"/>
  <c r="U6289" i="1" s="1"/>
  <c r="V6279" i="1"/>
  <c r="B6280" i="1"/>
  <c r="O6280" i="1" s="1"/>
  <c r="E6280" i="1"/>
  <c r="H6280" i="1"/>
  <c r="I6280" i="1" s="1"/>
  <c r="N6280" i="1"/>
  <c r="P6280" i="1"/>
  <c r="R6280" i="1"/>
  <c r="T6280" i="1"/>
  <c r="V6280" i="1"/>
  <c r="B6281" i="1"/>
  <c r="E6281" i="1"/>
  <c r="H6281" i="1"/>
  <c r="I6281" i="1"/>
  <c r="N6281" i="1"/>
  <c r="O6281" i="1"/>
  <c r="P6281" i="1"/>
  <c r="Q6281" i="1"/>
  <c r="R6281" i="1"/>
  <c r="S6281" i="1"/>
  <c r="T6281" i="1"/>
  <c r="V6281" i="1"/>
  <c r="B6282" i="1"/>
  <c r="O6282" i="1" s="1"/>
  <c r="E6282" i="1"/>
  <c r="H6282" i="1"/>
  <c r="I6282" i="1" s="1"/>
  <c r="N6282" i="1"/>
  <c r="P6282" i="1"/>
  <c r="R6282" i="1"/>
  <c r="T6282" i="1"/>
  <c r="V6282" i="1"/>
  <c r="B6283" i="1"/>
  <c r="E6283" i="1"/>
  <c r="H6283" i="1"/>
  <c r="I6283" i="1"/>
  <c r="N6283" i="1"/>
  <c r="O6283" i="1"/>
  <c r="P6283" i="1"/>
  <c r="Q6283" i="1"/>
  <c r="R6283" i="1"/>
  <c r="S6283" i="1"/>
  <c r="T6283" i="1"/>
  <c r="V6283" i="1"/>
  <c r="B6284" i="1"/>
  <c r="O6284" i="1" s="1"/>
  <c r="E6284" i="1"/>
  <c r="H6284" i="1"/>
  <c r="I6284" i="1" s="1"/>
  <c r="N6284" i="1"/>
  <c r="P6284" i="1"/>
  <c r="R6284" i="1"/>
  <c r="T6284" i="1"/>
  <c r="V6284" i="1"/>
  <c r="B6285" i="1"/>
  <c r="E6285" i="1"/>
  <c r="H6285" i="1"/>
  <c r="I6285" i="1"/>
  <c r="N6285" i="1"/>
  <c r="O6285" i="1"/>
  <c r="P6285" i="1"/>
  <c r="Q6285" i="1"/>
  <c r="R6285" i="1"/>
  <c r="S6285" i="1"/>
  <c r="T6285" i="1"/>
  <c r="V6285" i="1"/>
  <c r="B6286" i="1"/>
  <c r="O6286" i="1" s="1"/>
  <c r="E6286" i="1"/>
  <c r="H6286" i="1"/>
  <c r="I6286" i="1" s="1"/>
  <c r="N6286" i="1"/>
  <c r="P6286" i="1"/>
  <c r="R6286" i="1"/>
  <c r="T6286" i="1"/>
  <c r="V6286" i="1"/>
  <c r="B6287" i="1"/>
  <c r="E6287" i="1"/>
  <c r="H6287" i="1"/>
  <c r="I6287" i="1"/>
  <c r="N6287" i="1"/>
  <c r="O6287" i="1"/>
  <c r="P6287" i="1"/>
  <c r="Q6287" i="1"/>
  <c r="R6287" i="1"/>
  <c r="S6287" i="1"/>
  <c r="T6287" i="1"/>
  <c r="V6287" i="1"/>
  <c r="B6288" i="1"/>
  <c r="O6288" i="1" s="1"/>
  <c r="E6288" i="1"/>
  <c r="H6288" i="1"/>
  <c r="I6288" i="1" s="1"/>
  <c r="N6288" i="1"/>
  <c r="P6288" i="1"/>
  <c r="R6288" i="1"/>
  <c r="T6288" i="1"/>
  <c r="V6288" i="1"/>
  <c r="B6289" i="1"/>
  <c r="E6289" i="1"/>
  <c r="H6289" i="1"/>
  <c r="I6289" i="1"/>
  <c r="N6289" i="1"/>
  <c r="O6289" i="1"/>
  <c r="P6289" i="1"/>
  <c r="Q6289" i="1"/>
  <c r="R6289" i="1"/>
  <c r="S6289" i="1"/>
  <c r="T6289" i="1"/>
  <c r="V6289" i="1"/>
  <c r="B6290" i="1"/>
  <c r="O6290" i="1" s="1"/>
  <c r="E6290" i="1"/>
  <c r="H6290" i="1"/>
  <c r="I6290" i="1" s="1"/>
  <c r="N6290" i="1"/>
  <c r="P6290" i="1"/>
  <c r="R6290" i="1"/>
  <c r="T6290" i="1"/>
  <c r="U6290" i="1"/>
  <c r="V6290" i="1"/>
  <c r="B6291" i="1"/>
  <c r="E6291" i="1"/>
  <c r="H6291" i="1"/>
  <c r="I6291" i="1"/>
  <c r="N6291" i="1"/>
  <c r="O6291" i="1"/>
  <c r="P6291" i="1"/>
  <c r="Q6291" i="1"/>
  <c r="R6291" i="1"/>
  <c r="S6291" i="1"/>
  <c r="T6291" i="1"/>
  <c r="U6291" i="1"/>
  <c r="U6292" i="1" s="1"/>
  <c r="U6293" i="1" s="1"/>
  <c r="U6294" i="1" s="1"/>
  <c r="U6295" i="1" s="1"/>
  <c r="U6296" i="1" s="1"/>
  <c r="U6297" i="1" s="1"/>
  <c r="U6298" i="1" s="1"/>
  <c r="U6299" i="1" s="1"/>
  <c r="U6300" i="1" s="1"/>
  <c r="U6301" i="1" s="1"/>
  <c r="U6302" i="1" s="1"/>
  <c r="U6303" i="1" s="1"/>
  <c r="U6304" i="1" s="1"/>
  <c r="U6305" i="1" s="1"/>
  <c r="U6306" i="1" s="1"/>
  <c r="V6291" i="1"/>
  <c r="B6292" i="1"/>
  <c r="O6292" i="1" s="1"/>
  <c r="E6292" i="1"/>
  <c r="H6292" i="1"/>
  <c r="I6292" i="1" s="1"/>
  <c r="N6292" i="1"/>
  <c r="P6292" i="1"/>
  <c r="R6292" i="1"/>
  <c r="T6292" i="1"/>
  <c r="V6292" i="1"/>
  <c r="B6293" i="1"/>
  <c r="E6293" i="1"/>
  <c r="H6293" i="1"/>
  <c r="I6293" i="1"/>
  <c r="N6293" i="1"/>
  <c r="O6293" i="1"/>
  <c r="P6293" i="1"/>
  <c r="Q6293" i="1"/>
  <c r="R6293" i="1"/>
  <c r="S6293" i="1"/>
  <c r="T6293" i="1"/>
  <c r="V6293" i="1"/>
  <c r="B6294" i="1"/>
  <c r="O6294" i="1" s="1"/>
  <c r="E6294" i="1"/>
  <c r="H6294" i="1"/>
  <c r="I6294" i="1" s="1"/>
  <c r="N6294" i="1"/>
  <c r="P6294" i="1"/>
  <c r="R6294" i="1"/>
  <c r="T6294" i="1"/>
  <c r="V6294" i="1"/>
  <c r="B6295" i="1"/>
  <c r="E6295" i="1"/>
  <c r="H6295" i="1"/>
  <c r="I6295" i="1"/>
  <c r="N6295" i="1"/>
  <c r="O6295" i="1"/>
  <c r="P6295" i="1"/>
  <c r="Q6295" i="1"/>
  <c r="R6295" i="1"/>
  <c r="S6295" i="1"/>
  <c r="T6295" i="1"/>
  <c r="V6295" i="1"/>
  <c r="B6296" i="1"/>
  <c r="O6296" i="1" s="1"/>
  <c r="E6296" i="1"/>
  <c r="H6296" i="1"/>
  <c r="I6296" i="1" s="1"/>
  <c r="N6296" i="1"/>
  <c r="P6296" i="1"/>
  <c r="R6296" i="1"/>
  <c r="T6296" i="1"/>
  <c r="V6296" i="1"/>
  <c r="B6297" i="1"/>
  <c r="E6297" i="1"/>
  <c r="H6297" i="1"/>
  <c r="I6297" i="1"/>
  <c r="N6297" i="1"/>
  <c r="O6297" i="1"/>
  <c r="P6297" i="1"/>
  <c r="Q6297" i="1"/>
  <c r="R6297" i="1"/>
  <c r="S6297" i="1"/>
  <c r="T6297" i="1"/>
  <c r="V6297" i="1"/>
  <c r="B6298" i="1"/>
  <c r="O6298" i="1" s="1"/>
  <c r="E6298" i="1"/>
  <c r="H6298" i="1"/>
  <c r="I6298" i="1" s="1"/>
  <c r="N6298" i="1"/>
  <c r="P6298" i="1"/>
  <c r="R6298" i="1"/>
  <c r="T6298" i="1"/>
  <c r="V6298" i="1"/>
  <c r="B6299" i="1"/>
  <c r="E6299" i="1"/>
  <c r="H6299" i="1"/>
  <c r="I6299" i="1"/>
  <c r="N6299" i="1"/>
  <c r="O6299" i="1"/>
  <c r="P6299" i="1"/>
  <c r="Q6299" i="1"/>
  <c r="R6299" i="1"/>
  <c r="S6299" i="1"/>
  <c r="T6299" i="1"/>
  <c r="V6299" i="1"/>
  <c r="B6300" i="1"/>
  <c r="O6300" i="1" s="1"/>
  <c r="E6300" i="1"/>
  <c r="H6300" i="1"/>
  <c r="I6300" i="1" s="1"/>
  <c r="N6300" i="1"/>
  <c r="P6300" i="1"/>
  <c r="R6300" i="1"/>
  <c r="T6300" i="1"/>
  <c r="V6300" i="1"/>
  <c r="B6301" i="1"/>
  <c r="E6301" i="1"/>
  <c r="H6301" i="1"/>
  <c r="I6301" i="1"/>
  <c r="N6301" i="1"/>
  <c r="O6301" i="1"/>
  <c r="P6301" i="1"/>
  <c r="Q6301" i="1"/>
  <c r="R6301" i="1"/>
  <c r="S6301" i="1"/>
  <c r="T6301" i="1"/>
  <c r="V6301" i="1"/>
  <c r="B6302" i="1"/>
  <c r="O6302" i="1" s="1"/>
  <c r="E6302" i="1"/>
  <c r="H6302" i="1"/>
  <c r="I6302" i="1" s="1"/>
  <c r="N6302" i="1"/>
  <c r="P6302" i="1"/>
  <c r="R6302" i="1"/>
  <c r="T6302" i="1"/>
  <c r="V6302" i="1"/>
  <c r="B6303" i="1"/>
  <c r="E6303" i="1"/>
  <c r="H6303" i="1"/>
  <c r="I6303" i="1"/>
  <c r="N6303" i="1"/>
  <c r="O6303" i="1"/>
  <c r="P6303" i="1"/>
  <c r="Q6303" i="1"/>
  <c r="R6303" i="1"/>
  <c r="S6303" i="1"/>
  <c r="T6303" i="1"/>
  <c r="V6303" i="1"/>
  <c r="B6304" i="1"/>
  <c r="O6304" i="1" s="1"/>
  <c r="E6304" i="1"/>
  <c r="H6304" i="1"/>
  <c r="I6304" i="1" s="1"/>
  <c r="N6304" i="1"/>
  <c r="P6304" i="1"/>
  <c r="R6304" i="1"/>
  <c r="T6304" i="1"/>
  <c r="V6304" i="1"/>
  <c r="B6305" i="1"/>
  <c r="E6305" i="1"/>
  <c r="H6305" i="1"/>
  <c r="I6305" i="1"/>
  <c r="N6305" i="1"/>
  <c r="O6305" i="1"/>
  <c r="P6305" i="1"/>
  <c r="Q6305" i="1"/>
  <c r="R6305" i="1"/>
  <c r="S6305" i="1"/>
  <c r="T6305" i="1"/>
  <c r="V6305" i="1"/>
  <c r="B6306" i="1"/>
  <c r="O6306" i="1" s="1"/>
  <c r="E6306" i="1"/>
  <c r="H6306" i="1"/>
  <c r="I6306" i="1" s="1"/>
  <c r="N6306" i="1"/>
  <c r="P6306" i="1"/>
  <c r="R6306" i="1"/>
  <c r="T6306" i="1"/>
  <c r="V6306" i="1"/>
  <c r="B6307" i="1"/>
  <c r="E6307" i="1"/>
  <c r="H6307" i="1"/>
  <c r="I6307" i="1"/>
  <c r="N6307" i="1"/>
  <c r="O6307" i="1"/>
  <c r="P6307" i="1"/>
  <c r="Q6307" i="1"/>
  <c r="R6307" i="1"/>
  <c r="S6307" i="1"/>
  <c r="T6307" i="1"/>
  <c r="U6307" i="1"/>
  <c r="U6308" i="1" s="1"/>
  <c r="U6309" i="1" s="1"/>
  <c r="U6310" i="1" s="1"/>
  <c r="U6311" i="1" s="1"/>
  <c r="U6312" i="1" s="1"/>
  <c r="U6313" i="1" s="1"/>
  <c r="U6314" i="1" s="1"/>
  <c r="U6315" i="1" s="1"/>
  <c r="U6316" i="1" s="1"/>
  <c r="U6317" i="1" s="1"/>
  <c r="U6318" i="1" s="1"/>
  <c r="U6319" i="1" s="1"/>
  <c r="V6307" i="1"/>
  <c r="B6308" i="1"/>
  <c r="O6308" i="1" s="1"/>
  <c r="E6308" i="1"/>
  <c r="H6308" i="1"/>
  <c r="I6308" i="1" s="1"/>
  <c r="N6308" i="1"/>
  <c r="P6308" i="1"/>
  <c r="R6308" i="1"/>
  <c r="T6308" i="1"/>
  <c r="V6308" i="1"/>
  <c r="B6309" i="1"/>
  <c r="E6309" i="1"/>
  <c r="H6309" i="1"/>
  <c r="I6309" i="1"/>
  <c r="N6309" i="1"/>
  <c r="O6309" i="1"/>
  <c r="P6309" i="1"/>
  <c r="Q6309" i="1"/>
  <c r="R6309" i="1"/>
  <c r="S6309" i="1"/>
  <c r="T6309" i="1"/>
  <c r="V6309" i="1"/>
  <c r="B6310" i="1"/>
  <c r="O6310" i="1" s="1"/>
  <c r="E6310" i="1"/>
  <c r="H6310" i="1"/>
  <c r="I6310" i="1" s="1"/>
  <c r="N6310" i="1"/>
  <c r="P6310" i="1"/>
  <c r="R6310" i="1"/>
  <c r="T6310" i="1"/>
  <c r="V6310" i="1"/>
  <c r="B6311" i="1"/>
  <c r="E6311" i="1"/>
  <c r="H6311" i="1"/>
  <c r="I6311" i="1"/>
  <c r="N6311" i="1"/>
  <c r="O6311" i="1"/>
  <c r="P6311" i="1"/>
  <c r="Q6311" i="1"/>
  <c r="R6311" i="1"/>
  <c r="S6311" i="1"/>
  <c r="T6311" i="1"/>
  <c r="V6311" i="1"/>
  <c r="B6312" i="1"/>
  <c r="O6312" i="1" s="1"/>
  <c r="E6312" i="1"/>
  <c r="H6312" i="1"/>
  <c r="I6312" i="1" s="1"/>
  <c r="N6312" i="1"/>
  <c r="P6312" i="1"/>
  <c r="R6312" i="1"/>
  <c r="T6312" i="1"/>
  <c r="V6312" i="1"/>
  <c r="B6313" i="1"/>
  <c r="E6313" i="1"/>
  <c r="H6313" i="1"/>
  <c r="I6313" i="1"/>
  <c r="N6313" i="1"/>
  <c r="O6313" i="1"/>
  <c r="P6313" i="1"/>
  <c r="Q6313" i="1"/>
  <c r="R6313" i="1"/>
  <c r="S6313" i="1"/>
  <c r="T6313" i="1"/>
  <c r="V6313" i="1"/>
  <c r="B6314" i="1"/>
  <c r="O6314" i="1" s="1"/>
  <c r="E6314" i="1"/>
  <c r="H6314" i="1"/>
  <c r="I6314" i="1" s="1"/>
  <c r="N6314" i="1"/>
  <c r="P6314" i="1"/>
  <c r="R6314" i="1"/>
  <c r="T6314" i="1"/>
  <c r="V6314" i="1"/>
  <c r="B6315" i="1"/>
  <c r="E6315" i="1"/>
  <c r="H6315" i="1"/>
  <c r="I6315" i="1"/>
  <c r="N6315" i="1"/>
  <c r="O6315" i="1"/>
  <c r="P6315" i="1"/>
  <c r="Q6315" i="1"/>
  <c r="R6315" i="1"/>
  <c r="S6315" i="1"/>
  <c r="T6315" i="1"/>
  <c r="V6315" i="1"/>
  <c r="B6316" i="1"/>
  <c r="O6316" i="1" s="1"/>
  <c r="E6316" i="1"/>
  <c r="H6316" i="1"/>
  <c r="I6316" i="1" s="1"/>
  <c r="N6316" i="1"/>
  <c r="P6316" i="1"/>
  <c r="R6316" i="1"/>
  <c r="T6316" i="1"/>
  <c r="V6316" i="1"/>
  <c r="B6317" i="1"/>
  <c r="E6317" i="1"/>
  <c r="H6317" i="1"/>
  <c r="I6317" i="1"/>
  <c r="N6317" i="1"/>
  <c r="O6317" i="1"/>
  <c r="P6317" i="1"/>
  <c r="Q6317" i="1"/>
  <c r="R6317" i="1"/>
  <c r="S6317" i="1"/>
  <c r="T6317" i="1"/>
  <c r="V6317" i="1"/>
  <c r="B6318" i="1"/>
  <c r="O6318" i="1" s="1"/>
  <c r="E6318" i="1"/>
  <c r="H6318" i="1"/>
  <c r="I6318" i="1" s="1"/>
  <c r="N6318" i="1"/>
  <c r="P6318" i="1"/>
  <c r="R6318" i="1"/>
  <c r="T6318" i="1"/>
  <c r="V6318" i="1"/>
  <c r="B6319" i="1"/>
  <c r="E6319" i="1"/>
  <c r="H6319" i="1"/>
  <c r="I6319" i="1"/>
  <c r="N6319" i="1"/>
  <c r="O6319" i="1"/>
  <c r="P6319" i="1"/>
  <c r="Q6319" i="1"/>
  <c r="R6319" i="1"/>
  <c r="S6319" i="1"/>
  <c r="T6319" i="1"/>
  <c r="V6319" i="1"/>
  <c r="B6320" i="1"/>
  <c r="O6320" i="1" s="1"/>
  <c r="E6320" i="1"/>
  <c r="H6320" i="1"/>
  <c r="I6320" i="1" s="1"/>
  <c r="N6320" i="1"/>
  <c r="P6320" i="1"/>
  <c r="R6320" i="1"/>
  <c r="T6320" i="1"/>
  <c r="U6320" i="1"/>
  <c r="V6320" i="1"/>
  <c r="B6321" i="1"/>
  <c r="E6321" i="1"/>
  <c r="H6321" i="1"/>
  <c r="I6321" i="1"/>
  <c r="N6321" i="1"/>
  <c r="O6321" i="1"/>
  <c r="P6321" i="1"/>
  <c r="Q6321" i="1"/>
  <c r="R6321" i="1"/>
  <c r="S6321" i="1"/>
  <c r="T6321" i="1"/>
  <c r="U6321" i="1"/>
  <c r="U6322" i="1" s="1"/>
  <c r="U6323" i="1" s="1"/>
  <c r="U6324" i="1" s="1"/>
  <c r="U6325" i="1" s="1"/>
  <c r="U6326" i="1" s="1"/>
  <c r="U6327" i="1" s="1"/>
  <c r="U6328" i="1" s="1"/>
  <c r="U6329" i="1" s="1"/>
  <c r="U6330" i="1" s="1"/>
  <c r="V6321" i="1"/>
  <c r="B6322" i="1"/>
  <c r="O6322" i="1" s="1"/>
  <c r="E6322" i="1"/>
  <c r="H6322" i="1"/>
  <c r="I6322" i="1" s="1"/>
  <c r="N6322" i="1"/>
  <c r="P6322" i="1"/>
  <c r="R6322" i="1"/>
  <c r="T6322" i="1"/>
  <c r="V6322" i="1"/>
  <c r="B6323" i="1"/>
  <c r="E6323" i="1"/>
  <c r="H6323" i="1"/>
  <c r="I6323" i="1"/>
  <c r="N6323" i="1"/>
  <c r="O6323" i="1"/>
  <c r="P6323" i="1"/>
  <c r="Q6323" i="1"/>
  <c r="R6323" i="1"/>
  <c r="S6323" i="1"/>
  <c r="T6323" i="1"/>
  <c r="V6323" i="1"/>
  <c r="B6324" i="1"/>
  <c r="O6324" i="1" s="1"/>
  <c r="E6324" i="1"/>
  <c r="H6324" i="1"/>
  <c r="I6324" i="1" s="1"/>
  <c r="N6324" i="1"/>
  <c r="P6324" i="1"/>
  <c r="R6324" i="1"/>
  <c r="T6324" i="1"/>
  <c r="V6324" i="1"/>
  <c r="B6325" i="1"/>
  <c r="E6325" i="1"/>
  <c r="H6325" i="1"/>
  <c r="I6325" i="1"/>
  <c r="N6325" i="1"/>
  <c r="O6325" i="1"/>
  <c r="P6325" i="1"/>
  <c r="Q6325" i="1"/>
  <c r="R6325" i="1"/>
  <c r="S6325" i="1"/>
  <c r="T6325" i="1"/>
  <c r="V6325" i="1"/>
  <c r="B6326" i="1"/>
  <c r="O6326" i="1" s="1"/>
  <c r="E6326" i="1"/>
  <c r="H6326" i="1"/>
  <c r="I6326" i="1" s="1"/>
  <c r="N6326" i="1"/>
  <c r="P6326" i="1"/>
  <c r="R6326" i="1"/>
  <c r="T6326" i="1"/>
  <c r="V6326" i="1"/>
  <c r="B6327" i="1"/>
  <c r="E6327" i="1"/>
  <c r="H6327" i="1"/>
  <c r="I6327" i="1"/>
  <c r="N6327" i="1"/>
  <c r="O6327" i="1"/>
  <c r="P6327" i="1"/>
  <c r="Q6327" i="1"/>
  <c r="R6327" i="1"/>
  <c r="S6327" i="1"/>
  <c r="T6327" i="1"/>
  <c r="V6327" i="1"/>
  <c r="B6328" i="1"/>
  <c r="O6328" i="1" s="1"/>
  <c r="E6328" i="1"/>
  <c r="H6328" i="1"/>
  <c r="I6328" i="1" s="1"/>
  <c r="N6328" i="1"/>
  <c r="P6328" i="1"/>
  <c r="R6328" i="1"/>
  <c r="T6328" i="1"/>
  <c r="V6328" i="1"/>
  <c r="B6329" i="1"/>
  <c r="E6329" i="1"/>
  <c r="H6329" i="1"/>
  <c r="I6329" i="1"/>
  <c r="N6329" i="1"/>
  <c r="O6329" i="1"/>
  <c r="P6329" i="1"/>
  <c r="Q6329" i="1"/>
  <c r="R6329" i="1"/>
  <c r="S6329" i="1"/>
  <c r="T6329" i="1"/>
  <c r="V6329" i="1"/>
  <c r="B6330" i="1"/>
  <c r="O6330" i="1" s="1"/>
  <c r="E6330" i="1"/>
  <c r="H6330" i="1"/>
  <c r="I6330" i="1" s="1"/>
  <c r="N6330" i="1"/>
  <c r="P6330" i="1"/>
  <c r="R6330" i="1"/>
  <c r="T6330" i="1"/>
  <c r="V6330" i="1"/>
  <c r="B6331" i="1"/>
  <c r="E6331" i="1"/>
  <c r="H6331" i="1"/>
  <c r="I6331" i="1"/>
  <c r="N6331" i="1"/>
  <c r="O6331" i="1"/>
  <c r="P6331" i="1"/>
  <c r="Q6331" i="1"/>
  <c r="R6331" i="1"/>
  <c r="S6331" i="1"/>
  <c r="T6331" i="1"/>
  <c r="U6331" i="1"/>
  <c r="V6331" i="1"/>
  <c r="B6332" i="1"/>
  <c r="O6332" i="1" s="1"/>
  <c r="E6332" i="1"/>
  <c r="H6332" i="1"/>
  <c r="I6332" i="1" s="1"/>
  <c r="N6332" i="1"/>
  <c r="P6332" i="1"/>
  <c r="R6332" i="1"/>
  <c r="T6332" i="1"/>
  <c r="U6332" i="1"/>
  <c r="V6332" i="1"/>
  <c r="B6333" i="1"/>
  <c r="E6333" i="1"/>
  <c r="H6333" i="1"/>
  <c r="I6333" i="1"/>
  <c r="N6333" i="1"/>
  <c r="O6333" i="1"/>
  <c r="P6333" i="1"/>
  <c r="Q6333" i="1"/>
  <c r="R6333" i="1"/>
  <c r="S6333" i="1"/>
  <c r="T6333" i="1"/>
  <c r="U6333" i="1"/>
  <c r="U6334" i="1" s="1"/>
  <c r="U6335" i="1" s="1"/>
  <c r="U6336" i="1" s="1"/>
  <c r="U6337" i="1" s="1"/>
  <c r="U6338" i="1" s="1"/>
  <c r="U6339" i="1" s="1"/>
  <c r="U6340" i="1" s="1"/>
  <c r="U6341" i="1" s="1"/>
  <c r="U6342" i="1" s="1"/>
  <c r="U6343" i="1" s="1"/>
  <c r="U6344" i="1" s="1"/>
  <c r="U6345" i="1" s="1"/>
  <c r="U6346" i="1" s="1"/>
  <c r="U6347" i="1" s="1"/>
  <c r="U6348" i="1" s="1"/>
  <c r="U6349" i="1" s="1"/>
  <c r="U6350" i="1" s="1"/>
  <c r="U6351" i="1" s="1"/>
  <c r="U6352" i="1" s="1"/>
  <c r="U6353" i="1" s="1"/>
  <c r="V6333" i="1"/>
  <c r="B6334" i="1"/>
  <c r="O6334" i="1" s="1"/>
  <c r="E6334" i="1"/>
  <c r="H6334" i="1"/>
  <c r="I6334" i="1" s="1"/>
  <c r="N6334" i="1"/>
  <c r="P6334" i="1"/>
  <c r="R6334" i="1"/>
  <c r="T6334" i="1"/>
  <c r="V6334" i="1"/>
  <c r="B6335" i="1"/>
  <c r="E6335" i="1"/>
  <c r="H6335" i="1"/>
  <c r="I6335" i="1"/>
  <c r="N6335" i="1"/>
  <c r="O6335" i="1"/>
  <c r="P6335" i="1"/>
  <c r="Q6335" i="1"/>
  <c r="R6335" i="1"/>
  <c r="S6335" i="1"/>
  <c r="T6335" i="1"/>
  <c r="V6335" i="1"/>
  <c r="B6336" i="1"/>
  <c r="O6336" i="1" s="1"/>
  <c r="E6336" i="1"/>
  <c r="H6336" i="1"/>
  <c r="I6336" i="1" s="1"/>
  <c r="N6336" i="1"/>
  <c r="P6336" i="1"/>
  <c r="R6336" i="1"/>
  <c r="T6336" i="1"/>
  <c r="V6336" i="1"/>
  <c r="B6337" i="1"/>
  <c r="E6337" i="1"/>
  <c r="H6337" i="1"/>
  <c r="I6337" i="1"/>
  <c r="N6337" i="1"/>
  <c r="O6337" i="1"/>
  <c r="P6337" i="1"/>
  <c r="Q6337" i="1"/>
  <c r="R6337" i="1"/>
  <c r="S6337" i="1"/>
  <c r="T6337" i="1"/>
  <c r="V6337" i="1"/>
  <c r="B6338" i="1"/>
  <c r="O6338" i="1" s="1"/>
  <c r="E6338" i="1"/>
  <c r="H6338" i="1"/>
  <c r="I6338" i="1" s="1"/>
  <c r="N6338" i="1"/>
  <c r="P6338" i="1"/>
  <c r="R6338" i="1"/>
  <c r="T6338" i="1"/>
  <c r="V6338" i="1"/>
  <c r="B6339" i="1"/>
  <c r="E6339" i="1"/>
  <c r="H6339" i="1"/>
  <c r="I6339" i="1"/>
  <c r="N6339" i="1"/>
  <c r="O6339" i="1"/>
  <c r="P6339" i="1"/>
  <c r="Q6339" i="1"/>
  <c r="R6339" i="1"/>
  <c r="S6339" i="1"/>
  <c r="T6339" i="1"/>
  <c r="V6339" i="1"/>
  <c r="B6340" i="1"/>
  <c r="O6340" i="1" s="1"/>
  <c r="E6340" i="1"/>
  <c r="H6340" i="1"/>
  <c r="I6340" i="1" s="1"/>
  <c r="N6340" i="1"/>
  <c r="P6340" i="1"/>
  <c r="R6340" i="1"/>
  <c r="T6340" i="1"/>
  <c r="V6340" i="1"/>
  <c r="B6341" i="1"/>
  <c r="E6341" i="1"/>
  <c r="H6341" i="1"/>
  <c r="I6341" i="1"/>
  <c r="N6341" i="1"/>
  <c r="O6341" i="1"/>
  <c r="P6341" i="1"/>
  <c r="Q6341" i="1"/>
  <c r="R6341" i="1"/>
  <c r="S6341" i="1"/>
  <c r="T6341" i="1"/>
  <c r="V6341" i="1"/>
  <c r="B6342" i="1"/>
  <c r="O6342" i="1" s="1"/>
  <c r="E6342" i="1"/>
  <c r="H6342" i="1"/>
  <c r="I6342" i="1" s="1"/>
  <c r="N6342" i="1"/>
  <c r="P6342" i="1"/>
  <c r="R6342" i="1"/>
  <c r="T6342" i="1"/>
  <c r="V6342" i="1"/>
  <c r="B6343" i="1"/>
  <c r="E6343" i="1"/>
  <c r="H6343" i="1"/>
  <c r="I6343" i="1"/>
  <c r="N6343" i="1"/>
  <c r="O6343" i="1"/>
  <c r="P6343" i="1"/>
  <c r="Q6343" i="1"/>
  <c r="R6343" i="1"/>
  <c r="S6343" i="1"/>
  <c r="T6343" i="1"/>
  <c r="V6343" i="1"/>
  <c r="B6344" i="1"/>
  <c r="O6344" i="1" s="1"/>
  <c r="E6344" i="1"/>
  <c r="H6344" i="1"/>
  <c r="I6344" i="1" s="1"/>
  <c r="N6344" i="1"/>
  <c r="P6344" i="1"/>
  <c r="R6344" i="1"/>
  <c r="T6344" i="1"/>
  <c r="V6344" i="1"/>
  <c r="B6345" i="1"/>
  <c r="E6345" i="1"/>
  <c r="H6345" i="1"/>
  <c r="I6345" i="1"/>
  <c r="N6345" i="1"/>
  <c r="O6345" i="1"/>
  <c r="P6345" i="1"/>
  <c r="Q6345" i="1"/>
  <c r="R6345" i="1"/>
  <c r="S6345" i="1"/>
  <c r="T6345" i="1"/>
  <c r="V6345" i="1"/>
  <c r="B6346" i="1"/>
  <c r="O6346" i="1" s="1"/>
  <c r="E6346" i="1"/>
  <c r="H6346" i="1"/>
  <c r="I6346" i="1" s="1"/>
  <c r="N6346" i="1"/>
  <c r="P6346" i="1"/>
  <c r="R6346" i="1"/>
  <c r="T6346" i="1"/>
  <c r="V6346" i="1"/>
  <c r="B6347" i="1"/>
  <c r="E6347" i="1"/>
  <c r="H6347" i="1"/>
  <c r="I6347" i="1"/>
  <c r="N6347" i="1"/>
  <c r="O6347" i="1"/>
  <c r="P6347" i="1"/>
  <c r="Q6347" i="1"/>
  <c r="R6347" i="1"/>
  <c r="S6347" i="1"/>
  <c r="T6347" i="1"/>
  <c r="V6347" i="1"/>
  <c r="B6348" i="1"/>
  <c r="O6348" i="1" s="1"/>
  <c r="E6348" i="1"/>
  <c r="H6348" i="1"/>
  <c r="I6348" i="1" s="1"/>
  <c r="N6348" i="1"/>
  <c r="P6348" i="1"/>
  <c r="R6348" i="1"/>
  <c r="T6348" i="1"/>
  <c r="V6348" i="1"/>
  <c r="B6349" i="1"/>
  <c r="E6349" i="1"/>
  <c r="H6349" i="1"/>
  <c r="I6349" i="1"/>
  <c r="N6349" i="1"/>
  <c r="O6349" i="1"/>
  <c r="P6349" i="1"/>
  <c r="Q6349" i="1"/>
  <c r="R6349" i="1"/>
  <c r="S6349" i="1"/>
  <c r="T6349" i="1"/>
  <c r="V6349" i="1"/>
  <c r="B6350" i="1"/>
  <c r="O6350" i="1" s="1"/>
  <c r="E6350" i="1"/>
  <c r="H6350" i="1"/>
  <c r="I6350" i="1" s="1"/>
  <c r="N6350" i="1"/>
  <c r="P6350" i="1"/>
  <c r="R6350" i="1"/>
  <c r="T6350" i="1"/>
  <c r="V6350" i="1"/>
  <c r="B6351" i="1"/>
  <c r="E6351" i="1"/>
  <c r="H6351" i="1"/>
  <c r="I6351" i="1"/>
  <c r="N6351" i="1"/>
  <c r="O6351" i="1"/>
  <c r="P6351" i="1"/>
  <c r="Q6351" i="1"/>
  <c r="R6351" i="1"/>
  <c r="S6351" i="1"/>
  <c r="T6351" i="1"/>
  <c r="V6351" i="1"/>
  <c r="B6352" i="1"/>
  <c r="O6352" i="1" s="1"/>
  <c r="E6352" i="1"/>
  <c r="H6352" i="1"/>
  <c r="I6352" i="1" s="1"/>
  <c r="N6352" i="1"/>
  <c r="P6352" i="1"/>
  <c r="R6352" i="1"/>
  <c r="T6352" i="1"/>
  <c r="V6352" i="1"/>
  <c r="B6353" i="1"/>
  <c r="E6353" i="1"/>
  <c r="H6353" i="1"/>
  <c r="I6353" i="1"/>
  <c r="N6353" i="1"/>
  <c r="O6353" i="1"/>
  <c r="P6353" i="1"/>
  <c r="Q6353" i="1"/>
  <c r="R6353" i="1"/>
  <c r="S6353" i="1"/>
  <c r="T6353" i="1"/>
  <c r="V6353" i="1"/>
  <c r="B6354" i="1"/>
  <c r="O6354" i="1" s="1"/>
  <c r="E6354" i="1"/>
  <c r="H6354" i="1"/>
  <c r="I6354" i="1" s="1"/>
  <c r="N6354" i="1"/>
  <c r="P6354" i="1"/>
  <c r="R6354" i="1"/>
  <c r="T6354" i="1"/>
  <c r="U6354" i="1"/>
  <c r="V6354" i="1"/>
  <c r="B6355" i="1"/>
  <c r="E6355" i="1"/>
  <c r="H6355" i="1"/>
  <c r="I6355" i="1"/>
  <c r="N6355" i="1"/>
  <c r="O6355" i="1"/>
  <c r="P6355" i="1"/>
  <c r="Q6355" i="1"/>
  <c r="R6355" i="1"/>
  <c r="S6355" i="1"/>
  <c r="T6355" i="1"/>
  <c r="U6355" i="1"/>
  <c r="U6356" i="1" s="1"/>
  <c r="U6357" i="1" s="1"/>
  <c r="U6358" i="1" s="1"/>
  <c r="U6359" i="1" s="1"/>
  <c r="U6360" i="1" s="1"/>
  <c r="U6361" i="1" s="1"/>
  <c r="U6362" i="1" s="1"/>
  <c r="U6363" i="1" s="1"/>
  <c r="U6364" i="1" s="1"/>
  <c r="V6355" i="1"/>
  <c r="B6356" i="1"/>
  <c r="O6356" i="1" s="1"/>
  <c r="E6356" i="1"/>
  <c r="H6356" i="1"/>
  <c r="I6356" i="1" s="1"/>
  <c r="N6356" i="1"/>
  <c r="P6356" i="1"/>
  <c r="R6356" i="1"/>
  <c r="T6356" i="1"/>
  <c r="V6356" i="1"/>
  <c r="B6357" i="1"/>
  <c r="E6357" i="1"/>
  <c r="H6357" i="1"/>
  <c r="I6357" i="1"/>
  <c r="N6357" i="1"/>
  <c r="O6357" i="1"/>
  <c r="P6357" i="1"/>
  <c r="Q6357" i="1"/>
  <c r="R6357" i="1"/>
  <c r="S6357" i="1"/>
  <c r="T6357" i="1"/>
  <c r="V6357" i="1"/>
  <c r="B6358" i="1"/>
  <c r="O6358" i="1" s="1"/>
  <c r="E6358" i="1"/>
  <c r="H6358" i="1"/>
  <c r="I6358" i="1" s="1"/>
  <c r="N6358" i="1"/>
  <c r="P6358" i="1"/>
  <c r="R6358" i="1"/>
  <c r="T6358" i="1"/>
  <c r="V6358" i="1"/>
  <c r="B6359" i="1"/>
  <c r="E6359" i="1"/>
  <c r="H6359" i="1"/>
  <c r="I6359" i="1"/>
  <c r="N6359" i="1"/>
  <c r="O6359" i="1"/>
  <c r="P6359" i="1"/>
  <c r="Q6359" i="1"/>
  <c r="R6359" i="1"/>
  <c r="S6359" i="1"/>
  <c r="T6359" i="1"/>
  <c r="V6359" i="1"/>
  <c r="B6360" i="1"/>
  <c r="O6360" i="1" s="1"/>
  <c r="E6360" i="1"/>
  <c r="H6360" i="1"/>
  <c r="I6360" i="1" s="1"/>
  <c r="N6360" i="1"/>
  <c r="P6360" i="1"/>
  <c r="R6360" i="1"/>
  <c r="T6360" i="1"/>
  <c r="V6360" i="1"/>
  <c r="B6361" i="1"/>
  <c r="E6361" i="1"/>
  <c r="H6361" i="1"/>
  <c r="I6361" i="1"/>
  <c r="N6361" i="1"/>
  <c r="O6361" i="1"/>
  <c r="P6361" i="1"/>
  <c r="Q6361" i="1"/>
  <c r="R6361" i="1"/>
  <c r="S6361" i="1"/>
  <c r="T6361" i="1"/>
  <c r="V6361" i="1"/>
  <c r="B6362" i="1"/>
  <c r="O6362" i="1" s="1"/>
  <c r="E6362" i="1"/>
  <c r="H6362" i="1"/>
  <c r="I6362" i="1" s="1"/>
  <c r="N6362" i="1"/>
  <c r="P6362" i="1"/>
  <c r="R6362" i="1"/>
  <c r="T6362" i="1"/>
  <c r="V6362" i="1"/>
  <c r="B6363" i="1"/>
  <c r="E6363" i="1"/>
  <c r="H6363" i="1"/>
  <c r="I6363" i="1"/>
  <c r="N6363" i="1"/>
  <c r="O6363" i="1"/>
  <c r="P6363" i="1"/>
  <c r="Q6363" i="1"/>
  <c r="R6363" i="1"/>
  <c r="S6363" i="1"/>
  <c r="T6363" i="1"/>
  <c r="V6363" i="1"/>
  <c r="B6364" i="1"/>
  <c r="O6364" i="1" s="1"/>
  <c r="E6364" i="1"/>
  <c r="H6364" i="1"/>
  <c r="I6364" i="1" s="1"/>
  <c r="N6364" i="1"/>
  <c r="P6364" i="1"/>
  <c r="R6364" i="1"/>
  <c r="T6364" i="1"/>
  <c r="V6364" i="1"/>
  <c r="B6365" i="1"/>
  <c r="E6365" i="1"/>
  <c r="H6365" i="1"/>
  <c r="I6365" i="1"/>
  <c r="N6365" i="1"/>
  <c r="O6365" i="1"/>
  <c r="P6365" i="1"/>
  <c r="Q6365" i="1"/>
  <c r="R6365" i="1"/>
  <c r="S6365" i="1"/>
  <c r="T6365" i="1"/>
  <c r="U6365" i="1"/>
  <c r="U6366" i="1" s="1"/>
  <c r="U6367" i="1" s="1"/>
  <c r="U6368" i="1" s="1"/>
  <c r="U6369" i="1" s="1"/>
  <c r="U6370" i="1" s="1"/>
  <c r="U6371" i="1" s="1"/>
  <c r="U6372" i="1" s="1"/>
  <c r="U6373" i="1" s="1"/>
  <c r="U6374" i="1" s="1"/>
  <c r="V6365" i="1"/>
  <c r="B6366" i="1"/>
  <c r="O6366" i="1" s="1"/>
  <c r="E6366" i="1"/>
  <c r="H6366" i="1"/>
  <c r="I6366" i="1" s="1"/>
  <c r="N6366" i="1"/>
  <c r="P6366" i="1"/>
  <c r="R6366" i="1"/>
  <c r="T6366" i="1"/>
  <c r="V6366" i="1"/>
  <c r="B6367" i="1"/>
  <c r="E6367" i="1"/>
  <c r="H6367" i="1"/>
  <c r="I6367" i="1"/>
  <c r="N6367" i="1"/>
  <c r="O6367" i="1"/>
  <c r="P6367" i="1"/>
  <c r="Q6367" i="1"/>
  <c r="R6367" i="1"/>
  <c r="S6367" i="1"/>
  <c r="T6367" i="1"/>
  <c r="V6367" i="1"/>
  <c r="B6368" i="1"/>
  <c r="O6368" i="1" s="1"/>
  <c r="E6368" i="1"/>
  <c r="H6368" i="1"/>
  <c r="I6368" i="1" s="1"/>
  <c r="N6368" i="1"/>
  <c r="P6368" i="1"/>
  <c r="R6368" i="1"/>
  <c r="T6368" i="1"/>
  <c r="V6368" i="1"/>
  <c r="B6369" i="1"/>
  <c r="E6369" i="1"/>
  <c r="H6369" i="1"/>
  <c r="I6369" i="1"/>
  <c r="N6369" i="1"/>
  <c r="O6369" i="1"/>
  <c r="P6369" i="1"/>
  <c r="Q6369" i="1"/>
  <c r="R6369" i="1"/>
  <c r="S6369" i="1"/>
  <c r="T6369" i="1"/>
  <c r="V6369" i="1"/>
  <c r="B6370" i="1"/>
  <c r="O6370" i="1" s="1"/>
  <c r="E6370" i="1"/>
  <c r="H6370" i="1"/>
  <c r="I6370" i="1" s="1"/>
  <c r="N6370" i="1"/>
  <c r="P6370" i="1"/>
  <c r="R6370" i="1"/>
  <c r="T6370" i="1"/>
  <c r="V6370" i="1"/>
  <c r="B6371" i="1"/>
  <c r="E6371" i="1"/>
  <c r="H6371" i="1"/>
  <c r="I6371" i="1"/>
  <c r="N6371" i="1"/>
  <c r="O6371" i="1"/>
  <c r="P6371" i="1"/>
  <c r="Q6371" i="1"/>
  <c r="R6371" i="1"/>
  <c r="S6371" i="1"/>
  <c r="T6371" i="1"/>
  <c r="V6371" i="1"/>
  <c r="B6372" i="1"/>
  <c r="O6372" i="1" s="1"/>
  <c r="E6372" i="1"/>
  <c r="H6372" i="1"/>
  <c r="I6372" i="1" s="1"/>
  <c r="N6372" i="1"/>
  <c r="P6372" i="1"/>
  <c r="R6372" i="1"/>
  <c r="T6372" i="1"/>
  <c r="V6372" i="1"/>
  <c r="B6373" i="1"/>
  <c r="E6373" i="1"/>
  <c r="H6373" i="1"/>
  <c r="I6373" i="1"/>
  <c r="N6373" i="1"/>
  <c r="O6373" i="1"/>
  <c r="P6373" i="1"/>
  <c r="Q6373" i="1"/>
  <c r="R6373" i="1"/>
  <c r="S6373" i="1"/>
  <c r="T6373" i="1"/>
  <c r="V6373" i="1"/>
  <c r="B6374" i="1"/>
  <c r="O6374" i="1" s="1"/>
  <c r="E6374" i="1"/>
  <c r="H6374" i="1"/>
  <c r="I6374" i="1" s="1"/>
  <c r="N6374" i="1"/>
  <c r="P6374" i="1"/>
  <c r="R6374" i="1"/>
  <c r="T6374" i="1"/>
  <c r="V6374" i="1"/>
  <c r="B6375" i="1"/>
  <c r="E6375" i="1"/>
  <c r="H6375" i="1"/>
  <c r="I6375" i="1"/>
  <c r="N6375" i="1"/>
  <c r="O6375" i="1"/>
  <c r="P6375" i="1"/>
  <c r="Q6375" i="1"/>
  <c r="R6375" i="1"/>
  <c r="S6375" i="1"/>
  <c r="T6375" i="1"/>
  <c r="U6375" i="1"/>
  <c r="V6375" i="1"/>
  <c r="B6376" i="1"/>
  <c r="O6376" i="1" s="1"/>
  <c r="E6376" i="1"/>
  <c r="H6376" i="1"/>
  <c r="I6376" i="1" s="1"/>
  <c r="N6376" i="1"/>
  <c r="P6376" i="1"/>
  <c r="R6376" i="1"/>
  <c r="T6376" i="1"/>
  <c r="U6376" i="1"/>
  <c r="V6376" i="1"/>
  <c r="B6377" i="1"/>
  <c r="E6377" i="1"/>
  <c r="H6377" i="1"/>
  <c r="I6377" i="1"/>
  <c r="N6377" i="1"/>
  <c r="O6377" i="1"/>
  <c r="P6377" i="1"/>
  <c r="Q6377" i="1"/>
  <c r="R6377" i="1"/>
  <c r="S6377" i="1"/>
  <c r="T6377" i="1"/>
  <c r="U6377" i="1"/>
  <c r="U6378" i="1" s="1"/>
  <c r="U6379" i="1" s="1"/>
  <c r="U6380" i="1" s="1"/>
  <c r="U6381" i="1" s="1"/>
  <c r="U6382" i="1" s="1"/>
  <c r="U6383" i="1" s="1"/>
  <c r="U6384" i="1" s="1"/>
  <c r="U6385" i="1" s="1"/>
  <c r="V6377" i="1"/>
  <c r="B6378" i="1"/>
  <c r="O6378" i="1" s="1"/>
  <c r="E6378" i="1"/>
  <c r="H6378" i="1"/>
  <c r="I6378" i="1" s="1"/>
  <c r="N6378" i="1"/>
  <c r="P6378" i="1"/>
  <c r="R6378" i="1"/>
  <c r="T6378" i="1"/>
  <c r="V6378" i="1"/>
  <c r="B6379" i="1"/>
  <c r="E6379" i="1"/>
  <c r="H6379" i="1"/>
  <c r="I6379" i="1"/>
  <c r="N6379" i="1"/>
  <c r="O6379" i="1"/>
  <c r="P6379" i="1"/>
  <c r="Q6379" i="1"/>
  <c r="R6379" i="1"/>
  <c r="S6379" i="1"/>
  <c r="T6379" i="1"/>
  <c r="V6379" i="1"/>
  <c r="B6380" i="1"/>
  <c r="O6380" i="1" s="1"/>
  <c r="E6380" i="1"/>
  <c r="H6380" i="1"/>
  <c r="I6380" i="1" s="1"/>
  <c r="N6380" i="1"/>
  <c r="P6380" i="1"/>
  <c r="R6380" i="1"/>
  <c r="T6380" i="1"/>
  <c r="V6380" i="1"/>
  <c r="B6381" i="1"/>
  <c r="E6381" i="1"/>
  <c r="H6381" i="1"/>
  <c r="I6381" i="1"/>
  <c r="N6381" i="1"/>
  <c r="O6381" i="1"/>
  <c r="P6381" i="1"/>
  <c r="Q6381" i="1"/>
  <c r="R6381" i="1"/>
  <c r="S6381" i="1"/>
  <c r="T6381" i="1"/>
  <c r="V6381" i="1"/>
  <c r="B6382" i="1"/>
  <c r="O6382" i="1" s="1"/>
  <c r="E6382" i="1"/>
  <c r="H6382" i="1"/>
  <c r="I6382" i="1" s="1"/>
  <c r="N6382" i="1"/>
  <c r="P6382" i="1"/>
  <c r="R6382" i="1"/>
  <c r="T6382" i="1"/>
  <c r="V6382" i="1"/>
  <c r="B6383" i="1"/>
  <c r="E6383" i="1"/>
  <c r="H6383" i="1"/>
  <c r="I6383" i="1"/>
  <c r="N6383" i="1"/>
  <c r="O6383" i="1"/>
  <c r="P6383" i="1"/>
  <c r="Q6383" i="1"/>
  <c r="R6383" i="1"/>
  <c r="S6383" i="1"/>
  <c r="T6383" i="1"/>
  <c r="V6383" i="1"/>
  <c r="B6384" i="1"/>
  <c r="O6384" i="1" s="1"/>
  <c r="E6384" i="1"/>
  <c r="H6384" i="1"/>
  <c r="I6384" i="1" s="1"/>
  <c r="N6384" i="1"/>
  <c r="P6384" i="1"/>
  <c r="R6384" i="1"/>
  <c r="T6384" i="1"/>
  <c r="V6384" i="1"/>
  <c r="B6385" i="1"/>
  <c r="E6385" i="1"/>
  <c r="H6385" i="1"/>
  <c r="I6385" i="1"/>
  <c r="N6385" i="1"/>
  <c r="O6385" i="1"/>
  <c r="P6385" i="1"/>
  <c r="Q6385" i="1"/>
  <c r="R6385" i="1"/>
  <c r="S6385" i="1"/>
  <c r="T6385" i="1"/>
  <c r="V6385" i="1"/>
  <c r="B6386" i="1"/>
  <c r="O6386" i="1" s="1"/>
  <c r="E6386" i="1"/>
  <c r="H6386" i="1"/>
  <c r="I6386" i="1" s="1"/>
  <c r="N6386" i="1"/>
  <c r="P6386" i="1"/>
  <c r="R6386" i="1"/>
  <c r="T6386" i="1"/>
  <c r="U6386" i="1"/>
  <c r="V6386" i="1"/>
  <c r="B6387" i="1"/>
  <c r="E6387" i="1"/>
  <c r="H6387" i="1"/>
  <c r="I6387" i="1"/>
  <c r="N6387" i="1"/>
  <c r="O6387" i="1"/>
  <c r="P6387" i="1"/>
  <c r="Q6387" i="1"/>
  <c r="R6387" i="1"/>
  <c r="S6387" i="1"/>
  <c r="T6387" i="1"/>
  <c r="U6387" i="1"/>
  <c r="U6388" i="1" s="1"/>
  <c r="U6389" i="1" s="1"/>
  <c r="U6390" i="1" s="1"/>
  <c r="U6391" i="1" s="1"/>
  <c r="U6392" i="1" s="1"/>
  <c r="U6393" i="1" s="1"/>
  <c r="U6394" i="1" s="1"/>
  <c r="U6395" i="1" s="1"/>
  <c r="V6387" i="1"/>
  <c r="B6388" i="1"/>
  <c r="O6388" i="1" s="1"/>
  <c r="E6388" i="1"/>
  <c r="H6388" i="1"/>
  <c r="I6388" i="1" s="1"/>
  <c r="N6388" i="1"/>
  <c r="P6388" i="1"/>
  <c r="R6388" i="1"/>
  <c r="T6388" i="1"/>
  <c r="V6388" i="1"/>
  <c r="B6389" i="1"/>
  <c r="E6389" i="1"/>
  <c r="H6389" i="1"/>
  <c r="I6389" i="1"/>
  <c r="N6389" i="1"/>
  <c r="O6389" i="1"/>
  <c r="P6389" i="1"/>
  <c r="Q6389" i="1"/>
  <c r="R6389" i="1"/>
  <c r="S6389" i="1"/>
  <c r="T6389" i="1"/>
  <c r="V6389" i="1"/>
  <c r="B6390" i="1"/>
  <c r="O6390" i="1" s="1"/>
  <c r="E6390" i="1"/>
  <c r="H6390" i="1"/>
  <c r="I6390" i="1" s="1"/>
  <c r="N6390" i="1"/>
  <c r="P6390" i="1"/>
  <c r="R6390" i="1"/>
  <c r="T6390" i="1"/>
  <c r="V6390" i="1"/>
  <c r="B6391" i="1"/>
  <c r="E6391" i="1"/>
  <c r="H6391" i="1"/>
  <c r="I6391" i="1"/>
  <c r="N6391" i="1"/>
  <c r="O6391" i="1"/>
  <c r="P6391" i="1"/>
  <c r="Q6391" i="1"/>
  <c r="R6391" i="1"/>
  <c r="S6391" i="1"/>
  <c r="T6391" i="1"/>
  <c r="V6391" i="1"/>
  <c r="B6392" i="1"/>
  <c r="O6392" i="1" s="1"/>
  <c r="E6392" i="1"/>
  <c r="H6392" i="1"/>
  <c r="I6392" i="1" s="1"/>
  <c r="N6392" i="1"/>
  <c r="P6392" i="1"/>
  <c r="R6392" i="1"/>
  <c r="T6392" i="1"/>
  <c r="V6392" i="1"/>
  <c r="B6393" i="1"/>
  <c r="E6393" i="1"/>
  <c r="H6393" i="1"/>
  <c r="I6393" i="1"/>
  <c r="N6393" i="1"/>
  <c r="O6393" i="1"/>
  <c r="P6393" i="1"/>
  <c r="Q6393" i="1"/>
  <c r="R6393" i="1"/>
  <c r="S6393" i="1"/>
  <c r="T6393" i="1"/>
  <c r="V6393" i="1"/>
  <c r="B6394" i="1"/>
  <c r="O6394" i="1" s="1"/>
  <c r="E6394" i="1"/>
  <c r="H6394" i="1"/>
  <c r="I6394" i="1" s="1"/>
  <c r="N6394" i="1"/>
  <c r="P6394" i="1"/>
  <c r="R6394" i="1"/>
  <c r="T6394" i="1"/>
  <c r="V6394" i="1"/>
  <c r="B6395" i="1"/>
  <c r="E6395" i="1"/>
  <c r="H6395" i="1"/>
  <c r="I6395" i="1"/>
  <c r="N6395" i="1"/>
  <c r="O6395" i="1"/>
  <c r="P6395" i="1"/>
  <c r="Q6395" i="1"/>
  <c r="R6395" i="1"/>
  <c r="S6395" i="1"/>
  <c r="T6395" i="1"/>
  <c r="V6395" i="1"/>
  <c r="B6396" i="1"/>
  <c r="O6396" i="1" s="1"/>
  <c r="E6396" i="1"/>
  <c r="H6396" i="1"/>
  <c r="I6396" i="1" s="1"/>
  <c r="N6396" i="1"/>
  <c r="P6396" i="1"/>
  <c r="R6396" i="1"/>
  <c r="T6396" i="1"/>
  <c r="U6396" i="1"/>
  <c r="V6396" i="1"/>
  <c r="B6397" i="1"/>
  <c r="E6397" i="1"/>
  <c r="H6397" i="1"/>
  <c r="I6397" i="1"/>
  <c r="N6397" i="1"/>
  <c r="O6397" i="1"/>
  <c r="P6397" i="1"/>
  <c r="Q6397" i="1"/>
  <c r="R6397" i="1"/>
  <c r="S6397" i="1"/>
  <c r="T6397" i="1"/>
  <c r="U6397" i="1"/>
  <c r="U6398" i="1" s="1"/>
  <c r="U6399" i="1" s="1"/>
  <c r="U6400" i="1" s="1"/>
  <c r="V6397" i="1"/>
  <c r="B6398" i="1"/>
  <c r="O6398" i="1" s="1"/>
  <c r="E6398" i="1"/>
  <c r="H6398" i="1"/>
  <c r="I6398" i="1" s="1"/>
  <c r="N6398" i="1"/>
  <c r="P6398" i="1"/>
  <c r="R6398" i="1"/>
  <c r="T6398" i="1"/>
  <c r="V6398" i="1"/>
  <c r="B6399" i="1"/>
  <c r="E6399" i="1"/>
  <c r="H6399" i="1"/>
  <c r="I6399" i="1"/>
  <c r="N6399" i="1"/>
  <c r="O6399" i="1"/>
  <c r="P6399" i="1"/>
  <c r="Q6399" i="1"/>
  <c r="R6399" i="1"/>
  <c r="S6399" i="1"/>
  <c r="T6399" i="1"/>
  <c r="V6399" i="1"/>
  <c r="B6400" i="1"/>
  <c r="O6400" i="1" s="1"/>
  <c r="E6400" i="1"/>
  <c r="H6400" i="1"/>
  <c r="I6400" i="1" s="1"/>
  <c r="N6400" i="1"/>
  <c r="P6400" i="1"/>
  <c r="R6400" i="1"/>
  <c r="T6400" i="1"/>
  <c r="V6400" i="1"/>
  <c r="B6401" i="1"/>
  <c r="E6401" i="1"/>
  <c r="H6401" i="1"/>
  <c r="I6401" i="1"/>
  <c r="N6401" i="1"/>
  <c r="O6401" i="1"/>
  <c r="P6401" i="1"/>
  <c r="Q6401" i="1"/>
  <c r="R6401" i="1"/>
  <c r="S6401" i="1"/>
  <c r="T6401" i="1"/>
  <c r="U6401" i="1"/>
  <c r="U6402" i="1" s="1"/>
  <c r="U6403" i="1" s="1"/>
  <c r="U6404" i="1" s="1"/>
  <c r="U6405" i="1" s="1"/>
  <c r="U6406" i="1" s="1"/>
  <c r="U6407" i="1" s="1"/>
  <c r="U6408" i="1" s="1"/>
  <c r="U6409" i="1" s="1"/>
  <c r="U6410" i="1" s="1"/>
  <c r="U6411" i="1" s="1"/>
  <c r="U6412" i="1" s="1"/>
  <c r="V6401" i="1"/>
  <c r="B6402" i="1"/>
  <c r="O6402" i="1" s="1"/>
  <c r="E6402" i="1"/>
  <c r="H6402" i="1"/>
  <c r="I6402" i="1" s="1"/>
  <c r="N6402" i="1"/>
  <c r="P6402" i="1"/>
  <c r="R6402" i="1"/>
  <c r="T6402" i="1"/>
  <c r="V6402" i="1"/>
  <c r="B6403" i="1"/>
  <c r="E6403" i="1"/>
  <c r="H6403" i="1"/>
  <c r="I6403" i="1"/>
  <c r="N6403" i="1"/>
  <c r="O6403" i="1"/>
  <c r="P6403" i="1"/>
  <c r="Q6403" i="1"/>
  <c r="R6403" i="1"/>
  <c r="S6403" i="1"/>
  <c r="T6403" i="1"/>
  <c r="V6403" i="1"/>
  <c r="B6404" i="1"/>
  <c r="O6404" i="1" s="1"/>
  <c r="E6404" i="1"/>
  <c r="H6404" i="1"/>
  <c r="I6404" i="1" s="1"/>
  <c r="N6404" i="1"/>
  <c r="P6404" i="1"/>
  <c r="R6404" i="1"/>
  <c r="T6404" i="1"/>
  <c r="V6404" i="1"/>
  <c r="B6405" i="1"/>
  <c r="E6405" i="1"/>
  <c r="H6405" i="1"/>
  <c r="I6405" i="1"/>
  <c r="N6405" i="1"/>
  <c r="O6405" i="1"/>
  <c r="P6405" i="1"/>
  <c r="Q6405" i="1"/>
  <c r="R6405" i="1"/>
  <c r="S6405" i="1"/>
  <c r="T6405" i="1"/>
  <c r="V6405" i="1"/>
  <c r="B6406" i="1"/>
  <c r="O6406" i="1" s="1"/>
  <c r="E6406" i="1"/>
  <c r="H6406" i="1"/>
  <c r="I6406" i="1" s="1"/>
  <c r="N6406" i="1"/>
  <c r="P6406" i="1"/>
  <c r="R6406" i="1"/>
  <c r="T6406" i="1"/>
  <c r="V6406" i="1"/>
  <c r="B6407" i="1"/>
  <c r="E6407" i="1"/>
  <c r="H6407" i="1"/>
  <c r="I6407" i="1"/>
  <c r="N6407" i="1"/>
  <c r="O6407" i="1"/>
  <c r="P6407" i="1"/>
  <c r="Q6407" i="1"/>
  <c r="R6407" i="1"/>
  <c r="S6407" i="1"/>
  <c r="T6407" i="1"/>
  <c r="V6407" i="1"/>
  <c r="B6408" i="1"/>
  <c r="O6408" i="1" s="1"/>
  <c r="E6408" i="1"/>
  <c r="H6408" i="1"/>
  <c r="I6408" i="1" s="1"/>
  <c r="N6408" i="1"/>
  <c r="P6408" i="1"/>
  <c r="R6408" i="1"/>
  <c r="T6408" i="1"/>
  <c r="V6408" i="1"/>
  <c r="B6409" i="1"/>
  <c r="E6409" i="1"/>
  <c r="H6409" i="1"/>
  <c r="I6409" i="1"/>
  <c r="N6409" i="1"/>
  <c r="O6409" i="1"/>
  <c r="P6409" i="1"/>
  <c r="Q6409" i="1"/>
  <c r="R6409" i="1"/>
  <c r="S6409" i="1"/>
  <c r="T6409" i="1"/>
  <c r="V6409" i="1"/>
  <c r="B6410" i="1"/>
  <c r="O6410" i="1" s="1"/>
  <c r="E6410" i="1"/>
  <c r="H6410" i="1"/>
  <c r="I6410" i="1" s="1"/>
  <c r="N6410" i="1"/>
  <c r="P6410" i="1"/>
  <c r="R6410" i="1"/>
  <c r="T6410" i="1"/>
  <c r="V6410" i="1"/>
  <c r="B6411" i="1"/>
  <c r="E6411" i="1"/>
  <c r="H6411" i="1"/>
  <c r="I6411" i="1"/>
  <c r="N6411" i="1"/>
  <c r="O6411" i="1"/>
  <c r="P6411" i="1"/>
  <c r="Q6411" i="1"/>
  <c r="R6411" i="1"/>
  <c r="S6411" i="1"/>
  <c r="T6411" i="1"/>
  <c r="V6411" i="1"/>
  <c r="B6412" i="1"/>
  <c r="O6412" i="1" s="1"/>
  <c r="E6412" i="1"/>
  <c r="H6412" i="1"/>
  <c r="I6412" i="1" s="1"/>
  <c r="N6412" i="1"/>
  <c r="P6412" i="1"/>
  <c r="R6412" i="1"/>
  <c r="T6412" i="1"/>
  <c r="V6412" i="1"/>
  <c r="B6413" i="1"/>
  <c r="E6413" i="1"/>
  <c r="H6413" i="1"/>
  <c r="I6413" i="1"/>
  <c r="N6413" i="1"/>
  <c r="O6413" i="1"/>
  <c r="P6413" i="1"/>
  <c r="Q6413" i="1"/>
  <c r="R6413" i="1"/>
  <c r="S6413" i="1"/>
  <c r="T6413" i="1"/>
  <c r="U6413" i="1"/>
  <c r="U6414" i="1" s="1"/>
  <c r="U6415" i="1" s="1"/>
  <c r="U6416" i="1" s="1"/>
  <c r="U6417" i="1" s="1"/>
  <c r="U6418" i="1" s="1"/>
  <c r="U6419" i="1" s="1"/>
  <c r="U6420" i="1" s="1"/>
  <c r="U6421" i="1" s="1"/>
  <c r="U6422" i="1" s="1"/>
  <c r="V6413" i="1"/>
  <c r="B6414" i="1"/>
  <c r="O6414" i="1" s="1"/>
  <c r="E6414" i="1"/>
  <c r="H6414" i="1"/>
  <c r="I6414" i="1" s="1"/>
  <c r="N6414" i="1"/>
  <c r="P6414" i="1"/>
  <c r="R6414" i="1"/>
  <c r="T6414" i="1"/>
  <c r="V6414" i="1"/>
  <c r="B6415" i="1"/>
  <c r="E6415" i="1"/>
  <c r="H6415" i="1"/>
  <c r="I6415" i="1"/>
  <c r="N6415" i="1"/>
  <c r="O6415" i="1"/>
  <c r="P6415" i="1"/>
  <c r="Q6415" i="1"/>
  <c r="R6415" i="1"/>
  <c r="S6415" i="1"/>
  <c r="T6415" i="1"/>
  <c r="V6415" i="1"/>
  <c r="B6416" i="1"/>
  <c r="O6416" i="1" s="1"/>
  <c r="E6416" i="1"/>
  <c r="H6416" i="1"/>
  <c r="I6416" i="1" s="1"/>
  <c r="N6416" i="1"/>
  <c r="P6416" i="1"/>
  <c r="R6416" i="1"/>
  <c r="T6416" i="1"/>
  <c r="V6416" i="1"/>
  <c r="B6417" i="1"/>
  <c r="E6417" i="1"/>
  <c r="H6417" i="1"/>
  <c r="I6417" i="1"/>
  <c r="N6417" i="1"/>
  <c r="O6417" i="1"/>
  <c r="P6417" i="1"/>
  <c r="Q6417" i="1"/>
  <c r="R6417" i="1"/>
  <c r="S6417" i="1"/>
  <c r="T6417" i="1"/>
  <c r="V6417" i="1"/>
  <c r="B6418" i="1"/>
  <c r="O6418" i="1" s="1"/>
  <c r="E6418" i="1"/>
  <c r="H6418" i="1"/>
  <c r="I6418" i="1" s="1"/>
  <c r="N6418" i="1"/>
  <c r="P6418" i="1"/>
  <c r="R6418" i="1"/>
  <c r="T6418" i="1"/>
  <c r="V6418" i="1"/>
  <c r="B6419" i="1"/>
  <c r="E6419" i="1"/>
  <c r="H6419" i="1"/>
  <c r="I6419" i="1"/>
  <c r="N6419" i="1"/>
  <c r="O6419" i="1"/>
  <c r="P6419" i="1"/>
  <c r="Q6419" i="1"/>
  <c r="R6419" i="1"/>
  <c r="S6419" i="1"/>
  <c r="T6419" i="1"/>
  <c r="V6419" i="1"/>
  <c r="B6420" i="1"/>
  <c r="O6420" i="1" s="1"/>
  <c r="E6420" i="1"/>
  <c r="H6420" i="1"/>
  <c r="I6420" i="1" s="1"/>
  <c r="N6420" i="1"/>
  <c r="P6420" i="1"/>
  <c r="R6420" i="1"/>
  <c r="T6420" i="1"/>
  <c r="V6420" i="1"/>
  <c r="B6421" i="1"/>
  <c r="E6421" i="1"/>
  <c r="H6421" i="1"/>
  <c r="I6421" i="1"/>
  <c r="N6421" i="1"/>
  <c r="O6421" i="1"/>
  <c r="P6421" i="1"/>
  <c r="Q6421" i="1"/>
  <c r="R6421" i="1"/>
  <c r="S6421" i="1"/>
  <c r="T6421" i="1"/>
  <c r="V6421" i="1"/>
  <c r="B6422" i="1"/>
  <c r="O6422" i="1" s="1"/>
  <c r="E6422" i="1"/>
  <c r="H6422" i="1"/>
  <c r="I6422" i="1" s="1"/>
  <c r="N6422" i="1"/>
  <c r="P6422" i="1"/>
  <c r="R6422" i="1"/>
  <c r="T6422" i="1"/>
  <c r="V6422" i="1"/>
  <c r="B6423" i="1"/>
  <c r="E6423" i="1"/>
  <c r="H6423" i="1"/>
  <c r="I6423" i="1"/>
  <c r="N6423" i="1"/>
  <c r="O6423" i="1"/>
  <c r="P6423" i="1"/>
  <c r="Q6423" i="1"/>
  <c r="R6423" i="1"/>
  <c r="S6423" i="1"/>
  <c r="T6423" i="1"/>
  <c r="U6423" i="1"/>
  <c r="U6424" i="1" s="1"/>
  <c r="U6425" i="1" s="1"/>
  <c r="U6426" i="1" s="1"/>
  <c r="U6427" i="1" s="1"/>
  <c r="U6428" i="1" s="1"/>
  <c r="U6429" i="1" s="1"/>
  <c r="U6430" i="1" s="1"/>
  <c r="U6431" i="1" s="1"/>
  <c r="U6432" i="1" s="1"/>
  <c r="V6423" i="1"/>
  <c r="B6424" i="1"/>
  <c r="O6424" i="1" s="1"/>
  <c r="E6424" i="1"/>
  <c r="H6424" i="1"/>
  <c r="I6424" i="1" s="1"/>
  <c r="N6424" i="1"/>
  <c r="P6424" i="1"/>
  <c r="R6424" i="1"/>
  <c r="T6424" i="1"/>
  <c r="V6424" i="1"/>
  <c r="B6425" i="1"/>
  <c r="E6425" i="1"/>
  <c r="H6425" i="1"/>
  <c r="I6425" i="1"/>
  <c r="N6425" i="1"/>
  <c r="O6425" i="1"/>
  <c r="P6425" i="1"/>
  <c r="Q6425" i="1"/>
  <c r="R6425" i="1"/>
  <c r="S6425" i="1"/>
  <c r="T6425" i="1"/>
  <c r="V6425" i="1"/>
  <c r="B6426" i="1"/>
  <c r="O6426" i="1" s="1"/>
  <c r="E6426" i="1"/>
  <c r="H6426" i="1"/>
  <c r="I6426" i="1" s="1"/>
  <c r="N6426" i="1"/>
  <c r="P6426" i="1"/>
  <c r="R6426" i="1"/>
  <c r="T6426" i="1"/>
  <c r="V6426" i="1"/>
  <c r="B6427" i="1"/>
  <c r="E6427" i="1"/>
  <c r="H6427" i="1"/>
  <c r="I6427" i="1"/>
  <c r="N6427" i="1"/>
  <c r="O6427" i="1"/>
  <c r="P6427" i="1"/>
  <c r="Q6427" i="1"/>
  <c r="R6427" i="1"/>
  <c r="S6427" i="1"/>
  <c r="T6427" i="1"/>
  <c r="V6427" i="1"/>
  <c r="B6428" i="1"/>
  <c r="O6428" i="1" s="1"/>
  <c r="E6428" i="1"/>
  <c r="H6428" i="1"/>
  <c r="I6428" i="1" s="1"/>
  <c r="N6428" i="1"/>
  <c r="P6428" i="1"/>
  <c r="R6428" i="1"/>
  <c r="T6428" i="1"/>
  <c r="V6428" i="1"/>
  <c r="B6429" i="1"/>
  <c r="E6429" i="1"/>
  <c r="H6429" i="1"/>
  <c r="I6429" i="1"/>
  <c r="N6429" i="1"/>
  <c r="O6429" i="1"/>
  <c r="P6429" i="1"/>
  <c r="Q6429" i="1"/>
  <c r="R6429" i="1"/>
  <c r="S6429" i="1"/>
  <c r="T6429" i="1"/>
  <c r="V6429" i="1"/>
  <c r="B6430" i="1"/>
  <c r="O6430" i="1" s="1"/>
  <c r="E6430" i="1"/>
  <c r="H6430" i="1"/>
  <c r="I6430" i="1" s="1"/>
  <c r="N6430" i="1"/>
  <c r="P6430" i="1"/>
  <c r="R6430" i="1"/>
  <c r="T6430" i="1"/>
  <c r="V6430" i="1"/>
  <c r="B6431" i="1"/>
  <c r="E6431" i="1"/>
  <c r="H6431" i="1"/>
  <c r="I6431" i="1"/>
  <c r="N6431" i="1"/>
  <c r="O6431" i="1"/>
  <c r="P6431" i="1"/>
  <c r="Q6431" i="1"/>
  <c r="R6431" i="1"/>
  <c r="S6431" i="1"/>
  <c r="T6431" i="1"/>
  <c r="V6431" i="1"/>
  <c r="B6432" i="1"/>
  <c r="O6432" i="1" s="1"/>
  <c r="E6432" i="1"/>
  <c r="H6432" i="1"/>
  <c r="I6432" i="1" s="1"/>
  <c r="N6432" i="1"/>
  <c r="P6432" i="1"/>
  <c r="R6432" i="1"/>
  <c r="T6432" i="1"/>
  <c r="V6432" i="1"/>
  <c r="B6433" i="1"/>
  <c r="E6433" i="1"/>
  <c r="H6433" i="1"/>
  <c r="I6433" i="1"/>
  <c r="N6433" i="1"/>
  <c r="O6433" i="1"/>
  <c r="P6433" i="1"/>
  <c r="Q6433" i="1"/>
  <c r="R6433" i="1"/>
  <c r="S6433" i="1"/>
  <c r="T6433" i="1"/>
  <c r="U6433" i="1"/>
  <c r="U6434" i="1" s="1"/>
  <c r="U6435" i="1" s="1"/>
  <c r="U6436" i="1" s="1"/>
  <c r="U6437" i="1" s="1"/>
  <c r="U6438" i="1" s="1"/>
  <c r="U6439" i="1" s="1"/>
  <c r="U6440" i="1" s="1"/>
  <c r="U6441" i="1" s="1"/>
  <c r="U6442" i="1" s="1"/>
  <c r="V6433" i="1"/>
  <c r="B6434" i="1"/>
  <c r="O6434" i="1" s="1"/>
  <c r="E6434" i="1"/>
  <c r="H6434" i="1"/>
  <c r="I6434" i="1" s="1"/>
  <c r="N6434" i="1"/>
  <c r="P6434" i="1"/>
  <c r="R6434" i="1"/>
  <c r="T6434" i="1"/>
  <c r="V6434" i="1"/>
  <c r="B6435" i="1"/>
  <c r="E6435" i="1"/>
  <c r="H6435" i="1"/>
  <c r="I6435" i="1"/>
  <c r="N6435" i="1"/>
  <c r="O6435" i="1"/>
  <c r="P6435" i="1"/>
  <c r="Q6435" i="1"/>
  <c r="R6435" i="1"/>
  <c r="S6435" i="1"/>
  <c r="T6435" i="1"/>
  <c r="V6435" i="1"/>
  <c r="B6436" i="1"/>
  <c r="O6436" i="1" s="1"/>
  <c r="E6436" i="1"/>
  <c r="H6436" i="1"/>
  <c r="I6436" i="1" s="1"/>
  <c r="N6436" i="1"/>
  <c r="P6436" i="1"/>
  <c r="R6436" i="1"/>
  <c r="T6436" i="1"/>
  <c r="V6436" i="1"/>
  <c r="B6437" i="1"/>
  <c r="E6437" i="1"/>
  <c r="H6437" i="1"/>
  <c r="I6437" i="1"/>
  <c r="N6437" i="1"/>
  <c r="O6437" i="1"/>
  <c r="P6437" i="1"/>
  <c r="Q6437" i="1"/>
  <c r="R6437" i="1"/>
  <c r="S6437" i="1"/>
  <c r="T6437" i="1"/>
  <c r="V6437" i="1"/>
  <c r="B6438" i="1"/>
  <c r="O6438" i="1" s="1"/>
  <c r="E6438" i="1"/>
  <c r="H6438" i="1"/>
  <c r="I6438" i="1" s="1"/>
  <c r="N6438" i="1"/>
  <c r="P6438" i="1"/>
  <c r="R6438" i="1"/>
  <c r="T6438" i="1"/>
  <c r="V6438" i="1"/>
  <c r="B6439" i="1"/>
  <c r="E6439" i="1"/>
  <c r="H6439" i="1"/>
  <c r="I6439" i="1"/>
  <c r="N6439" i="1"/>
  <c r="O6439" i="1"/>
  <c r="P6439" i="1"/>
  <c r="Q6439" i="1"/>
  <c r="R6439" i="1"/>
  <c r="S6439" i="1"/>
  <c r="T6439" i="1"/>
  <c r="V6439" i="1"/>
  <c r="B6440" i="1"/>
  <c r="O6440" i="1" s="1"/>
  <c r="E6440" i="1"/>
  <c r="H6440" i="1"/>
  <c r="I6440" i="1" s="1"/>
  <c r="N6440" i="1"/>
  <c r="P6440" i="1"/>
  <c r="R6440" i="1"/>
  <c r="T6440" i="1"/>
  <c r="V6440" i="1"/>
  <c r="B6441" i="1"/>
  <c r="E6441" i="1"/>
  <c r="H6441" i="1"/>
  <c r="I6441" i="1"/>
  <c r="N6441" i="1"/>
  <c r="O6441" i="1"/>
  <c r="P6441" i="1"/>
  <c r="Q6441" i="1"/>
  <c r="R6441" i="1"/>
  <c r="S6441" i="1"/>
  <c r="T6441" i="1"/>
  <c r="V6441" i="1"/>
  <c r="B6442" i="1"/>
  <c r="O6442" i="1" s="1"/>
  <c r="E6442" i="1"/>
  <c r="H6442" i="1"/>
  <c r="I6442" i="1" s="1"/>
  <c r="N6442" i="1"/>
  <c r="P6442" i="1"/>
  <c r="R6442" i="1"/>
  <c r="T6442" i="1"/>
  <c r="V6442" i="1"/>
  <c r="B6443" i="1"/>
  <c r="E6443" i="1"/>
  <c r="H6443" i="1"/>
  <c r="I6443" i="1"/>
  <c r="N6443" i="1"/>
  <c r="O6443" i="1"/>
  <c r="P6443" i="1"/>
  <c r="Q6443" i="1"/>
  <c r="R6443" i="1"/>
  <c r="S6443" i="1"/>
  <c r="T6443" i="1"/>
  <c r="U6443" i="1"/>
  <c r="U6444" i="1" s="1"/>
  <c r="U6445" i="1" s="1"/>
  <c r="U6446" i="1" s="1"/>
  <c r="U6447" i="1" s="1"/>
  <c r="U6448" i="1" s="1"/>
  <c r="U6449" i="1" s="1"/>
  <c r="U6450" i="1" s="1"/>
  <c r="V6443" i="1"/>
  <c r="B6444" i="1"/>
  <c r="O6444" i="1" s="1"/>
  <c r="E6444" i="1"/>
  <c r="H6444" i="1"/>
  <c r="I6444" i="1" s="1"/>
  <c r="N6444" i="1"/>
  <c r="P6444" i="1"/>
  <c r="R6444" i="1"/>
  <c r="T6444" i="1"/>
  <c r="V6444" i="1"/>
  <c r="B6445" i="1"/>
  <c r="E6445" i="1"/>
  <c r="H6445" i="1"/>
  <c r="I6445" i="1"/>
  <c r="N6445" i="1"/>
  <c r="O6445" i="1"/>
  <c r="P6445" i="1"/>
  <c r="Q6445" i="1"/>
  <c r="R6445" i="1"/>
  <c r="S6445" i="1"/>
  <c r="T6445" i="1"/>
  <c r="V6445" i="1"/>
  <c r="B6446" i="1"/>
  <c r="O6446" i="1" s="1"/>
  <c r="E6446" i="1"/>
  <c r="H6446" i="1"/>
  <c r="I6446" i="1" s="1"/>
  <c r="N6446" i="1"/>
  <c r="P6446" i="1"/>
  <c r="R6446" i="1"/>
  <c r="T6446" i="1"/>
  <c r="V6446" i="1"/>
  <c r="B6447" i="1"/>
  <c r="E6447" i="1"/>
  <c r="H6447" i="1"/>
  <c r="I6447" i="1"/>
  <c r="N6447" i="1"/>
  <c r="O6447" i="1"/>
  <c r="P6447" i="1"/>
  <c r="Q6447" i="1"/>
  <c r="R6447" i="1"/>
  <c r="S6447" i="1"/>
  <c r="T6447" i="1"/>
  <c r="V6447" i="1"/>
  <c r="B6448" i="1"/>
  <c r="O6448" i="1" s="1"/>
  <c r="E6448" i="1"/>
  <c r="H6448" i="1"/>
  <c r="I6448" i="1" s="1"/>
  <c r="N6448" i="1"/>
  <c r="P6448" i="1"/>
  <c r="R6448" i="1"/>
  <c r="T6448" i="1"/>
  <c r="V6448" i="1"/>
  <c r="B6449" i="1"/>
  <c r="E6449" i="1"/>
  <c r="H6449" i="1"/>
  <c r="I6449" i="1"/>
  <c r="N6449" i="1"/>
  <c r="O6449" i="1"/>
  <c r="P6449" i="1"/>
  <c r="Q6449" i="1"/>
  <c r="R6449" i="1"/>
  <c r="S6449" i="1"/>
  <c r="T6449" i="1"/>
  <c r="V6449" i="1"/>
  <c r="B6450" i="1"/>
  <c r="O6450" i="1" s="1"/>
  <c r="E6450" i="1"/>
  <c r="H6450" i="1"/>
  <c r="I6450" i="1" s="1"/>
  <c r="N6450" i="1"/>
  <c r="P6450" i="1"/>
  <c r="R6450" i="1"/>
  <c r="T6450" i="1"/>
  <c r="V6450" i="1"/>
  <c r="B6451" i="1"/>
  <c r="E6451" i="1"/>
  <c r="H6451" i="1"/>
  <c r="I6451" i="1"/>
  <c r="N6451" i="1"/>
  <c r="O6451" i="1"/>
  <c r="P6451" i="1"/>
  <c r="Q6451" i="1"/>
  <c r="R6451" i="1"/>
  <c r="S6451" i="1"/>
  <c r="T6451" i="1"/>
  <c r="U6451" i="1"/>
  <c r="U6452" i="1" s="1"/>
  <c r="U6453" i="1" s="1"/>
  <c r="U6454" i="1" s="1"/>
  <c r="U6455" i="1" s="1"/>
  <c r="U6456" i="1" s="1"/>
  <c r="U6457" i="1" s="1"/>
  <c r="U6458" i="1" s="1"/>
  <c r="U6459" i="1" s="1"/>
  <c r="U6460" i="1" s="1"/>
  <c r="V6451" i="1"/>
  <c r="B6452" i="1"/>
  <c r="O6452" i="1" s="1"/>
  <c r="E6452" i="1"/>
  <c r="H6452" i="1"/>
  <c r="I6452" i="1" s="1"/>
  <c r="N6452" i="1"/>
  <c r="P6452" i="1"/>
  <c r="R6452" i="1"/>
  <c r="T6452" i="1"/>
  <c r="V6452" i="1"/>
  <c r="B6453" i="1"/>
  <c r="E6453" i="1"/>
  <c r="H6453" i="1"/>
  <c r="I6453" i="1"/>
  <c r="N6453" i="1"/>
  <c r="O6453" i="1"/>
  <c r="P6453" i="1"/>
  <c r="Q6453" i="1"/>
  <c r="R6453" i="1"/>
  <c r="S6453" i="1"/>
  <c r="T6453" i="1"/>
  <c r="V6453" i="1"/>
  <c r="B6454" i="1"/>
  <c r="O6454" i="1" s="1"/>
  <c r="E6454" i="1"/>
  <c r="H6454" i="1"/>
  <c r="I6454" i="1" s="1"/>
  <c r="N6454" i="1"/>
  <c r="P6454" i="1"/>
  <c r="R6454" i="1"/>
  <c r="T6454" i="1"/>
  <c r="V6454" i="1"/>
  <c r="B6455" i="1"/>
  <c r="E6455" i="1"/>
  <c r="H6455" i="1"/>
  <c r="I6455" i="1"/>
  <c r="N6455" i="1"/>
  <c r="O6455" i="1"/>
  <c r="P6455" i="1"/>
  <c r="Q6455" i="1"/>
  <c r="R6455" i="1"/>
  <c r="S6455" i="1"/>
  <c r="T6455" i="1"/>
  <c r="V6455" i="1"/>
  <c r="B6456" i="1"/>
  <c r="O6456" i="1" s="1"/>
  <c r="E6456" i="1"/>
  <c r="H6456" i="1"/>
  <c r="I6456" i="1" s="1"/>
  <c r="N6456" i="1"/>
  <c r="P6456" i="1"/>
  <c r="R6456" i="1"/>
  <c r="T6456" i="1"/>
  <c r="V6456" i="1"/>
  <c r="B6457" i="1"/>
  <c r="E6457" i="1"/>
  <c r="H6457" i="1"/>
  <c r="I6457" i="1"/>
  <c r="N6457" i="1"/>
  <c r="O6457" i="1"/>
  <c r="P6457" i="1"/>
  <c r="Q6457" i="1"/>
  <c r="R6457" i="1"/>
  <c r="S6457" i="1"/>
  <c r="T6457" i="1"/>
  <c r="V6457" i="1"/>
  <c r="B6458" i="1"/>
  <c r="O6458" i="1" s="1"/>
  <c r="E6458" i="1"/>
  <c r="H6458" i="1"/>
  <c r="I6458" i="1" s="1"/>
  <c r="N6458" i="1"/>
  <c r="P6458" i="1"/>
  <c r="R6458" i="1"/>
  <c r="T6458" i="1"/>
  <c r="V6458" i="1"/>
  <c r="B6459" i="1"/>
  <c r="E6459" i="1"/>
  <c r="H6459" i="1"/>
  <c r="I6459" i="1"/>
  <c r="N6459" i="1"/>
  <c r="O6459" i="1"/>
  <c r="P6459" i="1"/>
  <c r="Q6459" i="1"/>
  <c r="R6459" i="1"/>
  <c r="S6459" i="1"/>
  <c r="T6459" i="1"/>
  <c r="V6459" i="1"/>
  <c r="B6460" i="1"/>
  <c r="O6460" i="1" s="1"/>
  <c r="E6460" i="1"/>
  <c r="H6460" i="1"/>
  <c r="I6460" i="1" s="1"/>
  <c r="N6460" i="1"/>
  <c r="P6460" i="1"/>
  <c r="R6460" i="1"/>
  <c r="T6460" i="1"/>
  <c r="V6460" i="1"/>
  <c r="B6461" i="1"/>
  <c r="E6461" i="1"/>
  <c r="H6461" i="1"/>
  <c r="I6461" i="1"/>
  <c r="N6461" i="1"/>
  <c r="O6461" i="1"/>
  <c r="P6461" i="1"/>
  <c r="Q6461" i="1"/>
  <c r="R6461" i="1"/>
  <c r="S6461" i="1"/>
  <c r="T6461" i="1"/>
  <c r="U6461" i="1"/>
  <c r="U6462" i="1" s="1"/>
  <c r="U6463" i="1" s="1"/>
  <c r="U6464" i="1" s="1"/>
  <c r="U6465" i="1" s="1"/>
  <c r="U6466" i="1" s="1"/>
  <c r="U6467" i="1" s="1"/>
  <c r="U6468" i="1" s="1"/>
  <c r="U6469" i="1" s="1"/>
  <c r="U6470" i="1" s="1"/>
  <c r="U6471" i="1" s="1"/>
  <c r="V6461" i="1"/>
  <c r="B6462" i="1"/>
  <c r="O6462" i="1" s="1"/>
  <c r="E6462" i="1"/>
  <c r="H6462" i="1"/>
  <c r="I6462" i="1" s="1"/>
  <c r="N6462" i="1"/>
  <c r="P6462" i="1"/>
  <c r="R6462" i="1"/>
  <c r="T6462" i="1"/>
  <c r="V6462" i="1"/>
  <c r="B6463" i="1"/>
  <c r="E6463" i="1"/>
  <c r="H6463" i="1"/>
  <c r="I6463" i="1"/>
  <c r="N6463" i="1"/>
  <c r="O6463" i="1"/>
  <c r="P6463" i="1"/>
  <c r="Q6463" i="1"/>
  <c r="R6463" i="1"/>
  <c r="S6463" i="1"/>
  <c r="T6463" i="1"/>
  <c r="V6463" i="1"/>
  <c r="B6464" i="1"/>
  <c r="O6464" i="1" s="1"/>
  <c r="E6464" i="1"/>
  <c r="H6464" i="1"/>
  <c r="I6464" i="1" s="1"/>
  <c r="N6464" i="1"/>
  <c r="P6464" i="1"/>
  <c r="R6464" i="1"/>
  <c r="T6464" i="1"/>
  <c r="V6464" i="1"/>
  <c r="B6465" i="1"/>
  <c r="E6465" i="1"/>
  <c r="H6465" i="1"/>
  <c r="I6465" i="1"/>
  <c r="N6465" i="1"/>
  <c r="O6465" i="1"/>
  <c r="P6465" i="1"/>
  <c r="Q6465" i="1"/>
  <c r="R6465" i="1"/>
  <c r="S6465" i="1"/>
  <c r="T6465" i="1"/>
  <c r="V6465" i="1"/>
  <c r="B6466" i="1"/>
  <c r="O6466" i="1" s="1"/>
  <c r="E6466" i="1"/>
  <c r="H6466" i="1"/>
  <c r="I6466" i="1" s="1"/>
  <c r="N6466" i="1"/>
  <c r="P6466" i="1"/>
  <c r="R6466" i="1"/>
  <c r="T6466" i="1"/>
  <c r="V6466" i="1"/>
  <c r="B6467" i="1"/>
  <c r="E6467" i="1"/>
  <c r="H6467" i="1"/>
  <c r="I6467" i="1"/>
  <c r="N6467" i="1"/>
  <c r="O6467" i="1"/>
  <c r="P6467" i="1"/>
  <c r="Q6467" i="1"/>
  <c r="R6467" i="1"/>
  <c r="S6467" i="1"/>
  <c r="T6467" i="1"/>
  <c r="V6467" i="1"/>
  <c r="B6468" i="1"/>
  <c r="O6468" i="1" s="1"/>
  <c r="E6468" i="1"/>
  <c r="H6468" i="1"/>
  <c r="I6468" i="1" s="1"/>
  <c r="N6468" i="1"/>
  <c r="P6468" i="1"/>
  <c r="R6468" i="1"/>
  <c r="T6468" i="1"/>
  <c r="V6468" i="1"/>
  <c r="B6469" i="1"/>
  <c r="E6469" i="1"/>
  <c r="H6469" i="1"/>
  <c r="I6469" i="1"/>
  <c r="N6469" i="1"/>
  <c r="O6469" i="1"/>
  <c r="P6469" i="1"/>
  <c r="Q6469" i="1"/>
  <c r="R6469" i="1"/>
  <c r="S6469" i="1"/>
  <c r="T6469" i="1"/>
  <c r="V6469" i="1"/>
  <c r="B6470" i="1"/>
  <c r="O6470" i="1" s="1"/>
  <c r="E6470" i="1"/>
  <c r="H6470" i="1"/>
  <c r="I6470" i="1" s="1"/>
  <c r="N6470" i="1"/>
  <c r="P6470" i="1"/>
  <c r="R6470" i="1"/>
  <c r="T6470" i="1"/>
  <c r="V6470" i="1"/>
  <c r="B6471" i="1"/>
  <c r="E6471" i="1"/>
  <c r="H6471" i="1"/>
  <c r="I6471" i="1"/>
  <c r="N6471" i="1"/>
  <c r="O6471" i="1"/>
  <c r="P6471" i="1"/>
  <c r="Q6471" i="1"/>
  <c r="R6471" i="1"/>
  <c r="S6471" i="1"/>
  <c r="T6471" i="1"/>
  <c r="V6471" i="1"/>
  <c r="B6472" i="1"/>
  <c r="O6472" i="1" s="1"/>
  <c r="E6472" i="1"/>
  <c r="H6472" i="1"/>
  <c r="I6472" i="1" s="1"/>
  <c r="N6472" i="1"/>
  <c r="P6472" i="1"/>
  <c r="R6472" i="1"/>
  <c r="T6472" i="1"/>
  <c r="U6472" i="1"/>
  <c r="V6472" i="1"/>
  <c r="B6473" i="1"/>
  <c r="E6473" i="1"/>
  <c r="H6473" i="1"/>
  <c r="I6473" i="1"/>
  <c r="N6473" i="1"/>
  <c r="O6473" i="1"/>
  <c r="P6473" i="1"/>
  <c r="Q6473" i="1"/>
  <c r="R6473" i="1"/>
  <c r="S6473" i="1"/>
  <c r="T6473" i="1"/>
  <c r="U6473" i="1"/>
  <c r="U6474" i="1" s="1"/>
  <c r="U6475" i="1" s="1"/>
  <c r="U6476" i="1" s="1"/>
  <c r="U6477" i="1" s="1"/>
  <c r="U6478" i="1" s="1"/>
  <c r="U6479" i="1" s="1"/>
  <c r="U6480" i="1" s="1"/>
  <c r="U6481" i="1" s="1"/>
  <c r="U6482" i="1" s="1"/>
  <c r="U6483" i="1" s="1"/>
  <c r="V6473" i="1"/>
  <c r="B6474" i="1"/>
  <c r="O6474" i="1" s="1"/>
  <c r="E6474" i="1"/>
  <c r="H6474" i="1"/>
  <c r="I6474" i="1" s="1"/>
  <c r="N6474" i="1"/>
  <c r="P6474" i="1"/>
  <c r="R6474" i="1"/>
  <c r="T6474" i="1"/>
  <c r="V6474" i="1"/>
  <c r="B6475" i="1"/>
  <c r="E6475" i="1"/>
  <c r="H6475" i="1"/>
  <c r="I6475" i="1"/>
  <c r="N6475" i="1"/>
  <c r="O6475" i="1"/>
  <c r="P6475" i="1"/>
  <c r="Q6475" i="1"/>
  <c r="R6475" i="1"/>
  <c r="S6475" i="1"/>
  <c r="T6475" i="1"/>
  <c r="V6475" i="1"/>
  <c r="B6476" i="1"/>
  <c r="O6476" i="1" s="1"/>
  <c r="E6476" i="1"/>
  <c r="H6476" i="1"/>
  <c r="I6476" i="1" s="1"/>
  <c r="N6476" i="1"/>
  <c r="P6476" i="1"/>
  <c r="R6476" i="1"/>
  <c r="T6476" i="1"/>
  <c r="V6476" i="1"/>
  <c r="B6477" i="1"/>
  <c r="E6477" i="1"/>
  <c r="H6477" i="1"/>
  <c r="I6477" i="1"/>
  <c r="N6477" i="1"/>
  <c r="O6477" i="1"/>
  <c r="P6477" i="1"/>
  <c r="Q6477" i="1"/>
  <c r="R6477" i="1"/>
  <c r="S6477" i="1"/>
  <c r="T6477" i="1"/>
  <c r="V6477" i="1"/>
  <c r="B6478" i="1"/>
  <c r="O6478" i="1" s="1"/>
  <c r="E6478" i="1"/>
  <c r="H6478" i="1"/>
  <c r="I6478" i="1" s="1"/>
  <c r="N6478" i="1"/>
  <c r="P6478" i="1"/>
  <c r="R6478" i="1"/>
  <c r="T6478" i="1"/>
  <c r="V6478" i="1"/>
  <c r="B6479" i="1"/>
  <c r="E6479" i="1"/>
  <c r="H6479" i="1"/>
  <c r="I6479" i="1"/>
  <c r="N6479" i="1"/>
  <c r="O6479" i="1"/>
  <c r="P6479" i="1"/>
  <c r="Q6479" i="1"/>
  <c r="R6479" i="1"/>
  <c r="S6479" i="1"/>
  <c r="T6479" i="1"/>
  <c r="V6479" i="1"/>
  <c r="B6480" i="1"/>
  <c r="O6480" i="1" s="1"/>
  <c r="E6480" i="1"/>
  <c r="H6480" i="1"/>
  <c r="I6480" i="1" s="1"/>
  <c r="N6480" i="1"/>
  <c r="P6480" i="1"/>
  <c r="R6480" i="1"/>
  <c r="T6480" i="1"/>
  <c r="V6480" i="1"/>
  <c r="B6481" i="1"/>
  <c r="E6481" i="1"/>
  <c r="H6481" i="1"/>
  <c r="I6481" i="1"/>
  <c r="N6481" i="1"/>
  <c r="O6481" i="1"/>
  <c r="P6481" i="1"/>
  <c r="Q6481" i="1"/>
  <c r="R6481" i="1"/>
  <c r="S6481" i="1"/>
  <c r="T6481" i="1"/>
  <c r="V6481" i="1"/>
  <c r="B6482" i="1"/>
  <c r="O6482" i="1" s="1"/>
  <c r="E6482" i="1"/>
  <c r="H6482" i="1"/>
  <c r="I6482" i="1" s="1"/>
  <c r="N6482" i="1"/>
  <c r="P6482" i="1"/>
  <c r="R6482" i="1"/>
  <c r="T6482" i="1"/>
  <c r="V6482" i="1"/>
  <c r="B6483" i="1"/>
  <c r="E6483" i="1"/>
  <c r="H6483" i="1"/>
  <c r="I6483" i="1"/>
  <c r="N6483" i="1"/>
  <c r="O6483" i="1"/>
  <c r="P6483" i="1"/>
  <c r="Q6483" i="1"/>
  <c r="R6483" i="1"/>
  <c r="S6483" i="1"/>
  <c r="T6483" i="1"/>
  <c r="V6483" i="1"/>
  <c r="B6484" i="1"/>
  <c r="O6484" i="1" s="1"/>
  <c r="E6484" i="1"/>
  <c r="H6484" i="1"/>
  <c r="I6484" i="1" s="1"/>
  <c r="N6484" i="1"/>
  <c r="P6484" i="1"/>
  <c r="R6484" i="1"/>
  <c r="T6484" i="1"/>
  <c r="U6484" i="1"/>
  <c r="V6484" i="1"/>
  <c r="B6485" i="1"/>
  <c r="E6485" i="1"/>
  <c r="H6485" i="1"/>
  <c r="I6485" i="1"/>
  <c r="N6485" i="1"/>
  <c r="O6485" i="1"/>
  <c r="P6485" i="1"/>
  <c r="Q6485" i="1"/>
  <c r="R6485" i="1"/>
  <c r="S6485" i="1"/>
  <c r="T6485" i="1"/>
  <c r="U6485" i="1"/>
  <c r="U6486" i="1" s="1"/>
  <c r="U6487" i="1" s="1"/>
  <c r="U6488" i="1" s="1"/>
  <c r="U6489" i="1" s="1"/>
  <c r="U6490" i="1" s="1"/>
  <c r="U6491" i="1" s="1"/>
  <c r="U6492" i="1" s="1"/>
  <c r="V6485" i="1"/>
  <c r="B6486" i="1"/>
  <c r="O6486" i="1" s="1"/>
  <c r="E6486" i="1"/>
  <c r="H6486" i="1"/>
  <c r="I6486" i="1" s="1"/>
  <c r="N6486" i="1"/>
  <c r="P6486" i="1"/>
  <c r="R6486" i="1"/>
  <c r="T6486" i="1"/>
  <c r="V6486" i="1"/>
  <c r="B6487" i="1"/>
  <c r="E6487" i="1"/>
  <c r="H6487" i="1"/>
  <c r="I6487" i="1"/>
  <c r="N6487" i="1"/>
  <c r="O6487" i="1"/>
  <c r="P6487" i="1"/>
  <c r="Q6487" i="1"/>
  <c r="R6487" i="1"/>
  <c r="S6487" i="1"/>
  <c r="T6487" i="1"/>
  <c r="V6487" i="1"/>
  <c r="B6488" i="1"/>
  <c r="O6488" i="1" s="1"/>
  <c r="E6488" i="1"/>
  <c r="H6488" i="1"/>
  <c r="I6488" i="1" s="1"/>
  <c r="N6488" i="1"/>
  <c r="P6488" i="1"/>
  <c r="R6488" i="1"/>
  <c r="T6488" i="1"/>
  <c r="V6488" i="1"/>
  <c r="B6489" i="1"/>
  <c r="E6489" i="1"/>
  <c r="H6489" i="1"/>
  <c r="I6489" i="1"/>
  <c r="N6489" i="1"/>
  <c r="O6489" i="1"/>
  <c r="P6489" i="1"/>
  <c r="Q6489" i="1"/>
  <c r="R6489" i="1"/>
  <c r="S6489" i="1"/>
  <c r="T6489" i="1"/>
  <c r="V6489" i="1"/>
  <c r="B6490" i="1"/>
  <c r="O6490" i="1" s="1"/>
  <c r="E6490" i="1"/>
  <c r="H6490" i="1"/>
  <c r="I6490" i="1" s="1"/>
  <c r="N6490" i="1"/>
  <c r="P6490" i="1"/>
  <c r="R6490" i="1"/>
  <c r="T6490" i="1"/>
  <c r="V6490" i="1"/>
  <c r="B6491" i="1"/>
  <c r="E6491" i="1"/>
  <c r="H6491" i="1"/>
  <c r="I6491" i="1"/>
  <c r="N6491" i="1"/>
  <c r="O6491" i="1"/>
  <c r="P6491" i="1"/>
  <c r="Q6491" i="1"/>
  <c r="R6491" i="1"/>
  <c r="S6491" i="1"/>
  <c r="T6491" i="1"/>
  <c r="V6491" i="1"/>
  <c r="B6492" i="1"/>
  <c r="O6492" i="1" s="1"/>
  <c r="E6492" i="1"/>
  <c r="H6492" i="1"/>
  <c r="I6492" i="1" s="1"/>
  <c r="N6492" i="1"/>
  <c r="P6492" i="1"/>
  <c r="R6492" i="1"/>
  <c r="T6492" i="1"/>
  <c r="V6492" i="1"/>
  <c r="B6493" i="1"/>
  <c r="E6493" i="1"/>
  <c r="H6493" i="1"/>
  <c r="I6493" i="1"/>
  <c r="N6493" i="1"/>
  <c r="O6493" i="1"/>
  <c r="P6493" i="1"/>
  <c r="Q6493" i="1"/>
  <c r="R6493" i="1"/>
  <c r="S6493" i="1"/>
  <c r="T6493" i="1"/>
  <c r="U6493" i="1"/>
  <c r="U6494" i="1" s="1"/>
  <c r="U6495" i="1" s="1"/>
  <c r="U6496" i="1" s="1"/>
  <c r="U6497" i="1" s="1"/>
  <c r="U6498" i="1" s="1"/>
  <c r="U6499" i="1" s="1"/>
  <c r="U6500" i="1" s="1"/>
  <c r="U6501" i="1" s="1"/>
  <c r="U6502" i="1" s="1"/>
  <c r="U6503" i="1" s="1"/>
  <c r="U6504" i="1" s="1"/>
  <c r="U6505" i="1" s="1"/>
  <c r="U6506" i="1" s="1"/>
  <c r="U6507" i="1" s="1"/>
  <c r="V6493" i="1"/>
  <c r="B6494" i="1"/>
  <c r="O6494" i="1" s="1"/>
  <c r="E6494" i="1"/>
  <c r="H6494" i="1"/>
  <c r="I6494" i="1" s="1"/>
  <c r="N6494" i="1"/>
  <c r="P6494" i="1"/>
  <c r="R6494" i="1"/>
  <c r="T6494" i="1"/>
  <c r="V6494" i="1"/>
  <c r="B6495" i="1"/>
  <c r="E6495" i="1"/>
  <c r="H6495" i="1"/>
  <c r="I6495" i="1"/>
  <c r="N6495" i="1"/>
  <c r="O6495" i="1"/>
  <c r="P6495" i="1"/>
  <c r="Q6495" i="1"/>
  <c r="R6495" i="1"/>
  <c r="S6495" i="1"/>
  <c r="T6495" i="1"/>
  <c r="V6495" i="1"/>
  <c r="B6496" i="1"/>
  <c r="O6496" i="1" s="1"/>
  <c r="E6496" i="1"/>
  <c r="H6496" i="1"/>
  <c r="I6496" i="1" s="1"/>
  <c r="N6496" i="1"/>
  <c r="P6496" i="1"/>
  <c r="R6496" i="1"/>
  <c r="T6496" i="1"/>
  <c r="V6496" i="1"/>
  <c r="B6497" i="1"/>
  <c r="E6497" i="1"/>
  <c r="H6497" i="1"/>
  <c r="I6497" i="1"/>
  <c r="N6497" i="1"/>
  <c r="O6497" i="1"/>
  <c r="P6497" i="1"/>
  <c r="Q6497" i="1"/>
  <c r="R6497" i="1"/>
  <c r="S6497" i="1"/>
  <c r="T6497" i="1"/>
  <c r="V6497" i="1"/>
  <c r="B6498" i="1"/>
  <c r="O6498" i="1" s="1"/>
  <c r="E6498" i="1"/>
  <c r="H6498" i="1"/>
  <c r="I6498" i="1" s="1"/>
  <c r="N6498" i="1"/>
  <c r="P6498" i="1"/>
  <c r="R6498" i="1"/>
  <c r="T6498" i="1"/>
  <c r="V6498" i="1"/>
  <c r="B6499" i="1"/>
  <c r="E6499" i="1"/>
  <c r="H6499" i="1"/>
  <c r="I6499" i="1"/>
  <c r="N6499" i="1"/>
  <c r="O6499" i="1"/>
  <c r="P6499" i="1"/>
  <c r="Q6499" i="1"/>
  <c r="R6499" i="1"/>
  <c r="S6499" i="1"/>
  <c r="T6499" i="1"/>
  <c r="V6499" i="1"/>
  <c r="B6500" i="1"/>
  <c r="O6500" i="1" s="1"/>
  <c r="E6500" i="1"/>
  <c r="H6500" i="1"/>
  <c r="I6500" i="1" s="1"/>
  <c r="N6500" i="1"/>
  <c r="P6500" i="1"/>
  <c r="R6500" i="1"/>
  <c r="T6500" i="1"/>
  <c r="V6500" i="1"/>
  <c r="B6501" i="1"/>
  <c r="E6501" i="1"/>
  <c r="H6501" i="1"/>
  <c r="I6501" i="1"/>
  <c r="N6501" i="1"/>
  <c r="O6501" i="1"/>
  <c r="P6501" i="1"/>
  <c r="Q6501" i="1"/>
  <c r="R6501" i="1"/>
  <c r="S6501" i="1"/>
  <c r="T6501" i="1"/>
  <c r="V6501" i="1"/>
  <c r="B6502" i="1"/>
  <c r="O6502" i="1" s="1"/>
  <c r="E6502" i="1"/>
  <c r="H6502" i="1"/>
  <c r="I6502" i="1" s="1"/>
  <c r="N6502" i="1"/>
  <c r="P6502" i="1"/>
  <c r="R6502" i="1"/>
  <c r="T6502" i="1"/>
  <c r="V6502" i="1"/>
  <c r="B6503" i="1"/>
  <c r="E6503" i="1"/>
  <c r="H6503" i="1"/>
  <c r="I6503" i="1"/>
  <c r="N6503" i="1"/>
  <c r="O6503" i="1"/>
  <c r="P6503" i="1"/>
  <c r="Q6503" i="1"/>
  <c r="R6503" i="1"/>
  <c r="S6503" i="1"/>
  <c r="T6503" i="1"/>
  <c r="V6503" i="1"/>
  <c r="B6504" i="1"/>
  <c r="O6504" i="1" s="1"/>
  <c r="E6504" i="1"/>
  <c r="H6504" i="1"/>
  <c r="I6504" i="1" s="1"/>
  <c r="N6504" i="1"/>
  <c r="P6504" i="1"/>
  <c r="R6504" i="1"/>
  <c r="T6504" i="1"/>
  <c r="V6504" i="1"/>
  <c r="B6505" i="1"/>
  <c r="E6505" i="1"/>
  <c r="H6505" i="1"/>
  <c r="I6505" i="1"/>
  <c r="N6505" i="1"/>
  <c r="O6505" i="1"/>
  <c r="P6505" i="1"/>
  <c r="Q6505" i="1"/>
  <c r="R6505" i="1"/>
  <c r="S6505" i="1"/>
  <c r="T6505" i="1"/>
  <c r="V6505" i="1"/>
  <c r="B6506" i="1"/>
  <c r="O6506" i="1" s="1"/>
  <c r="E6506" i="1"/>
  <c r="H6506" i="1"/>
  <c r="I6506" i="1" s="1"/>
  <c r="N6506" i="1"/>
  <c r="P6506" i="1"/>
  <c r="R6506" i="1"/>
  <c r="T6506" i="1"/>
  <c r="V6506" i="1"/>
  <c r="B6507" i="1"/>
  <c r="E6507" i="1"/>
  <c r="H6507" i="1"/>
  <c r="I6507" i="1"/>
  <c r="N6507" i="1"/>
  <c r="O6507" i="1"/>
  <c r="P6507" i="1"/>
  <c r="Q6507" i="1"/>
  <c r="R6507" i="1"/>
  <c r="S6507" i="1"/>
  <c r="T6507" i="1"/>
  <c r="V6507" i="1"/>
  <c r="B6508" i="1"/>
  <c r="O6508" i="1" s="1"/>
  <c r="E6508" i="1"/>
  <c r="H6508" i="1"/>
  <c r="I6508" i="1" s="1"/>
  <c r="N6508" i="1"/>
  <c r="P6508" i="1"/>
  <c r="R6508" i="1"/>
  <c r="T6508" i="1"/>
  <c r="U6508" i="1"/>
  <c r="V6508" i="1"/>
  <c r="B6509" i="1"/>
  <c r="E6509" i="1"/>
  <c r="H6509" i="1"/>
  <c r="I6509" i="1"/>
  <c r="N6509" i="1"/>
  <c r="O6509" i="1"/>
  <c r="P6509" i="1"/>
  <c r="Q6509" i="1"/>
  <c r="R6509" i="1"/>
  <c r="S6509" i="1"/>
  <c r="T6509" i="1"/>
  <c r="U6509" i="1"/>
  <c r="U6510" i="1" s="1"/>
  <c r="U6511" i="1" s="1"/>
  <c r="U6512" i="1" s="1"/>
  <c r="U6513" i="1" s="1"/>
  <c r="U6514" i="1" s="1"/>
  <c r="U6515" i="1" s="1"/>
  <c r="V6509" i="1"/>
  <c r="B6510" i="1"/>
  <c r="O6510" i="1" s="1"/>
  <c r="E6510" i="1"/>
  <c r="H6510" i="1"/>
  <c r="I6510" i="1" s="1"/>
  <c r="N6510" i="1"/>
  <c r="P6510" i="1"/>
  <c r="R6510" i="1"/>
  <c r="T6510" i="1"/>
  <c r="V6510" i="1"/>
  <c r="B6511" i="1"/>
  <c r="E6511" i="1"/>
  <c r="H6511" i="1"/>
  <c r="I6511" i="1"/>
  <c r="N6511" i="1"/>
  <c r="O6511" i="1"/>
  <c r="P6511" i="1"/>
  <c r="Q6511" i="1"/>
  <c r="R6511" i="1"/>
  <c r="S6511" i="1"/>
  <c r="T6511" i="1"/>
  <c r="V6511" i="1"/>
  <c r="B6512" i="1"/>
  <c r="O6512" i="1" s="1"/>
  <c r="E6512" i="1"/>
  <c r="H6512" i="1"/>
  <c r="I6512" i="1" s="1"/>
  <c r="N6512" i="1"/>
  <c r="P6512" i="1"/>
  <c r="R6512" i="1"/>
  <c r="T6512" i="1"/>
  <c r="V6512" i="1"/>
  <c r="B6513" i="1"/>
  <c r="E6513" i="1"/>
  <c r="H6513" i="1"/>
  <c r="I6513" i="1"/>
  <c r="N6513" i="1"/>
  <c r="O6513" i="1"/>
  <c r="P6513" i="1"/>
  <c r="Q6513" i="1"/>
  <c r="R6513" i="1"/>
  <c r="S6513" i="1"/>
  <c r="T6513" i="1"/>
  <c r="V6513" i="1"/>
  <c r="B6514" i="1"/>
  <c r="O6514" i="1" s="1"/>
  <c r="E6514" i="1"/>
  <c r="H6514" i="1"/>
  <c r="I6514" i="1" s="1"/>
  <c r="N6514" i="1"/>
  <c r="P6514" i="1"/>
  <c r="R6514" i="1"/>
  <c r="T6514" i="1"/>
  <c r="V6514" i="1"/>
  <c r="B6515" i="1"/>
  <c r="E6515" i="1"/>
  <c r="H6515" i="1"/>
  <c r="I6515" i="1"/>
  <c r="N6515" i="1"/>
  <c r="O6515" i="1"/>
  <c r="P6515" i="1"/>
  <c r="Q6515" i="1"/>
  <c r="R6515" i="1"/>
  <c r="S6515" i="1"/>
  <c r="T6515" i="1"/>
  <c r="V6515" i="1"/>
  <c r="B6516" i="1"/>
  <c r="O6516" i="1" s="1"/>
  <c r="E6516" i="1"/>
  <c r="H6516" i="1"/>
  <c r="I6516" i="1" s="1"/>
  <c r="N6516" i="1"/>
  <c r="P6516" i="1"/>
  <c r="R6516" i="1"/>
  <c r="T6516" i="1"/>
  <c r="U6516" i="1"/>
  <c r="V6516" i="1"/>
  <c r="B6517" i="1"/>
  <c r="E6517" i="1"/>
  <c r="H6517" i="1"/>
  <c r="I6517" i="1"/>
  <c r="N6517" i="1"/>
  <c r="O6517" i="1"/>
  <c r="P6517" i="1"/>
  <c r="Q6517" i="1"/>
  <c r="R6517" i="1"/>
  <c r="S6517" i="1"/>
  <c r="T6517" i="1"/>
  <c r="U6517" i="1"/>
  <c r="U6518" i="1" s="1"/>
  <c r="U6519" i="1" s="1"/>
  <c r="U6520" i="1" s="1"/>
  <c r="U6521" i="1" s="1"/>
  <c r="U6522" i="1" s="1"/>
  <c r="U6523" i="1" s="1"/>
  <c r="U6524" i="1" s="1"/>
  <c r="V6517" i="1"/>
  <c r="B6518" i="1"/>
  <c r="O6518" i="1" s="1"/>
  <c r="E6518" i="1"/>
  <c r="H6518" i="1"/>
  <c r="I6518" i="1" s="1"/>
  <c r="N6518" i="1"/>
  <c r="P6518" i="1"/>
  <c r="R6518" i="1"/>
  <c r="T6518" i="1"/>
  <c r="V6518" i="1"/>
  <c r="B6519" i="1"/>
  <c r="E6519" i="1"/>
  <c r="H6519" i="1"/>
  <c r="I6519" i="1"/>
  <c r="N6519" i="1"/>
  <c r="O6519" i="1"/>
  <c r="P6519" i="1"/>
  <c r="Q6519" i="1"/>
  <c r="R6519" i="1"/>
  <c r="S6519" i="1"/>
  <c r="T6519" i="1"/>
  <c r="V6519" i="1"/>
  <c r="B6520" i="1"/>
  <c r="O6520" i="1" s="1"/>
  <c r="E6520" i="1"/>
  <c r="H6520" i="1"/>
  <c r="I6520" i="1" s="1"/>
  <c r="N6520" i="1"/>
  <c r="P6520" i="1"/>
  <c r="R6520" i="1"/>
  <c r="T6520" i="1"/>
  <c r="V6520" i="1"/>
  <c r="B6521" i="1"/>
  <c r="E6521" i="1"/>
  <c r="H6521" i="1"/>
  <c r="I6521" i="1"/>
  <c r="N6521" i="1"/>
  <c r="O6521" i="1"/>
  <c r="P6521" i="1"/>
  <c r="Q6521" i="1"/>
  <c r="R6521" i="1"/>
  <c r="S6521" i="1"/>
  <c r="T6521" i="1"/>
  <c r="V6521" i="1"/>
  <c r="B6522" i="1"/>
  <c r="O6522" i="1" s="1"/>
  <c r="E6522" i="1"/>
  <c r="H6522" i="1"/>
  <c r="I6522" i="1" s="1"/>
  <c r="N6522" i="1"/>
  <c r="P6522" i="1"/>
  <c r="R6522" i="1"/>
  <c r="T6522" i="1"/>
  <c r="V6522" i="1"/>
  <c r="B6523" i="1"/>
  <c r="E6523" i="1"/>
  <c r="H6523" i="1"/>
  <c r="I6523" i="1"/>
  <c r="N6523" i="1"/>
  <c r="O6523" i="1"/>
  <c r="P6523" i="1"/>
  <c r="Q6523" i="1"/>
  <c r="R6523" i="1"/>
  <c r="S6523" i="1"/>
  <c r="T6523" i="1"/>
  <c r="V6523" i="1"/>
  <c r="B6524" i="1"/>
  <c r="O6524" i="1" s="1"/>
  <c r="E6524" i="1"/>
  <c r="H6524" i="1"/>
  <c r="I6524" i="1" s="1"/>
  <c r="N6524" i="1"/>
  <c r="P6524" i="1"/>
  <c r="R6524" i="1"/>
  <c r="T6524" i="1"/>
  <c r="V6524" i="1"/>
  <c r="B6525" i="1"/>
  <c r="E6525" i="1"/>
  <c r="H6525" i="1"/>
  <c r="I6525" i="1"/>
  <c r="N6525" i="1"/>
  <c r="O6525" i="1"/>
  <c r="P6525" i="1"/>
  <c r="Q6525" i="1"/>
  <c r="R6525" i="1"/>
  <c r="S6525" i="1"/>
  <c r="T6525" i="1"/>
  <c r="U6525" i="1"/>
  <c r="U6526" i="1" s="1"/>
  <c r="U6527" i="1" s="1"/>
  <c r="U6528" i="1" s="1"/>
  <c r="U6529" i="1" s="1"/>
  <c r="U6530" i="1" s="1"/>
  <c r="U6531" i="1" s="1"/>
  <c r="U6532" i="1" s="1"/>
  <c r="U6533" i="1" s="1"/>
  <c r="U6534" i="1" s="1"/>
  <c r="V6525" i="1"/>
  <c r="B6526" i="1"/>
  <c r="O6526" i="1" s="1"/>
  <c r="E6526" i="1"/>
  <c r="H6526" i="1"/>
  <c r="I6526" i="1" s="1"/>
  <c r="N6526" i="1"/>
  <c r="P6526" i="1"/>
  <c r="R6526" i="1"/>
  <c r="T6526" i="1"/>
  <c r="V6526" i="1"/>
  <c r="B6527" i="1"/>
  <c r="E6527" i="1"/>
  <c r="H6527" i="1"/>
  <c r="I6527" i="1"/>
  <c r="N6527" i="1"/>
  <c r="O6527" i="1"/>
  <c r="P6527" i="1"/>
  <c r="Q6527" i="1"/>
  <c r="R6527" i="1"/>
  <c r="S6527" i="1"/>
  <c r="T6527" i="1"/>
  <c r="V6527" i="1"/>
  <c r="B6528" i="1"/>
  <c r="O6528" i="1" s="1"/>
  <c r="E6528" i="1"/>
  <c r="H6528" i="1"/>
  <c r="I6528" i="1" s="1"/>
  <c r="N6528" i="1"/>
  <c r="P6528" i="1"/>
  <c r="R6528" i="1"/>
  <c r="T6528" i="1"/>
  <c r="V6528" i="1"/>
  <c r="B6529" i="1"/>
  <c r="E6529" i="1"/>
  <c r="H6529" i="1"/>
  <c r="I6529" i="1"/>
  <c r="N6529" i="1"/>
  <c r="O6529" i="1"/>
  <c r="P6529" i="1"/>
  <c r="Q6529" i="1"/>
  <c r="R6529" i="1"/>
  <c r="S6529" i="1"/>
  <c r="T6529" i="1"/>
  <c r="V6529" i="1"/>
  <c r="B6530" i="1"/>
  <c r="O6530" i="1" s="1"/>
  <c r="E6530" i="1"/>
  <c r="H6530" i="1"/>
  <c r="I6530" i="1" s="1"/>
  <c r="N6530" i="1"/>
  <c r="P6530" i="1"/>
  <c r="R6530" i="1"/>
  <c r="T6530" i="1"/>
  <c r="V6530" i="1"/>
  <c r="B6531" i="1"/>
  <c r="E6531" i="1"/>
  <c r="H6531" i="1"/>
  <c r="I6531" i="1"/>
  <c r="N6531" i="1"/>
  <c r="O6531" i="1"/>
  <c r="P6531" i="1"/>
  <c r="Q6531" i="1"/>
  <c r="R6531" i="1"/>
  <c r="S6531" i="1"/>
  <c r="T6531" i="1"/>
  <c r="V6531" i="1"/>
  <c r="B6532" i="1"/>
  <c r="O6532" i="1" s="1"/>
  <c r="E6532" i="1"/>
  <c r="H6532" i="1"/>
  <c r="I6532" i="1" s="1"/>
  <c r="N6532" i="1"/>
  <c r="P6532" i="1"/>
  <c r="R6532" i="1"/>
  <c r="T6532" i="1"/>
  <c r="V6532" i="1"/>
  <c r="B6533" i="1"/>
  <c r="E6533" i="1"/>
  <c r="H6533" i="1"/>
  <c r="I6533" i="1"/>
  <c r="N6533" i="1"/>
  <c r="O6533" i="1"/>
  <c r="P6533" i="1"/>
  <c r="Q6533" i="1"/>
  <c r="R6533" i="1"/>
  <c r="S6533" i="1"/>
  <c r="T6533" i="1"/>
  <c r="V6533" i="1"/>
  <c r="B6534" i="1"/>
  <c r="O6534" i="1" s="1"/>
  <c r="E6534" i="1"/>
  <c r="H6534" i="1"/>
  <c r="I6534" i="1" s="1"/>
  <c r="N6534" i="1"/>
  <c r="P6534" i="1"/>
  <c r="R6534" i="1"/>
  <c r="T6534" i="1"/>
  <c r="V6534" i="1"/>
  <c r="B6535" i="1"/>
  <c r="E6535" i="1"/>
  <c r="H6535" i="1"/>
  <c r="I6535" i="1"/>
  <c r="N6535" i="1"/>
  <c r="O6535" i="1"/>
  <c r="P6535" i="1"/>
  <c r="Q6535" i="1"/>
  <c r="R6535" i="1"/>
  <c r="S6535" i="1"/>
  <c r="T6535" i="1"/>
  <c r="U6535" i="1"/>
  <c r="U6536" i="1" s="1"/>
  <c r="U6537" i="1" s="1"/>
  <c r="U6538" i="1" s="1"/>
  <c r="U6539" i="1" s="1"/>
  <c r="V6535" i="1"/>
  <c r="B6536" i="1"/>
  <c r="O6536" i="1" s="1"/>
  <c r="E6536" i="1"/>
  <c r="H6536" i="1"/>
  <c r="I6536" i="1" s="1"/>
  <c r="N6536" i="1"/>
  <c r="P6536" i="1"/>
  <c r="R6536" i="1"/>
  <c r="T6536" i="1"/>
  <c r="V6536" i="1"/>
  <c r="B6537" i="1"/>
  <c r="E6537" i="1"/>
  <c r="H6537" i="1"/>
  <c r="I6537" i="1"/>
  <c r="N6537" i="1"/>
  <c r="O6537" i="1"/>
  <c r="P6537" i="1"/>
  <c r="Q6537" i="1"/>
  <c r="R6537" i="1"/>
  <c r="S6537" i="1"/>
  <c r="T6537" i="1"/>
  <c r="V6537" i="1"/>
  <c r="B6538" i="1"/>
  <c r="O6538" i="1" s="1"/>
  <c r="E6538" i="1"/>
  <c r="H6538" i="1"/>
  <c r="I6538" i="1" s="1"/>
  <c r="N6538" i="1"/>
  <c r="P6538" i="1"/>
  <c r="R6538" i="1"/>
  <c r="T6538" i="1"/>
  <c r="V6538" i="1"/>
  <c r="B6539" i="1"/>
  <c r="E6539" i="1"/>
  <c r="H6539" i="1"/>
  <c r="I6539" i="1"/>
  <c r="N6539" i="1"/>
  <c r="O6539" i="1"/>
  <c r="P6539" i="1"/>
  <c r="Q6539" i="1"/>
  <c r="R6539" i="1"/>
  <c r="S6539" i="1"/>
  <c r="T6539" i="1"/>
  <c r="V6539" i="1"/>
  <c r="B6540" i="1"/>
  <c r="O6540" i="1" s="1"/>
  <c r="E6540" i="1"/>
  <c r="H6540" i="1"/>
  <c r="I6540" i="1" s="1"/>
  <c r="N6540" i="1"/>
  <c r="P6540" i="1"/>
  <c r="R6540" i="1"/>
  <c r="T6540" i="1"/>
  <c r="U6540" i="1"/>
  <c r="V6540" i="1"/>
  <c r="B6541" i="1"/>
  <c r="E6541" i="1"/>
  <c r="H6541" i="1"/>
  <c r="I6541" i="1"/>
  <c r="N6541" i="1"/>
  <c r="O6541" i="1"/>
  <c r="P6541" i="1"/>
  <c r="Q6541" i="1"/>
  <c r="R6541" i="1"/>
  <c r="S6541" i="1"/>
  <c r="T6541" i="1"/>
  <c r="U6541" i="1"/>
  <c r="U6542" i="1" s="1"/>
  <c r="U6543" i="1" s="1"/>
  <c r="U6544" i="1" s="1"/>
  <c r="U6545" i="1" s="1"/>
  <c r="U6546" i="1" s="1"/>
  <c r="U6547" i="1" s="1"/>
  <c r="U6548" i="1" s="1"/>
  <c r="U6549" i="1" s="1"/>
  <c r="V6541" i="1"/>
  <c r="B6542" i="1"/>
  <c r="O6542" i="1" s="1"/>
  <c r="E6542" i="1"/>
  <c r="H6542" i="1"/>
  <c r="I6542" i="1" s="1"/>
  <c r="N6542" i="1"/>
  <c r="P6542" i="1"/>
  <c r="R6542" i="1"/>
  <c r="T6542" i="1"/>
  <c r="V6542" i="1"/>
  <c r="B6543" i="1"/>
  <c r="E6543" i="1"/>
  <c r="H6543" i="1"/>
  <c r="I6543" i="1"/>
  <c r="N6543" i="1"/>
  <c r="O6543" i="1"/>
  <c r="P6543" i="1"/>
  <c r="Q6543" i="1"/>
  <c r="R6543" i="1"/>
  <c r="S6543" i="1"/>
  <c r="T6543" i="1"/>
  <c r="V6543" i="1"/>
  <c r="B6544" i="1"/>
  <c r="O6544" i="1" s="1"/>
  <c r="E6544" i="1"/>
  <c r="H6544" i="1"/>
  <c r="I6544" i="1" s="1"/>
  <c r="N6544" i="1"/>
  <c r="P6544" i="1"/>
  <c r="R6544" i="1"/>
  <c r="T6544" i="1"/>
  <c r="V6544" i="1"/>
  <c r="B6545" i="1"/>
  <c r="E6545" i="1"/>
  <c r="H6545" i="1"/>
  <c r="I6545" i="1"/>
  <c r="N6545" i="1"/>
  <c r="O6545" i="1"/>
  <c r="P6545" i="1"/>
  <c r="Q6545" i="1"/>
  <c r="R6545" i="1"/>
  <c r="S6545" i="1"/>
  <c r="T6545" i="1"/>
  <c r="V6545" i="1"/>
  <c r="B6546" i="1"/>
  <c r="O6546" i="1" s="1"/>
  <c r="E6546" i="1"/>
  <c r="H6546" i="1"/>
  <c r="I6546" i="1" s="1"/>
  <c r="N6546" i="1"/>
  <c r="P6546" i="1"/>
  <c r="R6546" i="1"/>
  <c r="T6546" i="1"/>
  <c r="V6546" i="1"/>
  <c r="B6547" i="1"/>
  <c r="E6547" i="1"/>
  <c r="H6547" i="1"/>
  <c r="I6547" i="1"/>
  <c r="N6547" i="1"/>
  <c r="O6547" i="1"/>
  <c r="P6547" i="1"/>
  <c r="Q6547" i="1"/>
  <c r="R6547" i="1"/>
  <c r="S6547" i="1"/>
  <c r="T6547" i="1"/>
  <c r="V6547" i="1"/>
  <c r="B6548" i="1"/>
  <c r="O6548" i="1" s="1"/>
  <c r="E6548" i="1"/>
  <c r="H6548" i="1"/>
  <c r="I6548" i="1" s="1"/>
  <c r="N6548" i="1"/>
  <c r="P6548" i="1"/>
  <c r="R6548" i="1"/>
  <c r="T6548" i="1"/>
  <c r="V6548" i="1"/>
  <c r="B6549" i="1"/>
  <c r="E6549" i="1"/>
  <c r="H6549" i="1"/>
  <c r="I6549" i="1"/>
  <c r="N6549" i="1"/>
  <c r="O6549" i="1"/>
  <c r="P6549" i="1"/>
  <c r="Q6549" i="1"/>
  <c r="R6549" i="1"/>
  <c r="S6549" i="1"/>
  <c r="T6549" i="1"/>
  <c r="V6549" i="1"/>
  <c r="B6550" i="1"/>
  <c r="O6550" i="1" s="1"/>
  <c r="E6550" i="1"/>
  <c r="H6550" i="1"/>
  <c r="I6550" i="1" s="1"/>
  <c r="N6550" i="1"/>
  <c r="P6550" i="1"/>
  <c r="R6550" i="1"/>
  <c r="T6550" i="1"/>
  <c r="U6550" i="1"/>
  <c r="V6550" i="1"/>
  <c r="B6551" i="1"/>
  <c r="E6551" i="1"/>
  <c r="H6551" i="1"/>
  <c r="I6551" i="1"/>
  <c r="N6551" i="1"/>
  <c r="O6551" i="1"/>
  <c r="P6551" i="1"/>
  <c r="Q6551" i="1"/>
  <c r="R6551" i="1"/>
  <c r="S6551" i="1"/>
  <c r="T6551" i="1"/>
  <c r="U6551" i="1"/>
  <c r="U6552" i="1" s="1"/>
  <c r="U6553" i="1" s="1"/>
  <c r="U6554" i="1" s="1"/>
  <c r="U6555" i="1" s="1"/>
  <c r="U6556" i="1" s="1"/>
  <c r="U6557" i="1" s="1"/>
  <c r="U6558" i="1" s="1"/>
  <c r="U6559" i="1" s="1"/>
  <c r="U6560" i="1" s="1"/>
  <c r="U6561" i="1" s="1"/>
  <c r="U6562" i="1" s="1"/>
  <c r="U6563" i="1" s="1"/>
  <c r="U6564" i="1" s="1"/>
  <c r="V6551" i="1"/>
  <c r="B6552" i="1"/>
  <c r="O6552" i="1" s="1"/>
  <c r="E6552" i="1"/>
  <c r="H6552" i="1"/>
  <c r="I6552" i="1" s="1"/>
  <c r="N6552" i="1"/>
  <c r="P6552" i="1"/>
  <c r="R6552" i="1"/>
  <c r="T6552" i="1"/>
  <c r="V6552" i="1"/>
  <c r="B6553" i="1"/>
  <c r="E6553" i="1"/>
  <c r="H6553" i="1"/>
  <c r="I6553" i="1"/>
  <c r="N6553" i="1"/>
  <c r="O6553" i="1"/>
  <c r="P6553" i="1"/>
  <c r="Q6553" i="1"/>
  <c r="R6553" i="1"/>
  <c r="S6553" i="1"/>
  <c r="T6553" i="1"/>
  <c r="V6553" i="1"/>
  <c r="B6554" i="1"/>
  <c r="O6554" i="1" s="1"/>
  <c r="E6554" i="1"/>
  <c r="H6554" i="1"/>
  <c r="I6554" i="1" s="1"/>
  <c r="N6554" i="1"/>
  <c r="P6554" i="1"/>
  <c r="R6554" i="1"/>
  <c r="T6554" i="1"/>
  <c r="V6554" i="1"/>
  <c r="B6555" i="1"/>
  <c r="E6555" i="1"/>
  <c r="H6555" i="1"/>
  <c r="I6555" i="1"/>
  <c r="N6555" i="1"/>
  <c r="O6555" i="1"/>
  <c r="P6555" i="1"/>
  <c r="Q6555" i="1"/>
  <c r="R6555" i="1"/>
  <c r="S6555" i="1"/>
  <c r="T6555" i="1"/>
  <c r="V6555" i="1"/>
  <c r="B6556" i="1"/>
  <c r="O6556" i="1" s="1"/>
  <c r="E6556" i="1"/>
  <c r="H6556" i="1"/>
  <c r="I6556" i="1" s="1"/>
  <c r="N6556" i="1"/>
  <c r="P6556" i="1"/>
  <c r="R6556" i="1"/>
  <c r="T6556" i="1"/>
  <c r="V6556" i="1"/>
  <c r="B6557" i="1"/>
  <c r="E6557" i="1"/>
  <c r="H6557" i="1"/>
  <c r="I6557" i="1"/>
  <c r="N6557" i="1"/>
  <c r="O6557" i="1"/>
  <c r="P6557" i="1"/>
  <c r="Q6557" i="1"/>
  <c r="R6557" i="1"/>
  <c r="S6557" i="1"/>
  <c r="T6557" i="1"/>
  <c r="V6557" i="1"/>
  <c r="B6558" i="1"/>
  <c r="O6558" i="1" s="1"/>
  <c r="E6558" i="1"/>
  <c r="H6558" i="1"/>
  <c r="I6558" i="1" s="1"/>
  <c r="N6558" i="1"/>
  <c r="P6558" i="1"/>
  <c r="R6558" i="1"/>
  <c r="T6558" i="1"/>
  <c r="V6558" i="1"/>
  <c r="B6559" i="1"/>
  <c r="E6559" i="1"/>
  <c r="H6559" i="1"/>
  <c r="I6559" i="1"/>
  <c r="N6559" i="1"/>
  <c r="O6559" i="1"/>
  <c r="P6559" i="1"/>
  <c r="Q6559" i="1"/>
  <c r="R6559" i="1"/>
  <c r="S6559" i="1"/>
  <c r="T6559" i="1"/>
  <c r="V6559" i="1"/>
  <c r="B6560" i="1"/>
  <c r="O6560" i="1" s="1"/>
  <c r="E6560" i="1"/>
  <c r="H6560" i="1"/>
  <c r="I6560" i="1" s="1"/>
  <c r="N6560" i="1"/>
  <c r="P6560" i="1"/>
  <c r="R6560" i="1"/>
  <c r="T6560" i="1"/>
  <c r="V6560" i="1"/>
  <c r="B6561" i="1"/>
  <c r="E6561" i="1"/>
  <c r="H6561" i="1"/>
  <c r="I6561" i="1"/>
  <c r="N6561" i="1"/>
  <c r="O6561" i="1"/>
  <c r="P6561" i="1"/>
  <c r="Q6561" i="1"/>
  <c r="R6561" i="1"/>
  <c r="S6561" i="1"/>
  <c r="T6561" i="1"/>
  <c r="V6561" i="1"/>
  <c r="B6562" i="1"/>
  <c r="O6562" i="1" s="1"/>
  <c r="E6562" i="1"/>
  <c r="H6562" i="1"/>
  <c r="I6562" i="1" s="1"/>
  <c r="N6562" i="1"/>
  <c r="P6562" i="1"/>
  <c r="R6562" i="1"/>
  <c r="T6562" i="1"/>
  <c r="V6562" i="1"/>
  <c r="B6563" i="1"/>
  <c r="E6563" i="1"/>
  <c r="H6563" i="1"/>
  <c r="I6563" i="1"/>
  <c r="N6563" i="1"/>
  <c r="O6563" i="1"/>
  <c r="P6563" i="1"/>
  <c r="Q6563" i="1"/>
  <c r="R6563" i="1"/>
  <c r="S6563" i="1"/>
  <c r="T6563" i="1"/>
  <c r="V6563" i="1"/>
  <c r="B6564" i="1"/>
  <c r="O6564" i="1" s="1"/>
  <c r="E6564" i="1"/>
  <c r="H6564" i="1"/>
  <c r="I6564" i="1" s="1"/>
  <c r="N6564" i="1"/>
  <c r="P6564" i="1"/>
  <c r="R6564" i="1"/>
  <c r="T6564" i="1"/>
  <c r="V6564" i="1"/>
  <c r="B6565" i="1"/>
  <c r="E6565" i="1"/>
  <c r="H6565" i="1"/>
  <c r="I6565" i="1"/>
  <c r="N6565" i="1"/>
  <c r="O6565" i="1"/>
  <c r="P6565" i="1"/>
  <c r="Q6565" i="1"/>
  <c r="R6565" i="1"/>
  <c r="S6565" i="1"/>
  <c r="T6565" i="1"/>
  <c r="U6565" i="1"/>
  <c r="U6566" i="1" s="1"/>
  <c r="U6567" i="1" s="1"/>
  <c r="U6568" i="1" s="1"/>
  <c r="U6569" i="1" s="1"/>
  <c r="U6570" i="1" s="1"/>
  <c r="U6571" i="1" s="1"/>
  <c r="U6572" i="1" s="1"/>
  <c r="U6573" i="1" s="1"/>
  <c r="U6574" i="1" s="1"/>
  <c r="U6575" i="1" s="1"/>
  <c r="U6576" i="1" s="1"/>
  <c r="V6565" i="1"/>
  <c r="B6566" i="1"/>
  <c r="O6566" i="1" s="1"/>
  <c r="E6566" i="1"/>
  <c r="H6566" i="1"/>
  <c r="I6566" i="1" s="1"/>
  <c r="N6566" i="1"/>
  <c r="P6566" i="1"/>
  <c r="R6566" i="1"/>
  <c r="T6566" i="1"/>
  <c r="V6566" i="1"/>
  <c r="B6567" i="1"/>
  <c r="E6567" i="1"/>
  <c r="H6567" i="1"/>
  <c r="I6567" i="1"/>
  <c r="N6567" i="1"/>
  <c r="O6567" i="1"/>
  <c r="P6567" i="1"/>
  <c r="Q6567" i="1"/>
  <c r="R6567" i="1"/>
  <c r="S6567" i="1"/>
  <c r="T6567" i="1"/>
  <c r="V6567" i="1"/>
  <c r="B6568" i="1"/>
  <c r="O6568" i="1" s="1"/>
  <c r="E6568" i="1"/>
  <c r="H6568" i="1"/>
  <c r="I6568" i="1" s="1"/>
  <c r="N6568" i="1"/>
  <c r="P6568" i="1"/>
  <c r="R6568" i="1"/>
  <c r="T6568" i="1"/>
  <c r="V6568" i="1"/>
  <c r="B6569" i="1"/>
  <c r="E6569" i="1"/>
  <c r="H6569" i="1"/>
  <c r="I6569" i="1"/>
  <c r="N6569" i="1"/>
  <c r="O6569" i="1"/>
  <c r="P6569" i="1"/>
  <c r="Q6569" i="1"/>
  <c r="R6569" i="1"/>
  <c r="S6569" i="1"/>
  <c r="T6569" i="1"/>
  <c r="V6569" i="1"/>
  <c r="B6570" i="1"/>
  <c r="O6570" i="1" s="1"/>
  <c r="E6570" i="1"/>
  <c r="H6570" i="1"/>
  <c r="I6570" i="1" s="1"/>
  <c r="N6570" i="1"/>
  <c r="P6570" i="1"/>
  <c r="R6570" i="1"/>
  <c r="T6570" i="1"/>
  <c r="V6570" i="1"/>
  <c r="B6571" i="1"/>
  <c r="E6571" i="1"/>
  <c r="H6571" i="1"/>
  <c r="I6571" i="1"/>
  <c r="N6571" i="1"/>
  <c r="O6571" i="1"/>
  <c r="P6571" i="1"/>
  <c r="Q6571" i="1"/>
  <c r="R6571" i="1"/>
  <c r="S6571" i="1"/>
  <c r="T6571" i="1"/>
  <c r="V6571" i="1"/>
  <c r="B6572" i="1"/>
  <c r="O6572" i="1" s="1"/>
  <c r="E6572" i="1"/>
  <c r="H6572" i="1"/>
  <c r="I6572" i="1" s="1"/>
  <c r="N6572" i="1"/>
  <c r="P6572" i="1"/>
  <c r="R6572" i="1"/>
  <c r="T6572" i="1"/>
  <c r="V6572" i="1"/>
  <c r="B6573" i="1"/>
  <c r="E6573" i="1"/>
  <c r="H6573" i="1"/>
  <c r="I6573" i="1"/>
  <c r="N6573" i="1"/>
  <c r="O6573" i="1"/>
  <c r="P6573" i="1"/>
  <c r="Q6573" i="1"/>
  <c r="R6573" i="1"/>
  <c r="S6573" i="1"/>
  <c r="T6573" i="1"/>
  <c r="V6573" i="1"/>
  <c r="B6574" i="1"/>
  <c r="O6574" i="1" s="1"/>
  <c r="E6574" i="1"/>
  <c r="H6574" i="1"/>
  <c r="I6574" i="1" s="1"/>
  <c r="N6574" i="1"/>
  <c r="P6574" i="1"/>
  <c r="R6574" i="1"/>
  <c r="T6574" i="1"/>
  <c r="V6574" i="1"/>
  <c r="B6575" i="1"/>
  <c r="E6575" i="1"/>
  <c r="H6575" i="1"/>
  <c r="I6575" i="1"/>
  <c r="N6575" i="1"/>
  <c r="O6575" i="1"/>
  <c r="P6575" i="1"/>
  <c r="Q6575" i="1"/>
  <c r="R6575" i="1"/>
  <c r="S6575" i="1"/>
  <c r="T6575" i="1"/>
  <c r="V6575" i="1"/>
  <c r="B6576" i="1"/>
  <c r="O6576" i="1" s="1"/>
  <c r="E6576" i="1"/>
  <c r="H6576" i="1"/>
  <c r="I6576" i="1" s="1"/>
  <c r="N6576" i="1"/>
  <c r="P6576" i="1"/>
  <c r="R6576" i="1"/>
  <c r="T6576" i="1"/>
  <c r="V6576" i="1"/>
  <c r="B6577" i="1"/>
  <c r="E6577" i="1"/>
  <c r="H6577" i="1"/>
  <c r="I6577" i="1"/>
  <c r="N6577" i="1"/>
  <c r="O6577" i="1"/>
  <c r="P6577" i="1"/>
  <c r="Q6577" i="1"/>
  <c r="R6577" i="1"/>
  <c r="S6577" i="1"/>
  <c r="T6577" i="1"/>
  <c r="U6577" i="1"/>
  <c r="U6578" i="1" s="1"/>
  <c r="U6579" i="1" s="1"/>
  <c r="U6580" i="1" s="1"/>
  <c r="U6581" i="1" s="1"/>
  <c r="U6582" i="1" s="1"/>
  <c r="U6583" i="1" s="1"/>
  <c r="U6584" i="1" s="1"/>
  <c r="U6585" i="1" s="1"/>
  <c r="U6586" i="1" s="1"/>
  <c r="U6587" i="1" s="1"/>
  <c r="V6577" i="1"/>
  <c r="B6578" i="1"/>
  <c r="O6578" i="1" s="1"/>
  <c r="E6578" i="1"/>
  <c r="H6578" i="1"/>
  <c r="I6578" i="1" s="1"/>
  <c r="N6578" i="1"/>
  <c r="P6578" i="1"/>
  <c r="R6578" i="1"/>
  <c r="T6578" i="1"/>
  <c r="V6578" i="1"/>
  <c r="B6579" i="1"/>
  <c r="E6579" i="1"/>
  <c r="H6579" i="1"/>
  <c r="I6579" i="1"/>
  <c r="N6579" i="1"/>
  <c r="O6579" i="1"/>
  <c r="P6579" i="1"/>
  <c r="Q6579" i="1"/>
  <c r="R6579" i="1"/>
  <c r="S6579" i="1"/>
  <c r="T6579" i="1"/>
  <c r="V6579" i="1"/>
  <c r="B6580" i="1"/>
  <c r="O6580" i="1" s="1"/>
  <c r="E6580" i="1"/>
  <c r="H6580" i="1"/>
  <c r="I6580" i="1" s="1"/>
  <c r="N6580" i="1"/>
  <c r="P6580" i="1"/>
  <c r="R6580" i="1"/>
  <c r="T6580" i="1"/>
  <c r="V6580" i="1"/>
  <c r="B6581" i="1"/>
  <c r="E6581" i="1"/>
  <c r="H6581" i="1"/>
  <c r="I6581" i="1"/>
  <c r="N6581" i="1"/>
  <c r="O6581" i="1"/>
  <c r="P6581" i="1"/>
  <c r="Q6581" i="1"/>
  <c r="R6581" i="1"/>
  <c r="S6581" i="1"/>
  <c r="T6581" i="1"/>
  <c r="V6581" i="1"/>
  <c r="B6582" i="1"/>
  <c r="O6582" i="1" s="1"/>
  <c r="E6582" i="1"/>
  <c r="H6582" i="1"/>
  <c r="I6582" i="1" s="1"/>
  <c r="N6582" i="1"/>
  <c r="P6582" i="1"/>
  <c r="R6582" i="1"/>
  <c r="T6582" i="1"/>
  <c r="V6582" i="1"/>
  <c r="B6583" i="1"/>
  <c r="E6583" i="1"/>
  <c r="H6583" i="1"/>
  <c r="I6583" i="1"/>
  <c r="N6583" i="1"/>
  <c r="O6583" i="1"/>
  <c r="P6583" i="1"/>
  <c r="Q6583" i="1"/>
  <c r="R6583" i="1"/>
  <c r="S6583" i="1"/>
  <c r="T6583" i="1"/>
  <c r="V6583" i="1"/>
  <c r="B6584" i="1"/>
  <c r="O6584" i="1" s="1"/>
  <c r="E6584" i="1"/>
  <c r="H6584" i="1"/>
  <c r="I6584" i="1" s="1"/>
  <c r="N6584" i="1"/>
  <c r="P6584" i="1"/>
  <c r="R6584" i="1"/>
  <c r="T6584" i="1"/>
  <c r="V6584" i="1"/>
  <c r="B6585" i="1"/>
  <c r="E6585" i="1"/>
  <c r="H6585" i="1"/>
  <c r="I6585" i="1"/>
  <c r="N6585" i="1"/>
  <c r="O6585" i="1"/>
  <c r="P6585" i="1"/>
  <c r="Q6585" i="1"/>
  <c r="R6585" i="1"/>
  <c r="S6585" i="1"/>
  <c r="T6585" i="1"/>
  <c r="V6585" i="1"/>
  <c r="B6586" i="1"/>
  <c r="O6586" i="1" s="1"/>
  <c r="E6586" i="1"/>
  <c r="H6586" i="1"/>
  <c r="I6586" i="1" s="1"/>
  <c r="N6586" i="1"/>
  <c r="P6586" i="1"/>
  <c r="R6586" i="1"/>
  <c r="T6586" i="1"/>
  <c r="V6586" i="1"/>
  <c r="B6587" i="1"/>
  <c r="E6587" i="1"/>
  <c r="H6587" i="1"/>
  <c r="I6587" i="1"/>
  <c r="N6587" i="1"/>
  <c r="O6587" i="1"/>
  <c r="P6587" i="1"/>
  <c r="Q6587" i="1"/>
  <c r="R6587" i="1"/>
  <c r="S6587" i="1"/>
  <c r="T6587" i="1"/>
  <c r="V6587" i="1"/>
  <c r="B6588" i="1"/>
  <c r="O6588" i="1" s="1"/>
  <c r="E6588" i="1"/>
  <c r="H6588" i="1"/>
  <c r="I6588" i="1" s="1"/>
  <c r="N6588" i="1"/>
  <c r="P6588" i="1"/>
  <c r="R6588" i="1"/>
  <c r="T6588" i="1"/>
  <c r="U6588" i="1"/>
  <c r="V6588" i="1"/>
  <c r="B6589" i="1"/>
  <c r="E6589" i="1"/>
  <c r="H6589" i="1"/>
  <c r="I6589" i="1"/>
  <c r="N6589" i="1"/>
  <c r="O6589" i="1"/>
  <c r="P6589" i="1"/>
  <c r="Q6589" i="1"/>
  <c r="R6589" i="1"/>
  <c r="S6589" i="1"/>
  <c r="T6589" i="1"/>
  <c r="U6589" i="1"/>
  <c r="U6590" i="1" s="1"/>
  <c r="U6591" i="1" s="1"/>
  <c r="U6592" i="1" s="1"/>
  <c r="U6593" i="1" s="1"/>
  <c r="U6594" i="1" s="1"/>
  <c r="V6589" i="1"/>
  <c r="B6590" i="1"/>
  <c r="O6590" i="1" s="1"/>
  <c r="E6590" i="1"/>
  <c r="H6590" i="1"/>
  <c r="I6590" i="1" s="1"/>
  <c r="N6590" i="1"/>
  <c r="P6590" i="1"/>
  <c r="R6590" i="1"/>
  <c r="T6590" i="1"/>
  <c r="V6590" i="1"/>
  <c r="B6591" i="1"/>
  <c r="E6591" i="1"/>
  <c r="H6591" i="1"/>
  <c r="I6591" i="1"/>
  <c r="N6591" i="1"/>
  <c r="O6591" i="1"/>
  <c r="P6591" i="1"/>
  <c r="Q6591" i="1"/>
  <c r="R6591" i="1"/>
  <c r="S6591" i="1"/>
  <c r="T6591" i="1"/>
  <c r="V6591" i="1"/>
  <c r="B6592" i="1"/>
  <c r="O6592" i="1" s="1"/>
  <c r="E6592" i="1"/>
  <c r="H6592" i="1"/>
  <c r="I6592" i="1" s="1"/>
  <c r="N6592" i="1"/>
  <c r="P6592" i="1"/>
  <c r="R6592" i="1"/>
  <c r="T6592" i="1"/>
  <c r="V6592" i="1"/>
  <c r="B6593" i="1"/>
  <c r="E6593" i="1"/>
  <c r="H6593" i="1"/>
  <c r="I6593" i="1"/>
  <c r="N6593" i="1"/>
  <c r="O6593" i="1"/>
  <c r="P6593" i="1"/>
  <c r="Q6593" i="1"/>
  <c r="R6593" i="1"/>
  <c r="S6593" i="1"/>
  <c r="T6593" i="1"/>
  <c r="V6593" i="1"/>
  <c r="B6594" i="1"/>
  <c r="O6594" i="1" s="1"/>
  <c r="E6594" i="1"/>
  <c r="H6594" i="1"/>
  <c r="I6594" i="1" s="1"/>
  <c r="N6594" i="1"/>
  <c r="P6594" i="1"/>
  <c r="R6594" i="1"/>
  <c r="T6594" i="1"/>
  <c r="V6594" i="1"/>
  <c r="B6595" i="1"/>
  <c r="E6595" i="1"/>
  <c r="H6595" i="1"/>
  <c r="I6595" i="1"/>
  <c r="N6595" i="1"/>
  <c r="O6595" i="1"/>
  <c r="P6595" i="1"/>
  <c r="Q6595" i="1"/>
  <c r="R6595" i="1"/>
  <c r="S6595" i="1"/>
  <c r="T6595" i="1"/>
  <c r="U6595" i="1"/>
  <c r="U6596" i="1" s="1"/>
  <c r="U6597" i="1" s="1"/>
  <c r="U6598" i="1" s="1"/>
  <c r="U6599" i="1" s="1"/>
  <c r="U6600" i="1" s="1"/>
  <c r="U6601" i="1" s="1"/>
  <c r="U6602" i="1" s="1"/>
  <c r="U6603" i="1" s="1"/>
  <c r="U6604" i="1" s="1"/>
  <c r="V6595" i="1"/>
  <c r="B6596" i="1"/>
  <c r="O6596" i="1" s="1"/>
  <c r="E6596" i="1"/>
  <c r="H6596" i="1"/>
  <c r="I6596" i="1" s="1"/>
  <c r="N6596" i="1"/>
  <c r="P6596" i="1"/>
  <c r="R6596" i="1"/>
  <c r="T6596" i="1"/>
  <c r="V6596" i="1"/>
  <c r="B6597" i="1"/>
  <c r="E6597" i="1"/>
  <c r="H6597" i="1"/>
  <c r="I6597" i="1"/>
  <c r="N6597" i="1"/>
  <c r="O6597" i="1"/>
  <c r="P6597" i="1"/>
  <c r="Q6597" i="1"/>
  <c r="R6597" i="1"/>
  <c r="S6597" i="1"/>
  <c r="T6597" i="1"/>
  <c r="V6597" i="1"/>
  <c r="B6598" i="1"/>
  <c r="O6598" i="1" s="1"/>
  <c r="E6598" i="1"/>
  <c r="H6598" i="1"/>
  <c r="I6598" i="1" s="1"/>
  <c r="N6598" i="1"/>
  <c r="P6598" i="1"/>
  <c r="R6598" i="1"/>
  <c r="T6598" i="1"/>
  <c r="V6598" i="1"/>
  <c r="B6599" i="1"/>
  <c r="E6599" i="1"/>
  <c r="H6599" i="1"/>
  <c r="I6599" i="1"/>
  <c r="N6599" i="1"/>
  <c r="O6599" i="1"/>
  <c r="P6599" i="1"/>
  <c r="Q6599" i="1"/>
  <c r="R6599" i="1"/>
  <c r="S6599" i="1"/>
  <c r="T6599" i="1"/>
  <c r="V6599" i="1"/>
  <c r="B6600" i="1"/>
  <c r="O6600" i="1" s="1"/>
  <c r="E6600" i="1"/>
  <c r="H6600" i="1"/>
  <c r="I6600" i="1" s="1"/>
  <c r="N6600" i="1"/>
  <c r="P6600" i="1"/>
  <c r="R6600" i="1"/>
  <c r="T6600" i="1"/>
  <c r="V6600" i="1"/>
  <c r="B6601" i="1"/>
  <c r="E6601" i="1"/>
  <c r="H6601" i="1"/>
  <c r="I6601" i="1"/>
  <c r="N6601" i="1"/>
  <c r="O6601" i="1"/>
  <c r="P6601" i="1"/>
  <c r="Q6601" i="1"/>
  <c r="R6601" i="1"/>
  <c r="S6601" i="1"/>
  <c r="T6601" i="1"/>
  <c r="V6601" i="1"/>
  <c r="B6602" i="1"/>
  <c r="O6602" i="1" s="1"/>
  <c r="E6602" i="1"/>
  <c r="H6602" i="1"/>
  <c r="I6602" i="1" s="1"/>
  <c r="N6602" i="1"/>
  <c r="P6602" i="1"/>
  <c r="R6602" i="1"/>
  <c r="T6602" i="1"/>
  <c r="V6602" i="1"/>
  <c r="B6603" i="1"/>
  <c r="E6603" i="1"/>
  <c r="H6603" i="1"/>
  <c r="I6603" i="1"/>
  <c r="N6603" i="1"/>
  <c r="O6603" i="1"/>
  <c r="P6603" i="1"/>
  <c r="Q6603" i="1"/>
  <c r="R6603" i="1"/>
  <c r="S6603" i="1"/>
  <c r="T6603" i="1"/>
  <c r="V6603" i="1"/>
  <c r="B6604" i="1"/>
  <c r="O6604" i="1" s="1"/>
  <c r="E6604" i="1"/>
  <c r="H6604" i="1"/>
  <c r="I6604" i="1" s="1"/>
  <c r="N6604" i="1"/>
  <c r="P6604" i="1"/>
  <c r="R6604" i="1"/>
  <c r="T6604" i="1"/>
  <c r="V6604" i="1"/>
  <c r="B6605" i="1"/>
  <c r="E6605" i="1"/>
  <c r="H6605" i="1"/>
  <c r="I6605" i="1"/>
  <c r="N6605" i="1"/>
  <c r="O6605" i="1"/>
  <c r="P6605" i="1"/>
  <c r="Q6605" i="1"/>
  <c r="R6605" i="1"/>
  <c r="S6605" i="1"/>
  <c r="T6605" i="1"/>
  <c r="U6605" i="1"/>
  <c r="U6606" i="1" s="1"/>
  <c r="U6607" i="1" s="1"/>
  <c r="U6608" i="1" s="1"/>
  <c r="U6609" i="1" s="1"/>
  <c r="U6610" i="1" s="1"/>
  <c r="U6611" i="1" s="1"/>
  <c r="U6612" i="1" s="1"/>
  <c r="U6613" i="1" s="1"/>
  <c r="U6614" i="1" s="1"/>
  <c r="U6615" i="1" s="1"/>
  <c r="V6605" i="1"/>
  <c r="B6606" i="1"/>
  <c r="O6606" i="1" s="1"/>
  <c r="E6606" i="1"/>
  <c r="H6606" i="1"/>
  <c r="I6606" i="1" s="1"/>
  <c r="N6606" i="1"/>
  <c r="P6606" i="1"/>
  <c r="R6606" i="1"/>
  <c r="T6606" i="1"/>
  <c r="V6606" i="1"/>
  <c r="B6607" i="1"/>
  <c r="E6607" i="1"/>
  <c r="H6607" i="1"/>
  <c r="I6607" i="1"/>
  <c r="N6607" i="1"/>
  <c r="O6607" i="1"/>
  <c r="P6607" i="1"/>
  <c r="Q6607" i="1"/>
  <c r="R6607" i="1"/>
  <c r="S6607" i="1"/>
  <c r="T6607" i="1"/>
  <c r="V6607" i="1"/>
  <c r="B6608" i="1"/>
  <c r="O6608" i="1" s="1"/>
  <c r="E6608" i="1"/>
  <c r="H6608" i="1"/>
  <c r="I6608" i="1" s="1"/>
  <c r="N6608" i="1"/>
  <c r="P6608" i="1"/>
  <c r="R6608" i="1"/>
  <c r="T6608" i="1"/>
  <c r="V6608" i="1"/>
  <c r="B6609" i="1"/>
  <c r="E6609" i="1"/>
  <c r="H6609" i="1"/>
  <c r="I6609" i="1"/>
  <c r="N6609" i="1"/>
  <c r="O6609" i="1"/>
  <c r="P6609" i="1"/>
  <c r="Q6609" i="1"/>
  <c r="R6609" i="1"/>
  <c r="S6609" i="1"/>
  <c r="T6609" i="1"/>
  <c r="V6609" i="1"/>
  <c r="B6610" i="1"/>
  <c r="O6610" i="1" s="1"/>
  <c r="E6610" i="1"/>
  <c r="H6610" i="1"/>
  <c r="I6610" i="1" s="1"/>
  <c r="N6610" i="1"/>
  <c r="P6610" i="1"/>
  <c r="R6610" i="1"/>
  <c r="T6610" i="1"/>
  <c r="V6610" i="1"/>
  <c r="B6611" i="1"/>
  <c r="E6611" i="1"/>
  <c r="H6611" i="1"/>
  <c r="I6611" i="1"/>
  <c r="N6611" i="1"/>
  <c r="O6611" i="1"/>
  <c r="P6611" i="1"/>
  <c r="Q6611" i="1"/>
  <c r="R6611" i="1"/>
  <c r="S6611" i="1"/>
  <c r="T6611" i="1"/>
  <c r="V6611" i="1"/>
  <c r="B6612" i="1"/>
  <c r="O6612" i="1" s="1"/>
  <c r="E6612" i="1"/>
  <c r="H6612" i="1"/>
  <c r="I6612" i="1" s="1"/>
  <c r="N6612" i="1"/>
  <c r="P6612" i="1"/>
  <c r="R6612" i="1"/>
  <c r="T6612" i="1"/>
  <c r="V6612" i="1"/>
  <c r="B6613" i="1"/>
  <c r="E6613" i="1"/>
  <c r="H6613" i="1"/>
  <c r="I6613" i="1"/>
  <c r="N6613" i="1"/>
  <c r="O6613" i="1"/>
  <c r="P6613" i="1"/>
  <c r="Q6613" i="1"/>
  <c r="R6613" i="1"/>
  <c r="S6613" i="1"/>
  <c r="T6613" i="1"/>
  <c r="V6613" i="1"/>
  <c r="B6614" i="1"/>
  <c r="O6614" i="1" s="1"/>
  <c r="E6614" i="1"/>
  <c r="H6614" i="1"/>
  <c r="I6614" i="1" s="1"/>
  <c r="N6614" i="1"/>
  <c r="P6614" i="1"/>
  <c r="R6614" i="1"/>
  <c r="T6614" i="1"/>
  <c r="V6614" i="1"/>
  <c r="B6615" i="1"/>
  <c r="E6615" i="1"/>
  <c r="H6615" i="1"/>
  <c r="I6615" i="1"/>
  <c r="N6615" i="1"/>
  <c r="O6615" i="1"/>
  <c r="P6615" i="1"/>
  <c r="Q6615" i="1"/>
  <c r="R6615" i="1"/>
  <c r="S6615" i="1"/>
  <c r="T6615" i="1"/>
  <c r="V6615" i="1"/>
  <c r="B6616" i="1"/>
  <c r="O6616" i="1" s="1"/>
  <c r="E6616" i="1"/>
  <c r="H6616" i="1"/>
  <c r="I6616" i="1" s="1"/>
  <c r="N6616" i="1"/>
  <c r="P6616" i="1"/>
  <c r="R6616" i="1"/>
  <c r="T6616" i="1"/>
  <c r="U6616" i="1"/>
  <c r="V6616" i="1"/>
  <c r="B6617" i="1"/>
  <c r="E6617" i="1"/>
  <c r="H6617" i="1"/>
  <c r="I6617" i="1"/>
  <c r="N6617" i="1"/>
  <c r="O6617" i="1"/>
  <c r="P6617" i="1"/>
  <c r="Q6617" i="1"/>
  <c r="R6617" i="1"/>
  <c r="S6617" i="1"/>
  <c r="T6617" i="1"/>
  <c r="U6617" i="1"/>
  <c r="V6617" i="1"/>
  <c r="B6618" i="1"/>
  <c r="O6618" i="1" s="1"/>
  <c r="E6618" i="1"/>
  <c r="H6618" i="1"/>
  <c r="I6618" i="1" s="1"/>
  <c r="N6618" i="1"/>
  <c r="P6618" i="1"/>
  <c r="R6618" i="1"/>
  <c r="T6618" i="1"/>
  <c r="U6618" i="1"/>
  <c r="V6618" i="1"/>
  <c r="B6619" i="1"/>
  <c r="E6619" i="1"/>
  <c r="H6619" i="1"/>
  <c r="I6619" i="1"/>
  <c r="N6619" i="1"/>
  <c r="O6619" i="1"/>
  <c r="P6619" i="1"/>
  <c r="Q6619" i="1"/>
  <c r="R6619" i="1"/>
  <c r="S6619" i="1"/>
  <c r="T6619" i="1"/>
  <c r="U6619" i="1"/>
  <c r="U6620" i="1" s="1"/>
  <c r="U6621" i="1" s="1"/>
  <c r="U6622" i="1" s="1"/>
  <c r="U6623" i="1" s="1"/>
  <c r="U6624" i="1" s="1"/>
  <c r="U6625" i="1" s="1"/>
  <c r="U6626" i="1" s="1"/>
  <c r="U6627" i="1" s="1"/>
  <c r="U6628" i="1" s="1"/>
  <c r="U6629" i="1" s="1"/>
  <c r="U6630" i="1" s="1"/>
  <c r="V6619" i="1"/>
  <c r="B6620" i="1"/>
  <c r="O6620" i="1" s="1"/>
  <c r="E6620" i="1"/>
  <c r="H6620" i="1"/>
  <c r="I6620" i="1" s="1"/>
  <c r="N6620" i="1"/>
  <c r="P6620" i="1"/>
  <c r="R6620" i="1"/>
  <c r="T6620" i="1"/>
  <c r="V6620" i="1"/>
  <c r="B6621" i="1"/>
  <c r="E6621" i="1"/>
  <c r="H6621" i="1"/>
  <c r="I6621" i="1"/>
  <c r="N6621" i="1"/>
  <c r="O6621" i="1"/>
  <c r="P6621" i="1"/>
  <c r="Q6621" i="1"/>
  <c r="R6621" i="1"/>
  <c r="S6621" i="1"/>
  <c r="T6621" i="1"/>
  <c r="V6621" i="1"/>
  <c r="B6622" i="1"/>
  <c r="O6622" i="1" s="1"/>
  <c r="E6622" i="1"/>
  <c r="H6622" i="1"/>
  <c r="I6622" i="1" s="1"/>
  <c r="N6622" i="1"/>
  <c r="P6622" i="1"/>
  <c r="R6622" i="1"/>
  <c r="T6622" i="1"/>
  <c r="V6622" i="1"/>
  <c r="B6623" i="1"/>
  <c r="E6623" i="1"/>
  <c r="H6623" i="1"/>
  <c r="I6623" i="1"/>
  <c r="N6623" i="1"/>
  <c r="O6623" i="1"/>
  <c r="P6623" i="1"/>
  <c r="Q6623" i="1"/>
  <c r="R6623" i="1"/>
  <c r="S6623" i="1"/>
  <c r="T6623" i="1"/>
  <c r="V6623" i="1"/>
  <c r="B6624" i="1"/>
  <c r="O6624" i="1" s="1"/>
  <c r="E6624" i="1"/>
  <c r="H6624" i="1"/>
  <c r="I6624" i="1" s="1"/>
  <c r="N6624" i="1"/>
  <c r="P6624" i="1"/>
  <c r="R6624" i="1"/>
  <c r="T6624" i="1"/>
  <c r="V6624" i="1"/>
  <c r="B6625" i="1"/>
  <c r="E6625" i="1"/>
  <c r="H6625" i="1"/>
  <c r="I6625" i="1"/>
  <c r="N6625" i="1"/>
  <c r="O6625" i="1"/>
  <c r="P6625" i="1"/>
  <c r="Q6625" i="1"/>
  <c r="R6625" i="1"/>
  <c r="S6625" i="1"/>
  <c r="T6625" i="1"/>
  <c r="V6625" i="1"/>
  <c r="B6626" i="1"/>
  <c r="O6626" i="1" s="1"/>
  <c r="E6626" i="1"/>
  <c r="H6626" i="1"/>
  <c r="I6626" i="1" s="1"/>
  <c r="N6626" i="1"/>
  <c r="P6626" i="1"/>
  <c r="R6626" i="1"/>
  <c r="T6626" i="1"/>
  <c r="V6626" i="1"/>
  <c r="B6627" i="1"/>
  <c r="E6627" i="1"/>
  <c r="H6627" i="1"/>
  <c r="I6627" i="1"/>
  <c r="N6627" i="1"/>
  <c r="O6627" i="1"/>
  <c r="P6627" i="1"/>
  <c r="Q6627" i="1"/>
  <c r="R6627" i="1"/>
  <c r="S6627" i="1"/>
  <c r="T6627" i="1"/>
  <c r="V6627" i="1"/>
  <c r="B6628" i="1"/>
  <c r="O6628" i="1" s="1"/>
  <c r="E6628" i="1"/>
  <c r="H6628" i="1"/>
  <c r="I6628" i="1" s="1"/>
  <c r="N6628" i="1"/>
  <c r="P6628" i="1"/>
  <c r="R6628" i="1"/>
  <c r="T6628" i="1"/>
  <c r="V6628" i="1"/>
  <c r="B6629" i="1"/>
  <c r="E6629" i="1"/>
  <c r="H6629" i="1"/>
  <c r="I6629" i="1"/>
  <c r="N6629" i="1"/>
  <c r="O6629" i="1"/>
  <c r="P6629" i="1"/>
  <c r="Q6629" i="1"/>
  <c r="R6629" i="1"/>
  <c r="S6629" i="1"/>
  <c r="T6629" i="1"/>
  <c r="V6629" i="1"/>
  <c r="B6630" i="1"/>
  <c r="O6630" i="1" s="1"/>
  <c r="E6630" i="1"/>
  <c r="H6630" i="1"/>
  <c r="I6630" i="1" s="1"/>
  <c r="N6630" i="1"/>
  <c r="P6630" i="1"/>
  <c r="R6630" i="1"/>
  <c r="T6630" i="1"/>
  <c r="V6630" i="1"/>
  <c r="B6631" i="1"/>
  <c r="E6631" i="1"/>
  <c r="H6631" i="1"/>
  <c r="I6631" i="1"/>
  <c r="N6631" i="1"/>
  <c r="O6631" i="1"/>
  <c r="P6631" i="1"/>
  <c r="Q6631" i="1"/>
  <c r="R6631" i="1"/>
  <c r="S6631" i="1"/>
  <c r="T6631" i="1"/>
  <c r="U6631" i="1"/>
  <c r="U6632" i="1" s="1"/>
  <c r="U6633" i="1" s="1"/>
  <c r="U6634" i="1" s="1"/>
  <c r="U6635" i="1" s="1"/>
  <c r="U6636" i="1" s="1"/>
  <c r="U6637" i="1" s="1"/>
  <c r="U6638" i="1" s="1"/>
  <c r="U6639" i="1" s="1"/>
  <c r="U6640" i="1" s="1"/>
  <c r="U6641" i="1" s="1"/>
  <c r="U6642" i="1" s="1"/>
  <c r="V6631" i="1"/>
  <c r="B6632" i="1"/>
  <c r="O6632" i="1" s="1"/>
  <c r="E6632" i="1"/>
  <c r="H6632" i="1"/>
  <c r="I6632" i="1" s="1"/>
  <c r="N6632" i="1"/>
  <c r="P6632" i="1"/>
  <c r="R6632" i="1"/>
  <c r="T6632" i="1"/>
  <c r="V6632" i="1"/>
  <c r="B6633" i="1"/>
  <c r="E6633" i="1"/>
  <c r="H6633" i="1"/>
  <c r="I6633" i="1"/>
  <c r="N6633" i="1"/>
  <c r="O6633" i="1"/>
  <c r="P6633" i="1"/>
  <c r="Q6633" i="1"/>
  <c r="R6633" i="1"/>
  <c r="S6633" i="1"/>
  <c r="T6633" i="1"/>
  <c r="V6633" i="1"/>
  <c r="B6634" i="1"/>
  <c r="O6634" i="1" s="1"/>
  <c r="E6634" i="1"/>
  <c r="H6634" i="1"/>
  <c r="I6634" i="1" s="1"/>
  <c r="N6634" i="1"/>
  <c r="P6634" i="1"/>
  <c r="R6634" i="1"/>
  <c r="T6634" i="1"/>
  <c r="V6634" i="1"/>
  <c r="B6635" i="1"/>
  <c r="E6635" i="1"/>
  <c r="H6635" i="1"/>
  <c r="I6635" i="1"/>
  <c r="N6635" i="1"/>
  <c r="O6635" i="1"/>
  <c r="P6635" i="1"/>
  <c r="Q6635" i="1"/>
  <c r="R6635" i="1"/>
  <c r="S6635" i="1"/>
  <c r="T6635" i="1"/>
  <c r="V6635" i="1"/>
  <c r="B6636" i="1"/>
  <c r="O6636" i="1" s="1"/>
  <c r="E6636" i="1"/>
  <c r="H6636" i="1"/>
  <c r="I6636" i="1" s="1"/>
  <c r="N6636" i="1"/>
  <c r="P6636" i="1"/>
  <c r="R6636" i="1"/>
  <c r="T6636" i="1"/>
  <c r="V6636" i="1"/>
  <c r="B6637" i="1"/>
  <c r="E6637" i="1"/>
  <c r="H6637" i="1"/>
  <c r="I6637" i="1"/>
  <c r="N6637" i="1"/>
  <c r="O6637" i="1"/>
  <c r="P6637" i="1"/>
  <c r="Q6637" i="1"/>
  <c r="R6637" i="1"/>
  <c r="S6637" i="1"/>
  <c r="T6637" i="1"/>
  <c r="V6637" i="1"/>
  <c r="B6638" i="1"/>
  <c r="O6638" i="1" s="1"/>
  <c r="E6638" i="1"/>
  <c r="H6638" i="1"/>
  <c r="I6638" i="1" s="1"/>
  <c r="N6638" i="1"/>
  <c r="P6638" i="1"/>
  <c r="R6638" i="1"/>
  <c r="T6638" i="1"/>
  <c r="V6638" i="1"/>
  <c r="B6639" i="1"/>
  <c r="E6639" i="1"/>
  <c r="H6639" i="1"/>
  <c r="I6639" i="1"/>
  <c r="N6639" i="1"/>
  <c r="O6639" i="1"/>
  <c r="P6639" i="1"/>
  <c r="Q6639" i="1"/>
  <c r="R6639" i="1"/>
  <c r="S6639" i="1"/>
  <c r="T6639" i="1"/>
  <c r="V6639" i="1"/>
  <c r="B6640" i="1"/>
  <c r="O6640" i="1" s="1"/>
  <c r="E6640" i="1"/>
  <c r="H6640" i="1"/>
  <c r="I6640" i="1" s="1"/>
  <c r="N6640" i="1"/>
  <c r="P6640" i="1"/>
  <c r="R6640" i="1"/>
  <c r="T6640" i="1"/>
  <c r="V6640" i="1"/>
  <c r="B6641" i="1"/>
  <c r="E6641" i="1"/>
  <c r="H6641" i="1"/>
  <c r="I6641" i="1"/>
  <c r="N6641" i="1"/>
  <c r="O6641" i="1"/>
  <c r="P6641" i="1"/>
  <c r="Q6641" i="1"/>
  <c r="R6641" i="1"/>
  <c r="S6641" i="1"/>
  <c r="T6641" i="1"/>
  <c r="V6641" i="1"/>
  <c r="B6642" i="1"/>
  <c r="O6642" i="1" s="1"/>
  <c r="E6642" i="1"/>
  <c r="H6642" i="1"/>
  <c r="I6642" i="1" s="1"/>
  <c r="N6642" i="1"/>
  <c r="P6642" i="1"/>
  <c r="R6642" i="1"/>
  <c r="T6642" i="1"/>
  <c r="V6642" i="1"/>
  <c r="B6643" i="1"/>
  <c r="E6643" i="1"/>
  <c r="H6643" i="1"/>
  <c r="I6643" i="1"/>
  <c r="N6643" i="1"/>
  <c r="O6643" i="1"/>
  <c r="P6643" i="1"/>
  <c r="Q6643" i="1"/>
  <c r="R6643" i="1"/>
  <c r="S6643" i="1"/>
  <c r="T6643" i="1"/>
  <c r="U6643" i="1"/>
  <c r="U6644" i="1" s="1"/>
  <c r="U6645" i="1" s="1"/>
  <c r="U6646" i="1" s="1"/>
  <c r="U6647" i="1" s="1"/>
  <c r="U6648" i="1" s="1"/>
  <c r="U6649" i="1" s="1"/>
  <c r="U6650" i="1" s="1"/>
  <c r="U6651" i="1" s="1"/>
  <c r="U6652" i="1" s="1"/>
  <c r="V6643" i="1"/>
  <c r="B6644" i="1"/>
  <c r="O6644" i="1" s="1"/>
  <c r="E6644" i="1"/>
  <c r="H6644" i="1"/>
  <c r="I6644" i="1" s="1"/>
  <c r="N6644" i="1"/>
  <c r="P6644" i="1"/>
  <c r="R6644" i="1"/>
  <c r="T6644" i="1"/>
  <c r="V6644" i="1"/>
  <c r="B6645" i="1"/>
  <c r="E6645" i="1"/>
  <c r="H6645" i="1"/>
  <c r="I6645" i="1"/>
  <c r="N6645" i="1"/>
  <c r="O6645" i="1"/>
  <c r="P6645" i="1"/>
  <c r="Q6645" i="1"/>
  <c r="R6645" i="1"/>
  <c r="S6645" i="1"/>
  <c r="T6645" i="1"/>
  <c r="V6645" i="1"/>
  <c r="B6646" i="1"/>
  <c r="O6646" i="1" s="1"/>
  <c r="E6646" i="1"/>
  <c r="H6646" i="1"/>
  <c r="I6646" i="1" s="1"/>
  <c r="N6646" i="1"/>
  <c r="P6646" i="1"/>
  <c r="R6646" i="1"/>
  <c r="T6646" i="1"/>
  <c r="V6646" i="1"/>
  <c r="B6647" i="1"/>
  <c r="E6647" i="1"/>
  <c r="H6647" i="1"/>
  <c r="I6647" i="1"/>
  <c r="N6647" i="1"/>
  <c r="O6647" i="1"/>
  <c r="P6647" i="1"/>
  <c r="Q6647" i="1"/>
  <c r="R6647" i="1"/>
  <c r="S6647" i="1"/>
  <c r="T6647" i="1"/>
  <c r="V6647" i="1"/>
  <c r="B6648" i="1"/>
  <c r="O6648" i="1" s="1"/>
  <c r="E6648" i="1"/>
  <c r="H6648" i="1"/>
  <c r="I6648" i="1" s="1"/>
  <c r="N6648" i="1"/>
  <c r="P6648" i="1"/>
  <c r="R6648" i="1"/>
  <c r="T6648" i="1"/>
  <c r="V6648" i="1"/>
  <c r="B6649" i="1"/>
  <c r="E6649" i="1"/>
  <c r="H6649" i="1"/>
  <c r="I6649" i="1"/>
  <c r="N6649" i="1"/>
  <c r="O6649" i="1"/>
  <c r="P6649" i="1"/>
  <c r="Q6649" i="1"/>
  <c r="R6649" i="1"/>
  <c r="S6649" i="1"/>
  <c r="T6649" i="1"/>
  <c r="V6649" i="1"/>
  <c r="B6650" i="1"/>
  <c r="O6650" i="1" s="1"/>
  <c r="E6650" i="1"/>
  <c r="H6650" i="1"/>
  <c r="I6650" i="1" s="1"/>
  <c r="N6650" i="1"/>
  <c r="P6650" i="1"/>
  <c r="R6650" i="1"/>
  <c r="T6650" i="1"/>
  <c r="V6650" i="1"/>
  <c r="B6651" i="1"/>
  <c r="E6651" i="1"/>
  <c r="H6651" i="1"/>
  <c r="I6651" i="1"/>
  <c r="N6651" i="1"/>
  <c r="O6651" i="1"/>
  <c r="P6651" i="1"/>
  <c r="Q6651" i="1"/>
  <c r="R6651" i="1"/>
  <c r="S6651" i="1"/>
  <c r="T6651" i="1"/>
  <c r="V6651" i="1"/>
  <c r="B6652" i="1"/>
  <c r="O6652" i="1" s="1"/>
  <c r="E6652" i="1"/>
  <c r="H6652" i="1"/>
  <c r="I6652" i="1" s="1"/>
  <c r="N6652" i="1"/>
  <c r="P6652" i="1"/>
  <c r="R6652" i="1"/>
  <c r="T6652" i="1"/>
  <c r="V6652" i="1"/>
  <c r="B6653" i="1"/>
  <c r="E6653" i="1"/>
  <c r="H6653" i="1"/>
  <c r="I6653" i="1"/>
  <c r="N6653" i="1"/>
  <c r="O6653" i="1"/>
  <c r="P6653" i="1"/>
  <c r="Q6653" i="1"/>
  <c r="R6653" i="1"/>
  <c r="S6653" i="1"/>
  <c r="T6653" i="1"/>
  <c r="U6653" i="1"/>
  <c r="U6654" i="1" s="1"/>
  <c r="U6655" i="1" s="1"/>
  <c r="U6656" i="1" s="1"/>
  <c r="U6657" i="1" s="1"/>
  <c r="U6658" i="1" s="1"/>
  <c r="U6659" i="1" s="1"/>
  <c r="U6660" i="1" s="1"/>
  <c r="U6661" i="1" s="1"/>
  <c r="V6653" i="1"/>
  <c r="B6654" i="1"/>
  <c r="O6654" i="1" s="1"/>
  <c r="E6654" i="1"/>
  <c r="H6654" i="1"/>
  <c r="I6654" i="1" s="1"/>
  <c r="N6654" i="1"/>
  <c r="P6654" i="1"/>
  <c r="R6654" i="1"/>
  <c r="T6654" i="1"/>
  <c r="V6654" i="1"/>
  <c r="B6655" i="1"/>
  <c r="E6655" i="1"/>
  <c r="H6655" i="1"/>
  <c r="I6655" i="1"/>
  <c r="N6655" i="1"/>
  <c r="O6655" i="1"/>
  <c r="P6655" i="1"/>
  <c r="Q6655" i="1"/>
  <c r="R6655" i="1"/>
  <c r="S6655" i="1"/>
  <c r="T6655" i="1"/>
  <c r="V6655" i="1"/>
  <c r="B6656" i="1"/>
  <c r="O6656" i="1" s="1"/>
  <c r="E6656" i="1"/>
  <c r="H6656" i="1"/>
  <c r="I6656" i="1" s="1"/>
  <c r="N6656" i="1"/>
  <c r="P6656" i="1"/>
  <c r="R6656" i="1"/>
  <c r="T6656" i="1"/>
  <c r="V6656" i="1"/>
  <c r="B6657" i="1"/>
  <c r="E6657" i="1"/>
  <c r="H6657" i="1"/>
  <c r="I6657" i="1"/>
  <c r="N6657" i="1"/>
  <c r="O6657" i="1"/>
  <c r="P6657" i="1"/>
  <c r="Q6657" i="1"/>
  <c r="R6657" i="1"/>
  <c r="S6657" i="1"/>
  <c r="T6657" i="1"/>
  <c r="V6657" i="1"/>
  <c r="B6658" i="1"/>
  <c r="O6658" i="1" s="1"/>
  <c r="E6658" i="1"/>
  <c r="H6658" i="1"/>
  <c r="I6658" i="1" s="1"/>
  <c r="N6658" i="1"/>
  <c r="P6658" i="1"/>
  <c r="R6658" i="1"/>
  <c r="T6658" i="1"/>
  <c r="V6658" i="1"/>
  <c r="B6659" i="1"/>
  <c r="E6659" i="1"/>
  <c r="H6659" i="1"/>
  <c r="I6659" i="1"/>
  <c r="N6659" i="1"/>
  <c r="O6659" i="1"/>
  <c r="P6659" i="1"/>
  <c r="Q6659" i="1"/>
  <c r="R6659" i="1"/>
  <c r="S6659" i="1"/>
  <c r="T6659" i="1"/>
  <c r="V6659" i="1"/>
  <c r="B6660" i="1"/>
  <c r="O6660" i="1" s="1"/>
  <c r="E6660" i="1"/>
  <c r="H6660" i="1"/>
  <c r="I6660" i="1" s="1"/>
  <c r="N6660" i="1"/>
  <c r="P6660" i="1"/>
  <c r="R6660" i="1"/>
  <c r="T6660" i="1"/>
  <c r="V6660" i="1"/>
  <c r="B6661" i="1"/>
  <c r="E6661" i="1"/>
  <c r="H6661" i="1"/>
  <c r="I6661" i="1"/>
  <c r="N6661" i="1"/>
  <c r="O6661" i="1"/>
  <c r="P6661" i="1"/>
  <c r="Q6661" i="1"/>
  <c r="R6661" i="1"/>
  <c r="S6661" i="1"/>
  <c r="T6661" i="1"/>
  <c r="V6661" i="1"/>
  <c r="B6662" i="1"/>
  <c r="O6662" i="1" s="1"/>
  <c r="E6662" i="1"/>
  <c r="H6662" i="1"/>
  <c r="I6662" i="1" s="1"/>
  <c r="N6662" i="1"/>
  <c r="P6662" i="1"/>
  <c r="R6662" i="1"/>
  <c r="T6662" i="1"/>
  <c r="U6662" i="1"/>
  <c r="V6662" i="1"/>
  <c r="B6663" i="1"/>
  <c r="E6663" i="1"/>
  <c r="H6663" i="1"/>
  <c r="I6663" i="1"/>
  <c r="N6663" i="1"/>
  <c r="O6663" i="1"/>
  <c r="P6663" i="1"/>
  <c r="Q6663" i="1"/>
  <c r="R6663" i="1"/>
  <c r="S6663" i="1"/>
  <c r="T6663" i="1"/>
  <c r="U6663" i="1"/>
  <c r="U6664" i="1" s="1"/>
  <c r="U6665" i="1" s="1"/>
  <c r="U6666" i="1" s="1"/>
  <c r="U6667" i="1" s="1"/>
  <c r="U6668" i="1" s="1"/>
  <c r="U6669" i="1" s="1"/>
  <c r="U6670" i="1" s="1"/>
  <c r="U6671" i="1" s="1"/>
  <c r="U6672" i="1" s="1"/>
  <c r="U6673" i="1" s="1"/>
  <c r="U6674" i="1" s="1"/>
  <c r="V6663" i="1"/>
  <c r="B6664" i="1"/>
  <c r="O6664" i="1" s="1"/>
  <c r="E6664" i="1"/>
  <c r="H6664" i="1"/>
  <c r="I6664" i="1" s="1"/>
  <c r="N6664" i="1"/>
  <c r="P6664" i="1"/>
  <c r="R6664" i="1"/>
  <c r="T6664" i="1"/>
  <c r="V6664" i="1"/>
  <c r="B6665" i="1"/>
  <c r="E6665" i="1"/>
  <c r="H6665" i="1"/>
  <c r="I6665" i="1"/>
  <c r="N6665" i="1"/>
  <c r="O6665" i="1"/>
  <c r="P6665" i="1"/>
  <c r="Q6665" i="1"/>
  <c r="R6665" i="1"/>
  <c r="S6665" i="1"/>
  <c r="T6665" i="1"/>
  <c r="V6665" i="1"/>
  <c r="B6666" i="1"/>
  <c r="O6666" i="1" s="1"/>
  <c r="E6666" i="1"/>
  <c r="H6666" i="1"/>
  <c r="I6666" i="1" s="1"/>
  <c r="N6666" i="1"/>
  <c r="P6666" i="1"/>
  <c r="R6666" i="1"/>
  <c r="T6666" i="1"/>
  <c r="V6666" i="1"/>
  <c r="B6667" i="1"/>
  <c r="E6667" i="1"/>
  <c r="H6667" i="1"/>
  <c r="I6667" i="1"/>
  <c r="N6667" i="1"/>
  <c r="O6667" i="1"/>
  <c r="P6667" i="1"/>
  <c r="Q6667" i="1"/>
  <c r="R6667" i="1"/>
  <c r="S6667" i="1"/>
  <c r="T6667" i="1"/>
  <c r="V6667" i="1"/>
  <c r="B6668" i="1"/>
  <c r="O6668" i="1" s="1"/>
  <c r="E6668" i="1"/>
  <c r="H6668" i="1"/>
  <c r="I6668" i="1" s="1"/>
  <c r="N6668" i="1"/>
  <c r="P6668" i="1"/>
  <c r="R6668" i="1"/>
  <c r="T6668" i="1"/>
  <c r="V6668" i="1"/>
  <c r="B6669" i="1"/>
  <c r="E6669" i="1"/>
  <c r="H6669" i="1"/>
  <c r="I6669" i="1"/>
  <c r="N6669" i="1"/>
  <c r="O6669" i="1"/>
  <c r="P6669" i="1"/>
  <c r="Q6669" i="1"/>
  <c r="R6669" i="1"/>
  <c r="S6669" i="1"/>
  <c r="T6669" i="1"/>
  <c r="V6669" i="1"/>
  <c r="B6670" i="1"/>
  <c r="O6670" i="1" s="1"/>
  <c r="E6670" i="1"/>
  <c r="H6670" i="1"/>
  <c r="I6670" i="1" s="1"/>
  <c r="N6670" i="1"/>
  <c r="P6670" i="1"/>
  <c r="R6670" i="1"/>
  <c r="T6670" i="1"/>
  <c r="V6670" i="1"/>
  <c r="B6671" i="1"/>
  <c r="E6671" i="1"/>
  <c r="H6671" i="1"/>
  <c r="I6671" i="1"/>
  <c r="N6671" i="1"/>
  <c r="O6671" i="1"/>
  <c r="P6671" i="1"/>
  <c r="Q6671" i="1"/>
  <c r="R6671" i="1"/>
  <c r="S6671" i="1"/>
  <c r="T6671" i="1"/>
  <c r="V6671" i="1"/>
  <c r="B6672" i="1"/>
  <c r="O6672" i="1" s="1"/>
  <c r="E6672" i="1"/>
  <c r="H6672" i="1"/>
  <c r="I6672" i="1" s="1"/>
  <c r="N6672" i="1"/>
  <c r="P6672" i="1"/>
  <c r="R6672" i="1"/>
  <c r="T6672" i="1"/>
  <c r="V6672" i="1"/>
  <c r="B6673" i="1"/>
  <c r="E6673" i="1"/>
  <c r="H6673" i="1"/>
  <c r="I6673" i="1"/>
  <c r="N6673" i="1"/>
  <c r="O6673" i="1"/>
  <c r="P6673" i="1"/>
  <c r="Q6673" i="1"/>
  <c r="R6673" i="1"/>
  <c r="S6673" i="1"/>
  <c r="T6673" i="1"/>
  <c r="V6673" i="1"/>
  <c r="B6674" i="1"/>
  <c r="O6674" i="1" s="1"/>
  <c r="E6674" i="1"/>
  <c r="H6674" i="1"/>
  <c r="I6674" i="1" s="1"/>
  <c r="N6674" i="1"/>
  <c r="P6674" i="1"/>
  <c r="R6674" i="1"/>
  <c r="T6674" i="1"/>
  <c r="V6674" i="1"/>
  <c r="B6675" i="1"/>
  <c r="E6675" i="1"/>
  <c r="H6675" i="1"/>
  <c r="I6675" i="1"/>
  <c r="N6675" i="1"/>
  <c r="O6675" i="1"/>
  <c r="P6675" i="1"/>
  <c r="Q6675" i="1"/>
  <c r="R6675" i="1"/>
  <c r="S6675" i="1"/>
  <c r="T6675" i="1"/>
  <c r="U6675" i="1"/>
  <c r="U6676" i="1" s="1"/>
  <c r="U6677" i="1" s="1"/>
  <c r="U6678" i="1" s="1"/>
  <c r="U6679" i="1" s="1"/>
  <c r="U6680" i="1" s="1"/>
  <c r="U6681" i="1" s="1"/>
  <c r="U6682" i="1" s="1"/>
  <c r="U6683" i="1" s="1"/>
  <c r="V6675" i="1"/>
  <c r="B6676" i="1"/>
  <c r="O6676" i="1" s="1"/>
  <c r="E6676" i="1"/>
  <c r="H6676" i="1"/>
  <c r="I6676" i="1" s="1"/>
  <c r="N6676" i="1"/>
  <c r="P6676" i="1"/>
  <c r="R6676" i="1"/>
  <c r="T6676" i="1"/>
  <c r="V6676" i="1"/>
  <c r="B6677" i="1"/>
  <c r="E6677" i="1"/>
  <c r="H6677" i="1"/>
  <c r="I6677" i="1"/>
  <c r="N6677" i="1"/>
  <c r="O6677" i="1"/>
  <c r="P6677" i="1"/>
  <c r="Q6677" i="1"/>
  <c r="R6677" i="1"/>
  <c r="S6677" i="1"/>
  <c r="T6677" i="1"/>
  <c r="V6677" i="1"/>
  <c r="B6678" i="1"/>
  <c r="O6678" i="1" s="1"/>
  <c r="E6678" i="1"/>
  <c r="H6678" i="1"/>
  <c r="I6678" i="1" s="1"/>
  <c r="N6678" i="1"/>
  <c r="P6678" i="1"/>
  <c r="R6678" i="1"/>
  <c r="T6678" i="1"/>
  <c r="V6678" i="1"/>
  <c r="B6679" i="1"/>
  <c r="E6679" i="1"/>
  <c r="H6679" i="1"/>
  <c r="I6679" i="1"/>
  <c r="N6679" i="1"/>
  <c r="O6679" i="1"/>
  <c r="P6679" i="1"/>
  <c r="Q6679" i="1"/>
  <c r="R6679" i="1"/>
  <c r="S6679" i="1"/>
  <c r="T6679" i="1"/>
  <c r="V6679" i="1"/>
  <c r="B6680" i="1"/>
  <c r="O6680" i="1" s="1"/>
  <c r="E6680" i="1"/>
  <c r="H6680" i="1"/>
  <c r="I6680" i="1" s="1"/>
  <c r="N6680" i="1"/>
  <c r="P6680" i="1"/>
  <c r="R6680" i="1"/>
  <c r="T6680" i="1"/>
  <c r="V6680" i="1"/>
  <c r="B6681" i="1"/>
  <c r="E6681" i="1"/>
  <c r="H6681" i="1"/>
  <c r="I6681" i="1"/>
  <c r="N6681" i="1"/>
  <c r="O6681" i="1"/>
  <c r="P6681" i="1"/>
  <c r="Q6681" i="1"/>
  <c r="R6681" i="1"/>
  <c r="S6681" i="1"/>
  <c r="T6681" i="1"/>
  <c r="V6681" i="1"/>
  <c r="B6682" i="1"/>
  <c r="O6682" i="1" s="1"/>
  <c r="E6682" i="1"/>
  <c r="H6682" i="1"/>
  <c r="I6682" i="1" s="1"/>
  <c r="N6682" i="1"/>
  <c r="P6682" i="1"/>
  <c r="R6682" i="1"/>
  <c r="T6682" i="1"/>
  <c r="V6682" i="1"/>
  <c r="B6683" i="1"/>
  <c r="E6683" i="1"/>
  <c r="H6683" i="1"/>
  <c r="I6683" i="1"/>
  <c r="N6683" i="1"/>
  <c r="O6683" i="1"/>
  <c r="P6683" i="1"/>
  <c r="Q6683" i="1"/>
  <c r="R6683" i="1"/>
  <c r="S6683" i="1"/>
  <c r="T6683" i="1"/>
  <c r="V6683" i="1"/>
  <c r="B6684" i="1"/>
  <c r="O6684" i="1" s="1"/>
  <c r="E6684" i="1"/>
  <c r="H6684" i="1"/>
  <c r="I6684" i="1" s="1"/>
  <c r="N6684" i="1"/>
  <c r="P6684" i="1"/>
  <c r="R6684" i="1"/>
  <c r="T6684" i="1"/>
  <c r="U6684" i="1"/>
  <c r="V6684" i="1"/>
  <c r="B6685" i="1"/>
  <c r="E6685" i="1"/>
  <c r="H6685" i="1"/>
  <c r="I6685" i="1"/>
  <c r="N6685" i="1"/>
  <c r="O6685" i="1"/>
  <c r="P6685" i="1"/>
  <c r="Q6685" i="1"/>
  <c r="R6685" i="1"/>
  <c r="S6685" i="1"/>
  <c r="T6685" i="1"/>
  <c r="U6685" i="1"/>
  <c r="U6686" i="1" s="1"/>
  <c r="U6687" i="1" s="1"/>
  <c r="U6688" i="1" s="1"/>
  <c r="U6689" i="1" s="1"/>
  <c r="U6690" i="1" s="1"/>
  <c r="U6691" i="1" s="1"/>
  <c r="U6692" i="1" s="1"/>
  <c r="U6693" i="1" s="1"/>
  <c r="U6694" i="1" s="1"/>
  <c r="U6695" i="1" s="1"/>
  <c r="V6685" i="1"/>
  <c r="B6686" i="1"/>
  <c r="O6686" i="1" s="1"/>
  <c r="E6686" i="1"/>
  <c r="H6686" i="1"/>
  <c r="I6686" i="1" s="1"/>
  <c r="N6686" i="1"/>
  <c r="P6686" i="1"/>
  <c r="R6686" i="1"/>
  <c r="T6686" i="1"/>
  <c r="V6686" i="1"/>
  <c r="B6687" i="1"/>
  <c r="E6687" i="1"/>
  <c r="H6687" i="1"/>
  <c r="I6687" i="1"/>
  <c r="N6687" i="1"/>
  <c r="O6687" i="1"/>
  <c r="P6687" i="1"/>
  <c r="Q6687" i="1"/>
  <c r="R6687" i="1"/>
  <c r="S6687" i="1"/>
  <c r="T6687" i="1"/>
  <c r="V6687" i="1"/>
  <c r="B6688" i="1"/>
  <c r="O6688" i="1" s="1"/>
  <c r="E6688" i="1"/>
  <c r="H6688" i="1"/>
  <c r="I6688" i="1" s="1"/>
  <c r="N6688" i="1"/>
  <c r="P6688" i="1"/>
  <c r="R6688" i="1"/>
  <c r="T6688" i="1"/>
  <c r="V6688" i="1"/>
  <c r="B6689" i="1"/>
  <c r="E6689" i="1"/>
  <c r="H6689" i="1"/>
  <c r="I6689" i="1"/>
  <c r="N6689" i="1"/>
  <c r="O6689" i="1"/>
  <c r="P6689" i="1"/>
  <c r="Q6689" i="1"/>
  <c r="R6689" i="1"/>
  <c r="S6689" i="1"/>
  <c r="T6689" i="1"/>
  <c r="V6689" i="1"/>
  <c r="B6690" i="1"/>
  <c r="O6690" i="1" s="1"/>
  <c r="E6690" i="1"/>
  <c r="H6690" i="1"/>
  <c r="I6690" i="1" s="1"/>
  <c r="N6690" i="1"/>
  <c r="P6690" i="1"/>
  <c r="R6690" i="1"/>
  <c r="T6690" i="1"/>
  <c r="V6690" i="1"/>
  <c r="B6691" i="1"/>
  <c r="E6691" i="1"/>
  <c r="H6691" i="1"/>
  <c r="I6691" i="1"/>
  <c r="N6691" i="1"/>
  <c r="O6691" i="1"/>
  <c r="P6691" i="1"/>
  <c r="Q6691" i="1"/>
  <c r="R6691" i="1"/>
  <c r="S6691" i="1"/>
  <c r="T6691" i="1"/>
  <c r="V6691" i="1"/>
  <c r="B6692" i="1"/>
  <c r="O6692" i="1" s="1"/>
  <c r="E6692" i="1"/>
  <c r="H6692" i="1"/>
  <c r="I6692" i="1" s="1"/>
  <c r="N6692" i="1"/>
  <c r="P6692" i="1"/>
  <c r="R6692" i="1"/>
  <c r="T6692" i="1"/>
  <c r="V6692" i="1"/>
  <c r="B6693" i="1"/>
  <c r="E6693" i="1"/>
  <c r="H6693" i="1"/>
  <c r="I6693" i="1"/>
  <c r="N6693" i="1"/>
  <c r="O6693" i="1"/>
  <c r="P6693" i="1"/>
  <c r="Q6693" i="1"/>
  <c r="R6693" i="1"/>
  <c r="S6693" i="1"/>
  <c r="T6693" i="1"/>
  <c r="V6693" i="1"/>
  <c r="B6694" i="1"/>
  <c r="O6694" i="1" s="1"/>
  <c r="E6694" i="1"/>
  <c r="H6694" i="1"/>
  <c r="I6694" i="1" s="1"/>
  <c r="N6694" i="1"/>
  <c r="P6694" i="1"/>
  <c r="R6694" i="1"/>
  <c r="T6694" i="1"/>
  <c r="V6694" i="1"/>
  <c r="B6695" i="1"/>
  <c r="E6695" i="1"/>
  <c r="H6695" i="1"/>
  <c r="I6695" i="1"/>
  <c r="N6695" i="1"/>
  <c r="O6695" i="1"/>
  <c r="P6695" i="1"/>
  <c r="Q6695" i="1"/>
  <c r="R6695" i="1"/>
  <c r="S6695" i="1"/>
  <c r="T6695" i="1"/>
  <c r="V6695" i="1"/>
  <c r="B6696" i="1"/>
  <c r="O6696" i="1" s="1"/>
  <c r="E6696" i="1"/>
  <c r="H6696" i="1"/>
  <c r="I6696" i="1" s="1"/>
  <c r="N6696" i="1"/>
  <c r="P6696" i="1"/>
  <c r="R6696" i="1"/>
  <c r="T6696" i="1"/>
  <c r="U6696" i="1"/>
  <c r="V6696" i="1"/>
  <c r="B6697" i="1"/>
  <c r="E6697" i="1"/>
  <c r="H6697" i="1"/>
  <c r="I6697" i="1"/>
  <c r="N6697" i="1"/>
  <c r="O6697" i="1"/>
  <c r="P6697" i="1"/>
  <c r="Q6697" i="1"/>
  <c r="R6697" i="1"/>
  <c r="S6697" i="1"/>
  <c r="T6697" i="1"/>
  <c r="U6697" i="1"/>
  <c r="U6698" i="1" s="1"/>
  <c r="U6699" i="1" s="1"/>
  <c r="U6700" i="1" s="1"/>
  <c r="U6701" i="1" s="1"/>
  <c r="U6702" i="1" s="1"/>
  <c r="U6703" i="1" s="1"/>
  <c r="U6704" i="1" s="1"/>
  <c r="U6705" i="1" s="1"/>
  <c r="U6706" i="1" s="1"/>
  <c r="V6697" i="1"/>
  <c r="B6698" i="1"/>
  <c r="O6698" i="1" s="1"/>
  <c r="E6698" i="1"/>
  <c r="H6698" i="1"/>
  <c r="I6698" i="1" s="1"/>
  <c r="N6698" i="1"/>
  <c r="P6698" i="1"/>
  <c r="R6698" i="1"/>
  <c r="T6698" i="1"/>
  <c r="V6698" i="1"/>
  <c r="B6699" i="1"/>
  <c r="E6699" i="1"/>
  <c r="H6699" i="1"/>
  <c r="I6699" i="1"/>
  <c r="N6699" i="1"/>
  <c r="O6699" i="1"/>
  <c r="P6699" i="1"/>
  <c r="Q6699" i="1"/>
  <c r="R6699" i="1"/>
  <c r="S6699" i="1"/>
  <c r="T6699" i="1"/>
  <c r="V6699" i="1"/>
  <c r="B6700" i="1"/>
  <c r="O6700" i="1" s="1"/>
  <c r="E6700" i="1"/>
  <c r="H6700" i="1"/>
  <c r="I6700" i="1" s="1"/>
  <c r="N6700" i="1"/>
  <c r="P6700" i="1"/>
  <c r="R6700" i="1"/>
  <c r="T6700" i="1"/>
  <c r="V6700" i="1"/>
  <c r="B6701" i="1"/>
  <c r="E6701" i="1"/>
  <c r="H6701" i="1"/>
  <c r="I6701" i="1"/>
  <c r="N6701" i="1"/>
  <c r="O6701" i="1"/>
  <c r="P6701" i="1"/>
  <c r="Q6701" i="1"/>
  <c r="R6701" i="1"/>
  <c r="S6701" i="1"/>
  <c r="T6701" i="1"/>
  <c r="V6701" i="1"/>
  <c r="B6702" i="1"/>
  <c r="O6702" i="1" s="1"/>
  <c r="E6702" i="1"/>
  <c r="H6702" i="1"/>
  <c r="I6702" i="1" s="1"/>
  <c r="N6702" i="1"/>
  <c r="P6702" i="1"/>
  <c r="R6702" i="1"/>
  <c r="T6702" i="1"/>
  <c r="V6702" i="1"/>
  <c r="B6703" i="1"/>
  <c r="E6703" i="1"/>
  <c r="H6703" i="1"/>
  <c r="I6703" i="1"/>
  <c r="N6703" i="1"/>
  <c r="O6703" i="1"/>
  <c r="P6703" i="1"/>
  <c r="Q6703" i="1"/>
  <c r="R6703" i="1"/>
  <c r="S6703" i="1"/>
  <c r="T6703" i="1"/>
  <c r="V6703" i="1"/>
  <c r="B6704" i="1"/>
  <c r="O6704" i="1" s="1"/>
  <c r="E6704" i="1"/>
  <c r="H6704" i="1"/>
  <c r="I6704" i="1" s="1"/>
  <c r="N6704" i="1"/>
  <c r="P6704" i="1"/>
  <c r="R6704" i="1"/>
  <c r="T6704" i="1"/>
  <c r="V6704" i="1"/>
  <c r="B6705" i="1"/>
  <c r="E6705" i="1"/>
  <c r="H6705" i="1"/>
  <c r="I6705" i="1"/>
  <c r="N6705" i="1"/>
  <c r="O6705" i="1"/>
  <c r="P6705" i="1"/>
  <c r="Q6705" i="1"/>
  <c r="R6705" i="1"/>
  <c r="S6705" i="1"/>
  <c r="T6705" i="1"/>
  <c r="V6705" i="1"/>
  <c r="B6706" i="1"/>
  <c r="O6706" i="1" s="1"/>
  <c r="E6706" i="1"/>
  <c r="H6706" i="1"/>
  <c r="I6706" i="1" s="1"/>
  <c r="N6706" i="1"/>
  <c r="P6706" i="1"/>
  <c r="R6706" i="1"/>
  <c r="T6706" i="1"/>
  <c r="V6706" i="1"/>
  <c r="B6707" i="1"/>
  <c r="E6707" i="1"/>
  <c r="H6707" i="1"/>
  <c r="I6707" i="1"/>
  <c r="N6707" i="1"/>
  <c r="O6707" i="1"/>
  <c r="P6707" i="1"/>
  <c r="Q6707" i="1"/>
  <c r="R6707" i="1"/>
  <c r="S6707" i="1"/>
  <c r="T6707" i="1"/>
  <c r="U6707" i="1"/>
  <c r="U6708" i="1" s="1"/>
  <c r="U6709" i="1" s="1"/>
  <c r="U6710" i="1" s="1"/>
  <c r="U6711" i="1" s="1"/>
  <c r="U6712" i="1" s="1"/>
  <c r="U6713" i="1" s="1"/>
  <c r="U6714" i="1" s="1"/>
  <c r="U6715" i="1" s="1"/>
  <c r="V6707" i="1"/>
  <c r="B6708" i="1"/>
  <c r="O6708" i="1" s="1"/>
  <c r="E6708" i="1"/>
  <c r="H6708" i="1"/>
  <c r="I6708" i="1" s="1"/>
  <c r="N6708" i="1"/>
  <c r="P6708" i="1"/>
  <c r="R6708" i="1"/>
  <c r="T6708" i="1"/>
  <c r="V6708" i="1"/>
  <c r="B6709" i="1"/>
  <c r="E6709" i="1"/>
  <c r="H6709" i="1"/>
  <c r="I6709" i="1"/>
  <c r="N6709" i="1"/>
  <c r="O6709" i="1"/>
  <c r="P6709" i="1"/>
  <c r="Q6709" i="1"/>
  <c r="R6709" i="1"/>
  <c r="S6709" i="1"/>
  <c r="T6709" i="1"/>
  <c r="V6709" i="1"/>
  <c r="B6710" i="1"/>
  <c r="O6710" i="1" s="1"/>
  <c r="E6710" i="1"/>
  <c r="H6710" i="1"/>
  <c r="I6710" i="1" s="1"/>
  <c r="N6710" i="1"/>
  <c r="P6710" i="1"/>
  <c r="R6710" i="1"/>
  <c r="T6710" i="1"/>
  <c r="V6710" i="1"/>
  <c r="B6711" i="1"/>
  <c r="E6711" i="1"/>
  <c r="H6711" i="1"/>
  <c r="I6711" i="1"/>
  <c r="N6711" i="1"/>
  <c r="O6711" i="1"/>
  <c r="P6711" i="1"/>
  <c r="Q6711" i="1"/>
  <c r="R6711" i="1"/>
  <c r="S6711" i="1"/>
  <c r="T6711" i="1"/>
  <c r="V6711" i="1"/>
  <c r="B6712" i="1"/>
  <c r="O6712" i="1" s="1"/>
  <c r="E6712" i="1"/>
  <c r="H6712" i="1"/>
  <c r="I6712" i="1" s="1"/>
  <c r="N6712" i="1"/>
  <c r="P6712" i="1"/>
  <c r="R6712" i="1"/>
  <c r="T6712" i="1"/>
  <c r="V6712" i="1"/>
  <c r="B6713" i="1"/>
  <c r="E6713" i="1"/>
  <c r="H6713" i="1"/>
  <c r="I6713" i="1"/>
  <c r="N6713" i="1"/>
  <c r="O6713" i="1"/>
  <c r="P6713" i="1"/>
  <c r="Q6713" i="1"/>
  <c r="R6713" i="1"/>
  <c r="S6713" i="1"/>
  <c r="T6713" i="1"/>
  <c r="V6713" i="1"/>
  <c r="B6714" i="1"/>
  <c r="O6714" i="1" s="1"/>
  <c r="E6714" i="1"/>
  <c r="H6714" i="1"/>
  <c r="I6714" i="1" s="1"/>
  <c r="N6714" i="1"/>
  <c r="P6714" i="1"/>
  <c r="R6714" i="1"/>
  <c r="T6714" i="1"/>
  <c r="V6714" i="1"/>
  <c r="B6715" i="1"/>
  <c r="E6715" i="1"/>
  <c r="H6715" i="1"/>
  <c r="I6715" i="1"/>
  <c r="N6715" i="1"/>
  <c r="O6715" i="1"/>
  <c r="P6715" i="1"/>
  <c r="Q6715" i="1"/>
  <c r="R6715" i="1"/>
  <c r="S6715" i="1"/>
  <c r="T6715" i="1"/>
  <c r="V6715" i="1"/>
  <c r="B6716" i="1"/>
  <c r="O6716" i="1" s="1"/>
  <c r="E6716" i="1"/>
  <c r="H6716" i="1"/>
  <c r="I6716" i="1" s="1"/>
  <c r="N6716" i="1"/>
  <c r="P6716" i="1"/>
  <c r="R6716" i="1"/>
  <c r="T6716" i="1"/>
  <c r="U6716" i="1"/>
  <c r="V6716" i="1"/>
  <c r="B6717" i="1"/>
  <c r="E6717" i="1"/>
  <c r="H6717" i="1"/>
  <c r="I6717" i="1"/>
  <c r="N6717" i="1"/>
  <c r="O6717" i="1"/>
  <c r="P6717" i="1"/>
  <c r="Q6717" i="1"/>
  <c r="R6717" i="1"/>
  <c r="S6717" i="1"/>
  <c r="T6717" i="1"/>
  <c r="U6717" i="1"/>
  <c r="U6718" i="1" s="1"/>
  <c r="U6719" i="1" s="1"/>
  <c r="U6720" i="1" s="1"/>
  <c r="U6721" i="1" s="1"/>
  <c r="U6722" i="1" s="1"/>
  <c r="U6723" i="1" s="1"/>
  <c r="U6724" i="1" s="1"/>
  <c r="U6725" i="1" s="1"/>
  <c r="V6717" i="1"/>
  <c r="B6718" i="1"/>
  <c r="O6718" i="1" s="1"/>
  <c r="E6718" i="1"/>
  <c r="H6718" i="1"/>
  <c r="I6718" i="1" s="1"/>
  <c r="N6718" i="1"/>
  <c r="P6718" i="1"/>
  <c r="R6718" i="1"/>
  <c r="T6718" i="1"/>
  <c r="V6718" i="1"/>
  <c r="B6719" i="1"/>
  <c r="E6719" i="1"/>
  <c r="H6719" i="1"/>
  <c r="I6719" i="1"/>
  <c r="N6719" i="1"/>
  <c r="O6719" i="1"/>
  <c r="P6719" i="1"/>
  <c r="Q6719" i="1"/>
  <c r="R6719" i="1"/>
  <c r="S6719" i="1"/>
  <c r="T6719" i="1"/>
  <c r="V6719" i="1"/>
  <c r="B6720" i="1"/>
  <c r="O6720" i="1" s="1"/>
  <c r="E6720" i="1"/>
  <c r="H6720" i="1"/>
  <c r="I6720" i="1" s="1"/>
  <c r="N6720" i="1"/>
  <c r="P6720" i="1"/>
  <c r="R6720" i="1"/>
  <c r="T6720" i="1"/>
  <c r="V6720" i="1"/>
  <c r="B6721" i="1"/>
  <c r="E6721" i="1"/>
  <c r="H6721" i="1"/>
  <c r="I6721" i="1"/>
  <c r="N6721" i="1"/>
  <c r="O6721" i="1"/>
  <c r="P6721" i="1"/>
  <c r="Q6721" i="1"/>
  <c r="R6721" i="1"/>
  <c r="S6721" i="1"/>
  <c r="T6721" i="1"/>
  <c r="V6721" i="1"/>
  <c r="B6722" i="1"/>
  <c r="O6722" i="1" s="1"/>
  <c r="E6722" i="1"/>
  <c r="H6722" i="1"/>
  <c r="I6722" i="1" s="1"/>
  <c r="N6722" i="1"/>
  <c r="P6722" i="1"/>
  <c r="R6722" i="1"/>
  <c r="T6722" i="1"/>
  <c r="V6722" i="1"/>
  <c r="B6723" i="1"/>
  <c r="E6723" i="1"/>
  <c r="H6723" i="1"/>
  <c r="I6723" i="1"/>
  <c r="N6723" i="1"/>
  <c r="O6723" i="1"/>
  <c r="P6723" i="1"/>
  <c r="Q6723" i="1"/>
  <c r="R6723" i="1"/>
  <c r="S6723" i="1"/>
  <c r="T6723" i="1"/>
  <c r="V6723" i="1"/>
  <c r="B6724" i="1"/>
  <c r="O6724" i="1" s="1"/>
  <c r="E6724" i="1"/>
  <c r="H6724" i="1"/>
  <c r="I6724" i="1" s="1"/>
  <c r="N6724" i="1"/>
  <c r="P6724" i="1"/>
  <c r="R6724" i="1"/>
  <c r="T6724" i="1"/>
  <c r="V6724" i="1"/>
  <c r="B6725" i="1"/>
  <c r="E6725" i="1"/>
  <c r="H6725" i="1"/>
  <c r="I6725" i="1"/>
  <c r="N6725" i="1"/>
  <c r="O6725" i="1"/>
  <c r="P6725" i="1"/>
  <c r="Q6725" i="1"/>
  <c r="R6725" i="1"/>
  <c r="S6725" i="1"/>
  <c r="T6725" i="1"/>
  <c r="V6725" i="1"/>
  <c r="B6726" i="1"/>
  <c r="O6726" i="1" s="1"/>
  <c r="E6726" i="1"/>
  <c r="H6726" i="1"/>
  <c r="I6726" i="1" s="1"/>
  <c r="N6726" i="1"/>
  <c r="P6726" i="1"/>
  <c r="R6726" i="1"/>
  <c r="T6726" i="1"/>
  <c r="U6726" i="1"/>
  <c r="V6726" i="1"/>
  <c r="B6727" i="1"/>
  <c r="E6727" i="1"/>
  <c r="H6727" i="1"/>
  <c r="I6727" i="1"/>
  <c r="N6727" i="1"/>
  <c r="O6727" i="1"/>
  <c r="P6727" i="1"/>
  <c r="Q6727" i="1"/>
  <c r="R6727" i="1"/>
  <c r="S6727" i="1"/>
  <c r="T6727" i="1"/>
  <c r="U6727" i="1"/>
  <c r="U6728" i="1" s="1"/>
  <c r="U6729" i="1" s="1"/>
  <c r="U6730" i="1" s="1"/>
  <c r="V6727" i="1"/>
  <c r="B6728" i="1"/>
  <c r="O6728" i="1" s="1"/>
  <c r="E6728" i="1"/>
  <c r="H6728" i="1"/>
  <c r="I6728" i="1" s="1"/>
  <c r="N6728" i="1"/>
  <c r="P6728" i="1"/>
  <c r="R6728" i="1"/>
  <c r="T6728" i="1"/>
  <c r="V6728" i="1"/>
  <c r="B6729" i="1"/>
  <c r="E6729" i="1"/>
  <c r="H6729" i="1"/>
  <c r="I6729" i="1"/>
  <c r="N6729" i="1"/>
  <c r="O6729" i="1"/>
  <c r="P6729" i="1"/>
  <c r="Q6729" i="1"/>
  <c r="R6729" i="1"/>
  <c r="S6729" i="1"/>
  <c r="T6729" i="1"/>
  <c r="V6729" i="1"/>
  <c r="B6730" i="1"/>
  <c r="O6730" i="1" s="1"/>
  <c r="E6730" i="1"/>
  <c r="H6730" i="1"/>
  <c r="I6730" i="1" s="1"/>
  <c r="N6730" i="1"/>
  <c r="P6730" i="1"/>
  <c r="R6730" i="1"/>
  <c r="T6730" i="1"/>
  <c r="V6730" i="1"/>
  <c r="B6731" i="1"/>
  <c r="E6731" i="1"/>
  <c r="H6731" i="1"/>
  <c r="I6731" i="1"/>
  <c r="N6731" i="1"/>
  <c r="O6731" i="1"/>
  <c r="P6731" i="1"/>
  <c r="Q6731" i="1"/>
  <c r="R6731" i="1"/>
  <c r="S6731" i="1"/>
  <c r="T6731" i="1"/>
  <c r="U6731" i="1"/>
  <c r="U6732" i="1" s="1"/>
  <c r="U6733" i="1" s="1"/>
  <c r="U6734" i="1" s="1"/>
  <c r="U6735" i="1" s="1"/>
  <c r="U6736" i="1" s="1"/>
  <c r="U6737" i="1" s="1"/>
  <c r="U6738" i="1" s="1"/>
  <c r="U6739" i="1" s="1"/>
  <c r="U6740" i="1" s="1"/>
  <c r="U6741" i="1" s="1"/>
  <c r="U6742" i="1" s="1"/>
  <c r="U6743" i="1" s="1"/>
  <c r="U6744" i="1" s="1"/>
  <c r="U6745" i="1" s="1"/>
  <c r="V6731" i="1"/>
  <c r="B6732" i="1"/>
  <c r="O6732" i="1" s="1"/>
  <c r="E6732" i="1"/>
  <c r="H6732" i="1"/>
  <c r="I6732" i="1" s="1"/>
  <c r="N6732" i="1"/>
  <c r="P6732" i="1"/>
  <c r="R6732" i="1"/>
  <c r="T6732" i="1"/>
  <c r="V6732" i="1"/>
  <c r="B6733" i="1"/>
  <c r="E6733" i="1"/>
  <c r="H6733" i="1"/>
  <c r="I6733" i="1"/>
  <c r="N6733" i="1"/>
  <c r="O6733" i="1"/>
  <c r="P6733" i="1"/>
  <c r="Q6733" i="1"/>
  <c r="R6733" i="1"/>
  <c r="S6733" i="1"/>
  <c r="T6733" i="1"/>
  <c r="V6733" i="1"/>
  <c r="B6734" i="1"/>
  <c r="O6734" i="1" s="1"/>
  <c r="E6734" i="1"/>
  <c r="H6734" i="1"/>
  <c r="I6734" i="1" s="1"/>
  <c r="N6734" i="1"/>
  <c r="P6734" i="1"/>
  <c r="R6734" i="1"/>
  <c r="T6734" i="1"/>
  <c r="V6734" i="1"/>
  <c r="B6735" i="1"/>
  <c r="E6735" i="1"/>
  <c r="H6735" i="1"/>
  <c r="I6735" i="1"/>
  <c r="N6735" i="1"/>
  <c r="O6735" i="1"/>
  <c r="P6735" i="1"/>
  <c r="Q6735" i="1"/>
  <c r="R6735" i="1"/>
  <c r="S6735" i="1"/>
  <c r="T6735" i="1"/>
  <c r="V6735" i="1"/>
  <c r="B6736" i="1"/>
  <c r="O6736" i="1" s="1"/>
  <c r="E6736" i="1"/>
  <c r="H6736" i="1"/>
  <c r="I6736" i="1" s="1"/>
  <c r="N6736" i="1"/>
  <c r="P6736" i="1"/>
  <c r="R6736" i="1"/>
  <c r="T6736" i="1"/>
  <c r="V6736" i="1"/>
  <c r="B6737" i="1"/>
  <c r="E6737" i="1"/>
  <c r="H6737" i="1"/>
  <c r="I6737" i="1"/>
  <c r="N6737" i="1"/>
  <c r="O6737" i="1"/>
  <c r="P6737" i="1"/>
  <c r="Q6737" i="1"/>
  <c r="R6737" i="1"/>
  <c r="S6737" i="1"/>
  <c r="T6737" i="1"/>
  <c r="V6737" i="1"/>
  <c r="B6738" i="1"/>
  <c r="O6738" i="1" s="1"/>
  <c r="E6738" i="1"/>
  <c r="H6738" i="1"/>
  <c r="I6738" i="1" s="1"/>
  <c r="N6738" i="1"/>
  <c r="P6738" i="1"/>
  <c r="R6738" i="1"/>
  <c r="T6738" i="1"/>
  <c r="V6738" i="1"/>
  <c r="B6739" i="1"/>
  <c r="E6739" i="1"/>
  <c r="H6739" i="1"/>
  <c r="I6739" i="1"/>
  <c r="N6739" i="1"/>
  <c r="O6739" i="1"/>
  <c r="P6739" i="1"/>
  <c r="Q6739" i="1"/>
  <c r="R6739" i="1"/>
  <c r="S6739" i="1"/>
  <c r="T6739" i="1"/>
  <c r="V6739" i="1"/>
  <c r="B6740" i="1"/>
  <c r="O6740" i="1" s="1"/>
  <c r="E6740" i="1"/>
  <c r="H6740" i="1"/>
  <c r="I6740" i="1" s="1"/>
  <c r="N6740" i="1"/>
  <c r="P6740" i="1"/>
  <c r="R6740" i="1"/>
  <c r="T6740" i="1"/>
  <c r="V6740" i="1"/>
  <c r="B6741" i="1"/>
  <c r="E6741" i="1"/>
  <c r="H6741" i="1"/>
  <c r="I6741" i="1"/>
  <c r="N6741" i="1"/>
  <c r="O6741" i="1"/>
  <c r="P6741" i="1"/>
  <c r="Q6741" i="1"/>
  <c r="R6741" i="1"/>
  <c r="S6741" i="1"/>
  <c r="T6741" i="1"/>
  <c r="V6741" i="1"/>
  <c r="B6742" i="1"/>
  <c r="O6742" i="1" s="1"/>
  <c r="E6742" i="1"/>
  <c r="H6742" i="1"/>
  <c r="I6742" i="1" s="1"/>
  <c r="N6742" i="1"/>
  <c r="P6742" i="1"/>
  <c r="R6742" i="1"/>
  <c r="T6742" i="1"/>
  <c r="V6742" i="1"/>
  <c r="B6743" i="1"/>
  <c r="E6743" i="1"/>
  <c r="H6743" i="1"/>
  <c r="I6743" i="1"/>
  <c r="N6743" i="1"/>
  <c r="O6743" i="1"/>
  <c r="P6743" i="1"/>
  <c r="Q6743" i="1"/>
  <c r="R6743" i="1"/>
  <c r="S6743" i="1"/>
  <c r="T6743" i="1"/>
  <c r="V6743" i="1"/>
  <c r="B6744" i="1"/>
  <c r="O6744" i="1" s="1"/>
  <c r="E6744" i="1"/>
  <c r="H6744" i="1"/>
  <c r="I6744" i="1" s="1"/>
  <c r="N6744" i="1"/>
  <c r="P6744" i="1"/>
  <c r="R6744" i="1"/>
  <c r="T6744" i="1"/>
  <c r="V6744" i="1"/>
  <c r="B6745" i="1"/>
  <c r="E6745" i="1"/>
  <c r="H6745" i="1"/>
  <c r="I6745" i="1"/>
  <c r="N6745" i="1"/>
  <c r="O6745" i="1"/>
  <c r="P6745" i="1"/>
  <c r="Q6745" i="1"/>
  <c r="R6745" i="1"/>
  <c r="S6745" i="1"/>
  <c r="T6745" i="1"/>
  <c r="V6745" i="1"/>
  <c r="B6746" i="1"/>
  <c r="O6746" i="1" s="1"/>
  <c r="E6746" i="1"/>
  <c r="H6746" i="1"/>
  <c r="I6746" i="1" s="1"/>
  <c r="N6746" i="1"/>
  <c r="P6746" i="1"/>
  <c r="R6746" i="1"/>
  <c r="T6746" i="1"/>
  <c r="U6746" i="1"/>
  <c r="V6746" i="1"/>
  <c r="B6747" i="1"/>
  <c r="E6747" i="1"/>
  <c r="H6747" i="1"/>
  <c r="I6747" i="1"/>
  <c r="N6747" i="1"/>
  <c r="O6747" i="1"/>
  <c r="P6747" i="1"/>
  <c r="Q6747" i="1"/>
  <c r="R6747" i="1"/>
  <c r="S6747" i="1"/>
  <c r="T6747" i="1"/>
  <c r="U6747" i="1"/>
  <c r="U6748" i="1" s="1"/>
  <c r="U6749" i="1" s="1"/>
  <c r="U6750" i="1" s="1"/>
  <c r="U6751" i="1" s="1"/>
  <c r="V6747" i="1"/>
  <c r="B6748" i="1"/>
  <c r="O6748" i="1" s="1"/>
  <c r="E6748" i="1"/>
  <c r="H6748" i="1"/>
  <c r="I6748" i="1" s="1"/>
  <c r="N6748" i="1"/>
  <c r="P6748" i="1"/>
  <c r="R6748" i="1"/>
  <c r="T6748" i="1"/>
  <c r="V6748" i="1"/>
  <c r="B6749" i="1"/>
  <c r="E6749" i="1"/>
  <c r="H6749" i="1"/>
  <c r="I6749" i="1"/>
  <c r="N6749" i="1"/>
  <c r="O6749" i="1"/>
  <c r="P6749" i="1"/>
  <c r="Q6749" i="1"/>
  <c r="R6749" i="1"/>
  <c r="S6749" i="1"/>
  <c r="T6749" i="1"/>
  <c r="V6749" i="1"/>
  <c r="B6750" i="1"/>
  <c r="O6750" i="1" s="1"/>
  <c r="E6750" i="1"/>
  <c r="H6750" i="1"/>
  <c r="I6750" i="1" s="1"/>
  <c r="N6750" i="1"/>
  <c r="P6750" i="1"/>
  <c r="R6750" i="1"/>
  <c r="T6750" i="1"/>
  <c r="V6750" i="1"/>
  <c r="B6751" i="1"/>
  <c r="E6751" i="1"/>
  <c r="H6751" i="1"/>
  <c r="I6751" i="1"/>
  <c r="N6751" i="1"/>
  <c r="O6751" i="1"/>
  <c r="P6751" i="1"/>
  <c r="Q6751" i="1"/>
  <c r="R6751" i="1"/>
  <c r="S6751" i="1"/>
  <c r="T6751" i="1"/>
  <c r="V6751" i="1"/>
  <c r="B6752" i="1"/>
  <c r="O6752" i="1" s="1"/>
  <c r="E6752" i="1"/>
  <c r="H6752" i="1"/>
  <c r="I6752" i="1" s="1"/>
  <c r="N6752" i="1"/>
  <c r="P6752" i="1"/>
  <c r="R6752" i="1"/>
  <c r="T6752" i="1"/>
  <c r="U6752" i="1"/>
  <c r="V6752" i="1"/>
  <c r="B6753" i="1"/>
  <c r="E6753" i="1"/>
  <c r="H6753" i="1"/>
  <c r="I6753" i="1"/>
  <c r="N6753" i="1"/>
  <c r="O6753" i="1"/>
  <c r="P6753" i="1"/>
  <c r="Q6753" i="1"/>
  <c r="R6753" i="1"/>
  <c r="S6753" i="1"/>
  <c r="T6753" i="1"/>
  <c r="U6753" i="1"/>
  <c r="U6754" i="1" s="1"/>
  <c r="U6755" i="1" s="1"/>
  <c r="U6756" i="1" s="1"/>
  <c r="U6757" i="1" s="1"/>
  <c r="U6758" i="1" s="1"/>
  <c r="U6759" i="1" s="1"/>
  <c r="U6760" i="1" s="1"/>
  <c r="U6761" i="1" s="1"/>
  <c r="U6762" i="1" s="1"/>
  <c r="V6753" i="1"/>
  <c r="B6754" i="1"/>
  <c r="O6754" i="1" s="1"/>
  <c r="E6754" i="1"/>
  <c r="H6754" i="1"/>
  <c r="I6754" i="1" s="1"/>
  <c r="N6754" i="1"/>
  <c r="P6754" i="1"/>
  <c r="R6754" i="1"/>
  <c r="T6754" i="1"/>
  <c r="V6754" i="1"/>
  <c r="B6755" i="1"/>
  <c r="E6755" i="1"/>
  <c r="H6755" i="1"/>
  <c r="I6755" i="1"/>
  <c r="N6755" i="1"/>
  <c r="O6755" i="1"/>
  <c r="P6755" i="1"/>
  <c r="Q6755" i="1"/>
  <c r="R6755" i="1"/>
  <c r="S6755" i="1"/>
  <c r="T6755" i="1"/>
  <c r="V6755" i="1"/>
  <c r="B6756" i="1"/>
  <c r="O6756" i="1" s="1"/>
  <c r="E6756" i="1"/>
  <c r="H6756" i="1"/>
  <c r="I6756" i="1" s="1"/>
  <c r="N6756" i="1"/>
  <c r="P6756" i="1"/>
  <c r="R6756" i="1"/>
  <c r="T6756" i="1"/>
  <c r="V6756" i="1"/>
  <c r="B6757" i="1"/>
  <c r="E6757" i="1"/>
  <c r="H6757" i="1"/>
  <c r="I6757" i="1"/>
  <c r="N6757" i="1"/>
  <c r="O6757" i="1"/>
  <c r="P6757" i="1"/>
  <c r="Q6757" i="1"/>
  <c r="R6757" i="1"/>
  <c r="S6757" i="1"/>
  <c r="T6757" i="1"/>
  <c r="V6757" i="1"/>
  <c r="B6758" i="1"/>
  <c r="O6758" i="1" s="1"/>
  <c r="E6758" i="1"/>
  <c r="H6758" i="1"/>
  <c r="I6758" i="1" s="1"/>
  <c r="N6758" i="1"/>
  <c r="P6758" i="1"/>
  <c r="R6758" i="1"/>
  <c r="T6758" i="1"/>
  <c r="V6758" i="1"/>
  <c r="B6759" i="1"/>
  <c r="E6759" i="1"/>
  <c r="H6759" i="1"/>
  <c r="I6759" i="1"/>
  <c r="N6759" i="1"/>
  <c r="O6759" i="1"/>
  <c r="P6759" i="1"/>
  <c r="Q6759" i="1"/>
  <c r="R6759" i="1"/>
  <c r="S6759" i="1"/>
  <c r="T6759" i="1"/>
  <c r="V6759" i="1"/>
  <c r="B6760" i="1"/>
  <c r="O6760" i="1" s="1"/>
  <c r="E6760" i="1"/>
  <c r="H6760" i="1"/>
  <c r="I6760" i="1" s="1"/>
  <c r="N6760" i="1"/>
  <c r="P6760" i="1"/>
  <c r="R6760" i="1"/>
  <c r="T6760" i="1"/>
  <c r="V6760" i="1"/>
  <c r="B6761" i="1"/>
  <c r="E6761" i="1"/>
  <c r="H6761" i="1"/>
  <c r="I6761" i="1"/>
  <c r="N6761" i="1"/>
  <c r="O6761" i="1"/>
  <c r="P6761" i="1"/>
  <c r="Q6761" i="1"/>
  <c r="R6761" i="1"/>
  <c r="S6761" i="1"/>
  <c r="T6761" i="1"/>
  <c r="V6761" i="1"/>
  <c r="B6762" i="1"/>
  <c r="O6762" i="1" s="1"/>
  <c r="E6762" i="1"/>
  <c r="H6762" i="1"/>
  <c r="I6762" i="1" s="1"/>
  <c r="N6762" i="1"/>
  <c r="P6762" i="1"/>
  <c r="R6762" i="1"/>
  <c r="T6762" i="1"/>
  <c r="V6762" i="1"/>
  <c r="B6763" i="1"/>
  <c r="E6763" i="1"/>
  <c r="H6763" i="1"/>
  <c r="I6763" i="1"/>
  <c r="N6763" i="1"/>
  <c r="O6763" i="1"/>
  <c r="P6763" i="1"/>
  <c r="Q6763" i="1"/>
  <c r="R6763" i="1"/>
  <c r="S6763" i="1"/>
  <c r="T6763" i="1"/>
  <c r="U6763" i="1"/>
  <c r="U6764" i="1" s="1"/>
  <c r="U6765" i="1" s="1"/>
  <c r="U6766" i="1" s="1"/>
  <c r="U6767" i="1" s="1"/>
  <c r="U6768" i="1" s="1"/>
  <c r="U6769" i="1" s="1"/>
  <c r="U6770" i="1" s="1"/>
  <c r="U6771" i="1" s="1"/>
  <c r="U6772" i="1" s="1"/>
  <c r="U6773" i="1" s="1"/>
  <c r="V6763" i="1"/>
  <c r="B6764" i="1"/>
  <c r="O6764" i="1" s="1"/>
  <c r="E6764" i="1"/>
  <c r="H6764" i="1"/>
  <c r="I6764" i="1" s="1"/>
  <c r="N6764" i="1"/>
  <c r="P6764" i="1"/>
  <c r="R6764" i="1"/>
  <c r="T6764" i="1"/>
  <c r="V6764" i="1"/>
  <c r="B6765" i="1"/>
  <c r="E6765" i="1"/>
  <c r="H6765" i="1"/>
  <c r="I6765" i="1"/>
  <c r="N6765" i="1"/>
  <c r="O6765" i="1"/>
  <c r="P6765" i="1"/>
  <c r="Q6765" i="1"/>
  <c r="R6765" i="1"/>
  <c r="S6765" i="1"/>
  <c r="T6765" i="1"/>
  <c r="V6765" i="1"/>
  <c r="B6766" i="1"/>
  <c r="O6766" i="1" s="1"/>
  <c r="E6766" i="1"/>
  <c r="H6766" i="1"/>
  <c r="I6766" i="1" s="1"/>
  <c r="N6766" i="1"/>
  <c r="P6766" i="1"/>
  <c r="R6766" i="1"/>
  <c r="T6766" i="1"/>
  <c r="V6766" i="1"/>
  <c r="B6767" i="1"/>
  <c r="E6767" i="1"/>
  <c r="H6767" i="1"/>
  <c r="I6767" i="1"/>
  <c r="N6767" i="1"/>
  <c r="O6767" i="1"/>
  <c r="P6767" i="1"/>
  <c r="Q6767" i="1"/>
  <c r="R6767" i="1"/>
  <c r="S6767" i="1"/>
  <c r="T6767" i="1"/>
  <c r="V6767" i="1"/>
  <c r="B6768" i="1"/>
  <c r="O6768" i="1" s="1"/>
  <c r="E6768" i="1"/>
  <c r="H6768" i="1"/>
  <c r="I6768" i="1" s="1"/>
  <c r="N6768" i="1"/>
  <c r="P6768" i="1"/>
  <c r="R6768" i="1"/>
  <c r="T6768" i="1"/>
  <c r="V6768" i="1"/>
  <c r="B6769" i="1"/>
  <c r="E6769" i="1"/>
  <c r="H6769" i="1"/>
  <c r="I6769" i="1"/>
  <c r="N6769" i="1"/>
  <c r="O6769" i="1"/>
  <c r="P6769" i="1"/>
  <c r="Q6769" i="1"/>
  <c r="R6769" i="1"/>
  <c r="S6769" i="1"/>
  <c r="T6769" i="1"/>
  <c r="V6769" i="1"/>
  <c r="B6770" i="1"/>
  <c r="O6770" i="1" s="1"/>
  <c r="E6770" i="1"/>
  <c r="H6770" i="1"/>
  <c r="I6770" i="1" s="1"/>
  <c r="N6770" i="1"/>
  <c r="P6770" i="1"/>
  <c r="R6770" i="1"/>
  <c r="T6770" i="1"/>
  <c r="V6770" i="1"/>
  <c r="B6771" i="1"/>
  <c r="E6771" i="1"/>
  <c r="H6771" i="1"/>
  <c r="I6771" i="1"/>
  <c r="N6771" i="1"/>
  <c r="O6771" i="1"/>
  <c r="P6771" i="1"/>
  <c r="Q6771" i="1"/>
  <c r="R6771" i="1"/>
  <c r="S6771" i="1"/>
  <c r="T6771" i="1"/>
  <c r="V6771" i="1"/>
  <c r="B6772" i="1"/>
  <c r="O6772" i="1" s="1"/>
  <c r="E6772" i="1"/>
  <c r="H6772" i="1"/>
  <c r="I6772" i="1" s="1"/>
  <c r="N6772" i="1"/>
  <c r="P6772" i="1"/>
  <c r="R6772" i="1"/>
  <c r="T6772" i="1"/>
  <c r="V6772" i="1"/>
  <c r="B6773" i="1"/>
  <c r="E6773" i="1"/>
  <c r="H6773" i="1"/>
  <c r="I6773" i="1"/>
  <c r="N6773" i="1"/>
  <c r="O6773" i="1"/>
  <c r="P6773" i="1"/>
  <c r="Q6773" i="1"/>
  <c r="R6773" i="1"/>
  <c r="S6773" i="1"/>
  <c r="T6773" i="1"/>
  <c r="V6773" i="1"/>
  <c r="B6774" i="1"/>
  <c r="O6774" i="1" s="1"/>
  <c r="E6774" i="1"/>
  <c r="H6774" i="1"/>
  <c r="I6774" i="1" s="1"/>
  <c r="N6774" i="1"/>
  <c r="P6774" i="1"/>
  <c r="R6774" i="1"/>
  <c r="T6774" i="1"/>
  <c r="U6774" i="1"/>
  <c r="V6774" i="1"/>
  <c r="B6775" i="1"/>
  <c r="E6775" i="1"/>
  <c r="H6775" i="1"/>
  <c r="I6775" i="1"/>
  <c r="N6775" i="1"/>
  <c r="O6775" i="1"/>
  <c r="P6775" i="1"/>
  <c r="Q6775" i="1"/>
  <c r="R6775" i="1"/>
  <c r="S6775" i="1"/>
  <c r="T6775" i="1"/>
  <c r="U6775" i="1"/>
  <c r="V6775" i="1"/>
  <c r="B6776" i="1"/>
  <c r="O6776" i="1" s="1"/>
  <c r="E6776" i="1"/>
  <c r="H6776" i="1"/>
  <c r="I6776" i="1" s="1"/>
  <c r="N6776" i="1"/>
  <c r="P6776" i="1"/>
  <c r="R6776" i="1"/>
  <c r="T6776" i="1"/>
  <c r="U6776" i="1"/>
  <c r="V6776" i="1"/>
  <c r="B6777" i="1"/>
  <c r="E6777" i="1"/>
  <c r="H6777" i="1"/>
  <c r="I6777" i="1"/>
  <c r="N6777" i="1"/>
  <c r="O6777" i="1"/>
  <c r="P6777" i="1"/>
  <c r="Q6777" i="1"/>
  <c r="R6777" i="1"/>
  <c r="S6777" i="1"/>
  <c r="T6777" i="1"/>
  <c r="U6777" i="1"/>
  <c r="U6778" i="1" s="1"/>
  <c r="U6779" i="1" s="1"/>
  <c r="U6780" i="1" s="1"/>
  <c r="U6781" i="1" s="1"/>
  <c r="U6782" i="1" s="1"/>
  <c r="U6783" i="1" s="1"/>
  <c r="U6784" i="1" s="1"/>
  <c r="U6785" i="1" s="1"/>
  <c r="U6786" i="1" s="1"/>
  <c r="U6787" i="1" s="1"/>
  <c r="V6777" i="1"/>
  <c r="B6778" i="1"/>
  <c r="O6778" i="1" s="1"/>
  <c r="E6778" i="1"/>
  <c r="H6778" i="1"/>
  <c r="I6778" i="1" s="1"/>
  <c r="N6778" i="1"/>
  <c r="P6778" i="1"/>
  <c r="R6778" i="1"/>
  <c r="T6778" i="1"/>
  <c r="V6778" i="1"/>
  <c r="B6779" i="1"/>
  <c r="E6779" i="1"/>
  <c r="H6779" i="1"/>
  <c r="I6779" i="1"/>
  <c r="N6779" i="1"/>
  <c r="O6779" i="1"/>
  <c r="P6779" i="1"/>
  <c r="Q6779" i="1"/>
  <c r="R6779" i="1"/>
  <c r="S6779" i="1"/>
  <c r="T6779" i="1"/>
  <c r="V6779" i="1"/>
  <c r="B6780" i="1"/>
  <c r="O6780" i="1" s="1"/>
  <c r="E6780" i="1"/>
  <c r="H6780" i="1"/>
  <c r="I6780" i="1" s="1"/>
  <c r="N6780" i="1"/>
  <c r="P6780" i="1"/>
  <c r="R6780" i="1"/>
  <c r="T6780" i="1"/>
  <c r="V6780" i="1"/>
  <c r="B6781" i="1"/>
  <c r="E6781" i="1"/>
  <c r="H6781" i="1"/>
  <c r="I6781" i="1"/>
  <c r="N6781" i="1"/>
  <c r="O6781" i="1"/>
  <c r="P6781" i="1"/>
  <c r="Q6781" i="1"/>
  <c r="R6781" i="1"/>
  <c r="S6781" i="1"/>
  <c r="T6781" i="1"/>
  <c r="V6781" i="1"/>
  <c r="B6782" i="1"/>
  <c r="O6782" i="1" s="1"/>
  <c r="E6782" i="1"/>
  <c r="H6782" i="1"/>
  <c r="I6782" i="1" s="1"/>
  <c r="N6782" i="1"/>
  <c r="P6782" i="1"/>
  <c r="R6782" i="1"/>
  <c r="T6782" i="1"/>
  <c r="V6782" i="1"/>
  <c r="B6783" i="1"/>
  <c r="E6783" i="1"/>
  <c r="H6783" i="1"/>
  <c r="I6783" i="1"/>
  <c r="N6783" i="1"/>
  <c r="O6783" i="1"/>
  <c r="P6783" i="1"/>
  <c r="Q6783" i="1"/>
  <c r="R6783" i="1"/>
  <c r="S6783" i="1"/>
  <c r="T6783" i="1"/>
  <c r="V6783" i="1"/>
  <c r="B6784" i="1"/>
  <c r="O6784" i="1" s="1"/>
  <c r="E6784" i="1"/>
  <c r="H6784" i="1"/>
  <c r="I6784" i="1" s="1"/>
  <c r="N6784" i="1"/>
  <c r="P6784" i="1"/>
  <c r="R6784" i="1"/>
  <c r="T6784" i="1"/>
  <c r="V6784" i="1"/>
  <c r="B6785" i="1"/>
  <c r="E6785" i="1"/>
  <c r="H6785" i="1"/>
  <c r="I6785" i="1"/>
  <c r="N6785" i="1"/>
  <c r="O6785" i="1"/>
  <c r="P6785" i="1"/>
  <c r="Q6785" i="1"/>
  <c r="R6785" i="1"/>
  <c r="S6785" i="1"/>
  <c r="T6785" i="1"/>
  <c r="V6785" i="1"/>
  <c r="B6786" i="1"/>
  <c r="O6786" i="1" s="1"/>
  <c r="E6786" i="1"/>
  <c r="H6786" i="1"/>
  <c r="I6786" i="1" s="1"/>
  <c r="N6786" i="1"/>
  <c r="P6786" i="1"/>
  <c r="R6786" i="1"/>
  <c r="T6786" i="1"/>
  <c r="V6786" i="1"/>
  <c r="B6787" i="1"/>
  <c r="E6787" i="1"/>
  <c r="H6787" i="1"/>
  <c r="I6787" i="1"/>
  <c r="N6787" i="1"/>
  <c r="O6787" i="1"/>
  <c r="P6787" i="1"/>
  <c r="Q6787" i="1"/>
  <c r="R6787" i="1"/>
  <c r="S6787" i="1"/>
  <c r="T6787" i="1"/>
  <c r="V6787" i="1"/>
  <c r="B6788" i="1"/>
  <c r="O6788" i="1" s="1"/>
  <c r="E6788" i="1"/>
  <c r="H6788" i="1"/>
  <c r="I6788" i="1" s="1"/>
  <c r="N6788" i="1"/>
  <c r="P6788" i="1"/>
  <c r="R6788" i="1"/>
  <c r="T6788" i="1"/>
  <c r="U6788" i="1"/>
  <c r="V6788" i="1"/>
  <c r="B6789" i="1"/>
  <c r="E6789" i="1"/>
  <c r="H6789" i="1"/>
  <c r="I6789" i="1"/>
  <c r="N6789" i="1"/>
  <c r="O6789" i="1"/>
  <c r="P6789" i="1"/>
  <c r="Q6789" i="1"/>
  <c r="R6789" i="1"/>
  <c r="S6789" i="1"/>
  <c r="T6789" i="1"/>
  <c r="U6789" i="1"/>
  <c r="U6790" i="1" s="1"/>
  <c r="U6791" i="1" s="1"/>
  <c r="U6792" i="1" s="1"/>
  <c r="U6793" i="1" s="1"/>
  <c r="U6794" i="1" s="1"/>
  <c r="U6795" i="1" s="1"/>
  <c r="U6796" i="1" s="1"/>
  <c r="U6797" i="1" s="1"/>
  <c r="U6798" i="1" s="1"/>
  <c r="U6799" i="1" s="1"/>
  <c r="V6789" i="1"/>
  <c r="B6790" i="1"/>
  <c r="O6790" i="1" s="1"/>
  <c r="E6790" i="1"/>
  <c r="H6790" i="1"/>
  <c r="I6790" i="1" s="1"/>
  <c r="N6790" i="1"/>
  <c r="P6790" i="1"/>
  <c r="R6790" i="1"/>
  <c r="T6790" i="1"/>
  <c r="V6790" i="1"/>
  <c r="B6791" i="1"/>
  <c r="E6791" i="1"/>
  <c r="H6791" i="1"/>
  <c r="I6791" i="1"/>
  <c r="N6791" i="1"/>
  <c r="O6791" i="1"/>
  <c r="P6791" i="1"/>
  <c r="Q6791" i="1"/>
  <c r="R6791" i="1"/>
  <c r="S6791" i="1"/>
  <c r="T6791" i="1"/>
  <c r="V6791" i="1"/>
  <c r="B6792" i="1"/>
  <c r="O6792" i="1" s="1"/>
  <c r="E6792" i="1"/>
  <c r="H6792" i="1"/>
  <c r="I6792" i="1" s="1"/>
  <c r="N6792" i="1"/>
  <c r="P6792" i="1"/>
  <c r="R6792" i="1"/>
  <c r="T6792" i="1"/>
  <c r="V6792" i="1"/>
  <c r="B6793" i="1"/>
  <c r="E6793" i="1"/>
  <c r="H6793" i="1"/>
  <c r="I6793" i="1"/>
  <c r="N6793" i="1"/>
  <c r="O6793" i="1"/>
  <c r="P6793" i="1"/>
  <c r="Q6793" i="1"/>
  <c r="R6793" i="1"/>
  <c r="S6793" i="1"/>
  <c r="T6793" i="1"/>
  <c r="V6793" i="1"/>
  <c r="B6794" i="1"/>
  <c r="O6794" i="1" s="1"/>
  <c r="E6794" i="1"/>
  <c r="H6794" i="1"/>
  <c r="I6794" i="1" s="1"/>
  <c r="N6794" i="1"/>
  <c r="P6794" i="1"/>
  <c r="R6794" i="1"/>
  <c r="T6794" i="1"/>
  <c r="V6794" i="1"/>
  <c r="B6795" i="1"/>
  <c r="E6795" i="1"/>
  <c r="H6795" i="1"/>
  <c r="I6795" i="1"/>
  <c r="N6795" i="1"/>
  <c r="O6795" i="1"/>
  <c r="P6795" i="1"/>
  <c r="Q6795" i="1"/>
  <c r="R6795" i="1"/>
  <c r="S6795" i="1"/>
  <c r="T6795" i="1"/>
  <c r="V6795" i="1"/>
  <c r="B6796" i="1"/>
  <c r="O6796" i="1" s="1"/>
  <c r="E6796" i="1"/>
  <c r="H6796" i="1"/>
  <c r="I6796" i="1" s="1"/>
  <c r="N6796" i="1"/>
  <c r="P6796" i="1"/>
  <c r="R6796" i="1"/>
  <c r="T6796" i="1"/>
  <c r="V6796" i="1"/>
  <c r="B6797" i="1"/>
  <c r="E6797" i="1"/>
  <c r="H6797" i="1"/>
  <c r="I6797" i="1"/>
  <c r="N6797" i="1"/>
  <c r="O6797" i="1"/>
  <c r="P6797" i="1"/>
  <c r="Q6797" i="1"/>
  <c r="R6797" i="1"/>
  <c r="S6797" i="1"/>
  <c r="T6797" i="1"/>
  <c r="V6797" i="1"/>
  <c r="B6798" i="1"/>
  <c r="O6798" i="1" s="1"/>
  <c r="E6798" i="1"/>
  <c r="H6798" i="1"/>
  <c r="I6798" i="1" s="1"/>
  <c r="N6798" i="1"/>
  <c r="P6798" i="1"/>
  <c r="R6798" i="1"/>
  <c r="T6798" i="1"/>
  <c r="V6798" i="1"/>
  <c r="B6799" i="1"/>
  <c r="E6799" i="1"/>
  <c r="H6799" i="1"/>
  <c r="I6799" i="1"/>
  <c r="N6799" i="1"/>
  <c r="O6799" i="1"/>
  <c r="P6799" i="1"/>
  <c r="Q6799" i="1"/>
  <c r="R6799" i="1"/>
  <c r="S6799" i="1"/>
  <c r="T6799" i="1"/>
  <c r="V6799" i="1"/>
  <c r="B6800" i="1"/>
  <c r="O6800" i="1" s="1"/>
  <c r="E6800" i="1"/>
  <c r="H6800" i="1"/>
  <c r="I6800" i="1" s="1"/>
  <c r="N6800" i="1"/>
  <c r="P6800" i="1"/>
  <c r="R6800" i="1"/>
  <c r="T6800" i="1"/>
  <c r="U6800" i="1"/>
  <c r="V6800" i="1"/>
  <c r="B6801" i="1"/>
  <c r="E6801" i="1"/>
  <c r="H6801" i="1"/>
  <c r="I6801" i="1"/>
  <c r="N6801" i="1"/>
  <c r="O6801" i="1"/>
  <c r="P6801" i="1"/>
  <c r="Q6801" i="1"/>
  <c r="R6801" i="1"/>
  <c r="S6801" i="1"/>
  <c r="T6801" i="1"/>
  <c r="U6801" i="1"/>
  <c r="U6802" i="1" s="1"/>
  <c r="V6801" i="1"/>
  <c r="B6802" i="1"/>
  <c r="O6802" i="1" s="1"/>
  <c r="E6802" i="1"/>
  <c r="H6802" i="1"/>
  <c r="I6802" i="1" s="1"/>
  <c r="N6802" i="1"/>
  <c r="P6802" i="1"/>
  <c r="R6802" i="1"/>
  <c r="T6802" i="1"/>
  <c r="V6802" i="1"/>
  <c r="B6803" i="1"/>
  <c r="E6803" i="1"/>
  <c r="H6803" i="1"/>
  <c r="I6803" i="1"/>
  <c r="N6803" i="1"/>
  <c r="O6803" i="1"/>
  <c r="P6803" i="1"/>
  <c r="Q6803" i="1"/>
  <c r="R6803" i="1"/>
  <c r="S6803" i="1"/>
  <c r="T6803" i="1"/>
  <c r="U6803" i="1"/>
  <c r="U6804" i="1" s="1"/>
  <c r="U6805" i="1" s="1"/>
  <c r="U6806" i="1" s="1"/>
  <c r="U6807" i="1" s="1"/>
  <c r="U6808" i="1" s="1"/>
  <c r="U6809" i="1" s="1"/>
  <c r="U6810" i="1" s="1"/>
  <c r="U6811" i="1" s="1"/>
  <c r="U6812" i="1" s="1"/>
  <c r="U6813" i="1" s="1"/>
  <c r="U6814" i="1" s="1"/>
  <c r="U6815" i="1" s="1"/>
  <c r="V6803" i="1"/>
  <c r="B6804" i="1"/>
  <c r="O6804" i="1" s="1"/>
  <c r="E6804" i="1"/>
  <c r="H6804" i="1"/>
  <c r="I6804" i="1" s="1"/>
  <c r="N6804" i="1"/>
  <c r="P6804" i="1"/>
  <c r="R6804" i="1"/>
  <c r="T6804" i="1"/>
  <c r="V6804" i="1"/>
  <c r="B6805" i="1"/>
  <c r="E6805" i="1"/>
  <c r="H6805" i="1"/>
  <c r="I6805" i="1"/>
  <c r="N6805" i="1"/>
  <c r="O6805" i="1"/>
  <c r="P6805" i="1"/>
  <c r="Q6805" i="1"/>
  <c r="R6805" i="1"/>
  <c r="S6805" i="1"/>
  <c r="T6805" i="1"/>
  <c r="V6805" i="1"/>
  <c r="B6806" i="1"/>
  <c r="O6806" i="1" s="1"/>
  <c r="E6806" i="1"/>
  <c r="H6806" i="1"/>
  <c r="I6806" i="1" s="1"/>
  <c r="N6806" i="1"/>
  <c r="P6806" i="1"/>
  <c r="R6806" i="1"/>
  <c r="T6806" i="1"/>
  <c r="V6806" i="1"/>
  <c r="B6807" i="1"/>
  <c r="E6807" i="1"/>
  <c r="H6807" i="1"/>
  <c r="I6807" i="1"/>
  <c r="N6807" i="1"/>
  <c r="O6807" i="1"/>
  <c r="P6807" i="1"/>
  <c r="Q6807" i="1"/>
  <c r="R6807" i="1"/>
  <c r="S6807" i="1"/>
  <c r="T6807" i="1"/>
  <c r="V6807" i="1"/>
  <c r="B6808" i="1"/>
  <c r="O6808" i="1" s="1"/>
  <c r="E6808" i="1"/>
  <c r="H6808" i="1"/>
  <c r="I6808" i="1" s="1"/>
  <c r="N6808" i="1"/>
  <c r="P6808" i="1"/>
  <c r="R6808" i="1"/>
  <c r="T6808" i="1"/>
  <c r="V6808" i="1"/>
  <c r="B6809" i="1"/>
  <c r="E6809" i="1"/>
  <c r="H6809" i="1"/>
  <c r="I6809" i="1"/>
  <c r="N6809" i="1"/>
  <c r="O6809" i="1"/>
  <c r="P6809" i="1"/>
  <c r="Q6809" i="1"/>
  <c r="R6809" i="1"/>
  <c r="S6809" i="1"/>
  <c r="T6809" i="1"/>
  <c r="V6809" i="1"/>
  <c r="B6810" i="1"/>
  <c r="O6810" i="1" s="1"/>
  <c r="E6810" i="1"/>
  <c r="H6810" i="1"/>
  <c r="I6810" i="1" s="1"/>
  <c r="N6810" i="1"/>
  <c r="P6810" i="1"/>
  <c r="R6810" i="1"/>
  <c r="T6810" i="1"/>
  <c r="V6810" i="1"/>
  <c r="B6811" i="1"/>
  <c r="E6811" i="1"/>
  <c r="H6811" i="1"/>
  <c r="I6811" i="1"/>
  <c r="N6811" i="1"/>
  <c r="O6811" i="1"/>
  <c r="P6811" i="1"/>
  <c r="Q6811" i="1"/>
  <c r="R6811" i="1"/>
  <c r="S6811" i="1"/>
  <c r="T6811" i="1"/>
  <c r="V6811" i="1"/>
  <c r="B6812" i="1"/>
  <c r="O6812" i="1" s="1"/>
  <c r="E6812" i="1"/>
  <c r="H6812" i="1"/>
  <c r="I6812" i="1" s="1"/>
  <c r="N6812" i="1"/>
  <c r="P6812" i="1"/>
  <c r="R6812" i="1"/>
  <c r="T6812" i="1"/>
  <c r="V6812" i="1"/>
  <c r="B6813" i="1"/>
  <c r="E6813" i="1"/>
  <c r="H6813" i="1"/>
  <c r="I6813" i="1"/>
  <c r="N6813" i="1"/>
  <c r="O6813" i="1"/>
  <c r="P6813" i="1"/>
  <c r="Q6813" i="1"/>
  <c r="R6813" i="1"/>
  <c r="S6813" i="1"/>
  <c r="T6813" i="1"/>
  <c r="V6813" i="1"/>
  <c r="B6814" i="1"/>
  <c r="O6814" i="1" s="1"/>
  <c r="E6814" i="1"/>
  <c r="H6814" i="1"/>
  <c r="I6814" i="1" s="1"/>
  <c r="N6814" i="1"/>
  <c r="P6814" i="1"/>
  <c r="R6814" i="1"/>
  <c r="T6814" i="1"/>
  <c r="V6814" i="1"/>
  <c r="B6815" i="1"/>
  <c r="E6815" i="1"/>
  <c r="H6815" i="1"/>
  <c r="I6815" i="1"/>
  <c r="N6815" i="1"/>
  <c r="O6815" i="1"/>
  <c r="P6815" i="1"/>
  <c r="Q6815" i="1"/>
  <c r="R6815" i="1"/>
  <c r="S6815" i="1"/>
  <c r="T6815" i="1"/>
  <c r="V6815" i="1"/>
  <c r="B6816" i="1"/>
  <c r="O6816" i="1" s="1"/>
  <c r="E6816" i="1"/>
  <c r="H6816" i="1"/>
  <c r="I6816" i="1" s="1"/>
  <c r="N6816" i="1"/>
  <c r="P6816" i="1"/>
  <c r="R6816" i="1"/>
  <c r="T6816" i="1"/>
  <c r="U6816" i="1"/>
  <c r="V6816" i="1"/>
  <c r="B6817" i="1"/>
  <c r="E6817" i="1"/>
  <c r="H6817" i="1"/>
  <c r="I6817" i="1"/>
  <c r="N6817" i="1"/>
  <c r="O6817" i="1"/>
  <c r="P6817" i="1"/>
  <c r="Q6817" i="1"/>
  <c r="R6817" i="1"/>
  <c r="S6817" i="1"/>
  <c r="T6817" i="1"/>
  <c r="U6817" i="1"/>
  <c r="U6818" i="1" s="1"/>
  <c r="U6819" i="1" s="1"/>
  <c r="U6820" i="1" s="1"/>
  <c r="U6821" i="1" s="1"/>
  <c r="U6822" i="1" s="1"/>
  <c r="U6823" i="1" s="1"/>
  <c r="U6824" i="1" s="1"/>
  <c r="V6817" i="1"/>
  <c r="B6818" i="1"/>
  <c r="O6818" i="1" s="1"/>
  <c r="E6818" i="1"/>
  <c r="H6818" i="1"/>
  <c r="I6818" i="1" s="1"/>
  <c r="N6818" i="1"/>
  <c r="P6818" i="1"/>
  <c r="R6818" i="1"/>
  <c r="T6818" i="1"/>
  <c r="V6818" i="1"/>
  <c r="B6819" i="1"/>
  <c r="E6819" i="1"/>
  <c r="H6819" i="1"/>
  <c r="I6819" i="1"/>
  <c r="N6819" i="1"/>
  <c r="O6819" i="1"/>
  <c r="P6819" i="1"/>
  <c r="Q6819" i="1"/>
  <c r="R6819" i="1"/>
  <c r="S6819" i="1"/>
  <c r="T6819" i="1"/>
  <c r="V6819" i="1"/>
  <c r="B6820" i="1"/>
  <c r="O6820" i="1" s="1"/>
  <c r="E6820" i="1"/>
  <c r="H6820" i="1"/>
  <c r="I6820" i="1" s="1"/>
  <c r="N6820" i="1"/>
  <c r="P6820" i="1"/>
  <c r="R6820" i="1"/>
  <c r="T6820" i="1"/>
  <c r="V6820" i="1"/>
  <c r="B6821" i="1"/>
  <c r="E6821" i="1"/>
  <c r="H6821" i="1"/>
  <c r="I6821" i="1"/>
  <c r="N6821" i="1"/>
  <c r="O6821" i="1"/>
  <c r="P6821" i="1"/>
  <c r="Q6821" i="1"/>
  <c r="R6821" i="1"/>
  <c r="S6821" i="1"/>
  <c r="T6821" i="1"/>
  <c r="V6821" i="1"/>
  <c r="B6822" i="1"/>
  <c r="O6822" i="1" s="1"/>
  <c r="E6822" i="1"/>
  <c r="H6822" i="1"/>
  <c r="I6822" i="1" s="1"/>
  <c r="N6822" i="1"/>
  <c r="P6822" i="1"/>
  <c r="R6822" i="1"/>
  <c r="T6822" i="1"/>
  <c r="V6822" i="1"/>
  <c r="B6823" i="1"/>
  <c r="E6823" i="1"/>
  <c r="H6823" i="1"/>
  <c r="I6823" i="1"/>
  <c r="N6823" i="1"/>
  <c r="O6823" i="1"/>
  <c r="P6823" i="1"/>
  <c r="Q6823" i="1"/>
  <c r="R6823" i="1"/>
  <c r="S6823" i="1"/>
  <c r="T6823" i="1"/>
  <c r="V6823" i="1"/>
  <c r="B6824" i="1"/>
  <c r="O6824" i="1" s="1"/>
  <c r="E6824" i="1"/>
  <c r="H6824" i="1"/>
  <c r="I6824" i="1" s="1"/>
  <c r="N6824" i="1"/>
  <c r="P6824" i="1"/>
  <c r="R6824" i="1"/>
  <c r="T6824" i="1"/>
  <c r="V6824" i="1"/>
  <c r="B6825" i="1"/>
  <c r="E6825" i="1"/>
  <c r="H6825" i="1"/>
  <c r="I6825" i="1"/>
  <c r="N6825" i="1"/>
  <c r="O6825" i="1"/>
  <c r="P6825" i="1"/>
  <c r="Q6825" i="1"/>
  <c r="R6825" i="1"/>
  <c r="S6825" i="1"/>
  <c r="T6825" i="1"/>
  <c r="U6825" i="1"/>
  <c r="V6825" i="1"/>
  <c r="B6826" i="1"/>
  <c r="O6826" i="1" s="1"/>
  <c r="E6826" i="1"/>
  <c r="H6826" i="1"/>
  <c r="I6826" i="1" s="1"/>
  <c r="N6826" i="1"/>
  <c r="P6826" i="1"/>
  <c r="R6826" i="1"/>
  <c r="T6826" i="1"/>
  <c r="U6826" i="1"/>
  <c r="V6826" i="1"/>
  <c r="B6827" i="1"/>
  <c r="E6827" i="1"/>
  <c r="H6827" i="1"/>
  <c r="I6827" i="1"/>
  <c r="N6827" i="1"/>
  <c r="O6827" i="1"/>
  <c r="P6827" i="1"/>
  <c r="Q6827" i="1"/>
  <c r="R6827" i="1"/>
  <c r="S6827" i="1"/>
  <c r="T6827" i="1"/>
  <c r="U6827" i="1"/>
  <c r="U6828" i="1" s="1"/>
  <c r="U6829" i="1" s="1"/>
  <c r="U6830" i="1" s="1"/>
  <c r="U6831" i="1" s="1"/>
  <c r="U6832" i="1" s="1"/>
  <c r="U6833" i="1" s="1"/>
  <c r="U6834" i="1" s="1"/>
  <c r="U6835" i="1" s="1"/>
  <c r="U6836" i="1" s="1"/>
  <c r="U6837" i="1" s="1"/>
  <c r="U6838" i="1" s="1"/>
  <c r="U6839" i="1" s="1"/>
  <c r="U6840" i="1" s="1"/>
  <c r="U6841" i="1" s="1"/>
  <c r="U6842" i="1" s="1"/>
  <c r="U6843" i="1" s="1"/>
  <c r="U6844" i="1" s="1"/>
  <c r="U6845" i="1" s="1"/>
  <c r="U6846" i="1" s="1"/>
  <c r="U6847" i="1" s="1"/>
  <c r="U6848" i="1" s="1"/>
  <c r="U6849" i="1" s="1"/>
  <c r="U6850" i="1" s="1"/>
  <c r="U6851" i="1" s="1"/>
  <c r="U6852" i="1" s="1"/>
  <c r="V6827" i="1"/>
  <c r="B6828" i="1"/>
  <c r="O6828" i="1" s="1"/>
  <c r="E6828" i="1"/>
  <c r="H6828" i="1"/>
  <c r="I6828" i="1" s="1"/>
  <c r="N6828" i="1"/>
  <c r="P6828" i="1"/>
  <c r="R6828" i="1"/>
  <c r="T6828" i="1"/>
  <c r="V6828" i="1"/>
  <c r="B6829" i="1"/>
  <c r="E6829" i="1"/>
  <c r="H6829" i="1"/>
  <c r="I6829" i="1"/>
  <c r="N6829" i="1"/>
  <c r="O6829" i="1"/>
  <c r="P6829" i="1"/>
  <c r="Q6829" i="1"/>
  <c r="R6829" i="1"/>
  <c r="S6829" i="1"/>
  <c r="T6829" i="1"/>
  <c r="V6829" i="1"/>
  <c r="B6830" i="1"/>
  <c r="O6830" i="1" s="1"/>
  <c r="E6830" i="1"/>
  <c r="H6830" i="1"/>
  <c r="I6830" i="1" s="1"/>
  <c r="N6830" i="1"/>
  <c r="P6830" i="1"/>
  <c r="R6830" i="1"/>
  <c r="T6830" i="1"/>
  <c r="V6830" i="1"/>
  <c r="B6831" i="1"/>
  <c r="E6831" i="1"/>
  <c r="H6831" i="1"/>
  <c r="I6831" i="1"/>
  <c r="N6831" i="1"/>
  <c r="O6831" i="1"/>
  <c r="P6831" i="1"/>
  <c r="Q6831" i="1"/>
  <c r="R6831" i="1"/>
  <c r="S6831" i="1"/>
  <c r="T6831" i="1"/>
  <c r="V6831" i="1"/>
  <c r="B6832" i="1"/>
  <c r="O6832" i="1" s="1"/>
  <c r="E6832" i="1"/>
  <c r="H6832" i="1"/>
  <c r="I6832" i="1" s="1"/>
  <c r="N6832" i="1"/>
  <c r="P6832" i="1"/>
  <c r="R6832" i="1"/>
  <c r="T6832" i="1"/>
  <c r="V6832" i="1"/>
  <c r="B6833" i="1"/>
  <c r="E6833" i="1"/>
  <c r="H6833" i="1"/>
  <c r="I6833" i="1"/>
  <c r="N6833" i="1"/>
  <c r="O6833" i="1"/>
  <c r="P6833" i="1"/>
  <c r="Q6833" i="1"/>
  <c r="R6833" i="1"/>
  <c r="S6833" i="1"/>
  <c r="T6833" i="1"/>
  <c r="V6833" i="1"/>
  <c r="B6834" i="1"/>
  <c r="O6834" i="1" s="1"/>
  <c r="E6834" i="1"/>
  <c r="H6834" i="1"/>
  <c r="I6834" i="1" s="1"/>
  <c r="N6834" i="1"/>
  <c r="P6834" i="1"/>
  <c r="R6834" i="1"/>
  <c r="T6834" i="1"/>
  <c r="V6834" i="1"/>
  <c r="B6835" i="1"/>
  <c r="E6835" i="1"/>
  <c r="H6835" i="1"/>
  <c r="I6835" i="1"/>
  <c r="N6835" i="1"/>
  <c r="O6835" i="1"/>
  <c r="P6835" i="1"/>
  <c r="Q6835" i="1"/>
  <c r="R6835" i="1"/>
  <c r="S6835" i="1"/>
  <c r="T6835" i="1"/>
  <c r="V6835" i="1"/>
  <c r="B6836" i="1"/>
  <c r="O6836" i="1" s="1"/>
  <c r="E6836" i="1"/>
  <c r="H6836" i="1"/>
  <c r="I6836" i="1" s="1"/>
  <c r="N6836" i="1"/>
  <c r="P6836" i="1"/>
  <c r="R6836" i="1"/>
  <c r="T6836" i="1"/>
  <c r="V6836" i="1"/>
  <c r="B6837" i="1"/>
  <c r="E6837" i="1"/>
  <c r="H6837" i="1"/>
  <c r="I6837" i="1"/>
  <c r="N6837" i="1"/>
  <c r="O6837" i="1"/>
  <c r="P6837" i="1"/>
  <c r="Q6837" i="1"/>
  <c r="R6837" i="1"/>
  <c r="S6837" i="1"/>
  <c r="T6837" i="1"/>
  <c r="V6837" i="1"/>
  <c r="B6838" i="1"/>
  <c r="O6838" i="1" s="1"/>
  <c r="E6838" i="1"/>
  <c r="H6838" i="1"/>
  <c r="I6838" i="1" s="1"/>
  <c r="N6838" i="1"/>
  <c r="P6838" i="1"/>
  <c r="R6838" i="1"/>
  <c r="T6838" i="1"/>
  <c r="V6838" i="1"/>
  <c r="B6839" i="1"/>
  <c r="E6839" i="1"/>
  <c r="H6839" i="1"/>
  <c r="I6839" i="1"/>
  <c r="N6839" i="1"/>
  <c r="O6839" i="1"/>
  <c r="P6839" i="1"/>
  <c r="Q6839" i="1"/>
  <c r="R6839" i="1"/>
  <c r="S6839" i="1"/>
  <c r="T6839" i="1"/>
  <c r="V6839" i="1"/>
  <c r="B6840" i="1"/>
  <c r="O6840" i="1" s="1"/>
  <c r="E6840" i="1"/>
  <c r="H6840" i="1"/>
  <c r="I6840" i="1" s="1"/>
  <c r="N6840" i="1"/>
  <c r="P6840" i="1"/>
  <c r="R6840" i="1"/>
  <c r="T6840" i="1"/>
  <c r="V6840" i="1"/>
  <c r="B6841" i="1"/>
  <c r="E6841" i="1"/>
  <c r="H6841" i="1"/>
  <c r="I6841" i="1"/>
  <c r="N6841" i="1"/>
  <c r="O6841" i="1"/>
  <c r="P6841" i="1"/>
  <c r="Q6841" i="1"/>
  <c r="R6841" i="1"/>
  <c r="S6841" i="1"/>
  <c r="T6841" i="1"/>
  <c r="V6841" i="1"/>
  <c r="B6842" i="1"/>
  <c r="O6842" i="1" s="1"/>
  <c r="E6842" i="1"/>
  <c r="H6842" i="1"/>
  <c r="I6842" i="1" s="1"/>
  <c r="N6842" i="1"/>
  <c r="P6842" i="1"/>
  <c r="R6842" i="1"/>
  <c r="T6842" i="1"/>
  <c r="V6842" i="1"/>
  <c r="B6843" i="1"/>
  <c r="E6843" i="1"/>
  <c r="H6843" i="1"/>
  <c r="I6843" i="1"/>
  <c r="N6843" i="1"/>
  <c r="O6843" i="1"/>
  <c r="P6843" i="1"/>
  <c r="Q6843" i="1"/>
  <c r="R6843" i="1"/>
  <c r="S6843" i="1"/>
  <c r="T6843" i="1"/>
  <c r="V6843" i="1"/>
  <c r="B6844" i="1"/>
  <c r="O6844" i="1" s="1"/>
  <c r="E6844" i="1"/>
  <c r="H6844" i="1"/>
  <c r="I6844" i="1" s="1"/>
  <c r="N6844" i="1"/>
  <c r="P6844" i="1"/>
  <c r="R6844" i="1"/>
  <c r="T6844" i="1"/>
  <c r="V6844" i="1"/>
  <c r="B6845" i="1"/>
  <c r="E6845" i="1"/>
  <c r="H6845" i="1"/>
  <c r="I6845" i="1"/>
  <c r="N6845" i="1"/>
  <c r="O6845" i="1"/>
  <c r="P6845" i="1"/>
  <c r="Q6845" i="1"/>
  <c r="R6845" i="1"/>
  <c r="S6845" i="1"/>
  <c r="T6845" i="1"/>
  <c r="V6845" i="1"/>
  <c r="B6846" i="1"/>
  <c r="O6846" i="1" s="1"/>
  <c r="E6846" i="1"/>
  <c r="H6846" i="1"/>
  <c r="I6846" i="1" s="1"/>
  <c r="N6846" i="1"/>
  <c r="P6846" i="1"/>
  <c r="R6846" i="1"/>
  <c r="T6846" i="1"/>
  <c r="V6846" i="1"/>
  <c r="B6847" i="1"/>
  <c r="E6847" i="1"/>
  <c r="H6847" i="1"/>
  <c r="I6847" i="1"/>
  <c r="N6847" i="1"/>
  <c r="O6847" i="1"/>
  <c r="P6847" i="1"/>
  <c r="Q6847" i="1"/>
  <c r="R6847" i="1"/>
  <c r="S6847" i="1"/>
  <c r="T6847" i="1"/>
  <c r="V6847" i="1"/>
  <c r="B6848" i="1"/>
  <c r="O6848" i="1" s="1"/>
  <c r="E6848" i="1"/>
  <c r="H6848" i="1"/>
  <c r="I6848" i="1" s="1"/>
  <c r="N6848" i="1"/>
  <c r="P6848" i="1"/>
  <c r="R6848" i="1"/>
  <c r="T6848" i="1"/>
  <c r="V6848" i="1"/>
  <c r="B6849" i="1"/>
  <c r="E6849" i="1"/>
  <c r="H6849" i="1"/>
  <c r="I6849" i="1"/>
  <c r="N6849" i="1"/>
  <c r="O6849" i="1"/>
  <c r="P6849" i="1"/>
  <c r="Q6849" i="1"/>
  <c r="R6849" i="1"/>
  <c r="S6849" i="1"/>
  <c r="T6849" i="1"/>
  <c r="V6849" i="1"/>
  <c r="B6850" i="1"/>
  <c r="O6850" i="1" s="1"/>
  <c r="E6850" i="1"/>
  <c r="H6850" i="1"/>
  <c r="I6850" i="1" s="1"/>
  <c r="N6850" i="1"/>
  <c r="P6850" i="1"/>
  <c r="R6850" i="1"/>
  <c r="T6850" i="1"/>
  <c r="V6850" i="1"/>
  <c r="B6851" i="1"/>
  <c r="E6851" i="1"/>
  <c r="H6851" i="1"/>
  <c r="I6851" i="1"/>
  <c r="N6851" i="1"/>
  <c r="O6851" i="1"/>
  <c r="P6851" i="1"/>
  <c r="Q6851" i="1"/>
  <c r="R6851" i="1"/>
  <c r="S6851" i="1"/>
  <c r="T6851" i="1"/>
  <c r="V6851" i="1"/>
  <c r="B6852" i="1"/>
  <c r="O6852" i="1" s="1"/>
  <c r="E6852" i="1"/>
  <c r="H6852" i="1"/>
  <c r="I6852" i="1" s="1"/>
  <c r="N6852" i="1"/>
  <c r="P6852" i="1"/>
  <c r="R6852" i="1"/>
  <c r="T6852" i="1"/>
  <c r="V6852" i="1"/>
  <c r="B6853" i="1"/>
  <c r="E6853" i="1"/>
  <c r="H6853" i="1"/>
  <c r="I6853" i="1"/>
  <c r="N6853" i="1"/>
  <c r="O6853" i="1"/>
  <c r="P6853" i="1"/>
  <c r="Q6853" i="1"/>
  <c r="R6853" i="1"/>
  <c r="S6853" i="1"/>
  <c r="T6853" i="1"/>
  <c r="U6853" i="1"/>
  <c r="U6854" i="1" s="1"/>
  <c r="U6855" i="1" s="1"/>
  <c r="U6856" i="1" s="1"/>
  <c r="U6857" i="1" s="1"/>
  <c r="U6858" i="1" s="1"/>
  <c r="U6859" i="1" s="1"/>
  <c r="U6860" i="1" s="1"/>
  <c r="U6861" i="1" s="1"/>
  <c r="U6862" i="1" s="1"/>
  <c r="U6863" i="1" s="1"/>
  <c r="U6864" i="1" s="1"/>
  <c r="U6865" i="1" s="1"/>
  <c r="V6853" i="1"/>
  <c r="B6854" i="1"/>
  <c r="O6854" i="1" s="1"/>
  <c r="E6854" i="1"/>
  <c r="H6854" i="1"/>
  <c r="I6854" i="1" s="1"/>
  <c r="N6854" i="1"/>
  <c r="P6854" i="1"/>
  <c r="R6854" i="1"/>
  <c r="T6854" i="1"/>
  <c r="V6854" i="1"/>
  <c r="B6855" i="1"/>
  <c r="E6855" i="1"/>
  <c r="H6855" i="1"/>
  <c r="I6855" i="1"/>
  <c r="N6855" i="1"/>
  <c r="O6855" i="1"/>
  <c r="P6855" i="1"/>
  <c r="Q6855" i="1"/>
  <c r="R6855" i="1"/>
  <c r="S6855" i="1"/>
  <c r="T6855" i="1"/>
  <c r="V6855" i="1"/>
  <c r="B6856" i="1"/>
  <c r="O6856" i="1" s="1"/>
  <c r="E6856" i="1"/>
  <c r="H6856" i="1"/>
  <c r="I6856" i="1" s="1"/>
  <c r="N6856" i="1"/>
  <c r="P6856" i="1"/>
  <c r="R6856" i="1"/>
  <c r="T6856" i="1"/>
  <c r="V6856" i="1"/>
  <c r="B6857" i="1"/>
  <c r="E6857" i="1"/>
  <c r="H6857" i="1"/>
  <c r="I6857" i="1"/>
  <c r="N6857" i="1"/>
  <c r="O6857" i="1"/>
  <c r="P6857" i="1"/>
  <c r="Q6857" i="1"/>
  <c r="R6857" i="1"/>
  <c r="S6857" i="1"/>
  <c r="T6857" i="1"/>
  <c r="V6857" i="1"/>
  <c r="B6858" i="1"/>
  <c r="O6858" i="1" s="1"/>
  <c r="E6858" i="1"/>
  <c r="H6858" i="1"/>
  <c r="I6858" i="1" s="1"/>
  <c r="N6858" i="1"/>
  <c r="P6858" i="1"/>
  <c r="R6858" i="1"/>
  <c r="T6858" i="1"/>
  <c r="V6858" i="1"/>
  <c r="B6859" i="1"/>
  <c r="E6859" i="1"/>
  <c r="H6859" i="1"/>
  <c r="I6859" i="1"/>
  <c r="N6859" i="1"/>
  <c r="O6859" i="1"/>
  <c r="P6859" i="1"/>
  <c r="Q6859" i="1"/>
  <c r="R6859" i="1"/>
  <c r="S6859" i="1"/>
  <c r="T6859" i="1"/>
  <c r="V6859" i="1"/>
  <c r="B6860" i="1"/>
  <c r="O6860" i="1" s="1"/>
  <c r="E6860" i="1"/>
  <c r="H6860" i="1"/>
  <c r="I6860" i="1" s="1"/>
  <c r="N6860" i="1"/>
  <c r="P6860" i="1"/>
  <c r="R6860" i="1"/>
  <c r="T6860" i="1"/>
  <c r="V6860" i="1"/>
  <c r="B6861" i="1"/>
  <c r="E6861" i="1"/>
  <c r="H6861" i="1"/>
  <c r="I6861" i="1"/>
  <c r="N6861" i="1"/>
  <c r="O6861" i="1"/>
  <c r="P6861" i="1"/>
  <c r="Q6861" i="1"/>
  <c r="R6861" i="1"/>
  <c r="S6861" i="1"/>
  <c r="T6861" i="1"/>
  <c r="V6861" i="1"/>
  <c r="B6862" i="1"/>
  <c r="O6862" i="1" s="1"/>
  <c r="E6862" i="1"/>
  <c r="H6862" i="1"/>
  <c r="I6862" i="1" s="1"/>
  <c r="N6862" i="1"/>
  <c r="P6862" i="1"/>
  <c r="R6862" i="1"/>
  <c r="T6862" i="1"/>
  <c r="V6862" i="1"/>
  <c r="B6863" i="1"/>
  <c r="E6863" i="1"/>
  <c r="H6863" i="1"/>
  <c r="I6863" i="1"/>
  <c r="N6863" i="1"/>
  <c r="O6863" i="1"/>
  <c r="P6863" i="1"/>
  <c r="Q6863" i="1"/>
  <c r="R6863" i="1"/>
  <c r="S6863" i="1"/>
  <c r="T6863" i="1"/>
  <c r="V6863" i="1"/>
  <c r="B6864" i="1"/>
  <c r="O6864" i="1" s="1"/>
  <c r="E6864" i="1"/>
  <c r="H6864" i="1"/>
  <c r="I6864" i="1" s="1"/>
  <c r="N6864" i="1"/>
  <c r="P6864" i="1"/>
  <c r="R6864" i="1"/>
  <c r="T6864" i="1"/>
  <c r="V6864" i="1"/>
  <c r="B6865" i="1"/>
  <c r="E6865" i="1"/>
  <c r="H6865" i="1"/>
  <c r="I6865" i="1"/>
  <c r="N6865" i="1"/>
  <c r="O6865" i="1"/>
  <c r="P6865" i="1"/>
  <c r="Q6865" i="1"/>
  <c r="R6865" i="1"/>
  <c r="S6865" i="1"/>
  <c r="T6865" i="1"/>
  <c r="V6865" i="1"/>
  <c r="B6866" i="1"/>
  <c r="O6866" i="1" s="1"/>
  <c r="E6866" i="1"/>
  <c r="H6866" i="1"/>
  <c r="I6866" i="1" s="1"/>
  <c r="N6866" i="1"/>
  <c r="P6866" i="1"/>
  <c r="R6866" i="1"/>
  <c r="T6866" i="1"/>
  <c r="U6866" i="1"/>
  <c r="V6866" i="1"/>
  <c r="B6867" i="1"/>
  <c r="E6867" i="1"/>
  <c r="H6867" i="1"/>
  <c r="I6867" i="1"/>
  <c r="N6867" i="1"/>
  <c r="O6867" i="1"/>
  <c r="P6867" i="1"/>
  <c r="Q6867" i="1"/>
  <c r="R6867" i="1"/>
  <c r="S6867" i="1"/>
  <c r="T6867" i="1"/>
  <c r="U6867" i="1"/>
  <c r="U6868" i="1" s="1"/>
  <c r="U6869" i="1" s="1"/>
  <c r="U6870" i="1" s="1"/>
  <c r="U6871" i="1" s="1"/>
  <c r="U6872" i="1" s="1"/>
  <c r="U6873" i="1" s="1"/>
  <c r="U6874" i="1" s="1"/>
  <c r="U6875" i="1" s="1"/>
  <c r="V6867" i="1"/>
  <c r="B6868" i="1"/>
  <c r="O6868" i="1" s="1"/>
  <c r="E6868" i="1"/>
  <c r="H6868" i="1"/>
  <c r="I6868" i="1" s="1"/>
  <c r="N6868" i="1"/>
  <c r="P6868" i="1"/>
  <c r="R6868" i="1"/>
  <c r="T6868" i="1"/>
  <c r="V6868" i="1"/>
  <c r="B6869" i="1"/>
  <c r="E6869" i="1"/>
  <c r="H6869" i="1"/>
  <c r="I6869" i="1"/>
  <c r="N6869" i="1"/>
  <c r="O6869" i="1"/>
  <c r="P6869" i="1"/>
  <c r="Q6869" i="1"/>
  <c r="R6869" i="1"/>
  <c r="S6869" i="1"/>
  <c r="T6869" i="1"/>
  <c r="V6869" i="1"/>
  <c r="B6870" i="1"/>
  <c r="O6870" i="1" s="1"/>
  <c r="E6870" i="1"/>
  <c r="H6870" i="1"/>
  <c r="I6870" i="1" s="1"/>
  <c r="N6870" i="1"/>
  <c r="P6870" i="1"/>
  <c r="R6870" i="1"/>
  <c r="T6870" i="1"/>
  <c r="V6870" i="1"/>
  <c r="B6871" i="1"/>
  <c r="E6871" i="1"/>
  <c r="H6871" i="1"/>
  <c r="I6871" i="1"/>
  <c r="N6871" i="1"/>
  <c r="O6871" i="1"/>
  <c r="P6871" i="1"/>
  <c r="Q6871" i="1"/>
  <c r="R6871" i="1"/>
  <c r="S6871" i="1"/>
  <c r="T6871" i="1"/>
  <c r="V6871" i="1"/>
  <c r="B6872" i="1"/>
  <c r="O6872" i="1" s="1"/>
  <c r="E6872" i="1"/>
  <c r="H6872" i="1"/>
  <c r="I6872" i="1" s="1"/>
  <c r="N6872" i="1"/>
  <c r="P6872" i="1"/>
  <c r="R6872" i="1"/>
  <c r="T6872" i="1"/>
  <c r="V6872" i="1"/>
  <c r="B6873" i="1"/>
  <c r="E6873" i="1"/>
  <c r="H6873" i="1"/>
  <c r="I6873" i="1"/>
  <c r="N6873" i="1"/>
  <c r="O6873" i="1"/>
  <c r="P6873" i="1"/>
  <c r="Q6873" i="1"/>
  <c r="R6873" i="1"/>
  <c r="S6873" i="1"/>
  <c r="T6873" i="1"/>
  <c r="V6873" i="1"/>
  <c r="B6874" i="1"/>
  <c r="O6874" i="1" s="1"/>
  <c r="E6874" i="1"/>
  <c r="H6874" i="1"/>
  <c r="I6874" i="1" s="1"/>
  <c r="N6874" i="1"/>
  <c r="P6874" i="1"/>
  <c r="R6874" i="1"/>
  <c r="T6874" i="1"/>
  <c r="V6874" i="1"/>
  <c r="B6875" i="1"/>
  <c r="E6875" i="1"/>
  <c r="H6875" i="1"/>
  <c r="I6875" i="1"/>
  <c r="N6875" i="1"/>
  <c r="O6875" i="1"/>
  <c r="P6875" i="1"/>
  <c r="Q6875" i="1"/>
  <c r="R6875" i="1"/>
  <c r="S6875" i="1"/>
  <c r="T6875" i="1"/>
  <c r="V6875" i="1"/>
  <c r="B6876" i="1"/>
  <c r="O6876" i="1" s="1"/>
  <c r="E6876" i="1"/>
  <c r="H6876" i="1"/>
  <c r="I6876" i="1" s="1"/>
  <c r="N6876" i="1"/>
  <c r="P6876" i="1"/>
  <c r="R6876" i="1"/>
  <c r="T6876" i="1"/>
  <c r="U6876" i="1"/>
  <c r="V6876" i="1"/>
  <c r="B6877" i="1"/>
  <c r="E6877" i="1"/>
  <c r="H6877" i="1"/>
  <c r="I6877" i="1"/>
  <c r="N6877" i="1"/>
  <c r="O6877" i="1"/>
  <c r="P6877" i="1"/>
  <c r="Q6877" i="1"/>
  <c r="R6877" i="1"/>
  <c r="S6877" i="1"/>
  <c r="T6877" i="1"/>
  <c r="U6877" i="1"/>
  <c r="U6878" i="1" s="1"/>
  <c r="U6879" i="1" s="1"/>
  <c r="U6880" i="1" s="1"/>
  <c r="U6881" i="1" s="1"/>
  <c r="U6882" i="1" s="1"/>
  <c r="U6883" i="1" s="1"/>
  <c r="U6884" i="1" s="1"/>
  <c r="U6885" i="1" s="1"/>
  <c r="U6886" i="1" s="1"/>
  <c r="U6887" i="1" s="1"/>
  <c r="V6877" i="1"/>
  <c r="B6878" i="1"/>
  <c r="O6878" i="1" s="1"/>
  <c r="E6878" i="1"/>
  <c r="H6878" i="1"/>
  <c r="I6878" i="1" s="1"/>
  <c r="N6878" i="1"/>
  <c r="P6878" i="1"/>
  <c r="R6878" i="1"/>
  <c r="T6878" i="1"/>
  <c r="V6878" i="1"/>
  <c r="B6879" i="1"/>
  <c r="E6879" i="1"/>
  <c r="H6879" i="1"/>
  <c r="I6879" i="1"/>
  <c r="N6879" i="1"/>
  <c r="O6879" i="1"/>
  <c r="P6879" i="1"/>
  <c r="Q6879" i="1"/>
  <c r="R6879" i="1"/>
  <c r="S6879" i="1"/>
  <c r="T6879" i="1"/>
  <c r="V6879" i="1"/>
  <c r="B6880" i="1"/>
  <c r="O6880" i="1" s="1"/>
  <c r="E6880" i="1"/>
  <c r="H6880" i="1"/>
  <c r="I6880" i="1" s="1"/>
  <c r="N6880" i="1"/>
  <c r="P6880" i="1"/>
  <c r="R6880" i="1"/>
  <c r="T6880" i="1"/>
  <c r="V6880" i="1"/>
  <c r="B6881" i="1"/>
  <c r="E6881" i="1"/>
  <c r="H6881" i="1"/>
  <c r="I6881" i="1"/>
  <c r="N6881" i="1"/>
  <c r="O6881" i="1"/>
  <c r="P6881" i="1"/>
  <c r="Q6881" i="1"/>
  <c r="R6881" i="1"/>
  <c r="S6881" i="1"/>
  <c r="T6881" i="1"/>
  <c r="V6881" i="1"/>
  <c r="B6882" i="1"/>
  <c r="O6882" i="1" s="1"/>
  <c r="E6882" i="1"/>
  <c r="H6882" i="1"/>
  <c r="I6882" i="1" s="1"/>
  <c r="N6882" i="1"/>
  <c r="P6882" i="1"/>
  <c r="R6882" i="1"/>
  <c r="T6882" i="1"/>
  <c r="V6882" i="1"/>
  <c r="B6883" i="1"/>
  <c r="E6883" i="1"/>
  <c r="H6883" i="1"/>
  <c r="I6883" i="1"/>
  <c r="N6883" i="1"/>
  <c r="O6883" i="1"/>
  <c r="P6883" i="1"/>
  <c r="Q6883" i="1"/>
  <c r="R6883" i="1"/>
  <c r="S6883" i="1"/>
  <c r="T6883" i="1"/>
  <c r="V6883" i="1"/>
  <c r="B6884" i="1"/>
  <c r="O6884" i="1" s="1"/>
  <c r="E6884" i="1"/>
  <c r="H6884" i="1"/>
  <c r="I6884" i="1" s="1"/>
  <c r="N6884" i="1"/>
  <c r="P6884" i="1"/>
  <c r="R6884" i="1"/>
  <c r="T6884" i="1"/>
  <c r="V6884" i="1"/>
  <c r="B6885" i="1"/>
  <c r="E6885" i="1"/>
  <c r="H6885" i="1"/>
  <c r="I6885" i="1"/>
  <c r="N6885" i="1"/>
  <c r="O6885" i="1"/>
  <c r="P6885" i="1"/>
  <c r="Q6885" i="1"/>
  <c r="R6885" i="1"/>
  <c r="S6885" i="1"/>
  <c r="T6885" i="1"/>
  <c r="V6885" i="1"/>
  <c r="B6886" i="1"/>
  <c r="O6886" i="1" s="1"/>
  <c r="E6886" i="1"/>
  <c r="H6886" i="1"/>
  <c r="I6886" i="1" s="1"/>
  <c r="N6886" i="1"/>
  <c r="P6886" i="1"/>
  <c r="R6886" i="1"/>
  <c r="T6886" i="1"/>
  <c r="V6886" i="1"/>
  <c r="B6887" i="1"/>
  <c r="E6887" i="1"/>
  <c r="H6887" i="1"/>
  <c r="I6887" i="1"/>
  <c r="N6887" i="1"/>
  <c r="O6887" i="1"/>
  <c r="P6887" i="1"/>
  <c r="Q6887" i="1"/>
  <c r="R6887" i="1"/>
  <c r="S6887" i="1"/>
  <c r="T6887" i="1"/>
  <c r="V6887" i="1"/>
  <c r="B6888" i="1"/>
  <c r="O6888" i="1" s="1"/>
  <c r="E6888" i="1"/>
  <c r="H6888" i="1"/>
  <c r="I6888" i="1" s="1"/>
  <c r="N6888" i="1"/>
  <c r="P6888" i="1"/>
  <c r="R6888" i="1"/>
  <c r="T6888" i="1"/>
  <c r="U6888" i="1"/>
  <c r="V6888" i="1"/>
  <c r="B6889" i="1"/>
  <c r="E6889" i="1"/>
  <c r="H6889" i="1"/>
  <c r="I6889" i="1"/>
  <c r="N6889" i="1"/>
  <c r="O6889" i="1"/>
  <c r="P6889" i="1"/>
  <c r="Q6889" i="1"/>
  <c r="R6889" i="1"/>
  <c r="S6889" i="1"/>
  <c r="T6889" i="1"/>
  <c r="U6889" i="1"/>
  <c r="U6890" i="1" s="1"/>
  <c r="U6891" i="1" s="1"/>
  <c r="U6892" i="1" s="1"/>
  <c r="U6893" i="1" s="1"/>
  <c r="U6894" i="1" s="1"/>
  <c r="U6895" i="1" s="1"/>
  <c r="U6896" i="1" s="1"/>
  <c r="U6897" i="1" s="1"/>
  <c r="V6889" i="1"/>
  <c r="B6890" i="1"/>
  <c r="O6890" i="1" s="1"/>
  <c r="E6890" i="1"/>
  <c r="H6890" i="1"/>
  <c r="I6890" i="1" s="1"/>
  <c r="N6890" i="1"/>
  <c r="P6890" i="1"/>
  <c r="R6890" i="1"/>
  <c r="T6890" i="1"/>
  <c r="V6890" i="1"/>
  <c r="B6891" i="1"/>
  <c r="E6891" i="1"/>
  <c r="H6891" i="1"/>
  <c r="I6891" i="1"/>
  <c r="N6891" i="1"/>
  <c r="O6891" i="1"/>
  <c r="P6891" i="1"/>
  <c r="Q6891" i="1"/>
  <c r="R6891" i="1"/>
  <c r="S6891" i="1"/>
  <c r="T6891" i="1"/>
  <c r="V6891" i="1"/>
  <c r="B6892" i="1"/>
  <c r="O6892" i="1" s="1"/>
  <c r="E6892" i="1"/>
  <c r="H6892" i="1"/>
  <c r="I6892" i="1" s="1"/>
  <c r="N6892" i="1"/>
  <c r="P6892" i="1"/>
  <c r="R6892" i="1"/>
  <c r="T6892" i="1"/>
  <c r="V6892" i="1"/>
  <c r="B6893" i="1"/>
  <c r="E6893" i="1"/>
  <c r="H6893" i="1"/>
  <c r="I6893" i="1"/>
  <c r="N6893" i="1"/>
  <c r="O6893" i="1"/>
  <c r="P6893" i="1"/>
  <c r="Q6893" i="1"/>
  <c r="R6893" i="1"/>
  <c r="S6893" i="1"/>
  <c r="T6893" i="1"/>
  <c r="V6893" i="1"/>
  <c r="B6894" i="1"/>
  <c r="O6894" i="1" s="1"/>
  <c r="E6894" i="1"/>
  <c r="H6894" i="1"/>
  <c r="I6894" i="1" s="1"/>
  <c r="N6894" i="1"/>
  <c r="P6894" i="1"/>
  <c r="R6894" i="1"/>
  <c r="T6894" i="1"/>
  <c r="V6894" i="1"/>
  <c r="B6895" i="1"/>
  <c r="E6895" i="1"/>
  <c r="H6895" i="1"/>
  <c r="I6895" i="1"/>
  <c r="N6895" i="1"/>
  <c r="O6895" i="1"/>
  <c r="P6895" i="1"/>
  <c r="Q6895" i="1"/>
  <c r="R6895" i="1"/>
  <c r="S6895" i="1"/>
  <c r="T6895" i="1"/>
  <c r="V6895" i="1"/>
  <c r="B6896" i="1"/>
  <c r="O6896" i="1" s="1"/>
  <c r="E6896" i="1"/>
  <c r="H6896" i="1"/>
  <c r="I6896" i="1" s="1"/>
  <c r="N6896" i="1"/>
  <c r="P6896" i="1"/>
  <c r="R6896" i="1"/>
  <c r="T6896" i="1"/>
  <c r="V6896" i="1"/>
  <c r="B6897" i="1"/>
  <c r="E6897" i="1"/>
  <c r="H6897" i="1"/>
  <c r="I6897" i="1"/>
  <c r="N6897" i="1"/>
  <c r="O6897" i="1"/>
  <c r="P6897" i="1"/>
  <c r="Q6897" i="1"/>
  <c r="R6897" i="1"/>
  <c r="S6897" i="1"/>
  <c r="T6897" i="1"/>
  <c r="V6897" i="1"/>
  <c r="B6898" i="1"/>
  <c r="O6898" i="1" s="1"/>
  <c r="E6898" i="1"/>
  <c r="H6898" i="1"/>
  <c r="I6898" i="1" s="1"/>
  <c r="N6898" i="1"/>
  <c r="P6898" i="1"/>
  <c r="R6898" i="1"/>
  <c r="T6898" i="1"/>
  <c r="U6898" i="1"/>
  <c r="V6898" i="1"/>
  <c r="B6899" i="1"/>
  <c r="E6899" i="1"/>
  <c r="H6899" i="1"/>
  <c r="I6899" i="1"/>
  <c r="N6899" i="1"/>
  <c r="O6899" i="1"/>
  <c r="P6899" i="1"/>
  <c r="Q6899" i="1"/>
  <c r="R6899" i="1"/>
  <c r="S6899" i="1"/>
  <c r="T6899" i="1"/>
  <c r="U6899" i="1"/>
  <c r="U6900" i="1" s="1"/>
  <c r="U6901" i="1" s="1"/>
  <c r="U6902" i="1" s="1"/>
  <c r="U6903" i="1" s="1"/>
  <c r="U6904" i="1" s="1"/>
  <c r="U6905" i="1" s="1"/>
  <c r="U6906" i="1" s="1"/>
  <c r="V6899" i="1"/>
  <c r="B6900" i="1"/>
  <c r="O6900" i="1" s="1"/>
  <c r="E6900" i="1"/>
  <c r="H6900" i="1"/>
  <c r="I6900" i="1" s="1"/>
  <c r="N6900" i="1"/>
  <c r="P6900" i="1"/>
  <c r="R6900" i="1"/>
  <c r="T6900" i="1"/>
  <c r="V6900" i="1"/>
  <c r="B6901" i="1"/>
  <c r="E6901" i="1"/>
  <c r="H6901" i="1"/>
  <c r="I6901" i="1"/>
  <c r="N6901" i="1"/>
  <c r="O6901" i="1"/>
  <c r="P6901" i="1"/>
  <c r="Q6901" i="1"/>
  <c r="R6901" i="1"/>
  <c r="S6901" i="1"/>
  <c r="T6901" i="1"/>
  <c r="V6901" i="1"/>
  <c r="B6902" i="1"/>
  <c r="O6902" i="1" s="1"/>
  <c r="E6902" i="1"/>
  <c r="H6902" i="1"/>
  <c r="I6902" i="1" s="1"/>
  <c r="N6902" i="1"/>
  <c r="P6902" i="1"/>
  <c r="R6902" i="1"/>
  <c r="T6902" i="1"/>
  <c r="V6902" i="1"/>
  <c r="B6903" i="1"/>
  <c r="E6903" i="1"/>
  <c r="H6903" i="1"/>
  <c r="I6903" i="1"/>
  <c r="N6903" i="1"/>
  <c r="O6903" i="1"/>
  <c r="P6903" i="1"/>
  <c r="Q6903" i="1"/>
  <c r="R6903" i="1"/>
  <c r="S6903" i="1"/>
  <c r="T6903" i="1"/>
  <c r="V6903" i="1"/>
  <c r="B6904" i="1"/>
  <c r="O6904" i="1" s="1"/>
  <c r="E6904" i="1"/>
  <c r="H6904" i="1"/>
  <c r="I6904" i="1" s="1"/>
  <c r="N6904" i="1"/>
  <c r="P6904" i="1"/>
  <c r="R6904" i="1"/>
  <c r="T6904" i="1"/>
  <c r="V6904" i="1"/>
  <c r="B6905" i="1"/>
  <c r="E6905" i="1"/>
  <c r="H6905" i="1"/>
  <c r="I6905" i="1"/>
  <c r="N6905" i="1"/>
  <c r="O6905" i="1"/>
  <c r="P6905" i="1"/>
  <c r="Q6905" i="1"/>
  <c r="R6905" i="1"/>
  <c r="S6905" i="1"/>
  <c r="T6905" i="1"/>
  <c r="V6905" i="1"/>
  <c r="B6906" i="1"/>
  <c r="O6906" i="1" s="1"/>
  <c r="E6906" i="1"/>
  <c r="H6906" i="1"/>
  <c r="I6906" i="1" s="1"/>
  <c r="N6906" i="1"/>
  <c r="P6906" i="1"/>
  <c r="R6906" i="1"/>
  <c r="T6906" i="1"/>
  <c r="V6906" i="1"/>
  <c r="B6907" i="1"/>
  <c r="E6907" i="1"/>
  <c r="H6907" i="1"/>
  <c r="I6907" i="1"/>
  <c r="N6907" i="1"/>
  <c r="O6907" i="1"/>
  <c r="P6907" i="1"/>
  <c r="Q6907" i="1"/>
  <c r="R6907" i="1"/>
  <c r="S6907" i="1"/>
  <c r="T6907" i="1"/>
  <c r="U6907" i="1"/>
  <c r="V6907" i="1"/>
  <c r="B6908" i="1"/>
  <c r="O6908" i="1" s="1"/>
  <c r="E6908" i="1"/>
  <c r="H6908" i="1"/>
  <c r="I6908" i="1" s="1"/>
  <c r="N6908" i="1"/>
  <c r="P6908" i="1"/>
  <c r="R6908" i="1"/>
  <c r="T6908" i="1"/>
  <c r="U6908" i="1"/>
  <c r="V6908" i="1"/>
  <c r="B6909" i="1"/>
  <c r="E6909" i="1"/>
  <c r="H6909" i="1"/>
  <c r="I6909" i="1"/>
  <c r="N6909" i="1"/>
  <c r="O6909" i="1"/>
  <c r="P6909" i="1"/>
  <c r="Q6909" i="1"/>
  <c r="R6909" i="1"/>
  <c r="S6909" i="1"/>
  <c r="T6909" i="1"/>
  <c r="U6909" i="1"/>
  <c r="U6910" i="1" s="1"/>
  <c r="U6911" i="1" s="1"/>
  <c r="U6912" i="1" s="1"/>
  <c r="U6913" i="1" s="1"/>
  <c r="U6914" i="1" s="1"/>
  <c r="U6915" i="1" s="1"/>
  <c r="U6916" i="1" s="1"/>
  <c r="U6917" i="1" s="1"/>
  <c r="U6918" i="1" s="1"/>
  <c r="U6919" i="1" s="1"/>
  <c r="V6909" i="1"/>
  <c r="B6910" i="1"/>
  <c r="O6910" i="1" s="1"/>
  <c r="E6910" i="1"/>
  <c r="H6910" i="1"/>
  <c r="I6910" i="1" s="1"/>
  <c r="N6910" i="1"/>
  <c r="P6910" i="1"/>
  <c r="R6910" i="1"/>
  <c r="T6910" i="1"/>
  <c r="V6910" i="1"/>
  <c r="B6911" i="1"/>
  <c r="E6911" i="1"/>
  <c r="H6911" i="1"/>
  <c r="I6911" i="1"/>
  <c r="N6911" i="1"/>
  <c r="O6911" i="1"/>
  <c r="P6911" i="1"/>
  <c r="Q6911" i="1"/>
  <c r="R6911" i="1"/>
  <c r="S6911" i="1"/>
  <c r="T6911" i="1"/>
  <c r="V6911" i="1"/>
  <c r="B6912" i="1"/>
  <c r="O6912" i="1" s="1"/>
  <c r="E6912" i="1"/>
  <c r="H6912" i="1"/>
  <c r="I6912" i="1" s="1"/>
  <c r="N6912" i="1"/>
  <c r="P6912" i="1"/>
  <c r="R6912" i="1"/>
  <c r="T6912" i="1"/>
  <c r="V6912" i="1"/>
  <c r="B6913" i="1"/>
  <c r="E6913" i="1"/>
  <c r="H6913" i="1"/>
  <c r="I6913" i="1"/>
  <c r="N6913" i="1"/>
  <c r="O6913" i="1"/>
  <c r="P6913" i="1"/>
  <c r="Q6913" i="1"/>
  <c r="R6913" i="1"/>
  <c r="S6913" i="1"/>
  <c r="T6913" i="1"/>
  <c r="V6913" i="1"/>
  <c r="B6914" i="1"/>
  <c r="O6914" i="1" s="1"/>
  <c r="E6914" i="1"/>
  <c r="H6914" i="1"/>
  <c r="I6914" i="1" s="1"/>
  <c r="N6914" i="1"/>
  <c r="P6914" i="1"/>
  <c r="R6914" i="1"/>
  <c r="T6914" i="1"/>
  <c r="V6914" i="1"/>
  <c r="B6915" i="1"/>
  <c r="E6915" i="1"/>
  <c r="H6915" i="1"/>
  <c r="I6915" i="1"/>
  <c r="N6915" i="1"/>
  <c r="O6915" i="1"/>
  <c r="P6915" i="1"/>
  <c r="Q6915" i="1"/>
  <c r="R6915" i="1"/>
  <c r="S6915" i="1"/>
  <c r="T6915" i="1"/>
  <c r="V6915" i="1"/>
  <c r="B6916" i="1"/>
  <c r="O6916" i="1" s="1"/>
  <c r="E6916" i="1"/>
  <c r="H6916" i="1"/>
  <c r="I6916" i="1" s="1"/>
  <c r="N6916" i="1"/>
  <c r="P6916" i="1"/>
  <c r="R6916" i="1"/>
  <c r="T6916" i="1"/>
  <c r="V6916" i="1"/>
  <c r="B6917" i="1"/>
  <c r="E6917" i="1"/>
  <c r="H6917" i="1"/>
  <c r="I6917" i="1"/>
  <c r="N6917" i="1"/>
  <c r="O6917" i="1"/>
  <c r="P6917" i="1"/>
  <c r="Q6917" i="1"/>
  <c r="R6917" i="1"/>
  <c r="S6917" i="1"/>
  <c r="T6917" i="1"/>
  <c r="V6917" i="1"/>
  <c r="B6918" i="1"/>
  <c r="O6918" i="1" s="1"/>
  <c r="E6918" i="1"/>
  <c r="H6918" i="1"/>
  <c r="I6918" i="1" s="1"/>
  <c r="N6918" i="1"/>
  <c r="P6918" i="1"/>
  <c r="R6918" i="1"/>
  <c r="T6918" i="1"/>
  <c r="V6918" i="1"/>
  <c r="B6919" i="1"/>
  <c r="E6919" i="1"/>
  <c r="H6919" i="1"/>
  <c r="I6919" i="1"/>
  <c r="N6919" i="1"/>
  <c r="O6919" i="1"/>
  <c r="P6919" i="1"/>
  <c r="Q6919" i="1"/>
  <c r="R6919" i="1"/>
  <c r="S6919" i="1"/>
  <c r="T6919" i="1"/>
  <c r="V6919" i="1"/>
  <c r="B6920" i="1"/>
  <c r="O6920" i="1" s="1"/>
  <c r="E6920" i="1"/>
  <c r="H6920" i="1"/>
  <c r="I6920" i="1" s="1"/>
  <c r="N6920" i="1"/>
  <c r="P6920" i="1"/>
  <c r="R6920" i="1"/>
  <c r="T6920" i="1"/>
  <c r="U6920" i="1"/>
  <c r="V6920" i="1"/>
  <c r="B6921" i="1"/>
  <c r="E6921" i="1"/>
  <c r="H6921" i="1"/>
  <c r="I6921" i="1"/>
  <c r="N6921" i="1"/>
  <c r="O6921" i="1"/>
  <c r="P6921" i="1"/>
  <c r="Q6921" i="1"/>
  <c r="R6921" i="1"/>
  <c r="S6921" i="1"/>
  <c r="T6921" i="1"/>
  <c r="U6921" i="1"/>
  <c r="U6922" i="1" s="1"/>
  <c r="U6923" i="1" s="1"/>
  <c r="U6924" i="1" s="1"/>
  <c r="U6925" i="1" s="1"/>
  <c r="U6926" i="1" s="1"/>
  <c r="U6927" i="1" s="1"/>
  <c r="U6928" i="1" s="1"/>
  <c r="U6929" i="1" s="1"/>
  <c r="U6930" i="1" s="1"/>
  <c r="V6921" i="1"/>
  <c r="B6922" i="1"/>
  <c r="O6922" i="1" s="1"/>
  <c r="E6922" i="1"/>
  <c r="H6922" i="1"/>
  <c r="I6922" i="1" s="1"/>
  <c r="N6922" i="1"/>
  <c r="P6922" i="1"/>
  <c r="R6922" i="1"/>
  <c r="T6922" i="1"/>
  <c r="V6922" i="1"/>
  <c r="B6923" i="1"/>
  <c r="E6923" i="1"/>
  <c r="H6923" i="1"/>
  <c r="I6923" i="1"/>
  <c r="N6923" i="1"/>
  <c r="O6923" i="1"/>
  <c r="P6923" i="1"/>
  <c r="Q6923" i="1"/>
  <c r="R6923" i="1"/>
  <c r="S6923" i="1"/>
  <c r="T6923" i="1"/>
  <c r="V6923" i="1"/>
  <c r="B6924" i="1"/>
  <c r="O6924" i="1" s="1"/>
  <c r="E6924" i="1"/>
  <c r="H6924" i="1"/>
  <c r="I6924" i="1" s="1"/>
  <c r="N6924" i="1"/>
  <c r="P6924" i="1"/>
  <c r="R6924" i="1"/>
  <c r="T6924" i="1"/>
  <c r="V6924" i="1"/>
  <c r="B6925" i="1"/>
  <c r="E6925" i="1"/>
  <c r="H6925" i="1"/>
  <c r="I6925" i="1"/>
  <c r="N6925" i="1"/>
  <c r="O6925" i="1"/>
  <c r="P6925" i="1"/>
  <c r="Q6925" i="1"/>
  <c r="R6925" i="1"/>
  <c r="S6925" i="1"/>
  <c r="T6925" i="1"/>
  <c r="V6925" i="1"/>
  <c r="B6926" i="1"/>
  <c r="O6926" i="1" s="1"/>
  <c r="E6926" i="1"/>
  <c r="H6926" i="1"/>
  <c r="I6926" i="1" s="1"/>
  <c r="N6926" i="1"/>
  <c r="P6926" i="1"/>
  <c r="R6926" i="1"/>
  <c r="T6926" i="1"/>
  <c r="V6926" i="1"/>
  <c r="B6927" i="1"/>
  <c r="E6927" i="1"/>
  <c r="H6927" i="1"/>
  <c r="I6927" i="1"/>
  <c r="N6927" i="1"/>
  <c r="O6927" i="1"/>
  <c r="P6927" i="1"/>
  <c r="Q6927" i="1"/>
  <c r="R6927" i="1"/>
  <c r="S6927" i="1"/>
  <c r="T6927" i="1"/>
  <c r="V6927" i="1"/>
  <c r="B6928" i="1"/>
  <c r="O6928" i="1" s="1"/>
  <c r="E6928" i="1"/>
  <c r="H6928" i="1"/>
  <c r="I6928" i="1" s="1"/>
  <c r="N6928" i="1"/>
  <c r="P6928" i="1"/>
  <c r="R6928" i="1"/>
  <c r="T6928" i="1"/>
  <c r="V6928" i="1"/>
  <c r="B6929" i="1"/>
  <c r="E6929" i="1"/>
  <c r="H6929" i="1"/>
  <c r="I6929" i="1"/>
  <c r="N6929" i="1"/>
  <c r="O6929" i="1"/>
  <c r="P6929" i="1"/>
  <c r="Q6929" i="1"/>
  <c r="R6929" i="1"/>
  <c r="S6929" i="1"/>
  <c r="T6929" i="1"/>
  <c r="V6929" i="1"/>
  <c r="B6930" i="1"/>
  <c r="O6930" i="1" s="1"/>
  <c r="E6930" i="1"/>
  <c r="H6930" i="1"/>
  <c r="I6930" i="1" s="1"/>
  <c r="N6930" i="1"/>
  <c r="P6930" i="1"/>
  <c r="R6930" i="1"/>
  <c r="T6930" i="1"/>
  <c r="V6930" i="1"/>
  <c r="B6931" i="1"/>
  <c r="E6931" i="1"/>
  <c r="H6931" i="1"/>
  <c r="I6931" i="1"/>
  <c r="N6931" i="1"/>
  <c r="O6931" i="1"/>
  <c r="P6931" i="1"/>
  <c r="Q6931" i="1"/>
  <c r="R6931" i="1"/>
  <c r="S6931" i="1"/>
  <c r="T6931" i="1"/>
  <c r="U6931" i="1"/>
  <c r="U6932" i="1" s="1"/>
  <c r="U6933" i="1" s="1"/>
  <c r="V6931" i="1"/>
  <c r="B6932" i="1"/>
  <c r="O6932" i="1" s="1"/>
  <c r="E6932" i="1"/>
  <c r="H6932" i="1"/>
  <c r="I6932" i="1" s="1"/>
  <c r="N6932" i="1"/>
  <c r="P6932" i="1"/>
  <c r="R6932" i="1"/>
  <c r="T6932" i="1"/>
  <c r="V6932" i="1"/>
  <c r="B6933" i="1"/>
  <c r="E6933" i="1"/>
  <c r="H6933" i="1"/>
  <c r="I6933" i="1"/>
  <c r="N6933" i="1"/>
  <c r="O6933" i="1"/>
  <c r="P6933" i="1"/>
  <c r="Q6933" i="1"/>
  <c r="R6933" i="1"/>
  <c r="S6933" i="1"/>
  <c r="T6933" i="1"/>
  <c r="V6933" i="1"/>
  <c r="B6934" i="1"/>
  <c r="O6934" i="1" s="1"/>
  <c r="E6934" i="1"/>
  <c r="H6934" i="1"/>
  <c r="I6934" i="1" s="1"/>
  <c r="N6934" i="1"/>
  <c r="P6934" i="1"/>
  <c r="R6934" i="1"/>
  <c r="T6934" i="1"/>
  <c r="U6934" i="1"/>
  <c r="V6934" i="1"/>
  <c r="B6935" i="1"/>
  <c r="E6935" i="1"/>
  <c r="H6935" i="1"/>
  <c r="I6935" i="1"/>
  <c r="N6935" i="1"/>
  <c r="O6935" i="1"/>
  <c r="P6935" i="1"/>
  <c r="Q6935" i="1"/>
  <c r="R6935" i="1"/>
  <c r="S6935" i="1"/>
  <c r="T6935" i="1"/>
  <c r="U6935" i="1"/>
  <c r="U6936" i="1" s="1"/>
  <c r="U6937" i="1" s="1"/>
  <c r="U6938" i="1" s="1"/>
  <c r="U6939" i="1" s="1"/>
  <c r="U6940" i="1" s="1"/>
  <c r="U6941" i="1" s="1"/>
  <c r="U6942" i="1" s="1"/>
  <c r="U6943" i="1" s="1"/>
  <c r="U6944" i="1" s="1"/>
  <c r="V6935" i="1"/>
  <c r="B6936" i="1"/>
  <c r="O6936" i="1" s="1"/>
  <c r="E6936" i="1"/>
  <c r="H6936" i="1"/>
  <c r="I6936" i="1" s="1"/>
  <c r="N6936" i="1"/>
  <c r="P6936" i="1"/>
  <c r="R6936" i="1"/>
  <c r="T6936" i="1"/>
  <c r="V6936" i="1"/>
  <c r="B6937" i="1"/>
  <c r="E6937" i="1"/>
  <c r="H6937" i="1"/>
  <c r="I6937" i="1"/>
  <c r="N6937" i="1"/>
  <c r="O6937" i="1"/>
  <c r="P6937" i="1"/>
  <c r="Q6937" i="1"/>
  <c r="R6937" i="1"/>
  <c r="S6937" i="1"/>
  <c r="T6937" i="1"/>
  <c r="V6937" i="1"/>
  <c r="B6938" i="1"/>
  <c r="O6938" i="1" s="1"/>
  <c r="E6938" i="1"/>
  <c r="H6938" i="1"/>
  <c r="I6938" i="1" s="1"/>
  <c r="N6938" i="1"/>
  <c r="P6938" i="1"/>
  <c r="R6938" i="1"/>
  <c r="T6938" i="1"/>
  <c r="V6938" i="1"/>
  <c r="B6939" i="1"/>
  <c r="E6939" i="1"/>
  <c r="H6939" i="1"/>
  <c r="I6939" i="1"/>
  <c r="N6939" i="1"/>
  <c r="O6939" i="1"/>
  <c r="P6939" i="1"/>
  <c r="Q6939" i="1"/>
  <c r="R6939" i="1"/>
  <c r="S6939" i="1"/>
  <c r="T6939" i="1"/>
  <c r="V6939" i="1"/>
  <c r="B6940" i="1"/>
  <c r="O6940" i="1" s="1"/>
  <c r="E6940" i="1"/>
  <c r="H6940" i="1"/>
  <c r="I6940" i="1" s="1"/>
  <c r="N6940" i="1"/>
  <c r="P6940" i="1"/>
  <c r="R6940" i="1"/>
  <c r="T6940" i="1"/>
  <c r="V6940" i="1"/>
  <c r="B6941" i="1"/>
  <c r="E6941" i="1"/>
  <c r="H6941" i="1"/>
  <c r="I6941" i="1"/>
  <c r="N6941" i="1"/>
  <c r="O6941" i="1"/>
  <c r="P6941" i="1"/>
  <c r="Q6941" i="1"/>
  <c r="R6941" i="1"/>
  <c r="S6941" i="1"/>
  <c r="T6941" i="1"/>
  <c r="V6941" i="1"/>
  <c r="B6942" i="1"/>
  <c r="O6942" i="1" s="1"/>
  <c r="E6942" i="1"/>
  <c r="H6942" i="1"/>
  <c r="I6942" i="1" s="1"/>
  <c r="N6942" i="1"/>
  <c r="P6942" i="1"/>
  <c r="R6942" i="1"/>
  <c r="T6942" i="1"/>
  <c r="V6942" i="1"/>
  <c r="B6943" i="1"/>
  <c r="E6943" i="1"/>
  <c r="H6943" i="1"/>
  <c r="I6943" i="1"/>
  <c r="N6943" i="1"/>
  <c r="O6943" i="1"/>
  <c r="P6943" i="1"/>
  <c r="Q6943" i="1"/>
  <c r="R6943" i="1"/>
  <c r="S6943" i="1"/>
  <c r="T6943" i="1"/>
  <c r="V6943" i="1"/>
  <c r="B6944" i="1"/>
  <c r="O6944" i="1" s="1"/>
  <c r="E6944" i="1"/>
  <c r="H6944" i="1"/>
  <c r="I6944" i="1" s="1"/>
  <c r="N6944" i="1"/>
  <c r="P6944" i="1"/>
  <c r="R6944" i="1"/>
  <c r="T6944" i="1"/>
  <c r="V6944" i="1"/>
  <c r="B6945" i="1"/>
  <c r="E6945" i="1"/>
  <c r="H6945" i="1"/>
  <c r="I6945" i="1"/>
  <c r="N6945" i="1"/>
  <c r="O6945" i="1"/>
  <c r="P6945" i="1"/>
  <c r="Q6945" i="1"/>
  <c r="R6945" i="1"/>
  <c r="S6945" i="1"/>
  <c r="T6945" i="1"/>
  <c r="U6945" i="1"/>
  <c r="U6946" i="1" s="1"/>
  <c r="U6947" i="1" s="1"/>
  <c r="U6948" i="1" s="1"/>
  <c r="U6949" i="1" s="1"/>
  <c r="U6950" i="1" s="1"/>
  <c r="U6951" i="1" s="1"/>
  <c r="U6952" i="1" s="1"/>
  <c r="U6953" i="1" s="1"/>
  <c r="U6954" i="1" s="1"/>
  <c r="U6955" i="1" s="1"/>
  <c r="V6945" i="1"/>
  <c r="B6946" i="1"/>
  <c r="O6946" i="1" s="1"/>
  <c r="E6946" i="1"/>
  <c r="H6946" i="1"/>
  <c r="I6946" i="1" s="1"/>
  <c r="N6946" i="1"/>
  <c r="P6946" i="1"/>
  <c r="R6946" i="1"/>
  <c r="T6946" i="1"/>
  <c r="V6946" i="1"/>
  <c r="B6947" i="1"/>
  <c r="E6947" i="1"/>
  <c r="H6947" i="1"/>
  <c r="I6947" i="1"/>
  <c r="N6947" i="1"/>
  <c r="O6947" i="1"/>
  <c r="P6947" i="1"/>
  <c r="Q6947" i="1"/>
  <c r="R6947" i="1"/>
  <c r="S6947" i="1"/>
  <c r="T6947" i="1"/>
  <c r="V6947" i="1"/>
  <c r="B6948" i="1"/>
  <c r="O6948" i="1" s="1"/>
  <c r="E6948" i="1"/>
  <c r="H6948" i="1"/>
  <c r="I6948" i="1" s="1"/>
  <c r="N6948" i="1"/>
  <c r="P6948" i="1"/>
  <c r="R6948" i="1"/>
  <c r="T6948" i="1"/>
  <c r="V6948" i="1"/>
  <c r="B6949" i="1"/>
  <c r="E6949" i="1"/>
  <c r="H6949" i="1"/>
  <c r="I6949" i="1"/>
  <c r="N6949" i="1"/>
  <c r="O6949" i="1"/>
  <c r="P6949" i="1"/>
  <c r="Q6949" i="1"/>
  <c r="R6949" i="1"/>
  <c r="S6949" i="1"/>
  <c r="T6949" i="1"/>
  <c r="V6949" i="1"/>
  <c r="B6950" i="1"/>
  <c r="O6950" i="1" s="1"/>
  <c r="E6950" i="1"/>
  <c r="H6950" i="1"/>
  <c r="I6950" i="1" s="1"/>
  <c r="N6950" i="1"/>
  <c r="P6950" i="1"/>
  <c r="R6950" i="1"/>
  <c r="T6950" i="1"/>
  <c r="V6950" i="1"/>
  <c r="B6951" i="1"/>
  <c r="E6951" i="1"/>
  <c r="H6951" i="1"/>
  <c r="I6951" i="1"/>
  <c r="N6951" i="1"/>
  <c r="O6951" i="1"/>
  <c r="P6951" i="1"/>
  <c r="Q6951" i="1"/>
  <c r="R6951" i="1"/>
  <c r="S6951" i="1"/>
  <c r="T6951" i="1"/>
  <c r="V6951" i="1"/>
  <c r="B6952" i="1"/>
  <c r="O6952" i="1" s="1"/>
  <c r="E6952" i="1"/>
  <c r="H6952" i="1"/>
  <c r="I6952" i="1" s="1"/>
  <c r="N6952" i="1"/>
  <c r="P6952" i="1"/>
  <c r="R6952" i="1"/>
  <c r="T6952" i="1"/>
  <c r="V6952" i="1"/>
  <c r="B6953" i="1"/>
  <c r="E6953" i="1"/>
  <c r="H6953" i="1"/>
  <c r="I6953" i="1"/>
  <c r="N6953" i="1"/>
  <c r="O6953" i="1"/>
  <c r="P6953" i="1"/>
  <c r="Q6953" i="1"/>
  <c r="R6953" i="1"/>
  <c r="S6953" i="1"/>
  <c r="T6953" i="1"/>
  <c r="V6953" i="1"/>
  <c r="B6954" i="1"/>
  <c r="O6954" i="1" s="1"/>
  <c r="E6954" i="1"/>
  <c r="H6954" i="1"/>
  <c r="I6954" i="1" s="1"/>
  <c r="N6954" i="1"/>
  <c r="P6954" i="1"/>
  <c r="R6954" i="1"/>
  <c r="T6954" i="1"/>
  <c r="V6954" i="1"/>
  <c r="B6955" i="1"/>
  <c r="E6955" i="1"/>
  <c r="H6955" i="1"/>
  <c r="I6955" i="1"/>
  <c r="N6955" i="1"/>
  <c r="O6955" i="1"/>
  <c r="P6955" i="1"/>
  <c r="Q6955" i="1"/>
  <c r="R6955" i="1"/>
  <c r="S6955" i="1"/>
  <c r="T6955" i="1"/>
  <c r="V6955" i="1"/>
  <c r="B6956" i="1"/>
  <c r="O6956" i="1" s="1"/>
  <c r="E6956" i="1"/>
  <c r="H6956" i="1"/>
  <c r="I6956" i="1" s="1"/>
  <c r="N6956" i="1"/>
  <c r="P6956" i="1"/>
  <c r="R6956" i="1"/>
  <c r="T6956" i="1"/>
  <c r="U6956" i="1"/>
  <c r="V6956" i="1"/>
  <c r="B6957" i="1"/>
  <c r="E6957" i="1"/>
  <c r="H6957" i="1"/>
  <c r="I6957" i="1"/>
  <c r="N6957" i="1"/>
  <c r="O6957" i="1"/>
  <c r="P6957" i="1"/>
  <c r="Q6957" i="1"/>
  <c r="R6957" i="1"/>
  <c r="S6957" i="1"/>
  <c r="T6957" i="1"/>
  <c r="U6957" i="1"/>
  <c r="V6957" i="1"/>
  <c r="B6958" i="1"/>
  <c r="O6958" i="1" s="1"/>
  <c r="E6958" i="1"/>
  <c r="H6958" i="1"/>
  <c r="I6958" i="1" s="1"/>
  <c r="N6958" i="1"/>
  <c r="P6958" i="1"/>
  <c r="R6958" i="1"/>
  <c r="T6958" i="1"/>
  <c r="U6958" i="1"/>
  <c r="V6958" i="1"/>
  <c r="B6959" i="1"/>
  <c r="E6959" i="1"/>
  <c r="H6959" i="1"/>
  <c r="I6959" i="1"/>
  <c r="N6959" i="1"/>
  <c r="O6959" i="1"/>
  <c r="P6959" i="1"/>
  <c r="Q6959" i="1"/>
  <c r="R6959" i="1"/>
  <c r="S6959" i="1"/>
  <c r="T6959" i="1"/>
  <c r="U6959" i="1"/>
  <c r="U6960" i="1" s="1"/>
  <c r="U6961" i="1" s="1"/>
  <c r="U6962" i="1" s="1"/>
  <c r="U6963" i="1" s="1"/>
  <c r="U6964" i="1" s="1"/>
  <c r="U6965" i="1" s="1"/>
  <c r="U6966" i="1" s="1"/>
  <c r="U6967" i="1" s="1"/>
  <c r="U6968" i="1" s="1"/>
  <c r="V6959" i="1"/>
  <c r="B6960" i="1"/>
  <c r="O6960" i="1" s="1"/>
  <c r="E6960" i="1"/>
  <c r="H6960" i="1"/>
  <c r="I6960" i="1" s="1"/>
  <c r="N6960" i="1"/>
  <c r="P6960" i="1"/>
  <c r="R6960" i="1"/>
  <c r="T6960" i="1"/>
  <c r="V6960" i="1"/>
  <c r="B6961" i="1"/>
  <c r="E6961" i="1"/>
  <c r="H6961" i="1"/>
  <c r="I6961" i="1"/>
  <c r="N6961" i="1"/>
  <c r="O6961" i="1"/>
  <c r="P6961" i="1"/>
  <c r="Q6961" i="1"/>
  <c r="R6961" i="1"/>
  <c r="S6961" i="1"/>
  <c r="T6961" i="1"/>
  <c r="V6961" i="1"/>
  <c r="B6962" i="1"/>
  <c r="O6962" i="1" s="1"/>
  <c r="E6962" i="1"/>
  <c r="H6962" i="1"/>
  <c r="I6962" i="1" s="1"/>
  <c r="N6962" i="1"/>
  <c r="P6962" i="1"/>
  <c r="R6962" i="1"/>
  <c r="T6962" i="1"/>
  <c r="V6962" i="1"/>
  <c r="B6963" i="1"/>
  <c r="E6963" i="1"/>
  <c r="H6963" i="1"/>
  <c r="I6963" i="1"/>
  <c r="N6963" i="1"/>
  <c r="O6963" i="1"/>
  <c r="P6963" i="1"/>
  <c r="Q6963" i="1"/>
  <c r="R6963" i="1"/>
  <c r="S6963" i="1"/>
  <c r="T6963" i="1"/>
  <c r="V6963" i="1"/>
  <c r="B6964" i="1"/>
  <c r="O6964" i="1" s="1"/>
  <c r="E6964" i="1"/>
  <c r="H6964" i="1"/>
  <c r="I6964" i="1" s="1"/>
  <c r="N6964" i="1"/>
  <c r="P6964" i="1"/>
  <c r="R6964" i="1"/>
  <c r="T6964" i="1"/>
  <c r="V6964" i="1"/>
  <c r="B6965" i="1"/>
  <c r="E6965" i="1"/>
  <c r="H6965" i="1"/>
  <c r="I6965" i="1"/>
  <c r="N6965" i="1"/>
  <c r="O6965" i="1"/>
  <c r="P6965" i="1"/>
  <c r="Q6965" i="1"/>
  <c r="R6965" i="1"/>
  <c r="S6965" i="1"/>
  <c r="T6965" i="1"/>
  <c r="V6965" i="1"/>
  <c r="B6966" i="1"/>
  <c r="O6966" i="1" s="1"/>
  <c r="E6966" i="1"/>
  <c r="H6966" i="1"/>
  <c r="I6966" i="1" s="1"/>
  <c r="N6966" i="1"/>
  <c r="P6966" i="1"/>
  <c r="R6966" i="1"/>
  <c r="T6966" i="1"/>
  <c r="V6966" i="1"/>
  <c r="B6967" i="1"/>
  <c r="E6967" i="1"/>
  <c r="H6967" i="1"/>
  <c r="I6967" i="1"/>
  <c r="N6967" i="1"/>
  <c r="O6967" i="1"/>
  <c r="P6967" i="1"/>
  <c r="Q6967" i="1"/>
  <c r="R6967" i="1"/>
  <c r="S6967" i="1"/>
  <c r="T6967" i="1"/>
  <c r="V6967" i="1"/>
  <c r="B6968" i="1"/>
  <c r="O6968" i="1" s="1"/>
  <c r="E6968" i="1"/>
  <c r="H6968" i="1"/>
  <c r="I6968" i="1" s="1"/>
  <c r="N6968" i="1"/>
  <c r="P6968" i="1"/>
  <c r="R6968" i="1"/>
  <c r="T6968" i="1"/>
  <c r="V6968" i="1"/>
  <c r="B6969" i="1"/>
  <c r="E6969" i="1"/>
  <c r="H6969" i="1"/>
  <c r="I6969" i="1"/>
  <c r="N6969" i="1"/>
  <c r="O6969" i="1"/>
  <c r="P6969" i="1"/>
  <c r="Q6969" i="1"/>
  <c r="R6969" i="1"/>
  <c r="S6969" i="1"/>
  <c r="T6969" i="1"/>
  <c r="U6969" i="1"/>
  <c r="U6970" i="1" s="1"/>
  <c r="U6971" i="1" s="1"/>
  <c r="U6972" i="1" s="1"/>
  <c r="U6973" i="1" s="1"/>
  <c r="U6974" i="1" s="1"/>
  <c r="U6975" i="1" s="1"/>
  <c r="U6976" i="1" s="1"/>
  <c r="U6977" i="1" s="1"/>
  <c r="U6978" i="1" s="1"/>
  <c r="U6979" i="1" s="1"/>
  <c r="U6980" i="1" s="1"/>
  <c r="U6981" i="1" s="1"/>
  <c r="U6982" i="1" s="1"/>
  <c r="U6983" i="1" s="1"/>
  <c r="V6969" i="1"/>
  <c r="B6970" i="1"/>
  <c r="O6970" i="1" s="1"/>
  <c r="E6970" i="1"/>
  <c r="H6970" i="1"/>
  <c r="I6970" i="1" s="1"/>
  <c r="N6970" i="1"/>
  <c r="P6970" i="1"/>
  <c r="R6970" i="1"/>
  <c r="T6970" i="1"/>
  <c r="V6970" i="1"/>
  <c r="B6971" i="1"/>
  <c r="E6971" i="1"/>
  <c r="H6971" i="1"/>
  <c r="I6971" i="1"/>
  <c r="N6971" i="1"/>
  <c r="O6971" i="1"/>
  <c r="P6971" i="1"/>
  <c r="Q6971" i="1"/>
  <c r="R6971" i="1"/>
  <c r="S6971" i="1"/>
  <c r="T6971" i="1"/>
  <c r="V6971" i="1"/>
  <c r="B6972" i="1"/>
  <c r="O6972" i="1" s="1"/>
  <c r="E6972" i="1"/>
  <c r="H6972" i="1"/>
  <c r="I6972" i="1" s="1"/>
  <c r="N6972" i="1"/>
  <c r="P6972" i="1"/>
  <c r="R6972" i="1"/>
  <c r="T6972" i="1"/>
  <c r="V6972" i="1"/>
  <c r="B6973" i="1"/>
  <c r="E6973" i="1"/>
  <c r="H6973" i="1"/>
  <c r="I6973" i="1"/>
  <c r="N6973" i="1"/>
  <c r="O6973" i="1"/>
  <c r="P6973" i="1"/>
  <c r="Q6973" i="1"/>
  <c r="R6973" i="1"/>
  <c r="S6973" i="1"/>
  <c r="T6973" i="1"/>
  <c r="V6973" i="1"/>
  <c r="B6974" i="1"/>
  <c r="O6974" i="1" s="1"/>
  <c r="E6974" i="1"/>
  <c r="H6974" i="1"/>
  <c r="I6974" i="1" s="1"/>
  <c r="N6974" i="1"/>
  <c r="P6974" i="1"/>
  <c r="R6974" i="1"/>
  <c r="T6974" i="1"/>
  <c r="V6974" i="1"/>
  <c r="B6975" i="1"/>
  <c r="E6975" i="1"/>
  <c r="H6975" i="1"/>
  <c r="I6975" i="1"/>
  <c r="N6975" i="1"/>
  <c r="O6975" i="1"/>
  <c r="P6975" i="1"/>
  <c r="Q6975" i="1"/>
  <c r="R6975" i="1"/>
  <c r="S6975" i="1"/>
  <c r="T6975" i="1"/>
  <c r="V6975" i="1"/>
  <c r="B6976" i="1"/>
  <c r="O6976" i="1" s="1"/>
  <c r="E6976" i="1"/>
  <c r="H6976" i="1"/>
  <c r="I6976" i="1" s="1"/>
  <c r="N6976" i="1"/>
  <c r="P6976" i="1"/>
  <c r="R6976" i="1"/>
  <c r="T6976" i="1"/>
  <c r="V6976" i="1"/>
  <c r="B6977" i="1"/>
  <c r="E6977" i="1"/>
  <c r="H6977" i="1"/>
  <c r="I6977" i="1"/>
  <c r="N6977" i="1"/>
  <c r="O6977" i="1"/>
  <c r="P6977" i="1"/>
  <c r="Q6977" i="1"/>
  <c r="R6977" i="1"/>
  <c r="S6977" i="1"/>
  <c r="T6977" i="1"/>
  <c r="V6977" i="1"/>
  <c r="B6978" i="1"/>
  <c r="O6978" i="1" s="1"/>
  <c r="E6978" i="1"/>
  <c r="H6978" i="1"/>
  <c r="I6978" i="1" s="1"/>
  <c r="N6978" i="1"/>
  <c r="P6978" i="1"/>
  <c r="R6978" i="1"/>
  <c r="T6978" i="1"/>
  <c r="V6978" i="1"/>
  <c r="B6979" i="1"/>
  <c r="E6979" i="1"/>
  <c r="H6979" i="1"/>
  <c r="I6979" i="1"/>
  <c r="N6979" i="1"/>
  <c r="O6979" i="1"/>
  <c r="P6979" i="1"/>
  <c r="Q6979" i="1"/>
  <c r="R6979" i="1"/>
  <c r="S6979" i="1"/>
  <c r="T6979" i="1"/>
  <c r="V6979" i="1"/>
  <c r="B6980" i="1"/>
  <c r="O6980" i="1" s="1"/>
  <c r="E6980" i="1"/>
  <c r="H6980" i="1"/>
  <c r="I6980" i="1" s="1"/>
  <c r="N6980" i="1"/>
  <c r="P6980" i="1"/>
  <c r="R6980" i="1"/>
  <c r="T6980" i="1"/>
  <c r="V6980" i="1"/>
  <c r="B6981" i="1"/>
  <c r="E6981" i="1"/>
  <c r="H6981" i="1"/>
  <c r="I6981" i="1"/>
  <c r="N6981" i="1"/>
  <c r="O6981" i="1"/>
  <c r="P6981" i="1"/>
  <c r="Q6981" i="1"/>
  <c r="R6981" i="1"/>
  <c r="S6981" i="1"/>
  <c r="T6981" i="1"/>
  <c r="V6981" i="1"/>
  <c r="B6982" i="1"/>
  <c r="O6982" i="1" s="1"/>
  <c r="E6982" i="1"/>
  <c r="H6982" i="1"/>
  <c r="I6982" i="1" s="1"/>
  <c r="N6982" i="1"/>
  <c r="P6982" i="1"/>
  <c r="R6982" i="1"/>
  <c r="T6982" i="1"/>
  <c r="V6982" i="1"/>
  <c r="B6983" i="1"/>
  <c r="E6983" i="1"/>
  <c r="H6983" i="1"/>
  <c r="I6983" i="1"/>
  <c r="N6983" i="1"/>
  <c r="O6983" i="1"/>
  <c r="P6983" i="1"/>
  <c r="Q6983" i="1"/>
  <c r="R6983" i="1"/>
  <c r="S6983" i="1"/>
  <c r="T6983" i="1"/>
  <c r="V6983" i="1"/>
  <c r="B6984" i="1"/>
  <c r="O6984" i="1" s="1"/>
  <c r="E6984" i="1"/>
  <c r="H6984" i="1"/>
  <c r="I6984" i="1" s="1"/>
  <c r="N6984" i="1"/>
  <c r="P6984" i="1"/>
  <c r="R6984" i="1"/>
  <c r="T6984" i="1"/>
  <c r="U6984" i="1"/>
  <c r="V6984" i="1"/>
  <c r="B6985" i="1"/>
  <c r="E6985" i="1"/>
  <c r="H6985" i="1"/>
  <c r="I6985" i="1"/>
  <c r="N6985" i="1"/>
  <c r="O6985" i="1"/>
  <c r="P6985" i="1"/>
  <c r="Q6985" i="1"/>
  <c r="R6985" i="1"/>
  <c r="S6985" i="1"/>
  <c r="T6985" i="1"/>
  <c r="U6985" i="1"/>
  <c r="U6986" i="1" s="1"/>
  <c r="U6987" i="1" s="1"/>
  <c r="U6988" i="1" s="1"/>
  <c r="U6989" i="1" s="1"/>
  <c r="U6990" i="1" s="1"/>
  <c r="U6991" i="1" s="1"/>
  <c r="U6992" i="1" s="1"/>
  <c r="U6993" i="1" s="1"/>
  <c r="V6985" i="1"/>
  <c r="B6986" i="1"/>
  <c r="O6986" i="1" s="1"/>
  <c r="E6986" i="1"/>
  <c r="H6986" i="1"/>
  <c r="I6986" i="1" s="1"/>
  <c r="N6986" i="1"/>
  <c r="P6986" i="1"/>
  <c r="R6986" i="1"/>
  <c r="T6986" i="1"/>
  <c r="V6986" i="1"/>
  <c r="B6987" i="1"/>
  <c r="E6987" i="1"/>
  <c r="H6987" i="1"/>
  <c r="I6987" i="1"/>
  <c r="N6987" i="1"/>
  <c r="O6987" i="1"/>
  <c r="P6987" i="1"/>
  <c r="Q6987" i="1"/>
  <c r="R6987" i="1"/>
  <c r="S6987" i="1"/>
  <c r="T6987" i="1"/>
  <c r="V6987" i="1"/>
  <c r="B6988" i="1"/>
  <c r="O6988" i="1" s="1"/>
  <c r="E6988" i="1"/>
  <c r="H6988" i="1"/>
  <c r="I6988" i="1" s="1"/>
  <c r="N6988" i="1"/>
  <c r="P6988" i="1"/>
  <c r="R6988" i="1"/>
  <c r="T6988" i="1"/>
  <c r="V6988" i="1"/>
  <c r="B6989" i="1"/>
  <c r="E6989" i="1"/>
  <c r="H6989" i="1"/>
  <c r="I6989" i="1"/>
  <c r="N6989" i="1"/>
  <c r="O6989" i="1"/>
  <c r="P6989" i="1"/>
  <c r="Q6989" i="1"/>
  <c r="R6989" i="1"/>
  <c r="S6989" i="1"/>
  <c r="T6989" i="1"/>
  <c r="V6989" i="1"/>
  <c r="B6990" i="1"/>
  <c r="O6990" i="1" s="1"/>
  <c r="E6990" i="1"/>
  <c r="H6990" i="1"/>
  <c r="I6990" i="1" s="1"/>
  <c r="N6990" i="1"/>
  <c r="P6990" i="1"/>
  <c r="R6990" i="1"/>
  <c r="T6990" i="1"/>
  <c r="V6990" i="1"/>
  <c r="B6991" i="1"/>
  <c r="E6991" i="1"/>
  <c r="H6991" i="1"/>
  <c r="I6991" i="1"/>
  <c r="N6991" i="1"/>
  <c r="O6991" i="1"/>
  <c r="P6991" i="1"/>
  <c r="Q6991" i="1"/>
  <c r="R6991" i="1"/>
  <c r="S6991" i="1"/>
  <c r="T6991" i="1"/>
  <c r="V6991" i="1"/>
  <c r="B6992" i="1"/>
  <c r="O6992" i="1" s="1"/>
  <c r="E6992" i="1"/>
  <c r="H6992" i="1"/>
  <c r="I6992" i="1" s="1"/>
  <c r="N6992" i="1"/>
  <c r="P6992" i="1"/>
  <c r="R6992" i="1"/>
  <c r="T6992" i="1"/>
  <c r="V6992" i="1"/>
  <c r="B6993" i="1"/>
  <c r="E6993" i="1"/>
  <c r="H6993" i="1"/>
  <c r="I6993" i="1"/>
  <c r="N6993" i="1"/>
  <c r="O6993" i="1"/>
  <c r="P6993" i="1"/>
  <c r="Q6993" i="1"/>
  <c r="R6993" i="1"/>
  <c r="S6993" i="1"/>
  <c r="T6993" i="1"/>
  <c r="V6993" i="1"/>
  <c r="B6994" i="1"/>
  <c r="O6994" i="1" s="1"/>
  <c r="E6994" i="1"/>
  <c r="H6994" i="1"/>
  <c r="I6994" i="1" s="1"/>
  <c r="N6994" i="1"/>
  <c r="P6994" i="1"/>
  <c r="R6994" i="1"/>
  <c r="T6994" i="1"/>
  <c r="U6994" i="1"/>
  <c r="V6994" i="1"/>
  <c r="B6995" i="1"/>
  <c r="E6995" i="1"/>
  <c r="H6995" i="1"/>
  <c r="I6995" i="1"/>
  <c r="N6995" i="1"/>
  <c r="O6995" i="1"/>
  <c r="P6995" i="1"/>
  <c r="Q6995" i="1"/>
  <c r="R6995" i="1"/>
  <c r="S6995" i="1"/>
  <c r="T6995" i="1"/>
  <c r="U6995" i="1"/>
  <c r="U6996" i="1" s="1"/>
  <c r="U6997" i="1" s="1"/>
  <c r="U6998" i="1" s="1"/>
  <c r="U6999" i="1" s="1"/>
  <c r="U7000" i="1" s="1"/>
  <c r="U7001" i="1" s="1"/>
  <c r="U7002" i="1" s="1"/>
  <c r="V6995" i="1"/>
  <c r="B6996" i="1"/>
  <c r="O6996" i="1" s="1"/>
  <c r="E6996" i="1"/>
  <c r="H6996" i="1"/>
  <c r="I6996" i="1" s="1"/>
  <c r="N6996" i="1"/>
  <c r="P6996" i="1"/>
  <c r="R6996" i="1"/>
  <c r="T6996" i="1"/>
  <c r="V6996" i="1"/>
  <c r="B6997" i="1"/>
  <c r="E6997" i="1"/>
  <c r="H6997" i="1"/>
  <c r="I6997" i="1"/>
  <c r="N6997" i="1"/>
  <c r="O6997" i="1"/>
  <c r="P6997" i="1"/>
  <c r="Q6997" i="1"/>
  <c r="R6997" i="1"/>
  <c r="S6997" i="1"/>
  <c r="T6997" i="1"/>
  <c r="V6997" i="1"/>
  <c r="B6998" i="1"/>
  <c r="O6998" i="1" s="1"/>
  <c r="E6998" i="1"/>
  <c r="H6998" i="1"/>
  <c r="I6998" i="1" s="1"/>
  <c r="N6998" i="1"/>
  <c r="P6998" i="1"/>
  <c r="R6998" i="1"/>
  <c r="T6998" i="1"/>
  <c r="V6998" i="1"/>
  <c r="B6999" i="1"/>
  <c r="E6999" i="1"/>
  <c r="H6999" i="1"/>
  <c r="I6999" i="1"/>
  <c r="N6999" i="1"/>
  <c r="O6999" i="1"/>
  <c r="P6999" i="1"/>
  <c r="Q6999" i="1"/>
  <c r="R6999" i="1"/>
  <c r="S6999" i="1"/>
  <c r="T6999" i="1"/>
  <c r="V6999" i="1"/>
  <c r="B7000" i="1"/>
  <c r="O7000" i="1" s="1"/>
  <c r="E7000" i="1"/>
  <c r="H7000" i="1"/>
  <c r="I7000" i="1" s="1"/>
  <c r="N7000" i="1"/>
  <c r="P7000" i="1"/>
  <c r="R7000" i="1"/>
  <c r="T7000" i="1"/>
  <c r="V7000" i="1"/>
  <c r="B7001" i="1"/>
  <c r="E7001" i="1"/>
  <c r="H7001" i="1"/>
  <c r="I7001" i="1"/>
  <c r="N7001" i="1"/>
  <c r="O7001" i="1"/>
  <c r="P7001" i="1"/>
  <c r="Q7001" i="1"/>
  <c r="R7001" i="1"/>
  <c r="S7001" i="1"/>
  <c r="T7001" i="1"/>
  <c r="V7001" i="1"/>
  <c r="B7002" i="1"/>
  <c r="O7002" i="1" s="1"/>
  <c r="E7002" i="1"/>
  <c r="H7002" i="1"/>
  <c r="I7002" i="1" s="1"/>
  <c r="N7002" i="1"/>
  <c r="P7002" i="1"/>
  <c r="R7002" i="1"/>
  <c r="T7002" i="1"/>
  <c r="V7002" i="1"/>
  <c r="B7003" i="1"/>
  <c r="E7003" i="1"/>
  <c r="H7003" i="1"/>
  <c r="I7003" i="1"/>
  <c r="N7003" i="1"/>
  <c r="O7003" i="1"/>
  <c r="P7003" i="1"/>
  <c r="Q7003" i="1"/>
  <c r="R7003" i="1"/>
  <c r="S7003" i="1"/>
  <c r="T7003" i="1"/>
  <c r="U7003" i="1"/>
  <c r="V7003" i="1"/>
  <c r="B7004" i="1"/>
  <c r="O7004" i="1" s="1"/>
  <c r="E7004" i="1"/>
  <c r="H7004" i="1"/>
  <c r="I7004" i="1" s="1"/>
  <c r="N7004" i="1"/>
  <c r="P7004" i="1"/>
  <c r="R7004" i="1"/>
  <c r="T7004" i="1"/>
  <c r="U7004" i="1"/>
  <c r="V7004" i="1"/>
  <c r="B7005" i="1"/>
  <c r="E7005" i="1"/>
  <c r="H7005" i="1"/>
  <c r="I7005" i="1"/>
  <c r="N7005" i="1"/>
  <c r="O7005" i="1"/>
  <c r="P7005" i="1"/>
  <c r="Q7005" i="1"/>
  <c r="R7005" i="1"/>
  <c r="S7005" i="1"/>
  <c r="T7005" i="1"/>
  <c r="U7005" i="1"/>
  <c r="U7006" i="1" s="1"/>
  <c r="U7007" i="1" s="1"/>
  <c r="U7008" i="1" s="1"/>
  <c r="U7009" i="1" s="1"/>
  <c r="U7010" i="1" s="1"/>
  <c r="U7011" i="1" s="1"/>
  <c r="U7012" i="1" s="1"/>
  <c r="U7013" i="1" s="1"/>
  <c r="U7014" i="1" s="1"/>
  <c r="U7015" i="1" s="1"/>
  <c r="U7016" i="1" s="1"/>
  <c r="U7017" i="1" s="1"/>
  <c r="U7018" i="1" s="1"/>
  <c r="V7005" i="1"/>
  <c r="B7006" i="1"/>
  <c r="O7006" i="1" s="1"/>
  <c r="E7006" i="1"/>
  <c r="H7006" i="1"/>
  <c r="I7006" i="1" s="1"/>
  <c r="N7006" i="1"/>
  <c r="P7006" i="1"/>
  <c r="R7006" i="1"/>
  <c r="T7006" i="1"/>
  <c r="V7006" i="1"/>
  <c r="B7007" i="1"/>
  <c r="E7007" i="1"/>
  <c r="H7007" i="1"/>
  <c r="I7007" i="1"/>
  <c r="N7007" i="1"/>
  <c r="O7007" i="1"/>
  <c r="P7007" i="1"/>
  <c r="Q7007" i="1"/>
  <c r="R7007" i="1"/>
  <c r="S7007" i="1"/>
  <c r="T7007" i="1"/>
  <c r="V7007" i="1"/>
  <c r="B7008" i="1"/>
  <c r="O7008" i="1" s="1"/>
  <c r="E7008" i="1"/>
  <c r="H7008" i="1"/>
  <c r="I7008" i="1" s="1"/>
  <c r="N7008" i="1"/>
  <c r="P7008" i="1"/>
  <c r="R7008" i="1"/>
  <c r="T7008" i="1"/>
  <c r="V7008" i="1"/>
  <c r="B7009" i="1"/>
  <c r="E7009" i="1"/>
  <c r="H7009" i="1"/>
  <c r="I7009" i="1"/>
  <c r="N7009" i="1"/>
  <c r="O7009" i="1"/>
  <c r="P7009" i="1"/>
  <c r="Q7009" i="1"/>
  <c r="R7009" i="1"/>
  <c r="S7009" i="1"/>
  <c r="T7009" i="1"/>
  <c r="V7009" i="1"/>
  <c r="B7010" i="1"/>
  <c r="O7010" i="1" s="1"/>
  <c r="E7010" i="1"/>
  <c r="H7010" i="1"/>
  <c r="I7010" i="1" s="1"/>
  <c r="N7010" i="1"/>
  <c r="P7010" i="1"/>
  <c r="R7010" i="1"/>
  <c r="T7010" i="1"/>
  <c r="V7010" i="1"/>
  <c r="B7011" i="1"/>
  <c r="E7011" i="1"/>
  <c r="H7011" i="1"/>
  <c r="I7011" i="1"/>
  <c r="N7011" i="1"/>
  <c r="O7011" i="1"/>
  <c r="P7011" i="1"/>
  <c r="Q7011" i="1"/>
  <c r="R7011" i="1"/>
  <c r="S7011" i="1"/>
  <c r="T7011" i="1"/>
  <c r="V7011" i="1"/>
  <c r="B7012" i="1"/>
  <c r="O7012" i="1" s="1"/>
  <c r="E7012" i="1"/>
  <c r="H7012" i="1"/>
  <c r="I7012" i="1" s="1"/>
  <c r="N7012" i="1"/>
  <c r="P7012" i="1"/>
  <c r="R7012" i="1"/>
  <c r="T7012" i="1"/>
  <c r="V7012" i="1"/>
  <c r="B7013" i="1"/>
  <c r="E7013" i="1"/>
  <c r="H7013" i="1"/>
  <c r="I7013" i="1"/>
  <c r="N7013" i="1"/>
  <c r="O7013" i="1"/>
  <c r="P7013" i="1"/>
  <c r="Q7013" i="1"/>
  <c r="R7013" i="1"/>
  <c r="S7013" i="1"/>
  <c r="T7013" i="1"/>
  <c r="V7013" i="1"/>
  <c r="B7014" i="1"/>
  <c r="O7014" i="1" s="1"/>
  <c r="E7014" i="1"/>
  <c r="H7014" i="1"/>
  <c r="I7014" i="1" s="1"/>
  <c r="N7014" i="1"/>
  <c r="P7014" i="1"/>
  <c r="R7014" i="1"/>
  <c r="T7014" i="1"/>
  <c r="V7014" i="1"/>
  <c r="B7015" i="1"/>
  <c r="E7015" i="1"/>
  <c r="H7015" i="1"/>
  <c r="I7015" i="1"/>
  <c r="N7015" i="1"/>
  <c r="O7015" i="1"/>
  <c r="P7015" i="1"/>
  <c r="Q7015" i="1"/>
  <c r="R7015" i="1"/>
  <c r="S7015" i="1"/>
  <c r="T7015" i="1"/>
  <c r="V7015" i="1"/>
  <c r="B7016" i="1"/>
  <c r="O7016" i="1" s="1"/>
  <c r="E7016" i="1"/>
  <c r="H7016" i="1"/>
  <c r="I7016" i="1" s="1"/>
  <c r="N7016" i="1"/>
  <c r="P7016" i="1"/>
  <c r="R7016" i="1"/>
  <c r="T7016" i="1"/>
  <c r="V7016" i="1"/>
  <c r="B7017" i="1"/>
  <c r="E7017" i="1"/>
  <c r="H7017" i="1"/>
  <c r="I7017" i="1"/>
  <c r="N7017" i="1"/>
  <c r="O7017" i="1"/>
  <c r="P7017" i="1"/>
  <c r="Q7017" i="1"/>
  <c r="R7017" i="1"/>
  <c r="S7017" i="1"/>
  <c r="T7017" i="1"/>
  <c r="V7017" i="1"/>
  <c r="B7018" i="1"/>
  <c r="O7018" i="1" s="1"/>
  <c r="E7018" i="1"/>
  <c r="H7018" i="1"/>
  <c r="I7018" i="1" s="1"/>
  <c r="N7018" i="1"/>
  <c r="P7018" i="1"/>
  <c r="R7018" i="1"/>
  <c r="T7018" i="1"/>
  <c r="V7018" i="1"/>
  <c r="B7019" i="1"/>
  <c r="E7019" i="1"/>
  <c r="H7019" i="1"/>
  <c r="I7019" i="1"/>
  <c r="N7019" i="1"/>
  <c r="O7019" i="1"/>
  <c r="P7019" i="1"/>
  <c r="Q7019" i="1"/>
  <c r="R7019" i="1"/>
  <c r="S7019" i="1"/>
  <c r="T7019" i="1"/>
  <c r="U7019" i="1"/>
  <c r="U7020" i="1" s="1"/>
  <c r="U7021" i="1" s="1"/>
  <c r="U7022" i="1" s="1"/>
  <c r="U7023" i="1" s="1"/>
  <c r="U7024" i="1" s="1"/>
  <c r="U7025" i="1" s="1"/>
  <c r="U7026" i="1" s="1"/>
  <c r="V7019" i="1"/>
  <c r="B7020" i="1"/>
  <c r="O7020" i="1" s="1"/>
  <c r="E7020" i="1"/>
  <c r="H7020" i="1"/>
  <c r="I7020" i="1" s="1"/>
  <c r="N7020" i="1"/>
  <c r="P7020" i="1"/>
  <c r="R7020" i="1"/>
  <c r="T7020" i="1"/>
  <c r="V7020" i="1"/>
  <c r="B7021" i="1"/>
  <c r="E7021" i="1"/>
  <c r="H7021" i="1"/>
  <c r="I7021" i="1"/>
  <c r="N7021" i="1"/>
  <c r="O7021" i="1"/>
  <c r="P7021" i="1"/>
  <c r="Q7021" i="1"/>
  <c r="R7021" i="1"/>
  <c r="S7021" i="1"/>
  <c r="T7021" i="1"/>
  <c r="V7021" i="1"/>
  <c r="B7022" i="1"/>
  <c r="O7022" i="1" s="1"/>
  <c r="E7022" i="1"/>
  <c r="H7022" i="1"/>
  <c r="I7022" i="1" s="1"/>
  <c r="N7022" i="1"/>
  <c r="P7022" i="1"/>
  <c r="R7022" i="1"/>
  <c r="T7022" i="1"/>
  <c r="V7022" i="1"/>
  <c r="B7023" i="1"/>
  <c r="E7023" i="1"/>
  <c r="H7023" i="1"/>
  <c r="I7023" i="1"/>
  <c r="N7023" i="1"/>
  <c r="O7023" i="1"/>
  <c r="P7023" i="1"/>
  <c r="Q7023" i="1"/>
  <c r="R7023" i="1"/>
  <c r="S7023" i="1"/>
  <c r="T7023" i="1"/>
  <c r="V7023" i="1"/>
  <c r="B7024" i="1"/>
  <c r="O7024" i="1" s="1"/>
  <c r="E7024" i="1"/>
  <c r="H7024" i="1"/>
  <c r="I7024" i="1" s="1"/>
  <c r="N7024" i="1"/>
  <c r="P7024" i="1"/>
  <c r="R7024" i="1"/>
  <c r="T7024" i="1"/>
  <c r="V7024" i="1"/>
  <c r="B7025" i="1"/>
  <c r="E7025" i="1"/>
  <c r="H7025" i="1"/>
  <c r="I7025" i="1"/>
  <c r="N7025" i="1"/>
  <c r="O7025" i="1"/>
  <c r="P7025" i="1"/>
  <c r="Q7025" i="1"/>
  <c r="R7025" i="1"/>
  <c r="S7025" i="1"/>
  <c r="T7025" i="1"/>
  <c r="V7025" i="1"/>
  <c r="B7026" i="1"/>
  <c r="O7026" i="1" s="1"/>
  <c r="E7026" i="1"/>
  <c r="H7026" i="1"/>
  <c r="I7026" i="1" s="1"/>
  <c r="N7026" i="1"/>
  <c r="P7026" i="1"/>
  <c r="R7026" i="1"/>
  <c r="T7026" i="1"/>
  <c r="V7026" i="1"/>
  <c r="B7027" i="1"/>
  <c r="E7027" i="1"/>
  <c r="H7027" i="1"/>
  <c r="I7027" i="1"/>
  <c r="N7027" i="1"/>
  <c r="O7027" i="1"/>
  <c r="P7027" i="1"/>
  <c r="Q7027" i="1"/>
  <c r="R7027" i="1"/>
  <c r="S7027" i="1"/>
  <c r="T7027" i="1"/>
  <c r="U7027" i="1"/>
  <c r="U7028" i="1" s="1"/>
  <c r="U7029" i="1" s="1"/>
  <c r="U7030" i="1" s="1"/>
  <c r="U7031" i="1" s="1"/>
  <c r="U7032" i="1" s="1"/>
  <c r="U7033" i="1" s="1"/>
  <c r="U7034" i="1" s="1"/>
  <c r="U7035" i="1" s="1"/>
  <c r="U7036" i="1" s="1"/>
  <c r="U7037" i="1" s="1"/>
  <c r="U7038" i="1" s="1"/>
  <c r="V7027" i="1"/>
  <c r="B7028" i="1"/>
  <c r="O7028" i="1" s="1"/>
  <c r="E7028" i="1"/>
  <c r="H7028" i="1"/>
  <c r="I7028" i="1" s="1"/>
  <c r="N7028" i="1"/>
  <c r="P7028" i="1"/>
  <c r="R7028" i="1"/>
  <c r="T7028" i="1"/>
  <c r="V7028" i="1"/>
  <c r="B7029" i="1"/>
  <c r="E7029" i="1"/>
  <c r="H7029" i="1"/>
  <c r="I7029" i="1"/>
  <c r="N7029" i="1"/>
  <c r="O7029" i="1"/>
  <c r="P7029" i="1"/>
  <c r="Q7029" i="1"/>
  <c r="R7029" i="1"/>
  <c r="S7029" i="1"/>
  <c r="T7029" i="1"/>
  <c r="V7029" i="1"/>
  <c r="B7030" i="1"/>
  <c r="O7030" i="1" s="1"/>
  <c r="E7030" i="1"/>
  <c r="H7030" i="1"/>
  <c r="I7030" i="1" s="1"/>
  <c r="N7030" i="1"/>
  <c r="P7030" i="1"/>
  <c r="R7030" i="1"/>
  <c r="T7030" i="1"/>
  <c r="V7030" i="1"/>
  <c r="B7031" i="1"/>
  <c r="E7031" i="1"/>
  <c r="H7031" i="1"/>
  <c r="I7031" i="1"/>
  <c r="N7031" i="1"/>
  <c r="O7031" i="1"/>
  <c r="P7031" i="1"/>
  <c r="Q7031" i="1"/>
  <c r="R7031" i="1"/>
  <c r="S7031" i="1"/>
  <c r="T7031" i="1"/>
  <c r="V7031" i="1"/>
  <c r="B7032" i="1"/>
  <c r="O7032" i="1" s="1"/>
  <c r="E7032" i="1"/>
  <c r="H7032" i="1"/>
  <c r="I7032" i="1" s="1"/>
  <c r="N7032" i="1"/>
  <c r="P7032" i="1"/>
  <c r="R7032" i="1"/>
  <c r="T7032" i="1"/>
  <c r="V7032" i="1"/>
  <c r="B7033" i="1"/>
  <c r="E7033" i="1"/>
  <c r="H7033" i="1"/>
  <c r="I7033" i="1"/>
  <c r="N7033" i="1"/>
  <c r="O7033" i="1"/>
  <c r="P7033" i="1"/>
  <c r="Q7033" i="1"/>
  <c r="R7033" i="1"/>
  <c r="S7033" i="1"/>
  <c r="T7033" i="1"/>
  <c r="V7033" i="1"/>
  <c r="B7034" i="1"/>
  <c r="O7034" i="1" s="1"/>
  <c r="E7034" i="1"/>
  <c r="H7034" i="1"/>
  <c r="I7034" i="1" s="1"/>
  <c r="N7034" i="1"/>
  <c r="P7034" i="1"/>
  <c r="R7034" i="1"/>
  <c r="T7034" i="1"/>
  <c r="V7034" i="1"/>
  <c r="B7035" i="1"/>
  <c r="E7035" i="1"/>
  <c r="H7035" i="1"/>
  <c r="I7035" i="1"/>
  <c r="N7035" i="1"/>
  <c r="O7035" i="1"/>
  <c r="P7035" i="1"/>
  <c r="Q7035" i="1"/>
  <c r="R7035" i="1"/>
  <c r="S7035" i="1"/>
  <c r="T7035" i="1"/>
  <c r="V7035" i="1"/>
  <c r="B7036" i="1"/>
  <c r="O7036" i="1" s="1"/>
  <c r="E7036" i="1"/>
  <c r="H7036" i="1"/>
  <c r="I7036" i="1" s="1"/>
  <c r="N7036" i="1"/>
  <c r="P7036" i="1"/>
  <c r="R7036" i="1"/>
  <c r="T7036" i="1"/>
  <c r="V7036" i="1"/>
  <c r="B7037" i="1"/>
  <c r="E7037" i="1"/>
  <c r="H7037" i="1"/>
  <c r="I7037" i="1"/>
  <c r="N7037" i="1"/>
  <c r="O7037" i="1"/>
  <c r="P7037" i="1"/>
  <c r="Q7037" i="1"/>
  <c r="R7037" i="1"/>
  <c r="S7037" i="1"/>
  <c r="T7037" i="1"/>
  <c r="V7037" i="1"/>
  <c r="B7038" i="1"/>
  <c r="O7038" i="1" s="1"/>
  <c r="E7038" i="1"/>
  <c r="H7038" i="1"/>
  <c r="I7038" i="1" s="1"/>
  <c r="N7038" i="1"/>
  <c r="P7038" i="1"/>
  <c r="R7038" i="1"/>
  <c r="T7038" i="1"/>
  <c r="V7038" i="1"/>
  <c r="B7039" i="1"/>
  <c r="E7039" i="1"/>
  <c r="H7039" i="1"/>
  <c r="I7039" i="1"/>
  <c r="N7039" i="1"/>
  <c r="O7039" i="1"/>
  <c r="P7039" i="1"/>
  <c r="Q7039" i="1"/>
  <c r="R7039" i="1"/>
  <c r="S7039" i="1"/>
  <c r="T7039" i="1"/>
  <c r="U7039" i="1"/>
  <c r="U7040" i="1" s="1"/>
  <c r="U7041" i="1" s="1"/>
  <c r="U7042" i="1" s="1"/>
  <c r="U7043" i="1" s="1"/>
  <c r="U7044" i="1" s="1"/>
  <c r="U7045" i="1" s="1"/>
  <c r="U7046" i="1" s="1"/>
  <c r="U7047" i="1" s="1"/>
  <c r="V7039" i="1"/>
  <c r="B7040" i="1"/>
  <c r="O7040" i="1" s="1"/>
  <c r="E7040" i="1"/>
  <c r="H7040" i="1"/>
  <c r="I7040" i="1" s="1"/>
  <c r="N7040" i="1"/>
  <c r="P7040" i="1"/>
  <c r="R7040" i="1"/>
  <c r="T7040" i="1"/>
  <c r="V7040" i="1"/>
  <c r="B7041" i="1"/>
  <c r="E7041" i="1"/>
  <c r="H7041" i="1"/>
  <c r="I7041" i="1"/>
  <c r="N7041" i="1"/>
  <c r="O7041" i="1"/>
  <c r="P7041" i="1"/>
  <c r="Q7041" i="1"/>
  <c r="R7041" i="1"/>
  <c r="S7041" i="1"/>
  <c r="T7041" i="1"/>
  <c r="V7041" i="1"/>
  <c r="B7042" i="1"/>
  <c r="O7042" i="1" s="1"/>
  <c r="E7042" i="1"/>
  <c r="H7042" i="1"/>
  <c r="I7042" i="1" s="1"/>
  <c r="N7042" i="1"/>
  <c r="P7042" i="1"/>
  <c r="R7042" i="1"/>
  <c r="T7042" i="1"/>
  <c r="V7042" i="1"/>
  <c r="B7043" i="1"/>
  <c r="E7043" i="1"/>
  <c r="H7043" i="1"/>
  <c r="I7043" i="1"/>
  <c r="N7043" i="1"/>
  <c r="O7043" i="1"/>
  <c r="P7043" i="1"/>
  <c r="Q7043" i="1"/>
  <c r="R7043" i="1"/>
  <c r="S7043" i="1"/>
  <c r="T7043" i="1"/>
  <c r="V7043" i="1"/>
  <c r="B7044" i="1"/>
  <c r="O7044" i="1" s="1"/>
  <c r="E7044" i="1"/>
  <c r="H7044" i="1"/>
  <c r="I7044" i="1" s="1"/>
  <c r="N7044" i="1"/>
  <c r="P7044" i="1"/>
  <c r="R7044" i="1"/>
  <c r="T7044" i="1"/>
  <c r="V7044" i="1"/>
  <c r="B7045" i="1"/>
  <c r="E7045" i="1"/>
  <c r="H7045" i="1"/>
  <c r="I7045" i="1"/>
  <c r="N7045" i="1"/>
  <c r="O7045" i="1"/>
  <c r="P7045" i="1"/>
  <c r="Q7045" i="1"/>
  <c r="R7045" i="1"/>
  <c r="S7045" i="1"/>
  <c r="T7045" i="1"/>
  <c r="V7045" i="1"/>
  <c r="B7046" i="1"/>
  <c r="O7046" i="1" s="1"/>
  <c r="E7046" i="1"/>
  <c r="H7046" i="1"/>
  <c r="I7046" i="1" s="1"/>
  <c r="N7046" i="1"/>
  <c r="P7046" i="1"/>
  <c r="R7046" i="1"/>
  <c r="T7046" i="1"/>
  <c r="V7046" i="1"/>
  <c r="B7047" i="1"/>
  <c r="E7047" i="1"/>
  <c r="H7047" i="1"/>
  <c r="I7047" i="1"/>
  <c r="N7047" i="1"/>
  <c r="O7047" i="1"/>
  <c r="P7047" i="1"/>
  <c r="Q7047" i="1"/>
  <c r="R7047" i="1"/>
  <c r="S7047" i="1"/>
  <c r="T7047" i="1"/>
  <c r="V7047" i="1"/>
  <c r="B7048" i="1"/>
  <c r="O7048" i="1" s="1"/>
  <c r="E7048" i="1"/>
  <c r="H7048" i="1"/>
  <c r="I7048" i="1" s="1"/>
  <c r="N7048" i="1"/>
  <c r="P7048" i="1"/>
  <c r="R7048" i="1"/>
  <c r="T7048" i="1"/>
  <c r="U7048" i="1"/>
  <c r="V7048" i="1"/>
  <c r="B7049" i="1"/>
  <c r="E7049" i="1"/>
  <c r="H7049" i="1"/>
  <c r="I7049" i="1"/>
  <c r="N7049" i="1"/>
  <c r="O7049" i="1"/>
  <c r="P7049" i="1"/>
  <c r="Q7049" i="1"/>
  <c r="R7049" i="1"/>
  <c r="S7049" i="1"/>
  <c r="T7049" i="1"/>
  <c r="U7049" i="1"/>
  <c r="U7050" i="1" s="1"/>
  <c r="U7051" i="1" s="1"/>
  <c r="U7052" i="1" s="1"/>
  <c r="U7053" i="1" s="1"/>
  <c r="U7054" i="1" s="1"/>
  <c r="U7055" i="1" s="1"/>
  <c r="U7056" i="1" s="1"/>
  <c r="U7057" i="1" s="1"/>
  <c r="U7058" i="1" s="1"/>
  <c r="U7059" i="1" s="1"/>
  <c r="U7060" i="1" s="1"/>
  <c r="U7061" i="1" s="1"/>
  <c r="U7062" i="1" s="1"/>
  <c r="U7063" i="1" s="1"/>
  <c r="U7064" i="1" s="1"/>
  <c r="U7065" i="1" s="1"/>
  <c r="U7066" i="1" s="1"/>
  <c r="U7067" i="1" s="1"/>
  <c r="U7068" i="1" s="1"/>
  <c r="U7069" i="1" s="1"/>
  <c r="U7070" i="1" s="1"/>
  <c r="U7071" i="1" s="1"/>
  <c r="U7072" i="1" s="1"/>
  <c r="U7073" i="1" s="1"/>
  <c r="V7049" i="1"/>
  <c r="B7050" i="1"/>
  <c r="O7050" i="1" s="1"/>
  <c r="E7050" i="1"/>
  <c r="H7050" i="1"/>
  <c r="I7050" i="1" s="1"/>
  <c r="N7050" i="1"/>
  <c r="P7050" i="1"/>
  <c r="R7050" i="1"/>
  <c r="T7050" i="1"/>
  <c r="V7050" i="1"/>
  <c r="B7051" i="1"/>
  <c r="E7051" i="1"/>
  <c r="H7051" i="1"/>
  <c r="I7051" i="1"/>
  <c r="N7051" i="1"/>
  <c r="O7051" i="1"/>
  <c r="P7051" i="1"/>
  <c r="Q7051" i="1"/>
  <c r="R7051" i="1"/>
  <c r="S7051" i="1"/>
  <c r="T7051" i="1"/>
  <c r="V7051" i="1"/>
  <c r="B7052" i="1"/>
  <c r="O7052" i="1" s="1"/>
  <c r="E7052" i="1"/>
  <c r="H7052" i="1"/>
  <c r="I7052" i="1" s="1"/>
  <c r="N7052" i="1"/>
  <c r="P7052" i="1"/>
  <c r="R7052" i="1"/>
  <c r="T7052" i="1"/>
  <c r="V7052" i="1"/>
  <c r="B7053" i="1"/>
  <c r="E7053" i="1"/>
  <c r="H7053" i="1"/>
  <c r="I7053" i="1"/>
  <c r="N7053" i="1"/>
  <c r="O7053" i="1"/>
  <c r="P7053" i="1"/>
  <c r="Q7053" i="1"/>
  <c r="R7053" i="1"/>
  <c r="S7053" i="1"/>
  <c r="T7053" i="1"/>
  <c r="V7053" i="1"/>
  <c r="B7054" i="1"/>
  <c r="O7054" i="1" s="1"/>
  <c r="E7054" i="1"/>
  <c r="H7054" i="1"/>
  <c r="I7054" i="1" s="1"/>
  <c r="N7054" i="1"/>
  <c r="P7054" i="1"/>
  <c r="R7054" i="1"/>
  <c r="T7054" i="1"/>
  <c r="V7054" i="1"/>
  <c r="B7055" i="1"/>
  <c r="E7055" i="1"/>
  <c r="H7055" i="1"/>
  <c r="I7055" i="1"/>
  <c r="N7055" i="1"/>
  <c r="O7055" i="1"/>
  <c r="P7055" i="1"/>
  <c r="Q7055" i="1"/>
  <c r="R7055" i="1"/>
  <c r="S7055" i="1"/>
  <c r="T7055" i="1"/>
  <c r="V7055" i="1"/>
  <c r="B7056" i="1"/>
  <c r="O7056" i="1" s="1"/>
  <c r="E7056" i="1"/>
  <c r="H7056" i="1"/>
  <c r="I7056" i="1" s="1"/>
  <c r="N7056" i="1"/>
  <c r="P7056" i="1"/>
  <c r="R7056" i="1"/>
  <c r="T7056" i="1"/>
  <c r="V7056" i="1"/>
  <c r="B7057" i="1"/>
  <c r="E7057" i="1"/>
  <c r="H7057" i="1"/>
  <c r="I7057" i="1"/>
  <c r="N7057" i="1"/>
  <c r="O7057" i="1"/>
  <c r="P7057" i="1"/>
  <c r="Q7057" i="1"/>
  <c r="R7057" i="1"/>
  <c r="S7057" i="1"/>
  <c r="T7057" i="1"/>
  <c r="V7057" i="1"/>
  <c r="B7058" i="1"/>
  <c r="O7058" i="1" s="1"/>
  <c r="E7058" i="1"/>
  <c r="H7058" i="1"/>
  <c r="I7058" i="1" s="1"/>
  <c r="N7058" i="1"/>
  <c r="P7058" i="1"/>
  <c r="R7058" i="1"/>
  <c r="T7058" i="1"/>
  <c r="V7058" i="1"/>
  <c r="B7059" i="1"/>
  <c r="E7059" i="1"/>
  <c r="H7059" i="1"/>
  <c r="I7059" i="1"/>
  <c r="N7059" i="1"/>
  <c r="O7059" i="1"/>
  <c r="P7059" i="1"/>
  <c r="Q7059" i="1"/>
  <c r="R7059" i="1"/>
  <c r="S7059" i="1"/>
  <c r="T7059" i="1"/>
  <c r="V7059" i="1"/>
  <c r="B7060" i="1"/>
  <c r="O7060" i="1" s="1"/>
  <c r="E7060" i="1"/>
  <c r="H7060" i="1"/>
  <c r="I7060" i="1" s="1"/>
  <c r="N7060" i="1"/>
  <c r="P7060" i="1"/>
  <c r="R7060" i="1"/>
  <c r="T7060" i="1"/>
  <c r="V7060" i="1"/>
  <c r="B7061" i="1"/>
  <c r="E7061" i="1"/>
  <c r="H7061" i="1"/>
  <c r="I7061" i="1"/>
  <c r="N7061" i="1"/>
  <c r="O7061" i="1"/>
  <c r="P7061" i="1"/>
  <c r="Q7061" i="1"/>
  <c r="R7061" i="1"/>
  <c r="S7061" i="1"/>
  <c r="T7061" i="1"/>
  <c r="V7061" i="1"/>
  <c r="B7062" i="1"/>
  <c r="O7062" i="1" s="1"/>
  <c r="E7062" i="1"/>
  <c r="H7062" i="1"/>
  <c r="I7062" i="1" s="1"/>
  <c r="N7062" i="1"/>
  <c r="P7062" i="1"/>
  <c r="R7062" i="1"/>
  <c r="T7062" i="1"/>
  <c r="V7062" i="1"/>
  <c r="B7063" i="1"/>
  <c r="E7063" i="1"/>
  <c r="H7063" i="1"/>
  <c r="I7063" i="1"/>
  <c r="N7063" i="1"/>
  <c r="O7063" i="1"/>
  <c r="P7063" i="1"/>
  <c r="Q7063" i="1"/>
  <c r="R7063" i="1"/>
  <c r="S7063" i="1"/>
  <c r="T7063" i="1"/>
  <c r="V7063" i="1"/>
  <c r="B7064" i="1"/>
  <c r="O7064" i="1" s="1"/>
  <c r="E7064" i="1"/>
  <c r="H7064" i="1"/>
  <c r="I7064" i="1" s="1"/>
  <c r="N7064" i="1"/>
  <c r="P7064" i="1"/>
  <c r="R7064" i="1"/>
  <c r="T7064" i="1"/>
  <c r="V7064" i="1"/>
  <c r="B7065" i="1"/>
  <c r="E7065" i="1"/>
  <c r="H7065" i="1"/>
  <c r="I7065" i="1"/>
  <c r="N7065" i="1"/>
  <c r="O7065" i="1"/>
  <c r="P7065" i="1"/>
  <c r="Q7065" i="1"/>
  <c r="R7065" i="1"/>
  <c r="S7065" i="1"/>
  <c r="T7065" i="1"/>
  <c r="V7065" i="1"/>
  <c r="B7066" i="1"/>
  <c r="O7066" i="1" s="1"/>
  <c r="E7066" i="1"/>
  <c r="H7066" i="1"/>
  <c r="I7066" i="1" s="1"/>
  <c r="N7066" i="1"/>
  <c r="P7066" i="1"/>
  <c r="R7066" i="1"/>
  <c r="T7066" i="1"/>
  <c r="V7066" i="1"/>
  <c r="B7067" i="1"/>
  <c r="E7067" i="1"/>
  <c r="H7067" i="1"/>
  <c r="I7067" i="1"/>
  <c r="N7067" i="1"/>
  <c r="O7067" i="1"/>
  <c r="P7067" i="1"/>
  <c r="Q7067" i="1"/>
  <c r="R7067" i="1"/>
  <c r="S7067" i="1"/>
  <c r="T7067" i="1"/>
  <c r="V7067" i="1"/>
  <c r="B7068" i="1"/>
  <c r="O7068" i="1" s="1"/>
  <c r="E7068" i="1"/>
  <c r="H7068" i="1"/>
  <c r="I7068" i="1" s="1"/>
  <c r="N7068" i="1"/>
  <c r="P7068" i="1"/>
  <c r="R7068" i="1"/>
  <c r="T7068" i="1"/>
  <c r="V7068" i="1"/>
  <c r="B7069" i="1"/>
  <c r="E7069" i="1"/>
  <c r="H7069" i="1"/>
  <c r="I7069" i="1"/>
  <c r="N7069" i="1"/>
  <c r="O7069" i="1"/>
  <c r="P7069" i="1"/>
  <c r="Q7069" i="1"/>
  <c r="R7069" i="1"/>
  <c r="S7069" i="1"/>
  <c r="T7069" i="1"/>
  <c r="V7069" i="1"/>
  <c r="B7070" i="1"/>
  <c r="O7070" i="1" s="1"/>
  <c r="E7070" i="1"/>
  <c r="H7070" i="1"/>
  <c r="I7070" i="1" s="1"/>
  <c r="N7070" i="1"/>
  <c r="P7070" i="1"/>
  <c r="R7070" i="1"/>
  <c r="T7070" i="1"/>
  <c r="V7070" i="1"/>
  <c r="B7071" i="1"/>
  <c r="E7071" i="1"/>
  <c r="H7071" i="1"/>
  <c r="I7071" i="1"/>
  <c r="N7071" i="1"/>
  <c r="O7071" i="1"/>
  <c r="P7071" i="1"/>
  <c r="Q7071" i="1"/>
  <c r="R7071" i="1"/>
  <c r="S7071" i="1"/>
  <c r="T7071" i="1"/>
  <c r="V7071" i="1"/>
  <c r="B7072" i="1"/>
  <c r="O7072" i="1" s="1"/>
  <c r="E7072" i="1"/>
  <c r="H7072" i="1"/>
  <c r="I7072" i="1" s="1"/>
  <c r="N7072" i="1"/>
  <c r="P7072" i="1"/>
  <c r="R7072" i="1"/>
  <c r="T7072" i="1"/>
  <c r="V7072" i="1"/>
  <c r="B7073" i="1"/>
  <c r="E7073" i="1"/>
  <c r="H7073" i="1"/>
  <c r="I7073" i="1"/>
  <c r="N7073" i="1"/>
  <c r="O7073" i="1"/>
  <c r="P7073" i="1"/>
  <c r="Q7073" i="1"/>
  <c r="R7073" i="1"/>
  <c r="S7073" i="1"/>
  <c r="T7073" i="1"/>
  <c r="V7073" i="1"/>
  <c r="B7074" i="1"/>
  <c r="O7074" i="1" s="1"/>
  <c r="E7074" i="1"/>
  <c r="H7074" i="1"/>
  <c r="I7074" i="1" s="1"/>
  <c r="N7074" i="1"/>
  <c r="P7074" i="1"/>
  <c r="R7074" i="1"/>
  <c r="T7074" i="1"/>
  <c r="U7074" i="1"/>
  <c r="V7074" i="1"/>
  <c r="B7075" i="1"/>
  <c r="E7075" i="1"/>
  <c r="H7075" i="1"/>
  <c r="I7075" i="1"/>
  <c r="N7075" i="1"/>
  <c r="O7075" i="1"/>
  <c r="P7075" i="1"/>
  <c r="Q7075" i="1"/>
  <c r="R7075" i="1"/>
  <c r="S7075" i="1"/>
  <c r="T7075" i="1"/>
  <c r="U7075" i="1"/>
  <c r="U7076" i="1" s="1"/>
  <c r="U7077" i="1" s="1"/>
  <c r="U7078" i="1" s="1"/>
  <c r="U7079" i="1" s="1"/>
  <c r="U7080" i="1" s="1"/>
  <c r="U7081" i="1" s="1"/>
  <c r="U7082" i="1" s="1"/>
  <c r="U7083" i="1" s="1"/>
  <c r="U7084" i="1" s="1"/>
  <c r="V7075" i="1"/>
  <c r="B7076" i="1"/>
  <c r="O7076" i="1" s="1"/>
  <c r="E7076" i="1"/>
  <c r="H7076" i="1"/>
  <c r="I7076" i="1" s="1"/>
  <c r="N7076" i="1"/>
  <c r="P7076" i="1"/>
  <c r="R7076" i="1"/>
  <c r="T7076" i="1"/>
  <c r="V7076" i="1"/>
  <c r="B7077" i="1"/>
  <c r="E7077" i="1"/>
  <c r="H7077" i="1"/>
  <c r="I7077" i="1"/>
  <c r="N7077" i="1"/>
  <c r="O7077" i="1"/>
  <c r="P7077" i="1"/>
  <c r="Q7077" i="1"/>
  <c r="R7077" i="1"/>
  <c r="S7077" i="1"/>
  <c r="T7077" i="1"/>
  <c r="V7077" i="1"/>
  <c r="B7078" i="1"/>
  <c r="O7078" i="1" s="1"/>
  <c r="E7078" i="1"/>
  <c r="H7078" i="1"/>
  <c r="I7078" i="1" s="1"/>
  <c r="N7078" i="1"/>
  <c r="P7078" i="1"/>
  <c r="R7078" i="1"/>
  <c r="T7078" i="1"/>
  <c r="V7078" i="1"/>
  <c r="B7079" i="1"/>
  <c r="E7079" i="1"/>
  <c r="H7079" i="1"/>
  <c r="I7079" i="1"/>
  <c r="N7079" i="1"/>
  <c r="O7079" i="1"/>
  <c r="P7079" i="1"/>
  <c r="Q7079" i="1"/>
  <c r="R7079" i="1"/>
  <c r="S7079" i="1"/>
  <c r="T7079" i="1"/>
  <c r="V7079" i="1"/>
  <c r="B7080" i="1"/>
  <c r="O7080" i="1" s="1"/>
  <c r="E7080" i="1"/>
  <c r="H7080" i="1"/>
  <c r="I7080" i="1" s="1"/>
  <c r="N7080" i="1"/>
  <c r="P7080" i="1"/>
  <c r="R7080" i="1"/>
  <c r="T7080" i="1"/>
  <c r="V7080" i="1"/>
  <c r="B7081" i="1"/>
  <c r="E7081" i="1"/>
  <c r="H7081" i="1"/>
  <c r="I7081" i="1"/>
  <c r="N7081" i="1"/>
  <c r="O7081" i="1"/>
  <c r="P7081" i="1"/>
  <c r="Q7081" i="1"/>
  <c r="R7081" i="1"/>
  <c r="S7081" i="1"/>
  <c r="T7081" i="1"/>
  <c r="V7081" i="1"/>
  <c r="B7082" i="1"/>
  <c r="O7082" i="1" s="1"/>
  <c r="E7082" i="1"/>
  <c r="H7082" i="1"/>
  <c r="I7082" i="1" s="1"/>
  <c r="N7082" i="1"/>
  <c r="P7082" i="1"/>
  <c r="R7082" i="1"/>
  <c r="T7082" i="1"/>
  <c r="V7082" i="1"/>
  <c r="B7083" i="1"/>
  <c r="E7083" i="1"/>
  <c r="H7083" i="1"/>
  <c r="I7083" i="1"/>
  <c r="N7083" i="1"/>
  <c r="O7083" i="1"/>
  <c r="P7083" i="1"/>
  <c r="Q7083" i="1"/>
  <c r="R7083" i="1"/>
  <c r="S7083" i="1"/>
  <c r="T7083" i="1"/>
  <c r="V7083" i="1"/>
  <c r="B7084" i="1"/>
  <c r="O7084" i="1" s="1"/>
  <c r="E7084" i="1"/>
  <c r="H7084" i="1"/>
  <c r="I7084" i="1" s="1"/>
  <c r="N7084" i="1"/>
  <c r="P7084" i="1"/>
  <c r="R7084" i="1"/>
  <c r="T7084" i="1"/>
  <c r="V7084" i="1"/>
  <c r="B7085" i="1"/>
  <c r="E7085" i="1"/>
  <c r="H7085" i="1"/>
  <c r="I7085" i="1"/>
  <c r="N7085" i="1"/>
  <c r="O7085" i="1"/>
  <c r="P7085" i="1"/>
  <c r="Q7085" i="1"/>
  <c r="R7085" i="1"/>
  <c r="S7085" i="1"/>
  <c r="T7085" i="1"/>
  <c r="U7085" i="1"/>
  <c r="U7086" i="1" s="1"/>
  <c r="U7087" i="1" s="1"/>
  <c r="U7088" i="1" s="1"/>
  <c r="U7089" i="1" s="1"/>
  <c r="U7090" i="1" s="1"/>
  <c r="U7091" i="1" s="1"/>
  <c r="U7092" i="1" s="1"/>
  <c r="U7093" i="1" s="1"/>
  <c r="V7085" i="1"/>
  <c r="B7086" i="1"/>
  <c r="O7086" i="1" s="1"/>
  <c r="E7086" i="1"/>
  <c r="H7086" i="1"/>
  <c r="I7086" i="1" s="1"/>
  <c r="N7086" i="1"/>
  <c r="P7086" i="1"/>
  <c r="R7086" i="1"/>
  <c r="T7086" i="1"/>
  <c r="V7086" i="1"/>
  <c r="B7087" i="1"/>
  <c r="E7087" i="1"/>
  <c r="H7087" i="1"/>
  <c r="I7087" i="1"/>
  <c r="N7087" i="1"/>
  <c r="O7087" i="1"/>
  <c r="P7087" i="1"/>
  <c r="Q7087" i="1"/>
  <c r="R7087" i="1"/>
  <c r="S7087" i="1"/>
  <c r="T7087" i="1"/>
  <c r="V7087" i="1"/>
  <c r="B7088" i="1"/>
  <c r="O7088" i="1" s="1"/>
  <c r="E7088" i="1"/>
  <c r="H7088" i="1"/>
  <c r="I7088" i="1" s="1"/>
  <c r="N7088" i="1"/>
  <c r="P7088" i="1"/>
  <c r="R7088" i="1"/>
  <c r="T7088" i="1"/>
  <c r="V7088" i="1"/>
  <c r="B7089" i="1"/>
  <c r="E7089" i="1"/>
  <c r="H7089" i="1"/>
  <c r="I7089" i="1"/>
  <c r="N7089" i="1"/>
  <c r="O7089" i="1"/>
  <c r="P7089" i="1"/>
  <c r="Q7089" i="1"/>
  <c r="R7089" i="1"/>
  <c r="S7089" i="1"/>
  <c r="T7089" i="1"/>
  <c r="V7089" i="1"/>
  <c r="B7090" i="1"/>
  <c r="O7090" i="1" s="1"/>
  <c r="E7090" i="1"/>
  <c r="H7090" i="1"/>
  <c r="I7090" i="1" s="1"/>
  <c r="N7090" i="1"/>
  <c r="P7090" i="1"/>
  <c r="R7090" i="1"/>
  <c r="T7090" i="1"/>
  <c r="V7090" i="1"/>
  <c r="B7091" i="1"/>
  <c r="E7091" i="1"/>
  <c r="H7091" i="1"/>
  <c r="I7091" i="1"/>
  <c r="N7091" i="1"/>
  <c r="O7091" i="1"/>
  <c r="P7091" i="1"/>
  <c r="Q7091" i="1"/>
  <c r="R7091" i="1"/>
  <c r="S7091" i="1"/>
  <c r="T7091" i="1"/>
  <c r="V7091" i="1"/>
  <c r="B7092" i="1"/>
  <c r="O7092" i="1" s="1"/>
  <c r="E7092" i="1"/>
  <c r="H7092" i="1"/>
  <c r="I7092" i="1" s="1"/>
  <c r="N7092" i="1"/>
  <c r="P7092" i="1"/>
  <c r="R7092" i="1"/>
  <c r="T7092" i="1"/>
  <c r="V7092" i="1"/>
  <c r="B7093" i="1"/>
  <c r="E7093" i="1"/>
  <c r="H7093" i="1"/>
  <c r="I7093" i="1"/>
  <c r="N7093" i="1"/>
  <c r="O7093" i="1"/>
  <c r="P7093" i="1"/>
  <c r="Q7093" i="1"/>
  <c r="R7093" i="1"/>
  <c r="S7093" i="1"/>
  <c r="T7093" i="1"/>
  <c r="V7093" i="1"/>
  <c r="B7094" i="1"/>
  <c r="O7094" i="1" s="1"/>
  <c r="E7094" i="1"/>
  <c r="H7094" i="1"/>
  <c r="I7094" i="1" s="1"/>
  <c r="N7094" i="1"/>
  <c r="P7094" i="1"/>
  <c r="R7094" i="1"/>
  <c r="T7094" i="1"/>
  <c r="U7094" i="1"/>
  <c r="V7094" i="1"/>
  <c r="B7095" i="1"/>
  <c r="E7095" i="1"/>
  <c r="H7095" i="1"/>
  <c r="I7095" i="1"/>
  <c r="N7095" i="1"/>
  <c r="O7095" i="1"/>
  <c r="P7095" i="1"/>
  <c r="Q7095" i="1"/>
  <c r="R7095" i="1"/>
  <c r="S7095" i="1"/>
  <c r="T7095" i="1"/>
  <c r="U7095" i="1"/>
  <c r="V7095" i="1"/>
  <c r="B7096" i="1"/>
  <c r="O7096" i="1" s="1"/>
  <c r="E7096" i="1"/>
  <c r="H7096" i="1"/>
  <c r="I7096" i="1" s="1"/>
  <c r="N7096" i="1"/>
  <c r="P7096" i="1"/>
  <c r="R7096" i="1"/>
  <c r="T7096" i="1"/>
  <c r="U7096" i="1"/>
  <c r="V7096" i="1"/>
  <c r="B7097" i="1"/>
  <c r="E7097" i="1"/>
  <c r="H7097" i="1"/>
  <c r="I7097" i="1"/>
  <c r="N7097" i="1"/>
  <c r="O7097" i="1"/>
  <c r="P7097" i="1"/>
  <c r="Q7097" i="1"/>
  <c r="R7097" i="1"/>
  <c r="S7097" i="1"/>
  <c r="T7097" i="1"/>
  <c r="U7097" i="1"/>
  <c r="U7098" i="1" s="1"/>
  <c r="U7099" i="1" s="1"/>
  <c r="U7100" i="1" s="1"/>
  <c r="U7101" i="1" s="1"/>
  <c r="U7102" i="1" s="1"/>
  <c r="U7103" i="1" s="1"/>
  <c r="U7104" i="1" s="1"/>
  <c r="U7105" i="1" s="1"/>
  <c r="U7106" i="1" s="1"/>
  <c r="U7107" i="1" s="1"/>
  <c r="U7108" i="1" s="1"/>
  <c r="V7097" i="1"/>
  <c r="B7098" i="1"/>
  <c r="O7098" i="1" s="1"/>
  <c r="E7098" i="1"/>
  <c r="H7098" i="1"/>
  <c r="I7098" i="1" s="1"/>
  <c r="N7098" i="1"/>
  <c r="P7098" i="1"/>
  <c r="R7098" i="1"/>
  <c r="T7098" i="1"/>
  <c r="V7098" i="1"/>
  <c r="B7099" i="1"/>
  <c r="E7099" i="1"/>
  <c r="H7099" i="1"/>
  <c r="I7099" i="1"/>
  <c r="N7099" i="1"/>
  <c r="O7099" i="1"/>
  <c r="P7099" i="1"/>
  <c r="Q7099" i="1"/>
  <c r="R7099" i="1"/>
  <c r="S7099" i="1"/>
  <c r="T7099" i="1"/>
  <c r="V7099" i="1"/>
  <c r="B7100" i="1"/>
  <c r="O7100" i="1" s="1"/>
  <c r="E7100" i="1"/>
  <c r="H7100" i="1"/>
  <c r="I7100" i="1" s="1"/>
  <c r="N7100" i="1"/>
  <c r="P7100" i="1"/>
  <c r="R7100" i="1"/>
  <c r="T7100" i="1"/>
  <c r="V7100" i="1"/>
  <c r="B7101" i="1"/>
  <c r="E7101" i="1"/>
  <c r="H7101" i="1"/>
  <c r="I7101" i="1"/>
  <c r="N7101" i="1"/>
  <c r="O7101" i="1"/>
  <c r="P7101" i="1"/>
  <c r="Q7101" i="1"/>
  <c r="R7101" i="1"/>
  <c r="S7101" i="1"/>
  <c r="T7101" i="1"/>
  <c r="V7101" i="1"/>
  <c r="B7102" i="1"/>
  <c r="O7102" i="1" s="1"/>
  <c r="E7102" i="1"/>
  <c r="H7102" i="1"/>
  <c r="I7102" i="1" s="1"/>
  <c r="N7102" i="1"/>
  <c r="P7102" i="1"/>
  <c r="R7102" i="1"/>
  <c r="T7102" i="1"/>
  <c r="V7102" i="1"/>
  <c r="B7103" i="1"/>
  <c r="E7103" i="1"/>
  <c r="H7103" i="1"/>
  <c r="I7103" i="1"/>
  <c r="N7103" i="1"/>
  <c r="O7103" i="1"/>
  <c r="P7103" i="1"/>
  <c r="Q7103" i="1"/>
  <c r="R7103" i="1"/>
  <c r="S7103" i="1"/>
  <c r="T7103" i="1"/>
  <c r="V7103" i="1"/>
  <c r="B7104" i="1"/>
  <c r="O7104" i="1" s="1"/>
  <c r="E7104" i="1"/>
  <c r="H7104" i="1"/>
  <c r="I7104" i="1" s="1"/>
  <c r="N7104" i="1"/>
  <c r="P7104" i="1"/>
  <c r="R7104" i="1"/>
  <c r="T7104" i="1"/>
  <c r="V7104" i="1"/>
  <c r="B7105" i="1"/>
  <c r="E7105" i="1"/>
  <c r="H7105" i="1"/>
  <c r="I7105" i="1"/>
  <c r="N7105" i="1"/>
  <c r="O7105" i="1"/>
  <c r="P7105" i="1"/>
  <c r="Q7105" i="1"/>
  <c r="R7105" i="1"/>
  <c r="S7105" i="1"/>
  <c r="T7105" i="1"/>
  <c r="V7105" i="1"/>
  <c r="B7106" i="1"/>
  <c r="O7106" i="1" s="1"/>
  <c r="E7106" i="1"/>
  <c r="H7106" i="1"/>
  <c r="I7106" i="1" s="1"/>
  <c r="N7106" i="1"/>
  <c r="P7106" i="1"/>
  <c r="R7106" i="1"/>
  <c r="T7106" i="1"/>
  <c r="V7106" i="1"/>
  <c r="B7107" i="1"/>
  <c r="E7107" i="1"/>
  <c r="H7107" i="1"/>
  <c r="I7107" i="1"/>
  <c r="N7107" i="1"/>
  <c r="O7107" i="1"/>
  <c r="P7107" i="1"/>
  <c r="Q7107" i="1"/>
  <c r="R7107" i="1"/>
  <c r="S7107" i="1"/>
  <c r="T7107" i="1"/>
  <c r="V7107" i="1"/>
  <c r="B7108" i="1"/>
  <c r="O7108" i="1" s="1"/>
  <c r="E7108" i="1"/>
  <c r="H7108" i="1"/>
  <c r="I7108" i="1" s="1"/>
  <c r="N7108" i="1"/>
  <c r="P7108" i="1"/>
  <c r="R7108" i="1"/>
  <c r="T7108" i="1"/>
  <c r="V7108" i="1"/>
  <c r="B7109" i="1"/>
  <c r="E7109" i="1"/>
  <c r="H7109" i="1"/>
  <c r="I7109" i="1"/>
  <c r="N7109" i="1"/>
  <c r="O7109" i="1"/>
  <c r="P7109" i="1"/>
  <c r="Q7109" i="1"/>
  <c r="R7109" i="1"/>
  <c r="S7109" i="1"/>
  <c r="T7109" i="1"/>
  <c r="U7109" i="1"/>
  <c r="U7110" i="1" s="1"/>
  <c r="U7111" i="1" s="1"/>
  <c r="U7112" i="1" s="1"/>
  <c r="U7113" i="1" s="1"/>
  <c r="U7114" i="1" s="1"/>
  <c r="U7115" i="1" s="1"/>
  <c r="U7116" i="1" s="1"/>
  <c r="U7117" i="1" s="1"/>
  <c r="U7118" i="1" s="1"/>
  <c r="U7119" i="1" s="1"/>
  <c r="V7109" i="1"/>
  <c r="B7110" i="1"/>
  <c r="O7110" i="1" s="1"/>
  <c r="E7110" i="1"/>
  <c r="H7110" i="1"/>
  <c r="I7110" i="1" s="1"/>
  <c r="N7110" i="1"/>
  <c r="P7110" i="1"/>
  <c r="R7110" i="1"/>
  <c r="T7110" i="1"/>
  <c r="V7110" i="1"/>
  <c r="B7111" i="1"/>
  <c r="E7111" i="1"/>
  <c r="H7111" i="1"/>
  <c r="I7111" i="1"/>
  <c r="N7111" i="1"/>
  <c r="O7111" i="1"/>
  <c r="P7111" i="1"/>
  <c r="Q7111" i="1"/>
  <c r="R7111" i="1"/>
  <c r="S7111" i="1"/>
  <c r="T7111" i="1"/>
  <c r="V7111" i="1"/>
  <c r="B7112" i="1"/>
  <c r="O7112" i="1" s="1"/>
  <c r="E7112" i="1"/>
  <c r="H7112" i="1"/>
  <c r="I7112" i="1" s="1"/>
  <c r="N7112" i="1"/>
  <c r="P7112" i="1"/>
  <c r="R7112" i="1"/>
  <c r="T7112" i="1"/>
  <c r="V7112" i="1"/>
  <c r="B7113" i="1"/>
  <c r="E7113" i="1"/>
  <c r="H7113" i="1"/>
  <c r="I7113" i="1"/>
  <c r="N7113" i="1"/>
  <c r="O7113" i="1"/>
  <c r="P7113" i="1"/>
  <c r="Q7113" i="1"/>
  <c r="R7113" i="1"/>
  <c r="S7113" i="1"/>
  <c r="T7113" i="1"/>
  <c r="V7113" i="1"/>
  <c r="B7114" i="1"/>
  <c r="O7114" i="1" s="1"/>
  <c r="E7114" i="1"/>
  <c r="H7114" i="1"/>
  <c r="I7114" i="1" s="1"/>
  <c r="N7114" i="1"/>
  <c r="P7114" i="1"/>
  <c r="R7114" i="1"/>
  <c r="T7114" i="1"/>
  <c r="V7114" i="1"/>
  <c r="B7115" i="1"/>
  <c r="E7115" i="1"/>
  <c r="H7115" i="1"/>
  <c r="I7115" i="1"/>
  <c r="N7115" i="1"/>
  <c r="O7115" i="1"/>
  <c r="P7115" i="1"/>
  <c r="Q7115" i="1"/>
  <c r="R7115" i="1"/>
  <c r="S7115" i="1"/>
  <c r="T7115" i="1"/>
  <c r="V7115" i="1"/>
  <c r="B7116" i="1"/>
  <c r="O7116" i="1" s="1"/>
  <c r="E7116" i="1"/>
  <c r="H7116" i="1"/>
  <c r="I7116" i="1" s="1"/>
  <c r="N7116" i="1"/>
  <c r="P7116" i="1"/>
  <c r="R7116" i="1"/>
  <c r="T7116" i="1"/>
  <c r="V7116" i="1"/>
  <c r="B7117" i="1"/>
  <c r="E7117" i="1"/>
  <c r="H7117" i="1"/>
  <c r="I7117" i="1"/>
  <c r="N7117" i="1"/>
  <c r="O7117" i="1"/>
  <c r="P7117" i="1"/>
  <c r="Q7117" i="1"/>
  <c r="R7117" i="1"/>
  <c r="S7117" i="1"/>
  <c r="T7117" i="1"/>
  <c r="V7117" i="1"/>
  <c r="B7118" i="1"/>
  <c r="O7118" i="1" s="1"/>
  <c r="E7118" i="1"/>
  <c r="H7118" i="1"/>
  <c r="I7118" i="1" s="1"/>
  <c r="N7118" i="1"/>
  <c r="P7118" i="1"/>
  <c r="R7118" i="1"/>
  <c r="T7118" i="1"/>
  <c r="V7118" i="1"/>
  <c r="B7119" i="1"/>
  <c r="E7119" i="1"/>
  <c r="H7119" i="1"/>
  <c r="I7119" i="1"/>
  <c r="N7119" i="1"/>
  <c r="O7119" i="1"/>
  <c r="P7119" i="1"/>
  <c r="Q7119" i="1"/>
  <c r="R7119" i="1"/>
  <c r="S7119" i="1"/>
  <c r="T7119" i="1"/>
  <c r="V7119" i="1"/>
  <c r="B7120" i="1"/>
  <c r="O7120" i="1" s="1"/>
  <c r="E7120" i="1"/>
  <c r="H7120" i="1"/>
  <c r="I7120" i="1" s="1"/>
  <c r="N7120" i="1"/>
  <c r="P7120" i="1"/>
  <c r="R7120" i="1"/>
  <c r="T7120" i="1"/>
  <c r="U7120" i="1"/>
  <c r="V7120" i="1"/>
  <c r="B7121" i="1"/>
  <c r="E7121" i="1"/>
  <c r="H7121" i="1"/>
  <c r="I7121" i="1"/>
  <c r="N7121" i="1"/>
  <c r="O7121" i="1"/>
  <c r="P7121" i="1"/>
  <c r="Q7121" i="1"/>
  <c r="R7121" i="1"/>
  <c r="S7121" i="1"/>
  <c r="T7121" i="1"/>
  <c r="U7121" i="1"/>
  <c r="U7122" i="1" s="1"/>
  <c r="U7123" i="1" s="1"/>
  <c r="U7124" i="1" s="1"/>
  <c r="U7125" i="1" s="1"/>
  <c r="U7126" i="1" s="1"/>
  <c r="U7127" i="1" s="1"/>
  <c r="U7128" i="1" s="1"/>
  <c r="U7129" i="1" s="1"/>
  <c r="V7121" i="1"/>
  <c r="B7122" i="1"/>
  <c r="O7122" i="1" s="1"/>
  <c r="E7122" i="1"/>
  <c r="H7122" i="1"/>
  <c r="I7122" i="1" s="1"/>
  <c r="N7122" i="1"/>
  <c r="P7122" i="1"/>
  <c r="R7122" i="1"/>
  <c r="T7122" i="1"/>
  <c r="V7122" i="1"/>
  <c r="B7123" i="1"/>
  <c r="E7123" i="1"/>
  <c r="H7123" i="1"/>
  <c r="I7123" i="1"/>
  <c r="N7123" i="1"/>
  <c r="O7123" i="1"/>
  <c r="P7123" i="1"/>
  <c r="Q7123" i="1"/>
  <c r="R7123" i="1"/>
  <c r="S7123" i="1"/>
  <c r="T7123" i="1"/>
  <c r="V7123" i="1"/>
  <c r="B7124" i="1"/>
  <c r="O7124" i="1" s="1"/>
  <c r="E7124" i="1"/>
  <c r="H7124" i="1"/>
  <c r="I7124" i="1" s="1"/>
  <c r="N7124" i="1"/>
  <c r="P7124" i="1"/>
  <c r="R7124" i="1"/>
  <c r="T7124" i="1"/>
  <c r="V7124" i="1"/>
  <c r="B7125" i="1"/>
  <c r="E7125" i="1"/>
  <c r="H7125" i="1"/>
  <c r="I7125" i="1"/>
  <c r="N7125" i="1"/>
  <c r="O7125" i="1"/>
  <c r="P7125" i="1"/>
  <c r="Q7125" i="1"/>
  <c r="R7125" i="1"/>
  <c r="S7125" i="1"/>
  <c r="T7125" i="1"/>
  <c r="V7125" i="1"/>
  <c r="B7126" i="1"/>
  <c r="O7126" i="1" s="1"/>
  <c r="E7126" i="1"/>
  <c r="H7126" i="1"/>
  <c r="I7126" i="1" s="1"/>
  <c r="N7126" i="1"/>
  <c r="P7126" i="1"/>
  <c r="R7126" i="1"/>
  <c r="T7126" i="1"/>
  <c r="V7126" i="1"/>
  <c r="B7127" i="1"/>
  <c r="E7127" i="1"/>
  <c r="H7127" i="1"/>
  <c r="I7127" i="1"/>
  <c r="N7127" i="1"/>
  <c r="O7127" i="1"/>
  <c r="P7127" i="1"/>
  <c r="Q7127" i="1"/>
  <c r="R7127" i="1"/>
  <c r="S7127" i="1"/>
  <c r="T7127" i="1"/>
  <c r="V7127" i="1"/>
  <c r="B7128" i="1"/>
  <c r="O7128" i="1" s="1"/>
  <c r="E7128" i="1"/>
  <c r="H7128" i="1"/>
  <c r="I7128" i="1" s="1"/>
  <c r="N7128" i="1"/>
  <c r="P7128" i="1"/>
  <c r="R7128" i="1"/>
  <c r="T7128" i="1"/>
  <c r="V7128" i="1"/>
  <c r="B7129" i="1"/>
  <c r="E7129" i="1"/>
  <c r="H7129" i="1"/>
  <c r="I7129" i="1"/>
  <c r="N7129" i="1"/>
  <c r="O7129" i="1"/>
  <c r="P7129" i="1"/>
  <c r="Q7129" i="1"/>
  <c r="R7129" i="1"/>
  <c r="S7129" i="1"/>
  <c r="T7129" i="1"/>
  <c r="V7129" i="1"/>
  <c r="B7130" i="1"/>
  <c r="O7130" i="1" s="1"/>
  <c r="E7130" i="1"/>
  <c r="H7130" i="1"/>
  <c r="I7130" i="1" s="1"/>
  <c r="N7130" i="1"/>
  <c r="P7130" i="1"/>
  <c r="R7130" i="1"/>
  <c r="T7130" i="1"/>
  <c r="U7130" i="1"/>
  <c r="V7130" i="1"/>
  <c r="B7131" i="1"/>
  <c r="E7131" i="1"/>
  <c r="H7131" i="1"/>
  <c r="I7131" i="1"/>
  <c r="N7131" i="1"/>
  <c r="O7131" i="1"/>
  <c r="P7131" i="1"/>
  <c r="Q7131" i="1"/>
  <c r="R7131" i="1"/>
  <c r="S7131" i="1"/>
  <c r="T7131" i="1"/>
  <c r="U7131" i="1"/>
  <c r="U7132" i="1" s="1"/>
  <c r="U7133" i="1" s="1"/>
  <c r="U7134" i="1" s="1"/>
  <c r="U7135" i="1" s="1"/>
  <c r="U7136" i="1" s="1"/>
  <c r="U7137" i="1" s="1"/>
  <c r="U7138" i="1" s="1"/>
  <c r="U7139" i="1" s="1"/>
  <c r="U7140" i="1" s="1"/>
  <c r="U7141" i="1" s="1"/>
  <c r="V7131" i="1"/>
  <c r="B7132" i="1"/>
  <c r="O7132" i="1" s="1"/>
  <c r="E7132" i="1"/>
  <c r="H7132" i="1"/>
  <c r="I7132" i="1" s="1"/>
  <c r="N7132" i="1"/>
  <c r="P7132" i="1"/>
  <c r="R7132" i="1"/>
  <c r="T7132" i="1"/>
  <c r="V7132" i="1"/>
  <c r="B7133" i="1"/>
  <c r="E7133" i="1"/>
  <c r="H7133" i="1"/>
  <c r="I7133" i="1"/>
  <c r="N7133" i="1"/>
  <c r="O7133" i="1"/>
  <c r="P7133" i="1"/>
  <c r="Q7133" i="1"/>
  <c r="R7133" i="1"/>
  <c r="S7133" i="1"/>
  <c r="T7133" i="1"/>
  <c r="V7133" i="1"/>
  <c r="B7134" i="1"/>
  <c r="O7134" i="1" s="1"/>
  <c r="E7134" i="1"/>
  <c r="H7134" i="1"/>
  <c r="I7134" i="1" s="1"/>
  <c r="N7134" i="1"/>
  <c r="P7134" i="1"/>
  <c r="R7134" i="1"/>
  <c r="T7134" i="1"/>
  <c r="V7134" i="1"/>
  <c r="B7135" i="1"/>
  <c r="E7135" i="1"/>
  <c r="H7135" i="1"/>
  <c r="I7135" i="1"/>
  <c r="N7135" i="1"/>
  <c r="O7135" i="1"/>
  <c r="P7135" i="1"/>
  <c r="Q7135" i="1"/>
  <c r="R7135" i="1"/>
  <c r="S7135" i="1"/>
  <c r="T7135" i="1"/>
  <c r="V7135" i="1"/>
  <c r="B7136" i="1"/>
  <c r="O7136" i="1" s="1"/>
  <c r="E7136" i="1"/>
  <c r="H7136" i="1"/>
  <c r="I7136" i="1" s="1"/>
  <c r="N7136" i="1"/>
  <c r="P7136" i="1"/>
  <c r="R7136" i="1"/>
  <c r="T7136" i="1"/>
  <c r="V7136" i="1"/>
  <c r="B7137" i="1"/>
  <c r="E7137" i="1"/>
  <c r="H7137" i="1"/>
  <c r="I7137" i="1"/>
  <c r="N7137" i="1"/>
  <c r="O7137" i="1"/>
  <c r="P7137" i="1"/>
  <c r="Q7137" i="1"/>
  <c r="R7137" i="1"/>
  <c r="S7137" i="1"/>
  <c r="T7137" i="1"/>
  <c r="V7137" i="1"/>
  <c r="B7138" i="1"/>
  <c r="O7138" i="1" s="1"/>
  <c r="E7138" i="1"/>
  <c r="H7138" i="1"/>
  <c r="I7138" i="1" s="1"/>
  <c r="N7138" i="1"/>
  <c r="P7138" i="1"/>
  <c r="R7138" i="1"/>
  <c r="T7138" i="1"/>
  <c r="V7138" i="1"/>
  <c r="B7139" i="1"/>
  <c r="E7139" i="1"/>
  <c r="H7139" i="1"/>
  <c r="I7139" i="1"/>
  <c r="N7139" i="1"/>
  <c r="O7139" i="1"/>
  <c r="P7139" i="1"/>
  <c r="Q7139" i="1"/>
  <c r="R7139" i="1"/>
  <c r="S7139" i="1"/>
  <c r="T7139" i="1"/>
  <c r="V7139" i="1"/>
  <c r="B7140" i="1"/>
  <c r="O7140" i="1" s="1"/>
  <c r="E7140" i="1"/>
  <c r="H7140" i="1"/>
  <c r="I7140" i="1" s="1"/>
  <c r="N7140" i="1"/>
  <c r="P7140" i="1"/>
  <c r="R7140" i="1"/>
  <c r="T7140" i="1"/>
  <c r="V7140" i="1"/>
  <c r="B7141" i="1"/>
  <c r="E7141" i="1"/>
  <c r="H7141" i="1"/>
  <c r="I7141" i="1"/>
  <c r="N7141" i="1"/>
  <c r="O7141" i="1"/>
  <c r="P7141" i="1"/>
  <c r="Q7141" i="1"/>
  <c r="R7141" i="1"/>
  <c r="S7141" i="1"/>
  <c r="T7141" i="1"/>
  <c r="V7141" i="1"/>
  <c r="B7142" i="1"/>
  <c r="O7142" i="1" s="1"/>
  <c r="E7142" i="1"/>
  <c r="H7142" i="1"/>
  <c r="I7142" i="1" s="1"/>
  <c r="N7142" i="1"/>
  <c r="P7142" i="1"/>
  <c r="R7142" i="1"/>
  <c r="T7142" i="1"/>
  <c r="U7142" i="1"/>
  <c r="V7142" i="1"/>
  <c r="B7143" i="1"/>
  <c r="E7143" i="1"/>
  <c r="H7143" i="1"/>
  <c r="I7143" i="1"/>
  <c r="N7143" i="1"/>
  <c r="O7143" i="1"/>
  <c r="P7143" i="1"/>
  <c r="Q7143" i="1"/>
  <c r="R7143" i="1"/>
  <c r="S7143" i="1"/>
  <c r="T7143" i="1"/>
  <c r="U7143" i="1"/>
  <c r="V7143" i="1"/>
  <c r="B7144" i="1"/>
  <c r="O7144" i="1" s="1"/>
  <c r="E7144" i="1"/>
  <c r="H7144" i="1"/>
  <c r="I7144" i="1" s="1"/>
  <c r="N7144" i="1"/>
  <c r="P7144" i="1"/>
  <c r="R7144" i="1"/>
  <c r="T7144" i="1"/>
  <c r="U7144" i="1"/>
  <c r="V7144" i="1"/>
  <c r="B7145" i="1"/>
  <c r="E7145" i="1"/>
  <c r="H7145" i="1"/>
  <c r="I7145" i="1"/>
  <c r="N7145" i="1"/>
  <c r="O7145" i="1"/>
  <c r="P7145" i="1"/>
  <c r="Q7145" i="1"/>
  <c r="R7145" i="1"/>
  <c r="S7145" i="1"/>
  <c r="T7145" i="1"/>
  <c r="U7145" i="1"/>
  <c r="U7146" i="1" s="1"/>
  <c r="U7147" i="1" s="1"/>
  <c r="U7148" i="1" s="1"/>
  <c r="U7149" i="1" s="1"/>
  <c r="U7150" i="1" s="1"/>
  <c r="U7151" i="1" s="1"/>
  <c r="U7152" i="1" s="1"/>
  <c r="U7153" i="1" s="1"/>
  <c r="U7154" i="1" s="1"/>
  <c r="U7155" i="1" s="1"/>
  <c r="V7145" i="1"/>
  <c r="B7146" i="1"/>
  <c r="O7146" i="1" s="1"/>
  <c r="E7146" i="1"/>
  <c r="H7146" i="1"/>
  <c r="I7146" i="1" s="1"/>
  <c r="N7146" i="1"/>
  <c r="P7146" i="1"/>
  <c r="R7146" i="1"/>
  <c r="T7146" i="1"/>
  <c r="V7146" i="1"/>
  <c r="B7147" i="1"/>
  <c r="E7147" i="1"/>
  <c r="H7147" i="1"/>
  <c r="I7147" i="1"/>
  <c r="N7147" i="1"/>
  <c r="O7147" i="1"/>
  <c r="P7147" i="1"/>
  <c r="Q7147" i="1"/>
  <c r="R7147" i="1"/>
  <c r="S7147" i="1"/>
  <c r="T7147" i="1"/>
  <c r="V7147" i="1"/>
  <c r="B7148" i="1"/>
  <c r="O7148" i="1" s="1"/>
  <c r="E7148" i="1"/>
  <c r="H7148" i="1"/>
  <c r="I7148" i="1" s="1"/>
  <c r="N7148" i="1"/>
  <c r="P7148" i="1"/>
  <c r="R7148" i="1"/>
  <c r="T7148" i="1"/>
  <c r="V7148" i="1"/>
  <c r="B7149" i="1"/>
  <c r="E7149" i="1"/>
  <c r="H7149" i="1"/>
  <c r="I7149" i="1"/>
  <c r="N7149" i="1"/>
  <c r="O7149" i="1"/>
  <c r="P7149" i="1"/>
  <c r="Q7149" i="1"/>
  <c r="R7149" i="1"/>
  <c r="S7149" i="1"/>
  <c r="T7149" i="1"/>
  <c r="V7149" i="1"/>
  <c r="B7150" i="1"/>
  <c r="O7150" i="1" s="1"/>
  <c r="E7150" i="1"/>
  <c r="H7150" i="1"/>
  <c r="I7150" i="1" s="1"/>
  <c r="N7150" i="1"/>
  <c r="P7150" i="1"/>
  <c r="R7150" i="1"/>
  <c r="T7150" i="1"/>
  <c r="V7150" i="1"/>
  <c r="B7151" i="1"/>
  <c r="E7151" i="1"/>
  <c r="H7151" i="1"/>
  <c r="I7151" i="1"/>
  <c r="N7151" i="1"/>
  <c r="O7151" i="1"/>
  <c r="P7151" i="1"/>
  <c r="Q7151" i="1"/>
  <c r="R7151" i="1"/>
  <c r="S7151" i="1"/>
  <c r="T7151" i="1"/>
  <c r="V7151" i="1"/>
  <c r="B7152" i="1"/>
  <c r="O7152" i="1" s="1"/>
  <c r="E7152" i="1"/>
  <c r="H7152" i="1"/>
  <c r="I7152" i="1" s="1"/>
  <c r="N7152" i="1"/>
  <c r="P7152" i="1"/>
  <c r="R7152" i="1"/>
  <c r="T7152" i="1"/>
  <c r="V7152" i="1"/>
  <c r="B7153" i="1"/>
  <c r="E7153" i="1"/>
  <c r="H7153" i="1"/>
  <c r="I7153" i="1"/>
  <c r="N7153" i="1"/>
  <c r="O7153" i="1"/>
  <c r="P7153" i="1"/>
  <c r="Q7153" i="1"/>
  <c r="R7153" i="1"/>
  <c r="S7153" i="1"/>
  <c r="T7153" i="1"/>
  <c r="V7153" i="1"/>
  <c r="B7154" i="1"/>
  <c r="O7154" i="1" s="1"/>
  <c r="E7154" i="1"/>
  <c r="H7154" i="1"/>
  <c r="I7154" i="1" s="1"/>
  <c r="N7154" i="1"/>
  <c r="P7154" i="1"/>
  <c r="R7154" i="1"/>
  <c r="T7154" i="1"/>
  <c r="V7154" i="1"/>
  <c r="B7155" i="1"/>
  <c r="E7155" i="1"/>
  <c r="H7155" i="1"/>
  <c r="I7155" i="1"/>
  <c r="N7155" i="1"/>
  <c r="O7155" i="1"/>
  <c r="P7155" i="1"/>
  <c r="Q7155" i="1"/>
  <c r="R7155" i="1"/>
  <c r="S7155" i="1"/>
  <c r="T7155" i="1"/>
  <c r="V7155" i="1"/>
  <c r="B7156" i="1"/>
  <c r="O7156" i="1" s="1"/>
  <c r="E7156" i="1"/>
  <c r="H7156" i="1"/>
  <c r="I7156" i="1" s="1"/>
  <c r="N7156" i="1"/>
  <c r="P7156" i="1"/>
  <c r="R7156" i="1"/>
  <c r="T7156" i="1"/>
  <c r="U7156" i="1"/>
  <c r="V7156" i="1"/>
  <c r="B7157" i="1"/>
  <c r="E7157" i="1"/>
  <c r="H7157" i="1"/>
  <c r="I7157" i="1"/>
  <c r="N7157" i="1"/>
  <c r="O7157" i="1"/>
  <c r="P7157" i="1"/>
  <c r="Q7157" i="1"/>
  <c r="R7157" i="1"/>
  <c r="S7157" i="1"/>
  <c r="T7157" i="1"/>
  <c r="U7157" i="1"/>
  <c r="U7158" i="1" s="1"/>
  <c r="U7159" i="1" s="1"/>
  <c r="U7160" i="1" s="1"/>
  <c r="U7161" i="1" s="1"/>
  <c r="U7162" i="1" s="1"/>
  <c r="U7163" i="1" s="1"/>
  <c r="V7157" i="1"/>
  <c r="B7158" i="1"/>
  <c r="O7158" i="1" s="1"/>
  <c r="E7158" i="1"/>
  <c r="H7158" i="1"/>
  <c r="I7158" i="1" s="1"/>
  <c r="N7158" i="1"/>
  <c r="P7158" i="1"/>
  <c r="R7158" i="1"/>
  <c r="T7158" i="1"/>
  <c r="V7158" i="1"/>
  <c r="B7159" i="1"/>
  <c r="E7159" i="1"/>
  <c r="H7159" i="1"/>
  <c r="I7159" i="1"/>
  <c r="N7159" i="1"/>
  <c r="O7159" i="1"/>
  <c r="P7159" i="1"/>
  <c r="Q7159" i="1"/>
  <c r="R7159" i="1"/>
  <c r="S7159" i="1"/>
  <c r="T7159" i="1"/>
  <c r="V7159" i="1"/>
  <c r="B7160" i="1"/>
  <c r="O7160" i="1" s="1"/>
  <c r="E7160" i="1"/>
  <c r="H7160" i="1"/>
  <c r="I7160" i="1" s="1"/>
  <c r="N7160" i="1"/>
  <c r="P7160" i="1"/>
  <c r="R7160" i="1"/>
  <c r="T7160" i="1"/>
  <c r="V7160" i="1"/>
  <c r="B7161" i="1"/>
  <c r="E7161" i="1"/>
  <c r="H7161" i="1"/>
  <c r="I7161" i="1"/>
  <c r="N7161" i="1"/>
  <c r="O7161" i="1"/>
  <c r="P7161" i="1"/>
  <c r="Q7161" i="1"/>
  <c r="R7161" i="1"/>
  <c r="S7161" i="1"/>
  <c r="T7161" i="1"/>
  <c r="V7161" i="1"/>
  <c r="B7162" i="1"/>
  <c r="O7162" i="1" s="1"/>
  <c r="E7162" i="1"/>
  <c r="H7162" i="1"/>
  <c r="I7162" i="1" s="1"/>
  <c r="N7162" i="1"/>
  <c r="P7162" i="1"/>
  <c r="R7162" i="1"/>
  <c r="T7162" i="1"/>
  <c r="V7162" i="1"/>
  <c r="B7163" i="1"/>
  <c r="E7163" i="1"/>
  <c r="H7163" i="1"/>
  <c r="I7163" i="1"/>
  <c r="N7163" i="1"/>
  <c r="O7163" i="1"/>
  <c r="P7163" i="1"/>
  <c r="Q7163" i="1"/>
  <c r="R7163" i="1"/>
  <c r="S7163" i="1"/>
  <c r="T7163" i="1"/>
  <c r="V7163" i="1"/>
  <c r="B7164" i="1"/>
  <c r="O7164" i="1" s="1"/>
  <c r="E7164" i="1"/>
  <c r="H7164" i="1"/>
  <c r="I7164" i="1" s="1"/>
  <c r="N7164" i="1"/>
  <c r="P7164" i="1"/>
  <c r="R7164" i="1"/>
  <c r="T7164" i="1"/>
  <c r="U7164" i="1"/>
  <c r="V7164" i="1"/>
  <c r="B7165" i="1"/>
  <c r="E7165" i="1"/>
  <c r="H7165" i="1"/>
  <c r="I7165" i="1"/>
  <c r="N7165" i="1"/>
  <c r="O7165" i="1"/>
  <c r="P7165" i="1"/>
  <c r="Q7165" i="1"/>
  <c r="R7165" i="1"/>
  <c r="S7165" i="1"/>
  <c r="T7165" i="1"/>
  <c r="U7165" i="1"/>
  <c r="U7166" i="1" s="1"/>
  <c r="U7167" i="1" s="1"/>
  <c r="U7168" i="1" s="1"/>
  <c r="U7169" i="1" s="1"/>
  <c r="U7170" i="1" s="1"/>
  <c r="U7171" i="1" s="1"/>
  <c r="U7172" i="1" s="1"/>
  <c r="U7173" i="1" s="1"/>
  <c r="U7174" i="1" s="1"/>
  <c r="U7175" i="1" s="1"/>
  <c r="U7176" i="1" s="1"/>
  <c r="U7177" i="1" s="1"/>
  <c r="U7178" i="1" s="1"/>
  <c r="V7165" i="1"/>
  <c r="B7166" i="1"/>
  <c r="O7166" i="1" s="1"/>
  <c r="E7166" i="1"/>
  <c r="H7166" i="1"/>
  <c r="I7166" i="1" s="1"/>
  <c r="N7166" i="1"/>
  <c r="P7166" i="1"/>
  <c r="R7166" i="1"/>
  <c r="T7166" i="1"/>
  <c r="V7166" i="1"/>
  <c r="B7167" i="1"/>
  <c r="E7167" i="1"/>
  <c r="H7167" i="1"/>
  <c r="I7167" i="1"/>
  <c r="N7167" i="1"/>
  <c r="O7167" i="1"/>
  <c r="P7167" i="1"/>
  <c r="Q7167" i="1"/>
  <c r="R7167" i="1"/>
  <c r="S7167" i="1"/>
  <c r="T7167" i="1"/>
  <c r="V7167" i="1"/>
  <c r="B7168" i="1"/>
  <c r="O7168" i="1" s="1"/>
  <c r="E7168" i="1"/>
  <c r="H7168" i="1"/>
  <c r="I7168" i="1" s="1"/>
  <c r="N7168" i="1"/>
  <c r="P7168" i="1"/>
  <c r="R7168" i="1"/>
  <c r="T7168" i="1"/>
  <c r="V7168" i="1"/>
  <c r="B7169" i="1"/>
  <c r="E7169" i="1"/>
  <c r="H7169" i="1"/>
  <c r="I7169" i="1"/>
  <c r="N7169" i="1"/>
  <c r="O7169" i="1"/>
  <c r="P7169" i="1"/>
  <c r="Q7169" i="1"/>
  <c r="R7169" i="1"/>
  <c r="S7169" i="1"/>
  <c r="T7169" i="1"/>
  <c r="V7169" i="1"/>
  <c r="B7170" i="1"/>
  <c r="O7170" i="1" s="1"/>
  <c r="E7170" i="1"/>
  <c r="H7170" i="1"/>
  <c r="I7170" i="1" s="1"/>
  <c r="N7170" i="1"/>
  <c r="P7170" i="1"/>
  <c r="R7170" i="1"/>
  <c r="T7170" i="1"/>
  <c r="V7170" i="1"/>
  <c r="B7171" i="1"/>
  <c r="E7171" i="1"/>
  <c r="H7171" i="1"/>
  <c r="I7171" i="1"/>
  <c r="N7171" i="1"/>
  <c r="O7171" i="1"/>
  <c r="P7171" i="1"/>
  <c r="Q7171" i="1"/>
  <c r="R7171" i="1"/>
  <c r="S7171" i="1"/>
  <c r="T7171" i="1"/>
  <c r="V7171" i="1"/>
  <c r="B7172" i="1"/>
  <c r="O7172" i="1" s="1"/>
  <c r="E7172" i="1"/>
  <c r="H7172" i="1"/>
  <c r="I7172" i="1" s="1"/>
  <c r="N7172" i="1"/>
  <c r="P7172" i="1"/>
  <c r="R7172" i="1"/>
  <c r="T7172" i="1"/>
  <c r="V7172" i="1"/>
  <c r="B7173" i="1"/>
  <c r="E7173" i="1"/>
  <c r="H7173" i="1"/>
  <c r="I7173" i="1"/>
  <c r="N7173" i="1"/>
  <c r="O7173" i="1"/>
  <c r="P7173" i="1"/>
  <c r="Q7173" i="1"/>
  <c r="R7173" i="1"/>
  <c r="S7173" i="1"/>
  <c r="T7173" i="1"/>
  <c r="V7173" i="1"/>
  <c r="B7174" i="1"/>
  <c r="O7174" i="1" s="1"/>
  <c r="E7174" i="1"/>
  <c r="H7174" i="1"/>
  <c r="I7174" i="1" s="1"/>
  <c r="N7174" i="1"/>
  <c r="P7174" i="1"/>
  <c r="R7174" i="1"/>
  <c r="T7174" i="1"/>
  <c r="V7174" i="1"/>
  <c r="B7175" i="1"/>
  <c r="E7175" i="1"/>
  <c r="H7175" i="1"/>
  <c r="I7175" i="1"/>
  <c r="N7175" i="1"/>
  <c r="O7175" i="1"/>
  <c r="P7175" i="1"/>
  <c r="Q7175" i="1"/>
  <c r="R7175" i="1"/>
  <c r="S7175" i="1"/>
  <c r="T7175" i="1"/>
  <c r="V7175" i="1"/>
  <c r="B7176" i="1"/>
  <c r="O7176" i="1" s="1"/>
  <c r="E7176" i="1"/>
  <c r="H7176" i="1"/>
  <c r="I7176" i="1" s="1"/>
  <c r="N7176" i="1"/>
  <c r="P7176" i="1"/>
  <c r="R7176" i="1"/>
  <c r="T7176" i="1"/>
  <c r="V7176" i="1"/>
  <c r="B7177" i="1"/>
  <c r="E7177" i="1"/>
  <c r="H7177" i="1"/>
  <c r="I7177" i="1"/>
  <c r="N7177" i="1"/>
  <c r="O7177" i="1"/>
  <c r="P7177" i="1"/>
  <c r="Q7177" i="1"/>
  <c r="R7177" i="1"/>
  <c r="S7177" i="1"/>
  <c r="T7177" i="1"/>
  <c r="V7177" i="1"/>
  <c r="B7178" i="1"/>
  <c r="O7178" i="1" s="1"/>
  <c r="E7178" i="1"/>
  <c r="H7178" i="1"/>
  <c r="I7178" i="1" s="1"/>
  <c r="N7178" i="1"/>
  <c r="P7178" i="1"/>
  <c r="R7178" i="1"/>
  <c r="T7178" i="1"/>
  <c r="V7178" i="1"/>
  <c r="B7179" i="1"/>
  <c r="E7179" i="1"/>
  <c r="H7179" i="1"/>
  <c r="I7179" i="1"/>
  <c r="N7179" i="1"/>
  <c r="O7179" i="1"/>
  <c r="P7179" i="1"/>
  <c r="Q7179" i="1"/>
  <c r="R7179" i="1"/>
  <c r="S7179" i="1"/>
  <c r="T7179" i="1"/>
  <c r="U7179" i="1"/>
  <c r="U7180" i="1" s="1"/>
  <c r="U7181" i="1" s="1"/>
  <c r="U7182" i="1" s="1"/>
  <c r="U7183" i="1" s="1"/>
  <c r="U7184" i="1" s="1"/>
  <c r="U7185" i="1" s="1"/>
  <c r="U7186" i="1" s="1"/>
  <c r="V7179" i="1"/>
  <c r="B7180" i="1"/>
  <c r="O7180" i="1" s="1"/>
  <c r="E7180" i="1"/>
  <c r="H7180" i="1"/>
  <c r="I7180" i="1" s="1"/>
  <c r="N7180" i="1"/>
  <c r="P7180" i="1"/>
  <c r="R7180" i="1"/>
  <c r="T7180" i="1"/>
  <c r="V7180" i="1"/>
  <c r="B7181" i="1"/>
  <c r="E7181" i="1"/>
  <c r="H7181" i="1"/>
  <c r="I7181" i="1"/>
  <c r="N7181" i="1"/>
  <c r="O7181" i="1"/>
  <c r="P7181" i="1"/>
  <c r="Q7181" i="1"/>
  <c r="R7181" i="1"/>
  <c r="S7181" i="1"/>
  <c r="T7181" i="1"/>
  <c r="V7181" i="1"/>
  <c r="B7182" i="1"/>
  <c r="O7182" i="1" s="1"/>
  <c r="E7182" i="1"/>
  <c r="H7182" i="1"/>
  <c r="I7182" i="1" s="1"/>
  <c r="N7182" i="1"/>
  <c r="P7182" i="1"/>
  <c r="R7182" i="1"/>
  <c r="T7182" i="1"/>
  <c r="V7182" i="1"/>
  <c r="B7183" i="1"/>
  <c r="E7183" i="1"/>
  <c r="H7183" i="1"/>
  <c r="I7183" i="1"/>
  <c r="N7183" i="1"/>
  <c r="O7183" i="1"/>
  <c r="P7183" i="1"/>
  <c r="Q7183" i="1"/>
  <c r="R7183" i="1"/>
  <c r="S7183" i="1"/>
  <c r="T7183" i="1"/>
  <c r="V7183" i="1"/>
  <c r="B7184" i="1"/>
  <c r="O7184" i="1" s="1"/>
  <c r="E7184" i="1"/>
  <c r="H7184" i="1"/>
  <c r="I7184" i="1" s="1"/>
  <c r="N7184" i="1"/>
  <c r="P7184" i="1"/>
  <c r="R7184" i="1"/>
  <c r="T7184" i="1"/>
  <c r="V7184" i="1"/>
  <c r="B7185" i="1"/>
  <c r="E7185" i="1"/>
  <c r="H7185" i="1"/>
  <c r="I7185" i="1"/>
  <c r="N7185" i="1"/>
  <c r="O7185" i="1"/>
  <c r="P7185" i="1"/>
  <c r="Q7185" i="1"/>
  <c r="R7185" i="1"/>
  <c r="S7185" i="1"/>
  <c r="T7185" i="1"/>
  <c r="V7185" i="1"/>
  <c r="B7186" i="1"/>
  <c r="O7186" i="1" s="1"/>
  <c r="E7186" i="1"/>
  <c r="H7186" i="1"/>
  <c r="I7186" i="1" s="1"/>
  <c r="N7186" i="1"/>
  <c r="P7186" i="1"/>
  <c r="R7186" i="1"/>
  <c r="T7186" i="1"/>
  <c r="V7186" i="1"/>
  <c r="B7187" i="1"/>
  <c r="E7187" i="1"/>
  <c r="H7187" i="1"/>
  <c r="I7187" i="1"/>
  <c r="N7187" i="1"/>
  <c r="O7187" i="1"/>
  <c r="P7187" i="1"/>
  <c r="Q7187" i="1"/>
  <c r="R7187" i="1"/>
  <c r="S7187" i="1"/>
  <c r="T7187" i="1"/>
  <c r="U7187" i="1"/>
  <c r="U7188" i="1" s="1"/>
  <c r="U7189" i="1" s="1"/>
  <c r="U7190" i="1" s="1"/>
  <c r="U7191" i="1" s="1"/>
  <c r="U7192" i="1" s="1"/>
  <c r="U7193" i="1" s="1"/>
  <c r="U7194" i="1" s="1"/>
  <c r="U7195" i="1" s="1"/>
  <c r="U7196" i="1" s="1"/>
  <c r="U7197" i="1" s="1"/>
  <c r="U7198" i="1" s="1"/>
  <c r="V7187" i="1"/>
  <c r="B7188" i="1"/>
  <c r="O7188" i="1" s="1"/>
  <c r="E7188" i="1"/>
  <c r="H7188" i="1"/>
  <c r="I7188" i="1" s="1"/>
  <c r="N7188" i="1"/>
  <c r="P7188" i="1"/>
  <c r="R7188" i="1"/>
  <c r="T7188" i="1"/>
  <c r="V7188" i="1"/>
  <c r="B7189" i="1"/>
  <c r="E7189" i="1"/>
  <c r="H7189" i="1"/>
  <c r="I7189" i="1"/>
  <c r="N7189" i="1"/>
  <c r="O7189" i="1"/>
  <c r="P7189" i="1"/>
  <c r="Q7189" i="1"/>
  <c r="R7189" i="1"/>
  <c r="S7189" i="1"/>
  <c r="T7189" i="1"/>
  <c r="V7189" i="1"/>
  <c r="B7190" i="1"/>
  <c r="O7190" i="1" s="1"/>
  <c r="E7190" i="1"/>
  <c r="H7190" i="1"/>
  <c r="I7190" i="1" s="1"/>
  <c r="N7190" i="1"/>
  <c r="P7190" i="1"/>
  <c r="R7190" i="1"/>
  <c r="T7190" i="1"/>
  <c r="V7190" i="1"/>
  <c r="B7191" i="1"/>
  <c r="E7191" i="1"/>
  <c r="H7191" i="1"/>
  <c r="I7191" i="1"/>
  <c r="N7191" i="1"/>
  <c r="O7191" i="1"/>
  <c r="P7191" i="1"/>
  <c r="Q7191" i="1"/>
  <c r="R7191" i="1"/>
  <c r="S7191" i="1"/>
  <c r="T7191" i="1"/>
  <c r="V7191" i="1"/>
  <c r="B7192" i="1"/>
  <c r="O7192" i="1" s="1"/>
  <c r="E7192" i="1"/>
  <c r="H7192" i="1"/>
  <c r="I7192" i="1" s="1"/>
  <c r="N7192" i="1"/>
  <c r="P7192" i="1"/>
  <c r="R7192" i="1"/>
  <c r="T7192" i="1"/>
  <c r="V7192" i="1"/>
  <c r="B7193" i="1"/>
  <c r="E7193" i="1"/>
  <c r="H7193" i="1"/>
  <c r="I7193" i="1"/>
  <c r="N7193" i="1"/>
  <c r="O7193" i="1"/>
  <c r="P7193" i="1"/>
  <c r="Q7193" i="1"/>
  <c r="R7193" i="1"/>
  <c r="S7193" i="1"/>
  <c r="T7193" i="1"/>
  <c r="V7193" i="1"/>
  <c r="B7194" i="1"/>
  <c r="O7194" i="1" s="1"/>
  <c r="E7194" i="1"/>
  <c r="H7194" i="1"/>
  <c r="I7194" i="1" s="1"/>
  <c r="N7194" i="1"/>
  <c r="P7194" i="1"/>
  <c r="R7194" i="1"/>
  <c r="T7194" i="1"/>
  <c r="V7194" i="1"/>
  <c r="B7195" i="1"/>
  <c r="E7195" i="1"/>
  <c r="H7195" i="1"/>
  <c r="I7195" i="1"/>
  <c r="N7195" i="1"/>
  <c r="O7195" i="1"/>
  <c r="P7195" i="1"/>
  <c r="Q7195" i="1"/>
  <c r="R7195" i="1"/>
  <c r="S7195" i="1"/>
  <c r="T7195" i="1"/>
  <c r="V7195" i="1"/>
  <c r="B7196" i="1"/>
  <c r="O7196" i="1" s="1"/>
  <c r="E7196" i="1"/>
  <c r="H7196" i="1"/>
  <c r="I7196" i="1" s="1"/>
  <c r="N7196" i="1"/>
  <c r="P7196" i="1"/>
  <c r="R7196" i="1"/>
  <c r="T7196" i="1"/>
  <c r="V7196" i="1"/>
  <c r="B7197" i="1"/>
  <c r="E7197" i="1"/>
  <c r="H7197" i="1"/>
  <c r="I7197" i="1"/>
  <c r="N7197" i="1"/>
  <c r="O7197" i="1"/>
  <c r="P7197" i="1"/>
  <c r="Q7197" i="1"/>
  <c r="R7197" i="1"/>
  <c r="S7197" i="1"/>
  <c r="T7197" i="1"/>
  <c r="V7197" i="1"/>
  <c r="B7198" i="1"/>
  <c r="O7198" i="1" s="1"/>
  <c r="E7198" i="1"/>
  <c r="H7198" i="1"/>
  <c r="I7198" i="1" s="1"/>
  <c r="N7198" i="1"/>
  <c r="P7198" i="1"/>
  <c r="R7198" i="1"/>
  <c r="T7198" i="1"/>
  <c r="V7198" i="1"/>
  <c r="B7199" i="1"/>
  <c r="E7199" i="1"/>
  <c r="H7199" i="1"/>
  <c r="I7199" i="1"/>
  <c r="N7199" i="1"/>
  <c r="O7199" i="1"/>
  <c r="P7199" i="1"/>
  <c r="Q7199" i="1"/>
  <c r="R7199" i="1"/>
  <c r="S7199" i="1"/>
  <c r="T7199" i="1"/>
  <c r="U7199" i="1"/>
  <c r="U7200" i="1" s="1"/>
  <c r="U7201" i="1" s="1"/>
  <c r="U7202" i="1" s="1"/>
  <c r="U7203" i="1" s="1"/>
  <c r="U7204" i="1" s="1"/>
  <c r="U7205" i="1" s="1"/>
  <c r="U7206" i="1" s="1"/>
  <c r="U7207" i="1" s="1"/>
  <c r="U7208" i="1" s="1"/>
  <c r="V7199" i="1"/>
  <c r="B7200" i="1"/>
  <c r="O7200" i="1" s="1"/>
  <c r="E7200" i="1"/>
  <c r="H7200" i="1"/>
  <c r="I7200" i="1" s="1"/>
  <c r="N7200" i="1"/>
  <c r="P7200" i="1"/>
  <c r="R7200" i="1"/>
  <c r="T7200" i="1"/>
  <c r="V7200" i="1"/>
  <c r="B7201" i="1"/>
  <c r="E7201" i="1"/>
  <c r="H7201" i="1"/>
  <c r="I7201" i="1"/>
  <c r="N7201" i="1"/>
  <c r="O7201" i="1"/>
  <c r="P7201" i="1"/>
  <c r="Q7201" i="1"/>
  <c r="R7201" i="1"/>
  <c r="S7201" i="1"/>
  <c r="T7201" i="1"/>
  <c r="V7201" i="1"/>
  <c r="B7202" i="1"/>
  <c r="O7202" i="1" s="1"/>
  <c r="E7202" i="1"/>
  <c r="H7202" i="1"/>
  <c r="I7202" i="1" s="1"/>
  <c r="N7202" i="1"/>
  <c r="P7202" i="1"/>
  <c r="R7202" i="1"/>
  <c r="T7202" i="1"/>
  <c r="V7202" i="1"/>
  <c r="B7203" i="1"/>
  <c r="E7203" i="1"/>
  <c r="H7203" i="1"/>
  <c r="I7203" i="1"/>
  <c r="N7203" i="1"/>
  <c r="O7203" i="1"/>
  <c r="P7203" i="1"/>
  <c r="Q7203" i="1"/>
  <c r="R7203" i="1"/>
  <c r="S7203" i="1"/>
  <c r="T7203" i="1"/>
  <c r="V7203" i="1"/>
  <c r="B7204" i="1"/>
  <c r="O7204" i="1" s="1"/>
  <c r="E7204" i="1"/>
  <c r="H7204" i="1"/>
  <c r="I7204" i="1" s="1"/>
  <c r="N7204" i="1"/>
  <c r="P7204" i="1"/>
  <c r="R7204" i="1"/>
  <c r="T7204" i="1"/>
  <c r="V7204" i="1"/>
  <c r="B7205" i="1"/>
  <c r="E7205" i="1"/>
  <c r="H7205" i="1"/>
  <c r="I7205" i="1"/>
  <c r="N7205" i="1"/>
  <c r="O7205" i="1"/>
  <c r="P7205" i="1"/>
  <c r="Q7205" i="1"/>
  <c r="R7205" i="1"/>
  <c r="S7205" i="1"/>
  <c r="T7205" i="1"/>
  <c r="V7205" i="1"/>
  <c r="B7206" i="1"/>
  <c r="O7206" i="1" s="1"/>
  <c r="E7206" i="1"/>
  <c r="H7206" i="1"/>
  <c r="I7206" i="1" s="1"/>
  <c r="N7206" i="1"/>
  <c r="P7206" i="1"/>
  <c r="R7206" i="1"/>
  <c r="T7206" i="1"/>
  <c r="V7206" i="1"/>
  <c r="B7207" i="1"/>
  <c r="E7207" i="1"/>
  <c r="H7207" i="1"/>
  <c r="I7207" i="1"/>
  <c r="N7207" i="1"/>
  <c r="O7207" i="1"/>
  <c r="P7207" i="1"/>
  <c r="Q7207" i="1"/>
  <c r="R7207" i="1"/>
  <c r="S7207" i="1"/>
  <c r="T7207" i="1"/>
  <c r="V7207" i="1"/>
  <c r="B7208" i="1"/>
  <c r="O7208" i="1" s="1"/>
  <c r="E7208" i="1"/>
  <c r="H7208" i="1"/>
  <c r="I7208" i="1" s="1"/>
  <c r="N7208" i="1"/>
  <c r="P7208" i="1"/>
  <c r="R7208" i="1"/>
  <c r="T7208" i="1"/>
  <c r="V7208" i="1"/>
  <c r="B7209" i="1"/>
  <c r="E7209" i="1"/>
  <c r="H7209" i="1"/>
  <c r="I7209" i="1"/>
  <c r="N7209" i="1"/>
  <c r="O7209" i="1"/>
  <c r="P7209" i="1"/>
  <c r="Q7209" i="1"/>
  <c r="R7209" i="1"/>
  <c r="S7209" i="1"/>
  <c r="T7209" i="1"/>
  <c r="U7209" i="1"/>
  <c r="U7210" i="1" s="1"/>
  <c r="U7211" i="1" s="1"/>
  <c r="U7212" i="1" s="1"/>
  <c r="U7213" i="1" s="1"/>
  <c r="U7214" i="1" s="1"/>
  <c r="U7215" i="1" s="1"/>
  <c r="U7216" i="1" s="1"/>
  <c r="U7217" i="1" s="1"/>
  <c r="U7218" i="1" s="1"/>
  <c r="U7219" i="1" s="1"/>
  <c r="U7220" i="1" s="1"/>
  <c r="U7221" i="1" s="1"/>
  <c r="U7222" i="1" s="1"/>
  <c r="U7223" i="1" s="1"/>
  <c r="U7224" i="1" s="1"/>
  <c r="U7225" i="1" s="1"/>
  <c r="U7226" i="1" s="1"/>
  <c r="U7227" i="1" s="1"/>
  <c r="U7228" i="1" s="1"/>
  <c r="V7209" i="1"/>
  <c r="B7210" i="1"/>
  <c r="O7210" i="1" s="1"/>
  <c r="E7210" i="1"/>
  <c r="H7210" i="1"/>
  <c r="I7210" i="1" s="1"/>
  <c r="N7210" i="1"/>
  <c r="P7210" i="1"/>
  <c r="R7210" i="1"/>
  <c r="T7210" i="1"/>
  <c r="V7210" i="1"/>
  <c r="B7211" i="1"/>
  <c r="E7211" i="1"/>
  <c r="H7211" i="1"/>
  <c r="I7211" i="1"/>
  <c r="N7211" i="1"/>
  <c r="O7211" i="1"/>
  <c r="P7211" i="1"/>
  <c r="Q7211" i="1"/>
  <c r="R7211" i="1"/>
  <c r="S7211" i="1"/>
  <c r="T7211" i="1"/>
  <c r="V7211" i="1"/>
  <c r="B7212" i="1"/>
  <c r="O7212" i="1" s="1"/>
  <c r="E7212" i="1"/>
  <c r="H7212" i="1"/>
  <c r="I7212" i="1" s="1"/>
  <c r="N7212" i="1"/>
  <c r="P7212" i="1"/>
  <c r="R7212" i="1"/>
  <c r="T7212" i="1"/>
  <c r="V7212" i="1"/>
  <c r="B7213" i="1"/>
  <c r="E7213" i="1"/>
  <c r="H7213" i="1"/>
  <c r="I7213" i="1"/>
  <c r="N7213" i="1"/>
  <c r="O7213" i="1"/>
  <c r="P7213" i="1"/>
  <c r="Q7213" i="1"/>
  <c r="R7213" i="1"/>
  <c r="S7213" i="1"/>
  <c r="T7213" i="1"/>
  <c r="V7213" i="1"/>
  <c r="B7214" i="1"/>
  <c r="O7214" i="1" s="1"/>
  <c r="E7214" i="1"/>
  <c r="H7214" i="1"/>
  <c r="I7214" i="1" s="1"/>
  <c r="N7214" i="1"/>
  <c r="P7214" i="1"/>
  <c r="R7214" i="1"/>
  <c r="T7214" i="1"/>
  <c r="V7214" i="1"/>
  <c r="B7215" i="1"/>
  <c r="E7215" i="1"/>
  <c r="H7215" i="1"/>
  <c r="I7215" i="1"/>
  <c r="N7215" i="1"/>
  <c r="O7215" i="1"/>
  <c r="P7215" i="1"/>
  <c r="Q7215" i="1"/>
  <c r="R7215" i="1"/>
  <c r="S7215" i="1"/>
  <c r="T7215" i="1"/>
  <c r="V7215" i="1"/>
  <c r="B7216" i="1"/>
  <c r="O7216" i="1" s="1"/>
  <c r="E7216" i="1"/>
  <c r="H7216" i="1"/>
  <c r="I7216" i="1" s="1"/>
  <c r="N7216" i="1"/>
  <c r="P7216" i="1"/>
  <c r="R7216" i="1"/>
  <c r="T7216" i="1"/>
  <c r="V7216" i="1"/>
  <c r="B7217" i="1"/>
  <c r="E7217" i="1"/>
  <c r="H7217" i="1"/>
  <c r="I7217" i="1"/>
  <c r="N7217" i="1"/>
  <c r="O7217" i="1"/>
  <c r="P7217" i="1"/>
  <c r="Q7217" i="1"/>
  <c r="R7217" i="1"/>
  <c r="S7217" i="1"/>
  <c r="T7217" i="1"/>
  <c r="V7217" i="1"/>
  <c r="B7218" i="1"/>
  <c r="O7218" i="1" s="1"/>
  <c r="E7218" i="1"/>
  <c r="H7218" i="1"/>
  <c r="I7218" i="1" s="1"/>
  <c r="N7218" i="1"/>
  <c r="P7218" i="1"/>
  <c r="R7218" i="1"/>
  <c r="T7218" i="1"/>
  <c r="V7218" i="1"/>
  <c r="B7219" i="1"/>
  <c r="E7219" i="1"/>
  <c r="H7219" i="1"/>
  <c r="I7219" i="1"/>
  <c r="N7219" i="1"/>
  <c r="O7219" i="1"/>
  <c r="P7219" i="1"/>
  <c r="Q7219" i="1"/>
  <c r="R7219" i="1"/>
  <c r="S7219" i="1"/>
  <c r="T7219" i="1"/>
  <c r="V7219" i="1"/>
  <c r="B7220" i="1"/>
  <c r="O7220" i="1" s="1"/>
  <c r="E7220" i="1"/>
  <c r="H7220" i="1"/>
  <c r="I7220" i="1" s="1"/>
  <c r="N7220" i="1"/>
  <c r="P7220" i="1"/>
  <c r="R7220" i="1"/>
  <c r="T7220" i="1"/>
  <c r="V7220" i="1"/>
  <c r="B7221" i="1"/>
  <c r="E7221" i="1"/>
  <c r="H7221" i="1"/>
  <c r="I7221" i="1"/>
  <c r="N7221" i="1"/>
  <c r="O7221" i="1"/>
  <c r="P7221" i="1"/>
  <c r="Q7221" i="1"/>
  <c r="R7221" i="1"/>
  <c r="S7221" i="1"/>
  <c r="T7221" i="1"/>
  <c r="V7221" i="1"/>
  <c r="B7222" i="1"/>
  <c r="O7222" i="1" s="1"/>
  <c r="E7222" i="1"/>
  <c r="H7222" i="1"/>
  <c r="I7222" i="1" s="1"/>
  <c r="N7222" i="1"/>
  <c r="P7222" i="1"/>
  <c r="R7222" i="1"/>
  <c r="T7222" i="1"/>
  <c r="V7222" i="1"/>
  <c r="B7223" i="1"/>
  <c r="E7223" i="1"/>
  <c r="H7223" i="1"/>
  <c r="I7223" i="1"/>
  <c r="N7223" i="1"/>
  <c r="O7223" i="1"/>
  <c r="P7223" i="1"/>
  <c r="Q7223" i="1"/>
  <c r="R7223" i="1"/>
  <c r="S7223" i="1"/>
  <c r="T7223" i="1"/>
  <c r="V7223" i="1"/>
  <c r="B7224" i="1"/>
  <c r="O7224" i="1" s="1"/>
  <c r="E7224" i="1"/>
  <c r="H7224" i="1"/>
  <c r="I7224" i="1" s="1"/>
  <c r="N7224" i="1"/>
  <c r="P7224" i="1"/>
  <c r="R7224" i="1"/>
  <c r="T7224" i="1"/>
  <c r="V7224" i="1"/>
  <c r="B7225" i="1"/>
  <c r="E7225" i="1"/>
  <c r="H7225" i="1"/>
  <c r="I7225" i="1"/>
  <c r="N7225" i="1"/>
  <c r="O7225" i="1"/>
  <c r="P7225" i="1"/>
  <c r="Q7225" i="1"/>
  <c r="R7225" i="1"/>
  <c r="S7225" i="1"/>
  <c r="T7225" i="1"/>
  <c r="V7225" i="1"/>
  <c r="B7226" i="1"/>
  <c r="O7226" i="1" s="1"/>
  <c r="E7226" i="1"/>
  <c r="H7226" i="1"/>
  <c r="I7226" i="1" s="1"/>
  <c r="N7226" i="1"/>
  <c r="P7226" i="1"/>
  <c r="R7226" i="1"/>
  <c r="T7226" i="1"/>
  <c r="V7226" i="1"/>
  <c r="B7227" i="1"/>
  <c r="E7227" i="1"/>
  <c r="H7227" i="1"/>
  <c r="I7227" i="1"/>
  <c r="N7227" i="1"/>
  <c r="O7227" i="1"/>
  <c r="P7227" i="1"/>
  <c r="Q7227" i="1"/>
  <c r="R7227" i="1"/>
  <c r="S7227" i="1"/>
  <c r="T7227" i="1"/>
  <c r="V7227" i="1"/>
  <c r="B7228" i="1"/>
  <c r="O7228" i="1" s="1"/>
  <c r="E7228" i="1"/>
  <c r="H7228" i="1"/>
  <c r="I7228" i="1" s="1"/>
  <c r="N7228" i="1"/>
  <c r="P7228" i="1"/>
  <c r="R7228" i="1"/>
  <c r="T7228" i="1"/>
  <c r="V7228" i="1"/>
  <c r="B7229" i="1"/>
  <c r="E7229" i="1"/>
  <c r="H7229" i="1"/>
  <c r="I7229" i="1"/>
  <c r="N7229" i="1"/>
  <c r="O7229" i="1"/>
  <c r="P7229" i="1"/>
  <c r="Q7229" i="1"/>
  <c r="R7229" i="1"/>
  <c r="S7229" i="1"/>
  <c r="T7229" i="1"/>
  <c r="U7229" i="1"/>
  <c r="U7230" i="1" s="1"/>
  <c r="U7231" i="1" s="1"/>
  <c r="U7232" i="1" s="1"/>
  <c r="U7233" i="1" s="1"/>
  <c r="U7234" i="1" s="1"/>
  <c r="U7235" i="1" s="1"/>
  <c r="U7236" i="1" s="1"/>
  <c r="U7237" i="1" s="1"/>
  <c r="U7238" i="1" s="1"/>
  <c r="U7239" i="1" s="1"/>
  <c r="V7229" i="1"/>
  <c r="B7230" i="1"/>
  <c r="O7230" i="1" s="1"/>
  <c r="E7230" i="1"/>
  <c r="H7230" i="1"/>
  <c r="I7230" i="1" s="1"/>
  <c r="N7230" i="1"/>
  <c r="P7230" i="1"/>
  <c r="R7230" i="1"/>
  <c r="T7230" i="1"/>
  <c r="V7230" i="1"/>
  <c r="B7231" i="1"/>
  <c r="E7231" i="1"/>
  <c r="H7231" i="1"/>
  <c r="I7231" i="1"/>
  <c r="N7231" i="1"/>
  <c r="O7231" i="1"/>
  <c r="P7231" i="1"/>
  <c r="Q7231" i="1"/>
  <c r="R7231" i="1"/>
  <c r="S7231" i="1"/>
  <c r="T7231" i="1"/>
  <c r="V7231" i="1"/>
  <c r="B7232" i="1"/>
  <c r="O7232" i="1" s="1"/>
  <c r="E7232" i="1"/>
  <c r="H7232" i="1"/>
  <c r="I7232" i="1" s="1"/>
  <c r="N7232" i="1"/>
  <c r="P7232" i="1"/>
  <c r="R7232" i="1"/>
  <c r="T7232" i="1"/>
  <c r="V7232" i="1"/>
  <c r="B7233" i="1"/>
  <c r="E7233" i="1"/>
  <c r="H7233" i="1"/>
  <c r="I7233" i="1"/>
  <c r="N7233" i="1"/>
  <c r="O7233" i="1"/>
  <c r="P7233" i="1"/>
  <c r="Q7233" i="1"/>
  <c r="R7233" i="1"/>
  <c r="S7233" i="1"/>
  <c r="T7233" i="1"/>
  <c r="V7233" i="1"/>
  <c r="B7234" i="1"/>
  <c r="O7234" i="1" s="1"/>
  <c r="E7234" i="1"/>
  <c r="H7234" i="1"/>
  <c r="I7234" i="1" s="1"/>
  <c r="N7234" i="1"/>
  <c r="P7234" i="1"/>
  <c r="R7234" i="1"/>
  <c r="T7234" i="1"/>
  <c r="V7234" i="1"/>
  <c r="B7235" i="1"/>
  <c r="E7235" i="1"/>
  <c r="H7235" i="1"/>
  <c r="I7235" i="1"/>
  <c r="N7235" i="1"/>
  <c r="O7235" i="1"/>
  <c r="P7235" i="1"/>
  <c r="Q7235" i="1"/>
  <c r="R7235" i="1"/>
  <c r="S7235" i="1"/>
  <c r="T7235" i="1"/>
  <c r="V7235" i="1"/>
  <c r="B7236" i="1"/>
  <c r="O7236" i="1" s="1"/>
  <c r="E7236" i="1"/>
  <c r="H7236" i="1"/>
  <c r="I7236" i="1" s="1"/>
  <c r="N7236" i="1"/>
  <c r="P7236" i="1"/>
  <c r="R7236" i="1"/>
  <c r="T7236" i="1"/>
  <c r="V7236" i="1"/>
  <c r="B7237" i="1"/>
  <c r="E7237" i="1"/>
  <c r="H7237" i="1"/>
  <c r="I7237" i="1"/>
  <c r="N7237" i="1"/>
  <c r="O7237" i="1"/>
  <c r="P7237" i="1"/>
  <c r="Q7237" i="1"/>
  <c r="R7237" i="1"/>
  <c r="S7237" i="1"/>
  <c r="T7237" i="1"/>
  <c r="V7237" i="1"/>
  <c r="B7238" i="1"/>
  <c r="O7238" i="1" s="1"/>
  <c r="E7238" i="1"/>
  <c r="H7238" i="1"/>
  <c r="I7238" i="1" s="1"/>
  <c r="N7238" i="1"/>
  <c r="P7238" i="1"/>
  <c r="R7238" i="1"/>
  <c r="T7238" i="1"/>
  <c r="V7238" i="1"/>
  <c r="B7239" i="1"/>
  <c r="E7239" i="1"/>
  <c r="H7239" i="1"/>
  <c r="I7239" i="1"/>
  <c r="N7239" i="1"/>
  <c r="O7239" i="1"/>
  <c r="P7239" i="1"/>
  <c r="Q7239" i="1"/>
  <c r="R7239" i="1"/>
  <c r="S7239" i="1"/>
  <c r="T7239" i="1"/>
  <c r="V7239" i="1"/>
  <c r="B7240" i="1"/>
  <c r="O7240" i="1" s="1"/>
  <c r="E7240" i="1"/>
  <c r="H7240" i="1"/>
  <c r="I7240" i="1" s="1"/>
  <c r="N7240" i="1"/>
  <c r="P7240" i="1"/>
  <c r="R7240" i="1"/>
  <c r="T7240" i="1"/>
  <c r="U7240" i="1"/>
  <c r="V7240" i="1"/>
  <c r="B7241" i="1"/>
  <c r="E7241" i="1"/>
  <c r="H7241" i="1"/>
  <c r="I7241" i="1"/>
  <c r="N7241" i="1"/>
  <c r="O7241" i="1"/>
  <c r="P7241" i="1"/>
  <c r="Q7241" i="1"/>
  <c r="R7241" i="1"/>
  <c r="S7241" i="1"/>
  <c r="T7241" i="1"/>
  <c r="U7241" i="1"/>
  <c r="U7242" i="1" s="1"/>
  <c r="U7243" i="1" s="1"/>
  <c r="U7244" i="1" s="1"/>
  <c r="U7245" i="1" s="1"/>
  <c r="U7246" i="1" s="1"/>
  <c r="U7247" i="1" s="1"/>
  <c r="U7248" i="1" s="1"/>
  <c r="U7249" i="1" s="1"/>
  <c r="U7250" i="1" s="1"/>
  <c r="U7251" i="1" s="1"/>
  <c r="V7241" i="1"/>
  <c r="B7242" i="1"/>
  <c r="O7242" i="1" s="1"/>
  <c r="E7242" i="1"/>
  <c r="H7242" i="1"/>
  <c r="I7242" i="1" s="1"/>
  <c r="N7242" i="1"/>
  <c r="P7242" i="1"/>
  <c r="R7242" i="1"/>
  <c r="T7242" i="1"/>
  <c r="V7242" i="1"/>
  <c r="B7243" i="1"/>
  <c r="E7243" i="1"/>
  <c r="H7243" i="1"/>
  <c r="I7243" i="1"/>
  <c r="N7243" i="1"/>
  <c r="O7243" i="1"/>
  <c r="P7243" i="1"/>
  <c r="Q7243" i="1"/>
  <c r="R7243" i="1"/>
  <c r="S7243" i="1"/>
  <c r="T7243" i="1"/>
  <c r="V7243" i="1"/>
  <c r="B7244" i="1"/>
  <c r="O7244" i="1" s="1"/>
  <c r="E7244" i="1"/>
  <c r="H7244" i="1"/>
  <c r="I7244" i="1" s="1"/>
  <c r="N7244" i="1"/>
  <c r="P7244" i="1"/>
  <c r="R7244" i="1"/>
  <c r="T7244" i="1"/>
  <c r="V7244" i="1"/>
  <c r="B7245" i="1"/>
  <c r="E7245" i="1"/>
  <c r="H7245" i="1"/>
  <c r="I7245" i="1"/>
  <c r="N7245" i="1"/>
  <c r="O7245" i="1"/>
  <c r="P7245" i="1"/>
  <c r="Q7245" i="1"/>
  <c r="R7245" i="1"/>
  <c r="S7245" i="1"/>
  <c r="T7245" i="1"/>
  <c r="V7245" i="1"/>
  <c r="B7246" i="1"/>
  <c r="O7246" i="1" s="1"/>
  <c r="E7246" i="1"/>
  <c r="H7246" i="1"/>
  <c r="I7246" i="1" s="1"/>
  <c r="N7246" i="1"/>
  <c r="P7246" i="1"/>
  <c r="R7246" i="1"/>
  <c r="T7246" i="1"/>
  <c r="V7246" i="1"/>
  <c r="B7247" i="1"/>
  <c r="E7247" i="1"/>
  <c r="H7247" i="1"/>
  <c r="I7247" i="1"/>
  <c r="N7247" i="1"/>
  <c r="O7247" i="1"/>
  <c r="P7247" i="1"/>
  <c r="Q7247" i="1"/>
  <c r="R7247" i="1"/>
  <c r="S7247" i="1"/>
  <c r="T7247" i="1"/>
  <c r="V7247" i="1"/>
  <c r="B7248" i="1"/>
  <c r="O7248" i="1" s="1"/>
  <c r="E7248" i="1"/>
  <c r="H7248" i="1"/>
  <c r="I7248" i="1" s="1"/>
  <c r="N7248" i="1"/>
  <c r="P7248" i="1"/>
  <c r="R7248" i="1"/>
  <c r="T7248" i="1"/>
  <c r="V7248" i="1"/>
  <c r="B7249" i="1"/>
  <c r="E7249" i="1"/>
  <c r="H7249" i="1"/>
  <c r="I7249" i="1"/>
  <c r="N7249" i="1"/>
  <c r="O7249" i="1"/>
  <c r="P7249" i="1"/>
  <c r="Q7249" i="1"/>
  <c r="R7249" i="1"/>
  <c r="S7249" i="1"/>
  <c r="T7249" i="1"/>
  <c r="V7249" i="1"/>
  <c r="B7250" i="1"/>
  <c r="O7250" i="1" s="1"/>
  <c r="E7250" i="1"/>
  <c r="H7250" i="1"/>
  <c r="I7250" i="1" s="1"/>
  <c r="N7250" i="1"/>
  <c r="P7250" i="1"/>
  <c r="R7250" i="1"/>
  <c r="T7250" i="1"/>
  <c r="V7250" i="1"/>
  <c r="B7251" i="1"/>
  <c r="E7251" i="1"/>
  <c r="H7251" i="1"/>
  <c r="I7251" i="1"/>
  <c r="N7251" i="1"/>
  <c r="O7251" i="1"/>
  <c r="P7251" i="1"/>
  <c r="Q7251" i="1"/>
  <c r="R7251" i="1"/>
  <c r="S7251" i="1"/>
  <c r="T7251" i="1"/>
  <c r="V7251" i="1"/>
  <c r="B7252" i="1"/>
  <c r="O7252" i="1" s="1"/>
  <c r="E7252" i="1"/>
  <c r="H7252" i="1"/>
  <c r="I7252" i="1" s="1"/>
  <c r="N7252" i="1"/>
  <c r="P7252" i="1"/>
  <c r="R7252" i="1"/>
  <c r="T7252" i="1"/>
  <c r="U7252" i="1"/>
  <c r="V7252" i="1"/>
  <c r="B7253" i="1"/>
  <c r="E7253" i="1"/>
  <c r="H7253" i="1"/>
  <c r="I7253" i="1"/>
  <c r="N7253" i="1"/>
  <c r="O7253" i="1"/>
  <c r="P7253" i="1"/>
  <c r="Q7253" i="1"/>
  <c r="R7253" i="1"/>
  <c r="S7253" i="1"/>
  <c r="T7253" i="1"/>
  <c r="U7253" i="1"/>
  <c r="U7254" i="1" s="1"/>
  <c r="U7255" i="1" s="1"/>
  <c r="U7256" i="1" s="1"/>
  <c r="U7257" i="1" s="1"/>
  <c r="U7258" i="1" s="1"/>
  <c r="U7259" i="1" s="1"/>
  <c r="U7260" i="1" s="1"/>
  <c r="U7261" i="1" s="1"/>
  <c r="U7262" i="1" s="1"/>
  <c r="U7263" i="1" s="1"/>
  <c r="U7264" i="1" s="1"/>
  <c r="U7265" i="1" s="1"/>
  <c r="U7266" i="1" s="1"/>
  <c r="U7267" i="1" s="1"/>
  <c r="V7253" i="1"/>
  <c r="B7254" i="1"/>
  <c r="O7254" i="1" s="1"/>
  <c r="E7254" i="1"/>
  <c r="H7254" i="1"/>
  <c r="I7254" i="1" s="1"/>
  <c r="N7254" i="1"/>
  <c r="P7254" i="1"/>
  <c r="R7254" i="1"/>
  <c r="T7254" i="1"/>
  <c r="V7254" i="1"/>
  <c r="B7255" i="1"/>
  <c r="E7255" i="1"/>
  <c r="H7255" i="1"/>
  <c r="I7255" i="1"/>
  <c r="N7255" i="1"/>
  <c r="O7255" i="1"/>
  <c r="P7255" i="1"/>
  <c r="Q7255" i="1"/>
  <c r="R7255" i="1"/>
  <c r="S7255" i="1"/>
  <c r="T7255" i="1"/>
  <c r="V7255" i="1"/>
  <c r="B7256" i="1"/>
  <c r="O7256" i="1" s="1"/>
  <c r="E7256" i="1"/>
  <c r="H7256" i="1"/>
  <c r="I7256" i="1" s="1"/>
  <c r="N7256" i="1"/>
  <c r="P7256" i="1"/>
  <c r="R7256" i="1"/>
  <c r="T7256" i="1"/>
  <c r="V7256" i="1"/>
  <c r="B7257" i="1"/>
  <c r="E7257" i="1"/>
  <c r="H7257" i="1"/>
  <c r="I7257" i="1"/>
  <c r="N7257" i="1"/>
  <c r="O7257" i="1"/>
  <c r="P7257" i="1"/>
  <c r="Q7257" i="1"/>
  <c r="R7257" i="1"/>
  <c r="S7257" i="1"/>
  <c r="T7257" i="1"/>
  <c r="V7257" i="1"/>
  <c r="B7258" i="1"/>
  <c r="O7258" i="1" s="1"/>
  <c r="E7258" i="1"/>
  <c r="H7258" i="1"/>
  <c r="I7258" i="1" s="1"/>
  <c r="N7258" i="1"/>
  <c r="P7258" i="1"/>
  <c r="R7258" i="1"/>
  <c r="T7258" i="1"/>
  <c r="V7258" i="1"/>
  <c r="B7259" i="1"/>
  <c r="E7259" i="1"/>
  <c r="H7259" i="1"/>
  <c r="I7259" i="1"/>
  <c r="N7259" i="1"/>
  <c r="O7259" i="1"/>
  <c r="P7259" i="1"/>
  <c r="Q7259" i="1"/>
  <c r="R7259" i="1"/>
  <c r="S7259" i="1"/>
  <c r="T7259" i="1"/>
  <c r="V7259" i="1"/>
  <c r="B7260" i="1"/>
  <c r="O7260" i="1" s="1"/>
  <c r="E7260" i="1"/>
  <c r="H7260" i="1"/>
  <c r="I7260" i="1" s="1"/>
  <c r="N7260" i="1"/>
  <c r="P7260" i="1"/>
  <c r="R7260" i="1"/>
  <c r="T7260" i="1"/>
  <c r="V7260" i="1"/>
  <c r="B7261" i="1"/>
  <c r="E7261" i="1"/>
  <c r="H7261" i="1"/>
  <c r="I7261" i="1"/>
  <c r="N7261" i="1"/>
  <c r="O7261" i="1"/>
  <c r="P7261" i="1"/>
  <c r="Q7261" i="1"/>
  <c r="R7261" i="1"/>
  <c r="S7261" i="1"/>
  <c r="T7261" i="1"/>
  <c r="V7261" i="1"/>
  <c r="B7262" i="1"/>
  <c r="O7262" i="1" s="1"/>
  <c r="E7262" i="1"/>
  <c r="H7262" i="1"/>
  <c r="I7262" i="1" s="1"/>
  <c r="N7262" i="1"/>
  <c r="P7262" i="1"/>
  <c r="R7262" i="1"/>
  <c r="T7262" i="1"/>
  <c r="V7262" i="1"/>
  <c r="B7263" i="1"/>
  <c r="E7263" i="1"/>
  <c r="H7263" i="1"/>
  <c r="I7263" i="1"/>
  <c r="N7263" i="1"/>
  <c r="O7263" i="1"/>
  <c r="P7263" i="1"/>
  <c r="Q7263" i="1"/>
  <c r="R7263" i="1"/>
  <c r="S7263" i="1"/>
  <c r="T7263" i="1"/>
  <c r="V7263" i="1"/>
  <c r="B7264" i="1"/>
  <c r="O7264" i="1" s="1"/>
  <c r="E7264" i="1"/>
  <c r="H7264" i="1"/>
  <c r="I7264" i="1" s="1"/>
  <c r="N7264" i="1"/>
  <c r="P7264" i="1"/>
  <c r="R7264" i="1"/>
  <c r="T7264" i="1"/>
  <c r="V7264" i="1"/>
  <c r="B7265" i="1"/>
  <c r="E7265" i="1"/>
  <c r="H7265" i="1"/>
  <c r="I7265" i="1"/>
  <c r="N7265" i="1"/>
  <c r="O7265" i="1"/>
  <c r="P7265" i="1"/>
  <c r="Q7265" i="1"/>
  <c r="R7265" i="1"/>
  <c r="S7265" i="1"/>
  <c r="T7265" i="1"/>
  <c r="V7265" i="1"/>
  <c r="B7266" i="1"/>
  <c r="O7266" i="1" s="1"/>
  <c r="E7266" i="1"/>
  <c r="H7266" i="1"/>
  <c r="I7266" i="1" s="1"/>
  <c r="N7266" i="1"/>
  <c r="P7266" i="1"/>
  <c r="R7266" i="1"/>
  <c r="T7266" i="1"/>
  <c r="V7266" i="1"/>
  <c r="B7267" i="1"/>
  <c r="E7267" i="1"/>
  <c r="H7267" i="1"/>
  <c r="I7267" i="1"/>
  <c r="N7267" i="1"/>
  <c r="O7267" i="1"/>
  <c r="P7267" i="1"/>
  <c r="Q7267" i="1"/>
  <c r="R7267" i="1"/>
  <c r="S7267" i="1"/>
  <c r="T7267" i="1"/>
  <c r="V7267" i="1"/>
  <c r="B7268" i="1"/>
  <c r="O7268" i="1" s="1"/>
  <c r="E7268" i="1"/>
  <c r="H7268" i="1"/>
  <c r="I7268" i="1" s="1"/>
  <c r="N7268" i="1"/>
  <c r="P7268" i="1"/>
  <c r="R7268" i="1"/>
  <c r="T7268" i="1"/>
  <c r="U7268" i="1"/>
  <c r="V7268" i="1"/>
  <c r="B7269" i="1"/>
  <c r="E7269" i="1"/>
  <c r="H7269" i="1"/>
  <c r="I7269" i="1"/>
  <c r="N7269" i="1"/>
  <c r="O7269" i="1"/>
  <c r="P7269" i="1"/>
  <c r="Q7269" i="1"/>
  <c r="R7269" i="1"/>
  <c r="S7269" i="1"/>
  <c r="T7269" i="1"/>
  <c r="U7269" i="1"/>
  <c r="U7270" i="1" s="1"/>
  <c r="U7271" i="1" s="1"/>
  <c r="U7272" i="1" s="1"/>
  <c r="U7273" i="1" s="1"/>
  <c r="U7274" i="1" s="1"/>
  <c r="U7275" i="1" s="1"/>
  <c r="U7276" i="1" s="1"/>
  <c r="U7277" i="1" s="1"/>
  <c r="V7269" i="1"/>
  <c r="B7270" i="1"/>
  <c r="O7270" i="1" s="1"/>
  <c r="E7270" i="1"/>
  <c r="H7270" i="1"/>
  <c r="I7270" i="1" s="1"/>
  <c r="N7270" i="1"/>
  <c r="P7270" i="1"/>
  <c r="R7270" i="1"/>
  <c r="T7270" i="1"/>
  <c r="V7270" i="1"/>
  <c r="B7271" i="1"/>
  <c r="E7271" i="1"/>
  <c r="H7271" i="1"/>
  <c r="I7271" i="1"/>
  <c r="N7271" i="1"/>
  <c r="O7271" i="1"/>
  <c r="P7271" i="1"/>
  <c r="Q7271" i="1"/>
  <c r="R7271" i="1"/>
  <c r="S7271" i="1"/>
  <c r="T7271" i="1"/>
  <c r="V7271" i="1"/>
  <c r="B7272" i="1"/>
  <c r="O7272" i="1" s="1"/>
  <c r="E7272" i="1"/>
  <c r="H7272" i="1"/>
  <c r="I7272" i="1" s="1"/>
  <c r="N7272" i="1"/>
  <c r="P7272" i="1"/>
  <c r="R7272" i="1"/>
  <c r="T7272" i="1"/>
  <c r="V7272" i="1"/>
  <c r="B7273" i="1"/>
  <c r="E7273" i="1"/>
  <c r="H7273" i="1"/>
  <c r="I7273" i="1"/>
  <c r="N7273" i="1"/>
  <c r="O7273" i="1"/>
  <c r="P7273" i="1"/>
  <c r="Q7273" i="1"/>
  <c r="R7273" i="1"/>
  <c r="S7273" i="1"/>
  <c r="T7273" i="1"/>
  <c r="V7273" i="1"/>
  <c r="B7274" i="1"/>
  <c r="O7274" i="1" s="1"/>
  <c r="E7274" i="1"/>
  <c r="H7274" i="1"/>
  <c r="I7274" i="1" s="1"/>
  <c r="N7274" i="1"/>
  <c r="P7274" i="1"/>
  <c r="R7274" i="1"/>
  <c r="T7274" i="1"/>
  <c r="V7274" i="1"/>
  <c r="B7275" i="1"/>
  <c r="E7275" i="1"/>
  <c r="H7275" i="1"/>
  <c r="I7275" i="1"/>
  <c r="N7275" i="1"/>
  <c r="O7275" i="1"/>
  <c r="P7275" i="1"/>
  <c r="Q7275" i="1"/>
  <c r="R7275" i="1"/>
  <c r="S7275" i="1"/>
  <c r="T7275" i="1"/>
  <c r="V7275" i="1"/>
  <c r="B7276" i="1"/>
  <c r="O7276" i="1" s="1"/>
  <c r="E7276" i="1"/>
  <c r="H7276" i="1"/>
  <c r="I7276" i="1" s="1"/>
  <c r="N7276" i="1"/>
  <c r="P7276" i="1"/>
  <c r="R7276" i="1"/>
  <c r="T7276" i="1"/>
  <c r="V7276" i="1"/>
  <c r="B7277" i="1"/>
  <c r="E7277" i="1"/>
  <c r="H7277" i="1"/>
  <c r="I7277" i="1"/>
  <c r="N7277" i="1"/>
  <c r="O7277" i="1"/>
  <c r="P7277" i="1"/>
  <c r="Q7277" i="1"/>
  <c r="R7277" i="1"/>
  <c r="S7277" i="1"/>
  <c r="T7277" i="1"/>
  <c r="V7277" i="1"/>
  <c r="B7278" i="1"/>
  <c r="O7278" i="1" s="1"/>
  <c r="E7278" i="1"/>
  <c r="H7278" i="1"/>
  <c r="I7278" i="1" s="1"/>
  <c r="N7278" i="1"/>
  <c r="P7278" i="1"/>
  <c r="R7278" i="1"/>
  <c r="T7278" i="1"/>
  <c r="U7278" i="1"/>
  <c r="V7278" i="1"/>
  <c r="B7279" i="1"/>
  <c r="E7279" i="1"/>
  <c r="H7279" i="1"/>
  <c r="I7279" i="1"/>
  <c r="N7279" i="1"/>
  <c r="O7279" i="1"/>
  <c r="P7279" i="1"/>
  <c r="Q7279" i="1"/>
  <c r="R7279" i="1"/>
  <c r="S7279" i="1"/>
  <c r="T7279" i="1"/>
  <c r="U7279" i="1"/>
  <c r="U7280" i="1" s="1"/>
  <c r="U7281" i="1" s="1"/>
  <c r="U7282" i="1" s="1"/>
  <c r="U7283" i="1" s="1"/>
  <c r="U7284" i="1" s="1"/>
  <c r="U7285" i="1" s="1"/>
  <c r="U7286" i="1" s="1"/>
  <c r="U7287" i="1" s="1"/>
  <c r="V7279" i="1"/>
  <c r="B7280" i="1"/>
  <c r="O7280" i="1" s="1"/>
  <c r="E7280" i="1"/>
  <c r="H7280" i="1"/>
  <c r="I7280" i="1" s="1"/>
  <c r="N7280" i="1"/>
  <c r="P7280" i="1"/>
  <c r="R7280" i="1"/>
  <c r="T7280" i="1"/>
  <c r="V7280" i="1"/>
  <c r="B7281" i="1"/>
  <c r="E7281" i="1"/>
  <c r="H7281" i="1"/>
  <c r="I7281" i="1"/>
  <c r="N7281" i="1"/>
  <c r="O7281" i="1"/>
  <c r="P7281" i="1"/>
  <c r="Q7281" i="1"/>
  <c r="R7281" i="1"/>
  <c r="S7281" i="1"/>
  <c r="T7281" i="1"/>
  <c r="V7281" i="1"/>
  <c r="B7282" i="1"/>
  <c r="O7282" i="1" s="1"/>
  <c r="E7282" i="1"/>
  <c r="H7282" i="1"/>
  <c r="I7282" i="1" s="1"/>
  <c r="N7282" i="1"/>
  <c r="P7282" i="1"/>
  <c r="R7282" i="1"/>
  <c r="T7282" i="1"/>
  <c r="V7282" i="1"/>
  <c r="B7283" i="1"/>
  <c r="E7283" i="1"/>
  <c r="H7283" i="1"/>
  <c r="I7283" i="1"/>
  <c r="N7283" i="1"/>
  <c r="O7283" i="1"/>
  <c r="P7283" i="1"/>
  <c r="Q7283" i="1"/>
  <c r="R7283" i="1"/>
  <c r="S7283" i="1"/>
  <c r="T7283" i="1"/>
  <c r="V7283" i="1"/>
  <c r="B7284" i="1"/>
  <c r="O7284" i="1" s="1"/>
  <c r="E7284" i="1"/>
  <c r="H7284" i="1"/>
  <c r="I7284" i="1" s="1"/>
  <c r="N7284" i="1"/>
  <c r="P7284" i="1"/>
  <c r="R7284" i="1"/>
  <c r="T7284" i="1"/>
  <c r="V7284" i="1"/>
  <c r="B7285" i="1"/>
  <c r="E7285" i="1"/>
  <c r="H7285" i="1"/>
  <c r="I7285" i="1"/>
  <c r="N7285" i="1"/>
  <c r="O7285" i="1"/>
  <c r="P7285" i="1"/>
  <c r="Q7285" i="1"/>
  <c r="R7285" i="1"/>
  <c r="S7285" i="1"/>
  <c r="T7285" i="1"/>
  <c r="V7285" i="1"/>
  <c r="B7286" i="1"/>
  <c r="O7286" i="1" s="1"/>
  <c r="E7286" i="1"/>
  <c r="H7286" i="1"/>
  <c r="I7286" i="1" s="1"/>
  <c r="N7286" i="1"/>
  <c r="P7286" i="1"/>
  <c r="R7286" i="1"/>
  <c r="T7286" i="1"/>
  <c r="V7286" i="1"/>
  <c r="B7287" i="1"/>
  <c r="E7287" i="1"/>
  <c r="H7287" i="1"/>
  <c r="I7287" i="1"/>
  <c r="N7287" i="1"/>
  <c r="O7287" i="1"/>
  <c r="P7287" i="1"/>
  <c r="Q7287" i="1"/>
  <c r="R7287" i="1"/>
  <c r="S7287" i="1"/>
  <c r="T7287" i="1"/>
  <c r="V7287" i="1"/>
  <c r="B7288" i="1"/>
  <c r="O7288" i="1" s="1"/>
  <c r="E7288" i="1"/>
  <c r="H7288" i="1"/>
  <c r="I7288" i="1" s="1"/>
  <c r="N7288" i="1"/>
  <c r="P7288" i="1"/>
  <c r="R7288" i="1"/>
  <c r="T7288" i="1"/>
  <c r="U7288" i="1"/>
  <c r="V7288" i="1"/>
  <c r="B7289" i="1"/>
  <c r="E7289" i="1"/>
  <c r="H7289" i="1"/>
  <c r="I7289" i="1"/>
  <c r="N7289" i="1"/>
  <c r="O7289" i="1"/>
  <c r="P7289" i="1"/>
  <c r="Q7289" i="1"/>
  <c r="R7289" i="1"/>
  <c r="S7289" i="1"/>
  <c r="T7289" i="1"/>
  <c r="U7289" i="1"/>
  <c r="U7290" i="1" s="1"/>
  <c r="U7291" i="1" s="1"/>
  <c r="U7292" i="1" s="1"/>
  <c r="U7293" i="1" s="1"/>
  <c r="U7294" i="1" s="1"/>
  <c r="U7295" i="1" s="1"/>
  <c r="U7296" i="1" s="1"/>
  <c r="U7297" i="1" s="1"/>
  <c r="U7298" i="1" s="1"/>
  <c r="U7299" i="1" s="1"/>
  <c r="U7300" i="1" s="1"/>
  <c r="V7289" i="1"/>
  <c r="B7290" i="1"/>
  <c r="O7290" i="1" s="1"/>
  <c r="E7290" i="1"/>
  <c r="H7290" i="1"/>
  <c r="I7290" i="1" s="1"/>
  <c r="N7290" i="1"/>
  <c r="P7290" i="1"/>
  <c r="R7290" i="1"/>
  <c r="T7290" i="1"/>
  <c r="V7290" i="1"/>
  <c r="B7291" i="1"/>
  <c r="E7291" i="1"/>
  <c r="H7291" i="1"/>
  <c r="I7291" i="1"/>
  <c r="N7291" i="1"/>
  <c r="O7291" i="1"/>
  <c r="P7291" i="1"/>
  <c r="Q7291" i="1"/>
  <c r="R7291" i="1"/>
  <c r="S7291" i="1"/>
  <c r="T7291" i="1"/>
  <c r="V7291" i="1"/>
  <c r="B7292" i="1"/>
  <c r="O7292" i="1" s="1"/>
  <c r="E7292" i="1"/>
  <c r="H7292" i="1"/>
  <c r="I7292" i="1" s="1"/>
  <c r="N7292" i="1"/>
  <c r="P7292" i="1"/>
  <c r="R7292" i="1"/>
  <c r="T7292" i="1"/>
  <c r="V7292" i="1"/>
  <c r="B7293" i="1"/>
  <c r="E7293" i="1"/>
  <c r="H7293" i="1"/>
  <c r="I7293" i="1"/>
  <c r="N7293" i="1"/>
  <c r="O7293" i="1"/>
  <c r="P7293" i="1"/>
  <c r="Q7293" i="1"/>
  <c r="R7293" i="1"/>
  <c r="S7293" i="1"/>
  <c r="T7293" i="1"/>
  <c r="V7293" i="1"/>
  <c r="B7294" i="1"/>
  <c r="O7294" i="1" s="1"/>
  <c r="E7294" i="1"/>
  <c r="H7294" i="1"/>
  <c r="I7294" i="1" s="1"/>
  <c r="N7294" i="1"/>
  <c r="P7294" i="1"/>
  <c r="R7294" i="1"/>
  <c r="T7294" i="1"/>
  <c r="V7294" i="1"/>
  <c r="B7295" i="1"/>
  <c r="E7295" i="1"/>
  <c r="H7295" i="1"/>
  <c r="I7295" i="1"/>
  <c r="N7295" i="1"/>
  <c r="O7295" i="1"/>
  <c r="P7295" i="1"/>
  <c r="Q7295" i="1"/>
  <c r="R7295" i="1"/>
  <c r="S7295" i="1"/>
  <c r="T7295" i="1"/>
  <c r="V7295" i="1"/>
  <c r="B7296" i="1"/>
  <c r="O7296" i="1" s="1"/>
  <c r="E7296" i="1"/>
  <c r="H7296" i="1"/>
  <c r="I7296" i="1" s="1"/>
  <c r="N7296" i="1"/>
  <c r="P7296" i="1"/>
  <c r="R7296" i="1"/>
  <c r="T7296" i="1"/>
  <c r="V7296" i="1"/>
  <c r="B7297" i="1"/>
  <c r="E7297" i="1"/>
  <c r="H7297" i="1"/>
  <c r="I7297" i="1"/>
  <c r="N7297" i="1"/>
  <c r="O7297" i="1"/>
  <c r="P7297" i="1"/>
  <c r="Q7297" i="1"/>
  <c r="R7297" i="1"/>
  <c r="S7297" i="1"/>
  <c r="T7297" i="1"/>
  <c r="V7297" i="1"/>
  <c r="B7298" i="1"/>
  <c r="O7298" i="1" s="1"/>
  <c r="E7298" i="1"/>
  <c r="H7298" i="1"/>
  <c r="I7298" i="1" s="1"/>
  <c r="N7298" i="1"/>
  <c r="P7298" i="1"/>
  <c r="R7298" i="1"/>
  <c r="T7298" i="1"/>
  <c r="V7298" i="1"/>
  <c r="B7299" i="1"/>
  <c r="E7299" i="1"/>
  <c r="H7299" i="1"/>
  <c r="I7299" i="1"/>
  <c r="N7299" i="1"/>
  <c r="O7299" i="1"/>
  <c r="P7299" i="1"/>
  <c r="Q7299" i="1"/>
  <c r="R7299" i="1"/>
  <c r="S7299" i="1"/>
  <c r="T7299" i="1"/>
  <c r="V7299" i="1"/>
  <c r="B7300" i="1"/>
  <c r="O7300" i="1" s="1"/>
  <c r="E7300" i="1"/>
  <c r="H7300" i="1"/>
  <c r="I7300" i="1" s="1"/>
  <c r="N7300" i="1"/>
  <c r="P7300" i="1"/>
  <c r="R7300" i="1"/>
  <c r="T7300" i="1"/>
  <c r="V7300" i="1"/>
  <c r="B7301" i="1"/>
  <c r="E7301" i="1"/>
  <c r="H7301" i="1"/>
  <c r="I7301" i="1"/>
  <c r="N7301" i="1"/>
  <c r="O7301" i="1"/>
  <c r="P7301" i="1"/>
  <c r="Q7301" i="1"/>
  <c r="R7301" i="1"/>
  <c r="S7301" i="1"/>
  <c r="T7301" i="1"/>
  <c r="U7301" i="1"/>
  <c r="U7302" i="1" s="1"/>
  <c r="U7303" i="1" s="1"/>
  <c r="U7304" i="1" s="1"/>
  <c r="U7305" i="1" s="1"/>
  <c r="U7306" i="1" s="1"/>
  <c r="U7307" i="1" s="1"/>
  <c r="U7308" i="1" s="1"/>
  <c r="U7309" i="1" s="1"/>
  <c r="U7310" i="1" s="1"/>
  <c r="U7311" i="1" s="1"/>
  <c r="V7301" i="1"/>
  <c r="B7302" i="1"/>
  <c r="O7302" i="1" s="1"/>
  <c r="E7302" i="1"/>
  <c r="H7302" i="1"/>
  <c r="I7302" i="1" s="1"/>
  <c r="N7302" i="1"/>
  <c r="P7302" i="1"/>
  <c r="R7302" i="1"/>
  <c r="T7302" i="1"/>
  <c r="V7302" i="1"/>
  <c r="B7303" i="1"/>
  <c r="E7303" i="1"/>
  <c r="H7303" i="1"/>
  <c r="I7303" i="1"/>
  <c r="N7303" i="1"/>
  <c r="O7303" i="1"/>
  <c r="P7303" i="1"/>
  <c r="Q7303" i="1"/>
  <c r="R7303" i="1"/>
  <c r="S7303" i="1"/>
  <c r="T7303" i="1"/>
  <c r="V7303" i="1"/>
  <c r="B7304" i="1"/>
  <c r="O7304" i="1" s="1"/>
  <c r="E7304" i="1"/>
  <c r="H7304" i="1"/>
  <c r="I7304" i="1" s="1"/>
  <c r="N7304" i="1"/>
  <c r="P7304" i="1"/>
  <c r="R7304" i="1"/>
  <c r="T7304" i="1"/>
  <c r="V7304" i="1"/>
  <c r="B7305" i="1"/>
  <c r="E7305" i="1"/>
  <c r="H7305" i="1"/>
  <c r="I7305" i="1"/>
  <c r="N7305" i="1"/>
  <c r="O7305" i="1"/>
  <c r="P7305" i="1"/>
  <c r="Q7305" i="1"/>
  <c r="R7305" i="1"/>
  <c r="S7305" i="1"/>
  <c r="T7305" i="1"/>
  <c r="V7305" i="1"/>
  <c r="B7306" i="1"/>
  <c r="O7306" i="1" s="1"/>
  <c r="E7306" i="1"/>
  <c r="H7306" i="1"/>
  <c r="I7306" i="1" s="1"/>
  <c r="N7306" i="1"/>
  <c r="P7306" i="1"/>
  <c r="R7306" i="1"/>
  <c r="T7306" i="1"/>
  <c r="V7306" i="1"/>
  <c r="B7307" i="1"/>
  <c r="E7307" i="1"/>
  <c r="H7307" i="1"/>
  <c r="I7307" i="1"/>
  <c r="N7307" i="1"/>
  <c r="O7307" i="1"/>
  <c r="P7307" i="1"/>
  <c r="Q7307" i="1"/>
  <c r="R7307" i="1"/>
  <c r="S7307" i="1"/>
  <c r="T7307" i="1"/>
  <c r="V7307" i="1"/>
  <c r="B7308" i="1"/>
  <c r="O7308" i="1" s="1"/>
  <c r="E7308" i="1"/>
  <c r="H7308" i="1"/>
  <c r="I7308" i="1" s="1"/>
  <c r="N7308" i="1"/>
  <c r="P7308" i="1"/>
  <c r="R7308" i="1"/>
  <c r="T7308" i="1"/>
  <c r="V7308" i="1"/>
  <c r="B7309" i="1"/>
  <c r="E7309" i="1"/>
  <c r="H7309" i="1"/>
  <c r="I7309" i="1"/>
  <c r="N7309" i="1"/>
  <c r="O7309" i="1"/>
  <c r="P7309" i="1"/>
  <c r="Q7309" i="1"/>
  <c r="R7309" i="1"/>
  <c r="S7309" i="1"/>
  <c r="T7309" i="1"/>
  <c r="V7309" i="1"/>
  <c r="B7310" i="1"/>
  <c r="O7310" i="1" s="1"/>
  <c r="E7310" i="1"/>
  <c r="H7310" i="1"/>
  <c r="I7310" i="1" s="1"/>
  <c r="N7310" i="1"/>
  <c r="P7310" i="1"/>
  <c r="R7310" i="1"/>
  <c r="T7310" i="1"/>
  <c r="V7310" i="1"/>
  <c r="B7311" i="1"/>
  <c r="E7311" i="1"/>
  <c r="H7311" i="1"/>
  <c r="I7311" i="1"/>
  <c r="N7311" i="1"/>
  <c r="O7311" i="1"/>
  <c r="P7311" i="1"/>
  <c r="Q7311" i="1"/>
  <c r="R7311" i="1"/>
  <c r="S7311" i="1"/>
  <c r="T7311" i="1"/>
  <c r="V7311" i="1"/>
  <c r="B7312" i="1"/>
  <c r="O7312" i="1" s="1"/>
  <c r="E7312" i="1"/>
  <c r="H7312" i="1"/>
  <c r="I7312" i="1" s="1"/>
  <c r="N7312" i="1"/>
  <c r="P7312" i="1"/>
  <c r="R7312" i="1"/>
  <c r="T7312" i="1"/>
  <c r="U7312" i="1"/>
  <c r="V7312" i="1"/>
  <c r="B7313" i="1"/>
  <c r="E7313" i="1"/>
  <c r="H7313" i="1"/>
  <c r="I7313" i="1"/>
  <c r="N7313" i="1"/>
  <c r="O7313" i="1"/>
  <c r="P7313" i="1"/>
  <c r="Q7313" i="1"/>
  <c r="R7313" i="1"/>
  <c r="S7313" i="1"/>
  <c r="T7313" i="1"/>
  <c r="U7313" i="1"/>
  <c r="U7314" i="1" s="1"/>
  <c r="U7315" i="1" s="1"/>
  <c r="U7316" i="1" s="1"/>
  <c r="U7317" i="1" s="1"/>
  <c r="U7318" i="1" s="1"/>
  <c r="U7319" i="1" s="1"/>
  <c r="U7320" i="1" s="1"/>
  <c r="U7321" i="1" s="1"/>
  <c r="U7322" i="1" s="1"/>
  <c r="U7323" i="1" s="1"/>
  <c r="U7324" i="1" s="1"/>
  <c r="U7325" i="1" s="1"/>
  <c r="U7326" i="1" s="1"/>
  <c r="U7327" i="1" s="1"/>
  <c r="U7328" i="1" s="1"/>
  <c r="U7329" i="1" s="1"/>
  <c r="U7330" i="1" s="1"/>
  <c r="V7313" i="1"/>
  <c r="B7314" i="1"/>
  <c r="O7314" i="1" s="1"/>
  <c r="E7314" i="1"/>
  <c r="H7314" i="1"/>
  <c r="I7314" i="1" s="1"/>
  <c r="N7314" i="1"/>
  <c r="P7314" i="1"/>
  <c r="R7314" i="1"/>
  <c r="T7314" i="1"/>
  <c r="V7314" i="1"/>
  <c r="B7315" i="1"/>
  <c r="E7315" i="1"/>
  <c r="H7315" i="1"/>
  <c r="I7315" i="1"/>
  <c r="N7315" i="1"/>
  <c r="O7315" i="1"/>
  <c r="P7315" i="1"/>
  <c r="Q7315" i="1"/>
  <c r="R7315" i="1"/>
  <c r="S7315" i="1"/>
  <c r="T7315" i="1"/>
  <c r="V7315" i="1"/>
  <c r="B7316" i="1"/>
  <c r="O7316" i="1" s="1"/>
  <c r="E7316" i="1"/>
  <c r="H7316" i="1"/>
  <c r="I7316" i="1" s="1"/>
  <c r="N7316" i="1"/>
  <c r="P7316" i="1"/>
  <c r="R7316" i="1"/>
  <c r="T7316" i="1"/>
  <c r="V7316" i="1"/>
  <c r="B7317" i="1"/>
  <c r="E7317" i="1"/>
  <c r="H7317" i="1"/>
  <c r="I7317" i="1"/>
  <c r="N7317" i="1"/>
  <c r="O7317" i="1"/>
  <c r="P7317" i="1"/>
  <c r="Q7317" i="1"/>
  <c r="R7317" i="1"/>
  <c r="S7317" i="1"/>
  <c r="T7317" i="1"/>
  <c r="V7317" i="1"/>
  <c r="B7318" i="1"/>
  <c r="O7318" i="1" s="1"/>
  <c r="E7318" i="1"/>
  <c r="H7318" i="1"/>
  <c r="I7318" i="1" s="1"/>
  <c r="N7318" i="1"/>
  <c r="P7318" i="1"/>
  <c r="R7318" i="1"/>
  <c r="T7318" i="1"/>
  <c r="V7318" i="1"/>
  <c r="B7319" i="1"/>
  <c r="E7319" i="1"/>
  <c r="H7319" i="1"/>
  <c r="I7319" i="1"/>
  <c r="N7319" i="1"/>
  <c r="O7319" i="1"/>
  <c r="P7319" i="1"/>
  <c r="Q7319" i="1"/>
  <c r="R7319" i="1"/>
  <c r="S7319" i="1"/>
  <c r="T7319" i="1"/>
  <c r="V7319" i="1"/>
  <c r="B7320" i="1"/>
  <c r="O7320" i="1" s="1"/>
  <c r="E7320" i="1"/>
  <c r="H7320" i="1"/>
  <c r="I7320" i="1" s="1"/>
  <c r="N7320" i="1"/>
  <c r="P7320" i="1"/>
  <c r="R7320" i="1"/>
  <c r="T7320" i="1"/>
  <c r="V7320" i="1"/>
  <c r="B7321" i="1"/>
  <c r="E7321" i="1"/>
  <c r="H7321" i="1"/>
  <c r="I7321" i="1"/>
  <c r="N7321" i="1"/>
  <c r="O7321" i="1"/>
  <c r="P7321" i="1"/>
  <c r="Q7321" i="1"/>
  <c r="R7321" i="1"/>
  <c r="S7321" i="1"/>
  <c r="T7321" i="1"/>
  <c r="V7321" i="1"/>
  <c r="B7322" i="1"/>
  <c r="O7322" i="1" s="1"/>
  <c r="E7322" i="1"/>
  <c r="H7322" i="1"/>
  <c r="I7322" i="1" s="1"/>
  <c r="N7322" i="1"/>
  <c r="P7322" i="1"/>
  <c r="R7322" i="1"/>
  <c r="T7322" i="1"/>
  <c r="V7322" i="1"/>
  <c r="B7323" i="1"/>
  <c r="E7323" i="1"/>
  <c r="H7323" i="1"/>
  <c r="I7323" i="1"/>
  <c r="N7323" i="1"/>
  <c r="O7323" i="1"/>
  <c r="P7323" i="1"/>
  <c r="Q7323" i="1"/>
  <c r="R7323" i="1"/>
  <c r="S7323" i="1"/>
  <c r="T7323" i="1"/>
  <c r="V7323" i="1"/>
  <c r="B7324" i="1"/>
  <c r="O7324" i="1" s="1"/>
  <c r="E7324" i="1"/>
  <c r="H7324" i="1"/>
  <c r="I7324" i="1" s="1"/>
  <c r="N7324" i="1"/>
  <c r="P7324" i="1"/>
  <c r="R7324" i="1"/>
  <c r="T7324" i="1"/>
  <c r="V7324" i="1"/>
  <c r="B7325" i="1"/>
  <c r="E7325" i="1"/>
  <c r="H7325" i="1"/>
  <c r="I7325" i="1"/>
  <c r="N7325" i="1"/>
  <c r="O7325" i="1"/>
  <c r="P7325" i="1"/>
  <c r="Q7325" i="1"/>
  <c r="R7325" i="1"/>
  <c r="S7325" i="1"/>
  <c r="T7325" i="1"/>
  <c r="V7325" i="1"/>
  <c r="B7326" i="1"/>
  <c r="O7326" i="1" s="1"/>
  <c r="E7326" i="1"/>
  <c r="H7326" i="1"/>
  <c r="I7326" i="1" s="1"/>
  <c r="N7326" i="1"/>
  <c r="P7326" i="1"/>
  <c r="R7326" i="1"/>
  <c r="T7326" i="1"/>
  <c r="V7326" i="1"/>
  <c r="B7327" i="1"/>
  <c r="E7327" i="1"/>
  <c r="H7327" i="1"/>
  <c r="I7327" i="1"/>
  <c r="N7327" i="1"/>
  <c r="O7327" i="1"/>
  <c r="P7327" i="1"/>
  <c r="Q7327" i="1"/>
  <c r="R7327" i="1"/>
  <c r="S7327" i="1"/>
  <c r="T7327" i="1"/>
  <c r="V7327" i="1"/>
  <c r="B7328" i="1"/>
  <c r="O7328" i="1" s="1"/>
  <c r="E7328" i="1"/>
  <c r="H7328" i="1"/>
  <c r="I7328" i="1" s="1"/>
  <c r="N7328" i="1"/>
  <c r="P7328" i="1"/>
  <c r="R7328" i="1"/>
  <c r="T7328" i="1"/>
  <c r="V7328" i="1"/>
  <c r="B7329" i="1"/>
  <c r="E7329" i="1"/>
  <c r="H7329" i="1"/>
  <c r="I7329" i="1"/>
  <c r="N7329" i="1"/>
  <c r="O7329" i="1"/>
  <c r="P7329" i="1"/>
  <c r="Q7329" i="1"/>
  <c r="R7329" i="1"/>
  <c r="S7329" i="1"/>
  <c r="T7329" i="1"/>
  <c r="V7329" i="1"/>
  <c r="B7330" i="1"/>
  <c r="O7330" i="1" s="1"/>
  <c r="E7330" i="1"/>
  <c r="H7330" i="1"/>
  <c r="I7330" i="1" s="1"/>
  <c r="N7330" i="1"/>
  <c r="P7330" i="1"/>
  <c r="R7330" i="1"/>
  <c r="T7330" i="1"/>
  <c r="V7330" i="1"/>
  <c r="B7331" i="1"/>
  <c r="E7331" i="1"/>
  <c r="H7331" i="1"/>
  <c r="I7331" i="1"/>
  <c r="N7331" i="1"/>
  <c r="O7331" i="1"/>
  <c r="P7331" i="1"/>
  <c r="Q7331" i="1"/>
  <c r="R7331" i="1"/>
  <c r="S7331" i="1"/>
  <c r="T7331" i="1"/>
  <c r="U7331" i="1"/>
  <c r="U7332" i="1" s="1"/>
  <c r="U7333" i="1" s="1"/>
  <c r="U7334" i="1" s="1"/>
  <c r="U7335" i="1" s="1"/>
  <c r="U7336" i="1" s="1"/>
  <c r="U7337" i="1" s="1"/>
  <c r="U7338" i="1" s="1"/>
  <c r="U7339" i="1" s="1"/>
  <c r="U7340" i="1" s="1"/>
  <c r="U7341" i="1" s="1"/>
  <c r="U7342" i="1" s="1"/>
  <c r="U7343" i="1" s="1"/>
  <c r="U7344" i="1" s="1"/>
  <c r="V7331" i="1"/>
  <c r="B7332" i="1"/>
  <c r="O7332" i="1" s="1"/>
  <c r="E7332" i="1"/>
  <c r="H7332" i="1"/>
  <c r="I7332" i="1" s="1"/>
  <c r="N7332" i="1"/>
  <c r="P7332" i="1"/>
  <c r="R7332" i="1"/>
  <c r="T7332" i="1"/>
  <c r="V7332" i="1"/>
  <c r="B7333" i="1"/>
  <c r="E7333" i="1"/>
  <c r="H7333" i="1"/>
  <c r="I7333" i="1"/>
  <c r="N7333" i="1"/>
  <c r="O7333" i="1"/>
  <c r="P7333" i="1"/>
  <c r="Q7333" i="1"/>
  <c r="R7333" i="1"/>
  <c r="S7333" i="1"/>
  <c r="T7333" i="1"/>
  <c r="V7333" i="1"/>
  <c r="B7334" i="1"/>
  <c r="O7334" i="1" s="1"/>
  <c r="E7334" i="1"/>
  <c r="H7334" i="1"/>
  <c r="I7334" i="1" s="1"/>
  <c r="N7334" i="1"/>
  <c r="P7334" i="1"/>
  <c r="R7334" i="1"/>
  <c r="T7334" i="1"/>
  <c r="V7334" i="1"/>
  <c r="B7335" i="1"/>
  <c r="E7335" i="1"/>
  <c r="H7335" i="1"/>
  <c r="I7335" i="1"/>
  <c r="N7335" i="1"/>
  <c r="O7335" i="1"/>
  <c r="P7335" i="1"/>
  <c r="Q7335" i="1"/>
  <c r="R7335" i="1"/>
  <c r="S7335" i="1"/>
  <c r="T7335" i="1"/>
  <c r="V7335" i="1"/>
  <c r="B7336" i="1"/>
  <c r="O7336" i="1" s="1"/>
  <c r="E7336" i="1"/>
  <c r="H7336" i="1"/>
  <c r="I7336" i="1" s="1"/>
  <c r="N7336" i="1"/>
  <c r="P7336" i="1"/>
  <c r="R7336" i="1"/>
  <c r="T7336" i="1"/>
  <c r="V7336" i="1"/>
  <c r="B7337" i="1"/>
  <c r="E7337" i="1"/>
  <c r="H7337" i="1"/>
  <c r="I7337" i="1"/>
  <c r="N7337" i="1"/>
  <c r="O7337" i="1"/>
  <c r="P7337" i="1"/>
  <c r="Q7337" i="1"/>
  <c r="R7337" i="1"/>
  <c r="S7337" i="1"/>
  <c r="T7337" i="1"/>
  <c r="V7337" i="1"/>
  <c r="B7338" i="1"/>
  <c r="O7338" i="1" s="1"/>
  <c r="E7338" i="1"/>
  <c r="H7338" i="1"/>
  <c r="I7338" i="1" s="1"/>
  <c r="N7338" i="1"/>
  <c r="P7338" i="1"/>
  <c r="R7338" i="1"/>
  <c r="T7338" i="1"/>
  <c r="V7338" i="1"/>
  <c r="B7339" i="1"/>
  <c r="E7339" i="1"/>
  <c r="H7339" i="1"/>
  <c r="I7339" i="1"/>
  <c r="N7339" i="1"/>
  <c r="O7339" i="1"/>
  <c r="P7339" i="1"/>
  <c r="Q7339" i="1"/>
  <c r="R7339" i="1"/>
  <c r="S7339" i="1"/>
  <c r="T7339" i="1"/>
  <c r="V7339" i="1"/>
  <c r="B7340" i="1"/>
  <c r="O7340" i="1" s="1"/>
  <c r="E7340" i="1"/>
  <c r="H7340" i="1"/>
  <c r="I7340" i="1" s="1"/>
  <c r="N7340" i="1"/>
  <c r="P7340" i="1"/>
  <c r="R7340" i="1"/>
  <c r="T7340" i="1"/>
  <c r="V7340" i="1"/>
  <c r="B7341" i="1"/>
  <c r="E7341" i="1"/>
  <c r="H7341" i="1"/>
  <c r="I7341" i="1"/>
  <c r="N7341" i="1"/>
  <c r="O7341" i="1"/>
  <c r="P7341" i="1"/>
  <c r="Q7341" i="1"/>
  <c r="R7341" i="1"/>
  <c r="S7341" i="1"/>
  <c r="T7341" i="1"/>
  <c r="V7341" i="1"/>
  <c r="B7342" i="1"/>
  <c r="O7342" i="1" s="1"/>
  <c r="E7342" i="1"/>
  <c r="H7342" i="1"/>
  <c r="I7342" i="1" s="1"/>
  <c r="N7342" i="1"/>
  <c r="P7342" i="1"/>
  <c r="R7342" i="1"/>
  <c r="T7342" i="1"/>
  <c r="V7342" i="1"/>
  <c r="B7343" i="1"/>
  <c r="E7343" i="1"/>
  <c r="H7343" i="1"/>
  <c r="I7343" i="1"/>
  <c r="N7343" i="1"/>
  <c r="O7343" i="1"/>
  <c r="P7343" i="1"/>
  <c r="Q7343" i="1"/>
  <c r="R7343" i="1"/>
  <c r="S7343" i="1"/>
  <c r="T7343" i="1"/>
  <c r="V7343" i="1"/>
  <c r="B7344" i="1"/>
  <c r="O7344" i="1" s="1"/>
  <c r="E7344" i="1"/>
  <c r="H7344" i="1"/>
  <c r="I7344" i="1" s="1"/>
  <c r="N7344" i="1"/>
  <c r="P7344" i="1"/>
  <c r="R7344" i="1"/>
  <c r="T7344" i="1"/>
  <c r="V7344" i="1"/>
  <c r="B7345" i="1"/>
  <c r="E7345" i="1"/>
  <c r="H7345" i="1"/>
  <c r="I7345" i="1"/>
  <c r="N7345" i="1"/>
  <c r="O7345" i="1"/>
  <c r="P7345" i="1"/>
  <c r="Q7345" i="1"/>
  <c r="R7345" i="1"/>
  <c r="S7345" i="1"/>
  <c r="T7345" i="1"/>
  <c r="U7345" i="1"/>
  <c r="U7346" i="1" s="1"/>
  <c r="U7347" i="1" s="1"/>
  <c r="U7348" i="1" s="1"/>
  <c r="U7349" i="1" s="1"/>
  <c r="U7350" i="1" s="1"/>
  <c r="U7351" i="1" s="1"/>
  <c r="U7352" i="1" s="1"/>
  <c r="U7353" i="1" s="1"/>
  <c r="V7345" i="1"/>
  <c r="B7346" i="1"/>
  <c r="O7346" i="1" s="1"/>
  <c r="E7346" i="1"/>
  <c r="H7346" i="1"/>
  <c r="I7346" i="1" s="1"/>
  <c r="N7346" i="1"/>
  <c r="P7346" i="1"/>
  <c r="R7346" i="1"/>
  <c r="T7346" i="1"/>
  <c r="V7346" i="1"/>
  <c r="B7347" i="1"/>
  <c r="E7347" i="1"/>
  <c r="H7347" i="1"/>
  <c r="I7347" i="1"/>
  <c r="N7347" i="1"/>
  <c r="O7347" i="1"/>
  <c r="P7347" i="1"/>
  <c r="Q7347" i="1"/>
  <c r="R7347" i="1"/>
  <c r="S7347" i="1"/>
  <c r="T7347" i="1"/>
  <c r="V7347" i="1"/>
  <c r="B7348" i="1"/>
  <c r="O7348" i="1" s="1"/>
  <c r="E7348" i="1"/>
  <c r="H7348" i="1"/>
  <c r="I7348" i="1" s="1"/>
  <c r="N7348" i="1"/>
  <c r="P7348" i="1"/>
  <c r="R7348" i="1"/>
  <c r="T7348" i="1"/>
  <c r="V7348" i="1"/>
  <c r="B7349" i="1"/>
  <c r="E7349" i="1"/>
  <c r="H7349" i="1"/>
  <c r="I7349" i="1"/>
  <c r="N7349" i="1"/>
  <c r="O7349" i="1"/>
  <c r="P7349" i="1"/>
  <c r="Q7349" i="1"/>
  <c r="R7349" i="1"/>
  <c r="S7349" i="1"/>
  <c r="T7349" i="1"/>
  <c r="V7349" i="1"/>
  <c r="B7350" i="1"/>
  <c r="O7350" i="1" s="1"/>
  <c r="E7350" i="1"/>
  <c r="H7350" i="1"/>
  <c r="I7350" i="1" s="1"/>
  <c r="N7350" i="1"/>
  <c r="P7350" i="1"/>
  <c r="R7350" i="1"/>
  <c r="T7350" i="1"/>
  <c r="V7350" i="1"/>
  <c r="B7351" i="1"/>
  <c r="E7351" i="1"/>
  <c r="H7351" i="1"/>
  <c r="I7351" i="1"/>
  <c r="N7351" i="1"/>
  <c r="O7351" i="1"/>
  <c r="P7351" i="1"/>
  <c r="Q7351" i="1"/>
  <c r="R7351" i="1"/>
  <c r="S7351" i="1"/>
  <c r="T7351" i="1"/>
  <c r="V7351" i="1"/>
  <c r="B7352" i="1"/>
  <c r="O7352" i="1" s="1"/>
  <c r="E7352" i="1"/>
  <c r="H7352" i="1"/>
  <c r="I7352" i="1" s="1"/>
  <c r="N7352" i="1"/>
  <c r="P7352" i="1"/>
  <c r="R7352" i="1"/>
  <c r="T7352" i="1"/>
  <c r="V7352" i="1"/>
  <c r="B7353" i="1"/>
  <c r="E7353" i="1"/>
  <c r="H7353" i="1"/>
  <c r="I7353" i="1"/>
  <c r="N7353" i="1"/>
  <c r="O7353" i="1"/>
  <c r="P7353" i="1"/>
  <c r="Q7353" i="1"/>
  <c r="R7353" i="1"/>
  <c r="S7353" i="1"/>
  <c r="T7353" i="1"/>
  <c r="V7353" i="1"/>
  <c r="B7354" i="1"/>
  <c r="O7354" i="1" s="1"/>
  <c r="E7354" i="1"/>
  <c r="H7354" i="1"/>
  <c r="I7354" i="1" s="1"/>
  <c r="N7354" i="1"/>
  <c r="P7354" i="1"/>
  <c r="R7354" i="1"/>
  <c r="T7354" i="1"/>
  <c r="U7354" i="1"/>
  <c r="V7354" i="1"/>
  <c r="B7355" i="1"/>
  <c r="E7355" i="1"/>
  <c r="H7355" i="1"/>
  <c r="I7355" i="1"/>
  <c r="N7355" i="1"/>
  <c r="O7355" i="1"/>
  <c r="P7355" i="1"/>
  <c r="Q7355" i="1"/>
  <c r="R7355" i="1"/>
  <c r="S7355" i="1"/>
  <c r="T7355" i="1"/>
  <c r="U7355" i="1"/>
  <c r="U7356" i="1" s="1"/>
  <c r="U7357" i="1" s="1"/>
  <c r="U7358" i="1" s="1"/>
  <c r="U7359" i="1" s="1"/>
  <c r="U7360" i="1" s="1"/>
  <c r="U7361" i="1" s="1"/>
  <c r="U7362" i="1" s="1"/>
  <c r="U7363" i="1" s="1"/>
  <c r="U7364" i="1" s="1"/>
  <c r="U7365" i="1" s="1"/>
  <c r="U7366" i="1" s="1"/>
  <c r="V7355" i="1"/>
  <c r="B7356" i="1"/>
  <c r="O7356" i="1" s="1"/>
  <c r="E7356" i="1"/>
  <c r="H7356" i="1"/>
  <c r="I7356" i="1" s="1"/>
  <c r="N7356" i="1"/>
  <c r="P7356" i="1"/>
  <c r="R7356" i="1"/>
  <c r="T7356" i="1"/>
  <c r="V7356" i="1"/>
  <c r="B7357" i="1"/>
  <c r="E7357" i="1"/>
  <c r="H7357" i="1"/>
  <c r="I7357" i="1"/>
  <c r="N7357" i="1"/>
  <c r="O7357" i="1"/>
  <c r="P7357" i="1"/>
  <c r="Q7357" i="1"/>
  <c r="R7357" i="1"/>
  <c r="S7357" i="1"/>
  <c r="T7357" i="1"/>
  <c r="V7357" i="1"/>
  <c r="B7358" i="1"/>
  <c r="O7358" i="1" s="1"/>
  <c r="E7358" i="1"/>
  <c r="H7358" i="1"/>
  <c r="I7358" i="1" s="1"/>
  <c r="N7358" i="1"/>
  <c r="P7358" i="1"/>
  <c r="R7358" i="1"/>
  <c r="T7358" i="1"/>
  <c r="V7358" i="1"/>
  <c r="B7359" i="1"/>
  <c r="E7359" i="1"/>
  <c r="H7359" i="1"/>
  <c r="I7359" i="1"/>
  <c r="N7359" i="1"/>
  <c r="O7359" i="1"/>
  <c r="P7359" i="1"/>
  <c r="Q7359" i="1"/>
  <c r="R7359" i="1"/>
  <c r="S7359" i="1"/>
  <c r="T7359" i="1"/>
  <c r="V7359" i="1"/>
  <c r="B7360" i="1"/>
  <c r="O7360" i="1" s="1"/>
  <c r="E7360" i="1"/>
  <c r="H7360" i="1"/>
  <c r="I7360" i="1" s="1"/>
  <c r="N7360" i="1"/>
  <c r="P7360" i="1"/>
  <c r="R7360" i="1"/>
  <c r="T7360" i="1"/>
  <c r="V7360" i="1"/>
  <c r="B7361" i="1"/>
  <c r="E7361" i="1"/>
  <c r="H7361" i="1"/>
  <c r="I7361" i="1"/>
  <c r="N7361" i="1"/>
  <c r="O7361" i="1"/>
  <c r="P7361" i="1"/>
  <c r="Q7361" i="1"/>
  <c r="R7361" i="1"/>
  <c r="S7361" i="1"/>
  <c r="T7361" i="1"/>
  <c r="V7361" i="1"/>
  <c r="B7362" i="1"/>
  <c r="O7362" i="1" s="1"/>
  <c r="E7362" i="1"/>
  <c r="H7362" i="1"/>
  <c r="I7362" i="1" s="1"/>
  <c r="N7362" i="1"/>
  <c r="P7362" i="1"/>
  <c r="R7362" i="1"/>
  <c r="T7362" i="1"/>
  <c r="V7362" i="1"/>
  <c r="B7363" i="1"/>
  <c r="E7363" i="1"/>
  <c r="H7363" i="1"/>
  <c r="I7363" i="1"/>
  <c r="N7363" i="1"/>
  <c r="O7363" i="1"/>
  <c r="P7363" i="1"/>
  <c r="Q7363" i="1"/>
  <c r="R7363" i="1"/>
  <c r="S7363" i="1"/>
  <c r="T7363" i="1"/>
  <c r="V7363" i="1"/>
  <c r="B7364" i="1"/>
  <c r="O7364" i="1" s="1"/>
  <c r="E7364" i="1"/>
  <c r="H7364" i="1"/>
  <c r="I7364" i="1" s="1"/>
  <c r="N7364" i="1"/>
  <c r="P7364" i="1"/>
  <c r="R7364" i="1"/>
  <c r="T7364" i="1"/>
  <c r="V7364" i="1"/>
  <c r="B7365" i="1"/>
  <c r="E7365" i="1"/>
  <c r="H7365" i="1"/>
  <c r="I7365" i="1"/>
  <c r="N7365" i="1"/>
  <c r="O7365" i="1"/>
  <c r="P7365" i="1"/>
  <c r="Q7365" i="1"/>
  <c r="R7365" i="1"/>
  <c r="S7365" i="1"/>
  <c r="T7365" i="1"/>
  <c r="V7365" i="1"/>
  <c r="B7366" i="1"/>
  <c r="O7366" i="1" s="1"/>
  <c r="E7366" i="1"/>
  <c r="H7366" i="1"/>
  <c r="I7366" i="1" s="1"/>
  <c r="N7366" i="1"/>
  <c r="P7366" i="1"/>
  <c r="R7366" i="1"/>
  <c r="T7366" i="1"/>
  <c r="V7366" i="1"/>
  <c r="B7367" i="1"/>
  <c r="E7367" i="1"/>
  <c r="H7367" i="1"/>
  <c r="I7367" i="1"/>
  <c r="N7367" i="1"/>
  <c r="O7367" i="1"/>
  <c r="P7367" i="1"/>
  <c r="Q7367" i="1"/>
  <c r="R7367" i="1"/>
  <c r="S7367" i="1"/>
  <c r="T7367" i="1"/>
  <c r="U7367" i="1"/>
  <c r="U7368" i="1" s="1"/>
  <c r="U7369" i="1" s="1"/>
  <c r="U7370" i="1" s="1"/>
  <c r="U7371" i="1" s="1"/>
  <c r="U7372" i="1" s="1"/>
  <c r="U7373" i="1" s="1"/>
  <c r="U7374" i="1" s="1"/>
  <c r="U7375" i="1" s="1"/>
  <c r="V7367" i="1"/>
  <c r="B7368" i="1"/>
  <c r="O7368" i="1" s="1"/>
  <c r="E7368" i="1"/>
  <c r="H7368" i="1"/>
  <c r="I7368" i="1" s="1"/>
  <c r="N7368" i="1"/>
  <c r="P7368" i="1"/>
  <c r="R7368" i="1"/>
  <c r="T7368" i="1"/>
  <c r="V7368" i="1"/>
  <c r="B7369" i="1"/>
  <c r="E7369" i="1"/>
  <c r="H7369" i="1"/>
  <c r="I7369" i="1"/>
  <c r="N7369" i="1"/>
  <c r="O7369" i="1"/>
  <c r="P7369" i="1"/>
  <c r="Q7369" i="1"/>
  <c r="R7369" i="1"/>
  <c r="S7369" i="1"/>
  <c r="T7369" i="1"/>
  <c r="V7369" i="1"/>
  <c r="B7370" i="1"/>
  <c r="O7370" i="1" s="1"/>
  <c r="E7370" i="1"/>
  <c r="H7370" i="1"/>
  <c r="I7370" i="1" s="1"/>
  <c r="N7370" i="1"/>
  <c r="P7370" i="1"/>
  <c r="R7370" i="1"/>
  <c r="T7370" i="1"/>
  <c r="V7370" i="1"/>
  <c r="B7371" i="1"/>
  <c r="E7371" i="1"/>
  <c r="H7371" i="1"/>
  <c r="I7371" i="1"/>
  <c r="N7371" i="1"/>
  <c r="O7371" i="1"/>
  <c r="P7371" i="1"/>
  <c r="Q7371" i="1"/>
  <c r="R7371" i="1"/>
  <c r="S7371" i="1"/>
  <c r="T7371" i="1"/>
  <c r="V7371" i="1"/>
  <c r="B7372" i="1"/>
  <c r="O7372" i="1" s="1"/>
  <c r="E7372" i="1"/>
  <c r="H7372" i="1"/>
  <c r="I7372" i="1" s="1"/>
  <c r="N7372" i="1"/>
  <c r="P7372" i="1"/>
  <c r="R7372" i="1"/>
  <c r="T7372" i="1"/>
  <c r="V7372" i="1"/>
  <c r="B7373" i="1"/>
  <c r="E7373" i="1"/>
  <c r="H7373" i="1"/>
  <c r="I7373" i="1"/>
  <c r="N7373" i="1"/>
  <c r="O7373" i="1"/>
  <c r="P7373" i="1"/>
  <c r="Q7373" i="1"/>
  <c r="R7373" i="1"/>
  <c r="S7373" i="1"/>
  <c r="T7373" i="1"/>
  <c r="V7373" i="1"/>
  <c r="B7374" i="1"/>
  <c r="O7374" i="1" s="1"/>
  <c r="E7374" i="1"/>
  <c r="H7374" i="1"/>
  <c r="I7374" i="1" s="1"/>
  <c r="N7374" i="1"/>
  <c r="P7374" i="1"/>
  <c r="R7374" i="1"/>
  <c r="T7374" i="1"/>
  <c r="V7374" i="1"/>
  <c r="B7375" i="1"/>
  <c r="E7375" i="1"/>
  <c r="H7375" i="1"/>
  <c r="I7375" i="1"/>
  <c r="N7375" i="1"/>
  <c r="O7375" i="1"/>
  <c r="P7375" i="1"/>
  <c r="Q7375" i="1"/>
  <c r="R7375" i="1"/>
  <c r="S7375" i="1"/>
  <c r="T7375" i="1"/>
  <c r="V7375" i="1"/>
  <c r="B7376" i="1"/>
  <c r="O7376" i="1" s="1"/>
  <c r="E7376" i="1"/>
  <c r="H7376" i="1"/>
  <c r="I7376" i="1" s="1"/>
  <c r="N7376" i="1"/>
  <c r="P7376" i="1"/>
  <c r="R7376" i="1"/>
  <c r="T7376" i="1"/>
  <c r="U7376" i="1"/>
  <c r="V7376" i="1"/>
  <c r="B7377" i="1"/>
  <c r="E7377" i="1"/>
  <c r="H7377" i="1"/>
  <c r="I7377" i="1"/>
  <c r="N7377" i="1"/>
  <c r="O7377" i="1"/>
  <c r="P7377" i="1"/>
  <c r="Q7377" i="1"/>
  <c r="R7377" i="1"/>
  <c r="S7377" i="1"/>
  <c r="T7377" i="1"/>
  <c r="U7377" i="1"/>
  <c r="U7378" i="1" s="1"/>
  <c r="U7379" i="1" s="1"/>
  <c r="U7380" i="1" s="1"/>
  <c r="U7381" i="1" s="1"/>
  <c r="U7382" i="1" s="1"/>
  <c r="U7383" i="1" s="1"/>
  <c r="U7384" i="1" s="1"/>
  <c r="U7385" i="1" s="1"/>
  <c r="U7386" i="1" s="1"/>
  <c r="U7387" i="1" s="1"/>
  <c r="U7388" i="1" s="1"/>
  <c r="U7389" i="1" s="1"/>
  <c r="U7390" i="1" s="1"/>
  <c r="U7391" i="1" s="1"/>
  <c r="V7377" i="1"/>
  <c r="B7378" i="1"/>
  <c r="O7378" i="1" s="1"/>
  <c r="E7378" i="1"/>
  <c r="H7378" i="1"/>
  <c r="I7378" i="1" s="1"/>
  <c r="N7378" i="1"/>
  <c r="P7378" i="1"/>
  <c r="R7378" i="1"/>
  <c r="T7378" i="1"/>
  <c r="V7378" i="1"/>
  <c r="B7379" i="1"/>
  <c r="E7379" i="1"/>
  <c r="H7379" i="1"/>
  <c r="I7379" i="1"/>
  <c r="N7379" i="1"/>
  <c r="O7379" i="1"/>
  <c r="P7379" i="1"/>
  <c r="Q7379" i="1"/>
  <c r="R7379" i="1"/>
  <c r="S7379" i="1"/>
  <c r="T7379" i="1"/>
  <c r="V7379" i="1"/>
  <c r="B7380" i="1"/>
  <c r="O7380" i="1" s="1"/>
  <c r="E7380" i="1"/>
  <c r="H7380" i="1"/>
  <c r="I7380" i="1" s="1"/>
  <c r="N7380" i="1"/>
  <c r="P7380" i="1"/>
  <c r="R7380" i="1"/>
  <c r="T7380" i="1"/>
  <c r="V7380" i="1"/>
  <c r="B7381" i="1"/>
  <c r="E7381" i="1"/>
  <c r="H7381" i="1"/>
  <c r="I7381" i="1"/>
  <c r="N7381" i="1"/>
  <c r="O7381" i="1"/>
  <c r="P7381" i="1"/>
  <c r="Q7381" i="1"/>
  <c r="R7381" i="1"/>
  <c r="S7381" i="1"/>
  <c r="T7381" i="1"/>
  <c r="V7381" i="1"/>
  <c r="B7382" i="1"/>
  <c r="O7382" i="1" s="1"/>
  <c r="E7382" i="1"/>
  <c r="H7382" i="1"/>
  <c r="I7382" i="1" s="1"/>
  <c r="N7382" i="1"/>
  <c r="P7382" i="1"/>
  <c r="R7382" i="1"/>
  <c r="T7382" i="1"/>
  <c r="V7382" i="1"/>
  <c r="B7383" i="1"/>
  <c r="E7383" i="1"/>
  <c r="H7383" i="1"/>
  <c r="I7383" i="1"/>
  <c r="N7383" i="1"/>
  <c r="O7383" i="1"/>
  <c r="P7383" i="1"/>
  <c r="Q7383" i="1"/>
  <c r="R7383" i="1"/>
  <c r="S7383" i="1"/>
  <c r="T7383" i="1"/>
  <c r="V7383" i="1"/>
  <c r="B7384" i="1"/>
  <c r="O7384" i="1" s="1"/>
  <c r="E7384" i="1"/>
  <c r="H7384" i="1"/>
  <c r="I7384" i="1" s="1"/>
  <c r="N7384" i="1"/>
  <c r="P7384" i="1"/>
  <c r="R7384" i="1"/>
  <c r="T7384" i="1"/>
  <c r="V7384" i="1"/>
  <c r="B7385" i="1"/>
  <c r="E7385" i="1"/>
  <c r="H7385" i="1"/>
  <c r="I7385" i="1"/>
  <c r="N7385" i="1"/>
  <c r="O7385" i="1"/>
  <c r="P7385" i="1"/>
  <c r="Q7385" i="1"/>
  <c r="R7385" i="1"/>
  <c r="S7385" i="1"/>
  <c r="T7385" i="1"/>
  <c r="V7385" i="1"/>
  <c r="B7386" i="1"/>
  <c r="O7386" i="1" s="1"/>
  <c r="E7386" i="1"/>
  <c r="H7386" i="1"/>
  <c r="I7386" i="1" s="1"/>
  <c r="N7386" i="1"/>
  <c r="P7386" i="1"/>
  <c r="R7386" i="1"/>
  <c r="T7386" i="1"/>
  <c r="V7386" i="1"/>
  <c r="B7387" i="1"/>
  <c r="E7387" i="1"/>
  <c r="H7387" i="1"/>
  <c r="I7387" i="1"/>
  <c r="N7387" i="1"/>
  <c r="O7387" i="1"/>
  <c r="P7387" i="1"/>
  <c r="Q7387" i="1"/>
  <c r="R7387" i="1"/>
  <c r="S7387" i="1"/>
  <c r="T7387" i="1"/>
  <c r="V7387" i="1"/>
  <c r="B7388" i="1"/>
  <c r="O7388" i="1" s="1"/>
  <c r="E7388" i="1"/>
  <c r="H7388" i="1"/>
  <c r="I7388" i="1" s="1"/>
  <c r="N7388" i="1"/>
  <c r="P7388" i="1"/>
  <c r="R7388" i="1"/>
  <c r="T7388" i="1"/>
  <c r="V7388" i="1"/>
  <c r="B7389" i="1"/>
  <c r="E7389" i="1"/>
  <c r="H7389" i="1"/>
  <c r="I7389" i="1"/>
  <c r="N7389" i="1"/>
  <c r="O7389" i="1"/>
  <c r="P7389" i="1"/>
  <c r="Q7389" i="1"/>
  <c r="R7389" i="1"/>
  <c r="S7389" i="1"/>
  <c r="T7389" i="1"/>
  <c r="V7389" i="1"/>
  <c r="B7390" i="1"/>
  <c r="O7390" i="1" s="1"/>
  <c r="E7390" i="1"/>
  <c r="H7390" i="1"/>
  <c r="I7390" i="1" s="1"/>
  <c r="N7390" i="1"/>
  <c r="P7390" i="1"/>
  <c r="R7390" i="1"/>
  <c r="T7390" i="1"/>
  <c r="V7390" i="1"/>
  <c r="B7391" i="1"/>
  <c r="E7391" i="1"/>
  <c r="H7391" i="1"/>
  <c r="I7391" i="1"/>
  <c r="N7391" i="1"/>
  <c r="O7391" i="1"/>
  <c r="P7391" i="1"/>
  <c r="Q7391" i="1"/>
  <c r="R7391" i="1"/>
  <c r="S7391" i="1"/>
  <c r="T7391" i="1"/>
  <c r="V7391" i="1"/>
  <c r="B7392" i="1"/>
  <c r="O7392" i="1" s="1"/>
  <c r="E7392" i="1"/>
  <c r="H7392" i="1"/>
  <c r="I7392" i="1" s="1"/>
  <c r="N7392" i="1"/>
  <c r="P7392" i="1"/>
  <c r="R7392" i="1"/>
  <c r="T7392" i="1"/>
  <c r="U7392" i="1"/>
  <c r="V7392" i="1"/>
  <c r="B7393" i="1"/>
  <c r="E7393" i="1"/>
  <c r="H7393" i="1"/>
  <c r="I7393" i="1"/>
  <c r="N7393" i="1"/>
  <c r="O7393" i="1"/>
  <c r="P7393" i="1"/>
  <c r="Q7393" i="1"/>
  <c r="R7393" i="1"/>
  <c r="S7393" i="1"/>
  <c r="T7393" i="1"/>
  <c r="U7393" i="1"/>
  <c r="U7394" i="1" s="1"/>
  <c r="U7395" i="1" s="1"/>
  <c r="U7396" i="1" s="1"/>
  <c r="U7397" i="1" s="1"/>
  <c r="U7398" i="1" s="1"/>
  <c r="U7399" i="1" s="1"/>
  <c r="U7400" i="1" s="1"/>
  <c r="U7401" i="1" s="1"/>
  <c r="U7402" i="1" s="1"/>
  <c r="U7403" i="1" s="1"/>
  <c r="U7404" i="1" s="1"/>
  <c r="U7405" i="1" s="1"/>
  <c r="U7406" i="1" s="1"/>
  <c r="U7407" i="1" s="1"/>
  <c r="U7408" i="1" s="1"/>
  <c r="U7409" i="1" s="1"/>
  <c r="U7410" i="1" s="1"/>
  <c r="U7411" i="1" s="1"/>
  <c r="U7412" i="1" s="1"/>
  <c r="U7413" i="1" s="1"/>
  <c r="U7414" i="1" s="1"/>
  <c r="U7415" i="1" s="1"/>
  <c r="U7416" i="1" s="1"/>
  <c r="U7417" i="1" s="1"/>
  <c r="V7393" i="1"/>
  <c r="B7394" i="1"/>
  <c r="O7394" i="1" s="1"/>
  <c r="E7394" i="1"/>
  <c r="H7394" i="1"/>
  <c r="I7394" i="1" s="1"/>
  <c r="N7394" i="1"/>
  <c r="P7394" i="1"/>
  <c r="R7394" i="1"/>
  <c r="T7394" i="1"/>
  <c r="V7394" i="1"/>
  <c r="B7395" i="1"/>
  <c r="E7395" i="1"/>
  <c r="H7395" i="1"/>
  <c r="I7395" i="1"/>
  <c r="N7395" i="1"/>
  <c r="O7395" i="1"/>
  <c r="P7395" i="1"/>
  <c r="Q7395" i="1"/>
  <c r="R7395" i="1"/>
  <c r="S7395" i="1"/>
  <c r="T7395" i="1"/>
  <c r="V7395" i="1"/>
  <c r="B7396" i="1"/>
  <c r="O7396" i="1" s="1"/>
  <c r="E7396" i="1"/>
  <c r="H7396" i="1"/>
  <c r="I7396" i="1" s="1"/>
  <c r="N7396" i="1"/>
  <c r="P7396" i="1"/>
  <c r="R7396" i="1"/>
  <c r="T7396" i="1"/>
  <c r="V7396" i="1"/>
  <c r="B7397" i="1"/>
  <c r="E7397" i="1"/>
  <c r="H7397" i="1"/>
  <c r="I7397" i="1"/>
  <c r="N7397" i="1"/>
  <c r="O7397" i="1"/>
  <c r="P7397" i="1"/>
  <c r="Q7397" i="1"/>
  <c r="R7397" i="1"/>
  <c r="S7397" i="1"/>
  <c r="T7397" i="1"/>
  <c r="V7397" i="1"/>
  <c r="B7398" i="1"/>
  <c r="O7398" i="1" s="1"/>
  <c r="E7398" i="1"/>
  <c r="H7398" i="1"/>
  <c r="I7398" i="1" s="1"/>
  <c r="N7398" i="1"/>
  <c r="P7398" i="1"/>
  <c r="R7398" i="1"/>
  <c r="T7398" i="1"/>
  <c r="V7398" i="1"/>
  <c r="B7399" i="1"/>
  <c r="E7399" i="1"/>
  <c r="H7399" i="1"/>
  <c r="I7399" i="1"/>
  <c r="N7399" i="1"/>
  <c r="O7399" i="1"/>
  <c r="P7399" i="1"/>
  <c r="Q7399" i="1"/>
  <c r="R7399" i="1"/>
  <c r="S7399" i="1"/>
  <c r="T7399" i="1"/>
  <c r="V7399" i="1"/>
  <c r="B7400" i="1"/>
  <c r="O7400" i="1" s="1"/>
  <c r="E7400" i="1"/>
  <c r="H7400" i="1"/>
  <c r="I7400" i="1" s="1"/>
  <c r="N7400" i="1"/>
  <c r="P7400" i="1"/>
  <c r="R7400" i="1"/>
  <c r="T7400" i="1"/>
  <c r="V7400" i="1"/>
  <c r="B7401" i="1"/>
  <c r="E7401" i="1"/>
  <c r="H7401" i="1"/>
  <c r="I7401" i="1"/>
  <c r="N7401" i="1"/>
  <c r="O7401" i="1"/>
  <c r="P7401" i="1"/>
  <c r="Q7401" i="1"/>
  <c r="R7401" i="1"/>
  <c r="S7401" i="1"/>
  <c r="T7401" i="1"/>
  <c r="V7401" i="1"/>
  <c r="B7402" i="1"/>
  <c r="O7402" i="1" s="1"/>
  <c r="E7402" i="1"/>
  <c r="H7402" i="1"/>
  <c r="I7402" i="1" s="1"/>
  <c r="N7402" i="1"/>
  <c r="P7402" i="1"/>
  <c r="R7402" i="1"/>
  <c r="T7402" i="1"/>
  <c r="V7402" i="1"/>
  <c r="B7403" i="1"/>
  <c r="E7403" i="1"/>
  <c r="H7403" i="1"/>
  <c r="I7403" i="1"/>
  <c r="N7403" i="1"/>
  <c r="O7403" i="1"/>
  <c r="P7403" i="1"/>
  <c r="Q7403" i="1"/>
  <c r="R7403" i="1"/>
  <c r="S7403" i="1"/>
  <c r="T7403" i="1"/>
  <c r="V7403" i="1"/>
  <c r="B7404" i="1"/>
  <c r="O7404" i="1" s="1"/>
  <c r="E7404" i="1"/>
  <c r="H7404" i="1"/>
  <c r="I7404" i="1" s="1"/>
  <c r="N7404" i="1"/>
  <c r="P7404" i="1"/>
  <c r="R7404" i="1"/>
  <c r="T7404" i="1"/>
  <c r="V7404" i="1"/>
  <c r="B7405" i="1"/>
  <c r="E7405" i="1"/>
  <c r="H7405" i="1"/>
  <c r="I7405" i="1"/>
  <c r="N7405" i="1"/>
  <c r="O7405" i="1"/>
  <c r="P7405" i="1"/>
  <c r="Q7405" i="1"/>
  <c r="R7405" i="1"/>
  <c r="S7405" i="1"/>
  <c r="T7405" i="1"/>
  <c r="V7405" i="1"/>
  <c r="B7406" i="1"/>
  <c r="O7406" i="1" s="1"/>
  <c r="E7406" i="1"/>
  <c r="H7406" i="1"/>
  <c r="I7406" i="1" s="1"/>
  <c r="N7406" i="1"/>
  <c r="P7406" i="1"/>
  <c r="R7406" i="1"/>
  <c r="T7406" i="1"/>
  <c r="V7406" i="1"/>
  <c r="B7407" i="1"/>
  <c r="E7407" i="1"/>
  <c r="H7407" i="1"/>
  <c r="I7407" i="1"/>
  <c r="N7407" i="1"/>
  <c r="O7407" i="1"/>
  <c r="P7407" i="1"/>
  <c r="Q7407" i="1"/>
  <c r="R7407" i="1"/>
  <c r="S7407" i="1"/>
  <c r="T7407" i="1"/>
  <c r="V7407" i="1"/>
  <c r="B7408" i="1"/>
  <c r="O7408" i="1" s="1"/>
  <c r="E7408" i="1"/>
  <c r="H7408" i="1"/>
  <c r="I7408" i="1" s="1"/>
  <c r="N7408" i="1"/>
  <c r="P7408" i="1"/>
  <c r="R7408" i="1"/>
  <c r="T7408" i="1"/>
  <c r="V7408" i="1"/>
  <c r="B7409" i="1"/>
  <c r="E7409" i="1"/>
  <c r="H7409" i="1"/>
  <c r="I7409" i="1"/>
  <c r="N7409" i="1"/>
  <c r="O7409" i="1"/>
  <c r="P7409" i="1"/>
  <c r="Q7409" i="1"/>
  <c r="R7409" i="1"/>
  <c r="S7409" i="1"/>
  <c r="T7409" i="1"/>
  <c r="V7409" i="1"/>
  <c r="B7410" i="1"/>
  <c r="O7410" i="1" s="1"/>
  <c r="E7410" i="1"/>
  <c r="H7410" i="1"/>
  <c r="I7410" i="1" s="1"/>
  <c r="N7410" i="1"/>
  <c r="P7410" i="1"/>
  <c r="R7410" i="1"/>
  <c r="T7410" i="1"/>
  <c r="V7410" i="1"/>
  <c r="B7411" i="1"/>
  <c r="E7411" i="1"/>
  <c r="H7411" i="1"/>
  <c r="I7411" i="1"/>
  <c r="N7411" i="1"/>
  <c r="O7411" i="1"/>
  <c r="P7411" i="1"/>
  <c r="Q7411" i="1"/>
  <c r="R7411" i="1"/>
  <c r="S7411" i="1"/>
  <c r="T7411" i="1"/>
  <c r="V7411" i="1"/>
  <c r="B7412" i="1"/>
  <c r="O7412" i="1" s="1"/>
  <c r="E7412" i="1"/>
  <c r="H7412" i="1"/>
  <c r="I7412" i="1" s="1"/>
  <c r="N7412" i="1"/>
  <c r="P7412" i="1"/>
  <c r="R7412" i="1"/>
  <c r="T7412" i="1"/>
  <c r="V7412" i="1"/>
  <c r="B7413" i="1"/>
  <c r="E7413" i="1"/>
  <c r="H7413" i="1"/>
  <c r="I7413" i="1"/>
  <c r="N7413" i="1"/>
  <c r="O7413" i="1"/>
  <c r="P7413" i="1"/>
  <c r="Q7413" i="1"/>
  <c r="R7413" i="1"/>
  <c r="S7413" i="1"/>
  <c r="T7413" i="1"/>
  <c r="V7413" i="1"/>
  <c r="B7414" i="1"/>
  <c r="O7414" i="1" s="1"/>
  <c r="E7414" i="1"/>
  <c r="H7414" i="1"/>
  <c r="I7414" i="1" s="1"/>
  <c r="N7414" i="1"/>
  <c r="P7414" i="1"/>
  <c r="R7414" i="1"/>
  <c r="T7414" i="1"/>
  <c r="V7414" i="1"/>
  <c r="B7415" i="1"/>
  <c r="E7415" i="1"/>
  <c r="H7415" i="1"/>
  <c r="I7415" i="1"/>
  <c r="N7415" i="1"/>
  <c r="O7415" i="1"/>
  <c r="P7415" i="1"/>
  <c r="Q7415" i="1"/>
  <c r="R7415" i="1"/>
  <c r="S7415" i="1"/>
  <c r="T7415" i="1"/>
  <c r="V7415" i="1"/>
  <c r="B7416" i="1"/>
  <c r="O7416" i="1" s="1"/>
  <c r="E7416" i="1"/>
  <c r="H7416" i="1"/>
  <c r="I7416" i="1" s="1"/>
  <c r="N7416" i="1"/>
  <c r="P7416" i="1"/>
  <c r="R7416" i="1"/>
  <c r="T7416" i="1"/>
  <c r="V7416" i="1"/>
  <c r="B7417" i="1"/>
  <c r="E7417" i="1"/>
  <c r="H7417" i="1"/>
  <c r="I7417" i="1"/>
  <c r="N7417" i="1"/>
  <c r="O7417" i="1"/>
  <c r="P7417" i="1"/>
  <c r="Q7417" i="1"/>
  <c r="R7417" i="1"/>
  <c r="S7417" i="1"/>
  <c r="T7417" i="1"/>
  <c r="V7417" i="1"/>
  <c r="B7418" i="1"/>
  <c r="O7418" i="1" s="1"/>
  <c r="E7418" i="1"/>
  <c r="H7418" i="1"/>
  <c r="I7418" i="1" s="1"/>
  <c r="N7418" i="1"/>
  <c r="P7418" i="1"/>
  <c r="R7418" i="1"/>
  <c r="T7418" i="1"/>
  <c r="U7418" i="1"/>
  <c r="V7418" i="1"/>
  <c r="B7419" i="1"/>
  <c r="E7419" i="1"/>
  <c r="H7419" i="1"/>
  <c r="I7419" i="1"/>
  <c r="N7419" i="1"/>
  <c r="O7419" i="1"/>
  <c r="P7419" i="1"/>
  <c r="Q7419" i="1"/>
  <c r="R7419" i="1"/>
  <c r="S7419" i="1"/>
  <c r="T7419" i="1"/>
  <c r="U7419" i="1"/>
  <c r="U7420" i="1" s="1"/>
  <c r="U7421" i="1" s="1"/>
  <c r="U7422" i="1" s="1"/>
  <c r="U7423" i="1" s="1"/>
  <c r="U7424" i="1" s="1"/>
  <c r="U7425" i="1" s="1"/>
  <c r="U7426" i="1" s="1"/>
  <c r="U7427" i="1" s="1"/>
  <c r="U7428" i="1" s="1"/>
  <c r="U7429" i="1" s="1"/>
  <c r="V7419" i="1"/>
  <c r="B7420" i="1"/>
  <c r="O7420" i="1" s="1"/>
  <c r="E7420" i="1"/>
  <c r="H7420" i="1"/>
  <c r="I7420" i="1" s="1"/>
  <c r="N7420" i="1"/>
  <c r="P7420" i="1"/>
  <c r="R7420" i="1"/>
  <c r="T7420" i="1"/>
  <c r="V7420" i="1"/>
  <c r="B7421" i="1"/>
  <c r="E7421" i="1"/>
  <c r="H7421" i="1"/>
  <c r="I7421" i="1"/>
  <c r="N7421" i="1"/>
  <c r="O7421" i="1"/>
  <c r="P7421" i="1"/>
  <c r="Q7421" i="1"/>
  <c r="R7421" i="1"/>
  <c r="S7421" i="1"/>
  <c r="T7421" i="1"/>
  <c r="V7421" i="1"/>
  <c r="B7422" i="1"/>
  <c r="O7422" i="1" s="1"/>
  <c r="E7422" i="1"/>
  <c r="H7422" i="1"/>
  <c r="I7422" i="1" s="1"/>
  <c r="N7422" i="1"/>
  <c r="P7422" i="1"/>
  <c r="R7422" i="1"/>
  <c r="T7422" i="1"/>
  <c r="V7422" i="1"/>
  <c r="B7423" i="1"/>
  <c r="E7423" i="1"/>
  <c r="H7423" i="1"/>
  <c r="I7423" i="1"/>
  <c r="N7423" i="1"/>
  <c r="O7423" i="1"/>
  <c r="P7423" i="1"/>
  <c r="Q7423" i="1"/>
  <c r="R7423" i="1"/>
  <c r="S7423" i="1"/>
  <c r="T7423" i="1"/>
  <c r="V7423" i="1"/>
  <c r="B7424" i="1"/>
  <c r="O7424" i="1" s="1"/>
  <c r="E7424" i="1"/>
  <c r="H7424" i="1"/>
  <c r="I7424" i="1" s="1"/>
  <c r="N7424" i="1"/>
  <c r="P7424" i="1"/>
  <c r="R7424" i="1"/>
  <c r="T7424" i="1"/>
  <c r="V7424" i="1"/>
  <c r="B7425" i="1"/>
  <c r="E7425" i="1"/>
  <c r="H7425" i="1"/>
  <c r="I7425" i="1"/>
  <c r="N7425" i="1"/>
  <c r="O7425" i="1"/>
  <c r="P7425" i="1"/>
  <c r="Q7425" i="1"/>
  <c r="R7425" i="1"/>
  <c r="S7425" i="1"/>
  <c r="T7425" i="1"/>
  <c r="V7425" i="1"/>
  <c r="B7426" i="1"/>
  <c r="O7426" i="1" s="1"/>
  <c r="E7426" i="1"/>
  <c r="H7426" i="1"/>
  <c r="I7426" i="1" s="1"/>
  <c r="N7426" i="1"/>
  <c r="P7426" i="1"/>
  <c r="R7426" i="1"/>
  <c r="T7426" i="1"/>
  <c r="V7426" i="1"/>
  <c r="B7427" i="1"/>
  <c r="E7427" i="1"/>
  <c r="H7427" i="1"/>
  <c r="I7427" i="1"/>
  <c r="N7427" i="1"/>
  <c r="O7427" i="1"/>
  <c r="P7427" i="1"/>
  <c r="Q7427" i="1"/>
  <c r="R7427" i="1"/>
  <c r="S7427" i="1"/>
  <c r="T7427" i="1"/>
  <c r="V7427" i="1"/>
  <c r="B7428" i="1"/>
  <c r="O7428" i="1" s="1"/>
  <c r="E7428" i="1"/>
  <c r="H7428" i="1"/>
  <c r="I7428" i="1" s="1"/>
  <c r="N7428" i="1"/>
  <c r="P7428" i="1"/>
  <c r="R7428" i="1"/>
  <c r="T7428" i="1"/>
  <c r="V7428" i="1"/>
  <c r="B7429" i="1"/>
  <c r="E7429" i="1"/>
  <c r="H7429" i="1"/>
  <c r="I7429" i="1"/>
  <c r="N7429" i="1"/>
  <c r="O7429" i="1"/>
  <c r="P7429" i="1"/>
  <c r="Q7429" i="1"/>
  <c r="R7429" i="1"/>
  <c r="S7429" i="1"/>
  <c r="T7429" i="1"/>
  <c r="V7429" i="1"/>
  <c r="B7430" i="1"/>
  <c r="O7430" i="1" s="1"/>
  <c r="E7430" i="1"/>
  <c r="H7430" i="1"/>
  <c r="I7430" i="1" s="1"/>
  <c r="N7430" i="1"/>
  <c r="P7430" i="1"/>
  <c r="R7430" i="1"/>
  <c r="T7430" i="1"/>
  <c r="U7430" i="1"/>
  <c r="V7430" i="1"/>
  <c r="B7431" i="1"/>
  <c r="E7431" i="1"/>
  <c r="H7431" i="1"/>
  <c r="I7431" i="1"/>
  <c r="N7431" i="1"/>
  <c r="O7431" i="1"/>
  <c r="P7431" i="1"/>
  <c r="Q7431" i="1"/>
  <c r="R7431" i="1"/>
  <c r="S7431" i="1"/>
  <c r="T7431" i="1"/>
  <c r="U7431" i="1"/>
  <c r="U7432" i="1" s="1"/>
  <c r="U7433" i="1" s="1"/>
  <c r="U7434" i="1" s="1"/>
  <c r="U7435" i="1" s="1"/>
  <c r="U7436" i="1" s="1"/>
  <c r="U7437" i="1" s="1"/>
  <c r="U7438" i="1" s="1"/>
  <c r="U7439" i="1" s="1"/>
  <c r="V7431" i="1"/>
  <c r="B7432" i="1"/>
  <c r="O7432" i="1" s="1"/>
  <c r="E7432" i="1"/>
  <c r="H7432" i="1"/>
  <c r="I7432" i="1" s="1"/>
  <c r="N7432" i="1"/>
  <c r="P7432" i="1"/>
  <c r="R7432" i="1"/>
  <c r="T7432" i="1"/>
  <c r="V7432" i="1"/>
  <c r="B7433" i="1"/>
  <c r="E7433" i="1"/>
  <c r="H7433" i="1"/>
  <c r="I7433" i="1"/>
  <c r="N7433" i="1"/>
  <c r="O7433" i="1"/>
  <c r="P7433" i="1"/>
  <c r="Q7433" i="1"/>
  <c r="R7433" i="1"/>
  <c r="S7433" i="1"/>
  <c r="T7433" i="1"/>
  <c r="V7433" i="1"/>
  <c r="B7434" i="1"/>
  <c r="O7434" i="1" s="1"/>
  <c r="E7434" i="1"/>
  <c r="H7434" i="1"/>
  <c r="I7434" i="1" s="1"/>
  <c r="N7434" i="1"/>
  <c r="P7434" i="1"/>
  <c r="R7434" i="1"/>
  <c r="T7434" i="1"/>
  <c r="V7434" i="1"/>
  <c r="B7435" i="1"/>
  <c r="E7435" i="1"/>
  <c r="H7435" i="1"/>
  <c r="I7435" i="1"/>
  <c r="N7435" i="1"/>
  <c r="O7435" i="1"/>
  <c r="P7435" i="1"/>
  <c r="Q7435" i="1"/>
  <c r="R7435" i="1"/>
  <c r="S7435" i="1"/>
  <c r="T7435" i="1"/>
  <c r="V7435" i="1"/>
  <c r="B7436" i="1"/>
  <c r="O7436" i="1" s="1"/>
  <c r="E7436" i="1"/>
  <c r="H7436" i="1"/>
  <c r="I7436" i="1" s="1"/>
  <c r="N7436" i="1"/>
  <c r="P7436" i="1"/>
  <c r="R7436" i="1"/>
  <c r="T7436" i="1"/>
  <c r="V7436" i="1"/>
  <c r="B7437" i="1"/>
  <c r="E7437" i="1"/>
  <c r="H7437" i="1"/>
  <c r="I7437" i="1"/>
  <c r="N7437" i="1"/>
  <c r="O7437" i="1"/>
  <c r="P7437" i="1"/>
  <c r="Q7437" i="1"/>
  <c r="R7437" i="1"/>
  <c r="S7437" i="1"/>
  <c r="T7437" i="1"/>
  <c r="V7437" i="1"/>
  <c r="B7438" i="1"/>
  <c r="O7438" i="1" s="1"/>
  <c r="E7438" i="1"/>
  <c r="H7438" i="1"/>
  <c r="I7438" i="1" s="1"/>
  <c r="N7438" i="1"/>
  <c r="P7438" i="1"/>
  <c r="R7438" i="1"/>
  <c r="T7438" i="1"/>
  <c r="V7438" i="1"/>
  <c r="B7439" i="1"/>
  <c r="E7439" i="1"/>
  <c r="H7439" i="1"/>
  <c r="I7439" i="1"/>
  <c r="N7439" i="1"/>
  <c r="O7439" i="1"/>
  <c r="P7439" i="1"/>
  <c r="Q7439" i="1"/>
  <c r="R7439" i="1"/>
  <c r="S7439" i="1"/>
  <c r="T7439" i="1"/>
  <c r="V7439" i="1"/>
  <c r="B7440" i="1"/>
  <c r="O7440" i="1" s="1"/>
  <c r="E7440" i="1"/>
  <c r="H7440" i="1"/>
  <c r="I7440" i="1" s="1"/>
  <c r="N7440" i="1"/>
  <c r="P7440" i="1"/>
  <c r="R7440" i="1"/>
  <c r="T7440" i="1"/>
  <c r="U7440" i="1"/>
  <c r="V7440" i="1"/>
  <c r="B7441" i="1"/>
  <c r="E7441" i="1"/>
  <c r="H7441" i="1"/>
  <c r="I7441" i="1"/>
  <c r="N7441" i="1"/>
  <c r="O7441" i="1"/>
  <c r="P7441" i="1"/>
  <c r="Q7441" i="1"/>
  <c r="R7441" i="1"/>
  <c r="S7441" i="1"/>
  <c r="T7441" i="1"/>
  <c r="U7441" i="1"/>
  <c r="U7442" i="1" s="1"/>
  <c r="U7443" i="1" s="1"/>
  <c r="U7444" i="1" s="1"/>
  <c r="U7445" i="1" s="1"/>
  <c r="U7446" i="1" s="1"/>
  <c r="U7447" i="1" s="1"/>
  <c r="U7448" i="1" s="1"/>
  <c r="U7449" i="1" s="1"/>
  <c r="U7450" i="1" s="1"/>
  <c r="V7441" i="1"/>
  <c r="B7442" i="1"/>
  <c r="O7442" i="1" s="1"/>
  <c r="E7442" i="1"/>
  <c r="H7442" i="1"/>
  <c r="I7442" i="1" s="1"/>
  <c r="N7442" i="1"/>
  <c r="P7442" i="1"/>
  <c r="R7442" i="1"/>
  <c r="T7442" i="1"/>
  <c r="V7442" i="1"/>
  <c r="B7443" i="1"/>
  <c r="E7443" i="1"/>
  <c r="H7443" i="1"/>
  <c r="I7443" i="1"/>
  <c r="N7443" i="1"/>
  <c r="O7443" i="1"/>
  <c r="P7443" i="1"/>
  <c r="Q7443" i="1"/>
  <c r="R7443" i="1"/>
  <c r="S7443" i="1"/>
  <c r="T7443" i="1"/>
  <c r="V7443" i="1"/>
  <c r="B7444" i="1"/>
  <c r="O7444" i="1" s="1"/>
  <c r="E7444" i="1"/>
  <c r="H7444" i="1"/>
  <c r="I7444" i="1" s="1"/>
  <c r="N7444" i="1"/>
  <c r="P7444" i="1"/>
  <c r="R7444" i="1"/>
  <c r="T7444" i="1"/>
  <c r="V7444" i="1"/>
  <c r="B7445" i="1"/>
  <c r="E7445" i="1"/>
  <c r="H7445" i="1"/>
  <c r="I7445" i="1"/>
  <c r="N7445" i="1"/>
  <c r="O7445" i="1"/>
  <c r="P7445" i="1"/>
  <c r="Q7445" i="1"/>
  <c r="R7445" i="1"/>
  <c r="S7445" i="1"/>
  <c r="T7445" i="1"/>
  <c r="V7445" i="1"/>
  <c r="B7446" i="1"/>
  <c r="O7446" i="1" s="1"/>
  <c r="E7446" i="1"/>
  <c r="H7446" i="1"/>
  <c r="I7446" i="1" s="1"/>
  <c r="N7446" i="1"/>
  <c r="P7446" i="1"/>
  <c r="R7446" i="1"/>
  <c r="T7446" i="1"/>
  <c r="V7446" i="1"/>
  <c r="B7447" i="1"/>
  <c r="E7447" i="1"/>
  <c r="H7447" i="1"/>
  <c r="I7447" i="1"/>
  <c r="N7447" i="1"/>
  <c r="O7447" i="1"/>
  <c r="P7447" i="1"/>
  <c r="Q7447" i="1"/>
  <c r="R7447" i="1"/>
  <c r="S7447" i="1"/>
  <c r="T7447" i="1"/>
  <c r="V7447" i="1"/>
  <c r="B7448" i="1"/>
  <c r="O7448" i="1" s="1"/>
  <c r="E7448" i="1"/>
  <c r="H7448" i="1"/>
  <c r="I7448" i="1" s="1"/>
  <c r="N7448" i="1"/>
  <c r="P7448" i="1"/>
  <c r="R7448" i="1"/>
  <c r="T7448" i="1"/>
  <c r="V7448" i="1"/>
  <c r="B7449" i="1"/>
  <c r="E7449" i="1"/>
  <c r="H7449" i="1"/>
  <c r="I7449" i="1"/>
  <c r="N7449" i="1"/>
  <c r="O7449" i="1"/>
  <c r="P7449" i="1"/>
  <c r="Q7449" i="1"/>
  <c r="R7449" i="1"/>
  <c r="S7449" i="1"/>
  <c r="T7449" i="1"/>
  <c r="V7449" i="1"/>
  <c r="B7450" i="1"/>
  <c r="O7450" i="1" s="1"/>
  <c r="E7450" i="1"/>
  <c r="H7450" i="1"/>
  <c r="I7450" i="1" s="1"/>
  <c r="N7450" i="1"/>
  <c r="P7450" i="1"/>
  <c r="R7450" i="1"/>
  <c r="T7450" i="1"/>
  <c r="V7450" i="1"/>
  <c r="B7451" i="1"/>
  <c r="E7451" i="1"/>
  <c r="H7451" i="1"/>
  <c r="I7451" i="1"/>
  <c r="N7451" i="1"/>
  <c r="O7451" i="1"/>
  <c r="P7451" i="1"/>
  <c r="Q7451" i="1"/>
  <c r="R7451" i="1"/>
  <c r="S7451" i="1"/>
  <c r="T7451" i="1"/>
  <c r="U7451" i="1"/>
  <c r="U7452" i="1" s="1"/>
  <c r="U7453" i="1" s="1"/>
  <c r="U7454" i="1" s="1"/>
  <c r="U7455" i="1" s="1"/>
  <c r="U7456" i="1" s="1"/>
  <c r="U7457" i="1" s="1"/>
  <c r="U7458" i="1" s="1"/>
  <c r="U7459" i="1" s="1"/>
  <c r="U7460" i="1" s="1"/>
  <c r="U7461" i="1" s="1"/>
  <c r="V7451" i="1"/>
  <c r="B7452" i="1"/>
  <c r="O7452" i="1" s="1"/>
  <c r="E7452" i="1"/>
  <c r="H7452" i="1"/>
  <c r="I7452" i="1" s="1"/>
  <c r="N7452" i="1"/>
  <c r="P7452" i="1"/>
  <c r="R7452" i="1"/>
  <c r="T7452" i="1"/>
  <c r="V7452" i="1"/>
  <c r="B7453" i="1"/>
  <c r="E7453" i="1"/>
  <c r="H7453" i="1"/>
  <c r="I7453" i="1"/>
  <c r="N7453" i="1"/>
  <c r="O7453" i="1"/>
  <c r="P7453" i="1"/>
  <c r="Q7453" i="1"/>
  <c r="R7453" i="1"/>
  <c r="S7453" i="1"/>
  <c r="T7453" i="1"/>
  <c r="V7453" i="1"/>
  <c r="B7454" i="1"/>
  <c r="O7454" i="1" s="1"/>
  <c r="E7454" i="1"/>
  <c r="H7454" i="1"/>
  <c r="I7454" i="1" s="1"/>
  <c r="N7454" i="1"/>
  <c r="P7454" i="1"/>
  <c r="R7454" i="1"/>
  <c r="T7454" i="1"/>
  <c r="V7454" i="1"/>
  <c r="B7455" i="1"/>
  <c r="E7455" i="1"/>
  <c r="H7455" i="1"/>
  <c r="I7455" i="1"/>
  <c r="N7455" i="1"/>
  <c r="O7455" i="1"/>
  <c r="P7455" i="1"/>
  <c r="Q7455" i="1"/>
  <c r="R7455" i="1"/>
  <c r="S7455" i="1"/>
  <c r="T7455" i="1"/>
  <c r="V7455" i="1"/>
  <c r="B7456" i="1"/>
  <c r="O7456" i="1" s="1"/>
  <c r="E7456" i="1"/>
  <c r="H7456" i="1"/>
  <c r="I7456" i="1" s="1"/>
  <c r="N7456" i="1"/>
  <c r="P7456" i="1"/>
  <c r="R7456" i="1"/>
  <c r="T7456" i="1"/>
  <c r="V7456" i="1"/>
  <c r="B7457" i="1"/>
  <c r="E7457" i="1"/>
  <c r="H7457" i="1"/>
  <c r="I7457" i="1"/>
  <c r="N7457" i="1"/>
  <c r="O7457" i="1"/>
  <c r="P7457" i="1"/>
  <c r="Q7457" i="1"/>
  <c r="R7457" i="1"/>
  <c r="S7457" i="1"/>
  <c r="T7457" i="1"/>
  <c r="V7457" i="1"/>
  <c r="B7458" i="1"/>
  <c r="O7458" i="1" s="1"/>
  <c r="E7458" i="1"/>
  <c r="H7458" i="1"/>
  <c r="I7458" i="1" s="1"/>
  <c r="N7458" i="1"/>
  <c r="P7458" i="1"/>
  <c r="R7458" i="1"/>
  <c r="T7458" i="1"/>
  <c r="V7458" i="1"/>
  <c r="B7459" i="1"/>
  <c r="E7459" i="1"/>
  <c r="H7459" i="1"/>
  <c r="I7459" i="1"/>
  <c r="N7459" i="1"/>
  <c r="O7459" i="1"/>
  <c r="P7459" i="1"/>
  <c r="Q7459" i="1"/>
  <c r="R7459" i="1"/>
  <c r="S7459" i="1"/>
  <c r="T7459" i="1"/>
  <c r="V7459" i="1"/>
  <c r="B7460" i="1"/>
  <c r="O7460" i="1" s="1"/>
  <c r="E7460" i="1"/>
  <c r="H7460" i="1"/>
  <c r="I7460" i="1" s="1"/>
  <c r="N7460" i="1"/>
  <c r="P7460" i="1"/>
  <c r="R7460" i="1"/>
  <c r="T7460" i="1"/>
  <c r="V7460" i="1"/>
  <c r="B7461" i="1"/>
  <c r="E7461" i="1"/>
  <c r="H7461" i="1"/>
  <c r="I7461" i="1"/>
  <c r="N7461" i="1"/>
  <c r="O7461" i="1"/>
  <c r="P7461" i="1"/>
  <c r="Q7461" i="1"/>
  <c r="R7461" i="1"/>
  <c r="S7461" i="1"/>
  <c r="T7461" i="1"/>
  <c r="V7461" i="1"/>
  <c r="B7462" i="1"/>
  <c r="O7462" i="1" s="1"/>
  <c r="E7462" i="1"/>
  <c r="H7462" i="1"/>
  <c r="I7462" i="1" s="1"/>
  <c r="N7462" i="1"/>
  <c r="P7462" i="1"/>
  <c r="R7462" i="1"/>
  <c r="T7462" i="1"/>
  <c r="U7462" i="1"/>
  <c r="V7462" i="1"/>
  <c r="B7463" i="1"/>
  <c r="E7463" i="1"/>
  <c r="H7463" i="1"/>
  <c r="I7463" i="1"/>
  <c r="N7463" i="1"/>
  <c r="O7463" i="1"/>
  <c r="P7463" i="1"/>
  <c r="Q7463" i="1"/>
  <c r="R7463" i="1"/>
  <c r="S7463" i="1"/>
  <c r="T7463" i="1"/>
  <c r="U7463" i="1"/>
  <c r="U7464" i="1" s="1"/>
  <c r="U7465" i="1" s="1"/>
  <c r="U7466" i="1" s="1"/>
  <c r="U7467" i="1" s="1"/>
  <c r="U7468" i="1" s="1"/>
  <c r="U7469" i="1" s="1"/>
  <c r="U7470" i="1" s="1"/>
  <c r="U7471" i="1" s="1"/>
  <c r="U7472" i="1" s="1"/>
  <c r="U7473" i="1" s="1"/>
  <c r="V7463" i="1"/>
  <c r="B7464" i="1"/>
  <c r="O7464" i="1" s="1"/>
  <c r="E7464" i="1"/>
  <c r="H7464" i="1"/>
  <c r="I7464" i="1" s="1"/>
  <c r="N7464" i="1"/>
  <c r="P7464" i="1"/>
  <c r="R7464" i="1"/>
  <c r="T7464" i="1"/>
  <c r="V7464" i="1"/>
  <c r="B7465" i="1"/>
  <c r="E7465" i="1"/>
  <c r="H7465" i="1"/>
  <c r="I7465" i="1"/>
  <c r="N7465" i="1"/>
  <c r="O7465" i="1"/>
  <c r="P7465" i="1"/>
  <c r="Q7465" i="1"/>
  <c r="R7465" i="1"/>
  <c r="S7465" i="1"/>
  <c r="T7465" i="1"/>
  <c r="V7465" i="1"/>
  <c r="B7466" i="1"/>
  <c r="O7466" i="1" s="1"/>
  <c r="E7466" i="1"/>
  <c r="H7466" i="1"/>
  <c r="I7466" i="1" s="1"/>
  <c r="N7466" i="1"/>
  <c r="P7466" i="1"/>
  <c r="R7466" i="1"/>
  <c r="T7466" i="1"/>
  <c r="V7466" i="1"/>
  <c r="B7467" i="1"/>
  <c r="E7467" i="1"/>
  <c r="H7467" i="1"/>
  <c r="I7467" i="1"/>
  <c r="N7467" i="1"/>
  <c r="O7467" i="1"/>
  <c r="P7467" i="1"/>
  <c r="Q7467" i="1"/>
  <c r="R7467" i="1"/>
  <c r="S7467" i="1"/>
  <c r="T7467" i="1"/>
  <c r="V7467" i="1"/>
  <c r="B7468" i="1"/>
  <c r="O7468" i="1" s="1"/>
  <c r="E7468" i="1"/>
  <c r="H7468" i="1"/>
  <c r="I7468" i="1" s="1"/>
  <c r="N7468" i="1"/>
  <c r="P7468" i="1"/>
  <c r="R7468" i="1"/>
  <c r="T7468" i="1"/>
  <c r="V7468" i="1"/>
  <c r="B7469" i="1"/>
  <c r="E7469" i="1"/>
  <c r="H7469" i="1"/>
  <c r="I7469" i="1"/>
  <c r="N7469" i="1"/>
  <c r="O7469" i="1"/>
  <c r="P7469" i="1"/>
  <c r="Q7469" i="1"/>
  <c r="R7469" i="1"/>
  <c r="S7469" i="1"/>
  <c r="T7469" i="1"/>
  <c r="V7469" i="1"/>
  <c r="B7470" i="1"/>
  <c r="O7470" i="1" s="1"/>
  <c r="E7470" i="1"/>
  <c r="H7470" i="1"/>
  <c r="I7470" i="1" s="1"/>
  <c r="N7470" i="1"/>
  <c r="P7470" i="1"/>
  <c r="R7470" i="1"/>
  <c r="T7470" i="1"/>
  <c r="V7470" i="1"/>
  <c r="B7471" i="1"/>
  <c r="E7471" i="1"/>
  <c r="H7471" i="1"/>
  <c r="I7471" i="1"/>
  <c r="N7471" i="1"/>
  <c r="O7471" i="1"/>
  <c r="P7471" i="1"/>
  <c r="Q7471" i="1"/>
  <c r="R7471" i="1"/>
  <c r="S7471" i="1"/>
  <c r="T7471" i="1"/>
  <c r="V7471" i="1"/>
  <c r="B7472" i="1"/>
  <c r="O7472" i="1" s="1"/>
  <c r="E7472" i="1"/>
  <c r="H7472" i="1"/>
  <c r="I7472" i="1" s="1"/>
  <c r="N7472" i="1"/>
  <c r="P7472" i="1"/>
  <c r="R7472" i="1"/>
  <c r="T7472" i="1"/>
  <c r="V7472" i="1"/>
  <c r="B7473" i="1"/>
  <c r="E7473" i="1"/>
  <c r="H7473" i="1"/>
  <c r="I7473" i="1"/>
  <c r="N7473" i="1"/>
  <c r="O7473" i="1"/>
  <c r="P7473" i="1"/>
  <c r="Q7473" i="1"/>
  <c r="R7473" i="1"/>
  <c r="S7473" i="1"/>
  <c r="T7473" i="1"/>
  <c r="V7473" i="1"/>
  <c r="B7474" i="1"/>
  <c r="O7474" i="1" s="1"/>
  <c r="E7474" i="1"/>
  <c r="H7474" i="1"/>
  <c r="I7474" i="1" s="1"/>
  <c r="N7474" i="1"/>
  <c r="P7474" i="1"/>
  <c r="R7474" i="1"/>
  <c r="T7474" i="1"/>
  <c r="U7474" i="1"/>
  <c r="V7474" i="1"/>
  <c r="B7475" i="1"/>
  <c r="E7475" i="1"/>
  <c r="H7475" i="1"/>
  <c r="I7475" i="1"/>
  <c r="N7475" i="1"/>
  <c r="O7475" i="1"/>
  <c r="P7475" i="1"/>
  <c r="Q7475" i="1"/>
  <c r="R7475" i="1"/>
  <c r="S7475" i="1"/>
  <c r="T7475" i="1"/>
  <c r="U7475" i="1"/>
  <c r="U7476" i="1" s="1"/>
  <c r="U7477" i="1" s="1"/>
  <c r="U7478" i="1" s="1"/>
  <c r="U7479" i="1" s="1"/>
  <c r="U7480" i="1" s="1"/>
  <c r="U7481" i="1" s="1"/>
  <c r="U7482" i="1" s="1"/>
  <c r="U7483" i="1" s="1"/>
  <c r="V7475" i="1"/>
  <c r="B7476" i="1"/>
  <c r="O7476" i="1" s="1"/>
  <c r="E7476" i="1"/>
  <c r="H7476" i="1"/>
  <c r="I7476" i="1" s="1"/>
  <c r="N7476" i="1"/>
  <c r="P7476" i="1"/>
  <c r="R7476" i="1"/>
  <c r="T7476" i="1"/>
  <c r="V7476" i="1"/>
  <c r="B7477" i="1"/>
  <c r="E7477" i="1"/>
  <c r="H7477" i="1"/>
  <c r="I7477" i="1"/>
  <c r="N7477" i="1"/>
  <c r="O7477" i="1"/>
  <c r="P7477" i="1"/>
  <c r="Q7477" i="1"/>
  <c r="R7477" i="1"/>
  <c r="S7477" i="1"/>
  <c r="T7477" i="1"/>
  <c r="V7477" i="1"/>
  <c r="B7478" i="1"/>
  <c r="O7478" i="1" s="1"/>
  <c r="E7478" i="1"/>
  <c r="H7478" i="1"/>
  <c r="I7478" i="1" s="1"/>
  <c r="N7478" i="1"/>
  <c r="P7478" i="1"/>
  <c r="R7478" i="1"/>
  <c r="T7478" i="1"/>
  <c r="V7478" i="1"/>
  <c r="B7479" i="1"/>
  <c r="E7479" i="1"/>
  <c r="H7479" i="1"/>
  <c r="I7479" i="1"/>
  <c r="N7479" i="1"/>
  <c r="O7479" i="1"/>
  <c r="P7479" i="1"/>
  <c r="Q7479" i="1"/>
  <c r="R7479" i="1"/>
  <c r="S7479" i="1"/>
  <c r="T7479" i="1"/>
  <c r="V7479" i="1"/>
  <c r="B7480" i="1"/>
  <c r="O7480" i="1" s="1"/>
  <c r="E7480" i="1"/>
  <c r="H7480" i="1"/>
  <c r="I7480" i="1" s="1"/>
  <c r="N7480" i="1"/>
  <c r="P7480" i="1"/>
  <c r="R7480" i="1"/>
  <c r="T7480" i="1"/>
  <c r="V7480" i="1"/>
  <c r="B7481" i="1"/>
  <c r="E7481" i="1"/>
  <c r="H7481" i="1"/>
  <c r="I7481" i="1"/>
  <c r="N7481" i="1"/>
  <c r="O7481" i="1"/>
  <c r="P7481" i="1"/>
  <c r="Q7481" i="1"/>
  <c r="R7481" i="1"/>
  <c r="S7481" i="1"/>
  <c r="T7481" i="1"/>
  <c r="V7481" i="1"/>
  <c r="B7482" i="1"/>
  <c r="O7482" i="1" s="1"/>
  <c r="E7482" i="1"/>
  <c r="H7482" i="1"/>
  <c r="I7482" i="1" s="1"/>
  <c r="N7482" i="1"/>
  <c r="P7482" i="1"/>
  <c r="R7482" i="1"/>
  <c r="T7482" i="1"/>
  <c r="V7482" i="1"/>
  <c r="B7483" i="1"/>
  <c r="E7483" i="1"/>
  <c r="H7483" i="1"/>
  <c r="I7483" i="1"/>
  <c r="N7483" i="1"/>
  <c r="O7483" i="1"/>
  <c r="P7483" i="1"/>
  <c r="Q7483" i="1"/>
  <c r="R7483" i="1"/>
  <c r="S7483" i="1"/>
  <c r="T7483" i="1"/>
  <c r="V7483" i="1"/>
  <c r="B7484" i="1"/>
  <c r="O7484" i="1" s="1"/>
  <c r="E7484" i="1"/>
  <c r="H7484" i="1"/>
  <c r="I7484" i="1" s="1"/>
  <c r="N7484" i="1"/>
  <c r="P7484" i="1"/>
  <c r="R7484" i="1"/>
  <c r="T7484" i="1"/>
  <c r="U7484" i="1"/>
  <c r="V7484" i="1"/>
  <c r="B7485" i="1"/>
  <c r="E7485" i="1"/>
  <c r="H7485" i="1"/>
  <c r="I7485" i="1"/>
  <c r="N7485" i="1"/>
  <c r="O7485" i="1"/>
  <c r="P7485" i="1"/>
  <c r="Q7485" i="1"/>
  <c r="R7485" i="1"/>
  <c r="S7485" i="1"/>
  <c r="T7485" i="1"/>
  <c r="U7485" i="1"/>
  <c r="U7486" i="1" s="1"/>
  <c r="U7487" i="1" s="1"/>
  <c r="U7488" i="1" s="1"/>
  <c r="U7489" i="1" s="1"/>
  <c r="U7490" i="1" s="1"/>
  <c r="U7491" i="1" s="1"/>
  <c r="U7492" i="1" s="1"/>
  <c r="U7493" i="1" s="1"/>
  <c r="U7494" i="1" s="1"/>
  <c r="V7485" i="1"/>
  <c r="B7486" i="1"/>
  <c r="O7486" i="1" s="1"/>
  <c r="E7486" i="1"/>
  <c r="H7486" i="1"/>
  <c r="I7486" i="1" s="1"/>
  <c r="N7486" i="1"/>
  <c r="P7486" i="1"/>
  <c r="R7486" i="1"/>
  <c r="T7486" i="1"/>
  <c r="V7486" i="1"/>
  <c r="B7487" i="1"/>
  <c r="E7487" i="1"/>
  <c r="H7487" i="1"/>
  <c r="I7487" i="1"/>
  <c r="N7487" i="1"/>
  <c r="O7487" i="1"/>
  <c r="P7487" i="1"/>
  <c r="Q7487" i="1"/>
  <c r="R7487" i="1"/>
  <c r="S7487" i="1"/>
  <c r="T7487" i="1"/>
  <c r="V7487" i="1"/>
  <c r="B7488" i="1"/>
  <c r="O7488" i="1" s="1"/>
  <c r="E7488" i="1"/>
  <c r="H7488" i="1"/>
  <c r="I7488" i="1" s="1"/>
  <c r="N7488" i="1"/>
  <c r="P7488" i="1"/>
  <c r="R7488" i="1"/>
  <c r="T7488" i="1"/>
  <c r="V7488" i="1"/>
  <c r="B7489" i="1"/>
  <c r="E7489" i="1"/>
  <c r="H7489" i="1"/>
  <c r="I7489" i="1"/>
  <c r="N7489" i="1"/>
  <c r="O7489" i="1"/>
  <c r="P7489" i="1"/>
  <c r="Q7489" i="1"/>
  <c r="R7489" i="1"/>
  <c r="S7489" i="1"/>
  <c r="T7489" i="1"/>
  <c r="V7489" i="1"/>
  <c r="B7490" i="1"/>
  <c r="O7490" i="1" s="1"/>
  <c r="E7490" i="1"/>
  <c r="H7490" i="1"/>
  <c r="I7490" i="1" s="1"/>
  <c r="N7490" i="1"/>
  <c r="P7490" i="1"/>
  <c r="R7490" i="1"/>
  <c r="T7490" i="1"/>
  <c r="V7490" i="1"/>
  <c r="B7491" i="1"/>
  <c r="E7491" i="1"/>
  <c r="H7491" i="1"/>
  <c r="I7491" i="1"/>
  <c r="N7491" i="1"/>
  <c r="O7491" i="1"/>
  <c r="P7491" i="1"/>
  <c r="Q7491" i="1"/>
  <c r="R7491" i="1"/>
  <c r="S7491" i="1"/>
  <c r="T7491" i="1"/>
  <c r="V7491" i="1"/>
  <c r="B7492" i="1"/>
  <c r="O7492" i="1" s="1"/>
  <c r="E7492" i="1"/>
  <c r="H7492" i="1"/>
  <c r="I7492" i="1" s="1"/>
  <c r="N7492" i="1"/>
  <c r="P7492" i="1"/>
  <c r="R7492" i="1"/>
  <c r="T7492" i="1"/>
  <c r="V7492" i="1"/>
  <c r="B7493" i="1"/>
  <c r="E7493" i="1"/>
  <c r="H7493" i="1"/>
  <c r="I7493" i="1"/>
  <c r="N7493" i="1"/>
  <c r="O7493" i="1"/>
  <c r="P7493" i="1"/>
  <c r="Q7493" i="1"/>
  <c r="R7493" i="1"/>
  <c r="S7493" i="1"/>
  <c r="T7493" i="1"/>
  <c r="V7493" i="1"/>
  <c r="B7494" i="1"/>
  <c r="O7494" i="1" s="1"/>
  <c r="E7494" i="1"/>
  <c r="H7494" i="1"/>
  <c r="I7494" i="1" s="1"/>
  <c r="N7494" i="1"/>
  <c r="P7494" i="1"/>
  <c r="R7494" i="1"/>
  <c r="T7494" i="1"/>
  <c r="V7494" i="1"/>
  <c r="B7495" i="1"/>
  <c r="E7495" i="1"/>
  <c r="H7495" i="1"/>
  <c r="I7495" i="1"/>
  <c r="N7495" i="1"/>
  <c r="O7495" i="1"/>
  <c r="P7495" i="1"/>
  <c r="Q7495" i="1"/>
  <c r="R7495" i="1"/>
  <c r="S7495" i="1"/>
  <c r="T7495" i="1"/>
  <c r="U7495" i="1"/>
  <c r="U7496" i="1" s="1"/>
  <c r="U7497" i="1" s="1"/>
  <c r="U7498" i="1" s="1"/>
  <c r="U7499" i="1" s="1"/>
  <c r="U7500" i="1" s="1"/>
  <c r="U7501" i="1" s="1"/>
  <c r="U7502" i="1" s="1"/>
  <c r="U7503" i="1" s="1"/>
  <c r="U7504" i="1" s="1"/>
  <c r="U7505" i="1" s="1"/>
  <c r="V7495" i="1"/>
  <c r="B7496" i="1"/>
  <c r="O7496" i="1" s="1"/>
  <c r="E7496" i="1"/>
  <c r="H7496" i="1"/>
  <c r="I7496" i="1" s="1"/>
  <c r="N7496" i="1"/>
  <c r="P7496" i="1"/>
  <c r="R7496" i="1"/>
  <c r="T7496" i="1"/>
  <c r="V7496" i="1"/>
  <c r="B7497" i="1"/>
  <c r="E7497" i="1"/>
  <c r="H7497" i="1"/>
  <c r="I7497" i="1"/>
  <c r="N7497" i="1"/>
  <c r="O7497" i="1"/>
  <c r="P7497" i="1"/>
  <c r="Q7497" i="1"/>
  <c r="R7497" i="1"/>
  <c r="S7497" i="1"/>
  <c r="T7497" i="1"/>
  <c r="V7497" i="1"/>
  <c r="B7498" i="1"/>
  <c r="O7498" i="1" s="1"/>
  <c r="E7498" i="1"/>
  <c r="H7498" i="1"/>
  <c r="I7498" i="1" s="1"/>
  <c r="N7498" i="1"/>
  <c r="P7498" i="1"/>
  <c r="R7498" i="1"/>
  <c r="T7498" i="1"/>
  <c r="V7498" i="1"/>
  <c r="B7499" i="1"/>
  <c r="E7499" i="1"/>
  <c r="H7499" i="1"/>
  <c r="I7499" i="1"/>
  <c r="N7499" i="1"/>
  <c r="O7499" i="1"/>
  <c r="P7499" i="1"/>
  <c r="Q7499" i="1"/>
  <c r="R7499" i="1"/>
  <c r="S7499" i="1"/>
  <c r="T7499" i="1"/>
  <c r="V7499" i="1"/>
  <c r="B7500" i="1"/>
  <c r="O7500" i="1" s="1"/>
  <c r="E7500" i="1"/>
  <c r="H7500" i="1"/>
  <c r="I7500" i="1" s="1"/>
  <c r="N7500" i="1"/>
  <c r="P7500" i="1"/>
  <c r="R7500" i="1"/>
  <c r="T7500" i="1"/>
  <c r="V7500" i="1"/>
  <c r="B7501" i="1"/>
  <c r="E7501" i="1"/>
  <c r="H7501" i="1"/>
  <c r="I7501" i="1"/>
  <c r="N7501" i="1"/>
  <c r="O7501" i="1"/>
  <c r="P7501" i="1"/>
  <c r="Q7501" i="1"/>
  <c r="R7501" i="1"/>
  <c r="S7501" i="1"/>
  <c r="T7501" i="1"/>
  <c r="V7501" i="1"/>
  <c r="B7502" i="1"/>
  <c r="O7502" i="1" s="1"/>
  <c r="E7502" i="1"/>
  <c r="H7502" i="1"/>
  <c r="I7502" i="1" s="1"/>
  <c r="N7502" i="1"/>
  <c r="P7502" i="1"/>
  <c r="R7502" i="1"/>
  <c r="T7502" i="1"/>
  <c r="V7502" i="1"/>
  <c r="B7503" i="1"/>
  <c r="E7503" i="1"/>
  <c r="H7503" i="1"/>
  <c r="I7503" i="1"/>
  <c r="N7503" i="1"/>
  <c r="O7503" i="1"/>
  <c r="P7503" i="1"/>
  <c r="Q7503" i="1"/>
  <c r="R7503" i="1"/>
  <c r="S7503" i="1"/>
  <c r="T7503" i="1"/>
  <c r="V7503" i="1"/>
  <c r="B7504" i="1"/>
  <c r="O7504" i="1" s="1"/>
  <c r="E7504" i="1"/>
  <c r="H7504" i="1"/>
  <c r="I7504" i="1" s="1"/>
  <c r="N7504" i="1"/>
  <c r="P7504" i="1"/>
  <c r="R7504" i="1"/>
  <c r="T7504" i="1"/>
  <c r="V7504" i="1"/>
  <c r="B7505" i="1"/>
  <c r="E7505" i="1"/>
  <c r="H7505" i="1"/>
  <c r="I7505" i="1"/>
  <c r="N7505" i="1"/>
  <c r="O7505" i="1"/>
  <c r="P7505" i="1"/>
  <c r="Q7505" i="1"/>
  <c r="R7505" i="1"/>
  <c r="S7505" i="1"/>
  <c r="T7505" i="1"/>
  <c r="V7505" i="1"/>
  <c r="B7506" i="1"/>
  <c r="O7506" i="1" s="1"/>
  <c r="E7506" i="1"/>
  <c r="H7506" i="1"/>
  <c r="I7506" i="1" s="1"/>
  <c r="N7506" i="1"/>
  <c r="P7506" i="1"/>
  <c r="R7506" i="1"/>
  <c r="T7506" i="1"/>
  <c r="U7506" i="1"/>
  <c r="V7506" i="1"/>
  <c r="B7507" i="1"/>
  <c r="E7507" i="1"/>
  <c r="H7507" i="1"/>
  <c r="I7507" i="1"/>
  <c r="N7507" i="1"/>
  <c r="O7507" i="1"/>
  <c r="P7507" i="1"/>
  <c r="Q7507" i="1"/>
  <c r="R7507" i="1"/>
  <c r="S7507" i="1"/>
  <c r="T7507" i="1"/>
  <c r="U7507" i="1"/>
  <c r="U7508" i="1" s="1"/>
  <c r="U7509" i="1" s="1"/>
  <c r="U7510" i="1" s="1"/>
  <c r="U7511" i="1" s="1"/>
  <c r="U7512" i="1" s="1"/>
  <c r="U7513" i="1" s="1"/>
  <c r="U7514" i="1" s="1"/>
  <c r="U7515" i="1" s="1"/>
  <c r="U7516" i="1" s="1"/>
  <c r="V7507" i="1"/>
  <c r="B7508" i="1"/>
  <c r="O7508" i="1" s="1"/>
  <c r="E7508" i="1"/>
  <c r="H7508" i="1"/>
  <c r="I7508" i="1" s="1"/>
  <c r="N7508" i="1"/>
  <c r="P7508" i="1"/>
  <c r="R7508" i="1"/>
  <c r="T7508" i="1"/>
  <c r="V7508" i="1"/>
  <c r="B7509" i="1"/>
  <c r="E7509" i="1"/>
  <c r="H7509" i="1"/>
  <c r="I7509" i="1"/>
  <c r="N7509" i="1"/>
  <c r="O7509" i="1"/>
  <c r="P7509" i="1"/>
  <c r="Q7509" i="1"/>
  <c r="R7509" i="1"/>
  <c r="S7509" i="1"/>
  <c r="T7509" i="1"/>
  <c r="V7509" i="1"/>
  <c r="B7510" i="1"/>
  <c r="O7510" i="1" s="1"/>
  <c r="E7510" i="1"/>
  <c r="H7510" i="1"/>
  <c r="I7510" i="1" s="1"/>
  <c r="N7510" i="1"/>
  <c r="P7510" i="1"/>
  <c r="R7510" i="1"/>
  <c r="T7510" i="1"/>
  <c r="V7510" i="1"/>
  <c r="B7511" i="1"/>
  <c r="E7511" i="1"/>
  <c r="H7511" i="1"/>
  <c r="I7511" i="1"/>
  <c r="N7511" i="1"/>
  <c r="O7511" i="1"/>
  <c r="P7511" i="1"/>
  <c r="Q7511" i="1"/>
  <c r="R7511" i="1"/>
  <c r="S7511" i="1"/>
  <c r="T7511" i="1"/>
  <c r="V7511" i="1"/>
  <c r="B7512" i="1"/>
  <c r="O7512" i="1" s="1"/>
  <c r="E7512" i="1"/>
  <c r="H7512" i="1"/>
  <c r="I7512" i="1" s="1"/>
  <c r="N7512" i="1"/>
  <c r="P7512" i="1"/>
  <c r="R7512" i="1"/>
  <c r="T7512" i="1"/>
  <c r="V7512" i="1"/>
  <c r="B7513" i="1"/>
  <c r="E7513" i="1"/>
  <c r="H7513" i="1"/>
  <c r="I7513" i="1"/>
  <c r="N7513" i="1"/>
  <c r="O7513" i="1"/>
  <c r="P7513" i="1"/>
  <c r="Q7513" i="1"/>
  <c r="R7513" i="1"/>
  <c r="S7513" i="1"/>
  <c r="T7513" i="1"/>
  <c r="V7513" i="1"/>
  <c r="B7514" i="1"/>
  <c r="O7514" i="1" s="1"/>
  <c r="E7514" i="1"/>
  <c r="H7514" i="1"/>
  <c r="I7514" i="1" s="1"/>
  <c r="N7514" i="1"/>
  <c r="P7514" i="1"/>
  <c r="R7514" i="1"/>
  <c r="T7514" i="1"/>
  <c r="V7514" i="1"/>
  <c r="B7515" i="1"/>
  <c r="E7515" i="1"/>
  <c r="H7515" i="1"/>
  <c r="I7515" i="1"/>
  <c r="N7515" i="1"/>
  <c r="O7515" i="1"/>
  <c r="P7515" i="1"/>
  <c r="Q7515" i="1"/>
  <c r="R7515" i="1"/>
  <c r="S7515" i="1"/>
  <c r="T7515" i="1"/>
  <c r="V7515" i="1"/>
  <c r="B7516" i="1"/>
  <c r="O7516" i="1" s="1"/>
  <c r="E7516" i="1"/>
  <c r="H7516" i="1"/>
  <c r="I7516" i="1" s="1"/>
  <c r="N7516" i="1"/>
  <c r="P7516" i="1"/>
  <c r="R7516" i="1"/>
  <c r="T7516" i="1"/>
  <c r="V7516" i="1"/>
  <c r="B7517" i="1"/>
  <c r="E7517" i="1"/>
  <c r="H7517" i="1"/>
  <c r="I7517" i="1"/>
  <c r="N7517" i="1"/>
  <c r="O7517" i="1"/>
  <c r="P7517" i="1"/>
  <c r="Q7517" i="1"/>
  <c r="R7517" i="1"/>
  <c r="S7517" i="1"/>
  <c r="T7517" i="1"/>
  <c r="U7517" i="1"/>
  <c r="U7518" i="1" s="1"/>
  <c r="U7519" i="1" s="1"/>
  <c r="U7520" i="1" s="1"/>
  <c r="U7521" i="1" s="1"/>
  <c r="U7522" i="1" s="1"/>
  <c r="U7523" i="1" s="1"/>
  <c r="U7524" i="1" s="1"/>
  <c r="U7525" i="1" s="1"/>
  <c r="U7526" i="1" s="1"/>
  <c r="V7517" i="1"/>
  <c r="B7518" i="1"/>
  <c r="O7518" i="1" s="1"/>
  <c r="E7518" i="1"/>
  <c r="H7518" i="1"/>
  <c r="I7518" i="1" s="1"/>
  <c r="N7518" i="1"/>
  <c r="P7518" i="1"/>
  <c r="R7518" i="1"/>
  <c r="T7518" i="1"/>
  <c r="V7518" i="1"/>
  <c r="B7519" i="1"/>
  <c r="E7519" i="1"/>
  <c r="H7519" i="1"/>
  <c r="I7519" i="1"/>
  <c r="N7519" i="1"/>
  <c r="O7519" i="1"/>
  <c r="P7519" i="1"/>
  <c r="Q7519" i="1"/>
  <c r="R7519" i="1"/>
  <c r="S7519" i="1"/>
  <c r="T7519" i="1"/>
  <c r="V7519" i="1"/>
  <c r="B7520" i="1"/>
  <c r="O7520" i="1" s="1"/>
  <c r="E7520" i="1"/>
  <c r="H7520" i="1"/>
  <c r="I7520" i="1" s="1"/>
  <c r="N7520" i="1"/>
  <c r="P7520" i="1"/>
  <c r="R7520" i="1"/>
  <c r="T7520" i="1"/>
  <c r="V7520" i="1"/>
  <c r="B7521" i="1"/>
  <c r="E7521" i="1"/>
  <c r="H7521" i="1"/>
  <c r="I7521" i="1"/>
  <c r="N7521" i="1"/>
  <c r="O7521" i="1"/>
  <c r="P7521" i="1"/>
  <c r="Q7521" i="1"/>
  <c r="R7521" i="1"/>
  <c r="S7521" i="1"/>
  <c r="T7521" i="1"/>
  <c r="V7521" i="1"/>
  <c r="B7522" i="1"/>
  <c r="O7522" i="1" s="1"/>
  <c r="E7522" i="1"/>
  <c r="H7522" i="1"/>
  <c r="I7522" i="1" s="1"/>
  <c r="N7522" i="1"/>
  <c r="P7522" i="1"/>
  <c r="R7522" i="1"/>
  <c r="T7522" i="1"/>
  <c r="V7522" i="1"/>
  <c r="B7523" i="1"/>
  <c r="E7523" i="1"/>
  <c r="H7523" i="1"/>
  <c r="I7523" i="1"/>
  <c r="N7523" i="1"/>
  <c r="O7523" i="1"/>
  <c r="P7523" i="1"/>
  <c r="Q7523" i="1"/>
  <c r="R7523" i="1"/>
  <c r="S7523" i="1"/>
  <c r="T7523" i="1"/>
  <c r="V7523" i="1"/>
  <c r="B7524" i="1"/>
  <c r="O7524" i="1" s="1"/>
  <c r="E7524" i="1"/>
  <c r="H7524" i="1"/>
  <c r="I7524" i="1" s="1"/>
  <c r="N7524" i="1"/>
  <c r="P7524" i="1"/>
  <c r="R7524" i="1"/>
  <c r="T7524" i="1"/>
  <c r="V7524" i="1"/>
  <c r="B7525" i="1"/>
  <c r="E7525" i="1"/>
  <c r="H7525" i="1"/>
  <c r="I7525" i="1"/>
  <c r="N7525" i="1"/>
  <c r="O7525" i="1"/>
  <c r="P7525" i="1"/>
  <c r="Q7525" i="1"/>
  <c r="R7525" i="1"/>
  <c r="S7525" i="1"/>
  <c r="T7525" i="1"/>
  <c r="V7525" i="1"/>
  <c r="B7526" i="1"/>
  <c r="O7526" i="1" s="1"/>
  <c r="E7526" i="1"/>
  <c r="H7526" i="1"/>
  <c r="I7526" i="1" s="1"/>
  <c r="N7526" i="1"/>
  <c r="P7526" i="1"/>
  <c r="R7526" i="1"/>
  <c r="T7526" i="1"/>
  <c r="V7526" i="1"/>
  <c r="B7527" i="1"/>
  <c r="E7527" i="1"/>
  <c r="H7527" i="1"/>
  <c r="I7527" i="1"/>
  <c r="N7527" i="1"/>
  <c r="O7527" i="1"/>
  <c r="P7527" i="1"/>
  <c r="Q7527" i="1"/>
  <c r="R7527" i="1"/>
  <c r="S7527" i="1"/>
  <c r="T7527" i="1"/>
  <c r="U7527" i="1"/>
  <c r="U7528" i="1" s="1"/>
  <c r="U7529" i="1" s="1"/>
  <c r="U7530" i="1" s="1"/>
  <c r="U7531" i="1" s="1"/>
  <c r="U7532" i="1" s="1"/>
  <c r="U7533" i="1" s="1"/>
  <c r="U7534" i="1" s="1"/>
  <c r="U7535" i="1" s="1"/>
  <c r="V7527" i="1"/>
  <c r="B7528" i="1"/>
  <c r="O7528" i="1" s="1"/>
  <c r="E7528" i="1"/>
  <c r="H7528" i="1"/>
  <c r="I7528" i="1" s="1"/>
  <c r="N7528" i="1"/>
  <c r="P7528" i="1"/>
  <c r="R7528" i="1"/>
  <c r="T7528" i="1"/>
  <c r="V7528" i="1"/>
  <c r="B7529" i="1"/>
  <c r="E7529" i="1"/>
  <c r="H7529" i="1"/>
  <c r="I7529" i="1"/>
  <c r="N7529" i="1"/>
  <c r="O7529" i="1"/>
  <c r="P7529" i="1"/>
  <c r="Q7529" i="1"/>
  <c r="R7529" i="1"/>
  <c r="S7529" i="1"/>
  <c r="T7529" i="1"/>
  <c r="V7529" i="1"/>
  <c r="B7530" i="1"/>
  <c r="O7530" i="1" s="1"/>
  <c r="E7530" i="1"/>
  <c r="H7530" i="1"/>
  <c r="I7530" i="1" s="1"/>
  <c r="N7530" i="1"/>
  <c r="P7530" i="1"/>
  <c r="R7530" i="1"/>
  <c r="T7530" i="1"/>
  <c r="V7530" i="1"/>
  <c r="B7531" i="1"/>
  <c r="E7531" i="1"/>
  <c r="H7531" i="1"/>
  <c r="I7531" i="1"/>
  <c r="N7531" i="1"/>
  <c r="O7531" i="1"/>
  <c r="P7531" i="1"/>
  <c r="Q7531" i="1"/>
  <c r="R7531" i="1"/>
  <c r="S7531" i="1"/>
  <c r="T7531" i="1"/>
  <c r="V7531" i="1"/>
  <c r="B7532" i="1"/>
  <c r="O7532" i="1" s="1"/>
  <c r="E7532" i="1"/>
  <c r="H7532" i="1"/>
  <c r="I7532" i="1" s="1"/>
  <c r="N7532" i="1"/>
  <c r="P7532" i="1"/>
  <c r="R7532" i="1"/>
  <c r="T7532" i="1"/>
  <c r="V7532" i="1"/>
  <c r="B7533" i="1"/>
  <c r="E7533" i="1"/>
  <c r="H7533" i="1"/>
  <c r="I7533" i="1"/>
  <c r="N7533" i="1"/>
  <c r="O7533" i="1"/>
  <c r="P7533" i="1"/>
  <c r="Q7533" i="1"/>
  <c r="R7533" i="1"/>
  <c r="S7533" i="1"/>
  <c r="T7533" i="1"/>
  <c r="V7533" i="1"/>
  <c r="B7534" i="1"/>
  <c r="O7534" i="1" s="1"/>
  <c r="E7534" i="1"/>
  <c r="H7534" i="1"/>
  <c r="I7534" i="1" s="1"/>
  <c r="N7534" i="1"/>
  <c r="P7534" i="1"/>
  <c r="R7534" i="1"/>
  <c r="T7534" i="1"/>
  <c r="V7534" i="1"/>
  <c r="B7535" i="1"/>
  <c r="E7535" i="1"/>
  <c r="H7535" i="1"/>
  <c r="I7535" i="1"/>
  <c r="N7535" i="1"/>
  <c r="O7535" i="1"/>
  <c r="P7535" i="1"/>
  <c r="Q7535" i="1"/>
  <c r="R7535" i="1"/>
  <c r="S7535" i="1"/>
  <c r="T7535" i="1"/>
  <c r="V7535" i="1"/>
  <c r="B7536" i="1"/>
  <c r="O7536" i="1" s="1"/>
  <c r="E7536" i="1"/>
  <c r="H7536" i="1"/>
  <c r="I7536" i="1" s="1"/>
  <c r="N7536" i="1"/>
  <c r="P7536" i="1"/>
  <c r="R7536" i="1"/>
  <c r="T7536" i="1"/>
  <c r="U7536" i="1"/>
  <c r="V7536" i="1"/>
  <c r="B7537" i="1"/>
  <c r="E7537" i="1"/>
  <c r="H7537" i="1"/>
  <c r="I7537" i="1"/>
  <c r="N7537" i="1"/>
  <c r="O7537" i="1"/>
  <c r="P7537" i="1"/>
  <c r="Q7537" i="1"/>
  <c r="R7537" i="1"/>
  <c r="S7537" i="1"/>
  <c r="T7537" i="1"/>
  <c r="U7537" i="1"/>
  <c r="U7538" i="1" s="1"/>
  <c r="U7539" i="1" s="1"/>
  <c r="U7540" i="1" s="1"/>
  <c r="U7541" i="1" s="1"/>
  <c r="U7542" i="1" s="1"/>
  <c r="U7543" i="1" s="1"/>
  <c r="U7544" i="1" s="1"/>
  <c r="U7545" i="1" s="1"/>
  <c r="V7537" i="1"/>
  <c r="B7538" i="1"/>
  <c r="O7538" i="1" s="1"/>
  <c r="E7538" i="1"/>
  <c r="H7538" i="1"/>
  <c r="I7538" i="1" s="1"/>
  <c r="N7538" i="1"/>
  <c r="P7538" i="1"/>
  <c r="R7538" i="1"/>
  <c r="T7538" i="1"/>
  <c r="V7538" i="1"/>
  <c r="B7539" i="1"/>
  <c r="E7539" i="1"/>
  <c r="H7539" i="1"/>
  <c r="I7539" i="1"/>
  <c r="N7539" i="1"/>
  <c r="O7539" i="1"/>
  <c r="P7539" i="1"/>
  <c r="Q7539" i="1"/>
  <c r="R7539" i="1"/>
  <c r="S7539" i="1"/>
  <c r="T7539" i="1"/>
  <c r="V7539" i="1"/>
  <c r="B7540" i="1"/>
  <c r="O7540" i="1" s="1"/>
  <c r="E7540" i="1"/>
  <c r="H7540" i="1"/>
  <c r="I7540" i="1" s="1"/>
  <c r="N7540" i="1"/>
  <c r="P7540" i="1"/>
  <c r="R7540" i="1"/>
  <c r="T7540" i="1"/>
  <c r="V7540" i="1"/>
  <c r="B7541" i="1"/>
  <c r="E7541" i="1"/>
  <c r="H7541" i="1"/>
  <c r="I7541" i="1"/>
  <c r="N7541" i="1"/>
  <c r="O7541" i="1"/>
  <c r="P7541" i="1"/>
  <c r="Q7541" i="1"/>
  <c r="R7541" i="1"/>
  <c r="S7541" i="1"/>
  <c r="T7541" i="1"/>
  <c r="V7541" i="1"/>
  <c r="B7542" i="1"/>
  <c r="O7542" i="1" s="1"/>
  <c r="E7542" i="1"/>
  <c r="H7542" i="1"/>
  <c r="I7542" i="1" s="1"/>
  <c r="N7542" i="1"/>
  <c r="P7542" i="1"/>
  <c r="R7542" i="1"/>
  <c r="T7542" i="1"/>
  <c r="V7542" i="1"/>
  <c r="B7543" i="1"/>
  <c r="E7543" i="1"/>
  <c r="H7543" i="1"/>
  <c r="I7543" i="1"/>
  <c r="N7543" i="1"/>
  <c r="O7543" i="1"/>
  <c r="P7543" i="1"/>
  <c r="Q7543" i="1"/>
  <c r="R7543" i="1"/>
  <c r="S7543" i="1"/>
  <c r="T7543" i="1"/>
  <c r="V7543" i="1"/>
  <c r="B7544" i="1"/>
  <c r="O7544" i="1" s="1"/>
  <c r="E7544" i="1"/>
  <c r="H7544" i="1"/>
  <c r="I7544" i="1" s="1"/>
  <c r="N7544" i="1"/>
  <c r="P7544" i="1"/>
  <c r="R7544" i="1"/>
  <c r="T7544" i="1"/>
  <c r="V7544" i="1"/>
  <c r="B7545" i="1"/>
  <c r="E7545" i="1"/>
  <c r="H7545" i="1"/>
  <c r="I7545" i="1"/>
  <c r="N7545" i="1"/>
  <c r="O7545" i="1"/>
  <c r="P7545" i="1"/>
  <c r="Q7545" i="1"/>
  <c r="R7545" i="1"/>
  <c r="S7545" i="1"/>
  <c r="T7545" i="1"/>
  <c r="V7545" i="1"/>
  <c r="B7546" i="1"/>
  <c r="O7546" i="1" s="1"/>
  <c r="E7546" i="1"/>
  <c r="H7546" i="1"/>
  <c r="I7546" i="1" s="1"/>
  <c r="N7546" i="1"/>
  <c r="P7546" i="1"/>
  <c r="R7546" i="1"/>
  <c r="T7546" i="1"/>
  <c r="U7546" i="1"/>
  <c r="V7546" i="1"/>
  <c r="B7547" i="1"/>
  <c r="E7547" i="1"/>
  <c r="H7547" i="1"/>
  <c r="I7547" i="1"/>
  <c r="N7547" i="1"/>
  <c r="O7547" i="1"/>
  <c r="P7547" i="1"/>
  <c r="Q7547" i="1"/>
  <c r="R7547" i="1"/>
  <c r="S7547" i="1"/>
  <c r="T7547" i="1"/>
  <c r="U7547" i="1"/>
  <c r="U7548" i="1" s="1"/>
  <c r="U7549" i="1" s="1"/>
  <c r="U7550" i="1" s="1"/>
  <c r="U7551" i="1" s="1"/>
  <c r="U7552" i="1" s="1"/>
  <c r="U7553" i="1" s="1"/>
  <c r="U7554" i="1" s="1"/>
  <c r="U7555" i="1" s="1"/>
  <c r="V7547" i="1"/>
  <c r="B7548" i="1"/>
  <c r="O7548" i="1" s="1"/>
  <c r="E7548" i="1"/>
  <c r="H7548" i="1"/>
  <c r="I7548" i="1" s="1"/>
  <c r="N7548" i="1"/>
  <c r="P7548" i="1"/>
  <c r="R7548" i="1"/>
  <c r="T7548" i="1"/>
  <c r="V7548" i="1"/>
  <c r="B7549" i="1"/>
  <c r="E7549" i="1"/>
  <c r="H7549" i="1"/>
  <c r="I7549" i="1"/>
  <c r="N7549" i="1"/>
  <c r="O7549" i="1"/>
  <c r="P7549" i="1"/>
  <c r="Q7549" i="1"/>
  <c r="R7549" i="1"/>
  <c r="S7549" i="1"/>
  <c r="T7549" i="1"/>
  <c r="V7549" i="1"/>
  <c r="B7550" i="1"/>
  <c r="O7550" i="1" s="1"/>
  <c r="E7550" i="1"/>
  <c r="H7550" i="1"/>
  <c r="I7550" i="1" s="1"/>
  <c r="N7550" i="1"/>
  <c r="P7550" i="1"/>
  <c r="R7550" i="1"/>
  <c r="T7550" i="1"/>
  <c r="V7550" i="1"/>
  <c r="B7551" i="1"/>
  <c r="E7551" i="1"/>
  <c r="H7551" i="1"/>
  <c r="I7551" i="1"/>
  <c r="N7551" i="1"/>
  <c r="O7551" i="1"/>
  <c r="P7551" i="1"/>
  <c r="Q7551" i="1"/>
  <c r="R7551" i="1"/>
  <c r="S7551" i="1"/>
  <c r="T7551" i="1"/>
  <c r="V7551" i="1"/>
  <c r="B7552" i="1"/>
  <c r="O7552" i="1" s="1"/>
  <c r="E7552" i="1"/>
  <c r="H7552" i="1"/>
  <c r="I7552" i="1" s="1"/>
  <c r="N7552" i="1"/>
  <c r="P7552" i="1"/>
  <c r="R7552" i="1"/>
  <c r="T7552" i="1"/>
  <c r="V7552" i="1"/>
  <c r="B7553" i="1"/>
  <c r="E7553" i="1"/>
  <c r="H7553" i="1"/>
  <c r="I7553" i="1"/>
  <c r="N7553" i="1"/>
  <c r="O7553" i="1"/>
  <c r="P7553" i="1"/>
  <c r="Q7553" i="1"/>
  <c r="R7553" i="1"/>
  <c r="S7553" i="1"/>
  <c r="T7553" i="1"/>
  <c r="V7553" i="1"/>
  <c r="B7554" i="1"/>
  <c r="O7554" i="1" s="1"/>
  <c r="E7554" i="1"/>
  <c r="H7554" i="1"/>
  <c r="I7554" i="1" s="1"/>
  <c r="N7554" i="1"/>
  <c r="P7554" i="1"/>
  <c r="R7554" i="1"/>
  <c r="T7554" i="1"/>
  <c r="V7554" i="1"/>
  <c r="B7555" i="1"/>
  <c r="E7555" i="1"/>
  <c r="H7555" i="1"/>
  <c r="I7555" i="1"/>
  <c r="N7555" i="1"/>
  <c r="O7555" i="1"/>
  <c r="P7555" i="1"/>
  <c r="Q7555" i="1"/>
  <c r="R7555" i="1"/>
  <c r="S7555" i="1"/>
  <c r="T7555" i="1"/>
  <c r="V7555" i="1"/>
  <c r="B7556" i="1"/>
  <c r="O7556" i="1" s="1"/>
  <c r="E7556" i="1"/>
  <c r="H7556" i="1"/>
  <c r="I7556" i="1" s="1"/>
  <c r="N7556" i="1"/>
  <c r="P7556" i="1"/>
  <c r="R7556" i="1"/>
  <c r="T7556" i="1"/>
  <c r="U7556" i="1"/>
  <c r="V7556" i="1"/>
  <c r="B7557" i="1"/>
  <c r="E7557" i="1"/>
  <c r="H7557" i="1"/>
  <c r="I7557" i="1"/>
  <c r="N7557" i="1"/>
  <c r="O7557" i="1"/>
  <c r="P7557" i="1"/>
  <c r="Q7557" i="1"/>
  <c r="R7557" i="1"/>
  <c r="S7557" i="1"/>
  <c r="T7557" i="1"/>
  <c r="U7557" i="1"/>
  <c r="U7558" i="1" s="1"/>
  <c r="U7559" i="1" s="1"/>
  <c r="U7560" i="1" s="1"/>
  <c r="U7561" i="1" s="1"/>
  <c r="U7562" i="1" s="1"/>
  <c r="U7563" i="1" s="1"/>
  <c r="U7564" i="1" s="1"/>
  <c r="U7565" i="1" s="1"/>
  <c r="U7566" i="1" s="1"/>
  <c r="U7567" i="1" s="1"/>
  <c r="V7557" i="1"/>
  <c r="B7558" i="1"/>
  <c r="O7558" i="1" s="1"/>
  <c r="E7558" i="1"/>
  <c r="H7558" i="1"/>
  <c r="I7558" i="1" s="1"/>
  <c r="N7558" i="1"/>
  <c r="P7558" i="1"/>
  <c r="R7558" i="1"/>
  <c r="T7558" i="1"/>
  <c r="V7558" i="1"/>
  <c r="B7559" i="1"/>
  <c r="E7559" i="1"/>
  <c r="H7559" i="1"/>
  <c r="I7559" i="1"/>
  <c r="N7559" i="1"/>
  <c r="O7559" i="1"/>
  <c r="P7559" i="1"/>
  <c r="Q7559" i="1"/>
  <c r="R7559" i="1"/>
  <c r="S7559" i="1"/>
  <c r="T7559" i="1"/>
  <c r="V7559" i="1"/>
  <c r="B7560" i="1"/>
  <c r="O7560" i="1" s="1"/>
  <c r="E7560" i="1"/>
  <c r="H7560" i="1"/>
  <c r="I7560" i="1" s="1"/>
  <c r="N7560" i="1"/>
  <c r="P7560" i="1"/>
  <c r="R7560" i="1"/>
  <c r="T7560" i="1"/>
  <c r="V7560" i="1"/>
  <c r="B7561" i="1"/>
  <c r="E7561" i="1"/>
  <c r="H7561" i="1"/>
  <c r="I7561" i="1"/>
  <c r="N7561" i="1"/>
  <c r="O7561" i="1"/>
  <c r="P7561" i="1"/>
  <c r="Q7561" i="1"/>
  <c r="R7561" i="1"/>
  <c r="S7561" i="1"/>
  <c r="T7561" i="1"/>
  <c r="V7561" i="1"/>
  <c r="B7562" i="1"/>
  <c r="O7562" i="1" s="1"/>
  <c r="E7562" i="1"/>
  <c r="H7562" i="1"/>
  <c r="I7562" i="1" s="1"/>
  <c r="N7562" i="1"/>
  <c r="P7562" i="1"/>
  <c r="R7562" i="1"/>
  <c r="T7562" i="1"/>
  <c r="V7562" i="1"/>
  <c r="B7563" i="1"/>
  <c r="E7563" i="1"/>
  <c r="H7563" i="1"/>
  <c r="I7563" i="1"/>
  <c r="N7563" i="1"/>
  <c r="O7563" i="1"/>
  <c r="P7563" i="1"/>
  <c r="Q7563" i="1"/>
  <c r="R7563" i="1"/>
  <c r="S7563" i="1"/>
  <c r="T7563" i="1"/>
  <c r="V7563" i="1"/>
  <c r="B7564" i="1"/>
  <c r="O7564" i="1" s="1"/>
  <c r="E7564" i="1"/>
  <c r="H7564" i="1"/>
  <c r="I7564" i="1" s="1"/>
  <c r="N7564" i="1"/>
  <c r="P7564" i="1"/>
  <c r="R7564" i="1"/>
  <c r="T7564" i="1"/>
  <c r="V7564" i="1"/>
  <c r="B7565" i="1"/>
  <c r="E7565" i="1"/>
  <c r="H7565" i="1"/>
  <c r="I7565" i="1"/>
  <c r="N7565" i="1"/>
  <c r="O7565" i="1"/>
  <c r="P7565" i="1"/>
  <c r="Q7565" i="1"/>
  <c r="R7565" i="1"/>
  <c r="S7565" i="1"/>
  <c r="T7565" i="1"/>
  <c r="V7565" i="1"/>
  <c r="B7566" i="1"/>
  <c r="O7566" i="1" s="1"/>
  <c r="E7566" i="1"/>
  <c r="H7566" i="1"/>
  <c r="I7566" i="1" s="1"/>
  <c r="N7566" i="1"/>
  <c r="P7566" i="1"/>
  <c r="R7566" i="1"/>
  <c r="T7566" i="1"/>
  <c r="V7566" i="1"/>
  <c r="B7567" i="1"/>
  <c r="E7567" i="1"/>
  <c r="H7567" i="1"/>
  <c r="I7567" i="1"/>
  <c r="N7567" i="1"/>
  <c r="O7567" i="1"/>
  <c r="P7567" i="1"/>
  <c r="Q7567" i="1"/>
  <c r="R7567" i="1"/>
  <c r="S7567" i="1"/>
  <c r="T7567" i="1"/>
  <c r="V7567" i="1"/>
  <c r="B7568" i="1"/>
  <c r="O7568" i="1" s="1"/>
  <c r="E7568" i="1"/>
  <c r="H7568" i="1"/>
  <c r="I7568" i="1" s="1"/>
  <c r="N7568" i="1"/>
  <c r="P7568" i="1"/>
  <c r="R7568" i="1"/>
  <c r="T7568" i="1"/>
  <c r="U7568" i="1"/>
  <c r="V7568" i="1"/>
  <c r="B7569" i="1"/>
  <c r="E7569" i="1"/>
  <c r="H7569" i="1"/>
  <c r="I7569" i="1"/>
  <c r="N7569" i="1"/>
  <c r="O7569" i="1"/>
  <c r="P7569" i="1"/>
  <c r="Q7569" i="1"/>
  <c r="R7569" i="1"/>
  <c r="S7569" i="1"/>
  <c r="T7569" i="1"/>
  <c r="U7569" i="1"/>
  <c r="U7570" i="1" s="1"/>
  <c r="U7571" i="1" s="1"/>
  <c r="U7572" i="1" s="1"/>
  <c r="U7573" i="1" s="1"/>
  <c r="U7574" i="1" s="1"/>
  <c r="U7575" i="1" s="1"/>
  <c r="U7576" i="1" s="1"/>
  <c r="U7577" i="1" s="1"/>
  <c r="U7578" i="1" s="1"/>
  <c r="V7569" i="1"/>
  <c r="B7570" i="1"/>
  <c r="O7570" i="1" s="1"/>
  <c r="E7570" i="1"/>
  <c r="H7570" i="1"/>
  <c r="I7570" i="1" s="1"/>
  <c r="N7570" i="1"/>
  <c r="P7570" i="1"/>
  <c r="R7570" i="1"/>
  <c r="T7570" i="1"/>
  <c r="V7570" i="1"/>
  <c r="B7571" i="1"/>
  <c r="E7571" i="1"/>
  <c r="H7571" i="1"/>
  <c r="I7571" i="1"/>
  <c r="N7571" i="1"/>
  <c r="O7571" i="1"/>
  <c r="P7571" i="1"/>
  <c r="Q7571" i="1"/>
  <c r="R7571" i="1"/>
  <c r="S7571" i="1"/>
  <c r="T7571" i="1"/>
  <c r="V7571" i="1"/>
  <c r="B7572" i="1"/>
  <c r="O7572" i="1" s="1"/>
  <c r="E7572" i="1"/>
  <c r="H7572" i="1"/>
  <c r="I7572" i="1" s="1"/>
  <c r="N7572" i="1"/>
  <c r="P7572" i="1"/>
  <c r="R7572" i="1"/>
  <c r="T7572" i="1"/>
  <c r="V7572" i="1"/>
  <c r="B7573" i="1"/>
  <c r="E7573" i="1"/>
  <c r="H7573" i="1"/>
  <c r="I7573" i="1"/>
  <c r="N7573" i="1"/>
  <c r="O7573" i="1"/>
  <c r="P7573" i="1"/>
  <c r="Q7573" i="1"/>
  <c r="R7573" i="1"/>
  <c r="S7573" i="1"/>
  <c r="T7573" i="1"/>
  <c r="V7573" i="1"/>
  <c r="B7574" i="1"/>
  <c r="O7574" i="1" s="1"/>
  <c r="E7574" i="1"/>
  <c r="H7574" i="1"/>
  <c r="I7574" i="1" s="1"/>
  <c r="N7574" i="1"/>
  <c r="P7574" i="1"/>
  <c r="R7574" i="1"/>
  <c r="T7574" i="1"/>
  <c r="V7574" i="1"/>
  <c r="B7575" i="1"/>
  <c r="E7575" i="1"/>
  <c r="H7575" i="1"/>
  <c r="I7575" i="1"/>
  <c r="N7575" i="1"/>
  <c r="O7575" i="1"/>
  <c r="P7575" i="1"/>
  <c r="Q7575" i="1"/>
  <c r="R7575" i="1"/>
  <c r="S7575" i="1"/>
  <c r="T7575" i="1"/>
  <c r="V7575" i="1"/>
  <c r="B7576" i="1"/>
  <c r="O7576" i="1" s="1"/>
  <c r="E7576" i="1"/>
  <c r="H7576" i="1"/>
  <c r="I7576" i="1" s="1"/>
  <c r="N7576" i="1"/>
  <c r="P7576" i="1"/>
  <c r="R7576" i="1"/>
  <c r="T7576" i="1"/>
  <c r="V7576" i="1"/>
  <c r="B7577" i="1"/>
  <c r="E7577" i="1"/>
  <c r="H7577" i="1"/>
  <c r="I7577" i="1"/>
  <c r="N7577" i="1"/>
  <c r="O7577" i="1"/>
  <c r="P7577" i="1"/>
  <c r="Q7577" i="1"/>
  <c r="R7577" i="1"/>
  <c r="S7577" i="1"/>
  <c r="T7577" i="1"/>
  <c r="V7577" i="1"/>
  <c r="B7578" i="1"/>
  <c r="O7578" i="1" s="1"/>
  <c r="E7578" i="1"/>
  <c r="H7578" i="1"/>
  <c r="I7578" i="1" s="1"/>
  <c r="N7578" i="1"/>
  <c r="P7578" i="1"/>
  <c r="R7578" i="1"/>
  <c r="T7578" i="1"/>
  <c r="V7578" i="1"/>
  <c r="B7579" i="1"/>
  <c r="E7579" i="1"/>
  <c r="H7579" i="1"/>
  <c r="I7579" i="1"/>
  <c r="N7579" i="1"/>
  <c r="O7579" i="1"/>
  <c r="P7579" i="1"/>
  <c r="Q7579" i="1"/>
  <c r="R7579" i="1"/>
  <c r="S7579" i="1"/>
  <c r="T7579" i="1"/>
  <c r="U7579" i="1"/>
  <c r="U7580" i="1" s="1"/>
  <c r="U7581" i="1" s="1"/>
  <c r="U7582" i="1" s="1"/>
  <c r="U7583" i="1" s="1"/>
  <c r="U7584" i="1" s="1"/>
  <c r="U7585" i="1" s="1"/>
  <c r="U7586" i="1" s="1"/>
  <c r="U7587" i="1" s="1"/>
  <c r="V7579" i="1"/>
  <c r="B7580" i="1"/>
  <c r="O7580" i="1" s="1"/>
  <c r="E7580" i="1"/>
  <c r="H7580" i="1"/>
  <c r="I7580" i="1" s="1"/>
  <c r="N7580" i="1"/>
  <c r="P7580" i="1"/>
  <c r="R7580" i="1"/>
  <c r="T7580" i="1"/>
  <c r="V7580" i="1"/>
  <c r="B7581" i="1"/>
  <c r="E7581" i="1"/>
  <c r="H7581" i="1"/>
  <c r="I7581" i="1"/>
  <c r="N7581" i="1"/>
  <c r="O7581" i="1"/>
  <c r="P7581" i="1"/>
  <c r="Q7581" i="1"/>
  <c r="R7581" i="1"/>
  <c r="S7581" i="1"/>
  <c r="T7581" i="1"/>
  <c r="V7581" i="1"/>
  <c r="B7582" i="1"/>
  <c r="O7582" i="1" s="1"/>
  <c r="E7582" i="1"/>
  <c r="H7582" i="1"/>
  <c r="I7582" i="1" s="1"/>
  <c r="N7582" i="1"/>
  <c r="P7582" i="1"/>
  <c r="R7582" i="1"/>
  <c r="T7582" i="1"/>
  <c r="V7582" i="1"/>
  <c r="B7583" i="1"/>
  <c r="E7583" i="1"/>
  <c r="H7583" i="1"/>
  <c r="I7583" i="1"/>
  <c r="N7583" i="1"/>
  <c r="O7583" i="1"/>
  <c r="P7583" i="1"/>
  <c r="Q7583" i="1"/>
  <c r="R7583" i="1"/>
  <c r="S7583" i="1"/>
  <c r="T7583" i="1"/>
  <c r="V7583" i="1"/>
  <c r="B7584" i="1"/>
  <c r="O7584" i="1" s="1"/>
  <c r="E7584" i="1"/>
  <c r="H7584" i="1"/>
  <c r="I7584" i="1" s="1"/>
  <c r="N7584" i="1"/>
  <c r="P7584" i="1"/>
  <c r="R7584" i="1"/>
  <c r="T7584" i="1"/>
  <c r="V7584" i="1"/>
  <c r="B7585" i="1"/>
  <c r="E7585" i="1"/>
  <c r="H7585" i="1"/>
  <c r="I7585" i="1"/>
  <c r="N7585" i="1"/>
  <c r="O7585" i="1"/>
  <c r="P7585" i="1"/>
  <c r="Q7585" i="1"/>
  <c r="R7585" i="1"/>
  <c r="S7585" i="1"/>
  <c r="T7585" i="1"/>
  <c r="V7585" i="1"/>
  <c r="B7586" i="1"/>
  <c r="O7586" i="1" s="1"/>
  <c r="E7586" i="1"/>
  <c r="H7586" i="1"/>
  <c r="I7586" i="1" s="1"/>
  <c r="N7586" i="1"/>
  <c r="P7586" i="1"/>
  <c r="R7586" i="1"/>
  <c r="T7586" i="1"/>
  <c r="V7586" i="1"/>
  <c r="B7587" i="1"/>
  <c r="E7587" i="1"/>
  <c r="H7587" i="1"/>
  <c r="I7587" i="1"/>
  <c r="N7587" i="1"/>
  <c r="O7587" i="1"/>
  <c r="P7587" i="1"/>
  <c r="Q7587" i="1"/>
  <c r="R7587" i="1"/>
  <c r="S7587" i="1"/>
  <c r="T7587" i="1"/>
  <c r="V7587" i="1"/>
  <c r="B7588" i="1"/>
  <c r="O7588" i="1" s="1"/>
  <c r="E7588" i="1"/>
  <c r="H7588" i="1"/>
  <c r="I7588" i="1" s="1"/>
  <c r="N7588" i="1"/>
  <c r="P7588" i="1"/>
  <c r="R7588" i="1"/>
  <c r="T7588" i="1"/>
  <c r="U7588" i="1"/>
  <c r="V7588" i="1"/>
  <c r="B7589" i="1"/>
  <c r="E7589" i="1"/>
  <c r="H7589" i="1"/>
  <c r="I7589" i="1"/>
  <c r="N7589" i="1"/>
  <c r="O7589" i="1"/>
  <c r="P7589" i="1"/>
  <c r="Q7589" i="1"/>
  <c r="R7589" i="1"/>
  <c r="S7589" i="1"/>
  <c r="T7589" i="1"/>
  <c r="U7589" i="1"/>
  <c r="U7590" i="1" s="1"/>
  <c r="U7591" i="1" s="1"/>
  <c r="U7592" i="1" s="1"/>
  <c r="U7593" i="1" s="1"/>
  <c r="U7594" i="1" s="1"/>
  <c r="U7595" i="1" s="1"/>
  <c r="U7596" i="1" s="1"/>
  <c r="U7597" i="1" s="1"/>
  <c r="V7589" i="1"/>
  <c r="B7590" i="1"/>
  <c r="O7590" i="1" s="1"/>
  <c r="E7590" i="1"/>
  <c r="H7590" i="1"/>
  <c r="I7590" i="1" s="1"/>
  <c r="N7590" i="1"/>
  <c r="P7590" i="1"/>
  <c r="R7590" i="1"/>
  <c r="T7590" i="1"/>
  <c r="V7590" i="1"/>
  <c r="B7591" i="1"/>
  <c r="E7591" i="1"/>
  <c r="H7591" i="1"/>
  <c r="I7591" i="1"/>
  <c r="N7591" i="1"/>
  <c r="O7591" i="1"/>
  <c r="P7591" i="1"/>
  <c r="Q7591" i="1"/>
  <c r="R7591" i="1"/>
  <c r="S7591" i="1"/>
  <c r="T7591" i="1"/>
  <c r="V7591" i="1"/>
  <c r="B7592" i="1"/>
  <c r="O7592" i="1" s="1"/>
  <c r="E7592" i="1"/>
  <c r="H7592" i="1"/>
  <c r="I7592" i="1" s="1"/>
  <c r="N7592" i="1"/>
  <c r="P7592" i="1"/>
  <c r="R7592" i="1"/>
  <c r="T7592" i="1"/>
  <c r="V7592" i="1"/>
  <c r="B7593" i="1"/>
  <c r="E7593" i="1"/>
  <c r="H7593" i="1"/>
  <c r="I7593" i="1"/>
  <c r="N7593" i="1"/>
  <c r="O7593" i="1"/>
  <c r="P7593" i="1"/>
  <c r="Q7593" i="1"/>
  <c r="R7593" i="1"/>
  <c r="S7593" i="1"/>
  <c r="T7593" i="1"/>
  <c r="V7593" i="1"/>
  <c r="B7594" i="1"/>
  <c r="O7594" i="1" s="1"/>
  <c r="E7594" i="1"/>
  <c r="H7594" i="1"/>
  <c r="I7594" i="1" s="1"/>
  <c r="N7594" i="1"/>
  <c r="P7594" i="1"/>
  <c r="R7594" i="1"/>
  <c r="T7594" i="1"/>
  <c r="V7594" i="1"/>
  <c r="B7595" i="1"/>
  <c r="E7595" i="1"/>
  <c r="H7595" i="1"/>
  <c r="I7595" i="1"/>
  <c r="N7595" i="1"/>
  <c r="O7595" i="1"/>
  <c r="P7595" i="1"/>
  <c r="Q7595" i="1"/>
  <c r="R7595" i="1"/>
  <c r="S7595" i="1"/>
  <c r="T7595" i="1"/>
  <c r="V7595" i="1"/>
  <c r="B7596" i="1"/>
  <c r="O7596" i="1" s="1"/>
  <c r="E7596" i="1"/>
  <c r="H7596" i="1"/>
  <c r="I7596" i="1" s="1"/>
  <c r="N7596" i="1"/>
  <c r="P7596" i="1"/>
  <c r="R7596" i="1"/>
  <c r="T7596" i="1"/>
  <c r="V7596" i="1"/>
  <c r="B7597" i="1"/>
  <c r="E7597" i="1"/>
  <c r="H7597" i="1"/>
  <c r="I7597" i="1"/>
  <c r="N7597" i="1"/>
  <c r="O7597" i="1"/>
  <c r="P7597" i="1"/>
  <c r="Q7597" i="1"/>
  <c r="R7597" i="1"/>
  <c r="S7597" i="1"/>
  <c r="T7597" i="1"/>
  <c r="V7597" i="1"/>
  <c r="B7598" i="1"/>
  <c r="O7598" i="1" s="1"/>
  <c r="E7598" i="1"/>
  <c r="H7598" i="1"/>
  <c r="I7598" i="1" s="1"/>
  <c r="N7598" i="1"/>
  <c r="P7598" i="1"/>
  <c r="R7598" i="1"/>
  <c r="T7598" i="1"/>
  <c r="U7598" i="1"/>
  <c r="V7598" i="1"/>
  <c r="B7599" i="1"/>
  <c r="E7599" i="1"/>
  <c r="H7599" i="1"/>
  <c r="I7599" i="1"/>
  <c r="N7599" i="1"/>
  <c r="O7599" i="1"/>
  <c r="P7599" i="1"/>
  <c r="Q7599" i="1"/>
  <c r="R7599" i="1"/>
  <c r="S7599" i="1"/>
  <c r="T7599" i="1"/>
  <c r="U7599" i="1"/>
  <c r="U7600" i="1" s="1"/>
  <c r="U7601" i="1" s="1"/>
  <c r="U7602" i="1" s="1"/>
  <c r="U7603" i="1" s="1"/>
  <c r="U7604" i="1" s="1"/>
  <c r="U7605" i="1" s="1"/>
  <c r="U7606" i="1" s="1"/>
  <c r="U7607" i="1" s="1"/>
  <c r="V7599" i="1"/>
  <c r="B7600" i="1"/>
  <c r="O7600" i="1" s="1"/>
  <c r="E7600" i="1"/>
  <c r="H7600" i="1"/>
  <c r="I7600" i="1" s="1"/>
  <c r="N7600" i="1"/>
  <c r="P7600" i="1"/>
  <c r="R7600" i="1"/>
  <c r="T7600" i="1"/>
  <c r="V7600" i="1"/>
  <c r="B7601" i="1"/>
  <c r="E7601" i="1"/>
  <c r="H7601" i="1"/>
  <c r="I7601" i="1"/>
  <c r="N7601" i="1"/>
  <c r="O7601" i="1"/>
  <c r="P7601" i="1"/>
  <c r="Q7601" i="1"/>
  <c r="R7601" i="1"/>
  <c r="S7601" i="1"/>
  <c r="T7601" i="1"/>
  <c r="V7601" i="1"/>
  <c r="B7602" i="1"/>
  <c r="O7602" i="1" s="1"/>
  <c r="E7602" i="1"/>
  <c r="H7602" i="1"/>
  <c r="I7602" i="1" s="1"/>
  <c r="N7602" i="1"/>
  <c r="P7602" i="1"/>
  <c r="R7602" i="1"/>
  <c r="T7602" i="1"/>
  <c r="V7602" i="1"/>
  <c r="B7603" i="1"/>
  <c r="E7603" i="1"/>
  <c r="H7603" i="1"/>
  <c r="I7603" i="1"/>
  <c r="N7603" i="1"/>
  <c r="O7603" i="1"/>
  <c r="P7603" i="1"/>
  <c r="Q7603" i="1"/>
  <c r="R7603" i="1"/>
  <c r="S7603" i="1"/>
  <c r="T7603" i="1"/>
  <c r="V7603" i="1"/>
  <c r="B7604" i="1"/>
  <c r="O7604" i="1" s="1"/>
  <c r="E7604" i="1"/>
  <c r="H7604" i="1"/>
  <c r="I7604" i="1" s="1"/>
  <c r="N7604" i="1"/>
  <c r="P7604" i="1"/>
  <c r="R7604" i="1"/>
  <c r="T7604" i="1"/>
  <c r="V7604" i="1"/>
  <c r="B7605" i="1"/>
  <c r="E7605" i="1"/>
  <c r="H7605" i="1"/>
  <c r="I7605" i="1"/>
  <c r="N7605" i="1"/>
  <c r="O7605" i="1"/>
  <c r="P7605" i="1"/>
  <c r="Q7605" i="1"/>
  <c r="R7605" i="1"/>
  <c r="S7605" i="1"/>
  <c r="T7605" i="1"/>
  <c r="V7605" i="1"/>
  <c r="B7606" i="1"/>
  <c r="O7606" i="1" s="1"/>
  <c r="E7606" i="1"/>
  <c r="H7606" i="1"/>
  <c r="I7606" i="1" s="1"/>
  <c r="N7606" i="1"/>
  <c r="P7606" i="1"/>
  <c r="R7606" i="1"/>
  <c r="T7606" i="1"/>
  <c r="V7606" i="1"/>
  <c r="B7607" i="1"/>
  <c r="E7607" i="1"/>
  <c r="H7607" i="1"/>
  <c r="I7607" i="1"/>
  <c r="N7607" i="1"/>
  <c r="O7607" i="1"/>
  <c r="P7607" i="1"/>
  <c r="Q7607" i="1"/>
  <c r="R7607" i="1"/>
  <c r="S7607" i="1"/>
  <c r="T7607" i="1"/>
  <c r="V7607" i="1"/>
  <c r="B7608" i="1"/>
  <c r="O7608" i="1" s="1"/>
  <c r="E7608" i="1"/>
  <c r="H7608" i="1"/>
  <c r="I7608" i="1" s="1"/>
  <c r="N7608" i="1"/>
  <c r="P7608" i="1"/>
  <c r="R7608" i="1"/>
  <c r="T7608" i="1"/>
  <c r="U7608" i="1"/>
  <c r="V7608" i="1"/>
  <c r="B7609" i="1"/>
  <c r="E7609" i="1"/>
  <c r="H7609" i="1"/>
  <c r="I7609" i="1"/>
  <c r="N7609" i="1"/>
  <c r="O7609" i="1"/>
  <c r="P7609" i="1"/>
  <c r="Q7609" i="1"/>
  <c r="R7609" i="1"/>
  <c r="S7609" i="1"/>
  <c r="T7609" i="1"/>
  <c r="U7609" i="1"/>
  <c r="U7610" i="1" s="1"/>
  <c r="U7611" i="1" s="1"/>
  <c r="U7612" i="1" s="1"/>
  <c r="U7613" i="1" s="1"/>
  <c r="U7614" i="1" s="1"/>
  <c r="U7615" i="1" s="1"/>
  <c r="U7616" i="1" s="1"/>
  <c r="U7617" i="1" s="1"/>
  <c r="V7609" i="1"/>
  <c r="B7610" i="1"/>
  <c r="O7610" i="1" s="1"/>
  <c r="E7610" i="1"/>
  <c r="H7610" i="1"/>
  <c r="I7610" i="1" s="1"/>
  <c r="N7610" i="1"/>
  <c r="P7610" i="1"/>
  <c r="R7610" i="1"/>
  <c r="T7610" i="1"/>
  <c r="V7610" i="1"/>
  <c r="B7611" i="1"/>
  <c r="E7611" i="1"/>
  <c r="H7611" i="1"/>
  <c r="I7611" i="1"/>
  <c r="N7611" i="1"/>
  <c r="O7611" i="1"/>
  <c r="P7611" i="1"/>
  <c r="Q7611" i="1"/>
  <c r="R7611" i="1"/>
  <c r="S7611" i="1"/>
  <c r="T7611" i="1"/>
  <c r="V7611" i="1"/>
  <c r="B7612" i="1"/>
  <c r="O7612" i="1" s="1"/>
  <c r="E7612" i="1"/>
  <c r="H7612" i="1"/>
  <c r="I7612" i="1" s="1"/>
  <c r="N7612" i="1"/>
  <c r="P7612" i="1"/>
  <c r="R7612" i="1"/>
  <c r="T7612" i="1"/>
  <c r="V7612" i="1"/>
  <c r="B7613" i="1"/>
  <c r="E7613" i="1"/>
  <c r="H7613" i="1"/>
  <c r="I7613" i="1"/>
  <c r="N7613" i="1"/>
  <c r="O7613" i="1"/>
  <c r="P7613" i="1"/>
  <c r="Q7613" i="1"/>
  <c r="R7613" i="1"/>
  <c r="S7613" i="1"/>
  <c r="T7613" i="1"/>
  <c r="V7613" i="1"/>
  <c r="B7614" i="1"/>
  <c r="O7614" i="1" s="1"/>
  <c r="E7614" i="1"/>
  <c r="H7614" i="1"/>
  <c r="I7614" i="1" s="1"/>
  <c r="N7614" i="1"/>
  <c r="P7614" i="1"/>
  <c r="R7614" i="1"/>
  <c r="T7614" i="1"/>
  <c r="V7614" i="1"/>
  <c r="B7615" i="1"/>
  <c r="E7615" i="1"/>
  <c r="H7615" i="1"/>
  <c r="I7615" i="1"/>
  <c r="N7615" i="1"/>
  <c r="O7615" i="1"/>
  <c r="P7615" i="1"/>
  <c r="Q7615" i="1"/>
  <c r="R7615" i="1"/>
  <c r="S7615" i="1"/>
  <c r="T7615" i="1"/>
  <c r="V7615" i="1"/>
  <c r="B7616" i="1"/>
  <c r="O7616" i="1" s="1"/>
  <c r="E7616" i="1"/>
  <c r="H7616" i="1"/>
  <c r="I7616" i="1" s="1"/>
  <c r="N7616" i="1"/>
  <c r="P7616" i="1"/>
  <c r="R7616" i="1"/>
  <c r="T7616" i="1"/>
  <c r="V7616" i="1"/>
  <c r="B7617" i="1"/>
  <c r="E7617" i="1"/>
  <c r="H7617" i="1"/>
  <c r="I7617" i="1"/>
  <c r="N7617" i="1"/>
  <c r="O7617" i="1"/>
  <c r="P7617" i="1"/>
  <c r="Q7617" i="1"/>
  <c r="R7617" i="1"/>
  <c r="S7617" i="1"/>
  <c r="T7617" i="1"/>
  <c r="V7617" i="1"/>
  <c r="B7618" i="1"/>
  <c r="O7618" i="1" s="1"/>
  <c r="E7618" i="1"/>
  <c r="H7618" i="1"/>
  <c r="I7618" i="1" s="1"/>
  <c r="N7618" i="1"/>
  <c r="P7618" i="1"/>
  <c r="R7618" i="1"/>
  <c r="T7618" i="1"/>
  <c r="U7618" i="1"/>
  <c r="V7618" i="1"/>
  <c r="B7619" i="1"/>
  <c r="E7619" i="1"/>
  <c r="H7619" i="1"/>
  <c r="I7619" i="1"/>
  <c r="N7619" i="1"/>
  <c r="O7619" i="1"/>
  <c r="P7619" i="1"/>
  <c r="Q7619" i="1"/>
  <c r="R7619" i="1"/>
  <c r="S7619" i="1"/>
  <c r="T7619" i="1"/>
  <c r="U7619" i="1"/>
  <c r="U7620" i="1" s="1"/>
  <c r="U7621" i="1" s="1"/>
  <c r="U7622" i="1" s="1"/>
  <c r="U7623" i="1" s="1"/>
  <c r="U7624" i="1" s="1"/>
  <c r="U7625" i="1" s="1"/>
  <c r="U7626" i="1" s="1"/>
  <c r="U7627" i="1" s="1"/>
  <c r="U7628" i="1" s="1"/>
  <c r="U7629" i="1" s="1"/>
  <c r="V7619" i="1"/>
  <c r="B7620" i="1"/>
  <c r="O7620" i="1" s="1"/>
  <c r="E7620" i="1"/>
  <c r="H7620" i="1"/>
  <c r="I7620" i="1" s="1"/>
  <c r="N7620" i="1"/>
  <c r="P7620" i="1"/>
  <c r="R7620" i="1"/>
  <c r="T7620" i="1"/>
  <c r="V7620" i="1"/>
  <c r="B7621" i="1"/>
  <c r="E7621" i="1"/>
  <c r="H7621" i="1"/>
  <c r="I7621" i="1"/>
  <c r="N7621" i="1"/>
  <c r="O7621" i="1"/>
  <c r="P7621" i="1"/>
  <c r="Q7621" i="1"/>
  <c r="R7621" i="1"/>
  <c r="S7621" i="1"/>
  <c r="T7621" i="1"/>
  <c r="V7621" i="1"/>
  <c r="B7622" i="1"/>
  <c r="O7622" i="1" s="1"/>
  <c r="E7622" i="1"/>
  <c r="H7622" i="1"/>
  <c r="I7622" i="1" s="1"/>
  <c r="N7622" i="1"/>
  <c r="P7622" i="1"/>
  <c r="R7622" i="1"/>
  <c r="T7622" i="1"/>
  <c r="V7622" i="1"/>
  <c r="B7623" i="1"/>
  <c r="E7623" i="1"/>
  <c r="H7623" i="1"/>
  <c r="I7623" i="1"/>
  <c r="N7623" i="1"/>
  <c r="O7623" i="1"/>
  <c r="P7623" i="1"/>
  <c r="Q7623" i="1"/>
  <c r="R7623" i="1"/>
  <c r="S7623" i="1"/>
  <c r="T7623" i="1"/>
  <c r="V7623" i="1"/>
  <c r="B7624" i="1"/>
  <c r="O7624" i="1" s="1"/>
  <c r="E7624" i="1"/>
  <c r="H7624" i="1"/>
  <c r="I7624" i="1" s="1"/>
  <c r="N7624" i="1"/>
  <c r="P7624" i="1"/>
  <c r="R7624" i="1"/>
  <c r="T7624" i="1"/>
  <c r="V7624" i="1"/>
  <c r="B7625" i="1"/>
  <c r="E7625" i="1"/>
  <c r="H7625" i="1"/>
  <c r="I7625" i="1"/>
  <c r="N7625" i="1"/>
  <c r="O7625" i="1"/>
  <c r="P7625" i="1"/>
  <c r="Q7625" i="1"/>
  <c r="R7625" i="1"/>
  <c r="S7625" i="1"/>
  <c r="T7625" i="1"/>
  <c r="V7625" i="1"/>
  <c r="B7626" i="1"/>
  <c r="O7626" i="1" s="1"/>
  <c r="E7626" i="1"/>
  <c r="H7626" i="1"/>
  <c r="I7626" i="1" s="1"/>
  <c r="N7626" i="1"/>
  <c r="P7626" i="1"/>
  <c r="R7626" i="1"/>
  <c r="T7626" i="1"/>
  <c r="V7626" i="1"/>
  <c r="B7627" i="1"/>
  <c r="E7627" i="1"/>
  <c r="H7627" i="1"/>
  <c r="I7627" i="1"/>
  <c r="N7627" i="1"/>
  <c r="O7627" i="1"/>
  <c r="P7627" i="1"/>
  <c r="Q7627" i="1"/>
  <c r="R7627" i="1"/>
  <c r="S7627" i="1"/>
  <c r="T7627" i="1"/>
  <c r="V7627" i="1"/>
  <c r="B7628" i="1"/>
  <c r="O7628" i="1" s="1"/>
  <c r="E7628" i="1"/>
  <c r="H7628" i="1"/>
  <c r="I7628" i="1" s="1"/>
  <c r="N7628" i="1"/>
  <c r="P7628" i="1"/>
  <c r="R7628" i="1"/>
  <c r="T7628" i="1"/>
  <c r="V7628" i="1"/>
  <c r="B7629" i="1"/>
  <c r="E7629" i="1"/>
  <c r="H7629" i="1"/>
  <c r="I7629" i="1"/>
  <c r="N7629" i="1"/>
  <c r="O7629" i="1"/>
  <c r="P7629" i="1"/>
  <c r="Q7629" i="1"/>
  <c r="R7629" i="1"/>
  <c r="S7629" i="1"/>
  <c r="T7629" i="1"/>
  <c r="V7629" i="1"/>
  <c r="B7630" i="1"/>
  <c r="O7630" i="1" s="1"/>
  <c r="E7630" i="1"/>
  <c r="H7630" i="1"/>
  <c r="I7630" i="1" s="1"/>
  <c r="N7630" i="1"/>
  <c r="P7630" i="1"/>
  <c r="R7630" i="1"/>
  <c r="T7630" i="1"/>
  <c r="U7630" i="1"/>
  <c r="V7630" i="1"/>
  <c r="B7631" i="1"/>
  <c r="E7631" i="1"/>
  <c r="H7631" i="1"/>
  <c r="I7631" i="1"/>
  <c r="N7631" i="1"/>
  <c r="O7631" i="1"/>
  <c r="P7631" i="1"/>
  <c r="Q7631" i="1"/>
  <c r="R7631" i="1"/>
  <c r="S7631" i="1"/>
  <c r="T7631" i="1"/>
  <c r="U7631" i="1"/>
  <c r="U7632" i="1" s="1"/>
  <c r="V7631" i="1"/>
  <c r="B7632" i="1"/>
  <c r="O7632" i="1" s="1"/>
  <c r="E7632" i="1"/>
  <c r="H7632" i="1"/>
  <c r="I7632" i="1" s="1"/>
  <c r="N7632" i="1"/>
  <c r="P7632" i="1"/>
  <c r="R7632" i="1"/>
  <c r="T7632" i="1"/>
  <c r="V7632" i="1"/>
  <c r="B7633" i="1"/>
  <c r="E7633" i="1"/>
  <c r="H7633" i="1"/>
  <c r="I7633" i="1"/>
  <c r="N7633" i="1"/>
  <c r="O7633" i="1"/>
  <c r="P7633" i="1"/>
  <c r="Q7633" i="1"/>
  <c r="R7633" i="1"/>
  <c r="S7633" i="1"/>
  <c r="T7633" i="1"/>
  <c r="U7633" i="1"/>
  <c r="U7634" i="1" s="1"/>
  <c r="U7635" i="1" s="1"/>
  <c r="U7636" i="1" s="1"/>
  <c r="U7637" i="1" s="1"/>
  <c r="U7638" i="1" s="1"/>
  <c r="U7639" i="1" s="1"/>
  <c r="U7640" i="1" s="1"/>
  <c r="U7641" i="1" s="1"/>
  <c r="U7642" i="1" s="1"/>
  <c r="V7633" i="1"/>
  <c r="B7634" i="1"/>
  <c r="O7634" i="1" s="1"/>
  <c r="E7634" i="1"/>
  <c r="H7634" i="1"/>
  <c r="I7634" i="1" s="1"/>
  <c r="N7634" i="1"/>
  <c r="P7634" i="1"/>
  <c r="R7634" i="1"/>
  <c r="T7634" i="1"/>
  <c r="V7634" i="1"/>
  <c r="B7635" i="1"/>
  <c r="E7635" i="1"/>
  <c r="H7635" i="1"/>
  <c r="I7635" i="1"/>
  <c r="N7635" i="1"/>
  <c r="O7635" i="1"/>
  <c r="P7635" i="1"/>
  <c r="Q7635" i="1"/>
  <c r="R7635" i="1"/>
  <c r="S7635" i="1"/>
  <c r="T7635" i="1"/>
  <c r="V7635" i="1"/>
  <c r="B7636" i="1"/>
  <c r="O7636" i="1" s="1"/>
  <c r="E7636" i="1"/>
  <c r="H7636" i="1"/>
  <c r="I7636" i="1" s="1"/>
  <c r="N7636" i="1"/>
  <c r="P7636" i="1"/>
  <c r="R7636" i="1"/>
  <c r="T7636" i="1"/>
  <c r="V7636" i="1"/>
  <c r="B7637" i="1"/>
  <c r="E7637" i="1"/>
  <c r="H7637" i="1"/>
  <c r="I7637" i="1"/>
  <c r="N7637" i="1"/>
  <c r="O7637" i="1"/>
  <c r="P7637" i="1"/>
  <c r="Q7637" i="1"/>
  <c r="R7637" i="1"/>
  <c r="S7637" i="1"/>
  <c r="T7637" i="1"/>
  <c r="V7637" i="1"/>
  <c r="B7638" i="1"/>
  <c r="O7638" i="1" s="1"/>
  <c r="E7638" i="1"/>
  <c r="H7638" i="1"/>
  <c r="I7638" i="1" s="1"/>
  <c r="N7638" i="1"/>
  <c r="P7638" i="1"/>
  <c r="R7638" i="1"/>
  <c r="T7638" i="1"/>
  <c r="V7638" i="1"/>
  <c r="B7639" i="1"/>
  <c r="E7639" i="1"/>
  <c r="H7639" i="1"/>
  <c r="I7639" i="1"/>
  <c r="N7639" i="1"/>
  <c r="O7639" i="1"/>
  <c r="P7639" i="1"/>
  <c r="Q7639" i="1"/>
  <c r="R7639" i="1"/>
  <c r="S7639" i="1"/>
  <c r="T7639" i="1"/>
  <c r="V7639" i="1"/>
  <c r="B7640" i="1"/>
  <c r="O7640" i="1" s="1"/>
  <c r="E7640" i="1"/>
  <c r="H7640" i="1"/>
  <c r="I7640" i="1" s="1"/>
  <c r="N7640" i="1"/>
  <c r="P7640" i="1"/>
  <c r="R7640" i="1"/>
  <c r="T7640" i="1"/>
  <c r="V7640" i="1"/>
  <c r="B7641" i="1"/>
  <c r="E7641" i="1"/>
  <c r="H7641" i="1"/>
  <c r="I7641" i="1"/>
  <c r="N7641" i="1"/>
  <c r="O7641" i="1"/>
  <c r="P7641" i="1"/>
  <c r="Q7641" i="1"/>
  <c r="R7641" i="1"/>
  <c r="S7641" i="1"/>
  <c r="T7641" i="1"/>
  <c r="V7641" i="1"/>
  <c r="B7642" i="1"/>
  <c r="O7642" i="1" s="1"/>
  <c r="E7642" i="1"/>
  <c r="H7642" i="1"/>
  <c r="I7642" i="1" s="1"/>
  <c r="N7642" i="1"/>
  <c r="P7642" i="1"/>
  <c r="R7642" i="1"/>
  <c r="T7642" i="1"/>
  <c r="V7642" i="1"/>
  <c r="B7643" i="1"/>
  <c r="E7643" i="1"/>
  <c r="H7643" i="1"/>
  <c r="I7643" i="1"/>
  <c r="N7643" i="1"/>
  <c r="O7643" i="1"/>
  <c r="P7643" i="1"/>
  <c r="Q7643" i="1"/>
  <c r="R7643" i="1"/>
  <c r="S7643" i="1"/>
  <c r="T7643" i="1"/>
  <c r="U7643" i="1"/>
  <c r="U7644" i="1" s="1"/>
  <c r="U7645" i="1" s="1"/>
  <c r="U7646" i="1" s="1"/>
  <c r="U7647" i="1" s="1"/>
  <c r="V7643" i="1"/>
  <c r="B7644" i="1"/>
  <c r="O7644" i="1" s="1"/>
  <c r="E7644" i="1"/>
  <c r="H7644" i="1"/>
  <c r="I7644" i="1" s="1"/>
  <c r="N7644" i="1"/>
  <c r="P7644" i="1"/>
  <c r="R7644" i="1"/>
  <c r="T7644" i="1"/>
  <c r="V7644" i="1"/>
  <c r="B7645" i="1"/>
  <c r="E7645" i="1"/>
  <c r="H7645" i="1"/>
  <c r="I7645" i="1"/>
  <c r="N7645" i="1"/>
  <c r="O7645" i="1"/>
  <c r="P7645" i="1"/>
  <c r="Q7645" i="1"/>
  <c r="R7645" i="1"/>
  <c r="S7645" i="1"/>
  <c r="T7645" i="1"/>
  <c r="V7645" i="1"/>
  <c r="B7646" i="1"/>
  <c r="O7646" i="1" s="1"/>
  <c r="E7646" i="1"/>
  <c r="H7646" i="1"/>
  <c r="I7646" i="1" s="1"/>
  <c r="N7646" i="1"/>
  <c r="P7646" i="1"/>
  <c r="R7646" i="1"/>
  <c r="T7646" i="1"/>
  <c r="V7646" i="1"/>
  <c r="B7647" i="1"/>
  <c r="E7647" i="1"/>
  <c r="H7647" i="1"/>
  <c r="I7647" i="1"/>
  <c r="N7647" i="1"/>
  <c r="O7647" i="1"/>
  <c r="P7647" i="1"/>
  <c r="Q7647" i="1"/>
  <c r="R7647" i="1"/>
  <c r="S7647" i="1"/>
  <c r="T7647" i="1"/>
  <c r="V7647" i="1"/>
  <c r="B7648" i="1"/>
  <c r="O7648" i="1" s="1"/>
  <c r="E7648" i="1"/>
  <c r="H7648" i="1"/>
  <c r="I7648" i="1" s="1"/>
  <c r="N7648" i="1"/>
  <c r="P7648" i="1"/>
  <c r="R7648" i="1"/>
  <c r="T7648" i="1"/>
  <c r="U7648" i="1"/>
  <c r="V7648" i="1"/>
  <c r="B7649" i="1"/>
  <c r="E7649" i="1"/>
  <c r="H7649" i="1"/>
  <c r="I7649" i="1"/>
  <c r="N7649" i="1"/>
  <c r="O7649" i="1"/>
  <c r="P7649" i="1"/>
  <c r="Q7649" i="1"/>
  <c r="R7649" i="1"/>
  <c r="S7649" i="1"/>
  <c r="T7649" i="1"/>
  <c r="U7649" i="1"/>
  <c r="U7650" i="1" s="1"/>
  <c r="U7651" i="1" s="1"/>
  <c r="U7652" i="1" s="1"/>
  <c r="U7653" i="1" s="1"/>
  <c r="U7654" i="1" s="1"/>
  <c r="U7655" i="1" s="1"/>
  <c r="U7656" i="1" s="1"/>
  <c r="U7657" i="1" s="1"/>
  <c r="U7658" i="1" s="1"/>
  <c r="U7659" i="1" s="1"/>
  <c r="V7649" i="1"/>
  <c r="B7650" i="1"/>
  <c r="O7650" i="1" s="1"/>
  <c r="E7650" i="1"/>
  <c r="H7650" i="1"/>
  <c r="I7650" i="1" s="1"/>
  <c r="N7650" i="1"/>
  <c r="P7650" i="1"/>
  <c r="R7650" i="1"/>
  <c r="T7650" i="1"/>
  <c r="V7650" i="1"/>
  <c r="B7651" i="1"/>
  <c r="E7651" i="1"/>
  <c r="H7651" i="1"/>
  <c r="I7651" i="1"/>
  <c r="N7651" i="1"/>
  <c r="O7651" i="1"/>
  <c r="P7651" i="1"/>
  <c r="Q7651" i="1"/>
  <c r="R7651" i="1"/>
  <c r="S7651" i="1"/>
  <c r="T7651" i="1"/>
  <c r="V7651" i="1"/>
  <c r="B7652" i="1"/>
  <c r="O7652" i="1" s="1"/>
  <c r="E7652" i="1"/>
  <c r="H7652" i="1"/>
  <c r="I7652" i="1" s="1"/>
  <c r="N7652" i="1"/>
  <c r="P7652" i="1"/>
  <c r="R7652" i="1"/>
  <c r="T7652" i="1"/>
  <c r="V7652" i="1"/>
  <c r="B7653" i="1"/>
  <c r="E7653" i="1"/>
  <c r="H7653" i="1"/>
  <c r="I7653" i="1"/>
  <c r="N7653" i="1"/>
  <c r="O7653" i="1"/>
  <c r="P7653" i="1"/>
  <c r="Q7653" i="1"/>
  <c r="R7653" i="1"/>
  <c r="S7653" i="1"/>
  <c r="T7653" i="1"/>
  <c r="V7653" i="1"/>
  <c r="B7654" i="1"/>
  <c r="O7654" i="1" s="1"/>
  <c r="E7654" i="1"/>
  <c r="H7654" i="1"/>
  <c r="I7654" i="1" s="1"/>
  <c r="N7654" i="1"/>
  <c r="P7654" i="1"/>
  <c r="R7654" i="1"/>
  <c r="T7654" i="1"/>
  <c r="V7654" i="1"/>
  <c r="B7655" i="1"/>
  <c r="E7655" i="1"/>
  <c r="H7655" i="1"/>
  <c r="I7655" i="1"/>
  <c r="N7655" i="1"/>
  <c r="O7655" i="1"/>
  <c r="P7655" i="1"/>
  <c r="Q7655" i="1"/>
  <c r="R7655" i="1"/>
  <c r="S7655" i="1"/>
  <c r="T7655" i="1"/>
  <c r="V7655" i="1"/>
  <c r="B7656" i="1"/>
  <c r="O7656" i="1" s="1"/>
  <c r="E7656" i="1"/>
  <c r="H7656" i="1"/>
  <c r="I7656" i="1" s="1"/>
  <c r="N7656" i="1"/>
  <c r="P7656" i="1"/>
  <c r="R7656" i="1"/>
  <c r="T7656" i="1"/>
  <c r="V7656" i="1"/>
  <c r="B7657" i="1"/>
  <c r="E7657" i="1"/>
  <c r="H7657" i="1"/>
  <c r="I7657" i="1"/>
  <c r="N7657" i="1"/>
  <c r="O7657" i="1"/>
  <c r="P7657" i="1"/>
  <c r="Q7657" i="1"/>
  <c r="R7657" i="1"/>
  <c r="S7657" i="1"/>
  <c r="T7657" i="1"/>
  <c r="V7657" i="1"/>
  <c r="B7658" i="1"/>
  <c r="O7658" i="1" s="1"/>
  <c r="E7658" i="1"/>
  <c r="H7658" i="1"/>
  <c r="I7658" i="1" s="1"/>
  <c r="N7658" i="1"/>
  <c r="P7658" i="1"/>
  <c r="R7658" i="1"/>
  <c r="T7658" i="1"/>
  <c r="V7658" i="1"/>
  <c r="B7659" i="1"/>
  <c r="E7659" i="1"/>
  <c r="H7659" i="1"/>
  <c r="I7659" i="1"/>
  <c r="N7659" i="1"/>
  <c r="O7659" i="1"/>
  <c r="P7659" i="1"/>
  <c r="Q7659" i="1"/>
  <c r="R7659" i="1"/>
  <c r="S7659" i="1"/>
  <c r="T7659" i="1"/>
  <c r="V7659" i="1"/>
  <c r="B7660" i="1"/>
  <c r="O7660" i="1" s="1"/>
  <c r="E7660" i="1"/>
  <c r="H7660" i="1"/>
  <c r="I7660" i="1" s="1"/>
  <c r="N7660" i="1"/>
  <c r="P7660" i="1"/>
  <c r="R7660" i="1"/>
  <c r="T7660" i="1"/>
  <c r="U7660" i="1"/>
  <c r="V7660" i="1"/>
  <c r="B7661" i="1"/>
  <c r="E7661" i="1"/>
  <c r="H7661" i="1"/>
  <c r="I7661" i="1"/>
  <c r="N7661" i="1"/>
  <c r="O7661" i="1"/>
  <c r="P7661" i="1"/>
  <c r="Q7661" i="1"/>
  <c r="R7661" i="1"/>
  <c r="S7661" i="1"/>
  <c r="T7661" i="1"/>
  <c r="U7661" i="1"/>
  <c r="U7662" i="1" s="1"/>
  <c r="U7663" i="1" s="1"/>
  <c r="U7664" i="1" s="1"/>
  <c r="U7665" i="1" s="1"/>
  <c r="U7666" i="1" s="1"/>
  <c r="U7667" i="1" s="1"/>
  <c r="U7668" i="1" s="1"/>
  <c r="U7669" i="1" s="1"/>
  <c r="V7661" i="1"/>
  <c r="B7662" i="1"/>
  <c r="O7662" i="1" s="1"/>
  <c r="E7662" i="1"/>
  <c r="H7662" i="1"/>
  <c r="I7662" i="1" s="1"/>
  <c r="N7662" i="1"/>
  <c r="P7662" i="1"/>
  <c r="R7662" i="1"/>
  <c r="T7662" i="1"/>
  <c r="V7662" i="1"/>
  <c r="B7663" i="1"/>
  <c r="E7663" i="1"/>
  <c r="H7663" i="1"/>
  <c r="I7663" i="1"/>
  <c r="N7663" i="1"/>
  <c r="O7663" i="1"/>
  <c r="P7663" i="1"/>
  <c r="Q7663" i="1"/>
  <c r="R7663" i="1"/>
  <c r="S7663" i="1"/>
  <c r="T7663" i="1"/>
  <c r="V7663" i="1"/>
  <c r="B7664" i="1"/>
  <c r="O7664" i="1" s="1"/>
  <c r="E7664" i="1"/>
  <c r="H7664" i="1"/>
  <c r="I7664" i="1" s="1"/>
  <c r="N7664" i="1"/>
  <c r="P7664" i="1"/>
  <c r="R7664" i="1"/>
  <c r="T7664" i="1"/>
  <c r="V7664" i="1"/>
  <c r="B7665" i="1"/>
  <c r="E7665" i="1"/>
  <c r="H7665" i="1"/>
  <c r="I7665" i="1"/>
  <c r="N7665" i="1"/>
  <c r="O7665" i="1"/>
  <c r="P7665" i="1"/>
  <c r="Q7665" i="1"/>
  <c r="R7665" i="1"/>
  <c r="S7665" i="1"/>
  <c r="T7665" i="1"/>
  <c r="V7665" i="1"/>
  <c r="B7666" i="1"/>
  <c r="O7666" i="1" s="1"/>
  <c r="E7666" i="1"/>
  <c r="H7666" i="1"/>
  <c r="I7666" i="1" s="1"/>
  <c r="N7666" i="1"/>
  <c r="P7666" i="1"/>
  <c r="R7666" i="1"/>
  <c r="T7666" i="1"/>
  <c r="V7666" i="1"/>
  <c r="B7667" i="1"/>
  <c r="E7667" i="1"/>
  <c r="H7667" i="1"/>
  <c r="I7667" i="1"/>
  <c r="N7667" i="1"/>
  <c r="O7667" i="1"/>
  <c r="P7667" i="1"/>
  <c r="Q7667" i="1"/>
  <c r="R7667" i="1"/>
  <c r="S7667" i="1"/>
  <c r="T7667" i="1"/>
  <c r="V7667" i="1"/>
  <c r="B7668" i="1"/>
  <c r="O7668" i="1" s="1"/>
  <c r="E7668" i="1"/>
  <c r="H7668" i="1"/>
  <c r="I7668" i="1" s="1"/>
  <c r="N7668" i="1"/>
  <c r="P7668" i="1"/>
  <c r="R7668" i="1"/>
  <c r="T7668" i="1"/>
  <c r="V7668" i="1"/>
  <c r="B7669" i="1"/>
  <c r="E7669" i="1"/>
  <c r="H7669" i="1"/>
  <c r="I7669" i="1"/>
  <c r="N7669" i="1"/>
  <c r="O7669" i="1"/>
  <c r="P7669" i="1"/>
  <c r="Q7669" i="1"/>
  <c r="R7669" i="1"/>
  <c r="S7669" i="1"/>
  <c r="T7669" i="1"/>
  <c r="V7669" i="1"/>
  <c r="B7670" i="1"/>
  <c r="O7670" i="1" s="1"/>
  <c r="E7670" i="1"/>
  <c r="H7670" i="1"/>
  <c r="I7670" i="1" s="1"/>
  <c r="N7670" i="1"/>
  <c r="P7670" i="1"/>
  <c r="R7670" i="1"/>
  <c r="T7670" i="1"/>
  <c r="U7670" i="1"/>
  <c r="V7670" i="1"/>
  <c r="B7671" i="1"/>
  <c r="E7671" i="1"/>
  <c r="H7671" i="1"/>
  <c r="I7671" i="1"/>
  <c r="N7671" i="1"/>
  <c r="O7671" i="1"/>
  <c r="P7671" i="1"/>
  <c r="Q7671" i="1"/>
  <c r="R7671" i="1"/>
  <c r="S7671" i="1"/>
  <c r="T7671" i="1"/>
  <c r="U7671" i="1"/>
  <c r="U7672" i="1" s="1"/>
  <c r="U7673" i="1" s="1"/>
  <c r="U7674" i="1" s="1"/>
  <c r="U7675" i="1" s="1"/>
  <c r="U7676" i="1" s="1"/>
  <c r="U7677" i="1" s="1"/>
  <c r="U7678" i="1" s="1"/>
  <c r="V7671" i="1"/>
  <c r="B7672" i="1"/>
  <c r="O7672" i="1" s="1"/>
  <c r="E7672" i="1"/>
  <c r="H7672" i="1"/>
  <c r="I7672" i="1" s="1"/>
  <c r="N7672" i="1"/>
  <c r="P7672" i="1"/>
  <c r="R7672" i="1"/>
  <c r="T7672" i="1"/>
  <c r="V7672" i="1"/>
  <c r="B7673" i="1"/>
  <c r="E7673" i="1"/>
  <c r="H7673" i="1"/>
  <c r="I7673" i="1"/>
  <c r="N7673" i="1"/>
  <c r="O7673" i="1"/>
  <c r="P7673" i="1"/>
  <c r="Q7673" i="1"/>
  <c r="R7673" i="1"/>
  <c r="S7673" i="1"/>
  <c r="T7673" i="1"/>
  <c r="V7673" i="1"/>
  <c r="B7674" i="1"/>
  <c r="O7674" i="1" s="1"/>
  <c r="E7674" i="1"/>
  <c r="H7674" i="1"/>
  <c r="I7674" i="1" s="1"/>
  <c r="N7674" i="1"/>
  <c r="P7674" i="1"/>
  <c r="R7674" i="1"/>
  <c r="T7674" i="1"/>
  <c r="V7674" i="1"/>
  <c r="B7675" i="1"/>
  <c r="E7675" i="1"/>
  <c r="H7675" i="1"/>
  <c r="I7675" i="1"/>
  <c r="N7675" i="1"/>
  <c r="O7675" i="1"/>
  <c r="P7675" i="1"/>
  <c r="Q7675" i="1"/>
  <c r="R7675" i="1"/>
  <c r="S7675" i="1"/>
  <c r="T7675" i="1"/>
  <c r="V7675" i="1"/>
  <c r="B7676" i="1"/>
  <c r="O7676" i="1" s="1"/>
  <c r="E7676" i="1"/>
  <c r="H7676" i="1"/>
  <c r="I7676" i="1" s="1"/>
  <c r="N7676" i="1"/>
  <c r="P7676" i="1"/>
  <c r="R7676" i="1"/>
  <c r="T7676" i="1"/>
  <c r="V7676" i="1"/>
  <c r="B7677" i="1"/>
  <c r="E7677" i="1"/>
  <c r="H7677" i="1"/>
  <c r="I7677" i="1"/>
  <c r="N7677" i="1"/>
  <c r="O7677" i="1"/>
  <c r="P7677" i="1"/>
  <c r="Q7677" i="1"/>
  <c r="R7677" i="1"/>
  <c r="S7677" i="1"/>
  <c r="T7677" i="1"/>
  <c r="V7677" i="1"/>
  <c r="B7678" i="1"/>
  <c r="O7678" i="1" s="1"/>
  <c r="E7678" i="1"/>
  <c r="H7678" i="1"/>
  <c r="I7678" i="1" s="1"/>
  <c r="N7678" i="1"/>
  <c r="P7678" i="1"/>
  <c r="R7678" i="1"/>
  <c r="T7678" i="1"/>
  <c r="V7678" i="1"/>
  <c r="B7679" i="1"/>
  <c r="E7679" i="1"/>
  <c r="H7679" i="1"/>
  <c r="I7679" i="1"/>
  <c r="N7679" i="1"/>
  <c r="O7679" i="1"/>
  <c r="P7679" i="1"/>
  <c r="Q7679" i="1"/>
  <c r="R7679" i="1"/>
  <c r="S7679" i="1"/>
  <c r="T7679" i="1"/>
  <c r="U7679" i="1"/>
  <c r="V7679" i="1"/>
  <c r="B7680" i="1"/>
  <c r="O7680" i="1" s="1"/>
  <c r="E7680" i="1"/>
  <c r="H7680" i="1"/>
  <c r="I7680" i="1" s="1"/>
  <c r="N7680" i="1"/>
  <c r="P7680" i="1"/>
  <c r="R7680" i="1"/>
  <c r="T7680" i="1"/>
  <c r="U7680" i="1"/>
  <c r="V7680" i="1"/>
  <c r="B7681" i="1"/>
  <c r="E7681" i="1"/>
  <c r="H7681" i="1"/>
  <c r="I7681" i="1"/>
  <c r="N7681" i="1"/>
  <c r="O7681" i="1"/>
  <c r="P7681" i="1"/>
  <c r="Q7681" i="1"/>
  <c r="R7681" i="1"/>
  <c r="S7681" i="1"/>
  <c r="T7681" i="1"/>
  <c r="U7681" i="1"/>
  <c r="U7682" i="1" s="1"/>
  <c r="U7683" i="1" s="1"/>
  <c r="U7684" i="1" s="1"/>
  <c r="U7685" i="1" s="1"/>
  <c r="U7686" i="1" s="1"/>
  <c r="U7687" i="1" s="1"/>
  <c r="U7688" i="1" s="1"/>
  <c r="U7689" i="1" s="1"/>
  <c r="U7690" i="1" s="1"/>
  <c r="U7691" i="1" s="1"/>
  <c r="U7692" i="1" s="1"/>
  <c r="V7681" i="1"/>
  <c r="B7682" i="1"/>
  <c r="O7682" i="1" s="1"/>
  <c r="E7682" i="1"/>
  <c r="H7682" i="1"/>
  <c r="I7682" i="1" s="1"/>
  <c r="N7682" i="1"/>
  <c r="P7682" i="1"/>
  <c r="R7682" i="1"/>
  <c r="T7682" i="1"/>
  <c r="V7682" i="1"/>
  <c r="B7683" i="1"/>
  <c r="E7683" i="1"/>
  <c r="H7683" i="1"/>
  <c r="I7683" i="1"/>
  <c r="N7683" i="1"/>
  <c r="O7683" i="1"/>
  <c r="P7683" i="1"/>
  <c r="Q7683" i="1"/>
  <c r="R7683" i="1"/>
  <c r="S7683" i="1"/>
  <c r="T7683" i="1"/>
  <c r="V7683" i="1"/>
  <c r="B7684" i="1"/>
  <c r="O7684" i="1" s="1"/>
  <c r="E7684" i="1"/>
  <c r="H7684" i="1"/>
  <c r="I7684" i="1" s="1"/>
  <c r="N7684" i="1"/>
  <c r="P7684" i="1"/>
  <c r="R7684" i="1"/>
  <c r="T7684" i="1"/>
  <c r="V7684" i="1"/>
  <c r="B7685" i="1"/>
  <c r="E7685" i="1"/>
  <c r="H7685" i="1"/>
  <c r="I7685" i="1"/>
  <c r="N7685" i="1"/>
  <c r="O7685" i="1"/>
  <c r="P7685" i="1"/>
  <c r="Q7685" i="1"/>
  <c r="R7685" i="1"/>
  <c r="S7685" i="1"/>
  <c r="T7685" i="1"/>
  <c r="V7685" i="1"/>
  <c r="B7686" i="1"/>
  <c r="O7686" i="1" s="1"/>
  <c r="E7686" i="1"/>
  <c r="H7686" i="1"/>
  <c r="I7686" i="1" s="1"/>
  <c r="N7686" i="1"/>
  <c r="P7686" i="1"/>
  <c r="R7686" i="1"/>
  <c r="T7686" i="1"/>
  <c r="V7686" i="1"/>
  <c r="B7687" i="1"/>
  <c r="E7687" i="1"/>
  <c r="H7687" i="1"/>
  <c r="I7687" i="1"/>
  <c r="N7687" i="1"/>
  <c r="O7687" i="1"/>
  <c r="P7687" i="1"/>
  <c r="Q7687" i="1"/>
  <c r="R7687" i="1"/>
  <c r="S7687" i="1"/>
  <c r="T7687" i="1"/>
  <c r="V7687" i="1"/>
  <c r="B7688" i="1"/>
  <c r="O7688" i="1" s="1"/>
  <c r="E7688" i="1"/>
  <c r="H7688" i="1"/>
  <c r="I7688" i="1" s="1"/>
  <c r="N7688" i="1"/>
  <c r="P7688" i="1"/>
  <c r="R7688" i="1"/>
  <c r="T7688" i="1"/>
  <c r="V7688" i="1"/>
  <c r="B7689" i="1"/>
  <c r="E7689" i="1"/>
  <c r="H7689" i="1"/>
  <c r="I7689" i="1"/>
  <c r="N7689" i="1"/>
  <c r="O7689" i="1"/>
  <c r="P7689" i="1"/>
  <c r="Q7689" i="1"/>
  <c r="R7689" i="1"/>
  <c r="S7689" i="1"/>
  <c r="T7689" i="1"/>
  <c r="V7689" i="1"/>
  <c r="B7690" i="1"/>
  <c r="O7690" i="1" s="1"/>
  <c r="E7690" i="1"/>
  <c r="H7690" i="1"/>
  <c r="I7690" i="1" s="1"/>
  <c r="N7690" i="1"/>
  <c r="P7690" i="1"/>
  <c r="R7690" i="1"/>
  <c r="T7690" i="1"/>
  <c r="V7690" i="1"/>
  <c r="B7691" i="1"/>
  <c r="E7691" i="1"/>
  <c r="H7691" i="1"/>
  <c r="I7691" i="1"/>
  <c r="N7691" i="1"/>
  <c r="O7691" i="1"/>
  <c r="P7691" i="1"/>
  <c r="Q7691" i="1"/>
  <c r="R7691" i="1"/>
  <c r="S7691" i="1"/>
  <c r="T7691" i="1"/>
  <c r="V7691" i="1"/>
  <c r="B7692" i="1"/>
  <c r="O7692" i="1" s="1"/>
  <c r="E7692" i="1"/>
  <c r="H7692" i="1"/>
  <c r="I7692" i="1" s="1"/>
  <c r="N7692" i="1"/>
  <c r="P7692" i="1"/>
  <c r="R7692" i="1"/>
  <c r="T7692" i="1"/>
  <c r="V7692" i="1"/>
  <c r="B7693" i="1"/>
  <c r="E7693" i="1"/>
  <c r="H7693" i="1"/>
  <c r="I7693" i="1"/>
  <c r="N7693" i="1"/>
  <c r="O7693" i="1"/>
  <c r="P7693" i="1"/>
  <c r="Q7693" i="1"/>
  <c r="R7693" i="1"/>
  <c r="S7693" i="1"/>
  <c r="T7693" i="1"/>
  <c r="U7693" i="1"/>
  <c r="U7694" i="1" s="1"/>
  <c r="U7695" i="1" s="1"/>
  <c r="U7696" i="1" s="1"/>
  <c r="U7697" i="1" s="1"/>
  <c r="U7698" i="1" s="1"/>
  <c r="U7699" i="1" s="1"/>
  <c r="U7700" i="1" s="1"/>
  <c r="U7701" i="1" s="1"/>
  <c r="U7702" i="1" s="1"/>
  <c r="U7703" i="1" s="1"/>
  <c r="V7693" i="1"/>
  <c r="B7694" i="1"/>
  <c r="O7694" i="1" s="1"/>
  <c r="E7694" i="1"/>
  <c r="H7694" i="1"/>
  <c r="I7694" i="1" s="1"/>
  <c r="N7694" i="1"/>
  <c r="P7694" i="1"/>
  <c r="R7694" i="1"/>
  <c r="T7694" i="1"/>
  <c r="V7694" i="1"/>
  <c r="B7695" i="1"/>
  <c r="E7695" i="1"/>
  <c r="H7695" i="1"/>
  <c r="I7695" i="1"/>
  <c r="N7695" i="1"/>
  <c r="O7695" i="1"/>
  <c r="P7695" i="1"/>
  <c r="Q7695" i="1"/>
  <c r="R7695" i="1"/>
  <c r="S7695" i="1"/>
  <c r="T7695" i="1"/>
  <c r="V7695" i="1"/>
  <c r="B7696" i="1"/>
  <c r="O7696" i="1" s="1"/>
  <c r="E7696" i="1"/>
  <c r="H7696" i="1"/>
  <c r="I7696" i="1" s="1"/>
  <c r="N7696" i="1"/>
  <c r="P7696" i="1"/>
  <c r="R7696" i="1"/>
  <c r="T7696" i="1"/>
  <c r="V7696" i="1"/>
  <c r="B7697" i="1"/>
  <c r="E7697" i="1"/>
  <c r="H7697" i="1"/>
  <c r="I7697" i="1"/>
  <c r="N7697" i="1"/>
  <c r="O7697" i="1"/>
  <c r="P7697" i="1"/>
  <c r="Q7697" i="1"/>
  <c r="R7697" i="1"/>
  <c r="S7697" i="1"/>
  <c r="T7697" i="1"/>
  <c r="V7697" i="1"/>
  <c r="B7698" i="1"/>
  <c r="O7698" i="1" s="1"/>
  <c r="E7698" i="1"/>
  <c r="H7698" i="1"/>
  <c r="I7698" i="1" s="1"/>
  <c r="N7698" i="1"/>
  <c r="P7698" i="1"/>
  <c r="R7698" i="1"/>
  <c r="T7698" i="1"/>
  <c r="V7698" i="1"/>
  <c r="B7699" i="1"/>
  <c r="E7699" i="1"/>
  <c r="H7699" i="1"/>
  <c r="I7699" i="1"/>
  <c r="N7699" i="1"/>
  <c r="O7699" i="1"/>
  <c r="P7699" i="1"/>
  <c r="Q7699" i="1"/>
  <c r="R7699" i="1"/>
  <c r="S7699" i="1"/>
  <c r="T7699" i="1"/>
  <c r="V7699" i="1"/>
  <c r="B7700" i="1"/>
  <c r="O7700" i="1" s="1"/>
  <c r="E7700" i="1"/>
  <c r="H7700" i="1"/>
  <c r="I7700" i="1" s="1"/>
  <c r="N7700" i="1"/>
  <c r="P7700" i="1"/>
  <c r="R7700" i="1"/>
  <c r="T7700" i="1"/>
  <c r="V7700" i="1"/>
  <c r="B7701" i="1"/>
  <c r="E7701" i="1"/>
  <c r="H7701" i="1"/>
  <c r="I7701" i="1"/>
  <c r="N7701" i="1"/>
  <c r="O7701" i="1"/>
  <c r="P7701" i="1"/>
  <c r="Q7701" i="1"/>
  <c r="R7701" i="1"/>
  <c r="S7701" i="1"/>
  <c r="T7701" i="1"/>
  <c r="V7701" i="1"/>
  <c r="B7702" i="1"/>
  <c r="O7702" i="1" s="1"/>
  <c r="E7702" i="1"/>
  <c r="H7702" i="1"/>
  <c r="I7702" i="1" s="1"/>
  <c r="N7702" i="1"/>
  <c r="P7702" i="1"/>
  <c r="R7702" i="1"/>
  <c r="T7702" i="1"/>
  <c r="V7702" i="1"/>
  <c r="B7703" i="1"/>
  <c r="E7703" i="1"/>
  <c r="H7703" i="1"/>
  <c r="I7703" i="1"/>
  <c r="N7703" i="1"/>
  <c r="O7703" i="1"/>
  <c r="P7703" i="1"/>
  <c r="Q7703" i="1"/>
  <c r="R7703" i="1"/>
  <c r="S7703" i="1"/>
  <c r="T7703" i="1"/>
  <c r="V7703" i="1"/>
  <c r="B7704" i="1"/>
  <c r="O7704" i="1" s="1"/>
  <c r="E7704" i="1"/>
  <c r="H7704" i="1"/>
  <c r="I7704" i="1" s="1"/>
  <c r="N7704" i="1"/>
  <c r="P7704" i="1"/>
  <c r="R7704" i="1"/>
  <c r="T7704" i="1"/>
  <c r="U7704" i="1"/>
  <c r="V7704" i="1"/>
  <c r="B7705" i="1"/>
  <c r="E7705" i="1"/>
  <c r="H7705" i="1"/>
  <c r="I7705" i="1"/>
  <c r="N7705" i="1"/>
  <c r="O7705" i="1"/>
  <c r="P7705" i="1"/>
  <c r="Q7705" i="1"/>
  <c r="R7705" i="1"/>
  <c r="S7705" i="1"/>
  <c r="T7705" i="1"/>
  <c r="U7705" i="1"/>
  <c r="U7706" i="1" s="1"/>
  <c r="U7707" i="1" s="1"/>
  <c r="U7708" i="1" s="1"/>
  <c r="U7709" i="1" s="1"/>
  <c r="U7710" i="1" s="1"/>
  <c r="U7711" i="1" s="1"/>
  <c r="U7712" i="1" s="1"/>
  <c r="U7713" i="1" s="1"/>
  <c r="U7714" i="1" s="1"/>
  <c r="V7705" i="1"/>
  <c r="B7706" i="1"/>
  <c r="O7706" i="1" s="1"/>
  <c r="E7706" i="1"/>
  <c r="H7706" i="1"/>
  <c r="I7706" i="1" s="1"/>
  <c r="N7706" i="1"/>
  <c r="P7706" i="1"/>
  <c r="R7706" i="1"/>
  <c r="T7706" i="1"/>
  <c r="V7706" i="1"/>
  <c r="B7707" i="1"/>
  <c r="E7707" i="1"/>
  <c r="H7707" i="1"/>
  <c r="I7707" i="1"/>
  <c r="N7707" i="1"/>
  <c r="O7707" i="1"/>
  <c r="P7707" i="1"/>
  <c r="Q7707" i="1"/>
  <c r="R7707" i="1"/>
  <c r="S7707" i="1"/>
  <c r="T7707" i="1"/>
  <c r="V7707" i="1"/>
  <c r="B7708" i="1"/>
  <c r="O7708" i="1" s="1"/>
  <c r="E7708" i="1"/>
  <c r="H7708" i="1"/>
  <c r="I7708" i="1" s="1"/>
  <c r="N7708" i="1"/>
  <c r="P7708" i="1"/>
  <c r="R7708" i="1"/>
  <c r="T7708" i="1"/>
  <c r="V7708" i="1"/>
  <c r="B7709" i="1"/>
  <c r="E7709" i="1"/>
  <c r="H7709" i="1"/>
  <c r="I7709" i="1"/>
  <c r="N7709" i="1"/>
  <c r="O7709" i="1"/>
  <c r="P7709" i="1"/>
  <c r="Q7709" i="1"/>
  <c r="R7709" i="1"/>
  <c r="S7709" i="1"/>
  <c r="T7709" i="1"/>
  <c r="V7709" i="1"/>
  <c r="B7710" i="1"/>
  <c r="O7710" i="1" s="1"/>
  <c r="E7710" i="1"/>
  <c r="H7710" i="1"/>
  <c r="I7710" i="1" s="1"/>
  <c r="N7710" i="1"/>
  <c r="P7710" i="1"/>
  <c r="R7710" i="1"/>
  <c r="T7710" i="1"/>
  <c r="V7710" i="1"/>
  <c r="B7711" i="1"/>
  <c r="E7711" i="1"/>
  <c r="H7711" i="1"/>
  <c r="I7711" i="1"/>
  <c r="N7711" i="1"/>
  <c r="O7711" i="1"/>
  <c r="P7711" i="1"/>
  <c r="Q7711" i="1"/>
  <c r="R7711" i="1"/>
  <c r="S7711" i="1"/>
  <c r="T7711" i="1"/>
  <c r="V7711" i="1"/>
  <c r="B7712" i="1"/>
  <c r="O7712" i="1" s="1"/>
  <c r="E7712" i="1"/>
  <c r="H7712" i="1"/>
  <c r="I7712" i="1" s="1"/>
  <c r="N7712" i="1"/>
  <c r="P7712" i="1"/>
  <c r="R7712" i="1"/>
  <c r="T7712" i="1"/>
  <c r="V7712" i="1"/>
  <c r="B7713" i="1"/>
  <c r="E7713" i="1"/>
  <c r="H7713" i="1"/>
  <c r="I7713" i="1"/>
  <c r="N7713" i="1"/>
  <c r="O7713" i="1"/>
  <c r="P7713" i="1"/>
  <c r="Q7713" i="1"/>
  <c r="R7713" i="1"/>
  <c r="S7713" i="1"/>
  <c r="T7713" i="1"/>
  <c r="V7713" i="1"/>
  <c r="B7714" i="1"/>
  <c r="O7714" i="1" s="1"/>
  <c r="E7714" i="1"/>
  <c r="H7714" i="1"/>
  <c r="I7714" i="1" s="1"/>
  <c r="N7714" i="1"/>
  <c r="P7714" i="1"/>
  <c r="R7714" i="1"/>
  <c r="T7714" i="1"/>
  <c r="V7714" i="1"/>
  <c r="B7715" i="1"/>
  <c r="E7715" i="1"/>
  <c r="H7715" i="1"/>
  <c r="I7715" i="1"/>
  <c r="N7715" i="1"/>
  <c r="O7715" i="1"/>
  <c r="P7715" i="1"/>
  <c r="Q7715" i="1"/>
  <c r="R7715" i="1"/>
  <c r="S7715" i="1"/>
  <c r="T7715" i="1"/>
  <c r="U7715" i="1"/>
  <c r="U7716" i="1" s="1"/>
  <c r="U7717" i="1" s="1"/>
  <c r="U7718" i="1" s="1"/>
  <c r="U7719" i="1" s="1"/>
  <c r="U7720" i="1" s="1"/>
  <c r="U7721" i="1" s="1"/>
  <c r="U7722" i="1" s="1"/>
  <c r="U7723" i="1" s="1"/>
  <c r="U7724" i="1" s="1"/>
  <c r="V7715" i="1"/>
  <c r="B7716" i="1"/>
  <c r="O7716" i="1" s="1"/>
  <c r="E7716" i="1"/>
  <c r="H7716" i="1"/>
  <c r="I7716" i="1" s="1"/>
  <c r="N7716" i="1"/>
  <c r="P7716" i="1"/>
  <c r="R7716" i="1"/>
  <c r="T7716" i="1"/>
  <c r="V7716" i="1"/>
  <c r="B7717" i="1"/>
  <c r="E7717" i="1"/>
  <c r="H7717" i="1"/>
  <c r="I7717" i="1"/>
  <c r="N7717" i="1"/>
  <c r="O7717" i="1"/>
  <c r="P7717" i="1"/>
  <c r="Q7717" i="1"/>
  <c r="R7717" i="1"/>
  <c r="S7717" i="1"/>
  <c r="T7717" i="1"/>
  <c r="V7717" i="1"/>
  <c r="B7718" i="1"/>
  <c r="O7718" i="1" s="1"/>
  <c r="E7718" i="1"/>
  <c r="H7718" i="1"/>
  <c r="I7718" i="1" s="1"/>
  <c r="N7718" i="1"/>
  <c r="P7718" i="1"/>
  <c r="R7718" i="1"/>
  <c r="T7718" i="1"/>
  <c r="V7718" i="1"/>
  <c r="B7719" i="1"/>
  <c r="E7719" i="1"/>
  <c r="H7719" i="1"/>
  <c r="I7719" i="1"/>
  <c r="N7719" i="1"/>
  <c r="O7719" i="1"/>
  <c r="P7719" i="1"/>
  <c r="Q7719" i="1"/>
  <c r="R7719" i="1"/>
  <c r="S7719" i="1"/>
  <c r="T7719" i="1"/>
  <c r="V7719" i="1"/>
  <c r="B7720" i="1"/>
  <c r="O7720" i="1" s="1"/>
  <c r="E7720" i="1"/>
  <c r="H7720" i="1"/>
  <c r="I7720" i="1" s="1"/>
  <c r="N7720" i="1"/>
  <c r="P7720" i="1"/>
  <c r="R7720" i="1"/>
  <c r="T7720" i="1"/>
  <c r="V7720" i="1"/>
  <c r="B7721" i="1"/>
  <c r="E7721" i="1"/>
  <c r="H7721" i="1"/>
  <c r="I7721" i="1"/>
  <c r="N7721" i="1"/>
  <c r="O7721" i="1"/>
  <c r="P7721" i="1"/>
  <c r="Q7721" i="1"/>
  <c r="R7721" i="1"/>
  <c r="S7721" i="1"/>
  <c r="T7721" i="1"/>
  <c r="V7721" i="1"/>
  <c r="B7722" i="1"/>
  <c r="O7722" i="1" s="1"/>
  <c r="E7722" i="1"/>
  <c r="H7722" i="1"/>
  <c r="I7722" i="1" s="1"/>
  <c r="N7722" i="1"/>
  <c r="P7722" i="1"/>
  <c r="R7722" i="1"/>
  <c r="T7722" i="1"/>
  <c r="V7722" i="1"/>
  <c r="B7723" i="1"/>
  <c r="E7723" i="1"/>
  <c r="H7723" i="1"/>
  <c r="I7723" i="1"/>
  <c r="N7723" i="1"/>
  <c r="O7723" i="1"/>
  <c r="P7723" i="1"/>
  <c r="Q7723" i="1"/>
  <c r="R7723" i="1"/>
  <c r="S7723" i="1"/>
  <c r="T7723" i="1"/>
  <c r="V7723" i="1"/>
  <c r="B7724" i="1"/>
  <c r="O7724" i="1" s="1"/>
  <c r="E7724" i="1"/>
  <c r="H7724" i="1"/>
  <c r="I7724" i="1" s="1"/>
  <c r="N7724" i="1"/>
  <c r="P7724" i="1"/>
  <c r="R7724" i="1"/>
  <c r="T7724" i="1"/>
  <c r="V7724" i="1"/>
  <c r="B7725" i="1"/>
  <c r="E7725" i="1"/>
  <c r="H7725" i="1"/>
  <c r="I7725" i="1"/>
  <c r="N7725" i="1"/>
  <c r="O7725" i="1"/>
  <c r="P7725" i="1"/>
  <c r="Q7725" i="1"/>
  <c r="R7725" i="1"/>
  <c r="S7725" i="1"/>
  <c r="T7725" i="1"/>
  <c r="U7725" i="1"/>
  <c r="U7726" i="1" s="1"/>
  <c r="U7727" i="1" s="1"/>
  <c r="U7728" i="1" s="1"/>
  <c r="U7729" i="1" s="1"/>
  <c r="U7730" i="1" s="1"/>
  <c r="U7731" i="1" s="1"/>
  <c r="U7732" i="1" s="1"/>
  <c r="U7733" i="1" s="1"/>
  <c r="U7734" i="1" s="1"/>
  <c r="U7735" i="1" s="1"/>
  <c r="V7725" i="1"/>
  <c r="B7726" i="1"/>
  <c r="O7726" i="1" s="1"/>
  <c r="E7726" i="1"/>
  <c r="H7726" i="1"/>
  <c r="I7726" i="1" s="1"/>
  <c r="N7726" i="1"/>
  <c r="P7726" i="1"/>
  <c r="R7726" i="1"/>
  <c r="T7726" i="1"/>
  <c r="V7726" i="1"/>
  <c r="B7727" i="1"/>
  <c r="E7727" i="1"/>
  <c r="H7727" i="1"/>
  <c r="I7727" i="1"/>
  <c r="N7727" i="1"/>
  <c r="O7727" i="1"/>
  <c r="P7727" i="1"/>
  <c r="Q7727" i="1"/>
  <c r="R7727" i="1"/>
  <c r="S7727" i="1"/>
  <c r="T7727" i="1"/>
  <c r="V7727" i="1"/>
  <c r="B7728" i="1"/>
  <c r="O7728" i="1" s="1"/>
  <c r="E7728" i="1"/>
  <c r="H7728" i="1"/>
  <c r="I7728" i="1" s="1"/>
  <c r="N7728" i="1"/>
  <c r="P7728" i="1"/>
  <c r="R7728" i="1"/>
  <c r="T7728" i="1"/>
  <c r="V7728" i="1"/>
  <c r="B7729" i="1"/>
  <c r="E7729" i="1"/>
  <c r="H7729" i="1"/>
  <c r="I7729" i="1"/>
  <c r="N7729" i="1"/>
  <c r="O7729" i="1"/>
  <c r="P7729" i="1"/>
  <c r="Q7729" i="1"/>
  <c r="R7729" i="1"/>
  <c r="S7729" i="1"/>
  <c r="T7729" i="1"/>
  <c r="V7729" i="1"/>
  <c r="B7730" i="1"/>
  <c r="O7730" i="1" s="1"/>
  <c r="E7730" i="1"/>
  <c r="H7730" i="1"/>
  <c r="I7730" i="1" s="1"/>
  <c r="N7730" i="1"/>
  <c r="P7730" i="1"/>
  <c r="R7730" i="1"/>
  <c r="T7730" i="1"/>
  <c r="V7730" i="1"/>
  <c r="B7731" i="1"/>
  <c r="E7731" i="1"/>
  <c r="H7731" i="1"/>
  <c r="I7731" i="1"/>
  <c r="N7731" i="1"/>
  <c r="O7731" i="1"/>
  <c r="P7731" i="1"/>
  <c r="Q7731" i="1"/>
  <c r="R7731" i="1"/>
  <c r="S7731" i="1"/>
  <c r="T7731" i="1"/>
  <c r="V7731" i="1"/>
  <c r="B7732" i="1"/>
  <c r="O7732" i="1" s="1"/>
  <c r="E7732" i="1"/>
  <c r="H7732" i="1"/>
  <c r="I7732" i="1" s="1"/>
  <c r="N7732" i="1"/>
  <c r="P7732" i="1"/>
  <c r="R7732" i="1"/>
  <c r="T7732" i="1"/>
  <c r="V7732" i="1"/>
  <c r="B7733" i="1"/>
  <c r="E7733" i="1"/>
  <c r="H7733" i="1"/>
  <c r="I7733" i="1"/>
  <c r="N7733" i="1"/>
  <c r="O7733" i="1"/>
  <c r="P7733" i="1"/>
  <c r="Q7733" i="1"/>
  <c r="R7733" i="1"/>
  <c r="S7733" i="1"/>
  <c r="T7733" i="1"/>
  <c r="V7733" i="1"/>
  <c r="B7734" i="1"/>
  <c r="O7734" i="1" s="1"/>
  <c r="E7734" i="1"/>
  <c r="H7734" i="1"/>
  <c r="I7734" i="1" s="1"/>
  <c r="N7734" i="1"/>
  <c r="P7734" i="1"/>
  <c r="R7734" i="1"/>
  <c r="T7734" i="1"/>
  <c r="V7734" i="1"/>
  <c r="B7735" i="1"/>
  <c r="E7735" i="1"/>
  <c r="H7735" i="1"/>
  <c r="I7735" i="1"/>
  <c r="N7735" i="1"/>
  <c r="O7735" i="1"/>
  <c r="P7735" i="1"/>
  <c r="Q7735" i="1"/>
  <c r="R7735" i="1"/>
  <c r="S7735" i="1"/>
  <c r="T7735" i="1"/>
  <c r="V7735" i="1"/>
  <c r="B7736" i="1"/>
  <c r="O7736" i="1" s="1"/>
  <c r="E7736" i="1"/>
  <c r="H7736" i="1"/>
  <c r="I7736" i="1" s="1"/>
  <c r="N7736" i="1"/>
  <c r="P7736" i="1"/>
  <c r="R7736" i="1"/>
  <c r="T7736" i="1"/>
  <c r="U7736" i="1"/>
  <c r="V7736" i="1"/>
  <c r="B7737" i="1"/>
  <c r="E7737" i="1"/>
  <c r="H7737" i="1"/>
  <c r="I7737" i="1"/>
  <c r="N7737" i="1"/>
  <c r="O7737" i="1"/>
  <c r="P7737" i="1"/>
  <c r="Q7737" i="1"/>
  <c r="R7737" i="1"/>
  <c r="S7737" i="1"/>
  <c r="T7737" i="1"/>
  <c r="U7737" i="1"/>
  <c r="U7738" i="1" s="1"/>
  <c r="U7739" i="1" s="1"/>
  <c r="U7740" i="1" s="1"/>
  <c r="U7741" i="1" s="1"/>
  <c r="U7742" i="1" s="1"/>
  <c r="U7743" i="1" s="1"/>
  <c r="U7744" i="1" s="1"/>
  <c r="U7745" i="1" s="1"/>
  <c r="V7737" i="1"/>
  <c r="B7738" i="1"/>
  <c r="O7738" i="1" s="1"/>
  <c r="E7738" i="1"/>
  <c r="H7738" i="1"/>
  <c r="I7738" i="1" s="1"/>
  <c r="N7738" i="1"/>
  <c r="P7738" i="1"/>
  <c r="R7738" i="1"/>
  <c r="T7738" i="1"/>
  <c r="V7738" i="1"/>
  <c r="B7739" i="1"/>
  <c r="E7739" i="1"/>
  <c r="H7739" i="1"/>
  <c r="I7739" i="1"/>
  <c r="N7739" i="1"/>
  <c r="O7739" i="1"/>
  <c r="P7739" i="1"/>
  <c r="Q7739" i="1"/>
  <c r="R7739" i="1"/>
  <c r="S7739" i="1"/>
  <c r="T7739" i="1"/>
  <c r="V7739" i="1"/>
  <c r="B7740" i="1"/>
  <c r="O7740" i="1" s="1"/>
  <c r="E7740" i="1"/>
  <c r="H7740" i="1"/>
  <c r="I7740" i="1" s="1"/>
  <c r="N7740" i="1"/>
  <c r="P7740" i="1"/>
  <c r="R7740" i="1"/>
  <c r="T7740" i="1"/>
  <c r="V7740" i="1"/>
  <c r="B7741" i="1"/>
  <c r="E7741" i="1"/>
  <c r="H7741" i="1"/>
  <c r="I7741" i="1"/>
  <c r="N7741" i="1"/>
  <c r="O7741" i="1"/>
  <c r="P7741" i="1"/>
  <c r="Q7741" i="1"/>
  <c r="R7741" i="1"/>
  <c r="S7741" i="1"/>
  <c r="T7741" i="1"/>
  <c r="V7741" i="1"/>
  <c r="B7742" i="1"/>
  <c r="O7742" i="1" s="1"/>
  <c r="E7742" i="1"/>
  <c r="H7742" i="1"/>
  <c r="I7742" i="1" s="1"/>
  <c r="N7742" i="1"/>
  <c r="P7742" i="1"/>
  <c r="R7742" i="1"/>
  <c r="T7742" i="1"/>
  <c r="V7742" i="1"/>
  <c r="B7743" i="1"/>
  <c r="E7743" i="1"/>
  <c r="H7743" i="1"/>
  <c r="I7743" i="1"/>
  <c r="N7743" i="1"/>
  <c r="O7743" i="1"/>
  <c r="P7743" i="1"/>
  <c r="Q7743" i="1"/>
  <c r="R7743" i="1"/>
  <c r="S7743" i="1"/>
  <c r="T7743" i="1"/>
  <c r="V7743" i="1"/>
  <c r="B7744" i="1"/>
  <c r="O7744" i="1" s="1"/>
  <c r="E7744" i="1"/>
  <c r="H7744" i="1"/>
  <c r="I7744" i="1" s="1"/>
  <c r="N7744" i="1"/>
  <c r="P7744" i="1"/>
  <c r="R7744" i="1"/>
  <c r="T7744" i="1"/>
  <c r="V7744" i="1"/>
  <c r="B7745" i="1"/>
  <c r="E7745" i="1"/>
  <c r="H7745" i="1"/>
  <c r="I7745" i="1"/>
  <c r="N7745" i="1"/>
  <c r="O7745" i="1"/>
  <c r="P7745" i="1"/>
  <c r="Q7745" i="1"/>
  <c r="R7745" i="1"/>
  <c r="S7745" i="1"/>
  <c r="T7745" i="1"/>
  <c r="V7745" i="1"/>
  <c r="B7746" i="1"/>
  <c r="O7746" i="1" s="1"/>
  <c r="E7746" i="1"/>
  <c r="H7746" i="1"/>
  <c r="I7746" i="1" s="1"/>
  <c r="N7746" i="1"/>
  <c r="P7746" i="1"/>
  <c r="R7746" i="1"/>
  <c r="T7746" i="1"/>
  <c r="U7746" i="1"/>
  <c r="V7746" i="1"/>
  <c r="B7747" i="1"/>
  <c r="E7747" i="1"/>
  <c r="H7747" i="1"/>
  <c r="I7747" i="1"/>
  <c r="N7747" i="1"/>
  <c r="O7747" i="1"/>
  <c r="P7747" i="1"/>
  <c r="Q7747" i="1"/>
  <c r="R7747" i="1"/>
  <c r="S7747" i="1"/>
  <c r="T7747" i="1"/>
  <c r="U7747" i="1"/>
  <c r="U7748" i="1" s="1"/>
  <c r="U7749" i="1" s="1"/>
  <c r="U7750" i="1" s="1"/>
  <c r="U7751" i="1" s="1"/>
  <c r="U7752" i="1" s="1"/>
  <c r="U7753" i="1" s="1"/>
  <c r="U7754" i="1" s="1"/>
  <c r="U7755" i="1" s="1"/>
  <c r="U7756" i="1" s="1"/>
  <c r="V7747" i="1"/>
  <c r="B7748" i="1"/>
  <c r="O7748" i="1" s="1"/>
  <c r="E7748" i="1"/>
  <c r="H7748" i="1"/>
  <c r="I7748" i="1" s="1"/>
  <c r="N7748" i="1"/>
  <c r="P7748" i="1"/>
  <c r="R7748" i="1"/>
  <c r="T7748" i="1"/>
  <c r="V7748" i="1"/>
  <c r="B7749" i="1"/>
  <c r="E7749" i="1"/>
  <c r="H7749" i="1"/>
  <c r="I7749" i="1"/>
  <c r="N7749" i="1"/>
  <c r="O7749" i="1"/>
  <c r="P7749" i="1"/>
  <c r="Q7749" i="1"/>
  <c r="R7749" i="1"/>
  <c r="S7749" i="1"/>
  <c r="T7749" i="1"/>
  <c r="V7749" i="1"/>
  <c r="B7750" i="1"/>
  <c r="O7750" i="1" s="1"/>
  <c r="E7750" i="1"/>
  <c r="H7750" i="1"/>
  <c r="I7750" i="1" s="1"/>
  <c r="N7750" i="1"/>
  <c r="P7750" i="1"/>
  <c r="R7750" i="1"/>
  <c r="T7750" i="1"/>
  <c r="V7750" i="1"/>
  <c r="B7751" i="1"/>
  <c r="E7751" i="1"/>
  <c r="H7751" i="1"/>
  <c r="I7751" i="1"/>
  <c r="N7751" i="1"/>
  <c r="O7751" i="1"/>
  <c r="P7751" i="1"/>
  <c r="Q7751" i="1"/>
  <c r="R7751" i="1"/>
  <c r="S7751" i="1"/>
  <c r="T7751" i="1"/>
  <c r="V7751" i="1"/>
  <c r="B7752" i="1"/>
  <c r="O7752" i="1" s="1"/>
  <c r="E7752" i="1"/>
  <c r="H7752" i="1"/>
  <c r="I7752" i="1" s="1"/>
  <c r="N7752" i="1"/>
  <c r="P7752" i="1"/>
  <c r="R7752" i="1"/>
  <c r="T7752" i="1"/>
  <c r="V7752" i="1"/>
  <c r="B7753" i="1"/>
  <c r="E7753" i="1"/>
  <c r="H7753" i="1"/>
  <c r="I7753" i="1"/>
  <c r="N7753" i="1"/>
  <c r="O7753" i="1"/>
  <c r="P7753" i="1"/>
  <c r="Q7753" i="1"/>
  <c r="R7753" i="1"/>
  <c r="S7753" i="1"/>
  <c r="T7753" i="1"/>
  <c r="V7753" i="1"/>
  <c r="B7754" i="1"/>
  <c r="O7754" i="1" s="1"/>
  <c r="E7754" i="1"/>
  <c r="H7754" i="1"/>
  <c r="I7754" i="1" s="1"/>
  <c r="N7754" i="1"/>
  <c r="P7754" i="1"/>
  <c r="R7754" i="1"/>
  <c r="T7754" i="1"/>
  <c r="V7754" i="1"/>
  <c r="B7755" i="1"/>
  <c r="E7755" i="1"/>
  <c r="H7755" i="1"/>
  <c r="I7755" i="1"/>
  <c r="N7755" i="1"/>
  <c r="O7755" i="1"/>
  <c r="P7755" i="1"/>
  <c r="Q7755" i="1"/>
  <c r="R7755" i="1"/>
  <c r="S7755" i="1"/>
  <c r="T7755" i="1"/>
  <c r="V7755" i="1"/>
  <c r="B7756" i="1"/>
  <c r="O7756" i="1" s="1"/>
  <c r="E7756" i="1"/>
  <c r="H7756" i="1"/>
  <c r="I7756" i="1" s="1"/>
  <c r="N7756" i="1"/>
  <c r="P7756" i="1"/>
  <c r="R7756" i="1"/>
  <c r="T7756" i="1"/>
  <c r="V7756" i="1"/>
  <c r="B7757" i="1"/>
  <c r="E7757" i="1"/>
  <c r="H7757" i="1"/>
  <c r="I7757" i="1"/>
  <c r="N7757" i="1"/>
  <c r="O7757" i="1"/>
  <c r="P7757" i="1"/>
  <c r="Q7757" i="1"/>
  <c r="R7757" i="1"/>
  <c r="S7757" i="1"/>
  <c r="T7757" i="1"/>
  <c r="U7757" i="1"/>
  <c r="U7758" i="1" s="1"/>
  <c r="U7759" i="1" s="1"/>
  <c r="U7760" i="1" s="1"/>
  <c r="U7761" i="1" s="1"/>
  <c r="U7762" i="1" s="1"/>
  <c r="U7763" i="1" s="1"/>
  <c r="U7764" i="1" s="1"/>
  <c r="U7765" i="1" s="1"/>
  <c r="U7766" i="1" s="1"/>
  <c r="U7767" i="1" s="1"/>
  <c r="V7757" i="1"/>
  <c r="B7758" i="1"/>
  <c r="O7758" i="1" s="1"/>
  <c r="E7758" i="1"/>
  <c r="H7758" i="1"/>
  <c r="I7758" i="1" s="1"/>
  <c r="N7758" i="1"/>
  <c r="P7758" i="1"/>
  <c r="R7758" i="1"/>
  <c r="T7758" i="1"/>
  <c r="V7758" i="1"/>
  <c r="B7759" i="1"/>
  <c r="E7759" i="1"/>
  <c r="H7759" i="1"/>
  <c r="I7759" i="1"/>
  <c r="N7759" i="1"/>
  <c r="O7759" i="1"/>
  <c r="P7759" i="1"/>
  <c r="Q7759" i="1"/>
  <c r="R7759" i="1"/>
  <c r="S7759" i="1"/>
  <c r="T7759" i="1"/>
  <c r="V7759" i="1"/>
  <c r="B7760" i="1"/>
  <c r="O7760" i="1" s="1"/>
  <c r="E7760" i="1"/>
  <c r="H7760" i="1"/>
  <c r="I7760" i="1" s="1"/>
  <c r="N7760" i="1"/>
  <c r="P7760" i="1"/>
  <c r="R7760" i="1"/>
  <c r="T7760" i="1"/>
  <c r="V7760" i="1"/>
  <c r="B7761" i="1"/>
  <c r="E7761" i="1"/>
  <c r="H7761" i="1"/>
  <c r="I7761" i="1"/>
  <c r="N7761" i="1"/>
  <c r="O7761" i="1"/>
  <c r="P7761" i="1"/>
  <c r="Q7761" i="1"/>
  <c r="R7761" i="1"/>
  <c r="S7761" i="1"/>
  <c r="T7761" i="1"/>
  <c r="V7761" i="1"/>
  <c r="B7762" i="1"/>
  <c r="O7762" i="1" s="1"/>
  <c r="E7762" i="1"/>
  <c r="H7762" i="1"/>
  <c r="I7762" i="1" s="1"/>
  <c r="N7762" i="1"/>
  <c r="P7762" i="1"/>
  <c r="R7762" i="1"/>
  <c r="T7762" i="1"/>
  <c r="V7762" i="1"/>
  <c r="B7763" i="1"/>
  <c r="E7763" i="1"/>
  <c r="H7763" i="1"/>
  <c r="I7763" i="1"/>
  <c r="N7763" i="1"/>
  <c r="O7763" i="1"/>
  <c r="P7763" i="1"/>
  <c r="Q7763" i="1"/>
  <c r="R7763" i="1"/>
  <c r="S7763" i="1"/>
  <c r="T7763" i="1"/>
  <c r="V7763" i="1"/>
  <c r="B7764" i="1"/>
  <c r="O7764" i="1" s="1"/>
  <c r="E7764" i="1"/>
  <c r="H7764" i="1"/>
  <c r="I7764" i="1" s="1"/>
  <c r="N7764" i="1"/>
  <c r="P7764" i="1"/>
  <c r="R7764" i="1"/>
  <c r="T7764" i="1"/>
  <c r="V7764" i="1"/>
  <c r="B7765" i="1"/>
  <c r="E7765" i="1"/>
  <c r="H7765" i="1"/>
  <c r="I7765" i="1"/>
  <c r="N7765" i="1"/>
  <c r="O7765" i="1"/>
  <c r="P7765" i="1"/>
  <c r="Q7765" i="1"/>
  <c r="R7765" i="1"/>
  <c r="S7765" i="1"/>
  <c r="T7765" i="1"/>
  <c r="V7765" i="1"/>
  <c r="B7766" i="1"/>
  <c r="O7766" i="1" s="1"/>
  <c r="E7766" i="1"/>
  <c r="H7766" i="1"/>
  <c r="I7766" i="1" s="1"/>
  <c r="N7766" i="1"/>
  <c r="P7766" i="1"/>
  <c r="R7766" i="1"/>
  <c r="T7766" i="1"/>
  <c r="V7766" i="1"/>
  <c r="B7767" i="1"/>
  <c r="E7767" i="1"/>
  <c r="H7767" i="1"/>
  <c r="I7767" i="1"/>
  <c r="N7767" i="1"/>
  <c r="O7767" i="1"/>
  <c r="P7767" i="1"/>
  <c r="Q7767" i="1"/>
  <c r="R7767" i="1"/>
  <c r="S7767" i="1"/>
  <c r="T7767" i="1"/>
  <c r="V7767" i="1"/>
  <c r="B7768" i="1"/>
  <c r="O7768" i="1" s="1"/>
  <c r="E7768" i="1"/>
  <c r="H7768" i="1"/>
  <c r="I7768" i="1" s="1"/>
  <c r="N7768" i="1"/>
  <c r="P7768" i="1"/>
  <c r="R7768" i="1"/>
  <c r="T7768" i="1"/>
  <c r="U7768" i="1"/>
  <c r="V7768" i="1"/>
  <c r="B7769" i="1"/>
  <c r="E7769" i="1"/>
  <c r="H7769" i="1"/>
  <c r="I7769" i="1"/>
  <c r="N7769" i="1"/>
  <c r="O7769" i="1"/>
  <c r="P7769" i="1"/>
  <c r="Q7769" i="1"/>
  <c r="R7769" i="1"/>
  <c r="S7769" i="1"/>
  <c r="T7769" i="1"/>
  <c r="U7769" i="1"/>
  <c r="U7770" i="1" s="1"/>
  <c r="U7771" i="1" s="1"/>
  <c r="U7772" i="1" s="1"/>
  <c r="U7773" i="1" s="1"/>
  <c r="U7774" i="1" s="1"/>
  <c r="U7775" i="1" s="1"/>
  <c r="U7776" i="1" s="1"/>
  <c r="U7777" i="1" s="1"/>
  <c r="U7778" i="1" s="1"/>
  <c r="U7779" i="1" s="1"/>
  <c r="U7780" i="1" s="1"/>
  <c r="V7769" i="1"/>
  <c r="B7770" i="1"/>
  <c r="O7770" i="1" s="1"/>
  <c r="E7770" i="1"/>
  <c r="H7770" i="1"/>
  <c r="I7770" i="1" s="1"/>
  <c r="N7770" i="1"/>
  <c r="P7770" i="1"/>
  <c r="R7770" i="1"/>
  <c r="T7770" i="1"/>
  <c r="V7770" i="1"/>
  <c r="B7771" i="1"/>
  <c r="E7771" i="1"/>
  <c r="H7771" i="1"/>
  <c r="I7771" i="1"/>
  <c r="N7771" i="1"/>
  <c r="O7771" i="1"/>
  <c r="P7771" i="1"/>
  <c r="Q7771" i="1"/>
  <c r="R7771" i="1"/>
  <c r="S7771" i="1"/>
  <c r="T7771" i="1"/>
  <c r="V7771" i="1"/>
  <c r="B7772" i="1"/>
  <c r="O7772" i="1" s="1"/>
  <c r="E7772" i="1"/>
  <c r="H7772" i="1"/>
  <c r="I7772" i="1" s="1"/>
  <c r="N7772" i="1"/>
  <c r="P7772" i="1"/>
  <c r="R7772" i="1"/>
  <c r="T7772" i="1"/>
  <c r="V7772" i="1"/>
  <c r="B7773" i="1"/>
  <c r="E7773" i="1"/>
  <c r="H7773" i="1"/>
  <c r="I7773" i="1"/>
  <c r="N7773" i="1"/>
  <c r="O7773" i="1"/>
  <c r="P7773" i="1"/>
  <c r="Q7773" i="1"/>
  <c r="R7773" i="1"/>
  <c r="S7773" i="1"/>
  <c r="T7773" i="1"/>
  <c r="V7773" i="1"/>
  <c r="B7774" i="1"/>
  <c r="O7774" i="1" s="1"/>
  <c r="E7774" i="1"/>
  <c r="H7774" i="1"/>
  <c r="I7774" i="1" s="1"/>
  <c r="N7774" i="1"/>
  <c r="P7774" i="1"/>
  <c r="R7774" i="1"/>
  <c r="T7774" i="1"/>
  <c r="V7774" i="1"/>
  <c r="B7775" i="1"/>
  <c r="E7775" i="1"/>
  <c r="H7775" i="1"/>
  <c r="I7775" i="1"/>
  <c r="N7775" i="1"/>
  <c r="O7775" i="1"/>
  <c r="P7775" i="1"/>
  <c r="Q7775" i="1"/>
  <c r="R7775" i="1"/>
  <c r="S7775" i="1"/>
  <c r="T7775" i="1"/>
  <c r="V7775" i="1"/>
  <c r="B7776" i="1"/>
  <c r="O7776" i="1" s="1"/>
  <c r="E7776" i="1"/>
  <c r="H7776" i="1"/>
  <c r="I7776" i="1" s="1"/>
  <c r="N7776" i="1"/>
  <c r="P7776" i="1"/>
  <c r="R7776" i="1"/>
  <c r="T7776" i="1"/>
  <c r="V7776" i="1"/>
  <c r="B7777" i="1"/>
  <c r="E7777" i="1"/>
  <c r="H7777" i="1"/>
  <c r="I7777" i="1"/>
  <c r="N7777" i="1"/>
  <c r="O7777" i="1"/>
  <c r="P7777" i="1"/>
  <c r="Q7777" i="1"/>
  <c r="R7777" i="1"/>
  <c r="S7777" i="1"/>
  <c r="T7777" i="1"/>
  <c r="V7777" i="1"/>
  <c r="B7778" i="1"/>
  <c r="O7778" i="1" s="1"/>
  <c r="E7778" i="1"/>
  <c r="H7778" i="1"/>
  <c r="I7778" i="1" s="1"/>
  <c r="N7778" i="1"/>
  <c r="P7778" i="1"/>
  <c r="R7778" i="1"/>
  <c r="T7778" i="1"/>
  <c r="V7778" i="1"/>
  <c r="B7779" i="1"/>
  <c r="E7779" i="1"/>
  <c r="H7779" i="1"/>
  <c r="I7779" i="1"/>
  <c r="N7779" i="1"/>
  <c r="O7779" i="1"/>
  <c r="P7779" i="1"/>
  <c r="Q7779" i="1"/>
  <c r="R7779" i="1"/>
  <c r="S7779" i="1"/>
  <c r="T7779" i="1"/>
  <c r="V7779" i="1"/>
  <c r="B7780" i="1"/>
  <c r="O7780" i="1" s="1"/>
  <c r="E7780" i="1"/>
  <c r="H7780" i="1"/>
  <c r="I7780" i="1" s="1"/>
  <c r="N7780" i="1"/>
  <c r="P7780" i="1"/>
  <c r="R7780" i="1"/>
  <c r="T7780" i="1"/>
  <c r="V7780" i="1"/>
  <c r="B7781" i="1"/>
  <c r="E7781" i="1"/>
  <c r="H7781" i="1"/>
  <c r="I7781" i="1"/>
  <c r="N7781" i="1"/>
  <c r="O7781" i="1"/>
  <c r="P7781" i="1"/>
  <c r="Q7781" i="1"/>
  <c r="R7781" i="1"/>
  <c r="S7781" i="1"/>
  <c r="T7781" i="1"/>
  <c r="U7781" i="1"/>
  <c r="U7782" i="1" s="1"/>
  <c r="U7783" i="1" s="1"/>
  <c r="U7784" i="1" s="1"/>
  <c r="U7785" i="1" s="1"/>
  <c r="U7786" i="1" s="1"/>
  <c r="U7787" i="1" s="1"/>
  <c r="U7788" i="1" s="1"/>
  <c r="U7789" i="1" s="1"/>
  <c r="V7781" i="1"/>
  <c r="B7782" i="1"/>
  <c r="O7782" i="1" s="1"/>
  <c r="E7782" i="1"/>
  <c r="H7782" i="1"/>
  <c r="I7782" i="1" s="1"/>
  <c r="N7782" i="1"/>
  <c r="P7782" i="1"/>
  <c r="R7782" i="1"/>
  <c r="T7782" i="1"/>
  <c r="V7782" i="1"/>
  <c r="B7783" i="1"/>
  <c r="E7783" i="1"/>
  <c r="H7783" i="1"/>
  <c r="I7783" i="1"/>
  <c r="N7783" i="1"/>
  <c r="O7783" i="1"/>
  <c r="P7783" i="1"/>
  <c r="Q7783" i="1"/>
  <c r="R7783" i="1"/>
  <c r="S7783" i="1"/>
  <c r="T7783" i="1"/>
  <c r="V7783" i="1"/>
  <c r="B7784" i="1"/>
  <c r="O7784" i="1" s="1"/>
  <c r="E7784" i="1"/>
  <c r="H7784" i="1"/>
  <c r="I7784" i="1" s="1"/>
  <c r="N7784" i="1"/>
  <c r="P7784" i="1"/>
  <c r="R7784" i="1"/>
  <c r="T7784" i="1"/>
  <c r="V7784" i="1"/>
  <c r="B7785" i="1"/>
  <c r="E7785" i="1"/>
  <c r="H7785" i="1"/>
  <c r="I7785" i="1"/>
  <c r="N7785" i="1"/>
  <c r="O7785" i="1"/>
  <c r="P7785" i="1"/>
  <c r="Q7785" i="1"/>
  <c r="R7785" i="1"/>
  <c r="S7785" i="1"/>
  <c r="T7785" i="1"/>
  <c r="V7785" i="1"/>
  <c r="B7786" i="1"/>
  <c r="O7786" i="1" s="1"/>
  <c r="E7786" i="1"/>
  <c r="H7786" i="1"/>
  <c r="I7786" i="1" s="1"/>
  <c r="N7786" i="1"/>
  <c r="P7786" i="1"/>
  <c r="R7786" i="1"/>
  <c r="T7786" i="1"/>
  <c r="V7786" i="1"/>
  <c r="B7787" i="1"/>
  <c r="E7787" i="1"/>
  <c r="H7787" i="1"/>
  <c r="I7787" i="1"/>
  <c r="N7787" i="1"/>
  <c r="O7787" i="1"/>
  <c r="P7787" i="1"/>
  <c r="Q7787" i="1"/>
  <c r="R7787" i="1"/>
  <c r="S7787" i="1"/>
  <c r="T7787" i="1"/>
  <c r="V7787" i="1"/>
  <c r="B7788" i="1"/>
  <c r="O7788" i="1" s="1"/>
  <c r="E7788" i="1"/>
  <c r="H7788" i="1"/>
  <c r="I7788" i="1" s="1"/>
  <c r="N7788" i="1"/>
  <c r="P7788" i="1"/>
  <c r="R7788" i="1"/>
  <c r="T7788" i="1"/>
  <c r="V7788" i="1"/>
  <c r="B7789" i="1"/>
  <c r="E7789" i="1"/>
  <c r="H7789" i="1"/>
  <c r="I7789" i="1"/>
  <c r="N7789" i="1"/>
  <c r="O7789" i="1"/>
  <c r="P7789" i="1"/>
  <c r="Q7789" i="1"/>
  <c r="R7789" i="1"/>
  <c r="S7789" i="1"/>
  <c r="T7789" i="1"/>
  <c r="V7789" i="1"/>
  <c r="B7790" i="1"/>
  <c r="O7790" i="1" s="1"/>
  <c r="E7790" i="1"/>
  <c r="H7790" i="1"/>
  <c r="I7790" i="1" s="1"/>
  <c r="N7790" i="1"/>
  <c r="P7790" i="1"/>
  <c r="R7790" i="1"/>
  <c r="T7790" i="1"/>
  <c r="U7790" i="1"/>
  <c r="V7790" i="1"/>
  <c r="B7791" i="1"/>
  <c r="E7791" i="1"/>
  <c r="H7791" i="1"/>
  <c r="I7791" i="1"/>
  <c r="N7791" i="1"/>
  <c r="O7791" i="1"/>
  <c r="P7791" i="1"/>
  <c r="Q7791" i="1"/>
  <c r="R7791" i="1"/>
  <c r="S7791" i="1"/>
  <c r="T7791" i="1"/>
  <c r="U7791" i="1"/>
  <c r="U7792" i="1" s="1"/>
  <c r="U7793" i="1" s="1"/>
  <c r="U7794" i="1" s="1"/>
  <c r="U7795" i="1" s="1"/>
  <c r="U7796" i="1" s="1"/>
  <c r="U7797" i="1" s="1"/>
  <c r="U7798" i="1" s="1"/>
  <c r="U7799" i="1" s="1"/>
  <c r="V7791" i="1"/>
  <c r="B7792" i="1"/>
  <c r="O7792" i="1" s="1"/>
  <c r="E7792" i="1"/>
  <c r="H7792" i="1"/>
  <c r="I7792" i="1" s="1"/>
  <c r="N7792" i="1"/>
  <c r="P7792" i="1"/>
  <c r="R7792" i="1"/>
  <c r="T7792" i="1"/>
  <c r="V7792" i="1"/>
  <c r="B7793" i="1"/>
  <c r="E7793" i="1"/>
  <c r="H7793" i="1"/>
  <c r="I7793" i="1"/>
  <c r="N7793" i="1"/>
  <c r="O7793" i="1"/>
  <c r="P7793" i="1"/>
  <c r="Q7793" i="1"/>
  <c r="R7793" i="1"/>
  <c r="S7793" i="1"/>
  <c r="T7793" i="1"/>
  <c r="V7793" i="1"/>
  <c r="B7794" i="1"/>
  <c r="O7794" i="1" s="1"/>
  <c r="E7794" i="1"/>
  <c r="H7794" i="1"/>
  <c r="I7794" i="1" s="1"/>
  <c r="N7794" i="1"/>
  <c r="P7794" i="1"/>
  <c r="R7794" i="1"/>
  <c r="T7794" i="1"/>
  <c r="V7794" i="1"/>
  <c r="B7795" i="1"/>
  <c r="E7795" i="1"/>
  <c r="H7795" i="1"/>
  <c r="I7795" i="1"/>
  <c r="N7795" i="1"/>
  <c r="O7795" i="1"/>
  <c r="P7795" i="1"/>
  <c r="Q7795" i="1"/>
  <c r="R7795" i="1"/>
  <c r="S7795" i="1"/>
  <c r="T7795" i="1"/>
  <c r="V7795" i="1"/>
  <c r="B7796" i="1"/>
  <c r="O7796" i="1" s="1"/>
  <c r="E7796" i="1"/>
  <c r="H7796" i="1"/>
  <c r="I7796" i="1" s="1"/>
  <c r="N7796" i="1"/>
  <c r="P7796" i="1"/>
  <c r="R7796" i="1"/>
  <c r="T7796" i="1"/>
  <c r="V7796" i="1"/>
  <c r="B7797" i="1"/>
  <c r="E7797" i="1"/>
  <c r="H7797" i="1"/>
  <c r="I7797" i="1"/>
  <c r="N7797" i="1"/>
  <c r="O7797" i="1"/>
  <c r="P7797" i="1"/>
  <c r="Q7797" i="1"/>
  <c r="R7797" i="1"/>
  <c r="S7797" i="1"/>
  <c r="T7797" i="1"/>
  <c r="V7797" i="1"/>
  <c r="B7798" i="1"/>
  <c r="O7798" i="1" s="1"/>
  <c r="E7798" i="1"/>
  <c r="H7798" i="1"/>
  <c r="I7798" i="1" s="1"/>
  <c r="N7798" i="1"/>
  <c r="P7798" i="1"/>
  <c r="R7798" i="1"/>
  <c r="T7798" i="1"/>
  <c r="V7798" i="1"/>
  <c r="B7799" i="1"/>
  <c r="E7799" i="1"/>
  <c r="H7799" i="1"/>
  <c r="I7799" i="1"/>
  <c r="N7799" i="1"/>
  <c r="O7799" i="1"/>
  <c r="P7799" i="1"/>
  <c r="Q7799" i="1"/>
  <c r="R7799" i="1"/>
  <c r="S7799" i="1"/>
  <c r="T7799" i="1"/>
  <c r="V7799" i="1"/>
  <c r="B7800" i="1"/>
  <c r="O7800" i="1" s="1"/>
  <c r="E7800" i="1"/>
  <c r="H7800" i="1"/>
  <c r="I7800" i="1" s="1"/>
  <c r="N7800" i="1"/>
  <c r="P7800" i="1"/>
  <c r="R7800" i="1"/>
  <c r="T7800" i="1"/>
  <c r="U7800" i="1"/>
  <c r="V7800" i="1"/>
  <c r="B7801" i="1"/>
  <c r="E7801" i="1"/>
  <c r="H7801" i="1"/>
  <c r="I7801" i="1"/>
  <c r="N7801" i="1"/>
  <c r="O7801" i="1"/>
  <c r="P7801" i="1"/>
  <c r="Q7801" i="1"/>
  <c r="R7801" i="1"/>
  <c r="S7801" i="1"/>
  <c r="T7801" i="1"/>
  <c r="U7801" i="1"/>
  <c r="U7802" i="1" s="1"/>
  <c r="U7803" i="1" s="1"/>
  <c r="U7804" i="1" s="1"/>
  <c r="U7805" i="1" s="1"/>
  <c r="U7806" i="1" s="1"/>
  <c r="U7807" i="1" s="1"/>
  <c r="U7808" i="1" s="1"/>
  <c r="U7809" i="1" s="1"/>
  <c r="U7810" i="1" s="1"/>
  <c r="V7801" i="1"/>
  <c r="B7802" i="1"/>
  <c r="O7802" i="1" s="1"/>
  <c r="E7802" i="1"/>
  <c r="H7802" i="1"/>
  <c r="I7802" i="1" s="1"/>
  <c r="N7802" i="1"/>
  <c r="P7802" i="1"/>
  <c r="R7802" i="1"/>
  <c r="T7802" i="1"/>
  <c r="V7802" i="1"/>
  <c r="B7803" i="1"/>
  <c r="E7803" i="1"/>
  <c r="H7803" i="1"/>
  <c r="I7803" i="1"/>
  <c r="N7803" i="1"/>
  <c r="O7803" i="1"/>
  <c r="P7803" i="1"/>
  <c r="Q7803" i="1"/>
  <c r="R7803" i="1"/>
  <c r="S7803" i="1"/>
  <c r="T7803" i="1"/>
  <c r="V7803" i="1"/>
  <c r="B7804" i="1"/>
  <c r="O7804" i="1" s="1"/>
  <c r="E7804" i="1"/>
  <c r="H7804" i="1"/>
  <c r="I7804" i="1" s="1"/>
  <c r="N7804" i="1"/>
  <c r="P7804" i="1"/>
  <c r="R7804" i="1"/>
  <c r="T7804" i="1"/>
  <c r="V7804" i="1"/>
  <c r="B7805" i="1"/>
  <c r="E7805" i="1"/>
  <c r="H7805" i="1"/>
  <c r="I7805" i="1"/>
  <c r="N7805" i="1"/>
  <c r="O7805" i="1"/>
  <c r="P7805" i="1"/>
  <c r="Q7805" i="1"/>
  <c r="R7805" i="1"/>
  <c r="S7805" i="1"/>
  <c r="T7805" i="1"/>
  <c r="V7805" i="1"/>
  <c r="B7806" i="1"/>
  <c r="O7806" i="1" s="1"/>
  <c r="E7806" i="1"/>
  <c r="H7806" i="1"/>
  <c r="I7806" i="1" s="1"/>
  <c r="N7806" i="1"/>
  <c r="P7806" i="1"/>
  <c r="R7806" i="1"/>
  <c r="T7806" i="1"/>
  <c r="V7806" i="1"/>
  <c r="B7807" i="1"/>
  <c r="E7807" i="1"/>
  <c r="H7807" i="1"/>
  <c r="I7807" i="1"/>
  <c r="N7807" i="1"/>
  <c r="O7807" i="1"/>
  <c r="P7807" i="1"/>
  <c r="Q7807" i="1"/>
  <c r="R7807" i="1"/>
  <c r="S7807" i="1"/>
  <c r="T7807" i="1"/>
  <c r="V7807" i="1"/>
  <c r="B7808" i="1"/>
  <c r="O7808" i="1" s="1"/>
  <c r="E7808" i="1"/>
  <c r="H7808" i="1"/>
  <c r="I7808" i="1" s="1"/>
  <c r="N7808" i="1"/>
  <c r="P7808" i="1"/>
  <c r="R7808" i="1"/>
  <c r="T7808" i="1"/>
  <c r="V7808" i="1"/>
  <c r="B7809" i="1"/>
  <c r="E7809" i="1"/>
  <c r="H7809" i="1"/>
  <c r="I7809" i="1"/>
  <c r="N7809" i="1"/>
  <c r="O7809" i="1"/>
  <c r="P7809" i="1"/>
  <c r="Q7809" i="1"/>
  <c r="R7809" i="1"/>
  <c r="S7809" i="1"/>
  <c r="T7809" i="1"/>
  <c r="V7809" i="1"/>
  <c r="B7810" i="1"/>
  <c r="O7810" i="1" s="1"/>
  <c r="E7810" i="1"/>
  <c r="H7810" i="1"/>
  <c r="I7810" i="1" s="1"/>
  <c r="N7810" i="1"/>
  <c r="P7810" i="1"/>
  <c r="R7810" i="1"/>
  <c r="T7810" i="1"/>
  <c r="V7810" i="1"/>
  <c r="B7811" i="1"/>
  <c r="E7811" i="1"/>
  <c r="H7811" i="1"/>
  <c r="I7811" i="1"/>
  <c r="N7811" i="1"/>
  <c r="O7811" i="1"/>
  <c r="P7811" i="1"/>
  <c r="Q7811" i="1"/>
  <c r="R7811" i="1"/>
  <c r="S7811" i="1"/>
  <c r="T7811" i="1"/>
  <c r="U7811" i="1"/>
  <c r="U7812" i="1" s="1"/>
  <c r="U7813" i="1" s="1"/>
  <c r="U7814" i="1" s="1"/>
  <c r="U7815" i="1" s="1"/>
  <c r="U7816" i="1" s="1"/>
  <c r="U7817" i="1" s="1"/>
  <c r="U7818" i="1" s="1"/>
  <c r="U7819" i="1" s="1"/>
  <c r="U7820" i="1" s="1"/>
  <c r="U7821" i="1" s="1"/>
  <c r="U7822" i="1" s="1"/>
  <c r="U7823" i="1" s="1"/>
  <c r="V7811" i="1"/>
  <c r="B7812" i="1"/>
  <c r="O7812" i="1" s="1"/>
  <c r="E7812" i="1"/>
  <c r="H7812" i="1"/>
  <c r="I7812" i="1" s="1"/>
  <c r="N7812" i="1"/>
  <c r="P7812" i="1"/>
  <c r="R7812" i="1"/>
  <c r="T7812" i="1"/>
  <c r="V7812" i="1"/>
  <c r="B7813" i="1"/>
  <c r="E7813" i="1"/>
  <c r="H7813" i="1"/>
  <c r="I7813" i="1"/>
  <c r="N7813" i="1"/>
  <c r="O7813" i="1"/>
  <c r="P7813" i="1"/>
  <c r="Q7813" i="1"/>
  <c r="R7813" i="1"/>
  <c r="S7813" i="1"/>
  <c r="T7813" i="1"/>
  <c r="V7813" i="1"/>
  <c r="B7814" i="1"/>
  <c r="O7814" i="1" s="1"/>
  <c r="E7814" i="1"/>
  <c r="H7814" i="1"/>
  <c r="I7814" i="1" s="1"/>
  <c r="N7814" i="1"/>
  <c r="P7814" i="1"/>
  <c r="R7814" i="1"/>
  <c r="T7814" i="1"/>
  <c r="V7814" i="1"/>
  <c r="B7815" i="1"/>
  <c r="E7815" i="1"/>
  <c r="H7815" i="1"/>
  <c r="I7815" i="1"/>
  <c r="N7815" i="1"/>
  <c r="O7815" i="1"/>
  <c r="P7815" i="1"/>
  <c r="Q7815" i="1"/>
  <c r="R7815" i="1"/>
  <c r="S7815" i="1"/>
  <c r="T7815" i="1"/>
  <c r="V7815" i="1"/>
  <c r="B7816" i="1"/>
  <c r="O7816" i="1" s="1"/>
  <c r="E7816" i="1"/>
  <c r="H7816" i="1"/>
  <c r="I7816" i="1" s="1"/>
  <c r="N7816" i="1"/>
  <c r="P7816" i="1"/>
  <c r="R7816" i="1"/>
  <c r="T7816" i="1"/>
  <c r="V7816" i="1"/>
  <c r="B7817" i="1"/>
  <c r="E7817" i="1"/>
  <c r="H7817" i="1"/>
  <c r="I7817" i="1"/>
  <c r="N7817" i="1"/>
  <c r="O7817" i="1"/>
  <c r="P7817" i="1"/>
  <c r="Q7817" i="1"/>
  <c r="R7817" i="1"/>
  <c r="S7817" i="1"/>
  <c r="T7817" i="1"/>
  <c r="V7817" i="1"/>
  <c r="B7818" i="1"/>
  <c r="O7818" i="1" s="1"/>
  <c r="E7818" i="1"/>
  <c r="H7818" i="1"/>
  <c r="I7818" i="1" s="1"/>
  <c r="N7818" i="1"/>
  <c r="P7818" i="1"/>
  <c r="R7818" i="1"/>
  <c r="T7818" i="1"/>
  <c r="V7818" i="1"/>
  <c r="B7819" i="1"/>
  <c r="E7819" i="1"/>
  <c r="H7819" i="1"/>
  <c r="I7819" i="1"/>
  <c r="N7819" i="1"/>
  <c r="O7819" i="1"/>
  <c r="P7819" i="1"/>
  <c r="Q7819" i="1"/>
  <c r="R7819" i="1"/>
  <c r="S7819" i="1"/>
  <c r="T7819" i="1"/>
  <c r="V7819" i="1"/>
  <c r="B7820" i="1"/>
  <c r="O7820" i="1" s="1"/>
  <c r="E7820" i="1"/>
  <c r="H7820" i="1"/>
  <c r="I7820" i="1" s="1"/>
  <c r="N7820" i="1"/>
  <c r="P7820" i="1"/>
  <c r="R7820" i="1"/>
  <c r="T7820" i="1"/>
  <c r="V7820" i="1"/>
  <c r="B7821" i="1"/>
  <c r="E7821" i="1"/>
  <c r="H7821" i="1"/>
  <c r="I7821" i="1"/>
  <c r="N7821" i="1"/>
  <c r="O7821" i="1"/>
  <c r="P7821" i="1"/>
  <c r="Q7821" i="1"/>
  <c r="R7821" i="1"/>
  <c r="S7821" i="1"/>
  <c r="T7821" i="1"/>
  <c r="V7821" i="1"/>
  <c r="B7822" i="1"/>
  <c r="O7822" i="1" s="1"/>
  <c r="E7822" i="1"/>
  <c r="H7822" i="1"/>
  <c r="I7822" i="1" s="1"/>
  <c r="N7822" i="1"/>
  <c r="P7822" i="1"/>
  <c r="R7822" i="1"/>
  <c r="T7822" i="1"/>
  <c r="V7822" i="1"/>
  <c r="B7823" i="1"/>
  <c r="E7823" i="1"/>
  <c r="H7823" i="1"/>
  <c r="I7823" i="1"/>
  <c r="N7823" i="1"/>
  <c r="O7823" i="1"/>
  <c r="P7823" i="1"/>
  <c r="Q7823" i="1"/>
  <c r="R7823" i="1"/>
  <c r="S7823" i="1"/>
  <c r="T7823" i="1"/>
  <c r="V7823" i="1"/>
  <c r="B7824" i="1"/>
  <c r="O7824" i="1" s="1"/>
  <c r="E7824" i="1"/>
  <c r="H7824" i="1"/>
  <c r="I7824" i="1" s="1"/>
  <c r="N7824" i="1"/>
  <c r="P7824" i="1"/>
  <c r="R7824" i="1"/>
  <c r="T7824" i="1"/>
  <c r="U7824" i="1"/>
  <c r="V7824" i="1"/>
  <c r="B7825" i="1"/>
  <c r="E7825" i="1"/>
  <c r="H7825" i="1"/>
  <c r="I7825" i="1"/>
  <c r="N7825" i="1"/>
  <c r="O7825" i="1"/>
  <c r="P7825" i="1"/>
  <c r="Q7825" i="1"/>
  <c r="R7825" i="1"/>
  <c r="S7825" i="1"/>
  <c r="T7825" i="1"/>
  <c r="U7825" i="1"/>
  <c r="U7826" i="1" s="1"/>
  <c r="U7827" i="1" s="1"/>
  <c r="U7828" i="1" s="1"/>
  <c r="V7825" i="1"/>
  <c r="B7826" i="1"/>
  <c r="O7826" i="1" s="1"/>
  <c r="E7826" i="1"/>
  <c r="H7826" i="1"/>
  <c r="I7826" i="1" s="1"/>
  <c r="N7826" i="1"/>
  <c r="P7826" i="1"/>
  <c r="R7826" i="1"/>
  <c r="T7826" i="1"/>
  <c r="V7826" i="1"/>
  <c r="B7827" i="1"/>
  <c r="E7827" i="1"/>
  <c r="H7827" i="1"/>
  <c r="I7827" i="1"/>
  <c r="N7827" i="1"/>
  <c r="O7827" i="1"/>
  <c r="P7827" i="1"/>
  <c r="Q7827" i="1"/>
  <c r="R7827" i="1"/>
  <c r="S7827" i="1"/>
  <c r="T7827" i="1"/>
  <c r="V7827" i="1"/>
  <c r="B7828" i="1"/>
  <c r="O7828" i="1" s="1"/>
  <c r="E7828" i="1"/>
  <c r="H7828" i="1"/>
  <c r="I7828" i="1" s="1"/>
  <c r="N7828" i="1"/>
  <c r="P7828" i="1"/>
  <c r="R7828" i="1"/>
  <c r="T7828" i="1"/>
  <c r="V7828" i="1"/>
  <c r="B7829" i="1"/>
  <c r="E7829" i="1"/>
  <c r="H7829" i="1"/>
  <c r="I7829" i="1"/>
  <c r="N7829" i="1"/>
  <c r="O7829" i="1"/>
  <c r="P7829" i="1"/>
  <c r="Q7829" i="1"/>
  <c r="R7829" i="1"/>
  <c r="S7829" i="1"/>
  <c r="T7829" i="1"/>
  <c r="U7829" i="1"/>
  <c r="U7830" i="1" s="1"/>
  <c r="U7831" i="1" s="1"/>
  <c r="U7832" i="1" s="1"/>
  <c r="U7833" i="1" s="1"/>
  <c r="U7834" i="1" s="1"/>
  <c r="U7835" i="1" s="1"/>
  <c r="U7836" i="1" s="1"/>
  <c r="U7837" i="1" s="1"/>
  <c r="U7838" i="1" s="1"/>
  <c r="V7829" i="1"/>
  <c r="B7830" i="1"/>
  <c r="O7830" i="1" s="1"/>
  <c r="E7830" i="1"/>
  <c r="H7830" i="1"/>
  <c r="I7830" i="1" s="1"/>
  <c r="N7830" i="1"/>
  <c r="P7830" i="1"/>
  <c r="R7830" i="1"/>
  <c r="T7830" i="1"/>
  <c r="V7830" i="1"/>
  <c r="B7831" i="1"/>
  <c r="E7831" i="1"/>
  <c r="H7831" i="1"/>
  <c r="I7831" i="1"/>
  <c r="N7831" i="1"/>
  <c r="O7831" i="1"/>
  <c r="P7831" i="1"/>
  <c r="Q7831" i="1"/>
  <c r="R7831" i="1"/>
  <c r="S7831" i="1"/>
  <c r="T7831" i="1"/>
  <c r="V7831" i="1"/>
  <c r="B7832" i="1"/>
  <c r="O7832" i="1" s="1"/>
  <c r="E7832" i="1"/>
  <c r="H7832" i="1"/>
  <c r="I7832" i="1" s="1"/>
  <c r="N7832" i="1"/>
  <c r="P7832" i="1"/>
  <c r="R7832" i="1"/>
  <c r="T7832" i="1"/>
  <c r="V7832" i="1"/>
  <c r="B7833" i="1"/>
  <c r="E7833" i="1"/>
  <c r="H7833" i="1"/>
  <c r="I7833" i="1"/>
  <c r="N7833" i="1"/>
  <c r="O7833" i="1"/>
  <c r="P7833" i="1"/>
  <c r="Q7833" i="1"/>
  <c r="R7833" i="1"/>
  <c r="S7833" i="1"/>
  <c r="T7833" i="1"/>
  <c r="V7833" i="1"/>
  <c r="B7834" i="1"/>
  <c r="O7834" i="1" s="1"/>
  <c r="E7834" i="1"/>
  <c r="H7834" i="1"/>
  <c r="I7834" i="1" s="1"/>
  <c r="N7834" i="1"/>
  <c r="P7834" i="1"/>
  <c r="R7834" i="1"/>
  <c r="T7834" i="1"/>
  <c r="V7834" i="1"/>
  <c r="B7835" i="1"/>
  <c r="E7835" i="1"/>
  <c r="H7835" i="1"/>
  <c r="I7835" i="1"/>
  <c r="N7835" i="1"/>
  <c r="O7835" i="1"/>
  <c r="P7835" i="1"/>
  <c r="Q7835" i="1"/>
  <c r="R7835" i="1"/>
  <c r="S7835" i="1"/>
  <c r="T7835" i="1"/>
  <c r="V7835" i="1"/>
  <c r="B7836" i="1"/>
  <c r="O7836" i="1" s="1"/>
  <c r="E7836" i="1"/>
  <c r="H7836" i="1"/>
  <c r="I7836" i="1" s="1"/>
  <c r="N7836" i="1"/>
  <c r="P7836" i="1"/>
  <c r="R7836" i="1"/>
  <c r="T7836" i="1"/>
  <c r="V7836" i="1"/>
  <c r="B7837" i="1"/>
  <c r="E7837" i="1"/>
  <c r="H7837" i="1"/>
  <c r="I7837" i="1"/>
  <c r="N7837" i="1"/>
  <c r="O7837" i="1"/>
  <c r="P7837" i="1"/>
  <c r="Q7837" i="1"/>
  <c r="R7837" i="1"/>
  <c r="S7837" i="1"/>
  <c r="T7837" i="1"/>
  <c r="V7837" i="1"/>
  <c r="B7838" i="1"/>
  <c r="O7838" i="1" s="1"/>
  <c r="E7838" i="1"/>
  <c r="H7838" i="1"/>
  <c r="I7838" i="1" s="1"/>
  <c r="N7838" i="1"/>
  <c r="P7838" i="1"/>
  <c r="R7838" i="1"/>
  <c r="T7838" i="1"/>
  <c r="V7838" i="1"/>
  <c r="B7839" i="1"/>
  <c r="E7839" i="1"/>
  <c r="H7839" i="1"/>
  <c r="I7839" i="1"/>
  <c r="N7839" i="1"/>
  <c r="O7839" i="1"/>
  <c r="P7839" i="1"/>
  <c r="Q7839" i="1"/>
  <c r="R7839" i="1"/>
  <c r="S7839" i="1"/>
  <c r="T7839" i="1"/>
  <c r="U7839" i="1"/>
  <c r="U7840" i="1" s="1"/>
  <c r="U7841" i="1" s="1"/>
  <c r="U7842" i="1" s="1"/>
  <c r="U7843" i="1" s="1"/>
  <c r="U7844" i="1" s="1"/>
  <c r="U7845" i="1" s="1"/>
  <c r="U7846" i="1" s="1"/>
  <c r="U7847" i="1" s="1"/>
  <c r="U7848" i="1" s="1"/>
  <c r="V7839" i="1"/>
  <c r="B7840" i="1"/>
  <c r="O7840" i="1" s="1"/>
  <c r="E7840" i="1"/>
  <c r="H7840" i="1"/>
  <c r="I7840" i="1" s="1"/>
  <c r="N7840" i="1"/>
  <c r="P7840" i="1"/>
  <c r="R7840" i="1"/>
  <c r="T7840" i="1"/>
  <c r="V7840" i="1"/>
  <c r="B7841" i="1"/>
  <c r="E7841" i="1"/>
  <c r="H7841" i="1"/>
  <c r="I7841" i="1"/>
  <c r="N7841" i="1"/>
  <c r="O7841" i="1"/>
  <c r="P7841" i="1"/>
  <c r="Q7841" i="1"/>
  <c r="R7841" i="1"/>
  <c r="S7841" i="1"/>
  <c r="T7841" i="1"/>
  <c r="V7841" i="1"/>
  <c r="B7842" i="1"/>
  <c r="O7842" i="1" s="1"/>
  <c r="E7842" i="1"/>
  <c r="H7842" i="1"/>
  <c r="I7842" i="1" s="1"/>
  <c r="N7842" i="1"/>
  <c r="P7842" i="1"/>
  <c r="R7842" i="1"/>
  <c r="T7842" i="1"/>
  <c r="V7842" i="1"/>
  <c r="B7843" i="1"/>
  <c r="E7843" i="1"/>
  <c r="H7843" i="1"/>
  <c r="I7843" i="1"/>
  <c r="N7843" i="1"/>
  <c r="O7843" i="1"/>
  <c r="P7843" i="1"/>
  <c r="Q7843" i="1"/>
  <c r="R7843" i="1"/>
  <c r="S7843" i="1"/>
  <c r="T7843" i="1"/>
  <c r="V7843" i="1"/>
  <c r="B7844" i="1"/>
  <c r="O7844" i="1" s="1"/>
  <c r="E7844" i="1"/>
  <c r="H7844" i="1"/>
  <c r="I7844" i="1" s="1"/>
  <c r="N7844" i="1"/>
  <c r="P7844" i="1"/>
  <c r="R7844" i="1"/>
  <c r="T7844" i="1"/>
  <c r="V7844" i="1"/>
  <c r="B7845" i="1"/>
  <c r="E7845" i="1"/>
  <c r="H7845" i="1"/>
  <c r="I7845" i="1"/>
  <c r="N7845" i="1"/>
  <c r="O7845" i="1"/>
  <c r="P7845" i="1"/>
  <c r="Q7845" i="1"/>
  <c r="R7845" i="1"/>
  <c r="S7845" i="1"/>
  <c r="T7845" i="1"/>
  <c r="V7845" i="1"/>
  <c r="B7846" i="1"/>
  <c r="O7846" i="1" s="1"/>
  <c r="E7846" i="1"/>
  <c r="H7846" i="1"/>
  <c r="I7846" i="1" s="1"/>
  <c r="N7846" i="1"/>
  <c r="P7846" i="1"/>
  <c r="R7846" i="1"/>
  <c r="T7846" i="1"/>
  <c r="V7846" i="1"/>
  <c r="B7847" i="1"/>
  <c r="E7847" i="1"/>
  <c r="H7847" i="1"/>
  <c r="I7847" i="1"/>
  <c r="N7847" i="1"/>
  <c r="O7847" i="1"/>
  <c r="P7847" i="1"/>
  <c r="Q7847" i="1"/>
  <c r="R7847" i="1"/>
  <c r="S7847" i="1"/>
  <c r="T7847" i="1"/>
  <c r="V7847" i="1"/>
  <c r="B7848" i="1"/>
  <c r="O7848" i="1" s="1"/>
  <c r="E7848" i="1"/>
  <c r="H7848" i="1"/>
  <c r="I7848" i="1" s="1"/>
  <c r="N7848" i="1"/>
  <c r="P7848" i="1"/>
  <c r="R7848" i="1"/>
  <c r="T7848" i="1"/>
  <c r="V7848" i="1"/>
  <c r="B7849" i="1"/>
  <c r="E7849" i="1"/>
  <c r="H7849" i="1"/>
  <c r="I7849" i="1"/>
  <c r="N7849" i="1"/>
  <c r="O7849" i="1"/>
  <c r="P7849" i="1"/>
  <c r="Q7849" i="1"/>
  <c r="R7849" i="1"/>
  <c r="S7849" i="1"/>
  <c r="T7849" i="1"/>
  <c r="U7849" i="1"/>
  <c r="U7850" i="1" s="1"/>
  <c r="U7851" i="1" s="1"/>
  <c r="U7852" i="1" s="1"/>
  <c r="U7853" i="1" s="1"/>
  <c r="U7854" i="1" s="1"/>
  <c r="U7855" i="1" s="1"/>
  <c r="U7856" i="1" s="1"/>
  <c r="U7857" i="1" s="1"/>
  <c r="U7858" i="1" s="1"/>
  <c r="U7859" i="1" s="1"/>
  <c r="V7849" i="1"/>
  <c r="B7850" i="1"/>
  <c r="O7850" i="1" s="1"/>
  <c r="E7850" i="1"/>
  <c r="H7850" i="1"/>
  <c r="I7850" i="1" s="1"/>
  <c r="N7850" i="1"/>
  <c r="P7850" i="1"/>
  <c r="R7850" i="1"/>
  <c r="T7850" i="1"/>
  <c r="V7850" i="1"/>
  <c r="B7851" i="1"/>
  <c r="E7851" i="1"/>
  <c r="H7851" i="1"/>
  <c r="I7851" i="1"/>
  <c r="N7851" i="1"/>
  <c r="O7851" i="1"/>
  <c r="P7851" i="1"/>
  <c r="Q7851" i="1"/>
  <c r="R7851" i="1"/>
  <c r="S7851" i="1"/>
  <c r="T7851" i="1"/>
  <c r="V7851" i="1"/>
  <c r="B7852" i="1"/>
  <c r="O7852" i="1" s="1"/>
  <c r="E7852" i="1"/>
  <c r="H7852" i="1"/>
  <c r="I7852" i="1" s="1"/>
  <c r="N7852" i="1"/>
  <c r="P7852" i="1"/>
  <c r="R7852" i="1"/>
  <c r="T7852" i="1"/>
  <c r="V7852" i="1"/>
  <c r="B7853" i="1"/>
  <c r="E7853" i="1"/>
  <c r="H7853" i="1"/>
  <c r="I7853" i="1"/>
  <c r="N7853" i="1"/>
  <c r="O7853" i="1"/>
  <c r="P7853" i="1"/>
  <c r="Q7853" i="1"/>
  <c r="R7853" i="1"/>
  <c r="S7853" i="1"/>
  <c r="T7853" i="1"/>
  <c r="V7853" i="1"/>
  <c r="B7854" i="1"/>
  <c r="O7854" i="1" s="1"/>
  <c r="E7854" i="1"/>
  <c r="H7854" i="1"/>
  <c r="I7854" i="1" s="1"/>
  <c r="N7854" i="1"/>
  <c r="P7854" i="1"/>
  <c r="R7854" i="1"/>
  <c r="T7854" i="1"/>
  <c r="V7854" i="1"/>
  <c r="B7855" i="1"/>
  <c r="E7855" i="1"/>
  <c r="H7855" i="1"/>
  <c r="I7855" i="1"/>
  <c r="N7855" i="1"/>
  <c r="O7855" i="1"/>
  <c r="P7855" i="1"/>
  <c r="Q7855" i="1"/>
  <c r="R7855" i="1"/>
  <c r="S7855" i="1"/>
  <c r="T7855" i="1"/>
  <c r="V7855" i="1"/>
  <c r="B7856" i="1"/>
  <c r="O7856" i="1" s="1"/>
  <c r="E7856" i="1"/>
  <c r="H7856" i="1"/>
  <c r="I7856" i="1" s="1"/>
  <c r="N7856" i="1"/>
  <c r="P7856" i="1"/>
  <c r="R7856" i="1"/>
  <c r="T7856" i="1"/>
  <c r="V7856" i="1"/>
  <c r="B7857" i="1"/>
  <c r="E7857" i="1"/>
  <c r="H7857" i="1"/>
  <c r="I7857" i="1"/>
  <c r="N7857" i="1"/>
  <c r="O7857" i="1"/>
  <c r="P7857" i="1"/>
  <c r="Q7857" i="1"/>
  <c r="R7857" i="1"/>
  <c r="S7857" i="1"/>
  <c r="T7857" i="1"/>
  <c r="V7857" i="1"/>
  <c r="B7858" i="1"/>
  <c r="O7858" i="1" s="1"/>
  <c r="E7858" i="1"/>
  <c r="H7858" i="1"/>
  <c r="I7858" i="1" s="1"/>
  <c r="N7858" i="1"/>
  <c r="P7858" i="1"/>
  <c r="R7858" i="1"/>
  <c r="T7858" i="1"/>
  <c r="V7858" i="1"/>
  <c r="B7859" i="1"/>
  <c r="E7859" i="1"/>
  <c r="H7859" i="1"/>
  <c r="I7859" i="1"/>
  <c r="N7859" i="1"/>
  <c r="O7859" i="1"/>
  <c r="P7859" i="1"/>
  <c r="Q7859" i="1"/>
  <c r="R7859" i="1"/>
  <c r="S7859" i="1"/>
  <c r="T7859" i="1"/>
  <c r="V7859" i="1"/>
  <c r="B7860" i="1"/>
  <c r="O7860" i="1" s="1"/>
  <c r="E7860" i="1"/>
  <c r="H7860" i="1"/>
  <c r="I7860" i="1" s="1"/>
  <c r="N7860" i="1"/>
  <c r="P7860" i="1"/>
  <c r="R7860" i="1"/>
  <c r="T7860" i="1"/>
  <c r="U7860" i="1"/>
  <c r="V7860" i="1"/>
  <c r="B7861" i="1"/>
  <c r="E7861" i="1"/>
  <c r="H7861" i="1"/>
  <c r="I7861" i="1"/>
  <c r="N7861" i="1"/>
  <c r="O7861" i="1"/>
  <c r="P7861" i="1"/>
  <c r="Q7861" i="1"/>
  <c r="R7861" i="1"/>
  <c r="S7861" i="1"/>
  <c r="T7861" i="1"/>
  <c r="U7861" i="1"/>
  <c r="U7862" i="1" s="1"/>
  <c r="U7863" i="1" s="1"/>
  <c r="U7864" i="1" s="1"/>
  <c r="U7865" i="1" s="1"/>
  <c r="U7866" i="1" s="1"/>
  <c r="U7867" i="1" s="1"/>
  <c r="U7868" i="1" s="1"/>
  <c r="V7861" i="1"/>
  <c r="B7862" i="1"/>
  <c r="O7862" i="1" s="1"/>
  <c r="E7862" i="1"/>
  <c r="H7862" i="1"/>
  <c r="I7862" i="1" s="1"/>
  <c r="N7862" i="1"/>
  <c r="P7862" i="1"/>
  <c r="R7862" i="1"/>
  <c r="T7862" i="1"/>
  <c r="V7862" i="1"/>
  <c r="B7863" i="1"/>
  <c r="E7863" i="1"/>
  <c r="H7863" i="1"/>
  <c r="I7863" i="1"/>
  <c r="N7863" i="1"/>
  <c r="O7863" i="1"/>
  <c r="P7863" i="1"/>
  <c r="Q7863" i="1"/>
  <c r="R7863" i="1"/>
  <c r="S7863" i="1"/>
  <c r="T7863" i="1"/>
  <c r="V7863" i="1"/>
  <c r="B7864" i="1"/>
  <c r="O7864" i="1" s="1"/>
  <c r="E7864" i="1"/>
  <c r="H7864" i="1"/>
  <c r="I7864" i="1" s="1"/>
  <c r="N7864" i="1"/>
  <c r="P7864" i="1"/>
  <c r="R7864" i="1"/>
  <c r="T7864" i="1"/>
  <c r="V7864" i="1"/>
  <c r="B7865" i="1"/>
  <c r="E7865" i="1"/>
  <c r="H7865" i="1"/>
  <c r="I7865" i="1"/>
  <c r="N7865" i="1"/>
  <c r="O7865" i="1"/>
  <c r="P7865" i="1"/>
  <c r="Q7865" i="1"/>
  <c r="R7865" i="1"/>
  <c r="S7865" i="1"/>
  <c r="T7865" i="1"/>
  <c r="V7865" i="1"/>
  <c r="B7866" i="1"/>
  <c r="O7866" i="1" s="1"/>
  <c r="E7866" i="1"/>
  <c r="H7866" i="1"/>
  <c r="I7866" i="1" s="1"/>
  <c r="N7866" i="1"/>
  <c r="P7866" i="1"/>
  <c r="R7866" i="1"/>
  <c r="T7866" i="1"/>
  <c r="V7866" i="1"/>
  <c r="B7867" i="1"/>
  <c r="E7867" i="1"/>
  <c r="H7867" i="1"/>
  <c r="I7867" i="1"/>
  <c r="N7867" i="1"/>
  <c r="O7867" i="1"/>
  <c r="P7867" i="1"/>
  <c r="Q7867" i="1"/>
  <c r="R7867" i="1"/>
  <c r="S7867" i="1"/>
  <c r="T7867" i="1"/>
  <c r="V7867" i="1"/>
  <c r="B7868" i="1"/>
  <c r="O7868" i="1" s="1"/>
  <c r="E7868" i="1"/>
  <c r="H7868" i="1"/>
  <c r="I7868" i="1" s="1"/>
  <c r="N7868" i="1"/>
  <c r="P7868" i="1"/>
  <c r="R7868" i="1"/>
  <c r="T7868" i="1"/>
  <c r="V7868" i="1"/>
  <c r="B7869" i="1"/>
  <c r="E7869" i="1"/>
  <c r="H7869" i="1"/>
  <c r="I7869" i="1"/>
  <c r="N7869" i="1"/>
  <c r="O7869" i="1"/>
  <c r="P7869" i="1"/>
  <c r="Q7869" i="1"/>
  <c r="R7869" i="1"/>
  <c r="S7869" i="1"/>
  <c r="T7869" i="1"/>
  <c r="U7869" i="1"/>
  <c r="V7869" i="1"/>
  <c r="B7870" i="1"/>
  <c r="O7870" i="1" s="1"/>
  <c r="E7870" i="1"/>
  <c r="H7870" i="1"/>
  <c r="I7870" i="1" s="1"/>
  <c r="N7870" i="1"/>
  <c r="P7870" i="1"/>
  <c r="R7870" i="1"/>
  <c r="T7870" i="1"/>
  <c r="U7870" i="1"/>
  <c r="V7870" i="1"/>
  <c r="B7871" i="1"/>
  <c r="E7871" i="1"/>
  <c r="H7871" i="1"/>
  <c r="I7871" i="1"/>
  <c r="N7871" i="1"/>
  <c r="O7871" i="1"/>
  <c r="P7871" i="1"/>
  <c r="Q7871" i="1"/>
  <c r="R7871" i="1"/>
  <c r="S7871" i="1"/>
  <c r="T7871" i="1"/>
  <c r="U7871" i="1"/>
  <c r="U7872" i="1" s="1"/>
  <c r="V7871" i="1"/>
  <c r="B7872" i="1"/>
  <c r="O7872" i="1" s="1"/>
  <c r="E7872" i="1"/>
  <c r="H7872" i="1"/>
  <c r="I7872" i="1" s="1"/>
  <c r="N7872" i="1"/>
  <c r="P7872" i="1"/>
  <c r="R7872" i="1"/>
  <c r="T7872" i="1"/>
  <c r="V7872" i="1"/>
  <c r="B7873" i="1"/>
  <c r="E7873" i="1"/>
  <c r="H7873" i="1"/>
  <c r="I7873" i="1"/>
  <c r="N7873" i="1"/>
  <c r="O7873" i="1"/>
  <c r="P7873" i="1"/>
  <c r="Q7873" i="1"/>
  <c r="R7873" i="1"/>
  <c r="S7873" i="1"/>
  <c r="T7873" i="1"/>
  <c r="U7873" i="1"/>
  <c r="U7874" i="1" s="1"/>
  <c r="U7875" i="1" s="1"/>
  <c r="U7876" i="1" s="1"/>
  <c r="V7873" i="1"/>
  <c r="B7874" i="1"/>
  <c r="O7874" i="1" s="1"/>
  <c r="E7874" i="1"/>
  <c r="H7874" i="1"/>
  <c r="I7874" i="1" s="1"/>
  <c r="N7874" i="1"/>
  <c r="P7874" i="1"/>
  <c r="R7874" i="1"/>
  <c r="T7874" i="1"/>
  <c r="V7874" i="1"/>
  <c r="B7875" i="1"/>
  <c r="E7875" i="1"/>
  <c r="H7875" i="1"/>
  <c r="I7875" i="1"/>
  <c r="N7875" i="1"/>
  <c r="O7875" i="1"/>
  <c r="P7875" i="1"/>
  <c r="Q7875" i="1"/>
  <c r="R7875" i="1"/>
  <c r="S7875" i="1"/>
  <c r="T7875" i="1"/>
  <c r="V7875" i="1"/>
  <c r="B7876" i="1"/>
  <c r="O7876" i="1" s="1"/>
  <c r="E7876" i="1"/>
  <c r="H7876" i="1"/>
  <c r="I7876" i="1" s="1"/>
  <c r="N7876" i="1"/>
  <c r="P7876" i="1"/>
  <c r="R7876" i="1"/>
  <c r="T7876" i="1"/>
  <c r="V7876" i="1"/>
  <c r="B7877" i="1"/>
  <c r="E7877" i="1"/>
  <c r="H7877" i="1"/>
  <c r="I7877" i="1"/>
  <c r="N7877" i="1"/>
  <c r="O7877" i="1"/>
  <c r="P7877" i="1"/>
  <c r="Q7877" i="1"/>
  <c r="R7877" i="1"/>
  <c r="S7877" i="1"/>
  <c r="T7877" i="1"/>
  <c r="U7877" i="1"/>
  <c r="U7878" i="1" s="1"/>
  <c r="V7877" i="1"/>
  <c r="B7878" i="1"/>
  <c r="O7878" i="1" s="1"/>
  <c r="E7878" i="1"/>
  <c r="H7878" i="1"/>
  <c r="I7878" i="1" s="1"/>
  <c r="N7878" i="1"/>
  <c r="P7878" i="1"/>
  <c r="R7878" i="1"/>
  <c r="T7878" i="1"/>
  <c r="V7878" i="1"/>
  <c r="B7879" i="1"/>
  <c r="E7879" i="1"/>
  <c r="H7879" i="1"/>
  <c r="I7879" i="1"/>
  <c r="N7879" i="1"/>
  <c r="O7879" i="1"/>
  <c r="P7879" i="1"/>
  <c r="Q7879" i="1"/>
  <c r="R7879" i="1"/>
  <c r="S7879" i="1"/>
  <c r="T7879" i="1"/>
  <c r="U7879" i="1"/>
  <c r="U7880" i="1" s="1"/>
  <c r="U7881" i="1" s="1"/>
  <c r="U7882" i="1" s="1"/>
  <c r="V7879" i="1"/>
  <c r="B7880" i="1"/>
  <c r="O7880" i="1" s="1"/>
  <c r="E7880" i="1"/>
  <c r="H7880" i="1"/>
  <c r="I7880" i="1" s="1"/>
  <c r="N7880" i="1"/>
  <c r="P7880" i="1"/>
  <c r="R7880" i="1"/>
  <c r="T7880" i="1"/>
  <c r="V7880" i="1"/>
  <c r="B7881" i="1"/>
  <c r="E7881" i="1"/>
  <c r="H7881" i="1"/>
  <c r="I7881" i="1"/>
  <c r="N7881" i="1"/>
  <c r="O7881" i="1"/>
  <c r="P7881" i="1"/>
  <c r="Q7881" i="1"/>
  <c r="R7881" i="1"/>
  <c r="S7881" i="1"/>
  <c r="T7881" i="1"/>
  <c r="V7881" i="1"/>
  <c r="B7882" i="1"/>
  <c r="O7882" i="1" s="1"/>
  <c r="E7882" i="1"/>
  <c r="H7882" i="1"/>
  <c r="I7882" i="1" s="1"/>
  <c r="N7882" i="1"/>
  <c r="P7882" i="1"/>
  <c r="R7882" i="1"/>
  <c r="T7882" i="1"/>
  <c r="V7882" i="1"/>
  <c r="B7883" i="1"/>
  <c r="E7883" i="1"/>
  <c r="H7883" i="1"/>
  <c r="I7883" i="1"/>
  <c r="N7883" i="1"/>
  <c r="O7883" i="1"/>
  <c r="P7883" i="1"/>
  <c r="Q7883" i="1"/>
  <c r="R7883" i="1"/>
  <c r="S7883" i="1"/>
  <c r="T7883" i="1"/>
  <c r="U7883" i="1"/>
  <c r="U7884" i="1" s="1"/>
  <c r="U7885" i="1" s="1"/>
  <c r="U7886" i="1" s="1"/>
  <c r="U7887" i="1" s="1"/>
  <c r="V7883" i="1"/>
  <c r="B7884" i="1"/>
  <c r="O7884" i="1" s="1"/>
  <c r="E7884" i="1"/>
  <c r="H7884" i="1"/>
  <c r="I7884" i="1" s="1"/>
  <c r="N7884" i="1"/>
  <c r="P7884" i="1"/>
  <c r="R7884" i="1"/>
  <c r="T7884" i="1"/>
  <c r="V7884" i="1"/>
  <c r="B7885" i="1"/>
  <c r="E7885" i="1"/>
  <c r="H7885" i="1"/>
  <c r="I7885" i="1"/>
  <c r="N7885" i="1"/>
  <c r="O7885" i="1"/>
  <c r="P7885" i="1"/>
  <c r="Q7885" i="1"/>
  <c r="R7885" i="1"/>
  <c r="S7885" i="1"/>
  <c r="T7885" i="1"/>
  <c r="V7885" i="1"/>
  <c r="B7886" i="1"/>
  <c r="O7886" i="1" s="1"/>
  <c r="E7886" i="1"/>
  <c r="H7886" i="1"/>
  <c r="I7886" i="1" s="1"/>
  <c r="N7886" i="1"/>
  <c r="P7886" i="1"/>
  <c r="R7886" i="1"/>
  <c r="T7886" i="1"/>
  <c r="V7886" i="1"/>
  <c r="B7887" i="1"/>
  <c r="E7887" i="1"/>
  <c r="H7887" i="1"/>
  <c r="I7887" i="1"/>
  <c r="N7887" i="1"/>
  <c r="O7887" i="1"/>
  <c r="P7887" i="1"/>
  <c r="Q7887" i="1"/>
  <c r="R7887" i="1"/>
  <c r="S7887" i="1"/>
  <c r="T7887" i="1"/>
  <c r="V7887" i="1"/>
  <c r="B7888" i="1"/>
  <c r="O7888" i="1" s="1"/>
  <c r="E7888" i="1"/>
  <c r="H7888" i="1"/>
  <c r="I7888" i="1" s="1"/>
  <c r="N7888" i="1"/>
  <c r="P7888" i="1"/>
  <c r="R7888" i="1"/>
  <c r="T7888" i="1"/>
  <c r="U7888" i="1"/>
  <c r="V7888" i="1"/>
  <c r="B7889" i="1"/>
  <c r="E7889" i="1"/>
  <c r="H7889" i="1"/>
  <c r="I7889" i="1"/>
  <c r="N7889" i="1"/>
  <c r="O7889" i="1"/>
  <c r="P7889" i="1"/>
  <c r="Q7889" i="1"/>
  <c r="R7889" i="1"/>
  <c r="S7889" i="1"/>
  <c r="T7889" i="1"/>
  <c r="U7889" i="1"/>
  <c r="U7890" i="1" s="1"/>
  <c r="V7889" i="1"/>
  <c r="B7890" i="1"/>
  <c r="O7890" i="1" s="1"/>
  <c r="E7890" i="1"/>
  <c r="H7890" i="1"/>
  <c r="I7890" i="1" s="1"/>
  <c r="N7890" i="1"/>
  <c r="P7890" i="1"/>
  <c r="R7890" i="1"/>
  <c r="T7890" i="1"/>
  <c r="V7890" i="1"/>
  <c r="B7891" i="1"/>
  <c r="E7891" i="1"/>
  <c r="H7891" i="1"/>
  <c r="I7891" i="1"/>
  <c r="N7891" i="1"/>
  <c r="O7891" i="1"/>
  <c r="P7891" i="1"/>
  <c r="Q7891" i="1"/>
  <c r="R7891" i="1"/>
  <c r="S7891" i="1"/>
  <c r="T7891" i="1"/>
  <c r="U7891" i="1"/>
  <c r="U7892" i="1" s="1"/>
  <c r="U7893" i="1" s="1"/>
  <c r="U7894" i="1" s="1"/>
  <c r="U7895" i="1" s="1"/>
  <c r="V7891" i="1"/>
  <c r="B7892" i="1"/>
  <c r="O7892" i="1" s="1"/>
  <c r="E7892" i="1"/>
  <c r="H7892" i="1"/>
  <c r="I7892" i="1" s="1"/>
  <c r="N7892" i="1"/>
  <c r="P7892" i="1"/>
  <c r="R7892" i="1"/>
  <c r="T7892" i="1"/>
  <c r="V7892" i="1"/>
  <c r="B7893" i="1"/>
  <c r="E7893" i="1"/>
  <c r="H7893" i="1"/>
  <c r="I7893" i="1"/>
  <c r="N7893" i="1"/>
  <c r="O7893" i="1"/>
  <c r="P7893" i="1"/>
  <c r="Q7893" i="1"/>
  <c r="R7893" i="1"/>
  <c r="S7893" i="1"/>
  <c r="T7893" i="1"/>
  <c r="V7893" i="1"/>
  <c r="B7894" i="1"/>
  <c r="O7894" i="1" s="1"/>
  <c r="E7894" i="1"/>
  <c r="H7894" i="1"/>
  <c r="I7894" i="1" s="1"/>
  <c r="N7894" i="1"/>
  <c r="P7894" i="1"/>
  <c r="R7894" i="1"/>
  <c r="T7894" i="1"/>
  <c r="V7894" i="1"/>
  <c r="B7895" i="1"/>
  <c r="E7895" i="1"/>
  <c r="H7895" i="1"/>
  <c r="I7895" i="1"/>
  <c r="N7895" i="1"/>
  <c r="O7895" i="1"/>
  <c r="P7895" i="1"/>
  <c r="Q7895" i="1"/>
  <c r="R7895" i="1"/>
  <c r="S7895" i="1"/>
  <c r="T7895" i="1"/>
  <c r="V7895" i="1"/>
  <c r="B7896" i="1"/>
  <c r="O7896" i="1" s="1"/>
  <c r="E7896" i="1"/>
  <c r="H7896" i="1"/>
  <c r="I7896" i="1" s="1"/>
  <c r="N7896" i="1"/>
  <c r="P7896" i="1"/>
  <c r="R7896" i="1"/>
  <c r="T7896" i="1"/>
  <c r="U7896" i="1"/>
  <c r="V7896" i="1"/>
  <c r="B7897" i="1"/>
  <c r="E7897" i="1"/>
  <c r="H7897" i="1"/>
  <c r="I7897" i="1"/>
  <c r="N7897" i="1"/>
  <c r="O7897" i="1"/>
  <c r="P7897" i="1"/>
  <c r="Q7897" i="1"/>
  <c r="R7897" i="1"/>
  <c r="S7897" i="1"/>
  <c r="T7897" i="1"/>
  <c r="U7897" i="1"/>
  <c r="U7898" i="1" s="1"/>
  <c r="V7897" i="1"/>
  <c r="B7898" i="1"/>
  <c r="O7898" i="1" s="1"/>
  <c r="E7898" i="1"/>
  <c r="H7898" i="1"/>
  <c r="I7898" i="1" s="1"/>
  <c r="N7898" i="1"/>
  <c r="P7898" i="1"/>
  <c r="R7898" i="1"/>
  <c r="T7898" i="1"/>
  <c r="V7898" i="1"/>
  <c r="B7899" i="1"/>
  <c r="E7899" i="1"/>
  <c r="H7899" i="1"/>
  <c r="I7899" i="1"/>
  <c r="N7899" i="1"/>
  <c r="O7899" i="1"/>
  <c r="P7899" i="1"/>
  <c r="Q7899" i="1"/>
  <c r="R7899" i="1"/>
  <c r="S7899" i="1"/>
  <c r="T7899" i="1"/>
  <c r="U7899" i="1"/>
  <c r="U7900" i="1" s="1"/>
  <c r="U7901" i="1" s="1"/>
  <c r="U7902" i="1" s="1"/>
  <c r="V7899" i="1"/>
  <c r="B7900" i="1"/>
  <c r="O7900" i="1" s="1"/>
  <c r="E7900" i="1"/>
  <c r="H7900" i="1"/>
  <c r="I7900" i="1" s="1"/>
  <c r="N7900" i="1"/>
  <c r="P7900" i="1"/>
  <c r="R7900" i="1"/>
  <c r="T7900" i="1"/>
  <c r="V7900" i="1"/>
  <c r="B7901" i="1"/>
  <c r="E7901" i="1"/>
  <c r="H7901" i="1"/>
  <c r="I7901" i="1"/>
  <c r="N7901" i="1"/>
  <c r="O7901" i="1"/>
  <c r="P7901" i="1"/>
  <c r="Q7901" i="1"/>
  <c r="R7901" i="1"/>
  <c r="S7901" i="1"/>
  <c r="T7901" i="1"/>
  <c r="V7901" i="1"/>
  <c r="B7902" i="1"/>
  <c r="O7902" i="1" s="1"/>
  <c r="E7902" i="1"/>
  <c r="H7902" i="1"/>
  <c r="I7902" i="1" s="1"/>
  <c r="N7902" i="1"/>
  <c r="P7902" i="1"/>
  <c r="R7902" i="1"/>
  <c r="T7902" i="1"/>
  <c r="V7902" i="1"/>
  <c r="B7903" i="1"/>
  <c r="E7903" i="1"/>
  <c r="H7903" i="1"/>
  <c r="I7903" i="1"/>
  <c r="N7903" i="1"/>
  <c r="O7903" i="1"/>
  <c r="P7903" i="1"/>
  <c r="Q7903" i="1"/>
  <c r="R7903" i="1"/>
  <c r="S7903" i="1"/>
  <c r="T7903" i="1"/>
  <c r="U7903" i="1"/>
  <c r="U7904" i="1" s="1"/>
  <c r="V7903" i="1"/>
  <c r="B7904" i="1"/>
  <c r="O7904" i="1" s="1"/>
  <c r="E7904" i="1"/>
  <c r="H7904" i="1"/>
  <c r="I7904" i="1" s="1"/>
  <c r="N7904" i="1"/>
  <c r="P7904" i="1"/>
  <c r="R7904" i="1"/>
  <c r="T7904" i="1"/>
  <c r="V7904" i="1"/>
  <c r="B7905" i="1"/>
  <c r="E7905" i="1"/>
  <c r="H7905" i="1"/>
  <c r="I7905" i="1"/>
  <c r="N7905" i="1"/>
  <c r="O7905" i="1"/>
  <c r="P7905" i="1"/>
  <c r="Q7905" i="1"/>
  <c r="R7905" i="1"/>
  <c r="S7905" i="1"/>
  <c r="T7905" i="1"/>
  <c r="U7905" i="1"/>
  <c r="U7906" i="1" s="1"/>
  <c r="U7907" i="1" s="1"/>
  <c r="U7908" i="1" s="1"/>
  <c r="U7909" i="1" s="1"/>
  <c r="V7905" i="1"/>
  <c r="B7906" i="1"/>
  <c r="O7906" i="1" s="1"/>
  <c r="E7906" i="1"/>
  <c r="H7906" i="1"/>
  <c r="I7906" i="1" s="1"/>
  <c r="N7906" i="1"/>
  <c r="P7906" i="1"/>
  <c r="R7906" i="1"/>
  <c r="T7906" i="1"/>
  <c r="V7906" i="1"/>
  <c r="B7907" i="1"/>
  <c r="E7907" i="1"/>
  <c r="H7907" i="1"/>
  <c r="I7907" i="1"/>
  <c r="N7907" i="1"/>
  <c r="O7907" i="1"/>
  <c r="P7907" i="1"/>
  <c r="Q7907" i="1"/>
  <c r="R7907" i="1"/>
  <c r="S7907" i="1"/>
  <c r="T7907" i="1"/>
  <c r="V7907" i="1"/>
  <c r="B7908" i="1"/>
  <c r="O7908" i="1" s="1"/>
  <c r="E7908" i="1"/>
  <c r="H7908" i="1"/>
  <c r="I7908" i="1" s="1"/>
  <c r="N7908" i="1"/>
  <c r="P7908" i="1"/>
  <c r="R7908" i="1"/>
  <c r="T7908" i="1"/>
  <c r="V7908" i="1"/>
  <c r="B7909" i="1"/>
  <c r="E7909" i="1"/>
  <c r="H7909" i="1"/>
  <c r="I7909" i="1"/>
  <c r="N7909" i="1"/>
  <c r="O7909" i="1"/>
  <c r="P7909" i="1"/>
  <c r="Q7909" i="1"/>
  <c r="R7909" i="1"/>
  <c r="S7909" i="1"/>
  <c r="T7909" i="1"/>
  <c r="V7909" i="1"/>
  <c r="B7910" i="1"/>
  <c r="O7910" i="1" s="1"/>
  <c r="E7910" i="1"/>
  <c r="H7910" i="1"/>
  <c r="I7910" i="1" s="1"/>
  <c r="N7910" i="1"/>
  <c r="P7910" i="1"/>
  <c r="R7910" i="1"/>
  <c r="T7910" i="1"/>
  <c r="U7910" i="1"/>
  <c r="V7910" i="1"/>
  <c r="B7911" i="1"/>
  <c r="E7911" i="1"/>
  <c r="H7911" i="1"/>
  <c r="I7911" i="1"/>
  <c r="N7911" i="1"/>
  <c r="O7911" i="1"/>
  <c r="P7911" i="1"/>
  <c r="Q7911" i="1"/>
  <c r="R7911" i="1"/>
  <c r="S7911" i="1"/>
  <c r="T7911" i="1"/>
  <c r="U7911" i="1"/>
  <c r="U7912" i="1" s="1"/>
  <c r="V7911" i="1"/>
  <c r="B7912" i="1"/>
  <c r="O7912" i="1" s="1"/>
  <c r="E7912" i="1"/>
  <c r="H7912" i="1"/>
  <c r="I7912" i="1" s="1"/>
  <c r="N7912" i="1"/>
  <c r="P7912" i="1"/>
  <c r="R7912" i="1"/>
  <c r="T7912" i="1"/>
  <c r="V7912" i="1"/>
  <c r="B7913" i="1"/>
  <c r="E7913" i="1"/>
  <c r="H7913" i="1"/>
  <c r="I7913" i="1"/>
  <c r="N7913" i="1"/>
  <c r="O7913" i="1"/>
  <c r="P7913" i="1"/>
  <c r="Q7913" i="1"/>
  <c r="R7913" i="1"/>
  <c r="S7913" i="1"/>
  <c r="T7913" i="1"/>
  <c r="U7913" i="1"/>
  <c r="U7914" i="1" s="1"/>
  <c r="U7915" i="1" s="1"/>
  <c r="U7916" i="1" s="1"/>
  <c r="V7913" i="1"/>
  <c r="B7914" i="1"/>
  <c r="O7914" i="1" s="1"/>
  <c r="E7914" i="1"/>
  <c r="H7914" i="1"/>
  <c r="I7914" i="1" s="1"/>
  <c r="N7914" i="1"/>
  <c r="P7914" i="1"/>
  <c r="R7914" i="1"/>
  <c r="T7914" i="1"/>
  <c r="V7914" i="1"/>
  <c r="B7915" i="1"/>
  <c r="E7915" i="1"/>
  <c r="H7915" i="1"/>
  <c r="I7915" i="1"/>
  <c r="N7915" i="1"/>
  <c r="O7915" i="1"/>
  <c r="P7915" i="1"/>
  <c r="Q7915" i="1"/>
  <c r="R7915" i="1"/>
  <c r="S7915" i="1"/>
  <c r="T7915" i="1"/>
  <c r="V7915" i="1"/>
  <c r="B7916" i="1"/>
  <c r="O7916" i="1" s="1"/>
  <c r="E7916" i="1"/>
  <c r="H7916" i="1"/>
  <c r="I7916" i="1" s="1"/>
  <c r="N7916" i="1"/>
  <c r="P7916" i="1"/>
  <c r="R7916" i="1"/>
  <c r="T7916" i="1"/>
  <c r="V7916" i="1"/>
  <c r="B7917" i="1"/>
  <c r="E7917" i="1"/>
  <c r="H7917" i="1"/>
  <c r="I7917" i="1"/>
  <c r="N7917" i="1"/>
  <c r="O7917" i="1"/>
  <c r="P7917" i="1"/>
  <c r="Q7917" i="1"/>
  <c r="R7917" i="1"/>
  <c r="S7917" i="1"/>
  <c r="T7917" i="1"/>
  <c r="U7917" i="1"/>
  <c r="U7918" i="1" s="1"/>
  <c r="U7919" i="1" s="1"/>
  <c r="U7920" i="1" s="1"/>
  <c r="V7917" i="1"/>
  <c r="B7918" i="1"/>
  <c r="O7918" i="1" s="1"/>
  <c r="E7918" i="1"/>
  <c r="H7918" i="1"/>
  <c r="I7918" i="1" s="1"/>
  <c r="N7918" i="1"/>
  <c r="P7918" i="1"/>
  <c r="R7918" i="1"/>
  <c r="T7918" i="1"/>
  <c r="V7918" i="1"/>
  <c r="B7919" i="1"/>
  <c r="E7919" i="1"/>
  <c r="H7919" i="1"/>
  <c r="I7919" i="1"/>
  <c r="N7919" i="1"/>
  <c r="O7919" i="1"/>
  <c r="P7919" i="1"/>
  <c r="Q7919" i="1"/>
  <c r="R7919" i="1"/>
  <c r="S7919" i="1"/>
  <c r="T7919" i="1"/>
  <c r="V7919" i="1"/>
  <c r="B7920" i="1"/>
  <c r="O7920" i="1" s="1"/>
  <c r="E7920" i="1"/>
  <c r="H7920" i="1"/>
  <c r="I7920" i="1" s="1"/>
  <c r="N7920" i="1"/>
  <c r="P7920" i="1"/>
  <c r="R7920" i="1"/>
  <c r="T7920" i="1"/>
  <c r="V7920" i="1"/>
  <c r="B7921" i="1"/>
  <c r="E7921" i="1"/>
  <c r="H7921" i="1"/>
  <c r="I7921" i="1"/>
  <c r="N7921" i="1"/>
  <c r="O7921" i="1"/>
  <c r="P7921" i="1"/>
  <c r="Q7921" i="1"/>
  <c r="R7921" i="1"/>
  <c r="S7921" i="1"/>
  <c r="T7921" i="1"/>
  <c r="U7921" i="1"/>
  <c r="U7922" i="1" s="1"/>
  <c r="U7923" i="1" s="1"/>
  <c r="U7924" i="1" s="1"/>
  <c r="V7921" i="1"/>
  <c r="B7922" i="1"/>
  <c r="O7922" i="1" s="1"/>
  <c r="E7922" i="1"/>
  <c r="H7922" i="1"/>
  <c r="I7922" i="1" s="1"/>
  <c r="N7922" i="1"/>
  <c r="P7922" i="1"/>
  <c r="R7922" i="1"/>
  <c r="T7922" i="1"/>
  <c r="V7922" i="1"/>
  <c r="B7923" i="1"/>
  <c r="E7923" i="1"/>
  <c r="H7923" i="1"/>
  <c r="I7923" i="1"/>
  <c r="N7923" i="1"/>
  <c r="O7923" i="1"/>
  <c r="P7923" i="1"/>
  <c r="Q7923" i="1"/>
  <c r="R7923" i="1"/>
  <c r="S7923" i="1"/>
  <c r="T7923" i="1"/>
  <c r="V7923" i="1"/>
  <c r="B7924" i="1"/>
  <c r="O7924" i="1" s="1"/>
  <c r="E7924" i="1"/>
  <c r="H7924" i="1"/>
  <c r="I7924" i="1" s="1"/>
  <c r="N7924" i="1"/>
  <c r="P7924" i="1"/>
  <c r="R7924" i="1"/>
  <c r="T7924" i="1"/>
  <c r="V7924" i="1"/>
  <c r="B7925" i="1"/>
  <c r="E7925" i="1"/>
  <c r="H7925" i="1"/>
  <c r="I7925" i="1"/>
  <c r="N7925" i="1"/>
  <c r="O7925" i="1"/>
  <c r="P7925" i="1"/>
  <c r="Q7925" i="1"/>
  <c r="R7925" i="1"/>
  <c r="S7925" i="1"/>
  <c r="T7925" i="1"/>
  <c r="U7925" i="1"/>
  <c r="U7926" i="1" s="1"/>
  <c r="U7927" i="1" s="1"/>
  <c r="U7928" i="1" s="1"/>
  <c r="V7925" i="1"/>
  <c r="B7926" i="1"/>
  <c r="O7926" i="1" s="1"/>
  <c r="E7926" i="1"/>
  <c r="H7926" i="1"/>
  <c r="I7926" i="1" s="1"/>
  <c r="N7926" i="1"/>
  <c r="P7926" i="1"/>
  <c r="R7926" i="1"/>
  <c r="T7926" i="1"/>
  <c r="V7926" i="1"/>
  <c r="B7927" i="1"/>
  <c r="E7927" i="1"/>
  <c r="H7927" i="1"/>
  <c r="I7927" i="1"/>
  <c r="N7927" i="1"/>
  <c r="O7927" i="1"/>
  <c r="P7927" i="1"/>
  <c r="Q7927" i="1"/>
  <c r="R7927" i="1"/>
  <c r="S7927" i="1"/>
  <c r="T7927" i="1"/>
  <c r="V7927" i="1"/>
  <c r="B7928" i="1"/>
  <c r="O7928" i="1" s="1"/>
  <c r="E7928" i="1"/>
  <c r="H7928" i="1"/>
  <c r="I7928" i="1" s="1"/>
  <c r="N7928" i="1"/>
  <c r="P7928" i="1"/>
  <c r="R7928" i="1"/>
  <c r="T7928" i="1"/>
  <c r="V7928" i="1"/>
  <c r="B7929" i="1"/>
  <c r="E7929" i="1"/>
  <c r="H7929" i="1"/>
  <c r="I7929" i="1"/>
  <c r="N7929" i="1"/>
  <c r="O7929" i="1"/>
  <c r="P7929" i="1"/>
  <c r="Q7929" i="1"/>
  <c r="R7929" i="1"/>
  <c r="S7929" i="1"/>
  <c r="T7929" i="1"/>
  <c r="U7929" i="1"/>
  <c r="U7930" i="1" s="1"/>
  <c r="U7931" i="1" s="1"/>
  <c r="V7929" i="1"/>
  <c r="B7930" i="1"/>
  <c r="O7930" i="1" s="1"/>
  <c r="E7930" i="1"/>
  <c r="H7930" i="1"/>
  <c r="I7930" i="1" s="1"/>
  <c r="N7930" i="1"/>
  <c r="P7930" i="1"/>
  <c r="R7930" i="1"/>
  <c r="T7930" i="1"/>
  <c r="V7930" i="1"/>
  <c r="B7931" i="1"/>
  <c r="E7931" i="1"/>
  <c r="H7931" i="1"/>
  <c r="I7931" i="1"/>
  <c r="N7931" i="1"/>
  <c r="O7931" i="1"/>
  <c r="P7931" i="1"/>
  <c r="Q7931" i="1"/>
  <c r="R7931" i="1"/>
  <c r="S7931" i="1"/>
  <c r="T7931" i="1"/>
  <c r="V7931" i="1"/>
  <c r="B7932" i="1"/>
  <c r="O7932" i="1" s="1"/>
  <c r="E7932" i="1"/>
  <c r="H7932" i="1"/>
  <c r="I7932" i="1" s="1"/>
  <c r="N7932" i="1"/>
  <c r="P7932" i="1"/>
  <c r="R7932" i="1"/>
  <c r="T7932" i="1"/>
  <c r="U7932" i="1"/>
  <c r="V7932" i="1"/>
  <c r="B7933" i="1"/>
  <c r="E7933" i="1"/>
  <c r="H7933" i="1"/>
  <c r="I7933" i="1"/>
  <c r="N7933" i="1"/>
  <c r="O7933" i="1"/>
  <c r="P7933" i="1"/>
  <c r="Q7933" i="1"/>
  <c r="R7933" i="1"/>
  <c r="S7933" i="1"/>
  <c r="T7933" i="1"/>
  <c r="U7933" i="1"/>
  <c r="U7934" i="1" s="1"/>
  <c r="V7933" i="1"/>
  <c r="B7934" i="1"/>
  <c r="O7934" i="1" s="1"/>
  <c r="E7934" i="1"/>
  <c r="H7934" i="1"/>
  <c r="I7934" i="1" s="1"/>
  <c r="N7934" i="1"/>
  <c r="P7934" i="1"/>
  <c r="R7934" i="1"/>
  <c r="T7934" i="1"/>
  <c r="V7934" i="1"/>
  <c r="B7935" i="1"/>
  <c r="E7935" i="1"/>
  <c r="H7935" i="1"/>
  <c r="I7935" i="1"/>
  <c r="N7935" i="1"/>
  <c r="O7935" i="1"/>
  <c r="P7935" i="1"/>
  <c r="Q7935" i="1"/>
  <c r="R7935" i="1"/>
  <c r="S7935" i="1"/>
  <c r="T7935" i="1"/>
  <c r="U7935" i="1"/>
  <c r="U7936" i="1" s="1"/>
  <c r="U7937" i="1" s="1"/>
  <c r="U7938" i="1" s="1"/>
  <c r="U7939" i="1" s="1"/>
  <c r="V7935" i="1"/>
  <c r="B7936" i="1"/>
  <c r="O7936" i="1" s="1"/>
  <c r="E7936" i="1"/>
  <c r="H7936" i="1"/>
  <c r="I7936" i="1" s="1"/>
  <c r="N7936" i="1"/>
  <c r="P7936" i="1"/>
  <c r="R7936" i="1"/>
  <c r="T7936" i="1"/>
  <c r="V7936" i="1"/>
  <c r="B7937" i="1"/>
  <c r="E7937" i="1"/>
  <c r="H7937" i="1"/>
  <c r="I7937" i="1"/>
  <c r="N7937" i="1"/>
  <c r="O7937" i="1"/>
  <c r="P7937" i="1"/>
  <c r="Q7937" i="1"/>
  <c r="R7937" i="1"/>
  <c r="S7937" i="1"/>
  <c r="T7937" i="1"/>
  <c r="V7937" i="1"/>
  <c r="B7938" i="1"/>
  <c r="O7938" i="1" s="1"/>
  <c r="E7938" i="1"/>
  <c r="H7938" i="1"/>
  <c r="I7938" i="1" s="1"/>
  <c r="N7938" i="1"/>
  <c r="P7938" i="1"/>
  <c r="R7938" i="1"/>
  <c r="T7938" i="1"/>
  <c r="V7938" i="1"/>
  <c r="B7939" i="1"/>
  <c r="E7939" i="1"/>
  <c r="H7939" i="1"/>
  <c r="I7939" i="1"/>
  <c r="N7939" i="1"/>
  <c r="O7939" i="1"/>
  <c r="P7939" i="1"/>
  <c r="Q7939" i="1"/>
  <c r="R7939" i="1"/>
  <c r="S7939" i="1"/>
  <c r="T7939" i="1"/>
  <c r="V7939" i="1"/>
  <c r="B7940" i="1"/>
  <c r="O7940" i="1" s="1"/>
  <c r="E7940" i="1"/>
  <c r="H7940" i="1"/>
  <c r="I7940" i="1" s="1"/>
  <c r="N7940" i="1"/>
  <c r="P7940" i="1"/>
  <c r="R7940" i="1"/>
  <c r="T7940" i="1"/>
  <c r="U7940" i="1"/>
  <c r="V7940" i="1"/>
  <c r="B7941" i="1"/>
  <c r="E7941" i="1"/>
  <c r="H7941" i="1"/>
  <c r="I7941" i="1"/>
  <c r="N7941" i="1"/>
  <c r="O7941" i="1"/>
  <c r="P7941" i="1"/>
  <c r="Q7941" i="1"/>
  <c r="R7941" i="1"/>
  <c r="S7941" i="1"/>
  <c r="T7941" i="1"/>
  <c r="U7941" i="1"/>
  <c r="V7941" i="1"/>
  <c r="B7942" i="1"/>
  <c r="O7942" i="1" s="1"/>
  <c r="E7942" i="1"/>
  <c r="H7942" i="1"/>
  <c r="I7942" i="1" s="1"/>
  <c r="N7942" i="1"/>
  <c r="P7942" i="1"/>
  <c r="R7942" i="1"/>
  <c r="T7942" i="1"/>
  <c r="U7942" i="1"/>
  <c r="V7942" i="1"/>
  <c r="B7943" i="1"/>
  <c r="E7943" i="1"/>
  <c r="H7943" i="1"/>
  <c r="I7943" i="1"/>
  <c r="N7943" i="1"/>
  <c r="O7943" i="1"/>
  <c r="P7943" i="1"/>
  <c r="Q7943" i="1"/>
  <c r="R7943" i="1"/>
  <c r="S7943" i="1"/>
  <c r="T7943" i="1"/>
  <c r="U7943" i="1"/>
  <c r="U7944" i="1" s="1"/>
  <c r="U7945" i="1" s="1"/>
  <c r="V7943" i="1"/>
  <c r="B7944" i="1"/>
  <c r="O7944" i="1" s="1"/>
  <c r="E7944" i="1"/>
  <c r="H7944" i="1"/>
  <c r="I7944" i="1" s="1"/>
  <c r="N7944" i="1"/>
  <c r="P7944" i="1"/>
  <c r="R7944" i="1"/>
  <c r="T7944" i="1"/>
  <c r="V7944" i="1"/>
  <c r="B7945" i="1"/>
  <c r="E7945" i="1"/>
  <c r="H7945" i="1"/>
  <c r="I7945" i="1"/>
  <c r="N7945" i="1"/>
  <c r="O7945" i="1"/>
  <c r="P7945" i="1"/>
  <c r="Q7945" i="1"/>
  <c r="R7945" i="1"/>
  <c r="S7945" i="1"/>
  <c r="T7945" i="1"/>
  <c r="V7945" i="1"/>
  <c r="B7946" i="1"/>
  <c r="O7946" i="1" s="1"/>
  <c r="E7946" i="1"/>
  <c r="H7946" i="1"/>
  <c r="I7946" i="1" s="1"/>
  <c r="N7946" i="1"/>
  <c r="P7946" i="1"/>
  <c r="R7946" i="1"/>
  <c r="T7946" i="1"/>
  <c r="U7946" i="1"/>
  <c r="V7946" i="1"/>
  <c r="B7947" i="1"/>
  <c r="E7947" i="1"/>
  <c r="H7947" i="1"/>
  <c r="I7947" i="1"/>
  <c r="N7947" i="1"/>
  <c r="O7947" i="1"/>
  <c r="P7947" i="1"/>
  <c r="Q7947" i="1"/>
  <c r="R7947" i="1"/>
  <c r="S7947" i="1"/>
  <c r="T7947" i="1"/>
  <c r="U7947" i="1"/>
  <c r="V7947" i="1"/>
  <c r="B7948" i="1"/>
  <c r="O7948" i="1" s="1"/>
  <c r="E7948" i="1"/>
  <c r="H7948" i="1"/>
  <c r="I7948" i="1" s="1"/>
  <c r="N7948" i="1"/>
  <c r="P7948" i="1"/>
  <c r="R7948" i="1"/>
  <c r="T7948" i="1"/>
  <c r="U7948" i="1"/>
  <c r="V7948" i="1"/>
  <c r="B7949" i="1"/>
  <c r="E7949" i="1"/>
  <c r="H7949" i="1"/>
  <c r="I7949" i="1"/>
  <c r="N7949" i="1"/>
  <c r="O7949" i="1"/>
  <c r="P7949" i="1"/>
  <c r="Q7949" i="1"/>
  <c r="R7949" i="1"/>
  <c r="S7949" i="1"/>
  <c r="T7949" i="1"/>
  <c r="U7949" i="1"/>
  <c r="V7949" i="1"/>
  <c r="B7950" i="1"/>
  <c r="O7950" i="1" s="1"/>
  <c r="E7950" i="1"/>
  <c r="H7950" i="1"/>
  <c r="I7950" i="1" s="1"/>
  <c r="N7950" i="1"/>
  <c r="P7950" i="1"/>
  <c r="R7950" i="1"/>
  <c r="T7950" i="1"/>
  <c r="U7950" i="1"/>
  <c r="V7950" i="1"/>
  <c r="B7951" i="1"/>
  <c r="E7951" i="1"/>
  <c r="H7951" i="1"/>
  <c r="I7951" i="1"/>
  <c r="N7951" i="1"/>
  <c r="O7951" i="1"/>
  <c r="P7951" i="1"/>
  <c r="Q7951" i="1"/>
  <c r="R7951" i="1"/>
  <c r="S7951" i="1"/>
  <c r="T7951" i="1"/>
  <c r="U7951" i="1"/>
  <c r="V7951" i="1"/>
  <c r="B7952" i="1"/>
  <c r="O7952" i="1" s="1"/>
  <c r="E7952" i="1"/>
  <c r="H7952" i="1"/>
  <c r="I7952" i="1" s="1"/>
  <c r="N7952" i="1"/>
  <c r="P7952" i="1"/>
  <c r="R7952" i="1"/>
  <c r="T7952" i="1"/>
  <c r="U7952" i="1"/>
  <c r="V7952" i="1"/>
  <c r="B7953" i="1"/>
  <c r="E7953" i="1"/>
  <c r="H7953" i="1"/>
  <c r="I7953" i="1"/>
  <c r="N7953" i="1"/>
  <c r="O7953" i="1"/>
  <c r="P7953" i="1"/>
  <c r="Q7953" i="1"/>
  <c r="R7953" i="1"/>
  <c r="S7953" i="1"/>
  <c r="T7953" i="1"/>
  <c r="U7953" i="1"/>
  <c r="U7954" i="1" s="1"/>
  <c r="U7955" i="1" s="1"/>
  <c r="V7953" i="1"/>
  <c r="B7954" i="1"/>
  <c r="O7954" i="1" s="1"/>
  <c r="E7954" i="1"/>
  <c r="H7954" i="1"/>
  <c r="I7954" i="1" s="1"/>
  <c r="N7954" i="1"/>
  <c r="P7954" i="1"/>
  <c r="R7954" i="1"/>
  <c r="T7954" i="1"/>
  <c r="V7954" i="1"/>
  <c r="B7955" i="1"/>
  <c r="E7955" i="1"/>
  <c r="H7955" i="1"/>
  <c r="I7955" i="1"/>
  <c r="N7955" i="1"/>
  <c r="O7955" i="1"/>
  <c r="P7955" i="1"/>
  <c r="Q7955" i="1"/>
  <c r="R7955" i="1"/>
  <c r="S7955" i="1"/>
  <c r="T7955" i="1"/>
  <c r="V7955" i="1"/>
  <c r="B7956" i="1"/>
  <c r="O7956" i="1" s="1"/>
  <c r="E7956" i="1"/>
  <c r="H7956" i="1"/>
  <c r="I7956" i="1" s="1"/>
  <c r="N7956" i="1"/>
  <c r="P7956" i="1"/>
  <c r="R7956" i="1"/>
  <c r="T7956" i="1"/>
  <c r="U7956" i="1"/>
  <c r="V7956" i="1"/>
  <c r="B7957" i="1"/>
  <c r="E7957" i="1"/>
  <c r="H7957" i="1"/>
  <c r="I7957" i="1"/>
  <c r="N7957" i="1"/>
  <c r="O7957" i="1"/>
  <c r="P7957" i="1"/>
  <c r="Q7957" i="1"/>
  <c r="R7957" i="1"/>
  <c r="S7957" i="1"/>
  <c r="T7957" i="1"/>
  <c r="U7957" i="1"/>
  <c r="U7958" i="1" s="1"/>
  <c r="V7957" i="1"/>
  <c r="B7958" i="1"/>
  <c r="O7958" i="1" s="1"/>
  <c r="E7958" i="1"/>
  <c r="H7958" i="1"/>
  <c r="I7958" i="1" s="1"/>
  <c r="N7958" i="1"/>
  <c r="P7958" i="1"/>
  <c r="R7958" i="1"/>
  <c r="T7958" i="1"/>
  <c r="V7958" i="1"/>
  <c r="B7959" i="1"/>
  <c r="E7959" i="1"/>
  <c r="H7959" i="1"/>
  <c r="I7959" i="1"/>
  <c r="N7959" i="1"/>
  <c r="O7959" i="1"/>
  <c r="P7959" i="1"/>
  <c r="Q7959" i="1"/>
  <c r="R7959" i="1"/>
  <c r="S7959" i="1"/>
  <c r="T7959" i="1"/>
  <c r="U7959" i="1"/>
  <c r="U7960" i="1" s="1"/>
  <c r="U7961" i="1" s="1"/>
  <c r="U7962" i="1" s="1"/>
  <c r="U7963" i="1" s="1"/>
  <c r="V7959" i="1"/>
  <c r="B7960" i="1"/>
  <c r="O7960" i="1" s="1"/>
  <c r="E7960" i="1"/>
  <c r="H7960" i="1"/>
  <c r="I7960" i="1" s="1"/>
  <c r="N7960" i="1"/>
  <c r="P7960" i="1"/>
  <c r="R7960" i="1"/>
  <c r="T7960" i="1"/>
  <c r="V7960" i="1"/>
  <c r="B7961" i="1"/>
  <c r="E7961" i="1"/>
  <c r="H7961" i="1"/>
  <c r="I7961" i="1"/>
  <c r="N7961" i="1"/>
  <c r="O7961" i="1"/>
  <c r="P7961" i="1"/>
  <c r="Q7961" i="1"/>
  <c r="R7961" i="1"/>
  <c r="S7961" i="1"/>
  <c r="T7961" i="1"/>
  <c r="V7961" i="1"/>
  <c r="B7962" i="1"/>
  <c r="O7962" i="1" s="1"/>
  <c r="E7962" i="1"/>
  <c r="H7962" i="1"/>
  <c r="I7962" i="1" s="1"/>
  <c r="N7962" i="1"/>
  <c r="P7962" i="1"/>
  <c r="R7962" i="1"/>
  <c r="T7962" i="1"/>
  <c r="V7962" i="1"/>
  <c r="B7963" i="1"/>
  <c r="E7963" i="1"/>
  <c r="H7963" i="1"/>
  <c r="I7963" i="1"/>
  <c r="N7963" i="1"/>
  <c r="O7963" i="1"/>
  <c r="P7963" i="1"/>
  <c r="Q7963" i="1"/>
  <c r="R7963" i="1"/>
  <c r="S7963" i="1"/>
  <c r="T7963" i="1"/>
  <c r="V7963" i="1"/>
  <c r="B7964" i="1"/>
  <c r="O7964" i="1" s="1"/>
  <c r="E7964" i="1"/>
  <c r="H7964" i="1"/>
  <c r="I7964" i="1" s="1"/>
  <c r="N7964" i="1"/>
  <c r="P7964" i="1"/>
  <c r="R7964" i="1"/>
  <c r="T7964" i="1"/>
  <c r="U7964" i="1"/>
  <c r="V7964" i="1"/>
  <c r="B7965" i="1"/>
  <c r="E7965" i="1"/>
  <c r="H7965" i="1"/>
  <c r="I7965" i="1"/>
  <c r="N7965" i="1"/>
  <c r="O7965" i="1"/>
  <c r="P7965" i="1"/>
  <c r="Q7965" i="1"/>
  <c r="R7965" i="1"/>
  <c r="S7965" i="1"/>
  <c r="T7965" i="1"/>
  <c r="U7965" i="1"/>
  <c r="U7966" i="1" s="1"/>
  <c r="U7967" i="1" s="1"/>
  <c r="U7968" i="1" s="1"/>
  <c r="V7965" i="1"/>
  <c r="B7966" i="1"/>
  <c r="O7966" i="1" s="1"/>
  <c r="E7966" i="1"/>
  <c r="H7966" i="1"/>
  <c r="I7966" i="1" s="1"/>
  <c r="N7966" i="1"/>
  <c r="P7966" i="1"/>
  <c r="R7966" i="1"/>
  <c r="T7966" i="1"/>
  <c r="V7966" i="1"/>
  <c r="B7967" i="1"/>
  <c r="E7967" i="1"/>
  <c r="H7967" i="1"/>
  <c r="I7967" i="1"/>
  <c r="N7967" i="1"/>
  <c r="O7967" i="1"/>
  <c r="P7967" i="1"/>
  <c r="Q7967" i="1"/>
  <c r="R7967" i="1"/>
  <c r="S7967" i="1"/>
  <c r="T7967" i="1"/>
  <c r="V7967" i="1"/>
  <c r="B7968" i="1"/>
  <c r="O7968" i="1" s="1"/>
  <c r="E7968" i="1"/>
  <c r="H7968" i="1"/>
  <c r="I7968" i="1" s="1"/>
  <c r="N7968" i="1"/>
  <c r="P7968" i="1"/>
  <c r="R7968" i="1"/>
  <c r="T7968" i="1"/>
  <c r="V7968" i="1"/>
  <c r="B7969" i="1"/>
  <c r="E7969" i="1"/>
  <c r="H7969" i="1"/>
  <c r="I7969" i="1"/>
  <c r="N7969" i="1"/>
  <c r="O7969" i="1"/>
  <c r="P7969" i="1"/>
  <c r="Q7969" i="1"/>
  <c r="R7969" i="1"/>
  <c r="S7969" i="1"/>
  <c r="T7969" i="1"/>
  <c r="U7969" i="1"/>
  <c r="V7969" i="1"/>
  <c r="B7970" i="1"/>
  <c r="O7970" i="1" s="1"/>
  <c r="E7970" i="1"/>
  <c r="H7970" i="1"/>
  <c r="I7970" i="1" s="1"/>
  <c r="N7970" i="1"/>
  <c r="P7970" i="1"/>
  <c r="R7970" i="1"/>
  <c r="T7970" i="1"/>
  <c r="U7970" i="1"/>
  <c r="V7970" i="1"/>
  <c r="B7971" i="1"/>
  <c r="E7971" i="1"/>
  <c r="H7971" i="1"/>
  <c r="I7971" i="1"/>
  <c r="N7971" i="1"/>
  <c r="O7971" i="1"/>
  <c r="P7971" i="1"/>
  <c r="Q7971" i="1"/>
  <c r="R7971" i="1"/>
  <c r="S7971" i="1"/>
  <c r="T7971" i="1"/>
  <c r="U7971" i="1"/>
  <c r="U7972" i="1" s="1"/>
  <c r="U7973" i="1" s="1"/>
  <c r="U7974" i="1" s="1"/>
  <c r="V7971" i="1"/>
  <c r="B7972" i="1"/>
  <c r="O7972" i="1" s="1"/>
  <c r="E7972" i="1"/>
  <c r="H7972" i="1"/>
  <c r="I7972" i="1" s="1"/>
  <c r="N7972" i="1"/>
  <c r="P7972" i="1"/>
  <c r="R7972" i="1"/>
  <c r="T7972" i="1"/>
  <c r="V7972" i="1"/>
  <c r="B7973" i="1"/>
  <c r="E7973" i="1"/>
  <c r="H7973" i="1"/>
  <c r="I7973" i="1"/>
  <c r="N7973" i="1"/>
  <c r="O7973" i="1"/>
  <c r="P7973" i="1"/>
  <c r="Q7973" i="1"/>
  <c r="R7973" i="1"/>
  <c r="S7973" i="1"/>
  <c r="T7973" i="1"/>
  <c r="V7973" i="1"/>
  <c r="B7974" i="1"/>
  <c r="O7974" i="1" s="1"/>
  <c r="E7974" i="1"/>
  <c r="H7974" i="1"/>
  <c r="I7974" i="1" s="1"/>
  <c r="N7974" i="1"/>
  <c r="P7974" i="1"/>
  <c r="R7974" i="1"/>
  <c r="T7974" i="1"/>
  <c r="V7974" i="1"/>
  <c r="B7975" i="1"/>
  <c r="E7975" i="1"/>
  <c r="H7975" i="1"/>
  <c r="I7975" i="1"/>
  <c r="N7975" i="1"/>
  <c r="O7975" i="1"/>
  <c r="P7975" i="1"/>
  <c r="Q7975" i="1"/>
  <c r="R7975" i="1"/>
  <c r="S7975" i="1"/>
  <c r="T7975" i="1"/>
  <c r="U7975" i="1"/>
  <c r="U7976" i="1" s="1"/>
  <c r="U7977" i="1" s="1"/>
  <c r="U7978" i="1" s="1"/>
  <c r="V7975" i="1"/>
  <c r="B7976" i="1"/>
  <c r="O7976" i="1" s="1"/>
  <c r="E7976" i="1"/>
  <c r="H7976" i="1"/>
  <c r="I7976" i="1" s="1"/>
  <c r="N7976" i="1"/>
  <c r="P7976" i="1"/>
  <c r="R7976" i="1"/>
  <c r="T7976" i="1"/>
  <c r="V7976" i="1"/>
  <c r="B7977" i="1"/>
  <c r="E7977" i="1"/>
  <c r="H7977" i="1"/>
  <c r="I7977" i="1"/>
  <c r="N7977" i="1"/>
  <c r="O7977" i="1"/>
  <c r="P7977" i="1"/>
  <c r="Q7977" i="1"/>
  <c r="R7977" i="1"/>
  <c r="S7977" i="1"/>
  <c r="T7977" i="1"/>
  <c r="V7977" i="1"/>
  <c r="B7978" i="1"/>
  <c r="O7978" i="1" s="1"/>
  <c r="E7978" i="1"/>
  <c r="H7978" i="1"/>
  <c r="I7978" i="1" s="1"/>
  <c r="N7978" i="1"/>
  <c r="P7978" i="1"/>
  <c r="R7978" i="1"/>
  <c r="T7978" i="1"/>
  <c r="V7978" i="1"/>
  <c r="B7979" i="1"/>
  <c r="E7979" i="1"/>
  <c r="H7979" i="1"/>
  <c r="I7979" i="1"/>
  <c r="N7979" i="1"/>
  <c r="O7979" i="1"/>
  <c r="P7979" i="1"/>
  <c r="Q7979" i="1"/>
  <c r="R7979" i="1"/>
  <c r="S7979" i="1"/>
  <c r="T7979" i="1"/>
  <c r="U7979" i="1"/>
  <c r="U7980" i="1" s="1"/>
  <c r="V7979" i="1"/>
  <c r="B7980" i="1"/>
  <c r="O7980" i="1" s="1"/>
  <c r="E7980" i="1"/>
  <c r="H7980" i="1"/>
  <c r="I7980" i="1" s="1"/>
  <c r="N7980" i="1"/>
  <c r="P7980" i="1"/>
  <c r="R7980" i="1"/>
  <c r="T7980" i="1"/>
  <c r="V7980" i="1"/>
  <c r="B7981" i="1"/>
  <c r="E7981" i="1"/>
  <c r="H7981" i="1"/>
  <c r="I7981" i="1"/>
  <c r="N7981" i="1"/>
  <c r="O7981" i="1"/>
  <c r="P7981" i="1"/>
  <c r="Q7981" i="1"/>
  <c r="R7981" i="1"/>
  <c r="S7981" i="1"/>
  <c r="T7981" i="1"/>
  <c r="U7981" i="1"/>
  <c r="U7982" i="1" s="1"/>
  <c r="U7983" i="1" s="1"/>
  <c r="U7984" i="1" s="1"/>
  <c r="V7981" i="1"/>
  <c r="B7982" i="1"/>
  <c r="O7982" i="1" s="1"/>
  <c r="E7982" i="1"/>
  <c r="H7982" i="1"/>
  <c r="I7982" i="1" s="1"/>
  <c r="N7982" i="1"/>
  <c r="P7982" i="1"/>
  <c r="R7982" i="1"/>
  <c r="T7982" i="1"/>
  <c r="V7982" i="1"/>
  <c r="B7983" i="1"/>
  <c r="E7983" i="1"/>
  <c r="H7983" i="1"/>
  <c r="I7983" i="1"/>
  <c r="N7983" i="1"/>
  <c r="O7983" i="1"/>
  <c r="P7983" i="1"/>
  <c r="Q7983" i="1"/>
  <c r="R7983" i="1"/>
  <c r="S7983" i="1"/>
  <c r="T7983" i="1"/>
  <c r="V7983" i="1"/>
  <c r="B7984" i="1"/>
  <c r="O7984" i="1" s="1"/>
  <c r="E7984" i="1"/>
  <c r="H7984" i="1"/>
  <c r="I7984" i="1" s="1"/>
  <c r="N7984" i="1"/>
  <c r="P7984" i="1"/>
  <c r="R7984" i="1"/>
  <c r="T7984" i="1"/>
  <c r="V7984" i="1"/>
  <c r="B7985" i="1"/>
  <c r="E7985" i="1"/>
  <c r="H7985" i="1"/>
  <c r="I7985" i="1"/>
  <c r="N7985" i="1"/>
  <c r="O7985" i="1"/>
  <c r="P7985" i="1"/>
  <c r="Q7985" i="1"/>
  <c r="R7985" i="1"/>
  <c r="S7985" i="1"/>
  <c r="T7985" i="1"/>
  <c r="U7985" i="1"/>
  <c r="U7986" i="1" s="1"/>
  <c r="V7985" i="1"/>
  <c r="B7986" i="1"/>
  <c r="O7986" i="1" s="1"/>
  <c r="E7986" i="1"/>
  <c r="H7986" i="1"/>
  <c r="I7986" i="1" s="1"/>
  <c r="N7986" i="1"/>
  <c r="P7986" i="1"/>
  <c r="R7986" i="1"/>
  <c r="T7986" i="1"/>
  <c r="V7986" i="1"/>
  <c r="B7987" i="1"/>
  <c r="E7987" i="1"/>
  <c r="H7987" i="1"/>
  <c r="I7987" i="1"/>
  <c r="N7987" i="1"/>
  <c r="O7987" i="1"/>
  <c r="P7987" i="1"/>
  <c r="Q7987" i="1"/>
  <c r="R7987" i="1"/>
  <c r="S7987" i="1"/>
  <c r="T7987" i="1"/>
  <c r="U7987" i="1"/>
  <c r="V7987" i="1"/>
  <c r="B7988" i="1"/>
  <c r="O7988" i="1" s="1"/>
  <c r="E7988" i="1"/>
  <c r="H7988" i="1"/>
  <c r="I7988" i="1" s="1"/>
  <c r="N7988" i="1"/>
  <c r="P7988" i="1"/>
  <c r="R7988" i="1"/>
  <c r="T7988" i="1"/>
  <c r="U7988" i="1"/>
  <c r="V7988" i="1"/>
  <c r="B7989" i="1"/>
  <c r="E7989" i="1"/>
  <c r="H7989" i="1"/>
  <c r="I7989" i="1"/>
  <c r="N7989" i="1"/>
  <c r="O7989" i="1"/>
  <c r="P7989" i="1"/>
  <c r="Q7989" i="1"/>
  <c r="R7989" i="1"/>
  <c r="S7989" i="1"/>
  <c r="T7989" i="1"/>
  <c r="U7989" i="1"/>
  <c r="U7990" i="1" s="1"/>
  <c r="U7991" i="1" s="1"/>
  <c r="V7989" i="1"/>
  <c r="B7990" i="1"/>
  <c r="O7990" i="1" s="1"/>
  <c r="E7990" i="1"/>
  <c r="H7990" i="1"/>
  <c r="I7990" i="1" s="1"/>
  <c r="N7990" i="1"/>
  <c r="P7990" i="1"/>
  <c r="R7990" i="1"/>
  <c r="T7990" i="1"/>
  <c r="V7990" i="1"/>
  <c r="B7991" i="1"/>
  <c r="E7991" i="1"/>
  <c r="H7991" i="1"/>
  <c r="I7991" i="1"/>
  <c r="N7991" i="1"/>
  <c r="O7991" i="1"/>
  <c r="P7991" i="1"/>
  <c r="Q7991" i="1"/>
  <c r="R7991" i="1"/>
  <c r="S7991" i="1"/>
  <c r="T7991" i="1"/>
  <c r="V7991" i="1"/>
  <c r="B7992" i="1"/>
  <c r="O7992" i="1" s="1"/>
  <c r="E7992" i="1"/>
  <c r="H7992" i="1"/>
  <c r="I7992" i="1" s="1"/>
  <c r="N7992" i="1"/>
  <c r="P7992" i="1"/>
  <c r="R7992" i="1"/>
  <c r="T7992" i="1"/>
  <c r="U7992" i="1"/>
  <c r="V7992" i="1"/>
  <c r="B7993" i="1"/>
  <c r="E7993" i="1"/>
  <c r="H7993" i="1"/>
  <c r="I7993" i="1"/>
  <c r="N7993" i="1"/>
  <c r="O7993" i="1"/>
  <c r="P7993" i="1"/>
  <c r="Q7993" i="1"/>
  <c r="R7993" i="1"/>
  <c r="S7993" i="1"/>
  <c r="T7993" i="1"/>
  <c r="U7993" i="1"/>
  <c r="U7994" i="1" s="1"/>
  <c r="V7993" i="1"/>
  <c r="B7994" i="1"/>
  <c r="O7994" i="1" s="1"/>
  <c r="E7994" i="1"/>
  <c r="H7994" i="1"/>
  <c r="I7994" i="1" s="1"/>
  <c r="N7994" i="1"/>
  <c r="P7994" i="1"/>
  <c r="R7994" i="1"/>
  <c r="T7994" i="1"/>
  <c r="V7994" i="1"/>
  <c r="B7995" i="1"/>
  <c r="E7995" i="1"/>
  <c r="H7995" i="1"/>
  <c r="I7995" i="1"/>
  <c r="N7995" i="1"/>
  <c r="O7995" i="1"/>
  <c r="P7995" i="1"/>
  <c r="Q7995" i="1"/>
  <c r="R7995" i="1"/>
  <c r="S7995" i="1"/>
  <c r="T7995" i="1"/>
  <c r="U7995" i="1"/>
  <c r="U7996" i="1" s="1"/>
  <c r="U7997" i="1" s="1"/>
  <c r="U7998" i="1" s="1"/>
  <c r="V7995" i="1"/>
  <c r="B7996" i="1"/>
  <c r="O7996" i="1" s="1"/>
  <c r="E7996" i="1"/>
  <c r="H7996" i="1"/>
  <c r="I7996" i="1" s="1"/>
  <c r="N7996" i="1"/>
  <c r="P7996" i="1"/>
  <c r="R7996" i="1"/>
  <c r="T7996" i="1"/>
  <c r="V7996" i="1"/>
  <c r="B7997" i="1"/>
  <c r="E7997" i="1"/>
  <c r="H7997" i="1"/>
  <c r="I7997" i="1"/>
  <c r="N7997" i="1"/>
  <c r="O7997" i="1"/>
  <c r="P7997" i="1"/>
  <c r="Q7997" i="1"/>
  <c r="R7997" i="1"/>
  <c r="S7997" i="1"/>
  <c r="T7997" i="1"/>
  <c r="V7997" i="1"/>
  <c r="B7998" i="1"/>
  <c r="O7998" i="1" s="1"/>
  <c r="E7998" i="1"/>
  <c r="H7998" i="1"/>
  <c r="I7998" i="1" s="1"/>
  <c r="N7998" i="1"/>
  <c r="P7998" i="1"/>
  <c r="R7998" i="1"/>
  <c r="T7998" i="1"/>
  <c r="V7998" i="1"/>
  <c r="B7999" i="1"/>
  <c r="E7999" i="1"/>
  <c r="H7999" i="1"/>
  <c r="I7999" i="1"/>
  <c r="N7999" i="1"/>
  <c r="O7999" i="1"/>
  <c r="P7999" i="1"/>
  <c r="Q7999" i="1"/>
  <c r="R7999" i="1"/>
  <c r="S7999" i="1"/>
  <c r="T7999" i="1"/>
  <c r="U7999" i="1"/>
  <c r="V7999" i="1"/>
  <c r="B8000" i="1"/>
  <c r="O8000" i="1" s="1"/>
  <c r="E8000" i="1"/>
  <c r="H8000" i="1"/>
  <c r="I8000" i="1" s="1"/>
  <c r="N8000" i="1"/>
  <c r="P8000" i="1"/>
  <c r="R8000" i="1"/>
  <c r="T8000" i="1"/>
  <c r="U8000" i="1"/>
  <c r="V8000" i="1"/>
  <c r="B8001" i="1"/>
  <c r="E8001" i="1"/>
  <c r="H8001" i="1"/>
  <c r="I8001" i="1"/>
  <c r="N8001" i="1"/>
  <c r="O8001" i="1"/>
  <c r="P8001" i="1"/>
  <c r="Q8001" i="1"/>
  <c r="R8001" i="1"/>
  <c r="S8001" i="1"/>
  <c r="T8001" i="1"/>
  <c r="U8001" i="1"/>
  <c r="V8001" i="1"/>
  <c r="B8002" i="1"/>
  <c r="O8002" i="1" s="1"/>
  <c r="E8002" i="1"/>
  <c r="H8002" i="1"/>
  <c r="I8002" i="1" s="1"/>
  <c r="N8002" i="1"/>
  <c r="P8002" i="1"/>
  <c r="R8002" i="1"/>
  <c r="T8002" i="1"/>
  <c r="U8002" i="1"/>
  <c r="V8002" i="1"/>
  <c r="B8003" i="1"/>
  <c r="E8003" i="1"/>
  <c r="H8003" i="1"/>
  <c r="I8003" i="1"/>
  <c r="N8003" i="1"/>
  <c r="O8003" i="1"/>
  <c r="P8003" i="1"/>
  <c r="Q8003" i="1"/>
  <c r="R8003" i="1"/>
  <c r="S8003" i="1"/>
  <c r="T8003" i="1"/>
  <c r="U8003" i="1"/>
  <c r="U8004" i="1" s="1"/>
  <c r="V8003" i="1"/>
  <c r="B8004" i="1"/>
  <c r="O8004" i="1" s="1"/>
  <c r="E8004" i="1"/>
  <c r="H8004" i="1"/>
  <c r="I8004" i="1" s="1"/>
  <c r="N8004" i="1"/>
  <c r="P8004" i="1"/>
  <c r="R8004" i="1"/>
  <c r="T8004" i="1"/>
  <c r="V8004" i="1"/>
  <c r="B8005" i="1"/>
  <c r="E8005" i="1"/>
  <c r="H8005" i="1"/>
  <c r="I8005" i="1"/>
  <c r="N8005" i="1"/>
  <c r="O8005" i="1"/>
  <c r="P8005" i="1"/>
  <c r="Q8005" i="1"/>
  <c r="R8005" i="1"/>
  <c r="S8005" i="1"/>
  <c r="T8005" i="1"/>
  <c r="U8005" i="1"/>
  <c r="U8006" i="1" s="1"/>
  <c r="U8007" i="1" s="1"/>
  <c r="U8008" i="1" s="1"/>
  <c r="V8005" i="1"/>
  <c r="B8006" i="1"/>
  <c r="O8006" i="1" s="1"/>
  <c r="E8006" i="1"/>
  <c r="H8006" i="1"/>
  <c r="I8006" i="1" s="1"/>
  <c r="N8006" i="1"/>
  <c r="P8006" i="1"/>
  <c r="R8006" i="1"/>
  <c r="T8006" i="1"/>
  <c r="V8006" i="1"/>
  <c r="B8007" i="1"/>
  <c r="E8007" i="1"/>
  <c r="H8007" i="1"/>
  <c r="I8007" i="1"/>
  <c r="N8007" i="1"/>
  <c r="O8007" i="1"/>
  <c r="P8007" i="1"/>
  <c r="Q8007" i="1"/>
  <c r="R8007" i="1"/>
  <c r="S8007" i="1"/>
  <c r="T8007" i="1"/>
  <c r="V8007" i="1"/>
  <c r="B8008" i="1"/>
  <c r="O8008" i="1" s="1"/>
  <c r="E8008" i="1"/>
  <c r="H8008" i="1"/>
  <c r="I8008" i="1" s="1"/>
  <c r="N8008" i="1"/>
  <c r="P8008" i="1"/>
  <c r="R8008" i="1"/>
  <c r="T8008" i="1"/>
  <c r="V8008" i="1"/>
  <c r="B8009" i="1"/>
  <c r="E8009" i="1"/>
  <c r="H8009" i="1"/>
  <c r="I8009" i="1"/>
  <c r="N8009" i="1"/>
  <c r="O8009" i="1"/>
  <c r="P8009" i="1"/>
  <c r="Q8009" i="1"/>
  <c r="R8009" i="1"/>
  <c r="S8009" i="1"/>
  <c r="T8009" i="1"/>
  <c r="U8009" i="1"/>
  <c r="U8010" i="1" s="1"/>
  <c r="U8011" i="1" s="1"/>
  <c r="V8009" i="1"/>
  <c r="B8010" i="1"/>
  <c r="O8010" i="1" s="1"/>
  <c r="E8010" i="1"/>
  <c r="H8010" i="1"/>
  <c r="I8010" i="1" s="1"/>
  <c r="N8010" i="1"/>
  <c r="P8010" i="1"/>
  <c r="R8010" i="1"/>
  <c r="T8010" i="1"/>
  <c r="V8010" i="1"/>
  <c r="B8011" i="1"/>
  <c r="E8011" i="1"/>
  <c r="H8011" i="1"/>
  <c r="I8011" i="1"/>
  <c r="N8011" i="1"/>
  <c r="O8011" i="1"/>
  <c r="P8011" i="1"/>
  <c r="Q8011" i="1"/>
  <c r="R8011" i="1"/>
  <c r="S8011" i="1"/>
  <c r="T8011" i="1"/>
  <c r="V8011" i="1"/>
  <c r="B8012" i="1"/>
  <c r="O8012" i="1" s="1"/>
  <c r="E8012" i="1"/>
  <c r="H8012" i="1"/>
  <c r="I8012" i="1" s="1"/>
  <c r="N8012" i="1"/>
  <c r="P8012" i="1"/>
  <c r="R8012" i="1"/>
  <c r="T8012" i="1"/>
  <c r="U8012" i="1"/>
  <c r="V8012" i="1"/>
  <c r="B8013" i="1"/>
  <c r="E8013" i="1"/>
  <c r="H8013" i="1"/>
  <c r="I8013" i="1"/>
  <c r="N8013" i="1"/>
  <c r="O8013" i="1"/>
  <c r="P8013" i="1"/>
  <c r="Q8013" i="1"/>
  <c r="R8013" i="1"/>
  <c r="S8013" i="1"/>
  <c r="T8013" i="1"/>
  <c r="U8013" i="1"/>
  <c r="U8014" i="1" s="1"/>
  <c r="U8015" i="1" s="1"/>
  <c r="V8013" i="1"/>
  <c r="B8014" i="1"/>
  <c r="O8014" i="1" s="1"/>
  <c r="E8014" i="1"/>
  <c r="H8014" i="1"/>
  <c r="I8014" i="1" s="1"/>
  <c r="N8014" i="1"/>
  <c r="P8014" i="1"/>
  <c r="R8014" i="1"/>
  <c r="T8014" i="1"/>
  <c r="V8014" i="1"/>
  <c r="B8015" i="1"/>
  <c r="E8015" i="1"/>
  <c r="H8015" i="1"/>
  <c r="I8015" i="1"/>
  <c r="N8015" i="1"/>
  <c r="O8015" i="1"/>
  <c r="P8015" i="1"/>
  <c r="Q8015" i="1"/>
  <c r="R8015" i="1"/>
  <c r="S8015" i="1"/>
  <c r="T8015" i="1"/>
  <c r="V8015" i="1"/>
  <c r="B8016" i="1"/>
  <c r="O8016" i="1" s="1"/>
  <c r="E8016" i="1"/>
  <c r="H8016" i="1"/>
  <c r="I8016" i="1" s="1"/>
  <c r="N8016" i="1"/>
  <c r="P8016" i="1"/>
  <c r="R8016" i="1"/>
  <c r="T8016" i="1"/>
  <c r="U8016" i="1"/>
  <c r="V8016" i="1"/>
  <c r="B8017" i="1"/>
  <c r="E8017" i="1"/>
  <c r="H8017" i="1"/>
  <c r="I8017" i="1"/>
  <c r="N8017" i="1"/>
  <c r="O8017" i="1"/>
  <c r="P8017" i="1"/>
  <c r="Q8017" i="1"/>
  <c r="R8017" i="1"/>
  <c r="S8017" i="1"/>
  <c r="T8017" i="1"/>
  <c r="U8017" i="1"/>
  <c r="V8017" i="1"/>
  <c r="B8018" i="1"/>
  <c r="O8018" i="1" s="1"/>
  <c r="E8018" i="1"/>
  <c r="H8018" i="1"/>
  <c r="I8018" i="1" s="1"/>
  <c r="N8018" i="1"/>
  <c r="P8018" i="1"/>
  <c r="R8018" i="1"/>
  <c r="T8018" i="1"/>
  <c r="U8018" i="1"/>
  <c r="V8018" i="1"/>
  <c r="B8019" i="1"/>
  <c r="E8019" i="1"/>
  <c r="H8019" i="1"/>
  <c r="I8019" i="1"/>
  <c r="N8019" i="1"/>
  <c r="O8019" i="1"/>
  <c r="P8019" i="1"/>
  <c r="Q8019" i="1"/>
  <c r="R8019" i="1"/>
  <c r="S8019" i="1"/>
  <c r="T8019" i="1"/>
  <c r="U8019" i="1"/>
  <c r="V8019" i="1"/>
  <c r="B8020" i="1"/>
  <c r="O8020" i="1" s="1"/>
  <c r="E8020" i="1"/>
  <c r="H8020" i="1"/>
  <c r="I8020" i="1" s="1"/>
  <c r="N8020" i="1"/>
  <c r="P8020" i="1"/>
  <c r="R8020" i="1"/>
  <c r="T8020" i="1"/>
  <c r="U8020" i="1"/>
  <c r="V8020" i="1"/>
  <c r="B8021" i="1"/>
  <c r="E8021" i="1"/>
  <c r="H8021" i="1"/>
  <c r="I8021" i="1"/>
  <c r="N8021" i="1"/>
  <c r="O8021" i="1"/>
  <c r="P8021" i="1"/>
  <c r="Q8021" i="1"/>
  <c r="R8021" i="1"/>
  <c r="S8021" i="1"/>
  <c r="T8021" i="1"/>
  <c r="U8021" i="1"/>
  <c r="U8022" i="1" s="1"/>
  <c r="U8023" i="1" s="1"/>
  <c r="V8021" i="1"/>
  <c r="B8022" i="1"/>
  <c r="O8022" i="1" s="1"/>
  <c r="E8022" i="1"/>
  <c r="H8022" i="1"/>
  <c r="I8022" i="1" s="1"/>
  <c r="N8022" i="1"/>
  <c r="P8022" i="1"/>
  <c r="R8022" i="1"/>
  <c r="T8022" i="1"/>
  <c r="V8022" i="1"/>
  <c r="B8023" i="1"/>
  <c r="E8023" i="1"/>
  <c r="H8023" i="1"/>
  <c r="I8023" i="1"/>
  <c r="N8023" i="1"/>
  <c r="O8023" i="1"/>
  <c r="P8023" i="1"/>
  <c r="Q8023" i="1"/>
  <c r="R8023" i="1"/>
  <c r="S8023" i="1"/>
  <c r="T8023" i="1"/>
  <c r="V8023" i="1"/>
  <c r="B8024" i="1"/>
  <c r="O8024" i="1" s="1"/>
  <c r="E8024" i="1"/>
  <c r="H8024" i="1"/>
  <c r="I8024" i="1" s="1"/>
  <c r="N8024" i="1"/>
  <c r="P8024" i="1"/>
  <c r="R8024" i="1"/>
  <c r="T8024" i="1"/>
  <c r="U8024" i="1"/>
  <c r="V8024" i="1"/>
  <c r="B8025" i="1"/>
  <c r="E8025" i="1"/>
  <c r="H8025" i="1"/>
  <c r="I8025" i="1"/>
  <c r="N8025" i="1"/>
  <c r="O8025" i="1"/>
  <c r="P8025" i="1"/>
  <c r="Q8025" i="1"/>
  <c r="R8025" i="1"/>
  <c r="S8025" i="1"/>
  <c r="T8025" i="1"/>
  <c r="U8025" i="1"/>
  <c r="U8026" i="1" s="1"/>
  <c r="V8025" i="1"/>
  <c r="B8026" i="1"/>
  <c r="O8026" i="1" s="1"/>
  <c r="E8026" i="1"/>
  <c r="H8026" i="1"/>
  <c r="I8026" i="1" s="1"/>
  <c r="N8026" i="1"/>
  <c r="P8026" i="1"/>
  <c r="R8026" i="1"/>
  <c r="T8026" i="1"/>
  <c r="V8026" i="1"/>
  <c r="B8027" i="1"/>
  <c r="E8027" i="1"/>
  <c r="H8027" i="1"/>
  <c r="I8027" i="1"/>
  <c r="N8027" i="1"/>
  <c r="O8027" i="1"/>
  <c r="P8027" i="1"/>
  <c r="Q8027" i="1"/>
  <c r="R8027" i="1"/>
  <c r="S8027" i="1"/>
  <c r="T8027" i="1"/>
  <c r="U8027" i="1"/>
  <c r="U8028" i="1" s="1"/>
  <c r="U8029" i="1" s="1"/>
  <c r="U8030" i="1" s="1"/>
  <c r="V8027" i="1"/>
  <c r="B8028" i="1"/>
  <c r="O8028" i="1" s="1"/>
  <c r="E8028" i="1"/>
  <c r="H8028" i="1"/>
  <c r="I8028" i="1" s="1"/>
  <c r="N8028" i="1"/>
  <c r="P8028" i="1"/>
  <c r="R8028" i="1"/>
  <c r="T8028" i="1"/>
  <c r="V8028" i="1"/>
  <c r="B8029" i="1"/>
  <c r="E8029" i="1"/>
  <c r="H8029" i="1"/>
  <c r="I8029" i="1"/>
  <c r="N8029" i="1"/>
  <c r="O8029" i="1"/>
  <c r="P8029" i="1"/>
  <c r="Q8029" i="1"/>
  <c r="R8029" i="1"/>
  <c r="S8029" i="1"/>
  <c r="T8029" i="1"/>
  <c r="V8029" i="1"/>
  <c r="B8030" i="1"/>
  <c r="O8030" i="1" s="1"/>
  <c r="E8030" i="1"/>
  <c r="H8030" i="1"/>
  <c r="I8030" i="1" s="1"/>
  <c r="N8030" i="1"/>
  <c r="P8030" i="1"/>
  <c r="R8030" i="1"/>
  <c r="T8030" i="1"/>
  <c r="V8030" i="1"/>
  <c r="B8031" i="1"/>
  <c r="E8031" i="1"/>
  <c r="H8031" i="1"/>
  <c r="I8031" i="1"/>
  <c r="N8031" i="1"/>
  <c r="O8031" i="1"/>
  <c r="P8031" i="1"/>
  <c r="Q8031" i="1"/>
  <c r="R8031" i="1"/>
  <c r="S8031" i="1"/>
  <c r="T8031" i="1"/>
  <c r="U8031" i="1"/>
  <c r="U8032" i="1" s="1"/>
  <c r="U8033" i="1" s="1"/>
  <c r="U8034" i="1" s="1"/>
  <c r="V8031" i="1"/>
  <c r="B8032" i="1"/>
  <c r="O8032" i="1" s="1"/>
  <c r="E8032" i="1"/>
  <c r="H8032" i="1"/>
  <c r="I8032" i="1" s="1"/>
  <c r="N8032" i="1"/>
  <c r="P8032" i="1"/>
  <c r="R8032" i="1"/>
  <c r="T8032" i="1"/>
  <c r="V8032" i="1"/>
  <c r="B8033" i="1"/>
  <c r="E8033" i="1"/>
  <c r="H8033" i="1"/>
  <c r="I8033" i="1"/>
  <c r="N8033" i="1"/>
  <c r="O8033" i="1"/>
  <c r="P8033" i="1"/>
  <c r="Q8033" i="1"/>
  <c r="R8033" i="1"/>
  <c r="S8033" i="1"/>
  <c r="T8033" i="1"/>
  <c r="V8033" i="1"/>
  <c r="B8034" i="1"/>
  <c r="O8034" i="1" s="1"/>
  <c r="E8034" i="1"/>
  <c r="H8034" i="1"/>
  <c r="I8034" i="1" s="1"/>
  <c r="N8034" i="1"/>
  <c r="P8034" i="1"/>
  <c r="R8034" i="1"/>
  <c r="T8034" i="1"/>
  <c r="V8034" i="1"/>
  <c r="B8035" i="1"/>
  <c r="E8035" i="1"/>
  <c r="H8035" i="1"/>
  <c r="I8035" i="1"/>
  <c r="N8035" i="1"/>
  <c r="O8035" i="1"/>
  <c r="P8035" i="1"/>
  <c r="Q8035" i="1"/>
  <c r="R8035" i="1"/>
  <c r="S8035" i="1"/>
  <c r="T8035" i="1"/>
  <c r="U8035" i="1"/>
  <c r="U8036" i="1" s="1"/>
  <c r="V8035" i="1"/>
  <c r="B8036" i="1"/>
  <c r="O8036" i="1" s="1"/>
  <c r="E8036" i="1"/>
  <c r="H8036" i="1"/>
  <c r="I8036" i="1" s="1"/>
  <c r="N8036" i="1"/>
  <c r="P8036" i="1"/>
  <c r="R8036" i="1"/>
  <c r="T8036" i="1"/>
  <c r="V8036" i="1"/>
  <c r="B8037" i="1"/>
  <c r="E8037" i="1"/>
  <c r="H8037" i="1"/>
  <c r="I8037" i="1"/>
  <c r="N8037" i="1"/>
  <c r="O8037" i="1"/>
  <c r="P8037" i="1"/>
  <c r="Q8037" i="1"/>
  <c r="R8037" i="1"/>
  <c r="S8037" i="1"/>
  <c r="T8037" i="1"/>
  <c r="U8037" i="1"/>
  <c r="U8038" i="1" s="1"/>
  <c r="U8039" i="1" s="1"/>
  <c r="V8037" i="1"/>
  <c r="B8038" i="1"/>
  <c r="O8038" i="1" s="1"/>
  <c r="E8038" i="1"/>
  <c r="H8038" i="1"/>
  <c r="I8038" i="1" s="1"/>
  <c r="N8038" i="1"/>
  <c r="P8038" i="1"/>
  <c r="R8038" i="1"/>
  <c r="T8038" i="1"/>
  <c r="V8038" i="1"/>
  <c r="B8039" i="1"/>
  <c r="E8039" i="1"/>
  <c r="H8039" i="1"/>
  <c r="I8039" i="1"/>
  <c r="N8039" i="1"/>
  <c r="O8039" i="1"/>
  <c r="P8039" i="1"/>
  <c r="Q8039" i="1"/>
  <c r="R8039" i="1"/>
  <c r="S8039" i="1"/>
  <c r="T8039" i="1"/>
  <c r="V8039" i="1"/>
  <c r="B8040" i="1"/>
  <c r="O8040" i="1" s="1"/>
  <c r="E8040" i="1"/>
  <c r="H8040" i="1"/>
  <c r="I8040" i="1" s="1"/>
  <c r="N8040" i="1"/>
  <c r="P8040" i="1"/>
  <c r="R8040" i="1"/>
  <c r="T8040" i="1"/>
  <c r="U8040" i="1"/>
  <c r="V8040" i="1"/>
  <c r="B8041" i="1"/>
  <c r="E8041" i="1"/>
  <c r="H8041" i="1"/>
  <c r="I8041" i="1"/>
  <c r="N8041" i="1"/>
  <c r="O8041" i="1"/>
  <c r="P8041" i="1"/>
  <c r="Q8041" i="1"/>
  <c r="R8041" i="1"/>
  <c r="S8041" i="1"/>
  <c r="T8041" i="1"/>
  <c r="U8041" i="1"/>
  <c r="U8042" i="1" s="1"/>
  <c r="U8043" i="1" s="1"/>
  <c r="V8041" i="1"/>
  <c r="B8042" i="1"/>
  <c r="O8042" i="1" s="1"/>
  <c r="E8042" i="1"/>
  <c r="H8042" i="1"/>
  <c r="I8042" i="1" s="1"/>
  <c r="N8042" i="1"/>
  <c r="P8042" i="1"/>
  <c r="R8042" i="1"/>
  <c r="T8042" i="1"/>
  <c r="V8042" i="1"/>
  <c r="B8043" i="1"/>
  <c r="E8043" i="1"/>
  <c r="H8043" i="1"/>
  <c r="I8043" i="1"/>
  <c r="N8043" i="1"/>
  <c r="O8043" i="1"/>
  <c r="P8043" i="1"/>
  <c r="Q8043" i="1"/>
  <c r="R8043" i="1"/>
  <c r="S8043" i="1"/>
  <c r="T8043" i="1"/>
  <c r="V8043" i="1"/>
  <c r="B8044" i="1"/>
  <c r="O8044" i="1" s="1"/>
  <c r="E8044" i="1"/>
  <c r="H8044" i="1"/>
  <c r="I8044" i="1" s="1"/>
  <c r="N8044" i="1"/>
  <c r="P8044" i="1"/>
  <c r="R8044" i="1"/>
  <c r="T8044" i="1"/>
  <c r="U8044" i="1"/>
  <c r="V8044" i="1"/>
  <c r="B8045" i="1"/>
  <c r="E8045" i="1"/>
  <c r="H8045" i="1"/>
  <c r="I8045" i="1"/>
  <c r="N8045" i="1"/>
  <c r="O8045" i="1"/>
  <c r="P8045" i="1"/>
  <c r="Q8045" i="1"/>
  <c r="R8045" i="1"/>
  <c r="S8045" i="1"/>
  <c r="T8045" i="1"/>
  <c r="U8045" i="1"/>
  <c r="U8046" i="1" s="1"/>
  <c r="U8047" i="1" s="1"/>
  <c r="V8045" i="1"/>
  <c r="B8046" i="1"/>
  <c r="O8046" i="1" s="1"/>
  <c r="E8046" i="1"/>
  <c r="H8046" i="1"/>
  <c r="I8046" i="1" s="1"/>
  <c r="N8046" i="1"/>
  <c r="P8046" i="1"/>
  <c r="R8046" i="1"/>
  <c r="T8046" i="1"/>
  <c r="V8046" i="1"/>
  <c r="B8047" i="1"/>
  <c r="E8047" i="1"/>
  <c r="H8047" i="1"/>
  <c r="I8047" i="1"/>
  <c r="N8047" i="1"/>
  <c r="O8047" i="1"/>
  <c r="P8047" i="1"/>
  <c r="Q8047" i="1"/>
  <c r="R8047" i="1"/>
  <c r="S8047" i="1"/>
  <c r="T8047" i="1"/>
  <c r="V8047" i="1"/>
  <c r="B8048" i="1"/>
  <c r="O8048" i="1" s="1"/>
  <c r="E8048" i="1"/>
  <c r="H8048" i="1"/>
  <c r="I8048" i="1" s="1"/>
  <c r="N8048" i="1"/>
  <c r="P8048" i="1"/>
  <c r="R8048" i="1"/>
  <c r="T8048" i="1"/>
  <c r="U8048" i="1"/>
  <c r="V8048" i="1"/>
  <c r="B8049" i="1"/>
  <c r="E8049" i="1"/>
  <c r="H8049" i="1"/>
  <c r="I8049" i="1"/>
  <c r="N8049" i="1"/>
  <c r="O8049" i="1"/>
  <c r="P8049" i="1"/>
  <c r="Q8049" i="1"/>
  <c r="R8049" i="1"/>
  <c r="S8049" i="1"/>
  <c r="T8049" i="1"/>
  <c r="U8049" i="1"/>
  <c r="V8049" i="1"/>
  <c r="B8050" i="1"/>
  <c r="O8050" i="1" s="1"/>
  <c r="E8050" i="1"/>
  <c r="H8050" i="1"/>
  <c r="I8050" i="1" s="1"/>
  <c r="N8050" i="1"/>
  <c r="P8050" i="1"/>
  <c r="R8050" i="1"/>
  <c r="T8050" i="1"/>
  <c r="U8050" i="1"/>
  <c r="V8050" i="1"/>
  <c r="B8051" i="1"/>
  <c r="E8051" i="1"/>
  <c r="H8051" i="1"/>
  <c r="I8051" i="1"/>
  <c r="N8051" i="1"/>
  <c r="O8051" i="1"/>
  <c r="P8051" i="1"/>
  <c r="Q8051" i="1"/>
  <c r="R8051" i="1"/>
  <c r="S8051" i="1"/>
  <c r="T8051" i="1"/>
  <c r="U8051" i="1"/>
  <c r="U8052" i="1" s="1"/>
  <c r="V8051" i="1"/>
  <c r="B8052" i="1"/>
  <c r="O8052" i="1" s="1"/>
  <c r="E8052" i="1"/>
  <c r="H8052" i="1"/>
  <c r="I8052" i="1" s="1"/>
  <c r="N8052" i="1"/>
  <c r="P8052" i="1"/>
  <c r="R8052" i="1"/>
  <c r="T8052" i="1"/>
  <c r="V8052" i="1"/>
  <c r="B8053" i="1"/>
  <c r="E8053" i="1"/>
  <c r="H8053" i="1"/>
  <c r="I8053" i="1"/>
  <c r="N8053" i="1"/>
  <c r="O8053" i="1"/>
  <c r="P8053" i="1"/>
  <c r="Q8053" i="1"/>
  <c r="R8053" i="1"/>
  <c r="S8053" i="1"/>
  <c r="T8053" i="1"/>
  <c r="U8053" i="1"/>
  <c r="U8054" i="1" s="1"/>
  <c r="U8055" i="1" s="1"/>
  <c r="U8056" i="1" s="1"/>
  <c r="V8053" i="1"/>
  <c r="B8054" i="1"/>
  <c r="O8054" i="1" s="1"/>
  <c r="E8054" i="1"/>
  <c r="H8054" i="1"/>
  <c r="I8054" i="1" s="1"/>
  <c r="N8054" i="1"/>
  <c r="P8054" i="1"/>
  <c r="R8054" i="1"/>
  <c r="T8054" i="1"/>
  <c r="V8054" i="1"/>
  <c r="B8055" i="1"/>
  <c r="E8055" i="1"/>
  <c r="H8055" i="1"/>
  <c r="I8055" i="1"/>
  <c r="N8055" i="1"/>
  <c r="O8055" i="1"/>
  <c r="P8055" i="1"/>
  <c r="Q8055" i="1"/>
  <c r="R8055" i="1"/>
  <c r="S8055" i="1"/>
  <c r="T8055" i="1"/>
  <c r="V8055" i="1"/>
  <c r="B8056" i="1"/>
  <c r="O8056" i="1" s="1"/>
  <c r="E8056" i="1"/>
  <c r="H8056" i="1"/>
  <c r="I8056" i="1" s="1"/>
  <c r="N8056" i="1"/>
  <c r="P8056" i="1"/>
  <c r="R8056" i="1"/>
  <c r="T8056" i="1"/>
  <c r="V8056" i="1"/>
  <c r="B8057" i="1"/>
  <c r="E8057" i="1"/>
  <c r="H8057" i="1"/>
  <c r="I8057" i="1"/>
  <c r="N8057" i="1"/>
  <c r="O8057" i="1"/>
  <c r="P8057" i="1"/>
  <c r="Q8057" i="1"/>
  <c r="R8057" i="1"/>
  <c r="S8057" i="1"/>
  <c r="T8057" i="1"/>
  <c r="U8057" i="1"/>
  <c r="U8058" i="1" s="1"/>
  <c r="U8059" i="1" s="1"/>
  <c r="V8057" i="1"/>
  <c r="B8058" i="1"/>
  <c r="O8058" i="1" s="1"/>
  <c r="E8058" i="1"/>
  <c r="H8058" i="1"/>
  <c r="I8058" i="1" s="1"/>
  <c r="N8058" i="1"/>
  <c r="P8058" i="1"/>
  <c r="R8058" i="1"/>
  <c r="T8058" i="1"/>
  <c r="V8058" i="1"/>
  <c r="B8059" i="1"/>
  <c r="E8059" i="1"/>
  <c r="H8059" i="1"/>
  <c r="I8059" i="1"/>
  <c r="N8059" i="1"/>
  <c r="O8059" i="1"/>
  <c r="P8059" i="1"/>
  <c r="Q8059" i="1"/>
  <c r="R8059" i="1"/>
  <c r="S8059" i="1"/>
  <c r="T8059" i="1"/>
  <c r="V8059" i="1"/>
  <c r="B8060" i="1"/>
  <c r="O8060" i="1" s="1"/>
  <c r="E8060" i="1"/>
  <c r="H8060" i="1"/>
  <c r="I8060" i="1" s="1"/>
  <c r="N8060" i="1"/>
  <c r="P8060" i="1"/>
  <c r="R8060" i="1"/>
  <c r="T8060" i="1"/>
  <c r="U8060" i="1"/>
  <c r="V8060" i="1"/>
  <c r="B8061" i="1"/>
  <c r="E8061" i="1"/>
  <c r="H8061" i="1"/>
  <c r="I8061" i="1"/>
  <c r="N8061" i="1"/>
  <c r="O8061" i="1"/>
  <c r="P8061" i="1"/>
  <c r="Q8061" i="1"/>
  <c r="R8061" i="1"/>
  <c r="S8061" i="1"/>
  <c r="T8061" i="1"/>
  <c r="U8061" i="1"/>
  <c r="U8062" i="1" s="1"/>
  <c r="U8063" i="1" s="1"/>
  <c r="V8061" i="1"/>
  <c r="B8062" i="1"/>
  <c r="O8062" i="1" s="1"/>
  <c r="E8062" i="1"/>
  <c r="H8062" i="1"/>
  <c r="I8062" i="1" s="1"/>
  <c r="N8062" i="1"/>
  <c r="P8062" i="1"/>
  <c r="R8062" i="1"/>
  <c r="T8062" i="1"/>
  <c r="V8062" i="1"/>
  <c r="B8063" i="1"/>
  <c r="E8063" i="1"/>
  <c r="H8063" i="1"/>
  <c r="I8063" i="1"/>
  <c r="N8063" i="1"/>
  <c r="O8063" i="1"/>
  <c r="P8063" i="1"/>
  <c r="Q8063" i="1"/>
  <c r="R8063" i="1"/>
  <c r="S8063" i="1"/>
  <c r="T8063" i="1"/>
  <c r="V8063" i="1"/>
  <c r="B8064" i="1"/>
  <c r="O8064" i="1" s="1"/>
  <c r="E8064" i="1"/>
  <c r="H8064" i="1"/>
  <c r="I8064" i="1" s="1"/>
  <c r="N8064" i="1"/>
  <c r="P8064" i="1"/>
  <c r="R8064" i="1"/>
  <c r="T8064" i="1"/>
  <c r="U8064" i="1"/>
  <c r="V8064" i="1"/>
  <c r="B8065" i="1"/>
  <c r="E8065" i="1"/>
  <c r="H8065" i="1"/>
  <c r="I8065" i="1"/>
  <c r="N8065" i="1"/>
  <c r="O8065" i="1"/>
  <c r="P8065" i="1"/>
  <c r="Q8065" i="1"/>
  <c r="R8065" i="1"/>
  <c r="S8065" i="1"/>
  <c r="T8065" i="1"/>
  <c r="U8065" i="1"/>
  <c r="U8066" i="1" s="1"/>
  <c r="V8065" i="1"/>
  <c r="B8066" i="1"/>
  <c r="O8066" i="1" s="1"/>
  <c r="E8066" i="1"/>
  <c r="H8066" i="1"/>
  <c r="I8066" i="1" s="1"/>
  <c r="N8066" i="1"/>
  <c r="P8066" i="1"/>
  <c r="R8066" i="1"/>
  <c r="T8066" i="1"/>
  <c r="V8066" i="1"/>
  <c r="B8067" i="1"/>
  <c r="E8067" i="1"/>
  <c r="H8067" i="1"/>
  <c r="I8067" i="1"/>
  <c r="N8067" i="1"/>
  <c r="O8067" i="1"/>
  <c r="P8067" i="1"/>
  <c r="Q8067" i="1"/>
  <c r="R8067" i="1"/>
  <c r="S8067" i="1"/>
  <c r="T8067" i="1"/>
  <c r="U8067" i="1"/>
  <c r="U8068" i="1" s="1"/>
  <c r="U8069" i="1" s="1"/>
  <c r="V8067" i="1"/>
  <c r="B8068" i="1"/>
  <c r="O8068" i="1" s="1"/>
  <c r="E8068" i="1"/>
  <c r="H8068" i="1"/>
  <c r="I8068" i="1" s="1"/>
  <c r="N8068" i="1"/>
  <c r="P8068" i="1"/>
  <c r="R8068" i="1"/>
  <c r="T8068" i="1"/>
  <c r="V8068" i="1"/>
  <c r="B8069" i="1"/>
  <c r="E8069" i="1"/>
  <c r="H8069" i="1"/>
  <c r="I8069" i="1"/>
  <c r="N8069" i="1"/>
  <c r="O8069" i="1"/>
  <c r="P8069" i="1"/>
  <c r="Q8069" i="1"/>
  <c r="R8069" i="1"/>
  <c r="S8069" i="1"/>
  <c r="T8069" i="1"/>
  <c r="V8069" i="1"/>
  <c r="B8070" i="1"/>
  <c r="O8070" i="1" s="1"/>
  <c r="E8070" i="1"/>
  <c r="H8070" i="1"/>
  <c r="I8070" i="1" s="1"/>
  <c r="N8070" i="1"/>
  <c r="P8070" i="1"/>
  <c r="R8070" i="1"/>
  <c r="T8070" i="1"/>
  <c r="U8070" i="1"/>
  <c r="V8070" i="1"/>
  <c r="B8071" i="1"/>
  <c r="E8071" i="1"/>
  <c r="H8071" i="1"/>
  <c r="I8071" i="1"/>
  <c r="N8071" i="1"/>
  <c r="O8071" i="1"/>
  <c r="P8071" i="1"/>
  <c r="Q8071" i="1"/>
  <c r="R8071" i="1"/>
  <c r="S8071" i="1"/>
  <c r="T8071" i="1"/>
  <c r="U8071" i="1"/>
  <c r="U8072" i="1" s="1"/>
  <c r="V8071" i="1"/>
  <c r="B8072" i="1"/>
  <c r="O8072" i="1" s="1"/>
  <c r="E8072" i="1"/>
  <c r="H8072" i="1"/>
  <c r="I8072" i="1" s="1"/>
  <c r="N8072" i="1"/>
  <c r="P8072" i="1"/>
  <c r="R8072" i="1"/>
  <c r="T8072" i="1"/>
  <c r="V8072" i="1"/>
  <c r="B8073" i="1"/>
  <c r="E8073" i="1"/>
  <c r="H8073" i="1"/>
  <c r="I8073" i="1"/>
  <c r="N8073" i="1"/>
  <c r="O8073" i="1"/>
  <c r="P8073" i="1"/>
  <c r="Q8073" i="1"/>
  <c r="R8073" i="1"/>
  <c r="S8073" i="1"/>
  <c r="T8073" i="1"/>
  <c r="U8073" i="1"/>
  <c r="V8073" i="1"/>
  <c r="B8074" i="1"/>
  <c r="O8074" i="1" s="1"/>
  <c r="E8074" i="1"/>
  <c r="H8074" i="1"/>
  <c r="I8074" i="1" s="1"/>
  <c r="N8074" i="1"/>
  <c r="P8074" i="1"/>
  <c r="R8074" i="1"/>
  <c r="T8074" i="1"/>
  <c r="U8074" i="1"/>
  <c r="V8074" i="1"/>
  <c r="B8075" i="1"/>
  <c r="E8075" i="1"/>
  <c r="H8075" i="1"/>
  <c r="I8075" i="1"/>
  <c r="N8075" i="1"/>
  <c r="O8075" i="1"/>
  <c r="P8075" i="1"/>
  <c r="Q8075" i="1"/>
  <c r="R8075" i="1"/>
  <c r="S8075" i="1"/>
  <c r="T8075" i="1"/>
  <c r="U8075" i="1"/>
  <c r="V8075" i="1"/>
  <c r="B8076" i="1"/>
  <c r="O8076" i="1" s="1"/>
  <c r="E8076" i="1"/>
  <c r="H8076" i="1"/>
  <c r="I8076" i="1" s="1"/>
  <c r="N8076" i="1"/>
  <c r="P8076" i="1"/>
  <c r="R8076" i="1"/>
  <c r="T8076" i="1"/>
  <c r="U8076" i="1"/>
  <c r="V8076" i="1"/>
  <c r="B8077" i="1"/>
  <c r="E8077" i="1"/>
  <c r="H8077" i="1"/>
  <c r="I8077" i="1"/>
  <c r="N8077" i="1"/>
  <c r="O8077" i="1"/>
  <c r="P8077" i="1"/>
  <c r="Q8077" i="1"/>
  <c r="R8077" i="1"/>
  <c r="S8077" i="1"/>
  <c r="T8077" i="1"/>
  <c r="U8077" i="1"/>
  <c r="V8077" i="1"/>
  <c r="B8078" i="1"/>
  <c r="O8078" i="1" s="1"/>
  <c r="E8078" i="1"/>
  <c r="H8078" i="1"/>
  <c r="I8078" i="1" s="1"/>
  <c r="N8078" i="1"/>
  <c r="P8078" i="1"/>
  <c r="R8078" i="1"/>
  <c r="T8078" i="1"/>
  <c r="U8078" i="1"/>
  <c r="V8078" i="1"/>
  <c r="B8079" i="1"/>
  <c r="E8079" i="1"/>
  <c r="H8079" i="1"/>
  <c r="I8079" i="1"/>
  <c r="N8079" i="1"/>
  <c r="O8079" i="1"/>
  <c r="P8079" i="1"/>
  <c r="Q8079" i="1"/>
  <c r="R8079" i="1"/>
  <c r="S8079" i="1"/>
  <c r="T8079" i="1"/>
  <c r="U8079" i="1"/>
  <c r="V8079" i="1"/>
  <c r="B8080" i="1"/>
  <c r="O8080" i="1" s="1"/>
  <c r="E8080" i="1"/>
  <c r="H8080" i="1"/>
  <c r="I8080" i="1" s="1"/>
  <c r="N8080" i="1"/>
  <c r="P8080" i="1"/>
  <c r="R8080" i="1"/>
  <c r="T8080" i="1"/>
  <c r="U8080" i="1"/>
  <c r="V8080" i="1"/>
  <c r="B8081" i="1"/>
  <c r="E8081" i="1"/>
  <c r="H8081" i="1"/>
  <c r="I8081" i="1"/>
  <c r="N8081" i="1"/>
  <c r="O8081" i="1"/>
  <c r="P8081" i="1"/>
  <c r="Q8081" i="1"/>
  <c r="R8081" i="1"/>
  <c r="S8081" i="1"/>
  <c r="T8081" i="1"/>
  <c r="U8081" i="1"/>
  <c r="U8082" i="1" s="1"/>
  <c r="V8081" i="1"/>
  <c r="B8082" i="1"/>
  <c r="O8082" i="1" s="1"/>
  <c r="E8082" i="1"/>
  <c r="H8082" i="1"/>
  <c r="I8082" i="1" s="1"/>
  <c r="N8082" i="1"/>
  <c r="P8082" i="1"/>
  <c r="R8082" i="1"/>
  <c r="T8082" i="1"/>
  <c r="V8082" i="1"/>
  <c r="B8083" i="1"/>
  <c r="E8083" i="1"/>
  <c r="H8083" i="1"/>
  <c r="I8083" i="1"/>
  <c r="N8083" i="1"/>
  <c r="O8083" i="1"/>
  <c r="P8083" i="1"/>
  <c r="Q8083" i="1"/>
  <c r="R8083" i="1"/>
  <c r="S8083" i="1"/>
  <c r="T8083" i="1"/>
  <c r="U8083" i="1"/>
  <c r="V8083" i="1"/>
  <c r="B8084" i="1"/>
  <c r="O8084" i="1" s="1"/>
  <c r="E8084" i="1"/>
  <c r="H8084" i="1"/>
  <c r="I8084" i="1" s="1"/>
  <c r="N8084" i="1"/>
  <c r="P8084" i="1"/>
  <c r="R8084" i="1"/>
  <c r="T8084" i="1"/>
  <c r="U8084" i="1"/>
  <c r="V8084" i="1"/>
  <c r="B8085" i="1"/>
  <c r="E8085" i="1"/>
  <c r="H8085" i="1"/>
  <c r="I8085" i="1"/>
  <c r="N8085" i="1"/>
  <c r="O8085" i="1"/>
  <c r="P8085" i="1"/>
  <c r="Q8085" i="1"/>
  <c r="R8085" i="1"/>
  <c r="S8085" i="1"/>
  <c r="T8085" i="1"/>
  <c r="U8085" i="1"/>
  <c r="U8086" i="1" s="1"/>
  <c r="V8085" i="1"/>
  <c r="B8086" i="1"/>
  <c r="O8086" i="1" s="1"/>
  <c r="E8086" i="1"/>
  <c r="H8086" i="1"/>
  <c r="I8086" i="1" s="1"/>
  <c r="N8086" i="1"/>
  <c r="P8086" i="1"/>
  <c r="R8086" i="1"/>
  <c r="T8086" i="1"/>
  <c r="V8086" i="1"/>
  <c r="B8087" i="1"/>
  <c r="E8087" i="1"/>
  <c r="H8087" i="1"/>
  <c r="I8087" i="1"/>
  <c r="N8087" i="1"/>
  <c r="O8087" i="1"/>
  <c r="P8087" i="1"/>
  <c r="Q8087" i="1"/>
  <c r="R8087" i="1"/>
  <c r="S8087" i="1"/>
  <c r="T8087" i="1"/>
  <c r="U8087" i="1"/>
  <c r="V8087" i="1"/>
  <c r="B8088" i="1"/>
  <c r="O8088" i="1" s="1"/>
  <c r="E8088" i="1"/>
  <c r="H8088" i="1"/>
  <c r="I8088" i="1" s="1"/>
  <c r="N8088" i="1"/>
  <c r="P8088" i="1"/>
  <c r="R8088" i="1"/>
  <c r="T8088" i="1"/>
  <c r="U8088" i="1"/>
  <c r="V8088" i="1"/>
  <c r="B8089" i="1"/>
  <c r="E8089" i="1"/>
  <c r="H8089" i="1"/>
  <c r="I8089" i="1"/>
  <c r="N8089" i="1"/>
  <c r="O8089" i="1"/>
  <c r="P8089" i="1"/>
  <c r="Q8089" i="1"/>
  <c r="R8089" i="1"/>
  <c r="S8089" i="1"/>
  <c r="T8089" i="1"/>
  <c r="U8089" i="1"/>
  <c r="U8090" i="1" s="1"/>
  <c r="V8089" i="1"/>
  <c r="B8090" i="1"/>
  <c r="O8090" i="1" s="1"/>
  <c r="E8090" i="1"/>
  <c r="H8090" i="1"/>
  <c r="I8090" i="1" s="1"/>
  <c r="N8090" i="1"/>
  <c r="P8090" i="1"/>
  <c r="R8090" i="1"/>
  <c r="T8090" i="1"/>
  <c r="V8090" i="1"/>
  <c r="B8091" i="1"/>
  <c r="E8091" i="1"/>
  <c r="H8091" i="1"/>
  <c r="I8091" i="1"/>
  <c r="N8091" i="1"/>
  <c r="O8091" i="1"/>
  <c r="P8091" i="1"/>
  <c r="Q8091" i="1"/>
  <c r="R8091" i="1"/>
  <c r="S8091" i="1"/>
  <c r="T8091" i="1"/>
  <c r="U8091" i="1"/>
  <c r="U8092" i="1" s="1"/>
  <c r="U8093" i="1" s="1"/>
  <c r="U8094" i="1" s="1"/>
  <c r="V8091" i="1"/>
  <c r="B8092" i="1"/>
  <c r="O8092" i="1" s="1"/>
  <c r="E8092" i="1"/>
  <c r="H8092" i="1"/>
  <c r="I8092" i="1" s="1"/>
  <c r="N8092" i="1"/>
  <c r="P8092" i="1"/>
  <c r="R8092" i="1"/>
  <c r="T8092" i="1"/>
  <c r="V8092" i="1"/>
  <c r="B8093" i="1"/>
  <c r="E8093" i="1"/>
  <c r="H8093" i="1"/>
  <c r="I8093" i="1"/>
  <c r="N8093" i="1"/>
  <c r="O8093" i="1"/>
  <c r="P8093" i="1"/>
  <c r="Q8093" i="1"/>
  <c r="R8093" i="1"/>
  <c r="S8093" i="1"/>
  <c r="T8093" i="1"/>
  <c r="V8093" i="1"/>
  <c r="B8094" i="1"/>
  <c r="O8094" i="1" s="1"/>
  <c r="E8094" i="1"/>
  <c r="H8094" i="1"/>
  <c r="I8094" i="1" s="1"/>
  <c r="N8094" i="1"/>
  <c r="P8094" i="1"/>
  <c r="R8094" i="1"/>
  <c r="T8094" i="1"/>
  <c r="V8094" i="1"/>
  <c r="B8095" i="1"/>
  <c r="E8095" i="1"/>
  <c r="H8095" i="1"/>
  <c r="I8095" i="1"/>
  <c r="N8095" i="1"/>
  <c r="O8095" i="1"/>
  <c r="P8095" i="1"/>
  <c r="Q8095" i="1"/>
  <c r="R8095" i="1"/>
  <c r="S8095" i="1"/>
  <c r="T8095" i="1"/>
  <c r="U8095" i="1"/>
  <c r="U8096" i="1" s="1"/>
  <c r="V8095" i="1"/>
  <c r="B8096" i="1"/>
  <c r="O8096" i="1" s="1"/>
  <c r="E8096" i="1"/>
  <c r="H8096" i="1"/>
  <c r="I8096" i="1" s="1"/>
  <c r="N8096" i="1"/>
  <c r="P8096" i="1"/>
  <c r="R8096" i="1"/>
  <c r="T8096" i="1"/>
  <c r="V8096" i="1"/>
  <c r="B8097" i="1"/>
  <c r="E8097" i="1"/>
  <c r="H8097" i="1"/>
  <c r="I8097" i="1"/>
  <c r="N8097" i="1"/>
  <c r="O8097" i="1"/>
  <c r="P8097" i="1"/>
  <c r="Q8097" i="1"/>
  <c r="R8097" i="1"/>
  <c r="S8097" i="1"/>
  <c r="T8097" i="1"/>
  <c r="U8097" i="1"/>
  <c r="U8098" i="1" s="1"/>
  <c r="V8097" i="1"/>
  <c r="B8098" i="1"/>
  <c r="O8098" i="1" s="1"/>
  <c r="E8098" i="1"/>
  <c r="H8098" i="1"/>
  <c r="I8098" i="1" s="1"/>
  <c r="N8098" i="1"/>
  <c r="P8098" i="1"/>
  <c r="R8098" i="1"/>
  <c r="T8098" i="1"/>
  <c r="V8098" i="1"/>
  <c r="B8099" i="1"/>
  <c r="E8099" i="1"/>
  <c r="H8099" i="1"/>
  <c r="I8099" i="1"/>
  <c r="N8099" i="1"/>
  <c r="O8099" i="1"/>
  <c r="P8099" i="1"/>
  <c r="Q8099" i="1"/>
  <c r="R8099" i="1"/>
  <c r="S8099" i="1"/>
  <c r="T8099" i="1"/>
  <c r="U8099" i="1"/>
  <c r="U8100" i="1" s="1"/>
  <c r="V8099" i="1"/>
  <c r="B8100" i="1"/>
  <c r="O8100" i="1" s="1"/>
  <c r="E8100" i="1"/>
  <c r="H8100" i="1"/>
  <c r="I8100" i="1" s="1"/>
  <c r="N8100" i="1"/>
  <c r="P8100" i="1"/>
  <c r="R8100" i="1"/>
  <c r="T8100" i="1"/>
  <c r="V8100" i="1"/>
  <c r="B8101" i="1"/>
  <c r="E8101" i="1"/>
  <c r="H8101" i="1"/>
  <c r="I8101" i="1"/>
  <c r="N8101" i="1"/>
  <c r="O8101" i="1"/>
  <c r="P8101" i="1"/>
  <c r="Q8101" i="1"/>
  <c r="R8101" i="1"/>
  <c r="S8101" i="1"/>
  <c r="T8101" i="1"/>
  <c r="U8101" i="1"/>
  <c r="U8102" i="1" s="1"/>
  <c r="V8101" i="1"/>
  <c r="B8102" i="1"/>
  <c r="O8102" i="1" s="1"/>
  <c r="E8102" i="1"/>
  <c r="H8102" i="1"/>
  <c r="I8102" i="1" s="1"/>
  <c r="N8102" i="1"/>
  <c r="P8102" i="1"/>
  <c r="R8102" i="1"/>
  <c r="T8102" i="1"/>
  <c r="V8102" i="1"/>
  <c r="B8103" i="1"/>
  <c r="E8103" i="1"/>
  <c r="H8103" i="1"/>
  <c r="I8103" i="1"/>
  <c r="N8103" i="1"/>
  <c r="O8103" i="1"/>
  <c r="P8103" i="1"/>
  <c r="Q8103" i="1"/>
  <c r="R8103" i="1"/>
  <c r="S8103" i="1"/>
  <c r="T8103" i="1"/>
  <c r="U8103" i="1"/>
  <c r="U8104" i="1" s="1"/>
  <c r="V8103" i="1"/>
  <c r="B8104" i="1"/>
  <c r="O8104" i="1" s="1"/>
  <c r="E8104" i="1"/>
  <c r="H8104" i="1"/>
  <c r="I8104" i="1" s="1"/>
  <c r="N8104" i="1"/>
  <c r="P8104" i="1"/>
  <c r="R8104" i="1"/>
  <c r="T8104" i="1"/>
  <c r="V8104" i="1"/>
  <c r="B8105" i="1"/>
  <c r="E8105" i="1"/>
  <c r="H8105" i="1"/>
  <c r="I8105" i="1"/>
  <c r="N8105" i="1"/>
  <c r="O8105" i="1"/>
  <c r="P8105" i="1"/>
  <c r="Q8105" i="1"/>
  <c r="R8105" i="1"/>
  <c r="S8105" i="1"/>
  <c r="T8105" i="1"/>
  <c r="U8105" i="1"/>
  <c r="U8106" i="1" s="1"/>
  <c r="U8107" i="1" s="1"/>
  <c r="V8105" i="1"/>
  <c r="B8106" i="1"/>
  <c r="O8106" i="1" s="1"/>
  <c r="E8106" i="1"/>
  <c r="H8106" i="1"/>
  <c r="I8106" i="1" s="1"/>
  <c r="N8106" i="1"/>
  <c r="P8106" i="1"/>
  <c r="R8106" i="1"/>
  <c r="T8106" i="1"/>
  <c r="V8106" i="1"/>
  <c r="B8107" i="1"/>
  <c r="E8107" i="1"/>
  <c r="H8107" i="1"/>
  <c r="I8107" i="1"/>
  <c r="N8107" i="1"/>
  <c r="O8107" i="1"/>
  <c r="P8107" i="1"/>
  <c r="Q8107" i="1"/>
  <c r="R8107" i="1"/>
  <c r="S8107" i="1"/>
  <c r="T8107" i="1"/>
  <c r="V8107" i="1"/>
  <c r="B8108" i="1"/>
  <c r="O8108" i="1" s="1"/>
  <c r="E8108" i="1"/>
  <c r="H8108" i="1"/>
  <c r="I8108" i="1" s="1"/>
  <c r="N8108" i="1"/>
  <c r="P8108" i="1"/>
  <c r="R8108" i="1"/>
  <c r="T8108" i="1"/>
  <c r="U8108" i="1"/>
  <c r="V8108" i="1"/>
  <c r="B8109" i="1"/>
  <c r="E8109" i="1"/>
  <c r="H8109" i="1"/>
  <c r="I8109" i="1"/>
  <c r="N8109" i="1"/>
  <c r="O8109" i="1"/>
  <c r="P8109" i="1"/>
  <c r="Q8109" i="1"/>
  <c r="R8109" i="1"/>
  <c r="S8109" i="1"/>
  <c r="T8109" i="1"/>
  <c r="U8109" i="1"/>
  <c r="V8109" i="1"/>
  <c r="B8110" i="1"/>
  <c r="O8110" i="1" s="1"/>
  <c r="E8110" i="1"/>
  <c r="H8110" i="1"/>
  <c r="I8110" i="1" s="1"/>
  <c r="N8110" i="1"/>
  <c r="P8110" i="1"/>
  <c r="R8110" i="1"/>
  <c r="T8110" i="1"/>
  <c r="U8110" i="1"/>
  <c r="V8110" i="1"/>
  <c r="B8111" i="1"/>
  <c r="E8111" i="1"/>
  <c r="H8111" i="1"/>
  <c r="I8111" i="1"/>
  <c r="N8111" i="1"/>
  <c r="O8111" i="1"/>
  <c r="P8111" i="1"/>
  <c r="Q8111" i="1"/>
  <c r="R8111" i="1"/>
  <c r="S8111" i="1"/>
  <c r="T8111" i="1"/>
  <c r="U8111" i="1"/>
  <c r="U8112" i="1" s="1"/>
  <c r="V8111" i="1"/>
  <c r="B8112" i="1"/>
  <c r="O8112" i="1" s="1"/>
  <c r="E8112" i="1"/>
  <c r="H8112" i="1"/>
  <c r="I8112" i="1" s="1"/>
  <c r="N8112" i="1"/>
  <c r="P8112" i="1"/>
  <c r="R8112" i="1"/>
  <c r="T8112" i="1"/>
  <c r="V8112" i="1"/>
  <c r="B8113" i="1"/>
  <c r="E8113" i="1"/>
  <c r="H8113" i="1"/>
  <c r="I8113" i="1"/>
  <c r="N8113" i="1"/>
  <c r="O8113" i="1"/>
  <c r="P8113" i="1"/>
  <c r="Q8113" i="1"/>
  <c r="R8113" i="1"/>
  <c r="S8113" i="1"/>
  <c r="T8113" i="1"/>
  <c r="U8113" i="1"/>
  <c r="V8113" i="1"/>
  <c r="B8114" i="1"/>
  <c r="O8114" i="1" s="1"/>
  <c r="E8114" i="1"/>
  <c r="H8114" i="1"/>
  <c r="I8114" i="1" s="1"/>
  <c r="N8114" i="1"/>
  <c r="P8114" i="1"/>
  <c r="R8114" i="1"/>
  <c r="T8114" i="1"/>
  <c r="U8114" i="1"/>
  <c r="V8114" i="1"/>
  <c r="B8115" i="1"/>
  <c r="E8115" i="1"/>
  <c r="H8115" i="1"/>
  <c r="I8115" i="1"/>
  <c r="N8115" i="1"/>
  <c r="O8115" i="1"/>
  <c r="P8115" i="1"/>
  <c r="Q8115" i="1"/>
  <c r="R8115" i="1"/>
  <c r="S8115" i="1"/>
  <c r="T8115" i="1"/>
  <c r="U8115" i="1"/>
  <c r="V8115" i="1"/>
  <c r="B8116" i="1"/>
  <c r="O8116" i="1" s="1"/>
  <c r="E8116" i="1"/>
  <c r="H8116" i="1"/>
  <c r="I8116" i="1" s="1"/>
  <c r="N8116" i="1"/>
  <c r="P8116" i="1"/>
  <c r="R8116" i="1"/>
  <c r="T8116" i="1"/>
  <c r="U8116" i="1"/>
  <c r="V8116" i="1"/>
  <c r="B8117" i="1"/>
  <c r="E8117" i="1"/>
  <c r="H8117" i="1"/>
  <c r="I8117" i="1"/>
  <c r="N8117" i="1"/>
  <c r="O8117" i="1"/>
  <c r="P8117" i="1"/>
  <c r="Q8117" i="1"/>
  <c r="R8117" i="1"/>
  <c r="S8117" i="1"/>
  <c r="T8117" i="1"/>
  <c r="U8117" i="1"/>
  <c r="V8117" i="1"/>
  <c r="F2" i="2"/>
  <c r="G2" i="2"/>
  <c r="H2" i="2"/>
  <c r="I2" i="2"/>
  <c r="J2" i="2"/>
  <c r="K2" i="2"/>
  <c r="L2" i="2"/>
  <c r="M2" i="2"/>
  <c r="F3" i="2"/>
  <c r="G3" i="2"/>
  <c r="H3" i="2"/>
  <c r="I3" i="2"/>
  <c r="J3" i="2"/>
  <c r="K3" i="2"/>
  <c r="L3" i="2"/>
  <c r="M3" i="2"/>
  <c r="F4" i="2"/>
  <c r="G4" i="2"/>
  <c r="H4" i="2"/>
  <c r="I4" i="2"/>
  <c r="J4" i="2"/>
  <c r="K4" i="2"/>
  <c r="L4" i="2"/>
  <c r="M4" i="2"/>
  <c r="F5" i="2"/>
  <c r="G5" i="2"/>
  <c r="H5" i="2"/>
  <c r="I5" i="2"/>
  <c r="J5" i="2"/>
  <c r="K5" i="2"/>
  <c r="L5" i="2"/>
  <c r="M5" i="2"/>
  <c r="F6" i="2"/>
  <c r="G6" i="2"/>
  <c r="H6" i="2"/>
  <c r="I6" i="2"/>
  <c r="J6" i="2"/>
  <c r="K6" i="2"/>
  <c r="L6" i="2"/>
  <c r="M6" i="2"/>
  <c r="F7" i="2"/>
  <c r="G7" i="2"/>
  <c r="H7" i="2"/>
  <c r="I7" i="2"/>
  <c r="J7" i="2"/>
  <c r="K7" i="2"/>
  <c r="L7" i="2"/>
  <c r="M7" i="2"/>
  <c r="F8" i="2"/>
  <c r="G8" i="2"/>
  <c r="H8" i="2"/>
  <c r="I8" i="2"/>
  <c r="J8" i="2"/>
  <c r="K8" i="2"/>
  <c r="L8" i="2"/>
  <c r="M8" i="2"/>
  <c r="F9" i="2"/>
  <c r="G9" i="2"/>
  <c r="H9" i="2"/>
  <c r="I9" i="2"/>
  <c r="J9" i="2"/>
  <c r="K9" i="2"/>
  <c r="L9" i="2"/>
  <c r="M9" i="2"/>
  <c r="F10" i="2"/>
  <c r="G10" i="2"/>
  <c r="H10" i="2"/>
  <c r="I10" i="2"/>
  <c r="J10" i="2"/>
  <c r="K10" i="2"/>
  <c r="L10" i="2"/>
  <c r="M10" i="2"/>
  <c r="F11" i="2"/>
  <c r="G11" i="2"/>
  <c r="H11" i="2"/>
  <c r="I11" i="2"/>
  <c r="J11" i="2"/>
  <c r="K11" i="2"/>
  <c r="L11" i="2"/>
  <c r="M11" i="2"/>
  <c r="F12" i="2"/>
  <c r="G12" i="2"/>
  <c r="H12" i="2"/>
  <c r="I12" i="2"/>
  <c r="J12" i="2"/>
  <c r="K12" i="2"/>
  <c r="L12" i="2"/>
  <c r="M12" i="2"/>
  <c r="F13" i="2"/>
  <c r="G13" i="2"/>
  <c r="H13" i="2"/>
  <c r="I13" i="2"/>
  <c r="J13" i="2"/>
  <c r="K13" i="2"/>
  <c r="L13" i="2"/>
  <c r="M13" i="2"/>
  <c r="F14" i="2"/>
  <c r="G14" i="2"/>
  <c r="H14" i="2"/>
  <c r="I14" i="2"/>
  <c r="J14" i="2"/>
  <c r="K14" i="2"/>
  <c r="L14" i="2"/>
  <c r="M14" i="2"/>
  <c r="F15" i="2"/>
  <c r="G15" i="2"/>
  <c r="H15" i="2"/>
  <c r="I15" i="2"/>
  <c r="J15" i="2"/>
  <c r="K15" i="2"/>
  <c r="L15" i="2"/>
  <c r="M15" i="2"/>
  <c r="F16" i="2"/>
  <c r="G16" i="2"/>
  <c r="H16" i="2"/>
  <c r="I16" i="2"/>
  <c r="J16" i="2"/>
  <c r="K16" i="2"/>
  <c r="L16" i="2"/>
  <c r="M16" i="2"/>
  <c r="F17" i="2"/>
  <c r="G17" i="2"/>
  <c r="H17" i="2"/>
  <c r="I17" i="2"/>
  <c r="J17" i="2"/>
  <c r="K17" i="2"/>
  <c r="L17" i="2"/>
  <c r="M17" i="2"/>
  <c r="F18" i="2"/>
  <c r="G18" i="2"/>
  <c r="H18" i="2"/>
  <c r="I18" i="2"/>
  <c r="J18" i="2"/>
  <c r="K18" i="2"/>
  <c r="L18" i="2"/>
  <c r="M18" i="2"/>
  <c r="F19" i="2"/>
  <c r="G19" i="2"/>
  <c r="H19" i="2"/>
  <c r="I19" i="2"/>
  <c r="J19" i="2"/>
  <c r="K19" i="2"/>
  <c r="L19" i="2"/>
  <c r="M19" i="2"/>
  <c r="F20" i="2"/>
  <c r="G20" i="2"/>
  <c r="H20" i="2"/>
  <c r="I20" i="2"/>
  <c r="J20" i="2"/>
  <c r="K20" i="2"/>
  <c r="L20" i="2"/>
  <c r="M20" i="2"/>
  <c r="F21" i="2"/>
  <c r="G21" i="2"/>
  <c r="H21" i="2"/>
  <c r="I21" i="2"/>
  <c r="J21" i="2"/>
  <c r="K21" i="2"/>
  <c r="L21" i="2"/>
  <c r="M21" i="2"/>
  <c r="F22" i="2"/>
  <c r="G22" i="2"/>
  <c r="H22" i="2"/>
  <c r="I22" i="2"/>
  <c r="J22" i="2"/>
  <c r="K22" i="2"/>
  <c r="L22" i="2"/>
  <c r="M22" i="2"/>
  <c r="F23" i="2"/>
  <c r="G23" i="2"/>
  <c r="H23" i="2"/>
  <c r="I23" i="2"/>
  <c r="J23" i="2"/>
  <c r="K23" i="2"/>
  <c r="L23" i="2"/>
  <c r="M23" i="2"/>
  <c r="F24" i="2"/>
  <c r="G24" i="2"/>
  <c r="H24" i="2"/>
  <c r="I24" i="2"/>
  <c r="J24" i="2"/>
  <c r="K24" i="2"/>
  <c r="L24" i="2"/>
  <c r="M24" i="2"/>
  <c r="F25" i="2"/>
  <c r="G25" i="2"/>
  <c r="H25" i="2"/>
  <c r="I25" i="2"/>
  <c r="J25" i="2"/>
  <c r="K25" i="2"/>
  <c r="L25" i="2"/>
  <c r="M25" i="2"/>
  <c r="F26" i="2"/>
  <c r="G26" i="2"/>
  <c r="H26" i="2"/>
  <c r="I26" i="2"/>
  <c r="J26" i="2"/>
  <c r="K26" i="2"/>
  <c r="L26" i="2"/>
  <c r="M26" i="2"/>
  <c r="F27" i="2"/>
  <c r="G27" i="2"/>
  <c r="H27" i="2"/>
  <c r="I27" i="2"/>
  <c r="J27" i="2"/>
  <c r="K27" i="2"/>
  <c r="L27" i="2"/>
  <c r="M27" i="2"/>
  <c r="F28" i="2"/>
  <c r="G28" i="2"/>
  <c r="H28" i="2"/>
  <c r="I28" i="2"/>
  <c r="J28" i="2"/>
  <c r="K28" i="2"/>
  <c r="L28" i="2"/>
  <c r="M28" i="2"/>
  <c r="F29" i="2"/>
  <c r="G29" i="2"/>
  <c r="H29" i="2"/>
  <c r="I29" i="2"/>
  <c r="J29" i="2"/>
  <c r="K29" i="2"/>
  <c r="L29" i="2"/>
  <c r="M29" i="2"/>
  <c r="F30" i="2"/>
  <c r="G30" i="2"/>
  <c r="H30" i="2"/>
  <c r="I30" i="2"/>
  <c r="J30" i="2"/>
  <c r="K30" i="2"/>
  <c r="L30" i="2"/>
  <c r="M30" i="2"/>
  <c r="F31" i="2"/>
  <c r="G31" i="2"/>
  <c r="H31" i="2"/>
  <c r="I31" i="2"/>
  <c r="J31" i="2"/>
  <c r="K31" i="2"/>
  <c r="L31" i="2"/>
  <c r="M31" i="2"/>
  <c r="F32" i="2"/>
  <c r="G32" i="2"/>
  <c r="H32" i="2"/>
  <c r="I32" i="2"/>
  <c r="J32" i="2"/>
  <c r="K32" i="2"/>
  <c r="L32" i="2"/>
  <c r="M32" i="2"/>
  <c r="F33" i="2"/>
  <c r="G33" i="2"/>
  <c r="H33" i="2"/>
  <c r="I33" i="2"/>
  <c r="J33" i="2"/>
  <c r="K33" i="2"/>
  <c r="L33" i="2"/>
  <c r="M33" i="2"/>
  <c r="F34" i="2"/>
  <c r="G34" i="2"/>
  <c r="H34" i="2"/>
  <c r="I34" i="2"/>
  <c r="J34" i="2"/>
  <c r="K34" i="2"/>
  <c r="L34" i="2"/>
  <c r="M34" i="2"/>
  <c r="F35" i="2"/>
  <c r="G35" i="2"/>
  <c r="H35" i="2"/>
  <c r="I35" i="2"/>
  <c r="J35" i="2"/>
  <c r="K35" i="2"/>
  <c r="L35" i="2"/>
  <c r="M35" i="2"/>
  <c r="F36" i="2"/>
  <c r="G36" i="2"/>
  <c r="H36" i="2"/>
  <c r="I36" i="2"/>
  <c r="J36" i="2"/>
  <c r="K36" i="2"/>
  <c r="L36" i="2"/>
  <c r="M36" i="2"/>
  <c r="F37" i="2"/>
  <c r="G37" i="2"/>
  <c r="H37" i="2"/>
  <c r="I37" i="2"/>
  <c r="J37" i="2"/>
  <c r="K37" i="2"/>
  <c r="L37" i="2"/>
  <c r="M37" i="2"/>
  <c r="F38" i="2"/>
  <c r="G38" i="2"/>
  <c r="H38" i="2"/>
  <c r="I38" i="2"/>
  <c r="J38" i="2"/>
  <c r="K38" i="2"/>
  <c r="L38" i="2"/>
  <c r="M38" i="2"/>
  <c r="F39" i="2"/>
  <c r="G39" i="2"/>
  <c r="H39" i="2"/>
  <c r="I39" i="2"/>
  <c r="J39" i="2"/>
  <c r="K39" i="2"/>
  <c r="L39" i="2"/>
  <c r="M39" i="2"/>
  <c r="F40" i="2"/>
  <c r="G40" i="2"/>
  <c r="H40" i="2"/>
  <c r="I40" i="2"/>
  <c r="J40" i="2"/>
  <c r="K40" i="2"/>
  <c r="L40" i="2"/>
  <c r="M40" i="2"/>
  <c r="F41" i="2"/>
  <c r="G41" i="2"/>
  <c r="H41" i="2"/>
  <c r="I41" i="2"/>
  <c r="J41" i="2"/>
  <c r="K41" i="2"/>
  <c r="L41" i="2"/>
  <c r="M41" i="2"/>
  <c r="F42" i="2"/>
  <c r="G42" i="2"/>
  <c r="H42" i="2"/>
  <c r="I42" i="2"/>
  <c r="J42" i="2"/>
  <c r="K42" i="2"/>
  <c r="L42" i="2"/>
  <c r="M42" i="2"/>
  <c r="F43" i="2"/>
  <c r="G43" i="2"/>
  <c r="H43" i="2"/>
  <c r="I43" i="2"/>
  <c r="J43" i="2"/>
  <c r="K43" i="2"/>
  <c r="L43" i="2"/>
  <c r="M43" i="2"/>
  <c r="F44" i="2"/>
  <c r="G44" i="2"/>
  <c r="H44" i="2"/>
  <c r="I44" i="2"/>
  <c r="J44" i="2"/>
  <c r="K44" i="2"/>
  <c r="L44" i="2"/>
  <c r="M44" i="2"/>
  <c r="F45" i="2"/>
  <c r="G45" i="2"/>
  <c r="H45" i="2"/>
  <c r="I45" i="2"/>
  <c r="J45" i="2"/>
  <c r="K45" i="2"/>
  <c r="L45" i="2"/>
  <c r="M45" i="2"/>
  <c r="F46" i="2"/>
  <c r="G46" i="2"/>
  <c r="H46" i="2"/>
  <c r="I46" i="2"/>
  <c r="J46" i="2"/>
  <c r="K46" i="2"/>
  <c r="L46" i="2"/>
  <c r="M46" i="2"/>
  <c r="F47" i="2"/>
  <c r="G47" i="2"/>
  <c r="H47" i="2"/>
  <c r="I47" i="2"/>
  <c r="J47" i="2"/>
  <c r="K47" i="2"/>
  <c r="L47" i="2"/>
  <c r="M47" i="2"/>
  <c r="F48" i="2"/>
  <c r="G48" i="2"/>
  <c r="H48" i="2"/>
  <c r="I48" i="2"/>
  <c r="J48" i="2"/>
  <c r="K48" i="2"/>
  <c r="L48" i="2"/>
  <c r="M48" i="2"/>
  <c r="F49" i="2"/>
  <c r="G49" i="2"/>
  <c r="H49" i="2"/>
  <c r="I49" i="2"/>
  <c r="J49" i="2"/>
  <c r="K49" i="2"/>
  <c r="L49" i="2"/>
  <c r="M49" i="2"/>
  <c r="F50" i="2"/>
  <c r="G50" i="2"/>
  <c r="H50" i="2"/>
  <c r="I50" i="2"/>
  <c r="J50" i="2"/>
  <c r="K50" i="2"/>
  <c r="L50" i="2"/>
  <c r="M50" i="2"/>
  <c r="F51" i="2"/>
  <c r="G51" i="2"/>
  <c r="H51" i="2"/>
  <c r="I51" i="2"/>
  <c r="J51" i="2"/>
  <c r="K51" i="2"/>
  <c r="L51" i="2"/>
  <c r="M51" i="2"/>
  <c r="F52" i="2"/>
  <c r="G52" i="2"/>
  <c r="H52" i="2"/>
  <c r="I52" i="2"/>
  <c r="J52" i="2"/>
  <c r="K52" i="2"/>
  <c r="L52" i="2"/>
  <c r="M52" i="2"/>
  <c r="F53" i="2"/>
  <c r="G53" i="2"/>
  <c r="H53" i="2"/>
  <c r="I53" i="2"/>
  <c r="J53" i="2"/>
  <c r="K53" i="2"/>
  <c r="L53" i="2"/>
  <c r="M53" i="2"/>
  <c r="F54" i="2"/>
  <c r="G54" i="2"/>
  <c r="H54" i="2"/>
  <c r="I54" i="2"/>
  <c r="J54" i="2"/>
  <c r="K54" i="2"/>
  <c r="L54" i="2"/>
  <c r="M54" i="2"/>
  <c r="F55" i="2"/>
  <c r="G55" i="2"/>
  <c r="H55" i="2"/>
  <c r="I55" i="2"/>
  <c r="J55" i="2"/>
  <c r="K55" i="2"/>
  <c r="L55" i="2"/>
  <c r="M55" i="2"/>
  <c r="F56" i="2"/>
  <c r="G56" i="2"/>
  <c r="H56" i="2"/>
  <c r="I56" i="2"/>
  <c r="J56" i="2"/>
  <c r="K56" i="2"/>
  <c r="L56" i="2"/>
  <c r="M56" i="2"/>
  <c r="F57" i="2"/>
  <c r="G57" i="2"/>
  <c r="H57" i="2"/>
  <c r="I57" i="2"/>
  <c r="J57" i="2"/>
  <c r="K57" i="2"/>
  <c r="L57" i="2"/>
  <c r="M57" i="2"/>
  <c r="F58" i="2"/>
  <c r="G58" i="2"/>
  <c r="H58" i="2"/>
  <c r="I58" i="2"/>
  <c r="J58" i="2"/>
  <c r="K58" i="2"/>
  <c r="L58" i="2"/>
  <c r="M58" i="2"/>
  <c r="F59" i="2"/>
  <c r="G59" i="2"/>
  <c r="H59" i="2"/>
  <c r="I59" i="2"/>
  <c r="J59" i="2"/>
  <c r="K59" i="2"/>
  <c r="L59" i="2"/>
  <c r="M59" i="2"/>
  <c r="F60" i="2"/>
  <c r="G60" i="2"/>
  <c r="H60" i="2"/>
  <c r="I60" i="2"/>
  <c r="J60" i="2"/>
  <c r="K60" i="2"/>
  <c r="L60" i="2"/>
  <c r="M60" i="2"/>
  <c r="F61" i="2"/>
  <c r="G61" i="2"/>
  <c r="H61" i="2"/>
  <c r="I61" i="2"/>
  <c r="J61" i="2"/>
  <c r="K61" i="2"/>
  <c r="L61" i="2"/>
  <c r="M61" i="2"/>
  <c r="F62" i="2"/>
  <c r="G62" i="2"/>
  <c r="H62" i="2"/>
  <c r="I62" i="2"/>
  <c r="J62" i="2"/>
  <c r="K62" i="2"/>
  <c r="L62" i="2"/>
  <c r="M62" i="2"/>
  <c r="F63" i="2"/>
  <c r="G63" i="2"/>
  <c r="H63" i="2"/>
  <c r="I63" i="2"/>
  <c r="J63" i="2"/>
  <c r="K63" i="2"/>
  <c r="L63" i="2"/>
  <c r="M63" i="2"/>
  <c r="F64" i="2"/>
  <c r="G64" i="2"/>
  <c r="H64" i="2"/>
  <c r="I64" i="2"/>
  <c r="J64" i="2"/>
  <c r="K64" i="2"/>
  <c r="L64" i="2"/>
  <c r="M64" i="2"/>
  <c r="F65" i="2"/>
  <c r="G65" i="2"/>
  <c r="H65" i="2"/>
  <c r="I65" i="2"/>
  <c r="J65" i="2"/>
  <c r="K65" i="2"/>
  <c r="L65" i="2"/>
  <c r="M65" i="2"/>
  <c r="F66" i="2"/>
  <c r="G66" i="2"/>
  <c r="H66" i="2"/>
  <c r="I66" i="2"/>
  <c r="J66" i="2"/>
  <c r="K66" i="2"/>
  <c r="L66" i="2"/>
  <c r="M66" i="2"/>
  <c r="F67" i="2"/>
  <c r="G67" i="2"/>
  <c r="H67" i="2"/>
  <c r="I67" i="2"/>
  <c r="J67" i="2"/>
  <c r="K67" i="2"/>
  <c r="L67" i="2"/>
  <c r="M67" i="2"/>
  <c r="F68" i="2"/>
  <c r="G68" i="2"/>
  <c r="H68" i="2"/>
  <c r="I68" i="2"/>
  <c r="J68" i="2"/>
  <c r="K68" i="2"/>
  <c r="L68" i="2"/>
  <c r="M68" i="2"/>
  <c r="F69" i="2"/>
  <c r="G69" i="2"/>
  <c r="H69" i="2"/>
  <c r="I69" i="2"/>
  <c r="J69" i="2"/>
  <c r="K69" i="2"/>
  <c r="L69" i="2"/>
  <c r="M69" i="2"/>
  <c r="F70" i="2"/>
  <c r="G70" i="2"/>
  <c r="H70" i="2"/>
  <c r="I70" i="2"/>
  <c r="J70" i="2"/>
  <c r="K70" i="2"/>
  <c r="L70" i="2"/>
  <c r="M70" i="2"/>
  <c r="F71" i="2"/>
  <c r="G71" i="2"/>
  <c r="H71" i="2"/>
  <c r="I71" i="2"/>
  <c r="J71" i="2"/>
  <c r="K71" i="2"/>
  <c r="L71" i="2"/>
  <c r="M71" i="2"/>
  <c r="F72" i="2"/>
  <c r="G72" i="2"/>
  <c r="H72" i="2"/>
  <c r="I72" i="2"/>
  <c r="J72" i="2"/>
  <c r="K72" i="2"/>
  <c r="L72" i="2"/>
  <c r="M72" i="2"/>
  <c r="F73" i="2"/>
  <c r="G73" i="2"/>
  <c r="H73" i="2"/>
  <c r="I73" i="2"/>
  <c r="J73" i="2"/>
  <c r="K73" i="2"/>
  <c r="L73" i="2"/>
  <c r="M73" i="2"/>
  <c r="F74" i="2"/>
  <c r="G74" i="2"/>
  <c r="H74" i="2"/>
  <c r="I74" i="2"/>
  <c r="J74" i="2"/>
  <c r="K74" i="2"/>
  <c r="L74" i="2"/>
  <c r="M74" i="2"/>
  <c r="F75" i="2"/>
  <c r="G75" i="2"/>
  <c r="H75" i="2"/>
  <c r="I75" i="2"/>
  <c r="J75" i="2"/>
  <c r="K75" i="2"/>
  <c r="L75" i="2"/>
  <c r="M75" i="2"/>
  <c r="F76" i="2"/>
  <c r="G76" i="2"/>
  <c r="H76" i="2"/>
  <c r="I76" i="2"/>
  <c r="J76" i="2"/>
  <c r="K76" i="2"/>
  <c r="L76" i="2"/>
  <c r="M76" i="2"/>
  <c r="F77" i="2"/>
  <c r="G77" i="2"/>
  <c r="H77" i="2"/>
  <c r="I77" i="2"/>
  <c r="J77" i="2"/>
  <c r="K77" i="2"/>
  <c r="L77" i="2"/>
  <c r="M77" i="2"/>
  <c r="F78" i="2"/>
  <c r="G78" i="2"/>
  <c r="H78" i="2"/>
  <c r="I78" i="2"/>
  <c r="J78" i="2"/>
  <c r="K78" i="2"/>
  <c r="L78" i="2"/>
  <c r="M78" i="2"/>
  <c r="F79" i="2"/>
  <c r="G79" i="2"/>
  <c r="H79" i="2"/>
  <c r="I79" i="2"/>
  <c r="J79" i="2"/>
  <c r="K79" i="2"/>
  <c r="L79" i="2"/>
  <c r="M79" i="2"/>
  <c r="F80" i="2"/>
  <c r="G80" i="2"/>
  <c r="H80" i="2"/>
  <c r="I80" i="2"/>
  <c r="J80" i="2"/>
  <c r="K80" i="2"/>
  <c r="L80" i="2"/>
  <c r="M80" i="2"/>
  <c r="F81" i="2"/>
  <c r="G81" i="2"/>
  <c r="H81" i="2"/>
  <c r="I81" i="2"/>
  <c r="J81" i="2"/>
  <c r="K81" i="2"/>
  <c r="L81" i="2"/>
  <c r="M81" i="2"/>
  <c r="F82" i="2"/>
  <c r="G82" i="2"/>
  <c r="H82" i="2"/>
  <c r="I82" i="2"/>
  <c r="J82" i="2"/>
  <c r="K82" i="2"/>
  <c r="L82" i="2"/>
  <c r="M82" i="2"/>
  <c r="F83" i="2"/>
  <c r="G83" i="2"/>
  <c r="H83" i="2"/>
  <c r="I83" i="2"/>
  <c r="J83" i="2"/>
  <c r="K83" i="2"/>
  <c r="L83" i="2"/>
  <c r="M83" i="2"/>
  <c r="F84" i="2"/>
  <c r="G84" i="2"/>
  <c r="H84" i="2"/>
  <c r="I84" i="2"/>
  <c r="J84" i="2"/>
  <c r="K84" i="2"/>
  <c r="L84" i="2"/>
  <c r="M84" i="2"/>
  <c r="F85" i="2"/>
  <c r="G85" i="2"/>
  <c r="H85" i="2"/>
  <c r="I85" i="2"/>
  <c r="J85" i="2"/>
  <c r="K85" i="2"/>
  <c r="L85" i="2"/>
  <c r="M85" i="2"/>
  <c r="F86" i="2"/>
  <c r="G86" i="2"/>
  <c r="H86" i="2"/>
  <c r="I86" i="2"/>
  <c r="J86" i="2"/>
  <c r="K86" i="2"/>
  <c r="L86" i="2"/>
  <c r="M86" i="2"/>
  <c r="F87" i="2"/>
  <c r="G87" i="2"/>
  <c r="H87" i="2"/>
  <c r="I87" i="2"/>
  <c r="J87" i="2"/>
  <c r="K87" i="2"/>
  <c r="L87" i="2"/>
  <c r="M87" i="2"/>
  <c r="F88" i="2"/>
  <c r="G88" i="2"/>
  <c r="H88" i="2"/>
  <c r="I88" i="2"/>
  <c r="J88" i="2"/>
  <c r="K88" i="2"/>
  <c r="L88" i="2"/>
  <c r="M88" i="2"/>
  <c r="F89" i="2"/>
  <c r="G89" i="2"/>
  <c r="H89" i="2"/>
  <c r="I89" i="2"/>
  <c r="J89" i="2"/>
  <c r="K89" i="2"/>
  <c r="L89" i="2"/>
  <c r="M89" i="2"/>
  <c r="F90" i="2"/>
  <c r="G90" i="2"/>
  <c r="H90" i="2"/>
  <c r="I90" i="2"/>
  <c r="J90" i="2"/>
  <c r="K90" i="2"/>
  <c r="L90" i="2"/>
  <c r="M90" i="2"/>
  <c r="F91" i="2"/>
  <c r="G91" i="2"/>
  <c r="H91" i="2"/>
  <c r="I91" i="2"/>
  <c r="J91" i="2"/>
  <c r="K91" i="2"/>
  <c r="L91" i="2"/>
  <c r="M91" i="2"/>
  <c r="F92" i="2"/>
  <c r="G92" i="2"/>
  <c r="H92" i="2"/>
  <c r="I92" i="2"/>
  <c r="J92" i="2"/>
  <c r="K92" i="2"/>
  <c r="L92" i="2"/>
  <c r="M92" i="2"/>
  <c r="F93" i="2"/>
  <c r="G93" i="2"/>
  <c r="H93" i="2"/>
  <c r="I93" i="2"/>
  <c r="J93" i="2"/>
  <c r="K93" i="2"/>
  <c r="L93" i="2"/>
  <c r="M93" i="2"/>
  <c r="F94" i="2"/>
  <c r="G94" i="2"/>
  <c r="H94" i="2"/>
  <c r="I94" i="2"/>
  <c r="J94" i="2"/>
  <c r="K94" i="2"/>
  <c r="L94" i="2"/>
  <c r="M94" i="2"/>
  <c r="F95" i="2"/>
  <c r="G95" i="2"/>
  <c r="H95" i="2"/>
  <c r="I95" i="2"/>
  <c r="J95" i="2"/>
  <c r="K95" i="2"/>
  <c r="L95" i="2"/>
  <c r="M95" i="2"/>
  <c r="F96" i="2"/>
  <c r="G96" i="2"/>
  <c r="H96" i="2"/>
  <c r="I96" i="2"/>
  <c r="J96" i="2"/>
  <c r="K96" i="2"/>
  <c r="L96" i="2"/>
  <c r="M96" i="2"/>
  <c r="F97" i="2"/>
  <c r="G97" i="2"/>
  <c r="H97" i="2"/>
  <c r="I97" i="2"/>
  <c r="J97" i="2"/>
  <c r="K97" i="2"/>
  <c r="L97" i="2"/>
  <c r="M97" i="2"/>
  <c r="F98" i="2"/>
  <c r="G98" i="2"/>
  <c r="H98" i="2"/>
  <c r="I98" i="2"/>
  <c r="J98" i="2"/>
  <c r="K98" i="2"/>
  <c r="L98" i="2"/>
  <c r="M98" i="2"/>
  <c r="F99" i="2"/>
  <c r="G99" i="2"/>
  <c r="H99" i="2"/>
  <c r="I99" i="2"/>
  <c r="J99" i="2"/>
  <c r="K99" i="2"/>
  <c r="L99" i="2"/>
  <c r="M99" i="2"/>
  <c r="F100" i="2"/>
  <c r="G100" i="2"/>
  <c r="H100" i="2"/>
  <c r="I100" i="2"/>
  <c r="J100" i="2"/>
  <c r="K100" i="2"/>
  <c r="L100" i="2"/>
  <c r="M100" i="2"/>
  <c r="F101" i="2"/>
  <c r="G101" i="2"/>
  <c r="H101" i="2"/>
  <c r="I101" i="2"/>
  <c r="J101" i="2"/>
  <c r="K101" i="2"/>
  <c r="L101" i="2"/>
  <c r="M101" i="2"/>
  <c r="F102" i="2"/>
  <c r="G102" i="2"/>
  <c r="H102" i="2"/>
  <c r="I102" i="2"/>
  <c r="J102" i="2"/>
  <c r="K102" i="2"/>
  <c r="L102" i="2"/>
  <c r="M102" i="2"/>
  <c r="F103" i="2"/>
  <c r="G103" i="2"/>
  <c r="H103" i="2"/>
  <c r="I103" i="2"/>
  <c r="J103" i="2"/>
  <c r="K103" i="2"/>
  <c r="L103" i="2"/>
  <c r="M103" i="2"/>
  <c r="F104" i="2"/>
  <c r="G104" i="2"/>
  <c r="H104" i="2"/>
  <c r="I104" i="2"/>
  <c r="J104" i="2"/>
  <c r="K104" i="2"/>
  <c r="L104" i="2"/>
  <c r="M104" i="2"/>
  <c r="F105" i="2"/>
  <c r="G105" i="2"/>
  <c r="H105" i="2"/>
  <c r="I105" i="2"/>
  <c r="J105" i="2"/>
  <c r="K105" i="2"/>
  <c r="L105" i="2"/>
  <c r="M105" i="2"/>
  <c r="F106" i="2"/>
  <c r="G106" i="2"/>
  <c r="H106" i="2"/>
  <c r="I106" i="2"/>
  <c r="J106" i="2"/>
  <c r="K106" i="2"/>
  <c r="L106" i="2"/>
  <c r="M106" i="2"/>
  <c r="F107" i="2"/>
  <c r="G107" i="2"/>
  <c r="H107" i="2"/>
  <c r="I107" i="2"/>
  <c r="J107" i="2"/>
  <c r="K107" i="2"/>
  <c r="L107" i="2"/>
  <c r="M107" i="2"/>
  <c r="F108" i="2"/>
  <c r="G108" i="2"/>
  <c r="H108" i="2"/>
  <c r="I108" i="2"/>
  <c r="J108" i="2"/>
  <c r="K108" i="2"/>
  <c r="L108" i="2"/>
  <c r="M108" i="2"/>
  <c r="F109" i="2"/>
  <c r="G109" i="2"/>
  <c r="H109" i="2"/>
  <c r="I109" i="2"/>
  <c r="J109" i="2"/>
  <c r="K109" i="2"/>
  <c r="L109" i="2"/>
  <c r="M109" i="2"/>
  <c r="F110" i="2"/>
  <c r="G110" i="2"/>
  <c r="H110" i="2"/>
  <c r="I110" i="2"/>
  <c r="J110" i="2"/>
  <c r="K110" i="2"/>
  <c r="L110" i="2"/>
  <c r="M110" i="2"/>
  <c r="F111" i="2"/>
  <c r="G111" i="2"/>
  <c r="H111" i="2"/>
  <c r="I111" i="2"/>
  <c r="J111" i="2"/>
  <c r="K111" i="2"/>
  <c r="L111" i="2"/>
  <c r="M111" i="2"/>
  <c r="F112" i="2"/>
  <c r="G112" i="2"/>
  <c r="H112" i="2"/>
  <c r="I112" i="2"/>
  <c r="J112" i="2"/>
  <c r="K112" i="2"/>
  <c r="L112" i="2"/>
  <c r="M112" i="2"/>
  <c r="F113" i="2"/>
  <c r="G113" i="2"/>
  <c r="H113" i="2"/>
  <c r="I113" i="2"/>
  <c r="J113" i="2"/>
  <c r="K113" i="2"/>
  <c r="L113" i="2"/>
  <c r="M113" i="2"/>
  <c r="F114" i="2"/>
  <c r="G114" i="2"/>
  <c r="H114" i="2"/>
  <c r="I114" i="2"/>
  <c r="J114" i="2"/>
  <c r="K114" i="2"/>
  <c r="L114" i="2"/>
  <c r="M114" i="2"/>
  <c r="F115" i="2"/>
  <c r="G115" i="2"/>
  <c r="H115" i="2"/>
  <c r="I115" i="2"/>
  <c r="J115" i="2"/>
  <c r="K115" i="2"/>
  <c r="L115" i="2"/>
  <c r="M115" i="2"/>
  <c r="F116" i="2"/>
  <c r="G116" i="2"/>
  <c r="H116" i="2"/>
  <c r="I116" i="2"/>
  <c r="J116" i="2"/>
  <c r="K116" i="2"/>
  <c r="L116" i="2"/>
  <c r="M116" i="2"/>
  <c r="F117" i="2"/>
  <c r="G117" i="2"/>
  <c r="H117" i="2"/>
  <c r="I117" i="2"/>
  <c r="J117" i="2"/>
  <c r="K117" i="2"/>
  <c r="L117" i="2"/>
  <c r="M117" i="2"/>
  <c r="F118" i="2"/>
  <c r="G118" i="2"/>
  <c r="H118" i="2"/>
  <c r="I118" i="2"/>
  <c r="J118" i="2"/>
  <c r="K118" i="2"/>
  <c r="L118" i="2"/>
  <c r="M118" i="2"/>
  <c r="F119" i="2"/>
  <c r="G119" i="2"/>
  <c r="H119" i="2"/>
  <c r="I119" i="2"/>
  <c r="J119" i="2"/>
  <c r="K119" i="2"/>
  <c r="L119" i="2"/>
  <c r="M119" i="2"/>
  <c r="F120" i="2"/>
  <c r="G120" i="2"/>
  <c r="H120" i="2"/>
  <c r="I120" i="2"/>
  <c r="J120" i="2"/>
  <c r="K120" i="2"/>
  <c r="L120" i="2"/>
  <c r="M120" i="2"/>
  <c r="F121" i="2"/>
  <c r="G121" i="2"/>
  <c r="H121" i="2"/>
  <c r="I121" i="2"/>
  <c r="J121" i="2"/>
  <c r="K121" i="2"/>
  <c r="L121" i="2"/>
  <c r="M121" i="2"/>
  <c r="F122" i="2"/>
  <c r="G122" i="2"/>
  <c r="H122" i="2"/>
  <c r="I122" i="2"/>
  <c r="J122" i="2"/>
  <c r="K122" i="2"/>
  <c r="L122" i="2"/>
  <c r="M122" i="2"/>
  <c r="F123" i="2"/>
  <c r="G123" i="2"/>
  <c r="H123" i="2"/>
  <c r="I123" i="2"/>
  <c r="J123" i="2"/>
  <c r="K123" i="2"/>
  <c r="L123" i="2"/>
  <c r="M123" i="2"/>
  <c r="F124" i="2"/>
  <c r="G124" i="2"/>
  <c r="H124" i="2"/>
  <c r="I124" i="2"/>
  <c r="J124" i="2"/>
  <c r="K124" i="2"/>
  <c r="L124" i="2"/>
  <c r="M124" i="2"/>
  <c r="F125" i="2"/>
  <c r="G125" i="2"/>
  <c r="H125" i="2"/>
  <c r="I125" i="2"/>
  <c r="J125" i="2"/>
  <c r="K125" i="2"/>
  <c r="L125" i="2"/>
  <c r="M125" i="2"/>
  <c r="F126" i="2"/>
  <c r="G126" i="2"/>
  <c r="H126" i="2"/>
  <c r="I126" i="2"/>
  <c r="J126" i="2"/>
  <c r="K126" i="2"/>
  <c r="L126" i="2"/>
  <c r="M126" i="2"/>
  <c r="F127" i="2"/>
  <c r="G127" i="2"/>
  <c r="H127" i="2"/>
  <c r="I127" i="2"/>
  <c r="J127" i="2"/>
  <c r="K127" i="2"/>
  <c r="L127" i="2"/>
  <c r="M127" i="2"/>
  <c r="F128" i="2"/>
  <c r="G128" i="2"/>
  <c r="H128" i="2"/>
  <c r="I128" i="2"/>
  <c r="J128" i="2"/>
  <c r="K128" i="2"/>
  <c r="L128" i="2"/>
  <c r="M128" i="2"/>
  <c r="F129" i="2"/>
  <c r="G129" i="2"/>
  <c r="H129" i="2"/>
  <c r="I129" i="2"/>
  <c r="J129" i="2"/>
  <c r="K129" i="2"/>
  <c r="L129" i="2"/>
  <c r="M129" i="2"/>
  <c r="F130" i="2"/>
  <c r="G130" i="2"/>
  <c r="H130" i="2"/>
  <c r="I130" i="2"/>
  <c r="J130" i="2"/>
  <c r="K130" i="2"/>
  <c r="L130" i="2"/>
  <c r="M130" i="2"/>
  <c r="F131" i="2"/>
  <c r="G131" i="2"/>
  <c r="H131" i="2"/>
  <c r="I131" i="2"/>
  <c r="J131" i="2"/>
  <c r="K131" i="2"/>
  <c r="L131" i="2"/>
  <c r="M131" i="2"/>
  <c r="F132" i="2"/>
  <c r="G132" i="2"/>
  <c r="H132" i="2"/>
  <c r="I132" i="2"/>
  <c r="J132" i="2"/>
  <c r="K132" i="2"/>
  <c r="L132" i="2"/>
  <c r="M132" i="2"/>
  <c r="F133" i="2"/>
  <c r="G133" i="2"/>
  <c r="H133" i="2"/>
  <c r="I133" i="2"/>
  <c r="J133" i="2"/>
  <c r="K133" i="2"/>
  <c r="L133" i="2"/>
  <c r="M133" i="2"/>
  <c r="F134" i="2"/>
  <c r="G134" i="2"/>
  <c r="H134" i="2"/>
  <c r="I134" i="2"/>
  <c r="J134" i="2"/>
  <c r="K134" i="2"/>
  <c r="L134" i="2"/>
  <c r="M134" i="2"/>
  <c r="F135" i="2"/>
  <c r="G135" i="2"/>
  <c r="H135" i="2"/>
  <c r="I135" i="2"/>
  <c r="J135" i="2"/>
  <c r="K135" i="2"/>
  <c r="L135" i="2"/>
  <c r="M135" i="2"/>
  <c r="F136" i="2"/>
  <c r="G136" i="2"/>
  <c r="H136" i="2"/>
  <c r="I136" i="2"/>
  <c r="J136" i="2"/>
  <c r="K136" i="2"/>
  <c r="L136" i="2"/>
  <c r="M136" i="2"/>
  <c r="F137" i="2"/>
  <c r="G137" i="2"/>
  <c r="H137" i="2"/>
  <c r="I137" i="2"/>
  <c r="J137" i="2"/>
  <c r="K137" i="2"/>
  <c r="L137" i="2"/>
  <c r="M137" i="2"/>
  <c r="F138" i="2"/>
  <c r="G138" i="2"/>
  <c r="H138" i="2"/>
  <c r="I138" i="2"/>
  <c r="J138" i="2"/>
  <c r="K138" i="2"/>
  <c r="L138" i="2"/>
  <c r="M138" i="2"/>
  <c r="F139" i="2"/>
  <c r="G139" i="2"/>
  <c r="H139" i="2"/>
  <c r="I139" i="2"/>
  <c r="J139" i="2"/>
  <c r="K139" i="2"/>
  <c r="L139" i="2"/>
  <c r="M139" i="2"/>
  <c r="F140" i="2"/>
  <c r="G140" i="2"/>
  <c r="H140" i="2"/>
  <c r="I140" i="2"/>
  <c r="J140" i="2"/>
  <c r="K140" i="2"/>
  <c r="L140" i="2"/>
  <c r="M140" i="2"/>
  <c r="F141" i="2"/>
  <c r="G141" i="2"/>
  <c r="H141" i="2"/>
  <c r="I141" i="2"/>
  <c r="J141" i="2"/>
  <c r="K141" i="2"/>
  <c r="L141" i="2"/>
  <c r="M141" i="2"/>
  <c r="F142" i="2"/>
  <c r="G142" i="2"/>
  <c r="H142" i="2"/>
  <c r="I142" i="2"/>
  <c r="J142" i="2"/>
  <c r="K142" i="2"/>
  <c r="L142" i="2"/>
  <c r="M142" i="2"/>
  <c r="F143" i="2"/>
  <c r="G143" i="2"/>
  <c r="H143" i="2"/>
  <c r="I143" i="2"/>
  <c r="J143" i="2"/>
  <c r="K143" i="2"/>
  <c r="L143" i="2"/>
  <c r="M143" i="2"/>
  <c r="F144" i="2"/>
  <c r="G144" i="2"/>
  <c r="H144" i="2"/>
  <c r="I144" i="2"/>
  <c r="J144" i="2"/>
  <c r="K144" i="2"/>
  <c r="L144" i="2"/>
  <c r="M144" i="2"/>
  <c r="F145" i="2"/>
  <c r="G145" i="2"/>
  <c r="H145" i="2"/>
  <c r="I145" i="2"/>
  <c r="J145" i="2"/>
  <c r="K145" i="2"/>
  <c r="L145" i="2"/>
  <c r="M145" i="2"/>
  <c r="F146" i="2"/>
  <c r="G146" i="2"/>
  <c r="H146" i="2"/>
  <c r="I146" i="2"/>
  <c r="J146" i="2"/>
  <c r="K146" i="2"/>
  <c r="L146" i="2"/>
  <c r="M146" i="2"/>
  <c r="F147" i="2"/>
  <c r="G147" i="2"/>
  <c r="H147" i="2"/>
  <c r="I147" i="2"/>
  <c r="J147" i="2"/>
  <c r="K147" i="2"/>
  <c r="L147" i="2"/>
  <c r="M147" i="2"/>
  <c r="F148" i="2"/>
  <c r="G148" i="2"/>
  <c r="H148" i="2"/>
  <c r="I148" i="2"/>
  <c r="J148" i="2"/>
  <c r="K148" i="2"/>
  <c r="L148" i="2"/>
  <c r="M148" i="2"/>
  <c r="F149" i="2"/>
  <c r="G149" i="2"/>
  <c r="H149" i="2"/>
  <c r="I149" i="2"/>
  <c r="J149" i="2"/>
  <c r="K149" i="2"/>
  <c r="L149" i="2"/>
  <c r="M149" i="2"/>
  <c r="F150" i="2"/>
  <c r="G150" i="2"/>
  <c r="H150" i="2"/>
  <c r="I150" i="2"/>
  <c r="J150" i="2"/>
  <c r="K150" i="2"/>
  <c r="L150" i="2"/>
  <c r="M150" i="2"/>
  <c r="F151" i="2"/>
  <c r="G151" i="2"/>
  <c r="H151" i="2"/>
  <c r="I151" i="2"/>
  <c r="J151" i="2"/>
  <c r="K151" i="2"/>
  <c r="L151" i="2"/>
  <c r="M151" i="2"/>
  <c r="F152" i="2"/>
  <c r="G152" i="2"/>
  <c r="H152" i="2"/>
  <c r="I152" i="2"/>
  <c r="J152" i="2"/>
  <c r="K152" i="2"/>
  <c r="L152" i="2"/>
  <c r="M152" i="2"/>
  <c r="F153" i="2"/>
  <c r="G153" i="2"/>
  <c r="H153" i="2"/>
  <c r="I153" i="2"/>
  <c r="J153" i="2"/>
  <c r="K153" i="2"/>
  <c r="L153" i="2"/>
  <c r="M153" i="2"/>
  <c r="F154" i="2"/>
  <c r="G154" i="2"/>
  <c r="H154" i="2"/>
  <c r="I154" i="2"/>
  <c r="J154" i="2"/>
  <c r="K154" i="2"/>
  <c r="L154" i="2"/>
  <c r="M154" i="2"/>
  <c r="F155" i="2"/>
  <c r="G155" i="2"/>
  <c r="H155" i="2"/>
  <c r="I155" i="2"/>
  <c r="J155" i="2"/>
  <c r="K155" i="2"/>
  <c r="L155" i="2"/>
  <c r="M155" i="2"/>
  <c r="F156" i="2"/>
  <c r="G156" i="2"/>
  <c r="H156" i="2"/>
  <c r="I156" i="2"/>
  <c r="J156" i="2"/>
  <c r="K156" i="2"/>
  <c r="L156" i="2"/>
  <c r="M156" i="2"/>
  <c r="F157" i="2"/>
  <c r="G157" i="2"/>
  <c r="H157" i="2"/>
  <c r="I157" i="2"/>
  <c r="J157" i="2"/>
  <c r="K157" i="2"/>
  <c r="L157" i="2"/>
  <c r="M157" i="2"/>
  <c r="F158" i="2"/>
  <c r="G158" i="2"/>
  <c r="H158" i="2"/>
  <c r="I158" i="2"/>
  <c r="J158" i="2"/>
  <c r="K158" i="2"/>
  <c r="L158" i="2"/>
  <c r="M158" i="2"/>
  <c r="F159" i="2"/>
  <c r="G159" i="2"/>
  <c r="H159" i="2"/>
  <c r="I159" i="2"/>
  <c r="J159" i="2"/>
  <c r="K159" i="2"/>
  <c r="L159" i="2"/>
  <c r="M159" i="2"/>
  <c r="F160" i="2"/>
  <c r="G160" i="2"/>
  <c r="H160" i="2"/>
  <c r="I160" i="2"/>
  <c r="J160" i="2"/>
  <c r="K160" i="2"/>
  <c r="L160" i="2"/>
  <c r="M160" i="2"/>
  <c r="F161" i="2"/>
  <c r="G161" i="2"/>
  <c r="H161" i="2"/>
  <c r="I161" i="2"/>
  <c r="J161" i="2"/>
  <c r="K161" i="2"/>
  <c r="L161" i="2"/>
  <c r="M161" i="2"/>
  <c r="F162" i="2"/>
  <c r="G162" i="2"/>
  <c r="H162" i="2"/>
  <c r="I162" i="2"/>
  <c r="J162" i="2"/>
  <c r="K162" i="2"/>
  <c r="L162" i="2"/>
  <c r="M162" i="2"/>
  <c r="F163" i="2"/>
  <c r="G163" i="2"/>
  <c r="H163" i="2"/>
  <c r="I163" i="2"/>
  <c r="J163" i="2"/>
  <c r="K163" i="2"/>
  <c r="L163" i="2"/>
  <c r="M163" i="2"/>
  <c r="F164" i="2"/>
  <c r="G164" i="2"/>
  <c r="H164" i="2"/>
  <c r="I164" i="2"/>
  <c r="J164" i="2"/>
  <c r="K164" i="2"/>
  <c r="L164" i="2"/>
  <c r="M164" i="2"/>
  <c r="F165" i="2"/>
  <c r="G165" i="2"/>
  <c r="H165" i="2"/>
  <c r="I165" i="2"/>
  <c r="J165" i="2"/>
  <c r="K165" i="2"/>
  <c r="L165" i="2"/>
  <c r="M165" i="2"/>
  <c r="F166" i="2"/>
  <c r="G166" i="2"/>
  <c r="H166" i="2"/>
  <c r="I166" i="2"/>
  <c r="J166" i="2"/>
  <c r="K166" i="2"/>
  <c r="L166" i="2"/>
  <c r="M166" i="2"/>
  <c r="F167" i="2"/>
  <c r="G167" i="2"/>
  <c r="H167" i="2"/>
  <c r="I167" i="2"/>
  <c r="J167" i="2"/>
  <c r="K167" i="2"/>
  <c r="L167" i="2"/>
  <c r="M167" i="2"/>
  <c r="F168" i="2"/>
  <c r="G168" i="2"/>
  <c r="H168" i="2"/>
  <c r="I168" i="2"/>
  <c r="J168" i="2"/>
  <c r="K168" i="2"/>
  <c r="L168" i="2"/>
  <c r="M168" i="2"/>
  <c r="F169" i="2"/>
  <c r="G169" i="2"/>
  <c r="H169" i="2"/>
  <c r="I169" i="2"/>
  <c r="J169" i="2"/>
  <c r="K169" i="2"/>
  <c r="L169" i="2"/>
  <c r="M169" i="2"/>
  <c r="F170" i="2"/>
  <c r="G170" i="2"/>
  <c r="H170" i="2"/>
  <c r="I170" i="2"/>
  <c r="J170" i="2"/>
  <c r="K170" i="2"/>
  <c r="L170" i="2"/>
  <c r="M170" i="2"/>
  <c r="F171" i="2"/>
  <c r="G171" i="2"/>
  <c r="H171" i="2"/>
  <c r="I171" i="2"/>
  <c r="J171" i="2"/>
  <c r="K171" i="2"/>
  <c r="L171" i="2"/>
  <c r="M171" i="2"/>
  <c r="F172" i="2"/>
  <c r="G172" i="2"/>
  <c r="H172" i="2"/>
  <c r="I172" i="2"/>
  <c r="J172" i="2"/>
  <c r="K172" i="2"/>
  <c r="L172" i="2"/>
  <c r="M172" i="2"/>
  <c r="F173" i="2"/>
  <c r="G173" i="2"/>
  <c r="H173" i="2"/>
  <c r="I173" i="2"/>
  <c r="J173" i="2"/>
  <c r="K173" i="2"/>
  <c r="L173" i="2"/>
  <c r="M173" i="2"/>
  <c r="F174" i="2"/>
  <c r="G174" i="2"/>
  <c r="H174" i="2"/>
  <c r="I174" i="2"/>
  <c r="J174" i="2"/>
  <c r="K174" i="2"/>
  <c r="L174" i="2"/>
  <c r="M174" i="2"/>
  <c r="F175" i="2"/>
  <c r="G175" i="2"/>
  <c r="H175" i="2"/>
  <c r="I175" i="2"/>
  <c r="J175" i="2"/>
  <c r="K175" i="2"/>
  <c r="L175" i="2"/>
  <c r="M175" i="2"/>
  <c r="F176" i="2"/>
  <c r="G176" i="2"/>
  <c r="H176" i="2"/>
  <c r="I176" i="2"/>
  <c r="J176" i="2"/>
  <c r="K176" i="2"/>
  <c r="L176" i="2"/>
  <c r="M176" i="2"/>
  <c r="F177" i="2"/>
  <c r="G177" i="2"/>
  <c r="H177" i="2"/>
  <c r="I177" i="2"/>
  <c r="J177" i="2"/>
  <c r="K177" i="2"/>
  <c r="L177" i="2"/>
  <c r="M177" i="2"/>
  <c r="F178" i="2"/>
  <c r="G178" i="2"/>
  <c r="H178" i="2"/>
  <c r="I178" i="2"/>
  <c r="J178" i="2"/>
  <c r="K178" i="2"/>
  <c r="L178" i="2"/>
  <c r="M178" i="2"/>
  <c r="F179" i="2"/>
  <c r="G179" i="2"/>
  <c r="H179" i="2"/>
  <c r="I179" i="2"/>
  <c r="J179" i="2"/>
  <c r="K179" i="2"/>
  <c r="L179" i="2"/>
  <c r="M179" i="2"/>
  <c r="F180" i="2"/>
  <c r="G180" i="2"/>
  <c r="H180" i="2"/>
  <c r="I180" i="2"/>
  <c r="J180" i="2"/>
  <c r="K180" i="2"/>
  <c r="L180" i="2"/>
  <c r="M180" i="2"/>
  <c r="F181" i="2"/>
  <c r="G181" i="2"/>
  <c r="H181" i="2"/>
  <c r="I181" i="2"/>
  <c r="J181" i="2"/>
  <c r="K181" i="2"/>
  <c r="L181" i="2"/>
  <c r="M181" i="2"/>
  <c r="F182" i="2"/>
  <c r="G182" i="2"/>
  <c r="H182" i="2"/>
  <c r="I182" i="2"/>
  <c r="J182" i="2"/>
  <c r="K182" i="2"/>
  <c r="L182" i="2"/>
  <c r="M182" i="2"/>
  <c r="F183" i="2"/>
  <c r="G183" i="2"/>
  <c r="H183" i="2"/>
  <c r="I183" i="2"/>
  <c r="J183" i="2"/>
  <c r="K183" i="2"/>
  <c r="L183" i="2"/>
  <c r="M183" i="2"/>
  <c r="F184" i="2"/>
  <c r="G184" i="2"/>
  <c r="H184" i="2"/>
  <c r="I184" i="2"/>
  <c r="J184" i="2"/>
  <c r="K184" i="2"/>
  <c r="L184" i="2"/>
  <c r="M184" i="2"/>
  <c r="F185" i="2"/>
  <c r="G185" i="2"/>
  <c r="H185" i="2"/>
  <c r="I185" i="2"/>
  <c r="J185" i="2"/>
  <c r="K185" i="2"/>
  <c r="L185" i="2"/>
  <c r="M185" i="2"/>
  <c r="F186" i="2"/>
  <c r="G186" i="2"/>
  <c r="H186" i="2"/>
  <c r="I186" i="2"/>
  <c r="J186" i="2"/>
  <c r="K186" i="2"/>
  <c r="L186" i="2"/>
  <c r="M186" i="2"/>
  <c r="F187" i="2"/>
  <c r="G187" i="2"/>
  <c r="H187" i="2"/>
  <c r="I187" i="2"/>
  <c r="J187" i="2"/>
  <c r="K187" i="2"/>
  <c r="L187" i="2"/>
  <c r="M187" i="2"/>
  <c r="F188" i="2"/>
  <c r="G188" i="2"/>
  <c r="H188" i="2"/>
  <c r="I188" i="2"/>
  <c r="J188" i="2"/>
  <c r="K188" i="2"/>
  <c r="L188" i="2"/>
  <c r="M188" i="2"/>
  <c r="F189" i="2"/>
  <c r="G189" i="2"/>
  <c r="H189" i="2"/>
  <c r="I189" i="2"/>
  <c r="J189" i="2"/>
  <c r="K189" i="2"/>
  <c r="L189" i="2"/>
  <c r="M189" i="2"/>
  <c r="F190" i="2"/>
  <c r="G190" i="2"/>
  <c r="H190" i="2"/>
  <c r="I190" i="2"/>
  <c r="J190" i="2"/>
  <c r="K190" i="2"/>
  <c r="L190" i="2"/>
  <c r="M190" i="2"/>
  <c r="F191" i="2"/>
  <c r="G191" i="2"/>
  <c r="H191" i="2"/>
  <c r="I191" i="2"/>
  <c r="J191" i="2"/>
  <c r="K191" i="2"/>
  <c r="L191" i="2"/>
  <c r="M191" i="2"/>
  <c r="F192" i="2"/>
  <c r="G192" i="2"/>
  <c r="H192" i="2"/>
  <c r="I192" i="2"/>
  <c r="J192" i="2"/>
  <c r="K192" i="2"/>
  <c r="L192" i="2"/>
  <c r="M192" i="2"/>
  <c r="F193" i="2"/>
  <c r="G193" i="2"/>
  <c r="H193" i="2"/>
  <c r="I193" i="2"/>
  <c r="J193" i="2"/>
  <c r="K193" i="2"/>
  <c r="L193" i="2"/>
  <c r="M193" i="2"/>
  <c r="F194" i="2"/>
  <c r="G194" i="2"/>
  <c r="H194" i="2"/>
  <c r="I194" i="2"/>
  <c r="J194" i="2"/>
  <c r="K194" i="2"/>
  <c r="L194" i="2"/>
  <c r="M194" i="2"/>
  <c r="F195" i="2"/>
  <c r="G195" i="2"/>
  <c r="H195" i="2"/>
  <c r="I195" i="2"/>
  <c r="J195" i="2"/>
  <c r="K195" i="2"/>
  <c r="L195" i="2"/>
  <c r="M195" i="2"/>
  <c r="F196" i="2"/>
  <c r="G196" i="2"/>
  <c r="H196" i="2"/>
  <c r="I196" i="2"/>
  <c r="J196" i="2"/>
  <c r="K196" i="2"/>
  <c r="L196" i="2"/>
  <c r="M196" i="2"/>
  <c r="F197" i="2"/>
  <c r="G197" i="2"/>
  <c r="H197" i="2"/>
  <c r="I197" i="2"/>
  <c r="J197" i="2"/>
  <c r="K197" i="2"/>
  <c r="L197" i="2"/>
  <c r="M197" i="2"/>
  <c r="F198" i="2"/>
  <c r="G198" i="2"/>
  <c r="H198" i="2"/>
  <c r="I198" i="2"/>
  <c r="J198" i="2"/>
  <c r="K198" i="2"/>
  <c r="L198" i="2"/>
  <c r="M198" i="2"/>
  <c r="F199" i="2"/>
  <c r="G199" i="2"/>
  <c r="H199" i="2"/>
  <c r="I199" i="2"/>
  <c r="J199" i="2"/>
  <c r="K199" i="2"/>
  <c r="L199" i="2"/>
  <c r="M199" i="2"/>
  <c r="F200" i="2"/>
  <c r="G200" i="2"/>
  <c r="H200" i="2"/>
  <c r="I200" i="2"/>
  <c r="J200" i="2"/>
  <c r="K200" i="2"/>
  <c r="L200" i="2"/>
  <c r="M200" i="2"/>
  <c r="F201" i="2"/>
  <c r="G201" i="2"/>
  <c r="H201" i="2"/>
  <c r="I201" i="2"/>
  <c r="J201" i="2"/>
  <c r="K201" i="2"/>
  <c r="L201" i="2"/>
  <c r="M201" i="2"/>
  <c r="F202" i="2"/>
  <c r="G202" i="2"/>
  <c r="H202" i="2"/>
  <c r="I202" i="2"/>
  <c r="J202" i="2"/>
  <c r="K202" i="2"/>
  <c r="L202" i="2"/>
  <c r="M202" i="2"/>
  <c r="F203" i="2"/>
  <c r="G203" i="2"/>
  <c r="H203" i="2"/>
  <c r="I203" i="2"/>
  <c r="J203" i="2"/>
  <c r="K203" i="2"/>
  <c r="L203" i="2"/>
  <c r="M203" i="2"/>
  <c r="F204" i="2"/>
  <c r="G204" i="2"/>
  <c r="H204" i="2"/>
  <c r="I204" i="2"/>
  <c r="J204" i="2"/>
  <c r="K204" i="2"/>
  <c r="L204" i="2"/>
  <c r="M204" i="2"/>
  <c r="F205" i="2"/>
  <c r="G205" i="2"/>
  <c r="H205" i="2"/>
  <c r="I205" i="2"/>
  <c r="J205" i="2"/>
  <c r="K205" i="2"/>
  <c r="L205" i="2"/>
  <c r="M205" i="2"/>
  <c r="F206" i="2"/>
  <c r="G206" i="2"/>
  <c r="H206" i="2"/>
  <c r="I206" i="2"/>
  <c r="J206" i="2"/>
  <c r="K206" i="2"/>
  <c r="L206" i="2"/>
  <c r="M206" i="2"/>
  <c r="F207" i="2"/>
  <c r="G207" i="2"/>
  <c r="H207" i="2"/>
  <c r="I207" i="2"/>
  <c r="J207" i="2"/>
  <c r="K207" i="2"/>
  <c r="L207" i="2"/>
  <c r="M207" i="2"/>
  <c r="F208" i="2"/>
  <c r="G208" i="2"/>
  <c r="H208" i="2"/>
  <c r="I208" i="2"/>
  <c r="J208" i="2"/>
  <c r="K208" i="2"/>
  <c r="L208" i="2"/>
  <c r="M208" i="2"/>
  <c r="F209" i="2"/>
  <c r="G209" i="2"/>
  <c r="H209" i="2"/>
  <c r="I209" i="2"/>
  <c r="J209" i="2"/>
  <c r="K209" i="2"/>
  <c r="L209" i="2"/>
  <c r="M209" i="2"/>
  <c r="F210" i="2"/>
  <c r="G210" i="2"/>
  <c r="H210" i="2"/>
  <c r="I210" i="2"/>
  <c r="J210" i="2"/>
  <c r="K210" i="2"/>
  <c r="L210" i="2"/>
  <c r="M210" i="2"/>
  <c r="F211" i="2"/>
  <c r="G211" i="2"/>
  <c r="H211" i="2"/>
  <c r="I211" i="2"/>
  <c r="J211" i="2"/>
  <c r="K211" i="2"/>
  <c r="L211" i="2"/>
  <c r="M211" i="2"/>
  <c r="F212" i="2"/>
  <c r="G212" i="2"/>
  <c r="H212" i="2"/>
  <c r="I212" i="2"/>
  <c r="J212" i="2"/>
  <c r="K212" i="2"/>
  <c r="L212" i="2"/>
  <c r="M212" i="2"/>
  <c r="F213" i="2"/>
  <c r="G213" i="2"/>
  <c r="H213" i="2"/>
  <c r="I213" i="2"/>
  <c r="J213" i="2"/>
  <c r="K213" i="2"/>
  <c r="L213" i="2"/>
  <c r="M213" i="2"/>
  <c r="F214" i="2"/>
  <c r="G214" i="2"/>
  <c r="H214" i="2"/>
  <c r="I214" i="2"/>
  <c r="J214" i="2"/>
  <c r="K214" i="2"/>
  <c r="L214" i="2"/>
  <c r="M214" i="2"/>
  <c r="F215" i="2"/>
  <c r="G215" i="2"/>
  <c r="H215" i="2"/>
  <c r="I215" i="2"/>
  <c r="J215" i="2"/>
  <c r="K215" i="2"/>
  <c r="L215" i="2"/>
  <c r="M215" i="2"/>
  <c r="F216" i="2"/>
  <c r="G216" i="2"/>
  <c r="H216" i="2"/>
  <c r="I216" i="2"/>
  <c r="J216" i="2"/>
  <c r="K216" i="2"/>
  <c r="L216" i="2"/>
  <c r="M216" i="2"/>
  <c r="F217" i="2"/>
  <c r="G217" i="2"/>
  <c r="H217" i="2"/>
  <c r="I217" i="2"/>
  <c r="J217" i="2"/>
  <c r="K217" i="2"/>
  <c r="L217" i="2"/>
  <c r="M217" i="2"/>
  <c r="F218" i="2"/>
  <c r="G218" i="2"/>
  <c r="H218" i="2"/>
  <c r="I218" i="2"/>
  <c r="J218" i="2"/>
  <c r="K218" i="2"/>
  <c r="L218" i="2"/>
  <c r="M218" i="2"/>
  <c r="F219" i="2"/>
  <c r="G219" i="2"/>
  <c r="H219" i="2"/>
  <c r="I219" i="2"/>
  <c r="J219" i="2"/>
  <c r="K219" i="2"/>
  <c r="L219" i="2"/>
  <c r="M219" i="2"/>
  <c r="F220" i="2"/>
  <c r="G220" i="2"/>
  <c r="H220" i="2"/>
  <c r="I220" i="2"/>
  <c r="J220" i="2"/>
  <c r="K220" i="2"/>
  <c r="L220" i="2"/>
  <c r="M220" i="2"/>
  <c r="F221" i="2"/>
  <c r="G221" i="2"/>
  <c r="H221" i="2"/>
  <c r="I221" i="2"/>
  <c r="J221" i="2"/>
  <c r="K221" i="2"/>
  <c r="L221" i="2"/>
  <c r="M221" i="2"/>
  <c r="F222" i="2"/>
  <c r="G222" i="2"/>
  <c r="H222" i="2"/>
  <c r="I222" i="2"/>
  <c r="J222" i="2"/>
  <c r="K222" i="2"/>
  <c r="L222" i="2"/>
  <c r="M222" i="2"/>
  <c r="F223" i="2"/>
  <c r="G223" i="2"/>
  <c r="H223" i="2"/>
  <c r="I223" i="2"/>
  <c r="J223" i="2"/>
  <c r="K223" i="2"/>
  <c r="L223" i="2"/>
  <c r="M223" i="2"/>
  <c r="F224" i="2"/>
  <c r="G224" i="2"/>
  <c r="H224" i="2"/>
  <c r="I224" i="2"/>
  <c r="J224" i="2"/>
  <c r="K224" i="2"/>
  <c r="L224" i="2"/>
  <c r="M224" i="2"/>
  <c r="F225" i="2"/>
  <c r="G225" i="2"/>
  <c r="H225" i="2"/>
  <c r="I225" i="2"/>
  <c r="J225" i="2"/>
  <c r="K225" i="2"/>
  <c r="L225" i="2"/>
  <c r="M225" i="2"/>
  <c r="F226" i="2"/>
  <c r="G226" i="2"/>
  <c r="H226" i="2"/>
  <c r="I226" i="2"/>
  <c r="J226" i="2"/>
  <c r="K226" i="2"/>
  <c r="L226" i="2"/>
  <c r="M226" i="2"/>
  <c r="F227" i="2"/>
  <c r="G227" i="2"/>
  <c r="H227" i="2"/>
  <c r="I227" i="2"/>
  <c r="J227" i="2"/>
  <c r="K227" i="2"/>
  <c r="L227" i="2"/>
  <c r="M227" i="2"/>
  <c r="F228" i="2"/>
  <c r="G228" i="2"/>
  <c r="H228" i="2"/>
  <c r="I228" i="2"/>
  <c r="J228" i="2"/>
  <c r="K228" i="2"/>
  <c r="L228" i="2"/>
  <c r="M228" i="2"/>
  <c r="F229" i="2"/>
  <c r="G229" i="2"/>
  <c r="H229" i="2"/>
  <c r="I229" i="2"/>
  <c r="J229" i="2"/>
  <c r="K229" i="2"/>
  <c r="L229" i="2"/>
  <c r="M229" i="2"/>
  <c r="F230" i="2"/>
  <c r="G230" i="2"/>
  <c r="H230" i="2"/>
  <c r="I230" i="2"/>
  <c r="J230" i="2"/>
  <c r="K230" i="2"/>
  <c r="L230" i="2"/>
  <c r="M230" i="2"/>
  <c r="F231" i="2"/>
  <c r="G231" i="2"/>
  <c r="H231" i="2"/>
  <c r="I231" i="2"/>
  <c r="J231" i="2"/>
  <c r="K231" i="2"/>
  <c r="L231" i="2"/>
  <c r="M231" i="2"/>
  <c r="F232" i="2"/>
  <c r="G232" i="2"/>
  <c r="H232" i="2"/>
  <c r="I232" i="2"/>
  <c r="J232" i="2"/>
  <c r="K232" i="2"/>
  <c r="L232" i="2"/>
  <c r="M232" i="2"/>
  <c r="F233" i="2"/>
  <c r="G233" i="2"/>
  <c r="H233" i="2"/>
  <c r="I233" i="2"/>
  <c r="J233" i="2"/>
  <c r="K233" i="2"/>
  <c r="L233" i="2"/>
  <c r="M233" i="2"/>
  <c r="F234" i="2"/>
  <c r="G234" i="2"/>
  <c r="H234" i="2"/>
  <c r="I234" i="2"/>
  <c r="J234" i="2"/>
  <c r="K234" i="2"/>
  <c r="L234" i="2"/>
  <c r="M234" i="2"/>
  <c r="F235" i="2"/>
  <c r="G235" i="2"/>
  <c r="H235" i="2"/>
  <c r="I235" i="2"/>
  <c r="J235" i="2"/>
  <c r="K235" i="2"/>
  <c r="L235" i="2"/>
  <c r="M235" i="2"/>
  <c r="F236" i="2"/>
  <c r="G236" i="2"/>
  <c r="H236" i="2"/>
  <c r="I236" i="2"/>
  <c r="J236" i="2"/>
  <c r="K236" i="2"/>
  <c r="L236" i="2"/>
  <c r="M236" i="2"/>
  <c r="F237" i="2"/>
  <c r="G237" i="2"/>
  <c r="H237" i="2"/>
  <c r="I237" i="2"/>
  <c r="J237" i="2"/>
  <c r="K237" i="2"/>
  <c r="L237" i="2"/>
  <c r="M237" i="2"/>
  <c r="F238" i="2"/>
  <c r="G238" i="2"/>
  <c r="H238" i="2"/>
  <c r="I238" i="2"/>
  <c r="J238" i="2"/>
  <c r="K238" i="2"/>
  <c r="L238" i="2"/>
  <c r="M238" i="2"/>
  <c r="F239" i="2"/>
  <c r="G239" i="2"/>
  <c r="H239" i="2"/>
  <c r="I239" i="2"/>
  <c r="J239" i="2"/>
  <c r="K239" i="2"/>
  <c r="L239" i="2"/>
  <c r="M239" i="2"/>
  <c r="F240" i="2"/>
  <c r="G240" i="2"/>
  <c r="H240" i="2"/>
  <c r="I240" i="2"/>
  <c r="J240" i="2"/>
  <c r="K240" i="2"/>
  <c r="L240" i="2"/>
  <c r="M240" i="2"/>
  <c r="F241" i="2"/>
  <c r="G241" i="2"/>
  <c r="H241" i="2"/>
  <c r="I241" i="2"/>
  <c r="J241" i="2"/>
  <c r="K241" i="2"/>
  <c r="L241" i="2"/>
  <c r="M241" i="2"/>
  <c r="F242" i="2"/>
  <c r="G242" i="2"/>
  <c r="H242" i="2"/>
  <c r="I242" i="2"/>
  <c r="J242" i="2"/>
  <c r="K242" i="2"/>
  <c r="L242" i="2"/>
  <c r="M242" i="2"/>
  <c r="F243" i="2"/>
  <c r="G243" i="2"/>
  <c r="H243" i="2"/>
  <c r="I243" i="2"/>
  <c r="J243" i="2"/>
  <c r="K243" i="2"/>
  <c r="L243" i="2"/>
  <c r="M243" i="2"/>
  <c r="F244" i="2"/>
  <c r="G244" i="2"/>
  <c r="H244" i="2"/>
  <c r="I244" i="2"/>
  <c r="J244" i="2"/>
  <c r="K244" i="2"/>
  <c r="L244" i="2"/>
  <c r="M244" i="2"/>
  <c r="F245" i="2"/>
  <c r="G245" i="2"/>
  <c r="H245" i="2"/>
  <c r="I245" i="2"/>
  <c r="J245" i="2"/>
  <c r="K245" i="2"/>
  <c r="L245" i="2"/>
  <c r="M245" i="2"/>
  <c r="F246" i="2"/>
  <c r="G246" i="2"/>
  <c r="H246" i="2"/>
  <c r="I246" i="2"/>
  <c r="J246" i="2"/>
  <c r="K246" i="2"/>
  <c r="L246" i="2"/>
  <c r="M246" i="2"/>
  <c r="F247" i="2"/>
  <c r="G247" i="2"/>
  <c r="H247" i="2"/>
  <c r="I247" i="2"/>
  <c r="J247" i="2"/>
  <c r="K247" i="2"/>
  <c r="L247" i="2"/>
  <c r="M247" i="2"/>
  <c r="F248" i="2"/>
  <c r="G248" i="2"/>
  <c r="H248" i="2"/>
  <c r="I248" i="2"/>
  <c r="J248" i="2"/>
  <c r="K248" i="2"/>
  <c r="L248" i="2"/>
  <c r="M248" i="2"/>
  <c r="F249" i="2"/>
  <c r="G249" i="2"/>
  <c r="H249" i="2"/>
  <c r="I249" i="2"/>
  <c r="J249" i="2"/>
  <c r="K249" i="2"/>
  <c r="L249" i="2"/>
  <c r="M249" i="2"/>
  <c r="F250" i="2"/>
  <c r="G250" i="2"/>
  <c r="H250" i="2"/>
  <c r="I250" i="2"/>
  <c r="J250" i="2"/>
  <c r="K250" i="2"/>
  <c r="L250" i="2"/>
  <c r="M250" i="2"/>
  <c r="F251" i="2"/>
  <c r="G251" i="2"/>
  <c r="H251" i="2"/>
  <c r="I251" i="2"/>
  <c r="J251" i="2"/>
  <c r="K251" i="2"/>
  <c r="L251" i="2"/>
  <c r="M251" i="2"/>
  <c r="F252" i="2"/>
  <c r="G252" i="2"/>
  <c r="H252" i="2"/>
  <c r="I252" i="2"/>
  <c r="J252" i="2"/>
  <c r="K252" i="2"/>
  <c r="L252" i="2"/>
  <c r="M252" i="2"/>
  <c r="F253" i="2"/>
  <c r="G253" i="2"/>
  <c r="H253" i="2"/>
  <c r="I253" i="2"/>
  <c r="J253" i="2"/>
  <c r="K253" i="2"/>
  <c r="L253" i="2"/>
  <c r="M253" i="2"/>
  <c r="F254" i="2"/>
  <c r="G254" i="2"/>
  <c r="H254" i="2"/>
  <c r="I254" i="2"/>
  <c r="J254" i="2"/>
  <c r="K254" i="2"/>
  <c r="L254" i="2"/>
  <c r="M254" i="2"/>
  <c r="F255" i="2"/>
  <c r="G255" i="2"/>
  <c r="H255" i="2"/>
  <c r="I255" i="2"/>
  <c r="J255" i="2"/>
  <c r="K255" i="2"/>
  <c r="L255" i="2"/>
  <c r="M255" i="2"/>
  <c r="F256" i="2"/>
  <c r="G256" i="2"/>
  <c r="H256" i="2"/>
  <c r="I256" i="2"/>
  <c r="J256" i="2"/>
  <c r="K256" i="2"/>
  <c r="L256" i="2"/>
  <c r="M256" i="2"/>
  <c r="F257" i="2"/>
  <c r="G257" i="2"/>
  <c r="H257" i="2"/>
  <c r="I257" i="2"/>
  <c r="J257" i="2"/>
  <c r="K257" i="2"/>
  <c r="L257" i="2"/>
  <c r="M257" i="2"/>
  <c r="F258" i="2"/>
  <c r="G258" i="2"/>
  <c r="H258" i="2"/>
  <c r="I258" i="2"/>
  <c r="J258" i="2"/>
  <c r="K258" i="2"/>
  <c r="L258" i="2"/>
  <c r="M258" i="2"/>
  <c r="F259" i="2"/>
  <c r="G259" i="2"/>
  <c r="H259" i="2"/>
  <c r="I259" i="2"/>
  <c r="J259" i="2"/>
  <c r="K259" i="2"/>
  <c r="L259" i="2"/>
  <c r="M259" i="2"/>
  <c r="F260" i="2"/>
  <c r="G260" i="2"/>
  <c r="H260" i="2"/>
  <c r="I260" i="2"/>
  <c r="J260" i="2"/>
  <c r="K260" i="2"/>
  <c r="L260" i="2"/>
  <c r="M260" i="2"/>
  <c r="F261" i="2"/>
  <c r="G261" i="2"/>
  <c r="H261" i="2"/>
  <c r="I261" i="2"/>
  <c r="J261" i="2"/>
  <c r="K261" i="2"/>
  <c r="L261" i="2"/>
  <c r="M261" i="2"/>
  <c r="F262" i="2"/>
  <c r="G262" i="2"/>
  <c r="H262" i="2"/>
  <c r="I262" i="2"/>
  <c r="J262" i="2"/>
  <c r="K262" i="2"/>
  <c r="L262" i="2"/>
  <c r="M262" i="2"/>
  <c r="F263" i="2"/>
  <c r="G263" i="2"/>
  <c r="H263" i="2"/>
  <c r="I263" i="2"/>
  <c r="J263" i="2"/>
  <c r="K263" i="2"/>
  <c r="L263" i="2"/>
  <c r="M263" i="2"/>
  <c r="F264" i="2"/>
  <c r="G264" i="2"/>
  <c r="H264" i="2"/>
  <c r="I264" i="2"/>
  <c r="J264" i="2"/>
  <c r="K264" i="2"/>
  <c r="L264" i="2"/>
  <c r="M264" i="2"/>
  <c r="F265" i="2"/>
  <c r="G265" i="2"/>
  <c r="H265" i="2"/>
  <c r="I265" i="2"/>
  <c r="J265" i="2"/>
  <c r="K265" i="2"/>
  <c r="L265" i="2"/>
  <c r="M265" i="2"/>
  <c r="F266" i="2"/>
  <c r="G266" i="2"/>
  <c r="H266" i="2"/>
  <c r="I266" i="2"/>
  <c r="J266" i="2"/>
  <c r="K266" i="2"/>
  <c r="L266" i="2"/>
  <c r="M266" i="2"/>
  <c r="F267" i="2"/>
  <c r="G267" i="2"/>
  <c r="H267" i="2"/>
  <c r="I267" i="2"/>
  <c r="J267" i="2"/>
  <c r="K267" i="2"/>
  <c r="L267" i="2"/>
  <c r="M267" i="2"/>
  <c r="F268" i="2"/>
  <c r="G268" i="2"/>
  <c r="H268" i="2"/>
  <c r="I268" i="2"/>
  <c r="J268" i="2"/>
  <c r="K268" i="2"/>
  <c r="L268" i="2"/>
  <c r="M268" i="2"/>
  <c r="F269" i="2"/>
  <c r="G269" i="2"/>
  <c r="H269" i="2"/>
  <c r="I269" i="2"/>
  <c r="J269" i="2"/>
  <c r="K269" i="2"/>
  <c r="L269" i="2"/>
  <c r="M269" i="2"/>
  <c r="F270" i="2"/>
  <c r="G270" i="2"/>
  <c r="H270" i="2"/>
  <c r="I270" i="2"/>
  <c r="J270" i="2"/>
  <c r="K270" i="2"/>
  <c r="L270" i="2"/>
  <c r="M270" i="2"/>
  <c r="F271" i="2"/>
  <c r="G271" i="2"/>
  <c r="H271" i="2"/>
  <c r="I271" i="2"/>
  <c r="J271" i="2"/>
  <c r="K271" i="2"/>
  <c r="L271" i="2"/>
  <c r="M271" i="2"/>
  <c r="F272" i="2"/>
  <c r="G272" i="2"/>
  <c r="H272" i="2"/>
  <c r="I272" i="2"/>
  <c r="J272" i="2"/>
  <c r="K272" i="2"/>
  <c r="L272" i="2"/>
  <c r="M272" i="2"/>
  <c r="F273" i="2"/>
  <c r="G273" i="2"/>
  <c r="H273" i="2"/>
  <c r="I273" i="2"/>
  <c r="J273" i="2"/>
  <c r="K273" i="2"/>
  <c r="L273" i="2"/>
  <c r="M273" i="2"/>
  <c r="F274" i="2"/>
  <c r="G274" i="2"/>
  <c r="H274" i="2"/>
  <c r="I274" i="2"/>
  <c r="J274" i="2"/>
  <c r="K274" i="2"/>
  <c r="L274" i="2"/>
  <c r="M274" i="2"/>
  <c r="F275" i="2"/>
  <c r="G275" i="2"/>
  <c r="H275" i="2"/>
  <c r="I275" i="2"/>
  <c r="J275" i="2"/>
  <c r="K275" i="2"/>
  <c r="L275" i="2"/>
  <c r="M275" i="2"/>
  <c r="F276" i="2"/>
  <c r="G276" i="2"/>
  <c r="H276" i="2"/>
  <c r="I276" i="2"/>
  <c r="J276" i="2"/>
  <c r="K276" i="2"/>
  <c r="L276" i="2"/>
  <c r="M276" i="2"/>
  <c r="F277" i="2"/>
  <c r="G277" i="2"/>
  <c r="H277" i="2"/>
  <c r="I277" i="2"/>
  <c r="J277" i="2"/>
  <c r="K277" i="2"/>
  <c r="L277" i="2"/>
  <c r="M277" i="2"/>
  <c r="F278" i="2"/>
  <c r="G278" i="2"/>
  <c r="H278" i="2"/>
  <c r="I278" i="2"/>
  <c r="J278" i="2"/>
  <c r="K278" i="2"/>
  <c r="L278" i="2"/>
  <c r="M278" i="2"/>
  <c r="F279" i="2"/>
  <c r="G279" i="2"/>
  <c r="H279" i="2"/>
  <c r="I279" i="2"/>
  <c r="J279" i="2"/>
  <c r="K279" i="2"/>
  <c r="L279" i="2"/>
  <c r="M279" i="2"/>
  <c r="F280" i="2"/>
  <c r="G280" i="2"/>
  <c r="H280" i="2"/>
  <c r="I280" i="2"/>
  <c r="J280" i="2"/>
  <c r="K280" i="2"/>
  <c r="L280" i="2"/>
  <c r="M280" i="2"/>
  <c r="F281" i="2"/>
  <c r="G281" i="2"/>
  <c r="H281" i="2"/>
  <c r="I281" i="2"/>
  <c r="J281" i="2"/>
  <c r="K281" i="2"/>
  <c r="L281" i="2"/>
  <c r="M281" i="2"/>
  <c r="F282" i="2"/>
  <c r="G282" i="2"/>
  <c r="H282" i="2"/>
  <c r="I282" i="2"/>
  <c r="J282" i="2"/>
  <c r="K282" i="2"/>
  <c r="L282" i="2"/>
  <c r="M282" i="2"/>
  <c r="F283" i="2"/>
  <c r="G283" i="2"/>
  <c r="H283" i="2"/>
  <c r="I283" i="2"/>
  <c r="J283" i="2"/>
  <c r="K283" i="2"/>
  <c r="L283" i="2"/>
  <c r="M283" i="2"/>
  <c r="F284" i="2"/>
  <c r="G284" i="2"/>
  <c r="H284" i="2"/>
  <c r="I284" i="2"/>
  <c r="J284" i="2"/>
  <c r="K284" i="2"/>
  <c r="L284" i="2"/>
  <c r="M284" i="2"/>
  <c r="F285" i="2"/>
  <c r="G285" i="2"/>
  <c r="H285" i="2"/>
  <c r="I285" i="2"/>
  <c r="J285" i="2"/>
  <c r="K285" i="2"/>
  <c r="L285" i="2"/>
  <c r="M285" i="2"/>
  <c r="F286" i="2"/>
  <c r="G286" i="2"/>
  <c r="H286" i="2"/>
  <c r="I286" i="2"/>
  <c r="J286" i="2"/>
  <c r="K286" i="2"/>
  <c r="L286" i="2"/>
  <c r="M286" i="2"/>
  <c r="F287" i="2"/>
  <c r="G287" i="2"/>
  <c r="H287" i="2"/>
  <c r="I287" i="2"/>
  <c r="J287" i="2"/>
  <c r="K287" i="2"/>
  <c r="L287" i="2"/>
  <c r="M287" i="2"/>
  <c r="F288" i="2"/>
  <c r="G288" i="2"/>
  <c r="H288" i="2"/>
  <c r="I288" i="2"/>
  <c r="J288" i="2"/>
  <c r="K288" i="2"/>
  <c r="L288" i="2"/>
  <c r="M288" i="2"/>
  <c r="F289" i="2"/>
  <c r="G289" i="2"/>
  <c r="H289" i="2"/>
  <c r="I289" i="2"/>
  <c r="J289" i="2"/>
  <c r="K289" i="2"/>
  <c r="L289" i="2"/>
  <c r="M289" i="2"/>
  <c r="F290" i="2"/>
  <c r="G290" i="2"/>
  <c r="H290" i="2"/>
  <c r="I290" i="2"/>
  <c r="J290" i="2"/>
  <c r="K290" i="2"/>
  <c r="L290" i="2"/>
  <c r="M290" i="2"/>
  <c r="F291" i="2"/>
  <c r="G291" i="2"/>
  <c r="H291" i="2"/>
  <c r="I291" i="2"/>
  <c r="J291" i="2"/>
  <c r="K291" i="2"/>
  <c r="L291" i="2"/>
  <c r="M291" i="2"/>
  <c r="F292" i="2"/>
  <c r="G292" i="2"/>
  <c r="H292" i="2"/>
  <c r="I292" i="2"/>
  <c r="J292" i="2"/>
  <c r="K292" i="2"/>
  <c r="L292" i="2"/>
  <c r="M292" i="2"/>
  <c r="F293" i="2"/>
  <c r="G293" i="2"/>
  <c r="H293" i="2"/>
  <c r="I293" i="2"/>
  <c r="J293" i="2"/>
  <c r="K293" i="2"/>
  <c r="L293" i="2"/>
  <c r="M293" i="2"/>
  <c r="F294" i="2"/>
  <c r="G294" i="2"/>
  <c r="H294" i="2"/>
  <c r="I294" i="2"/>
  <c r="J294" i="2"/>
  <c r="K294" i="2"/>
  <c r="L294" i="2"/>
  <c r="M294" i="2"/>
  <c r="F295" i="2"/>
  <c r="G295" i="2"/>
  <c r="H295" i="2"/>
  <c r="I295" i="2"/>
  <c r="J295" i="2"/>
  <c r="K295" i="2"/>
  <c r="L295" i="2"/>
  <c r="M295" i="2"/>
  <c r="F296" i="2"/>
  <c r="G296" i="2"/>
  <c r="H296" i="2"/>
  <c r="I296" i="2"/>
  <c r="J296" i="2"/>
  <c r="K296" i="2"/>
  <c r="L296" i="2"/>
  <c r="M296" i="2"/>
  <c r="F297" i="2"/>
  <c r="G297" i="2"/>
  <c r="H297" i="2"/>
  <c r="I297" i="2"/>
  <c r="J297" i="2"/>
  <c r="K297" i="2"/>
  <c r="L297" i="2"/>
  <c r="M297" i="2"/>
  <c r="F298" i="2"/>
  <c r="G298" i="2"/>
  <c r="H298" i="2"/>
  <c r="I298" i="2"/>
  <c r="J298" i="2"/>
  <c r="K298" i="2"/>
  <c r="L298" i="2"/>
  <c r="M298" i="2"/>
  <c r="F299" i="2"/>
  <c r="G299" i="2"/>
  <c r="H299" i="2"/>
  <c r="I299" i="2"/>
  <c r="J299" i="2"/>
  <c r="K299" i="2"/>
  <c r="L299" i="2"/>
  <c r="M299" i="2"/>
  <c r="F300" i="2"/>
  <c r="G300" i="2"/>
  <c r="H300" i="2"/>
  <c r="I300" i="2"/>
  <c r="J300" i="2"/>
  <c r="K300" i="2"/>
  <c r="L300" i="2"/>
  <c r="M300" i="2"/>
  <c r="F301" i="2"/>
  <c r="G301" i="2"/>
  <c r="H301" i="2"/>
  <c r="I301" i="2"/>
  <c r="J301" i="2"/>
  <c r="K301" i="2"/>
  <c r="L301" i="2"/>
  <c r="M301" i="2"/>
  <c r="F302" i="2"/>
  <c r="G302" i="2"/>
  <c r="H302" i="2"/>
  <c r="I302" i="2"/>
  <c r="J302" i="2"/>
  <c r="K302" i="2"/>
  <c r="L302" i="2"/>
  <c r="M302" i="2"/>
  <c r="F303" i="2"/>
  <c r="G303" i="2"/>
  <c r="H303" i="2"/>
  <c r="I303" i="2"/>
  <c r="J303" i="2"/>
  <c r="K303" i="2"/>
  <c r="L303" i="2"/>
  <c r="M303" i="2"/>
  <c r="F304" i="2"/>
  <c r="G304" i="2"/>
  <c r="H304" i="2"/>
  <c r="I304" i="2"/>
  <c r="J304" i="2"/>
  <c r="K304" i="2"/>
  <c r="L304" i="2"/>
  <c r="M304" i="2"/>
  <c r="F305" i="2"/>
  <c r="G305" i="2"/>
  <c r="H305" i="2"/>
  <c r="I305" i="2"/>
  <c r="J305" i="2"/>
  <c r="K305" i="2"/>
  <c r="L305" i="2"/>
  <c r="M305" i="2"/>
  <c r="F306" i="2"/>
  <c r="G306" i="2"/>
  <c r="H306" i="2"/>
  <c r="I306" i="2"/>
  <c r="J306" i="2"/>
  <c r="K306" i="2"/>
  <c r="L306" i="2"/>
  <c r="M306" i="2"/>
  <c r="F307" i="2"/>
  <c r="G307" i="2"/>
  <c r="H307" i="2"/>
  <c r="I307" i="2"/>
  <c r="J307" i="2"/>
  <c r="K307" i="2"/>
  <c r="L307" i="2"/>
  <c r="M307" i="2"/>
  <c r="F308" i="2"/>
  <c r="G308" i="2"/>
  <c r="H308" i="2"/>
  <c r="I308" i="2"/>
  <c r="J308" i="2"/>
  <c r="K308" i="2"/>
  <c r="L308" i="2"/>
  <c r="M308" i="2"/>
  <c r="F309" i="2"/>
  <c r="G309" i="2"/>
  <c r="H309" i="2"/>
  <c r="I309" i="2"/>
  <c r="J309" i="2"/>
  <c r="K309" i="2"/>
  <c r="L309" i="2"/>
  <c r="M309" i="2"/>
  <c r="F310" i="2"/>
  <c r="G310" i="2"/>
  <c r="H310" i="2"/>
  <c r="I310" i="2"/>
  <c r="J310" i="2"/>
  <c r="K310" i="2"/>
  <c r="L310" i="2"/>
  <c r="M310" i="2"/>
  <c r="F311" i="2"/>
  <c r="G311" i="2"/>
  <c r="H311" i="2"/>
  <c r="I311" i="2"/>
  <c r="J311" i="2"/>
  <c r="K311" i="2"/>
  <c r="L311" i="2"/>
  <c r="M311" i="2"/>
  <c r="F312" i="2"/>
  <c r="G312" i="2"/>
  <c r="H312" i="2"/>
  <c r="I312" i="2"/>
  <c r="J312" i="2"/>
  <c r="K312" i="2"/>
  <c r="L312" i="2"/>
  <c r="M312" i="2"/>
  <c r="F313" i="2"/>
  <c r="G313" i="2"/>
  <c r="H313" i="2"/>
  <c r="I313" i="2"/>
  <c r="J313" i="2"/>
  <c r="K313" i="2"/>
  <c r="L313" i="2"/>
  <c r="M313" i="2"/>
  <c r="F314" i="2"/>
  <c r="G314" i="2"/>
  <c r="H314" i="2"/>
  <c r="I314" i="2"/>
  <c r="J314" i="2"/>
  <c r="K314" i="2"/>
  <c r="L314" i="2"/>
  <c r="M314" i="2"/>
  <c r="F315" i="2"/>
  <c r="G315" i="2"/>
  <c r="H315" i="2"/>
  <c r="I315" i="2"/>
  <c r="J315" i="2"/>
  <c r="K315" i="2"/>
  <c r="L315" i="2"/>
  <c r="M315" i="2"/>
  <c r="F316" i="2"/>
  <c r="G316" i="2"/>
  <c r="H316" i="2"/>
  <c r="I316" i="2"/>
  <c r="J316" i="2"/>
  <c r="K316" i="2"/>
  <c r="L316" i="2"/>
  <c r="M316" i="2"/>
  <c r="F317" i="2"/>
  <c r="G317" i="2"/>
  <c r="H317" i="2"/>
  <c r="I317" i="2"/>
  <c r="J317" i="2"/>
  <c r="K317" i="2"/>
  <c r="L317" i="2"/>
  <c r="M317" i="2"/>
  <c r="F318" i="2"/>
  <c r="G318" i="2"/>
  <c r="H318" i="2"/>
  <c r="I318" i="2"/>
  <c r="J318" i="2"/>
  <c r="K318" i="2"/>
  <c r="L318" i="2"/>
  <c r="M318" i="2"/>
  <c r="F319" i="2"/>
  <c r="G319" i="2"/>
  <c r="H319" i="2"/>
  <c r="I319" i="2"/>
  <c r="J319" i="2"/>
  <c r="K319" i="2"/>
  <c r="L319" i="2"/>
  <c r="M319" i="2"/>
  <c r="F320" i="2"/>
  <c r="G320" i="2"/>
  <c r="H320" i="2"/>
  <c r="I320" i="2"/>
  <c r="J320" i="2"/>
  <c r="K320" i="2"/>
  <c r="L320" i="2"/>
  <c r="M320" i="2"/>
  <c r="F321" i="2"/>
  <c r="G321" i="2"/>
  <c r="H321" i="2"/>
  <c r="I321" i="2"/>
  <c r="J321" i="2"/>
  <c r="K321" i="2"/>
  <c r="L321" i="2"/>
  <c r="M321" i="2"/>
  <c r="F322" i="2"/>
  <c r="G322" i="2"/>
  <c r="H322" i="2"/>
  <c r="I322" i="2"/>
  <c r="J322" i="2"/>
  <c r="K322" i="2"/>
  <c r="L322" i="2"/>
  <c r="M322" i="2"/>
  <c r="F323" i="2"/>
  <c r="G323" i="2"/>
  <c r="H323" i="2"/>
  <c r="I323" i="2"/>
  <c r="J323" i="2"/>
  <c r="K323" i="2"/>
  <c r="L323" i="2"/>
  <c r="M323" i="2"/>
  <c r="F324" i="2"/>
  <c r="G324" i="2"/>
  <c r="H324" i="2"/>
  <c r="I324" i="2"/>
  <c r="J324" i="2"/>
  <c r="K324" i="2"/>
  <c r="L324" i="2"/>
  <c r="M324" i="2"/>
  <c r="F325" i="2"/>
  <c r="G325" i="2"/>
  <c r="H325" i="2"/>
  <c r="I325" i="2"/>
  <c r="J325" i="2"/>
  <c r="K325" i="2"/>
  <c r="L325" i="2"/>
  <c r="M325" i="2"/>
  <c r="F326" i="2"/>
  <c r="G326" i="2"/>
  <c r="H326" i="2"/>
  <c r="I326" i="2"/>
  <c r="J326" i="2"/>
  <c r="K326" i="2"/>
  <c r="L326" i="2"/>
  <c r="M326" i="2"/>
  <c r="F327" i="2"/>
  <c r="G327" i="2"/>
  <c r="H327" i="2"/>
  <c r="I327" i="2"/>
  <c r="J327" i="2"/>
  <c r="K327" i="2"/>
  <c r="L327" i="2"/>
  <c r="M327" i="2"/>
  <c r="F328" i="2"/>
  <c r="G328" i="2"/>
  <c r="H328" i="2"/>
  <c r="I328" i="2"/>
  <c r="J328" i="2"/>
  <c r="K328" i="2"/>
  <c r="L328" i="2"/>
  <c r="M328" i="2"/>
  <c r="F329" i="2"/>
  <c r="G329" i="2"/>
  <c r="H329" i="2"/>
  <c r="I329" i="2"/>
  <c r="J329" i="2"/>
  <c r="K329" i="2"/>
  <c r="L329" i="2"/>
  <c r="M329" i="2"/>
  <c r="F330" i="2"/>
  <c r="G330" i="2"/>
  <c r="H330" i="2"/>
  <c r="I330" i="2"/>
  <c r="J330" i="2"/>
  <c r="K330" i="2"/>
  <c r="L330" i="2"/>
  <c r="M330" i="2"/>
  <c r="F331" i="2"/>
  <c r="G331" i="2"/>
  <c r="H331" i="2"/>
  <c r="I331" i="2"/>
  <c r="J331" i="2"/>
  <c r="K331" i="2"/>
  <c r="L331" i="2"/>
  <c r="M331" i="2"/>
  <c r="F332" i="2"/>
  <c r="G332" i="2"/>
  <c r="H332" i="2"/>
  <c r="I332" i="2"/>
  <c r="J332" i="2"/>
  <c r="K332" i="2"/>
  <c r="L332" i="2"/>
  <c r="M332" i="2"/>
  <c r="F333" i="2"/>
  <c r="G333" i="2"/>
  <c r="H333" i="2"/>
  <c r="I333" i="2"/>
  <c r="J333" i="2"/>
  <c r="K333" i="2"/>
  <c r="L333" i="2"/>
  <c r="M333" i="2"/>
  <c r="F334" i="2"/>
  <c r="G334" i="2"/>
  <c r="H334" i="2"/>
  <c r="I334" i="2"/>
  <c r="J334" i="2"/>
  <c r="K334" i="2"/>
  <c r="L334" i="2"/>
  <c r="M334" i="2"/>
  <c r="F335" i="2"/>
  <c r="G335" i="2"/>
  <c r="H335" i="2"/>
  <c r="I335" i="2"/>
  <c r="J335" i="2"/>
  <c r="K335" i="2"/>
  <c r="L335" i="2"/>
  <c r="M335" i="2"/>
  <c r="F336" i="2"/>
  <c r="G336" i="2"/>
  <c r="H336" i="2"/>
  <c r="I336" i="2"/>
  <c r="J336" i="2"/>
  <c r="K336" i="2"/>
  <c r="L336" i="2"/>
  <c r="M336" i="2"/>
  <c r="F337" i="2"/>
  <c r="G337" i="2"/>
  <c r="H337" i="2"/>
  <c r="I337" i="2"/>
  <c r="J337" i="2"/>
  <c r="K337" i="2"/>
  <c r="L337" i="2"/>
  <c r="M337" i="2"/>
  <c r="F338" i="2"/>
  <c r="G338" i="2"/>
  <c r="H338" i="2"/>
  <c r="I338" i="2"/>
  <c r="J338" i="2"/>
  <c r="K338" i="2"/>
  <c r="L338" i="2"/>
  <c r="M338" i="2"/>
  <c r="F339" i="2"/>
  <c r="G339" i="2"/>
  <c r="H339" i="2"/>
  <c r="I339" i="2"/>
  <c r="J339" i="2"/>
  <c r="K339" i="2"/>
  <c r="L339" i="2"/>
  <c r="M339" i="2"/>
  <c r="F340" i="2"/>
  <c r="G340" i="2"/>
  <c r="H340" i="2"/>
  <c r="I340" i="2"/>
  <c r="J340" i="2"/>
  <c r="K340" i="2"/>
  <c r="L340" i="2"/>
  <c r="M340" i="2"/>
  <c r="F341" i="2"/>
  <c r="G341" i="2"/>
  <c r="H341" i="2"/>
  <c r="I341" i="2"/>
  <c r="J341" i="2"/>
  <c r="K341" i="2"/>
  <c r="L341" i="2"/>
  <c r="M341" i="2"/>
  <c r="F342" i="2"/>
  <c r="G342" i="2"/>
  <c r="H342" i="2"/>
  <c r="I342" i="2"/>
  <c r="J342" i="2"/>
  <c r="K342" i="2"/>
  <c r="L342" i="2"/>
  <c r="M342" i="2"/>
  <c r="F343" i="2"/>
  <c r="G343" i="2"/>
  <c r="H343" i="2"/>
  <c r="I343" i="2"/>
  <c r="J343" i="2"/>
  <c r="K343" i="2"/>
  <c r="L343" i="2"/>
  <c r="M343" i="2"/>
  <c r="F344" i="2"/>
  <c r="G344" i="2"/>
  <c r="H344" i="2"/>
  <c r="I344" i="2"/>
  <c r="J344" i="2"/>
  <c r="K344" i="2"/>
  <c r="L344" i="2"/>
  <c r="M344" i="2"/>
  <c r="F345" i="2"/>
  <c r="G345" i="2"/>
  <c r="H345" i="2"/>
  <c r="I345" i="2"/>
  <c r="J345" i="2"/>
  <c r="K345" i="2"/>
  <c r="L345" i="2"/>
  <c r="M345" i="2"/>
  <c r="F346" i="2"/>
  <c r="G346" i="2"/>
  <c r="H346" i="2"/>
  <c r="I346" i="2"/>
  <c r="J346" i="2"/>
  <c r="K346" i="2"/>
  <c r="L346" i="2"/>
  <c r="M346" i="2"/>
  <c r="F347" i="2"/>
  <c r="G347" i="2"/>
  <c r="H347" i="2"/>
  <c r="I347" i="2"/>
  <c r="J347" i="2"/>
  <c r="K347" i="2"/>
  <c r="L347" i="2"/>
  <c r="M347" i="2"/>
  <c r="F348" i="2"/>
  <c r="G348" i="2"/>
  <c r="H348" i="2"/>
  <c r="I348" i="2"/>
  <c r="J348" i="2"/>
  <c r="K348" i="2"/>
  <c r="L348" i="2"/>
  <c r="M348" i="2"/>
  <c r="F349" i="2"/>
  <c r="G349" i="2"/>
  <c r="H349" i="2"/>
  <c r="I349" i="2"/>
  <c r="J349" i="2"/>
  <c r="K349" i="2"/>
  <c r="L349" i="2"/>
  <c r="M349" i="2"/>
  <c r="F350" i="2"/>
  <c r="G350" i="2"/>
  <c r="H350" i="2"/>
  <c r="I350" i="2"/>
  <c r="J350" i="2"/>
  <c r="K350" i="2"/>
  <c r="L350" i="2"/>
  <c r="M350" i="2"/>
  <c r="F351" i="2"/>
  <c r="G351" i="2"/>
  <c r="H351" i="2"/>
  <c r="I351" i="2"/>
  <c r="J351" i="2"/>
  <c r="K351" i="2"/>
  <c r="L351" i="2"/>
  <c r="M351" i="2"/>
  <c r="F352" i="2"/>
  <c r="G352" i="2"/>
  <c r="H352" i="2"/>
  <c r="I352" i="2"/>
  <c r="J352" i="2"/>
  <c r="K352" i="2"/>
  <c r="L352" i="2"/>
  <c r="M352" i="2"/>
  <c r="F353" i="2"/>
  <c r="G353" i="2"/>
  <c r="H353" i="2"/>
  <c r="I353" i="2"/>
  <c r="J353" i="2"/>
  <c r="K353" i="2"/>
  <c r="L353" i="2"/>
  <c r="M353" i="2"/>
  <c r="F354" i="2"/>
  <c r="G354" i="2"/>
  <c r="H354" i="2"/>
  <c r="I354" i="2"/>
  <c r="J354" i="2"/>
  <c r="K354" i="2"/>
  <c r="L354" i="2"/>
  <c r="M354" i="2"/>
  <c r="F355" i="2"/>
  <c r="G355" i="2"/>
  <c r="H355" i="2"/>
  <c r="I355" i="2"/>
  <c r="J355" i="2"/>
  <c r="K355" i="2"/>
  <c r="L355" i="2"/>
  <c r="M355" i="2"/>
  <c r="F356" i="2"/>
  <c r="G356" i="2"/>
  <c r="H356" i="2"/>
  <c r="I356" i="2"/>
  <c r="J356" i="2"/>
  <c r="K356" i="2"/>
  <c r="L356" i="2"/>
  <c r="M356" i="2"/>
  <c r="F357" i="2"/>
  <c r="G357" i="2"/>
  <c r="H357" i="2"/>
  <c r="I357" i="2"/>
  <c r="J357" i="2"/>
  <c r="K357" i="2"/>
  <c r="L357" i="2"/>
  <c r="M357" i="2"/>
  <c r="F358" i="2"/>
  <c r="G358" i="2"/>
  <c r="H358" i="2"/>
  <c r="I358" i="2"/>
  <c r="J358" i="2"/>
  <c r="K358" i="2"/>
  <c r="L358" i="2"/>
  <c r="M358" i="2"/>
  <c r="F359" i="2"/>
  <c r="G359" i="2"/>
  <c r="H359" i="2"/>
  <c r="I359" i="2"/>
  <c r="J359" i="2"/>
  <c r="K359" i="2"/>
  <c r="L359" i="2"/>
  <c r="M359" i="2"/>
  <c r="F360" i="2"/>
  <c r="G360" i="2"/>
  <c r="H360" i="2"/>
  <c r="I360" i="2"/>
  <c r="J360" i="2"/>
  <c r="K360" i="2"/>
  <c r="L360" i="2"/>
  <c r="M360" i="2"/>
  <c r="F361" i="2"/>
  <c r="G361" i="2"/>
  <c r="H361" i="2"/>
  <c r="I361" i="2"/>
  <c r="J361" i="2"/>
  <c r="K361" i="2"/>
  <c r="L361" i="2"/>
  <c r="M361" i="2"/>
  <c r="F362" i="2"/>
  <c r="G362" i="2"/>
  <c r="H362" i="2"/>
  <c r="I362" i="2"/>
  <c r="J362" i="2"/>
  <c r="K362" i="2"/>
  <c r="L362" i="2"/>
  <c r="M362" i="2"/>
  <c r="F363" i="2"/>
  <c r="G363" i="2"/>
  <c r="H363" i="2"/>
  <c r="I363" i="2"/>
  <c r="J363" i="2"/>
  <c r="K363" i="2"/>
  <c r="L363" i="2"/>
  <c r="M363" i="2"/>
  <c r="F364" i="2"/>
  <c r="G364" i="2"/>
  <c r="H364" i="2"/>
  <c r="I364" i="2"/>
  <c r="J364" i="2"/>
  <c r="K364" i="2"/>
  <c r="L364" i="2"/>
  <c r="M364" i="2"/>
  <c r="F365" i="2"/>
  <c r="G365" i="2"/>
  <c r="H365" i="2"/>
  <c r="I365" i="2"/>
  <c r="J365" i="2"/>
  <c r="K365" i="2"/>
  <c r="L365" i="2"/>
  <c r="M365" i="2"/>
  <c r="F366" i="2"/>
  <c r="G366" i="2"/>
  <c r="H366" i="2"/>
  <c r="I366" i="2"/>
  <c r="J366" i="2"/>
  <c r="K366" i="2"/>
  <c r="L366" i="2"/>
  <c r="M366" i="2"/>
  <c r="F367" i="2"/>
  <c r="G367" i="2"/>
  <c r="H367" i="2"/>
  <c r="I367" i="2"/>
  <c r="J367" i="2"/>
  <c r="K367" i="2"/>
  <c r="L367" i="2"/>
  <c r="M367" i="2"/>
  <c r="F368" i="2"/>
  <c r="G368" i="2"/>
  <c r="H368" i="2"/>
  <c r="I368" i="2"/>
  <c r="J368" i="2"/>
  <c r="K368" i="2"/>
  <c r="L368" i="2"/>
  <c r="M368" i="2"/>
  <c r="F369" i="2"/>
  <c r="G369" i="2"/>
  <c r="H369" i="2"/>
  <c r="I369" i="2"/>
  <c r="J369" i="2"/>
  <c r="K369" i="2"/>
  <c r="L369" i="2"/>
  <c r="M369" i="2"/>
  <c r="F370" i="2"/>
  <c r="G370" i="2"/>
  <c r="H370" i="2"/>
  <c r="I370" i="2"/>
  <c r="J370" i="2"/>
  <c r="K370" i="2"/>
  <c r="L370" i="2"/>
  <c r="M370" i="2"/>
  <c r="F371" i="2"/>
  <c r="G371" i="2"/>
  <c r="H371" i="2"/>
  <c r="I371" i="2"/>
  <c r="J371" i="2"/>
  <c r="K371" i="2"/>
  <c r="L371" i="2"/>
  <c r="M371" i="2"/>
  <c r="F372" i="2"/>
  <c r="G372" i="2"/>
  <c r="H372" i="2"/>
  <c r="I372" i="2"/>
  <c r="J372" i="2"/>
  <c r="K372" i="2"/>
  <c r="L372" i="2"/>
  <c r="M372" i="2"/>
  <c r="F373" i="2"/>
  <c r="G373" i="2"/>
  <c r="H373" i="2"/>
  <c r="I373" i="2"/>
  <c r="J373" i="2"/>
  <c r="K373" i="2"/>
  <c r="L373" i="2"/>
  <c r="M373" i="2"/>
  <c r="F374" i="2"/>
  <c r="G374" i="2"/>
  <c r="H374" i="2"/>
  <c r="I374" i="2"/>
  <c r="J374" i="2"/>
  <c r="K374" i="2"/>
  <c r="L374" i="2"/>
  <c r="M374" i="2"/>
  <c r="F375" i="2"/>
  <c r="G375" i="2"/>
  <c r="H375" i="2"/>
  <c r="I375" i="2"/>
  <c r="J375" i="2"/>
  <c r="K375" i="2"/>
  <c r="L375" i="2"/>
  <c r="M375" i="2"/>
  <c r="F376" i="2"/>
  <c r="G376" i="2"/>
  <c r="H376" i="2"/>
  <c r="I376" i="2"/>
  <c r="J376" i="2"/>
  <c r="K376" i="2"/>
  <c r="L376" i="2"/>
  <c r="M376" i="2"/>
  <c r="F377" i="2"/>
  <c r="G377" i="2"/>
  <c r="H377" i="2"/>
  <c r="I377" i="2"/>
  <c r="J377" i="2"/>
  <c r="K377" i="2"/>
  <c r="L377" i="2"/>
  <c r="M377" i="2"/>
  <c r="F378" i="2"/>
  <c r="G378" i="2"/>
  <c r="H378" i="2"/>
  <c r="I378" i="2"/>
  <c r="J378" i="2"/>
  <c r="K378" i="2"/>
  <c r="L378" i="2"/>
  <c r="M378" i="2"/>
  <c r="F379" i="2"/>
  <c r="G379" i="2"/>
  <c r="H379" i="2"/>
  <c r="I379" i="2"/>
  <c r="J379" i="2"/>
  <c r="K379" i="2"/>
  <c r="L379" i="2"/>
  <c r="M379" i="2"/>
  <c r="F380" i="2"/>
  <c r="G380" i="2"/>
  <c r="H380" i="2"/>
  <c r="I380" i="2"/>
  <c r="J380" i="2"/>
  <c r="K380" i="2"/>
  <c r="L380" i="2"/>
  <c r="M380" i="2"/>
  <c r="F381" i="2"/>
  <c r="G381" i="2"/>
  <c r="H381" i="2"/>
  <c r="I381" i="2"/>
  <c r="J381" i="2"/>
  <c r="K381" i="2"/>
  <c r="L381" i="2"/>
  <c r="M381" i="2"/>
  <c r="F382" i="2"/>
  <c r="G382" i="2"/>
  <c r="H382" i="2"/>
  <c r="I382" i="2"/>
  <c r="J382" i="2"/>
  <c r="K382" i="2"/>
  <c r="L382" i="2"/>
  <c r="M382" i="2"/>
  <c r="F383" i="2"/>
  <c r="G383" i="2"/>
  <c r="H383" i="2"/>
  <c r="I383" i="2"/>
  <c r="J383" i="2"/>
  <c r="K383" i="2"/>
  <c r="L383" i="2"/>
  <c r="M383" i="2"/>
  <c r="F384" i="2"/>
  <c r="G384" i="2"/>
  <c r="H384" i="2"/>
  <c r="I384" i="2"/>
  <c r="J384" i="2"/>
  <c r="K384" i="2"/>
  <c r="L384" i="2"/>
  <c r="M384" i="2"/>
  <c r="F385" i="2"/>
  <c r="G385" i="2"/>
  <c r="H385" i="2"/>
  <c r="I385" i="2"/>
  <c r="J385" i="2"/>
  <c r="K385" i="2"/>
  <c r="L385" i="2"/>
  <c r="M385" i="2"/>
  <c r="F386" i="2"/>
  <c r="G386" i="2"/>
  <c r="H386" i="2"/>
  <c r="I386" i="2"/>
  <c r="J386" i="2"/>
  <c r="K386" i="2"/>
  <c r="L386" i="2"/>
  <c r="M386" i="2"/>
  <c r="F387" i="2"/>
  <c r="G387" i="2"/>
  <c r="H387" i="2"/>
  <c r="I387" i="2"/>
  <c r="J387" i="2"/>
  <c r="K387" i="2"/>
  <c r="L387" i="2"/>
  <c r="M387" i="2"/>
  <c r="F388" i="2"/>
  <c r="G388" i="2"/>
  <c r="H388" i="2"/>
  <c r="I388" i="2"/>
  <c r="J388" i="2"/>
  <c r="K388" i="2"/>
  <c r="L388" i="2"/>
  <c r="M388" i="2"/>
  <c r="F389" i="2"/>
  <c r="G389" i="2"/>
  <c r="H389" i="2"/>
  <c r="I389" i="2"/>
  <c r="J389" i="2"/>
  <c r="K389" i="2"/>
  <c r="L389" i="2"/>
  <c r="M389" i="2"/>
  <c r="F390" i="2"/>
  <c r="G390" i="2"/>
  <c r="H390" i="2"/>
  <c r="I390" i="2"/>
  <c r="J390" i="2"/>
  <c r="K390" i="2"/>
  <c r="L390" i="2"/>
  <c r="M390" i="2"/>
  <c r="F391" i="2"/>
  <c r="G391" i="2"/>
  <c r="H391" i="2"/>
  <c r="I391" i="2"/>
  <c r="J391" i="2"/>
  <c r="K391" i="2"/>
  <c r="L391" i="2"/>
  <c r="M391" i="2"/>
  <c r="F392" i="2"/>
  <c r="G392" i="2"/>
  <c r="H392" i="2"/>
  <c r="I392" i="2"/>
  <c r="J392" i="2"/>
  <c r="K392" i="2"/>
  <c r="L392" i="2"/>
  <c r="M392" i="2"/>
  <c r="F393" i="2"/>
  <c r="G393" i="2"/>
  <c r="H393" i="2"/>
  <c r="I393" i="2"/>
  <c r="J393" i="2"/>
  <c r="K393" i="2"/>
  <c r="L393" i="2"/>
  <c r="M393" i="2"/>
  <c r="F394" i="2"/>
  <c r="G394" i="2"/>
  <c r="H394" i="2"/>
  <c r="I394" i="2"/>
  <c r="J394" i="2"/>
  <c r="K394" i="2"/>
  <c r="L394" i="2"/>
  <c r="M394" i="2"/>
  <c r="F395" i="2"/>
  <c r="G395" i="2"/>
  <c r="H395" i="2"/>
  <c r="I395" i="2"/>
  <c r="J395" i="2"/>
  <c r="K395" i="2"/>
  <c r="L395" i="2"/>
  <c r="M395" i="2"/>
  <c r="F396" i="2"/>
  <c r="G396" i="2"/>
  <c r="H396" i="2"/>
  <c r="I396" i="2"/>
  <c r="J396" i="2"/>
  <c r="K396" i="2"/>
  <c r="L396" i="2"/>
  <c r="M396" i="2"/>
  <c r="F397" i="2"/>
  <c r="G397" i="2"/>
  <c r="H397" i="2"/>
  <c r="I397" i="2"/>
  <c r="J397" i="2"/>
  <c r="K397" i="2"/>
  <c r="L397" i="2"/>
  <c r="M397" i="2"/>
  <c r="F398" i="2"/>
  <c r="G398" i="2"/>
  <c r="H398" i="2"/>
  <c r="I398" i="2"/>
  <c r="J398" i="2"/>
  <c r="K398" i="2"/>
  <c r="L398" i="2"/>
  <c r="M398" i="2"/>
  <c r="F399" i="2"/>
  <c r="G399" i="2"/>
  <c r="H399" i="2"/>
  <c r="I399" i="2"/>
  <c r="J399" i="2"/>
  <c r="K399" i="2"/>
  <c r="L399" i="2"/>
  <c r="M399" i="2"/>
  <c r="F400" i="2"/>
  <c r="G400" i="2"/>
  <c r="H400" i="2"/>
  <c r="I400" i="2"/>
  <c r="J400" i="2"/>
  <c r="K400" i="2"/>
  <c r="L400" i="2"/>
  <c r="M400" i="2"/>
  <c r="F401" i="2"/>
  <c r="G401" i="2"/>
  <c r="H401" i="2"/>
  <c r="I401" i="2"/>
  <c r="J401" i="2"/>
  <c r="K401" i="2"/>
  <c r="L401" i="2"/>
  <c r="M401" i="2"/>
  <c r="F402" i="2"/>
  <c r="G402" i="2"/>
  <c r="H402" i="2"/>
  <c r="I402" i="2"/>
  <c r="J402" i="2"/>
  <c r="K402" i="2"/>
  <c r="L402" i="2"/>
  <c r="M402" i="2"/>
  <c r="F403" i="2"/>
  <c r="G403" i="2"/>
  <c r="H403" i="2"/>
  <c r="I403" i="2"/>
  <c r="J403" i="2"/>
  <c r="K403" i="2"/>
  <c r="L403" i="2"/>
  <c r="M403" i="2"/>
  <c r="F404" i="2"/>
  <c r="G404" i="2"/>
  <c r="H404" i="2"/>
  <c r="I404" i="2"/>
  <c r="J404" i="2"/>
  <c r="K404" i="2"/>
  <c r="L404" i="2"/>
  <c r="M404" i="2"/>
  <c r="F405" i="2"/>
  <c r="G405" i="2"/>
  <c r="H405" i="2"/>
  <c r="I405" i="2"/>
  <c r="J405" i="2"/>
  <c r="K405" i="2"/>
  <c r="L405" i="2"/>
  <c r="M405" i="2"/>
  <c r="F406" i="2"/>
  <c r="G406" i="2"/>
  <c r="H406" i="2"/>
  <c r="I406" i="2"/>
  <c r="J406" i="2"/>
  <c r="K406" i="2"/>
  <c r="L406" i="2"/>
  <c r="M406" i="2"/>
  <c r="F407" i="2"/>
  <c r="G407" i="2"/>
  <c r="H407" i="2"/>
  <c r="I407" i="2"/>
  <c r="J407" i="2"/>
  <c r="K407" i="2"/>
  <c r="L407" i="2"/>
  <c r="M407" i="2"/>
  <c r="F408" i="2"/>
  <c r="G408" i="2"/>
  <c r="H408" i="2"/>
  <c r="I408" i="2"/>
  <c r="J408" i="2"/>
  <c r="K408" i="2"/>
  <c r="L408" i="2"/>
  <c r="M408" i="2"/>
  <c r="F409" i="2"/>
  <c r="G409" i="2"/>
  <c r="H409" i="2"/>
  <c r="I409" i="2"/>
  <c r="J409" i="2"/>
  <c r="K409" i="2"/>
  <c r="L409" i="2"/>
  <c r="M409" i="2"/>
  <c r="F410" i="2"/>
  <c r="G410" i="2"/>
  <c r="H410" i="2"/>
  <c r="I410" i="2"/>
  <c r="J410" i="2"/>
  <c r="K410" i="2"/>
  <c r="L410" i="2"/>
  <c r="M410" i="2"/>
  <c r="F411" i="2"/>
  <c r="G411" i="2"/>
  <c r="H411" i="2"/>
  <c r="I411" i="2"/>
  <c r="J411" i="2"/>
  <c r="K411" i="2"/>
  <c r="L411" i="2"/>
  <c r="M411" i="2"/>
  <c r="F412" i="2"/>
  <c r="G412" i="2"/>
  <c r="H412" i="2"/>
  <c r="I412" i="2"/>
  <c r="J412" i="2"/>
  <c r="K412" i="2"/>
  <c r="L412" i="2"/>
  <c r="M412" i="2"/>
  <c r="C2" i="3"/>
  <c r="C3" i="3"/>
  <c r="C4" i="3"/>
  <c r="C5" i="3"/>
  <c r="C6" i="3"/>
  <c r="C7" i="3"/>
  <c r="C8" i="3"/>
  <c r="C9" i="3"/>
  <c r="C10" i="3"/>
  <c r="C11" i="3"/>
  <c r="C12" i="3"/>
  <c r="C13" i="3"/>
  <c r="S8116" i="1" l="1"/>
  <c r="Q8116" i="1"/>
  <c r="S8114" i="1"/>
  <c r="Q8114" i="1"/>
  <c r="S8112" i="1"/>
  <c r="Q8112" i="1"/>
  <c r="S8110" i="1"/>
  <c r="Q8110" i="1"/>
  <c r="S8108" i="1"/>
  <c r="Q8108" i="1"/>
  <c r="S8106" i="1"/>
  <c r="Q8106" i="1"/>
  <c r="S8104" i="1"/>
  <c r="Q8104" i="1"/>
  <c r="S8102" i="1"/>
  <c r="Q8102" i="1"/>
  <c r="S8100" i="1"/>
  <c r="Q8100" i="1"/>
  <c r="S8098" i="1"/>
  <c r="Q8098" i="1"/>
  <c r="S8096" i="1"/>
  <c r="Q8096" i="1"/>
  <c r="S8094" i="1"/>
  <c r="Q8094" i="1"/>
  <c r="S8092" i="1"/>
  <c r="Q8092" i="1"/>
  <c r="S8090" i="1"/>
  <c r="Q8090" i="1"/>
  <c r="S8088" i="1"/>
  <c r="Q8088" i="1"/>
  <c r="S8086" i="1"/>
  <c r="Q8086" i="1"/>
  <c r="S8084" i="1"/>
  <c r="Q8084" i="1"/>
  <c r="S8082" i="1"/>
  <c r="Q8082" i="1"/>
  <c r="S8080" i="1"/>
  <c r="Q8080" i="1"/>
  <c r="S8078" i="1"/>
  <c r="Q8078" i="1"/>
  <c r="S8076" i="1"/>
  <c r="Q8076" i="1"/>
  <c r="S8074" i="1"/>
  <c r="Q8074" i="1"/>
  <c r="S8072" i="1"/>
  <c r="Q8072" i="1"/>
  <c r="S8070" i="1"/>
  <c r="Q8070" i="1"/>
  <c r="S8068" i="1"/>
  <c r="Q8068" i="1"/>
  <c r="S8066" i="1"/>
  <c r="Q8066" i="1"/>
  <c r="S8064" i="1"/>
  <c r="Q8064" i="1"/>
  <c r="S8062" i="1"/>
  <c r="Q8062" i="1"/>
  <c r="S8060" i="1"/>
  <c r="Q8060" i="1"/>
  <c r="S8058" i="1"/>
  <c r="Q8058" i="1"/>
  <c r="S8056" i="1"/>
  <c r="Q8056" i="1"/>
  <c r="S8054" i="1"/>
  <c r="Q8054" i="1"/>
  <c r="S8052" i="1"/>
  <c r="Q8052" i="1"/>
  <c r="S8050" i="1"/>
  <c r="Q8050" i="1"/>
  <c r="S8048" i="1"/>
  <c r="Q8048" i="1"/>
  <c r="S8046" i="1"/>
  <c r="Q8046" i="1"/>
  <c r="S8044" i="1"/>
  <c r="Q8044" i="1"/>
  <c r="S8042" i="1"/>
  <c r="Q8042" i="1"/>
  <c r="S8040" i="1"/>
  <c r="Q8040" i="1"/>
  <c r="S8038" i="1"/>
  <c r="Q8038" i="1"/>
  <c r="S8036" i="1"/>
  <c r="Q8036" i="1"/>
  <c r="S8034" i="1"/>
  <c r="Q8034" i="1"/>
  <c r="S8032" i="1"/>
  <c r="Q8032" i="1"/>
  <c r="S8030" i="1"/>
  <c r="Q8030" i="1"/>
  <c r="S8028" i="1"/>
  <c r="Q8028" i="1"/>
  <c r="S8026" i="1"/>
  <c r="Q8026" i="1"/>
  <c r="S8024" i="1"/>
  <c r="Q8024" i="1"/>
  <c r="S8022" i="1"/>
  <c r="Q8022" i="1"/>
  <c r="S8020" i="1"/>
  <c r="Q8020" i="1"/>
  <c r="S8018" i="1"/>
  <c r="Q8018" i="1"/>
  <c r="S8016" i="1"/>
  <c r="Q8016" i="1"/>
  <c r="S8014" i="1"/>
  <c r="Q8014" i="1"/>
  <c r="S8012" i="1"/>
  <c r="Q8012" i="1"/>
  <c r="S8010" i="1"/>
  <c r="Q8010" i="1"/>
  <c r="S8008" i="1"/>
  <c r="Q8008" i="1"/>
  <c r="S8006" i="1"/>
  <c r="Q8006" i="1"/>
  <c r="S8004" i="1"/>
  <c r="Q8004" i="1"/>
  <c r="S8002" i="1"/>
  <c r="Q8002" i="1"/>
  <c r="S8000" i="1"/>
  <c r="Q8000" i="1"/>
  <c r="S7998" i="1"/>
  <c r="Q7998" i="1"/>
  <c r="S7996" i="1"/>
  <c r="Q7996" i="1"/>
  <c r="S7994" i="1"/>
  <c r="Q7994" i="1"/>
  <c r="S7992" i="1"/>
  <c r="Q7992" i="1"/>
  <c r="S7990" i="1"/>
  <c r="Q7990" i="1"/>
  <c r="S7988" i="1"/>
  <c r="Q7988" i="1"/>
  <c r="S7986" i="1"/>
  <c r="Q7986" i="1"/>
  <c r="S7984" i="1"/>
  <c r="Q7984" i="1"/>
  <c r="S7982" i="1"/>
  <c r="Q7982" i="1"/>
  <c r="S7980" i="1"/>
  <c r="Q7980" i="1"/>
  <c r="S7978" i="1"/>
  <c r="Q7978" i="1"/>
  <c r="S7976" i="1"/>
  <c r="Q7976" i="1"/>
  <c r="S7974" i="1"/>
  <c r="Q7974" i="1"/>
  <c r="S7972" i="1"/>
  <c r="Q7972" i="1"/>
  <c r="S7970" i="1"/>
  <c r="Q7970" i="1"/>
  <c r="S7968" i="1"/>
  <c r="Q7968" i="1"/>
  <c r="S7966" i="1"/>
  <c r="Q7966" i="1"/>
  <c r="S7964" i="1"/>
  <c r="Q7964" i="1"/>
  <c r="S7962" i="1"/>
  <c r="Q7962" i="1"/>
  <c r="S7960" i="1"/>
  <c r="Q7960" i="1"/>
  <c r="S7958" i="1"/>
  <c r="Q7958" i="1"/>
  <c r="S7956" i="1"/>
  <c r="Q7956" i="1"/>
  <c r="S7954" i="1"/>
  <c r="Q7954" i="1"/>
  <c r="S7952" i="1"/>
  <c r="Q7952" i="1"/>
  <c r="S7950" i="1"/>
  <c r="Q7950" i="1"/>
  <c r="S7948" i="1"/>
  <c r="Q7948" i="1"/>
  <c r="S7946" i="1"/>
  <c r="Q7946" i="1"/>
  <c r="S7944" i="1"/>
  <c r="Q7944" i="1"/>
  <c r="S7942" i="1"/>
  <c r="Q7942" i="1"/>
  <c r="S7940" i="1"/>
  <c r="Q7940" i="1"/>
  <c r="S7938" i="1"/>
  <c r="Q7938" i="1"/>
  <c r="S7936" i="1"/>
  <c r="Q7936" i="1"/>
  <c r="S7934" i="1"/>
  <c r="Q7934" i="1"/>
  <c r="S7932" i="1"/>
  <c r="Q7932" i="1"/>
  <c r="S7930" i="1"/>
  <c r="Q7930" i="1"/>
  <c r="S7928" i="1"/>
  <c r="Q7928" i="1"/>
  <c r="S7926" i="1"/>
  <c r="Q7926" i="1"/>
  <c r="S7924" i="1"/>
  <c r="Q7924" i="1"/>
  <c r="S7922" i="1"/>
  <c r="Q7922" i="1"/>
  <c r="S7920" i="1"/>
  <c r="Q7920" i="1"/>
  <c r="S7918" i="1"/>
  <c r="Q7918" i="1"/>
  <c r="S7916" i="1"/>
  <c r="Q7916" i="1"/>
  <c r="S7914" i="1"/>
  <c r="Q7914" i="1"/>
  <c r="S7912" i="1"/>
  <c r="Q7912" i="1"/>
  <c r="S7910" i="1"/>
  <c r="Q7910" i="1"/>
  <c r="S7908" i="1"/>
  <c r="Q7908" i="1"/>
  <c r="S7906" i="1"/>
  <c r="Q7906" i="1"/>
  <c r="S7904" i="1"/>
  <c r="Q7904" i="1"/>
  <c r="S7902" i="1"/>
  <c r="Q7902" i="1"/>
  <c r="S7900" i="1"/>
  <c r="Q7900" i="1"/>
  <c r="S7898" i="1"/>
  <c r="Q7898" i="1"/>
  <c r="S7896" i="1"/>
  <c r="Q7896" i="1"/>
  <c r="S7894" i="1"/>
  <c r="Q7894" i="1"/>
  <c r="S7892" i="1"/>
  <c r="Q7892" i="1"/>
  <c r="S7890" i="1"/>
  <c r="Q7890" i="1"/>
  <c r="S7888" i="1"/>
  <c r="Q7888" i="1"/>
  <c r="S7886" i="1"/>
  <c r="Q7886" i="1"/>
  <c r="S7884" i="1"/>
  <c r="Q7884" i="1"/>
  <c r="S7882" i="1"/>
  <c r="Q7882" i="1"/>
  <c r="S7880" i="1"/>
  <c r="Q7880" i="1"/>
  <c r="S7878" i="1"/>
  <c r="Q7878" i="1"/>
  <c r="S7876" i="1"/>
  <c r="Q7876" i="1"/>
  <c r="S7874" i="1"/>
  <c r="Q7874" i="1"/>
  <c r="S7872" i="1"/>
  <c r="Q7872" i="1"/>
  <c r="S7870" i="1"/>
  <c r="Q7870" i="1"/>
  <c r="S7868" i="1"/>
  <c r="Q7868" i="1"/>
  <c r="S7866" i="1"/>
  <c r="Q7866" i="1"/>
  <c r="S7864" i="1"/>
  <c r="Q7864" i="1"/>
  <c r="S7862" i="1"/>
  <c r="Q7862" i="1"/>
  <c r="S7860" i="1"/>
  <c r="Q7860" i="1"/>
  <c r="S7858" i="1"/>
  <c r="Q7858" i="1"/>
  <c r="S7856" i="1"/>
  <c r="Q7856" i="1"/>
  <c r="S7854" i="1"/>
  <c r="Q7854" i="1"/>
  <c r="S7852" i="1"/>
  <c r="Q7852" i="1"/>
  <c r="S7850" i="1"/>
  <c r="Q7850" i="1"/>
  <c r="S7848" i="1"/>
  <c r="Q7848" i="1"/>
  <c r="S7846" i="1"/>
  <c r="Q7846" i="1"/>
  <c r="S7844" i="1"/>
  <c r="Q7844" i="1"/>
  <c r="S7842" i="1"/>
  <c r="Q7842" i="1"/>
  <c r="S7840" i="1"/>
  <c r="Q7840" i="1"/>
  <c r="S7838" i="1"/>
  <c r="Q7838" i="1"/>
  <c r="S7836" i="1"/>
  <c r="Q7836" i="1"/>
  <c r="S7834" i="1"/>
  <c r="Q7834" i="1"/>
  <c r="S7832" i="1"/>
  <c r="Q7832" i="1"/>
  <c r="S7830" i="1"/>
  <c r="Q7830" i="1"/>
  <c r="S7828" i="1"/>
  <c r="Q7828" i="1"/>
  <c r="S7826" i="1"/>
  <c r="Q7826" i="1"/>
  <c r="S7824" i="1"/>
  <c r="Q7824" i="1"/>
  <c r="S7822" i="1"/>
  <c r="Q7822" i="1"/>
  <c r="S7820" i="1"/>
  <c r="Q7820" i="1"/>
  <c r="S7818" i="1"/>
  <c r="Q7818" i="1"/>
  <c r="S7816" i="1"/>
  <c r="Q7816" i="1"/>
  <c r="S7814" i="1"/>
  <c r="Q7814" i="1"/>
  <c r="S7812" i="1"/>
  <c r="Q7812" i="1"/>
  <c r="S7810" i="1"/>
  <c r="Q7810" i="1"/>
  <c r="S7808" i="1"/>
  <c r="Q7808" i="1"/>
  <c r="S7806" i="1"/>
  <c r="Q7806" i="1"/>
  <c r="S7804" i="1"/>
  <c r="Q7804" i="1"/>
  <c r="S7802" i="1"/>
  <c r="Q7802" i="1"/>
  <c r="S7800" i="1"/>
  <c r="Q7800" i="1"/>
  <c r="S7798" i="1"/>
  <c r="Q7798" i="1"/>
  <c r="S7796" i="1"/>
  <c r="Q7796" i="1"/>
  <c r="S7794" i="1"/>
  <c r="Q7794" i="1"/>
  <c r="S7792" i="1"/>
  <c r="Q7792" i="1"/>
  <c r="S7790" i="1"/>
  <c r="Q7790" i="1"/>
  <c r="S7788" i="1"/>
  <c r="Q7788" i="1"/>
  <c r="S7786" i="1"/>
  <c r="Q7786" i="1"/>
  <c r="S7784" i="1"/>
  <c r="Q7784" i="1"/>
  <c r="S7782" i="1"/>
  <c r="Q7782" i="1"/>
  <c r="S7780" i="1"/>
  <c r="Q7780" i="1"/>
  <c r="S7778" i="1"/>
  <c r="Q7778" i="1"/>
  <c r="S7776" i="1"/>
  <c r="Q7776" i="1"/>
  <c r="S7774" i="1"/>
  <c r="Q7774" i="1"/>
  <c r="S7772" i="1"/>
  <c r="Q7772" i="1"/>
  <c r="S7770" i="1"/>
  <c r="Q7770" i="1"/>
  <c r="S7768" i="1"/>
  <c r="Q7768" i="1"/>
  <c r="S7766" i="1"/>
  <c r="Q7766" i="1"/>
  <c r="S7764" i="1"/>
  <c r="Q7764" i="1"/>
  <c r="S7762" i="1"/>
  <c r="Q7762" i="1"/>
  <c r="S7760" i="1"/>
  <c r="Q7760" i="1"/>
  <c r="S7758" i="1"/>
  <c r="Q7758" i="1"/>
  <c r="S7756" i="1"/>
  <c r="Q7756" i="1"/>
  <c r="S7754" i="1"/>
  <c r="Q7754" i="1"/>
  <c r="S7752" i="1"/>
  <c r="Q7752" i="1"/>
  <c r="S7750" i="1"/>
  <c r="Q7750" i="1"/>
  <c r="S7748" i="1"/>
  <c r="Q7748" i="1"/>
  <c r="S7746" i="1"/>
  <c r="Q7746" i="1"/>
  <c r="S7744" i="1"/>
  <c r="Q7744" i="1"/>
  <c r="S7742" i="1"/>
  <c r="Q7742" i="1"/>
  <c r="S7740" i="1"/>
  <c r="Q7740" i="1"/>
  <c r="S7738" i="1"/>
  <c r="Q7738" i="1"/>
  <c r="S7736" i="1"/>
  <c r="Q7736" i="1"/>
  <c r="S7734" i="1"/>
  <c r="Q7734" i="1"/>
  <c r="S7732" i="1"/>
  <c r="Q7732" i="1"/>
  <c r="S7730" i="1"/>
  <c r="Q7730" i="1"/>
  <c r="S7728" i="1"/>
  <c r="Q7728" i="1"/>
  <c r="S7726" i="1"/>
  <c r="Q7726" i="1"/>
  <c r="S7724" i="1"/>
  <c r="Q7724" i="1"/>
  <c r="S7722" i="1"/>
  <c r="Q7722" i="1"/>
  <c r="S7720" i="1"/>
  <c r="Q7720" i="1"/>
  <c r="S7718" i="1"/>
  <c r="Q7718" i="1"/>
  <c r="S7716" i="1"/>
  <c r="Q7716" i="1"/>
  <c r="S7714" i="1"/>
  <c r="Q7714" i="1"/>
  <c r="S7712" i="1"/>
  <c r="Q7712" i="1"/>
  <c r="S7710" i="1"/>
  <c r="Q7710" i="1"/>
  <c r="S7708" i="1"/>
  <c r="Q7708" i="1"/>
  <c r="S7706" i="1"/>
  <c r="Q7706" i="1"/>
  <c r="S7704" i="1"/>
  <c r="Q7704" i="1"/>
  <c r="S7702" i="1"/>
  <c r="Q7702" i="1"/>
  <c r="S7700" i="1"/>
  <c r="Q7700" i="1"/>
  <c r="S7698" i="1"/>
  <c r="Q7698" i="1"/>
  <c r="S7696" i="1"/>
  <c r="Q7696" i="1"/>
  <c r="S7694" i="1"/>
  <c r="Q7694" i="1"/>
  <c r="S7692" i="1"/>
  <c r="Q7692" i="1"/>
  <c r="S7690" i="1"/>
  <c r="Q7690" i="1"/>
  <c r="S7688" i="1"/>
  <c r="Q7688" i="1"/>
  <c r="S7686" i="1"/>
  <c r="Q7686" i="1"/>
  <c r="S7684" i="1"/>
  <c r="Q7684" i="1"/>
  <c r="S7682" i="1"/>
  <c r="Q7682" i="1"/>
  <c r="S7680" i="1"/>
  <c r="Q7680" i="1"/>
  <c r="S7678" i="1"/>
  <c r="Q7678" i="1"/>
  <c r="S7676" i="1"/>
  <c r="Q7676" i="1"/>
  <c r="S7674" i="1"/>
  <c r="Q7674" i="1"/>
  <c r="S7672" i="1"/>
  <c r="Q7672" i="1"/>
  <c r="S7670" i="1"/>
  <c r="Q7670" i="1"/>
  <c r="S7668" i="1"/>
  <c r="Q7668" i="1"/>
  <c r="S7666" i="1"/>
  <c r="Q7666" i="1"/>
  <c r="S7664" i="1"/>
  <c r="Q7664" i="1"/>
  <c r="S7662" i="1"/>
  <c r="Q7662" i="1"/>
  <c r="S7660" i="1"/>
  <c r="Q7660" i="1"/>
  <c r="S7658" i="1"/>
  <c r="Q7658" i="1"/>
  <c r="S7656" i="1"/>
  <c r="Q7656" i="1"/>
  <c r="S7654" i="1"/>
  <c r="Q7654" i="1"/>
  <c r="S7652" i="1"/>
  <c r="Q7652" i="1"/>
  <c r="S7650" i="1"/>
  <c r="Q7650" i="1"/>
  <c r="S7648" i="1"/>
  <c r="Q7648" i="1"/>
  <c r="S7646" i="1"/>
  <c r="Q7646" i="1"/>
  <c r="S7644" i="1"/>
  <c r="Q7644" i="1"/>
  <c r="S7642" i="1"/>
  <c r="Q7642" i="1"/>
  <c r="S7640" i="1"/>
  <c r="Q7640" i="1"/>
  <c r="S7638" i="1"/>
  <c r="Q7638" i="1"/>
  <c r="S7636" i="1"/>
  <c r="Q7636" i="1"/>
  <c r="S7634" i="1"/>
  <c r="Q7634" i="1"/>
  <c r="S7632" i="1"/>
  <c r="Q7632" i="1"/>
  <c r="S7630" i="1"/>
  <c r="Q7630" i="1"/>
  <c r="S7628" i="1"/>
  <c r="Q7628" i="1"/>
  <c r="S7626" i="1"/>
  <c r="Q7626" i="1"/>
  <c r="S7624" i="1"/>
  <c r="Q7624" i="1"/>
  <c r="S7622" i="1"/>
  <c r="Q7622" i="1"/>
  <c r="S7620" i="1"/>
  <c r="Q7620" i="1"/>
  <c r="S7618" i="1"/>
  <c r="Q7618" i="1"/>
  <c r="S7616" i="1"/>
  <c r="Q7616" i="1"/>
  <c r="S7614" i="1"/>
  <c r="Q7614" i="1"/>
  <c r="S7612" i="1"/>
  <c r="Q7612" i="1"/>
  <c r="S7610" i="1"/>
  <c r="Q7610" i="1"/>
  <c r="S7608" i="1"/>
  <c r="Q7608" i="1"/>
  <c r="S7606" i="1"/>
  <c r="Q7606" i="1"/>
  <c r="S7604" i="1"/>
  <c r="Q7604" i="1"/>
  <c r="S7602" i="1"/>
  <c r="Q7602" i="1"/>
  <c r="S7600" i="1"/>
  <c r="Q7600" i="1"/>
  <c r="S7598" i="1"/>
  <c r="Q7598" i="1"/>
  <c r="S7596" i="1"/>
  <c r="Q7596" i="1"/>
  <c r="S7594" i="1"/>
  <c r="Q7594" i="1"/>
  <c r="S7592" i="1"/>
  <c r="Q7592" i="1"/>
  <c r="S7590" i="1"/>
  <c r="Q7590" i="1"/>
  <c r="S7588" i="1"/>
  <c r="Q7588" i="1"/>
  <c r="S7586" i="1"/>
  <c r="Q7586" i="1"/>
  <c r="S7584" i="1"/>
  <c r="Q7584" i="1"/>
  <c r="S7582" i="1"/>
  <c r="Q7582" i="1"/>
  <c r="S7580" i="1"/>
  <c r="Q7580" i="1"/>
  <c r="S7578" i="1"/>
  <c r="Q7578" i="1"/>
  <c r="S7576" i="1"/>
  <c r="Q7576" i="1"/>
  <c r="S7574" i="1"/>
  <c r="Q7574" i="1"/>
  <c r="S7572" i="1"/>
  <c r="Q7572" i="1"/>
  <c r="S7570" i="1"/>
  <c r="Q7570" i="1"/>
  <c r="S7568" i="1"/>
  <c r="Q7568" i="1"/>
  <c r="S7566" i="1"/>
  <c r="Q7566" i="1"/>
  <c r="S7564" i="1"/>
  <c r="Q7564" i="1"/>
  <c r="S7562" i="1"/>
  <c r="Q7562" i="1"/>
  <c r="S7560" i="1"/>
  <c r="Q7560" i="1"/>
  <c r="S7558" i="1"/>
  <c r="Q7558" i="1"/>
  <c r="S7556" i="1"/>
  <c r="Q7556" i="1"/>
  <c r="S7554" i="1"/>
  <c r="Q7554" i="1"/>
  <c r="S7552" i="1"/>
  <c r="Q7552" i="1"/>
  <c r="S7550" i="1"/>
  <c r="Q7550" i="1"/>
  <c r="S7548" i="1"/>
  <c r="Q7548" i="1"/>
  <c r="S7546" i="1"/>
  <c r="Q7546" i="1"/>
  <c r="S7544" i="1"/>
  <c r="Q7544" i="1"/>
  <c r="S7542" i="1"/>
  <c r="Q7542" i="1"/>
  <c r="S7540" i="1"/>
  <c r="Q7540" i="1"/>
  <c r="S7538" i="1"/>
  <c r="Q7538" i="1"/>
  <c r="S7536" i="1"/>
  <c r="Q7536" i="1"/>
  <c r="S7534" i="1"/>
  <c r="Q7534" i="1"/>
  <c r="S7532" i="1"/>
  <c r="Q7532" i="1"/>
  <c r="S7530" i="1"/>
  <c r="Q7530" i="1"/>
  <c r="S7528" i="1"/>
  <c r="Q7528" i="1"/>
  <c r="S7526" i="1"/>
  <c r="Q7526" i="1"/>
  <c r="S7524" i="1"/>
  <c r="Q7524" i="1"/>
  <c r="S7522" i="1"/>
  <c r="Q7522" i="1"/>
  <c r="S7520" i="1"/>
  <c r="Q7520" i="1"/>
  <c r="S7518" i="1"/>
  <c r="Q7518" i="1"/>
  <c r="S7516" i="1"/>
  <c r="Q7516" i="1"/>
  <c r="S7514" i="1"/>
  <c r="Q7514" i="1"/>
  <c r="S7512" i="1"/>
  <c r="Q7512" i="1"/>
  <c r="S7510" i="1"/>
  <c r="Q7510" i="1"/>
  <c r="S7508" i="1"/>
  <c r="Q7508" i="1"/>
  <c r="S7506" i="1"/>
  <c r="Q7506" i="1"/>
  <c r="S7504" i="1"/>
  <c r="Q7504" i="1"/>
  <c r="S7502" i="1"/>
  <c r="Q7502" i="1"/>
  <c r="S7500" i="1"/>
  <c r="Q7500" i="1"/>
  <c r="S7498" i="1"/>
  <c r="Q7498" i="1"/>
  <c r="S7496" i="1"/>
  <c r="Q7496" i="1"/>
  <c r="S7494" i="1"/>
  <c r="Q7494" i="1"/>
  <c r="S7492" i="1"/>
  <c r="Q7492" i="1"/>
  <c r="S7490" i="1"/>
  <c r="Q7490" i="1"/>
  <c r="S7488" i="1"/>
  <c r="Q7488" i="1"/>
  <c r="S7486" i="1"/>
  <c r="Q7486" i="1"/>
  <c r="S7484" i="1"/>
  <c r="Q7484" i="1"/>
  <c r="S7482" i="1"/>
  <c r="Q7482" i="1"/>
  <c r="S7480" i="1"/>
  <c r="Q7480" i="1"/>
  <c r="S7478" i="1"/>
  <c r="Q7478" i="1"/>
  <c r="S7476" i="1"/>
  <c r="Q7476" i="1"/>
  <c r="S7474" i="1"/>
  <c r="Q7474" i="1"/>
  <c r="S7472" i="1"/>
  <c r="Q7472" i="1"/>
  <c r="S7470" i="1"/>
  <c r="Q7470" i="1"/>
  <c r="S7468" i="1"/>
  <c r="Q7468" i="1"/>
  <c r="S7466" i="1"/>
  <c r="Q7466" i="1"/>
  <c r="S7464" i="1"/>
  <c r="Q7464" i="1"/>
  <c r="S7462" i="1"/>
  <c r="Q7462" i="1"/>
  <c r="S7460" i="1"/>
  <c r="Q7460" i="1"/>
  <c r="S7458" i="1"/>
  <c r="Q7458" i="1"/>
  <c r="S7456" i="1"/>
  <c r="Q7456" i="1"/>
  <c r="S7454" i="1"/>
  <c r="Q7454" i="1"/>
  <c r="S7452" i="1"/>
  <c r="Q7452" i="1"/>
  <c r="S7450" i="1"/>
  <c r="Q7450" i="1"/>
  <c r="S7448" i="1"/>
  <c r="Q7448" i="1"/>
  <c r="S7446" i="1"/>
  <c r="Q7446" i="1"/>
  <c r="S7444" i="1"/>
  <c r="Q7444" i="1"/>
  <c r="S7442" i="1"/>
  <c r="Q7442" i="1"/>
  <c r="S7440" i="1"/>
  <c r="Q7440" i="1"/>
  <c r="S7438" i="1"/>
  <c r="Q7438" i="1"/>
  <c r="S7436" i="1"/>
  <c r="Q7436" i="1"/>
  <c r="S7434" i="1"/>
  <c r="Q7434" i="1"/>
  <c r="S7432" i="1"/>
  <c r="Q7432" i="1"/>
  <c r="S7430" i="1"/>
  <c r="Q7430" i="1"/>
  <c r="S7428" i="1"/>
  <c r="Q7428" i="1"/>
  <c r="S7426" i="1"/>
  <c r="Q7426" i="1"/>
  <c r="S7424" i="1"/>
  <c r="Q7424" i="1"/>
  <c r="S7422" i="1"/>
  <c r="Q7422" i="1"/>
  <c r="S7420" i="1"/>
  <c r="Q7420" i="1"/>
  <c r="S7418" i="1"/>
  <c r="Q7418" i="1"/>
  <c r="S7416" i="1"/>
  <c r="Q7416" i="1"/>
  <c r="S7414" i="1"/>
  <c r="Q7414" i="1"/>
  <c r="S7412" i="1"/>
  <c r="Q7412" i="1"/>
  <c r="S7410" i="1"/>
  <c r="Q7410" i="1"/>
  <c r="S7408" i="1"/>
  <c r="Q7408" i="1"/>
  <c r="S7406" i="1"/>
  <c r="Q7406" i="1"/>
  <c r="S7404" i="1"/>
  <c r="Q7404" i="1"/>
  <c r="S7402" i="1"/>
  <c r="Q7402" i="1"/>
  <c r="S7400" i="1"/>
  <c r="Q7400" i="1"/>
  <c r="S7398" i="1"/>
  <c r="Q7398" i="1"/>
  <c r="S7396" i="1"/>
  <c r="Q7396" i="1"/>
  <c r="S7394" i="1"/>
  <c r="Q7394" i="1"/>
  <c r="S7392" i="1"/>
  <c r="Q7392" i="1"/>
  <c r="S7390" i="1"/>
  <c r="Q7390" i="1"/>
  <c r="S7388" i="1"/>
  <c r="Q7388" i="1"/>
  <c r="S7386" i="1"/>
  <c r="Q7386" i="1"/>
  <c r="S7384" i="1"/>
  <c r="Q7384" i="1"/>
  <c r="S7382" i="1"/>
  <c r="Q7382" i="1"/>
  <c r="S7380" i="1"/>
  <c r="Q7380" i="1"/>
  <c r="S7378" i="1"/>
  <c r="Q7378" i="1"/>
  <c r="S7376" i="1"/>
  <c r="Q7376" i="1"/>
  <c r="S7374" i="1"/>
  <c r="Q7374" i="1"/>
  <c r="S7372" i="1"/>
  <c r="Q7372" i="1"/>
  <c r="S7370" i="1"/>
  <c r="Q7370" i="1"/>
  <c r="S7368" i="1"/>
  <c r="Q7368" i="1"/>
  <c r="S7366" i="1"/>
  <c r="Q7366" i="1"/>
  <c r="S7364" i="1"/>
  <c r="Q7364" i="1"/>
  <c r="S7362" i="1"/>
  <c r="Q7362" i="1"/>
  <c r="S7360" i="1"/>
  <c r="Q7360" i="1"/>
  <c r="S7358" i="1"/>
  <c r="Q7358" i="1"/>
  <c r="S7356" i="1"/>
  <c r="Q7356" i="1"/>
  <c r="S7354" i="1"/>
  <c r="Q7354" i="1"/>
  <c r="S7352" i="1"/>
  <c r="Q7352" i="1"/>
  <c r="S7350" i="1"/>
  <c r="Q7350" i="1"/>
  <c r="S7348" i="1"/>
  <c r="Q7348" i="1"/>
  <c r="S7346" i="1"/>
  <c r="Q7346" i="1"/>
  <c r="S7344" i="1"/>
  <c r="Q7344" i="1"/>
  <c r="S7342" i="1"/>
  <c r="Q7342" i="1"/>
  <c r="S7340" i="1"/>
  <c r="Q7340" i="1"/>
  <c r="S7338" i="1"/>
  <c r="Q7338" i="1"/>
  <c r="S7336" i="1"/>
  <c r="Q7336" i="1"/>
  <c r="S7334" i="1"/>
  <c r="Q7334" i="1"/>
  <c r="S7332" i="1"/>
  <c r="Q7332" i="1"/>
  <c r="S7330" i="1"/>
  <c r="Q7330" i="1"/>
  <c r="S7328" i="1"/>
  <c r="Q7328" i="1"/>
  <c r="S7326" i="1"/>
  <c r="Q7326" i="1"/>
  <c r="S7324" i="1"/>
  <c r="Q7324" i="1"/>
  <c r="S7322" i="1"/>
  <c r="Q7322" i="1"/>
  <c r="S7320" i="1"/>
  <c r="Q7320" i="1"/>
  <c r="S7318" i="1"/>
  <c r="Q7318" i="1"/>
  <c r="S7316" i="1"/>
  <c r="Q7316" i="1"/>
  <c r="S7314" i="1"/>
  <c r="Q7314" i="1"/>
  <c r="S7312" i="1"/>
  <c r="Q7312" i="1"/>
  <c r="S7310" i="1"/>
  <c r="Q7310" i="1"/>
  <c r="S7308" i="1"/>
  <c r="Q7308" i="1"/>
  <c r="S7306" i="1"/>
  <c r="Q7306" i="1"/>
  <c r="S7304" i="1"/>
  <c r="Q7304" i="1"/>
  <c r="S7302" i="1"/>
  <c r="Q7302" i="1"/>
  <c r="S7300" i="1"/>
  <c r="Q7300" i="1"/>
  <c r="S7298" i="1"/>
  <c r="Q7298" i="1"/>
  <c r="S7296" i="1"/>
  <c r="Q7296" i="1"/>
  <c r="S7294" i="1"/>
  <c r="Q7294" i="1"/>
  <c r="S7292" i="1"/>
  <c r="Q7292" i="1"/>
  <c r="S7290" i="1"/>
  <c r="Q7290" i="1"/>
  <c r="S7288" i="1"/>
  <c r="Q7288" i="1"/>
  <c r="S7286" i="1"/>
  <c r="Q7286" i="1"/>
  <c r="S7284" i="1"/>
  <c r="Q7284" i="1"/>
  <c r="S7282" i="1"/>
  <c r="Q7282" i="1"/>
  <c r="S7280" i="1"/>
  <c r="Q7280" i="1"/>
  <c r="S7278" i="1"/>
  <c r="Q7278" i="1"/>
  <c r="S7276" i="1"/>
  <c r="Q7276" i="1"/>
  <c r="S7274" i="1"/>
  <c r="Q7274" i="1"/>
  <c r="S7272" i="1"/>
  <c r="Q7272" i="1"/>
  <c r="S7270" i="1"/>
  <c r="Q7270" i="1"/>
  <c r="S7268" i="1"/>
  <c r="Q7268" i="1"/>
  <c r="S7266" i="1"/>
  <c r="Q7266" i="1"/>
  <c r="S7264" i="1"/>
  <c r="Q7264" i="1"/>
  <c r="S7262" i="1"/>
  <c r="Q7262" i="1"/>
  <c r="S7260" i="1"/>
  <c r="Q7260" i="1"/>
  <c r="S7258" i="1"/>
  <c r="Q7258" i="1"/>
  <c r="S7256" i="1"/>
  <c r="Q7256" i="1"/>
  <c r="S7254" i="1"/>
  <c r="Q7254" i="1"/>
  <c r="S7252" i="1"/>
  <c r="Q7252" i="1"/>
  <c r="S7250" i="1"/>
  <c r="Q7250" i="1"/>
  <c r="S7248" i="1"/>
  <c r="Q7248" i="1"/>
  <c r="S7246" i="1"/>
  <c r="Q7246" i="1"/>
  <c r="S7244" i="1"/>
  <c r="Q7244" i="1"/>
  <c r="S7242" i="1"/>
  <c r="Q7242" i="1"/>
  <c r="S7240" i="1"/>
  <c r="Q7240" i="1"/>
  <c r="S7238" i="1"/>
  <c r="Q7238" i="1"/>
  <c r="S7236" i="1"/>
  <c r="Q7236" i="1"/>
  <c r="S7234" i="1"/>
  <c r="Q7234" i="1"/>
  <c r="S7232" i="1"/>
  <c r="Q7232" i="1"/>
  <c r="S7230" i="1"/>
  <c r="Q7230" i="1"/>
  <c r="S7228" i="1"/>
  <c r="Q7228" i="1"/>
  <c r="S7226" i="1"/>
  <c r="Q7226" i="1"/>
  <c r="S7224" i="1"/>
  <c r="Q7224" i="1"/>
  <c r="S7222" i="1"/>
  <c r="Q7222" i="1"/>
  <c r="S7220" i="1"/>
  <c r="Q7220" i="1"/>
  <c r="S7218" i="1"/>
  <c r="Q7218" i="1"/>
  <c r="S7216" i="1"/>
  <c r="Q7216" i="1"/>
  <c r="S7214" i="1"/>
  <c r="Q7214" i="1"/>
  <c r="S7212" i="1"/>
  <c r="Q7212" i="1"/>
  <c r="S7210" i="1"/>
  <c r="Q7210" i="1"/>
  <c r="S7208" i="1"/>
  <c r="Q7208" i="1"/>
  <c r="S7206" i="1"/>
  <c r="Q7206" i="1"/>
  <c r="S7204" i="1"/>
  <c r="Q7204" i="1"/>
  <c r="S7202" i="1"/>
  <c r="Q7202" i="1"/>
  <c r="S7200" i="1"/>
  <c r="Q7200" i="1"/>
  <c r="S7198" i="1"/>
  <c r="Q7198" i="1"/>
  <c r="S7196" i="1"/>
  <c r="Q7196" i="1"/>
  <c r="S7194" i="1"/>
  <c r="Q7194" i="1"/>
  <c r="S7192" i="1"/>
  <c r="Q7192" i="1"/>
  <c r="S7190" i="1"/>
  <c r="Q7190" i="1"/>
  <c r="S7188" i="1"/>
  <c r="Q7188" i="1"/>
  <c r="S7186" i="1"/>
  <c r="Q7186" i="1"/>
  <c r="S7184" i="1"/>
  <c r="Q7184" i="1"/>
  <c r="S7182" i="1"/>
  <c r="Q7182" i="1"/>
  <c r="S7180" i="1"/>
  <c r="Q7180" i="1"/>
  <c r="S7178" i="1"/>
  <c r="Q7178" i="1"/>
  <c r="S7176" i="1"/>
  <c r="Q7176" i="1"/>
  <c r="S7174" i="1"/>
  <c r="Q7174" i="1"/>
  <c r="S7172" i="1"/>
  <c r="Q7172" i="1"/>
  <c r="S7170" i="1"/>
  <c r="Q7170" i="1"/>
  <c r="S7168" i="1"/>
  <c r="Q7168" i="1"/>
  <c r="S7166" i="1"/>
  <c r="Q7166" i="1"/>
  <c r="S7164" i="1"/>
  <c r="Q7164" i="1"/>
  <c r="S7162" i="1"/>
  <c r="Q7162" i="1"/>
  <c r="S7160" i="1"/>
  <c r="Q7160" i="1"/>
  <c r="S7158" i="1"/>
  <c r="Q7158" i="1"/>
  <c r="S7156" i="1"/>
  <c r="Q7156" i="1"/>
  <c r="S7154" i="1"/>
  <c r="Q7154" i="1"/>
  <c r="S7152" i="1"/>
  <c r="Q7152" i="1"/>
  <c r="S7150" i="1"/>
  <c r="Q7150" i="1"/>
  <c r="S7148" i="1"/>
  <c r="Q7148" i="1"/>
  <c r="S7146" i="1"/>
  <c r="Q7146" i="1"/>
  <c r="S7144" i="1"/>
  <c r="Q7144" i="1"/>
  <c r="S7142" i="1"/>
  <c r="Q7142" i="1"/>
  <c r="S7140" i="1"/>
  <c r="Q7140" i="1"/>
  <c r="S7138" i="1"/>
  <c r="Q7138" i="1"/>
  <c r="S7136" i="1"/>
  <c r="Q7136" i="1"/>
  <c r="S7134" i="1"/>
  <c r="Q7134" i="1"/>
  <c r="S7132" i="1"/>
  <c r="Q7132" i="1"/>
  <c r="S7130" i="1"/>
  <c r="Q7130" i="1"/>
  <c r="S7128" i="1"/>
  <c r="Q7128" i="1"/>
  <c r="S7126" i="1"/>
  <c r="Q7126" i="1"/>
  <c r="S7124" i="1"/>
  <c r="Q7124" i="1"/>
  <c r="S7122" i="1"/>
  <c r="Q7122" i="1"/>
  <c r="S7120" i="1"/>
  <c r="Q7120" i="1"/>
  <c r="S7118" i="1"/>
  <c r="Q7118" i="1"/>
  <c r="S7116" i="1"/>
  <c r="Q7116" i="1"/>
  <c r="S7114" i="1"/>
  <c r="Q7114" i="1"/>
  <c r="S7112" i="1"/>
  <c r="Q7112" i="1"/>
  <c r="S7110" i="1"/>
  <c r="Q7110" i="1"/>
  <c r="S7108" i="1"/>
  <c r="Q7108" i="1"/>
  <c r="S7106" i="1"/>
  <c r="Q7106" i="1"/>
  <c r="S7104" i="1"/>
  <c r="Q7104" i="1"/>
  <c r="S7102" i="1"/>
  <c r="Q7102" i="1"/>
  <c r="S7100" i="1"/>
  <c r="Q7100" i="1"/>
  <c r="S7098" i="1"/>
  <c r="Q7098" i="1"/>
  <c r="S7096" i="1"/>
  <c r="Q7096" i="1"/>
  <c r="S7094" i="1"/>
  <c r="Q7094" i="1"/>
  <c r="S7092" i="1"/>
  <c r="Q7092" i="1"/>
  <c r="S7090" i="1"/>
  <c r="Q7090" i="1"/>
  <c r="S7088" i="1"/>
  <c r="Q7088" i="1"/>
  <c r="S7086" i="1"/>
  <c r="Q7086" i="1"/>
  <c r="S7084" i="1"/>
  <c r="Q7084" i="1"/>
  <c r="S7082" i="1"/>
  <c r="Q7082" i="1"/>
  <c r="S7080" i="1"/>
  <c r="Q7080" i="1"/>
  <c r="S7078" i="1"/>
  <c r="Q7078" i="1"/>
  <c r="S7076" i="1"/>
  <c r="Q7076" i="1"/>
  <c r="S7074" i="1"/>
  <c r="Q7074" i="1"/>
  <c r="S7072" i="1"/>
  <c r="Q7072" i="1"/>
  <c r="S7070" i="1"/>
  <c r="Q7070" i="1"/>
  <c r="S7068" i="1"/>
  <c r="Q7068" i="1"/>
  <c r="S7066" i="1"/>
  <c r="Q7066" i="1"/>
  <c r="S7064" i="1"/>
  <c r="Q7064" i="1"/>
  <c r="S7062" i="1"/>
  <c r="Q7062" i="1"/>
  <c r="S7060" i="1"/>
  <c r="Q7060" i="1"/>
  <c r="S7058" i="1"/>
  <c r="Q7058" i="1"/>
  <c r="S7056" i="1"/>
  <c r="Q7056" i="1"/>
  <c r="S7054" i="1"/>
  <c r="Q7054" i="1"/>
  <c r="S7052" i="1"/>
  <c r="Q7052" i="1"/>
  <c r="S7050" i="1"/>
  <c r="Q7050" i="1"/>
  <c r="S7048" i="1"/>
  <c r="Q7048" i="1"/>
  <c r="S7046" i="1"/>
  <c r="Q7046" i="1"/>
  <c r="S7044" i="1"/>
  <c r="Q7044" i="1"/>
  <c r="S7042" i="1"/>
  <c r="Q7042" i="1"/>
  <c r="S7040" i="1"/>
  <c r="Q7040" i="1"/>
  <c r="S7038" i="1"/>
  <c r="Q7038" i="1"/>
  <c r="S7036" i="1"/>
  <c r="Q7036" i="1"/>
  <c r="S7034" i="1"/>
  <c r="Q7034" i="1"/>
  <c r="S7032" i="1"/>
  <c r="Q7032" i="1"/>
  <c r="S7030" i="1"/>
  <c r="Q7030" i="1"/>
  <c r="S7028" i="1"/>
  <c r="Q7028" i="1"/>
  <c r="S7026" i="1"/>
  <c r="Q7026" i="1"/>
  <c r="S7024" i="1"/>
  <c r="Q7024" i="1"/>
  <c r="S7022" i="1"/>
  <c r="Q7022" i="1"/>
  <c r="S7020" i="1"/>
  <c r="Q7020" i="1"/>
  <c r="S7018" i="1"/>
  <c r="Q7018" i="1"/>
  <c r="S7016" i="1"/>
  <c r="Q7016" i="1"/>
  <c r="S7014" i="1"/>
  <c r="Q7014" i="1"/>
  <c r="S7012" i="1"/>
  <c r="Q7012" i="1"/>
  <c r="S7010" i="1"/>
  <c r="Q7010" i="1"/>
  <c r="S7008" i="1"/>
  <c r="Q7008" i="1"/>
  <c r="S7006" i="1"/>
  <c r="Q7006" i="1"/>
  <c r="S7004" i="1"/>
  <c r="Q7004" i="1"/>
  <c r="S7002" i="1"/>
  <c r="Q7002" i="1"/>
  <c r="S7000" i="1"/>
  <c r="Q7000" i="1"/>
  <c r="S6998" i="1"/>
  <c r="Q6998" i="1"/>
  <c r="S6996" i="1"/>
  <c r="Q6996" i="1"/>
  <c r="S6994" i="1"/>
  <c r="Q6994" i="1"/>
  <c r="S6992" i="1"/>
  <c r="Q6992" i="1"/>
  <c r="S6990" i="1"/>
  <c r="Q6990" i="1"/>
  <c r="S6988" i="1"/>
  <c r="Q6988" i="1"/>
  <c r="S6986" i="1"/>
  <c r="Q6986" i="1"/>
  <c r="S6984" i="1"/>
  <c r="Q6984" i="1"/>
  <c r="S6982" i="1"/>
  <c r="Q6982" i="1"/>
  <c r="S6980" i="1"/>
  <c r="Q6980" i="1"/>
  <c r="S6978" i="1"/>
  <c r="Q6978" i="1"/>
  <c r="S6976" i="1"/>
  <c r="Q6976" i="1"/>
  <c r="S6974" i="1"/>
  <c r="Q6974" i="1"/>
  <c r="S6972" i="1"/>
  <c r="Q6972" i="1"/>
  <c r="S6970" i="1"/>
  <c r="Q6970" i="1"/>
  <c r="S6968" i="1"/>
  <c r="Q6968" i="1"/>
  <c r="S6966" i="1"/>
  <c r="Q6966" i="1"/>
  <c r="S6964" i="1"/>
  <c r="Q6964" i="1"/>
  <c r="S6962" i="1"/>
  <c r="Q6962" i="1"/>
  <c r="S6960" i="1"/>
  <c r="Q6960" i="1"/>
  <c r="S6958" i="1"/>
  <c r="Q6958" i="1"/>
  <c r="S6956" i="1"/>
  <c r="Q6956" i="1"/>
  <c r="S6954" i="1"/>
  <c r="Q6954" i="1"/>
  <c r="S6952" i="1"/>
  <c r="Q6952" i="1"/>
  <c r="S6950" i="1"/>
  <c r="Q6950" i="1"/>
  <c r="S6948" i="1"/>
  <c r="Q6948" i="1"/>
  <c r="S6946" i="1"/>
  <c r="Q6946" i="1"/>
  <c r="S6944" i="1"/>
  <c r="Q6944" i="1"/>
  <c r="S6942" i="1"/>
  <c r="Q6942" i="1"/>
  <c r="S6940" i="1"/>
  <c r="Q6940" i="1"/>
  <c r="S6938" i="1"/>
  <c r="Q6938" i="1"/>
  <c r="S6936" i="1"/>
  <c r="Q6936" i="1"/>
  <c r="S6934" i="1"/>
  <c r="Q6934" i="1"/>
  <c r="S6932" i="1"/>
  <c r="Q6932" i="1"/>
  <c r="S6930" i="1"/>
  <c r="Q6930" i="1"/>
  <c r="S6928" i="1"/>
  <c r="Q6928" i="1"/>
  <c r="S6926" i="1"/>
  <c r="Q6926" i="1"/>
  <c r="S6924" i="1"/>
  <c r="Q6924" i="1"/>
  <c r="S6922" i="1"/>
  <c r="Q6922" i="1"/>
  <c r="S6920" i="1"/>
  <c r="Q6920" i="1"/>
  <c r="S6918" i="1"/>
  <c r="Q6918" i="1"/>
  <c r="S6916" i="1"/>
  <c r="Q6916" i="1"/>
  <c r="S6914" i="1"/>
  <c r="Q6914" i="1"/>
  <c r="S6912" i="1"/>
  <c r="Q6912" i="1"/>
  <c r="S6910" i="1"/>
  <c r="Q6910" i="1"/>
  <c r="S6908" i="1"/>
  <c r="Q6908" i="1"/>
  <c r="S6906" i="1"/>
  <c r="Q6906" i="1"/>
  <c r="S6904" i="1"/>
  <c r="Q6904" i="1"/>
  <c r="S6902" i="1"/>
  <c r="Q6902" i="1"/>
  <c r="S6900" i="1"/>
  <c r="Q6900" i="1"/>
  <c r="S6898" i="1"/>
  <c r="Q6898" i="1"/>
  <c r="S6896" i="1"/>
  <c r="Q6896" i="1"/>
  <c r="S6894" i="1"/>
  <c r="Q6894" i="1"/>
  <c r="S6892" i="1"/>
  <c r="Q6892" i="1"/>
  <c r="S6890" i="1"/>
  <c r="Q6890" i="1"/>
  <c r="S6888" i="1"/>
  <c r="Q6888" i="1"/>
  <c r="S6886" i="1"/>
  <c r="Q6886" i="1"/>
  <c r="S6884" i="1"/>
  <c r="Q6884" i="1"/>
  <c r="S6882" i="1"/>
  <c r="Q6882" i="1"/>
  <c r="S6880" i="1"/>
  <c r="Q6880" i="1"/>
  <c r="S6878" i="1"/>
  <c r="Q6878" i="1"/>
  <c r="S6876" i="1"/>
  <c r="Q6876" i="1"/>
  <c r="S6874" i="1"/>
  <c r="Q6874" i="1"/>
  <c r="S6872" i="1"/>
  <c r="Q6872" i="1"/>
  <c r="S6870" i="1"/>
  <c r="Q6870" i="1"/>
  <c r="S6868" i="1"/>
  <c r="Q6868" i="1"/>
  <c r="S6866" i="1"/>
  <c r="Q6866" i="1"/>
  <c r="S6864" i="1"/>
  <c r="Q6864" i="1"/>
  <c r="S6862" i="1"/>
  <c r="Q6862" i="1"/>
  <c r="S6860" i="1"/>
  <c r="Q6860" i="1"/>
  <c r="S6858" i="1"/>
  <c r="Q6858" i="1"/>
  <c r="S6856" i="1"/>
  <c r="Q6856" i="1"/>
  <c r="S6854" i="1"/>
  <c r="Q6854" i="1"/>
  <c r="S6852" i="1"/>
  <c r="Q6852" i="1"/>
  <c r="S6850" i="1"/>
  <c r="Q6850" i="1"/>
  <c r="S6848" i="1"/>
  <c r="Q6848" i="1"/>
  <c r="S6846" i="1"/>
  <c r="Q6846" i="1"/>
  <c r="S6844" i="1"/>
  <c r="Q6844" i="1"/>
  <c r="S6842" i="1"/>
  <c r="Q6842" i="1"/>
  <c r="S6840" i="1"/>
  <c r="Q6840" i="1"/>
  <c r="S6838" i="1"/>
  <c r="Q6838" i="1"/>
  <c r="S6836" i="1"/>
  <c r="Q6836" i="1"/>
  <c r="S6834" i="1"/>
  <c r="Q6834" i="1"/>
  <c r="S6832" i="1"/>
  <c r="Q6832" i="1"/>
  <c r="S6830" i="1"/>
  <c r="Q6830" i="1"/>
  <c r="S6828" i="1"/>
  <c r="Q6828" i="1"/>
  <c r="S6826" i="1"/>
  <c r="Q6826" i="1"/>
  <c r="S6824" i="1"/>
  <c r="Q6824" i="1"/>
  <c r="S6822" i="1"/>
  <c r="Q6822" i="1"/>
  <c r="S6820" i="1"/>
  <c r="Q6820" i="1"/>
  <c r="S6818" i="1"/>
  <c r="Q6818" i="1"/>
  <c r="S6816" i="1"/>
  <c r="Q6816" i="1"/>
  <c r="S6814" i="1"/>
  <c r="Q6814" i="1"/>
  <c r="S6812" i="1"/>
  <c r="Q6812" i="1"/>
  <c r="S6810" i="1"/>
  <c r="Q6810" i="1"/>
  <c r="S6808" i="1"/>
  <c r="Q6808" i="1"/>
  <c r="S6806" i="1"/>
  <c r="Q6806" i="1"/>
  <c r="S6804" i="1"/>
  <c r="Q6804" i="1"/>
  <c r="S6802" i="1"/>
  <c r="Q6802" i="1"/>
  <c r="S6800" i="1"/>
  <c r="Q6800" i="1"/>
  <c r="S6798" i="1"/>
  <c r="Q6798" i="1"/>
  <c r="S6796" i="1"/>
  <c r="Q6796" i="1"/>
  <c r="S6794" i="1"/>
  <c r="Q6794" i="1"/>
  <c r="S6792" i="1"/>
  <c r="Q6792" i="1"/>
  <c r="S6790" i="1"/>
  <c r="Q6790" i="1"/>
  <c r="S6788" i="1"/>
  <c r="Q6788" i="1"/>
  <c r="S6786" i="1"/>
  <c r="Q6786" i="1"/>
  <c r="S6784" i="1"/>
  <c r="Q6784" i="1"/>
  <c r="S6782" i="1"/>
  <c r="Q6782" i="1"/>
  <c r="S6780" i="1"/>
  <c r="Q6780" i="1"/>
  <c r="S6778" i="1"/>
  <c r="Q6778" i="1"/>
  <c r="S6776" i="1"/>
  <c r="Q6776" i="1"/>
  <c r="S6774" i="1"/>
  <c r="Q6774" i="1"/>
  <c r="S6772" i="1"/>
  <c r="Q6772" i="1"/>
  <c r="S6770" i="1"/>
  <c r="Q6770" i="1"/>
  <c r="S6768" i="1"/>
  <c r="Q6768" i="1"/>
  <c r="S6766" i="1"/>
  <c r="Q6766" i="1"/>
  <c r="S6764" i="1"/>
  <c r="Q6764" i="1"/>
  <c r="S6762" i="1"/>
  <c r="Q6762" i="1"/>
  <c r="S6760" i="1"/>
  <c r="Q6760" i="1"/>
  <c r="S6758" i="1"/>
  <c r="Q6758" i="1"/>
  <c r="S6756" i="1"/>
  <c r="Q6756" i="1"/>
  <c r="S6754" i="1"/>
  <c r="Q6754" i="1"/>
  <c r="S6752" i="1"/>
  <c r="Q6752" i="1"/>
  <c r="S6750" i="1"/>
  <c r="Q6750" i="1"/>
  <c r="S6748" i="1"/>
  <c r="Q6748" i="1"/>
  <c r="S6746" i="1"/>
  <c r="Q6746" i="1"/>
  <c r="S6744" i="1"/>
  <c r="Q6744" i="1"/>
  <c r="S6742" i="1"/>
  <c r="Q6742" i="1"/>
  <c r="S6740" i="1"/>
  <c r="Q6740" i="1"/>
  <c r="S6738" i="1"/>
  <c r="Q6738" i="1"/>
  <c r="S6736" i="1"/>
  <c r="Q6736" i="1"/>
  <c r="S6734" i="1"/>
  <c r="Q6734" i="1"/>
  <c r="S6732" i="1"/>
  <c r="Q6732" i="1"/>
  <c r="S6730" i="1"/>
  <c r="Q6730" i="1"/>
  <c r="S6728" i="1"/>
  <c r="Q6728" i="1"/>
  <c r="S6726" i="1"/>
  <c r="Q6726" i="1"/>
  <c r="S6724" i="1"/>
  <c r="Q6724" i="1"/>
  <c r="S6722" i="1"/>
  <c r="Q6722" i="1"/>
  <c r="S6720" i="1"/>
  <c r="Q6720" i="1"/>
  <c r="S6718" i="1"/>
  <c r="Q6718" i="1"/>
  <c r="S6716" i="1"/>
  <c r="Q6716" i="1"/>
  <c r="S6714" i="1"/>
  <c r="Q6714" i="1"/>
  <c r="S6712" i="1"/>
  <c r="Q6712" i="1"/>
  <c r="S6710" i="1"/>
  <c r="Q6710" i="1"/>
  <c r="S6708" i="1"/>
  <c r="Q6708" i="1"/>
  <c r="S6706" i="1"/>
  <c r="Q6706" i="1"/>
  <c r="S6704" i="1"/>
  <c r="Q6704" i="1"/>
  <c r="S6702" i="1"/>
  <c r="Q6702" i="1"/>
  <c r="S6700" i="1"/>
  <c r="Q6700" i="1"/>
  <c r="S6698" i="1"/>
  <c r="Q6698" i="1"/>
  <c r="S6696" i="1"/>
  <c r="Q6696" i="1"/>
  <c r="S6694" i="1"/>
  <c r="Q6694" i="1"/>
  <c r="S6692" i="1"/>
  <c r="Q6692" i="1"/>
  <c r="S6690" i="1"/>
  <c r="Q6690" i="1"/>
  <c r="S6688" i="1"/>
  <c r="Q6688" i="1"/>
  <c r="S6686" i="1"/>
  <c r="Q6686" i="1"/>
  <c r="S6684" i="1"/>
  <c r="Q6684" i="1"/>
  <c r="S6682" i="1"/>
  <c r="Q6682" i="1"/>
  <c r="S6680" i="1"/>
  <c r="Q6680" i="1"/>
  <c r="S6678" i="1"/>
  <c r="Q6678" i="1"/>
  <c r="S6676" i="1"/>
  <c r="Q6676" i="1"/>
  <c r="S6674" i="1"/>
  <c r="Q6674" i="1"/>
  <c r="S6672" i="1"/>
  <c r="Q6672" i="1"/>
  <c r="S6670" i="1"/>
  <c r="Q6670" i="1"/>
  <c r="S6668" i="1"/>
  <c r="Q6668" i="1"/>
  <c r="S6666" i="1"/>
  <c r="Q6666" i="1"/>
  <c r="S6664" i="1"/>
  <c r="Q6664" i="1"/>
  <c r="S6662" i="1"/>
  <c r="Q6662" i="1"/>
  <c r="S6660" i="1"/>
  <c r="Q6660" i="1"/>
  <c r="S6658" i="1"/>
  <c r="Q6658" i="1"/>
  <c r="S6656" i="1"/>
  <c r="Q6656" i="1"/>
  <c r="S6654" i="1"/>
  <c r="Q6654" i="1"/>
  <c r="S6652" i="1"/>
  <c r="Q6652" i="1"/>
  <c r="S6650" i="1"/>
  <c r="Q6650" i="1"/>
  <c r="S6648" i="1"/>
  <c r="Q6648" i="1"/>
  <c r="S6646" i="1"/>
  <c r="Q6646" i="1"/>
  <c r="S6644" i="1"/>
  <c r="Q6644" i="1"/>
  <c r="S6642" i="1"/>
  <c r="Q6642" i="1"/>
  <c r="S6640" i="1"/>
  <c r="Q6640" i="1"/>
  <c r="S6638" i="1"/>
  <c r="Q6638" i="1"/>
  <c r="S6636" i="1"/>
  <c r="Q6636" i="1"/>
  <c r="S6634" i="1"/>
  <c r="Q6634" i="1"/>
  <c r="S6632" i="1"/>
  <c r="Q6632" i="1"/>
  <c r="S6630" i="1"/>
  <c r="Q6630" i="1"/>
  <c r="S6628" i="1"/>
  <c r="Q6628" i="1"/>
  <c r="S6626" i="1"/>
  <c r="Q6626" i="1"/>
  <c r="S6624" i="1"/>
  <c r="Q6624" i="1"/>
  <c r="S6622" i="1"/>
  <c r="Q6622" i="1"/>
  <c r="S6620" i="1"/>
  <c r="Q6620" i="1"/>
  <c r="S6618" i="1"/>
  <c r="Q6618" i="1"/>
  <c r="S6616" i="1"/>
  <c r="Q6616" i="1"/>
  <c r="S6614" i="1"/>
  <c r="Q6614" i="1"/>
  <c r="S6612" i="1"/>
  <c r="Q6612" i="1"/>
  <c r="S6610" i="1"/>
  <c r="Q6610" i="1"/>
  <c r="S6608" i="1"/>
  <c r="Q6608" i="1"/>
  <c r="S6606" i="1"/>
  <c r="Q6606" i="1"/>
  <c r="S6604" i="1"/>
  <c r="Q6604" i="1"/>
  <c r="S6602" i="1"/>
  <c r="Q6602" i="1"/>
  <c r="S6600" i="1"/>
  <c r="Q6600" i="1"/>
  <c r="S6598" i="1"/>
  <c r="Q6598" i="1"/>
  <c r="S6596" i="1"/>
  <c r="Q6596" i="1"/>
  <c r="S6594" i="1"/>
  <c r="Q6594" i="1"/>
  <c r="S6592" i="1"/>
  <c r="Q6592" i="1"/>
  <c r="S6590" i="1"/>
  <c r="Q6590" i="1"/>
  <c r="S6588" i="1"/>
  <c r="Q6588" i="1"/>
  <c r="S6586" i="1"/>
  <c r="Q6586" i="1"/>
  <c r="S6584" i="1"/>
  <c r="Q6584" i="1"/>
  <c r="S6582" i="1"/>
  <c r="Q6582" i="1"/>
  <c r="S6580" i="1"/>
  <c r="Q6580" i="1"/>
  <c r="S6578" i="1"/>
  <c r="Q6578" i="1"/>
  <c r="S6576" i="1"/>
  <c r="Q6576" i="1"/>
  <c r="S6574" i="1"/>
  <c r="Q6574" i="1"/>
  <c r="S6572" i="1"/>
  <c r="Q6572" i="1"/>
  <c r="S6570" i="1"/>
  <c r="Q6570" i="1"/>
  <c r="S6568" i="1"/>
  <c r="Q6568" i="1"/>
  <c r="S6566" i="1"/>
  <c r="Q6566" i="1"/>
  <c r="S6564" i="1"/>
  <c r="Q6564" i="1"/>
  <c r="S6562" i="1"/>
  <c r="Q6562" i="1"/>
  <c r="S6560" i="1"/>
  <c r="Q6560" i="1"/>
  <c r="S6558" i="1"/>
  <c r="Q6558" i="1"/>
  <c r="S6556" i="1"/>
  <c r="Q6556" i="1"/>
  <c r="S6554" i="1"/>
  <c r="Q6554" i="1"/>
  <c r="S6552" i="1"/>
  <c r="Q6552" i="1"/>
  <c r="S6550" i="1"/>
  <c r="Q6550" i="1"/>
  <c r="S6548" i="1"/>
  <c r="Q6548" i="1"/>
  <c r="S6546" i="1"/>
  <c r="Q6546" i="1"/>
  <c r="S6544" i="1"/>
  <c r="Q6544" i="1"/>
  <c r="S6542" i="1"/>
  <c r="Q6542" i="1"/>
  <c r="S6540" i="1"/>
  <c r="Q6540" i="1"/>
  <c r="S6538" i="1"/>
  <c r="Q6538" i="1"/>
  <c r="S6536" i="1"/>
  <c r="Q6536" i="1"/>
  <c r="S6534" i="1"/>
  <c r="Q6534" i="1"/>
  <c r="S6532" i="1"/>
  <c r="Q6532" i="1"/>
  <c r="S6530" i="1"/>
  <c r="Q6530" i="1"/>
  <c r="S6528" i="1"/>
  <c r="Q6528" i="1"/>
  <c r="S6526" i="1"/>
  <c r="Q6526" i="1"/>
  <c r="S6524" i="1"/>
  <c r="Q6524" i="1"/>
  <c r="S6522" i="1"/>
  <c r="Q6522" i="1"/>
  <c r="S6520" i="1"/>
  <c r="Q6520" i="1"/>
  <c r="S6518" i="1"/>
  <c r="Q6518" i="1"/>
  <c r="S6516" i="1"/>
  <c r="Q6516" i="1"/>
  <c r="S6514" i="1"/>
  <c r="Q6514" i="1"/>
  <c r="S6512" i="1"/>
  <c r="Q6512" i="1"/>
  <c r="S6510" i="1"/>
  <c r="Q6510" i="1"/>
  <c r="S6508" i="1"/>
  <c r="Q6508" i="1"/>
  <c r="S6506" i="1"/>
  <c r="Q6506" i="1"/>
  <c r="S6504" i="1"/>
  <c r="Q6504" i="1"/>
  <c r="S6502" i="1"/>
  <c r="Q6502" i="1"/>
  <c r="S6500" i="1"/>
  <c r="Q6500" i="1"/>
  <c r="S6498" i="1"/>
  <c r="Q6498" i="1"/>
  <c r="S6496" i="1"/>
  <c r="Q6496" i="1"/>
  <c r="S6494" i="1"/>
  <c r="Q6494" i="1"/>
  <c r="S6492" i="1"/>
  <c r="Q6492" i="1"/>
  <c r="S6490" i="1"/>
  <c r="Q6490" i="1"/>
  <c r="S6488" i="1"/>
  <c r="Q6488" i="1"/>
  <c r="S6486" i="1"/>
  <c r="Q6486" i="1"/>
  <c r="S6484" i="1"/>
  <c r="Q6484" i="1"/>
  <c r="S6482" i="1"/>
  <c r="Q6482" i="1"/>
  <c r="S6480" i="1"/>
  <c r="Q6480" i="1"/>
  <c r="S6478" i="1"/>
  <c r="Q6478" i="1"/>
  <c r="S6476" i="1"/>
  <c r="Q6476" i="1"/>
  <c r="S6474" i="1"/>
  <c r="Q6474" i="1"/>
  <c r="S6472" i="1"/>
  <c r="Q6472" i="1"/>
  <c r="S6470" i="1"/>
  <c r="Q6470" i="1"/>
  <c r="S6468" i="1"/>
  <c r="Q6468" i="1"/>
  <c r="S6466" i="1"/>
  <c r="Q6466" i="1"/>
  <c r="S6464" i="1"/>
  <c r="Q6464" i="1"/>
  <c r="S6462" i="1"/>
  <c r="Q6462" i="1"/>
  <c r="S6460" i="1"/>
  <c r="Q6460" i="1"/>
  <c r="S6458" i="1"/>
  <c r="Q6458" i="1"/>
  <c r="S6456" i="1"/>
  <c r="Q6456" i="1"/>
  <c r="S6454" i="1"/>
  <c r="Q6454" i="1"/>
  <c r="S6452" i="1"/>
  <c r="Q6452" i="1"/>
  <c r="S6450" i="1"/>
  <c r="Q6450" i="1"/>
  <c r="S6448" i="1"/>
  <c r="Q6448" i="1"/>
  <c r="S6446" i="1"/>
  <c r="Q6446" i="1"/>
  <c r="S6444" i="1"/>
  <c r="Q6444" i="1"/>
  <c r="S6442" i="1"/>
  <c r="Q6442" i="1"/>
  <c r="S6440" i="1"/>
  <c r="Q6440" i="1"/>
  <c r="S6438" i="1"/>
  <c r="Q6438" i="1"/>
  <c r="S6436" i="1"/>
  <c r="Q6436" i="1"/>
  <c r="S6434" i="1"/>
  <c r="Q6434" i="1"/>
  <c r="S6432" i="1"/>
  <c r="Q6432" i="1"/>
  <c r="S6430" i="1"/>
  <c r="Q6430" i="1"/>
  <c r="S6428" i="1"/>
  <c r="Q6428" i="1"/>
  <c r="S6426" i="1"/>
  <c r="Q6426" i="1"/>
  <c r="S6424" i="1"/>
  <c r="Q6424" i="1"/>
  <c r="S6422" i="1"/>
  <c r="Q6422" i="1"/>
  <c r="S6420" i="1"/>
  <c r="Q6420" i="1"/>
  <c r="S6418" i="1"/>
  <c r="Q6418" i="1"/>
  <c r="S6416" i="1"/>
  <c r="Q6416" i="1"/>
  <c r="S6414" i="1"/>
  <c r="Q6414" i="1"/>
  <c r="S6412" i="1"/>
  <c r="Q6412" i="1"/>
  <c r="S6410" i="1"/>
  <c r="Q6410" i="1"/>
  <c r="S6408" i="1"/>
  <c r="Q6408" i="1"/>
  <c r="S6406" i="1"/>
  <c r="Q6406" i="1"/>
  <c r="S6404" i="1"/>
  <c r="Q6404" i="1"/>
  <c r="S6402" i="1"/>
  <c r="Q6402" i="1"/>
  <c r="S6400" i="1"/>
  <c r="Q6400" i="1"/>
  <c r="S6398" i="1"/>
  <c r="Q6398" i="1"/>
  <c r="S6396" i="1"/>
  <c r="Q6396" i="1"/>
  <c r="S6394" i="1"/>
  <c r="Q6394" i="1"/>
  <c r="S6392" i="1"/>
  <c r="Q6392" i="1"/>
  <c r="S6390" i="1"/>
  <c r="Q6390" i="1"/>
  <c r="S6388" i="1"/>
  <c r="Q6388" i="1"/>
  <c r="S6386" i="1"/>
  <c r="Q6386" i="1"/>
  <c r="S6384" i="1"/>
  <c r="Q6384" i="1"/>
  <c r="S6382" i="1"/>
  <c r="Q6382" i="1"/>
  <c r="S6380" i="1"/>
  <c r="Q6380" i="1"/>
  <c r="S6378" i="1"/>
  <c r="Q6378" i="1"/>
  <c r="S6376" i="1"/>
  <c r="Q6376" i="1"/>
  <c r="S6374" i="1"/>
  <c r="Q6374" i="1"/>
  <c r="S6372" i="1"/>
  <c r="Q6372" i="1"/>
  <c r="S6370" i="1"/>
  <c r="Q6370" i="1"/>
  <c r="S6368" i="1"/>
  <c r="Q6368" i="1"/>
  <c r="S6366" i="1"/>
  <c r="Q6366" i="1"/>
  <c r="S6364" i="1"/>
  <c r="Q6364" i="1"/>
  <c r="S6362" i="1"/>
  <c r="Q6362" i="1"/>
  <c r="S6360" i="1"/>
  <c r="Q6360" i="1"/>
  <c r="S6358" i="1"/>
  <c r="Q6358" i="1"/>
  <c r="S6356" i="1"/>
  <c r="Q6356" i="1"/>
  <c r="S6354" i="1"/>
  <c r="Q6354" i="1"/>
  <c r="S6352" i="1"/>
  <c r="Q6352" i="1"/>
  <c r="S6350" i="1"/>
  <c r="Q6350" i="1"/>
  <c r="S6348" i="1"/>
  <c r="Q6348" i="1"/>
  <c r="S6346" i="1"/>
  <c r="Q6346" i="1"/>
  <c r="S6344" i="1"/>
  <c r="Q6344" i="1"/>
  <c r="S6342" i="1"/>
  <c r="Q6342" i="1"/>
  <c r="S6340" i="1"/>
  <c r="Q6340" i="1"/>
  <c r="S6338" i="1"/>
  <c r="Q6338" i="1"/>
  <c r="S6336" i="1"/>
  <c r="Q6336" i="1"/>
  <c r="S6334" i="1"/>
  <c r="Q6334" i="1"/>
  <c r="S6332" i="1"/>
  <c r="Q6332" i="1"/>
  <c r="S6330" i="1"/>
  <c r="Q6330" i="1"/>
  <c r="S6328" i="1"/>
  <c r="Q6328" i="1"/>
  <c r="S6326" i="1"/>
  <c r="Q6326" i="1"/>
  <c r="S6324" i="1"/>
  <c r="Q6324" i="1"/>
  <c r="S6322" i="1"/>
  <c r="Q6322" i="1"/>
  <c r="S6320" i="1"/>
  <c r="Q6320" i="1"/>
  <c r="S6318" i="1"/>
  <c r="Q6318" i="1"/>
  <c r="S6316" i="1"/>
  <c r="Q6316" i="1"/>
  <c r="S6314" i="1"/>
  <c r="Q6314" i="1"/>
  <c r="S6312" i="1"/>
  <c r="Q6312" i="1"/>
  <c r="S6310" i="1"/>
  <c r="Q6310" i="1"/>
  <c r="S6308" i="1"/>
  <c r="Q6308" i="1"/>
  <c r="S6306" i="1"/>
  <c r="Q6306" i="1"/>
  <c r="S6304" i="1"/>
  <c r="Q6304" i="1"/>
  <c r="S6302" i="1"/>
  <c r="Q6302" i="1"/>
  <c r="S6300" i="1"/>
  <c r="Q6300" i="1"/>
  <c r="S6298" i="1"/>
  <c r="Q6298" i="1"/>
  <c r="S6296" i="1"/>
  <c r="Q6296" i="1"/>
  <c r="S6294" i="1"/>
  <c r="Q6294" i="1"/>
  <c r="S6292" i="1"/>
  <c r="Q6292" i="1"/>
  <c r="S6290" i="1"/>
  <c r="Q6290" i="1"/>
  <c r="S6288" i="1"/>
  <c r="Q6288" i="1"/>
  <c r="S6286" i="1"/>
  <c r="Q6286" i="1"/>
  <c r="S6284" i="1"/>
  <c r="Q6284" i="1"/>
  <c r="S6282" i="1"/>
  <c r="Q6282" i="1"/>
  <c r="S6280" i="1"/>
  <c r="Q6280" i="1"/>
  <c r="S6278" i="1"/>
  <c r="Q6278" i="1"/>
  <c r="S6276" i="1"/>
  <c r="Q6276" i="1"/>
  <c r="S6274" i="1"/>
  <c r="Q6274" i="1"/>
  <c r="S6272" i="1"/>
  <c r="Q6272" i="1"/>
  <c r="S6270" i="1"/>
  <c r="Q6270" i="1"/>
  <c r="S6268" i="1"/>
  <c r="Q6268" i="1"/>
  <c r="S6266" i="1"/>
  <c r="Q6266" i="1"/>
  <c r="S6264" i="1"/>
  <c r="Q6264" i="1"/>
  <c r="S6262" i="1"/>
  <c r="Q6262" i="1"/>
  <c r="S6260" i="1"/>
  <c r="Q6260" i="1"/>
  <c r="S6258" i="1"/>
  <c r="Q6258" i="1"/>
  <c r="S6256" i="1"/>
  <c r="Q6256" i="1"/>
  <c r="S6254" i="1"/>
  <c r="Q6254" i="1"/>
  <c r="S6252" i="1"/>
  <c r="Q6252" i="1"/>
  <c r="S6250" i="1"/>
  <c r="Q6250" i="1"/>
  <c r="S6248" i="1"/>
  <c r="Q6248" i="1"/>
  <c r="S6246" i="1"/>
  <c r="Q6246" i="1"/>
  <c r="S6244" i="1"/>
  <c r="Q6244" i="1"/>
  <c r="S6242" i="1"/>
  <c r="Q6242" i="1"/>
  <c r="S6240" i="1"/>
  <c r="Q6240" i="1"/>
  <c r="S6238" i="1"/>
  <c r="Q6238" i="1"/>
  <c r="S6236" i="1"/>
  <c r="Q6236" i="1"/>
  <c r="S6234" i="1"/>
  <c r="Q6234" i="1"/>
  <c r="S6232" i="1"/>
  <c r="Q6232" i="1"/>
  <c r="S6230" i="1"/>
  <c r="Q6230" i="1"/>
  <c r="S6228" i="1"/>
  <c r="Q6228" i="1"/>
  <c r="S6226" i="1"/>
  <c r="Q6226" i="1"/>
  <c r="S6224" i="1"/>
  <c r="Q6224" i="1"/>
  <c r="O6218" i="1"/>
  <c r="Q6218" i="1"/>
  <c r="S6218" i="1"/>
  <c r="O6214" i="1"/>
  <c r="Q6214" i="1"/>
  <c r="S6214" i="1"/>
  <c r="O6210" i="1"/>
  <c r="Q6210" i="1"/>
  <c r="S6210" i="1"/>
  <c r="O6206" i="1"/>
  <c r="Q6206" i="1"/>
  <c r="S6206" i="1"/>
  <c r="O6202" i="1"/>
  <c r="Q6202" i="1"/>
  <c r="S6202" i="1"/>
  <c r="O6200" i="1"/>
  <c r="Q6200" i="1"/>
  <c r="S6200" i="1"/>
  <c r="O6196" i="1"/>
  <c r="Q6196" i="1"/>
  <c r="S6196" i="1"/>
  <c r="O6192" i="1"/>
  <c r="Q6192" i="1"/>
  <c r="S6192" i="1"/>
  <c r="O6188" i="1"/>
  <c r="Q6188" i="1"/>
  <c r="S6188" i="1"/>
  <c r="O6184" i="1"/>
  <c r="Q6184" i="1"/>
  <c r="S6184" i="1"/>
  <c r="O6180" i="1"/>
  <c r="Q6180" i="1"/>
  <c r="S6180" i="1"/>
  <c r="O6176" i="1"/>
  <c r="Q6176" i="1"/>
  <c r="S6176" i="1"/>
  <c r="O6172" i="1"/>
  <c r="Q6172" i="1"/>
  <c r="S6172" i="1"/>
  <c r="O6166" i="1"/>
  <c r="Q6166" i="1"/>
  <c r="S6166" i="1"/>
  <c r="O6162" i="1"/>
  <c r="Q6162" i="1"/>
  <c r="S6162" i="1"/>
  <c r="O6158" i="1"/>
  <c r="Q6158" i="1"/>
  <c r="S6158" i="1"/>
  <c r="O6154" i="1"/>
  <c r="Q6154" i="1"/>
  <c r="S6154" i="1"/>
  <c r="O6150" i="1"/>
  <c r="Q6150" i="1"/>
  <c r="S6150" i="1"/>
  <c r="O6146" i="1"/>
  <c r="Q6146" i="1"/>
  <c r="S6146" i="1"/>
  <c r="O6144" i="1"/>
  <c r="Q6144" i="1"/>
  <c r="S6144" i="1"/>
  <c r="O6140" i="1"/>
  <c r="Q6140" i="1"/>
  <c r="S6140" i="1"/>
  <c r="O6136" i="1"/>
  <c r="Q6136" i="1"/>
  <c r="S6136" i="1"/>
  <c r="O6132" i="1"/>
  <c r="Q6132" i="1"/>
  <c r="S6132" i="1"/>
  <c r="O6128" i="1"/>
  <c r="Q6128" i="1"/>
  <c r="S6128" i="1"/>
  <c r="O6124" i="1"/>
  <c r="Q6124" i="1"/>
  <c r="S6124" i="1"/>
  <c r="O6120" i="1"/>
  <c r="Q6120" i="1"/>
  <c r="S6120" i="1"/>
  <c r="O6116" i="1"/>
  <c r="Q6116" i="1"/>
  <c r="S6116" i="1"/>
  <c r="O6114" i="1"/>
  <c r="Q6114" i="1"/>
  <c r="S6114" i="1"/>
  <c r="O6110" i="1"/>
  <c r="Q6110" i="1"/>
  <c r="S6110" i="1"/>
  <c r="O6106" i="1"/>
  <c r="Q6106" i="1"/>
  <c r="S6106" i="1"/>
  <c r="O6104" i="1"/>
  <c r="Q6104" i="1"/>
  <c r="S6104" i="1"/>
  <c r="O6100" i="1"/>
  <c r="Q6100" i="1"/>
  <c r="S6100" i="1"/>
  <c r="O6096" i="1"/>
  <c r="Q6096" i="1"/>
  <c r="S6096" i="1"/>
  <c r="O6092" i="1"/>
  <c r="Q6092" i="1"/>
  <c r="S6092" i="1"/>
  <c r="O6088" i="1"/>
  <c r="Q6088" i="1"/>
  <c r="S6088" i="1"/>
  <c r="O6086" i="1"/>
  <c r="Q6086" i="1"/>
  <c r="S6086" i="1"/>
  <c r="O6082" i="1"/>
  <c r="Q6082" i="1"/>
  <c r="S6082" i="1"/>
  <c r="O6078" i="1"/>
  <c r="Q6078" i="1"/>
  <c r="S6078" i="1"/>
  <c r="O6074" i="1"/>
  <c r="Q6074" i="1"/>
  <c r="S6074" i="1"/>
  <c r="O6070" i="1"/>
  <c r="Q6070" i="1"/>
  <c r="S6070" i="1"/>
  <c r="O6064" i="1"/>
  <c r="Q6064" i="1"/>
  <c r="S6064" i="1"/>
  <c r="O6060" i="1"/>
  <c r="Q6060" i="1"/>
  <c r="S6060" i="1"/>
  <c r="O6056" i="1"/>
  <c r="Q6056" i="1"/>
  <c r="S6056" i="1"/>
  <c r="O6052" i="1"/>
  <c r="Q6052" i="1"/>
  <c r="S6052" i="1"/>
  <c r="O6048" i="1"/>
  <c r="Q6048" i="1"/>
  <c r="S6048" i="1"/>
  <c r="O6040" i="1"/>
  <c r="Q6040" i="1"/>
  <c r="S6040" i="1"/>
  <c r="O6036" i="1"/>
  <c r="Q6036" i="1"/>
  <c r="S6036" i="1"/>
  <c r="O6032" i="1"/>
  <c r="Q6032" i="1"/>
  <c r="S6032" i="1"/>
  <c r="O6028" i="1"/>
  <c r="Q6028" i="1"/>
  <c r="S6028" i="1"/>
  <c r="O6024" i="1"/>
  <c r="Q6024" i="1"/>
  <c r="S6024" i="1"/>
  <c r="O6020" i="1"/>
  <c r="Q6020" i="1"/>
  <c r="S6020" i="1"/>
  <c r="O6016" i="1"/>
  <c r="Q6016" i="1"/>
  <c r="S6016" i="1"/>
  <c r="O6012" i="1"/>
  <c r="Q6012" i="1"/>
  <c r="S6012" i="1"/>
  <c r="O6008" i="1"/>
  <c r="Q6008" i="1"/>
  <c r="S6008" i="1"/>
  <c r="O6004" i="1"/>
  <c r="Q6004" i="1"/>
  <c r="S6004" i="1"/>
  <c r="O6000" i="1"/>
  <c r="Q6000" i="1"/>
  <c r="S6000" i="1"/>
  <c r="O5998" i="1"/>
  <c r="Q5998" i="1"/>
  <c r="S5998" i="1"/>
  <c r="O5994" i="1"/>
  <c r="Q5994" i="1"/>
  <c r="S5994" i="1"/>
  <c r="O5990" i="1"/>
  <c r="Q5990" i="1"/>
  <c r="S5990" i="1"/>
  <c r="O5986" i="1"/>
  <c r="Q5986" i="1"/>
  <c r="S5986" i="1"/>
  <c r="O5984" i="1"/>
  <c r="Q5984" i="1"/>
  <c r="S5984" i="1"/>
  <c r="O5980" i="1"/>
  <c r="Q5980" i="1"/>
  <c r="S5980" i="1"/>
  <c r="O5976" i="1"/>
  <c r="Q5976" i="1"/>
  <c r="S5976" i="1"/>
  <c r="O5974" i="1"/>
  <c r="Q5974" i="1"/>
  <c r="S5974" i="1"/>
  <c r="O5970" i="1"/>
  <c r="Q5970" i="1"/>
  <c r="S5970" i="1"/>
  <c r="O5966" i="1"/>
  <c r="Q5966" i="1"/>
  <c r="S5966" i="1"/>
  <c r="O5962" i="1"/>
  <c r="Q5962" i="1"/>
  <c r="S5962" i="1"/>
  <c r="O5958" i="1"/>
  <c r="Q5958" i="1"/>
  <c r="S5958" i="1"/>
  <c r="O5956" i="1"/>
  <c r="Q5956" i="1"/>
  <c r="S5956" i="1"/>
  <c r="O5952" i="1"/>
  <c r="Q5952" i="1"/>
  <c r="S5952" i="1"/>
  <c r="O5948" i="1"/>
  <c r="Q5948" i="1"/>
  <c r="S5948" i="1"/>
  <c r="O5944" i="1"/>
  <c r="Q5944" i="1"/>
  <c r="S5944" i="1"/>
  <c r="O5940" i="1"/>
  <c r="Q5940" i="1"/>
  <c r="S5940" i="1"/>
  <c r="O5936" i="1"/>
  <c r="Q5936" i="1"/>
  <c r="S5936" i="1"/>
  <c r="O5934" i="1"/>
  <c r="Q5934" i="1"/>
  <c r="S5934" i="1"/>
  <c r="O5932" i="1"/>
  <c r="Q5932" i="1"/>
  <c r="S5932" i="1"/>
  <c r="O5928" i="1"/>
  <c r="Q5928" i="1"/>
  <c r="S5928" i="1"/>
  <c r="O5924" i="1"/>
  <c r="Q5924" i="1"/>
  <c r="S5924" i="1"/>
  <c r="O5920" i="1"/>
  <c r="Q5920" i="1"/>
  <c r="S5920" i="1"/>
  <c r="O5918" i="1"/>
  <c r="Q5918" i="1"/>
  <c r="S5918" i="1"/>
  <c r="O5914" i="1"/>
  <c r="Q5914" i="1"/>
  <c r="S5914" i="1"/>
  <c r="O5910" i="1"/>
  <c r="Q5910" i="1"/>
  <c r="S5910" i="1"/>
  <c r="O5904" i="1"/>
  <c r="Q5904" i="1"/>
  <c r="S5904" i="1"/>
  <c r="O5900" i="1"/>
  <c r="Q5900" i="1"/>
  <c r="S5900" i="1"/>
  <c r="O5896" i="1"/>
  <c r="Q5896" i="1"/>
  <c r="S5896" i="1"/>
  <c r="O5892" i="1"/>
  <c r="Q5892" i="1"/>
  <c r="S5892" i="1"/>
  <c r="O5888" i="1"/>
  <c r="Q5888" i="1"/>
  <c r="S5888" i="1"/>
  <c r="O5884" i="1"/>
  <c r="Q5884" i="1"/>
  <c r="S5884" i="1"/>
  <c r="O5880" i="1"/>
  <c r="Q5880" i="1"/>
  <c r="S5880" i="1"/>
  <c r="O5876" i="1"/>
  <c r="Q5876" i="1"/>
  <c r="S5876" i="1"/>
  <c r="O5872" i="1"/>
  <c r="Q5872" i="1"/>
  <c r="S5872" i="1"/>
  <c r="O5868" i="1"/>
  <c r="Q5868" i="1"/>
  <c r="S5868" i="1"/>
  <c r="O5866" i="1"/>
  <c r="Q5866" i="1"/>
  <c r="S5866" i="1"/>
  <c r="O5862" i="1"/>
  <c r="Q5862" i="1"/>
  <c r="S5862" i="1"/>
  <c r="O5858" i="1"/>
  <c r="Q5858" i="1"/>
  <c r="S5858" i="1"/>
  <c r="O5854" i="1"/>
  <c r="Q5854" i="1"/>
  <c r="S5854" i="1"/>
  <c r="O5850" i="1"/>
  <c r="Q5850" i="1"/>
  <c r="S5850" i="1"/>
  <c r="O5846" i="1"/>
  <c r="Q5846" i="1"/>
  <c r="S5846" i="1"/>
  <c r="O5844" i="1"/>
  <c r="Q5844" i="1"/>
  <c r="S5844" i="1"/>
  <c r="O5838" i="1"/>
  <c r="Q5838" i="1"/>
  <c r="S5838" i="1"/>
  <c r="O5834" i="1"/>
  <c r="Q5834" i="1"/>
  <c r="S5834" i="1"/>
  <c r="O5828" i="1"/>
  <c r="Q5828" i="1"/>
  <c r="S5828" i="1"/>
  <c r="O5824" i="1"/>
  <c r="Q5824" i="1"/>
  <c r="S5824" i="1"/>
  <c r="O5820" i="1"/>
  <c r="Q5820" i="1"/>
  <c r="S5820" i="1"/>
  <c r="O5816" i="1"/>
  <c r="Q5816" i="1"/>
  <c r="S5816" i="1"/>
  <c r="O5812" i="1"/>
  <c r="Q5812" i="1"/>
  <c r="S5812" i="1"/>
  <c r="O5806" i="1"/>
  <c r="Q5806" i="1"/>
  <c r="S5806" i="1"/>
  <c r="O5804" i="1"/>
  <c r="Q5804" i="1"/>
  <c r="S5804" i="1"/>
  <c r="O5800" i="1"/>
  <c r="Q5800" i="1"/>
  <c r="S5800" i="1"/>
  <c r="O5798" i="1"/>
  <c r="Q5798" i="1"/>
  <c r="S5798" i="1"/>
  <c r="O5794" i="1"/>
  <c r="Q5794" i="1"/>
  <c r="S5794" i="1"/>
  <c r="O5790" i="1"/>
  <c r="Q5790" i="1"/>
  <c r="S5790" i="1"/>
  <c r="O5786" i="1"/>
  <c r="Q5786" i="1"/>
  <c r="S5786" i="1"/>
  <c r="O5782" i="1"/>
  <c r="Q5782" i="1"/>
  <c r="S5782" i="1"/>
  <c r="O5778" i="1"/>
  <c r="Q5778" i="1"/>
  <c r="S5778" i="1"/>
  <c r="O5774" i="1"/>
  <c r="Q5774" i="1"/>
  <c r="S5774" i="1"/>
  <c r="O5770" i="1"/>
  <c r="Q5770" i="1"/>
  <c r="S5770" i="1"/>
  <c r="O5766" i="1"/>
  <c r="Q5766" i="1"/>
  <c r="S5766" i="1"/>
  <c r="O5762" i="1"/>
  <c r="Q5762" i="1"/>
  <c r="S5762" i="1"/>
  <c r="O5758" i="1"/>
  <c r="Q5758" i="1"/>
  <c r="S5758" i="1"/>
  <c r="O5756" i="1"/>
  <c r="Q5756" i="1"/>
  <c r="S5756" i="1"/>
  <c r="O5752" i="1"/>
  <c r="Q5752" i="1"/>
  <c r="S5752" i="1"/>
  <c r="O5748" i="1"/>
  <c r="Q5748" i="1"/>
  <c r="S5748" i="1"/>
  <c r="O5746" i="1"/>
  <c r="Q5746" i="1"/>
  <c r="S5746" i="1"/>
  <c r="O5742" i="1"/>
  <c r="Q5742" i="1"/>
  <c r="S5742" i="1"/>
  <c r="O5738" i="1"/>
  <c r="Q5738" i="1"/>
  <c r="S5738" i="1"/>
  <c r="O5736" i="1"/>
  <c r="Q5736" i="1"/>
  <c r="S5736" i="1"/>
  <c r="O5732" i="1"/>
  <c r="Q5732" i="1"/>
  <c r="S5732" i="1"/>
  <c r="O5728" i="1"/>
  <c r="Q5728" i="1"/>
  <c r="S5728" i="1"/>
  <c r="O5724" i="1"/>
  <c r="Q5724" i="1"/>
  <c r="S5724" i="1"/>
  <c r="O5720" i="1"/>
  <c r="Q5720" i="1"/>
  <c r="S5720" i="1"/>
  <c r="O5716" i="1"/>
  <c r="Q5716" i="1"/>
  <c r="S5716" i="1"/>
  <c r="O5712" i="1"/>
  <c r="Q5712" i="1"/>
  <c r="S5712" i="1"/>
  <c r="O5710" i="1"/>
  <c r="Q5710" i="1"/>
  <c r="S5710" i="1"/>
  <c r="O5706" i="1"/>
  <c r="Q5706" i="1"/>
  <c r="S5706" i="1"/>
  <c r="O5702" i="1"/>
  <c r="Q5702" i="1"/>
  <c r="S5702" i="1"/>
  <c r="O5700" i="1"/>
  <c r="Q5700" i="1"/>
  <c r="S5700" i="1"/>
  <c r="O5696" i="1"/>
  <c r="Q5696" i="1"/>
  <c r="S5696" i="1"/>
  <c r="O5692" i="1"/>
  <c r="Q5692" i="1"/>
  <c r="S5692" i="1"/>
  <c r="O5688" i="1"/>
  <c r="Q5688" i="1"/>
  <c r="S5688" i="1"/>
  <c r="O5682" i="1"/>
  <c r="Q5682" i="1"/>
  <c r="S5682" i="1"/>
  <c r="O5680" i="1"/>
  <c r="Q5680" i="1"/>
  <c r="S5680" i="1"/>
  <c r="O5676" i="1"/>
  <c r="Q5676" i="1"/>
  <c r="S5676" i="1"/>
  <c r="O5672" i="1"/>
  <c r="Q5672" i="1"/>
  <c r="S5672" i="1"/>
  <c r="O5670" i="1"/>
  <c r="Q5670" i="1"/>
  <c r="S5670" i="1"/>
  <c r="O5666" i="1"/>
  <c r="Q5666" i="1"/>
  <c r="S5666" i="1"/>
  <c r="O5662" i="1"/>
  <c r="Q5662" i="1"/>
  <c r="S5662" i="1"/>
  <c r="O5660" i="1"/>
  <c r="Q5660" i="1"/>
  <c r="S5660" i="1"/>
  <c r="O5656" i="1"/>
  <c r="Q5656" i="1"/>
  <c r="S5656" i="1"/>
  <c r="O5650" i="1"/>
  <c r="Q5650" i="1"/>
  <c r="S5650" i="1"/>
  <c r="O5646" i="1"/>
  <c r="Q5646" i="1"/>
  <c r="S5646" i="1"/>
  <c r="O5642" i="1"/>
  <c r="Q5642" i="1"/>
  <c r="S5642" i="1"/>
  <c r="O5638" i="1"/>
  <c r="Q5638" i="1"/>
  <c r="S5638" i="1"/>
  <c r="O5634" i="1"/>
  <c r="Q5634" i="1"/>
  <c r="S5634" i="1"/>
  <c r="O5630" i="1"/>
  <c r="Q5630" i="1"/>
  <c r="S5630" i="1"/>
  <c r="O5626" i="1"/>
  <c r="Q5626" i="1"/>
  <c r="S5626" i="1"/>
  <c r="O5622" i="1"/>
  <c r="Q5622" i="1"/>
  <c r="S5622" i="1"/>
  <c r="O5618" i="1"/>
  <c r="Q5618" i="1"/>
  <c r="S5618" i="1"/>
  <c r="O5614" i="1"/>
  <c r="Q5614" i="1"/>
  <c r="S5614" i="1"/>
  <c r="O5610" i="1"/>
  <c r="Q5610" i="1"/>
  <c r="S5610" i="1"/>
  <c r="O5604" i="1"/>
  <c r="Q5604" i="1"/>
  <c r="S5604" i="1"/>
  <c r="O5600" i="1"/>
  <c r="Q5600" i="1"/>
  <c r="S5600" i="1"/>
  <c r="O5596" i="1"/>
  <c r="Q5596" i="1"/>
  <c r="S5596" i="1"/>
  <c r="O5592" i="1"/>
  <c r="Q5592" i="1"/>
  <c r="S5592" i="1"/>
  <c r="O5588" i="1"/>
  <c r="Q5588" i="1"/>
  <c r="S5588" i="1"/>
  <c r="O5584" i="1"/>
  <c r="Q5584" i="1"/>
  <c r="S5584" i="1"/>
  <c r="O5580" i="1"/>
  <c r="Q5580" i="1"/>
  <c r="S5580" i="1"/>
  <c r="O5576" i="1"/>
  <c r="Q5576" i="1"/>
  <c r="S5576" i="1"/>
  <c r="O5572" i="1"/>
  <c r="Q5572" i="1"/>
  <c r="S5572" i="1"/>
  <c r="O5568" i="1"/>
  <c r="Q5568" i="1"/>
  <c r="S5568" i="1"/>
  <c r="O5564" i="1"/>
  <c r="Q5564" i="1"/>
  <c r="S5564" i="1"/>
  <c r="O5560" i="1"/>
  <c r="Q5560" i="1"/>
  <c r="S5560" i="1"/>
  <c r="O5556" i="1"/>
  <c r="Q5556" i="1"/>
  <c r="S5556" i="1"/>
  <c r="O5552" i="1"/>
  <c r="Q5552" i="1"/>
  <c r="S5552" i="1"/>
  <c r="O5548" i="1"/>
  <c r="Q5548" i="1"/>
  <c r="S5548" i="1"/>
  <c r="O5544" i="1"/>
  <c r="Q5544" i="1"/>
  <c r="S5544" i="1"/>
  <c r="O5540" i="1"/>
  <c r="Q5540" i="1"/>
  <c r="S5540" i="1"/>
  <c r="O5536" i="1"/>
  <c r="Q5536" i="1"/>
  <c r="S5536" i="1"/>
  <c r="O5530" i="1"/>
  <c r="Q5530" i="1"/>
  <c r="S5530" i="1"/>
  <c r="O5526" i="1"/>
  <c r="Q5526" i="1"/>
  <c r="S5526" i="1"/>
  <c r="O5522" i="1"/>
  <c r="Q5522" i="1"/>
  <c r="S5522" i="1"/>
  <c r="O5518" i="1"/>
  <c r="Q5518" i="1"/>
  <c r="S5518" i="1"/>
  <c r="O5514" i="1"/>
  <c r="Q5514" i="1"/>
  <c r="S5514" i="1"/>
  <c r="O5510" i="1"/>
  <c r="Q5510" i="1"/>
  <c r="S5510" i="1"/>
  <c r="O5504" i="1"/>
  <c r="Q5504" i="1"/>
  <c r="S5504" i="1"/>
  <c r="O5500" i="1"/>
  <c r="Q5500" i="1"/>
  <c r="S5500" i="1"/>
  <c r="O5496" i="1"/>
  <c r="Q5496" i="1"/>
  <c r="S5496" i="1"/>
  <c r="O5492" i="1"/>
  <c r="Q5492" i="1"/>
  <c r="S5492" i="1"/>
  <c r="O5488" i="1"/>
  <c r="Q5488" i="1"/>
  <c r="S5488" i="1"/>
  <c r="O5484" i="1"/>
  <c r="Q5484" i="1"/>
  <c r="S5484" i="1"/>
  <c r="O5482" i="1"/>
  <c r="Q5482" i="1"/>
  <c r="S5482" i="1"/>
  <c r="O5478" i="1"/>
  <c r="Q5478" i="1"/>
  <c r="S5478" i="1"/>
  <c r="O5474" i="1"/>
  <c r="Q5474" i="1"/>
  <c r="S5474" i="1"/>
  <c r="O5470" i="1"/>
  <c r="Q5470" i="1"/>
  <c r="S5470" i="1"/>
  <c r="O5466" i="1"/>
  <c r="Q5466" i="1"/>
  <c r="S5466" i="1"/>
  <c r="O5460" i="1"/>
  <c r="Q5460" i="1"/>
  <c r="S5460" i="1"/>
  <c r="O5456" i="1"/>
  <c r="Q5456" i="1"/>
  <c r="S5456" i="1"/>
  <c r="O5452" i="1"/>
  <c r="Q5452" i="1"/>
  <c r="S5452" i="1"/>
  <c r="O5446" i="1"/>
  <c r="Q5446" i="1"/>
  <c r="S5446" i="1"/>
  <c r="O5442" i="1"/>
  <c r="Q5442" i="1"/>
  <c r="S5442" i="1"/>
  <c r="O5436" i="1"/>
  <c r="Q5436" i="1"/>
  <c r="S5436" i="1"/>
  <c r="O5432" i="1"/>
  <c r="Q5432" i="1"/>
  <c r="S5432" i="1"/>
  <c r="O5428" i="1"/>
  <c r="Q5428" i="1"/>
  <c r="S5428" i="1"/>
  <c r="O5424" i="1"/>
  <c r="Q5424" i="1"/>
  <c r="S5424" i="1"/>
  <c r="O5420" i="1"/>
  <c r="Q5420" i="1"/>
  <c r="S5420" i="1"/>
  <c r="O5416" i="1"/>
  <c r="Q5416" i="1"/>
  <c r="S5416" i="1"/>
  <c r="O5412" i="1"/>
  <c r="Q5412" i="1"/>
  <c r="S5412" i="1"/>
  <c r="O5408" i="1"/>
  <c r="Q5408" i="1"/>
  <c r="S5408" i="1"/>
  <c r="O5404" i="1"/>
  <c r="Q5404" i="1"/>
  <c r="S5404" i="1"/>
  <c r="O5400" i="1"/>
  <c r="Q5400" i="1"/>
  <c r="S5400" i="1"/>
  <c r="O5396" i="1"/>
  <c r="Q5396" i="1"/>
  <c r="S5396" i="1"/>
  <c r="O5392" i="1"/>
  <c r="Q5392" i="1"/>
  <c r="S5392" i="1"/>
  <c r="O5388" i="1"/>
  <c r="Q5388" i="1"/>
  <c r="S5388" i="1"/>
  <c r="O5386" i="1"/>
  <c r="Q5386" i="1"/>
  <c r="S5386" i="1"/>
  <c r="O5382" i="1"/>
  <c r="Q5382" i="1"/>
  <c r="S5382" i="1"/>
  <c r="O5378" i="1"/>
  <c r="Q5378" i="1"/>
  <c r="S5378" i="1"/>
  <c r="O5374" i="1"/>
  <c r="Q5374" i="1"/>
  <c r="S5374" i="1"/>
  <c r="O5370" i="1"/>
  <c r="Q5370" i="1"/>
  <c r="S5370" i="1"/>
  <c r="O5366" i="1"/>
  <c r="Q5366" i="1"/>
  <c r="S5366" i="1"/>
  <c r="O5364" i="1"/>
  <c r="Q5364" i="1"/>
  <c r="S5364" i="1"/>
  <c r="O5360" i="1"/>
  <c r="Q5360" i="1"/>
  <c r="S5360" i="1"/>
  <c r="O5356" i="1"/>
  <c r="Q5356" i="1"/>
  <c r="S5356" i="1"/>
  <c r="O5352" i="1"/>
  <c r="Q5352" i="1"/>
  <c r="S5352" i="1"/>
  <c r="O5348" i="1"/>
  <c r="Q5348" i="1"/>
  <c r="S5348" i="1"/>
  <c r="O5346" i="1"/>
  <c r="Q5346" i="1"/>
  <c r="S5346" i="1"/>
  <c r="O5342" i="1"/>
  <c r="Q5342" i="1"/>
  <c r="S5342" i="1"/>
  <c r="O5338" i="1"/>
  <c r="Q5338" i="1"/>
  <c r="S5338" i="1"/>
  <c r="O5336" i="1"/>
  <c r="Q5336" i="1"/>
  <c r="S5336" i="1"/>
  <c r="O5332" i="1"/>
  <c r="Q5332" i="1"/>
  <c r="S5332" i="1"/>
  <c r="O5328" i="1"/>
  <c r="Q5328" i="1"/>
  <c r="S5328" i="1"/>
  <c r="O5322" i="1"/>
  <c r="Q5322" i="1"/>
  <c r="S5322" i="1"/>
  <c r="O5318" i="1"/>
  <c r="Q5318" i="1"/>
  <c r="S5318" i="1"/>
  <c r="O5314" i="1"/>
  <c r="Q5314" i="1"/>
  <c r="S5314" i="1"/>
  <c r="O5310" i="1"/>
  <c r="Q5310" i="1"/>
  <c r="S5310" i="1"/>
  <c r="O5308" i="1"/>
  <c r="Q5308" i="1"/>
  <c r="S5308" i="1"/>
  <c r="O5304" i="1"/>
  <c r="Q5304" i="1"/>
  <c r="S5304" i="1"/>
  <c r="O5300" i="1"/>
  <c r="Q5300" i="1"/>
  <c r="S5300" i="1"/>
  <c r="O5298" i="1"/>
  <c r="Q5298" i="1"/>
  <c r="S5298" i="1"/>
  <c r="O5294" i="1"/>
  <c r="Q5294" i="1"/>
  <c r="S5294" i="1"/>
  <c r="O6220" i="1"/>
  <c r="Q6220" i="1"/>
  <c r="S6220" i="1"/>
  <c r="O6216" i="1"/>
  <c r="Q6216" i="1"/>
  <c r="S6216" i="1"/>
  <c r="O6212" i="1"/>
  <c r="Q6212" i="1"/>
  <c r="S6212" i="1"/>
  <c r="O6208" i="1"/>
  <c r="Q6208" i="1"/>
  <c r="S6208" i="1"/>
  <c r="O6204" i="1"/>
  <c r="Q6204" i="1"/>
  <c r="S6204" i="1"/>
  <c r="O6198" i="1"/>
  <c r="Q6198" i="1"/>
  <c r="S6198" i="1"/>
  <c r="O6194" i="1"/>
  <c r="Q6194" i="1"/>
  <c r="S6194" i="1"/>
  <c r="O6190" i="1"/>
  <c r="Q6190" i="1"/>
  <c r="S6190" i="1"/>
  <c r="O6186" i="1"/>
  <c r="Q6186" i="1"/>
  <c r="S6186" i="1"/>
  <c r="O6182" i="1"/>
  <c r="Q6182" i="1"/>
  <c r="S6182" i="1"/>
  <c r="O6178" i="1"/>
  <c r="Q6178" i="1"/>
  <c r="S6178" i="1"/>
  <c r="O6174" i="1"/>
  <c r="Q6174" i="1"/>
  <c r="S6174" i="1"/>
  <c r="O6170" i="1"/>
  <c r="Q6170" i="1"/>
  <c r="S6170" i="1"/>
  <c r="O6168" i="1"/>
  <c r="Q6168" i="1"/>
  <c r="S6168" i="1"/>
  <c r="O6164" i="1"/>
  <c r="Q6164" i="1"/>
  <c r="S6164" i="1"/>
  <c r="O6160" i="1"/>
  <c r="Q6160" i="1"/>
  <c r="S6160" i="1"/>
  <c r="O6156" i="1"/>
  <c r="Q6156" i="1"/>
  <c r="S6156" i="1"/>
  <c r="O6152" i="1"/>
  <c r="Q6152" i="1"/>
  <c r="S6152" i="1"/>
  <c r="O6148" i="1"/>
  <c r="Q6148" i="1"/>
  <c r="S6148" i="1"/>
  <c r="O6142" i="1"/>
  <c r="Q6142" i="1"/>
  <c r="S6142" i="1"/>
  <c r="O6138" i="1"/>
  <c r="Q6138" i="1"/>
  <c r="S6138" i="1"/>
  <c r="O6134" i="1"/>
  <c r="Q6134" i="1"/>
  <c r="S6134" i="1"/>
  <c r="O6130" i="1"/>
  <c r="Q6130" i="1"/>
  <c r="S6130" i="1"/>
  <c r="O6126" i="1"/>
  <c r="Q6126" i="1"/>
  <c r="S6126" i="1"/>
  <c r="O6122" i="1"/>
  <c r="Q6122" i="1"/>
  <c r="S6122" i="1"/>
  <c r="O6118" i="1"/>
  <c r="Q6118" i="1"/>
  <c r="S6118" i="1"/>
  <c r="O6112" i="1"/>
  <c r="Q6112" i="1"/>
  <c r="S6112" i="1"/>
  <c r="O6108" i="1"/>
  <c r="Q6108" i="1"/>
  <c r="S6108" i="1"/>
  <c r="O6102" i="1"/>
  <c r="Q6102" i="1"/>
  <c r="S6102" i="1"/>
  <c r="O6098" i="1"/>
  <c r="Q6098" i="1"/>
  <c r="S6098" i="1"/>
  <c r="O6094" i="1"/>
  <c r="Q6094" i="1"/>
  <c r="S6094" i="1"/>
  <c r="O6090" i="1"/>
  <c r="Q6090" i="1"/>
  <c r="S6090" i="1"/>
  <c r="O6084" i="1"/>
  <c r="Q6084" i="1"/>
  <c r="S6084" i="1"/>
  <c r="O6080" i="1"/>
  <c r="Q6080" i="1"/>
  <c r="S6080" i="1"/>
  <c r="O6076" i="1"/>
  <c r="Q6076" i="1"/>
  <c r="S6076" i="1"/>
  <c r="O6072" i="1"/>
  <c r="Q6072" i="1"/>
  <c r="S6072" i="1"/>
  <c r="O6068" i="1"/>
  <c r="Q6068" i="1"/>
  <c r="S6068" i="1"/>
  <c r="O6066" i="1"/>
  <c r="Q6066" i="1"/>
  <c r="S6066" i="1"/>
  <c r="O6062" i="1"/>
  <c r="Q6062" i="1"/>
  <c r="S6062" i="1"/>
  <c r="O6058" i="1"/>
  <c r="Q6058" i="1"/>
  <c r="S6058" i="1"/>
  <c r="O6054" i="1"/>
  <c r="Q6054" i="1"/>
  <c r="S6054" i="1"/>
  <c r="O6050" i="1"/>
  <c r="Q6050" i="1"/>
  <c r="S6050" i="1"/>
  <c r="O6046" i="1"/>
  <c r="Q6046" i="1"/>
  <c r="S6046" i="1"/>
  <c r="O6044" i="1"/>
  <c r="Q6044" i="1"/>
  <c r="S6044" i="1"/>
  <c r="O6042" i="1"/>
  <c r="Q6042" i="1"/>
  <c r="S6042" i="1"/>
  <c r="O6038" i="1"/>
  <c r="Q6038" i="1"/>
  <c r="S6038" i="1"/>
  <c r="O6034" i="1"/>
  <c r="Q6034" i="1"/>
  <c r="S6034" i="1"/>
  <c r="O6030" i="1"/>
  <c r="Q6030" i="1"/>
  <c r="S6030" i="1"/>
  <c r="O6026" i="1"/>
  <c r="Q6026" i="1"/>
  <c r="S6026" i="1"/>
  <c r="O6022" i="1"/>
  <c r="Q6022" i="1"/>
  <c r="S6022" i="1"/>
  <c r="O6018" i="1"/>
  <c r="Q6018" i="1"/>
  <c r="S6018" i="1"/>
  <c r="O6014" i="1"/>
  <c r="Q6014" i="1"/>
  <c r="S6014" i="1"/>
  <c r="O6010" i="1"/>
  <c r="Q6010" i="1"/>
  <c r="S6010" i="1"/>
  <c r="O6006" i="1"/>
  <c r="Q6006" i="1"/>
  <c r="S6006" i="1"/>
  <c r="O6002" i="1"/>
  <c r="Q6002" i="1"/>
  <c r="S6002" i="1"/>
  <c r="O5996" i="1"/>
  <c r="Q5996" i="1"/>
  <c r="S5996" i="1"/>
  <c r="O5992" i="1"/>
  <c r="Q5992" i="1"/>
  <c r="S5992" i="1"/>
  <c r="O5988" i="1"/>
  <c r="Q5988" i="1"/>
  <c r="S5988" i="1"/>
  <c r="O5982" i="1"/>
  <c r="Q5982" i="1"/>
  <c r="S5982" i="1"/>
  <c r="O5978" i="1"/>
  <c r="Q5978" i="1"/>
  <c r="S5978" i="1"/>
  <c r="O5972" i="1"/>
  <c r="Q5972" i="1"/>
  <c r="S5972" i="1"/>
  <c r="O5968" i="1"/>
  <c r="Q5968" i="1"/>
  <c r="S5968" i="1"/>
  <c r="O5964" i="1"/>
  <c r="Q5964" i="1"/>
  <c r="S5964" i="1"/>
  <c r="O5960" i="1"/>
  <c r="Q5960" i="1"/>
  <c r="S5960" i="1"/>
  <c r="O5954" i="1"/>
  <c r="Q5954" i="1"/>
  <c r="S5954" i="1"/>
  <c r="O5950" i="1"/>
  <c r="Q5950" i="1"/>
  <c r="S5950" i="1"/>
  <c r="O5946" i="1"/>
  <c r="Q5946" i="1"/>
  <c r="S5946" i="1"/>
  <c r="O5942" i="1"/>
  <c r="Q5942" i="1"/>
  <c r="S5942" i="1"/>
  <c r="O5938" i="1"/>
  <c r="Q5938" i="1"/>
  <c r="S5938" i="1"/>
  <c r="O5930" i="1"/>
  <c r="Q5930" i="1"/>
  <c r="S5930" i="1"/>
  <c r="O5926" i="1"/>
  <c r="Q5926" i="1"/>
  <c r="S5926" i="1"/>
  <c r="O5922" i="1"/>
  <c r="Q5922" i="1"/>
  <c r="S5922" i="1"/>
  <c r="O5916" i="1"/>
  <c r="Q5916" i="1"/>
  <c r="S5916" i="1"/>
  <c r="O5912" i="1"/>
  <c r="Q5912" i="1"/>
  <c r="S5912" i="1"/>
  <c r="O5908" i="1"/>
  <c r="Q5908" i="1"/>
  <c r="S5908" i="1"/>
  <c r="O5906" i="1"/>
  <c r="Q5906" i="1"/>
  <c r="S5906" i="1"/>
  <c r="O5902" i="1"/>
  <c r="Q5902" i="1"/>
  <c r="S5902" i="1"/>
  <c r="O5898" i="1"/>
  <c r="Q5898" i="1"/>
  <c r="S5898" i="1"/>
  <c r="O5894" i="1"/>
  <c r="Q5894" i="1"/>
  <c r="S5894" i="1"/>
  <c r="O5890" i="1"/>
  <c r="Q5890" i="1"/>
  <c r="S5890" i="1"/>
  <c r="O5886" i="1"/>
  <c r="Q5886" i="1"/>
  <c r="S5886" i="1"/>
  <c r="O5882" i="1"/>
  <c r="Q5882" i="1"/>
  <c r="S5882" i="1"/>
  <c r="O5878" i="1"/>
  <c r="Q5878" i="1"/>
  <c r="S5878" i="1"/>
  <c r="O5874" i="1"/>
  <c r="Q5874" i="1"/>
  <c r="S5874" i="1"/>
  <c r="O5870" i="1"/>
  <c r="Q5870" i="1"/>
  <c r="S5870" i="1"/>
  <c r="O5864" i="1"/>
  <c r="Q5864" i="1"/>
  <c r="S5864" i="1"/>
  <c r="O5860" i="1"/>
  <c r="Q5860" i="1"/>
  <c r="S5860" i="1"/>
  <c r="O5856" i="1"/>
  <c r="Q5856" i="1"/>
  <c r="S5856" i="1"/>
  <c r="O5852" i="1"/>
  <c r="Q5852" i="1"/>
  <c r="S5852" i="1"/>
  <c r="O5848" i="1"/>
  <c r="Q5848" i="1"/>
  <c r="S5848" i="1"/>
  <c r="O5842" i="1"/>
  <c r="Q5842" i="1"/>
  <c r="S5842" i="1"/>
  <c r="O5840" i="1"/>
  <c r="Q5840" i="1"/>
  <c r="S5840" i="1"/>
  <c r="O5836" i="1"/>
  <c r="Q5836" i="1"/>
  <c r="S5836" i="1"/>
  <c r="O5832" i="1"/>
  <c r="Q5832" i="1"/>
  <c r="S5832" i="1"/>
  <c r="O5830" i="1"/>
  <c r="Q5830" i="1"/>
  <c r="S5830" i="1"/>
  <c r="O5826" i="1"/>
  <c r="Q5826" i="1"/>
  <c r="S5826" i="1"/>
  <c r="O5822" i="1"/>
  <c r="Q5822" i="1"/>
  <c r="S5822" i="1"/>
  <c r="O5818" i="1"/>
  <c r="Q5818" i="1"/>
  <c r="S5818" i="1"/>
  <c r="O5814" i="1"/>
  <c r="Q5814" i="1"/>
  <c r="S5814" i="1"/>
  <c r="O5810" i="1"/>
  <c r="Q5810" i="1"/>
  <c r="S5810" i="1"/>
  <c r="O5808" i="1"/>
  <c r="Q5808" i="1"/>
  <c r="S5808" i="1"/>
  <c r="O5802" i="1"/>
  <c r="Q5802" i="1"/>
  <c r="S5802" i="1"/>
  <c r="O5796" i="1"/>
  <c r="Q5796" i="1"/>
  <c r="S5796" i="1"/>
  <c r="O5792" i="1"/>
  <c r="Q5792" i="1"/>
  <c r="S5792" i="1"/>
  <c r="O5788" i="1"/>
  <c r="Q5788" i="1"/>
  <c r="S5788" i="1"/>
  <c r="O5784" i="1"/>
  <c r="Q5784" i="1"/>
  <c r="S5784" i="1"/>
  <c r="O5780" i="1"/>
  <c r="Q5780" i="1"/>
  <c r="S5780" i="1"/>
  <c r="O5776" i="1"/>
  <c r="Q5776" i="1"/>
  <c r="S5776" i="1"/>
  <c r="O5772" i="1"/>
  <c r="Q5772" i="1"/>
  <c r="S5772" i="1"/>
  <c r="O5768" i="1"/>
  <c r="Q5768" i="1"/>
  <c r="S5768" i="1"/>
  <c r="O5764" i="1"/>
  <c r="Q5764" i="1"/>
  <c r="S5764" i="1"/>
  <c r="O5760" i="1"/>
  <c r="Q5760" i="1"/>
  <c r="S5760" i="1"/>
  <c r="O5754" i="1"/>
  <c r="Q5754" i="1"/>
  <c r="S5754" i="1"/>
  <c r="O5750" i="1"/>
  <c r="Q5750" i="1"/>
  <c r="S5750" i="1"/>
  <c r="O5744" i="1"/>
  <c r="Q5744" i="1"/>
  <c r="S5744" i="1"/>
  <c r="O5740" i="1"/>
  <c r="Q5740" i="1"/>
  <c r="S5740" i="1"/>
  <c r="O5734" i="1"/>
  <c r="Q5734" i="1"/>
  <c r="S5734" i="1"/>
  <c r="O5730" i="1"/>
  <c r="Q5730" i="1"/>
  <c r="S5730" i="1"/>
  <c r="O5726" i="1"/>
  <c r="Q5726" i="1"/>
  <c r="S5726" i="1"/>
  <c r="O5722" i="1"/>
  <c r="Q5722" i="1"/>
  <c r="S5722" i="1"/>
  <c r="O5718" i="1"/>
  <c r="Q5718" i="1"/>
  <c r="S5718" i="1"/>
  <c r="O5714" i="1"/>
  <c r="Q5714" i="1"/>
  <c r="S5714" i="1"/>
  <c r="O5708" i="1"/>
  <c r="Q5708" i="1"/>
  <c r="S5708" i="1"/>
  <c r="O5704" i="1"/>
  <c r="Q5704" i="1"/>
  <c r="S5704" i="1"/>
  <c r="O5698" i="1"/>
  <c r="Q5698" i="1"/>
  <c r="S5698" i="1"/>
  <c r="O5694" i="1"/>
  <c r="Q5694" i="1"/>
  <c r="S5694" i="1"/>
  <c r="O5690" i="1"/>
  <c r="Q5690" i="1"/>
  <c r="S5690" i="1"/>
  <c r="O5686" i="1"/>
  <c r="Q5686" i="1"/>
  <c r="S5686" i="1"/>
  <c r="O5684" i="1"/>
  <c r="Q5684" i="1"/>
  <c r="S5684" i="1"/>
  <c r="O5678" i="1"/>
  <c r="Q5678" i="1"/>
  <c r="S5678" i="1"/>
  <c r="O5674" i="1"/>
  <c r="Q5674" i="1"/>
  <c r="S5674" i="1"/>
  <c r="O5668" i="1"/>
  <c r="Q5668" i="1"/>
  <c r="S5668" i="1"/>
  <c r="O5664" i="1"/>
  <c r="Q5664" i="1"/>
  <c r="S5664" i="1"/>
  <c r="O5658" i="1"/>
  <c r="Q5658" i="1"/>
  <c r="S5658" i="1"/>
  <c r="O5654" i="1"/>
  <c r="Q5654" i="1"/>
  <c r="S5654" i="1"/>
  <c r="O5652" i="1"/>
  <c r="Q5652" i="1"/>
  <c r="S5652" i="1"/>
  <c r="O5648" i="1"/>
  <c r="Q5648" i="1"/>
  <c r="S5648" i="1"/>
  <c r="O5644" i="1"/>
  <c r="Q5644" i="1"/>
  <c r="S5644" i="1"/>
  <c r="O5640" i="1"/>
  <c r="Q5640" i="1"/>
  <c r="S5640" i="1"/>
  <c r="O5636" i="1"/>
  <c r="Q5636" i="1"/>
  <c r="S5636" i="1"/>
  <c r="O5632" i="1"/>
  <c r="Q5632" i="1"/>
  <c r="S5632" i="1"/>
  <c r="O5628" i="1"/>
  <c r="Q5628" i="1"/>
  <c r="S5628" i="1"/>
  <c r="O5624" i="1"/>
  <c r="Q5624" i="1"/>
  <c r="S5624" i="1"/>
  <c r="O5620" i="1"/>
  <c r="Q5620" i="1"/>
  <c r="S5620" i="1"/>
  <c r="O5616" i="1"/>
  <c r="Q5616" i="1"/>
  <c r="S5616" i="1"/>
  <c r="O5612" i="1"/>
  <c r="Q5612" i="1"/>
  <c r="S5612" i="1"/>
  <c r="O5608" i="1"/>
  <c r="Q5608" i="1"/>
  <c r="S5608" i="1"/>
  <c r="O5606" i="1"/>
  <c r="Q5606" i="1"/>
  <c r="S5606" i="1"/>
  <c r="O5602" i="1"/>
  <c r="Q5602" i="1"/>
  <c r="S5602" i="1"/>
  <c r="O5598" i="1"/>
  <c r="Q5598" i="1"/>
  <c r="S5598" i="1"/>
  <c r="O5594" i="1"/>
  <c r="Q5594" i="1"/>
  <c r="S5594" i="1"/>
  <c r="O5590" i="1"/>
  <c r="Q5590" i="1"/>
  <c r="S5590" i="1"/>
  <c r="O5586" i="1"/>
  <c r="Q5586" i="1"/>
  <c r="S5586" i="1"/>
  <c r="O5582" i="1"/>
  <c r="Q5582" i="1"/>
  <c r="S5582" i="1"/>
  <c r="O5578" i="1"/>
  <c r="Q5578" i="1"/>
  <c r="S5578" i="1"/>
  <c r="O5574" i="1"/>
  <c r="Q5574" i="1"/>
  <c r="S5574" i="1"/>
  <c r="O5570" i="1"/>
  <c r="Q5570" i="1"/>
  <c r="S5570" i="1"/>
  <c r="O5566" i="1"/>
  <c r="Q5566" i="1"/>
  <c r="S5566" i="1"/>
  <c r="O5562" i="1"/>
  <c r="Q5562" i="1"/>
  <c r="S5562" i="1"/>
  <c r="O5558" i="1"/>
  <c r="Q5558" i="1"/>
  <c r="S5558" i="1"/>
  <c r="O5554" i="1"/>
  <c r="Q5554" i="1"/>
  <c r="S5554" i="1"/>
  <c r="O5550" i="1"/>
  <c r="Q5550" i="1"/>
  <c r="S5550" i="1"/>
  <c r="O5546" i="1"/>
  <c r="Q5546" i="1"/>
  <c r="S5546" i="1"/>
  <c r="O5542" i="1"/>
  <c r="Q5542" i="1"/>
  <c r="S5542" i="1"/>
  <c r="O5538" i="1"/>
  <c r="Q5538" i="1"/>
  <c r="S5538" i="1"/>
  <c r="O5534" i="1"/>
  <c r="Q5534" i="1"/>
  <c r="S5534" i="1"/>
  <c r="O5532" i="1"/>
  <c r="Q5532" i="1"/>
  <c r="S5532" i="1"/>
  <c r="O5528" i="1"/>
  <c r="Q5528" i="1"/>
  <c r="S5528" i="1"/>
  <c r="O5524" i="1"/>
  <c r="Q5524" i="1"/>
  <c r="S5524" i="1"/>
  <c r="O5520" i="1"/>
  <c r="Q5520" i="1"/>
  <c r="S5520" i="1"/>
  <c r="O5516" i="1"/>
  <c r="Q5516" i="1"/>
  <c r="S5516" i="1"/>
  <c r="O5512" i="1"/>
  <c r="Q5512" i="1"/>
  <c r="S5512" i="1"/>
  <c r="O5508" i="1"/>
  <c r="Q5508" i="1"/>
  <c r="S5508" i="1"/>
  <c r="O5506" i="1"/>
  <c r="Q5506" i="1"/>
  <c r="S5506" i="1"/>
  <c r="O5502" i="1"/>
  <c r="Q5502" i="1"/>
  <c r="S5502" i="1"/>
  <c r="O5498" i="1"/>
  <c r="Q5498" i="1"/>
  <c r="S5498" i="1"/>
  <c r="O5494" i="1"/>
  <c r="Q5494" i="1"/>
  <c r="S5494" i="1"/>
  <c r="O5490" i="1"/>
  <c r="Q5490" i="1"/>
  <c r="S5490" i="1"/>
  <c r="O5486" i="1"/>
  <c r="Q5486" i="1"/>
  <c r="S5486" i="1"/>
  <c r="O5480" i="1"/>
  <c r="Q5480" i="1"/>
  <c r="S5480" i="1"/>
  <c r="O5476" i="1"/>
  <c r="Q5476" i="1"/>
  <c r="S5476" i="1"/>
  <c r="O5472" i="1"/>
  <c r="Q5472" i="1"/>
  <c r="S5472" i="1"/>
  <c r="O5468" i="1"/>
  <c r="Q5468" i="1"/>
  <c r="S5468" i="1"/>
  <c r="O5464" i="1"/>
  <c r="Q5464" i="1"/>
  <c r="S5464" i="1"/>
  <c r="O5462" i="1"/>
  <c r="Q5462" i="1"/>
  <c r="S5462" i="1"/>
  <c r="O5458" i="1"/>
  <c r="Q5458" i="1"/>
  <c r="S5458" i="1"/>
  <c r="O5454" i="1"/>
  <c r="Q5454" i="1"/>
  <c r="S5454" i="1"/>
  <c r="O5450" i="1"/>
  <c r="Q5450" i="1"/>
  <c r="S5450" i="1"/>
  <c r="O5448" i="1"/>
  <c r="Q5448" i="1"/>
  <c r="S5448" i="1"/>
  <c r="O5444" i="1"/>
  <c r="Q5444" i="1"/>
  <c r="S5444" i="1"/>
  <c r="O5440" i="1"/>
  <c r="Q5440" i="1"/>
  <c r="S5440" i="1"/>
  <c r="O5438" i="1"/>
  <c r="Q5438" i="1"/>
  <c r="S5438" i="1"/>
  <c r="O5434" i="1"/>
  <c r="Q5434" i="1"/>
  <c r="S5434" i="1"/>
  <c r="O5430" i="1"/>
  <c r="Q5430" i="1"/>
  <c r="S5430" i="1"/>
  <c r="O5426" i="1"/>
  <c r="Q5426" i="1"/>
  <c r="S5426" i="1"/>
  <c r="O5422" i="1"/>
  <c r="Q5422" i="1"/>
  <c r="S5422" i="1"/>
  <c r="O5418" i="1"/>
  <c r="Q5418" i="1"/>
  <c r="S5418" i="1"/>
  <c r="O5414" i="1"/>
  <c r="Q5414" i="1"/>
  <c r="S5414" i="1"/>
  <c r="O5410" i="1"/>
  <c r="Q5410" i="1"/>
  <c r="S5410" i="1"/>
  <c r="O5406" i="1"/>
  <c r="Q5406" i="1"/>
  <c r="S5406" i="1"/>
  <c r="O5402" i="1"/>
  <c r="Q5402" i="1"/>
  <c r="S5402" i="1"/>
  <c r="O5398" i="1"/>
  <c r="Q5398" i="1"/>
  <c r="S5398" i="1"/>
  <c r="O5394" i="1"/>
  <c r="Q5394" i="1"/>
  <c r="S5394" i="1"/>
  <c r="O5390" i="1"/>
  <c r="Q5390" i="1"/>
  <c r="S5390" i="1"/>
  <c r="O5384" i="1"/>
  <c r="Q5384" i="1"/>
  <c r="S5384" i="1"/>
  <c r="O5380" i="1"/>
  <c r="Q5380" i="1"/>
  <c r="S5380" i="1"/>
  <c r="O5376" i="1"/>
  <c r="Q5376" i="1"/>
  <c r="S5376" i="1"/>
  <c r="O5372" i="1"/>
  <c r="Q5372" i="1"/>
  <c r="S5372" i="1"/>
  <c r="O5368" i="1"/>
  <c r="Q5368" i="1"/>
  <c r="S5368" i="1"/>
  <c r="O5362" i="1"/>
  <c r="Q5362" i="1"/>
  <c r="S5362" i="1"/>
  <c r="O5358" i="1"/>
  <c r="Q5358" i="1"/>
  <c r="S5358" i="1"/>
  <c r="O5354" i="1"/>
  <c r="Q5354" i="1"/>
  <c r="S5354" i="1"/>
  <c r="O5350" i="1"/>
  <c r="Q5350" i="1"/>
  <c r="S5350" i="1"/>
  <c r="O5344" i="1"/>
  <c r="Q5344" i="1"/>
  <c r="S5344" i="1"/>
  <c r="O5340" i="1"/>
  <c r="Q5340" i="1"/>
  <c r="S5340" i="1"/>
  <c r="O5334" i="1"/>
  <c r="Q5334" i="1"/>
  <c r="S5334" i="1"/>
  <c r="O5330" i="1"/>
  <c r="Q5330" i="1"/>
  <c r="S5330" i="1"/>
  <c r="O5326" i="1"/>
  <c r="Q5326" i="1"/>
  <c r="S5326" i="1"/>
  <c r="O5324" i="1"/>
  <c r="Q5324" i="1"/>
  <c r="S5324" i="1"/>
  <c r="O5320" i="1"/>
  <c r="Q5320" i="1"/>
  <c r="S5320" i="1"/>
  <c r="O5316" i="1"/>
  <c r="Q5316" i="1"/>
  <c r="S5316" i="1"/>
  <c r="O5312" i="1"/>
  <c r="Q5312" i="1"/>
  <c r="S5312" i="1"/>
  <c r="O5306" i="1"/>
  <c r="Q5306" i="1"/>
  <c r="S5306" i="1"/>
  <c r="O5302" i="1"/>
  <c r="Q5302" i="1"/>
  <c r="S5302" i="1"/>
  <c r="O5296" i="1"/>
  <c r="Q5296" i="1"/>
  <c r="S5296" i="1"/>
  <c r="O5292" i="1"/>
  <c r="Q5292" i="1"/>
  <c r="S5292" i="1"/>
  <c r="S5290" i="1"/>
  <c r="Q5290" i="1"/>
  <c r="S5288" i="1"/>
  <c r="Q5288" i="1"/>
  <c r="S5286" i="1"/>
  <c r="Q5286" i="1"/>
  <c r="S5284" i="1"/>
  <c r="Q5284" i="1"/>
  <c r="S5282" i="1"/>
  <c r="Q5282" i="1"/>
  <c r="S5280" i="1"/>
  <c r="Q5280" i="1"/>
  <c r="S5278" i="1"/>
  <c r="Q5278" i="1"/>
  <c r="S5276" i="1"/>
  <c r="Q5276" i="1"/>
  <c r="S5274" i="1"/>
  <c r="Q5274" i="1"/>
  <c r="S5272" i="1"/>
  <c r="Q5272" i="1"/>
  <c r="S5270" i="1"/>
  <c r="Q5270" i="1"/>
  <c r="S5268" i="1"/>
  <c r="Q5268" i="1"/>
  <c r="S5266" i="1"/>
  <c r="Q5266" i="1"/>
  <c r="S5264" i="1"/>
  <c r="Q5264" i="1"/>
  <c r="S5262" i="1"/>
  <c r="Q5262" i="1"/>
  <c r="S5260" i="1"/>
  <c r="Q5260" i="1"/>
  <c r="S5258" i="1"/>
  <c r="Q5258" i="1"/>
  <c r="S5256" i="1"/>
  <c r="Q5256" i="1"/>
  <c r="S5254" i="1"/>
  <c r="Q5254" i="1"/>
  <c r="S5252" i="1"/>
  <c r="Q5252" i="1"/>
  <c r="S5250" i="1"/>
  <c r="Q5250" i="1"/>
  <c r="S5248" i="1"/>
  <c r="Q5248" i="1"/>
  <c r="S5246" i="1"/>
  <c r="Q5246" i="1"/>
  <c r="S5244" i="1"/>
  <c r="Q5244" i="1"/>
  <c r="S5242" i="1"/>
  <c r="Q5242" i="1"/>
  <c r="S5240" i="1"/>
  <c r="Q5240" i="1"/>
  <c r="S5238" i="1"/>
  <c r="Q5238" i="1"/>
  <c r="S5236" i="1"/>
  <c r="Q5236" i="1"/>
  <c r="S5234" i="1"/>
  <c r="Q5234" i="1"/>
  <c r="S5232" i="1"/>
  <c r="Q5232" i="1"/>
  <c r="S5230" i="1"/>
  <c r="Q5230" i="1"/>
  <c r="S5228" i="1"/>
  <c r="Q5228" i="1"/>
  <c r="S5226" i="1"/>
  <c r="Q5226" i="1"/>
  <c r="S5224" i="1"/>
  <c r="Q5224" i="1"/>
  <c r="S5222" i="1"/>
  <c r="Q5222" i="1"/>
  <c r="S5220" i="1"/>
  <c r="Q5220" i="1"/>
  <c r="S5218" i="1"/>
  <c r="Q5218" i="1"/>
  <c r="S5216" i="1"/>
  <c r="Q5216" i="1"/>
  <c r="S5214" i="1"/>
  <c r="Q5214" i="1"/>
  <c r="S5212" i="1"/>
  <c r="Q5212" i="1"/>
  <c r="S5210" i="1"/>
  <c r="Q5210" i="1"/>
  <c r="S5208" i="1"/>
  <c r="Q5208" i="1"/>
  <c r="S5206" i="1"/>
  <c r="Q5206" i="1"/>
  <c r="S5204" i="1"/>
  <c r="Q5204" i="1"/>
  <c r="S5202" i="1"/>
  <c r="Q5202" i="1"/>
  <c r="S5200" i="1"/>
  <c r="Q5200" i="1"/>
  <c r="S5198" i="1"/>
  <c r="Q5198" i="1"/>
  <c r="S5196" i="1"/>
  <c r="Q5196" i="1"/>
  <c r="S5194" i="1"/>
  <c r="Q5194" i="1"/>
  <c r="S5192" i="1"/>
  <c r="Q5192" i="1"/>
  <c r="S5190" i="1"/>
  <c r="Q5190" i="1"/>
  <c r="S5188" i="1"/>
  <c r="Q5188" i="1"/>
  <c r="S5186" i="1"/>
  <c r="Q5186" i="1"/>
  <c r="S5184" i="1"/>
  <c r="Q5184" i="1"/>
  <c r="S5182" i="1"/>
  <c r="Q5182" i="1"/>
  <c r="S5180" i="1"/>
  <c r="Q5180" i="1"/>
  <c r="S5178" i="1"/>
  <c r="Q5178" i="1"/>
  <c r="S5176" i="1"/>
  <c r="Q5176" i="1"/>
  <c r="S5174" i="1"/>
  <c r="Q5174" i="1"/>
  <c r="S5172" i="1"/>
  <c r="Q5172" i="1"/>
  <c r="S5170" i="1"/>
  <c r="Q5170" i="1"/>
  <c r="S5168" i="1"/>
  <c r="Q5168" i="1"/>
  <c r="S5166" i="1"/>
  <c r="Q5166" i="1"/>
  <c r="S5164" i="1"/>
  <c r="Q5164" i="1"/>
  <c r="S5162" i="1"/>
  <c r="Q5162" i="1"/>
  <c r="S5160" i="1"/>
  <c r="Q5160" i="1"/>
  <c r="S5158" i="1"/>
  <c r="Q5158" i="1"/>
  <c r="S5156" i="1"/>
  <c r="Q5156" i="1"/>
  <c r="S5154" i="1"/>
  <c r="Q5154" i="1"/>
  <c r="S5152" i="1"/>
  <c r="Q5152" i="1"/>
  <c r="S5150" i="1"/>
  <c r="Q5150" i="1"/>
  <c r="S5148" i="1"/>
  <c r="Q5148" i="1"/>
  <c r="S5146" i="1"/>
  <c r="Q5146" i="1"/>
  <c r="S5144" i="1"/>
  <c r="Q5144" i="1"/>
  <c r="S5142" i="1"/>
  <c r="Q5142" i="1"/>
  <c r="S5140" i="1"/>
  <c r="Q5140" i="1"/>
  <c r="S5138" i="1"/>
  <c r="Q5138" i="1"/>
  <c r="S5136" i="1"/>
  <c r="Q5136" i="1"/>
  <c r="S5134" i="1"/>
  <c r="Q5134" i="1"/>
  <c r="S5132" i="1"/>
  <c r="Q5132" i="1"/>
  <c r="S5130" i="1"/>
  <c r="Q5130" i="1"/>
  <c r="S5128" i="1"/>
  <c r="Q5128" i="1"/>
  <c r="S5126" i="1"/>
  <c r="Q5126" i="1"/>
  <c r="S5124" i="1"/>
  <c r="Q5124" i="1"/>
  <c r="S5122" i="1"/>
  <c r="Q5122" i="1"/>
  <c r="S5120" i="1"/>
  <c r="Q5120" i="1"/>
  <c r="S5118" i="1"/>
  <c r="Q5118" i="1"/>
  <c r="S5116" i="1"/>
  <c r="Q5116" i="1"/>
  <c r="S5114" i="1"/>
  <c r="Q5114" i="1"/>
  <c r="S5112" i="1"/>
  <c r="Q5112" i="1"/>
  <c r="S5110" i="1"/>
  <c r="Q5110" i="1"/>
  <c r="S5108" i="1"/>
  <c r="Q5108" i="1"/>
  <c r="S5106" i="1"/>
  <c r="Q5106" i="1"/>
  <c r="S5104" i="1"/>
  <c r="Q5104" i="1"/>
  <c r="S5102" i="1"/>
  <c r="Q5102" i="1"/>
  <c r="S5100" i="1"/>
  <c r="Q5100" i="1"/>
  <c r="S5098" i="1"/>
  <c r="Q5098" i="1"/>
  <c r="S5096" i="1"/>
  <c r="Q5096" i="1"/>
  <c r="S5094" i="1"/>
  <c r="Q5094" i="1"/>
  <c r="S5092" i="1"/>
  <c r="Q5092" i="1"/>
  <c r="S5090" i="1"/>
  <c r="Q5090" i="1"/>
  <c r="S5088" i="1"/>
  <c r="Q5088" i="1"/>
  <c r="S5086" i="1"/>
  <c r="Q5086" i="1"/>
  <c r="S5084" i="1"/>
  <c r="Q5084" i="1"/>
  <c r="S5082" i="1"/>
  <c r="Q5082" i="1"/>
  <c r="S5080" i="1"/>
  <c r="Q5080" i="1"/>
  <c r="S5078" i="1"/>
  <c r="Q5078" i="1"/>
  <c r="S5076" i="1"/>
  <c r="Q5076" i="1"/>
  <c r="S5074" i="1"/>
  <c r="Q5074" i="1"/>
  <c r="S5072" i="1"/>
  <c r="Q5072" i="1"/>
  <c r="S5070" i="1"/>
  <c r="Q5070" i="1"/>
  <c r="S5068" i="1"/>
  <c r="Q5068" i="1"/>
  <c r="S5066" i="1"/>
  <c r="Q5066" i="1"/>
  <c r="S5064" i="1"/>
  <c r="Q5064" i="1"/>
  <c r="S5062" i="1"/>
  <c r="Q5062" i="1"/>
  <c r="S5060" i="1"/>
  <c r="Q5060" i="1"/>
  <c r="S5058" i="1"/>
  <c r="Q5058" i="1"/>
  <c r="S5056" i="1"/>
  <c r="Q5056" i="1"/>
  <c r="S5054" i="1"/>
  <c r="Q5054" i="1"/>
  <c r="S5052" i="1"/>
  <c r="Q5052" i="1"/>
  <c r="S5050" i="1"/>
  <c r="Q5050" i="1"/>
  <c r="S5048" i="1"/>
  <c r="Q5048" i="1"/>
  <c r="S5046" i="1"/>
  <c r="Q5046" i="1"/>
  <c r="S5044" i="1"/>
  <c r="Q5044" i="1"/>
  <c r="S5042" i="1"/>
  <c r="Q5042" i="1"/>
  <c r="S5040" i="1"/>
  <c r="Q5040" i="1"/>
  <c r="S5038" i="1"/>
  <c r="Q5038" i="1"/>
  <c r="S5036" i="1"/>
  <c r="Q5036" i="1"/>
  <c r="S5034" i="1"/>
  <c r="Q5034" i="1"/>
  <c r="S5032" i="1"/>
  <c r="Q5032" i="1"/>
  <c r="S5030" i="1"/>
  <c r="Q5030" i="1"/>
  <c r="S5028" i="1"/>
  <c r="Q5028" i="1"/>
  <c r="S5026" i="1"/>
  <c r="Q5026" i="1"/>
  <c r="S5024" i="1"/>
  <c r="Q5024" i="1"/>
  <c r="S5022" i="1"/>
  <c r="Q5022" i="1"/>
  <c r="S5020" i="1"/>
  <c r="Q5020" i="1"/>
  <c r="S5018" i="1"/>
  <c r="Q5018" i="1"/>
  <c r="S5016" i="1"/>
  <c r="Q5016" i="1"/>
  <c r="S5014" i="1"/>
  <c r="Q5014" i="1"/>
  <c r="S5012" i="1"/>
  <c r="Q5012" i="1"/>
  <c r="S5010" i="1"/>
  <c r="Q5010" i="1"/>
  <c r="S5008" i="1"/>
  <c r="Q5008" i="1"/>
  <c r="S5006" i="1"/>
  <c r="Q5006" i="1"/>
  <c r="S5004" i="1"/>
  <c r="Q5004" i="1"/>
  <c r="S5002" i="1"/>
  <c r="Q5002" i="1"/>
  <c r="S5000" i="1"/>
  <c r="Q5000" i="1"/>
  <c r="S4998" i="1"/>
  <c r="Q4998" i="1"/>
  <c r="S4996" i="1"/>
  <c r="Q4996" i="1"/>
  <c r="S4994" i="1"/>
  <c r="Q4994" i="1"/>
  <c r="S4992" i="1"/>
  <c r="Q4992" i="1"/>
  <c r="S4990" i="1"/>
  <c r="Q4990" i="1"/>
  <c r="S4988" i="1"/>
  <c r="Q4988" i="1"/>
  <c r="S4986" i="1"/>
  <c r="Q4986" i="1"/>
  <c r="S4984" i="1"/>
  <c r="Q4984" i="1"/>
  <c r="S4982" i="1"/>
  <c r="Q4982" i="1"/>
  <c r="S4980" i="1"/>
  <c r="Q4980" i="1"/>
  <c r="S4978" i="1"/>
  <c r="Q4978" i="1"/>
  <c r="S4976" i="1"/>
  <c r="Q4976" i="1"/>
  <c r="S4974" i="1"/>
  <c r="Q4974" i="1"/>
  <c r="S4972" i="1"/>
  <c r="Q4972" i="1"/>
  <c r="S4970" i="1"/>
  <c r="Q4970" i="1"/>
  <c r="S4968" i="1"/>
  <c r="Q4968" i="1"/>
  <c r="S4966" i="1"/>
  <c r="Q4966" i="1"/>
  <c r="S4964" i="1"/>
  <c r="Q4964" i="1"/>
  <c r="S4962" i="1"/>
  <c r="Q4962" i="1"/>
  <c r="S4960" i="1"/>
  <c r="Q4960" i="1"/>
  <c r="S4958" i="1"/>
  <c r="Q4958" i="1"/>
  <c r="S4956" i="1"/>
  <c r="Q4956" i="1"/>
  <c r="S4954" i="1"/>
  <c r="Q4954" i="1"/>
  <c r="S4952" i="1"/>
  <c r="Q4952" i="1"/>
  <c r="S4950" i="1"/>
  <c r="Q4950" i="1"/>
  <c r="S4948" i="1"/>
  <c r="Q4948" i="1"/>
  <c r="S4946" i="1"/>
  <c r="Q4946" i="1"/>
  <c r="S4944" i="1"/>
  <c r="Q4944" i="1"/>
  <c r="S4942" i="1"/>
  <c r="Q4942" i="1"/>
  <c r="S4940" i="1"/>
  <c r="Q4940" i="1"/>
  <c r="S4938" i="1"/>
  <c r="Q4938" i="1"/>
  <c r="S4936" i="1"/>
  <c r="Q4936" i="1"/>
  <c r="S4934" i="1"/>
  <c r="Q4934" i="1"/>
  <c r="S4932" i="1"/>
  <c r="Q4932" i="1"/>
  <c r="S4930" i="1"/>
  <c r="Q4930" i="1"/>
  <c r="S4928" i="1"/>
  <c r="Q4928" i="1"/>
  <c r="S4926" i="1"/>
  <c r="Q4926" i="1"/>
  <c r="S4924" i="1"/>
  <c r="Q4924" i="1"/>
  <c r="S4922" i="1"/>
  <c r="Q4922" i="1"/>
  <c r="S4920" i="1"/>
  <c r="Q4920" i="1"/>
  <c r="S4918" i="1"/>
  <c r="Q4918" i="1"/>
  <c r="S4916" i="1"/>
  <c r="Q4916" i="1"/>
  <c r="S4914" i="1"/>
  <c r="Q4914" i="1"/>
  <c r="S4912" i="1"/>
  <c r="Q4912" i="1"/>
  <c r="S4910" i="1"/>
  <c r="Q4910" i="1"/>
  <c r="S4908" i="1"/>
  <c r="Q4908" i="1"/>
  <c r="S4906" i="1"/>
  <c r="Q4906" i="1"/>
  <c r="S4904" i="1"/>
  <c r="Q4904" i="1"/>
  <c r="S4902" i="1"/>
  <c r="Q4902" i="1"/>
  <c r="S4900" i="1"/>
  <c r="Q4900" i="1"/>
  <c r="S4898" i="1"/>
  <c r="Q4898" i="1"/>
  <c r="S4896" i="1"/>
  <c r="Q4896" i="1"/>
  <c r="S4894" i="1"/>
  <c r="Q4894" i="1"/>
  <c r="S4892" i="1"/>
  <c r="Q4892" i="1"/>
  <c r="S4890" i="1"/>
  <c r="Q4890" i="1"/>
  <c r="S4888" i="1"/>
  <c r="Q4888" i="1"/>
  <c r="S4886" i="1"/>
  <c r="Q4886" i="1"/>
  <c r="S4884" i="1"/>
  <c r="Q4884" i="1"/>
  <c r="S4882" i="1"/>
  <c r="Q4882" i="1"/>
  <c r="S4880" i="1"/>
  <c r="Q4880" i="1"/>
  <c r="S4878" i="1"/>
  <c r="Q4878" i="1"/>
  <c r="S4876" i="1"/>
  <c r="Q4876" i="1"/>
  <c r="S4874" i="1"/>
  <c r="Q4874" i="1"/>
  <c r="S4872" i="1"/>
  <c r="Q4872" i="1"/>
  <c r="S4870" i="1"/>
  <c r="Q4870" i="1"/>
  <c r="S4868" i="1"/>
  <c r="Q4868" i="1"/>
  <c r="S4866" i="1"/>
  <c r="Q4866" i="1"/>
  <c r="S4864" i="1"/>
  <c r="Q4864" i="1"/>
  <c r="S4862" i="1"/>
  <c r="Q4862" i="1"/>
  <c r="S4860" i="1"/>
  <c r="Q4860" i="1"/>
  <c r="S4858" i="1"/>
  <c r="Q4858" i="1"/>
  <c r="S4856" i="1"/>
  <c r="Q4856" i="1"/>
  <c r="S4854" i="1"/>
  <c r="Q4854" i="1"/>
  <c r="S4852" i="1"/>
  <c r="Q4852" i="1"/>
  <c r="S4850" i="1"/>
  <c r="Q4850" i="1"/>
  <c r="S4848" i="1"/>
  <c r="Q4848" i="1"/>
  <c r="S4846" i="1"/>
  <c r="Q4846" i="1"/>
  <c r="S4844" i="1"/>
  <c r="Q4844" i="1"/>
  <c r="S4842" i="1"/>
  <c r="Q4842" i="1"/>
  <c r="S4840" i="1"/>
  <c r="Q4840" i="1"/>
  <c r="S4838" i="1"/>
  <c r="Q4838" i="1"/>
  <c r="S4836" i="1"/>
  <c r="Q4836" i="1"/>
  <c r="S4834" i="1"/>
  <c r="Q4834" i="1"/>
  <c r="S4832" i="1"/>
  <c r="Q4832" i="1"/>
  <c r="S4830" i="1"/>
  <c r="Q4830" i="1"/>
  <c r="S4828" i="1"/>
  <c r="Q4828" i="1"/>
  <c r="S4826" i="1"/>
  <c r="Q4826" i="1"/>
  <c r="S4824" i="1"/>
  <c r="Q4824" i="1"/>
  <c r="S4822" i="1"/>
  <c r="Q4822" i="1"/>
  <c r="S4820" i="1"/>
  <c r="Q4820" i="1"/>
  <c r="S4818" i="1"/>
  <c r="Q4818" i="1"/>
  <c r="S4816" i="1"/>
  <c r="Q4816" i="1"/>
  <c r="S4814" i="1"/>
  <c r="Q4814" i="1"/>
  <c r="S4812" i="1"/>
  <c r="Q4812" i="1"/>
  <c r="S4810" i="1"/>
  <c r="Q4810" i="1"/>
  <c r="S4808" i="1"/>
  <c r="Q4808" i="1"/>
  <c r="S4806" i="1"/>
  <c r="Q4806" i="1"/>
  <c r="S4804" i="1"/>
  <c r="Q4804" i="1"/>
  <c r="S4802" i="1"/>
  <c r="Q4802" i="1"/>
  <c r="S4800" i="1"/>
  <c r="Q4800" i="1"/>
  <c r="S4798" i="1"/>
  <c r="Q4798" i="1"/>
  <c r="S4796" i="1"/>
  <c r="Q4796" i="1"/>
  <c r="S4794" i="1"/>
  <c r="Q4794" i="1"/>
  <c r="S4792" i="1"/>
  <c r="Q4792" i="1"/>
  <c r="S4790" i="1"/>
  <c r="Q4790" i="1"/>
  <c r="S4788" i="1"/>
  <c r="Q4788" i="1"/>
  <c r="S4786" i="1"/>
  <c r="Q4786" i="1"/>
  <c r="S4784" i="1"/>
  <c r="Q4784" i="1"/>
  <c r="S4782" i="1"/>
  <c r="Q4782" i="1"/>
  <c r="S4780" i="1"/>
  <c r="Q4780" i="1"/>
  <c r="S4778" i="1"/>
  <c r="Q4778" i="1"/>
  <c r="S4776" i="1"/>
  <c r="Q4776" i="1"/>
  <c r="S4774" i="1"/>
  <c r="Q4774" i="1"/>
  <c r="S4772" i="1"/>
  <c r="Q4772" i="1"/>
  <c r="S4770" i="1"/>
  <c r="Q4770" i="1"/>
  <c r="S4768" i="1"/>
  <c r="Q4768" i="1"/>
  <c r="S4766" i="1"/>
  <c r="Q4766" i="1"/>
  <c r="S4764" i="1"/>
  <c r="Q4764" i="1"/>
  <c r="S4762" i="1"/>
  <c r="Q4762" i="1"/>
  <c r="S4760" i="1"/>
  <c r="Q4760" i="1"/>
  <c r="S4758" i="1"/>
  <c r="Q4758" i="1"/>
  <c r="S4756" i="1"/>
  <c r="Q4756" i="1"/>
  <c r="S4754" i="1"/>
  <c r="Q4754" i="1"/>
  <c r="S4752" i="1"/>
  <c r="Q4752" i="1"/>
  <c r="S4750" i="1"/>
  <c r="Q4750" i="1"/>
  <c r="S4748" i="1"/>
  <c r="Q4748" i="1"/>
  <c r="S4746" i="1"/>
  <c r="Q4746" i="1"/>
  <c r="S4744" i="1"/>
  <c r="Q4744" i="1"/>
  <c r="S4742" i="1"/>
  <c r="Q4742" i="1"/>
  <c r="S4740" i="1"/>
  <c r="Q4740" i="1"/>
  <c r="S4738" i="1"/>
  <c r="Q4738" i="1"/>
  <c r="S4736" i="1"/>
  <c r="Q4736" i="1"/>
  <c r="S4734" i="1"/>
  <c r="Q4734" i="1"/>
  <c r="S4732" i="1"/>
  <c r="Q4732" i="1"/>
  <c r="S4730" i="1"/>
  <c r="Q4730" i="1"/>
  <c r="S4728" i="1"/>
  <c r="Q4728" i="1"/>
  <c r="S4726" i="1"/>
  <c r="Q4726" i="1"/>
  <c r="S4724" i="1"/>
  <c r="Q4724" i="1"/>
  <c r="S4722" i="1"/>
  <c r="Q4722" i="1"/>
  <c r="S4720" i="1"/>
  <c r="Q4720" i="1"/>
  <c r="S4718" i="1"/>
  <c r="Q4718" i="1"/>
  <c r="S4716" i="1"/>
  <c r="Q4716" i="1"/>
  <c r="S4714" i="1"/>
  <c r="Q4714" i="1"/>
  <c r="S4712" i="1"/>
  <c r="Q4712" i="1"/>
  <c r="S4710" i="1"/>
  <c r="Q4710" i="1"/>
  <c r="S4708" i="1"/>
  <c r="Q4708" i="1"/>
  <c r="S4706" i="1"/>
  <c r="Q4706" i="1"/>
  <c r="S4704" i="1"/>
  <c r="Q4704" i="1"/>
  <c r="S4702" i="1"/>
  <c r="Q4702" i="1"/>
  <c r="S4700" i="1"/>
  <c r="Q4700" i="1"/>
  <c r="S4698" i="1"/>
  <c r="Q4698" i="1"/>
  <c r="S4696" i="1"/>
  <c r="Q4696" i="1"/>
  <c r="S4694" i="1"/>
  <c r="Q4694" i="1"/>
  <c r="S4692" i="1"/>
  <c r="Q4692" i="1"/>
  <c r="S4690" i="1"/>
  <c r="Q4690" i="1"/>
  <c r="S4688" i="1"/>
  <c r="Q4688" i="1"/>
  <c r="S4686" i="1"/>
  <c r="Q4686" i="1"/>
  <c r="S4684" i="1"/>
  <c r="Q4684" i="1"/>
  <c r="S4682" i="1"/>
  <c r="Q4682" i="1"/>
  <c r="S4680" i="1"/>
  <c r="Q4680" i="1"/>
  <c r="S4678" i="1"/>
  <c r="Q4678" i="1"/>
  <c r="S4676" i="1"/>
  <c r="Q4676" i="1"/>
  <c r="S4674" i="1"/>
  <c r="Q4674" i="1"/>
  <c r="S4672" i="1"/>
  <c r="Q4672" i="1"/>
  <c r="S4670" i="1"/>
  <c r="Q4670" i="1"/>
  <c r="S4668" i="1"/>
  <c r="Q4668" i="1"/>
  <c r="S4666" i="1"/>
  <c r="Q4666" i="1"/>
  <c r="S4664" i="1"/>
  <c r="Q4664" i="1"/>
  <c r="S4662" i="1"/>
  <c r="Q4662" i="1"/>
  <c r="S4660" i="1"/>
  <c r="Q4660" i="1"/>
  <c r="S4658" i="1"/>
  <c r="Q4658" i="1"/>
  <c r="S4656" i="1"/>
  <c r="Q4656" i="1"/>
  <c r="S4654" i="1"/>
  <c r="Q4654" i="1"/>
  <c r="S4652" i="1"/>
  <c r="Q4652" i="1"/>
  <c r="S4650" i="1"/>
  <c r="Q4650" i="1"/>
  <c r="S4648" i="1"/>
  <c r="Q4648" i="1"/>
  <c r="S4646" i="1"/>
  <c r="Q4646" i="1"/>
  <c r="S4644" i="1"/>
  <c r="Q4644" i="1"/>
  <c r="S4642" i="1"/>
  <c r="Q4642" i="1"/>
  <c r="S4640" i="1"/>
  <c r="Q4640" i="1"/>
  <c r="S4638" i="1"/>
  <c r="Q4638" i="1"/>
  <c r="S4636" i="1"/>
  <c r="Q4636" i="1"/>
  <c r="S4634" i="1"/>
  <c r="Q4634" i="1"/>
  <c r="S4632" i="1"/>
  <c r="Q4632" i="1"/>
  <c r="S4630" i="1"/>
  <c r="Q4630" i="1"/>
  <c r="S4628" i="1"/>
  <c r="Q4628" i="1"/>
  <c r="S4626" i="1"/>
  <c r="Q4626" i="1"/>
  <c r="S4624" i="1"/>
  <c r="Q4624" i="1"/>
  <c r="S4622" i="1"/>
  <c r="Q4622" i="1"/>
  <c r="S4620" i="1"/>
  <c r="Q4620" i="1"/>
  <c r="S4618" i="1"/>
  <c r="Q4618" i="1"/>
  <c r="S4616" i="1"/>
  <c r="Q4616" i="1"/>
  <c r="S4614" i="1"/>
  <c r="Q4614" i="1"/>
  <c r="S4612" i="1"/>
  <c r="Q4612" i="1"/>
  <c r="S4610" i="1"/>
  <c r="Q4610" i="1"/>
  <c r="S4608" i="1"/>
  <c r="Q4608" i="1"/>
  <c r="S4606" i="1"/>
  <c r="Q4606" i="1"/>
  <c r="S4604" i="1"/>
  <c r="Q4604" i="1"/>
  <c r="S4602" i="1"/>
  <c r="Q4602" i="1"/>
  <c r="S4600" i="1"/>
  <c r="Q4600" i="1"/>
  <c r="S4598" i="1"/>
  <c r="Q4598" i="1"/>
  <c r="S4596" i="1"/>
  <c r="Q4596" i="1"/>
  <c r="S4594" i="1"/>
  <c r="Q4594" i="1"/>
  <c r="S4592" i="1"/>
  <c r="Q4592" i="1"/>
  <c r="S4590" i="1"/>
  <c r="Q4590" i="1"/>
  <c r="S4588" i="1"/>
  <c r="Q4588" i="1"/>
  <c r="S4586" i="1"/>
  <c r="Q4586" i="1"/>
  <c r="S4584" i="1"/>
  <c r="Q4584" i="1"/>
  <c r="S4582" i="1"/>
  <c r="Q4582" i="1"/>
  <c r="S4580" i="1"/>
  <c r="Q4580" i="1"/>
  <c r="S4578" i="1"/>
  <c r="Q4578" i="1"/>
  <c r="S4576" i="1"/>
  <c r="Q4576" i="1"/>
  <c r="S4574" i="1"/>
  <c r="Q4574" i="1"/>
  <c r="S4572" i="1"/>
  <c r="Q4572" i="1"/>
  <c r="S4570" i="1"/>
  <c r="Q4570" i="1"/>
  <c r="S4568" i="1"/>
  <c r="Q4568" i="1"/>
  <c r="S4566" i="1"/>
  <c r="Q4566" i="1"/>
  <c r="S4564" i="1"/>
  <c r="Q4564" i="1"/>
  <c r="S4562" i="1"/>
  <c r="Q4562" i="1"/>
  <c r="S4560" i="1"/>
  <c r="Q4560" i="1"/>
  <c r="S4558" i="1"/>
  <c r="Q4558" i="1"/>
  <c r="S4556" i="1"/>
  <c r="Q4556" i="1"/>
  <c r="S4554" i="1"/>
  <c r="Q4554" i="1"/>
  <c r="S4552" i="1"/>
  <c r="Q4552" i="1"/>
  <c r="S4550" i="1"/>
  <c r="Q4550" i="1"/>
  <c r="S4548" i="1"/>
  <c r="Q4548" i="1"/>
  <c r="S4546" i="1"/>
  <c r="Q4546" i="1"/>
  <c r="S4544" i="1"/>
  <c r="Q4544" i="1"/>
  <c r="S4542" i="1"/>
  <c r="Q4542" i="1"/>
  <c r="S4540" i="1"/>
  <c r="Q4540" i="1"/>
  <c r="S4538" i="1"/>
  <c r="Q4538" i="1"/>
  <c r="S4536" i="1"/>
  <c r="Q4536" i="1"/>
  <c r="S4534" i="1"/>
  <c r="Q4534" i="1"/>
  <c r="S4532" i="1"/>
  <c r="Q4532" i="1"/>
  <c r="S4530" i="1"/>
  <c r="Q4530" i="1"/>
  <c r="S4528" i="1"/>
  <c r="Q4528" i="1"/>
  <c r="S4526" i="1"/>
  <c r="Q4526" i="1"/>
  <c r="S4524" i="1"/>
  <c r="Q4524" i="1"/>
  <c r="S4522" i="1"/>
  <c r="Q4522" i="1"/>
  <c r="S4520" i="1"/>
  <c r="Q4520" i="1"/>
  <c r="S4518" i="1"/>
  <c r="Q4518" i="1"/>
  <c r="S4516" i="1"/>
  <c r="Q4516" i="1"/>
  <c r="S4514" i="1"/>
  <c r="Q4514" i="1"/>
  <c r="S4512" i="1"/>
  <c r="Q4512" i="1"/>
  <c r="S4510" i="1"/>
  <c r="Q4510" i="1"/>
  <c r="S4508" i="1"/>
  <c r="Q4508" i="1"/>
  <c r="S4506" i="1"/>
  <c r="Q4506" i="1"/>
  <c r="S4504" i="1"/>
  <c r="Q4504" i="1"/>
  <c r="S4502" i="1"/>
  <c r="Q4502" i="1"/>
  <c r="S4500" i="1"/>
  <c r="Q4500" i="1"/>
  <c r="S4498" i="1"/>
  <c r="Q4498" i="1"/>
  <c r="S4496" i="1"/>
  <c r="Q4496" i="1"/>
  <c r="S4494" i="1"/>
  <c r="Q4494" i="1"/>
  <c r="S4492" i="1"/>
  <c r="Q4492" i="1"/>
  <c r="S4490" i="1"/>
  <c r="Q4490" i="1"/>
  <c r="S4488" i="1"/>
  <c r="Q4488" i="1"/>
  <c r="S4486" i="1"/>
  <c r="Q4486" i="1"/>
  <c r="S4484" i="1"/>
  <c r="Q4484" i="1"/>
  <c r="S4482" i="1"/>
  <c r="Q4482" i="1"/>
  <c r="S4480" i="1"/>
  <c r="Q4480" i="1"/>
  <c r="S4478" i="1"/>
  <c r="Q4478" i="1"/>
  <c r="S4476" i="1"/>
  <c r="Q4476" i="1"/>
  <c r="S4474" i="1"/>
  <c r="Q4474" i="1"/>
  <c r="S4472" i="1"/>
  <c r="Q4472" i="1"/>
  <c r="S4470" i="1"/>
  <c r="Q4470" i="1"/>
  <c r="S4468" i="1"/>
  <c r="Q4468" i="1"/>
  <c r="S4466" i="1"/>
  <c r="Q4466" i="1"/>
  <c r="S4464" i="1"/>
  <c r="Q4464" i="1"/>
  <c r="S4462" i="1"/>
  <c r="Q4462" i="1"/>
  <c r="S4460" i="1"/>
  <c r="Q4460" i="1"/>
  <c r="S4458" i="1"/>
  <c r="Q4458" i="1"/>
  <c r="S4456" i="1"/>
  <c r="Q4456" i="1"/>
  <c r="S4454" i="1"/>
  <c r="Q4454" i="1"/>
  <c r="S4452" i="1"/>
  <c r="Q4452" i="1"/>
  <c r="S4450" i="1"/>
  <c r="Q4450" i="1"/>
  <c r="S4448" i="1"/>
  <c r="Q4448" i="1"/>
  <c r="S4446" i="1"/>
  <c r="Q4446" i="1"/>
  <c r="S4444" i="1"/>
  <c r="Q4444" i="1"/>
  <c r="S4442" i="1"/>
  <c r="Q4442" i="1"/>
  <c r="S4440" i="1"/>
  <c r="Q4440" i="1"/>
  <c r="S4438" i="1"/>
  <c r="Q4438" i="1"/>
  <c r="S4436" i="1"/>
  <c r="Q4436" i="1"/>
  <c r="S4434" i="1"/>
  <c r="Q4434" i="1"/>
  <c r="S4432" i="1"/>
  <c r="Q4432" i="1"/>
  <c r="S4430" i="1"/>
  <c r="Q4430" i="1"/>
  <c r="S4428" i="1"/>
  <c r="Q4428" i="1"/>
  <c r="S4426" i="1"/>
  <c r="Q4426" i="1"/>
  <c r="S4424" i="1"/>
  <c r="Q4424" i="1"/>
  <c r="S4422" i="1"/>
  <c r="Q4422" i="1"/>
  <c r="S4420" i="1"/>
  <c r="Q4420" i="1"/>
  <c r="S4418" i="1"/>
  <c r="Q4418" i="1"/>
  <c r="S4416" i="1"/>
  <c r="Q4416" i="1"/>
  <c r="S4414" i="1"/>
  <c r="Q4414" i="1"/>
  <c r="S4412" i="1"/>
  <c r="Q4412" i="1"/>
  <c r="S4410" i="1"/>
  <c r="Q4410" i="1"/>
  <c r="S4408" i="1"/>
  <c r="Q4408" i="1"/>
  <c r="S4406" i="1"/>
  <c r="Q4406" i="1"/>
  <c r="S4404" i="1"/>
  <c r="Q4404" i="1"/>
  <c r="S4402" i="1"/>
  <c r="Q4402" i="1"/>
  <c r="S4400" i="1"/>
  <c r="Q4400" i="1"/>
  <c r="S4398" i="1"/>
  <c r="Q4398" i="1"/>
  <c r="S4396" i="1"/>
  <c r="Q4396" i="1"/>
  <c r="S4394" i="1"/>
  <c r="Q4394" i="1"/>
  <c r="S4392" i="1"/>
  <c r="Q4392" i="1"/>
  <c r="S4390" i="1"/>
  <c r="Q4390" i="1"/>
  <c r="S4388" i="1"/>
  <c r="Q4388" i="1"/>
  <c r="S4386" i="1"/>
  <c r="Q4386" i="1"/>
  <c r="S4384" i="1"/>
  <c r="Q4384" i="1"/>
  <c r="S4382" i="1"/>
  <c r="Q4382" i="1"/>
  <c r="S4380" i="1"/>
  <c r="Q4380" i="1"/>
  <c r="S4378" i="1"/>
  <c r="Q4378" i="1"/>
  <c r="S4376" i="1"/>
  <c r="Q4376" i="1"/>
  <c r="S4374" i="1"/>
  <c r="Q4374" i="1"/>
  <c r="S4372" i="1"/>
  <c r="Q4372" i="1"/>
  <c r="S4370" i="1"/>
  <c r="Q4370" i="1"/>
  <c r="S4368" i="1"/>
  <c r="Q4368" i="1"/>
  <c r="S4366" i="1"/>
  <c r="Q4366" i="1"/>
  <c r="S4364" i="1"/>
  <c r="Q4364" i="1"/>
  <c r="S4362" i="1"/>
  <c r="Q4362" i="1"/>
  <c r="S4360" i="1"/>
  <c r="Q4360" i="1"/>
  <c r="S4358" i="1"/>
  <c r="Q4358" i="1"/>
  <c r="S4356" i="1"/>
  <c r="Q4356" i="1"/>
  <c r="S4354" i="1"/>
  <c r="Q4354" i="1"/>
  <c r="S4352" i="1"/>
  <c r="Q4352" i="1"/>
  <c r="S4350" i="1"/>
  <c r="Q4350" i="1"/>
  <c r="S4348" i="1"/>
  <c r="Q4348" i="1"/>
  <c r="S4346" i="1"/>
  <c r="Q4346" i="1"/>
  <c r="S4344" i="1"/>
  <c r="Q4344" i="1"/>
  <c r="S4342" i="1"/>
  <c r="Q4342" i="1"/>
  <c r="S4340" i="1"/>
  <c r="Q4340" i="1"/>
  <c r="S4338" i="1"/>
  <c r="Q4338" i="1"/>
  <c r="S4336" i="1"/>
  <c r="Q4336" i="1"/>
  <c r="S4334" i="1"/>
  <c r="Q4334" i="1"/>
  <c r="S4332" i="1"/>
  <c r="Q4332" i="1"/>
  <c r="S4330" i="1"/>
  <c r="Q4330" i="1"/>
  <c r="S4328" i="1"/>
  <c r="Q4328" i="1"/>
  <c r="S4326" i="1"/>
  <c r="Q4326" i="1"/>
  <c r="S4324" i="1"/>
  <c r="Q4324" i="1"/>
  <c r="S4322" i="1"/>
  <c r="Q4322" i="1"/>
  <c r="S4320" i="1"/>
  <c r="Q4320" i="1"/>
  <c r="S4318" i="1"/>
  <c r="Q4318" i="1"/>
  <c r="S4316" i="1"/>
  <c r="Q4316" i="1"/>
  <c r="S4314" i="1"/>
  <c r="Q4314" i="1"/>
  <c r="S4312" i="1"/>
  <c r="Q4312" i="1"/>
  <c r="S4310" i="1"/>
  <c r="Q4310" i="1"/>
  <c r="S4308" i="1"/>
  <c r="Q4308" i="1"/>
  <c r="S4306" i="1"/>
  <c r="Q4306" i="1"/>
  <c r="S4304" i="1"/>
  <c r="Q4304" i="1"/>
  <c r="S4302" i="1"/>
  <c r="Q4302" i="1"/>
  <c r="S4300" i="1"/>
  <c r="Q4300" i="1"/>
  <c r="S4298" i="1"/>
  <c r="Q4298" i="1"/>
  <c r="S4296" i="1"/>
  <c r="Q4296" i="1"/>
  <c r="S4294" i="1"/>
  <c r="Q4294" i="1"/>
  <c r="S4292" i="1"/>
  <c r="Q4292" i="1"/>
  <c r="S4290" i="1"/>
  <c r="Q4290" i="1"/>
  <c r="S4288" i="1"/>
  <c r="Q4288" i="1"/>
  <c r="S4286" i="1"/>
  <c r="Q4286" i="1"/>
  <c r="S4284" i="1"/>
  <c r="Q4284" i="1"/>
  <c r="S4282" i="1"/>
  <c r="Q4282" i="1"/>
  <c r="S4280" i="1"/>
  <c r="Q4280" i="1"/>
  <c r="S4278" i="1"/>
  <c r="Q4278" i="1"/>
  <c r="S4276" i="1"/>
  <c r="Q4276" i="1"/>
  <c r="S4274" i="1"/>
  <c r="Q4274" i="1"/>
  <c r="S4272" i="1"/>
  <c r="Q4272" i="1"/>
  <c r="S4270" i="1"/>
  <c r="Q4270" i="1"/>
  <c r="S4268" i="1"/>
  <c r="Q4268" i="1"/>
  <c r="S4266" i="1"/>
  <c r="Q4266" i="1"/>
  <c r="S4264" i="1"/>
  <c r="Q4264" i="1"/>
  <c r="S4262" i="1"/>
  <c r="Q4262" i="1"/>
  <c r="S4260" i="1"/>
  <c r="Q4260" i="1"/>
  <c r="S4258" i="1"/>
  <c r="Q4258" i="1"/>
  <c r="S4256" i="1"/>
  <c r="Q4256" i="1"/>
  <c r="S4254" i="1"/>
  <c r="Q4254" i="1"/>
  <c r="S4252" i="1"/>
  <c r="Q4252" i="1"/>
  <c r="S4250" i="1"/>
  <c r="Q4250" i="1"/>
  <c r="S4248" i="1"/>
  <c r="Q4248" i="1"/>
  <c r="S4246" i="1"/>
  <c r="Q4246" i="1"/>
  <c r="S4244" i="1"/>
  <c r="Q4244" i="1"/>
  <c r="S4242" i="1"/>
  <c r="Q4242" i="1"/>
  <c r="S4240" i="1"/>
  <c r="Q4240" i="1"/>
  <c r="S4238" i="1"/>
  <c r="Q4238" i="1"/>
  <c r="S4236" i="1"/>
  <c r="Q4236" i="1"/>
  <c r="S4234" i="1"/>
  <c r="Q4234" i="1"/>
  <c r="S4232" i="1"/>
  <c r="Q4232" i="1"/>
  <c r="S4230" i="1"/>
  <c r="Q4230" i="1"/>
  <c r="S4228" i="1"/>
  <c r="Q4228" i="1"/>
  <c r="S4226" i="1"/>
  <c r="Q4226" i="1"/>
  <c r="S4224" i="1"/>
  <c r="Q4224" i="1"/>
  <c r="S4222" i="1"/>
  <c r="Q4222" i="1"/>
  <c r="S4220" i="1"/>
  <c r="Q4220" i="1"/>
  <c r="S4218" i="1"/>
  <c r="Q4218" i="1"/>
  <c r="S4216" i="1"/>
  <c r="Q4216" i="1"/>
  <c r="S4214" i="1"/>
  <c r="Q4214" i="1"/>
  <c r="S4212" i="1"/>
  <c r="Q4212" i="1"/>
  <c r="S4210" i="1"/>
  <c r="Q4210" i="1"/>
  <c r="S4208" i="1"/>
  <c r="Q4208" i="1"/>
  <c r="S4206" i="1"/>
  <c r="Q4206" i="1"/>
  <c r="S4204" i="1"/>
  <c r="Q4204" i="1"/>
  <c r="S4202" i="1"/>
  <c r="Q4202" i="1"/>
  <c r="S4200" i="1"/>
  <c r="Q4200" i="1"/>
  <c r="S4198" i="1"/>
  <c r="Q4198" i="1"/>
  <c r="S4196" i="1"/>
  <c r="Q4196" i="1"/>
  <c r="S4194" i="1"/>
  <c r="Q4194" i="1"/>
  <c r="S4192" i="1"/>
  <c r="Q4192" i="1"/>
  <c r="S4190" i="1"/>
  <c r="Q4190" i="1"/>
  <c r="S4188" i="1"/>
  <c r="Q4188" i="1"/>
  <c r="S4186" i="1"/>
  <c r="Q4186" i="1"/>
  <c r="S4184" i="1"/>
  <c r="Q4184" i="1"/>
  <c r="S4182" i="1"/>
  <c r="Q4182" i="1"/>
  <c r="S4180" i="1"/>
  <c r="Q4180" i="1"/>
  <c r="S4178" i="1"/>
  <c r="Q4178" i="1"/>
  <c r="S4176" i="1"/>
  <c r="Q4176" i="1"/>
  <c r="S4174" i="1"/>
  <c r="Q4174" i="1"/>
  <c r="S4172" i="1"/>
  <c r="Q4172" i="1"/>
  <c r="S4170" i="1"/>
  <c r="Q4170" i="1"/>
  <c r="S4168" i="1"/>
  <c r="Q4168" i="1"/>
  <c r="S4166" i="1"/>
  <c r="Q4166" i="1"/>
  <c r="S4164" i="1"/>
  <c r="Q4164" i="1"/>
  <c r="S4162" i="1"/>
  <c r="Q4162" i="1"/>
  <c r="S4160" i="1"/>
  <c r="Q4160" i="1"/>
  <c r="S4158" i="1"/>
  <c r="Q4158" i="1"/>
  <c r="S4156" i="1"/>
  <c r="Q4156" i="1"/>
  <c r="S4154" i="1"/>
  <c r="Q4154" i="1"/>
  <c r="S4152" i="1"/>
  <c r="Q4152" i="1"/>
  <c r="S4150" i="1"/>
  <c r="Q4150" i="1"/>
  <c r="S4148" i="1"/>
  <c r="Q4148" i="1"/>
  <c r="S4146" i="1"/>
  <c r="Q4146" i="1"/>
  <c r="S4144" i="1"/>
  <c r="Q4144" i="1"/>
  <c r="S4142" i="1"/>
  <c r="Q4142" i="1"/>
  <c r="S4140" i="1"/>
  <c r="Q4140" i="1"/>
  <c r="S4138" i="1"/>
  <c r="Q4138" i="1"/>
  <c r="S4136" i="1"/>
  <c r="Q4136" i="1"/>
  <c r="S4134" i="1"/>
  <c r="Q4134" i="1"/>
  <c r="S4132" i="1"/>
  <c r="Q4132" i="1"/>
  <c r="S4130" i="1"/>
  <c r="Q4130" i="1"/>
  <c r="S4128" i="1"/>
  <c r="Q4128" i="1"/>
  <c r="S4126" i="1"/>
  <c r="Q4126" i="1"/>
  <c r="S4124" i="1"/>
  <c r="Q4124" i="1"/>
  <c r="S4122" i="1"/>
  <c r="Q4122" i="1"/>
  <c r="S4120" i="1"/>
  <c r="Q4120" i="1"/>
  <c r="S4118" i="1"/>
  <c r="Q4118" i="1"/>
  <c r="S4116" i="1"/>
  <c r="Q4116" i="1"/>
  <c r="S4114" i="1"/>
  <c r="Q4114" i="1"/>
  <c r="S4112" i="1"/>
  <c r="Q4112" i="1"/>
  <c r="S4110" i="1"/>
  <c r="Q4110" i="1"/>
  <c r="S4108" i="1"/>
  <c r="Q4108" i="1"/>
  <c r="O4106" i="1"/>
  <c r="Q4106" i="1"/>
  <c r="S4106" i="1"/>
  <c r="O4104" i="1"/>
  <c r="Q4104" i="1"/>
  <c r="S4104" i="1"/>
  <c r="O4100" i="1"/>
  <c r="Q4100" i="1"/>
  <c r="S4100" i="1"/>
  <c r="O4096" i="1"/>
  <c r="Q4096" i="1"/>
  <c r="S4096" i="1"/>
  <c r="O4092" i="1"/>
  <c r="Q4092" i="1"/>
  <c r="S4092" i="1"/>
  <c r="O4088" i="1"/>
  <c r="Q4088" i="1"/>
  <c r="S4088" i="1"/>
  <c r="O4084" i="1"/>
  <c r="Q4084" i="1"/>
  <c r="S4084" i="1"/>
  <c r="O4080" i="1"/>
  <c r="Q4080" i="1"/>
  <c r="S4080" i="1"/>
  <c r="O4078" i="1"/>
  <c r="Q4078" i="1"/>
  <c r="S4078" i="1"/>
  <c r="O4074" i="1"/>
  <c r="Q4074" i="1"/>
  <c r="S4074" i="1"/>
  <c r="O4070" i="1"/>
  <c r="Q4070" i="1"/>
  <c r="S4070" i="1"/>
  <c r="O4066" i="1"/>
  <c r="Q4066" i="1"/>
  <c r="S4066" i="1"/>
  <c r="O4062" i="1"/>
  <c r="Q4062" i="1"/>
  <c r="S4062" i="1"/>
  <c r="O4058" i="1"/>
  <c r="Q4058" i="1"/>
  <c r="S4058" i="1"/>
  <c r="O4054" i="1"/>
  <c r="Q4054" i="1"/>
  <c r="S4054" i="1"/>
  <c r="O4050" i="1"/>
  <c r="Q4050" i="1"/>
  <c r="S4050" i="1"/>
  <c r="O4048" i="1"/>
  <c r="Q4048" i="1"/>
  <c r="S4048" i="1"/>
  <c r="O4044" i="1"/>
  <c r="Q4044" i="1"/>
  <c r="S4044" i="1"/>
  <c r="O4040" i="1"/>
  <c r="Q4040" i="1"/>
  <c r="S4040" i="1"/>
  <c r="O4036" i="1"/>
  <c r="Q4036" i="1"/>
  <c r="S4036" i="1"/>
  <c r="O4032" i="1"/>
  <c r="Q4032" i="1"/>
  <c r="S4032" i="1"/>
  <c r="O4028" i="1"/>
  <c r="Q4028" i="1"/>
  <c r="S4028" i="1"/>
  <c r="O4024" i="1"/>
  <c r="Q4024" i="1"/>
  <c r="S4024" i="1"/>
  <c r="O4020" i="1"/>
  <c r="Q4020" i="1"/>
  <c r="S4020" i="1"/>
  <c r="O4016" i="1"/>
  <c r="Q4016" i="1"/>
  <c r="S4016" i="1"/>
  <c r="O4012" i="1"/>
  <c r="Q4012" i="1"/>
  <c r="S4012" i="1"/>
  <c r="O4008" i="1"/>
  <c r="Q4008" i="1"/>
  <c r="S4008" i="1"/>
  <c r="O4004" i="1"/>
  <c r="Q4004" i="1"/>
  <c r="S4004" i="1"/>
  <c r="O4000" i="1"/>
  <c r="Q4000" i="1"/>
  <c r="S4000" i="1"/>
  <c r="O3996" i="1"/>
  <c r="Q3996" i="1"/>
  <c r="S3996" i="1"/>
  <c r="O3990" i="1"/>
  <c r="Q3990" i="1"/>
  <c r="S3990" i="1"/>
  <c r="O3986" i="1"/>
  <c r="Q3986" i="1"/>
  <c r="S3986" i="1"/>
  <c r="O3982" i="1"/>
  <c r="Q3982" i="1"/>
  <c r="S3982" i="1"/>
  <c r="O3978" i="1"/>
  <c r="Q3978" i="1"/>
  <c r="S3978" i="1"/>
  <c r="O3974" i="1"/>
  <c r="Q3974" i="1"/>
  <c r="S3974" i="1"/>
  <c r="O3970" i="1"/>
  <c r="Q3970" i="1"/>
  <c r="S3970" i="1"/>
  <c r="O3964" i="1"/>
  <c r="Q3964" i="1"/>
  <c r="S3964" i="1"/>
  <c r="O3960" i="1"/>
  <c r="Q3960" i="1"/>
  <c r="S3960" i="1"/>
  <c r="O3954" i="1"/>
  <c r="Q3954" i="1"/>
  <c r="S3954" i="1"/>
  <c r="O3950" i="1"/>
  <c r="Q3950" i="1"/>
  <c r="S3950" i="1"/>
  <c r="O3946" i="1"/>
  <c r="Q3946" i="1"/>
  <c r="S3946" i="1"/>
  <c r="O3942" i="1"/>
  <c r="Q3942" i="1"/>
  <c r="S3942" i="1"/>
  <c r="O3938" i="1"/>
  <c r="Q3938" i="1"/>
  <c r="S3938" i="1"/>
  <c r="O3934" i="1"/>
  <c r="Q3934" i="1"/>
  <c r="S3934" i="1"/>
  <c r="O3928" i="1"/>
  <c r="Q3928" i="1"/>
  <c r="S3928" i="1"/>
  <c r="O3924" i="1"/>
  <c r="Q3924" i="1"/>
  <c r="S3924" i="1"/>
  <c r="O3918" i="1"/>
  <c r="Q3918" i="1"/>
  <c r="S3918" i="1"/>
  <c r="O3914" i="1"/>
  <c r="Q3914" i="1"/>
  <c r="S3914" i="1"/>
  <c r="O3910" i="1"/>
  <c r="Q3910" i="1"/>
  <c r="S3910" i="1"/>
  <c r="O3906" i="1"/>
  <c r="Q3906" i="1"/>
  <c r="S3906" i="1"/>
  <c r="O3902" i="1"/>
  <c r="Q3902" i="1"/>
  <c r="S3902" i="1"/>
  <c r="O3898" i="1"/>
  <c r="Q3898" i="1"/>
  <c r="S3898" i="1"/>
  <c r="O3894" i="1"/>
  <c r="Q3894" i="1"/>
  <c r="S3894" i="1"/>
  <c r="O3890" i="1"/>
  <c r="Q3890" i="1"/>
  <c r="S3890" i="1"/>
  <c r="O3886" i="1"/>
  <c r="Q3886" i="1"/>
  <c r="S3886" i="1"/>
  <c r="O3882" i="1"/>
  <c r="Q3882" i="1"/>
  <c r="S3882" i="1"/>
  <c r="O3878" i="1"/>
  <c r="Q3878" i="1"/>
  <c r="S3878" i="1"/>
  <c r="O3876" i="1"/>
  <c r="Q3876" i="1"/>
  <c r="S3876" i="1"/>
  <c r="O3872" i="1"/>
  <c r="Q3872" i="1"/>
  <c r="S3872" i="1"/>
  <c r="O3868" i="1"/>
  <c r="Q3868" i="1"/>
  <c r="S3868" i="1"/>
  <c r="O3864" i="1"/>
  <c r="Q3864" i="1"/>
  <c r="S3864" i="1"/>
  <c r="O3860" i="1"/>
  <c r="Q3860" i="1"/>
  <c r="S3860" i="1"/>
  <c r="O3854" i="1"/>
  <c r="Q3854" i="1"/>
  <c r="S3854" i="1"/>
  <c r="O3850" i="1"/>
  <c r="Q3850" i="1"/>
  <c r="S3850" i="1"/>
  <c r="O3846" i="1"/>
  <c r="Q3846" i="1"/>
  <c r="S3846" i="1"/>
  <c r="O3844" i="1"/>
  <c r="Q3844" i="1"/>
  <c r="S3844" i="1"/>
  <c r="O3840" i="1"/>
  <c r="Q3840" i="1"/>
  <c r="S3840" i="1"/>
  <c r="O3836" i="1"/>
  <c r="Q3836" i="1"/>
  <c r="S3836" i="1"/>
  <c r="O3832" i="1"/>
  <c r="Q3832" i="1"/>
  <c r="S3832" i="1"/>
  <c r="O3828" i="1"/>
  <c r="Q3828" i="1"/>
  <c r="S3828" i="1"/>
  <c r="O3824" i="1"/>
  <c r="Q3824" i="1"/>
  <c r="S3824" i="1"/>
  <c r="O3820" i="1"/>
  <c r="Q3820" i="1"/>
  <c r="S3820" i="1"/>
  <c r="O3816" i="1"/>
  <c r="Q3816" i="1"/>
  <c r="S3816" i="1"/>
  <c r="O3812" i="1"/>
  <c r="Q3812" i="1"/>
  <c r="S3812" i="1"/>
  <c r="O3808" i="1"/>
  <c r="Q3808" i="1"/>
  <c r="S3808" i="1"/>
  <c r="O3804" i="1"/>
  <c r="Q3804" i="1"/>
  <c r="S3804" i="1"/>
  <c r="O3800" i="1"/>
  <c r="Q3800" i="1"/>
  <c r="S3800" i="1"/>
  <c r="O3796" i="1"/>
  <c r="Q3796" i="1"/>
  <c r="S3796" i="1"/>
  <c r="O3792" i="1"/>
  <c r="Q3792" i="1"/>
  <c r="S3792" i="1"/>
  <c r="O3788" i="1"/>
  <c r="Q3788" i="1"/>
  <c r="S3788" i="1"/>
  <c r="O3784" i="1"/>
  <c r="Q3784" i="1"/>
  <c r="S3784" i="1"/>
  <c r="O3780" i="1"/>
  <c r="Q3780" i="1"/>
  <c r="S3780" i="1"/>
  <c r="O3774" i="1"/>
  <c r="Q3774" i="1"/>
  <c r="S3774" i="1"/>
  <c r="O3770" i="1"/>
  <c r="Q3770" i="1"/>
  <c r="S3770" i="1"/>
  <c r="O3766" i="1"/>
  <c r="Q3766" i="1"/>
  <c r="S3766" i="1"/>
  <c r="O3762" i="1"/>
  <c r="Q3762" i="1"/>
  <c r="S3762" i="1"/>
  <c r="O3760" i="1"/>
  <c r="Q3760" i="1"/>
  <c r="S3760" i="1"/>
  <c r="O3756" i="1"/>
  <c r="Q3756" i="1"/>
  <c r="S3756" i="1"/>
  <c r="O3752" i="1"/>
  <c r="Q3752" i="1"/>
  <c r="S3752" i="1"/>
  <c r="O3748" i="1"/>
  <c r="Q3748" i="1"/>
  <c r="S3748" i="1"/>
  <c r="O3742" i="1"/>
  <c r="Q3742" i="1"/>
  <c r="S3742" i="1"/>
  <c r="O3738" i="1"/>
  <c r="Q3738" i="1"/>
  <c r="S3738" i="1"/>
  <c r="O3734" i="1"/>
  <c r="Q3734" i="1"/>
  <c r="S3734" i="1"/>
  <c r="O3730" i="1"/>
  <c r="Q3730" i="1"/>
  <c r="S3730" i="1"/>
  <c r="O3726" i="1"/>
  <c r="Q3726" i="1"/>
  <c r="S3726" i="1"/>
  <c r="O3722" i="1"/>
  <c r="Q3722" i="1"/>
  <c r="S3722" i="1"/>
  <c r="O3718" i="1"/>
  <c r="Q3718" i="1"/>
  <c r="S3718" i="1"/>
  <c r="O3712" i="1"/>
  <c r="Q3712" i="1"/>
  <c r="S3712" i="1"/>
  <c r="O3708" i="1"/>
  <c r="Q3708" i="1"/>
  <c r="S3708" i="1"/>
  <c r="O3704" i="1"/>
  <c r="Q3704" i="1"/>
  <c r="S3704" i="1"/>
  <c r="O3700" i="1"/>
  <c r="Q3700" i="1"/>
  <c r="S3700" i="1"/>
  <c r="O3696" i="1"/>
  <c r="Q3696" i="1"/>
  <c r="S3696" i="1"/>
  <c r="O3690" i="1"/>
  <c r="Q3690" i="1"/>
  <c r="S3690" i="1"/>
  <c r="O3686" i="1"/>
  <c r="Q3686" i="1"/>
  <c r="S3686" i="1"/>
  <c r="O3678" i="1"/>
  <c r="Q3678" i="1"/>
  <c r="S3678" i="1"/>
  <c r="O3674" i="1"/>
  <c r="Q3674" i="1"/>
  <c r="S3674" i="1"/>
  <c r="O3670" i="1"/>
  <c r="Q3670" i="1"/>
  <c r="S3670" i="1"/>
  <c r="O3666" i="1"/>
  <c r="Q3666" i="1"/>
  <c r="S3666" i="1"/>
  <c r="O3662" i="1"/>
  <c r="Q3662" i="1"/>
  <c r="S3662" i="1"/>
  <c r="O3658" i="1"/>
  <c r="Q3658" i="1"/>
  <c r="S3658" i="1"/>
  <c r="O3654" i="1"/>
  <c r="Q3654" i="1"/>
  <c r="S3654" i="1"/>
  <c r="O3650" i="1"/>
  <c r="Q3650" i="1"/>
  <c r="S3650" i="1"/>
  <c r="O3646" i="1"/>
  <c r="Q3646" i="1"/>
  <c r="S3646" i="1"/>
  <c r="O3642" i="1"/>
  <c r="Q3642" i="1"/>
  <c r="S3642" i="1"/>
  <c r="O3638" i="1"/>
  <c r="Q3638" i="1"/>
  <c r="S3638" i="1"/>
  <c r="O3634" i="1"/>
  <c r="Q3634" i="1"/>
  <c r="S3634" i="1"/>
  <c r="O3630" i="1"/>
  <c r="Q3630" i="1"/>
  <c r="S3630" i="1"/>
  <c r="O3626" i="1"/>
  <c r="Q3626" i="1"/>
  <c r="S3626" i="1"/>
  <c r="O3622" i="1"/>
  <c r="Q3622" i="1"/>
  <c r="S3622" i="1"/>
  <c r="O3618" i="1"/>
  <c r="Q3618" i="1"/>
  <c r="S3618" i="1"/>
  <c r="O3614" i="1"/>
  <c r="Q3614" i="1"/>
  <c r="S3614" i="1"/>
  <c r="O3610" i="1"/>
  <c r="Q3610" i="1"/>
  <c r="S3610" i="1"/>
  <c r="O3604" i="1"/>
  <c r="Q3604" i="1"/>
  <c r="S3604" i="1"/>
  <c r="O3600" i="1"/>
  <c r="Q3600" i="1"/>
  <c r="S3600" i="1"/>
  <c r="O3596" i="1"/>
  <c r="Q3596" i="1"/>
  <c r="S3596" i="1"/>
  <c r="O3592" i="1"/>
  <c r="Q3592" i="1"/>
  <c r="S3592" i="1"/>
  <c r="O4102" i="1"/>
  <c r="Q4102" i="1"/>
  <c r="S4102" i="1"/>
  <c r="O4098" i="1"/>
  <c r="Q4098" i="1"/>
  <c r="S4098" i="1"/>
  <c r="O4094" i="1"/>
  <c r="Q4094" i="1"/>
  <c r="S4094" i="1"/>
  <c r="O4090" i="1"/>
  <c r="Q4090" i="1"/>
  <c r="S4090" i="1"/>
  <c r="O4086" i="1"/>
  <c r="Q4086" i="1"/>
  <c r="S4086" i="1"/>
  <c r="O4082" i="1"/>
  <c r="Q4082" i="1"/>
  <c r="S4082" i="1"/>
  <c r="O4076" i="1"/>
  <c r="Q4076" i="1"/>
  <c r="S4076" i="1"/>
  <c r="O4072" i="1"/>
  <c r="Q4072" i="1"/>
  <c r="S4072" i="1"/>
  <c r="O4068" i="1"/>
  <c r="Q4068" i="1"/>
  <c r="S4068" i="1"/>
  <c r="O4064" i="1"/>
  <c r="Q4064" i="1"/>
  <c r="S4064" i="1"/>
  <c r="O4060" i="1"/>
  <c r="Q4060" i="1"/>
  <c r="S4060" i="1"/>
  <c r="O4056" i="1"/>
  <c r="Q4056" i="1"/>
  <c r="S4056" i="1"/>
  <c r="O4052" i="1"/>
  <c r="Q4052" i="1"/>
  <c r="S4052" i="1"/>
  <c r="O4046" i="1"/>
  <c r="Q4046" i="1"/>
  <c r="S4046" i="1"/>
  <c r="O4042" i="1"/>
  <c r="Q4042" i="1"/>
  <c r="S4042" i="1"/>
  <c r="O4038" i="1"/>
  <c r="Q4038" i="1"/>
  <c r="S4038" i="1"/>
  <c r="O4034" i="1"/>
  <c r="Q4034" i="1"/>
  <c r="S4034" i="1"/>
  <c r="O4030" i="1"/>
  <c r="Q4030" i="1"/>
  <c r="S4030" i="1"/>
  <c r="O4026" i="1"/>
  <c r="Q4026" i="1"/>
  <c r="S4026" i="1"/>
  <c r="O4022" i="1"/>
  <c r="Q4022" i="1"/>
  <c r="S4022" i="1"/>
  <c r="O4018" i="1"/>
  <c r="Q4018" i="1"/>
  <c r="S4018" i="1"/>
  <c r="O4014" i="1"/>
  <c r="Q4014" i="1"/>
  <c r="S4014" i="1"/>
  <c r="O4010" i="1"/>
  <c r="Q4010" i="1"/>
  <c r="S4010" i="1"/>
  <c r="O4006" i="1"/>
  <c r="Q4006" i="1"/>
  <c r="S4006" i="1"/>
  <c r="O4002" i="1"/>
  <c r="Q4002" i="1"/>
  <c r="S4002" i="1"/>
  <c r="O3998" i="1"/>
  <c r="Q3998" i="1"/>
  <c r="S3998" i="1"/>
  <c r="O3994" i="1"/>
  <c r="Q3994" i="1"/>
  <c r="S3994" i="1"/>
  <c r="O3992" i="1"/>
  <c r="Q3992" i="1"/>
  <c r="S3992" i="1"/>
  <c r="O3988" i="1"/>
  <c r="Q3988" i="1"/>
  <c r="S3988" i="1"/>
  <c r="O3984" i="1"/>
  <c r="Q3984" i="1"/>
  <c r="S3984" i="1"/>
  <c r="O3980" i="1"/>
  <c r="Q3980" i="1"/>
  <c r="S3980" i="1"/>
  <c r="O3976" i="1"/>
  <c r="Q3976" i="1"/>
  <c r="S3976" i="1"/>
  <c r="O3972" i="1"/>
  <c r="Q3972" i="1"/>
  <c r="S3972" i="1"/>
  <c r="O3968" i="1"/>
  <c r="Q3968" i="1"/>
  <c r="S3968" i="1"/>
  <c r="O3966" i="1"/>
  <c r="Q3966" i="1"/>
  <c r="S3966" i="1"/>
  <c r="O3962" i="1"/>
  <c r="Q3962" i="1"/>
  <c r="S3962" i="1"/>
  <c r="O3958" i="1"/>
  <c r="Q3958" i="1"/>
  <c r="S3958" i="1"/>
  <c r="O3956" i="1"/>
  <c r="Q3956" i="1"/>
  <c r="S3956" i="1"/>
  <c r="O3952" i="1"/>
  <c r="Q3952" i="1"/>
  <c r="S3952" i="1"/>
  <c r="O3948" i="1"/>
  <c r="Q3948" i="1"/>
  <c r="S3948" i="1"/>
  <c r="O3944" i="1"/>
  <c r="Q3944" i="1"/>
  <c r="S3944" i="1"/>
  <c r="O3940" i="1"/>
  <c r="Q3940" i="1"/>
  <c r="S3940" i="1"/>
  <c r="O3936" i="1"/>
  <c r="Q3936" i="1"/>
  <c r="S3936" i="1"/>
  <c r="O3932" i="1"/>
  <c r="Q3932" i="1"/>
  <c r="S3932" i="1"/>
  <c r="O3930" i="1"/>
  <c r="Q3930" i="1"/>
  <c r="S3930" i="1"/>
  <c r="O3926" i="1"/>
  <c r="Q3926" i="1"/>
  <c r="S3926" i="1"/>
  <c r="O3922" i="1"/>
  <c r="Q3922" i="1"/>
  <c r="S3922" i="1"/>
  <c r="O3920" i="1"/>
  <c r="Q3920" i="1"/>
  <c r="S3920" i="1"/>
  <c r="O3916" i="1"/>
  <c r="Q3916" i="1"/>
  <c r="S3916" i="1"/>
  <c r="O3912" i="1"/>
  <c r="Q3912" i="1"/>
  <c r="S3912" i="1"/>
  <c r="O3908" i="1"/>
  <c r="Q3908" i="1"/>
  <c r="S3908" i="1"/>
  <c r="O3904" i="1"/>
  <c r="Q3904" i="1"/>
  <c r="S3904" i="1"/>
  <c r="O3900" i="1"/>
  <c r="Q3900" i="1"/>
  <c r="S3900" i="1"/>
  <c r="O3896" i="1"/>
  <c r="Q3896" i="1"/>
  <c r="S3896" i="1"/>
  <c r="O3892" i="1"/>
  <c r="Q3892" i="1"/>
  <c r="S3892" i="1"/>
  <c r="O3888" i="1"/>
  <c r="Q3888" i="1"/>
  <c r="S3888" i="1"/>
  <c r="O3884" i="1"/>
  <c r="Q3884" i="1"/>
  <c r="S3884" i="1"/>
  <c r="O3880" i="1"/>
  <c r="Q3880" i="1"/>
  <c r="S3880" i="1"/>
  <c r="O3874" i="1"/>
  <c r="Q3874" i="1"/>
  <c r="S3874" i="1"/>
  <c r="O3870" i="1"/>
  <c r="Q3870" i="1"/>
  <c r="S3870" i="1"/>
  <c r="O3866" i="1"/>
  <c r="Q3866" i="1"/>
  <c r="S3866" i="1"/>
  <c r="O3862" i="1"/>
  <c r="Q3862" i="1"/>
  <c r="S3862" i="1"/>
  <c r="O3858" i="1"/>
  <c r="Q3858" i="1"/>
  <c r="S3858" i="1"/>
  <c r="O3856" i="1"/>
  <c r="Q3856" i="1"/>
  <c r="S3856" i="1"/>
  <c r="O3852" i="1"/>
  <c r="Q3852" i="1"/>
  <c r="S3852" i="1"/>
  <c r="O3848" i="1"/>
  <c r="Q3848" i="1"/>
  <c r="S3848" i="1"/>
  <c r="O3842" i="1"/>
  <c r="Q3842" i="1"/>
  <c r="S3842" i="1"/>
  <c r="O3838" i="1"/>
  <c r="Q3838" i="1"/>
  <c r="S3838" i="1"/>
  <c r="O3834" i="1"/>
  <c r="Q3834" i="1"/>
  <c r="S3834" i="1"/>
  <c r="O3830" i="1"/>
  <c r="Q3830" i="1"/>
  <c r="S3830" i="1"/>
  <c r="O3826" i="1"/>
  <c r="Q3826" i="1"/>
  <c r="S3826" i="1"/>
  <c r="O3822" i="1"/>
  <c r="Q3822" i="1"/>
  <c r="S3822" i="1"/>
  <c r="O3818" i="1"/>
  <c r="Q3818" i="1"/>
  <c r="S3818" i="1"/>
  <c r="O3814" i="1"/>
  <c r="Q3814" i="1"/>
  <c r="S3814" i="1"/>
  <c r="O3810" i="1"/>
  <c r="Q3810" i="1"/>
  <c r="S3810" i="1"/>
  <c r="O3806" i="1"/>
  <c r="Q3806" i="1"/>
  <c r="S3806" i="1"/>
  <c r="O3802" i="1"/>
  <c r="Q3802" i="1"/>
  <c r="S3802" i="1"/>
  <c r="O3798" i="1"/>
  <c r="Q3798" i="1"/>
  <c r="S3798" i="1"/>
  <c r="O3794" i="1"/>
  <c r="Q3794" i="1"/>
  <c r="S3794" i="1"/>
  <c r="O3790" i="1"/>
  <c r="Q3790" i="1"/>
  <c r="S3790" i="1"/>
  <c r="O3786" i="1"/>
  <c r="Q3786" i="1"/>
  <c r="S3786" i="1"/>
  <c r="O3782" i="1"/>
  <c r="Q3782" i="1"/>
  <c r="S3782" i="1"/>
  <c r="O3778" i="1"/>
  <c r="Q3778" i="1"/>
  <c r="S3778" i="1"/>
  <c r="O3776" i="1"/>
  <c r="Q3776" i="1"/>
  <c r="S3776" i="1"/>
  <c r="O3772" i="1"/>
  <c r="Q3772" i="1"/>
  <c r="S3772" i="1"/>
  <c r="O3768" i="1"/>
  <c r="Q3768" i="1"/>
  <c r="S3768" i="1"/>
  <c r="O3764" i="1"/>
  <c r="Q3764" i="1"/>
  <c r="S3764" i="1"/>
  <c r="O3758" i="1"/>
  <c r="Q3758" i="1"/>
  <c r="S3758" i="1"/>
  <c r="O3754" i="1"/>
  <c r="Q3754" i="1"/>
  <c r="S3754" i="1"/>
  <c r="O3750" i="1"/>
  <c r="Q3750" i="1"/>
  <c r="S3750" i="1"/>
  <c r="O3746" i="1"/>
  <c r="Q3746" i="1"/>
  <c r="S3746" i="1"/>
  <c r="O3744" i="1"/>
  <c r="Q3744" i="1"/>
  <c r="S3744" i="1"/>
  <c r="O3740" i="1"/>
  <c r="Q3740" i="1"/>
  <c r="S3740" i="1"/>
  <c r="O3736" i="1"/>
  <c r="Q3736" i="1"/>
  <c r="S3736" i="1"/>
  <c r="O3732" i="1"/>
  <c r="Q3732" i="1"/>
  <c r="S3732" i="1"/>
  <c r="O3728" i="1"/>
  <c r="Q3728" i="1"/>
  <c r="S3728" i="1"/>
  <c r="O3724" i="1"/>
  <c r="Q3724" i="1"/>
  <c r="S3724" i="1"/>
  <c r="O3720" i="1"/>
  <c r="Q3720" i="1"/>
  <c r="S3720" i="1"/>
  <c r="O3716" i="1"/>
  <c r="Q3716" i="1"/>
  <c r="S3716" i="1"/>
  <c r="O3714" i="1"/>
  <c r="Q3714" i="1"/>
  <c r="S3714" i="1"/>
  <c r="O3710" i="1"/>
  <c r="Q3710" i="1"/>
  <c r="S3710" i="1"/>
  <c r="O3706" i="1"/>
  <c r="Q3706" i="1"/>
  <c r="S3706" i="1"/>
  <c r="O3702" i="1"/>
  <c r="Q3702" i="1"/>
  <c r="S3702" i="1"/>
  <c r="O3698" i="1"/>
  <c r="Q3698" i="1"/>
  <c r="S3698" i="1"/>
  <c r="O3694" i="1"/>
  <c r="Q3694" i="1"/>
  <c r="S3694" i="1"/>
  <c r="O3692" i="1"/>
  <c r="Q3692" i="1"/>
  <c r="S3692" i="1"/>
  <c r="O3688" i="1"/>
  <c r="Q3688" i="1"/>
  <c r="S3688" i="1"/>
  <c r="O3684" i="1"/>
  <c r="Q3684" i="1"/>
  <c r="S3684" i="1"/>
  <c r="O3682" i="1"/>
  <c r="Q3682" i="1"/>
  <c r="S3682" i="1"/>
  <c r="O3680" i="1"/>
  <c r="Q3680" i="1"/>
  <c r="S3680" i="1"/>
  <c r="O3676" i="1"/>
  <c r="Q3676" i="1"/>
  <c r="S3676" i="1"/>
  <c r="O3672" i="1"/>
  <c r="Q3672" i="1"/>
  <c r="S3672" i="1"/>
  <c r="O3668" i="1"/>
  <c r="Q3668" i="1"/>
  <c r="S3668" i="1"/>
  <c r="O3664" i="1"/>
  <c r="Q3664" i="1"/>
  <c r="S3664" i="1"/>
  <c r="O3660" i="1"/>
  <c r="Q3660" i="1"/>
  <c r="S3660" i="1"/>
  <c r="O3656" i="1"/>
  <c r="Q3656" i="1"/>
  <c r="S3656" i="1"/>
  <c r="O3652" i="1"/>
  <c r="Q3652" i="1"/>
  <c r="S3652" i="1"/>
  <c r="O3648" i="1"/>
  <c r="Q3648" i="1"/>
  <c r="S3648" i="1"/>
  <c r="O3644" i="1"/>
  <c r="Q3644" i="1"/>
  <c r="S3644" i="1"/>
  <c r="O3640" i="1"/>
  <c r="Q3640" i="1"/>
  <c r="S3640" i="1"/>
  <c r="O3636" i="1"/>
  <c r="Q3636" i="1"/>
  <c r="S3636" i="1"/>
  <c r="O3632" i="1"/>
  <c r="Q3632" i="1"/>
  <c r="S3632" i="1"/>
  <c r="O3628" i="1"/>
  <c r="Q3628" i="1"/>
  <c r="S3628" i="1"/>
  <c r="O3624" i="1"/>
  <c r="Q3624" i="1"/>
  <c r="S3624" i="1"/>
  <c r="O3620" i="1"/>
  <c r="Q3620" i="1"/>
  <c r="S3620" i="1"/>
  <c r="O3616" i="1"/>
  <c r="Q3616" i="1"/>
  <c r="S3616" i="1"/>
  <c r="O3612" i="1"/>
  <c r="Q3612" i="1"/>
  <c r="S3612" i="1"/>
  <c r="O3608" i="1"/>
  <c r="Q3608" i="1"/>
  <c r="S3608" i="1"/>
  <c r="O3606" i="1"/>
  <c r="Q3606" i="1"/>
  <c r="S3606" i="1"/>
  <c r="O3602" i="1"/>
  <c r="Q3602" i="1"/>
  <c r="S3602" i="1"/>
  <c r="O3598" i="1"/>
  <c r="Q3598" i="1"/>
  <c r="S3598" i="1"/>
  <c r="O3594" i="1"/>
  <c r="Q3594" i="1"/>
  <c r="S3594" i="1"/>
  <c r="O3590" i="1"/>
  <c r="Q3590" i="1"/>
  <c r="S3590" i="1"/>
  <c r="S3588" i="1"/>
  <c r="Q3588" i="1"/>
  <c r="S3586" i="1"/>
  <c r="Q3586" i="1"/>
  <c r="S3584" i="1"/>
  <c r="Q3584" i="1"/>
  <c r="S3582" i="1"/>
  <c r="Q3582" i="1"/>
  <c r="S3580" i="1"/>
  <c r="Q3580" i="1"/>
  <c r="S3578" i="1"/>
  <c r="Q3578" i="1"/>
  <c r="S3576" i="1"/>
  <c r="Q3576" i="1"/>
  <c r="S3574" i="1"/>
  <c r="Q3574" i="1"/>
  <c r="S3572" i="1"/>
  <c r="Q3572" i="1"/>
  <c r="S3570" i="1"/>
  <c r="Q3570" i="1"/>
  <c r="S3568" i="1"/>
  <c r="Q3568" i="1"/>
  <c r="S3566" i="1"/>
  <c r="Q3566" i="1"/>
  <c r="S3564" i="1"/>
  <c r="Q3564" i="1"/>
  <c r="S3562" i="1"/>
  <c r="Q3562" i="1"/>
  <c r="S3560" i="1"/>
  <c r="Q3560" i="1"/>
  <c r="S3558" i="1"/>
  <c r="Q3558" i="1"/>
  <c r="S3556" i="1"/>
  <c r="Q3556" i="1"/>
  <c r="S3554" i="1"/>
  <c r="Q3554" i="1"/>
  <c r="S3552" i="1"/>
  <c r="Q3552" i="1"/>
  <c r="S3550" i="1"/>
  <c r="Q3550" i="1"/>
  <c r="S3548" i="1"/>
  <c r="Q3548" i="1"/>
  <c r="S3546" i="1"/>
  <c r="Q3546" i="1"/>
  <c r="S3544" i="1"/>
  <c r="Q3544" i="1"/>
  <c r="S3542" i="1"/>
  <c r="Q3542" i="1"/>
  <c r="S3540" i="1"/>
  <c r="Q3540" i="1"/>
  <c r="S3538" i="1"/>
  <c r="Q3538" i="1"/>
  <c r="S3536" i="1"/>
  <c r="Q3536" i="1"/>
  <c r="S3534" i="1"/>
  <c r="Q3534" i="1"/>
  <c r="S3532" i="1"/>
  <c r="Q3532" i="1"/>
  <c r="S3530" i="1"/>
  <c r="Q3530" i="1"/>
  <c r="S3528" i="1"/>
  <c r="Q3528" i="1"/>
  <c r="S3526" i="1"/>
  <c r="Q3526" i="1"/>
  <c r="S3524" i="1"/>
  <c r="Q3524" i="1"/>
  <c r="S3522" i="1"/>
  <c r="Q3522" i="1"/>
  <c r="S3520" i="1"/>
  <c r="Q3520" i="1"/>
  <c r="S3518" i="1"/>
  <c r="Q3518" i="1"/>
  <c r="S3516" i="1"/>
  <c r="Q3516" i="1"/>
  <c r="S3514" i="1"/>
  <c r="Q3514" i="1"/>
  <c r="S3512" i="1"/>
  <c r="Q3512" i="1"/>
  <c r="S3510" i="1"/>
  <c r="Q3510" i="1"/>
  <c r="S3508" i="1"/>
  <c r="Q3508" i="1"/>
  <c r="S3506" i="1"/>
  <c r="Q3506" i="1"/>
  <c r="S3504" i="1"/>
  <c r="Q3504" i="1"/>
  <c r="S3502" i="1"/>
  <c r="Q3502" i="1"/>
  <c r="S3500" i="1"/>
  <c r="Q3500" i="1"/>
  <c r="S3498" i="1"/>
  <c r="Q3498" i="1"/>
  <c r="S3496" i="1"/>
  <c r="Q3496" i="1"/>
  <c r="S3494" i="1"/>
  <c r="Q3494" i="1"/>
  <c r="S3492" i="1"/>
  <c r="Q3492" i="1"/>
  <c r="S3490" i="1"/>
  <c r="Q3490" i="1"/>
  <c r="S3488" i="1"/>
  <c r="Q3488" i="1"/>
  <c r="S3486" i="1"/>
  <c r="Q3486" i="1"/>
  <c r="S3484" i="1"/>
  <c r="Q3484" i="1"/>
  <c r="S3482" i="1"/>
  <c r="Q3482" i="1"/>
  <c r="S3480" i="1"/>
  <c r="Q3480" i="1"/>
  <c r="S3478" i="1"/>
  <c r="Q3478" i="1"/>
  <c r="S3476" i="1"/>
  <c r="Q3476" i="1"/>
  <c r="S3474" i="1"/>
  <c r="Q3474" i="1"/>
  <c r="S3472" i="1"/>
  <c r="Q3472" i="1"/>
  <c r="S3470" i="1"/>
  <c r="Q3470" i="1"/>
  <c r="S3468" i="1"/>
  <c r="Q3468" i="1"/>
  <c r="S3466" i="1"/>
  <c r="Q3466" i="1"/>
  <c r="S3464" i="1"/>
  <c r="Q3464" i="1"/>
  <c r="S3462" i="1"/>
  <c r="Q3462" i="1"/>
  <c r="S3460" i="1"/>
  <c r="Q3460" i="1"/>
  <c r="S3458" i="1"/>
  <c r="Q3458" i="1"/>
  <c r="S3456" i="1"/>
  <c r="Q3456" i="1"/>
  <c r="S3454" i="1"/>
  <c r="Q3454" i="1"/>
  <c r="S3452" i="1"/>
  <c r="Q3452" i="1"/>
  <c r="S3450" i="1"/>
  <c r="Q3450" i="1"/>
  <c r="S3448" i="1"/>
  <c r="Q3448" i="1"/>
  <c r="S3446" i="1"/>
  <c r="Q3446" i="1"/>
  <c r="S3444" i="1"/>
  <c r="Q3444" i="1"/>
  <c r="S3442" i="1"/>
  <c r="Q3442" i="1"/>
  <c r="S3440" i="1"/>
  <c r="Q3440" i="1"/>
  <c r="S3438" i="1"/>
  <c r="Q3438" i="1"/>
  <c r="S3436" i="1"/>
  <c r="Q3436" i="1"/>
  <c r="S3434" i="1"/>
  <c r="Q3434" i="1"/>
  <c r="S3432" i="1"/>
  <c r="Q3432" i="1"/>
  <c r="S3430" i="1"/>
  <c r="Q3430" i="1"/>
  <c r="S3428" i="1"/>
  <c r="Q3428" i="1"/>
  <c r="S3426" i="1"/>
  <c r="Q3426" i="1"/>
  <c r="S3424" i="1"/>
  <c r="Q3424" i="1"/>
  <c r="S3422" i="1"/>
  <c r="Q3422" i="1"/>
  <c r="S3420" i="1"/>
  <c r="Q3420" i="1"/>
  <c r="S3418" i="1"/>
  <c r="Q3418" i="1"/>
  <c r="S3416" i="1"/>
  <c r="Q3416" i="1"/>
  <c r="S3414" i="1"/>
  <c r="Q3414" i="1"/>
  <c r="S3412" i="1"/>
  <c r="Q3412" i="1"/>
  <c r="S3410" i="1"/>
  <c r="Q3410" i="1"/>
  <c r="S3408" i="1"/>
  <c r="Q3408" i="1"/>
  <c r="S3406" i="1"/>
  <c r="Q3406" i="1"/>
  <c r="S3404" i="1"/>
  <c r="Q3404" i="1"/>
  <c r="S3402" i="1"/>
  <c r="Q3402" i="1"/>
  <c r="S3400" i="1"/>
  <c r="Q3400" i="1"/>
  <c r="S3398" i="1"/>
  <c r="Q3398" i="1"/>
  <c r="S3396" i="1"/>
  <c r="Q3396" i="1"/>
  <c r="S3394" i="1"/>
  <c r="Q3394" i="1"/>
  <c r="S3392" i="1"/>
  <c r="Q3392" i="1"/>
  <c r="S3390" i="1"/>
  <c r="Q3390" i="1"/>
  <c r="S3388" i="1"/>
  <c r="Q3388" i="1"/>
  <c r="S3386" i="1"/>
  <c r="Q3386" i="1"/>
  <c r="S3384" i="1"/>
  <c r="Q3384" i="1"/>
  <c r="S3382" i="1"/>
  <c r="Q3382" i="1"/>
  <c r="S3380" i="1"/>
  <c r="Q3380" i="1"/>
  <c r="S3378" i="1"/>
  <c r="Q3378" i="1"/>
  <c r="S3376" i="1"/>
  <c r="Q3376" i="1"/>
  <c r="S3374" i="1"/>
  <c r="Q3374" i="1"/>
  <c r="S3372" i="1"/>
  <c r="Q3372" i="1"/>
  <c r="S3370" i="1"/>
  <c r="Q3370" i="1"/>
  <c r="S3368" i="1"/>
  <c r="Q3368" i="1"/>
  <c r="S3366" i="1"/>
  <c r="Q3366" i="1"/>
  <c r="S3364" i="1"/>
  <c r="Q3364" i="1"/>
  <c r="S3362" i="1"/>
  <c r="Q3362" i="1"/>
  <c r="S3360" i="1"/>
  <c r="Q3360" i="1"/>
  <c r="S3358" i="1"/>
  <c r="Q3358" i="1"/>
  <c r="S3356" i="1"/>
  <c r="Q3356" i="1"/>
  <c r="S3354" i="1"/>
  <c r="Q3354" i="1"/>
  <c r="S3352" i="1"/>
  <c r="Q3352" i="1"/>
  <c r="S3350" i="1"/>
  <c r="Q3350" i="1"/>
  <c r="S3348" i="1"/>
  <c r="Q3348" i="1"/>
  <c r="S3346" i="1"/>
  <c r="Q3346" i="1"/>
  <c r="S3344" i="1"/>
  <c r="Q3344" i="1"/>
  <c r="S3342" i="1"/>
  <c r="Q3342" i="1"/>
  <c r="S3340" i="1"/>
  <c r="Q3340" i="1"/>
  <c r="S3338" i="1"/>
  <c r="Q3338" i="1"/>
  <c r="S3336" i="1"/>
  <c r="Q3336" i="1"/>
  <c r="S3334" i="1"/>
  <c r="Q3334" i="1"/>
  <c r="S3332" i="1"/>
  <c r="Q3332" i="1"/>
  <c r="S3330" i="1"/>
  <c r="Q3330" i="1"/>
  <c r="S3328" i="1"/>
  <c r="Q3328" i="1"/>
  <c r="S3326" i="1"/>
  <c r="Q3326" i="1"/>
  <c r="S3324" i="1"/>
  <c r="Q3324" i="1"/>
  <c r="S3322" i="1"/>
  <c r="Q3322" i="1"/>
  <c r="S3320" i="1"/>
  <c r="Q3320" i="1"/>
  <c r="S3318" i="1"/>
  <c r="Q3318" i="1"/>
  <c r="S3316" i="1"/>
  <c r="Q3316" i="1"/>
  <c r="S3314" i="1"/>
  <c r="Q3314" i="1"/>
  <c r="S3312" i="1"/>
  <c r="Q3312" i="1"/>
  <c r="S3310" i="1"/>
  <c r="Q3310" i="1"/>
  <c r="S3308" i="1"/>
  <c r="Q3308" i="1"/>
  <c r="S3306" i="1"/>
  <c r="Q3306" i="1"/>
  <c r="S3304" i="1"/>
  <c r="Q3304" i="1"/>
  <c r="S3302" i="1"/>
  <c r="Q3302" i="1"/>
  <c r="S3300" i="1"/>
  <c r="Q3300" i="1"/>
  <c r="S3298" i="1"/>
  <c r="Q3298" i="1"/>
  <c r="S3296" i="1"/>
  <c r="Q3296" i="1"/>
  <c r="S3294" i="1"/>
  <c r="Q3294" i="1"/>
  <c r="S3292" i="1"/>
  <c r="Q3292" i="1"/>
  <c r="S3290" i="1"/>
  <c r="Q3290" i="1"/>
  <c r="S3288" i="1"/>
  <c r="Q3288" i="1"/>
  <c r="S3286" i="1"/>
  <c r="Q3286" i="1"/>
  <c r="S3284" i="1"/>
  <c r="Q3284" i="1"/>
  <c r="S3282" i="1"/>
  <c r="Q3282" i="1"/>
  <c r="S3280" i="1"/>
  <c r="Q3280" i="1"/>
  <c r="S3278" i="1"/>
  <c r="Q3278" i="1"/>
  <c r="S3276" i="1"/>
  <c r="Q3276" i="1"/>
  <c r="S3274" i="1"/>
  <c r="Q3274" i="1"/>
  <c r="S3272" i="1"/>
  <c r="Q3272" i="1"/>
  <c r="S3270" i="1"/>
  <c r="Q3270" i="1"/>
  <c r="S3268" i="1"/>
  <c r="Q3268" i="1"/>
  <c r="S3266" i="1"/>
  <c r="Q3266" i="1"/>
  <c r="S3264" i="1"/>
  <c r="Q3264" i="1"/>
  <c r="S3262" i="1"/>
  <c r="Q3262" i="1"/>
  <c r="S3260" i="1"/>
  <c r="Q3260" i="1"/>
  <c r="S3258" i="1"/>
  <c r="Q3258" i="1"/>
  <c r="S3256" i="1"/>
  <c r="Q3256" i="1"/>
  <c r="S3254" i="1"/>
  <c r="Q3254" i="1"/>
  <c r="S3252" i="1"/>
  <c r="Q3252" i="1"/>
  <c r="S3250" i="1"/>
  <c r="Q3250" i="1"/>
  <c r="S3248" i="1"/>
  <c r="Q3248" i="1"/>
  <c r="S3246" i="1"/>
  <c r="Q3246" i="1"/>
  <c r="S3244" i="1"/>
  <c r="Q3244" i="1"/>
  <c r="S3242" i="1"/>
  <c r="Q3242" i="1"/>
  <c r="S3240" i="1"/>
  <c r="Q3240" i="1"/>
  <c r="S3238" i="1"/>
  <c r="Q3238" i="1"/>
  <c r="S3236" i="1"/>
  <c r="Q3236" i="1"/>
  <c r="S3234" i="1"/>
  <c r="Q3234" i="1"/>
  <c r="S3232" i="1"/>
  <c r="Q3232" i="1"/>
  <c r="S3230" i="1"/>
  <c r="Q3230" i="1"/>
  <c r="S3228" i="1"/>
  <c r="Q3228" i="1"/>
  <c r="S3226" i="1"/>
  <c r="Q3226" i="1"/>
  <c r="S3224" i="1"/>
  <c r="Q3224" i="1"/>
  <c r="S3222" i="1"/>
  <c r="Q3222" i="1"/>
  <c r="S3220" i="1"/>
  <c r="Q3220" i="1"/>
  <c r="S3218" i="1"/>
  <c r="Q3218" i="1"/>
  <c r="S3216" i="1"/>
  <c r="Q3216" i="1"/>
  <c r="S3214" i="1"/>
  <c r="Q3214" i="1"/>
  <c r="S3212" i="1"/>
  <c r="Q3212" i="1"/>
  <c r="S3210" i="1"/>
  <c r="Q3210" i="1"/>
  <c r="S3208" i="1"/>
  <c r="Q3208" i="1"/>
  <c r="S3206" i="1"/>
  <c r="Q3206" i="1"/>
  <c r="S3204" i="1"/>
  <c r="Q3204" i="1"/>
  <c r="S3202" i="1"/>
  <c r="Q3202" i="1"/>
  <c r="S3200" i="1"/>
  <c r="Q3200" i="1"/>
  <c r="S3198" i="1"/>
  <c r="Q3198" i="1"/>
  <c r="S3196" i="1"/>
  <c r="Q3196" i="1"/>
  <c r="S3194" i="1"/>
  <c r="Q3194" i="1"/>
  <c r="S3192" i="1"/>
  <c r="Q3192" i="1"/>
  <c r="S3190" i="1"/>
  <c r="Q3190" i="1"/>
  <c r="S3188" i="1"/>
  <c r="Q3188" i="1"/>
  <c r="S3186" i="1"/>
  <c r="Q3186" i="1"/>
  <c r="S3184" i="1"/>
  <c r="Q3184" i="1"/>
  <c r="S3182" i="1"/>
  <c r="Q3182" i="1"/>
  <c r="S3180" i="1"/>
  <c r="Q3180" i="1"/>
  <c r="S3178" i="1"/>
  <c r="Q3178" i="1"/>
  <c r="S3176" i="1"/>
  <c r="Q3176" i="1"/>
  <c r="S3174" i="1"/>
  <c r="Q3174" i="1"/>
  <c r="S3172" i="1"/>
  <c r="Q3172" i="1"/>
  <c r="S3170" i="1"/>
  <c r="Q3170" i="1"/>
  <c r="S3168" i="1"/>
  <c r="Q3168" i="1"/>
  <c r="S3166" i="1"/>
  <c r="Q3166" i="1"/>
  <c r="S3164" i="1"/>
  <c r="Q3164" i="1"/>
  <c r="S3162" i="1"/>
  <c r="Q3162" i="1"/>
  <c r="S3160" i="1"/>
  <c r="Q3160" i="1"/>
  <c r="S3158" i="1"/>
  <c r="Q3158" i="1"/>
  <c r="S3156" i="1"/>
  <c r="Q3156" i="1"/>
  <c r="S3154" i="1"/>
  <c r="Q3154" i="1"/>
  <c r="S3152" i="1"/>
  <c r="Q3152" i="1"/>
  <c r="S3150" i="1"/>
  <c r="Q3150" i="1"/>
  <c r="S3148" i="1"/>
  <c r="Q3148" i="1"/>
  <c r="S3146" i="1"/>
  <c r="Q3146" i="1"/>
  <c r="S3144" i="1"/>
  <c r="Q3144" i="1"/>
  <c r="S3142" i="1"/>
  <c r="Q3142" i="1"/>
  <c r="S3140" i="1"/>
  <c r="Q3140" i="1"/>
  <c r="S3138" i="1"/>
  <c r="Q3138" i="1"/>
  <c r="S3136" i="1"/>
  <c r="Q3136" i="1"/>
  <c r="S3134" i="1"/>
  <c r="Q3134" i="1"/>
  <c r="S3132" i="1"/>
  <c r="Q3132" i="1"/>
  <c r="S3130" i="1"/>
  <c r="Q3130" i="1"/>
  <c r="S3128" i="1"/>
  <c r="Q3128" i="1"/>
  <c r="S3126" i="1"/>
  <c r="Q3126" i="1"/>
  <c r="S3124" i="1"/>
  <c r="Q3124" i="1"/>
  <c r="S3122" i="1"/>
  <c r="Q3122" i="1"/>
  <c r="S3120" i="1"/>
  <c r="Q3120" i="1"/>
  <c r="S3118" i="1"/>
  <c r="Q3118" i="1"/>
  <c r="S3116" i="1"/>
  <c r="Q3116" i="1"/>
  <c r="S3114" i="1"/>
  <c r="Q3114" i="1"/>
  <c r="S3112" i="1"/>
  <c r="Q3112" i="1"/>
  <c r="S3110" i="1"/>
  <c r="Q3110" i="1"/>
  <c r="S3108" i="1"/>
  <c r="Q3108" i="1"/>
  <c r="S3106" i="1"/>
  <c r="Q3106" i="1"/>
  <c r="S3104" i="1"/>
  <c r="Q3104" i="1"/>
  <c r="S3102" i="1"/>
  <c r="Q3102" i="1"/>
  <c r="S3100" i="1"/>
  <c r="Q3100" i="1"/>
  <c r="S3098" i="1"/>
  <c r="Q3098" i="1"/>
  <c r="O3093" i="1"/>
  <c r="Q3093" i="1"/>
  <c r="S3093" i="1"/>
  <c r="O3089" i="1"/>
  <c r="Q3089" i="1"/>
  <c r="S3089" i="1"/>
  <c r="O3085" i="1"/>
  <c r="Q3085" i="1"/>
  <c r="S3085" i="1"/>
  <c r="O3081" i="1"/>
  <c r="Q3081" i="1"/>
  <c r="S3081" i="1"/>
  <c r="O3077" i="1"/>
  <c r="Q3077" i="1"/>
  <c r="S3077" i="1"/>
  <c r="O3075" i="1"/>
  <c r="Q3075" i="1"/>
  <c r="S3075" i="1"/>
  <c r="O3071" i="1"/>
  <c r="Q3071" i="1"/>
  <c r="S3071" i="1"/>
  <c r="O3067" i="1"/>
  <c r="Q3067" i="1"/>
  <c r="S3067" i="1"/>
  <c r="O3063" i="1"/>
  <c r="Q3063" i="1"/>
  <c r="S3063" i="1"/>
  <c r="O3061" i="1"/>
  <c r="Q3061" i="1"/>
  <c r="S3061" i="1"/>
  <c r="O3057" i="1"/>
  <c r="Q3057" i="1"/>
  <c r="S3057" i="1"/>
  <c r="O3053" i="1"/>
  <c r="Q3053" i="1"/>
  <c r="S3053" i="1"/>
  <c r="O3049" i="1"/>
  <c r="Q3049" i="1"/>
  <c r="S3049" i="1"/>
  <c r="O3043" i="1"/>
  <c r="Q3043" i="1"/>
  <c r="S3043" i="1"/>
  <c r="O3039" i="1"/>
  <c r="Q3039" i="1"/>
  <c r="S3039" i="1"/>
  <c r="O3035" i="1"/>
  <c r="Q3035" i="1"/>
  <c r="S3035" i="1"/>
  <c r="O3031" i="1"/>
  <c r="Q3031" i="1"/>
  <c r="S3031" i="1"/>
  <c r="O3027" i="1"/>
  <c r="Q3027" i="1"/>
  <c r="S3027" i="1"/>
  <c r="O3023" i="1"/>
  <c r="Q3023" i="1"/>
  <c r="S3023" i="1"/>
  <c r="O3021" i="1"/>
  <c r="Q3021" i="1"/>
  <c r="S3021" i="1"/>
  <c r="O3017" i="1"/>
  <c r="Q3017" i="1"/>
  <c r="S3017" i="1"/>
  <c r="O3013" i="1"/>
  <c r="Q3013" i="1"/>
  <c r="S3013" i="1"/>
  <c r="O3009" i="1"/>
  <c r="Q3009" i="1"/>
  <c r="S3009" i="1"/>
  <c r="O3005" i="1"/>
  <c r="Q3005" i="1"/>
  <c r="S3005" i="1"/>
  <c r="O3001" i="1"/>
  <c r="Q3001" i="1"/>
  <c r="S3001" i="1"/>
  <c r="O2997" i="1"/>
  <c r="Q2997" i="1"/>
  <c r="S2997" i="1"/>
  <c r="O2991" i="1"/>
  <c r="Q2991" i="1"/>
  <c r="S2991" i="1"/>
  <c r="O2987" i="1"/>
  <c r="Q2987" i="1"/>
  <c r="S2987" i="1"/>
  <c r="O2985" i="1"/>
  <c r="Q2985" i="1"/>
  <c r="S2985" i="1"/>
  <c r="O2981" i="1"/>
  <c r="Q2981" i="1"/>
  <c r="S2981" i="1"/>
  <c r="O2977" i="1"/>
  <c r="Q2977" i="1"/>
  <c r="S2977" i="1"/>
  <c r="O2971" i="1"/>
  <c r="Q2971" i="1"/>
  <c r="S2971" i="1"/>
  <c r="O2967" i="1"/>
  <c r="Q2967" i="1"/>
  <c r="S2967" i="1"/>
  <c r="O2963" i="1"/>
  <c r="Q2963" i="1"/>
  <c r="S2963" i="1"/>
  <c r="O2959" i="1"/>
  <c r="Q2959" i="1"/>
  <c r="S2959" i="1"/>
  <c r="O2955" i="1"/>
  <c r="Q2955" i="1"/>
  <c r="S2955" i="1"/>
  <c r="O2951" i="1"/>
  <c r="Q2951" i="1"/>
  <c r="S2951" i="1"/>
  <c r="O2947" i="1"/>
  <c r="Q2947" i="1"/>
  <c r="S2947" i="1"/>
  <c r="O2943" i="1"/>
  <c r="Q2943" i="1"/>
  <c r="S2943" i="1"/>
  <c r="O2939" i="1"/>
  <c r="Q2939" i="1"/>
  <c r="S2939" i="1"/>
  <c r="O2937" i="1"/>
  <c r="Q2937" i="1"/>
  <c r="S2937" i="1"/>
  <c r="O2933" i="1"/>
  <c r="Q2933" i="1"/>
  <c r="S2933" i="1"/>
  <c r="O2929" i="1"/>
  <c r="Q2929" i="1"/>
  <c r="S2929" i="1"/>
  <c r="O2925" i="1"/>
  <c r="Q2925" i="1"/>
  <c r="S2925" i="1"/>
  <c r="O2921" i="1"/>
  <c r="Q2921" i="1"/>
  <c r="S2921" i="1"/>
  <c r="O2917" i="1"/>
  <c r="Q2917" i="1"/>
  <c r="S2917" i="1"/>
  <c r="O2913" i="1"/>
  <c r="Q2913" i="1"/>
  <c r="S2913" i="1"/>
  <c r="O2907" i="1"/>
  <c r="Q2907" i="1"/>
  <c r="S2907" i="1"/>
  <c r="O2903" i="1"/>
  <c r="Q2903" i="1"/>
  <c r="S2903" i="1"/>
  <c r="O2897" i="1"/>
  <c r="Q2897" i="1"/>
  <c r="S2897" i="1"/>
  <c r="O2895" i="1"/>
  <c r="Q2895" i="1"/>
  <c r="S2895" i="1"/>
  <c r="O2891" i="1"/>
  <c r="Q2891" i="1"/>
  <c r="S2891" i="1"/>
  <c r="O2887" i="1"/>
  <c r="Q2887" i="1"/>
  <c r="S2887" i="1"/>
  <c r="O2885" i="1"/>
  <c r="Q2885" i="1"/>
  <c r="S2885" i="1"/>
  <c r="O2881" i="1"/>
  <c r="Q2881" i="1"/>
  <c r="S2881" i="1"/>
  <c r="O2877" i="1"/>
  <c r="Q2877" i="1"/>
  <c r="S2877" i="1"/>
  <c r="O2873" i="1"/>
  <c r="Q2873" i="1"/>
  <c r="S2873" i="1"/>
  <c r="O2869" i="1"/>
  <c r="Q2869" i="1"/>
  <c r="S2869" i="1"/>
  <c r="O2865" i="1"/>
  <c r="Q2865" i="1"/>
  <c r="S2865" i="1"/>
  <c r="O2861" i="1"/>
  <c r="Q2861" i="1"/>
  <c r="S2861" i="1"/>
  <c r="O2857" i="1"/>
  <c r="Q2857" i="1"/>
  <c r="S2857" i="1"/>
  <c r="O2855" i="1"/>
  <c r="Q2855" i="1"/>
  <c r="S2855" i="1"/>
  <c r="O2851" i="1"/>
  <c r="Q2851" i="1"/>
  <c r="S2851" i="1"/>
  <c r="O2847" i="1"/>
  <c r="Q2847" i="1"/>
  <c r="S2847" i="1"/>
  <c r="O2841" i="1"/>
  <c r="Q2841" i="1"/>
  <c r="S2841" i="1"/>
  <c r="O2837" i="1"/>
  <c r="Q2837" i="1"/>
  <c r="S2837" i="1"/>
  <c r="O2831" i="1"/>
  <c r="Q2831" i="1"/>
  <c r="S2831" i="1"/>
  <c r="O2827" i="1"/>
  <c r="Q2827" i="1"/>
  <c r="S2827" i="1"/>
  <c r="O2821" i="1"/>
  <c r="Q2821" i="1"/>
  <c r="S2821" i="1"/>
  <c r="O2817" i="1"/>
  <c r="Q2817" i="1"/>
  <c r="S2817" i="1"/>
  <c r="O2813" i="1"/>
  <c r="Q2813" i="1"/>
  <c r="S2813" i="1"/>
  <c r="O2809" i="1"/>
  <c r="Q2809" i="1"/>
  <c r="S2809" i="1"/>
  <c r="O2805" i="1"/>
  <c r="Q2805" i="1"/>
  <c r="S2805" i="1"/>
  <c r="O2799" i="1"/>
  <c r="Q2799" i="1"/>
  <c r="S2799" i="1"/>
  <c r="O2795" i="1"/>
  <c r="Q2795" i="1"/>
  <c r="S2795" i="1"/>
  <c r="O2791" i="1"/>
  <c r="Q2791" i="1"/>
  <c r="S2791" i="1"/>
  <c r="O2787" i="1"/>
  <c r="Q2787" i="1"/>
  <c r="S2787" i="1"/>
  <c r="O2783" i="1"/>
  <c r="Q2783" i="1"/>
  <c r="S2783" i="1"/>
  <c r="O2779" i="1"/>
  <c r="Q2779" i="1"/>
  <c r="S2779" i="1"/>
  <c r="O2775" i="1"/>
  <c r="Q2775" i="1"/>
  <c r="S2775" i="1"/>
  <c r="O2771" i="1"/>
  <c r="Q2771" i="1"/>
  <c r="S2771" i="1"/>
  <c r="O2767" i="1"/>
  <c r="Q2767" i="1"/>
  <c r="S2767" i="1"/>
  <c r="O2763" i="1"/>
  <c r="Q2763" i="1"/>
  <c r="S2763" i="1"/>
  <c r="O2757" i="1"/>
  <c r="Q2757" i="1"/>
  <c r="S2757" i="1"/>
  <c r="O2753" i="1"/>
  <c r="Q2753" i="1"/>
  <c r="S2753" i="1"/>
  <c r="O2749" i="1"/>
  <c r="Q2749" i="1"/>
  <c r="S2749" i="1"/>
  <c r="O2745" i="1"/>
  <c r="Q2745" i="1"/>
  <c r="S2745" i="1"/>
  <c r="O2741" i="1"/>
  <c r="Q2741" i="1"/>
  <c r="S2741" i="1"/>
  <c r="O2737" i="1"/>
  <c r="Q2737" i="1"/>
  <c r="S2737" i="1"/>
  <c r="O2735" i="1"/>
  <c r="Q2735" i="1"/>
  <c r="S2735" i="1"/>
  <c r="O2733" i="1"/>
  <c r="Q2733" i="1"/>
  <c r="S2733" i="1"/>
  <c r="O2729" i="1"/>
  <c r="Q2729" i="1"/>
  <c r="S2729" i="1"/>
  <c r="O2725" i="1"/>
  <c r="Q2725" i="1"/>
  <c r="S2725" i="1"/>
  <c r="O2721" i="1"/>
  <c r="Q2721" i="1"/>
  <c r="S2721" i="1"/>
  <c r="O2717" i="1"/>
  <c r="Q2717" i="1"/>
  <c r="S2717" i="1"/>
  <c r="O2713" i="1"/>
  <c r="Q2713" i="1"/>
  <c r="S2713" i="1"/>
  <c r="O2711" i="1"/>
  <c r="Q2711" i="1"/>
  <c r="S2711" i="1"/>
  <c r="O2707" i="1"/>
  <c r="Q2707" i="1"/>
  <c r="S2707" i="1"/>
  <c r="O2703" i="1"/>
  <c r="Q2703" i="1"/>
  <c r="S2703" i="1"/>
  <c r="O2697" i="1"/>
  <c r="Q2697" i="1"/>
  <c r="S2697" i="1"/>
  <c r="O2693" i="1"/>
  <c r="Q2693" i="1"/>
  <c r="S2693" i="1"/>
  <c r="O2689" i="1"/>
  <c r="Q2689" i="1"/>
  <c r="S2689" i="1"/>
  <c r="O2685" i="1"/>
  <c r="Q2685" i="1"/>
  <c r="S2685" i="1"/>
  <c r="O2681" i="1"/>
  <c r="Q2681" i="1"/>
  <c r="S2681" i="1"/>
  <c r="O2677" i="1"/>
  <c r="Q2677" i="1"/>
  <c r="S2677" i="1"/>
  <c r="O2673" i="1"/>
  <c r="Q2673" i="1"/>
  <c r="S2673" i="1"/>
  <c r="O2669" i="1"/>
  <c r="Q2669" i="1"/>
  <c r="S2669" i="1"/>
  <c r="O2665" i="1"/>
  <c r="Q2665" i="1"/>
  <c r="S2665" i="1"/>
  <c r="O2661" i="1"/>
  <c r="Q2661" i="1"/>
  <c r="S2661" i="1"/>
  <c r="O2657" i="1"/>
  <c r="Q2657" i="1"/>
  <c r="S2657" i="1"/>
  <c r="O2655" i="1"/>
  <c r="Q2655" i="1"/>
  <c r="S2655" i="1"/>
  <c r="O2651" i="1"/>
  <c r="Q2651" i="1"/>
  <c r="S2651" i="1"/>
  <c r="O2647" i="1"/>
  <c r="Q2647" i="1"/>
  <c r="S2647" i="1"/>
  <c r="O2641" i="1"/>
  <c r="Q2641" i="1"/>
  <c r="S2641" i="1"/>
  <c r="O2637" i="1"/>
  <c r="Q2637" i="1"/>
  <c r="S2637" i="1"/>
  <c r="O2633" i="1"/>
  <c r="Q2633" i="1"/>
  <c r="S2633" i="1"/>
  <c r="O2629" i="1"/>
  <c r="Q2629" i="1"/>
  <c r="S2629" i="1"/>
  <c r="O3095" i="1"/>
  <c r="Q3095" i="1"/>
  <c r="S3095" i="1"/>
  <c r="O3091" i="1"/>
  <c r="Q3091" i="1"/>
  <c r="S3091" i="1"/>
  <c r="O3087" i="1"/>
  <c r="Q3087" i="1"/>
  <c r="S3087" i="1"/>
  <c r="O3083" i="1"/>
  <c r="Q3083" i="1"/>
  <c r="S3083" i="1"/>
  <c r="O3079" i="1"/>
  <c r="Q3079" i="1"/>
  <c r="S3079" i="1"/>
  <c r="O3073" i="1"/>
  <c r="Q3073" i="1"/>
  <c r="S3073" i="1"/>
  <c r="O3069" i="1"/>
  <c r="Q3069" i="1"/>
  <c r="S3069" i="1"/>
  <c r="O3065" i="1"/>
  <c r="Q3065" i="1"/>
  <c r="S3065" i="1"/>
  <c r="O3059" i="1"/>
  <c r="Q3059" i="1"/>
  <c r="S3059" i="1"/>
  <c r="O3055" i="1"/>
  <c r="Q3055" i="1"/>
  <c r="S3055" i="1"/>
  <c r="O3051" i="1"/>
  <c r="Q3051" i="1"/>
  <c r="S3051" i="1"/>
  <c r="O3047" i="1"/>
  <c r="Q3047" i="1"/>
  <c r="S3047" i="1"/>
  <c r="O3045" i="1"/>
  <c r="Q3045" i="1"/>
  <c r="S3045" i="1"/>
  <c r="O3041" i="1"/>
  <c r="Q3041" i="1"/>
  <c r="S3041" i="1"/>
  <c r="O3037" i="1"/>
  <c r="Q3037" i="1"/>
  <c r="S3037" i="1"/>
  <c r="O3033" i="1"/>
  <c r="Q3033" i="1"/>
  <c r="S3033" i="1"/>
  <c r="O3029" i="1"/>
  <c r="Q3029" i="1"/>
  <c r="S3029" i="1"/>
  <c r="O3025" i="1"/>
  <c r="Q3025" i="1"/>
  <c r="S3025" i="1"/>
  <c r="O3019" i="1"/>
  <c r="Q3019" i="1"/>
  <c r="S3019" i="1"/>
  <c r="O3015" i="1"/>
  <c r="Q3015" i="1"/>
  <c r="S3015" i="1"/>
  <c r="O3011" i="1"/>
  <c r="Q3011" i="1"/>
  <c r="S3011" i="1"/>
  <c r="O3007" i="1"/>
  <c r="Q3007" i="1"/>
  <c r="S3007" i="1"/>
  <c r="O3003" i="1"/>
  <c r="Q3003" i="1"/>
  <c r="S3003" i="1"/>
  <c r="O2999" i="1"/>
  <c r="Q2999" i="1"/>
  <c r="S2999" i="1"/>
  <c r="O2995" i="1"/>
  <c r="Q2995" i="1"/>
  <c r="S2995" i="1"/>
  <c r="O2993" i="1"/>
  <c r="Q2993" i="1"/>
  <c r="S2993" i="1"/>
  <c r="O2989" i="1"/>
  <c r="Q2989" i="1"/>
  <c r="S2989" i="1"/>
  <c r="O2983" i="1"/>
  <c r="Q2983" i="1"/>
  <c r="S2983" i="1"/>
  <c r="O2979" i="1"/>
  <c r="Q2979" i="1"/>
  <c r="S2979" i="1"/>
  <c r="O2975" i="1"/>
  <c r="Q2975" i="1"/>
  <c r="S2975" i="1"/>
  <c r="O2973" i="1"/>
  <c r="Q2973" i="1"/>
  <c r="S2973" i="1"/>
  <c r="O2969" i="1"/>
  <c r="Q2969" i="1"/>
  <c r="S2969" i="1"/>
  <c r="O2965" i="1"/>
  <c r="Q2965" i="1"/>
  <c r="S2965" i="1"/>
  <c r="O2961" i="1"/>
  <c r="Q2961" i="1"/>
  <c r="S2961" i="1"/>
  <c r="O2957" i="1"/>
  <c r="Q2957" i="1"/>
  <c r="S2957" i="1"/>
  <c r="O2953" i="1"/>
  <c r="Q2953" i="1"/>
  <c r="S2953" i="1"/>
  <c r="O2949" i="1"/>
  <c r="Q2949" i="1"/>
  <c r="S2949" i="1"/>
  <c r="O2945" i="1"/>
  <c r="Q2945" i="1"/>
  <c r="S2945" i="1"/>
  <c r="O2941" i="1"/>
  <c r="Q2941" i="1"/>
  <c r="S2941" i="1"/>
  <c r="O2935" i="1"/>
  <c r="Q2935" i="1"/>
  <c r="S2935" i="1"/>
  <c r="O2931" i="1"/>
  <c r="Q2931" i="1"/>
  <c r="S2931" i="1"/>
  <c r="O2927" i="1"/>
  <c r="Q2927" i="1"/>
  <c r="S2927" i="1"/>
  <c r="O2923" i="1"/>
  <c r="Q2923" i="1"/>
  <c r="S2923" i="1"/>
  <c r="O2919" i="1"/>
  <c r="Q2919" i="1"/>
  <c r="S2919" i="1"/>
  <c r="O2915" i="1"/>
  <c r="Q2915" i="1"/>
  <c r="S2915" i="1"/>
  <c r="O2911" i="1"/>
  <c r="Q2911" i="1"/>
  <c r="S2911" i="1"/>
  <c r="O2909" i="1"/>
  <c r="Q2909" i="1"/>
  <c r="S2909" i="1"/>
  <c r="O2905" i="1"/>
  <c r="Q2905" i="1"/>
  <c r="S2905" i="1"/>
  <c r="O2901" i="1"/>
  <c r="Q2901" i="1"/>
  <c r="S2901" i="1"/>
  <c r="O2899" i="1"/>
  <c r="Q2899" i="1"/>
  <c r="S2899" i="1"/>
  <c r="O2893" i="1"/>
  <c r="Q2893" i="1"/>
  <c r="S2893" i="1"/>
  <c r="O2889" i="1"/>
  <c r="Q2889" i="1"/>
  <c r="S2889" i="1"/>
  <c r="O2883" i="1"/>
  <c r="Q2883" i="1"/>
  <c r="S2883" i="1"/>
  <c r="O2879" i="1"/>
  <c r="Q2879" i="1"/>
  <c r="S2879" i="1"/>
  <c r="O2875" i="1"/>
  <c r="Q2875" i="1"/>
  <c r="S2875" i="1"/>
  <c r="O2871" i="1"/>
  <c r="Q2871" i="1"/>
  <c r="S2871" i="1"/>
  <c r="O2867" i="1"/>
  <c r="Q2867" i="1"/>
  <c r="S2867" i="1"/>
  <c r="O2863" i="1"/>
  <c r="Q2863" i="1"/>
  <c r="S2863" i="1"/>
  <c r="O2859" i="1"/>
  <c r="Q2859" i="1"/>
  <c r="S2859" i="1"/>
  <c r="O2853" i="1"/>
  <c r="Q2853" i="1"/>
  <c r="S2853" i="1"/>
  <c r="O2849" i="1"/>
  <c r="Q2849" i="1"/>
  <c r="S2849" i="1"/>
  <c r="O2845" i="1"/>
  <c r="Q2845" i="1"/>
  <c r="S2845" i="1"/>
  <c r="O2843" i="1"/>
  <c r="Q2843" i="1"/>
  <c r="S2843" i="1"/>
  <c r="O2839" i="1"/>
  <c r="Q2839" i="1"/>
  <c r="S2839" i="1"/>
  <c r="O2835" i="1"/>
  <c r="Q2835" i="1"/>
  <c r="S2835" i="1"/>
  <c r="O2833" i="1"/>
  <c r="Q2833" i="1"/>
  <c r="S2833" i="1"/>
  <c r="O2829" i="1"/>
  <c r="Q2829" i="1"/>
  <c r="S2829" i="1"/>
  <c r="O2825" i="1"/>
  <c r="Q2825" i="1"/>
  <c r="S2825" i="1"/>
  <c r="O2823" i="1"/>
  <c r="Q2823" i="1"/>
  <c r="S2823" i="1"/>
  <c r="O2819" i="1"/>
  <c r="Q2819" i="1"/>
  <c r="S2819" i="1"/>
  <c r="O2815" i="1"/>
  <c r="Q2815" i="1"/>
  <c r="S2815" i="1"/>
  <c r="O2811" i="1"/>
  <c r="Q2811" i="1"/>
  <c r="S2811" i="1"/>
  <c r="O2807" i="1"/>
  <c r="Q2807" i="1"/>
  <c r="S2807" i="1"/>
  <c r="O2803" i="1"/>
  <c r="Q2803" i="1"/>
  <c r="S2803" i="1"/>
  <c r="O2801" i="1"/>
  <c r="Q2801" i="1"/>
  <c r="S2801" i="1"/>
  <c r="O2797" i="1"/>
  <c r="Q2797" i="1"/>
  <c r="S2797" i="1"/>
  <c r="O2793" i="1"/>
  <c r="Q2793" i="1"/>
  <c r="S2793" i="1"/>
  <c r="O2789" i="1"/>
  <c r="Q2789" i="1"/>
  <c r="S2789" i="1"/>
  <c r="O2785" i="1"/>
  <c r="Q2785" i="1"/>
  <c r="S2785" i="1"/>
  <c r="O2781" i="1"/>
  <c r="Q2781" i="1"/>
  <c r="S2781" i="1"/>
  <c r="O2777" i="1"/>
  <c r="Q2777" i="1"/>
  <c r="S2777" i="1"/>
  <c r="O2773" i="1"/>
  <c r="Q2773" i="1"/>
  <c r="S2773" i="1"/>
  <c r="O2769" i="1"/>
  <c r="Q2769" i="1"/>
  <c r="S2769" i="1"/>
  <c r="O2765" i="1"/>
  <c r="Q2765" i="1"/>
  <c r="S2765" i="1"/>
  <c r="O2761" i="1"/>
  <c r="Q2761" i="1"/>
  <c r="S2761" i="1"/>
  <c r="O2759" i="1"/>
  <c r="Q2759" i="1"/>
  <c r="S2759" i="1"/>
  <c r="O2755" i="1"/>
  <c r="Q2755" i="1"/>
  <c r="S2755" i="1"/>
  <c r="O2751" i="1"/>
  <c r="Q2751" i="1"/>
  <c r="S2751" i="1"/>
  <c r="O2747" i="1"/>
  <c r="Q2747" i="1"/>
  <c r="S2747" i="1"/>
  <c r="O2743" i="1"/>
  <c r="Q2743" i="1"/>
  <c r="S2743" i="1"/>
  <c r="O2739" i="1"/>
  <c r="Q2739" i="1"/>
  <c r="S2739" i="1"/>
  <c r="O2731" i="1"/>
  <c r="Q2731" i="1"/>
  <c r="S2731" i="1"/>
  <c r="O2727" i="1"/>
  <c r="Q2727" i="1"/>
  <c r="S2727" i="1"/>
  <c r="O2723" i="1"/>
  <c r="Q2723" i="1"/>
  <c r="S2723" i="1"/>
  <c r="O2719" i="1"/>
  <c r="Q2719" i="1"/>
  <c r="S2719" i="1"/>
  <c r="O2715" i="1"/>
  <c r="Q2715" i="1"/>
  <c r="S2715" i="1"/>
  <c r="O2709" i="1"/>
  <c r="Q2709" i="1"/>
  <c r="S2709" i="1"/>
  <c r="O2705" i="1"/>
  <c r="Q2705" i="1"/>
  <c r="S2705" i="1"/>
  <c r="O2701" i="1"/>
  <c r="Q2701" i="1"/>
  <c r="S2701" i="1"/>
  <c r="O2699" i="1"/>
  <c r="Q2699" i="1"/>
  <c r="S2699" i="1"/>
  <c r="O2695" i="1"/>
  <c r="Q2695" i="1"/>
  <c r="S2695" i="1"/>
  <c r="O2691" i="1"/>
  <c r="Q2691" i="1"/>
  <c r="S2691" i="1"/>
  <c r="O2687" i="1"/>
  <c r="Q2687" i="1"/>
  <c r="S2687" i="1"/>
  <c r="O2683" i="1"/>
  <c r="Q2683" i="1"/>
  <c r="S2683" i="1"/>
  <c r="O2679" i="1"/>
  <c r="Q2679" i="1"/>
  <c r="S2679" i="1"/>
  <c r="O2675" i="1"/>
  <c r="Q2675" i="1"/>
  <c r="S2675" i="1"/>
  <c r="O2671" i="1"/>
  <c r="Q2671" i="1"/>
  <c r="S2671" i="1"/>
  <c r="O2667" i="1"/>
  <c r="Q2667" i="1"/>
  <c r="S2667" i="1"/>
  <c r="O2663" i="1"/>
  <c r="Q2663" i="1"/>
  <c r="S2663" i="1"/>
  <c r="O2659" i="1"/>
  <c r="Q2659" i="1"/>
  <c r="S2659" i="1"/>
  <c r="O2653" i="1"/>
  <c r="Q2653" i="1"/>
  <c r="S2653" i="1"/>
  <c r="O2649" i="1"/>
  <c r="Q2649" i="1"/>
  <c r="S2649" i="1"/>
  <c r="O2645" i="1"/>
  <c r="Q2645" i="1"/>
  <c r="S2645" i="1"/>
  <c r="O2643" i="1"/>
  <c r="Q2643" i="1"/>
  <c r="S2643" i="1"/>
  <c r="O2639" i="1"/>
  <c r="Q2639" i="1"/>
  <c r="S2639" i="1"/>
  <c r="O2635" i="1"/>
  <c r="Q2635" i="1"/>
  <c r="S2635" i="1"/>
  <c r="O2631" i="1"/>
  <c r="Q2631" i="1"/>
  <c r="S2631" i="1"/>
  <c r="O2627" i="1"/>
  <c r="Q2627" i="1"/>
  <c r="S2627" i="1"/>
  <c r="O2625" i="1"/>
  <c r="Q2625" i="1"/>
  <c r="S2625" i="1"/>
  <c r="O2031" i="1"/>
  <c r="Q2031" i="1"/>
  <c r="S2031" i="1"/>
  <c r="O2025" i="1"/>
  <c r="Q2025" i="1"/>
  <c r="S2025" i="1"/>
  <c r="O2021" i="1"/>
  <c r="Q2021" i="1"/>
  <c r="S2021" i="1"/>
  <c r="O2017" i="1"/>
  <c r="Q2017" i="1"/>
  <c r="S2017" i="1"/>
  <c r="O2011" i="1"/>
  <c r="Q2011" i="1"/>
  <c r="S2011" i="1"/>
  <c r="O2007" i="1"/>
  <c r="Q2007" i="1"/>
  <c r="S2007" i="1"/>
  <c r="O2003" i="1"/>
  <c r="Q2003" i="1"/>
  <c r="S2003" i="1"/>
  <c r="O1999" i="1"/>
  <c r="Q1999" i="1"/>
  <c r="S1999" i="1"/>
  <c r="O1995" i="1"/>
  <c r="Q1995" i="1"/>
  <c r="S1995" i="1"/>
  <c r="O1993" i="1"/>
  <c r="Q1993" i="1"/>
  <c r="S1993" i="1"/>
  <c r="O1989" i="1"/>
  <c r="Q1989" i="1"/>
  <c r="S1989" i="1"/>
  <c r="O1985" i="1"/>
  <c r="Q1985" i="1"/>
  <c r="S1985" i="1"/>
  <c r="O1979" i="1"/>
  <c r="Q1979" i="1"/>
  <c r="S1979" i="1"/>
  <c r="O1975" i="1"/>
  <c r="Q1975" i="1"/>
  <c r="S1975" i="1"/>
  <c r="O1971" i="1"/>
  <c r="Q1971" i="1"/>
  <c r="S1971" i="1"/>
  <c r="O1967" i="1"/>
  <c r="Q1967" i="1"/>
  <c r="S1967" i="1"/>
  <c r="O1963" i="1"/>
  <c r="Q1963" i="1"/>
  <c r="S1963" i="1"/>
  <c r="O1959" i="1"/>
  <c r="Q1959" i="1"/>
  <c r="S1959" i="1"/>
  <c r="O1955" i="1"/>
  <c r="Q1955" i="1"/>
  <c r="S1955" i="1"/>
  <c r="O1953" i="1"/>
  <c r="Q1953" i="1"/>
  <c r="S1953" i="1"/>
  <c r="O1949" i="1"/>
  <c r="Q1949" i="1"/>
  <c r="S1949" i="1"/>
  <c r="O1945" i="1"/>
  <c r="Q1945" i="1"/>
  <c r="S1945" i="1"/>
  <c r="O1939" i="1"/>
  <c r="Q1939" i="1"/>
  <c r="S1939" i="1"/>
  <c r="O1935" i="1"/>
  <c r="Q1935" i="1"/>
  <c r="S1935" i="1"/>
  <c r="O1931" i="1"/>
  <c r="Q1931" i="1"/>
  <c r="S1931" i="1"/>
  <c r="O1927" i="1"/>
  <c r="Q1927" i="1"/>
  <c r="S1927" i="1"/>
  <c r="O1923" i="1"/>
  <c r="Q1923" i="1"/>
  <c r="S1923" i="1"/>
  <c r="O1919" i="1"/>
  <c r="Q1919" i="1"/>
  <c r="S1919" i="1"/>
  <c r="O1913" i="1"/>
  <c r="Q1913" i="1"/>
  <c r="S1913" i="1"/>
  <c r="O1909" i="1"/>
  <c r="Q1909" i="1"/>
  <c r="S1909" i="1"/>
  <c r="O1905" i="1"/>
  <c r="Q1905" i="1"/>
  <c r="S1905" i="1"/>
  <c r="O1901" i="1"/>
  <c r="Q1901" i="1"/>
  <c r="S1901" i="1"/>
  <c r="O1897" i="1"/>
  <c r="Q1897" i="1"/>
  <c r="S1897" i="1"/>
  <c r="O1893" i="1"/>
  <c r="Q1893" i="1"/>
  <c r="S1893" i="1"/>
  <c r="O1889" i="1"/>
  <c r="Q1889" i="1"/>
  <c r="S1889" i="1"/>
  <c r="O1885" i="1"/>
  <c r="Q1885" i="1"/>
  <c r="S1885" i="1"/>
  <c r="O1881" i="1"/>
  <c r="Q1881" i="1"/>
  <c r="S1881" i="1"/>
  <c r="O1877" i="1"/>
  <c r="Q1877" i="1"/>
  <c r="S1877" i="1"/>
  <c r="O1873" i="1"/>
  <c r="Q1873" i="1"/>
  <c r="S1873" i="1"/>
  <c r="O1869" i="1"/>
  <c r="Q1869" i="1"/>
  <c r="S1869" i="1"/>
  <c r="O1865" i="1"/>
  <c r="Q1865" i="1"/>
  <c r="S1865" i="1"/>
  <c r="O1861" i="1"/>
  <c r="Q1861" i="1"/>
  <c r="S1861" i="1"/>
  <c r="O1859" i="1"/>
  <c r="Q1859" i="1"/>
  <c r="S1859" i="1"/>
  <c r="O1855" i="1"/>
  <c r="Q1855" i="1"/>
  <c r="S1855" i="1"/>
  <c r="O1851" i="1"/>
  <c r="Q1851" i="1"/>
  <c r="S1851" i="1"/>
  <c r="O1847" i="1"/>
  <c r="Q1847" i="1"/>
  <c r="S1847" i="1"/>
  <c r="O1843" i="1"/>
  <c r="Q1843" i="1"/>
  <c r="S1843" i="1"/>
  <c r="O1839" i="1"/>
  <c r="Q1839" i="1"/>
  <c r="S1839" i="1"/>
  <c r="O1837" i="1"/>
  <c r="Q1837" i="1"/>
  <c r="S1837" i="1"/>
  <c r="O1833" i="1"/>
  <c r="Q1833" i="1"/>
  <c r="S1833" i="1"/>
  <c r="O1829" i="1"/>
  <c r="Q1829" i="1"/>
  <c r="S1829" i="1"/>
  <c r="O1825" i="1"/>
  <c r="Q1825" i="1"/>
  <c r="S1825" i="1"/>
  <c r="O1821" i="1"/>
  <c r="Q1821" i="1"/>
  <c r="S1821" i="1"/>
  <c r="O1817" i="1"/>
  <c r="Q1817" i="1"/>
  <c r="S1817" i="1"/>
  <c r="O1813" i="1"/>
  <c r="Q1813" i="1"/>
  <c r="S1813" i="1"/>
  <c r="O1809" i="1"/>
  <c r="Q1809" i="1"/>
  <c r="S1809" i="1"/>
  <c r="O1805" i="1"/>
  <c r="Q1805" i="1"/>
  <c r="S1805" i="1"/>
  <c r="O1801" i="1"/>
  <c r="Q1801" i="1"/>
  <c r="S1801" i="1"/>
  <c r="S2623" i="1"/>
  <c r="Q2623" i="1"/>
  <c r="S2621" i="1"/>
  <c r="Q2621" i="1"/>
  <c r="S2619" i="1"/>
  <c r="Q2619" i="1"/>
  <c r="S2617" i="1"/>
  <c r="Q2617" i="1"/>
  <c r="S2615" i="1"/>
  <c r="Q2615" i="1"/>
  <c r="S2613" i="1"/>
  <c r="Q2613" i="1"/>
  <c r="S2611" i="1"/>
  <c r="Q2611" i="1"/>
  <c r="S2609" i="1"/>
  <c r="Q2609" i="1"/>
  <c r="S2607" i="1"/>
  <c r="Q2607" i="1"/>
  <c r="S2605" i="1"/>
  <c r="Q2605" i="1"/>
  <c r="S2603" i="1"/>
  <c r="Q2603" i="1"/>
  <c r="S2601" i="1"/>
  <c r="Q2601" i="1"/>
  <c r="S2599" i="1"/>
  <c r="Q2599" i="1"/>
  <c r="S2597" i="1"/>
  <c r="Q2597" i="1"/>
  <c r="S2595" i="1"/>
  <c r="Q2595" i="1"/>
  <c r="S2593" i="1"/>
  <c r="Q2593" i="1"/>
  <c r="S2591" i="1"/>
  <c r="Q2591" i="1"/>
  <c r="S2589" i="1"/>
  <c r="Q2589" i="1"/>
  <c r="S2587" i="1"/>
  <c r="Q2587" i="1"/>
  <c r="S2585" i="1"/>
  <c r="Q2585" i="1"/>
  <c r="S2583" i="1"/>
  <c r="Q2583" i="1"/>
  <c r="S2581" i="1"/>
  <c r="Q2581" i="1"/>
  <c r="S2579" i="1"/>
  <c r="Q2579" i="1"/>
  <c r="S2577" i="1"/>
  <c r="Q2577" i="1"/>
  <c r="S2575" i="1"/>
  <c r="Q2575" i="1"/>
  <c r="S2573" i="1"/>
  <c r="Q2573" i="1"/>
  <c r="S2571" i="1"/>
  <c r="Q2571" i="1"/>
  <c r="S2569" i="1"/>
  <c r="Q2569" i="1"/>
  <c r="S2567" i="1"/>
  <c r="Q2567" i="1"/>
  <c r="S2565" i="1"/>
  <c r="Q2565" i="1"/>
  <c r="S2563" i="1"/>
  <c r="Q2563" i="1"/>
  <c r="S2561" i="1"/>
  <c r="Q2561" i="1"/>
  <c r="S2559" i="1"/>
  <c r="Q2559" i="1"/>
  <c r="S2557" i="1"/>
  <c r="Q2557" i="1"/>
  <c r="S2555" i="1"/>
  <c r="Q2555" i="1"/>
  <c r="S2553" i="1"/>
  <c r="Q2553" i="1"/>
  <c r="S2551" i="1"/>
  <c r="Q2551" i="1"/>
  <c r="S2549" i="1"/>
  <c r="Q2549" i="1"/>
  <c r="S2547" i="1"/>
  <c r="Q2547" i="1"/>
  <c r="S2545" i="1"/>
  <c r="Q2545" i="1"/>
  <c r="S2543" i="1"/>
  <c r="Q2543" i="1"/>
  <c r="S2541" i="1"/>
  <c r="Q2541" i="1"/>
  <c r="S2539" i="1"/>
  <c r="Q2539" i="1"/>
  <c r="S2537" i="1"/>
  <c r="Q2537" i="1"/>
  <c r="S2535" i="1"/>
  <c r="Q2535" i="1"/>
  <c r="S2533" i="1"/>
  <c r="Q2533" i="1"/>
  <c r="S2531" i="1"/>
  <c r="Q2531" i="1"/>
  <c r="S2529" i="1"/>
  <c r="Q2529" i="1"/>
  <c r="S2527" i="1"/>
  <c r="Q2527" i="1"/>
  <c r="S2525" i="1"/>
  <c r="Q2525" i="1"/>
  <c r="S2523" i="1"/>
  <c r="Q2523" i="1"/>
  <c r="S2521" i="1"/>
  <c r="Q2521" i="1"/>
  <c r="S2519" i="1"/>
  <c r="Q2519" i="1"/>
  <c r="S2517" i="1"/>
  <c r="Q2517" i="1"/>
  <c r="S2515" i="1"/>
  <c r="Q2515" i="1"/>
  <c r="S2513" i="1"/>
  <c r="Q2513" i="1"/>
  <c r="S2511" i="1"/>
  <c r="Q2511" i="1"/>
  <c r="S2509" i="1"/>
  <c r="Q2509" i="1"/>
  <c r="S2507" i="1"/>
  <c r="Q2507" i="1"/>
  <c r="S2505" i="1"/>
  <c r="Q2505" i="1"/>
  <c r="S2503" i="1"/>
  <c r="Q2503" i="1"/>
  <c r="S2501" i="1"/>
  <c r="Q2501" i="1"/>
  <c r="S2499" i="1"/>
  <c r="Q2499" i="1"/>
  <c r="S2497" i="1"/>
  <c r="Q2497" i="1"/>
  <c r="S2495" i="1"/>
  <c r="Q2495" i="1"/>
  <c r="S2493" i="1"/>
  <c r="Q2493" i="1"/>
  <c r="S2491" i="1"/>
  <c r="Q2491" i="1"/>
  <c r="S2489" i="1"/>
  <c r="Q2489" i="1"/>
  <c r="S2487" i="1"/>
  <c r="Q2487" i="1"/>
  <c r="S2485" i="1"/>
  <c r="Q2485" i="1"/>
  <c r="S2483" i="1"/>
  <c r="Q2483" i="1"/>
  <c r="S2481" i="1"/>
  <c r="Q2481" i="1"/>
  <c r="S2479" i="1"/>
  <c r="Q2479" i="1"/>
  <c r="S2477" i="1"/>
  <c r="Q2477" i="1"/>
  <c r="S2475" i="1"/>
  <c r="Q2475" i="1"/>
  <c r="S2473" i="1"/>
  <c r="Q2473" i="1"/>
  <c r="S2471" i="1"/>
  <c r="Q2471" i="1"/>
  <c r="S2469" i="1"/>
  <c r="Q2469" i="1"/>
  <c r="S2467" i="1"/>
  <c r="Q2467" i="1"/>
  <c r="S2465" i="1"/>
  <c r="Q2465" i="1"/>
  <c r="S2463" i="1"/>
  <c r="Q2463" i="1"/>
  <c r="S2461" i="1"/>
  <c r="Q2461" i="1"/>
  <c r="S2459" i="1"/>
  <c r="Q2459" i="1"/>
  <c r="S2457" i="1"/>
  <c r="Q2457" i="1"/>
  <c r="S2455" i="1"/>
  <c r="Q2455" i="1"/>
  <c r="S2453" i="1"/>
  <c r="Q2453" i="1"/>
  <c r="S2451" i="1"/>
  <c r="Q2451" i="1"/>
  <c r="S2449" i="1"/>
  <c r="Q2449" i="1"/>
  <c r="S2447" i="1"/>
  <c r="Q2447" i="1"/>
  <c r="S2445" i="1"/>
  <c r="Q2445" i="1"/>
  <c r="S2443" i="1"/>
  <c r="Q2443" i="1"/>
  <c r="S2441" i="1"/>
  <c r="Q2441" i="1"/>
  <c r="S2439" i="1"/>
  <c r="Q2439" i="1"/>
  <c r="S2437" i="1"/>
  <c r="Q2437" i="1"/>
  <c r="S2435" i="1"/>
  <c r="Q2435" i="1"/>
  <c r="S2433" i="1"/>
  <c r="Q2433" i="1"/>
  <c r="S2431" i="1"/>
  <c r="Q2431" i="1"/>
  <c r="S2429" i="1"/>
  <c r="Q2429" i="1"/>
  <c r="S2427" i="1"/>
  <c r="Q2427" i="1"/>
  <c r="S2425" i="1"/>
  <c r="Q2425" i="1"/>
  <c r="S2423" i="1"/>
  <c r="Q2423" i="1"/>
  <c r="S2421" i="1"/>
  <c r="Q2421" i="1"/>
  <c r="S2419" i="1"/>
  <c r="Q2419" i="1"/>
  <c r="S2417" i="1"/>
  <c r="Q2417" i="1"/>
  <c r="S2415" i="1"/>
  <c r="Q2415" i="1"/>
  <c r="S2413" i="1"/>
  <c r="Q2413" i="1"/>
  <c r="S2411" i="1"/>
  <c r="Q2411" i="1"/>
  <c r="S2409" i="1"/>
  <c r="Q2409" i="1"/>
  <c r="S2407" i="1"/>
  <c r="Q2407" i="1"/>
  <c r="S2405" i="1"/>
  <c r="Q2405" i="1"/>
  <c r="S2403" i="1"/>
  <c r="Q2403" i="1"/>
  <c r="S2401" i="1"/>
  <c r="Q2401" i="1"/>
  <c r="S2399" i="1"/>
  <c r="Q2399" i="1"/>
  <c r="S2397" i="1"/>
  <c r="Q2397" i="1"/>
  <c r="S2395" i="1"/>
  <c r="Q2395" i="1"/>
  <c r="S2393" i="1"/>
  <c r="Q2393" i="1"/>
  <c r="S2391" i="1"/>
  <c r="Q2391" i="1"/>
  <c r="S2389" i="1"/>
  <c r="Q2389" i="1"/>
  <c r="S2387" i="1"/>
  <c r="Q2387" i="1"/>
  <c r="S2385" i="1"/>
  <c r="Q2385" i="1"/>
  <c r="S2383" i="1"/>
  <c r="Q2383" i="1"/>
  <c r="S2381" i="1"/>
  <c r="Q2381" i="1"/>
  <c r="S2379" i="1"/>
  <c r="Q2379" i="1"/>
  <c r="S2377" i="1"/>
  <c r="Q2377" i="1"/>
  <c r="S2375" i="1"/>
  <c r="Q2375" i="1"/>
  <c r="S2373" i="1"/>
  <c r="Q2373" i="1"/>
  <c r="S2371" i="1"/>
  <c r="Q2371" i="1"/>
  <c r="S2369" i="1"/>
  <c r="Q2369" i="1"/>
  <c r="S2367" i="1"/>
  <c r="Q2367" i="1"/>
  <c r="S2365" i="1"/>
  <c r="Q2365" i="1"/>
  <c r="S2363" i="1"/>
  <c r="Q2363" i="1"/>
  <c r="S2361" i="1"/>
  <c r="Q2361" i="1"/>
  <c r="S2359" i="1"/>
  <c r="Q2359" i="1"/>
  <c r="S2357" i="1"/>
  <c r="Q2357" i="1"/>
  <c r="S2355" i="1"/>
  <c r="Q2355" i="1"/>
  <c r="S2353" i="1"/>
  <c r="Q2353" i="1"/>
  <c r="S2351" i="1"/>
  <c r="Q2351" i="1"/>
  <c r="S2349" i="1"/>
  <c r="Q2349" i="1"/>
  <c r="S2347" i="1"/>
  <c r="Q2347" i="1"/>
  <c r="S2345" i="1"/>
  <c r="Q2345" i="1"/>
  <c r="S2343" i="1"/>
  <c r="Q2343" i="1"/>
  <c r="S2341" i="1"/>
  <c r="Q2341" i="1"/>
  <c r="S2339" i="1"/>
  <c r="Q2339" i="1"/>
  <c r="S2337" i="1"/>
  <c r="Q2337" i="1"/>
  <c r="S2335" i="1"/>
  <c r="Q2335" i="1"/>
  <c r="S2333" i="1"/>
  <c r="Q2333" i="1"/>
  <c r="S2331" i="1"/>
  <c r="Q2331" i="1"/>
  <c r="S2329" i="1"/>
  <c r="Q2329" i="1"/>
  <c r="S2327" i="1"/>
  <c r="Q2327" i="1"/>
  <c r="S2325" i="1"/>
  <c r="Q2325" i="1"/>
  <c r="S2323" i="1"/>
  <c r="Q2323" i="1"/>
  <c r="S2321" i="1"/>
  <c r="Q2321" i="1"/>
  <c r="S2319" i="1"/>
  <c r="Q2319" i="1"/>
  <c r="S2317" i="1"/>
  <c r="Q2317" i="1"/>
  <c r="S2315" i="1"/>
  <c r="Q2315" i="1"/>
  <c r="S2313" i="1"/>
  <c r="Q2313" i="1"/>
  <c r="S2311" i="1"/>
  <c r="Q2311" i="1"/>
  <c r="S2309" i="1"/>
  <c r="Q2309" i="1"/>
  <c r="S2307" i="1"/>
  <c r="Q2307" i="1"/>
  <c r="S2305" i="1"/>
  <c r="Q2305" i="1"/>
  <c r="S2303" i="1"/>
  <c r="Q2303" i="1"/>
  <c r="S2301" i="1"/>
  <c r="Q2301" i="1"/>
  <c r="S2299" i="1"/>
  <c r="Q2299" i="1"/>
  <c r="S2297" i="1"/>
  <c r="Q2297" i="1"/>
  <c r="S2295" i="1"/>
  <c r="Q2295" i="1"/>
  <c r="S2293" i="1"/>
  <c r="Q2293" i="1"/>
  <c r="S2291" i="1"/>
  <c r="Q2291" i="1"/>
  <c r="S2289" i="1"/>
  <c r="Q2289" i="1"/>
  <c r="S2287" i="1"/>
  <c r="Q2287" i="1"/>
  <c r="S2285" i="1"/>
  <c r="Q2285" i="1"/>
  <c r="S2283" i="1"/>
  <c r="Q2283" i="1"/>
  <c r="S2281" i="1"/>
  <c r="Q2281" i="1"/>
  <c r="S2279" i="1"/>
  <c r="Q2279" i="1"/>
  <c r="S2277" i="1"/>
  <c r="Q2277" i="1"/>
  <c r="S2275" i="1"/>
  <c r="Q2275" i="1"/>
  <c r="S2273" i="1"/>
  <c r="Q2273" i="1"/>
  <c r="S2271" i="1"/>
  <c r="Q2271" i="1"/>
  <c r="S2269" i="1"/>
  <c r="Q2269" i="1"/>
  <c r="S2267" i="1"/>
  <c r="Q2267" i="1"/>
  <c r="S2265" i="1"/>
  <c r="Q2265" i="1"/>
  <c r="S2263" i="1"/>
  <c r="Q2263" i="1"/>
  <c r="S2261" i="1"/>
  <c r="Q2261" i="1"/>
  <c r="S2259" i="1"/>
  <c r="Q2259" i="1"/>
  <c r="S2257" i="1"/>
  <c r="Q2257" i="1"/>
  <c r="S2255" i="1"/>
  <c r="Q2255" i="1"/>
  <c r="S2253" i="1"/>
  <c r="Q2253" i="1"/>
  <c r="S2251" i="1"/>
  <c r="Q2251" i="1"/>
  <c r="S2249" i="1"/>
  <c r="Q2249" i="1"/>
  <c r="S2247" i="1"/>
  <c r="Q2247" i="1"/>
  <c r="S2245" i="1"/>
  <c r="Q2245" i="1"/>
  <c r="S2243" i="1"/>
  <c r="Q2243" i="1"/>
  <c r="S2241" i="1"/>
  <c r="Q2241" i="1"/>
  <c r="S2239" i="1"/>
  <c r="Q2239" i="1"/>
  <c r="S2237" i="1"/>
  <c r="Q2237" i="1"/>
  <c r="S2235" i="1"/>
  <c r="Q2235" i="1"/>
  <c r="S2233" i="1"/>
  <c r="Q2233" i="1"/>
  <c r="S2231" i="1"/>
  <c r="Q2231" i="1"/>
  <c r="S2229" i="1"/>
  <c r="Q2229" i="1"/>
  <c r="S2227" i="1"/>
  <c r="Q2227" i="1"/>
  <c r="S2225" i="1"/>
  <c r="Q2225" i="1"/>
  <c r="S2223" i="1"/>
  <c r="Q2223" i="1"/>
  <c r="S2221" i="1"/>
  <c r="Q2221" i="1"/>
  <c r="S2219" i="1"/>
  <c r="Q2219" i="1"/>
  <c r="S2217" i="1"/>
  <c r="Q2217" i="1"/>
  <c r="S2215" i="1"/>
  <c r="Q2215" i="1"/>
  <c r="S2213" i="1"/>
  <c r="Q2213" i="1"/>
  <c r="S2211" i="1"/>
  <c r="Q2211" i="1"/>
  <c r="S2209" i="1"/>
  <c r="Q2209" i="1"/>
  <c r="S2207" i="1"/>
  <c r="Q2207" i="1"/>
  <c r="S2205" i="1"/>
  <c r="Q2205" i="1"/>
  <c r="S2203" i="1"/>
  <c r="Q2203" i="1"/>
  <c r="S2201" i="1"/>
  <c r="Q2201" i="1"/>
  <c r="S2199" i="1"/>
  <c r="Q2199" i="1"/>
  <c r="S2197" i="1"/>
  <c r="Q2197" i="1"/>
  <c r="S2195" i="1"/>
  <c r="Q2195" i="1"/>
  <c r="S2193" i="1"/>
  <c r="Q2193" i="1"/>
  <c r="S2191" i="1"/>
  <c r="Q2191" i="1"/>
  <c r="S2189" i="1"/>
  <c r="Q2189" i="1"/>
  <c r="S2187" i="1"/>
  <c r="Q2187" i="1"/>
  <c r="S2185" i="1"/>
  <c r="Q2185" i="1"/>
  <c r="S2183" i="1"/>
  <c r="Q2183" i="1"/>
  <c r="S2181" i="1"/>
  <c r="Q2181" i="1"/>
  <c r="S2179" i="1"/>
  <c r="Q2179" i="1"/>
  <c r="S2177" i="1"/>
  <c r="Q2177" i="1"/>
  <c r="S2175" i="1"/>
  <c r="Q2175" i="1"/>
  <c r="S2173" i="1"/>
  <c r="Q2173" i="1"/>
  <c r="S2171" i="1"/>
  <c r="Q2171" i="1"/>
  <c r="S2169" i="1"/>
  <c r="Q2169" i="1"/>
  <c r="S2167" i="1"/>
  <c r="Q2167" i="1"/>
  <c r="S2165" i="1"/>
  <c r="Q2165" i="1"/>
  <c r="S2163" i="1"/>
  <c r="Q2163" i="1"/>
  <c r="S2161" i="1"/>
  <c r="Q2161" i="1"/>
  <c r="S2159" i="1"/>
  <c r="Q2159" i="1"/>
  <c r="S2157" i="1"/>
  <c r="Q2157" i="1"/>
  <c r="S2155" i="1"/>
  <c r="Q2155" i="1"/>
  <c r="S2153" i="1"/>
  <c r="Q2153" i="1"/>
  <c r="S2151" i="1"/>
  <c r="Q2151" i="1"/>
  <c r="S2149" i="1"/>
  <c r="Q2149" i="1"/>
  <c r="S2147" i="1"/>
  <c r="Q2147" i="1"/>
  <c r="S2145" i="1"/>
  <c r="Q2145" i="1"/>
  <c r="S2143" i="1"/>
  <c r="Q2143" i="1"/>
  <c r="S2141" i="1"/>
  <c r="Q2141" i="1"/>
  <c r="S2139" i="1"/>
  <c r="Q2139" i="1"/>
  <c r="S2137" i="1"/>
  <c r="Q2137" i="1"/>
  <c r="S2135" i="1"/>
  <c r="Q2135" i="1"/>
  <c r="S2133" i="1"/>
  <c r="Q2133" i="1"/>
  <c r="S2131" i="1"/>
  <c r="Q2131" i="1"/>
  <c r="S2129" i="1"/>
  <c r="Q2129" i="1"/>
  <c r="S2127" i="1"/>
  <c r="Q2127" i="1"/>
  <c r="S2125" i="1"/>
  <c r="Q2125" i="1"/>
  <c r="S2123" i="1"/>
  <c r="Q2123" i="1"/>
  <c r="S2121" i="1"/>
  <c r="Q2121" i="1"/>
  <c r="S2119" i="1"/>
  <c r="Q2119" i="1"/>
  <c r="S2117" i="1"/>
  <c r="Q2117" i="1"/>
  <c r="S2115" i="1"/>
  <c r="Q2115" i="1"/>
  <c r="S2113" i="1"/>
  <c r="Q2113" i="1"/>
  <c r="S2111" i="1"/>
  <c r="Q2111" i="1"/>
  <c r="S2109" i="1"/>
  <c r="Q2109" i="1"/>
  <c r="S2107" i="1"/>
  <c r="Q2107" i="1"/>
  <c r="S2105" i="1"/>
  <c r="Q2105" i="1"/>
  <c r="S2103" i="1"/>
  <c r="Q2103" i="1"/>
  <c r="S2101" i="1"/>
  <c r="Q2101" i="1"/>
  <c r="S2099" i="1"/>
  <c r="Q2099" i="1"/>
  <c r="S2097" i="1"/>
  <c r="Q2097" i="1"/>
  <c r="S2095" i="1"/>
  <c r="Q2095" i="1"/>
  <c r="S2093" i="1"/>
  <c r="Q2093" i="1"/>
  <c r="S2091" i="1"/>
  <c r="Q2091" i="1"/>
  <c r="S2089" i="1"/>
  <c r="Q2089" i="1"/>
  <c r="S2087" i="1"/>
  <c r="Q2087" i="1"/>
  <c r="S2085" i="1"/>
  <c r="Q2085" i="1"/>
  <c r="S2083" i="1"/>
  <c r="Q2083" i="1"/>
  <c r="S2081" i="1"/>
  <c r="Q2081" i="1"/>
  <c r="S2079" i="1"/>
  <c r="Q2079" i="1"/>
  <c r="S2077" i="1"/>
  <c r="Q2077" i="1"/>
  <c r="S2075" i="1"/>
  <c r="Q2075" i="1"/>
  <c r="S2073" i="1"/>
  <c r="Q2073" i="1"/>
  <c r="S2071" i="1"/>
  <c r="Q2071" i="1"/>
  <c r="S2069" i="1"/>
  <c r="Q2069" i="1"/>
  <c r="S2067" i="1"/>
  <c r="Q2067" i="1"/>
  <c r="S2065" i="1"/>
  <c r="Q2065" i="1"/>
  <c r="S2063" i="1"/>
  <c r="Q2063" i="1"/>
  <c r="S2061" i="1"/>
  <c r="Q2061" i="1"/>
  <c r="S2059" i="1"/>
  <c r="Q2059" i="1"/>
  <c r="S2057" i="1"/>
  <c r="Q2057" i="1"/>
  <c r="S2055" i="1"/>
  <c r="Q2055" i="1"/>
  <c r="S2053" i="1"/>
  <c r="Q2053" i="1"/>
  <c r="S2051" i="1"/>
  <c r="Q2051" i="1"/>
  <c r="S2049" i="1"/>
  <c r="Q2049" i="1"/>
  <c r="S2047" i="1"/>
  <c r="Q2047" i="1"/>
  <c r="S2045" i="1"/>
  <c r="Q2045" i="1"/>
  <c r="S2043" i="1"/>
  <c r="Q2043" i="1"/>
  <c r="S2041" i="1"/>
  <c r="Q2041" i="1"/>
  <c r="S2039" i="1"/>
  <c r="Q2039" i="1"/>
  <c r="S2037" i="1"/>
  <c r="Q2037" i="1"/>
  <c r="S2035" i="1"/>
  <c r="Q2035" i="1"/>
  <c r="O2033" i="1"/>
  <c r="Q2033" i="1"/>
  <c r="S2033" i="1"/>
  <c r="R2031" i="1"/>
  <c r="O2029" i="1"/>
  <c r="Q2029" i="1"/>
  <c r="S2029" i="1"/>
  <c r="O2027" i="1"/>
  <c r="Q2027" i="1"/>
  <c r="S2027" i="1"/>
  <c r="R2025" i="1"/>
  <c r="O2023" i="1"/>
  <c r="Q2023" i="1"/>
  <c r="S2023" i="1"/>
  <c r="R2021" i="1"/>
  <c r="O2019" i="1"/>
  <c r="Q2019" i="1"/>
  <c r="S2019" i="1"/>
  <c r="R2017" i="1"/>
  <c r="O2015" i="1"/>
  <c r="Q2015" i="1"/>
  <c r="S2015" i="1"/>
  <c r="O2013" i="1"/>
  <c r="Q2013" i="1"/>
  <c r="S2013" i="1"/>
  <c r="R2011" i="1"/>
  <c r="O2009" i="1"/>
  <c r="Q2009" i="1"/>
  <c r="S2009" i="1"/>
  <c r="R2007" i="1"/>
  <c r="O2005" i="1"/>
  <c r="Q2005" i="1"/>
  <c r="S2005" i="1"/>
  <c r="R2003" i="1"/>
  <c r="O2001" i="1"/>
  <c r="Q2001" i="1"/>
  <c r="S2001" i="1"/>
  <c r="R1999" i="1"/>
  <c r="O1997" i="1"/>
  <c r="Q1997" i="1"/>
  <c r="S1997" i="1"/>
  <c r="R1995" i="1"/>
  <c r="R1993" i="1"/>
  <c r="O1991" i="1"/>
  <c r="Q1991" i="1"/>
  <c r="S1991" i="1"/>
  <c r="R1989" i="1"/>
  <c r="O1987" i="1"/>
  <c r="Q1987" i="1"/>
  <c r="S1987" i="1"/>
  <c r="R1985" i="1"/>
  <c r="O1983" i="1"/>
  <c r="Q1983" i="1"/>
  <c r="S1983" i="1"/>
  <c r="O1981" i="1"/>
  <c r="Q1981" i="1"/>
  <c r="S1981" i="1"/>
  <c r="R1979" i="1"/>
  <c r="O1977" i="1"/>
  <c r="Q1977" i="1"/>
  <c r="S1977" i="1"/>
  <c r="R1975" i="1"/>
  <c r="O1973" i="1"/>
  <c r="Q1973" i="1"/>
  <c r="S1973" i="1"/>
  <c r="R1971" i="1"/>
  <c r="O1969" i="1"/>
  <c r="Q1969" i="1"/>
  <c r="S1969" i="1"/>
  <c r="R1967" i="1"/>
  <c r="O1965" i="1"/>
  <c r="Q1965" i="1"/>
  <c r="S1965" i="1"/>
  <c r="R1963" i="1"/>
  <c r="O1961" i="1"/>
  <c r="Q1961" i="1"/>
  <c r="S1961" i="1"/>
  <c r="R1959" i="1"/>
  <c r="O1957" i="1"/>
  <c r="Q1957" i="1"/>
  <c r="S1957" i="1"/>
  <c r="R1955" i="1"/>
  <c r="R1953" i="1"/>
  <c r="O1951" i="1"/>
  <c r="Q1951" i="1"/>
  <c r="S1951" i="1"/>
  <c r="R1949" i="1"/>
  <c r="O1947" i="1"/>
  <c r="Q1947" i="1"/>
  <c r="S1947" i="1"/>
  <c r="R1945" i="1"/>
  <c r="O1943" i="1"/>
  <c r="Q1943" i="1"/>
  <c r="S1943" i="1"/>
  <c r="O1941" i="1"/>
  <c r="Q1941" i="1"/>
  <c r="S1941" i="1"/>
  <c r="R1939" i="1"/>
  <c r="O1937" i="1"/>
  <c r="Q1937" i="1"/>
  <c r="S1937" i="1"/>
  <c r="R1935" i="1"/>
  <c r="O1933" i="1"/>
  <c r="Q1933" i="1"/>
  <c r="S1933" i="1"/>
  <c r="R1931" i="1"/>
  <c r="O1929" i="1"/>
  <c r="Q1929" i="1"/>
  <c r="S1929" i="1"/>
  <c r="R1927" i="1"/>
  <c r="O1925" i="1"/>
  <c r="Q1925" i="1"/>
  <c r="S1925" i="1"/>
  <c r="R1923" i="1"/>
  <c r="O1921" i="1"/>
  <c r="Q1921" i="1"/>
  <c r="S1921" i="1"/>
  <c r="R1919" i="1"/>
  <c r="O1917" i="1"/>
  <c r="Q1917" i="1"/>
  <c r="S1917" i="1"/>
  <c r="O1915" i="1"/>
  <c r="Q1915" i="1"/>
  <c r="S1915" i="1"/>
  <c r="R1913" i="1"/>
  <c r="O1911" i="1"/>
  <c r="Q1911" i="1"/>
  <c r="S1911" i="1"/>
  <c r="R1909" i="1"/>
  <c r="O1907" i="1"/>
  <c r="Q1907" i="1"/>
  <c r="S1907" i="1"/>
  <c r="R1905" i="1"/>
  <c r="O1903" i="1"/>
  <c r="Q1903" i="1"/>
  <c r="S1903" i="1"/>
  <c r="R1901" i="1"/>
  <c r="O1899" i="1"/>
  <c r="Q1899" i="1"/>
  <c r="S1899" i="1"/>
  <c r="R1897" i="1"/>
  <c r="O1895" i="1"/>
  <c r="Q1895" i="1"/>
  <c r="S1895" i="1"/>
  <c r="R1893" i="1"/>
  <c r="O1891" i="1"/>
  <c r="Q1891" i="1"/>
  <c r="S1891" i="1"/>
  <c r="R1889" i="1"/>
  <c r="O1887" i="1"/>
  <c r="Q1887" i="1"/>
  <c r="S1887" i="1"/>
  <c r="R1885" i="1"/>
  <c r="O1883" i="1"/>
  <c r="Q1883" i="1"/>
  <c r="S1883" i="1"/>
  <c r="R1881" i="1"/>
  <c r="O1879" i="1"/>
  <c r="Q1879" i="1"/>
  <c r="S1879" i="1"/>
  <c r="R1877" i="1"/>
  <c r="O1875" i="1"/>
  <c r="Q1875" i="1"/>
  <c r="S1875" i="1"/>
  <c r="R1873" i="1"/>
  <c r="O1871" i="1"/>
  <c r="Q1871" i="1"/>
  <c r="S1871" i="1"/>
  <c r="R1869" i="1"/>
  <c r="O1867" i="1"/>
  <c r="Q1867" i="1"/>
  <c r="S1867" i="1"/>
  <c r="R1865" i="1"/>
  <c r="O1863" i="1"/>
  <c r="Q1863" i="1"/>
  <c r="S1863" i="1"/>
  <c r="R1861" i="1"/>
  <c r="R1859" i="1"/>
  <c r="O1857" i="1"/>
  <c r="Q1857" i="1"/>
  <c r="S1857" i="1"/>
  <c r="R1855" i="1"/>
  <c r="O1853" i="1"/>
  <c r="Q1853" i="1"/>
  <c r="S1853" i="1"/>
  <c r="R1851" i="1"/>
  <c r="O1849" i="1"/>
  <c r="Q1849" i="1"/>
  <c r="S1849" i="1"/>
  <c r="R1847" i="1"/>
  <c r="O1845" i="1"/>
  <c r="Q1845" i="1"/>
  <c r="S1845" i="1"/>
  <c r="R1843" i="1"/>
  <c r="O1841" i="1"/>
  <c r="Q1841" i="1"/>
  <c r="S1841" i="1"/>
  <c r="R1839" i="1"/>
  <c r="R1837" i="1"/>
  <c r="O1835" i="1"/>
  <c r="Q1835" i="1"/>
  <c r="S1835" i="1"/>
  <c r="R1833" i="1"/>
  <c r="O1831" i="1"/>
  <c r="Q1831" i="1"/>
  <c r="S1831" i="1"/>
  <c r="R1829" i="1"/>
  <c r="O1827" i="1"/>
  <c r="Q1827" i="1"/>
  <c r="S1827" i="1"/>
  <c r="R1825" i="1"/>
  <c r="O1823" i="1"/>
  <c r="Q1823" i="1"/>
  <c r="S1823" i="1"/>
  <c r="R1821" i="1"/>
  <c r="O1819" i="1"/>
  <c r="Q1819" i="1"/>
  <c r="S1819" i="1"/>
  <c r="R1817" i="1"/>
  <c r="O1815" i="1"/>
  <c r="Q1815" i="1"/>
  <c r="S1815" i="1"/>
  <c r="R1813" i="1"/>
  <c r="O1811" i="1"/>
  <c r="Q1811" i="1"/>
  <c r="S1811" i="1"/>
  <c r="R1809" i="1"/>
  <c r="O1807" i="1"/>
  <c r="Q1807" i="1"/>
  <c r="S1807" i="1"/>
  <c r="R1805" i="1"/>
  <c r="O1803" i="1"/>
  <c r="Q1803" i="1"/>
  <c r="S1803" i="1"/>
  <c r="R1801" i="1"/>
  <c r="O1799" i="1"/>
  <c r="Q1799" i="1"/>
  <c r="S1799" i="1"/>
  <c r="O1797" i="1"/>
  <c r="Q1797" i="1"/>
  <c r="S1797" i="1"/>
  <c r="O1499" i="1"/>
  <c r="Q1499" i="1"/>
  <c r="S1499" i="1"/>
  <c r="O1495" i="1"/>
  <c r="Q1495" i="1"/>
  <c r="S1495" i="1"/>
  <c r="O1489" i="1"/>
  <c r="Q1489" i="1"/>
  <c r="S1489" i="1"/>
  <c r="O1485" i="1"/>
  <c r="Q1485" i="1"/>
  <c r="S1485" i="1"/>
  <c r="O1479" i="1"/>
  <c r="Q1479" i="1"/>
  <c r="S1479" i="1"/>
  <c r="O1475" i="1"/>
  <c r="Q1475" i="1"/>
  <c r="S1475" i="1"/>
  <c r="O1471" i="1"/>
  <c r="Q1471" i="1"/>
  <c r="S1471" i="1"/>
  <c r="O1469" i="1"/>
  <c r="Q1469" i="1"/>
  <c r="S1469" i="1"/>
  <c r="O1465" i="1"/>
  <c r="Q1465" i="1"/>
  <c r="S1465" i="1"/>
  <c r="O1461" i="1"/>
  <c r="Q1461" i="1"/>
  <c r="S1461" i="1"/>
  <c r="O1457" i="1"/>
  <c r="Q1457" i="1"/>
  <c r="S1457" i="1"/>
  <c r="O1453" i="1"/>
  <c r="Q1453" i="1"/>
  <c r="S1453" i="1"/>
  <c r="O1449" i="1"/>
  <c r="Q1449" i="1"/>
  <c r="S1449" i="1"/>
  <c r="O1445" i="1"/>
  <c r="Q1445" i="1"/>
  <c r="S1445" i="1"/>
  <c r="O1441" i="1"/>
  <c r="Q1441" i="1"/>
  <c r="S1441" i="1"/>
  <c r="O1437" i="1"/>
  <c r="Q1437" i="1"/>
  <c r="S1437" i="1"/>
  <c r="O1433" i="1"/>
  <c r="Q1433" i="1"/>
  <c r="S1433" i="1"/>
  <c r="O1429" i="1"/>
  <c r="Q1429" i="1"/>
  <c r="S1429" i="1"/>
  <c r="O1425" i="1"/>
  <c r="Q1425" i="1"/>
  <c r="S1425" i="1"/>
  <c r="O1421" i="1"/>
  <c r="Q1421" i="1"/>
  <c r="S1421" i="1"/>
  <c r="O1417" i="1"/>
  <c r="Q1417" i="1"/>
  <c r="S1417" i="1"/>
  <c r="O1413" i="1"/>
  <c r="Q1413" i="1"/>
  <c r="S1413" i="1"/>
  <c r="O1411" i="1"/>
  <c r="Q1411" i="1"/>
  <c r="S1411" i="1"/>
  <c r="O1407" i="1"/>
  <c r="Q1407" i="1"/>
  <c r="S1407" i="1"/>
  <c r="O1403" i="1"/>
  <c r="Q1403" i="1"/>
  <c r="S1403" i="1"/>
  <c r="O1401" i="1"/>
  <c r="Q1401" i="1"/>
  <c r="S1401" i="1"/>
  <c r="O1397" i="1"/>
  <c r="Q1397" i="1"/>
  <c r="S1397" i="1"/>
  <c r="O1393" i="1"/>
  <c r="Q1393" i="1"/>
  <c r="S1393" i="1"/>
  <c r="O1391" i="1"/>
  <c r="Q1391" i="1"/>
  <c r="S1391" i="1"/>
  <c r="O1387" i="1"/>
  <c r="Q1387" i="1"/>
  <c r="S1387" i="1"/>
  <c r="S1795" i="1"/>
  <c r="Q1795" i="1"/>
  <c r="S1793" i="1"/>
  <c r="Q1793" i="1"/>
  <c r="S1791" i="1"/>
  <c r="Q1791" i="1"/>
  <c r="S1789" i="1"/>
  <c r="Q1789" i="1"/>
  <c r="S1787" i="1"/>
  <c r="Q1787" i="1"/>
  <c r="S1785" i="1"/>
  <c r="Q1785" i="1"/>
  <c r="S1783" i="1"/>
  <c r="Q1783" i="1"/>
  <c r="S1781" i="1"/>
  <c r="Q1781" i="1"/>
  <c r="S1779" i="1"/>
  <c r="Q1779" i="1"/>
  <c r="S1777" i="1"/>
  <c r="Q1777" i="1"/>
  <c r="S1775" i="1"/>
  <c r="Q1775" i="1"/>
  <c r="S1773" i="1"/>
  <c r="Q1773" i="1"/>
  <c r="S1771" i="1"/>
  <c r="Q1771" i="1"/>
  <c r="S1769" i="1"/>
  <c r="Q1769" i="1"/>
  <c r="S1767" i="1"/>
  <c r="Q1767" i="1"/>
  <c r="S1765" i="1"/>
  <c r="Q1765" i="1"/>
  <c r="S1763" i="1"/>
  <c r="Q1763" i="1"/>
  <c r="S1761" i="1"/>
  <c r="Q1761" i="1"/>
  <c r="S1759" i="1"/>
  <c r="Q1759" i="1"/>
  <c r="S1757" i="1"/>
  <c r="Q1757" i="1"/>
  <c r="S1755" i="1"/>
  <c r="Q1755" i="1"/>
  <c r="S1753" i="1"/>
  <c r="Q1753" i="1"/>
  <c r="S1751" i="1"/>
  <c r="Q1751" i="1"/>
  <c r="S1749" i="1"/>
  <c r="Q1749" i="1"/>
  <c r="S1747" i="1"/>
  <c r="Q1747" i="1"/>
  <c r="S1745" i="1"/>
  <c r="Q1745" i="1"/>
  <c r="S1743" i="1"/>
  <c r="Q1743" i="1"/>
  <c r="S1741" i="1"/>
  <c r="Q1741" i="1"/>
  <c r="S1739" i="1"/>
  <c r="Q1739" i="1"/>
  <c r="S1737" i="1"/>
  <c r="Q1737" i="1"/>
  <c r="S1735" i="1"/>
  <c r="Q1735" i="1"/>
  <c r="S1733" i="1"/>
  <c r="Q1733" i="1"/>
  <c r="S1731" i="1"/>
  <c r="Q1731" i="1"/>
  <c r="S1729" i="1"/>
  <c r="Q1729" i="1"/>
  <c r="S1727" i="1"/>
  <c r="Q1727" i="1"/>
  <c r="S1725" i="1"/>
  <c r="Q1725" i="1"/>
  <c r="S1723" i="1"/>
  <c r="Q1723" i="1"/>
  <c r="S1721" i="1"/>
  <c r="Q1721" i="1"/>
  <c r="S1719" i="1"/>
  <c r="Q1719" i="1"/>
  <c r="S1717" i="1"/>
  <c r="Q1717" i="1"/>
  <c r="S1715" i="1"/>
  <c r="Q1715" i="1"/>
  <c r="S1713" i="1"/>
  <c r="Q1713" i="1"/>
  <c r="S1711" i="1"/>
  <c r="Q1711" i="1"/>
  <c r="S1709" i="1"/>
  <c r="Q1709" i="1"/>
  <c r="S1707" i="1"/>
  <c r="Q1707" i="1"/>
  <c r="S1705" i="1"/>
  <c r="Q1705" i="1"/>
  <c r="S1703" i="1"/>
  <c r="Q1703" i="1"/>
  <c r="S1701" i="1"/>
  <c r="Q1701" i="1"/>
  <c r="S1699" i="1"/>
  <c r="Q1699" i="1"/>
  <c r="S1697" i="1"/>
  <c r="Q1697" i="1"/>
  <c r="S1695" i="1"/>
  <c r="Q1695" i="1"/>
  <c r="S1693" i="1"/>
  <c r="Q1693" i="1"/>
  <c r="S1691" i="1"/>
  <c r="Q1691" i="1"/>
  <c r="S1689" i="1"/>
  <c r="Q1689" i="1"/>
  <c r="S1687" i="1"/>
  <c r="Q1687" i="1"/>
  <c r="S1685" i="1"/>
  <c r="Q1685" i="1"/>
  <c r="S1683" i="1"/>
  <c r="Q1683" i="1"/>
  <c r="S1681" i="1"/>
  <c r="Q1681" i="1"/>
  <c r="S1679" i="1"/>
  <c r="Q1679" i="1"/>
  <c r="S1677" i="1"/>
  <c r="Q1677" i="1"/>
  <c r="S1675" i="1"/>
  <c r="Q1675" i="1"/>
  <c r="S1673" i="1"/>
  <c r="Q1673" i="1"/>
  <c r="S1671" i="1"/>
  <c r="Q1671" i="1"/>
  <c r="S1669" i="1"/>
  <c r="Q1669" i="1"/>
  <c r="S1667" i="1"/>
  <c r="Q1667" i="1"/>
  <c r="S1665" i="1"/>
  <c r="Q1665" i="1"/>
  <c r="S1663" i="1"/>
  <c r="Q1663" i="1"/>
  <c r="S1661" i="1"/>
  <c r="Q1661" i="1"/>
  <c r="S1659" i="1"/>
  <c r="Q1659" i="1"/>
  <c r="S1657" i="1"/>
  <c r="Q1657" i="1"/>
  <c r="S1655" i="1"/>
  <c r="Q1655" i="1"/>
  <c r="S1653" i="1"/>
  <c r="Q1653" i="1"/>
  <c r="S1651" i="1"/>
  <c r="Q1651" i="1"/>
  <c r="S1649" i="1"/>
  <c r="Q1649" i="1"/>
  <c r="S1647" i="1"/>
  <c r="Q1647" i="1"/>
  <c r="S1645" i="1"/>
  <c r="Q1645" i="1"/>
  <c r="S1643" i="1"/>
  <c r="Q1643" i="1"/>
  <c r="S1641" i="1"/>
  <c r="Q1641" i="1"/>
  <c r="S1639" i="1"/>
  <c r="Q1639" i="1"/>
  <c r="S1637" i="1"/>
  <c r="Q1637" i="1"/>
  <c r="S1635" i="1"/>
  <c r="Q1635" i="1"/>
  <c r="S1633" i="1"/>
  <c r="Q1633" i="1"/>
  <c r="S1631" i="1"/>
  <c r="Q1631" i="1"/>
  <c r="S1629" i="1"/>
  <c r="Q1629" i="1"/>
  <c r="S1627" i="1"/>
  <c r="Q1627" i="1"/>
  <c r="S1625" i="1"/>
  <c r="Q1625" i="1"/>
  <c r="S1623" i="1"/>
  <c r="Q1623" i="1"/>
  <c r="S1621" i="1"/>
  <c r="Q1621" i="1"/>
  <c r="S1619" i="1"/>
  <c r="Q1619" i="1"/>
  <c r="S1617" i="1"/>
  <c r="Q1617" i="1"/>
  <c r="S1615" i="1"/>
  <c r="Q1615" i="1"/>
  <c r="S1613" i="1"/>
  <c r="Q1613" i="1"/>
  <c r="S1611" i="1"/>
  <c r="Q1611" i="1"/>
  <c r="S1609" i="1"/>
  <c r="Q1609" i="1"/>
  <c r="S1607" i="1"/>
  <c r="Q1607" i="1"/>
  <c r="S1605" i="1"/>
  <c r="Q1605" i="1"/>
  <c r="S1603" i="1"/>
  <c r="Q1603" i="1"/>
  <c r="S1601" i="1"/>
  <c r="Q1601" i="1"/>
  <c r="S1599" i="1"/>
  <c r="Q1599" i="1"/>
  <c r="S1597" i="1"/>
  <c r="Q1597" i="1"/>
  <c r="S1595" i="1"/>
  <c r="Q1595" i="1"/>
  <c r="S1593" i="1"/>
  <c r="Q1593" i="1"/>
  <c r="S1591" i="1"/>
  <c r="Q1591" i="1"/>
  <c r="S1589" i="1"/>
  <c r="Q1589" i="1"/>
  <c r="S1587" i="1"/>
  <c r="Q1587" i="1"/>
  <c r="S1585" i="1"/>
  <c r="Q1585" i="1"/>
  <c r="S1583" i="1"/>
  <c r="Q1583" i="1"/>
  <c r="S1581" i="1"/>
  <c r="Q1581" i="1"/>
  <c r="S1579" i="1"/>
  <c r="Q1579" i="1"/>
  <c r="S1577" i="1"/>
  <c r="Q1577" i="1"/>
  <c r="S1575" i="1"/>
  <c r="Q1575" i="1"/>
  <c r="S1573" i="1"/>
  <c r="Q1573" i="1"/>
  <c r="S1571" i="1"/>
  <c r="Q1571" i="1"/>
  <c r="S1569" i="1"/>
  <c r="Q1569" i="1"/>
  <c r="S1567" i="1"/>
  <c r="Q1567" i="1"/>
  <c r="S1565" i="1"/>
  <c r="Q1565" i="1"/>
  <c r="S1563" i="1"/>
  <c r="Q1563" i="1"/>
  <c r="S1561" i="1"/>
  <c r="Q1561" i="1"/>
  <c r="S1559" i="1"/>
  <c r="Q1559" i="1"/>
  <c r="S1557" i="1"/>
  <c r="Q1557" i="1"/>
  <c r="S1555" i="1"/>
  <c r="Q1555" i="1"/>
  <c r="S1553" i="1"/>
  <c r="Q1553" i="1"/>
  <c r="S1551" i="1"/>
  <c r="Q1551" i="1"/>
  <c r="S1549" i="1"/>
  <c r="Q1549" i="1"/>
  <c r="S1547" i="1"/>
  <c r="Q1547" i="1"/>
  <c r="S1545" i="1"/>
  <c r="Q1545" i="1"/>
  <c r="S1543" i="1"/>
  <c r="Q1543" i="1"/>
  <c r="S1541" i="1"/>
  <c r="Q1541" i="1"/>
  <c r="S1539" i="1"/>
  <c r="Q1539" i="1"/>
  <c r="S1537" i="1"/>
  <c r="Q1537" i="1"/>
  <c r="S1535" i="1"/>
  <c r="Q1535" i="1"/>
  <c r="S1533" i="1"/>
  <c r="Q1533" i="1"/>
  <c r="S1531" i="1"/>
  <c r="Q1531" i="1"/>
  <c r="S1529" i="1"/>
  <c r="Q1529" i="1"/>
  <c r="S1527" i="1"/>
  <c r="Q1527" i="1"/>
  <c r="S1525" i="1"/>
  <c r="Q1525" i="1"/>
  <c r="S1523" i="1"/>
  <c r="Q1523" i="1"/>
  <c r="S1521" i="1"/>
  <c r="Q1521" i="1"/>
  <c r="S1519" i="1"/>
  <c r="Q1519" i="1"/>
  <c r="S1517" i="1"/>
  <c r="Q1517" i="1"/>
  <c r="S1515" i="1"/>
  <c r="Q1515" i="1"/>
  <c r="S1513" i="1"/>
  <c r="Q1513" i="1"/>
  <c r="S1511" i="1"/>
  <c r="Q1511" i="1"/>
  <c r="S1509" i="1"/>
  <c r="Q1509" i="1"/>
  <c r="S1507" i="1"/>
  <c r="Q1507" i="1"/>
  <c r="S1505" i="1"/>
  <c r="Q1505" i="1"/>
  <c r="S1503" i="1"/>
  <c r="Q1503" i="1"/>
  <c r="O1501" i="1"/>
  <c r="Q1501" i="1"/>
  <c r="S1501" i="1"/>
  <c r="R1499" i="1"/>
  <c r="O1497" i="1"/>
  <c r="Q1497" i="1"/>
  <c r="S1497" i="1"/>
  <c r="R1495" i="1"/>
  <c r="O1493" i="1"/>
  <c r="Q1493" i="1"/>
  <c r="S1493" i="1"/>
  <c r="O1491" i="1"/>
  <c r="Q1491" i="1"/>
  <c r="S1491" i="1"/>
  <c r="R1489" i="1"/>
  <c r="O1487" i="1"/>
  <c r="Q1487" i="1"/>
  <c r="S1487" i="1"/>
  <c r="R1485" i="1"/>
  <c r="O1483" i="1"/>
  <c r="Q1483" i="1"/>
  <c r="S1483" i="1"/>
  <c r="O1481" i="1"/>
  <c r="Q1481" i="1"/>
  <c r="S1481" i="1"/>
  <c r="R1479" i="1"/>
  <c r="O1477" i="1"/>
  <c r="Q1477" i="1"/>
  <c r="S1477" i="1"/>
  <c r="R1475" i="1"/>
  <c r="O1473" i="1"/>
  <c r="Q1473" i="1"/>
  <c r="S1473" i="1"/>
  <c r="R1471" i="1"/>
  <c r="R1469" i="1"/>
  <c r="O1467" i="1"/>
  <c r="Q1467" i="1"/>
  <c r="S1467" i="1"/>
  <c r="R1465" i="1"/>
  <c r="O1463" i="1"/>
  <c r="Q1463" i="1"/>
  <c r="S1463" i="1"/>
  <c r="R1461" i="1"/>
  <c r="O1459" i="1"/>
  <c r="Q1459" i="1"/>
  <c r="S1459" i="1"/>
  <c r="R1457" i="1"/>
  <c r="O1455" i="1"/>
  <c r="Q1455" i="1"/>
  <c r="S1455" i="1"/>
  <c r="R1453" i="1"/>
  <c r="O1451" i="1"/>
  <c r="Q1451" i="1"/>
  <c r="S1451" i="1"/>
  <c r="R1449" i="1"/>
  <c r="O1447" i="1"/>
  <c r="Q1447" i="1"/>
  <c r="S1447" i="1"/>
  <c r="R1445" i="1"/>
  <c r="O1443" i="1"/>
  <c r="Q1443" i="1"/>
  <c r="S1443" i="1"/>
  <c r="R1441" i="1"/>
  <c r="O1439" i="1"/>
  <c r="Q1439" i="1"/>
  <c r="S1439" i="1"/>
  <c r="R1437" i="1"/>
  <c r="O1435" i="1"/>
  <c r="Q1435" i="1"/>
  <c r="S1435" i="1"/>
  <c r="R1433" i="1"/>
  <c r="O1431" i="1"/>
  <c r="Q1431" i="1"/>
  <c r="S1431" i="1"/>
  <c r="R1429" i="1"/>
  <c r="O1427" i="1"/>
  <c r="Q1427" i="1"/>
  <c r="S1427" i="1"/>
  <c r="R1425" i="1"/>
  <c r="O1423" i="1"/>
  <c r="Q1423" i="1"/>
  <c r="S1423" i="1"/>
  <c r="R1421" i="1"/>
  <c r="O1419" i="1"/>
  <c r="Q1419" i="1"/>
  <c r="S1419" i="1"/>
  <c r="R1417" i="1"/>
  <c r="O1415" i="1"/>
  <c r="Q1415" i="1"/>
  <c r="S1415" i="1"/>
  <c r="R1413" i="1"/>
  <c r="R1411" i="1"/>
  <c r="O1409" i="1"/>
  <c r="Q1409" i="1"/>
  <c r="S1409" i="1"/>
  <c r="R1407" i="1"/>
  <c r="O1405" i="1"/>
  <c r="Q1405" i="1"/>
  <c r="S1405" i="1"/>
  <c r="R1403" i="1"/>
  <c r="R1401" i="1"/>
  <c r="O1399" i="1"/>
  <c r="Q1399" i="1"/>
  <c r="S1399" i="1"/>
  <c r="R1397" i="1"/>
  <c r="O1395" i="1"/>
  <c r="Q1395" i="1"/>
  <c r="S1395" i="1"/>
  <c r="R1393" i="1"/>
  <c r="R1391" i="1"/>
  <c r="O1389" i="1"/>
  <c r="Q1389" i="1"/>
  <c r="S1389" i="1"/>
  <c r="R1387" i="1"/>
  <c r="O1385" i="1"/>
  <c r="Q1385" i="1"/>
  <c r="S1385" i="1"/>
  <c r="O1233" i="1"/>
  <c r="Q1233" i="1"/>
  <c r="S1233" i="1"/>
  <c r="O1229" i="1"/>
  <c r="Q1229" i="1"/>
  <c r="S1229" i="1"/>
  <c r="O1225" i="1"/>
  <c r="Q1225" i="1"/>
  <c r="S1225" i="1"/>
  <c r="O1221" i="1"/>
  <c r="Q1221" i="1"/>
  <c r="S1221" i="1"/>
  <c r="O1217" i="1"/>
  <c r="Q1217" i="1"/>
  <c r="S1217" i="1"/>
  <c r="O1213" i="1"/>
  <c r="Q1213" i="1"/>
  <c r="S1213" i="1"/>
  <c r="O1209" i="1"/>
  <c r="Q1209" i="1"/>
  <c r="S1209" i="1"/>
  <c r="O1205" i="1"/>
  <c r="Q1205" i="1"/>
  <c r="S1205" i="1"/>
  <c r="O1201" i="1"/>
  <c r="Q1201" i="1"/>
  <c r="S1201" i="1"/>
  <c r="O1197" i="1"/>
  <c r="Q1197" i="1"/>
  <c r="S1197" i="1"/>
  <c r="O1193" i="1"/>
  <c r="Q1193" i="1"/>
  <c r="S1193" i="1"/>
  <c r="O1189" i="1"/>
  <c r="Q1189" i="1"/>
  <c r="S1189" i="1"/>
  <c r="O1185" i="1"/>
  <c r="Q1185" i="1"/>
  <c r="S1185" i="1"/>
  <c r="O1181" i="1"/>
  <c r="Q1181" i="1"/>
  <c r="S1181" i="1"/>
  <c r="O1177" i="1"/>
  <c r="Q1177" i="1"/>
  <c r="S1177" i="1"/>
  <c r="O1173" i="1"/>
  <c r="Q1173" i="1"/>
  <c r="S1173" i="1"/>
  <c r="O1167" i="1"/>
  <c r="Q1167" i="1"/>
  <c r="S1167" i="1"/>
  <c r="S1383" i="1"/>
  <c r="Q1383" i="1"/>
  <c r="S1381" i="1"/>
  <c r="Q1381" i="1"/>
  <c r="S1379" i="1"/>
  <c r="Q1379" i="1"/>
  <c r="S1377" i="1"/>
  <c r="Q1377" i="1"/>
  <c r="S1375" i="1"/>
  <c r="Q1375" i="1"/>
  <c r="S1373" i="1"/>
  <c r="Q1373" i="1"/>
  <c r="S1371" i="1"/>
  <c r="Q1371" i="1"/>
  <c r="S1369" i="1"/>
  <c r="Q1369" i="1"/>
  <c r="S1367" i="1"/>
  <c r="Q1367" i="1"/>
  <c r="S1365" i="1"/>
  <c r="Q1365" i="1"/>
  <c r="S1363" i="1"/>
  <c r="Q1363" i="1"/>
  <c r="S1361" i="1"/>
  <c r="Q1361" i="1"/>
  <c r="S1359" i="1"/>
  <c r="Q1359" i="1"/>
  <c r="S1357" i="1"/>
  <c r="Q1357" i="1"/>
  <c r="S1355" i="1"/>
  <c r="Q1355" i="1"/>
  <c r="S1353" i="1"/>
  <c r="Q1353" i="1"/>
  <c r="S1351" i="1"/>
  <c r="Q1351" i="1"/>
  <c r="S1349" i="1"/>
  <c r="Q1349" i="1"/>
  <c r="S1347" i="1"/>
  <c r="Q1347" i="1"/>
  <c r="S1345" i="1"/>
  <c r="Q1345" i="1"/>
  <c r="S1343" i="1"/>
  <c r="Q1343" i="1"/>
  <c r="S1341" i="1"/>
  <c r="Q1341" i="1"/>
  <c r="S1339" i="1"/>
  <c r="Q1339" i="1"/>
  <c r="S1337" i="1"/>
  <c r="Q1337" i="1"/>
  <c r="S1335" i="1"/>
  <c r="Q1335" i="1"/>
  <c r="S1333" i="1"/>
  <c r="Q1333" i="1"/>
  <c r="S1331" i="1"/>
  <c r="Q1331" i="1"/>
  <c r="S1329" i="1"/>
  <c r="Q1329" i="1"/>
  <c r="S1327" i="1"/>
  <c r="Q1327" i="1"/>
  <c r="S1325" i="1"/>
  <c r="Q1325" i="1"/>
  <c r="S1323" i="1"/>
  <c r="Q1323" i="1"/>
  <c r="S1321" i="1"/>
  <c r="Q1321" i="1"/>
  <c r="S1319" i="1"/>
  <c r="Q1319" i="1"/>
  <c r="S1317" i="1"/>
  <c r="Q1317" i="1"/>
  <c r="S1315" i="1"/>
  <c r="Q1315" i="1"/>
  <c r="S1313" i="1"/>
  <c r="Q1313" i="1"/>
  <c r="S1311" i="1"/>
  <c r="Q1311" i="1"/>
  <c r="S1309" i="1"/>
  <c r="Q1309" i="1"/>
  <c r="S1307" i="1"/>
  <c r="Q1307" i="1"/>
  <c r="S1305" i="1"/>
  <c r="Q1305" i="1"/>
  <c r="S1303" i="1"/>
  <c r="Q1303" i="1"/>
  <c r="S1301" i="1"/>
  <c r="Q1301" i="1"/>
  <c r="S1299" i="1"/>
  <c r="Q1299" i="1"/>
  <c r="S1297" i="1"/>
  <c r="Q1297" i="1"/>
  <c r="S1295" i="1"/>
  <c r="Q1295" i="1"/>
  <c r="S1293" i="1"/>
  <c r="Q1293" i="1"/>
  <c r="S1291" i="1"/>
  <c r="Q1291" i="1"/>
  <c r="S1289" i="1"/>
  <c r="Q1289" i="1"/>
  <c r="S1287" i="1"/>
  <c r="Q1287" i="1"/>
  <c r="S1285" i="1"/>
  <c r="Q1285" i="1"/>
  <c r="S1283" i="1"/>
  <c r="Q1283" i="1"/>
  <c r="S1281" i="1"/>
  <c r="Q1281" i="1"/>
  <c r="S1279" i="1"/>
  <c r="Q1279" i="1"/>
  <c r="S1277" i="1"/>
  <c r="Q1277" i="1"/>
  <c r="S1275" i="1"/>
  <c r="Q1275" i="1"/>
  <c r="S1273" i="1"/>
  <c r="Q1273" i="1"/>
  <c r="S1271" i="1"/>
  <c r="Q1271" i="1"/>
  <c r="S1269" i="1"/>
  <c r="Q1269" i="1"/>
  <c r="S1267" i="1"/>
  <c r="Q1267" i="1"/>
  <c r="S1265" i="1"/>
  <c r="Q1265" i="1"/>
  <c r="S1263" i="1"/>
  <c r="Q1263" i="1"/>
  <c r="S1261" i="1"/>
  <c r="Q1261" i="1"/>
  <c r="S1259" i="1"/>
  <c r="Q1259" i="1"/>
  <c r="S1257" i="1"/>
  <c r="Q1257" i="1"/>
  <c r="S1255" i="1"/>
  <c r="Q1255" i="1"/>
  <c r="S1253" i="1"/>
  <c r="Q1253" i="1"/>
  <c r="S1251" i="1"/>
  <c r="Q1251" i="1"/>
  <c r="S1249" i="1"/>
  <c r="Q1249" i="1"/>
  <c r="S1247" i="1"/>
  <c r="Q1247" i="1"/>
  <c r="S1245" i="1"/>
  <c r="Q1245" i="1"/>
  <c r="S1243" i="1"/>
  <c r="Q1243" i="1"/>
  <c r="S1241" i="1"/>
  <c r="Q1241" i="1"/>
  <c r="S1239" i="1"/>
  <c r="Q1239" i="1"/>
  <c r="S1237" i="1"/>
  <c r="Q1237" i="1"/>
  <c r="O1235" i="1"/>
  <c r="Q1235" i="1"/>
  <c r="S1235" i="1"/>
  <c r="R1233" i="1"/>
  <c r="O1231" i="1"/>
  <c r="Q1231" i="1"/>
  <c r="S1231" i="1"/>
  <c r="R1229" i="1"/>
  <c r="O1227" i="1"/>
  <c r="Q1227" i="1"/>
  <c r="S1227" i="1"/>
  <c r="R1225" i="1"/>
  <c r="O1223" i="1"/>
  <c r="Q1223" i="1"/>
  <c r="S1223" i="1"/>
  <c r="R1221" i="1"/>
  <c r="O1219" i="1"/>
  <c r="Q1219" i="1"/>
  <c r="S1219" i="1"/>
  <c r="R1217" i="1"/>
  <c r="O1215" i="1"/>
  <c r="Q1215" i="1"/>
  <c r="S1215" i="1"/>
  <c r="R1213" i="1"/>
  <c r="O1211" i="1"/>
  <c r="Q1211" i="1"/>
  <c r="S1211" i="1"/>
  <c r="R1209" i="1"/>
  <c r="O1207" i="1"/>
  <c r="Q1207" i="1"/>
  <c r="S1207" i="1"/>
  <c r="R1205" i="1"/>
  <c r="O1203" i="1"/>
  <c r="Q1203" i="1"/>
  <c r="S1203" i="1"/>
  <c r="O1199" i="1"/>
  <c r="Q1199" i="1"/>
  <c r="S1199" i="1"/>
  <c r="O1195" i="1"/>
  <c r="Q1195" i="1"/>
  <c r="S1195" i="1"/>
  <c r="O1191" i="1"/>
  <c r="Q1191" i="1"/>
  <c r="S1191" i="1"/>
  <c r="O1187" i="1"/>
  <c r="Q1187" i="1"/>
  <c r="S1187" i="1"/>
  <c r="O1183" i="1"/>
  <c r="Q1183" i="1"/>
  <c r="S1183" i="1"/>
  <c r="O1179" i="1"/>
  <c r="Q1179" i="1"/>
  <c r="S1179" i="1"/>
  <c r="O1175" i="1"/>
  <c r="Q1175" i="1"/>
  <c r="S1175" i="1"/>
  <c r="O1171" i="1"/>
  <c r="Q1171" i="1"/>
  <c r="S1171" i="1"/>
  <c r="O1169" i="1"/>
  <c r="Q1169" i="1"/>
  <c r="S1169" i="1"/>
  <c r="O1140" i="1"/>
  <c r="Q1140" i="1"/>
  <c r="S1140" i="1"/>
  <c r="O1136" i="1"/>
  <c r="Q1136" i="1"/>
  <c r="S1136" i="1"/>
  <c r="O1132" i="1"/>
  <c r="Q1132" i="1"/>
  <c r="S1132" i="1"/>
  <c r="O1130" i="1"/>
  <c r="Q1130" i="1"/>
  <c r="S1130" i="1"/>
  <c r="O1126" i="1"/>
  <c r="Q1126" i="1"/>
  <c r="S1126" i="1"/>
  <c r="O1120" i="1"/>
  <c r="Q1120" i="1"/>
  <c r="S1120" i="1"/>
  <c r="O1116" i="1"/>
  <c r="Q1116" i="1"/>
  <c r="S1116" i="1"/>
  <c r="O1112" i="1"/>
  <c r="Q1112" i="1"/>
  <c r="S1112" i="1"/>
  <c r="O1108" i="1"/>
  <c r="Q1108" i="1"/>
  <c r="S1108" i="1"/>
  <c r="O1104" i="1"/>
  <c r="Q1104" i="1"/>
  <c r="S1104" i="1"/>
  <c r="O1102" i="1"/>
  <c r="Q1102" i="1"/>
  <c r="S1102" i="1"/>
  <c r="O1098" i="1"/>
  <c r="Q1098" i="1"/>
  <c r="S1098" i="1"/>
  <c r="O1094" i="1"/>
  <c r="Q1094" i="1"/>
  <c r="S1094" i="1"/>
  <c r="O1090" i="1"/>
  <c r="Q1090" i="1"/>
  <c r="S1090" i="1"/>
  <c r="O1086" i="1"/>
  <c r="Q1086" i="1"/>
  <c r="S1086" i="1"/>
  <c r="O1082" i="1"/>
  <c r="Q1082" i="1"/>
  <c r="S1082" i="1"/>
  <c r="O1080" i="1"/>
  <c r="Q1080" i="1"/>
  <c r="S1080" i="1"/>
  <c r="O1076" i="1"/>
  <c r="Q1076" i="1"/>
  <c r="S1076" i="1"/>
  <c r="O1072" i="1"/>
  <c r="Q1072" i="1"/>
  <c r="S1072" i="1"/>
  <c r="O1068" i="1"/>
  <c r="Q1068" i="1"/>
  <c r="S1068" i="1"/>
  <c r="O1066" i="1"/>
  <c r="Q1066" i="1"/>
  <c r="S1066" i="1"/>
  <c r="O1062" i="1"/>
  <c r="Q1062" i="1"/>
  <c r="S1062" i="1"/>
  <c r="O1058" i="1"/>
  <c r="Q1058" i="1"/>
  <c r="S1058" i="1"/>
  <c r="O1054" i="1"/>
  <c r="Q1054" i="1"/>
  <c r="S1054" i="1"/>
  <c r="O1052" i="1"/>
  <c r="Q1052" i="1"/>
  <c r="S1052" i="1"/>
  <c r="O1046" i="1"/>
  <c r="Q1046" i="1"/>
  <c r="S1046" i="1"/>
  <c r="O1042" i="1"/>
  <c r="Q1042" i="1"/>
  <c r="S1042" i="1"/>
  <c r="O1038" i="1"/>
  <c r="Q1038" i="1"/>
  <c r="S1038" i="1"/>
  <c r="O1034" i="1"/>
  <c r="Q1034" i="1"/>
  <c r="S1034" i="1"/>
  <c r="O1030" i="1"/>
  <c r="Q1030" i="1"/>
  <c r="S1030" i="1"/>
  <c r="O1026" i="1"/>
  <c r="Q1026" i="1"/>
  <c r="S1026" i="1"/>
  <c r="O1022" i="1"/>
  <c r="Q1022" i="1"/>
  <c r="S1022" i="1"/>
  <c r="O1020" i="1"/>
  <c r="Q1020" i="1"/>
  <c r="S1020" i="1"/>
  <c r="O1014" i="1"/>
  <c r="Q1014" i="1"/>
  <c r="S1014" i="1"/>
  <c r="O1010" i="1"/>
  <c r="Q1010" i="1"/>
  <c r="S1010" i="1"/>
  <c r="O1006" i="1"/>
  <c r="Q1006" i="1"/>
  <c r="S1006" i="1"/>
  <c r="O1002" i="1"/>
  <c r="Q1002" i="1"/>
  <c r="S1002" i="1"/>
  <c r="O998" i="1"/>
  <c r="Q998" i="1"/>
  <c r="S998" i="1"/>
  <c r="O996" i="1"/>
  <c r="Q996" i="1"/>
  <c r="S996" i="1"/>
  <c r="O992" i="1"/>
  <c r="Q992" i="1"/>
  <c r="S992" i="1"/>
  <c r="O988" i="1"/>
  <c r="Q988" i="1"/>
  <c r="S988" i="1"/>
  <c r="O984" i="1"/>
  <c r="Q984" i="1"/>
  <c r="S984" i="1"/>
  <c r="O980" i="1"/>
  <c r="Q980" i="1"/>
  <c r="S980" i="1"/>
  <c r="O976" i="1"/>
  <c r="Q976" i="1"/>
  <c r="S976" i="1"/>
  <c r="O972" i="1"/>
  <c r="Q972" i="1"/>
  <c r="S972" i="1"/>
  <c r="O970" i="1"/>
  <c r="Q970" i="1"/>
  <c r="S970" i="1"/>
  <c r="O966" i="1"/>
  <c r="Q966" i="1"/>
  <c r="S966" i="1"/>
  <c r="O962" i="1"/>
  <c r="Q962" i="1"/>
  <c r="S962" i="1"/>
  <c r="O960" i="1"/>
  <c r="Q960" i="1"/>
  <c r="S960" i="1"/>
  <c r="O956" i="1"/>
  <c r="Q956" i="1"/>
  <c r="S956" i="1"/>
  <c r="O952" i="1"/>
  <c r="Q952" i="1"/>
  <c r="S952" i="1"/>
  <c r="O948" i="1"/>
  <c r="Q948" i="1"/>
  <c r="S948" i="1"/>
  <c r="O944" i="1"/>
  <c r="Q944" i="1"/>
  <c r="S944" i="1"/>
  <c r="S1165" i="1"/>
  <c r="Q1165" i="1"/>
  <c r="S1163" i="1"/>
  <c r="Q1163" i="1"/>
  <c r="S1161" i="1"/>
  <c r="Q1161" i="1"/>
  <c r="S1159" i="1"/>
  <c r="Q1159" i="1"/>
  <c r="S1157" i="1"/>
  <c r="Q1157" i="1"/>
  <c r="S1155" i="1"/>
  <c r="Q1155" i="1"/>
  <c r="S1153" i="1"/>
  <c r="Q1153" i="1"/>
  <c r="S1151" i="1"/>
  <c r="Q1151" i="1"/>
  <c r="S1149" i="1"/>
  <c r="Q1149" i="1"/>
  <c r="S1147" i="1"/>
  <c r="Q1147" i="1"/>
  <c r="S1145" i="1"/>
  <c r="Q1145" i="1"/>
  <c r="S1143" i="1"/>
  <c r="Q1143" i="1"/>
  <c r="O1142" i="1"/>
  <c r="Q1142" i="1"/>
  <c r="S1142" i="1"/>
  <c r="R1140" i="1"/>
  <c r="O1138" i="1"/>
  <c r="Q1138" i="1"/>
  <c r="S1138" i="1"/>
  <c r="R1136" i="1"/>
  <c r="O1134" i="1"/>
  <c r="Q1134" i="1"/>
  <c r="S1134" i="1"/>
  <c r="R1132" i="1"/>
  <c r="R1130" i="1"/>
  <c r="O1128" i="1"/>
  <c r="Q1128" i="1"/>
  <c r="S1128" i="1"/>
  <c r="R1126" i="1"/>
  <c r="O1124" i="1"/>
  <c r="Q1124" i="1"/>
  <c r="S1124" i="1"/>
  <c r="O1122" i="1"/>
  <c r="Q1122" i="1"/>
  <c r="S1122" i="1"/>
  <c r="R1120" i="1"/>
  <c r="O1118" i="1"/>
  <c r="Q1118" i="1"/>
  <c r="S1118" i="1"/>
  <c r="R1116" i="1"/>
  <c r="O1114" i="1"/>
  <c r="Q1114" i="1"/>
  <c r="S1114" i="1"/>
  <c r="R1112" i="1"/>
  <c r="O1110" i="1"/>
  <c r="Q1110" i="1"/>
  <c r="S1110" i="1"/>
  <c r="R1108" i="1"/>
  <c r="O1106" i="1"/>
  <c r="Q1106" i="1"/>
  <c r="S1106" i="1"/>
  <c r="R1104" i="1"/>
  <c r="R1102" i="1"/>
  <c r="O1100" i="1"/>
  <c r="Q1100" i="1"/>
  <c r="S1100" i="1"/>
  <c r="R1098" i="1"/>
  <c r="O1096" i="1"/>
  <c r="Q1096" i="1"/>
  <c r="S1096" i="1"/>
  <c r="R1094" i="1"/>
  <c r="O1092" i="1"/>
  <c r="Q1092" i="1"/>
  <c r="S1092" i="1"/>
  <c r="R1090" i="1"/>
  <c r="O1088" i="1"/>
  <c r="Q1088" i="1"/>
  <c r="S1088" i="1"/>
  <c r="R1086" i="1"/>
  <c r="O1084" i="1"/>
  <c r="Q1084" i="1"/>
  <c r="S1084" i="1"/>
  <c r="R1082" i="1"/>
  <c r="R1080" i="1"/>
  <c r="O1078" i="1"/>
  <c r="Q1078" i="1"/>
  <c r="S1078" i="1"/>
  <c r="R1076" i="1"/>
  <c r="O1074" i="1"/>
  <c r="Q1074" i="1"/>
  <c r="S1074" i="1"/>
  <c r="R1072" i="1"/>
  <c r="O1070" i="1"/>
  <c r="Q1070" i="1"/>
  <c r="S1070" i="1"/>
  <c r="R1068" i="1"/>
  <c r="R1066" i="1"/>
  <c r="O1064" i="1"/>
  <c r="Q1064" i="1"/>
  <c r="S1064" i="1"/>
  <c r="R1062" i="1"/>
  <c r="O1060" i="1"/>
  <c r="Q1060" i="1"/>
  <c r="S1060" i="1"/>
  <c r="R1058" i="1"/>
  <c r="O1056" i="1"/>
  <c r="Q1056" i="1"/>
  <c r="S1056" i="1"/>
  <c r="R1054" i="1"/>
  <c r="R1052" i="1"/>
  <c r="O1050" i="1"/>
  <c r="Q1050" i="1"/>
  <c r="S1050" i="1"/>
  <c r="O1048" i="1"/>
  <c r="Q1048" i="1"/>
  <c r="S1048" i="1"/>
  <c r="R1046" i="1"/>
  <c r="O1044" i="1"/>
  <c r="Q1044" i="1"/>
  <c r="S1044" i="1"/>
  <c r="R1042" i="1"/>
  <c r="O1040" i="1"/>
  <c r="Q1040" i="1"/>
  <c r="S1040" i="1"/>
  <c r="R1038" i="1"/>
  <c r="O1036" i="1"/>
  <c r="Q1036" i="1"/>
  <c r="S1036" i="1"/>
  <c r="R1034" i="1"/>
  <c r="O1032" i="1"/>
  <c r="Q1032" i="1"/>
  <c r="S1032" i="1"/>
  <c r="R1030" i="1"/>
  <c r="O1028" i="1"/>
  <c r="Q1028" i="1"/>
  <c r="S1028" i="1"/>
  <c r="R1026" i="1"/>
  <c r="O1024" i="1"/>
  <c r="Q1024" i="1"/>
  <c r="S1024" i="1"/>
  <c r="R1022" i="1"/>
  <c r="R1020" i="1"/>
  <c r="O1018" i="1"/>
  <c r="Q1018" i="1"/>
  <c r="S1018" i="1"/>
  <c r="O1016" i="1"/>
  <c r="Q1016" i="1"/>
  <c r="S1016" i="1"/>
  <c r="R1014" i="1"/>
  <c r="O1012" i="1"/>
  <c r="Q1012" i="1"/>
  <c r="S1012" i="1"/>
  <c r="R1010" i="1"/>
  <c r="O1008" i="1"/>
  <c r="Q1008" i="1"/>
  <c r="S1008" i="1"/>
  <c r="R1006" i="1"/>
  <c r="O1004" i="1"/>
  <c r="Q1004" i="1"/>
  <c r="S1004" i="1"/>
  <c r="R1002" i="1"/>
  <c r="O1000" i="1"/>
  <c r="Q1000" i="1"/>
  <c r="S1000" i="1"/>
  <c r="R998" i="1"/>
  <c r="R996" i="1"/>
  <c r="O994" i="1"/>
  <c r="Q994" i="1"/>
  <c r="S994" i="1"/>
  <c r="R992" i="1"/>
  <c r="O990" i="1"/>
  <c r="Q990" i="1"/>
  <c r="S990" i="1"/>
  <c r="R988" i="1"/>
  <c r="O986" i="1"/>
  <c r="Q986" i="1"/>
  <c r="S986" i="1"/>
  <c r="R984" i="1"/>
  <c r="O982" i="1"/>
  <c r="Q982" i="1"/>
  <c r="S982" i="1"/>
  <c r="R980" i="1"/>
  <c r="O978" i="1"/>
  <c r="Q978" i="1"/>
  <c r="S978" i="1"/>
  <c r="R976" i="1"/>
  <c r="O974" i="1"/>
  <c r="Q974" i="1"/>
  <c r="S974" i="1"/>
  <c r="R972" i="1"/>
  <c r="R970" i="1"/>
  <c r="O968" i="1"/>
  <c r="Q968" i="1"/>
  <c r="S968" i="1"/>
  <c r="R966" i="1"/>
  <c r="O964" i="1"/>
  <c r="Q964" i="1"/>
  <c r="S964" i="1"/>
  <c r="R962" i="1"/>
  <c r="R960" i="1"/>
  <c r="O958" i="1"/>
  <c r="Q958" i="1"/>
  <c r="S958" i="1"/>
  <c r="R956" i="1"/>
  <c r="O954" i="1"/>
  <c r="Q954" i="1"/>
  <c r="S954" i="1"/>
  <c r="R952" i="1"/>
  <c r="O950" i="1"/>
  <c r="Q950" i="1"/>
  <c r="S950" i="1"/>
  <c r="R948" i="1"/>
  <c r="O946" i="1"/>
  <c r="Q946" i="1"/>
  <c r="S946" i="1"/>
  <c r="R944" i="1"/>
  <c r="S942" i="1"/>
  <c r="Q942" i="1"/>
  <c r="S940" i="1"/>
  <c r="Q940" i="1"/>
  <c r="S938" i="1"/>
  <c r="Q938" i="1"/>
  <c r="S936" i="1"/>
  <c r="Q936" i="1"/>
  <c r="S934" i="1"/>
  <c r="Q934" i="1"/>
  <c r="S932" i="1"/>
  <c r="Q932" i="1"/>
  <c r="S930" i="1"/>
  <c r="Q930" i="1"/>
  <c r="S928" i="1"/>
  <c r="Q928" i="1"/>
  <c r="S926" i="1"/>
  <c r="Q926" i="1"/>
  <c r="S924" i="1"/>
  <c r="Q924" i="1"/>
  <c r="S922" i="1"/>
  <c r="Q922" i="1"/>
  <c r="S920" i="1"/>
  <c r="Q920" i="1"/>
  <c r="S918" i="1"/>
  <c r="Q918" i="1"/>
  <c r="S916" i="1"/>
  <c r="Q916" i="1"/>
  <c r="S914" i="1"/>
  <c r="Q914" i="1"/>
  <c r="S912" i="1"/>
  <c r="Q912" i="1"/>
  <c r="S910" i="1"/>
  <c r="Q910" i="1"/>
  <c r="S908" i="1"/>
  <c r="Q908" i="1"/>
  <c r="S906" i="1"/>
  <c r="Q906" i="1"/>
  <c r="S904" i="1"/>
  <c r="Q904" i="1"/>
  <c r="S902" i="1"/>
  <c r="Q902" i="1"/>
  <c r="S900" i="1"/>
  <c r="Q900" i="1"/>
  <c r="S898" i="1"/>
  <c r="Q898" i="1"/>
  <c r="S896" i="1"/>
  <c r="Q896" i="1"/>
  <c r="S894" i="1"/>
  <c r="Q894" i="1"/>
  <c r="S892" i="1"/>
  <c r="Q892" i="1"/>
  <c r="S890" i="1"/>
  <c r="Q890" i="1"/>
  <c r="S888" i="1"/>
  <c r="Q888" i="1"/>
  <c r="S886" i="1"/>
  <c r="Q886" i="1"/>
  <c r="S884" i="1"/>
  <c r="Q884" i="1"/>
  <c r="S882" i="1"/>
  <c r="Q882" i="1"/>
  <c r="S880" i="1"/>
  <c r="Q880" i="1"/>
  <c r="S878" i="1"/>
  <c r="Q878" i="1"/>
  <c r="S876" i="1"/>
  <c r="Q876" i="1"/>
  <c r="S874" i="1"/>
  <c r="Q874" i="1"/>
  <c r="S872" i="1"/>
  <c r="Q872" i="1"/>
  <c r="S870" i="1"/>
  <c r="Q870" i="1"/>
  <c r="S868" i="1"/>
  <c r="Q868" i="1"/>
  <c r="S866" i="1"/>
  <c r="Q866" i="1"/>
  <c r="S864" i="1"/>
  <c r="Q864" i="1"/>
  <c r="S862" i="1"/>
  <c r="Q862" i="1"/>
  <c r="S860" i="1"/>
  <c r="Q860" i="1"/>
  <c r="S858" i="1"/>
  <c r="Q858" i="1"/>
  <c r="S856" i="1"/>
  <c r="Q856" i="1"/>
  <c r="S854" i="1"/>
  <c r="Q854" i="1"/>
  <c r="S852" i="1"/>
  <c r="Q852" i="1"/>
  <c r="S850" i="1"/>
  <c r="Q850" i="1"/>
  <c r="S848" i="1"/>
  <c r="Q848" i="1"/>
  <c r="S846" i="1"/>
  <c r="Q846" i="1"/>
  <c r="S844" i="1"/>
  <c r="Q844" i="1"/>
  <c r="S842" i="1"/>
  <c r="Q842" i="1"/>
  <c r="S840" i="1"/>
  <c r="Q840" i="1"/>
  <c r="S838" i="1"/>
  <c r="Q838" i="1"/>
  <c r="S836" i="1"/>
  <c r="Q836" i="1"/>
  <c r="S834" i="1"/>
  <c r="Q834" i="1"/>
  <c r="S832" i="1"/>
  <c r="Q832" i="1"/>
  <c r="S830" i="1"/>
  <c r="Q830" i="1"/>
  <c r="S828" i="1"/>
  <c r="Q828" i="1"/>
  <c r="S826" i="1"/>
  <c r="Q826" i="1"/>
  <c r="S824" i="1"/>
  <c r="Q824" i="1"/>
  <c r="S822" i="1"/>
  <c r="Q822" i="1"/>
  <c r="S820" i="1"/>
  <c r="Q820" i="1"/>
  <c r="S818" i="1"/>
  <c r="Q818" i="1"/>
  <c r="S816" i="1"/>
  <c r="Q816" i="1"/>
  <c r="S814" i="1"/>
  <c r="Q814" i="1"/>
  <c r="S812" i="1"/>
  <c r="Q812" i="1"/>
  <c r="S810" i="1"/>
  <c r="Q810" i="1"/>
  <c r="S808" i="1"/>
  <c r="Q808" i="1"/>
  <c r="S806" i="1"/>
  <c r="Q806" i="1"/>
  <c r="S804" i="1"/>
  <c r="Q804" i="1"/>
  <c r="S802" i="1"/>
  <c r="Q802" i="1"/>
  <c r="S800" i="1"/>
  <c r="Q800" i="1"/>
  <c r="S798" i="1"/>
  <c r="Q798" i="1"/>
  <c r="S796" i="1"/>
  <c r="Q796" i="1"/>
  <c r="S794" i="1"/>
  <c r="Q794" i="1"/>
  <c r="S792" i="1"/>
  <c r="Q792" i="1"/>
  <c r="S790" i="1"/>
  <c r="Q790" i="1"/>
  <c r="S788" i="1"/>
  <c r="Q788" i="1"/>
  <c r="S786" i="1"/>
  <c r="Q786" i="1"/>
  <c r="S784" i="1"/>
  <c r="Q784" i="1"/>
  <c r="S782" i="1"/>
  <c r="Q782" i="1"/>
  <c r="S780" i="1"/>
  <c r="Q780" i="1"/>
  <c r="S778" i="1"/>
  <c r="Q778" i="1"/>
  <c r="S776" i="1"/>
  <c r="Q776" i="1"/>
  <c r="S774" i="1"/>
  <c r="Q774" i="1"/>
  <c r="S772" i="1"/>
  <c r="Q772" i="1"/>
  <c r="S770" i="1"/>
  <c r="Q770" i="1"/>
  <c r="S768" i="1"/>
  <c r="Q768" i="1"/>
  <c r="S766" i="1"/>
  <c r="Q766" i="1"/>
  <c r="S764" i="1"/>
  <c r="Q764" i="1"/>
  <c r="S762" i="1"/>
  <c r="Q762" i="1"/>
  <c r="S760" i="1"/>
  <c r="Q760" i="1"/>
  <c r="S758" i="1"/>
  <c r="Q758" i="1"/>
  <c r="S756" i="1"/>
  <c r="Q756" i="1"/>
  <c r="S754" i="1"/>
  <c r="Q754" i="1"/>
  <c r="S752" i="1"/>
  <c r="Q752" i="1"/>
  <c r="S750" i="1"/>
  <c r="Q750" i="1"/>
  <c r="S748" i="1"/>
  <c r="Q748" i="1"/>
  <c r="S746" i="1"/>
  <c r="Q746" i="1"/>
  <c r="S744" i="1"/>
  <c r="Q744" i="1"/>
  <c r="S742" i="1"/>
  <c r="Q742" i="1"/>
  <c r="S740" i="1"/>
  <c r="Q740" i="1"/>
  <c r="S738" i="1"/>
  <c r="Q738" i="1"/>
  <c r="S736" i="1"/>
  <c r="Q736" i="1"/>
  <c r="S734" i="1"/>
  <c r="Q734" i="1"/>
  <c r="S732" i="1"/>
  <c r="Q732" i="1"/>
  <c r="S730" i="1"/>
  <c r="Q730" i="1"/>
  <c r="S728" i="1"/>
  <c r="Q728" i="1"/>
  <c r="S726" i="1"/>
  <c r="Q726" i="1"/>
  <c r="S724" i="1"/>
  <c r="Q724" i="1"/>
  <c r="S722" i="1"/>
  <c r="Q722" i="1"/>
  <c r="S720" i="1"/>
  <c r="Q720" i="1"/>
  <c r="S718" i="1"/>
  <c r="Q718" i="1"/>
  <c r="S716" i="1"/>
  <c r="Q716" i="1"/>
  <c r="S714" i="1"/>
  <c r="Q714" i="1"/>
  <c r="S712" i="1"/>
  <c r="Q712" i="1"/>
  <c r="S710" i="1"/>
  <c r="Q710" i="1"/>
  <c r="S708" i="1"/>
  <c r="Q708" i="1"/>
  <c r="S706" i="1"/>
  <c r="Q706" i="1"/>
  <c r="S704" i="1"/>
  <c r="Q704" i="1"/>
  <c r="S702" i="1"/>
  <c r="Q702" i="1"/>
  <c r="S700" i="1"/>
  <c r="Q700" i="1"/>
  <c r="S698" i="1"/>
  <c r="Q698" i="1"/>
  <c r="S696" i="1"/>
  <c r="Q696" i="1"/>
  <c r="S694" i="1"/>
  <c r="Q694" i="1"/>
  <c r="S692" i="1"/>
  <c r="Q692" i="1"/>
  <c r="S690" i="1"/>
  <c r="Q690" i="1"/>
  <c r="S688" i="1"/>
  <c r="Q688" i="1"/>
  <c r="S686" i="1"/>
  <c r="Q686" i="1"/>
  <c r="S684" i="1"/>
  <c r="Q684" i="1"/>
  <c r="S682" i="1"/>
  <c r="Q682" i="1"/>
  <c r="S680" i="1"/>
  <c r="Q680" i="1"/>
  <c r="S678" i="1"/>
  <c r="Q678" i="1"/>
  <c r="S676" i="1"/>
  <c r="Q676" i="1"/>
  <c r="S674" i="1"/>
  <c r="Q674" i="1"/>
  <c r="S672" i="1"/>
  <c r="Q672" i="1"/>
  <c r="S670" i="1"/>
  <c r="Q670" i="1"/>
  <c r="S668" i="1"/>
  <c r="Q668" i="1"/>
  <c r="S666" i="1"/>
  <c r="Q666" i="1"/>
  <c r="S664" i="1"/>
  <c r="Q664" i="1"/>
  <c r="S662" i="1"/>
  <c r="Q662" i="1"/>
  <c r="S660" i="1"/>
  <c r="Q660" i="1"/>
  <c r="S658" i="1"/>
  <c r="Q658" i="1"/>
  <c r="S656" i="1"/>
  <c r="Q656" i="1"/>
  <c r="S654" i="1"/>
  <c r="Q654" i="1"/>
  <c r="S652" i="1"/>
  <c r="Q652" i="1"/>
  <c r="S650" i="1"/>
  <c r="Q650" i="1"/>
  <c r="S648" i="1"/>
  <c r="Q648" i="1"/>
  <c r="S646" i="1"/>
  <c r="Q646" i="1"/>
  <c r="S644" i="1"/>
  <c r="Q644" i="1"/>
  <c r="S642" i="1"/>
  <c r="Q642" i="1"/>
  <c r="S640" i="1"/>
  <c r="Q640" i="1"/>
  <c r="S638" i="1"/>
  <c r="Q638" i="1"/>
  <c r="S636" i="1"/>
  <c r="Q636" i="1"/>
  <c r="S634" i="1"/>
  <c r="Q634" i="1"/>
  <c r="S632" i="1"/>
  <c r="Q632" i="1"/>
  <c r="S630" i="1"/>
  <c r="Q630" i="1"/>
  <c r="S628" i="1"/>
  <c r="Q628" i="1"/>
  <c r="S626" i="1"/>
  <c r="Q626" i="1"/>
  <c r="S624" i="1"/>
  <c r="Q624" i="1"/>
  <c r="S622" i="1"/>
  <c r="Q622" i="1"/>
  <c r="S620" i="1"/>
  <c r="Q620" i="1"/>
  <c r="S618" i="1"/>
  <c r="Q618" i="1"/>
  <c r="S616" i="1"/>
  <c r="Q616" i="1"/>
  <c r="S614" i="1"/>
  <c r="Q614" i="1"/>
  <c r="S612" i="1"/>
  <c r="Q612" i="1"/>
  <c r="S610" i="1"/>
  <c r="Q610" i="1"/>
  <c r="S608" i="1"/>
  <c r="Q608" i="1"/>
  <c r="S606" i="1"/>
  <c r="Q606" i="1"/>
  <c r="S604" i="1"/>
  <c r="Q604" i="1"/>
  <c r="S602" i="1"/>
  <c r="Q602" i="1"/>
  <c r="S600" i="1"/>
  <c r="Q600" i="1"/>
  <c r="S598" i="1"/>
  <c r="Q598" i="1"/>
  <c r="S596" i="1"/>
  <c r="Q596" i="1"/>
  <c r="S594" i="1"/>
  <c r="Q594" i="1"/>
  <c r="S592" i="1"/>
  <c r="Q592" i="1"/>
  <c r="O586" i="1"/>
  <c r="Q586" i="1"/>
  <c r="S586" i="1"/>
  <c r="O582" i="1"/>
  <c r="Q582" i="1"/>
  <c r="S582" i="1"/>
  <c r="O578" i="1"/>
  <c r="Q578" i="1"/>
  <c r="S578" i="1"/>
  <c r="O574" i="1"/>
  <c r="Q574" i="1"/>
  <c r="S574" i="1"/>
  <c r="O568" i="1"/>
  <c r="Q568" i="1"/>
  <c r="S568" i="1"/>
  <c r="O564" i="1"/>
  <c r="Q564" i="1"/>
  <c r="S564" i="1"/>
  <c r="O588" i="1"/>
  <c r="Q588" i="1"/>
  <c r="S588" i="1"/>
  <c r="O584" i="1"/>
  <c r="Q584" i="1"/>
  <c r="S584" i="1"/>
  <c r="O580" i="1"/>
  <c r="Q580" i="1"/>
  <c r="S580" i="1"/>
  <c r="O576" i="1"/>
  <c r="Q576" i="1"/>
  <c r="S576" i="1"/>
  <c r="O572" i="1"/>
  <c r="Q572" i="1"/>
  <c r="S572" i="1"/>
  <c r="O570" i="1"/>
  <c r="Q570" i="1"/>
  <c r="S570" i="1"/>
  <c r="R568" i="1"/>
  <c r="O566" i="1"/>
  <c r="Q566" i="1"/>
  <c r="S566" i="1"/>
  <c r="R564" i="1"/>
  <c r="O562" i="1"/>
  <c r="Q562" i="1"/>
  <c r="S562" i="1"/>
  <c r="O540" i="1"/>
  <c r="Q540" i="1"/>
  <c r="S540" i="1"/>
  <c r="O536" i="1"/>
  <c r="Q536" i="1"/>
  <c r="S536" i="1"/>
  <c r="O532" i="1"/>
  <c r="Q532" i="1"/>
  <c r="S532" i="1"/>
  <c r="O528" i="1"/>
  <c r="Q528" i="1"/>
  <c r="S528" i="1"/>
  <c r="O524" i="1"/>
  <c r="Q524" i="1"/>
  <c r="S524" i="1"/>
  <c r="O522" i="1"/>
  <c r="Q522" i="1"/>
  <c r="S522" i="1"/>
  <c r="O518" i="1"/>
  <c r="Q518" i="1"/>
  <c r="S518" i="1"/>
  <c r="O512" i="1"/>
  <c r="Q512" i="1"/>
  <c r="S512" i="1"/>
  <c r="O508" i="1"/>
  <c r="Q508" i="1"/>
  <c r="S508" i="1"/>
  <c r="O504" i="1"/>
  <c r="Q504" i="1"/>
  <c r="S504" i="1"/>
  <c r="O500" i="1"/>
  <c r="Q500" i="1"/>
  <c r="S500" i="1"/>
  <c r="O496" i="1"/>
  <c r="Q496" i="1"/>
  <c r="S496" i="1"/>
  <c r="O492" i="1"/>
  <c r="Q492" i="1"/>
  <c r="S492" i="1"/>
  <c r="O488" i="1"/>
  <c r="Q488" i="1"/>
  <c r="S488" i="1"/>
  <c r="O484" i="1"/>
  <c r="Q484" i="1"/>
  <c r="S484" i="1"/>
  <c r="O482" i="1"/>
  <c r="Q482" i="1"/>
  <c r="S482" i="1"/>
  <c r="O478" i="1"/>
  <c r="Q478" i="1"/>
  <c r="S478" i="1"/>
  <c r="O474" i="1"/>
  <c r="Q474" i="1"/>
  <c r="S474" i="1"/>
  <c r="O472" i="1"/>
  <c r="Q472" i="1"/>
  <c r="S472" i="1"/>
  <c r="O468" i="1"/>
  <c r="Q468" i="1"/>
  <c r="S468" i="1"/>
  <c r="O464" i="1"/>
  <c r="Q464" i="1"/>
  <c r="S464" i="1"/>
  <c r="O460" i="1"/>
  <c r="Q460" i="1"/>
  <c r="S460" i="1"/>
  <c r="O456" i="1"/>
  <c r="Q456" i="1"/>
  <c r="S456" i="1"/>
  <c r="O450" i="1"/>
  <c r="Q450" i="1"/>
  <c r="S450" i="1"/>
  <c r="O446" i="1"/>
  <c r="Q446" i="1"/>
  <c r="S446" i="1"/>
  <c r="S560" i="1"/>
  <c r="Q560" i="1"/>
  <c r="S558" i="1"/>
  <c r="Q558" i="1"/>
  <c r="S556" i="1"/>
  <c r="Q556" i="1"/>
  <c r="S554" i="1"/>
  <c r="Q554" i="1"/>
  <c r="S552" i="1"/>
  <c r="Q552" i="1"/>
  <c r="S550" i="1"/>
  <c r="Q550" i="1"/>
  <c r="S548" i="1"/>
  <c r="Q548" i="1"/>
  <c r="S546" i="1"/>
  <c r="Q546" i="1"/>
  <c r="S544" i="1"/>
  <c r="Q544" i="1"/>
  <c r="R540" i="1"/>
  <c r="O538" i="1"/>
  <c r="Q538" i="1"/>
  <c r="S538" i="1"/>
  <c r="R536" i="1"/>
  <c r="O534" i="1"/>
  <c r="Q534" i="1"/>
  <c r="S534" i="1"/>
  <c r="R532" i="1"/>
  <c r="O530" i="1"/>
  <c r="Q530" i="1"/>
  <c r="S530" i="1"/>
  <c r="R528" i="1"/>
  <c r="O526" i="1"/>
  <c r="Q526" i="1"/>
  <c r="S526" i="1"/>
  <c r="R524" i="1"/>
  <c r="R522" i="1"/>
  <c r="O520" i="1"/>
  <c r="Q520" i="1"/>
  <c r="S520" i="1"/>
  <c r="R518" i="1"/>
  <c r="O516" i="1"/>
  <c r="Q516" i="1"/>
  <c r="S516" i="1"/>
  <c r="O514" i="1"/>
  <c r="Q514" i="1"/>
  <c r="S514" i="1"/>
  <c r="R512" i="1"/>
  <c r="O510" i="1"/>
  <c r="Q510" i="1"/>
  <c r="S510" i="1"/>
  <c r="R508" i="1"/>
  <c r="O506" i="1"/>
  <c r="Q506" i="1"/>
  <c r="S506" i="1"/>
  <c r="R504" i="1"/>
  <c r="O502" i="1"/>
  <c r="Q502" i="1"/>
  <c r="S502" i="1"/>
  <c r="R500" i="1"/>
  <c r="O498" i="1"/>
  <c r="Q498" i="1"/>
  <c r="S498" i="1"/>
  <c r="R496" i="1"/>
  <c r="O494" i="1"/>
  <c r="Q494" i="1"/>
  <c r="S494" i="1"/>
  <c r="R492" i="1"/>
  <c r="O490" i="1"/>
  <c r="Q490" i="1"/>
  <c r="S490" i="1"/>
  <c r="R488" i="1"/>
  <c r="O486" i="1"/>
  <c r="Q486" i="1"/>
  <c r="S486" i="1"/>
  <c r="R484" i="1"/>
  <c r="R482" i="1"/>
  <c r="O480" i="1"/>
  <c r="Q480" i="1"/>
  <c r="S480" i="1"/>
  <c r="R478" i="1"/>
  <c r="O476" i="1"/>
  <c r="Q476" i="1"/>
  <c r="S476" i="1"/>
  <c r="R474" i="1"/>
  <c r="R472" i="1"/>
  <c r="O470" i="1"/>
  <c r="Q470" i="1"/>
  <c r="S470" i="1"/>
  <c r="R468" i="1"/>
  <c r="O466" i="1"/>
  <c r="Q466" i="1"/>
  <c r="S466" i="1"/>
  <c r="R464" i="1"/>
  <c r="O462" i="1"/>
  <c r="Q462" i="1"/>
  <c r="S462" i="1"/>
  <c r="R460" i="1"/>
  <c r="O458" i="1"/>
  <c r="Q458" i="1"/>
  <c r="S458" i="1"/>
  <c r="R456" i="1"/>
  <c r="O454" i="1"/>
  <c r="Q454" i="1"/>
  <c r="S454" i="1"/>
  <c r="O452" i="1"/>
  <c r="Q452" i="1"/>
  <c r="S452" i="1"/>
  <c r="R450" i="1"/>
  <c r="O448" i="1"/>
  <c r="Q448" i="1"/>
  <c r="S448" i="1"/>
  <c r="R446" i="1"/>
  <c r="O444" i="1"/>
  <c r="Q444" i="1"/>
  <c r="S444" i="1"/>
  <c r="S442" i="1"/>
  <c r="Q442" i="1"/>
  <c r="S440" i="1"/>
  <c r="Q440" i="1"/>
  <c r="S438" i="1"/>
  <c r="Q438" i="1"/>
  <c r="S436" i="1"/>
  <c r="Q436" i="1"/>
  <c r="S434" i="1"/>
  <c r="Q434" i="1"/>
  <c r="S432" i="1"/>
  <c r="Q432" i="1"/>
  <c r="S430" i="1"/>
  <c r="Q430" i="1"/>
  <c r="S428" i="1"/>
  <c r="Q428" i="1"/>
  <c r="S426" i="1"/>
  <c r="Q426" i="1"/>
  <c r="S424" i="1"/>
  <c r="Q424" i="1"/>
  <c r="S422" i="1"/>
  <c r="Q422" i="1"/>
  <c r="S420" i="1"/>
  <c r="Q420" i="1"/>
  <c r="S418" i="1"/>
  <c r="Q418" i="1"/>
  <c r="S416" i="1"/>
  <c r="Q416" i="1"/>
  <c r="S414" i="1"/>
  <c r="Q414" i="1"/>
  <c r="S412" i="1"/>
  <c r="Q412" i="1"/>
  <c r="S410" i="1"/>
  <c r="Q410" i="1"/>
  <c r="S408" i="1"/>
  <c r="Q408" i="1"/>
  <c r="S406" i="1"/>
  <c r="Q406" i="1"/>
  <c r="S404" i="1"/>
  <c r="Q404" i="1"/>
  <c r="S402" i="1"/>
  <c r="Q402" i="1"/>
  <c r="S400" i="1"/>
  <c r="Q400" i="1"/>
  <c r="S398" i="1"/>
  <c r="Q398" i="1"/>
  <c r="S396" i="1"/>
  <c r="Q396" i="1"/>
  <c r="S394" i="1"/>
  <c r="Q394" i="1"/>
  <c r="S392" i="1"/>
  <c r="Q392" i="1"/>
  <c r="S390" i="1"/>
  <c r="Q390" i="1"/>
  <c r="S388" i="1"/>
  <c r="Q388" i="1"/>
  <c r="S386" i="1"/>
  <c r="Q386" i="1"/>
  <c r="S384" i="1"/>
  <c r="Q384" i="1"/>
  <c r="S382" i="1"/>
  <c r="Q382" i="1"/>
  <c r="S380" i="1"/>
  <c r="Q380" i="1"/>
  <c r="S378" i="1"/>
  <c r="Q378" i="1"/>
  <c r="S376" i="1"/>
  <c r="Q376" i="1"/>
  <c r="S374" i="1"/>
  <c r="Q374" i="1"/>
  <c r="S372" i="1"/>
  <c r="Q372" i="1"/>
  <c r="S370" i="1"/>
  <c r="Q370" i="1"/>
  <c r="S368" i="1"/>
  <c r="Q368" i="1"/>
  <c r="S366" i="1"/>
  <c r="Q366" i="1"/>
  <c r="S364" i="1"/>
  <c r="Q364" i="1"/>
  <c r="S362" i="1"/>
  <c r="Q362" i="1"/>
  <c r="S360" i="1"/>
  <c r="Q360" i="1"/>
  <c r="S358" i="1"/>
  <c r="Q358" i="1"/>
  <c r="S356" i="1"/>
  <c r="Q356" i="1"/>
  <c r="S354" i="1"/>
  <c r="Q354" i="1"/>
  <c r="S352" i="1"/>
  <c r="Q352" i="1"/>
  <c r="S350" i="1"/>
  <c r="Q350" i="1"/>
  <c r="S348" i="1"/>
  <c r="Q348" i="1"/>
  <c r="S346" i="1"/>
  <c r="Q346" i="1"/>
  <c r="S344" i="1"/>
  <c r="Q344" i="1"/>
  <c r="S342" i="1"/>
  <c r="Q342" i="1"/>
  <c r="S340" i="1"/>
  <c r="Q340" i="1"/>
  <c r="S338" i="1"/>
  <c r="Q338" i="1"/>
  <c r="S336" i="1"/>
  <c r="Q336" i="1"/>
  <c r="S334" i="1"/>
  <c r="Q334" i="1"/>
  <c r="S332" i="1"/>
  <c r="Q332" i="1"/>
  <c r="S330" i="1"/>
  <c r="Q330" i="1"/>
  <c r="S328" i="1"/>
  <c r="Q328" i="1"/>
  <c r="S326" i="1"/>
  <c r="Q326" i="1"/>
  <c r="S324" i="1"/>
  <c r="Q324" i="1"/>
  <c r="S322" i="1"/>
  <c r="Q322" i="1"/>
  <c r="S320" i="1"/>
  <c r="Q320" i="1"/>
  <c r="S318" i="1"/>
  <c r="Q318" i="1"/>
  <c r="S316" i="1"/>
  <c r="Q316" i="1"/>
  <c r="S314" i="1"/>
  <c r="Q314" i="1"/>
  <c r="S312" i="1"/>
  <c r="Q312" i="1"/>
  <c r="S310" i="1"/>
  <c r="Q310" i="1"/>
  <c r="S308" i="1"/>
  <c r="Q308" i="1"/>
  <c r="S306" i="1"/>
  <c r="Q306" i="1"/>
  <c r="S304" i="1"/>
  <c r="Q304" i="1"/>
  <c r="S302" i="1"/>
  <c r="Q302" i="1"/>
  <c r="S300" i="1"/>
  <c r="Q300" i="1"/>
  <c r="S298" i="1"/>
  <c r="Q298" i="1"/>
  <c r="S296" i="1"/>
  <c r="Q296" i="1"/>
  <c r="S294" i="1"/>
  <c r="Q294" i="1"/>
  <c r="S292" i="1"/>
  <c r="Q292" i="1"/>
  <c r="S290" i="1"/>
  <c r="Q290" i="1"/>
  <c r="S288" i="1"/>
  <c r="Q288" i="1"/>
  <c r="S286" i="1"/>
  <c r="Q286" i="1"/>
  <c r="S284" i="1"/>
  <c r="Q284" i="1"/>
  <c r="S282" i="1"/>
  <c r="Q282" i="1"/>
  <c r="S280" i="1"/>
  <c r="Q280" i="1"/>
  <c r="S278" i="1"/>
  <c r="Q278" i="1"/>
  <c r="S276" i="1"/>
  <c r="Q276" i="1"/>
  <c r="S274" i="1"/>
  <c r="Q274" i="1"/>
  <c r="O268" i="1"/>
  <c r="Q268" i="1"/>
  <c r="S268" i="1"/>
  <c r="O264" i="1"/>
  <c r="Q264" i="1"/>
  <c r="S264" i="1"/>
  <c r="O260" i="1"/>
  <c r="Q260" i="1"/>
  <c r="S260" i="1"/>
  <c r="O256" i="1"/>
  <c r="Q256" i="1"/>
  <c r="S256" i="1"/>
  <c r="O252" i="1"/>
  <c r="Q252" i="1"/>
  <c r="S252" i="1"/>
  <c r="O250" i="1"/>
  <c r="Q250" i="1"/>
  <c r="S250" i="1"/>
  <c r="O246" i="1"/>
  <c r="Q246" i="1"/>
  <c r="S246" i="1"/>
  <c r="O242" i="1"/>
  <c r="Q242" i="1"/>
  <c r="S242" i="1"/>
  <c r="O236" i="1"/>
  <c r="Q236" i="1"/>
  <c r="S236" i="1"/>
  <c r="O270" i="1"/>
  <c r="Q270" i="1"/>
  <c r="S270" i="1"/>
  <c r="O266" i="1"/>
  <c r="Q266" i="1"/>
  <c r="S266" i="1"/>
  <c r="O262" i="1"/>
  <c r="Q262" i="1"/>
  <c r="S262" i="1"/>
  <c r="O258" i="1"/>
  <c r="Q258" i="1"/>
  <c r="S258" i="1"/>
  <c r="O254" i="1"/>
  <c r="Q254" i="1"/>
  <c r="S254" i="1"/>
  <c r="O248" i="1"/>
  <c r="Q248" i="1"/>
  <c r="S248" i="1"/>
  <c r="O244" i="1"/>
  <c r="Q244" i="1"/>
  <c r="S244" i="1"/>
  <c r="O240" i="1"/>
  <c r="Q240" i="1"/>
  <c r="S240" i="1"/>
  <c r="O238" i="1"/>
  <c r="Q238" i="1"/>
  <c r="S238" i="1"/>
  <c r="O234" i="1"/>
  <c r="Q234" i="1"/>
  <c r="S234" i="1"/>
  <c r="S232" i="1"/>
  <c r="Q232" i="1"/>
  <c r="S230" i="1"/>
  <c r="Q230" i="1"/>
  <c r="S228" i="1"/>
  <c r="Q228" i="1"/>
  <c r="S226" i="1"/>
  <c r="Q226" i="1"/>
  <c r="S224" i="1"/>
  <c r="Q224" i="1"/>
  <c r="S222" i="1"/>
  <c r="Q222" i="1"/>
  <c r="S220" i="1"/>
  <c r="Q220" i="1"/>
  <c r="S218" i="1"/>
  <c r="Q218" i="1"/>
  <c r="S216" i="1"/>
  <c r="Q216" i="1"/>
  <c r="S214" i="1"/>
  <c r="Q214" i="1"/>
  <c r="S212" i="1"/>
  <c r="Q212" i="1"/>
  <c r="S210" i="1"/>
  <c r="Q210" i="1"/>
  <c r="S208" i="1"/>
  <c r="Q208" i="1"/>
  <c r="S206" i="1"/>
  <c r="Q206" i="1"/>
  <c r="S204" i="1"/>
  <c r="Q204" i="1"/>
  <c r="S202" i="1"/>
  <c r="Q202" i="1"/>
  <c r="S200" i="1"/>
  <c r="Q200" i="1"/>
  <c r="S198" i="1"/>
  <c r="Q198" i="1"/>
  <c r="S196" i="1"/>
  <c r="Q196" i="1"/>
  <c r="S194" i="1"/>
  <c r="Q194" i="1"/>
  <c r="S192" i="1"/>
  <c r="Q192" i="1"/>
  <c r="S190" i="1"/>
  <c r="Q190" i="1"/>
  <c r="S188" i="1"/>
  <c r="Q188" i="1"/>
  <c r="S186" i="1"/>
  <c r="Q186" i="1"/>
  <c r="S184" i="1"/>
  <c r="Q184" i="1"/>
  <c r="S182" i="1"/>
  <c r="Q182" i="1"/>
  <c r="S180" i="1"/>
  <c r="Q180" i="1"/>
  <c r="S178" i="1"/>
  <c r="Q178" i="1"/>
  <c r="S176" i="1"/>
  <c r="Q176" i="1"/>
  <c r="S174" i="1"/>
  <c r="Q174" i="1"/>
  <c r="S172" i="1"/>
  <c r="Q172" i="1"/>
  <c r="S170" i="1"/>
  <c r="Q170" i="1"/>
  <c r="S168" i="1"/>
  <c r="Q168" i="1"/>
  <c r="S166" i="1"/>
  <c r="Q166" i="1"/>
  <c r="S164" i="1"/>
  <c r="Q164" i="1"/>
  <c r="S162" i="1"/>
  <c r="Q162" i="1"/>
  <c r="S160" i="1"/>
  <c r="Q160" i="1"/>
  <c r="S158" i="1"/>
  <c r="Q158" i="1"/>
  <c r="S156" i="1"/>
  <c r="Q156" i="1"/>
  <c r="S154" i="1"/>
  <c r="Q154" i="1"/>
  <c r="S152" i="1"/>
  <c r="Q152" i="1"/>
  <c r="S150" i="1"/>
  <c r="Q150" i="1"/>
  <c r="S148" i="1"/>
  <c r="Q148" i="1"/>
  <c r="S146" i="1"/>
  <c r="Q146" i="1"/>
  <c r="S144" i="1"/>
  <c r="Q144" i="1"/>
  <c r="S142" i="1"/>
  <c r="Q142" i="1"/>
  <c r="S140" i="1"/>
  <c r="Q140" i="1"/>
  <c r="S138" i="1"/>
  <c r="Q138" i="1"/>
  <c r="T137" i="1"/>
  <c r="O135" i="1"/>
  <c r="Q135" i="1"/>
  <c r="S135" i="1"/>
  <c r="O131" i="1"/>
  <c r="Q131" i="1"/>
  <c r="S131" i="1"/>
  <c r="O129" i="1"/>
  <c r="Q129" i="1"/>
  <c r="S129" i="1"/>
  <c r="O125" i="1"/>
  <c r="Q125" i="1"/>
  <c r="S125" i="1"/>
  <c r="O121" i="1"/>
  <c r="Q121" i="1"/>
  <c r="S121" i="1"/>
  <c r="O117" i="1"/>
  <c r="Q117" i="1"/>
  <c r="S117" i="1"/>
  <c r="O137" i="1"/>
  <c r="Q137" i="1"/>
  <c r="O133" i="1"/>
  <c r="Q133" i="1"/>
  <c r="S133" i="1"/>
  <c r="O127" i="1"/>
  <c r="Q127" i="1"/>
  <c r="S127" i="1"/>
  <c r="O123" i="1"/>
  <c r="Q123" i="1"/>
  <c r="S123" i="1"/>
  <c r="O119" i="1"/>
  <c r="Q119" i="1"/>
  <c r="S119" i="1"/>
  <c r="S115" i="1"/>
  <c r="Q115" i="1"/>
  <c r="S113" i="1"/>
  <c r="Q113" i="1"/>
  <c r="S111" i="1"/>
  <c r="Q111" i="1"/>
  <c r="S109" i="1"/>
  <c r="Q109" i="1"/>
  <c r="S107" i="1"/>
  <c r="Q107" i="1"/>
  <c r="S105" i="1"/>
  <c r="Q105" i="1"/>
  <c r="S103" i="1"/>
  <c r="Q103" i="1"/>
  <c r="S101" i="1"/>
  <c r="Q101" i="1"/>
  <c r="S99" i="1"/>
  <c r="Q99" i="1"/>
  <c r="S97" i="1"/>
  <c r="Q97" i="1"/>
  <c r="S95" i="1"/>
  <c r="Q95" i="1"/>
  <c r="S93" i="1"/>
  <c r="Q93" i="1"/>
  <c r="S91" i="1"/>
  <c r="Q91" i="1"/>
  <c r="S89" i="1"/>
  <c r="Q89" i="1"/>
  <c r="S87" i="1"/>
  <c r="Q87" i="1"/>
  <c r="S85" i="1"/>
  <c r="Q85" i="1"/>
  <c r="S83" i="1"/>
  <c r="Q83" i="1"/>
  <c r="S81" i="1"/>
  <c r="Q81" i="1"/>
  <c r="S79" i="1"/>
  <c r="Q79" i="1"/>
  <c r="S77" i="1"/>
  <c r="Q77" i="1"/>
  <c r="S75" i="1"/>
  <c r="Q75" i="1"/>
  <c r="S73" i="1"/>
  <c r="Q73" i="1"/>
  <c r="S71" i="1"/>
  <c r="Q71" i="1"/>
  <c r="S69" i="1"/>
  <c r="Q69" i="1"/>
  <c r="O67" i="1"/>
  <c r="Q67" i="1"/>
  <c r="S67" i="1"/>
  <c r="O63" i="1"/>
  <c r="Q63" i="1"/>
  <c r="S63" i="1"/>
  <c r="O65" i="1"/>
  <c r="Q65" i="1"/>
  <c r="S65" i="1"/>
  <c r="O36" i="1"/>
  <c r="Q36" i="1"/>
  <c r="O32" i="1"/>
  <c r="Q32" i="1"/>
  <c r="S32" i="1"/>
  <c r="O30" i="1"/>
  <c r="Q30" i="1"/>
  <c r="S30" i="1"/>
  <c r="S61" i="1"/>
  <c r="Q61" i="1"/>
  <c r="S59" i="1"/>
  <c r="Q59" i="1"/>
  <c r="S57" i="1"/>
  <c r="Q57" i="1"/>
  <c r="S55" i="1"/>
  <c r="Q55" i="1"/>
  <c r="S53" i="1"/>
  <c r="Q53" i="1"/>
  <c r="S51" i="1"/>
  <c r="Q51" i="1"/>
  <c r="S49" i="1"/>
  <c r="Q49" i="1"/>
  <c r="S47" i="1"/>
  <c r="Q47" i="1"/>
  <c r="S45" i="1"/>
  <c r="Q45" i="1"/>
  <c r="S43" i="1"/>
  <c r="Q43" i="1"/>
  <c r="S41" i="1"/>
  <c r="Q41" i="1"/>
  <c r="S39" i="1"/>
  <c r="Q39" i="1"/>
  <c r="S37" i="1"/>
  <c r="Q37" i="1"/>
  <c r="T36" i="1"/>
  <c r="R36" i="1"/>
  <c r="O34" i="1"/>
  <c r="Q34" i="1"/>
  <c r="S34" i="1"/>
  <c r="R32" i="1"/>
  <c r="O28" i="1"/>
  <c r="Q28" i="1"/>
  <c r="S28" i="1"/>
  <c r="S26" i="1"/>
  <c r="Q26" i="1"/>
  <c r="S24" i="1"/>
  <c r="Q24" i="1"/>
  <c r="S22" i="1"/>
  <c r="Q22" i="1"/>
  <c r="S20" i="1"/>
  <c r="Q20" i="1"/>
  <c r="S18" i="1"/>
  <c r="Q18" i="1"/>
  <c r="S16" i="1"/>
  <c r="Q16" i="1"/>
  <c r="S14" i="1"/>
  <c r="Q14" i="1"/>
  <c r="S12" i="1"/>
  <c r="Q12" i="1"/>
  <c r="S10" i="1"/>
  <c r="Q10" i="1"/>
  <c r="S8" i="1"/>
  <c r="Q8" i="1"/>
  <c r="S6" i="1"/>
  <c r="Q6" i="1"/>
  <c r="S4" i="1"/>
  <c r="Q4" i="1"/>
  <c r="S2" i="1"/>
  <c r="Q2" i="1"/>
</calcChain>
</file>

<file path=xl/sharedStrings.xml><?xml version="1.0" encoding="utf-8"?>
<sst xmlns="http://schemas.openxmlformats.org/spreadsheetml/2006/main" count="8673" uniqueCount="645">
  <si>
    <t>Inv_nr</t>
  </si>
  <si>
    <t>Nimi</t>
  </si>
  <si>
    <t>LNR</t>
  </si>
  <si>
    <t>Poeg_kp</t>
  </si>
  <si>
    <t>KL_kp</t>
  </si>
  <si>
    <t>Piim</t>
  </si>
  <si>
    <t>Rasva_pr</t>
  </si>
  <si>
    <t>Valgu_pr</t>
  </si>
  <si>
    <t>SRA</t>
  </si>
  <si>
    <t>PURRU</t>
  </si>
  <si>
    <t>AASA</t>
  </si>
  <si>
    <t>TIIGU</t>
  </si>
  <si>
    <t>URVA</t>
  </si>
  <si>
    <t>PILGAR</t>
  </si>
  <si>
    <t>HAAVI</t>
  </si>
  <si>
    <t>SALVA</t>
  </si>
  <si>
    <t>SUVE</t>
  </si>
  <si>
    <t>HALJU</t>
  </si>
  <si>
    <t>KIPSI</t>
  </si>
  <si>
    <t>MALLU</t>
  </si>
  <si>
    <t>TUKI</t>
  </si>
  <si>
    <t>SEELU</t>
  </si>
  <si>
    <t>NELKE</t>
  </si>
  <si>
    <t>GABI</t>
  </si>
  <si>
    <t>HOKI</t>
  </si>
  <si>
    <t>KIMMI</t>
  </si>
  <si>
    <t>LANNA</t>
  </si>
  <si>
    <t>MARA</t>
  </si>
  <si>
    <t>KALLIS</t>
  </si>
  <si>
    <t>TUPSIK</t>
  </si>
  <si>
    <t>MUTI</t>
  </si>
  <si>
    <t>DONITA</t>
  </si>
  <si>
    <t>SIISIK</t>
  </si>
  <si>
    <t>NALJA</t>
  </si>
  <si>
    <t>╒PI</t>
  </si>
  <si>
    <t>AMSI</t>
  </si>
  <si>
    <t>GRETA</t>
  </si>
  <si>
    <t>RULLI</t>
  </si>
  <si>
    <t>MEESI</t>
  </si>
  <si>
    <t>LASSI</t>
  </si>
  <si>
    <t>LULLI</t>
  </si>
  <si>
    <t>PAULA</t>
  </si>
  <si>
    <t>NOORIK</t>
  </si>
  <si>
    <t>PAAVA</t>
  </si>
  <si>
    <t>KILGAS</t>
  </si>
  <si>
    <t>RUUDE</t>
  </si>
  <si>
    <t>MIRT</t>
  </si>
  <si>
    <t>LINNU</t>
  </si>
  <si>
    <t>P╓IMIK</t>
  </si>
  <si>
    <t>PAMBI</t>
  </si>
  <si>
    <t>ROOLI</t>
  </si>
  <si>
    <t>LUSTI</t>
  </si>
  <si>
    <t>LEEDE</t>
  </si>
  <si>
    <t>P╒IMIK</t>
  </si>
  <si>
    <t>RIISA</t>
  </si>
  <si>
    <t>PLOOMI</t>
  </si>
  <si>
    <t>FLIKA</t>
  </si>
  <si>
    <t>MIRRE</t>
  </si>
  <si>
    <t>LOODI</t>
  </si>
  <si>
    <t>SIRMIK</t>
  </si>
  <si>
    <t>MARGA</t>
  </si>
  <si>
    <t>T╒╒SIK</t>
  </si>
  <si>
    <t>NORRA</t>
  </si>
  <si>
    <t>TAKI</t>
  </si>
  <si>
    <t>K─RTS</t>
  </si>
  <si>
    <t>POLDI</t>
  </si>
  <si>
    <t>MALLI</t>
  </si>
  <si>
    <t>ANU</t>
  </si>
  <si>
    <t>VAHVEL</t>
  </si>
  <si>
    <t>NUKA</t>
  </si>
  <si>
    <t>HALLA</t>
  </si>
  <si>
    <t>V╒LU</t>
  </si>
  <si>
    <t>HELLA</t>
  </si>
  <si>
    <t>RILLA</t>
  </si>
  <si>
    <t>KALLA</t>
  </si>
  <si>
    <t>NELDA</t>
  </si>
  <si>
    <t>ANI</t>
  </si>
  <si>
    <t>MARVA</t>
  </si>
  <si>
    <t>PINU</t>
  </si>
  <si>
    <t>P─LLE</t>
  </si>
  <si>
    <t>ALLIS</t>
  </si>
  <si>
    <t>HELKE</t>
  </si>
  <si>
    <t>MEKA</t>
  </si>
  <si>
    <t>LILLIK</t>
  </si>
  <si>
    <t>TULLES</t>
  </si>
  <si>
    <t>EEMI</t>
  </si>
  <si>
    <t>FAUNA</t>
  </si>
  <si>
    <t>OPA</t>
  </si>
  <si>
    <t>SIIRU</t>
  </si>
  <si>
    <t>OLIVE</t>
  </si>
  <si>
    <t>NEIRA</t>
  </si>
  <si>
    <t>HIRMI</t>
  </si>
  <si>
    <t>AVI</t>
  </si>
  <si>
    <t>NIPI</t>
  </si>
  <si>
    <t>TERNI</t>
  </si>
  <si>
    <t>MEERI</t>
  </si>
  <si>
    <t>HESA</t>
  </si>
  <si>
    <t>SAIU</t>
  </si>
  <si>
    <t>HIRTE</t>
  </si>
  <si>
    <t>NEPI</t>
  </si>
  <si>
    <t>SILLA</t>
  </si>
  <si>
    <t>NELKI</t>
  </si>
  <si>
    <t>INGER</t>
  </si>
  <si>
    <t>SEMU</t>
  </si>
  <si>
    <t>RALLU</t>
  </si>
  <si>
    <t>TUUNI</t>
  </si>
  <si>
    <t>MASTI</t>
  </si>
  <si>
    <t>RIISIK</t>
  </si>
  <si>
    <t>AASI</t>
  </si>
  <si>
    <t>RIMME</t>
  </si>
  <si>
    <t>REEDA</t>
  </si>
  <si>
    <t>AANA</t>
  </si>
  <si>
    <t>HALBI</t>
  </si>
  <si>
    <t>AMORE</t>
  </si>
  <si>
    <t>MIRA</t>
  </si>
  <si>
    <t>KASE</t>
  </si>
  <si>
    <t>NOORI</t>
  </si>
  <si>
    <t>MEMMIK</t>
  </si>
  <si>
    <t>RULA</t>
  </si>
  <si>
    <t>KONATE</t>
  </si>
  <si>
    <t>STEFANIE</t>
  </si>
  <si>
    <t>MOODI</t>
  </si>
  <si>
    <t>LEIU</t>
  </si>
  <si>
    <t>MAARI</t>
  </si>
  <si>
    <t>RALLI</t>
  </si>
  <si>
    <t>╒IVU</t>
  </si>
  <si>
    <t>TOGI</t>
  </si>
  <si>
    <t>HINDI</t>
  </si>
  <si>
    <t>LAIME</t>
  </si>
  <si>
    <t>MEELA</t>
  </si>
  <si>
    <t>TUULIK</t>
  </si>
  <si>
    <t>SORRI</t>
  </si>
  <si>
    <t>MEIKE</t>
  </si>
  <si>
    <t>MEESIKE</t>
  </si>
  <si>
    <t>MANGO</t>
  </si>
  <si>
    <t>MINNA</t>
  </si>
  <si>
    <t>SELLIK</t>
  </si>
  <si>
    <t>NODI</t>
  </si>
  <si>
    <t>MAANA</t>
  </si>
  <si>
    <t>BELLE</t>
  </si>
  <si>
    <t>TAARA</t>
  </si>
  <si>
    <t>VISSI</t>
  </si>
  <si>
    <t>PIKKER</t>
  </si>
  <si>
    <t>PALI</t>
  </si>
  <si>
    <t>ANTA</t>
  </si>
  <si>
    <t>PUNA</t>
  </si>
  <si>
    <t>AKE</t>
  </si>
  <si>
    <t>KANNI</t>
  </si>
  <si>
    <t>P─RLI</t>
  </si>
  <si>
    <t>IILA</t>
  </si>
  <si>
    <t>╒HTU</t>
  </si>
  <si>
    <t>MILLA</t>
  </si>
  <si>
    <t>OONIKA</t>
  </si>
  <si>
    <t>╒PA</t>
  </si>
  <si>
    <t>ASTI</t>
  </si>
  <si>
    <t>PALLIK</t>
  </si>
  <si>
    <t>LIPSI</t>
  </si>
  <si>
    <t>LUKSI</t>
  </si>
  <si>
    <t>NOBE</t>
  </si>
  <si>
    <t>SARRI</t>
  </si>
  <si>
    <t>SAARA</t>
  </si>
  <si>
    <t>TOILA</t>
  </si>
  <si>
    <t>HILLE</t>
  </si>
  <si>
    <t>RESE</t>
  </si>
  <si>
    <t>V╒RGU</t>
  </si>
  <si>
    <t>S╒╒RIK</t>
  </si>
  <si>
    <t>PINDI</t>
  </si>
  <si>
    <t>╒UNA</t>
  </si>
  <si>
    <t>RIIN</t>
  </si>
  <si>
    <t>TIPSI</t>
  </si>
  <si>
    <t>FONNE</t>
  </si>
  <si>
    <t>AIDI</t>
  </si>
  <si>
    <t>AUSI</t>
  </si>
  <si>
    <t>ARIS</t>
  </si>
  <si>
    <t>MAISI</t>
  </si>
  <si>
    <t>╒ISU</t>
  </si>
  <si>
    <t>SEELA</t>
  </si>
  <si>
    <t>API</t>
  </si>
  <si>
    <t>HERMA</t>
  </si>
  <si>
    <t>T╒RKA</t>
  </si>
  <si>
    <t>ANNA</t>
  </si>
  <si>
    <t>BRIGETTE</t>
  </si>
  <si>
    <t>PETI</t>
  </si>
  <si>
    <t>MARJA</t>
  </si>
  <si>
    <t>S╒LE</t>
  </si>
  <si>
    <t>P──SI</t>
  </si>
  <si>
    <t>TRILLA</t>
  </si>
  <si>
    <t>TEESI</t>
  </si>
  <si>
    <t>HABI</t>
  </si>
  <si>
    <t>KULLA</t>
  </si>
  <si>
    <t>MAAGI</t>
  </si>
  <si>
    <t>MURRA</t>
  </si>
  <si>
    <t>KIILI</t>
  </si>
  <si>
    <t>PUUGI</t>
  </si>
  <si>
    <t>LEMMA</t>
  </si>
  <si>
    <t>KRIIBU</t>
  </si>
  <si>
    <t>▄KA</t>
  </si>
  <si>
    <t>Synnikp</t>
  </si>
  <si>
    <t>Isa</t>
  </si>
  <si>
    <t>lehmaSPAV</t>
  </si>
  <si>
    <t>EHF_veresus</t>
  </si>
  <si>
    <t>E1125</t>
  </si>
  <si>
    <t>E1176</t>
  </si>
  <si>
    <t>E3177</t>
  </si>
  <si>
    <t>E3195</t>
  </si>
  <si>
    <t>E3197</t>
  </si>
  <si>
    <t>E3198</t>
  </si>
  <si>
    <t>E3202</t>
  </si>
  <si>
    <t>E3204</t>
  </si>
  <si>
    <t>E3222</t>
  </si>
  <si>
    <t>E3223</t>
  </si>
  <si>
    <t>E3251</t>
  </si>
  <si>
    <t>E3258</t>
  </si>
  <si>
    <t>E3267</t>
  </si>
  <si>
    <t>E3272</t>
  </si>
  <si>
    <t>E3274</t>
  </si>
  <si>
    <t>E3276</t>
  </si>
  <si>
    <t>E3281</t>
  </si>
  <si>
    <t>E3282</t>
  </si>
  <si>
    <t>E3291</t>
  </si>
  <si>
    <t>E3295</t>
  </si>
  <si>
    <t>E3300</t>
  </si>
  <si>
    <t>E3301</t>
  </si>
  <si>
    <t>E3302</t>
  </si>
  <si>
    <t>E3304</t>
  </si>
  <si>
    <t>E3306</t>
  </si>
  <si>
    <t>E3307</t>
  </si>
  <si>
    <t>E3309</t>
  </si>
  <si>
    <t>E3310</t>
  </si>
  <si>
    <t>E3311</t>
  </si>
  <si>
    <t>E3314</t>
  </si>
  <si>
    <t>E3315</t>
  </si>
  <si>
    <t>E3320</t>
  </si>
  <si>
    <t>E3324</t>
  </si>
  <si>
    <t>E3325</t>
  </si>
  <si>
    <t>E3330</t>
  </si>
  <si>
    <t>E3338</t>
  </si>
  <si>
    <t>E3339</t>
  </si>
  <si>
    <t>E3341</t>
  </si>
  <si>
    <t>E3348</t>
  </si>
  <si>
    <t>E3350</t>
  </si>
  <si>
    <t>E3351</t>
  </si>
  <si>
    <t>E3356</t>
  </si>
  <si>
    <t>E3358</t>
  </si>
  <si>
    <t>E3362</t>
  </si>
  <si>
    <t>E3364</t>
  </si>
  <si>
    <t>E3367</t>
  </si>
  <si>
    <t>E3368</t>
  </si>
  <si>
    <t>E3372</t>
  </si>
  <si>
    <t>E3378</t>
  </si>
  <si>
    <t>E3380</t>
  </si>
  <si>
    <t>E3381</t>
  </si>
  <si>
    <t>E3384</t>
  </si>
  <si>
    <t>E3386</t>
  </si>
  <si>
    <t>E3388</t>
  </si>
  <si>
    <t>E3391</t>
  </si>
  <si>
    <t>E3394</t>
  </si>
  <si>
    <t>E3398</t>
  </si>
  <si>
    <t>E3400</t>
  </si>
  <si>
    <t>E3402</t>
  </si>
  <si>
    <t>E3403</t>
  </si>
  <si>
    <t>E3405</t>
  </si>
  <si>
    <t>E3408</t>
  </si>
  <si>
    <t>E3415</t>
  </si>
  <si>
    <t>E3416</t>
  </si>
  <si>
    <t>E3417</t>
  </si>
  <si>
    <t>E3418</t>
  </si>
  <si>
    <t>E3422</t>
  </si>
  <si>
    <t>E3427</t>
  </si>
  <si>
    <t>E3428</t>
  </si>
  <si>
    <t>E3431</t>
  </si>
  <si>
    <t>E3432</t>
  </si>
  <si>
    <t>E3436</t>
  </si>
  <si>
    <t>E3441</t>
  </si>
  <si>
    <t>E3442</t>
  </si>
  <si>
    <t>E3443</t>
  </si>
  <si>
    <t>E3448</t>
  </si>
  <si>
    <t>E3450</t>
  </si>
  <si>
    <t>E3453</t>
  </si>
  <si>
    <t>E3454</t>
  </si>
  <si>
    <t>E3456</t>
  </si>
  <si>
    <t>E3458</t>
  </si>
  <si>
    <t>E3460</t>
  </si>
  <si>
    <t>E3463</t>
  </si>
  <si>
    <t>E3464</t>
  </si>
  <si>
    <t>E3465</t>
  </si>
  <si>
    <t>E3466</t>
  </si>
  <si>
    <t>E3467</t>
  </si>
  <si>
    <t>E3473</t>
  </si>
  <si>
    <t>E3474</t>
  </si>
  <si>
    <t>E3475</t>
  </si>
  <si>
    <t>E3479</t>
  </si>
  <si>
    <t>E3480</t>
  </si>
  <si>
    <t>E3482</t>
  </si>
  <si>
    <t>E3489</t>
  </si>
  <si>
    <t>E3490</t>
  </si>
  <si>
    <t>E3491</t>
  </si>
  <si>
    <t>E3492</t>
  </si>
  <si>
    <t>E3494</t>
  </si>
  <si>
    <t>E3495</t>
  </si>
  <si>
    <t>E3498</t>
  </si>
  <si>
    <t>E3499</t>
  </si>
  <si>
    <t>E3500</t>
  </si>
  <si>
    <t>E3501</t>
  </si>
  <si>
    <t>E3502</t>
  </si>
  <si>
    <t>E3503</t>
  </si>
  <si>
    <t>E3513</t>
  </si>
  <si>
    <t>E3524</t>
  </si>
  <si>
    <t>E3525</t>
  </si>
  <si>
    <t>E3536</t>
  </si>
  <si>
    <t>E3546</t>
  </si>
  <si>
    <t>E3563</t>
  </si>
  <si>
    <t>E3574</t>
  </si>
  <si>
    <t>E3620</t>
  </si>
  <si>
    <t>E3622</t>
  </si>
  <si>
    <t>E3626</t>
  </si>
  <si>
    <t>E3632</t>
  </si>
  <si>
    <t>E3634</t>
  </si>
  <si>
    <t>E3655</t>
  </si>
  <si>
    <t>E3664</t>
  </si>
  <si>
    <t>E3665</t>
  </si>
  <si>
    <t>E3666</t>
  </si>
  <si>
    <t>E3677</t>
  </si>
  <si>
    <t>E3693</t>
  </si>
  <si>
    <t>E3698</t>
  </si>
  <si>
    <t>E3699</t>
  </si>
  <si>
    <t>E3705</t>
  </si>
  <si>
    <t>E3709</t>
  </si>
  <si>
    <t>E3712</t>
  </si>
  <si>
    <t>E3714</t>
  </si>
  <si>
    <t>E3719</t>
  </si>
  <si>
    <t>E3720</t>
  </si>
  <si>
    <t>E3728</t>
  </si>
  <si>
    <t>E3737</t>
  </si>
  <si>
    <t>E3747</t>
  </si>
  <si>
    <t>E3750</t>
  </si>
  <si>
    <t>E3753</t>
  </si>
  <si>
    <t>E3756</t>
  </si>
  <si>
    <t>E3759</t>
  </si>
  <si>
    <t>E3762</t>
  </si>
  <si>
    <t>E3765</t>
  </si>
  <si>
    <t>E3780</t>
  </si>
  <si>
    <t>E3794</t>
  </si>
  <si>
    <t>E3804</t>
  </si>
  <si>
    <t>E3807</t>
  </si>
  <si>
    <t>E3828</t>
  </si>
  <si>
    <t>E3856</t>
  </si>
  <si>
    <t>E3870</t>
  </si>
  <si>
    <t>E3904</t>
  </si>
  <si>
    <t>E3919</t>
  </si>
  <si>
    <t>E3934</t>
  </si>
  <si>
    <t>E3939</t>
  </si>
  <si>
    <t>E3943</t>
  </si>
  <si>
    <t>E3945</t>
  </si>
  <si>
    <t>E3947</t>
  </si>
  <si>
    <t>E3951</t>
  </si>
  <si>
    <t>E3952</t>
  </si>
  <si>
    <t>E3953</t>
  </si>
  <si>
    <t>E3954</t>
  </si>
  <si>
    <t>E3956</t>
  </si>
  <si>
    <t>E3957</t>
  </si>
  <si>
    <t>E3958</t>
  </si>
  <si>
    <t>E3960</t>
  </si>
  <si>
    <t>E3961</t>
  </si>
  <si>
    <t>E3966</t>
  </si>
  <si>
    <t>E3970</t>
  </si>
  <si>
    <t>E3973</t>
  </si>
  <si>
    <t>E3974</t>
  </si>
  <si>
    <t>E3975</t>
  </si>
  <si>
    <t>E3983</t>
  </si>
  <si>
    <t>E3984</t>
  </si>
  <si>
    <t>E3985</t>
  </si>
  <si>
    <t>E3987</t>
  </si>
  <si>
    <t>E3991</t>
  </si>
  <si>
    <t>E3992</t>
  </si>
  <si>
    <t>E3993</t>
  </si>
  <si>
    <t>E3997</t>
  </si>
  <si>
    <t>E3998</t>
  </si>
  <si>
    <t>E4001</t>
  </si>
  <si>
    <t>E4003</t>
  </si>
  <si>
    <t>E4006</t>
  </si>
  <si>
    <t>E4008</t>
  </si>
  <si>
    <t>E4010</t>
  </si>
  <si>
    <t>E4011</t>
  </si>
  <si>
    <t>E4012</t>
  </si>
  <si>
    <t>E4013</t>
  </si>
  <si>
    <t>E4015</t>
  </si>
  <si>
    <t>E4016</t>
  </si>
  <si>
    <t>E4018</t>
  </si>
  <si>
    <t>E4019</t>
  </si>
  <si>
    <t>E4020</t>
  </si>
  <si>
    <t>E4021</t>
  </si>
  <si>
    <t>E4024</t>
  </si>
  <si>
    <t>E4025</t>
  </si>
  <si>
    <t>E4026</t>
  </si>
  <si>
    <t>E4030</t>
  </si>
  <si>
    <t>E4031</t>
  </si>
  <si>
    <t>E4032</t>
  </si>
  <si>
    <t>E4033</t>
  </si>
  <si>
    <t>E4035</t>
  </si>
  <si>
    <t>E4036</t>
  </si>
  <si>
    <t>E4037</t>
  </si>
  <si>
    <t>E4038</t>
  </si>
  <si>
    <t>E4039</t>
  </si>
  <si>
    <t>E4041</t>
  </si>
  <si>
    <t>E4043</t>
  </si>
  <si>
    <t>E4044</t>
  </si>
  <si>
    <t>E4045</t>
  </si>
  <si>
    <t>E4046</t>
  </si>
  <si>
    <t>E4052</t>
  </si>
  <si>
    <t>E4053</t>
  </si>
  <si>
    <t>E4057</t>
  </si>
  <si>
    <t>E4059</t>
  </si>
  <si>
    <t>E4060</t>
  </si>
  <si>
    <t>E4067</t>
  </si>
  <si>
    <t>E4068</t>
  </si>
  <si>
    <t>E4069</t>
  </si>
  <si>
    <t>E4074</t>
  </si>
  <si>
    <t>E4075</t>
  </si>
  <si>
    <t>E4080</t>
  </si>
  <si>
    <t>E4081</t>
  </si>
  <si>
    <t>E4092</t>
  </si>
  <si>
    <t>E4098</t>
  </si>
  <si>
    <t>E4100</t>
  </si>
  <si>
    <t>E4101</t>
  </si>
  <si>
    <t>E4104</t>
  </si>
  <si>
    <t>E4108</t>
  </si>
  <si>
    <t>E4109</t>
  </si>
  <si>
    <t>E4114</t>
  </si>
  <si>
    <t>E4118</t>
  </si>
  <si>
    <t>E4123</t>
  </si>
  <si>
    <t>E4126</t>
  </si>
  <si>
    <t>E4127</t>
  </si>
  <si>
    <t>E4128</t>
  </si>
  <si>
    <t>E4129</t>
  </si>
  <si>
    <t>E4133</t>
  </si>
  <si>
    <t>E4142</t>
  </si>
  <si>
    <t>E4144</t>
  </si>
  <si>
    <t>E4151</t>
  </si>
  <si>
    <t>E4153</t>
  </si>
  <si>
    <t>E4155</t>
  </si>
  <si>
    <t>E4159</t>
  </si>
  <si>
    <t>E4160</t>
  </si>
  <si>
    <t>E4161</t>
  </si>
  <si>
    <t>E4162</t>
  </si>
  <si>
    <t>E4163</t>
  </si>
  <si>
    <t>E4164</t>
  </si>
  <si>
    <t>E4171</t>
  </si>
  <si>
    <t>E4172</t>
  </si>
  <si>
    <t>E4173</t>
  </si>
  <si>
    <t>E4174</t>
  </si>
  <si>
    <t>E4180</t>
  </si>
  <si>
    <t>E4181</t>
  </si>
  <si>
    <t>E4183</t>
  </si>
  <si>
    <t>E4186</t>
  </si>
  <si>
    <t>E4187</t>
  </si>
  <si>
    <t>E4188</t>
  </si>
  <si>
    <t>E4190</t>
  </si>
  <si>
    <t>E4191</t>
  </si>
  <si>
    <t>E4192</t>
  </si>
  <si>
    <t>E4193</t>
  </si>
  <si>
    <t>E4194</t>
  </si>
  <si>
    <t>E4195</t>
  </si>
  <si>
    <t>E4196</t>
  </si>
  <si>
    <t>E4199</t>
  </si>
  <si>
    <t>E4201</t>
  </si>
  <si>
    <t>E4202</t>
  </si>
  <si>
    <t>E4204</t>
  </si>
  <si>
    <t>E4208</t>
  </si>
  <si>
    <t>E4209</t>
  </si>
  <si>
    <t>E4212</t>
  </si>
  <si>
    <t>E4213</t>
  </si>
  <si>
    <t>E4215</t>
  </si>
  <si>
    <t>E4216</t>
  </si>
  <si>
    <t>E4217</t>
  </si>
  <si>
    <t>E4218</t>
  </si>
  <si>
    <t>E4219</t>
  </si>
  <si>
    <t>E4221</t>
  </si>
  <si>
    <t>E4222</t>
  </si>
  <si>
    <t>E4224</t>
  </si>
  <si>
    <t>E4225</t>
  </si>
  <si>
    <t>E4226</t>
  </si>
  <si>
    <t>E4229</t>
  </si>
  <si>
    <t>E4231</t>
  </si>
  <si>
    <t>E4232</t>
  </si>
  <si>
    <t>E4233</t>
  </si>
  <si>
    <t>E4234</t>
  </si>
  <si>
    <t>E4239</t>
  </si>
  <si>
    <t>E4242</t>
  </si>
  <si>
    <t>E4243</t>
  </si>
  <si>
    <t>E4245</t>
  </si>
  <si>
    <t>E4246</t>
  </si>
  <si>
    <t>E4250</t>
  </si>
  <si>
    <t>E4253</t>
  </si>
  <si>
    <t>E4254</t>
  </si>
  <si>
    <t>E4260</t>
  </si>
  <si>
    <t>E4262</t>
  </si>
  <si>
    <t>E4263</t>
  </si>
  <si>
    <t>E4271</t>
  </si>
  <si>
    <t>E4276</t>
  </si>
  <si>
    <t>E4277</t>
  </si>
  <si>
    <t>E4278</t>
  </si>
  <si>
    <t>E4281</t>
  </si>
  <si>
    <t>E4283</t>
  </si>
  <si>
    <t>E4286</t>
  </si>
  <si>
    <t>E4292</t>
  </si>
  <si>
    <t>E4293</t>
  </si>
  <si>
    <t>E4295</t>
  </si>
  <si>
    <t>E4296</t>
  </si>
  <si>
    <t>E4299</t>
  </si>
  <si>
    <t>E4300</t>
  </si>
  <si>
    <t>E4302</t>
  </si>
  <si>
    <t>E4306</t>
  </si>
  <si>
    <t>E4308</t>
  </si>
  <si>
    <t>E4309</t>
  </si>
  <si>
    <t>E4311</t>
  </si>
  <si>
    <t>E4313</t>
  </si>
  <si>
    <t>E4321</t>
  </si>
  <si>
    <t>E4322</t>
  </si>
  <si>
    <t>E4323</t>
  </si>
  <si>
    <t>E4324</t>
  </si>
  <si>
    <t>E4328</t>
  </si>
  <si>
    <t>E4329</t>
  </si>
  <si>
    <t>E5000</t>
  </si>
  <si>
    <t>E5027</t>
  </si>
  <si>
    <t>E5058</t>
  </si>
  <si>
    <t>E5065</t>
  </si>
  <si>
    <t>E5109</t>
  </si>
  <si>
    <t>E5110</t>
  </si>
  <si>
    <t>E5120</t>
  </si>
  <si>
    <t>E5126</t>
  </si>
  <si>
    <t>E5134</t>
  </si>
  <si>
    <t>E5142</t>
  </si>
  <si>
    <t>E5146</t>
  </si>
  <si>
    <t>E5169</t>
  </si>
  <si>
    <t>E5182</t>
  </si>
  <si>
    <t>E5183</t>
  </si>
  <si>
    <t>E5198</t>
  </si>
  <si>
    <t>E5199</t>
  </si>
  <si>
    <t>E5216</t>
  </si>
  <si>
    <t>E5219</t>
  </si>
  <si>
    <t>E5228</t>
  </si>
  <si>
    <t>E5231</t>
  </si>
  <si>
    <t>E5232</t>
  </si>
  <si>
    <t>E5237</t>
  </si>
  <si>
    <t>E5238</t>
  </si>
  <si>
    <t>E5240</t>
  </si>
  <si>
    <t>E5243</t>
  </si>
  <si>
    <t>E5244</t>
  </si>
  <si>
    <t>E5245</t>
  </si>
  <si>
    <t>E5247</t>
  </si>
  <si>
    <t>E5250</t>
  </si>
  <si>
    <t>E5252</t>
  </si>
  <si>
    <t>E5254</t>
  </si>
  <si>
    <t>E5255</t>
  </si>
  <si>
    <t>E5257</t>
  </si>
  <si>
    <t>E5259</t>
  </si>
  <si>
    <t>E5261</t>
  </si>
  <si>
    <t>E5262</t>
  </si>
  <si>
    <t>E5264</t>
  </si>
  <si>
    <t>E5265</t>
  </si>
  <si>
    <t>E5266</t>
  </si>
  <si>
    <t>E5267</t>
  </si>
  <si>
    <t>E5271</t>
  </si>
  <si>
    <t>E5274</t>
  </si>
  <si>
    <t>E5275</t>
  </si>
  <si>
    <t>E5276</t>
  </si>
  <si>
    <t>E5277</t>
  </si>
  <si>
    <t>E5278</t>
  </si>
  <si>
    <t>E5280</t>
  </si>
  <si>
    <t>E5281</t>
  </si>
  <si>
    <t>E5282</t>
  </si>
  <si>
    <t>E5283</t>
  </si>
  <si>
    <t>E5289</t>
  </si>
  <si>
    <t>E5290</t>
  </si>
  <si>
    <t>E5292</t>
  </si>
  <si>
    <t>E5293</t>
  </si>
  <si>
    <t>E5298</t>
  </si>
  <si>
    <t>E5301</t>
  </si>
  <si>
    <t>E5303</t>
  </si>
  <si>
    <t>E5304</t>
  </si>
  <si>
    <t>E5306</t>
  </si>
  <si>
    <t>E5308</t>
  </si>
  <si>
    <t>E5309</t>
  </si>
  <si>
    <t>E5310</t>
  </si>
  <si>
    <t>E5314</t>
  </si>
  <si>
    <t>E5316</t>
  </si>
  <si>
    <t>E5317</t>
  </si>
  <si>
    <t>E5320</t>
  </si>
  <si>
    <t>E5321</t>
  </si>
  <si>
    <t>E5323</t>
  </si>
  <si>
    <t>E5324</t>
  </si>
  <si>
    <t>E5327</t>
  </si>
  <si>
    <t>E5328</t>
  </si>
  <si>
    <t>E5330</t>
  </si>
  <si>
    <t>E5332</t>
  </si>
  <si>
    <t>E5333</t>
  </si>
  <si>
    <t>E5334</t>
  </si>
  <si>
    <t>E5336</t>
  </si>
  <si>
    <t>E5337</t>
  </si>
  <si>
    <t>E5338</t>
  </si>
  <si>
    <t>E5342</t>
  </si>
  <si>
    <t>E5343</t>
  </si>
  <si>
    <t>E5344</t>
  </si>
  <si>
    <t>E5345</t>
  </si>
  <si>
    <t>E5353</t>
  </si>
  <si>
    <t>E5355</t>
  </si>
  <si>
    <t>E5360</t>
  </si>
  <si>
    <t>E5367</t>
  </si>
  <si>
    <t>E5370</t>
  </si>
  <si>
    <t>E5376</t>
  </si>
  <si>
    <t>E5448</t>
  </si>
  <si>
    <t>Isa_nimi</t>
  </si>
  <si>
    <t>Isa_nr</t>
  </si>
  <si>
    <t>SPAV</t>
  </si>
  <si>
    <t>SSAV</t>
  </si>
  <si>
    <t>SVAV</t>
  </si>
  <si>
    <t>SKAV</t>
  </si>
  <si>
    <t>SGAV</t>
  </si>
  <si>
    <t>STAV</t>
  </si>
  <si>
    <t>PoegKergus_LehmaIsa</t>
  </si>
  <si>
    <t>SSynd_LehmaIsa</t>
  </si>
  <si>
    <t>DYNASTY-ET</t>
  </si>
  <si>
    <t>OLIVER</t>
  </si>
  <si>
    <t>MARION-ET</t>
  </si>
  <si>
    <t>AUGUSTINE-ET</t>
  </si>
  <si>
    <t>APOLLO-ET</t>
  </si>
  <si>
    <t>COMBAT</t>
  </si>
  <si>
    <t>JANOS</t>
  </si>
  <si>
    <t>LANCELOT-ET</t>
  </si>
  <si>
    <t>DORADO-ET</t>
  </si>
  <si>
    <t>WIZZARD-ET</t>
  </si>
  <si>
    <t>RAMOS</t>
  </si>
  <si>
    <t>JOSE</t>
  </si>
  <si>
    <t>Saasta</t>
  </si>
  <si>
    <t/>
  </si>
  <si>
    <t>E_number</t>
  </si>
  <si>
    <t>LNR_kood</t>
  </si>
  <si>
    <t>Lpäev</t>
  </si>
  <si>
    <t>LJärk</t>
  </si>
  <si>
    <t>SRS</t>
  </si>
  <si>
    <t>KL_nr</t>
  </si>
  <si>
    <t>KL_vahe</t>
  </si>
  <si>
    <t>Upper Limit</t>
  </si>
  <si>
    <t>Frequency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</si>
</sst>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8"/>
      <color theme="3"/>
      <name val="Cambria"/>
      <family val="2"/>
      <charset val="186"/>
      <scheme val="maj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0"/>
      <color theme="1"/>
      <name val="Arial Unicode M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18" fillId="0" borderId="0" xfId="0" applyFont="1" applyAlignment="1">
      <alignment vertical="center"/>
    </xf>
    <xf numFmtId="0" fontId="0" fillId="0" borderId="0" xfId="0" applyNumberFormat="1"/>
    <xf numFmtId="0" fontId="0" fillId="0" borderId="0" xfId="0" quotePrefix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06496062992127"/>
          <c:y val="4.1120443277923593E-2"/>
          <c:w val="0.79319694413198349"/>
          <c:h val="0.670187877678080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'Better Histogram 1'!$B$2:$B$89</c:f>
              <c:numCache>
                <c:formatCode>General</c:formatCode>
                <c:ptCount val="88"/>
                <c:pt idx="0">
                  <c:v>6784</c:v>
                </c:pt>
                <c:pt idx="1">
                  <c:v>545</c:v>
                </c:pt>
                <c:pt idx="2">
                  <c:v>247</c:v>
                </c:pt>
                <c:pt idx="3">
                  <c:v>120</c:v>
                </c:pt>
                <c:pt idx="4">
                  <c:v>87</c:v>
                </c:pt>
                <c:pt idx="5">
                  <c:v>56</c:v>
                </c:pt>
                <c:pt idx="6">
                  <c:v>31</c:v>
                </c:pt>
                <c:pt idx="7">
                  <c:v>25</c:v>
                </c:pt>
                <c:pt idx="8">
                  <c:v>26</c:v>
                </c:pt>
                <c:pt idx="9">
                  <c:v>22</c:v>
                </c:pt>
                <c:pt idx="10">
                  <c:v>23</c:v>
                </c:pt>
                <c:pt idx="11">
                  <c:v>14</c:v>
                </c:pt>
                <c:pt idx="12">
                  <c:v>17</c:v>
                </c:pt>
                <c:pt idx="13">
                  <c:v>10</c:v>
                </c:pt>
                <c:pt idx="14">
                  <c:v>9</c:v>
                </c:pt>
                <c:pt idx="15">
                  <c:v>12</c:v>
                </c:pt>
                <c:pt idx="16">
                  <c:v>9</c:v>
                </c:pt>
                <c:pt idx="17">
                  <c:v>9</c:v>
                </c:pt>
                <c:pt idx="18">
                  <c:v>4</c:v>
                </c:pt>
                <c:pt idx="19">
                  <c:v>9</c:v>
                </c:pt>
                <c:pt idx="20">
                  <c:v>9</c:v>
                </c:pt>
                <c:pt idx="21">
                  <c:v>3</c:v>
                </c:pt>
                <c:pt idx="22">
                  <c:v>5</c:v>
                </c:pt>
                <c:pt idx="23">
                  <c:v>4</c:v>
                </c:pt>
                <c:pt idx="24">
                  <c:v>8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109376"/>
        <c:axId val="127115264"/>
      </c:ba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18720"/>
        <c:axId val="127117184"/>
      </c:scatterChart>
      <c:catAx>
        <c:axId val="12710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27115264"/>
        <c:crosses val="autoZero"/>
        <c:auto val="1"/>
        <c:lblAlgn val="ctr"/>
        <c:lblOffset val="100"/>
        <c:noMultiLvlLbl val="0"/>
      </c:catAx>
      <c:valAx>
        <c:axId val="127115264"/>
        <c:scaling>
          <c:orientation val="minMax"/>
          <c:max val="7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/>
                </a:pPr>
                <a:r>
                  <a:rPr lang="en-US" sz="1100" b="0" i="0"/>
                  <a:t>Sagedus</a:t>
                </a:r>
              </a:p>
            </c:rich>
          </c:tx>
          <c:layout>
            <c:manualLayout>
              <c:xMode val="edge"/>
              <c:yMode val="edge"/>
              <c:x val="8.9285323709536301E-3"/>
              <c:y val="0.239796374290422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27109376"/>
        <c:crosses val="autoZero"/>
        <c:crossBetween val="between"/>
        <c:majorUnit val="1000"/>
      </c:valAx>
      <c:valAx>
        <c:axId val="1271171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7118720"/>
        <c:crosses val="max"/>
        <c:crossBetween val="midCat"/>
      </c:valAx>
      <c:valAx>
        <c:axId val="127118720"/>
        <c:scaling>
          <c:orientation val="minMax"/>
          <c:max val="22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/>
                </a:pPr>
                <a:r>
                  <a:rPr lang="en-US" sz="1100" b="0" i="0"/>
                  <a:t>SRA</a:t>
                </a:r>
              </a:p>
            </c:rich>
          </c:tx>
          <c:layout>
            <c:manualLayout>
              <c:xMode val="edge"/>
              <c:yMode val="edge"/>
              <c:x val="0.46005319647544057"/>
              <c:y val="0.93627763196267133"/>
            </c:manualLayout>
          </c:layout>
          <c:overlay val="0"/>
        </c:title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27117184"/>
        <c:crossesAt val="0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/>
            </a:pPr>
            <a:r>
              <a:rPr lang="en-US" sz="1000" b="0" i="0"/>
              <a:t>Better Histogram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'Better Histogram 1'!$B$2:$B$89</c:f>
              <c:numCache>
                <c:formatCode>General</c:formatCode>
                <c:ptCount val="88"/>
                <c:pt idx="0">
                  <c:v>6784</c:v>
                </c:pt>
                <c:pt idx="1">
                  <c:v>545</c:v>
                </c:pt>
                <c:pt idx="2">
                  <c:v>247</c:v>
                </c:pt>
                <c:pt idx="3">
                  <c:v>120</c:v>
                </c:pt>
                <c:pt idx="4">
                  <c:v>87</c:v>
                </c:pt>
                <c:pt idx="5">
                  <c:v>56</c:v>
                </c:pt>
                <c:pt idx="6">
                  <c:v>31</c:v>
                </c:pt>
                <c:pt idx="7">
                  <c:v>25</c:v>
                </c:pt>
                <c:pt idx="8">
                  <c:v>26</c:v>
                </c:pt>
                <c:pt idx="9">
                  <c:v>22</c:v>
                </c:pt>
                <c:pt idx="10">
                  <c:v>23</c:v>
                </c:pt>
                <c:pt idx="11">
                  <c:v>14</c:v>
                </c:pt>
                <c:pt idx="12">
                  <c:v>17</c:v>
                </c:pt>
                <c:pt idx="13">
                  <c:v>10</c:v>
                </c:pt>
                <c:pt idx="14">
                  <c:v>9</c:v>
                </c:pt>
                <c:pt idx="15">
                  <c:v>12</c:v>
                </c:pt>
                <c:pt idx="16">
                  <c:v>9</c:v>
                </c:pt>
                <c:pt idx="17">
                  <c:v>9</c:v>
                </c:pt>
                <c:pt idx="18">
                  <c:v>4</c:v>
                </c:pt>
                <c:pt idx="19">
                  <c:v>9</c:v>
                </c:pt>
                <c:pt idx="20">
                  <c:v>9</c:v>
                </c:pt>
                <c:pt idx="21">
                  <c:v>3</c:v>
                </c:pt>
                <c:pt idx="22">
                  <c:v>5</c:v>
                </c:pt>
                <c:pt idx="23">
                  <c:v>4</c:v>
                </c:pt>
                <c:pt idx="24">
                  <c:v>8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3608832"/>
        <c:axId val="353610368"/>
      </c:ba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287040"/>
        <c:axId val="359285504"/>
      </c:scatterChart>
      <c:catAx>
        <c:axId val="35360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353610368"/>
        <c:crosses val="autoZero"/>
        <c:auto val="1"/>
        <c:lblAlgn val="ctr"/>
        <c:lblOffset val="100"/>
        <c:noMultiLvlLbl val="0"/>
      </c:catAx>
      <c:valAx>
        <c:axId val="3536103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353608832"/>
        <c:crosses val="autoZero"/>
        <c:crossBetween val="between"/>
      </c:valAx>
      <c:valAx>
        <c:axId val="3592855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59287040"/>
        <c:crosses val="max"/>
        <c:crossBetween val="midCat"/>
      </c:valAx>
      <c:valAx>
        <c:axId val="359287040"/>
        <c:scaling>
          <c:orientation val="minMax"/>
          <c:max val="22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Data Value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359285504"/>
        <c:crossesAt val="0"/>
        <c:crossBetween val="midCat"/>
        <c:majorUnit val="2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43502219290653"/>
          <c:y val="6.7588325652841785E-2"/>
          <c:w val="0.80792623435159605"/>
          <c:h val="0.689820869165547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'Better Histogram 2'!$B$2:$B$77</c:f>
              <c:numCache>
                <c:formatCode>General</c:formatCode>
                <c:ptCount val="7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8</c:v>
                </c:pt>
                <c:pt idx="14">
                  <c:v>8</c:v>
                </c:pt>
                <c:pt idx="15">
                  <c:v>14</c:v>
                </c:pt>
                <c:pt idx="16">
                  <c:v>23</c:v>
                </c:pt>
                <c:pt idx="17">
                  <c:v>21</c:v>
                </c:pt>
                <c:pt idx="18">
                  <c:v>39</c:v>
                </c:pt>
                <c:pt idx="19">
                  <c:v>93</c:v>
                </c:pt>
                <c:pt idx="20">
                  <c:v>159</c:v>
                </c:pt>
                <c:pt idx="21">
                  <c:v>163</c:v>
                </c:pt>
                <c:pt idx="22">
                  <c:v>176</c:v>
                </c:pt>
                <c:pt idx="23">
                  <c:v>292</c:v>
                </c:pt>
                <c:pt idx="24">
                  <c:v>402</c:v>
                </c:pt>
                <c:pt idx="25">
                  <c:v>296</c:v>
                </c:pt>
                <c:pt idx="26">
                  <c:v>368</c:v>
                </c:pt>
                <c:pt idx="27">
                  <c:v>446</c:v>
                </c:pt>
                <c:pt idx="28">
                  <c:v>461</c:v>
                </c:pt>
                <c:pt idx="29">
                  <c:v>448</c:v>
                </c:pt>
                <c:pt idx="30">
                  <c:v>364</c:v>
                </c:pt>
                <c:pt idx="31">
                  <c:v>368</c:v>
                </c:pt>
                <c:pt idx="32">
                  <c:v>387</c:v>
                </c:pt>
                <c:pt idx="33">
                  <c:v>368</c:v>
                </c:pt>
                <c:pt idx="34">
                  <c:v>346</c:v>
                </c:pt>
                <c:pt idx="35">
                  <c:v>305</c:v>
                </c:pt>
                <c:pt idx="36">
                  <c:v>247</c:v>
                </c:pt>
                <c:pt idx="37">
                  <c:v>270</c:v>
                </c:pt>
                <c:pt idx="38">
                  <c:v>235</c:v>
                </c:pt>
                <c:pt idx="39">
                  <c:v>205</c:v>
                </c:pt>
                <c:pt idx="40">
                  <c:v>163</c:v>
                </c:pt>
                <c:pt idx="41">
                  <c:v>153</c:v>
                </c:pt>
                <c:pt idx="42">
                  <c:v>128</c:v>
                </c:pt>
                <c:pt idx="43">
                  <c:v>107</c:v>
                </c:pt>
                <c:pt idx="44">
                  <c:v>123</c:v>
                </c:pt>
                <c:pt idx="45">
                  <c:v>98</c:v>
                </c:pt>
                <c:pt idx="46">
                  <c:v>71</c:v>
                </c:pt>
                <c:pt idx="47">
                  <c:v>83</c:v>
                </c:pt>
                <c:pt idx="48">
                  <c:v>81</c:v>
                </c:pt>
                <c:pt idx="49">
                  <c:v>78</c:v>
                </c:pt>
                <c:pt idx="50">
                  <c:v>56</c:v>
                </c:pt>
                <c:pt idx="51">
                  <c:v>64</c:v>
                </c:pt>
                <c:pt idx="52">
                  <c:v>46</c:v>
                </c:pt>
                <c:pt idx="53">
                  <c:v>48</c:v>
                </c:pt>
                <c:pt idx="54">
                  <c:v>36</c:v>
                </c:pt>
                <c:pt idx="55">
                  <c:v>23</c:v>
                </c:pt>
                <c:pt idx="56">
                  <c:v>36</c:v>
                </c:pt>
                <c:pt idx="57">
                  <c:v>23</c:v>
                </c:pt>
                <c:pt idx="58">
                  <c:v>34</c:v>
                </c:pt>
                <c:pt idx="59">
                  <c:v>24</c:v>
                </c:pt>
                <c:pt idx="60">
                  <c:v>21</c:v>
                </c:pt>
                <c:pt idx="61">
                  <c:v>23</c:v>
                </c:pt>
                <c:pt idx="62">
                  <c:v>18</c:v>
                </c:pt>
                <c:pt idx="63">
                  <c:v>17</c:v>
                </c:pt>
                <c:pt idx="64">
                  <c:v>17</c:v>
                </c:pt>
                <c:pt idx="65">
                  <c:v>4</c:v>
                </c:pt>
                <c:pt idx="66">
                  <c:v>10</c:v>
                </c:pt>
                <c:pt idx="67">
                  <c:v>7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199488"/>
        <c:axId val="297598976"/>
      </c:ba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602432"/>
        <c:axId val="297600896"/>
      </c:scatterChart>
      <c:catAx>
        <c:axId val="12719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297598976"/>
        <c:crosses val="autoZero"/>
        <c:auto val="1"/>
        <c:lblAlgn val="ctr"/>
        <c:lblOffset val="100"/>
        <c:noMultiLvlLbl val="0"/>
      </c:catAx>
      <c:valAx>
        <c:axId val="297598976"/>
        <c:scaling>
          <c:orientation val="minMax"/>
          <c:max val="5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/>
                </a:pPr>
                <a:r>
                  <a:rPr lang="en-US" sz="1100" b="0" i="0"/>
                  <a:t>Sagedus</a:t>
                </a:r>
              </a:p>
            </c:rich>
          </c:tx>
          <c:layout>
            <c:manualLayout>
              <c:xMode val="edge"/>
              <c:yMode val="edge"/>
              <c:x val="9.1932225749268178E-4"/>
              <c:y val="0.232747196922965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27199488"/>
        <c:crosses val="autoZero"/>
        <c:crossBetween val="between"/>
        <c:majorUnit val="100"/>
      </c:valAx>
      <c:valAx>
        <c:axId val="2976008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97602432"/>
        <c:crosses val="max"/>
        <c:crossBetween val="midCat"/>
      </c:valAx>
      <c:valAx>
        <c:axId val="297602432"/>
        <c:scaling>
          <c:orientation val="minMax"/>
          <c:max val="12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/>
                </a:pPr>
                <a:r>
                  <a:rPr lang="en-US" sz="1100" b="0" i="0"/>
                  <a:t>SRS</a:t>
                </a:r>
              </a:p>
            </c:rich>
          </c:tx>
          <c:layout>
            <c:manualLayout>
              <c:xMode val="edge"/>
              <c:yMode val="edge"/>
              <c:x val="0.51410456505436819"/>
              <c:y val="0.91692592592592592"/>
            </c:manualLayout>
          </c:layout>
          <c:overlay val="0"/>
        </c:title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297600896"/>
        <c:crossesAt val="0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9</xdr:col>
      <xdr:colOff>0</xdr:colOff>
      <xdr:row>11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13</xdr:row>
      <xdr:rowOff>0</xdr:rowOff>
    </xdr:from>
    <xdr:to>
      <xdr:col>10</xdr:col>
      <xdr:colOff>0</xdr:colOff>
      <xdr:row>31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</xdr:row>
      <xdr:rowOff>114299</xdr:rowOff>
    </xdr:from>
    <xdr:to>
      <xdr:col>8</xdr:col>
      <xdr:colOff>571500</xdr:colOff>
      <xdr:row>13</xdr:row>
      <xdr:rowOff>85724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lypsid_lahendatu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ypsid"/>
      <sheetName val="lehmad"/>
      <sheetName val="pullid"/>
      <sheetName val="Better Histogram 2"/>
      <sheetName val="Better Histogram 1"/>
      <sheetName val="Sheet3"/>
      <sheetName val="Sheet5"/>
      <sheetName val="Sheet4"/>
      <sheetName val="Sheet6"/>
    </sheetNames>
    <sheetDataSet>
      <sheetData sheetId="0"/>
      <sheetData sheetId="1"/>
      <sheetData sheetId="2"/>
      <sheetData sheetId="3">
        <row r="2">
          <cell r="B2">
            <v>0</v>
          </cell>
        </row>
        <row r="3">
          <cell r="B3">
            <v>1</v>
          </cell>
        </row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2</v>
          </cell>
        </row>
        <row r="12">
          <cell r="B12">
            <v>0</v>
          </cell>
        </row>
        <row r="13">
          <cell r="B13">
            <v>2</v>
          </cell>
        </row>
        <row r="14">
          <cell r="B14">
            <v>0</v>
          </cell>
        </row>
        <row r="15">
          <cell r="B15">
            <v>8</v>
          </cell>
        </row>
        <row r="16">
          <cell r="B16">
            <v>8</v>
          </cell>
        </row>
        <row r="17">
          <cell r="B17">
            <v>14</v>
          </cell>
        </row>
        <row r="18">
          <cell r="B18">
            <v>23</v>
          </cell>
        </row>
        <row r="19">
          <cell r="B19">
            <v>21</v>
          </cell>
        </row>
        <row r="20">
          <cell r="B20">
            <v>39</v>
          </cell>
        </row>
        <row r="21">
          <cell r="B21">
            <v>93</v>
          </cell>
        </row>
        <row r="22">
          <cell r="B22">
            <v>159</v>
          </cell>
        </row>
        <row r="23">
          <cell r="B23">
            <v>163</v>
          </cell>
        </row>
        <row r="24">
          <cell r="B24">
            <v>176</v>
          </cell>
        </row>
        <row r="25">
          <cell r="B25">
            <v>292</v>
          </cell>
        </row>
        <row r="26">
          <cell r="B26">
            <v>402</v>
          </cell>
        </row>
        <row r="27">
          <cell r="B27">
            <v>296</v>
          </cell>
        </row>
        <row r="28">
          <cell r="B28">
            <v>368</v>
          </cell>
        </row>
        <row r="29">
          <cell r="B29">
            <v>446</v>
          </cell>
        </row>
        <row r="30">
          <cell r="B30">
            <v>461</v>
          </cell>
        </row>
        <row r="31">
          <cell r="B31">
            <v>448</v>
          </cell>
        </row>
        <row r="32">
          <cell r="B32">
            <v>364</v>
          </cell>
        </row>
        <row r="33">
          <cell r="B33">
            <v>368</v>
          </cell>
        </row>
        <row r="34">
          <cell r="B34">
            <v>387</v>
          </cell>
        </row>
        <row r="35">
          <cell r="B35">
            <v>368</v>
          </cell>
        </row>
        <row r="36">
          <cell r="B36">
            <v>346</v>
          </cell>
        </row>
        <row r="37">
          <cell r="B37">
            <v>305</v>
          </cell>
        </row>
        <row r="38">
          <cell r="B38">
            <v>247</v>
          </cell>
        </row>
        <row r="39">
          <cell r="B39">
            <v>270</v>
          </cell>
        </row>
        <row r="40">
          <cell r="B40">
            <v>235</v>
          </cell>
        </row>
        <row r="41">
          <cell r="B41">
            <v>205</v>
          </cell>
        </row>
        <row r="42">
          <cell r="B42">
            <v>163</v>
          </cell>
        </row>
        <row r="43">
          <cell r="B43">
            <v>153</v>
          </cell>
        </row>
        <row r="44">
          <cell r="B44">
            <v>128</v>
          </cell>
        </row>
        <row r="45">
          <cell r="B45">
            <v>107</v>
          </cell>
        </row>
        <row r="46">
          <cell r="B46">
            <v>123</v>
          </cell>
        </row>
        <row r="47">
          <cell r="B47">
            <v>98</v>
          </cell>
        </row>
        <row r="48">
          <cell r="B48">
            <v>71</v>
          </cell>
        </row>
        <row r="49">
          <cell r="B49">
            <v>83</v>
          </cell>
        </row>
        <row r="50">
          <cell r="B50">
            <v>81</v>
          </cell>
        </row>
        <row r="51">
          <cell r="B51">
            <v>78</v>
          </cell>
        </row>
        <row r="52">
          <cell r="B52">
            <v>56</v>
          </cell>
        </row>
        <row r="53">
          <cell r="B53">
            <v>64</v>
          </cell>
        </row>
        <row r="54">
          <cell r="B54">
            <v>46</v>
          </cell>
        </row>
        <row r="55">
          <cell r="B55">
            <v>48</v>
          </cell>
        </row>
        <row r="56">
          <cell r="B56">
            <v>36</v>
          </cell>
        </row>
        <row r="57">
          <cell r="B57">
            <v>23</v>
          </cell>
        </row>
        <row r="58">
          <cell r="B58">
            <v>36</v>
          </cell>
        </row>
        <row r="59">
          <cell r="B59">
            <v>23</v>
          </cell>
        </row>
        <row r="60">
          <cell r="B60">
            <v>34</v>
          </cell>
        </row>
        <row r="61">
          <cell r="B61">
            <v>24</v>
          </cell>
        </row>
        <row r="62">
          <cell r="B62">
            <v>21</v>
          </cell>
        </row>
        <row r="63">
          <cell r="B63">
            <v>23</v>
          </cell>
        </row>
        <row r="64">
          <cell r="B64">
            <v>18</v>
          </cell>
        </row>
        <row r="65">
          <cell r="B65">
            <v>17</v>
          </cell>
        </row>
        <row r="66">
          <cell r="B66">
            <v>17</v>
          </cell>
        </row>
        <row r="67">
          <cell r="B67">
            <v>4</v>
          </cell>
        </row>
        <row r="68">
          <cell r="B68">
            <v>10</v>
          </cell>
        </row>
        <row r="69">
          <cell r="B69">
            <v>7</v>
          </cell>
        </row>
        <row r="70">
          <cell r="B70">
            <v>0</v>
          </cell>
        </row>
        <row r="71">
          <cell r="B71">
            <v>2</v>
          </cell>
        </row>
        <row r="72">
          <cell r="B72">
            <v>0</v>
          </cell>
        </row>
        <row r="73">
          <cell r="B73">
            <v>2</v>
          </cell>
        </row>
        <row r="74">
          <cell r="B74">
            <v>2</v>
          </cell>
        </row>
        <row r="75">
          <cell r="B75">
            <v>1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4">
        <row r="2">
          <cell r="B2">
            <v>6784</v>
          </cell>
        </row>
        <row r="3">
          <cell r="B3">
            <v>545</v>
          </cell>
        </row>
        <row r="4">
          <cell r="B4">
            <v>247</v>
          </cell>
        </row>
        <row r="5">
          <cell r="B5">
            <v>120</v>
          </cell>
        </row>
        <row r="6">
          <cell r="B6">
            <v>87</v>
          </cell>
        </row>
        <row r="7">
          <cell r="B7">
            <v>56</v>
          </cell>
        </row>
        <row r="8">
          <cell r="B8">
            <v>31</v>
          </cell>
        </row>
        <row r="9">
          <cell r="B9">
            <v>25</v>
          </cell>
        </row>
        <row r="10">
          <cell r="B10">
            <v>26</v>
          </cell>
        </row>
        <row r="11">
          <cell r="B11">
            <v>22</v>
          </cell>
        </row>
        <row r="12">
          <cell r="B12">
            <v>23</v>
          </cell>
        </row>
        <row r="13">
          <cell r="B13">
            <v>14</v>
          </cell>
        </row>
        <row r="14">
          <cell r="B14">
            <v>17</v>
          </cell>
        </row>
        <row r="15">
          <cell r="B15">
            <v>10</v>
          </cell>
        </row>
        <row r="16">
          <cell r="B16">
            <v>9</v>
          </cell>
        </row>
        <row r="17">
          <cell r="B17">
            <v>12</v>
          </cell>
        </row>
        <row r="18">
          <cell r="B18">
            <v>9</v>
          </cell>
        </row>
        <row r="19">
          <cell r="B19">
            <v>9</v>
          </cell>
        </row>
        <row r="20">
          <cell r="B20">
            <v>4</v>
          </cell>
        </row>
        <row r="21">
          <cell r="B21">
            <v>9</v>
          </cell>
        </row>
        <row r="22">
          <cell r="B22">
            <v>9</v>
          </cell>
        </row>
        <row r="23">
          <cell r="B23">
            <v>3</v>
          </cell>
        </row>
        <row r="24">
          <cell r="B24">
            <v>5</v>
          </cell>
        </row>
        <row r="25">
          <cell r="B25">
            <v>4</v>
          </cell>
        </row>
        <row r="26">
          <cell r="B26">
            <v>8</v>
          </cell>
        </row>
        <row r="27">
          <cell r="B27">
            <v>0</v>
          </cell>
        </row>
        <row r="28">
          <cell r="B28">
            <v>1</v>
          </cell>
        </row>
        <row r="29">
          <cell r="B29">
            <v>2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2</v>
          </cell>
        </row>
        <row r="33">
          <cell r="B33">
            <v>1</v>
          </cell>
        </row>
        <row r="34">
          <cell r="B34">
            <v>3</v>
          </cell>
        </row>
        <row r="35">
          <cell r="B35">
            <v>3</v>
          </cell>
        </row>
        <row r="36">
          <cell r="B36">
            <v>2</v>
          </cell>
        </row>
        <row r="37">
          <cell r="B37">
            <v>2</v>
          </cell>
        </row>
        <row r="38">
          <cell r="B38">
            <v>0</v>
          </cell>
        </row>
        <row r="39">
          <cell r="B39">
            <v>2</v>
          </cell>
        </row>
        <row r="40">
          <cell r="B40">
            <v>1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1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1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1</v>
          </cell>
        </row>
        <row r="63">
          <cell r="B63">
            <v>0</v>
          </cell>
        </row>
        <row r="64">
          <cell r="B64">
            <v>1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1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1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1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117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2" width="7.140625" customWidth="1"/>
    <col min="3" max="3" width="7" customWidth="1"/>
    <col min="4" max="4" width="4.42578125" bestFit="1" customWidth="1"/>
    <col min="5" max="5" width="6" customWidth="1"/>
    <col min="6" max="6" width="10.7109375" bestFit="1" customWidth="1"/>
    <col min="7" max="7" width="10.5703125" customWidth="1"/>
    <col min="8" max="8" width="6.140625" bestFit="1" customWidth="1"/>
    <col min="9" max="9" width="5.28515625" bestFit="1" customWidth="1"/>
    <col min="10" max="10" width="6.5703125" customWidth="1"/>
    <col min="11" max="11" width="8.42578125" customWidth="1"/>
    <col min="12" max="12" width="8.28515625" customWidth="1"/>
    <col min="13" max="14" width="6.140625" customWidth="1"/>
    <col min="15" max="15" width="8" bestFit="1" customWidth="1"/>
    <col min="16" max="17" width="9.140625" customWidth="1"/>
    <col min="18" max="18" width="8.5703125" customWidth="1"/>
    <col min="19" max="19" width="6.5703125" customWidth="1"/>
    <col min="20" max="20" width="6.42578125" customWidth="1"/>
    <col min="21" max="21" width="5.85546875" bestFit="1" customWidth="1"/>
    <col min="22" max="22" width="8.28515625" bestFit="1" customWidth="1"/>
  </cols>
  <sheetData>
    <row r="1" spans="1:22" x14ac:dyDescent="0.25">
      <c r="A1" t="s">
        <v>0</v>
      </c>
      <c r="B1" t="s">
        <v>636</v>
      </c>
      <c r="C1" t="s">
        <v>1</v>
      </c>
      <c r="D1" t="s">
        <v>2</v>
      </c>
      <c r="E1" t="s">
        <v>637</v>
      </c>
      <c r="F1" t="s">
        <v>3</v>
      </c>
      <c r="G1" t="s">
        <v>4</v>
      </c>
      <c r="H1" t="s">
        <v>638</v>
      </c>
      <c r="I1" t="s">
        <v>639</v>
      </c>
      <c r="J1" t="s">
        <v>5</v>
      </c>
      <c r="K1" t="s">
        <v>6</v>
      </c>
      <c r="L1" t="s">
        <v>7</v>
      </c>
      <c r="M1" t="s">
        <v>8</v>
      </c>
      <c r="N1" t="s">
        <v>640</v>
      </c>
      <c r="O1" t="s">
        <v>197</v>
      </c>
      <c r="P1" t="s">
        <v>199</v>
      </c>
      <c r="Q1" t="s">
        <v>200</v>
      </c>
      <c r="R1" t="s">
        <v>612</v>
      </c>
      <c r="S1" t="s">
        <v>614</v>
      </c>
      <c r="T1" t="s">
        <v>617</v>
      </c>
      <c r="U1" t="s">
        <v>641</v>
      </c>
      <c r="V1" t="s">
        <v>642</v>
      </c>
    </row>
    <row r="2" spans="1:22" x14ac:dyDescent="0.25">
      <c r="A2">
        <v>1125</v>
      </c>
      <c r="B2" t="str">
        <f>"E"&amp;A2</f>
        <v>E1125</v>
      </c>
      <c r="C2" t="s">
        <v>9</v>
      </c>
      <c r="D2">
        <v>1</v>
      </c>
      <c r="E2">
        <f>IF(D2&lt;4,D2,4)</f>
        <v>1</v>
      </c>
      <c r="F2" s="1">
        <v>38254</v>
      </c>
      <c r="G2" s="1">
        <v>38276</v>
      </c>
      <c r="H2" s="3">
        <f>G2-F2</f>
        <v>22</v>
      </c>
      <c r="I2" s="3">
        <f>IF(H2&lt;=60,1,IF(H2&lt;=150,2,3))</f>
        <v>1</v>
      </c>
      <c r="J2">
        <v>26.2</v>
      </c>
      <c r="K2">
        <v>4.1399999999999997</v>
      </c>
      <c r="L2">
        <v>3.47</v>
      </c>
      <c r="M2">
        <v>31</v>
      </c>
      <c r="N2">
        <f>LOG(M2/100,2)+3</f>
        <v>1.3103401206121505</v>
      </c>
      <c r="O2">
        <f>INDEX(lehmad!B$2:B$412,MATCH(klypsid!$B2,lehmad!$A$2:$A$412,0))</f>
        <v>37514</v>
      </c>
      <c r="P2">
        <f>INDEX(lehmad!D$2:D$412,MATCH(klypsid!$B2,lehmad!$A$2:$A$412,0))</f>
        <v>93</v>
      </c>
      <c r="Q2">
        <f>INDEX(lehmad!E$2:E$412,MATCH(klypsid!$B2,lehmad!$A$2:$A$412,0))</f>
        <v>0.88700000000000001</v>
      </c>
      <c r="R2" t="str">
        <f>INDEX(lehmad!F$2:F$412,MATCH(klypsid!$B2,lehmad!$A$2:$A$412,0))</f>
        <v>DORADO-ET</v>
      </c>
      <c r="S2">
        <f>INDEX(lehmad!H$2:H$412,MATCH(klypsid!$B2,lehmad!$A$2:$A$412,0))</f>
        <v>102</v>
      </c>
      <c r="T2">
        <f>INDEX(lehmad!K$2:K$412,MATCH(klypsid!$B2,lehmad!$A$2:$A$412,0))</f>
        <v>106</v>
      </c>
      <c r="U2" s="4">
        <f>IF(AND(A2=A1,D2=D1),U1+1,1)</f>
        <v>1</v>
      </c>
      <c r="V2">
        <f>IF(AND(A2=A1,D2=D1),G2-G1,G2-F2)</f>
        <v>22</v>
      </c>
    </row>
    <row r="3" spans="1:22" x14ac:dyDescent="0.25">
      <c r="A3">
        <v>1125</v>
      </c>
      <c r="B3" t="str">
        <f>"E"&amp;A3</f>
        <v>E1125</v>
      </c>
      <c r="C3" t="s">
        <v>9</v>
      </c>
      <c r="D3">
        <v>1</v>
      </c>
      <c r="E3">
        <f>IF(D3&lt;4,D3,4)</f>
        <v>1</v>
      </c>
      <c r="F3" s="1">
        <v>38254</v>
      </c>
      <c r="G3" s="1">
        <v>38311</v>
      </c>
      <c r="H3" s="3">
        <f>G3-F3</f>
        <v>57</v>
      </c>
      <c r="I3" s="3">
        <f>IF(H3&lt;=60,1,IF(H3&lt;=150,2,3))</f>
        <v>1</v>
      </c>
      <c r="J3">
        <v>24.7</v>
      </c>
      <c r="K3">
        <v>4.5599999999999996</v>
      </c>
      <c r="L3">
        <v>3.66</v>
      </c>
      <c r="M3">
        <v>23</v>
      </c>
      <c r="N3">
        <f>LOG(M3/100,2)+3</f>
        <v>0.87970576628228825</v>
      </c>
      <c r="O3">
        <f>INDEX(lehmad!B$2:B$412,MATCH(klypsid!$B3,lehmad!$A$2:$A$412,0))</f>
        <v>37514</v>
      </c>
      <c r="P3">
        <f>INDEX(lehmad!D$2:D$412,MATCH(klypsid!$B3,lehmad!$A$2:$A$412,0))</f>
        <v>93</v>
      </c>
      <c r="Q3">
        <f>INDEX(lehmad!E$2:E$412,MATCH(klypsid!$B3,lehmad!$A$2:$A$412,0))</f>
        <v>0.88700000000000001</v>
      </c>
      <c r="R3" t="str">
        <f>INDEX(lehmad!F$2:F$412,MATCH(klypsid!$B3,lehmad!$A$2:$A$412,0))</f>
        <v>DORADO-ET</v>
      </c>
      <c r="S3">
        <f>INDEX(lehmad!H$2:H$412,MATCH(klypsid!$B3,lehmad!$A$2:$A$412,0))</f>
        <v>102</v>
      </c>
      <c r="T3">
        <f>INDEX(lehmad!K$2:K$412,MATCH(klypsid!$B3,lehmad!$A$2:$A$412,0))</f>
        <v>106</v>
      </c>
      <c r="U3" s="4">
        <f t="shared" ref="U3:U66" si="0">IF(AND(A3=A2,D3=D2),U2+1,1)</f>
        <v>2</v>
      </c>
      <c r="V3">
        <f t="shared" ref="V3:V66" si="1">IF(AND(A3=A2,D3=D2),G3-G2,G3-F3)</f>
        <v>35</v>
      </c>
    </row>
    <row r="4" spans="1:22" x14ac:dyDescent="0.25">
      <c r="A4">
        <v>1125</v>
      </c>
      <c r="B4" t="str">
        <f>"E"&amp;A4</f>
        <v>E1125</v>
      </c>
      <c r="C4" t="s">
        <v>9</v>
      </c>
      <c r="D4">
        <v>1</v>
      </c>
      <c r="E4">
        <f>IF(D4&lt;4,D4,4)</f>
        <v>1</v>
      </c>
      <c r="F4" s="1">
        <v>38254</v>
      </c>
      <c r="G4" s="1">
        <v>38339</v>
      </c>
      <c r="H4" s="3">
        <f>G4-F4</f>
        <v>85</v>
      </c>
      <c r="I4" s="3">
        <f>IF(H4&lt;=60,1,IF(H4&lt;=150,2,3))</f>
        <v>2</v>
      </c>
      <c r="J4">
        <v>26.6</v>
      </c>
      <c r="K4">
        <v>4.25</v>
      </c>
      <c r="L4">
        <v>3.55</v>
      </c>
      <c r="M4">
        <v>41</v>
      </c>
      <c r="N4">
        <f>LOG(M4/100,2)+3</f>
        <v>1.7136958148433588</v>
      </c>
      <c r="O4">
        <f>INDEX(lehmad!B$2:B$412,MATCH(klypsid!$B4,lehmad!$A$2:$A$412,0))</f>
        <v>37514</v>
      </c>
      <c r="P4">
        <f>INDEX(lehmad!D$2:D$412,MATCH(klypsid!$B4,lehmad!$A$2:$A$412,0))</f>
        <v>93</v>
      </c>
      <c r="Q4">
        <f>INDEX(lehmad!E$2:E$412,MATCH(klypsid!$B4,lehmad!$A$2:$A$412,0))</f>
        <v>0.88700000000000001</v>
      </c>
      <c r="R4" t="str">
        <f>INDEX(lehmad!F$2:F$412,MATCH(klypsid!$B4,lehmad!$A$2:$A$412,0))</f>
        <v>DORADO-ET</v>
      </c>
      <c r="S4">
        <f>INDEX(lehmad!H$2:H$412,MATCH(klypsid!$B4,lehmad!$A$2:$A$412,0))</f>
        <v>102</v>
      </c>
      <c r="T4">
        <f>INDEX(lehmad!K$2:K$412,MATCH(klypsid!$B4,lehmad!$A$2:$A$412,0))</f>
        <v>106</v>
      </c>
      <c r="U4" s="4">
        <f t="shared" si="0"/>
        <v>3</v>
      </c>
      <c r="V4">
        <f t="shared" si="1"/>
        <v>28</v>
      </c>
    </row>
    <row r="5" spans="1:22" x14ac:dyDescent="0.25">
      <c r="A5">
        <v>1125</v>
      </c>
      <c r="B5" t="str">
        <f>"E"&amp;A5</f>
        <v>E1125</v>
      </c>
      <c r="C5" t="s">
        <v>9</v>
      </c>
      <c r="D5">
        <v>1</v>
      </c>
      <c r="E5">
        <f>IF(D5&lt;4,D5,4)</f>
        <v>1</v>
      </c>
      <c r="F5" s="1">
        <v>38254</v>
      </c>
      <c r="G5" s="1">
        <v>38374</v>
      </c>
      <c r="H5" s="3">
        <f>G5-F5</f>
        <v>120</v>
      </c>
      <c r="I5" s="3">
        <f>IF(H5&lt;=60,1,IF(H5&lt;=150,2,3))</f>
        <v>2</v>
      </c>
      <c r="J5">
        <v>31.1</v>
      </c>
      <c r="K5">
        <v>4.22</v>
      </c>
      <c r="L5">
        <v>3.68</v>
      </c>
      <c r="M5">
        <v>23</v>
      </c>
      <c r="N5">
        <f>LOG(M5/100,2)+3</f>
        <v>0.87970576628228825</v>
      </c>
      <c r="O5">
        <f>INDEX(lehmad!B$2:B$412,MATCH(klypsid!$B5,lehmad!$A$2:$A$412,0))</f>
        <v>37514</v>
      </c>
      <c r="P5">
        <f>INDEX(lehmad!D$2:D$412,MATCH(klypsid!$B5,lehmad!$A$2:$A$412,0))</f>
        <v>93</v>
      </c>
      <c r="Q5">
        <f>INDEX(lehmad!E$2:E$412,MATCH(klypsid!$B5,lehmad!$A$2:$A$412,0))</f>
        <v>0.88700000000000001</v>
      </c>
      <c r="R5" t="str">
        <f>INDEX(lehmad!F$2:F$412,MATCH(klypsid!$B5,lehmad!$A$2:$A$412,0))</f>
        <v>DORADO-ET</v>
      </c>
      <c r="S5">
        <f>INDEX(lehmad!H$2:H$412,MATCH(klypsid!$B5,lehmad!$A$2:$A$412,0))</f>
        <v>102</v>
      </c>
      <c r="T5">
        <f>INDEX(lehmad!K$2:K$412,MATCH(klypsid!$B5,lehmad!$A$2:$A$412,0))</f>
        <v>106</v>
      </c>
      <c r="U5" s="4">
        <f t="shared" si="0"/>
        <v>4</v>
      </c>
      <c r="V5">
        <f t="shared" si="1"/>
        <v>35</v>
      </c>
    </row>
    <row r="6" spans="1:22" x14ac:dyDescent="0.25">
      <c r="A6">
        <v>1125</v>
      </c>
      <c r="B6" t="str">
        <f>"E"&amp;A6</f>
        <v>E1125</v>
      </c>
      <c r="C6" t="s">
        <v>9</v>
      </c>
      <c r="D6">
        <v>1</v>
      </c>
      <c r="E6">
        <f>IF(D6&lt;4,D6,4)</f>
        <v>1</v>
      </c>
      <c r="F6" s="1">
        <v>38254</v>
      </c>
      <c r="G6" s="1">
        <v>38404</v>
      </c>
      <c r="H6" s="3">
        <f>G6-F6</f>
        <v>150</v>
      </c>
      <c r="I6" s="3">
        <f>IF(H6&lt;=60,1,IF(H6&lt;=150,2,3))</f>
        <v>2</v>
      </c>
      <c r="J6">
        <v>30.6</v>
      </c>
      <c r="K6">
        <v>4.2300000000000004</v>
      </c>
      <c r="L6">
        <v>3.75</v>
      </c>
      <c r="M6">
        <v>28</v>
      </c>
      <c r="N6">
        <f>LOG(M6/100,2)+3</f>
        <v>1.1634987322828796</v>
      </c>
      <c r="O6">
        <f>INDEX(lehmad!B$2:B$412,MATCH(klypsid!$B6,lehmad!$A$2:$A$412,0))</f>
        <v>37514</v>
      </c>
      <c r="P6">
        <f>INDEX(lehmad!D$2:D$412,MATCH(klypsid!$B6,lehmad!$A$2:$A$412,0))</f>
        <v>93</v>
      </c>
      <c r="Q6">
        <f>INDEX(lehmad!E$2:E$412,MATCH(klypsid!$B6,lehmad!$A$2:$A$412,0))</f>
        <v>0.88700000000000001</v>
      </c>
      <c r="R6" t="str">
        <f>INDEX(lehmad!F$2:F$412,MATCH(klypsid!$B6,lehmad!$A$2:$A$412,0))</f>
        <v>DORADO-ET</v>
      </c>
      <c r="S6">
        <f>INDEX(lehmad!H$2:H$412,MATCH(klypsid!$B6,lehmad!$A$2:$A$412,0))</f>
        <v>102</v>
      </c>
      <c r="T6">
        <f>INDEX(lehmad!K$2:K$412,MATCH(klypsid!$B6,lehmad!$A$2:$A$412,0))</f>
        <v>106</v>
      </c>
      <c r="U6" s="4">
        <f t="shared" si="0"/>
        <v>5</v>
      </c>
      <c r="V6">
        <f t="shared" si="1"/>
        <v>30</v>
      </c>
    </row>
    <row r="7" spans="1:22" x14ac:dyDescent="0.25">
      <c r="A7">
        <v>1125</v>
      </c>
      <c r="B7" t="str">
        <f>"E"&amp;A7</f>
        <v>E1125</v>
      </c>
      <c r="C7" t="s">
        <v>9</v>
      </c>
      <c r="D7">
        <v>1</v>
      </c>
      <c r="E7">
        <f>IF(D7&lt;4,D7,4)</f>
        <v>1</v>
      </c>
      <c r="F7" s="1">
        <v>38254</v>
      </c>
      <c r="G7" s="1">
        <v>38432</v>
      </c>
      <c r="H7" s="3">
        <f>G7-F7</f>
        <v>178</v>
      </c>
      <c r="I7" s="3">
        <f>IF(H7&lt;=60,1,IF(H7&lt;=150,2,3))</f>
        <v>3</v>
      </c>
      <c r="J7">
        <v>26.7</v>
      </c>
      <c r="K7">
        <v>4.54</v>
      </c>
      <c r="L7">
        <v>3.77</v>
      </c>
      <c r="M7">
        <v>39</v>
      </c>
      <c r="N7">
        <f>LOG(M7/100,2)+3</f>
        <v>1.6415460290875237</v>
      </c>
      <c r="O7">
        <f>INDEX(lehmad!B$2:B$412,MATCH(klypsid!$B7,lehmad!$A$2:$A$412,0))</f>
        <v>37514</v>
      </c>
      <c r="P7">
        <f>INDEX(lehmad!D$2:D$412,MATCH(klypsid!$B7,lehmad!$A$2:$A$412,0))</f>
        <v>93</v>
      </c>
      <c r="Q7">
        <f>INDEX(lehmad!E$2:E$412,MATCH(klypsid!$B7,lehmad!$A$2:$A$412,0))</f>
        <v>0.88700000000000001</v>
      </c>
      <c r="R7" t="str">
        <f>INDEX(lehmad!F$2:F$412,MATCH(klypsid!$B7,lehmad!$A$2:$A$412,0))</f>
        <v>DORADO-ET</v>
      </c>
      <c r="S7">
        <f>INDEX(lehmad!H$2:H$412,MATCH(klypsid!$B7,lehmad!$A$2:$A$412,0))</f>
        <v>102</v>
      </c>
      <c r="T7">
        <f>INDEX(lehmad!K$2:K$412,MATCH(klypsid!$B7,lehmad!$A$2:$A$412,0))</f>
        <v>106</v>
      </c>
      <c r="U7" s="4">
        <f t="shared" si="0"/>
        <v>6</v>
      </c>
      <c r="V7">
        <f t="shared" si="1"/>
        <v>28</v>
      </c>
    </row>
    <row r="8" spans="1:22" x14ac:dyDescent="0.25">
      <c r="A8">
        <v>1125</v>
      </c>
      <c r="B8" t="str">
        <f>"E"&amp;A8</f>
        <v>E1125</v>
      </c>
      <c r="C8" t="s">
        <v>9</v>
      </c>
      <c r="D8">
        <v>1</v>
      </c>
      <c r="E8">
        <f>IF(D8&lt;4,D8,4)</f>
        <v>1</v>
      </c>
      <c r="F8" s="1">
        <v>38254</v>
      </c>
      <c r="G8" s="1">
        <v>38464</v>
      </c>
      <c r="H8" s="3">
        <f>G8-F8</f>
        <v>210</v>
      </c>
      <c r="I8" s="3">
        <f>IF(H8&lt;=60,1,IF(H8&lt;=150,2,3))</f>
        <v>3</v>
      </c>
      <c r="J8">
        <v>25.6</v>
      </c>
      <c r="K8">
        <v>4.57</v>
      </c>
      <c r="L8">
        <v>3.6</v>
      </c>
      <c r="M8">
        <v>46</v>
      </c>
      <c r="N8">
        <f>LOG(M8/100,2)+3</f>
        <v>1.8797057662822882</v>
      </c>
      <c r="O8">
        <f>INDEX(lehmad!B$2:B$412,MATCH(klypsid!$B8,lehmad!$A$2:$A$412,0))</f>
        <v>37514</v>
      </c>
      <c r="P8">
        <f>INDEX(lehmad!D$2:D$412,MATCH(klypsid!$B8,lehmad!$A$2:$A$412,0))</f>
        <v>93</v>
      </c>
      <c r="Q8">
        <f>INDEX(lehmad!E$2:E$412,MATCH(klypsid!$B8,lehmad!$A$2:$A$412,0))</f>
        <v>0.88700000000000001</v>
      </c>
      <c r="R8" t="str">
        <f>INDEX(lehmad!F$2:F$412,MATCH(klypsid!$B8,lehmad!$A$2:$A$412,0))</f>
        <v>DORADO-ET</v>
      </c>
      <c r="S8">
        <f>INDEX(lehmad!H$2:H$412,MATCH(klypsid!$B8,lehmad!$A$2:$A$412,0))</f>
        <v>102</v>
      </c>
      <c r="T8">
        <f>INDEX(lehmad!K$2:K$412,MATCH(klypsid!$B8,lehmad!$A$2:$A$412,0))</f>
        <v>106</v>
      </c>
      <c r="U8" s="4">
        <f t="shared" si="0"/>
        <v>7</v>
      </c>
      <c r="V8">
        <f t="shared" si="1"/>
        <v>32</v>
      </c>
    </row>
    <row r="9" spans="1:22" x14ac:dyDescent="0.25">
      <c r="A9">
        <v>1125</v>
      </c>
      <c r="B9" t="str">
        <f>"E"&amp;A9</f>
        <v>E1125</v>
      </c>
      <c r="C9" t="s">
        <v>9</v>
      </c>
      <c r="D9">
        <v>1</v>
      </c>
      <c r="E9">
        <f>IF(D9&lt;4,D9,4)</f>
        <v>1</v>
      </c>
      <c r="F9" s="1">
        <v>38254</v>
      </c>
      <c r="G9" s="1">
        <v>38495</v>
      </c>
      <c r="H9" s="3">
        <f>G9-F9</f>
        <v>241</v>
      </c>
      <c r="I9" s="3">
        <f>IF(H9&lt;=60,1,IF(H9&lt;=150,2,3))</f>
        <v>3</v>
      </c>
      <c r="J9">
        <v>17.2</v>
      </c>
      <c r="K9">
        <v>4.75</v>
      </c>
      <c r="L9">
        <v>3.56</v>
      </c>
      <c r="M9">
        <v>63</v>
      </c>
      <c r="N9">
        <f>LOG(M9/100,2)+3</f>
        <v>2.3334237337251915</v>
      </c>
      <c r="O9">
        <f>INDEX(lehmad!B$2:B$412,MATCH(klypsid!$B9,lehmad!$A$2:$A$412,0))</f>
        <v>37514</v>
      </c>
      <c r="P9">
        <f>INDEX(lehmad!D$2:D$412,MATCH(klypsid!$B9,lehmad!$A$2:$A$412,0))</f>
        <v>93</v>
      </c>
      <c r="Q9">
        <f>INDEX(lehmad!E$2:E$412,MATCH(klypsid!$B9,lehmad!$A$2:$A$412,0))</f>
        <v>0.88700000000000001</v>
      </c>
      <c r="R9" t="str">
        <f>INDEX(lehmad!F$2:F$412,MATCH(klypsid!$B9,lehmad!$A$2:$A$412,0))</f>
        <v>DORADO-ET</v>
      </c>
      <c r="S9">
        <f>INDEX(lehmad!H$2:H$412,MATCH(klypsid!$B9,lehmad!$A$2:$A$412,0))</f>
        <v>102</v>
      </c>
      <c r="T9">
        <f>INDEX(lehmad!K$2:K$412,MATCH(klypsid!$B9,lehmad!$A$2:$A$412,0))</f>
        <v>106</v>
      </c>
      <c r="U9" s="4">
        <f t="shared" si="0"/>
        <v>8</v>
      </c>
      <c r="V9">
        <f t="shared" si="1"/>
        <v>31</v>
      </c>
    </row>
    <row r="10" spans="1:22" x14ac:dyDescent="0.25">
      <c r="A10">
        <v>1125</v>
      </c>
      <c r="B10" t="str">
        <f>"E"&amp;A10</f>
        <v>E1125</v>
      </c>
      <c r="C10" t="s">
        <v>9</v>
      </c>
      <c r="D10">
        <v>1</v>
      </c>
      <c r="E10">
        <f>IF(D10&lt;4,D10,4)</f>
        <v>1</v>
      </c>
      <c r="F10" s="1">
        <v>38254</v>
      </c>
      <c r="G10" s="1">
        <v>38522</v>
      </c>
      <c r="H10" s="3">
        <f>G10-F10</f>
        <v>268</v>
      </c>
      <c r="I10" s="3">
        <f>IF(H10&lt;=60,1,IF(H10&lt;=150,2,3))</f>
        <v>3</v>
      </c>
      <c r="J10">
        <v>16.7</v>
      </c>
      <c r="K10">
        <v>4.9800000000000004</v>
      </c>
      <c r="L10">
        <v>3.56</v>
      </c>
      <c r="M10">
        <v>78</v>
      </c>
      <c r="N10">
        <f>LOG(M10/100,2)+3</f>
        <v>2.6415460290875235</v>
      </c>
      <c r="O10">
        <f>INDEX(lehmad!B$2:B$412,MATCH(klypsid!$B10,lehmad!$A$2:$A$412,0))</f>
        <v>37514</v>
      </c>
      <c r="P10">
        <f>INDEX(lehmad!D$2:D$412,MATCH(klypsid!$B10,lehmad!$A$2:$A$412,0))</f>
        <v>93</v>
      </c>
      <c r="Q10">
        <f>INDEX(lehmad!E$2:E$412,MATCH(klypsid!$B10,lehmad!$A$2:$A$412,0))</f>
        <v>0.88700000000000001</v>
      </c>
      <c r="R10" t="str">
        <f>INDEX(lehmad!F$2:F$412,MATCH(klypsid!$B10,lehmad!$A$2:$A$412,0))</f>
        <v>DORADO-ET</v>
      </c>
      <c r="S10">
        <f>INDEX(lehmad!H$2:H$412,MATCH(klypsid!$B10,lehmad!$A$2:$A$412,0))</f>
        <v>102</v>
      </c>
      <c r="T10">
        <f>INDEX(lehmad!K$2:K$412,MATCH(klypsid!$B10,lehmad!$A$2:$A$412,0))</f>
        <v>106</v>
      </c>
      <c r="U10" s="4">
        <f t="shared" si="0"/>
        <v>9</v>
      </c>
      <c r="V10">
        <f t="shared" si="1"/>
        <v>27</v>
      </c>
    </row>
    <row r="11" spans="1:22" x14ac:dyDescent="0.25">
      <c r="A11">
        <v>1125</v>
      </c>
      <c r="B11" t="str">
        <f>"E"&amp;A11</f>
        <v>E1125</v>
      </c>
      <c r="C11" t="s">
        <v>9</v>
      </c>
      <c r="D11">
        <v>2</v>
      </c>
      <c r="E11">
        <f>IF(D11&lt;4,D11,4)</f>
        <v>2</v>
      </c>
      <c r="F11" s="1">
        <v>38595</v>
      </c>
      <c r="G11" s="1">
        <v>38629</v>
      </c>
      <c r="H11" s="3">
        <f>G11-F11</f>
        <v>34</v>
      </c>
      <c r="I11" s="3">
        <f>IF(H11&lt;=60,1,IF(H11&lt;=150,2,3))</f>
        <v>1</v>
      </c>
      <c r="J11">
        <v>33.9</v>
      </c>
      <c r="K11">
        <v>4.4800000000000004</v>
      </c>
      <c r="L11">
        <v>3.15</v>
      </c>
      <c r="M11">
        <v>40</v>
      </c>
      <c r="N11">
        <f>LOG(M11/100,2)+3</f>
        <v>1.6780719051126378</v>
      </c>
      <c r="O11">
        <f>INDEX(lehmad!B$2:B$412,MATCH(klypsid!$B11,lehmad!$A$2:$A$412,0))</f>
        <v>37514</v>
      </c>
      <c r="P11">
        <f>INDEX(lehmad!D$2:D$412,MATCH(klypsid!$B11,lehmad!$A$2:$A$412,0))</f>
        <v>93</v>
      </c>
      <c r="Q11">
        <f>INDEX(lehmad!E$2:E$412,MATCH(klypsid!$B11,lehmad!$A$2:$A$412,0))</f>
        <v>0.88700000000000001</v>
      </c>
      <c r="R11" t="str">
        <f>INDEX(lehmad!F$2:F$412,MATCH(klypsid!$B11,lehmad!$A$2:$A$412,0))</f>
        <v>DORADO-ET</v>
      </c>
      <c r="S11">
        <f>INDEX(lehmad!H$2:H$412,MATCH(klypsid!$B11,lehmad!$A$2:$A$412,0))</f>
        <v>102</v>
      </c>
      <c r="T11">
        <f>INDEX(lehmad!K$2:K$412,MATCH(klypsid!$B11,lehmad!$A$2:$A$412,0))</f>
        <v>106</v>
      </c>
      <c r="U11" s="4">
        <f t="shared" si="0"/>
        <v>1</v>
      </c>
      <c r="V11">
        <f t="shared" si="1"/>
        <v>34</v>
      </c>
    </row>
    <row r="12" spans="1:22" x14ac:dyDescent="0.25">
      <c r="A12">
        <v>1125</v>
      </c>
      <c r="B12" t="str">
        <f>"E"&amp;A12</f>
        <v>E1125</v>
      </c>
      <c r="C12" t="s">
        <v>9</v>
      </c>
      <c r="D12">
        <v>2</v>
      </c>
      <c r="E12">
        <f>IF(D12&lt;4,D12,4)</f>
        <v>2</v>
      </c>
      <c r="F12" s="1">
        <v>38595</v>
      </c>
      <c r="G12" s="1">
        <v>38658</v>
      </c>
      <c r="H12" s="3">
        <f>G12-F12</f>
        <v>63</v>
      </c>
      <c r="I12" s="3">
        <f>IF(H12&lt;=60,1,IF(H12&lt;=150,2,3))</f>
        <v>2</v>
      </c>
      <c r="J12">
        <v>44.6</v>
      </c>
      <c r="K12">
        <v>4.51</v>
      </c>
      <c r="L12">
        <v>3.47</v>
      </c>
      <c r="M12">
        <v>17</v>
      </c>
      <c r="N12">
        <f>LOG(M12/100,2)+3</f>
        <v>0.44360665147561473</v>
      </c>
      <c r="O12">
        <f>INDEX(lehmad!B$2:B$412,MATCH(klypsid!$B12,lehmad!$A$2:$A$412,0))</f>
        <v>37514</v>
      </c>
      <c r="P12">
        <f>INDEX(lehmad!D$2:D$412,MATCH(klypsid!$B12,lehmad!$A$2:$A$412,0))</f>
        <v>93</v>
      </c>
      <c r="Q12">
        <f>INDEX(lehmad!E$2:E$412,MATCH(klypsid!$B12,lehmad!$A$2:$A$412,0))</f>
        <v>0.88700000000000001</v>
      </c>
      <c r="R12" t="str">
        <f>INDEX(lehmad!F$2:F$412,MATCH(klypsid!$B12,lehmad!$A$2:$A$412,0))</f>
        <v>DORADO-ET</v>
      </c>
      <c r="S12">
        <f>INDEX(lehmad!H$2:H$412,MATCH(klypsid!$B12,lehmad!$A$2:$A$412,0))</f>
        <v>102</v>
      </c>
      <c r="T12">
        <f>INDEX(lehmad!K$2:K$412,MATCH(klypsid!$B12,lehmad!$A$2:$A$412,0))</f>
        <v>106</v>
      </c>
      <c r="U12" s="4">
        <f t="shared" si="0"/>
        <v>2</v>
      </c>
      <c r="V12">
        <f t="shared" si="1"/>
        <v>29</v>
      </c>
    </row>
    <row r="13" spans="1:22" x14ac:dyDescent="0.25">
      <c r="A13">
        <v>1125</v>
      </c>
      <c r="B13" t="str">
        <f>"E"&amp;A13</f>
        <v>E1125</v>
      </c>
      <c r="C13" t="s">
        <v>9</v>
      </c>
      <c r="D13">
        <v>2</v>
      </c>
      <c r="E13">
        <f>IF(D13&lt;4,D13,4)</f>
        <v>2</v>
      </c>
      <c r="F13" s="1">
        <v>38595</v>
      </c>
      <c r="G13" s="1">
        <v>38687</v>
      </c>
      <c r="H13" s="3">
        <f>G13-F13</f>
        <v>92</v>
      </c>
      <c r="I13" s="3">
        <f>IF(H13&lt;=60,1,IF(H13&lt;=150,2,3))</f>
        <v>2</v>
      </c>
      <c r="J13">
        <v>43.7</v>
      </c>
      <c r="K13">
        <v>3.82</v>
      </c>
      <c r="L13">
        <v>3.52</v>
      </c>
      <c r="M13">
        <v>24</v>
      </c>
      <c r="N13">
        <f>LOG(M13/100,2)+3</f>
        <v>0.94110631094643127</v>
      </c>
      <c r="O13">
        <f>INDEX(lehmad!B$2:B$412,MATCH(klypsid!$B13,lehmad!$A$2:$A$412,0))</f>
        <v>37514</v>
      </c>
      <c r="P13">
        <f>INDEX(lehmad!D$2:D$412,MATCH(klypsid!$B13,lehmad!$A$2:$A$412,0))</f>
        <v>93</v>
      </c>
      <c r="Q13">
        <f>INDEX(lehmad!E$2:E$412,MATCH(klypsid!$B13,lehmad!$A$2:$A$412,0))</f>
        <v>0.88700000000000001</v>
      </c>
      <c r="R13" t="str">
        <f>INDEX(lehmad!F$2:F$412,MATCH(klypsid!$B13,lehmad!$A$2:$A$412,0))</f>
        <v>DORADO-ET</v>
      </c>
      <c r="S13">
        <f>INDEX(lehmad!H$2:H$412,MATCH(klypsid!$B13,lehmad!$A$2:$A$412,0))</f>
        <v>102</v>
      </c>
      <c r="T13">
        <f>INDEX(lehmad!K$2:K$412,MATCH(klypsid!$B13,lehmad!$A$2:$A$412,0))</f>
        <v>106</v>
      </c>
      <c r="U13" s="4">
        <f t="shared" si="0"/>
        <v>3</v>
      </c>
      <c r="V13">
        <f t="shared" si="1"/>
        <v>29</v>
      </c>
    </row>
    <row r="14" spans="1:22" x14ac:dyDescent="0.25">
      <c r="A14">
        <v>1125</v>
      </c>
      <c r="B14" t="str">
        <f>"E"&amp;A14</f>
        <v>E1125</v>
      </c>
      <c r="C14" t="s">
        <v>9</v>
      </c>
      <c r="D14">
        <v>2</v>
      </c>
      <c r="E14">
        <f>IF(D14&lt;4,D14,4)</f>
        <v>2</v>
      </c>
      <c r="F14" s="1">
        <v>38595</v>
      </c>
      <c r="G14" s="1">
        <v>38720</v>
      </c>
      <c r="H14" s="3">
        <f>G14-F14</f>
        <v>125</v>
      </c>
      <c r="I14" s="3">
        <f>IF(H14&lt;=60,1,IF(H14&lt;=150,2,3))</f>
        <v>2</v>
      </c>
      <c r="J14">
        <v>45</v>
      </c>
      <c r="K14">
        <v>3.95</v>
      </c>
      <c r="L14">
        <v>3.68</v>
      </c>
      <c r="M14">
        <v>434</v>
      </c>
      <c r="N14">
        <f>LOG(M14/100,2)+3</f>
        <v>5.1176950426697552</v>
      </c>
      <c r="O14">
        <f>INDEX(lehmad!B$2:B$412,MATCH(klypsid!$B14,lehmad!$A$2:$A$412,0))</f>
        <v>37514</v>
      </c>
      <c r="P14">
        <f>INDEX(lehmad!D$2:D$412,MATCH(klypsid!$B14,lehmad!$A$2:$A$412,0))</f>
        <v>93</v>
      </c>
      <c r="Q14">
        <f>INDEX(lehmad!E$2:E$412,MATCH(klypsid!$B14,lehmad!$A$2:$A$412,0))</f>
        <v>0.88700000000000001</v>
      </c>
      <c r="R14" t="str">
        <f>INDEX(lehmad!F$2:F$412,MATCH(klypsid!$B14,lehmad!$A$2:$A$412,0))</f>
        <v>DORADO-ET</v>
      </c>
      <c r="S14">
        <f>INDEX(lehmad!H$2:H$412,MATCH(klypsid!$B14,lehmad!$A$2:$A$412,0))</f>
        <v>102</v>
      </c>
      <c r="T14">
        <f>INDEX(lehmad!K$2:K$412,MATCH(klypsid!$B14,lehmad!$A$2:$A$412,0))</f>
        <v>106</v>
      </c>
      <c r="U14" s="4">
        <f t="shared" si="0"/>
        <v>4</v>
      </c>
      <c r="V14">
        <f t="shared" si="1"/>
        <v>33</v>
      </c>
    </row>
    <row r="15" spans="1:22" x14ac:dyDescent="0.25">
      <c r="A15">
        <v>1125</v>
      </c>
      <c r="B15" t="str">
        <f>"E"&amp;A15</f>
        <v>E1125</v>
      </c>
      <c r="C15" t="s">
        <v>9</v>
      </c>
      <c r="D15">
        <v>2</v>
      </c>
      <c r="E15">
        <f>IF(D15&lt;4,D15,4)</f>
        <v>2</v>
      </c>
      <c r="F15" s="1">
        <v>38595</v>
      </c>
      <c r="G15" s="1">
        <v>38750</v>
      </c>
      <c r="H15" s="3">
        <f>G15-F15</f>
        <v>155</v>
      </c>
      <c r="I15" s="3">
        <f>IF(H15&lt;=60,1,IF(H15&lt;=150,2,3))</f>
        <v>3</v>
      </c>
      <c r="J15">
        <v>36.5</v>
      </c>
      <c r="K15">
        <v>4.49</v>
      </c>
      <c r="L15">
        <v>3.74</v>
      </c>
      <c r="M15">
        <v>348</v>
      </c>
      <c r="N15">
        <f>LOG(M15/100,2)+3</f>
        <v>4.7990873060740036</v>
      </c>
      <c r="O15">
        <f>INDEX(lehmad!B$2:B$412,MATCH(klypsid!$B15,lehmad!$A$2:$A$412,0))</f>
        <v>37514</v>
      </c>
      <c r="P15">
        <f>INDEX(lehmad!D$2:D$412,MATCH(klypsid!$B15,lehmad!$A$2:$A$412,0))</f>
        <v>93</v>
      </c>
      <c r="Q15">
        <f>INDEX(lehmad!E$2:E$412,MATCH(klypsid!$B15,lehmad!$A$2:$A$412,0))</f>
        <v>0.88700000000000001</v>
      </c>
      <c r="R15" t="str">
        <f>INDEX(lehmad!F$2:F$412,MATCH(klypsid!$B15,lehmad!$A$2:$A$412,0))</f>
        <v>DORADO-ET</v>
      </c>
      <c r="S15">
        <f>INDEX(lehmad!H$2:H$412,MATCH(klypsid!$B15,lehmad!$A$2:$A$412,0))</f>
        <v>102</v>
      </c>
      <c r="T15">
        <f>INDEX(lehmad!K$2:K$412,MATCH(klypsid!$B15,lehmad!$A$2:$A$412,0))</f>
        <v>106</v>
      </c>
      <c r="U15" s="4">
        <f t="shared" si="0"/>
        <v>5</v>
      </c>
      <c r="V15">
        <f t="shared" si="1"/>
        <v>30</v>
      </c>
    </row>
    <row r="16" spans="1:22" x14ac:dyDescent="0.25">
      <c r="A16">
        <v>1125</v>
      </c>
      <c r="B16" t="str">
        <f>"E"&amp;A16</f>
        <v>E1125</v>
      </c>
      <c r="C16" t="s">
        <v>9</v>
      </c>
      <c r="D16">
        <v>2</v>
      </c>
      <c r="E16">
        <f>IF(D16&lt;4,D16,4)</f>
        <v>2</v>
      </c>
      <c r="F16" s="1">
        <v>38595</v>
      </c>
      <c r="G16" s="1">
        <v>38778</v>
      </c>
      <c r="H16" s="3">
        <f>G16-F16</f>
        <v>183</v>
      </c>
      <c r="I16" s="3">
        <f>IF(H16&lt;=60,1,IF(H16&lt;=150,2,3))</f>
        <v>3</v>
      </c>
      <c r="J16">
        <v>33.700000000000003</v>
      </c>
      <c r="K16">
        <v>4.17</v>
      </c>
      <c r="L16">
        <v>3.83</v>
      </c>
      <c r="M16">
        <v>109</v>
      </c>
      <c r="N16">
        <f>LOG(M16/100,2)+3</f>
        <v>3.1243281350022016</v>
      </c>
      <c r="O16">
        <f>INDEX(lehmad!B$2:B$412,MATCH(klypsid!$B16,lehmad!$A$2:$A$412,0))</f>
        <v>37514</v>
      </c>
      <c r="P16">
        <f>INDEX(lehmad!D$2:D$412,MATCH(klypsid!$B16,lehmad!$A$2:$A$412,0))</f>
        <v>93</v>
      </c>
      <c r="Q16">
        <f>INDEX(lehmad!E$2:E$412,MATCH(klypsid!$B16,lehmad!$A$2:$A$412,0))</f>
        <v>0.88700000000000001</v>
      </c>
      <c r="R16" t="str">
        <f>INDEX(lehmad!F$2:F$412,MATCH(klypsid!$B16,lehmad!$A$2:$A$412,0))</f>
        <v>DORADO-ET</v>
      </c>
      <c r="S16">
        <f>INDEX(lehmad!H$2:H$412,MATCH(klypsid!$B16,lehmad!$A$2:$A$412,0))</f>
        <v>102</v>
      </c>
      <c r="T16">
        <f>INDEX(lehmad!K$2:K$412,MATCH(klypsid!$B16,lehmad!$A$2:$A$412,0))</f>
        <v>106</v>
      </c>
      <c r="U16" s="4">
        <f t="shared" si="0"/>
        <v>6</v>
      </c>
      <c r="V16">
        <f t="shared" si="1"/>
        <v>28</v>
      </c>
    </row>
    <row r="17" spans="1:22" x14ac:dyDescent="0.25">
      <c r="A17">
        <v>1125</v>
      </c>
      <c r="B17" t="str">
        <f>"E"&amp;A17</f>
        <v>E1125</v>
      </c>
      <c r="C17" t="s">
        <v>9</v>
      </c>
      <c r="D17">
        <v>2</v>
      </c>
      <c r="E17">
        <f>IF(D17&lt;4,D17,4)</f>
        <v>2</v>
      </c>
      <c r="F17" s="1">
        <v>38595</v>
      </c>
      <c r="G17" s="1">
        <v>38809</v>
      </c>
      <c r="H17" s="3">
        <f>G17-F17</f>
        <v>214</v>
      </c>
      <c r="I17" s="3">
        <f>IF(H17&lt;=60,1,IF(H17&lt;=150,2,3))</f>
        <v>3</v>
      </c>
      <c r="J17">
        <v>32.9</v>
      </c>
      <c r="K17">
        <v>4.08</v>
      </c>
      <c r="L17">
        <v>3.78</v>
      </c>
      <c r="M17">
        <v>82</v>
      </c>
      <c r="N17">
        <f>LOG(M17/100,2)+3</f>
        <v>2.713695814843359</v>
      </c>
      <c r="O17">
        <f>INDEX(lehmad!B$2:B$412,MATCH(klypsid!$B17,lehmad!$A$2:$A$412,0))</f>
        <v>37514</v>
      </c>
      <c r="P17">
        <f>INDEX(lehmad!D$2:D$412,MATCH(klypsid!$B17,lehmad!$A$2:$A$412,0))</f>
        <v>93</v>
      </c>
      <c r="Q17">
        <f>INDEX(lehmad!E$2:E$412,MATCH(klypsid!$B17,lehmad!$A$2:$A$412,0))</f>
        <v>0.88700000000000001</v>
      </c>
      <c r="R17" t="str">
        <f>INDEX(lehmad!F$2:F$412,MATCH(klypsid!$B17,lehmad!$A$2:$A$412,0))</f>
        <v>DORADO-ET</v>
      </c>
      <c r="S17">
        <f>INDEX(lehmad!H$2:H$412,MATCH(klypsid!$B17,lehmad!$A$2:$A$412,0))</f>
        <v>102</v>
      </c>
      <c r="T17">
        <f>INDEX(lehmad!K$2:K$412,MATCH(klypsid!$B17,lehmad!$A$2:$A$412,0))</f>
        <v>106</v>
      </c>
      <c r="U17" s="4">
        <f t="shared" si="0"/>
        <v>7</v>
      </c>
      <c r="V17">
        <f t="shared" si="1"/>
        <v>31</v>
      </c>
    </row>
    <row r="18" spans="1:22" x14ac:dyDescent="0.25">
      <c r="A18">
        <v>1125</v>
      </c>
      <c r="B18" t="str">
        <f>"E"&amp;A18</f>
        <v>E1125</v>
      </c>
      <c r="C18" t="s">
        <v>9</v>
      </c>
      <c r="D18">
        <v>2</v>
      </c>
      <c r="E18">
        <f>IF(D18&lt;4,D18,4)</f>
        <v>2</v>
      </c>
      <c r="F18" s="1">
        <v>38595</v>
      </c>
      <c r="G18" s="1">
        <v>38841</v>
      </c>
      <c r="H18" s="3">
        <f>G18-F18</f>
        <v>246</v>
      </c>
      <c r="I18" s="3">
        <f>IF(H18&lt;=60,1,IF(H18&lt;=150,2,3))</f>
        <v>3</v>
      </c>
      <c r="J18">
        <v>32.1</v>
      </c>
      <c r="K18">
        <v>4.18</v>
      </c>
      <c r="L18">
        <v>3.86</v>
      </c>
      <c r="M18">
        <v>71</v>
      </c>
      <c r="N18">
        <f>LOG(M18/100,2)+3</f>
        <v>2.5058909297299574</v>
      </c>
      <c r="O18">
        <f>INDEX(lehmad!B$2:B$412,MATCH(klypsid!$B18,lehmad!$A$2:$A$412,0))</f>
        <v>37514</v>
      </c>
      <c r="P18">
        <f>INDEX(lehmad!D$2:D$412,MATCH(klypsid!$B18,lehmad!$A$2:$A$412,0))</f>
        <v>93</v>
      </c>
      <c r="Q18">
        <f>INDEX(lehmad!E$2:E$412,MATCH(klypsid!$B18,lehmad!$A$2:$A$412,0))</f>
        <v>0.88700000000000001</v>
      </c>
      <c r="R18" t="str">
        <f>INDEX(lehmad!F$2:F$412,MATCH(klypsid!$B18,lehmad!$A$2:$A$412,0))</f>
        <v>DORADO-ET</v>
      </c>
      <c r="S18">
        <f>INDEX(lehmad!H$2:H$412,MATCH(klypsid!$B18,lehmad!$A$2:$A$412,0))</f>
        <v>102</v>
      </c>
      <c r="T18">
        <f>INDEX(lehmad!K$2:K$412,MATCH(klypsid!$B18,lehmad!$A$2:$A$412,0))</f>
        <v>106</v>
      </c>
      <c r="U18" s="4">
        <f t="shared" si="0"/>
        <v>8</v>
      </c>
      <c r="V18">
        <f t="shared" si="1"/>
        <v>32</v>
      </c>
    </row>
    <row r="19" spans="1:22" x14ac:dyDescent="0.25">
      <c r="A19">
        <v>1125</v>
      </c>
      <c r="B19" t="str">
        <f>"E"&amp;A19</f>
        <v>E1125</v>
      </c>
      <c r="C19" t="s">
        <v>9</v>
      </c>
      <c r="D19">
        <v>2</v>
      </c>
      <c r="E19">
        <f>IF(D19&lt;4,D19,4)</f>
        <v>2</v>
      </c>
      <c r="F19" s="1">
        <v>38595</v>
      </c>
      <c r="G19" s="1">
        <v>38869</v>
      </c>
      <c r="H19" s="3">
        <f>G19-F19</f>
        <v>274</v>
      </c>
      <c r="I19" s="3">
        <f>IF(H19&lt;=60,1,IF(H19&lt;=150,2,3))</f>
        <v>3</v>
      </c>
      <c r="J19">
        <v>27.1</v>
      </c>
      <c r="K19">
        <v>4.3899999999999997</v>
      </c>
      <c r="L19">
        <v>4.01</v>
      </c>
      <c r="M19">
        <v>72</v>
      </c>
      <c r="N19">
        <f>LOG(M19/100,2)+3</f>
        <v>2.5260688116675878</v>
      </c>
      <c r="O19">
        <f>INDEX(lehmad!B$2:B$412,MATCH(klypsid!$B19,lehmad!$A$2:$A$412,0))</f>
        <v>37514</v>
      </c>
      <c r="P19">
        <f>INDEX(lehmad!D$2:D$412,MATCH(klypsid!$B19,lehmad!$A$2:$A$412,0))</f>
        <v>93</v>
      </c>
      <c r="Q19">
        <f>INDEX(lehmad!E$2:E$412,MATCH(klypsid!$B19,lehmad!$A$2:$A$412,0))</f>
        <v>0.88700000000000001</v>
      </c>
      <c r="R19" t="str">
        <f>INDEX(lehmad!F$2:F$412,MATCH(klypsid!$B19,lehmad!$A$2:$A$412,0))</f>
        <v>DORADO-ET</v>
      </c>
      <c r="S19">
        <f>INDEX(lehmad!H$2:H$412,MATCH(klypsid!$B19,lehmad!$A$2:$A$412,0))</f>
        <v>102</v>
      </c>
      <c r="T19">
        <f>INDEX(lehmad!K$2:K$412,MATCH(klypsid!$B19,lehmad!$A$2:$A$412,0))</f>
        <v>106</v>
      </c>
      <c r="U19" s="4">
        <f t="shared" si="0"/>
        <v>9</v>
      </c>
      <c r="V19">
        <f t="shared" si="1"/>
        <v>28</v>
      </c>
    </row>
    <row r="20" spans="1:22" x14ac:dyDescent="0.25">
      <c r="A20">
        <v>1125</v>
      </c>
      <c r="B20" t="str">
        <f>"E"&amp;A20</f>
        <v>E1125</v>
      </c>
      <c r="C20" t="s">
        <v>9</v>
      </c>
      <c r="D20">
        <v>2</v>
      </c>
      <c r="E20">
        <f>IF(D20&lt;4,D20,4)</f>
        <v>2</v>
      </c>
      <c r="F20" s="1">
        <v>38595</v>
      </c>
      <c r="G20" s="1">
        <v>38901</v>
      </c>
      <c r="H20" s="3">
        <f>G20-F20</f>
        <v>306</v>
      </c>
      <c r="I20" s="3">
        <f>IF(H20&lt;=60,1,IF(H20&lt;=150,2,3))</f>
        <v>3</v>
      </c>
      <c r="J20">
        <v>23.4</v>
      </c>
      <c r="K20">
        <v>4.45</v>
      </c>
      <c r="L20">
        <v>4.0599999999999996</v>
      </c>
      <c r="M20">
        <v>322</v>
      </c>
      <c r="N20">
        <f>LOG(M20/100,2)+3</f>
        <v>4.6870606883398924</v>
      </c>
      <c r="O20">
        <f>INDEX(lehmad!B$2:B$412,MATCH(klypsid!$B20,lehmad!$A$2:$A$412,0))</f>
        <v>37514</v>
      </c>
      <c r="P20">
        <f>INDEX(lehmad!D$2:D$412,MATCH(klypsid!$B20,lehmad!$A$2:$A$412,0))</f>
        <v>93</v>
      </c>
      <c r="Q20">
        <f>INDEX(lehmad!E$2:E$412,MATCH(klypsid!$B20,lehmad!$A$2:$A$412,0))</f>
        <v>0.88700000000000001</v>
      </c>
      <c r="R20" t="str">
        <f>INDEX(lehmad!F$2:F$412,MATCH(klypsid!$B20,lehmad!$A$2:$A$412,0))</f>
        <v>DORADO-ET</v>
      </c>
      <c r="S20">
        <f>INDEX(lehmad!H$2:H$412,MATCH(klypsid!$B20,lehmad!$A$2:$A$412,0))</f>
        <v>102</v>
      </c>
      <c r="T20">
        <f>INDEX(lehmad!K$2:K$412,MATCH(klypsid!$B20,lehmad!$A$2:$A$412,0))</f>
        <v>106</v>
      </c>
      <c r="U20" s="4">
        <f t="shared" si="0"/>
        <v>10</v>
      </c>
      <c r="V20">
        <f t="shared" si="1"/>
        <v>32</v>
      </c>
    </row>
    <row r="21" spans="1:22" x14ac:dyDescent="0.25">
      <c r="A21">
        <v>1125</v>
      </c>
      <c r="B21" t="str">
        <f>"E"&amp;A21</f>
        <v>E1125</v>
      </c>
      <c r="C21" t="s">
        <v>9</v>
      </c>
      <c r="D21">
        <v>2</v>
      </c>
      <c r="E21">
        <f>IF(D21&lt;4,D21,4)</f>
        <v>2</v>
      </c>
      <c r="F21" s="1">
        <v>38595</v>
      </c>
      <c r="G21" s="1">
        <v>38930</v>
      </c>
      <c r="H21" s="3">
        <f>G21-F21</f>
        <v>335</v>
      </c>
      <c r="I21" s="3">
        <f>IF(H21&lt;=60,1,IF(H21&lt;=150,2,3))</f>
        <v>3</v>
      </c>
      <c r="J21">
        <v>18.600000000000001</v>
      </c>
      <c r="K21">
        <v>4.7699999999999996</v>
      </c>
      <c r="L21">
        <v>4.01</v>
      </c>
      <c r="M21">
        <v>97</v>
      </c>
      <c r="N21">
        <f>LOG(M21/100,2)+3</f>
        <v>2.956056652412403</v>
      </c>
      <c r="O21">
        <f>INDEX(lehmad!B$2:B$412,MATCH(klypsid!$B21,lehmad!$A$2:$A$412,0))</f>
        <v>37514</v>
      </c>
      <c r="P21">
        <f>INDEX(lehmad!D$2:D$412,MATCH(klypsid!$B21,lehmad!$A$2:$A$412,0))</f>
        <v>93</v>
      </c>
      <c r="Q21">
        <f>INDEX(lehmad!E$2:E$412,MATCH(klypsid!$B21,lehmad!$A$2:$A$412,0))</f>
        <v>0.88700000000000001</v>
      </c>
      <c r="R21" t="str">
        <f>INDEX(lehmad!F$2:F$412,MATCH(klypsid!$B21,lehmad!$A$2:$A$412,0))</f>
        <v>DORADO-ET</v>
      </c>
      <c r="S21">
        <f>INDEX(lehmad!H$2:H$412,MATCH(klypsid!$B21,lehmad!$A$2:$A$412,0))</f>
        <v>102</v>
      </c>
      <c r="T21">
        <f>INDEX(lehmad!K$2:K$412,MATCH(klypsid!$B21,lehmad!$A$2:$A$412,0))</f>
        <v>106</v>
      </c>
      <c r="U21" s="4">
        <f t="shared" si="0"/>
        <v>11</v>
      </c>
      <c r="V21">
        <f t="shared" si="1"/>
        <v>29</v>
      </c>
    </row>
    <row r="22" spans="1:22" x14ac:dyDescent="0.25">
      <c r="A22">
        <v>1125</v>
      </c>
      <c r="B22" t="str">
        <f>"E"&amp;A22</f>
        <v>E1125</v>
      </c>
      <c r="C22" t="s">
        <v>9</v>
      </c>
      <c r="D22">
        <v>3</v>
      </c>
      <c r="E22">
        <f>IF(D22&lt;4,D22,4)</f>
        <v>3</v>
      </c>
      <c r="F22" s="1">
        <v>39007</v>
      </c>
      <c r="G22" s="1">
        <v>39052</v>
      </c>
      <c r="H22" s="3">
        <f>G22-F22</f>
        <v>45</v>
      </c>
      <c r="I22" s="3">
        <f>IF(H22&lt;=60,1,IF(H22&lt;=150,2,3))</f>
        <v>1</v>
      </c>
      <c r="J22">
        <v>43.9</v>
      </c>
      <c r="K22">
        <v>2.61</v>
      </c>
      <c r="L22">
        <v>3.15</v>
      </c>
      <c r="M22">
        <v>333</v>
      </c>
      <c r="N22">
        <f>LOG(M22/100,2)+3</f>
        <v>4.7355221772965379</v>
      </c>
      <c r="O22">
        <f>INDEX(lehmad!B$2:B$412,MATCH(klypsid!$B22,lehmad!$A$2:$A$412,0))</f>
        <v>37514</v>
      </c>
      <c r="P22">
        <f>INDEX(lehmad!D$2:D$412,MATCH(klypsid!$B22,lehmad!$A$2:$A$412,0))</f>
        <v>93</v>
      </c>
      <c r="Q22">
        <f>INDEX(lehmad!E$2:E$412,MATCH(klypsid!$B22,lehmad!$A$2:$A$412,0))</f>
        <v>0.88700000000000001</v>
      </c>
      <c r="R22" t="str">
        <f>INDEX(lehmad!F$2:F$412,MATCH(klypsid!$B22,lehmad!$A$2:$A$412,0))</f>
        <v>DORADO-ET</v>
      </c>
      <c r="S22">
        <f>INDEX(lehmad!H$2:H$412,MATCH(klypsid!$B22,lehmad!$A$2:$A$412,0))</f>
        <v>102</v>
      </c>
      <c r="T22">
        <f>INDEX(lehmad!K$2:K$412,MATCH(klypsid!$B22,lehmad!$A$2:$A$412,0))</f>
        <v>106</v>
      </c>
      <c r="U22" s="4">
        <f t="shared" si="0"/>
        <v>1</v>
      </c>
      <c r="V22">
        <f t="shared" si="1"/>
        <v>45</v>
      </c>
    </row>
    <row r="23" spans="1:22" x14ac:dyDescent="0.25">
      <c r="A23">
        <v>1125</v>
      </c>
      <c r="B23" t="str">
        <f>"E"&amp;A23</f>
        <v>E1125</v>
      </c>
      <c r="C23" t="s">
        <v>9</v>
      </c>
      <c r="D23">
        <v>3</v>
      </c>
      <c r="E23">
        <f>IF(D23&lt;4,D23,4)</f>
        <v>3</v>
      </c>
      <c r="F23" s="1">
        <v>39007</v>
      </c>
      <c r="G23" s="1">
        <v>39085</v>
      </c>
      <c r="H23" s="3">
        <f>G23-F23</f>
        <v>78</v>
      </c>
      <c r="I23" s="3">
        <f>IF(H23&lt;=60,1,IF(H23&lt;=150,2,3))</f>
        <v>2</v>
      </c>
      <c r="J23">
        <v>41.9</v>
      </c>
      <c r="K23">
        <v>3.39</v>
      </c>
      <c r="L23">
        <v>3.41</v>
      </c>
      <c r="M23">
        <v>108</v>
      </c>
      <c r="N23">
        <f>LOG(M23/100,2)+3</f>
        <v>3.1110313123887439</v>
      </c>
      <c r="O23">
        <f>INDEX(lehmad!B$2:B$412,MATCH(klypsid!$B23,lehmad!$A$2:$A$412,0))</f>
        <v>37514</v>
      </c>
      <c r="P23">
        <f>INDEX(lehmad!D$2:D$412,MATCH(klypsid!$B23,lehmad!$A$2:$A$412,0))</f>
        <v>93</v>
      </c>
      <c r="Q23">
        <f>INDEX(lehmad!E$2:E$412,MATCH(klypsid!$B23,lehmad!$A$2:$A$412,0))</f>
        <v>0.88700000000000001</v>
      </c>
      <c r="R23" t="str">
        <f>INDEX(lehmad!F$2:F$412,MATCH(klypsid!$B23,lehmad!$A$2:$A$412,0))</f>
        <v>DORADO-ET</v>
      </c>
      <c r="S23">
        <f>INDEX(lehmad!H$2:H$412,MATCH(klypsid!$B23,lehmad!$A$2:$A$412,0))</f>
        <v>102</v>
      </c>
      <c r="T23">
        <f>INDEX(lehmad!K$2:K$412,MATCH(klypsid!$B23,lehmad!$A$2:$A$412,0))</f>
        <v>106</v>
      </c>
      <c r="U23" s="4">
        <f t="shared" si="0"/>
        <v>2</v>
      </c>
      <c r="V23">
        <f t="shared" si="1"/>
        <v>33</v>
      </c>
    </row>
    <row r="24" spans="1:22" x14ac:dyDescent="0.25">
      <c r="A24">
        <v>1125</v>
      </c>
      <c r="B24" t="str">
        <f>"E"&amp;A24</f>
        <v>E1125</v>
      </c>
      <c r="C24" t="s">
        <v>9</v>
      </c>
      <c r="D24">
        <v>3</v>
      </c>
      <c r="E24">
        <f>IF(D24&lt;4,D24,4)</f>
        <v>3</v>
      </c>
      <c r="F24" s="1">
        <v>39007</v>
      </c>
      <c r="G24" s="1">
        <v>39114</v>
      </c>
      <c r="H24" s="3">
        <f>G24-F24</f>
        <v>107</v>
      </c>
      <c r="I24" s="3">
        <f>IF(H24&lt;=60,1,IF(H24&lt;=150,2,3))</f>
        <v>2</v>
      </c>
      <c r="J24">
        <v>42.3</v>
      </c>
      <c r="K24">
        <v>2.7</v>
      </c>
      <c r="L24">
        <v>3.42</v>
      </c>
      <c r="M24">
        <v>285</v>
      </c>
      <c r="N24">
        <f>LOG(M24/100,2)+3</f>
        <v>4.5109619192773796</v>
      </c>
      <c r="O24">
        <f>INDEX(lehmad!B$2:B$412,MATCH(klypsid!$B24,lehmad!$A$2:$A$412,0))</f>
        <v>37514</v>
      </c>
      <c r="P24">
        <f>INDEX(lehmad!D$2:D$412,MATCH(klypsid!$B24,lehmad!$A$2:$A$412,0))</f>
        <v>93</v>
      </c>
      <c r="Q24">
        <f>INDEX(lehmad!E$2:E$412,MATCH(klypsid!$B24,lehmad!$A$2:$A$412,0))</f>
        <v>0.88700000000000001</v>
      </c>
      <c r="R24" t="str">
        <f>INDEX(lehmad!F$2:F$412,MATCH(klypsid!$B24,lehmad!$A$2:$A$412,0))</f>
        <v>DORADO-ET</v>
      </c>
      <c r="S24">
        <f>INDEX(lehmad!H$2:H$412,MATCH(klypsid!$B24,lehmad!$A$2:$A$412,0))</f>
        <v>102</v>
      </c>
      <c r="T24">
        <f>INDEX(lehmad!K$2:K$412,MATCH(klypsid!$B24,lehmad!$A$2:$A$412,0))</f>
        <v>106</v>
      </c>
      <c r="U24" s="4">
        <f t="shared" si="0"/>
        <v>3</v>
      </c>
      <c r="V24">
        <f t="shared" si="1"/>
        <v>29</v>
      </c>
    </row>
    <row r="25" spans="1:22" x14ac:dyDescent="0.25">
      <c r="A25">
        <v>1125</v>
      </c>
      <c r="B25" t="str">
        <f>"E"&amp;A25</f>
        <v>E1125</v>
      </c>
      <c r="C25" t="s">
        <v>9</v>
      </c>
      <c r="D25">
        <v>3</v>
      </c>
      <c r="E25">
        <f>IF(D25&lt;4,D25,4)</f>
        <v>3</v>
      </c>
      <c r="F25" s="1">
        <v>39007</v>
      </c>
      <c r="G25" s="1">
        <v>39142</v>
      </c>
      <c r="H25" s="3">
        <f>G25-F25</f>
        <v>135</v>
      </c>
      <c r="I25" s="3">
        <f>IF(H25&lt;=60,1,IF(H25&lt;=150,2,3))</f>
        <v>2</v>
      </c>
      <c r="J25">
        <v>41.3</v>
      </c>
      <c r="K25">
        <v>3.77</v>
      </c>
      <c r="L25">
        <v>3.59</v>
      </c>
      <c r="M25">
        <v>356</v>
      </c>
      <c r="N25">
        <f>LOG(M25/100,2)+3</f>
        <v>4.8318772411916733</v>
      </c>
      <c r="O25">
        <f>INDEX(lehmad!B$2:B$412,MATCH(klypsid!$B25,lehmad!$A$2:$A$412,0))</f>
        <v>37514</v>
      </c>
      <c r="P25">
        <f>INDEX(lehmad!D$2:D$412,MATCH(klypsid!$B25,lehmad!$A$2:$A$412,0))</f>
        <v>93</v>
      </c>
      <c r="Q25">
        <f>INDEX(lehmad!E$2:E$412,MATCH(klypsid!$B25,lehmad!$A$2:$A$412,0))</f>
        <v>0.88700000000000001</v>
      </c>
      <c r="R25" t="str">
        <f>INDEX(lehmad!F$2:F$412,MATCH(klypsid!$B25,lehmad!$A$2:$A$412,0))</f>
        <v>DORADO-ET</v>
      </c>
      <c r="S25">
        <f>INDEX(lehmad!H$2:H$412,MATCH(klypsid!$B25,lehmad!$A$2:$A$412,0))</f>
        <v>102</v>
      </c>
      <c r="T25">
        <f>INDEX(lehmad!K$2:K$412,MATCH(klypsid!$B25,lehmad!$A$2:$A$412,0))</f>
        <v>106</v>
      </c>
      <c r="U25" s="4">
        <f t="shared" si="0"/>
        <v>4</v>
      </c>
      <c r="V25">
        <f t="shared" si="1"/>
        <v>28</v>
      </c>
    </row>
    <row r="26" spans="1:22" x14ac:dyDescent="0.25">
      <c r="A26">
        <v>1125</v>
      </c>
      <c r="B26" t="str">
        <f>"E"&amp;A26</f>
        <v>E1125</v>
      </c>
      <c r="C26" t="s">
        <v>9</v>
      </c>
      <c r="D26">
        <v>3</v>
      </c>
      <c r="E26">
        <f>IF(D26&lt;4,D26,4)</f>
        <v>3</v>
      </c>
      <c r="F26" s="1">
        <v>39007</v>
      </c>
      <c r="G26" s="1">
        <v>39173</v>
      </c>
      <c r="H26" s="3">
        <f>G26-F26</f>
        <v>166</v>
      </c>
      <c r="I26" s="3">
        <f>IF(H26&lt;=60,1,IF(H26&lt;=150,2,3))</f>
        <v>3</v>
      </c>
      <c r="J26">
        <v>40.5</v>
      </c>
      <c r="K26">
        <v>4.41</v>
      </c>
      <c r="L26">
        <v>3.55</v>
      </c>
      <c r="M26">
        <v>238</v>
      </c>
      <c r="N26">
        <f>LOG(M26/100,2)+3</f>
        <v>4.2509615735332194</v>
      </c>
      <c r="O26">
        <f>INDEX(lehmad!B$2:B$412,MATCH(klypsid!$B26,lehmad!$A$2:$A$412,0))</f>
        <v>37514</v>
      </c>
      <c r="P26">
        <f>INDEX(lehmad!D$2:D$412,MATCH(klypsid!$B26,lehmad!$A$2:$A$412,0))</f>
        <v>93</v>
      </c>
      <c r="Q26">
        <f>INDEX(lehmad!E$2:E$412,MATCH(klypsid!$B26,lehmad!$A$2:$A$412,0))</f>
        <v>0.88700000000000001</v>
      </c>
      <c r="R26" t="str">
        <f>INDEX(lehmad!F$2:F$412,MATCH(klypsid!$B26,lehmad!$A$2:$A$412,0))</f>
        <v>DORADO-ET</v>
      </c>
      <c r="S26">
        <f>INDEX(lehmad!H$2:H$412,MATCH(klypsid!$B26,lehmad!$A$2:$A$412,0))</f>
        <v>102</v>
      </c>
      <c r="T26">
        <f>INDEX(lehmad!K$2:K$412,MATCH(klypsid!$B26,lehmad!$A$2:$A$412,0))</f>
        <v>106</v>
      </c>
      <c r="U26" s="4">
        <f t="shared" si="0"/>
        <v>5</v>
      </c>
      <c r="V26">
        <f t="shared" si="1"/>
        <v>31</v>
      </c>
    </row>
    <row r="27" spans="1:22" x14ac:dyDescent="0.25">
      <c r="A27">
        <v>1125</v>
      </c>
      <c r="B27" t="str">
        <f>"E"&amp;A27</f>
        <v>E1125</v>
      </c>
      <c r="C27" t="s">
        <v>9</v>
      </c>
      <c r="D27">
        <v>3</v>
      </c>
      <c r="E27">
        <f>IF(D27&lt;4,D27,4)</f>
        <v>3</v>
      </c>
      <c r="F27" s="1">
        <v>39007</v>
      </c>
      <c r="G27" s="1">
        <v>39204</v>
      </c>
      <c r="H27" s="3">
        <f>G27-F27</f>
        <v>197</v>
      </c>
      <c r="I27" s="3">
        <f>IF(H27&lt;=60,1,IF(H27&lt;=150,2,3))</f>
        <v>3</v>
      </c>
      <c r="J27">
        <v>32.299999999999997</v>
      </c>
      <c r="K27">
        <v>3.9</v>
      </c>
      <c r="L27">
        <v>3.72</v>
      </c>
      <c r="M27">
        <v>1043</v>
      </c>
      <c r="N27">
        <f>LOG(M27/100,2)+3</f>
        <v>6.3826672527450405</v>
      </c>
      <c r="O27">
        <f>INDEX(lehmad!B$2:B$412,MATCH(klypsid!$B27,lehmad!$A$2:$A$412,0))</f>
        <v>37514</v>
      </c>
      <c r="P27">
        <f>INDEX(lehmad!D$2:D$412,MATCH(klypsid!$B27,lehmad!$A$2:$A$412,0))</f>
        <v>93</v>
      </c>
      <c r="Q27">
        <f>INDEX(lehmad!E$2:E$412,MATCH(klypsid!$B27,lehmad!$A$2:$A$412,0))</f>
        <v>0.88700000000000001</v>
      </c>
      <c r="R27" t="str">
        <f>INDEX(lehmad!F$2:F$412,MATCH(klypsid!$B27,lehmad!$A$2:$A$412,0))</f>
        <v>DORADO-ET</v>
      </c>
      <c r="S27">
        <f>INDEX(lehmad!H$2:H$412,MATCH(klypsid!$B27,lehmad!$A$2:$A$412,0))</f>
        <v>102</v>
      </c>
      <c r="T27">
        <f>INDEX(lehmad!K$2:K$412,MATCH(klypsid!$B27,lehmad!$A$2:$A$412,0))</f>
        <v>106</v>
      </c>
      <c r="U27" s="4">
        <f t="shared" si="0"/>
        <v>6</v>
      </c>
      <c r="V27">
        <f t="shared" si="1"/>
        <v>31</v>
      </c>
    </row>
    <row r="28" spans="1:22" x14ac:dyDescent="0.25">
      <c r="A28">
        <v>1125</v>
      </c>
      <c r="B28" t="str">
        <f>"E"&amp;A28</f>
        <v>E1125</v>
      </c>
      <c r="C28" t="s">
        <v>9</v>
      </c>
      <c r="D28">
        <v>3</v>
      </c>
      <c r="E28">
        <f>IF(D28&lt;4,D28,4)</f>
        <v>3</v>
      </c>
      <c r="F28" s="1">
        <v>39007</v>
      </c>
      <c r="G28" s="1">
        <v>39236</v>
      </c>
      <c r="H28" s="3">
        <f>G28-F28</f>
        <v>229</v>
      </c>
      <c r="I28" s="3">
        <f>IF(H28&lt;=60,1,IF(H28&lt;=150,2,3))</f>
        <v>3</v>
      </c>
      <c r="J28">
        <v>31.5</v>
      </c>
      <c r="K28">
        <v>3.93</v>
      </c>
      <c r="L28">
        <v>3.62</v>
      </c>
      <c r="M28">
        <v>86</v>
      </c>
      <c r="N28">
        <f>LOG(M28/100,2)+3</f>
        <v>2.7824085649273731</v>
      </c>
      <c r="O28">
        <f>INDEX(lehmad!B$2:B$412,MATCH(klypsid!$B28,lehmad!$A$2:$A$412,0))</f>
        <v>37514</v>
      </c>
      <c r="P28">
        <f>INDEX(lehmad!D$2:D$412,MATCH(klypsid!$B28,lehmad!$A$2:$A$412,0))</f>
        <v>93</v>
      </c>
      <c r="Q28">
        <f>INDEX(lehmad!E$2:E$412,MATCH(klypsid!$B28,lehmad!$A$2:$A$412,0))</f>
        <v>0.88700000000000001</v>
      </c>
      <c r="R28" t="str">
        <f>INDEX(lehmad!F$2:F$412,MATCH(klypsid!$B28,lehmad!$A$2:$A$412,0))</f>
        <v>DORADO-ET</v>
      </c>
      <c r="S28">
        <f>INDEX(lehmad!H$2:H$412,MATCH(klypsid!$B28,lehmad!$A$2:$A$412,0))</f>
        <v>102</v>
      </c>
      <c r="T28">
        <f>INDEX(lehmad!K$2:K$412,MATCH(klypsid!$B28,lehmad!$A$2:$A$412,0))</f>
        <v>106</v>
      </c>
      <c r="U28" s="4">
        <f t="shared" si="0"/>
        <v>7</v>
      </c>
      <c r="V28">
        <f t="shared" si="1"/>
        <v>32</v>
      </c>
    </row>
    <row r="29" spans="1:22" x14ac:dyDescent="0.25">
      <c r="A29">
        <v>1125</v>
      </c>
      <c r="B29" t="str">
        <f>"E"&amp;A29</f>
        <v>E1125</v>
      </c>
      <c r="C29" t="s">
        <v>9</v>
      </c>
      <c r="D29">
        <v>3</v>
      </c>
      <c r="E29">
        <f>IF(D29&lt;4,D29,4)</f>
        <v>3</v>
      </c>
      <c r="F29" s="1">
        <v>39007</v>
      </c>
      <c r="G29" s="1">
        <v>39266</v>
      </c>
      <c r="H29" s="3">
        <f>G29-F29</f>
        <v>259</v>
      </c>
      <c r="I29" s="3">
        <f>IF(H29&lt;=60,1,IF(H29&lt;=150,2,3))</f>
        <v>3</v>
      </c>
      <c r="J29">
        <v>26.1</v>
      </c>
      <c r="K29">
        <v>5.05</v>
      </c>
      <c r="L29">
        <v>3.85</v>
      </c>
      <c r="M29">
        <v>79</v>
      </c>
      <c r="N29">
        <f>LOG(M29/100,2)+3</f>
        <v>2.6599245584023783</v>
      </c>
      <c r="O29">
        <f>INDEX(lehmad!B$2:B$412,MATCH(klypsid!$B29,lehmad!$A$2:$A$412,0))</f>
        <v>37514</v>
      </c>
      <c r="P29">
        <f>INDEX(lehmad!D$2:D$412,MATCH(klypsid!$B29,lehmad!$A$2:$A$412,0))</f>
        <v>93</v>
      </c>
      <c r="Q29">
        <f>INDEX(lehmad!E$2:E$412,MATCH(klypsid!$B29,lehmad!$A$2:$A$412,0))</f>
        <v>0.88700000000000001</v>
      </c>
      <c r="R29" t="str">
        <f>INDEX(lehmad!F$2:F$412,MATCH(klypsid!$B29,lehmad!$A$2:$A$412,0))</f>
        <v>DORADO-ET</v>
      </c>
      <c r="S29">
        <f>INDEX(lehmad!H$2:H$412,MATCH(klypsid!$B29,lehmad!$A$2:$A$412,0))</f>
        <v>102</v>
      </c>
      <c r="T29">
        <f>INDEX(lehmad!K$2:K$412,MATCH(klypsid!$B29,lehmad!$A$2:$A$412,0))</f>
        <v>106</v>
      </c>
      <c r="U29" s="4">
        <f t="shared" si="0"/>
        <v>8</v>
      </c>
      <c r="V29">
        <f t="shared" si="1"/>
        <v>30</v>
      </c>
    </row>
    <row r="30" spans="1:22" x14ac:dyDescent="0.25">
      <c r="A30">
        <v>1125</v>
      </c>
      <c r="B30" t="str">
        <f>"E"&amp;A30</f>
        <v>E1125</v>
      </c>
      <c r="C30" t="s">
        <v>9</v>
      </c>
      <c r="D30">
        <v>4</v>
      </c>
      <c r="E30">
        <f>IF(D30&lt;4,D30,4)</f>
        <v>4</v>
      </c>
      <c r="F30" s="1">
        <v>39348</v>
      </c>
      <c r="G30" s="1">
        <v>39356</v>
      </c>
      <c r="H30" s="3">
        <f>G30-F30</f>
        <v>8</v>
      </c>
      <c r="I30" s="3">
        <f>IF(H30&lt;=60,1,IF(H30&lt;=150,2,3))</f>
        <v>1</v>
      </c>
      <c r="J30">
        <v>42.7</v>
      </c>
      <c r="K30">
        <v>5.37</v>
      </c>
      <c r="L30">
        <v>3.83</v>
      </c>
      <c r="M30">
        <v>19</v>
      </c>
      <c r="N30">
        <f>LOG(M30/100,2)+3</f>
        <v>0.60407132366886085</v>
      </c>
      <c r="O30">
        <f>INDEX(lehmad!B$2:B$412,MATCH(klypsid!$B30,lehmad!$A$2:$A$412,0))</f>
        <v>37514</v>
      </c>
      <c r="P30">
        <f>INDEX(lehmad!D$2:D$412,MATCH(klypsid!$B30,lehmad!$A$2:$A$412,0))</f>
        <v>93</v>
      </c>
      <c r="Q30">
        <f>INDEX(lehmad!E$2:E$412,MATCH(klypsid!$B30,lehmad!$A$2:$A$412,0))</f>
        <v>0.88700000000000001</v>
      </c>
      <c r="R30" t="str">
        <f>INDEX(lehmad!F$2:F$412,MATCH(klypsid!$B30,lehmad!$A$2:$A$412,0))</f>
        <v>DORADO-ET</v>
      </c>
      <c r="S30">
        <f>INDEX(lehmad!H$2:H$412,MATCH(klypsid!$B30,lehmad!$A$2:$A$412,0))</f>
        <v>102</v>
      </c>
      <c r="T30">
        <f>INDEX(lehmad!K$2:K$412,MATCH(klypsid!$B30,lehmad!$A$2:$A$412,0))</f>
        <v>106</v>
      </c>
      <c r="U30" s="4">
        <f t="shared" si="0"/>
        <v>1</v>
      </c>
      <c r="V30">
        <f t="shared" si="1"/>
        <v>8</v>
      </c>
    </row>
    <row r="31" spans="1:22" x14ac:dyDescent="0.25">
      <c r="A31">
        <v>1125</v>
      </c>
      <c r="B31" t="str">
        <f>"E"&amp;A31</f>
        <v>E1125</v>
      </c>
      <c r="C31" t="s">
        <v>9</v>
      </c>
      <c r="D31">
        <v>4</v>
      </c>
      <c r="E31">
        <f>IF(D31&lt;4,D31,4)</f>
        <v>4</v>
      </c>
      <c r="F31" s="1">
        <v>39348</v>
      </c>
      <c r="G31" s="1">
        <v>39387</v>
      </c>
      <c r="H31" s="3">
        <f>G31-F31</f>
        <v>39</v>
      </c>
      <c r="I31" s="3">
        <f>IF(H31&lt;=60,1,IF(H31&lt;=150,2,3))</f>
        <v>1</v>
      </c>
      <c r="J31">
        <v>50</v>
      </c>
      <c r="K31">
        <v>4.25</v>
      </c>
      <c r="L31">
        <v>3.64</v>
      </c>
      <c r="M31">
        <v>24</v>
      </c>
      <c r="N31">
        <f>LOG(M31/100,2)+3</f>
        <v>0.94110631094643127</v>
      </c>
      <c r="O31">
        <f>INDEX(lehmad!B$2:B$412,MATCH(klypsid!$B31,lehmad!$A$2:$A$412,0))</f>
        <v>37514</v>
      </c>
      <c r="P31">
        <f>INDEX(lehmad!D$2:D$412,MATCH(klypsid!$B31,lehmad!$A$2:$A$412,0))</f>
        <v>93</v>
      </c>
      <c r="Q31">
        <f>INDEX(lehmad!E$2:E$412,MATCH(klypsid!$B31,lehmad!$A$2:$A$412,0))</f>
        <v>0.88700000000000001</v>
      </c>
      <c r="R31" t="str">
        <f>INDEX(lehmad!F$2:F$412,MATCH(klypsid!$B31,lehmad!$A$2:$A$412,0))</f>
        <v>DORADO-ET</v>
      </c>
      <c r="S31">
        <f>INDEX(lehmad!H$2:H$412,MATCH(klypsid!$B31,lehmad!$A$2:$A$412,0))</f>
        <v>102</v>
      </c>
      <c r="T31">
        <f>INDEX(lehmad!K$2:K$412,MATCH(klypsid!$B31,lehmad!$A$2:$A$412,0))</f>
        <v>106</v>
      </c>
      <c r="U31" s="4">
        <f t="shared" si="0"/>
        <v>2</v>
      </c>
      <c r="V31">
        <f t="shared" si="1"/>
        <v>31</v>
      </c>
    </row>
    <row r="32" spans="1:22" x14ac:dyDescent="0.25">
      <c r="A32">
        <v>1125</v>
      </c>
      <c r="B32" t="str">
        <f>"E"&amp;A32</f>
        <v>E1125</v>
      </c>
      <c r="C32" t="s">
        <v>9</v>
      </c>
      <c r="D32">
        <v>4</v>
      </c>
      <c r="E32">
        <f>IF(D32&lt;4,D32,4)</f>
        <v>4</v>
      </c>
      <c r="F32" s="1">
        <v>39348</v>
      </c>
      <c r="G32" s="1">
        <v>39418</v>
      </c>
      <c r="H32" s="3">
        <f>G32-F32</f>
        <v>70</v>
      </c>
      <c r="I32" s="3">
        <f>IF(H32&lt;=60,1,IF(H32&lt;=150,2,3))</f>
        <v>2</v>
      </c>
      <c r="J32">
        <v>45</v>
      </c>
      <c r="K32">
        <v>3.98</v>
      </c>
      <c r="L32">
        <v>3.57</v>
      </c>
      <c r="M32">
        <v>934</v>
      </c>
      <c r="N32">
        <f>LOG(M32/100,2)+3</f>
        <v>6.2234225499349369</v>
      </c>
      <c r="O32">
        <f>INDEX(lehmad!B$2:B$412,MATCH(klypsid!$B32,lehmad!$A$2:$A$412,0))</f>
        <v>37514</v>
      </c>
      <c r="P32">
        <f>INDEX(lehmad!D$2:D$412,MATCH(klypsid!$B32,lehmad!$A$2:$A$412,0))</f>
        <v>93</v>
      </c>
      <c r="Q32">
        <f>INDEX(lehmad!E$2:E$412,MATCH(klypsid!$B32,lehmad!$A$2:$A$412,0))</f>
        <v>0.88700000000000001</v>
      </c>
      <c r="R32" t="str">
        <f>INDEX(lehmad!F$2:F$412,MATCH(klypsid!$B32,lehmad!$A$2:$A$412,0))</f>
        <v>DORADO-ET</v>
      </c>
      <c r="S32">
        <f>INDEX(lehmad!H$2:H$412,MATCH(klypsid!$B32,lehmad!$A$2:$A$412,0))</f>
        <v>102</v>
      </c>
      <c r="T32">
        <f>INDEX(lehmad!K$2:K$412,MATCH(klypsid!$B32,lehmad!$A$2:$A$412,0))</f>
        <v>106</v>
      </c>
      <c r="U32" s="4">
        <f t="shared" si="0"/>
        <v>3</v>
      </c>
      <c r="V32">
        <f t="shared" si="1"/>
        <v>31</v>
      </c>
    </row>
    <row r="33" spans="1:22" x14ac:dyDescent="0.25">
      <c r="A33">
        <v>1125</v>
      </c>
      <c r="B33" t="str">
        <f>"E"&amp;A33</f>
        <v>E1125</v>
      </c>
      <c r="C33" t="s">
        <v>9</v>
      </c>
      <c r="D33">
        <v>4</v>
      </c>
      <c r="E33">
        <f>IF(D33&lt;4,D33,4)</f>
        <v>4</v>
      </c>
      <c r="F33" s="1">
        <v>39348</v>
      </c>
      <c r="G33" s="1">
        <v>39450</v>
      </c>
      <c r="H33" s="3">
        <f>G33-F33</f>
        <v>102</v>
      </c>
      <c r="I33" s="3">
        <f>IF(H33&lt;=60,1,IF(H33&lt;=150,2,3))</f>
        <v>2</v>
      </c>
      <c r="J33">
        <v>48</v>
      </c>
      <c r="K33">
        <v>4.2</v>
      </c>
      <c r="L33">
        <v>3.57</v>
      </c>
      <c r="M33">
        <v>71</v>
      </c>
      <c r="N33">
        <f>LOG(M33/100,2)+3</f>
        <v>2.5058909297299574</v>
      </c>
      <c r="O33">
        <f>INDEX(lehmad!B$2:B$412,MATCH(klypsid!$B33,lehmad!$A$2:$A$412,0))</f>
        <v>37514</v>
      </c>
      <c r="P33">
        <f>INDEX(lehmad!D$2:D$412,MATCH(klypsid!$B33,lehmad!$A$2:$A$412,0))</f>
        <v>93</v>
      </c>
      <c r="Q33">
        <f>INDEX(lehmad!E$2:E$412,MATCH(klypsid!$B33,lehmad!$A$2:$A$412,0))</f>
        <v>0.88700000000000001</v>
      </c>
      <c r="R33" t="str">
        <f>INDEX(lehmad!F$2:F$412,MATCH(klypsid!$B33,lehmad!$A$2:$A$412,0))</f>
        <v>DORADO-ET</v>
      </c>
      <c r="S33">
        <f>INDEX(lehmad!H$2:H$412,MATCH(klypsid!$B33,lehmad!$A$2:$A$412,0))</f>
        <v>102</v>
      </c>
      <c r="T33">
        <f>INDEX(lehmad!K$2:K$412,MATCH(klypsid!$B33,lehmad!$A$2:$A$412,0))</f>
        <v>106</v>
      </c>
      <c r="U33" s="4">
        <f t="shared" si="0"/>
        <v>4</v>
      </c>
      <c r="V33">
        <f t="shared" si="1"/>
        <v>32</v>
      </c>
    </row>
    <row r="34" spans="1:22" x14ac:dyDescent="0.25">
      <c r="A34">
        <v>1125</v>
      </c>
      <c r="B34" t="str">
        <f>"E"&amp;A34</f>
        <v>E1125</v>
      </c>
      <c r="C34" t="s">
        <v>9</v>
      </c>
      <c r="D34">
        <v>4</v>
      </c>
      <c r="E34">
        <f>IF(D34&lt;4,D34,4)</f>
        <v>4</v>
      </c>
      <c r="F34" s="1">
        <v>39348</v>
      </c>
      <c r="G34" s="1">
        <v>39481</v>
      </c>
      <c r="H34" s="3">
        <f>G34-F34</f>
        <v>133</v>
      </c>
      <c r="I34" s="3">
        <f>IF(H34&lt;=60,1,IF(H34&lt;=150,2,3))</f>
        <v>2</v>
      </c>
      <c r="J34">
        <v>40.4</v>
      </c>
      <c r="K34">
        <v>4.01</v>
      </c>
      <c r="L34">
        <v>3.34</v>
      </c>
      <c r="M34">
        <v>1497</v>
      </c>
      <c r="N34">
        <f>LOG(M34/100,2)+3</f>
        <v>6.9040023162836928</v>
      </c>
      <c r="O34">
        <f>INDEX(lehmad!B$2:B$412,MATCH(klypsid!$B34,lehmad!$A$2:$A$412,0))</f>
        <v>37514</v>
      </c>
      <c r="P34">
        <f>INDEX(lehmad!D$2:D$412,MATCH(klypsid!$B34,lehmad!$A$2:$A$412,0))</f>
        <v>93</v>
      </c>
      <c r="Q34">
        <f>INDEX(lehmad!E$2:E$412,MATCH(klypsid!$B34,lehmad!$A$2:$A$412,0))</f>
        <v>0.88700000000000001</v>
      </c>
      <c r="R34" t="str">
        <f>INDEX(lehmad!F$2:F$412,MATCH(klypsid!$B34,lehmad!$A$2:$A$412,0))</f>
        <v>DORADO-ET</v>
      </c>
      <c r="S34">
        <f>INDEX(lehmad!H$2:H$412,MATCH(klypsid!$B34,lehmad!$A$2:$A$412,0))</f>
        <v>102</v>
      </c>
      <c r="T34">
        <f>INDEX(lehmad!K$2:K$412,MATCH(klypsid!$B34,lehmad!$A$2:$A$412,0))</f>
        <v>106</v>
      </c>
      <c r="U34" s="4">
        <f t="shared" si="0"/>
        <v>5</v>
      </c>
      <c r="V34">
        <f t="shared" si="1"/>
        <v>31</v>
      </c>
    </row>
    <row r="35" spans="1:22" x14ac:dyDescent="0.25">
      <c r="A35">
        <v>1125</v>
      </c>
      <c r="B35" t="str">
        <f>"E"&amp;A35</f>
        <v>E1125</v>
      </c>
      <c r="C35" t="s">
        <v>9</v>
      </c>
      <c r="D35">
        <v>4</v>
      </c>
      <c r="E35">
        <f>IF(D35&lt;4,D35,4)</f>
        <v>4</v>
      </c>
      <c r="F35" s="1">
        <v>39348</v>
      </c>
      <c r="G35" s="1">
        <v>39509</v>
      </c>
      <c r="H35" s="3">
        <f>G35-F35</f>
        <v>161</v>
      </c>
      <c r="I35" s="3">
        <f>IF(H35&lt;=60,1,IF(H35&lt;=150,2,3))</f>
        <v>3</v>
      </c>
      <c r="J35">
        <v>35.9</v>
      </c>
      <c r="K35">
        <v>4.57</v>
      </c>
      <c r="L35">
        <v>3.54</v>
      </c>
      <c r="M35">
        <v>1432</v>
      </c>
      <c r="N35">
        <f>LOG(M35/100,2)+3</f>
        <v>6.839959587489532</v>
      </c>
      <c r="O35">
        <f>INDEX(lehmad!B$2:B$412,MATCH(klypsid!$B35,lehmad!$A$2:$A$412,0))</f>
        <v>37514</v>
      </c>
      <c r="P35">
        <f>INDEX(lehmad!D$2:D$412,MATCH(klypsid!$B35,lehmad!$A$2:$A$412,0))</f>
        <v>93</v>
      </c>
      <c r="Q35">
        <f>INDEX(lehmad!E$2:E$412,MATCH(klypsid!$B35,lehmad!$A$2:$A$412,0))</f>
        <v>0.88700000000000001</v>
      </c>
      <c r="R35" t="str">
        <f>INDEX(lehmad!F$2:F$412,MATCH(klypsid!$B35,lehmad!$A$2:$A$412,0))</f>
        <v>DORADO-ET</v>
      </c>
      <c r="S35">
        <f>INDEX(lehmad!H$2:H$412,MATCH(klypsid!$B35,lehmad!$A$2:$A$412,0))</f>
        <v>102</v>
      </c>
      <c r="T35">
        <f>INDEX(lehmad!K$2:K$412,MATCH(klypsid!$B35,lehmad!$A$2:$A$412,0))</f>
        <v>106</v>
      </c>
      <c r="U35" s="4">
        <f t="shared" si="0"/>
        <v>6</v>
      </c>
      <c r="V35">
        <f t="shared" si="1"/>
        <v>28</v>
      </c>
    </row>
    <row r="36" spans="1:22" x14ac:dyDescent="0.25">
      <c r="A36">
        <v>1125</v>
      </c>
      <c r="B36" t="str">
        <f>"E"&amp;A36</f>
        <v>E1125</v>
      </c>
      <c r="C36" t="s">
        <v>9</v>
      </c>
      <c r="D36">
        <v>4</v>
      </c>
      <c r="E36">
        <f>IF(D36&lt;4,D36,4)</f>
        <v>4</v>
      </c>
      <c r="F36" s="1">
        <v>39348</v>
      </c>
      <c r="G36" s="1">
        <v>39539</v>
      </c>
      <c r="H36" s="3">
        <f>G36-F36</f>
        <v>191</v>
      </c>
      <c r="I36" s="3">
        <f>IF(H36&lt;=60,1,IF(H36&lt;=150,2,3))</f>
        <v>3</v>
      </c>
      <c r="J36">
        <v>37.799999999999997</v>
      </c>
      <c r="K36">
        <v>4.78</v>
      </c>
      <c r="L36">
        <v>3.63</v>
      </c>
      <c r="M36">
        <v>86</v>
      </c>
      <c r="N36">
        <f>LOG(M36/100,2)+3</f>
        <v>2.7824085649273731</v>
      </c>
      <c r="O36">
        <f>INDEX(lehmad!B$2:B$412,MATCH(klypsid!$B36,lehmad!$A$2:$A$412,0))</f>
        <v>37514</v>
      </c>
      <c r="P36">
        <f>INDEX(lehmad!D$2:D$412,MATCH(klypsid!$B36,lehmad!$A$2:$A$412,0))</f>
        <v>93</v>
      </c>
      <c r="Q36">
        <f>INDEX(lehmad!E$2:E$412,MATCH(klypsid!$B36,lehmad!$A$2:$A$412,0))</f>
        <v>0.88700000000000001</v>
      </c>
      <c r="R36" t="str">
        <f>INDEX(lehmad!F$2:F$412,MATCH(klypsid!$B36,lehmad!$A$2:$A$412,0))</f>
        <v>DORADO-ET</v>
      </c>
      <c r="S36">
        <f>INDEX(lehmad!H$2:H$412,MATCH(klypsid!$B36,lehmad!$A$2:$A$412,0))</f>
        <v>102</v>
      </c>
      <c r="T36">
        <f>INDEX(lehmad!K$2:K$412,MATCH(klypsid!$B36,lehmad!$A$2:$A$412,0))</f>
        <v>106</v>
      </c>
      <c r="U36" s="4">
        <f t="shared" si="0"/>
        <v>7</v>
      </c>
      <c r="V36">
        <f t="shared" si="1"/>
        <v>30</v>
      </c>
    </row>
    <row r="37" spans="1:22" x14ac:dyDescent="0.25">
      <c r="A37">
        <v>1125</v>
      </c>
      <c r="B37" t="str">
        <f>"E"&amp;A37</f>
        <v>E1125</v>
      </c>
      <c r="C37" t="s">
        <v>9</v>
      </c>
      <c r="D37">
        <v>4</v>
      </c>
      <c r="E37">
        <f>IF(D37&lt;4,D37,4)</f>
        <v>4</v>
      </c>
      <c r="F37" s="1">
        <v>39348</v>
      </c>
      <c r="G37" s="1">
        <v>39572</v>
      </c>
      <c r="H37" s="3">
        <f>G37-F37</f>
        <v>224</v>
      </c>
      <c r="I37" s="3">
        <f>IF(H37&lt;=60,1,IF(H37&lt;=150,2,3))</f>
        <v>3</v>
      </c>
      <c r="J37">
        <v>38.299999999999997</v>
      </c>
      <c r="K37">
        <v>3.92</v>
      </c>
      <c r="L37">
        <v>3.64</v>
      </c>
      <c r="M37">
        <v>121</v>
      </c>
      <c r="N37">
        <f>LOG(M37/100,2)+3</f>
        <v>3.2750070474998698</v>
      </c>
      <c r="O37">
        <f>INDEX(lehmad!B$2:B$412,MATCH(klypsid!$B37,lehmad!$A$2:$A$412,0))</f>
        <v>37514</v>
      </c>
      <c r="P37">
        <f>INDEX(lehmad!D$2:D$412,MATCH(klypsid!$B37,lehmad!$A$2:$A$412,0))</f>
        <v>93</v>
      </c>
      <c r="Q37">
        <f>INDEX(lehmad!E$2:E$412,MATCH(klypsid!$B37,lehmad!$A$2:$A$412,0))</f>
        <v>0.88700000000000001</v>
      </c>
      <c r="R37" t="str">
        <f>INDEX(lehmad!F$2:F$412,MATCH(klypsid!$B37,lehmad!$A$2:$A$412,0))</f>
        <v>DORADO-ET</v>
      </c>
      <c r="S37">
        <f>INDEX(lehmad!H$2:H$412,MATCH(klypsid!$B37,lehmad!$A$2:$A$412,0))</f>
        <v>102</v>
      </c>
      <c r="T37">
        <f>INDEX(lehmad!K$2:K$412,MATCH(klypsid!$B37,lehmad!$A$2:$A$412,0))</f>
        <v>106</v>
      </c>
      <c r="U37" s="4">
        <f t="shared" si="0"/>
        <v>8</v>
      </c>
      <c r="V37">
        <f t="shared" si="1"/>
        <v>33</v>
      </c>
    </row>
    <row r="38" spans="1:22" x14ac:dyDescent="0.25">
      <c r="A38">
        <v>1125</v>
      </c>
      <c r="B38" t="str">
        <f>"E"&amp;A38</f>
        <v>E1125</v>
      </c>
      <c r="C38" t="s">
        <v>9</v>
      </c>
      <c r="D38">
        <v>4</v>
      </c>
      <c r="E38">
        <f>IF(D38&lt;4,D38,4)</f>
        <v>4</v>
      </c>
      <c r="F38" s="1">
        <v>39348</v>
      </c>
      <c r="G38" s="1">
        <v>39600</v>
      </c>
      <c r="H38" s="3">
        <f>G38-F38</f>
        <v>252</v>
      </c>
      <c r="I38" s="3">
        <f>IF(H38&lt;=60,1,IF(H38&lt;=150,2,3))</f>
        <v>3</v>
      </c>
      <c r="J38">
        <v>35.700000000000003</v>
      </c>
      <c r="K38">
        <v>3.8</v>
      </c>
      <c r="L38">
        <v>3.61</v>
      </c>
      <c r="M38">
        <v>95</v>
      </c>
      <c r="N38">
        <f>LOG(M38/100,2)+3</f>
        <v>2.925999418556223</v>
      </c>
      <c r="O38">
        <f>INDEX(lehmad!B$2:B$412,MATCH(klypsid!$B38,lehmad!$A$2:$A$412,0))</f>
        <v>37514</v>
      </c>
      <c r="P38">
        <f>INDEX(lehmad!D$2:D$412,MATCH(klypsid!$B38,lehmad!$A$2:$A$412,0))</f>
        <v>93</v>
      </c>
      <c r="Q38">
        <f>INDEX(lehmad!E$2:E$412,MATCH(klypsid!$B38,lehmad!$A$2:$A$412,0))</f>
        <v>0.88700000000000001</v>
      </c>
      <c r="R38" t="str">
        <f>INDEX(lehmad!F$2:F$412,MATCH(klypsid!$B38,lehmad!$A$2:$A$412,0))</f>
        <v>DORADO-ET</v>
      </c>
      <c r="S38">
        <f>INDEX(lehmad!H$2:H$412,MATCH(klypsid!$B38,lehmad!$A$2:$A$412,0))</f>
        <v>102</v>
      </c>
      <c r="T38">
        <f>INDEX(lehmad!K$2:K$412,MATCH(klypsid!$B38,lehmad!$A$2:$A$412,0))</f>
        <v>106</v>
      </c>
      <c r="U38" s="4">
        <f t="shared" si="0"/>
        <v>9</v>
      </c>
      <c r="V38">
        <f t="shared" si="1"/>
        <v>28</v>
      </c>
    </row>
    <row r="39" spans="1:22" x14ac:dyDescent="0.25">
      <c r="A39">
        <v>1125</v>
      </c>
      <c r="B39" t="str">
        <f>"E"&amp;A39</f>
        <v>E1125</v>
      </c>
      <c r="C39" t="s">
        <v>9</v>
      </c>
      <c r="D39">
        <v>4</v>
      </c>
      <c r="E39">
        <f>IF(D39&lt;4,D39,4)</f>
        <v>4</v>
      </c>
      <c r="F39" s="1">
        <v>39348</v>
      </c>
      <c r="G39" s="1">
        <v>39631</v>
      </c>
      <c r="H39" s="3">
        <f>G39-F39</f>
        <v>283</v>
      </c>
      <c r="I39" s="3">
        <f>IF(H39&lt;=60,1,IF(H39&lt;=150,2,3))</f>
        <v>3</v>
      </c>
      <c r="J39">
        <v>22.6</v>
      </c>
      <c r="K39">
        <v>4.03</v>
      </c>
      <c r="L39">
        <v>3.62</v>
      </c>
      <c r="M39">
        <v>120</v>
      </c>
      <c r="N39">
        <f>LOG(M39/100,2)+3</f>
        <v>3.2630344058337939</v>
      </c>
      <c r="O39">
        <f>INDEX(lehmad!B$2:B$412,MATCH(klypsid!$B39,lehmad!$A$2:$A$412,0))</f>
        <v>37514</v>
      </c>
      <c r="P39">
        <f>INDEX(lehmad!D$2:D$412,MATCH(klypsid!$B39,lehmad!$A$2:$A$412,0))</f>
        <v>93</v>
      </c>
      <c r="Q39">
        <f>INDEX(lehmad!E$2:E$412,MATCH(klypsid!$B39,lehmad!$A$2:$A$412,0))</f>
        <v>0.88700000000000001</v>
      </c>
      <c r="R39" t="str">
        <f>INDEX(lehmad!F$2:F$412,MATCH(klypsid!$B39,lehmad!$A$2:$A$412,0))</f>
        <v>DORADO-ET</v>
      </c>
      <c r="S39">
        <f>INDEX(lehmad!H$2:H$412,MATCH(klypsid!$B39,lehmad!$A$2:$A$412,0))</f>
        <v>102</v>
      </c>
      <c r="T39">
        <f>INDEX(lehmad!K$2:K$412,MATCH(klypsid!$B39,lehmad!$A$2:$A$412,0))</f>
        <v>106</v>
      </c>
      <c r="U39" s="4">
        <f t="shared" si="0"/>
        <v>10</v>
      </c>
      <c r="V39">
        <f t="shared" si="1"/>
        <v>31</v>
      </c>
    </row>
    <row r="40" spans="1:22" x14ac:dyDescent="0.25">
      <c r="A40">
        <v>1125</v>
      </c>
      <c r="B40" t="str">
        <f>"E"&amp;A40</f>
        <v>E1125</v>
      </c>
      <c r="C40" t="s">
        <v>9</v>
      </c>
      <c r="D40">
        <v>5</v>
      </c>
      <c r="E40">
        <f>IF(D40&lt;4,D40,4)</f>
        <v>4</v>
      </c>
      <c r="F40" s="1">
        <v>39709</v>
      </c>
      <c r="G40" s="1">
        <v>39722</v>
      </c>
      <c r="H40" s="3">
        <f>G40-F40</f>
        <v>13</v>
      </c>
      <c r="I40" s="3">
        <f>IF(H40&lt;=60,1,IF(H40&lt;=150,2,3))</f>
        <v>1</v>
      </c>
      <c r="J40">
        <v>45.2</v>
      </c>
      <c r="K40">
        <v>3.98</v>
      </c>
      <c r="L40">
        <v>3.82</v>
      </c>
      <c r="M40">
        <v>1812</v>
      </c>
      <c r="N40">
        <f>LOG(M40/100,2)+3</f>
        <v>7.1795110502715103</v>
      </c>
      <c r="O40">
        <f>INDEX(lehmad!B$2:B$412,MATCH(klypsid!$B40,lehmad!$A$2:$A$412,0))</f>
        <v>37514</v>
      </c>
      <c r="P40">
        <f>INDEX(lehmad!D$2:D$412,MATCH(klypsid!$B40,lehmad!$A$2:$A$412,0))</f>
        <v>93</v>
      </c>
      <c r="Q40">
        <f>INDEX(lehmad!E$2:E$412,MATCH(klypsid!$B40,lehmad!$A$2:$A$412,0))</f>
        <v>0.88700000000000001</v>
      </c>
      <c r="R40" t="str">
        <f>INDEX(lehmad!F$2:F$412,MATCH(klypsid!$B40,lehmad!$A$2:$A$412,0))</f>
        <v>DORADO-ET</v>
      </c>
      <c r="S40">
        <f>INDEX(lehmad!H$2:H$412,MATCH(klypsid!$B40,lehmad!$A$2:$A$412,0))</f>
        <v>102</v>
      </c>
      <c r="T40">
        <f>INDEX(lehmad!K$2:K$412,MATCH(klypsid!$B40,lehmad!$A$2:$A$412,0))</f>
        <v>106</v>
      </c>
      <c r="U40" s="4">
        <f t="shared" si="0"/>
        <v>1</v>
      </c>
      <c r="V40">
        <f t="shared" si="1"/>
        <v>13</v>
      </c>
    </row>
    <row r="41" spans="1:22" x14ac:dyDescent="0.25">
      <c r="A41">
        <v>1125</v>
      </c>
      <c r="B41" t="str">
        <f>"E"&amp;A41</f>
        <v>E1125</v>
      </c>
      <c r="C41" t="s">
        <v>9</v>
      </c>
      <c r="D41">
        <v>5</v>
      </c>
      <c r="E41">
        <f>IF(D41&lt;4,D41,4)</f>
        <v>4</v>
      </c>
      <c r="F41" s="1">
        <v>39709</v>
      </c>
      <c r="G41" s="1">
        <v>39754</v>
      </c>
      <c r="H41" s="3">
        <f>G41-F41</f>
        <v>45</v>
      </c>
      <c r="I41" s="3">
        <f>IF(H41&lt;=60,1,IF(H41&lt;=150,2,3))</f>
        <v>1</v>
      </c>
      <c r="J41">
        <v>52.6</v>
      </c>
      <c r="K41">
        <v>4.28</v>
      </c>
      <c r="L41">
        <v>3.35</v>
      </c>
      <c r="M41">
        <v>885</v>
      </c>
      <c r="N41">
        <f>LOG(M41/100,2)+3</f>
        <v>6.145677455195635</v>
      </c>
      <c r="O41">
        <f>INDEX(lehmad!B$2:B$412,MATCH(klypsid!$B41,lehmad!$A$2:$A$412,0))</f>
        <v>37514</v>
      </c>
      <c r="P41">
        <f>INDEX(lehmad!D$2:D$412,MATCH(klypsid!$B41,lehmad!$A$2:$A$412,0))</f>
        <v>93</v>
      </c>
      <c r="Q41">
        <f>INDEX(lehmad!E$2:E$412,MATCH(klypsid!$B41,lehmad!$A$2:$A$412,0))</f>
        <v>0.88700000000000001</v>
      </c>
      <c r="R41" t="str">
        <f>INDEX(lehmad!F$2:F$412,MATCH(klypsid!$B41,lehmad!$A$2:$A$412,0))</f>
        <v>DORADO-ET</v>
      </c>
      <c r="S41">
        <f>INDEX(lehmad!H$2:H$412,MATCH(klypsid!$B41,lehmad!$A$2:$A$412,0))</f>
        <v>102</v>
      </c>
      <c r="T41">
        <f>INDEX(lehmad!K$2:K$412,MATCH(klypsid!$B41,lehmad!$A$2:$A$412,0))</f>
        <v>106</v>
      </c>
      <c r="U41" s="4">
        <f t="shared" si="0"/>
        <v>2</v>
      </c>
      <c r="V41">
        <f t="shared" si="1"/>
        <v>32</v>
      </c>
    </row>
    <row r="42" spans="1:22" x14ac:dyDescent="0.25">
      <c r="A42">
        <v>1125</v>
      </c>
      <c r="B42" t="str">
        <f>"E"&amp;A42</f>
        <v>E1125</v>
      </c>
      <c r="C42" t="s">
        <v>9</v>
      </c>
      <c r="D42">
        <v>5</v>
      </c>
      <c r="E42">
        <f>IF(D42&lt;4,D42,4)</f>
        <v>4</v>
      </c>
      <c r="F42" s="1">
        <v>39709</v>
      </c>
      <c r="G42" s="1">
        <v>39817</v>
      </c>
      <c r="H42" s="3">
        <f>G42-F42</f>
        <v>108</v>
      </c>
      <c r="I42" s="3">
        <f>IF(H42&lt;=60,1,IF(H42&lt;=150,2,3))</f>
        <v>2</v>
      </c>
      <c r="J42">
        <v>43.9</v>
      </c>
      <c r="K42">
        <v>4.3899999999999997</v>
      </c>
      <c r="L42">
        <v>3.54</v>
      </c>
      <c r="M42">
        <v>207</v>
      </c>
      <c r="N42">
        <f>LOG(M42/100,2)+3</f>
        <v>4.0496307677246008</v>
      </c>
      <c r="O42">
        <f>INDEX(lehmad!B$2:B$412,MATCH(klypsid!$B42,lehmad!$A$2:$A$412,0))</f>
        <v>37514</v>
      </c>
      <c r="P42">
        <f>INDEX(lehmad!D$2:D$412,MATCH(klypsid!$B42,lehmad!$A$2:$A$412,0))</f>
        <v>93</v>
      </c>
      <c r="Q42">
        <f>INDEX(lehmad!E$2:E$412,MATCH(klypsid!$B42,lehmad!$A$2:$A$412,0))</f>
        <v>0.88700000000000001</v>
      </c>
      <c r="R42" t="str">
        <f>INDEX(lehmad!F$2:F$412,MATCH(klypsid!$B42,lehmad!$A$2:$A$412,0))</f>
        <v>DORADO-ET</v>
      </c>
      <c r="S42">
        <f>INDEX(lehmad!H$2:H$412,MATCH(klypsid!$B42,lehmad!$A$2:$A$412,0))</f>
        <v>102</v>
      </c>
      <c r="T42">
        <f>INDEX(lehmad!K$2:K$412,MATCH(klypsid!$B42,lehmad!$A$2:$A$412,0))</f>
        <v>106</v>
      </c>
      <c r="U42" s="4">
        <f t="shared" si="0"/>
        <v>3</v>
      </c>
      <c r="V42">
        <f t="shared" si="1"/>
        <v>63</v>
      </c>
    </row>
    <row r="43" spans="1:22" x14ac:dyDescent="0.25">
      <c r="A43">
        <v>1125</v>
      </c>
      <c r="B43" t="str">
        <f>"E"&amp;A43</f>
        <v>E1125</v>
      </c>
      <c r="C43" t="s">
        <v>9</v>
      </c>
      <c r="D43">
        <v>5</v>
      </c>
      <c r="E43">
        <f>IF(D43&lt;4,D43,4)</f>
        <v>4</v>
      </c>
      <c r="F43" s="1">
        <v>39709</v>
      </c>
      <c r="G43" s="1">
        <v>39845</v>
      </c>
      <c r="H43" s="3">
        <f>G43-F43</f>
        <v>136</v>
      </c>
      <c r="I43" s="3">
        <f>IF(H43&lt;=60,1,IF(H43&lt;=150,2,3))</f>
        <v>2</v>
      </c>
      <c r="J43">
        <v>45.9</v>
      </c>
      <c r="K43">
        <v>3.67</v>
      </c>
      <c r="L43">
        <v>3.46</v>
      </c>
      <c r="M43">
        <v>113</v>
      </c>
      <c r="N43">
        <f>LOG(M43/100,2)+3</f>
        <v>3.176322772640463</v>
      </c>
      <c r="O43">
        <f>INDEX(lehmad!B$2:B$412,MATCH(klypsid!$B43,lehmad!$A$2:$A$412,0))</f>
        <v>37514</v>
      </c>
      <c r="P43">
        <f>INDEX(lehmad!D$2:D$412,MATCH(klypsid!$B43,lehmad!$A$2:$A$412,0))</f>
        <v>93</v>
      </c>
      <c r="Q43">
        <f>INDEX(lehmad!E$2:E$412,MATCH(klypsid!$B43,lehmad!$A$2:$A$412,0))</f>
        <v>0.88700000000000001</v>
      </c>
      <c r="R43" t="str">
        <f>INDEX(lehmad!F$2:F$412,MATCH(klypsid!$B43,lehmad!$A$2:$A$412,0))</f>
        <v>DORADO-ET</v>
      </c>
      <c r="S43">
        <f>INDEX(lehmad!H$2:H$412,MATCH(klypsid!$B43,lehmad!$A$2:$A$412,0))</f>
        <v>102</v>
      </c>
      <c r="T43">
        <f>INDEX(lehmad!K$2:K$412,MATCH(klypsid!$B43,lehmad!$A$2:$A$412,0))</f>
        <v>106</v>
      </c>
      <c r="U43" s="4">
        <f t="shared" si="0"/>
        <v>4</v>
      </c>
      <c r="V43">
        <f t="shared" si="1"/>
        <v>28</v>
      </c>
    </row>
    <row r="44" spans="1:22" x14ac:dyDescent="0.25">
      <c r="A44">
        <v>1125</v>
      </c>
      <c r="B44" t="str">
        <f>"E"&amp;A44</f>
        <v>E1125</v>
      </c>
      <c r="C44" t="s">
        <v>9</v>
      </c>
      <c r="D44">
        <v>5</v>
      </c>
      <c r="E44">
        <f>IF(D44&lt;4,D44,4)</f>
        <v>4</v>
      </c>
      <c r="F44" s="1">
        <v>39709</v>
      </c>
      <c r="G44" s="1">
        <v>39875</v>
      </c>
      <c r="H44" s="3">
        <f>G44-F44</f>
        <v>166</v>
      </c>
      <c r="I44" s="3">
        <f>IF(H44&lt;=60,1,IF(H44&lt;=150,2,3))</f>
        <v>3</v>
      </c>
      <c r="J44">
        <v>43.3</v>
      </c>
      <c r="K44">
        <v>4.03</v>
      </c>
      <c r="L44">
        <v>3.5</v>
      </c>
      <c r="M44">
        <v>133</v>
      </c>
      <c r="N44">
        <f>LOG(M44/100,2)+3</f>
        <v>3.411426245726465</v>
      </c>
      <c r="O44">
        <f>INDEX(lehmad!B$2:B$412,MATCH(klypsid!$B44,lehmad!$A$2:$A$412,0))</f>
        <v>37514</v>
      </c>
      <c r="P44">
        <f>INDEX(lehmad!D$2:D$412,MATCH(klypsid!$B44,lehmad!$A$2:$A$412,0))</f>
        <v>93</v>
      </c>
      <c r="Q44">
        <f>INDEX(lehmad!E$2:E$412,MATCH(klypsid!$B44,lehmad!$A$2:$A$412,0))</f>
        <v>0.88700000000000001</v>
      </c>
      <c r="R44" t="str">
        <f>INDEX(lehmad!F$2:F$412,MATCH(klypsid!$B44,lehmad!$A$2:$A$412,0))</f>
        <v>DORADO-ET</v>
      </c>
      <c r="S44">
        <f>INDEX(lehmad!H$2:H$412,MATCH(klypsid!$B44,lehmad!$A$2:$A$412,0))</f>
        <v>102</v>
      </c>
      <c r="T44">
        <f>INDEX(lehmad!K$2:K$412,MATCH(klypsid!$B44,lehmad!$A$2:$A$412,0))</f>
        <v>106</v>
      </c>
      <c r="U44" s="4">
        <f t="shared" si="0"/>
        <v>5</v>
      </c>
      <c r="V44">
        <f t="shared" si="1"/>
        <v>30</v>
      </c>
    </row>
    <row r="45" spans="1:22" x14ac:dyDescent="0.25">
      <c r="A45">
        <v>1125</v>
      </c>
      <c r="B45" t="str">
        <f>"E"&amp;A45</f>
        <v>E1125</v>
      </c>
      <c r="C45" t="s">
        <v>9</v>
      </c>
      <c r="D45">
        <v>5</v>
      </c>
      <c r="E45">
        <f>IF(D45&lt;4,D45,4)</f>
        <v>4</v>
      </c>
      <c r="F45" s="1">
        <v>39709</v>
      </c>
      <c r="G45" s="1">
        <v>39908</v>
      </c>
      <c r="H45" s="3">
        <f>G45-F45</f>
        <v>199</v>
      </c>
      <c r="I45" s="3">
        <f>IF(H45&lt;=60,1,IF(H45&lt;=150,2,3))</f>
        <v>3</v>
      </c>
      <c r="J45">
        <v>42.2</v>
      </c>
      <c r="K45">
        <v>4.0199999999999996</v>
      </c>
      <c r="L45">
        <v>3.57</v>
      </c>
      <c r="M45">
        <v>63</v>
      </c>
      <c r="N45">
        <f>LOG(M45/100,2)+3</f>
        <v>2.3334237337251915</v>
      </c>
      <c r="O45">
        <f>INDEX(lehmad!B$2:B$412,MATCH(klypsid!$B45,lehmad!$A$2:$A$412,0))</f>
        <v>37514</v>
      </c>
      <c r="P45">
        <f>INDEX(lehmad!D$2:D$412,MATCH(klypsid!$B45,lehmad!$A$2:$A$412,0))</f>
        <v>93</v>
      </c>
      <c r="Q45">
        <f>INDEX(lehmad!E$2:E$412,MATCH(klypsid!$B45,lehmad!$A$2:$A$412,0))</f>
        <v>0.88700000000000001</v>
      </c>
      <c r="R45" t="str">
        <f>INDEX(lehmad!F$2:F$412,MATCH(klypsid!$B45,lehmad!$A$2:$A$412,0))</f>
        <v>DORADO-ET</v>
      </c>
      <c r="S45">
        <f>INDEX(lehmad!H$2:H$412,MATCH(klypsid!$B45,lehmad!$A$2:$A$412,0))</f>
        <v>102</v>
      </c>
      <c r="T45">
        <f>INDEX(lehmad!K$2:K$412,MATCH(klypsid!$B45,lehmad!$A$2:$A$412,0))</f>
        <v>106</v>
      </c>
      <c r="U45" s="4">
        <f t="shared" si="0"/>
        <v>6</v>
      </c>
      <c r="V45">
        <f t="shared" si="1"/>
        <v>33</v>
      </c>
    </row>
    <row r="46" spans="1:22" x14ac:dyDescent="0.25">
      <c r="A46">
        <v>1125</v>
      </c>
      <c r="B46" t="str">
        <f>"E"&amp;A46</f>
        <v>E1125</v>
      </c>
      <c r="C46" t="s">
        <v>9</v>
      </c>
      <c r="D46">
        <v>5</v>
      </c>
      <c r="E46">
        <f>IF(D46&lt;4,D46,4)</f>
        <v>4</v>
      </c>
      <c r="F46" s="1">
        <v>39709</v>
      </c>
      <c r="G46" s="1">
        <v>39944</v>
      </c>
      <c r="H46" s="3">
        <f>G46-F46</f>
        <v>235</v>
      </c>
      <c r="I46" s="3">
        <f>IF(H46&lt;=60,1,IF(H46&lt;=150,2,3))</f>
        <v>3</v>
      </c>
      <c r="J46">
        <v>32.9</v>
      </c>
      <c r="K46">
        <v>4.01</v>
      </c>
      <c r="L46">
        <v>3.65</v>
      </c>
      <c r="M46">
        <v>155</v>
      </c>
      <c r="N46">
        <f>LOG(M46/100,2)+3</f>
        <v>3.6322682154995132</v>
      </c>
      <c r="O46">
        <f>INDEX(lehmad!B$2:B$412,MATCH(klypsid!$B46,lehmad!$A$2:$A$412,0))</f>
        <v>37514</v>
      </c>
      <c r="P46">
        <f>INDEX(lehmad!D$2:D$412,MATCH(klypsid!$B46,lehmad!$A$2:$A$412,0))</f>
        <v>93</v>
      </c>
      <c r="Q46">
        <f>INDEX(lehmad!E$2:E$412,MATCH(klypsid!$B46,lehmad!$A$2:$A$412,0))</f>
        <v>0.88700000000000001</v>
      </c>
      <c r="R46" t="str">
        <f>INDEX(lehmad!F$2:F$412,MATCH(klypsid!$B46,lehmad!$A$2:$A$412,0))</f>
        <v>DORADO-ET</v>
      </c>
      <c r="S46">
        <f>INDEX(lehmad!H$2:H$412,MATCH(klypsid!$B46,lehmad!$A$2:$A$412,0))</f>
        <v>102</v>
      </c>
      <c r="T46">
        <f>INDEX(lehmad!K$2:K$412,MATCH(klypsid!$B46,lehmad!$A$2:$A$412,0))</f>
        <v>106</v>
      </c>
      <c r="U46" s="4">
        <f t="shared" si="0"/>
        <v>7</v>
      </c>
      <c r="V46">
        <f t="shared" si="1"/>
        <v>36</v>
      </c>
    </row>
    <row r="47" spans="1:22" x14ac:dyDescent="0.25">
      <c r="A47">
        <v>1125</v>
      </c>
      <c r="B47" t="str">
        <f>"E"&amp;A47</f>
        <v>E1125</v>
      </c>
      <c r="C47" t="s">
        <v>9</v>
      </c>
      <c r="D47">
        <v>5</v>
      </c>
      <c r="E47">
        <f>IF(D47&lt;4,D47,4)</f>
        <v>4</v>
      </c>
      <c r="F47" s="1">
        <v>39709</v>
      </c>
      <c r="G47" s="1">
        <v>39972</v>
      </c>
      <c r="H47" s="3">
        <f>G47-F47</f>
        <v>263</v>
      </c>
      <c r="I47" s="3">
        <f>IF(H47&lt;=60,1,IF(H47&lt;=150,2,3))</f>
        <v>3</v>
      </c>
      <c r="J47">
        <v>32.4</v>
      </c>
      <c r="K47">
        <v>3.49</v>
      </c>
      <c r="L47">
        <v>3.64</v>
      </c>
      <c r="M47">
        <v>103</v>
      </c>
      <c r="N47">
        <f>LOG(M47/100,2)+3</f>
        <v>3.0426443374084937</v>
      </c>
      <c r="O47">
        <f>INDEX(lehmad!B$2:B$412,MATCH(klypsid!$B47,lehmad!$A$2:$A$412,0))</f>
        <v>37514</v>
      </c>
      <c r="P47">
        <f>INDEX(lehmad!D$2:D$412,MATCH(klypsid!$B47,lehmad!$A$2:$A$412,0))</f>
        <v>93</v>
      </c>
      <c r="Q47">
        <f>INDEX(lehmad!E$2:E$412,MATCH(klypsid!$B47,lehmad!$A$2:$A$412,0))</f>
        <v>0.88700000000000001</v>
      </c>
      <c r="R47" t="str">
        <f>INDEX(lehmad!F$2:F$412,MATCH(klypsid!$B47,lehmad!$A$2:$A$412,0))</f>
        <v>DORADO-ET</v>
      </c>
      <c r="S47">
        <f>INDEX(lehmad!H$2:H$412,MATCH(klypsid!$B47,lehmad!$A$2:$A$412,0))</f>
        <v>102</v>
      </c>
      <c r="T47">
        <f>INDEX(lehmad!K$2:K$412,MATCH(klypsid!$B47,lehmad!$A$2:$A$412,0))</f>
        <v>106</v>
      </c>
      <c r="U47" s="4">
        <f t="shared" si="0"/>
        <v>8</v>
      </c>
      <c r="V47">
        <f t="shared" si="1"/>
        <v>28</v>
      </c>
    </row>
    <row r="48" spans="1:22" x14ac:dyDescent="0.25">
      <c r="A48">
        <v>1125</v>
      </c>
      <c r="B48" t="str">
        <f>"E"&amp;A48</f>
        <v>E1125</v>
      </c>
      <c r="C48" t="s">
        <v>9</v>
      </c>
      <c r="D48">
        <v>5</v>
      </c>
      <c r="E48">
        <f>IF(D48&lt;4,D48,4)</f>
        <v>4</v>
      </c>
      <c r="F48" s="1">
        <v>39709</v>
      </c>
      <c r="G48" s="1">
        <v>40007</v>
      </c>
      <c r="H48" s="3">
        <f>G48-F48</f>
        <v>298</v>
      </c>
      <c r="I48" s="3">
        <f>IF(H48&lt;=60,1,IF(H48&lt;=150,2,3))</f>
        <v>3</v>
      </c>
      <c r="J48">
        <v>24.4</v>
      </c>
      <c r="K48">
        <v>4.8099999999999996</v>
      </c>
      <c r="L48">
        <v>3.71</v>
      </c>
      <c r="M48">
        <v>103</v>
      </c>
      <c r="N48">
        <f>LOG(M48/100,2)+3</f>
        <v>3.0426443374084937</v>
      </c>
      <c r="O48">
        <f>INDEX(lehmad!B$2:B$412,MATCH(klypsid!$B48,lehmad!$A$2:$A$412,0))</f>
        <v>37514</v>
      </c>
      <c r="P48">
        <f>INDEX(lehmad!D$2:D$412,MATCH(klypsid!$B48,lehmad!$A$2:$A$412,0))</f>
        <v>93</v>
      </c>
      <c r="Q48">
        <f>INDEX(lehmad!E$2:E$412,MATCH(klypsid!$B48,lehmad!$A$2:$A$412,0))</f>
        <v>0.88700000000000001</v>
      </c>
      <c r="R48" t="str">
        <f>INDEX(lehmad!F$2:F$412,MATCH(klypsid!$B48,lehmad!$A$2:$A$412,0))</f>
        <v>DORADO-ET</v>
      </c>
      <c r="S48">
        <f>INDEX(lehmad!H$2:H$412,MATCH(klypsid!$B48,lehmad!$A$2:$A$412,0))</f>
        <v>102</v>
      </c>
      <c r="T48">
        <f>INDEX(lehmad!K$2:K$412,MATCH(klypsid!$B48,lehmad!$A$2:$A$412,0))</f>
        <v>106</v>
      </c>
      <c r="U48" s="4">
        <f t="shared" si="0"/>
        <v>9</v>
      </c>
      <c r="V48">
        <f t="shared" si="1"/>
        <v>35</v>
      </c>
    </row>
    <row r="49" spans="1:22" x14ac:dyDescent="0.25">
      <c r="A49">
        <v>1125</v>
      </c>
      <c r="B49" t="str">
        <f>"E"&amp;A49</f>
        <v>E1125</v>
      </c>
      <c r="C49" t="s">
        <v>9</v>
      </c>
      <c r="D49">
        <v>6</v>
      </c>
      <c r="E49">
        <f>IF(D49&lt;4,D49,4)</f>
        <v>4</v>
      </c>
      <c r="F49" s="1">
        <v>40090</v>
      </c>
      <c r="G49" s="1">
        <v>40125</v>
      </c>
      <c r="H49" s="3">
        <f>G49-F49</f>
        <v>35</v>
      </c>
      <c r="I49" s="3">
        <f>IF(H49&lt;=60,1,IF(H49&lt;=150,2,3))</f>
        <v>1</v>
      </c>
      <c r="J49">
        <v>44</v>
      </c>
      <c r="K49">
        <v>4.3600000000000003</v>
      </c>
      <c r="L49">
        <v>3.65</v>
      </c>
      <c r="M49">
        <v>111</v>
      </c>
      <c r="N49">
        <f>LOG(M49/100,2)+3</f>
        <v>3.1505596765753814</v>
      </c>
      <c r="O49">
        <f>INDEX(lehmad!B$2:B$412,MATCH(klypsid!$B49,lehmad!$A$2:$A$412,0))</f>
        <v>37514</v>
      </c>
      <c r="P49">
        <f>INDEX(lehmad!D$2:D$412,MATCH(klypsid!$B49,lehmad!$A$2:$A$412,0))</f>
        <v>93</v>
      </c>
      <c r="Q49">
        <f>INDEX(lehmad!E$2:E$412,MATCH(klypsid!$B49,lehmad!$A$2:$A$412,0))</f>
        <v>0.88700000000000001</v>
      </c>
      <c r="R49" t="str">
        <f>INDEX(lehmad!F$2:F$412,MATCH(klypsid!$B49,lehmad!$A$2:$A$412,0))</f>
        <v>DORADO-ET</v>
      </c>
      <c r="S49">
        <f>INDEX(lehmad!H$2:H$412,MATCH(klypsid!$B49,lehmad!$A$2:$A$412,0))</f>
        <v>102</v>
      </c>
      <c r="T49">
        <f>INDEX(lehmad!K$2:K$412,MATCH(klypsid!$B49,lehmad!$A$2:$A$412,0))</f>
        <v>106</v>
      </c>
      <c r="U49" s="4">
        <f t="shared" si="0"/>
        <v>1</v>
      </c>
      <c r="V49">
        <f t="shared" si="1"/>
        <v>35</v>
      </c>
    </row>
    <row r="50" spans="1:22" x14ac:dyDescent="0.25">
      <c r="A50">
        <v>1125</v>
      </c>
      <c r="B50" t="str">
        <f>"E"&amp;A50</f>
        <v>E1125</v>
      </c>
      <c r="C50" t="s">
        <v>9</v>
      </c>
      <c r="D50">
        <v>6</v>
      </c>
      <c r="E50">
        <f>IF(D50&lt;4,D50,4)</f>
        <v>4</v>
      </c>
      <c r="F50" s="1">
        <v>40090</v>
      </c>
      <c r="G50" s="1">
        <v>40153</v>
      </c>
      <c r="H50" s="3">
        <f>G50-F50</f>
        <v>63</v>
      </c>
      <c r="I50" s="3">
        <f>IF(H50&lt;=60,1,IF(H50&lt;=150,2,3))</f>
        <v>2</v>
      </c>
      <c r="J50">
        <v>44.1</v>
      </c>
      <c r="K50">
        <v>3.29</v>
      </c>
      <c r="L50">
        <v>3.81</v>
      </c>
      <c r="M50">
        <v>3259</v>
      </c>
      <c r="N50">
        <f>LOG(M50/100,2)+3</f>
        <v>8.0263574469638392</v>
      </c>
      <c r="O50">
        <f>INDEX(lehmad!B$2:B$412,MATCH(klypsid!$B50,lehmad!$A$2:$A$412,0))</f>
        <v>37514</v>
      </c>
      <c r="P50">
        <f>INDEX(lehmad!D$2:D$412,MATCH(klypsid!$B50,lehmad!$A$2:$A$412,0))</f>
        <v>93</v>
      </c>
      <c r="Q50">
        <f>INDEX(lehmad!E$2:E$412,MATCH(klypsid!$B50,lehmad!$A$2:$A$412,0))</f>
        <v>0.88700000000000001</v>
      </c>
      <c r="R50" t="str">
        <f>INDEX(lehmad!F$2:F$412,MATCH(klypsid!$B50,lehmad!$A$2:$A$412,0))</f>
        <v>DORADO-ET</v>
      </c>
      <c r="S50">
        <f>INDEX(lehmad!H$2:H$412,MATCH(klypsid!$B50,lehmad!$A$2:$A$412,0))</f>
        <v>102</v>
      </c>
      <c r="T50">
        <f>INDEX(lehmad!K$2:K$412,MATCH(klypsid!$B50,lehmad!$A$2:$A$412,0))</f>
        <v>106</v>
      </c>
      <c r="U50" s="4">
        <f t="shared" si="0"/>
        <v>2</v>
      </c>
      <c r="V50">
        <f t="shared" si="1"/>
        <v>28</v>
      </c>
    </row>
    <row r="51" spans="1:22" x14ac:dyDescent="0.25">
      <c r="A51">
        <v>1125</v>
      </c>
      <c r="B51" t="str">
        <f>"E"&amp;A51</f>
        <v>E1125</v>
      </c>
      <c r="C51" t="s">
        <v>9</v>
      </c>
      <c r="D51">
        <v>6</v>
      </c>
      <c r="E51">
        <f>IF(D51&lt;4,D51,4)</f>
        <v>4</v>
      </c>
      <c r="F51" s="1">
        <v>40090</v>
      </c>
      <c r="G51" s="1">
        <v>40186</v>
      </c>
      <c r="H51" s="3">
        <f>G51-F51</f>
        <v>96</v>
      </c>
      <c r="I51" s="3">
        <f>IF(H51&lt;=60,1,IF(H51&lt;=150,2,3))</f>
        <v>2</v>
      </c>
      <c r="J51">
        <v>40.700000000000003</v>
      </c>
      <c r="K51">
        <v>4.97</v>
      </c>
      <c r="L51">
        <v>3.7</v>
      </c>
      <c r="M51">
        <v>741</v>
      </c>
      <c r="N51">
        <f>LOG(M51/100,2)+3</f>
        <v>5.8894735425311096</v>
      </c>
      <c r="O51">
        <f>INDEX(lehmad!B$2:B$412,MATCH(klypsid!$B51,lehmad!$A$2:$A$412,0))</f>
        <v>37514</v>
      </c>
      <c r="P51">
        <f>INDEX(lehmad!D$2:D$412,MATCH(klypsid!$B51,lehmad!$A$2:$A$412,0))</f>
        <v>93</v>
      </c>
      <c r="Q51">
        <f>INDEX(lehmad!E$2:E$412,MATCH(klypsid!$B51,lehmad!$A$2:$A$412,0))</f>
        <v>0.88700000000000001</v>
      </c>
      <c r="R51" t="str">
        <f>INDEX(lehmad!F$2:F$412,MATCH(klypsid!$B51,lehmad!$A$2:$A$412,0))</f>
        <v>DORADO-ET</v>
      </c>
      <c r="S51">
        <f>INDEX(lehmad!H$2:H$412,MATCH(klypsid!$B51,lehmad!$A$2:$A$412,0))</f>
        <v>102</v>
      </c>
      <c r="T51">
        <f>INDEX(lehmad!K$2:K$412,MATCH(klypsid!$B51,lehmad!$A$2:$A$412,0))</f>
        <v>106</v>
      </c>
      <c r="U51" s="4">
        <f t="shared" si="0"/>
        <v>3</v>
      </c>
      <c r="V51">
        <f t="shared" si="1"/>
        <v>33</v>
      </c>
    </row>
    <row r="52" spans="1:22" x14ac:dyDescent="0.25">
      <c r="A52">
        <v>1125</v>
      </c>
      <c r="B52" t="str">
        <f>"E"&amp;A52</f>
        <v>E1125</v>
      </c>
      <c r="C52" t="s">
        <v>9</v>
      </c>
      <c r="D52">
        <v>6</v>
      </c>
      <c r="E52">
        <f>IF(D52&lt;4,D52,4)</f>
        <v>4</v>
      </c>
      <c r="F52" s="1">
        <v>40090</v>
      </c>
      <c r="G52" s="1">
        <v>40214</v>
      </c>
      <c r="H52" s="3">
        <f>G52-F52</f>
        <v>124</v>
      </c>
      <c r="I52" s="3">
        <f>IF(H52&lt;=60,1,IF(H52&lt;=150,2,3))</f>
        <v>2</v>
      </c>
      <c r="J52">
        <v>38.799999999999997</v>
      </c>
      <c r="K52">
        <v>4.8499999999999996</v>
      </c>
      <c r="L52">
        <v>3.57</v>
      </c>
      <c r="M52">
        <v>329</v>
      </c>
      <c r="N52">
        <f>LOG(M52/100,2)+3</f>
        <v>4.718087583960517</v>
      </c>
      <c r="O52">
        <f>INDEX(lehmad!B$2:B$412,MATCH(klypsid!$B52,lehmad!$A$2:$A$412,0))</f>
        <v>37514</v>
      </c>
      <c r="P52">
        <f>INDEX(lehmad!D$2:D$412,MATCH(klypsid!$B52,lehmad!$A$2:$A$412,0))</f>
        <v>93</v>
      </c>
      <c r="Q52">
        <f>INDEX(lehmad!E$2:E$412,MATCH(klypsid!$B52,lehmad!$A$2:$A$412,0))</f>
        <v>0.88700000000000001</v>
      </c>
      <c r="R52" t="str">
        <f>INDEX(lehmad!F$2:F$412,MATCH(klypsid!$B52,lehmad!$A$2:$A$412,0))</f>
        <v>DORADO-ET</v>
      </c>
      <c r="S52">
        <f>INDEX(lehmad!H$2:H$412,MATCH(klypsid!$B52,lehmad!$A$2:$A$412,0))</f>
        <v>102</v>
      </c>
      <c r="T52">
        <f>INDEX(lehmad!K$2:K$412,MATCH(klypsid!$B52,lehmad!$A$2:$A$412,0))</f>
        <v>106</v>
      </c>
      <c r="U52" s="4">
        <f t="shared" si="0"/>
        <v>4</v>
      </c>
      <c r="V52">
        <f t="shared" si="1"/>
        <v>28</v>
      </c>
    </row>
    <row r="53" spans="1:22" x14ac:dyDescent="0.25">
      <c r="A53">
        <v>1125</v>
      </c>
      <c r="B53" t="str">
        <f>"E"&amp;A53</f>
        <v>E1125</v>
      </c>
      <c r="C53" t="s">
        <v>9</v>
      </c>
      <c r="D53">
        <v>6</v>
      </c>
      <c r="E53">
        <f>IF(D53&lt;4,D53,4)</f>
        <v>4</v>
      </c>
      <c r="F53" s="1">
        <v>40090</v>
      </c>
      <c r="G53" s="1">
        <v>40242</v>
      </c>
      <c r="H53" s="3">
        <f>G53-F53</f>
        <v>152</v>
      </c>
      <c r="I53" s="3">
        <f>IF(H53&lt;=60,1,IF(H53&lt;=150,2,3))</f>
        <v>3</v>
      </c>
      <c r="J53">
        <v>39.799999999999997</v>
      </c>
      <c r="K53">
        <v>4.4400000000000004</v>
      </c>
      <c r="L53">
        <v>3.77</v>
      </c>
      <c r="M53">
        <v>988</v>
      </c>
      <c r="N53">
        <f>LOG(M53/100,2)+3</f>
        <v>6.3045110418099526</v>
      </c>
      <c r="O53">
        <f>INDEX(lehmad!B$2:B$412,MATCH(klypsid!$B53,lehmad!$A$2:$A$412,0))</f>
        <v>37514</v>
      </c>
      <c r="P53">
        <f>INDEX(lehmad!D$2:D$412,MATCH(klypsid!$B53,lehmad!$A$2:$A$412,0))</f>
        <v>93</v>
      </c>
      <c r="Q53">
        <f>INDEX(lehmad!E$2:E$412,MATCH(klypsid!$B53,lehmad!$A$2:$A$412,0))</f>
        <v>0.88700000000000001</v>
      </c>
      <c r="R53" t="str">
        <f>INDEX(lehmad!F$2:F$412,MATCH(klypsid!$B53,lehmad!$A$2:$A$412,0))</f>
        <v>DORADO-ET</v>
      </c>
      <c r="S53">
        <f>INDEX(lehmad!H$2:H$412,MATCH(klypsid!$B53,lehmad!$A$2:$A$412,0))</f>
        <v>102</v>
      </c>
      <c r="T53">
        <f>INDEX(lehmad!K$2:K$412,MATCH(klypsid!$B53,lehmad!$A$2:$A$412,0))</f>
        <v>106</v>
      </c>
      <c r="U53" s="4">
        <f t="shared" si="0"/>
        <v>5</v>
      </c>
      <c r="V53">
        <f t="shared" si="1"/>
        <v>28</v>
      </c>
    </row>
    <row r="54" spans="1:22" x14ac:dyDescent="0.25">
      <c r="A54">
        <v>1125</v>
      </c>
      <c r="B54" t="str">
        <f>"E"&amp;A54</f>
        <v>E1125</v>
      </c>
      <c r="C54" t="s">
        <v>9</v>
      </c>
      <c r="D54">
        <v>6</v>
      </c>
      <c r="E54">
        <f>IF(D54&lt;4,D54,4)</f>
        <v>4</v>
      </c>
      <c r="F54" s="1">
        <v>40090</v>
      </c>
      <c r="G54" s="1">
        <v>40276</v>
      </c>
      <c r="H54" s="3">
        <f>G54-F54</f>
        <v>186</v>
      </c>
      <c r="I54" s="3">
        <f>IF(H54&lt;=60,1,IF(H54&lt;=150,2,3))</f>
        <v>3</v>
      </c>
      <c r="J54">
        <v>37.299999999999997</v>
      </c>
      <c r="K54">
        <v>5.12</v>
      </c>
      <c r="L54">
        <v>3.81</v>
      </c>
      <c r="M54">
        <v>423</v>
      </c>
      <c r="N54">
        <f>LOG(M54/100,2)+3</f>
        <v>5.0806576633452245</v>
      </c>
      <c r="O54">
        <f>INDEX(lehmad!B$2:B$412,MATCH(klypsid!$B54,lehmad!$A$2:$A$412,0))</f>
        <v>37514</v>
      </c>
      <c r="P54">
        <f>INDEX(lehmad!D$2:D$412,MATCH(klypsid!$B54,lehmad!$A$2:$A$412,0))</f>
        <v>93</v>
      </c>
      <c r="Q54">
        <f>INDEX(lehmad!E$2:E$412,MATCH(klypsid!$B54,lehmad!$A$2:$A$412,0))</f>
        <v>0.88700000000000001</v>
      </c>
      <c r="R54" t="str">
        <f>INDEX(lehmad!F$2:F$412,MATCH(klypsid!$B54,lehmad!$A$2:$A$412,0))</f>
        <v>DORADO-ET</v>
      </c>
      <c r="S54">
        <f>INDEX(lehmad!H$2:H$412,MATCH(klypsid!$B54,lehmad!$A$2:$A$412,0))</f>
        <v>102</v>
      </c>
      <c r="T54">
        <f>INDEX(lehmad!K$2:K$412,MATCH(klypsid!$B54,lehmad!$A$2:$A$412,0))</f>
        <v>106</v>
      </c>
      <c r="U54" s="4">
        <f t="shared" si="0"/>
        <v>6</v>
      </c>
      <c r="V54">
        <f t="shared" si="1"/>
        <v>34</v>
      </c>
    </row>
    <row r="55" spans="1:22" x14ac:dyDescent="0.25">
      <c r="A55">
        <v>1125</v>
      </c>
      <c r="B55" t="str">
        <f>"E"&amp;A55</f>
        <v>E1125</v>
      </c>
      <c r="C55" t="s">
        <v>9</v>
      </c>
      <c r="D55">
        <v>6</v>
      </c>
      <c r="E55">
        <f>IF(D55&lt;4,D55,4)</f>
        <v>4</v>
      </c>
      <c r="F55" s="1">
        <v>40090</v>
      </c>
      <c r="G55" s="1">
        <v>40304</v>
      </c>
      <c r="H55" s="3">
        <f>G55-F55</f>
        <v>214</v>
      </c>
      <c r="I55" s="3">
        <f>IF(H55&lt;=60,1,IF(H55&lt;=150,2,3))</f>
        <v>3</v>
      </c>
      <c r="J55">
        <v>35.4</v>
      </c>
      <c r="K55">
        <v>4.54</v>
      </c>
      <c r="L55">
        <v>3.67</v>
      </c>
      <c r="M55">
        <v>245</v>
      </c>
      <c r="N55">
        <f>LOG(M55/100,2)+3</f>
        <v>4.2927817492278457</v>
      </c>
      <c r="O55">
        <f>INDEX(lehmad!B$2:B$412,MATCH(klypsid!$B55,lehmad!$A$2:$A$412,0))</f>
        <v>37514</v>
      </c>
      <c r="P55">
        <f>INDEX(lehmad!D$2:D$412,MATCH(klypsid!$B55,lehmad!$A$2:$A$412,0))</f>
        <v>93</v>
      </c>
      <c r="Q55">
        <f>INDEX(lehmad!E$2:E$412,MATCH(klypsid!$B55,lehmad!$A$2:$A$412,0))</f>
        <v>0.88700000000000001</v>
      </c>
      <c r="R55" t="str">
        <f>INDEX(lehmad!F$2:F$412,MATCH(klypsid!$B55,lehmad!$A$2:$A$412,0))</f>
        <v>DORADO-ET</v>
      </c>
      <c r="S55">
        <f>INDEX(lehmad!H$2:H$412,MATCH(klypsid!$B55,lehmad!$A$2:$A$412,0))</f>
        <v>102</v>
      </c>
      <c r="T55">
        <f>INDEX(lehmad!K$2:K$412,MATCH(klypsid!$B55,lehmad!$A$2:$A$412,0))</f>
        <v>106</v>
      </c>
      <c r="U55" s="4">
        <f t="shared" si="0"/>
        <v>7</v>
      </c>
      <c r="V55">
        <f t="shared" si="1"/>
        <v>28</v>
      </c>
    </row>
    <row r="56" spans="1:22" x14ac:dyDescent="0.25">
      <c r="A56">
        <v>1125</v>
      </c>
      <c r="B56" t="str">
        <f>"E"&amp;A56</f>
        <v>E1125</v>
      </c>
      <c r="C56" t="s">
        <v>9</v>
      </c>
      <c r="D56">
        <v>6</v>
      </c>
      <c r="E56">
        <f>IF(D56&lt;4,D56,4)</f>
        <v>4</v>
      </c>
      <c r="F56" s="1">
        <v>40090</v>
      </c>
      <c r="G56" s="1">
        <v>40336</v>
      </c>
      <c r="H56" s="3">
        <f>G56-F56</f>
        <v>246</v>
      </c>
      <c r="I56" s="3">
        <f>IF(H56&lt;=60,1,IF(H56&lt;=150,2,3))</f>
        <v>3</v>
      </c>
      <c r="J56">
        <v>35.299999999999997</v>
      </c>
      <c r="K56">
        <v>6.08</v>
      </c>
      <c r="L56">
        <v>3.23</v>
      </c>
      <c r="M56">
        <v>366</v>
      </c>
      <c r="N56">
        <f>LOG(M56/100,2)+3</f>
        <v>4.8718436485093175</v>
      </c>
      <c r="O56">
        <f>INDEX(lehmad!B$2:B$412,MATCH(klypsid!$B56,lehmad!$A$2:$A$412,0))</f>
        <v>37514</v>
      </c>
      <c r="P56">
        <f>INDEX(lehmad!D$2:D$412,MATCH(klypsid!$B56,lehmad!$A$2:$A$412,0))</f>
        <v>93</v>
      </c>
      <c r="Q56">
        <f>INDEX(lehmad!E$2:E$412,MATCH(klypsid!$B56,lehmad!$A$2:$A$412,0))</f>
        <v>0.88700000000000001</v>
      </c>
      <c r="R56" t="str">
        <f>INDEX(lehmad!F$2:F$412,MATCH(klypsid!$B56,lehmad!$A$2:$A$412,0))</f>
        <v>DORADO-ET</v>
      </c>
      <c r="S56">
        <f>INDEX(lehmad!H$2:H$412,MATCH(klypsid!$B56,lehmad!$A$2:$A$412,0))</f>
        <v>102</v>
      </c>
      <c r="T56">
        <f>INDEX(lehmad!K$2:K$412,MATCH(klypsid!$B56,lehmad!$A$2:$A$412,0))</f>
        <v>106</v>
      </c>
      <c r="U56" s="4">
        <f t="shared" si="0"/>
        <v>8</v>
      </c>
      <c r="V56">
        <f t="shared" si="1"/>
        <v>32</v>
      </c>
    </row>
    <row r="57" spans="1:22" x14ac:dyDescent="0.25">
      <c r="A57">
        <v>1125</v>
      </c>
      <c r="B57" t="str">
        <f>"E"&amp;A57</f>
        <v>E1125</v>
      </c>
      <c r="C57" t="s">
        <v>9</v>
      </c>
      <c r="D57">
        <v>6</v>
      </c>
      <c r="E57">
        <f>IF(D57&lt;4,D57,4)</f>
        <v>4</v>
      </c>
      <c r="F57" s="1">
        <v>40090</v>
      </c>
      <c r="G57" s="1">
        <v>40371</v>
      </c>
      <c r="H57" s="3">
        <f>G57-F57</f>
        <v>281</v>
      </c>
      <c r="I57" s="3">
        <f>IF(H57&lt;=60,1,IF(H57&lt;=150,2,3))</f>
        <v>3</v>
      </c>
      <c r="J57">
        <v>31.6</v>
      </c>
      <c r="K57">
        <v>3.62</v>
      </c>
      <c r="L57">
        <v>3.27</v>
      </c>
      <c r="M57">
        <v>663</v>
      </c>
      <c r="N57">
        <f>LOG(M57/100,2)+3</f>
        <v>5.7290088703378625</v>
      </c>
      <c r="O57">
        <f>INDEX(lehmad!B$2:B$412,MATCH(klypsid!$B57,lehmad!$A$2:$A$412,0))</f>
        <v>37514</v>
      </c>
      <c r="P57">
        <f>INDEX(lehmad!D$2:D$412,MATCH(klypsid!$B57,lehmad!$A$2:$A$412,0))</f>
        <v>93</v>
      </c>
      <c r="Q57">
        <f>INDEX(lehmad!E$2:E$412,MATCH(klypsid!$B57,lehmad!$A$2:$A$412,0))</f>
        <v>0.88700000000000001</v>
      </c>
      <c r="R57" t="str">
        <f>INDEX(lehmad!F$2:F$412,MATCH(klypsid!$B57,lehmad!$A$2:$A$412,0))</f>
        <v>DORADO-ET</v>
      </c>
      <c r="S57">
        <f>INDEX(lehmad!H$2:H$412,MATCH(klypsid!$B57,lehmad!$A$2:$A$412,0))</f>
        <v>102</v>
      </c>
      <c r="T57">
        <f>INDEX(lehmad!K$2:K$412,MATCH(klypsid!$B57,lehmad!$A$2:$A$412,0))</f>
        <v>106</v>
      </c>
      <c r="U57" s="4">
        <f t="shared" si="0"/>
        <v>9</v>
      </c>
      <c r="V57">
        <f t="shared" si="1"/>
        <v>35</v>
      </c>
    </row>
    <row r="58" spans="1:22" x14ac:dyDescent="0.25">
      <c r="A58">
        <v>1125</v>
      </c>
      <c r="B58" t="str">
        <f>"E"&amp;A58</f>
        <v>E1125</v>
      </c>
      <c r="C58" t="s">
        <v>9</v>
      </c>
      <c r="D58">
        <v>6</v>
      </c>
      <c r="E58">
        <f>IF(D58&lt;4,D58,4)</f>
        <v>4</v>
      </c>
      <c r="F58" s="1">
        <v>40090</v>
      </c>
      <c r="G58" s="1">
        <v>40396</v>
      </c>
      <c r="H58" s="3">
        <f>G58-F58</f>
        <v>306</v>
      </c>
      <c r="I58" s="3">
        <f>IF(H58&lt;=60,1,IF(H58&lt;=150,2,3))</f>
        <v>3</v>
      </c>
      <c r="J58">
        <v>29.3</v>
      </c>
      <c r="K58">
        <v>2.9</v>
      </c>
      <c r="L58">
        <v>3.41</v>
      </c>
      <c r="M58">
        <v>973</v>
      </c>
      <c r="N58">
        <f>LOG(M58/100,2)+3</f>
        <v>6.282439805006387</v>
      </c>
      <c r="O58">
        <f>INDEX(lehmad!B$2:B$412,MATCH(klypsid!$B58,lehmad!$A$2:$A$412,0))</f>
        <v>37514</v>
      </c>
      <c r="P58">
        <f>INDEX(lehmad!D$2:D$412,MATCH(klypsid!$B58,lehmad!$A$2:$A$412,0))</f>
        <v>93</v>
      </c>
      <c r="Q58">
        <f>INDEX(lehmad!E$2:E$412,MATCH(klypsid!$B58,lehmad!$A$2:$A$412,0))</f>
        <v>0.88700000000000001</v>
      </c>
      <c r="R58" t="str">
        <f>INDEX(lehmad!F$2:F$412,MATCH(klypsid!$B58,lehmad!$A$2:$A$412,0))</f>
        <v>DORADO-ET</v>
      </c>
      <c r="S58">
        <f>INDEX(lehmad!H$2:H$412,MATCH(klypsid!$B58,lehmad!$A$2:$A$412,0))</f>
        <v>102</v>
      </c>
      <c r="T58">
        <f>INDEX(lehmad!K$2:K$412,MATCH(klypsid!$B58,lehmad!$A$2:$A$412,0))</f>
        <v>106</v>
      </c>
      <c r="U58" s="4">
        <f t="shared" si="0"/>
        <v>10</v>
      </c>
      <c r="V58">
        <f t="shared" si="1"/>
        <v>25</v>
      </c>
    </row>
    <row r="59" spans="1:22" x14ac:dyDescent="0.25">
      <c r="A59">
        <v>1125</v>
      </c>
      <c r="B59" t="str">
        <f>"E"&amp;A59</f>
        <v>E1125</v>
      </c>
      <c r="C59" t="s">
        <v>9</v>
      </c>
      <c r="D59">
        <v>6</v>
      </c>
      <c r="E59">
        <f>IF(D59&lt;4,D59,4)</f>
        <v>4</v>
      </c>
      <c r="F59" s="1">
        <v>40090</v>
      </c>
      <c r="G59" s="1">
        <v>40434</v>
      </c>
      <c r="H59" s="3">
        <f>G59-F59</f>
        <v>344</v>
      </c>
      <c r="I59" s="3">
        <f>IF(H59&lt;=60,1,IF(H59&lt;=150,2,3))</f>
        <v>3</v>
      </c>
      <c r="J59">
        <v>30.9</v>
      </c>
      <c r="K59">
        <v>5.71</v>
      </c>
      <c r="L59">
        <v>4.13</v>
      </c>
      <c r="M59">
        <v>185</v>
      </c>
      <c r="N59">
        <f>LOG(M59/100,2)+3</f>
        <v>3.8875252707415875</v>
      </c>
      <c r="O59">
        <f>INDEX(lehmad!B$2:B$412,MATCH(klypsid!$B59,lehmad!$A$2:$A$412,0))</f>
        <v>37514</v>
      </c>
      <c r="P59">
        <f>INDEX(lehmad!D$2:D$412,MATCH(klypsid!$B59,lehmad!$A$2:$A$412,0))</f>
        <v>93</v>
      </c>
      <c r="Q59">
        <f>INDEX(lehmad!E$2:E$412,MATCH(klypsid!$B59,lehmad!$A$2:$A$412,0))</f>
        <v>0.88700000000000001</v>
      </c>
      <c r="R59" t="str">
        <f>INDEX(lehmad!F$2:F$412,MATCH(klypsid!$B59,lehmad!$A$2:$A$412,0))</f>
        <v>DORADO-ET</v>
      </c>
      <c r="S59">
        <f>INDEX(lehmad!H$2:H$412,MATCH(klypsid!$B59,lehmad!$A$2:$A$412,0))</f>
        <v>102</v>
      </c>
      <c r="T59">
        <f>INDEX(lehmad!K$2:K$412,MATCH(klypsid!$B59,lehmad!$A$2:$A$412,0))</f>
        <v>106</v>
      </c>
      <c r="U59" s="4">
        <f t="shared" si="0"/>
        <v>11</v>
      </c>
      <c r="V59">
        <f t="shared" si="1"/>
        <v>38</v>
      </c>
    </row>
    <row r="60" spans="1:22" x14ac:dyDescent="0.25">
      <c r="A60">
        <v>1125</v>
      </c>
      <c r="B60" t="str">
        <f>"E"&amp;A60</f>
        <v>E1125</v>
      </c>
      <c r="C60" t="s">
        <v>9</v>
      </c>
      <c r="D60">
        <v>6</v>
      </c>
      <c r="E60">
        <f>IF(D60&lt;4,D60,4)</f>
        <v>4</v>
      </c>
      <c r="F60" s="1">
        <v>40090</v>
      </c>
      <c r="G60" s="1">
        <v>40462</v>
      </c>
      <c r="H60" s="3">
        <f>G60-F60</f>
        <v>372</v>
      </c>
      <c r="I60" s="3">
        <f>IF(H60&lt;=60,1,IF(H60&lt;=150,2,3))</f>
        <v>3</v>
      </c>
      <c r="J60">
        <v>22.9</v>
      </c>
      <c r="K60">
        <v>5.0999999999999996</v>
      </c>
      <c r="L60">
        <v>4.47</v>
      </c>
      <c r="M60">
        <v>146</v>
      </c>
      <c r="N60">
        <f>LOG(M60/100,2)+3</f>
        <v>3.5459683691052923</v>
      </c>
      <c r="O60">
        <f>INDEX(lehmad!B$2:B$412,MATCH(klypsid!$B60,lehmad!$A$2:$A$412,0))</f>
        <v>37514</v>
      </c>
      <c r="P60">
        <f>INDEX(lehmad!D$2:D$412,MATCH(klypsid!$B60,lehmad!$A$2:$A$412,0))</f>
        <v>93</v>
      </c>
      <c r="Q60">
        <f>INDEX(lehmad!E$2:E$412,MATCH(klypsid!$B60,lehmad!$A$2:$A$412,0))</f>
        <v>0.88700000000000001</v>
      </c>
      <c r="R60" t="str">
        <f>INDEX(lehmad!F$2:F$412,MATCH(klypsid!$B60,lehmad!$A$2:$A$412,0))</f>
        <v>DORADO-ET</v>
      </c>
      <c r="S60">
        <f>INDEX(lehmad!H$2:H$412,MATCH(klypsid!$B60,lehmad!$A$2:$A$412,0))</f>
        <v>102</v>
      </c>
      <c r="T60">
        <f>INDEX(lehmad!K$2:K$412,MATCH(klypsid!$B60,lehmad!$A$2:$A$412,0))</f>
        <v>106</v>
      </c>
      <c r="U60" s="4">
        <f t="shared" si="0"/>
        <v>12</v>
      </c>
      <c r="V60">
        <f t="shared" si="1"/>
        <v>28</v>
      </c>
    </row>
    <row r="61" spans="1:22" x14ac:dyDescent="0.25">
      <c r="A61">
        <v>1125</v>
      </c>
      <c r="B61" t="str">
        <f>"E"&amp;A61</f>
        <v>E1125</v>
      </c>
      <c r="C61" t="s">
        <v>9</v>
      </c>
      <c r="D61">
        <v>6</v>
      </c>
      <c r="E61">
        <f>IF(D61&lt;4,D61,4)</f>
        <v>4</v>
      </c>
      <c r="F61" s="1">
        <v>40090</v>
      </c>
      <c r="G61" s="1">
        <v>40493</v>
      </c>
      <c r="H61" s="3">
        <f>G61-F61</f>
        <v>403</v>
      </c>
      <c r="I61" s="3">
        <f>IF(H61&lt;=60,1,IF(H61&lt;=150,2,3))</f>
        <v>3</v>
      </c>
      <c r="J61">
        <v>20.2</v>
      </c>
      <c r="K61">
        <v>5</v>
      </c>
      <c r="L61">
        <v>4.41</v>
      </c>
      <c r="M61">
        <v>163</v>
      </c>
      <c r="N61">
        <f>LOG(M61/100,2)+3</f>
        <v>3.7048719644563528</v>
      </c>
      <c r="O61">
        <f>INDEX(lehmad!B$2:B$412,MATCH(klypsid!$B61,lehmad!$A$2:$A$412,0))</f>
        <v>37514</v>
      </c>
      <c r="P61">
        <f>INDEX(lehmad!D$2:D$412,MATCH(klypsid!$B61,lehmad!$A$2:$A$412,0))</f>
        <v>93</v>
      </c>
      <c r="Q61">
        <f>INDEX(lehmad!E$2:E$412,MATCH(klypsid!$B61,lehmad!$A$2:$A$412,0))</f>
        <v>0.88700000000000001</v>
      </c>
      <c r="R61" t="str">
        <f>INDEX(lehmad!F$2:F$412,MATCH(klypsid!$B61,lehmad!$A$2:$A$412,0))</f>
        <v>DORADO-ET</v>
      </c>
      <c r="S61">
        <f>INDEX(lehmad!H$2:H$412,MATCH(klypsid!$B61,lehmad!$A$2:$A$412,0))</f>
        <v>102</v>
      </c>
      <c r="T61">
        <f>INDEX(lehmad!K$2:K$412,MATCH(klypsid!$B61,lehmad!$A$2:$A$412,0))</f>
        <v>106</v>
      </c>
      <c r="U61" s="4">
        <f t="shared" si="0"/>
        <v>13</v>
      </c>
      <c r="V61">
        <f t="shared" si="1"/>
        <v>31</v>
      </c>
    </row>
    <row r="62" spans="1:22" x14ac:dyDescent="0.25">
      <c r="A62">
        <v>1125</v>
      </c>
      <c r="B62" t="str">
        <f>"E"&amp;A62</f>
        <v>E1125</v>
      </c>
      <c r="C62" t="s">
        <v>9</v>
      </c>
      <c r="D62">
        <v>6</v>
      </c>
      <c r="E62">
        <f>IF(D62&lt;4,D62,4)</f>
        <v>4</v>
      </c>
      <c r="F62" s="1">
        <v>40090</v>
      </c>
      <c r="G62" s="1">
        <v>40521</v>
      </c>
      <c r="H62" s="3">
        <f>G62-F62</f>
        <v>431</v>
      </c>
      <c r="I62" s="3">
        <f>IF(H62&lt;=60,1,IF(H62&lt;=150,2,3))</f>
        <v>3</v>
      </c>
      <c r="J62">
        <v>17</v>
      </c>
      <c r="K62">
        <v>6.1</v>
      </c>
      <c r="L62">
        <v>4.54</v>
      </c>
      <c r="M62">
        <v>161</v>
      </c>
      <c r="N62">
        <f>LOG(M62/100,2)+3</f>
        <v>3.6870606883398924</v>
      </c>
      <c r="O62">
        <f>INDEX(lehmad!B$2:B$412,MATCH(klypsid!$B62,lehmad!$A$2:$A$412,0))</f>
        <v>37514</v>
      </c>
      <c r="P62">
        <f>INDEX(lehmad!D$2:D$412,MATCH(klypsid!$B62,lehmad!$A$2:$A$412,0))</f>
        <v>93</v>
      </c>
      <c r="Q62">
        <f>INDEX(lehmad!E$2:E$412,MATCH(klypsid!$B62,lehmad!$A$2:$A$412,0))</f>
        <v>0.88700000000000001</v>
      </c>
      <c r="R62" t="str">
        <f>INDEX(lehmad!F$2:F$412,MATCH(klypsid!$B62,lehmad!$A$2:$A$412,0))</f>
        <v>DORADO-ET</v>
      </c>
      <c r="S62">
        <f>INDEX(lehmad!H$2:H$412,MATCH(klypsid!$B62,lehmad!$A$2:$A$412,0))</f>
        <v>102</v>
      </c>
      <c r="T62">
        <f>INDEX(lehmad!K$2:K$412,MATCH(klypsid!$B62,lehmad!$A$2:$A$412,0))</f>
        <v>106</v>
      </c>
      <c r="U62" s="4">
        <f t="shared" si="0"/>
        <v>14</v>
      </c>
      <c r="V62">
        <f t="shared" si="1"/>
        <v>28</v>
      </c>
    </row>
    <row r="63" spans="1:22" x14ac:dyDescent="0.25">
      <c r="A63">
        <v>1125</v>
      </c>
      <c r="B63" t="str">
        <f>"E"&amp;A63</f>
        <v>E1125</v>
      </c>
      <c r="C63" t="s">
        <v>9</v>
      </c>
      <c r="D63">
        <v>6</v>
      </c>
      <c r="E63">
        <f>IF(D63&lt;4,D63,4)</f>
        <v>4</v>
      </c>
      <c r="F63" s="1">
        <v>40090</v>
      </c>
      <c r="G63" s="1">
        <v>40556</v>
      </c>
      <c r="H63" s="3">
        <f>G63-F63</f>
        <v>466</v>
      </c>
      <c r="I63" s="3">
        <f>IF(H63&lt;=60,1,IF(H63&lt;=150,2,3))</f>
        <v>3</v>
      </c>
      <c r="J63">
        <v>17.5</v>
      </c>
      <c r="K63">
        <v>5.18</v>
      </c>
      <c r="L63">
        <v>4.38</v>
      </c>
      <c r="M63">
        <v>196</v>
      </c>
      <c r="N63">
        <f>LOG(M63/100,2)+3</f>
        <v>3.9708536543404835</v>
      </c>
      <c r="O63">
        <f>INDEX(lehmad!B$2:B$412,MATCH(klypsid!$B63,lehmad!$A$2:$A$412,0))</f>
        <v>37514</v>
      </c>
      <c r="P63">
        <f>INDEX(lehmad!D$2:D$412,MATCH(klypsid!$B63,lehmad!$A$2:$A$412,0))</f>
        <v>93</v>
      </c>
      <c r="Q63">
        <f>INDEX(lehmad!E$2:E$412,MATCH(klypsid!$B63,lehmad!$A$2:$A$412,0))</f>
        <v>0.88700000000000001</v>
      </c>
      <c r="R63" t="str">
        <f>INDEX(lehmad!F$2:F$412,MATCH(klypsid!$B63,lehmad!$A$2:$A$412,0))</f>
        <v>DORADO-ET</v>
      </c>
      <c r="S63">
        <f>INDEX(lehmad!H$2:H$412,MATCH(klypsid!$B63,lehmad!$A$2:$A$412,0))</f>
        <v>102</v>
      </c>
      <c r="T63">
        <f>INDEX(lehmad!K$2:K$412,MATCH(klypsid!$B63,lehmad!$A$2:$A$412,0))</f>
        <v>106</v>
      </c>
      <c r="U63" s="4">
        <f t="shared" si="0"/>
        <v>15</v>
      </c>
      <c r="V63">
        <f t="shared" si="1"/>
        <v>35</v>
      </c>
    </row>
    <row r="64" spans="1:22" x14ac:dyDescent="0.25">
      <c r="A64">
        <v>1176</v>
      </c>
      <c r="B64" t="str">
        <f>"E"&amp;A64</f>
        <v>E1176</v>
      </c>
      <c r="C64" t="s">
        <v>10</v>
      </c>
      <c r="D64">
        <v>1</v>
      </c>
      <c r="E64">
        <f>IF(D64&lt;4,D64,4)</f>
        <v>1</v>
      </c>
      <c r="F64" s="1">
        <v>38402</v>
      </c>
      <c r="G64" s="1">
        <v>38432</v>
      </c>
      <c r="H64" s="3">
        <f>G64-F64</f>
        <v>30</v>
      </c>
      <c r="I64" s="3">
        <f>IF(H64&lt;=60,1,IF(H64&lt;=150,2,3))</f>
        <v>1</v>
      </c>
      <c r="J64">
        <v>28</v>
      </c>
      <c r="K64">
        <v>3.81</v>
      </c>
      <c r="L64">
        <v>2.96</v>
      </c>
      <c r="M64">
        <v>20</v>
      </c>
      <c r="N64">
        <f>LOG(M64/100,2)+3</f>
        <v>0.67807190511263782</v>
      </c>
      <c r="O64">
        <f>INDEX(lehmad!B$2:B$412,MATCH(klypsid!$B64,lehmad!$A$2:$A$412,0))</f>
        <v>37551</v>
      </c>
      <c r="P64">
        <f>INDEX(lehmad!D$2:D$412,MATCH(klypsid!$B64,lehmad!$A$2:$A$412,0))</f>
        <v>85</v>
      </c>
      <c r="Q64">
        <f>INDEX(lehmad!E$2:E$412,MATCH(klypsid!$B64,lehmad!$A$2:$A$412,0))</f>
        <v>0.875</v>
      </c>
      <c r="R64" t="str">
        <f>INDEX(lehmad!F$2:F$412,MATCH(klypsid!$B64,lehmad!$A$2:$A$412,0))</f>
        <v>DORADO-ET</v>
      </c>
      <c r="S64">
        <f>INDEX(lehmad!H$2:H$412,MATCH(klypsid!$B64,lehmad!$A$2:$A$412,0))</f>
        <v>102</v>
      </c>
      <c r="T64">
        <f>INDEX(lehmad!K$2:K$412,MATCH(klypsid!$B64,lehmad!$A$2:$A$412,0))</f>
        <v>106</v>
      </c>
      <c r="U64" s="4">
        <f t="shared" si="0"/>
        <v>1</v>
      </c>
      <c r="V64">
        <f t="shared" si="1"/>
        <v>30</v>
      </c>
    </row>
    <row r="65" spans="1:22" x14ac:dyDescent="0.25">
      <c r="A65">
        <v>1176</v>
      </c>
      <c r="B65" t="str">
        <f>"E"&amp;A65</f>
        <v>E1176</v>
      </c>
      <c r="C65" t="s">
        <v>10</v>
      </c>
      <c r="D65">
        <v>1</v>
      </c>
      <c r="E65">
        <f>IF(D65&lt;4,D65,4)</f>
        <v>1</v>
      </c>
      <c r="F65" s="1">
        <v>38402</v>
      </c>
      <c r="G65" s="1">
        <v>38464</v>
      </c>
      <c r="H65" s="3">
        <f>G65-F65</f>
        <v>62</v>
      </c>
      <c r="I65" s="3">
        <f>IF(H65&lt;=60,1,IF(H65&lt;=150,2,3))</f>
        <v>2</v>
      </c>
      <c r="J65">
        <v>25.6</v>
      </c>
      <c r="K65">
        <v>3.86</v>
      </c>
      <c r="L65">
        <v>3.02</v>
      </c>
      <c r="M65">
        <v>21</v>
      </c>
      <c r="N65">
        <f>LOG(M65/100,2)+3</f>
        <v>0.74846123300403544</v>
      </c>
      <c r="O65">
        <f>INDEX(lehmad!B$2:B$412,MATCH(klypsid!$B65,lehmad!$A$2:$A$412,0))</f>
        <v>37551</v>
      </c>
      <c r="P65">
        <f>INDEX(lehmad!D$2:D$412,MATCH(klypsid!$B65,lehmad!$A$2:$A$412,0))</f>
        <v>85</v>
      </c>
      <c r="Q65">
        <f>INDEX(lehmad!E$2:E$412,MATCH(klypsid!$B65,lehmad!$A$2:$A$412,0))</f>
        <v>0.875</v>
      </c>
      <c r="R65" t="str">
        <f>INDEX(lehmad!F$2:F$412,MATCH(klypsid!$B65,lehmad!$A$2:$A$412,0))</f>
        <v>DORADO-ET</v>
      </c>
      <c r="S65">
        <f>INDEX(lehmad!H$2:H$412,MATCH(klypsid!$B65,lehmad!$A$2:$A$412,0))</f>
        <v>102</v>
      </c>
      <c r="T65">
        <f>INDEX(lehmad!K$2:K$412,MATCH(klypsid!$B65,lehmad!$A$2:$A$412,0))</f>
        <v>106</v>
      </c>
      <c r="U65" s="4">
        <f t="shared" si="0"/>
        <v>2</v>
      </c>
      <c r="V65">
        <f t="shared" si="1"/>
        <v>32</v>
      </c>
    </row>
    <row r="66" spans="1:22" x14ac:dyDescent="0.25">
      <c r="A66">
        <v>1176</v>
      </c>
      <c r="B66" t="str">
        <f>"E"&amp;A66</f>
        <v>E1176</v>
      </c>
      <c r="C66" t="s">
        <v>10</v>
      </c>
      <c r="D66">
        <v>1</v>
      </c>
      <c r="E66">
        <f>IF(D66&lt;4,D66,4)</f>
        <v>1</v>
      </c>
      <c r="F66" s="1">
        <v>38402</v>
      </c>
      <c r="G66" s="1">
        <v>38495</v>
      </c>
      <c r="H66" s="3">
        <f>G66-F66</f>
        <v>93</v>
      </c>
      <c r="I66" s="3">
        <f>IF(H66&lt;=60,1,IF(H66&lt;=150,2,3))</f>
        <v>2</v>
      </c>
      <c r="J66">
        <v>30</v>
      </c>
      <c r="K66">
        <v>3.8</v>
      </c>
      <c r="L66">
        <v>3.12</v>
      </c>
      <c r="M66">
        <v>11</v>
      </c>
      <c r="N66">
        <f>LOG(M66/100,2)+3</f>
        <v>-0.1844245711374275</v>
      </c>
      <c r="O66">
        <f>INDEX(lehmad!B$2:B$412,MATCH(klypsid!$B66,lehmad!$A$2:$A$412,0))</f>
        <v>37551</v>
      </c>
      <c r="P66">
        <f>INDEX(lehmad!D$2:D$412,MATCH(klypsid!$B66,lehmad!$A$2:$A$412,0))</f>
        <v>85</v>
      </c>
      <c r="Q66">
        <f>INDEX(lehmad!E$2:E$412,MATCH(klypsid!$B66,lehmad!$A$2:$A$412,0))</f>
        <v>0.875</v>
      </c>
      <c r="R66" t="str">
        <f>INDEX(lehmad!F$2:F$412,MATCH(klypsid!$B66,lehmad!$A$2:$A$412,0))</f>
        <v>DORADO-ET</v>
      </c>
      <c r="S66">
        <f>INDEX(lehmad!H$2:H$412,MATCH(klypsid!$B66,lehmad!$A$2:$A$412,0))</f>
        <v>102</v>
      </c>
      <c r="T66">
        <f>INDEX(lehmad!K$2:K$412,MATCH(klypsid!$B66,lehmad!$A$2:$A$412,0))</f>
        <v>106</v>
      </c>
      <c r="U66" s="4">
        <f t="shared" si="0"/>
        <v>3</v>
      </c>
      <c r="V66">
        <f t="shared" si="1"/>
        <v>31</v>
      </c>
    </row>
    <row r="67" spans="1:22" x14ac:dyDescent="0.25">
      <c r="A67">
        <v>1176</v>
      </c>
      <c r="B67" t="str">
        <f>"E"&amp;A67</f>
        <v>E1176</v>
      </c>
      <c r="C67" t="s">
        <v>10</v>
      </c>
      <c r="D67">
        <v>1</v>
      </c>
      <c r="E67">
        <f>IF(D67&lt;4,D67,4)</f>
        <v>1</v>
      </c>
      <c r="F67" s="1">
        <v>38402</v>
      </c>
      <c r="G67" s="1">
        <v>38522</v>
      </c>
      <c r="H67" s="3">
        <f>G67-F67</f>
        <v>120</v>
      </c>
      <c r="I67" s="3">
        <f>IF(H67&lt;=60,1,IF(H67&lt;=150,2,3))</f>
        <v>2</v>
      </c>
      <c r="J67">
        <v>32.799999999999997</v>
      </c>
      <c r="K67">
        <v>4.17</v>
      </c>
      <c r="L67">
        <v>3.18</v>
      </c>
      <c r="M67">
        <v>18</v>
      </c>
      <c r="N67">
        <f>LOG(M67/100,2)+3</f>
        <v>0.52606881166758779</v>
      </c>
      <c r="O67">
        <f>INDEX(lehmad!B$2:B$412,MATCH(klypsid!$B67,lehmad!$A$2:$A$412,0))</f>
        <v>37551</v>
      </c>
      <c r="P67">
        <f>INDEX(lehmad!D$2:D$412,MATCH(klypsid!$B67,lehmad!$A$2:$A$412,0))</f>
        <v>85</v>
      </c>
      <c r="Q67">
        <f>INDEX(lehmad!E$2:E$412,MATCH(klypsid!$B67,lehmad!$A$2:$A$412,0))</f>
        <v>0.875</v>
      </c>
      <c r="R67" t="str">
        <f>INDEX(lehmad!F$2:F$412,MATCH(klypsid!$B67,lehmad!$A$2:$A$412,0))</f>
        <v>DORADO-ET</v>
      </c>
      <c r="S67">
        <f>INDEX(lehmad!H$2:H$412,MATCH(klypsid!$B67,lehmad!$A$2:$A$412,0))</f>
        <v>102</v>
      </c>
      <c r="T67">
        <f>INDEX(lehmad!K$2:K$412,MATCH(klypsid!$B67,lehmad!$A$2:$A$412,0))</f>
        <v>106</v>
      </c>
      <c r="U67" s="4">
        <f t="shared" ref="U67:U130" si="2">IF(AND(A67=A66,D67=D66),U66+1,1)</f>
        <v>4</v>
      </c>
      <c r="V67">
        <f t="shared" ref="V67:V130" si="3">IF(AND(A67=A66,D67=D66),G67-G66,G67-F67)</f>
        <v>27</v>
      </c>
    </row>
    <row r="68" spans="1:22" x14ac:dyDescent="0.25">
      <c r="A68">
        <v>1176</v>
      </c>
      <c r="B68" t="str">
        <f>"E"&amp;A68</f>
        <v>E1176</v>
      </c>
      <c r="C68" t="s">
        <v>10</v>
      </c>
      <c r="D68">
        <v>1</v>
      </c>
      <c r="E68">
        <f>IF(D68&lt;4,D68,4)</f>
        <v>1</v>
      </c>
      <c r="F68" s="1">
        <v>38402</v>
      </c>
      <c r="G68" s="1">
        <v>38558</v>
      </c>
      <c r="H68" s="3">
        <f>G68-F68</f>
        <v>156</v>
      </c>
      <c r="I68" s="3">
        <f>IF(H68&lt;=60,1,IF(H68&lt;=150,2,3))</f>
        <v>3</v>
      </c>
      <c r="J68">
        <v>31</v>
      </c>
      <c r="K68">
        <v>4.13</v>
      </c>
      <c r="L68">
        <v>3.35</v>
      </c>
      <c r="M68">
        <v>75</v>
      </c>
      <c r="N68">
        <f>LOG(M68/100,2)+3</f>
        <v>2.5849625007211561</v>
      </c>
      <c r="O68">
        <f>INDEX(lehmad!B$2:B$412,MATCH(klypsid!$B68,lehmad!$A$2:$A$412,0))</f>
        <v>37551</v>
      </c>
      <c r="P68">
        <f>INDEX(lehmad!D$2:D$412,MATCH(klypsid!$B68,lehmad!$A$2:$A$412,0))</f>
        <v>85</v>
      </c>
      <c r="Q68">
        <f>INDEX(lehmad!E$2:E$412,MATCH(klypsid!$B68,lehmad!$A$2:$A$412,0))</f>
        <v>0.875</v>
      </c>
      <c r="R68" t="str">
        <f>INDEX(lehmad!F$2:F$412,MATCH(klypsid!$B68,lehmad!$A$2:$A$412,0))</f>
        <v>DORADO-ET</v>
      </c>
      <c r="S68">
        <f>INDEX(lehmad!H$2:H$412,MATCH(klypsid!$B68,lehmad!$A$2:$A$412,0))</f>
        <v>102</v>
      </c>
      <c r="T68">
        <f>INDEX(lehmad!K$2:K$412,MATCH(klypsid!$B68,lehmad!$A$2:$A$412,0))</f>
        <v>106</v>
      </c>
      <c r="U68" s="4">
        <f t="shared" si="2"/>
        <v>5</v>
      </c>
      <c r="V68">
        <f t="shared" si="3"/>
        <v>36</v>
      </c>
    </row>
    <row r="69" spans="1:22" x14ac:dyDescent="0.25">
      <c r="A69">
        <v>1176</v>
      </c>
      <c r="B69" t="str">
        <f>"E"&amp;A69</f>
        <v>E1176</v>
      </c>
      <c r="C69" t="s">
        <v>10</v>
      </c>
      <c r="D69">
        <v>1</v>
      </c>
      <c r="E69">
        <f>IF(D69&lt;4,D69,4)</f>
        <v>1</v>
      </c>
      <c r="F69" s="1">
        <v>38402</v>
      </c>
      <c r="G69" s="1">
        <v>38599</v>
      </c>
      <c r="H69" s="3">
        <f>G69-F69</f>
        <v>197</v>
      </c>
      <c r="I69" s="3">
        <f>IF(H69&lt;=60,1,IF(H69&lt;=150,2,3))</f>
        <v>3</v>
      </c>
      <c r="J69">
        <v>31</v>
      </c>
      <c r="K69">
        <v>3.92</v>
      </c>
      <c r="L69">
        <v>3.39</v>
      </c>
      <c r="M69">
        <v>16</v>
      </c>
      <c r="N69">
        <f>LOG(M69/100,2)+3</f>
        <v>0.35614381022527519</v>
      </c>
      <c r="O69">
        <f>INDEX(lehmad!B$2:B$412,MATCH(klypsid!$B69,lehmad!$A$2:$A$412,0))</f>
        <v>37551</v>
      </c>
      <c r="P69">
        <f>INDEX(lehmad!D$2:D$412,MATCH(klypsid!$B69,lehmad!$A$2:$A$412,0))</f>
        <v>85</v>
      </c>
      <c r="Q69">
        <f>INDEX(lehmad!E$2:E$412,MATCH(klypsid!$B69,lehmad!$A$2:$A$412,0))</f>
        <v>0.875</v>
      </c>
      <c r="R69" t="str">
        <f>INDEX(lehmad!F$2:F$412,MATCH(klypsid!$B69,lehmad!$A$2:$A$412,0))</f>
        <v>DORADO-ET</v>
      </c>
      <c r="S69">
        <f>INDEX(lehmad!H$2:H$412,MATCH(klypsid!$B69,lehmad!$A$2:$A$412,0))</f>
        <v>102</v>
      </c>
      <c r="T69">
        <f>INDEX(lehmad!K$2:K$412,MATCH(klypsid!$B69,lehmad!$A$2:$A$412,0))</f>
        <v>106</v>
      </c>
      <c r="U69" s="4">
        <f t="shared" si="2"/>
        <v>6</v>
      </c>
      <c r="V69">
        <f t="shared" si="3"/>
        <v>41</v>
      </c>
    </row>
    <row r="70" spans="1:22" x14ac:dyDescent="0.25">
      <c r="A70">
        <v>1176</v>
      </c>
      <c r="B70" t="str">
        <f>"E"&amp;A70</f>
        <v>E1176</v>
      </c>
      <c r="C70" t="s">
        <v>10</v>
      </c>
      <c r="D70">
        <v>1</v>
      </c>
      <c r="E70">
        <f>IF(D70&lt;4,D70,4)</f>
        <v>1</v>
      </c>
      <c r="F70" s="1">
        <v>38402</v>
      </c>
      <c r="G70" s="1">
        <v>38629</v>
      </c>
      <c r="H70" s="3">
        <f>G70-F70</f>
        <v>227</v>
      </c>
      <c r="I70" s="3">
        <f>IF(H70&lt;=60,1,IF(H70&lt;=150,2,3))</f>
        <v>3</v>
      </c>
      <c r="J70">
        <v>32.200000000000003</v>
      </c>
      <c r="K70">
        <v>4.3600000000000003</v>
      </c>
      <c r="L70">
        <v>3.59</v>
      </c>
      <c r="M70">
        <v>25</v>
      </c>
      <c r="N70">
        <f>LOG(M70/100,2)+3</f>
        <v>1</v>
      </c>
      <c r="O70">
        <f>INDEX(lehmad!B$2:B$412,MATCH(klypsid!$B70,lehmad!$A$2:$A$412,0))</f>
        <v>37551</v>
      </c>
      <c r="P70">
        <f>INDEX(lehmad!D$2:D$412,MATCH(klypsid!$B70,lehmad!$A$2:$A$412,0))</f>
        <v>85</v>
      </c>
      <c r="Q70">
        <f>INDEX(lehmad!E$2:E$412,MATCH(klypsid!$B70,lehmad!$A$2:$A$412,0))</f>
        <v>0.875</v>
      </c>
      <c r="R70" t="str">
        <f>INDEX(lehmad!F$2:F$412,MATCH(klypsid!$B70,lehmad!$A$2:$A$412,0))</f>
        <v>DORADO-ET</v>
      </c>
      <c r="S70">
        <f>INDEX(lehmad!H$2:H$412,MATCH(klypsid!$B70,lehmad!$A$2:$A$412,0))</f>
        <v>102</v>
      </c>
      <c r="T70">
        <f>INDEX(lehmad!K$2:K$412,MATCH(klypsid!$B70,lehmad!$A$2:$A$412,0))</f>
        <v>106</v>
      </c>
      <c r="U70" s="4">
        <f t="shared" si="2"/>
        <v>7</v>
      </c>
      <c r="V70">
        <f t="shared" si="3"/>
        <v>30</v>
      </c>
    </row>
    <row r="71" spans="1:22" x14ac:dyDescent="0.25">
      <c r="A71">
        <v>1176</v>
      </c>
      <c r="B71" t="str">
        <f>"E"&amp;A71</f>
        <v>E1176</v>
      </c>
      <c r="C71" t="s">
        <v>10</v>
      </c>
      <c r="D71">
        <v>1</v>
      </c>
      <c r="E71">
        <f>IF(D71&lt;4,D71,4)</f>
        <v>1</v>
      </c>
      <c r="F71" s="1">
        <v>38402</v>
      </c>
      <c r="G71" s="1">
        <v>38658</v>
      </c>
      <c r="H71" s="3">
        <f>G71-F71</f>
        <v>256</v>
      </c>
      <c r="I71" s="3">
        <f>IF(H71&lt;=60,1,IF(H71&lt;=150,2,3))</f>
        <v>3</v>
      </c>
      <c r="J71">
        <v>28</v>
      </c>
      <c r="K71">
        <v>4.74</v>
      </c>
      <c r="L71">
        <v>3.69</v>
      </c>
      <c r="M71">
        <v>24</v>
      </c>
      <c r="N71">
        <f>LOG(M71/100,2)+3</f>
        <v>0.94110631094643127</v>
      </c>
      <c r="O71">
        <f>INDEX(lehmad!B$2:B$412,MATCH(klypsid!$B71,lehmad!$A$2:$A$412,0))</f>
        <v>37551</v>
      </c>
      <c r="P71">
        <f>INDEX(lehmad!D$2:D$412,MATCH(klypsid!$B71,lehmad!$A$2:$A$412,0))</f>
        <v>85</v>
      </c>
      <c r="Q71">
        <f>INDEX(lehmad!E$2:E$412,MATCH(klypsid!$B71,lehmad!$A$2:$A$412,0))</f>
        <v>0.875</v>
      </c>
      <c r="R71" t="str">
        <f>INDEX(lehmad!F$2:F$412,MATCH(klypsid!$B71,lehmad!$A$2:$A$412,0))</f>
        <v>DORADO-ET</v>
      </c>
      <c r="S71">
        <f>INDEX(lehmad!H$2:H$412,MATCH(klypsid!$B71,lehmad!$A$2:$A$412,0))</f>
        <v>102</v>
      </c>
      <c r="T71">
        <f>INDEX(lehmad!K$2:K$412,MATCH(klypsid!$B71,lehmad!$A$2:$A$412,0))</f>
        <v>106</v>
      </c>
      <c r="U71" s="4">
        <f t="shared" si="2"/>
        <v>8</v>
      </c>
      <c r="V71">
        <f t="shared" si="3"/>
        <v>29</v>
      </c>
    </row>
    <row r="72" spans="1:22" x14ac:dyDescent="0.25">
      <c r="A72">
        <v>1176</v>
      </c>
      <c r="B72" t="str">
        <f>"E"&amp;A72</f>
        <v>E1176</v>
      </c>
      <c r="C72" t="s">
        <v>10</v>
      </c>
      <c r="D72">
        <v>1</v>
      </c>
      <c r="E72">
        <f>IF(D72&lt;4,D72,4)</f>
        <v>1</v>
      </c>
      <c r="F72" s="1">
        <v>38402</v>
      </c>
      <c r="G72" s="1">
        <v>38687</v>
      </c>
      <c r="H72" s="3">
        <f>G72-F72</f>
        <v>285</v>
      </c>
      <c r="I72" s="3">
        <f>IF(H72&lt;=60,1,IF(H72&lt;=150,2,3))</f>
        <v>3</v>
      </c>
      <c r="J72">
        <v>28</v>
      </c>
      <c r="K72">
        <v>4.8099999999999996</v>
      </c>
      <c r="L72">
        <v>3.71</v>
      </c>
      <c r="M72">
        <v>29</v>
      </c>
      <c r="N72">
        <f>LOG(M72/100,2)+3</f>
        <v>1.2141248053528473</v>
      </c>
      <c r="O72">
        <f>INDEX(lehmad!B$2:B$412,MATCH(klypsid!$B72,lehmad!$A$2:$A$412,0))</f>
        <v>37551</v>
      </c>
      <c r="P72">
        <f>INDEX(lehmad!D$2:D$412,MATCH(klypsid!$B72,lehmad!$A$2:$A$412,0))</f>
        <v>85</v>
      </c>
      <c r="Q72">
        <f>INDEX(lehmad!E$2:E$412,MATCH(klypsid!$B72,lehmad!$A$2:$A$412,0))</f>
        <v>0.875</v>
      </c>
      <c r="R72" t="str">
        <f>INDEX(lehmad!F$2:F$412,MATCH(klypsid!$B72,lehmad!$A$2:$A$412,0))</f>
        <v>DORADO-ET</v>
      </c>
      <c r="S72">
        <f>INDEX(lehmad!H$2:H$412,MATCH(klypsid!$B72,lehmad!$A$2:$A$412,0))</f>
        <v>102</v>
      </c>
      <c r="T72">
        <f>INDEX(lehmad!K$2:K$412,MATCH(klypsid!$B72,lehmad!$A$2:$A$412,0))</f>
        <v>106</v>
      </c>
      <c r="U72" s="4">
        <f t="shared" si="2"/>
        <v>9</v>
      </c>
      <c r="V72">
        <f t="shared" si="3"/>
        <v>29</v>
      </c>
    </row>
    <row r="73" spans="1:22" x14ac:dyDescent="0.25">
      <c r="A73">
        <v>1176</v>
      </c>
      <c r="B73" t="str">
        <f>"E"&amp;A73</f>
        <v>E1176</v>
      </c>
      <c r="C73" t="s">
        <v>10</v>
      </c>
      <c r="D73">
        <v>1</v>
      </c>
      <c r="E73">
        <f>IF(D73&lt;4,D73,4)</f>
        <v>1</v>
      </c>
      <c r="F73" s="1">
        <v>38402</v>
      </c>
      <c r="G73" s="1">
        <v>38719</v>
      </c>
      <c r="H73" s="3">
        <f>G73-F73</f>
        <v>317</v>
      </c>
      <c r="I73" s="3">
        <f>IF(H73&lt;=60,1,IF(H73&lt;=150,2,3))</f>
        <v>3</v>
      </c>
      <c r="J73">
        <v>23.2</v>
      </c>
      <c r="K73">
        <v>4.75</v>
      </c>
      <c r="L73">
        <v>3.86</v>
      </c>
      <c r="M73">
        <v>26</v>
      </c>
      <c r="N73">
        <f>LOG(M73/100,2)+3</f>
        <v>1.0565835283663676</v>
      </c>
      <c r="O73">
        <f>INDEX(lehmad!B$2:B$412,MATCH(klypsid!$B73,lehmad!$A$2:$A$412,0))</f>
        <v>37551</v>
      </c>
      <c r="P73">
        <f>INDEX(lehmad!D$2:D$412,MATCH(klypsid!$B73,lehmad!$A$2:$A$412,0))</f>
        <v>85</v>
      </c>
      <c r="Q73">
        <f>INDEX(lehmad!E$2:E$412,MATCH(klypsid!$B73,lehmad!$A$2:$A$412,0))</f>
        <v>0.875</v>
      </c>
      <c r="R73" t="str">
        <f>INDEX(lehmad!F$2:F$412,MATCH(klypsid!$B73,lehmad!$A$2:$A$412,0))</f>
        <v>DORADO-ET</v>
      </c>
      <c r="S73">
        <f>INDEX(lehmad!H$2:H$412,MATCH(klypsid!$B73,lehmad!$A$2:$A$412,0))</f>
        <v>102</v>
      </c>
      <c r="T73">
        <f>INDEX(lehmad!K$2:K$412,MATCH(klypsid!$B73,lehmad!$A$2:$A$412,0))</f>
        <v>106</v>
      </c>
      <c r="U73" s="4">
        <f t="shared" si="2"/>
        <v>10</v>
      </c>
      <c r="V73">
        <f t="shared" si="3"/>
        <v>32</v>
      </c>
    </row>
    <row r="74" spans="1:22" x14ac:dyDescent="0.25">
      <c r="A74">
        <v>1176</v>
      </c>
      <c r="B74" t="str">
        <f>"E"&amp;A74</f>
        <v>E1176</v>
      </c>
      <c r="C74" t="s">
        <v>10</v>
      </c>
      <c r="D74">
        <v>1</v>
      </c>
      <c r="E74">
        <f>IF(D74&lt;4,D74,4)</f>
        <v>1</v>
      </c>
      <c r="F74" s="1">
        <v>38402</v>
      </c>
      <c r="G74" s="1">
        <v>38750</v>
      </c>
      <c r="H74" s="3">
        <f>G74-F74</f>
        <v>348</v>
      </c>
      <c r="I74" s="3">
        <f>IF(H74&lt;=60,1,IF(H74&lt;=150,2,3))</f>
        <v>3</v>
      </c>
      <c r="J74">
        <v>23</v>
      </c>
      <c r="K74">
        <v>4.8099999999999996</v>
      </c>
      <c r="L74">
        <v>3.84</v>
      </c>
      <c r="M74">
        <v>26</v>
      </c>
      <c r="N74">
        <f>LOG(M74/100,2)+3</f>
        <v>1.0565835283663676</v>
      </c>
      <c r="O74">
        <f>INDEX(lehmad!B$2:B$412,MATCH(klypsid!$B74,lehmad!$A$2:$A$412,0))</f>
        <v>37551</v>
      </c>
      <c r="P74">
        <f>INDEX(lehmad!D$2:D$412,MATCH(klypsid!$B74,lehmad!$A$2:$A$412,0))</f>
        <v>85</v>
      </c>
      <c r="Q74">
        <f>INDEX(lehmad!E$2:E$412,MATCH(klypsid!$B74,lehmad!$A$2:$A$412,0))</f>
        <v>0.875</v>
      </c>
      <c r="R74" t="str">
        <f>INDEX(lehmad!F$2:F$412,MATCH(klypsid!$B74,lehmad!$A$2:$A$412,0))</f>
        <v>DORADO-ET</v>
      </c>
      <c r="S74">
        <f>INDEX(lehmad!H$2:H$412,MATCH(klypsid!$B74,lehmad!$A$2:$A$412,0))</f>
        <v>102</v>
      </c>
      <c r="T74">
        <f>INDEX(lehmad!K$2:K$412,MATCH(klypsid!$B74,lehmad!$A$2:$A$412,0))</f>
        <v>106</v>
      </c>
      <c r="U74" s="4">
        <f t="shared" si="2"/>
        <v>11</v>
      </c>
      <c r="V74">
        <f t="shared" si="3"/>
        <v>31</v>
      </c>
    </row>
    <row r="75" spans="1:22" x14ac:dyDescent="0.25">
      <c r="A75">
        <v>1176</v>
      </c>
      <c r="B75" t="str">
        <f>"E"&amp;A75</f>
        <v>E1176</v>
      </c>
      <c r="C75" t="s">
        <v>10</v>
      </c>
      <c r="D75">
        <v>1</v>
      </c>
      <c r="E75">
        <f>IF(D75&lt;4,D75,4)</f>
        <v>1</v>
      </c>
      <c r="F75" s="1">
        <v>38402</v>
      </c>
      <c r="G75" s="1">
        <v>38777</v>
      </c>
      <c r="H75" s="3">
        <f>G75-F75</f>
        <v>375</v>
      </c>
      <c r="I75" s="3">
        <f>IF(H75&lt;=60,1,IF(H75&lt;=150,2,3))</f>
        <v>3</v>
      </c>
      <c r="J75">
        <v>25.2</v>
      </c>
      <c r="K75">
        <v>4.93</v>
      </c>
      <c r="L75">
        <v>3.86</v>
      </c>
      <c r="M75">
        <v>52</v>
      </c>
      <c r="N75">
        <f>LOG(M75/100,2)+3</f>
        <v>2.0565835283663674</v>
      </c>
      <c r="O75">
        <f>INDEX(lehmad!B$2:B$412,MATCH(klypsid!$B75,lehmad!$A$2:$A$412,0))</f>
        <v>37551</v>
      </c>
      <c r="P75">
        <f>INDEX(lehmad!D$2:D$412,MATCH(klypsid!$B75,lehmad!$A$2:$A$412,0))</f>
        <v>85</v>
      </c>
      <c r="Q75">
        <f>INDEX(lehmad!E$2:E$412,MATCH(klypsid!$B75,lehmad!$A$2:$A$412,0))</f>
        <v>0.875</v>
      </c>
      <c r="R75" t="str">
        <f>INDEX(lehmad!F$2:F$412,MATCH(klypsid!$B75,lehmad!$A$2:$A$412,0))</f>
        <v>DORADO-ET</v>
      </c>
      <c r="S75">
        <f>INDEX(lehmad!H$2:H$412,MATCH(klypsid!$B75,lehmad!$A$2:$A$412,0))</f>
        <v>102</v>
      </c>
      <c r="T75">
        <f>INDEX(lehmad!K$2:K$412,MATCH(klypsid!$B75,lehmad!$A$2:$A$412,0))</f>
        <v>106</v>
      </c>
      <c r="U75" s="4">
        <f t="shared" si="2"/>
        <v>12</v>
      </c>
      <c r="V75">
        <f t="shared" si="3"/>
        <v>27</v>
      </c>
    </row>
    <row r="76" spans="1:22" x14ac:dyDescent="0.25">
      <c r="A76">
        <v>1176</v>
      </c>
      <c r="B76" t="str">
        <f>"E"&amp;A76</f>
        <v>E1176</v>
      </c>
      <c r="C76" t="s">
        <v>10</v>
      </c>
      <c r="D76">
        <v>1</v>
      </c>
      <c r="E76">
        <f>IF(D76&lt;4,D76,4)</f>
        <v>1</v>
      </c>
      <c r="F76" s="1">
        <v>38402</v>
      </c>
      <c r="G76" s="1">
        <v>38809</v>
      </c>
      <c r="H76" s="3">
        <f>G76-F76</f>
        <v>407</v>
      </c>
      <c r="I76" s="3">
        <f>IF(H76&lt;=60,1,IF(H76&lt;=150,2,3))</f>
        <v>3</v>
      </c>
      <c r="J76">
        <v>24.6</v>
      </c>
      <c r="K76">
        <v>4.6500000000000004</v>
      </c>
      <c r="L76">
        <v>3.79</v>
      </c>
      <c r="M76">
        <v>35</v>
      </c>
      <c r="N76">
        <f>LOG(M76/100,2)+3</f>
        <v>1.4854268271702415</v>
      </c>
      <c r="O76">
        <f>INDEX(lehmad!B$2:B$412,MATCH(klypsid!$B76,lehmad!$A$2:$A$412,0))</f>
        <v>37551</v>
      </c>
      <c r="P76">
        <f>INDEX(lehmad!D$2:D$412,MATCH(klypsid!$B76,lehmad!$A$2:$A$412,0))</f>
        <v>85</v>
      </c>
      <c r="Q76">
        <f>INDEX(lehmad!E$2:E$412,MATCH(klypsid!$B76,lehmad!$A$2:$A$412,0))</f>
        <v>0.875</v>
      </c>
      <c r="R76" t="str">
        <f>INDEX(lehmad!F$2:F$412,MATCH(klypsid!$B76,lehmad!$A$2:$A$412,0))</f>
        <v>DORADO-ET</v>
      </c>
      <c r="S76">
        <f>INDEX(lehmad!H$2:H$412,MATCH(klypsid!$B76,lehmad!$A$2:$A$412,0))</f>
        <v>102</v>
      </c>
      <c r="T76">
        <f>INDEX(lehmad!K$2:K$412,MATCH(klypsid!$B76,lehmad!$A$2:$A$412,0))</f>
        <v>106</v>
      </c>
      <c r="U76" s="4">
        <f t="shared" si="2"/>
        <v>13</v>
      </c>
      <c r="V76">
        <f t="shared" si="3"/>
        <v>32</v>
      </c>
    </row>
    <row r="77" spans="1:22" x14ac:dyDescent="0.25">
      <c r="A77">
        <v>1176</v>
      </c>
      <c r="B77" t="str">
        <f>"E"&amp;A77</f>
        <v>E1176</v>
      </c>
      <c r="C77" t="s">
        <v>10</v>
      </c>
      <c r="D77">
        <v>1</v>
      </c>
      <c r="E77">
        <f>IF(D77&lt;4,D77,4)</f>
        <v>1</v>
      </c>
      <c r="F77" s="1">
        <v>38402</v>
      </c>
      <c r="G77" s="1">
        <v>38841</v>
      </c>
      <c r="H77" s="3">
        <f>G77-F77</f>
        <v>439</v>
      </c>
      <c r="I77" s="3">
        <f>IF(H77&lt;=60,1,IF(H77&lt;=150,2,3))</f>
        <v>3</v>
      </c>
      <c r="J77">
        <v>22.8</v>
      </c>
      <c r="K77">
        <v>4.63</v>
      </c>
      <c r="L77">
        <v>3.69</v>
      </c>
      <c r="M77">
        <v>45</v>
      </c>
      <c r="N77">
        <f>LOG(M77/100,2)+3</f>
        <v>1.84799690655495</v>
      </c>
      <c r="O77">
        <f>INDEX(lehmad!B$2:B$412,MATCH(klypsid!$B77,lehmad!$A$2:$A$412,0))</f>
        <v>37551</v>
      </c>
      <c r="P77">
        <f>INDEX(lehmad!D$2:D$412,MATCH(klypsid!$B77,lehmad!$A$2:$A$412,0))</f>
        <v>85</v>
      </c>
      <c r="Q77">
        <f>INDEX(lehmad!E$2:E$412,MATCH(klypsid!$B77,lehmad!$A$2:$A$412,0))</f>
        <v>0.875</v>
      </c>
      <c r="R77" t="str">
        <f>INDEX(lehmad!F$2:F$412,MATCH(klypsid!$B77,lehmad!$A$2:$A$412,0))</f>
        <v>DORADO-ET</v>
      </c>
      <c r="S77">
        <f>INDEX(lehmad!H$2:H$412,MATCH(klypsid!$B77,lehmad!$A$2:$A$412,0))</f>
        <v>102</v>
      </c>
      <c r="T77">
        <f>INDEX(lehmad!K$2:K$412,MATCH(klypsid!$B77,lehmad!$A$2:$A$412,0))</f>
        <v>106</v>
      </c>
      <c r="U77" s="4">
        <f t="shared" si="2"/>
        <v>14</v>
      </c>
      <c r="V77">
        <f t="shared" si="3"/>
        <v>32</v>
      </c>
    </row>
    <row r="78" spans="1:22" x14ac:dyDescent="0.25">
      <c r="A78">
        <v>1176</v>
      </c>
      <c r="B78" t="str">
        <f>"E"&amp;A78</f>
        <v>E1176</v>
      </c>
      <c r="C78" t="s">
        <v>10</v>
      </c>
      <c r="D78">
        <v>1</v>
      </c>
      <c r="E78">
        <f>IF(D78&lt;4,D78,4)</f>
        <v>1</v>
      </c>
      <c r="F78" s="1">
        <v>38402</v>
      </c>
      <c r="G78" s="1">
        <v>38869</v>
      </c>
      <c r="H78" s="3">
        <f>G78-F78</f>
        <v>467</v>
      </c>
      <c r="I78" s="3">
        <f>IF(H78&lt;=60,1,IF(H78&lt;=150,2,3))</f>
        <v>3</v>
      </c>
      <c r="J78">
        <v>26.2</v>
      </c>
      <c r="K78">
        <v>4.4400000000000004</v>
      </c>
      <c r="L78">
        <v>3.73</v>
      </c>
      <c r="M78">
        <v>43</v>
      </c>
      <c r="N78">
        <f>LOG(M78/100,2)+3</f>
        <v>1.7824085649273731</v>
      </c>
      <c r="O78">
        <f>INDEX(lehmad!B$2:B$412,MATCH(klypsid!$B78,lehmad!$A$2:$A$412,0))</f>
        <v>37551</v>
      </c>
      <c r="P78">
        <f>INDEX(lehmad!D$2:D$412,MATCH(klypsid!$B78,lehmad!$A$2:$A$412,0))</f>
        <v>85</v>
      </c>
      <c r="Q78">
        <f>INDEX(lehmad!E$2:E$412,MATCH(klypsid!$B78,lehmad!$A$2:$A$412,0))</f>
        <v>0.875</v>
      </c>
      <c r="R78" t="str">
        <f>INDEX(lehmad!F$2:F$412,MATCH(klypsid!$B78,lehmad!$A$2:$A$412,0))</f>
        <v>DORADO-ET</v>
      </c>
      <c r="S78">
        <f>INDEX(lehmad!H$2:H$412,MATCH(klypsid!$B78,lehmad!$A$2:$A$412,0))</f>
        <v>102</v>
      </c>
      <c r="T78">
        <f>INDEX(lehmad!K$2:K$412,MATCH(klypsid!$B78,lehmad!$A$2:$A$412,0))</f>
        <v>106</v>
      </c>
      <c r="U78" s="4">
        <f t="shared" si="2"/>
        <v>15</v>
      </c>
      <c r="V78">
        <f t="shared" si="3"/>
        <v>28</v>
      </c>
    </row>
    <row r="79" spans="1:22" x14ac:dyDescent="0.25">
      <c r="A79">
        <v>1176</v>
      </c>
      <c r="B79" t="str">
        <f>"E"&amp;A79</f>
        <v>E1176</v>
      </c>
      <c r="C79" t="s">
        <v>10</v>
      </c>
      <c r="D79">
        <v>1</v>
      </c>
      <c r="E79">
        <f>IF(D79&lt;4,D79,4)</f>
        <v>1</v>
      </c>
      <c r="F79" s="1">
        <v>38402</v>
      </c>
      <c r="G79" s="1">
        <v>38901</v>
      </c>
      <c r="H79" s="3">
        <f>G79-F79</f>
        <v>499</v>
      </c>
      <c r="I79" s="3">
        <f>IF(H79&lt;=60,1,IF(H79&lt;=150,2,3))</f>
        <v>3</v>
      </c>
      <c r="J79">
        <v>24</v>
      </c>
      <c r="K79">
        <v>5.22</v>
      </c>
      <c r="L79">
        <v>3.7</v>
      </c>
      <c r="M79">
        <v>55</v>
      </c>
      <c r="N79">
        <f>LOG(M79/100,2)+3</f>
        <v>2.1375035237499347</v>
      </c>
      <c r="O79">
        <f>INDEX(lehmad!B$2:B$412,MATCH(klypsid!$B79,lehmad!$A$2:$A$412,0))</f>
        <v>37551</v>
      </c>
      <c r="P79">
        <f>INDEX(lehmad!D$2:D$412,MATCH(klypsid!$B79,lehmad!$A$2:$A$412,0))</f>
        <v>85</v>
      </c>
      <c r="Q79">
        <f>INDEX(lehmad!E$2:E$412,MATCH(klypsid!$B79,lehmad!$A$2:$A$412,0))</f>
        <v>0.875</v>
      </c>
      <c r="R79" t="str">
        <f>INDEX(lehmad!F$2:F$412,MATCH(klypsid!$B79,lehmad!$A$2:$A$412,0))</f>
        <v>DORADO-ET</v>
      </c>
      <c r="S79">
        <f>INDEX(lehmad!H$2:H$412,MATCH(klypsid!$B79,lehmad!$A$2:$A$412,0))</f>
        <v>102</v>
      </c>
      <c r="T79">
        <f>INDEX(lehmad!K$2:K$412,MATCH(klypsid!$B79,lehmad!$A$2:$A$412,0))</f>
        <v>106</v>
      </c>
      <c r="U79" s="4">
        <f t="shared" si="2"/>
        <v>16</v>
      </c>
      <c r="V79">
        <f t="shared" si="3"/>
        <v>32</v>
      </c>
    </row>
    <row r="80" spans="1:22" x14ac:dyDescent="0.25">
      <c r="A80">
        <v>1176</v>
      </c>
      <c r="B80" t="str">
        <f>"E"&amp;A80</f>
        <v>E1176</v>
      </c>
      <c r="C80" t="s">
        <v>10</v>
      </c>
      <c r="D80">
        <v>1</v>
      </c>
      <c r="E80">
        <f>IF(D80&lt;4,D80,4)</f>
        <v>1</v>
      </c>
      <c r="F80" s="1">
        <v>38402</v>
      </c>
      <c r="G80" s="1">
        <v>38930</v>
      </c>
      <c r="H80" s="3">
        <f>G80-F80</f>
        <v>528</v>
      </c>
      <c r="I80" s="3">
        <f>IF(H80&lt;=60,1,IF(H80&lt;=150,2,3))</f>
        <v>3</v>
      </c>
      <c r="J80">
        <v>24.6</v>
      </c>
      <c r="K80">
        <v>4.68</v>
      </c>
      <c r="L80">
        <v>3.71</v>
      </c>
      <c r="M80">
        <v>50</v>
      </c>
      <c r="N80">
        <f>LOG(M80/100,2)+3</f>
        <v>2</v>
      </c>
      <c r="O80">
        <f>INDEX(lehmad!B$2:B$412,MATCH(klypsid!$B80,lehmad!$A$2:$A$412,0))</f>
        <v>37551</v>
      </c>
      <c r="P80">
        <f>INDEX(lehmad!D$2:D$412,MATCH(klypsid!$B80,lehmad!$A$2:$A$412,0))</f>
        <v>85</v>
      </c>
      <c r="Q80">
        <f>INDEX(lehmad!E$2:E$412,MATCH(klypsid!$B80,lehmad!$A$2:$A$412,0))</f>
        <v>0.875</v>
      </c>
      <c r="R80" t="str">
        <f>INDEX(lehmad!F$2:F$412,MATCH(klypsid!$B80,lehmad!$A$2:$A$412,0))</f>
        <v>DORADO-ET</v>
      </c>
      <c r="S80">
        <f>INDEX(lehmad!H$2:H$412,MATCH(klypsid!$B80,lehmad!$A$2:$A$412,0))</f>
        <v>102</v>
      </c>
      <c r="T80">
        <f>INDEX(lehmad!K$2:K$412,MATCH(klypsid!$B80,lehmad!$A$2:$A$412,0))</f>
        <v>106</v>
      </c>
      <c r="U80" s="4">
        <f t="shared" si="2"/>
        <v>17</v>
      </c>
      <c r="V80">
        <f t="shared" si="3"/>
        <v>29</v>
      </c>
    </row>
    <row r="81" spans="1:22" x14ac:dyDescent="0.25">
      <c r="A81">
        <v>1176</v>
      </c>
      <c r="B81" t="str">
        <f>"E"&amp;A81</f>
        <v>E1176</v>
      </c>
      <c r="C81" t="s">
        <v>10</v>
      </c>
      <c r="D81">
        <v>1</v>
      </c>
      <c r="E81">
        <f>IF(D81&lt;4,D81,4)</f>
        <v>1</v>
      </c>
      <c r="F81" s="1">
        <v>38402</v>
      </c>
      <c r="G81" s="1">
        <v>38962</v>
      </c>
      <c r="H81" s="3">
        <f>G81-F81</f>
        <v>560</v>
      </c>
      <c r="I81" s="3">
        <f>IF(H81&lt;=60,1,IF(H81&lt;=150,2,3))</f>
        <v>3</v>
      </c>
      <c r="J81">
        <v>25</v>
      </c>
      <c r="K81">
        <v>5.07</v>
      </c>
      <c r="L81">
        <v>3.75</v>
      </c>
      <c r="M81">
        <v>76</v>
      </c>
      <c r="N81">
        <f>LOG(M81/100,2)+3</f>
        <v>2.6040713236688608</v>
      </c>
      <c r="O81">
        <f>INDEX(lehmad!B$2:B$412,MATCH(klypsid!$B81,lehmad!$A$2:$A$412,0))</f>
        <v>37551</v>
      </c>
      <c r="P81">
        <f>INDEX(lehmad!D$2:D$412,MATCH(klypsid!$B81,lehmad!$A$2:$A$412,0))</f>
        <v>85</v>
      </c>
      <c r="Q81">
        <f>INDEX(lehmad!E$2:E$412,MATCH(klypsid!$B81,lehmad!$A$2:$A$412,0))</f>
        <v>0.875</v>
      </c>
      <c r="R81" t="str">
        <f>INDEX(lehmad!F$2:F$412,MATCH(klypsid!$B81,lehmad!$A$2:$A$412,0))</f>
        <v>DORADO-ET</v>
      </c>
      <c r="S81">
        <f>INDEX(lehmad!H$2:H$412,MATCH(klypsid!$B81,lehmad!$A$2:$A$412,0))</f>
        <v>102</v>
      </c>
      <c r="T81">
        <f>INDEX(lehmad!K$2:K$412,MATCH(klypsid!$B81,lehmad!$A$2:$A$412,0))</f>
        <v>106</v>
      </c>
      <c r="U81" s="4">
        <f t="shared" si="2"/>
        <v>18</v>
      </c>
      <c r="V81">
        <f t="shared" si="3"/>
        <v>32</v>
      </c>
    </row>
    <row r="82" spans="1:22" x14ac:dyDescent="0.25">
      <c r="A82">
        <v>1176</v>
      </c>
      <c r="B82" t="str">
        <f>"E"&amp;A82</f>
        <v>E1176</v>
      </c>
      <c r="C82" t="s">
        <v>10</v>
      </c>
      <c r="D82">
        <v>1</v>
      </c>
      <c r="E82">
        <f>IF(D82&lt;4,D82,4)</f>
        <v>1</v>
      </c>
      <c r="F82" s="1">
        <v>38402</v>
      </c>
      <c r="G82" s="1">
        <v>38994</v>
      </c>
      <c r="H82" s="3">
        <f>G82-F82</f>
        <v>592</v>
      </c>
      <c r="I82" s="3">
        <f>IF(H82&lt;=60,1,IF(H82&lt;=150,2,3))</f>
        <v>3</v>
      </c>
      <c r="J82">
        <v>20.399999999999999</v>
      </c>
      <c r="K82">
        <v>4.88</v>
      </c>
      <c r="L82">
        <v>3.88</v>
      </c>
      <c r="M82">
        <v>68</v>
      </c>
      <c r="N82">
        <f>LOG(M82/100,2)+3</f>
        <v>2.4436066514756147</v>
      </c>
      <c r="O82">
        <f>INDEX(lehmad!B$2:B$412,MATCH(klypsid!$B82,lehmad!$A$2:$A$412,0))</f>
        <v>37551</v>
      </c>
      <c r="P82">
        <f>INDEX(lehmad!D$2:D$412,MATCH(klypsid!$B82,lehmad!$A$2:$A$412,0))</f>
        <v>85</v>
      </c>
      <c r="Q82">
        <f>INDEX(lehmad!E$2:E$412,MATCH(klypsid!$B82,lehmad!$A$2:$A$412,0))</f>
        <v>0.875</v>
      </c>
      <c r="R82" t="str">
        <f>INDEX(lehmad!F$2:F$412,MATCH(klypsid!$B82,lehmad!$A$2:$A$412,0))</f>
        <v>DORADO-ET</v>
      </c>
      <c r="S82">
        <f>INDEX(lehmad!H$2:H$412,MATCH(klypsid!$B82,lehmad!$A$2:$A$412,0))</f>
        <v>102</v>
      </c>
      <c r="T82">
        <f>INDEX(lehmad!K$2:K$412,MATCH(klypsid!$B82,lehmad!$A$2:$A$412,0))</f>
        <v>106</v>
      </c>
      <c r="U82" s="4">
        <f t="shared" si="2"/>
        <v>19</v>
      </c>
      <c r="V82">
        <f t="shared" si="3"/>
        <v>32</v>
      </c>
    </row>
    <row r="83" spans="1:22" x14ac:dyDescent="0.25">
      <c r="A83">
        <v>1176</v>
      </c>
      <c r="B83" t="str">
        <f>"E"&amp;A83</f>
        <v>E1176</v>
      </c>
      <c r="C83" t="s">
        <v>10</v>
      </c>
      <c r="D83">
        <v>1</v>
      </c>
      <c r="E83">
        <f>IF(D83&lt;4,D83,4)</f>
        <v>1</v>
      </c>
      <c r="F83" s="1">
        <v>38402</v>
      </c>
      <c r="G83" s="1">
        <v>39022</v>
      </c>
      <c r="H83" s="3">
        <f>G83-F83</f>
        <v>620</v>
      </c>
      <c r="I83" s="3">
        <f>IF(H83&lt;=60,1,IF(H83&lt;=150,2,3))</f>
        <v>3</v>
      </c>
      <c r="J83">
        <v>18.8</v>
      </c>
      <c r="K83">
        <v>4.9000000000000004</v>
      </c>
      <c r="L83">
        <v>3.89</v>
      </c>
      <c r="M83">
        <v>103</v>
      </c>
      <c r="N83">
        <f>LOG(M83/100,2)+3</f>
        <v>3.0426443374084937</v>
      </c>
      <c r="O83">
        <f>INDEX(lehmad!B$2:B$412,MATCH(klypsid!$B83,lehmad!$A$2:$A$412,0))</f>
        <v>37551</v>
      </c>
      <c r="P83">
        <f>INDEX(lehmad!D$2:D$412,MATCH(klypsid!$B83,lehmad!$A$2:$A$412,0))</f>
        <v>85</v>
      </c>
      <c r="Q83">
        <f>INDEX(lehmad!E$2:E$412,MATCH(klypsid!$B83,lehmad!$A$2:$A$412,0))</f>
        <v>0.875</v>
      </c>
      <c r="R83" t="str">
        <f>INDEX(lehmad!F$2:F$412,MATCH(klypsid!$B83,lehmad!$A$2:$A$412,0))</f>
        <v>DORADO-ET</v>
      </c>
      <c r="S83">
        <f>INDEX(lehmad!H$2:H$412,MATCH(klypsid!$B83,lehmad!$A$2:$A$412,0))</f>
        <v>102</v>
      </c>
      <c r="T83">
        <f>INDEX(lehmad!K$2:K$412,MATCH(klypsid!$B83,lehmad!$A$2:$A$412,0))</f>
        <v>106</v>
      </c>
      <c r="U83" s="4">
        <f t="shared" si="2"/>
        <v>20</v>
      </c>
      <c r="V83">
        <f t="shared" si="3"/>
        <v>28</v>
      </c>
    </row>
    <row r="84" spans="1:22" x14ac:dyDescent="0.25">
      <c r="A84">
        <v>1176</v>
      </c>
      <c r="B84" t="str">
        <f>"E"&amp;A84</f>
        <v>E1176</v>
      </c>
      <c r="C84" t="s">
        <v>10</v>
      </c>
      <c r="D84">
        <v>1</v>
      </c>
      <c r="E84">
        <f>IF(D84&lt;4,D84,4)</f>
        <v>1</v>
      </c>
      <c r="F84" s="1">
        <v>38402</v>
      </c>
      <c r="G84" s="1">
        <v>39052</v>
      </c>
      <c r="H84" s="3">
        <f>G84-F84</f>
        <v>650</v>
      </c>
      <c r="I84" s="3">
        <f>IF(H84&lt;=60,1,IF(H84&lt;=150,2,3))</f>
        <v>3</v>
      </c>
      <c r="J84">
        <v>18.5</v>
      </c>
      <c r="K84">
        <v>4.97</v>
      </c>
      <c r="L84">
        <v>3.79</v>
      </c>
      <c r="M84">
        <v>156</v>
      </c>
      <c r="N84">
        <f>LOG(M84/100,2)+3</f>
        <v>3.6415460290875239</v>
      </c>
      <c r="O84">
        <f>INDEX(lehmad!B$2:B$412,MATCH(klypsid!$B84,lehmad!$A$2:$A$412,0))</f>
        <v>37551</v>
      </c>
      <c r="P84">
        <f>INDEX(lehmad!D$2:D$412,MATCH(klypsid!$B84,lehmad!$A$2:$A$412,0))</f>
        <v>85</v>
      </c>
      <c r="Q84">
        <f>INDEX(lehmad!E$2:E$412,MATCH(klypsid!$B84,lehmad!$A$2:$A$412,0))</f>
        <v>0.875</v>
      </c>
      <c r="R84" t="str">
        <f>INDEX(lehmad!F$2:F$412,MATCH(klypsid!$B84,lehmad!$A$2:$A$412,0))</f>
        <v>DORADO-ET</v>
      </c>
      <c r="S84">
        <f>INDEX(lehmad!H$2:H$412,MATCH(klypsid!$B84,lehmad!$A$2:$A$412,0))</f>
        <v>102</v>
      </c>
      <c r="T84">
        <f>INDEX(lehmad!K$2:K$412,MATCH(klypsid!$B84,lehmad!$A$2:$A$412,0))</f>
        <v>106</v>
      </c>
      <c r="U84" s="4">
        <f t="shared" si="2"/>
        <v>21</v>
      </c>
      <c r="V84">
        <f t="shared" si="3"/>
        <v>30</v>
      </c>
    </row>
    <row r="85" spans="1:22" x14ac:dyDescent="0.25">
      <c r="A85">
        <v>1176</v>
      </c>
      <c r="B85" t="str">
        <f>"E"&amp;A85</f>
        <v>E1176</v>
      </c>
      <c r="C85" t="s">
        <v>10</v>
      </c>
      <c r="D85">
        <v>1</v>
      </c>
      <c r="E85">
        <f>IF(D85&lt;4,D85,4)</f>
        <v>1</v>
      </c>
      <c r="F85" s="1">
        <v>38402</v>
      </c>
      <c r="G85" s="1">
        <v>39085</v>
      </c>
      <c r="H85" s="3">
        <f>G85-F85</f>
        <v>683</v>
      </c>
      <c r="I85" s="3">
        <f>IF(H85&lt;=60,1,IF(H85&lt;=150,2,3))</f>
        <v>3</v>
      </c>
      <c r="J85">
        <v>18.100000000000001</v>
      </c>
      <c r="K85">
        <v>5.59</v>
      </c>
      <c r="L85">
        <v>3.77</v>
      </c>
      <c r="M85">
        <v>88</v>
      </c>
      <c r="N85">
        <f>LOG(M85/100,2)+3</f>
        <v>2.8155754288625725</v>
      </c>
      <c r="O85">
        <f>INDEX(lehmad!B$2:B$412,MATCH(klypsid!$B85,lehmad!$A$2:$A$412,0))</f>
        <v>37551</v>
      </c>
      <c r="P85">
        <f>INDEX(lehmad!D$2:D$412,MATCH(klypsid!$B85,lehmad!$A$2:$A$412,0))</f>
        <v>85</v>
      </c>
      <c r="Q85">
        <f>INDEX(lehmad!E$2:E$412,MATCH(klypsid!$B85,lehmad!$A$2:$A$412,0))</f>
        <v>0.875</v>
      </c>
      <c r="R85" t="str">
        <f>INDEX(lehmad!F$2:F$412,MATCH(klypsid!$B85,lehmad!$A$2:$A$412,0))</f>
        <v>DORADO-ET</v>
      </c>
      <c r="S85">
        <f>INDEX(lehmad!H$2:H$412,MATCH(klypsid!$B85,lehmad!$A$2:$A$412,0))</f>
        <v>102</v>
      </c>
      <c r="T85">
        <f>INDEX(lehmad!K$2:K$412,MATCH(klypsid!$B85,lehmad!$A$2:$A$412,0))</f>
        <v>106</v>
      </c>
      <c r="U85" s="4">
        <f t="shared" si="2"/>
        <v>22</v>
      </c>
      <c r="V85">
        <f t="shared" si="3"/>
        <v>33</v>
      </c>
    </row>
    <row r="86" spans="1:22" x14ac:dyDescent="0.25">
      <c r="A86">
        <v>1176</v>
      </c>
      <c r="B86" t="str">
        <f>"E"&amp;A86</f>
        <v>E1176</v>
      </c>
      <c r="C86" t="s">
        <v>10</v>
      </c>
      <c r="D86">
        <v>1</v>
      </c>
      <c r="E86">
        <f>IF(D86&lt;4,D86,4)</f>
        <v>1</v>
      </c>
      <c r="F86" s="1">
        <v>38402</v>
      </c>
      <c r="G86" s="1">
        <v>39114</v>
      </c>
      <c r="H86" s="3">
        <f>G86-F86</f>
        <v>712</v>
      </c>
      <c r="I86" s="3">
        <f>IF(H86&lt;=60,1,IF(H86&lt;=150,2,3))</f>
        <v>3</v>
      </c>
      <c r="J86">
        <v>13.1</v>
      </c>
      <c r="K86">
        <v>5.36</v>
      </c>
      <c r="L86">
        <v>3.92</v>
      </c>
      <c r="M86">
        <v>125</v>
      </c>
      <c r="N86">
        <f>LOG(M86/100,2)+3</f>
        <v>3.3219280948873622</v>
      </c>
      <c r="O86">
        <f>INDEX(lehmad!B$2:B$412,MATCH(klypsid!$B86,lehmad!$A$2:$A$412,0))</f>
        <v>37551</v>
      </c>
      <c r="P86">
        <f>INDEX(lehmad!D$2:D$412,MATCH(klypsid!$B86,lehmad!$A$2:$A$412,0))</f>
        <v>85</v>
      </c>
      <c r="Q86">
        <f>INDEX(lehmad!E$2:E$412,MATCH(klypsid!$B86,lehmad!$A$2:$A$412,0))</f>
        <v>0.875</v>
      </c>
      <c r="R86" t="str">
        <f>INDEX(lehmad!F$2:F$412,MATCH(klypsid!$B86,lehmad!$A$2:$A$412,0))</f>
        <v>DORADO-ET</v>
      </c>
      <c r="S86">
        <f>INDEX(lehmad!H$2:H$412,MATCH(klypsid!$B86,lehmad!$A$2:$A$412,0))</f>
        <v>102</v>
      </c>
      <c r="T86">
        <f>INDEX(lehmad!K$2:K$412,MATCH(klypsid!$B86,lehmad!$A$2:$A$412,0))</f>
        <v>106</v>
      </c>
      <c r="U86" s="4">
        <f t="shared" si="2"/>
        <v>23</v>
      </c>
      <c r="V86">
        <f t="shared" si="3"/>
        <v>29</v>
      </c>
    </row>
    <row r="87" spans="1:22" x14ac:dyDescent="0.25">
      <c r="A87">
        <v>3177</v>
      </c>
      <c r="B87" t="str">
        <f>"E"&amp;A87</f>
        <v>E3177</v>
      </c>
      <c r="C87" t="s">
        <v>11</v>
      </c>
      <c r="D87">
        <v>1</v>
      </c>
      <c r="E87">
        <f>IF(D87&lt;4,D87,4)</f>
        <v>1</v>
      </c>
      <c r="F87" s="1">
        <v>38974</v>
      </c>
      <c r="G87" s="1">
        <v>38995</v>
      </c>
      <c r="H87" s="3">
        <f>G87-F87</f>
        <v>21</v>
      </c>
      <c r="I87" s="3">
        <f>IF(H87&lt;=60,1,IF(H87&lt;=150,2,3))</f>
        <v>1</v>
      </c>
      <c r="J87">
        <v>39</v>
      </c>
      <c r="K87">
        <v>3.54</v>
      </c>
      <c r="L87">
        <v>3.33</v>
      </c>
      <c r="M87">
        <v>14</v>
      </c>
      <c r="N87">
        <f>LOG(M87/100,2)+3</f>
        <v>0.16349873228287937</v>
      </c>
      <c r="O87">
        <f>INDEX(lehmad!B$2:B$412,MATCH(klypsid!$B87,lehmad!$A$2:$A$412,0))</f>
        <v>38283</v>
      </c>
      <c r="P87">
        <f>INDEX(lehmad!D$2:D$412,MATCH(klypsid!$B87,lehmad!$A$2:$A$412,0))</f>
        <v>110</v>
      </c>
      <c r="Q87">
        <f>INDEX(lehmad!E$2:E$412,MATCH(klypsid!$B87,lehmad!$A$2:$A$412,0))</f>
        <v>1</v>
      </c>
      <c r="R87" t="str">
        <f>INDEX(lehmad!F$2:F$412,MATCH(klypsid!$B87,lehmad!$A$2:$A$412,0))</f>
        <v>DYNASTY-ET</v>
      </c>
      <c r="S87">
        <f>INDEX(lehmad!H$2:H$412,MATCH(klypsid!$B87,lehmad!$A$2:$A$412,0))</f>
        <v>124</v>
      </c>
      <c r="T87">
        <f>INDEX(lehmad!K$2:K$412,MATCH(klypsid!$B87,lehmad!$A$2:$A$412,0))</f>
        <v>108</v>
      </c>
      <c r="U87" s="4">
        <f t="shared" si="2"/>
        <v>1</v>
      </c>
      <c r="V87">
        <f t="shared" si="3"/>
        <v>21</v>
      </c>
    </row>
    <row r="88" spans="1:22" x14ac:dyDescent="0.25">
      <c r="A88">
        <v>3177</v>
      </c>
      <c r="B88" t="str">
        <f>"E"&amp;A88</f>
        <v>E3177</v>
      </c>
      <c r="C88" t="s">
        <v>11</v>
      </c>
      <c r="D88">
        <v>1</v>
      </c>
      <c r="E88">
        <f>IF(D88&lt;4,D88,4)</f>
        <v>1</v>
      </c>
      <c r="F88" s="1">
        <v>38974</v>
      </c>
      <c r="G88" s="1">
        <v>39022</v>
      </c>
      <c r="H88" s="3">
        <f>G88-F88</f>
        <v>48</v>
      </c>
      <c r="I88" s="3">
        <f>IF(H88&lt;=60,1,IF(H88&lt;=150,2,3))</f>
        <v>1</v>
      </c>
      <c r="J88">
        <v>42.3</v>
      </c>
      <c r="K88">
        <v>3.59</v>
      </c>
      <c r="L88">
        <v>3.04</v>
      </c>
      <c r="M88">
        <v>8</v>
      </c>
      <c r="N88">
        <f>LOG(M88/100,2)+3</f>
        <v>-0.64385618977472525</v>
      </c>
      <c r="O88">
        <f>INDEX(lehmad!B$2:B$412,MATCH(klypsid!$B88,lehmad!$A$2:$A$412,0))</f>
        <v>38283</v>
      </c>
      <c r="P88">
        <f>INDEX(lehmad!D$2:D$412,MATCH(klypsid!$B88,lehmad!$A$2:$A$412,0))</f>
        <v>110</v>
      </c>
      <c r="Q88">
        <f>INDEX(lehmad!E$2:E$412,MATCH(klypsid!$B88,lehmad!$A$2:$A$412,0))</f>
        <v>1</v>
      </c>
      <c r="R88" t="str">
        <f>INDEX(lehmad!F$2:F$412,MATCH(klypsid!$B88,lehmad!$A$2:$A$412,0))</f>
        <v>DYNASTY-ET</v>
      </c>
      <c r="S88">
        <f>INDEX(lehmad!H$2:H$412,MATCH(klypsid!$B88,lehmad!$A$2:$A$412,0))</f>
        <v>124</v>
      </c>
      <c r="T88">
        <f>INDEX(lehmad!K$2:K$412,MATCH(klypsid!$B88,lehmad!$A$2:$A$412,0))</f>
        <v>108</v>
      </c>
      <c r="U88" s="4">
        <f t="shared" si="2"/>
        <v>2</v>
      </c>
      <c r="V88">
        <f t="shared" si="3"/>
        <v>27</v>
      </c>
    </row>
    <row r="89" spans="1:22" x14ac:dyDescent="0.25">
      <c r="A89">
        <v>3177</v>
      </c>
      <c r="B89" t="str">
        <f>"E"&amp;A89</f>
        <v>E3177</v>
      </c>
      <c r="C89" t="s">
        <v>11</v>
      </c>
      <c r="D89">
        <v>1</v>
      </c>
      <c r="E89">
        <f>IF(D89&lt;4,D89,4)</f>
        <v>1</v>
      </c>
      <c r="F89" s="1">
        <v>38974</v>
      </c>
      <c r="G89" s="1">
        <v>39052</v>
      </c>
      <c r="H89" s="3">
        <f>G89-F89</f>
        <v>78</v>
      </c>
      <c r="I89" s="3">
        <f>IF(H89&lt;=60,1,IF(H89&lt;=150,2,3))</f>
        <v>2</v>
      </c>
      <c r="J89">
        <v>45.7</v>
      </c>
      <c r="K89">
        <v>3.33</v>
      </c>
      <c r="L89">
        <v>3.27</v>
      </c>
      <c r="M89">
        <v>37</v>
      </c>
      <c r="N89">
        <f>LOG(M89/100,2)+3</f>
        <v>1.5655971758542251</v>
      </c>
      <c r="O89">
        <f>INDEX(lehmad!B$2:B$412,MATCH(klypsid!$B89,lehmad!$A$2:$A$412,0))</f>
        <v>38283</v>
      </c>
      <c r="P89">
        <f>INDEX(lehmad!D$2:D$412,MATCH(klypsid!$B89,lehmad!$A$2:$A$412,0))</f>
        <v>110</v>
      </c>
      <c r="Q89">
        <f>INDEX(lehmad!E$2:E$412,MATCH(klypsid!$B89,lehmad!$A$2:$A$412,0))</f>
        <v>1</v>
      </c>
      <c r="R89" t="str">
        <f>INDEX(lehmad!F$2:F$412,MATCH(klypsid!$B89,lehmad!$A$2:$A$412,0))</f>
        <v>DYNASTY-ET</v>
      </c>
      <c r="S89">
        <f>INDEX(lehmad!H$2:H$412,MATCH(klypsid!$B89,lehmad!$A$2:$A$412,0))</f>
        <v>124</v>
      </c>
      <c r="T89">
        <f>INDEX(lehmad!K$2:K$412,MATCH(klypsid!$B89,lehmad!$A$2:$A$412,0))</f>
        <v>108</v>
      </c>
      <c r="U89" s="4">
        <f t="shared" si="2"/>
        <v>3</v>
      </c>
      <c r="V89">
        <f t="shared" si="3"/>
        <v>30</v>
      </c>
    </row>
    <row r="90" spans="1:22" x14ac:dyDescent="0.25">
      <c r="A90">
        <v>3177</v>
      </c>
      <c r="B90" t="str">
        <f>"E"&amp;A90</f>
        <v>E3177</v>
      </c>
      <c r="C90" t="s">
        <v>11</v>
      </c>
      <c r="D90">
        <v>1</v>
      </c>
      <c r="E90">
        <f>IF(D90&lt;4,D90,4)</f>
        <v>1</v>
      </c>
      <c r="F90" s="1">
        <v>38974</v>
      </c>
      <c r="G90" s="1">
        <v>39085</v>
      </c>
      <c r="H90" s="3">
        <f>G90-F90</f>
        <v>111</v>
      </c>
      <c r="I90" s="3">
        <f>IF(H90&lt;=60,1,IF(H90&lt;=150,2,3))</f>
        <v>2</v>
      </c>
      <c r="J90">
        <v>41.6</v>
      </c>
      <c r="K90">
        <v>4.01</v>
      </c>
      <c r="L90">
        <v>3.21</v>
      </c>
      <c r="M90">
        <v>70</v>
      </c>
      <c r="N90">
        <f>LOG(M90/100,2)+3</f>
        <v>2.4854268271702415</v>
      </c>
      <c r="O90">
        <f>INDEX(lehmad!B$2:B$412,MATCH(klypsid!$B90,lehmad!$A$2:$A$412,0))</f>
        <v>38283</v>
      </c>
      <c r="P90">
        <f>INDEX(lehmad!D$2:D$412,MATCH(klypsid!$B90,lehmad!$A$2:$A$412,0))</f>
        <v>110</v>
      </c>
      <c r="Q90">
        <f>INDEX(lehmad!E$2:E$412,MATCH(klypsid!$B90,lehmad!$A$2:$A$412,0))</f>
        <v>1</v>
      </c>
      <c r="R90" t="str">
        <f>INDEX(lehmad!F$2:F$412,MATCH(klypsid!$B90,lehmad!$A$2:$A$412,0))</f>
        <v>DYNASTY-ET</v>
      </c>
      <c r="S90">
        <f>INDEX(lehmad!H$2:H$412,MATCH(klypsid!$B90,lehmad!$A$2:$A$412,0))</f>
        <v>124</v>
      </c>
      <c r="T90">
        <f>INDEX(lehmad!K$2:K$412,MATCH(klypsid!$B90,lehmad!$A$2:$A$412,0))</f>
        <v>108</v>
      </c>
      <c r="U90" s="4">
        <f t="shared" si="2"/>
        <v>4</v>
      </c>
      <c r="V90">
        <f t="shared" si="3"/>
        <v>33</v>
      </c>
    </row>
    <row r="91" spans="1:22" x14ac:dyDescent="0.25">
      <c r="A91">
        <v>3177</v>
      </c>
      <c r="B91" t="str">
        <f>"E"&amp;A91</f>
        <v>E3177</v>
      </c>
      <c r="C91" t="s">
        <v>11</v>
      </c>
      <c r="D91">
        <v>1</v>
      </c>
      <c r="E91">
        <f>IF(D91&lt;4,D91,4)</f>
        <v>1</v>
      </c>
      <c r="F91" s="1">
        <v>38974</v>
      </c>
      <c r="G91" s="1">
        <v>39114</v>
      </c>
      <c r="H91" s="3">
        <f>G91-F91</f>
        <v>140</v>
      </c>
      <c r="I91" s="3">
        <f>IF(H91&lt;=60,1,IF(H91&lt;=150,2,3))</f>
        <v>2</v>
      </c>
      <c r="J91">
        <v>37.200000000000003</v>
      </c>
      <c r="K91">
        <v>3.86</v>
      </c>
      <c r="L91">
        <v>3.48</v>
      </c>
      <c r="M91">
        <v>134</v>
      </c>
      <c r="N91">
        <f>LOG(M91/100,2)+3</f>
        <v>3.4222330006830477</v>
      </c>
      <c r="O91">
        <f>INDEX(lehmad!B$2:B$412,MATCH(klypsid!$B91,lehmad!$A$2:$A$412,0))</f>
        <v>38283</v>
      </c>
      <c r="P91">
        <f>INDEX(lehmad!D$2:D$412,MATCH(klypsid!$B91,lehmad!$A$2:$A$412,0))</f>
        <v>110</v>
      </c>
      <c r="Q91">
        <f>INDEX(lehmad!E$2:E$412,MATCH(klypsid!$B91,lehmad!$A$2:$A$412,0))</f>
        <v>1</v>
      </c>
      <c r="R91" t="str">
        <f>INDEX(lehmad!F$2:F$412,MATCH(klypsid!$B91,lehmad!$A$2:$A$412,0))</f>
        <v>DYNASTY-ET</v>
      </c>
      <c r="S91">
        <f>INDEX(lehmad!H$2:H$412,MATCH(klypsid!$B91,lehmad!$A$2:$A$412,0))</f>
        <v>124</v>
      </c>
      <c r="T91">
        <f>INDEX(lehmad!K$2:K$412,MATCH(klypsid!$B91,lehmad!$A$2:$A$412,0))</f>
        <v>108</v>
      </c>
      <c r="U91" s="4">
        <f t="shared" si="2"/>
        <v>5</v>
      </c>
      <c r="V91">
        <f t="shared" si="3"/>
        <v>29</v>
      </c>
    </row>
    <row r="92" spans="1:22" x14ac:dyDescent="0.25">
      <c r="A92">
        <v>3177</v>
      </c>
      <c r="B92" t="str">
        <f>"E"&amp;A92</f>
        <v>E3177</v>
      </c>
      <c r="C92" t="s">
        <v>11</v>
      </c>
      <c r="D92">
        <v>1</v>
      </c>
      <c r="E92">
        <f>IF(D92&lt;4,D92,4)</f>
        <v>1</v>
      </c>
      <c r="F92" s="1">
        <v>38974</v>
      </c>
      <c r="G92" s="1">
        <v>39142</v>
      </c>
      <c r="H92" s="3">
        <f>G92-F92</f>
        <v>168</v>
      </c>
      <c r="I92" s="3">
        <f>IF(H92&lt;=60,1,IF(H92&lt;=150,2,3))</f>
        <v>3</v>
      </c>
      <c r="J92">
        <v>40.299999999999997</v>
      </c>
      <c r="K92">
        <v>3.93</v>
      </c>
      <c r="L92">
        <v>3.59</v>
      </c>
      <c r="M92">
        <v>41</v>
      </c>
      <c r="N92">
        <f>LOG(M92/100,2)+3</f>
        <v>1.7136958148433588</v>
      </c>
      <c r="O92">
        <f>INDEX(lehmad!B$2:B$412,MATCH(klypsid!$B92,lehmad!$A$2:$A$412,0))</f>
        <v>38283</v>
      </c>
      <c r="P92">
        <f>INDEX(lehmad!D$2:D$412,MATCH(klypsid!$B92,lehmad!$A$2:$A$412,0))</f>
        <v>110</v>
      </c>
      <c r="Q92">
        <f>INDEX(lehmad!E$2:E$412,MATCH(klypsid!$B92,lehmad!$A$2:$A$412,0))</f>
        <v>1</v>
      </c>
      <c r="R92" t="str">
        <f>INDEX(lehmad!F$2:F$412,MATCH(klypsid!$B92,lehmad!$A$2:$A$412,0))</f>
        <v>DYNASTY-ET</v>
      </c>
      <c r="S92">
        <f>INDEX(lehmad!H$2:H$412,MATCH(klypsid!$B92,lehmad!$A$2:$A$412,0))</f>
        <v>124</v>
      </c>
      <c r="T92">
        <f>INDEX(lehmad!K$2:K$412,MATCH(klypsid!$B92,lehmad!$A$2:$A$412,0))</f>
        <v>108</v>
      </c>
      <c r="U92" s="4">
        <f t="shared" si="2"/>
        <v>6</v>
      </c>
      <c r="V92">
        <f t="shared" si="3"/>
        <v>28</v>
      </c>
    </row>
    <row r="93" spans="1:22" x14ac:dyDescent="0.25">
      <c r="A93">
        <v>3177</v>
      </c>
      <c r="B93" t="str">
        <f>"E"&amp;A93</f>
        <v>E3177</v>
      </c>
      <c r="C93" t="s">
        <v>11</v>
      </c>
      <c r="D93">
        <v>1</v>
      </c>
      <c r="E93">
        <f>IF(D93&lt;4,D93,4)</f>
        <v>1</v>
      </c>
      <c r="F93" s="1">
        <v>38974</v>
      </c>
      <c r="G93" s="1">
        <v>39173</v>
      </c>
      <c r="H93" s="3">
        <f>G93-F93</f>
        <v>199</v>
      </c>
      <c r="I93" s="3">
        <f>IF(H93&lt;=60,1,IF(H93&lt;=150,2,3))</f>
        <v>3</v>
      </c>
      <c r="J93">
        <v>33.1</v>
      </c>
      <c r="K93">
        <v>4.28</v>
      </c>
      <c r="L93">
        <v>3.77</v>
      </c>
      <c r="M93">
        <v>40</v>
      </c>
      <c r="N93">
        <f>LOG(M93/100,2)+3</f>
        <v>1.6780719051126378</v>
      </c>
      <c r="O93">
        <f>INDEX(lehmad!B$2:B$412,MATCH(klypsid!$B93,lehmad!$A$2:$A$412,0))</f>
        <v>38283</v>
      </c>
      <c r="P93">
        <f>INDEX(lehmad!D$2:D$412,MATCH(klypsid!$B93,lehmad!$A$2:$A$412,0))</f>
        <v>110</v>
      </c>
      <c r="Q93">
        <f>INDEX(lehmad!E$2:E$412,MATCH(klypsid!$B93,lehmad!$A$2:$A$412,0))</f>
        <v>1</v>
      </c>
      <c r="R93" t="str">
        <f>INDEX(lehmad!F$2:F$412,MATCH(klypsid!$B93,lehmad!$A$2:$A$412,0))</f>
        <v>DYNASTY-ET</v>
      </c>
      <c r="S93">
        <f>INDEX(lehmad!H$2:H$412,MATCH(klypsid!$B93,lehmad!$A$2:$A$412,0))</f>
        <v>124</v>
      </c>
      <c r="T93">
        <f>INDEX(lehmad!K$2:K$412,MATCH(klypsid!$B93,lehmad!$A$2:$A$412,0))</f>
        <v>108</v>
      </c>
      <c r="U93" s="4">
        <f t="shared" si="2"/>
        <v>7</v>
      </c>
      <c r="V93">
        <f t="shared" si="3"/>
        <v>31</v>
      </c>
    </row>
    <row r="94" spans="1:22" x14ac:dyDescent="0.25">
      <c r="A94">
        <v>3177</v>
      </c>
      <c r="B94" t="str">
        <f>"E"&amp;A94</f>
        <v>E3177</v>
      </c>
      <c r="C94" t="s">
        <v>11</v>
      </c>
      <c r="D94">
        <v>1</v>
      </c>
      <c r="E94">
        <f>IF(D94&lt;4,D94,4)</f>
        <v>1</v>
      </c>
      <c r="F94" s="1">
        <v>38974</v>
      </c>
      <c r="G94" s="1">
        <v>39204</v>
      </c>
      <c r="H94" s="3">
        <f>G94-F94</f>
        <v>230</v>
      </c>
      <c r="I94" s="3">
        <f>IF(H94&lt;=60,1,IF(H94&lt;=150,2,3))</f>
        <v>3</v>
      </c>
      <c r="J94">
        <v>32.299999999999997</v>
      </c>
      <c r="K94">
        <v>3.8</v>
      </c>
      <c r="L94">
        <v>3.72</v>
      </c>
      <c r="M94">
        <v>109</v>
      </c>
      <c r="N94">
        <f>LOG(M94/100,2)+3</f>
        <v>3.1243281350022016</v>
      </c>
      <c r="O94">
        <f>INDEX(lehmad!B$2:B$412,MATCH(klypsid!$B94,lehmad!$A$2:$A$412,0))</f>
        <v>38283</v>
      </c>
      <c r="P94">
        <f>INDEX(lehmad!D$2:D$412,MATCH(klypsid!$B94,lehmad!$A$2:$A$412,0))</f>
        <v>110</v>
      </c>
      <c r="Q94">
        <f>INDEX(lehmad!E$2:E$412,MATCH(klypsid!$B94,lehmad!$A$2:$A$412,0))</f>
        <v>1</v>
      </c>
      <c r="R94" t="str">
        <f>INDEX(lehmad!F$2:F$412,MATCH(klypsid!$B94,lehmad!$A$2:$A$412,0))</f>
        <v>DYNASTY-ET</v>
      </c>
      <c r="S94">
        <f>INDEX(lehmad!H$2:H$412,MATCH(klypsid!$B94,lehmad!$A$2:$A$412,0))</f>
        <v>124</v>
      </c>
      <c r="T94">
        <f>INDEX(lehmad!K$2:K$412,MATCH(klypsid!$B94,lehmad!$A$2:$A$412,0))</f>
        <v>108</v>
      </c>
      <c r="U94" s="4">
        <f t="shared" si="2"/>
        <v>8</v>
      </c>
      <c r="V94">
        <f t="shared" si="3"/>
        <v>31</v>
      </c>
    </row>
    <row r="95" spans="1:22" x14ac:dyDescent="0.25">
      <c r="A95">
        <v>3177</v>
      </c>
      <c r="B95" t="str">
        <f>"E"&amp;A95</f>
        <v>E3177</v>
      </c>
      <c r="C95" t="s">
        <v>11</v>
      </c>
      <c r="D95">
        <v>1</v>
      </c>
      <c r="E95">
        <f>IF(D95&lt;4,D95,4)</f>
        <v>1</v>
      </c>
      <c r="F95" s="1">
        <v>38974</v>
      </c>
      <c r="G95" s="1">
        <v>39236</v>
      </c>
      <c r="H95" s="3">
        <f>G95-F95</f>
        <v>262</v>
      </c>
      <c r="I95" s="3">
        <f>IF(H95&lt;=60,1,IF(H95&lt;=150,2,3))</f>
        <v>3</v>
      </c>
      <c r="J95">
        <v>27.6</v>
      </c>
      <c r="K95">
        <v>3.95</v>
      </c>
      <c r="L95">
        <v>3.6</v>
      </c>
      <c r="M95">
        <v>144</v>
      </c>
      <c r="N95">
        <f>LOG(M95/100,2)+3</f>
        <v>3.5260688116675878</v>
      </c>
      <c r="O95">
        <f>INDEX(lehmad!B$2:B$412,MATCH(klypsid!$B95,lehmad!$A$2:$A$412,0))</f>
        <v>38283</v>
      </c>
      <c r="P95">
        <f>INDEX(lehmad!D$2:D$412,MATCH(klypsid!$B95,lehmad!$A$2:$A$412,0))</f>
        <v>110</v>
      </c>
      <c r="Q95">
        <f>INDEX(lehmad!E$2:E$412,MATCH(klypsid!$B95,lehmad!$A$2:$A$412,0))</f>
        <v>1</v>
      </c>
      <c r="R95" t="str">
        <f>INDEX(lehmad!F$2:F$412,MATCH(klypsid!$B95,lehmad!$A$2:$A$412,0))</f>
        <v>DYNASTY-ET</v>
      </c>
      <c r="S95">
        <f>INDEX(lehmad!H$2:H$412,MATCH(klypsid!$B95,lehmad!$A$2:$A$412,0))</f>
        <v>124</v>
      </c>
      <c r="T95">
        <f>INDEX(lehmad!K$2:K$412,MATCH(klypsid!$B95,lehmad!$A$2:$A$412,0))</f>
        <v>108</v>
      </c>
      <c r="U95" s="4">
        <f t="shared" si="2"/>
        <v>9</v>
      </c>
      <c r="V95">
        <f t="shared" si="3"/>
        <v>32</v>
      </c>
    </row>
    <row r="96" spans="1:22" x14ac:dyDescent="0.25">
      <c r="A96">
        <v>3177</v>
      </c>
      <c r="B96" t="str">
        <f>"E"&amp;A96</f>
        <v>E3177</v>
      </c>
      <c r="C96" t="s">
        <v>11</v>
      </c>
      <c r="D96">
        <v>1</v>
      </c>
      <c r="E96">
        <f>IF(D96&lt;4,D96,4)</f>
        <v>1</v>
      </c>
      <c r="F96" s="1">
        <v>38974</v>
      </c>
      <c r="G96" s="1">
        <v>39266</v>
      </c>
      <c r="H96" s="3">
        <f>G96-F96</f>
        <v>292</v>
      </c>
      <c r="I96" s="3">
        <f>IF(H96&lt;=60,1,IF(H96&lt;=150,2,3))</f>
        <v>3</v>
      </c>
      <c r="J96">
        <v>22</v>
      </c>
      <c r="K96">
        <v>4.87</v>
      </c>
      <c r="L96">
        <v>3.69</v>
      </c>
      <c r="M96">
        <v>100</v>
      </c>
      <c r="N96">
        <f>LOG(M96/100,2)+3</f>
        <v>3</v>
      </c>
      <c r="O96">
        <f>INDEX(lehmad!B$2:B$412,MATCH(klypsid!$B96,lehmad!$A$2:$A$412,0))</f>
        <v>38283</v>
      </c>
      <c r="P96">
        <f>INDEX(lehmad!D$2:D$412,MATCH(klypsid!$B96,lehmad!$A$2:$A$412,0))</f>
        <v>110</v>
      </c>
      <c r="Q96">
        <f>INDEX(lehmad!E$2:E$412,MATCH(klypsid!$B96,lehmad!$A$2:$A$412,0))</f>
        <v>1</v>
      </c>
      <c r="R96" t="str">
        <f>INDEX(lehmad!F$2:F$412,MATCH(klypsid!$B96,lehmad!$A$2:$A$412,0))</f>
        <v>DYNASTY-ET</v>
      </c>
      <c r="S96">
        <f>INDEX(lehmad!H$2:H$412,MATCH(klypsid!$B96,lehmad!$A$2:$A$412,0))</f>
        <v>124</v>
      </c>
      <c r="T96">
        <f>INDEX(lehmad!K$2:K$412,MATCH(klypsid!$B96,lehmad!$A$2:$A$412,0))</f>
        <v>108</v>
      </c>
      <c r="U96" s="4">
        <f t="shared" si="2"/>
        <v>10</v>
      </c>
      <c r="V96">
        <f t="shared" si="3"/>
        <v>30</v>
      </c>
    </row>
    <row r="97" spans="1:22" x14ac:dyDescent="0.25">
      <c r="A97">
        <v>3177</v>
      </c>
      <c r="B97" t="str">
        <f>"E"&amp;A97</f>
        <v>E3177</v>
      </c>
      <c r="C97" t="s">
        <v>11</v>
      </c>
      <c r="D97">
        <v>2</v>
      </c>
      <c r="E97">
        <f>IF(D97&lt;4,D97,4)</f>
        <v>2</v>
      </c>
      <c r="F97" s="1">
        <v>39358</v>
      </c>
      <c r="G97" s="1">
        <v>39387</v>
      </c>
      <c r="H97" s="3">
        <f>G97-F97</f>
        <v>29</v>
      </c>
      <c r="I97" s="3">
        <f>IF(H97&lt;=60,1,IF(H97&lt;=150,2,3))</f>
        <v>1</v>
      </c>
      <c r="J97">
        <v>33.799999999999997</v>
      </c>
      <c r="K97">
        <v>4.59</v>
      </c>
      <c r="L97">
        <v>3.63</v>
      </c>
      <c r="M97">
        <v>199</v>
      </c>
      <c r="N97">
        <f>LOG(M97/100,2)+3</f>
        <v>3.9927684307689244</v>
      </c>
      <c r="O97">
        <f>INDEX(lehmad!B$2:B$412,MATCH(klypsid!$B97,lehmad!$A$2:$A$412,0))</f>
        <v>38283</v>
      </c>
      <c r="P97">
        <f>INDEX(lehmad!D$2:D$412,MATCH(klypsid!$B97,lehmad!$A$2:$A$412,0))</f>
        <v>110</v>
      </c>
      <c r="Q97">
        <f>INDEX(lehmad!E$2:E$412,MATCH(klypsid!$B97,lehmad!$A$2:$A$412,0))</f>
        <v>1</v>
      </c>
      <c r="R97" t="str">
        <f>INDEX(lehmad!F$2:F$412,MATCH(klypsid!$B97,lehmad!$A$2:$A$412,0))</f>
        <v>DYNASTY-ET</v>
      </c>
      <c r="S97">
        <f>INDEX(lehmad!H$2:H$412,MATCH(klypsid!$B97,lehmad!$A$2:$A$412,0))</f>
        <v>124</v>
      </c>
      <c r="T97">
        <f>INDEX(lehmad!K$2:K$412,MATCH(klypsid!$B97,lehmad!$A$2:$A$412,0))</f>
        <v>108</v>
      </c>
      <c r="U97" s="4">
        <f t="shared" si="2"/>
        <v>1</v>
      </c>
      <c r="V97">
        <f t="shared" si="3"/>
        <v>29</v>
      </c>
    </row>
    <row r="98" spans="1:22" x14ac:dyDescent="0.25">
      <c r="A98">
        <v>3177</v>
      </c>
      <c r="B98" t="str">
        <f>"E"&amp;A98</f>
        <v>E3177</v>
      </c>
      <c r="C98" t="s">
        <v>11</v>
      </c>
      <c r="D98">
        <v>2</v>
      </c>
      <c r="E98">
        <f>IF(D98&lt;4,D98,4)</f>
        <v>2</v>
      </c>
      <c r="F98" s="1">
        <v>39358</v>
      </c>
      <c r="G98" s="1">
        <v>39418</v>
      </c>
      <c r="H98" s="3">
        <f>G98-F98</f>
        <v>60</v>
      </c>
      <c r="I98" s="3">
        <f>IF(H98&lt;=60,1,IF(H98&lt;=150,2,3))</f>
        <v>1</v>
      </c>
      <c r="J98">
        <v>48</v>
      </c>
      <c r="K98">
        <v>4</v>
      </c>
      <c r="L98">
        <v>3.67</v>
      </c>
      <c r="M98">
        <v>309</v>
      </c>
      <c r="N98">
        <f>LOG(M98/100,2)+3</f>
        <v>4.6276068381296493</v>
      </c>
      <c r="O98">
        <f>INDEX(lehmad!B$2:B$412,MATCH(klypsid!$B98,lehmad!$A$2:$A$412,0))</f>
        <v>38283</v>
      </c>
      <c r="P98">
        <f>INDEX(lehmad!D$2:D$412,MATCH(klypsid!$B98,lehmad!$A$2:$A$412,0))</f>
        <v>110</v>
      </c>
      <c r="Q98">
        <f>INDEX(lehmad!E$2:E$412,MATCH(klypsid!$B98,lehmad!$A$2:$A$412,0))</f>
        <v>1</v>
      </c>
      <c r="R98" t="str">
        <f>INDEX(lehmad!F$2:F$412,MATCH(klypsid!$B98,lehmad!$A$2:$A$412,0))</f>
        <v>DYNASTY-ET</v>
      </c>
      <c r="S98">
        <f>INDEX(lehmad!H$2:H$412,MATCH(klypsid!$B98,lehmad!$A$2:$A$412,0))</f>
        <v>124</v>
      </c>
      <c r="T98">
        <f>INDEX(lehmad!K$2:K$412,MATCH(klypsid!$B98,lehmad!$A$2:$A$412,0))</f>
        <v>108</v>
      </c>
      <c r="U98" s="4">
        <f t="shared" si="2"/>
        <v>2</v>
      </c>
      <c r="V98">
        <f t="shared" si="3"/>
        <v>31</v>
      </c>
    </row>
    <row r="99" spans="1:22" x14ac:dyDescent="0.25">
      <c r="A99">
        <v>3177</v>
      </c>
      <c r="B99" t="str">
        <f>"E"&amp;A99</f>
        <v>E3177</v>
      </c>
      <c r="C99" t="s">
        <v>11</v>
      </c>
      <c r="D99">
        <v>2</v>
      </c>
      <c r="E99">
        <f>IF(D99&lt;4,D99,4)</f>
        <v>2</v>
      </c>
      <c r="F99" s="1">
        <v>39358</v>
      </c>
      <c r="G99" s="1">
        <v>39450</v>
      </c>
      <c r="H99" s="3">
        <f>G99-F99</f>
        <v>92</v>
      </c>
      <c r="I99" s="3">
        <f>IF(H99&lt;=60,1,IF(H99&lt;=150,2,3))</f>
        <v>2</v>
      </c>
      <c r="J99">
        <v>31.8</v>
      </c>
      <c r="K99">
        <v>4.5</v>
      </c>
      <c r="L99">
        <v>3.54</v>
      </c>
      <c r="M99">
        <v>137</v>
      </c>
      <c r="N99">
        <f>LOG(M99/100,2)+3</f>
        <v>3.454175893185802</v>
      </c>
      <c r="O99">
        <f>INDEX(lehmad!B$2:B$412,MATCH(klypsid!$B99,lehmad!$A$2:$A$412,0))</f>
        <v>38283</v>
      </c>
      <c r="P99">
        <f>INDEX(lehmad!D$2:D$412,MATCH(klypsid!$B99,lehmad!$A$2:$A$412,0))</f>
        <v>110</v>
      </c>
      <c r="Q99">
        <f>INDEX(lehmad!E$2:E$412,MATCH(klypsid!$B99,lehmad!$A$2:$A$412,0))</f>
        <v>1</v>
      </c>
      <c r="R99" t="str">
        <f>INDEX(lehmad!F$2:F$412,MATCH(klypsid!$B99,lehmad!$A$2:$A$412,0))</f>
        <v>DYNASTY-ET</v>
      </c>
      <c r="S99">
        <f>INDEX(lehmad!H$2:H$412,MATCH(klypsid!$B99,lehmad!$A$2:$A$412,0))</f>
        <v>124</v>
      </c>
      <c r="T99">
        <f>INDEX(lehmad!K$2:K$412,MATCH(klypsid!$B99,lehmad!$A$2:$A$412,0))</f>
        <v>108</v>
      </c>
      <c r="U99" s="4">
        <f t="shared" si="2"/>
        <v>3</v>
      </c>
      <c r="V99">
        <f t="shared" si="3"/>
        <v>32</v>
      </c>
    </row>
    <row r="100" spans="1:22" x14ac:dyDescent="0.25">
      <c r="A100">
        <v>3177</v>
      </c>
      <c r="B100" t="str">
        <f>"E"&amp;A100</f>
        <v>E3177</v>
      </c>
      <c r="C100" t="s">
        <v>11</v>
      </c>
      <c r="D100">
        <v>2</v>
      </c>
      <c r="E100">
        <f>IF(D100&lt;4,D100,4)</f>
        <v>2</v>
      </c>
      <c r="F100" s="1">
        <v>39358</v>
      </c>
      <c r="G100" s="1">
        <v>39481</v>
      </c>
      <c r="H100" s="3">
        <f>G100-F100</f>
        <v>123</v>
      </c>
      <c r="I100" s="3">
        <f>IF(H100&lt;=60,1,IF(H100&lt;=150,2,3))</f>
        <v>2</v>
      </c>
      <c r="J100">
        <v>32.9</v>
      </c>
      <c r="K100">
        <v>3.9</v>
      </c>
      <c r="L100">
        <v>3.71</v>
      </c>
      <c r="M100">
        <v>177</v>
      </c>
      <c r="N100">
        <f>LOG(M100/100,2)+3</f>
        <v>3.8237493603082728</v>
      </c>
      <c r="O100">
        <f>INDEX(lehmad!B$2:B$412,MATCH(klypsid!$B100,lehmad!$A$2:$A$412,0))</f>
        <v>38283</v>
      </c>
      <c r="P100">
        <f>INDEX(lehmad!D$2:D$412,MATCH(klypsid!$B100,lehmad!$A$2:$A$412,0))</f>
        <v>110</v>
      </c>
      <c r="Q100">
        <f>INDEX(lehmad!E$2:E$412,MATCH(klypsid!$B100,lehmad!$A$2:$A$412,0))</f>
        <v>1</v>
      </c>
      <c r="R100" t="str">
        <f>INDEX(lehmad!F$2:F$412,MATCH(klypsid!$B100,lehmad!$A$2:$A$412,0))</f>
        <v>DYNASTY-ET</v>
      </c>
      <c r="S100">
        <f>INDEX(lehmad!H$2:H$412,MATCH(klypsid!$B100,lehmad!$A$2:$A$412,0))</f>
        <v>124</v>
      </c>
      <c r="T100">
        <f>INDEX(lehmad!K$2:K$412,MATCH(klypsid!$B100,lehmad!$A$2:$A$412,0))</f>
        <v>108</v>
      </c>
      <c r="U100" s="4">
        <f t="shared" si="2"/>
        <v>4</v>
      </c>
      <c r="V100">
        <f t="shared" si="3"/>
        <v>31</v>
      </c>
    </row>
    <row r="101" spans="1:22" x14ac:dyDescent="0.25">
      <c r="A101">
        <v>3177</v>
      </c>
      <c r="B101" t="str">
        <f>"E"&amp;A101</f>
        <v>E3177</v>
      </c>
      <c r="C101" t="s">
        <v>11</v>
      </c>
      <c r="D101">
        <v>2</v>
      </c>
      <c r="E101">
        <f>IF(D101&lt;4,D101,4)</f>
        <v>2</v>
      </c>
      <c r="F101" s="1">
        <v>39358</v>
      </c>
      <c r="G101" s="1">
        <v>39509</v>
      </c>
      <c r="H101" s="3">
        <f>G101-F101</f>
        <v>151</v>
      </c>
      <c r="I101" s="3">
        <f>IF(H101&lt;=60,1,IF(H101&lt;=150,2,3))</f>
        <v>3</v>
      </c>
      <c r="J101">
        <v>34.4</v>
      </c>
      <c r="K101">
        <v>3.59</v>
      </c>
      <c r="L101">
        <v>3.59</v>
      </c>
      <c r="M101">
        <v>81</v>
      </c>
      <c r="N101">
        <f>LOG(M101/100,2)+3</f>
        <v>2.6959938131098999</v>
      </c>
      <c r="O101">
        <f>INDEX(lehmad!B$2:B$412,MATCH(klypsid!$B101,lehmad!$A$2:$A$412,0))</f>
        <v>38283</v>
      </c>
      <c r="P101">
        <f>INDEX(lehmad!D$2:D$412,MATCH(klypsid!$B101,lehmad!$A$2:$A$412,0))</f>
        <v>110</v>
      </c>
      <c r="Q101">
        <f>INDEX(lehmad!E$2:E$412,MATCH(klypsid!$B101,lehmad!$A$2:$A$412,0))</f>
        <v>1</v>
      </c>
      <c r="R101" t="str">
        <f>INDEX(lehmad!F$2:F$412,MATCH(klypsid!$B101,lehmad!$A$2:$A$412,0))</f>
        <v>DYNASTY-ET</v>
      </c>
      <c r="S101">
        <f>INDEX(lehmad!H$2:H$412,MATCH(klypsid!$B101,lehmad!$A$2:$A$412,0))</f>
        <v>124</v>
      </c>
      <c r="T101">
        <f>INDEX(lehmad!K$2:K$412,MATCH(klypsid!$B101,lehmad!$A$2:$A$412,0))</f>
        <v>108</v>
      </c>
      <c r="U101" s="4">
        <f t="shared" si="2"/>
        <v>5</v>
      </c>
      <c r="V101">
        <f t="shared" si="3"/>
        <v>28</v>
      </c>
    </row>
    <row r="102" spans="1:22" x14ac:dyDescent="0.25">
      <c r="A102">
        <v>3177</v>
      </c>
      <c r="B102" t="str">
        <f>"E"&amp;A102</f>
        <v>E3177</v>
      </c>
      <c r="C102" t="s">
        <v>11</v>
      </c>
      <c r="D102">
        <v>2</v>
      </c>
      <c r="E102">
        <f>IF(D102&lt;4,D102,4)</f>
        <v>2</v>
      </c>
      <c r="F102" s="1">
        <v>39358</v>
      </c>
      <c r="G102" s="1">
        <v>39539</v>
      </c>
      <c r="H102" s="3">
        <f>G102-F102</f>
        <v>181</v>
      </c>
      <c r="I102" s="3">
        <f>IF(H102&lt;=60,1,IF(H102&lt;=150,2,3))</f>
        <v>3</v>
      </c>
      <c r="J102">
        <v>32.200000000000003</v>
      </c>
      <c r="K102">
        <v>3.93</v>
      </c>
      <c r="L102">
        <v>3.6</v>
      </c>
      <c r="M102">
        <v>121</v>
      </c>
      <c r="N102">
        <f>LOG(M102/100,2)+3</f>
        <v>3.2750070474998698</v>
      </c>
      <c r="O102">
        <f>INDEX(lehmad!B$2:B$412,MATCH(klypsid!$B102,lehmad!$A$2:$A$412,0))</f>
        <v>38283</v>
      </c>
      <c r="P102">
        <f>INDEX(lehmad!D$2:D$412,MATCH(klypsid!$B102,lehmad!$A$2:$A$412,0))</f>
        <v>110</v>
      </c>
      <c r="Q102">
        <f>INDEX(lehmad!E$2:E$412,MATCH(klypsid!$B102,lehmad!$A$2:$A$412,0))</f>
        <v>1</v>
      </c>
      <c r="R102" t="str">
        <f>INDEX(lehmad!F$2:F$412,MATCH(klypsid!$B102,lehmad!$A$2:$A$412,0))</f>
        <v>DYNASTY-ET</v>
      </c>
      <c r="S102">
        <f>INDEX(lehmad!H$2:H$412,MATCH(klypsid!$B102,lehmad!$A$2:$A$412,0))</f>
        <v>124</v>
      </c>
      <c r="T102">
        <f>INDEX(lehmad!K$2:K$412,MATCH(klypsid!$B102,lehmad!$A$2:$A$412,0))</f>
        <v>108</v>
      </c>
      <c r="U102" s="4">
        <f t="shared" si="2"/>
        <v>6</v>
      </c>
      <c r="V102">
        <f t="shared" si="3"/>
        <v>30</v>
      </c>
    </row>
    <row r="103" spans="1:22" x14ac:dyDescent="0.25">
      <c r="A103">
        <v>3177</v>
      </c>
      <c r="B103" t="str">
        <f>"E"&amp;A103</f>
        <v>E3177</v>
      </c>
      <c r="C103" t="s">
        <v>11</v>
      </c>
      <c r="D103">
        <v>2</v>
      </c>
      <c r="E103">
        <f>IF(D103&lt;4,D103,4)</f>
        <v>2</v>
      </c>
      <c r="F103" s="1">
        <v>39358</v>
      </c>
      <c r="G103" s="1">
        <v>39572</v>
      </c>
      <c r="H103" s="3">
        <f>G103-F103</f>
        <v>214</v>
      </c>
      <c r="I103" s="3">
        <f>IF(H103&lt;=60,1,IF(H103&lt;=150,2,3))</f>
        <v>3</v>
      </c>
      <c r="J103">
        <v>31.1</v>
      </c>
      <c r="K103">
        <v>3.95</v>
      </c>
      <c r="L103">
        <v>3.75</v>
      </c>
      <c r="M103">
        <v>142</v>
      </c>
      <c r="N103">
        <f>LOG(M103/100,2)+3</f>
        <v>3.5058909297299574</v>
      </c>
      <c r="O103">
        <f>INDEX(lehmad!B$2:B$412,MATCH(klypsid!$B103,lehmad!$A$2:$A$412,0))</f>
        <v>38283</v>
      </c>
      <c r="P103">
        <f>INDEX(lehmad!D$2:D$412,MATCH(klypsid!$B103,lehmad!$A$2:$A$412,0))</f>
        <v>110</v>
      </c>
      <c r="Q103">
        <f>INDEX(lehmad!E$2:E$412,MATCH(klypsid!$B103,lehmad!$A$2:$A$412,0))</f>
        <v>1</v>
      </c>
      <c r="R103" t="str">
        <f>INDEX(lehmad!F$2:F$412,MATCH(klypsid!$B103,lehmad!$A$2:$A$412,0))</f>
        <v>DYNASTY-ET</v>
      </c>
      <c r="S103">
        <f>INDEX(lehmad!H$2:H$412,MATCH(klypsid!$B103,lehmad!$A$2:$A$412,0))</f>
        <v>124</v>
      </c>
      <c r="T103">
        <f>INDEX(lehmad!K$2:K$412,MATCH(klypsid!$B103,lehmad!$A$2:$A$412,0))</f>
        <v>108</v>
      </c>
      <c r="U103" s="4">
        <f t="shared" si="2"/>
        <v>7</v>
      </c>
      <c r="V103">
        <f t="shared" si="3"/>
        <v>33</v>
      </c>
    </row>
    <row r="104" spans="1:22" x14ac:dyDescent="0.25">
      <c r="A104">
        <v>3177</v>
      </c>
      <c r="B104" t="str">
        <f>"E"&amp;A104</f>
        <v>E3177</v>
      </c>
      <c r="C104" t="s">
        <v>11</v>
      </c>
      <c r="D104">
        <v>2</v>
      </c>
      <c r="E104">
        <f>IF(D104&lt;4,D104,4)</f>
        <v>2</v>
      </c>
      <c r="F104" s="1">
        <v>39358</v>
      </c>
      <c r="G104" s="1">
        <v>39600</v>
      </c>
      <c r="H104" s="3">
        <f>G104-F104</f>
        <v>242</v>
      </c>
      <c r="I104" s="3">
        <f>IF(H104&lt;=60,1,IF(H104&lt;=150,2,3))</f>
        <v>3</v>
      </c>
      <c r="J104">
        <v>28</v>
      </c>
      <c r="K104">
        <v>4.97</v>
      </c>
      <c r="L104">
        <v>3.75</v>
      </c>
      <c r="M104">
        <v>141</v>
      </c>
      <c r="N104">
        <f>LOG(M104/100,2)+3</f>
        <v>3.4956951626240689</v>
      </c>
      <c r="O104">
        <f>INDEX(lehmad!B$2:B$412,MATCH(klypsid!$B104,lehmad!$A$2:$A$412,0))</f>
        <v>38283</v>
      </c>
      <c r="P104">
        <f>INDEX(lehmad!D$2:D$412,MATCH(klypsid!$B104,lehmad!$A$2:$A$412,0))</f>
        <v>110</v>
      </c>
      <c r="Q104">
        <f>INDEX(lehmad!E$2:E$412,MATCH(klypsid!$B104,lehmad!$A$2:$A$412,0))</f>
        <v>1</v>
      </c>
      <c r="R104" t="str">
        <f>INDEX(lehmad!F$2:F$412,MATCH(klypsid!$B104,lehmad!$A$2:$A$412,0))</f>
        <v>DYNASTY-ET</v>
      </c>
      <c r="S104">
        <f>INDEX(lehmad!H$2:H$412,MATCH(klypsid!$B104,lehmad!$A$2:$A$412,0))</f>
        <v>124</v>
      </c>
      <c r="T104">
        <f>INDEX(lehmad!K$2:K$412,MATCH(klypsid!$B104,lehmad!$A$2:$A$412,0))</f>
        <v>108</v>
      </c>
      <c r="U104" s="4">
        <f t="shared" si="2"/>
        <v>8</v>
      </c>
      <c r="V104">
        <f t="shared" si="3"/>
        <v>28</v>
      </c>
    </row>
    <row r="105" spans="1:22" x14ac:dyDescent="0.25">
      <c r="A105">
        <v>3177</v>
      </c>
      <c r="B105" t="str">
        <f>"E"&amp;A105</f>
        <v>E3177</v>
      </c>
      <c r="C105" t="s">
        <v>11</v>
      </c>
      <c r="D105">
        <v>2</v>
      </c>
      <c r="E105">
        <f>IF(D105&lt;4,D105,4)</f>
        <v>2</v>
      </c>
      <c r="F105" s="1">
        <v>39358</v>
      </c>
      <c r="G105" s="1">
        <v>39631</v>
      </c>
      <c r="H105" s="3">
        <f>G105-F105</f>
        <v>273</v>
      </c>
      <c r="I105" s="3">
        <f>IF(H105&lt;=60,1,IF(H105&lt;=150,2,3))</f>
        <v>3</v>
      </c>
      <c r="J105">
        <v>22</v>
      </c>
      <c r="K105">
        <v>6.53</v>
      </c>
      <c r="L105">
        <v>3.73</v>
      </c>
      <c r="M105">
        <v>361</v>
      </c>
      <c r="N105">
        <f>LOG(M105/100,2)+3</f>
        <v>4.8519988371124469</v>
      </c>
      <c r="O105">
        <f>INDEX(lehmad!B$2:B$412,MATCH(klypsid!$B105,lehmad!$A$2:$A$412,0))</f>
        <v>38283</v>
      </c>
      <c r="P105">
        <f>INDEX(lehmad!D$2:D$412,MATCH(klypsid!$B105,lehmad!$A$2:$A$412,0))</f>
        <v>110</v>
      </c>
      <c r="Q105">
        <f>INDEX(lehmad!E$2:E$412,MATCH(klypsid!$B105,lehmad!$A$2:$A$412,0))</f>
        <v>1</v>
      </c>
      <c r="R105" t="str">
        <f>INDEX(lehmad!F$2:F$412,MATCH(klypsid!$B105,lehmad!$A$2:$A$412,0))</f>
        <v>DYNASTY-ET</v>
      </c>
      <c r="S105">
        <f>INDEX(lehmad!H$2:H$412,MATCH(klypsid!$B105,lehmad!$A$2:$A$412,0))</f>
        <v>124</v>
      </c>
      <c r="T105">
        <f>INDEX(lehmad!K$2:K$412,MATCH(klypsid!$B105,lehmad!$A$2:$A$412,0))</f>
        <v>108</v>
      </c>
      <c r="U105" s="4">
        <f t="shared" si="2"/>
        <v>9</v>
      </c>
      <c r="V105">
        <f t="shared" si="3"/>
        <v>31</v>
      </c>
    </row>
    <row r="106" spans="1:22" x14ac:dyDescent="0.25">
      <c r="A106">
        <v>3177</v>
      </c>
      <c r="B106" t="str">
        <f>"E"&amp;A106</f>
        <v>E3177</v>
      </c>
      <c r="C106" t="s">
        <v>11</v>
      </c>
      <c r="D106">
        <v>2</v>
      </c>
      <c r="E106">
        <f>IF(D106&lt;4,D106,4)</f>
        <v>2</v>
      </c>
      <c r="F106" s="1">
        <v>39358</v>
      </c>
      <c r="G106" s="1">
        <v>39663</v>
      </c>
      <c r="H106" s="3">
        <f>G106-F106</f>
        <v>305</v>
      </c>
      <c r="I106" s="3">
        <f>IF(H106&lt;=60,1,IF(H106&lt;=150,2,3))</f>
        <v>3</v>
      </c>
      <c r="J106">
        <v>19.600000000000001</v>
      </c>
      <c r="K106">
        <v>5.09</v>
      </c>
      <c r="L106">
        <v>3.82</v>
      </c>
      <c r="M106">
        <v>113</v>
      </c>
      <c r="N106">
        <f>LOG(M106/100,2)+3</f>
        <v>3.176322772640463</v>
      </c>
      <c r="O106">
        <f>INDEX(lehmad!B$2:B$412,MATCH(klypsid!$B106,lehmad!$A$2:$A$412,0))</f>
        <v>38283</v>
      </c>
      <c r="P106">
        <f>INDEX(lehmad!D$2:D$412,MATCH(klypsid!$B106,lehmad!$A$2:$A$412,0))</f>
        <v>110</v>
      </c>
      <c r="Q106">
        <f>INDEX(lehmad!E$2:E$412,MATCH(klypsid!$B106,lehmad!$A$2:$A$412,0))</f>
        <v>1</v>
      </c>
      <c r="R106" t="str">
        <f>INDEX(lehmad!F$2:F$412,MATCH(klypsid!$B106,lehmad!$A$2:$A$412,0))</f>
        <v>DYNASTY-ET</v>
      </c>
      <c r="S106">
        <f>INDEX(lehmad!H$2:H$412,MATCH(klypsid!$B106,lehmad!$A$2:$A$412,0))</f>
        <v>124</v>
      </c>
      <c r="T106">
        <f>INDEX(lehmad!K$2:K$412,MATCH(klypsid!$B106,lehmad!$A$2:$A$412,0))</f>
        <v>108</v>
      </c>
      <c r="U106" s="4">
        <f t="shared" si="2"/>
        <v>10</v>
      </c>
      <c r="V106">
        <f t="shared" si="3"/>
        <v>32</v>
      </c>
    </row>
    <row r="107" spans="1:22" x14ac:dyDescent="0.25">
      <c r="A107">
        <v>3177</v>
      </c>
      <c r="B107" t="str">
        <f>"E"&amp;A107</f>
        <v>E3177</v>
      </c>
      <c r="C107" t="s">
        <v>11</v>
      </c>
      <c r="D107">
        <v>3</v>
      </c>
      <c r="E107">
        <f>IF(D107&lt;4,D107,4)</f>
        <v>3</v>
      </c>
      <c r="F107" s="1">
        <v>39756</v>
      </c>
      <c r="G107" s="1">
        <v>39783</v>
      </c>
      <c r="H107" s="3">
        <f>G107-F107</f>
        <v>27</v>
      </c>
      <c r="I107" s="3">
        <f>IF(H107&lt;=60,1,IF(H107&lt;=150,2,3))</f>
        <v>1</v>
      </c>
      <c r="J107">
        <v>34.5</v>
      </c>
      <c r="K107">
        <v>4.04</v>
      </c>
      <c r="L107">
        <v>3.21</v>
      </c>
      <c r="M107">
        <v>89</v>
      </c>
      <c r="N107">
        <f>LOG(M107/100,2)+3</f>
        <v>2.8318772411916733</v>
      </c>
      <c r="O107">
        <f>INDEX(lehmad!B$2:B$412,MATCH(klypsid!$B107,lehmad!$A$2:$A$412,0))</f>
        <v>38283</v>
      </c>
      <c r="P107">
        <f>INDEX(lehmad!D$2:D$412,MATCH(klypsid!$B107,lehmad!$A$2:$A$412,0))</f>
        <v>110</v>
      </c>
      <c r="Q107">
        <f>INDEX(lehmad!E$2:E$412,MATCH(klypsid!$B107,lehmad!$A$2:$A$412,0))</f>
        <v>1</v>
      </c>
      <c r="R107" t="str">
        <f>INDEX(lehmad!F$2:F$412,MATCH(klypsid!$B107,lehmad!$A$2:$A$412,0))</f>
        <v>DYNASTY-ET</v>
      </c>
      <c r="S107">
        <f>INDEX(lehmad!H$2:H$412,MATCH(klypsid!$B107,lehmad!$A$2:$A$412,0))</f>
        <v>124</v>
      </c>
      <c r="T107">
        <f>INDEX(lehmad!K$2:K$412,MATCH(klypsid!$B107,lehmad!$A$2:$A$412,0))</f>
        <v>108</v>
      </c>
      <c r="U107" s="4">
        <f t="shared" si="2"/>
        <v>1</v>
      </c>
      <c r="V107">
        <f t="shared" si="3"/>
        <v>27</v>
      </c>
    </row>
    <row r="108" spans="1:22" x14ac:dyDescent="0.25">
      <c r="A108">
        <v>3177</v>
      </c>
      <c r="B108" t="str">
        <f>"E"&amp;A108</f>
        <v>E3177</v>
      </c>
      <c r="C108" t="s">
        <v>11</v>
      </c>
      <c r="D108">
        <v>3</v>
      </c>
      <c r="E108">
        <f>IF(D108&lt;4,D108,4)</f>
        <v>3</v>
      </c>
      <c r="F108" s="1">
        <v>39756</v>
      </c>
      <c r="G108" s="1">
        <v>39817</v>
      </c>
      <c r="H108" s="3">
        <f>G108-F108</f>
        <v>61</v>
      </c>
      <c r="I108" s="3">
        <f>IF(H108&lt;=60,1,IF(H108&lt;=150,2,3))</f>
        <v>2</v>
      </c>
      <c r="J108">
        <v>62.5</v>
      </c>
      <c r="K108">
        <v>3.41</v>
      </c>
      <c r="L108">
        <v>3.19</v>
      </c>
      <c r="M108">
        <v>41</v>
      </c>
      <c r="N108">
        <f>LOG(M108/100,2)+3</f>
        <v>1.7136958148433588</v>
      </c>
      <c r="O108">
        <f>INDEX(lehmad!B$2:B$412,MATCH(klypsid!$B108,lehmad!$A$2:$A$412,0))</f>
        <v>38283</v>
      </c>
      <c r="P108">
        <f>INDEX(lehmad!D$2:D$412,MATCH(klypsid!$B108,lehmad!$A$2:$A$412,0))</f>
        <v>110</v>
      </c>
      <c r="Q108">
        <f>INDEX(lehmad!E$2:E$412,MATCH(klypsid!$B108,lehmad!$A$2:$A$412,0))</f>
        <v>1</v>
      </c>
      <c r="R108" t="str">
        <f>INDEX(lehmad!F$2:F$412,MATCH(klypsid!$B108,lehmad!$A$2:$A$412,0))</f>
        <v>DYNASTY-ET</v>
      </c>
      <c r="S108">
        <f>INDEX(lehmad!H$2:H$412,MATCH(klypsid!$B108,lehmad!$A$2:$A$412,0))</f>
        <v>124</v>
      </c>
      <c r="T108">
        <f>INDEX(lehmad!K$2:K$412,MATCH(klypsid!$B108,lehmad!$A$2:$A$412,0))</f>
        <v>108</v>
      </c>
      <c r="U108" s="4">
        <f t="shared" si="2"/>
        <v>2</v>
      </c>
      <c r="V108">
        <f t="shared" si="3"/>
        <v>34</v>
      </c>
    </row>
    <row r="109" spans="1:22" x14ac:dyDescent="0.25">
      <c r="A109">
        <v>3177</v>
      </c>
      <c r="B109" t="str">
        <f>"E"&amp;A109</f>
        <v>E3177</v>
      </c>
      <c r="C109" t="s">
        <v>11</v>
      </c>
      <c r="D109">
        <v>3</v>
      </c>
      <c r="E109">
        <f>IF(D109&lt;4,D109,4)</f>
        <v>3</v>
      </c>
      <c r="F109" s="1">
        <v>39756</v>
      </c>
      <c r="G109" s="1">
        <v>39845</v>
      </c>
      <c r="H109" s="3">
        <f>G109-F109</f>
        <v>89</v>
      </c>
      <c r="I109" s="3">
        <f>IF(H109&lt;=60,1,IF(H109&lt;=150,2,3))</f>
        <v>2</v>
      </c>
      <c r="J109">
        <v>54.4</v>
      </c>
      <c r="K109">
        <v>4.01</v>
      </c>
      <c r="L109">
        <v>3.16</v>
      </c>
      <c r="M109">
        <v>86</v>
      </c>
      <c r="N109">
        <f>LOG(M109/100,2)+3</f>
        <v>2.7824085649273731</v>
      </c>
      <c r="O109">
        <f>INDEX(lehmad!B$2:B$412,MATCH(klypsid!$B109,lehmad!$A$2:$A$412,0))</f>
        <v>38283</v>
      </c>
      <c r="P109">
        <f>INDEX(lehmad!D$2:D$412,MATCH(klypsid!$B109,lehmad!$A$2:$A$412,0))</f>
        <v>110</v>
      </c>
      <c r="Q109">
        <f>INDEX(lehmad!E$2:E$412,MATCH(klypsid!$B109,lehmad!$A$2:$A$412,0))</f>
        <v>1</v>
      </c>
      <c r="R109" t="str">
        <f>INDEX(lehmad!F$2:F$412,MATCH(klypsid!$B109,lehmad!$A$2:$A$412,0))</f>
        <v>DYNASTY-ET</v>
      </c>
      <c r="S109">
        <f>INDEX(lehmad!H$2:H$412,MATCH(klypsid!$B109,lehmad!$A$2:$A$412,0))</f>
        <v>124</v>
      </c>
      <c r="T109">
        <f>INDEX(lehmad!K$2:K$412,MATCH(klypsid!$B109,lehmad!$A$2:$A$412,0))</f>
        <v>108</v>
      </c>
      <c r="U109" s="4">
        <f t="shared" si="2"/>
        <v>3</v>
      </c>
      <c r="V109">
        <f t="shared" si="3"/>
        <v>28</v>
      </c>
    </row>
    <row r="110" spans="1:22" x14ac:dyDescent="0.25">
      <c r="A110">
        <v>3177</v>
      </c>
      <c r="B110" t="str">
        <f>"E"&amp;A110</f>
        <v>E3177</v>
      </c>
      <c r="C110" t="s">
        <v>11</v>
      </c>
      <c r="D110">
        <v>3</v>
      </c>
      <c r="E110">
        <f>IF(D110&lt;4,D110,4)</f>
        <v>3</v>
      </c>
      <c r="F110" s="1">
        <v>39756</v>
      </c>
      <c r="G110" s="1">
        <v>39875</v>
      </c>
      <c r="H110" s="3">
        <f>G110-F110</f>
        <v>119</v>
      </c>
      <c r="I110" s="3">
        <f>IF(H110&lt;=60,1,IF(H110&lt;=150,2,3))</f>
        <v>2</v>
      </c>
      <c r="J110">
        <v>40.799999999999997</v>
      </c>
      <c r="K110">
        <v>3.98</v>
      </c>
      <c r="L110">
        <v>3.21</v>
      </c>
      <c r="M110">
        <v>83</v>
      </c>
      <c r="N110">
        <f>LOG(M110/100,2)+3</f>
        <v>2.7311832415722002</v>
      </c>
      <c r="O110">
        <f>INDEX(lehmad!B$2:B$412,MATCH(klypsid!$B110,lehmad!$A$2:$A$412,0))</f>
        <v>38283</v>
      </c>
      <c r="P110">
        <f>INDEX(lehmad!D$2:D$412,MATCH(klypsid!$B110,lehmad!$A$2:$A$412,0))</f>
        <v>110</v>
      </c>
      <c r="Q110">
        <f>INDEX(lehmad!E$2:E$412,MATCH(klypsid!$B110,lehmad!$A$2:$A$412,0))</f>
        <v>1</v>
      </c>
      <c r="R110" t="str">
        <f>INDEX(lehmad!F$2:F$412,MATCH(klypsid!$B110,lehmad!$A$2:$A$412,0))</f>
        <v>DYNASTY-ET</v>
      </c>
      <c r="S110">
        <f>INDEX(lehmad!H$2:H$412,MATCH(klypsid!$B110,lehmad!$A$2:$A$412,0))</f>
        <v>124</v>
      </c>
      <c r="T110">
        <f>INDEX(lehmad!K$2:K$412,MATCH(klypsid!$B110,lehmad!$A$2:$A$412,0))</f>
        <v>108</v>
      </c>
      <c r="U110" s="4">
        <f t="shared" si="2"/>
        <v>4</v>
      </c>
      <c r="V110">
        <f t="shared" si="3"/>
        <v>30</v>
      </c>
    </row>
    <row r="111" spans="1:22" x14ac:dyDescent="0.25">
      <c r="A111">
        <v>3177</v>
      </c>
      <c r="B111" t="str">
        <f>"E"&amp;A111</f>
        <v>E3177</v>
      </c>
      <c r="C111" t="s">
        <v>11</v>
      </c>
      <c r="D111">
        <v>3</v>
      </c>
      <c r="E111">
        <f>IF(D111&lt;4,D111,4)</f>
        <v>3</v>
      </c>
      <c r="F111" s="1">
        <v>39756</v>
      </c>
      <c r="G111" s="1">
        <v>39908</v>
      </c>
      <c r="H111" s="3">
        <f>G111-F111</f>
        <v>152</v>
      </c>
      <c r="I111" s="3">
        <f>IF(H111&lt;=60,1,IF(H111&lt;=150,2,3))</f>
        <v>3</v>
      </c>
      <c r="J111">
        <v>39</v>
      </c>
      <c r="K111">
        <v>4.01</v>
      </c>
      <c r="L111">
        <v>3.91</v>
      </c>
      <c r="M111">
        <v>6204</v>
      </c>
      <c r="N111">
        <f>LOG(M111/100,2)+3</f>
        <v>8.9551267812613666</v>
      </c>
      <c r="O111">
        <f>INDEX(lehmad!B$2:B$412,MATCH(klypsid!$B111,lehmad!$A$2:$A$412,0))</f>
        <v>38283</v>
      </c>
      <c r="P111">
        <f>INDEX(lehmad!D$2:D$412,MATCH(klypsid!$B111,lehmad!$A$2:$A$412,0))</f>
        <v>110</v>
      </c>
      <c r="Q111">
        <f>INDEX(lehmad!E$2:E$412,MATCH(klypsid!$B111,lehmad!$A$2:$A$412,0))</f>
        <v>1</v>
      </c>
      <c r="R111" t="str">
        <f>INDEX(lehmad!F$2:F$412,MATCH(klypsid!$B111,lehmad!$A$2:$A$412,0))</f>
        <v>DYNASTY-ET</v>
      </c>
      <c r="S111">
        <f>INDEX(lehmad!H$2:H$412,MATCH(klypsid!$B111,lehmad!$A$2:$A$412,0))</f>
        <v>124</v>
      </c>
      <c r="T111">
        <f>INDEX(lehmad!K$2:K$412,MATCH(klypsid!$B111,lehmad!$A$2:$A$412,0))</f>
        <v>108</v>
      </c>
      <c r="U111" s="4">
        <f t="shared" si="2"/>
        <v>5</v>
      </c>
      <c r="V111">
        <f t="shared" si="3"/>
        <v>33</v>
      </c>
    </row>
    <row r="112" spans="1:22" x14ac:dyDescent="0.25">
      <c r="A112">
        <v>3177</v>
      </c>
      <c r="B112" t="str">
        <f>"E"&amp;A112</f>
        <v>E3177</v>
      </c>
      <c r="C112" t="s">
        <v>11</v>
      </c>
      <c r="D112">
        <v>3</v>
      </c>
      <c r="E112">
        <f>IF(D112&lt;4,D112,4)</f>
        <v>3</v>
      </c>
      <c r="F112" s="1">
        <v>39756</v>
      </c>
      <c r="G112" s="1">
        <v>39944</v>
      </c>
      <c r="H112" s="3">
        <f>G112-F112</f>
        <v>188</v>
      </c>
      <c r="I112" s="3">
        <f>IF(H112&lt;=60,1,IF(H112&lt;=150,2,3))</f>
        <v>3</v>
      </c>
      <c r="J112">
        <v>33.700000000000003</v>
      </c>
      <c r="K112">
        <v>4.21</v>
      </c>
      <c r="L112">
        <v>3.7</v>
      </c>
      <c r="M112">
        <v>410</v>
      </c>
      <c r="N112">
        <f>LOG(M112/100,2)+3</f>
        <v>5.0356239097307212</v>
      </c>
      <c r="O112">
        <f>INDEX(lehmad!B$2:B$412,MATCH(klypsid!$B112,lehmad!$A$2:$A$412,0))</f>
        <v>38283</v>
      </c>
      <c r="P112">
        <f>INDEX(lehmad!D$2:D$412,MATCH(klypsid!$B112,lehmad!$A$2:$A$412,0))</f>
        <v>110</v>
      </c>
      <c r="Q112">
        <f>INDEX(lehmad!E$2:E$412,MATCH(klypsid!$B112,lehmad!$A$2:$A$412,0))</f>
        <v>1</v>
      </c>
      <c r="R112" t="str">
        <f>INDEX(lehmad!F$2:F$412,MATCH(klypsid!$B112,lehmad!$A$2:$A$412,0))</f>
        <v>DYNASTY-ET</v>
      </c>
      <c r="S112">
        <f>INDEX(lehmad!H$2:H$412,MATCH(klypsid!$B112,lehmad!$A$2:$A$412,0))</f>
        <v>124</v>
      </c>
      <c r="T112">
        <f>INDEX(lehmad!K$2:K$412,MATCH(klypsid!$B112,lehmad!$A$2:$A$412,0))</f>
        <v>108</v>
      </c>
      <c r="U112" s="4">
        <f t="shared" si="2"/>
        <v>6</v>
      </c>
      <c r="V112">
        <f t="shared" si="3"/>
        <v>36</v>
      </c>
    </row>
    <row r="113" spans="1:22" x14ac:dyDescent="0.25">
      <c r="A113">
        <v>3177</v>
      </c>
      <c r="B113" t="str">
        <f>"E"&amp;A113</f>
        <v>E3177</v>
      </c>
      <c r="C113" t="s">
        <v>11</v>
      </c>
      <c r="D113">
        <v>3</v>
      </c>
      <c r="E113">
        <f>IF(D113&lt;4,D113,4)</f>
        <v>3</v>
      </c>
      <c r="F113" s="1">
        <v>39756</v>
      </c>
      <c r="G113" s="1">
        <v>39972</v>
      </c>
      <c r="H113" s="3">
        <f>G113-F113</f>
        <v>216</v>
      </c>
      <c r="I113" s="3">
        <f>IF(H113&lt;=60,1,IF(H113&lt;=150,2,3))</f>
        <v>3</v>
      </c>
      <c r="J113">
        <v>31.4</v>
      </c>
      <c r="K113">
        <v>2.2400000000000002</v>
      </c>
      <c r="L113">
        <v>3.77</v>
      </c>
      <c r="M113">
        <v>232</v>
      </c>
      <c r="N113">
        <f>LOG(M113/100,2)+3</f>
        <v>4.2141248053528475</v>
      </c>
      <c r="O113">
        <f>INDEX(lehmad!B$2:B$412,MATCH(klypsid!$B113,lehmad!$A$2:$A$412,0))</f>
        <v>38283</v>
      </c>
      <c r="P113">
        <f>INDEX(lehmad!D$2:D$412,MATCH(klypsid!$B113,lehmad!$A$2:$A$412,0))</f>
        <v>110</v>
      </c>
      <c r="Q113">
        <f>INDEX(lehmad!E$2:E$412,MATCH(klypsid!$B113,lehmad!$A$2:$A$412,0))</f>
        <v>1</v>
      </c>
      <c r="R113" t="str">
        <f>INDEX(lehmad!F$2:F$412,MATCH(klypsid!$B113,lehmad!$A$2:$A$412,0))</f>
        <v>DYNASTY-ET</v>
      </c>
      <c r="S113">
        <f>INDEX(lehmad!H$2:H$412,MATCH(klypsid!$B113,lehmad!$A$2:$A$412,0))</f>
        <v>124</v>
      </c>
      <c r="T113">
        <f>INDEX(lehmad!K$2:K$412,MATCH(klypsid!$B113,lehmad!$A$2:$A$412,0))</f>
        <v>108</v>
      </c>
      <c r="U113" s="4">
        <f t="shared" si="2"/>
        <v>7</v>
      </c>
      <c r="V113">
        <f t="shared" si="3"/>
        <v>28</v>
      </c>
    </row>
    <row r="114" spans="1:22" x14ac:dyDescent="0.25">
      <c r="A114">
        <v>3177</v>
      </c>
      <c r="B114" t="str">
        <f>"E"&amp;A114</f>
        <v>E3177</v>
      </c>
      <c r="C114" t="s">
        <v>11</v>
      </c>
      <c r="D114">
        <v>3</v>
      </c>
      <c r="E114">
        <f>IF(D114&lt;4,D114,4)</f>
        <v>3</v>
      </c>
      <c r="F114" s="1">
        <v>39756</v>
      </c>
      <c r="G114" s="1">
        <v>40007</v>
      </c>
      <c r="H114" s="3">
        <f>G114-F114</f>
        <v>251</v>
      </c>
      <c r="I114" s="3">
        <f>IF(H114&lt;=60,1,IF(H114&lt;=150,2,3))</f>
        <v>3</v>
      </c>
      <c r="J114">
        <v>39.799999999999997</v>
      </c>
      <c r="K114">
        <v>4.16</v>
      </c>
      <c r="L114">
        <v>3.83</v>
      </c>
      <c r="M114">
        <v>145</v>
      </c>
      <c r="N114">
        <f>LOG(M114/100,2)+3</f>
        <v>3.5360529002402097</v>
      </c>
      <c r="O114">
        <f>INDEX(lehmad!B$2:B$412,MATCH(klypsid!$B114,lehmad!$A$2:$A$412,0))</f>
        <v>38283</v>
      </c>
      <c r="P114">
        <f>INDEX(lehmad!D$2:D$412,MATCH(klypsid!$B114,lehmad!$A$2:$A$412,0))</f>
        <v>110</v>
      </c>
      <c r="Q114">
        <f>INDEX(lehmad!E$2:E$412,MATCH(klypsid!$B114,lehmad!$A$2:$A$412,0))</f>
        <v>1</v>
      </c>
      <c r="R114" t="str">
        <f>INDEX(lehmad!F$2:F$412,MATCH(klypsid!$B114,lehmad!$A$2:$A$412,0))</f>
        <v>DYNASTY-ET</v>
      </c>
      <c r="S114">
        <f>INDEX(lehmad!H$2:H$412,MATCH(klypsid!$B114,lehmad!$A$2:$A$412,0))</f>
        <v>124</v>
      </c>
      <c r="T114">
        <f>INDEX(lehmad!K$2:K$412,MATCH(klypsid!$B114,lehmad!$A$2:$A$412,0))</f>
        <v>108</v>
      </c>
      <c r="U114" s="4">
        <f t="shared" si="2"/>
        <v>8</v>
      </c>
      <c r="V114">
        <f t="shared" si="3"/>
        <v>35</v>
      </c>
    </row>
    <row r="115" spans="1:22" x14ac:dyDescent="0.25">
      <c r="A115">
        <v>3177</v>
      </c>
      <c r="B115" t="str">
        <f>"E"&amp;A115</f>
        <v>E3177</v>
      </c>
      <c r="C115" t="s">
        <v>11</v>
      </c>
      <c r="D115">
        <v>3</v>
      </c>
      <c r="E115">
        <f>IF(D115&lt;4,D115,4)</f>
        <v>3</v>
      </c>
      <c r="F115" s="1">
        <v>39756</v>
      </c>
      <c r="G115" s="1">
        <v>40037</v>
      </c>
      <c r="H115" s="3">
        <f>G115-F115</f>
        <v>281</v>
      </c>
      <c r="I115" s="3">
        <f>IF(H115&lt;=60,1,IF(H115&lt;=150,2,3))</f>
        <v>3</v>
      </c>
      <c r="J115">
        <v>25.3</v>
      </c>
      <c r="K115">
        <v>3.87</v>
      </c>
      <c r="L115">
        <v>3.97</v>
      </c>
      <c r="M115">
        <v>261</v>
      </c>
      <c r="N115">
        <f>LOG(M115/100,2)+3</f>
        <v>4.3840498067951597</v>
      </c>
      <c r="O115">
        <f>INDEX(lehmad!B$2:B$412,MATCH(klypsid!$B115,lehmad!$A$2:$A$412,0))</f>
        <v>38283</v>
      </c>
      <c r="P115">
        <f>INDEX(lehmad!D$2:D$412,MATCH(klypsid!$B115,lehmad!$A$2:$A$412,0))</f>
        <v>110</v>
      </c>
      <c r="Q115">
        <f>INDEX(lehmad!E$2:E$412,MATCH(klypsid!$B115,lehmad!$A$2:$A$412,0))</f>
        <v>1</v>
      </c>
      <c r="R115" t="str">
        <f>INDEX(lehmad!F$2:F$412,MATCH(klypsid!$B115,lehmad!$A$2:$A$412,0))</f>
        <v>DYNASTY-ET</v>
      </c>
      <c r="S115">
        <f>INDEX(lehmad!H$2:H$412,MATCH(klypsid!$B115,lehmad!$A$2:$A$412,0))</f>
        <v>124</v>
      </c>
      <c r="T115">
        <f>INDEX(lehmad!K$2:K$412,MATCH(klypsid!$B115,lehmad!$A$2:$A$412,0))</f>
        <v>108</v>
      </c>
      <c r="U115" s="4">
        <f t="shared" si="2"/>
        <v>9</v>
      </c>
      <c r="V115">
        <f t="shared" si="3"/>
        <v>30</v>
      </c>
    </row>
    <row r="116" spans="1:22" x14ac:dyDescent="0.25">
      <c r="A116">
        <v>3177</v>
      </c>
      <c r="B116" t="str">
        <f>"E"&amp;A116</f>
        <v>E3177</v>
      </c>
      <c r="C116" t="s">
        <v>11</v>
      </c>
      <c r="D116">
        <v>3</v>
      </c>
      <c r="E116">
        <f>IF(D116&lt;4,D116,4)</f>
        <v>3</v>
      </c>
      <c r="F116" s="1">
        <v>39756</v>
      </c>
      <c r="G116" s="1">
        <v>40066</v>
      </c>
      <c r="H116" s="3">
        <f>G116-F116</f>
        <v>310</v>
      </c>
      <c r="I116" s="3">
        <f>IF(H116&lt;=60,1,IF(H116&lt;=150,2,3))</f>
        <v>3</v>
      </c>
      <c r="J116">
        <v>29.3</v>
      </c>
      <c r="K116">
        <v>4.76</v>
      </c>
      <c r="L116">
        <v>3.83</v>
      </c>
      <c r="M116">
        <v>120</v>
      </c>
      <c r="N116">
        <f>LOG(M116/100,2)+3</f>
        <v>3.2630344058337939</v>
      </c>
      <c r="O116">
        <f>INDEX(lehmad!B$2:B$412,MATCH(klypsid!$B116,lehmad!$A$2:$A$412,0))</f>
        <v>38283</v>
      </c>
      <c r="P116">
        <f>INDEX(lehmad!D$2:D$412,MATCH(klypsid!$B116,lehmad!$A$2:$A$412,0))</f>
        <v>110</v>
      </c>
      <c r="Q116">
        <f>INDEX(lehmad!E$2:E$412,MATCH(klypsid!$B116,lehmad!$A$2:$A$412,0))</f>
        <v>1</v>
      </c>
      <c r="R116" t="str">
        <f>INDEX(lehmad!F$2:F$412,MATCH(klypsid!$B116,lehmad!$A$2:$A$412,0))</f>
        <v>DYNASTY-ET</v>
      </c>
      <c r="S116">
        <f>INDEX(lehmad!H$2:H$412,MATCH(klypsid!$B116,lehmad!$A$2:$A$412,0))</f>
        <v>124</v>
      </c>
      <c r="T116">
        <f>INDEX(lehmad!K$2:K$412,MATCH(klypsid!$B116,lehmad!$A$2:$A$412,0))</f>
        <v>108</v>
      </c>
      <c r="U116" s="4">
        <f t="shared" si="2"/>
        <v>10</v>
      </c>
      <c r="V116">
        <f t="shared" si="3"/>
        <v>29</v>
      </c>
    </row>
    <row r="117" spans="1:22" x14ac:dyDescent="0.25">
      <c r="A117">
        <v>3177</v>
      </c>
      <c r="B117" t="str">
        <f>"E"&amp;A117</f>
        <v>E3177</v>
      </c>
      <c r="C117" t="s">
        <v>11</v>
      </c>
      <c r="D117">
        <v>3</v>
      </c>
      <c r="E117">
        <f>IF(D117&lt;4,D117,4)</f>
        <v>3</v>
      </c>
      <c r="F117" s="1">
        <v>39756</v>
      </c>
      <c r="G117" s="1">
        <v>40094</v>
      </c>
      <c r="H117" s="3">
        <f>G117-F117</f>
        <v>338</v>
      </c>
      <c r="I117" s="3">
        <f>IF(H117&lt;=60,1,IF(H117&lt;=150,2,3))</f>
        <v>3</v>
      </c>
      <c r="J117">
        <v>23.5</v>
      </c>
      <c r="K117">
        <v>4.68</v>
      </c>
      <c r="L117">
        <v>3.83</v>
      </c>
      <c r="M117">
        <v>199</v>
      </c>
      <c r="N117">
        <f>LOG(M117/100,2)+3</f>
        <v>3.9927684307689244</v>
      </c>
      <c r="O117">
        <f>INDEX(lehmad!B$2:B$412,MATCH(klypsid!$B117,lehmad!$A$2:$A$412,0))</f>
        <v>38283</v>
      </c>
      <c r="P117">
        <f>INDEX(lehmad!D$2:D$412,MATCH(klypsid!$B117,lehmad!$A$2:$A$412,0))</f>
        <v>110</v>
      </c>
      <c r="Q117">
        <f>INDEX(lehmad!E$2:E$412,MATCH(klypsid!$B117,lehmad!$A$2:$A$412,0))</f>
        <v>1</v>
      </c>
      <c r="R117" t="str">
        <f>INDEX(lehmad!F$2:F$412,MATCH(klypsid!$B117,lehmad!$A$2:$A$412,0))</f>
        <v>DYNASTY-ET</v>
      </c>
      <c r="S117">
        <f>INDEX(lehmad!H$2:H$412,MATCH(klypsid!$B117,lehmad!$A$2:$A$412,0))</f>
        <v>124</v>
      </c>
      <c r="T117">
        <f>INDEX(lehmad!K$2:K$412,MATCH(klypsid!$B117,lehmad!$A$2:$A$412,0))</f>
        <v>108</v>
      </c>
      <c r="U117" s="4">
        <f t="shared" si="2"/>
        <v>11</v>
      </c>
      <c r="V117">
        <f t="shared" si="3"/>
        <v>28</v>
      </c>
    </row>
    <row r="118" spans="1:22" x14ac:dyDescent="0.25">
      <c r="A118">
        <v>3177</v>
      </c>
      <c r="B118" t="str">
        <f>"E"&amp;A118</f>
        <v>E3177</v>
      </c>
      <c r="C118" t="s">
        <v>11</v>
      </c>
      <c r="D118">
        <v>3</v>
      </c>
      <c r="E118">
        <f>IF(D118&lt;4,D118,4)</f>
        <v>3</v>
      </c>
      <c r="F118" s="1">
        <v>39756</v>
      </c>
      <c r="G118" s="1">
        <v>40125</v>
      </c>
      <c r="H118" s="3">
        <f>G118-F118</f>
        <v>369</v>
      </c>
      <c r="I118" s="3">
        <f>IF(H118&lt;=60,1,IF(H118&lt;=150,2,3))</f>
        <v>3</v>
      </c>
      <c r="J118">
        <v>19.899999999999999</v>
      </c>
      <c r="K118">
        <v>5.64</v>
      </c>
      <c r="L118">
        <v>4.01</v>
      </c>
      <c r="M118">
        <v>240</v>
      </c>
      <c r="N118">
        <f>LOG(M118/100,2)+3</f>
        <v>4.2630344058337934</v>
      </c>
      <c r="O118">
        <f>INDEX(lehmad!B$2:B$412,MATCH(klypsid!$B118,lehmad!$A$2:$A$412,0))</f>
        <v>38283</v>
      </c>
      <c r="P118">
        <f>INDEX(lehmad!D$2:D$412,MATCH(klypsid!$B118,lehmad!$A$2:$A$412,0))</f>
        <v>110</v>
      </c>
      <c r="Q118">
        <f>INDEX(lehmad!E$2:E$412,MATCH(klypsid!$B118,lehmad!$A$2:$A$412,0))</f>
        <v>1</v>
      </c>
      <c r="R118" t="str">
        <f>INDEX(lehmad!F$2:F$412,MATCH(klypsid!$B118,lehmad!$A$2:$A$412,0))</f>
        <v>DYNASTY-ET</v>
      </c>
      <c r="S118">
        <f>INDEX(lehmad!H$2:H$412,MATCH(klypsid!$B118,lehmad!$A$2:$A$412,0))</f>
        <v>124</v>
      </c>
      <c r="T118">
        <f>INDEX(lehmad!K$2:K$412,MATCH(klypsid!$B118,lehmad!$A$2:$A$412,0))</f>
        <v>108</v>
      </c>
      <c r="U118" s="4">
        <f t="shared" si="2"/>
        <v>12</v>
      </c>
      <c r="V118">
        <f t="shared" si="3"/>
        <v>31</v>
      </c>
    </row>
    <row r="119" spans="1:22" x14ac:dyDescent="0.25">
      <c r="A119">
        <v>3177</v>
      </c>
      <c r="B119" t="str">
        <f>"E"&amp;A119</f>
        <v>E3177</v>
      </c>
      <c r="C119" t="s">
        <v>11</v>
      </c>
      <c r="D119">
        <v>3</v>
      </c>
      <c r="E119">
        <f>IF(D119&lt;4,D119,4)</f>
        <v>3</v>
      </c>
      <c r="F119" s="1">
        <v>39756</v>
      </c>
      <c r="G119" s="1">
        <v>40153</v>
      </c>
      <c r="H119" s="3">
        <f>G119-F119</f>
        <v>397</v>
      </c>
      <c r="I119" s="3">
        <f>IF(H119&lt;=60,1,IF(H119&lt;=150,2,3))</f>
        <v>3</v>
      </c>
      <c r="J119">
        <v>13.9</v>
      </c>
      <c r="K119">
        <v>6.11</v>
      </c>
      <c r="L119">
        <v>4.1399999999999997</v>
      </c>
      <c r="M119">
        <v>250</v>
      </c>
      <c r="N119">
        <f>LOG(M119/100,2)+3</f>
        <v>4.3219280948873626</v>
      </c>
      <c r="O119">
        <f>INDEX(lehmad!B$2:B$412,MATCH(klypsid!$B119,lehmad!$A$2:$A$412,0))</f>
        <v>38283</v>
      </c>
      <c r="P119">
        <f>INDEX(lehmad!D$2:D$412,MATCH(klypsid!$B119,lehmad!$A$2:$A$412,0))</f>
        <v>110</v>
      </c>
      <c r="Q119">
        <f>INDEX(lehmad!E$2:E$412,MATCH(klypsid!$B119,lehmad!$A$2:$A$412,0))</f>
        <v>1</v>
      </c>
      <c r="R119" t="str">
        <f>INDEX(lehmad!F$2:F$412,MATCH(klypsid!$B119,lehmad!$A$2:$A$412,0))</f>
        <v>DYNASTY-ET</v>
      </c>
      <c r="S119">
        <f>INDEX(lehmad!H$2:H$412,MATCH(klypsid!$B119,lehmad!$A$2:$A$412,0))</f>
        <v>124</v>
      </c>
      <c r="T119">
        <f>INDEX(lehmad!K$2:K$412,MATCH(klypsid!$B119,lehmad!$A$2:$A$412,0))</f>
        <v>108</v>
      </c>
      <c r="U119" s="4">
        <f t="shared" si="2"/>
        <v>13</v>
      </c>
      <c r="V119">
        <f t="shared" si="3"/>
        <v>28</v>
      </c>
    </row>
    <row r="120" spans="1:22" x14ac:dyDescent="0.25">
      <c r="A120">
        <v>3177</v>
      </c>
      <c r="B120" t="str">
        <f>"E"&amp;A120</f>
        <v>E3177</v>
      </c>
      <c r="C120" t="s">
        <v>11</v>
      </c>
      <c r="D120">
        <v>4</v>
      </c>
      <c r="E120">
        <f>IF(D120&lt;4,D120,4)</f>
        <v>4</v>
      </c>
      <c r="F120" s="1">
        <v>40278</v>
      </c>
      <c r="G120" s="1">
        <v>40304</v>
      </c>
      <c r="H120" s="3">
        <f>G120-F120</f>
        <v>26</v>
      </c>
      <c r="I120" s="3">
        <f>IF(H120&lt;=60,1,IF(H120&lt;=150,2,3))</f>
        <v>1</v>
      </c>
      <c r="J120">
        <v>44</v>
      </c>
      <c r="K120">
        <v>6.11</v>
      </c>
      <c r="L120">
        <v>2.68</v>
      </c>
      <c r="M120">
        <v>27</v>
      </c>
      <c r="N120">
        <f>LOG(M120/100,2)+3</f>
        <v>1.1110313123887439</v>
      </c>
      <c r="O120">
        <f>INDEX(lehmad!B$2:B$412,MATCH(klypsid!$B120,lehmad!$A$2:$A$412,0))</f>
        <v>38283</v>
      </c>
      <c r="P120">
        <f>INDEX(lehmad!D$2:D$412,MATCH(klypsid!$B120,lehmad!$A$2:$A$412,0))</f>
        <v>110</v>
      </c>
      <c r="Q120">
        <f>INDEX(lehmad!E$2:E$412,MATCH(klypsid!$B120,lehmad!$A$2:$A$412,0))</f>
        <v>1</v>
      </c>
      <c r="R120" t="str">
        <f>INDEX(lehmad!F$2:F$412,MATCH(klypsid!$B120,lehmad!$A$2:$A$412,0))</f>
        <v>DYNASTY-ET</v>
      </c>
      <c r="S120">
        <f>INDEX(lehmad!H$2:H$412,MATCH(klypsid!$B120,lehmad!$A$2:$A$412,0))</f>
        <v>124</v>
      </c>
      <c r="T120">
        <f>INDEX(lehmad!K$2:K$412,MATCH(klypsid!$B120,lehmad!$A$2:$A$412,0))</f>
        <v>108</v>
      </c>
      <c r="U120" s="4">
        <f t="shared" si="2"/>
        <v>1</v>
      </c>
      <c r="V120">
        <f t="shared" si="3"/>
        <v>26</v>
      </c>
    </row>
    <row r="121" spans="1:22" x14ac:dyDescent="0.25">
      <c r="A121">
        <v>3177</v>
      </c>
      <c r="B121" t="str">
        <f>"E"&amp;A121</f>
        <v>E3177</v>
      </c>
      <c r="C121" t="s">
        <v>11</v>
      </c>
      <c r="D121">
        <v>4</v>
      </c>
      <c r="E121">
        <f>IF(D121&lt;4,D121,4)</f>
        <v>4</v>
      </c>
      <c r="F121" s="1">
        <v>40278</v>
      </c>
      <c r="G121" s="1">
        <v>40336</v>
      </c>
      <c r="H121" s="3">
        <f>G121-F121</f>
        <v>58</v>
      </c>
      <c r="I121" s="3">
        <f>IF(H121&lt;=60,1,IF(H121&lt;=150,2,3))</f>
        <v>1</v>
      </c>
      <c r="J121">
        <v>40.9</v>
      </c>
      <c r="K121">
        <v>3.85</v>
      </c>
      <c r="L121">
        <v>2.77</v>
      </c>
      <c r="M121">
        <v>16</v>
      </c>
      <c r="N121">
        <f>LOG(M121/100,2)+3</f>
        <v>0.35614381022527519</v>
      </c>
      <c r="O121">
        <f>INDEX(lehmad!B$2:B$412,MATCH(klypsid!$B121,lehmad!$A$2:$A$412,0))</f>
        <v>38283</v>
      </c>
      <c r="P121">
        <f>INDEX(lehmad!D$2:D$412,MATCH(klypsid!$B121,lehmad!$A$2:$A$412,0))</f>
        <v>110</v>
      </c>
      <c r="Q121">
        <f>INDEX(lehmad!E$2:E$412,MATCH(klypsid!$B121,lehmad!$A$2:$A$412,0))</f>
        <v>1</v>
      </c>
      <c r="R121" t="str">
        <f>INDEX(lehmad!F$2:F$412,MATCH(klypsid!$B121,lehmad!$A$2:$A$412,0))</f>
        <v>DYNASTY-ET</v>
      </c>
      <c r="S121">
        <f>INDEX(lehmad!H$2:H$412,MATCH(klypsid!$B121,lehmad!$A$2:$A$412,0))</f>
        <v>124</v>
      </c>
      <c r="T121">
        <f>INDEX(lehmad!K$2:K$412,MATCH(klypsid!$B121,lehmad!$A$2:$A$412,0))</f>
        <v>108</v>
      </c>
      <c r="U121" s="4">
        <f t="shared" si="2"/>
        <v>2</v>
      </c>
      <c r="V121">
        <f t="shared" si="3"/>
        <v>32</v>
      </c>
    </row>
    <row r="122" spans="1:22" x14ac:dyDescent="0.25">
      <c r="A122">
        <v>3177</v>
      </c>
      <c r="B122" t="str">
        <f>"E"&amp;A122</f>
        <v>E3177</v>
      </c>
      <c r="C122" t="s">
        <v>11</v>
      </c>
      <c r="D122">
        <v>4</v>
      </c>
      <c r="E122">
        <f>IF(D122&lt;4,D122,4)</f>
        <v>4</v>
      </c>
      <c r="F122" s="1">
        <v>40278</v>
      </c>
      <c r="G122" s="1">
        <v>40371</v>
      </c>
      <c r="H122" s="3">
        <f>G122-F122</f>
        <v>93</v>
      </c>
      <c r="I122" s="3">
        <f>IF(H122&lt;=60,1,IF(H122&lt;=150,2,3))</f>
        <v>2</v>
      </c>
      <c r="J122">
        <v>35.299999999999997</v>
      </c>
      <c r="K122">
        <v>3.14</v>
      </c>
      <c r="L122">
        <v>3.16</v>
      </c>
      <c r="M122">
        <v>582</v>
      </c>
      <c r="N122">
        <f>LOG(M122/100,2)+3</f>
        <v>5.5410191531335595</v>
      </c>
      <c r="O122">
        <f>INDEX(lehmad!B$2:B$412,MATCH(klypsid!$B122,lehmad!$A$2:$A$412,0))</f>
        <v>38283</v>
      </c>
      <c r="P122">
        <f>INDEX(lehmad!D$2:D$412,MATCH(klypsid!$B122,lehmad!$A$2:$A$412,0))</f>
        <v>110</v>
      </c>
      <c r="Q122">
        <f>INDEX(lehmad!E$2:E$412,MATCH(klypsid!$B122,lehmad!$A$2:$A$412,0))</f>
        <v>1</v>
      </c>
      <c r="R122" t="str">
        <f>INDEX(lehmad!F$2:F$412,MATCH(klypsid!$B122,lehmad!$A$2:$A$412,0))</f>
        <v>DYNASTY-ET</v>
      </c>
      <c r="S122">
        <f>INDEX(lehmad!H$2:H$412,MATCH(klypsid!$B122,lehmad!$A$2:$A$412,0))</f>
        <v>124</v>
      </c>
      <c r="T122">
        <f>INDEX(lehmad!K$2:K$412,MATCH(klypsid!$B122,lehmad!$A$2:$A$412,0))</f>
        <v>108</v>
      </c>
      <c r="U122" s="4">
        <f t="shared" si="2"/>
        <v>3</v>
      </c>
      <c r="V122">
        <f t="shared" si="3"/>
        <v>35</v>
      </c>
    </row>
    <row r="123" spans="1:22" x14ac:dyDescent="0.25">
      <c r="A123">
        <v>3177</v>
      </c>
      <c r="B123" t="str">
        <f>"E"&amp;A123</f>
        <v>E3177</v>
      </c>
      <c r="C123" t="s">
        <v>11</v>
      </c>
      <c r="D123">
        <v>4</v>
      </c>
      <c r="E123">
        <f>IF(D123&lt;4,D123,4)</f>
        <v>4</v>
      </c>
      <c r="F123" s="1">
        <v>40278</v>
      </c>
      <c r="G123" s="1">
        <v>40396</v>
      </c>
      <c r="H123" s="3">
        <f>G123-F123</f>
        <v>118</v>
      </c>
      <c r="I123" s="3">
        <f>IF(H123&lt;=60,1,IF(H123&lt;=150,2,3))</f>
        <v>2</v>
      </c>
      <c r="J123">
        <v>35.799999999999997</v>
      </c>
      <c r="K123">
        <v>4.8099999999999996</v>
      </c>
      <c r="L123">
        <v>3.91</v>
      </c>
      <c r="M123">
        <v>2580</v>
      </c>
      <c r="N123">
        <f>LOG(M123/100,2)+3</f>
        <v>7.6892991605358922</v>
      </c>
      <c r="O123">
        <f>INDEX(lehmad!B$2:B$412,MATCH(klypsid!$B123,lehmad!$A$2:$A$412,0))</f>
        <v>38283</v>
      </c>
      <c r="P123">
        <f>INDEX(lehmad!D$2:D$412,MATCH(klypsid!$B123,lehmad!$A$2:$A$412,0))</f>
        <v>110</v>
      </c>
      <c r="Q123">
        <f>INDEX(lehmad!E$2:E$412,MATCH(klypsid!$B123,lehmad!$A$2:$A$412,0))</f>
        <v>1</v>
      </c>
      <c r="R123" t="str">
        <f>INDEX(lehmad!F$2:F$412,MATCH(klypsid!$B123,lehmad!$A$2:$A$412,0))</f>
        <v>DYNASTY-ET</v>
      </c>
      <c r="S123">
        <f>INDEX(lehmad!H$2:H$412,MATCH(klypsid!$B123,lehmad!$A$2:$A$412,0))</f>
        <v>124</v>
      </c>
      <c r="T123">
        <f>INDEX(lehmad!K$2:K$412,MATCH(klypsid!$B123,lehmad!$A$2:$A$412,0))</f>
        <v>108</v>
      </c>
      <c r="U123" s="4">
        <f t="shared" si="2"/>
        <v>4</v>
      </c>
      <c r="V123">
        <f t="shared" si="3"/>
        <v>25</v>
      </c>
    </row>
    <row r="124" spans="1:22" x14ac:dyDescent="0.25">
      <c r="A124">
        <v>3177</v>
      </c>
      <c r="B124" t="str">
        <f>"E"&amp;A124</f>
        <v>E3177</v>
      </c>
      <c r="C124" t="s">
        <v>11</v>
      </c>
      <c r="D124">
        <v>4</v>
      </c>
      <c r="E124">
        <f>IF(D124&lt;4,D124,4)</f>
        <v>4</v>
      </c>
      <c r="F124" s="1">
        <v>40278</v>
      </c>
      <c r="G124" s="1">
        <v>40434</v>
      </c>
      <c r="H124" s="3">
        <f>G124-F124</f>
        <v>156</v>
      </c>
      <c r="I124" s="3">
        <f>IF(H124&lt;=60,1,IF(H124&lt;=150,2,3))</f>
        <v>3</v>
      </c>
      <c r="J124">
        <v>30.1</v>
      </c>
      <c r="K124">
        <v>3.87</v>
      </c>
      <c r="L124">
        <v>3.93</v>
      </c>
      <c r="M124">
        <v>159</v>
      </c>
      <c r="N124">
        <f>LOG(M124/100,2)+3</f>
        <v>3.6690267655096309</v>
      </c>
      <c r="O124">
        <f>INDEX(lehmad!B$2:B$412,MATCH(klypsid!$B124,lehmad!$A$2:$A$412,0))</f>
        <v>38283</v>
      </c>
      <c r="P124">
        <f>INDEX(lehmad!D$2:D$412,MATCH(klypsid!$B124,lehmad!$A$2:$A$412,0))</f>
        <v>110</v>
      </c>
      <c r="Q124">
        <f>INDEX(lehmad!E$2:E$412,MATCH(klypsid!$B124,lehmad!$A$2:$A$412,0))</f>
        <v>1</v>
      </c>
      <c r="R124" t="str">
        <f>INDEX(lehmad!F$2:F$412,MATCH(klypsid!$B124,lehmad!$A$2:$A$412,0))</f>
        <v>DYNASTY-ET</v>
      </c>
      <c r="S124">
        <f>INDEX(lehmad!H$2:H$412,MATCH(klypsid!$B124,lehmad!$A$2:$A$412,0))</f>
        <v>124</v>
      </c>
      <c r="T124">
        <f>INDEX(lehmad!K$2:K$412,MATCH(klypsid!$B124,lehmad!$A$2:$A$412,0))</f>
        <v>108</v>
      </c>
      <c r="U124" s="4">
        <f t="shared" si="2"/>
        <v>5</v>
      </c>
      <c r="V124">
        <f t="shared" si="3"/>
        <v>38</v>
      </c>
    </row>
    <row r="125" spans="1:22" x14ac:dyDescent="0.25">
      <c r="A125">
        <v>3177</v>
      </c>
      <c r="B125" t="str">
        <f>"E"&amp;A125</f>
        <v>E3177</v>
      </c>
      <c r="C125" t="s">
        <v>11</v>
      </c>
      <c r="D125">
        <v>4</v>
      </c>
      <c r="E125">
        <f>IF(D125&lt;4,D125,4)</f>
        <v>4</v>
      </c>
      <c r="F125" s="1">
        <v>40278</v>
      </c>
      <c r="G125" s="1">
        <v>40462</v>
      </c>
      <c r="H125" s="3">
        <f>G125-F125</f>
        <v>184</v>
      </c>
      <c r="I125" s="3">
        <f>IF(H125&lt;=60,1,IF(H125&lt;=150,2,3))</f>
        <v>3</v>
      </c>
      <c r="J125">
        <v>28.9</v>
      </c>
      <c r="K125">
        <v>4.25</v>
      </c>
      <c r="L125">
        <v>4</v>
      </c>
      <c r="M125">
        <v>115</v>
      </c>
      <c r="N125">
        <f>LOG(M125/100,2)+3</f>
        <v>3.2016338611696504</v>
      </c>
      <c r="O125">
        <f>INDEX(lehmad!B$2:B$412,MATCH(klypsid!$B125,lehmad!$A$2:$A$412,0))</f>
        <v>38283</v>
      </c>
      <c r="P125">
        <f>INDEX(lehmad!D$2:D$412,MATCH(klypsid!$B125,lehmad!$A$2:$A$412,0))</f>
        <v>110</v>
      </c>
      <c r="Q125">
        <f>INDEX(lehmad!E$2:E$412,MATCH(klypsid!$B125,lehmad!$A$2:$A$412,0))</f>
        <v>1</v>
      </c>
      <c r="R125" t="str">
        <f>INDEX(lehmad!F$2:F$412,MATCH(klypsid!$B125,lehmad!$A$2:$A$412,0))</f>
        <v>DYNASTY-ET</v>
      </c>
      <c r="S125">
        <f>INDEX(lehmad!H$2:H$412,MATCH(klypsid!$B125,lehmad!$A$2:$A$412,0))</f>
        <v>124</v>
      </c>
      <c r="T125">
        <f>INDEX(lehmad!K$2:K$412,MATCH(klypsid!$B125,lehmad!$A$2:$A$412,0))</f>
        <v>108</v>
      </c>
      <c r="U125" s="4">
        <f t="shared" si="2"/>
        <v>6</v>
      </c>
      <c r="V125">
        <f t="shared" si="3"/>
        <v>28</v>
      </c>
    </row>
    <row r="126" spans="1:22" x14ac:dyDescent="0.25">
      <c r="A126">
        <v>3177</v>
      </c>
      <c r="B126" t="str">
        <f>"E"&amp;A126</f>
        <v>E3177</v>
      </c>
      <c r="C126" t="s">
        <v>11</v>
      </c>
      <c r="D126">
        <v>4</v>
      </c>
      <c r="E126">
        <f>IF(D126&lt;4,D126,4)</f>
        <v>4</v>
      </c>
      <c r="F126" s="1">
        <v>40278</v>
      </c>
      <c r="G126" s="1">
        <v>40493</v>
      </c>
      <c r="H126" s="3">
        <f>G126-F126</f>
        <v>215</v>
      </c>
      <c r="I126" s="3">
        <f>IF(H126&lt;=60,1,IF(H126&lt;=150,2,3))</f>
        <v>3</v>
      </c>
      <c r="J126">
        <v>23.4</v>
      </c>
      <c r="K126">
        <v>3.9</v>
      </c>
      <c r="L126">
        <v>3.9</v>
      </c>
      <c r="M126">
        <v>4343</v>
      </c>
      <c r="N126">
        <f>LOG(M126/100,2)+3</f>
        <v>8.4406200476791682</v>
      </c>
      <c r="O126">
        <f>INDEX(lehmad!B$2:B$412,MATCH(klypsid!$B126,lehmad!$A$2:$A$412,0))</f>
        <v>38283</v>
      </c>
      <c r="P126">
        <f>INDEX(lehmad!D$2:D$412,MATCH(klypsid!$B126,lehmad!$A$2:$A$412,0))</f>
        <v>110</v>
      </c>
      <c r="Q126">
        <f>INDEX(lehmad!E$2:E$412,MATCH(klypsid!$B126,lehmad!$A$2:$A$412,0))</f>
        <v>1</v>
      </c>
      <c r="R126" t="str">
        <f>INDEX(lehmad!F$2:F$412,MATCH(klypsid!$B126,lehmad!$A$2:$A$412,0))</f>
        <v>DYNASTY-ET</v>
      </c>
      <c r="S126">
        <f>INDEX(lehmad!H$2:H$412,MATCH(klypsid!$B126,lehmad!$A$2:$A$412,0))</f>
        <v>124</v>
      </c>
      <c r="T126">
        <f>INDEX(lehmad!K$2:K$412,MATCH(klypsid!$B126,lehmad!$A$2:$A$412,0))</f>
        <v>108</v>
      </c>
      <c r="U126" s="4">
        <f t="shared" si="2"/>
        <v>7</v>
      </c>
      <c r="V126">
        <f t="shared" si="3"/>
        <v>31</v>
      </c>
    </row>
    <row r="127" spans="1:22" x14ac:dyDescent="0.25">
      <c r="A127">
        <v>3177</v>
      </c>
      <c r="B127" t="str">
        <f>"E"&amp;A127</f>
        <v>E3177</v>
      </c>
      <c r="C127" t="s">
        <v>11</v>
      </c>
      <c r="D127">
        <v>4</v>
      </c>
      <c r="E127">
        <f>IF(D127&lt;4,D127,4)</f>
        <v>4</v>
      </c>
      <c r="F127" s="1">
        <v>40278</v>
      </c>
      <c r="G127" s="1">
        <v>40521</v>
      </c>
      <c r="H127" s="3">
        <f>G127-F127</f>
        <v>243</v>
      </c>
      <c r="I127" s="3">
        <f>IF(H127&lt;=60,1,IF(H127&lt;=150,2,3))</f>
        <v>3</v>
      </c>
      <c r="J127">
        <v>21.1</v>
      </c>
      <c r="K127">
        <v>5.52</v>
      </c>
      <c r="L127">
        <v>3.96</v>
      </c>
      <c r="M127">
        <v>87</v>
      </c>
      <c r="N127">
        <f>LOG(M127/100,2)+3</f>
        <v>2.7990873060740036</v>
      </c>
      <c r="O127">
        <f>INDEX(lehmad!B$2:B$412,MATCH(klypsid!$B127,lehmad!$A$2:$A$412,0))</f>
        <v>38283</v>
      </c>
      <c r="P127">
        <f>INDEX(lehmad!D$2:D$412,MATCH(klypsid!$B127,lehmad!$A$2:$A$412,0))</f>
        <v>110</v>
      </c>
      <c r="Q127">
        <f>INDEX(lehmad!E$2:E$412,MATCH(klypsid!$B127,lehmad!$A$2:$A$412,0))</f>
        <v>1</v>
      </c>
      <c r="R127" t="str">
        <f>INDEX(lehmad!F$2:F$412,MATCH(klypsid!$B127,lehmad!$A$2:$A$412,0))</f>
        <v>DYNASTY-ET</v>
      </c>
      <c r="S127">
        <f>INDEX(lehmad!H$2:H$412,MATCH(klypsid!$B127,lehmad!$A$2:$A$412,0))</f>
        <v>124</v>
      </c>
      <c r="T127">
        <f>INDEX(lehmad!K$2:K$412,MATCH(klypsid!$B127,lehmad!$A$2:$A$412,0))</f>
        <v>108</v>
      </c>
      <c r="U127" s="4">
        <f t="shared" si="2"/>
        <v>8</v>
      </c>
      <c r="V127">
        <f t="shared" si="3"/>
        <v>28</v>
      </c>
    </row>
    <row r="128" spans="1:22" x14ac:dyDescent="0.25">
      <c r="A128">
        <v>3177</v>
      </c>
      <c r="B128" t="str">
        <f>"E"&amp;A128</f>
        <v>E3177</v>
      </c>
      <c r="C128" t="s">
        <v>11</v>
      </c>
      <c r="D128">
        <v>4</v>
      </c>
      <c r="E128">
        <f>IF(D128&lt;4,D128,4)</f>
        <v>4</v>
      </c>
      <c r="F128" s="1">
        <v>40278</v>
      </c>
      <c r="G128" s="1">
        <v>40556</v>
      </c>
      <c r="H128" s="3">
        <f>G128-F128</f>
        <v>278</v>
      </c>
      <c r="I128" s="3">
        <f>IF(H128&lt;=60,1,IF(H128&lt;=150,2,3))</f>
        <v>3</v>
      </c>
      <c r="J128">
        <v>20.3</v>
      </c>
      <c r="K128">
        <v>4.3899999999999997</v>
      </c>
      <c r="L128">
        <v>3.83</v>
      </c>
      <c r="M128">
        <v>109</v>
      </c>
      <c r="N128">
        <f>LOG(M128/100,2)+3</f>
        <v>3.1243281350022016</v>
      </c>
      <c r="O128">
        <f>INDEX(lehmad!B$2:B$412,MATCH(klypsid!$B128,lehmad!$A$2:$A$412,0))</f>
        <v>38283</v>
      </c>
      <c r="P128">
        <f>INDEX(lehmad!D$2:D$412,MATCH(klypsid!$B128,lehmad!$A$2:$A$412,0))</f>
        <v>110</v>
      </c>
      <c r="Q128">
        <f>INDEX(lehmad!E$2:E$412,MATCH(klypsid!$B128,lehmad!$A$2:$A$412,0))</f>
        <v>1</v>
      </c>
      <c r="R128" t="str">
        <f>INDEX(lehmad!F$2:F$412,MATCH(klypsid!$B128,lehmad!$A$2:$A$412,0))</f>
        <v>DYNASTY-ET</v>
      </c>
      <c r="S128">
        <f>INDEX(lehmad!H$2:H$412,MATCH(klypsid!$B128,lehmad!$A$2:$A$412,0))</f>
        <v>124</v>
      </c>
      <c r="T128">
        <f>INDEX(lehmad!K$2:K$412,MATCH(klypsid!$B128,lehmad!$A$2:$A$412,0))</f>
        <v>108</v>
      </c>
      <c r="U128" s="4">
        <f t="shared" si="2"/>
        <v>9</v>
      </c>
      <c r="V128">
        <f t="shared" si="3"/>
        <v>35</v>
      </c>
    </row>
    <row r="129" spans="1:22" x14ac:dyDescent="0.25">
      <c r="A129">
        <v>3195</v>
      </c>
      <c r="B129" t="str">
        <f>"E"&amp;A129</f>
        <v>E3195</v>
      </c>
      <c r="C129" t="s">
        <v>12</v>
      </c>
      <c r="D129">
        <v>1</v>
      </c>
      <c r="E129">
        <f>IF(D129&lt;4,D129,4)</f>
        <v>1</v>
      </c>
      <c r="F129" s="1">
        <v>39036</v>
      </c>
      <c r="G129" s="1">
        <v>39052</v>
      </c>
      <c r="H129" s="3">
        <f>G129-F129</f>
        <v>16</v>
      </c>
      <c r="I129" s="3">
        <f>IF(H129&lt;=60,1,IF(H129&lt;=150,2,3))</f>
        <v>1</v>
      </c>
      <c r="J129">
        <v>38.700000000000003</v>
      </c>
      <c r="K129">
        <v>3.65</v>
      </c>
      <c r="L129">
        <v>3.17</v>
      </c>
      <c r="M129">
        <v>19</v>
      </c>
      <c r="N129">
        <f>LOG(M129/100,2)+3</f>
        <v>0.60407132366886085</v>
      </c>
      <c r="O129">
        <f>INDEX(lehmad!B$2:B$412,MATCH(klypsid!$B129,lehmad!$A$2:$A$412,0))</f>
        <v>38296</v>
      </c>
      <c r="P129">
        <f>INDEX(lehmad!D$2:D$412,MATCH(klypsid!$B129,lehmad!$A$2:$A$412,0))</f>
        <v>119</v>
      </c>
      <c r="Q129">
        <f>INDEX(lehmad!E$2:E$412,MATCH(klypsid!$B129,lehmad!$A$2:$A$412,0))</f>
        <v>1</v>
      </c>
      <c r="R129" t="str">
        <f>INDEX(lehmad!F$2:F$412,MATCH(klypsid!$B129,lehmad!$A$2:$A$412,0))</f>
        <v>DYNASTY-ET</v>
      </c>
      <c r="S129">
        <f>INDEX(lehmad!H$2:H$412,MATCH(klypsid!$B129,lehmad!$A$2:$A$412,0))</f>
        <v>124</v>
      </c>
      <c r="T129">
        <f>INDEX(lehmad!K$2:K$412,MATCH(klypsid!$B129,lehmad!$A$2:$A$412,0))</f>
        <v>108</v>
      </c>
      <c r="U129" s="4">
        <f t="shared" si="2"/>
        <v>1</v>
      </c>
      <c r="V129">
        <f t="shared" si="3"/>
        <v>16</v>
      </c>
    </row>
    <row r="130" spans="1:22" x14ac:dyDescent="0.25">
      <c r="A130">
        <v>3195</v>
      </c>
      <c r="B130" t="str">
        <f>"E"&amp;A130</f>
        <v>E3195</v>
      </c>
      <c r="C130" t="s">
        <v>12</v>
      </c>
      <c r="D130">
        <v>1</v>
      </c>
      <c r="E130">
        <f>IF(D130&lt;4,D130,4)</f>
        <v>1</v>
      </c>
      <c r="F130" s="1">
        <v>39036</v>
      </c>
      <c r="G130" s="1">
        <v>39085</v>
      </c>
      <c r="H130" s="3">
        <f>G130-F130</f>
        <v>49</v>
      </c>
      <c r="I130" s="3">
        <f>IF(H130&lt;=60,1,IF(H130&lt;=150,2,3))</f>
        <v>1</v>
      </c>
      <c r="J130">
        <v>48</v>
      </c>
      <c r="K130">
        <v>2.87</v>
      </c>
      <c r="L130">
        <v>2.88</v>
      </c>
      <c r="M130">
        <v>37</v>
      </c>
      <c r="N130">
        <f>LOG(M130/100,2)+3</f>
        <v>1.5655971758542251</v>
      </c>
      <c r="O130">
        <f>INDEX(lehmad!B$2:B$412,MATCH(klypsid!$B130,lehmad!$A$2:$A$412,0))</f>
        <v>38296</v>
      </c>
      <c r="P130">
        <f>INDEX(lehmad!D$2:D$412,MATCH(klypsid!$B130,lehmad!$A$2:$A$412,0))</f>
        <v>119</v>
      </c>
      <c r="Q130">
        <f>INDEX(lehmad!E$2:E$412,MATCH(klypsid!$B130,lehmad!$A$2:$A$412,0))</f>
        <v>1</v>
      </c>
      <c r="R130" t="str">
        <f>INDEX(lehmad!F$2:F$412,MATCH(klypsid!$B130,lehmad!$A$2:$A$412,0))</f>
        <v>DYNASTY-ET</v>
      </c>
      <c r="S130">
        <f>INDEX(lehmad!H$2:H$412,MATCH(klypsid!$B130,lehmad!$A$2:$A$412,0))</f>
        <v>124</v>
      </c>
      <c r="T130">
        <f>INDEX(lehmad!K$2:K$412,MATCH(klypsid!$B130,lehmad!$A$2:$A$412,0))</f>
        <v>108</v>
      </c>
      <c r="U130" s="4">
        <f t="shared" si="2"/>
        <v>2</v>
      </c>
      <c r="V130">
        <f t="shared" si="3"/>
        <v>33</v>
      </c>
    </row>
    <row r="131" spans="1:22" x14ac:dyDescent="0.25">
      <c r="A131">
        <v>3195</v>
      </c>
      <c r="B131" t="str">
        <f>"E"&amp;A131</f>
        <v>E3195</v>
      </c>
      <c r="C131" t="s">
        <v>12</v>
      </c>
      <c r="D131">
        <v>1</v>
      </c>
      <c r="E131">
        <f>IF(D131&lt;4,D131,4)</f>
        <v>1</v>
      </c>
      <c r="F131" s="1">
        <v>39036</v>
      </c>
      <c r="G131" s="1">
        <v>39114</v>
      </c>
      <c r="H131" s="3">
        <f>G131-F131</f>
        <v>78</v>
      </c>
      <c r="I131" s="3">
        <f>IF(H131&lt;=60,1,IF(H131&lt;=150,2,3))</f>
        <v>2</v>
      </c>
      <c r="J131">
        <v>47</v>
      </c>
      <c r="K131">
        <v>2.25</v>
      </c>
      <c r="L131">
        <v>2.97</v>
      </c>
      <c r="M131">
        <v>34</v>
      </c>
      <c r="N131">
        <f>LOG(M131/100,2)+3</f>
        <v>1.443606651475615</v>
      </c>
      <c r="O131">
        <f>INDEX(lehmad!B$2:B$412,MATCH(klypsid!$B131,lehmad!$A$2:$A$412,0))</f>
        <v>38296</v>
      </c>
      <c r="P131">
        <f>INDEX(lehmad!D$2:D$412,MATCH(klypsid!$B131,lehmad!$A$2:$A$412,0))</f>
        <v>119</v>
      </c>
      <c r="Q131">
        <f>INDEX(lehmad!E$2:E$412,MATCH(klypsid!$B131,lehmad!$A$2:$A$412,0))</f>
        <v>1</v>
      </c>
      <c r="R131" t="str">
        <f>INDEX(lehmad!F$2:F$412,MATCH(klypsid!$B131,lehmad!$A$2:$A$412,0))</f>
        <v>DYNASTY-ET</v>
      </c>
      <c r="S131">
        <f>INDEX(lehmad!H$2:H$412,MATCH(klypsid!$B131,lehmad!$A$2:$A$412,0))</f>
        <v>124</v>
      </c>
      <c r="T131">
        <f>INDEX(lehmad!K$2:K$412,MATCH(klypsid!$B131,lehmad!$A$2:$A$412,0))</f>
        <v>108</v>
      </c>
      <c r="U131" s="4">
        <f t="shared" ref="U131:U194" si="4">IF(AND(A131=A130,D131=D130),U130+1,1)</f>
        <v>3</v>
      </c>
      <c r="V131">
        <f t="shared" ref="V131:V194" si="5">IF(AND(A131=A130,D131=D130),G131-G130,G131-F131)</f>
        <v>29</v>
      </c>
    </row>
    <row r="132" spans="1:22" x14ac:dyDescent="0.25">
      <c r="A132">
        <v>3195</v>
      </c>
      <c r="B132" t="str">
        <f>"E"&amp;A132</f>
        <v>E3195</v>
      </c>
      <c r="C132" t="s">
        <v>12</v>
      </c>
      <c r="D132">
        <v>1</v>
      </c>
      <c r="E132">
        <f>IF(D132&lt;4,D132,4)</f>
        <v>1</v>
      </c>
      <c r="F132" s="1">
        <v>39036</v>
      </c>
      <c r="G132" s="1">
        <v>39142</v>
      </c>
      <c r="H132" s="3">
        <f>G132-F132</f>
        <v>106</v>
      </c>
      <c r="I132" s="3">
        <f>IF(H132&lt;=60,1,IF(H132&lt;=150,2,3))</f>
        <v>2</v>
      </c>
      <c r="J132">
        <v>54.3</v>
      </c>
      <c r="K132">
        <v>3.02</v>
      </c>
      <c r="L132">
        <v>3.22</v>
      </c>
      <c r="M132">
        <v>219</v>
      </c>
      <c r="N132">
        <f>LOG(M132/100,2)+3</f>
        <v>4.1309308698264484</v>
      </c>
      <c r="O132">
        <f>INDEX(lehmad!B$2:B$412,MATCH(klypsid!$B132,lehmad!$A$2:$A$412,0))</f>
        <v>38296</v>
      </c>
      <c r="P132">
        <f>INDEX(lehmad!D$2:D$412,MATCH(klypsid!$B132,lehmad!$A$2:$A$412,0))</f>
        <v>119</v>
      </c>
      <c r="Q132">
        <f>INDEX(lehmad!E$2:E$412,MATCH(klypsid!$B132,lehmad!$A$2:$A$412,0))</f>
        <v>1</v>
      </c>
      <c r="R132" t="str">
        <f>INDEX(lehmad!F$2:F$412,MATCH(klypsid!$B132,lehmad!$A$2:$A$412,0))</f>
        <v>DYNASTY-ET</v>
      </c>
      <c r="S132">
        <f>INDEX(lehmad!H$2:H$412,MATCH(klypsid!$B132,lehmad!$A$2:$A$412,0))</f>
        <v>124</v>
      </c>
      <c r="T132">
        <f>INDEX(lehmad!K$2:K$412,MATCH(klypsid!$B132,lehmad!$A$2:$A$412,0))</f>
        <v>108</v>
      </c>
      <c r="U132" s="4">
        <f t="shared" si="4"/>
        <v>4</v>
      </c>
      <c r="V132">
        <f t="shared" si="5"/>
        <v>28</v>
      </c>
    </row>
    <row r="133" spans="1:22" x14ac:dyDescent="0.25">
      <c r="A133">
        <v>3195</v>
      </c>
      <c r="B133" t="str">
        <f>"E"&amp;A133</f>
        <v>E3195</v>
      </c>
      <c r="C133" t="s">
        <v>12</v>
      </c>
      <c r="D133">
        <v>1</v>
      </c>
      <c r="E133">
        <f>IF(D133&lt;4,D133,4)</f>
        <v>1</v>
      </c>
      <c r="F133" s="1">
        <v>39036</v>
      </c>
      <c r="G133" s="1">
        <v>39173</v>
      </c>
      <c r="H133" s="3">
        <f>G133-F133</f>
        <v>137</v>
      </c>
      <c r="I133" s="3">
        <f>IF(H133&lt;=60,1,IF(H133&lt;=150,2,3))</f>
        <v>2</v>
      </c>
      <c r="J133">
        <v>52.3</v>
      </c>
      <c r="K133">
        <v>2.09</v>
      </c>
      <c r="L133">
        <v>3.45</v>
      </c>
      <c r="M133">
        <v>33</v>
      </c>
      <c r="N133">
        <f>LOG(M133/100,2)+3</f>
        <v>1.4005379295837288</v>
      </c>
      <c r="O133">
        <f>INDEX(lehmad!B$2:B$412,MATCH(klypsid!$B133,lehmad!$A$2:$A$412,0))</f>
        <v>38296</v>
      </c>
      <c r="P133">
        <f>INDEX(lehmad!D$2:D$412,MATCH(klypsid!$B133,lehmad!$A$2:$A$412,0))</f>
        <v>119</v>
      </c>
      <c r="Q133">
        <f>INDEX(lehmad!E$2:E$412,MATCH(klypsid!$B133,lehmad!$A$2:$A$412,0))</f>
        <v>1</v>
      </c>
      <c r="R133" t="str">
        <f>INDEX(lehmad!F$2:F$412,MATCH(klypsid!$B133,lehmad!$A$2:$A$412,0))</f>
        <v>DYNASTY-ET</v>
      </c>
      <c r="S133">
        <f>INDEX(lehmad!H$2:H$412,MATCH(klypsid!$B133,lehmad!$A$2:$A$412,0))</f>
        <v>124</v>
      </c>
      <c r="T133">
        <f>INDEX(lehmad!K$2:K$412,MATCH(klypsid!$B133,lehmad!$A$2:$A$412,0))</f>
        <v>108</v>
      </c>
      <c r="U133" s="4">
        <f t="shared" si="4"/>
        <v>5</v>
      </c>
      <c r="V133">
        <f t="shared" si="5"/>
        <v>31</v>
      </c>
    </row>
    <row r="134" spans="1:22" x14ac:dyDescent="0.25">
      <c r="A134">
        <v>3195</v>
      </c>
      <c r="B134" t="str">
        <f>"E"&amp;A134</f>
        <v>E3195</v>
      </c>
      <c r="C134" t="s">
        <v>12</v>
      </c>
      <c r="D134">
        <v>1</v>
      </c>
      <c r="E134">
        <f>IF(D134&lt;4,D134,4)</f>
        <v>1</v>
      </c>
      <c r="F134" s="1">
        <v>39036</v>
      </c>
      <c r="G134" s="1">
        <v>39204</v>
      </c>
      <c r="H134" s="3">
        <f>G134-F134</f>
        <v>168</v>
      </c>
      <c r="I134" s="3">
        <f>IF(H134&lt;=60,1,IF(H134&lt;=150,2,3))</f>
        <v>3</v>
      </c>
      <c r="J134">
        <v>52.6</v>
      </c>
      <c r="K134">
        <v>2.86</v>
      </c>
      <c r="L134">
        <v>3.41</v>
      </c>
      <c r="M134">
        <v>28</v>
      </c>
      <c r="N134">
        <f>LOG(M134/100,2)+3</f>
        <v>1.1634987322828796</v>
      </c>
      <c r="O134">
        <f>INDEX(lehmad!B$2:B$412,MATCH(klypsid!$B134,lehmad!$A$2:$A$412,0))</f>
        <v>38296</v>
      </c>
      <c r="P134">
        <f>INDEX(lehmad!D$2:D$412,MATCH(klypsid!$B134,lehmad!$A$2:$A$412,0))</f>
        <v>119</v>
      </c>
      <c r="Q134">
        <f>INDEX(lehmad!E$2:E$412,MATCH(klypsid!$B134,lehmad!$A$2:$A$412,0))</f>
        <v>1</v>
      </c>
      <c r="R134" t="str">
        <f>INDEX(lehmad!F$2:F$412,MATCH(klypsid!$B134,lehmad!$A$2:$A$412,0))</f>
        <v>DYNASTY-ET</v>
      </c>
      <c r="S134">
        <f>INDEX(lehmad!H$2:H$412,MATCH(klypsid!$B134,lehmad!$A$2:$A$412,0))</f>
        <v>124</v>
      </c>
      <c r="T134">
        <f>INDEX(lehmad!K$2:K$412,MATCH(klypsid!$B134,lehmad!$A$2:$A$412,0))</f>
        <v>108</v>
      </c>
      <c r="U134" s="4">
        <f t="shared" si="4"/>
        <v>6</v>
      </c>
      <c r="V134">
        <f t="shared" si="5"/>
        <v>31</v>
      </c>
    </row>
    <row r="135" spans="1:22" x14ac:dyDescent="0.25">
      <c r="A135">
        <v>3195</v>
      </c>
      <c r="B135" t="str">
        <f>"E"&amp;A135</f>
        <v>E3195</v>
      </c>
      <c r="C135" t="s">
        <v>12</v>
      </c>
      <c r="D135">
        <v>1</v>
      </c>
      <c r="E135">
        <f>IF(D135&lt;4,D135,4)</f>
        <v>1</v>
      </c>
      <c r="F135" s="1">
        <v>39036</v>
      </c>
      <c r="G135" s="1">
        <v>39236</v>
      </c>
      <c r="H135" s="3">
        <f>G135-F135</f>
        <v>200</v>
      </c>
      <c r="I135" s="3">
        <f>IF(H135&lt;=60,1,IF(H135&lt;=150,2,3))</f>
        <v>3</v>
      </c>
      <c r="J135">
        <v>42.7</v>
      </c>
      <c r="K135">
        <v>2.29</v>
      </c>
      <c r="L135">
        <v>3.43</v>
      </c>
      <c r="M135">
        <v>41</v>
      </c>
      <c r="N135">
        <f>LOG(M135/100,2)+3</f>
        <v>1.7136958148433588</v>
      </c>
      <c r="O135">
        <f>INDEX(lehmad!B$2:B$412,MATCH(klypsid!$B135,lehmad!$A$2:$A$412,0))</f>
        <v>38296</v>
      </c>
      <c r="P135">
        <f>INDEX(lehmad!D$2:D$412,MATCH(klypsid!$B135,lehmad!$A$2:$A$412,0))</f>
        <v>119</v>
      </c>
      <c r="Q135">
        <f>INDEX(lehmad!E$2:E$412,MATCH(klypsid!$B135,lehmad!$A$2:$A$412,0))</f>
        <v>1</v>
      </c>
      <c r="R135" t="str">
        <f>INDEX(lehmad!F$2:F$412,MATCH(klypsid!$B135,lehmad!$A$2:$A$412,0))</f>
        <v>DYNASTY-ET</v>
      </c>
      <c r="S135">
        <f>INDEX(lehmad!H$2:H$412,MATCH(klypsid!$B135,lehmad!$A$2:$A$412,0))</f>
        <v>124</v>
      </c>
      <c r="T135">
        <f>INDEX(lehmad!K$2:K$412,MATCH(klypsid!$B135,lehmad!$A$2:$A$412,0))</f>
        <v>108</v>
      </c>
      <c r="U135" s="4">
        <f t="shared" si="4"/>
        <v>7</v>
      </c>
      <c r="V135">
        <f t="shared" si="5"/>
        <v>32</v>
      </c>
    </row>
    <row r="136" spans="1:22" x14ac:dyDescent="0.25">
      <c r="A136">
        <v>3195</v>
      </c>
      <c r="B136" t="str">
        <f>"E"&amp;A136</f>
        <v>E3195</v>
      </c>
      <c r="C136" t="s">
        <v>12</v>
      </c>
      <c r="D136">
        <v>1</v>
      </c>
      <c r="E136">
        <f>IF(D136&lt;4,D136,4)</f>
        <v>1</v>
      </c>
      <c r="F136" s="1">
        <v>39036</v>
      </c>
      <c r="G136" s="1">
        <v>39266</v>
      </c>
      <c r="H136" s="3">
        <f>G136-F136</f>
        <v>230</v>
      </c>
      <c r="I136" s="3">
        <f>IF(H136&lt;=60,1,IF(H136&lt;=150,2,3))</f>
        <v>3</v>
      </c>
      <c r="J136">
        <v>44.2</v>
      </c>
      <c r="K136">
        <v>1.89</v>
      </c>
      <c r="L136">
        <v>3.59</v>
      </c>
      <c r="M136">
        <v>73</v>
      </c>
      <c r="N136">
        <f>LOG(M136/100,2)+3</f>
        <v>2.5459683691052923</v>
      </c>
      <c r="O136">
        <f>INDEX(lehmad!B$2:B$412,MATCH(klypsid!$B136,lehmad!$A$2:$A$412,0))</f>
        <v>38296</v>
      </c>
      <c r="P136">
        <f>INDEX(lehmad!D$2:D$412,MATCH(klypsid!$B136,lehmad!$A$2:$A$412,0))</f>
        <v>119</v>
      </c>
      <c r="Q136">
        <f>INDEX(lehmad!E$2:E$412,MATCH(klypsid!$B136,lehmad!$A$2:$A$412,0))</f>
        <v>1</v>
      </c>
      <c r="R136" t="str">
        <f>INDEX(lehmad!F$2:F$412,MATCH(klypsid!$B136,lehmad!$A$2:$A$412,0))</f>
        <v>DYNASTY-ET</v>
      </c>
      <c r="S136">
        <f>INDEX(lehmad!H$2:H$412,MATCH(klypsid!$B136,lehmad!$A$2:$A$412,0))</f>
        <v>124</v>
      </c>
      <c r="T136">
        <f>INDEX(lehmad!K$2:K$412,MATCH(klypsid!$B136,lehmad!$A$2:$A$412,0))</f>
        <v>108</v>
      </c>
      <c r="U136" s="4">
        <f t="shared" si="4"/>
        <v>8</v>
      </c>
      <c r="V136">
        <f t="shared" si="5"/>
        <v>30</v>
      </c>
    </row>
    <row r="137" spans="1:22" x14ac:dyDescent="0.25">
      <c r="A137">
        <v>3195</v>
      </c>
      <c r="B137" t="str">
        <f>"E"&amp;A137</f>
        <v>E3195</v>
      </c>
      <c r="C137" t="s">
        <v>12</v>
      </c>
      <c r="D137">
        <v>1</v>
      </c>
      <c r="E137">
        <f>IF(D137&lt;4,D137,4)</f>
        <v>1</v>
      </c>
      <c r="F137" s="1">
        <v>39036</v>
      </c>
      <c r="G137" s="1">
        <v>39295</v>
      </c>
      <c r="H137" s="3">
        <f>G137-F137</f>
        <v>259</v>
      </c>
      <c r="I137" s="3">
        <f>IF(H137&lt;=60,1,IF(H137&lt;=150,2,3))</f>
        <v>3</v>
      </c>
      <c r="J137">
        <v>37.700000000000003</v>
      </c>
      <c r="K137">
        <v>2.08</v>
      </c>
      <c r="L137">
        <v>4</v>
      </c>
      <c r="M137">
        <v>54</v>
      </c>
      <c r="N137">
        <f>LOG(M137/100,2)+3</f>
        <v>2.1110313123887439</v>
      </c>
      <c r="O137">
        <f>INDEX(lehmad!B$2:B$412,MATCH(klypsid!$B137,lehmad!$A$2:$A$412,0))</f>
        <v>38296</v>
      </c>
      <c r="P137">
        <f>INDEX(lehmad!D$2:D$412,MATCH(klypsid!$B137,lehmad!$A$2:$A$412,0))</f>
        <v>119</v>
      </c>
      <c r="Q137">
        <f>INDEX(lehmad!E$2:E$412,MATCH(klypsid!$B137,lehmad!$A$2:$A$412,0))</f>
        <v>1</v>
      </c>
      <c r="R137" t="str">
        <f>INDEX(lehmad!F$2:F$412,MATCH(klypsid!$B137,lehmad!$A$2:$A$412,0))</f>
        <v>DYNASTY-ET</v>
      </c>
      <c r="S137">
        <f>INDEX(lehmad!H$2:H$412,MATCH(klypsid!$B137,lehmad!$A$2:$A$412,0))</f>
        <v>124</v>
      </c>
      <c r="T137">
        <f>INDEX(lehmad!K$2:K$412,MATCH(klypsid!$B137,lehmad!$A$2:$A$412,0))</f>
        <v>108</v>
      </c>
      <c r="U137" s="4">
        <f t="shared" si="4"/>
        <v>9</v>
      </c>
      <c r="V137">
        <f t="shared" si="5"/>
        <v>29</v>
      </c>
    </row>
    <row r="138" spans="1:22" x14ac:dyDescent="0.25">
      <c r="A138">
        <v>3195</v>
      </c>
      <c r="B138" t="str">
        <f>"E"&amp;A138</f>
        <v>E3195</v>
      </c>
      <c r="C138" t="s">
        <v>12</v>
      </c>
      <c r="D138">
        <v>1</v>
      </c>
      <c r="E138">
        <f>IF(D138&lt;4,D138,4)</f>
        <v>1</v>
      </c>
      <c r="F138" s="1">
        <v>39036</v>
      </c>
      <c r="G138" s="1">
        <v>39328</v>
      </c>
      <c r="H138" s="3">
        <f>G138-F138</f>
        <v>292</v>
      </c>
      <c r="I138" s="3">
        <f>IF(H138&lt;=60,1,IF(H138&lt;=150,2,3))</f>
        <v>3</v>
      </c>
      <c r="J138">
        <v>39.4</v>
      </c>
      <c r="K138">
        <v>2.46</v>
      </c>
      <c r="L138">
        <v>3.72</v>
      </c>
      <c r="M138">
        <v>44</v>
      </c>
      <c r="N138">
        <f>LOG(M138/100,2)+3</f>
        <v>1.8155754288625725</v>
      </c>
      <c r="O138">
        <f>INDEX(lehmad!B$2:B$412,MATCH(klypsid!$B138,lehmad!$A$2:$A$412,0))</f>
        <v>38296</v>
      </c>
      <c r="P138">
        <f>INDEX(lehmad!D$2:D$412,MATCH(klypsid!$B138,lehmad!$A$2:$A$412,0))</f>
        <v>119</v>
      </c>
      <c r="Q138">
        <f>INDEX(lehmad!E$2:E$412,MATCH(klypsid!$B138,lehmad!$A$2:$A$412,0))</f>
        <v>1</v>
      </c>
      <c r="R138" t="str">
        <f>INDEX(lehmad!F$2:F$412,MATCH(klypsid!$B138,lehmad!$A$2:$A$412,0))</f>
        <v>DYNASTY-ET</v>
      </c>
      <c r="S138">
        <f>INDEX(lehmad!H$2:H$412,MATCH(klypsid!$B138,lehmad!$A$2:$A$412,0))</f>
        <v>124</v>
      </c>
      <c r="T138">
        <f>INDEX(lehmad!K$2:K$412,MATCH(klypsid!$B138,lehmad!$A$2:$A$412,0))</f>
        <v>108</v>
      </c>
      <c r="U138" s="4">
        <f t="shared" si="4"/>
        <v>10</v>
      </c>
      <c r="V138">
        <f t="shared" si="5"/>
        <v>33</v>
      </c>
    </row>
    <row r="139" spans="1:22" x14ac:dyDescent="0.25">
      <c r="A139">
        <v>3195</v>
      </c>
      <c r="B139" t="str">
        <f>"E"&amp;A139</f>
        <v>E3195</v>
      </c>
      <c r="C139" t="s">
        <v>12</v>
      </c>
      <c r="D139">
        <v>1</v>
      </c>
      <c r="E139">
        <f>IF(D139&lt;4,D139,4)</f>
        <v>1</v>
      </c>
      <c r="F139" s="1">
        <v>39036</v>
      </c>
      <c r="G139" s="1">
        <v>39356</v>
      </c>
      <c r="H139" s="3">
        <f>G139-F139</f>
        <v>320</v>
      </c>
      <c r="I139" s="3">
        <f>IF(H139&lt;=60,1,IF(H139&lt;=150,2,3))</f>
        <v>3</v>
      </c>
      <c r="J139">
        <v>33.6</v>
      </c>
      <c r="K139">
        <v>2.85</v>
      </c>
      <c r="L139">
        <v>3.81</v>
      </c>
      <c r="M139">
        <v>44</v>
      </c>
      <c r="N139">
        <f>LOG(M139/100,2)+3</f>
        <v>1.8155754288625725</v>
      </c>
      <c r="O139">
        <f>INDEX(lehmad!B$2:B$412,MATCH(klypsid!$B139,lehmad!$A$2:$A$412,0))</f>
        <v>38296</v>
      </c>
      <c r="P139">
        <f>INDEX(lehmad!D$2:D$412,MATCH(klypsid!$B139,lehmad!$A$2:$A$412,0))</f>
        <v>119</v>
      </c>
      <c r="Q139">
        <f>INDEX(lehmad!E$2:E$412,MATCH(klypsid!$B139,lehmad!$A$2:$A$412,0))</f>
        <v>1</v>
      </c>
      <c r="R139" t="str">
        <f>INDEX(lehmad!F$2:F$412,MATCH(klypsid!$B139,lehmad!$A$2:$A$412,0))</f>
        <v>DYNASTY-ET</v>
      </c>
      <c r="S139">
        <f>INDEX(lehmad!H$2:H$412,MATCH(klypsid!$B139,lehmad!$A$2:$A$412,0))</f>
        <v>124</v>
      </c>
      <c r="T139">
        <f>INDEX(lehmad!K$2:K$412,MATCH(klypsid!$B139,lehmad!$A$2:$A$412,0))</f>
        <v>108</v>
      </c>
      <c r="U139" s="4">
        <f t="shared" si="4"/>
        <v>11</v>
      </c>
      <c r="V139">
        <f t="shared" si="5"/>
        <v>28</v>
      </c>
    </row>
    <row r="140" spans="1:22" x14ac:dyDescent="0.25">
      <c r="A140">
        <v>3195</v>
      </c>
      <c r="B140" t="str">
        <f>"E"&amp;A140</f>
        <v>E3195</v>
      </c>
      <c r="C140" t="s">
        <v>12</v>
      </c>
      <c r="D140">
        <v>1</v>
      </c>
      <c r="E140">
        <f>IF(D140&lt;4,D140,4)</f>
        <v>1</v>
      </c>
      <c r="F140" s="1">
        <v>39036</v>
      </c>
      <c r="G140" s="1">
        <v>39387</v>
      </c>
      <c r="H140" s="3">
        <f>G140-F140</f>
        <v>351</v>
      </c>
      <c r="I140" s="3">
        <f>IF(H140&lt;=60,1,IF(H140&lt;=150,2,3))</f>
        <v>3</v>
      </c>
      <c r="J140">
        <v>32</v>
      </c>
      <c r="K140">
        <v>3.77</v>
      </c>
      <c r="L140">
        <v>3.99</v>
      </c>
      <c r="M140">
        <v>81</v>
      </c>
      <c r="N140">
        <f>LOG(M140/100,2)+3</f>
        <v>2.6959938131098999</v>
      </c>
      <c r="O140">
        <f>INDEX(lehmad!B$2:B$412,MATCH(klypsid!$B140,lehmad!$A$2:$A$412,0))</f>
        <v>38296</v>
      </c>
      <c r="P140">
        <f>INDEX(lehmad!D$2:D$412,MATCH(klypsid!$B140,lehmad!$A$2:$A$412,0))</f>
        <v>119</v>
      </c>
      <c r="Q140">
        <f>INDEX(lehmad!E$2:E$412,MATCH(klypsid!$B140,lehmad!$A$2:$A$412,0))</f>
        <v>1</v>
      </c>
      <c r="R140" t="str">
        <f>INDEX(lehmad!F$2:F$412,MATCH(klypsid!$B140,lehmad!$A$2:$A$412,0))</f>
        <v>DYNASTY-ET</v>
      </c>
      <c r="S140">
        <f>INDEX(lehmad!H$2:H$412,MATCH(klypsid!$B140,lehmad!$A$2:$A$412,0))</f>
        <v>124</v>
      </c>
      <c r="T140">
        <f>INDEX(lehmad!K$2:K$412,MATCH(klypsid!$B140,lehmad!$A$2:$A$412,0))</f>
        <v>108</v>
      </c>
      <c r="U140" s="4">
        <f t="shared" si="4"/>
        <v>12</v>
      </c>
      <c r="V140">
        <f t="shared" si="5"/>
        <v>31</v>
      </c>
    </row>
    <row r="141" spans="1:22" x14ac:dyDescent="0.25">
      <c r="A141">
        <v>3195</v>
      </c>
      <c r="B141" t="str">
        <f>"E"&amp;A141</f>
        <v>E3195</v>
      </c>
      <c r="C141" t="s">
        <v>12</v>
      </c>
      <c r="D141">
        <v>1</v>
      </c>
      <c r="E141">
        <f>IF(D141&lt;4,D141,4)</f>
        <v>1</v>
      </c>
      <c r="F141" s="1">
        <v>39036</v>
      </c>
      <c r="G141" s="1">
        <v>39418</v>
      </c>
      <c r="H141" s="3">
        <f>G141-F141</f>
        <v>382</v>
      </c>
      <c r="I141" s="3">
        <f>IF(H141&lt;=60,1,IF(H141&lt;=150,2,3))</f>
        <v>3</v>
      </c>
      <c r="J141">
        <v>23.9</v>
      </c>
      <c r="K141">
        <v>4.8499999999999996</v>
      </c>
      <c r="L141">
        <v>3.88</v>
      </c>
      <c r="M141">
        <v>68</v>
      </c>
      <c r="N141">
        <f>LOG(M141/100,2)+3</f>
        <v>2.4436066514756147</v>
      </c>
      <c r="O141">
        <f>INDEX(lehmad!B$2:B$412,MATCH(klypsid!$B141,lehmad!$A$2:$A$412,0))</f>
        <v>38296</v>
      </c>
      <c r="P141">
        <f>INDEX(lehmad!D$2:D$412,MATCH(klypsid!$B141,lehmad!$A$2:$A$412,0))</f>
        <v>119</v>
      </c>
      <c r="Q141">
        <f>INDEX(lehmad!E$2:E$412,MATCH(klypsid!$B141,lehmad!$A$2:$A$412,0))</f>
        <v>1</v>
      </c>
      <c r="R141" t="str">
        <f>INDEX(lehmad!F$2:F$412,MATCH(klypsid!$B141,lehmad!$A$2:$A$412,0))</f>
        <v>DYNASTY-ET</v>
      </c>
      <c r="S141">
        <f>INDEX(lehmad!H$2:H$412,MATCH(klypsid!$B141,lehmad!$A$2:$A$412,0))</f>
        <v>124</v>
      </c>
      <c r="T141">
        <f>INDEX(lehmad!K$2:K$412,MATCH(klypsid!$B141,lehmad!$A$2:$A$412,0))</f>
        <v>108</v>
      </c>
      <c r="U141" s="4">
        <f t="shared" si="4"/>
        <v>13</v>
      </c>
      <c r="V141">
        <f t="shared" si="5"/>
        <v>31</v>
      </c>
    </row>
    <row r="142" spans="1:22" x14ac:dyDescent="0.25">
      <c r="A142">
        <v>3195</v>
      </c>
      <c r="B142" t="str">
        <f>"E"&amp;A142</f>
        <v>E3195</v>
      </c>
      <c r="C142" t="s">
        <v>12</v>
      </c>
      <c r="D142">
        <v>2</v>
      </c>
      <c r="E142">
        <f>IF(D142&lt;4,D142,4)</f>
        <v>2</v>
      </c>
      <c r="F142" s="1">
        <v>39481</v>
      </c>
      <c r="G142" s="1">
        <v>39509</v>
      </c>
      <c r="H142" s="3">
        <f>G142-F142</f>
        <v>28</v>
      </c>
      <c r="I142" s="3">
        <f>IF(H142&lt;=60,1,IF(H142&lt;=150,2,3))</f>
        <v>1</v>
      </c>
      <c r="J142">
        <v>52.9</v>
      </c>
      <c r="K142">
        <v>3.78</v>
      </c>
      <c r="L142">
        <v>3.17</v>
      </c>
      <c r="M142">
        <v>72</v>
      </c>
      <c r="N142">
        <f>LOG(M142/100,2)+3</f>
        <v>2.5260688116675878</v>
      </c>
      <c r="O142">
        <f>INDEX(lehmad!B$2:B$412,MATCH(klypsid!$B142,lehmad!$A$2:$A$412,0))</f>
        <v>38296</v>
      </c>
      <c r="P142">
        <f>INDEX(lehmad!D$2:D$412,MATCH(klypsid!$B142,lehmad!$A$2:$A$412,0))</f>
        <v>119</v>
      </c>
      <c r="Q142">
        <f>INDEX(lehmad!E$2:E$412,MATCH(klypsid!$B142,lehmad!$A$2:$A$412,0))</f>
        <v>1</v>
      </c>
      <c r="R142" t="str">
        <f>INDEX(lehmad!F$2:F$412,MATCH(klypsid!$B142,lehmad!$A$2:$A$412,0))</f>
        <v>DYNASTY-ET</v>
      </c>
      <c r="S142">
        <f>INDEX(lehmad!H$2:H$412,MATCH(klypsid!$B142,lehmad!$A$2:$A$412,0))</f>
        <v>124</v>
      </c>
      <c r="T142">
        <f>INDEX(lehmad!K$2:K$412,MATCH(klypsid!$B142,lehmad!$A$2:$A$412,0))</f>
        <v>108</v>
      </c>
      <c r="U142" s="4">
        <f t="shared" si="4"/>
        <v>1</v>
      </c>
      <c r="V142">
        <f t="shared" si="5"/>
        <v>28</v>
      </c>
    </row>
    <row r="143" spans="1:22" x14ac:dyDescent="0.25">
      <c r="A143">
        <v>3195</v>
      </c>
      <c r="B143" t="str">
        <f>"E"&amp;A143</f>
        <v>E3195</v>
      </c>
      <c r="C143" t="s">
        <v>12</v>
      </c>
      <c r="D143">
        <v>2</v>
      </c>
      <c r="E143">
        <f>IF(D143&lt;4,D143,4)</f>
        <v>2</v>
      </c>
      <c r="F143" s="1">
        <v>39481</v>
      </c>
      <c r="G143" s="1">
        <v>39539</v>
      </c>
      <c r="H143" s="3">
        <f>G143-F143</f>
        <v>58</v>
      </c>
      <c r="I143" s="3">
        <f>IF(H143&lt;=60,1,IF(H143&lt;=150,2,3))</f>
        <v>1</v>
      </c>
      <c r="J143">
        <v>60</v>
      </c>
      <c r="K143">
        <v>2.69</v>
      </c>
      <c r="L143">
        <v>3.16</v>
      </c>
      <c r="M143">
        <v>1019</v>
      </c>
      <c r="N143">
        <f>LOG(M143/100,2)+3</f>
        <v>6.3490821463910887</v>
      </c>
      <c r="O143">
        <f>INDEX(lehmad!B$2:B$412,MATCH(klypsid!$B143,lehmad!$A$2:$A$412,0))</f>
        <v>38296</v>
      </c>
      <c r="P143">
        <f>INDEX(lehmad!D$2:D$412,MATCH(klypsid!$B143,lehmad!$A$2:$A$412,0))</f>
        <v>119</v>
      </c>
      <c r="Q143">
        <f>INDEX(lehmad!E$2:E$412,MATCH(klypsid!$B143,lehmad!$A$2:$A$412,0))</f>
        <v>1</v>
      </c>
      <c r="R143" t="str">
        <f>INDEX(lehmad!F$2:F$412,MATCH(klypsid!$B143,lehmad!$A$2:$A$412,0))</f>
        <v>DYNASTY-ET</v>
      </c>
      <c r="S143">
        <f>INDEX(lehmad!H$2:H$412,MATCH(klypsid!$B143,lehmad!$A$2:$A$412,0))</f>
        <v>124</v>
      </c>
      <c r="T143">
        <f>INDEX(lehmad!K$2:K$412,MATCH(klypsid!$B143,lehmad!$A$2:$A$412,0))</f>
        <v>108</v>
      </c>
      <c r="U143" s="4">
        <f t="shared" si="4"/>
        <v>2</v>
      </c>
      <c r="V143">
        <f t="shared" si="5"/>
        <v>30</v>
      </c>
    </row>
    <row r="144" spans="1:22" x14ac:dyDescent="0.25">
      <c r="A144">
        <v>3195</v>
      </c>
      <c r="B144" t="str">
        <f>"E"&amp;A144</f>
        <v>E3195</v>
      </c>
      <c r="C144" t="s">
        <v>12</v>
      </c>
      <c r="D144">
        <v>2</v>
      </c>
      <c r="E144">
        <f>IF(D144&lt;4,D144,4)</f>
        <v>2</v>
      </c>
      <c r="F144" s="1">
        <v>39481</v>
      </c>
      <c r="G144" s="1">
        <v>39572</v>
      </c>
      <c r="H144" s="3">
        <f>G144-F144</f>
        <v>91</v>
      </c>
      <c r="I144" s="3">
        <f>IF(H144&lt;=60,1,IF(H144&lt;=150,2,3))</f>
        <v>2</v>
      </c>
      <c r="J144">
        <v>35.299999999999997</v>
      </c>
      <c r="K144">
        <v>3.49</v>
      </c>
      <c r="L144">
        <v>3.06</v>
      </c>
      <c r="M144">
        <v>1198</v>
      </c>
      <c r="N144">
        <f>LOG(M144/100,2)+3</f>
        <v>6.5825560030140613</v>
      </c>
      <c r="O144">
        <f>INDEX(lehmad!B$2:B$412,MATCH(klypsid!$B144,lehmad!$A$2:$A$412,0))</f>
        <v>38296</v>
      </c>
      <c r="P144">
        <f>INDEX(lehmad!D$2:D$412,MATCH(klypsid!$B144,lehmad!$A$2:$A$412,0))</f>
        <v>119</v>
      </c>
      <c r="Q144">
        <f>INDEX(lehmad!E$2:E$412,MATCH(klypsid!$B144,lehmad!$A$2:$A$412,0))</f>
        <v>1</v>
      </c>
      <c r="R144" t="str">
        <f>INDEX(lehmad!F$2:F$412,MATCH(klypsid!$B144,lehmad!$A$2:$A$412,0))</f>
        <v>DYNASTY-ET</v>
      </c>
      <c r="S144">
        <f>INDEX(lehmad!H$2:H$412,MATCH(klypsid!$B144,lehmad!$A$2:$A$412,0))</f>
        <v>124</v>
      </c>
      <c r="T144">
        <f>INDEX(lehmad!K$2:K$412,MATCH(klypsid!$B144,lehmad!$A$2:$A$412,0))</f>
        <v>108</v>
      </c>
      <c r="U144" s="4">
        <f t="shared" si="4"/>
        <v>3</v>
      </c>
      <c r="V144">
        <f t="shared" si="5"/>
        <v>33</v>
      </c>
    </row>
    <row r="145" spans="1:22" x14ac:dyDescent="0.25">
      <c r="A145">
        <v>3195</v>
      </c>
      <c r="B145" t="str">
        <f>"E"&amp;A145</f>
        <v>E3195</v>
      </c>
      <c r="C145" t="s">
        <v>12</v>
      </c>
      <c r="D145">
        <v>2</v>
      </c>
      <c r="E145">
        <f>IF(D145&lt;4,D145,4)</f>
        <v>2</v>
      </c>
      <c r="F145" s="1">
        <v>39481</v>
      </c>
      <c r="G145" s="1">
        <v>39600</v>
      </c>
      <c r="H145" s="3">
        <f>G145-F145</f>
        <v>119</v>
      </c>
      <c r="I145" s="3">
        <f>IF(H145&lt;=60,1,IF(H145&lt;=150,2,3))</f>
        <v>2</v>
      </c>
      <c r="J145">
        <v>35.1</v>
      </c>
      <c r="K145">
        <v>4.1399999999999997</v>
      </c>
      <c r="L145">
        <v>3.17</v>
      </c>
      <c r="M145">
        <v>1370</v>
      </c>
      <c r="N145">
        <f>LOG(M145/100,2)+3</f>
        <v>6.7761039880731646</v>
      </c>
      <c r="O145">
        <f>INDEX(lehmad!B$2:B$412,MATCH(klypsid!$B145,lehmad!$A$2:$A$412,0))</f>
        <v>38296</v>
      </c>
      <c r="P145">
        <f>INDEX(lehmad!D$2:D$412,MATCH(klypsid!$B145,lehmad!$A$2:$A$412,0))</f>
        <v>119</v>
      </c>
      <c r="Q145">
        <f>INDEX(lehmad!E$2:E$412,MATCH(klypsid!$B145,lehmad!$A$2:$A$412,0))</f>
        <v>1</v>
      </c>
      <c r="R145" t="str">
        <f>INDEX(lehmad!F$2:F$412,MATCH(klypsid!$B145,lehmad!$A$2:$A$412,0))</f>
        <v>DYNASTY-ET</v>
      </c>
      <c r="S145">
        <f>INDEX(lehmad!H$2:H$412,MATCH(klypsid!$B145,lehmad!$A$2:$A$412,0))</f>
        <v>124</v>
      </c>
      <c r="T145">
        <f>INDEX(lehmad!K$2:K$412,MATCH(klypsid!$B145,lehmad!$A$2:$A$412,0))</f>
        <v>108</v>
      </c>
      <c r="U145" s="4">
        <f t="shared" si="4"/>
        <v>4</v>
      </c>
      <c r="V145">
        <f t="shared" si="5"/>
        <v>28</v>
      </c>
    </row>
    <row r="146" spans="1:22" x14ac:dyDescent="0.25">
      <c r="A146">
        <v>3195</v>
      </c>
      <c r="B146" t="str">
        <f>"E"&amp;A146</f>
        <v>E3195</v>
      </c>
      <c r="C146" t="s">
        <v>12</v>
      </c>
      <c r="D146">
        <v>2</v>
      </c>
      <c r="E146">
        <f>IF(D146&lt;4,D146,4)</f>
        <v>2</v>
      </c>
      <c r="F146" s="1">
        <v>39481</v>
      </c>
      <c r="G146" s="1">
        <v>39631</v>
      </c>
      <c r="H146" s="3">
        <f>G146-F146</f>
        <v>150</v>
      </c>
      <c r="I146" s="3">
        <f>IF(H146&lt;=60,1,IF(H146&lt;=150,2,3))</f>
        <v>2</v>
      </c>
      <c r="J146">
        <v>38.6</v>
      </c>
      <c r="K146">
        <v>3.35</v>
      </c>
      <c r="L146">
        <v>3.29</v>
      </c>
      <c r="M146">
        <v>2799</v>
      </c>
      <c r="N146">
        <f>LOG(M146/100,2)+3</f>
        <v>7.8068395817981902</v>
      </c>
      <c r="O146">
        <f>INDEX(lehmad!B$2:B$412,MATCH(klypsid!$B146,lehmad!$A$2:$A$412,0))</f>
        <v>38296</v>
      </c>
      <c r="P146">
        <f>INDEX(lehmad!D$2:D$412,MATCH(klypsid!$B146,lehmad!$A$2:$A$412,0))</f>
        <v>119</v>
      </c>
      <c r="Q146">
        <f>INDEX(lehmad!E$2:E$412,MATCH(klypsid!$B146,lehmad!$A$2:$A$412,0))</f>
        <v>1</v>
      </c>
      <c r="R146" t="str">
        <f>INDEX(lehmad!F$2:F$412,MATCH(klypsid!$B146,lehmad!$A$2:$A$412,0))</f>
        <v>DYNASTY-ET</v>
      </c>
      <c r="S146">
        <f>INDEX(lehmad!H$2:H$412,MATCH(klypsid!$B146,lehmad!$A$2:$A$412,0))</f>
        <v>124</v>
      </c>
      <c r="T146">
        <f>INDEX(lehmad!K$2:K$412,MATCH(klypsid!$B146,lehmad!$A$2:$A$412,0))</f>
        <v>108</v>
      </c>
      <c r="U146" s="4">
        <f t="shared" si="4"/>
        <v>5</v>
      </c>
      <c r="V146">
        <f t="shared" si="5"/>
        <v>31</v>
      </c>
    </row>
    <row r="147" spans="1:22" x14ac:dyDescent="0.25">
      <c r="A147">
        <v>3195</v>
      </c>
      <c r="B147" t="str">
        <f>"E"&amp;A147</f>
        <v>E3195</v>
      </c>
      <c r="C147" t="s">
        <v>12</v>
      </c>
      <c r="D147">
        <v>2</v>
      </c>
      <c r="E147">
        <f>IF(D147&lt;4,D147,4)</f>
        <v>2</v>
      </c>
      <c r="F147" s="1">
        <v>39481</v>
      </c>
      <c r="G147" s="1">
        <v>39663</v>
      </c>
      <c r="H147" s="3">
        <f>G147-F147</f>
        <v>182</v>
      </c>
      <c r="I147" s="3">
        <f>IF(H147&lt;=60,1,IF(H147&lt;=150,2,3))</f>
        <v>3</v>
      </c>
      <c r="J147">
        <v>47.7</v>
      </c>
      <c r="K147">
        <v>2.87</v>
      </c>
      <c r="L147">
        <v>3.25</v>
      </c>
      <c r="M147">
        <v>618</v>
      </c>
      <c r="N147">
        <f>LOG(M147/100,2)+3</f>
        <v>5.6276068381296502</v>
      </c>
      <c r="O147">
        <f>INDEX(lehmad!B$2:B$412,MATCH(klypsid!$B147,lehmad!$A$2:$A$412,0))</f>
        <v>38296</v>
      </c>
      <c r="P147">
        <f>INDEX(lehmad!D$2:D$412,MATCH(klypsid!$B147,lehmad!$A$2:$A$412,0))</f>
        <v>119</v>
      </c>
      <c r="Q147">
        <f>INDEX(lehmad!E$2:E$412,MATCH(klypsid!$B147,lehmad!$A$2:$A$412,0))</f>
        <v>1</v>
      </c>
      <c r="R147" t="str">
        <f>INDEX(lehmad!F$2:F$412,MATCH(klypsid!$B147,lehmad!$A$2:$A$412,0))</f>
        <v>DYNASTY-ET</v>
      </c>
      <c r="S147">
        <f>INDEX(lehmad!H$2:H$412,MATCH(klypsid!$B147,lehmad!$A$2:$A$412,0))</f>
        <v>124</v>
      </c>
      <c r="T147">
        <f>INDEX(lehmad!K$2:K$412,MATCH(klypsid!$B147,lehmad!$A$2:$A$412,0))</f>
        <v>108</v>
      </c>
      <c r="U147" s="4">
        <f t="shared" si="4"/>
        <v>6</v>
      </c>
      <c r="V147">
        <f t="shared" si="5"/>
        <v>32</v>
      </c>
    </row>
    <row r="148" spans="1:22" x14ac:dyDescent="0.25">
      <c r="A148">
        <v>3195</v>
      </c>
      <c r="B148" t="str">
        <f>"E"&amp;A148</f>
        <v>E3195</v>
      </c>
      <c r="C148" t="s">
        <v>12</v>
      </c>
      <c r="D148">
        <v>2</v>
      </c>
      <c r="E148">
        <f>IF(D148&lt;4,D148,4)</f>
        <v>2</v>
      </c>
      <c r="F148" s="1">
        <v>39481</v>
      </c>
      <c r="G148" s="1">
        <v>39693</v>
      </c>
      <c r="H148" s="3">
        <f>G148-F148</f>
        <v>212</v>
      </c>
      <c r="I148" s="3">
        <f>IF(H148&lt;=60,1,IF(H148&lt;=150,2,3))</f>
        <v>3</v>
      </c>
      <c r="J148">
        <v>40.200000000000003</v>
      </c>
      <c r="K148">
        <v>2.58</v>
      </c>
      <c r="L148">
        <v>4.07</v>
      </c>
      <c r="M148">
        <v>530</v>
      </c>
      <c r="N148">
        <f>LOG(M148/100,2)+3</f>
        <v>5.405992359675837</v>
      </c>
      <c r="O148">
        <f>INDEX(lehmad!B$2:B$412,MATCH(klypsid!$B148,lehmad!$A$2:$A$412,0))</f>
        <v>38296</v>
      </c>
      <c r="P148">
        <f>INDEX(lehmad!D$2:D$412,MATCH(klypsid!$B148,lehmad!$A$2:$A$412,0))</f>
        <v>119</v>
      </c>
      <c r="Q148">
        <f>INDEX(lehmad!E$2:E$412,MATCH(klypsid!$B148,lehmad!$A$2:$A$412,0))</f>
        <v>1</v>
      </c>
      <c r="R148" t="str">
        <f>INDEX(lehmad!F$2:F$412,MATCH(klypsid!$B148,lehmad!$A$2:$A$412,0))</f>
        <v>DYNASTY-ET</v>
      </c>
      <c r="S148">
        <f>INDEX(lehmad!H$2:H$412,MATCH(klypsid!$B148,lehmad!$A$2:$A$412,0))</f>
        <v>124</v>
      </c>
      <c r="T148">
        <f>INDEX(lehmad!K$2:K$412,MATCH(klypsid!$B148,lehmad!$A$2:$A$412,0))</f>
        <v>108</v>
      </c>
      <c r="U148" s="4">
        <f t="shared" si="4"/>
        <v>7</v>
      </c>
      <c r="V148">
        <f t="shared" si="5"/>
        <v>30</v>
      </c>
    </row>
    <row r="149" spans="1:22" x14ac:dyDescent="0.25">
      <c r="A149">
        <v>3195</v>
      </c>
      <c r="B149" t="str">
        <f>"E"&amp;A149</f>
        <v>E3195</v>
      </c>
      <c r="C149" t="s">
        <v>12</v>
      </c>
      <c r="D149">
        <v>2</v>
      </c>
      <c r="E149">
        <f>IF(D149&lt;4,D149,4)</f>
        <v>2</v>
      </c>
      <c r="F149" s="1">
        <v>39481</v>
      </c>
      <c r="G149" s="1">
        <v>39722</v>
      </c>
      <c r="H149" s="3">
        <f>G149-F149</f>
        <v>241</v>
      </c>
      <c r="I149" s="3">
        <f>IF(H149&lt;=60,1,IF(H149&lt;=150,2,3))</f>
        <v>3</v>
      </c>
      <c r="J149">
        <v>36.9</v>
      </c>
      <c r="K149">
        <v>2.68</v>
      </c>
      <c r="L149">
        <v>3.88</v>
      </c>
      <c r="M149">
        <v>310</v>
      </c>
      <c r="N149">
        <f>LOG(M149/100,2)+3</f>
        <v>4.6322682154995132</v>
      </c>
      <c r="O149">
        <f>INDEX(lehmad!B$2:B$412,MATCH(klypsid!$B149,lehmad!$A$2:$A$412,0))</f>
        <v>38296</v>
      </c>
      <c r="P149">
        <f>INDEX(lehmad!D$2:D$412,MATCH(klypsid!$B149,lehmad!$A$2:$A$412,0))</f>
        <v>119</v>
      </c>
      <c r="Q149">
        <f>INDEX(lehmad!E$2:E$412,MATCH(klypsid!$B149,lehmad!$A$2:$A$412,0))</f>
        <v>1</v>
      </c>
      <c r="R149" t="str">
        <f>INDEX(lehmad!F$2:F$412,MATCH(klypsid!$B149,lehmad!$A$2:$A$412,0))</f>
        <v>DYNASTY-ET</v>
      </c>
      <c r="S149">
        <f>INDEX(lehmad!H$2:H$412,MATCH(klypsid!$B149,lehmad!$A$2:$A$412,0))</f>
        <v>124</v>
      </c>
      <c r="T149">
        <f>INDEX(lehmad!K$2:K$412,MATCH(klypsid!$B149,lehmad!$A$2:$A$412,0))</f>
        <v>108</v>
      </c>
      <c r="U149" s="4">
        <f t="shared" si="4"/>
        <v>8</v>
      </c>
      <c r="V149">
        <f t="shared" si="5"/>
        <v>29</v>
      </c>
    </row>
    <row r="150" spans="1:22" x14ac:dyDescent="0.25">
      <c r="A150">
        <v>3195</v>
      </c>
      <c r="B150" t="str">
        <f>"E"&amp;A150</f>
        <v>E3195</v>
      </c>
      <c r="C150" t="s">
        <v>12</v>
      </c>
      <c r="D150">
        <v>2</v>
      </c>
      <c r="E150">
        <f>IF(D150&lt;4,D150,4)</f>
        <v>2</v>
      </c>
      <c r="F150" s="1">
        <v>39481</v>
      </c>
      <c r="G150" s="1">
        <v>39754</v>
      </c>
      <c r="H150" s="3">
        <f>G150-F150</f>
        <v>273</v>
      </c>
      <c r="I150" s="3">
        <f>IF(H150&lt;=60,1,IF(H150&lt;=150,2,3))</f>
        <v>3</v>
      </c>
      <c r="J150">
        <v>38</v>
      </c>
      <c r="K150">
        <v>3.17</v>
      </c>
      <c r="L150">
        <v>3.94</v>
      </c>
      <c r="M150">
        <v>373</v>
      </c>
      <c r="N150">
        <f>LOG(M150/100,2)+3</f>
        <v>4.8991756304805127</v>
      </c>
      <c r="O150">
        <f>INDEX(lehmad!B$2:B$412,MATCH(klypsid!$B150,lehmad!$A$2:$A$412,0))</f>
        <v>38296</v>
      </c>
      <c r="P150">
        <f>INDEX(lehmad!D$2:D$412,MATCH(klypsid!$B150,lehmad!$A$2:$A$412,0))</f>
        <v>119</v>
      </c>
      <c r="Q150">
        <f>INDEX(lehmad!E$2:E$412,MATCH(klypsid!$B150,lehmad!$A$2:$A$412,0))</f>
        <v>1</v>
      </c>
      <c r="R150" t="str">
        <f>INDEX(lehmad!F$2:F$412,MATCH(klypsid!$B150,lehmad!$A$2:$A$412,0))</f>
        <v>DYNASTY-ET</v>
      </c>
      <c r="S150">
        <f>INDEX(lehmad!H$2:H$412,MATCH(klypsid!$B150,lehmad!$A$2:$A$412,0))</f>
        <v>124</v>
      </c>
      <c r="T150">
        <f>INDEX(lehmad!K$2:K$412,MATCH(klypsid!$B150,lehmad!$A$2:$A$412,0))</f>
        <v>108</v>
      </c>
      <c r="U150" s="4">
        <f t="shared" si="4"/>
        <v>9</v>
      </c>
      <c r="V150">
        <f t="shared" si="5"/>
        <v>32</v>
      </c>
    </row>
    <row r="151" spans="1:22" x14ac:dyDescent="0.25">
      <c r="A151">
        <v>3195</v>
      </c>
      <c r="B151" t="str">
        <f>"E"&amp;A151</f>
        <v>E3195</v>
      </c>
      <c r="C151" t="s">
        <v>12</v>
      </c>
      <c r="D151">
        <v>2</v>
      </c>
      <c r="E151">
        <f>IF(D151&lt;4,D151,4)</f>
        <v>2</v>
      </c>
      <c r="F151" s="1">
        <v>39481</v>
      </c>
      <c r="G151" s="1">
        <v>39783</v>
      </c>
      <c r="H151" s="3">
        <f>G151-F151</f>
        <v>302</v>
      </c>
      <c r="I151" s="3">
        <f>IF(H151&lt;=60,1,IF(H151&lt;=150,2,3))</f>
        <v>3</v>
      </c>
      <c r="J151">
        <v>38.9</v>
      </c>
      <c r="K151">
        <v>3.92</v>
      </c>
      <c r="L151">
        <v>4.05</v>
      </c>
      <c r="M151">
        <v>850</v>
      </c>
      <c r="N151">
        <f>LOG(M151/100,2)+3</f>
        <v>6.0874628412503391</v>
      </c>
      <c r="O151">
        <f>INDEX(lehmad!B$2:B$412,MATCH(klypsid!$B151,lehmad!$A$2:$A$412,0))</f>
        <v>38296</v>
      </c>
      <c r="P151">
        <f>INDEX(lehmad!D$2:D$412,MATCH(klypsid!$B151,lehmad!$A$2:$A$412,0))</f>
        <v>119</v>
      </c>
      <c r="Q151">
        <f>INDEX(lehmad!E$2:E$412,MATCH(klypsid!$B151,lehmad!$A$2:$A$412,0))</f>
        <v>1</v>
      </c>
      <c r="R151" t="str">
        <f>INDEX(lehmad!F$2:F$412,MATCH(klypsid!$B151,lehmad!$A$2:$A$412,0))</f>
        <v>DYNASTY-ET</v>
      </c>
      <c r="S151">
        <f>INDEX(lehmad!H$2:H$412,MATCH(klypsid!$B151,lehmad!$A$2:$A$412,0))</f>
        <v>124</v>
      </c>
      <c r="T151">
        <f>INDEX(lehmad!K$2:K$412,MATCH(klypsid!$B151,lehmad!$A$2:$A$412,0))</f>
        <v>108</v>
      </c>
      <c r="U151" s="4">
        <f t="shared" si="4"/>
        <v>10</v>
      </c>
      <c r="V151">
        <f t="shared" si="5"/>
        <v>29</v>
      </c>
    </row>
    <row r="152" spans="1:22" x14ac:dyDescent="0.25">
      <c r="A152">
        <v>3195</v>
      </c>
      <c r="B152" t="str">
        <f>"E"&amp;A152</f>
        <v>E3195</v>
      </c>
      <c r="C152" t="s">
        <v>12</v>
      </c>
      <c r="D152">
        <v>2</v>
      </c>
      <c r="E152">
        <f>IF(D152&lt;4,D152,4)</f>
        <v>2</v>
      </c>
      <c r="F152" s="1">
        <v>39481</v>
      </c>
      <c r="G152" s="1">
        <v>39817</v>
      </c>
      <c r="H152" s="3">
        <f>G152-F152</f>
        <v>336</v>
      </c>
      <c r="I152" s="3">
        <f>IF(H152&lt;=60,1,IF(H152&lt;=150,2,3))</f>
        <v>3</v>
      </c>
      <c r="J152">
        <v>25.4</v>
      </c>
      <c r="K152">
        <v>4.55</v>
      </c>
      <c r="L152">
        <v>3.91</v>
      </c>
      <c r="M152">
        <v>702</v>
      </c>
      <c r="N152">
        <f>LOG(M152/100,2)+3</f>
        <v>5.8114710305298356</v>
      </c>
      <c r="O152">
        <f>INDEX(lehmad!B$2:B$412,MATCH(klypsid!$B152,lehmad!$A$2:$A$412,0))</f>
        <v>38296</v>
      </c>
      <c r="P152">
        <f>INDEX(lehmad!D$2:D$412,MATCH(klypsid!$B152,lehmad!$A$2:$A$412,0))</f>
        <v>119</v>
      </c>
      <c r="Q152">
        <f>INDEX(lehmad!E$2:E$412,MATCH(klypsid!$B152,lehmad!$A$2:$A$412,0))</f>
        <v>1</v>
      </c>
      <c r="R152" t="str">
        <f>INDEX(lehmad!F$2:F$412,MATCH(klypsid!$B152,lehmad!$A$2:$A$412,0))</f>
        <v>DYNASTY-ET</v>
      </c>
      <c r="S152">
        <f>INDEX(lehmad!H$2:H$412,MATCH(klypsid!$B152,lehmad!$A$2:$A$412,0))</f>
        <v>124</v>
      </c>
      <c r="T152">
        <f>INDEX(lehmad!K$2:K$412,MATCH(klypsid!$B152,lehmad!$A$2:$A$412,0))</f>
        <v>108</v>
      </c>
      <c r="U152" s="4">
        <f t="shared" si="4"/>
        <v>11</v>
      </c>
      <c r="V152">
        <f t="shared" si="5"/>
        <v>34</v>
      </c>
    </row>
    <row r="153" spans="1:22" x14ac:dyDescent="0.25">
      <c r="A153">
        <v>3195</v>
      </c>
      <c r="B153" t="str">
        <f>"E"&amp;A153</f>
        <v>E3195</v>
      </c>
      <c r="C153" t="s">
        <v>12</v>
      </c>
      <c r="D153">
        <v>3</v>
      </c>
      <c r="E153">
        <f>IF(D153&lt;4,D153,4)</f>
        <v>3</v>
      </c>
      <c r="F153" s="1">
        <v>39838</v>
      </c>
      <c r="G153" s="1">
        <v>39875</v>
      </c>
      <c r="H153" s="3">
        <f>G153-F153</f>
        <v>37</v>
      </c>
      <c r="I153" s="3">
        <f>IF(H153&lt;=60,1,IF(H153&lt;=150,2,3))</f>
        <v>1</v>
      </c>
      <c r="J153">
        <v>49.1</v>
      </c>
      <c r="K153">
        <v>4.47</v>
      </c>
      <c r="L153">
        <v>3.7</v>
      </c>
      <c r="M153">
        <v>36</v>
      </c>
      <c r="N153">
        <f>LOG(M153/100,2)+3</f>
        <v>1.5260688116675876</v>
      </c>
      <c r="O153">
        <f>INDEX(lehmad!B$2:B$412,MATCH(klypsid!$B153,lehmad!$A$2:$A$412,0))</f>
        <v>38296</v>
      </c>
      <c r="P153">
        <f>INDEX(lehmad!D$2:D$412,MATCH(klypsid!$B153,lehmad!$A$2:$A$412,0))</f>
        <v>119</v>
      </c>
      <c r="Q153">
        <f>INDEX(lehmad!E$2:E$412,MATCH(klypsid!$B153,lehmad!$A$2:$A$412,0))</f>
        <v>1</v>
      </c>
      <c r="R153" t="str">
        <f>INDEX(lehmad!F$2:F$412,MATCH(klypsid!$B153,lehmad!$A$2:$A$412,0))</f>
        <v>DYNASTY-ET</v>
      </c>
      <c r="S153">
        <f>INDEX(lehmad!H$2:H$412,MATCH(klypsid!$B153,lehmad!$A$2:$A$412,0))</f>
        <v>124</v>
      </c>
      <c r="T153">
        <f>INDEX(lehmad!K$2:K$412,MATCH(klypsid!$B153,lehmad!$A$2:$A$412,0))</f>
        <v>108</v>
      </c>
      <c r="U153" s="4">
        <f t="shared" si="4"/>
        <v>1</v>
      </c>
      <c r="V153">
        <f t="shared" si="5"/>
        <v>37</v>
      </c>
    </row>
    <row r="154" spans="1:22" x14ac:dyDescent="0.25">
      <c r="A154">
        <v>3195</v>
      </c>
      <c r="B154" t="str">
        <f>"E"&amp;A154</f>
        <v>E3195</v>
      </c>
      <c r="C154" t="s">
        <v>12</v>
      </c>
      <c r="D154">
        <v>3</v>
      </c>
      <c r="E154">
        <f>IF(D154&lt;4,D154,4)</f>
        <v>3</v>
      </c>
      <c r="F154" s="1">
        <v>39838</v>
      </c>
      <c r="G154" s="1">
        <v>39908</v>
      </c>
      <c r="H154" s="3">
        <f>G154-F154</f>
        <v>70</v>
      </c>
      <c r="I154" s="3">
        <f>IF(H154&lt;=60,1,IF(H154&lt;=150,2,3))</f>
        <v>2</v>
      </c>
      <c r="J154">
        <v>40.6</v>
      </c>
      <c r="K154">
        <v>4.12</v>
      </c>
      <c r="L154">
        <v>3.76</v>
      </c>
      <c r="M154">
        <v>821</v>
      </c>
      <c r="N154">
        <f>LOG(M154/100,2)+3</f>
        <v>6.0373822220030799</v>
      </c>
      <c r="O154">
        <f>INDEX(lehmad!B$2:B$412,MATCH(klypsid!$B154,lehmad!$A$2:$A$412,0))</f>
        <v>38296</v>
      </c>
      <c r="P154">
        <f>INDEX(lehmad!D$2:D$412,MATCH(klypsid!$B154,lehmad!$A$2:$A$412,0))</f>
        <v>119</v>
      </c>
      <c r="Q154">
        <f>INDEX(lehmad!E$2:E$412,MATCH(klypsid!$B154,lehmad!$A$2:$A$412,0))</f>
        <v>1</v>
      </c>
      <c r="R154" t="str">
        <f>INDEX(lehmad!F$2:F$412,MATCH(klypsid!$B154,lehmad!$A$2:$A$412,0))</f>
        <v>DYNASTY-ET</v>
      </c>
      <c r="S154">
        <f>INDEX(lehmad!H$2:H$412,MATCH(klypsid!$B154,lehmad!$A$2:$A$412,0))</f>
        <v>124</v>
      </c>
      <c r="T154">
        <f>INDEX(lehmad!K$2:K$412,MATCH(klypsid!$B154,lehmad!$A$2:$A$412,0))</f>
        <v>108</v>
      </c>
      <c r="U154" s="4">
        <f t="shared" si="4"/>
        <v>2</v>
      </c>
      <c r="V154">
        <f t="shared" si="5"/>
        <v>33</v>
      </c>
    </row>
    <row r="155" spans="1:22" x14ac:dyDescent="0.25">
      <c r="A155">
        <v>3195</v>
      </c>
      <c r="B155" t="str">
        <f>"E"&amp;A155</f>
        <v>E3195</v>
      </c>
      <c r="C155" t="s">
        <v>12</v>
      </c>
      <c r="D155">
        <v>3</v>
      </c>
      <c r="E155">
        <f>IF(D155&lt;4,D155,4)</f>
        <v>3</v>
      </c>
      <c r="F155" s="1">
        <v>39838</v>
      </c>
      <c r="G155" s="1">
        <v>39944</v>
      </c>
      <c r="H155" s="3">
        <f>G155-F155</f>
        <v>106</v>
      </c>
      <c r="I155" s="3">
        <f>IF(H155&lt;=60,1,IF(H155&lt;=150,2,3))</f>
        <v>2</v>
      </c>
      <c r="J155">
        <v>39.200000000000003</v>
      </c>
      <c r="K155">
        <v>4.2</v>
      </c>
      <c r="L155">
        <v>3.87</v>
      </c>
      <c r="M155">
        <v>133</v>
      </c>
      <c r="N155">
        <f>LOG(M155/100,2)+3</f>
        <v>3.411426245726465</v>
      </c>
      <c r="O155">
        <f>INDEX(lehmad!B$2:B$412,MATCH(klypsid!$B155,lehmad!$A$2:$A$412,0))</f>
        <v>38296</v>
      </c>
      <c r="P155">
        <f>INDEX(lehmad!D$2:D$412,MATCH(klypsid!$B155,lehmad!$A$2:$A$412,0))</f>
        <v>119</v>
      </c>
      <c r="Q155">
        <f>INDEX(lehmad!E$2:E$412,MATCH(klypsid!$B155,lehmad!$A$2:$A$412,0))</f>
        <v>1</v>
      </c>
      <c r="R155" t="str">
        <f>INDEX(lehmad!F$2:F$412,MATCH(klypsid!$B155,lehmad!$A$2:$A$412,0))</f>
        <v>DYNASTY-ET</v>
      </c>
      <c r="S155">
        <f>INDEX(lehmad!H$2:H$412,MATCH(klypsid!$B155,lehmad!$A$2:$A$412,0))</f>
        <v>124</v>
      </c>
      <c r="T155">
        <f>INDEX(lehmad!K$2:K$412,MATCH(klypsid!$B155,lehmad!$A$2:$A$412,0))</f>
        <v>108</v>
      </c>
      <c r="U155" s="4">
        <f t="shared" si="4"/>
        <v>3</v>
      </c>
      <c r="V155">
        <f t="shared" si="5"/>
        <v>36</v>
      </c>
    </row>
    <row r="156" spans="1:22" x14ac:dyDescent="0.25">
      <c r="A156">
        <v>3195</v>
      </c>
      <c r="B156" t="str">
        <f>"E"&amp;A156</f>
        <v>E3195</v>
      </c>
      <c r="C156" t="s">
        <v>12</v>
      </c>
      <c r="D156">
        <v>3</v>
      </c>
      <c r="E156">
        <f>IF(D156&lt;4,D156,4)</f>
        <v>3</v>
      </c>
      <c r="F156" s="1">
        <v>39838</v>
      </c>
      <c r="G156" s="1">
        <v>39972</v>
      </c>
      <c r="H156" s="3">
        <f>G156-F156</f>
        <v>134</v>
      </c>
      <c r="I156" s="3">
        <f>IF(H156&lt;=60,1,IF(H156&lt;=150,2,3))</f>
        <v>2</v>
      </c>
      <c r="J156">
        <v>39.5</v>
      </c>
      <c r="K156">
        <v>4.45</v>
      </c>
      <c r="L156">
        <v>3.77</v>
      </c>
      <c r="M156">
        <v>187</v>
      </c>
      <c r="N156">
        <f>LOG(M156/100,2)+3</f>
        <v>3.903038270112912</v>
      </c>
      <c r="O156">
        <f>INDEX(lehmad!B$2:B$412,MATCH(klypsid!$B156,lehmad!$A$2:$A$412,0))</f>
        <v>38296</v>
      </c>
      <c r="P156">
        <f>INDEX(lehmad!D$2:D$412,MATCH(klypsid!$B156,lehmad!$A$2:$A$412,0))</f>
        <v>119</v>
      </c>
      <c r="Q156">
        <f>INDEX(lehmad!E$2:E$412,MATCH(klypsid!$B156,lehmad!$A$2:$A$412,0))</f>
        <v>1</v>
      </c>
      <c r="R156" t="str">
        <f>INDEX(lehmad!F$2:F$412,MATCH(klypsid!$B156,lehmad!$A$2:$A$412,0))</f>
        <v>DYNASTY-ET</v>
      </c>
      <c r="S156">
        <f>INDEX(lehmad!H$2:H$412,MATCH(klypsid!$B156,lehmad!$A$2:$A$412,0))</f>
        <v>124</v>
      </c>
      <c r="T156">
        <f>INDEX(lehmad!K$2:K$412,MATCH(klypsid!$B156,lehmad!$A$2:$A$412,0))</f>
        <v>108</v>
      </c>
      <c r="U156" s="4">
        <f t="shared" si="4"/>
        <v>4</v>
      </c>
      <c r="V156">
        <f t="shared" si="5"/>
        <v>28</v>
      </c>
    </row>
    <row r="157" spans="1:22" x14ac:dyDescent="0.25">
      <c r="A157">
        <v>3195</v>
      </c>
      <c r="B157" t="str">
        <f>"E"&amp;A157</f>
        <v>E3195</v>
      </c>
      <c r="C157" t="s">
        <v>12</v>
      </c>
      <c r="D157">
        <v>3</v>
      </c>
      <c r="E157">
        <f>IF(D157&lt;4,D157,4)</f>
        <v>3</v>
      </c>
      <c r="F157" s="1">
        <v>39838</v>
      </c>
      <c r="G157" s="1">
        <v>40007</v>
      </c>
      <c r="H157" s="3">
        <f>G157-F157</f>
        <v>169</v>
      </c>
      <c r="I157" s="3">
        <f>IF(H157&lt;=60,1,IF(H157&lt;=150,2,3))</f>
        <v>3</v>
      </c>
      <c r="J157">
        <v>38.299999999999997</v>
      </c>
      <c r="K157">
        <v>3.74</v>
      </c>
      <c r="L157">
        <v>3.84</v>
      </c>
      <c r="M157">
        <v>267</v>
      </c>
      <c r="N157">
        <f>LOG(M157/100,2)+3</f>
        <v>4.4168397419128294</v>
      </c>
      <c r="O157">
        <f>INDEX(lehmad!B$2:B$412,MATCH(klypsid!$B157,lehmad!$A$2:$A$412,0))</f>
        <v>38296</v>
      </c>
      <c r="P157">
        <f>INDEX(lehmad!D$2:D$412,MATCH(klypsid!$B157,lehmad!$A$2:$A$412,0))</f>
        <v>119</v>
      </c>
      <c r="Q157">
        <f>INDEX(lehmad!E$2:E$412,MATCH(klypsid!$B157,lehmad!$A$2:$A$412,0))</f>
        <v>1</v>
      </c>
      <c r="R157" t="str">
        <f>INDEX(lehmad!F$2:F$412,MATCH(klypsid!$B157,lehmad!$A$2:$A$412,0))</f>
        <v>DYNASTY-ET</v>
      </c>
      <c r="S157">
        <f>INDEX(lehmad!H$2:H$412,MATCH(klypsid!$B157,lehmad!$A$2:$A$412,0))</f>
        <v>124</v>
      </c>
      <c r="T157">
        <f>INDEX(lehmad!K$2:K$412,MATCH(klypsid!$B157,lehmad!$A$2:$A$412,0))</f>
        <v>108</v>
      </c>
      <c r="U157" s="4">
        <f t="shared" si="4"/>
        <v>5</v>
      </c>
      <c r="V157">
        <f t="shared" si="5"/>
        <v>35</v>
      </c>
    </row>
    <row r="158" spans="1:22" x14ac:dyDescent="0.25">
      <c r="A158">
        <v>3195</v>
      </c>
      <c r="B158" t="str">
        <f>"E"&amp;A158</f>
        <v>E3195</v>
      </c>
      <c r="C158" t="s">
        <v>12</v>
      </c>
      <c r="D158">
        <v>3</v>
      </c>
      <c r="E158">
        <f>IF(D158&lt;4,D158,4)</f>
        <v>3</v>
      </c>
      <c r="F158" s="1">
        <v>39838</v>
      </c>
      <c r="G158" s="1">
        <v>40037</v>
      </c>
      <c r="H158" s="3">
        <f>G158-F158</f>
        <v>199</v>
      </c>
      <c r="I158" s="3">
        <f>IF(H158&lt;=60,1,IF(H158&lt;=150,2,3))</f>
        <v>3</v>
      </c>
      <c r="J158">
        <v>29.6</v>
      </c>
      <c r="K158">
        <v>3.28</v>
      </c>
      <c r="L158">
        <v>4.03</v>
      </c>
      <c r="M158">
        <v>270</v>
      </c>
      <c r="N158">
        <f>LOG(M158/100,2)+3</f>
        <v>4.4329594072761065</v>
      </c>
      <c r="O158">
        <f>INDEX(lehmad!B$2:B$412,MATCH(klypsid!$B158,lehmad!$A$2:$A$412,0))</f>
        <v>38296</v>
      </c>
      <c r="P158">
        <f>INDEX(lehmad!D$2:D$412,MATCH(klypsid!$B158,lehmad!$A$2:$A$412,0))</f>
        <v>119</v>
      </c>
      <c r="Q158">
        <f>INDEX(lehmad!E$2:E$412,MATCH(klypsid!$B158,lehmad!$A$2:$A$412,0))</f>
        <v>1</v>
      </c>
      <c r="R158" t="str">
        <f>INDEX(lehmad!F$2:F$412,MATCH(klypsid!$B158,lehmad!$A$2:$A$412,0))</f>
        <v>DYNASTY-ET</v>
      </c>
      <c r="S158">
        <f>INDEX(lehmad!H$2:H$412,MATCH(klypsid!$B158,lehmad!$A$2:$A$412,0))</f>
        <v>124</v>
      </c>
      <c r="T158">
        <f>INDEX(lehmad!K$2:K$412,MATCH(klypsid!$B158,lehmad!$A$2:$A$412,0))</f>
        <v>108</v>
      </c>
      <c r="U158" s="4">
        <f t="shared" si="4"/>
        <v>6</v>
      </c>
      <c r="V158">
        <f t="shared" si="5"/>
        <v>30</v>
      </c>
    </row>
    <row r="159" spans="1:22" x14ac:dyDescent="0.25">
      <c r="A159">
        <v>3195</v>
      </c>
      <c r="B159" t="str">
        <f>"E"&amp;A159</f>
        <v>E3195</v>
      </c>
      <c r="C159" t="s">
        <v>12</v>
      </c>
      <c r="D159">
        <v>3</v>
      </c>
      <c r="E159">
        <f>IF(D159&lt;4,D159,4)</f>
        <v>3</v>
      </c>
      <c r="F159" s="1">
        <v>39838</v>
      </c>
      <c r="G159" s="1">
        <v>40066</v>
      </c>
      <c r="H159" s="3">
        <f>G159-F159</f>
        <v>228</v>
      </c>
      <c r="I159" s="3">
        <f>IF(H159&lt;=60,1,IF(H159&lt;=150,2,3))</f>
        <v>3</v>
      </c>
      <c r="J159">
        <v>18.899999999999999</v>
      </c>
      <c r="K159">
        <v>5.0199999999999996</v>
      </c>
      <c r="L159">
        <v>4.57</v>
      </c>
      <c r="M159">
        <v>1089</v>
      </c>
      <c r="N159">
        <f>LOG(M159/100,2)+3</f>
        <v>6.4449320489421824</v>
      </c>
      <c r="O159">
        <f>INDEX(lehmad!B$2:B$412,MATCH(klypsid!$B159,lehmad!$A$2:$A$412,0))</f>
        <v>38296</v>
      </c>
      <c r="P159">
        <f>INDEX(lehmad!D$2:D$412,MATCH(klypsid!$B159,lehmad!$A$2:$A$412,0))</f>
        <v>119</v>
      </c>
      <c r="Q159">
        <f>INDEX(lehmad!E$2:E$412,MATCH(klypsid!$B159,lehmad!$A$2:$A$412,0))</f>
        <v>1</v>
      </c>
      <c r="R159" t="str">
        <f>INDEX(lehmad!F$2:F$412,MATCH(klypsid!$B159,lehmad!$A$2:$A$412,0))</f>
        <v>DYNASTY-ET</v>
      </c>
      <c r="S159">
        <f>INDEX(lehmad!H$2:H$412,MATCH(klypsid!$B159,lehmad!$A$2:$A$412,0))</f>
        <v>124</v>
      </c>
      <c r="T159">
        <f>INDEX(lehmad!K$2:K$412,MATCH(klypsid!$B159,lehmad!$A$2:$A$412,0))</f>
        <v>108</v>
      </c>
      <c r="U159" s="4">
        <f t="shared" si="4"/>
        <v>7</v>
      </c>
      <c r="V159">
        <f t="shared" si="5"/>
        <v>29</v>
      </c>
    </row>
    <row r="160" spans="1:22" x14ac:dyDescent="0.25">
      <c r="A160">
        <v>3195</v>
      </c>
      <c r="B160" t="str">
        <f>"E"&amp;A160</f>
        <v>E3195</v>
      </c>
      <c r="C160" t="s">
        <v>12</v>
      </c>
      <c r="D160">
        <v>3</v>
      </c>
      <c r="E160">
        <f>IF(D160&lt;4,D160,4)</f>
        <v>3</v>
      </c>
      <c r="F160" s="1">
        <v>39838</v>
      </c>
      <c r="G160" s="1">
        <v>40094</v>
      </c>
      <c r="H160" s="3">
        <f>G160-F160</f>
        <v>256</v>
      </c>
      <c r="I160" s="3">
        <f>IF(H160&lt;=60,1,IF(H160&lt;=150,2,3))</f>
        <v>3</v>
      </c>
      <c r="J160">
        <v>14.5</v>
      </c>
      <c r="K160">
        <v>4.32</v>
      </c>
      <c r="L160">
        <v>4.3899999999999997</v>
      </c>
      <c r="M160">
        <v>412</v>
      </c>
      <c r="N160">
        <f>LOG(M160/100,2)+3</f>
        <v>5.0426443374084933</v>
      </c>
      <c r="O160">
        <f>INDEX(lehmad!B$2:B$412,MATCH(klypsid!$B160,lehmad!$A$2:$A$412,0))</f>
        <v>38296</v>
      </c>
      <c r="P160">
        <f>INDEX(lehmad!D$2:D$412,MATCH(klypsid!$B160,lehmad!$A$2:$A$412,0))</f>
        <v>119</v>
      </c>
      <c r="Q160">
        <f>INDEX(lehmad!E$2:E$412,MATCH(klypsid!$B160,lehmad!$A$2:$A$412,0))</f>
        <v>1</v>
      </c>
      <c r="R160" t="str">
        <f>INDEX(lehmad!F$2:F$412,MATCH(klypsid!$B160,lehmad!$A$2:$A$412,0))</f>
        <v>DYNASTY-ET</v>
      </c>
      <c r="S160">
        <f>INDEX(lehmad!H$2:H$412,MATCH(klypsid!$B160,lehmad!$A$2:$A$412,0))</f>
        <v>124</v>
      </c>
      <c r="T160">
        <f>INDEX(lehmad!K$2:K$412,MATCH(klypsid!$B160,lehmad!$A$2:$A$412,0))</f>
        <v>108</v>
      </c>
      <c r="U160" s="4">
        <f t="shared" si="4"/>
        <v>8</v>
      </c>
      <c r="V160">
        <f t="shared" si="5"/>
        <v>28</v>
      </c>
    </row>
    <row r="161" spans="1:22" x14ac:dyDescent="0.25">
      <c r="A161">
        <v>3197</v>
      </c>
      <c r="B161" t="str">
        <f>"E"&amp;A161</f>
        <v>E3197</v>
      </c>
      <c r="C161" t="s">
        <v>13</v>
      </c>
      <c r="D161">
        <v>1</v>
      </c>
      <c r="E161">
        <f>IF(D161&lt;4,D161,4)</f>
        <v>1</v>
      </c>
      <c r="F161" s="1">
        <v>38998</v>
      </c>
      <c r="G161" s="1">
        <v>39022</v>
      </c>
      <c r="H161" s="3">
        <f>G161-F161</f>
        <v>24</v>
      </c>
      <c r="I161" s="3">
        <f>IF(H161&lt;=60,1,IF(H161&lt;=150,2,3))</f>
        <v>1</v>
      </c>
      <c r="J161">
        <v>30.6</v>
      </c>
      <c r="K161">
        <v>4.1100000000000003</v>
      </c>
      <c r="L161">
        <v>3.05</v>
      </c>
      <c r="M161">
        <v>700</v>
      </c>
      <c r="N161">
        <f>LOG(M161/100,2)+3</f>
        <v>5.8073549220576037</v>
      </c>
      <c r="O161">
        <f>INDEX(lehmad!B$2:B$412,MATCH(klypsid!$B161,lehmad!$A$2:$A$412,0))</f>
        <v>38296</v>
      </c>
      <c r="P161">
        <f>INDEX(lehmad!D$2:D$412,MATCH(klypsid!$B161,lehmad!$A$2:$A$412,0))</f>
        <v>125</v>
      </c>
      <c r="Q161">
        <f>INDEX(lehmad!E$2:E$412,MATCH(klypsid!$B161,lehmad!$A$2:$A$412,0))</f>
        <v>1</v>
      </c>
      <c r="R161" t="str">
        <f>INDEX(lehmad!F$2:F$412,MATCH(klypsid!$B161,lehmad!$A$2:$A$412,0))</f>
        <v>DYNASTY-ET</v>
      </c>
      <c r="S161">
        <f>INDEX(lehmad!H$2:H$412,MATCH(klypsid!$B161,lehmad!$A$2:$A$412,0))</f>
        <v>124</v>
      </c>
      <c r="T161">
        <f>INDEX(lehmad!K$2:K$412,MATCH(klypsid!$B161,lehmad!$A$2:$A$412,0))</f>
        <v>108</v>
      </c>
      <c r="U161" s="4">
        <f t="shared" si="4"/>
        <v>1</v>
      </c>
      <c r="V161">
        <f t="shared" si="5"/>
        <v>24</v>
      </c>
    </row>
    <row r="162" spans="1:22" x14ac:dyDescent="0.25">
      <c r="A162">
        <v>3197</v>
      </c>
      <c r="B162" t="str">
        <f>"E"&amp;A162</f>
        <v>E3197</v>
      </c>
      <c r="C162" t="s">
        <v>13</v>
      </c>
      <c r="D162">
        <v>1</v>
      </c>
      <c r="E162">
        <f>IF(D162&lt;4,D162,4)</f>
        <v>1</v>
      </c>
      <c r="F162" s="1">
        <v>38998</v>
      </c>
      <c r="G162" s="1">
        <v>39052</v>
      </c>
      <c r="H162" s="3">
        <f>G162-F162</f>
        <v>54</v>
      </c>
      <c r="I162" s="3">
        <f>IF(H162&lt;=60,1,IF(H162&lt;=150,2,3))</f>
        <v>1</v>
      </c>
      <c r="J162">
        <v>39</v>
      </c>
      <c r="K162">
        <v>4.92</v>
      </c>
      <c r="L162">
        <v>3.27</v>
      </c>
      <c r="M162">
        <v>1131</v>
      </c>
      <c r="N162">
        <f>LOG(M162/100,2)+3</f>
        <v>6.4995270242150962</v>
      </c>
      <c r="O162">
        <f>INDEX(lehmad!B$2:B$412,MATCH(klypsid!$B162,lehmad!$A$2:$A$412,0))</f>
        <v>38296</v>
      </c>
      <c r="P162">
        <f>INDEX(lehmad!D$2:D$412,MATCH(klypsid!$B162,lehmad!$A$2:$A$412,0))</f>
        <v>125</v>
      </c>
      <c r="Q162">
        <f>INDEX(lehmad!E$2:E$412,MATCH(klypsid!$B162,lehmad!$A$2:$A$412,0))</f>
        <v>1</v>
      </c>
      <c r="R162" t="str">
        <f>INDEX(lehmad!F$2:F$412,MATCH(klypsid!$B162,lehmad!$A$2:$A$412,0))</f>
        <v>DYNASTY-ET</v>
      </c>
      <c r="S162">
        <f>INDEX(lehmad!H$2:H$412,MATCH(klypsid!$B162,lehmad!$A$2:$A$412,0))</f>
        <v>124</v>
      </c>
      <c r="T162">
        <f>INDEX(lehmad!K$2:K$412,MATCH(klypsid!$B162,lehmad!$A$2:$A$412,0))</f>
        <v>108</v>
      </c>
      <c r="U162" s="4">
        <f t="shared" si="4"/>
        <v>2</v>
      </c>
      <c r="V162">
        <f t="shared" si="5"/>
        <v>30</v>
      </c>
    </row>
    <row r="163" spans="1:22" x14ac:dyDescent="0.25">
      <c r="A163">
        <v>3197</v>
      </c>
      <c r="B163" t="str">
        <f>"E"&amp;A163</f>
        <v>E3197</v>
      </c>
      <c r="C163" t="s">
        <v>13</v>
      </c>
      <c r="D163">
        <v>1</v>
      </c>
      <c r="E163">
        <f>IF(D163&lt;4,D163,4)</f>
        <v>1</v>
      </c>
      <c r="F163" s="1">
        <v>38998</v>
      </c>
      <c r="G163" s="1">
        <v>39085</v>
      </c>
      <c r="H163" s="3">
        <f>G163-F163</f>
        <v>87</v>
      </c>
      <c r="I163" s="3">
        <f>IF(H163&lt;=60,1,IF(H163&lt;=150,2,3))</f>
        <v>2</v>
      </c>
      <c r="J163">
        <v>36</v>
      </c>
      <c r="K163">
        <v>5.19</v>
      </c>
      <c r="L163">
        <v>2.97</v>
      </c>
      <c r="M163">
        <v>309</v>
      </c>
      <c r="N163">
        <f>LOG(M163/100,2)+3</f>
        <v>4.6276068381296493</v>
      </c>
      <c r="O163">
        <f>INDEX(lehmad!B$2:B$412,MATCH(klypsid!$B163,lehmad!$A$2:$A$412,0))</f>
        <v>38296</v>
      </c>
      <c r="P163">
        <f>INDEX(lehmad!D$2:D$412,MATCH(klypsid!$B163,lehmad!$A$2:$A$412,0))</f>
        <v>125</v>
      </c>
      <c r="Q163">
        <f>INDEX(lehmad!E$2:E$412,MATCH(klypsid!$B163,lehmad!$A$2:$A$412,0))</f>
        <v>1</v>
      </c>
      <c r="R163" t="str">
        <f>INDEX(lehmad!F$2:F$412,MATCH(klypsid!$B163,lehmad!$A$2:$A$412,0))</f>
        <v>DYNASTY-ET</v>
      </c>
      <c r="S163">
        <f>INDEX(lehmad!H$2:H$412,MATCH(klypsid!$B163,lehmad!$A$2:$A$412,0))</f>
        <v>124</v>
      </c>
      <c r="T163">
        <f>INDEX(lehmad!K$2:K$412,MATCH(klypsid!$B163,lehmad!$A$2:$A$412,0))</f>
        <v>108</v>
      </c>
      <c r="U163" s="4">
        <f t="shared" si="4"/>
        <v>3</v>
      </c>
      <c r="V163">
        <f t="shared" si="5"/>
        <v>33</v>
      </c>
    </row>
    <row r="164" spans="1:22" x14ac:dyDescent="0.25">
      <c r="A164">
        <v>3197</v>
      </c>
      <c r="B164" t="str">
        <f>"E"&amp;A164</f>
        <v>E3197</v>
      </c>
      <c r="C164" t="s">
        <v>13</v>
      </c>
      <c r="D164">
        <v>1</v>
      </c>
      <c r="E164">
        <f>IF(D164&lt;4,D164,4)</f>
        <v>1</v>
      </c>
      <c r="F164" s="1">
        <v>38998</v>
      </c>
      <c r="G164" s="1">
        <v>39114</v>
      </c>
      <c r="H164" s="3">
        <f>G164-F164</f>
        <v>116</v>
      </c>
      <c r="I164" s="3">
        <f>IF(H164&lt;=60,1,IF(H164&lt;=150,2,3))</f>
        <v>2</v>
      </c>
      <c r="J164">
        <v>36.1</v>
      </c>
      <c r="K164">
        <v>4.3899999999999997</v>
      </c>
      <c r="L164">
        <v>3.29</v>
      </c>
      <c r="M164">
        <v>215</v>
      </c>
      <c r="N164">
        <f>LOG(M164/100,2)+3</f>
        <v>4.1043366598147362</v>
      </c>
      <c r="O164">
        <f>INDEX(lehmad!B$2:B$412,MATCH(klypsid!$B164,lehmad!$A$2:$A$412,0))</f>
        <v>38296</v>
      </c>
      <c r="P164">
        <f>INDEX(lehmad!D$2:D$412,MATCH(klypsid!$B164,lehmad!$A$2:$A$412,0))</f>
        <v>125</v>
      </c>
      <c r="Q164">
        <f>INDEX(lehmad!E$2:E$412,MATCH(klypsid!$B164,lehmad!$A$2:$A$412,0))</f>
        <v>1</v>
      </c>
      <c r="R164" t="str">
        <f>INDEX(lehmad!F$2:F$412,MATCH(klypsid!$B164,lehmad!$A$2:$A$412,0))</f>
        <v>DYNASTY-ET</v>
      </c>
      <c r="S164">
        <f>INDEX(lehmad!H$2:H$412,MATCH(klypsid!$B164,lehmad!$A$2:$A$412,0))</f>
        <v>124</v>
      </c>
      <c r="T164">
        <f>INDEX(lehmad!K$2:K$412,MATCH(klypsid!$B164,lehmad!$A$2:$A$412,0))</f>
        <v>108</v>
      </c>
      <c r="U164" s="4">
        <f t="shared" si="4"/>
        <v>4</v>
      </c>
      <c r="V164">
        <f t="shared" si="5"/>
        <v>29</v>
      </c>
    </row>
    <row r="165" spans="1:22" x14ac:dyDescent="0.25">
      <c r="A165">
        <v>3197</v>
      </c>
      <c r="B165" t="str">
        <f>"E"&amp;A165</f>
        <v>E3197</v>
      </c>
      <c r="C165" t="s">
        <v>13</v>
      </c>
      <c r="D165">
        <v>1</v>
      </c>
      <c r="E165">
        <f>IF(D165&lt;4,D165,4)</f>
        <v>1</v>
      </c>
      <c r="F165" s="1">
        <v>38998</v>
      </c>
      <c r="G165" s="1">
        <v>39142</v>
      </c>
      <c r="H165" s="3">
        <f>G165-F165</f>
        <v>144</v>
      </c>
      <c r="I165" s="3">
        <f>IF(H165&lt;=60,1,IF(H165&lt;=150,2,3))</f>
        <v>2</v>
      </c>
      <c r="J165">
        <v>41.1</v>
      </c>
      <c r="K165">
        <v>4.5</v>
      </c>
      <c r="L165">
        <v>3.55</v>
      </c>
      <c r="M165">
        <v>37</v>
      </c>
      <c r="N165">
        <f>LOG(M165/100,2)+3</f>
        <v>1.5655971758542251</v>
      </c>
      <c r="O165">
        <f>INDEX(lehmad!B$2:B$412,MATCH(klypsid!$B165,lehmad!$A$2:$A$412,0))</f>
        <v>38296</v>
      </c>
      <c r="P165">
        <f>INDEX(lehmad!D$2:D$412,MATCH(klypsid!$B165,lehmad!$A$2:$A$412,0))</f>
        <v>125</v>
      </c>
      <c r="Q165">
        <f>INDEX(lehmad!E$2:E$412,MATCH(klypsid!$B165,lehmad!$A$2:$A$412,0))</f>
        <v>1</v>
      </c>
      <c r="R165" t="str">
        <f>INDEX(lehmad!F$2:F$412,MATCH(klypsid!$B165,lehmad!$A$2:$A$412,0))</f>
        <v>DYNASTY-ET</v>
      </c>
      <c r="S165">
        <f>INDEX(lehmad!H$2:H$412,MATCH(klypsid!$B165,lehmad!$A$2:$A$412,0))</f>
        <v>124</v>
      </c>
      <c r="T165">
        <f>INDEX(lehmad!K$2:K$412,MATCH(klypsid!$B165,lehmad!$A$2:$A$412,0))</f>
        <v>108</v>
      </c>
      <c r="U165" s="4">
        <f t="shared" si="4"/>
        <v>5</v>
      </c>
      <c r="V165">
        <f t="shared" si="5"/>
        <v>28</v>
      </c>
    </row>
    <row r="166" spans="1:22" x14ac:dyDescent="0.25">
      <c r="A166">
        <v>3197</v>
      </c>
      <c r="B166" t="str">
        <f>"E"&amp;A166</f>
        <v>E3197</v>
      </c>
      <c r="C166" t="s">
        <v>13</v>
      </c>
      <c r="D166">
        <v>1</v>
      </c>
      <c r="E166">
        <f>IF(D166&lt;4,D166,4)</f>
        <v>1</v>
      </c>
      <c r="F166" s="1">
        <v>38998</v>
      </c>
      <c r="G166" s="1">
        <v>39173</v>
      </c>
      <c r="H166" s="3">
        <f>G166-F166</f>
        <v>175</v>
      </c>
      <c r="I166" s="3">
        <f>IF(H166&lt;=60,1,IF(H166&lt;=150,2,3))</f>
        <v>3</v>
      </c>
      <c r="J166">
        <v>35</v>
      </c>
      <c r="K166">
        <v>4.87</v>
      </c>
      <c r="L166">
        <v>3.55</v>
      </c>
      <c r="M166">
        <v>49</v>
      </c>
      <c r="N166">
        <f>LOG(M166/100,2)+3</f>
        <v>1.9708536543404835</v>
      </c>
      <c r="O166">
        <f>INDEX(lehmad!B$2:B$412,MATCH(klypsid!$B166,lehmad!$A$2:$A$412,0))</f>
        <v>38296</v>
      </c>
      <c r="P166">
        <f>INDEX(lehmad!D$2:D$412,MATCH(klypsid!$B166,lehmad!$A$2:$A$412,0))</f>
        <v>125</v>
      </c>
      <c r="Q166">
        <f>INDEX(lehmad!E$2:E$412,MATCH(klypsid!$B166,lehmad!$A$2:$A$412,0))</f>
        <v>1</v>
      </c>
      <c r="R166" t="str">
        <f>INDEX(lehmad!F$2:F$412,MATCH(klypsid!$B166,lehmad!$A$2:$A$412,0))</f>
        <v>DYNASTY-ET</v>
      </c>
      <c r="S166">
        <f>INDEX(lehmad!H$2:H$412,MATCH(klypsid!$B166,lehmad!$A$2:$A$412,0))</f>
        <v>124</v>
      </c>
      <c r="T166">
        <f>INDEX(lehmad!K$2:K$412,MATCH(klypsid!$B166,lehmad!$A$2:$A$412,0))</f>
        <v>108</v>
      </c>
      <c r="U166" s="4">
        <f t="shared" si="4"/>
        <v>6</v>
      </c>
      <c r="V166">
        <f t="shared" si="5"/>
        <v>31</v>
      </c>
    </row>
    <row r="167" spans="1:22" x14ac:dyDescent="0.25">
      <c r="A167">
        <v>3197</v>
      </c>
      <c r="B167" t="str">
        <f>"E"&amp;A167</f>
        <v>E3197</v>
      </c>
      <c r="C167" t="s">
        <v>13</v>
      </c>
      <c r="D167">
        <v>1</v>
      </c>
      <c r="E167">
        <f>IF(D167&lt;4,D167,4)</f>
        <v>1</v>
      </c>
      <c r="F167" s="1">
        <v>38998</v>
      </c>
      <c r="G167" s="1">
        <v>39204</v>
      </c>
      <c r="H167" s="3">
        <f>G167-F167</f>
        <v>206</v>
      </c>
      <c r="I167" s="3">
        <f>IF(H167&lt;=60,1,IF(H167&lt;=150,2,3))</f>
        <v>3</v>
      </c>
      <c r="J167">
        <v>32.700000000000003</v>
      </c>
      <c r="K167">
        <v>4.49</v>
      </c>
      <c r="L167">
        <v>3.63</v>
      </c>
      <c r="M167">
        <v>36</v>
      </c>
      <c r="N167">
        <f>LOG(M167/100,2)+3</f>
        <v>1.5260688116675876</v>
      </c>
      <c r="O167">
        <f>INDEX(lehmad!B$2:B$412,MATCH(klypsid!$B167,lehmad!$A$2:$A$412,0))</f>
        <v>38296</v>
      </c>
      <c r="P167">
        <f>INDEX(lehmad!D$2:D$412,MATCH(klypsid!$B167,lehmad!$A$2:$A$412,0))</f>
        <v>125</v>
      </c>
      <c r="Q167">
        <f>INDEX(lehmad!E$2:E$412,MATCH(klypsid!$B167,lehmad!$A$2:$A$412,0))</f>
        <v>1</v>
      </c>
      <c r="R167" t="str">
        <f>INDEX(lehmad!F$2:F$412,MATCH(klypsid!$B167,lehmad!$A$2:$A$412,0))</f>
        <v>DYNASTY-ET</v>
      </c>
      <c r="S167">
        <f>INDEX(lehmad!H$2:H$412,MATCH(klypsid!$B167,lehmad!$A$2:$A$412,0))</f>
        <v>124</v>
      </c>
      <c r="T167">
        <f>INDEX(lehmad!K$2:K$412,MATCH(klypsid!$B167,lehmad!$A$2:$A$412,0))</f>
        <v>108</v>
      </c>
      <c r="U167" s="4">
        <f t="shared" si="4"/>
        <v>7</v>
      </c>
      <c r="V167">
        <f t="shared" si="5"/>
        <v>31</v>
      </c>
    </row>
    <row r="168" spans="1:22" x14ac:dyDescent="0.25">
      <c r="A168">
        <v>3197</v>
      </c>
      <c r="B168" t="str">
        <f>"E"&amp;A168</f>
        <v>E3197</v>
      </c>
      <c r="C168" t="s">
        <v>13</v>
      </c>
      <c r="D168">
        <v>1</v>
      </c>
      <c r="E168">
        <f>IF(D168&lt;4,D168,4)</f>
        <v>1</v>
      </c>
      <c r="F168" s="1">
        <v>38998</v>
      </c>
      <c r="G168" s="1">
        <v>39236</v>
      </c>
      <c r="H168" s="3">
        <f>G168-F168</f>
        <v>238</v>
      </c>
      <c r="I168" s="3">
        <f>IF(H168&lt;=60,1,IF(H168&lt;=150,2,3))</f>
        <v>3</v>
      </c>
      <c r="J168">
        <v>31.3</v>
      </c>
      <c r="K168">
        <v>4.6500000000000004</v>
      </c>
      <c r="L168">
        <v>3.64</v>
      </c>
      <c r="M168">
        <v>41</v>
      </c>
      <c r="N168">
        <f>LOG(M168/100,2)+3</f>
        <v>1.7136958148433588</v>
      </c>
      <c r="O168">
        <f>INDEX(lehmad!B$2:B$412,MATCH(klypsid!$B168,lehmad!$A$2:$A$412,0))</f>
        <v>38296</v>
      </c>
      <c r="P168">
        <f>INDEX(lehmad!D$2:D$412,MATCH(klypsid!$B168,lehmad!$A$2:$A$412,0))</f>
        <v>125</v>
      </c>
      <c r="Q168">
        <f>INDEX(lehmad!E$2:E$412,MATCH(klypsid!$B168,lehmad!$A$2:$A$412,0))</f>
        <v>1</v>
      </c>
      <c r="R168" t="str">
        <f>INDEX(lehmad!F$2:F$412,MATCH(klypsid!$B168,lehmad!$A$2:$A$412,0))</f>
        <v>DYNASTY-ET</v>
      </c>
      <c r="S168">
        <f>INDEX(lehmad!H$2:H$412,MATCH(klypsid!$B168,lehmad!$A$2:$A$412,0))</f>
        <v>124</v>
      </c>
      <c r="T168">
        <f>INDEX(lehmad!K$2:K$412,MATCH(klypsid!$B168,lehmad!$A$2:$A$412,0))</f>
        <v>108</v>
      </c>
      <c r="U168" s="4">
        <f t="shared" si="4"/>
        <v>8</v>
      </c>
      <c r="V168">
        <f t="shared" si="5"/>
        <v>32</v>
      </c>
    </row>
    <row r="169" spans="1:22" x14ac:dyDescent="0.25">
      <c r="A169">
        <v>3197</v>
      </c>
      <c r="B169" t="str">
        <f>"E"&amp;A169</f>
        <v>E3197</v>
      </c>
      <c r="C169" t="s">
        <v>13</v>
      </c>
      <c r="D169">
        <v>1</v>
      </c>
      <c r="E169">
        <f>IF(D169&lt;4,D169,4)</f>
        <v>1</v>
      </c>
      <c r="F169" s="1">
        <v>38998</v>
      </c>
      <c r="G169" s="1">
        <v>39266</v>
      </c>
      <c r="H169" s="3">
        <f>G169-F169</f>
        <v>268</v>
      </c>
      <c r="I169" s="3">
        <f>IF(H169&lt;=60,1,IF(H169&lt;=150,2,3))</f>
        <v>3</v>
      </c>
      <c r="J169">
        <v>37.1</v>
      </c>
      <c r="K169">
        <v>4.6399999999999997</v>
      </c>
      <c r="L169">
        <v>3.51</v>
      </c>
      <c r="M169">
        <v>22</v>
      </c>
      <c r="N169">
        <f>LOG(M169/100,2)+3</f>
        <v>0.8155754288625725</v>
      </c>
      <c r="O169">
        <f>INDEX(lehmad!B$2:B$412,MATCH(klypsid!$B169,lehmad!$A$2:$A$412,0))</f>
        <v>38296</v>
      </c>
      <c r="P169">
        <f>INDEX(lehmad!D$2:D$412,MATCH(klypsid!$B169,lehmad!$A$2:$A$412,0))</f>
        <v>125</v>
      </c>
      <c r="Q169">
        <f>INDEX(lehmad!E$2:E$412,MATCH(klypsid!$B169,lehmad!$A$2:$A$412,0))</f>
        <v>1</v>
      </c>
      <c r="R169" t="str">
        <f>INDEX(lehmad!F$2:F$412,MATCH(klypsid!$B169,lehmad!$A$2:$A$412,0))</f>
        <v>DYNASTY-ET</v>
      </c>
      <c r="S169">
        <f>INDEX(lehmad!H$2:H$412,MATCH(klypsid!$B169,lehmad!$A$2:$A$412,0))</f>
        <v>124</v>
      </c>
      <c r="T169">
        <f>INDEX(lehmad!K$2:K$412,MATCH(klypsid!$B169,lehmad!$A$2:$A$412,0))</f>
        <v>108</v>
      </c>
      <c r="U169" s="4">
        <f t="shared" si="4"/>
        <v>9</v>
      </c>
      <c r="V169">
        <f t="shared" si="5"/>
        <v>30</v>
      </c>
    </row>
    <row r="170" spans="1:22" x14ac:dyDescent="0.25">
      <c r="A170">
        <v>3197</v>
      </c>
      <c r="B170" t="str">
        <f>"E"&amp;A170</f>
        <v>E3197</v>
      </c>
      <c r="C170" t="s">
        <v>13</v>
      </c>
      <c r="D170">
        <v>1</v>
      </c>
      <c r="E170">
        <f>IF(D170&lt;4,D170,4)</f>
        <v>1</v>
      </c>
      <c r="F170" s="1">
        <v>38998</v>
      </c>
      <c r="G170" s="1">
        <v>39295</v>
      </c>
      <c r="H170" s="3">
        <f>G170-F170</f>
        <v>297</v>
      </c>
      <c r="I170" s="3">
        <f>IF(H170&lt;=60,1,IF(H170&lt;=150,2,3))</f>
        <v>3</v>
      </c>
      <c r="J170">
        <v>33.799999999999997</v>
      </c>
      <c r="K170">
        <v>4.26</v>
      </c>
      <c r="L170">
        <v>3.8</v>
      </c>
      <c r="M170">
        <v>35</v>
      </c>
      <c r="N170">
        <f>LOG(M170/100,2)+3</f>
        <v>1.4854268271702415</v>
      </c>
      <c r="O170">
        <f>INDEX(lehmad!B$2:B$412,MATCH(klypsid!$B170,lehmad!$A$2:$A$412,0))</f>
        <v>38296</v>
      </c>
      <c r="P170">
        <f>INDEX(lehmad!D$2:D$412,MATCH(klypsid!$B170,lehmad!$A$2:$A$412,0))</f>
        <v>125</v>
      </c>
      <c r="Q170">
        <f>INDEX(lehmad!E$2:E$412,MATCH(klypsid!$B170,lehmad!$A$2:$A$412,0))</f>
        <v>1</v>
      </c>
      <c r="R170" t="str">
        <f>INDEX(lehmad!F$2:F$412,MATCH(klypsid!$B170,lehmad!$A$2:$A$412,0))</f>
        <v>DYNASTY-ET</v>
      </c>
      <c r="S170">
        <f>INDEX(lehmad!H$2:H$412,MATCH(klypsid!$B170,lehmad!$A$2:$A$412,0))</f>
        <v>124</v>
      </c>
      <c r="T170">
        <f>INDEX(lehmad!K$2:K$412,MATCH(klypsid!$B170,lehmad!$A$2:$A$412,0))</f>
        <v>108</v>
      </c>
      <c r="U170" s="4">
        <f t="shared" si="4"/>
        <v>10</v>
      </c>
      <c r="V170">
        <f t="shared" si="5"/>
        <v>29</v>
      </c>
    </row>
    <row r="171" spans="1:22" x14ac:dyDescent="0.25">
      <c r="A171">
        <v>3197</v>
      </c>
      <c r="B171" t="str">
        <f>"E"&amp;A171</f>
        <v>E3197</v>
      </c>
      <c r="C171" t="s">
        <v>13</v>
      </c>
      <c r="D171">
        <v>1</v>
      </c>
      <c r="E171">
        <f>IF(D171&lt;4,D171,4)</f>
        <v>1</v>
      </c>
      <c r="F171" s="1">
        <v>38998</v>
      </c>
      <c r="G171" s="1">
        <v>39328</v>
      </c>
      <c r="H171" s="3">
        <f>G171-F171</f>
        <v>330</v>
      </c>
      <c r="I171" s="3">
        <f>IF(H171&lt;=60,1,IF(H171&lt;=150,2,3))</f>
        <v>3</v>
      </c>
      <c r="J171">
        <v>32.6</v>
      </c>
      <c r="K171">
        <v>5.03</v>
      </c>
      <c r="L171">
        <v>3.75</v>
      </c>
      <c r="M171">
        <v>37</v>
      </c>
      <c r="N171">
        <f>LOG(M171/100,2)+3</f>
        <v>1.5655971758542251</v>
      </c>
      <c r="O171">
        <f>INDEX(lehmad!B$2:B$412,MATCH(klypsid!$B171,lehmad!$A$2:$A$412,0))</f>
        <v>38296</v>
      </c>
      <c r="P171">
        <f>INDEX(lehmad!D$2:D$412,MATCH(klypsid!$B171,lehmad!$A$2:$A$412,0))</f>
        <v>125</v>
      </c>
      <c r="Q171">
        <f>INDEX(lehmad!E$2:E$412,MATCH(klypsid!$B171,lehmad!$A$2:$A$412,0))</f>
        <v>1</v>
      </c>
      <c r="R171" t="str">
        <f>INDEX(lehmad!F$2:F$412,MATCH(klypsid!$B171,lehmad!$A$2:$A$412,0))</f>
        <v>DYNASTY-ET</v>
      </c>
      <c r="S171">
        <f>INDEX(lehmad!H$2:H$412,MATCH(klypsid!$B171,lehmad!$A$2:$A$412,0))</f>
        <v>124</v>
      </c>
      <c r="T171">
        <f>INDEX(lehmad!K$2:K$412,MATCH(klypsid!$B171,lehmad!$A$2:$A$412,0))</f>
        <v>108</v>
      </c>
      <c r="U171" s="4">
        <f t="shared" si="4"/>
        <v>11</v>
      </c>
      <c r="V171">
        <f t="shared" si="5"/>
        <v>33</v>
      </c>
    </row>
    <row r="172" spans="1:22" x14ac:dyDescent="0.25">
      <c r="A172">
        <v>3197</v>
      </c>
      <c r="B172" t="str">
        <f>"E"&amp;A172</f>
        <v>E3197</v>
      </c>
      <c r="C172" t="s">
        <v>13</v>
      </c>
      <c r="D172">
        <v>1</v>
      </c>
      <c r="E172">
        <f>IF(D172&lt;4,D172,4)</f>
        <v>1</v>
      </c>
      <c r="F172" s="1">
        <v>38998</v>
      </c>
      <c r="G172" s="1">
        <v>39356</v>
      </c>
      <c r="H172" s="3">
        <f>G172-F172</f>
        <v>358</v>
      </c>
      <c r="I172" s="3">
        <f>IF(H172&lt;=60,1,IF(H172&lt;=150,2,3))</f>
        <v>3</v>
      </c>
      <c r="J172">
        <v>25</v>
      </c>
      <c r="K172">
        <v>5.3</v>
      </c>
      <c r="L172">
        <v>3.68</v>
      </c>
      <c r="M172">
        <v>25</v>
      </c>
      <c r="N172">
        <f>LOG(M172/100,2)+3</f>
        <v>1</v>
      </c>
      <c r="O172">
        <f>INDEX(lehmad!B$2:B$412,MATCH(klypsid!$B172,lehmad!$A$2:$A$412,0))</f>
        <v>38296</v>
      </c>
      <c r="P172">
        <f>INDEX(lehmad!D$2:D$412,MATCH(klypsid!$B172,lehmad!$A$2:$A$412,0))</f>
        <v>125</v>
      </c>
      <c r="Q172">
        <f>INDEX(lehmad!E$2:E$412,MATCH(klypsid!$B172,lehmad!$A$2:$A$412,0))</f>
        <v>1</v>
      </c>
      <c r="R172" t="str">
        <f>INDEX(lehmad!F$2:F$412,MATCH(klypsid!$B172,lehmad!$A$2:$A$412,0))</f>
        <v>DYNASTY-ET</v>
      </c>
      <c r="S172">
        <f>INDEX(lehmad!H$2:H$412,MATCH(klypsid!$B172,lehmad!$A$2:$A$412,0))</f>
        <v>124</v>
      </c>
      <c r="T172">
        <f>INDEX(lehmad!K$2:K$412,MATCH(klypsid!$B172,lehmad!$A$2:$A$412,0))</f>
        <v>108</v>
      </c>
      <c r="U172" s="4">
        <f t="shared" si="4"/>
        <v>12</v>
      </c>
      <c r="V172">
        <f t="shared" si="5"/>
        <v>28</v>
      </c>
    </row>
    <row r="173" spans="1:22" x14ac:dyDescent="0.25">
      <c r="A173">
        <v>3197</v>
      </c>
      <c r="B173" t="str">
        <f>"E"&amp;A173</f>
        <v>E3197</v>
      </c>
      <c r="C173" t="s">
        <v>13</v>
      </c>
      <c r="D173">
        <v>1</v>
      </c>
      <c r="E173">
        <f>IF(D173&lt;4,D173,4)</f>
        <v>1</v>
      </c>
      <c r="F173" s="1">
        <v>38998</v>
      </c>
      <c r="G173" s="1">
        <v>39387</v>
      </c>
      <c r="H173" s="3">
        <f>G173-F173</f>
        <v>389</v>
      </c>
      <c r="I173" s="3">
        <f>IF(H173&lt;=60,1,IF(H173&lt;=150,2,3))</f>
        <v>3</v>
      </c>
      <c r="J173">
        <v>21.3</v>
      </c>
      <c r="K173">
        <v>5.51</v>
      </c>
      <c r="L173">
        <v>3.79</v>
      </c>
      <c r="M173">
        <v>37</v>
      </c>
      <c r="N173">
        <f>LOG(M173/100,2)+3</f>
        <v>1.5655971758542251</v>
      </c>
      <c r="O173">
        <f>INDEX(lehmad!B$2:B$412,MATCH(klypsid!$B173,lehmad!$A$2:$A$412,0))</f>
        <v>38296</v>
      </c>
      <c r="P173">
        <f>INDEX(lehmad!D$2:D$412,MATCH(klypsid!$B173,lehmad!$A$2:$A$412,0))</f>
        <v>125</v>
      </c>
      <c r="Q173">
        <f>INDEX(lehmad!E$2:E$412,MATCH(klypsid!$B173,lehmad!$A$2:$A$412,0))</f>
        <v>1</v>
      </c>
      <c r="R173" t="str">
        <f>INDEX(lehmad!F$2:F$412,MATCH(klypsid!$B173,lehmad!$A$2:$A$412,0))</f>
        <v>DYNASTY-ET</v>
      </c>
      <c r="S173">
        <f>INDEX(lehmad!H$2:H$412,MATCH(klypsid!$B173,lehmad!$A$2:$A$412,0))</f>
        <v>124</v>
      </c>
      <c r="T173">
        <f>INDEX(lehmad!K$2:K$412,MATCH(klypsid!$B173,lehmad!$A$2:$A$412,0))</f>
        <v>108</v>
      </c>
      <c r="U173" s="4">
        <f t="shared" si="4"/>
        <v>13</v>
      </c>
      <c r="V173">
        <f t="shared" si="5"/>
        <v>31</v>
      </c>
    </row>
    <row r="174" spans="1:22" x14ac:dyDescent="0.25">
      <c r="A174">
        <v>3197</v>
      </c>
      <c r="B174" t="str">
        <f>"E"&amp;A174</f>
        <v>E3197</v>
      </c>
      <c r="C174" t="s">
        <v>13</v>
      </c>
      <c r="D174">
        <v>2</v>
      </c>
      <c r="E174">
        <f>IF(D174&lt;4,D174,4)</f>
        <v>2</v>
      </c>
      <c r="F174" s="1">
        <v>39445</v>
      </c>
      <c r="G174" s="1">
        <v>39481</v>
      </c>
      <c r="H174" s="3">
        <f>G174-F174</f>
        <v>36</v>
      </c>
      <c r="I174" s="3">
        <f>IF(H174&lt;=60,1,IF(H174&lt;=150,2,3))</f>
        <v>1</v>
      </c>
      <c r="J174">
        <v>55.8</v>
      </c>
      <c r="K174">
        <v>5.04</v>
      </c>
      <c r="L174">
        <v>3.27</v>
      </c>
      <c r="M174">
        <v>2245</v>
      </c>
      <c r="N174">
        <f>LOG(M174/100,2)+3</f>
        <v>7.4886435398537845</v>
      </c>
      <c r="O174">
        <f>INDEX(lehmad!B$2:B$412,MATCH(klypsid!$B174,lehmad!$A$2:$A$412,0))</f>
        <v>38296</v>
      </c>
      <c r="P174">
        <f>INDEX(lehmad!D$2:D$412,MATCH(klypsid!$B174,lehmad!$A$2:$A$412,0))</f>
        <v>125</v>
      </c>
      <c r="Q174">
        <f>INDEX(lehmad!E$2:E$412,MATCH(klypsid!$B174,lehmad!$A$2:$A$412,0))</f>
        <v>1</v>
      </c>
      <c r="R174" t="str">
        <f>INDEX(lehmad!F$2:F$412,MATCH(klypsid!$B174,lehmad!$A$2:$A$412,0))</f>
        <v>DYNASTY-ET</v>
      </c>
      <c r="S174">
        <f>INDEX(lehmad!H$2:H$412,MATCH(klypsid!$B174,lehmad!$A$2:$A$412,0))</f>
        <v>124</v>
      </c>
      <c r="T174">
        <f>INDEX(lehmad!K$2:K$412,MATCH(klypsid!$B174,lehmad!$A$2:$A$412,0))</f>
        <v>108</v>
      </c>
      <c r="U174" s="4">
        <f t="shared" si="4"/>
        <v>1</v>
      </c>
      <c r="V174">
        <f t="shared" si="5"/>
        <v>36</v>
      </c>
    </row>
    <row r="175" spans="1:22" x14ac:dyDescent="0.25">
      <c r="A175">
        <v>3197</v>
      </c>
      <c r="B175" t="str">
        <f>"E"&amp;A175</f>
        <v>E3197</v>
      </c>
      <c r="C175" t="s">
        <v>13</v>
      </c>
      <c r="D175">
        <v>2</v>
      </c>
      <c r="E175">
        <f>IF(D175&lt;4,D175,4)</f>
        <v>2</v>
      </c>
      <c r="F175" s="1">
        <v>39445</v>
      </c>
      <c r="G175" s="1">
        <v>39509</v>
      </c>
      <c r="H175" s="3">
        <f>G175-F175</f>
        <v>64</v>
      </c>
      <c r="I175" s="3">
        <f>IF(H175&lt;=60,1,IF(H175&lt;=150,2,3))</f>
        <v>2</v>
      </c>
      <c r="J175">
        <v>48</v>
      </c>
      <c r="K175">
        <v>4.54</v>
      </c>
      <c r="L175">
        <v>3.39</v>
      </c>
      <c r="M175">
        <v>1046</v>
      </c>
      <c r="N175">
        <f>LOG(M175/100,2)+3</f>
        <v>6.3868109464722167</v>
      </c>
      <c r="O175">
        <f>INDEX(lehmad!B$2:B$412,MATCH(klypsid!$B175,lehmad!$A$2:$A$412,0))</f>
        <v>38296</v>
      </c>
      <c r="P175">
        <f>INDEX(lehmad!D$2:D$412,MATCH(klypsid!$B175,lehmad!$A$2:$A$412,0))</f>
        <v>125</v>
      </c>
      <c r="Q175">
        <f>INDEX(lehmad!E$2:E$412,MATCH(klypsid!$B175,lehmad!$A$2:$A$412,0))</f>
        <v>1</v>
      </c>
      <c r="R175" t="str">
        <f>INDEX(lehmad!F$2:F$412,MATCH(klypsid!$B175,lehmad!$A$2:$A$412,0))</f>
        <v>DYNASTY-ET</v>
      </c>
      <c r="S175">
        <f>INDEX(lehmad!H$2:H$412,MATCH(klypsid!$B175,lehmad!$A$2:$A$412,0))</f>
        <v>124</v>
      </c>
      <c r="T175">
        <f>INDEX(lehmad!K$2:K$412,MATCH(klypsid!$B175,lehmad!$A$2:$A$412,0))</f>
        <v>108</v>
      </c>
      <c r="U175" s="4">
        <f t="shared" si="4"/>
        <v>2</v>
      </c>
      <c r="V175">
        <f t="shared" si="5"/>
        <v>28</v>
      </c>
    </row>
    <row r="176" spans="1:22" x14ac:dyDescent="0.25">
      <c r="A176">
        <v>3197</v>
      </c>
      <c r="B176" t="str">
        <f>"E"&amp;A176</f>
        <v>E3197</v>
      </c>
      <c r="C176" t="s">
        <v>13</v>
      </c>
      <c r="D176">
        <v>2</v>
      </c>
      <c r="E176">
        <f>IF(D176&lt;4,D176,4)</f>
        <v>2</v>
      </c>
      <c r="F176" s="1">
        <v>39445</v>
      </c>
      <c r="G176" s="1">
        <v>39539</v>
      </c>
      <c r="H176" s="3">
        <f>G176-F176</f>
        <v>94</v>
      </c>
      <c r="I176" s="3">
        <f>IF(H176&lt;=60,1,IF(H176&lt;=150,2,3))</f>
        <v>2</v>
      </c>
      <c r="J176">
        <v>43.8</v>
      </c>
      <c r="K176">
        <v>5.89</v>
      </c>
      <c r="L176">
        <v>3.58</v>
      </c>
      <c r="M176">
        <v>41</v>
      </c>
      <c r="N176">
        <f>LOG(M176/100,2)+3</f>
        <v>1.7136958148433588</v>
      </c>
      <c r="O176">
        <f>INDEX(lehmad!B$2:B$412,MATCH(klypsid!$B176,lehmad!$A$2:$A$412,0))</f>
        <v>38296</v>
      </c>
      <c r="P176">
        <f>INDEX(lehmad!D$2:D$412,MATCH(klypsid!$B176,lehmad!$A$2:$A$412,0))</f>
        <v>125</v>
      </c>
      <c r="Q176">
        <f>INDEX(lehmad!E$2:E$412,MATCH(klypsid!$B176,lehmad!$A$2:$A$412,0))</f>
        <v>1</v>
      </c>
      <c r="R176" t="str">
        <f>INDEX(lehmad!F$2:F$412,MATCH(klypsid!$B176,lehmad!$A$2:$A$412,0))</f>
        <v>DYNASTY-ET</v>
      </c>
      <c r="S176">
        <f>INDEX(lehmad!H$2:H$412,MATCH(klypsid!$B176,lehmad!$A$2:$A$412,0))</f>
        <v>124</v>
      </c>
      <c r="T176">
        <f>INDEX(lehmad!K$2:K$412,MATCH(klypsid!$B176,lehmad!$A$2:$A$412,0))</f>
        <v>108</v>
      </c>
      <c r="U176" s="4">
        <f t="shared" si="4"/>
        <v>3</v>
      </c>
      <c r="V176">
        <f t="shared" si="5"/>
        <v>30</v>
      </c>
    </row>
    <row r="177" spans="1:22" x14ac:dyDescent="0.25">
      <c r="A177">
        <v>3197</v>
      </c>
      <c r="B177" t="str">
        <f>"E"&amp;A177</f>
        <v>E3197</v>
      </c>
      <c r="C177" t="s">
        <v>13</v>
      </c>
      <c r="D177">
        <v>2</v>
      </c>
      <c r="E177">
        <f>IF(D177&lt;4,D177,4)</f>
        <v>2</v>
      </c>
      <c r="F177" s="1">
        <v>39445</v>
      </c>
      <c r="G177" s="1">
        <v>39572</v>
      </c>
      <c r="H177" s="3">
        <f>G177-F177</f>
        <v>127</v>
      </c>
      <c r="I177" s="3">
        <f>IF(H177&lt;=60,1,IF(H177&lt;=150,2,3))</f>
        <v>2</v>
      </c>
      <c r="J177">
        <v>42.3</v>
      </c>
      <c r="K177">
        <v>4.3600000000000003</v>
      </c>
      <c r="L177">
        <v>3.48</v>
      </c>
      <c r="M177">
        <v>44</v>
      </c>
      <c r="N177">
        <f>LOG(M177/100,2)+3</f>
        <v>1.8155754288625725</v>
      </c>
      <c r="O177">
        <f>INDEX(lehmad!B$2:B$412,MATCH(klypsid!$B177,lehmad!$A$2:$A$412,0))</f>
        <v>38296</v>
      </c>
      <c r="P177">
        <f>INDEX(lehmad!D$2:D$412,MATCH(klypsid!$B177,lehmad!$A$2:$A$412,0))</f>
        <v>125</v>
      </c>
      <c r="Q177">
        <f>INDEX(lehmad!E$2:E$412,MATCH(klypsid!$B177,lehmad!$A$2:$A$412,0))</f>
        <v>1</v>
      </c>
      <c r="R177" t="str">
        <f>INDEX(lehmad!F$2:F$412,MATCH(klypsid!$B177,lehmad!$A$2:$A$412,0))</f>
        <v>DYNASTY-ET</v>
      </c>
      <c r="S177">
        <f>INDEX(lehmad!H$2:H$412,MATCH(klypsid!$B177,lehmad!$A$2:$A$412,0))</f>
        <v>124</v>
      </c>
      <c r="T177">
        <f>INDEX(lehmad!K$2:K$412,MATCH(klypsid!$B177,lehmad!$A$2:$A$412,0))</f>
        <v>108</v>
      </c>
      <c r="U177" s="4">
        <f t="shared" si="4"/>
        <v>4</v>
      </c>
      <c r="V177">
        <f t="shared" si="5"/>
        <v>33</v>
      </c>
    </row>
    <row r="178" spans="1:22" x14ac:dyDescent="0.25">
      <c r="A178">
        <v>3197</v>
      </c>
      <c r="B178" t="str">
        <f>"E"&amp;A178</f>
        <v>E3197</v>
      </c>
      <c r="C178" t="s">
        <v>13</v>
      </c>
      <c r="D178">
        <v>2</v>
      </c>
      <c r="E178">
        <f>IF(D178&lt;4,D178,4)</f>
        <v>2</v>
      </c>
      <c r="F178" s="1">
        <v>39445</v>
      </c>
      <c r="G178" s="1">
        <v>39600</v>
      </c>
      <c r="H178" s="3">
        <f>G178-F178</f>
        <v>155</v>
      </c>
      <c r="I178" s="3">
        <f>IF(H178&lt;=60,1,IF(H178&lt;=150,2,3))</f>
        <v>3</v>
      </c>
      <c r="J178">
        <v>41.4</v>
      </c>
      <c r="K178">
        <v>4.3899999999999997</v>
      </c>
      <c r="L178">
        <v>3.23</v>
      </c>
      <c r="M178">
        <v>97</v>
      </c>
      <c r="N178">
        <f>LOG(M178/100,2)+3</f>
        <v>2.956056652412403</v>
      </c>
      <c r="O178">
        <f>INDEX(lehmad!B$2:B$412,MATCH(klypsid!$B178,lehmad!$A$2:$A$412,0))</f>
        <v>38296</v>
      </c>
      <c r="P178">
        <f>INDEX(lehmad!D$2:D$412,MATCH(klypsid!$B178,lehmad!$A$2:$A$412,0))</f>
        <v>125</v>
      </c>
      <c r="Q178">
        <f>INDEX(lehmad!E$2:E$412,MATCH(klypsid!$B178,lehmad!$A$2:$A$412,0))</f>
        <v>1</v>
      </c>
      <c r="R178" t="str">
        <f>INDEX(lehmad!F$2:F$412,MATCH(klypsid!$B178,lehmad!$A$2:$A$412,0))</f>
        <v>DYNASTY-ET</v>
      </c>
      <c r="S178">
        <f>INDEX(lehmad!H$2:H$412,MATCH(klypsid!$B178,lehmad!$A$2:$A$412,0))</f>
        <v>124</v>
      </c>
      <c r="T178">
        <f>INDEX(lehmad!K$2:K$412,MATCH(klypsid!$B178,lehmad!$A$2:$A$412,0))</f>
        <v>108</v>
      </c>
      <c r="U178" s="4">
        <f t="shared" si="4"/>
        <v>5</v>
      </c>
      <c r="V178">
        <f t="shared" si="5"/>
        <v>28</v>
      </c>
    </row>
    <row r="179" spans="1:22" x14ac:dyDescent="0.25">
      <c r="A179">
        <v>3197</v>
      </c>
      <c r="B179" t="str">
        <f>"E"&amp;A179</f>
        <v>E3197</v>
      </c>
      <c r="C179" t="s">
        <v>13</v>
      </c>
      <c r="D179">
        <v>2</v>
      </c>
      <c r="E179">
        <f>IF(D179&lt;4,D179,4)</f>
        <v>2</v>
      </c>
      <c r="F179" s="1">
        <v>39445</v>
      </c>
      <c r="G179" s="1">
        <v>39631</v>
      </c>
      <c r="H179" s="3">
        <f>G179-F179</f>
        <v>186</v>
      </c>
      <c r="I179" s="3">
        <f>IF(H179&lt;=60,1,IF(H179&lt;=150,2,3))</f>
        <v>3</v>
      </c>
      <c r="J179">
        <v>49.8</v>
      </c>
      <c r="K179">
        <v>4.6500000000000004</v>
      </c>
      <c r="L179">
        <v>3.31</v>
      </c>
      <c r="M179">
        <v>279</v>
      </c>
      <c r="N179">
        <f>LOG(M179/100,2)+3</f>
        <v>4.4802651220544627</v>
      </c>
      <c r="O179">
        <f>INDEX(lehmad!B$2:B$412,MATCH(klypsid!$B179,lehmad!$A$2:$A$412,0))</f>
        <v>38296</v>
      </c>
      <c r="P179">
        <f>INDEX(lehmad!D$2:D$412,MATCH(klypsid!$B179,lehmad!$A$2:$A$412,0))</f>
        <v>125</v>
      </c>
      <c r="Q179">
        <f>INDEX(lehmad!E$2:E$412,MATCH(klypsid!$B179,lehmad!$A$2:$A$412,0))</f>
        <v>1</v>
      </c>
      <c r="R179" t="str">
        <f>INDEX(lehmad!F$2:F$412,MATCH(klypsid!$B179,lehmad!$A$2:$A$412,0))</f>
        <v>DYNASTY-ET</v>
      </c>
      <c r="S179">
        <f>INDEX(lehmad!H$2:H$412,MATCH(klypsid!$B179,lehmad!$A$2:$A$412,0))</f>
        <v>124</v>
      </c>
      <c r="T179">
        <f>INDEX(lehmad!K$2:K$412,MATCH(klypsid!$B179,lehmad!$A$2:$A$412,0))</f>
        <v>108</v>
      </c>
      <c r="U179" s="4">
        <f t="shared" si="4"/>
        <v>6</v>
      </c>
      <c r="V179">
        <f t="shared" si="5"/>
        <v>31</v>
      </c>
    </row>
    <row r="180" spans="1:22" x14ac:dyDescent="0.25">
      <c r="A180">
        <v>3197</v>
      </c>
      <c r="B180" t="str">
        <f>"E"&amp;A180</f>
        <v>E3197</v>
      </c>
      <c r="C180" t="s">
        <v>13</v>
      </c>
      <c r="D180">
        <v>2</v>
      </c>
      <c r="E180">
        <f>IF(D180&lt;4,D180,4)</f>
        <v>2</v>
      </c>
      <c r="F180" s="1">
        <v>39445</v>
      </c>
      <c r="G180" s="1">
        <v>39663</v>
      </c>
      <c r="H180" s="3">
        <f>G180-F180</f>
        <v>218</v>
      </c>
      <c r="I180" s="3">
        <f>IF(H180&lt;=60,1,IF(H180&lt;=150,2,3))</f>
        <v>3</v>
      </c>
      <c r="J180">
        <v>36.6</v>
      </c>
      <c r="K180">
        <v>5.28</v>
      </c>
      <c r="L180">
        <v>3.27</v>
      </c>
      <c r="M180">
        <v>133</v>
      </c>
      <c r="N180">
        <f>LOG(M180/100,2)+3</f>
        <v>3.411426245726465</v>
      </c>
      <c r="O180">
        <f>INDEX(lehmad!B$2:B$412,MATCH(klypsid!$B180,lehmad!$A$2:$A$412,0))</f>
        <v>38296</v>
      </c>
      <c r="P180">
        <f>INDEX(lehmad!D$2:D$412,MATCH(klypsid!$B180,lehmad!$A$2:$A$412,0))</f>
        <v>125</v>
      </c>
      <c r="Q180">
        <f>INDEX(lehmad!E$2:E$412,MATCH(klypsid!$B180,lehmad!$A$2:$A$412,0))</f>
        <v>1</v>
      </c>
      <c r="R180" t="str">
        <f>INDEX(lehmad!F$2:F$412,MATCH(klypsid!$B180,lehmad!$A$2:$A$412,0))</f>
        <v>DYNASTY-ET</v>
      </c>
      <c r="S180">
        <f>INDEX(lehmad!H$2:H$412,MATCH(klypsid!$B180,lehmad!$A$2:$A$412,0))</f>
        <v>124</v>
      </c>
      <c r="T180">
        <f>INDEX(lehmad!K$2:K$412,MATCH(klypsid!$B180,lehmad!$A$2:$A$412,0))</f>
        <v>108</v>
      </c>
      <c r="U180" s="4">
        <f t="shared" si="4"/>
        <v>7</v>
      </c>
      <c r="V180">
        <f t="shared" si="5"/>
        <v>32</v>
      </c>
    </row>
    <row r="181" spans="1:22" x14ac:dyDescent="0.25">
      <c r="A181">
        <v>3197</v>
      </c>
      <c r="B181" t="str">
        <f>"E"&amp;A181</f>
        <v>E3197</v>
      </c>
      <c r="C181" t="s">
        <v>13</v>
      </c>
      <c r="D181">
        <v>2</v>
      </c>
      <c r="E181">
        <f>IF(D181&lt;4,D181,4)</f>
        <v>2</v>
      </c>
      <c r="F181" s="1">
        <v>39445</v>
      </c>
      <c r="G181" s="1">
        <v>39693</v>
      </c>
      <c r="H181" s="3">
        <f>G181-F181</f>
        <v>248</v>
      </c>
      <c r="I181" s="3">
        <f>IF(H181&lt;=60,1,IF(H181&lt;=150,2,3))</f>
        <v>3</v>
      </c>
      <c r="J181">
        <v>40.799999999999997</v>
      </c>
      <c r="K181">
        <v>5.16</v>
      </c>
      <c r="L181">
        <v>3.71</v>
      </c>
      <c r="M181">
        <v>58</v>
      </c>
      <c r="N181">
        <f>LOG(M181/100,2)+3</f>
        <v>2.2141248053528475</v>
      </c>
      <c r="O181">
        <f>INDEX(lehmad!B$2:B$412,MATCH(klypsid!$B181,lehmad!$A$2:$A$412,0))</f>
        <v>38296</v>
      </c>
      <c r="P181">
        <f>INDEX(lehmad!D$2:D$412,MATCH(klypsid!$B181,lehmad!$A$2:$A$412,0))</f>
        <v>125</v>
      </c>
      <c r="Q181">
        <f>INDEX(lehmad!E$2:E$412,MATCH(klypsid!$B181,lehmad!$A$2:$A$412,0))</f>
        <v>1</v>
      </c>
      <c r="R181" t="str">
        <f>INDEX(lehmad!F$2:F$412,MATCH(klypsid!$B181,lehmad!$A$2:$A$412,0))</f>
        <v>DYNASTY-ET</v>
      </c>
      <c r="S181">
        <f>INDEX(lehmad!H$2:H$412,MATCH(klypsid!$B181,lehmad!$A$2:$A$412,0))</f>
        <v>124</v>
      </c>
      <c r="T181">
        <f>INDEX(lehmad!K$2:K$412,MATCH(klypsid!$B181,lehmad!$A$2:$A$412,0))</f>
        <v>108</v>
      </c>
      <c r="U181" s="4">
        <f t="shared" si="4"/>
        <v>8</v>
      </c>
      <c r="V181">
        <f t="shared" si="5"/>
        <v>30</v>
      </c>
    </row>
    <row r="182" spans="1:22" x14ac:dyDescent="0.25">
      <c r="A182">
        <v>3197</v>
      </c>
      <c r="B182" t="str">
        <f>"E"&amp;A182</f>
        <v>E3197</v>
      </c>
      <c r="C182" t="s">
        <v>13</v>
      </c>
      <c r="D182">
        <v>2</v>
      </c>
      <c r="E182">
        <f>IF(D182&lt;4,D182,4)</f>
        <v>2</v>
      </c>
      <c r="F182" s="1">
        <v>39445</v>
      </c>
      <c r="G182" s="1">
        <v>39722</v>
      </c>
      <c r="H182" s="3">
        <f>G182-F182</f>
        <v>277</v>
      </c>
      <c r="I182" s="3">
        <f>IF(H182&lt;=60,1,IF(H182&lt;=150,2,3))</f>
        <v>3</v>
      </c>
      <c r="J182">
        <v>38.4</v>
      </c>
      <c r="K182">
        <v>5.18</v>
      </c>
      <c r="L182">
        <v>3.81</v>
      </c>
      <c r="M182">
        <v>73</v>
      </c>
      <c r="N182">
        <f>LOG(M182/100,2)+3</f>
        <v>2.5459683691052923</v>
      </c>
      <c r="O182">
        <f>INDEX(lehmad!B$2:B$412,MATCH(klypsid!$B182,lehmad!$A$2:$A$412,0))</f>
        <v>38296</v>
      </c>
      <c r="P182">
        <f>INDEX(lehmad!D$2:D$412,MATCH(klypsid!$B182,lehmad!$A$2:$A$412,0))</f>
        <v>125</v>
      </c>
      <c r="Q182">
        <f>INDEX(lehmad!E$2:E$412,MATCH(klypsid!$B182,lehmad!$A$2:$A$412,0))</f>
        <v>1</v>
      </c>
      <c r="R182" t="str">
        <f>INDEX(lehmad!F$2:F$412,MATCH(klypsid!$B182,lehmad!$A$2:$A$412,0))</f>
        <v>DYNASTY-ET</v>
      </c>
      <c r="S182">
        <f>INDEX(lehmad!H$2:H$412,MATCH(klypsid!$B182,lehmad!$A$2:$A$412,0))</f>
        <v>124</v>
      </c>
      <c r="T182">
        <f>INDEX(lehmad!K$2:K$412,MATCH(klypsid!$B182,lehmad!$A$2:$A$412,0))</f>
        <v>108</v>
      </c>
      <c r="U182" s="4">
        <f t="shared" si="4"/>
        <v>9</v>
      </c>
      <c r="V182">
        <f t="shared" si="5"/>
        <v>29</v>
      </c>
    </row>
    <row r="183" spans="1:22" x14ac:dyDescent="0.25">
      <c r="A183">
        <v>3197</v>
      </c>
      <c r="B183" t="str">
        <f>"E"&amp;A183</f>
        <v>E3197</v>
      </c>
      <c r="C183" t="s">
        <v>13</v>
      </c>
      <c r="D183">
        <v>2</v>
      </c>
      <c r="E183">
        <f>IF(D183&lt;4,D183,4)</f>
        <v>2</v>
      </c>
      <c r="F183" s="1">
        <v>39445</v>
      </c>
      <c r="G183" s="1">
        <v>39754</v>
      </c>
      <c r="H183" s="3">
        <f>G183-F183</f>
        <v>309</v>
      </c>
      <c r="I183" s="3">
        <f>IF(H183&lt;=60,1,IF(H183&lt;=150,2,3))</f>
        <v>3</v>
      </c>
      <c r="J183">
        <v>35.700000000000003</v>
      </c>
      <c r="K183">
        <v>5.51</v>
      </c>
      <c r="L183">
        <v>3.75</v>
      </c>
      <c r="M183">
        <v>407</v>
      </c>
      <c r="N183">
        <f>LOG(M183/100,2)+3</f>
        <v>5.0250287944915222</v>
      </c>
      <c r="O183">
        <f>INDEX(lehmad!B$2:B$412,MATCH(klypsid!$B183,lehmad!$A$2:$A$412,0))</f>
        <v>38296</v>
      </c>
      <c r="P183">
        <f>INDEX(lehmad!D$2:D$412,MATCH(klypsid!$B183,lehmad!$A$2:$A$412,0))</f>
        <v>125</v>
      </c>
      <c r="Q183">
        <f>INDEX(lehmad!E$2:E$412,MATCH(klypsid!$B183,lehmad!$A$2:$A$412,0))</f>
        <v>1</v>
      </c>
      <c r="R183" t="str">
        <f>INDEX(lehmad!F$2:F$412,MATCH(klypsid!$B183,lehmad!$A$2:$A$412,0))</f>
        <v>DYNASTY-ET</v>
      </c>
      <c r="S183">
        <f>INDEX(lehmad!H$2:H$412,MATCH(klypsid!$B183,lehmad!$A$2:$A$412,0))</f>
        <v>124</v>
      </c>
      <c r="T183">
        <f>INDEX(lehmad!K$2:K$412,MATCH(klypsid!$B183,lehmad!$A$2:$A$412,0))</f>
        <v>108</v>
      </c>
      <c r="U183" s="4">
        <f t="shared" si="4"/>
        <v>10</v>
      </c>
      <c r="V183">
        <f t="shared" si="5"/>
        <v>32</v>
      </c>
    </row>
    <row r="184" spans="1:22" x14ac:dyDescent="0.25">
      <c r="A184">
        <v>3197</v>
      </c>
      <c r="B184" t="str">
        <f>"E"&amp;A184</f>
        <v>E3197</v>
      </c>
      <c r="C184" t="s">
        <v>13</v>
      </c>
      <c r="D184">
        <v>2</v>
      </c>
      <c r="E184">
        <f>IF(D184&lt;4,D184,4)</f>
        <v>2</v>
      </c>
      <c r="F184" s="1">
        <v>39445</v>
      </c>
      <c r="G184" s="1">
        <v>39783</v>
      </c>
      <c r="H184" s="3">
        <f>G184-F184</f>
        <v>338</v>
      </c>
      <c r="I184" s="3">
        <f>IF(H184&lt;=60,1,IF(H184&lt;=150,2,3))</f>
        <v>3</v>
      </c>
      <c r="J184">
        <v>34.4</v>
      </c>
      <c r="K184">
        <v>4.87</v>
      </c>
      <c r="L184">
        <v>3.99</v>
      </c>
      <c r="M184">
        <v>227</v>
      </c>
      <c r="N184">
        <f>LOG(M184/100,2)+3</f>
        <v>4.1826922975161906</v>
      </c>
      <c r="O184">
        <f>INDEX(lehmad!B$2:B$412,MATCH(klypsid!$B184,lehmad!$A$2:$A$412,0))</f>
        <v>38296</v>
      </c>
      <c r="P184">
        <f>INDEX(lehmad!D$2:D$412,MATCH(klypsid!$B184,lehmad!$A$2:$A$412,0))</f>
        <v>125</v>
      </c>
      <c r="Q184">
        <f>INDEX(lehmad!E$2:E$412,MATCH(klypsid!$B184,lehmad!$A$2:$A$412,0))</f>
        <v>1</v>
      </c>
      <c r="R184" t="str">
        <f>INDEX(lehmad!F$2:F$412,MATCH(klypsid!$B184,lehmad!$A$2:$A$412,0))</f>
        <v>DYNASTY-ET</v>
      </c>
      <c r="S184">
        <f>INDEX(lehmad!H$2:H$412,MATCH(klypsid!$B184,lehmad!$A$2:$A$412,0))</f>
        <v>124</v>
      </c>
      <c r="T184">
        <f>INDEX(lehmad!K$2:K$412,MATCH(klypsid!$B184,lehmad!$A$2:$A$412,0))</f>
        <v>108</v>
      </c>
      <c r="U184" s="4">
        <f t="shared" si="4"/>
        <v>11</v>
      </c>
      <c r="V184">
        <f t="shared" si="5"/>
        <v>29</v>
      </c>
    </row>
    <row r="185" spans="1:22" x14ac:dyDescent="0.25">
      <c r="A185">
        <v>3197</v>
      </c>
      <c r="B185" t="str">
        <f>"E"&amp;A185</f>
        <v>E3197</v>
      </c>
      <c r="C185" t="s">
        <v>13</v>
      </c>
      <c r="D185">
        <v>2</v>
      </c>
      <c r="E185">
        <f>IF(D185&lt;4,D185,4)</f>
        <v>2</v>
      </c>
      <c r="F185" s="1">
        <v>39445</v>
      </c>
      <c r="G185" s="1">
        <v>39817</v>
      </c>
      <c r="H185" s="3">
        <f>G185-F185</f>
        <v>372</v>
      </c>
      <c r="I185" s="3">
        <f>IF(H185&lt;=60,1,IF(H185&lt;=150,2,3))</f>
        <v>3</v>
      </c>
      <c r="J185">
        <v>27.8</v>
      </c>
      <c r="K185">
        <v>5.03</v>
      </c>
      <c r="L185">
        <v>3.76</v>
      </c>
      <c r="M185">
        <v>155</v>
      </c>
      <c r="N185">
        <f>LOG(M185/100,2)+3</f>
        <v>3.6322682154995132</v>
      </c>
      <c r="O185">
        <f>INDEX(lehmad!B$2:B$412,MATCH(klypsid!$B185,lehmad!$A$2:$A$412,0))</f>
        <v>38296</v>
      </c>
      <c r="P185">
        <f>INDEX(lehmad!D$2:D$412,MATCH(klypsid!$B185,lehmad!$A$2:$A$412,0))</f>
        <v>125</v>
      </c>
      <c r="Q185">
        <f>INDEX(lehmad!E$2:E$412,MATCH(klypsid!$B185,lehmad!$A$2:$A$412,0))</f>
        <v>1</v>
      </c>
      <c r="R185" t="str">
        <f>INDEX(lehmad!F$2:F$412,MATCH(klypsid!$B185,lehmad!$A$2:$A$412,0))</f>
        <v>DYNASTY-ET</v>
      </c>
      <c r="S185">
        <f>INDEX(lehmad!H$2:H$412,MATCH(klypsid!$B185,lehmad!$A$2:$A$412,0))</f>
        <v>124</v>
      </c>
      <c r="T185">
        <f>INDEX(lehmad!K$2:K$412,MATCH(klypsid!$B185,lehmad!$A$2:$A$412,0))</f>
        <v>108</v>
      </c>
      <c r="U185" s="4">
        <f t="shared" si="4"/>
        <v>12</v>
      </c>
      <c r="V185">
        <f t="shared" si="5"/>
        <v>34</v>
      </c>
    </row>
    <row r="186" spans="1:22" x14ac:dyDescent="0.25">
      <c r="A186">
        <v>3197</v>
      </c>
      <c r="B186" t="str">
        <f>"E"&amp;A186</f>
        <v>E3197</v>
      </c>
      <c r="C186" t="s">
        <v>13</v>
      </c>
      <c r="D186">
        <v>2</v>
      </c>
      <c r="E186">
        <f>IF(D186&lt;4,D186,4)</f>
        <v>2</v>
      </c>
      <c r="F186" s="1">
        <v>39445</v>
      </c>
      <c r="G186" s="1">
        <v>39845</v>
      </c>
      <c r="H186" s="3">
        <f>G186-F186</f>
        <v>400</v>
      </c>
      <c r="I186" s="3">
        <f>IF(H186&lt;=60,1,IF(H186&lt;=150,2,3))</f>
        <v>3</v>
      </c>
      <c r="J186">
        <v>25.4</v>
      </c>
      <c r="K186">
        <v>5.19</v>
      </c>
      <c r="L186">
        <v>3.96</v>
      </c>
      <c r="M186">
        <v>2056</v>
      </c>
      <c r="N186">
        <f>LOG(M186/100,2)+3</f>
        <v>7.3617683594191536</v>
      </c>
      <c r="O186">
        <f>INDEX(lehmad!B$2:B$412,MATCH(klypsid!$B186,lehmad!$A$2:$A$412,0))</f>
        <v>38296</v>
      </c>
      <c r="P186">
        <f>INDEX(lehmad!D$2:D$412,MATCH(klypsid!$B186,lehmad!$A$2:$A$412,0))</f>
        <v>125</v>
      </c>
      <c r="Q186">
        <f>INDEX(lehmad!E$2:E$412,MATCH(klypsid!$B186,lehmad!$A$2:$A$412,0))</f>
        <v>1</v>
      </c>
      <c r="R186" t="str">
        <f>INDEX(lehmad!F$2:F$412,MATCH(klypsid!$B186,lehmad!$A$2:$A$412,0))</f>
        <v>DYNASTY-ET</v>
      </c>
      <c r="S186">
        <f>INDEX(lehmad!H$2:H$412,MATCH(klypsid!$B186,lehmad!$A$2:$A$412,0))</f>
        <v>124</v>
      </c>
      <c r="T186">
        <f>INDEX(lehmad!K$2:K$412,MATCH(klypsid!$B186,lehmad!$A$2:$A$412,0))</f>
        <v>108</v>
      </c>
      <c r="U186" s="4">
        <f t="shared" si="4"/>
        <v>13</v>
      </c>
      <c r="V186">
        <f t="shared" si="5"/>
        <v>28</v>
      </c>
    </row>
    <row r="187" spans="1:22" x14ac:dyDescent="0.25">
      <c r="A187">
        <v>3197</v>
      </c>
      <c r="B187" t="str">
        <f>"E"&amp;A187</f>
        <v>E3197</v>
      </c>
      <c r="C187" t="s">
        <v>13</v>
      </c>
      <c r="D187">
        <v>3</v>
      </c>
      <c r="E187">
        <f>IF(D187&lt;4,D187,4)</f>
        <v>3</v>
      </c>
      <c r="F187" s="1">
        <v>39925</v>
      </c>
      <c r="G187" s="1">
        <v>39944</v>
      </c>
      <c r="H187" s="3">
        <f>G187-F187</f>
        <v>19</v>
      </c>
      <c r="I187" s="3">
        <f>IF(H187&lt;=60,1,IF(H187&lt;=150,2,3))</f>
        <v>1</v>
      </c>
      <c r="J187">
        <v>69.599999999999994</v>
      </c>
      <c r="K187">
        <v>3.7</v>
      </c>
      <c r="L187">
        <v>3.14</v>
      </c>
      <c r="M187">
        <v>16</v>
      </c>
      <c r="N187">
        <f>LOG(M187/100,2)+3</f>
        <v>0.35614381022527519</v>
      </c>
      <c r="O187">
        <f>INDEX(lehmad!B$2:B$412,MATCH(klypsid!$B187,lehmad!$A$2:$A$412,0))</f>
        <v>38296</v>
      </c>
      <c r="P187">
        <f>INDEX(lehmad!D$2:D$412,MATCH(klypsid!$B187,lehmad!$A$2:$A$412,0))</f>
        <v>125</v>
      </c>
      <c r="Q187">
        <f>INDEX(lehmad!E$2:E$412,MATCH(klypsid!$B187,lehmad!$A$2:$A$412,0))</f>
        <v>1</v>
      </c>
      <c r="R187" t="str">
        <f>INDEX(lehmad!F$2:F$412,MATCH(klypsid!$B187,lehmad!$A$2:$A$412,0))</f>
        <v>DYNASTY-ET</v>
      </c>
      <c r="S187">
        <f>INDEX(lehmad!H$2:H$412,MATCH(klypsid!$B187,lehmad!$A$2:$A$412,0))</f>
        <v>124</v>
      </c>
      <c r="T187">
        <f>INDEX(lehmad!K$2:K$412,MATCH(klypsid!$B187,lehmad!$A$2:$A$412,0))</f>
        <v>108</v>
      </c>
      <c r="U187" s="4">
        <f t="shared" si="4"/>
        <v>1</v>
      </c>
      <c r="V187">
        <f t="shared" si="5"/>
        <v>19</v>
      </c>
    </row>
    <row r="188" spans="1:22" x14ac:dyDescent="0.25">
      <c r="A188">
        <v>3197</v>
      </c>
      <c r="B188" t="str">
        <f>"E"&amp;A188</f>
        <v>E3197</v>
      </c>
      <c r="C188" t="s">
        <v>13</v>
      </c>
      <c r="D188">
        <v>3</v>
      </c>
      <c r="E188">
        <f>IF(D188&lt;4,D188,4)</f>
        <v>3</v>
      </c>
      <c r="F188" s="1">
        <v>39925</v>
      </c>
      <c r="G188" s="1">
        <v>39972</v>
      </c>
      <c r="H188" s="3">
        <f>G188-F188</f>
        <v>47</v>
      </c>
      <c r="I188" s="3">
        <f>IF(H188&lt;=60,1,IF(H188&lt;=150,2,3))</f>
        <v>1</v>
      </c>
      <c r="J188">
        <v>70.099999999999994</v>
      </c>
      <c r="K188">
        <v>3.74</v>
      </c>
      <c r="L188">
        <v>3.17</v>
      </c>
      <c r="M188">
        <v>1032</v>
      </c>
      <c r="N188">
        <f>LOG(M188/100,2)+3</f>
        <v>6.3673710656485296</v>
      </c>
      <c r="O188">
        <f>INDEX(lehmad!B$2:B$412,MATCH(klypsid!$B188,lehmad!$A$2:$A$412,0))</f>
        <v>38296</v>
      </c>
      <c r="P188">
        <f>INDEX(lehmad!D$2:D$412,MATCH(klypsid!$B188,lehmad!$A$2:$A$412,0))</f>
        <v>125</v>
      </c>
      <c r="Q188">
        <f>INDEX(lehmad!E$2:E$412,MATCH(klypsid!$B188,lehmad!$A$2:$A$412,0))</f>
        <v>1</v>
      </c>
      <c r="R188" t="str">
        <f>INDEX(lehmad!F$2:F$412,MATCH(klypsid!$B188,lehmad!$A$2:$A$412,0))</f>
        <v>DYNASTY-ET</v>
      </c>
      <c r="S188">
        <f>INDEX(lehmad!H$2:H$412,MATCH(klypsid!$B188,lehmad!$A$2:$A$412,0))</f>
        <v>124</v>
      </c>
      <c r="T188">
        <f>INDEX(lehmad!K$2:K$412,MATCH(klypsid!$B188,lehmad!$A$2:$A$412,0))</f>
        <v>108</v>
      </c>
      <c r="U188" s="4">
        <f t="shared" si="4"/>
        <v>2</v>
      </c>
      <c r="V188">
        <f t="shared" si="5"/>
        <v>28</v>
      </c>
    </row>
    <row r="189" spans="1:22" x14ac:dyDescent="0.25">
      <c r="A189">
        <v>3198</v>
      </c>
      <c r="B189" t="str">
        <f>"E"&amp;A189</f>
        <v>E3198</v>
      </c>
      <c r="C189" t="s">
        <v>14</v>
      </c>
      <c r="D189">
        <v>1</v>
      </c>
      <c r="E189">
        <f>IF(D189&lt;4,D189,4)</f>
        <v>1</v>
      </c>
      <c r="F189" s="1">
        <v>39060</v>
      </c>
      <c r="G189" s="1">
        <v>39085</v>
      </c>
      <c r="H189" s="3">
        <f>G189-F189</f>
        <v>25</v>
      </c>
      <c r="I189" s="3">
        <f>IF(H189&lt;=60,1,IF(H189&lt;=150,2,3))</f>
        <v>1</v>
      </c>
      <c r="J189">
        <v>42.8</v>
      </c>
      <c r="K189">
        <v>4.12</v>
      </c>
      <c r="L189">
        <v>2.9</v>
      </c>
      <c r="M189">
        <v>47</v>
      </c>
      <c r="N189">
        <f>LOG(M189/100,2)+3</f>
        <v>1.9107326619029126</v>
      </c>
      <c r="O189">
        <f>INDEX(lehmad!B$2:B$412,MATCH(klypsid!$B189,lehmad!$A$2:$A$412,0))</f>
        <v>38296</v>
      </c>
      <c r="P189">
        <f>INDEX(lehmad!D$2:D$412,MATCH(klypsid!$B189,lehmad!$A$2:$A$412,0))</f>
        <v>115</v>
      </c>
      <c r="Q189">
        <f>INDEX(lehmad!E$2:E$412,MATCH(klypsid!$B189,lehmad!$A$2:$A$412,0))</f>
        <v>0.875</v>
      </c>
      <c r="R189" t="str">
        <f>INDEX(lehmad!F$2:F$412,MATCH(klypsid!$B189,lehmad!$A$2:$A$412,0))</f>
        <v>DYNASTY-ET</v>
      </c>
      <c r="S189">
        <f>INDEX(lehmad!H$2:H$412,MATCH(klypsid!$B189,lehmad!$A$2:$A$412,0))</f>
        <v>124</v>
      </c>
      <c r="T189">
        <f>INDEX(lehmad!K$2:K$412,MATCH(klypsid!$B189,lehmad!$A$2:$A$412,0))</f>
        <v>108</v>
      </c>
      <c r="U189" s="4">
        <f t="shared" si="4"/>
        <v>1</v>
      </c>
      <c r="V189">
        <f t="shared" si="5"/>
        <v>25</v>
      </c>
    </row>
    <row r="190" spans="1:22" x14ac:dyDescent="0.25">
      <c r="A190">
        <v>3198</v>
      </c>
      <c r="B190" t="str">
        <f>"E"&amp;A190</f>
        <v>E3198</v>
      </c>
      <c r="C190" t="s">
        <v>14</v>
      </c>
      <c r="D190">
        <v>1</v>
      </c>
      <c r="E190">
        <f>IF(D190&lt;4,D190,4)</f>
        <v>1</v>
      </c>
      <c r="F190" s="1">
        <v>39060</v>
      </c>
      <c r="G190" s="1">
        <v>39114</v>
      </c>
      <c r="H190" s="3">
        <f>G190-F190</f>
        <v>54</v>
      </c>
      <c r="I190" s="3">
        <f>IF(H190&lt;=60,1,IF(H190&lt;=150,2,3))</f>
        <v>1</v>
      </c>
      <c r="J190">
        <v>47</v>
      </c>
      <c r="K190">
        <v>4.0999999999999996</v>
      </c>
      <c r="L190">
        <v>3.02</v>
      </c>
      <c r="M190">
        <v>32</v>
      </c>
      <c r="N190">
        <f>LOG(M190/100,2)+3</f>
        <v>1.3561438102252752</v>
      </c>
      <c r="O190">
        <f>INDEX(lehmad!B$2:B$412,MATCH(klypsid!$B190,lehmad!$A$2:$A$412,0))</f>
        <v>38296</v>
      </c>
      <c r="P190">
        <f>INDEX(lehmad!D$2:D$412,MATCH(klypsid!$B190,lehmad!$A$2:$A$412,0))</f>
        <v>115</v>
      </c>
      <c r="Q190">
        <f>INDEX(lehmad!E$2:E$412,MATCH(klypsid!$B190,lehmad!$A$2:$A$412,0))</f>
        <v>0.875</v>
      </c>
      <c r="R190" t="str">
        <f>INDEX(lehmad!F$2:F$412,MATCH(klypsid!$B190,lehmad!$A$2:$A$412,0))</f>
        <v>DYNASTY-ET</v>
      </c>
      <c r="S190">
        <f>INDEX(lehmad!H$2:H$412,MATCH(klypsid!$B190,lehmad!$A$2:$A$412,0))</f>
        <v>124</v>
      </c>
      <c r="T190">
        <f>INDEX(lehmad!K$2:K$412,MATCH(klypsid!$B190,lehmad!$A$2:$A$412,0))</f>
        <v>108</v>
      </c>
      <c r="U190" s="4">
        <f t="shared" si="4"/>
        <v>2</v>
      </c>
      <c r="V190">
        <f t="shared" si="5"/>
        <v>29</v>
      </c>
    </row>
    <row r="191" spans="1:22" x14ac:dyDescent="0.25">
      <c r="A191">
        <v>3198</v>
      </c>
      <c r="B191" t="str">
        <f>"E"&amp;A191</f>
        <v>E3198</v>
      </c>
      <c r="C191" t="s">
        <v>14</v>
      </c>
      <c r="D191">
        <v>1</v>
      </c>
      <c r="E191">
        <f>IF(D191&lt;4,D191,4)</f>
        <v>1</v>
      </c>
      <c r="F191" s="1">
        <v>39060</v>
      </c>
      <c r="G191" s="1">
        <v>39142</v>
      </c>
      <c r="H191" s="3">
        <f>G191-F191</f>
        <v>82</v>
      </c>
      <c r="I191" s="3">
        <f>IF(H191&lt;=60,1,IF(H191&lt;=150,2,3))</f>
        <v>2</v>
      </c>
      <c r="J191">
        <v>49</v>
      </c>
      <c r="K191">
        <v>5.16</v>
      </c>
      <c r="L191">
        <v>3.3</v>
      </c>
      <c r="M191">
        <v>33</v>
      </c>
      <c r="N191">
        <f>LOG(M191/100,2)+3</f>
        <v>1.4005379295837288</v>
      </c>
      <c r="O191">
        <f>INDEX(lehmad!B$2:B$412,MATCH(klypsid!$B191,lehmad!$A$2:$A$412,0))</f>
        <v>38296</v>
      </c>
      <c r="P191">
        <f>INDEX(lehmad!D$2:D$412,MATCH(klypsid!$B191,lehmad!$A$2:$A$412,0))</f>
        <v>115</v>
      </c>
      <c r="Q191">
        <f>INDEX(lehmad!E$2:E$412,MATCH(klypsid!$B191,lehmad!$A$2:$A$412,0))</f>
        <v>0.875</v>
      </c>
      <c r="R191" t="str">
        <f>INDEX(lehmad!F$2:F$412,MATCH(klypsid!$B191,lehmad!$A$2:$A$412,0))</f>
        <v>DYNASTY-ET</v>
      </c>
      <c r="S191">
        <f>INDEX(lehmad!H$2:H$412,MATCH(klypsid!$B191,lehmad!$A$2:$A$412,0))</f>
        <v>124</v>
      </c>
      <c r="T191">
        <f>INDEX(lehmad!K$2:K$412,MATCH(klypsid!$B191,lehmad!$A$2:$A$412,0))</f>
        <v>108</v>
      </c>
      <c r="U191" s="4">
        <f t="shared" si="4"/>
        <v>3</v>
      </c>
      <c r="V191">
        <f t="shared" si="5"/>
        <v>28</v>
      </c>
    </row>
    <row r="192" spans="1:22" x14ac:dyDescent="0.25">
      <c r="A192">
        <v>3198</v>
      </c>
      <c r="B192" t="str">
        <f>"E"&amp;A192</f>
        <v>E3198</v>
      </c>
      <c r="C192" t="s">
        <v>14</v>
      </c>
      <c r="D192">
        <v>1</v>
      </c>
      <c r="E192">
        <f>IF(D192&lt;4,D192,4)</f>
        <v>1</v>
      </c>
      <c r="F192" s="1">
        <v>39060</v>
      </c>
      <c r="G192" s="1">
        <v>39173</v>
      </c>
      <c r="H192" s="3">
        <f>G192-F192</f>
        <v>113</v>
      </c>
      <c r="I192" s="3">
        <f>IF(H192&lt;=60,1,IF(H192&lt;=150,2,3))</f>
        <v>2</v>
      </c>
      <c r="J192">
        <v>46.1</v>
      </c>
      <c r="K192">
        <v>4.68</v>
      </c>
      <c r="L192">
        <v>3.44</v>
      </c>
      <c r="M192">
        <v>38</v>
      </c>
      <c r="N192">
        <f>LOG(M192/100,2)+3</f>
        <v>1.6040713236688608</v>
      </c>
      <c r="O192">
        <f>INDEX(lehmad!B$2:B$412,MATCH(klypsid!$B192,lehmad!$A$2:$A$412,0))</f>
        <v>38296</v>
      </c>
      <c r="P192">
        <f>INDEX(lehmad!D$2:D$412,MATCH(klypsid!$B192,lehmad!$A$2:$A$412,0))</f>
        <v>115</v>
      </c>
      <c r="Q192">
        <f>INDEX(lehmad!E$2:E$412,MATCH(klypsid!$B192,lehmad!$A$2:$A$412,0))</f>
        <v>0.875</v>
      </c>
      <c r="R192" t="str">
        <f>INDEX(lehmad!F$2:F$412,MATCH(klypsid!$B192,lehmad!$A$2:$A$412,0))</f>
        <v>DYNASTY-ET</v>
      </c>
      <c r="S192">
        <f>INDEX(lehmad!H$2:H$412,MATCH(klypsid!$B192,lehmad!$A$2:$A$412,0))</f>
        <v>124</v>
      </c>
      <c r="T192">
        <f>INDEX(lehmad!K$2:K$412,MATCH(klypsid!$B192,lehmad!$A$2:$A$412,0))</f>
        <v>108</v>
      </c>
      <c r="U192" s="4">
        <f t="shared" si="4"/>
        <v>4</v>
      </c>
      <c r="V192">
        <f t="shared" si="5"/>
        <v>31</v>
      </c>
    </row>
    <row r="193" spans="1:22" x14ac:dyDescent="0.25">
      <c r="A193">
        <v>3198</v>
      </c>
      <c r="B193" t="str">
        <f>"E"&amp;A193</f>
        <v>E3198</v>
      </c>
      <c r="C193" t="s">
        <v>14</v>
      </c>
      <c r="D193">
        <v>1</v>
      </c>
      <c r="E193">
        <f>IF(D193&lt;4,D193,4)</f>
        <v>1</v>
      </c>
      <c r="F193" s="1">
        <v>39060</v>
      </c>
      <c r="G193" s="1">
        <v>39204</v>
      </c>
      <c r="H193" s="3">
        <f>G193-F193</f>
        <v>144</v>
      </c>
      <c r="I193" s="3">
        <f>IF(H193&lt;=60,1,IF(H193&lt;=150,2,3))</f>
        <v>2</v>
      </c>
      <c r="J193">
        <v>43.4</v>
      </c>
      <c r="K193">
        <v>4.21</v>
      </c>
      <c r="L193">
        <v>3.52</v>
      </c>
      <c r="M193">
        <v>45</v>
      </c>
      <c r="N193">
        <f>LOG(M193/100,2)+3</f>
        <v>1.84799690655495</v>
      </c>
      <c r="O193">
        <f>INDEX(lehmad!B$2:B$412,MATCH(klypsid!$B193,lehmad!$A$2:$A$412,0))</f>
        <v>38296</v>
      </c>
      <c r="P193">
        <f>INDEX(lehmad!D$2:D$412,MATCH(klypsid!$B193,lehmad!$A$2:$A$412,0))</f>
        <v>115</v>
      </c>
      <c r="Q193">
        <f>INDEX(lehmad!E$2:E$412,MATCH(klypsid!$B193,lehmad!$A$2:$A$412,0))</f>
        <v>0.875</v>
      </c>
      <c r="R193" t="str">
        <f>INDEX(lehmad!F$2:F$412,MATCH(klypsid!$B193,lehmad!$A$2:$A$412,0))</f>
        <v>DYNASTY-ET</v>
      </c>
      <c r="S193">
        <f>INDEX(lehmad!H$2:H$412,MATCH(klypsid!$B193,lehmad!$A$2:$A$412,0))</f>
        <v>124</v>
      </c>
      <c r="T193">
        <f>INDEX(lehmad!K$2:K$412,MATCH(klypsid!$B193,lehmad!$A$2:$A$412,0))</f>
        <v>108</v>
      </c>
      <c r="U193" s="4">
        <f t="shared" si="4"/>
        <v>5</v>
      </c>
      <c r="V193">
        <f t="shared" si="5"/>
        <v>31</v>
      </c>
    </row>
    <row r="194" spans="1:22" x14ac:dyDescent="0.25">
      <c r="A194">
        <v>3198</v>
      </c>
      <c r="B194" t="str">
        <f>"E"&amp;A194</f>
        <v>E3198</v>
      </c>
      <c r="C194" t="s">
        <v>14</v>
      </c>
      <c r="D194">
        <v>1</v>
      </c>
      <c r="E194">
        <f>IF(D194&lt;4,D194,4)</f>
        <v>1</v>
      </c>
      <c r="F194" s="1">
        <v>39060</v>
      </c>
      <c r="G194" s="1">
        <v>39236</v>
      </c>
      <c r="H194" s="3">
        <f>G194-F194</f>
        <v>176</v>
      </c>
      <c r="I194" s="3">
        <f>IF(H194&lt;=60,1,IF(H194&lt;=150,2,3))</f>
        <v>3</v>
      </c>
      <c r="J194">
        <v>39.5</v>
      </c>
      <c r="K194">
        <v>3.16</v>
      </c>
      <c r="L194">
        <v>3.32</v>
      </c>
      <c r="M194">
        <v>36</v>
      </c>
      <c r="N194">
        <f>LOG(M194/100,2)+3</f>
        <v>1.5260688116675876</v>
      </c>
      <c r="O194">
        <f>INDEX(lehmad!B$2:B$412,MATCH(klypsid!$B194,lehmad!$A$2:$A$412,0))</f>
        <v>38296</v>
      </c>
      <c r="P194">
        <f>INDEX(lehmad!D$2:D$412,MATCH(klypsid!$B194,lehmad!$A$2:$A$412,0))</f>
        <v>115</v>
      </c>
      <c r="Q194">
        <f>INDEX(lehmad!E$2:E$412,MATCH(klypsid!$B194,lehmad!$A$2:$A$412,0))</f>
        <v>0.875</v>
      </c>
      <c r="R194" t="str">
        <f>INDEX(lehmad!F$2:F$412,MATCH(klypsid!$B194,lehmad!$A$2:$A$412,0))</f>
        <v>DYNASTY-ET</v>
      </c>
      <c r="S194">
        <f>INDEX(lehmad!H$2:H$412,MATCH(klypsid!$B194,lehmad!$A$2:$A$412,0))</f>
        <v>124</v>
      </c>
      <c r="T194">
        <f>INDEX(lehmad!K$2:K$412,MATCH(klypsid!$B194,lehmad!$A$2:$A$412,0))</f>
        <v>108</v>
      </c>
      <c r="U194" s="4">
        <f t="shared" si="4"/>
        <v>6</v>
      </c>
      <c r="V194">
        <f t="shared" si="5"/>
        <v>32</v>
      </c>
    </row>
    <row r="195" spans="1:22" x14ac:dyDescent="0.25">
      <c r="A195">
        <v>3198</v>
      </c>
      <c r="B195" t="str">
        <f>"E"&amp;A195</f>
        <v>E3198</v>
      </c>
      <c r="C195" t="s">
        <v>14</v>
      </c>
      <c r="D195">
        <v>1</v>
      </c>
      <c r="E195">
        <f>IF(D195&lt;4,D195,4)</f>
        <v>1</v>
      </c>
      <c r="F195" s="1">
        <v>39060</v>
      </c>
      <c r="G195" s="1">
        <v>39266</v>
      </c>
      <c r="H195" s="3">
        <f>G195-F195</f>
        <v>206</v>
      </c>
      <c r="I195" s="3">
        <f>IF(H195&lt;=60,1,IF(H195&lt;=150,2,3))</f>
        <v>3</v>
      </c>
      <c r="J195">
        <v>40.1</v>
      </c>
      <c r="K195">
        <v>3.67</v>
      </c>
      <c r="L195">
        <v>3.34</v>
      </c>
      <c r="M195">
        <v>31</v>
      </c>
      <c r="N195">
        <f>LOG(M195/100,2)+3</f>
        <v>1.3103401206121505</v>
      </c>
      <c r="O195">
        <f>INDEX(lehmad!B$2:B$412,MATCH(klypsid!$B195,lehmad!$A$2:$A$412,0))</f>
        <v>38296</v>
      </c>
      <c r="P195">
        <f>INDEX(lehmad!D$2:D$412,MATCH(klypsid!$B195,lehmad!$A$2:$A$412,0))</f>
        <v>115</v>
      </c>
      <c r="Q195">
        <f>INDEX(lehmad!E$2:E$412,MATCH(klypsid!$B195,lehmad!$A$2:$A$412,0))</f>
        <v>0.875</v>
      </c>
      <c r="R195" t="str">
        <f>INDEX(lehmad!F$2:F$412,MATCH(klypsid!$B195,lehmad!$A$2:$A$412,0))</f>
        <v>DYNASTY-ET</v>
      </c>
      <c r="S195">
        <f>INDEX(lehmad!H$2:H$412,MATCH(klypsid!$B195,lehmad!$A$2:$A$412,0))</f>
        <v>124</v>
      </c>
      <c r="T195">
        <f>INDEX(lehmad!K$2:K$412,MATCH(klypsid!$B195,lehmad!$A$2:$A$412,0))</f>
        <v>108</v>
      </c>
      <c r="U195" s="4">
        <f t="shared" ref="U195:U258" si="6">IF(AND(A195=A194,D195=D194),U194+1,1)</f>
        <v>7</v>
      </c>
      <c r="V195">
        <f t="shared" ref="V195:V258" si="7">IF(AND(A195=A194,D195=D194),G195-G194,G195-F195)</f>
        <v>30</v>
      </c>
    </row>
    <row r="196" spans="1:22" x14ac:dyDescent="0.25">
      <c r="A196">
        <v>3198</v>
      </c>
      <c r="B196" t="str">
        <f>"E"&amp;A196</f>
        <v>E3198</v>
      </c>
      <c r="C196" t="s">
        <v>14</v>
      </c>
      <c r="D196">
        <v>1</v>
      </c>
      <c r="E196">
        <f>IF(D196&lt;4,D196,4)</f>
        <v>1</v>
      </c>
      <c r="F196" s="1">
        <v>39060</v>
      </c>
      <c r="G196" s="1">
        <v>39295</v>
      </c>
      <c r="H196" s="3">
        <f>G196-F196</f>
        <v>235</v>
      </c>
      <c r="I196" s="3">
        <f>IF(H196&lt;=60,1,IF(H196&lt;=150,2,3))</f>
        <v>3</v>
      </c>
      <c r="J196">
        <v>36.299999999999997</v>
      </c>
      <c r="K196">
        <v>3.34</v>
      </c>
      <c r="L196">
        <v>3.76</v>
      </c>
      <c r="M196">
        <v>71</v>
      </c>
      <c r="N196">
        <f>LOG(M196/100,2)+3</f>
        <v>2.5058909297299574</v>
      </c>
      <c r="O196">
        <f>INDEX(lehmad!B$2:B$412,MATCH(klypsid!$B196,lehmad!$A$2:$A$412,0))</f>
        <v>38296</v>
      </c>
      <c r="P196">
        <f>INDEX(lehmad!D$2:D$412,MATCH(klypsid!$B196,lehmad!$A$2:$A$412,0))</f>
        <v>115</v>
      </c>
      <c r="Q196">
        <f>INDEX(lehmad!E$2:E$412,MATCH(klypsid!$B196,lehmad!$A$2:$A$412,0))</f>
        <v>0.875</v>
      </c>
      <c r="R196" t="str">
        <f>INDEX(lehmad!F$2:F$412,MATCH(klypsid!$B196,lehmad!$A$2:$A$412,0))</f>
        <v>DYNASTY-ET</v>
      </c>
      <c r="S196">
        <f>INDEX(lehmad!H$2:H$412,MATCH(klypsid!$B196,lehmad!$A$2:$A$412,0))</f>
        <v>124</v>
      </c>
      <c r="T196">
        <f>INDEX(lehmad!K$2:K$412,MATCH(klypsid!$B196,lehmad!$A$2:$A$412,0))</f>
        <v>108</v>
      </c>
      <c r="U196" s="4">
        <f t="shared" si="6"/>
        <v>8</v>
      </c>
      <c r="V196">
        <f t="shared" si="7"/>
        <v>29</v>
      </c>
    </row>
    <row r="197" spans="1:22" x14ac:dyDescent="0.25">
      <c r="A197">
        <v>3198</v>
      </c>
      <c r="B197" t="str">
        <f>"E"&amp;A197</f>
        <v>E3198</v>
      </c>
      <c r="C197" t="s">
        <v>14</v>
      </c>
      <c r="D197">
        <v>1</v>
      </c>
      <c r="E197">
        <f>IF(D197&lt;4,D197,4)</f>
        <v>1</v>
      </c>
      <c r="F197" s="1">
        <v>39060</v>
      </c>
      <c r="G197" s="1">
        <v>39328</v>
      </c>
      <c r="H197" s="3">
        <f>G197-F197</f>
        <v>268</v>
      </c>
      <c r="I197" s="3">
        <f>IF(H197&lt;=60,1,IF(H197&lt;=150,2,3))</f>
        <v>3</v>
      </c>
      <c r="J197">
        <v>40</v>
      </c>
      <c r="K197">
        <v>3.38</v>
      </c>
      <c r="L197">
        <v>3.81</v>
      </c>
      <c r="M197">
        <v>69</v>
      </c>
      <c r="N197">
        <f>LOG(M197/100,2)+3</f>
        <v>2.4646682670034443</v>
      </c>
      <c r="O197">
        <f>INDEX(lehmad!B$2:B$412,MATCH(klypsid!$B197,lehmad!$A$2:$A$412,0))</f>
        <v>38296</v>
      </c>
      <c r="P197">
        <f>INDEX(lehmad!D$2:D$412,MATCH(klypsid!$B197,lehmad!$A$2:$A$412,0))</f>
        <v>115</v>
      </c>
      <c r="Q197">
        <f>INDEX(lehmad!E$2:E$412,MATCH(klypsid!$B197,lehmad!$A$2:$A$412,0))</f>
        <v>0.875</v>
      </c>
      <c r="R197" t="str">
        <f>INDEX(lehmad!F$2:F$412,MATCH(klypsid!$B197,lehmad!$A$2:$A$412,0))</f>
        <v>DYNASTY-ET</v>
      </c>
      <c r="S197">
        <f>INDEX(lehmad!H$2:H$412,MATCH(klypsid!$B197,lehmad!$A$2:$A$412,0))</f>
        <v>124</v>
      </c>
      <c r="T197">
        <f>INDEX(lehmad!K$2:K$412,MATCH(klypsid!$B197,lehmad!$A$2:$A$412,0))</f>
        <v>108</v>
      </c>
      <c r="U197" s="4">
        <f t="shared" si="6"/>
        <v>9</v>
      </c>
      <c r="V197">
        <f t="shared" si="7"/>
        <v>33</v>
      </c>
    </row>
    <row r="198" spans="1:22" x14ac:dyDescent="0.25">
      <c r="A198">
        <v>3198</v>
      </c>
      <c r="B198" t="str">
        <f>"E"&amp;A198</f>
        <v>E3198</v>
      </c>
      <c r="C198" t="s">
        <v>14</v>
      </c>
      <c r="D198">
        <v>1</v>
      </c>
      <c r="E198">
        <f>IF(D198&lt;4,D198,4)</f>
        <v>1</v>
      </c>
      <c r="F198" s="1">
        <v>39060</v>
      </c>
      <c r="G198" s="1">
        <v>39356</v>
      </c>
      <c r="H198" s="3">
        <f>G198-F198</f>
        <v>296</v>
      </c>
      <c r="I198" s="3">
        <f>IF(H198&lt;=60,1,IF(H198&lt;=150,2,3))</f>
        <v>3</v>
      </c>
      <c r="J198">
        <v>27.4</v>
      </c>
      <c r="K198">
        <v>4.7300000000000004</v>
      </c>
      <c r="L198">
        <v>3.65</v>
      </c>
      <c r="M198">
        <v>33</v>
      </c>
      <c r="N198">
        <f>LOG(M198/100,2)+3</f>
        <v>1.4005379295837288</v>
      </c>
      <c r="O198">
        <f>INDEX(lehmad!B$2:B$412,MATCH(klypsid!$B198,lehmad!$A$2:$A$412,0))</f>
        <v>38296</v>
      </c>
      <c r="P198">
        <f>INDEX(lehmad!D$2:D$412,MATCH(klypsid!$B198,lehmad!$A$2:$A$412,0))</f>
        <v>115</v>
      </c>
      <c r="Q198">
        <f>INDEX(lehmad!E$2:E$412,MATCH(klypsid!$B198,lehmad!$A$2:$A$412,0))</f>
        <v>0.875</v>
      </c>
      <c r="R198" t="str">
        <f>INDEX(lehmad!F$2:F$412,MATCH(klypsid!$B198,lehmad!$A$2:$A$412,0))</f>
        <v>DYNASTY-ET</v>
      </c>
      <c r="S198">
        <f>INDEX(lehmad!H$2:H$412,MATCH(klypsid!$B198,lehmad!$A$2:$A$412,0))</f>
        <v>124</v>
      </c>
      <c r="T198">
        <f>INDEX(lehmad!K$2:K$412,MATCH(klypsid!$B198,lehmad!$A$2:$A$412,0))</f>
        <v>108</v>
      </c>
      <c r="U198" s="4">
        <f t="shared" si="6"/>
        <v>10</v>
      </c>
      <c r="V198">
        <f t="shared" si="7"/>
        <v>28</v>
      </c>
    </row>
    <row r="199" spans="1:22" x14ac:dyDescent="0.25">
      <c r="A199">
        <v>3198</v>
      </c>
      <c r="B199" t="str">
        <f>"E"&amp;A199</f>
        <v>E3198</v>
      </c>
      <c r="C199" t="s">
        <v>14</v>
      </c>
      <c r="D199">
        <v>1</v>
      </c>
      <c r="E199">
        <f>IF(D199&lt;4,D199,4)</f>
        <v>1</v>
      </c>
      <c r="F199" s="1">
        <v>39060</v>
      </c>
      <c r="G199" s="1">
        <v>39387</v>
      </c>
      <c r="H199" s="3">
        <f>G199-F199</f>
        <v>327</v>
      </c>
      <c r="I199" s="3">
        <f>IF(H199&lt;=60,1,IF(H199&lt;=150,2,3))</f>
        <v>3</v>
      </c>
      <c r="J199">
        <v>22</v>
      </c>
      <c r="K199">
        <v>5.34</v>
      </c>
      <c r="L199">
        <v>3.78</v>
      </c>
      <c r="M199">
        <v>65</v>
      </c>
      <c r="N199">
        <f>LOG(M199/100,2)+3</f>
        <v>2.37851162325373</v>
      </c>
      <c r="O199">
        <f>INDEX(lehmad!B$2:B$412,MATCH(klypsid!$B199,lehmad!$A$2:$A$412,0))</f>
        <v>38296</v>
      </c>
      <c r="P199">
        <f>INDEX(lehmad!D$2:D$412,MATCH(klypsid!$B199,lehmad!$A$2:$A$412,0))</f>
        <v>115</v>
      </c>
      <c r="Q199">
        <f>INDEX(lehmad!E$2:E$412,MATCH(klypsid!$B199,lehmad!$A$2:$A$412,0))</f>
        <v>0.875</v>
      </c>
      <c r="R199" t="str">
        <f>INDEX(lehmad!F$2:F$412,MATCH(klypsid!$B199,lehmad!$A$2:$A$412,0))</f>
        <v>DYNASTY-ET</v>
      </c>
      <c r="S199">
        <f>INDEX(lehmad!H$2:H$412,MATCH(klypsid!$B199,lehmad!$A$2:$A$412,0))</f>
        <v>124</v>
      </c>
      <c r="T199">
        <f>INDEX(lehmad!K$2:K$412,MATCH(klypsid!$B199,lehmad!$A$2:$A$412,0))</f>
        <v>108</v>
      </c>
      <c r="U199" s="4">
        <f t="shared" si="6"/>
        <v>11</v>
      </c>
      <c r="V199">
        <f t="shared" si="7"/>
        <v>31</v>
      </c>
    </row>
    <row r="200" spans="1:22" x14ac:dyDescent="0.25">
      <c r="A200">
        <v>3198</v>
      </c>
      <c r="B200" t="str">
        <f>"E"&amp;A200</f>
        <v>E3198</v>
      </c>
      <c r="C200" t="s">
        <v>14</v>
      </c>
      <c r="D200">
        <v>2</v>
      </c>
      <c r="E200">
        <f>IF(D200&lt;4,D200,4)</f>
        <v>2</v>
      </c>
      <c r="F200" s="1">
        <v>39446</v>
      </c>
      <c r="G200" s="1">
        <v>39509</v>
      </c>
      <c r="H200" s="3">
        <f>G200-F200</f>
        <v>63</v>
      </c>
      <c r="I200" s="3">
        <f>IF(H200&lt;=60,1,IF(H200&lt;=150,2,3))</f>
        <v>2</v>
      </c>
      <c r="J200">
        <v>46.8</v>
      </c>
      <c r="K200">
        <v>3.51</v>
      </c>
      <c r="L200">
        <v>3.25</v>
      </c>
      <c r="M200">
        <v>15</v>
      </c>
      <c r="N200">
        <f>LOG(M200/100,2)+3</f>
        <v>0.26303440583379389</v>
      </c>
      <c r="O200">
        <f>INDEX(lehmad!B$2:B$412,MATCH(klypsid!$B200,lehmad!$A$2:$A$412,0))</f>
        <v>38296</v>
      </c>
      <c r="P200">
        <f>INDEX(lehmad!D$2:D$412,MATCH(klypsid!$B200,lehmad!$A$2:$A$412,0))</f>
        <v>115</v>
      </c>
      <c r="Q200">
        <f>INDEX(lehmad!E$2:E$412,MATCH(klypsid!$B200,lehmad!$A$2:$A$412,0))</f>
        <v>0.875</v>
      </c>
      <c r="R200" t="str">
        <f>INDEX(lehmad!F$2:F$412,MATCH(klypsid!$B200,lehmad!$A$2:$A$412,0))</f>
        <v>DYNASTY-ET</v>
      </c>
      <c r="S200">
        <f>INDEX(lehmad!H$2:H$412,MATCH(klypsid!$B200,lehmad!$A$2:$A$412,0))</f>
        <v>124</v>
      </c>
      <c r="T200">
        <f>INDEX(lehmad!K$2:K$412,MATCH(klypsid!$B200,lehmad!$A$2:$A$412,0))</f>
        <v>108</v>
      </c>
      <c r="U200" s="4">
        <f t="shared" si="6"/>
        <v>1</v>
      </c>
      <c r="V200">
        <f t="shared" si="7"/>
        <v>63</v>
      </c>
    </row>
    <row r="201" spans="1:22" x14ac:dyDescent="0.25">
      <c r="A201">
        <v>3198</v>
      </c>
      <c r="B201" t="str">
        <f>"E"&amp;A201</f>
        <v>E3198</v>
      </c>
      <c r="C201" t="s">
        <v>14</v>
      </c>
      <c r="D201">
        <v>2</v>
      </c>
      <c r="E201">
        <f>IF(D201&lt;4,D201,4)</f>
        <v>2</v>
      </c>
      <c r="F201" s="1">
        <v>39446</v>
      </c>
      <c r="G201" s="1">
        <v>39539</v>
      </c>
      <c r="H201" s="3">
        <f>G201-F201</f>
        <v>93</v>
      </c>
      <c r="I201" s="3">
        <f>IF(H201&lt;=60,1,IF(H201&lt;=150,2,3))</f>
        <v>2</v>
      </c>
      <c r="J201">
        <v>40.6</v>
      </c>
      <c r="K201">
        <v>3.6</v>
      </c>
      <c r="L201">
        <v>3.43</v>
      </c>
      <c r="M201">
        <v>120</v>
      </c>
      <c r="N201">
        <f>LOG(M201/100,2)+3</f>
        <v>3.2630344058337939</v>
      </c>
      <c r="O201">
        <f>INDEX(lehmad!B$2:B$412,MATCH(klypsid!$B201,lehmad!$A$2:$A$412,0))</f>
        <v>38296</v>
      </c>
      <c r="P201">
        <f>INDEX(lehmad!D$2:D$412,MATCH(klypsid!$B201,lehmad!$A$2:$A$412,0))</f>
        <v>115</v>
      </c>
      <c r="Q201">
        <f>INDEX(lehmad!E$2:E$412,MATCH(klypsid!$B201,lehmad!$A$2:$A$412,0))</f>
        <v>0.875</v>
      </c>
      <c r="R201" t="str">
        <f>INDEX(lehmad!F$2:F$412,MATCH(klypsid!$B201,lehmad!$A$2:$A$412,0))</f>
        <v>DYNASTY-ET</v>
      </c>
      <c r="S201">
        <f>INDEX(lehmad!H$2:H$412,MATCH(klypsid!$B201,lehmad!$A$2:$A$412,0))</f>
        <v>124</v>
      </c>
      <c r="T201">
        <f>INDEX(lehmad!K$2:K$412,MATCH(klypsid!$B201,lehmad!$A$2:$A$412,0))</f>
        <v>108</v>
      </c>
      <c r="U201" s="4">
        <f t="shared" si="6"/>
        <v>2</v>
      </c>
      <c r="V201">
        <f t="shared" si="7"/>
        <v>30</v>
      </c>
    </row>
    <row r="202" spans="1:22" x14ac:dyDescent="0.25">
      <c r="A202">
        <v>3198</v>
      </c>
      <c r="B202" t="str">
        <f>"E"&amp;A202</f>
        <v>E3198</v>
      </c>
      <c r="C202" t="s">
        <v>14</v>
      </c>
      <c r="D202">
        <v>2</v>
      </c>
      <c r="E202">
        <f>IF(D202&lt;4,D202,4)</f>
        <v>2</v>
      </c>
      <c r="F202" s="1">
        <v>39446</v>
      </c>
      <c r="G202" s="1">
        <v>39572</v>
      </c>
      <c r="H202" s="3">
        <f>G202-F202</f>
        <v>126</v>
      </c>
      <c r="I202" s="3">
        <f>IF(H202&lt;=60,1,IF(H202&lt;=150,2,3))</f>
        <v>2</v>
      </c>
      <c r="J202">
        <v>40.200000000000003</v>
      </c>
      <c r="K202">
        <v>3.2</v>
      </c>
      <c r="L202">
        <v>3.47</v>
      </c>
      <c r="M202">
        <v>144</v>
      </c>
      <c r="N202">
        <f>LOG(M202/100,2)+3</f>
        <v>3.5260688116675878</v>
      </c>
      <c r="O202">
        <f>INDEX(lehmad!B$2:B$412,MATCH(klypsid!$B202,lehmad!$A$2:$A$412,0))</f>
        <v>38296</v>
      </c>
      <c r="P202">
        <f>INDEX(lehmad!D$2:D$412,MATCH(klypsid!$B202,lehmad!$A$2:$A$412,0))</f>
        <v>115</v>
      </c>
      <c r="Q202">
        <f>INDEX(lehmad!E$2:E$412,MATCH(klypsid!$B202,lehmad!$A$2:$A$412,0))</f>
        <v>0.875</v>
      </c>
      <c r="R202" t="str">
        <f>INDEX(lehmad!F$2:F$412,MATCH(klypsid!$B202,lehmad!$A$2:$A$412,0))</f>
        <v>DYNASTY-ET</v>
      </c>
      <c r="S202">
        <f>INDEX(lehmad!H$2:H$412,MATCH(klypsid!$B202,lehmad!$A$2:$A$412,0))</f>
        <v>124</v>
      </c>
      <c r="T202">
        <f>INDEX(lehmad!K$2:K$412,MATCH(klypsid!$B202,lehmad!$A$2:$A$412,0))</f>
        <v>108</v>
      </c>
      <c r="U202" s="4">
        <f t="shared" si="6"/>
        <v>3</v>
      </c>
      <c r="V202">
        <f t="shared" si="7"/>
        <v>33</v>
      </c>
    </row>
    <row r="203" spans="1:22" x14ac:dyDescent="0.25">
      <c r="A203">
        <v>3198</v>
      </c>
      <c r="B203" t="str">
        <f>"E"&amp;A203</f>
        <v>E3198</v>
      </c>
      <c r="C203" t="s">
        <v>14</v>
      </c>
      <c r="D203">
        <v>2</v>
      </c>
      <c r="E203">
        <f>IF(D203&lt;4,D203,4)</f>
        <v>2</v>
      </c>
      <c r="F203" s="1">
        <v>39446</v>
      </c>
      <c r="G203" s="1">
        <v>39600</v>
      </c>
      <c r="H203" s="3">
        <f>G203-F203</f>
        <v>154</v>
      </c>
      <c r="I203" s="3">
        <f>IF(H203&lt;=60,1,IF(H203&lt;=150,2,3))</f>
        <v>3</v>
      </c>
      <c r="J203">
        <v>34.5</v>
      </c>
      <c r="K203">
        <v>3.43</v>
      </c>
      <c r="L203">
        <v>3.48</v>
      </c>
      <c r="M203">
        <v>206</v>
      </c>
      <c r="N203">
        <f>LOG(M203/100,2)+3</f>
        <v>4.0426443374084942</v>
      </c>
      <c r="O203">
        <f>INDEX(lehmad!B$2:B$412,MATCH(klypsid!$B203,lehmad!$A$2:$A$412,0))</f>
        <v>38296</v>
      </c>
      <c r="P203">
        <f>INDEX(lehmad!D$2:D$412,MATCH(klypsid!$B203,lehmad!$A$2:$A$412,0))</f>
        <v>115</v>
      </c>
      <c r="Q203">
        <f>INDEX(lehmad!E$2:E$412,MATCH(klypsid!$B203,lehmad!$A$2:$A$412,0))</f>
        <v>0.875</v>
      </c>
      <c r="R203" t="str">
        <f>INDEX(lehmad!F$2:F$412,MATCH(klypsid!$B203,lehmad!$A$2:$A$412,0))</f>
        <v>DYNASTY-ET</v>
      </c>
      <c r="S203">
        <f>INDEX(lehmad!H$2:H$412,MATCH(klypsid!$B203,lehmad!$A$2:$A$412,0))</f>
        <v>124</v>
      </c>
      <c r="T203">
        <f>INDEX(lehmad!K$2:K$412,MATCH(klypsid!$B203,lehmad!$A$2:$A$412,0))</f>
        <v>108</v>
      </c>
      <c r="U203" s="4">
        <f t="shared" si="6"/>
        <v>4</v>
      </c>
      <c r="V203">
        <f t="shared" si="7"/>
        <v>28</v>
      </c>
    </row>
    <row r="204" spans="1:22" x14ac:dyDescent="0.25">
      <c r="A204">
        <v>3198</v>
      </c>
      <c r="B204" t="str">
        <f>"E"&amp;A204</f>
        <v>E3198</v>
      </c>
      <c r="C204" t="s">
        <v>14</v>
      </c>
      <c r="D204">
        <v>2</v>
      </c>
      <c r="E204">
        <f>IF(D204&lt;4,D204,4)</f>
        <v>2</v>
      </c>
      <c r="F204" s="1">
        <v>39446</v>
      </c>
      <c r="G204" s="1">
        <v>39631</v>
      </c>
      <c r="H204" s="3">
        <f>G204-F204</f>
        <v>185</v>
      </c>
      <c r="I204" s="3">
        <f>IF(H204&lt;=60,1,IF(H204&lt;=150,2,3))</f>
        <v>3</v>
      </c>
      <c r="J204">
        <v>34.200000000000003</v>
      </c>
      <c r="K204">
        <v>2.88</v>
      </c>
      <c r="L204">
        <v>3.3</v>
      </c>
      <c r="M204">
        <v>898</v>
      </c>
      <c r="N204">
        <f>LOG(M204/100,2)+3</f>
        <v>6.1667154449664228</v>
      </c>
      <c r="O204">
        <f>INDEX(lehmad!B$2:B$412,MATCH(klypsid!$B204,lehmad!$A$2:$A$412,0))</f>
        <v>38296</v>
      </c>
      <c r="P204">
        <f>INDEX(lehmad!D$2:D$412,MATCH(klypsid!$B204,lehmad!$A$2:$A$412,0))</f>
        <v>115</v>
      </c>
      <c r="Q204">
        <f>INDEX(lehmad!E$2:E$412,MATCH(klypsid!$B204,lehmad!$A$2:$A$412,0))</f>
        <v>0.875</v>
      </c>
      <c r="R204" t="str">
        <f>INDEX(lehmad!F$2:F$412,MATCH(klypsid!$B204,lehmad!$A$2:$A$412,0))</f>
        <v>DYNASTY-ET</v>
      </c>
      <c r="S204">
        <f>INDEX(lehmad!H$2:H$412,MATCH(klypsid!$B204,lehmad!$A$2:$A$412,0))</f>
        <v>124</v>
      </c>
      <c r="T204">
        <f>INDEX(lehmad!K$2:K$412,MATCH(klypsid!$B204,lehmad!$A$2:$A$412,0))</f>
        <v>108</v>
      </c>
      <c r="U204" s="4">
        <f t="shared" si="6"/>
        <v>5</v>
      </c>
      <c r="V204">
        <f t="shared" si="7"/>
        <v>31</v>
      </c>
    </row>
    <row r="205" spans="1:22" x14ac:dyDescent="0.25">
      <c r="A205">
        <v>3198</v>
      </c>
      <c r="B205" t="str">
        <f>"E"&amp;A205</f>
        <v>E3198</v>
      </c>
      <c r="C205" t="s">
        <v>14</v>
      </c>
      <c r="D205">
        <v>2</v>
      </c>
      <c r="E205">
        <f>IF(D205&lt;4,D205,4)</f>
        <v>2</v>
      </c>
      <c r="F205" s="1">
        <v>39446</v>
      </c>
      <c r="G205" s="1">
        <v>39663</v>
      </c>
      <c r="H205" s="3">
        <f>G205-F205</f>
        <v>217</v>
      </c>
      <c r="I205" s="3">
        <f>IF(H205&lt;=60,1,IF(H205&lt;=150,2,3))</f>
        <v>3</v>
      </c>
      <c r="J205">
        <v>22</v>
      </c>
      <c r="K205">
        <v>4.2699999999999996</v>
      </c>
      <c r="L205">
        <v>3.26</v>
      </c>
      <c r="M205">
        <v>161</v>
      </c>
      <c r="N205">
        <f>LOG(M205/100,2)+3</f>
        <v>3.6870606883398924</v>
      </c>
      <c r="O205">
        <f>INDEX(lehmad!B$2:B$412,MATCH(klypsid!$B205,lehmad!$A$2:$A$412,0))</f>
        <v>38296</v>
      </c>
      <c r="P205">
        <f>INDEX(lehmad!D$2:D$412,MATCH(klypsid!$B205,lehmad!$A$2:$A$412,0))</f>
        <v>115</v>
      </c>
      <c r="Q205">
        <f>INDEX(lehmad!E$2:E$412,MATCH(klypsid!$B205,lehmad!$A$2:$A$412,0))</f>
        <v>0.875</v>
      </c>
      <c r="R205" t="str">
        <f>INDEX(lehmad!F$2:F$412,MATCH(klypsid!$B205,lehmad!$A$2:$A$412,0))</f>
        <v>DYNASTY-ET</v>
      </c>
      <c r="S205">
        <f>INDEX(lehmad!H$2:H$412,MATCH(klypsid!$B205,lehmad!$A$2:$A$412,0))</f>
        <v>124</v>
      </c>
      <c r="T205">
        <f>INDEX(lehmad!K$2:K$412,MATCH(klypsid!$B205,lehmad!$A$2:$A$412,0))</f>
        <v>108</v>
      </c>
      <c r="U205" s="4">
        <f t="shared" si="6"/>
        <v>6</v>
      </c>
      <c r="V205">
        <f t="shared" si="7"/>
        <v>32</v>
      </c>
    </row>
    <row r="206" spans="1:22" x14ac:dyDescent="0.25">
      <c r="A206">
        <v>3198</v>
      </c>
      <c r="B206" t="str">
        <f>"E"&amp;A206</f>
        <v>E3198</v>
      </c>
      <c r="C206" t="s">
        <v>14</v>
      </c>
      <c r="D206">
        <v>2</v>
      </c>
      <c r="E206">
        <f>IF(D206&lt;4,D206,4)</f>
        <v>2</v>
      </c>
      <c r="F206" s="1">
        <v>39446</v>
      </c>
      <c r="G206" s="1">
        <v>39693</v>
      </c>
      <c r="H206" s="3">
        <f>G206-F206</f>
        <v>247</v>
      </c>
      <c r="I206" s="3">
        <f>IF(H206&lt;=60,1,IF(H206&lt;=150,2,3))</f>
        <v>3</v>
      </c>
      <c r="J206">
        <v>19.8</v>
      </c>
      <c r="K206">
        <v>4.68</v>
      </c>
      <c r="L206">
        <v>3.86</v>
      </c>
      <c r="M206">
        <v>301</v>
      </c>
      <c r="N206">
        <f>LOG(M206/100,2)+3</f>
        <v>4.5897634869849773</v>
      </c>
      <c r="O206">
        <f>INDEX(lehmad!B$2:B$412,MATCH(klypsid!$B206,lehmad!$A$2:$A$412,0))</f>
        <v>38296</v>
      </c>
      <c r="P206">
        <f>INDEX(lehmad!D$2:D$412,MATCH(klypsid!$B206,lehmad!$A$2:$A$412,0))</f>
        <v>115</v>
      </c>
      <c r="Q206">
        <f>INDEX(lehmad!E$2:E$412,MATCH(klypsid!$B206,lehmad!$A$2:$A$412,0))</f>
        <v>0.875</v>
      </c>
      <c r="R206" t="str">
        <f>INDEX(lehmad!F$2:F$412,MATCH(klypsid!$B206,lehmad!$A$2:$A$412,0))</f>
        <v>DYNASTY-ET</v>
      </c>
      <c r="S206">
        <f>INDEX(lehmad!H$2:H$412,MATCH(klypsid!$B206,lehmad!$A$2:$A$412,0))</f>
        <v>124</v>
      </c>
      <c r="T206">
        <f>INDEX(lehmad!K$2:K$412,MATCH(klypsid!$B206,lehmad!$A$2:$A$412,0))</f>
        <v>108</v>
      </c>
      <c r="U206" s="4">
        <f t="shared" si="6"/>
        <v>7</v>
      </c>
      <c r="V206">
        <f t="shared" si="7"/>
        <v>30</v>
      </c>
    </row>
    <row r="207" spans="1:22" x14ac:dyDescent="0.25">
      <c r="A207">
        <v>3198</v>
      </c>
      <c r="B207" t="str">
        <f>"E"&amp;A207</f>
        <v>E3198</v>
      </c>
      <c r="C207" t="s">
        <v>14</v>
      </c>
      <c r="D207">
        <v>2</v>
      </c>
      <c r="E207">
        <f>IF(D207&lt;4,D207,4)</f>
        <v>2</v>
      </c>
      <c r="F207" s="1">
        <v>39446</v>
      </c>
      <c r="G207" s="1">
        <v>39722</v>
      </c>
      <c r="H207" s="3">
        <f>G207-F207</f>
        <v>276</v>
      </c>
      <c r="I207" s="3">
        <f>IF(H207&lt;=60,1,IF(H207&lt;=150,2,3))</f>
        <v>3</v>
      </c>
      <c r="J207">
        <v>13.5</v>
      </c>
      <c r="K207">
        <v>3.4</v>
      </c>
      <c r="L207">
        <v>3.91</v>
      </c>
      <c r="M207">
        <v>575</v>
      </c>
      <c r="N207">
        <f>LOG(M207/100,2)+3</f>
        <v>5.5235619560570131</v>
      </c>
      <c r="O207">
        <f>INDEX(lehmad!B$2:B$412,MATCH(klypsid!$B207,lehmad!$A$2:$A$412,0))</f>
        <v>38296</v>
      </c>
      <c r="P207">
        <f>INDEX(lehmad!D$2:D$412,MATCH(klypsid!$B207,lehmad!$A$2:$A$412,0))</f>
        <v>115</v>
      </c>
      <c r="Q207">
        <f>INDEX(lehmad!E$2:E$412,MATCH(klypsid!$B207,lehmad!$A$2:$A$412,0))</f>
        <v>0.875</v>
      </c>
      <c r="R207" t="str">
        <f>INDEX(lehmad!F$2:F$412,MATCH(klypsid!$B207,lehmad!$A$2:$A$412,0))</f>
        <v>DYNASTY-ET</v>
      </c>
      <c r="S207">
        <f>INDEX(lehmad!H$2:H$412,MATCH(klypsid!$B207,lehmad!$A$2:$A$412,0))</f>
        <v>124</v>
      </c>
      <c r="T207">
        <f>INDEX(lehmad!K$2:K$412,MATCH(klypsid!$B207,lehmad!$A$2:$A$412,0))</f>
        <v>108</v>
      </c>
      <c r="U207" s="4">
        <f t="shared" si="6"/>
        <v>8</v>
      </c>
      <c r="V207">
        <f t="shared" si="7"/>
        <v>29</v>
      </c>
    </row>
    <row r="208" spans="1:22" x14ac:dyDescent="0.25">
      <c r="A208">
        <v>3202</v>
      </c>
      <c r="B208" t="str">
        <f>"E"&amp;A208</f>
        <v>E3202</v>
      </c>
      <c r="C208" t="s">
        <v>15</v>
      </c>
      <c r="D208">
        <v>1</v>
      </c>
      <c r="E208">
        <f>IF(D208&lt;4,D208,4)</f>
        <v>1</v>
      </c>
      <c r="F208" s="1">
        <v>38983</v>
      </c>
      <c r="G208" s="1">
        <v>38995</v>
      </c>
      <c r="H208" s="3">
        <f>G208-F208</f>
        <v>12</v>
      </c>
      <c r="I208" s="3">
        <f>IF(H208&lt;=60,1,IF(H208&lt;=150,2,3))</f>
        <v>1</v>
      </c>
      <c r="J208">
        <v>24.5</v>
      </c>
      <c r="K208">
        <v>4.3899999999999997</v>
      </c>
      <c r="L208">
        <v>3.33</v>
      </c>
      <c r="M208">
        <v>80</v>
      </c>
      <c r="N208">
        <f>LOG(M208/100,2)+3</f>
        <v>2.6780719051126378</v>
      </c>
      <c r="O208">
        <f>INDEX(lehmad!B$2:B$412,MATCH(klypsid!$B208,lehmad!$A$2:$A$412,0))</f>
        <v>38298</v>
      </c>
      <c r="P208">
        <f>INDEX(lehmad!D$2:D$412,MATCH(klypsid!$B208,lehmad!$A$2:$A$412,0))</f>
        <v>95</v>
      </c>
      <c r="Q208">
        <f>INDEX(lehmad!E$2:E$412,MATCH(klypsid!$B208,lehmad!$A$2:$A$412,0))</f>
        <v>1</v>
      </c>
      <c r="R208" t="str">
        <f>INDEX(lehmad!F$2:F$412,MATCH(klypsid!$B208,lehmad!$A$2:$A$412,0))</f>
        <v>DYNASTY-ET</v>
      </c>
      <c r="S208">
        <f>INDEX(lehmad!H$2:H$412,MATCH(klypsid!$B208,lehmad!$A$2:$A$412,0))</f>
        <v>124</v>
      </c>
      <c r="T208">
        <f>INDEX(lehmad!K$2:K$412,MATCH(klypsid!$B208,lehmad!$A$2:$A$412,0))</f>
        <v>108</v>
      </c>
      <c r="U208" s="4">
        <f t="shared" si="6"/>
        <v>1</v>
      </c>
      <c r="V208">
        <f t="shared" si="7"/>
        <v>12</v>
      </c>
    </row>
    <row r="209" spans="1:22" x14ac:dyDescent="0.25">
      <c r="A209">
        <v>3202</v>
      </c>
      <c r="B209" t="str">
        <f>"E"&amp;A209</f>
        <v>E3202</v>
      </c>
      <c r="C209" t="s">
        <v>15</v>
      </c>
      <c r="D209">
        <v>1</v>
      </c>
      <c r="E209">
        <f>IF(D209&lt;4,D209,4)</f>
        <v>1</v>
      </c>
      <c r="F209" s="1">
        <v>38983</v>
      </c>
      <c r="G209" s="1">
        <v>39022</v>
      </c>
      <c r="H209" s="3">
        <f>G209-F209</f>
        <v>39</v>
      </c>
      <c r="I209" s="3">
        <f>IF(H209&lt;=60,1,IF(H209&lt;=150,2,3))</f>
        <v>1</v>
      </c>
      <c r="J209">
        <v>34.1</v>
      </c>
      <c r="K209">
        <v>3.72</v>
      </c>
      <c r="L209">
        <v>3.39</v>
      </c>
      <c r="M209">
        <v>51</v>
      </c>
      <c r="N209">
        <f>LOG(M209/100,2)+3</f>
        <v>2.0285691521967708</v>
      </c>
      <c r="O209">
        <f>INDEX(lehmad!B$2:B$412,MATCH(klypsid!$B209,lehmad!$A$2:$A$412,0))</f>
        <v>38298</v>
      </c>
      <c r="P209">
        <f>INDEX(lehmad!D$2:D$412,MATCH(klypsid!$B209,lehmad!$A$2:$A$412,0))</f>
        <v>95</v>
      </c>
      <c r="Q209">
        <f>INDEX(lehmad!E$2:E$412,MATCH(klypsid!$B209,lehmad!$A$2:$A$412,0))</f>
        <v>1</v>
      </c>
      <c r="R209" t="str">
        <f>INDEX(lehmad!F$2:F$412,MATCH(klypsid!$B209,lehmad!$A$2:$A$412,0))</f>
        <v>DYNASTY-ET</v>
      </c>
      <c r="S209">
        <f>INDEX(lehmad!H$2:H$412,MATCH(klypsid!$B209,lehmad!$A$2:$A$412,0))</f>
        <v>124</v>
      </c>
      <c r="T209">
        <f>INDEX(lehmad!K$2:K$412,MATCH(klypsid!$B209,lehmad!$A$2:$A$412,0))</f>
        <v>108</v>
      </c>
      <c r="U209" s="4">
        <f t="shared" si="6"/>
        <v>2</v>
      </c>
      <c r="V209">
        <f t="shared" si="7"/>
        <v>27</v>
      </c>
    </row>
    <row r="210" spans="1:22" x14ac:dyDescent="0.25">
      <c r="A210">
        <v>3202</v>
      </c>
      <c r="B210" t="str">
        <f>"E"&amp;A210</f>
        <v>E3202</v>
      </c>
      <c r="C210" t="s">
        <v>15</v>
      </c>
      <c r="D210">
        <v>1</v>
      </c>
      <c r="E210">
        <f>IF(D210&lt;4,D210,4)</f>
        <v>1</v>
      </c>
      <c r="F210" s="1">
        <v>38983</v>
      </c>
      <c r="G210" s="1">
        <v>39052</v>
      </c>
      <c r="H210" s="3">
        <f>G210-F210</f>
        <v>69</v>
      </c>
      <c r="I210" s="3">
        <f>IF(H210&lt;=60,1,IF(H210&lt;=150,2,3))</f>
        <v>2</v>
      </c>
      <c r="J210">
        <v>38.5</v>
      </c>
      <c r="K210">
        <v>2.37</v>
      </c>
      <c r="L210">
        <v>3.34</v>
      </c>
      <c r="M210">
        <v>29</v>
      </c>
      <c r="N210">
        <f>LOG(M210/100,2)+3</f>
        <v>1.2141248053528473</v>
      </c>
      <c r="O210">
        <f>INDEX(lehmad!B$2:B$412,MATCH(klypsid!$B210,lehmad!$A$2:$A$412,0))</f>
        <v>38298</v>
      </c>
      <c r="P210">
        <f>INDEX(lehmad!D$2:D$412,MATCH(klypsid!$B210,lehmad!$A$2:$A$412,0))</f>
        <v>95</v>
      </c>
      <c r="Q210">
        <f>INDEX(lehmad!E$2:E$412,MATCH(klypsid!$B210,lehmad!$A$2:$A$412,0))</f>
        <v>1</v>
      </c>
      <c r="R210" t="str">
        <f>INDEX(lehmad!F$2:F$412,MATCH(klypsid!$B210,lehmad!$A$2:$A$412,0))</f>
        <v>DYNASTY-ET</v>
      </c>
      <c r="S210">
        <f>INDEX(lehmad!H$2:H$412,MATCH(klypsid!$B210,lehmad!$A$2:$A$412,0))</f>
        <v>124</v>
      </c>
      <c r="T210">
        <f>INDEX(lehmad!K$2:K$412,MATCH(klypsid!$B210,lehmad!$A$2:$A$412,0))</f>
        <v>108</v>
      </c>
      <c r="U210" s="4">
        <f t="shared" si="6"/>
        <v>3</v>
      </c>
      <c r="V210">
        <f t="shared" si="7"/>
        <v>30</v>
      </c>
    </row>
    <row r="211" spans="1:22" x14ac:dyDescent="0.25">
      <c r="A211">
        <v>3202</v>
      </c>
      <c r="B211" t="str">
        <f>"E"&amp;A211</f>
        <v>E3202</v>
      </c>
      <c r="C211" t="s">
        <v>15</v>
      </c>
      <c r="D211">
        <v>1</v>
      </c>
      <c r="E211">
        <f>IF(D211&lt;4,D211,4)</f>
        <v>1</v>
      </c>
      <c r="F211" s="1">
        <v>38983</v>
      </c>
      <c r="G211" s="1">
        <v>39085</v>
      </c>
      <c r="H211" s="3">
        <f>G211-F211</f>
        <v>102</v>
      </c>
      <c r="I211" s="3">
        <f>IF(H211&lt;=60,1,IF(H211&lt;=150,2,3))</f>
        <v>2</v>
      </c>
      <c r="J211">
        <v>34.799999999999997</v>
      </c>
      <c r="K211">
        <v>3.3</v>
      </c>
      <c r="L211">
        <v>3.28</v>
      </c>
      <c r="M211">
        <v>48</v>
      </c>
      <c r="N211">
        <f>LOG(M211/100,2)+3</f>
        <v>1.9411063109464315</v>
      </c>
      <c r="O211">
        <f>INDEX(lehmad!B$2:B$412,MATCH(klypsid!$B211,lehmad!$A$2:$A$412,0))</f>
        <v>38298</v>
      </c>
      <c r="P211">
        <f>INDEX(lehmad!D$2:D$412,MATCH(klypsid!$B211,lehmad!$A$2:$A$412,0))</f>
        <v>95</v>
      </c>
      <c r="Q211">
        <f>INDEX(lehmad!E$2:E$412,MATCH(klypsid!$B211,lehmad!$A$2:$A$412,0))</f>
        <v>1</v>
      </c>
      <c r="R211" t="str">
        <f>INDEX(lehmad!F$2:F$412,MATCH(klypsid!$B211,lehmad!$A$2:$A$412,0))</f>
        <v>DYNASTY-ET</v>
      </c>
      <c r="S211">
        <f>INDEX(lehmad!H$2:H$412,MATCH(klypsid!$B211,lehmad!$A$2:$A$412,0))</f>
        <v>124</v>
      </c>
      <c r="T211">
        <f>INDEX(lehmad!K$2:K$412,MATCH(klypsid!$B211,lehmad!$A$2:$A$412,0))</f>
        <v>108</v>
      </c>
      <c r="U211" s="4">
        <f t="shared" si="6"/>
        <v>4</v>
      </c>
      <c r="V211">
        <f t="shared" si="7"/>
        <v>33</v>
      </c>
    </row>
    <row r="212" spans="1:22" x14ac:dyDescent="0.25">
      <c r="A212">
        <v>3202</v>
      </c>
      <c r="B212" t="str">
        <f>"E"&amp;A212</f>
        <v>E3202</v>
      </c>
      <c r="C212" t="s">
        <v>15</v>
      </c>
      <c r="D212">
        <v>1</v>
      </c>
      <c r="E212">
        <f>IF(D212&lt;4,D212,4)</f>
        <v>1</v>
      </c>
      <c r="F212" s="1">
        <v>38983</v>
      </c>
      <c r="G212" s="1">
        <v>39114</v>
      </c>
      <c r="H212" s="3">
        <f>G212-F212</f>
        <v>131</v>
      </c>
      <c r="I212" s="3">
        <f>IF(H212&lt;=60,1,IF(H212&lt;=150,2,3))</f>
        <v>2</v>
      </c>
      <c r="J212">
        <v>32.9</v>
      </c>
      <c r="K212">
        <v>4.32</v>
      </c>
      <c r="L212">
        <v>3.31</v>
      </c>
      <c r="M212">
        <v>97</v>
      </c>
      <c r="N212">
        <f>LOG(M212/100,2)+3</f>
        <v>2.956056652412403</v>
      </c>
      <c r="O212">
        <f>INDEX(lehmad!B$2:B$412,MATCH(klypsid!$B212,lehmad!$A$2:$A$412,0))</f>
        <v>38298</v>
      </c>
      <c r="P212">
        <f>INDEX(lehmad!D$2:D$412,MATCH(klypsid!$B212,lehmad!$A$2:$A$412,0))</f>
        <v>95</v>
      </c>
      <c r="Q212">
        <f>INDEX(lehmad!E$2:E$412,MATCH(klypsid!$B212,lehmad!$A$2:$A$412,0))</f>
        <v>1</v>
      </c>
      <c r="R212" t="str">
        <f>INDEX(lehmad!F$2:F$412,MATCH(klypsid!$B212,lehmad!$A$2:$A$412,0))</f>
        <v>DYNASTY-ET</v>
      </c>
      <c r="S212">
        <f>INDEX(lehmad!H$2:H$412,MATCH(klypsid!$B212,lehmad!$A$2:$A$412,0))</f>
        <v>124</v>
      </c>
      <c r="T212">
        <f>INDEX(lehmad!K$2:K$412,MATCH(klypsid!$B212,lehmad!$A$2:$A$412,0))</f>
        <v>108</v>
      </c>
      <c r="U212" s="4">
        <f t="shared" si="6"/>
        <v>5</v>
      </c>
      <c r="V212">
        <f t="shared" si="7"/>
        <v>29</v>
      </c>
    </row>
    <row r="213" spans="1:22" x14ac:dyDescent="0.25">
      <c r="A213">
        <v>3202</v>
      </c>
      <c r="B213" t="str">
        <f>"E"&amp;A213</f>
        <v>E3202</v>
      </c>
      <c r="C213" t="s">
        <v>15</v>
      </c>
      <c r="D213">
        <v>1</v>
      </c>
      <c r="E213">
        <f>IF(D213&lt;4,D213,4)</f>
        <v>1</v>
      </c>
      <c r="F213" s="1">
        <v>38983</v>
      </c>
      <c r="G213" s="1">
        <v>39142</v>
      </c>
      <c r="H213" s="3">
        <f>G213-F213</f>
        <v>159</v>
      </c>
      <c r="I213" s="3">
        <f>IF(H213&lt;=60,1,IF(H213&lt;=150,2,3))</f>
        <v>3</v>
      </c>
      <c r="J213">
        <v>31.3</v>
      </c>
      <c r="K213">
        <v>4.12</v>
      </c>
      <c r="L213">
        <v>3.56</v>
      </c>
      <c r="M213">
        <v>57</v>
      </c>
      <c r="N213">
        <f>LOG(M213/100,2)+3</f>
        <v>2.1890338243900169</v>
      </c>
      <c r="O213">
        <f>INDEX(lehmad!B$2:B$412,MATCH(klypsid!$B213,lehmad!$A$2:$A$412,0))</f>
        <v>38298</v>
      </c>
      <c r="P213">
        <f>INDEX(lehmad!D$2:D$412,MATCH(klypsid!$B213,lehmad!$A$2:$A$412,0))</f>
        <v>95</v>
      </c>
      <c r="Q213">
        <f>INDEX(lehmad!E$2:E$412,MATCH(klypsid!$B213,lehmad!$A$2:$A$412,0))</f>
        <v>1</v>
      </c>
      <c r="R213" t="str">
        <f>INDEX(lehmad!F$2:F$412,MATCH(klypsid!$B213,lehmad!$A$2:$A$412,0))</f>
        <v>DYNASTY-ET</v>
      </c>
      <c r="S213">
        <f>INDEX(lehmad!H$2:H$412,MATCH(klypsid!$B213,lehmad!$A$2:$A$412,0))</f>
        <v>124</v>
      </c>
      <c r="T213">
        <f>INDEX(lehmad!K$2:K$412,MATCH(klypsid!$B213,lehmad!$A$2:$A$412,0))</f>
        <v>108</v>
      </c>
      <c r="U213" s="4">
        <f t="shared" si="6"/>
        <v>6</v>
      </c>
      <c r="V213">
        <f t="shared" si="7"/>
        <v>28</v>
      </c>
    </row>
    <row r="214" spans="1:22" x14ac:dyDescent="0.25">
      <c r="A214">
        <v>3202</v>
      </c>
      <c r="B214" t="str">
        <f>"E"&amp;A214</f>
        <v>E3202</v>
      </c>
      <c r="C214" t="s">
        <v>15</v>
      </c>
      <c r="D214">
        <v>1</v>
      </c>
      <c r="E214">
        <f>IF(D214&lt;4,D214,4)</f>
        <v>1</v>
      </c>
      <c r="F214" s="1">
        <v>38983</v>
      </c>
      <c r="G214" s="1">
        <v>39173</v>
      </c>
      <c r="H214" s="3">
        <f>G214-F214</f>
        <v>190</v>
      </c>
      <c r="I214" s="3">
        <f>IF(H214&lt;=60,1,IF(H214&lt;=150,2,3))</f>
        <v>3</v>
      </c>
      <c r="J214">
        <v>30.3</v>
      </c>
      <c r="K214">
        <v>4.26</v>
      </c>
      <c r="L214">
        <v>3.65</v>
      </c>
      <c r="M214">
        <v>35</v>
      </c>
      <c r="N214">
        <f>LOG(M214/100,2)+3</f>
        <v>1.4854268271702415</v>
      </c>
      <c r="O214">
        <f>INDEX(lehmad!B$2:B$412,MATCH(klypsid!$B214,lehmad!$A$2:$A$412,0))</f>
        <v>38298</v>
      </c>
      <c r="P214">
        <f>INDEX(lehmad!D$2:D$412,MATCH(klypsid!$B214,lehmad!$A$2:$A$412,0))</f>
        <v>95</v>
      </c>
      <c r="Q214">
        <f>INDEX(lehmad!E$2:E$412,MATCH(klypsid!$B214,lehmad!$A$2:$A$412,0))</f>
        <v>1</v>
      </c>
      <c r="R214" t="str">
        <f>INDEX(lehmad!F$2:F$412,MATCH(klypsid!$B214,lehmad!$A$2:$A$412,0))</f>
        <v>DYNASTY-ET</v>
      </c>
      <c r="S214">
        <f>INDEX(lehmad!H$2:H$412,MATCH(klypsid!$B214,lehmad!$A$2:$A$412,0))</f>
        <v>124</v>
      </c>
      <c r="T214">
        <f>INDEX(lehmad!K$2:K$412,MATCH(klypsid!$B214,lehmad!$A$2:$A$412,0))</f>
        <v>108</v>
      </c>
      <c r="U214" s="4">
        <f t="shared" si="6"/>
        <v>7</v>
      </c>
      <c r="V214">
        <f t="shared" si="7"/>
        <v>31</v>
      </c>
    </row>
    <row r="215" spans="1:22" x14ac:dyDescent="0.25">
      <c r="A215">
        <v>3202</v>
      </c>
      <c r="B215" t="str">
        <f>"E"&amp;A215</f>
        <v>E3202</v>
      </c>
      <c r="C215" t="s">
        <v>15</v>
      </c>
      <c r="D215">
        <v>1</v>
      </c>
      <c r="E215">
        <f>IF(D215&lt;4,D215,4)</f>
        <v>1</v>
      </c>
      <c r="F215" s="1">
        <v>38983</v>
      </c>
      <c r="G215" s="1">
        <v>39204</v>
      </c>
      <c r="H215" s="3">
        <f>G215-F215</f>
        <v>221</v>
      </c>
      <c r="I215" s="3">
        <f>IF(H215&lt;=60,1,IF(H215&lt;=150,2,3))</f>
        <v>3</v>
      </c>
      <c r="J215">
        <v>28.6</v>
      </c>
      <c r="K215">
        <v>4.2</v>
      </c>
      <c r="L215">
        <v>3.95</v>
      </c>
      <c r="M215">
        <v>42</v>
      </c>
      <c r="N215">
        <f>LOG(M215/100,2)+3</f>
        <v>1.7484612330040357</v>
      </c>
      <c r="O215">
        <f>INDEX(lehmad!B$2:B$412,MATCH(klypsid!$B215,lehmad!$A$2:$A$412,0))</f>
        <v>38298</v>
      </c>
      <c r="P215">
        <f>INDEX(lehmad!D$2:D$412,MATCH(klypsid!$B215,lehmad!$A$2:$A$412,0))</f>
        <v>95</v>
      </c>
      <c r="Q215">
        <f>INDEX(lehmad!E$2:E$412,MATCH(klypsid!$B215,lehmad!$A$2:$A$412,0))</f>
        <v>1</v>
      </c>
      <c r="R215" t="str">
        <f>INDEX(lehmad!F$2:F$412,MATCH(klypsid!$B215,lehmad!$A$2:$A$412,0))</f>
        <v>DYNASTY-ET</v>
      </c>
      <c r="S215">
        <f>INDEX(lehmad!H$2:H$412,MATCH(klypsid!$B215,lehmad!$A$2:$A$412,0))</f>
        <v>124</v>
      </c>
      <c r="T215">
        <f>INDEX(lehmad!K$2:K$412,MATCH(klypsid!$B215,lehmad!$A$2:$A$412,0))</f>
        <v>108</v>
      </c>
      <c r="U215" s="4">
        <f t="shared" si="6"/>
        <v>8</v>
      </c>
      <c r="V215">
        <f t="shared" si="7"/>
        <v>31</v>
      </c>
    </row>
    <row r="216" spans="1:22" x14ac:dyDescent="0.25">
      <c r="A216">
        <v>3202</v>
      </c>
      <c r="B216" t="str">
        <f>"E"&amp;A216</f>
        <v>E3202</v>
      </c>
      <c r="C216" t="s">
        <v>15</v>
      </c>
      <c r="D216">
        <v>1</v>
      </c>
      <c r="E216">
        <f>IF(D216&lt;4,D216,4)</f>
        <v>1</v>
      </c>
      <c r="F216" s="1">
        <v>38983</v>
      </c>
      <c r="G216" s="1">
        <v>39236</v>
      </c>
      <c r="H216" s="3">
        <f>G216-F216</f>
        <v>253</v>
      </c>
      <c r="I216" s="3">
        <f>IF(H216&lt;=60,1,IF(H216&lt;=150,2,3))</f>
        <v>3</v>
      </c>
      <c r="J216">
        <v>25.9</v>
      </c>
      <c r="K216">
        <v>3.34</v>
      </c>
      <c r="L216">
        <v>3.88</v>
      </c>
      <c r="M216">
        <v>150</v>
      </c>
      <c r="N216">
        <f>LOG(M216/100,2)+3</f>
        <v>3.5849625007211561</v>
      </c>
      <c r="O216">
        <f>INDEX(lehmad!B$2:B$412,MATCH(klypsid!$B216,lehmad!$A$2:$A$412,0))</f>
        <v>38298</v>
      </c>
      <c r="P216">
        <f>INDEX(lehmad!D$2:D$412,MATCH(klypsid!$B216,lehmad!$A$2:$A$412,0))</f>
        <v>95</v>
      </c>
      <c r="Q216">
        <f>INDEX(lehmad!E$2:E$412,MATCH(klypsid!$B216,lehmad!$A$2:$A$412,0))</f>
        <v>1</v>
      </c>
      <c r="R216" t="str">
        <f>INDEX(lehmad!F$2:F$412,MATCH(klypsid!$B216,lehmad!$A$2:$A$412,0))</f>
        <v>DYNASTY-ET</v>
      </c>
      <c r="S216">
        <f>INDEX(lehmad!H$2:H$412,MATCH(klypsid!$B216,lehmad!$A$2:$A$412,0))</f>
        <v>124</v>
      </c>
      <c r="T216">
        <f>INDEX(lehmad!K$2:K$412,MATCH(klypsid!$B216,lehmad!$A$2:$A$412,0))</f>
        <v>108</v>
      </c>
      <c r="U216" s="4">
        <f t="shared" si="6"/>
        <v>9</v>
      </c>
      <c r="V216">
        <f t="shared" si="7"/>
        <v>32</v>
      </c>
    </row>
    <row r="217" spans="1:22" x14ac:dyDescent="0.25">
      <c r="A217">
        <v>3202</v>
      </c>
      <c r="B217" t="str">
        <f>"E"&amp;A217</f>
        <v>E3202</v>
      </c>
      <c r="C217" t="s">
        <v>15</v>
      </c>
      <c r="D217">
        <v>1</v>
      </c>
      <c r="E217">
        <f>IF(D217&lt;4,D217,4)</f>
        <v>1</v>
      </c>
      <c r="F217" s="1">
        <v>38983</v>
      </c>
      <c r="G217" s="1">
        <v>39266</v>
      </c>
      <c r="H217" s="3">
        <f>G217-F217</f>
        <v>283</v>
      </c>
      <c r="I217" s="3">
        <f>IF(H217&lt;=60,1,IF(H217&lt;=150,2,3))</f>
        <v>3</v>
      </c>
      <c r="J217">
        <v>13.6</v>
      </c>
      <c r="K217">
        <v>4.18</v>
      </c>
      <c r="L217">
        <v>4.1100000000000003</v>
      </c>
      <c r="M217">
        <v>108</v>
      </c>
      <c r="N217">
        <f>LOG(M217/100,2)+3</f>
        <v>3.1110313123887439</v>
      </c>
      <c r="O217">
        <f>INDEX(lehmad!B$2:B$412,MATCH(klypsid!$B217,lehmad!$A$2:$A$412,0))</f>
        <v>38298</v>
      </c>
      <c r="P217">
        <f>INDEX(lehmad!D$2:D$412,MATCH(klypsid!$B217,lehmad!$A$2:$A$412,0))</f>
        <v>95</v>
      </c>
      <c r="Q217">
        <f>INDEX(lehmad!E$2:E$412,MATCH(klypsid!$B217,lehmad!$A$2:$A$412,0))</f>
        <v>1</v>
      </c>
      <c r="R217" t="str">
        <f>INDEX(lehmad!F$2:F$412,MATCH(klypsid!$B217,lehmad!$A$2:$A$412,0))</f>
        <v>DYNASTY-ET</v>
      </c>
      <c r="S217">
        <f>INDEX(lehmad!H$2:H$412,MATCH(klypsid!$B217,lehmad!$A$2:$A$412,0))</f>
        <v>124</v>
      </c>
      <c r="T217">
        <f>INDEX(lehmad!K$2:K$412,MATCH(klypsid!$B217,lehmad!$A$2:$A$412,0))</f>
        <v>108</v>
      </c>
      <c r="U217" s="4">
        <f t="shared" si="6"/>
        <v>10</v>
      </c>
      <c r="V217">
        <f t="shared" si="7"/>
        <v>30</v>
      </c>
    </row>
    <row r="218" spans="1:22" x14ac:dyDescent="0.25">
      <c r="A218">
        <v>3202</v>
      </c>
      <c r="B218" t="str">
        <f>"E"&amp;A218</f>
        <v>E3202</v>
      </c>
      <c r="C218" t="s">
        <v>15</v>
      </c>
      <c r="D218">
        <v>2</v>
      </c>
      <c r="E218">
        <f>IF(D218&lt;4,D218,4)</f>
        <v>2</v>
      </c>
      <c r="F218" s="1">
        <v>39346</v>
      </c>
      <c r="G218" s="1">
        <v>39356</v>
      </c>
      <c r="H218" s="3">
        <f>G218-F218</f>
        <v>10</v>
      </c>
      <c r="I218" s="3">
        <f>IF(H218&lt;=60,1,IF(H218&lt;=150,2,3))</f>
        <v>1</v>
      </c>
      <c r="J218">
        <v>40.4</v>
      </c>
      <c r="K218">
        <v>6.01</v>
      </c>
      <c r="L218">
        <v>3.06</v>
      </c>
      <c r="M218">
        <v>45</v>
      </c>
      <c r="N218">
        <f>LOG(M218/100,2)+3</f>
        <v>1.84799690655495</v>
      </c>
      <c r="O218">
        <f>INDEX(lehmad!B$2:B$412,MATCH(klypsid!$B218,lehmad!$A$2:$A$412,0))</f>
        <v>38298</v>
      </c>
      <c r="P218">
        <f>INDEX(lehmad!D$2:D$412,MATCH(klypsid!$B218,lehmad!$A$2:$A$412,0))</f>
        <v>95</v>
      </c>
      <c r="Q218">
        <f>INDEX(lehmad!E$2:E$412,MATCH(klypsid!$B218,lehmad!$A$2:$A$412,0))</f>
        <v>1</v>
      </c>
      <c r="R218" t="str">
        <f>INDEX(lehmad!F$2:F$412,MATCH(klypsid!$B218,lehmad!$A$2:$A$412,0))</f>
        <v>DYNASTY-ET</v>
      </c>
      <c r="S218">
        <f>INDEX(lehmad!H$2:H$412,MATCH(klypsid!$B218,lehmad!$A$2:$A$412,0))</f>
        <v>124</v>
      </c>
      <c r="T218">
        <f>INDEX(lehmad!K$2:K$412,MATCH(klypsid!$B218,lehmad!$A$2:$A$412,0))</f>
        <v>108</v>
      </c>
      <c r="U218" s="4">
        <f t="shared" si="6"/>
        <v>1</v>
      </c>
      <c r="V218">
        <f t="shared" si="7"/>
        <v>10</v>
      </c>
    </row>
    <row r="219" spans="1:22" x14ac:dyDescent="0.25">
      <c r="A219">
        <v>3202</v>
      </c>
      <c r="B219" t="str">
        <f>"E"&amp;A219</f>
        <v>E3202</v>
      </c>
      <c r="C219" t="s">
        <v>15</v>
      </c>
      <c r="D219">
        <v>2</v>
      </c>
      <c r="E219">
        <f>IF(D219&lt;4,D219,4)</f>
        <v>2</v>
      </c>
      <c r="F219" s="1">
        <v>39346</v>
      </c>
      <c r="G219" s="1">
        <v>39387</v>
      </c>
      <c r="H219" s="3">
        <f>G219-F219</f>
        <v>41</v>
      </c>
      <c r="I219" s="3">
        <f>IF(H219&lt;=60,1,IF(H219&lt;=150,2,3))</f>
        <v>1</v>
      </c>
      <c r="J219">
        <v>43.3</v>
      </c>
      <c r="K219">
        <v>3.21</v>
      </c>
      <c r="L219">
        <v>3.09</v>
      </c>
      <c r="M219">
        <v>13</v>
      </c>
      <c r="N219">
        <f>LOG(M219/100,2)+3</f>
        <v>5.6583528366367375E-2</v>
      </c>
      <c r="O219">
        <f>INDEX(lehmad!B$2:B$412,MATCH(klypsid!$B219,lehmad!$A$2:$A$412,0))</f>
        <v>38298</v>
      </c>
      <c r="P219">
        <f>INDEX(lehmad!D$2:D$412,MATCH(klypsid!$B219,lehmad!$A$2:$A$412,0))</f>
        <v>95</v>
      </c>
      <c r="Q219">
        <f>INDEX(lehmad!E$2:E$412,MATCH(klypsid!$B219,lehmad!$A$2:$A$412,0))</f>
        <v>1</v>
      </c>
      <c r="R219" t="str">
        <f>INDEX(lehmad!F$2:F$412,MATCH(klypsid!$B219,lehmad!$A$2:$A$412,0))</f>
        <v>DYNASTY-ET</v>
      </c>
      <c r="S219">
        <f>INDEX(lehmad!H$2:H$412,MATCH(klypsid!$B219,lehmad!$A$2:$A$412,0))</f>
        <v>124</v>
      </c>
      <c r="T219">
        <f>INDEX(lehmad!K$2:K$412,MATCH(klypsid!$B219,lehmad!$A$2:$A$412,0))</f>
        <v>108</v>
      </c>
      <c r="U219" s="4">
        <f t="shared" si="6"/>
        <v>2</v>
      </c>
      <c r="V219">
        <f t="shared" si="7"/>
        <v>31</v>
      </c>
    </row>
    <row r="220" spans="1:22" x14ac:dyDescent="0.25">
      <c r="A220">
        <v>3202</v>
      </c>
      <c r="B220" t="str">
        <f>"E"&amp;A220</f>
        <v>E3202</v>
      </c>
      <c r="C220" t="s">
        <v>15</v>
      </c>
      <c r="D220">
        <v>2</v>
      </c>
      <c r="E220">
        <f>IF(D220&lt;4,D220,4)</f>
        <v>2</v>
      </c>
      <c r="F220" s="1">
        <v>39346</v>
      </c>
      <c r="G220" s="1">
        <v>39418</v>
      </c>
      <c r="H220" s="3">
        <f>G220-F220</f>
        <v>72</v>
      </c>
      <c r="I220" s="3">
        <f>IF(H220&lt;=60,1,IF(H220&lt;=150,2,3))</f>
        <v>2</v>
      </c>
      <c r="J220">
        <v>43.7</v>
      </c>
      <c r="K220">
        <v>3.11</v>
      </c>
      <c r="L220">
        <v>3.39</v>
      </c>
      <c r="M220">
        <v>13</v>
      </c>
      <c r="N220">
        <f>LOG(M220/100,2)+3</f>
        <v>5.6583528366367375E-2</v>
      </c>
      <c r="O220">
        <f>INDEX(lehmad!B$2:B$412,MATCH(klypsid!$B220,lehmad!$A$2:$A$412,0))</f>
        <v>38298</v>
      </c>
      <c r="P220">
        <f>INDEX(lehmad!D$2:D$412,MATCH(klypsid!$B220,lehmad!$A$2:$A$412,0))</f>
        <v>95</v>
      </c>
      <c r="Q220">
        <f>INDEX(lehmad!E$2:E$412,MATCH(klypsid!$B220,lehmad!$A$2:$A$412,0))</f>
        <v>1</v>
      </c>
      <c r="R220" t="str">
        <f>INDEX(lehmad!F$2:F$412,MATCH(klypsid!$B220,lehmad!$A$2:$A$412,0))</f>
        <v>DYNASTY-ET</v>
      </c>
      <c r="S220">
        <f>INDEX(lehmad!H$2:H$412,MATCH(klypsid!$B220,lehmad!$A$2:$A$412,0))</f>
        <v>124</v>
      </c>
      <c r="T220">
        <f>INDEX(lehmad!K$2:K$412,MATCH(klypsid!$B220,lehmad!$A$2:$A$412,0))</f>
        <v>108</v>
      </c>
      <c r="U220" s="4">
        <f t="shared" si="6"/>
        <v>3</v>
      </c>
      <c r="V220">
        <f t="shared" si="7"/>
        <v>31</v>
      </c>
    </row>
    <row r="221" spans="1:22" x14ac:dyDescent="0.25">
      <c r="A221">
        <v>3202</v>
      </c>
      <c r="B221" t="str">
        <f>"E"&amp;A221</f>
        <v>E3202</v>
      </c>
      <c r="C221" t="s">
        <v>15</v>
      </c>
      <c r="D221">
        <v>2</v>
      </c>
      <c r="E221">
        <f>IF(D221&lt;4,D221,4)</f>
        <v>2</v>
      </c>
      <c r="F221" s="1">
        <v>39346</v>
      </c>
      <c r="G221" s="1">
        <v>39450</v>
      </c>
      <c r="H221" s="3">
        <f>G221-F221</f>
        <v>104</v>
      </c>
      <c r="I221" s="3">
        <f>IF(H221&lt;=60,1,IF(H221&lt;=150,2,3))</f>
        <v>2</v>
      </c>
      <c r="J221">
        <v>42.4</v>
      </c>
      <c r="K221">
        <v>4.47</v>
      </c>
      <c r="L221">
        <v>3.38</v>
      </c>
      <c r="M221">
        <v>47</v>
      </c>
      <c r="N221">
        <f>LOG(M221/100,2)+3</f>
        <v>1.9107326619029126</v>
      </c>
      <c r="O221">
        <f>INDEX(lehmad!B$2:B$412,MATCH(klypsid!$B221,lehmad!$A$2:$A$412,0))</f>
        <v>38298</v>
      </c>
      <c r="P221">
        <f>INDEX(lehmad!D$2:D$412,MATCH(klypsid!$B221,lehmad!$A$2:$A$412,0))</f>
        <v>95</v>
      </c>
      <c r="Q221">
        <f>INDEX(lehmad!E$2:E$412,MATCH(klypsid!$B221,lehmad!$A$2:$A$412,0))</f>
        <v>1</v>
      </c>
      <c r="R221" t="str">
        <f>INDEX(lehmad!F$2:F$412,MATCH(klypsid!$B221,lehmad!$A$2:$A$412,0))</f>
        <v>DYNASTY-ET</v>
      </c>
      <c r="S221">
        <f>INDEX(lehmad!H$2:H$412,MATCH(klypsid!$B221,lehmad!$A$2:$A$412,0))</f>
        <v>124</v>
      </c>
      <c r="T221">
        <f>INDEX(lehmad!K$2:K$412,MATCH(klypsid!$B221,lehmad!$A$2:$A$412,0))</f>
        <v>108</v>
      </c>
      <c r="U221" s="4">
        <f t="shared" si="6"/>
        <v>4</v>
      </c>
      <c r="V221">
        <f t="shared" si="7"/>
        <v>32</v>
      </c>
    </row>
    <row r="222" spans="1:22" x14ac:dyDescent="0.25">
      <c r="A222">
        <v>3202</v>
      </c>
      <c r="B222" t="str">
        <f>"E"&amp;A222</f>
        <v>E3202</v>
      </c>
      <c r="C222" t="s">
        <v>15</v>
      </c>
      <c r="D222">
        <v>2</v>
      </c>
      <c r="E222">
        <f>IF(D222&lt;4,D222,4)</f>
        <v>2</v>
      </c>
      <c r="F222" s="1">
        <v>39346</v>
      </c>
      <c r="G222" s="1">
        <v>39481</v>
      </c>
      <c r="H222" s="3">
        <f>G222-F222</f>
        <v>135</v>
      </c>
      <c r="I222" s="3">
        <f>IF(H222&lt;=60,1,IF(H222&lt;=150,2,3))</f>
        <v>2</v>
      </c>
      <c r="J222">
        <v>39.9</v>
      </c>
      <c r="K222">
        <v>4.28</v>
      </c>
      <c r="L222">
        <v>3.42</v>
      </c>
      <c r="M222">
        <v>24</v>
      </c>
      <c r="N222">
        <f>LOG(M222/100,2)+3</f>
        <v>0.94110631094643127</v>
      </c>
      <c r="O222">
        <f>INDEX(lehmad!B$2:B$412,MATCH(klypsid!$B222,lehmad!$A$2:$A$412,0))</f>
        <v>38298</v>
      </c>
      <c r="P222">
        <f>INDEX(lehmad!D$2:D$412,MATCH(klypsid!$B222,lehmad!$A$2:$A$412,0))</f>
        <v>95</v>
      </c>
      <c r="Q222">
        <f>INDEX(lehmad!E$2:E$412,MATCH(klypsid!$B222,lehmad!$A$2:$A$412,0))</f>
        <v>1</v>
      </c>
      <c r="R222" t="str">
        <f>INDEX(lehmad!F$2:F$412,MATCH(klypsid!$B222,lehmad!$A$2:$A$412,0))</f>
        <v>DYNASTY-ET</v>
      </c>
      <c r="S222">
        <f>INDEX(lehmad!H$2:H$412,MATCH(klypsid!$B222,lehmad!$A$2:$A$412,0))</f>
        <v>124</v>
      </c>
      <c r="T222">
        <f>INDEX(lehmad!K$2:K$412,MATCH(klypsid!$B222,lehmad!$A$2:$A$412,0))</f>
        <v>108</v>
      </c>
      <c r="U222" s="4">
        <f t="shared" si="6"/>
        <v>5</v>
      </c>
      <c r="V222">
        <f t="shared" si="7"/>
        <v>31</v>
      </c>
    </row>
    <row r="223" spans="1:22" x14ac:dyDescent="0.25">
      <c r="A223">
        <v>3202</v>
      </c>
      <c r="B223" t="str">
        <f>"E"&amp;A223</f>
        <v>E3202</v>
      </c>
      <c r="C223" t="s">
        <v>15</v>
      </c>
      <c r="D223">
        <v>2</v>
      </c>
      <c r="E223">
        <f>IF(D223&lt;4,D223,4)</f>
        <v>2</v>
      </c>
      <c r="F223" s="1">
        <v>39346</v>
      </c>
      <c r="G223" s="1">
        <v>39509</v>
      </c>
      <c r="H223" s="3">
        <f>G223-F223</f>
        <v>163</v>
      </c>
      <c r="I223" s="3">
        <f>IF(H223&lt;=60,1,IF(H223&lt;=150,2,3))</f>
        <v>3</v>
      </c>
      <c r="J223">
        <v>32.299999999999997</v>
      </c>
      <c r="K223">
        <v>3.78</v>
      </c>
      <c r="L223">
        <v>3.47</v>
      </c>
      <c r="M223">
        <v>33</v>
      </c>
      <c r="N223">
        <f>LOG(M223/100,2)+3</f>
        <v>1.4005379295837288</v>
      </c>
      <c r="O223">
        <f>INDEX(lehmad!B$2:B$412,MATCH(klypsid!$B223,lehmad!$A$2:$A$412,0))</f>
        <v>38298</v>
      </c>
      <c r="P223">
        <f>INDEX(lehmad!D$2:D$412,MATCH(klypsid!$B223,lehmad!$A$2:$A$412,0))</f>
        <v>95</v>
      </c>
      <c r="Q223">
        <f>INDEX(lehmad!E$2:E$412,MATCH(klypsid!$B223,lehmad!$A$2:$A$412,0))</f>
        <v>1</v>
      </c>
      <c r="R223" t="str">
        <f>INDEX(lehmad!F$2:F$412,MATCH(klypsid!$B223,lehmad!$A$2:$A$412,0))</f>
        <v>DYNASTY-ET</v>
      </c>
      <c r="S223">
        <f>INDEX(lehmad!H$2:H$412,MATCH(klypsid!$B223,lehmad!$A$2:$A$412,0))</f>
        <v>124</v>
      </c>
      <c r="T223">
        <f>INDEX(lehmad!K$2:K$412,MATCH(klypsid!$B223,lehmad!$A$2:$A$412,0))</f>
        <v>108</v>
      </c>
      <c r="U223" s="4">
        <f t="shared" si="6"/>
        <v>6</v>
      </c>
      <c r="V223">
        <f t="shared" si="7"/>
        <v>28</v>
      </c>
    </row>
    <row r="224" spans="1:22" x14ac:dyDescent="0.25">
      <c r="A224">
        <v>3202</v>
      </c>
      <c r="B224" t="str">
        <f>"E"&amp;A224</f>
        <v>E3202</v>
      </c>
      <c r="C224" t="s">
        <v>15</v>
      </c>
      <c r="D224">
        <v>2</v>
      </c>
      <c r="E224">
        <f>IF(D224&lt;4,D224,4)</f>
        <v>2</v>
      </c>
      <c r="F224" s="1">
        <v>39346</v>
      </c>
      <c r="G224" s="1">
        <v>39539</v>
      </c>
      <c r="H224" s="3">
        <f>G224-F224</f>
        <v>193</v>
      </c>
      <c r="I224" s="3">
        <f>IF(H224&lt;=60,1,IF(H224&lt;=150,2,3))</f>
        <v>3</v>
      </c>
      <c r="J224">
        <v>22.7</v>
      </c>
      <c r="K224">
        <v>4.1500000000000004</v>
      </c>
      <c r="L224">
        <v>3.7</v>
      </c>
      <c r="M224">
        <v>660</v>
      </c>
      <c r="N224">
        <f>LOG(M224/100,2)+3</f>
        <v>5.7224660244710908</v>
      </c>
      <c r="O224">
        <f>INDEX(lehmad!B$2:B$412,MATCH(klypsid!$B224,lehmad!$A$2:$A$412,0))</f>
        <v>38298</v>
      </c>
      <c r="P224">
        <f>INDEX(lehmad!D$2:D$412,MATCH(klypsid!$B224,lehmad!$A$2:$A$412,0))</f>
        <v>95</v>
      </c>
      <c r="Q224">
        <f>INDEX(lehmad!E$2:E$412,MATCH(klypsid!$B224,lehmad!$A$2:$A$412,0))</f>
        <v>1</v>
      </c>
      <c r="R224" t="str">
        <f>INDEX(lehmad!F$2:F$412,MATCH(klypsid!$B224,lehmad!$A$2:$A$412,0))</f>
        <v>DYNASTY-ET</v>
      </c>
      <c r="S224">
        <f>INDEX(lehmad!H$2:H$412,MATCH(klypsid!$B224,lehmad!$A$2:$A$412,0))</f>
        <v>124</v>
      </c>
      <c r="T224">
        <f>INDEX(lehmad!K$2:K$412,MATCH(klypsid!$B224,lehmad!$A$2:$A$412,0))</f>
        <v>108</v>
      </c>
      <c r="U224" s="4">
        <f t="shared" si="6"/>
        <v>7</v>
      </c>
      <c r="V224">
        <f t="shared" si="7"/>
        <v>30</v>
      </c>
    </row>
    <row r="225" spans="1:22" x14ac:dyDescent="0.25">
      <c r="A225">
        <v>3202</v>
      </c>
      <c r="B225" t="str">
        <f>"E"&amp;A225</f>
        <v>E3202</v>
      </c>
      <c r="C225" t="s">
        <v>15</v>
      </c>
      <c r="D225">
        <v>2</v>
      </c>
      <c r="E225">
        <f>IF(D225&lt;4,D225,4)</f>
        <v>2</v>
      </c>
      <c r="F225" s="1">
        <v>39346</v>
      </c>
      <c r="G225" s="1">
        <v>39572</v>
      </c>
      <c r="H225" s="3">
        <f>G225-F225</f>
        <v>226</v>
      </c>
      <c r="I225" s="3">
        <f>IF(H225&lt;=60,1,IF(H225&lt;=150,2,3))</f>
        <v>3</v>
      </c>
      <c r="J225">
        <v>29.8</v>
      </c>
      <c r="K225">
        <v>3.55</v>
      </c>
      <c r="L225">
        <v>3.66</v>
      </c>
      <c r="M225">
        <v>89</v>
      </c>
      <c r="N225">
        <f>LOG(M225/100,2)+3</f>
        <v>2.8318772411916733</v>
      </c>
      <c r="O225">
        <f>INDEX(lehmad!B$2:B$412,MATCH(klypsid!$B225,lehmad!$A$2:$A$412,0))</f>
        <v>38298</v>
      </c>
      <c r="P225">
        <f>INDEX(lehmad!D$2:D$412,MATCH(klypsid!$B225,lehmad!$A$2:$A$412,0))</f>
        <v>95</v>
      </c>
      <c r="Q225">
        <f>INDEX(lehmad!E$2:E$412,MATCH(klypsid!$B225,lehmad!$A$2:$A$412,0))</f>
        <v>1</v>
      </c>
      <c r="R225" t="str">
        <f>INDEX(lehmad!F$2:F$412,MATCH(klypsid!$B225,lehmad!$A$2:$A$412,0))</f>
        <v>DYNASTY-ET</v>
      </c>
      <c r="S225">
        <f>INDEX(lehmad!H$2:H$412,MATCH(klypsid!$B225,lehmad!$A$2:$A$412,0))</f>
        <v>124</v>
      </c>
      <c r="T225">
        <f>INDEX(lehmad!K$2:K$412,MATCH(klypsid!$B225,lehmad!$A$2:$A$412,0))</f>
        <v>108</v>
      </c>
      <c r="U225" s="4">
        <f t="shared" si="6"/>
        <v>8</v>
      </c>
      <c r="V225">
        <f t="shared" si="7"/>
        <v>33</v>
      </c>
    </row>
    <row r="226" spans="1:22" x14ac:dyDescent="0.25">
      <c r="A226">
        <v>3202</v>
      </c>
      <c r="B226" t="str">
        <f>"E"&amp;A226</f>
        <v>E3202</v>
      </c>
      <c r="C226" t="s">
        <v>15</v>
      </c>
      <c r="D226">
        <v>2</v>
      </c>
      <c r="E226">
        <f>IF(D226&lt;4,D226,4)</f>
        <v>2</v>
      </c>
      <c r="F226" s="1">
        <v>39346</v>
      </c>
      <c r="G226" s="1">
        <v>39600</v>
      </c>
      <c r="H226" s="3">
        <f>G226-F226</f>
        <v>254</v>
      </c>
      <c r="I226" s="3">
        <f>IF(H226&lt;=60,1,IF(H226&lt;=150,2,3))</f>
        <v>3</v>
      </c>
      <c r="J226">
        <v>23</v>
      </c>
      <c r="K226">
        <v>4.18</v>
      </c>
      <c r="L226">
        <v>3.58</v>
      </c>
      <c r="M226">
        <v>104</v>
      </c>
      <c r="N226">
        <f>LOG(M226/100,2)+3</f>
        <v>3.0565835283663674</v>
      </c>
      <c r="O226">
        <f>INDEX(lehmad!B$2:B$412,MATCH(klypsid!$B226,lehmad!$A$2:$A$412,0))</f>
        <v>38298</v>
      </c>
      <c r="P226">
        <f>INDEX(lehmad!D$2:D$412,MATCH(klypsid!$B226,lehmad!$A$2:$A$412,0))</f>
        <v>95</v>
      </c>
      <c r="Q226">
        <f>INDEX(lehmad!E$2:E$412,MATCH(klypsid!$B226,lehmad!$A$2:$A$412,0))</f>
        <v>1</v>
      </c>
      <c r="R226" t="str">
        <f>INDEX(lehmad!F$2:F$412,MATCH(klypsid!$B226,lehmad!$A$2:$A$412,0))</f>
        <v>DYNASTY-ET</v>
      </c>
      <c r="S226">
        <f>INDEX(lehmad!H$2:H$412,MATCH(klypsid!$B226,lehmad!$A$2:$A$412,0))</f>
        <v>124</v>
      </c>
      <c r="T226">
        <f>INDEX(lehmad!K$2:K$412,MATCH(klypsid!$B226,lehmad!$A$2:$A$412,0))</f>
        <v>108</v>
      </c>
      <c r="U226" s="4">
        <f t="shared" si="6"/>
        <v>9</v>
      </c>
      <c r="V226">
        <f t="shared" si="7"/>
        <v>28</v>
      </c>
    </row>
    <row r="227" spans="1:22" x14ac:dyDescent="0.25">
      <c r="A227">
        <v>3202</v>
      </c>
      <c r="B227" t="str">
        <f>"E"&amp;A227</f>
        <v>E3202</v>
      </c>
      <c r="C227" t="s">
        <v>15</v>
      </c>
      <c r="D227">
        <v>2</v>
      </c>
      <c r="E227">
        <f>IF(D227&lt;4,D227,4)</f>
        <v>2</v>
      </c>
      <c r="F227" s="1">
        <v>39346</v>
      </c>
      <c r="G227" s="1">
        <v>39631</v>
      </c>
      <c r="H227" s="3">
        <f>G227-F227</f>
        <v>285</v>
      </c>
      <c r="I227" s="3">
        <f>IF(H227&lt;=60,1,IF(H227&lt;=150,2,3))</f>
        <v>3</v>
      </c>
      <c r="J227">
        <v>23</v>
      </c>
      <c r="K227">
        <v>4.8899999999999997</v>
      </c>
      <c r="L227">
        <v>3.96</v>
      </c>
      <c r="M227">
        <v>252</v>
      </c>
      <c r="N227">
        <f>LOG(M227/100,2)+3</f>
        <v>4.3334237337251915</v>
      </c>
      <c r="O227">
        <f>INDEX(lehmad!B$2:B$412,MATCH(klypsid!$B227,lehmad!$A$2:$A$412,0))</f>
        <v>38298</v>
      </c>
      <c r="P227">
        <f>INDEX(lehmad!D$2:D$412,MATCH(klypsid!$B227,lehmad!$A$2:$A$412,0))</f>
        <v>95</v>
      </c>
      <c r="Q227">
        <f>INDEX(lehmad!E$2:E$412,MATCH(klypsid!$B227,lehmad!$A$2:$A$412,0))</f>
        <v>1</v>
      </c>
      <c r="R227" t="str">
        <f>INDEX(lehmad!F$2:F$412,MATCH(klypsid!$B227,lehmad!$A$2:$A$412,0))</f>
        <v>DYNASTY-ET</v>
      </c>
      <c r="S227">
        <f>INDEX(lehmad!H$2:H$412,MATCH(klypsid!$B227,lehmad!$A$2:$A$412,0))</f>
        <v>124</v>
      </c>
      <c r="T227">
        <f>INDEX(lehmad!K$2:K$412,MATCH(klypsid!$B227,lehmad!$A$2:$A$412,0))</f>
        <v>108</v>
      </c>
      <c r="U227" s="4">
        <f t="shared" si="6"/>
        <v>10</v>
      </c>
      <c r="V227">
        <f t="shared" si="7"/>
        <v>31</v>
      </c>
    </row>
    <row r="228" spans="1:22" x14ac:dyDescent="0.25">
      <c r="A228">
        <v>3202</v>
      </c>
      <c r="B228" t="str">
        <f>"E"&amp;A228</f>
        <v>E3202</v>
      </c>
      <c r="C228" t="s">
        <v>15</v>
      </c>
      <c r="D228">
        <v>2</v>
      </c>
      <c r="E228">
        <f>IF(D228&lt;4,D228,4)</f>
        <v>2</v>
      </c>
      <c r="F228" s="1">
        <v>39346</v>
      </c>
      <c r="G228" s="1">
        <v>39663</v>
      </c>
      <c r="H228" s="3">
        <f>G228-F228</f>
        <v>317</v>
      </c>
      <c r="I228" s="3">
        <f>IF(H228&lt;=60,1,IF(H228&lt;=150,2,3))</f>
        <v>3</v>
      </c>
      <c r="J228">
        <v>14.4</v>
      </c>
      <c r="K228">
        <v>4.12</v>
      </c>
      <c r="L228">
        <v>3.91</v>
      </c>
      <c r="M228">
        <v>594</v>
      </c>
      <c r="N228">
        <f>LOG(M228/100,2)+3</f>
        <v>5.5704629310260412</v>
      </c>
      <c r="O228">
        <f>INDEX(lehmad!B$2:B$412,MATCH(klypsid!$B228,lehmad!$A$2:$A$412,0))</f>
        <v>38298</v>
      </c>
      <c r="P228">
        <f>INDEX(lehmad!D$2:D$412,MATCH(klypsid!$B228,lehmad!$A$2:$A$412,0))</f>
        <v>95</v>
      </c>
      <c r="Q228">
        <f>INDEX(lehmad!E$2:E$412,MATCH(klypsid!$B228,lehmad!$A$2:$A$412,0))</f>
        <v>1</v>
      </c>
      <c r="R228" t="str">
        <f>INDEX(lehmad!F$2:F$412,MATCH(klypsid!$B228,lehmad!$A$2:$A$412,0))</f>
        <v>DYNASTY-ET</v>
      </c>
      <c r="S228">
        <f>INDEX(lehmad!H$2:H$412,MATCH(klypsid!$B228,lehmad!$A$2:$A$412,0))</f>
        <v>124</v>
      </c>
      <c r="T228">
        <f>INDEX(lehmad!K$2:K$412,MATCH(klypsid!$B228,lehmad!$A$2:$A$412,0))</f>
        <v>108</v>
      </c>
      <c r="U228" s="4">
        <f t="shared" si="6"/>
        <v>11</v>
      </c>
      <c r="V228">
        <f t="shared" si="7"/>
        <v>32</v>
      </c>
    </row>
    <row r="229" spans="1:22" x14ac:dyDescent="0.25">
      <c r="A229">
        <v>3202</v>
      </c>
      <c r="B229" t="str">
        <f>"E"&amp;A229</f>
        <v>E3202</v>
      </c>
      <c r="C229" t="s">
        <v>15</v>
      </c>
      <c r="D229">
        <v>3</v>
      </c>
      <c r="E229">
        <f>IF(D229&lt;4,D229,4)</f>
        <v>3</v>
      </c>
      <c r="F229" s="1">
        <v>39811</v>
      </c>
      <c r="G229" s="1">
        <v>39817</v>
      </c>
      <c r="H229" s="3">
        <f>G229-F229</f>
        <v>6</v>
      </c>
      <c r="I229" s="3">
        <f>IF(H229&lt;=60,1,IF(H229&lt;=150,2,3))</f>
        <v>1</v>
      </c>
      <c r="J229">
        <v>21.8</v>
      </c>
      <c r="K229">
        <v>7.66</v>
      </c>
      <c r="L229">
        <v>3.48</v>
      </c>
      <c r="M229">
        <v>214</v>
      </c>
      <c r="N229">
        <f>LOG(M229/100,2)+3</f>
        <v>4.0976107966264221</v>
      </c>
      <c r="O229">
        <f>INDEX(lehmad!B$2:B$412,MATCH(klypsid!$B229,lehmad!$A$2:$A$412,0))</f>
        <v>38298</v>
      </c>
      <c r="P229">
        <f>INDEX(lehmad!D$2:D$412,MATCH(klypsid!$B229,lehmad!$A$2:$A$412,0))</f>
        <v>95</v>
      </c>
      <c r="Q229">
        <f>INDEX(lehmad!E$2:E$412,MATCH(klypsid!$B229,lehmad!$A$2:$A$412,0))</f>
        <v>1</v>
      </c>
      <c r="R229" t="str">
        <f>INDEX(lehmad!F$2:F$412,MATCH(klypsid!$B229,lehmad!$A$2:$A$412,0))</f>
        <v>DYNASTY-ET</v>
      </c>
      <c r="S229">
        <f>INDEX(lehmad!H$2:H$412,MATCH(klypsid!$B229,lehmad!$A$2:$A$412,0))</f>
        <v>124</v>
      </c>
      <c r="T229">
        <f>INDEX(lehmad!K$2:K$412,MATCH(klypsid!$B229,lehmad!$A$2:$A$412,0))</f>
        <v>108</v>
      </c>
      <c r="U229" s="4">
        <f t="shared" si="6"/>
        <v>1</v>
      </c>
      <c r="V229">
        <f t="shared" si="7"/>
        <v>6</v>
      </c>
    </row>
    <row r="230" spans="1:22" x14ac:dyDescent="0.25">
      <c r="A230">
        <v>3202</v>
      </c>
      <c r="B230" t="str">
        <f>"E"&amp;A230</f>
        <v>E3202</v>
      </c>
      <c r="C230" t="s">
        <v>15</v>
      </c>
      <c r="D230">
        <v>3</v>
      </c>
      <c r="E230">
        <f>IF(D230&lt;4,D230,4)</f>
        <v>3</v>
      </c>
      <c r="F230" s="1">
        <v>39811</v>
      </c>
      <c r="G230" s="1">
        <v>39845</v>
      </c>
      <c r="H230" s="3">
        <f>G230-F230</f>
        <v>34</v>
      </c>
      <c r="I230" s="3">
        <f>IF(H230&lt;=60,1,IF(H230&lt;=150,2,3))</f>
        <v>1</v>
      </c>
      <c r="J230">
        <v>37</v>
      </c>
      <c r="K230">
        <v>4.38</v>
      </c>
      <c r="L230">
        <v>3.03</v>
      </c>
      <c r="M230">
        <v>34</v>
      </c>
      <c r="N230">
        <f>LOG(M230/100,2)+3</f>
        <v>1.443606651475615</v>
      </c>
      <c r="O230">
        <f>INDEX(lehmad!B$2:B$412,MATCH(klypsid!$B230,lehmad!$A$2:$A$412,0))</f>
        <v>38298</v>
      </c>
      <c r="P230">
        <f>INDEX(lehmad!D$2:D$412,MATCH(klypsid!$B230,lehmad!$A$2:$A$412,0))</f>
        <v>95</v>
      </c>
      <c r="Q230">
        <f>INDEX(lehmad!E$2:E$412,MATCH(klypsid!$B230,lehmad!$A$2:$A$412,0))</f>
        <v>1</v>
      </c>
      <c r="R230" t="str">
        <f>INDEX(lehmad!F$2:F$412,MATCH(klypsid!$B230,lehmad!$A$2:$A$412,0))</f>
        <v>DYNASTY-ET</v>
      </c>
      <c r="S230">
        <f>INDEX(lehmad!H$2:H$412,MATCH(klypsid!$B230,lehmad!$A$2:$A$412,0))</f>
        <v>124</v>
      </c>
      <c r="T230">
        <f>INDEX(lehmad!K$2:K$412,MATCH(klypsid!$B230,lehmad!$A$2:$A$412,0))</f>
        <v>108</v>
      </c>
      <c r="U230" s="4">
        <f t="shared" si="6"/>
        <v>2</v>
      </c>
      <c r="V230">
        <f t="shared" si="7"/>
        <v>28</v>
      </c>
    </row>
    <row r="231" spans="1:22" x14ac:dyDescent="0.25">
      <c r="A231">
        <v>3202</v>
      </c>
      <c r="B231" t="str">
        <f>"E"&amp;A231</f>
        <v>E3202</v>
      </c>
      <c r="C231" t="s">
        <v>15</v>
      </c>
      <c r="D231">
        <v>3</v>
      </c>
      <c r="E231">
        <f>IF(D231&lt;4,D231,4)</f>
        <v>3</v>
      </c>
      <c r="F231" s="1">
        <v>39811</v>
      </c>
      <c r="G231" s="1">
        <v>39875</v>
      </c>
      <c r="H231" s="3">
        <f>G231-F231</f>
        <v>64</v>
      </c>
      <c r="I231" s="3">
        <f>IF(H231&lt;=60,1,IF(H231&lt;=150,2,3))</f>
        <v>2</v>
      </c>
      <c r="J231">
        <v>38.1</v>
      </c>
      <c r="K231">
        <v>3.41</v>
      </c>
      <c r="L231">
        <v>3.23</v>
      </c>
      <c r="M231">
        <v>34</v>
      </c>
      <c r="N231">
        <f>LOG(M231/100,2)+3</f>
        <v>1.443606651475615</v>
      </c>
      <c r="O231">
        <f>INDEX(lehmad!B$2:B$412,MATCH(klypsid!$B231,lehmad!$A$2:$A$412,0))</f>
        <v>38298</v>
      </c>
      <c r="P231">
        <f>INDEX(lehmad!D$2:D$412,MATCH(klypsid!$B231,lehmad!$A$2:$A$412,0))</f>
        <v>95</v>
      </c>
      <c r="Q231">
        <f>INDEX(lehmad!E$2:E$412,MATCH(klypsid!$B231,lehmad!$A$2:$A$412,0))</f>
        <v>1</v>
      </c>
      <c r="R231" t="str">
        <f>INDEX(lehmad!F$2:F$412,MATCH(klypsid!$B231,lehmad!$A$2:$A$412,0))</f>
        <v>DYNASTY-ET</v>
      </c>
      <c r="S231">
        <f>INDEX(lehmad!H$2:H$412,MATCH(klypsid!$B231,lehmad!$A$2:$A$412,0))</f>
        <v>124</v>
      </c>
      <c r="T231">
        <f>INDEX(lehmad!K$2:K$412,MATCH(klypsid!$B231,lehmad!$A$2:$A$412,0))</f>
        <v>108</v>
      </c>
      <c r="U231" s="4">
        <f t="shared" si="6"/>
        <v>3</v>
      </c>
      <c r="V231">
        <f t="shared" si="7"/>
        <v>30</v>
      </c>
    </row>
    <row r="232" spans="1:22" x14ac:dyDescent="0.25">
      <c r="A232">
        <v>3202</v>
      </c>
      <c r="B232" t="str">
        <f>"E"&amp;A232</f>
        <v>E3202</v>
      </c>
      <c r="C232" t="s">
        <v>15</v>
      </c>
      <c r="D232">
        <v>3</v>
      </c>
      <c r="E232">
        <f>IF(D232&lt;4,D232,4)</f>
        <v>3</v>
      </c>
      <c r="F232" s="1">
        <v>39811</v>
      </c>
      <c r="G232" s="1">
        <v>39908</v>
      </c>
      <c r="H232" s="3">
        <f>G232-F232</f>
        <v>97</v>
      </c>
      <c r="I232" s="3">
        <f>IF(H232&lt;=60,1,IF(H232&lt;=150,2,3))</f>
        <v>2</v>
      </c>
      <c r="J232">
        <v>36.9</v>
      </c>
      <c r="K232">
        <v>3.44</v>
      </c>
      <c r="L232">
        <v>3.5</v>
      </c>
      <c r="M232">
        <v>28</v>
      </c>
      <c r="N232">
        <f>LOG(M232/100,2)+3</f>
        <v>1.1634987322828796</v>
      </c>
      <c r="O232">
        <f>INDEX(lehmad!B$2:B$412,MATCH(klypsid!$B232,lehmad!$A$2:$A$412,0))</f>
        <v>38298</v>
      </c>
      <c r="P232">
        <f>INDEX(lehmad!D$2:D$412,MATCH(klypsid!$B232,lehmad!$A$2:$A$412,0))</f>
        <v>95</v>
      </c>
      <c r="Q232">
        <f>INDEX(lehmad!E$2:E$412,MATCH(klypsid!$B232,lehmad!$A$2:$A$412,0))</f>
        <v>1</v>
      </c>
      <c r="R232" t="str">
        <f>INDEX(lehmad!F$2:F$412,MATCH(klypsid!$B232,lehmad!$A$2:$A$412,0))</f>
        <v>DYNASTY-ET</v>
      </c>
      <c r="S232">
        <f>INDEX(lehmad!H$2:H$412,MATCH(klypsid!$B232,lehmad!$A$2:$A$412,0))</f>
        <v>124</v>
      </c>
      <c r="T232">
        <f>INDEX(lehmad!K$2:K$412,MATCH(klypsid!$B232,lehmad!$A$2:$A$412,0))</f>
        <v>108</v>
      </c>
      <c r="U232" s="4">
        <f t="shared" si="6"/>
        <v>4</v>
      </c>
      <c r="V232">
        <f t="shared" si="7"/>
        <v>33</v>
      </c>
    </row>
    <row r="233" spans="1:22" x14ac:dyDescent="0.25">
      <c r="A233">
        <v>3202</v>
      </c>
      <c r="B233" t="str">
        <f>"E"&amp;A233</f>
        <v>E3202</v>
      </c>
      <c r="C233" t="s">
        <v>15</v>
      </c>
      <c r="D233">
        <v>3</v>
      </c>
      <c r="E233">
        <f>IF(D233&lt;4,D233,4)</f>
        <v>3</v>
      </c>
      <c r="F233" s="1">
        <v>39811</v>
      </c>
      <c r="G233" s="1">
        <v>39944</v>
      </c>
      <c r="H233" s="3">
        <f>G233-F233</f>
        <v>133</v>
      </c>
      <c r="I233" s="3">
        <f>IF(H233&lt;=60,1,IF(H233&lt;=150,2,3))</f>
        <v>2</v>
      </c>
      <c r="J233">
        <v>40.299999999999997</v>
      </c>
      <c r="K233">
        <v>4.1900000000000004</v>
      </c>
      <c r="L233">
        <v>3.61</v>
      </c>
      <c r="M233">
        <v>219</v>
      </c>
      <c r="N233">
        <f>LOG(M233/100,2)+3</f>
        <v>4.1309308698264484</v>
      </c>
      <c r="O233">
        <f>INDEX(lehmad!B$2:B$412,MATCH(klypsid!$B233,lehmad!$A$2:$A$412,0))</f>
        <v>38298</v>
      </c>
      <c r="P233">
        <f>INDEX(lehmad!D$2:D$412,MATCH(klypsid!$B233,lehmad!$A$2:$A$412,0))</f>
        <v>95</v>
      </c>
      <c r="Q233">
        <f>INDEX(lehmad!E$2:E$412,MATCH(klypsid!$B233,lehmad!$A$2:$A$412,0))</f>
        <v>1</v>
      </c>
      <c r="R233" t="str">
        <f>INDEX(lehmad!F$2:F$412,MATCH(klypsid!$B233,lehmad!$A$2:$A$412,0))</f>
        <v>DYNASTY-ET</v>
      </c>
      <c r="S233">
        <f>INDEX(lehmad!H$2:H$412,MATCH(klypsid!$B233,lehmad!$A$2:$A$412,0))</f>
        <v>124</v>
      </c>
      <c r="T233">
        <f>INDEX(lehmad!K$2:K$412,MATCH(klypsid!$B233,lehmad!$A$2:$A$412,0))</f>
        <v>108</v>
      </c>
      <c r="U233" s="4">
        <f t="shared" si="6"/>
        <v>5</v>
      </c>
      <c r="V233">
        <f t="shared" si="7"/>
        <v>36</v>
      </c>
    </row>
    <row r="234" spans="1:22" x14ac:dyDescent="0.25">
      <c r="A234">
        <v>3202</v>
      </c>
      <c r="B234" t="str">
        <f>"E"&amp;A234</f>
        <v>E3202</v>
      </c>
      <c r="C234" t="s">
        <v>15</v>
      </c>
      <c r="D234">
        <v>3</v>
      </c>
      <c r="E234">
        <f>IF(D234&lt;4,D234,4)</f>
        <v>3</v>
      </c>
      <c r="F234" s="1">
        <v>39811</v>
      </c>
      <c r="G234" s="1">
        <v>39972</v>
      </c>
      <c r="H234" s="3">
        <f>G234-F234</f>
        <v>161</v>
      </c>
      <c r="I234" s="3">
        <f>IF(H234&lt;=60,1,IF(H234&lt;=150,2,3))</f>
        <v>3</v>
      </c>
      <c r="J234">
        <v>33.799999999999997</v>
      </c>
      <c r="K234">
        <v>2.7</v>
      </c>
      <c r="L234">
        <v>3.5</v>
      </c>
      <c r="M234">
        <v>551</v>
      </c>
      <c r="N234">
        <f>LOG(M234/100,2)+3</f>
        <v>5.4620523187964327</v>
      </c>
      <c r="O234">
        <f>INDEX(lehmad!B$2:B$412,MATCH(klypsid!$B234,lehmad!$A$2:$A$412,0))</f>
        <v>38298</v>
      </c>
      <c r="P234">
        <f>INDEX(lehmad!D$2:D$412,MATCH(klypsid!$B234,lehmad!$A$2:$A$412,0))</f>
        <v>95</v>
      </c>
      <c r="Q234">
        <f>INDEX(lehmad!E$2:E$412,MATCH(klypsid!$B234,lehmad!$A$2:$A$412,0))</f>
        <v>1</v>
      </c>
      <c r="R234" t="str">
        <f>INDEX(lehmad!F$2:F$412,MATCH(klypsid!$B234,lehmad!$A$2:$A$412,0))</f>
        <v>DYNASTY-ET</v>
      </c>
      <c r="S234">
        <f>INDEX(lehmad!H$2:H$412,MATCH(klypsid!$B234,lehmad!$A$2:$A$412,0))</f>
        <v>124</v>
      </c>
      <c r="T234">
        <f>INDEX(lehmad!K$2:K$412,MATCH(klypsid!$B234,lehmad!$A$2:$A$412,0))</f>
        <v>108</v>
      </c>
      <c r="U234" s="4">
        <f t="shared" si="6"/>
        <v>6</v>
      </c>
      <c r="V234">
        <f t="shared" si="7"/>
        <v>28</v>
      </c>
    </row>
    <row r="235" spans="1:22" x14ac:dyDescent="0.25">
      <c r="A235">
        <v>3202</v>
      </c>
      <c r="B235" t="str">
        <f>"E"&amp;A235</f>
        <v>E3202</v>
      </c>
      <c r="C235" t="s">
        <v>15</v>
      </c>
      <c r="D235">
        <v>3</v>
      </c>
      <c r="E235">
        <f>IF(D235&lt;4,D235,4)</f>
        <v>3</v>
      </c>
      <c r="F235" s="1">
        <v>39811</v>
      </c>
      <c r="G235" s="1">
        <v>40007</v>
      </c>
      <c r="H235" s="3">
        <f>G235-F235</f>
        <v>196</v>
      </c>
      <c r="I235" s="3">
        <f>IF(H235&lt;=60,1,IF(H235&lt;=150,2,3))</f>
        <v>3</v>
      </c>
      <c r="J235">
        <v>27.2</v>
      </c>
      <c r="K235">
        <v>2.33</v>
      </c>
      <c r="L235">
        <v>3.61</v>
      </c>
      <c r="M235">
        <v>156</v>
      </c>
      <c r="N235">
        <f>LOG(M235/100,2)+3</f>
        <v>3.6415460290875239</v>
      </c>
      <c r="O235">
        <f>INDEX(lehmad!B$2:B$412,MATCH(klypsid!$B235,lehmad!$A$2:$A$412,0))</f>
        <v>38298</v>
      </c>
      <c r="P235">
        <f>INDEX(lehmad!D$2:D$412,MATCH(klypsid!$B235,lehmad!$A$2:$A$412,0))</f>
        <v>95</v>
      </c>
      <c r="Q235">
        <f>INDEX(lehmad!E$2:E$412,MATCH(klypsid!$B235,lehmad!$A$2:$A$412,0))</f>
        <v>1</v>
      </c>
      <c r="R235" t="str">
        <f>INDEX(lehmad!F$2:F$412,MATCH(klypsid!$B235,lehmad!$A$2:$A$412,0))</f>
        <v>DYNASTY-ET</v>
      </c>
      <c r="S235">
        <f>INDEX(lehmad!H$2:H$412,MATCH(klypsid!$B235,lehmad!$A$2:$A$412,0))</f>
        <v>124</v>
      </c>
      <c r="T235">
        <f>INDEX(lehmad!K$2:K$412,MATCH(klypsid!$B235,lehmad!$A$2:$A$412,0))</f>
        <v>108</v>
      </c>
      <c r="U235" s="4">
        <f t="shared" si="6"/>
        <v>7</v>
      </c>
      <c r="V235">
        <f t="shared" si="7"/>
        <v>35</v>
      </c>
    </row>
    <row r="236" spans="1:22" x14ac:dyDescent="0.25">
      <c r="A236">
        <v>3202</v>
      </c>
      <c r="B236" t="str">
        <f>"E"&amp;A236</f>
        <v>E3202</v>
      </c>
      <c r="C236" t="s">
        <v>15</v>
      </c>
      <c r="D236">
        <v>3</v>
      </c>
      <c r="E236">
        <f>IF(D236&lt;4,D236,4)</f>
        <v>3</v>
      </c>
      <c r="F236" s="1">
        <v>39811</v>
      </c>
      <c r="G236" s="1">
        <v>40037</v>
      </c>
      <c r="H236" s="3">
        <f>G236-F236</f>
        <v>226</v>
      </c>
      <c r="I236" s="3">
        <f>IF(H236&lt;=60,1,IF(H236&lt;=150,2,3))</f>
        <v>3</v>
      </c>
      <c r="J236">
        <v>17.3</v>
      </c>
      <c r="K236">
        <v>3.5</v>
      </c>
      <c r="L236">
        <v>3.89</v>
      </c>
      <c r="M236">
        <v>329</v>
      </c>
      <c r="N236">
        <f>LOG(M236/100,2)+3</f>
        <v>4.718087583960517</v>
      </c>
      <c r="O236">
        <f>INDEX(lehmad!B$2:B$412,MATCH(klypsid!$B236,lehmad!$A$2:$A$412,0))</f>
        <v>38298</v>
      </c>
      <c r="P236">
        <f>INDEX(lehmad!D$2:D$412,MATCH(klypsid!$B236,lehmad!$A$2:$A$412,0))</f>
        <v>95</v>
      </c>
      <c r="Q236">
        <f>INDEX(lehmad!E$2:E$412,MATCH(klypsid!$B236,lehmad!$A$2:$A$412,0))</f>
        <v>1</v>
      </c>
      <c r="R236" t="str">
        <f>INDEX(lehmad!F$2:F$412,MATCH(klypsid!$B236,lehmad!$A$2:$A$412,0))</f>
        <v>DYNASTY-ET</v>
      </c>
      <c r="S236">
        <f>INDEX(lehmad!H$2:H$412,MATCH(klypsid!$B236,lehmad!$A$2:$A$412,0))</f>
        <v>124</v>
      </c>
      <c r="T236">
        <f>INDEX(lehmad!K$2:K$412,MATCH(klypsid!$B236,lehmad!$A$2:$A$412,0))</f>
        <v>108</v>
      </c>
      <c r="U236" s="4">
        <f t="shared" si="6"/>
        <v>8</v>
      </c>
      <c r="V236">
        <f t="shared" si="7"/>
        <v>30</v>
      </c>
    </row>
    <row r="237" spans="1:22" x14ac:dyDescent="0.25">
      <c r="A237">
        <v>3202</v>
      </c>
      <c r="B237" t="str">
        <f>"E"&amp;A237</f>
        <v>E3202</v>
      </c>
      <c r="C237" t="s">
        <v>15</v>
      </c>
      <c r="D237">
        <v>3</v>
      </c>
      <c r="E237">
        <f>IF(D237&lt;4,D237,4)</f>
        <v>3</v>
      </c>
      <c r="F237" s="1">
        <v>39811</v>
      </c>
      <c r="G237" s="1">
        <v>40066</v>
      </c>
      <c r="H237" s="3">
        <f>G237-F237</f>
        <v>255</v>
      </c>
      <c r="I237" s="3">
        <f>IF(H237&lt;=60,1,IF(H237&lt;=150,2,3))</f>
        <v>3</v>
      </c>
      <c r="J237">
        <v>16.8</v>
      </c>
      <c r="K237">
        <v>4.58</v>
      </c>
      <c r="L237">
        <v>4.01</v>
      </c>
      <c r="M237">
        <v>944</v>
      </c>
      <c r="N237">
        <f>LOG(M237/100,2)+3</f>
        <v>6.2387868595871163</v>
      </c>
      <c r="O237">
        <f>INDEX(lehmad!B$2:B$412,MATCH(klypsid!$B237,lehmad!$A$2:$A$412,0))</f>
        <v>38298</v>
      </c>
      <c r="P237">
        <f>INDEX(lehmad!D$2:D$412,MATCH(klypsid!$B237,lehmad!$A$2:$A$412,0))</f>
        <v>95</v>
      </c>
      <c r="Q237">
        <f>INDEX(lehmad!E$2:E$412,MATCH(klypsid!$B237,lehmad!$A$2:$A$412,0))</f>
        <v>1</v>
      </c>
      <c r="R237" t="str">
        <f>INDEX(lehmad!F$2:F$412,MATCH(klypsid!$B237,lehmad!$A$2:$A$412,0))</f>
        <v>DYNASTY-ET</v>
      </c>
      <c r="S237">
        <f>INDEX(lehmad!H$2:H$412,MATCH(klypsid!$B237,lehmad!$A$2:$A$412,0))</f>
        <v>124</v>
      </c>
      <c r="T237">
        <f>INDEX(lehmad!K$2:K$412,MATCH(klypsid!$B237,lehmad!$A$2:$A$412,0))</f>
        <v>108</v>
      </c>
      <c r="U237" s="4">
        <f t="shared" si="6"/>
        <v>9</v>
      </c>
      <c r="V237">
        <f t="shared" si="7"/>
        <v>29</v>
      </c>
    </row>
    <row r="238" spans="1:22" x14ac:dyDescent="0.25">
      <c r="A238">
        <v>3204</v>
      </c>
      <c r="B238" t="str">
        <f>"E"&amp;A238</f>
        <v>E3204</v>
      </c>
      <c r="C238" t="s">
        <v>16</v>
      </c>
      <c r="D238">
        <v>1</v>
      </c>
      <c r="E238">
        <f>IF(D238&lt;4,D238,4)</f>
        <v>1</v>
      </c>
      <c r="F238" s="1">
        <v>39041</v>
      </c>
      <c r="G238" s="1">
        <v>39052</v>
      </c>
      <c r="H238" s="3">
        <f>G238-F238</f>
        <v>11</v>
      </c>
      <c r="I238" s="3">
        <f>IF(H238&lt;=60,1,IF(H238&lt;=150,2,3))</f>
        <v>1</v>
      </c>
      <c r="J238">
        <v>38.6</v>
      </c>
      <c r="K238">
        <v>4.2</v>
      </c>
      <c r="L238">
        <v>3.19</v>
      </c>
      <c r="M238">
        <v>82</v>
      </c>
      <c r="N238">
        <f>LOG(M238/100,2)+3</f>
        <v>2.713695814843359</v>
      </c>
      <c r="O238">
        <f>INDEX(lehmad!B$2:B$412,MATCH(klypsid!$B238,lehmad!$A$2:$A$412,0))</f>
        <v>38298</v>
      </c>
      <c r="P238">
        <f>INDEX(lehmad!D$2:D$412,MATCH(klypsid!$B238,lehmad!$A$2:$A$412,0))</f>
        <v>125</v>
      </c>
      <c r="Q238">
        <f>INDEX(lehmad!E$2:E$412,MATCH(klypsid!$B238,lehmad!$A$2:$A$412,0))</f>
        <v>1</v>
      </c>
      <c r="R238" t="str">
        <f>INDEX(lehmad!F$2:F$412,MATCH(klypsid!$B238,lehmad!$A$2:$A$412,0))</f>
        <v>DYNASTY-ET</v>
      </c>
      <c r="S238">
        <f>INDEX(lehmad!H$2:H$412,MATCH(klypsid!$B238,lehmad!$A$2:$A$412,0))</f>
        <v>124</v>
      </c>
      <c r="T238">
        <f>INDEX(lehmad!K$2:K$412,MATCH(klypsid!$B238,lehmad!$A$2:$A$412,0))</f>
        <v>108</v>
      </c>
      <c r="U238" s="4">
        <f t="shared" si="6"/>
        <v>1</v>
      </c>
      <c r="V238">
        <f t="shared" si="7"/>
        <v>11</v>
      </c>
    </row>
    <row r="239" spans="1:22" x14ac:dyDescent="0.25">
      <c r="A239">
        <v>3204</v>
      </c>
      <c r="B239" t="str">
        <f>"E"&amp;A239</f>
        <v>E3204</v>
      </c>
      <c r="C239" t="s">
        <v>16</v>
      </c>
      <c r="D239">
        <v>1</v>
      </c>
      <c r="E239">
        <f>IF(D239&lt;4,D239,4)</f>
        <v>1</v>
      </c>
      <c r="F239" s="1">
        <v>39041</v>
      </c>
      <c r="G239" s="1">
        <v>39085</v>
      </c>
      <c r="H239" s="3">
        <f>G239-F239</f>
        <v>44</v>
      </c>
      <c r="I239" s="3">
        <f>IF(H239&lt;=60,1,IF(H239&lt;=150,2,3))</f>
        <v>1</v>
      </c>
      <c r="J239">
        <v>46.1</v>
      </c>
      <c r="K239">
        <v>2.95</v>
      </c>
      <c r="L239">
        <v>2.74</v>
      </c>
      <c r="M239">
        <v>70</v>
      </c>
      <c r="N239">
        <f>LOG(M239/100,2)+3</f>
        <v>2.4854268271702415</v>
      </c>
      <c r="O239">
        <f>INDEX(lehmad!B$2:B$412,MATCH(klypsid!$B239,lehmad!$A$2:$A$412,0))</f>
        <v>38298</v>
      </c>
      <c r="P239">
        <f>INDEX(lehmad!D$2:D$412,MATCH(klypsid!$B239,lehmad!$A$2:$A$412,0))</f>
        <v>125</v>
      </c>
      <c r="Q239">
        <f>INDEX(lehmad!E$2:E$412,MATCH(klypsid!$B239,lehmad!$A$2:$A$412,0))</f>
        <v>1</v>
      </c>
      <c r="R239" t="str">
        <f>INDEX(lehmad!F$2:F$412,MATCH(klypsid!$B239,lehmad!$A$2:$A$412,0))</f>
        <v>DYNASTY-ET</v>
      </c>
      <c r="S239">
        <f>INDEX(lehmad!H$2:H$412,MATCH(klypsid!$B239,lehmad!$A$2:$A$412,0))</f>
        <v>124</v>
      </c>
      <c r="T239">
        <f>INDEX(lehmad!K$2:K$412,MATCH(klypsid!$B239,lehmad!$A$2:$A$412,0))</f>
        <v>108</v>
      </c>
      <c r="U239" s="4">
        <f t="shared" si="6"/>
        <v>2</v>
      </c>
      <c r="V239">
        <f t="shared" si="7"/>
        <v>33</v>
      </c>
    </row>
    <row r="240" spans="1:22" x14ac:dyDescent="0.25">
      <c r="A240">
        <v>3204</v>
      </c>
      <c r="B240" t="str">
        <f>"E"&amp;A240</f>
        <v>E3204</v>
      </c>
      <c r="C240" t="s">
        <v>16</v>
      </c>
      <c r="D240">
        <v>1</v>
      </c>
      <c r="E240">
        <f>IF(D240&lt;4,D240,4)</f>
        <v>1</v>
      </c>
      <c r="F240" s="1">
        <v>39041</v>
      </c>
      <c r="G240" s="1">
        <v>39114</v>
      </c>
      <c r="H240" s="3">
        <f>G240-F240</f>
        <v>73</v>
      </c>
      <c r="I240" s="3">
        <f>IF(H240&lt;=60,1,IF(H240&lt;=150,2,3))</f>
        <v>2</v>
      </c>
      <c r="J240">
        <v>47.4</v>
      </c>
      <c r="K240">
        <v>3.09</v>
      </c>
      <c r="L240">
        <v>2.9</v>
      </c>
      <c r="M240">
        <v>79</v>
      </c>
      <c r="N240">
        <f>LOG(M240/100,2)+3</f>
        <v>2.6599245584023783</v>
      </c>
      <c r="O240">
        <f>INDEX(lehmad!B$2:B$412,MATCH(klypsid!$B240,lehmad!$A$2:$A$412,0))</f>
        <v>38298</v>
      </c>
      <c r="P240">
        <f>INDEX(lehmad!D$2:D$412,MATCH(klypsid!$B240,lehmad!$A$2:$A$412,0))</f>
        <v>125</v>
      </c>
      <c r="Q240">
        <f>INDEX(lehmad!E$2:E$412,MATCH(klypsid!$B240,lehmad!$A$2:$A$412,0))</f>
        <v>1</v>
      </c>
      <c r="R240" t="str">
        <f>INDEX(lehmad!F$2:F$412,MATCH(klypsid!$B240,lehmad!$A$2:$A$412,0))</f>
        <v>DYNASTY-ET</v>
      </c>
      <c r="S240">
        <f>INDEX(lehmad!H$2:H$412,MATCH(klypsid!$B240,lehmad!$A$2:$A$412,0))</f>
        <v>124</v>
      </c>
      <c r="T240">
        <f>INDEX(lehmad!K$2:K$412,MATCH(klypsid!$B240,lehmad!$A$2:$A$412,0))</f>
        <v>108</v>
      </c>
      <c r="U240" s="4">
        <f t="shared" si="6"/>
        <v>3</v>
      </c>
      <c r="V240">
        <f t="shared" si="7"/>
        <v>29</v>
      </c>
    </row>
    <row r="241" spans="1:22" x14ac:dyDescent="0.25">
      <c r="A241">
        <v>3204</v>
      </c>
      <c r="B241" t="str">
        <f>"E"&amp;A241</f>
        <v>E3204</v>
      </c>
      <c r="C241" t="s">
        <v>16</v>
      </c>
      <c r="D241">
        <v>1</v>
      </c>
      <c r="E241">
        <f>IF(D241&lt;4,D241,4)</f>
        <v>1</v>
      </c>
      <c r="F241" s="1">
        <v>39041</v>
      </c>
      <c r="G241" s="1">
        <v>39142</v>
      </c>
      <c r="H241" s="3">
        <f>G241-F241</f>
        <v>101</v>
      </c>
      <c r="I241" s="3">
        <f>IF(H241&lt;=60,1,IF(H241&lt;=150,2,3))</f>
        <v>2</v>
      </c>
      <c r="J241">
        <v>45.4</v>
      </c>
      <c r="K241">
        <v>3.24</v>
      </c>
      <c r="L241">
        <v>3.16</v>
      </c>
      <c r="M241">
        <v>90</v>
      </c>
      <c r="N241">
        <f>LOG(M241/100,2)+3</f>
        <v>2.84799690655495</v>
      </c>
      <c r="O241">
        <f>INDEX(lehmad!B$2:B$412,MATCH(klypsid!$B241,lehmad!$A$2:$A$412,0))</f>
        <v>38298</v>
      </c>
      <c r="P241">
        <f>INDEX(lehmad!D$2:D$412,MATCH(klypsid!$B241,lehmad!$A$2:$A$412,0))</f>
        <v>125</v>
      </c>
      <c r="Q241">
        <f>INDEX(lehmad!E$2:E$412,MATCH(klypsid!$B241,lehmad!$A$2:$A$412,0))</f>
        <v>1</v>
      </c>
      <c r="R241" t="str">
        <f>INDEX(lehmad!F$2:F$412,MATCH(klypsid!$B241,lehmad!$A$2:$A$412,0))</f>
        <v>DYNASTY-ET</v>
      </c>
      <c r="S241">
        <f>INDEX(lehmad!H$2:H$412,MATCH(klypsid!$B241,lehmad!$A$2:$A$412,0))</f>
        <v>124</v>
      </c>
      <c r="T241">
        <f>INDEX(lehmad!K$2:K$412,MATCH(klypsid!$B241,lehmad!$A$2:$A$412,0))</f>
        <v>108</v>
      </c>
      <c r="U241" s="4">
        <f t="shared" si="6"/>
        <v>4</v>
      </c>
      <c r="V241">
        <f t="shared" si="7"/>
        <v>28</v>
      </c>
    </row>
    <row r="242" spans="1:22" x14ac:dyDescent="0.25">
      <c r="A242">
        <v>3204</v>
      </c>
      <c r="B242" t="str">
        <f>"E"&amp;A242</f>
        <v>E3204</v>
      </c>
      <c r="C242" t="s">
        <v>16</v>
      </c>
      <c r="D242">
        <v>1</v>
      </c>
      <c r="E242">
        <f>IF(D242&lt;4,D242,4)</f>
        <v>1</v>
      </c>
      <c r="F242" s="1">
        <v>39041</v>
      </c>
      <c r="G242" s="1">
        <v>39173</v>
      </c>
      <c r="H242" s="3">
        <f>G242-F242</f>
        <v>132</v>
      </c>
      <c r="I242" s="3">
        <f>IF(H242&lt;=60,1,IF(H242&lt;=150,2,3))</f>
        <v>2</v>
      </c>
      <c r="J242">
        <v>41.5</v>
      </c>
      <c r="K242">
        <v>3.66</v>
      </c>
      <c r="L242">
        <v>3.21</v>
      </c>
      <c r="M242">
        <v>167</v>
      </c>
      <c r="N242">
        <f>LOG(M242/100,2)+3</f>
        <v>3.7398481026993275</v>
      </c>
      <c r="O242">
        <f>INDEX(lehmad!B$2:B$412,MATCH(klypsid!$B242,lehmad!$A$2:$A$412,0))</f>
        <v>38298</v>
      </c>
      <c r="P242">
        <f>INDEX(lehmad!D$2:D$412,MATCH(klypsid!$B242,lehmad!$A$2:$A$412,0))</f>
        <v>125</v>
      </c>
      <c r="Q242">
        <f>INDEX(lehmad!E$2:E$412,MATCH(klypsid!$B242,lehmad!$A$2:$A$412,0))</f>
        <v>1</v>
      </c>
      <c r="R242" t="str">
        <f>INDEX(lehmad!F$2:F$412,MATCH(klypsid!$B242,lehmad!$A$2:$A$412,0))</f>
        <v>DYNASTY-ET</v>
      </c>
      <c r="S242">
        <f>INDEX(lehmad!H$2:H$412,MATCH(klypsid!$B242,lehmad!$A$2:$A$412,0))</f>
        <v>124</v>
      </c>
      <c r="T242">
        <f>INDEX(lehmad!K$2:K$412,MATCH(klypsid!$B242,lehmad!$A$2:$A$412,0))</f>
        <v>108</v>
      </c>
      <c r="U242" s="4">
        <f t="shared" si="6"/>
        <v>5</v>
      </c>
      <c r="V242">
        <f t="shared" si="7"/>
        <v>31</v>
      </c>
    </row>
    <row r="243" spans="1:22" x14ac:dyDescent="0.25">
      <c r="A243">
        <v>3204</v>
      </c>
      <c r="B243" t="str">
        <f>"E"&amp;A243</f>
        <v>E3204</v>
      </c>
      <c r="C243" t="s">
        <v>16</v>
      </c>
      <c r="D243">
        <v>1</v>
      </c>
      <c r="E243">
        <f>IF(D243&lt;4,D243,4)</f>
        <v>1</v>
      </c>
      <c r="F243" s="1">
        <v>39041</v>
      </c>
      <c r="G243" s="1">
        <v>39204</v>
      </c>
      <c r="H243" s="3">
        <f>G243-F243</f>
        <v>163</v>
      </c>
      <c r="I243" s="3">
        <f>IF(H243&lt;=60,1,IF(H243&lt;=150,2,3))</f>
        <v>3</v>
      </c>
      <c r="J243">
        <v>43</v>
      </c>
      <c r="K243">
        <v>3.51</v>
      </c>
      <c r="L243">
        <v>3.36</v>
      </c>
      <c r="M243">
        <v>131</v>
      </c>
      <c r="N243">
        <f>LOG(M243/100,2)+3</f>
        <v>3.3895668117627258</v>
      </c>
      <c r="O243">
        <f>INDEX(lehmad!B$2:B$412,MATCH(klypsid!$B243,lehmad!$A$2:$A$412,0))</f>
        <v>38298</v>
      </c>
      <c r="P243">
        <f>INDEX(lehmad!D$2:D$412,MATCH(klypsid!$B243,lehmad!$A$2:$A$412,0))</f>
        <v>125</v>
      </c>
      <c r="Q243">
        <f>INDEX(lehmad!E$2:E$412,MATCH(klypsid!$B243,lehmad!$A$2:$A$412,0))</f>
        <v>1</v>
      </c>
      <c r="R243" t="str">
        <f>INDEX(lehmad!F$2:F$412,MATCH(klypsid!$B243,lehmad!$A$2:$A$412,0))</f>
        <v>DYNASTY-ET</v>
      </c>
      <c r="S243">
        <f>INDEX(lehmad!H$2:H$412,MATCH(klypsid!$B243,lehmad!$A$2:$A$412,0))</f>
        <v>124</v>
      </c>
      <c r="T243">
        <f>INDEX(lehmad!K$2:K$412,MATCH(klypsid!$B243,lehmad!$A$2:$A$412,0))</f>
        <v>108</v>
      </c>
      <c r="U243" s="4">
        <f t="shared" si="6"/>
        <v>6</v>
      </c>
      <c r="V243">
        <f t="shared" si="7"/>
        <v>31</v>
      </c>
    </row>
    <row r="244" spans="1:22" x14ac:dyDescent="0.25">
      <c r="A244">
        <v>3204</v>
      </c>
      <c r="B244" t="str">
        <f>"E"&amp;A244</f>
        <v>E3204</v>
      </c>
      <c r="C244" t="s">
        <v>16</v>
      </c>
      <c r="D244">
        <v>1</v>
      </c>
      <c r="E244">
        <f>IF(D244&lt;4,D244,4)</f>
        <v>1</v>
      </c>
      <c r="F244" s="1">
        <v>39041</v>
      </c>
      <c r="G244" s="1">
        <v>39236</v>
      </c>
      <c r="H244" s="3">
        <f>G244-F244</f>
        <v>195</v>
      </c>
      <c r="I244" s="3">
        <f>IF(H244&lt;=60,1,IF(H244&lt;=150,2,3))</f>
        <v>3</v>
      </c>
      <c r="J244">
        <v>45.1</v>
      </c>
      <c r="K244">
        <v>2.4500000000000002</v>
      </c>
      <c r="L244">
        <v>3.26</v>
      </c>
      <c r="M244">
        <v>159</v>
      </c>
      <c r="N244">
        <f>LOG(M244/100,2)+3</f>
        <v>3.6690267655096309</v>
      </c>
      <c r="O244">
        <f>INDEX(lehmad!B$2:B$412,MATCH(klypsid!$B244,lehmad!$A$2:$A$412,0))</f>
        <v>38298</v>
      </c>
      <c r="P244">
        <f>INDEX(lehmad!D$2:D$412,MATCH(klypsid!$B244,lehmad!$A$2:$A$412,0))</f>
        <v>125</v>
      </c>
      <c r="Q244">
        <f>INDEX(lehmad!E$2:E$412,MATCH(klypsid!$B244,lehmad!$A$2:$A$412,0))</f>
        <v>1</v>
      </c>
      <c r="R244" t="str">
        <f>INDEX(lehmad!F$2:F$412,MATCH(klypsid!$B244,lehmad!$A$2:$A$412,0))</f>
        <v>DYNASTY-ET</v>
      </c>
      <c r="S244">
        <f>INDEX(lehmad!H$2:H$412,MATCH(klypsid!$B244,lehmad!$A$2:$A$412,0))</f>
        <v>124</v>
      </c>
      <c r="T244">
        <f>INDEX(lehmad!K$2:K$412,MATCH(klypsid!$B244,lehmad!$A$2:$A$412,0))</f>
        <v>108</v>
      </c>
      <c r="U244" s="4">
        <f t="shared" si="6"/>
        <v>7</v>
      </c>
      <c r="V244">
        <f t="shared" si="7"/>
        <v>32</v>
      </c>
    </row>
    <row r="245" spans="1:22" x14ac:dyDescent="0.25">
      <c r="A245">
        <v>3204</v>
      </c>
      <c r="B245" t="str">
        <f>"E"&amp;A245</f>
        <v>E3204</v>
      </c>
      <c r="C245" t="s">
        <v>16</v>
      </c>
      <c r="D245">
        <v>1</v>
      </c>
      <c r="E245">
        <f>IF(D245&lt;4,D245,4)</f>
        <v>1</v>
      </c>
      <c r="F245" s="1">
        <v>39041</v>
      </c>
      <c r="G245" s="1">
        <v>39266</v>
      </c>
      <c r="H245" s="3">
        <f>G245-F245</f>
        <v>225</v>
      </c>
      <c r="I245" s="3">
        <f>IF(H245&lt;=60,1,IF(H245&lt;=150,2,3))</f>
        <v>3</v>
      </c>
      <c r="J245">
        <v>47.5</v>
      </c>
      <c r="K245">
        <v>2.78</v>
      </c>
      <c r="L245">
        <v>3.2</v>
      </c>
      <c r="M245">
        <v>90</v>
      </c>
      <c r="N245">
        <f>LOG(M245/100,2)+3</f>
        <v>2.84799690655495</v>
      </c>
      <c r="O245">
        <f>INDEX(lehmad!B$2:B$412,MATCH(klypsid!$B245,lehmad!$A$2:$A$412,0))</f>
        <v>38298</v>
      </c>
      <c r="P245">
        <f>INDEX(lehmad!D$2:D$412,MATCH(klypsid!$B245,lehmad!$A$2:$A$412,0))</f>
        <v>125</v>
      </c>
      <c r="Q245">
        <f>INDEX(lehmad!E$2:E$412,MATCH(klypsid!$B245,lehmad!$A$2:$A$412,0))</f>
        <v>1</v>
      </c>
      <c r="R245" t="str">
        <f>INDEX(lehmad!F$2:F$412,MATCH(klypsid!$B245,lehmad!$A$2:$A$412,0))</f>
        <v>DYNASTY-ET</v>
      </c>
      <c r="S245">
        <f>INDEX(lehmad!H$2:H$412,MATCH(klypsid!$B245,lehmad!$A$2:$A$412,0))</f>
        <v>124</v>
      </c>
      <c r="T245">
        <f>INDEX(lehmad!K$2:K$412,MATCH(klypsid!$B245,lehmad!$A$2:$A$412,0))</f>
        <v>108</v>
      </c>
      <c r="U245" s="4">
        <f t="shared" si="6"/>
        <v>8</v>
      </c>
      <c r="V245">
        <f t="shared" si="7"/>
        <v>30</v>
      </c>
    </row>
    <row r="246" spans="1:22" x14ac:dyDescent="0.25">
      <c r="A246">
        <v>3204</v>
      </c>
      <c r="B246" t="str">
        <f>"E"&amp;A246</f>
        <v>E3204</v>
      </c>
      <c r="C246" t="s">
        <v>16</v>
      </c>
      <c r="D246">
        <v>1</v>
      </c>
      <c r="E246">
        <f>IF(D246&lt;4,D246,4)</f>
        <v>1</v>
      </c>
      <c r="F246" s="1">
        <v>39041</v>
      </c>
      <c r="G246" s="1">
        <v>39295</v>
      </c>
      <c r="H246" s="3">
        <f>G246-F246</f>
        <v>254</v>
      </c>
      <c r="I246" s="3">
        <f>IF(H246&lt;=60,1,IF(H246&lt;=150,2,3))</f>
        <v>3</v>
      </c>
      <c r="J246">
        <v>43.1</v>
      </c>
      <c r="K246">
        <v>2.11</v>
      </c>
      <c r="L246">
        <v>3.56</v>
      </c>
      <c r="M246">
        <v>169</v>
      </c>
      <c r="N246">
        <f>LOG(M246/100,2)+3</f>
        <v>3.7570232465074596</v>
      </c>
      <c r="O246">
        <f>INDEX(lehmad!B$2:B$412,MATCH(klypsid!$B246,lehmad!$A$2:$A$412,0))</f>
        <v>38298</v>
      </c>
      <c r="P246">
        <f>INDEX(lehmad!D$2:D$412,MATCH(klypsid!$B246,lehmad!$A$2:$A$412,0))</f>
        <v>125</v>
      </c>
      <c r="Q246">
        <f>INDEX(lehmad!E$2:E$412,MATCH(klypsid!$B246,lehmad!$A$2:$A$412,0))</f>
        <v>1</v>
      </c>
      <c r="R246" t="str">
        <f>INDEX(lehmad!F$2:F$412,MATCH(klypsid!$B246,lehmad!$A$2:$A$412,0))</f>
        <v>DYNASTY-ET</v>
      </c>
      <c r="S246">
        <f>INDEX(lehmad!H$2:H$412,MATCH(klypsid!$B246,lehmad!$A$2:$A$412,0))</f>
        <v>124</v>
      </c>
      <c r="T246">
        <f>INDEX(lehmad!K$2:K$412,MATCH(klypsid!$B246,lehmad!$A$2:$A$412,0))</f>
        <v>108</v>
      </c>
      <c r="U246" s="4">
        <f t="shared" si="6"/>
        <v>9</v>
      </c>
      <c r="V246">
        <f t="shared" si="7"/>
        <v>29</v>
      </c>
    </row>
    <row r="247" spans="1:22" x14ac:dyDescent="0.25">
      <c r="A247">
        <v>3204</v>
      </c>
      <c r="B247" t="str">
        <f>"E"&amp;A247</f>
        <v>E3204</v>
      </c>
      <c r="C247" t="s">
        <v>16</v>
      </c>
      <c r="D247">
        <v>1</v>
      </c>
      <c r="E247">
        <f>IF(D247&lt;4,D247,4)</f>
        <v>1</v>
      </c>
      <c r="F247" s="1">
        <v>39041</v>
      </c>
      <c r="G247" s="1">
        <v>39328</v>
      </c>
      <c r="H247" s="3">
        <f>G247-F247</f>
        <v>287</v>
      </c>
      <c r="I247" s="3">
        <f>IF(H247&lt;=60,1,IF(H247&lt;=150,2,3))</f>
        <v>3</v>
      </c>
      <c r="J247">
        <v>45.4</v>
      </c>
      <c r="K247">
        <v>2.48</v>
      </c>
      <c r="L247">
        <v>3.54</v>
      </c>
      <c r="M247">
        <v>148</v>
      </c>
      <c r="N247">
        <f>LOG(M247/100,2)+3</f>
        <v>3.5655971758542249</v>
      </c>
      <c r="O247">
        <f>INDEX(lehmad!B$2:B$412,MATCH(klypsid!$B247,lehmad!$A$2:$A$412,0))</f>
        <v>38298</v>
      </c>
      <c r="P247">
        <f>INDEX(lehmad!D$2:D$412,MATCH(klypsid!$B247,lehmad!$A$2:$A$412,0))</f>
        <v>125</v>
      </c>
      <c r="Q247">
        <f>INDEX(lehmad!E$2:E$412,MATCH(klypsid!$B247,lehmad!$A$2:$A$412,0))</f>
        <v>1</v>
      </c>
      <c r="R247" t="str">
        <f>INDEX(lehmad!F$2:F$412,MATCH(klypsid!$B247,lehmad!$A$2:$A$412,0))</f>
        <v>DYNASTY-ET</v>
      </c>
      <c r="S247">
        <f>INDEX(lehmad!H$2:H$412,MATCH(klypsid!$B247,lehmad!$A$2:$A$412,0))</f>
        <v>124</v>
      </c>
      <c r="T247">
        <f>INDEX(lehmad!K$2:K$412,MATCH(klypsid!$B247,lehmad!$A$2:$A$412,0))</f>
        <v>108</v>
      </c>
      <c r="U247" s="4">
        <f t="shared" si="6"/>
        <v>10</v>
      </c>
      <c r="V247">
        <f t="shared" si="7"/>
        <v>33</v>
      </c>
    </row>
    <row r="248" spans="1:22" x14ac:dyDescent="0.25">
      <c r="A248">
        <v>3204</v>
      </c>
      <c r="B248" t="str">
        <f>"E"&amp;A248</f>
        <v>E3204</v>
      </c>
      <c r="C248" t="s">
        <v>16</v>
      </c>
      <c r="D248">
        <v>1</v>
      </c>
      <c r="E248">
        <f>IF(D248&lt;4,D248,4)</f>
        <v>1</v>
      </c>
      <c r="F248" s="1">
        <v>39041</v>
      </c>
      <c r="G248" s="1">
        <v>39356</v>
      </c>
      <c r="H248" s="3">
        <f>G248-F248</f>
        <v>315</v>
      </c>
      <c r="I248" s="3">
        <f>IF(H248&lt;=60,1,IF(H248&lt;=150,2,3))</f>
        <v>3</v>
      </c>
      <c r="J248">
        <v>39.700000000000003</v>
      </c>
      <c r="K248">
        <v>3.67</v>
      </c>
      <c r="L248">
        <v>3.5</v>
      </c>
      <c r="M248">
        <v>129</v>
      </c>
      <c r="N248">
        <f>LOG(M248/100,2)+3</f>
        <v>3.3673710656485296</v>
      </c>
      <c r="O248">
        <f>INDEX(lehmad!B$2:B$412,MATCH(klypsid!$B248,lehmad!$A$2:$A$412,0))</f>
        <v>38298</v>
      </c>
      <c r="P248">
        <f>INDEX(lehmad!D$2:D$412,MATCH(klypsid!$B248,lehmad!$A$2:$A$412,0))</f>
        <v>125</v>
      </c>
      <c r="Q248">
        <f>INDEX(lehmad!E$2:E$412,MATCH(klypsid!$B248,lehmad!$A$2:$A$412,0))</f>
        <v>1</v>
      </c>
      <c r="R248" t="str">
        <f>INDEX(lehmad!F$2:F$412,MATCH(klypsid!$B248,lehmad!$A$2:$A$412,0))</f>
        <v>DYNASTY-ET</v>
      </c>
      <c r="S248">
        <f>INDEX(lehmad!H$2:H$412,MATCH(klypsid!$B248,lehmad!$A$2:$A$412,0))</f>
        <v>124</v>
      </c>
      <c r="T248">
        <f>INDEX(lehmad!K$2:K$412,MATCH(klypsid!$B248,lehmad!$A$2:$A$412,0))</f>
        <v>108</v>
      </c>
      <c r="U248" s="4">
        <f t="shared" si="6"/>
        <v>11</v>
      </c>
      <c r="V248">
        <f t="shared" si="7"/>
        <v>28</v>
      </c>
    </row>
    <row r="249" spans="1:22" x14ac:dyDescent="0.25">
      <c r="A249">
        <v>3204</v>
      </c>
      <c r="B249" t="str">
        <f>"E"&amp;A249</f>
        <v>E3204</v>
      </c>
      <c r="C249" t="s">
        <v>16</v>
      </c>
      <c r="D249">
        <v>1</v>
      </c>
      <c r="E249">
        <f>IF(D249&lt;4,D249,4)</f>
        <v>1</v>
      </c>
      <c r="F249" s="1">
        <v>39041</v>
      </c>
      <c r="G249" s="1">
        <v>39387</v>
      </c>
      <c r="H249" s="3">
        <f>G249-F249</f>
        <v>346</v>
      </c>
      <c r="I249" s="3">
        <f>IF(H249&lt;=60,1,IF(H249&lt;=150,2,3))</f>
        <v>3</v>
      </c>
      <c r="J249">
        <v>25.8</v>
      </c>
      <c r="K249">
        <v>3.86</v>
      </c>
      <c r="L249">
        <v>3.4</v>
      </c>
      <c r="M249">
        <v>196</v>
      </c>
      <c r="N249">
        <f>LOG(M249/100,2)+3</f>
        <v>3.9708536543404835</v>
      </c>
      <c r="O249">
        <f>INDEX(lehmad!B$2:B$412,MATCH(klypsid!$B249,lehmad!$A$2:$A$412,0))</f>
        <v>38298</v>
      </c>
      <c r="P249">
        <f>INDEX(lehmad!D$2:D$412,MATCH(klypsid!$B249,lehmad!$A$2:$A$412,0))</f>
        <v>125</v>
      </c>
      <c r="Q249">
        <f>INDEX(lehmad!E$2:E$412,MATCH(klypsid!$B249,lehmad!$A$2:$A$412,0))</f>
        <v>1</v>
      </c>
      <c r="R249" t="str">
        <f>INDEX(lehmad!F$2:F$412,MATCH(klypsid!$B249,lehmad!$A$2:$A$412,0))</f>
        <v>DYNASTY-ET</v>
      </c>
      <c r="S249">
        <f>INDEX(lehmad!H$2:H$412,MATCH(klypsid!$B249,lehmad!$A$2:$A$412,0))</f>
        <v>124</v>
      </c>
      <c r="T249">
        <f>INDEX(lehmad!K$2:K$412,MATCH(klypsid!$B249,lehmad!$A$2:$A$412,0))</f>
        <v>108</v>
      </c>
      <c r="U249" s="4">
        <f t="shared" si="6"/>
        <v>12</v>
      </c>
      <c r="V249">
        <f t="shared" si="7"/>
        <v>31</v>
      </c>
    </row>
    <row r="250" spans="1:22" x14ac:dyDescent="0.25">
      <c r="A250">
        <v>3204</v>
      </c>
      <c r="B250" t="str">
        <f>"E"&amp;A250</f>
        <v>E3204</v>
      </c>
      <c r="C250" t="s">
        <v>16</v>
      </c>
      <c r="D250">
        <v>2</v>
      </c>
      <c r="E250">
        <f>IF(D250&lt;4,D250,4)</f>
        <v>2</v>
      </c>
      <c r="F250" s="1">
        <v>39451</v>
      </c>
      <c r="G250" s="1">
        <v>39481</v>
      </c>
      <c r="H250" s="3">
        <f>G250-F250</f>
        <v>30</v>
      </c>
      <c r="I250" s="3">
        <f>IF(H250&lt;=60,1,IF(H250&lt;=150,2,3))</f>
        <v>1</v>
      </c>
      <c r="J250">
        <v>69.099999999999994</v>
      </c>
      <c r="K250">
        <v>3.11</v>
      </c>
      <c r="L250">
        <v>3.07</v>
      </c>
      <c r="M250">
        <v>118</v>
      </c>
      <c r="N250">
        <f>LOG(M250/100,2)+3</f>
        <v>3.2387868595871163</v>
      </c>
      <c r="O250">
        <f>INDEX(lehmad!B$2:B$412,MATCH(klypsid!$B250,lehmad!$A$2:$A$412,0))</f>
        <v>38298</v>
      </c>
      <c r="P250">
        <f>INDEX(lehmad!D$2:D$412,MATCH(klypsid!$B250,lehmad!$A$2:$A$412,0))</f>
        <v>125</v>
      </c>
      <c r="Q250">
        <f>INDEX(lehmad!E$2:E$412,MATCH(klypsid!$B250,lehmad!$A$2:$A$412,0))</f>
        <v>1</v>
      </c>
      <c r="R250" t="str">
        <f>INDEX(lehmad!F$2:F$412,MATCH(klypsid!$B250,lehmad!$A$2:$A$412,0))</f>
        <v>DYNASTY-ET</v>
      </c>
      <c r="S250">
        <f>INDEX(lehmad!H$2:H$412,MATCH(klypsid!$B250,lehmad!$A$2:$A$412,0))</f>
        <v>124</v>
      </c>
      <c r="T250">
        <f>INDEX(lehmad!K$2:K$412,MATCH(klypsid!$B250,lehmad!$A$2:$A$412,0))</f>
        <v>108</v>
      </c>
      <c r="U250" s="4">
        <f t="shared" si="6"/>
        <v>1</v>
      </c>
      <c r="V250">
        <f t="shared" si="7"/>
        <v>30</v>
      </c>
    </row>
    <row r="251" spans="1:22" x14ac:dyDescent="0.25">
      <c r="A251">
        <v>3204</v>
      </c>
      <c r="B251" t="str">
        <f>"E"&amp;A251</f>
        <v>E3204</v>
      </c>
      <c r="C251" t="s">
        <v>16</v>
      </c>
      <c r="D251">
        <v>2</v>
      </c>
      <c r="E251">
        <f>IF(D251&lt;4,D251,4)</f>
        <v>2</v>
      </c>
      <c r="F251" s="1">
        <v>39451</v>
      </c>
      <c r="G251" s="1">
        <v>39509</v>
      </c>
      <c r="H251" s="3">
        <f>G251-F251</f>
        <v>58</v>
      </c>
      <c r="I251" s="3">
        <f>IF(H251&lt;=60,1,IF(H251&lt;=150,2,3))</f>
        <v>1</v>
      </c>
      <c r="J251">
        <v>69</v>
      </c>
      <c r="K251">
        <v>2.2200000000000002</v>
      </c>
      <c r="L251">
        <v>2.85</v>
      </c>
      <c r="M251">
        <v>218</v>
      </c>
      <c r="N251">
        <f>LOG(M251/100,2)+3</f>
        <v>4.1243281350022016</v>
      </c>
      <c r="O251">
        <f>INDEX(lehmad!B$2:B$412,MATCH(klypsid!$B251,lehmad!$A$2:$A$412,0))</f>
        <v>38298</v>
      </c>
      <c r="P251">
        <f>INDEX(lehmad!D$2:D$412,MATCH(klypsid!$B251,lehmad!$A$2:$A$412,0))</f>
        <v>125</v>
      </c>
      <c r="Q251">
        <f>INDEX(lehmad!E$2:E$412,MATCH(klypsid!$B251,lehmad!$A$2:$A$412,0))</f>
        <v>1</v>
      </c>
      <c r="R251" t="str">
        <f>INDEX(lehmad!F$2:F$412,MATCH(klypsid!$B251,lehmad!$A$2:$A$412,0))</f>
        <v>DYNASTY-ET</v>
      </c>
      <c r="S251">
        <f>INDEX(lehmad!H$2:H$412,MATCH(klypsid!$B251,lehmad!$A$2:$A$412,0))</f>
        <v>124</v>
      </c>
      <c r="T251">
        <f>INDEX(lehmad!K$2:K$412,MATCH(klypsid!$B251,lehmad!$A$2:$A$412,0))</f>
        <v>108</v>
      </c>
      <c r="U251" s="4">
        <f t="shared" si="6"/>
        <v>2</v>
      </c>
      <c r="V251">
        <f t="shared" si="7"/>
        <v>28</v>
      </c>
    </row>
    <row r="252" spans="1:22" x14ac:dyDescent="0.25">
      <c r="A252">
        <v>3204</v>
      </c>
      <c r="B252" t="str">
        <f>"E"&amp;A252</f>
        <v>E3204</v>
      </c>
      <c r="C252" t="s">
        <v>16</v>
      </c>
      <c r="D252">
        <v>2</v>
      </c>
      <c r="E252">
        <f>IF(D252&lt;4,D252,4)</f>
        <v>2</v>
      </c>
      <c r="F252" s="1">
        <v>39451</v>
      </c>
      <c r="G252" s="1">
        <v>39539</v>
      </c>
      <c r="H252" s="3">
        <f>G252-F252</f>
        <v>88</v>
      </c>
      <c r="I252" s="3">
        <f>IF(H252&lt;=60,1,IF(H252&lt;=150,2,3))</f>
        <v>2</v>
      </c>
      <c r="J252">
        <v>61.6</v>
      </c>
      <c r="K252">
        <v>2.5099999999999998</v>
      </c>
      <c r="L252">
        <v>2.98</v>
      </c>
      <c r="M252">
        <v>69</v>
      </c>
      <c r="N252">
        <f>LOG(M252/100,2)+3</f>
        <v>2.4646682670034443</v>
      </c>
      <c r="O252">
        <f>INDEX(lehmad!B$2:B$412,MATCH(klypsid!$B252,lehmad!$A$2:$A$412,0))</f>
        <v>38298</v>
      </c>
      <c r="P252">
        <f>INDEX(lehmad!D$2:D$412,MATCH(klypsid!$B252,lehmad!$A$2:$A$412,0))</f>
        <v>125</v>
      </c>
      <c r="Q252">
        <f>INDEX(lehmad!E$2:E$412,MATCH(klypsid!$B252,lehmad!$A$2:$A$412,0))</f>
        <v>1</v>
      </c>
      <c r="R252" t="str">
        <f>INDEX(lehmad!F$2:F$412,MATCH(klypsid!$B252,lehmad!$A$2:$A$412,0))</f>
        <v>DYNASTY-ET</v>
      </c>
      <c r="S252">
        <f>INDEX(lehmad!H$2:H$412,MATCH(klypsid!$B252,lehmad!$A$2:$A$412,0))</f>
        <v>124</v>
      </c>
      <c r="T252">
        <f>INDEX(lehmad!K$2:K$412,MATCH(klypsid!$B252,lehmad!$A$2:$A$412,0))</f>
        <v>108</v>
      </c>
      <c r="U252" s="4">
        <f t="shared" si="6"/>
        <v>3</v>
      </c>
      <c r="V252">
        <f t="shared" si="7"/>
        <v>30</v>
      </c>
    </row>
    <row r="253" spans="1:22" x14ac:dyDescent="0.25">
      <c r="A253">
        <v>3204</v>
      </c>
      <c r="B253" t="str">
        <f>"E"&amp;A253</f>
        <v>E3204</v>
      </c>
      <c r="C253" t="s">
        <v>16</v>
      </c>
      <c r="D253">
        <v>2</v>
      </c>
      <c r="E253">
        <f>IF(D253&lt;4,D253,4)</f>
        <v>2</v>
      </c>
      <c r="F253" s="1">
        <v>39451</v>
      </c>
      <c r="G253" s="1">
        <v>39572</v>
      </c>
      <c r="H253" s="3">
        <f>G253-F253</f>
        <v>121</v>
      </c>
      <c r="I253" s="3">
        <f>IF(H253&lt;=60,1,IF(H253&lt;=150,2,3))</f>
        <v>2</v>
      </c>
      <c r="J253">
        <v>48.2</v>
      </c>
      <c r="K253">
        <v>2.94</v>
      </c>
      <c r="L253">
        <v>3.22</v>
      </c>
      <c r="M253">
        <v>103</v>
      </c>
      <c r="N253">
        <f>LOG(M253/100,2)+3</f>
        <v>3.0426443374084937</v>
      </c>
      <c r="O253">
        <f>INDEX(lehmad!B$2:B$412,MATCH(klypsid!$B253,lehmad!$A$2:$A$412,0))</f>
        <v>38298</v>
      </c>
      <c r="P253">
        <f>INDEX(lehmad!D$2:D$412,MATCH(klypsid!$B253,lehmad!$A$2:$A$412,0))</f>
        <v>125</v>
      </c>
      <c r="Q253">
        <f>INDEX(lehmad!E$2:E$412,MATCH(klypsid!$B253,lehmad!$A$2:$A$412,0))</f>
        <v>1</v>
      </c>
      <c r="R253" t="str">
        <f>INDEX(lehmad!F$2:F$412,MATCH(klypsid!$B253,lehmad!$A$2:$A$412,0))</f>
        <v>DYNASTY-ET</v>
      </c>
      <c r="S253">
        <f>INDEX(lehmad!H$2:H$412,MATCH(klypsid!$B253,lehmad!$A$2:$A$412,0))</f>
        <v>124</v>
      </c>
      <c r="T253">
        <f>INDEX(lehmad!K$2:K$412,MATCH(klypsid!$B253,lehmad!$A$2:$A$412,0))</f>
        <v>108</v>
      </c>
      <c r="U253" s="4">
        <f t="shared" si="6"/>
        <v>4</v>
      </c>
      <c r="V253">
        <f t="shared" si="7"/>
        <v>33</v>
      </c>
    </row>
    <row r="254" spans="1:22" x14ac:dyDescent="0.25">
      <c r="A254">
        <v>3204</v>
      </c>
      <c r="B254" t="str">
        <f>"E"&amp;A254</f>
        <v>E3204</v>
      </c>
      <c r="C254" t="s">
        <v>16</v>
      </c>
      <c r="D254">
        <v>2</v>
      </c>
      <c r="E254">
        <f>IF(D254&lt;4,D254,4)</f>
        <v>2</v>
      </c>
      <c r="F254" s="1">
        <v>39451</v>
      </c>
      <c r="G254" s="1">
        <v>39600</v>
      </c>
      <c r="H254" s="3">
        <f>G254-F254</f>
        <v>149</v>
      </c>
      <c r="I254" s="3">
        <f>IF(H254&lt;=60,1,IF(H254&lt;=150,2,3))</f>
        <v>2</v>
      </c>
      <c r="J254">
        <v>54.7</v>
      </c>
      <c r="K254">
        <v>2.33</v>
      </c>
      <c r="L254">
        <v>3.09</v>
      </c>
      <c r="M254">
        <v>87</v>
      </c>
      <c r="N254">
        <f>LOG(M254/100,2)+3</f>
        <v>2.7990873060740036</v>
      </c>
      <c r="O254">
        <f>INDEX(lehmad!B$2:B$412,MATCH(klypsid!$B254,lehmad!$A$2:$A$412,0))</f>
        <v>38298</v>
      </c>
      <c r="P254">
        <f>INDEX(lehmad!D$2:D$412,MATCH(klypsid!$B254,lehmad!$A$2:$A$412,0))</f>
        <v>125</v>
      </c>
      <c r="Q254">
        <f>INDEX(lehmad!E$2:E$412,MATCH(klypsid!$B254,lehmad!$A$2:$A$412,0))</f>
        <v>1</v>
      </c>
      <c r="R254" t="str">
        <f>INDEX(lehmad!F$2:F$412,MATCH(klypsid!$B254,lehmad!$A$2:$A$412,0))</f>
        <v>DYNASTY-ET</v>
      </c>
      <c r="S254">
        <f>INDEX(lehmad!H$2:H$412,MATCH(klypsid!$B254,lehmad!$A$2:$A$412,0))</f>
        <v>124</v>
      </c>
      <c r="T254">
        <f>INDEX(lehmad!K$2:K$412,MATCH(klypsid!$B254,lehmad!$A$2:$A$412,0))</f>
        <v>108</v>
      </c>
      <c r="U254" s="4">
        <f t="shared" si="6"/>
        <v>5</v>
      </c>
      <c r="V254">
        <f t="shared" si="7"/>
        <v>28</v>
      </c>
    </row>
    <row r="255" spans="1:22" x14ac:dyDescent="0.25">
      <c r="A255">
        <v>3204</v>
      </c>
      <c r="B255" t="str">
        <f>"E"&amp;A255</f>
        <v>E3204</v>
      </c>
      <c r="C255" t="s">
        <v>16</v>
      </c>
      <c r="D255">
        <v>2</v>
      </c>
      <c r="E255">
        <f>IF(D255&lt;4,D255,4)</f>
        <v>2</v>
      </c>
      <c r="F255" s="1">
        <v>39451</v>
      </c>
      <c r="G255" s="1">
        <v>39631</v>
      </c>
      <c r="H255" s="3">
        <f>G255-F255</f>
        <v>180</v>
      </c>
      <c r="I255" s="3">
        <f>IF(H255&lt;=60,1,IF(H255&lt;=150,2,3))</f>
        <v>3</v>
      </c>
      <c r="J255">
        <v>55.4</v>
      </c>
      <c r="K255">
        <v>1.72</v>
      </c>
      <c r="L255">
        <v>3.13</v>
      </c>
      <c r="M255">
        <v>104</v>
      </c>
      <c r="N255">
        <f>LOG(M255/100,2)+3</f>
        <v>3.0565835283663674</v>
      </c>
      <c r="O255">
        <f>INDEX(lehmad!B$2:B$412,MATCH(klypsid!$B255,lehmad!$A$2:$A$412,0))</f>
        <v>38298</v>
      </c>
      <c r="P255">
        <f>INDEX(lehmad!D$2:D$412,MATCH(klypsid!$B255,lehmad!$A$2:$A$412,0))</f>
        <v>125</v>
      </c>
      <c r="Q255">
        <f>INDEX(lehmad!E$2:E$412,MATCH(klypsid!$B255,lehmad!$A$2:$A$412,0))</f>
        <v>1</v>
      </c>
      <c r="R255" t="str">
        <f>INDEX(lehmad!F$2:F$412,MATCH(klypsid!$B255,lehmad!$A$2:$A$412,0))</f>
        <v>DYNASTY-ET</v>
      </c>
      <c r="S255">
        <f>INDEX(lehmad!H$2:H$412,MATCH(klypsid!$B255,lehmad!$A$2:$A$412,0))</f>
        <v>124</v>
      </c>
      <c r="T255">
        <f>INDEX(lehmad!K$2:K$412,MATCH(klypsid!$B255,lehmad!$A$2:$A$412,0))</f>
        <v>108</v>
      </c>
      <c r="U255" s="4">
        <f t="shared" si="6"/>
        <v>6</v>
      </c>
      <c r="V255">
        <f t="shared" si="7"/>
        <v>31</v>
      </c>
    </row>
    <row r="256" spans="1:22" x14ac:dyDescent="0.25">
      <c r="A256">
        <v>3204</v>
      </c>
      <c r="B256" t="str">
        <f>"E"&amp;A256</f>
        <v>E3204</v>
      </c>
      <c r="C256" t="s">
        <v>16</v>
      </c>
      <c r="D256">
        <v>2</v>
      </c>
      <c r="E256">
        <f>IF(D256&lt;4,D256,4)</f>
        <v>2</v>
      </c>
      <c r="F256" s="1">
        <v>39451</v>
      </c>
      <c r="G256" s="1">
        <v>39663</v>
      </c>
      <c r="H256" s="3">
        <f>G256-F256</f>
        <v>212</v>
      </c>
      <c r="I256" s="3">
        <f>IF(H256&lt;=60,1,IF(H256&lt;=150,2,3))</f>
        <v>3</v>
      </c>
      <c r="J256">
        <v>53.3</v>
      </c>
      <c r="K256">
        <v>3.06</v>
      </c>
      <c r="L256">
        <v>3.16</v>
      </c>
      <c r="M256">
        <v>189</v>
      </c>
      <c r="N256">
        <f>LOG(M256/100,2)+3</f>
        <v>3.918386234446348</v>
      </c>
      <c r="O256">
        <f>INDEX(lehmad!B$2:B$412,MATCH(klypsid!$B256,lehmad!$A$2:$A$412,0))</f>
        <v>38298</v>
      </c>
      <c r="P256">
        <f>INDEX(lehmad!D$2:D$412,MATCH(klypsid!$B256,lehmad!$A$2:$A$412,0))</f>
        <v>125</v>
      </c>
      <c r="Q256">
        <f>INDEX(lehmad!E$2:E$412,MATCH(klypsid!$B256,lehmad!$A$2:$A$412,0))</f>
        <v>1</v>
      </c>
      <c r="R256" t="str">
        <f>INDEX(lehmad!F$2:F$412,MATCH(klypsid!$B256,lehmad!$A$2:$A$412,0))</f>
        <v>DYNASTY-ET</v>
      </c>
      <c r="S256">
        <f>INDEX(lehmad!H$2:H$412,MATCH(klypsid!$B256,lehmad!$A$2:$A$412,0))</f>
        <v>124</v>
      </c>
      <c r="T256">
        <f>INDEX(lehmad!K$2:K$412,MATCH(klypsid!$B256,lehmad!$A$2:$A$412,0))</f>
        <v>108</v>
      </c>
      <c r="U256" s="4">
        <f t="shared" si="6"/>
        <v>7</v>
      </c>
      <c r="V256">
        <f t="shared" si="7"/>
        <v>32</v>
      </c>
    </row>
    <row r="257" spans="1:22" x14ac:dyDescent="0.25">
      <c r="A257">
        <v>3204</v>
      </c>
      <c r="B257" t="str">
        <f>"E"&amp;A257</f>
        <v>E3204</v>
      </c>
      <c r="C257" t="s">
        <v>16</v>
      </c>
      <c r="D257">
        <v>2</v>
      </c>
      <c r="E257">
        <f>IF(D257&lt;4,D257,4)</f>
        <v>2</v>
      </c>
      <c r="F257" s="1">
        <v>39451</v>
      </c>
      <c r="G257" s="1">
        <v>39693</v>
      </c>
      <c r="H257" s="3">
        <f>G257-F257</f>
        <v>242</v>
      </c>
      <c r="I257" s="3">
        <f>IF(H257&lt;=60,1,IF(H257&lt;=150,2,3))</f>
        <v>3</v>
      </c>
      <c r="J257">
        <v>47.2</v>
      </c>
      <c r="K257">
        <v>3.69</v>
      </c>
      <c r="L257">
        <v>3.2</v>
      </c>
      <c r="M257">
        <v>241</v>
      </c>
      <c r="N257">
        <f>LOG(M257/100,2)+3</f>
        <v>4.2690331464552367</v>
      </c>
      <c r="O257">
        <f>INDEX(lehmad!B$2:B$412,MATCH(klypsid!$B257,lehmad!$A$2:$A$412,0))</f>
        <v>38298</v>
      </c>
      <c r="P257">
        <f>INDEX(lehmad!D$2:D$412,MATCH(klypsid!$B257,lehmad!$A$2:$A$412,0))</f>
        <v>125</v>
      </c>
      <c r="Q257">
        <f>INDEX(lehmad!E$2:E$412,MATCH(klypsid!$B257,lehmad!$A$2:$A$412,0))</f>
        <v>1</v>
      </c>
      <c r="R257" t="str">
        <f>INDEX(lehmad!F$2:F$412,MATCH(klypsid!$B257,lehmad!$A$2:$A$412,0))</f>
        <v>DYNASTY-ET</v>
      </c>
      <c r="S257">
        <f>INDEX(lehmad!H$2:H$412,MATCH(klypsid!$B257,lehmad!$A$2:$A$412,0))</f>
        <v>124</v>
      </c>
      <c r="T257">
        <f>INDEX(lehmad!K$2:K$412,MATCH(klypsid!$B257,lehmad!$A$2:$A$412,0))</f>
        <v>108</v>
      </c>
      <c r="U257" s="4">
        <f t="shared" si="6"/>
        <v>8</v>
      </c>
      <c r="V257">
        <f t="shared" si="7"/>
        <v>30</v>
      </c>
    </row>
    <row r="258" spans="1:22" x14ac:dyDescent="0.25">
      <c r="A258">
        <v>3204</v>
      </c>
      <c r="B258" t="str">
        <f>"E"&amp;A258</f>
        <v>E3204</v>
      </c>
      <c r="C258" t="s">
        <v>16</v>
      </c>
      <c r="D258">
        <v>2</v>
      </c>
      <c r="E258">
        <f>IF(D258&lt;4,D258,4)</f>
        <v>2</v>
      </c>
      <c r="F258" s="1">
        <v>39451</v>
      </c>
      <c r="G258" s="1">
        <v>39722</v>
      </c>
      <c r="H258" s="3">
        <f>G258-F258</f>
        <v>271</v>
      </c>
      <c r="I258" s="3">
        <f>IF(H258&lt;=60,1,IF(H258&lt;=150,2,3))</f>
        <v>3</v>
      </c>
      <c r="J258">
        <v>43.2</v>
      </c>
      <c r="K258">
        <v>2.87</v>
      </c>
      <c r="L258">
        <v>3.53</v>
      </c>
      <c r="M258">
        <v>274</v>
      </c>
      <c r="N258">
        <f>LOG(M258/100,2)+3</f>
        <v>4.454175893185802</v>
      </c>
      <c r="O258">
        <f>INDEX(lehmad!B$2:B$412,MATCH(klypsid!$B258,lehmad!$A$2:$A$412,0))</f>
        <v>38298</v>
      </c>
      <c r="P258">
        <f>INDEX(lehmad!D$2:D$412,MATCH(klypsid!$B258,lehmad!$A$2:$A$412,0))</f>
        <v>125</v>
      </c>
      <c r="Q258">
        <f>INDEX(lehmad!E$2:E$412,MATCH(klypsid!$B258,lehmad!$A$2:$A$412,0))</f>
        <v>1</v>
      </c>
      <c r="R258" t="str">
        <f>INDEX(lehmad!F$2:F$412,MATCH(klypsid!$B258,lehmad!$A$2:$A$412,0))</f>
        <v>DYNASTY-ET</v>
      </c>
      <c r="S258">
        <f>INDEX(lehmad!H$2:H$412,MATCH(klypsid!$B258,lehmad!$A$2:$A$412,0))</f>
        <v>124</v>
      </c>
      <c r="T258">
        <f>INDEX(lehmad!K$2:K$412,MATCH(klypsid!$B258,lehmad!$A$2:$A$412,0))</f>
        <v>108</v>
      </c>
      <c r="U258" s="4">
        <f t="shared" si="6"/>
        <v>9</v>
      </c>
      <c r="V258">
        <f t="shared" si="7"/>
        <v>29</v>
      </c>
    </row>
    <row r="259" spans="1:22" x14ac:dyDescent="0.25">
      <c r="A259">
        <v>3222</v>
      </c>
      <c r="B259" t="str">
        <f>"E"&amp;A259</f>
        <v>E3222</v>
      </c>
      <c r="C259" t="s">
        <v>17</v>
      </c>
      <c r="D259">
        <v>1</v>
      </c>
      <c r="E259">
        <f>IF(D259&lt;4,D259,4)</f>
        <v>1</v>
      </c>
      <c r="F259" s="1">
        <v>39162</v>
      </c>
      <c r="G259" s="1">
        <v>39173</v>
      </c>
      <c r="H259" s="3">
        <f>G259-F259</f>
        <v>11</v>
      </c>
      <c r="I259" s="3">
        <f>IF(H259&lt;=60,1,IF(H259&lt;=150,2,3))</f>
        <v>1</v>
      </c>
      <c r="J259">
        <v>32.700000000000003</v>
      </c>
      <c r="K259">
        <v>6.07</v>
      </c>
      <c r="L259">
        <v>3.24</v>
      </c>
      <c r="M259">
        <v>73</v>
      </c>
      <c r="N259">
        <f>LOG(M259/100,2)+3</f>
        <v>2.5459683691052923</v>
      </c>
      <c r="O259">
        <f>INDEX(lehmad!B$2:B$412,MATCH(klypsid!$B259,lehmad!$A$2:$A$412,0))</f>
        <v>38310</v>
      </c>
      <c r="P259">
        <f>INDEX(lehmad!D$2:D$412,MATCH(klypsid!$B259,lehmad!$A$2:$A$412,0))</f>
        <v>112</v>
      </c>
      <c r="Q259">
        <f>INDEX(lehmad!E$2:E$412,MATCH(klypsid!$B259,lehmad!$A$2:$A$412,0))</f>
        <v>0.875</v>
      </c>
      <c r="R259" t="str">
        <f>INDEX(lehmad!F$2:F$412,MATCH(klypsid!$B259,lehmad!$A$2:$A$412,0))</f>
        <v>DYNASTY-ET</v>
      </c>
      <c r="S259">
        <f>INDEX(lehmad!H$2:H$412,MATCH(klypsid!$B259,lehmad!$A$2:$A$412,0))</f>
        <v>124</v>
      </c>
      <c r="T259">
        <f>INDEX(lehmad!K$2:K$412,MATCH(klypsid!$B259,lehmad!$A$2:$A$412,0))</f>
        <v>108</v>
      </c>
      <c r="U259" s="4">
        <f t="shared" ref="U259:U322" si="8">IF(AND(A259=A258,D259=D258),U258+1,1)</f>
        <v>1</v>
      </c>
      <c r="V259">
        <f t="shared" ref="V259:V322" si="9">IF(AND(A259=A258,D259=D258),G259-G258,G259-F259)</f>
        <v>11</v>
      </c>
    </row>
    <row r="260" spans="1:22" x14ac:dyDescent="0.25">
      <c r="A260">
        <v>3222</v>
      </c>
      <c r="B260" t="str">
        <f>"E"&amp;A260</f>
        <v>E3222</v>
      </c>
      <c r="C260" t="s">
        <v>17</v>
      </c>
      <c r="D260">
        <v>1</v>
      </c>
      <c r="E260">
        <f>IF(D260&lt;4,D260,4)</f>
        <v>1</v>
      </c>
      <c r="F260" s="1">
        <v>39162</v>
      </c>
      <c r="G260" s="1">
        <v>39204</v>
      </c>
      <c r="H260" s="3">
        <f>G260-F260</f>
        <v>42</v>
      </c>
      <c r="I260" s="3">
        <f>IF(H260&lt;=60,1,IF(H260&lt;=150,2,3))</f>
        <v>1</v>
      </c>
      <c r="J260">
        <v>47.7</v>
      </c>
      <c r="K260">
        <v>2.75</v>
      </c>
      <c r="L260">
        <v>2.81</v>
      </c>
      <c r="M260">
        <v>31</v>
      </c>
      <c r="N260">
        <f>LOG(M260/100,2)+3</f>
        <v>1.3103401206121505</v>
      </c>
      <c r="O260">
        <f>INDEX(lehmad!B$2:B$412,MATCH(klypsid!$B260,lehmad!$A$2:$A$412,0))</f>
        <v>38310</v>
      </c>
      <c r="P260">
        <f>INDEX(lehmad!D$2:D$412,MATCH(klypsid!$B260,lehmad!$A$2:$A$412,0))</f>
        <v>112</v>
      </c>
      <c r="Q260">
        <f>INDEX(lehmad!E$2:E$412,MATCH(klypsid!$B260,lehmad!$A$2:$A$412,0))</f>
        <v>0.875</v>
      </c>
      <c r="R260" t="str">
        <f>INDEX(lehmad!F$2:F$412,MATCH(klypsid!$B260,lehmad!$A$2:$A$412,0))</f>
        <v>DYNASTY-ET</v>
      </c>
      <c r="S260">
        <f>INDEX(lehmad!H$2:H$412,MATCH(klypsid!$B260,lehmad!$A$2:$A$412,0))</f>
        <v>124</v>
      </c>
      <c r="T260">
        <f>INDEX(lehmad!K$2:K$412,MATCH(klypsid!$B260,lehmad!$A$2:$A$412,0))</f>
        <v>108</v>
      </c>
      <c r="U260" s="4">
        <f t="shared" si="8"/>
        <v>2</v>
      </c>
      <c r="V260">
        <f t="shared" si="9"/>
        <v>31</v>
      </c>
    </row>
    <row r="261" spans="1:22" x14ac:dyDescent="0.25">
      <c r="A261">
        <v>3222</v>
      </c>
      <c r="B261" t="str">
        <f>"E"&amp;A261</f>
        <v>E3222</v>
      </c>
      <c r="C261" t="s">
        <v>17</v>
      </c>
      <c r="D261">
        <v>1</v>
      </c>
      <c r="E261">
        <f>IF(D261&lt;4,D261,4)</f>
        <v>1</v>
      </c>
      <c r="F261" s="1">
        <v>39162</v>
      </c>
      <c r="G261" s="1">
        <v>39236</v>
      </c>
      <c r="H261" s="3">
        <f>G261-F261</f>
        <v>74</v>
      </c>
      <c r="I261" s="3">
        <f>IF(H261&lt;=60,1,IF(H261&lt;=150,2,3))</f>
        <v>2</v>
      </c>
      <c r="J261">
        <v>50.2</v>
      </c>
      <c r="K261">
        <v>2.29</v>
      </c>
      <c r="L261">
        <v>2.91</v>
      </c>
      <c r="M261">
        <v>44</v>
      </c>
      <c r="N261">
        <f>LOG(M261/100,2)+3</f>
        <v>1.8155754288625725</v>
      </c>
      <c r="O261">
        <f>INDEX(lehmad!B$2:B$412,MATCH(klypsid!$B261,lehmad!$A$2:$A$412,0))</f>
        <v>38310</v>
      </c>
      <c r="P261">
        <f>INDEX(lehmad!D$2:D$412,MATCH(klypsid!$B261,lehmad!$A$2:$A$412,0))</f>
        <v>112</v>
      </c>
      <c r="Q261">
        <f>INDEX(lehmad!E$2:E$412,MATCH(klypsid!$B261,lehmad!$A$2:$A$412,0))</f>
        <v>0.875</v>
      </c>
      <c r="R261" t="str">
        <f>INDEX(lehmad!F$2:F$412,MATCH(klypsid!$B261,lehmad!$A$2:$A$412,0))</f>
        <v>DYNASTY-ET</v>
      </c>
      <c r="S261">
        <f>INDEX(lehmad!H$2:H$412,MATCH(klypsid!$B261,lehmad!$A$2:$A$412,0))</f>
        <v>124</v>
      </c>
      <c r="T261">
        <f>INDEX(lehmad!K$2:K$412,MATCH(klypsid!$B261,lehmad!$A$2:$A$412,0))</f>
        <v>108</v>
      </c>
      <c r="U261" s="4">
        <f t="shared" si="8"/>
        <v>3</v>
      </c>
      <c r="V261">
        <f t="shared" si="9"/>
        <v>32</v>
      </c>
    </row>
    <row r="262" spans="1:22" x14ac:dyDescent="0.25">
      <c r="A262">
        <v>3222</v>
      </c>
      <c r="B262" t="str">
        <f>"E"&amp;A262</f>
        <v>E3222</v>
      </c>
      <c r="C262" t="s">
        <v>17</v>
      </c>
      <c r="D262">
        <v>1</v>
      </c>
      <c r="E262">
        <f>IF(D262&lt;4,D262,4)</f>
        <v>1</v>
      </c>
      <c r="F262" s="1">
        <v>39162</v>
      </c>
      <c r="G262" s="1">
        <v>39266</v>
      </c>
      <c r="H262" s="3">
        <f>G262-F262</f>
        <v>104</v>
      </c>
      <c r="I262" s="3">
        <f>IF(H262&lt;=60,1,IF(H262&lt;=150,2,3))</f>
        <v>2</v>
      </c>
      <c r="J262">
        <v>48.8</v>
      </c>
      <c r="K262">
        <v>2.15</v>
      </c>
      <c r="L262">
        <v>3.05</v>
      </c>
      <c r="M262">
        <v>26</v>
      </c>
      <c r="N262">
        <f>LOG(M262/100,2)+3</f>
        <v>1.0565835283663676</v>
      </c>
      <c r="O262">
        <f>INDEX(lehmad!B$2:B$412,MATCH(klypsid!$B262,lehmad!$A$2:$A$412,0))</f>
        <v>38310</v>
      </c>
      <c r="P262">
        <f>INDEX(lehmad!D$2:D$412,MATCH(klypsid!$B262,lehmad!$A$2:$A$412,0))</f>
        <v>112</v>
      </c>
      <c r="Q262">
        <f>INDEX(lehmad!E$2:E$412,MATCH(klypsid!$B262,lehmad!$A$2:$A$412,0))</f>
        <v>0.875</v>
      </c>
      <c r="R262" t="str">
        <f>INDEX(lehmad!F$2:F$412,MATCH(klypsid!$B262,lehmad!$A$2:$A$412,0))</f>
        <v>DYNASTY-ET</v>
      </c>
      <c r="S262">
        <f>INDEX(lehmad!H$2:H$412,MATCH(klypsid!$B262,lehmad!$A$2:$A$412,0))</f>
        <v>124</v>
      </c>
      <c r="T262">
        <f>INDEX(lehmad!K$2:K$412,MATCH(klypsid!$B262,lehmad!$A$2:$A$412,0))</f>
        <v>108</v>
      </c>
      <c r="U262" s="4">
        <f t="shared" si="8"/>
        <v>4</v>
      </c>
      <c r="V262">
        <f t="shared" si="9"/>
        <v>30</v>
      </c>
    </row>
    <row r="263" spans="1:22" x14ac:dyDescent="0.25">
      <c r="A263">
        <v>3222</v>
      </c>
      <c r="B263" t="str">
        <f>"E"&amp;A263</f>
        <v>E3222</v>
      </c>
      <c r="C263" t="s">
        <v>17</v>
      </c>
      <c r="D263">
        <v>1</v>
      </c>
      <c r="E263">
        <f>IF(D263&lt;4,D263,4)</f>
        <v>1</v>
      </c>
      <c r="F263" s="1">
        <v>39162</v>
      </c>
      <c r="G263" s="1">
        <v>39295</v>
      </c>
      <c r="H263" s="3">
        <f>G263-F263</f>
        <v>133</v>
      </c>
      <c r="I263" s="3">
        <f>IF(H263&lt;=60,1,IF(H263&lt;=150,2,3))</f>
        <v>2</v>
      </c>
      <c r="J263">
        <v>43.2</v>
      </c>
      <c r="K263">
        <v>3.18</v>
      </c>
      <c r="L263">
        <v>3.31</v>
      </c>
      <c r="M263">
        <v>84</v>
      </c>
      <c r="N263">
        <f>LOG(M263/100,2)+3</f>
        <v>2.7484612330040354</v>
      </c>
      <c r="O263">
        <f>INDEX(lehmad!B$2:B$412,MATCH(klypsid!$B263,lehmad!$A$2:$A$412,0))</f>
        <v>38310</v>
      </c>
      <c r="P263">
        <f>INDEX(lehmad!D$2:D$412,MATCH(klypsid!$B263,lehmad!$A$2:$A$412,0))</f>
        <v>112</v>
      </c>
      <c r="Q263">
        <f>INDEX(lehmad!E$2:E$412,MATCH(klypsid!$B263,lehmad!$A$2:$A$412,0))</f>
        <v>0.875</v>
      </c>
      <c r="R263" t="str">
        <f>INDEX(lehmad!F$2:F$412,MATCH(klypsid!$B263,lehmad!$A$2:$A$412,0))</f>
        <v>DYNASTY-ET</v>
      </c>
      <c r="S263">
        <f>INDEX(lehmad!H$2:H$412,MATCH(klypsid!$B263,lehmad!$A$2:$A$412,0))</f>
        <v>124</v>
      </c>
      <c r="T263">
        <f>INDEX(lehmad!K$2:K$412,MATCH(klypsid!$B263,lehmad!$A$2:$A$412,0))</f>
        <v>108</v>
      </c>
      <c r="U263" s="4">
        <f t="shared" si="8"/>
        <v>5</v>
      </c>
      <c r="V263">
        <f t="shared" si="9"/>
        <v>29</v>
      </c>
    </row>
    <row r="264" spans="1:22" x14ac:dyDescent="0.25">
      <c r="A264">
        <v>3222</v>
      </c>
      <c r="B264" t="str">
        <f>"E"&amp;A264</f>
        <v>E3222</v>
      </c>
      <c r="C264" t="s">
        <v>17</v>
      </c>
      <c r="D264">
        <v>1</v>
      </c>
      <c r="E264">
        <f>IF(D264&lt;4,D264,4)</f>
        <v>1</v>
      </c>
      <c r="F264" s="1">
        <v>39162</v>
      </c>
      <c r="G264" s="1">
        <v>39328</v>
      </c>
      <c r="H264" s="3">
        <f>G264-F264</f>
        <v>166</v>
      </c>
      <c r="I264" s="3">
        <f>IF(H264&lt;=60,1,IF(H264&lt;=150,2,3))</f>
        <v>3</v>
      </c>
      <c r="J264">
        <v>39</v>
      </c>
      <c r="K264">
        <v>4.83</v>
      </c>
      <c r="L264">
        <v>3.27</v>
      </c>
      <c r="M264">
        <v>2725</v>
      </c>
      <c r="N264">
        <f>LOG(M264/100,2)+3</f>
        <v>7.7681843247769269</v>
      </c>
      <c r="O264">
        <f>INDEX(lehmad!B$2:B$412,MATCH(klypsid!$B264,lehmad!$A$2:$A$412,0))</f>
        <v>38310</v>
      </c>
      <c r="P264">
        <f>INDEX(lehmad!D$2:D$412,MATCH(klypsid!$B264,lehmad!$A$2:$A$412,0))</f>
        <v>112</v>
      </c>
      <c r="Q264">
        <f>INDEX(lehmad!E$2:E$412,MATCH(klypsid!$B264,lehmad!$A$2:$A$412,0))</f>
        <v>0.875</v>
      </c>
      <c r="R264" t="str">
        <f>INDEX(lehmad!F$2:F$412,MATCH(klypsid!$B264,lehmad!$A$2:$A$412,0))</f>
        <v>DYNASTY-ET</v>
      </c>
      <c r="S264">
        <f>INDEX(lehmad!H$2:H$412,MATCH(klypsid!$B264,lehmad!$A$2:$A$412,0))</f>
        <v>124</v>
      </c>
      <c r="T264">
        <f>INDEX(lehmad!K$2:K$412,MATCH(klypsid!$B264,lehmad!$A$2:$A$412,0))</f>
        <v>108</v>
      </c>
      <c r="U264" s="4">
        <f t="shared" si="8"/>
        <v>6</v>
      </c>
      <c r="V264">
        <f t="shared" si="9"/>
        <v>33</v>
      </c>
    </row>
    <row r="265" spans="1:22" x14ac:dyDescent="0.25">
      <c r="A265">
        <v>3222</v>
      </c>
      <c r="B265" t="str">
        <f>"E"&amp;A265</f>
        <v>E3222</v>
      </c>
      <c r="C265" t="s">
        <v>17</v>
      </c>
      <c r="D265">
        <v>1</v>
      </c>
      <c r="E265">
        <f>IF(D265&lt;4,D265,4)</f>
        <v>1</v>
      </c>
      <c r="F265" s="1">
        <v>39162</v>
      </c>
      <c r="G265" s="1">
        <v>39356</v>
      </c>
      <c r="H265" s="3">
        <f>G265-F265</f>
        <v>194</v>
      </c>
      <c r="I265" s="3">
        <f>IF(H265&lt;=60,1,IF(H265&lt;=150,2,3))</f>
        <v>3</v>
      </c>
      <c r="J265">
        <v>32.799999999999997</v>
      </c>
      <c r="K265">
        <v>3.99</v>
      </c>
      <c r="L265">
        <v>3.34</v>
      </c>
      <c r="M265">
        <v>75</v>
      </c>
      <c r="N265">
        <f>LOG(M265/100,2)+3</f>
        <v>2.5849625007211561</v>
      </c>
      <c r="O265">
        <f>INDEX(lehmad!B$2:B$412,MATCH(klypsid!$B265,lehmad!$A$2:$A$412,0))</f>
        <v>38310</v>
      </c>
      <c r="P265">
        <f>INDEX(lehmad!D$2:D$412,MATCH(klypsid!$B265,lehmad!$A$2:$A$412,0))</f>
        <v>112</v>
      </c>
      <c r="Q265">
        <f>INDEX(lehmad!E$2:E$412,MATCH(klypsid!$B265,lehmad!$A$2:$A$412,0))</f>
        <v>0.875</v>
      </c>
      <c r="R265" t="str">
        <f>INDEX(lehmad!F$2:F$412,MATCH(klypsid!$B265,lehmad!$A$2:$A$412,0))</f>
        <v>DYNASTY-ET</v>
      </c>
      <c r="S265">
        <f>INDEX(lehmad!H$2:H$412,MATCH(klypsid!$B265,lehmad!$A$2:$A$412,0))</f>
        <v>124</v>
      </c>
      <c r="T265">
        <f>INDEX(lehmad!K$2:K$412,MATCH(klypsid!$B265,lehmad!$A$2:$A$412,0))</f>
        <v>108</v>
      </c>
      <c r="U265" s="4">
        <f t="shared" si="8"/>
        <v>7</v>
      </c>
      <c r="V265">
        <f t="shared" si="9"/>
        <v>28</v>
      </c>
    </row>
    <row r="266" spans="1:22" x14ac:dyDescent="0.25">
      <c r="A266">
        <v>3222</v>
      </c>
      <c r="B266" t="str">
        <f>"E"&amp;A266</f>
        <v>E3222</v>
      </c>
      <c r="C266" t="s">
        <v>17</v>
      </c>
      <c r="D266">
        <v>1</v>
      </c>
      <c r="E266">
        <f>IF(D266&lt;4,D266,4)</f>
        <v>1</v>
      </c>
      <c r="F266" s="1">
        <v>39162</v>
      </c>
      <c r="G266" s="1">
        <v>39387</v>
      </c>
      <c r="H266" s="3">
        <f>G266-F266</f>
        <v>225</v>
      </c>
      <c r="I266" s="3">
        <f>IF(H266&lt;=60,1,IF(H266&lt;=150,2,3))</f>
        <v>3</v>
      </c>
      <c r="J266">
        <v>33.799999999999997</v>
      </c>
      <c r="K266">
        <v>4.84</v>
      </c>
      <c r="L266">
        <v>3.75</v>
      </c>
      <c r="M266">
        <v>96</v>
      </c>
      <c r="N266">
        <f>LOG(M266/100,2)+3</f>
        <v>2.9411063109464313</v>
      </c>
      <c r="O266">
        <f>INDEX(lehmad!B$2:B$412,MATCH(klypsid!$B266,lehmad!$A$2:$A$412,0))</f>
        <v>38310</v>
      </c>
      <c r="P266">
        <f>INDEX(lehmad!D$2:D$412,MATCH(klypsid!$B266,lehmad!$A$2:$A$412,0))</f>
        <v>112</v>
      </c>
      <c r="Q266">
        <f>INDEX(lehmad!E$2:E$412,MATCH(klypsid!$B266,lehmad!$A$2:$A$412,0))</f>
        <v>0.875</v>
      </c>
      <c r="R266" t="str">
        <f>INDEX(lehmad!F$2:F$412,MATCH(klypsid!$B266,lehmad!$A$2:$A$412,0))</f>
        <v>DYNASTY-ET</v>
      </c>
      <c r="S266">
        <f>INDEX(lehmad!H$2:H$412,MATCH(klypsid!$B266,lehmad!$A$2:$A$412,0))</f>
        <v>124</v>
      </c>
      <c r="T266">
        <f>INDEX(lehmad!K$2:K$412,MATCH(klypsid!$B266,lehmad!$A$2:$A$412,0))</f>
        <v>108</v>
      </c>
      <c r="U266" s="4">
        <f t="shared" si="8"/>
        <v>8</v>
      </c>
      <c r="V266">
        <f t="shared" si="9"/>
        <v>31</v>
      </c>
    </row>
    <row r="267" spans="1:22" x14ac:dyDescent="0.25">
      <c r="A267">
        <v>3222</v>
      </c>
      <c r="B267" t="str">
        <f>"E"&amp;A267</f>
        <v>E3222</v>
      </c>
      <c r="C267" t="s">
        <v>17</v>
      </c>
      <c r="D267">
        <v>1</v>
      </c>
      <c r="E267">
        <f>IF(D267&lt;4,D267,4)</f>
        <v>1</v>
      </c>
      <c r="F267" s="1">
        <v>39162</v>
      </c>
      <c r="G267" s="1">
        <v>39418</v>
      </c>
      <c r="H267" s="3">
        <f>G267-F267</f>
        <v>256</v>
      </c>
      <c r="I267" s="3">
        <f>IF(H267&lt;=60,1,IF(H267&lt;=150,2,3))</f>
        <v>3</v>
      </c>
      <c r="J267">
        <v>28.6</v>
      </c>
      <c r="K267">
        <v>3.04</v>
      </c>
      <c r="L267">
        <v>3.66</v>
      </c>
      <c r="M267">
        <v>89</v>
      </c>
      <c r="N267">
        <f>LOG(M267/100,2)+3</f>
        <v>2.8318772411916733</v>
      </c>
      <c r="O267">
        <f>INDEX(lehmad!B$2:B$412,MATCH(klypsid!$B267,lehmad!$A$2:$A$412,0))</f>
        <v>38310</v>
      </c>
      <c r="P267">
        <f>INDEX(lehmad!D$2:D$412,MATCH(klypsid!$B267,lehmad!$A$2:$A$412,0))</f>
        <v>112</v>
      </c>
      <c r="Q267">
        <f>INDEX(lehmad!E$2:E$412,MATCH(klypsid!$B267,lehmad!$A$2:$A$412,0))</f>
        <v>0.875</v>
      </c>
      <c r="R267" t="str">
        <f>INDEX(lehmad!F$2:F$412,MATCH(klypsid!$B267,lehmad!$A$2:$A$412,0))</f>
        <v>DYNASTY-ET</v>
      </c>
      <c r="S267">
        <f>INDEX(lehmad!H$2:H$412,MATCH(klypsid!$B267,lehmad!$A$2:$A$412,0))</f>
        <v>124</v>
      </c>
      <c r="T267">
        <f>INDEX(lehmad!K$2:K$412,MATCH(klypsid!$B267,lehmad!$A$2:$A$412,0))</f>
        <v>108</v>
      </c>
      <c r="U267" s="4">
        <f t="shared" si="8"/>
        <v>9</v>
      </c>
      <c r="V267">
        <f t="shared" si="9"/>
        <v>31</v>
      </c>
    </row>
    <row r="268" spans="1:22" x14ac:dyDescent="0.25">
      <c r="A268">
        <v>3222</v>
      </c>
      <c r="B268" t="str">
        <f>"E"&amp;A268</f>
        <v>E3222</v>
      </c>
      <c r="C268" t="s">
        <v>17</v>
      </c>
      <c r="D268">
        <v>1</v>
      </c>
      <c r="E268">
        <f>IF(D268&lt;4,D268,4)</f>
        <v>1</v>
      </c>
      <c r="F268" s="1">
        <v>39162</v>
      </c>
      <c r="G268" s="1">
        <v>39450</v>
      </c>
      <c r="H268" s="3">
        <f>G268-F268</f>
        <v>288</v>
      </c>
      <c r="I268" s="3">
        <f>IF(H268&lt;=60,1,IF(H268&lt;=150,2,3))</f>
        <v>3</v>
      </c>
      <c r="J268">
        <v>34.299999999999997</v>
      </c>
      <c r="K268">
        <v>4.37</v>
      </c>
      <c r="L268">
        <v>3.79</v>
      </c>
      <c r="M268">
        <v>53</v>
      </c>
      <c r="N268">
        <f>LOG(M268/100,2)+3</f>
        <v>2.0840642647884744</v>
      </c>
      <c r="O268">
        <f>INDEX(lehmad!B$2:B$412,MATCH(klypsid!$B268,lehmad!$A$2:$A$412,0))</f>
        <v>38310</v>
      </c>
      <c r="P268">
        <f>INDEX(lehmad!D$2:D$412,MATCH(klypsid!$B268,lehmad!$A$2:$A$412,0))</f>
        <v>112</v>
      </c>
      <c r="Q268">
        <f>INDEX(lehmad!E$2:E$412,MATCH(klypsid!$B268,lehmad!$A$2:$A$412,0))</f>
        <v>0.875</v>
      </c>
      <c r="R268" t="str">
        <f>INDEX(lehmad!F$2:F$412,MATCH(klypsid!$B268,lehmad!$A$2:$A$412,0))</f>
        <v>DYNASTY-ET</v>
      </c>
      <c r="S268">
        <f>INDEX(lehmad!H$2:H$412,MATCH(klypsid!$B268,lehmad!$A$2:$A$412,0))</f>
        <v>124</v>
      </c>
      <c r="T268">
        <f>INDEX(lehmad!K$2:K$412,MATCH(klypsid!$B268,lehmad!$A$2:$A$412,0))</f>
        <v>108</v>
      </c>
      <c r="U268" s="4">
        <f t="shared" si="8"/>
        <v>10</v>
      </c>
      <c r="V268">
        <f t="shared" si="9"/>
        <v>32</v>
      </c>
    </row>
    <row r="269" spans="1:22" x14ac:dyDescent="0.25">
      <c r="A269">
        <v>3222</v>
      </c>
      <c r="B269" t="str">
        <f>"E"&amp;A269</f>
        <v>E3222</v>
      </c>
      <c r="C269" t="s">
        <v>17</v>
      </c>
      <c r="D269">
        <v>1</v>
      </c>
      <c r="E269">
        <f>IF(D269&lt;4,D269,4)</f>
        <v>1</v>
      </c>
      <c r="F269" s="1">
        <v>39162</v>
      </c>
      <c r="G269" s="1">
        <v>39481</v>
      </c>
      <c r="H269" s="3">
        <f>G269-F269</f>
        <v>319</v>
      </c>
      <c r="I269" s="3">
        <f>IF(H269&lt;=60,1,IF(H269&lt;=150,2,3))</f>
        <v>3</v>
      </c>
      <c r="J269">
        <v>31.5</v>
      </c>
      <c r="K269">
        <v>4.67</v>
      </c>
      <c r="L269">
        <v>3.87</v>
      </c>
      <c r="M269">
        <v>75</v>
      </c>
      <c r="N269">
        <f>LOG(M269/100,2)+3</f>
        <v>2.5849625007211561</v>
      </c>
      <c r="O269">
        <f>INDEX(lehmad!B$2:B$412,MATCH(klypsid!$B269,lehmad!$A$2:$A$412,0))</f>
        <v>38310</v>
      </c>
      <c r="P269">
        <f>INDEX(lehmad!D$2:D$412,MATCH(klypsid!$B269,lehmad!$A$2:$A$412,0))</f>
        <v>112</v>
      </c>
      <c r="Q269">
        <f>INDEX(lehmad!E$2:E$412,MATCH(klypsid!$B269,lehmad!$A$2:$A$412,0))</f>
        <v>0.875</v>
      </c>
      <c r="R269" t="str">
        <f>INDEX(lehmad!F$2:F$412,MATCH(klypsid!$B269,lehmad!$A$2:$A$412,0))</f>
        <v>DYNASTY-ET</v>
      </c>
      <c r="S269">
        <f>INDEX(lehmad!H$2:H$412,MATCH(klypsid!$B269,lehmad!$A$2:$A$412,0))</f>
        <v>124</v>
      </c>
      <c r="T269">
        <f>INDEX(lehmad!K$2:K$412,MATCH(klypsid!$B269,lehmad!$A$2:$A$412,0))</f>
        <v>108</v>
      </c>
      <c r="U269" s="4">
        <f t="shared" si="8"/>
        <v>11</v>
      </c>
      <c r="V269">
        <f t="shared" si="9"/>
        <v>31</v>
      </c>
    </row>
    <row r="270" spans="1:22" x14ac:dyDescent="0.25">
      <c r="A270">
        <v>3222</v>
      </c>
      <c r="B270" t="str">
        <f>"E"&amp;A270</f>
        <v>E3222</v>
      </c>
      <c r="C270" t="s">
        <v>17</v>
      </c>
      <c r="D270">
        <v>1</v>
      </c>
      <c r="E270">
        <f>IF(D270&lt;4,D270,4)</f>
        <v>1</v>
      </c>
      <c r="F270" s="1">
        <v>39162</v>
      </c>
      <c r="G270" s="1">
        <v>39509</v>
      </c>
      <c r="H270" s="3">
        <f>G270-F270</f>
        <v>347</v>
      </c>
      <c r="I270" s="3">
        <f>IF(H270&lt;=60,1,IF(H270&lt;=150,2,3))</f>
        <v>3</v>
      </c>
      <c r="J270">
        <v>31.2</v>
      </c>
      <c r="K270">
        <v>4.7300000000000004</v>
      </c>
      <c r="L270">
        <v>3.88</v>
      </c>
      <c r="M270">
        <v>52</v>
      </c>
      <c r="N270">
        <f>LOG(M270/100,2)+3</f>
        <v>2.0565835283663674</v>
      </c>
      <c r="O270">
        <f>INDEX(lehmad!B$2:B$412,MATCH(klypsid!$B270,lehmad!$A$2:$A$412,0))</f>
        <v>38310</v>
      </c>
      <c r="P270">
        <f>INDEX(lehmad!D$2:D$412,MATCH(klypsid!$B270,lehmad!$A$2:$A$412,0))</f>
        <v>112</v>
      </c>
      <c r="Q270">
        <f>INDEX(lehmad!E$2:E$412,MATCH(klypsid!$B270,lehmad!$A$2:$A$412,0))</f>
        <v>0.875</v>
      </c>
      <c r="R270" t="str">
        <f>INDEX(lehmad!F$2:F$412,MATCH(klypsid!$B270,lehmad!$A$2:$A$412,0))</f>
        <v>DYNASTY-ET</v>
      </c>
      <c r="S270">
        <f>INDEX(lehmad!H$2:H$412,MATCH(klypsid!$B270,lehmad!$A$2:$A$412,0))</f>
        <v>124</v>
      </c>
      <c r="T270">
        <f>INDEX(lehmad!K$2:K$412,MATCH(klypsid!$B270,lehmad!$A$2:$A$412,0))</f>
        <v>108</v>
      </c>
      <c r="U270" s="4">
        <f t="shared" si="8"/>
        <v>12</v>
      </c>
      <c r="V270">
        <f t="shared" si="9"/>
        <v>28</v>
      </c>
    </row>
    <row r="271" spans="1:22" x14ac:dyDescent="0.25">
      <c r="A271">
        <v>3222</v>
      </c>
      <c r="B271" t="str">
        <f>"E"&amp;A271</f>
        <v>E3222</v>
      </c>
      <c r="C271" t="s">
        <v>17</v>
      </c>
      <c r="D271">
        <v>1</v>
      </c>
      <c r="E271">
        <f>IF(D271&lt;4,D271,4)</f>
        <v>1</v>
      </c>
      <c r="F271" s="1">
        <v>39162</v>
      </c>
      <c r="G271" s="1">
        <v>39539</v>
      </c>
      <c r="H271" s="3">
        <f>G271-F271</f>
        <v>377</v>
      </c>
      <c r="I271" s="3">
        <f>IF(H271&lt;=60,1,IF(H271&lt;=150,2,3))</f>
        <v>3</v>
      </c>
      <c r="J271">
        <v>31.1</v>
      </c>
      <c r="K271">
        <v>4.9400000000000004</v>
      </c>
      <c r="L271">
        <v>4.13</v>
      </c>
      <c r="M271">
        <v>64</v>
      </c>
      <c r="N271">
        <f>LOG(M271/100,2)+3</f>
        <v>2.3561438102252752</v>
      </c>
      <c r="O271">
        <f>INDEX(lehmad!B$2:B$412,MATCH(klypsid!$B271,lehmad!$A$2:$A$412,0))</f>
        <v>38310</v>
      </c>
      <c r="P271">
        <f>INDEX(lehmad!D$2:D$412,MATCH(klypsid!$B271,lehmad!$A$2:$A$412,0))</f>
        <v>112</v>
      </c>
      <c r="Q271">
        <f>INDEX(lehmad!E$2:E$412,MATCH(klypsid!$B271,lehmad!$A$2:$A$412,0))</f>
        <v>0.875</v>
      </c>
      <c r="R271" t="str">
        <f>INDEX(lehmad!F$2:F$412,MATCH(klypsid!$B271,lehmad!$A$2:$A$412,0))</f>
        <v>DYNASTY-ET</v>
      </c>
      <c r="S271">
        <f>INDEX(lehmad!H$2:H$412,MATCH(klypsid!$B271,lehmad!$A$2:$A$412,0))</f>
        <v>124</v>
      </c>
      <c r="T271">
        <f>INDEX(lehmad!K$2:K$412,MATCH(klypsid!$B271,lehmad!$A$2:$A$412,0))</f>
        <v>108</v>
      </c>
      <c r="U271" s="4">
        <f t="shared" si="8"/>
        <v>13</v>
      </c>
      <c r="V271">
        <f t="shared" si="9"/>
        <v>30</v>
      </c>
    </row>
    <row r="272" spans="1:22" x14ac:dyDescent="0.25">
      <c r="A272">
        <v>3222</v>
      </c>
      <c r="B272" t="str">
        <f>"E"&amp;A272</f>
        <v>E3222</v>
      </c>
      <c r="C272" t="s">
        <v>17</v>
      </c>
      <c r="D272">
        <v>1</v>
      </c>
      <c r="E272">
        <f>IF(D272&lt;4,D272,4)</f>
        <v>1</v>
      </c>
      <c r="F272" s="1">
        <v>39162</v>
      </c>
      <c r="G272" s="1">
        <v>39572</v>
      </c>
      <c r="H272" s="3">
        <f>G272-F272</f>
        <v>410</v>
      </c>
      <c r="I272" s="3">
        <f>IF(H272&lt;=60,1,IF(H272&lt;=150,2,3))</f>
        <v>3</v>
      </c>
      <c r="J272">
        <v>27.2</v>
      </c>
      <c r="K272">
        <v>4.76</v>
      </c>
      <c r="L272">
        <v>4.28</v>
      </c>
      <c r="M272">
        <v>92</v>
      </c>
      <c r="N272">
        <f>LOG(M272/100,2)+3</f>
        <v>2.8797057662822882</v>
      </c>
      <c r="O272">
        <f>INDEX(lehmad!B$2:B$412,MATCH(klypsid!$B272,lehmad!$A$2:$A$412,0))</f>
        <v>38310</v>
      </c>
      <c r="P272">
        <f>INDEX(lehmad!D$2:D$412,MATCH(klypsid!$B272,lehmad!$A$2:$A$412,0))</f>
        <v>112</v>
      </c>
      <c r="Q272">
        <f>INDEX(lehmad!E$2:E$412,MATCH(klypsid!$B272,lehmad!$A$2:$A$412,0))</f>
        <v>0.875</v>
      </c>
      <c r="R272" t="str">
        <f>INDEX(lehmad!F$2:F$412,MATCH(klypsid!$B272,lehmad!$A$2:$A$412,0))</f>
        <v>DYNASTY-ET</v>
      </c>
      <c r="S272">
        <f>INDEX(lehmad!H$2:H$412,MATCH(klypsid!$B272,lehmad!$A$2:$A$412,0))</f>
        <v>124</v>
      </c>
      <c r="T272">
        <f>INDEX(lehmad!K$2:K$412,MATCH(klypsid!$B272,lehmad!$A$2:$A$412,0))</f>
        <v>108</v>
      </c>
      <c r="U272" s="4">
        <f t="shared" si="8"/>
        <v>14</v>
      </c>
      <c r="V272">
        <f t="shared" si="9"/>
        <v>33</v>
      </c>
    </row>
    <row r="273" spans="1:22" x14ac:dyDescent="0.25">
      <c r="A273">
        <v>3222</v>
      </c>
      <c r="B273" t="str">
        <f>"E"&amp;A273</f>
        <v>E3222</v>
      </c>
      <c r="C273" t="s">
        <v>17</v>
      </c>
      <c r="D273">
        <v>1</v>
      </c>
      <c r="E273">
        <f>IF(D273&lt;4,D273,4)</f>
        <v>1</v>
      </c>
      <c r="F273" s="1">
        <v>39162</v>
      </c>
      <c r="G273" s="1">
        <v>39600</v>
      </c>
      <c r="H273" s="3">
        <f>G273-F273</f>
        <v>438</v>
      </c>
      <c r="I273" s="3">
        <f>IF(H273&lt;=60,1,IF(H273&lt;=150,2,3))</f>
        <v>3</v>
      </c>
      <c r="J273">
        <v>25.5</v>
      </c>
      <c r="K273">
        <v>6.11</v>
      </c>
      <c r="L273">
        <v>4.21</v>
      </c>
      <c r="M273">
        <v>85</v>
      </c>
      <c r="N273">
        <f>LOG(M273/100,2)+3</f>
        <v>2.7655347463629769</v>
      </c>
      <c r="O273">
        <f>INDEX(lehmad!B$2:B$412,MATCH(klypsid!$B273,lehmad!$A$2:$A$412,0))</f>
        <v>38310</v>
      </c>
      <c r="P273">
        <f>INDEX(lehmad!D$2:D$412,MATCH(klypsid!$B273,lehmad!$A$2:$A$412,0))</f>
        <v>112</v>
      </c>
      <c r="Q273">
        <f>INDEX(lehmad!E$2:E$412,MATCH(klypsid!$B273,lehmad!$A$2:$A$412,0))</f>
        <v>0.875</v>
      </c>
      <c r="R273" t="str">
        <f>INDEX(lehmad!F$2:F$412,MATCH(klypsid!$B273,lehmad!$A$2:$A$412,0))</f>
        <v>DYNASTY-ET</v>
      </c>
      <c r="S273">
        <f>INDEX(lehmad!H$2:H$412,MATCH(klypsid!$B273,lehmad!$A$2:$A$412,0))</f>
        <v>124</v>
      </c>
      <c r="T273">
        <f>INDEX(lehmad!K$2:K$412,MATCH(klypsid!$B273,lehmad!$A$2:$A$412,0))</f>
        <v>108</v>
      </c>
      <c r="U273" s="4">
        <f t="shared" si="8"/>
        <v>15</v>
      </c>
      <c r="V273">
        <f t="shared" si="9"/>
        <v>28</v>
      </c>
    </row>
    <row r="274" spans="1:22" x14ac:dyDescent="0.25">
      <c r="A274">
        <v>3222</v>
      </c>
      <c r="B274" t="str">
        <f>"E"&amp;A274</f>
        <v>E3222</v>
      </c>
      <c r="C274" t="s">
        <v>17</v>
      </c>
      <c r="D274">
        <v>1</v>
      </c>
      <c r="E274">
        <f>IF(D274&lt;4,D274,4)</f>
        <v>1</v>
      </c>
      <c r="F274" s="1">
        <v>39162</v>
      </c>
      <c r="G274" s="1">
        <v>39631</v>
      </c>
      <c r="H274" s="3">
        <f>G274-F274</f>
        <v>469</v>
      </c>
      <c r="I274" s="3">
        <f>IF(H274&lt;=60,1,IF(H274&lt;=150,2,3))</f>
        <v>3</v>
      </c>
      <c r="J274">
        <v>24.9</v>
      </c>
      <c r="K274">
        <v>6.04</v>
      </c>
      <c r="L274">
        <v>4.4400000000000004</v>
      </c>
      <c r="M274">
        <v>188</v>
      </c>
      <c r="N274">
        <f>LOG(M274/100,2)+3</f>
        <v>3.9107326619029124</v>
      </c>
      <c r="O274">
        <f>INDEX(lehmad!B$2:B$412,MATCH(klypsid!$B274,lehmad!$A$2:$A$412,0))</f>
        <v>38310</v>
      </c>
      <c r="P274">
        <f>INDEX(lehmad!D$2:D$412,MATCH(klypsid!$B274,lehmad!$A$2:$A$412,0))</f>
        <v>112</v>
      </c>
      <c r="Q274">
        <f>INDEX(lehmad!E$2:E$412,MATCH(klypsid!$B274,lehmad!$A$2:$A$412,0))</f>
        <v>0.875</v>
      </c>
      <c r="R274" t="str">
        <f>INDEX(lehmad!F$2:F$412,MATCH(klypsid!$B274,lehmad!$A$2:$A$412,0))</f>
        <v>DYNASTY-ET</v>
      </c>
      <c r="S274">
        <f>INDEX(lehmad!H$2:H$412,MATCH(klypsid!$B274,lehmad!$A$2:$A$412,0))</f>
        <v>124</v>
      </c>
      <c r="T274">
        <f>INDEX(lehmad!K$2:K$412,MATCH(klypsid!$B274,lehmad!$A$2:$A$412,0))</f>
        <v>108</v>
      </c>
      <c r="U274" s="4">
        <f t="shared" si="8"/>
        <v>16</v>
      </c>
      <c r="V274">
        <f t="shared" si="9"/>
        <v>31</v>
      </c>
    </row>
    <row r="275" spans="1:22" x14ac:dyDescent="0.25">
      <c r="A275">
        <v>3222</v>
      </c>
      <c r="B275" t="str">
        <f>"E"&amp;A275</f>
        <v>E3222</v>
      </c>
      <c r="C275" t="s">
        <v>17</v>
      </c>
      <c r="D275">
        <v>2</v>
      </c>
      <c r="E275">
        <f>IF(D275&lt;4,D275,4)</f>
        <v>2</v>
      </c>
      <c r="F275" s="1">
        <v>39718</v>
      </c>
      <c r="G275" s="1">
        <v>39754</v>
      </c>
      <c r="H275" s="3">
        <f>G275-F275</f>
        <v>36</v>
      </c>
      <c r="I275" s="3">
        <f>IF(H275&lt;=60,1,IF(H275&lt;=150,2,3))</f>
        <v>1</v>
      </c>
      <c r="J275">
        <v>37.9</v>
      </c>
      <c r="K275">
        <v>4.03</v>
      </c>
      <c r="L275">
        <v>3.19</v>
      </c>
      <c r="M275">
        <v>22</v>
      </c>
      <c r="N275">
        <f>LOG(M275/100,2)+3</f>
        <v>0.8155754288625725</v>
      </c>
      <c r="O275">
        <f>INDEX(lehmad!B$2:B$412,MATCH(klypsid!$B275,lehmad!$A$2:$A$412,0))</f>
        <v>38310</v>
      </c>
      <c r="P275">
        <f>INDEX(lehmad!D$2:D$412,MATCH(klypsid!$B275,lehmad!$A$2:$A$412,0))</f>
        <v>112</v>
      </c>
      <c r="Q275">
        <f>INDEX(lehmad!E$2:E$412,MATCH(klypsid!$B275,lehmad!$A$2:$A$412,0))</f>
        <v>0.875</v>
      </c>
      <c r="R275" t="str">
        <f>INDEX(lehmad!F$2:F$412,MATCH(klypsid!$B275,lehmad!$A$2:$A$412,0))</f>
        <v>DYNASTY-ET</v>
      </c>
      <c r="S275">
        <f>INDEX(lehmad!H$2:H$412,MATCH(klypsid!$B275,lehmad!$A$2:$A$412,0))</f>
        <v>124</v>
      </c>
      <c r="T275">
        <f>INDEX(lehmad!K$2:K$412,MATCH(klypsid!$B275,lehmad!$A$2:$A$412,0))</f>
        <v>108</v>
      </c>
      <c r="U275" s="4">
        <f t="shared" si="8"/>
        <v>1</v>
      </c>
      <c r="V275">
        <f t="shared" si="9"/>
        <v>36</v>
      </c>
    </row>
    <row r="276" spans="1:22" x14ac:dyDescent="0.25">
      <c r="A276">
        <v>3222</v>
      </c>
      <c r="B276" t="str">
        <f>"E"&amp;A276</f>
        <v>E3222</v>
      </c>
      <c r="C276" t="s">
        <v>17</v>
      </c>
      <c r="D276">
        <v>2</v>
      </c>
      <c r="E276">
        <f>IF(D276&lt;4,D276,4)</f>
        <v>2</v>
      </c>
      <c r="F276" s="1">
        <v>39718</v>
      </c>
      <c r="G276" s="1">
        <v>39783</v>
      </c>
      <c r="H276" s="3">
        <f>G276-F276</f>
        <v>65</v>
      </c>
      <c r="I276" s="3">
        <f>IF(H276&lt;=60,1,IF(H276&lt;=150,2,3))</f>
        <v>2</v>
      </c>
      <c r="J276">
        <v>47.3</v>
      </c>
      <c r="K276">
        <v>5.05</v>
      </c>
      <c r="L276">
        <v>3.46</v>
      </c>
      <c r="M276">
        <v>48</v>
      </c>
      <c r="N276">
        <f>LOG(M276/100,2)+3</f>
        <v>1.9411063109464315</v>
      </c>
      <c r="O276">
        <f>INDEX(lehmad!B$2:B$412,MATCH(klypsid!$B276,lehmad!$A$2:$A$412,0))</f>
        <v>38310</v>
      </c>
      <c r="P276">
        <f>INDEX(lehmad!D$2:D$412,MATCH(klypsid!$B276,lehmad!$A$2:$A$412,0))</f>
        <v>112</v>
      </c>
      <c r="Q276">
        <f>INDEX(lehmad!E$2:E$412,MATCH(klypsid!$B276,lehmad!$A$2:$A$412,0))</f>
        <v>0.875</v>
      </c>
      <c r="R276" t="str">
        <f>INDEX(lehmad!F$2:F$412,MATCH(klypsid!$B276,lehmad!$A$2:$A$412,0))</f>
        <v>DYNASTY-ET</v>
      </c>
      <c r="S276">
        <f>INDEX(lehmad!H$2:H$412,MATCH(klypsid!$B276,lehmad!$A$2:$A$412,0))</f>
        <v>124</v>
      </c>
      <c r="T276">
        <f>INDEX(lehmad!K$2:K$412,MATCH(klypsid!$B276,lehmad!$A$2:$A$412,0))</f>
        <v>108</v>
      </c>
      <c r="U276" s="4">
        <f t="shared" si="8"/>
        <v>2</v>
      </c>
      <c r="V276">
        <f t="shared" si="9"/>
        <v>29</v>
      </c>
    </row>
    <row r="277" spans="1:22" x14ac:dyDescent="0.25">
      <c r="A277">
        <v>3222</v>
      </c>
      <c r="B277" t="str">
        <f>"E"&amp;A277</f>
        <v>E3222</v>
      </c>
      <c r="C277" t="s">
        <v>17</v>
      </c>
      <c r="D277">
        <v>2</v>
      </c>
      <c r="E277">
        <f>IF(D277&lt;4,D277,4)</f>
        <v>2</v>
      </c>
      <c r="F277" s="1">
        <v>39718</v>
      </c>
      <c r="G277" s="1">
        <v>39817</v>
      </c>
      <c r="H277" s="3">
        <f>G277-F277</f>
        <v>99</v>
      </c>
      <c r="I277" s="3">
        <f>IF(H277&lt;=60,1,IF(H277&lt;=150,2,3))</f>
        <v>2</v>
      </c>
      <c r="J277">
        <v>40.200000000000003</v>
      </c>
      <c r="K277">
        <v>4.9400000000000004</v>
      </c>
      <c r="L277">
        <v>3.43</v>
      </c>
      <c r="M277">
        <v>38</v>
      </c>
      <c r="N277">
        <f>LOG(M277/100,2)+3</f>
        <v>1.6040713236688608</v>
      </c>
      <c r="O277">
        <f>INDEX(lehmad!B$2:B$412,MATCH(klypsid!$B277,lehmad!$A$2:$A$412,0))</f>
        <v>38310</v>
      </c>
      <c r="P277">
        <f>INDEX(lehmad!D$2:D$412,MATCH(klypsid!$B277,lehmad!$A$2:$A$412,0))</f>
        <v>112</v>
      </c>
      <c r="Q277">
        <f>INDEX(lehmad!E$2:E$412,MATCH(klypsid!$B277,lehmad!$A$2:$A$412,0))</f>
        <v>0.875</v>
      </c>
      <c r="R277" t="str">
        <f>INDEX(lehmad!F$2:F$412,MATCH(klypsid!$B277,lehmad!$A$2:$A$412,0))</f>
        <v>DYNASTY-ET</v>
      </c>
      <c r="S277">
        <f>INDEX(lehmad!H$2:H$412,MATCH(klypsid!$B277,lehmad!$A$2:$A$412,0))</f>
        <v>124</v>
      </c>
      <c r="T277">
        <f>INDEX(lehmad!K$2:K$412,MATCH(klypsid!$B277,lehmad!$A$2:$A$412,0))</f>
        <v>108</v>
      </c>
      <c r="U277" s="4">
        <f t="shared" si="8"/>
        <v>3</v>
      </c>
      <c r="V277">
        <f t="shared" si="9"/>
        <v>34</v>
      </c>
    </row>
    <row r="278" spans="1:22" x14ac:dyDescent="0.25">
      <c r="A278">
        <v>3222</v>
      </c>
      <c r="B278" t="str">
        <f>"E"&amp;A278</f>
        <v>E3222</v>
      </c>
      <c r="C278" t="s">
        <v>17</v>
      </c>
      <c r="D278">
        <v>2</v>
      </c>
      <c r="E278">
        <f>IF(D278&lt;4,D278,4)</f>
        <v>2</v>
      </c>
      <c r="F278" s="1">
        <v>39718</v>
      </c>
      <c r="G278" s="1">
        <v>39845</v>
      </c>
      <c r="H278" s="3">
        <f>G278-F278</f>
        <v>127</v>
      </c>
      <c r="I278" s="3">
        <f>IF(H278&lt;=60,1,IF(H278&lt;=150,2,3))</f>
        <v>2</v>
      </c>
      <c r="J278">
        <v>41.8</v>
      </c>
      <c r="K278">
        <v>4.1100000000000003</v>
      </c>
      <c r="L278">
        <v>3.64</v>
      </c>
      <c r="M278">
        <v>37</v>
      </c>
      <c r="N278">
        <f>LOG(M278/100,2)+3</f>
        <v>1.5655971758542251</v>
      </c>
      <c r="O278">
        <f>INDEX(lehmad!B$2:B$412,MATCH(klypsid!$B278,lehmad!$A$2:$A$412,0))</f>
        <v>38310</v>
      </c>
      <c r="P278">
        <f>INDEX(lehmad!D$2:D$412,MATCH(klypsid!$B278,lehmad!$A$2:$A$412,0))</f>
        <v>112</v>
      </c>
      <c r="Q278">
        <f>INDEX(lehmad!E$2:E$412,MATCH(klypsid!$B278,lehmad!$A$2:$A$412,0))</f>
        <v>0.875</v>
      </c>
      <c r="R278" t="str">
        <f>INDEX(lehmad!F$2:F$412,MATCH(klypsid!$B278,lehmad!$A$2:$A$412,0))</f>
        <v>DYNASTY-ET</v>
      </c>
      <c r="S278">
        <f>INDEX(lehmad!H$2:H$412,MATCH(klypsid!$B278,lehmad!$A$2:$A$412,0))</f>
        <v>124</v>
      </c>
      <c r="T278">
        <f>INDEX(lehmad!K$2:K$412,MATCH(klypsid!$B278,lehmad!$A$2:$A$412,0))</f>
        <v>108</v>
      </c>
      <c r="U278" s="4">
        <f t="shared" si="8"/>
        <v>4</v>
      </c>
      <c r="V278">
        <f t="shared" si="9"/>
        <v>28</v>
      </c>
    </row>
    <row r="279" spans="1:22" x14ac:dyDescent="0.25">
      <c r="A279">
        <v>3222</v>
      </c>
      <c r="B279" t="str">
        <f>"E"&amp;A279</f>
        <v>E3222</v>
      </c>
      <c r="C279" t="s">
        <v>17</v>
      </c>
      <c r="D279">
        <v>2</v>
      </c>
      <c r="E279">
        <f>IF(D279&lt;4,D279,4)</f>
        <v>2</v>
      </c>
      <c r="F279" s="1">
        <v>39718</v>
      </c>
      <c r="G279" s="1">
        <v>39875</v>
      </c>
      <c r="H279" s="3">
        <f>G279-F279</f>
        <v>157</v>
      </c>
      <c r="I279" s="3">
        <f>IF(H279&lt;=60,1,IF(H279&lt;=150,2,3))</f>
        <v>3</v>
      </c>
      <c r="J279">
        <v>41.2</v>
      </c>
      <c r="K279">
        <v>4.7699999999999996</v>
      </c>
      <c r="L279">
        <v>3.79</v>
      </c>
      <c r="M279">
        <v>25</v>
      </c>
      <c r="N279">
        <f>LOG(M279/100,2)+3</f>
        <v>1</v>
      </c>
      <c r="O279">
        <f>INDEX(lehmad!B$2:B$412,MATCH(klypsid!$B279,lehmad!$A$2:$A$412,0))</f>
        <v>38310</v>
      </c>
      <c r="P279">
        <f>INDEX(lehmad!D$2:D$412,MATCH(klypsid!$B279,lehmad!$A$2:$A$412,0))</f>
        <v>112</v>
      </c>
      <c r="Q279">
        <f>INDEX(lehmad!E$2:E$412,MATCH(klypsid!$B279,lehmad!$A$2:$A$412,0))</f>
        <v>0.875</v>
      </c>
      <c r="R279" t="str">
        <f>INDEX(lehmad!F$2:F$412,MATCH(klypsid!$B279,lehmad!$A$2:$A$412,0))</f>
        <v>DYNASTY-ET</v>
      </c>
      <c r="S279">
        <f>INDEX(lehmad!H$2:H$412,MATCH(klypsid!$B279,lehmad!$A$2:$A$412,0))</f>
        <v>124</v>
      </c>
      <c r="T279">
        <f>INDEX(lehmad!K$2:K$412,MATCH(klypsid!$B279,lehmad!$A$2:$A$412,0))</f>
        <v>108</v>
      </c>
      <c r="U279" s="4">
        <f t="shared" si="8"/>
        <v>5</v>
      </c>
      <c r="V279">
        <f t="shared" si="9"/>
        <v>30</v>
      </c>
    </row>
    <row r="280" spans="1:22" x14ac:dyDescent="0.25">
      <c r="A280">
        <v>3222</v>
      </c>
      <c r="B280" t="str">
        <f>"E"&amp;A280</f>
        <v>E3222</v>
      </c>
      <c r="C280" t="s">
        <v>17</v>
      </c>
      <c r="D280">
        <v>2</v>
      </c>
      <c r="E280">
        <f>IF(D280&lt;4,D280,4)</f>
        <v>2</v>
      </c>
      <c r="F280" s="1">
        <v>39718</v>
      </c>
      <c r="G280" s="1">
        <v>39908</v>
      </c>
      <c r="H280" s="3">
        <f>G280-F280</f>
        <v>190</v>
      </c>
      <c r="I280" s="3">
        <f>IF(H280&lt;=60,1,IF(H280&lt;=150,2,3))</f>
        <v>3</v>
      </c>
      <c r="J280">
        <v>32.4</v>
      </c>
      <c r="K280">
        <v>4.8899999999999997</v>
      </c>
      <c r="L280">
        <v>3.68</v>
      </c>
      <c r="M280">
        <v>100</v>
      </c>
      <c r="N280">
        <f>LOG(M280/100,2)+3</f>
        <v>3</v>
      </c>
      <c r="O280">
        <f>INDEX(lehmad!B$2:B$412,MATCH(klypsid!$B280,lehmad!$A$2:$A$412,0))</f>
        <v>38310</v>
      </c>
      <c r="P280">
        <f>INDEX(lehmad!D$2:D$412,MATCH(klypsid!$B280,lehmad!$A$2:$A$412,0))</f>
        <v>112</v>
      </c>
      <c r="Q280">
        <f>INDEX(lehmad!E$2:E$412,MATCH(klypsid!$B280,lehmad!$A$2:$A$412,0))</f>
        <v>0.875</v>
      </c>
      <c r="R280" t="str">
        <f>INDEX(lehmad!F$2:F$412,MATCH(klypsid!$B280,lehmad!$A$2:$A$412,0))</f>
        <v>DYNASTY-ET</v>
      </c>
      <c r="S280">
        <f>INDEX(lehmad!H$2:H$412,MATCH(klypsid!$B280,lehmad!$A$2:$A$412,0))</f>
        <v>124</v>
      </c>
      <c r="T280">
        <f>INDEX(lehmad!K$2:K$412,MATCH(klypsid!$B280,lehmad!$A$2:$A$412,0))</f>
        <v>108</v>
      </c>
      <c r="U280" s="4">
        <f t="shared" si="8"/>
        <v>6</v>
      </c>
      <c r="V280">
        <f t="shared" si="9"/>
        <v>33</v>
      </c>
    </row>
    <row r="281" spans="1:22" x14ac:dyDescent="0.25">
      <c r="A281">
        <v>3222</v>
      </c>
      <c r="B281" t="str">
        <f>"E"&amp;A281</f>
        <v>E3222</v>
      </c>
      <c r="C281" t="s">
        <v>17</v>
      </c>
      <c r="D281">
        <v>2</v>
      </c>
      <c r="E281">
        <f>IF(D281&lt;4,D281,4)</f>
        <v>2</v>
      </c>
      <c r="F281" s="1">
        <v>39718</v>
      </c>
      <c r="G281" s="1">
        <v>39944</v>
      </c>
      <c r="H281" s="3">
        <f>G281-F281</f>
        <v>226</v>
      </c>
      <c r="I281" s="3">
        <f>IF(H281&lt;=60,1,IF(H281&lt;=150,2,3))</f>
        <v>3</v>
      </c>
      <c r="J281">
        <v>32.5</v>
      </c>
      <c r="K281">
        <v>4.55</v>
      </c>
      <c r="L281">
        <v>3.79</v>
      </c>
      <c r="M281">
        <v>109</v>
      </c>
      <c r="N281">
        <f>LOG(M281/100,2)+3</f>
        <v>3.1243281350022016</v>
      </c>
      <c r="O281">
        <f>INDEX(lehmad!B$2:B$412,MATCH(klypsid!$B281,lehmad!$A$2:$A$412,0))</f>
        <v>38310</v>
      </c>
      <c r="P281">
        <f>INDEX(lehmad!D$2:D$412,MATCH(klypsid!$B281,lehmad!$A$2:$A$412,0))</f>
        <v>112</v>
      </c>
      <c r="Q281">
        <f>INDEX(lehmad!E$2:E$412,MATCH(klypsid!$B281,lehmad!$A$2:$A$412,0))</f>
        <v>0.875</v>
      </c>
      <c r="R281" t="str">
        <f>INDEX(lehmad!F$2:F$412,MATCH(klypsid!$B281,lehmad!$A$2:$A$412,0))</f>
        <v>DYNASTY-ET</v>
      </c>
      <c r="S281">
        <f>INDEX(lehmad!H$2:H$412,MATCH(klypsid!$B281,lehmad!$A$2:$A$412,0))</f>
        <v>124</v>
      </c>
      <c r="T281">
        <f>INDEX(lehmad!K$2:K$412,MATCH(klypsid!$B281,lehmad!$A$2:$A$412,0))</f>
        <v>108</v>
      </c>
      <c r="U281" s="4">
        <f t="shared" si="8"/>
        <v>7</v>
      </c>
      <c r="V281">
        <f t="shared" si="9"/>
        <v>36</v>
      </c>
    </row>
    <row r="282" spans="1:22" x14ac:dyDescent="0.25">
      <c r="A282">
        <v>3222</v>
      </c>
      <c r="B282" t="str">
        <f>"E"&amp;A282</f>
        <v>E3222</v>
      </c>
      <c r="C282" t="s">
        <v>17</v>
      </c>
      <c r="D282">
        <v>2</v>
      </c>
      <c r="E282">
        <f>IF(D282&lt;4,D282,4)</f>
        <v>2</v>
      </c>
      <c r="F282" s="1">
        <v>39718</v>
      </c>
      <c r="G282" s="1">
        <v>39972</v>
      </c>
      <c r="H282" s="3">
        <f>G282-F282</f>
        <v>254</v>
      </c>
      <c r="I282" s="3">
        <f>IF(H282&lt;=60,1,IF(H282&lt;=150,2,3))</f>
        <v>3</v>
      </c>
      <c r="J282">
        <v>27.7</v>
      </c>
      <c r="K282">
        <v>5.42</v>
      </c>
      <c r="L282">
        <v>3.92</v>
      </c>
      <c r="M282">
        <v>73</v>
      </c>
      <c r="N282">
        <f>LOG(M282/100,2)+3</f>
        <v>2.5459683691052923</v>
      </c>
      <c r="O282">
        <f>INDEX(lehmad!B$2:B$412,MATCH(klypsid!$B282,lehmad!$A$2:$A$412,0))</f>
        <v>38310</v>
      </c>
      <c r="P282">
        <f>INDEX(lehmad!D$2:D$412,MATCH(klypsid!$B282,lehmad!$A$2:$A$412,0))</f>
        <v>112</v>
      </c>
      <c r="Q282">
        <f>INDEX(lehmad!E$2:E$412,MATCH(klypsid!$B282,lehmad!$A$2:$A$412,0))</f>
        <v>0.875</v>
      </c>
      <c r="R282" t="str">
        <f>INDEX(lehmad!F$2:F$412,MATCH(klypsid!$B282,lehmad!$A$2:$A$412,0))</f>
        <v>DYNASTY-ET</v>
      </c>
      <c r="S282">
        <f>INDEX(lehmad!H$2:H$412,MATCH(klypsid!$B282,lehmad!$A$2:$A$412,0))</f>
        <v>124</v>
      </c>
      <c r="T282">
        <f>INDEX(lehmad!K$2:K$412,MATCH(klypsid!$B282,lehmad!$A$2:$A$412,0))</f>
        <v>108</v>
      </c>
      <c r="U282" s="4">
        <f t="shared" si="8"/>
        <v>8</v>
      </c>
      <c r="V282">
        <f t="shared" si="9"/>
        <v>28</v>
      </c>
    </row>
    <row r="283" spans="1:22" x14ac:dyDescent="0.25">
      <c r="A283">
        <v>3222</v>
      </c>
      <c r="B283" t="str">
        <f>"E"&amp;A283</f>
        <v>E3222</v>
      </c>
      <c r="C283" t="s">
        <v>17</v>
      </c>
      <c r="D283">
        <v>2</v>
      </c>
      <c r="E283">
        <f>IF(D283&lt;4,D283,4)</f>
        <v>2</v>
      </c>
      <c r="F283" s="1">
        <v>39718</v>
      </c>
      <c r="G283" s="1">
        <v>40007</v>
      </c>
      <c r="H283" s="3">
        <f>G283-F283</f>
        <v>289</v>
      </c>
      <c r="I283" s="3">
        <f>IF(H283&lt;=60,1,IF(H283&lt;=150,2,3))</f>
        <v>3</v>
      </c>
      <c r="J283">
        <v>20.8</v>
      </c>
      <c r="K283">
        <v>4.99</v>
      </c>
      <c r="L283">
        <v>4.09</v>
      </c>
      <c r="M283">
        <v>87</v>
      </c>
      <c r="N283">
        <f>LOG(M283/100,2)+3</f>
        <v>2.7990873060740036</v>
      </c>
      <c r="O283">
        <f>INDEX(lehmad!B$2:B$412,MATCH(klypsid!$B283,lehmad!$A$2:$A$412,0))</f>
        <v>38310</v>
      </c>
      <c r="P283">
        <f>INDEX(lehmad!D$2:D$412,MATCH(klypsid!$B283,lehmad!$A$2:$A$412,0))</f>
        <v>112</v>
      </c>
      <c r="Q283">
        <f>INDEX(lehmad!E$2:E$412,MATCH(klypsid!$B283,lehmad!$A$2:$A$412,0))</f>
        <v>0.875</v>
      </c>
      <c r="R283" t="str">
        <f>INDEX(lehmad!F$2:F$412,MATCH(klypsid!$B283,lehmad!$A$2:$A$412,0))</f>
        <v>DYNASTY-ET</v>
      </c>
      <c r="S283">
        <f>INDEX(lehmad!H$2:H$412,MATCH(klypsid!$B283,lehmad!$A$2:$A$412,0))</f>
        <v>124</v>
      </c>
      <c r="T283">
        <f>INDEX(lehmad!K$2:K$412,MATCH(klypsid!$B283,lehmad!$A$2:$A$412,0))</f>
        <v>108</v>
      </c>
      <c r="U283" s="4">
        <f t="shared" si="8"/>
        <v>9</v>
      </c>
      <c r="V283">
        <f t="shared" si="9"/>
        <v>35</v>
      </c>
    </row>
    <row r="284" spans="1:22" x14ac:dyDescent="0.25">
      <c r="A284">
        <v>3222</v>
      </c>
      <c r="B284" t="str">
        <f>"E"&amp;A284</f>
        <v>E3222</v>
      </c>
      <c r="C284" t="s">
        <v>17</v>
      </c>
      <c r="D284">
        <v>2</v>
      </c>
      <c r="E284">
        <f>IF(D284&lt;4,D284,4)</f>
        <v>2</v>
      </c>
      <c r="F284" s="1">
        <v>39718</v>
      </c>
      <c r="G284" s="1">
        <v>40037</v>
      </c>
      <c r="H284" s="3">
        <f>G284-F284</f>
        <v>319</v>
      </c>
      <c r="I284" s="3">
        <f>IF(H284&lt;=60,1,IF(H284&lt;=150,2,3))</f>
        <v>3</v>
      </c>
      <c r="J284">
        <v>17.2</v>
      </c>
      <c r="K284">
        <v>5.74</v>
      </c>
      <c r="L284">
        <v>4.32</v>
      </c>
      <c r="M284">
        <v>189</v>
      </c>
      <c r="N284">
        <f>LOG(M284/100,2)+3</f>
        <v>3.918386234446348</v>
      </c>
      <c r="O284">
        <f>INDEX(lehmad!B$2:B$412,MATCH(klypsid!$B284,lehmad!$A$2:$A$412,0))</f>
        <v>38310</v>
      </c>
      <c r="P284">
        <f>INDEX(lehmad!D$2:D$412,MATCH(klypsid!$B284,lehmad!$A$2:$A$412,0))</f>
        <v>112</v>
      </c>
      <c r="Q284">
        <f>INDEX(lehmad!E$2:E$412,MATCH(klypsid!$B284,lehmad!$A$2:$A$412,0))</f>
        <v>0.875</v>
      </c>
      <c r="R284" t="str">
        <f>INDEX(lehmad!F$2:F$412,MATCH(klypsid!$B284,lehmad!$A$2:$A$412,0))</f>
        <v>DYNASTY-ET</v>
      </c>
      <c r="S284">
        <f>INDEX(lehmad!H$2:H$412,MATCH(klypsid!$B284,lehmad!$A$2:$A$412,0))</f>
        <v>124</v>
      </c>
      <c r="T284">
        <f>INDEX(lehmad!K$2:K$412,MATCH(klypsid!$B284,lehmad!$A$2:$A$412,0))</f>
        <v>108</v>
      </c>
      <c r="U284" s="4">
        <f t="shared" si="8"/>
        <v>10</v>
      </c>
      <c r="V284">
        <f t="shared" si="9"/>
        <v>30</v>
      </c>
    </row>
    <row r="285" spans="1:22" x14ac:dyDescent="0.25">
      <c r="A285">
        <v>3222</v>
      </c>
      <c r="B285" t="str">
        <f>"E"&amp;A285</f>
        <v>E3222</v>
      </c>
      <c r="C285" t="s">
        <v>17</v>
      </c>
      <c r="D285">
        <v>2</v>
      </c>
      <c r="E285">
        <f>IF(D285&lt;4,D285,4)</f>
        <v>2</v>
      </c>
      <c r="F285" s="1">
        <v>39718</v>
      </c>
      <c r="G285" s="1">
        <v>40066</v>
      </c>
      <c r="H285" s="3">
        <f>G285-F285</f>
        <v>348</v>
      </c>
      <c r="I285" s="3">
        <f>IF(H285&lt;=60,1,IF(H285&lt;=150,2,3))</f>
        <v>3</v>
      </c>
      <c r="J285">
        <v>12.1</v>
      </c>
      <c r="K285">
        <v>6.54</v>
      </c>
      <c r="L285">
        <v>4.41</v>
      </c>
      <c r="M285">
        <v>305</v>
      </c>
      <c r="N285">
        <f>LOG(M285/100,2)+3</f>
        <v>4.6088092426755241</v>
      </c>
      <c r="O285">
        <f>INDEX(lehmad!B$2:B$412,MATCH(klypsid!$B285,lehmad!$A$2:$A$412,0))</f>
        <v>38310</v>
      </c>
      <c r="P285">
        <f>INDEX(lehmad!D$2:D$412,MATCH(klypsid!$B285,lehmad!$A$2:$A$412,0))</f>
        <v>112</v>
      </c>
      <c r="Q285">
        <f>INDEX(lehmad!E$2:E$412,MATCH(klypsid!$B285,lehmad!$A$2:$A$412,0))</f>
        <v>0.875</v>
      </c>
      <c r="R285" t="str">
        <f>INDEX(lehmad!F$2:F$412,MATCH(klypsid!$B285,lehmad!$A$2:$A$412,0))</f>
        <v>DYNASTY-ET</v>
      </c>
      <c r="S285">
        <f>INDEX(lehmad!H$2:H$412,MATCH(klypsid!$B285,lehmad!$A$2:$A$412,0))</f>
        <v>124</v>
      </c>
      <c r="T285">
        <f>INDEX(lehmad!K$2:K$412,MATCH(klypsid!$B285,lehmad!$A$2:$A$412,0))</f>
        <v>108</v>
      </c>
      <c r="U285" s="4">
        <f t="shared" si="8"/>
        <v>11</v>
      </c>
      <c r="V285">
        <f t="shared" si="9"/>
        <v>29</v>
      </c>
    </row>
    <row r="286" spans="1:22" x14ac:dyDescent="0.25">
      <c r="A286">
        <v>3222</v>
      </c>
      <c r="B286" t="str">
        <f>"E"&amp;A286</f>
        <v>E3222</v>
      </c>
      <c r="C286" t="s">
        <v>17</v>
      </c>
      <c r="D286">
        <v>3</v>
      </c>
      <c r="E286">
        <f>IF(D286&lt;4,D286,4)</f>
        <v>3</v>
      </c>
      <c r="F286" s="1">
        <v>40169</v>
      </c>
      <c r="G286" s="1">
        <v>40186</v>
      </c>
      <c r="H286" s="3">
        <f>G286-F286</f>
        <v>17</v>
      </c>
      <c r="I286" s="3">
        <f>IF(H286&lt;=60,1,IF(H286&lt;=150,2,3))</f>
        <v>1</v>
      </c>
      <c r="J286">
        <v>42.3</v>
      </c>
      <c r="K286">
        <v>5.83</v>
      </c>
      <c r="L286">
        <v>3.01</v>
      </c>
      <c r="M286">
        <v>46</v>
      </c>
      <c r="N286">
        <f>LOG(M286/100,2)+3</f>
        <v>1.8797057662822882</v>
      </c>
      <c r="O286">
        <f>INDEX(lehmad!B$2:B$412,MATCH(klypsid!$B286,lehmad!$A$2:$A$412,0))</f>
        <v>38310</v>
      </c>
      <c r="P286">
        <f>INDEX(lehmad!D$2:D$412,MATCH(klypsid!$B286,lehmad!$A$2:$A$412,0))</f>
        <v>112</v>
      </c>
      <c r="Q286">
        <f>INDEX(lehmad!E$2:E$412,MATCH(klypsid!$B286,lehmad!$A$2:$A$412,0))</f>
        <v>0.875</v>
      </c>
      <c r="R286" t="str">
        <f>INDEX(lehmad!F$2:F$412,MATCH(klypsid!$B286,lehmad!$A$2:$A$412,0))</f>
        <v>DYNASTY-ET</v>
      </c>
      <c r="S286">
        <f>INDEX(lehmad!H$2:H$412,MATCH(klypsid!$B286,lehmad!$A$2:$A$412,0))</f>
        <v>124</v>
      </c>
      <c r="T286">
        <f>INDEX(lehmad!K$2:K$412,MATCH(klypsid!$B286,lehmad!$A$2:$A$412,0))</f>
        <v>108</v>
      </c>
      <c r="U286" s="4">
        <f t="shared" si="8"/>
        <v>1</v>
      </c>
      <c r="V286">
        <f t="shared" si="9"/>
        <v>17</v>
      </c>
    </row>
    <row r="287" spans="1:22" x14ac:dyDescent="0.25">
      <c r="A287">
        <v>3222</v>
      </c>
      <c r="B287" t="str">
        <f>"E"&amp;A287</f>
        <v>E3222</v>
      </c>
      <c r="C287" t="s">
        <v>17</v>
      </c>
      <c r="D287">
        <v>3</v>
      </c>
      <c r="E287">
        <f>IF(D287&lt;4,D287,4)</f>
        <v>3</v>
      </c>
      <c r="F287" s="1">
        <v>40169</v>
      </c>
      <c r="G287" s="1">
        <v>40214</v>
      </c>
      <c r="H287" s="3">
        <f>G287-F287</f>
        <v>45</v>
      </c>
      <c r="I287" s="3">
        <f>IF(H287&lt;=60,1,IF(H287&lt;=150,2,3))</f>
        <v>1</v>
      </c>
      <c r="J287">
        <v>52.9</v>
      </c>
      <c r="K287">
        <v>3.33</v>
      </c>
      <c r="L287">
        <v>3.07</v>
      </c>
      <c r="M287">
        <v>17</v>
      </c>
      <c r="N287">
        <f>LOG(M287/100,2)+3</f>
        <v>0.44360665147561473</v>
      </c>
      <c r="O287">
        <f>INDEX(lehmad!B$2:B$412,MATCH(klypsid!$B287,lehmad!$A$2:$A$412,0))</f>
        <v>38310</v>
      </c>
      <c r="P287">
        <f>INDEX(lehmad!D$2:D$412,MATCH(klypsid!$B287,lehmad!$A$2:$A$412,0))</f>
        <v>112</v>
      </c>
      <c r="Q287">
        <f>INDEX(lehmad!E$2:E$412,MATCH(klypsid!$B287,lehmad!$A$2:$A$412,0))</f>
        <v>0.875</v>
      </c>
      <c r="R287" t="str">
        <f>INDEX(lehmad!F$2:F$412,MATCH(klypsid!$B287,lehmad!$A$2:$A$412,0))</f>
        <v>DYNASTY-ET</v>
      </c>
      <c r="S287">
        <f>INDEX(lehmad!H$2:H$412,MATCH(klypsid!$B287,lehmad!$A$2:$A$412,0))</f>
        <v>124</v>
      </c>
      <c r="T287">
        <f>INDEX(lehmad!K$2:K$412,MATCH(klypsid!$B287,lehmad!$A$2:$A$412,0))</f>
        <v>108</v>
      </c>
      <c r="U287" s="4">
        <f t="shared" si="8"/>
        <v>2</v>
      </c>
      <c r="V287">
        <f t="shared" si="9"/>
        <v>28</v>
      </c>
    </row>
    <row r="288" spans="1:22" x14ac:dyDescent="0.25">
      <c r="A288">
        <v>3222</v>
      </c>
      <c r="B288" t="str">
        <f>"E"&amp;A288</f>
        <v>E3222</v>
      </c>
      <c r="C288" t="s">
        <v>17</v>
      </c>
      <c r="D288">
        <v>3</v>
      </c>
      <c r="E288">
        <f>IF(D288&lt;4,D288,4)</f>
        <v>3</v>
      </c>
      <c r="F288" s="1">
        <v>40169</v>
      </c>
      <c r="G288" s="1">
        <v>40242</v>
      </c>
      <c r="H288" s="3">
        <f>G288-F288</f>
        <v>73</v>
      </c>
      <c r="I288" s="3">
        <f>IF(H288&lt;=60,1,IF(H288&lt;=150,2,3))</f>
        <v>2</v>
      </c>
      <c r="J288">
        <v>47.9</v>
      </c>
      <c r="K288">
        <v>3.61</v>
      </c>
      <c r="L288">
        <v>3.08</v>
      </c>
      <c r="M288">
        <v>11</v>
      </c>
      <c r="N288">
        <f>LOG(M288/100,2)+3</f>
        <v>-0.1844245711374275</v>
      </c>
      <c r="O288">
        <f>INDEX(lehmad!B$2:B$412,MATCH(klypsid!$B288,lehmad!$A$2:$A$412,0))</f>
        <v>38310</v>
      </c>
      <c r="P288">
        <f>INDEX(lehmad!D$2:D$412,MATCH(klypsid!$B288,lehmad!$A$2:$A$412,0))</f>
        <v>112</v>
      </c>
      <c r="Q288">
        <f>INDEX(lehmad!E$2:E$412,MATCH(klypsid!$B288,lehmad!$A$2:$A$412,0))</f>
        <v>0.875</v>
      </c>
      <c r="R288" t="str">
        <f>INDEX(lehmad!F$2:F$412,MATCH(klypsid!$B288,lehmad!$A$2:$A$412,0))</f>
        <v>DYNASTY-ET</v>
      </c>
      <c r="S288">
        <f>INDEX(lehmad!H$2:H$412,MATCH(klypsid!$B288,lehmad!$A$2:$A$412,0))</f>
        <v>124</v>
      </c>
      <c r="T288">
        <f>INDEX(lehmad!K$2:K$412,MATCH(klypsid!$B288,lehmad!$A$2:$A$412,0))</f>
        <v>108</v>
      </c>
      <c r="U288" s="4">
        <f t="shared" si="8"/>
        <v>3</v>
      </c>
      <c r="V288">
        <f t="shared" si="9"/>
        <v>28</v>
      </c>
    </row>
    <row r="289" spans="1:22" x14ac:dyDescent="0.25">
      <c r="A289">
        <v>3222</v>
      </c>
      <c r="B289" t="str">
        <f>"E"&amp;A289</f>
        <v>E3222</v>
      </c>
      <c r="C289" t="s">
        <v>17</v>
      </c>
      <c r="D289">
        <v>3</v>
      </c>
      <c r="E289">
        <f>IF(D289&lt;4,D289,4)</f>
        <v>3</v>
      </c>
      <c r="F289" s="1">
        <v>40169</v>
      </c>
      <c r="G289" s="1">
        <v>40276</v>
      </c>
      <c r="H289" s="3">
        <f>G289-F289</f>
        <v>107</v>
      </c>
      <c r="I289" s="3">
        <f>IF(H289&lt;=60,1,IF(H289&lt;=150,2,3))</f>
        <v>2</v>
      </c>
      <c r="J289">
        <v>47.4</v>
      </c>
      <c r="K289">
        <v>3.85</v>
      </c>
      <c r="L289">
        <v>3.31</v>
      </c>
      <c r="M289">
        <v>27</v>
      </c>
      <c r="N289">
        <f>LOG(M289/100,2)+3</f>
        <v>1.1110313123887439</v>
      </c>
      <c r="O289">
        <f>INDEX(lehmad!B$2:B$412,MATCH(klypsid!$B289,lehmad!$A$2:$A$412,0))</f>
        <v>38310</v>
      </c>
      <c r="P289">
        <f>INDEX(lehmad!D$2:D$412,MATCH(klypsid!$B289,lehmad!$A$2:$A$412,0))</f>
        <v>112</v>
      </c>
      <c r="Q289">
        <f>INDEX(lehmad!E$2:E$412,MATCH(klypsid!$B289,lehmad!$A$2:$A$412,0))</f>
        <v>0.875</v>
      </c>
      <c r="R289" t="str">
        <f>INDEX(lehmad!F$2:F$412,MATCH(klypsid!$B289,lehmad!$A$2:$A$412,0))</f>
        <v>DYNASTY-ET</v>
      </c>
      <c r="S289">
        <f>INDEX(lehmad!H$2:H$412,MATCH(klypsid!$B289,lehmad!$A$2:$A$412,0))</f>
        <v>124</v>
      </c>
      <c r="T289">
        <f>INDEX(lehmad!K$2:K$412,MATCH(klypsid!$B289,lehmad!$A$2:$A$412,0))</f>
        <v>108</v>
      </c>
      <c r="U289" s="4">
        <f t="shared" si="8"/>
        <v>4</v>
      </c>
      <c r="V289">
        <f t="shared" si="9"/>
        <v>34</v>
      </c>
    </row>
    <row r="290" spans="1:22" x14ac:dyDescent="0.25">
      <c r="A290">
        <v>3222</v>
      </c>
      <c r="B290" t="str">
        <f>"E"&amp;A290</f>
        <v>E3222</v>
      </c>
      <c r="C290" t="s">
        <v>17</v>
      </c>
      <c r="D290">
        <v>3</v>
      </c>
      <c r="E290">
        <f>IF(D290&lt;4,D290,4)</f>
        <v>3</v>
      </c>
      <c r="F290" s="1">
        <v>40169</v>
      </c>
      <c r="G290" s="1">
        <v>40304</v>
      </c>
      <c r="H290" s="3">
        <f>G290-F290</f>
        <v>135</v>
      </c>
      <c r="I290" s="3">
        <f>IF(H290&lt;=60,1,IF(H290&lt;=150,2,3))</f>
        <v>2</v>
      </c>
      <c r="J290">
        <v>44.4</v>
      </c>
      <c r="K290">
        <v>4.05</v>
      </c>
      <c r="L290">
        <v>3.27</v>
      </c>
      <c r="M290">
        <v>16</v>
      </c>
      <c r="N290">
        <f>LOG(M290/100,2)+3</f>
        <v>0.35614381022527519</v>
      </c>
      <c r="O290">
        <f>INDEX(lehmad!B$2:B$412,MATCH(klypsid!$B290,lehmad!$A$2:$A$412,0))</f>
        <v>38310</v>
      </c>
      <c r="P290">
        <f>INDEX(lehmad!D$2:D$412,MATCH(klypsid!$B290,lehmad!$A$2:$A$412,0))</f>
        <v>112</v>
      </c>
      <c r="Q290">
        <f>INDEX(lehmad!E$2:E$412,MATCH(klypsid!$B290,lehmad!$A$2:$A$412,0))</f>
        <v>0.875</v>
      </c>
      <c r="R290" t="str">
        <f>INDEX(lehmad!F$2:F$412,MATCH(klypsid!$B290,lehmad!$A$2:$A$412,0))</f>
        <v>DYNASTY-ET</v>
      </c>
      <c r="S290">
        <f>INDEX(lehmad!H$2:H$412,MATCH(klypsid!$B290,lehmad!$A$2:$A$412,0))</f>
        <v>124</v>
      </c>
      <c r="T290">
        <f>INDEX(lehmad!K$2:K$412,MATCH(klypsid!$B290,lehmad!$A$2:$A$412,0))</f>
        <v>108</v>
      </c>
      <c r="U290" s="4">
        <f t="shared" si="8"/>
        <v>5</v>
      </c>
      <c r="V290">
        <f t="shared" si="9"/>
        <v>28</v>
      </c>
    </row>
    <row r="291" spans="1:22" x14ac:dyDescent="0.25">
      <c r="A291">
        <v>3222</v>
      </c>
      <c r="B291" t="str">
        <f>"E"&amp;A291</f>
        <v>E3222</v>
      </c>
      <c r="C291" t="s">
        <v>17</v>
      </c>
      <c r="D291">
        <v>3</v>
      </c>
      <c r="E291">
        <f>IF(D291&lt;4,D291,4)</f>
        <v>3</v>
      </c>
      <c r="F291" s="1">
        <v>40169</v>
      </c>
      <c r="G291" s="1">
        <v>40336</v>
      </c>
      <c r="H291" s="3">
        <f>G291-F291</f>
        <v>167</v>
      </c>
      <c r="I291" s="3">
        <f>IF(H291&lt;=60,1,IF(H291&lt;=150,2,3))</f>
        <v>3</v>
      </c>
      <c r="J291">
        <v>38.799999999999997</v>
      </c>
      <c r="K291">
        <v>3.85</v>
      </c>
      <c r="L291">
        <v>3.22</v>
      </c>
      <c r="M291">
        <v>20</v>
      </c>
      <c r="N291">
        <f>LOG(M291/100,2)+3</f>
        <v>0.67807190511263782</v>
      </c>
      <c r="O291">
        <f>INDEX(lehmad!B$2:B$412,MATCH(klypsid!$B291,lehmad!$A$2:$A$412,0))</f>
        <v>38310</v>
      </c>
      <c r="P291">
        <f>INDEX(lehmad!D$2:D$412,MATCH(klypsid!$B291,lehmad!$A$2:$A$412,0))</f>
        <v>112</v>
      </c>
      <c r="Q291">
        <f>INDEX(lehmad!E$2:E$412,MATCH(klypsid!$B291,lehmad!$A$2:$A$412,0))</f>
        <v>0.875</v>
      </c>
      <c r="R291" t="str">
        <f>INDEX(lehmad!F$2:F$412,MATCH(klypsid!$B291,lehmad!$A$2:$A$412,0))</f>
        <v>DYNASTY-ET</v>
      </c>
      <c r="S291">
        <f>INDEX(lehmad!H$2:H$412,MATCH(klypsid!$B291,lehmad!$A$2:$A$412,0))</f>
        <v>124</v>
      </c>
      <c r="T291">
        <f>INDEX(lehmad!K$2:K$412,MATCH(klypsid!$B291,lehmad!$A$2:$A$412,0))</f>
        <v>108</v>
      </c>
      <c r="U291" s="4">
        <f t="shared" si="8"/>
        <v>6</v>
      </c>
      <c r="V291">
        <f t="shared" si="9"/>
        <v>32</v>
      </c>
    </row>
    <row r="292" spans="1:22" x14ac:dyDescent="0.25">
      <c r="A292">
        <v>3222</v>
      </c>
      <c r="B292" t="str">
        <f>"E"&amp;A292</f>
        <v>E3222</v>
      </c>
      <c r="C292" t="s">
        <v>17</v>
      </c>
      <c r="D292">
        <v>3</v>
      </c>
      <c r="E292">
        <f>IF(D292&lt;4,D292,4)</f>
        <v>3</v>
      </c>
      <c r="F292" s="1">
        <v>40169</v>
      </c>
      <c r="G292" s="1">
        <v>40371</v>
      </c>
      <c r="H292" s="3">
        <f>G292-F292</f>
        <v>202</v>
      </c>
      <c r="I292" s="3">
        <f>IF(H292&lt;=60,1,IF(H292&lt;=150,2,3))</f>
        <v>3</v>
      </c>
      <c r="J292">
        <v>30</v>
      </c>
      <c r="K292">
        <v>4.7</v>
      </c>
      <c r="L292">
        <v>3.19</v>
      </c>
      <c r="M292">
        <v>15</v>
      </c>
      <c r="N292">
        <f>LOG(M292/100,2)+3</f>
        <v>0.26303440583379389</v>
      </c>
      <c r="O292">
        <f>INDEX(lehmad!B$2:B$412,MATCH(klypsid!$B292,lehmad!$A$2:$A$412,0))</f>
        <v>38310</v>
      </c>
      <c r="P292">
        <f>INDEX(lehmad!D$2:D$412,MATCH(klypsid!$B292,lehmad!$A$2:$A$412,0))</f>
        <v>112</v>
      </c>
      <c r="Q292">
        <f>INDEX(lehmad!E$2:E$412,MATCH(klypsid!$B292,lehmad!$A$2:$A$412,0))</f>
        <v>0.875</v>
      </c>
      <c r="R292" t="str">
        <f>INDEX(lehmad!F$2:F$412,MATCH(klypsid!$B292,lehmad!$A$2:$A$412,0))</f>
        <v>DYNASTY-ET</v>
      </c>
      <c r="S292">
        <f>INDEX(lehmad!H$2:H$412,MATCH(klypsid!$B292,lehmad!$A$2:$A$412,0))</f>
        <v>124</v>
      </c>
      <c r="T292">
        <f>INDEX(lehmad!K$2:K$412,MATCH(klypsid!$B292,lehmad!$A$2:$A$412,0))</f>
        <v>108</v>
      </c>
      <c r="U292" s="4">
        <f t="shared" si="8"/>
        <v>7</v>
      </c>
      <c r="V292">
        <f t="shared" si="9"/>
        <v>35</v>
      </c>
    </row>
    <row r="293" spans="1:22" x14ac:dyDescent="0.25">
      <c r="A293">
        <v>3222</v>
      </c>
      <c r="B293" t="str">
        <f>"E"&amp;A293</f>
        <v>E3222</v>
      </c>
      <c r="C293" t="s">
        <v>17</v>
      </c>
      <c r="D293">
        <v>3</v>
      </c>
      <c r="E293">
        <f>IF(D293&lt;4,D293,4)</f>
        <v>3</v>
      </c>
      <c r="F293" s="1">
        <v>40169</v>
      </c>
      <c r="G293" s="1">
        <v>40396</v>
      </c>
      <c r="H293" s="3">
        <f>G293-F293</f>
        <v>227</v>
      </c>
      <c r="I293" s="3">
        <f>IF(H293&lt;=60,1,IF(H293&lt;=150,2,3))</f>
        <v>3</v>
      </c>
      <c r="J293">
        <v>39</v>
      </c>
      <c r="K293">
        <v>5.2</v>
      </c>
      <c r="L293">
        <v>3.37</v>
      </c>
      <c r="M293">
        <v>691</v>
      </c>
      <c r="N293">
        <f>LOG(M293/100,2)+3</f>
        <v>5.7886857106135334</v>
      </c>
      <c r="O293">
        <f>INDEX(lehmad!B$2:B$412,MATCH(klypsid!$B293,lehmad!$A$2:$A$412,0))</f>
        <v>38310</v>
      </c>
      <c r="P293">
        <f>INDEX(lehmad!D$2:D$412,MATCH(klypsid!$B293,lehmad!$A$2:$A$412,0))</f>
        <v>112</v>
      </c>
      <c r="Q293">
        <f>INDEX(lehmad!E$2:E$412,MATCH(klypsid!$B293,lehmad!$A$2:$A$412,0))</f>
        <v>0.875</v>
      </c>
      <c r="R293" t="str">
        <f>INDEX(lehmad!F$2:F$412,MATCH(klypsid!$B293,lehmad!$A$2:$A$412,0))</f>
        <v>DYNASTY-ET</v>
      </c>
      <c r="S293">
        <f>INDEX(lehmad!H$2:H$412,MATCH(klypsid!$B293,lehmad!$A$2:$A$412,0))</f>
        <v>124</v>
      </c>
      <c r="T293">
        <f>INDEX(lehmad!K$2:K$412,MATCH(klypsid!$B293,lehmad!$A$2:$A$412,0))</f>
        <v>108</v>
      </c>
      <c r="U293" s="4">
        <f t="shared" si="8"/>
        <v>8</v>
      </c>
      <c r="V293">
        <f t="shared" si="9"/>
        <v>25</v>
      </c>
    </row>
    <row r="294" spans="1:22" x14ac:dyDescent="0.25">
      <c r="A294">
        <v>3222</v>
      </c>
      <c r="B294" t="str">
        <f>"E"&amp;A294</f>
        <v>E3222</v>
      </c>
      <c r="C294" t="s">
        <v>17</v>
      </c>
      <c r="D294">
        <v>3</v>
      </c>
      <c r="E294">
        <f>IF(D294&lt;4,D294,4)</f>
        <v>3</v>
      </c>
      <c r="F294" s="1">
        <v>40169</v>
      </c>
      <c r="G294" s="1">
        <v>40434</v>
      </c>
      <c r="H294" s="3">
        <f>G294-F294</f>
        <v>265</v>
      </c>
      <c r="I294" s="3">
        <f>IF(H294&lt;=60,1,IF(H294&lt;=150,2,3))</f>
        <v>3</v>
      </c>
      <c r="J294">
        <v>30.1</v>
      </c>
      <c r="K294">
        <v>4.93</v>
      </c>
      <c r="L294">
        <v>3.84</v>
      </c>
      <c r="M294">
        <v>22</v>
      </c>
      <c r="N294">
        <f>LOG(M294/100,2)+3</f>
        <v>0.8155754288625725</v>
      </c>
      <c r="O294">
        <f>INDEX(lehmad!B$2:B$412,MATCH(klypsid!$B294,lehmad!$A$2:$A$412,0))</f>
        <v>38310</v>
      </c>
      <c r="P294">
        <f>INDEX(lehmad!D$2:D$412,MATCH(klypsid!$B294,lehmad!$A$2:$A$412,0))</f>
        <v>112</v>
      </c>
      <c r="Q294">
        <f>INDEX(lehmad!E$2:E$412,MATCH(klypsid!$B294,lehmad!$A$2:$A$412,0))</f>
        <v>0.875</v>
      </c>
      <c r="R294" t="str">
        <f>INDEX(lehmad!F$2:F$412,MATCH(klypsid!$B294,lehmad!$A$2:$A$412,0))</f>
        <v>DYNASTY-ET</v>
      </c>
      <c r="S294">
        <f>INDEX(lehmad!H$2:H$412,MATCH(klypsid!$B294,lehmad!$A$2:$A$412,0))</f>
        <v>124</v>
      </c>
      <c r="T294">
        <f>INDEX(lehmad!K$2:K$412,MATCH(klypsid!$B294,lehmad!$A$2:$A$412,0))</f>
        <v>108</v>
      </c>
      <c r="U294" s="4">
        <f t="shared" si="8"/>
        <v>9</v>
      </c>
      <c r="V294">
        <f t="shared" si="9"/>
        <v>38</v>
      </c>
    </row>
    <row r="295" spans="1:22" x14ac:dyDescent="0.25">
      <c r="A295">
        <v>3222</v>
      </c>
      <c r="B295" t="str">
        <f>"E"&amp;A295</f>
        <v>E3222</v>
      </c>
      <c r="C295" t="s">
        <v>17</v>
      </c>
      <c r="D295">
        <v>3</v>
      </c>
      <c r="E295">
        <f>IF(D295&lt;4,D295,4)</f>
        <v>3</v>
      </c>
      <c r="F295" s="1">
        <v>40169</v>
      </c>
      <c r="G295" s="1">
        <v>40462</v>
      </c>
      <c r="H295" s="3">
        <f>G295-F295</f>
        <v>293</v>
      </c>
      <c r="I295" s="3">
        <f>IF(H295&lt;=60,1,IF(H295&lt;=150,2,3))</f>
        <v>3</v>
      </c>
      <c r="J295">
        <v>26.5</v>
      </c>
      <c r="K295">
        <v>5.41</v>
      </c>
      <c r="L295">
        <v>4.29</v>
      </c>
      <c r="M295">
        <v>69</v>
      </c>
      <c r="N295">
        <f>LOG(M295/100,2)+3</f>
        <v>2.4646682670034443</v>
      </c>
      <c r="O295">
        <f>INDEX(lehmad!B$2:B$412,MATCH(klypsid!$B295,lehmad!$A$2:$A$412,0))</f>
        <v>38310</v>
      </c>
      <c r="P295">
        <f>INDEX(lehmad!D$2:D$412,MATCH(klypsid!$B295,lehmad!$A$2:$A$412,0))</f>
        <v>112</v>
      </c>
      <c r="Q295">
        <f>INDEX(lehmad!E$2:E$412,MATCH(klypsid!$B295,lehmad!$A$2:$A$412,0))</f>
        <v>0.875</v>
      </c>
      <c r="R295" t="str">
        <f>INDEX(lehmad!F$2:F$412,MATCH(klypsid!$B295,lehmad!$A$2:$A$412,0))</f>
        <v>DYNASTY-ET</v>
      </c>
      <c r="S295">
        <f>INDEX(lehmad!H$2:H$412,MATCH(klypsid!$B295,lehmad!$A$2:$A$412,0))</f>
        <v>124</v>
      </c>
      <c r="T295">
        <f>INDEX(lehmad!K$2:K$412,MATCH(klypsid!$B295,lehmad!$A$2:$A$412,0))</f>
        <v>108</v>
      </c>
      <c r="U295" s="4">
        <f t="shared" si="8"/>
        <v>10</v>
      </c>
      <c r="V295">
        <f t="shared" si="9"/>
        <v>28</v>
      </c>
    </row>
    <row r="296" spans="1:22" x14ac:dyDescent="0.25">
      <c r="A296">
        <v>3222</v>
      </c>
      <c r="B296" t="str">
        <f>"E"&amp;A296</f>
        <v>E3222</v>
      </c>
      <c r="C296" t="s">
        <v>17</v>
      </c>
      <c r="D296">
        <v>4</v>
      </c>
      <c r="E296">
        <f>IF(D296&lt;4,D296,4)</f>
        <v>4</v>
      </c>
      <c r="F296" s="1">
        <v>40531</v>
      </c>
      <c r="G296" s="1">
        <v>40556</v>
      </c>
      <c r="H296" s="3">
        <f>G296-F296</f>
        <v>25</v>
      </c>
      <c r="I296" s="3">
        <f>IF(H296&lt;=60,1,IF(H296&lt;=150,2,3))</f>
        <v>1</v>
      </c>
      <c r="J296">
        <v>45.7</v>
      </c>
      <c r="K296">
        <v>4.05</v>
      </c>
      <c r="L296">
        <v>3.23</v>
      </c>
      <c r="M296">
        <v>39</v>
      </c>
      <c r="N296">
        <f>LOG(M296/100,2)+3</f>
        <v>1.6415460290875237</v>
      </c>
      <c r="O296">
        <f>INDEX(lehmad!B$2:B$412,MATCH(klypsid!$B296,lehmad!$A$2:$A$412,0))</f>
        <v>38310</v>
      </c>
      <c r="P296">
        <f>INDEX(lehmad!D$2:D$412,MATCH(klypsid!$B296,lehmad!$A$2:$A$412,0))</f>
        <v>112</v>
      </c>
      <c r="Q296">
        <f>INDEX(lehmad!E$2:E$412,MATCH(klypsid!$B296,lehmad!$A$2:$A$412,0))</f>
        <v>0.875</v>
      </c>
      <c r="R296" t="str">
        <f>INDEX(lehmad!F$2:F$412,MATCH(klypsid!$B296,lehmad!$A$2:$A$412,0))</f>
        <v>DYNASTY-ET</v>
      </c>
      <c r="S296">
        <f>INDEX(lehmad!H$2:H$412,MATCH(klypsid!$B296,lehmad!$A$2:$A$412,0))</f>
        <v>124</v>
      </c>
      <c r="T296">
        <f>INDEX(lehmad!K$2:K$412,MATCH(klypsid!$B296,lehmad!$A$2:$A$412,0))</f>
        <v>108</v>
      </c>
      <c r="U296" s="4">
        <f t="shared" si="8"/>
        <v>1</v>
      </c>
      <c r="V296">
        <f t="shared" si="9"/>
        <v>25</v>
      </c>
    </row>
    <row r="297" spans="1:22" x14ac:dyDescent="0.25">
      <c r="A297">
        <v>3223</v>
      </c>
      <c r="B297" t="str">
        <f>"E"&amp;A297</f>
        <v>E3223</v>
      </c>
      <c r="C297" t="s">
        <v>18</v>
      </c>
      <c r="D297">
        <v>1</v>
      </c>
      <c r="E297">
        <f>IF(D297&lt;4,D297,4)</f>
        <v>1</v>
      </c>
      <c r="F297" s="1">
        <v>39138</v>
      </c>
      <c r="G297" s="1">
        <v>39173</v>
      </c>
      <c r="H297" s="3">
        <f>G297-F297</f>
        <v>35</v>
      </c>
      <c r="I297" s="3">
        <f>IF(H297&lt;=60,1,IF(H297&lt;=150,2,3))</f>
        <v>1</v>
      </c>
      <c r="J297">
        <v>40.799999999999997</v>
      </c>
      <c r="K297">
        <v>3.53</v>
      </c>
      <c r="L297">
        <v>2.94</v>
      </c>
      <c r="M297">
        <v>989</v>
      </c>
      <c r="N297">
        <f>LOG(M297/100,2)+3</f>
        <v>6.3059705209843866</v>
      </c>
      <c r="O297">
        <f>INDEX(lehmad!B$2:B$412,MATCH(klypsid!$B297,lehmad!$A$2:$A$412,0))</f>
        <v>38311</v>
      </c>
      <c r="P297">
        <f>INDEX(lehmad!D$2:D$412,MATCH(klypsid!$B297,lehmad!$A$2:$A$412,0))</f>
        <v>109</v>
      </c>
      <c r="Q297">
        <f>INDEX(lehmad!E$2:E$412,MATCH(klypsid!$B297,lehmad!$A$2:$A$412,0))</f>
        <v>0.875</v>
      </c>
      <c r="R297" t="str">
        <f>INDEX(lehmad!F$2:F$412,MATCH(klypsid!$B297,lehmad!$A$2:$A$412,0))</f>
        <v>DYNASTY-ET</v>
      </c>
      <c r="S297">
        <f>INDEX(lehmad!H$2:H$412,MATCH(klypsid!$B297,lehmad!$A$2:$A$412,0))</f>
        <v>124</v>
      </c>
      <c r="T297">
        <f>INDEX(lehmad!K$2:K$412,MATCH(klypsid!$B297,lehmad!$A$2:$A$412,0))</f>
        <v>108</v>
      </c>
      <c r="U297" s="4">
        <f t="shared" si="8"/>
        <v>1</v>
      </c>
      <c r="V297">
        <f t="shared" si="9"/>
        <v>35</v>
      </c>
    </row>
    <row r="298" spans="1:22" x14ac:dyDescent="0.25">
      <c r="A298">
        <v>3223</v>
      </c>
      <c r="B298" t="str">
        <f>"E"&amp;A298</f>
        <v>E3223</v>
      </c>
      <c r="C298" t="s">
        <v>18</v>
      </c>
      <c r="D298">
        <v>1</v>
      </c>
      <c r="E298">
        <f>IF(D298&lt;4,D298,4)</f>
        <v>1</v>
      </c>
      <c r="F298" s="1">
        <v>39138</v>
      </c>
      <c r="G298" s="1">
        <v>39204</v>
      </c>
      <c r="H298" s="3">
        <f>G298-F298</f>
        <v>66</v>
      </c>
      <c r="I298" s="3">
        <f>IF(H298&lt;=60,1,IF(H298&lt;=150,2,3))</f>
        <v>2</v>
      </c>
      <c r="J298">
        <v>39.5</v>
      </c>
      <c r="K298">
        <v>3.81</v>
      </c>
      <c r="L298">
        <v>3.25</v>
      </c>
      <c r="M298">
        <v>1115</v>
      </c>
      <c r="N298">
        <f>LOG(M298/100,2)+3</f>
        <v>6.478971805032943</v>
      </c>
      <c r="O298">
        <f>INDEX(lehmad!B$2:B$412,MATCH(klypsid!$B298,lehmad!$A$2:$A$412,0))</f>
        <v>38311</v>
      </c>
      <c r="P298">
        <f>INDEX(lehmad!D$2:D$412,MATCH(klypsid!$B298,lehmad!$A$2:$A$412,0))</f>
        <v>109</v>
      </c>
      <c r="Q298">
        <f>INDEX(lehmad!E$2:E$412,MATCH(klypsid!$B298,lehmad!$A$2:$A$412,0))</f>
        <v>0.875</v>
      </c>
      <c r="R298" t="str">
        <f>INDEX(lehmad!F$2:F$412,MATCH(klypsid!$B298,lehmad!$A$2:$A$412,0))</f>
        <v>DYNASTY-ET</v>
      </c>
      <c r="S298">
        <f>INDEX(lehmad!H$2:H$412,MATCH(klypsid!$B298,lehmad!$A$2:$A$412,0))</f>
        <v>124</v>
      </c>
      <c r="T298">
        <f>INDEX(lehmad!K$2:K$412,MATCH(klypsid!$B298,lehmad!$A$2:$A$412,0))</f>
        <v>108</v>
      </c>
      <c r="U298" s="4">
        <f t="shared" si="8"/>
        <v>2</v>
      </c>
      <c r="V298">
        <f t="shared" si="9"/>
        <v>31</v>
      </c>
    </row>
    <row r="299" spans="1:22" x14ac:dyDescent="0.25">
      <c r="A299">
        <v>3223</v>
      </c>
      <c r="B299" t="str">
        <f>"E"&amp;A299</f>
        <v>E3223</v>
      </c>
      <c r="C299" t="s">
        <v>18</v>
      </c>
      <c r="D299">
        <v>1</v>
      </c>
      <c r="E299">
        <f>IF(D299&lt;4,D299,4)</f>
        <v>1</v>
      </c>
      <c r="F299" s="1">
        <v>39138</v>
      </c>
      <c r="G299" s="1">
        <v>39236</v>
      </c>
      <c r="H299" s="3">
        <f>G299-F299</f>
        <v>98</v>
      </c>
      <c r="I299" s="3">
        <f>IF(H299&lt;=60,1,IF(H299&lt;=150,2,3))</f>
        <v>2</v>
      </c>
      <c r="J299">
        <v>35.5</v>
      </c>
      <c r="K299">
        <v>2.4700000000000002</v>
      </c>
      <c r="L299">
        <v>3.18</v>
      </c>
      <c r="M299">
        <v>48</v>
      </c>
      <c r="N299">
        <f>LOG(M299/100,2)+3</f>
        <v>1.9411063109464315</v>
      </c>
      <c r="O299">
        <f>INDEX(lehmad!B$2:B$412,MATCH(klypsid!$B299,lehmad!$A$2:$A$412,0))</f>
        <v>38311</v>
      </c>
      <c r="P299">
        <f>INDEX(lehmad!D$2:D$412,MATCH(klypsid!$B299,lehmad!$A$2:$A$412,0))</f>
        <v>109</v>
      </c>
      <c r="Q299">
        <f>INDEX(lehmad!E$2:E$412,MATCH(klypsid!$B299,lehmad!$A$2:$A$412,0))</f>
        <v>0.875</v>
      </c>
      <c r="R299" t="str">
        <f>INDEX(lehmad!F$2:F$412,MATCH(klypsid!$B299,lehmad!$A$2:$A$412,0))</f>
        <v>DYNASTY-ET</v>
      </c>
      <c r="S299">
        <f>INDEX(lehmad!H$2:H$412,MATCH(klypsid!$B299,lehmad!$A$2:$A$412,0))</f>
        <v>124</v>
      </c>
      <c r="T299">
        <f>INDEX(lehmad!K$2:K$412,MATCH(klypsid!$B299,lehmad!$A$2:$A$412,0))</f>
        <v>108</v>
      </c>
      <c r="U299" s="4">
        <f t="shared" si="8"/>
        <v>3</v>
      </c>
      <c r="V299">
        <f t="shared" si="9"/>
        <v>32</v>
      </c>
    </row>
    <row r="300" spans="1:22" x14ac:dyDescent="0.25">
      <c r="A300">
        <v>3223</v>
      </c>
      <c r="B300" t="str">
        <f>"E"&amp;A300</f>
        <v>E3223</v>
      </c>
      <c r="C300" t="s">
        <v>18</v>
      </c>
      <c r="D300">
        <v>1</v>
      </c>
      <c r="E300">
        <f>IF(D300&lt;4,D300,4)</f>
        <v>1</v>
      </c>
      <c r="F300" s="1">
        <v>39138</v>
      </c>
      <c r="G300" s="1">
        <v>39266</v>
      </c>
      <c r="H300" s="3">
        <f>G300-F300</f>
        <v>128</v>
      </c>
      <c r="I300" s="3">
        <f>IF(H300&lt;=60,1,IF(H300&lt;=150,2,3))</f>
        <v>2</v>
      </c>
      <c r="J300">
        <v>43</v>
      </c>
      <c r="K300">
        <v>2.35</v>
      </c>
      <c r="L300">
        <v>3.16</v>
      </c>
      <c r="M300">
        <v>21</v>
      </c>
      <c r="N300">
        <f>LOG(M300/100,2)+3</f>
        <v>0.74846123300403544</v>
      </c>
      <c r="O300">
        <f>INDEX(lehmad!B$2:B$412,MATCH(klypsid!$B300,lehmad!$A$2:$A$412,0))</f>
        <v>38311</v>
      </c>
      <c r="P300">
        <f>INDEX(lehmad!D$2:D$412,MATCH(klypsid!$B300,lehmad!$A$2:$A$412,0))</f>
        <v>109</v>
      </c>
      <c r="Q300">
        <f>INDEX(lehmad!E$2:E$412,MATCH(klypsid!$B300,lehmad!$A$2:$A$412,0))</f>
        <v>0.875</v>
      </c>
      <c r="R300" t="str">
        <f>INDEX(lehmad!F$2:F$412,MATCH(klypsid!$B300,lehmad!$A$2:$A$412,0))</f>
        <v>DYNASTY-ET</v>
      </c>
      <c r="S300">
        <f>INDEX(lehmad!H$2:H$412,MATCH(klypsid!$B300,lehmad!$A$2:$A$412,0))</f>
        <v>124</v>
      </c>
      <c r="T300">
        <f>INDEX(lehmad!K$2:K$412,MATCH(klypsid!$B300,lehmad!$A$2:$A$412,0))</f>
        <v>108</v>
      </c>
      <c r="U300" s="4">
        <f t="shared" si="8"/>
        <v>4</v>
      </c>
      <c r="V300">
        <f t="shared" si="9"/>
        <v>30</v>
      </c>
    </row>
    <row r="301" spans="1:22" x14ac:dyDescent="0.25">
      <c r="A301">
        <v>3223</v>
      </c>
      <c r="B301" t="str">
        <f>"E"&amp;A301</f>
        <v>E3223</v>
      </c>
      <c r="C301" t="s">
        <v>18</v>
      </c>
      <c r="D301">
        <v>1</v>
      </c>
      <c r="E301">
        <f>IF(D301&lt;4,D301,4)</f>
        <v>1</v>
      </c>
      <c r="F301" s="1">
        <v>39138</v>
      </c>
      <c r="G301" s="1">
        <v>39295</v>
      </c>
      <c r="H301" s="3">
        <f>G301-F301</f>
        <v>157</v>
      </c>
      <c r="I301" s="3">
        <f>IF(H301&lt;=60,1,IF(H301&lt;=150,2,3))</f>
        <v>3</v>
      </c>
      <c r="J301">
        <v>35.200000000000003</v>
      </c>
      <c r="K301">
        <v>4.09</v>
      </c>
      <c r="L301">
        <v>3.6</v>
      </c>
      <c r="M301">
        <v>205</v>
      </c>
      <c r="N301">
        <f>LOG(M301/100,2)+3</f>
        <v>4.0356239097307212</v>
      </c>
      <c r="O301">
        <f>INDEX(lehmad!B$2:B$412,MATCH(klypsid!$B301,lehmad!$A$2:$A$412,0))</f>
        <v>38311</v>
      </c>
      <c r="P301">
        <f>INDEX(lehmad!D$2:D$412,MATCH(klypsid!$B301,lehmad!$A$2:$A$412,0))</f>
        <v>109</v>
      </c>
      <c r="Q301">
        <f>INDEX(lehmad!E$2:E$412,MATCH(klypsid!$B301,lehmad!$A$2:$A$412,0))</f>
        <v>0.875</v>
      </c>
      <c r="R301" t="str">
        <f>INDEX(lehmad!F$2:F$412,MATCH(klypsid!$B301,lehmad!$A$2:$A$412,0))</f>
        <v>DYNASTY-ET</v>
      </c>
      <c r="S301">
        <f>INDEX(lehmad!H$2:H$412,MATCH(klypsid!$B301,lehmad!$A$2:$A$412,0))</f>
        <v>124</v>
      </c>
      <c r="T301">
        <f>INDEX(lehmad!K$2:K$412,MATCH(klypsid!$B301,lehmad!$A$2:$A$412,0))</f>
        <v>108</v>
      </c>
      <c r="U301" s="4">
        <f t="shared" si="8"/>
        <v>5</v>
      </c>
      <c r="V301">
        <f t="shared" si="9"/>
        <v>29</v>
      </c>
    </row>
    <row r="302" spans="1:22" x14ac:dyDescent="0.25">
      <c r="A302">
        <v>3223</v>
      </c>
      <c r="B302" t="str">
        <f>"E"&amp;A302</f>
        <v>E3223</v>
      </c>
      <c r="C302" t="s">
        <v>18</v>
      </c>
      <c r="D302">
        <v>1</v>
      </c>
      <c r="E302">
        <f>IF(D302&lt;4,D302,4)</f>
        <v>1</v>
      </c>
      <c r="F302" s="1">
        <v>39138</v>
      </c>
      <c r="G302" s="1">
        <v>39328</v>
      </c>
      <c r="H302" s="3">
        <f>G302-F302</f>
        <v>190</v>
      </c>
      <c r="I302" s="3">
        <f>IF(H302&lt;=60,1,IF(H302&lt;=150,2,3))</f>
        <v>3</v>
      </c>
      <c r="J302">
        <v>34.700000000000003</v>
      </c>
      <c r="K302">
        <v>4.4400000000000004</v>
      </c>
      <c r="L302">
        <v>3.65</v>
      </c>
      <c r="M302">
        <v>92</v>
      </c>
      <c r="N302">
        <f>LOG(M302/100,2)+3</f>
        <v>2.8797057662822882</v>
      </c>
      <c r="O302">
        <f>INDEX(lehmad!B$2:B$412,MATCH(klypsid!$B302,lehmad!$A$2:$A$412,0))</f>
        <v>38311</v>
      </c>
      <c r="P302">
        <f>INDEX(lehmad!D$2:D$412,MATCH(klypsid!$B302,lehmad!$A$2:$A$412,0))</f>
        <v>109</v>
      </c>
      <c r="Q302">
        <f>INDEX(lehmad!E$2:E$412,MATCH(klypsid!$B302,lehmad!$A$2:$A$412,0))</f>
        <v>0.875</v>
      </c>
      <c r="R302" t="str">
        <f>INDEX(lehmad!F$2:F$412,MATCH(klypsid!$B302,lehmad!$A$2:$A$412,0))</f>
        <v>DYNASTY-ET</v>
      </c>
      <c r="S302">
        <f>INDEX(lehmad!H$2:H$412,MATCH(klypsid!$B302,lehmad!$A$2:$A$412,0))</f>
        <v>124</v>
      </c>
      <c r="T302">
        <f>INDEX(lehmad!K$2:K$412,MATCH(klypsid!$B302,lehmad!$A$2:$A$412,0))</f>
        <v>108</v>
      </c>
      <c r="U302" s="4">
        <f t="shared" si="8"/>
        <v>6</v>
      </c>
      <c r="V302">
        <f t="shared" si="9"/>
        <v>33</v>
      </c>
    </row>
    <row r="303" spans="1:22" x14ac:dyDescent="0.25">
      <c r="A303">
        <v>3223</v>
      </c>
      <c r="B303" t="str">
        <f>"E"&amp;A303</f>
        <v>E3223</v>
      </c>
      <c r="C303" t="s">
        <v>18</v>
      </c>
      <c r="D303">
        <v>1</v>
      </c>
      <c r="E303">
        <f>IF(D303&lt;4,D303,4)</f>
        <v>1</v>
      </c>
      <c r="F303" s="1">
        <v>39138</v>
      </c>
      <c r="G303" s="1">
        <v>39356</v>
      </c>
      <c r="H303" s="3">
        <f>G303-F303</f>
        <v>218</v>
      </c>
      <c r="I303" s="3">
        <f>IF(H303&lt;=60,1,IF(H303&lt;=150,2,3))</f>
        <v>3</v>
      </c>
      <c r="J303">
        <v>32</v>
      </c>
      <c r="K303">
        <v>4.76</v>
      </c>
      <c r="L303">
        <v>3.82</v>
      </c>
      <c r="M303">
        <v>1707</v>
      </c>
      <c r="N303">
        <f>LOG(M303/100,2)+3</f>
        <v>7.0933911532530134</v>
      </c>
      <c r="O303">
        <f>INDEX(lehmad!B$2:B$412,MATCH(klypsid!$B303,lehmad!$A$2:$A$412,0))</f>
        <v>38311</v>
      </c>
      <c r="P303">
        <f>INDEX(lehmad!D$2:D$412,MATCH(klypsid!$B303,lehmad!$A$2:$A$412,0))</f>
        <v>109</v>
      </c>
      <c r="Q303">
        <f>INDEX(lehmad!E$2:E$412,MATCH(klypsid!$B303,lehmad!$A$2:$A$412,0))</f>
        <v>0.875</v>
      </c>
      <c r="R303" t="str">
        <f>INDEX(lehmad!F$2:F$412,MATCH(klypsid!$B303,lehmad!$A$2:$A$412,0))</f>
        <v>DYNASTY-ET</v>
      </c>
      <c r="S303">
        <f>INDEX(lehmad!H$2:H$412,MATCH(klypsid!$B303,lehmad!$A$2:$A$412,0))</f>
        <v>124</v>
      </c>
      <c r="T303">
        <f>INDEX(lehmad!K$2:K$412,MATCH(klypsid!$B303,lehmad!$A$2:$A$412,0))</f>
        <v>108</v>
      </c>
      <c r="U303" s="4">
        <f t="shared" si="8"/>
        <v>7</v>
      </c>
      <c r="V303">
        <f t="shared" si="9"/>
        <v>28</v>
      </c>
    </row>
    <row r="304" spans="1:22" x14ac:dyDescent="0.25">
      <c r="A304">
        <v>3223</v>
      </c>
      <c r="B304" t="str">
        <f>"E"&amp;A304</f>
        <v>E3223</v>
      </c>
      <c r="C304" t="s">
        <v>18</v>
      </c>
      <c r="D304">
        <v>1</v>
      </c>
      <c r="E304">
        <f>IF(D304&lt;4,D304,4)</f>
        <v>1</v>
      </c>
      <c r="F304" s="1">
        <v>39138</v>
      </c>
      <c r="G304" s="1">
        <v>39387</v>
      </c>
      <c r="H304" s="3">
        <f>G304-F304</f>
        <v>249</v>
      </c>
      <c r="I304" s="3">
        <f>IF(H304&lt;=60,1,IF(H304&lt;=150,2,3))</f>
        <v>3</v>
      </c>
      <c r="J304">
        <v>33</v>
      </c>
      <c r="K304">
        <v>4.62</v>
      </c>
      <c r="L304">
        <v>3.74</v>
      </c>
      <c r="M304">
        <v>154</v>
      </c>
      <c r="N304">
        <f>LOG(M304/100,2)+3</f>
        <v>3.6229303509201767</v>
      </c>
      <c r="O304">
        <f>INDEX(lehmad!B$2:B$412,MATCH(klypsid!$B304,lehmad!$A$2:$A$412,0))</f>
        <v>38311</v>
      </c>
      <c r="P304">
        <f>INDEX(lehmad!D$2:D$412,MATCH(klypsid!$B304,lehmad!$A$2:$A$412,0))</f>
        <v>109</v>
      </c>
      <c r="Q304">
        <f>INDEX(lehmad!E$2:E$412,MATCH(klypsid!$B304,lehmad!$A$2:$A$412,0))</f>
        <v>0.875</v>
      </c>
      <c r="R304" t="str">
        <f>INDEX(lehmad!F$2:F$412,MATCH(klypsid!$B304,lehmad!$A$2:$A$412,0))</f>
        <v>DYNASTY-ET</v>
      </c>
      <c r="S304">
        <f>INDEX(lehmad!H$2:H$412,MATCH(klypsid!$B304,lehmad!$A$2:$A$412,0))</f>
        <v>124</v>
      </c>
      <c r="T304">
        <f>INDEX(lehmad!K$2:K$412,MATCH(klypsid!$B304,lehmad!$A$2:$A$412,0))</f>
        <v>108</v>
      </c>
      <c r="U304" s="4">
        <f t="shared" si="8"/>
        <v>8</v>
      </c>
      <c r="V304">
        <f t="shared" si="9"/>
        <v>31</v>
      </c>
    </row>
    <row r="305" spans="1:22" x14ac:dyDescent="0.25">
      <c r="A305">
        <v>3223</v>
      </c>
      <c r="B305" t="str">
        <f>"E"&amp;A305</f>
        <v>E3223</v>
      </c>
      <c r="C305" t="s">
        <v>18</v>
      </c>
      <c r="D305">
        <v>1</v>
      </c>
      <c r="E305">
        <f>IF(D305&lt;4,D305,4)</f>
        <v>1</v>
      </c>
      <c r="F305" s="1">
        <v>39138</v>
      </c>
      <c r="G305" s="1">
        <v>39418</v>
      </c>
      <c r="H305" s="3">
        <f>G305-F305</f>
        <v>280</v>
      </c>
      <c r="I305" s="3">
        <f>IF(H305&lt;=60,1,IF(H305&lt;=150,2,3))</f>
        <v>3</v>
      </c>
      <c r="J305">
        <v>26.6</v>
      </c>
      <c r="K305">
        <v>5.16</v>
      </c>
      <c r="L305">
        <v>4.03</v>
      </c>
      <c r="M305">
        <v>339</v>
      </c>
      <c r="N305">
        <f>LOG(M305/100,2)+3</f>
        <v>4.7612852733616196</v>
      </c>
      <c r="O305">
        <f>INDEX(lehmad!B$2:B$412,MATCH(klypsid!$B305,lehmad!$A$2:$A$412,0))</f>
        <v>38311</v>
      </c>
      <c r="P305">
        <f>INDEX(lehmad!D$2:D$412,MATCH(klypsid!$B305,lehmad!$A$2:$A$412,0))</f>
        <v>109</v>
      </c>
      <c r="Q305">
        <f>INDEX(lehmad!E$2:E$412,MATCH(klypsid!$B305,lehmad!$A$2:$A$412,0))</f>
        <v>0.875</v>
      </c>
      <c r="R305" t="str">
        <f>INDEX(lehmad!F$2:F$412,MATCH(klypsid!$B305,lehmad!$A$2:$A$412,0))</f>
        <v>DYNASTY-ET</v>
      </c>
      <c r="S305">
        <f>INDEX(lehmad!H$2:H$412,MATCH(klypsid!$B305,lehmad!$A$2:$A$412,0))</f>
        <v>124</v>
      </c>
      <c r="T305">
        <f>INDEX(lehmad!K$2:K$412,MATCH(klypsid!$B305,lehmad!$A$2:$A$412,0))</f>
        <v>108</v>
      </c>
      <c r="U305" s="4">
        <f t="shared" si="8"/>
        <v>9</v>
      </c>
      <c r="V305">
        <f t="shared" si="9"/>
        <v>31</v>
      </c>
    </row>
    <row r="306" spans="1:22" x14ac:dyDescent="0.25">
      <c r="A306">
        <v>3223</v>
      </c>
      <c r="B306" t="str">
        <f>"E"&amp;A306</f>
        <v>E3223</v>
      </c>
      <c r="C306" t="s">
        <v>18</v>
      </c>
      <c r="D306">
        <v>1</v>
      </c>
      <c r="E306">
        <f>IF(D306&lt;4,D306,4)</f>
        <v>1</v>
      </c>
      <c r="F306" s="1">
        <v>39138</v>
      </c>
      <c r="G306" s="1">
        <v>39450</v>
      </c>
      <c r="H306" s="3">
        <f>G306-F306</f>
        <v>312</v>
      </c>
      <c r="I306" s="3">
        <f>IF(H306&lt;=60,1,IF(H306&lt;=150,2,3))</f>
        <v>3</v>
      </c>
      <c r="J306">
        <v>29.2</v>
      </c>
      <c r="K306">
        <v>4.79</v>
      </c>
      <c r="L306">
        <v>4.0999999999999996</v>
      </c>
      <c r="M306">
        <v>72</v>
      </c>
      <c r="N306">
        <f>LOG(M306/100,2)+3</f>
        <v>2.5260688116675878</v>
      </c>
      <c r="O306">
        <f>INDEX(lehmad!B$2:B$412,MATCH(klypsid!$B306,lehmad!$A$2:$A$412,0))</f>
        <v>38311</v>
      </c>
      <c r="P306">
        <f>INDEX(lehmad!D$2:D$412,MATCH(klypsid!$B306,lehmad!$A$2:$A$412,0))</f>
        <v>109</v>
      </c>
      <c r="Q306">
        <f>INDEX(lehmad!E$2:E$412,MATCH(klypsid!$B306,lehmad!$A$2:$A$412,0))</f>
        <v>0.875</v>
      </c>
      <c r="R306" t="str">
        <f>INDEX(lehmad!F$2:F$412,MATCH(klypsid!$B306,lehmad!$A$2:$A$412,0))</f>
        <v>DYNASTY-ET</v>
      </c>
      <c r="S306">
        <f>INDEX(lehmad!H$2:H$412,MATCH(klypsid!$B306,lehmad!$A$2:$A$412,0))</f>
        <v>124</v>
      </c>
      <c r="T306">
        <f>INDEX(lehmad!K$2:K$412,MATCH(klypsid!$B306,lehmad!$A$2:$A$412,0))</f>
        <v>108</v>
      </c>
      <c r="U306" s="4">
        <f t="shared" si="8"/>
        <v>10</v>
      </c>
      <c r="V306">
        <f t="shared" si="9"/>
        <v>32</v>
      </c>
    </row>
    <row r="307" spans="1:22" x14ac:dyDescent="0.25">
      <c r="A307">
        <v>3223</v>
      </c>
      <c r="B307" t="str">
        <f>"E"&amp;A307</f>
        <v>E3223</v>
      </c>
      <c r="C307" t="s">
        <v>18</v>
      </c>
      <c r="D307">
        <v>1</v>
      </c>
      <c r="E307">
        <f>IF(D307&lt;4,D307,4)</f>
        <v>1</v>
      </c>
      <c r="F307" s="1">
        <v>39138</v>
      </c>
      <c r="G307" s="1">
        <v>39481</v>
      </c>
      <c r="H307" s="3">
        <f>G307-F307</f>
        <v>343</v>
      </c>
      <c r="I307" s="3">
        <f>IF(H307&lt;=60,1,IF(H307&lt;=150,2,3))</f>
        <v>3</v>
      </c>
      <c r="J307">
        <v>29.4</v>
      </c>
      <c r="K307">
        <v>5.08</v>
      </c>
      <c r="L307">
        <v>4.17</v>
      </c>
      <c r="M307">
        <v>82</v>
      </c>
      <c r="N307">
        <f>LOG(M307/100,2)+3</f>
        <v>2.713695814843359</v>
      </c>
      <c r="O307">
        <f>INDEX(lehmad!B$2:B$412,MATCH(klypsid!$B307,lehmad!$A$2:$A$412,0))</f>
        <v>38311</v>
      </c>
      <c r="P307">
        <f>INDEX(lehmad!D$2:D$412,MATCH(klypsid!$B307,lehmad!$A$2:$A$412,0))</f>
        <v>109</v>
      </c>
      <c r="Q307">
        <f>INDEX(lehmad!E$2:E$412,MATCH(klypsid!$B307,lehmad!$A$2:$A$412,0))</f>
        <v>0.875</v>
      </c>
      <c r="R307" t="str">
        <f>INDEX(lehmad!F$2:F$412,MATCH(klypsid!$B307,lehmad!$A$2:$A$412,0))</f>
        <v>DYNASTY-ET</v>
      </c>
      <c r="S307">
        <f>INDEX(lehmad!H$2:H$412,MATCH(klypsid!$B307,lehmad!$A$2:$A$412,0))</f>
        <v>124</v>
      </c>
      <c r="T307">
        <f>INDEX(lehmad!K$2:K$412,MATCH(klypsid!$B307,lehmad!$A$2:$A$412,0))</f>
        <v>108</v>
      </c>
      <c r="U307" s="4">
        <f t="shared" si="8"/>
        <v>11</v>
      </c>
      <c r="V307">
        <f t="shared" si="9"/>
        <v>31</v>
      </c>
    </row>
    <row r="308" spans="1:22" x14ac:dyDescent="0.25">
      <c r="A308">
        <v>3223</v>
      </c>
      <c r="B308" t="str">
        <f>"E"&amp;A308</f>
        <v>E3223</v>
      </c>
      <c r="C308" t="s">
        <v>18</v>
      </c>
      <c r="D308">
        <v>1</v>
      </c>
      <c r="E308">
        <f>IF(D308&lt;4,D308,4)</f>
        <v>1</v>
      </c>
      <c r="F308" s="1">
        <v>39138</v>
      </c>
      <c r="G308" s="1">
        <v>39509</v>
      </c>
      <c r="H308" s="3">
        <f>G308-F308</f>
        <v>371</v>
      </c>
      <c r="I308" s="3">
        <f>IF(H308&lt;=60,1,IF(H308&lt;=150,2,3))</f>
        <v>3</v>
      </c>
      <c r="J308">
        <v>27.5</v>
      </c>
      <c r="K308">
        <v>5.04</v>
      </c>
      <c r="L308">
        <v>4.0599999999999996</v>
      </c>
      <c r="M308">
        <v>60</v>
      </c>
      <c r="N308">
        <f>LOG(M308/100,2)+3</f>
        <v>2.2630344058337939</v>
      </c>
      <c r="O308">
        <f>INDEX(lehmad!B$2:B$412,MATCH(klypsid!$B308,lehmad!$A$2:$A$412,0))</f>
        <v>38311</v>
      </c>
      <c r="P308">
        <f>INDEX(lehmad!D$2:D$412,MATCH(klypsid!$B308,lehmad!$A$2:$A$412,0))</f>
        <v>109</v>
      </c>
      <c r="Q308">
        <f>INDEX(lehmad!E$2:E$412,MATCH(klypsid!$B308,lehmad!$A$2:$A$412,0))</f>
        <v>0.875</v>
      </c>
      <c r="R308" t="str">
        <f>INDEX(lehmad!F$2:F$412,MATCH(klypsid!$B308,lehmad!$A$2:$A$412,0))</f>
        <v>DYNASTY-ET</v>
      </c>
      <c r="S308">
        <f>INDEX(lehmad!H$2:H$412,MATCH(klypsid!$B308,lehmad!$A$2:$A$412,0))</f>
        <v>124</v>
      </c>
      <c r="T308">
        <f>INDEX(lehmad!K$2:K$412,MATCH(klypsid!$B308,lehmad!$A$2:$A$412,0))</f>
        <v>108</v>
      </c>
      <c r="U308" s="4">
        <f t="shared" si="8"/>
        <v>12</v>
      </c>
      <c r="V308">
        <f t="shared" si="9"/>
        <v>28</v>
      </c>
    </row>
    <row r="309" spans="1:22" x14ac:dyDescent="0.25">
      <c r="A309">
        <v>3223</v>
      </c>
      <c r="B309" t="str">
        <f>"E"&amp;A309</f>
        <v>E3223</v>
      </c>
      <c r="C309" t="s">
        <v>18</v>
      </c>
      <c r="D309">
        <v>1</v>
      </c>
      <c r="E309">
        <f>IF(D309&lt;4,D309,4)</f>
        <v>1</v>
      </c>
      <c r="F309" s="1">
        <v>39138</v>
      </c>
      <c r="G309" s="1">
        <v>39539</v>
      </c>
      <c r="H309" s="3">
        <f>G309-F309</f>
        <v>401</v>
      </c>
      <c r="I309" s="3">
        <f>IF(H309&lt;=60,1,IF(H309&lt;=150,2,3))</f>
        <v>3</v>
      </c>
      <c r="J309">
        <v>26.1</v>
      </c>
      <c r="K309">
        <v>4.88</v>
      </c>
      <c r="L309">
        <v>4.12</v>
      </c>
      <c r="M309">
        <v>167</v>
      </c>
      <c r="N309">
        <f>LOG(M309/100,2)+3</f>
        <v>3.7398481026993275</v>
      </c>
      <c r="O309">
        <f>INDEX(lehmad!B$2:B$412,MATCH(klypsid!$B309,lehmad!$A$2:$A$412,0))</f>
        <v>38311</v>
      </c>
      <c r="P309">
        <f>INDEX(lehmad!D$2:D$412,MATCH(klypsid!$B309,lehmad!$A$2:$A$412,0))</f>
        <v>109</v>
      </c>
      <c r="Q309">
        <f>INDEX(lehmad!E$2:E$412,MATCH(klypsid!$B309,lehmad!$A$2:$A$412,0))</f>
        <v>0.875</v>
      </c>
      <c r="R309" t="str">
        <f>INDEX(lehmad!F$2:F$412,MATCH(klypsid!$B309,lehmad!$A$2:$A$412,0))</f>
        <v>DYNASTY-ET</v>
      </c>
      <c r="S309">
        <f>INDEX(lehmad!H$2:H$412,MATCH(klypsid!$B309,lehmad!$A$2:$A$412,0))</f>
        <v>124</v>
      </c>
      <c r="T309">
        <f>INDEX(lehmad!K$2:K$412,MATCH(klypsid!$B309,lehmad!$A$2:$A$412,0))</f>
        <v>108</v>
      </c>
      <c r="U309" s="4">
        <f t="shared" si="8"/>
        <v>13</v>
      </c>
      <c r="V309">
        <f t="shared" si="9"/>
        <v>30</v>
      </c>
    </row>
    <row r="310" spans="1:22" x14ac:dyDescent="0.25">
      <c r="A310">
        <v>3223</v>
      </c>
      <c r="B310" t="str">
        <f>"E"&amp;A310</f>
        <v>E3223</v>
      </c>
      <c r="C310" t="s">
        <v>18</v>
      </c>
      <c r="D310">
        <v>1</v>
      </c>
      <c r="E310">
        <f>IF(D310&lt;4,D310,4)</f>
        <v>1</v>
      </c>
      <c r="F310" s="1">
        <v>39138</v>
      </c>
      <c r="G310" s="1">
        <v>39572</v>
      </c>
      <c r="H310" s="3">
        <f>G310-F310</f>
        <v>434</v>
      </c>
      <c r="I310" s="3">
        <f>IF(H310&lt;=60,1,IF(H310&lt;=150,2,3))</f>
        <v>3</v>
      </c>
      <c r="J310">
        <v>28.4</v>
      </c>
      <c r="K310">
        <v>5.18</v>
      </c>
      <c r="L310">
        <v>4.1399999999999997</v>
      </c>
      <c r="M310">
        <v>568</v>
      </c>
      <c r="N310">
        <f>LOG(M310/100,2)+3</f>
        <v>5.5058909297299579</v>
      </c>
      <c r="O310">
        <f>INDEX(lehmad!B$2:B$412,MATCH(klypsid!$B310,lehmad!$A$2:$A$412,0))</f>
        <v>38311</v>
      </c>
      <c r="P310">
        <f>INDEX(lehmad!D$2:D$412,MATCH(klypsid!$B310,lehmad!$A$2:$A$412,0))</f>
        <v>109</v>
      </c>
      <c r="Q310">
        <f>INDEX(lehmad!E$2:E$412,MATCH(klypsid!$B310,lehmad!$A$2:$A$412,0))</f>
        <v>0.875</v>
      </c>
      <c r="R310" t="str">
        <f>INDEX(lehmad!F$2:F$412,MATCH(klypsid!$B310,lehmad!$A$2:$A$412,0))</f>
        <v>DYNASTY-ET</v>
      </c>
      <c r="S310">
        <f>INDEX(lehmad!H$2:H$412,MATCH(klypsid!$B310,lehmad!$A$2:$A$412,0))</f>
        <v>124</v>
      </c>
      <c r="T310">
        <f>INDEX(lehmad!K$2:K$412,MATCH(klypsid!$B310,lehmad!$A$2:$A$412,0))</f>
        <v>108</v>
      </c>
      <c r="U310" s="4">
        <f t="shared" si="8"/>
        <v>14</v>
      </c>
      <c r="V310">
        <f t="shared" si="9"/>
        <v>33</v>
      </c>
    </row>
    <row r="311" spans="1:22" x14ac:dyDescent="0.25">
      <c r="A311">
        <v>3223</v>
      </c>
      <c r="B311" t="str">
        <f>"E"&amp;A311</f>
        <v>E3223</v>
      </c>
      <c r="C311" t="s">
        <v>18</v>
      </c>
      <c r="D311">
        <v>1</v>
      </c>
      <c r="E311">
        <f>IF(D311&lt;4,D311,4)</f>
        <v>1</v>
      </c>
      <c r="F311" s="1">
        <v>39138</v>
      </c>
      <c r="G311" s="1">
        <v>39600</v>
      </c>
      <c r="H311" s="3">
        <f>G311-F311</f>
        <v>462</v>
      </c>
      <c r="I311" s="3">
        <f>IF(H311&lt;=60,1,IF(H311&lt;=150,2,3))</f>
        <v>3</v>
      </c>
      <c r="J311">
        <v>27.1</v>
      </c>
      <c r="K311">
        <v>5.03</v>
      </c>
      <c r="L311">
        <v>4.13</v>
      </c>
      <c r="M311">
        <v>1330</v>
      </c>
      <c r="N311">
        <f>LOG(M311/100,2)+3</f>
        <v>6.7333543406138272</v>
      </c>
      <c r="O311">
        <f>INDEX(lehmad!B$2:B$412,MATCH(klypsid!$B311,lehmad!$A$2:$A$412,0))</f>
        <v>38311</v>
      </c>
      <c r="P311">
        <f>INDEX(lehmad!D$2:D$412,MATCH(klypsid!$B311,lehmad!$A$2:$A$412,0))</f>
        <v>109</v>
      </c>
      <c r="Q311">
        <f>INDEX(lehmad!E$2:E$412,MATCH(klypsid!$B311,lehmad!$A$2:$A$412,0))</f>
        <v>0.875</v>
      </c>
      <c r="R311" t="str">
        <f>INDEX(lehmad!F$2:F$412,MATCH(klypsid!$B311,lehmad!$A$2:$A$412,0))</f>
        <v>DYNASTY-ET</v>
      </c>
      <c r="S311">
        <f>INDEX(lehmad!H$2:H$412,MATCH(klypsid!$B311,lehmad!$A$2:$A$412,0))</f>
        <v>124</v>
      </c>
      <c r="T311">
        <f>INDEX(lehmad!K$2:K$412,MATCH(klypsid!$B311,lehmad!$A$2:$A$412,0))</f>
        <v>108</v>
      </c>
      <c r="U311" s="4">
        <f t="shared" si="8"/>
        <v>15</v>
      </c>
      <c r="V311">
        <f t="shared" si="9"/>
        <v>28</v>
      </c>
    </row>
    <row r="312" spans="1:22" x14ac:dyDescent="0.25">
      <c r="A312">
        <v>3223</v>
      </c>
      <c r="B312" t="str">
        <f>"E"&amp;A312</f>
        <v>E3223</v>
      </c>
      <c r="C312" t="s">
        <v>18</v>
      </c>
      <c r="D312">
        <v>1</v>
      </c>
      <c r="E312">
        <f>IF(D312&lt;4,D312,4)</f>
        <v>1</v>
      </c>
      <c r="F312" s="1">
        <v>39138</v>
      </c>
      <c r="G312" s="1">
        <v>39631</v>
      </c>
      <c r="H312" s="3">
        <f>G312-F312</f>
        <v>493</v>
      </c>
      <c r="I312" s="3">
        <f>IF(H312&lt;=60,1,IF(H312&lt;=150,2,3))</f>
        <v>3</v>
      </c>
      <c r="J312">
        <v>25.9</v>
      </c>
      <c r="K312">
        <v>4.96</v>
      </c>
      <c r="L312">
        <v>4.0999999999999996</v>
      </c>
      <c r="M312">
        <v>369</v>
      </c>
      <c r="N312">
        <f>LOG(M312/100,2)+3</f>
        <v>4.8836208162856716</v>
      </c>
      <c r="O312">
        <f>INDEX(lehmad!B$2:B$412,MATCH(klypsid!$B312,lehmad!$A$2:$A$412,0))</f>
        <v>38311</v>
      </c>
      <c r="P312">
        <f>INDEX(lehmad!D$2:D$412,MATCH(klypsid!$B312,lehmad!$A$2:$A$412,0))</f>
        <v>109</v>
      </c>
      <c r="Q312">
        <f>INDEX(lehmad!E$2:E$412,MATCH(klypsid!$B312,lehmad!$A$2:$A$412,0))</f>
        <v>0.875</v>
      </c>
      <c r="R312" t="str">
        <f>INDEX(lehmad!F$2:F$412,MATCH(klypsid!$B312,lehmad!$A$2:$A$412,0))</f>
        <v>DYNASTY-ET</v>
      </c>
      <c r="S312">
        <f>INDEX(lehmad!H$2:H$412,MATCH(klypsid!$B312,lehmad!$A$2:$A$412,0))</f>
        <v>124</v>
      </c>
      <c r="T312">
        <f>INDEX(lehmad!K$2:K$412,MATCH(klypsid!$B312,lehmad!$A$2:$A$412,0))</f>
        <v>108</v>
      </c>
      <c r="U312" s="4">
        <f t="shared" si="8"/>
        <v>16</v>
      </c>
      <c r="V312">
        <f t="shared" si="9"/>
        <v>31</v>
      </c>
    </row>
    <row r="313" spans="1:22" x14ac:dyDescent="0.25">
      <c r="A313">
        <v>3223</v>
      </c>
      <c r="B313" t="str">
        <f>"E"&amp;A313</f>
        <v>E3223</v>
      </c>
      <c r="C313" t="s">
        <v>18</v>
      </c>
      <c r="D313">
        <v>1</v>
      </c>
      <c r="E313">
        <f>IF(D313&lt;4,D313,4)</f>
        <v>1</v>
      </c>
      <c r="F313" s="1">
        <v>39138</v>
      </c>
      <c r="G313" s="1">
        <v>39663</v>
      </c>
      <c r="H313" s="3">
        <f>G313-F313</f>
        <v>525</v>
      </c>
      <c r="I313" s="3">
        <f>IF(H313&lt;=60,1,IF(H313&lt;=150,2,3))</f>
        <v>3</v>
      </c>
      <c r="J313">
        <v>21.3</v>
      </c>
      <c r="K313">
        <v>4.96</v>
      </c>
      <c r="L313">
        <v>4.05</v>
      </c>
      <c r="M313">
        <v>77</v>
      </c>
      <c r="N313">
        <f>LOG(M313/100,2)+3</f>
        <v>2.6229303509201767</v>
      </c>
      <c r="O313">
        <f>INDEX(lehmad!B$2:B$412,MATCH(klypsid!$B313,lehmad!$A$2:$A$412,0))</f>
        <v>38311</v>
      </c>
      <c r="P313">
        <f>INDEX(lehmad!D$2:D$412,MATCH(klypsid!$B313,lehmad!$A$2:$A$412,0))</f>
        <v>109</v>
      </c>
      <c r="Q313">
        <f>INDEX(lehmad!E$2:E$412,MATCH(klypsid!$B313,lehmad!$A$2:$A$412,0))</f>
        <v>0.875</v>
      </c>
      <c r="R313" t="str">
        <f>INDEX(lehmad!F$2:F$412,MATCH(klypsid!$B313,lehmad!$A$2:$A$412,0))</f>
        <v>DYNASTY-ET</v>
      </c>
      <c r="S313">
        <f>INDEX(lehmad!H$2:H$412,MATCH(klypsid!$B313,lehmad!$A$2:$A$412,0))</f>
        <v>124</v>
      </c>
      <c r="T313">
        <f>INDEX(lehmad!K$2:K$412,MATCH(klypsid!$B313,lehmad!$A$2:$A$412,0))</f>
        <v>108</v>
      </c>
      <c r="U313" s="4">
        <f t="shared" si="8"/>
        <v>17</v>
      </c>
      <c r="V313">
        <f t="shared" si="9"/>
        <v>32</v>
      </c>
    </row>
    <row r="314" spans="1:22" x14ac:dyDescent="0.25">
      <c r="A314">
        <v>3223</v>
      </c>
      <c r="B314" t="str">
        <f>"E"&amp;A314</f>
        <v>E3223</v>
      </c>
      <c r="C314" t="s">
        <v>18</v>
      </c>
      <c r="D314">
        <v>1</v>
      </c>
      <c r="E314">
        <f>IF(D314&lt;4,D314,4)</f>
        <v>1</v>
      </c>
      <c r="F314" s="1">
        <v>39138</v>
      </c>
      <c r="G314" s="1">
        <v>39693</v>
      </c>
      <c r="H314" s="3">
        <f>G314-F314</f>
        <v>555</v>
      </c>
      <c r="I314" s="3">
        <f>IF(H314&lt;=60,1,IF(H314&lt;=150,2,3))</f>
        <v>3</v>
      </c>
      <c r="J314">
        <v>20.2</v>
      </c>
      <c r="K314">
        <v>4.58</v>
      </c>
      <c r="L314">
        <v>4.3099999999999996</v>
      </c>
      <c r="M314">
        <v>137</v>
      </c>
      <c r="N314">
        <f>LOG(M314/100,2)+3</f>
        <v>3.454175893185802</v>
      </c>
      <c r="O314">
        <f>INDEX(lehmad!B$2:B$412,MATCH(klypsid!$B314,lehmad!$A$2:$A$412,0))</f>
        <v>38311</v>
      </c>
      <c r="P314">
        <f>INDEX(lehmad!D$2:D$412,MATCH(klypsid!$B314,lehmad!$A$2:$A$412,0))</f>
        <v>109</v>
      </c>
      <c r="Q314">
        <f>INDEX(lehmad!E$2:E$412,MATCH(klypsid!$B314,lehmad!$A$2:$A$412,0))</f>
        <v>0.875</v>
      </c>
      <c r="R314" t="str">
        <f>INDEX(lehmad!F$2:F$412,MATCH(klypsid!$B314,lehmad!$A$2:$A$412,0))</f>
        <v>DYNASTY-ET</v>
      </c>
      <c r="S314">
        <f>INDEX(lehmad!H$2:H$412,MATCH(klypsid!$B314,lehmad!$A$2:$A$412,0))</f>
        <v>124</v>
      </c>
      <c r="T314">
        <f>INDEX(lehmad!K$2:K$412,MATCH(klypsid!$B314,lehmad!$A$2:$A$412,0))</f>
        <v>108</v>
      </c>
      <c r="U314" s="4">
        <f t="shared" si="8"/>
        <v>18</v>
      </c>
      <c r="V314">
        <f t="shared" si="9"/>
        <v>30</v>
      </c>
    </row>
    <row r="315" spans="1:22" x14ac:dyDescent="0.25">
      <c r="A315">
        <v>3223</v>
      </c>
      <c r="B315" t="str">
        <f>"E"&amp;A315</f>
        <v>E3223</v>
      </c>
      <c r="C315" t="s">
        <v>18</v>
      </c>
      <c r="D315">
        <v>1</v>
      </c>
      <c r="E315">
        <f>IF(D315&lt;4,D315,4)</f>
        <v>1</v>
      </c>
      <c r="F315" s="1">
        <v>39138</v>
      </c>
      <c r="G315" s="1">
        <v>39722</v>
      </c>
      <c r="H315" s="3">
        <f>G315-F315</f>
        <v>584</v>
      </c>
      <c r="I315" s="3">
        <f>IF(H315&lt;=60,1,IF(H315&lt;=150,2,3))</f>
        <v>3</v>
      </c>
      <c r="J315">
        <v>18</v>
      </c>
      <c r="K315">
        <v>5.56</v>
      </c>
      <c r="L315">
        <v>4.26</v>
      </c>
      <c r="M315">
        <v>95</v>
      </c>
      <c r="N315">
        <f>LOG(M315/100,2)+3</f>
        <v>2.925999418556223</v>
      </c>
      <c r="O315">
        <f>INDEX(lehmad!B$2:B$412,MATCH(klypsid!$B315,lehmad!$A$2:$A$412,0))</f>
        <v>38311</v>
      </c>
      <c r="P315">
        <f>INDEX(lehmad!D$2:D$412,MATCH(klypsid!$B315,lehmad!$A$2:$A$412,0))</f>
        <v>109</v>
      </c>
      <c r="Q315">
        <f>INDEX(lehmad!E$2:E$412,MATCH(klypsid!$B315,lehmad!$A$2:$A$412,0))</f>
        <v>0.875</v>
      </c>
      <c r="R315" t="str">
        <f>INDEX(lehmad!F$2:F$412,MATCH(klypsid!$B315,lehmad!$A$2:$A$412,0))</f>
        <v>DYNASTY-ET</v>
      </c>
      <c r="S315">
        <f>INDEX(lehmad!H$2:H$412,MATCH(klypsid!$B315,lehmad!$A$2:$A$412,0))</f>
        <v>124</v>
      </c>
      <c r="T315">
        <f>INDEX(lehmad!K$2:K$412,MATCH(klypsid!$B315,lehmad!$A$2:$A$412,0))</f>
        <v>108</v>
      </c>
      <c r="U315" s="4">
        <f t="shared" si="8"/>
        <v>19</v>
      </c>
      <c r="V315">
        <f t="shared" si="9"/>
        <v>29</v>
      </c>
    </row>
    <row r="316" spans="1:22" x14ac:dyDescent="0.25">
      <c r="A316">
        <v>3223</v>
      </c>
      <c r="B316" t="str">
        <f>"E"&amp;A316</f>
        <v>E3223</v>
      </c>
      <c r="C316" t="s">
        <v>18</v>
      </c>
      <c r="D316">
        <v>1</v>
      </c>
      <c r="E316">
        <f>IF(D316&lt;4,D316,4)</f>
        <v>1</v>
      </c>
      <c r="F316" s="1">
        <v>39138</v>
      </c>
      <c r="G316" s="1">
        <v>39754</v>
      </c>
      <c r="H316" s="3">
        <f>G316-F316</f>
        <v>616</v>
      </c>
      <c r="I316" s="3">
        <f>IF(H316&lt;=60,1,IF(H316&lt;=150,2,3))</f>
        <v>3</v>
      </c>
      <c r="J316">
        <v>11.5</v>
      </c>
      <c r="K316">
        <v>5.45</v>
      </c>
      <c r="L316">
        <v>4.28</v>
      </c>
      <c r="M316">
        <v>123</v>
      </c>
      <c r="N316">
        <f>LOG(M316/100,2)+3</f>
        <v>3.2986583155645151</v>
      </c>
      <c r="O316">
        <f>INDEX(lehmad!B$2:B$412,MATCH(klypsid!$B316,lehmad!$A$2:$A$412,0))</f>
        <v>38311</v>
      </c>
      <c r="P316">
        <f>INDEX(lehmad!D$2:D$412,MATCH(klypsid!$B316,lehmad!$A$2:$A$412,0))</f>
        <v>109</v>
      </c>
      <c r="Q316">
        <f>INDEX(lehmad!E$2:E$412,MATCH(klypsid!$B316,lehmad!$A$2:$A$412,0))</f>
        <v>0.875</v>
      </c>
      <c r="R316" t="str">
        <f>INDEX(lehmad!F$2:F$412,MATCH(klypsid!$B316,lehmad!$A$2:$A$412,0))</f>
        <v>DYNASTY-ET</v>
      </c>
      <c r="S316">
        <f>INDEX(lehmad!H$2:H$412,MATCH(klypsid!$B316,lehmad!$A$2:$A$412,0))</f>
        <v>124</v>
      </c>
      <c r="T316">
        <f>INDEX(lehmad!K$2:K$412,MATCH(klypsid!$B316,lehmad!$A$2:$A$412,0))</f>
        <v>108</v>
      </c>
      <c r="U316" s="4">
        <f t="shared" si="8"/>
        <v>20</v>
      </c>
      <c r="V316">
        <f t="shared" si="9"/>
        <v>32</v>
      </c>
    </row>
    <row r="317" spans="1:22" x14ac:dyDescent="0.25">
      <c r="A317">
        <v>3251</v>
      </c>
      <c r="B317" t="str">
        <f>"E"&amp;A317</f>
        <v>E3251</v>
      </c>
      <c r="C317" t="s">
        <v>19</v>
      </c>
      <c r="D317">
        <v>1</v>
      </c>
      <c r="E317">
        <f>IF(D317&lt;4,D317,4)</f>
        <v>1</v>
      </c>
      <c r="F317" s="1">
        <v>39041</v>
      </c>
      <c r="G317" s="1">
        <v>39052</v>
      </c>
      <c r="H317" s="3">
        <f>G317-F317</f>
        <v>11</v>
      </c>
      <c r="I317" s="3">
        <f>IF(H317&lt;=60,1,IF(H317&lt;=150,2,3))</f>
        <v>1</v>
      </c>
      <c r="J317">
        <v>31.4</v>
      </c>
      <c r="K317">
        <v>4.38</v>
      </c>
      <c r="L317">
        <v>3.26</v>
      </c>
      <c r="M317">
        <v>34</v>
      </c>
      <c r="N317">
        <f>LOG(M317/100,2)+3</f>
        <v>1.443606651475615</v>
      </c>
      <c r="O317">
        <f>INDEX(lehmad!B$2:B$412,MATCH(klypsid!$B317,lehmad!$A$2:$A$412,0))</f>
        <v>38332</v>
      </c>
      <c r="P317">
        <f>INDEX(lehmad!D$2:D$412,MATCH(klypsid!$B317,lehmad!$A$2:$A$412,0))</f>
        <v>104</v>
      </c>
      <c r="Q317">
        <f>INDEX(lehmad!E$2:E$412,MATCH(klypsid!$B317,lehmad!$A$2:$A$412,0))</f>
        <v>1</v>
      </c>
      <c r="R317" t="str">
        <f>INDEX(lehmad!F$2:F$412,MATCH(klypsid!$B317,lehmad!$A$2:$A$412,0))</f>
        <v>DYNASTY-ET</v>
      </c>
      <c r="S317">
        <f>INDEX(lehmad!H$2:H$412,MATCH(klypsid!$B317,lehmad!$A$2:$A$412,0))</f>
        <v>124</v>
      </c>
      <c r="T317">
        <f>INDEX(lehmad!K$2:K$412,MATCH(klypsid!$B317,lehmad!$A$2:$A$412,0))</f>
        <v>108</v>
      </c>
      <c r="U317" s="4">
        <f t="shared" si="8"/>
        <v>1</v>
      </c>
      <c r="V317">
        <f t="shared" si="9"/>
        <v>11</v>
      </c>
    </row>
    <row r="318" spans="1:22" x14ac:dyDescent="0.25">
      <c r="A318">
        <v>3251</v>
      </c>
      <c r="B318" t="str">
        <f>"E"&amp;A318</f>
        <v>E3251</v>
      </c>
      <c r="C318" t="s">
        <v>19</v>
      </c>
      <c r="D318">
        <v>1</v>
      </c>
      <c r="E318">
        <f>IF(D318&lt;4,D318,4)</f>
        <v>1</v>
      </c>
      <c r="F318" s="1">
        <v>39041</v>
      </c>
      <c r="G318" s="1">
        <v>39085</v>
      </c>
      <c r="H318" s="3">
        <f>G318-F318</f>
        <v>44</v>
      </c>
      <c r="I318" s="3">
        <f>IF(H318&lt;=60,1,IF(H318&lt;=150,2,3))</f>
        <v>1</v>
      </c>
      <c r="J318">
        <v>37.700000000000003</v>
      </c>
      <c r="K318">
        <v>3.18</v>
      </c>
      <c r="L318">
        <v>2.85</v>
      </c>
      <c r="M318">
        <v>17</v>
      </c>
      <c r="N318">
        <f>LOG(M318/100,2)+3</f>
        <v>0.44360665147561473</v>
      </c>
      <c r="O318">
        <f>INDEX(lehmad!B$2:B$412,MATCH(klypsid!$B318,lehmad!$A$2:$A$412,0))</f>
        <v>38332</v>
      </c>
      <c r="P318">
        <f>INDEX(lehmad!D$2:D$412,MATCH(klypsid!$B318,lehmad!$A$2:$A$412,0))</f>
        <v>104</v>
      </c>
      <c r="Q318">
        <f>INDEX(lehmad!E$2:E$412,MATCH(klypsid!$B318,lehmad!$A$2:$A$412,0))</f>
        <v>1</v>
      </c>
      <c r="R318" t="str">
        <f>INDEX(lehmad!F$2:F$412,MATCH(klypsid!$B318,lehmad!$A$2:$A$412,0))</f>
        <v>DYNASTY-ET</v>
      </c>
      <c r="S318">
        <f>INDEX(lehmad!H$2:H$412,MATCH(klypsid!$B318,lehmad!$A$2:$A$412,0))</f>
        <v>124</v>
      </c>
      <c r="T318">
        <f>INDEX(lehmad!K$2:K$412,MATCH(klypsid!$B318,lehmad!$A$2:$A$412,0))</f>
        <v>108</v>
      </c>
      <c r="U318" s="4">
        <f t="shared" si="8"/>
        <v>2</v>
      </c>
      <c r="V318">
        <f t="shared" si="9"/>
        <v>33</v>
      </c>
    </row>
    <row r="319" spans="1:22" x14ac:dyDescent="0.25">
      <c r="A319">
        <v>3251</v>
      </c>
      <c r="B319" t="str">
        <f>"E"&amp;A319</f>
        <v>E3251</v>
      </c>
      <c r="C319" t="s">
        <v>19</v>
      </c>
      <c r="D319">
        <v>1</v>
      </c>
      <c r="E319">
        <f>IF(D319&lt;4,D319,4)</f>
        <v>1</v>
      </c>
      <c r="F319" s="1">
        <v>39041</v>
      </c>
      <c r="G319" s="1">
        <v>39114</v>
      </c>
      <c r="H319" s="3">
        <f>G319-F319</f>
        <v>73</v>
      </c>
      <c r="I319" s="3">
        <f>IF(H319&lt;=60,1,IF(H319&lt;=150,2,3))</f>
        <v>2</v>
      </c>
      <c r="J319">
        <v>38</v>
      </c>
      <c r="K319">
        <v>3.43</v>
      </c>
      <c r="L319">
        <v>2.87</v>
      </c>
      <c r="M319">
        <v>18</v>
      </c>
      <c r="N319">
        <f>LOG(M319/100,2)+3</f>
        <v>0.52606881166758779</v>
      </c>
      <c r="O319">
        <f>INDEX(lehmad!B$2:B$412,MATCH(klypsid!$B319,lehmad!$A$2:$A$412,0))</f>
        <v>38332</v>
      </c>
      <c r="P319">
        <f>INDEX(lehmad!D$2:D$412,MATCH(klypsid!$B319,lehmad!$A$2:$A$412,0))</f>
        <v>104</v>
      </c>
      <c r="Q319">
        <f>INDEX(lehmad!E$2:E$412,MATCH(klypsid!$B319,lehmad!$A$2:$A$412,0))</f>
        <v>1</v>
      </c>
      <c r="R319" t="str">
        <f>INDEX(lehmad!F$2:F$412,MATCH(klypsid!$B319,lehmad!$A$2:$A$412,0))</f>
        <v>DYNASTY-ET</v>
      </c>
      <c r="S319">
        <f>INDEX(lehmad!H$2:H$412,MATCH(klypsid!$B319,lehmad!$A$2:$A$412,0))</f>
        <v>124</v>
      </c>
      <c r="T319">
        <f>INDEX(lehmad!K$2:K$412,MATCH(klypsid!$B319,lehmad!$A$2:$A$412,0))</f>
        <v>108</v>
      </c>
      <c r="U319" s="4">
        <f t="shared" si="8"/>
        <v>3</v>
      </c>
      <c r="V319">
        <f t="shared" si="9"/>
        <v>29</v>
      </c>
    </row>
    <row r="320" spans="1:22" x14ac:dyDescent="0.25">
      <c r="A320">
        <v>3251</v>
      </c>
      <c r="B320" t="str">
        <f>"E"&amp;A320</f>
        <v>E3251</v>
      </c>
      <c r="C320" t="s">
        <v>19</v>
      </c>
      <c r="D320">
        <v>1</v>
      </c>
      <c r="E320">
        <f>IF(D320&lt;4,D320,4)</f>
        <v>1</v>
      </c>
      <c r="F320" s="1">
        <v>39041</v>
      </c>
      <c r="G320" s="1">
        <v>39142</v>
      </c>
      <c r="H320" s="3">
        <f>G320-F320</f>
        <v>101</v>
      </c>
      <c r="I320" s="3">
        <f>IF(H320&lt;=60,1,IF(H320&lt;=150,2,3))</f>
        <v>2</v>
      </c>
      <c r="J320">
        <v>36.200000000000003</v>
      </c>
      <c r="K320">
        <v>3.47</v>
      </c>
      <c r="L320">
        <v>3.16</v>
      </c>
      <c r="M320">
        <v>58</v>
      </c>
      <c r="N320">
        <f>LOG(M320/100,2)+3</f>
        <v>2.2141248053528475</v>
      </c>
      <c r="O320">
        <f>INDEX(lehmad!B$2:B$412,MATCH(klypsid!$B320,lehmad!$A$2:$A$412,0))</f>
        <v>38332</v>
      </c>
      <c r="P320">
        <f>INDEX(lehmad!D$2:D$412,MATCH(klypsid!$B320,lehmad!$A$2:$A$412,0))</f>
        <v>104</v>
      </c>
      <c r="Q320">
        <f>INDEX(lehmad!E$2:E$412,MATCH(klypsid!$B320,lehmad!$A$2:$A$412,0))</f>
        <v>1</v>
      </c>
      <c r="R320" t="str">
        <f>INDEX(lehmad!F$2:F$412,MATCH(klypsid!$B320,lehmad!$A$2:$A$412,0))</f>
        <v>DYNASTY-ET</v>
      </c>
      <c r="S320">
        <f>INDEX(lehmad!H$2:H$412,MATCH(klypsid!$B320,lehmad!$A$2:$A$412,0))</f>
        <v>124</v>
      </c>
      <c r="T320">
        <f>INDEX(lehmad!K$2:K$412,MATCH(klypsid!$B320,lehmad!$A$2:$A$412,0))</f>
        <v>108</v>
      </c>
      <c r="U320" s="4">
        <f t="shared" si="8"/>
        <v>4</v>
      </c>
      <c r="V320">
        <f t="shared" si="9"/>
        <v>28</v>
      </c>
    </row>
    <row r="321" spans="1:22" x14ac:dyDescent="0.25">
      <c r="A321">
        <v>3251</v>
      </c>
      <c r="B321" t="str">
        <f>"E"&amp;A321</f>
        <v>E3251</v>
      </c>
      <c r="C321" t="s">
        <v>19</v>
      </c>
      <c r="D321">
        <v>1</v>
      </c>
      <c r="E321">
        <f>IF(D321&lt;4,D321,4)</f>
        <v>1</v>
      </c>
      <c r="F321" s="1">
        <v>39041</v>
      </c>
      <c r="G321" s="1">
        <v>39173</v>
      </c>
      <c r="H321" s="3">
        <f>G321-F321</f>
        <v>132</v>
      </c>
      <c r="I321" s="3">
        <f>IF(H321&lt;=60,1,IF(H321&lt;=150,2,3))</f>
        <v>2</v>
      </c>
      <c r="J321">
        <v>37.200000000000003</v>
      </c>
      <c r="K321">
        <v>3.72</v>
      </c>
      <c r="L321">
        <v>3.23</v>
      </c>
      <c r="M321">
        <v>23</v>
      </c>
      <c r="N321">
        <f>LOG(M321/100,2)+3</f>
        <v>0.87970576628228825</v>
      </c>
      <c r="O321">
        <f>INDEX(lehmad!B$2:B$412,MATCH(klypsid!$B321,lehmad!$A$2:$A$412,0))</f>
        <v>38332</v>
      </c>
      <c r="P321">
        <f>INDEX(lehmad!D$2:D$412,MATCH(klypsid!$B321,lehmad!$A$2:$A$412,0))</f>
        <v>104</v>
      </c>
      <c r="Q321">
        <f>INDEX(lehmad!E$2:E$412,MATCH(klypsid!$B321,lehmad!$A$2:$A$412,0))</f>
        <v>1</v>
      </c>
      <c r="R321" t="str">
        <f>INDEX(lehmad!F$2:F$412,MATCH(klypsid!$B321,lehmad!$A$2:$A$412,0))</f>
        <v>DYNASTY-ET</v>
      </c>
      <c r="S321">
        <f>INDEX(lehmad!H$2:H$412,MATCH(klypsid!$B321,lehmad!$A$2:$A$412,0))</f>
        <v>124</v>
      </c>
      <c r="T321">
        <f>INDEX(lehmad!K$2:K$412,MATCH(klypsid!$B321,lehmad!$A$2:$A$412,0))</f>
        <v>108</v>
      </c>
      <c r="U321" s="4">
        <f t="shared" si="8"/>
        <v>5</v>
      </c>
      <c r="V321">
        <f t="shared" si="9"/>
        <v>31</v>
      </c>
    </row>
    <row r="322" spans="1:22" x14ac:dyDescent="0.25">
      <c r="A322">
        <v>3251</v>
      </c>
      <c r="B322" t="str">
        <f>"E"&amp;A322</f>
        <v>E3251</v>
      </c>
      <c r="C322" t="s">
        <v>19</v>
      </c>
      <c r="D322">
        <v>1</v>
      </c>
      <c r="E322">
        <f>IF(D322&lt;4,D322,4)</f>
        <v>1</v>
      </c>
      <c r="F322" s="1">
        <v>39041</v>
      </c>
      <c r="G322" s="1">
        <v>39204</v>
      </c>
      <c r="H322" s="3">
        <f>G322-F322</f>
        <v>163</v>
      </c>
      <c r="I322" s="3">
        <f>IF(H322&lt;=60,1,IF(H322&lt;=150,2,3))</f>
        <v>3</v>
      </c>
      <c r="J322">
        <v>37</v>
      </c>
      <c r="K322">
        <v>3.36</v>
      </c>
      <c r="L322">
        <v>3.4</v>
      </c>
      <c r="M322">
        <v>61</v>
      </c>
      <c r="N322">
        <f>LOG(M322/100,2)+3</f>
        <v>2.2868811477881614</v>
      </c>
      <c r="O322">
        <f>INDEX(lehmad!B$2:B$412,MATCH(klypsid!$B322,lehmad!$A$2:$A$412,0))</f>
        <v>38332</v>
      </c>
      <c r="P322">
        <f>INDEX(lehmad!D$2:D$412,MATCH(klypsid!$B322,lehmad!$A$2:$A$412,0))</f>
        <v>104</v>
      </c>
      <c r="Q322">
        <f>INDEX(lehmad!E$2:E$412,MATCH(klypsid!$B322,lehmad!$A$2:$A$412,0))</f>
        <v>1</v>
      </c>
      <c r="R322" t="str">
        <f>INDEX(lehmad!F$2:F$412,MATCH(klypsid!$B322,lehmad!$A$2:$A$412,0))</f>
        <v>DYNASTY-ET</v>
      </c>
      <c r="S322">
        <f>INDEX(lehmad!H$2:H$412,MATCH(klypsid!$B322,lehmad!$A$2:$A$412,0))</f>
        <v>124</v>
      </c>
      <c r="T322">
        <f>INDEX(lehmad!K$2:K$412,MATCH(klypsid!$B322,lehmad!$A$2:$A$412,0))</f>
        <v>108</v>
      </c>
      <c r="U322" s="4">
        <f t="shared" si="8"/>
        <v>6</v>
      </c>
      <c r="V322">
        <f t="shared" si="9"/>
        <v>31</v>
      </c>
    </row>
    <row r="323" spans="1:22" x14ac:dyDescent="0.25">
      <c r="A323">
        <v>3251</v>
      </c>
      <c r="B323" t="str">
        <f>"E"&amp;A323</f>
        <v>E3251</v>
      </c>
      <c r="C323" t="s">
        <v>19</v>
      </c>
      <c r="D323">
        <v>1</v>
      </c>
      <c r="E323">
        <f>IF(D323&lt;4,D323,4)</f>
        <v>1</v>
      </c>
      <c r="F323" s="1">
        <v>39041</v>
      </c>
      <c r="G323" s="1">
        <v>39236</v>
      </c>
      <c r="H323" s="3">
        <f>G323-F323</f>
        <v>195</v>
      </c>
      <c r="I323" s="3">
        <f>IF(H323&lt;=60,1,IF(H323&lt;=150,2,3))</f>
        <v>3</v>
      </c>
      <c r="J323">
        <v>32.200000000000003</v>
      </c>
      <c r="K323">
        <v>3.46</v>
      </c>
      <c r="L323">
        <v>3.33</v>
      </c>
      <c r="M323">
        <v>85</v>
      </c>
      <c r="N323">
        <f>LOG(M323/100,2)+3</f>
        <v>2.7655347463629769</v>
      </c>
      <c r="O323">
        <f>INDEX(lehmad!B$2:B$412,MATCH(klypsid!$B323,lehmad!$A$2:$A$412,0))</f>
        <v>38332</v>
      </c>
      <c r="P323">
        <f>INDEX(lehmad!D$2:D$412,MATCH(klypsid!$B323,lehmad!$A$2:$A$412,0))</f>
        <v>104</v>
      </c>
      <c r="Q323">
        <f>INDEX(lehmad!E$2:E$412,MATCH(klypsid!$B323,lehmad!$A$2:$A$412,0))</f>
        <v>1</v>
      </c>
      <c r="R323" t="str">
        <f>INDEX(lehmad!F$2:F$412,MATCH(klypsid!$B323,lehmad!$A$2:$A$412,0))</f>
        <v>DYNASTY-ET</v>
      </c>
      <c r="S323">
        <f>INDEX(lehmad!H$2:H$412,MATCH(klypsid!$B323,lehmad!$A$2:$A$412,0))</f>
        <v>124</v>
      </c>
      <c r="T323">
        <f>INDEX(lehmad!K$2:K$412,MATCH(klypsid!$B323,lehmad!$A$2:$A$412,0))</f>
        <v>108</v>
      </c>
      <c r="U323" s="4">
        <f t="shared" ref="U323:U386" si="10">IF(AND(A323=A322,D323=D322),U322+1,1)</f>
        <v>7</v>
      </c>
      <c r="V323">
        <f t="shared" ref="V323:V386" si="11">IF(AND(A323=A322,D323=D322),G323-G322,G323-F323)</f>
        <v>32</v>
      </c>
    </row>
    <row r="324" spans="1:22" x14ac:dyDescent="0.25">
      <c r="A324">
        <v>3251</v>
      </c>
      <c r="B324" t="str">
        <f>"E"&amp;A324</f>
        <v>E3251</v>
      </c>
      <c r="C324" t="s">
        <v>19</v>
      </c>
      <c r="D324">
        <v>1</v>
      </c>
      <c r="E324">
        <f>IF(D324&lt;4,D324,4)</f>
        <v>1</v>
      </c>
      <c r="F324" s="1">
        <v>39041</v>
      </c>
      <c r="G324" s="1">
        <v>39266</v>
      </c>
      <c r="H324" s="3">
        <f>G324-F324</f>
        <v>225</v>
      </c>
      <c r="I324" s="3">
        <f>IF(H324&lt;=60,1,IF(H324&lt;=150,2,3))</f>
        <v>3</v>
      </c>
      <c r="J324">
        <v>39.4</v>
      </c>
      <c r="K324">
        <v>3.72</v>
      </c>
      <c r="L324">
        <v>3.36</v>
      </c>
      <c r="M324">
        <v>82</v>
      </c>
      <c r="N324">
        <f>LOG(M324/100,2)+3</f>
        <v>2.713695814843359</v>
      </c>
      <c r="O324">
        <f>INDEX(lehmad!B$2:B$412,MATCH(klypsid!$B324,lehmad!$A$2:$A$412,0))</f>
        <v>38332</v>
      </c>
      <c r="P324">
        <f>INDEX(lehmad!D$2:D$412,MATCH(klypsid!$B324,lehmad!$A$2:$A$412,0))</f>
        <v>104</v>
      </c>
      <c r="Q324">
        <f>INDEX(lehmad!E$2:E$412,MATCH(klypsid!$B324,lehmad!$A$2:$A$412,0))</f>
        <v>1</v>
      </c>
      <c r="R324" t="str">
        <f>INDEX(lehmad!F$2:F$412,MATCH(klypsid!$B324,lehmad!$A$2:$A$412,0))</f>
        <v>DYNASTY-ET</v>
      </c>
      <c r="S324">
        <f>INDEX(lehmad!H$2:H$412,MATCH(klypsid!$B324,lehmad!$A$2:$A$412,0))</f>
        <v>124</v>
      </c>
      <c r="T324">
        <f>INDEX(lehmad!K$2:K$412,MATCH(klypsid!$B324,lehmad!$A$2:$A$412,0))</f>
        <v>108</v>
      </c>
      <c r="U324" s="4">
        <f t="shared" si="10"/>
        <v>8</v>
      </c>
      <c r="V324">
        <f t="shared" si="11"/>
        <v>30</v>
      </c>
    </row>
    <row r="325" spans="1:22" x14ac:dyDescent="0.25">
      <c r="A325">
        <v>3251</v>
      </c>
      <c r="B325" t="str">
        <f>"E"&amp;A325</f>
        <v>E3251</v>
      </c>
      <c r="C325" t="s">
        <v>19</v>
      </c>
      <c r="D325">
        <v>1</v>
      </c>
      <c r="E325">
        <f>IF(D325&lt;4,D325,4)</f>
        <v>1</v>
      </c>
      <c r="F325" s="1">
        <v>39041</v>
      </c>
      <c r="G325" s="1">
        <v>39295</v>
      </c>
      <c r="H325" s="3">
        <f>G325-F325</f>
        <v>254</v>
      </c>
      <c r="I325" s="3">
        <f>IF(H325&lt;=60,1,IF(H325&lt;=150,2,3))</f>
        <v>3</v>
      </c>
      <c r="J325">
        <v>35.700000000000003</v>
      </c>
      <c r="K325">
        <v>3.36</v>
      </c>
      <c r="L325">
        <v>3.6</v>
      </c>
      <c r="M325">
        <v>82</v>
      </c>
      <c r="N325">
        <f>LOG(M325/100,2)+3</f>
        <v>2.713695814843359</v>
      </c>
      <c r="O325">
        <f>INDEX(lehmad!B$2:B$412,MATCH(klypsid!$B325,lehmad!$A$2:$A$412,0))</f>
        <v>38332</v>
      </c>
      <c r="P325">
        <f>INDEX(lehmad!D$2:D$412,MATCH(klypsid!$B325,lehmad!$A$2:$A$412,0))</f>
        <v>104</v>
      </c>
      <c r="Q325">
        <f>INDEX(lehmad!E$2:E$412,MATCH(klypsid!$B325,lehmad!$A$2:$A$412,0))</f>
        <v>1</v>
      </c>
      <c r="R325" t="str">
        <f>INDEX(lehmad!F$2:F$412,MATCH(klypsid!$B325,lehmad!$A$2:$A$412,0))</f>
        <v>DYNASTY-ET</v>
      </c>
      <c r="S325">
        <f>INDEX(lehmad!H$2:H$412,MATCH(klypsid!$B325,lehmad!$A$2:$A$412,0))</f>
        <v>124</v>
      </c>
      <c r="T325">
        <f>INDEX(lehmad!K$2:K$412,MATCH(klypsid!$B325,lehmad!$A$2:$A$412,0))</f>
        <v>108</v>
      </c>
      <c r="U325" s="4">
        <f t="shared" si="10"/>
        <v>9</v>
      </c>
      <c r="V325">
        <f t="shared" si="11"/>
        <v>29</v>
      </c>
    </row>
    <row r="326" spans="1:22" x14ac:dyDescent="0.25">
      <c r="A326">
        <v>3251</v>
      </c>
      <c r="B326" t="str">
        <f>"E"&amp;A326</f>
        <v>E3251</v>
      </c>
      <c r="C326" t="s">
        <v>19</v>
      </c>
      <c r="D326">
        <v>1</v>
      </c>
      <c r="E326">
        <f>IF(D326&lt;4,D326,4)</f>
        <v>1</v>
      </c>
      <c r="F326" s="1">
        <v>39041</v>
      </c>
      <c r="G326" s="1">
        <v>39328</v>
      </c>
      <c r="H326" s="3">
        <f>G326-F326</f>
        <v>287</v>
      </c>
      <c r="I326" s="3">
        <f>IF(H326&lt;=60,1,IF(H326&lt;=150,2,3))</f>
        <v>3</v>
      </c>
      <c r="J326">
        <v>29.6</v>
      </c>
      <c r="K326">
        <v>3.81</v>
      </c>
      <c r="L326">
        <v>3.24</v>
      </c>
      <c r="M326">
        <v>80</v>
      </c>
      <c r="N326">
        <f>LOG(M326/100,2)+3</f>
        <v>2.6780719051126378</v>
      </c>
      <c r="O326">
        <f>INDEX(lehmad!B$2:B$412,MATCH(klypsid!$B326,lehmad!$A$2:$A$412,0))</f>
        <v>38332</v>
      </c>
      <c r="P326">
        <f>INDEX(lehmad!D$2:D$412,MATCH(klypsid!$B326,lehmad!$A$2:$A$412,0))</f>
        <v>104</v>
      </c>
      <c r="Q326">
        <f>INDEX(lehmad!E$2:E$412,MATCH(klypsid!$B326,lehmad!$A$2:$A$412,0))</f>
        <v>1</v>
      </c>
      <c r="R326" t="str">
        <f>INDEX(lehmad!F$2:F$412,MATCH(klypsid!$B326,lehmad!$A$2:$A$412,0))</f>
        <v>DYNASTY-ET</v>
      </c>
      <c r="S326">
        <f>INDEX(lehmad!H$2:H$412,MATCH(klypsid!$B326,lehmad!$A$2:$A$412,0))</f>
        <v>124</v>
      </c>
      <c r="T326">
        <f>INDEX(lehmad!K$2:K$412,MATCH(klypsid!$B326,lehmad!$A$2:$A$412,0))</f>
        <v>108</v>
      </c>
      <c r="U326" s="4">
        <f t="shared" si="10"/>
        <v>10</v>
      </c>
      <c r="V326">
        <f t="shared" si="11"/>
        <v>33</v>
      </c>
    </row>
    <row r="327" spans="1:22" x14ac:dyDescent="0.25">
      <c r="A327">
        <v>3251</v>
      </c>
      <c r="B327" t="str">
        <f>"E"&amp;A327</f>
        <v>E3251</v>
      </c>
      <c r="C327" t="s">
        <v>19</v>
      </c>
      <c r="D327">
        <v>2</v>
      </c>
      <c r="E327">
        <f>IF(D327&lt;4,D327,4)</f>
        <v>2</v>
      </c>
      <c r="F327" s="1">
        <v>39405</v>
      </c>
      <c r="G327" s="1">
        <v>39418</v>
      </c>
      <c r="H327" s="3">
        <f>G327-F327</f>
        <v>13</v>
      </c>
      <c r="I327" s="3">
        <f>IF(H327&lt;=60,1,IF(H327&lt;=150,2,3))</f>
        <v>1</v>
      </c>
      <c r="J327">
        <v>42.2</v>
      </c>
      <c r="K327">
        <v>4.22</v>
      </c>
      <c r="L327">
        <v>3.58</v>
      </c>
      <c r="M327">
        <v>37</v>
      </c>
      <c r="N327">
        <f>LOG(M327/100,2)+3</f>
        <v>1.5655971758542251</v>
      </c>
      <c r="O327">
        <f>INDEX(lehmad!B$2:B$412,MATCH(klypsid!$B327,lehmad!$A$2:$A$412,0))</f>
        <v>38332</v>
      </c>
      <c r="P327">
        <f>INDEX(lehmad!D$2:D$412,MATCH(klypsid!$B327,lehmad!$A$2:$A$412,0))</f>
        <v>104</v>
      </c>
      <c r="Q327">
        <f>INDEX(lehmad!E$2:E$412,MATCH(klypsid!$B327,lehmad!$A$2:$A$412,0))</f>
        <v>1</v>
      </c>
      <c r="R327" t="str">
        <f>INDEX(lehmad!F$2:F$412,MATCH(klypsid!$B327,lehmad!$A$2:$A$412,0))</f>
        <v>DYNASTY-ET</v>
      </c>
      <c r="S327">
        <f>INDEX(lehmad!H$2:H$412,MATCH(klypsid!$B327,lehmad!$A$2:$A$412,0))</f>
        <v>124</v>
      </c>
      <c r="T327">
        <f>INDEX(lehmad!K$2:K$412,MATCH(klypsid!$B327,lehmad!$A$2:$A$412,0))</f>
        <v>108</v>
      </c>
      <c r="U327" s="4">
        <f t="shared" si="10"/>
        <v>1</v>
      </c>
      <c r="V327">
        <f t="shared" si="11"/>
        <v>13</v>
      </c>
    </row>
    <row r="328" spans="1:22" x14ac:dyDescent="0.25">
      <c r="A328">
        <v>3251</v>
      </c>
      <c r="B328" t="str">
        <f>"E"&amp;A328</f>
        <v>E3251</v>
      </c>
      <c r="C328" t="s">
        <v>19</v>
      </c>
      <c r="D328">
        <v>2</v>
      </c>
      <c r="E328">
        <f>IF(D328&lt;4,D328,4)</f>
        <v>2</v>
      </c>
      <c r="F328" s="1">
        <v>39405</v>
      </c>
      <c r="G328" s="1">
        <v>39450</v>
      </c>
      <c r="H328" s="3">
        <f>G328-F328</f>
        <v>45</v>
      </c>
      <c r="I328" s="3">
        <f>IF(H328&lt;=60,1,IF(H328&lt;=150,2,3))</f>
        <v>1</v>
      </c>
      <c r="J328">
        <v>47.1</v>
      </c>
      <c r="K328">
        <v>3.71</v>
      </c>
      <c r="L328">
        <v>3.07</v>
      </c>
      <c r="M328">
        <v>16</v>
      </c>
      <c r="N328">
        <f>LOG(M328/100,2)+3</f>
        <v>0.35614381022527519</v>
      </c>
      <c r="O328">
        <f>INDEX(lehmad!B$2:B$412,MATCH(klypsid!$B328,lehmad!$A$2:$A$412,0))</f>
        <v>38332</v>
      </c>
      <c r="P328">
        <f>INDEX(lehmad!D$2:D$412,MATCH(klypsid!$B328,lehmad!$A$2:$A$412,0))</f>
        <v>104</v>
      </c>
      <c r="Q328">
        <f>INDEX(lehmad!E$2:E$412,MATCH(klypsid!$B328,lehmad!$A$2:$A$412,0))</f>
        <v>1</v>
      </c>
      <c r="R328" t="str">
        <f>INDEX(lehmad!F$2:F$412,MATCH(klypsid!$B328,lehmad!$A$2:$A$412,0))</f>
        <v>DYNASTY-ET</v>
      </c>
      <c r="S328">
        <f>INDEX(lehmad!H$2:H$412,MATCH(klypsid!$B328,lehmad!$A$2:$A$412,0))</f>
        <v>124</v>
      </c>
      <c r="T328">
        <f>INDEX(lehmad!K$2:K$412,MATCH(klypsid!$B328,lehmad!$A$2:$A$412,0))</f>
        <v>108</v>
      </c>
      <c r="U328" s="4">
        <f t="shared" si="10"/>
        <v>2</v>
      </c>
      <c r="V328">
        <f t="shared" si="11"/>
        <v>32</v>
      </c>
    </row>
    <row r="329" spans="1:22" x14ac:dyDescent="0.25">
      <c r="A329">
        <v>3251</v>
      </c>
      <c r="B329" t="str">
        <f>"E"&amp;A329</f>
        <v>E3251</v>
      </c>
      <c r="C329" t="s">
        <v>19</v>
      </c>
      <c r="D329">
        <v>2</v>
      </c>
      <c r="E329">
        <f>IF(D329&lt;4,D329,4)</f>
        <v>2</v>
      </c>
      <c r="F329" s="1">
        <v>39405</v>
      </c>
      <c r="G329" s="1">
        <v>39481</v>
      </c>
      <c r="H329" s="3">
        <f>G329-F329</f>
        <v>76</v>
      </c>
      <c r="I329" s="3">
        <f>IF(H329&lt;=60,1,IF(H329&lt;=150,2,3))</f>
        <v>2</v>
      </c>
      <c r="J329">
        <v>51.2</v>
      </c>
      <c r="K329">
        <v>3.8</v>
      </c>
      <c r="L329">
        <v>3.27</v>
      </c>
      <c r="M329">
        <v>14</v>
      </c>
      <c r="N329">
        <f>LOG(M329/100,2)+3</f>
        <v>0.16349873228287937</v>
      </c>
      <c r="O329">
        <f>INDEX(lehmad!B$2:B$412,MATCH(klypsid!$B329,lehmad!$A$2:$A$412,0))</f>
        <v>38332</v>
      </c>
      <c r="P329">
        <f>INDEX(lehmad!D$2:D$412,MATCH(klypsid!$B329,lehmad!$A$2:$A$412,0))</f>
        <v>104</v>
      </c>
      <c r="Q329">
        <f>INDEX(lehmad!E$2:E$412,MATCH(klypsid!$B329,lehmad!$A$2:$A$412,0))</f>
        <v>1</v>
      </c>
      <c r="R329" t="str">
        <f>INDEX(lehmad!F$2:F$412,MATCH(klypsid!$B329,lehmad!$A$2:$A$412,0))</f>
        <v>DYNASTY-ET</v>
      </c>
      <c r="S329">
        <f>INDEX(lehmad!H$2:H$412,MATCH(klypsid!$B329,lehmad!$A$2:$A$412,0))</f>
        <v>124</v>
      </c>
      <c r="T329">
        <f>INDEX(lehmad!K$2:K$412,MATCH(klypsid!$B329,lehmad!$A$2:$A$412,0))</f>
        <v>108</v>
      </c>
      <c r="U329" s="4">
        <f t="shared" si="10"/>
        <v>3</v>
      </c>
      <c r="V329">
        <f t="shared" si="11"/>
        <v>31</v>
      </c>
    </row>
    <row r="330" spans="1:22" x14ac:dyDescent="0.25">
      <c r="A330">
        <v>3251</v>
      </c>
      <c r="B330" t="str">
        <f>"E"&amp;A330</f>
        <v>E3251</v>
      </c>
      <c r="C330" t="s">
        <v>19</v>
      </c>
      <c r="D330">
        <v>2</v>
      </c>
      <c r="E330">
        <f>IF(D330&lt;4,D330,4)</f>
        <v>2</v>
      </c>
      <c r="F330" s="1">
        <v>39405</v>
      </c>
      <c r="G330" s="1">
        <v>39509</v>
      </c>
      <c r="H330" s="3">
        <f>G330-F330</f>
        <v>104</v>
      </c>
      <c r="I330" s="3">
        <f>IF(H330&lt;=60,1,IF(H330&lt;=150,2,3))</f>
        <v>2</v>
      </c>
      <c r="J330">
        <v>48.8</v>
      </c>
      <c r="K330">
        <v>4.26</v>
      </c>
      <c r="L330">
        <v>2.96</v>
      </c>
      <c r="M330">
        <v>49</v>
      </c>
      <c r="N330">
        <f>LOG(M330/100,2)+3</f>
        <v>1.9708536543404835</v>
      </c>
      <c r="O330">
        <f>INDEX(lehmad!B$2:B$412,MATCH(klypsid!$B330,lehmad!$A$2:$A$412,0))</f>
        <v>38332</v>
      </c>
      <c r="P330">
        <f>INDEX(lehmad!D$2:D$412,MATCH(klypsid!$B330,lehmad!$A$2:$A$412,0))</f>
        <v>104</v>
      </c>
      <c r="Q330">
        <f>INDEX(lehmad!E$2:E$412,MATCH(klypsid!$B330,lehmad!$A$2:$A$412,0))</f>
        <v>1</v>
      </c>
      <c r="R330" t="str">
        <f>INDEX(lehmad!F$2:F$412,MATCH(klypsid!$B330,lehmad!$A$2:$A$412,0))</f>
        <v>DYNASTY-ET</v>
      </c>
      <c r="S330">
        <f>INDEX(lehmad!H$2:H$412,MATCH(klypsid!$B330,lehmad!$A$2:$A$412,0))</f>
        <v>124</v>
      </c>
      <c r="T330">
        <f>INDEX(lehmad!K$2:K$412,MATCH(klypsid!$B330,lehmad!$A$2:$A$412,0))</f>
        <v>108</v>
      </c>
      <c r="U330" s="4">
        <f t="shared" si="10"/>
        <v>4</v>
      </c>
      <c r="V330">
        <f t="shared" si="11"/>
        <v>28</v>
      </c>
    </row>
    <row r="331" spans="1:22" x14ac:dyDescent="0.25">
      <c r="A331">
        <v>3251</v>
      </c>
      <c r="B331" t="str">
        <f>"E"&amp;A331</f>
        <v>E3251</v>
      </c>
      <c r="C331" t="s">
        <v>19</v>
      </c>
      <c r="D331">
        <v>2</v>
      </c>
      <c r="E331">
        <f>IF(D331&lt;4,D331,4)</f>
        <v>2</v>
      </c>
      <c r="F331" s="1">
        <v>39405</v>
      </c>
      <c r="G331" s="1">
        <v>39539</v>
      </c>
      <c r="H331" s="3">
        <f>G331-F331</f>
        <v>134</v>
      </c>
      <c r="I331" s="3">
        <f>IF(H331&lt;=60,1,IF(H331&lt;=150,2,3))</f>
        <v>2</v>
      </c>
      <c r="J331">
        <v>50.6</v>
      </c>
      <c r="K331">
        <v>3.54</v>
      </c>
      <c r="L331">
        <v>3.3</v>
      </c>
      <c r="M331">
        <v>27</v>
      </c>
      <c r="N331">
        <f>LOG(M331/100,2)+3</f>
        <v>1.1110313123887439</v>
      </c>
      <c r="O331">
        <f>INDEX(lehmad!B$2:B$412,MATCH(klypsid!$B331,lehmad!$A$2:$A$412,0))</f>
        <v>38332</v>
      </c>
      <c r="P331">
        <f>INDEX(lehmad!D$2:D$412,MATCH(klypsid!$B331,lehmad!$A$2:$A$412,0))</f>
        <v>104</v>
      </c>
      <c r="Q331">
        <f>INDEX(lehmad!E$2:E$412,MATCH(klypsid!$B331,lehmad!$A$2:$A$412,0))</f>
        <v>1</v>
      </c>
      <c r="R331" t="str">
        <f>INDEX(lehmad!F$2:F$412,MATCH(klypsid!$B331,lehmad!$A$2:$A$412,0))</f>
        <v>DYNASTY-ET</v>
      </c>
      <c r="S331">
        <f>INDEX(lehmad!H$2:H$412,MATCH(klypsid!$B331,lehmad!$A$2:$A$412,0))</f>
        <v>124</v>
      </c>
      <c r="T331">
        <f>INDEX(lehmad!K$2:K$412,MATCH(klypsid!$B331,lehmad!$A$2:$A$412,0))</f>
        <v>108</v>
      </c>
      <c r="U331" s="4">
        <f t="shared" si="10"/>
        <v>5</v>
      </c>
      <c r="V331">
        <f t="shared" si="11"/>
        <v>30</v>
      </c>
    </row>
    <row r="332" spans="1:22" x14ac:dyDescent="0.25">
      <c r="A332">
        <v>3251</v>
      </c>
      <c r="B332" t="str">
        <f>"E"&amp;A332</f>
        <v>E3251</v>
      </c>
      <c r="C332" t="s">
        <v>19</v>
      </c>
      <c r="D332">
        <v>2</v>
      </c>
      <c r="E332">
        <f>IF(D332&lt;4,D332,4)</f>
        <v>2</v>
      </c>
      <c r="F332" s="1">
        <v>39405</v>
      </c>
      <c r="G332" s="1">
        <v>39572</v>
      </c>
      <c r="H332" s="3">
        <f>G332-F332</f>
        <v>167</v>
      </c>
      <c r="I332" s="3">
        <f>IF(H332&lt;=60,1,IF(H332&lt;=150,2,3))</f>
        <v>3</v>
      </c>
      <c r="J332">
        <v>41.8</v>
      </c>
      <c r="K332">
        <v>6.36</v>
      </c>
      <c r="L332">
        <v>3.23</v>
      </c>
      <c r="M332">
        <v>94</v>
      </c>
      <c r="N332">
        <f>LOG(M332/100,2)+3</f>
        <v>2.9107326619029128</v>
      </c>
      <c r="O332">
        <f>INDEX(lehmad!B$2:B$412,MATCH(klypsid!$B332,lehmad!$A$2:$A$412,0))</f>
        <v>38332</v>
      </c>
      <c r="P332">
        <f>INDEX(lehmad!D$2:D$412,MATCH(klypsid!$B332,lehmad!$A$2:$A$412,0))</f>
        <v>104</v>
      </c>
      <c r="Q332">
        <f>INDEX(lehmad!E$2:E$412,MATCH(klypsid!$B332,lehmad!$A$2:$A$412,0))</f>
        <v>1</v>
      </c>
      <c r="R332" t="str">
        <f>INDEX(lehmad!F$2:F$412,MATCH(klypsid!$B332,lehmad!$A$2:$A$412,0))</f>
        <v>DYNASTY-ET</v>
      </c>
      <c r="S332">
        <f>INDEX(lehmad!H$2:H$412,MATCH(klypsid!$B332,lehmad!$A$2:$A$412,0))</f>
        <v>124</v>
      </c>
      <c r="T332">
        <f>INDEX(lehmad!K$2:K$412,MATCH(klypsid!$B332,lehmad!$A$2:$A$412,0))</f>
        <v>108</v>
      </c>
      <c r="U332" s="4">
        <f t="shared" si="10"/>
        <v>6</v>
      </c>
      <c r="V332">
        <f t="shared" si="11"/>
        <v>33</v>
      </c>
    </row>
    <row r="333" spans="1:22" x14ac:dyDescent="0.25">
      <c r="A333">
        <v>3251</v>
      </c>
      <c r="B333" t="str">
        <f>"E"&amp;A333</f>
        <v>E3251</v>
      </c>
      <c r="C333" t="s">
        <v>19</v>
      </c>
      <c r="D333">
        <v>2</v>
      </c>
      <c r="E333">
        <f>IF(D333&lt;4,D333,4)</f>
        <v>2</v>
      </c>
      <c r="F333" s="1">
        <v>39405</v>
      </c>
      <c r="G333" s="1">
        <v>39600</v>
      </c>
      <c r="H333" s="3">
        <f>G333-F333</f>
        <v>195</v>
      </c>
      <c r="I333" s="3">
        <f>IF(H333&lt;=60,1,IF(H333&lt;=150,2,3))</f>
        <v>3</v>
      </c>
      <c r="J333">
        <v>43.8</v>
      </c>
      <c r="K333">
        <v>4.18</v>
      </c>
      <c r="L333">
        <v>3.41</v>
      </c>
      <c r="M333">
        <v>41</v>
      </c>
      <c r="N333">
        <f>LOG(M333/100,2)+3</f>
        <v>1.7136958148433588</v>
      </c>
      <c r="O333">
        <f>INDEX(lehmad!B$2:B$412,MATCH(klypsid!$B333,lehmad!$A$2:$A$412,0))</f>
        <v>38332</v>
      </c>
      <c r="P333">
        <f>INDEX(lehmad!D$2:D$412,MATCH(klypsid!$B333,lehmad!$A$2:$A$412,0))</f>
        <v>104</v>
      </c>
      <c r="Q333">
        <f>INDEX(lehmad!E$2:E$412,MATCH(klypsid!$B333,lehmad!$A$2:$A$412,0))</f>
        <v>1</v>
      </c>
      <c r="R333" t="str">
        <f>INDEX(lehmad!F$2:F$412,MATCH(klypsid!$B333,lehmad!$A$2:$A$412,0))</f>
        <v>DYNASTY-ET</v>
      </c>
      <c r="S333">
        <f>INDEX(lehmad!H$2:H$412,MATCH(klypsid!$B333,lehmad!$A$2:$A$412,0))</f>
        <v>124</v>
      </c>
      <c r="T333">
        <f>INDEX(lehmad!K$2:K$412,MATCH(klypsid!$B333,lehmad!$A$2:$A$412,0))</f>
        <v>108</v>
      </c>
      <c r="U333" s="4">
        <f t="shared" si="10"/>
        <v>7</v>
      </c>
      <c r="V333">
        <f t="shared" si="11"/>
        <v>28</v>
      </c>
    </row>
    <row r="334" spans="1:22" x14ac:dyDescent="0.25">
      <c r="A334">
        <v>3251</v>
      </c>
      <c r="B334" t="str">
        <f>"E"&amp;A334</f>
        <v>E3251</v>
      </c>
      <c r="C334" t="s">
        <v>19</v>
      </c>
      <c r="D334">
        <v>2</v>
      </c>
      <c r="E334">
        <f>IF(D334&lt;4,D334,4)</f>
        <v>2</v>
      </c>
      <c r="F334" s="1">
        <v>39405</v>
      </c>
      <c r="G334" s="1">
        <v>39631</v>
      </c>
      <c r="H334" s="3">
        <f>G334-F334</f>
        <v>226</v>
      </c>
      <c r="I334" s="3">
        <f>IF(H334&lt;=60,1,IF(H334&lt;=150,2,3))</f>
        <v>3</v>
      </c>
      <c r="J334">
        <v>42.4</v>
      </c>
      <c r="K334">
        <v>3.85</v>
      </c>
      <c r="L334">
        <v>3.38</v>
      </c>
      <c r="M334">
        <v>30</v>
      </c>
      <c r="N334">
        <f>LOG(M334/100,2)+3</f>
        <v>1.2630344058337937</v>
      </c>
      <c r="O334">
        <f>INDEX(lehmad!B$2:B$412,MATCH(klypsid!$B334,lehmad!$A$2:$A$412,0))</f>
        <v>38332</v>
      </c>
      <c r="P334">
        <f>INDEX(lehmad!D$2:D$412,MATCH(klypsid!$B334,lehmad!$A$2:$A$412,0))</f>
        <v>104</v>
      </c>
      <c r="Q334">
        <f>INDEX(lehmad!E$2:E$412,MATCH(klypsid!$B334,lehmad!$A$2:$A$412,0))</f>
        <v>1</v>
      </c>
      <c r="R334" t="str">
        <f>INDEX(lehmad!F$2:F$412,MATCH(klypsid!$B334,lehmad!$A$2:$A$412,0))</f>
        <v>DYNASTY-ET</v>
      </c>
      <c r="S334">
        <f>INDEX(lehmad!H$2:H$412,MATCH(klypsid!$B334,lehmad!$A$2:$A$412,0))</f>
        <v>124</v>
      </c>
      <c r="T334">
        <f>INDEX(lehmad!K$2:K$412,MATCH(klypsid!$B334,lehmad!$A$2:$A$412,0))</f>
        <v>108</v>
      </c>
      <c r="U334" s="4">
        <f t="shared" si="10"/>
        <v>8</v>
      </c>
      <c r="V334">
        <f t="shared" si="11"/>
        <v>31</v>
      </c>
    </row>
    <row r="335" spans="1:22" x14ac:dyDescent="0.25">
      <c r="A335">
        <v>3251</v>
      </c>
      <c r="B335" t="str">
        <f>"E"&amp;A335</f>
        <v>E3251</v>
      </c>
      <c r="C335" t="s">
        <v>19</v>
      </c>
      <c r="D335">
        <v>2</v>
      </c>
      <c r="E335">
        <f>IF(D335&lt;4,D335,4)</f>
        <v>2</v>
      </c>
      <c r="F335" s="1">
        <v>39405</v>
      </c>
      <c r="G335" s="1">
        <v>39663</v>
      </c>
      <c r="H335" s="3">
        <f>G335-F335</f>
        <v>258</v>
      </c>
      <c r="I335" s="3">
        <f>IF(H335&lt;=60,1,IF(H335&lt;=150,2,3))</f>
        <v>3</v>
      </c>
      <c r="J335">
        <v>36.4</v>
      </c>
      <c r="K335">
        <v>4.5</v>
      </c>
      <c r="L335">
        <v>3.39</v>
      </c>
      <c r="M335">
        <v>38</v>
      </c>
      <c r="N335">
        <f>LOG(M335/100,2)+3</f>
        <v>1.6040713236688608</v>
      </c>
      <c r="O335">
        <f>INDEX(lehmad!B$2:B$412,MATCH(klypsid!$B335,lehmad!$A$2:$A$412,0))</f>
        <v>38332</v>
      </c>
      <c r="P335">
        <f>INDEX(lehmad!D$2:D$412,MATCH(klypsid!$B335,lehmad!$A$2:$A$412,0))</f>
        <v>104</v>
      </c>
      <c r="Q335">
        <f>INDEX(lehmad!E$2:E$412,MATCH(klypsid!$B335,lehmad!$A$2:$A$412,0))</f>
        <v>1</v>
      </c>
      <c r="R335" t="str">
        <f>INDEX(lehmad!F$2:F$412,MATCH(klypsid!$B335,lehmad!$A$2:$A$412,0))</f>
        <v>DYNASTY-ET</v>
      </c>
      <c r="S335">
        <f>INDEX(lehmad!H$2:H$412,MATCH(klypsid!$B335,lehmad!$A$2:$A$412,0))</f>
        <v>124</v>
      </c>
      <c r="T335">
        <f>INDEX(lehmad!K$2:K$412,MATCH(klypsid!$B335,lehmad!$A$2:$A$412,0))</f>
        <v>108</v>
      </c>
      <c r="U335" s="4">
        <f t="shared" si="10"/>
        <v>9</v>
      </c>
      <c r="V335">
        <f t="shared" si="11"/>
        <v>32</v>
      </c>
    </row>
    <row r="336" spans="1:22" x14ac:dyDescent="0.25">
      <c r="A336">
        <v>3251</v>
      </c>
      <c r="B336" t="str">
        <f>"E"&amp;A336</f>
        <v>E3251</v>
      </c>
      <c r="C336" t="s">
        <v>19</v>
      </c>
      <c r="D336">
        <v>2</v>
      </c>
      <c r="E336">
        <f>IF(D336&lt;4,D336,4)</f>
        <v>2</v>
      </c>
      <c r="F336" s="1">
        <v>39405</v>
      </c>
      <c r="G336" s="1">
        <v>39693</v>
      </c>
      <c r="H336" s="3">
        <f>G336-F336</f>
        <v>288</v>
      </c>
      <c r="I336" s="3">
        <f>IF(H336&lt;=60,1,IF(H336&lt;=150,2,3))</f>
        <v>3</v>
      </c>
      <c r="J336">
        <v>30.4</v>
      </c>
      <c r="K336">
        <v>3.2</v>
      </c>
      <c r="L336">
        <v>3.47</v>
      </c>
      <c r="M336">
        <v>37</v>
      </c>
      <c r="N336">
        <f>LOG(M336/100,2)+3</f>
        <v>1.5655971758542251</v>
      </c>
      <c r="O336">
        <f>INDEX(lehmad!B$2:B$412,MATCH(klypsid!$B336,lehmad!$A$2:$A$412,0))</f>
        <v>38332</v>
      </c>
      <c r="P336">
        <f>INDEX(lehmad!D$2:D$412,MATCH(klypsid!$B336,lehmad!$A$2:$A$412,0))</f>
        <v>104</v>
      </c>
      <c r="Q336">
        <f>INDEX(lehmad!E$2:E$412,MATCH(klypsid!$B336,lehmad!$A$2:$A$412,0))</f>
        <v>1</v>
      </c>
      <c r="R336" t="str">
        <f>INDEX(lehmad!F$2:F$412,MATCH(klypsid!$B336,lehmad!$A$2:$A$412,0))</f>
        <v>DYNASTY-ET</v>
      </c>
      <c r="S336">
        <f>INDEX(lehmad!H$2:H$412,MATCH(klypsid!$B336,lehmad!$A$2:$A$412,0))</f>
        <v>124</v>
      </c>
      <c r="T336">
        <f>INDEX(lehmad!K$2:K$412,MATCH(klypsid!$B336,lehmad!$A$2:$A$412,0))</f>
        <v>108</v>
      </c>
      <c r="U336" s="4">
        <f t="shared" si="10"/>
        <v>10</v>
      </c>
      <c r="V336">
        <f t="shared" si="11"/>
        <v>30</v>
      </c>
    </row>
    <row r="337" spans="1:22" x14ac:dyDescent="0.25">
      <c r="A337">
        <v>3251</v>
      </c>
      <c r="B337" t="str">
        <f>"E"&amp;A337</f>
        <v>E3251</v>
      </c>
      <c r="C337" t="s">
        <v>19</v>
      </c>
      <c r="D337">
        <v>3</v>
      </c>
      <c r="E337">
        <f>IF(D337&lt;4,D337,4)</f>
        <v>3</v>
      </c>
      <c r="F337" s="1">
        <v>39772</v>
      </c>
      <c r="G337" s="1">
        <v>39783</v>
      </c>
      <c r="H337" s="3">
        <f>G337-F337</f>
        <v>11</v>
      </c>
      <c r="I337" s="3">
        <f>IF(H337&lt;=60,1,IF(H337&lt;=150,2,3))</f>
        <v>1</v>
      </c>
      <c r="J337">
        <v>47.4</v>
      </c>
      <c r="K337">
        <v>4.3099999999999996</v>
      </c>
      <c r="L337">
        <v>3.37</v>
      </c>
      <c r="M337">
        <v>3288</v>
      </c>
      <c r="N337">
        <f>LOG(M337/100,2)+3</f>
        <v>8.0391383939069581</v>
      </c>
      <c r="O337">
        <f>INDEX(lehmad!B$2:B$412,MATCH(klypsid!$B337,lehmad!$A$2:$A$412,0))</f>
        <v>38332</v>
      </c>
      <c r="P337">
        <f>INDEX(lehmad!D$2:D$412,MATCH(klypsid!$B337,lehmad!$A$2:$A$412,0))</f>
        <v>104</v>
      </c>
      <c r="Q337">
        <f>INDEX(lehmad!E$2:E$412,MATCH(klypsid!$B337,lehmad!$A$2:$A$412,0))</f>
        <v>1</v>
      </c>
      <c r="R337" t="str">
        <f>INDEX(lehmad!F$2:F$412,MATCH(klypsid!$B337,lehmad!$A$2:$A$412,0))</f>
        <v>DYNASTY-ET</v>
      </c>
      <c r="S337">
        <f>INDEX(lehmad!H$2:H$412,MATCH(klypsid!$B337,lehmad!$A$2:$A$412,0))</f>
        <v>124</v>
      </c>
      <c r="T337">
        <f>INDEX(lehmad!K$2:K$412,MATCH(klypsid!$B337,lehmad!$A$2:$A$412,0))</f>
        <v>108</v>
      </c>
      <c r="U337" s="4">
        <f t="shared" si="10"/>
        <v>1</v>
      </c>
      <c r="V337">
        <f t="shared" si="11"/>
        <v>11</v>
      </c>
    </row>
    <row r="338" spans="1:22" x14ac:dyDescent="0.25">
      <c r="A338">
        <v>3251</v>
      </c>
      <c r="B338" t="str">
        <f>"E"&amp;A338</f>
        <v>E3251</v>
      </c>
      <c r="C338" t="s">
        <v>19</v>
      </c>
      <c r="D338">
        <v>3</v>
      </c>
      <c r="E338">
        <f>IF(D338&lt;4,D338,4)</f>
        <v>3</v>
      </c>
      <c r="F338" s="1">
        <v>39772</v>
      </c>
      <c r="G338" s="1">
        <v>39817</v>
      </c>
      <c r="H338" s="3">
        <f>G338-F338</f>
        <v>45</v>
      </c>
      <c r="I338" s="3">
        <f>IF(H338&lt;=60,1,IF(H338&lt;=150,2,3))</f>
        <v>1</v>
      </c>
      <c r="J338">
        <v>50.3</v>
      </c>
      <c r="K338">
        <v>4.0199999999999996</v>
      </c>
      <c r="L338">
        <v>3.47</v>
      </c>
      <c r="M338">
        <v>392</v>
      </c>
      <c r="N338">
        <f>LOG(M338/100,2)+3</f>
        <v>4.970853654340484</v>
      </c>
      <c r="O338">
        <f>INDEX(lehmad!B$2:B$412,MATCH(klypsid!$B338,lehmad!$A$2:$A$412,0))</f>
        <v>38332</v>
      </c>
      <c r="P338">
        <f>INDEX(lehmad!D$2:D$412,MATCH(klypsid!$B338,lehmad!$A$2:$A$412,0))</f>
        <v>104</v>
      </c>
      <c r="Q338">
        <f>INDEX(lehmad!E$2:E$412,MATCH(klypsid!$B338,lehmad!$A$2:$A$412,0))</f>
        <v>1</v>
      </c>
      <c r="R338" t="str">
        <f>INDEX(lehmad!F$2:F$412,MATCH(klypsid!$B338,lehmad!$A$2:$A$412,0))</f>
        <v>DYNASTY-ET</v>
      </c>
      <c r="S338">
        <f>INDEX(lehmad!H$2:H$412,MATCH(klypsid!$B338,lehmad!$A$2:$A$412,0))</f>
        <v>124</v>
      </c>
      <c r="T338">
        <f>INDEX(lehmad!K$2:K$412,MATCH(klypsid!$B338,lehmad!$A$2:$A$412,0))</f>
        <v>108</v>
      </c>
      <c r="U338" s="4">
        <f t="shared" si="10"/>
        <v>2</v>
      </c>
      <c r="V338">
        <f t="shared" si="11"/>
        <v>34</v>
      </c>
    </row>
    <row r="339" spans="1:22" x14ac:dyDescent="0.25">
      <c r="A339">
        <v>3251</v>
      </c>
      <c r="B339" t="str">
        <f>"E"&amp;A339</f>
        <v>E3251</v>
      </c>
      <c r="C339" t="s">
        <v>19</v>
      </c>
      <c r="D339">
        <v>3</v>
      </c>
      <c r="E339">
        <f>IF(D339&lt;4,D339,4)</f>
        <v>3</v>
      </c>
      <c r="F339" s="1">
        <v>39772</v>
      </c>
      <c r="G339" s="1">
        <v>39845</v>
      </c>
      <c r="H339" s="3">
        <f>G339-F339</f>
        <v>73</v>
      </c>
      <c r="I339" s="3">
        <f>IF(H339&lt;=60,1,IF(H339&lt;=150,2,3))</f>
        <v>2</v>
      </c>
      <c r="J339">
        <v>46</v>
      </c>
      <c r="K339">
        <v>3.75</v>
      </c>
      <c r="L339">
        <v>2.8</v>
      </c>
      <c r="M339">
        <v>582</v>
      </c>
      <c r="N339">
        <f>LOG(M339/100,2)+3</f>
        <v>5.5410191531335595</v>
      </c>
      <c r="O339">
        <f>INDEX(lehmad!B$2:B$412,MATCH(klypsid!$B339,lehmad!$A$2:$A$412,0))</f>
        <v>38332</v>
      </c>
      <c r="P339">
        <f>INDEX(lehmad!D$2:D$412,MATCH(klypsid!$B339,lehmad!$A$2:$A$412,0))</f>
        <v>104</v>
      </c>
      <c r="Q339">
        <f>INDEX(lehmad!E$2:E$412,MATCH(klypsid!$B339,lehmad!$A$2:$A$412,0))</f>
        <v>1</v>
      </c>
      <c r="R339" t="str">
        <f>INDEX(lehmad!F$2:F$412,MATCH(klypsid!$B339,lehmad!$A$2:$A$412,0))</f>
        <v>DYNASTY-ET</v>
      </c>
      <c r="S339">
        <f>INDEX(lehmad!H$2:H$412,MATCH(klypsid!$B339,lehmad!$A$2:$A$412,0))</f>
        <v>124</v>
      </c>
      <c r="T339">
        <f>INDEX(lehmad!K$2:K$412,MATCH(klypsid!$B339,lehmad!$A$2:$A$412,0))</f>
        <v>108</v>
      </c>
      <c r="U339" s="4">
        <f t="shared" si="10"/>
        <v>3</v>
      </c>
      <c r="V339">
        <f t="shared" si="11"/>
        <v>28</v>
      </c>
    </row>
    <row r="340" spans="1:22" x14ac:dyDescent="0.25">
      <c r="A340">
        <v>3251</v>
      </c>
      <c r="B340" t="str">
        <f>"E"&amp;A340</f>
        <v>E3251</v>
      </c>
      <c r="C340" t="s">
        <v>19</v>
      </c>
      <c r="D340">
        <v>3</v>
      </c>
      <c r="E340">
        <f>IF(D340&lt;4,D340,4)</f>
        <v>3</v>
      </c>
      <c r="F340" s="1">
        <v>39772</v>
      </c>
      <c r="G340" s="1">
        <v>39875</v>
      </c>
      <c r="H340" s="3">
        <f>G340-F340</f>
        <v>103</v>
      </c>
      <c r="I340" s="3">
        <f>IF(H340&lt;=60,1,IF(H340&lt;=150,2,3))</f>
        <v>2</v>
      </c>
      <c r="J340">
        <v>47.3</v>
      </c>
      <c r="K340">
        <v>3.93</v>
      </c>
      <c r="L340">
        <v>3.44</v>
      </c>
      <c r="M340">
        <v>96</v>
      </c>
      <c r="N340">
        <f>LOG(M340/100,2)+3</f>
        <v>2.9411063109464313</v>
      </c>
      <c r="O340">
        <f>INDEX(lehmad!B$2:B$412,MATCH(klypsid!$B340,lehmad!$A$2:$A$412,0))</f>
        <v>38332</v>
      </c>
      <c r="P340">
        <f>INDEX(lehmad!D$2:D$412,MATCH(klypsid!$B340,lehmad!$A$2:$A$412,0))</f>
        <v>104</v>
      </c>
      <c r="Q340">
        <f>INDEX(lehmad!E$2:E$412,MATCH(klypsid!$B340,lehmad!$A$2:$A$412,0))</f>
        <v>1</v>
      </c>
      <c r="R340" t="str">
        <f>INDEX(lehmad!F$2:F$412,MATCH(klypsid!$B340,lehmad!$A$2:$A$412,0))</f>
        <v>DYNASTY-ET</v>
      </c>
      <c r="S340">
        <f>INDEX(lehmad!H$2:H$412,MATCH(klypsid!$B340,lehmad!$A$2:$A$412,0))</f>
        <v>124</v>
      </c>
      <c r="T340">
        <f>INDEX(lehmad!K$2:K$412,MATCH(klypsid!$B340,lehmad!$A$2:$A$412,0))</f>
        <v>108</v>
      </c>
      <c r="U340" s="4">
        <f t="shared" si="10"/>
        <v>4</v>
      </c>
      <c r="V340">
        <f t="shared" si="11"/>
        <v>30</v>
      </c>
    </row>
    <row r="341" spans="1:22" x14ac:dyDescent="0.25">
      <c r="A341">
        <v>3251</v>
      </c>
      <c r="B341" t="str">
        <f>"E"&amp;A341</f>
        <v>E3251</v>
      </c>
      <c r="C341" t="s">
        <v>19</v>
      </c>
      <c r="D341">
        <v>3</v>
      </c>
      <c r="E341">
        <f>IF(D341&lt;4,D341,4)</f>
        <v>3</v>
      </c>
      <c r="F341" s="1">
        <v>39772</v>
      </c>
      <c r="G341" s="1">
        <v>39908</v>
      </c>
      <c r="H341" s="3">
        <f>G341-F341</f>
        <v>136</v>
      </c>
      <c r="I341" s="3">
        <f>IF(H341&lt;=60,1,IF(H341&lt;=150,2,3))</f>
        <v>2</v>
      </c>
      <c r="J341">
        <v>44.2</v>
      </c>
      <c r="K341">
        <v>4.4400000000000004</v>
      </c>
      <c r="L341">
        <v>3.32</v>
      </c>
      <c r="M341">
        <v>105</v>
      </c>
      <c r="N341">
        <f>LOG(M341/100,2)+3</f>
        <v>3.0703893278913981</v>
      </c>
      <c r="O341">
        <f>INDEX(lehmad!B$2:B$412,MATCH(klypsid!$B341,lehmad!$A$2:$A$412,0))</f>
        <v>38332</v>
      </c>
      <c r="P341">
        <f>INDEX(lehmad!D$2:D$412,MATCH(klypsid!$B341,lehmad!$A$2:$A$412,0))</f>
        <v>104</v>
      </c>
      <c r="Q341">
        <f>INDEX(lehmad!E$2:E$412,MATCH(klypsid!$B341,lehmad!$A$2:$A$412,0))</f>
        <v>1</v>
      </c>
      <c r="R341" t="str">
        <f>INDEX(lehmad!F$2:F$412,MATCH(klypsid!$B341,lehmad!$A$2:$A$412,0))</f>
        <v>DYNASTY-ET</v>
      </c>
      <c r="S341">
        <f>INDEX(lehmad!H$2:H$412,MATCH(klypsid!$B341,lehmad!$A$2:$A$412,0))</f>
        <v>124</v>
      </c>
      <c r="T341">
        <f>INDEX(lehmad!K$2:K$412,MATCH(klypsid!$B341,lehmad!$A$2:$A$412,0))</f>
        <v>108</v>
      </c>
      <c r="U341" s="4">
        <f t="shared" si="10"/>
        <v>5</v>
      </c>
      <c r="V341">
        <f t="shared" si="11"/>
        <v>33</v>
      </c>
    </row>
    <row r="342" spans="1:22" x14ac:dyDescent="0.25">
      <c r="A342">
        <v>3251</v>
      </c>
      <c r="B342" t="str">
        <f>"E"&amp;A342</f>
        <v>E3251</v>
      </c>
      <c r="C342" t="s">
        <v>19</v>
      </c>
      <c r="D342">
        <v>3</v>
      </c>
      <c r="E342">
        <f>IF(D342&lt;4,D342,4)</f>
        <v>3</v>
      </c>
      <c r="F342" s="1">
        <v>39772</v>
      </c>
      <c r="G342" s="1">
        <v>39944</v>
      </c>
      <c r="H342" s="3">
        <f>G342-F342</f>
        <v>172</v>
      </c>
      <c r="I342" s="3">
        <f>IF(H342&lt;=60,1,IF(H342&lt;=150,2,3))</f>
        <v>3</v>
      </c>
      <c r="J342">
        <v>39.6</v>
      </c>
      <c r="K342">
        <v>4.1100000000000003</v>
      </c>
      <c r="L342">
        <v>3.29</v>
      </c>
      <c r="M342">
        <v>70</v>
      </c>
      <c r="N342">
        <f>LOG(M342/100,2)+3</f>
        <v>2.4854268271702415</v>
      </c>
      <c r="O342">
        <f>INDEX(lehmad!B$2:B$412,MATCH(klypsid!$B342,lehmad!$A$2:$A$412,0))</f>
        <v>38332</v>
      </c>
      <c r="P342">
        <f>INDEX(lehmad!D$2:D$412,MATCH(klypsid!$B342,lehmad!$A$2:$A$412,0))</f>
        <v>104</v>
      </c>
      <c r="Q342">
        <f>INDEX(lehmad!E$2:E$412,MATCH(klypsid!$B342,lehmad!$A$2:$A$412,0))</f>
        <v>1</v>
      </c>
      <c r="R342" t="str">
        <f>INDEX(lehmad!F$2:F$412,MATCH(klypsid!$B342,lehmad!$A$2:$A$412,0))</f>
        <v>DYNASTY-ET</v>
      </c>
      <c r="S342">
        <f>INDEX(lehmad!H$2:H$412,MATCH(klypsid!$B342,lehmad!$A$2:$A$412,0))</f>
        <v>124</v>
      </c>
      <c r="T342">
        <f>INDEX(lehmad!K$2:K$412,MATCH(klypsid!$B342,lehmad!$A$2:$A$412,0))</f>
        <v>108</v>
      </c>
      <c r="U342" s="4">
        <f t="shared" si="10"/>
        <v>6</v>
      </c>
      <c r="V342">
        <f t="shared" si="11"/>
        <v>36</v>
      </c>
    </row>
    <row r="343" spans="1:22" x14ac:dyDescent="0.25">
      <c r="A343">
        <v>3251</v>
      </c>
      <c r="B343" t="str">
        <f>"E"&amp;A343</f>
        <v>E3251</v>
      </c>
      <c r="C343" t="s">
        <v>19</v>
      </c>
      <c r="D343">
        <v>3</v>
      </c>
      <c r="E343">
        <f>IF(D343&lt;4,D343,4)</f>
        <v>3</v>
      </c>
      <c r="F343" s="1">
        <v>39772</v>
      </c>
      <c r="G343" s="1">
        <v>39972</v>
      </c>
      <c r="H343" s="3">
        <f>G343-F343</f>
        <v>200</v>
      </c>
      <c r="I343" s="3">
        <f>IF(H343&lt;=60,1,IF(H343&lt;=150,2,3))</f>
        <v>3</v>
      </c>
      <c r="J343">
        <v>35.299999999999997</v>
      </c>
      <c r="K343">
        <v>3.75</v>
      </c>
      <c r="L343">
        <v>3.3</v>
      </c>
      <c r="M343">
        <v>110</v>
      </c>
      <c r="N343">
        <f>LOG(M343/100,2)+3</f>
        <v>3.1375035237499351</v>
      </c>
      <c r="O343">
        <f>INDEX(lehmad!B$2:B$412,MATCH(klypsid!$B343,lehmad!$A$2:$A$412,0))</f>
        <v>38332</v>
      </c>
      <c r="P343">
        <f>INDEX(lehmad!D$2:D$412,MATCH(klypsid!$B343,lehmad!$A$2:$A$412,0))</f>
        <v>104</v>
      </c>
      <c r="Q343">
        <f>INDEX(lehmad!E$2:E$412,MATCH(klypsid!$B343,lehmad!$A$2:$A$412,0))</f>
        <v>1</v>
      </c>
      <c r="R343" t="str">
        <f>INDEX(lehmad!F$2:F$412,MATCH(klypsid!$B343,lehmad!$A$2:$A$412,0))</f>
        <v>DYNASTY-ET</v>
      </c>
      <c r="S343">
        <f>INDEX(lehmad!H$2:H$412,MATCH(klypsid!$B343,lehmad!$A$2:$A$412,0))</f>
        <v>124</v>
      </c>
      <c r="T343">
        <f>INDEX(lehmad!K$2:K$412,MATCH(klypsid!$B343,lehmad!$A$2:$A$412,0))</f>
        <v>108</v>
      </c>
      <c r="U343" s="4">
        <f t="shared" si="10"/>
        <v>7</v>
      </c>
      <c r="V343">
        <f t="shared" si="11"/>
        <v>28</v>
      </c>
    </row>
    <row r="344" spans="1:22" x14ac:dyDescent="0.25">
      <c r="A344">
        <v>3251</v>
      </c>
      <c r="B344" t="str">
        <f>"E"&amp;A344</f>
        <v>E3251</v>
      </c>
      <c r="C344" t="s">
        <v>19</v>
      </c>
      <c r="D344">
        <v>3</v>
      </c>
      <c r="E344">
        <f>IF(D344&lt;4,D344,4)</f>
        <v>3</v>
      </c>
      <c r="F344" s="1">
        <v>39772</v>
      </c>
      <c r="G344" s="1">
        <v>40007</v>
      </c>
      <c r="H344" s="3">
        <f>G344-F344</f>
        <v>235</v>
      </c>
      <c r="I344" s="3">
        <f>IF(H344&lt;=60,1,IF(H344&lt;=150,2,3))</f>
        <v>3</v>
      </c>
      <c r="J344">
        <v>30</v>
      </c>
      <c r="K344">
        <v>3.6</v>
      </c>
      <c r="L344">
        <v>3.68</v>
      </c>
      <c r="M344">
        <v>178</v>
      </c>
      <c r="N344">
        <f>LOG(M344/100,2)+3</f>
        <v>3.8318772411916733</v>
      </c>
      <c r="O344">
        <f>INDEX(lehmad!B$2:B$412,MATCH(klypsid!$B344,lehmad!$A$2:$A$412,0))</f>
        <v>38332</v>
      </c>
      <c r="P344">
        <f>INDEX(lehmad!D$2:D$412,MATCH(klypsid!$B344,lehmad!$A$2:$A$412,0))</f>
        <v>104</v>
      </c>
      <c r="Q344">
        <f>INDEX(lehmad!E$2:E$412,MATCH(klypsid!$B344,lehmad!$A$2:$A$412,0))</f>
        <v>1</v>
      </c>
      <c r="R344" t="str">
        <f>INDEX(lehmad!F$2:F$412,MATCH(klypsid!$B344,lehmad!$A$2:$A$412,0))</f>
        <v>DYNASTY-ET</v>
      </c>
      <c r="S344">
        <f>INDEX(lehmad!H$2:H$412,MATCH(klypsid!$B344,lehmad!$A$2:$A$412,0))</f>
        <v>124</v>
      </c>
      <c r="T344">
        <f>INDEX(lehmad!K$2:K$412,MATCH(klypsid!$B344,lehmad!$A$2:$A$412,0))</f>
        <v>108</v>
      </c>
      <c r="U344" s="4">
        <f t="shared" si="10"/>
        <v>8</v>
      </c>
      <c r="V344">
        <f t="shared" si="11"/>
        <v>35</v>
      </c>
    </row>
    <row r="345" spans="1:22" x14ac:dyDescent="0.25">
      <c r="A345">
        <v>3251</v>
      </c>
      <c r="B345" t="str">
        <f>"E"&amp;A345</f>
        <v>E3251</v>
      </c>
      <c r="C345" t="s">
        <v>19</v>
      </c>
      <c r="D345">
        <v>3</v>
      </c>
      <c r="E345">
        <f>IF(D345&lt;4,D345,4)</f>
        <v>3</v>
      </c>
      <c r="F345" s="1">
        <v>39772</v>
      </c>
      <c r="G345" s="1">
        <v>40037</v>
      </c>
      <c r="H345" s="3">
        <f>G345-F345</f>
        <v>265</v>
      </c>
      <c r="I345" s="3">
        <f>IF(H345&lt;=60,1,IF(H345&lt;=150,2,3))</f>
        <v>3</v>
      </c>
      <c r="J345">
        <v>25.5</v>
      </c>
      <c r="K345">
        <v>3.96</v>
      </c>
      <c r="L345">
        <v>3.55</v>
      </c>
      <c r="M345">
        <v>91</v>
      </c>
      <c r="N345">
        <f>LOG(M345/100,2)+3</f>
        <v>2.8639384504239715</v>
      </c>
      <c r="O345">
        <f>INDEX(lehmad!B$2:B$412,MATCH(klypsid!$B345,lehmad!$A$2:$A$412,0))</f>
        <v>38332</v>
      </c>
      <c r="P345">
        <f>INDEX(lehmad!D$2:D$412,MATCH(klypsid!$B345,lehmad!$A$2:$A$412,0))</f>
        <v>104</v>
      </c>
      <c r="Q345">
        <f>INDEX(lehmad!E$2:E$412,MATCH(klypsid!$B345,lehmad!$A$2:$A$412,0))</f>
        <v>1</v>
      </c>
      <c r="R345" t="str">
        <f>INDEX(lehmad!F$2:F$412,MATCH(klypsid!$B345,lehmad!$A$2:$A$412,0))</f>
        <v>DYNASTY-ET</v>
      </c>
      <c r="S345">
        <f>INDEX(lehmad!H$2:H$412,MATCH(klypsid!$B345,lehmad!$A$2:$A$412,0))</f>
        <v>124</v>
      </c>
      <c r="T345">
        <f>INDEX(lehmad!K$2:K$412,MATCH(klypsid!$B345,lehmad!$A$2:$A$412,0))</f>
        <v>108</v>
      </c>
      <c r="U345" s="4">
        <f t="shared" si="10"/>
        <v>9</v>
      </c>
      <c r="V345">
        <f t="shared" si="11"/>
        <v>30</v>
      </c>
    </row>
    <row r="346" spans="1:22" x14ac:dyDescent="0.25">
      <c r="A346">
        <v>3251</v>
      </c>
      <c r="B346" t="str">
        <f>"E"&amp;A346</f>
        <v>E3251</v>
      </c>
      <c r="C346" t="s">
        <v>19</v>
      </c>
      <c r="D346">
        <v>3</v>
      </c>
      <c r="E346">
        <f>IF(D346&lt;4,D346,4)</f>
        <v>3</v>
      </c>
      <c r="F346" s="1">
        <v>39772</v>
      </c>
      <c r="G346" s="1">
        <v>40066</v>
      </c>
      <c r="H346" s="3">
        <f>G346-F346</f>
        <v>294</v>
      </c>
      <c r="I346" s="3">
        <f>IF(H346&lt;=60,1,IF(H346&lt;=150,2,3))</f>
        <v>3</v>
      </c>
      <c r="J346">
        <v>24.8</v>
      </c>
      <c r="K346">
        <v>4.26</v>
      </c>
      <c r="L346">
        <v>3.61</v>
      </c>
      <c r="M346">
        <v>53</v>
      </c>
      <c r="N346">
        <f>LOG(M346/100,2)+3</f>
        <v>2.0840642647884744</v>
      </c>
      <c r="O346">
        <f>INDEX(lehmad!B$2:B$412,MATCH(klypsid!$B346,lehmad!$A$2:$A$412,0))</f>
        <v>38332</v>
      </c>
      <c r="P346">
        <f>INDEX(lehmad!D$2:D$412,MATCH(klypsid!$B346,lehmad!$A$2:$A$412,0))</f>
        <v>104</v>
      </c>
      <c r="Q346">
        <f>INDEX(lehmad!E$2:E$412,MATCH(klypsid!$B346,lehmad!$A$2:$A$412,0))</f>
        <v>1</v>
      </c>
      <c r="R346" t="str">
        <f>INDEX(lehmad!F$2:F$412,MATCH(klypsid!$B346,lehmad!$A$2:$A$412,0))</f>
        <v>DYNASTY-ET</v>
      </c>
      <c r="S346">
        <f>INDEX(lehmad!H$2:H$412,MATCH(klypsid!$B346,lehmad!$A$2:$A$412,0))</f>
        <v>124</v>
      </c>
      <c r="T346">
        <f>INDEX(lehmad!K$2:K$412,MATCH(klypsid!$B346,lehmad!$A$2:$A$412,0))</f>
        <v>108</v>
      </c>
      <c r="U346" s="4">
        <f t="shared" si="10"/>
        <v>10</v>
      </c>
      <c r="V346">
        <f t="shared" si="11"/>
        <v>29</v>
      </c>
    </row>
    <row r="347" spans="1:22" x14ac:dyDescent="0.25">
      <c r="A347">
        <v>3251</v>
      </c>
      <c r="B347" t="str">
        <f>"E"&amp;A347</f>
        <v>E3251</v>
      </c>
      <c r="C347" t="s">
        <v>19</v>
      </c>
      <c r="D347">
        <v>3</v>
      </c>
      <c r="E347">
        <f>IF(D347&lt;4,D347,4)</f>
        <v>3</v>
      </c>
      <c r="F347" s="1">
        <v>39772</v>
      </c>
      <c r="G347" s="1">
        <v>40094</v>
      </c>
      <c r="H347" s="3">
        <f>G347-F347</f>
        <v>322</v>
      </c>
      <c r="I347" s="3">
        <f>IF(H347&lt;=60,1,IF(H347&lt;=150,2,3))</f>
        <v>3</v>
      </c>
      <c r="J347">
        <v>22.3</v>
      </c>
      <c r="K347">
        <v>5.19</v>
      </c>
      <c r="L347">
        <v>3.86</v>
      </c>
      <c r="M347">
        <v>78</v>
      </c>
      <c r="N347">
        <f>LOG(M347/100,2)+3</f>
        <v>2.6415460290875235</v>
      </c>
      <c r="O347">
        <f>INDEX(lehmad!B$2:B$412,MATCH(klypsid!$B347,lehmad!$A$2:$A$412,0))</f>
        <v>38332</v>
      </c>
      <c r="P347">
        <f>INDEX(lehmad!D$2:D$412,MATCH(klypsid!$B347,lehmad!$A$2:$A$412,0))</f>
        <v>104</v>
      </c>
      <c r="Q347">
        <f>INDEX(lehmad!E$2:E$412,MATCH(klypsid!$B347,lehmad!$A$2:$A$412,0))</f>
        <v>1</v>
      </c>
      <c r="R347" t="str">
        <f>INDEX(lehmad!F$2:F$412,MATCH(klypsid!$B347,lehmad!$A$2:$A$412,0))</f>
        <v>DYNASTY-ET</v>
      </c>
      <c r="S347">
        <f>INDEX(lehmad!H$2:H$412,MATCH(klypsid!$B347,lehmad!$A$2:$A$412,0))</f>
        <v>124</v>
      </c>
      <c r="T347">
        <f>INDEX(lehmad!K$2:K$412,MATCH(klypsid!$B347,lehmad!$A$2:$A$412,0))</f>
        <v>108</v>
      </c>
      <c r="U347" s="4">
        <f t="shared" si="10"/>
        <v>11</v>
      </c>
      <c r="V347">
        <f t="shared" si="11"/>
        <v>28</v>
      </c>
    </row>
    <row r="348" spans="1:22" x14ac:dyDescent="0.25">
      <c r="A348">
        <v>3251</v>
      </c>
      <c r="B348" t="str">
        <f>"E"&amp;A348</f>
        <v>E3251</v>
      </c>
      <c r="C348" t="s">
        <v>19</v>
      </c>
      <c r="D348">
        <v>3</v>
      </c>
      <c r="E348">
        <f>IF(D348&lt;4,D348,4)</f>
        <v>3</v>
      </c>
      <c r="F348" s="1">
        <v>39772</v>
      </c>
      <c r="G348" s="1">
        <v>40125</v>
      </c>
      <c r="H348" s="3">
        <f>G348-F348</f>
        <v>353</v>
      </c>
      <c r="I348" s="3">
        <f>IF(H348&lt;=60,1,IF(H348&lt;=150,2,3))</f>
        <v>3</v>
      </c>
      <c r="J348">
        <v>19.899999999999999</v>
      </c>
      <c r="K348">
        <v>6.28</v>
      </c>
      <c r="L348">
        <v>3.88</v>
      </c>
      <c r="M348">
        <v>81</v>
      </c>
      <c r="N348">
        <f>LOG(M348/100,2)+3</f>
        <v>2.6959938131098999</v>
      </c>
      <c r="O348">
        <f>INDEX(lehmad!B$2:B$412,MATCH(klypsid!$B348,lehmad!$A$2:$A$412,0))</f>
        <v>38332</v>
      </c>
      <c r="P348">
        <f>INDEX(lehmad!D$2:D$412,MATCH(klypsid!$B348,lehmad!$A$2:$A$412,0))</f>
        <v>104</v>
      </c>
      <c r="Q348">
        <f>INDEX(lehmad!E$2:E$412,MATCH(klypsid!$B348,lehmad!$A$2:$A$412,0))</f>
        <v>1</v>
      </c>
      <c r="R348" t="str">
        <f>INDEX(lehmad!F$2:F$412,MATCH(klypsid!$B348,lehmad!$A$2:$A$412,0))</f>
        <v>DYNASTY-ET</v>
      </c>
      <c r="S348">
        <f>INDEX(lehmad!H$2:H$412,MATCH(klypsid!$B348,lehmad!$A$2:$A$412,0))</f>
        <v>124</v>
      </c>
      <c r="T348">
        <f>INDEX(lehmad!K$2:K$412,MATCH(klypsid!$B348,lehmad!$A$2:$A$412,0))</f>
        <v>108</v>
      </c>
      <c r="U348" s="4">
        <f t="shared" si="10"/>
        <v>12</v>
      </c>
      <c r="V348">
        <f t="shared" si="11"/>
        <v>31</v>
      </c>
    </row>
    <row r="349" spans="1:22" x14ac:dyDescent="0.25">
      <c r="A349">
        <v>3251</v>
      </c>
      <c r="B349" t="str">
        <f>"E"&amp;A349</f>
        <v>E3251</v>
      </c>
      <c r="C349" t="s">
        <v>19</v>
      </c>
      <c r="D349">
        <v>4</v>
      </c>
      <c r="E349">
        <f>IF(D349&lt;4,D349,4)</f>
        <v>4</v>
      </c>
      <c r="F349" s="1">
        <v>40218</v>
      </c>
      <c r="G349" s="1">
        <v>40242</v>
      </c>
      <c r="H349" s="3">
        <f>G349-F349</f>
        <v>24</v>
      </c>
      <c r="I349" s="3">
        <f>IF(H349&lt;=60,1,IF(H349&lt;=150,2,3))</f>
        <v>1</v>
      </c>
      <c r="J349">
        <v>54.3</v>
      </c>
      <c r="K349">
        <v>4.6900000000000004</v>
      </c>
      <c r="L349">
        <v>2.83</v>
      </c>
      <c r="M349">
        <v>345</v>
      </c>
      <c r="N349">
        <f>LOG(M349/100,2)+3</f>
        <v>4.7865963618908065</v>
      </c>
      <c r="O349">
        <f>INDEX(lehmad!B$2:B$412,MATCH(klypsid!$B349,lehmad!$A$2:$A$412,0))</f>
        <v>38332</v>
      </c>
      <c r="P349">
        <f>INDEX(lehmad!D$2:D$412,MATCH(klypsid!$B349,lehmad!$A$2:$A$412,0))</f>
        <v>104</v>
      </c>
      <c r="Q349">
        <f>INDEX(lehmad!E$2:E$412,MATCH(klypsid!$B349,lehmad!$A$2:$A$412,0))</f>
        <v>1</v>
      </c>
      <c r="R349" t="str">
        <f>INDEX(lehmad!F$2:F$412,MATCH(klypsid!$B349,lehmad!$A$2:$A$412,0))</f>
        <v>DYNASTY-ET</v>
      </c>
      <c r="S349">
        <f>INDEX(lehmad!H$2:H$412,MATCH(klypsid!$B349,lehmad!$A$2:$A$412,0))</f>
        <v>124</v>
      </c>
      <c r="T349">
        <f>INDEX(lehmad!K$2:K$412,MATCH(klypsid!$B349,lehmad!$A$2:$A$412,0))</f>
        <v>108</v>
      </c>
      <c r="U349" s="4">
        <f t="shared" si="10"/>
        <v>1</v>
      </c>
      <c r="V349">
        <f t="shared" si="11"/>
        <v>24</v>
      </c>
    </row>
    <row r="350" spans="1:22" x14ac:dyDescent="0.25">
      <c r="A350">
        <v>3251</v>
      </c>
      <c r="B350" t="str">
        <f>"E"&amp;A350</f>
        <v>E3251</v>
      </c>
      <c r="C350" t="s">
        <v>19</v>
      </c>
      <c r="D350">
        <v>4</v>
      </c>
      <c r="E350">
        <f>IF(D350&lt;4,D350,4)</f>
        <v>4</v>
      </c>
      <c r="F350" s="1">
        <v>40218</v>
      </c>
      <c r="G350" s="1">
        <v>40276</v>
      </c>
      <c r="H350" s="3">
        <f>G350-F350</f>
        <v>58</v>
      </c>
      <c r="I350" s="3">
        <f>IF(H350&lt;=60,1,IF(H350&lt;=150,2,3))</f>
        <v>1</v>
      </c>
      <c r="J350">
        <v>47.8</v>
      </c>
      <c r="K350">
        <v>3.62</v>
      </c>
      <c r="L350">
        <v>3.2</v>
      </c>
      <c r="M350">
        <v>391</v>
      </c>
      <c r="N350">
        <f>LOG(M350/100,2)+3</f>
        <v>4.9671686075326278</v>
      </c>
      <c r="O350">
        <f>INDEX(lehmad!B$2:B$412,MATCH(klypsid!$B350,lehmad!$A$2:$A$412,0))</f>
        <v>38332</v>
      </c>
      <c r="P350">
        <f>INDEX(lehmad!D$2:D$412,MATCH(klypsid!$B350,lehmad!$A$2:$A$412,0))</f>
        <v>104</v>
      </c>
      <c r="Q350">
        <f>INDEX(lehmad!E$2:E$412,MATCH(klypsid!$B350,lehmad!$A$2:$A$412,0))</f>
        <v>1</v>
      </c>
      <c r="R350" t="str">
        <f>INDEX(lehmad!F$2:F$412,MATCH(klypsid!$B350,lehmad!$A$2:$A$412,0))</f>
        <v>DYNASTY-ET</v>
      </c>
      <c r="S350">
        <f>INDEX(lehmad!H$2:H$412,MATCH(klypsid!$B350,lehmad!$A$2:$A$412,0))</f>
        <v>124</v>
      </c>
      <c r="T350">
        <f>INDEX(lehmad!K$2:K$412,MATCH(klypsid!$B350,lehmad!$A$2:$A$412,0))</f>
        <v>108</v>
      </c>
      <c r="U350" s="4">
        <f t="shared" si="10"/>
        <v>2</v>
      </c>
      <c r="V350">
        <f t="shared" si="11"/>
        <v>34</v>
      </c>
    </row>
    <row r="351" spans="1:22" x14ac:dyDescent="0.25">
      <c r="A351">
        <v>3251</v>
      </c>
      <c r="B351" t="str">
        <f>"E"&amp;A351</f>
        <v>E3251</v>
      </c>
      <c r="C351" t="s">
        <v>19</v>
      </c>
      <c r="D351">
        <v>4</v>
      </c>
      <c r="E351">
        <f>IF(D351&lt;4,D351,4)</f>
        <v>4</v>
      </c>
      <c r="F351" s="1">
        <v>40218</v>
      </c>
      <c r="G351" s="1">
        <v>40304</v>
      </c>
      <c r="H351" s="3">
        <f>G351-F351</f>
        <v>86</v>
      </c>
      <c r="I351" s="3">
        <f>IF(H351&lt;=60,1,IF(H351&lt;=150,2,3))</f>
        <v>2</v>
      </c>
      <c r="J351">
        <v>44</v>
      </c>
      <c r="K351">
        <v>3.52</v>
      </c>
      <c r="L351">
        <v>3.11</v>
      </c>
      <c r="M351">
        <v>256</v>
      </c>
      <c r="N351">
        <f>LOG(M351/100,2)+3</f>
        <v>4.3561438102252756</v>
      </c>
      <c r="O351">
        <f>INDEX(lehmad!B$2:B$412,MATCH(klypsid!$B351,lehmad!$A$2:$A$412,0))</f>
        <v>38332</v>
      </c>
      <c r="P351">
        <f>INDEX(lehmad!D$2:D$412,MATCH(klypsid!$B351,lehmad!$A$2:$A$412,0))</f>
        <v>104</v>
      </c>
      <c r="Q351">
        <f>INDEX(lehmad!E$2:E$412,MATCH(klypsid!$B351,lehmad!$A$2:$A$412,0))</f>
        <v>1</v>
      </c>
      <c r="R351" t="str">
        <f>INDEX(lehmad!F$2:F$412,MATCH(klypsid!$B351,lehmad!$A$2:$A$412,0))</f>
        <v>DYNASTY-ET</v>
      </c>
      <c r="S351">
        <f>INDEX(lehmad!H$2:H$412,MATCH(klypsid!$B351,lehmad!$A$2:$A$412,0))</f>
        <v>124</v>
      </c>
      <c r="T351">
        <f>INDEX(lehmad!K$2:K$412,MATCH(klypsid!$B351,lehmad!$A$2:$A$412,0))</f>
        <v>108</v>
      </c>
      <c r="U351" s="4">
        <f t="shared" si="10"/>
        <v>3</v>
      </c>
      <c r="V351">
        <f t="shared" si="11"/>
        <v>28</v>
      </c>
    </row>
    <row r="352" spans="1:22" x14ac:dyDescent="0.25">
      <c r="A352">
        <v>3251</v>
      </c>
      <c r="B352" t="str">
        <f>"E"&amp;A352</f>
        <v>E3251</v>
      </c>
      <c r="C352" t="s">
        <v>19</v>
      </c>
      <c r="D352">
        <v>4</v>
      </c>
      <c r="E352">
        <f>IF(D352&lt;4,D352,4)</f>
        <v>4</v>
      </c>
      <c r="F352" s="1">
        <v>40218</v>
      </c>
      <c r="G352" s="1">
        <v>40336</v>
      </c>
      <c r="H352" s="3">
        <f>G352-F352</f>
        <v>118</v>
      </c>
      <c r="I352" s="3">
        <f>IF(H352&lt;=60,1,IF(H352&lt;=150,2,3))</f>
        <v>2</v>
      </c>
      <c r="J352">
        <v>43.1</v>
      </c>
      <c r="K352">
        <v>3.04</v>
      </c>
      <c r="L352">
        <v>3.16</v>
      </c>
      <c r="M352">
        <v>95</v>
      </c>
      <c r="N352">
        <f>LOG(M352/100,2)+3</f>
        <v>2.925999418556223</v>
      </c>
      <c r="O352">
        <f>INDEX(lehmad!B$2:B$412,MATCH(klypsid!$B352,lehmad!$A$2:$A$412,0))</f>
        <v>38332</v>
      </c>
      <c r="P352">
        <f>INDEX(lehmad!D$2:D$412,MATCH(klypsid!$B352,lehmad!$A$2:$A$412,0))</f>
        <v>104</v>
      </c>
      <c r="Q352">
        <f>INDEX(lehmad!E$2:E$412,MATCH(klypsid!$B352,lehmad!$A$2:$A$412,0))</f>
        <v>1</v>
      </c>
      <c r="R352" t="str">
        <f>INDEX(lehmad!F$2:F$412,MATCH(klypsid!$B352,lehmad!$A$2:$A$412,0))</f>
        <v>DYNASTY-ET</v>
      </c>
      <c r="S352">
        <f>INDEX(lehmad!H$2:H$412,MATCH(klypsid!$B352,lehmad!$A$2:$A$412,0))</f>
        <v>124</v>
      </c>
      <c r="T352">
        <f>INDEX(lehmad!K$2:K$412,MATCH(klypsid!$B352,lehmad!$A$2:$A$412,0))</f>
        <v>108</v>
      </c>
      <c r="U352" s="4">
        <f t="shared" si="10"/>
        <v>4</v>
      </c>
      <c r="V352">
        <f t="shared" si="11"/>
        <v>32</v>
      </c>
    </row>
    <row r="353" spans="1:22" x14ac:dyDescent="0.25">
      <c r="A353">
        <v>3251</v>
      </c>
      <c r="B353" t="str">
        <f>"E"&amp;A353</f>
        <v>E3251</v>
      </c>
      <c r="C353" t="s">
        <v>19</v>
      </c>
      <c r="D353">
        <v>4</v>
      </c>
      <c r="E353">
        <f>IF(D353&lt;4,D353,4)</f>
        <v>4</v>
      </c>
      <c r="F353" s="1">
        <v>40218</v>
      </c>
      <c r="G353" s="1">
        <v>40371</v>
      </c>
      <c r="H353" s="3">
        <f>G353-F353</f>
        <v>153</v>
      </c>
      <c r="I353" s="3">
        <f>IF(H353&lt;=60,1,IF(H353&lt;=150,2,3))</f>
        <v>3</v>
      </c>
      <c r="J353">
        <v>30</v>
      </c>
      <c r="K353">
        <v>4.9400000000000004</v>
      </c>
      <c r="L353">
        <v>3.18</v>
      </c>
      <c r="M353">
        <v>114</v>
      </c>
      <c r="N353">
        <f>LOG(M353/100,2)+3</f>
        <v>3.1890338243900169</v>
      </c>
      <c r="O353">
        <f>INDEX(lehmad!B$2:B$412,MATCH(klypsid!$B353,lehmad!$A$2:$A$412,0))</f>
        <v>38332</v>
      </c>
      <c r="P353">
        <f>INDEX(lehmad!D$2:D$412,MATCH(klypsid!$B353,lehmad!$A$2:$A$412,0))</f>
        <v>104</v>
      </c>
      <c r="Q353">
        <f>INDEX(lehmad!E$2:E$412,MATCH(klypsid!$B353,lehmad!$A$2:$A$412,0))</f>
        <v>1</v>
      </c>
      <c r="R353" t="str">
        <f>INDEX(lehmad!F$2:F$412,MATCH(klypsid!$B353,lehmad!$A$2:$A$412,0))</f>
        <v>DYNASTY-ET</v>
      </c>
      <c r="S353">
        <f>INDEX(lehmad!H$2:H$412,MATCH(klypsid!$B353,lehmad!$A$2:$A$412,0))</f>
        <v>124</v>
      </c>
      <c r="T353">
        <f>INDEX(lehmad!K$2:K$412,MATCH(klypsid!$B353,lehmad!$A$2:$A$412,0))</f>
        <v>108</v>
      </c>
      <c r="U353" s="4">
        <f t="shared" si="10"/>
        <v>5</v>
      </c>
      <c r="V353">
        <f t="shared" si="11"/>
        <v>35</v>
      </c>
    </row>
    <row r="354" spans="1:22" x14ac:dyDescent="0.25">
      <c r="A354">
        <v>3251</v>
      </c>
      <c r="B354" t="str">
        <f>"E"&amp;A354</f>
        <v>E3251</v>
      </c>
      <c r="C354" t="s">
        <v>19</v>
      </c>
      <c r="D354">
        <v>4</v>
      </c>
      <c r="E354">
        <f>IF(D354&lt;4,D354,4)</f>
        <v>4</v>
      </c>
      <c r="F354" s="1">
        <v>40218</v>
      </c>
      <c r="G354" s="1">
        <v>40396</v>
      </c>
      <c r="H354" s="3">
        <f>G354-F354</f>
        <v>178</v>
      </c>
      <c r="I354" s="3">
        <f>IF(H354&lt;=60,1,IF(H354&lt;=150,2,3))</f>
        <v>3</v>
      </c>
      <c r="J354">
        <v>32</v>
      </c>
      <c r="K354">
        <v>3.98</v>
      </c>
      <c r="L354">
        <v>3.25</v>
      </c>
      <c r="M354">
        <v>122</v>
      </c>
      <c r="N354">
        <f>LOG(M354/100,2)+3</f>
        <v>3.2868811477881614</v>
      </c>
      <c r="O354">
        <f>INDEX(lehmad!B$2:B$412,MATCH(klypsid!$B354,lehmad!$A$2:$A$412,0))</f>
        <v>38332</v>
      </c>
      <c r="P354">
        <f>INDEX(lehmad!D$2:D$412,MATCH(klypsid!$B354,lehmad!$A$2:$A$412,0))</f>
        <v>104</v>
      </c>
      <c r="Q354">
        <f>INDEX(lehmad!E$2:E$412,MATCH(klypsid!$B354,lehmad!$A$2:$A$412,0))</f>
        <v>1</v>
      </c>
      <c r="R354" t="str">
        <f>INDEX(lehmad!F$2:F$412,MATCH(klypsid!$B354,lehmad!$A$2:$A$412,0))</f>
        <v>DYNASTY-ET</v>
      </c>
      <c r="S354">
        <f>INDEX(lehmad!H$2:H$412,MATCH(klypsid!$B354,lehmad!$A$2:$A$412,0))</f>
        <v>124</v>
      </c>
      <c r="T354">
        <f>INDEX(lehmad!K$2:K$412,MATCH(klypsid!$B354,lehmad!$A$2:$A$412,0))</f>
        <v>108</v>
      </c>
      <c r="U354" s="4">
        <f t="shared" si="10"/>
        <v>6</v>
      </c>
      <c r="V354">
        <f t="shared" si="11"/>
        <v>25</v>
      </c>
    </row>
    <row r="355" spans="1:22" x14ac:dyDescent="0.25">
      <c r="A355">
        <v>3251</v>
      </c>
      <c r="B355" t="str">
        <f>"E"&amp;A355</f>
        <v>E3251</v>
      </c>
      <c r="C355" t="s">
        <v>19</v>
      </c>
      <c r="D355">
        <v>4</v>
      </c>
      <c r="E355">
        <f>IF(D355&lt;4,D355,4)</f>
        <v>4</v>
      </c>
      <c r="F355" s="1">
        <v>40218</v>
      </c>
      <c r="G355" s="1">
        <v>40434</v>
      </c>
      <c r="H355" s="3">
        <f>G355-F355</f>
        <v>216</v>
      </c>
      <c r="I355" s="3">
        <f>IF(H355&lt;=60,1,IF(H355&lt;=150,2,3))</f>
        <v>3</v>
      </c>
      <c r="J355">
        <v>33.799999999999997</v>
      </c>
      <c r="K355">
        <v>4.2699999999999996</v>
      </c>
      <c r="L355">
        <v>3.46</v>
      </c>
      <c r="M355">
        <v>99</v>
      </c>
      <c r="N355">
        <f>LOG(M355/100,2)+3</f>
        <v>2.9855004303048851</v>
      </c>
      <c r="O355">
        <f>INDEX(lehmad!B$2:B$412,MATCH(klypsid!$B355,lehmad!$A$2:$A$412,0))</f>
        <v>38332</v>
      </c>
      <c r="P355">
        <f>INDEX(lehmad!D$2:D$412,MATCH(klypsid!$B355,lehmad!$A$2:$A$412,0))</f>
        <v>104</v>
      </c>
      <c r="Q355">
        <f>INDEX(lehmad!E$2:E$412,MATCH(klypsid!$B355,lehmad!$A$2:$A$412,0))</f>
        <v>1</v>
      </c>
      <c r="R355" t="str">
        <f>INDEX(lehmad!F$2:F$412,MATCH(klypsid!$B355,lehmad!$A$2:$A$412,0))</f>
        <v>DYNASTY-ET</v>
      </c>
      <c r="S355">
        <f>INDEX(lehmad!H$2:H$412,MATCH(klypsid!$B355,lehmad!$A$2:$A$412,0))</f>
        <v>124</v>
      </c>
      <c r="T355">
        <f>INDEX(lehmad!K$2:K$412,MATCH(klypsid!$B355,lehmad!$A$2:$A$412,0))</f>
        <v>108</v>
      </c>
      <c r="U355" s="4">
        <f t="shared" si="10"/>
        <v>7</v>
      </c>
      <c r="V355">
        <f t="shared" si="11"/>
        <v>38</v>
      </c>
    </row>
    <row r="356" spans="1:22" x14ac:dyDescent="0.25">
      <c r="A356">
        <v>3251</v>
      </c>
      <c r="B356" t="str">
        <f>"E"&amp;A356</f>
        <v>E3251</v>
      </c>
      <c r="C356" t="s">
        <v>19</v>
      </c>
      <c r="D356">
        <v>4</v>
      </c>
      <c r="E356">
        <f>IF(D356&lt;4,D356,4)</f>
        <v>4</v>
      </c>
      <c r="F356" s="1">
        <v>40218</v>
      </c>
      <c r="G356" s="1">
        <v>40462</v>
      </c>
      <c r="H356" s="3">
        <f>G356-F356</f>
        <v>244</v>
      </c>
      <c r="I356" s="3">
        <f>IF(H356&lt;=60,1,IF(H356&lt;=150,2,3))</f>
        <v>3</v>
      </c>
      <c r="J356">
        <v>34.6</v>
      </c>
      <c r="K356">
        <v>4.0999999999999996</v>
      </c>
      <c r="L356">
        <v>3.6</v>
      </c>
      <c r="M356">
        <v>83</v>
      </c>
      <c r="N356">
        <f>LOG(M356/100,2)+3</f>
        <v>2.7311832415722002</v>
      </c>
      <c r="O356">
        <f>INDEX(lehmad!B$2:B$412,MATCH(klypsid!$B356,lehmad!$A$2:$A$412,0))</f>
        <v>38332</v>
      </c>
      <c r="P356">
        <f>INDEX(lehmad!D$2:D$412,MATCH(klypsid!$B356,lehmad!$A$2:$A$412,0))</f>
        <v>104</v>
      </c>
      <c r="Q356">
        <f>INDEX(lehmad!E$2:E$412,MATCH(klypsid!$B356,lehmad!$A$2:$A$412,0))</f>
        <v>1</v>
      </c>
      <c r="R356" t="str">
        <f>INDEX(lehmad!F$2:F$412,MATCH(klypsid!$B356,lehmad!$A$2:$A$412,0))</f>
        <v>DYNASTY-ET</v>
      </c>
      <c r="S356">
        <f>INDEX(lehmad!H$2:H$412,MATCH(klypsid!$B356,lehmad!$A$2:$A$412,0))</f>
        <v>124</v>
      </c>
      <c r="T356">
        <f>INDEX(lehmad!K$2:K$412,MATCH(klypsid!$B356,lehmad!$A$2:$A$412,0))</f>
        <v>108</v>
      </c>
      <c r="U356" s="4">
        <f t="shared" si="10"/>
        <v>8</v>
      </c>
      <c r="V356">
        <f t="shared" si="11"/>
        <v>28</v>
      </c>
    </row>
    <row r="357" spans="1:22" x14ac:dyDescent="0.25">
      <c r="A357">
        <v>3251</v>
      </c>
      <c r="B357" t="str">
        <f>"E"&amp;A357</f>
        <v>E3251</v>
      </c>
      <c r="C357" t="s">
        <v>19</v>
      </c>
      <c r="D357">
        <v>4</v>
      </c>
      <c r="E357">
        <f>IF(D357&lt;4,D357,4)</f>
        <v>4</v>
      </c>
      <c r="F357" s="1">
        <v>40218</v>
      </c>
      <c r="G357" s="1">
        <v>40493</v>
      </c>
      <c r="H357" s="3">
        <f>G357-F357</f>
        <v>275</v>
      </c>
      <c r="I357" s="3">
        <f>IF(H357&lt;=60,1,IF(H357&lt;=150,2,3))</f>
        <v>3</v>
      </c>
      <c r="J357">
        <v>30.6</v>
      </c>
      <c r="K357">
        <v>4.3499999999999996</v>
      </c>
      <c r="L357">
        <v>3.5</v>
      </c>
      <c r="M357">
        <v>232</v>
      </c>
      <c r="N357">
        <f>LOG(M357/100,2)+3</f>
        <v>4.2141248053528475</v>
      </c>
      <c r="O357">
        <f>INDEX(lehmad!B$2:B$412,MATCH(klypsid!$B357,lehmad!$A$2:$A$412,0))</f>
        <v>38332</v>
      </c>
      <c r="P357">
        <f>INDEX(lehmad!D$2:D$412,MATCH(klypsid!$B357,lehmad!$A$2:$A$412,0))</f>
        <v>104</v>
      </c>
      <c r="Q357">
        <f>INDEX(lehmad!E$2:E$412,MATCH(klypsid!$B357,lehmad!$A$2:$A$412,0))</f>
        <v>1</v>
      </c>
      <c r="R357" t="str">
        <f>INDEX(lehmad!F$2:F$412,MATCH(klypsid!$B357,lehmad!$A$2:$A$412,0))</f>
        <v>DYNASTY-ET</v>
      </c>
      <c r="S357">
        <f>INDEX(lehmad!H$2:H$412,MATCH(klypsid!$B357,lehmad!$A$2:$A$412,0))</f>
        <v>124</v>
      </c>
      <c r="T357">
        <f>INDEX(lehmad!K$2:K$412,MATCH(klypsid!$B357,lehmad!$A$2:$A$412,0))</f>
        <v>108</v>
      </c>
      <c r="U357" s="4">
        <f t="shared" si="10"/>
        <v>9</v>
      </c>
      <c r="V357">
        <f t="shared" si="11"/>
        <v>31</v>
      </c>
    </row>
    <row r="358" spans="1:22" x14ac:dyDescent="0.25">
      <c r="A358">
        <v>3251</v>
      </c>
      <c r="B358" t="str">
        <f>"E"&amp;A358</f>
        <v>E3251</v>
      </c>
      <c r="C358" t="s">
        <v>19</v>
      </c>
      <c r="D358">
        <v>4</v>
      </c>
      <c r="E358">
        <f>IF(D358&lt;4,D358,4)</f>
        <v>4</v>
      </c>
      <c r="F358" s="1">
        <v>40218</v>
      </c>
      <c r="G358" s="1">
        <v>40521</v>
      </c>
      <c r="H358" s="3">
        <f>G358-F358</f>
        <v>303</v>
      </c>
      <c r="I358" s="3">
        <f>IF(H358&lt;=60,1,IF(H358&lt;=150,2,3))</f>
        <v>3</v>
      </c>
      <c r="J358">
        <v>24.3</v>
      </c>
      <c r="K358">
        <v>4.75</v>
      </c>
      <c r="L358">
        <v>3.48</v>
      </c>
      <c r="M358">
        <v>525</v>
      </c>
      <c r="N358">
        <f>LOG(M358/100,2)+3</f>
        <v>5.3923174227787598</v>
      </c>
      <c r="O358">
        <f>INDEX(lehmad!B$2:B$412,MATCH(klypsid!$B358,lehmad!$A$2:$A$412,0))</f>
        <v>38332</v>
      </c>
      <c r="P358">
        <f>INDEX(lehmad!D$2:D$412,MATCH(klypsid!$B358,lehmad!$A$2:$A$412,0))</f>
        <v>104</v>
      </c>
      <c r="Q358">
        <f>INDEX(lehmad!E$2:E$412,MATCH(klypsid!$B358,lehmad!$A$2:$A$412,0))</f>
        <v>1</v>
      </c>
      <c r="R358" t="str">
        <f>INDEX(lehmad!F$2:F$412,MATCH(klypsid!$B358,lehmad!$A$2:$A$412,0))</f>
        <v>DYNASTY-ET</v>
      </c>
      <c r="S358">
        <f>INDEX(lehmad!H$2:H$412,MATCH(klypsid!$B358,lehmad!$A$2:$A$412,0))</f>
        <v>124</v>
      </c>
      <c r="T358">
        <f>INDEX(lehmad!K$2:K$412,MATCH(klypsid!$B358,lehmad!$A$2:$A$412,0))</f>
        <v>108</v>
      </c>
      <c r="U358" s="4">
        <f t="shared" si="10"/>
        <v>10</v>
      </c>
      <c r="V358">
        <f t="shared" si="11"/>
        <v>28</v>
      </c>
    </row>
    <row r="359" spans="1:22" x14ac:dyDescent="0.25">
      <c r="A359">
        <v>3258</v>
      </c>
      <c r="B359" t="str">
        <f>"E"&amp;A359</f>
        <v>E3258</v>
      </c>
      <c r="C359" t="s">
        <v>20</v>
      </c>
      <c r="D359">
        <v>1</v>
      </c>
      <c r="E359">
        <f>IF(D359&lt;4,D359,4)</f>
        <v>1</v>
      </c>
      <c r="F359" s="1">
        <v>39058</v>
      </c>
      <c r="G359" s="1">
        <v>39085</v>
      </c>
      <c r="H359" s="3">
        <f>G359-F359</f>
        <v>27</v>
      </c>
      <c r="I359" s="3">
        <f>IF(H359&lt;=60,1,IF(H359&lt;=150,2,3))</f>
        <v>1</v>
      </c>
      <c r="J359">
        <v>36</v>
      </c>
      <c r="K359">
        <v>2.89</v>
      </c>
      <c r="L359">
        <v>2.9</v>
      </c>
      <c r="M359">
        <v>23</v>
      </c>
      <c r="N359">
        <f>LOG(M359/100,2)+3</f>
        <v>0.87970576628228825</v>
      </c>
      <c r="O359">
        <f>INDEX(lehmad!B$2:B$412,MATCH(klypsid!$B359,lehmad!$A$2:$A$412,0))</f>
        <v>38338</v>
      </c>
      <c r="P359">
        <f>INDEX(lehmad!D$2:D$412,MATCH(klypsid!$B359,lehmad!$A$2:$A$412,0))</f>
        <v>109</v>
      </c>
      <c r="Q359">
        <f>INDEX(lehmad!E$2:E$412,MATCH(klypsid!$B359,lehmad!$A$2:$A$412,0))</f>
        <v>1</v>
      </c>
      <c r="R359" t="str">
        <f>INDEX(lehmad!F$2:F$412,MATCH(klypsid!$B359,lehmad!$A$2:$A$412,0))</f>
        <v>DYNASTY-ET</v>
      </c>
      <c r="S359">
        <f>INDEX(lehmad!H$2:H$412,MATCH(klypsid!$B359,lehmad!$A$2:$A$412,0))</f>
        <v>124</v>
      </c>
      <c r="T359">
        <f>INDEX(lehmad!K$2:K$412,MATCH(klypsid!$B359,lehmad!$A$2:$A$412,0))</f>
        <v>108</v>
      </c>
      <c r="U359" s="4">
        <f t="shared" si="10"/>
        <v>1</v>
      </c>
      <c r="V359">
        <f t="shared" si="11"/>
        <v>27</v>
      </c>
    </row>
    <row r="360" spans="1:22" x14ac:dyDescent="0.25">
      <c r="A360">
        <v>3258</v>
      </c>
      <c r="B360" t="str">
        <f>"E"&amp;A360</f>
        <v>E3258</v>
      </c>
      <c r="C360" t="s">
        <v>20</v>
      </c>
      <c r="D360">
        <v>1</v>
      </c>
      <c r="E360">
        <f>IF(D360&lt;4,D360,4)</f>
        <v>1</v>
      </c>
      <c r="F360" s="1">
        <v>39058</v>
      </c>
      <c r="G360" s="1">
        <v>39114</v>
      </c>
      <c r="H360" s="3">
        <f>G360-F360</f>
        <v>56</v>
      </c>
      <c r="I360" s="3">
        <f>IF(H360&lt;=60,1,IF(H360&lt;=150,2,3))</f>
        <v>1</v>
      </c>
      <c r="J360">
        <v>28.4</v>
      </c>
      <c r="K360">
        <v>3.11</v>
      </c>
      <c r="L360">
        <v>3.52</v>
      </c>
      <c r="M360">
        <v>211</v>
      </c>
      <c r="N360">
        <f>LOG(M360/100,2)+3</f>
        <v>4.0772429989324603</v>
      </c>
      <c r="O360">
        <f>INDEX(lehmad!B$2:B$412,MATCH(klypsid!$B360,lehmad!$A$2:$A$412,0))</f>
        <v>38338</v>
      </c>
      <c r="P360">
        <f>INDEX(lehmad!D$2:D$412,MATCH(klypsid!$B360,lehmad!$A$2:$A$412,0))</f>
        <v>109</v>
      </c>
      <c r="Q360">
        <f>INDEX(lehmad!E$2:E$412,MATCH(klypsid!$B360,lehmad!$A$2:$A$412,0))</f>
        <v>1</v>
      </c>
      <c r="R360" t="str">
        <f>INDEX(lehmad!F$2:F$412,MATCH(klypsid!$B360,lehmad!$A$2:$A$412,0))</f>
        <v>DYNASTY-ET</v>
      </c>
      <c r="S360">
        <f>INDEX(lehmad!H$2:H$412,MATCH(klypsid!$B360,lehmad!$A$2:$A$412,0))</f>
        <v>124</v>
      </c>
      <c r="T360">
        <f>INDEX(lehmad!K$2:K$412,MATCH(klypsid!$B360,lehmad!$A$2:$A$412,0))</f>
        <v>108</v>
      </c>
      <c r="U360" s="4">
        <f t="shared" si="10"/>
        <v>2</v>
      </c>
      <c r="V360">
        <f t="shared" si="11"/>
        <v>29</v>
      </c>
    </row>
    <row r="361" spans="1:22" x14ac:dyDescent="0.25">
      <c r="A361">
        <v>3258</v>
      </c>
      <c r="B361" t="str">
        <f>"E"&amp;A361</f>
        <v>E3258</v>
      </c>
      <c r="C361" t="s">
        <v>20</v>
      </c>
      <c r="D361">
        <v>1</v>
      </c>
      <c r="E361">
        <f>IF(D361&lt;4,D361,4)</f>
        <v>1</v>
      </c>
      <c r="F361" s="1">
        <v>39058</v>
      </c>
      <c r="G361" s="1">
        <v>39142</v>
      </c>
      <c r="H361" s="3">
        <f>G361-F361</f>
        <v>84</v>
      </c>
      <c r="I361" s="3">
        <f>IF(H361&lt;=60,1,IF(H361&lt;=150,2,3))</f>
        <v>2</v>
      </c>
      <c r="J361">
        <v>35.1</v>
      </c>
      <c r="K361">
        <v>3.41</v>
      </c>
      <c r="L361">
        <v>3.61</v>
      </c>
      <c r="M361">
        <v>726</v>
      </c>
      <c r="N361">
        <f>LOG(M361/100,2)+3</f>
        <v>5.8599695482210254</v>
      </c>
      <c r="O361">
        <f>INDEX(lehmad!B$2:B$412,MATCH(klypsid!$B361,lehmad!$A$2:$A$412,0))</f>
        <v>38338</v>
      </c>
      <c r="P361">
        <f>INDEX(lehmad!D$2:D$412,MATCH(klypsid!$B361,lehmad!$A$2:$A$412,0))</f>
        <v>109</v>
      </c>
      <c r="Q361">
        <f>INDEX(lehmad!E$2:E$412,MATCH(klypsid!$B361,lehmad!$A$2:$A$412,0))</f>
        <v>1</v>
      </c>
      <c r="R361" t="str">
        <f>INDEX(lehmad!F$2:F$412,MATCH(klypsid!$B361,lehmad!$A$2:$A$412,0))</f>
        <v>DYNASTY-ET</v>
      </c>
      <c r="S361">
        <f>INDEX(lehmad!H$2:H$412,MATCH(klypsid!$B361,lehmad!$A$2:$A$412,0))</f>
        <v>124</v>
      </c>
      <c r="T361">
        <f>INDEX(lehmad!K$2:K$412,MATCH(klypsid!$B361,lehmad!$A$2:$A$412,0))</f>
        <v>108</v>
      </c>
      <c r="U361" s="4">
        <f t="shared" si="10"/>
        <v>3</v>
      </c>
      <c r="V361">
        <f t="shared" si="11"/>
        <v>28</v>
      </c>
    </row>
    <row r="362" spans="1:22" x14ac:dyDescent="0.25">
      <c r="A362">
        <v>3258</v>
      </c>
      <c r="B362" t="str">
        <f>"E"&amp;A362</f>
        <v>E3258</v>
      </c>
      <c r="C362" t="s">
        <v>20</v>
      </c>
      <c r="D362">
        <v>1</v>
      </c>
      <c r="E362">
        <f>IF(D362&lt;4,D362,4)</f>
        <v>1</v>
      </c>
      <c r="F362" s="1">
        <v>39058</v>
      </c>
      <c r="G362" s="1">
        <v>39173</v>
      </c>
      <c r="H362" s="3">
        <f>G362-F362</f>
        <v>115</v>
      </c>
      <c r="I362" s="3">
        <f>IF(H362&lt;=60,1,IF(H362&lt;=150,2,3))</f>
        <v>2</v>
      </c>
      <c r="J362">
        <v>33.700000000000003</v>
      </c>
      <c r="K362">
        <v>3.55</v>
      </c>
      <c r="L362">
        <v>3.63</v>
      </c>
      <c r="M362">
        <v>172</v>
      </c>
      <c r="N362">
        <f>LOG(M362/100,2)+3</f>
        <v>3.7824085649273735</v>
      </c>
      <c r="O362">
        <f>INDEX(lehmad!B$2:B$412,MATCH(klypsid!$B362,lehmad!$A$2:$A$412,0))</f>
        <v>38338</v>
      </c>
      <c r="P362">
        <f>INDEX(lehmad!D$2:D$412,MATCH(klypsid!$B362,lehmad!$A$2:$A$412,0))</f>
        <v>109</v>
      </c>
      <c r="Q362">
        <f>INDEX(lehmad!E$2:E$412,MATCH(klypsid!$B362,lehmad!$A$2:$A$412,0))</f>
        <v>1</v>
      </c>
      <c r="R362" t="str">
        <f>INDEX(lehmad!F$2:F$412,MATCH(klypsid!$B362,lehmad!$A$2:$A$412,0))</f>
        <v>DYNASTY-ET</v>
      </c>
      <c r="S362">
        <f>INDEX(lehmad!H$2:H$412,MATCH(klypsid!$B362,lehmad!$A$2:$A$412,0))</f>
        <v>124</v>
      </c>
      <c r="T362">
        <f>INDEX(lehmad!K$2:K$412,MATCH(klypsid!$B362,lehmad!$A$2:$A$412,0))</f>
        <v>108</v>
      </c>
      <c r="U362" s="4">
        <f t="shared" si="10"/>
        <v>4</v>
      </c>
      <c r="V362">
        <f t="shared" si="11"/>
        <v>31</v>
      </c>
    </row>
    <row r="363" spans="1:22" x14ac:dyDescent="0.25">
      <c r="A363">
        <v>3258</v>
      </c>
      <c r="B363" t="str">
        <f>"E"&amp;A363</f>
        <v>E3258</v>
      </c>
      <c r="C363" t="s">
        <v>20</v>
      </c>
      <c r="D363">
        <v>1</v>
      </c>
      <c r="E363">
        <f>IF(D363&lt;4,D363,4)</f>
        <v>1</v>
      </c>
      <c r="F363" s="1">
        <v>39058</v>
      </c>
      <c r="G363" s="1">
        <v>39204</v>
      </c>
      <c r="H363" s="3">
        <f>G363-F363</f>
        <v>146</v>
      </c>
      <c r="I363" s="3">
        <f>IF(H363&lt;=60,1,IF(H363&lt;=150,2,3))</f>
        <v>2</v>
      </c>
      <c r="J363">
        <v>33.9</v>
      </c>
      <c r="K363">
        <v>3.67</v>
      </c>
      <c r="L363">
        <v>3.59</v>
      </c>
      <c r="M363">
        <v>80</v>
      </c>
      <c r="N363">
        <f>LOG(M363/100,2)+3</f>
        <v>2.6780719051126378</v>
      </c>
      <c r="O363">
        <f>INDEX(lehmad!B$2:B$412,MATCH(klypsid!$B363,lehmad!$A$2:$A$412,0))</f>
        <v>38338</v>
      </c>
      <c r="P363">
        <f>INDEX(lehmad!D$2:D$412,MATCH(klypsid!$B363,lehmad!$A$2:$A$412,0))</f>
        <v>109</v>
      </c>
      <c r="Q363">
        <f>INDEX(lehmad!E$2:E$412,MATCH(klypsid!$B363,lehmad!$A$2:$A$412,0))</f>
        <v>1</v>
      </c>
      <c r="R363" t="str">
        <f>INDEX(lehmad!F$2:F$412,MATCH(klypsid!$B363,lehmad!$A$2:$A$412,0))</f>
        <v>DYNASTY-ET</v>
      </c>
      <c r="S363">
        <f>INDEX(lehmad!H$2:H$412,MATCH(klypsid!$B363,lehmad!$A$2:$A$412,0))</f>
        <v>124</v>
      </c>
      <c r="T363">
        <f>INDEX(lehmad!K$2:K$412,MATCH(klypsid!$B363,lehmad!$A$2:$A$412,0))</f>
        <v>108</v>
      </c>
      <c r="U363" s="4">
        <f t="shared" si="10"/>
        <v>5</v>
      </c>
      <c r="V363">
        <f t="shared" si="11"/>
        <v>31</v>
      </c>
    </row>
    <row r="364" spans="1:22" x14ac:dyDescent="0.25">
      <c r="A364">
        <v>3258</v>
      </c>
      <c r="B364" t="str">
        <f>"E"&amp;A364</f>
        <v>E3258</v>
      </c>
      <c r="C364" t="s">
        <v>20</v>
      </c>
      <c r="D364">
        <v>1</v>
      </c>
      <c r="E364">
        <f>IF(D364&lt;4,D364,4)</f>
        <v>1</v>
      </c>
      <c r="F364" s="1">
        <v>39058</v>
      </c>
      <c r="G364" s="1">
        <v>39236</v>
      </c>
      <c r="H364" s="3">
        <f>G364-F364</f>
        <v>178</v>
      </c>
      <c r="I364" s="3">
        <f>IF(H364&lt;=60,1,IF(H364&lt;=150,2,3))</f>
        <v>3</v>
      </c>
      <c r="J364">
        <v>31.1</v>
      </c>
      <c r="K364">
        <v>2.89</v>
      </c>
      <c r="L364">
        <v>3.6</v>
      </c>
      <c r="M364">
        <v>45</v>
      </c>
      <c r="N364">
        <f>LOG(M364/100,2)+3</f>
        <v>1.84799690655495</v>
      </c>
      <c r="O364">
        <f>INDEX(lehmad!B$2:B$412,MATCH(klypsid!$B364,lehmad!$A$2:$A$412,0))</f>
        <v>38338</v>
      </c>
      <c r="P364">
        <f>INDEX(lehmad!D$2:D$412,MATCH(klypsid!$B364,lehmad!$A$2:$A$412,0))</f>
        <v>109</v>
      </c>
      <c r="Q364">
        <f>INDEX(lehmad!E$2:E$412,MATCH(klypsid!$B364,lehmad!$A$2:$A$412,0))</f>
        <v>1</v>
      </c>
      <c r="R364" t="str">
        <f>INDEX(lehmad!F$2:F$412,MATCH(klypsid!$B364,lehmad!$A$2:$A$412,0))</f>
        <v>DYNASTY-ET</v>
      </c>
      <c r="S364">
        <f>INDEX(lehmad!H$2:H$412,MATCH(klypsid!$B364,lehmad!$A$2:$A$412,0))</f>
        <v>124</v>
      </c>
      <c r="T364">
        <f>INDEX(lehmad!K$2:K$412,MATCH(klypsid!$B364,lehmad!$A$2:$A$412,0))</f>
        <v>108</v>
      </c>
      <c r="U364" s="4">
        <f t="shared" si="10"/>
        <v>6</v>
      </c>
      <c r="V364">
        <f t="shared" si="11"/>
        <v>32</v>
      </c>
    </row>
    <row r="365" spans="1:22" x14ac:dyDescent="0.25">
      <c r="A365">
        <v>3258</v>
      </c>
      <c r="B365" t="str">
        <f>"E"&amp;A365</f>
        <v>E3258</v>
      </c>
      <c r="C365" t="s">
        <v>20</v>
      </c>
      <c r="D365">
        <v>1</v>
      </c>
      <c r="E365">
        <f>IF(D365&lt;4,D365,4)</f>
        <v>1</v>
      </c>
      <c r="F365" s="1">
        <v>39058</v>
      </c>
      <c r="G365" s="1">
        <v>39266</v>
      </c>
      <c r="H365" s="3">
        <f>G365-F365</f>
        <v>208</v>
      </c>
      <c r="I365" s="3">
        <f>IF(H365&lt;=60,1,IF(H365&lt;=150,2,3))</f>
        <v>3</v>
      </c>
      <c r="J365">
        <v>34.5</v>
      </c>
      <c r="K365">
        <v>3.33</v>
      </c>
      <c r="L365">
        <v>3.6</v>
      </c>
      <c r="M365">
        <v>112</v>
      </c>
      <c r="N365">
        <f>LOG(M365/100,2)+3</f>
        <v>3.1634987322828794</v>
      </c>
      <c r="O365">
        <f>INDEX(lehmad!B$2:B$412,MATCH(klypsid!$B365,lehmad!$A$2:$A$412,0))</f>
        <v>38338</v>
      </c>
      <c r="P365">
        <f>INDEX(lehmad!D$2:D$412,MATCH(klypsid!$B365,lehmad!$A$2:$A$412,0))</f>
        <v>109</v>
      </c>
      <c r="Q365">
        <f>INDEX(lehmad!E$2:E$412,MATCH(klypsid!$B365,lehmad!$A$2:$A$412,0))</f>
        <v>1</v>
      </c>
      <c r="R365" t="str">
        <f>INDEX(lehmad!F$2:F$412,MATCH(klypsid!$B365,lehmad!$A$2:$A$412,0))</f>
        <v>DYNASTY-ET</v>
      </c>
      <c r="S365">
        <f>INDEX(lehmad!H$2:H$412,MATCH(klypsid!$B365,lehmad!$A$2:$A$412,0))</f>
        <v>124</v>
      </c>
      <c r="T365">
        <f>INDEX(lehmad!K$2:K$412,MATCH(klypsid!$B365,lehmad!$A$2:$A$412,0))</f>
        <v>108</v>
      </c>
      <c r="U365" s="4">
        <f t="shared" si="10"/>
        <v>7</v>
      </c>
      <c r="V365">
        <f t="shared" si="11"/>
        <v>30</v>
      </c>
    </row>
    <row r="366" spans="1:22" x14ac:dyDescent="0.25">
      <c r="A366">
        <v>3258</v>
      </c>
      <c r="B366" t="str">
        <f>"E"&amp;A366</f>
        <v>E3258</v>
      </c>
      <c r="C366" t="s">
        <v>20</v>
      </c>
      <c r="D366">
        <v>1</v>
      </c>
      <c r="E366">
        <f>IF(D366&lt;4,D366,4)</f>
        <v>1</v>
      </c>
      <c r="F366" s="1">
        <v>39058</v>
      </c>
      <c r="G366" s="1">
        <v>39295</v>
      </c>
      <c r="H366" s="3">
        <f>G366-F366</f>
        <v>237</v>
      </c>
      <c r="I366" s="3">
        <f>IF(H366&lt;=60,1,IF(H366&lt;=150,2,3))</f>
        <v>3</v>
      </c>
      <c r="J366">
        <v>30.4</v>
      </c>
      <c r="K366">
        <v>3.15</v>
      </c>
      <c r="L366">
        <v>3.73</v>
      </c>
      <c r="M366">
        <v>224</v>
      </c>
      <c r="N366">
        <f>LOG(M366/100,2)+3</f>
        <v>4.1634987322828794</v>
      </c>
      <c r="O366">
        <f>INDEX(lehmad!B$2:B$412,MATCH(klypsid!$B366,lehmad!$A$2:$A$412,0))</f>
        <v>38338</v>
      </c>
      <c r="P366">
        <f>INDEX(lehmad!D$2:D$412,MATCH(klypsid!$B366,lehmad!$A$2:$A$412,0))</f>
        <v>109</v>
      </c>
      <c r="Q366">
        <f>INDEX(lehmad!E$2:E$412,MATCH(klypsid!$B366,lehmad!$A$2:$A$412,0))</f>
        <v>1</v>
      </c>
      <c r="R366" t="str">
        <f>INDEX(lehmad!F$2:F$412,MATCH(klypsid!$B366,lehmad!$A$2:$A$412,0))</f>
        <v>DYNASTY-ET</v>
      </c>
      <c r="S366">
        <f>INDEX(lehmad!H$2:H$412,MATCH(klypsid!$B366,lehmad!$A$2:$A$412,0))</f>
        <v>124</v>
      </c>
      <c r="T366">
        <f>INDEX(lehmad!K$2:K$412,MATCH(klypsid!$B366,lehmad!$A$2:$A$412,0))</f>
        <v>108</v>
      </c>
      <c r="U366" s="4">
        <f t="shared" si="10"/>
        <v>8</v>
      </c>
      <c r="V366">
        <f t="shared" si="11"/>
        <v>29</v>
      </c>
    </row>
    <row r="367" spans="1:22" x14ac:dyDescent="0.25">
      <c r="A367">
        <v>3258</v>
      </c>
      <c r="B367" t="str">
        <f>"E"&amp;A367</f>
        <v>E3258</v>
      </c>
      <c r="C367" t="s">
        <v>20</v>
      </c>
      <c r="D367">
        <v>1</v>
      </c>
      <c r="E367">
        <f>IF(D367&lt;4,D367,4)</f>
        <v>1</v>
      </c>
      <c r="F367" s="1">
        <v>39058</v>
      </c>
      <c r="G367" s="1">
        <v>39328</v>
      </c>
      <c r="H367" s="3">
        <f>G367-F367</f>
        <v>270</v>
      </c>
      <c r="I367" s="3">
        <f>IF(H367&lt;=60,1,IF(H367&lt;=150,2,3))</f>
        <v>3</v>
      </c>
      <c r="J367">
        <v>31.7</v>
      </c>
      <c r="K367">
        <v>3.07</v>
      </c>
      <c r="L367">
        <v>4.12</v>
      </c>
      <c r="M367">
        <v>114</v>
      </c>
      <c r="N367">
        <f>LOG(M367/100,2)+3</f>
        <v>3.1890338243900169</v>
      </c>
      <c r="O367">
        <f>INDEX(lehmad!B$2:B$412,MATCH(klypsid!$B367,lehmad!$A$2:$A$412,0))</f>
        <v>38338</v>
      </c>
      <c r="P367">
        <f>INDEX(lehmad!D$2:D$412,MATCH(klypsid!$B367,lehmad!$A$2:$A$412,0))</f>
        <v>109</v>
      </c>
      <c r="Q367">
        <f>INDEX(lehmad!E$2:E$412,MATCH(klypsid!$B367,lehmad!$A$2:$A$412,0))</f>
        <v>1</v>
      </c>
      <c r="R367" t="str">
        <f>INDEX(lehmad!F$2:F$412,MATCH(klypsid!$B367,lehmad!$A$2:$A$412,0))</f>
        <v>DYNASTY-ET</v>
      </c>
      <c r="S367">
        <f>INDEX(lehmad!H$2:H$412,MATCH(klypsid!$B367,lehmad!$A$2:$A$412,0))</f>
        <v>124</v>
      </c>
      <c r="T367">
        <f>INDEX(lehmad!K$2:K$412,MATCH(klypsid!$B367,lehmad!$A$2:$A$412,0))</f>
        <v>108</v>
      </c>
      <c r="U367" s="4">
        <f t="shared" si="10"/>
        <v>9</v>
      </c>
      <c r="V367">
        <f t="shared" si="11"/>
        <v>33</v>
      </c>
    </row>
    <row r="368" spans="1:22" x14ac:dyDescent="0.25">
      <c r="A368">
        <v>3258</v>
      </c>
      <c r="B368" t="str">
        <f>"E"&amp;A368</f>
        <v>E3258</v>
      </c>
      <c r="C368" t="s">
        <v>20</v>
      </c>
      <c r="D368">
        <v>1</v>
      </c>
      <c r="E368">
        <f>IF(D368&lt;4,D368,4)</f>
        <v>1</v>
      </c>
      <c r="F368" s="1">
        <v>39058</v>
      </c>
      <c r="G368" s="1">
        <v>39356</v>
      </c>
      <c r="H368" s="3">
        <f>G368-F368</f>
        <v>298</v>
      </c>
      <c r="I368" s="3">
        <f>IF(H368&lt;=60,1,IF(H368&lt;=150,2,3))</f>
        <v>3</v>
      </c>
      <c r="J368">
        <v>30.8</v>
      </c>
      <c r="K368">
        <v>3.81</v>
      </c>
      <c r="L368">
        <v>3.9</v>
      </c>
      <c r="M368">
        <v>69</v>
      </c>
      <c r="N368">
        <f>LOG(M368/100,2)+3</f>
        <v>2.4646682670034443</v>
      </c>
      <c r="O368">
        <f>INDEX(lehmad!B$2:B$412,MATCH(klypsid!$B368,lehmad!$A$2:$A$412,0))</f>
        <v>38338</v>
      </c>
      <c r="P368">
        <f>INDEX(lehmad!D$2:D$412,MATCH(klypsid!$B368,lehmad!$A$2:$A$412,0))</f>
        <v>109</v>
      </c>
      <c r="Q368">
        <f>INDEX(lehmad!E$2:E$412,MATCH(klypsid!$B368,lehmad!$A$2:$A$412,0))</f>
        <v>1</v>
      </c>
      <c r="R368" t="str">
        <f>INDEX(lehmad!F$2:F$412,MATCH(klypsid!$B368,lehmad!$A$2:$A$412,0))</f>
        <v>DYNASTY-ET</v>
      </c>
      <c r="S368">
        <f>INDEX(lehmad!H$2:H$412,MATCH(klypsid!$B368,lehmad!$A$2:$A$412,0))</f>
        <v>124</v>
      </c>
      <c r="T368">
        <f>INDEX(lehmad!K$2:K$412,MATCH(klypsid!$B368,lehmad!$A$2:$A$412,0))</f>
        <v>108</v>
      </c>
      <c r="U368" s="4">
        <f t="shared" si="10"/>
        <v>10</v>
      </c>
      <c r="V368">
        <f t="shared" si="11"/>
        <v>28</v>
      </c>
    </row>
    <row r="369" spans="1:22" x14ac:dyDescent="0.25">
      <c r="A369">
        <v>3258</v>
      </c>
      <c r="B369" t="str">
        <f>"E"&amp;A369</f>
        <v>E3258</v>
      </c>
      <c r="C369" t="s">
        <v>20</v>
      </c>
      <c r="D369">
        <v>1</v>
      </c>
      <c r="E369">
        <f>IF(D369&lt;4,D369,4)</f>
        <v>1</v>
      </c>
      <c r="F369" s="1">
        <v>39058</v>
      </c>
      <c r="G369" s="1">
        <v>39387</v>
      </c>
      <c r="H369" s="3">
        <f>G369-F369</f>
        <v>329</v>
      </c>
      <c r="I369" s="3">
        <f>IF(H369&lt;=60,1,IF(H369&lt;=150,2,3))</f>
        <v>3</v>
      </c>
      <c r="J369">
        <v>29.5</v>
      </c>
      <c r="K369">
        <v>4.25</v>
      </c>
      <c r="L369">
        <v>3.98</v>
      </c>
      <c r="M369">
        <v>68</v>
      </c>
      <c r="N369">
        <f>LOG(M369/100,2)+3</f>
        <v>2.4436066514756147</v>
      </c>
      <c r="O369">
        <f>INDEX(lehmad!B$2:B$412,MATCH(klypsid!$B369,lehmad!$A$2:$A$412,0))</f>
        <v>38338</v>
      </c>
      <c r="P369">
        <f>INDEX(lehmad!D$2:D$412,MATCH(klypsid!$B369,lehmad!$A$2:$A$412,0))</f>
        <v>109</v>
      </c>
      <c r="Q369">
        <f>INDEX(lehmad!E$2:E$412,MATCH(klypsid!$B369,lehmad!$A$2:$A$412,0))</f>
        <v>1</v>
      </c>
      <c r="R369" t="str">
        <f>INDEX(lehmad!F$2:F$412,MATCH(klypsid!$B369,lehmad!$A$2:$A$412,0))</f>
        <v>DYNASTY-ET</v>
      </c>
      <c r="S369">
        <f>INDEX(lehmad!H$2:H$412,MATCH(klypsid!$B369,lehmad!$A$2:$A$412,0))</f>
        <v>124</v>
      </c>
      <c r="T369">
        <f>INDEX(lehmad!K$2:K$412,MATCH(klypsid!$B369,lehmad!$A$2:$A$412,0))</f>
        <v>108</v>
      </c>
      <c r="U369" s="4">
        <f t="shared" si="10"/>
        <v>11</v>
      </c>
      <c r="V369">
        <f t="shared" si="11"/>
        <v>31</v>
      </c>
    </row>
    <row r="370" spans="1:22" x14ac:dyDescent="0.25">
      <c r="A370">
        <v>3258</v>
      </c>
      <c r="B370" t="str">
        <f>"E"&amp;A370</f>
        <v>E3258</v>
      </c>
      <c r="C370" t="s">
        <v>20</v>
      </c>
      <c r="D370">
        <v>1</v>
      </c>
      <c r="E370">
        <f>IF(D370&lt;4,D370,4)</f>
        <v>1</v>
      </c>
      <c r="F370" s="1">
        <v>39058</v>
      </c>
      <c r="G370" s="1">
        <v>39418</v>
      </c>
      <c r="H370" s="3">
        <f>G370-F370</f>
        <v>360</v>
      </c>
      <c r="I370" s="3">
        <f>IF(H370&lt;=60,1,IF(H370&lt;=150,2,3))</f>
        <v>3</v>
      </c>
      <c r="J370">
        <v>28.5</v>
      </c>
      <c r="K370">
        <v>4.05</v>
      </c>
      <c r="L370">
        <v>3.72</v>
      </c>
      <c r="M370">
        <v>35</v>
      </c>
      <c r="N370">
        <f>LOG(M370/100,2)+3</f>
        <v>1.4854268271702415</v>
      </c>
      <c r="O370">
        <f>INDEX(lehmad!B$2:B$412,MATCH(klypsid!$B370,lehmad!$A$2:$A$412,0))</f>
        <v>38338</v>
      </c>
      <c r="P370">
        <f>INDEX(lehmad!D$2:D$412,MATCH(klypsid!$B370,lehmad!$A$2:$A$412,0))</f>
        <v>109</v>
      </c>
      <c r="Q370">
        <f>INDEX(lehmad!E$2:E$412,MATCH(klypsid!$B370,lehmad!$A$2:$A$412,0))</f>
        <v>1</v>
      </c>
      <c r="R370" t="str">
        <f>INDEX(lehmad!F$2:F$412,MATCH(klypsid!$B370,lehmad!$A$2:$A$412,0))</f>
        <v>DYNASTY-ET</v>
      </c>
      <c r="S370">
        <f>INDEX(lehmad!H$2:H$412,MATCH(klypsid!$B370,lehmad!$A$2:$A$412,0))</f>
        <v>124</v>
      </c>
      <c r="T370">
        <f>INDEX(lehmad!K$2:K$412,MATCH(klypsid!$B370,lehmad!$A$2:$A$412,0))</f>
        <v>108</v>
      </c>
      <c r="U370" s="4">
        <f t="shared" si="10"/>
        <v>12</v>
      </c>
      <c r="V370">
        <f t="shared" si="11"/>
        <v>31</v>
      </c>
    </row>
    <row r="371" spans="1:22" x14ac:dyDescent="0.25">
      <c r="A371">
        <v>3258</v>
      </c>
      <c r="B371" t="str">
        <f>"E"&amp;A371</f>
        <v>E3258</v>
      </c>
      <c r="C371" t="s">
        <v>20</v>
      </c>
      <c r="D371">
        <v>1</v>
      </c>
      <c r="E371">
        <f>IF(D371&lt;4,D371,4)</f>
        <v>1</v>
      </c>
      <c r="F371" s="1">
        <v>39058</v>
      </c>
      <c r="G371" s="1">
        <v>39450</v>
      </c>
      <c r="H371" s="3">
        <f>G371-F371</f>
        <v>392</v>
      </c>
      <c r="I371" s="3">
        <f>IF(H371&lt;=60,1,IF(H371&lt;=150,2,3))</f>
        <v>3</v>
      </c>
      <c r="J371">
        <v>25</v>
      </c>
      <c r="K371">
        <v>3.62</v>
      </c>
      <c r="L371">
        <v>3.64</v>
      </c>
      <c r="M371">
        <v>79</v>
      </c>
      <c r="N371">
        <f>LOG(M371/100,2)+3</f>
        <v>2.6599245584023783</v>
      </c>
      <c r="O371">
        <f>INDEX(lehmad!B$2:B$412,MATCH(klypsid!$B371,lehmad!$A$2:$A$412,0))</f>
        <v>38338</v>
      </c>
      <c r="P371">
        <f>INDEX(lehmad!D$2:D$412,MATCH(klypsid!$B371,lehmad!$A$2:$A$412,0))</f>
        <v>109</v>
      </c>
      <c r="Q371">
        <f>INDEX(lehmad!E$2:E$412,MATCH(klypsid!$B371,lehmad!$A$2:$A$412,0))</f>
        <v>1</v>
      </c>
      <c r="R371" t="str">
        <f>INDEX(lehmad!F$2:F$412,MATCH(klypsid!$B371,lehmad!$A$2:$A$412,0))</f>
        <v>DYNASTY-ET</v>
      </c>
      <c r="S371">
        <f>INDEX(lehmad!H$2:H$412,MATCH(klypsid!$B371,lehmad!$A$2:$A$412,0))</f>
        <v>124</v>
      </c>
      <c r="T371">
        <f>INDEX(lehmad!K$2:K$412,MATCH(klypsid!$B371,lehmad!$A$2:$A$412,0))</f>
        <v>108</v>
      </c>
      <c r="U371" s="4">
        <f t="shared" si="10"/>
        <v>13</v>
      </c>
      <c r="V371">
        <f t="shared" si="11"/>
        <v>32</v>
      </c>
    </row>
    <row r="372" spans="1:22" x14ac:dyDescent="0.25">
      <c r="A372">
        <v>3258</v>
      </c>
      <c r="B372" t="str">
        <f>"E"&amp;A372</f>
        <v>E3258</v>
      </c>
      <c r="C372" t="s">
        <v>20</v>
      </c>
      <c r="D372">
        <v>2</v>
      </c>
      <c r="E372">
        <f>IF(D372&lt;4,D372,4)</f>
        <v>2</v>
      </c>
      <c r="F372" s="1">
        <v>39538</v>
      </c>
      <c r="G372" s="1">
        <v>39572</v>
      </c>
      <c r="H372" s="3">
        <f>G372-F372</f>
        <v>34</v>
      </c>
      <c r="I372" s="3">
        <f>IF(H372&lt;=60,1,IF(H372&lt;=150,2,3))</f>
        <v>1</v>
      </c>
      <c r="J372">
        <v>54.1</v>
      </c>
      <c r="K372">
        <v>3.44</v>
      </c>
      <c r="L372">
        <v>3.33</v>
      </c>
      <c r="M372">
        <v>158</v>
      </c>
      <c r="N372">
        <f>LOG(M372/100,2)+3</f>
        <v>3.6599245584023783</v>
      </c>
      <c r="O372">
        <f>INDEX(lehmad!B$2:B$412,MATCH(klypsid!$B372,lehmad!$A$2:$A$412,0))</f>
        <v>38338</v>
      </c>
      <c r="P372">
        <f>INDEX(lehmad!D$2:D$412,MATCH(klypsid!$B372,lehmad!$A$2:$A$412,0))</f>
        <v>109</v>
      </c>
      <c r="Q372">
        <f>INDEX(lehmad!E$2:E$412,MATCH(klypsid!$B372,lehmad!$A$2:$A$412,0))</f>
        <v>1</v>
      </c>
      <c r="R372" t="str">
        <f>INDEX(lehmad!F$2:F$412,MATCH(klypsid!$B372,lehmad!$A$2:$A$412,0))</f>
        <v>DYNASTY-ET</v>
      </c>
      <c r="S372">
        <f>INDEX(lehmad!H$2:H$412,MATCH(klypsid!$B372,lehmad!$A$2:$A$412,0))</f>
        <v>124</v>
      </c>
      <c r="T372">
        <f>INDEX(lehmad!K$2:K$412,MATCH(klypsid!$B372,lehmad!$A$2:$A$412,0))</f>
        <v>108</v>
      </c>
      <c r="U372" s="4">
        <f t="shared" si="10"/>
        <v>1</v>
      </c>
      <c r="V372">
        <f t="shared" si="11"/>
        <v>34</v>
      </c>
    </row>
    <row r="373" spans="1:22" x14ac:dyDescent="0.25">
      <c r="A373">
        <v>3258</v>
      </c>
      <c r="B373" t="str">
        <f>"E"&amp;A373</f>
        <v>E3258</v>
      </c>
      <c r="C373" t="s">
        <v>20</v>
      </c>
      <c r="D373">
        <v>2</v>
      </c>
      <c r="E373">
        <f>IF(D373&lt;4,D373,4)</f>
        <v>2</v>
      </c>
      <c r="F373" s="1">
        <v>39538</v>
      </c>
      <c r="G373" s="1">
        <v>39600</v>
      </c>
      <c r="H373" s="3">
        <f>G373-F373</f>
        <v>62</v>
      </c>
      <c r="I373" s="3">
        <f>IF(H373&lt;=60,1,IF(H373&lt;=150,2,3))</f>
        <v>2</v>
      </c>
      <c r="J373">
        <v>55.6</v>
      </c>
      <c r="K373">
        <v>3.01</v>
      </c>
      <c r="L373">
        <v>3.27</v>
      </c>
      <c r="M373">
        <v>44</v>
      </c>
      <c r="N373">
        <f>LOG(M373/100,2)+3</f>
        <v>1.8155754288625725</v>
      </c>
      <c r="O373">
        <f>INDEX(lehmad!B$2:B$412,MATCH(klypsid!$B373,lehmad!$A$2:$A$412,0))</f>
        <v>38338</v>
      </c>
      <c r="P373">
        <f>INDEX(lehmad!D$2:D$412,MATCH(klypsid!$B373,lehmad!$A$2:$A$412,0))</f>
        <v>109</v>
      </c>
      <c r="Q373">
        <f>INDEX(lehmad!E$2:E$412,MATCH(klypsid!$B373,lehmad!$A$2:$A$412,0))</f>
        <v>1</v>
      </c>
      <c r="R373" t="str">
        <f>INDEX(lehmad!F$2:F$412,MATCH(klypsid!$B373,lehmad!$A$2:$A$412,0))</f>
        <v>DYNASTY-ET</v>
      </c>
      <c r="S373">
        <f>INDEX(lehmad!H$2:H$412,MATCH(klypsid!$B373,lehmad!$A$2:$A$412,0))</f>
        <v>124</v>
      </c>
      <c r="T373">
        <f>INDEX(lehmad!K$2:K$412,MATCH(klypsid!$B373,lehmad!$A$2:$A$412,0))</f>
        <v>108</v>
      </c>
      <c r="U373" s="4">
        <f t="shared" si="10"/>
        <v>2</v>
      </c>
      <c r="V373">
        <f t="shared" si="11"/>
        <v>28</v>
      </c>
    </row>
    <row r="374" spans="1:22" x14ac:dyDescent="0.25">
      <c r="A374">
        <v>3258</v>
      </c>
      <c r="B374" t="str">
        <f>"E"&amp;A374</f>
        <v>E3258</v>
      </c>
      <c r="C374" t="s">
        <v>20</v>
      </c>
      <c r="D374">
        <v>2</v>
      </c>
      <c r="E374">
        <f>IF(D374&lt;4,D374,4)</f>
        <v>2</v>
      </c>
      <c r="F374" s="1">
        <v>39538</v>
      </c>
      <c r="G374" s="1">
        <v>39631</v>
      </c>
      <c r="H374" s="3">
        <f>G374-F374</f>
        <v>93</v>
      </c>
      <c r="I374" s="3">
        <f>IF(H374&lt;=60,1,IF(H374&lt;=150,2,3))</f>
        <v>2</v>
      </c>
      <c r="J374">
        <v>50.9</v>
      </c>
      <c r="K374">
        <v>3.36</v>
      </c>
      <c r="L374">
        <v>3.33</v>
      </c>
      <c r="M374">
        <v>76</v>
      </c>
      <c r="N374">
        <f>LOG(M374/100,2)+3</f>
        <v>2.6040713236688608</v>
      </c>
      <c r="O374">
        <f>INDEX(lehmad!B$2:B$412,MATCH(klypsid!$B374,lehmad!$A$2:$A$412,0))</f>
        <v>38338</v>
      </c>
      <c r="P374">
        <f>INDEX(lehmad!D$2:D$412,MATCH(klypsid!$B374,lehmad!$A$2:$A$412,0))</f>
        <v>109</v>
      </c>
      <c r="Q374">
        <f>INDEX(lehmad!E$2:E$412,MATCH(klypsid!$B374,lehmad!$A$2:$A$412,0))</f>
        <v>1</v>
      </c>
      <c r="R374" t="str">
        <f>INDEX(lehmad!F$2:F$412,MATCH(klypsid!$B374,lehmad!$A$2:$A$412,0))</f>
        <v>DYNASTY-ET</v>
      </c>
      <c r="S374">
        <f>INDEX(lehmad!H$2:H$412,MATCH(klypsid!$B374,lehmad!$A$2:$A$412,0))</f>
        <v>124</v>
      </c>
      <c r="T374">
        <f>INDEX(lehmad!K$2:K$412,MATCH(klypsid!$B374,lehmad!$A$2:$A$412,0))</f>
        <v>108</v>
      </c>
      <c r="U374" s="4">
        <f t="shared" si="10"/>
        <v>3</v>
      </c>
      <c r="V374">
        <f t="shared" si="11"/>
        <v>31</v>
      </c>
    </row>
    <row r="375" spans="1:22" x14ac:dyDescent="0.25">
      <c r="A375">
        <v>3258</v>
      </c>
      <c r="B375" t="str">
        <f>"E"&amp;A375</f>
        <v>E3258</v>
      </c>
      <c r="C375" t="s">
        <v>20</v>
      </c>
      <c r="D375">
        <v>2</v>
      </c>
      <c r="E375">
        <f>IF(D375&lt;4,D375,4)</f>
        <v>2</v>
      </c>
      <c r="F375" s="1">
        <v>39538</v>
      </c>
      <c r="G375" s="1">
        <v>39663</v>
      </c>
      <c r="H375" s="3">
        <f>G375-F375</f>
        <v>125</v>
      </c>
      <c r="I375" s="3">
        <f>IF(H375&lt;=60,1,IF(H375&lt;=150,2,3))</f>
        <v>2</v>
      </c>
      <c r="J375">
        <v>48.7</v>
      </c>
      <c r="K375">
        <v>3.07</v>
      </c>
      <c r="L375">
        <v>3.35</v>
      </c>
      <c r="M375">
        <v>104</v>
      </c>
      <c r="N375">
        <f>LOG(M375/100,2)+3</f>
        <v>3.0565835283663674</v>
      </c>
      <c r="O375">
        <f>INDEX(lehmad!B$2:B$412,MATCH(klypsid!$B375,lehmad!$A$2:$A$412,0))</f>
        <v>38338</v>
      </c>
      <c r="P375">
        <f>INDEX(lehmad!D$2:D$412,MATCH(klypsid!$B375,lehmad!$A$2:$A$412,0))</f>
        <v>109</v>
      </c>
      <c r="Q375">
        <f>INDEX(lehmad!E$2:E$412,MATCH(klypsid!$B375,lehmad!$A$2:$A$412,0))</f>
        <v>1</v>
      </c>
      <c r="R375" t="str">
        <f>INDEX(lehmad!F$2:F$412,MATCH(klypsid!$B375,lehmad!$A$2:$A$412,0))</f>
        <v>DYNASTY-ET</v>
      </c>
      <c r="S375">
        <f>INDEX(lehmad!H$2:H$412,MATCH(klypsid!$B375,lehmad!$A$2:$A$412,0))</f>
        <v>124</v>
      </c>
      <c r="T375">
        <f>INDEX(lehmad!K$2:K$412,MATCH(klypsid!$B375,lehmad!$A$2:$A$412,0))</f>
        <v>108</v>
      </c>
      <c r="U375" s="4">
        <f t="shared" si="10"/>
        <v>4</v>
      </c>
      <c r="V375">
        <f t="shared" si="11"/>
        <v>32</v>
      </c>
    </row>
    <row r="376" spans="1:22" x14ac:dyDescent="0.25">
      <c r="A376">
        <v>3258</v>
      </c>
      <c r="B376" t="str">
        <f>"E"&amp;A376</f>
        <v>E3258</v>
      </c>
      <c r="C376" t="s">
        <v>20</v>
      </c>
      <c r="D376">
        <v>2</v>
      </c>
      <c r="E376">
        <f>IF(D376&lt;4,D376,4)</f>
        <v>2</v>
      </c>
      <c r="F376" s="1">
        <v>39538</v>
      </c>
      <c r="G376" s="1">
        <v>39693</v>
      </c>
      <c r="H376" s="3">
        <f>G376-F376</f>
        <v>155</v>
      </c>
      <c r="I376" s="3">
        <f>IF(H376&lt;=60,1,IF(H376&lt;=150,2,3))</f>
        <v>3</v>
      </c>
      <c r="J376">
        <v>52.4</v>
      </c>
      <c r="K376">
        <v>3.22</v>
      </c>
      <c r="L376">
        <v>3.38</v>
      </c>
      <c r="M376">
        <v>108</v>
      </c>
      <c r="N376">
        <f>LOG(M376/100,2)+3</f>
        <v>3.1110313123887439</v>
      </c>
      <c r="O376">
        <f>INDEX(lehmad!B$2:B$412,MATCH(klypsid!$B376,lehmad!$A$2:$A$412,0))</f>
        <v>38338</v>
      </c>
      <c r="P376">
        <f>INDEX(lehmad!D$2:D$412,MATCH(klypsid!$B376,lehmad!$A$2:$A$412,0))</f>
        <v>109</v>
      </c>
      <c r="Q376">
        <f>INDEX(lehmad!E$2:E$412,MATCH(klypsid!$B376,lehmad!$A$2:$A$412,0))</f>
        <v>1</v>
      </c>
      <c r="R376" t="str">
        <f>INDEX(lehmad!F$2:F$412,MATCH(klypsid!$B376,lehmad!$A$2:$A$412,0))</f>
        <v>DYNASTY-ET</v>
      </c>
      <c r="S376">
        <f>INDEX(lehmad!H$2:H$412,MATCH(klypsid!$B376,lehmad!$A$2:$A$412,0))</f>
        <v>124</v>
      </c>
      <c r="T376">
        <f>INDEX(lehmad!K$2:K$412,MATCH(klypsid!$B376,lehmad!$A$2:$A$412,0))</f>
        <v>108</v>
      </c>
      <c r="U376" s="4">
        <f t="shared" si="10"/>
        <v>5</v>
      </c>
      <c r="V376">
        <f t="shared" si="11"/>
        <v>30</v>
      </c>
    </row>
    <row r="377" spans="1:22" x14ac:dyDescent="0.25">
      <c r="A377">
        <v>3267</v>
      </c>
      <c r="B377" t="str">
        <f>"E"&amp;A377</f>
        <v>E3267</v>
      </c>
      <c r="C377" t="s">
        <v>21</v>
      </c>
      <c r="D377">
        <v>1</v>
      </c>
      <c r="E377">
        <f>IF(D377&lt;4,D377,4)</f>
        <v>1</v>
      </c>
      <c r="F377" s="1">
        <v>39172</v>
      </c>
      <c r="G377" s="1">
        <v>39204</v>
      </c>
      <c r="H377" s="3">
        <f>G377-F377</f>
        <v>32</v>
      </c>
      <c r="I377" s="3">
        <f>IF(H377&lt;=60,1,IF(H377&lt;=150,2,3))</f>
        <v>1</v>
      </c>
      <c r="J377">
        <v>44.5</v>
      </c>
      <c r="K377">
        <v>2.23</v>
      </c>
      <c r="L377">
        <v>3.15</v>
      </c>
      <c r="M377">
        <v>482</v>
      </c>
      <c r="N377">
        <f>LOG(M377/100,2)+3</f>
        <v>5.2690331464552376</v>
      </c>
      <c r="O377">
        <f>INDEX(lehmad!B$2:B$412,MATCH(klypsid!$B377,lehmad!$A$2:$A$412,0))</f>
        <v>38343</v>
      </c>
      <c r="P377">
        <f>INDEX(lehmad!D$2:D$412,MATCH(klypsid!$B377,lehmad!$A$2:$A$412,0))</f>
        <v>118</v>
      </c>
      <c r="Q377">
        <f>INDEX(lehmad!E$2:E$412,MATCH(klypsid!$B377,lehmad!$A$2:$A$412,0))</f>
        <v>1</v>
      </c>
      <c r="R377" t="str">
        <f>INDEX(lehmad!F$2:F$412,MATCH(klypsid!$B377,lehmad!$A$2:$A$412,0))</f>
        <v>DYNASTY-ET</v>
      </c>
      <c r="S377">
        <f>INDEX(lehmad!H$2:H$412,MATCH(klypsid!$B377,lehmad!$A$2:$A$412,0))</f>
        <v>124</v>
      </c>
      <c r="T377">
        <f>INDEX(lehmad!K$2:K$412,MATCH(klypsid!$B377,lehmad!$A$2:$A$412,0))</f>
        <v>108</v>
      </c>
      <c r="U377" s="4">
        <f t="shared" si="10"/>
        <v>1</v>
      </c>
      <c r="V377">
        <f t="shared" si="11"/>
        <v>32</v>
      </c>
    </row>
    <row r="378" spans="1:22" x14ac:dyDescent="0.25">
      <c r="A378">
        <v>3267</v>
      </c>
      <c r="B378" t="str">
        <f>"E"&amp;A378</f>
        <v>E3267</v>
      </c>
      <c r="C378" t="s">
        <v>21</v>
      </c>
      <c r="D378">
        <v>1</v>
      </c>
      <c r="E378">
        <f>IF(D378&lt;4,D378,4)</f>
        <v>1</v>
      </c>
      <c r="F378" s="1">
        <v>39172</v>
      </c>
      <c r="G378" s="1">
        <v>39236</v>
      </c>
      <c r="H378" s="3">
        <f>G378-F378</f>
        <v>64</v>
      </c>
      <c r="I378" s="3">
        <f>IF(H378&lt;=60,1,IF(H378&lt;=150,2,3))</f>
        <v>2</v>
      </c>
      <c r="J378">
        <v>42.6</v>
      </c>
      <c r="K378">
        <v>1.91</v>
      </c>
      <c r="L378">
        <v>3.18</v>
      </c>
      <c r="M378">
        <v>61</v>
      </c>
      <c r="N378">
        <f>LOG(M378/100,2)+3</f>
        <v>2.2868811477881614</v>
      </c>
      <c r="O378">
        <f>INDEX(lehmad!B$2:B$412,MATCH(klypsid!$B378,lehmad!$A$2:$A$412,0))</f>
        <v>38343</v>
      </c>
      <c r="P378">
        <f>INDEX(lehmad!D$2:D$412,MATCH(klypsid!$B378,lehmad!$A$2:$A$412,0))</f>
        <v>118</v>
      </c>
      <c r="Q378">
        <f>INDEX(lehmad!E$2:E$412,MATCH(klypsid!$B378,lehmad!$A$2:$A$412,0))</f>
        <v>1</v>
      </c>
      <c r="R378" t="str">
        <f>INDEX(lehmad!F$2:F$412,MATCH(klypsid!$B378,lehmad!$A$2:$A$412,0))</f>
        <v>DYNASTY-ET</v>
      </c>
      <c r="S378">
        <f>INDEX(lehmad!H$2:H$412,MATCH(klypsid!$B378,lehmad!$A$2:$A$412,0))</f>
        <v>124</v>
      </c>
      <c r="T378">
        <f>INDEX(lehmad!K$2:K$412,MATCH(klypsid!$B378,lehmad!$A$2:$A$412,0))</f>
        <v>108</v>
      </c>
      <c r="U378" s="4">
        <f t="shared" si="10"/>
        <v>2</v>
      </c>
      <c r="V378">
        <f t="shared" si="11"/>
        <v>32</v>
      </c>
    </row>
    <row r="379" spans="1:22" x14ac:dyDescent="0.25">
      <c r="A379">
        <v>3267</v>
      </c>
      <c r="B379" t="str">
        <f>"E"&amp;A379</f>
        <v>E3267</v>
      </c>
      <c r="C379" t="s">
        <v>21</v>
      </c>
      <c r="D379">
        <v>1</v>
      </c>
      <c r="E379">
        <f>IF(D379&lt;4,D379,4)</f>
        <v>1</v>
      </c>
      <c r="F379" s="1">
        <v>39172</v>
      </c>
      <c r="G379" s="1">
        <v>39266</v>
      </c>
      <c r="H379" s="3">
        <f>G379-F379</f>
        <v>94</v>
      </c>
      <c r="I379" s="3">
        <f>IF(H379&lt;=60,1,IF(H379&lt;=150,2,3))</f>
        <v>2</v>
      </c>
      <c r="J379">
        <v>37.6</v>
      </c>
      <c r="K379">
        <v>2.86</v>
      </c>
      <c r="L379">
        <v>3.43</v>
      </c>
      <c r="M379">
        <v>89</v>
      </c>
      <c r="N379">
        <f>LOG(M379/100,2)+3</f>
        <v>2.8318772411916733</v>
      </c>
      <c r="O379">
        <f>INDEX(lehmad!B$2:B$412,MATCH(klypsid!$B379,lehmad!$A$2:$A$412,0))</f>
        <v>38343</v>
      </c>
      <c r="P379">
        <f>INDEX(lehmad!D$2:D$412,MATCH(klypsid!$B379,lehmad!$A$2:$A$412,0))</f>
        <v>118</v>
      </c>
      <c r="Q379">
        <f>INDEX(lehmad!E$2:E$412,MATCH(klypsid!$B379,lehmad!$A$2:$A$412,0))</f>
        <v>1</v>
      </c>
      <c r="R379" t="str">
        <f>INDEX(lehmad!F$2:F$412,MATCH(klypsid!$B379,lehmad!$A$2:$A$412,0))</f>
        <v>DYNASTY-ET</v>
      </c>
      <c r="S379">
        <f>INDEX(lehmad!H$2:H$412,MATCH(klypsid!$B379,lehmad!$A$2:$A$412,0))</f>
        <v>124</v>
      </c>
      <c r="T379">
        <f>INDEX(lehmad!K$2:K$412,MATCH(klypsid!$B379,lehmad!$A$2:$A$412,0))</f>
        <v>108</v>
      </c>
      <c r="U379" s="4">
        <f t="shared" si="10"/>
        <v>3</v>
      </c>
      <c r="V379">
        <f t="shared" si="11"/>
        <v>30</v>
      </c>
    </row>
    <row r="380" spans="1:22" x14ac:dyDescent="0.25">
      <c r="A380">
        <v>3267</v>
      </c>
      <c r="B380" t="str">
        <f>"E"&amp;A380</f>
        <v>E3267</v>
      </c>
      <c r="C380" t="s">
        <v>21</v>
      </c>
      <c r="D380">
        <v>1</v>
      </c>
      <c r="E380">
        <f>IF(D380&lt;4,D380,4)</f>
        <v>1</v>
      </c>
      <c r="F380" s="1">
        <v>39172</v>
      </c>
      <c r="G380" s="1">
        <v>39295</v>
      </c>
      <c r="H380" s="3">
        <f>G380-F380</f>
        <v>123</v>
      </c>
      <c r="I380" s="3">
        <f>IF(H380&lt;=60,1,IF(H380&lt;=150,2,3))</f>
        <v>2</v>
      </c>
      <c r="J380">
        <v>38.200000000000003</v>
      </c>
      <c r="K380">
        <v>3</v>
      </c>
      <c r="L380">
        <v>3.47</v>
      </c>
      <c r="M380">
        <v>58</v>
      </c>
      <c r="N380">
        <f>LOG(M380/100,2)+3</f>
        <v>2.2141248053528475</v>
      </c>
      <c r="O380">
        <f>INDEX(lehmad!B$2:B$412,MATCH(klypsid!$B380,lehmad!$A$2:$A$412,0))</f>
        <v>38343</v>
      </c>
      <c r="P380">
        <f>INDEX(lehmad!D$2:D$412,MATCH(klypsid!$B380,lehmad!$A$2:$A$412,0))</f>
        <v>118</v>
      </c>
      <c r="Q380">
        <f>INDEX(lehmad!E$2:E$412,MATCH(klypsid!$B380,lehmad!$A$2:$A$412,0))</f>
        <v>1</v>
      </c>
      <c r="R380" t="str">
        <f>INDEX(lehmad!F$2:F$412,MATCH(klypsid!$B380,lehmad!$A$2:$A$412,0))</f>
        <v>DYNASTY-ET</v>
      </c>
      <c r="S380">
        <f>INDEX(lehmad!H$2:H$412,MATCH(klypsid!$B380,lehmad!$A$2:$A$412,0))</f>
        <v>124</v>
      </c>
      <c r="T380">
        <f>INDEX(lehmad!K$2:K$412,MATCH(klypsid!$B380,lehmad!$A$2:$A$412,0))</f>
        <v>108</v>
      </c>
      <c r="U380" s="4">
        <f t="shared" si="10"/>
        <v>4</v>
      </c>
      <c r="V380">
        <f t="shared" si="11"/>
        <v>29</v>
      </c>
    </row>
    <row r="381" spans="1:22" x14ac:dyDescent="0.25">
      <c r="A381">
        <v>3267</v>
      </c>
      <c r="B381" t="str">
        <f>"E"&amp;A381</f>
        <v>E3267</v>
      </c>
      <c r="C381" t="s">
        <v>21</v>
      </c>
      <c r="D381">
        <v>1</v>
      </c>
      <c r="E381">
        <f>IF(D381&lt;4,D381,4)</f>
        <v>1</v>
      </c>
      <c r="F381" s="1">
        <v>39172</v>
      </c>
      <c r="G381" s="1">
        <v>39328</v>
      </c>
      <c r="H381" s="3">
        <f>G381-F381</f>
        <v>156</v>
      </c>
      <c r="I381" s="3">
        <f>IF(H381&lt;=60,1,IF(H381&lt;=150,2,3))</f>
        <v>3</v>
      </c>
      <c r="J381">
        <v>42.3</v>
      </c>
      <c r="K381">
        <v>3.18</v>
      </c>
      <c r="L381">
        <v>3.54</v>
      </c>
      <c r="M381">
        <v>33</v>
      </c>
      <c r="N381">
        <f>LOG(M381/100,2)+3</f>
        <v>1.4005379295837288</v>
      </c>
      <c r="O381">
        <f>INDEX(lehmad!B$2:B$412,MATCH(klypsid!$B381,lehmad!$A$2:$A$412,0))</f>
        <v>38343</v>
      </c>
      <c r="P381">
        <f>INDEX(lehmad!D$2:D$412,MATCH(klypsid!$B381,lehmad!$A$2:$A$412,0))</f>
        <v>118</v>
      </c>
      <c r="Q381">
        <f>INDEX(lehmad!E$2:E$412,MATCH(klypsid!$B381,lehmad!$A$2:$A$412,0))</f>
        <v>1</v>
      </c>
      <c r="R381" t="str">
        <f>INDEX(lehmad!F$2:F$412,MATCH(klypsid!$B381,lehmad!$A$2:$A$412,0))</f>
        <v>DYNASTY-ET</v>
      </c>
      <c r="S381">
        <f>INDEX(lehmad!H$2:H$412,MATCH(klypsid!$B381,lehmad!$A$2:$A$412,0))</f>
        <v>124</v>
      </c>
      <c r="T381">
        <f>INDEX(lehmad!K$2:K$412,MATCH(klypsid!$B381,lehmad!$A$2:$A$412,0))</f>
        <v>108</v>
      </c>
      <c r="U381" s="4">
        <f t="shared" si="10"/>
        <v>5</v>
      </c>
      <c r="V381">
        <f t="shared" si="11"/>
        <v>33</v>
      </c>
    </row>
    <row r="382" spans="1:22" x14ac:dyDescent="0.25">
      <c r="A382">
        <v>3267</v>
      </c>
      <c r="B382" t="str">
        <f>"E"&amp;A382</f>
        <v>E3267</v>
      </c>
      <c r="C382" t="s">
        <v>21</v>
      </c>
      <c r="D382">
        <v>1</v>
      </c>
      <c r="E382">
        <f>IF(D382&lt;4,D382,4)</f>
        <v>1</v>
      </c>
      <c r="F382" s="1">
        <v>39172</v>
      </c>
      <c r="G382" s="1">
        <v>39356</v>
      </c>
      <c r="H382" s="3">
        <f>G382-F382</f>
        <v>184</v>
      </c>
      <c r="I382" s="3">
        <f>IF(H382&lt;=60,1,IF(H382&lt;=150,2,3))</f>
        <v>3</v>
      </c>
      <c r="J382">
        <v>40.799999999999997</v>
      </c>
      <c r="K382">
        <v>3.21</v>
      </c>
      <c r="L382">
        <v>3.5</v>
      </c>
      <c r="M382">
        <v>204</v>
      </c>
      <c r="N382">
        <f>LOG(M382/100,2)+3</f>
        <v>4.0285691521967708</v>
      </c>
      <c r="O382">
        <f>INDEX(lehmad!B$2:B$412,MATCH(klypsid!$B382,lehmad!$A$2:$A$412,0))</f>
        <v>38343</v>
      </c>
      <c r="P382">
        <f>INDEX(lehmad!D$2:D$412,MATCH(klypsid!$B382,lehmad!$A$2:$A$412,0))</f>
        <v>118</v>
      </c>
      <c r="Q382">
        <f>INDEX(lehmad!E$2:E$412,MATCH(klypsid!$B382,lehmad!$A$2:$A$412,0))</f>
        <v>1</v>
      </c>
      <c r="R382" t="str">
        <f>INDEX(lehmad!F$2:F$412,MATCH(klypsid!$B382,lehmad!$A$2:$A$412,0))</f>
        <v>DYNASTY-ET</v>
      </c>
      <c r="S382">
        <f>INDEX(lehmad!H$2:H$412,MATCH(klypsid!$B382,lehmad!$A$2:$A$412,0))</f>
        <v>124</v>
      </c>
      <c r="T382">
        <f>INDEX(lehmad!K$2:K$412,MATCH(klypsid!$B382,lehmad!$A$2:$A$412,0))</f>
        <v>108</v>
      </c>
      <c r="U382" s="4">
        <f t="shared" si="10"/>
        <v>6</v>
      </c>
      <c r="V382">
        <f t="shared" si="11"/>
        <v>28</v>
      </c>
    </row>
    <row r="383" spans="1:22" x14ac:dyDescent="0.25">
      <c r="A383">
        <v>3267</v>
      </c>
      <c r="B383" t="str">
        <f>"E"&amp;A383</f>
        <v>E3267</v>
      </c>
      <c r="C383" t="s">
        <v>21</v>
      </c>
      <c r="D383">
        <v>1</v>
      </c>
      <c r="E383">
        <f>IF(D383&lt;4,D383,4)</f>
        <v>1</v>
      </c>
      <c r="F383" s="1">
        <v>39172</v>
      </c>
      <c r="G383" s="1">
        <v>39387</v>
      </c>
      <c r="H383" s="3">
        <f>G383-F383</f>
        <v>215</v>
      </c>
      <c r="I383" s="3">
        <f>IF(H383&lt;=60,1,IF(H383&lt;=150,2,3))</f>
        <v>3</v>
      </c>
      <c r="J383">
        <v>38.5</v>
      </c>
      <c r="K383">
        <v>3.5</v>
      </c>
      <c r="L383">
        <v>3.49</v>
      </c>
      <c r="M383">
        <v>274</v>
      </c>
      <c r="N383">
        <f>LOG(M383/100,2)+3</f>
        <v>4.454175893185802</v>
      </c>
      <c r="O383">
        <f>INDEX(lehmad!B$2:B$412,MATCH(klypsid!$B383,lehmad!$A$2:$A$412,0))</f>
        <v>38343</v>
      </c>
      <c r="P383">
        <f>INDEX(lehmad!D$2:D$412,MATCH(klypsid!$B383,lehmad!$A$2:$A$412,0))</f>
        <v>118</v>
      </c>
      <c r="Q383">
        <f>INDEX(lehmad!E$2:E$412,MATCH(klypsid!$B383,lehmad!$A$2:$A$412,0))</f>
        <v>1</v>
      </c>
      <c r="R383" t="str">
        <f>INDEX(lehmad!F$2:F$412,MATCH(klypsid!$B383,lehmad!$A$2:$A$412,0))</f>
        <v>DYNASTY-ET</v>
      </c>
      <c r="S383">
        <f>INDEX(lehmad!H$2:H$412,MATCH(klypsid!$B383,lehmad!$A$2:$A$412,0))</f>
        <v>124</v>
      </c>
      <c r="T383">
        <f>INDEX(lehmad!K$2:K$412,MATCH(klypsid!$B383,lehmad!$A$2:$A$412,0))</f>
        <v>108</v>
      </c>
      <c r="U383" s="4">
        <f t="shared" si="10"/>
        <v>7</v>
      </c>
      <c r="V383">
        <f t="shared" si="11"/>
        <v>31</v>
      </c>
    </row>
    <row r="384" spans="1:22" x14ac:dyDescent="0.25">
      <c r="A384">
        <v>3267</v>
      </c>
      <c r="B384" t="str">
        <f>"E"&amp;A384</f>
        <v>E3267</v>
      </c>
      <c r="C384" t="s">
        <v>21</v>
      </c>
      <c r="D384">
        <v>1</v>
      </c>
      <c r="E384">
        <f>IF(D384&lt;4,D384,4)</f>
        <v>1</v>
      </c>
      <c r="F384" s="1">
        <v>39172</v>
      </c>
      <c r="G384" s="1">
        <v>39418</v>
      </c>
      <c r="H384" s="3">
        <f>G384-F384</f>
        <v>246</v>
      </c>
      <c r="I384" s="3">
        <f>IF(H384&lt;=60,1,IF(H384&lt;=150,2,3))</f>
        <v>3</v>
      </c>
      <c r="J384">
        <v>35.4</v>
      </c>
      <c r="K384">
        <v>3.9</v>
      </c>
      <c r="L384">
        <v>3.63</v>
      </c>
      <c r="M384">
        <v>1098</v>
      </c>
      <c r="N384">
        <f>LOG(M384/100,2)+3</f>
        <v>6.4568061492304736</v>
      </c>
      <c r="O384">
        <f>INDEX(lehmad!B$2:B$412,MATCH(klypsid!$B384,lehmad!$A$2:$A$412,0))</f>
        <v>38343</v>
      </c>
      <c r="P384">
        <f>INDEX(lehmad!D$2:D$412,MATCH(klypsid!$B384,lehmad!$A$2:$A$412,0))</f>
        <v>118</v>
      </c>
      <c r="Q384">
        <f>INDEX(lehmad!E$2:E$412,MATCH(klypsid!$B384,lehmad!$A$2:$A$412,0))</f>
        <v>1</v>
      </c>
      <c r="R384" t="str">
        <f>INDEX(lehmad!F$2:F$412,MATCH(klypsid!$B384,lehmad!$A$2:$A$412,0))</f>
        <v>DYNASTY-ET</v>
      </c>
      <c r="S384">
        <f>INDEX(lehmad!H$2:H$412,MATCH(klypsid!$B384,lehmad!$A$2:$A$412,0))</f>
        <v>124</v>
      </c>
      <c r="T384">
        <f>INDEX(lehmad!K$2:K$412,MATCH(klypsid!$B384,lehmad!$A$2:$A$412,0))</f>
        <v>108</v>
      </c>
      <c r="U384" s="4">
        <f t="shared" si="10"/>
        <v>8</v>
      </c>
      <c r="V384">
        <f t="shared" si="11"/>
        <v>31</v>
      </c>
    </row>
    <row r="385" spans="1:22" x14ac:dyDescent="0.25">
      <c r="A385">
        <v>3267</v>
      </c>
      <c r="B385" t="str">
        <f>"E"&amp;A385</f>
        <v>E3267</v>
      </c>
      <c r="C385" t="s">
        <v>21</v>
      </c>
      <c r="D385">
        <v>1</v>
      </c>
      <c r="E385">
        <f>IF(D385&lt;4,D385,4)</f>
        <v>1</v>
      </c>
      <c r="F385" s="1">
        <v>39172</v>
      </c>
      <c r="G385" s="1">
        <v>39450</v>
      </c>
      <c r="H385" s="3">
        <f>G385-F385</f>
        <v>278</v>
      </c>
      <c r="I385" s="3">
        <f>IF(H385&lt;=60,1,IF(H385&lt;=150,2,3))</f>
        <v>3</v>
      </c>
      <c r="J385">
        <v>29.3</v>
      </c>
      <c r="K385">
        <v>3.46</v>
      </c>
      <c r="L385">
        <v>3.25</v>
      </c>
      <c r="M385">
        <v>679</v>
      </c>
      <c r="N385">
        <f>LOG(M385/100,2)+3</f>
        <v>5.7634115744700072</v>
      </c>
      <c r="O385">
        <f>INDEX(lehmad!B$2:B$412,MATCH(klypsid!$B385,lehmad!$A$2:$A$412,0))</f>
        <v>38343</v>
      </c>
      <c r="P385">
        <f>INDEX(lehmad!D$2:D$412,MATCH(klypsid!$B385,lehmad!$A$2:$A$412,0))</f>
        <v>118</v>
      </c>
      <c r="Q385">
        <f>INDEX(lehmad!E$2:E$412,MATCH(klypsid!$B385,lehmad!$A$2:$A$412,0))</f>
        <v>1</v>
      </c>
      <c r="R385" t="str">
        <f>INDEX(lehmad!F$2:F$412,MATCH(klypsid!$B385,lehmad!$A$2:$A$412,0))</f>
        <v>DYNASTY-ET</v>
      </c>
      <c r="S385">
        <f>INDEX(lehmad!H$2:H$412,MATCH(klypsid!$B385,lehmad!$A$2:$A$412,0))</f>
        <v>124</v>
      </c>
      <c r="T385">
        <f>INDEX(lehmad!K$2:K$412,MATCH(klypsid!$B385,lehmad!$A$2:$A$412,0))</f>
        <v>108</v>
      </c>
      <c r="U385" s="4">
        <f t="shared" si="10"/>
        <v>9</v>
      </c>
      <c r="V385">
        <f t="shared" si="11"/>
        <v>32</v>
      </c>
    </row>
    <row r="386" spans="1:22" x14ac:dyDescent="0.25">
      <c r="A386">
        <v>3267</v>
      </c>
      <c r="B386" t="str">
        <f>"E"&amp;A386</f>
        <v>E3267</v>
      </c>
      <c r="C386" t="s">
        <v>21</v>
      </c>
      <c r="D386">
        <v>2</v>
      </c>
      <c r="E386">
        <f>IF(D386&lt;4,D386,4)</f>
        <v>2</v>
      </c>
      <c r="F386" s="1">
        <v>39537</v>
      </c>
      <c r="G386" s="1">
        <v>39572</v>
      </c>
      <c r="H386" s="3">
        <f>G386-F386</f>
        <v>35</v>
      </c>
      <c r="I386" s="3">
        <f>IF(H386&lt;=60,1,IF(H386&lt;=150,2,3))</f>
        <v>1</v>
      </c>
      <c r="J386">
        <v>56.7</v>
      </c>
      <c r="K386">
        <v>3</v>
      </c>
      <c r="L386">
        <v>3.19</v>
      </c>
      <c r="M386">
        <v>1274</v>
      </c>
      <c r="N386">
        <f>LOG(M386/100,2)+3</f>
        <v>6.6712933724815757</v>
      </c>
      <c r="O386">
        <f>INDEX(lehmad!B$2:B$412,MATCH(klypsid!$B386,lehmad!$A$2:$A$412,0))</f>
        <v>38343</v>
      </c>
      <c r="P386">
        <f>INDEX(lehmad!D$2:D$412,MATCH(klypsid!$B386,lehmad!$A$2:$A$412,0))</f>
        <v>118</v>
      </c>
      <c r="Q386">
        <f>INDEX(lehmad!E$2:E$412,MATCH(klypsid!$B386,lehmad!$A$2:$A$412,0))</f>
        <v>1</v>
      </c>
      <c r="R386" t="str">
        <f>INDEX(lehmad!F$2:F$412,MATCH(klypsid!$B386,lehmad!$A$2:$A$412,0))</f>
        <v>DYNASTY-ET</v>
      </c>
      <c r="S386">
        <f>INDEX(lehmad!H$2:H$412,MATCH(klypsid!$B386,lehmad!$A$2:$A$412,0))</f>
        <v>124</v>
      </c>
      <c r="T386">
        <f>INDEX(lehmad!K$2:K$412,MATCH(klypsid!$B386,lehmad!$A$2:$A$412,0))</f>
        <v>108</v>
      </c>
      <c r="U386" s="4">
        <f t="shared" si="10"/>
        <v>1</v>
      </c>
      <c r="V386">
        <f t="shared" si="11"/>
        <v>35</v>
      </c>
    </row>
    <row r="387" spans="1:22" x14ac:dyDescent="0.25">
      <c r="A387">
        <v>3267</v>
      </c>
      <c r="B387" t="str">
        <f>"E"&amp;A387</f>
        <v>E3267</v>
      </c>
      <c r="C387" t="s">
        <v>21</v>
      </c>
      <c r="D387">
        <v>2</v>
      </c>
      <c r="E387">
        <f>IF(D387&lt;4,D387,4)</f>
        <v>2</v>
      </c>
      <c r="F387" s="1">
        <v>39537</v>
      </c>
      <c r="G387" s="1">
        <v>39600</v>
      </c>
      <c r="H387" s="3">
        <f>G387-F387</f>
        <v>63</v>
      </c>
      <c r="I387" s="3">
        <f>IF(H387&lt;=60,1,IF(H387&lt;=150,2,3))</f>
        <v>2</v>
      </c>
      <c r="J387">
        <v>52.8</v>
      </c>
      <c r="K387">
        <v>2.59</v>
      </c>
      <c r="L387">
        <v>3.71</v>
      </c>
      <c r="M387">
        <v>1910</v>
      </c>
      <c r="N387">
        <f>LOG(M387/100,2)+3</f>
        <v>7.2555007331483869</v>
      </c>
      <c r="O387">
        <f>INDEX(lehmad!B$2:B$412,MATCH(klypsid!$B387,lehmad!$A$2:$A$412,0))</f>
        <v>38343</v>
      </c>
      <c r="P387">
        <f>INDEX(lehmad!D$2:D$412,MATCH(klypsid!$B387,lehmad!$A$2:$A$412,0))</f>
        <v>118</v>
      </c>
      <c r="Q387">
        <f>INDEX(lehmad!E$2:E$412,MATCH(klypsid!$B387,lehmad!$A$2:$A$412,0))</f>
        <v>1</v>
      </c>
      <c r="R387" t="str">
        <f>INDEX(lehmad!F$2:F$412,MATCH(klypsid!$B387,lehmad!$A$2:$A$412,0))</f>
        <v>DYNASTY-ET</v>
      </c>
      <c r="S387">
        <f>INDEX(lehmad!H$2:H$412,MATCH(klypsid!$B387,lehmad!$A$2:$A$412,0))</f>
        <v>124</v>
      </c>
      <c r="T387">
        <f>INDEX(lehmad!K$2:K$412,MATCH(klypsid!$B387,lehmad!$A$2:$A$412,0))</f>
        <v>108</v>
      </c>
      <c r="U387" s="4">
        <f t="shared" ref="U387:U450" si="12">IF(AND(A387=A386,D387=D386),U386+1,1)</f>
        <v>2</v>
      </c>
      <c r="V387">
        <f t="shared" ref="V387:V450" si="13">IF(AND(A387=A386,D387=D386),G387-G386,G387-F387)</f>
        <v>28</v>
      </c>
    </row>
    <row r="388" spans="1:22" x14ac:dyDescent="0.25">
      <c r="A388">
        <v>3267</v>
      </c>
      <c r="B388" t="str">
        <f>"E"&amp;A388</f>
        <v>E3267</v>
      </c>
      <c r="C388" t="s">
        <v>21</v>
      </c>
      <c r="D388">
        <v>2</v>
      </c>
      <c r="E388">
        <f>IF(D388&lt;4,D388,4)</f>
        <v>2</v>
      </c>
      <c r="F388" s="1">
        <v>39537</v>
      </c>
      <c r="G388" s="1">
        <v>39631</v>
      </c>
      <c r="H388" s="3">
        <f>G388-F388</f>
        <v>94</v>
      </c>
      <c r="I388" s="3">
        <f>IF(H388&lt;=60,1,IF(H388&lt;=150,2,3))</f>
        <v>2</v>
      </c>
      <c r="J388">
        <v>52.9</v>
      </c>
      <c r="K388">
        <v>3.21</v>
      </c>
      <c r="L388">
        <v>3.32</v>
      </c>
      <c r="M388">
        <v>556</v>
      </c>
      <c r="N388">
        <f>LOG(M388/100,2)+3</f>
        <v>5.4750848829487833</v>
      </c>
      <c r="O388">
        <f>INDEX(lehmad!B$2:B$412,MATCH(klypsid!$B388,lehmad!$A$2:$A$412,0))</f>
        <v>38343</v>
      </c>
      <c r="P388">
        <f>INDEX(lehmad!D$2:D$412,MATCH(klypsid!$B388,lehmad!$A$2:$A$412,0))</f>
        <v>118</v>
      </c>
      <c r="Q388">
        <f>INDEX(lehmad!E$2:E$412,MATCH(klypsid!$B388,lehmad!$A$2:$A$412,0))</f>
        <v>1</v>
      </c>
      <c r="R388" t="str">
        <f>INDEX(lehmad!F$2:F$412,MATCH(klypsid!$B388,lehmad!$A$2:$A$412,0))</f>
        <v>DYNASTY-ET</v>
      </c>
      <c r="S388">
        <f>INDEX(lehmad!H$2:H$412,MATCH(klypsid!$B388,lehmad!$A$2:$A$412,0))</f>
        <v>124</v>
      </c>
      <c r="T388">
        <f>INDEX(lehmad!K$2:K$412,MATCH(klypsid!$B388,lehmad!$A$2:$A$412,0))</f>
        <v>108</v>
      </c>
      <c r="U388" s="4">
        <f t="shared" si="12"/>
        <v>3</v>
      </c>
      <c r="V388">
        <f t="shared" si="13"/>
        <v>31</v>
      </c>
    </row>
    <row r="389" spans="1:22" x14ac:dyDescent="0.25">
      <c r="A389">
        <v>3267</v>
      </c>
      <c r="B389" t="str">
        <f>"E"&amp;A389</f>
        <v>E3267</v>
      </c>
      <c r="C389" t="s">
        <v>21</v>
      </c>
      <c r="D389">
        <v>2</v>
      </c>
      <c r="E389">
        <f>IF(D389&lt;4,D389,4)</f>
        <v>2</v>
      </c>
      <c r="F389" s="1">
        <v>39537</v>
      </c>
      <c r="G389" s="1">
        <v>39663</v>
      </c>
      <c r="H389" s="3">
        <f>G389-F389</f>
        <v>126</v>
      </c>
      <c r="I389" s="3">
        <f>IF(H389&lt;=60,1,IF(H389&lt;=150,2,3))</f>
        <v>2</v>
      </c>
      <c r="J389">
        <v>47.7</v>
      </c>
      <c r="K389">
        <v>3.23</v>
      </c>
      <c r="L389">
        <v>3.25</v>
      </c>
      <c r="M389">
        <v>173</v>
      </c>
      <c r="N389">
        <f>LOG(M389/100,2)+3</f>
        <v>3.7907720378620002</v>
      </c>
      <c r="O389">
        <f>INDEX(lehmad!B$2:B$412,MATCH(klypsid!$B389,lehmad!$A$2:$A$412,0))</f>
        <v>38343</v>
      </c>
      <c r="P389">
        <f>INDEX(lehmad!D$2:D$412,MATCH(klypsid!$B389,lehmad!$A$2:$A$412,0))</f>
        <v>118</v>
      </c>
      <c r="Q389">
        <f>INDEX(lehmad!E$2:E$412,MATCH(klypsid!$B389,lehmad!$A$2:$A$412,0))</f>
        <v>1</v>
      </c>
      <c r="R389" t="str">
        <f>INDEX(lehmad!F$2:F$412,MATCH(klypsid!$B389,lehmad!$A$2:$A$412,0))</f>
        <v>DYNASTY-ET</v>
      </c>
      <c r="S389">
        <f>INDEX(lehmad!H$2:H$412,MATCH(klypsid!$B389,lehmad!$A$2:$A$412,0))</f>
        <v>124</v>
      </c>
      <c r="T389">
        <f>INDEX(lehmad!K$2:K$412,MATCH(klypsid!$B389,lehmad!$A$2:$A$412,0))</f>
        <v>108</v>
      </c>
      <c r="U389" s="4">
        <f t="shared" si="12"/>
        <v>4</v>
      </c>
      <c r="V389">
        <f t="shared" si="13"/>
        <v>32</v>
      </c>
    </row>
    <row r="390" spans="1:22" x14ac:dyDescent="0.25">
      <c r="A390">
        <v>3267</v>
      </c>
      <c r="B390" t="str">
        <f>"E"&amp;A390</f>
        <v>E3267</v>
      </c>
      <c r="C390" t="s">
        <v>21</v>
      </c>
      <c r="D390">
        <v>2</v>
      </c>
      <c r="E390">
        <f>IF(D390&lt;4,D390,4)</f>
        <v>2</v>
      </c>
      <c r="F390" s="1">
        <v>39537</v>
      </c>
      <c r="G390" s="1">
        <v>39693</v>
      </c>
      <c r="H390" s="3">
        <f>G390-F390</f>
        <v>156</v>
      </c>
      <c r="I390" s="3">
        <f>IF(H390&lt;=60,1,IF(H390&lt;=150,2,3))</f>
        <v>3</v>
      </c>
      <c r="J390">
        <v>46.7</v>
      </c>
      <c r="K390">
        <v>3.61</v>
      </c>
      <c r="L390">
        <v>3.32</v>
      </c>
      <c r="M390">
        <v>227</v>
      </c>
      <c r="N390">
        <f>LOG(M390/100,2)+3</f>
        <v>4.1826922975161906</v>
      </c>
      <c r="O390">
        <f>INDEX(lehmad!B$2:B$412,MATCH(klypsid!$B390,lehmad!$A$2:$A$412,0))</f>
        <v>38343</v>
      </c>
      <c r="P390">
        <f>INDEX(lehmad!D$2:D$412,MATCH(klypsid!$B390,lehmad!$A$2:$A$412,0))</f>
        <v>118</v>
      </c>
      <c r="Q390">
        <f>INDEX(lehmad!E$2:E$412,MATCH(klypsid!$B390,lehmad!$A$2:$A$412,0))</f>
        <v>1</v>
      </c>
      <c r="R390" t="str">
        <f>INDEX(lehmad!F$2:F$412,MATCH(klypsid!$B390,lehmad!$A$2:$A$412,0))</f>
        <v>DYNASTY-ET</v>
      </c>
      <c r="S390">
        <f>INDEX(lehmad!H$2:H$412,MATCH(klypsid!$B390,lehmad!$A$2:$A$412,0))</f>
        <v>124</v>
      </c>
      <c r="T390">
        <f>INDEX(lehmad!K$2:K$412,MATCH(klypsid!$B390,lehmad!$A$2:$A$412,0))</f>
        <v>108</v>
      </c>
      <c r="U390" s="4">
        <f t="shared" si="12"/>
        <v>5</v>
      </c>
      <c r="V390">
        <f t="shared" si="13"/>
        <v>30</v>
      </c>
    </row>
    <row r="391" spans="1:22" x14ac:dyDescent="0.25">
      <c r="A391">
        <v>3267</v>
      </c>
      <c r="B391" t="str">
        <f>"E"&amp;A391</f>
        <v>E3267</v>
      </c>
      <c r="C391" t="s">
        <v>21</v>
      </c>
      <c r="D391">
        <v>2</v>
      </c>
      <c r="E391">
        <f>IF(D391&lt;4,D391,4)</f>
        <v>2</v>
      </c>
      <c r="F391" s="1">
        <v>39537</v>
      </c>
      <c r="G391" s="1">
        <v>39722</v>
      </c>
      <c r="H391" s="3">
        <f>G391-F391</f>
        <v>185</v>
      </c>
      <c r="I391" s="3">
        <f>IF(H391&lt;=60,1,IF(H391&lt;=150,2,3))</f>
        <v>3</v>
      </c>
      <c r="J391">
        <v>39.4</v>
      </c>
      <c r="K391">
        <v>3.29</v>
      </c>
      <c r="L391">
        <v>3.63</v>
      </c>
      <c r="M391">
        <v>368</v>
      </c>
      <c r="N391">
        <f>LOG(M391/100,2)+3</f>
        <v>4.8797057662822887</v>
      </c>
      <c r="O391">
        <f>INDEX(lehmad!B$2:B$412,MATCH(klypsid!$B391,lehmad!$A$2:$A$412,0))</f>
        <v>38343</v>
      </c>
      <c r="P391">
        <f>INDEX(lehmad!D$2:D$412,MATCH(klypsid!$B391,lehmad!$A$2:$A$412,0))</f>
        <v>118</v>
      </c>
      <c r="Q391">
        <f>INDEX(lehmad!E$2:E$412,MATCH(klypsid!$B391,lehmad!$A$2:$A$412,0))</f>
        <v>1</v>
      </c>
      <c r="R391" t="str">
        <f>INDEX(lehmad!F$2:F$412,MATCH(klypsid!$B391,lehmad!$A$2:$A$412,0))</f>
        <v>DYNASTY-ET</v>
      </c>
      <c r="S391">
        <f>INDEX(lehmad!H$2:H$412,MATCH(klypsid!$B391,lehmad!$A$2:$A$412,0))</f>
        <v>124</v>
      </c>
      <c r="T391">
        <f>INDEX(lehmad!K$2:K$412,MATCH(klypsid!$B391,lehmad!$A$2:$A$412,0))</f>
        <v>108</v>
      </c>
      <c r="U391" s="4">
        <f t="shared" si="12"/>
        <v>6</v>
      </c>
      <c r="V391">
        <f t="shared" si="13"/>
        <v>29</v>
      </c>
    </row>
    <row r="392" spans="1:22" x14ac:dyDescent="0.25">
      <c r="A392">
        <v>3267</v>
      </c>
      <c r="B392" t="str">
        <f>"E"&amp;A392</f>
        <v>E3267</v>
      </c>
      <c r="C392" t="s">
        <v>21</v>
      </c>
      <c r="D392">
        <v>2</v>
      </c>
      <c r="E392">
        <f>IF(D392&lt;4,D392,4)</f>
        <v>2</v>
      </c>
      <c r="F392" s="1">
        <v>39537</v>
      </c>
      <c r="G392" s="1">
        <v>39754</v>
      </c>
      <c r="H392" s="3">
        <f>G392-F392</f>
        <v>217</v>
      </c>
      <c r="I392" s="3">
        <f>IF(H392&lt;=60,1,IF(H392&lt;=150,2,3))</f>
        <v>3</v>
      </c>
      <c r="J392">
        <v>40.9</v>
      </c>
      <c r="K392">
        <v>3.14</v>
      </c>
      <c r="L392">
        <v>3.48</v>
      </c>
      <c r="M392">
        <v>156</v>
      </c>
      <c r="N392">
        <f>LOG(M392/100,2)+3</f>
        <v>3.6415460290875239</v>
      </c>
      <c r="O392">
        <f>INDEX(lehmad!B$2:B$412,MATCH(klypsid!$B392,lehmad!$A$2:$A$412,0))</f>
        <v>38343</v>
      </c>
      <c r="P392">
        <f>INDEX(lehmad!D$2:D$412,MATCH(klypsid!$B392,lehmad!$A$2:$A$412,0))</f>
        <v>118</v>
      </c>
      <c r="Q392">
        <f>INDEX(lehmad!E$2:E$412,MATCH(klypsid!$B392,lehmad!$A$2:$A$412,0))</f>
        <v>1</v>
      </c>
      <c r="R392" t="str">
        <f>INDEX(lehmad!F$2:F$412,MATCH(klypsid!$B392,lehmad!$A$2:$A$412,0))</f>
        <v>DYNASTY-ET</v>
      </c>
      <c r="S392">
        <f>INDEX(lehmad!H$2:H$412,MATCH(klypsid!$B392,lehmad!$A$2:$A$412,0))</f>
        <v>124</v>
      </c>
      <c r="T392">
        <f>INDEX(lehmad!K$2:K$412,MATCH(klypsid!$B392,lehmad!$A$2:$A$412,0))</f>
        <v>108</v>
      </c>
      <c r="U392" s="4">
        <f t="shared" si="12"/>
        <v>7</v>
      </c>
      <c r="V392">
        <f t="shared" si="13"/>
        <v>32</v>
      </c>
    </row>
    <row r="393" spans="1:22" x14ac:dyDescent="0.25">
      <c r="A393">
        <v>3267</v>
      </c>
      <c r="B393" t="str">
        <f>"E"&amp;A393</f>
        <v>E3267</v>
      </c>
      <c r="C393" t="s">
        <v>21</v>
      </c>
      <c r="D393">
        <v>2</v>
      </c>
      <c r="E393">
        <f>IF(D393&lt;4,D393,4)</f>
        <v>2</v>
      </c>
      <c r="F393" s="1">
        <v>39537</v>
      </c>
      <c r="G393" s="1">
        <v>39783</v>
      </c>
      <c r="H393" s="3">
        <f>G393-F393</f>
        <v>246</v>
      </c>
      <c r="I393" s="3">
        <f>IF(H393&lt;=60,1,IF(H393&lt;=150,2,3))</f>
        <v>3</v>
      </c>
      <c r="J393">
        <v>41.1</v>
      </c>
      <c r="K393">
        <v>3.86</v>
      </c>
      <c r="L393">
        <v>3.39</v>
      </c>
      <c r="M393">
        <v>167</v>
      </c>
      <c r="N393">
        <f>LOG(M393/100,2)+3</f>
        <v>3.7398481026993275</v>
      </c>
      <c r="O393">
        <f>INDEX(lehmad!B$2:B$412,MATCH(klypsid!$B393,lehmad!$A$2:$A$412,0))</f>
        <v>38343</v>
      </c>
      <c r="P393">
        <f>INDEX(lehmad!D$2:D$412,MATCH(klypsid!$B393,lehmad!$A$2:$A$412,0))</f>
        <v>118</v>
      </c>
      <c r="Q393">
        <f>INDEX(lehmad!E$2:E$412,MATCH(klypsid!$B393,lehmad!$A$2:$A$412,0))</f>
        <v>1</v>
      </c>
      <c r="R393" t="str">
        <f>INDEX(lehmad!F$2:F$412,MATCH(klypsid!$B393,lehmad!$A$2:$A$412,0))</f>
        <v>DYNASTY-ET</v>
      </c>
      <c r="S393">
        <f>INDEX(lehmad!H$2:H$412,MATCH(klypsid!$B393,lehmad!$A$2:$A$412,0))</f>
        <v>124</v>
      </c>
      <c r="T393">
        <f>INDEX(lehmad!K$2:K$412,MATCH(klypsid!$B393,lehmad!$A$2:$A$412,0))</f>
        <v>108</v>
      </c>
      <c r="U393" s="4">
        <f t="shared" si="12"/>
        <v>8</v>
      </c>
      <c r="V393">
        <f t="shared" si="13"/>
        <v>29</v>
      </c>
    </row>
    <row r="394" spans="1:22" x14ac:dyDescent="0.25">
      <c r="A394">
        <v>3267</v>
      </c>
      <c r="B394" t="str">
        <f>"E"&amp;A394</f>
        <v>E3267</v>
      </c>
      <c r="C394" t="s">
        <v>21</v>
      </c>
      <c r="D394">
        <v>2</v>
      </c>
      <c r="E394">
        <f>IF(D394&lt;4,D394,4)</f>
        <v>2</v>
      </c>
      <c r="F394" s="1">
        <v>39537</v>
      </c>
      <c r="G394" s="1">
        <v>39817</v>
      </c>
      <c r="H394" s="3">
        <f>G394-F394</f>
        <v>280</v>
      </c>
      <c r="I394" s="3">
        <f>IF(H394&lt;=60,1,IF(H394&lt;=150,2,3))</f>
        <v>3</v>
      </c>
      <c r="J394">
        <v>32.200000000000003</v>
      </c>
      <c r="K394">
        <v>3.54</v>
      </c>
      <c r="L394">
        <v>3.42</v>
      </c>
      <c r="M394">
        <v>113</v>
      </c>
      <c r="N394">
        <f>LOG(M394/100,2)+3</f>
        <v>3.176322772640463</v>
      </c>
      <c r="O394">
        <f>INDEX(lehmad!B$2:B$412,MATCH(klypsid!$B394,lehmad!$A$2:$A$412,0))</f>
        <v>38343</v>
      </c>
      <c r="P394">
        <f>INDEX(lehmad!D$2:D$412,MATCH(klypsid!$B394,lehmad!$A$2:$A$412,0))</f>
        <v>118</v>
      </c>
      <c r="Q394">
        <f>INDEX(lehmad!E$2:E$412,MATCH(klypsid!$B394,lehmad!$A$2:$A$412,0))</f>
        <v>1</v>
      </c>
      <c r="R394" t="str">
        <f>INDEX(lehmad!F$2:F$412,MATCH(klypsid!$B394,lehmad!$A$2:$A$412,0))</f>
        <v>DYNASTY-ET</v>
      </c>
      <c r="S394">
        <f>INDEX(lehmad!H$2:H$412,MATCH(klypsid!$B394,lehmad!$A$2:$A$412,0))</f>
        <v>124</v>
      </c>
      <c r="T394">
        <f>INDEX(lehmad!K$2:K$412,MATCH(klypsid!$B394,lehmad!$A$2:$A$412,0))</f>
        <v>108</v>
      </c>
      <c r="U394" s="4">
        <f t="shared" si="12"/>
        <v>9</v>
      </c>
      <c r="V394">
        <f t="shared" si="13"/>
        <v>34</v>
      </c>
    </row>
    <row r="395" spans="1:22" x14ac:dyDescent="0.25">
      <c r="A395">
        <v>3267</v>
      </c>
      <c r="B395" t="str">
        <f>"E"&amp;A395</f>
        <v>E3267</v>
      </c>
      <c r="C395" t="s">
        <v>21</v>
      </c>
      <c r="D395">
        <v>2</v>
      </c>
      <c r="E395">
        <f>IF(D395&lt;4,D395,4)</f>
        <v>2</v>
      </c>
      <c r="F395" s="1">
        <v>39537</v>
      </c>
      <c r="G395" s="1">
        <v>39845</v>
      </c>
      <c r="H395" s="3">
        <f>G395-F395</f>
        <v>308</v>
      </c>
      <c r="I395" s="3">
        <f>IF(H395&lt;=60,1,IF(H395&lt;=150,2,3))</f>
        <v>3</v>
      </c>
      <c r="J395">
        <v>26.3</v>
      </c>
      <c r="K395">
        <v>3.72</v>
      </c>
      <c r="L395">
        <v>3.21</v>
      </c>
      <c r="M395">
        <v>99</v>
      </c>
      <c r="N395">
        <f>LOG(M395/100,2)+3</f>
        <v>2.9855004303048851</v>
      </c>
      <c r="O395">
        <f>INDEX(lehmad!B$2:B$412,MATCH(klypsid!$B395,lehmad!$A$2:$A$412,0))</f>
        <v>38343</v>
      </c>
      <c r="P395">
        <f>INDEX(lehmad!D$2:D$412,MATCH(klypsid!$B395,lehmad!$A$2:$A$412,0))</f>
        <v>118</v>
      </c>
      <c r="Q395">
        <f>INDEX(lehmad!E$2:E$412,MATCH(klypsid!$B395,lehmad!$A$2:$A$412,0))</f>
        <v>1</v>
      </c>
      <c r="R395" t="str">
        <f>INDEX(lehmad!F$2:F$412,MATCH(klypsid!$B395,lehmad!$A$2:$A$412,0))</f>
        <v>DYNASTY-ET</v>
      </c>
      <c r="S395">
        <f>INDEX(lehmad!H$2:H$412,MATCH(klypsid!$B395,lehmad!$A$2:$A$412,0))</f>
        <v>124</v>
      </c>
      <c r="T395">
        <f>INDEX(lehmad!K$2:K$412,MATCH(klypsid!$B395,lehmad!$A$2:$A$412,0))</f>
        <v>108</v>
      </c>
      <c r="U395" s="4">
        <f t="shared" si="12"/>
        <v>10</v>
      </c>
      <c r="V395">
        <f t="shared" si="13"/>
        <v>28</v>
      </c>
    </row>
    <row r="396" spans="1:22" x14ac:dyDescent="0.25">
      <c r="A396">
        <v>3267</v>
      </c>
      <c r="B396" t="str">
        <f>"E"&amp;A396</f>
        <v>E3267</v>
      </c>
      <c r="C396" t="s">
        <v>21</v>
      </c>
      <c r="D396">
        <v>3</v>
      </c>
      <c r="E396">
        <f>IF(D396&lt;4,D396,4)</f>
        <v>3</v>
      </c>
      <c r="F396" s="1">
        <v>39914</v>
      </c>
      <c r="G396" s="1">
        <v>39944</v>
      </c>
      <c r="H396" s="3">
        <f>G396-F396</f>
        <v>30</v>
      </c>
      <c r="I396" s="3">
        <f>IF(H396&lt;=60,1,IF(H396&lt;=150,2,3))</f>
        <v>1</v>
      </c>
      <c r="J396">
        <v>38.799999999999997</v>
      </c>
      <c r="K396">
        <v>3.29</v>
      </c>
      <c r="L396">
        <v>2.79</v>
      </c>
      <c r="M396">
        <v>114</v>
      </c>
      <c r="N396">
        <f>LOG(M396/100,2)+3</f>
        <v>3.1890338243900169</v>
      </c>
      <c r="O396">
        <f>INDEX(lehmad!B$2:B$412,MATCH(klypsid!$B396,lehmad!$A$2:$A$412,0))</f>
        <v>38343</v>
      </c>
      <c r="P396">
        <f>INDEX(lehmad!D$2:D$412,MATCH(klypsid!$B396,lehmad!$A$2:$A$412,0))</f>
        <v>118</v>
      </c>
      <c r="Q396">
        <f>INDEX(lehmad!E$2:E$412,MATCH(klypsid!$B396,lehmad!$A$2:$A$412,0))</f>
        <v>1</v>
      </c>
      <c r="R396" t="str">
        <f>INDEX(lehmad!F$2:F$412,MATCH(klypsid!$B396,lehmad!$A$2:$A$412,0))</f>
        <v>DYNASTY-ET</v>
      </c>
      <c r="S396">
        <f>INDEX(lehmad!H$2:H$412,MATCH(klypsid!$B396,lehmad!$A$2:$A$412,0))</f>
        <v>124</v>
      </c>
      <c r="T396">
        <f>INDEX(lehmad!K$2:K$412,MATCH(klypsid!$B396,lehmad!$A$2:$A$412,0))</f>
        <v>108</v>
      </c>
      <c r="U396" s="4">
        <f t="shared" si="12"/>
        <v>1</v>
      </c>
      <c r="V396">
        <f t="shared" si="13"/>
        <v>30</v>
      </c>
    </row>
    <row r="397" spans="1:22" x14ac:dyDescent="0.25">
      <c r="A397">
        <v>3267</v>
      </c>
      <c r="B397" t="str">
        <f>"E"&amp;A397</f>
        <v>E3267</v>
      </c>
      <c r="C397" t="s">
        <v>21</v>
      </c>
      <c r="D397">
        <v>3</v>
      </c>
      <c r="E397">
        <f>IF(D397&lt;4,D397,4)</f>
        <v>3</v>
      </c>
      <c r="F397" s="1">
        <v>39914</v>
      </c>
      <c r="G397" s="1">
        <v>39972</v>
      </c>
      <c r="H397" s="3">
        <f>G397-F397</f>
        <v>58</v>
      </c>
      <c r="I397" s="3">
        <f>IF(H397&lt;=60,1,IF(H397&lt;=150,2,3))</f>
        <v>1</v>
      </c>
      <c r="J397">
        <v>47.8</v>
      </c>
      <c r="K397">
        <v>4.3600000000000003</v>
      </c>
      <c r="L397">
        <v>3.31</v>
      </c>
      <c r="M397">
        <v>4019</v>
      </c>
      <c r="N397">
        <f>LOG(M397/100,2)+3</f>
        <v>8.3287646722840201</v>
      </c>
      <c r="O397">
        <f>INDEX(lehmad!B$2:B$412,MATCH(klypsid!$B397,lehmad!$A$2:$A$412,0))</f>
        <v>38343</v>
      </c>
      <c r="P397">
        <f>INDEX(lehmad!D$2:D$412,MATCH(klypsid!$B397,lehmad!$A$2:$A$412,0))</f>
        <v>118</v>
      </c>
      <c r="Q397">
        <f>INDEX(lehmad!E$2:E$412,MATCH(klypsid!$B397,lehmad!$A$2:$A$412,0))</f>
        <v>1</v>
      </c>
      <c r="R397" t="str">
        <f>INDEX(lehmad!F$2:F$412,MATCH(klypsid!$B397,lehmad!$A$2:$A$412,0))</f>
        <v>DYNASTY-ET</v>
      </c>
      <c r="S397">
        <f>INDEX(lehmad!H$2:H$412,MATCH(klypsid!$B397,lehmad!$A$2:$A$412,0))</f>
        <v>124</v>
      </c>
      <c r="T397">
        <f>INDEX(lehmad!K$2:K$412,MATCH(klypsid!$B397,lehmad!$A$2:$A$412,0))</f>
        <v>108</v>
      </c>
      <c r="U397" s="4">
        <f t="shared" si="12"/>
        <v>2</v>
      </c>
      <c r="V397">
        <f t="shared" si="13"/>
        <v>28</v>
      </c>
    </row>
    <row r="398" spans="1:22" x14ac:dyDescent="0.25">
      <c r="A398">
        <v>3267</v>
      </c>
      <c r="B398" t="str">
        <f>"E"&amp;A398</f>
        <v>E3267</v>
      </c>
      <c r="C398" t="s">
        <v>21</v>
      </c>
      <c r="D398">
        <v>3</v>
      </c>
      <c r="E398">
        <f>IF(D398&lt;4,D398,4)</f>
        <v>3</v>
      </c>
      <c r="F398" s="1">
        <v>39914</v>
      </c>
      <c r="G398" s="1">
        <v>40007</v>
      </c>
      <c r="H398" s="3">
        <f>G398-F398</f>
        <v>93</v>
      </c>
      <c r="I398" s="3">
        <f>IF(H398&lt;=60,1,IF(H398&lt;=150,2,3))</f>
        <v>2</v>
      </c>
      <c r="J398">
        <v>50.6</v>
      </c>
      <c r="K398">
        <v>3.38</v>
      </c>
      <c r="L398">
        <v>3.29</v>
      </c>
      <c r="M398">
        <v>521</v>
      </c>
      <c r="N398">
        <f>LOG(M398/100,2)+3</f>
        <v>5.3812833725037841</v>
      </c>
      <c r="O398">
        <f>INDEX(lehmad!B$2:B$412,MATCH(klypsid!$B398,lehmad!$A$2:$A$412,0))</f>
        <v>38343</v>
      </c>
      <c r="P398">
        <f>INDEX(lehmad!D$2:D$412,MATCH(klypsid!$B398,lehmad!$A$2:$A$412,0))</f>
        <v>118</v>
      </c>
      <c r="Q398">
        <f>INDEX(lehmad!E$2:E$412,MATCH(klypsid!$B398,lehmad!$A$2:$A$412,0))</f>
        <v>1</v>
      </c>
      <c r="R398" t="str">
        <f>INDEX(lehmad!F$2:F$412,MATCH(klypsid!$B398,lehmad!$A$2:$A$412,0))</f>
        <v>DYNASTY-ET</v>
      </c>
      <c r="S398">
        <f>INDEX(lehmad!H$2:H$412,MATCH(klypsid!$B398,lehmad!$A$2:$A$412,0))</f>
        <v>124</v>
      </c>
      <c r="T398">
        <f>INDEX(lehmad!K$2:K$412,MATCH(klypsid!$B398,lehmad!$A$2:$A$412,0))</f>
        <v>108</v>
      </c>
      <c r="U398" s="4">
        <f t="shared" si="12"/>
        <v>3</v>
      </c>
      <c r="V398">
        <f t="shared" si="13"/>
        <v>35</v>
      </c>
    </row>
    <row r="399" spans="1:22" x14ac:dyDescent="0.25">
      <c r="A399">
        <v>3267</v>
      </c>
      <c r="B399" t="str">
        <f>"E"&amp;A399</f>
        <v>E3267</v>
      </c>
      <c r="C399" t="s">
        <v>21</v>
      </c>
      <c r="D399">
        <v>3</v>
      </c>
      <c r="E399">
        <f>IF(D399&lt;4,D399,4)</f>
        <v>3</v>
      </c>
      <c r="F399" s="1">
        <v>39914</v>
      </c>
      <c r="G399" s="1">
        <v>40037</v>
      </c>
      <c r="H399" s="3">
        <f>G399-F399</f>
        <v>123</v>
      </c>
      <c r="I399" s="3">
        <f>IF(H399&lt;=60,1,IF(H399&lt;=150,2,3))</f>
        <v>2</v>
      </c>
      <c r="J399">
        <v>45.9</v>
      </c>
      <c r="K399">
        <v>3.08</v>
      </c>
      <c r="L399">
        <v>3.26</v>
      </c>
      <c r="M399">
        <v>384</v>
      </c>
      <c r="N399">
        <f>LOG(M399/100,2)+3</f>
        <v>4.9411063109464317</v>
      </c>
      <c r="O399">
        <f>INDEX(lehmad!B$2:B$412,MATCH(klypsid!$B399,lehmad!$A$2:$A$412,0))</f>
        <v>38343</v>
      </c>
      <c r="P399">
        <f>INDEX(lehmad!D$2:D$412,MATCH(klypsid!$B399,lehmad!$A$2:$A$412,0))</f>
        <v>118</v>
      </c>
      <c r="Q399">
        <f>INDEX(lehmad!E$2:E$412,MATCH(klypsid!$B399,lehmad!$A$2:$A$412,0))</f>
        <v>1</v>
      </c>
      <c r="R399" t="str">
        <f>INDEX(lehmad!F$2:F$412,MATCH(klypsid!$B399,lehmad!$A$2:$A$412,0))</f>
        <v>DYNASTY-ET</v>
      </c>
      <c r="S399">
        <f>INDEX(lehmad!H$2:H$412,MATCH(klypsid!$B399,lehmad!$A$2:$A$412,0))</f>
        <v>124</v>
      </c>
      <c r="T399">
        <f>INDEX(lehmad!K$2:K$412,MATCH(klypsid!$B399,lehmad!$A$2:$A$412,0))</f>
        <v>108</v>
      </c>
      <c r="U399" s="4">
        <f t="shared" si="12"/>
        <v>4</v>
      </c>
      <c r="V399">
        <f t="shared" si="13"/>
        <v>30</v>
      </c>
    </row>
    <row r="400" spans="1:22" x14ac:dyDescent="0.25">
      <c r="A400">
        <v>3267</v>
      </c>
      <c r="B400" t="str">
        <f>"E"&amp;A400</f>
        <v>E3267</v>
      </c>
      <c r="C400" t="s">
        <v>21</v>
      </c>
      <c r="D400">
        <v>3</v>
      </c>
      <c r="E400">
        <f>IF(D400&lt;4,D400,4)</f>
        <v>3</v>
      </c>
      <c r="F400" s="1">
        <v>39914</v>
      </c>
      <c r="G400" s="1">
        <v>40066</v>
      </c>
      <c r="H400" s="3">
        <f>G400-F400</f>
        <v>152</v>
      </c>
      <c r="I400" s="3">
        <f>IF(H400&lt;=60,1,IF(H400&lt;=150,2,3))</f>
        <v>3</v>
      </c>
      <c r="J400">
        <v>44.8</v>
      </c>
      <c r="K400">
        <v>4.51</v>
      </c>
      <c r="L400">
        <v>3.27</v>
      </c>
      <c r="M400">
        <v>427</v>
      </c>
      <c r="N400">
        <f>LOG(M400/100,2)+3</f>
        <v>5.0942360698457652</v>
      </c>
      <c r="O400">
        <f>INDEX(lehmad!B$2:B$412,MATCH(klypsid!$B400,lehmad!$A$2:$A$412,0))</f>
        <v>38343</v>
      </c>
      <c r="P400">
        <f>INDEX(lehmad!D$2:D$412,MATCH(klypsid!$B400,lehmad!$A$2:$A$412,0))</f>
        <v>118</v>
      </c>
      <c r="Q400">
        <f>INDEX(lehmad!E$2:E$412,MATCH(klypsid!$B400,lehmad!$A$2:$A$412,0))</f>
        <v>1</v>
      </c>
      <c r="R400" t="str">
        <f>INDEX(lehmad!F$2:F$412,MATCH(klypsid!$B400,lehmad!$A$2:$A$412,0))</f>
        <v>DYNASTY-ET</v>
      </c>
      <c r="S400">
        <f>INDEX(lehmad!H$2:H$412,MATCH(klypsid!$B400,lehmad!$A$2:$A$412,0))</f>
        <v>124</v>
      </c>
      <c r="T400">
        <f>INDEX(lehmad!K$2:K$412,MATCH(klypsid!$B400,lehmad!$A$2:$A$412,0))</f>
        <v>108</v>
      </c>
      <c r="U400" s="4">
        <f t="shared" si="12"/>
        <v>5</v>
      </c>
      <c r="V400">
        <f t="shared" si="13"/>
        <v>29</v>
      </c>
    </row>
    <row r="401" spans="1:22" x14ac:dyDescent="0.25">
      <c r="A401">
        <v>3267</v>
      </c>
      <c r="B401" t="str">
        <f>"E"&amp;A401</f>
        <v>E3267</v>
      </c>
      <c r="C401" t="s">
        <v>21</v>
      </c>
      <c r="D401">
        <v>3</v>
      </c>
      <c r="E401">
        <f>IF(D401&lt;4,D401,4)</f>
        <v>3</v>
      </c>
      <c r="F401" s="1">
        <v>39914</v>
      </c>
      <c r="G401" s="1">
        <v>40094</v>
      </c>
      <c r="H401" s="3">
        <f>G401-F401</f>
        <v>180</v>
      </c>
      <c r="I401" s="3">
        <f>IF(H401&lt;=60,1,IF(H401&lt;=150,2,3))</f>
        <v>3</v>
      </c>
      <c r="J401">
        <v>43.2</v>
      </c>
      <c r="K401">
        <v>4.0199999999999996</v>
      </c>
      <c r="L401">
        <v>3.31</v>
      </c>
      <c r="M401">
        <v>874</v>
      </c>
      <c r="N401">
        <f>LOG(M401/100,2)+3</f>
        <v>6.1276332797258739</v>
      </c>
      <c r="O401">
        <f>INDEX(lehmad!B$2:B$412,MATCH(klypsid!$B401,lehmad!$A$2:$A$412,0))</f>
        <v>38343</v>
      </c>
      <c r="P401">
        <f>INDEX(lehmad!D$2:D$412,MATCH(klypsid!$B401,lehmad!$A$2:$A$412,0))</f>
        <v>118</v>
      </c>
      <c r="Q401">
        <f>INDEX(lehmad!E$2:E$412,MATCH(klypsid!$B401,lehmad!$A$2:$A$412,0))</f>
        <v>1</v>
      </c>
      <c r="R401" t="str">
        <f>INDEX(lehmad!F$2:F$412,MATCH(klypsid!$B401,lehmad!$A$2:$A$412,0))</f>
        <v>DYNASTY-ET</v>
      </c>
      <c r="S401">
        <f>INDEX(lehmad!H$2:H$412,MATCH(klypsid!$B401,lehmad!$A$2:$A$412,0))</f>
        <v>124</v>
      </c>
      <c r="T401">
        <f>INDEX(lehmad!K$2:K$412,MATCH(klypsid!$B401,lehmad!$A$2:$A$412,0))</f>
        <v>108</v>
      </c>
      <c r="U401" s="4">
        <f t="shared" si="12"/>
        <v>6</v>
      </c>
      <c r="V401">
        <f t="shared" si="13"/>
        <v>28</v>
      </c>
    </row>
    <row r="402" spans="1:22" x14ac:dyDescent="0.25">
      <c r="A402">
        <v>3267</v>
      </c>
      <c r="B402" t="str">
        <f>"E"&amp;A402</f>
        <v>E3267</v>
      </c>
      <c r="C402" t="s">
        <v>21</v>
      </c>
      <c r="D402">
        <v>3</v>
      </c>
      <c r="E402">
        <f>IF(D402&lt;4,D402,4)</f>
        <v>3</v>
      </c>
      <c r="F402" s="1">
        <v>39914</v>
      </c>
      <c r="G402" s="1">
        <v>40125</v>
      </c>
      <c r="H402" s="3">
        <f>G402-F402</f>
        <v>211</v>
      </c>
      <c r="I402" s="3">
        <f>IF(H402&lt;=60,1,IF(H402&lt;=150,2,3))</f>
        <v>3</v>
      </c>
      <c r="J402">
        <v>40.299999999999997</v>
      </c>
      <c r="K402">
        <v>4.25</v>
      </c>
      <c r="L402">
        <v>3.57</v>
      </c>
      <c r="M402">
        <v>990</v>
      </c>
      <c r="N402">
        <f>LOG(M402/100,2)+3</f>
        <v>6.3074285251922477</v>
      </c>
      <c r="O402">
        <f>INDEX(lehmad!B$2:B$412,MATCH(klypsid!$B402,lehmad!$A$2:$A$412,0))</f>
        <v>38343</v>
      </c>
      <c r="P402">
        <f>INDEX(lehmad!D$2:D$412,MATCH(klypsid!$B402,lehmad!$A$2:$A$412,0))</f>
        <v>118</v>
      </c>
      <c r="Q402">
        <f>INDEX(lehmad!E$2:E$412,MATCH(klypsid!$B402,lehmad!$A$2:$A$412,0))</f>
        <v>1</v>
      </c>
      <c r="R402" t="str">
        <f>INDEX(lehmad!F$2:F$412,MATCH(klypsid!$B402,lehmad!$A$2:$A$412,0))</f>
        <v>DYNASTY-ET</v>
      </c>
      <c r="S402">
        <f>INDEX(lehmad!H$2:H$412,MATCH(klypsid!$B402,lehmad!$A$2:$A$412,0))</f>
        <v>124</v>
      </c>
      <c r="T402">
        <f>INDEX(lehmad!K$2:K$412,MATCH(klypsid!$B402,lehmad!$A$2:$A$412,0))</f>
        <v>108</v>
      </c>
      <c r="U402" s="4">
        <f t="shared" si="12"/>
        <v>7</v>
      </c>
      <c r="V402">
        <f t="shared" si="13"/>
        <v>31</v>
      </c>
    </row>
    <row r="403" spans="1:22" x14ac:dyDescent="0.25">
      <c r="A403">
        <v>3267</v>
      </c>
      <c r="B403" t="str">
        <f>"E"&amp;A403</f>
        <v>E3267</v>
      </c>
      <c r="C403" t="s">
        <v>21</v>
      </c>
      <c r="D403">
        <v>3</v>
      </c>
      <c r="E403">
        <f>IF(D403&lt;4,D403,4)</f>
        <v>3</v>
      </c>
      <c r="F403" s="1">
        <v>39914</v>
      </c>
      <c r="G403" s="1">
        <v>40153</v>
      </c>
      <c r="H403" s="3">
        <f>G403-F403</f>
        <v>239</v>
      </c>
      <c r="I403" s="3">
        <f>IF(H403&lt;=60,1,IF(H403&lt;=150,2,3))</f>
        <v>3</v>
      </c>
      <c r="J403">
        <v>34.9</v>
      </c>
      <c r="K403">
        <v>4.51</v>
      </c>
      <c r="L403">
        <v>3.57</v>
      </c>
      <c r="M403">
        <v>160</v>
      </c>
      <c r="N403">
        <f>LOG(M403/100,2)+3</f>
        <v>3.6780719051126378</v>
      </c>
      <c r="O403">
        <f>INDEX(lehmad!B$2:B$412,MATCH(klypsid!$B403,lehmad!$A$2:$A$412,0))</f>
        <v>38343</v>
      </c>
      <c r="P403">
        <f>INDEX(lehmad!D$2:D$412,MATCH(klypsid!$B403,lehmad!$A$2:$A$412,0))</f>
        <v>118</v>
      </c>
      <c r="Q403">
        <f>INDEX(lehmad!E$2:E$412,MATCH(klypsid!$B403,lehmad!$A$2:$A$412,0))</f>
        <v>1</v>
      </c>
      <c r="R403" t="str">
        <f>INDEX(lehmad!F$2:F$412,MATCH(klypsid!$B403,lehmad!$A$2:$A$412,0))</f>
        <v>DYNASTY-ET</v>
      </c>
      <c r="S403">
        <f>INDEX(lehmad!H$2:H$412,MATCH(klypsid!$B403,lehmad!$A$2:$A$412,0))</f>
        <v>124</v>
      </c>
      <c r="T403">
        <f>INDEX(lehmad!K$2:K$412,MATCH(klypsid!$B403,lehmad!$A$2:$A$412,0))</f>
        <v>108</v>
      </c>
      <c r="U403" s="4">
        <f t="shared" si="12"/>
        <v>8</v>
      </c>
      <c r="V403">
        <f t="shared" si="13"/>
        <v>28</v>
      </c>
    </row>
    <row r="404" spans="1:22" x14ac:dyDescent="0.25">
      <c r="A404">
        <v>3267</v>
      </c>
      <c r="B404" t="str">
        <f>"E"&amp;A404</f>
        <v>E3267</v>
      </c>
      <c r="C404" t="s">
        <v>21</v>
      </c>
      <c r="D404">
        <v>3</v>
      </c>
      <c r="E404">
        <f>IF(D404&lt;4,D404,4)</f>
        <v>3</v>
      </c>
      <c r="F404" s="1">
        <v>39914</v>
      </c>
      <c r="G404" s="1">
        <v>40186</v>
      </c>
      <c r="H404" s="3">
        <f>G404-F404</f>
        <v>272</v>
      </c>
      <c r="I404" s="3">
        <f>IF(H404&lt;=60,1,IF(H404&lt;=150,2,3))</f>
        <v>3</v>
      </c>
      <c r="J404">
        <v>32.200000000000003</v>
      </c>
      <c r="K404">
        <v>4.3099999999999996</v>
      </c>
      <c r="L404">
        <v>3.42</v>
      </c>
      <c r="M404">
        <v>43</v>
      </c>
      <c r="N404">
        <f>LOG(M404/100,2)+3</f>
        <v>1.7824085649273731</v>
      </c>
      <c r="O404">
        <f>INDEX(lehmad!B$2:B$412,MATCH(klypsid!$B404,lehmad!$A$2:$A$412,0))</f>
        <v>38343</v>
      </c>
      <c r="P404">
        <f>INDEX(lehmad!D$2:D$412,MATCH(klypsid!$B404,lehmad!$A$2:$A$412,0))</f>
        <v>118</v>
      </c>
      <c r="Q404">
        <f>INDEX(lehmad!E$2:E$412,MATCH(klypsid!$B404,lehmad!$A$2:$A$412,0))</f>
        <v>1</v>
      </c>
      <c r="R404" t="str">
        <f>INDEX(lehmad!F$2:F$412,MATCH(klypsid!$B404,lehmad!$A$2:$A$412,0))</f>
        <v>DYNASTY-ET</v>
      </c>
      <c r="S404">
        <f>INDEX(lehmad!H$2:H$412,MATCH(klypsid!$B404,lehmad!$A$2:$A$412,0))</f>
        <v>124</v>
      </c>
      <c r="T404">
        <f>INDEX(lehmad!K$2:K$412,MATCH(klypsid!$B404,lehmad!$A$2:$A$412,0))</f>
        <v>108</v>
      </c>
      <c r="U404" s="4">
        <f t="shared" si="12"/>
        <v>9</v>
      </c>
      <c r="V404">
        <f t="shared" si="13"/>
        <v>33</v>
      </c>
    </row>
    <row r="405" spans="1:22" x14ac:dyDescent="0.25">
      <c r="A405">
        <v>3267</v>
      </c>
      <c r="B405" t="str">
        <f>"E"&amp;A405</f>
        <v>E3267</v>
      </c>
      <c r="C405" t="s">
        <v>21</v>
      </c>
      <c r="D405">
        <v>3</v>
      </c>
      <c r="E405">
        <f>IF(D405&lt;4,D405,4)</f>
        <v>3</v>
      </c>
      <c r="F405" s="1">
        <v>39914</v>
      </c>
      <c r="G405" s="1">
        <v>40214</v>
      </c>
      <c r="H405" s="3">
        <f>G405-F405</f>
        <v>300</v>
      </c>
      <c r="I405" s="3">
        <f>IF(H405&lt;=60,1,IF(H405&lt;=150,2,3))</f>
        <v>3</v>
      </c>
      <c r="J405">
        <v>32</v>
      </c>
      <c r="K405">
        <v>4.1100000000000003</v>
      </c>
      <c r="L405">
        <v>3.37</v>
      </c>
      <c r="M405">
        <v>38</v>
      </c>
      <c r="N405">
        <f>LOG(M405/100,2)+3</f>
        <v>1.6040713236688608</v>
      </c>
      <c r="O405">
        <f>INDEX(lehmad!B$2:B$412,MATCH(klypsid!$B405,lehmad!$A$2:$A$412,0))</f>
        <v>38343</v>
      </c>
      <c r="P405">
        <f>INDEX(lehmad!D$2:D$412,MATCH(klypsid!$B405,lehmad!$A$2:$A$412,0))</f>
        <v>118</v>
      </c>
      <c r="Q405">
        <f>INDEX(lehmad!E$2:E$412,MATCH(klypsid!$B405,lehmad!$A$2:$A$412,0))</f>
        <v>1</v>
      </c>
      <c r="R405" t="str">
        <f>INDEX(lehmad!F$2:F$412,MATCH(klypsid!$B405,lehmad!$A$2:$A$412,0))</f>
        <v>DYNASTY-ET</v>
      </c>
      <c r="S405">
        <f>INDEX(lehmad!H$2:H$412,MATCH(klypsid!$B405,lehmad!$A$2:$A$412,0))</f>
        <v>124</v>
      </c>
      <c r="T405">
        <f>INDEX(lehmad!K$2:K$412,MATCH(klypsid!$B405,lehmad!$A$2:$A$412,0))</f>
        <v>108</v>
      </c>
      <c r="U405" s="4">
        <f t="shared" si="12"/>
        <v>10</v>
      </c>
      <c r="V405">
        <f t="shared" si="13"/>
        <v>28</v>
      </c>
    </row>
    <row r="406" spans="1:22" x14ac:dyDescent="0.25">
      <c r="A406">
        <v>3267</v>
      </c>
      <c r="B406" t="str">
        <f>"E"&amp;A406</f>
        <v>E3267</v>
      </c>
      <c r="C406" t="s">
        <v>21</v>
      </c>
      <c r="D406">
        <v>3</v>
      </c>
      <c r="E406">
        <f>IF(D406&lt;4,D406,4)</f>
        <v>3</v>
      </c>
      <c r="F406" s="1">
        <v>39914</v>
      </c>
      <c r="G406" s="1">
        <v>40242</v>
      </c>
      <c r="H406" s="3">
        <f>G406-F406</f>
        <v>328</v>
      </c>
      <c r="I406" s="3">
        <f>IF(H406&lt;=60,1,IF(H406&lt;=150,2,3))</f>
        <v>3</v>
      </c>
      <c r="J406">
        <v>29.4</v>
      </c>
      <c r="K406">
        <v>4.59</v>
      </c>
      <c r="L406">
        <v>3.4</v>
      </c>
      <c r="M406">
        <v>55</v>
      </c>
      <c r="N406">
        <f>LOG(M406/100,2)+3</f>
        <v>2.1375035237499347</v>
      </c>
      <c r="O406">
        <f>INDEX(lehmad!B$2:B$412,MATCH(klypsid!$B406,lehmad!$A$2:$A$412,0))</f>
        <v>38343</v>
      </c>
      <c r="P406">
        <f>INDEX(lehmad!D$2:D$412,MATCH(klypsid!$B406,lehmad!$A$2:$A$412,0))</f>
        <v>118</v>
      </c>
      <c r="Q406">
        <f>INDEX(lehmad!E$2:E$412,MATCH(klypsid!$B406,lehmad!$A$2:$A$412,0))</f>
        <v>1</v>
      </c>
      <c r="R406" t="str">
        <f>INDEX(lehmad!F$2:F$412,MATCH(klypsid!$B406,lehmad!$A$2:$A$412,0))</f>
        <v>DYNASTY-ET</v>
      </c>
      <c r="S406">
        <f>INDEX(lehmad!H$2:H$412,MATCH(klypsid!$B406,lehmad!$A$2:$A$412,0))</f>
        <v>124</v>
      </c>
      <c r="T406">
        <f>INDEX(lehmad!K$2:K$412,MATCH(klypsid!$B406,lehmad!$A$2:$A$412,0))</f>
        <v>108</v>
      </c>
      <c r="U406" s="4">
        <f t="shared" si="12"/>
        <v>11</v>
      </c>
      <c r="V406">
        <f t="shared" si="13"/>
        <v>28</v>
      </c>
    </row>
    <row r="407" spans="1:22" x14ac:dyDescent="0.25">
      <c r="A407">
        <v>3267</v>
      </c>
      <c r="B407" t="str">
        <f>"E"&amp;A407</f>
        <v>E3267</v>
      </c>
      <c r="C407" t="s">
        <v>21</v>
      </c>
      <c r="D407">
        <v>3</v>
      </c>
      <c r="E407">
        <f>IF(D407&lt;4,D407,4)</f>
        <v>3</v>
      </c>
      <c r="F407" s="1">
        <v>39914</v>
      </c>
      <c r="G407" s="1">
        <v>40276</v>
      </c>
      <c r="H407" s="3">
        <f>G407-F407</f>
        <v>362</v>
      </c>
      <c r="I407" s="3">
        <f>IF(H407&lt;=60,1,IF(H407&lt;=150,2,3))</f>
        <v>3</v>
      </c>
      <c r="J407">
        <v>27.2</v>
      </c>
      <c r="K407">
        <v>3.18</v>
      </c>
      <c r="L407">
        <v>3.53</v>
      </c>
      <c r="M407">
        <v>1593</v>
      </c>
      <c r="N407">
        <f>LOG(M407/100,2)+3</f>
        <v>6.9936743617505854</v>
      </c>
      <c r="O407">
        <f>INDEX(lehmad!B$2:B$412,MATCH(klypsid!$B407,lehmad!$A$2:$A$412,0))</f>
        <v>38343</v>
      </c>
      <c r="P407">
        <f>INDEX(lehmad!D$2:D$412,MATCH(klypsid!$B407,lehmad!$A$2:$A$412,0))</f>
        <v>118</v>
      </c>
      <c r="Q407">
        <f>INDEX(lehmad!E$2:E$412,MATCH(klypsid!$B407,lehmad!$A$2:$A$412,0))</f>
        <v>1</v>
      </c>
      <c r="R407" t="str">
        <f>INDEX(lehmad!F$2:F$412,MATCH(klypsid!$B407,lehmad!$A$2:$A$412,0))</f>
        <v>DYNASTY-ET</v>
      </c>
      <c r="S407">
        <f>INDEX(lehmad!H$2:H$412,MATCH(klypsid!$B407,lehmad!$A$2:$A$412,0))</f>
        <v>124</v>
      </c>
      <c r="T407">
        <f>INDEX(lehmad!K$2:K$412,MATCH(klypsid!$B407,lehmad!$A$2:$A$412,0))</f>
        <v>108</v>
      </c>
      <c r="U407" s="4">
        <f t="shared" si="12"/>
        <v>12</v>
      </c>
      <c r="V407">
        <f t="shared" si="13"/>
        <v>34</v>
      </c>
    </row>
    <row r="408" spans="1:22" x14ac:dyDescent="0.25">
      <c r="A408">
        <v>3267</v>
      </c>
      <c r="B408" t="str">
        <f>"E"&amp;A408</f>
        <v>E3267</v>
      </c>
      <c r="C408" t="s">
        <v>21</v>
      </c>
      <c r="D408">
        <v>3</v>
      </c>
      <c r="E408">
        <f>IF(D408&lt;4,D408,4)</f>
        <v>3</v>
      </c>
      <c r="F408" s="1">
        <v>39914</v>
      </c>
      <c r="G408" s="1">
        <v>40304</v>
      </c>
      <c r="H408" s="3">
        <f>G408-F408</f>
        <v>390</v>
      </c>
      <c r="I408" s="3">
        <f>IF(H408&lt;=60,1,IF(H408&lt;=150,2,3))</f>
        <v>3</v>
      </c>
      <c r="J408">
        <v>23.4</v>
      </c>
      <c r="K408">
        <v>5.07</v>
      </c>
      <c r="L408">
        <v>3.51</v>
      </c>
      <c r="M408">
        <v>701</v>
      </c>
      <c r="N408">
        <f>LOG(M408/100,2)+3</f>
        <v>5.8094144442358981</v>
      </c>
      <c r="O408">
        <f>INDEX(lehmad!B$2:B$412,MATCH(klypsid!$B408,lehmad!$A$2:$A$412,0))</f>
        <v>38343</v>
      </c>
      <c r="P408">
        <f>INDEX(lehmad!D$2:D$412,MATCH(klypsid!$B408,lehmad!$A$2:$A$412,0))</f>
        <v>118</v>
      </c>
      <c r="Q408">
        <f>INDEX(lehmad!E$2:E$412,MATCH(klypsid!$B408,lehmad!$A$2:$A$412,0))</f>
        <v>1</v>
      </c>
      <c r="R408" t="str">
        <f>INDEX(lehmad!F$2:F$412,MATCH(klypsid!$B408,lehmad!$A$2:$A$412,0))</f>
        <v>DYNASTY-ET</v>
      </c>
      <c r="S408">
        <f>INDEX(lehmad!H$2:H$412,MATCH(klypsid!$B408,lehmad!$A$2:$A$412,0))</f>
        <v>124</v>
      </c>
      <c r="T408">
        <f>INDEX(lehmad!K$2:K$412,MATCH(klypsid!$B408,lehmad!$A$2:$A$412,0))</f>
        <v>108</v>
      </c>
      <c r="U408" s="4">
        <f t="shared" si="12"/>
        <v>13</v>
      </c>
      <c r="V408">
        <f t="shared" si="13"/>
        <v>28</v>
      </c>
    </row>
    <row r="409" spans="1:22" x14ac:dyDescent="0.25">
      <c r="A409">
        <v>3272</v>
      </c>
      <c r="B409" t="str">
        <f>"E"&amp;A409</f>
        <v>E3272</v>
      </c>
      <c r="C409" t="s">
        <v>22</v>
      </c>
      <c r="D409">
        <v>1</v>
      </c>
      <c r="E409">
        <f>IF(D409&lt;4,D409,4)</f>
        <v>1</v>
      </c>
      <c r="F409" s="1">
        <v>39045</v>
      </c>
      <c r="G409" s="1">
        <v>39052</v>
      </c>
      <c r="H409" s="3">
        <f>G409-F409</f>
        <v>7</v>
      </c>
      <c r="I409" s="3">
        <f>IF(H409&lt;=60,1,IF(H409&lt;=150,2,3))</f>
        <v>1</v>
      </c>
      <c r="J409">
        <v>26</v>
      </c>
      <c r="K409">
        <v>5.58</v>
      </c>
      <c r="L409">
        <v>3.59</v>
      </c>
      <c r="M409">
        <v>372</v>
      </c>
      <c r="N409">
        <f>LOG(M409/100,2)+3</f>
        <v>4.8953026213333066</v>
      </c>
      <c r="O409">
        <f>INDEX(lehmad!B$2:B$412,MATCH(klypsid!$B409,lehmad!$A$2:$A$412,0))</f>
        <v>38347</v>
      </c>
      <c r="P409">
        <f>INDEX(lehmad!D$2:D$412,MATCH(klypsid!$B409,lehmad!$A$2:$A$412,0))</f>
        <v>111</v>
      </c>
      <c r="Q409">
        <f>INDEX(lehmad!E$2:E$412,MATCH(klypsid!$B409,lehmad!$A$2:$A$412,0))</f>
        <v>1</v>
      </c>
      <c r="R409" t="str">
        <f>INDEX(lehmad!F$2:F$412,MATCH(klypsid!$B409,lehmad!$A$2:$A$412,0))</f>
        <v>DYNASTY-ET</v>
      </c>
      <c r="S409">
        <f>INDEX(lehmad!H$2:H$412,MATCH(klypsid!$B409,lehmad!$A$2:$A$412,0))</f>
        <v>124</v>
      </c>
      <c r="T409">
        <f>INDEX(lehmad!K$2:K$412,MATCH(klypsid!$B409,lehmad!$A$2:$A$412,0))</f>
        <v>108</v>
      </c>
      <c r="U409" s="4">
        <f t="shared" si="12"/>
        <v>1</v>
      </c>
      <c r="V409">
        <f t="shared" si="13"/>
        <v>7</v>
      </c>
    </row>
    <row r="410" spans="1:22" x14ac:dyDescent="0.25">
      <c r="A410">
        <v>3272</v>
      </c>
      <c r="B410" t="str">
        <f>"E"&amp;A410</f>
        <v>E3272</v>
      </c>
      <c r="C410" t="s">
        <v>22</v>
      </c>
      <c r="D410">
        <v>1</v>
      </c>
      <c r="E410">
        <f>IF(D410&lt;4,D410,4)</f>
        <v>1</v>
      </c>
      <c r="F410" s="1">
        <v>39045</v>
      </c>
      <c r="G410" s="1">
        <v>39085</v>
      </c>
      <c r="H410" s="3">
        <f>G410-F410</f>
        <v>40</v>
      </c>
      <c r="I410" s="3">
        <f>IF(H410&lt;=60,1,IF(H410&lt;=150,2,3))</f>
        <v>1</v>
      </c>
      <c r="J410">
        <v>39</v>
      </c>
      <c r="K410">
        <v>3.21</v>
      </c>
      <c r="L410">
        <v>2.76</v>
      </c>
      <c r="M410">
        <v>16</v>
      </c>
      <c r="N410">
        <f>LOG(M410/100,2)+3</f>
        <v>0.35614381022527519</v>
      </c>
      <c r="O410">
        <f>INDEX(lehmad!B$2:B$412,MATCH(klypsid!$B410,lehmad!$A$2:$A$412,0))</f>
        <v>38347</v>
      </c>
      <c r="P410">
        <f>INDEX(lehmad!D$2:D$412,MATCH(klypsid!$B410,lehmad!$A$2:$A$412,0))</f>
        <v>111</v>
      </c>
      <c r="Q410">
        <f>INDEX(lehmad!E$2:E$412,MATCH(klypsid!$B410,lehmad!$A$2:$A$412,0))</f>
        <v>1</v>
      </c>
      <c r="R410" t="str">
        <f>INDEX(lehmad!F$2:F$412,MATCH(klypsid!$B410,lehmad!$A$2:$A$412,0))</f>
        <v>DYNASTY-ET</v>
      </c>
      <c r="S410">
        <f>INDEX(lehmad!H$2:H$412,MATCH(klypsid!$B410,lehmad!$A$2:$A$412,0))</f>
        <v>124</v>
      </c>
      <c r="T410">
        <f>INDEX(lehmad!K$2:K$412,MATCH(klypsid!$B410,lehmad!$A$2:$A$412,0))</f>
        <v>108</v>
      </c>
      <c r="U410" s="4">
        <f t="shared" si="12"/>
        <v>2</v>
      </c>
      <c r="V410">
        <f t="shared" si="13"/>
        <v>33</v>
      </c>
    </row>
    <row r="411" spans="1:22" x14ac:dyDescent="0.25">
      <c r="A411">
        <v>3272</v>
      </c>
      <c r="B411" t="str">
        <f>"E"&amp;A411</f>
        <v>E3272</v>
      </c>
      <c r="C411" t="s">
        <v>22</v>
      </c>
      <c r="D411">
        <v>1</v>
      </c>
      <c r="E411">
        <f>IF(D411&lt;4,D411,4)</f>
        <v>1</v>
      </c>
      <c r="F411" s="1">
        <v>39045</v>
      </c>
      <c r="G411" s="1">
        <v>39114</v>
      </c>
      <c r="H411" s="3">
        <f>G411-F411</f>
        <v>69</v>
      </c>
      <c r="I411" s="3">
        <f>IF(H411&lt;=60,1,IF(H411&lt;=150,2,3))</f>
        <v>2</v>
      </c>
      <c r="J411">
        <v>38.5</v>
      </c>
      <c r="K411">
        <v>3.79</v>
      </c>
      <c r="L411">
        <v>2.99</v>
      </c>
      <c r="M411">
        <v>20</v>
      </c>
      <c r="N411">
        <f>LOG(M411/100,2)+3</f>
        <v>0.67807190511263782</v>
      </c>
      <c r="O411">
        <f>INDEX(lehmad!B$2:B$412,MATCH(klypsid!$B411,lehmad!$A$2:$A$412,0))</f>
        <v>38347</v>
      </c>
      <c r="P411">
        <f>INDEX(lehmad!D$2:D$412,MATCH(klypsid!$B411,lehmad!$A$2:$A$412,0))</f>
        <v>111</v>
      </c>
      <c r="Q411">
        <f>INDEX(lehmad!E$2:E$412,MATCH(klypsid!$B411,lehmad!$A$2:$A$412,0))</f>
        <v>1</v>
      </c>
      <c r="R411" t="str">
        <f>INDEX(lehmad!F$2:F$412,MATCH(klypsid!$B411,lehmad!$A$2:$A$412,0))</f>
        <v>DYNASTY-ET</v>
      </c>
      <c r="S411">
        <f>INDEX(lehmad!H$2:H$412,MATCH(klypsid!$B411,lehmad!$A$2:$A$412,0))</f>
        <v>124</v>
      </c>
      <c r="T411">
        <f>INDEX(lehmad!K$2:K$412,MATCH(klypsid!$B411,lehmad!$A$2:$A$412,0))</f>
        <v>108</v>
      </c>
      <c r="U411" s="4">
        <f t="shared" si="12"/>
        <v>3</v>
      </c>
      <c r="V411">
        <f t="shared" si="13"/>
        <v>29</v>
      </c>
    </row>
    <row r="412" spans="1:22" x14ac:dyDescent="0.25">
      <c r="A412">
        <v>3272</v>
      </c>
      <c r="B412" t="str">
        <f>"E"&amp;A412</f>
        <v>E3272</v>
      </c>
      <c r="C412" t="s">
        <v>22</v>
      </c>
      <c r="D412">
        <v>1</v>
      </c>
      <c r="E412">
        <f>IF(D412&lt;4,D412,4)</f>
        <v>1</v>
      </c>
      <c r="F412" s="1">
        <v>39045</v>
      </c>
      <c r="G412" s="1">
        <v>39142</v>
      </c>
      <c r="H412" s="3">
        <f>G412-F412</f>
        <v>97</v>
      </c>
      <c r="I412" s="3">
        <f>IF(H412&lt;=60,1,IF(H412&lt;=150,2,3))</f>
        <v>2</v>
      </c>
      <c r="J412">
        <v>36</v>
      </c>
      <c r="K412">
        <v>3.88</v>
      </c>
      <c r="L412">
        <v>3.15</v>
      </c>
      <c r="M412">
        <v>44</v>
      </c>
      <c r="N412">
        <f>LOG(M412/100,2)+3</f>
        <v>1.8155754288625725</v>
      </c>
      <c r="O412">
        <f>INDEX(lehmad!B$2:B$412,MATCH(klypsid!$B412,lehmad!$A$2:$A$412,0))</f>
        <v>38347</v>
      </c>
      <c r="P412">
        <f>INDEX(lehmad!D$2:D$412,MATCH(klypsid!$B412,lehmad!$A$2:$A$412,0))</f>
        <v>111</v>
      </c>
      <c r="Q412">
        <f>INDEX(lehmad!E$2:E$412,MATCH(klypsid!$B412,lehmad!$A$2:$A$412,0))</f>
        <v>1</v>
      </c>
      <c r="R412" t="str">
        <f>INDEX(lehmad!F$2:F$412,MATCH(klypsid!$B412,lehmad!$A$2:$A$412,0))</f>
        <v>DYNASTY-ET</v>
      </c>
      <c r="S412">
        <f>INDEX(lehmad!H$2:H$412,MATCH(klypsid!$B412,lehmad!$A$2:$A$412,0))</f>
        <v>124</v>
      </c>
      <c r="T412">
        <f>INDEX(lehmad!K$2:K$412,MATCH(klypsid!$B412,lehmad!$A$2:$A$412,0))</f>
        <v>108</v>
      </c>
      <c r="U412" s="4">
        <f t="shared" si="12"/>
        <v>4</v>
      </c>
      <c r="V412">
        <f t="shared" si="13"/>
        <v>28</v>
      </c>
    </row>
    <row r="413" spans="1:22" x14ac:dyDescent="0.25">
      <c r="A413">
        <v>3272</v>
      </c>
      <c r="B413" t="str">
        <f>"E"&amp;A413</f>
        <v>E3272</v>
      </c>
      <c r="C413" t="s">
        <v>22</v>
      </c>
      <c r="D413">
        <v>1</v>
      </c>
      <c r="E413">
        <f>IF(D413&lt;4,D413,4)</f>
        <v>1</v>
      </c>
      <c r="F413" s="1">
        <v>39045</v>
      </c>
      <c r="G413" s="1">
        <v>39173</v>
      </c>
      <c r="H413" s="3">
        <f>G413-F413</f>
        <v>128</v>
      </c>
      <c r="I413" s="3">
        <f>IF(H413&lt;=60,1,IF(H413&lt;=150,2,3))</f>
        <v>2</v>
      </c>
      <c r="J413">
        <v>38.299999999999997</v>
      </c>
      <c r="K413">
        <v>4.03</v>
      </c>
      <c r="L413">
        <v>3.27</v>
      </c>
      <c r="M413">
        <v>26</v>
      </c>
      <c r="N413">
        <f>LOG(M413/100,2)+3</f>
        <v>1.0565835283663676</v>
      </c>
      <c r="O413">
        <f>INDEX(lehmad!B$2:B$412,MATCH(klypsid!$B413,lehmad!$A$2:$A$412,0))</f>
        <v>38347</v>
      </c>
      <c r="P413">
        <f>INDEX(lehmad!D$2:D$412,MATCH(klypsid!$B413,lehmad!$A$2:$A$412,0))</f>
        <v>111</v>
      </c>
      <c r="Q413">
        <f>INDEX(lehmad!E$2:E$412,MATCH(klypsid!$B413,lehmad!$A$2:$A$412,0))</f>
        <v>1</v>
      </c>
      <c r="R413" t="str">
        <f>INDEX(lehmad!F$2:F$412,MATCH(klypsid!$B413,lehmad!$A$2:$A$412,0))</f>
        <v>DYNASTY-ET</v>
      </c>
      <c r="S413">
        <f>INDEX(lehmad!H$2:H$412,MATCH(klypsid!$B413,lehmad!$A$2:$A$412,0))</f>
        <v>124</v>
      </c>
      <c r="T413">
        <f>INDEX(lehmad!K$2:K$412,MATCH(klypsid!$B413,lehmad!$A$2:$A$412,0))</f>
        <v>108</v>
      </c>
      <c r="U413" s="4">
        <f t="shared" si="12"/>
        <v>5</v>
      </c>
      <c r="V413">
        <f t="shared" si="13"/>
        <v>31</v>
      </c>
    </row>
    <row r="414" spans="1:22" x14ac:dyDescent="0.25">
      <c r="A414">
        <v>3272</v>
      </c>
      <c r="B414" t="str">
        <f>"E"&amp;A414</f>
        <v>E3272</v>
      </c>
      <c r="C414" t="s">
        <v>22</v>
      </c>
      <c r="D414">
        <v>1</v>
      </c>
      <c r="E414">
        <f>IF(D414&lt;4,D414,4)</f>
        <v>1</v>
      </c>
      <c r="F414" s="1">
        <v>39045</v>
      </c>
      <c r="G414" s="1">
        <v>39204</v>
      </c>
      <c r="H414" s="3">
        <f>G414-F414</f>
        <v>159</v>
      </c>
      <c r="I414" s="3">
        <f>IF(H414&lt;=60,1,IF(H414&lt;=150,2,3))</f>
        <v>3</v>
      </c>
      <c r="J414">
        <v>29.5</v>
      </c>
      <c r="K414">
        <v>4.13</v>
      </c>
      <c r="L414">
        <v>3.24</v>
      </c>
      <c r="M414">
        <v>71</v>
      </c>
      <c r="N414">
        <f>LOG(M414/100,2)+3</f>
        <v>2.5058909297299574</v>
      </c>
      <c r="O414">
        <f>INDEX(lehmad!B$2:B$412,MATCH(klypsid!$B414,lehmad!$A$2:$A$412,0))</f>
        <v>38347</v>
      </c>
      <c r="P414">
        <f>INDEX(lehmad!D$2:D$412,MATCH(klypsid!$B414,lehmad!$A$2:$A$412,0))</f>
        <v>111</v>
      </c>
      <c r="Q414">
        <f>INDEX(lehmad!E$2:E$412,MATCH(klypsid!$B414,lehmad!$A$2:$A$412,0))</f>
        <v>1</v>
      </c>
      <c r="R414" t="str">
        <f>INDEX(lehmad!F$2:F$412,MATCH(klypsid!$B414,lehmad!$A$2:$A$412,0))</f>
        <v>DYNASTY-ET</v>
      </c>
      <c r="S414">
        <f>INDEX(lehmad!H$2:H$412,MATCH(klypsid!$B414,lehmad!$A$2:$A$412,0))</f>
        <v>124</v>
      </c>
      <c r="T414">
        <f>INDEX(lehmad!K$2:K$412,MATCH(klypsid!$B414,lehmad!$A$2:$A$412,0))</f>
        <v>108</v>
      </c>
      <c r="U414" s="4">
        <f t="shared" si="12"/>
        <v>6</v>
      </c>
      <c r="V414">
        <f t="shared" si="13"/>
        <v>31</v>
      </c>
    </row>
    <row r="415" spans="1:22" x14ac:dyDescent="0.25">
      <c r="A415">
        <v>3272</v>
      </c>
      <c r="B415" t="str">
        <f>"E"&amp;A415</f>
        <v>E3272</v>
      </c>
      <c r="C415" t="s">
        <v>22</v>
      </c>
      <c r="D415">
        <v>1</v>
      </c>
      <c r="E415">
        <f>IF(D415&lt;4,D415,4)</f>
        <v>1</v>
      </c>
      <c r="F415" s="1">
        <v>39045</v>
      </c>
      <c r="G415" s="1">
        <v>39236</v>
      </c>
      <c r="H415" s="3">
        <f>G415-F415</f>
        <v>191</v>
      </c>
      <c r="I415" s="3">
        <f>IF(H415&lt;=60,1,IF(H415&lt;=150,2,3))</f>
        <v>3</v>
      </c>
      <c r="J415">
        <v>35.5</v>
      </c>
      <c r="K415">
        <v>3.6</v>
      </c>
      <c r="L415">
        <v>3.39</v>
      </c>
      <c r="M415">
        <v>30</v>
      </c>
      <c r="N415">
        <f>LOG(M415/100,2)+3</f>
        <v>1.2630344058337937</v>
      </c>
      <c r="O415">
        <f>INDEX(lehmad!B$2:B$412,MATCH(klypsid!$B415,lehmad!$A$2:$A$412,0))</f>
        <v>38347</v>
      </c>
      <c r="P415">
        <f>INDEX(lehmad!D$2:D$412,MATCH(klypsid!$B415,lehmad!$A$2:$A$412,0))</f>
        <v>111</v>
      </c>
      <c r="Q415">
        <f>INDEX(lehmad!E$2:E$412,MATCH(klypsid!$B415,lehmad!$A$2:$A$412,0))</f>
        <v>1</v>
      </c>
      <c r="R415" t="str">
        <f>INDEX(lehmad!F$2:F$412,MATCH(klypsid!$B415,lehmad!$A$2:$A$412,0))</f>
        <v>DYNASTY-ET</v>
      </c>
      <c r="S415">
        <f>INDEX(lehmad!H$2:H$412,MATCH(klypsid!$B415,lehmad!$A$2:$A$412,0))</f>
        <v>124</v>
      </c>
      <c r="T415">
        <f>INDEX(lehmad!K$2:K$412,MATCH(klypsid!$B415,lehmad!$A$2:$A$412,0))</f>
        <v>108</v>
      </c>
      <c r="U415" s="4">
        <f t="shared" si="12"/>
        <v>7</v>
      </c>
      <c r="V415">
        <f t="shared" si="13"/>
        <v>32</v>
      </c>
    </row>
    <row r="416" spans="1:22" x14ac:dyDescent="0.25">
      <c r="A416">
        <v>3272</v>
      </c>
      <c r="B416" t="str">
        <f>"E"&amp;A416</f>
        <v>E3272</v>
      </c>
      <c r="C416" t="s">
        <v>22</v>
      </c>
      <c r="D416">
        <v>1</v>
      </c>
      <c r="E416">
        <f>IF(D416&lt;4,D416,4)</f>
        <v>1</v>
      </c>
      <c r="F416" s="1">
        <v>39045</v>
      </c>
      <c r="G416" s="1">
        <v>39266</v>
      </c>
      <c r="H416" s="3">
        <f>G416-F416</f>
        <v>221</v>
      </c>
      <c r="I416" s="3">
        <f>IF(H416&lt;=60,1,IF(H416&lt;=150,2,3))</f>
        <v>3</v>
      </c>
      <c r="J416">
        <v>36.9</v>
      </c>
      <c r="K416">
        <v>3.82</v>
      </c>
      <c r="L416">
        <v>3.41</v>
      </c>
      <c r="M416">
        <v>54</v>
      </c>
      <c r="N416">
        <f>LOG(M416/100,2)+3</f>
        <v>2.1110313123887439</v>
      </c>
      <c r="O416">
        <f>INDEX(lehmad!B$2:B$412,MATCH(klypsid!$B416,lehmad!$A$2:$A$412,0))</f>
        <v>38347</v>
      </c>
      <c r="P416">
        <f>INDEX(lehmad!D$2:D$412,MATCH(klypsid!$B416,lehmad!$A$2:$A$412,0))</f>
        <v>111</v>
      </c>
      <c r="Q416">
        <f>INDEX(lehmad!E$2:E$412,MATCH(klypsid!$B416,lehmad!$A$2:$A$412,0))</f>
        <v>1</v>
      </c>
      <c r="R416" t="str">
        <f>INDEX(lehmad!F$2:F$412,MATCH(klypsid!$B416,lehmad!$A$2:$A$412,0))</f>
        <v>DYNASTY-ET</v>
      </c>
      <c r="S416">
        <f>INDEX(lehmad!H$2:H$412,MATCH(klypsid!$B416,lehmad!$A$2:$A$412,0))</f>
        <v>124</v>
      </c>
      <c r="T416">
        <f>INDEX(lehmad!K$2:K$412,MATCH(klypsid!$B416,lehmad!$A$2:$A$412,0))</f>
        <v>108</v>
      </c>
      <c r="U416" s="4">
        <f t="shared" si="12"/>
        <v>8</v>
      </c>
      <c r="V416">
        <f t="shared" si="13"/>
        <v>30</v>
      </c>
    </row>
    <row r="417" spans="1:22" x14ac:dyDescent="0.25">
      <c r="A417">
        <v>3272</v>
      </c>
      <c r="B417" t="str">
        <f>"E"&amp;A417</f>
        <v>E3272</v>
      </c>
      <c r="C417" t="s">
        <v>22</v>
      </c>
      <c r="D417">
        <v>1</v>
      </c>
      <c r="E417">
        <f>IF(D417&lt;4,D417,4)</f>
        <v>1</v>
      </c>
      <c r="F417" s="1">
        <v>39045</v>
      </c>
      <c r="G417" s="1">
        <v>39295</v>
      </c>
      <c r="H417" s="3">
        <f>G417-F417</f>
        <v>250</v>
      </c>
      <c r="I417" s="3">
        <f>IF(H417&lt;=60,1,IF(H417&lt;=150,2,3))</f>
        <v>3</v>
      </c>
      <c r="J417">
        <v>42.8</v>
      </c>
      <c r="K417">
        <v>3.99</v>
      </c>
      <c r="L417">
        <v>3.54</v>
      </c>
      <c r="M417">
        <v>26</v>
      </c>
      <c r="N417">
        <f>LOG(M417/100,2)+3</f>
        <v>1.0565835283663676</v>
      </c>
      <c r="O417">
        <f>INDEX(lehmad!B$2:B$412,MATCH(klypsid!$B417,lehmad!$A$2:$A$412,0))</f>
        <v>38347</v>
      </c>
      <c r="P417">
        <f>INDEX(lehmad!D$2:D$412,MATCH(klypsid!$B417,lehmad!$A$2:$A$412,0))</f>
        <v>111</v>
      </c>
      <c r="Q417">
        <f>INDEX(lehmad!E$2:E$412,MATCH(klypsid!$B417,lehmad!$A$2:$A$412,0))</f>
        <v>1</v>
      </c>
      <c r="R417" t="str">
        <f>INDEX(lehmad!F$2:F$412,MATCH(klypsid!$B417,lehmad!$A$2:$A$412,0))</f>
        <v>DYNASTY-ET</v>
      </c>
      <c r="S417">
        <f>INDEX(lehmad!H$2:H$412,MATCH(klypsid!$B417,lehmad!$A$2:$A$412,0))</f>
        <v>124</v>
      </c>
      <c r="T417">
        <f>INDEX(lehmad!K$2:K$412,MATCH(klypsid!$B417,lehmad!$A$2:$A$412,0))</f>
        <v>108</v>
      </c>
      <c r="U417" s="4">
        <f t="shared" si="12"/>
        <v>9</v>
      </c>
      <c r="V417">
        <f t="shared" si="13"/>
        <v>29</v>
      </c>
    </row>
    <row r="418" spans="1:22" x14ac:dyDescent="0.25">
      <c r="A418">
        <v>3272</v>
      </c>
      <c r="B418" t="str">
        <f>"E"&amp;A418</f>
        <v>E3272</v>
      </c>
      <c r="C418" t="s">
        <v>22</v>
      </c>
      <c r="D418">
        <v>1</v>
      </c>
      <c r="E418">
        <f>IF(D418&lt;4,D418,4)</f>
        <v>1</v>
      </c>
      <c r="F418" s="1">
        <v>39045</v>
      </c>
      <c r="G418" s="1">
        <v>39328</v>
      </c>
      <c r="H418" s="3">
        <f>G418-F418</f>
        <v>283</v>
      </c>
      <c r="I418" s="3">
        <f>IF(H418&lt;=60,1,IF(H418&lt;=150,2,3))</f>
        <v>3</v>
      </c>
      <c r="J418">
        <v>35.5</v>
      </c>
      <c r="K418">
        <v>3.82</v>
      </c>
      <c r="L418">
        <v>3.54</v>
      </c>
      <c r="M418">
        <v>20</v>
      </c>
      <c r="N418">
        <f>LOG(M418/100,2)+3</f>
        <v>0.67807190511263782</v>
      </c>
      <c r="O418">
        <f>INDEX(lehmad!B$2:B$412,MATCH(klypsid!$B418,lehmad!$A$2:$A$412,0))</f>
        <v>38347</v>
      </c>
      <c r="P418">
        <f>INDEX(lehmad!D$2:D$412,MATCH(klypsid!$B418,lehmad!$A$2:$A$412,0))</f>
        <v>111</v>
      </c>
      <c r="Q418">
        <f>INDEX(lehmad!E$2:E$412,MATCH(klypsid!$B418,lehmad!$A$2:$A$412,0))</f>
        <v>1</v>
      </c>
      <c r="R418" t="str">
        <f>INDEX(lehmad!F$2:F$412,MATCH(klypsid!$B418,lehmad!$A$2:$A$412,0))</f>
        <v>DYNASTY-ET</v>
      </c>
      <c r="S418">
        <f>INDEX(lehmad!H$2:H$412,MATCH(klypsid!$B418,lehmad!$A$2:$A$412,0))</f>
        <v>124</v>
      </c>
      <c r="T418">
        <f>INDEX(lehmad!K$2:K$412,MATCH(klypsid!$B418,lehmad!$A$2:$A$412,0))</f>
        <v>108</v>
      </c>
      <c r="U418" s="4">
        <f t="shared" si="12"/>
        <v>10</v>
      </c>
      <c r="V418">
        <f t="shared" si="13"/>
        <v>33</v>
      </c>
    </row>
    <row r="419" spans="1:22" x14ac:dyDescent="0.25">
      <c r="A419">
        <v>3272</v>
      </c>
      <c r="B419" t="str">
        <f>"E"&amp;A419</f>
        <v>E3272</v>
      </c>
      <c r="C419" t="s">
        <v>22</v>
      </c>
      <c r="D419">
        <v>1</v>
      </c>
      <c r="E419">
        <f>IF(D419&lt;4,D419,4)</f>
        <v>1</v>
      </c>
      <c r="F419" s="1">
        <v>39045</v>
      </c>
      <c r="G419" s="1">
        <v>39356</v>
      </c>
      <c r="H419" s="3">
        <f>G419-F419</f>
        <v>311</v>
      </c>
      <c r="I419" s="3">
        <f>IF(H419&lt;=60,1,IF(H419&lt;=150,2,3))</f>
        <v>3</v>
      </c>
      <c r="J419">
        <v>33.4</v>
      </c>
      <c r="K419">
        <v>4.28</v>
      </c>
      <c r="L419">
        <v>3.67</v>
      </c>
      <c r="M419">
        <v>16</v>
      </c>
      <c r="N419">
        <f>LOG(M419/100,2)+3</f>
        <v>0.35614381022527519</v>
      </c>
      <c r="O419">
        <f>INDEX(lehmad!B$2:B$412,MATCH(klypsid!$B419,lehmad!$A$2:$A$412,0))</f>
        <v>38347</v>
      </c>
      <c r="P419">
        <f>INDEX(lehmad!D$2:D$412,MATCH(klypsid!$B419,lehmad!$A$2:$A$412,0))</f>
        <v>111</v>
      </c>
      <c r="Q419">
        <f>INDEX(lehmad!E$2:E$412,MATCH(klypsid!$B419,lehmad!$A$2:$A$412,0))</f>
        <v>1</v>
      </c>
      <c r="R419" t="str">
        <f>INDEX(lehmad!F$2:F$412,MATCH(klypsid!$B419,lehmad!$A$2:$A$412,0))</f>
        <v>DYNASTY-ET</v>
      </c>
      <c r="S419">
        <f>INDEX(lehmad!H$2:H$412,MATCH(klypsid!$B419,lehmad!$A$2:$A$412,0))</f>
        <v>124</v>
      </c>
      <c r="T419">
        <f>INDEX(lehmad!K$2:K$412,MATCH(klypsid!$B419,lehmad!$A$2:$A$412,0))</f>
        <v>108</v>
      </c>
      <c r="U419" s="4">
        <f t="shared" si="12"/>
        <v>11</v>
      </c>
      <c r="V419">
        <f t="shared" si="13"/>
        <v>28</v>
      </c>
    </row>
    <row r="420" spans="1:22" x14ac:dyDescent="0.25">
      <c r="A420">
        <v>3272</v>
      </c>
      <c r="B420" t="str">
        <f>"E"&amp;A420</f>
        <v>E3272</v>
      </c>
      <c r="C420" t="s">
        <v>22</v>
      </c>
      <c r="D420">
        <v>1</v>
      </c>
      <c r="E420">
        <f>IF(D420&lt;4,D420,4)</f>
        <v>1</v>
      </c>
      <c r="F420" s="1">
        <v>39045</v>
      </c>
      <c r="G420" s="1">
        <v>39387</v>
      </c>
      <c r="H420" s="3">
        <f>G420-F420</f>
        <v>342</v>
      </c>
      <c r="I420" s="3">
        <f>IF(H420&lt;=60,1,IF(H420&lt;=150,2,3))</f>
        <v>3</v>
      </c>
      <c r="J420">
        <v>17.3</v>
      </c>
      <c r="K420">
        <v>8.7200000000000006</v>
      </c>
      <c r="L420">
        <v>4.22</v>
      </c>
      <c r="M420">
        <v>45</v>
      </c>
      <c r="N420">
        <f>LOG(M420/100,2)+3</f>
        <v>1.84799690655495</v>
      </c>
      <c r="O420">
        <f>INDEX(lehmad!B$2:B$412,MATCH(klypsid!$B420,lehmad!$A$2:$A$412,0))</f>
        <v>38347</v>
      </c>
      <c r="P420">
        <f>INDEX(lehmad!D$2:D$412,MATCH(klypsid!$B420,lehmad!$A$2:$A$412,0))</f>
        <v>111</v>
      </c>
      <c r="Q420">
        <f>INDEX(lehmad!E$2:E$412,MATCH(klypsid!$B420,lehmad!$A$2:$A$412,0))</f>
        <v>1</v>
      </c>
      <c r="R420" t="str">
        <f>INDEX(lehmad!F$2:F$412,MATCH(klypsid!$B420,lehmad!$A$2:$A$412,0))</f>
        <v>DYNASTY-ET</v>
      </c>
      <c r="S420">
        <f>INDEX(lehmad!H$2:H$412,MATCH(klypsid!$B420,lehmad!$A$2:$A$412,0))</f>
        <v>124</v>
      </c>
      <c r="T420">
        <f>INDEX(lehmad!K$2:K$412,MATCH(klypsid!$B420,lehmad!$A$2:$A$412,0))</f>
        <v>108</v>
      </c>
      <c r="U420" s="4">
        <f t="shared" si="12"/>
        <v>12</v>
      </c>
      <c r="V420">
        <f t="shared" si="13"/>
        <v>31</v>
      </c>
    </row>
    <row r="421" spans="1:22" x14ac:dyDescent="0.25">
      <c r="A421">
        <v>3272</v>
      </c>
      <c r="B421" t="str">
        <f>"E"&amp;A421</f>
        <v>E3272</v>
      </c>
      <c r="C421" t="s">
        <v>22</v>
      </c>
      <c r="D421">
        <v>1</v>
      </c>
      <c r="E421">
        <f>IF(D421&lt;4,D421,4)</f>
        <v>1</v>
      </c>
      <c r="F421" s="1">
        <v>39045</v>
      </c>
      <c r="G421" s="1">
        <v>39418</v>
      </c>
      <c r="H421" s="3">
        <f>G421-F421</f>
        <v>373</v>
      </c>
      <c r="I421" s="3">
        <f>IF(H421&lt;=60,1,IF(H421&lt;=150,2,3))</f>
        <v>3</v>
      </c>
      <c r="J421">
        <v>20.3</v>
      </c>
      <c r="K421">
        <v>5.61</v>
      </c>
      <c r="L421">
        <v>3.82</v>
      </c>
      <c r="M421">
        <v>31</v>
      </c>
      <c r="N421">
        <f>LOG(M421/100,2)+3</f>
        <v>1.3103401206121505</v>
      </c>
      <c r="O421">
        <f>INDEX(lehmad!B$2:B$412,MATCH(klypsid!$B421,lehmad!$A$2:$A$412,0))</f>
        <v>38347</v>
      </c>
      <c r="P421">
        <f>INDEX(lehmad!D$2:D$412,MATCH(klypsid!$B421,lehmad!$A$2:$A$412,0))</f>
        <v>111</v>
      </c>
      <c r="Q421">
        <f>INDEX(lehmad!E$2:E$412,MATCH(klypsid!$B421,lehmad!$A$2:$A$412,0))</f>
        <v>1</v>
      </c>
      <c r="R421" t="str">
        <f>INDEX(lehmad!F$2:F$412,MATCH(klypsid!$B421,lehmad!$A$2:$A$412,0))</f>
        <v>DYNASTY-ET</v>
      </c>
      <c r="S421">
        <f>INDEX(lehmad!H$2:H$412,MATCH(klypsid!$B421,lehmad!$A$2:$A$412,0))</f>
        <v>124</v>
      </c>
      <c r="T421">
        <f>INDEX(lehmad!K$2:K$412,MATCH(klypsid!$B421,lehmad!$A$2:$A$412,0))</f>
        <v>108</v>
      </c>
      <c r="U421" s="4">
        <f t="shared" si="12"/>
        <v>13</v>
      </c>
      <c r="V421">
        <f t="shared" si="13"/>
        <v>31</v>
      </c>
    </row>
    <row r="422" spans="1:22" x14ac:dyDescent="0.25">
      <c r="A422">
        <v>3272</v>
      </c>
      <c r="B422" t="str">
        <f>"E"&amp;A422</f>
        <v>E3272</v>
      </c>
      <c r="C422" t="s">
        <v>22</v>
      </c>
      <c r="D422">
        <v>2</v>
      </c>
      <c r="E422">
        <f>IF(D422&lt;4,D422,4)</f>
        <v>2</v>
      </c>
      <c r="F422" s="1">
        <v>39490</v>
      </c>
      <c r="G422" s="1">
        <v>39509</v>
      </c>
      <c r="H422" s="3">
        <f>G422-F422</f>
        <v>19</v>
      </c>
      <c r="I422" s="3">
        <f>IF(H422&lt;=60,1,IF(H422&lt;=150,2,3))</f>
        <v>1</v>
      </c>
      <c r="J422">
        <v>52.2</v>
      </c>
      <c r="K422">
        <v>3.92</v>
      </c>
      <c r="L422">
        <v>3.18</v>
      </c>
      <c r="M422">
        <v>35</v>
      </c>
      <c r="N422">
        <f>LOG(M422/100,2)+3</f>
        <v>1.4854268271702415</v>
      </c>
      <c r="O422">
        <f>INDEX(lehmad!B$2:B$412,MATCH(klypsid!$B422,lehmad!$A$2:$A$412,0))</f>
        <v>38347</v>
      </c>
      <c r="P422">
        <f>INDEX(lehmad!D$2:D$412,MATCH(klypsid!$B422,lehmad!$A$2:$A$412,0))</f>
        <v>111</v>
      </c>
      <c r="Q422">
        <f>INDEX(lehmad!E$2:E$412,MATCH(klypsid!$B422,lehmad!$A$2:$A$412,0))</f>
        <v>1</v>
      </c>
      <c r="R422" t="str">
        <f>INDEX(lehmad!F$2:F$412,MATCH(klypsid!$B422,lehmad!$A$2:$A$412,0))</f>
        <v>DYNASTY-ET</v>
      </c>
      <c r="S422">
        <f>INDEX(lehmad!H$2:H$412,MATCH(klypsid!$B422,lehmad!$A$2:$A$412,0))</f>
        <v>124</v>
      </c>
      <c r="T422">
        <f>INDEX(lehmad!K$2:K$412,MATCH(klypsid!$B422,lehmad!$A$2:$A$412,0))</f>
        <v>108</v>
      </c>
      <c r="U422" s="4">
        <f t="shared" si="12"/>
        <v>1</v>
      </c>
      <c r="V422">
        <f t="shared" si="13"/>
        <v>19</v>
      </c>
    </row>
    <row r="423" spans="1:22" x14ac:dyDescent="0.25">
      <c r="A423">
        <v>3272</v>
      </c>
      <c r="B423" t="str">
        <f>"E"&amp;A423</f>
        <v>E3272</v>
      </c>
      <c r="C423" t="s">
        <v>22</v>
      </c>
      <c r="D423">
        <v>2</v>
      </c>
      <c r="E423">
        <f>IF(D423&lt;4,D423,4)</f>
        <v>2</v>
      </c>
      <c r="F423" s="1">
        <v>39490</v>
      </c>
      <c r="G423" s="1">
        <v>39539</v>
      </c>
      <c r="H423" s="3">
        <f>G423-F423</f>
        <v>49</v>
      </c>
      <c r="I423" s="3">
        <f>IF(H423&lt;=60,1,IF(H423&lt;=150,2,3))</f>
        <v>1</v>
      </c>
      <c r="J423">
        <v>54</v>
      </c>
      <c r="K423">
        <v>4.0599999999999996</v>
      </c>
      <c r="L423">
        <v>3.4</v>
      </c>
      <c r="M423">
        <v>2903</v>
      </c>
      <c r="N423">
        <f>LOG(M423/100,2)+3</f>
        <v>7.8594726668519375</v>
      </c>
      <c r="O423">
        <f>INDEX(lehmad!B$2:B$412,MATCH(klypsid!$B423,lehmad!$A$2:$A$412,0))</f>
        <v>38347</v>
      </c>
      <c r="P423">
        <f>INDEX(lehmad!D$2:D$412,MATCH(klypsid!$B423,lehmad!$A$2:$A$412,0))</f>
        <v>111</v>
      </c>
      <c r="Q423">
        <f>INDEX(lehmad!E$2:E$412,MATCH(klypsid!$B423,lehmad!$A$2:$A$412,0))</f>
        <v>1</v>
      </c>
      <c r="R423" t="str">
        <f>INDEX(lehmad!F$2:F$412,MATCH(klypsid!$B423,lehmad!$A$2:$A$412,0))</f>
        <v>DYNASTY-ET</v>
      </c>
      <c r="S423">
        <f>INDEX(lehmad!H$2:H$412,MATCH(klypsid!$B423,lehmad!$A$2:$A$412,0))</f>
        <v>124</v>
      </c>
      <c r="T423">
        <f>INDEX(lehmad!K$2:K$412,MATCH(klypsid!$B423,lehmad!$A$2:$A$412,0))</f>
        <v>108</v>
      </c>
      <c r="U423" s="4">
        <f t="shared" si="12"/>
        <v>2</v>
      </c>
      <c r="V423">
        <f t="shared" si="13"/>
        <v>30</v>
      </c>
    </row>
    <row r="424" spans="1:22" x14ac:dyDescent="0.25">
      <c r="A424">
        <v>3272</v>
      </c>
      <c r="B424" t="str">
        <f>"E"&amp;A424</f>
        <v>E3272</v>
      </c>
      <c r="C424" t="s">
        <v>22</v>
      </c>
      <c r="D424">
        <v>2</v>
      </c>
      <c r="E424">
        <f>IF(D424&lt;4,D424,4)</f>
        <v>2</v>
      </c>
      <c r="F424" s="1">
        <v>39490</v>
      </c>
      <c r="G424" s="1">
        <v>39572</v>
      </c>
      <c r="H424" s="3">
        <f>G424-F424</f>
        <v>82</v>
      </c>
      <c r="I424" s="3">
        <f>IF(H424&lt;=60,1,IF(H424&lt;=150,2,3))</f>
        <v>2</v>
      </c>
      <c r="J424">
        <v>37.1</v>
      </c>
      <c r="K424">
        <v>3.6</v>
      </c>
      <c r="L424">
        <v>3.37</v>
      </c>
      <c r="M424">
        <v>517</v>
      </c>
      <c r="N424">
        <f>LOG(M424/100,2)+3</f>
        <v>5.3701642805402106</v>
      </c>
      <c r="O424">
        <f>INDEX(lehmad!B$2:B$412,MATCH(klypsid!$B424,lehmad!$A$2:$A$412,0))</f>
        <v>38347</v>
      </c>
      <c r="P424">
        <f>INDEX(lehmad!D$2:D$412,MATCH(klypsid!$B424,lehmad!$A$2:$A$412,0))</f>
        <v>111</v>
      </c>
      <c r="Q424">
        <f>INDEX(lehmad!E$2:E$412,MATCH(klypsid!$B424,lehmad!$A$2:$A$412,0))</f>
        <v>1</v>
      </c>
      <c r="R424" t="str">
        <f>INDEX(lehmad!F$2:F$412,MATCH(klypsid!$B424,lehmad!$A$2:$A$412,0))</f>
        <v>DYNASTY-ET</v>
      </c>
      <c r="S424">
        <f>INDEX(lehmad!H$2:H$412,MATCH(klypsid!$B424,lehmad!$A$2:$A$412,0))</f>
        <v>124</v>
      </c>
      <c r="T424">
        <f>INDEX(lehmad!K$2:K$412,MATCH(klypsid!$B424,lehmad!$A$2:$A$412,0))</f>
        <v>108</v>
      </c>
      <c r="U424" s="4">
        <f t="shared" si="12"/>
        <v>3</v>
      </c>
      <c r="V424">
        <f t="shared" si="13"/>
        <v>33</v>
      </c>
    </row>
    <row r="425" spans="1:22" x14ac:dyDescent="0.25">
      <c r="A425">
        <v>3272</v>
      </c>
      <c r="B425" t="str">
        <f>"E"&amp;A425</f>
        <v>E3272</v>
      </c>
      <c r="C425" t="s">
        <v>22</v>
      </c>
      <c r="D425">
        <v>2</v>
      </c>
      <c r="E425">
        <f>IF(D425&lt;4,D425,4)</f>
        <v>2</v>
      </c>
      <c r="F425" s="1">
        <v>39490</v>
      </c>
      <c r="G425" s="1">
        <v>39600</v>
      </c>
      <c r="H425" s="3">
        <f>G425-F425</f>
        <v>110</v>
      </c>
      <c r="I425" s="3">
        <f>IF(H425&lt;=60,1,IF(H425&lt;=150,2,3))</f>
        <v>2</v>
      </c>
      <c r="J425">
        <v>42.4</v>
      </c>
      <c r="K425">
        <v>3.99</v>
      </c>
      <c r="L425">
        <v>3.38</v>
      </c>
      <c r="M425">
        <v>221</v>
      </c>
      <c r="N425">
        <f>LOG(M425/100,2)+3</f>
        <v>4.1440463696167065</v>
      </c>
      <c r="O425">
        <f>INDEX(lehmad!B$2:B$412,MATCH(klypsid!$B425,lehmad!$A$2:$A$412,0))</f>
        <v>38347</v>
      </c>
      <c r="P425">
        <f>INDEX(lehmad!D$2:D$412,MATCH(klypsid!$B425,lehmad!$A$2:$A$412,0))</f>
        <v>111</v>
      </c>
      <c r="Q425">
        <f>INDEX(lehmad!E$2:E$412,MATCH(klypsid!$B425,lehmad!$A$2:$A$412,0))</f>
        <v>1</v>
      </c>
      <c r="R425" t="str">
        <f>INDEX(lehmad!F$2:F$412,MATCH(klypsid!$B425,lehmad!$A$2:$A$412,0))</f>
        <v>DYNASTY-ET</v>
      </c>
      <c r="S425">
        <f>INDEX(lehmad!H$2:H$412,MATCH(klypsid!$B425,lehmad!$A$2:$A$412,0))</f>
        <v>124</v>
      </c>
      <c r="T425">
        <f>INDEX(lehmad!K$2:K$412,MATCH(klypsid!$B425,lehmad!$A$2:$A$412,0))</f>
        <v>108</v>
      </c>
      <c r="U425" s="4">
        <f t="shared" si="12"/>
        <v>4</v>
      </c>
      <c r="V425">
        <f t="shared" si="13"/>
        <v>28</v>
      </c>
    </row>
    <row r="426" spans="1:22" x14ac:dyDescent="0.25">
      <c r="A426">
        <v>3272</v>
      </c>
      <c r="B426" t="str">
        <f>"E"&amp;A426</f>
        <v>E3272</v>
      </c>
      <c r="C426" t="s">
        <v>22</v>
      </c>
      <c r="D426">
        <v>2</v>
      </c>
      <c r="E426">
        <f>IF(D426&lt;4,D426,4)</f>
        <v>2</v>
      </c>
      <c r="F426" s="1">
        <v>39490</v>
      </c>
      <c r="G426" s="1">
        <v>39631</v>
      </c>
      <c r="H426" s="3">
        <f>G426-F426</f>
        <v>141</v>
      </c>
      <c r="I426" s="3">
        <f>IF(H426&lt;=60,1,IF(H426&lt;=150,2,3))</f>
        <v>2</v>
      </c>
      <c r="J426">
        <v>44.2</v>
      </c>
      <c r="K426">
        <v>3.67</v>
      </c>
      <c r="L426">
        <v>3.36</v>
      </c>
      <c r="M426">
        <v>67</v>
      </c>
      <c r="N426">
        <f>LOG(M426/100,2)+3</f>
        <v>2.4222330006830477</v>
      </c>
      <c r="O426">
        <f>INDEX(lehmad!B$2:B$412,MATCH(klypsid!$B426,lehmad!$A$2:$A$412,0))</f>
        <v>38347</v>
      </c>
      <c r="P426">
        <f>INDEX(lehmad!D$2:D$412,MATCH(klypsid!$B426,lehmad!$A$2:$A$412,0))</f>
        <v>111</v>
      </c>
      <c r="Q426">
        <f>INDEX(lehmad!E$2:E$412,MATCH(klypsid!$B426,lehmad!$A$2:$A$412,0))</f>
        <v>1</v>
      </c>
      <c r="R426" t="str">
        <f>INDEX(lehmad!F$2:F$412,MATCH(klypsid!$B426,lehmad!$A$2:$A$412,0))</f>
        <v>DYNASTY-ET</v>
      </c>
      <c r="S426">
        <f>INDEX(lehmad!H$2:H$412,MATCH(klypsid!$B426,lehmad!$A$2:$A$412,0))</f>
        <v>124</v>
      </c>
      <c r="T426">
        <f>INDEX(lehmad!K$2:K$412,MATCH(klypsid!$B426,lehmad!$A$2:$A$412,0))</f>
        <v>108</v>
      </c>
      <c r="U426" s="4">
        <f t="shared" si="12"/>
        <v>5</v>
      </c>
      <c r="V426">
        <f t="shared" si="13"/>
        <v>31</v>
      </c>
    </row>
    <row r="427" spans="1:22" x14ac:dyDescent="0.25">
      <c r="A427">
        <v>3272</v>
      </c>
      <c r="B427" t="str">
        <f>"E"&amp;A427</f>
        <v>E3272</v>
      </c>
      <c r="C427" t="s">
        <v>22</v>
      </c>
      <c r="D427">
        <v>2</v>
      </c>
      <c r="E427">
        <f>IF(D427&lt;4,D427,4)</f>
        <v>2</v>
      </c>
      <c r="F427" s="1">
        <v>39490</v>
      </c>
      <c r="G427" s="1">
        <v>39663</v>
      </c>
      <c r="H427" s="3">
        <f>G427-F427</f>
        <v>173</v>
      </c>
      <c r="I427" s="3">
        <f>IF(H427&lt;=60,1,IF(H427&lt;=150,2,3))</f>
        <v>3</v>
      </c>
      <c r="J427">
        <v>38.1</v>
      </c>
      <c r="K427">
        <v>3.9</v>
      </c>
      <c r="L427">
        <v>3.36</v>
      </c>
      <c r="M427">
        <v>54</v>
      </c>
      <c r="N427">
        <f>LOG(M427/100,2)+3</f>
        <v>2.1110313123887439</v>
      </c>
      <c r="O427">
        <f>INDEX(lehmad!B$2:B$412,MATCH(klypsid!$B427,lehmad!$A$2:$A$412,0))</f>
        <v>38347</v>
      </c>
      <c r="P427">
        <f>INDEX(lehmad!D$2:D$412,MATCH(klypsid!$B427,lehmad!$A$2:$A$412,0))</f>
        <v>111</v>
      </c>
      <c r="Q427">
        <f>INDEX(lehmad!E$2:E$412,MATCH(klypsid!$B427,lehmad!$A$2:$A$412,0))</f>
        <v>1</v>
      </c>
      <c r="R427" t="str">
        <f>INDEX(lehmad!F$2:F$412,MATCH(klypsid!$B427,lehmad!$A$2:$A$412,0))</f>
        <v>DYNASTY-ET</v>
      </c>
      <c r="S427">
        <f>INDEX(lehmad!H$2:H$412,MATCH(klypsid!$B427,lehmad!$A$2:$A$412,0))</f>
        <v>124</v>
      </c>
      <c r="T427">
        <f>INDEX(lehmad!K$2:K$412,MATCH(klypsid!$B427,lehmad!$A$2:$A$412,0))</f>
        <v>108</v>
      </c>
      <c r="U427" s="4">
        <f t="shared" si="12"/>
        <v>6</v>
      </c>
      <c r="V427">
        <f t="shared" si="13"/>
        <v>32</v>
      </c>
    </row>
    <row r="428" spans="1:22" x14ac:dyDescent="0.25">
      <c r="A428">
        <v>3272</v>
      </c>
      <c r="B428" t="str">
        <f>"E"&amp;A428</f>
        <v>E3272</v>
      </c>
      <c r="C428" t="s">
        <v>22</v>
      </c>
      <c r="D428">
        <v>2</v>
      </c>
      <c r="E428">
        <f>IF(D428&lt;4,D428,4)</f>
        <v>2</v>
      </c>
      <c r="F428" s="1">
        <v>39490</v>
      </c>
      <c r="G428" s="1">
        <v>39693</v>
      </c>
      <c r="H428" s="3">
        <f>G428-F428</f>
        <v>203</v>
      </c>
      <c r="I428" s="3">
        <f>IF(H428&lt;=60,1,IF(H428&lt;=150,2,3))</f>
        <v>3</v>
      </c>
      <c r="J428">
        <v>44.7</v>
      </c>
      <c r="K428">
        <v>3.84</v>
      </c>
      <c r="L428">
        <v>3.55</v>
      </c>
      <c r="M428">
        <v>67</v>
      </c>
      <c r="N428">
        <f>LOG(M428/100,2)+3</f>
        <v>2.4222330006830477</v>
      </c>
      <c r="O428">
        <f>INDEX(lehmad!B$2:B$412,MATCH(klypsid!$B428,lehmad!$A$2:$A$412,0))</f>
        <v>38347</v>
      </c>
      <c r="P428">
        <f>INDEX(lehmad!D$2:D$412,MATCH(klypsid!$B428,lehmad!$A$2:$A$412,0))</f>
        <v>111</v>
      </c>
      <c r="Q428">
        <f>INDEX(lehmad!E$2:E$412,MATCH(klypsid!$B428,lehmad!$A$2:$A$412,0))</f>
        <v>1</v>
      </c>
      <c r="R428" t="str">
        <f>INDEX(lehmad!F$2:F$412,MATCH(klypsid!$B428,lehmad!$A$2:$A$412,0))</f>
        <v>DYNASTY-ET</v>
      </c>
      <c r="S428">
        <f>INDEX(lehmad!H$2:H$412,MATCH(klypsid!$B428,lehmad!$A$2:$A$412,0))</f>
        <v>124</v>
      </c>
      <c r="T428">
        <f>INDEX(lehmad!K$2:K$412,MATCH(klypsid!$B428,lehmad!$A$2:$A$412,0))</f>
        <v>108</v>
      </c>
      <c r="U428" s="4">
        <f t="shared" si="12"/>
        <v>7</v>
      </c>
      <c r="V428">
        <f t="shared" si="13"/>
        <v>30</v>
      </c>
    </row>
    <row r="429" spans="1:22" x14ac:dyDescent="0.25">
      <c r="A429">
        <v>3272</v>
      </c>
      <c r="B429" t="str">
        <f>"E"&amp;A429</f>
        <v>E3272</v>
      </c>
      <c r="C429" t="s">
        <v>22</v>
      </c>
      <c r="D429">
        <v>2</v>
      </c>
      <c r="E429">
        <f>IF(D429&lt;4,D429,4)</f>
        <v>2</v>
      </c>
      <c r="F429" s="1">
        <v>39490</v>
      </c>
      <c r="G429" s="1">
        <v>39722</v>
      </c>
      <c r="H429" s="3">
        <f>G429-F429</f>
        <v>232</v>
      </c>
      <c r="I429" s="3">
        <f>IF(H429&lt;=60,1,IF(H429&lt;=150,2,3))</f>
        <v>3</v>
      </c>
      <c r="J429">
        <v>38.9</v>
      </c>
      <c r="K429">
        <v>4.13</v>
      </c>
      <c r="L429">
        <v>3.57</v>
      </c>
      <c r="M429">
        <v>64</v>
      </c>
      <c r="N429">
        <f>LOG(M429/100,2)+3</f>
        <v>2.3561438102252752</v>
      </c>
      <c r="O429">
        <f>INDEX(lehmad!B$2:B$412,MATCH(klypsid!$B429,lehmad!$A$2:$A$412,0))</f>
        <v>38347</v>
      </c>
      <c r="P429">
        <f>INDEX(lehmad!D$2:D$412,MATCH(klypsid!$B429,lehmad!$A$2:$A$412,0))</f>
        <v>111</v>
      </c>
      <c r="Q429">
        <f>INDEX(lehmad!E$2:E$412,MATCH(klypsid!$B429,lehmad!$A$2:$A$412,0))</f>
        <v>1</v>
      </c>
      <c r="R429" t="str">
        <f>INDEX(lehmad!F$2:F$412,MATCH(klypsid!$B429,lehmad!$A$2:$A$412,0))</f>
        <v>DYNASTY-ET</v>
      </c>
      <c r="S429">
        <f>INDEX(lehmad!H$2:H$412,MATCH(klypsid!$B429,lehmad!$A$2:$A$412,0))</f>
        <v>124</v>
      </c>
      <c r="T429">
        <f>INDEX(lehmad!K$2:K$412,MATCH(klypsid!$B429,lehmad!$A$2:$A$412,0))</f>
        <v>108</v>
      </c>
      <c r="U429" s="4">
        <f t="shared" si="12"/>
        <v>8</v>
      </c>
      <c r="V429">
        <f t="shared" si="13"/>
        <v>29</v>
      </c>
    </row>
    <row r="430" spans="1:22" x14ac:dyDescent="0.25">
      <c r="A430">
        <v>3272</v>
      </c>
      <c r="B430" t="str">
        <f>"E"&amp;A430</f>
        <v>E3272</v>
      </c>
      <c r="C430" t="s">
        <v>22</v>
      </c>
      <c r="D430">
        <v>2</v>
      </c>
      <c r="E430">
        <f>IF(D430&lt;4,D430,4)</f>
        <v>2</v>
      </c>
      <c r="F430" s="1">
        <v>39490</v>
      </c>
      <c r="G430" s="1">
        <v>39754</v>
      </c>
      <c r="H430" s="3">
        <f>G430-F430</f>
        <v>264</v>
      </c>
      <c r="I430" s="3">
        <f>IF(H430&lt;=60,1,IF(H430&lt;=150,2,3))</f>
        <v>3</v>
      </c>
      <c r="J430">
        <v>29.3</v>
      </c>
      <c r="K430">
        <v>4.07</v>
      </c>
      <c r="L430">
        <v>3.56</v>
      </c>
      <c r="M430">
        <v>46</v>
      </c>
      <c r="N430">
        <f>LOG(M430/100,2)+3</f>
        <v>1.8797057662822882</v>
      </c>
      <c r="O430">
        <f>INDEX(lehmad!B$2:B$412,MATCH(klypsid!$B430,lehmad!$A$2:$A$412,0))</f>
        <v>38347</v>
      </c>
      <c r="P430">
        <f>INDEX(lehmad!D$2:D$412,MATCH(klypsid!$B430,lehmad!$A$2:$A$412,0))</f>
        <v>111</v>
      </c>
      <c r="Q430">
        <f>INDEX(lehmad!E$2:E$412,MATCH(klypsid!$B430,lehmad!$A$2:$A$412,0))</f>
        <v>1</v>
      </c>
      <c r="R430" t="str">
        <f>INDEX(lehmad!F$2:F$412,MATCH(klypsid!$B430,lehmad!$A$2:$A$412,0))</f>
        <v>DYNASTY-ET</v>
      </c>
      <c r="S430">
        <f>INDEX(lehmad!H$2:H$412,MATCH(klypsid!$B430,lehmad!$A$2:$A$412,0))</f>
        <v>124</v>
      </c>
      <c r="T430">
        <f>INDEX(lehmad!K$2:K$412,MATCH(klypsid!$B430,lehmad!$A$2:$A$412,0))</f>
        <v>108</v>
      </c>
      <c r="U430" s="4">
        <f t="shared" si="12"/>
        <v>9</v>
      </c>
      <c r="V430">
        <f t="shared" si="13"/>
        <v>32</v>
      </c>
    </row>
    <row r="431" spans="1:22" x14ac:dyDescent="0.25">
      <c r="A431">
        <v>3272</v>
      </c>
      <c r="B431" t="str">
        <f>"E"&amp;A431</f>
        <v>E3272</v>
      </c>
      <c r="C431" t="s">
        <v>22</v>
      </c>
      <c r="D431">
        <v>2</v>
      </c>
      <c r="E431">
        <f>IF(D431&lt;4,D431,4)</f>
        <v>2</v>
      </c>
      <c r="F431" s="1">
        <v>39490</v>
      </c>
      <c r="G431" s="1">
        <v>39783</v>
      </c>
      <c r="H431" s="3">
        <f>G431-F431</f>
        <v>293</v>
      </c>
      <c r="I431" s="3">
        <f>IF(H431&lt;=60,1,IF(H431&lt;=150,2,3))</f>
        <v>3</v>
      </c>
      <c r="J431">
        <v>26</v>
      </c>
      <c r="K431">
        <v>3.92</v>
      </c>
      <c r="L431">
        <v>3.81</v>
      </c>
      <c r="M431">
        <v>39</v>
      </c>
      <c r="N431">
        <f>LOG(M431/100,2)+3</f>
        <v>1.6415460290875237</v>
      </c>
      <c r="O431">
        <f>INDEX(lehmad!B$2:B$412,MATCH(klypsid!$B431,lehmad!$A$2:$A$412,0))</f>
        <v>38347</v>
      </c>
      <c r="P431">
        <f>INDEX(lehmad!D$2:D$412,MATCH(klypsid!$B431,lehmad!$A$2:$A$412,0))</f>
        <v>111</v>
      </c>
      <c r="Q431">
        <f>INDEX(lehmad!E$2:E$412,MATCH(klypsid!$B431,lehmad!$A$2:$A$412,0))</f>
        <v>1</v>
      </c>
      <c r="R431" t="str">
        <f>INDEX(lehmad!F$2:F$412,MATCH(klypsid!$B431,lehmad!$A$2:$A$412,0))</f>
        <v>DYNASTY-ET</v>
      </c>
      <c r="S431">
        <f>INDEX(lehmad!H$2:H$412,MATCH(klypsid!$B431,lehmad!$A$2:$A$412,0))</f>
        <v>124</v>
      </c>
      <c r="T431">
        <f>INDEX(lehmad!K$2:K$412,MATCH(klypsid!$B431,lehmad!$A$2:$A$412,0))</f>
        <v>108</v>
      </c>
      <c r="U431" s="4">
        <f t="shared" si="12"/>
        <v>10</v>
      </c>
      <c r="V431">
        <f t="shared" si="13"/>
        <v>29</v>
      </c>
    </row>
    <row r="432" spans="1:22" x14ac:dyDescent="0.25">
      <c r="A432">
        <v>3272</v>
      </c>
      <c r="B432" t="str">
        <f>"E"&amp;A432</f>
        <v>E3272</v>
      </c>
      <c r="C432" t="s">
        <v>22</v>
      </c>
      <c r="D432">
        <v>2</v>
      </c>
      <c r="E432">
        <f>IF(D432&lt;4,D432,4)</f>
        <v>2</v>
      </c>
      <c r="F432" s="1">
        <v>39490</v>
      </c>
      <c r="G432" s="1">
        <v>39817</v>
      </c>
      <c r="H432" s="3">
        <f>G432-F432</f>
        <v>327</v>
      </c>
      <c r="I432" s="3">
        <f>IF(H432&lt;=60,1,IF(H432&lt;=150,2,3))</f>
        <v>3</v>
      </c>
      <c r="J432">
        <v>22.9</v>
      </c>
      <c r="K432">
        <v>5.82</v>
      </c>
      <c r="L432">
        <v>3.79</v>
      </c>
      <c r="M432">
        <v>60</v>
      </c>
      <c r="N432">
        <f>LOG(M432/100,2)+3</f>
        <v>2.2630344058337939</v>
      </c>
      <c r="O432">
        <f>INDEX(lehmad!B$2:B$412,MATCH(klypsid!$B432,lehmad!$A$2:$A$412,0))</f>
        <v>38347</v>
      </c>
      <c r="P432">
        <f>INDEX(lehmad!D$2:D$412,MATCH(klypsid!$B432,lehmad!$A$2:$A$412,0))</f>
        <v>111</v>
      </c>
      <c r="Q432">
        <f>INDEX(lehmad!E$2:E$412,MATCH(klypsid!$B432,lehmad!$A$2:$A$412,0))</f>
        <v>1</v>
      </c>
      <c r="R432" t="str">
        <f>INDEX(lehmad!F$2:F$412,MATCH(klypsid!$B432,lehmad!$A$2:$A$412,0))</f>
        <v>DYNASTY-ET</v>
      </c>
      <c r="S432">
        <f>INDEX(lehmad!H$2:H$412,MATCH(klypsid!$B432,lehmad!$A$2:$A$412,0))</f>
        <v>124</v>
      </c>
      <c r="T432">
        <f>INDEX(lehmad!K$2:K$412,MATCH(klypsid!$B432,lehmad!$A$2:$A$412,0))</f>
        <v>108</v>
      </c>
      <c r="U432" s="4">
        <f t="shared" si="12"/>
        <v>11</v>
      </c>
      <c r="V432">
        <f t="shared" si="13"/>
        <v>34</v>
      </c>
    </row>
    <row r="433" spans="1:22" x14ac:dyDescent="0.25">
      <c r="A433">
        <v>3272</v>
      </c>
      <c r="B433" t="str">
        <f>"E"&amp;A433</f>
        <v>E3272</v>
      </c>
      <c r="C433" t="s">
        <v>22</v>
      </c>
      <c r="D433">
        <v>3</v>
      </c>
      <c r="E433">
        <f>IF(D433&lt;4,D433,4)</f>
        <v>3</v>
      </c>
      <c r="F433" s="1">
        <v>39902</v>
      </c>
      <c r="G433" s="1">
        <v>39944</v>
      </c>
      <c r="H433" s="3">
        <f>G433-F433</f>
        <v>42</v>
      </c>
      <c r="I433" s="3">
        <f>IF(H433&lt;=60,1,IF(H433&lt;=150,2,3))</f>
        <v>1</v>
      </c>
      <c r="J433">
        <v>62.5</v>
      </c>
      <c r="K433">
        <v>3.39</v>
      </c>
      <c r="L433">
        <v>2.95</v>
      </c>
      <c r="M433">
        <v>414</v>
      </c>
      <c r="N433">
        <f>LOG(M433/100,2)+3</f>
        <v>5.0496307677246008</v>
      </c>
      <c r="O433">
        <f>INDEX(lehmad!B$2:B$412,MATCH(klypsid!$B433,lehmad!$A$2:$A$412,0))</f>
        <v>38347</v>
      </c>
      <c r="P433">
        <f>INDEX(lehmad!D$2:D$412,MATCH(klypsid!$B433,lehmad!$A$2:$A$412,0))</f>
        <v>111</v>
      </c>
      <c r="Q433">
        <f>INDEX(lehmad!E$2:E$412,MATCH(klypsid!$B433,lehmad!$A$2:$A$412,0))</f>
        <v>1</v>
      </c>
      <c r="R433" t="str">
        <f>INDEX(lehmad!F$2:F$412,MATCH(klypsid!$B433,lehmad!$A$2:$A$412,0))</f>
        <v>DYNASTY-ET</v>
      </c>
      <c r="S433">
        <f>INDEX(lehmad!H$2:H$412,MATCH(klypsid!$B433,lehmad!$A$2:$A$412,0))</f>
        <v>124</v>
      </c>
      <c r="T433">
        <f>INDEX(lehmad!K$2:K$412,MATCH(klypsid!$B433,lehmad!$A$2:$A$412,0))</f>
        <v>108</v>
      </c>
      <c r="U433" s="4">
        <f t="shared" si="12"/>
        <v>1</v>
      </c>
      <c r="V433">
        <f t="shared" si="13"/>
        <v>42</v>
      </c>
    </row>
    <row r="434" spans="1:22" x14ac:dyDescent="0.25">
      <c r="A434">
        <v>3272</v>
      </c>
      <c r="B434" t="str">
        <f>"E"&amp;A434</f>
        <v>E3272</v>
      </c>
      <c r="C434" t="s">
        <v>22</v>
      </c>
      <c r="D434">
        <v>3</v>
      </c>
      <c r="E434">
        <f>IF(D434&lt;4,D434,4)</f>
        <v>3</v>
      </c>
      <c r="F434" s="1">
        <v>39902</v>
      </c>
      <c r="G434" s="1">
        <v>39972</v>
      </c>
      <c r="H434" s="3">
        <f>G434-F434</f>
        <v>70</v>
      </c>
      <c r="I434" s="3">
        <f>IF(H434&lt;=60,1,IF(H434&lt;=150,2,3))</f>
        <v>2</v>
      </c>
      <c r="J434">
        <v>56.7</v>
      </c>
      <c r="K434">
        <v>3.02</v>
      </c>
      <c r="L434">
        <v>2.77</v>
      </c>
      <c r="M434">
        <v>210</v>
      </c>
      <c r="N434">
        <f>LOG(M434/100,2)+3</f>
        <v>4.0703893278913981</v>
      </c>
      <c r="O434">
        <f>INDEX(lehmad!B$2:B$412,MATCH(klypsid!$B434,lehmad!$A$2:$A$412,0))</f>
        <v>38347</v>
      </c>
      <c r="P434">
        <f>INDEX(lehmad!D$2:D$412,MATCH(klypsid!$B434,lehmad!$A$2:$A$412,0))</f>
        <v>111</v>
      </c>
      <c r="Q434">
        <f>INDEX(lehmad!E$2:E$412,MATCH(klypsid!$B434,lehmad!$A$2:$A$412,0))</f>
        <v>1</v>
      </c>
      <c r="R434" t="str">
        <f>INDEX(lehmad!F$2:F$412,MATCH(klypsid!$B434,lehmad!$A$2:$A$412,0))</f>
        <v>DYNASTY-ET</v>
      </c>
      <c r="S434">
        <f>INDEX(lehmad!H$2:H$412,MATCH(klypsid!$B434,lehmad!$A$2:$A$412,0))</f>
        <v>124</v>
      </c>
      <c r="T434">
        <f>INDEX(lehmad!K$2:K$412,MATCH(klypsid!$B434,lehmad!$A$2:$A$412,0))</f>
        <v>108</v>
      </c>
      <c r="U434" s="4">
        <f t="shared" si="12"/>
        <v>2</v>
      </c>
      <c r="V434">
        <f t="shared" si="13"/>
        <v>28</v>
      </c>
    </row>
    <row r="435" spans="1:22" x14ac:dyDescent="0.25">
      <c r="A435">
        <v>3272</v>
      </c>
      <c r="B435" t="str">
        <f>"E"&amp;A435</f>
        <v>E3272</v>
      </c>
      <c r="C435" t="s">
        <v>22</v>
      </c>
      <c r="D435">
        <v>3</v>
      </c>
      <c r="E435">
        <f>IF(D435&lt;4,D435,4)</f>
        <v>3</v>
      </c>
      <c r="F435" s="1">
        <v>39902</v>
      </c>
      <c r="G435" s="1">
        <v>40007</v>
      </c>
      <c r="H435" s="3">
        <f>G435-F435</f>
        <v>105</v>
      </c>
      <c r="I435" s="3">
        <f>IF(H435&lt;=60,1,IF(H435&lt;=150,2,3))</f>
        <v>2</v>
      </c>
      <c r="J435">
        <v>36.6</v>
      </c>
      <c r="K435">
        <v>3.76</v>
      </c>
      <c r="L435">
        <v>2.92</v>
      </c>
      <c r="M435">
        <v>88</v>
      </c>
      <c r="N435">
        <f>LOG(M435/100,2)+3</f>
        <v>2.8155754288625725</v>
      </c>
      <c r="O435">
        <f>INDEX(lehmad!B$2:B$412,MATCH(klypsid!$B435,lehmad!$A$2:$A$412,0))</f>
        <v>38347</v>
      </c>
      <c r="P435">
        <f>INDEX(lehmad!D$2:D$412,MATCH(klypsid!$B435,lehmad!$A$2:$A$412,0))</f>
        <v>111</v>
      </c>
      <c r="Q435">
        <f>INDEX(lehmad!E$2:E$412,MATCH(klypsid!$B435,lehmad!$A$2:$A$412,0))</f>
        <v>1</v>
      </c>
      <c r="R435" t="str">
        <f>INDEX(lehmad!F$2:F$412,MATCH(klypsid!$B435,lehmad!$A$2:$A$412,0))</f>
        <v>DYNASTY-ET</v>
      </c>
      <c r="S435">
        <f>INDEX(lehmad!H$2:H$412,MATCH(klypsid!$B435,lehmad!$A$2:$A$412,0))</f>
        <v>124</v>
      </c>
      <c r="T435">
        <f>INDEX(lehmad!K$2:K$412,MATCH(klypsid!$B435,lehmad!$A$2:$A$412,0))</f>
        <v>108</v>
      </c>
      <c r="U435" s="4">
        <f t="shared" si="12"/>
        <v>3</v>
      </c>
      <c r="V435">
        <f t="shared" si="13"/>
        <v>35</v>
      </c>
    </row>
    <row r="436" spans="1:22" x14ac:dyDescent="0.25">
      <c r="A436">
        <v>3272</v>
      </c>
      <c r="B436" t="str">
        <f>"E"&amp;A436</f>
        <v>E3272</v>
      </c>
      <c r="C436" t="s">
        <v>22</v>
      </c>
      <c r="D436">
        <v>3</v>
      </c>
      <c r="E436">
        <f>IF(D436&lt;4,D436,4)</f>
        <v>3</v>
      </c>
      <c r="F436" s="1">
        <v>39902</v>
      </c>
      <c r="G436" s="1">
        <v>40037</v>
      </c>
      <c r="H436" s="3">
        <f>G436-F436</f>
        <v>135</v>
      </c>
      <c r="I436" s="3">
        <f>IF(H436&lt;=60,1,IF(H436&lt;=150,2,3))</f>
        <v>2</v>
      </c>
      <c r="J436">
        <v>43.7</v>
      </c>
      <c r="K436">
        <v>2.2799999999999998</v>
      </c>
      <c r="L436">
        <v>2.84</v>
      </c>
      <c r="M436">
        <v>45</v>
      </c>
      <c r="N436">
        <f>LOG(M436/100,2)+3</f>
        <v>1.84799690655495</v>
      </c>
      <c r="O436">
        <f>INDEX(lehmad!B$2:B$412,MATCH(klypsid!$B436,lehmad!$A$2:$A$412,0))</f>
        <v>38347</v>
      </c>
      <c r="P436">
        <f>INDEX(lehmad!D$2:D$412,MATCH(klypsid!$B436,lehmad!$A$2:$A$412,0))</f>
        <v>111</v>
      </c>
      <c r="Q436">
        <f>INDEX(lehmad!E$2:E$412,MATCH(klypsid!$B436,lehmad!$A$2:$A$412,0))</f>
        <v>1</v>
      </c>
      <c r="R436" t="str">
        <f>INDEX(lehmad!F$2:F$412,MATCH(klypsid!$B436,lehmad!$A$2:$A$412,0))</f>
        <v>DYNASTY-ET</v>
      </c>
      <c r="S436">
        <f>INDEX(lehmad!H$2:H$412,MATCH(klypsid!$B436,lehmad!$A$2:$A$412,0))</f>
        <v>124</v>
      </c>
      <c r="T436">
        <f>INDEX(lehmad!K$2:K$412,MATCH(klypsid!$B436,lehmad!$A$2:$A$412,0))</f>
        <v>108</v>
      </c>
      <c r="U436" s="4">
        <f t="shared" si="12"/>
        <v>4</v>
      </c>
      <c r="V436">
        <f t="shared" si="13"/>
        <v>30</v>
      </c>
    </row>
    <row r="437" spans="1:22" x14ac:dyDescent="0.25">
      <c r="A437">
        <v>3272</v>
      </c>
      <c r="B437" t="str">
        <f>"E"&amp;A437</f>
        <v>E3272</v>
      </c>
      <c r="C437" t="s">
        <v>22</v>
      </c>
      <c r="D437">
        <v>3</v>
      </c>
      <c r="E437">
        <f>IF(D437&lt;4,D437,4)</f>
        <v>3</v>
      </c>
      <c r="F437" s="1">
        <v>39902</v>
      </c>
      <c r="G437" s="1">
        <v>40066</v>
      </c>
      <c r="H437" s="3">
        <f>G437-F437</f>
        <v>164</v>
      </c>
      <c r="I437" s="3">
        <f>IF(H437&lt;=60,1,IF(H437&lt;=150,2,3))</f>
        <v>3</v>
      </c>
      <c r="J437">
        <v>44.3</v>
      </c>
      <c r="K437">
        <v>4.5999999999999996</v>
      </c>
      <c r="L437">
        <v>3.14</v>
      </c>
      <c r="M437">
        <v>68</v>
      </c>
      <c r="N437">
        <f>LOG(M437/100,2)+3</f>
        <v>2.4436066514756147</v>
      </c>
      <c r="O437">
        <f>INDEX(lehmad!B$2:B$412,MATCH(klypsid!$B437,lehmad!$A$2:$A$412,0))</f>
        <v>38347</v>
      </c>
      <c r="P437">
        <f>INDEX(lehmad!D$2:D$412,MATCH(klypsid!$B437,lehmad!$A$2:$A$412,0))</f>
        <v>111</v>
      </c>
      <c r="Q437">
        <f>INDEX(lehmad!E$2:E$412,MATCH(klypsid!$B437,lehmad!$A$2:$A$412,0))</f>
        <v>1</v>
      </c>
      <c r="R437" t="str">
        <f>INDEX(lehmad!F$2:F$412,MATCH(klypsid!$B437,lehmad!$A$2:$A$412,0))</f>
        <v>DYNASTY-ET</v>
      </c>
      <c r="S437">
        <f>INDEX(lehmad!H$2:H$412,MATCH(klypsid!$B437,lehmad!$A$2:$A$412,0))</f>
        <v>124</v>
      </c>
      <c r="T437">
        <f>INDEX(lehmad!K$2:K$412,MATCH(klypsid!$B437,lehmad!$A$2:$A$412,0))</f>
        <v>108</v>
      </c>
      <c r="U437" s="4">
        <f t="shared" si="12"/>
        <v>5</v>
      </c>
      <c r="V437">
        <f t="shared" si="13"/>
        <v>29</v>
      </c>
    </row>
    <row r="438" spans="1:22" x14ac:dyDescent="0.25">
      <c r="A438">
        <v>3272</v>
      </c>
      <c r="B438" t="str">
        <f>"E"&amp;A438</f>
        <v>E3272</v>
      </c>
      <c r="C438" t="s">
        <v>22</v>
      </c>
      <c r="D438">
        <v>3</v>
      </c>
      <c r="E438">
        <f>IF(D438&lt;4,D438,4)</f>
        <v>3</v>
      </c>
      <c r="F438" s="1">
        <v>39902</v>
      </c>
      <c r="G438" s="1">
        <v>40094</v>
      </c>
      <c r="H438" s="3">
        <f>G438-F438</f>
        <v>192</v>
      </c>
      <c r="I438" s="3">
        <f>IF(H438&lt;=60,1,IF(H438&lt;=150,2,3))</f>
        <v>3</v>
      </c>
      <c r="J438">
        <v>40.4</v>
      </c>
      <c r="K438">
        <v>4.22</v>
      </c>
      <c r="L438">
        <v>3.32</v>
      </c>
      <c r="M438">
        <v>83</v>
      </c>
      <c r="N438">
        <f>LOG(M438/100,2)+3</f>
        <v>2.7311832415722002</v>
      </c>
      <c r="O438">
        <f>INDEX(lehmad!B$2:B$412,MATCH(klypsid!$B438,lehmad!$A$2:$A$412,0))</f>
        <v>38347</v>
      </c>
      <c r="P438">
        <f>INDEX(lehmad!D$2:D$412,MATCH(klypsid!$B438,lehmad!$A$2:$A$412,0))</f>
        <v>111</v>
      </c>
      <c r="Q438">
        <f>INDEX(lehmad!E$2:E$412,MATCH(klypsid!$B438,lehmad!$A$2:$A$412,0))</f>
        <v>1</v>
      </c>
      <c r="R438" t="str">
        <f>INDEX(lehmad!F$2:F$412,MATCH(klypsid!$B438,lehmad!$A$2:$A$412,0))</f>
        <v>DYNASTY-ET</v>
      </c>
      <c r="S438">
        <f>INDEX(lehmad!H$2:H$412,MATCH(klypsid!$B438,lehmad!$A$2:$A$412,0))</f>
        <v>124</v>
      </c>
      <c r="T438">
        <f>INDEX(lehmad!K$2:K$412,MATCH(klypsid!$B438,lehmad!$A$2:$A$412,0))</f>
        <v>108</v>
      </c>
      <c r="U438" s="4">
        <f t="shared" si="12"/>
        <v>6</v>
      </c>
      <c r="V438">
        <f t="shared" si="13"/>
        <v>28</v>
      </c>
    </row>
    <row r="439" spans="1:22" x14ac:dyDescent="0.25">
      <c r="A439">
        <v>3272</v>
      </c>
      <c r="B439" t="str">
        <f>"E"&amp;A439</f>
        <v>E3272</v>
      </c>
      <c r="C439" t="s">
        <v>22</v>
      </c>
      <c r="D439">
        <v>3</v>
      </c>
      <c r="E439">
        <f>IF(D439&lt;4,D439,4)</f>
        <v>3</v>
      </c>
      <c r="F439" s="1">
        <v>39902</v>
      </c>
      <c r="G439" s="1">
        <v>40125</v>
      </c>
      <c r="H439" s="3">
        <f>G439-F439</f>
        <v>223</v>
      </c>
      <c r="I439" s="3">
        <f>IF(H439&lt;=60,1,IF(H439&lt;=150,2,3))</f>
        <v>3</v>
      </c>
      <c r="J439">
        <v>38.9</v>
      </c>
      <c r="K439">
        <v>3.93</v>
      </c>
      <c r="L439">
        <v>3.4</v>
      </c>
      <c r="M439">
        <v>64</v>
      </c>
      <c r="N439">
        <f>LOG(M439/100,2)+3</f>
        <v>2.3561438102252752</v>
      </c>
      <c r="O439">
        <f>INDEX(lehmad!B$2:B$412,MATCH(klypsid!$B439,lehmad!$A$2:$A$412,0))</f>
        <v>38347</v>
      </c>
      <c r="P439">
        <f>INDEX(lehmad!D$2:D$412,MATCH(klypsid!$B439,lehmad!$A$2:$A$412,0))</f>
        <v>111</v>
      </c>
      <c r="Q439">
        <f>INDEX(lehmad!E$2:E$412,MATCH(klypsid!$B439,lehmad!$A$2:$A$412,0))</f>
        <v>1</v>
      </c>
      <c r="R439" t="str">
        <f>INDEX(lehmad!F$2:F$412,MATCH(klypsid!$B439,lehmad!$A$2:$A$412,0))</f>
        <v>DYNASTY-ET</v>
      </c>
      <c r="S439">
        <f>INDEX(lehmad!H$2:H$412,MATCH(klypsid!$B439,lehmad!$A$2:$A$412,0))</f>
        <v>124</v>
      </c>
      <c r="T439">
        <f>INDEX(lehmad!K$2:K$412,MATCH(klypsid!$B439,lehmad!$A$2:$A$412,0))</f>
        <v>108</v>
      </c>
      <c r="U439" s="4">
        <f t="shared" si="12"/>
        <v>7</v>
      </c>
      <c r="V439">
        <f t="shared" si="13"/>
        <v>31</v>
      </c>
    </row>
    <row r="440" spans="1:22" x14ac:dyDescent="0.25">
      <c r="A440">
        <v>3272</v>
      </c>
      <c r="B440" t="str">
        <f>"E"&amp;A440</f>
        <v>E3272</v>
      </c>
      <c r="C440" t="s">
        <v>22</v>
      </c>
      <c r="D440">
        <v>3</v>
      </c>
      <c r="E440">
        <f>IF(D440&lt;4,D440,4)</f>
        <v>3</v>
      </c>
      <c r="F440" s="1">
        <v>39902</v>
      </c>
      <c r="G440" s="1">
        <v>40153</v>
      </c>
      <c r="H440" s="3">
        <f>G440-F440</f>
        <v>251</v>
      </c>
      <c r="I440" s="3">
        <f>IF(H440&lt;=60,1,IF(H440&lt;=150,2,3))</f>
        <v>3</v>
      </c>
      <c r="J440">
        <v>36.299999999999997</v>
      </c>
      <c r="K440">
        <v>4.21</v>
      </c>
      <c r="L440">
        <v>3.61</v>
      </c>
      <c r="M440">
        <v>84</v>
      </c>
      <c r="N440">
        <f>LOG(M440/100,2)+3</f>
        <v>2.7484612330040354</v>
      </c>
      <c r="O440">
        <f>INDEX(lehmad!B$2:B$412,MATCH(klypsid!$B440,lehmad!$A$2:$A$412,0))</f>
        <v>38347</v>
      </c>
      <c r="P440">
        <f>INDEX(lehmad!D$2:D$412,MATCH(klypsid!$B440,lehmad!$A$2:$A$412,0))</f>
        <v>111</v>
      </c>
      <c r="Q440">
        <f>INDEX(lehmad!E$2:E$412,MATCH(klypsid!$B440,lehmad!$A$2:$A$412,0))</f>
        <v>1</v>
      </c>
      <c r="R440" t="str">
        <f>INDEX(lehmad!F$2:F$412,MATCH(klypsid!$B440,lehmad!$A$2:$A$412,0))</f>
        <v>DYNASTY-ET</v>
      </c>
      <c r="S440">
        <f>INDEX(lehmad!H$2:H$412,MATCH(klypsid!$B440,lehmad!$A$2:$A$412,0))</f>
        <v>124</v>
      </c>
      <c r="T440">
        <f>INDEX(lehmad!K$2:K$412,MATCH(klypsid!$B440,lehmad!$A$2:$A$412,0))</f>
        <v>108</v>
      </c>
      <c r="U440" s="4">
        <f t="shared" si="12"/>
        <v>8</v>
      </c>
      <c r="V440">
        <f t="shared" si="13"/>
        <v>28</v>
      </c>
    </row>
    <row r="441" spans="1:22" x14ac:dyDescent="0.25">
      <c r="A441">
        <v>3272</v>
      </c>
      <c r="B441" t="str">
        <f>"E"&amp;A441</f>
        <v>E3272</v>
      </c>
      <c r="C441" t="s">
        <v>22</v>
      </c>
      <c r="D441">
        <v>3</v>
      </c>
      <c r="E441">
        <f>IF(D441&lt;4,D441,4)</f>
        <v>3</v>
      </c>
      <c r="F441" s="1">
        <v>39902</v>
      </c>
      <c r="G441" s="1">
        <v>40186</v>
      </c>
      <c r="H441" s="3">
        <f>G441-F441</f>
        <v>284</v>
      </c>
      <c r="I441" s="3">
        <f>IF(H441&lt;=60,1,IF(H441&lt;=150,2,3))</f>
        <v>3</v>
      </c>
      <c r="J441">
        <v>32.700000000000003</v>
      </c>
      <c r="K441">
        <v>4.78</v>
      </c>
      <c r="L441">
        <v>3.57</v>
      </c>
      <c r="M441">
        <v>130</v>
      </c>
      <c r="N441">
        <f>LOG(M441/100,2)+3</f>
        <v>3.37851162325373</v>
      </c>
      <c r="O441">
        <f>INDEX(lehmad!B$2:B$412,MATCH(klypsid!$B441,lehmad!$A$2:$A$412,0))</f>
        <v>38347</v>
      </c>
      <c r="P441">
        <f>INDEX(lehmad!D$2:D$412,MATCH(klypsid!$B441,lehmad!$A$2:$A$412,0))</f>
        <v>111</v>
      </c>
      <c r="Q441">
        <f>INDEX(lehmad!E$2:E$412,MATCH(klypsid!$B441,lehmad!$A$2:$A$412,0))</f>
        <v>1</v>
      </c>
      <c r="R441" t="str">
        <f>INDEX(lehmad!F$2:F$412,MATCH(klypsid!$B441,lehmad!$A$2:$A$412,0))</f>
        <v>DYNASTY-ET</v>
      </c>
      <c r="S441">
        <f>INDEX(lehmad!H$2:H$412,MATCH(klypsid!$B441,lehmad!$A$2:$A$412,0))</f>
        <v>124</v>
      </c>
      <c r="T441">
        <f>INDEX(lehmad!K$2:K$412,MATCH(klypsid!$B441,lehmad!$A$2:$A$412,0))</f>
        <v>108</v>
      </c>
      <c r="U441" s="4">
        <f t="shared" si="12"/>
        <v>9</v>
      </c>
      <c r="V441">
        <f t="shared" si="13"/>
        <v>33</v>
      </c>
    </row>
    <row r="442" spans="1:22" x14ac:dyDescent="0.25">
      <c r="A442">
        <v>3272</v>
      </c>
      <c r="B442" t="str">
        <f>"E"&amp;A442</f>
        <v>E3272</v>
      </c>
      <c r="C442" t="s">
        <v>22</v>
      </c>
      <c r="D442">
        <v>3</v>
      </c>
      <c r="E442">
        <f>IF(D442&lt;4,D442,4)</f>
        <v>3</v>
      </c>
      <c r="F442" s="1">
        <v>39902</v>
      </c>
      <c r="G442" s="1">
        <v>40214</v>
      </c>
      <c r="H442" s="3">
        <f>G442-F442</f>
        <v>312</v>
      </c>
      <c r="I442" s="3">
        <f>IF(H442&lt;=60,1,IF(H442&lt;=150,2,3))</f>
        <v>3</v>
      </c>
      <c r="J442">
        <v>30.8</v>
      </c>
      <c r="K442">
        <v>5.64</v>
      </c>
      <c r="L442">
        <v>3.67</v>
      </c>
      <c r="M442">
        <v>97</v>
      </c>
      <c r="N442">
        <f>LOG(M442/100,2)+3</f>
        <v>2.956056652412403</v>
      </c>
      <c r="O442">
        <f>INDEX(lehmad!B$2:B$412,MATCH(klypsid!$B442,lehmad!$A$2:$A$412,0))</f>
        <v>38347</v>
      </c>
      <c r="P442">
        <f>INDEX(lehmad!D$2:D$412,MATCH(klypsid!$B442,lehmad!$A$2:$A$412,0))</f>
        <v>111</v>
      </c>
      <c r="Q442">
        <f>INDEX(lehmad!E$2:E$412,MATCH(klypsid!$B442,lehmad!$A$2:$A$412,0))</f>
        <v>1</v>
      </c>
      <c r="R442" t="str">
        <f>INDEX(lehmad!F$2:F$412,MATCH(klypsid!$B442,lehmad!$A$2:$A$412,0))</f>
        <v>DYNASTY-ET</v>
      </c>
      <c r="S442">
        <f>INDEX(lehmad!H$2:H$412,MATCH(klypsid!$B442,lehmad!$A$2:$A$412,0))</f>
        <v>124</v>
      </c>
      <c r="T442">
        <f>INDEX(lehmad!K$2:K$412,MATCH(klypsid!$B442,lehmad!$A$2:$A$412,0))</f>
        <v>108</v>
      </c>
      <c r="U442" s="4">
        <f t="shared" si="12"/>
        <v>10</v>
      </c>
      <c r="V442">
        <f t="shared" si="13"/>
        <v>28</v>
      </c>
    </row>
    <row r="443" spans="1:22" x14ac:dyDescent="0.25">
      <c r="A443">
        <v>3272</v>
      </c>
      <c r="B443" t="str">
        <f>"E"&amp;A443</f>
        <v>E3272</v>
      </c>
      <c r="C443" t="s">
        <v>22</v>
      </c>
      <c r="D443">
        <v>3</v>
      </c>
      <c r="E443">
        <f>IF(D443&lt;4,D443,4)</f>
        <v>3</v>
      </c>
      <c r="F443" s="1">
        <v>39902</v>
      </c>
      <c r="G443" s="1">
        <v>40242</v>
      </c>
      <c r="H443" s="3">
        <f>G443-F443</f>
        <v>340</v>
      </c>
      <c r="I443" s="3">
        <f>IF(H443&lt;=60,1,IF(H443&lt;=150,2,3))</f>
        <v>3</v>
      </c>
      <c r="J443">
        <v>31.5</v>
      </c>
      <c r="K443">
        <v>4.7300000000000004</v>
      </c>
      <c r="L443">
        <v>3.4</v>
      </c>
      <c r="M443">
        <v>128</v>
      </c>
      <c r="N443">
        <f>LOG(M443/100,2)+3</f>
        <v>3.3561438102252752</v>
      </c>
      <c r="O443">
        <f>INDEX(lehmad!B$2:B$412,MATCH(klypsid!$B443,lehmad!$A$2:$A$412,0))</f>
        <v>38347</v>
      </c>
      <c r="P443">
        <f>INDEX(lehmad!D$2:D$412,MATCH(klypsid!$B443,lehmad!$A$2:$A$412,0))</f>
        <v>111</v>
      </c>
      <c r="Q443">
        <f>INDEX(lehmad!E$2:E$412,MATCH(klypsid!$B443,lehmad!$A$2:$A$412,0))</f>
        <v>1</v>
      </c>
      <c r="R443" t="str">
        <f>INDEX(lehmad!F$2:F$412,MATCH(klypsid!$B443,lehmad!$A$2:$A$412,0))</f>
        <v>DYNASTY-ET</v>
      </c>
      <c r="S443">
        <f>INDEX(lehmad!H$2:H$412,MATCH(klypsid!$B443,lehmad!$A$2:$A$412,0))</f>
        <v>124</v>
      </c>
      <c r="T443">
        <f>INDEX(lehmad!K$2:K$412,MATCH(klypsid!$B443,lehmad!$A$2:$A$412,0))</f>
        <v>108</v>
      </c>
      <c r="U443" s="4">
        <f t="shared" si="12"/>
        <v>11</v>
      </c>
      <c r="V443">
        <f t="shared" si="13"/>
        <v>28</v>
      </c>
    </row>
    <row r="444" spans="1:22" x14ac:dyDescent="0.25">
      <c r="A444">
        <v>3272</v>
      </c>
      <c r="B444" t="str">
        <f>"E"&amp;A444</f>
        <v>E3272</v>
      </c>
      <c r="C444" t="s">
        <v>22</v>
      </c>
      <c r="D444">
        <v>3</v>
      </c>
      <c r="E444">
        <f>IF(D444&lt;4,D444,4)</f>
        <v>3</v>
      </c>
      <c r="F444" s="1">
        <v>39902</v>
      </c>
      <c r="G444" s="1">
        <v>40276</v>
      </c>
      <c r="H444" s="3">
        <f>G444-F444</f>
        <v>374</v>
      </c>
      <c r="I444" s="3">
        <f>IF(H444&lt;=60,1,IF(H444&lt;=150,2,3))</f>
        <v>3</v>
      </c>
      <c r="J444">
        <v>23.9</v>
      </c>
      <c r="K444">
        <v>7.67</v>
      </c>
      <c r="L444">
        <v>3.91</v>
      </c>
      <c r="M444">
        <v>173</v>
      </c>
      <c r="N444">
        <f>LOG(M444/100,2)+3</f>
        <v>3.7907720378620002</v>
      </c>
      <c r="O444">
        <f>INDEX(lehmad!B$2:B$412,MATCH(klypsid!$B444,lehmad!$A$2:$A$412,0))</f>
        <v>38347</v>
      </c>
      <c r="P444">
        <f>INDEX(lehmad!D$2:D$412,MATCH(klypsid!$B444,lehmad!$A$2:$A$412,0))</f>
        <v>111</v>
      </c>
      <c r="Q444">
        <f>INDEX(lehmad!E$2:E$412,MATCH(klypsid!$B444,lehmad!$A$2:$A$412,0))</f>
        <v>1</v>
      </c>
      <c r="R444" t="str">
        <f>INDEX(lehmad!F$2:F$412,MATCH(klypsid!$B444,lehmad!$A$2:$A$412,0))</f>
        <v>DYNASTY-ET</v>
      </c>
      <c r="S444">
        <f>INDEX(lehmad!H$2:H$412,MATCH(klypsid!$B444,lehmad!$A$2:$A$412,0))</f>
        <v>124</v>
      </c>
      <c r="T444">
        <f>INDEX(lehmad!K$2:K$412,MATCH(klypsid!$B444,lehmad!$A$2:$A$412,0))</f>
        <v>108</v>
      </c>
      <c r="U444" s="4">
        <f t="shared" si="12"/>
        <v>12</v>
      </c>
      <c r="V444">
        <f t="shared" si="13"/>
        <v>34</v>
      </c>
    </row>
    <row r="445" spans="1:22" x14ac:dyDescent="0.25">
      <c r="A445">
        <v>3272</v>
      </c>
      <c r="B445" t="str">
        <f>"E"&amp;A445</f>
        <v>E3272</v>
      </c>
      <c r="C445" t="s">
        <v>22</v>
      </c>
      <c r="D445">
        <v>3</v>
      </c>
      <c r="E445">
        <f>IF(D445&lt;4,D445,4)</f>
        <v>3</v>
      </c>
      <c r="F445" s="1">
        <v>39902</v>
      </c>
      <c r="G445" s="1">
        <v>40304</v>
      </c>
      <c r="H445" s="3">
        <f>G445-F445</f>
        <v>402</v>
      </c>
      <c r="I445" s="3">
        <f>IF(H445&lt;=60,1,IF(H445&lt;=150,2,3))</f>
        <v>3</v>
      </c>
      <c r="J445">
        <v>24.5</v>
      </c>
      <c r="K445">
        <v>4.75</v>
      </c>
      <c r="L445">
        <v>3.7</v>
      </c>
      <c r="M445">
        <v>125</v>
      </c>
      <c r="N445">
        <f>LOG(M445/100,2)+3</f>
        <v>3.3219280948873622</v>
      </c>
      <c r="O445">
        <f>INDEX(lehmad!B$2:B$412,MATCH(klypsid!$B445,lehmad!$A$2:$A$412,0))</f>
        <v>38347</v>
      </c>
      <c r="P445">
        <f>INDEX(lehmad!D$2:D$412,MATCH(klypsid!$B445,lehmad!$A$2:$A$412,0))</f>
        <v>111</v>
      </c>
      <c r="Q445">
        <f>INDEX(lehmad!E$2:E$412,MATCH(klypsid!$B445,lehmad!$A$2:$A$412,0))</f>
        <v>1</v>
      </c>
      <c r="R445" t="str">
        <f>INDEX(lehmad!F$2:F$412,MATCH(klypsid!$B445,lehmad!$A$2:$A$412,0))</f>
        <v>DYNASTY-ET</v>
      </c>
      <c r="S445">
        <f>INDEX(lehmad!H$2:H$412,MATCH(klypsid!$B445,lehmad!$A$2:$A$412,0))</f>
        <v>124</v>
      </c>
      <c r="T445">
        <f>INDEX(lehmad!K$2:K$412,MATCH(klypsid!$B445,lehmad!$A$2:$A$412,0))</f>
        <v>108</v>
      </c>
      <c r="U445" s="4">
        <f t="shared" si="12"/>
        <v>13</v>
      </c>
      <c r="V445">
        <f t="shared" si="13"/>
        <v>28</v>
      </c>
    </row>
    <row r="446" spans="1:22" x14ac:dyDescent="0.25">
      <c r="A446">
        <v>3272</v>
      </c>
      <c r="B446" t="str">
        <f>"E"&amp;A446</f>
        <v>E3272</v>
      </c>
      <c r="C446" t="s">
        <v>22</v>
      </c>
      <c r="D446">
        <v>3</v>
      </c>
      <c r="E446">
        <f>IF(D446&lt;4,D446,4)</f>
        <v>3</v>
      </c>
      <c r="F446" s="1">
        <v>39902</v>
      </c>
      <c r="G446" s="1">
        <v>40336</v>
      </c>
      <c r="H446" s="3">
        <f>G446-F446</f>
        <v>434</v>
      </c>
      <c r="I446" s="3">
        <f>IF(H446&lt;=60,1,IF(H446&lt;=150,2,3))</f>
        <v>3</v>
      </c>
      <c r="J446">
        <v>19</v>
      </c>
      <c r="K446">
        <v>4.93</v>
      </c>
      <c r="L446">
        <v>3.7</v>
      </c>
      <c r="M446">
        <v>273</v>
      </c>
      <c r="N446">
        <f>LOG(M446/100,2)+3</f>
        <v>4.4489009511451281</v>
      </c>
      <c r="O446">
        <f>INDEX(lehmad!B$2:B$412,MATCH(klypsid!$B446,lehmad!$A$2:$A$412,0))</f>
        <v>38347</v>
      </c>
      <c r="P446">
        <f>INDEX(lehmad!D$2:D$412,MATCH(klypsid!$B446,lehmad!$A$2:$A$412,0))</f>
        <v>111</v>
      </c>
      <c r="Q446">
        <f>INDEX(lehmad!E$2:E$412,MATCH(klypsid!$B446,lehmad!$A$2:$A$412,0))</f>
        <v>1</v>
      </c>
      <c r="R446" t="str">
        <f>INDEX(lehmad!F$2:F$412,MATCH(klypsid!$B446,lehmad!$A$2:$A$412,0))</f>
        <v>DYNASTY-ET</v>
      </c>
      <c r="S446">
        <f>INDEX(lehmad!H$2:H$412,MATCH(klypsid!$B446,lehmad!$A$2:$A$412,0))</f>
        <v>124</v>
      </c>
      <c r="T446">
        <f>INDEX(lehmad!K$2:K$412,MATCH(klypsid!$B446,lehmad!$A$2:$A$412,0))</f>
        <v>108</v>
      </c>
      <c r="U446" s="4">
        <f t="shared" si="12"/>
        <v>14</v>
      </c>
      <c r="V446">
        <f t="shared" si="13"/>
        <v>32</v>
      </c>
    </row>
    <row r="447" spans="1:22" x14ac:dyDescent="0.25">
      <c r="A447">
        <v>3272</v>
      </c>
      <c r="B447" t="str">
        <f>"E"&amp;A447</f>
        <v>E3272</v>
      </c>
      <c r="C447" t="s">
        <v>22</v>
      </c>
      <c r="D447">
        <v>4</v>
      </c>
      <c r="E447">
        <f>IF(D447&lt;4,D447,4)</f>
        <v>4</v>
      </c>
      <c r="F447" s="1">
        <v>40394</v>
      </c>
      <c r="G447" s="1">
        <v>40434</v>
      </c>
      <c r="H447" s="3">
        <f>G447-F447</f>
        <v>40</v>
      </c>
      <c r="I447" s="3">
        <f>IF(H447&lt;=60,1,IF(H447&lt;=150,2,3))</f>
        <v>1</v>
      </c>
      <c r="J447">
        <v>43.6</v>
      </c>
      <c r="K447">
        <v>3.6</v>
      </c>
      <c r="L447">
        <v>2.9</v>
      </c>
      <c r="M447">
        <v>31</v>
      </c>
      <c r="N447">
        <f>LOG(M447/100,2)+3</f>
        <v>1.3103401206121505</v>
      </c>
      <c r="O447">
        <f>INDEX(lehmad!B$2:B$412,MATCH(klypsid!$B447,lehmad!$A$2:$A$412,0))</f>
        <v>38347</v>
      </c>
      <c r="P447">
        <f>INDEX(lehmad!D$2:D$412,MATCH(klypsid!$B447,lehmad!$A$2:$A$412,0))</f>
        <v>111</v>
      </c>
      <c r="Q447">
        <f>INDEX(lehmad!E$2:E$412,MATCH(klypsid!$B447,lehmad!$A$2:$A$412,0))</f>
        <v>1</v>
      </c>
      <c r="R447" t="str">
        <f>INDEX(lehmad!F$2:F$412,MATCH(klypsid!$B447,lehmad!$A$2:$A$412,0))</f>
        <v>DYNASTY-ET</v>
      </c>
      <c r="S447">
        <f>INDEX(lehmad!H$2:H$412,MATCH(klypsid!$B447,lehmad!$A$2:$A$412,0))</f>
        <v>124</v>
      </c>
      <c r="T447">
        <f>INDEX(lehmad!K$2:K$412,MATCH(klypsid!$B447,lehmad!$A$2:$A$412,0))</f>
        <v>108</v>
      </c>
      <c r="U447" s="4">
        <f t="shared" si="12"/>
        <v>1</v>
      </c>
      <c r="V447">
        <f t="shared" si="13"/>
        <v>40</v>
      </c>
    </row>
    <row r="448" spans="1:22" x14ac:dyDescent="0.25">
      <c r="A448">
        <v>3272</v>
      </c>
      <c r="B448" t="str">
        <f>"E"&amp;A448</f>
        <v>E3272</v>
      </c>
      <c r="C448" t="s">
        <v>22</v>
      </c>
      <c r="D448">
        <v>4</v>
      </c>
      <c r="E448">
        <f>IF(D448&lt;4,D448,4)</f>
        <v>4</v>
      </c>
      <c r="F448" s="1">
        <v>40394</v>
      </c>
      <c r="G448" s="1">
        <v>40462</v>
      </c>
      <c r="H448" s="3">
        <f>G448-F448</f>
        <v>68</v>
      </c>
      <c r="I448" s="3">
        <f>IF(H448&lt;=60,1,IF(H448&lt;=150,2,3))</f>
        <v>2</v>
      </c>
      <c r="J448">
        <v>38.1</v>
      </c>
      <c r="K448">
        <v>3.39</v>
      </c>
      <c r="L448">
        <v>3.05</v>
      </c>
      <c r="M448">
        <v>25</v>
      </c>
      <c r="N448">
        <f>LOG(M448/100,2)+3</f>
        <v>1</v>
      </c>
      <c r="O448">
        <f>INDEX(lehmad!B$2:B$412,MATCH(klypsid!$B448,lehmad!$A$2:$A$412,0))</f>
        <v>38347</v>
      </c>
      <c r="P448">
        <f>INDEX(lehmad!D$2:D$412,MATCH(klypsid!$B448,lehmad!$A$2:$A$412,0))</f>
        <v>111</v>
      </c>
      <c r="Q448">
        <f>INDEX(lehmad!E$2:E$412,MATCH(klypsid!$B448,lehmad!$A$2:$A$412,0))</f>
        <v>1</v>
      </c>
      <c r="R448" t="str">
        <f>INDEX(lehmad!F$2:F$412,MATCH(klypsid!$B448,lehmad!$A$2:$A$412,0))</f>
        <v>DYNASTY-ET</v>
      </c>
      <c r="S448">
        <f>INDEX(lehmad!H$2:H$412,MATCH(klypsid!$B448,lehmad!$A$2:$A$412,0))</f>
        <v>124</v>
      </c>
      <c r="T448">
        <f>INDEX(lehmad!K$2:K$412,MATCH(klypsid!$B448,lehmad!$A$2:$A$412,0))</f>
        <v>108</v>
      </c>
      <c r="U448" s="4">
        <f t="shared" si="12"/>
        <v>2</v>
      </c>
      <c r="V448">
        <f t="shared" si="13"/>
        <v>28</v>
      </c>
    </row>
    <row r="449" spans="1:22" x14ac:dyDescent="0.25">
      <c r="A449">
        <v>3272</v>
      </c>
      <c r="B449" t="str">
        <f>"E"&amp;A449</f>
        <v>E3272</v>
      </c>
      <c r="C449" t="s">
        <v>22</v>
      </c>
      <c r="D449">
        <v>4</v>
      </c>
      <c r="E449">
        <f>IF(D449&lt;4,D449,4)</f>
        <v>4</v>
      </c>
      <c r="F449" s="1">
        <v>40394</v>
      </c>
      <c r="G449" s="1">
        <v>40493</v>
      </c>
      <c r="H449" s="3">
        <f>G449-F449</f>
        <v>99</v>
      </c>
      <c r="I449" s="3">
        <f>IF(H449&lt;=60,1,IF(H449&lt;=150,2,3))</f>
        <v>2</v>
      </c>
      <c r="J449">
        <v>39</v>
      </c>
      <c r="K449">
        <v>4.54</v>
      </c>
      <c r="L449">
        <v>3.1</v>
      </c>
      <c r="M449">
        <v>30</v>
      </c>
      <c r="N449">
        <f>LOG(M449/100,2)+3</f>
        <v>1.2630344058337937</v>
      </c>
      <c r="O449">
        <f>INDEX(lehmad!B$2:B$412,MATCH(klypsid!$B449,lehmad!$A$2:$A$412,0))</f>
        <v>38347</v>
      </c>
      <c r="P449">
        <f>INDEX(lehmad!D$2:D$412,MATCH(klypsid!$B449,lehmad!$A$2:$A$412,0))</f>
        <v>111</v>
      </c>
      <c r="Q449">
        <f>INDEX(lehmad!E$2:E$412,MATCH(klypsid!$B449,lehmad!$A$2:$A$412,0))</f>
        <v>1</v>
      </c>
      <c r="R449" t="str">
        <f>INDEX(lehmad!F$2:F$412,MATCH(klypsid!$B449,lehmad!$A$2:$A$412,0))</f>
        <v>DYNASTY-ET</v>
      </c>
      <c r="S449">
        <f>INDEX(lehmad!H$2:H$412,MATCH(klypsid!$B449,lehmad!$A$2:$A$412,0))</f>
        <v>124</v>
      </c>
      <c r="T449">
        <f>INDEX(lehmad!K$2:K$412,MATCH(klypsid!$B449,lehmad!$A$2:$A$412,0))</f>
        <v>108</v>
      </c>
      <c r="U449" s="4">
        <f t="shared" si="12"/>
        <v>3</v>
      </c>
      <c r="V449">
        <f t="shared" si="13"/>
        <v>31</v>
      </c>
    </row>
    <row r="450" spans="1:22" x14ac:dyDescent="0.25">
      <c r="A450">
        <v>3272</v>
      </c>
      <c r="B450" t="str">
        <f>"E"&amp;A450</f>
        <v>E3272</v>
      </c>
      <c r="C450" t="s">
        <v>22</v>
      </c>
      <c r="D450">
        <v>4</v>
      </c>
      <c r="E450">
        <f>IF(D450&lt;4,D450,4)</f>
        <v>4</v>
      </c>
      <c r="F450" s="1">
        <v>40394</v>
      </c>
      <c r="G450" s="1">
        <v>40521</v>
      </c>
      <c r="H450" s="3">
        <f>G450-F450</f>
        <v>127</v>
      </c>
      <c r="I450" s="3">
        <f>IF(H450&lt;=60,1,IF(H450&lt;=150,2,3))</f>
        <v>2</v>
      </c>
      <c r="J450">
        <v>21.6</v>
      </c>
      <c r="K450">
        <v>4.05</v>
      </c>
      <c r="L450">
        <v>3.22</v>
      </c>
      <c r="M450">
        <v>5850</v>
      </c>
      <c r="N450">
        <f>LOG(M450/100,2)+3</f>
        <v>8.8703647195834048</v>
      </c>
      <c r="O450">
        <f>INDEX(lehmad!B$2:B$412,MATCH(klypsid!$B450,lehmad!$A$2:$A$412,0))</f>
        <v>38347</v>
      </c>
      <c r="P450">
        <f>INDEX(lehmad!D$2:D$412,MATCH(klypsid!$B450,lehmad!$A$2:$A$412,0))</f>
        <v>111</v>
      </c>
      <c r="Q450">
        <f>INDEX(lehmad!E$2:E$412,MATCH(klypsid!$B450,lehmad!$A$2:$A$412,0))</f>
        <v>1</v>
      </c>
      <c r="R450" t="str">
        <f>INDEX(lehmad!F$2:F$412,MATCH(klypsid!$B450,lehmad!$A$2:$A$412,0))</f>
        <v>DYNASTY-ET</v>
      </c>
      <c r="S450">
        <f>INDEX(lehmad!H$2:H$412,MATCH(klypsid!$B450,lehmad!$A$2:$A$412,0))</f>
        <v>124</v>
      </c>
      <c r="T450">
        <f>INDEX(lehmad!K$2:K$412,MATCH(klypsid!$B450,lehmad!$A$2:$A$412,0))</f>
        <v>108</v>
      </c>
      <c r="U450" s="4">
        <f t="shared" si="12"/>
        <v>4</v>
      </c>
      <c r="V450">
        <f t="shared" si="13"/>
        <v>28</v>
      </c>
    </row>
    <row r="451" spans="1:22" x14ac:dyDescent="0.25">
      <c r="A451">
        <v>3272</v>
      </c>
      <c r="B451" t="str">
        <f>"E"&amp;A451</f>
        <v>E3272</v>
      </c>
      <c r="C451" t="s">
        <v>22</v>
      </c>
      <c r="D451">
        <v>4</v>
      </c>
      <c r="E451">
        <f>IF(D451&lt;4,D451,4)</f>
        <v>4</v>
      </c>
      <c r="F451" s="1">
        <v>40394</v>
      </c>
      <c r="G451" s="1">
        <v>40556</v>
      </c>
      <c r="H451" s="3">
        <f>G451-F451</f>
        <v>162</v>
      </c>
      <c r="I451" s="3">
        <f>IF(H451&lt;=60,1,IF(H451&lt;=150,2,3))</f>
        <v>3</v>
      </c>
      <c r="J451">
        <v>38</v>
      </c>
      <c r="K451">
        <v>4.43</v>
      </c>
      <c r="L451">
        <v>3.43</v>
      </c>
      <c r="M451">
        <v>1046</v>
      </c>
      <c r="N451">
        <f>LOG(M451/100,2)+3</f>
        <v>6.3868109464722167</v>
      </c>
      <c r="O451">
        <f>INDEX(lehmad!B$2:B$412,MATCH(klypsid!$B451,lehmad!$A$2:$A$412,0))</f>
        <v>38347</v>
      </c>
      <c r="P451">
        <f>INDEX(lehmad!D$2:D$412,MATCH(klypsid!$B451,lehmad!$A$2:$A$412,0))</f>
        <v>111</v>
      </c>
      <c r="Q451">
        <f>INDEX(lehmad!E$2:E$412,MATCH(klypsid!$B451,lehmad!$A$2:$A$412,0))</f>
        <v>1</v>
      </c>
      <c r="R451" t="str">
        <f>INDEX(lehmad!F$2:F$412,MATCH(klypsid!$B451,lehmad!$A$2:$A$412,0))</f>
        <v>DYNASTY-ET</v>
      </c>
      <c r="S451">
        <f>INDEX(lehmad!H$2:H$412,MATCH(klypsid!$B451,lehmad!$A$2:$A$412,0))</f>
        <v>124</v>
      </c>
      <c r="T451">
        <f>INDEX(lehmad!K$2:K$412,MATCH(klypsid!$B451,lehmad!$A$2:$A$412,0))</f>
        <v>108</v>
      </c>
      <c r="U451" s="4">
        <f t="shared" ref="U451:U514" si="14">IF(AND(A451=A450,D451=D450),U450+1,1)</f>
        <v>5</v>
      </c>
      <c r="V451">
        <f t="shared" ref="V451:V514" si="15">IF(AND(A451=A450,D451=D450),G451-G450,G451-F451)</f>
        <v>35</v>
      </c>
    </row>
    <row r="452" spans="1:22" x14ac:dyDescent="0.25">
      <c r="A452">
        <v>3274</v>
      </c>
      <c r="B452" t="str">
        <f>"E"&amp;A452</f>
        <v>E3274</v>
      </c>
      <c r="C452" t="s">
        <v>23</v>
      </c>
      <c r="D452">
        <v>1</v>
      </c>
      <c r="E452">
        <f>IF(D452&lt;4,D452,4)</f>
        <v>1</v>
      </c>
      <c r="F452" s="1">
        <v>39166</v>
      </c>
      <c r="G452" s="1">
        <v>39173</v>
      </c>
      <c r="H452" s="3">
        <f>G452-F452</f>
        <v>7</v>
      </c>
      <c r="I452" s="3">
        <f>IF(H452&lt;=60,1,IF(H452&lt;=150,2,3))</f>
        <v>1</v>
      </c>
      <c r="J452">
        <v>15.2</v>
      </c>
      <c r="K452">
        <v>6.36</v>
      </c>
      <c r="L452">
        <v>4.08</v>
      </c>
      <c r="M452">
        <v>53</v>
      </c>
      <c r="N452">
        <f>LOG(M452/100,2)+3</f>
        <v>2.0840642647884744</v>
      </c>
      <c r="O452">
        <f>INDEX(lehmad!B$2:B$412,MATCH(klypsid!$B452,lehmad!$A$2:$A$412,0))</f>
        <v>38351</v>
      </c>
      <c r="P452">
        <f>INDEX(lehmad!D$2:D$412,MATCH(klypsid!$B452,lehmad!$A$2:$A$412,0))</f>
        <v>99</v>
      </c>
      <c r="Q452">
        <f>INDEX(lehmad!E$2:E$412,MATCH(klypsid!$B452,lehmad!$A$2:$A$412,0))</f>
        <v>1</v>
      </c>
      <c r="R452" t="str">
        <f>INDEX(lehmad!F$2:F$412,MATCH(klypsid!$B452,lehmad!$A$2:$A$412,0))</f>
        <v>DYNASTY-ET</v>
      </c>
      <c r="S452">
        <f>INDEX(lehmad!H$2:H$412,MATCH(klypsid!$B452,lehmad!$A$2:$A$412,0))</f>
        <v>124</v>
      </c>
      <c r="T452">
        <f>INDEX(lehmad!K$2:K$412,MATCH(klypsid!$B452,lehmad!$A$2:$A$412,0))</f>
        <v>108</v>
      </c>
      <c r="U452" s="4">
        <f t="shared" si="14"/>
        <v>1</v>
      </c>
      <c r="V452">
        <f t="shared" si="15"/>
        <v>7</v>
      </c>
    </row>
    <row r="453" spans="1:22" x14ac:dyDescent="0.25">
      <c r="A453">
        <v>3274</v>
      </c>
      <c r="B453" t="str">
        <f>"E"&amp;A453</f>
        <v>E3274</v>
      </c>
      <c r="C453" t="s">
        <v>23</v>
      </c>
      <c r="D453">
        <v>1</v>
      </c>
      <c r="E453">
        <f>IF(D453&lt;4,D453,4)</f>
        <v>1</v>
      </c>
      <c r="F453" s="1">
        <v>39166</v>
      </c>
      <c r="G453" s="1">
        <v>39204</v>
      </c>
      <c r="H453" s="3">
        <f>G453-F453</f>
        <v>38</v>
      </c>
      <c r="I453" s="3">
        <f>IF(H453&lt;=60,1,IF(H453&lt;=150,2,3))</f>
        <v>1</v>
      </c>
      <c r="J453">
        <v>25.6</v>
      </c>
      <c r="K453">
        <v>4.57</v>
      </c>
      <c r="L453">
        <v>3.4</v>
      </c>
      <c r="M453">
        <v>436</v>
      </c>
      <c r="N453">
        <f>LOG(M453/100,2)+3</f>
        <v>5.1243281350022016</v>
      </c>
      <c r="O453">
        <f>INDEX(lehmad!B$2:B$412,MATCH(klypsid!$B453,lehmad!$A$2:$A$412,0))</f>
        <v>38351</v>
      </c>
      <c r="P453">
        <f>INDEX(lehmad!D$2:D$412,MATCH(klypsid!$B453,lehmad!$A$2:$A$412,0))</f>
        <v>99</v>
      </c>
      <c r="Q453">
        <f>INDEX(lehmad!E$2:E$412,MATCH(klypsid!$B453,lehmad!$A$2:$A$412,0))</f>
        <v>1</v>
      </c>
      <c r="R453" t="str">
        <f>INDEX(lehmad!F$2:F$412,MATCH(klypsid!$B453,lehmad!$A$2:$A$412,0))</f>
        <v>DYNASTY-ET</v>
      </c>
      <c r="S453">
        <f>INDEX(lehmad!H$2:H$412,MATCH(klypsid!$B453,lehmad!$A$2:$A$412,0))</f>
        <v>124</v>
      </c>
      <c r="T453">
        <f>INDEX(lehmad!K$2:K$412,MATCH(klypsid!$B453,lehmad!$A$2:$A$412,0))</f>
        <v>108</v>
      </c>
      <c r="U453" s="4">
        <f t="shared" si="14"/>
        <v>2</v>
      </c>
      <c r="V453">
        <f t="shared" si="15"/>
        <v>31</v>
      </c>
    </row>
    <row r="454" spans="1:22" x14ac:dyDescent="0.25">
      <c r="A454">
        <v>3274</v>
      </c>
      <c r="B454" t="str">
        <f>"E"&amp;A454</f>
        <v>E3274</v>
      </c>
      <c r="C454" t="s">
        <v>23</v>
      </c>
      <c r="D454">
        <v>1</v>
      </c>
      <c r="E454">
        <f>IF(D454&lt;4,D454,4)</f>
        <v>1</v>
      </c>
      <c r="F454" s="1">
        <v>39166</v>
      </c>
      <c r="G454" s="1">
        <v>39236</v>
      </c>
      <c r="H454" s="3">
        <f>G454-F454</f>
        <v>70</v>
      </c>
      <c r="I454" s="3">
        <f>IF(H454&lt;=60,1,IF(H454&lt;=150,2,3))</f>
        <v>2</v>
      </c>
      <c r="J454">
        <v>30.1</v>
      </c>
      <c r="K454">
        <v>3.92</v>
      </c>
      <c r="L454">
        <v>3.34</v>
      </c>
      <c r="M454">
        <v>2455</v>
      </c>
      <c r="N454">
        <f>LOG(M454/100,2)+3</f>
        <v>7.6176511194273306</v>
      </c>
      <c r="O454">
        <f>INDEX(lehmad!B$2:B$412,MATCH(klypsid!$B454,lehmad!$A$2:$A$412,0))</f>
        <v>38351</v>
      </c>
      <c r="P454">
        <f>INDEX(lehmad!D$2:D$412,MATCH(klypsid!$B454,lehmad!$A$2:$A$412,0))</f>
        <v>99</v>
      </c>
      <c r="Q454">
        <f>INDEX(lehmad!E$2:E$412,MATCH(klypsid!$B454,lehmad!$A$2:$A$412,0))</f>
        <v>1</v>
      </c>
      <c r="R454" t="str">
        <f>INDEX(lehmad!F$2:F$412,MATCH(klypsid!$B454,lehmad!$A$2:$A$412,0))</f>
        <v>DYNASTY-ET</v>
      </c>
      <c r="S454">
        <f>INDEX(lehmad!H$2:H$412,MATCH(klypsid!$B454,lehmad!$A$2:$A$412,0))</f>
        <v>124</v>
      </c>
      <c r="T454">
        <f>INDEX(lehmad!K$2:K$412,MATCH(klypsid!$B454,lehmad!$A$2:$A$412,0))</f>
        <v>108</v>
      </c>
      <c r="U454" s="4">
        <f t="shared" si="14"/>
        <v>3</v>
      </c>
      <c r="V454">
        <f t="shared" si="15"/>
        <v>32</v>
      </c>
    </row>
    <row r="455" spans="1:22" x14ac:dyDescent="0.25">
      <c r="A455">
        <v>3274</v>
      </c>
      <c r="B455" t="str">
        <f>"E"&amp;A455</f>
        <v>E3274</v>
      </c>
      <c r="C455" t="s">
        <v>23</v>
      </c>
      <c r="D455">
        <v>1</v>
      </c>
      <c r="E455">
        <f>IF(D455&lt;4,D455,4)</f>
        <v>1</v>
      </c>
      <c r="F455" s="1">
        <v>39166</v>
      </c>
      <c r="G455" s="1">
        <v>39266</v>
      </c>
      <c r="H455" s="3">
        <f>G455-F455</f>
        <v>100</v>
      </c>
      <c r="I455" s="3">
        <f>IF(H455&lt;=60,1,IF(H455&lt;=150,2,3))</f>
        <v>2</v>
      </c>
      <c r="J455">
        <v>35.4</v>
      </c>
      <c r="K455">
        <v>4.3899999999999997</v>
      </c>
      <c r="L455">
        <v>3.34</v>
      </c>
      <c r="M455">
        <v>2672</v>
      </c>
      <c r="N455">
        <f>LOG(M455/100,2)+3</f>
        <v>7.7398481026993275</v>
      </c>
      <c r="O455">
        <f>INDEX(lehmad!B$2:B$412,MATCH(klypsid!$B455,lehmad!$A$2:$A$412,0))</f>
        <v>38351</v>
      </c>
      <c r="P455">
        <f>INDEX(lehmad!D$2:D$412,MATCH(klypsid!$B455,lehmad!$A$2:$A$412,0))</f>
        <v>99</v>
      </c>
      <c r="Q455">
        <f>INDEX(lehmad!E$2:E$412,MATCH(klypsid!$B455,lehmad!$A$2:$A$412,0))</f>
        <v>1</v>
      </c>
      <c r="R455" t="str">
        <f>INDEX(lehmad!F$2:F$412,MATCH(klypsid!$B455,lehmad!$A$2:$A$412,0))</f>
        <v>DYNASTY-ET</v>
      </c>
      <c r="S455">
        <f>INDEX(lehmad!H$2:H$412,MATCH(klypsid!$B455,lehmad!$A$2:$A$412,0))</f>
        <v>124</v>
      </c>
      <c r="T455">
        <f>INDEX(lehmad!K$2:K$412,MATCH(klypsid!$B455,lehmad!$A$2:$A$412,0))</f>
        <v>108</v>
      </c>
      <c r="U455" s="4">
        <f t="shared" si="14"/>
        <v>4</v>
      </c>
      <c r="V455">
        <f t="shared" si="15"/>
        <v>30</v>
      </c>
    </row>
    <row r="456" spans="1:22" x14ac:dyDescent="0.25">
      <c r="A456">
        <v>3274</v>
      </c>
      <c r="B456" t="str">
        <f>"E"&amp;A456</f>
        <v>E3274</v>
      </c>
      <c r="C456" t="s">
        <v>23</v>
      </c>
      <c r="D456">
        <v>1</v>
      </c>
      <c r="E456">
        <f>IF(D456&lt;4,D456,4)</f>
        <v>1</v>
      </c>
      <c r="F456" s="1">
        <v>39166</v>
      </c>
      <c r="G456" s="1">
        <v>39295</v>
      </c>
      <c r="H456" s="3">
        <f>G456-F456</f>
        <v>129</v>
      </c>
      <c r="I456" s="3">
        <f>IF(H456&lt;=60,1,IF(H456&lt;=150,2,3))</f>
        <v>2</v>
      </c>
      <c r="J456">
        <v>34.700000000000003</v>
      </c>
      <c r="K456">
        <v>4.03</v>
      </c>
      <c r="L456">
        <v>3.37</v>
      </c>
      <c r="M456">
        <v>303</v>
      </c>
      <c r="N456">
        <f>LOG(M456/100,2)+3</f>
        <v>4.5993177936982264</v>
      </c>
      <c r="O456">
        <f>INDEX(lehmad!B$2:B$412,MATCH(klypsid!$B456,lehmad!$A$2:$A$412,0))</f>
        <v>38351</v>
      </c>
      <c r="P456">
        <f>INDEX(lehmad!D$2:D$412,MATCH(klypsid!$B456,lehmad!$A$2:$A$412,0))</f>
        <v>99</v>
      </c>
      <c r="Q456">
        <f>INDEX(lehmad!E$2:E$412,MATCH(klypsid!$B456,lehmad!$A$2:$A$412,0))</f>
        <v>1</v>
      </c>
      <c r="R456" t="str">
        <f>INDEX(lehmad!F$2:F$412,MATCH(klypsid!$B456,lehmad!$A$2:$A$412,0))</f>
        <v>DYNASTY-ET</v>
      </c>
      <c r="S456">
        <f>INDEX(lehmad!H$2:H$412,MATCH(klypsid!$B456,lehmad!$A$2:$A$412,0))</f>
        <v>124</v>
      </c>
      <c r="T456">
        <f>INDEX(lehmad!K$2:K$412,MATCH(klypsid!$B456,lehmad!$A$2:$A$412,0))</f>
        <v>108</v>
      </c>
      <c r="U456" s="4">
        <f t="shared" si="14"/>
        <v>5</v>
      </c>
      <c r="V456">
        <f t="shared" si="15"/>
        <v>29</v>
      </c>
    </row>
    <row r="457" spans="1:22" x14ac:dyDescent="0.25">
      <c r="A457">
        <v>3274</v>
      </c>
      <c r="B457" t="str">
        <f>"E"&amp;A457</f>
        <v>E3274</v>
      </c>
      <c r="C457" t="s">
        <v>23</v>
      </c>
      <c r="D457">
        <v>1</v>
      </c>
      <c r="E457">
        <f>IF(D457&lt;4,D457,4)</f>
        <v>1</v>
      </c>
      <c r="F457" s="1">
        <v>39166</v>
      </c>
      <c r="G457" s="1">
        <v>39328</v>
      </c>
      <c r="H457" s="3">
        <f>G457-F457</f>
        <v>162</v>
      </c>
      <c r="I457" s="3">
        <f>IF(H457&lt;=60,1,IF(H457&lt;=150,2,3))</f>
        <v>3</v>
      </c>
      <c r="J457">
        <v>29.4</v>
      </c>
      <c r="K457">
        <v>4.9000000000000004</v>
      </c>
      <c r="L457">
        <v>3.34</v>
      </c>
      <c r="M457">
        <v>4442</v>
      </c>
      <c r="N457">
        <f>LOG(M457/100,2)+3</f>
        <v>8.4731374877722558</v>
      </c>
      <c r="O457">
        <f>INDEX(lehmad!B$2:B$412,MATCH(klypsid!$B457,lehmad!$A$2:$A$412,0))</f>
        <v>38351</v>
      </c>
      <c r="P457">
        <f>INDEX(lehmad!D$2:D$412,MATCH(klypsid!$B457,lehmad!$A$2:$A$412,0))</f>
        <v>99</v>
      </c>
      <c r="Q457">
        <f>INDEX(lehmad!E$2:E$412,MATCH(klypsid!$B457,lehmad!$A$2:$A$412,0))</f>
        <v>1</v>
      </c>
      <c r="R457" t="str">
        <f>INDEX(lehmad!F$2:F$412,MATCH(klypsid!$B457,lehmad!$A$2:$A$412,0))</f>
        <v>DYNASTY-ET</v>
      </c>
      <c r="S457">
        <f>INDEX(lehmad!H$2:H$412,MATCH(klypsid!$B457,lehmad!$A$2:$A$412,0))</f>
        <v>124</v>
      </c>
      <c r="T457">
        <f>INDEX(lehmad!K$2:K$412,MATCH(klypsid!$B457,lehmad!$A$2:$A$412,0))</f>
        <v>108</v>
      </c>
      <c r="U457" s="4">
        <f t="shared" si="14"/>
        <v>6</v>
      </c>
      <c r="V457">
        <f t="shared" si="15"/>
        <v>33</v>
      </c>
    </row>
    <row r="458" spans="1:22" x14ac:dyDescent="0.25">
      <c r="A458">
        <v>3274</v>
      </c>
      <c r="B458" t="str">
        <f>"E"&amp;A458</f>
        <v>E3274</v>
      </c>
      <c r="C458" t="s">
        <v>23</v>
      </c>
      <c r="D458">
        <v>1</v>
      </c>
      <c r="E458">
        <f>IF(D458&lt;4,D458,4)</f>
        <v>1</v>
      </c>
      <c r="F458" s="1">
        <v>39166</v>
      </c>
      <c r="G458" s="1">
        <v>39356</v>
      </c>
      <c r="H458" s="3">
        <f>G458-F458</f>
        <v>190</v>
      </c>
      <c r="I458" s="3">
        <f>IF(H458&lt;=60,1,IF(H458&lt;=150,2,3))</f>
        <v>3</v>
      </c>
      <c r="J458">
        <v>27.8</v>
      </c>
      <c r="K458">
        <v>4.46</v>
      </c>
      <c r="L458">
        <v>3.53</v>
      </c>
      <c r="M458">
        <v>1220</v>
      </c>
      <c r="N458">
        <f>LOG(M458/100,2)+3</f>
        <v>6.6088092426755241</v>
      </c>
      <c r="O458">
        <f>INDEX(lehmad!B$2:B$412,MATCH(klypsid!$B458,lehmad!$A$2:$A$412,0))</f>
        <v>38351</v>
      </c>
      <c r="P458">
        <f>INDEX(lehmad!D$2:D$412,MATCH(klypsid!$B458,lehmad!$A$2:$A$412,0))</f>
        <v>99</v>
      </c>
      <c r="Q458">
        <f>INDEX(lehmad!E$2:E$412,MATCH(klypsid!$B458,lehmad!$A$2:$A$412,0))</f>
        <v>1</v>
      </c>
      <c r="R458" t="str">
        <f>INDEX(lehmad!F$2:F$412,MATCH(klypsid!$B458,lehmad!$A$2:$A$412,0))</f>
        <v>DYNASTY-ET</v>
      </c>
      <c r="S458">
        <f>INDEX(lehmad!H$2:H$412,MATCH(klypsid!$B458,lehmad!$A$2:$A$412,0))</f>
        <v>124</v>
      </c>
      <c r="T458">
        <f>INDEX(lehmad!K$2:K$412,MATCH(klypsid!$B458,lehmad!$A$2:$A$412,0))</f>
        <v>108</v>
      </c>
      <c r="U458" s="4">
        <f t="shared" si="14"/>
        <v>7</v>
      </c>
      <c r="V458">
        <f t="shared" si="15"/>
        <v>28</v>
      </c>
    </row>
    <row r="459" spans="1:22" x14ac:dyDescent="0.25">
      <c r="A459">
        <v>3274</v>
      </c>
      <c r="B459" t="str">
        <f>"E"&amp;A459</f>
        <v>E3274</v>
      </c>
      <c r="C459" t="s">
        <v>23</v>
      </c>
      <c r="D459">
        <v>1</v>
      </c>
      <c r="E459">
        <f>IF(D459&lt;4,D459,4)</f>
        <v>1</v>
      </c>
      <c r="F459" s="1">
        <v>39166</v>
      </c>
      <c r="G459" s="1">
        <v>39387</v>
      </c>
      <c r="H459" s="3">
        <f>G459-F459</f>
        <v>221</v>
      </c>
      <c r="I459" s="3">
        <f>IF(H459&lt;=60,1,IF(H459&lt;=150,2,3))</f>
        <v>3</v>
      </c>
      <c r="J459">
        <v>28.5</v>
      </c>
      <c r="K459">
        <v>5.0999999999999996</v>
      </c>
      <c r="L459">
        <v>3.6</v>
      </c>
      <c r="M459">
        <v>25</v>
      </c>
      <c r="N459">
        <f>LOG(M459/100,2)+3</f>
        <v>1</v>
      </c>
      <c r="O459">
        <f>INDEX(lehmad!B$2:B$412,MATCH(klypsid!$B459,lehmad!$A$2:$A$412,0))</f>
        <v>38351</v>
      </c>
      <c r="P459">
        <f>INDEX(lehmad!D$2:D$412,MATCH(klypsid!$B459,lehmad!$A$2:$A$412,0))</f>
        <v>99</v>
      </c>
      <c r="Q459">
        <f>INDEX(lehmad!E$2:E$412,MATCH(klypsid!$B459,lehmad!$A$2:$A$412,0))</f>
        <v>1</v>
      </c>
      <c r="R459" t="str">
        <f>INDEX(lehmad!F$2:F$412,MATCH(klypsid!$B459,lehmad!$A$2:$A$412,0))</f>
        <v>DYNASTY-ET</v>
      </c>
      <c r="S459">
        <f>INDEX(lehmad!H$2:H$412,MATCH(klypsid!$B459,lehmad!$A$2:$A$412,0))</f>
        <v>124</v>
      </c>
      <c r="T459">
        <f>INDEX(lehmad!K$2:K$412,MATCH(klypsid!$B459,lehmad!$A$2:$A$412,0))</f>
        <v>108</v>
      </c>
      <c r="U459" s="4">
        <f t="shared" si="14"/>
        <v>8</v>
      </c>
      <c r="V459">
        <f t="shared" si="15"/>
        <v>31</v>
      </c>
    </row>
    <row r="460" spans="1:22" x14ac:dyDescent="0.25">
      <c r="A460">
        <v>3274</v>
      </c>
      <c r="B460" t="str">
        <f>"E"&amp;A460</f>
        <v>E3274</v>
      </c>
      <c r="C460" t="s">
        <v>23</v>
      </c>
      <c r="D460">
        <v>1</v>
      </c>
      <c r="E460">
        <f>IF(D460&lt;4,D460,4)</f>
        <v>1</v>
      </c>
      <c r="F460" s="1">
        <v>39166</v>
      </c>
      <c r="G460" s="1">
        <v>39418</v>
      </c>
      <c r="H460" s="3">
        <f>G460-F460</f>
        <v>252</v>
      </c>
      <c r="I460" s="3">
        <f>IF(H460&lt;=60,1,IF(H460&lt;=150,2,3))</f>
        <v>3</v>
      </c>
      <c r="J460">
        <v>27.2</v>
      </c>
      <c r="K460">
        <v>5.45</v>
      </c>
      <c r="L460">
        <v>3.54</v>
      </c>
      <c r="M460">
        <v>82</v>
      </c>
      <c r="N460">
        <f>LOG(M460/100,2)+3</f>
        <v>2.713695814843359</v>
      </c>
      <c r="O460">
        <f>INDEX(lehmad!B$2:B$412,MATCH(klypsid!$B460,lehmad!$A$2:$A$412,0))</f>
        <v>38351</v>
      </c>
      <c r="P460">
        <f>INDEX(lehmad!D$2:D$412,MATCH(klypsid!$B460,lehmad!$A$2:$A$412,0))</f>
        <v>99</v>
      </c>
      <c r="Q460">
        <f>INDEX(lehmad!E$2:E$412,MATCH(klypsid!$B460,lehmad!$A$2:$A$412,0))</f>
        <v>1</v>
      </c>
      <c r="R460" t="str">
        <f>INDEX(lehmad!F$2:F$412,MATCH(klypsid!$B460,lehmad!$A$2:$A$412,0))</f>
        <v>DYNASTY-ET</v>
      </c>
      <c r="S460">
        <f>INDEX(lehmad!H$2:H$412,MATCH(klypsid!$B460,lehmad!$A$2:$A$412,0))</f>
        <v>124</v>
      </c>
      <c r="T460">
        <f>INDEX(lehmad!K$2:K$412,MATCH(klypsid!$B460,lehmad!$A$2:$A$412,0))</f>
        <v>108</v>
      </c>
      <c r="U460" s="4">
        <f t="shared" si="14"/>
        <v>9</v>
      </c>
      <c r="V460">
        <f t="shared" si="15"/>
        <v>31</v>
      </c>
    </row>
    <row r="461" spans="1:22" x14ac:dyDescent="0.25">
      <c r="A461">
        <v>3274</v>
      </c>
      <c r="B461" t="str">
        <f>"E"&amp;A461</f>
        <v>E3274</v>
      </c>
      <c r="C461" t="s">
        <v>23</v>
      </c>
      <c r="D461">
        <v>1</v>
      </c>
      <c r="E461">
        <f>IF(D461&lt;4,D461,4)</f>
        <v>1</v>
      </c>
      <c r="F461" s="1">
        <v>39166</v>
      </c>
      <c r="G461" s="1">
        <v>39450</v>
      </c>
      <c r="H461" s="3">
        <f>G461-F461</f>
        <v>284</v>
      </c>
      <c r="I461" s="3">
        <f>IF(H461&lt;=60,1,IF(H461&lt;=150,2,3))</f>
        <v>3</v>
      </c>
      <c r="J461">
        <v>22.7</v>
      </c>
      <c r="K461">
        <v>5.22</v>
      </c>
      <c r="L461">
        <v>3.64</v>
      </c>
      <c r="M461">
        <v>33</v>
      </c>
      <c r="N461">
        <f>LOG(M461/100,2)+3</f>
        <v>1.4005379295837288</v>
      </c>
      <c r="O461">
        <f>INDEX(lehmad!B$2:B$412,MATCH(klypsid!$B461,lehmad!$A$2:$A$412,0))</f>
        <v>38351</v>
      </c>
      <c r="P461">
        <f>INDEX(lehmad!D$2:D$412,MATCH(klypsid!$B461,lehmad!$A$2:$A$412,0))</f>
        <v>99</v>
      </c>
      <c r="Q461">
        <f>INDEX(lehmad!E$2:E$412,MATCH(klypsid!$B461,lehmad!$A$2:$A$412,0))</f>
        <v>1</v>
      </c>
      <c r="R461" t="str">
        <f>INDEX(lehmad!F$2:F$412,MATCH(klypsid!$B461,lehmad!$A$2:$A$412,0))</f>
        <v>DYNASTY-ET</v>
      </c>
      <c r="S461">
        <f>INDEX(lehmad!H$2:H$412,MATCH(klypsid!$B461,lehmad!$A$2:$A$412,0))</f>
        <v>124</v>
      </c>
      <c r="T461">
        <f>INDEX(lehmad!K$2:K$412,MATCH(klypsid!$B461,lehmad!$A$2:$A$412,0))</f>
        <v>108</v>
      </c>
      <c r="U461" s="4">
        <f t="shared" si="14"/>
        <v>10</v>
      </c>
      <c r="V461">
        <f t="shared" si="15"/>
        <v>32</v>
      </c>
    </row>
    <row r="462" spans="1:22" x14ac:dyDescent="0.25">
      <c r="A462">
        <v>3274</v>
      </c>
      <c r="B462" t="str">
        <f>"E"&amp;A462</f>
        <v>E3274</v>
      </c>
      <c r="C462" t="s">
        <v>23</v>
      </c>
      <c r="D462">
        <v>1</v>
      </c>
      <c r="E462">
        <f>IF(D462&lt;4,D462,4)</f>
        <v>1</v>
      </c>
      <c r="F462" s="1">
        <v>39166</v>
      </c>
      <c r="G462" s="1">
        <v>39481</v>
      </c>
      <c r="H462" s="3">
        <f>G462-F462</f>
        <v>315</v>
      </c>
      <c r="I462" s="3">
        <f>IF(H462&lt;=60,1,IF(H462&lt;=150,2,3))</f>
        <v>3</v>
      </c>
      <c r="J462">
        <v>26.6</v>
      </c>
      <c r="K462">
        <v>4.55</v>
      </c>
      <c r="L462">
        <v>3.6</v>
      </c>
      <c r="M462">
        <v>18</v>
      </c>
      <c r="N462">
        <f>LOG(M462/100,2)+3</f>
        <v>0.52606881166758779</v>
      </c>
      <c r="O462">
        <f>INDEX(lehmad!B$2:B$412,MATCH(klypsid!$B462,lehmad!$A$2:$A$412,0))</f>
        <v>38351</v>
      </c>
      <c r="P462">
        <f>INDEX(lehmad!D$2:D$412,MATCH(klypsid!$B462,lehmad!$A$2:$A$412,0))</f>
        <v>99</v>
      </c>
      <c r="Q462">
        <f>INDEX(lehmad!E$2:E$412,MATCH(klypsid!$B462,lehmad!$A$2:$A$412,0))</f>
        <v>1</v>
      </c>
      <c r="R462" t="str">
        <f>INDEX(lehmad!F$2:F$412,MATCH(klypsid!$B462,lehmad!$A$2:$A$412,0))</f>
        <v>DYNASTY-ET</v>
      </c>
      <c r="S462">
        <f>INDEX(lehmad!H$2:H$412,MATCH(klypsid!$B462,lehmad!$A$2:$A$412,0))</f>
        <v>124</v>
      </c>
      <c r="T462">
        <f>INDEX(lehmad!K$2:K$412,MATCH(klypsid!$B462,lehmad!$A$2:$A$412,0))</f>
        <v>108</v>
      </c>
      <c r="U462" s="4">
        <f t="shared" si="14"/>
        <v>11</v>
      </c>
      <c r="V462">
        <f t="shared" si="15"/>
        <v>31</v>
      </c>
    </row>
    <row r="463" spans="1:22" x14ac:dyDescent="0.25">
      <c r="A463">
        <v>3274</v>
      </c>
      <c r="B463" t="str">
        <f>"E"&amp;A463</f>
        <v>E3274</v>
      </c>
      <c r="C463" t="s">
        <v>23</v>
      </c>
      <c r="D463">
        <v>1</v>
      </c>
      <c r="E463">
        <f>IF(D463&lt;4,D463,4)</f>
        <v>1</v>
      </c>
      <c r="F463" s="1">
        <v>39166</v>
      </c>
      <c r="G463" s="1">
        <v>39509</v>
      </c>
      <c r="H463" s="3">
        <f>G463-F463</f>
        <v>343</v>
      </c>
      <c r="I463" s="3">
        <f>IF(H463&lt;=60,1,IF(H463&lt;=150,2,3))</f>
        <v>3</v>
      </c>
      <c r="J463">
        <v>28.7</v>
      </c>
      <c r="K463">
        <v>4.37</v>
      </c>
      <c r="L463">
        <v>3.51</v>
      </c>
      <c r="M463">
        <v>40</v>
      </c>
      <c r="N463">
        <f>LOG(M463/100,2)+3</f>
        <v>1.6780719051126378</v>
      </c>
      <c r="O463">
        <f>INDEX(lehmad!B$2:B$412,MATCH(klypsid!$B463,lehmad!$A$2:$A$412,0))</f>
        <v>38351</v>
      </c>
      <c r="P463">
        <f>INDEX(lehmad!D$2:D$412,MATCH(klypsid!$B463,lehmad!$A$2:$A$412,0))</f>
        <v>99</v>
      </c>
      <c r="Q463">
        <f>INDEX(lehmad!E$2:E$412,MATCH(klypsid!$B463,lehmad!$A$2:$A$412,0))</f>
        <v>1</v>
      </c>
      <c r="R463" t="str">
        <f>INDEX(lehmad!F$2:F$412,MATCH(klypsid!$B463,lehmad!$A$2:$A$412,0))</f>
        <v>DYNASTY-ET</v>
      </c>
      <c r="S463">
        <f>INDEX(lehmad!H$2:H$412,MATCH(klypsid!$B463,lehmad!$A$2:$A$412,0))</f>
        <v>124</v>
      </c>
      <c r="T463">
        <f>INDEX(lehmad!K$2:K$412,MATCH(klypsid!$B463,lehmad!$A$2:$A$412,0))</f>
        <v>108</v>
      </c>
      <c r="U463" s="4">
        <f t="shared" si="14"/>
        <v>12</v>
      </c>
      <c r="V463">
        <f t="shared" si="15"/>
        <v>28</v>
      </c>
    </row>
    <row r="464" spans="1:22" x14ac:dyDescent="0.25">
      <c r="A464">
        <v>3274</v>
      </c>
      <c r="B464" t="str">
        <f>"E"&amp;A464</f>
        <v>E3274</v>
      </c>
      <c r="C464" t="s">
        <v>23</v>
      </c>
      <c r="D464">
        <v>1</v>
      </c>
      <c r="E464">
        <f>IF(D464&lt;4,D464,4)</f>
        <v>1</v>
      </c>
      <c r="F464" s="1">
        <v>39166</v>
      </c>
      <c r="G464" s="1">
        <v>39539</v>
      </c>
      <c r="H464" s="3">
        <f>G464-F464</f>
        <v>373</v>
      </c>
      <c r="I464" s="3">
        <f>IF(H464&lt;=60,1,IF(H464&lt;=150,2,3))</f>
        <v>3</v>
      </c>
      <c r="J464">
        <v>26.3</v>
      </c>
      <c r="K464">
        <v>4.59</v>
      </c>
      <c r="L464">
        <v>3.72</v>
      </c>
      <c r="M464">
        <v>29</v>
      </c>
      <c r="N464">
        <f>LOG(M464/100,2)+3</f>
        <v>1.2141248053528473</v>
      </c>
      <c r="O464">
        <f>INDEX(lehmad!B$2:B$412,MATCH(klypsid!$B464,lehmad!$A$2:$A$412,0))</f>
        <v>38351</v>
      </c>
      <c r="P464">
        <f>INDEX(lehmad!D$2:D$412,MATCH(klypsid!$B464,lehmad!$A$2:$A$412,0))</f>
        <v>99</v>
      </c>
      <c r="Q464">
        <f>INDEX(lehmad!E$2:E$412,MATCH(klypsid!$B464,lehmad!$A$2:$A$412,0))</f>
        <v>1</v>
      </c>
      <c r="R464" t="str">
        <f>INDEX(lehmad!F$2:F$412,MATCH(klypsid!$B464,lehmad!$A$2:$A$412,0))</f>
        <v>DYNASTY-ET</v>
      </c>
      <c r="S464">
        <f>INDEX(lehmad!H$2:H$412,MATCH(klypsid!$B464,lehmad!$A$2:$A$412,0))</f>
        <v>124</v>
      </c>
      <c r="T464">
        <f>INDEX(lehmad!K$2:K$412,MATCH(klypsid!$B464,lehmad!$A$2:$A$412,0))</f>
        <v>108</v>
      </c>
      <c r="U464" s="4">
        <f t="shared" si="14"/>
        <v>13</v>
      </c>
      <c r="V464">
        <f t="shared" si="15"/>
        <v>30</v>
      </c>
    </row>
    <row r="465" spans="1:22" x14ac:dyDescent="0.25">
      <c r="A465">
        <v>3274</v>
      </c>
      <c r="B465" t="str">
        <f>"E"&amp;A465</f>
        <v>E3274</v>
      </c>
      <c r="C465" t="s">
        <v>23</v>
      </c>
      <c r="D465">
        <v>1</v>
      </c>
      <c r="E465">
        <f>IF(D465&lt;4,D465,4)</f>
        <v>1</v>
      </c>
      <c r="F465" s="1">
        <v>39166</v>
      </c>
      <c r="G465" s="1">
        <v>39572</v>
      </c>
      <c r="H465" s="3">
        <f>G465-F465</f>
        <v>406</v>
      </c>
      <c r="I465" s="3">
        <f>IF(H465&lt;=60,1,IF(H465&lt;=150,2,3))</f>
        <v>3</v>
      </c>
      <c r="J465">
        <v>28.3</v>
      </c>
      <c r="K465">
        <v>3.46</v>
      </c>
      <c r="L465">
        <v>3.8</v>
      </c>
      <c r="M465">
        <v>705</v>
      </c>
      <c r="N465">
        <f>LOG(M465/100,2)+3</f>
        <v>5.8176232575114319</v>
      </c>
      <c r="O465">
        <f>INDEX(lehmad!B$2:B$412,MATCH(klypsid!$B465,lehmad!$A$2:$A$412,0))</f>
        <v>38351</v>
      </c>
      <c r="P465">
        <f>INDEX(lehmad!D$2:D$412,MATCH(klypsid!$B465,lehmad!$A$2:$A$412,0))</f>
        <v>99</v>
      </c>
      <c r="Q465">
        <f>INDEX(lehmad!E$2:E$412,MATCH(klypsid!$B465,lehmad!$A$2:$A$412,0))</f>
        <v>1</v>
      </c>
      <c r="R465" t="str">
        <f>INDEX(lehmad!F$2:F$412,MATCH(klypsid!$B465,lehmad!$A$2:$A$412,0))</f>
        <v>DYNASTY-ET</v>
      </c>
      <c r="S465">
        <f>INDEX(lehmad!H$2:H$412,MATCH(klypsid!$B465,lehmad!$A$2:$A$412,0))</f>
        <v>124</v>
      </c>
      <c r="T465">
        <f>INDEX(lehmad!K$2:K$412,MATCH(klypsid!$B465,lehmad!$A$2:$A$412,0))</f>
        <v>108</v>
      </c>
      <c r="U465" s="4">
        <f t="shared" si="14"/>
        <v>14</v>
      </c>
      <c r="V465">
        <f t="shared" si="15"/>
        <v>33</v>
      </c>
    </row>
    <row r="466" spans="1:22" x14ac:dyDescent="0.25">
      <c r="A466">
        <v>3274</v>
      </c>
      <c r="B466" t="str">
        <f>"E"&amp;A466</f>
        <v>E3274</v>
      </c>
      <c r="C466" t="s">
        <v>23</v>
      </c>
      <c r="D466">
        <v>1</v>
      </c>
      <c r="E466">
        <f>IF(D466&lt;4,D466,4)</f>
        <v>1</v>
      </c>
      <c r="F466" s="1">
        <v>39166</v>
      </c>
      <c r="G466" s="1">
        <v>39600</v>
      </c>
      <c r="H466" s="3">
        <f>G466-F466</f>
        <v>434</v>
      </c>
      <c r="I466" s="3">
        <f>IF(H466&lt;=60,1,IF(H466&lt;=150,2,3))</f>
        <v>3</v>
      </c>
      <c r="J466">
        <v>30.1</v>
      </c>
      <c r="K466">
        <v>5.76</v>
      </c>
      <c r="L466">
        <v>3.66</v>
      </c>
      <c r="M466">
        <v>69</v>
      </c>
      <c r="N466">
        <f>LOG(M466/100,2)+3</f>
        <v>2.4646682670034443</v>
      </c>
      <c r="O466">
        <f>INDEX(lehmad!B$2:B$412,MATCH(klypsid!$B466,lehmad!$A$2:$A$412,0))</f>
        <v>38351</v>
      </c>
      <c r="P466">
        <f>INDEX(lehmad!D$2:D$412,MATCH(klypsid!$B466,lehmad!$A$2:$A$412,0))</f>
        <v>99</v>
      </c>
      <c r="Q466">
        <f>INDEX(lehmad!E$2:E$412,MATCH(klypsid!$B466,lehmad!$A$2:$A$412,0))</f>
        <v>1</v>
      </c>
      <c r="R466" t="str">
        <f>INDEX(lehmad!F$2:F$412,MATCH(klypsid!$B466,lehmad!$A$2:$A$412,0))</f>
        <v>DYNASTY-ET</v>
      </c>
      <c r="S466">
        <f>INDEX(lehmad!H$2:H$412,MATCH(klypsid!$B466,lehmad!$A$2:$A$412,0))</f>
        <v>124</v>
      </c>
      <c r="T466">
        <f>INDEX(lehmad!K$2:K$412,MATCH(klypsid!$B466,lehmad!$A$2:$A$412,0))</f>
        <v>108</v>
      </c>
      <c r="U466" s="4">
        <f t="shared" si="14"/>
        <v>15</v>
      </c>
      <c r="V466">
        <f t="shared" si="15"/>
        <v>28</v>
      </c>
    </row>
    <row r="467" spans="1:22" x14ac:dyDescent="0.25">
      <c r="A467">
        <v>3274</v>
      </c>
      <c r="B467" t="str">
        <f>"E"&amp;A467</f>
        <v>E3274</v>
      </c>
      <c r="C467" t="s">
        <v>23</v>
      </c>
      <c r="D467">
        <v>1</v>
      </c>
      <c r="E467">
        <f>IF(D467&lt;4,D467,4)</f>
        <v>1</v>
      </c>
      <c r="F467" s="1">
        <v>39166</v>
      </c>
      <c r="G467" s="1">
        <v>39631</v>
      </c>
      <c r="H467" s="3">
        <f>G467-F467</f>
        <v>465</v>
      </c>
      <c r="I467" s="3">
        <f>IF(H467&lt;=60,1,IF(H467&lt;=150,2,3))</f>
        <v>3</v>
      </c>
      <c r="J467">
        <v>31.8</v>
      </c>
      <c r="K467">
        <v>3.85</v>
      </c>
      <c r="L467">
        <v>3.53</v>
      </c>
      <c r="M467">
        <v>21</v>
      </c>
      <c r="N467">
        <f>LOG(M467/100,2)+3</f>
        <v>0.74846123300403544</v>
      </c>
      <c r="O467">
        <f>INDEX(lehmad!B$2:B$412,MATCH(klypsid!$B467,lehmad!$A$2:$A$412,0))</f>
        <v>38351</v>
      </c>
      <c r="P467">
        <f>INDEX(lehmad!D$2:D$412,MATCH(klypsid!$B467,lehmad!$A$2:$A$412,0))</f>
        <v>99</v>
      </c>
      <c r="Q467">
        <f>INDEX(lehmad!E$2:E$412,MATCH(klypsid!$B467,lehmad!$A$2:$A$412,0))</f>
        <v>1</v>
      </c>
      <c r="R467" t="str">
        <f>INDEX(lehmad!F$2:F$412,MATCH(klypsid!$B467,lehmad!$A$2:$A$412,0))</f>
        <v>DYNASTY-ET</v>
      </c>
      <c r="S467">
        <f>INDEX(lehmad!H$2:H$412,MATCH(klypsid!$B467,lehmad!$A$2:$A$412,0))</f>
        <v>124</v>
      </c>
      <c r="T467">
        <f>INDEX(lehmad!K$2:K$412,MATCH(klypsid!$B467,lehmad!$A$2:$A$412,0))</f>
        <v>108</v>
      </c>
      <c r="U467" s="4">
        <f t="shared" si="14"/>
        <v>16</v>
      </c>
      <c r="V467">
        <f t="shared" si="15"/>
        <v>31</v>
      </c>
    </row>
    <row r="468" spans="1:22" x14ac:dyDescent="0.25">
      <c r="A468">
        <v>3274</v>
      </c>
      <c r="B468" t="str">
        <f>"E"&amp;A468</f>
        <v>E3274</v>
      </c>
      <c r="C468" t="s">
        <v>23</v>
      </c>
      <c r="D468">
        <v>1</v>
      </c>
      <c r="E468">
        <f>IF(D468&lt;4,D468,4)</f>
        <v>1</v>
      </c>
      <c r="F468" s="1">
        <v>39166</v>
      </c>
      <c r="G468" s="1">
        <v>39663</v>
      </c>
      <c r="H468" s="3">
        <f>G468-F468</f>
        <v>497</v>
      </c>
      <c r="I468" s="3">
        <f>IF(H468&lt;=60,1,IF(H468&lt;=150,2,3))</f>
        <v>3</v>
      </c>
      <c r="J468">
        <v>28.3</v>
      </c>
      <c r="K468">
        <v>5.17</v>
      </c>
      <c r="L468">
        <v>3.66</v>
      </c>
      <c r="M468">
        <v>43</v>
      </c>
      <c r="N468">
        <f>LOG(M468/100,2)+3</f>
        <v>1.7824085649273731</v>
      </c>
      <c r="O468">
        <f>INDEX(lehmad!B$2:B$412,MATCH(klypsid!$B468,lehmad!$A$2:$A$412,0))</f>
        <v>38351</v>
      </c>
      <c r="P468">
        <f>INDEX(lehmad!D$2:D$412,MATCH(klypsid!$B468,lehmad!$A$2:$A$412,0))</f>
        <v>99</v>
      </c>
      <c r="Q468">
        <f>INDEX(lehmad!E$2:E$412,MATCH(klypsid!$B468,lehmad!$A$2:$A$412,0))</f>
        <v>1</v>
      </c>
      <c r="R468" t="str">
        <f>INDEX(lehmad!F$2:F$412,MATCH(klypsid!$B468,lehmad!$A$2:$A$412,0))</f>
        <v>DYNASTY-ET</v>
      </c>
      <c r="S468">
        <f>INDEX(lehmad!H$2:H$412,MATCH(klypsid!$B468,lehmad!$A$2:$A$412,0))</f>
        <v>124</v>
      </c>
      <c r="T468">
        <f>INDEX(lehmad!K$2:K$412,MATCH(klypsid!$B468,lehmad!$A$2:$A$412,0))</f>
        <v>108</v>
      </c>
      <c r="U468" s="4">
        <f t="shared" si="14"/>
        <v>17</v>
      </c>
      <c r="V468">
        <f t="shared" si="15"/>
        <v>32</v>
      </c>
    </row>
    <row r="469" spans="1:22" x14ac:dyDescent="0.25">
      <c r="A469">
        <v>3274</v>
      </c>
      <c r="B469" t="str">
        <f>"E"&amp;A469</f>
        <v>E3274</v>
      </c>
      <c r="C469" t="s">
        <v>23</v>
      </c>
      <c r="D469">
        <v>1</v>
      </c>
      <c r="E469">
        <f>IF(D469&lt;4,D469,4)</f>
        <v>1</v>
      </c>
      <c r="F469" s="1">
        <v>39166</v>
      </c>
      <c r="G469" s="1">
        <v>39693</v>
      </c>
      <c r="H469" s="3">
        <f>G469-F469</f>
        <v>527</v>
      </c>
      <c r="I469" s="3">
        <f>IF(H469&lt;=60,1,IF(H469&lt;=150,2,3))</f>
        <v>3</v>
      </c>
      <c r="J469">
        <v>27.4</v>
      </c>
      <c r="K469">
        <v>4.9800000000000004</v>
      </c>
      <c r="L469">
        <v>3.66</v>
      </c>
      <c r="M469">
        <v>53</v>
      </c>
      <c r="N469">
        <f>LOG(M469/100,2)+3</f>
        <v>2.0840642647884744</v>
      </c>
      <c r="O469">
        <f>INDEX(lehmad!B$2:B$412,MATCH(klypsid!$B469,lehmad!$A$2:$A$412,0))</f>
        <v>38351</v>
      </c>
      <c r="P469">
        <f>INDEX(lehmad!D$2:D$412,MATCH(klypsid!$B469,lehmad!$A$2:$A$412,0))</f>
        <v>99</v>
      </c>
      <c r="Q469">
        <f>INDEX(lehmad!E$2:E$412,MATCH(klypsid!$B469,lehmad!$A$2:$A$412,0))</f>
        <v>1</v>
      </c>
      <c r="R469" t="str">
        <f>INDEX(lehmad!F$2:F$412,MATCH(klypsid!$B469,lehmad!$A$2:$A$412,0))</f>
        <v>DYNASTY-ET</v>
      </c>
      <c r="S469">
        <f>INDEX(lehmad!H$2:H$412,MATCH(klypsid!$B469,lehmad!$A$2:$A$412,0))</f>
        <v>124</v>
      </c>
      <c r="T469">
        <f>INDEX(lehmad!K$2:K$412,MATCH(klypsid!$B469,lehmad!$A$2:$A$412,0))</f>
        <v>108</v>
      </c>
      <c r="U469" s="4">
        <f t="shared" si="14"/>
        <v>18</v>
      </c>
      <c r="V469">
        <f t="shared" si="15"/>
        <v>30</v>
      </c>
    </row>
    <row r="470" spans="1:22" x14ac:dyDescent="0.25">
      <c r="A470">
        <v>3274</v>
      </c>
      <c r="B470" t="str">
        <f>"E"&amp;A470</f>
        <v>E3274</v>
      </c>
      <c r="C470" t="s">
        <v>23</v>
      </c>
      <c r="D470">
        <v>1</v>
      </c>
      <c r="E470">
        <f>IF(D470&lt;4,D470,4)</f>
        <v>1</v>
      </c>
      <c r="F470" s="1">
        <v>39166</v>
      </c>
      <c r="G470" s="1">
        <v>39722</v>
      </c>
      <c r="H470" s="3">
        <f>G470-F470</f>
        <v>556</v>
      </c>
      <c r="I470" s="3">
        <f>IF(H470&lt;=60,1,IF(H470&lt;=150,2,3))</f>
        <v>3</v>
      </c>
      <c r="J470">
        <v>22.4</v>
      </c>
      <c r="K470">
        <v>5.14</v>
      </c>
      <c r="L470">
        <v>3.93</v>
      </c>
      <c r="M470">
        <v>42</v>
      </c>
      <c r="N470">
        <f>LOG(M470/100,2)+3</f>
        <v>1.7484612330040357</v>
      </c>
      <c r="O470">
        <f>INDEX(lehmad!B$2:B$412,MATCH(klypsid!$B470,lehmad!$A$2:$A$412,0))</f>
        <v>38351</v>
      </c>
      <c r="P470">
        <f>INDEX(lehmad!D$2:D$412,MATCH(klypsid!$B470,lehmad!$A$2:$A$412,0))</f>
        <v>99</v>
      </c>
      <c r="Q470">
        <f>INDEX(lehmad!E$2:E$412,MATCH(klypsid!$B470,lehmad!$A$2:$A$412,0))</f>
        <v>1</v>
      </c>
      <c r="R470" t="str">
        <f>INDEX(lehmad!F$2:F$412,MATCH(klypsid!$B470,lehmad!$A$2:$A$412,0))</f>
        <v>DYNASTY-ET</v>
      </c>
      <c r="S470">
        <f>INDEX(lehmad!H$2:H$412,MATCH(klypsid!$B470,lehmad!$A$2:$A$412,0))</f>
        <v>124</v>
      </c>
      <c r="T470">
        <f>INDEX(lehmad!K$2:K$412,MATCH(klypsid!$B470,lehmad!$A$2:$A$412,0))</f>
        <v>108</v>
      </c>
      <c r="U470" s="4">
        <f t="shared" si="14"/>
        <v>19</v>
      </c>
      <c r="V470">
        <f t="shared" si="15"/>
        <v>29</v>
      </c>
    </row>
    <row r="471" spans="1:22" x14ac:dyDescent="0.25">
      <c r="A471">
        <v>3274</v>
      </c>
      <c r="B471" t="str">
        <f>"E"&amp;A471</f>
        <v>E3274</v>
      </c>
      <c r="C471" t="s">
        <v>23</v>
      </c>
      <c r="D471">
        <v>1</v>
      </c>
      <c r="E471">
        <f>IF(D471&lt;4,D471,4)</f>
        <v>1</v>
      </c>
      <c r="F471" s="1">
        <v>39166</v>
      </c>
      <c r="G471" s="1">
        <v>39754</v>
      </c>
      <c r="H471" s="3">
        <f>G471-F471</f>
        <v>588</v>
      </c>
      <c r="I471" s="3">
        <f>IF(H471&lt;=60,1,IF(H471&lt;=150,2,3))</f>
        <v>3</v>
      </c>
      <c r="J471">
        <v>22</v>
      </c>
      <c r="K471">
        <v>5.68</v>
      </c>
      <c r="L471">
        <v>3.9</v>
      </c>
      <c r="M471">
        <v>110</v>
      </c>
      <c r="N471">
        <f>LOG(M471/100,2)+3</f>
        <v>3.1375035237499351</v>
      </c>
      <c r="O471">
        <f>INDEX(lehmad!B$2:B$412,MATCH(klypsid!$B471,lehmad!$A$2:$A$412,0))</f>
        <v>38351</v>
      </c>
      <c r="P471">
        <f>INDEX(lehmad!D$2:D$412,MATCH(klypsid!$B471,lehmad!$A$2:$A$412,0))</f>
        <v>99</v>
      </c>
      <c r="Q471">
        <f>INDEX(lehmad!E$2:E$412,MATCH(klypsid!$B471,lehmad!$A$2:$A$412,0))</f>
        <v>1</v>
      </c>
      <c r="R471" t="str">
        <f>INDEX(lehmad!F$2:F$412,MATCH(klypsid!$B471,lehmad!$A$2:$A$412,0))</f>
        <v>DYNASTY-ET</v>
      </c>
      <c r="S471">
        <f>INDEX(lehmad!H$2:H$412,MATCH(klypsid!$B471,lehmad!$A$2:$A$412,0))</f>
        <v>124</v>
      </c>
      <c r="T471">
        <f>INDEX(lehmad!K$2:K$412,MATCH(klypsid!$B471,lehmad!$A$2:$A$412,0))</f>
        <v>108</v>
      </c>
      <c r="U471" s="4">
        <f t="shared" si="14"/>
        <v>20</v>
      </c>
      <c r="V471">
        <f t="shared" si="15"/>
        <v>32</v>
      </c>
    </row>
    <row r="472" spans="1:22" x14ac:dyDescent="0.25">
      <c r="A472">
        <v>3276</v>
      </c>
      <c r="B472" t="str">
        <f>"E"&amp;A472</f>
        <v>E3276</v>
      </c>
      <c r="C472" t="s">
        <v>24</v>
      </c>
      <c r="D472">
        <v>1</v>
      </c>
      <c r="E472">
        <f>IF(D472&lt;4,D472,4)</f>
        <v>1</v>
      </c>
      <c r="F472" s="1">
        <v>39102</v>
      </c>
      <c r="G472" s="1">
        <v>39114</v>
      </c>
      <c r="H472" s="3">
        <f>G472-F472</f>
        <v>12</v>
      </c>
      <c r="I472" s="3">
        <f>IF(H472&lt;=60,1,IF(H472&lt;=150,2,3))</f>
        <v>1</v>
      </c>
      <c r="J472">
        <v>34.700000000000003</v>
      </c>
      <c r="K472">
        <v>4.97</v>
      </c>
      <c r="L472">
        <v>3.45</v>
      </c>
      <c r="M472">
        <v>117</v>
      </c>
      <c r="N472">
        <f>LOG(M472/100,2)+3</f>
        <v>3.2265085298086795</v>
      </c>
      <c r="O472">
        <f>INDEX(lehmad!B$2:B$412,MATCH(klypsid!$B472,lehmad!$A$2:$A$412,0))</f>
        <v>38351</v>
      </c>
      <c r="P472">
        <f>INDEX(lehmad!D$2:D$412,MATCH(klypsid!$B472,lehmad!$A$2:$A$412,0))</f>
        <v>107</v>
      </c>
      <c r="Q472">
        <f>INDEX(lehmad!E$2:E$412,MATCH(klypsid!$B472,lehmad!$A$2:$A$412,0))</f>
        <v>1</v>
      </c>
      <c r="R472" t="str">
        <f>INDEX(lehmad!F$2:F$412,MATCH(klypsid!$B472,lehmad!$A$2:$A$412,0))</f>
        <v>DYNASTY-ET</v>
      </c>
      <c r="S472">
        <f>INDEX(lehmad!H$2:H$412,MATCH(klypsid!$B472,lehmad!$A$2:$A$412,0))</f>
        <v>124</v>
      </c>
      <c r="T472">
        <f>INDEX(lehmad!K$2:K$412,MATCH(klypsid!$B472,lehmad!$A$2:$A$412,0))</f>
        <v>108</v>
      </c>
      <c r="U472" s="4">
        <f t="shared" si="14"/>
        <v>1</v>
      </c>
      <c r="V472">
        <f t="shared" si="15"/>
        <v>12</v>
      </c>
    </row>
    <row r="473" spans="1:22" x14ac:dyDescent="0.25">
      <c r="A473">
        <v>3276</v>
      </c>
      <c r="B473" t="str">
        <f>"E"&amp;A473</f>
        <v>E3276</v>
      </c>
      <c r="C473" t="s">
        <v>24</v>
      </c>
      <c r="D473">
        <v>1</v>
      </c>
      <c r="E473">
        <f>IF(D473&lt;4,D473,4)</f>
        <v>1</v>
      </c>
      <c r="F473" s="1">
        <v>39102</v>
      </c>
      <c r="G473" s="1">
        <v>39142</v>
      </c>
      <c r="H473" s="3">
        <f>G473-F473</f>
        <v>40</v>
      </c>
      <c r="I473" s="3">
        <f>IF(H473&lt;=60,1,IF(H473&lt;=150,2,3))</f>
        <v>1</v>
      </c>
      <c r="J473">
        <v>43</v>
      </c>
      <c r="K473">
        <v>3.8</v>
      </c>
      <c r="L473">
        <v>3.35</v>
      </c>
      <c r="M473">
        <v>51</v>
      </c>
      <c r="N473">
        <f>LOG(M473/100,2)+3</f>
        <v>2.0285691521967708</v>
      </c>
      <c r="O473">
        <f>INDEX(lehmad!B$2:B$412,MATCH(klypsid!$B473,lehmad!$A$2:$A$412,0))</f>
        <v>38351</v>
      </c>
      <c r="P473">
        <f>INDEX(lehmad!D$2:D$412,MATCH(klypsid!$B473,lehmad!$A$2:$A$412,0))</f>
        <v>107</v>
      </c>
      <c r="Q473">
        <f>INDEX(lehmad!E$2:E$412,MATCH(klypsid!$B473,lehmad!$A$2:$A$412,0))</f>
        <v>1</v>
      </c>
      <c r="R473" t="str">
        <f>INDEX(lehmad!F$2:F$412,MATCH(klypsid!$B473,lehmad!$A$2:$A$412,0))</f>
        <v>DYNASTY-ET</v>
      </c>
      <c r="S473">
        <f>INDEX(lehmad!H$2:H$412,MATCH(klypsid!$B473,lehmad!$A$2:$A$412,0))</f>
        <v>124</v>
      </c>
      <c r="T473">
        <f>INDEX(lehmad!K$2:K$412,MATCH(klypsid!$B473,lehmad!$A$2:$A$412,0))</f>
        <v>108</v>
      </c>
      <c r="U473" s="4">
        <f t="shared" si="14"/>
        <v>2</v>
      </c>
      <c r="V473">
        <f t="shared" si="15"/>
        <v>28</v>
      </c>
    </row>
    <row r="474" spans="1:22" x14ac:dyDescent="0.25">
      <c r="A474">
        <v>3276</v>
      </c>
      <c r="B474" t="str">
        <f>"E"&amp;A474</f>
        <v>E3276</v>
      </c>
      <c r="C474" t="s">
        <v>24</v>
      </c>
      <c r="D474">
        <v>1</v>
      </c>
      <c r="E474">
        <f>IF(D474&lt;4,D474,4)</f>
        <v>1</v>
      </c>
      <c r="F474" s="1">
        <v>39102</v>
      </c>
      <c r="G474" s="1">
        <v>39173</v>
      </c>
      <c r="H474" s="3">
        <f>G474-F474</f>
        <v>71</v>
      </c>
      <c r="I474" s="3">
        <f>IF(H474&lt;=60,1,IF(H474&lt;=150,2,3))</f>
        <v>2</v>
      </c>
      <c r="J474">
        <v>41.7</v>
      </c>
      <c r="K474">
        <v>4.09</v>
      </c>
      <c r="L474">
        <v>3.39</v>
      </c>
      <c r="M474">
        <v>94</v>
      </c>
      <c r="N474">
        <f>LOG(M474/100,2)+3</f>
        <v>2.9107326619029128</v>
      </c>
      <c r="O474">
        <f>INDEX(lehmad!B$2:B$412,MATCH(klypsid!$B474,lehmad!$A$2:$A$412,0))</f>
        <v>38351</v>
      </c>
      <c r="P474">
        <f>INDEX(lehmad!D$2:D$412,MATCH(klypsid!$B474,lehmad!$A$2:$A$412,0))</f>
        <v>107</v>
      </c>
      <c r="Q474">
        <f>INDEX(lehmad!E$2:E$412,MATCH(klypsid!$B474,lehmad!$A$2:$A$412,0))</f>
        <v>1</v>
      </c>
      <c r="R474" t="str">
        <f>INDEX(lehmad!F$2:F$412,MATCH(klypsid!$B474,lehmad!$A$2:$A$412,0))</f>
        <v>DYNASTY-ET</v>
      </c>
      <c r="S474">
        <f>INDEX(lehmad!H$2:H$412,MATCH(klypsid!$B474,lehmad!$A$2:$A$412,0))</f>
        <v>124</v>
      </c>
      <c r="T474">
        <f>INDEX(lehmad!K$2:K$412,MATCH(klypsid!$B474,lehmad!$A$2:$A$412,0))</f>
        <v>108</v>
      </c>
      <c r="U474" s="4">
        <f t="shared" si="14"/>
        <v>3</v>
      </c>
      <c r="V474">
        <f t="shared" si="15"/>
        <v>31</v>
      </c>
    </row>
    <row r="475" spans="1:22" x14ac:dyDescent="0.25">
      <c r="A475">
        <v>3276</v>
      </c>
      <c r="B475" t="str">
        <f>"E"&amp;A475</f>
        <v>E3276</v>
      </c>
      <c r="C475" t="s">
        <v>24</v>
      </c>
      <c r="D475">
        <v>1</v>
      </c>
      <c r="E475">
        <f>IF(D475&lt;4,D475,4)</f>
        <v>1</v>
      </c>
      <c r="F475" s="1">
        <v>39102</v>
      </c>
      <c r="G475" s="1">
        <v>39204</v>
      </c>
      <c r="H475" s="3">
        <f>G475-F475</f>
        <v>102</v>
      </c>
      <c r="I475" s="3">
        <f>IF(H475&lt;=60,1,IF(H475&lt;=150,2,3))</f>
        <v>2</v>
      </c>
      <c r="J475">
        <v>38.1</v>
      </c>
      <c r="K475">
        <v>2.42</v>
      </c>
      <c r="L475">
        <v>3.6</v>
      </c>
      <c r="M475">
        <v>86</v>
      </c>
      <c r="N475">
        <f>LOG(M475/100,2)+3</f>
        <v>2.7824085649273731</v>
      </c>
      <c r="O475">
        <f>INDEX(lehmad!B$2:B$412,MATCH(klypsid!$B475,lehmad!$A$2:$A$412,0))</f>
        <v>38351</v>
      </c>
      <c r="P475">
        <f>INDEX(lehmad!D$2:D$412,MATCH(klypsid!$B475,lehmad!$A$2:$A$412,0))</f>
        <v>107</v>
      </c>
      <c r="Q475">
        <f>INDEX(lehmad!E$2:E$412,MATCH(klypsid!$B475,lehmad!$A$2:$A$412,0))</f>
        <v>1</v>
      </c>
      <c r="R475" t="str">
        <f>INDEX(lehmad!F$2:F$412,MATCH(klypsid!$B475,lehmad!$A$2:$A$412,0))</f>
        <v>DYNASTY-ET</v>
      </c>
      <c r="S475">
        <f>INDEX(lehmad!H$2:H$412,MATCH(klypsid!$B475,lehmad!$A$2:$A$412,0))</f>
        <v>124</v>
      </c>
      <c r="T475">
        <f>INDEX(lehmad!K$2:K$412,MATCH(klypsid!$B475,lehmad!$A$2:$A$412,0))</f>
        <v>108</v>
      </c>
      <c r="U475" s="4">
        <f t="shared" si="14"/>
        <v>4</v>
      </c>
      <c r="V475">
        <f t="shared" si="15"/>
        <v>31</v>
      </c>
    </row>
    <row r="476" spans="1:22" x14ac:dyDescent="0.25">
      <c r="A476">
        <v>3276</v>
      </c>
      <c r="B476" t="str">
        <f>"E"&amp;A476</f>
        <v>E3276</v>
      </c>
      <c r="C476" t="s">
        <v>24</v>
      </c>
      <c r="D476">
        <v>1</v>
      </c>
      <c r="E476">
        <f>IF(D476&lt;4,D476,4)</f>
        <v>1</v>
      </c>
      <c r="F476" s="1">
        <v>39102</v>
      </c>
      <c r="G476" s="1">
        <v>39236</v>
      </c>
      <c r="H476" s="3">
        <f>G476-F476</f>
        <v>134</v>
      </c>
      <c r="I476" s="3">
        <f>IF(H476&lt;=60,1,IF(H476&lt;=150,2,3))</f>
        <v>2</v>
      </c>
      <c r="J476">
        <v>32</v>
      </c>
      <c r="K476">
        <v>2.4</v>
      </c>
      <c r="L476">
        <v>3.74</v>
      </c>
      <c r="M476">
        <v>111</v>
      </c>
      <c r="N476">
        <f>LOG(M476/100,2)+3</f>
        <v>3.1505596765753814</v>
      </c>
      <c r="O476">
        <f>INDEX(lehmad!B$2:B$412,MATCH(klypsid!$B476,lehmad!$A$2:$A$412,0))</f>
        <v>38351</v>
      </c>
      <c r="P476">
        <f>INDEX(lehmad!D$2:D$412,MATCH(klypsid!$B476,lehmad!$A$2:$A$412,0))</f>
        <v>107</v>
      </c>
      <c r="Q476">
        <f>INDEX(lehmad!E$2:E$412,MATCH(klypsid!$B476,lehmad!$A$2:$A$412,0))</f>
        <v>1</v>
      </c>
      <c r="R476" t="str">
        <f>INDEX(lehmad!F$2:F$412,MATCH(klypsid!$B476,lehmad!$A$2:$A$412,0))</f>
        <v>DYNASTY-ET</v>
      </c>
      <c r="S476">
        <f>INDEX(lehmad!H$2:H$412,MATCH(klypsid!$B476,lehmad!$A$2:$A$412,0))</f>
        <v>124</v>
      </c>
      <c r="T476">
        <f>INDEX(lehmad!K$2:K$412,MATCH(klypsid!$B476,lehmad!$A$2:$A$412,0))</f>
        <v>108</v>
      </c>
      <c r="U476" s="4">
        <f t="shared" si="14"/>
        <v>5</v>
      </c>
      <c r="V476">
        <f t="shared" si="15"/>
        <v>32</v>
      </c>
    </row>
    <row r="477" spans="1:22" x14ac:dyDescent="0.25">
      <c r="A477">
        <v>3276</v>
      </c>
      <c r="B477" t="str">
        <f>"E"&amp;A477</f>
        <v>E3276</v>
      </c>
      <c r="C477" t="s">
        <v>24</v>
      </c>
      <c r="D477">
        <v>1</v>
      </c>
      <c r="E477">
        <f>IF(D477&lt;4,D477,4)</f>
        <v>1</v>
      </c>
      <c r="F477" s="1">
        <v>39102</v>
      </c>
      <c r="G477" s="1">
        <v>39266</v>
      </c>
      <c r="H477" s="3">
        <f>G477-F477</f>
        <v>164</v>
      </c>
      <c r="I477" s="3">
        <f>IF(H477&lt;=60,1,IF(H477&lt;=150,2,3))</f>
        <v>3</v>
      </c>
      <c r="J477">
        <v>32.299999999999997</v>
      </c>
      <c r="K477">
        <v>3.02</v>
      </c>
      <c r="L477">
        <v>3.82</v>
      </c>
      <c r="M477">
        <v>106</v>
      </c>
      <c r="N477">
        <f>LOG(M477/100,2)+3</f>
        <v>3.0840642647884744</v>
      </c>
      <c r="O477">
        <f>INDEX(lehmad!B$2:B$412,MATCH(klypsid!$B477,lehmad!$A$2:$A$412,0))</f>
        <v>38351</v>
      </c>
      <c r="P477">
        <f>INDEX(lehmad!D$2:D$412,MATCH(klypsid!$B477,lehmad!$A$2:$A$412,0))</f>
        <v>107</v>
      </c>
      <c r="Q477">
        <f>INDEX(lehmad!E$2:E$412,MATCH(klypsid!$B477,lehmad!$A$2:$A$412,0))</f>
        <v>1</v>
      </c>
      <c r="R477" t="str">
        <f>INDEX(lehmad!F$2:F$412,MATCH(klypsid!$B477,lehmad!$A$2:$A$412,0))</f>
        <v>DYNASTY-ET</v>
      </c>
      <c r="S477">
        <f>INDEX(lehmad!H$2:H$412,MATCH(klypsid!$B477,lehmad!$A$2:$A$412,0))</f>
        <v>124</v>
      </c>
      <c r="T477">
        <f>INDEX(lehmad!K$2:K$412,MATCH(klypsid!$B477,lehmad!$A$2:$A$412,0))</f>
        <v>108</v>
      </c>
      <c r="U477" s="4">
        <f t="shared" si="14"/>
        <v>6</v>
      </c>
      <c r="V477">
        <f t="shared" si="15"/>
        <v>30</v>
      </c>
    </row>
    <row r="478" spans="1:22" x14ac:dyDescent="0.25">
      <c r="A478">
        <v>3276</v>
      </c>
      <c r="B478" t="str">
        <f>"E"&amp;A478</f>
        <v>E3276</v>
      </c>
      <c r="C478" t="s">
        <v>24</v>
      </c>
      <c r="D478">
        <v>1</v>
      </c>
      <c r="E478">
        <f>IF(D478&lt;4,D478,4)</f>
        <v>1</v>
      </c>
      <c r="F478" s="1">
        <v>39102</v>
      </c>
      <c r="G478" s="1">
        <v>39295</v>
      </c>
      <c r="H478" s="3">
        <f>G478-F478</f>
        <v>193</v>
      </c>
      <c r="I478" s="3">
        <f>IF(H478&lt;=60,1,IF(H478&lt;=150,2,3))</f>
        <v>3</v>
      </c>
      <c r="J478">
        <v>30.5</v>
      </c>
      <c r="K478">
        <v>2.72</v>
      </c>
      <c r="L478">
        <v>3.97</v>
      </c>
      <c r="M478">
        <v>82</v>
      </c>
      <c r="N478">
        <f>LOG(M478/100,2)+3</f>
        <v>2.713695814843359</v>
      </c>
      <c r="O478">
        <f>INDEX(lehmad!B$2:B$412,MATCH(klypsid!$B478,lehmad!$A$2:$A$412,0))</f>
        <v>38351</v>
      </c>
      <c r="P478">
        <f>INDEX(lehmad!D$2:D$412,MATCH(klypsid!$B478,lehmad!$A$2:$A$412,0))</f>
        <v>107</v>
      </c>
      <c r="Q478">
        <f>INDEX(lehmad!E$2:E$412,MATCH(klypsid!$B478,lehmad!$A$2:$A$412,0))</f>
        <v>1</v>
      </c>
      <c r="R478" t="str">
        <f>INDEX(lehmad!F$2:F$412,MATCH(klypsid!$B478,lehmad!$A$2:$A$412,0))</f>
        <v>DYNASTY-ET</v>
      </c>
      <c r="S478">
        <f>INDEX(lehmad!H$2:H$412,MATCH(klypsid!$B478,lehmad!$A$2:$A$412,0))</f>
        <v>124</v>
      </c>
      <c r="T478">
        <f>INDEX(lehmad!K$2:K$412,MATCH(klypsid!$B478,lehmad!$A$2:$A$412,0))</f>
        <v>108</v>
      </c>
      <c r="U478" s="4">
        <f t="shared" si="14"/>
        <v>7</v>
      </c>
      <c r="V478">
        <f t="shared" si="15"/>
        <v>29</v>
      </c>
    </row>
    <row r="479" spans="1:22" x14ac:dyDescent="0.25">
      <c r="A479">
        <v>3276</v>
      </c>
      <c r="B479" t="str">
        <f>"E"&amp;A479</f>
        <v>E3276</v>
      </c>
      <c r="C479" t="s">
        <v>24</v>
      </c>
      <c r="D479">
        <v>1</v>
      </c>
      <c r="E479">
        <f>IF(D479&lt;4,D479,4)</f>
        <v>1</v>
      </c>
      <c r="F479" s="1">
        <v>39102</v>
      </c>
      <c r="G479" s="1">
        <v>39328</v>
      </c>
      <c r="H479" s="3">
        <f>G479-F479</f>
        <v>226</v>
      </c>
      <c r="I479" s="3">
        <f>IF(H479&lt;=60,1,IF(H479&lt;=150,2,3))</f>
        <v>3</v>
      </c>
      <c r="J479">
        <v>26.7</v>
      </c>
      <c r="K479">
        <v>3.49</v>
      </c>
      <c r="L479">
        <v>3.97</v>
      </c>
      <c r="M479">
        <v>80</v>
      </c>
      <c r="N479">
        <f>LOG(M479/100,2)+3</f>
        <v>2.6780719051126378</v>
      </c>
      <c r="O479">
        <f>INDEX(lehmad!B$2:B$412,MATCH(klypsid!$B479,lehmad!$A$2:$A$412,0))</f>
        <v>38351</v>
      </c>
      <c r="P479">
        <f>INDEX(lehmad!D$2:D$412,MATCH(klypsid!$B479,lehmad!$A$2:$A$412,0))</f>
        <v>107</v>
      </c>
      <c r="Q479">
        <f>INDEX(lehmad!E$2:E$412,MATCH(klypsid!$B479,lehmad!$A$2:$A$412,0))</f>
        <v>1</v>
      </c>
      <c r="R479" t="str">
        <f>INDEX(lehmad!F$2:F$412,MATCH(klypsid!$B479,lehmad!$A$2:$A$412,0))</f>
        <v>DYNASTY-ET</v>
      </c>
      <c r="S479">
        <f>INDEX(lehmad!H$2:H$412,MATCH(klypsid!$B479,lehmad!$A$2:$A$412,0))</f>
        <v>124</v>
      </c>
      <c r="T479">
        <f>INDEX(lehmad!K$2:K$412,MATCH(klypsid!$B479,lehmad!$A$2:$A$412,0))</f>
        <v>108</v>
      </c>
      <c r="U479" s="4">
        <f t="shared" si="14"/>
        <v>8</v>
      </c>
      <c r="V479">
        <f t="shared" si="15"/>
        <v>33</v>
      </c>
    </row>
    <row r="480" spans="1:22" x14ac:dyDescent="0.25">
      <c r="A480">
        <v>3276</v>
      </c>
      <c r="B480" t="str">
        <f>"E"&amp;A480</f>
        <v>E3276</v>
      </c>
      <c r="C480" t="s">
        <v>24</v>
      </c>
      <c r="D480">
        <v>1</v>
      </c>
      <c r="E480">
        <f>IF(D480&lt;4,D480,4)</f>
        <v>1</v>
      </c>
      <c r="F480" s="1">
        <v>39102</v>
      </c>
      <c r="G480" s="1">
        <v>39356</v>
      </c>
      <c r="H480" s="3">
        <f>G480-F480</f>
        <v>254</v>
      </c>
      <c r="I480" s="3">
        <f>IF(H480&lt;=60,1,IF(H480&lt;=150,2,3))</f>
        <v>3</v>
      </c>
      <c r="J480">
        <v>27.2</v>
      </c>
      <c r="K480">
        <v>4.34</v>
      </c>
      <c r="L480">
        <v>4</v>
      </c>
      <c r="M480">
        <v>91</v>
      </c>
      <c r="N480">
        <f>LOG(M480/100,2)+3</f>
        <v>2.8639384504239715</v>
      </c>
      <c r="O480">
        <f>INDEX(lehmad!B$2:B$412,MATCH(klypsid!$B480,lehmad!$A$2:$A$412,0))</f>
        <v>38351</v>
      </c>
      <c r="P480">
        <f>INDEX(lehmad!D$2:D$412,MATCH(klypsid!$B480,lehmad!$A$2:$A$412,0))</f>
        <v>107</v>
      </c>
      <c r="Q480">
        <f>INDEX(lehmad!E$2:E$412,MATCH(klypsid!$B480,lehmad!$A$2:$A$412,0))</f>
        <v>1</v>
      </c>
      <c r="R480" t="str">
        <f>INDEX(lehmad!F$2:F$412,MATCH(klypsid!$B480,lehmad!$A$2:$A$412,0))</f>
        <v>DYNASTY-ET</v>
      </c>
      <c r="S480">
        <f>INDEX(lehmad!H$2:H$412,MATCH(klypsid!$B480,lehmad!$A$2:$A$412,0))</f>
        <v>124</v>
      </c>
      <c r="T480">
        <f>INDEX(lehmad!K$2:K$412,MATCH(klypsid!$B480,lehmad!$A$2:$A$412,0))</f>
        <v>108</v>
      </c>
      <c r="U480" s="4">
        <f t="shared" si="14"/>
        <v>9</v>
      </c>
      <c r="V480">
        <f t="shared" si="15"/>
        <v>28</v>
      </c>
    </row>
    <row r="481" spans="1:22" x14ac:dyDescent="0.25">
      <c r="A481">
        <v>3276</v>
      </c>
      <c r="B481" t="str">
        <f>"E"&amp;A481</f>
        <v>E3276</v>
      </c>
      <c r="C481" t="s">
        <v>24</v>
      </c>
      <c r="D481">
        <v>1</v>
      </c>
      <c r="E481">
        <f>IF(D481&lt;4,D481,4)</f>
        <v>1</v>
      </c>
      <c r="F481" s="1">
        <v>39102</v>
      </c>
      <c r="G481" s="1">
        <v>39387</v>
      </c>
      <c r="H481" s="3">
        <f>G481-F481</f>
        <v>285</v>
      </c>
      <c r="I481" s="3">
        <f>IF(H481&lt;=60,1,IF(H481&lt;=150,2,3))</f>
        <v>3</v>
      </c>
      <c r="J481">
        <v>20</v>
      </c>
      <c r="K481">
        <v>5.64</v>
      </c>
      <c r="L481">
        <v>3.87</v>
      </c>
      <c r="M481">
        <v>87</v>
      </c>
      <c r="N481">
        <f>LOG(M481/100,2)+3</f>
        <v>2.7990873060740036</v>
      </c>
      <c r="O481">
        <f>INDEX(lehmad!B$2:B$412,MATCH(klypsid!$B481,lehmad!$A$2:$A$412,0))</f>
        <v>38351</v>
      </c>
      <c r="P481">
        <f>INDEX(lehmad!D$2:D$412,MATCH(klypsid!$B481,lehmad!$A$2:$A$412,0))</f>
        <v>107</v>
      </c>
      <c r="Q481">
        <f>INDEX(lehmad!E$2:E$412,MATCH(klypsid!$B481,lehmad!$A$2:$A$412,0))</f>
        <v>1</v>
      </c>
      <c r="R481" t="str">
        <f>INDEX(lehmad!F$2:F$412,MATCH(klypsid!$B481,lehmad!$A$2:$A$412,0))</f>
        <v>DYNASTY-ET</v>
      </c>
      <c r="S481">
        <f>INDEX(lehmad!H$2:H$412,MATCH(klypsid!$B481,lehmad!$A$2:$A$412,0))</f>
        <v>124</v>
      </c>
      <c r="T481">
        <f>INDEX(lehmad!K$2:K$412,MATCH(klypsid!$B481,lehmad!$A$2:$A$412,0))</f>
        <v>108</v>
      </c>
      <c r="U481" s="4">
        <f t="shared" si="14"/>
        <v>10</v>
      </c>
      <c r="V481">
        <f t="shared" si="15"/>
        <v>31</v>
      </c>
    </row>
    <row r="482" spans="1:22" x14ac:dyDescent="0.25">
      <c r="A482">
        <v>3276</v>
      </c>
      <c r="B482" t="str">
        <f>"E"&amp;A482</f>
        <v>E3276</v>
      </c>
      <c r="C482" t="s">
        <v>24</v>
      </c>
      <c r="D482">
        <v>2</v>
      </c>
      <c r="E482">
        <f>IF(D482&lt;4,D482,4)</f>
        <v>2</v>
      </c>
      <c r="F482" s="1">
        <v>39455</v>
      </c>
      <c r="G482" s="1">
        <v>39481</v>
      </c>
      <c r="H482" s="3">
        <f>G482-F482</f>
        <v>26</v>
      </c>
      <c r="I482" s="3">
        <f>IF(H482&lt;=60,1,IF(H482&lt;=150,2,3))</f>
        <v>1</v>
      </c>
      <c r="J482">
        <v>47.1</v>
      </c>
      <c r="K482">
        <v>2.64</v>
      </c>
      <c r="L482">
        <v>3.27</v>
      </c>
      <c r="M482">
        <v>652</v>
      </c>
      <c r="N482">
        <f>LOG(M482/100,2)+3</f>
        <v>5.7048719644563528</v>
      </c>
      <c r="O482">
        <f>INDEX(lehmad!B$2:B$412,MATCH(klypsid!$B482,lehmad!$A$2:$A$412,0))</f>
        <v>38351</v>
      </c>
      <c r="P482">
        <f>INDEX(lehmad!D$2:D$412,MATCH(klypsid!$B482,lehmad!$A$2:$A$412,0))</f>
        <v>107</v>
      </c>
      <c r="Q482">
        <f>INDEX(lehmad!E$2:E$412,MATCH(klypsid!$B482,lehmad!$A$2:$A$412,0))</f>
        <v>1</v>
      </c>
      <c r="R482" t="str">
        <f>INDEX(lehmad!F$2:F$412,MATCH(klypsid!$B482,lehmad!$A$2:$A$412,0))</f>
        <v>DYNASTY-ET</v>
      </c>
      <c r="S482">
        <f>INDEX(lehmad!H$2:H$412,MATCH(klypsid!$B482,lehmad!$A$2:$A$412,0))</f>
        <v>124</v>
      </c>
      <c r="T482">
        <f>INDEX(lehmad!K$2:K$412,MATCH(klypsid!$B482,lehmad!$A$2:$A$412,0))</f>
        <v>108</v>
      </c>
      <c r="U482" s="4">
        <f t="shared" si="14"/>
        <v>1</v>
      </c>
      <c r="V482">
        <f t="shared" si="15"/>
        <v>26</v>
      </c>
    </row>
    <row r="483" spans="1:22" x14ac:dyDescent="0.25">
      <c r="A483">
        <v>3276</v>
      </c>
      <c r="B483" t="str">
        <f>"E"&amp;A483</f>
        <v>E3276</v>
      </c>
      <c r="C483" t="s">
        <v>24</v>
      </c>
      <c r="D483">
        <v>2</v>
      </c>
      <c r="E483">
        <f>IF(D483&lt;4,D483,4)</f>
        <v>2</v>
      </c>
      <c r="F483" s="1">
        <v>39455</v>
      </c>
      <c r="G483" s="1">
        <v>39509</v>
      </c>
      <c r="H483" s="3">
        <f>G483-F483</f>
        <v>54</v>
      </c>
      <c r="I483" s="3">
        <f>IF(H483&lt;=60,1,IF(H483&lt;=150,2,3))</f>
        <v>1</v>
      </c>
      <c r="J483">
        <v>56.1</v>
      </c>
      <c r="K483">
        <v>1.94</v>
      </c>
      <c r="L483">
        <v>3.28</v>
      </c>
      <c r="M483">
        <v>38</v>
      </c>
      <c r="N483">
        <f>LOG(M483/100,2)+3</f>
        <v>1.6040713236688608</v>
      </c>
      <c r="O483">
        <f>INDEX(lehmad!B$2:B$412,MATCH(klypsid!$B483,lehmad!$A$2:$A$412,0))</f>
        <v>38351</v>
      </c>
      <c r="P483">
        <f>INDEX(lehmad!D$2:D$412,MATCH(klypsid!$B483,lehmad!$A$2:$A$412,0))</f>
        <v>107</v>
      </c>
      <c r="Q483">
        <f>INDEX(lehmad!E$2:E$412,MATCH(klypsid!$B483,lehmad!$A$2:$A$412,0))</f>
        <v>1</v>
      </c>
      <c r="R483" t="str">
        <f>INDEX(lehmad!F$2:F$412,MATCH(klypsid!$B483,lehmad!$A$2:$A$412,0))</f>
        <v>DYNASTY-ET</v>
      </c>
      <c r="S483">
        <f>INDEX(lehmad!H$2:H$412,MATCH(klypsid!$B483,lehmad!$A$2:$A$412,0))</f>
        <v>124</v>
      </c>
      <c r="T483">
        <f>INDEX(lehmad!K$2:K$412,MATCH(klypsid!$B483,lehmad!$A$2:$A$412,0))</f>
        <v>108</v>
      </c>
      <c r="U483" s="4">
        <f t="shared" si="14"/>
        <v>2</v>
      </c>
      <c r="V483">
        <f t="shared" si="15"/>
        <v>28</v>
      </c>
    </row>
    <row r="484" spans="1:22" x14ac:dyDescent="0.25">
      <c r="A484">
        <v>3276</v>
      </c>
      <c r="B484" t="str">
        <f>"E"&amp;A484</f>
        <v>E3276</v>
      </c>
      <c r="C484" t="s">
        <v>24</v>
      </c>
      <c r="D484">
        <v>2</v>
      </c>
      <c r="E484">
        <f>IF(D484&lt;4,D484,4)</f>
        <v>2</v>
      </c>
      <c r="F484" s="1">
        <v>39455</v>
      </c>
      <c r="G484" s="1">
        <v>39539</v>
      </c>
      <c r="H484" s="3">
        <f>G484-F484</f>
        <v>84</v>
      </c>
      <c r="I484" s="3">
        <f>IF(H484&lt;=60,1,IF(H484&lt;=150,2,3))</f>
        <v>2</v>
      </c>
      <c r="J484">
        <v>48.3</v>
      </c>
      <c r="K484">
        <v>2.77</v>
      </c>
      <c r="L484">
        <v>3.39</v>
      </c>
      <c r="M484">
        <v>56</v>
      </c>
      <c r="N484">
        <f>LOG(M484/100,2)+3</f>
        <v>2.1634987322828794</v>
      </c>
      <c r="O484">
        <f>INDEX(lehmad!B$2:B$412,MATCH(klypsid!$B484,lehmad!$A$2:$A$412,0))</f>
        <v>38351</v>
      </c>
      <c r="P484">
        <f>INDEX(lehmad!D$2:D$412,MATCH(klypsid!$B484,lehmad!$A$2:$A$412,0))</f>
        <v>107</v>
      </c>
      <c r="Q484">
        <f>INDEX(lehmad!E$2:E$412,MATCH(klypsid!$B484,lehmad!$A$2:$A$412,0))</f>
        <v>1</v>
      </c>
      <c r="R484" t="str">
        <f>INDEX(lehmad!F$2:F$412,MATCH(klypsid!$B484,lehmad!$A$2:$A$412,0))</f>
        <v>DYNASTY-ET</v>
      </c>
      <c r="S484">
        <f>INDEX(lehmad!H$2:H$412,MATCH(klypsid!$B484,lehmad!$A$2:$A$412,0))</f>
        <v>124</v>
      </c>
      <c r="T484">
        <f>INDEX(lehmad!K$2:K$412,MATCH(klypsid!$B484,lehmad!$A$2:$A$412,0))</f>
        <v>108</v>
      </c>
      <c r="U484" s="4">
        <f t="shared" si="14"/>
        <v>3</v>
      </c>
      <c r="V484">
        <f t="shared" si="15"/>
        <v>30</v>
      </c>
    </row>
    <row r="485" spans="1:22" x14ac:dyDescent="0.25">
      <c r="A485">
        <v>3276</v>
      </c>
      <c r="B485" t="str">
        <f>"E"&amp;A485</f>
        <v>E3276</v>
      </c>
      <c r="C485" t="s">
        <v>24</v>
      </c>
      <c r="D485">
        <v>2</v>
      </c>
      <c r="E485">
        <f>IF(D485&lt;4,D485,4)</f>
        <v>2</v>
      </c>
      <c r="F485" s="1">
        <v>39455</v>
      </c>
      <c r="G485" s="1">
        <v>39572</v>
      </c>
      <c r="H485" s="3">
        <f>G485-F485</f>
        <v>117</v>
      </c>
      <c r="I485" s="3">
        <f>IF(H485&lt;=60,1,IF(H485&lt;=150,2,3))</f>
        <v>2</v>
      </c>
      <c r="J485">
        <v>46.7</v>
      </c>
      <c r="K485">
        <v>1.72</v>
      </c>
      <c r="L485">
        <v>3.45</v>
      </c>
      <c r="M485">
        <v>50</v>
      </c>
      <c r="N485">
        <f>LOG(M485/100,2)+3</f>
        <v>2</v>
      </c>
      <c r="O485">
        <f>INDEX(lehmad!B$2:B$412,MATCH(klypsid!$B485,lehmad!$A$2:$A$412,0))</f>
        <v>38351</v>
      </c>
      <c r="P485">
        <f>INDEX(lehmad!D$2:D$412,MATCH(klypsid!$B485,lehmad!$A$2:$A$412,0))</f>
        <v>107</v>
      </c>
      <c r="Q485">
        <f>INDEX(lehmad!E$2:E$412,MATCH(klypsid!$B485,lehmad!$A$2:$A$412,0))</f>
        <v>1</v>
      </c>
      <c r="R485" t="str">
        <f>INDEX(lehmad!F$2:F$412,MATCH(klypsid!$B485,lehmad!$A$2:$A$412,0))</f>
        <v>DYNASTY-ET</v>
      </c>
      <c r="S485">
        <f>INDEX(lehmad!H$2:H$412,MATCH(klypsid!$B485,lehmad!$A$2:$A$412,0))</f>
        <v>124</v>
      </c>
      <c r="T485">
        <f>INDEX(lehmad!K$2:K$412,MATCH(klypsid!$B485,lehmad!$A$2:$A$412,0))</f>
        <v>108</v>
      </c>
      <c r="U485" s="4">
        <f t="shared" si="14"/>
        <v>4</v>
      </c>
      <c r="V485">
        <f t="shared" si="15"/>
        <v>33</v>
      </c>
    </row>
    <row r="486" spans="1:22" x14ac:dyDescent="0.25">
      <c r="A486">
        <v>3276</v>
      </c>
      <c r="B486" t="str">
        <f>"E"&amp;A486</f>
        <v>E3276</v>
      </c>
      <c r="C486" t="s">
        <v>24</v>
      </c>
      <c r="D486">
        <v>2</v>
      </c>
      <c r="E486">
        <f>IF(D486&lt;4,D486,4)</f>
        <v>2</v>
      </c>
      <c r="F486" s="1">
        <v>39455</v>
      </c>
      <c r="G486" s="1">
        <v>39600</v>
      </c>
      <c r="H486" s="3">
        <f>G486-F486</f>
        <v>145</v>
      </c>
      <c r="I486" s="3">
        <f>IF(H486&lt;=60,1,IF(H486&lt;=150,2,3))</f>
        <v>2</v>
      </c>
      <c r="J486">
        <v>36.200000000000003</v>
      </c>
      <c r="K486">
        <v>2.38</v>
      </c>
      <c r="L486">
        <v>3.78</v>
      </c>
      <c r="M486">
        <v>85</v>
      </c>
      <c r="N486">
        <f>LOG(M486/100,2)+3</f>
        <v>2.7655347463629769</v>
      </c>
      <c r="O486">
        <f>INDEX(lehmad!B$2:B$412,MATCH(klypsid!$B486,lehmad!$A$2:$A$412,0))</f>
        <v>38351</v>
      </c>
      <c r="P486">
        <f>INDEX(lehmad!D$2:D$412,MATCH(klypsid!$B486,lehmad!$A$2:$A$412,0))</f>
        <v>107</v>
      </c>
      <c r="Q486">
        <f>INDEX(lehmad!E$2:E$412,MATCH(klypsid!$B486,lehmad!$A$2:$A$412,0))</f>
        <v>1</v>
      </c>
      <c r="R486" t="str">
        <f>INDEX(lehmad!F$2:F$412,MATCH(klypsid!$B486,lehmad!$A$2:$A$412,0))</f>
        <v>DYNASTY-ET</v>
      </c>
      <c r="S486">
        <f>INDEX(lehmad!H$2:H$412,MATCH(klypsid!$B486,lehmad!$A$2:$A$412,0))</f>
        <v>124</v>
      </c>
      <c r="T486">
        <f>INDEX(lehmad!K$2:K$412,MATCH(klypsid!$B486,lehmad!$A$2:$A$412,0))</f>
        <v>108</v>
      </c>
      <c r="U486" s="4">
        <f t="shared" si="14"/>
        <v>5</v>
      </c>
      <c r="V486">
        <f t="shared" si="15"/>
        <v>28</v>
      </c>
    </row>
    <row r="487" spans="1:22" x14ac:dyDescent="0.25">
      <c r="A487">
        <v>3276</v>
      </c>
      <c r="B487" t="str">
        <f>"E"&amp;A487</f>
        <v>E3276</v>
      </c>
      <c r="C487" t="s">
        <v>24</v>
      </c>
      <c r="D487">
        <v>2</v>
      </c>
      <c r="E487">
        <f>IF(D487&lt;4,D487,4)</f>
        <v>2</v>
      </c>
      <c r="F487" s="1">
        <v>39455</v>
      </c>
      <c r="G487" s="1">
        <v>39631</v>
      </c>
      <c r="H487" s="3">
        <f>G487-F487</f>
        <v>176</v>
      </c>
      <c r="I487" s="3">
        <f>IF(H487&lt;=60,1,IF(H487&lt;=150,2,3))</f>
        <v>3</v>
      </c>
      <c r="J487">
        <v>39</v>
      </c>
      <c r="K487">
        <v>3.31</v>
      </c>
      <c r="L487">
        <v>3.51</v>
      </c>
      <c r="M487">
        <v>31</v>
      </c>
      <c r="N487">
        <f>LOG(M487/100,2)+3</f>
        <v>1.3103401206121505</v>
      </c>
      <c r="O487">
        <f>INDEX(lehmad!B$2:B$412,MATCH(klypsid!$B487,lehmad!$A$2:$A$412,0))</f>
        <v>38351</v>
      </c>
      <c r="P487">
        <f>INDEX(lehmad!D$2:D$412,MATCH(klypsid!$B487,lehmad!$A$2:$A$412,0))</f>
        <v>107</v>
      </c>
      <c r="Q487">
        <f>INDEX(lehmad!E$2:E$412,MATCH(klypsid!$B487,lehmad!$A$2:$A$412,0))</f>
        <v>1</v>
      </c>
      <c r="R487" t="str">
        <f>INDEX(lehmad!F$2:F$412,MATCH(klypsid!$B487,lehmad!$A$2:$A$412,0))</f>
        <v>DYNASTY-ET</v>
      </c>
      <c r="S487">
        <f>INDEX(lehmad!H$2:H$412,MATCH(klypsid!$B487,lehmad!$A$2:$A$412,0))</f>
        <v>124</v>
      </c>
      <c r="T487">
        <f>INDEX(lehmad!K$2:K$412,MATCH(klypsid!$B487,lehmad!$A$2:$A$412,0))</f>
        <v>108</v>
      </c>
      <c r="U487" s="4">
        <f t="shared" si="14"/>
        <v>6</v>
      </c>
      <c r="V487">
        <f t="shared" si="15"/>
        <v>31</v>
      </c>
    </row>
    <row r="488" spans="1:22" x14ac:dyDescent="0.25">
      <c r="A488">
        <v>3276</v>
      </c>
      <c r="B488" t="str">
        <f>"E"&amp;A488</f>
        <v>E3276</v>
      </c>
      <c r="C488" t="s">
        <v>24</v>
      </c>
      <c r="D488">
        <v>2</v>
      </c>
      <c r="E488">
        <f>IF(D488&lt;4,D488,4)</f>
        <v>2</v>
      </c>
      <c r="F488" s="1">
        <v>39455</v>
      </c>
      <c r="G488" s="1">
        <v>39663</v>
      </c>
      <c r="H488" s="3">
        <f>G488-F488</f>
        <v>208</v>
      </c>
      <c r="I488" s="3">
        <f>IF(H488&lt;=60,1,IF(H488&lt;=150,2,3))</f>
        <v>3</v>
      </c>
      <c r="J488">
        <v>36.4</v>
      </c>
      <c r="K488">
        <v>3.67</v>
      </c>
      <c r="L488">
        <v>3.51</v>
      </c>
      <c r="M488">
        <v>58</v>
      </c>
      <c r="N488">
        <f>LOG(M488/100,2)+3</f>
        <v>2.2141248053528475</v>
      </c>
      <c r="O488">
        <f>INDEX(lehmad!B$2:B$412,MATCH(klypsid!$B488,lehmad!$A$2:$A$412,0))</f>
        <v>38351</v>
      </c>
      <c r="P488">
        <f>INDEX(lehmad!D$2:D$412,MATCH(klypsid!$B488,lehmad!$A$2:$A$412,0))</f>
        <v>107</v>
      </c>
      <c r="Q488">
        <f>INDEX(lehmad!E$2:E$412,MATCH(klypsid!$B488,lehmad!$A$2:$A$412,0))</f>
        <v>1</v>
      </c>
      <c r="R488" t="str">
        <f>INDEX(lehmad!F$2:F$412,MATCH(klypsid!$B488,lehmad!$A$2:$A$412,0))</f>
        <v>DYNASTY-ET</v>
      </c>
      <c r="S488">
        <f>INDEX(lehmad!H$2:H$412,MATCH(klypsid!$B488,lehmad!$A$2:$A$412,0))</f>
        <v>124</v>
      </c>
      <c r="T488">
        <f>INDEX(lehmad!K$2:K$412,MATCH(klypsid!$B488,lehmad!$A$2:$A$412,0))</f>
        <v>108</v>
      </c>
      <c r="U488" s="4">
        <f t="shared" si="14"/>
        <v>7</v>
      </c>
      <c r="V488">
        <f t="shared" si="15"/>
        <v>32</v>
      </c>
    </row>
    <row r="489" spans="1:22" x14ac:dyDescent="0.25">
      <c r="A489">
        <v>3276</v>
      </c>
      <c r="B489" t="str">
        <f>"E"&amp;A489</f>
        <v>E3276</v>
      </c>
      <c r="C489" t="s">
        <v>24</v>
      </c>
      <c r="D489">
        <v>2</v>
      </c>
      <c r="E489">
        <f>IF(D489&lt;4,D489,4)</f>
        <v>2</v>
      </c>
      <c r="F489" s="1">
        <v>39455</v>
      </c>
      <c r="G489" s="1">
        <v>39693</v>
      </c>
      <c r="H489" s="3">
        <f>G489-F489</f>
        <v>238</v>
      </c>
      <c r="I489" s="3">
        <f>IF(H489&lt;=60,1,IF(H489&lt;=150,2,3))</f>
        <v>3</v>
      </c>
      <c r="J489">
        <v>34.5</v>
      </c>
      <c r="K489">
        <v>4.03</v>
      </c>
      <c r="L489">
        <v>3.67</v>
      </c>
      <c r="M489">
        <v>50</v>
      </c>
      <c r="N489">
        <f>LOG(M489/100,2)+3</f>
        <v>2</v>
      </c>
      <c r="O489">
        <f>INDEX(lehmad!B$2:B$412,MATCH(klypsid!$B489,lehmad!$A$2:$A$412,0))</f>
        <v>38351</v>
      </c>
      <c r="P489">
        <f>INDEX(lehmad!D$2:D$412,MATCH(klypsid!$B489,lehmad!$A$2:$A$412,0))</f>
        <v>107</v>
      </c>
      <c r="Q489">
        <f>INDEX(lehmad!E$2:E$412,MATCH(klypsid!$B489,lehmad!$A$2:$A$412,0))</f>
        <v>1</v>
      </c>
      <c r="R489" t="str">
        <f>INDEX(lehmad!F$2:F$412,MATCH(klypsid!$B489,lehmad!$A$2:$A$412,0))</f>
        <v>DYNASTY-ET</v>
      </c>
      <c r="S489">
        <f>INDEX(lehmad!H$2:H$412,MATCH(klypsid!$B489,lehmad!$A$2:$A$412,0))</f>
        <v>124</v>
      </c>
      <c r="T489">
        <f>INDEX(lehmad!K$2:K$412,MATCH(klypsid!$B489,lehmad!$A$2:$A$412,0))</f>
        <v>108</v>
      </c>
      <c r="U489" s="4">
        <f t="shared" si="14"/>
        <v>8</v>
      </c>
      <c r="V489">
        <f t="shared" si="15"/>
        <v>30</v>
      </c>
    </row>
    <row r="490" spans="1:22" x14ac:dyDescent="0.25">
      <c r="A490">
        <v>3276</v>
      </c>
      <c r="B490" t="str">
        <f>"E"&amp;A490</f>
        <v>E3276</v>
      </c>
      <c r="C490" t="s">
        <v>24</v>
      </c>
      <c r="D490">
        <v>2</v>
      </c>
      <c r="E490">
        <f>IF(D490&lt;4,D490,4)</f>
        <v>2</v>
      </c>
      <c r="F490" s="1">
        <v>39455</v>
      </c>
      <c r="G490" s="1">
        <v>39722</v>
      </c>
      <c r="H490" s="3">
        <f>G490-F490</f>
        <v>267</v>
      </c>
      <c r="I490" s="3">
        <f>IF(H490&lt;=60,1,IF(H490&lt;=150,2,3))</f>
        <v>3</v>
      </c>
      <c r="J490">
        <v>28.3</v>
      </c>
      <c r="K490">
        <v>3.68</v>
      </c>
      <c r="L490">
        <v>4.2300000000000004</v>
      </c>
      <c r="M490">
        <v>111</v>
      </c>
      <c r="N490">
        <f>LOG(M490/100,2)+3</f>
        <v>3.1505596765753814</v>
      </c>
      <c r="O490">
        <f>INDEX(lehmad!B$2:B$412,MATCH(klypsid!$B490,lehmad!$A$2:$A$412,0))</f>
        <v>38351</v>
      </c>
      <c r="P490">
        <f>INDEX(lehmad!D$2:D$412,MATCH(klypsid!$B490,lehmad!$A$2:$A$412,0))</f>
        <v>107</v>
      </c>
      <c r="Q490">
        <f>INDEX(lehmad!E$2:E$412,MATCH(klypsid!$B490,lehmad!$A$2:$A$412,0))</f>
        <v>1</v>
      </c>
      <c r="R490" t="str">
        <f>INDEX(lehmad!F$2:F$412,MATCH(klypsid!$B490,lehmad!$A$2:$A$412,0))</f>
        <v>DYNASTY-ET</v>
      </c>
      <c r="S490">
        <f>INDEX(lehmad!H$2:H$412,MATCH(klypsid!$B490,lehmad!$A$2:$A$412,0))</f>
        <v>124</v>
      </c>
      <c r="T490">
        <f>INDEX(lehmad!K$2:K$412,MATCH(klypsid!$B490,lehmad!$A$2:$A$412,0))</f>
        <v>108</v>
      </c>
      <c r="U490" s="4">
        <f t="shared" si="14"/>
        <v>9</v>
      </c>
      <c r="V490">
        <f t="shared" si="15"/>
        <v>29</v>
      </c>
    </row>
    <row r="491" spans="1:22" x14ac:dyDescent="0.25">
      <c r="A491">
        <v>3276</v>
      </c>
      <c r="B491" t="str">
        <f>"E"&amp;A491</f>
        <v>E3276</v>
      </c>
      <c r="C491" t="s">
        <v>24</v>
      </c>
      <c r="D491">
        <v>2</v>
      </c>
      <c r="E491">
        <f>IF(D491&lt;4,D491,4)</f>
        <v>2</v>
      </c>
      <c r="F491" s="1">
        <v>39455</v>
      </c>
      <c r="G491" s="1">
        <v>39754</v>
      </c>
      <c r="H491" s="3">
        <f>G491-F491</f>
        <v>299</v>
      </c>
      <c r="I491" s="3">
        <f>IF(H491&lt;=60,1,IF(H491&lt;=150,2,3))</f>
        <v>3</v>
      </c>
      <c r="J491">
        <v>28.4</v>
      </c>
      <c r="K491">
        <v>3.86</v>
      </c>
      <c r="L491">
        <v>4.13</v>
      </c>
      <c r="M491">
        <v>94</v>
      </c>
      <c r="N491">
        <f>LOG(M491/100,2)+3</f>
        <v>2.9107326619029128</v>
      </c>
      <c r="O491">
        <f>INDEX(lehmad!B$2:B$412,MATCH(klypsid!$B491,lehmad!$A$2:$A$412,0))</f>
        <v>38351</v>
      </c>
      <c r="P491">
        <f>INDEX(lehmad!D$2:D$412,MATCH(klypsid!$B491,lehmad!$A$2:$A$412,0))</f>
        <v>107</v>
      </c>
      <c r="Q491">
        <f>INDEX(lehmad!E$2:E$412,MATCH(klypsid!$B491,lehmad!$A$2:$A$412,0))</f>
        <v>1</v>
      </c>
      <c r="R491" t="str">
        <f>INDEX(lehmad!F$2:F$412,MATCH(klypsid!$B491,lehmad!$A$2:$A$412,0))</f>
        <v>DYNASTY-ET</v>
      </c>
      <c r="S491">
        <f>INDEX(lehmad!H$2:H$412,MATCH(klypsid!$B491,lehmad!$A$2:$A$412,0))</f>
        <v>124</v>
      </c>
      <c r="T491">
        <f>INDEX(lehmad!K$2:K$412,MATCH(klypsid!$B491,lehmad!$A$2:$A$412,0))</f>
        <v>108</v>
      </c>
      <c r="U491" s="4">
        <f t="shared" si="14"/>
        <v>10</v>
      </c>
      <c r="V491">
        <f t="shared" si="15"/>
        <v>32</v>
      </c>
    </row>
    <row r="492" spans="1:22" x14ac:dyDescent="0.25">
      <c r="A492">
        <v>3276</v>
      </c>
      <c r="B492" t="str">
        <f>"E"&amp;A492</f>
        <v>E3276</v>
      </c>
      <c r="C492" t="s">
        <v>24</v>
      </c>
      <c r="D492">
        <v>2</v>
      </c>
      <c r="E492">
        <f>IF(D492&lt;4,D492,4)</f>
        <v>2</v>
      </c>
      <c r="F492" s="1">
        <v>39455</v>
      </c>
      <c r="G492" s="1">
        <v>39783</v>
      </c>
      <c r="H492" s="3">
        <f>G492-F492</f>
        <v>328</v>
      </c>
      <c r="I492" s="3">
        <f>IF(H492&lt;=60,1,IF(H492&lt;=150,2,3))</f>
        <v>3</v>
      </c>
      <c r="J492">
        <v>27.5</v>
      </c>
      <c r="K492">
        <v>3.49</v>
      </c>
      <c r="L492">
        <v>4.1900000000000004</v>
      </c>
      <c r="M492">
        <v>136</v>
      </c>
      <c r="N492">
        <f>LOG(M492/100,2)+3</f>
        <v>3.4436066514756147</v>
      </c>
      <c r="O492">
        <f>INDEX(lehmad!B$2:B$412,MATCH(klypsid!$B492,lehmad!$A$2:$A$412,0))</f>
        <v>38351</v>
      </c>
      <c r="P492">
        <f>INDEX(lehmad!D$2:D$412,MATCH(klypsid!$B492,lehmad!$A$2:$A$412,0))</f>
        <v>107</v>
      </c>
      <c r="Q492">
        <f>INDEX(lehmad!E$2:E$412,MATCH(klypsid!$B492,lehmad!$A$2:$A$412,0))</f>
        <v>1</v>
      </c>
      <c r="R492" t="str">
        <f>INDEX(lehmad!F$2:F$412,MATCH(klypsid!$B492,lehmad!$A$2:$A$412,0))</f>
        <v>DYNASTY-ET</v>
      </c>
      <c r="S492">
        <f>INDEX(lehmad!H$2:H$412,MATCH(klypsid!$B492,lehmad!$A$2:$A$412,0))</f>
        <v>124</v>
      </c>
      <c r="T492">
        <f>INDEX(lehmad!K$2:K$412,MATCH(klypsid!$B492,lehmad!$A$2:$A$412,0))</f>
        <v>108</v>
      </c>
      <c r="U492" s="4">
        <f t="shared" si="14"/>
        <v>11</v>
      </c>
      <c r="V492">
        <f t="shared" si="15"/>
        <v>29</v>
      </c>
    </row>
    <row r="493" spans="1:22" x14ac:dyDescent="0.25">
      <c r="A493">
        <v>3276</v>
      </c>
      <c r="B493" t="str">
        <f>"E"&amp;A493</f>
        <v>E3276</v>
      </c>
      <c r="C493" t="s">
        <v>24</v>
      </c>
      <c r="D493">
        <v>2</v>
      </c>
      <c r="E493">
        <f>IF(D493&lt;4,D493,4)</f>
        <v>2</v>
      </c>
      <c r="F493" s="1">
        <v>39455</v>
      </c>
      <c r="G493" s="1">
        <v>39817</v>
      </c>
      <c r="H493" s="3">
        <f>G493-F493</f>
        <v>362</v>
      </c>
      <c r="I493" s="3">
        <f>IF(H493&lt;=60,1,IF(H493&lt;=150,2,3))</f>
        <v>3</v>
      </c>
      <c r="J493">
        <v>21.4</v>
      </c>
      <c r="K493">
        <v>4.09</v>
      </c>
      <c r="L493">
        <v>4.01</v>
      </c>
      <c r="M493">
        <v>274</v>
      </c>
      <c r="N493">
        <f>LOG(M493/100,2)+3</f>
        <v>4.454175893185802</v>
      </c>
      <c r="O493">
        <f>INDEX(lehmad!B$2:B$412,MATCH(klypsid!$B493,lehmad!$A$2:$A$412,0))</f>
        <v>38351</v>
      </c>
      <c r="P493">
        <f>INDEX(lehmad!D$2:D$412,MATCH(klypsid!$B493,lehmad!$A$2:$A$412,0))</f>
        <v>107</v>
      </c>
      <c r="Q493">
        <f>INDEX(lehmad!E$2:E$412,MATCH(klypsid!$B493,lehmad!$A$2:$A$412,0))</f>
        <v>1</v>
      </c>
      <c r="R493" t="str">
        <f>INDEX(lehmad!F$2:F$412,MATCH(klypsid!$B493,lehmad!$A$2:$A$412,0))</f>
        <v>DYNASTY-ET</v>
      </c>
      <c r="S493">
        <f>INDEX(lehmad!H$2:H$412,MATCH(klypsid!$B493,lehmad!$A$2:$A$412,0))</f>
        <v>124</v>
      </c>
      <c r="T493">
        <f>INDEX(lehmad!K$2:K$412,MATCH(klypsid!$B493,lehmad!$A$2:$A$412,0))</f>
        <v>108</v>
      </c>
      <c r="U493" s="4">
        <f t="shared" si="14"/>
        <v>12</v>
      </c>
      <c r="V493">
        <f t="shared" si="15"/>
        <v>34</v>
      </c>
    </row>
    <row r="494" spans="1:22" x14ac:dyDescent="0.25">
      <c r="A494">
        <v>3276</v>
      </c>
      <c r="B494" t="str">
        <f>"E"&amp;A494</f>
        <v>E3276</v>
      </c>
      <c r="C494" t="s">
        <v>24</v>
      </c>
      <c r="D494">
        <v>2</v>
      </c>
      <c r="E494">
        <f>IF(D494&lt;4,D494,4)</f>
        <v>2</v>
      </c>
      <c r="F494" s="1">
        <v>39455</v>
      </c>
      <c r="G494" s="1">
        <v>39845</v>
      </c>
      <c r="H494" s="3">
        <f>G494-F494</f>
        <v>390</v>
      </c>
      <c r="I494" s="3">
        <f>IF(H494&lt;=60,1,IF(H494&lt;=150,2,3))</f>
        <v>3</v>
      </c>
      <c r="J494">
        <v>16.399999999999999</v>
      </c>
      <c r="K494">
        <v>4.54</v>
      </c>
      <c r="L494">
        <v>4.07</v>
      </c>
      <c r="M494">
        <v>151</v>
      </c>
      <c r="N494">
        <f>LOG(M494/100,2)+3</f>
        <v>3.5945485495503542</v>
      </c>
      <c r="O494">
        <f>INDEX(lehmad!B$2:B$412,MATCH(klypsid!$B494,lehmad!$A$2:$A$412,0))</f>
        <v>38351</v>
      </c>
      <c r="P494">
        <f>INDEX(lehmad!D$2:D$412,MATCH(klypsid!$B494,lehmad!$A$2:$A$412,0))</f>
        <v>107</v>
      </c>
      <c r="Q494">
        <f>INDEX(lehmad!E$2:E$412,MATCH(klypsid!$B494,lehmad!$A$2:$A$412,0))</f>
        <v>1</v>
      </c>
      <c r="R494" t="str">
        <f>INDEX(lehmad!F$2:F$412,MATCH(klypsid!$B494,lehmad!$A$2:$A$412,0))</f>
        <v>DYNASTY-ET</v>
      </c>
      <c r="S494">
        <f>INDEX(lehmad!H$2:H$412,MATCH(klypsid!$B494,lehmad!$A$2:$A$412,0))</f>
        <v>124</v>
      </c>
      <c r="T494">
        <f>INDEX(lehmad!K$2:K$412,MATCH(klypsid!$B494,lehmad!$A$2:$A$412,0))</f>
        <v>108</v>
      </c>
      <c r="U494" s="4">
        <f t="shared" si="14"/>
        <v>13</v>
      </c>
      <c r="V494">
        <f t="shared" si="15"/>
        <v>28</v>
      </c>
    </row>
    <row r="495" spans="1:22" x14ac:dyDescent="0.25">
      <c r="A495">
        <v>3276</v>
      </c>
      <c r="B495" t="str">
        <f>"E"&amp;A495</f>
        <v>E3276</v>
      </c>
      <c r="C495" t="s">
        <v>24</v>
      </c>
      <c r="D495">
        <v>3</v>
      </c>
      <c r="E495">
        <f>IF(D495&lt;4,D495,4)</f>
        <v>3</v>
      </c>
      <c r="F495" s="1">
        <v>39923</v>
      </c>
      <c r="G495" s="1">
        <v>39944</v>
      </c>
      <c r="H495" s="3">
        <f>G495-F495</f>
        <v>21</v>
      </c>
      <c r="I495" s="3">
        <f>IF(H495&lt;=60,1,IF(H495&lt;=150,2,3))</f>
        <v>1</v>
      </c>
      <c r="J495">
        <v>54.5</v>
      </c>
      <c r="K495">
        <v>4</v>
      </c>
      <c r="L495">
        <v>3.06</v>
      </c>
      <c r="M495">
        <v>17</v>
      </c>
      <c r="N495">
        <f>LOG(M495/100,2)+3</f>
        <v>0.44360665147561473</v>
      </c>
      <c r="O495">
        <f>INDEX(lehmad!B$2:B$412,MATCH(klypsid!$B495,lehmad!$A$2:$A$412,0))</f>
        <v>38351</v>
      </c>
      <c r="P495">
        <f>INDEX(lehmad!D$2:D$412,MATCH(klypsid!$B495,lehmad!$A$2:$A$412,0))</f>
        <v>107</v>
      </c>
      <c r="Q495">
        <f>INDEX(lehmad!E$2:E$412,MATCH(klypsid!$B495,lehmad!$A$2:$A$412,0))</f>
        <v>1</v>
      </c>
      <c r="R495" t="str">
        <f>INDEX(lehmad!F$2:F$412,MATCH(klypsid!$B495,lehmad!$A$2:$A$412,0))</f>
        <v>DYNASTY-ET</v>
      </c>
      <c r="S495">
        <f>INDEX(lehmad!H$2:H$412,MATCH(klypsid!$B495,lehmad!$A$2:$A$412,0))</f>
        <v>124</v>
      </c>
      <c r="T495">
        <f>INDEX(lehmad!K$2:K$412,MATCH(klypsid!$B495,lehmad!$A$2:$A$412,0))</f>
        <v>108</v>
      </c>
      <c r="U495" s="4">
        <f t="shared" si="14"/>
        <v>1</v>
      </c>
      <c r="V495">
        <f t="shared" si="15"/>
        <v>21</v>
      </c>
    </row>
    <row r="496" spans="1:22" x14ac:dyDescent="0.25">
      <c r="A496">
        <v>3276</v>
      </c>
      <c r="B496" t="str">
        <f>"E"&amp;A496</f>
        <v>E3276</v>
      </c>
      <c r="C496" t="s">
        <v>24</v>
      </c>
      <c r="D496">
        <v>3</v>
      </c>
      <c r="E496">
        <f>IF(D496&lt;4,D496,4)</f>
        <v>3</v>
      </c>
      <c r="F496" s="1">
        <v>39923</v>
      </c>
      <c r="G496" s="1">
        <v>39972</v>
      </c>
      <c r="H496" s="3">
        <f>G496-F496</f>
        <v>49</v>
      </c>
      <c r="I496" s="3">
        <f>IF(H496&lt;=60,1,IF(H496&lt;=150,2,3))</f>
        <v>1</v>
      </c>
      <c r="J496">
        <v>60</v>
      </c>
      <c r="K496">
        <v>2.77</v>
      </c>
      <c r="L496">
        <v>3.05</v>
      </c>
      <c r="M496">
        <v>317</v>
      </c>
      <c r="N496">
        <f>LOG(M496/100,2)+3</f>
        <v>4.6644828403646823</v>
      </c>
      <c r="O496">
        <f>INDEX(lehmad!B$2:B$412,MATCH(klypsid!$B496,lehmad!$A$2:$A$412,0))</f>
        <v>38351</v>
      </c>
      <c r="P496">
        <f>INDEX(lehmad!D$2:D$412,MATCH(klypsid!$B496,lehmad!$A$2:$A$412,0))</f>
        <v>107</v>
      </c>
      <c r="Q496">
        <f>INDEX(lehmad!E$2:E$412,MATCH(klypsid!$B496,lehmad!$A$2:$A$412,0))</f>
        <v>1</v>
      </c>
      <c r="R496" t="str">
        <f>INDEX(lehmad!F$2:F$412,MATCH(klypsid!$B496,lehmad!$A$2:$A$412,0))</f>
        <v>DYNASTY-ET</v>
      </c>
      <c r="S496">
        <f>INDEX(lehmad!H$2:H$412,MATCH(klypsid!$B496,lehmad!$A$2:$A$412,0))</f>
        <v>124</v>
      </c>
      <c r="T496">
        <f>INDEX(lehmad!K$2:K$412,MATCH(klypsid!$B496,lehmad!$A$2:$A$412,0))</f>
        <v>108</v>
      </c>
      <c r="U496" s="4">
        <f t="shared" si="14"/>
        <v>2</v>
      </c>
      <c r="V496">
        <f t="shared" si="15"/>
        <v>28</v>
      </c>
    </row>
    <row r="497" spans="1:22" x14ac:dyDescent="0.25">
      <c r="A497">
        <v>3276</v>
      </c>
      <c r="B497" t="str">
        <f>"E"&amp;A497</f>
        <v>E3276</v>
      </c>
      <c r="C497" t="s">
        <v>24</v>
      </c>
      <c r="D497">
        <v>3</v>
      </c>
      <c r="E497">
        <f>IF(D497&lt;4,D497,4)</f>
        <v>3</v>
      </c>
      <c r="F497" s="1">
        <v>39923</v>
      </c>
      <c r="G497" s="1">
        <v>40007</v>
      </c>
      <c r="H497" s="3">
        <f>G497-F497</f>
        <v>84</v>
      </c>
      <c r="I497" s="3">
        <f>IF(H497&lt;=60,1,IF(H497&lt;=150,2,3))</f>
        <v>2</v>
      </c>
      <c r="J497">
        <v>44.8</v>
      </c>
      <c r="K497">
        <v>3.4</v>
      </c>
      <c r="L497">
        <v>3.02</v>
      </c>
      <c r="M497">
        <v>31</v>
      </c>
      <c r="N497">
        <f>LOG(M497/100,2)+3</f>
        <v>1.3103401206121505</v>
      </c>
      <c r="O497">
        <f>INDEX(lehmad!B$2:B$412,MATCH(klypsid!$B497,lehmad!$A$2:$A$412,0))</f>
        <v>38351</v>
      </c>
      <c r="P497">
        <f>INDEX(lehmad!D$2:D$412,MATCH(klypsid!$B497,lehmad!$A$2:$A$412,0))</f>
        <v>107</v>
      </c>
      <c r="Q497">
        <f>INDEX(lehmad!E$2:E$412,MATCH(klypsid!$B497,lehmad!$A$2:$A$412,0))</f>
        <v>1</v>
      </c>
      <c r="R497" t="str">
        <f>INDEX(lehmad!F$2:F$412,MATCH(klypsid!$B497,lehmad!$A$2:$A$412,0))</f>
        <v>DYNASTY-ET</v>
      </c>
      <c r="S497">
        <f>INDEX(lehmad!H$2:H$412,MATCH(klypsid!$B497,lehmad!$A$2:$A$412,0))</f>
        <v>124</v>
      </c>
      <c r="T497">
        <f>INDEX(lehmad!K$2:K$412,MATCH(klypsid!$B497,lehmad!$A$2:$A$412,0))</f>
        <v>108</v>
      </c>
      <c r="U497" s="4">
        <f t="shared" si="14"/>
        <v>3</v>
      </c>
      <c r="V497">
        <f t="shared" si="15"/>
        <v>35</v>
      </c>
    </row>
    <row r="498" spans="1:22" x14ac:dyDescent="0.25">
      <c r="A498">
        <v>3276</v>
      </c>
      <c r="B498" t="str">
        <f>"E"&amp;A498</f>
        <v>E3276</v>
      </c>
      <c r="C498" t="s">
        <v>24</v>
      </c>
      <c r="D498">
        <v>3</v>
      </c>
      <c r="E498">
        <f>IF(D498&lt;4,D498,4)</f>
        <v>3</v>
      </c>
      <c r="F498" s="1">
        <v>39923</v>
      </c>
      <c r="G498" s="1">
        <v>40037</v>
      </c>
      <c r="H498" s="3">
        <f>G498-F498</f>
        <v>114</v>
      </c>
      <c r="I498" s="3">
        <f>IF(H498&lt;=60,1,IF(H498&lt;=150,2,3))</f>
        <v>2</v>
      </c>
      <c r="J498">
        <v>29.5</v>
      </c>
      <c r="K498">
        <v>4.12</v>
      </c>
      <c r="L498">
        <v>2.96</v>
      </c>
      <c r="M498">
        <v>99</v>
      </c>
      <c r="N498">
        <f>LOG(M498/100,2)+3</f>
        <v>2.9855004303048851</v>
      </c>
      <c r="O498">
        <f>INDEX(lehmad!B$2:B$412,MATCH(klypsid!$B498,lehmad!$A$2:$A$412,0))</f>
        <v>38351</v>
      </c>
      <c r="P498">
        <f>INDEX(lehmad!D$2:D$412,MATCH(klypsid!$B498,lehmad!$A$2:$A$412,0))</f>
        <v>107</v>
      </c>
      <c r="Q498">
        <f>INDEX(lehmad!E$2:E$412,MATCH(klypsid!$B498,lehmad!$A$2:$A$412,0))</f>
        <v>1</v>
      </c>
      <c r="R498" t="str">
        <f>INDEX(lehmad!F$2:F$412,MATCH(klypsid!$B498,lehmad!$A$2:$A$412,0))</f>
        <v>DYNASTY-ET</v>
      </c>
      <c r="S498">
        <f>INDEX(lehmad!H$2:H$412,MATCH(klypsid!$B498,lehmad!$A$2:$A$412,0))</f>
        <v>124</v>
      </c>
      <c r="T498">
        <f>INDEX(lehmad!K$2:K$412,MATCH(klypsid!$B498,lehmad!$A$2:$A$412,0))</f>
        <v>108</v>
      </c>
      <c r="U498" s="4">
        <f t="shared" si="14"/>
        <v>4</v>
      </c>
      <c r="V498">
        <f t="shared" si="15"/>
        <v>30</v>
      </c>
    </row>
    <row r="499" spans="1:22" x14ac:dyDescent="0.25">
      <c r="A499">
        <v>3276</v>
      </c>
      <c r="B499" t="str">
        <f>"E"&amp;A499</f>
        <v>E3276</v>
      </c>
      <c r="C499" t="s">
        <v>24</v>
      </c>
      <c r="D499">
        <v>3</v>
      </c>
      <c r="E499">
        <f>IF(D499&lt;4,D499,4)</f>
        <v>3</v>
      </c>
      <c r="F499" s="1">
        <v>39923</v>
      </c>
      <c r="G499" s="1">
        <v>40066</v>
      </c>
      <c r="H499" s="3">
        <f>G499-F499</f>
        <v>143</v>
      </c>
      <c r="I499" s="3">
        <f>IF(H499&lt;=60,1,IF(H499&lt;=150,2,3))</f>
        <v>2</v>
      </c>
      <c r="J499">
        <v>26</v>
      </c>
      <c r="K499">
        <v>4.55</v>
      </c>
      <c r="L499">
        <v>4.18</v>
      </c>
      <c r="M499">
        <v>3374</v>
      </c>
      <c r="N499">
        <f>LOG(M499/100,2)+3</f>
        <v>8.0763880685128413</v>
      </c>
      <c r="O499">
        <f>INDEX(lehmad!B$2:B$412,MATCH(klypsid!$B499,lehmad!$A$2:$A$412,0))</f>
        <v>38351</v>
      </c>
      <c r="P499">
        <f>INDEX(lehmad!D$2:D$412,MATCH(klypsid!$B499,lehmad!$A$2:$A$412,0))</f>
        <v>107</v>
      </c>
      <c r="Q499">
        <f>INDEX(lehmad!E$2:E$412,MATCH(klypsid!$B499,lehmad!$A$2:$A$412,0))</f>
        <v>1</v>
      </c>
      <c r="R499" t="str">
        <f>INDEX(lehmad!F$2:F$412,MATCH(klypsid!$B499,lehmad!$A$2:$A$412,0))</f>
        <v>DYNASTY-ET</v>
      </c>
      <c r="S499">
        <f>INDEX(lehmad!H$2:H$412,MATCH(klypsid!$B499,lehmad!$A$2:$A$412,0))</f>
        <v>124</v>
      </c>
      <c r="T499">
        <f>INDEX(lehmad!K$2:K$412,MATCH(klypsid!$B499,lehmad!$A$2:$A$412,0))</f>
        <v>108</v>
      </c>
      <c r="U499" s="4">
        <f t="shared" si="14"/>
        <v>5</v>
      </c>
      <c r="V499">
        <f t="shared" si="15"/>
        <v>29</v>
      </c>
    </row>
    <row r="500" spans="1:22" x14ac:dyDescent="0.25">
      <c r="A500">
        <v>3276</v>
      </c>
      <c r="B500" t="str">
        <f>"E"&amp;A500</f>
        <v>E3276</v>
      </c>
      <c r="C500" t="s">
        <v>24</v>
      </c>
      <c r="D500">
        <v>3</v>
      </c>
      <c r="E500">
        <f>IF(D500&lt;4,D500,4)</f>
        <v>3</v>
      </c>
      <c r="F500" s="1">
        <v>39923</v>
      </c>
      <c r="G500" s="1">
        <v>40094</v>
      </c>
      <c r="H500" s="3">
        <f>G500-F500</f>
        <v>171</v>
      </c>
      <c r="I500" s="3">
        <f>IF(H500&lt;=60,1,IF(H500&lt;=150,2,3))</f>
        <v>3</v>
      </c>
      <c r="J500">
        <v>32.9</v>
      </c>
      <c r="K500">
        <v>3.46</v>
      </c>
      <c r="L500">
        <v>3.74</v>
      </c>
      <c r="M500">
        <v>96</v>
      </c>
      <c r="N500">
        <f>LOG(M500/100,2)+3</f>
        <v>2.9411063109464313</v>
      </c>
      <c r="O500">
        <f>INDEX(lehmad!B$2:B$412,MATCH(klypsid!$B500,lehmad!$A$2:$A$412,0))</f>
        <v>38351</v>
      </c>
      <c r="P500">
        <f>INDEX(lehmad!D$2:D$412,MATCH(klypsid!$B500,lehmad!$A$2:$A$412,0))</f>
        <v>107</v>
      </c>
      <c r="Q500">
        <f>INDEX(lehmad!E$2:E$412,MATCH(klypsid!$B500,lehmad!$A$2:$A$412,0))</f>
        <v>1</v>
      </c>
      <c r="R500" t="str">
        <f>INDEX(lehmad!F$2:F$412,MATCH(klypsid!$B500,lehmad!$A$2:$A$412,0))</f>
        <v>DYNASTY-ET</v>
      </c>
      <c r="S500">
        <f>INDEX(lehmad!H$2:H$412,MATCH(klypsid!$B500,lehmad!$A$2:$A$412,0))</f>
        <v>124</v>
      </c>
      <c r="T500">
        <f>INDEX(lehmad!K$2:K$412,MATCH(klypsid!$B500,lehmad!$A$2:$A$412,0))</f>
        <v>108</v>
      </c>
      <c r="U500" s="4">
        <f t="shared" si="14"/>
        <v>6</v>
      </c>
      <c r="V500">
        <f t="shared" si="15"/>
        <v>28</v>
      </c>
    </row>
    <row r="501" spans="1:22" x14ac:dyDescent="0.25">
      <c r="A501">
        <v>3276</v>
      </c>
      <c r="B501" t="str">
        <f>"E"&amp;A501</f>
        <v>E3276</v>
      </c>
      <c r="C501" t="s">
        <v>24</v>
      </c>
      <c r="D501">
        <v>3</v>
      </c>
      <c r="E501">
        <f>IF(D501&lt;4,D501,4)</f>
        <v>3</v>
      </c>
      <c r="F501" s="1">
        <v>39923</v>
      </c>
      <c r="G501" s="1">
        <v>40125</v>
      </c>
      <c r="H501" s="3">
        <f>G501-F501</f>
        <v>202</v>
      </c>
      <c r="I501" s="3">
        <f>IF(H501&lt;=60,1,IF(H501&lt;=150,2,3))</f>
        <v>3</v>
      </c>
      <c r="J501">
        <v>28.5</v>
      </c>
      <c r="K501">
        <v>2.94</v>
      </c>
      <c r="L501">
        <v>3.95</v>
      </c>
      <c r="M501">
        <v>159</v>
      </c>
      <c r="N501">
        <f>LOG(M501/100,2)+3</f>
        <v>3.6690267655096309</v>
      </c>
      <c r="O501">
        <f>INDEX(lehmad!B$2:B$412,MATCH(klypsid!$B501,lehmad!$A$2:$A$412,0))</f>
        <v>38351</v>
      </c>
      <c r="P501">
        <f>INDEX(lehmad!D$2:D$412,MATCH(klypsid!$B501,lehmad!$A$2:$A$412,0))</f>
        <v>107</v>
      </c>
      <c r="Q501">
        <f>INDEX(lehmad!E$2:E$412,MATCH(klypsid!$B501,lehmad!$A$2:$A$412,0))</f>
        <v>1</v>
      </c>
      <c r="R501" t="str">
        <f>INDEX(lehmad!F$2:F$412,MATCH(klypsid!$B501,lehmad!$A$2:$A$412,0))</f>
        <v>DYNASTY-ET</v>
      </c>
      <c r="S501">
        <f>INDEX(lehmad!H$2:H$412,MATCH(klypsid!$B501,lehmad!$A$2:$A$412,0))</f>
        <v>124</v>
      </c>
      <c r="T501">
        <f>INDEX(lehmad!K$2:K$412,MATCH(klypsid!$B501,lehmad!$A$2:$A$412,0))</f>
        <v>108</v>
      </c>
      <c r="U501" s="4">
        <f t="shared" si="14"/>
        <v>7</v>
      </c>
      <c r="V501">
        <f t="shared" si="15"/>
        <v>31</v>
      </c>
    </row>
    <row r="502" spans="1:22" x14ac:dyDescent="0.25">
      <c r="A502">
        <v>3276</v>
      </c>
      <c r="B502" t="str">
        <f>"E"&amp;A502</f>
        <v>E3276</v>
      </c>
      <c r="C502" t="s">
        <v>24</v>
      </c>
      <c r="D502">
        <v>3</v>
      </c>
      <c r="E502">
        <f>IF(D502&lt;4,D502,4)</f>
        <v>3</v>
      </c>
      <c r="F502" s="1">
        <v>39923</v>
      </c>
      <c r="G502" s="1">
        <v>40153</v>
      </c>
      <c r="H502" s="3">
        <f>G502-F502</f>
        <v>230</v>
      </c>
      <c r="I502" s="3">
        <f>IF(H502&lt;=60,1,IF(H502&lt;=150,2,3))</f>
        <v>3</v>
      </c>
      <c r="J502">
        <v>29.1</v>
      </c>
      <c r="K502">
        <v>3.52</v>
      </c>
      <c r="L502">
        <v>3.82</v>
      </c>
      <c r="M502">
        <v>232</v>
      </c>
      <c r="N502">
        <f>LOG(M502/100,2)+3</f>
        <v>4.2141248053528475</v>
      </c>
      <c r="O502">
        <f>INDEX(lehmad!B$2:B$412,MATCH(klypsid!$B502,lehmad!$A$2:$A$412,0))</f>
        <v>38351</v>
      </c>
      <c r="P502">
        <f>INDEX(lehmad!D$2:D$412,MATCH(klypsid!$B502,lehmad!$A$2:$A$412,0))</f>
        <v>107</v>
      </c>
      <c r="Q502">
        <f>INDEX(lehmad!E$2:E$412,MATCH(klypsid!$B502,lehmad!$A$2:$A$412,0))</f>
        <v>1</v>
      </c>
      <c r="R502" t="str">
        <f>INDEX(lehmad!F$2:F$412,MATCH(klypsid!$B502,lehmad!$A$2:$A$412,0))</f>
        <v>DYNASTY-ET</v>
      </c>
      <c r="S502">
        <f>INDEX(lehmad!H$2:H$412,MATCH(klypsid!$B502,lehmad!$A$2:$A$412,0))</f>
        <v>124</v>
      </c>
      <c r="T502">
        <f>INDEX(lehmad!K$2:K$412,MATCH(klypsid!$B502,lehmad!$A$2:$A$412,0))</f>
        <v>108</v>
      </c>
      <c r="U502" s="4">
        <f t="shared" si="14"/>
        <v>8</v>
      </c>
      <c r="V502">
        <f t="shared" si="15"/>
        <v>28</v>
      </c>
    </row>
    <row r="503" spans="1:22" x14ac:dyDescent="0.25">
      <c r="A503">
        <v>3276</v>
      </c>
      <c r="B503" t="str">
        <f>"E"&amp;A503</f>
        <v>E3276</v>
      </c>
      <c r="C503" t="s">
        <v>24</v>
      </c>
      <c r="D503">
        <v>3</v>
      </c>
      <c r="E503">
        <f>IF(D503&lt;4,D503,4)</f>
        <v>3</v>
      </c>
      <c r="F503" s="1">
        <v>39923</v>
      </c>
      <c r="G503" s="1">
        <v>40186</v>
      </c>
      <c r="H503" s="3">
        <f>G503-F503</f>
        <v>263</v>
      </c>
      <c r="I503" s="3">
        <f>IF(H503&lt;=60,1,IF(H503&lt;=150,2,3))</f>
        <v>3</v>
      </c>
      <c r="J503">
        <v>25.6</v>
      </c>
      <c r="K503">
        <v>4.63</v>
      </c>
      <c r="L503">
        <v>4.0199999999999996</v>
      </c>
      <c r="M503">
        <v>176</v>
      </c>
      <c r="N503">
        <f>LOG(M503/100,2)+3</f>
        <v>3.8155754288625725</v>
      </c>
      <c r="O503">
        <f>INDEX(lehmad!B$2:B$412,MATCH(klypsid!$B503,lehmad!$A$2:$A$412,0))</f>
        <v>38351</v>
      </c>
      <c r="P503">
        <f>INDEX(lehmad!D$2:D$412,MATCH(klypsid!$B503,lehmad!$A$2:$A$412,0))</f>
        <v>107</v>
      </c>
      <c r="Q503">
        <f>INDEX(lehmad!E$2:E$412,MATCH(klypsid!$B503,lehmad!$A$2:$A$412,0))</f>
        <v>1</v>
      </c>
      <c r="R503" t="str">
        <f>INDEX(lehmad!F$2:F$412,MATCH(klypsid!$B503,lehmad!$A$2:$A$412,0))</f>
        <v>DYNASTY-ET</v>
      </c>
      <c r="S503">
        <f>INDEX(lehmad!H$2:H$412,MATCH(klypsid!$B503,lehmad!$A$2:$A$412,0))</f>
        <v>124</v>
      </c>
      <c r="T503">
        <f>INDEX(lehmad!K$2:K$412,MATCH(klypsid!$B503,lehmad!$A$2:$A$412,0))</f>
        <v>108</v>
      </c>
      <c r="U503" s="4">
        <f t="shared" si="14"/>
        <v>9</v>
      </c>
      <c r="V503">
        <f t="shared" si="15"/>
        <v>33</v>
      </c>
    </row>
    <row r="504" spans="1:22" x14ac:dyDescent="0.25">
      <c r="A504">
        <v>3276</v>
      </c>
      <c r="B504" t="str">
        <f>"E"&amp;A504</f>
        <v>E3276</v>
      </c>
      <c r="C504" t="s">
        <v>24</v>
      </c>
      <c r="D504">
        <v>3</v>
      </c>
      <c r="E504">
        <f>IF(D504&lt;4,D504,4)</f>
        <v>3</v>
      </c>
      <c r="F504" s="1">
        <v>39923</v>
      </c>
      <c r="G504" s="1">
        <v>40214</v>
      </c>
      <c r="H504" s="3">
        <f>G504-F504</f>
        <v>291</v>
      </c>
      <c r="I504" s="3">
        <f>IF(H504&lt;=60,1,IF(H504&lt;=150,2,3))</f>
        <v>3</v>
      </c>
      <c r="J504">
        <v>23.2</v>
      </c>
      <c r="K504">
        <v>4.5999999999999996</v>
      </c>
      <c r="L504">
        <v>3.94</v>
      </c>
      <c r="M504">
        <v>242</v>
      </c>
      <c r="N504">
        <f>LOG(M504/100,2)+3</f>
        <v>4.2750070474998694</v>
      </c>
      <c r="O504">
        <f>INDEX(lehmad!B$2:B$412,MATCH(klypsid!$B504,lehmad!$A$2:$A$412,0))</f>
        <v>38351</v>
      </c>
      <c r="P504">
        <f>INDEX(lehmad!D$2:D$412,MATCH(klypsid!$B504,lehmad!$A$2:$A$412,0))</f>
        <v>107</v>
      </c>
      <c r="Q504">
        <f>INDEX(lehmad!E$2:E$412,MATCH(klypsid!$B504,lehmad!$A$2:$A$412,0))</f>
        <v>1</v>
      </c>
      <c r="R504" t="str">
        <f>INDEX(lehmad!F$2:F$412,MATCH(klypsid!$B504,lehmad!$A$2:$A$412,0))</f>
        <v>DYNASTY-ET</v>
      </c>
      <c r="S504">
        <f>INDEX(lehmad!H$2:H$412,MATCH(klypsid!$B504,lehmad!$A$2:$A$412,0))</f>
        <v>124</v>
      </c>
      <c r="T504">
        <f>INDEX(lehmad!K$2:K$412,MATCH(klypsid!$B504,lehmad!$A$2:$A$412,0))</f>
        <v>108</v>
      </c>
      <c r="U504" s="4">
        <f t="shared" si="14"/>
        <v>10</v>
      </c>
      <c r="V504">
        <f t="shared" si="15"/>
        <v>28</v>
      </c>
    </row>
    <row r="505" spans="1:22" x14ac:dyDescent="0.25">
      <c r="A505">
        <v>3281</v>
      </c>
      <c r="B505" t="str">
        <f>"E"&amp;A505</f>
        <v>E3281</v>
      </c>
      <c r="C505" t="s">
        <v>25</v>
      </c>
      <c r="D505">
        <v>1</v>
      </c>
      <c r="E505">
        <f>IF(D505&lt;4,D505,4)</f>
        <v>1</v>
      </c>
      <c r="F505" s="1">
        <v>39110</v>
      </c>
      <c r="G505" s="1">
        <v>39142</v>
      </c>
      <c r="H505" s="3">
        <f>G505-F505</f>
        <v>32</v>
      </c>
      <c r="I505" s="3">
        <f>IF(H505&lt;=60,1,IF(H505&lt;=150,2,3))</f>
        <v>1</v>
      </c>
      <c r="J505">
        <v>33.200000000000003</v>
      </c>
      <c r="K505">
        <v>3.11</v>
      </c>
      <c r="L505">
        <v>3.15</v>
      </c>
      <c r="M505">
        <v>13</v>
      </c>
      <c r="N505">
        <f>LOG(M505/100,2)+3</f>
        <v>5.6583528366367375E-2</v>
      </c>
      <c r="O505">
        <f>INDEX(lehmad!B$2:B$412,MATCH(klypsid!$B505,lehmad!$A$2:$A$412,0))</f>
        <v>38352</v>
      </c>
      <c r="P505">
        <f>INDEX(lehmad!D$2:D$412,MATCH(klypsid!$B505,lehmad!$A$2:$A$412,0))</f>
        <v>100</v>
      </c>
      <c r="Q505">
        <f>INDEX(lehmad!E$2:E$412,MATCH(klypsid!$B505,lehmad!$A$2:$A$412,0))</f>
        <v>0.875</v>
      </c>
      <c r="R505" t="str">
        <f>INDEX(lehmad!F$2:F$412,MATCH(klypsid!$B505,lehmad!$A$2:$A$412,0))</f>
        <v>DYNASTY-ET</v>
      </c>
      <c r="S505">
        <f>INDEX(lehmad!H$2:H$412,MATCH(klypsid!$B505,lehmad!$A$2:$A$412,0))</f>
        <v>124</v>
      </c>
      <c r="T505">
        <f>INDEX(lehmad!K$2:K$412,MATCH(klypsid!$B505,lehmad!$A$2:$A$412,0))</f>
        <v>108</v>
      </c>
      <c r="U505" s="4">
        <f t="shared" si="14"/>
        <v>1</v>
      </c>
      <c r="V505">
        <f t="shared" si="15"/>
        <v>32</v>
      </c>
    </row>
    <row r="506" spans="1:22" x14ac:dyDescent="0.25">
      <c r="A506">
        <v>3281</v>
      </c>
      <c r="B506" t="str">
        <f>"E"&amp;A506</f>
        <v>E3281</v>
      </c>
      <c r="C506" t="s">
        <v>25</v>
      </c>
      <c r="D506">
        <v>1</v>
      </c>
      <c r="E506">
        <f>IF(D506&lt;4,D506,4)</f>
        <v>1</v>
      </c>
      <c r="F506" s="1">
        <v>39110</v>
      </c>
      <c r="G506" s="1">
        <v>39173</v>
      </c>
      <c r="H506" s="3">
        <f>G506-F506</f>
        <v>63</v>
      </c>
      <c r="I506" s="3">
        <f>IF(H506&lt;=60,1,IF(H506&lt;=150,2,3))</f>
        <v>2</v>
      </c>
      <c r="J506">
        <v>35.799999999999997</v>
      </c>
      <c r="K506">
        <v>3.52</v>
      </c>
      <c r="L506">
        <v>3.22</v>
      </c>
      <c r="M506">
        <v>31</v>
      </c>
      <c r="N506">
        <f>LOG(M506/100,2)+3</f>
        <v>1.3103401206121505</v>
      </c>
      <c r="O506">
        <f>INDEX(lehmad!B$2:B$412,MATCH(klypsid!$B506,lehmad!$A$2:$A$412,0))</f>
        <v>38352</v>
      </c>
      <c r="P506">
        <f>INDEX(lehmad!D$2:D$412,MATCH(klypsid!$B506,lehmad!$A$2:$A$412,0))</f>
        <v>100</v>
      </c>
      <c r="Q506">
        <f>INDEX(lehmad!E$2:E$412,MATCH(klypsid!$B506,lehmad!$A$2:$A$412,0))</f>
        <v>0.875</v>
      </c>
      <c r="R506" t="str">
        <f>INDEX(lehmad!F$2:F$412,MATCH(klypsid!$B506,lehmad!$A$2:$A$412,0))</f>
        <v>DYNASTY-ET</v>
      </c>
      <c r="S506">
        <f>INDEX(lehmad!H$2:H$412,MATCH(klypsid!$B506,lehmad!$A$2:$A$412,0))</f>
        <v>124</v>
      </c>
      <c r="T506">
        <f>INDEX(lehmad!K$2:K$412,MATCH(klypsid!$B506,lehmad!$A$2:$A$412,0))</f>
        <v>108</v>
      </c>
      <c r="U506" s="4">
        <f t="shared" si="14"/>
        <v>2</v>
      </c>
      <c r="V506">
        <f t="shared" si="15"/>
        <v>31</v>
      </c>
    </row>
    <row r="507" spans="1:22" x14ac:dyDescent="0.25">
      <c r="A507">
        <v>3281</v>
      </c>
      <c r="B507" t="str">
        <f>"E"&amp;A507</f>
        <v>E3281</v>
      </c>
      <c r="C507" t="s">
        <v>25</v>
      </c>
      <c r="D507">
        <v>1</v>
      </c>
      <c r="E507">
        <f>IF(D507&lt;4,D507,4)</f>
        <v>1</v>
      </c>
      <c r="F507" s="1">
        <v>39110</v>
      </c>
      <c r="G507" s="1">
        <v>39204</v>
      </c>
      <c r="H507" s="3">
        <f>G507-F507</f>
        <v>94</v>
      </c>
      <c r="I507" s="3">
        <f>IF(H507&lt;=60,1,IF(H507&lt;=150,2,3))</f>
        <v>2</v>
      </c>
      <c r="J507">
        <v>34.200000000000003</v>
      </c>
      <c r="K507">
        <v>3.49</v>
      </c>
      <c r="L507">
        <v>3.21</v>
      </c>
      <c r="M507">
        <v>24</v>
      </c>
      <c r="N507">
        <f>LOG(M507/100,2)+3</f>
        <v>0.94110631094643127</v>
      </c>
      <c r="O507">
        <f>INDEX(lehmad!B$2:B$412,MATCH(klypsid!$B507,lehmad!$A$2:$A$412,0))</f>
        <v>38352</v>
      </c>
      <c r="P507">
        <f>INDEX(lehmad!D$2:D$412,MATCH(klypsid!$B507,lehmad!$A$2:$A$412,0))</f>
        <v>100</v>
      </c>
      <c r="Q507">
        <f>INDEX(lehmad!E$2:E$412,MATCH(klypsid!$B507,lehmad!$A$2:$A$412,0))</f>
        <v>0.875</v>
      </c>
      <c r="R507" t="str">
        <f>INDEX(lehmad!F$2:F$412,MATCH(klypsid!$B507,lehmad!$A$2:$A$412,0))</f>
        <v>DYNASTY-ET</v>
      </c>
      <c r="S507">
        <f>INDEX(lehmad!H$2:H$412,MATCH(klypsid!$B507,lehmad!$A$2:$A$412,0))</f>
        <v>124</v>
      </c>
      <c r="T507">
        <f>INDEX(lehmad!K$2:K$412,MATCH(klypsid!$B507,lehmad!$A$2:$A$412,0))</f>
        <v>108</v>
      </c>
      <c r="U507" s="4">
        <f t="shared" si="14"/>
        <v>3</v>
      </c>
      <c r="V507">
        <f t="shared" si="15"/>
        <v>31</v>
      </c>
    </row>
    <row r="508" spans="1:22" x14ac:dyDescent="0.25">
      <c r="A508">
        <v>3281</v>
      </c>
      <c r="B508" t="str">
        <f>"E"&amp;A508</f>
        <v>E3281</v>
      </c>
      <c r="C508" t="s">
        <v>25</v>
      </c>
      <c r="D508">
        <v>1</v>
      </c>
      <c r="E508">
        <f>IF(D508&lt;4,D508,4)</f>
        <v>1</v>
      </c>
      <c r="F508" s="1">
        <v>39110</v>
      </c>
      <c r="G508" s="1">
        <v>39236</v>
      </c>
      <c r="H508" s="3">
        <f>G508-F508</f>
        <v>126</v>
      </c>
      <c r="I508" s="3">
        <f>IF(H508&lt;=60,1,IF(H508&lt;=150,2,3))</f>
        <v>2</v>
      </c>
      <c r="J508">
        <v>33.1</v>
      </c>
      <c r="K508">
        <v>3.26</v>
      </c>
      <c r="L508">
        <v>3.14</v>
      </c>
      <c r="M508">
        <v>32</v>
      </c>
      <c r="N508">
        <f>LOG(M508/100,2)+3</f>
        <v>1.3561438102252752</v>
      </c>
      <c r="O508">
        <f>INDEX(lehmad!B$2:B$412,MATCH(klypsid!$B508,lehmad!$A$2:$A$412,0))</f>
        <v>38352</v>
      </c>
      <c r="P508">
        <f>INDEX(lehmad!D$2:D$412,MATCH(klypsid!$B508,lehmad!$A$2:$A$412,0))</f>
        <v>100</v>
      </c>
      <c r="Q508">
        <f>INDEX(lehmad!E$2:E$412,MATCH(klypsid!$B508,lehmad!$A$2:$A$412,0))</f>
        <v>0.875</v>
      </c>
      <c r="R508" t="str">
        <f>INDEX(lehmad!F$2:F$412,MATCH(klypsid!$B508,lehmad!$A$2:$A$412,0))</f>
        <v>DYNASTY-ET</v>
      </c>
      <c r="S508">
        <f>INDEX(lehmad!H$2:H$412,MATCH(klypsid!$B508,lehmad!$A$2:$A$412,0))</f>
        <v>124</v>
      </c>
      <c r="T508">
        <f>INDEX(lehmad!K$2:K$412,MATCH(klypsid!$B508,lehmad!$A$2:$A$412,0))</f>
        <v>108</v>
      </c>
      <c r="U508" s="4">
        <f t="shared" si="14"/>
        <v>4</v>
      </c>
      <c r="V508">
        <f t="shared" si="15"/>
        <v>32</v>
      </c>
    </row>
    <row r="509" spans="1:22" x14ac:dyDescent="0.25">
      <c r="A509">
        <v>3281</v>
      </c>
      <c r="B509" t="str">
        <f>"E"&amp;A509</f>
        <v>E3281</v>
      </c>
      <c r="C509" t="s">
        <v>25</v>
      </c>
      <c r="D509">
        <v>1</v>
      </c>
      <c r="E509">
        <f>IF(D509&lt;4,D509,4)</f>
        <v>1</v>
      </c>
      <c r="F509" s="1">
        <v>39110</v>
      </c>
      <c r="G509" s="1">
        <v>39266</v>
      </c>
      <c r="H509" s="3">
        <f>G509-F509</f>
        <v>156</v>
      </c>
      <c r="I509" s="3">
        <f>IF(H509&lt;=60,1,IF(H509&lt;=150,2,3))</f>
        <v>3</v>
      </c>
      <c r="J509">
        <v>33.4</v>
      </c>
      <c r="K509">
        <v>3.57</v>
      </c>
      <c r="L509">
        <v>3.26</v>
      </c>
      <c r="M509">
        <v>16</v>
      </c>
      <c r="N509">
        <f>LOG(M509/100,2)+3</f>
        <v>0.35614381022527519</v>
      </c>
      <c r="O509">
        <f>INDEX(lehmad!B$2:B$412,MATCH(klypsid!$B509,lehmad!$A$2:$A$412,0))</f>
        <v>38352</v>
      </c>
      <c r="P509">
        <f>INDEX(lehmad!D$2:D$412,MATCH(klypsid!$B509,lehmad!$A$2:$A$412,0))</f>
        <v>100</v>
      </c>
      <c r="Q509">
        <f>INDEX(lehmad!E$2:E$412,MATCH(klypsid!$B509,lehmad!$A$2:$A$412,0))</f>
        <v>0.875</v>
      </c>
      <c r="R509" t="str">
        <f>INDEX(lehmad!F$2:F$412,MATCH(klypsid!$B509,lehmad!$A$2:$A$412,0))</f>
        <v>DYNASTY-ET</v>
      </c>
      <c r="S509">
        <f>INDEX(lehmad!H$2:H$412,MATCH(klypsid!$B509,lehmad!$A$2:$A$412,0))</f>
        <v>124</v>
      </c>
      <c r="T509">
        <f>INDEX(lehmad!K$2:K$412,MATCH(klypsid!$B509,lehmad!$A$2:$A$412,0))</f>
        <v>108</v>
      </c>
      <c r="U509" s="4">
        <f t="shared" si="14"/>
        <v>5</v>
      </c>
      <c r="V509">
        <f t="shared" si="15"/>
        <v>30</v>
      </c>
    </row>
    <row r="510" spans="1:22" x14ac:dyDescent="0.25">
      <c r="A510">
        <v>3281</v>
      </c>
      <c r="B510" t="str">
        <f>"E"&amp;A510</f>
        <v>E3281</v>
      </c>
      <c r="C510" t="s">
        <v>25</v>
      </c>
      <c r="D510">
        <v>1</v>
      </c>
      <c r="E510">
        <f>IF(D510&lt;4,D510,4)</f>
        <v>1</v>
      </c>
      <c r="F510" s="1">
        <v>39110</v>
      </c>
      <c r="G510" s="1">
        <v>39295</v>
      </c>
      <c r="H510" s="3">
        <f>G510-F510</f>
        <v>185</v>
      </c>
      <c r="I510" s="3">
        <f>IF(H510&lt;=60,1,IF(H510&lt;=150,2,3))</f>
        <v>3</v>
      </c>
      <c r="J510">
        <v>30.6</v>
      </c>
      <c r="K510">
        <v>3.8</v>
      </c>
      <c r="L510">
        <v>3.35</v>
      </c>
      <c r="M510">
        <v>21</v>
      </c>
      <c r="N510">
        <f>LOG(M510/100,2)+3</f>
        <v>0.74846123300403544</v>
      </c>
      <c r="O510">
        <f>INDEX(lehmad!B$2:B$412,MATCH(klypsid!$B510,lehmad!$A$2:$A$412,0))</f>
        <v>38352</v>
      </c>
      <c r="P510">
        <f>INDEX(lehmad!D$2:D$412,MATCH(klypsid!$B510,lehmad!$A$2:$A$412,0))</f>
        <v>100</v>
      </c>
      <c r="Q510">
        <f>INDEX(lehmad!E$2:E$412,MATCH(klypsid!$B510,lehmad!$A$2:$A$412,0))</f>
        <v>0.875</v>
      </c>
      <c r="R510" t="str">
        <f>INDEX(lehmad!F$2:F$412,MATCH(klypsid!$B510,lehmad!$A$2:$A$412,0))</f>
        <v>DYNASTY-ET</v>
      </c>
      <c r="S510">
        <f>INDEX(lehmad!H$2:H$412,MATCH(klypsid!$B510,lehmad!$A$2:$A$412,0))</f>
        <v>124</v>
      </c>
      <c r="T510">
        <f>INDEX(lehmad!K$2:K$412,MATCH(klypsid!$B510,lehmad!$A$2:$A$412,0))</f>
        <v>108</v>
      </c>
      <c r="U510" s="4">
        <f t="shared" si="14"/>
        <v>6</v>
      </c>
      <c r="V510">
        <f t="shared" si="15"/>
        <v>29</v>
      </c>
    </row>
    <row r="511" spans="1:22" x14ac:dyDescent="0.25">
      <c r="A511">
        <v>3281</v>
      </c>
      <c r="B511" t="str">
        <f>"E"&amp;A511</f>
        <v>E3281</v>
      </c>
      <c r="C511" t="s">
        <v>25</v>
      </c>
      <c r="D511">
        <v>1</v>
      </c>
      <c r="E511">
        <f>IF(D511&lt;4,D511,4)</f>
        <v>1</v>
      </c>
      <c r="F511" s="1">
        <v>39110</v>
      </c>
      <c r="G511" s="1">
        <v>39328</v>
      </c>
      <c r="H511" s="3">
        <f>G511-F511</f>
        <v>218</v>
      </c>
      <c r="I511" s="3">
        <f>IF(H511&lt;=60,1,IF(H511&lt;=150,2,3))</f>
        <v>3</v>
      </c>
      <c r="J511">
        <v>32.1</v>
      </c>
      <c r="K511">
        <v>4</v>
      </c>
      <c r="L511">
        <v>3.43</v>
      </c>
      <c r="M511">
        <v>24</v>
      </c>
      <c r="N511">
        <f>LOG(M511/100,2)+3</f>
        <v>0.94110631094643127</v>
      </c>
      <c r="O511">
        <f>INDEX(lehmad!B$2:B$412,MATCH(klypsid!$B511,lehmad!$A$2:$A$412,0))</f>
        <v>38352</v>
      </c>
      <c r="P511">
        <f>INDEX(lehmad!D$2:D$412,MATCH(klypsid!$B511,lehmad!$A$2:$A$412,0))</f>
        <v>100</v>
      </c>
      <c r="Q511">
        <f>INDEX(lehmad!E$2:E$412,MATCH(klypsid!$B511,lehmad!$A$2:$A$412,0))</f>
        <v>0.875</v>
      </c>
      <c r="R511" t="str">
        <f>INDEX(lehmad!F$2:F$412,MATCH(klypsid!$B511,lehmad!$A$2:$A$412,0))</f>
        <v>DYNASTY-ET</v>
      </c>
      <c r="S511">
        <f>INDEX(lehmad!H$2:H$412,MATCH(klypsid!$B511,lehmad!$A$2:$A$412,0))</f>
        <v>124</v>
      </c>
      <c r="T511">
        <f>INDEX(lehmad!K$2:K$412,MATCH(klypsid!$B511,lehmad!$A$2:$A$412,0))</f>
        <v>108</v>
      </c>
      <c r="U511" s="4">
        <f t="shared" si="14"/>
        <v>7</v>
      </c>
      <c r="V511">
        <f t="shared" si="15"/>
        <v>33</v>
      </c>
    </row>
    <row r="512" spans="1:22" x14ac:dyDescent="0.25">
      <c r="A512">
        <v>3281</v>
      </c>
      <c r="B512" t="str">
        <f>"E"&amp;A512</f>
        <v>E3281</v>
      </c>
      <c r="C512" t="s">
        <v>25</v>
      </c>
      <c r="D512">
        <v>1</v>
      </c>
      <c r="E512">
        <f>IF(D512&lt;4,D512,4)</f>
        <v>1</v>
      </c>
      <c r="F512" s="1">
        <v>39110</v>
      </c>
      <c r="G512" s="1">
        <v>39356</v>
      </c>
      <c r="H512" s="3">
        <f>G512-F512</f>
        <v>246</v>
      </c>
      <c r="I512" s="3">
        <f>IF(H512&lt;=60,1,IF(H512&lt;=150,2,3))</f>
        <v>3</v>
      </c>
      <c r="J512">
        <v>23.3</v>
      </c>
      <c r="K512">
        <v>3.84</v>
      </c>
      <c r="L512">
        <v>3.35</v>
      </c>
      <c r="M512">
        <v>25</v>
      </c>
      <c r="N512">
        <f>LOG(M512/100,2)+3</f>
        <v>1</v>
      </c>
      <c r="O512">
        <f>INDEX(lehmad!B$2:B$412,MATCH(klypsid!$B512,lehmad!$A$2:$A$412,0))</f>
        <v>38352</v>
      </c>
      <c r="P512">
        <f>INDEX(lehmad!D$2:D$412,MATCH(klypsid!$B512,lehmad!$A$2:$A$412,0))</f>
        <v>100</v>
      </c>
      <c r="Q512">
        <f>INDEX(lehmad!E$2:E$412,MATCH(klypsid!$B512,lehmad!$A$2:$A$412,0))</f>
        <v>0.875</v>
      </c>
      <c r="R512" t="str">
        <f>INDEX(lehmad!F$2:F$412,MATCH(klypsid!$B512,lehmad!$A$2:$A$412,0))</f>
        <v>DYNASTY-ET</v>
      </c>
      <c r="S512">
        <f>INDEX(lehmad!H$2:H$412,MATCH(klypsid!$B512,lehmad!$A$2:$A$412,0))</f>
        <v>124</v>
      </c>
      <c r="T512">
        <f>INDEX(lehmad!K$2:K$412,MATCH(klypsid!$B512,lehmad!$A$2:$A$412,0))</f>
        <v>108</v>
      </c>
      <c r="U512" s="4">
        <f t="shared" si="14"/>
        <v>8</v>
      </c>
      <c r="V512">
        <f t="shared" si="15"/>
        <v>28</v>
      </c>
    </row>
    <row r="513" spans="1:22" x14ac:dyDescent="0.25">
      <c r="A513">
        <v>3281</v>
      </c>
      <c r="B513" t="str">
        <f>"E"&amp;A513</f>
        <v>E3281</v>
      </c>
      <c r="C513" t="s">
        <v>25</v>
      </c>
      <c r="D513">
        <v>1</v>
      </c>
      <c r="E513">
        <f>IF(D513&lt;4,D513,4)</f>
        <v>1</v>
      </c>
      <c r="F513" s="1">
        <v>39110</v>
      </c>
      <c r="G513" s="1">
        <v>39387</v>
      </c>
      <c r="H513" s="3">
        <f>G513-F513</f>
        <v>277</v>
      </c>
      <c r="I513" s="3">
        <f>IF(H513&lt;=60,1,IF(H513&lt;=150,2,3))</f>
        <v>3</v>
      </c>
      <c r="J513">
        <v>17.7</v>
      </c>
      <c r="K513">
        <v>5.51</v>
      </c>
      <c r="L513">
        <v>3.48</v>
      </c>
      <c r="M513">
        <v>18</v>
      </c>
      <c r="N513">
        <f>LOG(M513/100,2)+3</f>
        <v>0.52606881166758779</v>
      </c>
      <c r="O513">
        <f>INDEX(lehmad!B$2:B$412,MATCH(klypsid!$B513,lehmad!$A$2:$A$412,0))</f>
        <v>38352</v>
      </c>
      <c r="P513">
        <f>INDEX(lehmad!D$2:D$412,MATCH(klypsid!$B513,lehmad!$A$2:$A$412,0))</f>
        <v>100</v>
      </c>
      <c r="Q513">
        <f>INDEX(lehmad!E$2:E$412,MATCH(klypsid!$B513,lehmad!$A$2:$A$412,0))</f>
        <v>0.875</v>
      </c>
      <c r="R513" t="str">
        <f>INDEX(lehmad!F$2:F$412,MATCH(klypsid!$B513,lehmad!$A$2:$A$412,0))</f>
        <v>DYNASTY-ET</v>
      </c>
      <c r="S513">
        <f>INDEX(lehmad!H$2:H$412,MATCH(klypsid!$B513,lehmad!$A$2:$A$412,0))</f>
        <v>124</v>
      </c>
      <c r="T513">
        <f>INDEX(lehmad!K$2:K$412,MATCH(klypsid!$B513,lehmad!$A$2:$A$412,0))</f>
        <v>108</v>
      </c>
      <c r="U513" s="4">
        <f t="shared" si="14"/>
        <v>9</v>
      </c>
      <c r="V513">
        <f t="shared" si="15"/>
        <v>31</v>
      </c>
    </row>
    <row r="514" spans="1:22" x14ac:dyDescent="0.25">
      <c r="A514">
        <v>3281</v>
      </c>
      <c r="B514" t="str">
        <f>"E"&amp;A514</f>
        <v>E3281</v>
      </c>
      <c r="C514" t="s">
        <v>25</v>
      </c>
      <c r="D514">
        <v>2</v>
      </c>
      <c r="E514">
        <f>IF(D514&lt;4,D514,4)</f>
        <v>2</v>
      </c>
      <c r="F514" s="1">
        <v>39446</v>
      </c>
      <c r="G514" s="1">
        <v>39481</v>
      </c>
      <c r="H514" s="3">
        <f>G514-F514</f>
        <v>35</v>
      </c>
      <c r="I514" s="3">
        <f>IF(H514&lt;=60,1,IF(H514&lt;=150,2,3))</f>
        <v>1</v>
      </c>
      <c r="J514">
        <v>51.8</v>
      </c>
      <c r="K514">
        <v>3.22</v>
      </c>
      <c r="L514">
        <v>3.07</v>
      </c>
      <c r="M514">
        <v>17</v>
      </c>
      <c r="N514">
        <f>LOG(M514/100,2)+3</f>
        <v>0.44360665147561473</v>
      </c>
      <c r="O514">
        <f>INDEX(lehmad!B$2:B$412,MATCH(klypsid!$B514,lehmad!$A$2:$A$412,0))</f>
        <v>38352</v>
      </c>
      <c r="P514">
        <f>INDEX(lehmad!D$2:D$412,MATCH(klypsid!$B514,lehmad!$A$2:$A$412,0))</f>
        <v>100</v>
      </c>
      <c r="Q514">
        <f>INDEX(lehmad!E$2:E$412,MATCH(klypsid!$B514,lehmad!$A$2:$A$412,0))</f>
        <v>0.875</v>
      </c>
      <c r="R514" t="str">
        <f>INDEX(lehmad!F$2:F$412,MATCH(klypsid!$B514,lehmad!$A$2:$A$412,0))</f>
        <v>DYNASTY-ET</v>
      </c>
      <c r="S514">
        <f>INDEX(lehmad!H$2:H$412,MATCH(klypsid!$B514,lehmad!$A$2:$A$412,0))</f>
        <v>124</v>
      </c>
      <c r="T514">
        <f>INDEX(lehmad!K$2:K$412,MATCH(klypsid!$B514,lehmad!$A$2:$A$412,0))</f>
        <v>108</v>
      </c>
      <c r="U514" s="4">
        <f t="shared" si="14"/>
        <v>1</v>
      </c>
      <c r="V514">
        <f t="shared" si="15"/>
        <v>35</v>
      </c>
    </row>
    <row r="515" spans="1:22" x14ac:dyDescent="0.25">
      <c r="A515">
        <v>3281</v>
      </c>
      <c r="B515" t="str">
        <f>"E"&amp;A515</f>
        <v>E3281</v>
      </c>
      <c r="C515" t="s">
        <v>25</v>
      </c>
      <c r="D515">
        <v>2</v>
      </c>
      <c r="E515">
        <f>IF(D515&lt;4,D515,4)</f>
        <v>2</v>
      </c>
      <c r="F515" s="1">
        <v>39446</v>
      </c>
      <c r="G515" s="1">
        <v>39509</v>
      </c>
      <c r="H515" s="3">
        <f>G515-F515</f>
        <v>63</v>
      </c>
      <c r="I515" s="3">
        <f>IF(H515&lt;=60,1,IF(H515&lt;=150,2,3))</f>
        <v>2</v>
      </c>
      <c r="J515">
        <v>32.4</v>
      </c>
      <c r="K515">
        <v>3.72</v>
      </c>
      <c r="L515">
        <v>3.32</v>
      </c>
      <c r="M515">
        <v>405</v>
      </c>
      <c r="N515">
        <f>LOG(M515/100,2)+3</f>
        <v>5.0179219079972626</v>
      </c>
      <c r="O515">
        <f>INDEX(lehmad!B$2:B$412,MATCH(klypsid!$B515,lehmad!$A$2:$A$412,0))</f>
        <v>38352</v>
      </c>
      <c r="P515">
        <f>INDEX(lehmad!D$2:D$412,MATCH(klypsid!$B515,lehmad!$A$2:$A$412,0))</f>
        <v>100</v>
      </c>
      <c r="Q515">
        <f>INDEX(lehmad!E$2:E$412,MATCH(klypsid!$B515,lehmad!$A$2:$A$412,0))</f>
        <v>0.875</v>
      </c>
      <c r="R515" t="str">
        <f>INDEX(lehmad!F$2:F$412,MATCH(klypsid!$B515,lehmad!$A$2:$A$412,0))</f>
        <v>DYNASTY-ET</v>
      </c>
      <c r="S515">
        <f>INDEX(lehmad!H$2:H$412,MATCH(klypsid!$B515,lehmad!$A$2:$A$412,0))</f>
        <v>124</v>
      </c>
      <c r="T515">
        <f>INDEX(lehmad!K$2:K$412,MATCH(klypsid!$B515,lehmad!$A$2:$A$412,0))</f>
        <v>108</v>
      </c>
      <c r="U515" s="4">
        <f t="shared" ref="U515:U578" si="16">IF(AND(A515=A514,D515=D514),U514+1,1)</f>
        <v>2</v>
      </c>
      <c r="V515">
        <f t="shared" ref="V515:V578" si="17">IF(AND(A515=A514,D515=D514),G515-G514,G515-F515)</f>
        <v>28</v>
      </c>
    </row>
    <row r="516" spans="1:22" x14ac:dyDescent="0.25">
      <c r="A516">
        <v>3281</v>
      </c>
      <c r="B516" t="str">
        <f>"E"&amp;A516</f>
        <v>E3281</v>
      </c>
      <c r="C516" t="s">
        <v>25</v>
      </c>
      <c r="D516">
        <v>2</v>
      </c>
      <c r="E516">
        <f>IF(D516&lt;4,D516,4)</f>
        <v>2</v>
      </c>
      <c r="F516" s="1">
        <v>39446</v>
      </c>
      <c r="G516" s="1">
        <v>39539</v>
      </c>
      <c r="H516" s="3">
        <f>G516-F516</f>
        <v>93</v>
      </c>
      <c r="I516" s="3">
        <f>IF(H516&lt;=60,1,IF(H516&lt;=150,2,3))</f>
        <v>2</v>
      </c>
      <c r="J516">
        <v>34</v>
      </c>
      <c r="K516">
        <v>2.92</v>
      </c>
      <c r="L516">
        <v>3.26</v>
      </c>
      <c r="M516">
        <v>102</v>
      </c>
      <c r="N516">
        <f>LOG(M516/100,2)+3</f>
        <v>3.0285691521967708</v>
      </c>
      <c r="O516">
        <f>INDEX(lehmad!B$2:B$412,MATCH(klypsid!$B516,lehmad!$A$2:$A$412,0))</f>
        <v>38352</v>
      </c>
      <c r="P516">
        <f>INDEX(lehmad!D$2:D$412,MATCH(klypsid!$B516,lehmad!$A$2:$A$412,0))</f>
        <v>100</v>
      </c>
      <c r="Q516">
        <f>INDEX(lehmad!E$2:E$412,MATCH(klypsid!$B516,lehmad!$A$2:$A$412,0))</f>
        <v>0.875</v>
      </c>
      <c r="R516" t="str">
        <f>INDEX(lehmad!F$2:F$412,MATCH(klypsid!$B516,lehmad!$A$2:$A$412,0))</f>
        <v>DYNASTY-ET</v>
      </c>
      <c r="S516">
        <f>INDEX(lehmad!H$2:H$412,MATCH(klypsid!$B516,lehmad!$A$2:$A$412,0))</f>
        <v>124</v>
      </c>
      <c r="T516">
        <f>INDEX(lehmad!K$2:K$412,MATCH(klypsid!$B516,lehmad!$A$2:$A$412,0))</f>
        <v>108</v>
      </c>
      <c r="U516" s="4">
        <f t="shared" si="16"/>
        <v>3</v>
      </c>
      <c r="V516">
        <f t="shared" si="17"/>
        <v>30</v>
      </c>
    </row>
    <row r="517" spans="1:22" x14ac:dyDescent="0.25">
      <c r="A517">
        <v>3281</v>
      </c>
      <c r="B517" t="str">
        <f>"E"&amp;A517</f>
        <v>E3281</v>
      </c>
      <c r="C517" t="s">
        <v>25</v>
      </c>
      <c r="D517">
        <v>2</v>
      </c>
      <c r="E517">
        <f>IF(D517&lt;4,D517,4)</f>
        <v>2</v>
      </c>
      <c r="F517" s="1">
        <v>39446</v>
      </c>
      <c r="G517" s="1">
        <v>39572</v>
      </c>
      <c r="H517" s="3">
        <f>G517-F517</f>
        <v>126</v>
      </c>
      <c r="I517" s="3">
        <f>IF(H517&lt;=60,1,IF(H517&lt;=150,2,3))</f>
        <v>2</v>
      </c>
      <c r="J517">
        <v>36</v>
      </c>
      <c r="K517">
        <v>3.38</v>
      </c>
      <c r="L517">
        <v>3.22</v>
      </c>
      <c r="M517">
        <v>163</v>
      </c>
      <c r="N517">
        <f>LOG(M517/100,2)+3</f>
        <v>3.7048719644563528</v>
      </c>
      <c r="O517">
        <f>INDEX(lehmad!B$2:B$412,MATCH(klypsid!$B517,lehmad!$A$2:$A$412,0))</f>
        <v>38352</v>
      </c>
      <c r="P517">
        <f>INDEX(lehmad!D$2:D$412,MATCH(klypsid!$B517,lehmad!$A$2:$A$412,0))</f>
        <v>100</v>
      </c>
      <c r="Q517">
        <f>INDEX(lehmad!E$2:E$412,MATCH(klypsid!$B517,lehmad!$A$2:$A$412,0))</f>
        <v>0.875</v>
      </c>
      <c r="R517" t="str">
        <f>INDEX(lehmad!F$2:F$412,MATCH(klypsid!$B517,lehmad!$A$2:$A$412,0))</f>
        <v>DYNASTY-ET</v>
      </c>
      <c r="S517">
        <f>INDEX(lehmad!H$2:H$412,MATCH(klypsid!$B517,lehmad!$A$2:$A$412,0))</f>
        <v>124</v>
      </c>
      <c r="T517">
        <f>INDEX(lehmad!K$2:K$412,MATCH(klypsid!$B517,lehmad!$A$2:$A$412,0))</f>
        <v>108</v>
      </c>
      <c r="U517" s="4">
        <f t="shared" si="16"/>
        <v>4</v>
      </c>
      <c r="V517">
        <f t="shared" si="17"/>
        <v>33</v>
      </c>
    </row>
    <row r="518" spans="1:22" x14ac:dyDescent="0.25">
      <c r="A518">
        <v>3281</v>
      </c>
      <c r="B518" t="str">
        <f>"E"&amp;A518</f>
        <v>E3281</v>
      </c>
      <c r="C518" t="s">
        <v>25</v>
      </c>
      <c r="D518">
        <v>2</v>
      </c>
      <c r="E518">
        <f>IF(D518&lt;4,D518,4)</f>
        <v>2</v>
      </c>
      <c r="F518" s="1">
        <v>39446</v>
      </c>
      <c r="G518" s="1">
        <v>39600</v>
      </c>
      <c r="H518" s="3">
        <f>G518-F518</f>
        <v>154</v>
      </c>
      <c r="I518" s="3">
        <f>IF(H518&lt;=60,1,IF(H518&lt;=150,2,3))</f>
        <v>3</v>
      </c>
      <c r="J518">
        <v>33.700000000000003</v>
      </c>
      <c r="K518">
        <v>3.9</v>
      </c>
      <c r="L518">
        <v>3.27</v>
      </c>
      <c r="M518">
        <v>66</v>
      </c>
      <c r="N518">
        <f>LOG(M518/100,2)+3</f>
        <v>2.400537929583729</v>
      </c>
      <c r="O518">
        <f>INDEX(lehmad!B$2:B$412,MATCH(klypsid!$B518,lehmad!$A$2:$A$412,0))</f>
        <v>38352</v>
      </c>
      <c r="P518">
        <f>INDEX(lehmad!D$2:D$412,MATCH(klypsid!$B518,lehmad!$A$2:$A$412,0))</f>
        <v>100</v>
      </c>
      <c r="Q518">
        <f>INDEX(lehmad!E$2:E$412,MATCH(klypsid!$B518,lehmad!$A$2:$A$412,0))</f>
        <v>0.875</v>
      </c>
      <c r="R518" t="str">
        <f>INDEX(lehmad!F$2:F$412,MATCH(klypsid!$B518,lehmad!$A$2:$A$412,0))</f>
        <v>DYNASTY-ET</v>
      </c>
      <c r="S518">
        <f>INDEX(lehmad!H$2:H$412,MATCH(klypsid!$B518,lehmad!$A$2:$A$412,0))</f>
        <v>124</v>
      </c>
      <c r="T518">
        <f>INDEX(lehmad!K$2:K$412,MATCH(klypsid!$B518,lehmad!$A$2:$A$412,0))</f>
        <v>108</v>
      </c>
      <c r="U518" s="4">
        <f t="shared" si="16"/>
        <v>5</v>
      </c>
      <c r="V518">
        <f t="shared" si="17"/>
        <v>28</v>
      </c>
    </row>
    <row r="519" spans="1:22" x14ac:dyDescent="0.25">
      <c r="A519">
        <v>3281</v>
      </c>
      <c r="B519" t="str">
        <f>"E"&amp;A519</f>
        <v>E3281</v>
      </c>
      <c r="C519" t="s">
        <v>25</v>
      </c>
      <c r="D519">
        <v>2</v>
      </c>
      <c r="E519">
        <f>IF(D519&lt;4,D519,4)</f>
        <v>2</v>
      </c>
      <c r="F519" s="1">
        <v>39446</v>
      </c>
      <c r="G519" s="1">
        <v>39631</v>
      </c>
      <c r="H519" s="3">
        <f>G519-F519</f>
        <v>185</v>
      </c>
      <c r="I519" s="3">
        <f>IF(H519&lt;=60,1,IF(H519&lt;=150,2,3))</f>
        <v>3</v>
      </c>
      <c r="J519">
        <v>33.1</v>
      </c>
      <c r="K519">
        <v>4.5</v>
      </c>
      <c r="L519">
        <v>3.39</v>
      </c>
      <c r="M519">
        <v>91</v>
      </c>
      <c r="N519">
        <f>LOG(M519/100,2)+3</f>
        <v>2.8639384504239715</v>
      </c>
      <c r="O519">
        <f>INDEX(lehmad!B$2:B$412,MATCH(klypsid!$B519,lehmad!$A$2:$A$412,0))</f>
        <v>38352</v>
      </c>
      <c r="P519">
        <f>INDEX(lehmad!D$2:D$412,MATCH(klypsid!$B519,lehmad!$A$2:$A$412,0))</f>
        <v>100</v>
      </c>
      <c r="Q519">
        <f>INDEX(lehmad!E$2:E$412,MATCH(klypsid!$B519,lehmad!$A$2:$A$412,0))</f>
        <v>0.875</v>
      </c>
      <c r="R519" t="str">
        <f>INDEX(lehmad!F$2:F$412,MATCH(klypsid!$B519,lehmad!$A$2:$A$412,0))</f>
        <v>DYNASTY-ET</v>
      </c>
      <c r="S519">
        <f>INDEX(lehmad!H$2:H$412,MATCH(klypsid!$B519,lehmad!$A$2:$A$412,0))</f>
        <v>124</v>
      </c>
      <c r="T519">
        <f>INDEX(lehmad!K$2:K$412,MATCH(klypsid!$B519,lehmad!$A$2:$A$412,0))</f>
        <v>108</v>
      </c>
      <c r="U519" s="4">
        <f t="shared" si="16"/>
        <v>6</v>
      </c>
      <c r="V519">
        <f t="shared" si="17"/>
        <v>31</v>
      </c>
    </row>
    <row r="520" spans="1:22" x14ac:dyDescent="0.25">
      <c r="A520">
        <v>3281</v>
      </c>
      <c r="B520" t="str">
        <f>"E"&amp;A520</f>
        <v>E3281</v>
      </c>
      <c r="C520" t="s">
        <v>25</v>
      </c>
      <c r="D520">
        <v>2</v>
      </c>
      <c r="E520">
        <f>IF(D520&lt;4,D520,4)</f>
        <v>2</v>
      </c>
      <c r="F520" s="1">
        <v>39446</v>
      </c>
      <c r="G520" s="1">
        <v>39663</v>
      </c>
      <c r="H520" s="3">
        <f>G520-F520</f>
        <v>217</v>
      </c>
      <c r="I520" s="3">
        <f>IF(H520&lt;=60,1,IF(H520&lt;=150,2,3))</f>
        <v>3</v>
      </c>
      <c r="J520">
        <v>29.1</v>
      </c>
      <c r="K520">
        <v>4.21</v>
      </c>
      <c r="L520">
        <v>3.42</v>
      </c>
      <c r="M520">
        <v>53</v>
      </c>
      <c r="N520">
        <f>LOG(M520/100,2)+3</f>
        <v>2.0840642647884744</v>
      </c>
      <c r="O520">
        <f>INDEX(lehmad!B$2:B$412,MATCH(klypsid!$B520,lehmad!$A$2:$A$412,0))</f>
        <v>38352</v>
      </c>
      <c r="P520">
        <f>INDEX(lehmad!D$2:D$412,MATCH(klypsid!$B520,lehmad!$A$2:$A$412,0))</f>
        <v>100</v>
      </c>
      <c r="Q520">
        <f>INDEX(lehmad!E$2:E$412,MATCH(klypsid!$B520,lehmad!$A$2:$A$412,0))</f>
        <v>0.875</v>
      </c>
      <c r="R520" t="str">
        <f>INDEX(lehmad!F$2:F$412,MATCH(klypsid!$B520,lehmad!$A$2:$A$412,0))</f>
        <v>DYNASTY-ET</v>
      </c>
      <c r="S520">
        <f>INDEX(lehmad!H$2:H$412,MATCH(klypsid!$B520,lehmad!$A$2:$A$412,0))</f>
        <v>124</v>
      </c>
      <c r="T520">
        <f>INDEX(lehmad!K$2:K$412,MATCH(klypsid!$B520,lehmad!$A$2:$A$412,0))</f>
        <v>108</v>
      </c>
      <c r="U520" s="4">
        <f t="shared" si="16"/>
        <v>7</v>
      </c>
      <c r="V520">
        <f t="shared" si="17"/>
        <v>32</v>
      </c>
    </row>
    <row r="521" spans="1:22" x14ac:dyDescent="0.25">
      <c r="A521">
        <v>3281</v>
      </c>
      <c r="B521" t="str">
        <f>"E"&amp;A521</f>
        <v>E3281</v>
      </c>
      <c r="C521" t="s">
        <v>25</v>
      </c>
      <c r="D521">
        <v>2</v>
      </c>
      <c r="E521">
        <f>IF(D521&lt;4,D521,4)</f>
        <v>2</v>
      </c>
      <c r="F521" s="1">
        <v>39446</v>
      </c>
      <c r="G521" s="1">
        <v>39693</v>
      </c>
      <c r="H521" s="3">
        <f>G521-F521</f>
        <v>247</v>
      </c>
      <c r="I521" s="3">
        <f>IF(H521&lt;=60,1,IF(H521&lt;=150,2,3))</f>
        <v>3</v>
      </c>
      <c r="J521">
        <v>22.4</v>
      </c>
      <c r="K521">
        <v>5.12</v>
      </c>
      <c r="L521">
        <v>3.43</v>
      </c>
      <c r="M521">
        <v>69</v>
      </c>
      <c r="N521">
        <f>LOG(M521/100,2)+3</f>
        <v>2.4646682670034443</v>
      </c>
      <c r="O521">
        <f>INDEX(lehmad!B$2:B$412,MATCH(klypsid!$B521,lehmad!$A$2:$A$412,0))</f>
        <v>38352</v>
      </c>
      <c r="P521">
        <f>INDEX(lehmad!D$2:D$412,MATCH(klypsid!$B521,lehmad!$A$2:$A$412,0))</f>
        <v>100</v>
      </c>
      <c r="Q521">
        <f>INDEX(lehmad!E$2:E$412,MATCH(klypsid!$B521,lehmad!$A$2:$A$412,0))</f>
        <v>0.875</v>
      </c>
      <c r="R521" t="str">
        <f>INDEX(lehmad!F$2:F$412,MATCH(klypsid!$B521,lehmad!$A$2:$A$412,0))</f>
        <v>DYNASTY-ET</v>
      </c>
      <c r="S521">
        <f>INDEX(lehmad!H$2:H$412,MATCH(klypsid!$B521,lehmad!$A$2:$A$412,0))</f>
        <v>124</v>
      </c>
      <c r="T521">
        <f>INDEX(lehmad!K$2:K$412,MATCH(klypsid!$B521,lehmad!$A$2:$A$412,0))</f>
        <v>108</v>
      </c>
      <c r="U521" s="4">
        <f t="shared" si="16"/>
        <v>8</v>
      </c>
      <c r="V521">
        <f t="shared" si="17"/>
        <v>30</v>
      </c>
    </row>
    <row r="522" spans="1:22" x14ac:dyDescent="0.25">
      <c r="A522">
        <v>3281</v>
      </c>
      <c r="B522" t="str">
        <f>"E"&amp;A522</f>
        <v>E3281</v>
      </c>
      <c r="C522" t="s">
        <v>25</v>
      </c>
      <c r="D522">
        <v>3</v>
      </c>
      <c r="E522">
        <f>IF(D522&lt;4,D522,4)</f>
        <v>3</v>
      </c>
      <c r="F522" s="1">
        <v>39803</v>
      </c>
      <c r="G522" s="1">
        <v>39817</v>
      </c>
      <c r="H522" s="3">
        <f>G522-F522</f>
        <v>14</v>
      </c>
      <c r="I522" s="3">
        <f>IF(H522&lt;=60,1,IF(H522&lt;=150,2,3))</f>
        <v>1</v>
      </c>
      <c r="J522">
        <v>39</v>
      </c>
      <c r="K522">
        <v>5.46</v>
      </c>
      <c r="L522">
        <v>2.77</v>
      </c>
      <c r="M522">
        <v>105</v>
      </c>
      <c r="N522">
        <f>LOG(M522/100,2)+3</f>
        <v>3.0703893278913981</v>
      </c>
      <c r="O522">
        <f>INDEX(lehmad!B$2:B$412,MATCH(klypsid!$B522,lehmad!$A$2:$A$412,0))</f>
        <v>38352</v>
      </c>
      <c r="P522">
        <f>INDEX(lehmad!D$2:D$412,MATCH(klypsid!$B522,lehmad!$A$2:$A$412,0))</f>
        <v>100</v>
      </c>
      <c r="Q522">
        <f>INDEX(lehmad!E$2:E$412,MATCH(klypsid!$B522,lehmad!$A$2:$A$412,0))</f>
        <v>0.875</v>
      </c>
      <c r="R522" t="str">
        <f>INDEX(lehmad!F$2:F$412,MATCH(klypsid!$B522,lehmad!$A$2:$A$412,0))</f>
        <v>DYNASTY-ET</v>
      </c>
      <c r="S522">
        <f>INDEX(lehmad!H$2:H$412,MATCH(klypsid!$B522,lehmad!$A$2:$A$412,0))</f>
        <v>124</v>
      </c>
      <c r="T522">
        <f>INDEX(lehmad!K$2:K$412,MATCH(klypsid!$B522,lehmad!$A$2:$A$412,0))</f>
        <v>108</v>
      </c>
      <c r="U522" s="4">
        <f t="shared" si="16"/>
        <v>1</v>
      </c>
      <c r="V522">
        <f t="shared" si="17"/>
        <v>14</v>
      </c>
    </row>
    <row r="523" spans="1:22" x14ac:dyDescent="0.25">
      <c r="A523">
        <v>3282</v>
      </c>
      <c r="B523" t="str">
        <f>"E"&amp;A523</f>
        <v>E3282</v>
      </c>
      <c r="C523" t="s">
        <v>26</v>
      </c>
      <c r="D523">
        <v>1</v>
      </c>
      <c r="E523">
        <f>IF(D523&lt;4,D523,4)</f>
        <v>1</v>
      </c>
      <c r="F523" s="1">
        <v>39166</v>
      </c>
      <c r="G523" s="1">
        <v>39173</v>
      </c>
      <c r="H523" s="3">
        <f>G523-F523</f>
        <v>7</v>
      </c>
      <c r="I523" s="3">
        <f>IF(H523&lt;=60,1,IF(H523&lt;=150,2,3))</f>
        <v>1</v>
      </c>
      <c r="J523">
        <v>33.299999999999997</v>
      </c>
      <c r="K523">
        <v>4.12</v>
      </c>
      <c r="L523">
        <v>3.67</v>
      </c>
      <c r="M523">
        <v>45</v>
      </c>
      <c r="N523">
        <f>LOG(M523/100,2)+3</f>
        <v>1.84799690655495</v>
      </c>
      <c r="O523">
        <f>INDEX(lehmad!B$2:B$412,MATCH(klypsid!$B523,lehmad!$A$2:$A$412,0))</f>
        <v>38353</v>
      </c>
      <c r="P523">
        <f>INDEX(lehmad!D$2:D$412,MATCH(klypsid!$B523,lehmad!$A$2:$A$412,0))</f>
        <v>110</v>
      </c>
      <c r="Q523">
        <f>INDEX(lehmad!E$2:E$412,MATCH(klypsid!$B523,lehmad!$A$2:$A$412,0))</f>
        <v>1</v>
      </c>
      <c r="R523" t="str">
        <f>INDEX(lehmad!F$2:F$412,MATCH(klypsid!$B523,lehmad!$A$2:$A$412,0))</f>
        <v>DYNASTY-ET</v>
      </c>
      <c r="S523">
        <f>INDEX(lehmad!H$2:H$412,MATCH(klypsid!$B523,lehmad!$A$2:$A$412,0))</f>
        <v>124</v>
      </c>
      <c r="T523">
        <f>INDEX(lehmad!K$2:K$412,MATCH(klypsid!$B523,lehmad!$A$2:$A$412,0))</f>
        <v>108</v>
      </c>
      <c r="U523" s="4">
        <f t="shared" si="16"/>
        <v>1</v>
      </c>
      <c r="V523">
        <f t="shared" si="17"/>
        <v>7</v>
      </c>
    </row>
    <row r="524" spans="1:22" x14ac:dyDescent="0.25">
      <c r="A524">
        <v>3282</v>
      </c>
      <c r="B524" t="str">
        <f>"E"&amp;A524</f>
        <v>E3282</v>
      </c>
      <c r="C524" t="s">
        <v>26</v>
      </c>
      <c r="D524">
        <v>1</v>
      </c>
      <c r="E524">
        <f>IF(D524&lt;4,D524,4)</f>
        <v>1</v>
      </c>
      <c r="F524" s="1">
        <v>39166</v>
      </c>
      <c r="G524" s="1">
        <v>39204</v>
      </c>
      <c r="H524" s="3">
        <f>G524-F524</f>
        <v>38</v>
      </c>
      <c r="I524" s="3">
        <f>IF(H524&lt;=60,1,IF(H524&lt;=150,2,3))</f>
        <v>1</v>
      </c>
      <c r="J524">
        <v>41.2</v>
      </c>
      <c r="K524">
        <v>3.11</v>
      </c>
      <c r="L524">
        <v>3.15</v>
      </c>
      <c r="M524">
        <v>21</v>
      </c>
      <c r="N524">
        <f>LOG(M524/100,2)+3</f>
        <v>0.74846123300403544</v>
      </c>
      <c r="O524">
        <f>INDEX(lehmad!B$2:B$412,MATCH(klypsid!$B524,lehmad!$A$2:$A$412,0))</f>
        <v>38353</v>
      </c>
      <c r="P524">
        <f>INDEX(lehmad!D$2:D$412,MATCH(klypsid!$B524,lehmad!$A$2:$A$412,0))</f>
        <v>110</v>
      </c>
      <c r="Q524">
        <f>INDEX(lehmad!E$2:E$412,MATCH(klypsid!$B524,lehmad!$A$2:$A$412,0))</f>
        <v>1</v>
      </c>
      <c r="R524" t="str">
        <f>INDEX(lehmad!F$2:F$412,MATCH(klypsid!$B524,lehmad!$A$2:$A$412,0))</f>
        <v>DYNASTY-ET</v>
      </c>
      <c r="S524">
        <f>INDEX(lehmad!H$2:H$412,MATCH(klypsid!$B524,lehmad!$A$2:$A$412,0))</f>
        <v>124</v>
      </c>
      <c r="T524">
        <f>INDEX(lehmad!K$2:K$412,MATCH(klypsid!$B524,lehmad!$A$2:$A$412,0))</f>
        <v>108</v>
      </c>
      <c r="U524" s="4">
        <f t="shared" si="16"/>
        <v>2</v>
      </c>
      <c r="V524">
        <f t="shared" si="17"/>
        <v>31</v>
      </c>
    </row>
    <row r="525" spans="1:22" x14ac:dyDescent="0.25">
      <c r="A525">
        <v>3282</v>
      </c>
      <c r="B525" t="str">
        <f>"E"&amp;A525</f>
        <v>E3282</v>
      </c>
      <c r="C525" t="s">
        <v>26</v>
      </c>
      <c r="D525">
        <v>1</v>
      </c>
      <c r="E525">
        <f>IF(D525&lt;4,D525,4)</f>
        <v>1</v>
      </c>
      <c r="F525" s="1">
        <v>39166</v>
      </c>
      <c r="G525" s="1">
        <v>39236</v>
      </c>
      <c r="H525" s="3">
        <f>G525-F525</f>
        <v>70</v>
      </c>
      <c r="I525" s="3">
        <f>IF(H525&lt;=60,1,IF(H525&lt;=150,2,3))</f>
        <v>2</v>
      </c>
      <c r="J525">
        <v>43.8</v>
      </c>
      <c r="K525">
        <v>2.57</v>
      </c>
      <c r="L525">
        <v>3.04</v>
      </c>
      <c r="M525">
        <v>41</v>
      </c>
      <c r="N525">
        <f>LOG(M525/100,2)+3</f>
        <v>1.7136958148433588</v>
      </c>
      <c r="O525">
        <f>INDEX(lehmad!B$2:B$412,MATCH(klypsid!$B525,lehmad!$A$2:$A$412,0))</f>
        <v>38353</v>
      </c>
      <c r="P525">
        <f>INDEX(lehmad!D$2:D$412,MATCH(klypsid!$B525,lehmad!$A$2:$A$412,0))</f>
        <v>110</v>
      </c>
      <c r="Q525">
        <f>INDEX(lehmad!E$2:E$412,MATCH(klypsid!$B525,lehmad!$A$2:$A$412,0))</f>
        <v>1</v>
      </c>
      <c r="R525" t="str">
        <f>INDEX(lehmad!F$2:F$412,MATCH(klypsid!$B525,lehmad!$A$2:$A$412,0))</f>
        <v>DYNASTY-ET</v>
      </c>
      <c r="S525">
        <f>INDEX(lehmad!H$2:H$412,MATCH(klypsid!$B525,lehmad!$A$2:$A$412,0))</f>
        <v>124</v>
      </c>
      <c r="T525">
        <f>INDEX(lehmad!K$2:K$412,MATCH(klypsid!$B525,lehmad!$A$2:$A$412,0))</f>
        <v>108</v>
      </c>
      <c r="U525" s="4">
        <f t="shared" si="16"/>
        <v>3</v>
      </c>
      <c r="V525">
        <f t="shared" si="17"/>
        <v>32</v>
      </c>
    </row>
    <row r="526" spans="1:22" x14ac:dyDescent="0.25">
      <c r="A526">
        <v>3282</v>
      </c>
      <c r="B526" t="str">
        <f>"E"&amp;A526</f>
        <v>E3282</v>
      </c>
      <c r="C526" t="s">
        <v>26</v>
      </c>
      <c r="D526">
        <v>1</v>
      </c>
      <c r="E526">
        <f>IF(D526&lt;4,D526,4)</f>
        <v>1</v>
      </c>
      <c r="F526" s="1">
        <v>39166</v>
      </c>
      <c r="G526" s="1">
        <v>39266</v>
      </c>
      <c r="H526" s="3">
        <f>G526-F526</f>
        <v>100</v>
      </c>
      <c r="I526" s="3">
        <f>IF(H526&lt;=60,1,IF(H526&lt;=150,2,3))</f>
        <v>2</v>
      </c>
      <c r="J526">
        <v>42.9</v>
      </c>
      <c r="K526">
        <v>2.74</v>
      </c>
      <c r="L526">
        <v>2.99</v>
      </c>
      <c r="M526">
        <v>15</v>
      </c>
      <c r="N526">
        <f>LOG(M526/100,2)+3</f>
        <v>0.26303440583379389</v>
      </c>
      <c r="O526">
        <f>INDEX(lehmad!B$2:B$412,MATCH(klypsid!$B526,lehmad!$A$2:$A$412,0))</f>
        <v>38353</v>
      </c>
      <c r="P526">
        <f>INDEX(lehmad!D$2:D$412,MATCH(klypsid!$B526,lehmad!$A$2:$A$412,0))</f>
        <v>110</v>
      </c>
      <c r="Q526">
        <f>INDEX(lehmad!E$2:E$412,MATCH(klypsid!$B526,lehmad!$A$2:$A$412,0))</f>
        <v>1</v>
      </c>
      <c r="R526" t="str">
        <f>INDEX(lehmad!F$2:F$412,MATCH(klypsid!$B526,lehmad!$A$2:$A$412,0))</f>
        <v>DYNASTY-ET</v>
      </c>
      <c r="S526">
        <f>INDEX(lehmad!H$2:H$412,MATCH(klypsid!$B526,lehmad!$A$2:$A$412,0))</f>
        <v>124</v>
      </c>
      <c r="T526">
        <f>INDEX(lehmad!K$2:K$412,MATCH(klypsid!$B526,lehmad!$A$2:$A$412,0))</f>
        <v>108</v>
      </c>
      <c r="U526" s="4">
        <f t="shared" si="16"/>
        <v>4</v>
      </c>
      <c r="V526">
        <f t="shared" si="17"/>
        <v>30</v>
      </c>
    </row>
    <row r="527" spans="1:22" x14ac:dyDescent="0.25">
      <c r="A527">
        <v>3282</v>
      </c>
      <c r="B527" t="str">
        <f>"E"&amp;A527</f>
        <v>E3282</v>
      </c>
      <c r="C527" t="s">
        <v>26</v>
      </c>
      <c r="D527">
        <v>1</v>
      </c>
      <c r="E527">
        <f>IF(D527&lt;4,D527,4)</f>
        <v>1</v>
      </c>
      <c r="F527" s="1">
        <v>39166</v>
      </c>
      <c r="G527" s="1">
        <v>39295</v>
      </c>
      <c r="H527" s="3">
        <f>G527-F527</f>
        <v>129</v>
      </c>
      <c r="I527" s="3">
        <f>IF(H527&lt;=60,1,IF(H527&lt;=150,2,3))</f>
        <v>2</v>
      </c>
      <c r="J527">
        <v>41.3</v>
      </c>
      <c r="K527">
        <v>3.29</v>
      </c>
      <c r="L527">
        <v>3.04</v>
      </c>
      <c r="M527">
        <v>35</v>
      </c>
      <c r="N527">
        <f>LOG(M527/100,2)+3</f>
        <v>1.4854268271702415</v>
      </c>
      <c r="O527">
        <f>INDEX(lehmad!B$2:B$412,MATCH(klypsid!$B527,lehmad!$A$2:$A$412,0))</f>
        <v>38353</v>
      </c>
      <c r="P527">
        <f>INDEX(lehmad!D$2:D$412,MATCH(klypsid!$B527,lehmad!$A$2:$A$412,0))</f>
        <v>110</v>
      </c>
      <c r="Q527">
        <f>INDEX(lehmad!E$2:E$412,MATCH(klypsid!$B527,lehmad!$A$2:$A$412,0))</f>
        <v>1</v>
      </c>
      <c r="R527" t="str">
        <f>INDEX(lehmad!F$2:F$412,MATCH(klypsid!$B527,lehmad!$A$2:$A$412,0))</f>
        <v>DYNASTY-ET</v>
      </c>
      <c r="S527">
        <f>INDEX(lehmad!H$2:H$412,MATCH(klypsid!$B527,lehmad!$A$2:$A$412,0))</f>
        <v>124</v>
      </c>
      <c r="T527">
        <f>INDEX(lehmad!K$2:K$412,MATCH(klypsid!$B527,lehmad!$A$2:$A$412,0))</f>
        <v>108</v>
      </c>
      <c r="U527" s="4">
        <f t="shared" si="16"/>
        <v>5</v>
      </c>
      <c r="V527">
        <f t="shared" si="17"/>
        <v>29</v>
      </c>
    </row>
    <row r="528" spans="1:22" x14ac:dyDescent="0.25">
      <c r="A528">
        <v>3282</v>
      </c>
      <c r="B528" t="str">
        <f>"E"&amp;A528</f>
        <v>E3282</v>
      </c>
      <c r="C528" t="s">
        <v>26</v>
      </c>
      <c r="D528">
        <v>1</v>
      </c>
      <c r="E528">
        <f>IF(D528&lt;4,D528,4)</f>
        <v>1</v>
      </c>
      <c r="F528" s="1">
        <v>39166</v>
      </c>
      <c r="G528" s="1">
        <v>39328</v>
      </c>
      <c r="H528" s="3">
        <f>G528-F528</f>
        <v>162</v>
      </c>
      <c r="I528" s="3">
        <f>IF(H528&lt;=60,1,IF(H528&lt;=150,2,3))</f>
        <v>3</v>
      </c>
      <c r="J528">
        <v>40.799999999999997</v>
      </c>
      <c r="K528">
        <v>3.89</v>
      </c>
      <c r="L528">
        <v>3.31</v>
      </c>
      <c r="M528">
        <v>33</v>
      </c>
      <c r="N528">
        <f>LOG(M528/100,2)+3</f>
        <v>1.4005379295837288</v>
      </c>
      <c r="O528">
        <f>INDEX(lehmad!B$2:B$412,MATCH(klypsid!$B528,lehmad!$A$2:$A$412,0))</f>
        <v>38353</v>
      </c>
      <c r="P528">
        <f>INDEX(lehmad!D$2:D$412,MATCH(klypsid!$B528,lehmad!$A$2:$A$412,0))</f>
        <v>110</v>
      </c>
      <c r="Q528">
        <f>INDEX(lehmad!E$2:E$412,MATCH(klypsid!$B528,lehmad!$A$2:$A$412,0))</f>
        <v>1</v>
      </c>
      <c r="R528" t="str">
        <f>INDEX(lehmad!F$2:F$412,MATCH(klypsid!$B528,lehmad!$A$2:$A$412,0))</f>
        <v>DYNASTY-ET</v>
      </c>
      <c r="S528">
        <f>INDEX(lehmad!H$2:H$412,MATCH(klypsid!$B528,lehmad!$A$2:$A$412,0))</f>
        <v>124</v>
      </c>
      <c r="T528">
        <f>INDEX(lehmad!K$2:K$412,MATCH(klypsid!$B528,lehmad!$A$2:$A$412,0))</f>
        <v>108</v>
      </c>
      <c r="U528" s="4">
        <f t="shared" si="16"/>
        <v>6</v>
      </c>
      <c r="V528">
        <f t="shared" si="17"/>
        <v>33</v>
      </c>
    </row>
    <row r="529" spans="1:22" x14ac:dyDescent="0.25">
      <c r="A529">
        <v>3282</v>
      </c>
      <c r="B529" t="str">
        <f>"E"&amp;A529</f>
        <v>E3282</v>
      </c>
      <c r="C529" t="s">
        <v>26</v>
      </c>
      <c r="D529">
        <v>1</v>
      </c>
      <c r="E529">
        <f>IF(D529&lt;4,D529,4)</f>
        <v>1</v>
      </c>
      <c r="F529" s="1">
        <v>39166</v>
      </c>
      <c r="G529" s="1">
        <v>39356</v>
      </c>
      <c r="H529" s="3">
        <f>G529-F529</f>
        <v>190</v>
      </c>
      <c r="I529" s="3">
        <f>IF(H529&lt;=60,1,IF(H529&lt;=150,2,3))</f>
        <v>3</v>
      </c>
      <c r="J529">
        <v>37.9</v>
      </c>
      <c r="K529">
        <v>4.03</v>
      </c>
      <c r="L529">
        <v>3.31</v>
      </c>
      <c r="M529">
        <v>23</v>
      </c>
      <c r="N529">
        <f>LOG(M529/100,2)+3</f>
        <v>0.87970576628228825</v>
      </c>
      <c r="O529">
        <f>INDEX(lehmad!B$2:B$412,MATCH(klypsid!$B529,lehmad!$A$2:$A$412,0))</f>
        <v>38353</v>
      </c>
      <c r="P529">
        <f>INDEX(lehmad!D$2:D$412,MATCH(klypsid!$B529,lehmad!$A$2:$A$412,0))</f>
        <v>110</v>
      </c>
      <c r="Q529">
        <f>INDEX(lehmad!E$2:E$412,MATCH(klypsid!$B529,lehmad!$A$2:$A$412,0))</f>
        <v>1</v>
      </c>
      <c r="R529" t="str">
        <f>INDEX(lehmad!F$2:F$412,MATCH(klypsid!$B529,lehmad!$A$2:$A$412,0))</f>
        <v>DYNASTY-ET</v>
      </c>
      <c r="S529">
        <f>INDEX(lehmad!H$2:H$412,MATCH(klypsid!$B529,lehmad!$A$2:$A$412,0))</f>
        <v>124</v>
      </c>
      <c r="T529">
        <f>INDEX(lehmad!K$2:K$412,MATCH(klypsid!$B529,lehmad!$A$2:$A$412,0))</f>
        <v>108</v>
      </c>
      <c r="U529" s="4">
        <f t="shared" si="16"/>
        <v>7</v>
      </c>
      <c r="V529">
        <f t="shared" si="17"/>
        <v>28</v>
      </c>
    </row>
    <row r="530" spans="1:22" x14ac:dyDescent="0.25">
      <c r="A530">
        <v>3282</v>
      </c>
      <c r="B530" t="str">
        <f>"E"&amp;A530</f>
        <v>E3282</v>
      </c>
      <c r="C530" t="s">
        <v>26</v>
      </c>
      <c r="D530">
        <v>1</v>
      </c>
      <c r="E530">
        <f>IF(D530&lt;4,D530,4)</f>
        <v>1</v>
      </c>
      <c r="F530" s="1">
        <v>39166</v>
      </c>
      <c r="G530" s="1">
        <v>39387</v>
      </c>
      <c r="H530" s="3">
        <f>G530-F530</f>
        <v>221</v>
      </c>
      <c r="I530" s="3">
        <f>IF(H530&lt;=60,1,IF(H530&lt;=150,2,3))</f>
        <v>3</v>
      </c>
      <c r="J530">
        <v>33.5</v>
      </c>
      <c r="K530">
        <v>4.1500000000000004</v>
      </c>
      <c r="L530">
        <v>3.45</v>
      </c>
      <c r="M530">
        <v>28</v>
      </c>
      <c r="N530">
        <f>LOG(M530/100,2)+3</f>
        <v>1.1634987322828796</v>
      </c>
      <c r="O530">
        <f>INDEX(lehmad!B$2:B$412,MATCH(klypsid!$B530,lehmad!$A$2:$A$412,0))</f>
        <v>38353</v>
      </c>
      <c r="P530">
        <f>INDEX(lehmad!D$2:D$412,MATCH(klypsid!$B530,lehmad!$A$2:$A$412,0))</f>
        <v>110</v>
      </c>
      <c r="Q530">
        <f>INDEX(lehmad!E$2:E$412,MATCH(klypsid!$B530,lehmad!$A$2:$A$412,0))</f>
        <v>1</v>
      </c>
      <c r="R530" t="str">
        <f>INDEX(lehmad!F$2:F$412,MATCH(klypsid!$B530,lehmad!$A$2:$A$412,0))</f>
        <v>DYNASTY-ET</v>
      </c>
      <c r="S530">
        <f>INDEX(lehmad!H$2:H$412,MATCH(klypsid!$B530,lehmad!$A$2:$A$412,0))</f>
        <v>124</v>
      </c>
      <c r="T530">
        <f>INDEX(lehmad!K$2:K$412,MATCH(klypsid!$B530,lehmad!$A$2:$A$412,0))</f>
        <v>108</v>
      </c>
      <c r="U530" s="4">
        <f t="shared" si="16"/>
        <v>8</v>
      </c>
      <c r="V530">
        <f t="shared" si="17"/>
        <v>31</v>
      </c>
    </row>
    <row r="531" spans="1:22" x14ac:dyDescent="0.25">
      <c r="A531">
        <v>3282</v>
      </c>
      <c r="B531" t="str">
        <f>"E"&amp;A531</f>
        <v>E3282</v>
      </c>
      <c r="C531" t="s">
        <v>26</v>
      </c>
      <c r="D531">
        <v>1</v>
      </c>
      <c r="E531">
        <f>IF(D531&lt;4,D531,4)</f>
        <v>1</v>
      </c>
      <c r="F531" s="1">
        <v>39166</v>
      </c>
      <c r="G531" s="1">
        <v>39418</v>
      </c>
      <c r="H531" s="3">
        <f>G531-F531</f>
        <v>252</v>
      </c>
      <c r="I531" s="3">
        <f>IF(H531&lt;=60,1,IF(H531&lt;=150,2,3))</f>
        <v>3</v>
      </c>
      <c r="J531">
        <v>27.9</v>
      </c>
      <c r="K531">
        <v>7.65</v>
      </c>
      <c r="L531">
        <v>3.9</v>
      </c>
      <c r="M531">
        <v>155</v>
      </c>
      <c r="N531">
        <f>LOG(M531/100,2)+3</f>
        <v>3.6322682154995132</v>
      </c>
      <c r="O531">
        <f>INDEX(lehmad!B$2:B$412,MATCH(klypsid!$B531,lehmad!$A$2:$A$412,0))</f>
        <v>38353</v>
      </c>
      <c r="P531">
        <f>INDEX(lehmad!D$2:D$412,MATCH(klypsid!$B531,lehmad!$A$2:$A$412,0))</f>
        <v>110</v>
      </c>
      <c r="Q531">
        <f>INDEX(lehmad!E$2:E$412,MATCH(klypsid!$B531,lehmad!$A$2:$A$412,0))</f>
        <v>1</v>
      </c>
      <c r="R531" t="str">
        <f>INDEX(lehmad!F$2:F$412,MATCH(klypsid!$B531,lehmad!$A$2:$A$412,0))</f>
        <v>DYNASTY-ET</v>
      </c>
      <c r="S531">
        <f>INDEX(lehmad!H$2:H$412,MATCH(klypsid!$B531,lehmad!$A$2:$A$412,0))</f>
        <v>124</v>
      </c>
      <c r="T531">
        <f>INDEX(lehmad!K$2:K$412,MATCH(klypsid!$B531,lehmad!$A$2:$A$412,0))</f>
        <v>108</v>
      </c>
      <c r="U531" s="4">
        <f t="shared" si="16"/>
        <v>9</v>
      </c>
      <c r="V531">
        <f t="shared" si="17"/>
        <v>31</v>
      </c>
    </row>
    <row r="532" spans="1:22" x14ac:dyDescent="0.25">
      <c r="A532">
        <v>3282</v>
      </c>
      <c r="B532" t="str">
        <f>"E"&amp;A532</f>
        <v>E3282</v>
      </c>
      <c r="C532" t="s">
        <v>26</v>
      </c>
      <c r="D532">
        <v>1</v>
      </c>
      <c r="E532">
        <f>IF(D532&lt;4,D532,4)</f>
        <v>1</v>
      </c>
      <c r="F532" s="1">
        <v>39166</v>
      </c>
      <c r="G532" s="1">
        <v>39450</v>
      </c>
      <c r="H532" s="3">
        <f>G532-F532</f>
        <v>284</v>
      </c>
      <c r="I532" s="3">
        <f>IF(H532&lt;=60,1,IF(H532&lt;=150,2,3))</f>
        <v>3</v>
      </c>
      <c r="J532">
        <v>34.700000000000003</v>
      </c>
      <c r="K532">
        <v>3.99</v>
      </c>
      <c r="L532">
        <v>3.67</v>
      </c>
      <c r="M532">
        <v>66</v>
      </c>
      <c r="N532">
        <f>LOG(M532/100,2)+3</f>
        <v>2.400537929583729</v>
      </c>
      <c r="O532">
        <f>INDEX(lehmad!B$2:B$412,MATCH(klypsid!$B532,lehmad!$A$2:$A$412,0))</f>
        <v>38353</v>
      </c>
      <c r="P532">
        <f>INDEX(lehmad!D$2:D$412,MATCH(klypsid!$B532,lehmad!$A$2:$A$412,0))</f>
        <v>110</v>
      </c>
      <c r="Q532">
        <f>INDEX(lehmad!E$2:E$412,MATCH(klypsid!$B532,lehmad!$A$2:$A$412,0))</f>
        <v>1</v>
      </c>
      <c r="R532" t="str">
        <f>INDEX(lehmad!F$2:F$412,MATCH(klypsid!$B532,lehmad!$A$2:$A$412,0))</f>
        <v>DYNASTY-ET</v>
      </c>
      <c r="S532">
        <f>INDEX(lehmad!H$2:H$412,MATCH(klypsid!$B532,lehmad!$A$2:$A$412,0))</f>
        <v>124</v>
      </c>
      <c r="T532">
        <f>INDEX(lehmad!K$2:K$412,MATCH(klypsid!$B532,lehmad!$A$2:$A$412,0))</f>
        <v>108</v>
      </c>
      <c r="U532" s="4">
        <f t="shared" si="16"/>
        <v>10</v>
      </c>
      <c r="V532">
        <f t="shared" si="17"/>
        <v>32</v>
      </c>
    </row>
    <row r="533" spans="1:22" x14ac:dyDescent="0.25">
      <c r="A533">
        <v>3282</v>
      </c>
      <c r="B533" t="str">
        <f>"E"&amp;A533</f>
        <v>E3282</v>
      </c>
      <c r="C533" t="s">
        <v>26</v>
      </c>
      <c r="D533">
        <v>1</v>
      </c>
      <c r="E533">
        <f>IF(D533&lt;4,D533,4)</f>
        <v>1</v>
      </c>
      <c r="F533" s="1">
        <v>39166</v>
      </c>
      <c r="G533" s="1">
        <v>39481</v>
      </c>
      <c r="H533" s="3">
        <f>G533-F533</f>
        <v>315</v>
      </c>
      <c r="I533" s="3">
        <f>IF(H533&lt;=60,1,IF(H533&lt;=150,2,3))</f>
        <v>3</v>
      </c>
      <c r="J533">
        <v>28.4</v>
      </c>
      <c r="K533">
        <v>4.4800000000000004</v>
      </c>
      <c r="L533">
        <v>3.59</v>
      </c>
      <c r="M533">
        <v>21</v>
      </c>
      <c r="N533">
        <f>LOG(M533/100,2)+3</f>
        <v>0.74846123300403544</v>
      </c>
      <c r="O533">
        <f>INDEX(lehmad!B$2:B$412,MATCH(klypsid!$B533,lehmad!$A$2:$A$412,0))</f>
        <v>38353</v>
      </c>
      <c r="P533">
        <f>INDEX(lehmad!D$2:D$412,MATCH(klypsid!$B533,lehmad!$A$2:$A$412,0))</f>
        <v>110</v>
      </c>
      <c r="Q533">
        <f>INDEX(lehmad!E$2:E$412,MATCH(klypsid!$B533,lehmad!$A$2:$A$412,0))</f>
        <v>1</v>
      </c>
      <c r="R533" t="str">
        <f>INDEX(lehmad!F$2:F$412,MATCH(klypsid!$B533,lehmad!$A$2:$A$412,0))</f>
        <v>DYNASTY-ET</v>
      </c>
      <c r="S533">
        <f>INDEX(lehmad!H$2:H$412,MATCH(klypsid!$B533,lehmad!$A$2:$A$412,0))</f>
        <v>124</v>
      </c>
      <c r="T533">
        <f>INDEX(lehmad!K$2:K$412,MATCH(klypsid!$B533,lehmad!$A$2:$A$412,0))</f>
        <v>108</v>
      </c>
      <c r="U533" s="4">
        <f t="shared" si="16"/>
        <v>11</v>
      </c>
      <c r="V533">
        <f t="shared" si="17"/>
        <v>31</v>
      </c>
    </row>
    <row r="534" spans="1:22" x14ac:dyDescent="0.25">
      <c r="A534">
        <v>3282</v>
      </c>
      <c r="B534" t="str">
        <f>"E"&amp;A534</f>
        <v>E3282</v>
      </c>
      <c r="C534" t="s">
        <v>26</v>
      </c>
      <c r="D534">
        <v>1</v>
      </c>
      <c r="E534">
        <f>IF(D534&lt;4,D534,4)</f>
        <v>1</v>
      </c>
      <c r="F534" s="1">
        <v>39166</v>
      </c>
      <c r="G534" s="1">
        <v>39509</v>
      </c>
      <c r="H534" s="3">
        <f>G534-F534</f>
        <v>343</v>
      </c>
      <c r="I534" s="3">
        <f>IF(H534&lt;=60,1,IF(H534&lt;=150,2,3))</f>
        <v>3</v>
      </c>
      <c r="J534">
        <v>29.4</v>
      </c>
      <c r="K534">
        <v>4.13</v>
      </c>
      <c r="L534">
        <v>3.4</v>
      </c>
      <c r="M534">
        <v>27</v>
      </c>
      <c r="N534">
        <f>LOG(M534/100,2)+3</f>
        <v>1.1110313123887439</v>
      </c>
      <c r="O534">
        <f>INDEX(lehmad!B$2:B$412,MATCH(klypsid!$B534,lehmad!$A$2:$A$412,0))</f>
        <v>38353</v>
      </c>
      <c r="P534">
        <f>INDEX(lehmad!D$2:D$412,MATCH(klypsid!$B534,lehmad!$A$2:$A$412,0))</f>
        <v>110</v>
      </c>
      <c r="Q534">
        <f>INDEX(lehmad!E$2:E$412,MATCH(klypsid!$B534,lehmad!$A$2:$A$412,0))</f>
        <v>1</v>
      </c>
      <c r="R534" t="str">
        <f>INDEX(lehmad!F$2:F$412,MATCH(klypsid!$B534,lehmad!$A$2:$A$412,0))</f>
        <v>DYNASTY-ET</v>
      </c>
      <c r="S534">
        <f>INDEX(lehmad!H$2:H$412,MATCH(klypsid!$B534,lehmad!$A$2:$A$412,0))</f>
        <v>124</v>
      </c>
      <c r="T534">
        <f>INDEX(lehmad!K$2:K$412,MATCH(klypsid!$B534,lehmad!$A$2:$A$412,0))</f>
        <v>108</v>
      </c>
      <c r="U534" s="4">
        <f t="shared" si="16"/>
        <v>12</v>
      </c>
      <c r="V534">
        <f t="shared" si="17"/>
        <v>28</v>
      </c>
    </row>
    <row r="535" spans="1:22" x14ac:dyDescent="0.25">
      <c r="A535">
        <v>3282</v>
      </c>
      <c r="B535" t="str">
        <f>"E"&amp;A535</f>
        <v>E3282</v>
      </c>
      <c r="C535" t="s">
        <v>26</v>
      </c>
      <c r="D535">
        <v>1</v>
      </c>
      <c r="E535">
        <f>IF(D535&lt;4,D535,4)</f>
        <v>1</v>
      </c>
      <c r="F535" s="1">
        <v>39166</v>
      </c>
      <c r="G535" s="1">
        <v>39539</v>
      </c>
      <c r="H535" s="3">
        <f>G535-F535</f>
        <v>373</v>
      </c>
      <c r="I535" s="3">
        <f>IF(H535&lt;=60,1,IF(H535&lt;=150,2,3))</f>
        <v>3</v>
      </c>
      <c r="J535">
        <v>20.3</v>
      </c>
      <c r="K535">
        <v>5.19</v>
      </c>
      <c r="L535">
        <v>3.56</v>
      </c>
      <c r="M535">
        <v>60</v>
      </c>
      <c r="N535">
        <f>LOG(M535/100,2)+3</f>
        <v>2.2630344058337939</v>
      </c>
      <c r="O535">
        <f>INDEX(lehmad!B$2:B$412,MATCH(klypsid!$B535,lehmad!$A$2:$A$412,0))</f>
        <v>38353</v>
      </c>
      <c r="P535">
        <f>INDEX(lehmad!D$2:D$412,MATCH(klypsid!$B535,lehmad!$A$2:$A$412,0))</f>
        <v>110</v>
      </c>
      <c r="Q535">
        <f>INDEX(lehmad!E$2:E$412,MATCH(klypsid!$B535,lehmad!$A$2:$A$412,0))</f>
        <v>1</v>
      </c>
      <c r="R535" t="str">
        <f>INDEX(lehmad!F$2:F$412,MATCH(klypsid!$B535,lehmad!$A$2:$A$412,0))</f>
        <v>DYNASTY-ET</v>
      </c>
      <c r="S535">
        <f>INDEX(lehmad!H$2:H$412,MATCH(klypsid!$B535,lehmad!$A$2:$A$412,0))</f>
        <v>124</v>
      </c>
      <c r="T535">
        <f>INDEX(lehmad!K$2:K$412,MATCH(klypsid!$B535,lehmad!$A$2:$A$412,0))</f>
        <v>108</v>
      </c>
      <c r="U535" s="4">
        <f t="shared" si="16"/>
        <v>13</v>
      </c>
      <c r="V535">
        <f t="shared" si="17"/>
        <v>30</v>
      </c>
    </row>
    <row r="536" spans="1:22" x14ac:dyDescent="0.25">
      <c r="A536">
        <v>3282</v>
      </c>
      <c r="B536" t="str">
        <f>"E"&amp;A536</f>
        <v>E3282</v>
      </c>
      <c r="C536" t="s">
        <v>26</v>
      </c>
      <c r="D536">
        <v>1</v>
      </c>
      <c r="E536">
        <f>IF(D536&lt;4,D536,4)</f>
        <v>1</v>
      </c>
      <c r="F536" s="1">
        <v>39166</v>
      </c>
      <c r="G536" s="1">
        <v>39572</v>
      </c>
      <c r="H536" s="3">
        <f>G536-F536</f>
        <v>406</v>
      </c>
      <c r="I536" s="3">
        <f>IF(H536&lt;=60,1,IF(H536&lt;=150,2,3))</f>
        <v>3</v>
      </c>
      <c r="J536">
        <v>20</v>
      </c>
      <c r="K536">
        <v>4.53</v>
      </c>
      <c r="L536">
        <v>3.63</v>
      </c>
      <c r="M536">
        <v>62</v>
      </c>
      <c r="N536">
        <f>LOG(M536/100,2)+3</f>
        <v>2.3103401206121505</v>
      </c>
      <c r="O536">
        <f>INDEX(lehmad!B$2:B$412,MATCH(klypsid!$B536,lehmad!$A$2:$A$412,0))</f>
        <v>38353</v>
      </c>
      <c r="P536">
        <f>INDEX(lehmad!D$2:D$412,MATCH(klypsid!$B536,lehmad!$A$2:$A$412,0))</f>
        <v>110</v>
      </c>
      <c r="Q536">
        <f>INDEX(lehmad!E$2:E$412,MATCH(klypsid!$B536,lehmad!$A$2:$A$412,0))</f>
        <v>1</v>
      </c>
      <c r="R536" t="str">
        <f>INDEX(lehmad!F$2:F$412,MATCH(klypsid!$B536,lehmad!$A$2:$A$412,0))</f>
        <v>DYNASTY-ET</v>
      </c>
      <c r="S536">
        <f>INDEX(lehmad!H$2:H$412,MATCH(klypsid!$B536,lehmad!$A$2:$A$412,0))</f>
        <v>124</v>
      </c>
      <c r="T536">
        <f>INDEX(lehmad!K$2:K$412,MATCH(klypsid!$B536,lehmad!$A$2:$A$412,0))</f>
        <v>108</v>
      </c>
      <c r="U536" s="4">
        <f t="shared" si="16"/>
        <v>14</v>
      </c>
      <c r="V536">
        <f t="shared" si="17"/>
        <v>33</v>
      </c>
    </row>
    <row r="537" spans="1:22" x14ac:dyDescent="0.25">
      <c r="A537">
        <v>3282</v>
      </c>
      <c r="B537" t="str">
        <f>"E"&amp;A537</f>
        <v>E3282</v>
      </c>
      <c r="C537" t="s">
        <v>26</v>
      </c>
      <c r="D537">
        <v>1</v>
      </c>
      <c r="E537">
        <f>IF(D537&lt;4,D537,4)</f>
        <v>1</v>
      </c>
      <c r="F537" s="1">
        <v>39166</v>
      </c>
      <c r="G537" s="1">
        <v>39600</v>
      </c>
      <c r="H537" s="3">
        <f>G537-F537</f>
        <v>434</v>
      </c>
      <c r="I537" s="3">
        <f>IF(H537&lt;=60,1,IF(H537&lt;=150,2,3))</f>
        <v>3</v>
      </c>
      <c r="J537">
        <v>19.899999999999999</v>
      </c>
      <c r="K537">
        <v>4.83</v>
      </c>
      <c r="L537">
        <v>3.66</v>
      </c>
      <c r="M537">
        <v>58</v>
      </c>
      <c r="N537">
        <f>LOG(M537/100,2)+3</f>
        <v>2.2141248053528475</v>
      </c>
      <c r="O537">
        <f>INDEX(lehmad!B$2:B$412,MATCH(klypsid!$B537,lehmad!$A$2:$A$412,0))</f>
        <v>38353</v>
      </c>
      <c r="P537">
        <f>INDEX(lehmad!D$2:D$412,MATCH(klypsid!$B537,lehmad!$A$2:$A$412,0))</f>
        <v>110</v>
      </c>
      <c r="Q537">
        <f>INDEX(lehmad!E$2:E$412,MATCH(klypsid!$B537,lehmad!$A$2:$A$412,0))</f>
        <v>1</v>
      </c>
      <c r="R537" t="str">
        <f>INDEX(lehmad!F$2:F$412,MATCH(klypsid!$B537,lehmad!$A$2:$A$412,0))</f>
        <v>DYNASTY-ET</v>
      </c>
      <c r="S537">
        <f>INDEX(lehmad!H$2:H$412,MATCH(klypsid!$B537,lehmad!$A$2:$A$412,0))</f>
        <v>124</v>
      </c>
      <c r="T537">
        <f>INDEX(lehmad!K$2:K$412,MATCH(klypsid!$B537,lehmad!$A$2:$A$412,0))</f>
        <v>108</v>
      </c>
      <c r="U537" s="4">
        <f t="shared" si="16"/>
        <v>15</v>
      </c>
      <c r="V537">
        <f t="shared" si="17"/>
        <v>28</v>
      </c>
    </row>
    <row r="538" spans="1:22" x14ac:dyDescent="0.25">
      <c r="A538">
        <v>3282</v>
      </c>
      <c r="B538" t="str">
        <f>"E"&amp;A538</f>
        <v>E3282</v>
      </c>
      <c r="C538" t="s">
        <v>26</v>
      </c>
      <c r="D538">
        <v>1</v>
      </c>
      <c r="E538">
        <f>IF(D538&lt;4,D538,4)</f>
        <v>1</v>
      </c>
      <c r="F538" s="1">
        <v>39166</v>
      </c>
      <c r="G538" s="1">
        <v>39631</v>
      </c>
      <c r="H538" s="3">
        <f>G538-F538</f>
        <v>465</v>
      </c>
      <c r="I538" s="3">
        <f>IF(H538&lt;=60,1,IF(H538&lt;=150,2,3))</f>
        <v>3</v>
      </c>
      <c r="J538">
        <v>21.3</v>
      </c>
      <c r="K538">
        <v>4.51</v>
      </c>
      <c r="L538">
        <v>3.61</v>
      </c>
      <c r="M538">
        <v>71</v>
      </c>
      <c r="N538">
        <f>LOG(M538/100,2)+3</f>
        <v>2.5058909297299574</v>
      </c>
      <c r="O538">
        <f>INDEX(lehmad!B$2:B$412,MATCH(klypsid!$B538,lehmad!$A$2:$A$412,0))</f>
        <v>38353</v>
      </c>
      <c r="P538">
        <f>INDEX(lehmad!D$2:D$412,MATCH(klypsid!$B538,lehmad!$A$2:$A$412,0))</f>
        <v>110</v>
      </c>
      <c r="Q538">
        <f>INDEX(lehmad!E$2:E$412,MATCH(klypsid!$B538,lehmad!$A$2:$A$412,0))</f>
        <v>1</v>
      </c>
      <c r="R538" t="str">
        <f>INDEX(lehmad!F$2:F$412,MATCH(klypsid!$B538,lehmad!$A$2:$A$412,0))</f>
        <v>DYNASTY-ET</v>
      </c>
      <c r="S538">
        <f>INDEX(lehmad!H$2:H$412,MATCH(klypsid!$B538,lehmad!$A$2:$A$412,0))</f>
        <v>124</v>
      </c>
      <c r="T538">
        <f>INDEX(lehmad!K$2:K$412,MATCH(klypsid!$B538,lehmad!$A$2:$A$412,0))</f>
        <v>108</v>
      </c>
      <c r="U538" s="4">
        <f t="shared" si="16"/>
        <v>16</v>
      </c>
      <c r="V538">
        <f t="shared" si="17"/>
        <v>31</v>
      </c>
    </row>
    <row r="539" spans="1:22" x14ac:dyDescent="0.25">
      <c r="A539">
        <v>3282</v>
      </c>
      <c r="B539" t="str">
        <f>"E"&amp;A539</f>
        <v>E3282</v>
      </c>
      <c r="C539" t="s">
        <v>26</v>
      </c>
      <c r="D539">
        <v>2</v>
      </c>
      <c r="E539">
        <f>IF(D539&lt;4,D539,4)</f>
        <v>2</v>
      </c>
      <c r="F539" s="1">
        <v>39725</v>
      </c>
      <c r="G539" s="1">
        <v>39754</v>
      </c>
      <c r="H539" s="3">
        <f>G539-F539</f>
        <v>29</v>
      </c>
      <c r="I539" s="3">
        <f>IF(H539&lt;=60,1,IF(H539&lt;=150,2,3))</f>
        <v>1</v>
      </c>
      <c r="J539">
        <v>51</v>
      </c>
      <c r="K539">
        <v>4.4800000000000004</v>
      </c>
      <c r="L539">
        <v>3.36</v>
      </c>
      <c r="M539">
        <v>14</v>
      </c>
      <c r="N539">
        <f>LOG(M539/100,2)+3</f>
        <v>0.16349873228287937</v>
      </c>
      <c r="O539">
        <f>INDEX(lehmad!B$2:B$412,MATCH(klypsid!$B539,lehmad!$A$2:$A$412,0))</f>
        <v>38353</v>
      </c>
      <c r="P539">
        <f>INDEX(lehmad!D$2:D$412,MATCH(klypsid!$B539,lehmad!$A$2:$A$412,0))</f>
        <v>110</v>
      </c>
      <c r="Q539">
        <f>INDEX(lehmad!E$2:E$412,MATCH(klypsid!$B539,lehmad!$A$2:$A$412,0))</f>
        <v>1</v>
      </c>
      <c r="R539" t="str">
        <f>INDEX(lehmad!F$2:F$412,MATCH(klypsid!$B539,lehmad!$A$2:$A$412,0))</f>
        <v>DYNASTY-ET</v>
      </c>
      <c r="S539">
        <f>INDEX(lehmad!H$2:H$412,MATCH(klypsid!$B539,lehmad!$A$2:$A$412,0))</f>
        <v>124</v>
      </c>
      <c r="T539">
        <f>INDEX(lehmad!K$2:K$412,MATCH(klypsid!$B539,lehmad!$A$2:$A$412,0))</f>
        <v>108</v>
      </c>
      <c r="U539" s="4">
        <f t="shared" si="16"/>
        <v>1</v>
      </c>
      <c r="V539">
        <f t="shared" si="17"/>
        <v>29</v>
      </c>
    </row>
    <row r="540" spans="1:22" x14ac:dyDescent="0.25">
      <c r="A540">
        <v>3282</v>
      </c>
      <c r="B540" t="str">
        <f>"E"&amp;A540</f>
        <v>E3282</v>
      </c>
      <c r="C540" t="s">
        <v>26</v>
      </c>
      <c r="D540">
        <v>2</v>
      </c>
      <c r="E540">
        <f>IF(D540&lt;4,D540,4)</f>
        <v>2</v>
      </c>
      <c r="F540" s="1">
        <v>39725</v>
      </c>
      <c r="G540" s="1">
        <v>39783</v>
      </c>
      <c r="H540" s="3">
        <f>G540-F540</f>
        <v>58</v>
      </c>
      <c r="I540" s="3">
        <f>IF(H540&lt;=60,1,IF(H540&lt;=150,2,3))</f>
        <v>1</v>
      </c>
      <c r="J540">
        <v>50.8</v>
      </c>
      <c r="K540">
        <v>4.0999999999999996</v>
      </c>
      <c r="L540">
        <v>3.31</v>
      </c>
      <c r="M540">
        <v>12</v>
      </c>
      <c r="N540">
        <f>LOG(M540/100,2)+3</f>
        <v>-5.8893689053568732E-2</v>
      </c>
      <c r="O540">
        <f>INDEX(lehmad!B$2:B$412,MATCH(klypsid!$B540,lehmad!$A$2:$A$412,0))</f>
        <v>38353</v>
      </c>
      <c r="P540">
        <f>INDEX(lehmad!D$2:D$412,MATCH(klypsid!$B540,lehmad!$A$2:$A$412,0))</f>
        <v>110</v>
      </c>
      <c r="Q540">
        <f>INDEX(lehmad!E$2:E$412,MATCH(klypsid!$B540,lehmad!$A$2:$A$412,0))</f>
        <v>1</v>
      </c>
      <c r="R540" t="str">
        <f>INDEX(lehmad!F$2:F$412,MATCH(klypsid!$B540,lehmad!$A$2:$A$412,0))</f>
        <v>DYNASTY-ET</v>
      </c>
      <c r="S540">
        <f>INDEX(lehmad!H$2:H$412,MATCH(klypsid!$B540,lehmad!$A$2:$A$412,0))</f>
        <v>124</v>
      </c>
      <c r="T540">
        <f>INDEX(lehmad!K$2:K$412,MATCH(klypsid!$B540,lehmad!$A$2:$A$412,0))</f>
        <v>108</v>
      </c>
      <c r="U540" s="4">
        <f t="shared" si="16"/>
        <v>2</v>
      </c>
      <c r="V540">
        <f t="shared" si="17"/>
        <v>29</v>
      </c>
    </row>
    <row r="541" spans="1:22" x14ac:dyDescent="0.25">
      <c r="A541">
        <v>3282</v>
      </c>
      <c r="B541" t="str">
        <f>"E"&amp;A541</f>
        <v>E3282</v>
      </c>
      <c r="C541" t="s">
        <v>26</v>
      </c>
      <c r="D541">
        <v>2</v>
      </c>
      <c r="E541">
        <f>IF(D541&lt;4,D541,4)</f>
        <v>2</v>
      </c>
      <c r="F541" s="1">
        <v>39725</v>
      </c>
      <c r="G541" s="1">
        <v>39817</v>
      </c>
      <c r="H541" s="3">
        <f>G541-F541</f>
        <v>92</v>
      </c>
      <c r="I541" s="3">
        <f>IF(H541&lt;=60,1,IF(H541&lt;=150,2,3))</f>
        <v>2</v>
      </c>
      <c r="J541">
        <v>40</v>
      </c>
      <c r="K541">
        <v>4.34</v>
      </c>
      <c r="L541">
        <v>3.21</v>
      </c>
      <c r="M541">
        <v>38</v>
      </c>
      <c r="N541">
        <f>LOG(M541/100,2)+3</f>
        <v>1.6040713236688608</v>
      </c>
      <c r="O541">
        <f>INDEX(lehmad!B$2:B$412,MATCH(klypsid!$B541,lehmad!$A$2:$A$412,0))</f>
        <v>38353</v>
      </c>
      <c r="P541">
        <f>INDEX(lehmad!D$2:D$412,MATCH(klypsid!$B541,lehmad!$A$2:$A$412,0))</f>
        <v>110</v>
      </c>
      <c r="Q541">
        <f>INDEX(lehmad!E$2:E$412,MATCH(klypsid!$B541,lehmad!$A$2:$A$412,0))</f>
        <v>1</v>
      </c>
      <c r="R541" t="str">
        <f>INDEX(lehmad!F$2:F$412,MATCH(klypsid!$B541,lehmad!$A$2:$A$412,0))</f>
        <v>DYNASTY-ET</v>
      </c>
      <c r="S541">
        <f>INDEX(lehmad!H$2:H$412,MATCH(klypsid!$B541,lehmad!$A$2:$A$412,0))</f>
        <v>124</v>
      </c>
      <c r="T541">
        <f>INDEX(lehmad!K$2:K$412,MATCH(klypsid!$B541,lehmad!$A$2:$A$412,0))</f>
        <v>108</v>
      </c>
      <c r="U541" s="4">
        <f t="shared" si="16"/>
        <v>3</v>
      </c>
      <c r="V541">
        <f t="shared" si="17"/>
        <v>34</v>
      </c>
    </row>
    <row r="542" spans="1:22" x14ac:dyDescent="0.25">
      <c r="A542">
        <v>3282</v>
      </c>
      <c r="B542" t="str">
        <f>"E"&amp;A542</f>
        <v>E3282</v>
      </c>
      <c r="C542" t="s">
        <v>26</v>
      </c>
      <c r="D542">
        <v>2</v>
      </c>
      <c r="E542">
        <f>IF(D542&lt;4,D542,4)</f>
        <v>2</v>
      </c>
      <c r="F542" s="1">
        <v>39725</v>
      </c>
      <c r="G542" s="1">
        <v>39845</v>
      </c>
      <c r="H542" s="3">
        <f>G542-F542</f>
        <v>120</v>
      </c>
      <c r="I542" s="3">
        <f>IF(H542&lt;=60,1,IF(H542&lt;=150,2,3))</f>
        <v>2</v>
      </c>
      <c r="J542">
        <v>47.5</v>
      </c>
      <c r="K542">
        <v>3.9</v>
      </c>
      <c r="L542">
        <v>3.24</v>
      </c>
      <c r="M542">
        <v>14</v>
      </c>
      <c r="N542">
        <f>LOG(M542/100,2)+3</f>
        <v>0.16349873228287937</v>
      </c>
      <c r="O542">
        <f>INDEX(lehmad!B$2:B$412,MATCH(klypsid!$B542,lehmad!$A$2:$A$412,0))</f>
        <v>38353</v>
      </c>
      <c r="P542">
        <f>INDEX(lehmad!D$2:D$412,MATCH(klypsid!$B542,lehmad!$A$2:$A$412,0))</f>
        <v>110</v>
      </c>
      <c r="Q542">
        <f>INDEX(lehmad!E$2:E$412,MATCH(klypsid!$B542,lehmad!$A$2:$A$412,0))</f>
        <v>1</v>
      </c>
      <c r="R542" t="str">
        <f>INDEX(lehmad!F$2:F$412,MATCH(klypsid!$B542,lehmad!$A$2:$A$412,0))</f>
        <v>DYNASTY-ET</v>
      </c>
      <c r="S542">
        <f>INDEX(lehmad!H$2:H$412,MATCH(klypsid!$B542,lehmad!$A$2:$A$412,0))</f>
        <v>124</v>
      </c>
      <c r="T542">
        <f>INDEX(lehmad!K$2:K$412,MATCH(klypsid!$B542,lehmad!$A$2:$A$412,0))</f>
        <v>108</v>
      </c>
      <c r="U542" s="4">
        <f t="shared" si="16"/>
        <v>4</v>
      </c>
      <c r="V542">
        <f t="shared" si="17"/>
        <v>28</v>
      </c>
    </row>
    <row r="543" spans="1:22" x14ac:dyDescent="0.25">
      <c r="A543">
        <v>3282</v>
      </c>
      <c r="B543" t="str">
        <f>"E"&amp;A543</f>
        <v>E3282</v>
      </c>
      <c r="C543" t="s">
        <v>26</v>
      </c>
      <c r="D543">
        <v>2</v>
      </c>
      <c r="E543">
        <f>IF(D543&lt;4,D543,4)</f>
        <v>2</v>
      </c>
      <c r="F543" s="1">
        <v>39725</v>
      </c>
      <c r="G543" s="1">
        <v>39875</v>
      </c>
      <c r="H543" s="3">
        <f>G543-F543</f>
        <v>150</v>
      </c>
      <c r="I543" s="3">
        <f>IF(H543&lt;=60,1,IF(H543&lt;=150,2,3))</f>
        <v>2</v>
      </c>
      <c r="J543">
        <v>44.9</v>
      </c>
      <c r="K543">
        <v>4.0599999999999996</v>
      </c>
      <c r="L543">
        <v>3.23</v>
      </c>
      <c r="M543">
        <v>16</v>
      </c>
      <c r="N543">
        <f>LOG(M543/100,2)+3</f>
        <v>0.35614381022527519</v>
      </c>
      <c r="O543">
        <f>INDEX(lehmad!B$2:B$412,MATCH(klypsid!$B543,lehmad!$A$2:$A$412,0))</f>
        <v>38353</v>
      </c>
      <c r="P543">
        <f>INDEX(lehmad!D$2:D$412,MATCH(klypsid!$B543,lehmad!$A$2:$A$412,0))</f>
        <v>110</v>
      </c>
      <c r="Q543">
        <f>INDEX(lehmad!E$2:E$412,MATCH(klypsid!$B543,lehmad!$A$2:$A$412,0))</f>
        <v>1</v>
      </c>
      <c r="R543" t="str">
        <f>INDEX(lehmad!F$2:F$412,MATCH(klypsid!$B543,lehmad!$A$2:$A$412,0))</f>
        <v>DYNASTY-ET</v>
      </c>
      <c r="S543">
        <f>INDEX(lehmad!H$2:H$412,MATCH(klypsid!$B543,lehmad!$A$2:$A$412,0))</f>
        <v>124</v>
      </c>
      <c r="T543">
        <f>INDEX(lehmad!K$2:K$412,MATCH(klypsid!$B543,lehmad!$A$2:$A$412,0))</f>
        <v>108</v>
      </c>
      <c r="U543" s="4">
        <f t="shared" si="16"/>
        <v>5</v>
      </c>
      <c r="V543">
        <f t="shared" si="17"/>
        <v>30</v>
      </c>
    </row>
    <row r="544" spans="1:22" x14ac:dyDescent="0.25">
      <c r="A544">
        <v>3282</v>
      </c>
      <c r="B544" t="str">
        <f>"E"&amp;A544</f>
        <v>E3282</v>
      </c>
      <c r="C544" t="s">
        <v>26</v>
      </c>
      <c r="D544">
        <v>2</v>
      </c>
      <c r="E544">
        <f>IF(D544&lt;4,D544,4)</f>
        <v>2</v>
      </c>
      <c r="F544" s="1">
        <v>39725</v>
      </c>
      <c r="G544" s="1">
        <v>39908</v>
      </c>
      <c r="H544" s="3">
        <f>G544-F544</f>
        <v>183</v>
      </c>
      <c r="I544" s="3">
        <f>IF(H544&lt;=60,1,IF(H544&lt;=150,2,3))</f>
        <v>3</v>
      </c>
      <c r="J544">
        <v>35.1</v>
      </c>
      <c r="K544">
        <v>5.08</v>
      </c>
      <c r="L544">
        <v>3.23</v>
      </c>
      <c r="M544">
        <v>19</v>
      </c>
      <c r="N544">
        <f>LOG(M544/100,2)+3</f>
        <v>0.60407132366886085</v>
      </c>
      <c r="O544">
        <f>INDEX(lehmad!B$2:B$412,MATCH(klypsid!$B544,lehmad!$A$2:$A$412,0))</f>
        <v>38353</v>
      </c>
      <c r="P544">
        <f>INDEX(lehmad!D$2:D$412,MATCH(klypsid!$B544,lehmad!$A$2:$A$412,0))</f>
        <v>110</v>
      </c>
      <c r="Q544">
        <f>INDEX(lehmad!E$2:E$412,MATCH(klypsid!$B544,lehmad!$A$2:$A$412,0))</f>
        <v>1</v>
      </c>
      <c r="R544" t="str">
        <f>INDEX(lehmad!F$2:F$412,MATCH(klypsid!$B544,lehmad!$A$2:$A$412,0))</f>
        <v>DYNASTY-ET</v>
      </c>
      <c r="S544">
        <f>INDEX(lehmad!H$2:H$412,MATCH(klypsid!$B544,lehmad!$A$2:$A$412,0))</f>
        <v>124</v>
      </c>
      <c r="T544">
        <f>INDEX(lehmad!K$2:K$412,MATCH(klypsid!$B544,lehmad!$A$2:$A$412,0))</f>
        <v>108</v>
      </c>
      <c r="U544" s="4">
        <f t="shared" si="16"/>
        <v>6</v>
      </c>
      <c r="V544">
        <f t="shared" si="17"/>
        <v>33</v>
      </c>
    </row>
    <row r="545" spans="1:22" x14ac:dyDescent="0.25">
      <c r="A545">
        <v>3282</v>
      </c>
      <c r="B545" t="str">
        <f>"E"&amp;A545</f>
        <v>E3282</v>
      </c>
      <c r="C545" t="s">
        <v>26</v>
      </c>
      <c r="D545">
        <v>2</v>
      </c>
      <c r="E545">
        <f>IF(D545&lt;4,D545,4)</f>
        <v>2</v>
      </c>
      <c r="F545" s="1">
        <v>39725</v>
      </c>
      <c r="G545" s="1">
        <v>39944</v>
      </c>
      <c r="H545" s="3">
        <f>G545-F545</f>
        <v>219</v>
      </c>
      <c r="I545" s="3">
        <f>IF(H545&lt;=60,1,IF(H545&lt;=150,2,3))</f>
        <v>3</v>
      </c>
      <c r="J545">
        <v>35</v>
      </c>
      <c r="K545">
        <v>5.12</v>
      </c>
      <c r="L545">
        <v>3.32</v>
      </c>
      <c r="M545">
        <v>20</v>
      </c>
      <c r="N545">
        <f>LOG(M545/100,2)+3</f>
        <v>0.67807190511263782</v>
      </c>
      <c r="O545">
        <f>INDEX(lehmad!B$2:B$412,MATCH(klypsid!$B545,lehmad!$A$2:$A$412,0))</f>
        <v>38353</v>
      </c>
      <c r="P545">
        <f>INDEX(lehmad!D$2:D$412,MATCH(klypsid!$B545,lehmad!$A$2:$A$412,0))</f>
        <v>110</v>
      </c>
      <c r="Q545">
        <f>INDEX(lehmad!E$2:E$412,MATCH(klypsid!$B545,lehmad!$A$2:$A$412,0))</f>
        <v>1</v>
      </c>
      <c r="R545" t="str">
        <f>INDEX(lehmad!F$2:F$412,MATCH(klypsid!$B545,lehmad!$A$2:$A$412,0))</f>
        <v>DYNASTY-ET</v>
      </c>
      <c r="S545">
        <f>INDEX(lehmad!H$2:H$412,MATCH(klypsid!$B545,lehmad!$A$2:$A$412,0))</f>
        <v>124</v>
      </c>
      <c r="T545">
        <f>INDEX(lehmad!K$2:K$412,MATCH(klypsid!$B545,lehmad!$A$2:$A$412,0))</f>
        <v>108</v>
      </c>
      <c r="U545" s="4">
        <f t="shared" si="16"/>
        <v>7</v>
      </c>
      <c r="V545">
        <f t="shared" si="17"/>
        <v>36</v>
      </c>
    </row>
    <row r="546" spans="1:22" x14ac:dyDescent="0.25">
      <c r="A546">
        <v>3282</v>
      </c>
      <c r="B546" t="str">
        <f>"E"&amp;A546</f>
        <v>E3282</v>
      </c>
      <c r="C546" t="s">
        <v>26</v>
      </c>
      <c r="D546">
        <v>2</v>
      </c>
      <c r="E546">
        <f>IF(D546&lt;4,D546,4)</f>
        <v>2</v>
      </c>
      <c r="F546" s="1">
        <v>39725</v>
      </c>
      <c r="G546" s="1">
        <v>39972</v>
      </c>
      <c r="H546" s="3">
        <f>G546-F546</f>
        <v>247</v>
      </c>
      <c r="I546" s="3">
        <f>IF(H546&lt;=60,1,IF(H546&lt;=150,2,3))</f>
        <v>3</v>
      </c>
      <c r="J546">
        <v>27.4</v>
      </c>
      <c r="K546">
        <v>5.38</v>
      </c>
      <c r="L546">
        <v>3.43</v>
      </c>
      <c r="M546">
        <v>36</v>
      </c>
      <c r="N546">
        <f>LOG(M546/100,2)+3</f>
        <v>1.5260688116675876</v>
      </c>
      <c r="O546">
        <f>INDEX(lehmad!B$2:B$412,MATCH(klypsid!$B546,lehmad!$A$2:$A$412,0))</f>
        <v>38353</v>
      </c>
      <c r="P546">
        <f>INDEX(lehmad!D$2:D$412,MATCH(klypsid!$B546,lehmad!$A$2:$A$412,0))</f>
        <v>110</v>
      </c>
      <c r="Q546">
        <f>INDEX(lehmad!E$2:E$412,MATCH(klypsid!$B546,lehmad!$A$2:$A$412,0))</f>
        <v>1</v>
      </c>
      <c r="R546" t="str">
        <f>INDEX(lehmad!F$2:F$412,MATCH(klypsid!$B546,lehmad!$A$2:$A$412,0))</f>
        <v>DYNASTY-ET</v>
      </c>
      <c r="S546">
        <f>INDEX(lehmad!H$2:H$412,MATCH(klypsid!$B546,lehmad!$A$2:$A$412,0))</f>
        <v>124</v>
      </c>
      <c r="T546">
        <f>INDEX(lehmad!K$2:K$412,MATCH(klypsid!$B546,lehmad!$A$2:$A$412,0))</f>
        <v>108</v>
      </c>
      <c r="U546" s="4">
        <f t="shared" si="16"/>
        <v>8</v>
      </c>
      <c r="V546">
        <f t="shared" si="17"/>
        <v>28</v>
      </c>
    </row>
    <row r="547" spans="1:22" x14ac:dyDescent="0.25">
      <c r="A547">
        <v>3282</v>
      </c>
      <c r="B547" t="str">
        <f>"E"&amp;A547</f>
        <v>E3282</v>
      </c>
      <c r="C547" t="s">
        <v>26</v>
      </c>
      <c r="D547">
        <v>2</v>
      </c>
      <c r="E547">
        <f>IF(D547&lt;4,D547,4)</f>
        <v>2</v>
      </c>
      <c r="F547" s="1">
        <v>39725</v>
      </c>
      <c r="G547" s="1">
        <v>40007</v>
      </c>
      <c r="H547" s="3">
        <f>G547-F547</f>
        <v>282</v>
      </c>
      <c r="I547" s="3">
        <f>IF(H547&lt;=60,1,IF(H547&lt;=150,2,3))</f>
        <v>3</v>
      </c>
      <c r="J547">
        <v>28.9</v>
      </c>
      <c r="K547">
        <v>4.63</v>
      </c>
      <c r="L547">
        <v>3.49</v>
      </c>
      <c r="M547">
        <v>2309</v>
      </c>
      <c r="N547">
        <f>LOG(M547/100,2)+3</f>
        <v>7.5291962679993905</v>
      </c>
      <c r="O547">
        <f>INDEX(lehmad!B$2:B$412,MATCH(klypsid!$B547,lehmad!$A$2:$A$412,0))</f>
        <v>38353</v>
      </c>
      <c r="P547">
        <f>INDEX(lehmad!D$2:D$412,MATCH(klypsid!$B547,lehmad!$A$2:$A$412,0))</f>
        <v>110</v>
      </c>
      <c r="Q547">
        <f>INDEX(lehmad!E$2:E$412,MATCH(klypsid!$B547,lehmad!$A$2:$A$412,0))</f>
        <v>1</v>
      </c>
      <c r="R547" t="str">
        <f>INDEX(lehmad!F$2:F$412,MATCH(klypsid!$B547,lehmad!$A$2:$A$412,0))</f>
        <v>DYNASTY-ET</v>
      </c>
      <c r="S547">
        <f>INDEX(lehmad!H$2:H$412,MATCH(klypsid!$B547,lehmad!$A$2:$A$412,0))</f>
        <v>124</v>
      </c>
      <c r="T547">
        <f>INDEX(lehmad!K$2:K$412,MATCH(klypsid!$B547,lehmad!$A$2:$A$412,0))</f>
        <v>108</v>
      </c>
      <c r="U547" s="4">
        <f t="shared" si="16"/>
        <v>9</v>
      </c>
      <c r="V547">
        <f t="shared" si="17"/>
        <v>35</v>
      </c>
    </row>
    <row r="548" spans="1:22" x14ac:dyDescent="0.25">
      <c r="A548">
        <v>3282</v>
      </c>
      <c r="B548" t="str">
        <f>"E"&amp;A548</f>
        <v>E3282</v>
      </c>
      <c r="C548" t="s">
        <v>26</v>
      </c>
      <c r="D548">
        <v>2</v>
      </c>
      <c r="E548">
        <f>IF(D548&lt;4,D548,4)</f>
        <v>2</v>
      </c>
      <c r="F548" s="1">
        <v>39725</v>
      </c>
      <c r="G548" s="1">
        <v>40037</v>
      </c>
      <c r="H548" s="3">
        <f>G548-F548</f>
        <v>312</v>
      </c>
      <c r="I548" s="3">
        <f>IF(H548&lt;=60,1,IF(H548&lt;=150,2,3))</f>
        <v>3</v>
      </c>
      <c r="J548">
        <v>21.1</v>
      </c>
      <c r="K548">
        <v>5.57</v>
      </c>
      <c r="L548">
        <v>3.29</v>
      </c>
      <c r="M548">
        <v>35</v>
      </c>
      <c r="N548">
        <f>LOG(M548/100,2)+3</f>
        <v>1.4854268271702415</v>
      </c>
      <c r="O548">
        <f>INDEX(lehmad!B$2:B$412,MATCH(klypsid!$B548,lehmad!$A$2:$A$412,0))</f>
        <v>38353</v>
      </c>
      <c r="P548">
        <f>INDEX(lehmad!D$2:D$412,MATCH(klypsid!$B548,lehmad!$A$2:$A$412,0))</f>
        <v>110</v>
      </c>
      <c r="Q548">
        <f>INDEX(lehmad!E$2:E$412,MATCH(klypsid!$B548,lehmad!$A$2:$A$412,0))</f>
        <v>1</v>
      </c>
      <c r="R548" t="str">
        <f>INDEX(lehmad!F$2:F$412,MATCH(klypsid!$B548,lehmad!$A$2:$A$412,0))</f>
        <v>DYNASTY-ET</v>
      </c>
      <c r="S548">
        <f>INDEX(lehmad!H$2:H$412,MATCH(klypsid!$B548,lehmad!$A$2:$A$412,0))</f>
        <v>124</v>
      </c>
      <c r="T548">
        <f>INDEX(lehmad!K$2:K$412,MATCH(klypsid!$B548,lehmad!$A$2:$A$412,0))</f>
        <v>108</v>
      </c>
      <c r="U548" s="4">
        <f t="shared" si="16"/>
        <v>10</v>
      </c>
      <c r="V548">
        <f t="shared" si="17"/>
        <v>30</v>
      </c>
    </row>
    <row r="549" spans="1:22" x14ac:dyDescent="0.25">
      <c r="A549">
        <v>3282</v>
      </c>
      <c r="B549" t="str">
        <f>"E"&amp;A549</f>
        <v>E3282</v>
      </c>
      <c r="C549" t="s">
        <v>26</v>
      </c>
      <c r="D549">
        <v>3</v>
      </c>
      <c r="E549">
        <f>IF(D549&lt;4,D549,4)</f>
        <v>3</v>
      </c>
      <c r="F549" s="1">
        <v>40103</v>
      </c>
      <c r="G549" s="1">
        <v>40153</v>
      </c>
      <c r="H549" s="3">
        <f>G549-F549</f>
        <v>50</v>
      </c>
      <c r="I549" s="3">
        <f>IF(H549&lt;=60,1,IF(H549&lt;=150,2,3))</f>
        <v>1</v>
      </c>
      <c r="J549">
        <v>36.4</v>
      </c>
      <c r="K549">
        <v>4.57</v>
      </c>
      <c r="L549">
        <v>3.18</v>
      </c>
      <c r="M549">
        <v>20</v>
      </c>
      <c r="N549">
        <f>LOG(M549/100,2)+3</f>
        <v>0.67807190511263782</v>
      </c>
      <c r="O549">
        <f>INDEX(lehmad!B$2:B$412,MATCH(klypsid!$B549,lehmad!$A$2:$A$412,0))</f>
        <v>38353</v>
      </c>
      <c r="P549">
        <f>INDEX(lehmad!D$2:D$412,MATCH(klypsid!$B549,lehmad!$A$2:$A$412,0))</f>
        <v>110</v>
      </c>
      <c r="Q549">
        <f>INDEX(lehmad!E$2:E$412,MATCH(klypsid!$B549,lehmad!$A$2:$A$412,0))</f>
        <v>1</v>
      </c>
      <c r="R549" t="str">
        <f>INDEX(lehmad!F$2:F$412,MATCH(klypsid!$B549,lehmad!$A$2:$A$412,0))</f>
        <v>DYNASTY-ET</v>
      </c>
      <c r="S549">
        <f>INDEX(lehmad!H$2:H$412,MATCH(klypsid!$B549,lehmad!$A$2:$A$412,0))</f>
        <v>124</v>
      </c>
      <c r="T549">
        <f>INDEX(lehmad!K$2:K$412,MATCH(klypsid!$B549,lehmad!$A$2:$A$412,0))</f>
        <v>108</v>
      </c>
      <c r="U549" s="4">
        <f t="shared" si="16"/>
        <v>1</v>
      </c>
      <c r="V549">
        <f t="shared" si="17"/>
        <v>50</v>
      </c>
    </row>
    <row r="550" spans="1:22" x14ac:dyDescent="0.25">
      <c r="A550">
        <v>3282</v>
      </c>
      <c r="B550" t="str">
        <f>"E"&amp;A550</f>
        <v>E3282</v>
      </c>
      <c r="C550" t="s">
        <v>26</v>
      </c>
      <c r="D550">
        <v>3</v>
      </c>
      <c r="E550">
        <f>IF(D550&lt;4,D550,4)</f>
        <v>3</v>
      </c>
      <c r="F550" s="1">
        <v>40103</v>
      </c>
      <c r="G550" s="1">
        <v>40186</v>
      </c>
      <c r="H550" s="3">
        <f>G550-F550</f>
        <v>83</v>
      </c>
      <c r="I550" s="3">
        <f>IF(H550&lt;=60,1,IF(H550&lt;=150,2,3))</f>
        <v>2</v>
      </c>
      <c r="J550">
        <v>29.1</v>
      </c>
      <c r="K550">
        <v>4.71</v>
      </c>
      <c r="L550">
        <v>3.45</v>
      </c>
      <c r="M550">
        <v>135</v>
      </c>
      <c r="N550">
        <f>LOG(M550/100,2)+3</f>
        <v>3.4329594072761065</v>
      </c>
      <c r="O550">
        <f>INDEX(lehmad!B$2:B$412,MATCH(klypsid!$B550,lehmad!$A$2:$A$412,0))</f>
        <v>38353</v>
      </c>
      <c r="P550">
        <f>INDEX(lehmad!D$2:D$412,MATCH(klypsid!$B550,lehmad!$A$2:$A$412,0))</f>
        <v>110</v>
      </c>
      <c r="Q550">
        <f>INDEX(lehmad!E$2:E$412,MATCH(klypsid!$B550,lehmad!$A$2:$A$412,0))</f>
        <v>1</v>
      </c>
      <c r="R550" t="str">
        <f>INDEX(lehmad!F$2:F$412,MATCH(klypsid!$B550,lehmad!$A$2:$A$412,0))</f>
        <v>DYNASTY-ET</v>
      </c>
      <c r="S550">
        <f>INDEX(lehmad!H$2:H$412,MATCH(klypsid!$B550,lehmad!$A$2:$A$412,0))</f>
        <v>124</v>
      </c>
      <c r="T550">
        <f>INDEX(lehmad!K$2:K$412,MATCH(klypsid!$B550,lehmad!$A$2:$A$412,0))</f>
        <v>108</v>
      </c>
      <c r="U550" s="4">
        <f t="shared" si="16"/>
        <v>2</v>
      </c>
      <c r="V550">
        <f t="shared" si="17"/>
        <v>33</v>
      </c>
    </row>
    <row r="551" spans="1:22" x14ac:dyDescent="0.25">
      <c r="A551">
        <v>3291</v>
      </c>
      <c r="B551" t="str">
        <f>"E"&amp;A551</f>
        <v>E3291</v>
      </c>
      <c r="C551" t="s">
        <v>27</v>
      </c>
      <c r="D551">
        <v>1</v>
      </c>
      <c r="E551">
        <f>IF(D551&lt;4,D551,4)</f>
        <v>1</v>
      </c>
      <c r="F551" s="1">
        <v>39165</v>
      </c>
      <c r="G551" s="1">
        <v>39173</v>
      </c>
      <c r="H551" s="3">
        <f>G551-F551</f>
        <v>8</v>
      </c>
      <c r="I551" s="3">
        <f>IF(H551&lt;=60,1,IF(H551&lt;=150,2,3))</f>
        <v>1</v>
      </c>
      <c r="J551">
        <v>23.1</v>
      </c>
      <c r="K551">
        <v>8.02</v>
      </c>
      <c r="L551">
        <v>3.36</v>
      </c>
      <c r="M551">
        <v>79</v>
      </c>
      <c r="N551">
        <f>LOG(M551/100,2)+3</f>
        <v>2.6599245584023783</v>
      </c>
      <c r="O551">
        <f>INDEX(lehmad!B$2:B$412,MATCH(klypsid!$B551,lehmad!$A$2:$A$412,0))</f>
        <v>38364</v>
      </c>
      <c r="P551">
        <f>INDEX(lehmad!D$2:D$412,MATCH(klypsid!$B551,lehmad!$A$2:$A$412,0))</f>
        <v>103</v>
      </c>
      <c r="Q551">
        <f>INDEX(lehmad!E$2:E$412,MATCH(klypsid!$B551,lehmad!$A$2:$A$412,0))</f>
        <v>1</v>
      </c>
      <c r="R551" t="str">
        <f>INDEX(lehmad!F$2:F$412,MATCH(klypsid!$B551,lehmad!$A$2:$A$412,0))</f>
        <v>DYNASTY-ET</v>
      </c>
      <c r="S551">
        <f>INDEX(lehmad!H$2:H$412,MATCH(klypsid!$B551,lehmad!$A$2:$A$412,0))</f>
        <v>124</v>
      </c>
      <c r="T551">
        <f>INDEX(lehmad!K$2:K$412,MATCH(klypsid!$B551,lehmad!$A$2:$A$412,0))</f>
        <v>108</v>
      </c>
      <c r="U551" s="4">
        <f t="shared" si="16"/>
        <v>1</v>
      </c>
      <c r="V551">
        <f t="shared" si="17"/>
        <v>8</v>
      </c>
    </row>
    <row r="552" spans="1:22" x14ac:dyDescent="0.25">
      <c r="A552">
        <v>3291</v>
      </c>
      <c r="B552" t="str">
        <f>"E"&amp;A552</f>
        <v>E3291</v>
      </c>
      <c r="C552" t="s">
        <v>27</v>
      </c>
      <c r="D552">
        <v>1</v>
      </c>
      <c r="E552">
        <f>IF(D552&lt;4,D552,4)</f>
        <v>1</v>
      </c>
      <c r="F552" s="1">
        <v>39165</v>
      </c>
      <c r="G552" s="1">
        <v>39204</v>
      </c>
      <c r="H552" s="3">
        <f>G552-F552</f>
        <v>39</v>
      </c>
      <c r="I552" s="3">
        <f>IF(H552&lt;=60,1,IF(H552&lt;=150,2,3))</f>
        <v>1</v>
      </c>
      <c r="J552">
        <v>37.4</v>
      </c>
      <c r="K552">
        <v>2.9</v>
      </c>
      <c r="L552">
        <v>2.92</v>
      </c>
      <c r="M552">
        <v>29</v>
      </c>
      <c r="N552">
        <f>LOG(M552/100,2)+3</f>
        <v>1.2141248053528473</v>
      </c>
      <c r="O552">
        <f>INDEX(lehmad!B$2:B$412,MATCH(klypsid!$B552,lehmad!$A$2:$A$412,0))</f>
        <v>38364</v>
      </c>
      <c r="P552">
        <f>INDEX(lehmad!D$2:D$412,MATCH(klypsid!$B552,lehmad!$A$2:$A$412,0))</f>
        <v>103</v>
      </c>
      <c r="Q552">
        <f>INDEX(lehmad!E$2:E$412,MATCH(klypsid!$B552,lehmad!$A$2:$A$412,0))</f>
        <v>1</v>
      </c>
      <c r="R552" t="str">
        <f>INDEX(lehmad!F$2:F$412,MATCH(klypsid!$B552,lehmad!$A$2:$A$412,0))</f>
        <v>DYNASTY-ET</v>
      </c>
      <c r="S552">
        <f>INDEX(lehmad!H$2:H$412,MATCH(klypsid!$B552,lehmad!$A$2:$A$412,0))</f>
        <v>124</v>
      </c>
      <c r="T552">
        <f>INDEX(lehmad!K$2:K$412,MATCH(klypsid!$B552,lehmad!$A$2:$A$412,0))</f>
        <v>108</v>
      </c>
      <c r="U552" s="4">
        <f t="shared" si="16"/>
        <v>2</v>
      </c>
      <c r="V552">
        <f t="shared" si="17"/>
        <v>31</v>
      </c>
    </row>
    <row r="553" spans="1:22" x14ac:dyDescent="0.25">
      <c r="A553">
        <v>3291</v>
      </c>
      <c r="B553" t="str">
        <f>"E"&amp;A553</f>
        <v>E3291</v>
      </c>
      <c r="C553" t="s">
        <v>27</v>
      </c>
      <c r="D553">
        <v>1</v>
      </c>
      <c r="E553">
        <f>IF(D553&lt;4,D553,4)</f>
        <v>1</v>
      </c>
      <c r="F553" s="1">
        <v>39165</v>
      </c>
      <c r="G553" s="1">
        <v>39236</v>
      </c>
      <c r="H553" s="3">
        <f>G553-F553</f>
        <v>71</v>
      </c>
      <c r="I553" s="3">
        <f>IF(H553&lt;=60,1,IF(H553&lt;=150,2,3))</f>
        <v>2</v>
      </c>
      <c r="J553">
        <v>42.4</v>
      </c>
      <c r="K553">
        <v>2.27</v>
      </c>
      <c r="L553">
        <v>2.96</v>
      </c>
      <c r="M553">
        <v>54</v>
      </c>
      <c r="N553">
        <f>LOG(M553/100,2)+3</f>
        <v>2.1110313123887439</v>
      </c>
      <c r="O553">
        <f>INDEX(lehmad!B$2:B$412,MATCH(klypsid!$B553,lehmad!$A$2:$A$412,0))</f>
        <v>38364</v>
      </c>
      <c r="P553">
        <f>INDEX(lehmad!D$2:D$412,MATCH(klypsid!$B553,lehmad!$A$2:$A$412,0))</f>
        <v>103</v>
      </c>
      <c r="Q553">
        <f>INDEX(lehmad!E$2:E$412,MATCH(klypsid!$B553,lehmad!$A$2:$A$412,0))</f>
        <v>1</v>
      </c>
      <c r="R553" t="str">
        <f>INDEX(lehmad!F$2:F$412,MATCH(klypsid!$B553,lehmad!$A$2:$A$412,0))</f>
        <v>DYNASTY-ET</v>
      </c>
      <c r="S553">
        <f>INDEX(lehmad!H$2:H$412,MATCH(klypsid!$B553,lehmad!$A$2:$A$412,0))</f>
        <v>124</v>
      </c>
      <c r="T553">
        <f>INDEX(lehmad!K$2:K$412,MATCH(klypsid!$B553,lehmad!$A$2:$A$412,0))</f>
        <v>108</v>
      </c>
      <c r="U553" s="4">
        <f t="shared" si="16"/>
        <v>3</v>
      </c>
      <c r="V553">
        <f t="shared" si="17"/>
        <v>32</v>
      </c>
    </row>
    <row r="554" spans="1:22" x14ac:dyDescent="0.25">
      <c r="A554">
        <v>3291</v>
      </c>
      <c r="B554" t="str">
        <f>"E"&amp;A554</f>
        <v>E3291</v>
      </c>
      <c r="C554" t="s">
        <v>27</v>
      </c>
      <c r="D554">
        <v>1</v>
      </c>
      <c r="E554">
        <f>IF(D554&lt;4,D554,4)</f>
        <v>1</v>
      </c>
      <c r="F554" s="1">
        <v>39165</v>
      </c>
      <c r="G554" s="1">
        <v>39266</v>
      </c>
      <c r="H554" s="3">
        <f>G554-F554</f>
        <v>101</v>
      </c>
      <c r="I554" s="3">
        <f>IF(H554&lt;=60,1,IF(H554&lt;=150,2,3))</f>
        <v>2</v>
      </c>
      <c r="J554">
        <v>42.5</v>
      </c>
      <c r="K554">
        <v>2.69</v>
      </c>
      <c r="L554">
        <v>3.17</v>
      </c>
      <c r="M554">
        <v>20</v>
      </c>
      <c r="N554">
        <f>LOG(M554/100,2)+3</f>
        <v>0.67807190511263782</v>
      </c>
      <c r="O554">
        <f>INDEX(lehmad!B$2:B$412,MATCH(klypsid!$B554,lehmad!$A$2:$A$412,0))</f>
        <v>38364</v>
      </c>
      <c r="P554">
        <f>INDEX(lehmad!D$2:D$412,MATCH(klypsid!$B554,lehmad!$A$2:$A$412,0))</f>
        <v>103</v>
      </c>
      <c r="Q554">
        <f>INDEX(lehmad!E$2:E$412,MATCH(klypsid!$B554,lehmad!$A$2:$A$412,0))</f>
        <v>1</v>
      </c>
      <c r="R554" t="str">
        <f>INDEX(lehmad!F$2:F$412,MATCH(klypsid!$B554,lehmad!$A$2:$A$412,0))</f>
        <v>DYNASTY-ET</v>
      </c>
      <c r="S554">
        <f>INDEX(lehmad!H$2:H$412,MATCH(klypsid!$B554,lehmad!$A$2:$A$412,0))</f>
        <v>124</v>
      </c>
      <c r="T554">
        <f>INDEX(lehmad!K$2:K$412,MATCH(klypsid!$B554,lehmad!$A$2:$A$412,0))</f>
        <v>108</v>
      </c>
      <c r="U554" s="4">
        <f t="shared" si="16"/>
        <v>4</v>
      </c>
      <c r="V554">
        <f t="shared" si="17"/>
        <v>30</v>
      </c>
    </row>
    <row r="555" spans="1:22" x14ac:dyDescent="0.25">
      <c r="A555">
        <v>3291</v>
      </c>
      <c r="B555" t="str">
        <f>"E"&amp;A555</f>
        <v>E3291</v>
      </c>
      <c r="C555" t="s">
        <v>27</v>
      </c>
      <c r="D555">
        <v>1</v>
      </c>
      <c r="E555">
        <f>IF(D555&lt;4,D555,4)</f>
        <v>1</v>
      </c>
      <c r="F555" s="1">
        <v>39165</v>
      </c>
      <c r="G555" s="1">
        <v>39295</v>
      </c>
      <c r="H555" s="3">
        <f>G555-F555</f>
        <v>130</v>
      </c>
      <c r="I555" s="3">
        <f>IF(H555&lt;=60,1,IF(H555&lt;=150,2,3))</f>
        <v>2</v>
      </c>
      <c r="J555">
        <v>35.9</v>
      </c>
      <c r="K555">
        <v>3.14</v>
      </c>
      <c r="L555">
        <v>3.34</v>
      </c>
      <c r="M555">
        <v>22</v>
      </c>
      <c r="N555">
        <f>LOG(M555/100,2)+3</f>
        <v>0.8155754288625725</v>
      </c>
      <c r="O555">
        <f>INDEX(lehmad!B$2:B$412,MATCH(klypsid!$B555,lehmad!$A$2:$A$412,0))</f>
        <v>38364</v>
      </c>
      <c r="P555">
        <f>INDEX(lehmad!D$2:D$412,MATCH(klypsid!$B555,lehmad!$A$2:$A$412,0))</f>
        <v>103</v>
      </c>
      <c r="Q555">
        <f>INDEX(lehmad!E$2:E$412,MATCH(klypsid!$B555,lehmad!$A$2:$A$412,0))</f>
        <v>1</v>
      </c>
      <c r="R555" t="str">
        <f>INDEX(lehmad!F$2:F$412,MATCH(klypsid!$B555,lehmad!$A$2:$A$412,0))</f>
        <v>DYNASTY-ET</v>
      </c>
      <c r="S555">
        <f>INDEX(lehmad!H$2:H$412,MATCH(klypsid!$B555,lehmad!$A$2:$A$412,0))</f>
        <v>124</v>
      </c>
      <c r="T555">
        <f>INDEX(lehmad!K$2:K$412,MATCH(klypsid!$B555,lehmad!$A$2:$A$412,0))</f>
        <v>108</v>
      </c>
      <c r="U555" s="4">
        <f t="shared" si="16"/>
        <v>5</v>
      </c>
      <c r="V555">
        <f t="shared" si="17"/>
        <v>29</v>
      </c>
    </row>
    <row r="556" spans="1:22" x14ac:dyDescent="0.25">
      <c r="A556">
        <v>3291</v>
      </c>
      <c r="B556" t="str">
        <f>"E"&amp;A556</f>
        <v>E3291</v>
      </c>
      <c r="C556" t="s">
        <v>27</v>
      </c>
      <c r="D556">
        <v>1</v>
      </c>
      <c r="E556">
        <f>IF(D556&lt;4,D556,4)</f>
        <v>1</v>
      </c>
      <c r="F556" s="1">
        <v>39165</v>
      </c>
      <c r="G556" s="1">
        <v>39328</v>
      </c>
      <c r="H556" s="3">
        <f>G556-F556</f>
        <v>163</v>
      </c>
      <c r="I556" s="3">
        <f>IF(H556&lt;=60,1,IF(H556&lt;=150,2,3))</f>
        <v>3</v>
      </c>
      <c r="J556">
        <v>35</v>
      </c>
      <c r="K556">
        <v>3.26</v>
      </c>
      <c r="L556">
        <v>3.86</v>
      </c>
      <c r="M556">
        <v>66</v>
      </c>
      <c r="N556">
        <f>LOG(M556/100,2)+3</f>
        <v>2.400537929583729</v>
      </c>
      <c r="O556">
        <f>INDEX(lehmad!B$2:B$412,MATCH(klypsid!$B556,lehmad!$A$2:$A$412,0))</f>
        <v>38364</v>
      </c>
      <c r="P556">
        <f>INDEX(lehmad!D$2:D$412,MATCH(klypsid!$B556,lehmad!$A$2:$A$412,0))</f>
        <v>103</v>
      </c>
      <c r="Q556">
        <f>INDEX(lehmad!E$2:E$412,MATCH(klypsid!$B556,lehmad!$A$2:$A$412,0))</f>
        <v>1</v>
      </c>
      <c r="R556" t="str">
        <f>INDEX(lehmad!F$2:F$412,MATCH(klypsid!$B556,lehmad!$A$2:$A$412,0))</f>
        <v>DYNASTY-ET</v>
      </c>
      <c r="S556">
        <f>INDEX(lehmad!H$2:H$412,MATCH(klypsid!$B556,lehmad!$A$2:$A$412,0))</f>
        <v>124</v>
      </c>
      <c r="T556">
        <f>INDEX(lehmad!K$2:K$412,MATCH(klypsid!$B556,lehmad!$A$2:$A$412,0))</f>
        <v>108</v>
      </c>
      <c r="U556" s="4">
        <f t="shared" si="16"/>
        <v>6</v>
      </c>
      <c r="V556">
        <f t="shared" si="17"/>
        <v>33</v>
      </c>
    </row>
    <row r="557" spans="1:22" x14ac:dyDescent="0.25">
      <c r="A557">
        <v>3291</v>
      </c>
      <c r="B557" t="str">
        <f>"E"&amp;A557</f>
        <v>E3291</v>
      </c>
      <c r="C557" t="s">
        <v>27</v>
      </c>
      <c r="D557">
        <v>1</v>
      </c>
      <c r="E557">
        <f>IF(D557&lt;4,D557,4)</f>
        <v>1</v>
      </c>
      <c r="F557" s="1">
        <v>39165</v>
      </c>
      <c r="G557" s="1">
        <v>39356</v>
      </c>
      <c r="H557" s="3">
        <f>G557-F557</f>
        <v>191</v>
      </c>
      <c r="I557" s="3">
        <f>IF(H557&lt;=60,1,IF(H557&lt;=150,2,3))</f>
        <v>3</v>
      </c>
      <c r="J557">
        <v>29.5</v>
      </c>
      <c r="K557">
        <v>5.05</v>
      </c>
      <c r="L557">
        <v>3.84</v>
      </c>
      <c r="M557">
        <v>100</v>
      </c>
      <c r="N557">
        <f>LOG(M557/100,2)+3</f>
        <v>3</v>
      </c>
      <c r="O557">
        <f>INDEX(lehmad!B$2:B$412,MATCH(klypsid!$B557,lehmad!$A$2:$A$412,0))</f>
        <v>38364</v>
      </c>
      <c r="P557">
        <f>INDEX(lehmad!D$2:D$412,MATCH(klypsid!$B557,lehmad!$A$2:$A$412,0))</f>
        <v>103</v>
      </c>
      <c r="Q557">
        <f>INDEX(lehmad!E$2:E$412,MATCH(klypsid!$B557,lehmad!$A$2:$A$412,0))</f>
        <v>1</v>
      </c>
      <c r="R557" t="str">
        <f>INDEX(lehmad!F$2:F$412,MATCH(klypsid!$B557,lehmad!$A$2:$A$412,0))</f>
        <v>DYNASTY-ET</v>
      </c>
      <c r="S557">
        <f>INDEX(lehmad!H$2:H$412,MATCH(klypsid!$B557,lehmad!$A$2:$A$412,0))</f>
        <v>124</v>
      </c>
      <c r="T557">
        <f>INDEX(lehmad!K$2:K$412,MATCH(klypsid!$B557,lehmad!$A$2:$A$412,0))</f>
        <v>108</v>
      </c>
      <c r="U557" s="4">
        <f t="shared" si="16"/>
        <v>7</v>
      </c>
      <c r="V557">
        <f t="shared" si="17"/>
        <v>28</v>
      </c>
    </row>
    <row r="558" spans="1:22" x14ac:dyDescent="0.25">
      <c r="A558">
        <v>3291</v>
      </c>
      <c r="B558" t="str">
        <f>"E"&amp;A558</f>
        <v>E3291</v>
      </c>
      <c r="C558" t="s">
        <v>27</v>
      </c>
      <c r="D558">
        <v>1</v>
      </c>
      <c r="E558">
        <f>IF(D558&lt;4,D558,4)</f>
        <v>1</v>
      </c>
      <c r="F558" s="1">
        <v>39165</v>
      </c>
      <c r="G558" s="1">
        <v>39387</v>
      </c>
      <c r="H558" s="3">
        <f>G558-F558</f>
        <v>222</v>
      </c>
      <c r="I558" s="3">
        <f>IF(H558&lt;=60,1,IF(H558&lt;=150,2,3))</f>
        <v>3</v>
      </c>
      <c r="J558">
        <v>26.7</v>
      </c>
      <c r="K558">
        <v>5.98</v>
      </c>
      <c r="L558">
        <v>4.1100000000000003</v>
      </c>
      <c r="M558">
        <v>44</v>
      </c>
      <c r="N558">
        <f>LOG(M558/100,2)+3</f>
        <v>1.8155754288625725</v>
      </c>
      <c r="O558">
        <f>INDEX(lehmad!B$2:B$412,MATCH(klypsid!$B558,lehmad!$A$2:$A$412,0))</f>
        <v>38364</v>
      </c>
      <c r="P558">
        <f>INDEX(lehmad!D$2:D$412,MATCH(klypsid!$B558,lehmad!$A$2:$A$412,0))</f>
        <v>103</v>
      </c>
      <c r="Q558">
        <f>INDEX(lehmad!E$2:E$412,MATCH(klypsid!$B558,lehmad!$A$2:$A$412,0))</f>
        <v>1</v>
      </c>
      <c r="R558" t="str">
        <f>INDEX(lehmad!F$2:F$412,MATCH(klypsid!$B558,lehmad!$A$2:$A$412,0))</f>
        <v>DYNASTY-ET</v>
      </c>
      <c r="S558">
        <f>INDEX(lehmad!H$2:H$412,MATCH(klypsid!$B558,lehmad!$A$2:$A$412,0))</f>
        <v>124</v>
      </c>
      <c r="T558">
        <f>INDEX(lehmad!K$2:K$412,MATCH(klypsid!$B558,lehmad!$A$2:$A$412,0))</f>
        <v>108</v>
      </c>
      <c r="U558" s="4">
        <f t="shared" si="16"/>
        <v>8</v>
      </c>
      <c r="V558">
        <f t="shared" si="17"/>
        <v>31</v>
      </c>
    </row>
    <row r="559" spans="1:22" x14ac:dyDescent="0.25">
      <c r="A559">
        <v>3291</v>
      </c>
      <c r="B559" t="str">
        <f>"E"&amp;A559</f>
        <v>E3291</v>
      </c>
      <c r="C559" t="s">
        <v>27</v>
      </c>
      <c r="D559">
        <v>1</v>
      </c>
      <c r="E559">
        <f>IF(D559&lt;4,D559,4)</f>
        <v>1</v>
      </c>
      <c r="F559" s="1">
        <v>39165</v>
      </c>
      <c r="G559" s="1">
        <v>39418</v>
      </c>
      <c r="H559" s="3">
        <f>G559-F559</f>
        <v>253</v>
      </c>
      <c r="I559" s="3">
        <f>IF(H559&lt;=60,1,IF(H559&lt;=150,2,3))</f>
        <v>3</v>
      </c>
      <c r="J559">
        <v>22.5</v>
      </c>
      <c r="K559">
        <v>6.09</v>
      </c>
      <c r="L559">
        <v>4.25</v>
      </c>
      <c r="M559">
        <v>24</v>
      </c>
      <c r="N559">
        <f>LOG(M559/100,2)+3</f>
        <v>0.94110631094643127</v>
      </c>
      <c r="O559">
        <f>INDEX(lehmad!B$2:B$412,MATCH(klypsid!$B559,lehmad!$A$2:$A$412,0))</f>
        <v>38364</v>
      </c>
      <c r="P559">
        <f>INDEX(lehmad!D$2:D$412,MATCH(klypsid!$B559,lehmad!$A$2:$A$412,0))</f>
        <v>103</v>
      </c>
      <c r="Q559">
        <f>INDEX(lehmad!E$2:E$412,MATCH(klypsid!$B559,lehmad!$A$2:$A$412,0))</f>
        <v>1</v>
      </c>
      <c r="R559" t="str">
        <f>INDEX(lehmad!F$2:F$412,MATCH(klypsid!$B559,lehmad!$A$2:$A$412,0))</f>
        <v>DYNASTY-ET</v>
      </c>
      <c r="S559">
        <f>INDEX(lehmad!H$2:H$412,MATCH(klypsid!$B559,lehmad!$A$2:$A$412,0))</f>
        <v>124</v>
      </c>
      <c r="T559">
        <f>INDEX(lehmad!K$2:K$412,MATCH(klypsid!$B559,lehmad!$A$2:$A$412,0))</f>
        <v>108</v>
      </c>
      <c r="U559" s="4">
        <f t="shared" si="16"/>
        <v>9</v>
      </c>
      <c r="V559">
        <f t="shared" si="17"/>
        <v>31</v>
      </c>
    </row>
    <row r="560" spans="1:22" x14ac:dyDescent="0.25">
      <c r="A560">
        <v>3291</v>
      </c>
      <c r="B560" t="str">
        <f>"E"&amp;A560</f>
        <v>E3291</v>
      </c>
      <c r="C560" t="s">
        <v>27</v>
      </c>
      <c r="D560">
        <v>1</v>
      </c>
      <c r="E560">
        <f>IF(D560&lt;4,D560,4)</f>
        <v>1</v>
      </c>
      <c r="F560" s="1">
        <v>39165</v>
      </c>
      <c r="G560" s="1">
        <v>39450</v>
      </c>
      <c r="H560" s="3">
        <f>G560-F560</f>
        <v>285</v>
      </c>
      <c r="I560" s="3">
        <f>IF(H560&lt;=60,1,IF(H560&lt;=150,2,3))</f>
        <v>3</v>
      </c>
      <c r="J560">
        <v>17.399999999999999</v>
      </c>
      <c r="K560">
        <v>6.21</v>
      </c>
      <c r="L560">
        <v>4.16</v>
      </c>
      <c r="M560">
        <v>26</v>
      </c>
      <c r="N560">
        <f>LOG(M560/100,2)+3</f>
        <v>1.0565835283663676</v>
      </c>
      <c r="O560">
        <f>INDEX(lehmad!B$2:B$412,MATCH(klypsid!$B560,lehmad!$A$2:$A$412,0))</f>
        <v>38364</v>
      </c>
      <c r="P560">
        <f>INDEX(lehmad!D$2:D$412,MATCH(klypsid!$B560,lehmad!$A$2:$A$412,0))</f>
        <v>103</v>
      </c>
      <c r="Q560">
        <f>INDEX(lehmad!E$2:E$412,MATCH(klypsid!$B560,lehmad!$A$2:$A$412,0))</f>
        <v>1</v>
      </c>
      <c r="R560" t="str">
        <f>INDEX(lehmad!F$2:F$412,MATCH(klypsid!$B560,lehmad!$A$2:$A$412,0))</f>
        <v>DYNASTY-ET</v>
      </c>
      <c r="S560">
        <f>INDEX(lehmad!H$2:H$412,MATCH(klypsid!$B560,lehmad!$A$2:$A$412,0))</f>
        <v>124</v>
      </c>
      <c r="T560">
        <f>INDEX(lehmad!K$2:K$412,MATCH(klypsid!$B560,lehmad!$A$2:$A$412,0))</f>
        <v>108</v>
      </c>
      <c r="U560" s="4">
        <f t="shared" si="16"/>
        <v>10</v>
      </c>
      <c r="V560">
        <f t="shared" si="17"/>
        <v>32</v>
      </c>
    </row>
    <row r="561" spans="1:22" x14ac:dyDescent="0.25">
      <c r="A561">
        <v>3291</v>
      </c>
      <c r="B561" t="str">
        <f>"E"&amp;A561</f>
        <v>E3291</v>
      </c>
      <c r="C561" t="s">
        <v>27</v>
      </c>
      <c r="D561">
        <v>2</v>
      </c>
      <c r="E561">
        <f>IF(D561&lt;4,D561,4)</f>
        <v>2</v>
      </c>
      <c r="F561" s="1">
        <v>39530</v>
      </c>
      <c r="G561" s="1">
        <v>39539</v>
      </c>
      <c r="H561" s="3">
        <f>G561-F561</f>
        <v>9</v>
      </c>
      <c r="I561" s="3">
        <f>IF(H561&lt;=60,1,IF(H561&lt;=150,2,3))</f>
        <v>1</v>
      </c>
      <c r="J561">
        <v>39.1</v>
      </c>
      <c r="K561">
        <v>5.79</v>
      </c>
      <c r="L561">
        <v>3.87</v>
      </c>
      <c r="M561">
        <v>43</v>
      </c>
      <c r="N561">
        <f>LOG(M561/100,2)+3</f>
        <v>1.7824085649273731</v>
      </c>
      <c r="O561">
        <f>INDEX(lehmad!B$2:B$412,MATCH(klypsid!$B561,lehmad!$A$2:$A$412,0))</f>
        <v>38364</v>
      </c>
      <c r="P561">
        <f>INDEX(lehmad!D$2:D$412,MATCH(klypsid!$B561,lehmad!$A$2:$A$412,0))</f>
        <v>103</v>
      </c>
      <c r="Q561">
        <f>INDEX(lehmad!E$2:E$412,MATCH(klypsid!$B561,lehmad!$A$2:$A$412,0))</f>
        <v>1</v>
      </c>
      <c r="R561" t="str">
        <f>INDEX(lehmad!F$2:F$412,MATCH(klypsid!$B561,lehmad!$A$2:$A$412,0))</f>
        <v>DYNASTY-ET</v>
      </c>
      <c r="S561">
        <f>INDEX(lehmad!H$2:H$412,MATCH(klypsid!$B561,lehmad!$A$2:$A$412,0))</f>
        <v>124</v>
      </c>
      <c r="T561">
        <f>INDEX(lehmad!K$2:K$412,MATCH(klypsid!$B561,lehmad!$A$2:$A$412,0))</f>
        <v>108</v>
      </c>
      <c r="U561" s="4">
        <f t="shared" si="16"/>
        <v>1</v>
      </c>
      <c r="V561">
        <f t="shared" si="17"/>
        <v>9</v>
      </c>
    </row>
    <row r="562" spans="1:22" x14ac:dyDescent="0.25">
      <c r="A562">
        <v>3291</v>
      </c>
      <c r="B562" t="str">
        <f>"E"&amp;A562</f>
        <v>E3291</v>
      </c>
      <c r="C562" t="s">
        <v>27</v>
      </c>
      <c r="D562">
        <v>2</v>
      </c>
      <c r="E562">
        <f>IF(D562&lt;4,D562,4)</f>
        <v>2</v>
      </c>
      <c r="F562" s="1">
        <v>39530</v>
      </c>
      <c r="G562" s="1">
        <v>39572</v>
      </c>
      <c r="H562" s="3">
        <f>G562-F562</f>
        <v>42</v>
      </c>
      <c r="I562" s="3">
        <f>IF(H562&lt;=60,1,IF(H562&lt;=150,2,3))</f>
        <v>1</v>
      </c>
      <c r="J562">
        <v>46.8</v>
      </c>
      <c r="K562">
        <v>3.54</v>
      </c>
      <c r="L562">
        <v>3.02</v>
      </c>
      <c r="M562">
        <v>36</v>
      </c>
      <c r="N562">
        <f>LOG(M562/100,2)+3</f>
        <v>1.5260688116675876</v>
      </c>
      <c r="O562">
        <f>INDEX(lehmad!B$2:B$412,MATCH(klypsid!$B562,lehmad!$A$2:$A$412,0))</f>
        <v>38364</v>
      </c>
      <c r="P562">
        <f>INDEX(lehmad!D$2:D$412,MATCH(klypsid!$B562,lehmad!$A$2:$A$412,0))</f>
        <v>103</v>
      </c>
      <c r="Q562">
        <f>INDEX(lehmad!E$2:E$412,MATCH(klypsid!$B562,lehmad!$A$2:$A$412,0))</f>
        <v>1</v>
      </c>
      <c r="R562" t="str">
        <f>INDEX(lehmad!F$2:F$412,MATCH(klypsid!$B562,lehmad!$A$2:$A$412,0))</f>
        <v>DYNASTY-ET</v>
      </c>
      <c r="S562">
        <f>INDEX(lehmad!H$2:H$412,MATCH(klypsid!$B562,lehmad!$A$2:$A$412,0))</f>
        <v>124</v>
      </c>
      <c r="T562">
        <f>INDEX(lehmad!K$2:K$412,MATCH(klypsid!$B562,lehmad!$A$2:$A$412,0))</f>
        <v>108</v>
      </c>
      <c r="U562" s="4">
        <f t="shared" si="16"/>
        <v>2</v>
      </c>
      <c r="V562">
        <f t="shared" si="17"/>
        <v>33</v>
      </c>
    </row>
    <row r="563" spans="1:22" x14ac:dyDescent="0.25">
      <c r="A563">
        <v>3291</v>
      </c>
      <c r="B563" t="str">
        <f>"E"&amp;A563</f>
        <v>E3291</v>
      </c>
      <c r="C563" t="s">
        <v>27</v>
      </c>
      <c r="D563">
        <v>2</v>
      </c>
      <c r="E563">
        <f>IF(D563&lt;4,D563,4)</f>
        <v>2</v>
      </c>
      <c r="F563" s="1">
        <v>39530</v>
      </c>
      <c r="G563" s="1">
        <v>39600</v>
      </c>
      <c r="H563" s="3">
        <f>G563-F563</f>
        <v>70</v>
      </c>
      <c r="I563" s="3">
        <f>IF(H563&lt;=60,1,IF(H563&lt;=150,2,3))</f>
        <v>2</v>
      </c>
      <c r="J563">
        <v>45</v>
      </c>
      <c r="K563">
        <v>3.78</v>
      </c>
      <c r="L563">
        <v>3.08</v>
      </c>
      <c r="M563">
        <v>42</v>
      </c>
      <c r="N563">
        <f>LOG(M563/100,2)+3</f>
        <v>1.7484612330040357</v>
      </c>
      <c r="O563">
        <f>INDEX(lehmad!B$2:B$412,MATCH(klypsid!$B563,lehmad!$A$2:$A$412,0))</f>
        <v>38364</v>
      </c>
      <c r="P563">
        <f>INDEX(lehmad!D$2:D$412,MATCH(klypsid!$B563,lehmad!$A$2:$A$412,0))</f>
        <v>103</v>
      </c>
      <c r="Q563">
        <f>INDEX(lehmad!E$2:E$412,MATCH(klypsid!$B563,lehmad!$A$2:$A$412,0))</f>
        <v>1</v>
      </c>
      <c r="R563" t="str">
        <f>INDEX(lehmad!F$2:F$412,MATCH(klypsid!$B563,lehmad!$A$2:$A$412,0))</f>
        <v>DYNASTY-ET</v>
      </c>
      <c r="S563">
        <f>INDEX(lehmad!H$2:H$412,MATCH(klypsid!$B563,lehmad!$A$2:$A$412,0))</f>
        <v>124</v>
      </c>
      <c r="T563">
        <f>INDEX(lehmad!K$2:K$412,MATCH(klypsid!$B563,lehmad!$A$2:$A$412,0))</f>
        <v>108</v>
      </c>
      <c r="U563" s="4">
        <f t="shared" si="16"/>
        <v>3</v>
      </c>
      <c r="V563">
        <f t="shared" si="17"/>
        <v>28</v>
      </c>
    </row>
    <row r="564" spans="1:22" x14ac:dyDescent="0.25">
      <c r="A564">
        <v>3291</v>
      </c>
      <c r="B564" t="str">
        <f>"E"&amp;A564</f>
        <v>E3291</v>
      </c>
      <c r="C564" t="s">
        <v>27</v>
      </c>
      <c r="D564">
        <v>2</v>
      </c>
      <c r="E564">
        <f>IF(D564&lt;4,D564,4)</f>
        <v>2</v>
      </c>
      <c r="F564" s="1">
        <v>39530</v>
      </c>
      <c r="G564" s="1">
        <v>39631</v>
      </c>
      <c r="H564" s="3">
        <f>G564-F564</f>
        <v>101</v>
      </c>
      <c r="I564" s="3">
        <f>IF(H564&lt;=60,1,IF(H564&lt;=150,2,3))</f>
        <v>2</v>
      </c>
      <c r="J564">
        <v>50.2</v>
      </c>
      <c r="K564">
        <v>2.97</v>
      </c>
      <c r="L564">
        <v>3.45</v>
      </c>
      <c r="M564">
        <v>50</v>
      </c>
      <c r="N564">
        <f>LOG(M564/100,2)+3</f>
        <v>2</v>
      </c>
      <c r="O564">
        <f>INDEX(lehmad!B$2:B$412,MATCH(klypsid!$B564,lehmad!$A$2:$A$412,0))</f>
        <v>38364</v>
      </c>
      <c r="P564">
        <f>INDEX(lehmad!D$2:D$412,MATCH(klypsid!$B564,lehmad!$A$2:$A$412,0))</f>
        <v>103</v>
      </c>
      <c r="Q564">
        <f>INDEX(lehmad!E$2:E$412,MATCH(klypsid!$B564,lehmad!$A$2:$A$412,0))</f>
        <v>1</v>
      </c>
      <c r="R564" t="str">
        <f>INDEX(lehmad!F$2:F$412,MATCH(klypsid!$B564,lehmad!$A$2:$A$412,0))</f>
        <v>DYNASTY-ET</v>
      </c>
      <c r="S564">
        <f>INDEX(lehmad!H$2:H$412,MATCH(klypsid!$B564,lehmad!$A$2:$A$412,0))</f>
        <v>124</v>
      </c>
      <c r="T564">
        <f>INDEX(lehmad!K$2:K$412,MATCH(klypsid!$B564,lehmad!$A$2:$A$412,0))</f>
        <v>108</v>
      </c>
      <c r="U564" s="4">
        <f t="shared" si="16"/>
        <v>4</v>
      </c>
      <c r="V564">
        <f t="shared" si="17"/>
        <v>31</v>
      </c>
    </row>
    <row r="565" spans="1:22" x14ac:dyDescent="0.25">
      <c r="A565">
        <v>3291</v>
      </c>
      <c r="B565" t="str">
        <f>"E"&amp;A565</f>
        <v>E3291</v>
      </c>
      <c r="C565" t="s">
        <v>27</v>
      </c>
      <c r="D565">
        <v>2</v>
      </c>
      <c r="E565">
        <f>IF(D565&lt;4,D565,4)</f>
        <v>2</v>
      </c>
      <c r="F565" s="1">
        <v>39530</v>
      </c>
      <c r="G565" s="1">
        <v>39663</v>
      </c>
      <c r="H565" s="3">
        <f>G565-F565</f>
        <v>133</v>
      </c>
      <c r="I565" s="3">
        <f>IF(H565&lt;=60,1,IF(H565&lt;=150,2,3))</f>
        <v>2</v>
      </c>
      <c r="J565">
        <v>44.9</v>
      </c>
      <c r="K565">
        <v>4.5599999999999996</v>
      </c>
      <c r="L565">
        <v>3.15</v>
      </c>
      <c r="M565">
        <v>23</v>
      </c>
      <c r="N565">
        <f>LOG(M565/100,2)+3</f>
        <v>0.87970576628228825</v>
      </c>
      <c r="O565">
        <f>INDEX(lehmad!B$2:B$412,MATCH(klypsid!$B565,lehmad!$A$2:$A$412,0))</f>
        <v>38364</v>
      </c>
      <c r="P565">
        <f>INDEX(lehmad!D$2:D$412,MATCH(klypsid!$B565,lehmad!$A$2:$A$412,0))</f>
        <v>103</v>
      </c>
      <c r="Q565">
        <f>INDEX(lehmad!E$2:E$412,MATCH(klypsid!$B565,lehmad!$A$2:$A$412,0))</f>
        <v>1</v>
      </c>
      <c r="R565" t="str">
        <f>INDEX(lehmad!F$2:F$412,MATCH(klypsid!$B565,lehmad!$A$2:$A$412,0))</f>
        <v>DYNASTY-ET</v>
      </c>
      <c r="S565">
        <f>INDEX(lehmad!H$2:H$412,MATCH(klypsid!$B565,lehmad!$A$2:$A$412,0))</f>
        <v>124</v>
      </c>
      <c r="T565">
        <f>INDEX(lehmad!K$2:K$412,MATCH(klypsid!$B565,lehmad!$A$2:$A$412,0))</f>
        <v>108</v>
      </c>
      <c r="U565" s="4">
        <f t="shared" si="16"/>
        <v>5</v>
      </c>
      <c r="V565">
        <f t="shared" si="17"/>
        <v>32</v>
      </c>
    </row>
    <row r="566" spans="1:22" x14ac:dyDescent="0.25">
      <c r="A566">
        <v>3291</v>
      </c>
      <c r="B566" t="str">
        <f>"E"&amp;A566</f>
        <v>E3291</v>
      </c>
      <c r="C566" t="s">
        <v>27</v>
      </c>
      <c r="D566">
        <v>2</v>
      </c>
      <c r="E566">
        <f>IF(D566&lt;4,D566,4)</f>
        <v>2</v>
      </c>
      <c r="F566" s="1">
        <v>39530</v>
      </c>
      <c r="G566" s="1">
        <v>39693</v>
      </c>
      <c r="H566" s="3">
        <f>G566-F566</f>
        <v>163</v>
      </c>
      <c r="I566" s="3">
        <f>IF(H566&lt;=60,1,IF(H566&lt;=150,2,3))</f>
        <v>3</v>
      </c>
      <c r="J566">
        <v>25.7</v>
      </c>
      <c r="K566">
        <v>3.06</v>
      </c>
      <c r="L566">
        <v>4.42</v>
      </c>
      <c r="M566">
        <v>62</v>
      </c>
      <c r="N566">
        <f>LOG(M566/100,2)+3</f>
        <v>2.3103401206121505</v>
      </c>
      <c r="O566">
        <f>INDEX(lehmad!B$2:B$412,MATCH(klypsid!$B566,lehmad!$A$2:$A$412,0))</f>
        <v>38364</v>
      </c>
      <c r="P566">
        <f>INDEX(lehmad!D$2:D$412,MATCH(klypsid!$B566,lehmad!$A$2:$A$412,0))</f>
        <v>103</v>
      </c>
      <c r="Q566">
        <f>INDEX(lehmad!E$2:E$412,MATCH(klypsid!$B566,lehmad!$A$2:$A$412,0))</f>
        <v>1</v>
      </c>
      <c r="R566" t="str">
        <f>INDEX(lehmad!F$2:F$412,MATCH(klypsid!$B566,lehmad!$A$2:$A$412,0))</f>
        <v>DYNASTY-ET</v>
      </c>
      <c r="S566">
        <f>INDEX(lehmad!H$2:H$412,MATCH(klypsid!$B566,lehmad!$A$2:$A$412,0))</f>
        <v>124</v>
      </c>
      <c r="T566">
        <f>INDEX(lehmad!K$2:K$412,MATCH(klypsid!$B566,lehmad!$A$2:$A$412,0))</f>
        <v>108</v>
      </c>
      <c r="U566" s="4">
        <f t="shared" si="16"/>
        <v>6</v>
      </c>
      <c r="V566">
        <f t="shared" si="17"/>
        <v>30</v>
      </c>
    </row>
    <row r="567" spans="1:22" x14ac:dyDescent="0.25">
      <c r="A567">
        <v>3291</v>
      </c>
      <c r="B567" t="str">
        <f>"E"&amp;A567</f>
        <v>E3291</v>
      </c>
      <c r="C567" t="s">
        <v>27</v>
      </c>
      <c r="D567">
        <v>2</v>
      </c>
      <c r="E567">
        <f>IF(D567&lt;4,D567,4)</f>
        <v>2</v>
      </c>
      <c r="F567" s="1">
        <v>39530</v>
      </c>
      <c r="G567" s="1">
        <v>39722</v>
      </c>
      <c r="H567" s="3">
        <f>G567-F567</f>
        <v>192</v>
      </c>
      <c r="I567" s="3">
        <f>IF(H567&lt;=60,1,IF(H567&lt;=150,2,3))</f>
        <v>3</v>
      </c>
      <c r="J567">
        <v>20.3</v>
      </c>
      <c r="K567">
        <v>4.8499999999999996</v>
      </c>
      <c r="L567">
        <v>4.04</v>
      </c>
      <c r="M567">
        <v>27</v>
      </c>
      <c r="N567">
        <f>LOG(M567/100,2)+3</f>
        <v>1.1110313123887439</v>
      </c>
      <c r="O567">
        <f>INDEX(lehmad!B$2:B$412,MATCH(klypsid!$B567,lehmad!$A$2:$A$412,0))</f>
        <v>38364</v>
      </c>
      <c r="P567">
        <f>INDEX(lehmad!D$2:D$412,MATCH(klypsid!$B567,lehmad!$A$2:$A$412,0))</f>
        <v>103</v>
      </c>
      <c r="Q567">
        <f>INDEX(lehmad!E$2:E$412,MATCH(klypsid!$B567,lehmad!$A$2:$A$412,0))</f>
        <v>1</v>
      </c>
      <c r="R567" t="str">
        <f>INDEX(lehmad!F$2:F$412,MATCH(klypsid!$B567,lehmad!$A$2:$A$412,0))</f>
        <v>DYNASTY-ET</v>
      </c>
      <c r="S567">
        <f>INDEX(lehmad!H$2:H$412,MATCH(klypsid!$B567,lehmad!$A$2:$A$412,0))</f>
        <v>124</v>
      </c>
      <c r="T567">
        <f>INDEX(lehmad!K$2:K$412,MATCH(klypsid!$B567,lehmad!$A$2:$A$412,0))</f>
        <v>108</v>
      </c>
      <c r="U567" s="4">
        <f t="shared" si="16"/>
        <v>7</v>
      </c>
      <c r="V567">
        <f t="shared" si="17"/>
        <v>29</v>
      </c>
    </row>
    <row r="568" spans="1:22" x14ac:dyDescent="0.25">
      <c r="A568">
        <v>3291</v>
      </c>
      <c r="B568" t="str">
        <f>"E"&amp;A568</f>
        <v>E3291</v>
      </c>
      <c r="C568" t="s">
        <v>27</v>
      </c>
      <c r="D568">
        <v>2</v>
      </c>
      <c r="E568">
        <f>IF(D568&lt;4,D568,4)</f>
        <v>2</v>
      </c>
      <c r="F568" s="1">
        <v>39530</v>
      </c>
      <c r="G568" s="1">
        <v>39754</v>
      </c>
      <c r="H568" s="3">
        <f>G568-F568</f>
        <v>224</v>
      </c>
      <c r="I568" s="3">
        <f>IF(H568&lt;=60,1,IF(H568&lt;=150,2,3))</f>
        <v>3</v>
      </c>
      <c r="J568">
        <v>24.3</v>
      </c>
      <c r="K568">
        <v>5.83</v>
      </c>
      <c r="L568">
        <v>4.0599999999999996</v>
      </c>
      <c r="M568">
        <v>25</v>
      </c>
      <c r="N568">
        <f>LOG(M568/100,2)+3</f>
        <v>1</v>
      </c>
      <c r="O568">
        <f>INDEX(lehmad!B$2:B$412,MATCH(klypsid!$B568,lehmad!$A$2:$A$412,0))</f>
        <v>38364</v>
      </c>
      <c r="P568">
        <f>INDEX(lehmad!D$2:D$412,MATCH(klypsid!$B568,lehmad!$A$2:$A$412,0))</f>
        <v>103</v>
      </c>
      <c r="Q568">
        <f>INDEX(lehmad!E$2:E$412,MATCH(klypsid!$B568,lehmad!$A$2:$A$412,0))</f>
        <v>1</v>
      </c>
      <c r="R568" t="str">
        <f>INDEX(lehmad!F$2:F$412,MATCH(klypsid!$B568,lehmad!$A$2:$A$412,0))</f>
        <v>DYNASTY-ET</v>
      </c>
      <c r="S568">
        <f>INDEX(lehmad!H$2:H$412,MATCH(klypsid!$B568,lehmad!$A$2:$A$412,0))</f>
        <v>124</v>
      </c>
      <c r="T568">
        <f>INDEX(lehmad!K$2:K$412,MATCH(klypsid!$B568,lehmad!$A$2:$A$412,0))</f>
        <v>108</v>
      </c>
      <c r="U568" s="4">
        <f t="shared" si="16"/>
        <v>8</v>
      </c>
      <c r="V568">
        <f t="shared" si="17"/>
        <v>32</v>
      </c>
    </row>
    <row r="569" spans="1:22" x14ac:dyDescent="0.25">
      <c r="A569">
        <v>3291</v>
      </c>
      <c r="B569" t="str">
        <f>"E"&amp;A569</f>
        <v>E3291</v>
      </c>
      <c r="C569" t="s">
        <v>27</v>
      </c>
      <c r="D569">
        <v>2</v>
      </c>
      <c r="E569">
        <f>IF(D569&lt;4,D569,4)</f>
        <v>2</v>
      </c>
      <c r="F569" s="1">
        <v>39530</v>
      </c>
      <c r="G569" s="1">
        <v>39783</v>
      </c>
      <c r="H569" s="3">
        <f>G569-F569</f>
        <v>253</v>
      </c>
      <c r="I569" s="3">
        <f>IF(H569&lt;=60,1,IF(H569&lt;=150,2,3))</f>
        <v>3</v>
      </c>
      <c r="J569">
        <v>17.2</v>
      </c>
      <c r="K569">
        <v>5.64</v>
      </c>
      <c r="L569">
        <v>4.1500000000000004</v>
      </c>
      <c r="M569">
        <v>55</v>
      </c>
      <c r="N569">
        <f>LOG(M569/100,2)+3</f>
        <v>2.1375035237499347</v>
      </c>
      <c r="O569">
        <f>INDEX(lehmad!B$2:B$412,MATCH(klypsid!$B569,lehmad!$A$2:$A$412,0))</f>
        <v>38364</v>
      </c>
      <c r="P569">
        <f>INDEX(lehmad!D$2:D$412,MATCH(klypsid!$B569,lehmad!$A$2:$A$412,0))</f>
        <v>103</v>
      </c>
      <c r="Q569">
        <f>INDEX(lehmad!E$2:E$412,MATCH(klypsid!$B569,lehmad!$A$2:$A$412,0))</f>
        <v>1</v>
      </c>
      <c r="R569" t="str">
        <f>INDEX(lehmad!F$2:F$412,MATCH(klypsid!$B569,lehmad!$A$2:$A$412,0))</f>
        <v>DYNASTY-ET</v>
      </c>
      <c r="S569">
        <f>INDEX(lehmad!H$2:H$412,MATCH(klypsid!$B569,lehmad!$A$2:$A$412,0))</f>
        <v>124</v>
      </c>
      <c r="T569">
        <f>INDEX(lehmad!K$2:K$412,MATCH(klypsid!$B569,lehmad!$A$2:$A$412,0))</f>
        <v>108</v>
      </c>
      <c r="U569" s="4">
        <f t="shared" si="16"/>
        <v>9</v>
      </c>
      <c r="V569">
        <f t="shared" si="17"/>
        <v>29</v>
      </c>
    </row>
    <row r="570" spans="1:22" x14ac:dyDescent="0.25">
      <c r="A570">
        <v>3291</v>
      </c>
      <c r="B570" t="str">
        <f>"E"&amp;A570</f>
        <v>E3291</v>
      </c>
      <c r="C570" t="s">
        <v>27</v>
      </c>
      <c r="D570">
        <v>3</v>
      </c>
      <c r="E570">
        <f>IF(D570&lt;4,D570,4)</f>
        <v>3</v>
      </c>
      <c r="F570" s="1">
        <v>39877</v>
      </c>
      <c r="G570" s="1">
        <v>39908</v>
      </c>
      <c r="H570" s="3">
        <f>G570-F570</f>
        <v>31</v>
      </c>
      <c r="I570" s="3">
        <f>IF(H570&lt;=60,1,IF(H570&lt;=150,2,3))</f>
        <v>1</v>
      </c>
      <c r="J570">
        <v>34.5</v>
      </c>
      <c r="K570">
        <v>4.7</v>
      </c>
      <c r="L570">
        <v>3.2</v>
      </c>
      <c r="M570">
        <v>26</v>
      </c>
      <c r="N570">
        <f>LOG(M570/100,2)+3</f>
        <v>1.0565835283663676</v>
      </c>
      <c r="O570">
        <f>INDEX(lehmad!B$2:B$412,MATCH(klypsid!$B570,lehmad!$A$2:$A$412,0))</f>
        <v>38364</v>
      </c>
      <c r="P570">
        <f>INDEX(lehmad!D$2:D$412,MATCH(klypsid!$B570,lehmad!$A$2:$A$412,0))</f>
        <v>103</v>
      </c>
      <c r="Q570">
        <f>INDEX(lehmad!E$2:E$412,MATCH(klypsid!$B570,lehmad!$A$2:$A$412,0))</f>
        <v>1</v>
      </c>
      <c r="R570" t="str">
        <f>INDEX(lehmad!F$2:F$412,MATCH(klypsid!$B570,lehmad!$A$2:$A$412,0))</f>
        <v>DYNASTY-ET</v>
      </c>
      <c r="S570">
        <f>INDEX(lehmad!H$2:H$412,MATCH(klypsid!$B570,lehmad!$A$2:$A$412,0))</f>
        <v>124</v>
      </c>
      <c r="T570">
        <f>INDEX(lehmad!K$2:K$412,MATCH(klypsid!$B570,lehmad!$A$2:$A$412,0))</f>
        <v>108</v>
      </c>
      <c r="U570" s="4">
        <f t="shared" si="16"/>
        <v>1</v>
      </c>
      <c r="V570">
        <f t="shared" si="17"/>
        <v>31</v>
      </c>
    </row>
    <row r="571" spans="1:22" x14ac:dyDescent="0.25">
      <c r="A571">
        <v>3291</v>
      </c>
      <c r="B571" t="str">
        <f>"E"&amp;A571</f>
        <v>E3291</v>
      </c>
      <c r="C571" t="s">
        <v>27</v>
      </c>
      <c r="D571">
        <v>3</v>
      </c>
      <c r="E571">
        <f>IF(D571&lt;4,D571,4)</f>
        <v>3</v>
      </c>
      <c r="F571" s="1">
        <v>39877</v>
      </c>
      <c r="G571" s="1">
        <v>39944</v>
      </c>
      <c r="H571" s="3">
        <f>G571-F571</f>
        <v>67</v>
      </c>
      <c r="I571" s="3">
        <f>IF(H571&lt;=60,1,IF(H571&lt;=150,2,3))</f>
        <v>2</v>
      </c>
      <c r="J571">
        <v>44.8</v>
      </c>
      <c r="K571">
        <v>4.5999999999999996</v>
      </c>
      <c r="L571">
        <v>3.39</v>
      </c>
      <c r="M571">
        <v>17</v>
      </c>
      <c r="N571">
        <f>LOG(M571/100,2)+3</f>
        <v>0.44360665147561473</v>
      </c>
      <c r="O571">
        <f>INDEX(lehmad!B$2:B$412,MATCH(klypsid!$B571,lehmad!$A$2:$A$412,0))</f>
        <v>38364</v>
      </c>
      <c r="P571">
        <f>INDEX(lehmad!D$2:D$412,MATCH(klypsid!$B571,lehmad!$A$2:$A$412,0))</f>
        <v>103</v>
      </c>
      <c r="Q571">
        <f>INDEX(lehmad!E$2:E$412,MATCH(klypsid!$B571,lehmad!$A$2:$A$412,0))</f>
        <v>1</v>
      </c>
      <c r="R571" t="str">
        <f>INDEX(lehmad!F$2:F$412,MATCH(klypsid!$B571,lehmad!$A$2:$A$412,0))</f>
        <v>DYNASTY-ET</v>
      </c>
      <c r="S571">
        <f>INDEX(lehmad!H$2:H$412,MATCH(klypsid!$B571,lehmad!$A$2:$A$412,0))</f>
        <v>124</v>
      </c>
      <c r="T571">
        <f>INDEX(lehmad!K$2:K$412,MATCH(klypsid!$B571,lehmad!$A$2:$A$412,0))</f>
        <v>108</v>
      </c>
      <c r="U571" s="4">
        <f t="shared" si="16"/>
        <v>2</v>
      </c>
      <c r="V571">
        <f t="shared" si="17"/>
        <v>36</v>
      </c>
    </row>
    <row r="572" spans="1:22" x14ac:dyDescent="0.25">
      <c r="A572">
        <v>3291</v>
      </c>
      <c r="B572" t="str">
        <f>"E"&amp;A572</f>
        <v>E3291</v>
      </c>
      <c r="C572" t="s">
        <v>27</v>
      </c>
      <c r="D572">
        <v>3</v>
      </c>
      <c r="E572">
        <f>IF(D572&lt;4,D572,4)</f>
        <v>3</v>
      </c>
      <c r="F572" s="1">
        <v>39877</v>
      </c>
      <c r="G572" s="1">
        <v>39972</v>
      </c>
      <c r="H572" s="3">
        <f>G572-F572</f>
        <v>95</v>
      </c>
      <c r="I572" s="3">
        <f>IF(H572&lt;=60,1,IF(H572&lt;=150,2,3))</f>
        <v>2</v>
      </c>
      <c r="J572">
        <v>35</v>
      </c>
      <c r="K572">
        <v>5.49</v>
      </c>
      <c r="L572">
        <v>3.56</v>
      </c>
      <c r="M572">
        <v>337</v>
      </c>
      <c r="N572">
        <f>LOG(M572/100,2)+3</f>
        <v>4.7527485914071335</v>
      </c>
      <c r="O572">
        <f>INDEX(lehmad!B$2:B$412,MATCH(klypsid!$B572,lehmad!$A$2:$A$412,0))</f>
        <v>38364</v>
      </c>
      <c r="P572">
        <f>INDEX(lehmad!D$2:D$412,MATCH(klypsid!$B572,lehmad!$A$2:$A$412,0))</f>
        <v>103</v>
      </c>
      <c r="Q572">
        <f>INDEX(lehmad!E$2:E$412,MATCH(klypsid!$B572,lehmad!$A$2:$A$412,0))</f>
        <v>1</v>
      </c>
      <c r="R572" t="str">
        <f>INDEX(lehmad!F$2:F$412,MATCH(klypsid!$B572,lehmad!$A$2:$A$412,0))</f>
        <v>DYNASTY-ET</v>
      </c>
      <c r="S572">
        <f>INDEX(lehmad!H$2:H$412,MATCH(klypsid!$B572,lehmad!$A$2:$A$412,0))</f>
        <v>124</v>
      </c>
      <c r="T572">
        <f>INDEX(lehmad!K$2:K$412,MATCH(klypsid!$B572,lehmad!$A$2:$A$412,0))</f>
        <v>108</v>
      </c>
      <c r="U572" s="4">
        <f t="shared" si="16"/>
        <v>3</v>
      </c>
      <c r="V572">
        <f t="shared" si="17"/>
        <v>28</v>
      </c>
    </row>
    <row r="573" spans="1:22" x14ac:dyDescent="0.25">
      <c r="A573">
        <v>3291</v>
      </c>
      <c r="B573" t="str">
        <f>"E"&amp;A573</f>
        <v>E3291</v>
      </c>
      <c r="C573" t="s">
        <v>27</v>
      </c>
      <c r="D573">
        <v>3</v>
      </c>
      <c r="E573">
        <f>IF(D573&lt;4,D573,4)</f>
        <v>3</v>
      </c>
      <c r="F573" s="1">
        <v>39877</v>
      </c>
      <c r="G573" s="1">
        <v>40007</v>
      </c>
      <c r="H573" s="3">
        <f>G573-F573</f>
        <v>130</v>
      </c>
      <c r="I573" s="3">
        <f>IF(H573&lt;=60,1,IF(H573&lt;=150,2,3))</f>
        <v>2</v>
      </c>
      <c r="J573">
        <v>29.5</v>
      </c>
      <c r="K573">
        <v>5.98</v>
      </c>
      <c r="L573">
        <v>3.71</v>
      </c>
      <c r="M573">
        <v>268</v>
      </c>
      <c r="N573">
        <f>LOG(M573/100,2)+3</f>
        <v>4.4222330006830477</v>
      </c>
      <c r="O573">
        <f>INDEX(lehmad!B$2:B$412,MATCH(klypsid!$B573,lehmad!$A$2:$A$412,0))</f>
        <v>38364</v>
      </c>
      <c r="P573">
        <f>INDEX(lehmad!D$2:D$412,MATCH(klypsid!$B573,lehmad!$A$2:$A$412,0))</f>
        <v>103</v>
      </c>
      <c r="Q573">
        <f>INDEX(lehmad!E$2:E$412,MATCH(klypsid!$B573,lehmad!$A$2:$A$412,0))</f>
        <v>1</v>
      </c>
      <c r="R573" t="str">
        <f>INDEX(lehmad!F$2:F$412,MATCH(klypsid!$B573,lehmad!$A$2:$A$412,0))</f>
        <v>DYNASTY-ET</v>
      </c>
      <c r="S573">
        <f>INDEX(lehmad!H$2:H$412,MATCH(klypsid!$B573,lehmad!$A$2:$A$412,0))</f>
        <v>124</v>
      </c>
      <c r="T573">
        <f>INDEX(lehmad!K$2:K$412,MATCH(klypsid!$B573,lehmad!$A$2:$A$412,0))</f>
        <v>108</v>
      </c>
      <c r="U573" s="4">
        <f t="shared" si="16"/>
        <v>4</v>
      </c>
      <c r="V573">
        <f t="shared" si="17"/>
        <v>35</v>
      </c>
    </row>
    <row r="574" spans="1:22" x14ac:dyDescent="0.25">
      <c r="A574">
        <v>3291</v>
      </c>
      <c r="B574" t="str">
        <f>"E"&amp;A574</f>
        <v>E3291</v>
      </c>
      <c r="C574" t="s">
        <v>27</v>
      </c>
      <c r="D574">
        <v>3</v>
      </c>
      <c r="E574">
        <f>IF(D574&lt;4,D574,4)</f>
        <v>3</v>
      </c>
      <c r="F574" s="1">
        <v>39877</v>
      </c>
      <c r="G574" s="1">
        <v>40037</v>
      </c>
      <c r="H574" s="3">
        <f>G574-F574</f>
        <v>160</v>
      </c>
      <c r="I574" s="3">
        <f>IF(H574&lt;=60,1,IF(H574&lt;=150,2,3))</f>
        <v>3</v>
      </c>
      <c r="J574">
        <v>28.8</v>
      </c>
      <c r="K574">
        <v>4.97</v>
      </c>
      <c r="L574">
        <v>3.61</v>
      </c>
      <c r="M574">
        <v>99</v>
      </c>
      <c r="N574">
        <f>LOG(M574/100,2)+3</f>
        <v>2.9855004303048851</v>
      </c>
      <c r="O574">
        <f>INDEX(lehmad!B$2:B$412,MATCH(klypsid!$B574,lehmad!$A$2:$A$412,0))</f>
        <v>38364</v>
      </c>
      <c r="P574">
        <f>INDEX(lehmad!D$2:D$412,MATCH(klypsid!$B574,lehmad!$A$2:$A$412,0))</f>
        <v>103</v>
      </c>
      <c r="Q574">
        <f>INDEX(lehmad!E$2:E$412,MATCH(klypsid!$B574,lehmad!$A$2:$A$412,0))</f>
        <v>1</v>
      </c>
      <c r="R574" t="str">
        <f>INDEX(lehmad!F$2:F$412,MATCH(klypsid!$B574,lehmad!$A$2:$A$412,0))</f>
        <v>DYNASTY-ET</v>
      </c>
      <c r="S574">
        <f>INDEX(lehmad!H$2:H$412,MATCH(klypsid!$B574,lehmad!$A$2:$A$412,0))</f>
        <v>124</v>
      </c>
      <c r="T574">
        <f>INDEX(lehmad!K$2:K$412,MATCH(klypsid!$B574,lehmad!$A$2:$A$412,0))</f>
        <v>108</v>
      </c>
      <c r="U574" s="4">
        <f t="shared" si="16"/>
        <v>5</v>
      </c>
      <c r="V574">
        <f t="shared" si="17"/>
        <v>30</v>
      </c>
    </row>
    <row r="575" spans="1:22" x14ac:dyDescent="0.25">
      <c r="A575">
        <v>3291</v>
      </c>
      <c r="B575" t="str">
        <f>"E"&amp;A575</f>
        <v>E3291</v>
      </c>
      <c r="C575" t="s">
        <v>27</v>
      </c>
      <c r="D575">
        <v>3</v>
      </c>
      <c r="E575">
        <f>IF(D575&lt;4,D575,4)</f>
        <v>3</v>
      </c>
      <c r="F575" s="1">
        <v>39877</v>
      </c>
      <c r="G575" s="1">
        <v>40066</v>
      </c>
      <c r="H575" s="3">
        <f>G575-F575</f>
        <v>189</v>
      </c>
      <c r="I575" s="3">
        <f>IF(H575&lt;=60,1,IF(H575&lt;=150,2,3))</f>
        <v>3</v>
      </c>
      <c r="J575">
        <v>24.6</v>
      </c>
      <c r="K575">
        <v>5.62</v>
      </c>
      <c r="L575">
        <v>4</v>
      </c>
      <c r="M575">
        <v>225</v>
      </c>
      <c r="N575">
        <f>LOG(M575/100,2)+3</f>
        <v>4.1699250014423122</v>
      </c>
      <c r="O575">
        <f>INDEX(lehmad!B$2:B$412,MATCH(klypsid!$B575,lehmad!$A$2:$A$412,0))</f>
        <v>38364</v>
      </c>
      <c r="P575">
        <f>INDEX(lehmad!D$2:D$412,MATCH(klypsid!$B575,lehmad!$A$2:$A$412,0))</f>
        <v>103</v>
      </c>
      <c r="Q575">
        <f>INDEX(lehmad!E$2:E$412,MATCH(klypsid!$B575,lehmad!$A$2:$A$412,0))</f>
        <v>1</v>
      </c>
      <c r="R575" t="str">
        <f>INDEX(lehmad!F$2:F$412,MATCH(klypsid!$B575,lehmad!$A$2:$A$412,0))</f>
        <v>DYNASTY-ET</v>
      </c>
      <c r="S575">
        <f>INDEX(lehmad!H$2:H$412,MATCH(klypsid!$B575,lehmad!$A$2:$A$412,0))</f>
        <v>124</v>
      </c>
      <c r="T575">
        <f>INDEX(lehmad!K$2:K$412,MATCH(klypsid!$B575,lehmad!$A$2:$A$412,0))</f>
        <v>108</v>
      </c>
      <c r="U575" s="4">
        <f t="shared" si="16"/>
        <v>6</v>
      </c>
      <c r="V575">
        <f t="shared" si="17"/>
        <v>29</v>
      </c>
    </row>
    <row r="576" spans="1:22" x14ac:dyDescent="0.25">
      <c r="A576">
        <v>3291</v>
      </c>
      <c r="B576" t="str">
        <f>"E"&amp;A576</f>
        <v>E3291</v>
      </c>
      <c r="C576" t="s">
        <v>27</v>
      </c>
      <c r="D576">
        <v>3</v>
      </c>
      <c r="E576">
        <f>IF(D576&lt;4,D576,4)</f>
        <v>3</v>
      </c>
      <c r="F576" s="1">
        <v>39877</v>
      </c>
      <c r="G576" s="1">
        <v>40094</v>
      </c>
      <c r="H576" s="3">
        <f>G576-F576</f>
        <v>217</v>
      </c>
      <c r="I576" s="3">
        <f>IF(H576&lt;=60,1,IF(H576&lt;=150,2,3))</f>
        <v>3</v>
      </c>
      <c r="J576">
        <v>21.1</v>
      </c>
      <c r="K576">
        <v>5.72</v>
      </c>
      <c r="L576">
        <v>4.46</v>
      </c>
      <c r="M576">
        <v>129</v>
      </c>
      <c r="N576">
        <f>LOG(M576/100,2)+3</f>
        <v>3.3673710656485296</v>
      </c>
      <c r="O576">
        <f>INDEX(lehmad!B$2:B$412,MATCH(klypsid!$B576,lehmad!$A$2:$A$412,0))</f>
        <v>38364</v>
      </c>
      <c r="P576">
        <f>INDEX(lehmad!D$2:D$412,MATCH(klypsid!$B576,lehmad!$A$2:$A$412,0))</f>
        <v>103</v>
      </c>
      <c r="Q576">
        <f>INDEX(lehmad!E$2:E$412,MATCH(klypsid!$B576,lehmad!$A$2:$A$412,0))</f>
        <v>1</v>
      </c>
      <c r="R576" t="str">
        <f>INDEX(lehmad!F$2:F$412,MATCH(klypsid!$B576,lehmad!$A$2:$A$412,0))</f>
        <v>DYNASTY-ET</v>
      </c>
      <c r="S576">
        <f>INDEX(lehmad!H$2:H$412,MATCH(klypsid!$B576,lehmad!$A$2:$A$412,0))</f>
        <v>124</v>
      </c>
      <c r="T576">
        <f>INDEX(lehmad!K$2:K$412,MATCH(klypsid!$B576,lehmad!$A$2:$A$412,0))</f>
        <v>108</v>
      </c>
      <c r="U576" s="4">
        <f t="shared" si="16"/>
        <v>7</v>
      </c>
      <c r="V576">
        <f t="shared" si="17"/>
        <v>28</v>
      </c>
    </row>
    <row r="577" spans="1:22" x14ac:dyDescent="0.25">
      <c r="A577">
        <v>3291</v>
      </c>
      <c r="B577" t="str">
        <f>"E"&amp;A577</f>
        <v>E3291</v>
      </c>
      <c r="C577" t="s">
        <v>27</v>
      </c>
      <c r="D577">
        <v>3</v>
      </c>
      <c r="E577">
        <f>IF(D577&lt;4,D577,4)</f>
        <v>3</v>
      </c>
      <c r="F577" s="1">
        <v>39877</v>
      </c>
      <c r="G577" s="1">
        <v>40125</v>
      </c>
      <c r="H577" s="3">
        <f>G577-F577</f>
        <v>248</v>
      </c>
      <c r="I577" s="3">
        <f>IF(H577&lt;=60,1,IF(H577&lt;=150,2,3))</f>
        <v>3</v>
      </c>
      <c r="J577">
        <v>13.7</v>
      </c>
      <c r="K577">
        <v>6.4</v>
      </c>
      <c r="L577">
        <v>4.6900000000000004</v>
      </c>
      <c r="M577">
        <v>151</v>
      </c>
      <c r="N577">
        <f>LOG(M577/100,2)+3</f>
        <v>3.5945485495503542</v>
      </c>
      <c r="O577">
        <f>INDEX(lehmad!B$2:B$412,MATCH(klypsid!$B577,lehmad!$A$2:$A$412,0))</f>
        <v>38364</v>
      </c>
      <c r="P577">
        <f>INDEX(lehmad!D$2:D$412,MATCH(klypsid!$B577,lehmad!$A$2:$A$412,0))</f>
        <v>103</v>
      </c>
      <c r="Q577">
        <f>INDEX(lehmad!E$2:E$412,MATCH(klypsid!$B577,lehmad!$A$2:$A$412,0))</f>
        <v>1</v>
      </c>
      <c r="R577" t="str">
        <f>INDEX(lehmad!F$2:F$412,MATCH(klypsid!$B577,lehmad!$A$2:$A$412,0))</f>
        <v>DYNASTY-ET</v>
      </c>
      <c r="S577">
        <f>INDEX(lehmad!H$2:H$412,MATCH(klypsid!$B577,lehmad!$A$2:$A$412,0))</f>
        <v>124</v>
      </c>
      <c r="T577">
        <f>INDEX(lehmad!K$2:K$412,MATCH(klypsid!$B577,lehmad!$A$2:$A$412,0))</f>
        <v>108</v>
      </c>
      <c r="U577" s="4">
        <f t="shared" si="16"/>
        <v>8</v>
      </c>
      <c r="V577">
        <f t="shared" si="17"/>
        <v>31</v>
      </c>
    </row>
    <row r="578" spans="1:22" x14ac:dyDescent="0.25">
      <c r="A578">
        <v>3291</v>
      </c>
      <c r="B578" t="str">
        <f>"E"&amp;A578</f>
        <v>E3291</v>
      </c>
      <c r="C578" t="s">
        <v>27</v>
      </c>
      <c r="D578">
        <v>3</v>
      </c>
      <c r="E578">
        <f>IF(D578&lt;4,D578,4)</f>
        <v>3</v>
      </c>
      <c r="F578" s="1">
        <v>39877</v>
      </c>
      <c r="G578" s="1">
        <v>40153</v>
      </c>
      <c r="H578" s="3">
        <f>G578-F578</f>
        <v>276</v>
      </c>
      <c r="I578" s="3">
        <f>IF(H578&lt;=60,1,IF(H578&lt;=150,2,3))</f>
        <v>3</v>
      </c>
      <c r="J578">
        <v>19.899999999999999</v>
      </c>
      <c r="K578">
        <v>4.8099999999999996</v>
      </c>
      <c r="L578">
        <v>4.51</v>
      </c>
      <c r="M578">
        <v>133</v>
      </c>
      <c r="N578">
        <f>LOG(M578/100,2)+3</f>
        <v>3.411426245726465</v>
      </c>
      <c r="O578">
        <f>INDEX(lehmad!B$2:B$412,MATCH(klypsid!$B578,lehmad!$A$2:$A$412,0))</f>
        <v>38364</v>
      </c>
      <c r="P578">
        <f>INDEX(lehmad!D$2:D$412,MATCH(klypsid!$B578,lehmad!$A$2:$A$412,0))</f>
        <v>103</v>
      </c>
      <c r="Q578">
        <f>INDEX(lehmad!E$2:E$412,MATCH(klypsid!$B578,lehmad!$A$2:$A$412,0))</f>
        <v>1</v>
      </c>
      <c r="R578" t="str">
        <f>INDEX(lehmad!F$2:F$412,MATCH(klypsid!$B578,lehmad!$A$2:$A$412,0))</f>
        <v>DYNASTY-ET</v>
      </c>
      <c r="S578">
        <f>INDEX(lehmad!H$2:H$412,MATCH(klypsid!$B578,lehmad!$A$2:$A$412,0))</f>
        <v>124</v>
      </c>
      <c r="T578">
        <f>INDEX(lehmad!K$2:K$412,MATCH(klypsid!$B578,lehmad!$A$2:$A$412,0))</f>
        <v>108</v>
      </c>
      <c r="U578" s="4">
        <f t="shared" si="16"/>
        <v>9</v>
      </c>
      <c r="V578">
        <f t="shared" si="17"/>
        <v>28</v>
      </c>
    </row>
    <row r="579" spans="1:22" x14ac:dyDescent="0.25">
      <c r="A579">
        <v>3291</v>
      </c>
      <c r="B579" t="str">
        <f>"E"&amp;A579</f>
        <v>E3291</v>
      </c>
      <c r="C579" t="s">
        <v>27</v>
      </c>
      <c r="D579">
        <v>3</v>
      </c>
      <c r="E579">
        <f>IF(D579&lt;4,D579,4)</f>
        <v>3</v>
      </c>
      <c r="F579" s="1">
        <v>39877</v>
      </c>
      <c r="G579" s="1">
        <v>40186</v>
      </c>
      <c r="H579" s="3">
        <f>G579-F579</f>
        <v>309</v>
      </c>
      <c r="I579" s="3">
        <f>IF(H579&lt;=60,1,IF(H579&lt;=150,2,3))</f>
        <v>3</v>
      </c>
      <c r="J579">
        <v>17.3</v>
      </c>
      <c r="K579">
        <v>7.91</v>
      </c>
      <c r="L579">
        <v>4.5</v>
      </c>
      <c r="M579">
        <v>109</v>
      </c>
      <c r="N579">
        <f>LOG(M579/100,2)+3</f>
        <v>3.1243281350022016</v>
      </c>
      <c r="O579">
        <f>INDEX(lehmad!B$2:B$412,MATCH(klypsid!$B579,lehmad!$A$2:$A$412,0))</f>
        <v>38364</v>
      </c>
      <c r="P579">
        <f>INDEX(lehmad!D$2:D$412,MATCH(klypsid!$B579,lehmad!$A$2:$A$412,0))</f>
        <v>103</v>
      </c>
      <c r="Q579">
        <f>INDEX(lehmad!E$2:E$412,MATCH(klypsid!$B579,lehmad!$A$2:$A$412,0))</f>
        <v>1</v>
      </c>
      <c r="R579" t="str">
        <f>INDEX(lehmad!F$2:F$412,MATCH(klypsid!$B579,lehmad!$A$2:$A$412,0))</f>
        <v>DYNASTY-ET</v>
      </c>
      <c r="S579">
        <f>INDEX(lehmad!H$2:H$412,MATCH(klypsid!$B579,lehmad!$A$2:$A$412,0))</f>
        <v>124</v>
      </c>
      <c r="T579">
        <f>INDEX(lehmad!K$2:K$412,MATCH(klypsid!$B579,lehmad!$A$2:$A$412,0))</f>
        <v>108</v>
      </c>
      <c r="U579" s="4">
        <f t="shared" ref="U579:U642" si="18">IF(AND(A579=A578,D579=D578),U578+1,1)</f>
        <v>10</v>
      </c>
      <c r="V579">
        <f t="shared" ref="V579:V642" si="19">IF(AND(A579=A578,D579=D578),G579-G578,G579-F579)</f>
        <v>33</v>
      </c>
    </row>
    <row r="580" spans="1:22" x14ac:dyDescent="0.25">
      <c r="A580">
        <v>3291</v>
      </c>
      <c r="B580" t="str">
        <f>"E"&amp;A580</f>
        <v>E3291</v>
      </c>
      <c r="C580" t="s">
        <v>27</v>
      </c>
      <c r="D580">
        <v>3</v>
      </c>
      <c r="E580">
        <f>IF(D580&lt;4,D580,4)</f>
        <v>3</v>
      </c>
      <c r="F580" s="1">
        <v>39877</v>
      </c>
      <c r="G580" s="1">
        <v>40214</v>
      </c>
      <c r="H580" s="3">
        <f>G580-F580</f>
        <v>337</v>
      </c>
      <c r="I580" s="3">
        <f>IF(H580&lt;=60,1,IF(H580&lt;=150,2,3))</f>
        <v>3</v>
      </c>
      <c r="J580">
        <v>14</v>
      </c>
      <c r="K580">
        <v>5.84</v>
      </c>
      <c r="L580">
        <v>4.66</v>
      </c>
      <c r="M580">
        <v>150</v>
      </c>
      <c r="N580">
        <f>LOG(M580/100,2)+3</f>
        <v>3.5849625007211561</v>
      </c>
      <c r="O580">
        <f>INDEX(lehmad!B$2:B$412,MATCH(klypsid!$B580,lehmad!$A$2:$A$412,0))</f>
        <v>38364</v>
      </c>
      <c r="P580">
        <f>INDEX(lehmad!D$2:D$412,MATCH(klypsid!$B580,lehmad!$A$2:$A$412,0))</f>
        <v>103</v>
      </c>
      <c r="Q580">
        <f>INDEX(lehmad!E$2:E$412,MATCH(klypsid!$B580,lehmad!$A$2:$A$412,0))</f>
        <v>1</v>
      </c>
      <c r="R580" t="str">
        <f>INDEX(lehmad!F$2:F$412,MATCH(klypsid!$B580,lehmad!$A$2:$A$412,0))</f>
        <v>DYNASTY-ET</v>
      </c>
      <c r="S580">
        <f>INDEX(lehmad!H$2:H$412,MATCH(klypsid!$B580,lehmad!$A$2:$A$412,0))</f>
        <v>124</v>
      </c>
      <c r="T580">
        <f>INDEX(lehmad!K$2:K$412,MATCH(klypsid!$B580,lehmad!$A$2:$A$412,0))</f>
        <v>108</v>
      </c>
      <c r="U580" s="4">
        <f t="shared" si="18"/>
        <v>11</v>
      </c>
      <c r="V580">
        <f t="shared" si="19"/>
        <v>28</v>
      </c>
    </row>
    <row r="581" spans="1:22" x14ac:dyDescent="0.25">
      <c r="A581">
        <v>3291</v>
      </c>
      <c r="B581" t="str">
        <f>"E"&amp;A581</f>
        <v>E3291</v>
      </c>
      <c r="C581" t="s">
        <v>27</v>
      </c>
      <c r="D581">
        <v>4</v>
      </c>
      <c r="E581">
        <f>IF(D581&lt;4,D581,4)</f>
        <v>4</v>
      </c>
      <c r="F581" s="1">
        <v>40296</v>
      </c>
      <c r="G581" s="1">
        <v>40304</v>
      </c>
      <c r="H581" s="3">
        <f>G581-F581</f>
        <v>8</v>
      </c>
      <c r="I581" s="3">
        <f>IF(H581&lt;=60,1,IF(H581&lt;=150,2,3))</f>
        <v>1</v>
      </c>
      <c r="J581">
        <v>34</v>
      </c>
      <c r="K581">
        <v>6.57</v>
      </c>
      <c r="L581">
        <v>3.51</v>
      </c>
      <c r="M581">
        <v>23</v>
      </c>
      <c r="N581">
        <f>LOG(M581/100,2)+3</f>
        <v>0.87970576628228825</v>
      </c>
      <c r="O581">
        <f>INDEX(lehmad!B$2:B$412,MATCH(klypsid!$B581,lehmad!$A$2:$A$412,0))</f>
        <v>38364</v>
      </c>
      <c r="P581">
        <f>INDEX(lehmad!D$2:D$412,MATCH(klypsid!$B581,lehmad!$A$2:$A$412,0))</f>
        <v>103</v>
      </c>
      <c r="Q581">
        <f>INDEX(lehmad!E$2:E$412,MATCH(klypsid!$B581,lehmad!$A$2:$A$412,0))</f>
        <v>1</v>
      </c>
      <c r="R581" t="str">
        <f>INDEX(lehmad!F$2:F$412,MATCH(klypsid!$B581,lehmad!$A$2:$A$412,0))</f>
        <v>DYNASTY-ET</v>
      </c>
      <c r="S581">
        <f>INDEX(lehmad!H$2:H$412,MATCH(klypsid!$B581,lehmad!$A$2:$A$412,0))</f>
        <v>124</v>
      </c>
      <c r="T581">
        <f>INDEX(lehmad!K$2:K$412,MATCH(klypsid!$B581,lehmad!$A$2:$A$412,0))</f>
        <v>108</v>
      </c>
      <c r="U581" s="4">
        <f t="shared" si="18"/>
        <v>1</v>
      </c>
      <c r="V581">
        <f t="shared" si="19"/>
        <v>8</v>
      </c>
    </row>
    <row r="582" spans="1:22" x14ac:dyDescent="0.25">
      <c r="A582">
        <v>3291</v>
      </c>
      <c r="B582" t="str">
        <f>"E"&amp;A582</f>
        <v>E3291</v>
      </c>
      <c r="C582" t="s">
        <v>27</v>
      </c>
      <c r="D582">
        <v>4</v>
      </c>
      <c r="E582">
        <f>IF(D582&lt;4,D582,4)</f>
        <v>4</v>
      </c>
      <c r="F582" s="1">
        <v>40296</v>
      </c>
      <c r="G582" s="1">
        <v>40336</v>
      </c>
      <c r="H582" s="3">
        <f>G582-F582</f>
        <v>40</v>
      </c>
      <c r="I582" s="3">
        <f>IF(H582&lt;=60,1,IF(H582&lt;=150,2,3))</f>
        <v>1</v>
      </c>
      <c r="J582">
        <v>32.799999999999997</v>
      </c>
      <c r="K582">
        <v>2.85</v>
      </c>
      <c r="L582">
        <v>2.92</v>
      </c>
      <c r="M582">
        <v>12</v>
      </c>
      <c r="N582">
        <f>LOG(M582/100,2)+3</f>
        <v>-5.8893689053568732E-2</v>
      </c>
      <c r="O582">
        <f>INDEX(lehmad!B$2:B$412,MATCH(klypsid!$B582,lehmad!$A$2:$A$412,0))</f>
        <v>38364</v>
      </c>
      <c r="P582">
        <f>INDEX(lehmad!D$2:D$412,MATCH(klypsid!$B582,lehmad!$A$2:$A$412,0))</f>
        <v>103</v>
      </c>
      <c r="Q582">
        <f>INDEX(lehmad!E$2:E$412,MATCH(klypsid!$B582,lehmad!$A$2:$A$412,0))</f>
        <v>1</v>
      </c>
      <c r="R582" t="str">
        <f>INDEX(lehmad!F$2:F$412,MATCH(klypsid!$B582,lehmad!$A$2:$A$412,0))</f>
        <v>DYNASTY-ET</v>
      </c>
      <c r="S582">
        <f>INDEX(lehmad!H$2:H$412,MATCH(klypsid!$B582,lehmad!$A$2:$A$412,0))</f>
        <v>124</v>
      </c>
      <c r="T582">
        <f>INDEX(lehmad!K$2:K$412,MATCH(klypsid!$B582,lehmad!$A$2:$A$412,0))</f>
        <v>108</v>
      </c>
      <c r="U582" s="4">
        <f t="shared" si="18"/>
        <v>2</v>
      </c>
      <c r="V582">
        <f t="shared" si="19"/>
        <v>32</v>
      </c>
    </row>
    <row r="583" spans="1:22" x14ac:dyDescent="0.25">
      <c r="A583">
        <v>3291</v>
      </c>
      <c r="B583" t="str">
        <f>"E"&amp;A583</f>
        <v>E3291</v>
      </c>
      <c r="C583" t="s">
        <v>27</v>
      </c>
      <c r="D583">
        <v>4</v>
      </c>
      <c r="E583">
        <f>IF(D583&lt;4,D583,4)</f>
        <v>4</v>
      </c>
      <c r="F583" s="1">
        <v>40296</v>
      </c>
      <c r="G583" s="1">
        <v>40371</v>
      </c>
      <c r="H583" s="3">
        <f>G583-F583</f>
        <v>75</v>
      </c>
      <c r="I583" s="3">
        <f>IF(H583&lt;=60,1,IF(H583&lt;=150,2,3))</f>
        <v>2</v>
      </c>
      <c r="J583">
        <v>32.9</v>
      </c>
      <c r="K583">
        <v>3.4</v>
      </c>
      <c r="L583">
        <v>3.22</v>
      </c>
      <c r="M583">
        <v>35</v>
      </c>
      <c r="N583">
        <f>LOG(M583/100,2)+3</f>
        <v>1.4854268271702415</v>
      </c>
      <c r="O583">
        <f>INDEX(lehmad!B$2:B$412,MATCH(klypsid!$B583,lehmad!$A$2:$A$412,0))</f>
        <v>38364</v>
      </c>
      <c r="P583">
        <f>INDEX(lehmad!D$2:D$412,MATCH(klypsid!$B583,lehmad!$A$2:$A$412,0))</f>
        <v>103</v>
      </c>
      <c r="Q583">
        <f>INDEX(lehmad!E$2:E$412,MATCH(klypsid!$B583,lehmad!$A$2:$A$412,0))</f>
        <v>1</v>
      </c>
      <c r="R583" t="str">
        <f>INDEX(lehmad!F$2:F$412,MATCH(klypsid!$B583,lehmad!$A$2:$A$412,0))</f>
        <v>DYNASTY-ET</v>
      </c>
      <c r="S583">
        <f>INDEX(lehmad!H$2:H$412,MATCH(klypsid!$B583,lehmad!$A$2:$A$412,0))</f>
        <v>124</v>
      </c>
      <c r="T583">
        <f>INDEX(lehmad!K$2:K$412,MATCH(klypsid!$B583,lehmad!$A$2:$A$412,0))</f>
        <v>108</v>
      </c>
      <c r="U583" s="4">
        <f t="shared" si="18"/>
        <v>3</v>
      </c>
      <c r="V583">
        <f t="shared" si="19"/>
        <v>35</v>
      </c>
    </row>
    <row r="584" spans="1:22" x14ac:dyDescent="0.25">
      <c r="A584">
        <v>3291</v>
      </c>
      <c r="B584" t="str">
        <f>"E"&amp;A584</f>
        <v>E3291</v>
      </c>
      <c r="C584" t="s">
        <v>27</v>
      </c>
      <c r="D584">
        <v>4</v>
      </c>
      <c r="E584">
        <f>IF(D584&lt;4,D584,4)</f>
        <v>4</v>
      </c>
      <c r="F584" s="1">
        <v>40296</v>
      </c>
      <c r="G584" s="1">
        <v>40396</v>
      </c>
      <c r="H584" s="3">
        <f>G584-F584</f>
        <v>100</v>
      </c>
      <c r="I584" s="3">
        <f>IF(H584&lt;=60,1,IF(H584&lt;=150,2,3))</f>
        <v>2</v>
      </c>
      <c r="J584">
        <v>33.799999999999997</v>
      </c>
      <c r="K584">
        <v>2.5</v>
      </c>
      <c r="L584">
        <v>3.22</v>
      </c>
      <c r="M584">
        <v>23</v>
      </c>
      <c r="N584">
        <f>LOG(M584/100,2)+3</f>
        <v>0.87970576628228825</v>
      </c>
      <c r="O584">
        <f>INDEX(lehmad!B$2:B$412,MATCH(klypsid!$B584,lehmad!$A$2:$A$412,0))</f>
        <v>38364</v>
      </c>
      <c r="P584">
        <f>INDEX(lehmad!D$2:D$412,MATCH(klypsid!$B584,lehmad!$A$2:$A$412,0))</f>
        <v>103</v>
      </c>
      <c r="Q584">
        <f>INDEX(lehmad!E$2:E$412,MATCH(klypsid!$B584,lehmad!$A$2:$A$412,0))</f>
        <v>1</v>
      </c>
      <c r="R584" t="str">
        <f>INDEX(lehmad!F$2:F$412,MATCH(klypsid!$B584,lehmad!$A$2:$A$412,0))</f>
        <v>DYNASTY-ET</v>
      </c>
      <c r="S584">
        <f>INDEX(lehmad!H$2:H$412,MATCH(klypsid!$B584,lehmad!$A$2:$A$412,0))</f>
        <v>124</v>
      </c>
      <c r="T584">
        <f>INDEX(lehmad!K$2:K$412,MATCH(klypsid!$B584,lehmad!$A$2:$A$412,0))</f>
        <v>108</v>
      </c>
      <c r="U584" s="4">
        <f t="shared" si="18"/>
        <v>4</v>
      </c>
      <c r="V584">
        <f t="shared" si="19"/>
        <v>25</v>
      </c>
    </row>
    <row r="585" spans="1:22" x14ac:dyDescent="0.25">
      <c r="A585">
        <v>3291</v>
      </c>
      <c r="B585" t="str">
        <f>"E"&amp;A585</f>
        <v>E3291</v>
      </c>
      <c r="C585" t="s">
        <v>27</v>
      </c>
      <c r="D585">
        <v>4</v>
      </c>
      <c r="E585">
        <f>IF(D585&lt;4,D585,4)</f>
        <v>4</v>
      </c>
      <c r="F585" s="1">
        <v>40296</v>
      </c>
      <c r="G585" s="1">
        <v>40434</v>
      </c>
      <c r="H585" s="3">
        <f>G585-F585</f>
        <v>138</v>
      </c>
      <c r="I585" s="3">
        <f>IF(H585&lt;=60,1,IF(H585&lt;=150,2,3))</f>
        <v>2</v>
      </c>
      <c r="J585">
        <v>24.3</v>
      </c>
      <c r="K585">
        <v>3.77</v>
      </c>
      <c r="L585">
        <v>4.05</v>
      </c>
      <c r="M585">
        <v>41</v>
      </c>
      <c r="N585">
        <f>LOG(M585/100,2)+3</f>
        <v>1.7136958148433588</v>
      </c>
      <c r="O585">
        <f>INDEX(lehmad!B$2:B$412,MATCH(klypsid!$B585,lehmad!$A$2:$A$412,0))</f>
        <v>38364</v>
      </c>
      <c r="P585">
        <f>INDEX(lehmad!D$2:D$412,MATCH(klypsid!$B585,lehmad!$A$2:$A$412,0))</f>
        <v>103</v>
      </c>
      <c r="Q585">
        <f>INDEX(lehmad!E$2:E$412,MATCH(klypsid!$B585,lehmad!$A$2:$A$412,0))</f>
        <v>1</v>
      </c>
      <c r="R585" t="str">
        <f>INDEX(lehmad!F$2:F$412,MATCH(klypsid!$B585,lehmad!$A$2:$A$412,0))</f>
        <v>DYNASTY-ET</v>
      </c>
      <c r="S585">
        <f>INDEX(lehmad!H$2:H$412,MATCH(klypsid!$B585,lehmad!$A$2:$A$412,0))</f>
        <v>124</v>
      </c>
      <c r="T585">
        <f>INDEX(lehmad!K$2:K$412,MATCH(klypsid!$B585,lehmad!$A$2:$A$412,0))</f>
        <v>108</v>
      </c>
      <c r="U585" s="4">
        <f t="shared" si="18"/>
        <v>5</v>
      </c>
      <c r="V585">
        <f t="shared" si="19"/>
        <v>38</v>
      </c>
    </row>
    <row r="586" spans="1:22" x14ac:dyDescent="0.25">
      <c r="A586">
        <v>3291</v>
      </c>
      <c r="B586" t="str">
        <f>"E"&amp;A586</f>
        <v>E3291</v>
      </c>
      <c r="C586" t="s">
        <v>27</v>
      </c>
      <c r="D586">
        <v>4</v>
      </c>
      <c r="E586">
        <f>IF(D586&lt;4,D586,4)</f>
        <v>4</v>
      </c>
      <c r="F586" s="1">
        <v>40296</v>
      </c>
      <c r="G586" s="1">
        <v>40462</v>
      </c>
      <c r="H586" s="3">
        <f>G586-F586</f>
        <v>166</v>
      </c>
      <c r="I586" s="3">
        <f>IF(H586&lt;=60,1,IF(H586&lt;=150,2,3))</f>
        <v>3</v>
      </c>
      <c r="J586">
        <v>21.3</v>
      </c>
      <c r="K586">
        <v>6.67</v>
      </c>
      <c r="L586">
        <v>4.49</v>
      </c>
      <c r="M586">
        <v>35</v>
      </c>
      <c r="N586">
        <f>LOG(M586/100,2)+3</f>
        <v>1.4854268271702415</v>
      </c>
      <c r="O586">
        <f>INDEX(lehmad!B$2:B$412,MATCH(klypsid!$B586,lehmad!$A$2:$A$412,0))</f>
        <v>38364</v>
      </c>
      <c r="P586">
        <f>INDEX(lehmad!D$2:D$412,MATCH(klypsid!$B586,lehmad!$A$2:$A$412,0))</f>
        <v>103</v>
      </c>
      <c r="Q586">
        <f>INDEX(lehmad!E$2:E$412,MATCH(klypsid!$B586,lehmad!$A$2:$A$412,0))</f>
        <v>1</v>
      </c>
      <c r="R586" t="str">
        <f>INDEX(lehmad!F$2:F$412,MATCH(klypsid!$B586,lehmad!$A$2:$A$412,0))</f>
        <v>DYNASTY-ET</v>
      </c>
      <c r="S586">
        <f>INDEX(lehmad!H$2:H$412,MATCH(klypsid!$B586,lehmad!$A$2:$A$412,0))</f>
        <v>124</v>
      </c>
      <c r="T586">
        <f>INDEX(lehmad!K$2:K$412,MATCH(klypsid!$B586,lehmad!$A$2:$A$412,0))</f>
        <v>108</v>
      </c>
      <c r="U586" s="4">
        <f t="shared" si="18"/>
        <v>6</v>
      </c>
      <c r="V586">
        <f t="shared" si="19"/>
        <v>28</v>
      </c>
    </row>
    <row r="587" spans="1:22" x14ac:dyDescent="0.25">
      <c r="A587">
        <v>3295</v>
      </c>
      <c r="B587" t="str">
        <f>"E"&amp;A587</f>
        <v>E3295</v>
      </c>
      <c r="C587" t="s">
        <v>28</v>
      </c>
      <c r="D587">
        <v>1</v>
      </c>
      <c r="E587">
        <f>IF(D587&lt;4,D587,4)</f>
        <v>1</v>
      </c>
      <c r="F587" s="1">
        <v>39125</v>
      </c>
      <c r="G587" s="1">
        <v>39142</v>
      </c>
      <c r="H587" s="3">
        <f>G587-F587</f>
        <v>17</v>
      </c>
      <c r="I587" s="3">
        <f>IF(H587&lt;=60,1,IF(H587&lt;=150,2,3))</f>
        <v>1</v>
      </c>
      <c r="J587">
        <v>34.5</v>
      </c>
      <c r="K587">
        <v>4.68</v>
      </c>
      <c r="L587">
        <v>3.46</v>
      </c>
      <c r="M587">
        <v>58</v>
      </c>
      <c r="N587">
        <f>LOG(M587/100,2)+3</f>
        <v>2.2141248053528475</v>
      </c>
      <c r="O587">
        <f>INDEX(lehmad!B$2:B$412,MATCH(klypsid!$B587,lehmad!$A$2:$A$412,0))</f>
        <v>38366</v>
      </c>
      <c r="P587">
        <f>INDEX(lehmad!D$2:D$412,MATCH(klypsid!$B587,lehmad!$A$2:$A$412,0))</f>
        <v>110</v>
      </c>
      <c r="Q587">
        <f>INDEX(lehmad!E$2:E$412,MATCH(klypsid!$B587,lehmad!$A$2:$A$412,0))</f>
        <v>0.93799999999999994</v>
      </c>
      <c r="R587" t="str">
        <f>INDEX(lehmad!F$2:F$412,MATCH(klypsid!$B587,lehmad!$A$2:$A$412,0))</f>
        <v>DYNASTY-ET</v>
      </c>
      <c r="S587">
        <f>INDEX(lehmad!H$2:H$412,MATCH(klypsid!$B587,lehmad!$A$2:$A$412,0))</f>
        <v>124</v>
      </c>
      <c r="T587">
        <f>INDEX(lehmad!K$2:K$412,MATCH(klypsid!$B587,lehmad!$A$2:$A$412,0))</f>
        <v>108</v>
      </c>
      <c r="U587" s="4">
        <f t="shared" si="18"/>
        <v>1</v>
      </c>
      <c r="V587">
        <f t="shared" si="19"/>
        <v>17</v>
      </c>
    </row>
    <row r="588" spans="1:22" x14ac:dyDescent="0.25">
      <c r="A588">
        <v>3295</v>
      </c>
      <c r="B588" t="str">
        <f>"E"&amp;A588</f>
        <v>E3295</v>
      </c>
      <c r="C588" t="s">
        <v>28</v>
      </c>
      <c r="D588">
        <v>1</v>
      </c>
      <c r="E588">
        <f>IF(D588&lt;4,D588,4)</f>
        <v>1</v>
      </c>
      <c r="F588" s="1">
        <v>39125</v>
      </c>
      <c r="G588" s="1">
        <v>39173</v>
      </c>
      <c r="H588" s="3">
        <f>G588-F588</f>
        <v>48</v>
      </c>
      <c r="I588" s="3">
        <f>IF(H588&lt;=60,1,IF(H588&lt;=150,2,3))</f>
        <v>1</v>
      </c>
      <c r="J588">
        <v>40.4</v>
      </c>
      <c r="K588">
        <v>4.0999999999999996</v>
      </c>
      <c r="L588">
        <v>3.05</v>
      </c>
      <c r="M588">
        <v>14</v>
      </c>
      <c r="N588">
        <f>LOG(M588/100,2)+3</f>
        <v>0.16349873228287937</v>
      </c>
      <c r="O588">
        <f>INDEX(lehmad!B$2:B$412,MATCH(klypsid!$B588,lehmad!$A$2:$A$412,0))</f>
        <v>38366</v>
      </c>
      <c r="P588">
        <f>INDEX(lehmad!D$2:D$412,MATCH(klypsid!$B588,lehmad!$A$2:$A$412,0))</f>
        <v>110</v>
      </c>
      <c r="Q588">
        <f>INDEX(lehmad!E$2:E$412,MATCH(klypsid!$B588,lehmad!$A$2:$A$412,0))</f>
        <v>0.93799999999999994</v>
      </c>
      <c r="R588" t="str">
        <f>INDEX(lehmad!F$2:F$412,MATCH(klypsid!$B588,lehmad!$A$2:$A$412,0))</f>
        <v>DYNASTY-ET</v>
      </c>
      <c r="S588">
        <f>INDEX(lehmad!H$2:H$412,MATCH(klypsid!$B588,lehmad!$A$2:$A$412,0))</f>
        <v>124</v>
      </c>
      <c r="T588">
        <f>INDEX(lehmad!K$2:K$412,MATCH(klypsid!$B588,lehmad!$A$2:$A$412,0))</f>
        <v>108</v>
      </c>
      <c r="U588" s="4">
        <f t="shared" si="18"/>
        <v>2</v>
      </c>
      <c r="V588">
        <f t="shared" si="19"/>
        <v>31</v>
      </c>
    </row>
    <row r="589" spans="1:22" x14ac:dyDescent="0.25">
      <c r="A589">
        <v>3295</v>
      </c>
      <c r="B589" t="str">
        <f>"E"&amp;A589</f>
        <v>E3295</v>
      </c>
      <c r="C589" t="s">
        <v>28</v>
      </c>
      <c r="D589">
        <v>1</v>
      </c>
      <c r="E589">
        <f>IF(D589&lt;4,D589,4)</f>
        <v>1</v>
      </c>
      <c r="F589" s="1">
        <v>39125</v>
      </c>
      <c r="G589" s="1">
        <v>39204</v>
      </c>
      <c r="H589" s="3">
        <f>G589-F589</f>
        <v>79</v>
      </c>
      <c r="I589" s="3">
        <f>IF(H589&lt;=60,1,IF(H589&lt;=150,2,3))</f>
        <v>2</v>
      </c>
      <c r="J589">
        <v>43.8</v>
      </c>
      <c r="K589">
        <v>2.86</v>
      </c>
      <c r="L589">
        <v>3.13</v>
      </c>
      <c r="M589">
        <v>19</v>
      </c>
      <c r="N589">
        <f>LOG(M589/100,2)+3</f>
        <v>0.60407132366886085</v>
      </c>
      <c r="O589">
        <f>INDEX(lehmad!B$2:B$412,MATCH(klypsid!$B589,lehmad!$A$2:$A$412,0))</f>
        <v>38366</v>
      </c>
      <c r="P589">
        <f>INDEX(lehmad!D$2:D$412,MATCH(klypsid!$B589,lehmad!$A$2:$A$412,0))</f>
        <v>110</v>
      </c>
      <c r="Q589">
        <f>INDEX(lehmad!E$2:E$412,MATCH(klypsid!$B589,lehmad!$A$2:$A$412,0))</f>
        <v>0.93799999999999994</v>
      </c>
      <c r="R589" t="str">
        <f>INDEX(lehmad!F$2:F$412,MATCH(klypsid!$B589,lehmad!$A$2:$A$412,0))</f>
        <v>DYNASTY-ET</v>
      </c>
      <c r="S589">
        <f>INDEX(lehmad!H$2:H$412,MATCH(klypsid!$B589,lehmad!$A$2:$A$412,0))</f>
        <v>124</v>
      </c>
      <c r="T589">
        <f>INDEX(lehmad!K$2:K$412,MATCH(klypsid!$B589,lehmad!$A$2:$A$412,0))</f>
        <v>108</v>
      </c>
      <c r="U589" s="4">
        <f t="shared" si="18"/>
        <v>3</v>
      </c>
      <c r="V589">
        <f t="shared" si="19"/>
        <v>31</v>
      </c>
    </row>
    <row r="590" spans="1:22" x14ac:dyDescent="0.25">
      <c r="A590">
        <v>3295</v>
      </c>
      <c r="B590" t="str">
        <f>"E"&amp;A590</f>
        <v>E3295</v>
      </c>
      <c r="C590" t="s">
        <v>28</v>
      </c>
      <c r="D590">
        <v>1</v>
      </c>
      <c r="E590">
        <f>IF(D590&lt;4,D590,4)</f>
        <v>1</v>
      </c>
      <c r="F590" s="1">
        <v>39125</v>
      </c>
      <c r="G590" s="1">
        <v>39236</v>
      </c>
      <c r="H590" s="3">
        <f>G590-F590</f>
        <v>111</v>
      </c>
      <c r="I590" s="3">
        <f>IF(H590&lt;=60,1,IF(H590&lt;=150,2,3))</f>
        <v>2</v>
      </c>
      <c r="J590">
        <v>38.9</v>
      </c>
      <c r="K590">
        <v>2</v>
      </c>
      <c r="L590">
        <v>3.42</v>
      </c>
      <c r="M590">
        <v>53</v>
      </c>
      <c r="N590">
        <f>LOG(M590/100,2)+3</f>
        <v>2.0840642647884744</v>
      </c>
      <c r="O590">
        <f>INDEX(lehmad!B$2:B$412,MATCH(klypsid!$B590,lehmad!$A$2:$A$412,0))</f>
        <v>38366</v>
      </c>
      <c r="P590">
        <f>INDEX(lehmad!D$2:D$412,MATCH(klypsid!$B590,lehmad!$A$2:$A$412,0))</f>
        <v>110</v>
      </c>
      <c r="Q590">
        <f>INDEX(lehmad!E$2:E$412,MATCH(klypsid!$B590,lehmad!$A$2:$A$412,0))</f>
        <v>0.93799999999999994</v>
      </c>
      <c r="R590" t="str">
        <f>INDEX(lehmad!F$2:F$412,MATCH(klypsid!$B590,lehmad!$A$2:$A$412,0))</f>
        <v>DYNASTY-ET</v>
      </c>
      <c r="S590">
        <f>INDEX(lehmad!H$2:H$412,MATCH(klypsid!$B590,lehmad!$A$2:$A$412,0))</f>
        <v>124</v>
      </c>
      <c r="T590">
        <f>INDEX(lehmad!K$2:K$412,MATCH(klypsid!$B590,lehmad!$A$2:$A$412,0))</f>
        <v>108</v>
      </c>
      <c r="U590" s="4">
        <f t="shared" si="18"/>
        <v>4</v>
      </c>
      <c r="V590">
        <f t="shared" si="19"/>
        <v>32</v>
      </c>
    </row>
    <row r="591" spans="1:22" x14ac:dyDescent="0.25">
      <c r="A591">
        <v>3295</v>
      </c>
      <c r="B591" t="str">
        <f>"E"&amp;A591</f>
        <v>E3295</v>
      </c>
      <c r="C591" t="s">
        <v>28</v>
      </c>
      <c r="D591">
        <v>1</v>
      </c>
      <c r="E591">
        <f>IF(D591&lt;4,D591,4)</f>
        <v>1</v>
      </c>
      <c r="F591" s="1">
        <v>39125</v>
      </c>
      <c r="G591" s="1">
        <v>39266</v>
      </c>
      <c r="H591" s="3">
        <f>G591-F591</f>
        <v>141</v>
      </c>
      <c r="I591" s="3">
        <f>IF(H591&lt;=60,1,IF(H591&lt;=150,2,3))</f>
        <v>2</v>
      </c>
      <c r="J591">
        <v>40.799999999999997</v>
      </c>
      <c r="K591">
        <v>2.1800000000000002</v>
      </c>
      <c r="L591">
        <v>3.45</v>
      </c>
      <c r="M591">
        <v>30</v>
      </c>
      <c r="N591">
        <f>LOG(M591/100,2)+3</f>
        <v>1.2630344058337937</v>
      </c>
      <c r="O591">
        <f>INDEX(lehmad!B$2:B$412,MATCH(klypsid!$B591,lehmad!$A$2:$A$412,0))</f>
        <v>38366</v>
      </c>
      <c r="P591">
        <f>INDEX(lehmad!D$2:D$412,MATCH(klypsid!$B591,lehmad!$A$2:$A$412,0))</f>
        <v>110</v>
      </c>
      <c r="Q591">
        <f>INDEX(lehmad!E$2:E$412,MATCH(klypsid!$B591,lehmad!$A$2:$A$412,0))</f>
        <v>0.93799999999999994</v>
      </c>
      <c r="R591" t="str">
        <f>INDEX(lehmad!F$2:F$412,MATCH(klypsid!$B591,lehmad!$A$2:$A$412,0))</f>
        <v>DYNASTY-ET</v>
      </c>
      <c r="S591">
        <f>INDEX(lehmad!H$2:H$412,MATCH(klypsid!$B591,lehmad!$A$2:$A$412,0))</f>
        <v>124</v>
      </c>
      <c r="T591">
        <f>INDEX(lehmad!K$2:K$412,MATCH(klypsid!$B591,lehmad!$A$2:$A$412,0))</f>
        <v>108</v>
      </c>
      <c r="U591" s="4">
        <f t="shared" si="18"/>
        <v>5</v>
      </c>
      <c r="V591">
        <f t="shared" si="19"/>
        <v>30</v>
      </c>
    </row>
    <row r="592" spans="1:22" x14ac:dyDescent="0.25">
      <c r="A592">
        <v>3295</v>
      </c>
      <c r="B592" t="str">
        <f>"E"&amp;A592</f>
        <v>E3295</v>
      </c>
      <c r="C592" t="s">
        <v>28</v>
      </c>
      <c r="D592">
        <v>1</v>
      </c>
      <c r="E592">
        <f>IF(D592&lt;4,D592,4)</f>
        <v>1</v>
      </c>
      <c r="F592" s="1">
        <v>39125</v>
      </c>
      <c r="G592" s="1">
        <v>39295</v>
      </c>
      <c r="H592" s="3">
        <f>G592-F592</f>
        <v>170</v>
      </c>
      <c r="I592" s="3">
        <f>IF(H592&lt;=60,1,IF(H592&lt;=150,2,3))</f>
        <v>3</v>
      </c>
      <c r="J592">
        <v>39.799999999999997</v>
      </c>
      <c r="K592">
        <v>3.1</v>
      </c>
      <c r="L592">
        <v>3.77</v>
      </c>
      <c r="M592">
        <v>34</v>
      </c>
      <c r="N592">
        <f>LOG(M592/100,2)+3</f>
        <v>1.443606651475615</v>
      </c>
      <c r="O592">
        <f>INDEX(lehmad!B$2:B$412,MATCH(klypsid!$B592,lehmad!$A$2:$A$412,0))</f>
        <v>38366</v>
      </c>
      <c r="P592">
        <f>INDEX(lehmad!D$2:D$412,MATCH(klypsid!$B592,lehmad!$A$2:$A$412,0))</f>
        <v>110</v>
      </c>
      <c r="Q592">
        <f>INDEX(lehmad!E$2:E$412,MATCH(klypsid!$B592,lehmad!$A$2:$A$412,0))</f>
        <v>0.93799999999999994</v>
      </c>
      <c r="R592" t="str">
        <f>INDEX(lehmad!F$2:F$412,MATCH(klypsid!$B592,lehmad!$A$2:$A$412,0))</f>
        <v>DYNASTY-ET</v>
      </c>
      <c r="S592">
        <f>INDEX(lehmad!H$2:H$412,MATCH(klypsid!$B592,lehmad!$A$2:$A$412,0))</f>
        <v>124</v>
      </c>
      <c r="T592">
        <f>INDEX(lehmad!K$2:K$412,MATCH(klypsid!$B592,lehmad!$A$2:$A$412,0))</f>
        <v>108</v>
      </c>
      <c r="U592" s="4">
        <f t="shared" si="18"/>
        <v>6</v>
      </c>
      <c r="V592">
        <f t="shared" si="19"/>
        <v>29</v>
      </c>
    </row>
    <row r="593" spans="1:22" x14ac:dyDescent="0.25">
      <c r="A593">
        <v>3295</v>
      </c>
      <c r="B593" t="str">
        <f>"E"&amp;A593</f>
        <v>E3295</v>
      </c>
      <c r="C593" t="s">
        <v>28</v>
      </c>
      <c r="D593">
        <v>1</v>
      </c>
      <c r="E593">
        <f>IF(D593&lt;4,D593,4)</f>
        <v>1</v>
      </c>
      <c r="F593" s="1">
        <v>39125</v>
      </c>
      <c r="G593" s="1">
        <v>39328</v>
      </c>
      <c r="H593" s="3">
        <f>G593-F593</f>
        <v>203</v>
      </c>
      <c r="I593" s="3">
        <f>IF(H593&lt;=60,1,IF(H593&lt;=150,2,3))</f>
        <v>3</v>
      </c>
      <c r="J593">
        <v>36.6</v>
      </c>
      <c r="K593">
        <v>3.33</v>
      </c>
      <c r="L593">
        <v>3.73</v>
      </c>
      <c r="M593">
        <v>26</v>
      </c>
      <c r="N593">
        <f>LOG(M593/100,2)+3</f>
        <v>1.0565835283663676</v>
      </c>
      <c r="O593">
        <f>INDEX(lehmad!B$2:B$412,MATCH(klypsid!$B593,lehmad!$A$2:$A$412,0))</f>
        <v>38366</v>
      </c>
      <c r="P593">
        <f>INDEX(lehmad!D$2:D$412,MATCH(klypsid!$B593,lehmad!$A$2:$A$412,0))</f>
        <v>110</v>
      </c>
      <c r="Q593">
        <f>INDEX(lehmad!E$2:E$412,MATCH(klypsid!$B593,lehmad!$A$2:$A$412,0))</f>
        <v>0.93799999999999994</v>
      </c>
      <c r="R593" t="str">
        <f>INDEX(lehmad!F$2:F$412,MATCH(klypsid!$B593,lehmad!$A$2:$A$412,0))</f>
        <v>DYNASTY-ET</v>
      </c>
      <c r="S593">
        <f>INDEX(lehmad!H$2:H$412,MATCH(klypsid!$B593,lehmad!$A$2:$A$412,0))</f>
        <v>124</v>
      </c>
      <c r="T593">
        <f>INDEX(lehmad!K$2:K$412,MATCH(klypsid!$B593,lehmad!$A$2:$A$412,0))</f>
        <v>108</v>
      </c>
      <c r="U593" s="4">
        <f t="shared" si="18"/>
        <v>7</v>
      </c>
      <c r="V593">
        <f t="shared" si="19"/>
        <v>33</v>
      </c>
    </row>
    <row r="594" spans="1:22" x14ac:dyDescent="0.25">
      <c r="A594">
        <v>3295</v>
      </c>
      <c r="B594" t="str">
        <f>"E"&amp;A594</f>
        <v>E3295</v>
      </c>
      <c r="C594" t="s">
        <v>28</v>
      </c>
      <c r="D594">
        <v>1</v>
      </c>
      <c r="E594">
        <f>IF(D594&lt;4,D594,4)</f>
        <v>1</v>
      </c>
      <c r="F594" s="1">
        <v>39125</v>
      </c>
      <c r="G594" s="1">
        <v>39356</v>
      </c>
      <c r="H594" s="3">
        <f>G594-F594</f>
        <v>231</v>
      </c>
      <c r="I594" s="3">
        <f>IF(H594&lt;=60,1,IF(H594&lt;=150,2,3))</f>
        <v>3</v>
      </c>
      <c r="J594">
        <v>31.6</v>
      </c>
      <c r="K594">
        <v>2.67</v>
      </c>
      <c r="L594">
        <v>3.72</v>
      </c>
      <c r="M594">
        <v>45</v>
      </c>
      <c r="N594">
        <f>LOG(M594/100,2)+3</f>
        <v>1.84799690655495</v>
      </c>
      <c r="O594">
        <f>INDEX(lehmad!B$2:B$412,MATCH(klypsid!$B594,lehmad!$A$2:$A$412,0))</f>
        <v>38366</v>
      </c>
      <c r="P594">
        <f>INDEX(lehmad!D$2:D$412,MATCH(klypsid!$B594,lehmad!$A$2:$A$412,0))</f>
        <v>110</v>
      </c>
      <c r="Q594">
        <f>INDEX(lehmad!E$2:E$412,MATCH(klypsid!$B594,lehmad!$A$2:$A$412,0))</f>
        <v>0.93799999999999994</v>
      </c>
      <c r="R594" t="str">
        <f>INDEX(lehmad!F$2:F$412,MATCH(klypsid!$B594,lehmad!$A$2:$A$412,0))</f>
        <v>DYNASTY-ET</v>
      </c>
      <c r="S594">
        <f>INDEX(lehmad!H$2:H$412,MATCH(klypsid!$B594,lehmad!$A$2:$A$412,0))</f>
        <v>124</v>
      </c>
      <c r="T594">
        <f>INDEX(lehmad!K$2:K$412,MATCH(klypsid!$B594,lehmad!$A$2:$A$412,0))</f>
        <v>108</v>
      </c>
      <c r="U594" s="4">
        <f t="shared" si="18"/>
        <v>8</v>
      </c>
      <c r="V594">
        <f t="shared" si="19"/>
        <v>28</v>
      </c>
    </row>
    <row r="595" spans="1:22" x14ac:dyDescent="0.25">
      <c r="A595">
        <v>3295</v>
      </c>
      <c r="B595" t="str">
        <f>"E"&amp;A595</f>
        <v>E3295</v>
      </c>
      <c r="C595" t="s">
        <v>28</v>
      </c>
      <c r="D595">
        <v>1</v>
      </c>
      <c r="E595">
        <f>IF(D595&lt;4,D595,4)</f>
        <v>1</v>
      </c>
      <c r="F595" s="1">
        <v>39125</v>
      </c>
      <c r="G595" s="1">
        <v>39387</v>
      </c>
      <c r="H595" s="3">
        <f>G595-F595</f>
        <v>262</v>
      </c>
      <c r="I595" s="3">
        <f>IF(H595&lt;=60,1,IF(H595&lt;=150,2,3))</f>
        <v>3</v>
      </c>
      <c r="J595">
        <v>32.200000000000003</v>
      </c>
      <c r="K595">
        <v>3.91</v>
      </c>
      <c r="L595">
        <v>3.68</v>
      </c>
      <c r="M595">
        <v>56</v>
      </c>
      <c r="N595">
        <f>LOG(M595/100,2)+3</f>
        <v>2.1634987322828794</v>
      </c>
      <c r="O595">
        <f>INDEX(lehmad!B$2:B$412,MATCH(klypsid!$B595,lehmad!$A$2:$A$412,0))</f>
        <v>38366</v>
      </c>
      <c r="P595">
        <f>INDEX(lehmad!D$2:D$412,MATCH(klypsid!$B595,lehmad!$A$2:$A$412,0))</f>
        <v>110</v>
      </c>
      <c r="Q595">
        <f>INDEX(lehmad!E$2:E$412,MATCH(klypsid!$B595,lehmad!$A$2:$A$412,0))</f>
        <v>0.93799999999999994</v>
      </c>
      <c r="R595" t="str">
        <f>INDEX(lehmad!F$2:F$412,MATCH(klypsid!$B595,lehmad!$A$2:$A$412,0))</f>
        <v>DYNASTY-ET</v>
      </c>
      <c r="S595">
        <f>INDEX(lehmad!H$2:H$412,MATCH(klypsid!$B595,lehmad!$A$2:$A$412,0))</f>
        <v>124</v>
      </c>
      <c r="T595">
        <f>INDEX(lehmad!K$2:K$412,MATCH(klypsid!$B595,lehmad!$A$2:$A$412,0))</f>
        <v>108</v>
      </c>
      <c r="U595" s="4">
        <f t="shared" si="18"/>
        <v>9</v>
      </c>
      <c r="V595">
        <f t="shared" si="19"/>
        <v>31</v>
      </c>
    </row>
    <row r="596" spans="1:22" x14ac:dyDescent="0.25">
      <c r="A596">
        <v>3295</v>
      </c>
      <c r="B596" t="str">
        <f>"E"&amp;A596</f>
        <v>E3295</v>
      </c>
      <c r="C596" t="s">
        <v>28</v>
      </c>
      <c r="D596">
        <v>1</v>
      </c>
      <c r="E596">
        <f>IF(D596&lt;4,D596,4)</f>
        <v>1</v>
      </c>
      <c r="F596" s="1">
        <v>39125</v>
      </c>
      <c r="G596" s="1">
        <v>39418</v>
      </c>
      <c r="H596" s="3">
        <f>G596-F596</f>
        <v>293</v>
      </c>
      <c r="I596" s="3">
        <f>IF(H596&lt;=60,1,IF(H596&lt;=150,2,3))</f>
        <v>3</v>
      </c>
      <c r="J596">
        <v>33.5</v>
      </c>
      <c r="K596">
        <v>4.45</v>
      </c>
      <c r="L596">
        <v>4.09</v>
      </c>
      <c r="M596">
        <v>44</v>
      </c>
      <c r="N596">
        <f>LOG(M596/100,2)+3</f>
        <v>1.8155754288625725</v>
      </c>
      <c r="O596">
        <f>INDEX(lehmad!B$2:B$412,MATCH(klypsid!$B596,lehmad!$A$2:$A$412,0))</f>
        <v>38366</v>
      </c>
      <c r="P596">
        <f>INDEX(lehmad!D$2:D$412,MATCH(klypsid!$B596,lehmad!$A$2:$A$412,0))</f>
        <v>110</v>
      </c>
      <c r="Q596">
        <f>INDEX(lehmad!E$2:E$412,MATCH(klypsid!$B596,lehmad!$A$2:$A$412,0))</f>
        <v>0.93799999999999994</v>
      </c>
      <c r="R596" t="str">
        <f>INDEX(lehmad!F$2:F$412,MATCH(klypsid!$B596,lehmad!$A$2:$A$412,0))</f>
        <v>DYNASTY-ET</v>
      </c>
      <c r="S596">
        <f>INDEX(lehmad!H$2:H$412,MATCH(klypsid!$B596,lehmad!$A$2:$A$412,0))</f>
        <v>124</v>
      </c>
      <c r="T596">
        <f>INDEX(lehmad!K$2:K$412,MATCH(klypsid!$B596,lehmad!$A$2:$A$412,0))</f>
        <v>108</v>
      </c>
      <c r="U596" s="4">
        <f t="shared" si="18"/>
        <v>10</v>
      </c>
      <c r="V596">
        <f t="shared" si="19"/>
        <v>31</v>
      </c>
    </row>
    <row r="597" spans="1:22" x14ac:dyDescent="0.25">
      <c r="A597">
        <v>3295</v>
      </c>
      <c r="B597" t="str">
        <f>"E"&amp;A597</f>
        <v>E3295</v>
      </c>
      <c r="C597" t="s">
        <v>28</v>
      </c>
      <c r="D597">
        <v>1</v>
      </c>
      <c r="E597">
        <f>IF(D597&lt;4,D597,4)</f>
        <v>1</v>
      </c>
      <c r="F597" s="1">
        <v>39125</v>
      </c>
      <c r="G597" s="1">
        <v>39450</v>
      </c>
      <c r="H597" s="3">
        <f>G597-F597</f>
        <v>325</v>
      </c>
      <c r="I597" s="3">
        <f>IF(H597&lt;=60,1,IF(H597&lt;=150,2,3))</f>
        <v>3</v>
      </c>
      <c r="J597">
        <v>31.9</v>
      </c>
      <c r="K597">
        <v>4.8499999999999996</v>
      </c>
      <c r="L597">
        <v>4.21</v>
      </c>
      <c r="M597">
        <v>105</v>
      </c>
      <c r="N597">
        <f>LOG(M597/100,2)+3</f>
        <v>3.0703893278913981</v>
      </c>
      <c r="O597">
        <f>INDEX(lehmad!B$2:B$412,MATCH(klypsid!$B597,lehmad!$A$2:$A$412,0))</f>
        <v>38366</v>
      </c>
      <c r="P597">
        <f>INDEX(lehmad!D$2:D$412,MATCH(klypsid!$B597,lehmad!$A$2:$A$412,0))</f>
        <v>110</v>
      </c>
      <c r="Q597">
        <f>INDEX(lehmad!E$2:E$412,MATCH(klypsid!$B597,lehmad!$A$2:$A$412,0))</f>
        <v>0.93799999999999994</v>
      </c>
      <c r="R597" t="str">
        <f>INDEX(lehmad!F$2:F$412,MATCH(klypsid!$B597,lehmad!$A$2:$A$412,0))</f>
        <v>DYNASTY-ET</v>
      </c>
      <c r="S597">
        <f>INDEX(lehmad!H$2:H$412,MATCH(klypsid!$B597,lehmad!$A$2:$A$412,0))</f>
        <v>124</v>
      </c>
      <c r="T597">
        <f>INDEX(lehmad!K$2:K$412,MATCH(klypsid!$B597,lehmad!$A$2:$A$412,0))</f>
        <v>108</v>
      </c>
      <c r="U597" s="4">
        <f t="shared" si="18"/>
        <v>11</v>
      </c>
      <c r="V597">
        <f t="shared" si="19"/>
        <v>32</v>
      </c>
    </row>
    <row r="598" spans="1:22" x14ac:dyDescent="0.25">
      <c r="A598">
        <v>3295</v>
      </c>
      <c r="B598" t="str">
        <f>"E"&amp;A598</f>
        <v>E3295</v>
      </c>
      <c r="C598" t="s">
        <v>28</v>
      </c>
      <c r="D598">
        <v>1</v>
      </c>
      <c r="E598">
        <f>IF(D598&lt;4,D598,4)</f>
        <v>1</v>
      </c>
      <c r="F598" s="1">
        <v>39125</v>
      </c>
      <c r="G598" s="1">
        <v>39481</v>
      </c>
      <c r="H598" s="3">
        <f>G598-F598</f>
        <v>356</v>
      </c>
      <c r="I598" s="3">
        <f>IF(H598&lt;=60,1,IF(H598&lt;=150,2,3))</f>
        <v>3</v>
      </c>
      <c r="J598">
        <v>26.4</v>
      </c>
      <c r="K598">
        <v>5.57</v>
      </c>
      <c r="L598">
        <v>4.46</v>
      </c>
      <c r="M598">
        <v>508</v>
      </c>
      <c r="N598">
        <f>LOG(M598/100,2)+3</f>
        <v>5.344828496997442</v>
      </c>
      <c r="O598">
        <f>INDEX(lehmad!B$2:B$412,MATCH(klypsid!$B598,lehmad!$A$2:$A$412,0))</f>
        <v>38366</v>
      </c>
      <c r="P598">
        <f>INDEX(lehmad!D$2:D$412,MATCH(klypsid!$B598,lehmad!$A$2:$A$412,0))</f>
        <v>110</v>
      </c>
      <c r="Q598">
        <f>INDEX(lehmad!E$2:E$412,MATCH(klypsid!$B598,lehmad!$A$2:$A$412,0))</f>
        <v>0.93799999999999994</v>
      </c>
      <c r="R598" t="str">
        <f>INDEX(lehmad!F$2:F$412,MATCH(klypsid!$B598,lehmad!$A$2:$A$412,0))</f>
        <v>DYNASTY-ET</v>
      </c>
      <c r="S598">
        <f>INDEX(lehmad!H$2:H$412,MATCH(klypsid!$B598,lehmad!$A$2:$A$412,0))</f>
        <v>124</v>
      </c>
      <c r="T598">
        <f>INDEX(lehmad!K$2:K$412,MATCH(klypsid!$B598,lehmad!$A$2:$A$412,0))</f>
        <v>108</v>
      </c>
      <c r="U598" s="4">
        <f t="shared" si="18"/>
        <v>12</v>
      </c>
      <c r="V598">
        <f t="shared" si="19"/>
        <v>31</v>
      </c>
    </row>
    <row r="599" spans="1:22" x14ac:dyDescent="0.25">
      <c r="A599">
        <v>3295</v>
      </c>
      <c r="B599" t="str">
        <f>"E"&amp;A599</f>
        <v>E3295</v>
      </c>
      <c r="C599" t="s">
        <v>28</v>
      </c>
      <c r="D599">
        <v>1</v>
      </c>
      <c r="E599">
        <f>IF(D599&lt;4,D599,4)</f>
        <v>1</v>
      </c>
      <c r="F599" s="1">
        <v>39125</v>
      </c>
      <c r="G599" s="1">
        <v>39509</v>
      </c>
      <c r="H599" s="3">
        <f>G599-F599</f>
        <v>384</v>
      </c>
      <c r="I599" s="3">
        <f>IF(H599&lt;=60,1,IF(H599&lt;=150,2,3))</f>
        <v>3</v>
      </c>
      <c r="J599">
        <v>17.899999999999999</v>
      </c>
      <c r="K599">
        <v>5.07</v>
      </c>
      <c r="L599">
        <v>4.25</v>
      </c>
      <c r="M599">
        <v>587</v>
      </c>
      <c r="N599">
        <f>LOG(M599/100,2)+3</f>
        <v>5.5533605033353277</v>
      </c>
      <c r="O599">
        <f>INDEX(lehmad!B$2:B$412,MATCH(klypsid!$B599,lehmad!$A$2:$A$412,0))</f>
        <v>38366</v>
      </c>
      <c r="P599">
        <f>INDEX(lehmad!D$2:D$412,MATCH(klypsid!$B599,lehmad!$A$2:$A$412,0))</f>
        <v>110</v>
      </c>
      <c r="Q599">
        <f>INDEX(lehmad!E$2:E$412,MATCH(klypsid!$B599,lehmad!$A$2:$A$412,0))</f>
        <v>0.93799999999999994</v>
      </c>
      <c r="R599" t="str">
        <f>INDEX(lehmad!F$2:F$412,MATCH(klypsid!$B599,lehmad!$A$2:$A$412,0))</f>
        <v>DYNASTY-ET</v>
      </c>
      <c r="S599">
        <f>INDEX(lehmad!H$2:H$412,MATCH(klypsid!$B599,lehmad!$A$2:$A$412,0))</f>
        <v>124</v>
      </c>
      <c r="T599">
        <f>INDEX(lehmad!K$2:K$412,MATCH(klypsid!$B599,lehmad!$A$2:$A$412,0))</f>
        <v>108</v>
      </c>
      <c r="U599" s="4">
        <f t="shared" si="18"/>
        <v>13</v>
      </c>
      <c r="V599">
        <f t="shared" si="19"/>
        <v>28</v>
      </c>
    </row>
    <row r="600" spans="1:22" x14ac:dyDescent="0.25">
      <c r="A600">
        <v>3295</v>
      </c>
      <c r="B600" t="str">
        <f>"E"&amp;A600</f>
        <v>E3295</v>
      </c>
      <c r="C600" t="s">
        <v>28</v>
      </c>
      <c r="D600">
        <v>1</v>
      </c>
      <c r="E600">
        <f>IF(D600&lt;4,D600,4)</f>
        <v>1</v>
      </c>
      <c r="F600" s="1">
        <v>39125</v>
      </c>
      <c r="G600" s="1">
        <v>39539</v>
      </c>
      <c r="H600" s="3">
        <f>G600-F600</f>
        <v>414</v>
      </c>
      <c r="I600" s="3">
        <f>IF(H600&lt;=60,1,IF(H600&lt;=150,2,3))</f>
        <v>3</v>
      </c>
      <c r="J600">
        <v>15.2</v>
      </c>
      <c r="K600">
        <v>6.45</v>
      </c>
      <c r="L600">
        <v>4.63</v>
      </c>
      <c r="M600">
        <v>408</v>
      </c>
      <c r="N600">
        <f>LOG(M600/100,2)+3</f>
        <v>5.0285691521967708</v>
      </c>
      <c r="O600">
        <f>INDEX(lehmad!B$2:B$412,MATCH(klypsid!$B600,lehmad!$A$2:$A$412,0))</f>
        <v>38366</v>
      </c>
      <c r="P600">
        <f>INDEX(lehmad!D$2:D$412,MATCH(klypsid!$B600,lehmad!$A$2:$A$412,0))</f>
        <v>110</v>
      </c>
      <c r="Q600">
        <f>INDEX(lehmad!E$2:E$412,MATCH(klypsid!$B600,lehmad!$A$2:$A$412,0))</f>
        <v>0.93799999999999994</v>
      </c>
      <c r="R600" t="str">
        <f>INDEX(lehmad!F$2:F$412,MATCH(klypsid!$B600,lehmad!$A$2:$A$412,0))</f>
        <v>DYNASTY-ET</v>
      </c>
      <c r="S600">
        <f>INDEX(lehmad!H$2:H$412,MATCH(klypsid!$B600,lehmad!$A$2:$A$412,0))</f>
        <v>124</v>
      </c>
      <c r="T600">
        <f>INDEX(lehmad!K$2:K$412,MATCH(klypsid!$B600,lehmad!$A$2:$A$412,0))</f>
        <v>108</v>
      </c>
      <c r="U600" s="4">
        <f t="shared" si="18"/>
        <v>14</v>
      </c>
      <c r="V600">
        <f t="shared" si="19"/>
        <v>30</v>
      </c>
    </row>
    <row r="601" spans="1:22" x14ac:dyDescent="0.25">
      <c r="A601">
        <v>3295</v>
      </c>
      <c r="B601" t="str">
        <f>"E"&amp;A601</f>
        <v>E3295</v>
      </c>
      <c r="C601" t="s">
        <v>28</v>
      </c>
      <c r="D601">
        <v>2</v>
      </c>
      <c r="E601">
        <f>IF(D601&lt;4,D601,4)</f>
        <v>2</v>
      </c>
      <c r="F601" s="1">
        <v>39599</v>
      </c>
      <c r="G601" s="1">
        <v>39631</v>
      </c>
      <c r="H601" s="3">
        <f>G601-F601</f>
        <v>32</v>
      </c>
      <c r="I601" s="3">
        <f>IF(H601&lt;=60,1,IF(H601&lt;=150,2,3))</f>
        <v>1</v>
      </c>
      <c r="J601">
        <v>54</v>
      </c>
      <c r="K601">
        <v>3.26</v>
      </c>
      <c r="L601">
        <v>2.99</v>
      </c>
      <c r="M601">
        <v>23</v>
      </c>
      <c r="N601">
        <f>LOG(M601/100,2)+3</f>
        <v>0.87970576628228825</v>
      </c>
      <c r="O601">
        <f>INDEX(lehmad!B$2:B$412,MATCH(klypsid!$B601,lehmad!$A$2:$A$412,0))</f>
        <v>38366</v>
      </c>
      <c r="P601">
        <f>INDEX(lehmad!D$2:D$412,MATCH(klypsid!$B601,lehmad!$A$2:$A$412,0))</f>
        <v>110</v>
      </c>
      <c r="Q601">
        <f>INDEX(lehmad!E$2:E$412,MATCH(klypsid!$B601,lehmad!$A$2:$A$412,0))</f>
        <v>0.93799999999999994</v>
      </c>
      <c r="R601" t="str">
        <f>INDEX(lehmad!F$2:F$412,MATCH(klypsid!$B601,lehmad!$A$2:$A$412,0))</f>
        <v>DYNASTY-ET</v>
      </c>
      <c r="S601">
        <f>INDEX(lehmad!H$2:H$412,MATCH(klypsid!$B601,lehmad!$A$2:$A$412,0))</f>
        <v>124</v>
      </c>
      <c r="T601">
        <f>INDEX(lehmad!K$2:K$412,MATCH(klypsid!$B601,lehmad!$A$2:$A$412,0))</f>
        <v>108</v>
      </c>
      <c r="U601" s="4">
        <f t="shared" si="18"/>
        <v>1</v>
      </c>
      <c r="V601">
        <f t="shared" si="19"/>
        <v>32</v>
      </c>
    </row>
    <row r="602" spans="1:22" x14ac:dyDescent="0.25">
      <c r="A602">
        <v>3295</v>
      </c>
      <c r="B602" t="str">
        <f>"E"&amp;A602</f>
        <v>E3295</v>
      </c>
      <c r="C602" t="s">
        <v>28</v>
      </c>
      <c r="D602">
        <v>2</v>
      </c>
      <c r="E602">
        <f>IF(D602&lt;4,D602,4)</f>
        <v>2</v>
      </c>
      <c r="F602" s="1">
        <v>39599</v>
      </c>
      <c r="G602" s="1">
        <v>39663</v>
      </c>
      <c r="H602" s="3">
        <f>G602-F602</f>
        <v>64</v>
      </c>
      <c r="I602" s="3">
        <f>IF(H602&lt;=60,1,IF(H602&lt;=150,2,3))</f>
        <v>2</v>
      </c>
      <c r="J602">
        <v>53.1</v>
      </c>
      <c r="K602">
        <v>3.53</v>
      </c>
      <c r="L602">
        <v>2.9</v>
      </c>
      <c r="M602">
        <v>12</v>
      </c>
      <c r="N602">
        <f>LOG(M602/100,2)+3</f>
        <v>-5.8893689053568732E-2</v>
      </c>
      <c r="O602">
        <f>INDEX(lehmad!B$2:B$412,MATCH(klypsid!$B602,lehmad!$A$2:$A$412,0))</f>
        <v>38366</v>
      </c>
      <c r="P602">
        <f>INDEX(lehmad!D$2:D$412,MATCH(klypsid!$B602,lehmad!$A$2:$A$412,0))</f>
        <v>110</v>
      </c>
      <c r="Q602">
        <f>INDEX(lehmad!E$2:E$412,MATCH(klypsid!$B602,lehmad!$A$2:$A$412,0))</f>
        <v>0.93799999999999994</v>
      </c>
      <c r="R602" t="str">
        <f>INDEX(lehmad!F$2:F$412,MATCH(klypsid!$B602,lehmad!$A$2:$A$412,0))</f>
        <v>DYNASTY-ET</v>
      </c>
      <c r="S602">
        <f>INDEX(lehmad!H$2:H$412,MATCH(klypsid!$B602,lehmad!$A$2:$A$412,0))</f>
        <v>124</v>
      </c>
      <c r="T602">
        <f>INDEX(lehmad!K$2:K$412,MATCH(klypsid!$B602,lehmad!$A$2:$A$412,0))</f>
        <v>108</v>
      </c>
      <c r="U602" s="4">
        <f t="shared" si="18"/>
        <v>2</v>
      </c>
      <c r="V602">
        <f t="shared" si="19"/>
        <v>32</v>
      </c>
    </row>
    <row r="603" spans="1:22" x14ac:dyDescent="0.25">
      <c r="A603">
        <v>3295</v>
      </c>
      <c r="B603" t="str">
        <f>"E"&amp;A603</f>
        <v>E3295</v>
      </c>
      <c r="C603" t="s">
        <v>28</v>
      </c>
      <c r="D603">
        <v>2</v>
      </c>
      <c r="E603">
        <f>IF(D603&lt;4,D603,4)</f>
        <v>2</v>
      </c>
      <c r="F603" s="1">
        <v>39599</v>
      </c>
      <c r="G603" s="1">
        <v>39693</v>
      </c>
      <c r="H603" s="3">
        <f>G603-F603</f>
        <v>94</v>
      </c>
      <c r="I603" s="3">
        <f>IF(H603&lt;=60,1,IF(H603&lt;=150,2,3))</f>
        <v>2</v>
      </c>
      <c r="J603">
        <v>51.6</v>
      </c>
      <c r="K603">
        <v>3.63</v>
      </c>
      <c r="L603">
        <v>3.21</v>
      </c>
      <c r="M603">
        <v>81</v>
      </c>
      <c r="N603">
        <f>LOG(M603/100,2)+3</f>
        <v>2.6959938131098999</v>
      </c>
      <c r="O603">
        <f>INDEX(lehmad!B$2:B$412,MATCH(klypsid!$B603,lehmad!$A$2:$A$412,0))</f>
        <v>38366</v>
      </c>
      <c r="P603">
        <f>INDEX(lehmad!D$2:D$412,MATCH(klypsid!$B603,lehmad!$A$2:$A$412,0))</f>
        <v>110</v>
      </c>
      <c r="Q603">
        <f>INDEX(lehmad!E$2:E$412,MATCH(klypsid!$B603,lehmad!$A$2:$A$412,0))</f>
        <v>0.93799999999999994</v>
      </c>
      <c r="R603" t="str">
        <f>INDEX(lehmad!F$2:F$412,MATCH(klypsid!$B603,lehmad!$A$2:$A$412,0))</f>
        <v>DYNASTY-ET</v>
      </c>
      <c r="S603">
        <f>INDEX(lehmad!H$2:H$412,MATCH(klypsid!$B603,lehmad!$A$2:$A$412,0))</f>
        <v>124</v>
      </c>
      <c r="T603">
        <f>INDEX(lehmad!K$2:K$412,MATCH(klypsid!$B603,lehmad!$A$2:$A$412,0))</f>
        <v>108</v>
      </c>
      <c r="U603" s="4">
        <f t="shared" si="18"/>
        <v>3</v>
      </c>
      <c r="V603">
        <f t="shared" si="19"/>
        <v>30</v>
      </c>
    </row>
    <row r="604" spans="1:22" x14ac:dyDescent="0.25">
      <c r="A604">
        <v>3295</v>
      </c>
      <c r="B604" t="str">
        <f>"E"&amp;A604</f>
        <v>E3295</v>
      </c>
      <c r="C604" t="s">
        <v>28</v>
      </c>
      <c r="D604">
        <v>2</v>
      </c>
      <c r="E604">
        <f>IF(D604&lt;4,D604,4)</f>
        <v>2</v>
      </c>
      <c r="F604" s="1">
        <v>39599</v>
      </c>
      <c r="G604" s="1">
        <v>39722</v>
      </c>
      <c r="H604" s="3">
        <f>G604-F604</f>
        <v>123</v>
      </c>
      <c r="I604" s="3">
        <f>IF(H604&lt;=60,1,IF(H604&lt;=150,2,3))</f>
        <v>2</v>
      </c>
      <c r="J604">
        <v>48</v>
      </c>
      <c r="K604">
        <v>3.22</v>
      </c>
      <c r="L604">
        <v>3.73</v>
      </c>
      <c r="M604">
        <v>1432</v>
      </c>
      <c r="N604">
        <f>LOG(M604/100,2)+3</f>
        <v>6.839959587489532</v>
      </c>
      <c r="O604">
        <f>INDEX(lehmad!B$2:B$412,MATCH(klypsid!$B604,lehmad!$A$2:$A$412,0))</f>
        <v>38366</v>
      </c>
      <c r="P604">
        <f>INDEX(lehmad!D$2:D$412,MATCH(klypsid!$B604,lehmad!$A$2:$A$412,0))</f>
        <v>110</v>
      </c>
      <c r="Q604">
        <f>INDEX(lehmad!E$2:E$412,MATCH(klypsid!$B604,lehmad!$A$2:$A$412,0))</f>
        <v>0.93799999999999994</v>
      </c>
      <c r="R604" t="str">
        <f>INDEX(lehmad!F$2:F$412,MATCH(klypsid!$B604,lehmad!$A$2:$A$412,0))</f>
        <v>DYNASTY-ET</v>
      </c>
      <c r="S604">
        <f>INDEX(lehmad!H$2:H$412,MATCH(klypsid!$B604,lehmad!$A$2:$A$412,0))</f>
        <v>124</v>
      </c>
      <c r="T604">
        <f>INDEX(lehmad!K$2:K$412,MATCH(klypsid!$B604,lehmad!$A$2:$A$412,0))</f>
        <v>108</v>
      </c>
      <c r="U604" s="4">
        <f t="shared" si="18"/>
        <v>4</v>
      </c>
      <c r="V604">
        <f t="shared" si="19"/>
        <v>29</v>
      </c>
    </row>
    <row r="605" spans="1:22" x14ac:dyDescent="0.25">
      <c r="A605">
        <v>3295</v>
      </c>
      <c r="B605" t="str">
        <f>"E"&amp;A605</f>
        <v>E3295</v>
      </c>
      <c r="C605" t="s">
        <v>28</v>
      </c>
      <c r="D605">
        <v>2</v>
      </c>
      <c r="E605">
        <f>IF(D605&lt;4,D605,4)</f>
        <v>2</v>
      </c>
      <c r="F605" s="1">
        <v>39599</v>
      </c>
      <c r="G605" s="1">
        <v>39754</v>
      </c>
      <c r="H605" s="3">
        <f>G605-F605</f>
        <v>155</v>
      </c>
      <c r="I605" s="3">
        <f>IF(H605&lt;=60,1,IF(H605&lt;=150,2,3))</f>
        <v>3</v>
      </c>
      <c r="J605">
        <v>43.4</v>
      </c>
      <c r="K605">
        <v>3.5</v>
      </c>
      <c r="L605">
        <v>3.46</v>
      </c>
      <c r="M605">
        <v>58</v>
      </c>
      <c r="N605">
        <f>LOG(M605/100,2)+3</f>
        <v>2.2141248053528475</v>
      </c>
      <c r="O605">
        <f>INDEX(lehmad!B$2:B$412,MATCH(klypsid!$B605,lehmad!$A$2:$A$412,0))</f>
        <v>38366</v>
      </c>
      <c r="P605">
        <f>INDEX(lehmad!D$2:D$412,MATCH(klypsid!$B605,lehmad!$A$2:$A$412,0))</f>
        <v>110</v>
      </c>
      <c r="Q605">
        <f>INDEX(lehmad!E$2:E$412,MATCH(klypsid!$B605,lehmad!$A$2:$A$412,0))</f>
        <v>0.93799999999999994</v>
      </c>
      <c r="R605" t="str">
        <f>INDEX(lehmad!F$2:F$412,MATCH(klypsid!$B605,lehmad!$A$2:$A$412,0))</f>
        <v>DYNASTY-ET</v>
      </c>
      <c r="S605">
        <f>INDEX(lehmad!H$2:H$412,MATCH(klypsid!$B605,lehmad!$A$2:$A$412,0))</f>
        <v>124</v>
      </c>
      <c r="T605">
        <f>INDEX(lehmad!K$2:K$412,MATCH(klypsid!$B605,lehmad!$A$2:$A$412,0))</f>
        <v>108</v>
      </c>
      <c r="U605" s="4">
        <f t="shared" si="18"/>
        <v>5</v>
      </c>
      <c r="V605">
        <f t="shared" si="19"/>
        <v>32</v>
      </c>
    </row>
    <row r="606" spans="1:22" x14ac:dyDescent="0.25">
      <c r="A606">
        <v>3295</v>
      </c>
      <c r="B606" t="str">
        <f>"E"&amp;A606</f>
        <v>E3295</v>
      </c>
      <c r="C606" t="s">
        <v>28</v>
      </c>
      <c r="D606">
        <v>2</v>
      </c>
      <c r="E606">
        <f>IF(D606&lt;4,D606,4)</f>
        <v>2</v>
      </c>
      <c r="F606" s="1">
        <v>39599</v>
      </c>
      <c r="G606" s="1">
        <v>39783</v>
      </c>
      <c r="H606" s="3">
        <f>G606-F606</f>
        <v>184</v>
      </c>
      <c r="I606" s="3">
        <f>IF(H606&lt;=60,1,IF(H606&lt;=150,2,3))</f>
        <v>3</v>
      </c>
      <c r="J606">
        <v>27</v>
      </c>
      <c r="K606">
        <v>4.17</v>
      </c>
      <c r="L606">
        <v>4.0999999999999996</v>
      </c>
      <c r="M606">
        <v>503</v>
      </c>
      <c r="N606">
        <f>LOG(M606/100,2)+3</f>
        <v>5.3305584000308031</v>
      </c>
      <c r="O606">
        <f>INDEX(lehmad!B$2:B$412,MATCH(klypsid!$B606,lehmad!$A$2:$A$412,0))</f>
        <v>38366</v>
      </c>
      <c r="P606">
        <f>INDEX(lehmad!D$2:D$412,MATCH(klypsid!$B606,lehmad!$A$2:$A$412,0))</f>
        <v>110</v>
      </c>
      <c r="Q606">
        <f>INDEX(lehmad!E$2:E$412,MATCH(klypsid!$B606,lehmad!$A$2:$A$412,0))</f>
        <v>0.93799999999999994</v>
      </c>
      <c r="R606" t="str">
        <f>INDEX(lehmad!F$2:F$412,MATCH(klypsid!$B606,lehmad!$A$2:$A$412,0))</f>
        <v>DYNASTY-ET</v>
      </c>
      <c r="S606">
        <f>INDEX(lehmad!H$2:H$412,MATCH(klypsid!$B606,lehmad!$A$2:$A$412,0))</f>
        <v>124</v>
      </c>
      <c r="T606">
        <f>INDEX(lehmad!K$2:K$412,MATCH(klypsid!$B606,lehmad!$A$2:$A$412,0))</f>
        <v>108</v>
      </c>
      <c r="U606" s="4">
        <f t="shared" si="18"/>
        <v>6</v>
      </c>
      <c r="V606">
        <f t="shared" si="19"/>
        <v>29</v>
      </c>
    </row>
    <row r="607" spans="1:22" x14ac:dyDescent="0.25">
      <c r="A607">
        <v>3295</v>
      </c>
      <c r="B607" t="str">
        <f>"E"&amp;A607</f>
        <v>E3295</v>
      </c>
      <c r="C607" t="s">
        <v>28</v>
      </c>
      <c r="D607">
        <v>2</v>
      </c>
      <c r="E607">
        <f>IF(D607&lt;4,D607,4)</f>
        <v>2</v>
      </c>
      <c r="F607" s="1">
        <v>39599</v>
      </c>
      <c r="G607" s="1">
        <v>39817</v>
      </c>
      <c r="H607" s="3">
        <f>G607-F607</f>
        <v>218</v>
      </c>
      <c r="I607" s="3">
        <f>IF(H607&lt;=60,1,IF(H607&lt;=150,2,3))</f>
        <v>3</v>
      </c>
      <c r="J607">
        <v>39.4</v>
      </c>
      <c r="K607">
        <v>4.07</v>
      </c>
      <c r="L607">
        <v>3.82</v>
      </c>
      <c r="M607">
        <v>45</v>
      </c>
      <c r="N607">
        <f>LOG(M607/100,2)+3</f>
        <v>1.84799690655495</v>
      </c>
      <c r="O607">
        <f>INDEX(lehmad!B$2:B$412,MATCH(klypsid!$B607,lehmad!$A$2:$A$412,0))</f>
        <v>38366</v>
      </c>
      <c r="P607">
        <f>INDEX(lehmad!D$2:D$412,MATCH(klypsid!$B607,lehmad!$A$2:$A$412,0))</f>
        <v>110</v>
      </c>
      <c r="Q607">
        <f>INDEX(lehmad!E$2:E$412,MATCH(klypsid!$B607,lehmad!$A$2:$A$412,0))</f>
        <v>0.93799999999999994</v>
      </c>
      <c r="R607" t="str">
        <f>INDEX(lehmad!F$2:F$412,MATCH(klypsid!$B607,lehmad!$A$2:$A$412,0))</f>
        <v>DYNASTY-ET</v>
      </c>
      <c r="S607">
        <f>INDEX(lehmad!H$2:H$412,MATCH(klypsid!$B607,lehmad!$A$2:$A$412,0))</f>
        <v>124</v>
      </c>
      <c r="T607">
        <f>INDEX(lehmad!K$2:K$412,MATCH(klypsid!$B607,lehmad!$A$2:$A$412,0))</f>
        <v>108</v>
      </c>
      <c r="U607" s="4">
        <f t="shared" si="18"/>
        <v>7</v>
      </c>
      <c r="V607">
        <f t="shared" si="19"/>
        <v>34</v>
      </c>
    </row>
    <row r="608" spans="1:22" x14ac:dyDescent="0.25">
      <c r="A608">
        <v>3295</v>
      </c>
      <c r="B608" t="str">
        <f>"E"&amp;A608</f>
        <v>E3295</v>
      </c>
      <c r="C608" t="s">
        <v>28</v>
      </c>
      <c r="D608">
        <v>2</v>
      </c>
      <c r="E608">
        <f>IF(D608&lt;4,D608,4)</f>
        <v>2</v>
      </c>
      <c r="F608" s="1">
        <v>39599</v>
      </c>
      <c r="G608" s="1">
        <v>39845</v>
      </c>
      <c r="H608" s="3">
        <f>G608-F608</f>
        <v>246</v>
      </c>
      <c r="I608" s="3">
        <f>IF(H608&lt;=60,1,IF(H608&lt;=150,2,3))</f>
        <v>3</v>
      </c>
      <c r="J608">
        <v>34.4</v>
      </c>
      <c r="K608">
        <v>4.6100000000000003</v>
      </c>
      <c r="L608">
        <v>4.0599999999999996</v>
      </c>
      <c r="M608">
        <v>584</v>
      </c>
      <c r="N608">
        <f>LOG(M608/100,2)+3</f>
        <v>5.5459683691052923</v>
      </c>
      <c r="O608">
        <f>INDEX(lehmad!B$2:B$412,MATCH(klypsid!$B608,lehmad!$A$2:$A$412,0))</f>
        <v>38366</v>
      </c>
      <c r="P608">
        <f>INDEX(lehmad!D$2:D$412,MATCH(klypsid!$B608,lehmad!$A$2:$A$412,0))</f>
        <v>110</v>
      </c>
      <c r="Q608">
        <f>INDEX(lehmad!E$2:E$412,MATCH(klypsid!$B608,lehmad!$A$2:$A$412,0))</f>
        <v>0.93799999999999994</v>
      </c>
      <c r="R608" t="str">
        <f>INDEX(lehmad!F$2:F$412,MATCH(klypsid!$B608,lehmad!$A$2:$A$412,0))</f>
        <v>DYNASTY-ET</v>
      </c>
      <c r="S608">
        <f>INDEX(lehmad!H$2:H$412,MATCH(klypsid!$B608,lehmad!$A$2:$A$412,0))</f>
        <v>124</v>
      </c>
      <c r="T608">
        <f>INDEX(lehmad!K$2:K$412,MATCH(klypsid!$B608,lehmad!$A$2:$A$412,0))</f>
        <v>108</v>
      </c>
      <c r="U608" s="4">
        <f t="shared" si="18"/>
        <v>8</v>
      </c>
      <c r="V608">
        <f t="shared" si="19"/>
        <v>28</v>
      </c>
    </row>
    <row r="609" spans="1:22" x14ac:dyDescent="0.25">
      <c r="A609">
        <v>3295</v>
      </c>
      <c r="B609" t="str">
        <f>"E"&amp;A609</f>
        <v>E3295</v>
      </c>
      <c r="C609" t="s">
        <v>28</v>
      </c>
      <c r="D609">
        <v>2</v>
      </c>
      <c r="E609">
        <f>IF(D609&lt;4,D609,4)</f>
        <v>2</v>
      </c>
      <c r="F609" s="1">
        <v>39599</v>
      </c>
      <c r="G609" s="1">
        <v>39875</v>
      </c>
      <c r="H609" s="3">
        <f>G609-F609</f>
        <v>276</v>
      </c>
      <c r="I609" s="3">
        <f>IF(H609&lt;=60,1,IF(H609&lt;=150,2,3))</f>
        <v>3</v>
      </c>
      <c r="J609">
        <v>29.3</v>
      </c>
      <c r="K609">
        <v>6.7</v>
      </c>
      <c r="L609">
        <v>4.34</v>
      </c>
      <c r="M609">
        <v>2326</v>
      </c>
      <c r="N609">
        <f>LOG(M609/100,2)+3</f>
        <v>7.5397791916984938</v>
      </c>
      <c r="O609">
        <f>INDEX(lehmad!B$2:B$412,MATCH(klypsid!$B609,lehmad!$A$2:$A$412,0))</f>
        <v>38366</v>
      </c>
      <c r="P609">
        <f>INDEX(lehmad!D$2:D$412,MATCH(klypsid!$B609,lehmad!$A$2:$A$412,0))</f>
        <v>110</v>
      </c>
      <c r="Q609">
        <f>INDEX(lehmad!E$2:E$412,MATCH(klypsid!$B609,lehmad!$A$2:$A$412,0))</f>
        <v>0.93799999999999994</v>
      </c>
      <c r="R609" t="str">
        <f>INDEX(lehmad!F$2:F$412,MATCH(klypsid!$B609,lehmad!$A$2:$A$412,0))</f>
        <v>DYNASTY-ET</v>
      </c>
      <c r="S609">
        <f>INDEX(lehmad!H$2:H$412,MATCH(klypsid!$B609,lehmad!$A$2:$A$412,0))</f>
        <v>124</v>
      </c>
      <c r="T609">
        <f>INDEX(lehmad!K$2:K$412,MATCH(klypsid!$B609,lehmad!$A$2:$A$412,0))</f>
        <v>108</v>
      </c>
      <c r="U609" s="4">
        <f t="shared" si="18"/>
        <v>9</v>
      </c>
      <c r="V609">
        <f t="shared" si="19"/>
        <v>30</v>
      </c>
    </row>
    <row r="610" spans="1:22" x14ac:dyDescent="0.25">
      <c r="A610">
        <v>3295</v>
      </c>
      <c r="B610" t="str">
        <f>"E"&amp;A610</f>
        <v>E3295</v>
      </c>
      <c r="C610" t="s">
        <v>28</v>
      </c>
      <c r="D610">
        <v>2</v>
      </c>
      <c r="E610">
        <f>IF(D610&lt;4,D610,4)</f>
        <v>2</v>
      </c>
      <c r="F610" s="1">
        <v>39599</v>
      </c>
      <c r="G610" s="1">
        <v>39908</v>
      </c>
      <c r="H610" s="3">
        <f>G610-F610</f>
        <v>309</v>
      </c>
      <c r="I610" s="3">
        <f>IF(H610&lt;=60,1,IF(H610&lt;=150,2,3))</f>
        <v>3</v>
      </c>
      <c r="J610">
        <v>23.4</v>
      </c>
      <c r="K610">
        <v>4.51</v>
      </c>
      <c r="L610">
        <v>3.56</v>
      </c>
      <c r="M610">
        <v>849</v>
      </c>
      <c r="N610">
        <f>LOG(M610/100,2)+3</f>
        <v>6.085764553778314</v>
      </c>
      <c r="O610">
        <f>INDEX(lehmad!B$2:B$412,MATCH(klypsid!$B610,lehmad!$A$2:$A$412,0))</f>
        <v>38366</v>
      </c>
      <c r="P610">
        <f>INDEX(lehmad!D$2:D$412,MATCH(klypsid!$B610,lehmad!$A$2:$A$412,0))</f>
        <v>110</v>
      </c>
      <c r="Q610">
        <f>INDEX(lehmad!E$2:E$412,MATCH(klypsid!$B610,lehmad!$A$2:$A$412,0))</f>
        <v>0.93799999999999994</v>
      </c>
      <c r="R610" t="str">
        <f>INDEX(lehmad!F$2:F$412,MATCH(klypsid!$B610,lehmad!$A$2:$A$412,0))</f>
        <v>DYNASTY-ET</v>
      </c>
      <c r="S610">
        <f>INDEX(lehmad!H$2:H$412,MATCH(klypsid!$B610,lehmad!$A$2:$A$412,0))</f>
        <v>124</v>
      </c>
      <c r="T610">
        <f>INDEX(lehmad!K$2:K$412,MATCH(klypsid!$B610,lehmad!$A$2:$A$412,0))</f>
        <v>108</v>
      </c>
      <c r="U610" s="4">
        <f t="shared" si="18"/>
        <v>10</v>
      </c>
      <c r="V610">
        <f t="shared" si="19"/>
        <v>33</v>
      </c>
    </row>
    <row r="611" spans="1:22" x14ac:dyDescent="0.25">
      <c r="A611">
        <v>3295</v>
      </c>
      <c r="B611" t="str">
        <f>"E"&amp;A611</f>
        <v>E3295</v>
      </c>
      <c r="C611" t="s">
        <v>28</v>
      </c>
      <c r="D611">
        <v>2</v>
      </c>
      <c r="E611">
        <f>IF(D611&lt;4,D611,4)</f>
        <v>2</v>
      </c>
      <c r="F611" s="1">
        <v>39599</v>
      </c>
      <c r="G611" s="1">
        <v>39944</v>
      </c>
      <c r="H611" s="3">
        <f>G611-F611</f>
        <v>345</v>
      </c>
      <c r="I611" s="3">
        <f>IF(H611&lt;=60,1,IF(H611&lt;=150,2,3))</f>
        <v>3</v>
      </c>
      <c r="J611">
        <v>25.7</v>
      </c>
      <c r="K611">
        <v>5.36</v>
      </c>
      <c r="L611">
        <v>4.3</v>
      </c>
      <c r="M611">
        <v>489</v>
      </c>
      <c r="N611">
        <f>LOG(M611/100,2)+3</f>
        <v>5.2898344651775089</v>
      </c>
      <c r="O611">
        <f>INDEX(lehmad!B$2:B$412,MATCH(klypsid!$B611,lehmad!$A$2:$A$412,0))</f>
        <v>38366</v>
      </c>
      <c r="P611">
        <f>INDEX(lehmad!D$2:D$412,MATCH(klypsid!$B611,lehmad!$A$2:$A$412,0))</f>
        <v>110</v>
      </c>
      <c r="Q611">
        <f>INDEX(lehmad!E$2:E$412,MATCH(klypsid!$B611,lehmad!$A$2:$A$412,0))</f>
        <v>0.93799999999999994</v>
      </c>
      <c r="R611" t="str">
        <f>INDEX(lehmad!F$2:F$412,MATCH(klypsid!$B611,lehmad!$A$2:$A$412,0))</f>
        <v>DYNASTY-ET</v>
      </c>
      <c r="S611">
        <f>INDEX(lehmad!H$2:H$412,MATCH(klypsid!$B611,lehmad!$A$2:$A$412,0))</f>
        <v>124</v>
      </c>
      <c r="T611">
        <f>INDEX(lehmad!K$2:K$412,MATCH(klypsid!$B611,lehmad!$A$2:$A$412,0))</f>
        <v>108</v>
      </c>
      <c r="U611" s="4">
        <f t="shared" si="18"/>
        <v>11</v>
      </c>
      <c r="V611">
        <f t="shared" si="19"/>
        <v>36</v>
      </c>
    </row>
    <row r="612" spans="1:22" x14ac:dyDescent="0.25">
      <c r="A612">
        <v>3295</v>
      </c>
      <c r="B612" t="str">
        <f>"E"&amp;A612</f>
        <v>E3295</v>
      </c>
      <c r="C612" t="s">
        <v>28</v>
      </c>
      <c r="D612">
        <v>2</v>
      </c>
      <c r="E612">
        <f>IF(D612&lt;4,D612,4)</f>
        <v>2</v>
      </c>
      <c r="F612" s="1">
        <v>39599</v>
      </c>
      <c r="G612" s="1">
        <v>39972</v>
      </c>
      <c r="H612" s="3">
        <f>G612-F612</f>
        <v>373</v>
      </c>
      <c r="I612" s="3">
        <f>IF(H612&lt;=60,1,IF(H612&lt;=150,2,3))</f>
        <v>3</v>
      </c>
      <c r="J612">
        <v>24</v>
      </c>
      <c r="K612">
        <v>4.4000000000000004</v>
      </c>
      <c r="L612">
        <v>4.0999999999999996</v>
      </c>
      <c r="M612">
        <v>636</v>
      </c>
      <c r="N612">
        <f>LOG(M612/100,2)+3</f>
        <v>5.6690267655096314</v>
      </c>
      <c r="O612">
        <f>INDEX(lehmad!B$2:B$412,MATCH(klypsid!$B612,lehmad!$A$2:$A$412,0))</f>
        <v>38366</v>
      </c>
      <c r="P612">
        <f>INDEX(lehmad!D$2:D$412,MATCH(klypsid!$B612,lehmad!$A$2:$A$412,0))</f>
        <v>110</v>
      </c>
      <c r="Q612">
        <f>INDEX(lehmad!E$2:E$412,MATCH(klypsid!$B612,lehmad!$A$2:$A$412,0))</f>
        <v>0.93799999999999994</v>
      </c>
      <c r="R612" t="str">
        <f>INDEX(lehmad!F$2:F$412,MATCH(klypsid!$B612,lehmad!$A$2:$A$412,0))</f>
        <v>DYNASTY-ET</v>
      </c>
      <c r="S612">
        <f>INDEX(lehmad!H$2:H$412,MATCH(klypsid!$B612,lehmad!$A$2:$A$412,0))</f>
        <v>124</v>
      </c>
      <c r="T612">
        <f>INDEX(lehmad!K$2:K$412,MATCH(klypsid!$B612,lehmad!$A$2:$A$412,0))</f>
        <v>108</v>
      </c>
      <c r="U612" s="4">
        <f t="shared" si="18"/>
        <v>12</v>
      </c>
      <c r="V612">
        <f t="shared" si="19"/>
        <v>28</v>
      </c>
    </row>
    <row r="613" spans="1:22" x14ac:dyDescent="0.25">
      <c r="A613">
        <v>3295</v>
      </c>
      <c r="B613" t="str">
        <f>"E"&amp;A613</f>
        <v>E3295</v>
      </c>
      <c r="C613" t="s">
        <v>28</v>
      </c>
      <c r="D613">
        <v>2</v>
      </c>
      <c r="E613">
        <f>IF(D613&lt;4,D613,4)</f>
        <v>2</v>
      </c>
      <c r="F613" s="1">
        <v>39599</v>
      </c>
      <c r="G613" s="1">
        <v>40007</v>
      </c>
      <c r="H613" s="3">
        <f>G613-F613</f>
        <v>408</v>
      </c>
      <c r="I613" s="3">
        <f>IF(H613&lt;=60,1,IF(H613&lt;=150,2,3))</f>
        <v>3</v>
      </c>
      <c r="J613">
        <v>25.3</v>
      </c>
      <c r="K613">
        <v>6.81</v>
      </c>
      <c r="L613">
        <v>4.12</v>
      </c>
      <c r="M613">
        <v>2494</v>
      </c>
      <c r="N613">
        <f>LOG(M613/100,2)+3</f>
        <v>7.6403895600549454</v>
      </c>
      <c r="O613">
        <f>INDEX(lehmad!B$2:B$412,MATCH(klypsid!$B613,lehmad!$A$2:$A$412,0))</f>
        <v>38366</v>
      </c>
      <c r="P613">
        <f>INDEX(lehmad!D$2:D$412,MATCH(klypsid!$B613,lehmad!$A$2:$A$412,0))</f>
        <v>110</v>
      </c>
      <c r="Q613">
        <f>INDEX(lehmad!E$2:E$412,MATCH(klypsid!$B613,lehmad!$A$2:$A$412,0))</f>
        <v>0.93799999999999994</v>
      </c>
      <c r="R613" t="str">
        <f>INDEX(lehmad!F$2:F$412,MATCH(klypsid!$B613,lehmad!$A$2:$A$412,0))</f>
        <v>DYNASTY-ET</v>
      </c>
      <c r="S613">
        <f>INDEX(lehmad!H$2:H$412,MATCH(klypsid!$B613,lehmad!$A$2:$A$412,0))</f>
        <v>124</v>
      </c>
      <c r="T613">
        <f>INDEX(lehmad!K$2:K$412,MATCH(klypsid!$B613,lehmad!$A$2:$A$412,0))</f>
        <v>108</v>
      </c>
      <c r="U613" s="4">
        <f t="shared" si="18"/>
        <v>13</v>
      </c>
      <c r="V613">
        <f t="shared" si="19"/>
        <v>35</v>
      </c>
    </row>
    <row r="614" spans="1:22" x14ac:dyDescent="0.25">
      <c r="A614">
        <v>3295</v>
      </c>
      <c r="B614" t="str">
        <f>"E"&amp;A614</f>
        <v>E3295</v>
      </c>
      <c r="C614" t="s">
        <v>28</v>
      </c>
      <c r="D614">
        <v>2</v>
      </c>
      <c r="E614">
        <f>IF(D614&lt;4,D614,4)</f>
        <v>2</v>
      </c>
      <c r="F614" s="1">
        <v>39599</v>
      </c>
      <c r="G614" s="1">
        <v>40037</v>
      </c>
      <c r="H614" s="3">
        <f>G614-F614</f>
        <v>438</v>
      </c>
      <c r="I614" s="3">
        <f>IF(H614&lt;=60,1,IF(H614&lt;=150,2,3))</f>
        <v>3</v>
      </c>
      <c r="J614">
        <v>19.100000000000001</v>
      </c>
      <c r="K614">
        <v>4.8899999999999997</v>
      </c>
      <c r="L614">
        <v>4.33</v>
      </c>
      <c r="M614">
        <v>3882</v>
      </c>
      <c r="N614">
        <f>LOG(M614/100,2)+3</f>
        <v>8.2787282129389403</v>
      </c>
      <c r="O614">
        <f>INDEX(lehmad!B$2:B$412,MATCH(klypsid!$B614,lehmad!$A$2:$A$412,0))</f>
        <v>38366</v>
      </c>
      <c r="P614">
        <f>INDEX(lehmad!D$2:D$412,MATCH(klypsid!$B614,lehmad!$A$2:$A$412,0))</f>
        <v>110</v>
      </c>
      <c r="Q614">
        <f>INDEX(lehmad!E$2:E$412,MATCH(klypsid!$B614,lehmad!$A$2:$A$412,0))</f>
        <v>0.93799999999999994</v>
      </c>
      <c r="R614" t="str">
        <f>INDEX(lehmad!F$2:F$412,MATCH(klypsid!$B614,lehmad!$A$2:$A$412,0))</f>
        <v>DYNASTY-ET</v>
      </c>
      <c r="S614">
        <f>INDEX(lehmad!H$2:H$412,MATCH(klypsid!$B614,lehmad!$A$2:$A$412,0))</f>
        <v>124</v>
      </c>
      <c r="T614">
        <f>INDEX(lehmad!K$2:K$412,MATCH(klypsid!$B614,lehmad!$A$2:$A$412,0))</f>
        <v>108</v>
      </c>
      <c r="U614" s="4">
        <f t="shared" si="18"/>
        <v>14</v>
      </c>
      <c r="V614">
        <f t="shared" si="19"/>
        <v>30</v>
      </c>
    </row>
    <row r="615" spans="1:22" x14ac:dyDescent="0.25">
      <c r="A615">
        <v>3295</v>
      </c>
      <c r="B615" t="str">
        <f>"E"&amp;A615</f>
        <v>E3295</v>
      </c>
      <c r="C615" t="s">
        <v>28</v>
      </c>
      <c r="D615">
        <v>2</v>
      </c>
      <c r="E615">
        <f>IF(D615&lt;4,D615,4)</f>
        <v>2</v>
      </c>
      <c r="F615" s="1">
        <v>39599</v>
      </c>
      <c r="G615" s="1">
        <v>40066</v>
      </c>
      <c r="H615" s="3">
        <f>G615-F615</f>
        <v>467</v>
      </c>
      <c r="I615" s="3">
        <f>IF(H615&lt;=60,1,IF(H615&lt;=150,2,3))</f>
        <v>3</v>
      </c>
      <c r="J615">
        <v>25</v>
      </c>
      <c r="K615">
        <v>5.38</v>
      </c>
      <c r="L615">
        <v>4.26</v>
      </c>
      <c r="M615">
        <v>324</v>
      </c>
      <c r="N615">
        <f>LOG(M615/100,2)+3</f>
        <v>4.6959938131098999</v>
      </c>
      <c r="O615">
        <f>INDEX(lehmad!B$2:B$412,MATCH(klypsid!$B615,lehmad!$A$2:$A$412,0))</f>
        <v>38366</v>
      </c>
      <c r="P615">
        <f>INDEX(lehmad!D$2:D$412,MATCH(klypsid!$B615,lehmad!$A$2:$A$412,0))</f>
        <v>110</v>
      </c>
      <c r="Q615">
        <f>INDEX(lehmad!E$2:E$412,MATCH(klypsid!$B615,lehmad!$A$2:$A$412,0))</f>
        <v>0.93799999999999994</v>
      </c>
      <c r="R615" t="str">
        <f>INDEX(lehmad!F$2:F$412,MATCH(klypsid!$B615,lehmad!$A$2:$A$412,0))</f>
        <v>DYNASTY-ET</v>
      </c>
      <c r="S615">
        <f>INDEX(lehmad!H$2:H$412,MATCH(klypsid!$B615,lehmad!$A$2:$A$412,0))</f>
        <v>124</v>
      </c>
      <c r="T615">
        <f>INDEX(lehmad!K$2:K$412,MATCH(klypsid!$B615,lehmad!$A$2:$A$412,0))</f>
        <v>108</v>
      </c>
      <c r="U615" s="4">
        <f t="shared" si="18"/>
        <v>15</v>
      </c>
      <c r="V615">
        <f t="shared" si="19"/>
        <v>29</v>
      </c>
    </row>
    <row r="616" spans="1:22" x14ac:dyDescent="0.25">
      <c r="A616">
        <v>3295</v>
      </c>
      <c r="B616" t="str">
        <f>"E"&amp;A616</f>
        <v>E3295</v>
      </c>
      <c r="C616" t="s">
        <v>28</v>
      </c>
      <c r="D616">
        <v>2</v>
      </c>
      <c r="E616">
        <f>IF(D616&lt;4,D616,4)</f>
        <v>2</v>
      </c>
      <c r="F616" s="1">
        <v>39599</v>
      </c>
      <c r="G616" s="1">
        <v>40094</v>
      </c>
      <c r="H616" s="3">
        <f>G616-F616</f>
        <v>495</v>
      </c>
      <c r="I616" s="3">
        <f>IF(H616&lt;=60,1,IF(H616&lt;=150,2,3))</f>
        <v>3</v>
      </c>
      <c r="J616">
        <v>26.5</v>
      </c>
      <c r="K616">
        <v>5.18</v>
      </c>
      <c r="L616">
        <v>4.3499999999999996</v>
      </c>
      <c r="M616">
        <v>1531</v>
      </c>
      <c r="N616">
        <f>LOG(M616/100,2)+3</f>
        <v>6.936402377725063</v>
      </c>
      <c r="O616">
        <f>INDEX(lehmad!B$2:B$412,MATCH(klypsid!$B616,lehmad!$A$2:$A$412,0))</f>
        <v>38366</v>
      </c>
      <c r="P616">
        <f>INDEX(lehmad!D$2:D$412,MATCH(klypsid!$B616,lehmad!$A$2:$A$412,0))</f>
        <v>110</v>
      </c>
      <c r="Q616">
        <f>INDEX(lehmad!E$2:E$412,MATCH(klypsid!$B616,lehmad!$A$2:$A$412,0))</f>
        <v>0.93799999999999994</v>
      </c>
      <c r="R616" t="str">
        <f>INDEX(lehmad!F$2:F$412,MATCH(klypsid!$B616,lehmad!$A$2:$A$412,0))</f>
        <v>DYNASTY-ET</v>
      </c>
      <c r="S616">
        <f>INDEX(lehmad!H$2:H$412,MATCH(klypsid!$B616,lehmad!$A$2:$A$412,0))</f>
        <v>124</v>
      </c>
      <c r="T616">
        <f>INDEX(lehmad!K$2:K$412,MATCH(klypsid!$B616,lehmad!$A$2:$A$412,0))</f>
        <v>108</v>
      </c>
      <c r="U616" s="4">
        <f t="shared" si="18"/>
        <v>16</v>
      </c>
      <c r="V616">
        <f t="shared" si="19"/>
        <v>28</v>
      </c>
    </row>
    <row r="617" spans="1:22" x14ac:dyDescent="0.25">
      <c r="A617">
        <v>3295</v>
      </c>
      <c r="B617" t="str">
        <f>"E"&amp;A617</f>
        <v>E3295</v>
      </c>
      <c r="C617" t="s">
        <v>28</v>
      </c>
      <c r="D617">
        <v>2</v>
      </c>
      <c r="E617">
        <f>IF(D617&lt;4,D617,4)</f>
        <v>2</v>
      </c>
      <c r="F617" s="1">
        <v>39599</v>
      </c>
      <c r="G617" s="1">
        <v>40125</v>
      </c>
      <c r="H617" s="3">
        <f>G617-F617</f>
        <v>526</v>
      </c>
      <c r="I617" s="3">
        <f>IF(H617&lt;=60,1,IF(H617&lt;=150,2,3))</f>
        <v>3</v>
      </c>
      <c r="J617">
        <v>25</v>
      </c>
      <c r="K617">
        <v>6.41</v>
      </c>
      <c r="L617">
        <v>4.3</v>
      </c>
      <c r="M617">
        <v>934</v>
      </c>
      <c r="N617">
        <f>LOG(M617/100,2)+3</f>
        <v>6.2234225499349369</v>
      </c>
      <c r="O617">
        <f>INDEX(lehmad!B$2:B$412,MATCH(klypsid!$B617,lehmad!$A$2:$A$412,0))</f>
        <v>38366</v>
      </c>
      <c r="P617">
        <f>INDEX(lehmad!D$2:D$412,MATCH(klypsid!$B617,lehmad!$A$2:$A$412,0))</f>
        <v>110</v>
      </c>
      <c r="Q617">
        <f>INDEX(lehmad!E$2:E$412,MATCH(klypsid!$B617,lehmad!$A$2:$A$412,0))</f>
        <v>0.93799999999999994</v>
      </c>
      <c r="R617" t="str">
        <f>INDEX(lehmad!F$2:F$412,MATCH(klypsid!$B617,lehmad!$A$2:$A$412,0))</f>
        <v>DYNASTY-ET</v>
      </c>
      <c r="S617">
        <f>INDEX(lehmad!H$2:H$412,MATCH(klypsid!$B617,lehmad!$A$2:$A$412,0))</f>
        <v>124</v>
      </c>
      <c r="T617">
        <f>INDEX(lehmad!K$2:K$412,MATCH(klypsid!$B617,lehmad!$A$2:$A$412,0))</f>
        <v>108</v>
      </c>
      <c r="U617" s="4">
        <f t="shared" si="18"/>
        <v>17</v>
      </c>
      <c r="V617">
        <f t="shared" si="19"/>
        <v>31</v>
      </c>
    </row>
    <row r="618" spans="1:22" x14ac:dyDescent="0.25">
      <c r="A618">
        <v>3295</v>
      </c>
      <c r="B618" t="str">
        <f>"E"&amp;A618</f>
        <v>E3295</v>
      </c>
      <c r="C618" t="s">
        <v>28</v>
      </c>
      <c r="D618">
        <v>2</v>
      </c>
      <c r="E618">
        <f>IF(D618&lt;4,D618,4)</f>
        <v>2</v>
      </c>
      <c r="F618" s="1">
        <v>39599</v>
      </c>
      <c r="G618" s="1">
        <v>40153</v>
      </c>
      <c r="H618" s="3">
        <f>G618-F618</f>
        <v>554</v>
      </c>
      <c r="I618" s="3">
        <f>IF(H618&lt;=60,1,IF(H618&lt;=150,2,3))</f>
        <v>3</v>
      </c>
      <c r="J618">
        <v>27.4</v>
      </c>
      <c r="K618">
        <v>6.04</v>
      </c>
      <c r="L618">
        <v>4.1900000000000004</v>
      </c>
      <c r="M618">
        <v>468</v>
      </c>
      <c r="N618">
        <f>LOG(M618/100,2)+3</f>
        <v>5.2265085298086795</v>
      </c>
      <c r="O618">
        <f>INDEX(lehmad!B$2:B$412,MATCH(klypsid!$B618,lehmad!$A$2:$A$412,0))</f>
        <v>38366</v>
      </c>
      <c r="P618">
        <f>INDEX(lehmad!D$2:D$412,MATCH(klypsid!$B618,lehmad!$A$2:$A$412,0))</f>
        <v>110</v>
      </c>
      <c r="Q618">
        <f>INDEX(lehmad!E$2:E$412,MATCH(klypsid!$B618,lehmad!$A$2:$A$412,0))</f>
        <v>0.93799999999999994</v>
      </c>
      <c r="R618" t="str">
        <f>INDEX(lehmad!F$2:F$412,MATCH(klypsid!$B618,lehmad!$A$2:$A$412,0))</f>
        <v>DYNASTY-ET</v>
      </c>
      <c r="S618">
        <f>INDEX(lehmad!H$2:H$412,MATCH(klypsid!$B618,lehmad!$A$2:$A$412,0))</f>
        <v>124</v>
      </c>
      <c r="T618">
        <f>INDEX(lehmad!K$2:K$412,MATCH(klypsid!$B618,lehmad!$A$2:$A$412,0))</f>
        <v>108</v>
      </c>
      <c r="U618" s="4">
        <f t="shared" si="18"/>
        <v>18</v>
      </c>
      <c r="V618">
        <f t="shared" si="19"/>
        <v>28</v>
      </c>
    </row>
    <row r="619" spans="1:22" x14ac:dyDescent="0.25">
      <c r="A619">
        <v>3295</v>
      </c>
      <c r="B619" t="str">
        <f>"E"&amp;A619</f>
        <v>E3295</v>
      </c>
      <c r="C619" t="s">
        <v>28</v>
      </c>
      <c r="D619">
        <v>2</v>
      </c>
      <c r="E619">
        <f>IF(D619&lt;4,D619,4)</f>
        <v>2</v>
      </c>
      <c r="F619" s="1">
        <v>39599</v>
      </c>
      <c r="G619" s="1">
        <v>40186</v>
      </c>
      <c r="H619" s="3">
        <f>G619-F619</f>
        <v>587</v>
      </c>
      <c r="I619" s="3">
        <f>IF(H619&lt;=60,1,IF(H619&lt;=150,2,3))</f>
        <v>3</v>
      </c>
      <c r="J619">
        <v>23.1</v>
      </c>
      <c r="K619">
        <v>6.57</v>
      </c>
      <c r="L619">
        <v>4.5</v>
      </c>
      <c r="M619">
        <v>276</v>
      </c>
      <c r="N619">
        <f>LOG(M619/100,2)+3</f>
        <v>4.4646682670034439</v>
      </c>
      <c r="O619">
        <f>INDEX(lehmad!B$2:B$412,MATCH(klypsid!$B619,lehmad!$A$2:$A$412,0))</f>
        <v>38366</v>
      </c>
      <c r="P619">
        <f>INDEX(lehmad!D$2:D$412,MATCH(klypsid!$B619,lehmad!$A$2:$A$412,0))</f>
        <v>110</v>
      </c>
      <c r="Q619">
        <f>INDEX(lehmad!E$2:E$412,MATCH(klypsid!$B619,lehmad!$A$2:$A$412,0))</f>
        <v>0.93799999999999994</v>
      </c>
      <c r="R619" t="str">
        <f>INDEX(lehmad!F$2:F$412,MATCH(klypsid!$B619,lehmad!$A$2:$A$412,0))</f>
        <v>DYNASTY-ET</v>
      </c>
      <c r="S619">
        <f>INDEX(lehmad!H$2:H$412,MATCH(klypsid!$B619,lehmad!$A$2:$A$412,0))</f>
        <v>124</v>
      </c>
      <c r="T619">
        <f>INDEX(lehmad!K$2:K$412,MATCH(klypsid!$B619,lehmad!$A$2:$A$412,0))</f>
        <v>108</v>
      </c>
      <c r="U619" s="4">
        <f t="shared" si="18"/>
        <v>19</v>
      </c>
      <c r="V619">
        <f t="shared" si="19"/>
        <v>33</v>
      </c>
    </row>
    <row r="620" spans="1:22" x14ac:dyDescent="0.25">
      <c r="A620">
        <v>3295</v>
      </c>
      <c r="B620" t="str">
        <f>"E"&amp;A620</f>
        <v>E3295</v>
      </c>
      <c r="C620" t="s">
        <v>28</v>
      </c>
      <c r="D620">
        <v>2</v>
      </c>
      <c r="E620">
        <f>IF(D620&lt;4,D620,4)</f>
        <v>2</v>
      </c>
      <c r="F620" s="1">
        <v>39599</v>
      </c>
      <c r="G620" s="1">
        <v>40214</v>
      </c>
      <c r="H620" s="3">
        <f>G620-F620</f>
        <v>615</v>
      </c>
      <c r="I620" s="3">
        <f>IF(H620&lt;=60,1,IF(H620&lt;=150,2,3))</f>
        <v>3</v>
      </c>
      <c r="J620">
        <v>20.9</v>
      </c>
      <c r="K620">
        <v>6.02</v>
      </c>
      <c r="L620">
        <v>4.43</v>
      </c>
      <c r="M620">
        <v>519</v>
      </c>
      <c r="N620">
        <f>LOG(M620/100,2)+3</f>
        <v>5.3757345385831563</v>
      </c>
      <c r="O620">
        <f>INDEX(lehmad!B$2:B$412,MATCH(klypsid!$B620,lehmad!$A$2:$A$412,0))</f>
        <v>38366</v>
      </c>
      <c r="P620">
        <f>INDEX(lehmad!D$2:D$412,MATCH(klypsid!$B620,lehmad!$A$2:$A$412,0))</f>
        <v>110</v>
      </c>
      <c r="Q620">
        <f>INDEX(lehmad!E$2:E$412,MATCH(klypsid!$B620,lehmad!$A$2:$A$412,0))</f>
        <v>0.93799999999999994</v>
      </c>
      <c r="R620" t="str">
        <f>INDEX(lehmad!F$2:F$412,MATCH(klypsid!$B620,lehmad!$A$2:$A$412,0))</f>
        <v>DYNASTY-ET</v>
      </c>
      <c r="S620">
        <f>INDEX(lehmad!H$2:H$412,MATCH(klypsid!$B620,lehmad!$A$2:$A$412,0))</f>
        <v>124</v>
      </c>
      <c r="T620">
        <f>INDEX(lehmad!K$2:K$412,MATCH(klypsid!$B620,lehmad!$A$2:$A$412,0))</f>
        <v>108</v>
      </c>
      <c r="U620" s="4">
        <f t="shared" si="18"/>
        <v>20</v>
      </c>
      <c r="V620">
        <f t="shared" si="19"/>
        <v>28</v>
      </c>
    </row>
    <row r="621" spans="1:22" x14ac:dyDescent="0.25">
      <c r="A621">
        <v>3295</v>
      </c>
      <c r="B621" t="str">
        <f>"E"&amp;A621</f>
        <v>E3295</v>
      </c>
      <c r="C621" t="s">
        <v>28</v>
      </c>
      <c r="D621">
        <v>2</v>
      </c>
      <c r="E621">
        <f>IF(D621&lt;4,D621,4)</f>
        <v>2</v>
      </c>
      <c r="F621" s="1">
        <v>39599</v>
      </c>
      <c r="G621" s="1">
        <v>40242</v>
      </c>
      <c r="H621" s="3">
        <f>G621-F621</f>
        <v>643</v>
      </c>
      <c r="I621" s="3">
        <f>IF(H621&lt;=60,1,IF(H621&lt;=150,2,3))</f>
        <v>3</v>
      </c>
      <c r="J621">
        <v>15.5</v>
      </c>
      <c r="K621">
        <v>6.97</v>
      </c>
      <c r="L621">
        <v>4.5199999999999996</v>
      </c>
      <c r="M621">
        <v>293</v>
      </c>
      <c r="N621">
        <f>LOG(M621/100,2)+3</f>
        <v>4.5509006646475232</v>
      </c>
      <c r="O621">
        <f>INDEX(lehmad!B$2:B$412,MATCH(klypsid!$B621,lehmad!$A$2:$A$412,0))</f>
        <v>38366</v>
      </c>
      <c r="P621">
        <f>INDEX(lehmad!D$2:D$412,MATCH(klypsid!$B621,lehmad!$A$2:$A$412,0))</f>
        <v>110</v>
      </c>
      <c r="Q621">
        <f>INDEX(lehmad!E$2:E$412,MATCH(klypsid!$B621,lehmad!$A$2:$A$412,0))</f>
        <v>0.93799999999999994</v>
      </c>
      <c r="R621" t="str">
        <f>INDEX(lehmad!F$2:F$412,MATCH(klypsid!$B621,lehmad!$A$2:$A$412,0))</f>
        <v>DYNASTY-ET</v>
      </c>
      <c r="S621">
        <f>INDEX(lehmad!H$2:H$412,MATCH(klypsid!$B621,lehmad!$A$2:$A$412,0))</f>
        <v>124</v>
      </c>
      <c r="T621">
        <f>INDEX(lehmad!K$2:K$412,MATCH(klypsid!$B621,lehmad!$A$2:$A$412,0))</f>
        <v>108</v>
      </c>
      <c r="U621" s="4">
        <f t="shared" si="18"/>
        <v>21</v>
      </c>
      <c r="V621">
        <f t="shared" si="19"/>
        <v>28</v>
      </c>
    </row>
    <row r="622" spans="1:22" x14ac:dyDescent="0.25">
      <c r="A622">
        <v>3300</v>
      </c>
      <c r="B622" t="str">
        <f>"E"&amp;A622</f>
        <v>E3300</v>
      </c>
      <c r="C622" t="s">
        <v>29</v>
      </c>
      <c r="D622">
        <v>1</v>
      </c>
      <c r="E622">
        <f>IF(D622&lt;4,D622,4)</f>
        <v>1</v>
      </c>
      <c r="F622" s="1">
        <v>39097</v>
      </c>
      <c r="G622" s="1">
        <v>39114</v>
      </c>
      <c r="H622" s="3">
        <f>G622-F622</f>
        <v>17</v>
      </c>
      <c r="I622" s="3">
        <f>IF(H622&lt;=60,1,IF(H622&lt;=150,2,3))</f>
        <v>1</v>
      </c>
      <c r="J622">
        <v>30.2</v>
      </c>
      <c r="K622">
        <v>3.79</v>
      </c>
      <c r="L622">
        <v>3.44</v>
      </c>
      <c r="M622">
        <v>360</v>
      </c>
      <c r="N622">
        <f>LOG(M622/100,2)+3</f>
        <v>4.8479969065549504</v>
      </c>
      <c r="O622">
        <f>INDEX(lehmad!B$2:B$412,MATCH(klypsid!$B622,lehmad!$A$2:$A$412,0))</f>
        <v>38370</v>
      </c>
      <c r="P622">
        <f>INDEX(lehmad!D$2:D$412,MATCH(klypsid!$B622,lehmad!$A$2:$A$412,0))</f>
        <v>109</v>
      </c>
      <c r="Q622">
        <f>INDEX(lehmad!E$2:E$412,MATCH(klypsid!$B622,lehmad!$A$2:$A$412,0))</f>
        <v>0.875</v>
      </c>
      <c r="R622" t="str">
        <f>INDEX(lehmad!F$2:F$412,MATCH(klypsid!$B622,lehmad!$A$2:$A$412,0))</f>
        <v>DYNASTY-ET</v>
      </c>
      <c r="S622">
        <f>INDEX(lehmad!H$2:H$412,MATCH(klypsid!$B622,lehmad!$A$2:$A$412,0))</f>
        <v>124</v>
      </c>
      <c r="T622">
        <f>INDEX(lehmad!K$2:K$412,MATCH(klypsid!$B622,lehmad!$A$2:$A$412,0))</f>
        <v>108</v>
      </c>
      <c r="U622" s="4">
        <f t="shared" si="18"/>
        <v>1</v>
      </c>
      <c r="V622">
        <f t="shared" si="19"/>
        <v>17</v>
      </c>
    </row>
    <row r="623" spans="1:22" x14ac:dyDescent="0.25">
      <c r="A623">
        <v>3300</v>
      </c>
      <c r="B623" t="str">
        <f>"E"&amp;A623</f>
        <v>E3300</v>
      </c>
      <c r="C623" t="s">
        <v>29</v>
      </c>
      <c r="D623">
        <v>1</v>
      </c>
      <c r="E623">
        <f>IF(D623&lt;4,D623,4)</f>
        <v>1</v>
      </c>
      <c r="F623" s="1">
        <v>39097</v>
      </c>
      <c r="G623" s="1">
        <v>39142</v>
      </c>
      <c r="H623" s="3">
        <f>G623-F623</f>
        <v>45</v>
      </c>
      <c r="I623" s="3">
        <f>IF(H623&lt;=60,1,IF(H623&lt;=150,2,3))</f>
        <v>1</v>
      </c>
      <c r="J623">
        <v>41.2</v>
      </c>
      <c r="K623">
        <v>3.12</v>
      </c>
      <c r="L623">
        <v>3.13</v>
      </c>
      <c r="M623">
        <v>67</v>
      </c>
      <c r="N623">
        <f>LOG(M623/100,2)+3</f>
        <v>2.4222330006830477</v>
      </c>
      <c r="O623">
        <f>INDEX(lehmad!B$2:B$412,MATCH(klypsid!$B623,lehmad!$A$2:$A$412,0))</f>
        <v>38370</v>
      </c>
      <c r="P623">
        <f>INDEX(lehmad!D$2:D$412,MATCH(klypsid!$B623,lehmad!$A$2:$A$412,0))</f>
        <v>109</v>
      </c>
      <c r="Q623">
        <f>INDEX(lehmad!E$2:E$412,MATCH(klypsid!$B623,lehmad!$A$2:$A$412,0))</f>
        <v>0.875</v>
      </c>
      <c r="R623" t="str">
        <f>INDEX(lehmad!F$2:F$412,MATCH(klypsid!$B623,lehmad!$A$2:$A$412,0))</f>
        <v>DYNASTY-ET</v>
      </c>
      <c r="S623">
        <f>INDEX(lehmad!H$2:H$412,MATCH(klypsid!$B623,lehmad!$A$2:$A$412,0))</f>
        <v>124</v>
      </c>
      <c r="T623">
        <f>INDEX(lehmad!K$2:K$412,MATCH(klypsid!$B623,lehmad!$A$2:$A$412,0))</f>
        <v>108</v>
      </c>
      <c r="U623" s="4">
        <f t="shared" si="18"/>
        <v>2</v>
      </c>
      <c r="V623">
        <f t="shared" si="19"/>
        <v>28</v>
      </c>
    </row>
    <row r="624" spans="1:22" x14ac:dyDescent="0.25">
      <c r="A624">
        <v>3300</v>
      </c>
      <c r="B624" t="str">
        <f>"E"&amp;A624</f>
        <v>E3300</v>
      </c>
      <c r="C624" t="s">
        <v>29</v>
      </c>
      <c r="D624">
        <v>1</v>
      </c>
      <c r="E624">
        <f>IF(D624&lt;4,D624,4)</f>
        <v>1</v>
      </c>
      <c r="F624" s="1">
        <v>39097</v>
      </c>
      <c r="G624" s="1">
        <v>39173</v>
      </c>
      <c r="H624" s="3">
        <f>G624-F624</f>
        <v>76</v>
      </c>
      <c r="I624" s="3">
        <f>IF(H624&lt;=60,1,IF(H624&lt;=150,2,3))</f>
        <v>2</v>
      </c>
      <c r="J624">
        <v>47.4</v>
      </c>
      <c r="K624">
        <v>3.68</v>
      </c>
      <c r="L624">
        <v>2.99</v>
      </c>
      <c r="M624">
        <v>1065</v>
      </c>
      <c r="N624">
        <f>LOG(M624/100,2)+3</f>
        <v>6.4127815253384757</v>
      </c>
      <c r="O624">
        <f>INDEX(lehmad!B$2:B$412,MATCH(klypsid!$B624,lehmad!$A$2:$A$412,0))</f>
        <v>38370</v>
      </c>
      <c r="P624">
        <f>INDEX(lehmad!D$2:D$412,MATCH(klypsid!$B624,lehmad!$A$2:$A$412,0))</f>
        <v>109</v>
      </c>
      <c r="Q624">
        <f>INDEX(lehmad!E$2:E$412,MATCH(klypsid!$B624,lehmad!$A$2:$A$412,0))</f>
        <v>0.875</v>
      </c>
      <c r="R624" t="str">
        <f>INDEX(lehmad!F$2:F$412,MATCH(klypsid!$B624,lehmad!$A$2:$A$412,0))</f>
        <v>DYNASTY-ET</v>
      </c>
      <c r="S624">
        <f>INDEX(lehmad!H$2:H$412,MATCH(klypsid!$B624,lehmad!$A$2:$A$412,0))</f>
        <v>124</v>
      </c>
      <c r="T624">
        <f>INDEX(lehmad!K$2:K$412,MATCH(klypsid!$B624,lehmad!$A$2:$A$412,0))</f>
        <v>108</v>
      </c>
      <c r="U624" s="4">
        <f t="shared" si="18"/>
        <v>3</v>
      </c>
      <c r="V624">
        <f t="shared" si="19"/>
        <v>31</v>
      </c>
    </row>
    <row r="625" spans="1:22" x14ac:dyDescent="0.25">
      <c r="A625">
        <v>3300</v>
      </c>
      <c r="B625" t="str">
        <f>"E"&amp;A625</f>
        <v>E3300</v>
      </c>
      <c r="C625" t="s">
        <v>29</v>
      </c>
      <c r="D625">
        <v>1</v>
      </c>
      <c r="E625">
        <f>IF(D625&lt;4,D625,4)</f>
        <v>1</v>
      </c>
      <c r="F625" s="1">
        <v>39097</v>
      </c>
      <c r="G625" s="1">
        <v>39204</v>
      </c>
      <c r="H625" s="3">
        <f>G625-F625</f>
        <v>107</v>
      </c>
      <c r="I625" s="3">
        <f>IF(H625&lt;=60,1,IF(H625&lt;=150,2,3))</f>
        <v>2</v>
      </c>
      <c r="J625">
        <v>34.799999999999997</v>
      </c>
      <c r="K625">
        <v>2.4900000000000002</v>
      </c>
      <c r="L625">
        <v>3.62</v>
      </c>
      <c r="M625">
        <v>1908</v>
      </c>
      <c r="N625">
        <f>LOG(M625/100,2)+3</f>
        <v>7.2539892662307874</v>
      </c>
      <c r="O625">
        <f>INDEX(lehmad!B$2:B$412,MATCH(klypsid!$B625,lehmad!$A$2:$A$412,0))</f>
        <v>38370</v>
      </c>
      <c r="P625">
        <f>INDEX(lehmad!D$2:D$412,MATCH(klypsid!$B625,lehmad!$A$2:$A$412,0))</f>
        <v>109</v>
      </c>
      <c r="Q625">
        <f>INDEX(lehmad!E$2:E$412,MATCH(klypsid!$B625,lehmad!$A$2:$A$412,0))</f>
        <v>0.875</v>
      </c>
      <c r="R625" t="str">
        <f>INDEX(lehmad!F$2:F$412,MATCH(klypsid!$B625,lehmad!$A$2:$A$412,0))</f>
        <v>DYNASTY-ET</v>
      </c>
      <c r="S625">
        <f>INDEX(lehmad!H$2:H$412,MATCH(klypsid!$B625,lehmad!$A$2:$A$412,0))</f>
        <v>124</v>
      </c>
      <c r="T625">
        <f>INDEX(lehmad!K$2:K$412,MATCH(klypsid!$B625,lehmad!$A$2:$A$412,0))</f>
        <v>108</v>
      </c>
      <c r="U625" s="4">
        <f t="shared" si="18"/>
        <v>4</v>
      </c>
      <c r="V625">
        <f t="shared" si="19"/>
        <v>31</v>
      </c>
    </row>
    <row r="626" spans="1:22" x14ac:dyDescent="0.25">
      <c r="A626">
        <v>3300</v>
      </c>
      <c r="B626" t="str">
        <f>"E"&amp;A626</f>
        <v>E3300</v>
      </c>
      <c r="C626" t="s">
        <v>29</v>
      </c>
      <c r="D626">
        <v>1</v>
      </c>
      <c r="E626">
        <f>IF(D626&lt;4,D626,4)</f>
        <v>1</v>
      </c>
      <c r="F626" s="1">
        <v>39097</v>
      </c>
      <c r="G626" s="1">
        <v>39236</v>
      </c>
      <c r="H626" s="3">
        <f>G626-F626</f>
        <v>139</v>
      </c>
      <c r="I626" s="3">
        <f>IF(H626&lt;=60,1,IF(H626&lt;=150,2,3))</f>
        <v>2</v>
      </c>
      <c r="J626">
        <v>29.9</v>
      </c>
      <c r="K626">
        <v>2.34</v>
      </c>
      <c r="L626">
        <v>3.92</v>
      </c>
      <c r="M626">
        <v>314</v>
      </c>
      <c r="N626">
        <f>LOG(M626/100,2)+3</f>
        <v>4.6507645591169027</v>
      </c>
      <c r="O626">
        <f>INDEX(lehmad!B$2:B$412,MATCH(klypsid!$B626,lehmad!$A$2:$A$412,0))</f>
        <v>38370</v>
      </c>
      <c r="P626">
        <f>INDEX(lehmad!D$2:D$412,MATCH(klypsid!$B626,lehmad!$A$2:$A$412,0))</f>
        <v>109</v>
      </c>
      <c r="Q626">
        <f>INDEX(lehmad!E$2:E$412,MATCH(klypsid!$B626,lehmad!$A$2:$A$412,0))</f>
        <v>0.875</v>
      </c>
      <c r="R626" t="str">
        <f>INDEX(lehmad!F$2:F$412,MATCH(klypsid!$B626,lehmad!$A$2:$A$412,0))</f>
        <v>DYNASTY-ET</v>
      </c>
      <c r="S626">
        <f>INDEX(lehmad!H$2:H$412,MATCH(klypsid!$B626,lehmad!$A$2:$A$412,0))</f>
        <v>124</v>
      </c>
      <c r="T626">
        <f>INDEX(lehmad!K$2:K$412,MATCH(klypsid!$B626,lehmad!$A$2:$A$412,0))</f>
        <v>108</v>
      </c>
      <c r="U626" s="4">
        <f t="shared" si="18"/>
        <v>5</v>
      </c>
      <c r="V626">
        <f t="shared" si="19"/>
        <v>32</v>
      </c>
    </row>
    <row r="627" spans="1:22" x14ac:dyDescent="0.25">
      <c r="A627">
        <v>3300</v>
      </c>
      <c r="B627" t="str">
        <f>"E"&amp;A627</f>
        <v>E3300</v>
      </c>
      <c r="C627" t="s">
        <v>29</v>
      </c>
      <c r="D627">
        <v>1</v>
      </c>
      <c r="E627">
        <f>IF(D627&lt;4,D627,4)</f>
        <v>1</v>
      </c>
      <c r="F627" s="1">
        <v>39097</v>
      </c>
      <c r="G627" s="1">
        <v>39266</v>
      </c>
      <c r="H627" s="3">
        <f>G627-F627</f>
        <v>169</v>
      </c>
      <c r="I627" s="3">
        <f>IF(H627&lt;=60,1,IF(H627&lt;=150,2,3))</f>
        <v>3</v>
      </c>
      <c r="J627">
        <v>29.5</v>
      </c>
      <c r="K627">
        <v>3.62</v>
      </c>
      <c r="L627">
        <v>4.0999999999999996</v>
      </c>
      <c r="M627">
        <v>947</v>
      </c>
      <c r="N627">
        <f>LOG(M627/100,2)+3</f>
        <v>6.2433644256936605</v>
      </c>
      <c r="O627">
        <f>INDEX(lehmad!B$2:B$412,MATCH(klypsid!$B627,lehmad!$A$2:$A$412,0))</f>
        <v>38370</v>
      </c>
      <c r="P627">
        <f>INDEX(lehmad!D$2:D$412,MATCH(klypsid!$B627,lehmad!$A$2:$A$412,0))</f>
        <v>109</v>
      </c>
      <c r="Q627">
        <f>INDEX(lehmad!E$2:E$412,MATCH(klypsid!$B627,lehmad!$A$2:$A$412,0))</f>
        <v>0.875</v>
      </c>
      <c r="R627" t="str">
        <f>INDEX(lehmad!F$2:F$412,MATCH(klypsid!$B627,lehmad!$A$2:$A$412,0))</f>
        <v>DYNASTY-ET</v>
      </c>
      <c r="S627">
        <f>INDEX(lehmad!H$2:H$412,MATCH(klypsid!$B627,lehmad!$A$2:$A$412,0))</f>
        <v>124</v>
      </c>
      <c r="T627">
        <f>INDEX(lehmad!K$2:K$412,MATCH(klypsid!$B627,lehmad!$A$2:$A$412,0))</f>
        <v>108</v>
      </c>
      <c r="U627" s="4">
        <f t="shared" si="18"/>
        <v>6</v>
      </c>
      <c r="V627">
        <f t="shared" si="19"/>
        <v>30</v>
      </c>
    </row>
    <row r="628" spans="1:22" x14ac:dyDescent="0.25">
      <c r="A628">
        <v>3300</v>
      </c>
      <c r="B628" t="str">
        <f>"E"&amp;A628</f>
        <v>E3300</v>
      </c>
      <c r="C628" t="s">
        <v>29</v>
      </c>
      <c r="D628">
        <v>1</v>
      </c>
      <c r="E628">
        <f>IF(D628&lt;4,D628,4)</f>
        <v>1</v>
      </c>
      <c r="F628" s="1">
        <v>39097</v>
      </c>
      <c r="G628" s="1">
        <v>39295</v>
      </c>
      <c r="H628" s="3">
        <f>G628-F628</f>
        <v>198</v>
      </c>
      <c r="I628" s="3">
        <f>IF(H628&lt;=60,1,IF(H628&lt;=150,2,3))</f>
        <v>3</v>
      </c>
      <c r="J628">
        <v>23.4</v>
      </c>
      <c r="K628">
        <v>2.6</v>
      </c>
      <c r="L628">
        <v>4.45</v>
      </c>
      <c r="M628">
        <v>1050</v>
      </c>
      <c r="N628">
        <f>LOG(M628/100,2)+3</f>
        <v>6.3923174227787598</v>
      </c>
      <c r="O628">
        <f>INDEX(lehmad!B$2:B$412,MATCH(klypsid!$B628,lehmad!$A$2:$A$412,0))</f>
        <v>38370</v>
      </c>
      <c r="P628">
        <f>INDEX(lehmad!D$2:D$412,MATCH(klypsid!$B628,lehmad!$A$2:$A$412,0))</f>
        <v>109</v>
      </c>
      <c r="Q628">
        <f>INDEX(lehmad!E$2:E$412,MATCH(klypsid!$B628,lehmad!$A$2:$A$412,0))</f>
        <v>0.875</v>
      </c>
      <c r="R628" t="str">
        <f>INDEX(lehmad!F$2:F$412,MATCH(klypsid!$B628,lehmad!$A$2:$A$412,0))</f>
        <v>DYNASTY-ET</v>
      </c>
      <c r="S628">
        <f>INDEX(lehmad!H$2:H$412,MATCH(klypsid!$B628,lehmad!$A$2:$A$412,0))</f>
        <v>124</v>
      </c>
      <c r="T628">
        <f>INDEX(lehmad!K$2:K$412,MATCH(klypsid!$B628,lehmad!$A$2:$A$412,0))</f>
        <v>108</v>
      </c>
      <c r="U628" s="4">
        <f t="shared" si="18"/>
        <v>7</v>
      </c>
      <c r="V628">
        <f t="shared" si="19"/>
        <v>29</v>
      </c>
    </row>
    <row r="629" spans="1:22" x14ac:dyDescent="0.25">
      <c r="A629">
        <v>3300</v>
      </c>
      <c r="B629" t="str">
        <f>"E"&amp;A629</f>
        <v>E3300</v>
      </c>
      <c r="C629" t="s">
        <v>29</v>
      </c>
      <c r="D629">
        <v>1</v>
      </c>
      <c r="E629">
        <f>IF(D629&lt;4,D629,4)</f>
        <v>1</v>
      </c>
      <c r="F629" s="1">
        <v>39097</v>
      </c>
      <c r="G629" s="1">
        <v>39328</v>
      </c>
      <c r="H629" s="3">
        <f>G629-F629</f>
        <v>231</v>
      </c>
      <c r="I629" s="3">
        <f>IF(H629&lt;=60,1,IF(H629&lt;=150,2,3))</f>
        <v>3</v>
      </c>
      <c r="J629">
        <v>24.6</v>
      </c>
      <c r="K629">
        <v>2.77</v>
      </c>
      <c r="L629">
        <v>4.4000000000000004</v>
      </c>
      <c r="M629">
        <v>425</v>
      </c>
      <c r="N629">
        <f>LOG(M629/100,2)+3</f>
        <v>5.0874628412503391</v>
      </c>
      <c r="O629">
        <f>INDEX(lehmad!B$2:B$412,MATCH(klypsid!$B629,lehmad!$A$2:$A$412,0))</f>
        <v>38370</v>
      </c>
      <c r="P629">
        <f>INDEX(lehmad!D$2:D$412,MATCH(klypsid!$B629,lehmad!$A$2:$A$412,0))</f>
        <v>109</v>
      </c>
      <c r="Q629">
        <f>INDEX(lehmad!E$2:E$412,MATCH(klypsid!$B629,lehmad!$A$2:$A$412,0))</f>
        <v>0.875</v>
      </c>
      <c r="R629" t="str">
        <f>INDEX(lehmad!F$2:F$412,MATCH(klypsid!$B629,lehmad!$A$2:$A$412,0))</f>
        <v>DYNASTY-ET</v>
      </c>
      <c r="S629">
        <f>INDEX(lehmad!H$2:H$412,MATCH(klypsid!$B629,lehmad!$A$2:$A$412,0))</f>
        <v>124</v>
      </c>
      <c r="T629">
        <f>INDEX(lehmad!K$2:K$412,MATCH(klypsid!$B629,lehmad!$A$2:$A$412,0))</f>
        <v>108</v>
      </c>
      <c r="U629" s="4">
        <f t="shared" si="18"/>
        <v>8</v>
      </c>
      <c r="V629">
        <f t="shared" si="19"/>
        <v>33</v>
      </c>
    </row>
    <row r="630" spans="1:22" x14ac:dyDescent="0.25">
      <c r="A630">
        <v>3300</v>
      </c>
      <c r="B630" t="str">
        <f>"E"&amp;A630</f>
        <v>E3300</v>
      </c>
      <c r="C630" t="s">
        <v>29</v>
      </c>
      <c r="D630">
        <v>1</v>
      </c>
      <c r="E630">
        <f>IF(D630&lt;4,D630,4)</f>
        <v>1</v>
      </c>
      <c r="F630" s="1">
        <v>39097</v>
      </c>
      <c r="G630" s="1">
        <v>39356</v>
      </c>
      <c r="H630" s="3">
        <f>G630-F630</f>
        <v>259</v>
      </c>
      <c r="I630" s="3">
        <f>IF(H630&lt;=60,1,IF(H630&lt;=150,2,3))</f>
        <v>3</v>
      </c>
      <c r="J630">
        <v>26</v>
      </c>
      <c r="K630">
        <v>4.21</v>
      </c>
      <c r="L630">
        <v>3.91</v>
      </c>
      <c r="M630">
        <v>208</v>
      </c>
      <c r="N630">
        <f>LOG(M630/100,2)+3</f>
        <v>4.0565835283663674</v>
      </c>
      <c r="O630">
        <f>INDEX(lehmad!B$2:B$412,MATCH(klypsid!$B630,lehmad!$A$2:$A$412,0))</f>
        <v>38370</v>
      </c>
      <c r="P630">
        <f>INDEX(lehmad!D$2:D$412,MATCH(klypsid!$B630,lehmad!$A$2:$A$412,0))</f>
        <v>109</v>
      </c>
      <c r="Q630">
        <f>INDEX(lehmad!E$2:E$412,MATCH(klypsid!$B630,lehmad!$A$2:$A$412,0))</f>
        <v>0.875</v>
      </c>
      <c r="R630" t="str">
        <f>INDEX(lehmad!F$2:F$412,MATCH(klypsid!$B630,lehmad!$A$2:$A$412,0))</f>
        <v>DYNASTY-ET</v>
      </c>
      <c r="S630">
        <f>INDEX(lehmad!H$2:H$412,MATCH(klypsid!$B630,lehmad!$A$2:$A$412,0))</f>
        <v>124</v>
      </c>
      <c r="T630">
        <f>INDEX(lehmad!K$2:K$412,MATCH(klypsid!$B630,lehmad!$A$2:$A$412,0))</f>
        <v>108</v>
      </c>
      <c r="U630" s="4">
        <f t="shared" si="18"/>
        <v>9</v>
      </c>
      <c r="V630">
        <f t="shared" si="19"/>
        <v>28</v>
      </c>
    </row>
    <row r="631" spans="1:22" x14ac:dyDescent="0.25">
      <c r="A631">
        <v>3300</v>
      </c>
      <c r="B631" t="str">
        <f>"E"&amp;A631</f>
        <v>E3300</v>
      </c>
      <c r="C631" t="s">
        <v>29</v>
      </c>
      <c r="D631">
        <v>1</v>
      </c>
      <c r="E631">
        <f>IF(D631&lt;4,D631,4)</f>
        <v>1</v>
      </c>
      <c r="F631" s="1">
        <v>39097</v>
      </c>
      <c r="G631" s="1">
        <v>39387</v>
      </c>
      <c r="H631" s="3">
        <f>G631-F631</f>
        <v>290</v>
      </c>
      <c r="I631" s="3">
        <f>IF(H631&lt;=60,1,IF(H631&lt;=150,2,3))</f>
        <v>3</v>
      </c>
      <c r="J631">
        <v>17.600000000000001</v>
      </c>
      <c r="K631">
        <v>4.03</v>
      </c>
      <c r="L631">
        <v>3.56</v>
      </c>
      <c r="M631">
        <v>114</v>
      </c>
      <c r="N631">
        <f>LOG(M631/100,2)+3</f>
        <v>3.1890338243900169</v>
      </c>
      <c r="O631">
        <f>INDEX(lehmad!B$2:B$412,MATCH(klypsid!$B631,lehmad!$A$2:$A$412,0))</f>
        <v>38370</v>
      </c>
      <c r="P631">
        <f>INDEX(lehmad!D$2:D$412,MATCH(klypsid!$B631,lehmad!$A$2:$A$412,0))</f>
        <v>109</v>
      </c>
      <c r="Q631">
        <f>INDEX(lehmad!E$2:E$412,MATCH(klypsid!$B631,lehmad!$A$2:$A$412,0))</f>
        <v>0.875</v>
      </c>
      <c r="R631" t="str">
        <f>INDEX(lehmad!F$2:F$412,MATCH(klypsid!$B631,lehmad!$A$2:$A$412,0))</f>
        <v>DYNASTY-ET</v>
      </c>
      <c r="S631">
        <f>INDEX(lehmad!H$2:H$412,MATCH(klypsid!$B631,lehmad!$A$2:$A$412,0))</f>
        <v>124</v>
      </c>
      <c r="T631">
        <f>INDEX(lehmad!K$2:K$412,MATCH(klypsid!$B631,lehmad!$A$2:$A$412,0))</f>
        <v>108</v>
      </c>
      <c r="U631" s="4">
        <f t="shared" si="18"/>
        <v>10</v>
      </c>
      <c r="V631">
        <f t="shared" si="19"/>
        <v>31</v>
      </c>
    </row>
    <row r="632" spans="1:22" x14ac:dyDescent="0.25">
      <c r="A632">
        <v>3300</v>
      </c>
      <c r="B632" t="str">
        <f>"E"&amp;A632</f>
        <v>E3300</v>
      </c>
      <c r="C632" t="s">
        <v>29</v>
      </c>
      <c r="D632">
        <v>2</v>
      </c>
      <c r="E632">
        <f>IF(D632&lt;4,D632,4)</f>
        <v>2</v>
      </c>
      <c r="F632" s="1">
        <v>39451</v>
      </c>
      <c r="G632" s="1">
        <v>39481</v>
      </c>
      <c r="H632" s="3">
        <f>G632-F632</f>
        <v>30</v>
      </c>
      <c r="I632" s="3">
        <f>IF(H632&lt;=60,1,IF(H632&lt;=150,2,3))</f>
        <v>1</v>
      </c>
      <c r="J632">
        <v>49.6</v>
      </c>
      <c r="K632">
        <v>1.82</v>
      </c>
      <c r="L632">
        <v>3.01</v>
      </c>
      <c r="M632">
        <v>29</v>
      </c>
      <c r="N632">
        <f>LOG(M632/100,2)+3</f>
        <v>1.2141248053528473</v>
      </c>
      <c r="O632">
        <f>INDEX(lehmad!B$2:B$412,MATCH(klypsid!$B632,lehmad!$A$2:$A$412,0))</f>
        <v>38370</v>
      </c>
      <c r="P632">
        <f>INDEX(lehmad!D$2:D$412,MATCH(klypsid!$B632,lehmad!$A$2:$A$412,0))</f>
        <v>109</v>
      </c>
      <c r="Q632">
        <f>INDEX(lehmad!E$2:E$412,MATCH(klypsid!$B632,lehmad!$A$2:$A$412,0))</f>
        <v>0.875</v>
      </c>
      <c r="R632" t="str">
        <f>INDEX(lehmad!F$2:F$412,MATCH(klypsid!$B632,lehmad!$A$2:$A$412,0))</f>
        <v>DYNASTY-ET</v>
      </c>
      <c r="S632">
        <f>INDEX(lehmad!H$2:H$412,MATCH(klypsid!$B632,lehmad!$A$2:$A$412,0))</f>
        <v>124</v>
      </c>
      <c r="T632">
        <f>INDEX(lehmad!K$2:K$412,MATCH(klypsid!$B632,lehmad!$A$2:$A$412,0))</f>
        <v>108</v>
      </c>
      <c r="U632" s="4">
        <f t="shared" si="18"/>
        <v>1</v>
      </c>
      <c r="V632">
        <f t="shared" si="19"/>
        <v>30</v>
      </c>
    </row>
    <row r="633" spans="1:22" x14ac:dyDescent="0.25">
      <c r="A633">
        <v>3300</v>
      </c>
      <c r="B633" t="str">
        <f>"E"&amp;A633</f>
        <v>E3300</v>
      </c>
      <c r="C633" t="s">
        <v>29</v>
      </c>
      <c r="D633">
        <v>2</v>
      </c>
      <c r="E633">
        <f>IF(D633&lt;4,D633,4)</f>
        <v>2</v>
      </c>
      <c r="F633" s="1">
        <v>39451</v>
      </c>
      <c r="G633" s="1">
        <v>39509</v>
      </c>
      <c r="H633" s="3">
        <f>G633-F633</f>
        <v>58</v>
      </c>
      <c r="I633" s="3">
        <f>IF(H633&lt;=60,1,IF(H633&lt;=150,2,3))</f>
        <v>1</v>
      </c>
      <c r="J633">
        <v>50.4</v>
      </c>
      <c r="K633">
        <v>2.11</v>
      </c>
      <c r="L633">
        <v>3.51</v>
      </c>
      <c r="M633">
        <v>50</v>
      </c>
      <c r="N633">
        <f>LOG(M633/100,2)+3</f>
        <v>2</v>
      </c>
      <c r="O633">
        <f>INDEX(lehmad!B$2:B$412,MATCH(klypsid!$B633,lehmad!$A$2:$A$412,0))</f>
        <v>38370</v>
      </c>
      <c r="P633">
        <f>INDEX(lehmad!D$2:D$412,MATCH(klypsid!$B633,lehmad!$A$2:$A$412,0))</f>
        <v>109</v>
      </c>
      <c r="Q633">
        <f>INDEX(lehmad!E$2:E$412,MATCH(klypsid!$B633,lehmad!$A$2:$A$412,0))</f>
        <v>0.875</v>
      </c>
      <c r="R633" t="str">
        <f>INDEX(lehmad!F$2:F$412,MATCH(klypsid!$B633,lehmad!$A$2:$A$412,0))</f>
        <v>DYNASTY-ET</v>
      </c>
      <c r="S633">
        <f>INDEX(lehmad!H$2:H$412,MATCH(klypsid!$B633,lehmad!$A$2:$A$412,0))</f>
        <v>124</v>
      </c>
      <c r="T633">
        <f>INDEX(lehmad!K$2:K$412,MATCH(klypsid!$B633,lehmad!$A$2:$A$412,0))</f>
        <v>108</v>
      </c>
      <c r="U633" s="4">
        <f t="shared" si="18"/>
        <v>2</v>
      </c>
      <c r="V633">
        <f t="shared" si="19"/>
        <v>28</v>
      </c>
    </row>
    <row r="634" spans="1:22" x14ac:dyDescent="0.25">
      <c r="A634">
        <v>3300</v>
      </c>
      <c r="B634" t="str">
        <f>"E"&amp;A634</f>
        <v>E3300</v>
      </c>
      <c r="C634" t="s">
        <v>29</v>
      </c>
      <c r="D634">
        <v>2</v>
      </c>
      <c r="E634">
        <f>IF(D634&lt;4,D634,4)</f>
        <v>2</v>
      </c>
      <c r="F634" s="1">
        <v>39451</v>
      </c>
      <c r="G634" s="1">
        <v>39539</v>
      </c>
      <c r="H634" s="3">
        <f>G634-F634</f>
        <v>88</v>
      </c>
      <c r="I634" s="3">
        <f>IF(H634&lt;=60,1,IF(H634&lt;=150,2,3))</f>
        <v>2</v>
      </c>
      <c r="J634">
        <v>45.6</v>
      </c>
      <c r="K634">
        <v>2.0099999999999998</v>
      </c>
      <c r="L634">
        <v>3.51</v>
      </c>
      <c r="M634">
        <v>382</v>
      </c>
      <c r="N634">
        <f>LOG(M634/100,2)+3</f>
        <v>4.9335726382610243</v>
      </c>
      <c r="O634">
        <f>INDEX(lehmad!B$2:B$412,MATCH(klypsid!$B634,lehmad!$A$2:$A$412,0))</f>
        <v>38370</v>
      </c>
      <c r="P634">
        <f>INDEX(lehmad!D$2:D$412,MATCH(klypsid!$B634,lehmad!$A$2:$A$412,0))</f>
        <v>109</v>
      </c>
      <c r="Q634">
        <f>INDEX(lehmad!E$2:E$412,MATCH(klypsid!$B634,lehmad!$A$2:$A$412,0))</f>
        <v>0.875</v>
      </c>
      <c r="R634" t="str">
        <f>INDEX(lehmad!F$2:F$412,MATCH(klypsid!$B634,lehmad!$A$2:$A$412,0))</f>
        <v>DYNASTY-ET</v>
      </c>
      <c r="S634">
        <f>INDEX(lehmad!H$2:H$412,MATCH(klypsid!$B634,lehmad!$A$2:$A$412,0))</f>
        <v>124</v>
      </c>
      <c r="T634">
        <f>INDEX(lehmad!K$2:K$412,MATCH(klypsid!$B634,lehmad!$A$2:$A$412,0))</f>
        <v>108</v>
      </c>
      <c r="U634" s="4">
        <f t="shared" si="18"/>
        <v>3</v>
      </c>
      <c r="V634">
        <f t="shared" si="19"/>
        <v>30</v>
      </c>
    </row>
    <row r="635" spans="1:22" x14ac:dyDescent="0.25">
      <c r="A635">
        <v>3300</v>
      </c>
      <c r="B635" t="str">
        <f>"E"&amp;A635</f>
        <v>E3300</v>
      </c>
      <c r="C635" t="s">
        <v>29</v>
      </c>
      <c r="D635">
        <v>2</v>
      </c>
      <c r="E635">
        <f>IF(D635&lt;4,D635,4)</f>
        <v>2</v>
      </c>
      <c r="F635" s="1">
        <v>39451</v>
      </c>
      <c r="G635" s="1">
        <v>39572</v>
      </c>
      <c r="H635" s="3">
        <f>G635-F635</f>
        <v>121</v>
      </c>
      <c r="I635" s="3">
        <f>IF(H635&lt;=60,1,IF(H635&lt;=150,2,3))</f>
        <v>2</v>
      </c>
      <c r="J635">
        <v>41.9</v>
      </c>
      <c r="K635">
        <v>1.63</v>
      </c>
      <c r="L635">
        <v>3.68</v>
      </c>
      <c r="M635">
        <v>138</v>
      </c>
      <c r="N635">
        <f>LOG(M635/100,2)+3</f>
        <v>3.4646682670034443</v>
      </c>
      <c r="O635">
        <f>INDEX(lehmad!B$2:B$412,MATCH(klypsid!$B635,lehmad!$A$2:$A$412,0))</f>
        <v>38370</v>
      </c>
      <c r="P635">
        <f>INDEX(lehmad!D$2:D$412,MATCH(klypsid!$B635,lehmad!$A$2:$A$412,0))</f>
        <v>109</v>
      </c>
      <c r="Q635">
        <f>INDEX(lehmad!E$2:E$412,MATCH(klypsid!$B635,lehmad!$A$2:$A$412,0))</f>
        <v>0.875</v>
      </c>
      <c r="R635" t="str">
        <f>INDEX(lehmad!F$2:F$412,MATCH(klypsid!$B635,lehmad!$A$2:$A$412,0))</f>
        <v>DYNASTY-ET</v>
      </c>
      <c r="S635">
        <f>INDEX(lehmad!H$2:H$412,MATCH(klypsid!$B635,lehmad!$A$2:$A$412,0))</f>
        <v>124</v>
      </c>
      <c r="T635">
        <f>INDEX(lehmad!K$2:K$412,MATCH(klypsid!$B635,lehmad!$A$2:$A$412,0))</f>
        <v>108</v>
      </c>
      <c r="U635" s="4">
        <f t="shared" si="18"/>
        <v>4</v>
      </c>
      <c r="V635">
        <f t="shared" si="19"/>
        <v>33</v>
      </c>
    </row>
    <row r="636" spans="1:22" x14ac:dyDescent="0.25">
      <c r="A636">
        <v>3300</v>
      </c>
      <c r="B636" t="str">
        <f>"E"&amp;A636</f>
        <v>E3300</v>
      </c>
      <c r="C636" t="s">
        <v>29</v>
      </c>
      <c r="D636">
        <v>2</v>
      </c>
      <c r="E636">
        <f>IF(D636&lt;4,D636,4)</f>
        <v>2</v>
      </c>
      <c r="F636" s="1">
        <v>39451</v>
      </c>
      <c r="G636" s="1">
        <v>39600</v>
      </c>
      <c r="H636" s="3">
        <f>G636-F636</f>
        <v>149</v>
      </c>
      <c r="I636" s="3">
        <f>IF(H636&lt;=60,1,IF(H636&lt;=150,2,3))</f>
        <v>2</v>
      </c>
      <c r="J636">
        <v>37.299999999999997</v>
      </c>
      <c r="K636">
        <v>2.2000000000000002</v>
      </c>
      <c r="L636">
        <v>4.0199999999999996</v>
      </c>
      <c r="M636">
        <v>86</v>
      </c>
      <c r="N636">
        <f>LOG(M636/100,2)+3</f>
        <v>2.7824085649273731</v>
      </c>
      <c r="O636">
        <f>INDEX(lehmad!B$2:B$412,MATCH(klypsid!$B636,lehmad!$A$2:$A$412,0))</f>
        <v>38370</v>
      </c>
      <c r="P636">
        <f>INDEX(lehmad!D$2:D$412,MATCH(klypsid!$B636,lehmad!$A$2:$A$412,0))</f>
        <v>109</v>
      </c>
      <c r="Q636">
        <f>INDEX(lehmad!E$2:E$412,MATCH(klypsid!$B636,lehmad!$A$2:$A$412,0))</f>
        <v>0.875</v>
      </c>
      <c r="R636" t="str">
        <f>INDEX(lehmad!F$2:F$412,MATCH(klypsid!$B636,lehmad!$A$2:$A$412,0))</f>
        <v>DYNASTY-ET</v>
      </c>
      <c r="S636">
        <f>INDEX(lehmad!H$2:H$412,MATCH(klypsid!$B636,lehmad!$A$2:$A$412,0))</f>
        <v>124</v>
      </c>
      <c r="T636">
        <f>INDEX(lehmad!K$2:K$412,MATCH(klypsid!$B636,lehmad!$A$2:$A$412,0))</f>
        <v>108</v>
      </c>
      <c r="U636" s="4">
        <f t="shared" si="18"/>
        <v>5</v>
      </c>
      <c r="V636">
        <f t="shared" si="19"/>
        <v>28</v>
      </c>
    </row>
    <row r="637" spans="1:22" x14ac:dyDescent="0.25">
      <c r="A637">
        <v>3300</v>
      </c>
      <c r="B637" t="str">
        <f>"E"&amp;A637</f>
        <v>E3300</v>
      </c>
      <c r="C637" t="s">
        <v>29</v>
      </c>
      <c r="D637">
        <v>2</v>
      </c>
      <c r="E637">
        <f>IF(D637&lt;4,D637,4)</f>
        <v>2</v>
      </c>
      <c r="F637" s="1">
        <v>39451</v>
      </c>
      <c r="G637" s="1">
        <v>39631</v>
      </c>
      <c r="H637" s="3">
        <f>G637-F637</f>
        <v>180</v>
      </c>
      <c r="I637" s="3">
        <f>IF(H637&lt;=60,1,IF(H637&lt;=150,2,3))</f>
        <v>3</v>
      </c>
      <c r="J637">
        <v>35.200000000000003</v>
      </c>
      <c r="K637">
        <v>4.5</v>
      </c>
      <c r="L637">
        <v>4.08</v>
      </c>
      <c r="M637">
        <v>74</v>
      </c>
      <c r="N637">
        <f>LOG(M637/100,2)+3</f>
        <v>2.5655971758542249</v>
      </c>
      <c r="O637">
        <f>INDEX(lehmad!B$2:B$412,MATCH(klypsid!$B637,lehmad!$A$2:$A$412,0))</f>
        <v>38370</v>
      </c>
      <c r="P637">
        <f>INDEX(lehmad!D$2:D$412,MATCH(klypsid!$B637,lehmad!$A$2:$A$412,0))</f>
        <v>109</v>
      </c>
      <c r="Q637">
        <f>INDEX(lehmad!E$2:E$412,MATCH(klypsid!$B637,lehmad!$A$2:$A$412,0))</f>
        <v>0.875</v>
      </c>
      <c r="R637" t="str">
        <f>INDEX(lehmad!F$2:F$412,MATCH(klypsid!$B637,lehmad!$A$2:$A$412,0))</f>
        <v>DYNASTY-ET</v>
      </c>
      <c r="S637">
        <f>INDEX(lehmad!H$2:H$412,MATCH(klypsid!$B637,lehmad!$A$2:$A$412,0))</f>
        <v>124</v>
      </c>
      <c r="T637">
        <f>INDEX(lehmad!K$2:K$412,MATCH(klypsid!$B637,lehmad!$A$2:$A$412,0))</f>
        <v>108</v>
      </c>
      <c r="U637" s="4">
        <f t="shared" si="18"/>
        <v>6</v>
      </c>
      <c r="V637">
        <f t="shared" si="19"/>
        <v>31</v>
      </c>
    </row>
    <row r="638" spans="1:22" x14ac:dyDescent="0.25">
      <c r="A638">
        <v>3300</v>
      </c>
      <c r="B638" t="str">
        <f>"E"&amp;A638</f>
        <v>E3300</v>
      </c>
      <c r="C638" t="s">
        <v>29</v>
      </c>
      <c r="D638">
        <v>2</v>
      </c>
      <c r="E638">
        <f>IF(D638&lt;4,D638,4)</f>
        <v>2</v>
      </c>
      <c r="F638" s="1">
        <v>39451</v>
      </c>
      <c r="G638" s="1">
        <v>39663</v>
      </c>
      <c r="H638" s="3">
        <f>G638-F638</f>
        <v>212</v>
      </c>
      <c r="I638" s="3">
        <f>IF(H638&lt;=60,1,IF(H638&lt;=150,2,3))</f>
        <v>3</v>
      </c>
      <c r="J638">
        <v>34.9</v>
      </c>
      <c r="K638">
        <v>3.68</v>
      </c>
      <c r="L638">
        <v>3.6</v>
      </c>
      <c r="M638">
        <v>99</v>
      </c>
      <c r="N638">
        <f>LOG(M638/100,2)+3</f>
        <v>2.9855004303048851</v>
      </c>
      <c r="O638">
        <f>INDEX(lehmad!B$2:B$412,MATCH(klypsid!$B638,lehmad!$A$2:$A$412,0))</f>
        <v>38370</v>
      </c>
      <c r="P638">
        <f>INDEX(lehmad!D$2:D$412,MATCH(klypsid!$B638,lehmad!$A$2:$A$412,0))</f>
        <v>109</v>
      </c>
      <c r="Q638">
        <f>INDEX(lehmad!E$2:E$412,MATCH(klypsid!$B638,lehmad!$A$2:$A$412,0))</f>
        <v>0.875</v>
      </c>
      <c r="R638" t="str">
        <f>INDEX(lehmad!F$2:F$412,MATCH(klypsid!$B638,lehmad!$A$2:$A$412,0))</f>
        <v>DYNASTY-ET</v>
      </c>
      <c r="S638">
        <f>INDEX(lehmad!H$2:H$412,MATCH(klypsid!$B638,lehmad!$A$2:$A$412,0))</f>
        <v>124</v>
      </c>
      <c r="T638">
        <f>INDEX(lehmad!K$2:K$412,MATCH(klypsid!$B638,lehmad!$A$2:$A$412,0))</f>
        <v>108</v>
      </c>
      <c r="U638" s="4">
        <f t="shared" si="18"/>
        <v>7</v>
      </c>
      <c r="V638">
        <f t="shared" si="19"/>
        <v>32</v>
      </c>
    </row>
    <row r="639" spans="1:22" x14ac:dyDescent="0.25">
      <c r="A639">
        <v>3300</v>
      </c>
      <c r="B639" t="str">
        <f>"E"&amp;A639</f>
        <v>E3300</v>
      </c>
      <c r="C639" t="s">
        <v>29</v>
      </c>
      <c r="D639">
        <v>2</v>
      </c>
      <c r="E639">
        <f>IF(D639&lt;4,D639,4)</f>
        <v>2</v>
      </c>
      <c r="F639" s="1">
        <v>39451</v>
      </c>
      <c r="G639" s="1">
        <v>39693</v>
      </c>
      <c r="H639" s="3">
        <f>G639-F639</f>
        <v>242</v>
      </c>
      <c r="I639" s="3">
        <f>IF(H639&lt;=60,1,IF(H639&lt;=150,2,3))</f>
        <v>3</v>
      </c>
      <c r="J639">
        <v>36.299999999999997</v>
      </c>
      <c r="K639">
        <v>2.96</v>
      </c>
      <c r="L639">
        <v>3.54</v>
      </c>
      <c r="M639">
        <v>78</v>
      </c>
      <c r="N639">
        <f>LOG(M639/100,2)+3</f>
        <v>2.6415460290875235</v>
      </c>
      <c r="O639">
        <f>INDEX(lehmad!B$2:B$412,MATCH(klypsid!$B639,lehmad!$A$2:$A$412,0))</f>
        <v>38370</v>
      </c>
      <c r="P639">
        <f>INDEX(lehmad!D$2:D$412,MATCH(klypsid!$B639,lehmad!$A$2:$A$412,0))</f>
        <v>109</v>
      </c>
      <c r="Q639">
        <f>INDEX(lehmad!E$2:E$412,MATCH(klypsid!$B639,lehmad!$A$2:$A$412,0))</f>
        <v>0.875</v>
      </c>
      <c r="R639" t="str">
        <f>INDEX(lehmad!F$2:F$412,MATCH(klypsid!$B639,lehmad!$A$2:$A$412,0))</f>
        <v>DYNASTY-ET</v>
      </c>
      <c r="S639">
        <f>INDEX(lehmad!H$2:H$412,MATCH(klypsid!$B639,lehmad!$A$2:$A$412,0))</f>
        <v>124</v>
      </c>
      <c r="T639">
        <f>INDEX(lehmad!K$2:K$412,MATCH(klypsid!$B639,lehmad!$A$2:$A$412,0))</f>
        <v>108</v>
      </c>
      <c r="U639" s="4">
        <f t="shared" si="18"/>
        <v>8</v>
      </c>
      <c r="V639">
        <f t="shared" si="19"/>
        <v>30</v>
      </c>
    </row>
    <row r="640" spans="1:22" x14ac:dyDescent="0.25">
      <c r="A640">
        <v>3300</v>
      </c>
      <c r="B640" t="str">
        <f>"E"&amp;A640</f>
        <v>E3300</v>
      </c>
      <c r="C640" t="s">
        <v>29</v>
      </c>
      <c r="D640">
        <v>2</v>
      </c>
      <c r="E640">
        <f>IF(D640&lt;4,D640,4)</f>
        <v>2</v>
      </c>
      <c r="F640" s="1">
        <v>39451</v>
      </c>
      <c r="G640" s="1">
        <v>39722</v>
      </c>
      <c r="H640" s="3">
        <f>G640-F640</f>
        <v>271</v>
      </c>
      <c r="I640" s="3">
        <f>IF(H640&lt;=60,1,IF(H640&lt;=150,2,3))</f>
        <v>3</v>
      </c>
      <c r="J640">
        <v>22</v>
      </c>
      <c r="K640">
        <v>2.94</v>
      </c>
      <c r="L640">
        <v>4.2</v>
      </c>
      <c r="M640">
        <v>455</v>
      </c>
      <c r="N640">
        <f>LOG(M640/100,2)+3</f>
        <v>5.1858665453113346</v>
      </c>
      <c r="O640">
        <f>INDEX(lehmad!B$2:B$412,MATCH(klypsid!$B640,lehmad!$A$2:$A$412,0))</f>
        <v>38370</v>
      </c>
      <c r="P640">
        <f>INDEX(lehmad!D$2:D$412,MATCH(klypsid!$B640,lehmad!$A$2:$A$412,0))</f>
        <v>109</v>
      </c>
      <c r="Q640">
        <f>INDEX(lehmad!E$2:E$412,MATCH(klypsid!$B640,lehmad!$A$2:$A$412,0))</f>
        <v>0.875</v>
      </c>
      <c r="R640" t="str">
        <f>INDEX(lehmad!F$2:F$412,MATCH(klypsid!$B640,lehmad!$A$2:$A$412,0))</f>
        <v>DYNASTY-ET</v>
      </c>
      <c r="S640">
        <f>INDEX(lehmad!H$2:H$412,MATCH(klypsid!$B640,lehmad!$A$2:$A$412,0))</f>
        <v>124</v>
      </c>
      <c r="T640">
        <f>INDEX(lehmad!K$2:K$412,MATCH(klypsid!$B640,lehmad!$A$2:$A$412,0))</f>
        <v>108</v>
      </c>
      <c r="U640" s="4">
        <f t="shared" si="18"/>
        <v>9</v>
      </c>
      <c r="V640">
        <f t="shared" si="19"/>
        <v>29</v>
      </c>
    </row>
    <row r="641" spans="1:22" x14ac:dyDescent="0.25">
      <c r="A641">
        <v>3300</v>
      </c>
      <c r="B641" t="str">
        <f>"E"&amp;A641</f>
        <v>E3300</v>
      </c>
      <c r="C641" t="s">
        <v>29</v>
      </c>
      <c r="D641">
        <v>2</v>
      </c>
      <c r="E641">
        <f>IF(D641&lt;4,D641,4)</f>
        <v>2</v>
      </c>
      <c r="F641" s="1">
        <v>39451</v>
      </c>
      <c r="G641" s="1">
        <v>39754</v>
      </c>
      <c r="H641" s="3">
        <f>G641-F641</f>
        <v>303</v>
      </c>
      <c r="I641" s="3">
        <f>IF(H641&lt;=60,1,IF(H641&lt;=150,2,3))</f>
        <v>3</v>
      </c>
      <c r="J641">
        <v>22.7</v>
      </c>
      <c r="K641">
        <v>2.59</v>
      </c>
      <c r="L641">
        <v>4.3099999999999996</v>
      </c>
      <c r="M641">
        <v>235</v>
      </c>
      <c r="N641">
        <f>LOG(M641/100,2)+3</f>
        <v>4.232660756790275</v>
      </c>
      <c r="O641">
        <f>INDEX(lehmad!B$2:B$412,MATCH(klypsid!$B641,lehmad!$A$2:$A$412,0))</f>
        <v>38370</v>
      </c>
      <c r="P641">
        <f>INDEX(lehmad!D$2:D$412,MATCH(klypsid!$B641,lehmad!$A$2:$A$412,0))</f>
        <v>109</v>
      </c>
      <c r="Q641">
        <f>INDEX(lehmad!E$2:E$412,MATCH(klypsid!$B641,lehmad!$A$2:$A$412,0))</f>
        <v>0.875</v>
      </c>
      <c r="R641" t="str">
        <f>INDEX(lehmad!F$2:F$412,MATCH(klypsid!$B641,lehmad!$A$2:$A$412,0))</f>
        <v>DYNASTY-ET</v>
      </c>
      <c r="S641">
        <f>INDEX(lehmad!H$2:H$412,MATCH(klypsid!$B641,lehmad!$A$2:$A$412,0))</f>
        <v>124</v>
      </c>
      <c r="T641">
        <f>INDEX(lehmad!K$2:K$412,MATCH(klypsid!$B641,lehmad!$A$2:$A$412,0))</f>
        <v>108</v>
      </c>
      <c r="U641" s="4">
        <f t="shared" si="18"/>
        <v>10</v>
      </c>
      <c r="V641">
        <f t="shared" si="19"/>
        <v>32</v>
      </c>
    </row>
    <row r="642" spans="1:22" x14ac:dyDescent="0.25">
      <c r="A642">
        <v>3300</v>
      </c>
      <c r="B642" t="str">
        <f>"E"&amp;A642</f>
        <v>E3300</v>
      </c>
      <c r="C642" t="s">
        <v>29</v>
      </c>
      <c r="D642">
        <v>2</v>
      </c>
      <c r="E642">
        <f>IF(D642&lt;4,D642,4)</f>
        <v>2</v>
      </c>
      <c r="F642" s="1">
        <v>39451</v>
      </c>
      <c r="G642" s="1">
        <v>39783</v>
      </c>
      <c r="H642" s="3">
        <f>G642-F642</f>
        <v>332</v>
      </c>
      <c r="I642" s="3">
        <f>IF(H642&lt;=60,1,IF(H642&lt;=150,2,3))</f>
        <v>3</v>
      </c>
      <c r="J642">
        <v>21.3</v>
      </c>
      <c r="K642">
        <v>4.3600000000000003</v>
      </c>
      <c r="L642">
        <v>4.1100000000000003</v>
      </c>
      <c r="M642">
        <v>392</v>
      </c>
      <c r="N642">
        <f>LOG(M642/100,2)+3</f>
        <v>4.970853654340484</v>
      </c>
      <c r="O642">
        <f>INDEX(lehmad!B$2:B$412,MATCH(klypsid!$B642,lehmad!$A$2:$A$412,0))</f>
        <v>38370</v>
      </c>
      <c r="P642">
        <f>INDEX(lehmad!D$2:D$412,MATCH(klypsid!$B642,lehmad!$A$2:$A$412,0))</f>
        <v>109</v>
      </c>
      <c r="Q642">
        <f>INDEX(lehmad!E$2:E$412,MATCH(klypsid!$B642,lehmad!$A$2:$A$412,0))</f>
        <v>0.875</v>
      </c>
      <c r="R642" t="str">
        <f>INDEX(lehmad!F$2:F$412,MATCH(klypsid!$B642,lehmad!$A$2:$A$412,0))</f>
        <v>DYNASTY-ET</v>
      </c>
      <c r="S642">
        <f>INDEX(lehmad!H$2:H$412,MATCH(klypsid!$B642,lehmad!$A$2:$A$412,0))</f>
        <v>124</v>
      </c>
      <c r="T642">
        <f>INDEX(lehmad!K$2:K$412,MATCH(klypsid!$B642,lehmad!$A$2:$A$412,0))</f>
        <v>108</v>
      </c>
      <c r="U642" s="4">
        <f t="shared" si="18"/>
        <v>11</v>
      </c>
      <c r="V642">
        <f t="shared" si="19"/>
        <v>29</v>
      </c>
    </row>
    <row r="643" spans="1:22" x14ac:dyDescent="0.25">
      <c r="A643">
        <v>3300</v>
      </c>
      <c r="B643" t="str">
        <f>"E"&amp;A643</f>
        <v>E3300</v>
      </c>
      <c r="C643" t="s">
        <v>29</v>
      </c>
      <c r="D643">
        <v>2</v>
      </c>
      <c r="E643">
        <f>IF(D643&lt;4,D643,4)</f>
        <v>2</v>
      </c>
      <c r="F643" s="1">
        <v>39451</v>
      </c>
      <c r="G643" s="1">
        <v>39817</v>
      </c>
      <c r="H643" s="3">
        <f>G643-F643</f>
        <v>366</v>
      </c>
      <c r="I643" s="3">
        <f>IF(H643&lt;=60,1,IF(H643&lt;=150,2,3))</f>
        <v>3</v>
      </c>
      <c r="J643">
        <v>24.6</v>
      </c>
      <c r="K643">
        <v>4.2699999999999996</v>
      </c>
      <c r="L643">
        <v>3.64</v>
      </c>
      <c r="M643">
        <v>159</v>
      </c>
      <c r="N643">
        <f>LOG(M643/100,2)+3</f>
        <v>3.6690267655096309</v>
      </c>
      <c r="O643">
        <f>INDEX(lehmad!B$2:B$412,MATCH(klypsid!$B643,lehmad!$A$2:$A$412,0))</f>
        <v>38370</v>
      </c>
      <c r="P643">
        <f>INDEX(lehmad!D$2:D$412,MATCH(klypsid!$B643,lehmad!$A$2:$A$412,0))</f>
        <v>109</v>
      </c>
      <c r="Q643">
        <f>INDEX(lehmad!E$2:E$412,MATCH(klypsid!$B643,lehmad!$A$2:$A$412,0))</f>
        <v>0.875</v>
      </c>
      <c r="R643" t="str">
        <f>INDEX(lehmad!F$2:F$412,MATCH(klypsid!$B643,lehmad!$A$2:$A$412,0))</f>
        <v>DYNASTY-ET</v>
      </c>
      <c r="S643">
        <f>INDEX(lehmad!H$2:H$412,MATCH(klypsid!$B643,lehmad!$A$2:$A$412,0))</f>
        <v>124</v>
      </c>
      <c r="T643">
        <f>INDEX(lehmad!K$2:K$412,MATCH(klypsid!$B643,lehmad!$A$2:$A$412,0))</f>
        <v>108</v>
      </c>
      <c r="U643" s="4">
        <f t="shared" ref="U643:U706" si="20">IF(AND(A643=A642,D643=D642),U642+1,1)</f>
        <v>12</v>
      </c>
      <c r="V643">
        <f t="shared" ref="V643:V706" si="21">IF(AND(A643=A642,D643=D642),G643-G642,G643-F643)</f>
        <v>34</v>
      </c>
    </row>
    <row r="644" spans="1:22" x14ac:dyDescent="0.25">
      <c r="A644">
        <v>3300</v>
      </c>
      <c r="B644" t="str">
        <f>"E"&amp;A644</f>
        <v>E3300</v>
      </c>
      <c r="C644" t="s">
        <v>29</v>
      </c>
      <c r="D644">
        <v>2</v>
      </c>
      <c r="E644">
        <f>IF(D644&lt;4,D644,4)</f>
        <v>2</v>
      </c>
      <c r="F644" s="1">
        <v>39451</v>
      </c>
      <c r="G644" s="1">
        <v>39845</v>
      </c>
      <c r="H644" s="3">
        <f>G644-F644</f>
        <v>394</v>
      </c>
      <c r="I644" s="3">
        <f>IF(H644&lt;=60,1,IF(H644&lt;=150,2,3))</f>
        <v>3</v>
      </c>
      <c r="J644">
        <v>20.3</v>
      </c>
      <c r="K644">
        <v>3.94</v>
      </c>
      <c r="L644">
        <v>3.7</v>
      </c>
      <c r="M644">
        <v>140</v>
      </c>
      <c r="N644">
        <f>LOG(M644/100,2)+3</f>
        <v>3.4854268271702415</v>
      </c>
      <c r="O644">
        <f>INDEX(lehmad!B$2:B$412,MATCH(klypsid!$B644,lehmad!$A$2:$A$412,0))</f>
        <v>38370</v>
      </c>
      <c r="P644">
        <f>INDEX(lehmad!D$2:D$412,MATCH(klypsid!$B644,lehmad!$A$2:$A$412,0))</f>
        <v>109</v>
      </c>
      <c r="Q644">
        <f>INDEX(lehmad!E$2:E$412,MATCH(klypsid!$B644,lehmad!$A$2:$A$412,0))</f>
        <v>0.875</v>
      </c>
      <c r="R644" t="str">
        <f>INDEX(lehmad!F$2:F$412,MATCH(klypsid!$B644,lehmad!$A$2:$A$412,0))</f>
        <v>DYNASTY-ET</v>
      </c>
      <c r="S644">
        <f>INDEX(lehmad!H$2:H$412,MATCH(klypsid!$B644,lehmad!$A$2:$A$412,0))</f>
        <v>124</v>
      </c>
      <c r="T644">
        <f>INDEX(lehmad!K$2:K$412,MATCH(klypsid!$B644,lehmad!$A$2:$A$412,0))</f>
        <v>108</v>
      </c>
      <c r="U644" s="4">
        <f t="shared" si="20"/>
        <v>13</v>
      </c>
      <c r="V644">
        <f t="shared" si="21"/>
        <v>28</v>
      </c>
    </row>
    <row r="645" spans="1:22" x14ac:dyDescent="0.25">
      <c r="A645">
        <v>3300</v>
      </c>
      <c r="B645" t="str">
        <f>"E"&amp;A645</f>
        <v>E3300</v>
      </c>
      <c r="C645" t="s">
        <v>29</v>
      </c>
      <c r="D645">
        <v>2</v>
      </c>
      <c r="E645">
        <f>IF(D645&lt;4,D645,4)</f>
        <v>2</v>
      </c>
      <c r="F645" s="1">
        <v>39451</v>
      </c>
      <c r="G645" s="1">
        <v>39875</v>
      </c>
      <c r="H645" s="3">
        <f>G645-F645</f>
        <v>424</v>
      </c>
      <c r="I645" s="3">
        <f>IF(H645&lt;=60,1,IF(H645&lt;=150,2,3))</f>
        <v>3</v>
      </c>
      <c r="J645">
        <v>18.2</v>
      </c>
      <c r="K645">
        <v>4.47</v>
      </c>
      <c r="L645">
        <v>3.41</v>
      </c>
      <c r="M645">
        <v>83</v>
      </c>
      <c r="N645">
        <f>LOG(M645/100,2)+3</f>
        <v>2.7311832415722002</v>
      </c>
      <c r="O645">
        <f>INDEX(lehmad!B$2:B$412,MATCH(klypsid!$B645,lehmad!$A$2:$A$412,0))</f>
        <v>38370</v>
      </c>
      <c r="P645">
        <f>INDEX(lehmad!D$2:D$412,MATCH(klypsid!$B645,lehmad!$A$2:$A$412,0))</f>
        <v>109</v>
      </c>
      <c r="Q645">
        <f>INDEX(lehmad!E$2:E$412,MATCH(klypsid!$B645,lehmad!$A$2:$A$412,0))</f>
        <v>0.875</v>
      </c>
      <c r="R645" t="str">
        <f>INDEX(lehmad!F$2:F$412,MATCH(klypsid!$B645,lehmad!$A$2:$A$412,0))</f>
        <v>DYNASTY-ET</v>
      </c>
      <c r="S645">
        <f>INDEX(lehmad!H$2:H$412,MATCH(klypsid!$B645,lehmad!$A$2:$A$412,0))</f>
        <v>124</v>
      </c>
      <c r="T645">
        <f>INDEX(lehmad!K$2:K$412,MATCH(klypsid!$B645,lehmad!$A$2:$A$412,0))</f>
        <v>108</v>
      </c>
      <c r="U645" s="4">
        <f t="shared" si="20"/>
        <v>14</v>
      </c>
      <c r="V645">
        <f t="shared" si="21"/>
        <v>30</v>
      </c>
    </row>
    <row r="646" spans="1:22" x14ac:dyDescent="0.25">
      <c r="A646">
        <v>3300</v>
      </c>
      <c r="B646" t="str">
        <f>"E"&amp;A646</f>
        <v>E3300</v>
      </c>
      <c r="C646" t="s">
        <v>29</v>
      </c>
      <c r="D646">
        <v>3</v>
      </c>
      <c r="E646">
        <f>IF(D646&lt;4,D646,4)</f>
        <v>3</v>
      </c>
      <c r="F646" s="1">
        <v>39941</v>
      </c>
      <c r="G646" s="1">
        <v>39972</v>
      </c>
      <c r="H646" s="3">
        <f>G646-F646</f>
        <v>31</v>
      </c>
      <c r="I646" s="3">
        <f>IF(H646&lt;=60,1,IF(H646&lt;=150,2,3))</f>
        <v>1</v>
      </c>
      <c r="J646">
        <v>48.9</v>
      </c>
      <c r="K646">
        <v>2.08</v>
      </c>
      <c r="L646">
        <v>3.29</v>
      </c>
      <c r="M646">
        <v>46</v>
      </c>
      <c r="N646">
        <f>LOG(M646/100,2)+3</f>
        <v>1.8797057662822882</v>
      </c>
      <c r="O646">
        <f>INDEX(lehmad!B$2:B$412,MATCH(klypsid!$B646,lehmad!$A$2:$A$412,0))</f>
        <v>38370</v>
      </c>
      <c r="P646">
        <f>INDEX(lehmad!D$2:D$412,MATCH(klypsid!$B646,lehmad!$A$2:$A$412,0))</f>
        <v>109</v>
      </c>
      <c r="Q646">
        <f>INDEX(lehmad!E$2:E$412,MATCH(klypsid!$B646,lehmad!$A$2:$A$412,0))</f>
        <v>0.875</v>
      </c>
      <c r="R646" t="str">
        <f>INDEX(lehmad!F$2:F$412,MATCH(klypsid!$B646,lehmad!$A$2:$A$412,0))</f>
        <v>DYNASTY-ET</v>
      </c>
      <c r="S646">
        <f>INDEX(lehmad!H$2:H$412,MATCH(klypsid!$B646,lehmad!$A$2:$A$412,0))</f>
        <v>124</v>
      </c>
      <c r="T646">
        <f>INDEX(lehmad!K$2:K$412,MATCH(klypsid!$B646,lehmad!$A$2:$A$412,0))</f>
        <v>108</v>
      </c>
      <c r="U646" s="4">
        <f t="shared" si="20"/>
        <v>1</v>
      </c>
      <c r="V646">
        <f t="shared" si="21"/>
        <v>31</v>
      </c>
    </row>
    <row r="647" spans="1:22" x14ac:dyDescent="0.25">
      <c r="A647">
        <v>3300</v>
      </c>
      <c r="B647" t="str">
        <f>"E"&amp;A647</f>
        <v>E3300</v>
      </c>
      <c r="C647" t="s">
        <v>29</v>
      </c>
      <c r="D647">
        <v>3</v>
      </c>
      <c r="E647">
        <f>IF(D647&lt;4,D647,4)</f>
        <v>3</v>
      </c>
      <c r="F647" s="1">
        <v>39941</v>
      </c>
      <c r="G647" s="1">
        <v>40007</v>
      </c>
      <c r="H647" s="3">
        <f>G647-F647</f>
        <v>66</v>
      </c>
      <c r="I647" s="3">
        <f>IF(H647&lt;=60,1,IF(H647&lt;=150,2,3))</f>
        <v>2</v>
      </c>
      <c r="J647">
        <v>60.3</v>
      </c>
      <c r="K647">
        <v>2.71</v>
      </c>
      <c r="L647">
        <v>3.02</v>
      </c>
      <c r="M647">
        <v>45</v>
      </c>
      <c r="N647">
        <f>LOG(M647/100,2)+3</f>
        <v>1.84799690655495</v>
      </c>
      <c r="O647">
        <f>INDEX(lehmad!B$2:B$412,MATCH(klypsid!$B647,lehmad!$A$2:$A$412,0))</f>
        <v>38370</v>
      </c>
      <c r="P647">
        <f>INDEX(lehmad!D$2:D$412,MATCH(klypsid!$B647,lehmad!$A$2:$A$412,0))</f>
        <v>109</v>
      </c>
      <c r="Q647">
        <f>INDEX(lehmad!E$2:E$412,MATCH(klypsid!$B647,lehmad!$A$2:$A$412,0))</f>
        <v>0.875</v>
      </c>
      <c r="R647" t="str">
        <f>INDEX(lehmad!F$2:F$412,MATCH(klypsid!$B647,lehmad!$A$2:$A$412,0))</f>
        <v>DYNASTY-ET</v>
      </c>
      <c r="S647">
        <f>INDEX(lehmad!H$2:H$412,MATCH(klypsid!$B647,lehmad!$A$2:$A$412,0))</f>
        <v>124</v>
      </c>
      <c r="T647">
        <f>INDEX(lehmad!K$2:K$412,MATCH(klypsid!$B647,lehmad!$A$2:$A$412,0))</f>
        <v>108</v>
      </c>
      <c r="U647" s="4">
        <f t="shared" si="20"/>
        <v>2</v>
      </c>
      <c r="V647">
        <f t="shared" si="21"/>
        <v>35</v>
      </c>
    </row>
    <row r="648" spans="1:22" x14ac:dyDescent="0.25">
      <c r="A648">
        <v>3300</v>
      </c>
      <c r="B648" t="str">
        <f>"E"&amp;A648</f>
        <v>E3300</v>
      </c>
      <c r="C648" t="s">
        <v>29</v>
      </c>
      <c r="D648">
        <v>3</v>
      </c>
      <c r="E648">
        <f>IF(D648&lt;4,D648,4)</f>
        <v>3</v>
      </c>
      <c r="F648" s="1">
        <v>39941</v>
      </c>
      <c r="G648" s="1">
        <v>40037</v>
      </c>
      <c r="H648" s="3">
        <f>G648-F648</f>
        <v>96</v>
      </c>
      <c r="I648" s="3">
        <f>IF(H648&lt;=60,1,IF(H648&lt;=150,2,3))</f>
        <v>2</v>
      </c>
      <c r="J648">
        <v>56</v>
      </c>
      <c r="K648">
        <v>2.17</v>
      </c>
      <c r="L648">
        <v>3.05</v>
      </c>
      <c r="M648">
        <v>105</v>
      </c>
      <c r="N648">
        <f>LOG(M648/100,2)+3</f>
        <v>3.0703893278913981</v>
      </c>
      <c r="O648">
        <f>INDEX(lehmad!B$2:B$412,MATCH(klypsid!$B648,lehmad!$A$2:$A$412,0))</f>
        <v>38370</v>
      </c>
      <c r="P648">
        <f>INDEX(lehmad!D$2:D$412,MATCH(klypsid!$B648,lehmad!$A$2:$A$412,0))</f>
        <v>109</v>
      </c>
      <c r="Q648">
        <f>INDEX(lehmad!E$2:E$412,MATCH(klypsid!$B648,lehmad!$A$2:$A$412,0))</f>
        <v>0.875</v>
      </c>
      <c r="R648" t="str">
        <f>INDEX(lehmad!F$2:F$412,MATCH(klypsid!$B648,lehmad!$A$2:$A$412,0))</f>
        <v>DYNASTY-ET</v>
      </c>
      <c r="S648">
        <f>INDEX(lehmad!H$2:H$412,MATCH(klypsid!$B648,lehmad!$A$2:$A$412,0))</f>
        <v>124</v>
      </c>
      <c r="T648">
        <f>INDEX(lehmad!K$2:K$412,MATCH(klypsid!$B648,lehmad!$A$2:$A$412,0))</f>
        <v>108</v>
      </c>
      <c r="U648" s="4">
        <f t="shared" si="20"/>
        <v>3</v>
      </c>
      <c r="V648">
        <f t="shared" si="21"/>
        <v>30</v>
      </c>
    </row>
    <row r="649" spans="1:22" x14ac:dyDescent="0.25">
      <c r="A649">
        <v>3300</v>
      </c>
      <c r="B649" t="str">
        <f>"E"&amp;A649</f>
        <v>E3300</v>
      </c>
      <c r="C649" t="s">
        <v>29</v>
      </c>
      <c r="D649">
        <v>3</v>
      </c>
      <c r="E649">
        <f>IF(D649&lt;4,D649,4)</f>
        <v>3</v>
      </c>
      <c r="F649" s="1">
        <v>39941</v>
      </c>
      <c r="G649" s="1">
        <v>40066</v>
      </c>
      <c r="H649" s="3">
        <f>G649-F649</f>
        <v>125</v>
      </c>
      <c r="I649" s="3">
        <f>IF(H649&lt;=60,1,IF(H649&lt;=150,2,3))</f>
        <v>2</v>
      </c>
      <c r="J649">
        <v>54.9</v>
      </c>
      <c r="K649">
        <v>2.94</v>
      </c>
      <c r="L649">
        <v>3.23</v>
      </c>
      <c r="M649">
        <v>157</v>
      </c>
      <c r="N649">
        <f>LOG(M649/100,2)+3</f>
        <v>3.6507645591169022</v>
      </c>
      <c r="O649">
        <f>INDEX(lehmad!B$2:B$412,MATCH(klypsid!$B649,lehmad!$A$2:$A$412,0))</f>
        <v>38370</v>
      </c>
      <c r="P649">
        <f>INDEX(lehmad!D$2:D$412,MATCH(klypsid!$B649,lehmad!$A$2:$A$412,0))</f>
        <v>109</v>
      </c>
      <c r="Q649">
        <f>INDEX(lehmad!E$2:E$412,MATCH(klypsid!$B649,lehmad!$A$2:$A$412,0))</f>
        <v>0.875</v>
      </c>
      <c r="R649" t="str">
        <f>INDEX(lehmad!F$2:F$412,MATCH(klypsid!$B649,lehmad!$A$2:$A$412,0))</f>
        <v>DYNASTY-ET</v>
      </c>
      <c r="S649">
        <f>INDEX(lehmad!H$2:H$412,MATCH(klypsid!$B649,lehmad!$A$2:$A$412,0))</f>
        <v>124</v>
      </c>
      <c r="T649">
        <f>INDEX(lehmad!K$2:K$412,MATCH(klypsid!$B649,lehmad!$A$2:$A$412,0))</f>
        <v>108</v>
      </c>
      <c r="U649" s="4">
        <f t="shared" si="20"/>
        <v>4</v>
      </c>
      <c r="V649">
        <f t="shared" si="21"/>
        <v>29</v>
      </c>
    </row>
    <row r="650" spans="1:22" x14ac:dyDescent="0.25">
      <c r="A650">
        <v>3300</v>
      </c>
      <c r="B650" t="str">
        <f>"E"&amp;A650</f>
        <v>E3300</v>
      </c>
      <c r="C650" t="s">
        <v>29</v>
      </c>
      <c r="D650">
        <v>3</v>
      </c>
      <c r="E650">
        <f>IF(D650&lt;4,D650,4)</f>
        <v>3</v>
      </c>
      <c r="F650" s="1">
        <v>39941</v>
      </c>
      <c r="G650" s="1">
        <v>40094</v>
      </c>
      <c r="H650" s="3">
        <f>G650-F650</f>
        <v>153</v>
      </c>
      <c r="I650" s="3">
        <f>IF(H650&lt;=60,1,IF(H650&lt;=150,2,3))</f>
        <v>3</v>
      </c>
      <c r="J650">
        <v>48</v>
      </c>
      <c r="K650">
        <v>3.8</v>
      </c>
      <c r="L650">
        <v>3.58</v>
      </c>
      <c r="M650">
        <v>9513</v>
      </c>
      <c r="N650">
        <f>LOG(M650/100,2)+3</f>
        <v>9.571828473050271</v>
      </c>
      <c r="O650">
        <f>INDEX(lehmad!B$2:B$412,MATCH(klypsid!$B650,lehmad!$A$2:$A$412,0))</f>
        <v>38370</v>
      </c>
      <c r="P650">
        <f>INDEX(lehmad!D$2:D$412,MATCH(klypsid!$B650,lehmad!$A$2:$A$412,0))</f>
        <v>109</v>
      </c>
      <c r="Q650">
        <f>INDEX(lehmad!E$2:E$412,MATCH(klypsid!$B650,lehmad!$A$2:$A$412,0))</f>
        <v>0.875</v>
      </c>
      <c r="R650" t="str">
        <f>INDEX(lehmad!F$2:F$412,MATCH(klypsid!$B650,lehmad!$A$2:$A$412,0))</f>
        <v>DYNASTY-ET</v>
      </c>
      <c r="S650">
        <f>INDEX(lehmad!H$2:H$412,MATCH(klypsid!$B650,lehmad!$A$2:$A$412,0))</f>
        <v>124</v>
      </c>
      <c r="T650">
        <f>INDEX(lehmad!K$2:K$412,MATCH(klypsid!$B650,lehmad!$A$2:$A$412,0))</f>
        <v>108</v>
      </c>
      <c r="U650" s="4">
        <f t="shared" si="20"/>
        <v>5</v>
      </c>
      <c r="V650">
        <f t="shared" si="21"/>
        <v>28</v>
      </c>
    </row>
    <row r="651" spans="1:22" x14ac:dyDescent="0.25">
      <c r="A651">
        <v>3300</v>
      </c>
      <c r="B651" t="str">
        <f>"E"&amp;A651</f>
        <v>E3300</v>
      </c>
      <c r="C651" t="s">
        <v>29</v>
      </c>
      <c r="D651">
        <v>3</v>
      </c>
      <c r="E651">
        <f>IF(D651&lt;4,D651,4)</f>
        <v>3</v>
      </c>
      <c r="F651" s="1">
        <v>39941</v>
      </c>
      <c r="G651" s="1">
        <v>40125</v>
      </c>
      <c r="H651" s="3">
        <f>G651-F651</f>
        <v>184</v>
      </c>
      <c r="I651" s="3">
        <f>IF(H651&lt;=60,1,IF(H651&lt;=150,2,3))</f>
        <v>3</v>
      </c>
      <c r="J651">
        <v>29.1</v>
      </c>
      <c r="K651">
        <v>2.4300000000000002</v>
      </c>
      <c r="L651">
        <v>3.4</v>
      </c>
      <c r="M651">
        <v>61</v>
      </c>
      <c r="N651">
        <f>LOG(M651/100,2)+3</f>
        <v>2.2868811477881614</v>
      </c>
      <c r="O651">
        <f>INDEX(lehmad!B$2:B$412,MATCH(klypsid!$B651,lehmad!$A$2:$A$412,0))</f>
        <v>38370</v>
      </c>
      <c r="P651">
        <f>INDEX(lehmad!D$2:D$412,MATCH(klypsid!$B651,lehmad!$A$2:$A$412,0))</f>
        <v>109</v>
      </c>
      <c r="Q651">
        <f>INDEX(lehmad!E$2:E$412,MATCH(klypsid!$B651,lehmad!$A$2:$A$412,0))</f>
        <v>0.875</v>
      </c>
      <c r="R651" t="str">
        <f>INDEX(lehmad!F$2:F$412,MATCH(klypsid!$B651,lehmad!$A$2:$A$412,0))</f>
        <v>DYNASTY-ET</v>
      </c>
      <c r="S651">
        <f>INDEX(lehmad!H$2:H$412,MATCH(klypsid!$B651,lehmad!$A$2:$A$412,0))</f>
        <v>124</v>
      </c>
      <c r="T651">
        <f>INDEX(lehmad!K$2:K$412,MATCH(klypsid!$B651,lehmad!$A$2:$A$412,0))</f>
        <v>108</v>
      </c>
      <c r="U651" s="4">
        <f t="shared" si="20"/>
        <v>6</v>
      </c>
      <c r="V651">
        <f t="shared" si="21"/>
        <v>31</v>
      </c>
    </row>
    <row r="652" spans="1:22" x14ac:dyDescent="0.25">
      <c r="A652">
        <v>3300</v>
      </c>
      <c r="B652" t="str">
        <f>"E"&amp;A652</f>
        <v>E3300</v>
      </c>
      <c r="C652" t="s">
        <v>29</v>
      </c>
      <c r="D652">
        <v>3</v>
      </c>
      <c r="E652">
        <f>IF(D652&lt;4,D652,4)</f>
        <v>3</v>
      </c>
      <c r="F652" s="1">
        <v>39941</v>
      </c>
      <c r="G652" s="1">
        <v>40153</v>
      </c>
      <c r="H652" s="3">
        <f>G652-F652</f>
        <v>212</v>
      </c>
      <c r="I652" s="3">
        <f>IF(H652&lt;=60,1,IF(H652&lt;=150,2,3))</f>
        <v>3</v>
      </c>
      <c r="J652">
        <v>41.8</v>
      </c>
      <c r="K652">
        <v>2.5499999999999998</v>
      </c>
      <c r="L652">
        <v>3.48</v>
      </c>
      <c r="M652">
        <v>41</v>
      </c>
      <c r="N652">
        <f>LOG(M652/100,2)+3</f>
        <v>1.7136958148433588</v>
      </c>
      <c r="O652">
        <f>INDEX(lehmad!B$2:B$412,MATCH(klypsid!$B652,lehmad!$A$2:$A$412,0))</f>
        <v>38370</v>
      </c>
      <c r="P652">
        <f>INDEX(lehmad!D$2:D$412,MATCH(klypsid!$B652,lehmad!$A$2:$A$412,0))</f>
        <v>109</v>
      </c>
      <c r="Q652">
        <f>INDEX(lehmad!E$2:E$412,MATCH(klypsid!$B652,lehmad!$A$2:$A$412,0))</f>
        <v>0.875</v>
      </c>
      <c r="R652" t="str">
        <f>INDEX(lehmad!F$2:F$412,MATCH(klypsid!$B652,lehmad!$A$2:$A$412,0))</f>
        <v>DYNASTY-ET</v>
      </c>
      <c r="S652">
        <f>INDEX(lehmad!H$2:H$412,MATCH(klypsid!$B652,lehmad!$A$2:$A$412,0))</f>
        <v>124</v>
      </c>
      <c r="T652">
        <f>INDEX(lehmad!K$2:K$412,MATCH(klypsid!$B652,lehmad!$A$2:$A$412,0))</f>
        <v>108</v>
      </c>
      <c r="U652" s="4">
        <f t="shared" si="20"/>
        <v>7</v>
      </c>
      <c r="V652">
        <f t="shared" si="21"/>
        <v>28</v>
      </c>
    </row>
    <row r="653" spans="1:22" x14ac:dyDescent="0.25">
      <c r="A653">
        <v>3300</v>
      </c>
      <c r="B653" t="str">
        <f>"E"&amp;A653</f>
        <v>E3300</v>
      </c>
      <c r="C653" t="s">
        <v>29</v>
      </c>
      <c r="D653">
        <v>3</v>
      </c>
      <c r="E653">
        <f>IF(D653&lt;4,D653,4)</f>
        <v>3</v>
      </c>
      <c r="F653" s="1">
        <v>39941</v>
      </c>
      <c r="G653" s="1">
        <v>40186</v>
      </c>
      <c r="H653" s="3">
        <f>G653-F653</f>
        <v>245</v>
      </c>
      <c r="I653" s="3">
        <f>IF(H653&lt;=60,1,IF(H653&lt;=150,2,3))</f>
        <v>3</v>
      </c>
      <c r="J653">
        <v>33</v>
      </c>
      <c r="K653">
        <v>4.17</v>
      </c>
      <c r="L653">
        <v>3.46</v>
      </c>
      <c r="M653">
        <v>39</v>
      </c>
      <c r="N653">
        <f>LOG(M653/100,2)+3</f>
        <v>1.6415460290875237</v>
      </c>
      <c r="O653">
        <f>INDEX(lehmad!B$2:B$412,MATCH(klypsid!$B653,lehmad!$A$2:$A$412,0))</f>
        <v>38370</v>
      </c>
      <c r="P653">
        <f>INDEX(lehmad!D$2:D$412,MATCH(klypsid!$B653,lehmad!$A$2:$A$412,0))</f>
        <v>109</v>
      </c>
      <c r="Q653">
        <f>INDEX(lehmad!E$2:E$412,MATCH(klypsid!$B653,lehmad!$A$2:$A$412,0))</f>
        <v>0.875</v>
      </c>
      <c r="R653" t="str">
        <f>INDEX(lehmad!F$2:F$412,MATCH(klypsid!$B653,lehmad!$A$2:$A$412,0))</f>
        <v>DYNASTY-ET</v>
      </c>
      <c r="S653">
        <f>INDEX(lehmad!H$2:H$412,MATCH(klypsid!$B653,lehmad!$A$2:$A$412,0))</f>
        <v>124</v>
      </c>
      <c r="T653">
        <f>INDEX(lehmad!K$2:K$412,MATCH(klypsid!$B653,lehmad!$A$2:$A$412,0))</f>
        <v>108</v>
      </c>
      <c r="U653" s="4">
        <f t="shared" si="20"/>
        <v>8</v>
      </c>
      <c r="V653">
        <f t="shared" si="21"/>
        <v>33</v>
      </c>
    </row>
    <row r="654" spans="1:22" x14ac:dyDescent="0.25">
      <c r="A654">
        <v>3300</v>
      </c>
      <c r="B654" t="str">
        <f>"E"&amp;A654</f>
        <v>E3300</v>
      </c>
      <c r="C654" t="s">
        <v>29</v>
      </c>
      <c r="D654">
        <v>3</v>
      </c>
      <c r="E654">
        <f>IF(D654&lt;4,D654,4)</f>
        <v>3</v>
      </c>
      <c r="F654" s="1">
        <v>39941</v>
      </c>
      <c r="G654" s="1">
        <v>40214</v>
      </c>
      <c r="H654" s="3">
        <f>G654-F654</f>
        <v>273</v>
      </c>
      <c r="I654" s="3">
        <f>IF(H654&lt;=60,1,IF(H654&lt;=150,2,3))</f>
        <v>3</v>
      </c>
      <c r="J654">
        <v>26.7</v>
      </c>
      <c r="K654">
        <v>4.38</v>
      </c>
      <c r="L654">
        <v>3.61</v>
      </c>
      <c r="M654">
        <v>446</v>
      </c>
      <c r="N654">
        <f>LOG(M654/100,2)+3</f>
        <v>5.1570437101455795</v>
      </c>
      <c r="O654">
        <f>INDEX(lehmad!B$2:B$412,MATCH(klypsid!$B654,lehmad!$A$2:$A$412,0))</f>
        <v>38370</v>
      </c>
      <c r="P654">
        <f>INDEX(lehmad!D$2:D$412,MATCH(klypsid!$B654,lehmad!$A$2:$A$412,0))</f>
        <v>109</v>
      </c>
      <c r="Q654">
        <f>INDEX(lehmad!E$2:E$412,MATCH(klypsid!$B654,lehmad!$A$2:$A$412,0))</f>
        <v>0.875</v>
      </c>
      <c r="R654" t="str">
        <f>INDEX(lehmad!F$2:F$412,MATCH(klypsid!$B654,lehmad!$A$2:$A$412,0))</f>
        <v>DYNASTY-ET</v>
      </c>
      <c r="S654">
        <f>INDEX(lehmad!H$2:H$412,MATCH(klypsid!$B654,lehmad!$A$2:$A$412,0))</f>
        <v>124</v>
      </c>
      <c r="T654">
        <f>INDEX(lehmad!K$2:K$412,MATCH(klypsid!$B654,lehmad!$A$2:$A$412,0))</f>
        <v>108</v>
      </c>
      <c r="U654" s="4">
        <f t="shared" si="20"/>
        <v>9</v>
      </c>
      <c r="V654">
        <f t="shared" si="21"/>
        <v>28</v>
      </c>
    </row>
    <row r="655" spans="1:22" x14ac:dyDescent="0.25">
      <c r="A655">
        <v>3300</v>
      </c>
      <c r="B655" t="str">
        <f>"E"&amp;A655</f>
        <v>E3300</v>
      </c>
      <c r="C655" t="s">
        <v>29</v>
      </c>
      <c r="D655">
        <v>3</v>
      </c>
      <c r="E655">
        <f>IF(D655&lt;4,D655,4)</f>
        <v>3</v>
      </c>
      <c r="F655" s="1">
        <v>39941</v>
      </c>
      <c r="G655" s="1">
        <v>40242</v>
      </c>
      <c r="H655" s="3">
        <f>G655-F655</f>
        <v>301</v>
      </c>
      <c r="I655" s="3">
        <f>IF(H655&lt;=60,1,IF(H655&lt;=150,2,3))</f>
        <v>3</v>
      </c>
      <c r="J655">
        <v>28</v>
      </c>
      <c r="K655">
        <v>5.04</v>
      </c>
      <c r="L655">
        <v>3.62</v>
      </c>
      <c r="M655">
        <v>64</v>
      </c>
      <c r="N655">
        <f>LOG(M655/100,2)+3</f>
        <v>2.3561438102252752</v>
      </c>
      <c r="O655">
        <f>INDEX(lehmad!B$2:B$412,MATCH(klypsid!$B655,lehmad!$A$2:$A$412,0))</f>
        <v>38370</v>
      </c>
      <c r="P655">
        <f>INDEX(lehmad!D$2:D$412,MATCH(klypsid!$B655,lehmad!$A$2:$A$412,0))</f>
        <v>109</v>
      </c>
      <c r="Q655">
        <f>INDEX(lehmad!E$2:E$412,MATCH(klypsid!$B655,lehmad!$A$2:$A$412,0))</f>
        <v>0.875</v>
      </c>
      <c r="R655" t="str">
        <f>INDEX(lehmad!F$2:F$412,MATCH(klypsid!$B655,lehmad!$A$2:$A$412,0))</f>
        <v>DYNASTY-ET</v>
      </c>
      <c r="S655">
        <f>INDEX(lehmad!H$2:H$412,MATCH(klypsid!$B655,lehmad!$A$2:$A$412,0))</f>
        <v>124</v>
      </c>
      <c r="T655">
        <f>INDEX(lehmad!K$2:K$412,MATCH(klypsid!$B655,lehmad!$A$2:$A$412,0))</f>
        <v>108</v>
      </c>
      <c r="U655" s="4">
        <f t="shared" si="20"/>
        <v>10</v>
      </c>
      <c r="V655">
        <f t="shared" si="21"/>
        <v>28</v>
      </c>
    </row>
    <row r="656" spans="1:22" x14ac:dyDescent="0.25">
      <c r="A656">
        <v>3300</v>
      </c>
      <c r="B656" t="str">
        <f>"E"&amp;A656</f>
        <v>E3300</v>
      </c>
      <c r="C656" t="s">
        <v>29</v>
      </c>
      <c r="D656">
        <v>3</v>
      </c>
      <c r="E656">
        <f>IF(D656&lt;4,D656,4)</f>
        <v>3</v>
      </c>
      <c r="F656" s="1">
        <v>39941</v>
      </c>
      <c r="G656" s="1">
        <v>40276</v>
      </c>
      <c r="H656" s="3">
        <f>G656-F656</f>
        <v>335</v>
      </c>
      <c r="I656" s="3">
        <f>IF(H656&lt;=60,1,IF(H656&lt;=150,2,3))</f>
        <v>3</v>
      </c>
      <c r="J656">
        <v>17.899999999999999</v>
      </c>
      <c r="K656">
        <v>6.54</v>
      </c>
      <c r="L656">
        <v>3.92</v>
      </c>
      <c r="M656">
        <v>194</v>
      </c>
      <c r="N656">
        <f>LOG(M656/100,2)+3</f>
        <v>3.956056652412403</v>
      </c>
      <c r="O656">
        <f>INDEX(lehmad!B$2:B$412,MATCH(klypsid!$B656,lehmad!$A$2:$A$412,0))</f>
        <v>38370</v>
      </c>
      <c r="P656">
        <f>INDEX(lehmad!D$2:D$412,MATCH(klypsid!$B656,lehmad!$A$2:$A$412,0))</f>
        <v>109</v>
      </c>
      <c r="Q656">
        <f>INDEX(lehmad!E$2:E$412,MATCH(klypsid!$B656,lehmad!$A$2:$A$412,0))</f>
        <v>0.875</v>
      </c>
      <c r="R656" t="str">
        <f>INDEX(lehmad!F$2:F$412,MATCH(klypsid!$B656,lehmad!$A$2:$A$412,0))</f>
        <v>DYNASTY-ET</v>
      </c>
      <c r="S656">
        <f>INDEX(lehmad!H$2:H$412,MATCH(klypsid!$B656,lehmad!$A$2:$A$412,0))</f>
        <v>124</v>
      </c>
      <c r="T656">
        <f>INDEX(lehmad!K$2:K$412,MATCH(klypsid!$B656,lehmad!$A$2:$A$412,0))</f>
        <v>108</v>
      </c>
      <c r="U656" s="4">
        <f t="shared" si="20"/>
        <v>11</v>
      </c>
      <c r="V656">
        <f t="shared" si="21"/>
        <v>34</v>
      </c>
    </row>
    <row r="657" spans="1:22" x14ac:dyDescent="0.25">
      <c r="A657">
        <v>3300</v>
      </c>
      <c r="B657" t="str">
        <f>"E"&amp;A657</f>
        <v>E3300</v>
      </c>
      <c r="C657" t="s">
        <v>29</v>
      </c>
      <c r="D657">
        <v>4</v>
      </c>
      <c r="E657">
        <f>IF(D657&lt;4,D657,4)</f>
        <v>4</v>
      </c>
      <c r="F657" s="1">
        <v>40338</v>
      </c>
      <c r="G657" s="1">
        <v>40371</v>
      </c>
      <c r="H657" s="3">
        <f>G657-F657</f>
        <v>33</v>
      </c>
      <c r="I657" s="3">
        <f>IF(H657&lt;=60,1,IF(H657&lt;=150,2,3))</f>
        <v>1</v>
      </c>
      <c r="J657">
        <v>48.4</v>
      </c>
      <c r="K657">
        <v>3.25</v>
      </c>
      <c r="L657">
        <v>2.73</v>
      </c>
      <c r="M657">
        <v>109</v>
      </c>
      <c r="N657">
        <f>LOG(M657/100,2)+3</f>
        <v>3.1243281350022016</v>
      </c>
      <c r="O657">
        <f>INDEX(lehmad!B$2:B$412,MATCH(klypsid!$B657,lehmad!$A$2:$A$412,0))</f>
        <v>38370</v>
      </c>
      <c r="P657">
        <f>INDEX(lehmad!D$2:D$412,MATCH(klypsid!$B657,lehmad!$A$2:$A$412,0))</f>
        <v>109</v>
      </c>
      <c r="Q657">
        <f>INDEX(lehmad!E$2:E$412,MATCH(klypsid!$B657,lehmad!$A$2:$A$412,0))</f>
        <v>0.875</v>
      </c>
      <c r="R657" t="str">
        <f>INDEX(lehmad!F$2:F$412,MATCH(klypsid!$B657,lehmad!$A$2:$A$412,0))</f>
        <v>DYNASTY-ET</v>
      </c>
      <c r="S657">
        <f>INDEX(lehmad!H$2:H$412,MATCH(klypsid!$B657,lehmad!$A$2:$A$412,0))</f>
        <v>124</v>
      </c>
      <c r="T657">
        <f>INDEX(lehmad!K$2:K$412,MATCH(klypsid!$B657,lehmad!$A$2:$A$412,0))</f>
        <v>108</v>
      </c>
      <c r="U657" s="4">
        <f t="shared" si="20"/>
        <v>1</v>
      </c>
      <c r="V657">
        <f t="shared" si="21"/>
        <v>33</v>
      </c>
    </row>
    <row r="658" spans="1:22" x14ac:dyDescent="0.25">
      <c r="A658">
        <v>3300</v>
      </c>
      <c r="B658" t="str">
        <f>"E"&amp;A658</f>
        <v>E3300</v>
      </c>
      <c r="C658" t="s">
        <v>29</v>
      </c>
      <c r="D658">
        <v>4</v>
      </c>
      <c r="E658">
        <f>IF(D658&lt;4,D658,4)</f>
        <v>4</v>
      </c>
      <c r="F658" s="1">
        <v>40338</v>
      </c>
      <c r="G658" s="1">
        <v>40396</v>
      </c>
      <c r="H658" s="3">
        <f>G658-F658</f>
        <v>58</v>
      </c>
      <c r="I658" s="3">
        <f>IF(H658&lt;=60,1,IF(H658&lt;=150,2,3))</f>
        <v>1</v>
      </c>
      <c r="J658">
        <v>51</v>
      </c>
      <c r="K658">
        <v>2.2599999999999998</v>
      </c>
      <c r="L658">
        <v>2.68</v>
      </c>
      <c r="M658">
        <v>22</v>
      </c>
      <c r="N658">
        <f>LOG(M658/100,2)+3</f>
        <v>0.8155754288625725</v>
      </c>
      <c r="O658">
        <f>INDEX(lehmad!B$2:B$412,MATCH(klypsid!$B658,lehmad!$A$2:$A$412,0))</f>
        <v>38370</v>
      </c>
      <c r="P658">
        <f>INDEX(lehmad!D$2:D$412,MATCH(klypsid!$B658,lehmad!$A$2:$A$412,0))</f>
        <v>109</v>
      </c>
      <c r="Q658">
        <f>INDEX(lehmad!E$2:E$412,MATCH(klypsid!$B658,lehmad!$A$2:$A$412,0))</f>
        <v>0.875</v>
      </c>
      <c r="R658" t="str">
        <f>INDEX(lehmad!F$2:F$412,MATCH(klypsid!$B658,lehmad!$A$2:$A$412,0))</f>
        <v>DYNASTY-ET</v>
      </c>
      <c r="S658">
        <f>INDEX(lehmad!H$2:H$412,MATCH(klypsid!$B658,lehmad!$A$2:$A$412,0))</f>
        <v>124</v>
      </c>
      <c r="T658">
        <f>INDEX(lehmad!K$2:K$412,MATCH(klypsid!$B658,lehmad!$A$2:$A$412,0))</f>
        <v>108</v>
      </c>
      <c r="U658" s="4">
        <f t="shared" si="20"/>
        <v>2</v>
      </c>
      <c r="V658">
        <f t="shared" si="21"/>
        <v>25</v>
      </c>
    </row>
    <row r="659" spans="1:22" x14ac:dyDescent="0.25">
      <c r="A659">
        <v>3300</v>
      </c>
      <c r="B659" t="str">
        <f>"E"&amp;A659</f>
        <v>E3300</v>
      </c>
      <c r="C659" t="s">
        <v>29</v>
      </c>
      <c r="D659">
        <v>4</v>
      </c>
      <c r="E659">
        <f>IF(D659&lt;4,D659,4)</f>
        <v>4</v>
      </c>
      <c r="F659" s="1">
        <v>40338</v>
      </c>
      <c r="G659" s="1">
        <v>40434</v>
      </c>
      <c r="H659" s="3">
        <f>G659-F659</f>
        <v>96</v>
      </c>
      <c r="I659" s="3">
        <f>IF(H659&lt;=60,1,IF(H659&lt;=150,2,3))</f>
        <v>2</v>
      </c>
      <c r="J659">
        <v>55.5</v>
      </c>
      <c r="K659">
        <v>2.4900000000000002</v>
      </c>
      <c r="L659">
        <v>3.21</v>
      </c>
      <c r="M659">
        <v>19</v>
      </c>
      <c r="N659">
        <f>LOG(M659/100,2)+3</f>
        <v>0.60407132366886085</v>
      </c>
      <c r="O659">
        <f>INDEX(lehmad!B$2:B$412,MATCH(klypsid!$B659,lehmad!$A$2:$A$412,0))</f>
        <v>38370</v>
      </c>
      <c r="P659">
        <f>INDEX(lehmad!D$2:D$412,MATCH(klypsid!$B659,lehmad!$A$2:$A$412,0))</f>
        <v>109</v>
      </c>
      <c r="Q659">
        <f>INDEX(lehmad!E$2:E$412,MATCH(klypsid!$B659,lehmad!$A$2:$A$412,0))</f>
        <v>0.875</v>
      </c>
      <c r="R659" t="str">
        <f>INDEX(lehmad!F$2:F$412,MATCH(klypsid!$B659,lehmad!$A$2:$A$412,0))</f>
        <v>DYNASTY-ET</v>
      </c>
      <c r="S659">
        <f>INDEX(lehmad!H$2:H$412,MATCH(klypsid!$B659,lehmad!$A$2:$A$412,0))</f>
        <v>124</v>
      </c>
      <c r="T659">
        <f>INDEX(lehmad!K$2:K$412,MATCH(klypsid!$B659,lehmad!$A$2:$A$412,0))</f>
        <v>108</v>
      </c>
      <c r="U659" s="4">
        <f t="shared" si="20"/>
        <v>3</v>
      </c>
      <c r="V659">
        <f t="shared" si="21"/>
        <v>38</v>
      </c>
    </row>
    <row r="660" spans="1:22" x14ac:dyDescent="0.25">
      <c r="A660">
        <v>3300</v>
      </c>
      <c r="B660" t="str">
        <f>"E"&amp;A660</f>
        <v>E3300</v>
      </c>
      <c r="C660" t="s">
        <v>29</v>
      </c>
      <c r="D660">
        <v>4</v>
      </c>
      <c r="E660">
        <f>IF(D660&lt;4,D660,4)</f>
        <v>4</v>
      </c>
      <c r="F660" s="1">
        <v>40338</v>
      </c>
      <c r="G660" s="1">
        <v>40462</v>
      </c>
      <c r="H660" s="3">
        <f>G660-F660</f>
        <v>124</v>
      </c>
      <c r="I660" s="3">
        <f>IF(H660&lt;=60,1,IF(H660&lt;=150,2,3))</f>
        <v>2</v>
      </c>
      <c r="J660">
        <v>54.2</v>
      </c>
      <c r="K660">
        <v>4.2</v>
      </c>
      <c r="L660">
        <v>3.22</v>
      </c>
      <c r="M660">
        <v>101</v>
      </c>
      <c r="N660">
        <f>LOG(M660/100,2)+3</f>
        <v>3.0143552929770703</v>
      </c>
      <c r="O660">
        <f>INDEX(lehmad!B$2:B$412,MATCH(klypsid!$B660,lehmad!$A$2:$A$412,0))</f>
        <v>38370</v>
      </c>
      <c r="P660">
        <f>INDEX(lehmad!D$2:D$412,MATCH(klypsid!$B660,lehmad!$A$2:$A$412,0))</f>
        <v>109</v>
      </c>
      <c r="Q660">
        <f>INDEX(lehmad!E$2:E$412,MATCH(klypsid!$B660,lehmad!$A$2:$A$412,0))</f>
        <v>0.875</v>
      </c>
      <c r="R660" t="str">
        <f>INDEX(lehmad!F$2:F$412,MATCH(klypsid!$B660,lehmad!$A$2:$A$412,0))</f>
        <v>DYNASTY-ET</v>
      </c>
      <c r="S660">
        <f>INDEX(lehmad!H$2:H$412,MATCH(klypsid!$B660,lehmad!$A$2:$A$412,0))</f>
        <v>124</v>
      </c>
      <c r="T660">
        <f>INDEX(lehmad!K$2:K$412,MATCH(klypsid!$B660,lehmad!$A$2:$A$412,0))</f>
        <v>108</v>
      </c>
      <c r="U660" s="4">
        <f t="shared" si="20"/>
        <v>4</v>
      </c>
      <c r="V660">
        <f t="shared" si="21"/>
        <v>28</v>
      </c>
    </row>
    <row r="661" spans="1:22" x14ac:dyDescent="0.25">
      <c r="A661">
        <v>3300</v>
      </c>
      <c r="B661" t="str">
        <f>"E"&amp;A661</f>
        <v>E3300</v>
      </c>
      <c r="C661" t="s">
        <v>29</v>
      </c>
      <c r="D661">
        <v>4</v>
      </c>
      <c r="E661">
        <f>IF(D661&lt;4,D661,4)</f>
        <v>4</v>
      </c>
      <c r="F661" s="1">
        <v>40338</v>
      </c>
      <c r="G661" s="1">
        <v>40493</v>
      </c>
      <c r="H661" s="3">
        <f>G661-F661</f>
        <v>155</v>
      </c>
      <c r="I661" s="3">
        <f>IF(H661&lt;=60,1,IF(H661&lt;=150,2,3))</f>
        <v>3</v>
      </c>
      <c r="J661">
        <v>46.6</v>
      </c>
      <c r="K661">
        <v>4.8899999999999997</v>
      </c>
      <c r="L661">
        <v>3.27</v>
      </c>
      <c r="M661">
        <v>19</v>
      </c>
      <c r="N661">
        <f>LOG(M661/100,2)+3</f>
        <v>0.60407132366886085</v>
      </c>
      <c r="O661">
        <f>INDEX(lehmad!B$2:B$412,MATCH(klypsid!$B661,lehmad!$A$2:$A$412,0))</f>
        <v>38370</v>
      </c>
      <c r="P661">
        <f>INDEX(lehmad!D$2:D$412,MATCH(klypsid!$B661,lehmad!$A$2:$A$412,0))</f>
        <v>109</v>
      </c>
      <c r="Q661">
        <f>INDEX(lehmad!E$2:E$412,MATCH(klypsid!$B661,lehmad!$A$2:$A$412,0))</f>
        <v>0.875</v>
      </c>
      <c r="R661" t="str">
        <f>INDEX(lehmad!F$2:F$412,MATCH(klypsid!$B661,lehmad!$A$2:$A$412,0))</f>
        <v>DYNASTY-ET</v>
      </c>
      <c r="S661">
        <f>INDEX(lehmad!H$2:H$412,MATCH(klypsid!$B661,lehmad!$A$2:$A$412,0))</f>
        <v>124</v>
      </c>
      <c r="T661">
        <f>INDEX(lehmad!K$2:K$412,MATCH(klypsid!$B661,lehmad!$A$2:$A$412,0))</f>
        <v>108</v>
      </c>
      <c r="U661" s="4">
        <f t="shared" si="20"/>
        <v>5</v>
      </c>
      <c r="V661">
        <f t="shared" si="21"/>
        <v>31</v>
      </c>
    </row>
    <row r="662" spans="1:22" x14ac:dyDescent="0.25">
      <c r="A662">
        <v>3300</v>
      </c>
      <c r="B662" t="str">
        <f>"E"&amp;A662</f>
        <v>E3300</v>
      </c>
      <c r="C662" t="s">
        <v>29</v>
      </c>
      <c r="D662">
        <v>4</v>
      </c>
      <c r="E662">
        <f>IF(D662&lt;4,D662,4)</f>
        <v>4</v>
      </c>
      <c r="F662" s="1">
        <v>40338</v>
      </c>
      <c r="G662" s="1">
        <v>40521</v>
      </c>
      <c r="H662" s="3">
        <f>G662-F662</f>
        <v>183</v>
      </c>
      <c r="I662" s="3">
        <f>IF(H662&lt;=60,1,IF(H662&lt;=150,2,3))</f>
        <v>3</v>
      </c>
      <c r="J662">
        <v>42</v>
      </c>
      <c r="K662">
        <v>3.25</v>
      </c>
      <c r="L662">
        <v>3.51</v>
      </c>
      <c r="M662">
        <v>32</v>
      </c>
      <c r="N662">
        <f>LOG(M662/100,2)+3</f>
        <v>1.3561438102252752</v>
      </c>
      <c r="O662">
        <f>INDEX(lehmad!B$2:B$412,MATCH(klypsid!$B662,lehmad!$A$2:$A$412,0))</f>
        <v>38370</v>
      </c>
      <c r="P662">
        <f>INDEX(lehmad!D$2:D$412,MATCH(klypsid!$B662,lehmad!$A$2:$A$412,0))</f>
        <v>109</v>
      </c>
      <c r="Q662">
        <f>INDEX(lehmad!E$2:E$412,MATCH(klypsid!$B662,lehmad!$A$2:$A$412,0))</f>
        <v>0.875</v>
      </c>
      <c r="R662" t="str">
        <f>INDEX(lehmad!F$2:F$412,MATCH(klypsid!$B662,lehmad!$A$2:$A$412,0))</f>
        <v>DYNASTY-ET</v>
      </c>
      <c r="S662">
        <f>INDEX(lehmad!H$2:H$412,MATCH(klypsid!$B662,lehmad!$A$2:$A$412,0))</f>
        <v>124</v>
      </c>
      <c r="T662">
        <f>INDEX(lehmad!K$2:K$412,MATCH(klypsid!$B662,lehmad!$A$2:$A$412,0))</f>
        <v>108</v>
      </c>
      <c r="U662" s="4">
        <f t="shared" si="20"/>
        <v>6</v>
      </c>
      <c r="V662">
        <f t="shared" si="21"/>
        <v>28</v>
      </c>
    </row>
    <row r="663" spans="1:22" x14ac:dyDescent="0.25">
      <c r="A663">
        <v>3300</v>
      </c>
      <c r="B663" t="str">
        <f>"E"&amp;A663</f>
        <v>E3300</v>
      </c>
      <c r="C663" t="s">
        <v>29</v>
      </c>
      <c r="D663">
        <v>4</v>
      </c>
      <c r="E663">
        <f>IF(D663&lt;4,D663,4)</f>
        <v>4</v>
      </c>
      <c r="F663" s="1">
        <v>40338</v>
      </c>
      <c r="G663" s="1">
        <v>40556</v>
      </c>
      <c r="H663" s="3">
        <f>G663-F663</f>
        <v>218</v>
      </c>
      <c r="I663" s="3">
        <f>IF(H663&lt;=60,1,IF(H663&lt;=150,2,3))</f>
        <v>3</v>
      </c>
      <c r="J663">
        <v>44.7</v>
      </c>
      <c r="K663">
        <v>2.68</v>
      </c>
      <c r="L663">
        <v>3.67</v>
      </c>
      <c r="M663">
        <v>29</v>
      </c>
      <c r="N663">
        <f>LOG(M663/100,2)+3</f>
        <v>1.2141248053528473</v>
      </c>
      <c r="O663">
        <f>INDEX(lehmad!B$2:B$412,MATCH(klypsid!$B663,lehmad!$A$2:$A$412,0))</f>
        <v>38370</v>
      </c>
      <c r="P663">
        <f>INDEX(lehmad!D$2:D$412,MATCH(klypsid!$B663,lehmad!$A$2:$A$412,0))</f>
        <v>109</v>
      </c>
      <c r="Q663">
        <f>INDEX(lehmad!E$2:E$412,MATCH(klypsid!$B663,lehmad!$A$2:$A$412,0))</f>
        <v>0.875</v>
      </c>
      <c r="R663" t="str">
        <f>INDEX(lehmad!F$2:F$412,MATCH(klypsid!$B663,lehmad!$A$2:$A$412,0))</f>
        <v>DYNASTY-ET</v>
      </c>
      <c r="S663">
        <f>INDEX(lehmad!H$2:H$412,MATCH(klypsid!$B663,lehmad!$A$2:$A$412,0))</f>
        <v>124</v>
      </c>
      <c r="T663">
        <f>INDEX(lehmad!K$2:K$412,MATCH(klypsid!$B663,lehmad!$A$2:$A$412,0))</f>
        <v>108</v>
      </c>
      <c r="U663" s="4">
        <f t="shared" si="20"/>
        <v>7</v>
      </c>
      <c r="V663">
        <f t="shared" si="21"/>
        <v>35</v>
      </c>
    </row>
    <row r="664" spans="1:22" x14ac:dyDescent="0.25">
      <c r="A664">
        <v>3301</v>
      </c>
      <c r="B664" t="str">
        <f>"E"&amp;A664</f>
        <v>E3301</v>
      </c>
      <c r="C664" t="s">
        <v>14</v>
      </c>
      <c r="D664">
        <v>1</v>
      </c>
      <c r="E664">
        <f>IF(D664&lt;4,D664,4)</f>
        <v>1</v>
      </c>
      <c r="F664" s="1">
        <v>39192</v>
      </c>
      <c r="G664" s="1">
        <v>39204</v>
      </c>
      <c r="H664" s="3">
        <f>G664-F664</f>
        <v>12</v>
      </c>
      <c r="I664" s="3">
        <f>IF(H664&lt;=60,1,IF(H664&lt;=150,2,3))</f>
        <v>1</v>
      </c>
      <c r="J664">
        <v>36.700000000000003</v>
      </c>
      <c r="K664">
        <v>4.91</v>
      </c>
      <c r="L664">
        <v>3.04</v>
      </c>
      <c r="M664">
        <v>76</v>
      </c>
      <c r="N664">
        <f>LOG(M664/100,2)+3</f>
        <v>2.6040713236688608</v>
      </c>
      <c r="O664">
        <f>INDEX(lehmad!B$2:B$412,MATCH(klypsid!$B664,lehmad!$A$2:$A$412,0))</f>
        <v>38371</v>
      </c>
      <c r="P664">
        <f>INDEX(lehmad!D$2:D$412,MATCH(klypsid!$B664,lehmad!$A$2:$A$412,0))</f>
        <v>107</v>
      </c>
      <c r="Q664">
        <f>INDEX(lehmad!E$2:E$412,MATCH(klypsid!$B664,lehmad!$A$2:$A$412,0))</f>
        <v>0.875</v>
      </c>
      <c r="R664" t="str">
        <f>INDEX(lehmad!F$2:F$412,MATCH(klypsid!$B664,lehmad!$A$2:$A$412,0))</f>
        <v>DYNASTY-ET</v>
      </c>
      <c r="S664">
        <f>INDEX(lehmad!H$2:H$412,MATCH(klypsid!$B664,lehmad!$A$2:$A$412,0))</f>
        <v>124</v>
      </c>
      <c r="T664">
        <f>INDEX(lehmad!K$2:K$412,MATCH(klypsid!$B664,lehmad!$A$2:$A$412,0))</f>
        <v>108</v>
      </c>
      <c r="U664" s="4">
        <f t="shared" si="20"/>
        <v>1</v>
      </c>
      <c r="V664">
        <f t="shared" si="21"/>
        <v>12</v>
      </c>
    </row>
    <row r="665" spans="1:22" x14ac:dyDescent="0.25">
      <c r="A665">
        <v>3301</v>
      </c>
      <c r="B665" t="str">
        <f>"E"&amp;A665</f>
        <v>E3301</v>
      </c>
      <c r="C665" t="s">
        <v>14</v>
      </c>
      <c r="D665">
        <v>1</v>
      </c>
      <c r="E665">
        <f>IF(D665&lt;4,D665,4)</f>
        <v>1</v>
      </c>
      <c r="F665" s="1">
        <v>39192</v>
      </c>
      <c r="G665" s="1">
        <v>39236</v>
      </c>
      <c r="H665" s="3">
        <f>G665-F665</f>
        <v>44</v>
      </c>
      <c r="I665" s="3">
        <f>IF(H665&lt;=60,1,IF(H665&lt;=150,2,3))</f>
        <v>1</v>
      </c>
      <c r="J665">
        <v>46</v>
      </c>
      <c r="K665">
        <v>3.04</v>
      </c>
      <c r="L665">
        <v>2.96</v>
      </c>
      <c r="M665">
        <v>47</v>
      </c>
      <c r="N665">
        <f>LOG(M665/100,2)+3</f>
        <v>1.9107326619029126</v>
      </c>
      <c r="O665">
        <f>INDEX(lehmad!B$2:B$412,MATCH(klypsid!$B665,lehmad!$A$2:$A$412,0))</f>
        <v>38371</v>
      </c>
      <c r="P665">
        <f>INDEX(lehmad!D$2:D$412,MATCH(klypsid!$B665,lehmad!$A$2:$A$412,0))</f>
        <v>107</v>
      </c>
      <c r="Q665">
        <f>INDEX(lehmad!E$2:E$412,MATCH(klypsid!$B665,lehmad!$A$2:$A$412,0))</f>
        <v>0.875</v>
      </c>
      <c r="R665" t="str">
        <f>INDEX(lehmad!F$2:F$412,MATCH(klypsid!$B665,lehmad!$A$2:$A$412,0))</f>
        <v>DYNASTY-ET</v>
      </c>
      <c r="S665">
        <f>INDEX(lehmad!H$2:H$412,MATCH(klypsid!$B665,lehmad!$A$2:$A$412,0))</f>
        <v>124</v>
      </c>
      <c r="T665">
        <f>INDEX(lehmad!K$2:K$412,MATCH(klypsid!$B665,lehmad!$A$2:$A$412,0))</f>
        <v>108</v>
      </c>
      <c r="U665" s="4">
        <f t="shared" si="20"/>
        <v>2</v>
      </c>
      <c r="V665">
        <f t="shared" si="21"/>
        <v>32</v>
      </c>
    </row>
    <row r="666" spans="1:22" x14ac:dyDescent="0.25">
      <c r="A666">
        <v>3301</v>
      </c>
      <c r="B666" t="str">
        <f>"E"&amp;A666</f>
        <v>E3301</v>
      </c>
      <c r="C666" t="s">
        <v>14</v>
      </c>
      <c r="D666">
        <v>1</v>
      </c>
      <c r="E666">
        <f>IF(D666&lt;4,D666,4)</f>
        <v>1</v>
      </c>
      <c r="F666" s="1">
        <v>39192</v>
      </c>
      <c r="G666" s="1">
        <v>39266</v>
      </c>
      <c r="H666" s="3">
        <f>G666-F666</f>
        <v>74</v>
      </c>
      <c r="I666" s="3">
        <f>IF(H666&lt;=60,1,IF(H666&lt;=150,2,3))</f>
        <v>2</v>
      </c>
      <c r="J666">
        <v>49.8</v>
      </c>
      <c r="K666">
        <v>2.5499999999999998</v>
      </c>
      <c r="L666">
        <v>2.84</v>
      </c>
      <c r="M666">
        <v>93</v>
      </c>
      <c r="N666">
        <f>LOG(M666/100,2)+3</f>
        <v>2.8953026213333066</v>
      </c>
      <c r="O666">
        <f>INDEX(lehmad!B$2:B$412,MATCH(klypsid!$B666,lehmad!$A$2:$A$412,0))</f>
        <v>38371</v>
      </c>
      <c r="P666">
        <f>INDEX(lehmad!D$2:D$412,MATCH(klypsid!$B666,lehmad!$A$2:$A$412,0))</f>
        <v>107</v>
      </c>
      <c r="Q666">
        <f>INDEX(lehmad!E$2:E$412,MATCH(klypsid!$B666,lehmad!$A$2:$A$412,0))</f>
        <v>0.875</v>
      </c>
      <c r="R666" t="str">
        <f>INDEX(lehmad!F$2:F$412,MATCH(klypsid!$B666,lehmad!$A$2:$A$412,0))</f>
        <v>DYNASTY-ET</v>
      </c>
      <c r="S666">
        <f>INDEX(lehmad!H$2:H$412,MATCH(klypsid!$B666,lehmad!$A$2:$A$412,0))</f>
        <v>124</v>
      </c>
      <c r="T666">
        <f>INDEX(lehmad!K$2:K$412,MATCH(klypsid!$B666,lehmad!$A$2:$A$412,0))</f>
        <v>108</v>
      </c>
      <c r="U666" s="4">
        <f t="shared" si="20"/>
        <v>3</v>
      </c>
      <c r="V666">
        <f t="shared" si="21"/>
        <v>30</v>
      </c>
    </row>
    <row r="667" spans="1:22" x14ac:dyDescent="0.25">
      <c r="A667">
        <v>3301</v>
      </c>
      <c r="B667" t="str">
        <f>"E"&amp;A667</f>
        <v>E3301</v>
      </c>
      <c r="C667" t="s">
        <v>14</v>
      </c>
      <c r="D667">
        <v>1</v>
      </c>
      <c r="E667">
        <f>IF(D667&lt;4,D667,4)</f>
        <v>1</v>
      </c>
      <c r="F667" s="1">
        <v>39192</v>
      </c>
      <c r="G667" s="1">
        <v>39295</v>
      </c>
      <c r="H667" s="3">
        <f>G667-F667</f>
        <v>103</v>
      </c>
      <c r="I667" s="3">
        <f>IF(H667&lt;=60,1,IF(H667&lt;=150,2,3))</f>
        <v>2</v>
      </c>
      <c r="J667">
        <v>44.1</v>
      </c>
      <c r="K667">
        <v>3.01</v>
      </c>
      <c r="L667">
        <v>3.09</v>
      </c>
      <c r="M667">
        <v>125</v>
      </c>
      <c r="N667">
        <f>LOG(M667/100,2)+3</f>
        <v>3.3219280948873622</v>
      </c>
      <c r="O667">
        <f>INDEX(lehmad!B$2:B$412,MATCH(klypsid!$B667,lehmad!$A$2:$A$412,0))</f>
        <v>38371</v>
      </c>
      <c r="P667">
        <f>INDEX(lehmad!D$2:D$412,MATCH(klypsid!$B667,lehmad!$A$2:$A$412,0))</f>
        <v>107</v>
      </c>
      <c r="Q667">
        <f>INDEX(lehmad!E$2:E$412,MATCH(klypsid!$B667,lehmad!$A$2:$A$412,0))</f>
        <v>0.875</v>
      </c>
      <c r="R667" t="str">
        <f>INDEX(lehmad!F$2:F$412,MATCH(klypsid!$B667,lehmad!$A$2:$A$412,0))</f>
        <v>DYNASTY-ET</v>
      </c>
      <c r="S667">
        <f>INDEX(lehmad!H$2:H$412,MATCH(klypsid!$B667,lehmad!$A$2:$A$412,0))</f>
        <v>124</v>
      </c>
      <c r="T667">
        <f>INDEX(lehmad!K$2:K$412,MATCH(klypsid!$B667,lehmad!$A$2:$A$412,0))</f>
        <v>108</v>
      </c>
      <c r="U667" s="4">
        <f t="shared" si="20"/>
        <v>4</v>
      </c>
      <c r="V667">
        <f t="shared" si="21"/>
        <v>29</v>
      </c>
    </row>
    <row r="668" spans="1:22" x14ac:dyDescent="0.25">
      <c r="A668">
        <v>3301</v>
      </c>
      <c r="B668" t="str">
        <f>"E"&amp;A668</f>
        <v>E3301</v>
      </c>
      <c r="C668" t="s">
        <v>14</v>
      </c>
      <c r="D668">
        <v>1</v>
      </c>
      <c r="E668">
        <f>IF(D668&lt;4,D668,4)</f>
        <v>1</v>
      </c>
      <c r="F668" s="1">
        <v>39192</v>
      </c>
      <c r="G668" s="1">
        <v>39328</v>
      </c>
      <c r="H668" s="3">
        <f>G668-F668</f>
        <v>136</v>
      </c>
      <c r="I668" s="3">
        <f>IF(H668&lt;=60,1,IF(H668&lt;=150,2,3))</f>
        <v>2</v>
      </c>
      <c r="J668">
        <v>41.5</v>
      </c>
      <c r="K668">
        <v>3.38</v>
      </c>
      <c r="L668">
        <v>3.07</v>
      </c>
      <c r="M668">
        <v>66</v>
      </c>
      <c r="N668">
        <f>LOG(M668/100,2)+3</f>
        <v>2.400537929583729</v>
      </c>
      <c r="O668">
        <f>INDEX(lehmad!B$2:B$412,MATCH(klypsid!$B668,lehmad!$A$2:$A$412,0))</f>
        <v>38371</v>
      </c>
      <c r="P668">
        <f>INDEX(lehmad!D$2:D$412,MATCH(klypsid!$B668,lehmad!$A$2:$A$412,0))</f>
        <v>107</v>
      </c>
      <c r="Q668">
        <f>INDEX(lehmad!E$2:E$412,MATCH(klypsid!$B668,lehmad!$A$2:$A$412,0))</f>
        <v>0.875</v>
      </c>
      <c r="R668" t="str">
        <f>INDEX(lehmad!F$2:F$412,MATCH(klypsid!$B668,lehmad!$A$2:$A$412,0))</f>
        <v>DYNASTY-ET</v>
      </c>
      <c r="S668">
        <f>INDEX(lehmad!H$2:H$412,MATCH(klypsid!$B668,lehmad!$A$2:$A$412,0))</f>
        <v>124</v>
      </c>
      <c r="T668">
        <f>INDEX(lehmad!K$2:K$412,MATCH(klypsid!$B668,lehmad!$A$2:$A$412,0))</f>
        <v>108</v>
      </c>
      <c r="U668" s="4">
        <f t="shared" si="20"/>
        <v>5</v>
      </c>
      <c r="V668">
        <f t="shared" si="21"/>
        <v>33</v>
      </c>
    </row>
    <row r="669" spans="1:22" x14ac:dyDescent="0.25">
      <c r="A669">
        <v>3301</v>
      </c>
      <c r="B669" t="str">
        <f>"E"&amp;A669</f>
        <v>E3301</v>
      </c>
      <c r="C669" t="s">
        <v>14</v>
      </c>
      <c r="D669">
        <v>1</v>
      </c>
      <c r="E669">
        <f>IF(D669&lt;4,D669,4)</f>
        <v>1</v>
      </c>
      <c r="F669" s="1">
        <v>39192</v>
      </c>
      <c r="G669" s="1">
        <v>39356</v>
      </c>
      <c r="H669" s="3">
        <f>G669-F669</f>
        <v>164</v>
      </c>
      <c r="I669" s="3">
        <f>IF(H669&lt;=60,1,IF(H669&lt;=150,2,3))</f>
        <v>3</v>
      </c>
      <c r="J669">
        <v>38.5</v>
      </c>
      <c r="K669">
        <v>3.35</v>
      </c>
      <c r="L669">
        <v>3.19</v>
      </c>
      <c r="M669">
        <v>66</v>
      </c>
      <c r="N669">
        <f>LOG(M669/100,2)+3</f>
        <v>2.400537929583729</v>
      </c>
      <c r="O669">
        <f>INDEX(lehmad!B$2:B$412,MATCH(klypsid!$B669,lehmad!$A$2:$A$412,0))</f>
        <v>38371</v>
      </c>
      <c r="P669">
        <f>INDEX(lehmad!D$2:D$412,MATCH(klypsid!$B669,lehmad!$A$2:$A$412,0))</f>
        <v>107</v>
      </c>
      <c r="Q669">
        <f>INDEX(lehmad!E$2:E$412,MATCH(klypsid!$B669,lehmad!$A$2:$A$412,0))</f>
        <v>0.875</v>
      </c>
      <c r="R669" t="str">
        <f>INDEX(lehmad!F$2:F$412,MATCH(klypsid!$B669,lehmad!$A$2:$A$412,0))</f>
        <v>DYNASTY-ET</v>
      </c>
      <c r="S669">
        <f>INDEX(lehmad!H$2:H$412,MATCH(klypsid!$B669,lehmad!$A$2:$A$412,0))</f>
        <v>124</v>
      </c>
      <c r="T669">
        <f>INDEX(lehmad!K$2:K$412,MATCH(klypsid!$B669,lehmad!$A$2:$A$412,0))</f>
        <v>108</v>
      </c>
      <c r="U669" s="4">
        <f t="shared" si="20"/>
        <v>6</v>
      </c>
      <c r="V669">
        <f t="shared" si="21"/>
        <v>28</v>
      </c>
    </row>
    <row r="670" spans="1:22" x14ac:dyDescent="0.25">
      <c r="A670">
        <v>3301</v>
      </c>
      <c r="B670" t="str">
        <f>"E"&amp;A670</f>
        <v>E3301</v>
      </c>
      <c r="C670" t="s">
        <v>14</v>
      </c>
      <c r="D670">
        <v>1</v>
      </c>
      <c r="E670">
        <f>IF(D670&lt;4,D670,4)</f>
        <v>1</v>
      </c>
      <c r="F670" s="1">
        <v>39192</v>
      </c>
      <c r="G670" s="1">
        <v>39387</v>
      </c>
      <c r="H670" s="3">
        <f>G670-F670</f>
        <v>195</v>
      </c>
      <c r="I670" s="3">
        <f>IF(H670&lt;=60,1,IF(H670&lt;=150,2,3))</f>
        <v>3</v>
      </c>
      <c r="J670">
        <v>37.4</v>
      </c>
      <c r="K670">
        <v>3.31</v>
      </c>
      <c r="L670">
        <v>3.42</v>
      </c>
      <c r="M670">
        <v>109</v>
      </c>
      <c r="N670">
        <f>LOG(M670/100,2)+3</f>
        <v>3.1243281350022016</v>
      </c>
      <c r="O670">
        <f>INDEX(lehmad!B$2:B$412,MATCH(klypsid!$B670,lehmad!$A$2:$A$412,0))</f>
        <v>38371</v>
      </c>
      <c r="P670">
        <f>INDEX(lehmad!D$2:D$412,MATCH(klypsid!$B670,lehmad!$A$2:$A$412,0))</f>
        <v>107</v>
      </c>
      <c r="Q670">
        <f>INDEX(lehmad!E$2:E$412,MATCH(klypsid!$B670,lehmad!$A$2:$A$412,0))</f>
        <v>0.875</v>
      </c>
      <c r="R670" t="str">
        <f>INDEX(lehmad!F$2:F$412,MATCH(klypsid!$B670,lehmad!$A$2:$A$412,0))</f>
        <v>DYNASTY-ET</v>
      </c>
      <c r="S670">
        <f>INDEX(lehmad!H$2:H$412,MATCH(klypsid!$B670,lehmad!$A$2:$A$412,0))</f>
        <v>124</v>
      </c>
      <c r="T670">
        <f>INDEX(lehmad!K$2:K$412,MATCH(klypsid!$B670,lehmad!$A$2:$A$412,0))</f>
        <v>108</v>
      </c>
      <c r="U670" s="4">
        <f t="shared" si="20"/>
        <v>7</v>
      </c>
      <c r="V670">
        <f t="shared" si="21"/>
        <v>31</v>
      </c>
    </row>
    <row r="671" spans="1:22" x14ac:dyDescent="0.25">
      <c r="A671">
        <v>3301</v>
      </c>
      <c r="B671" t="str">
        <f>"E"&amp;A671</f>
        <v>E3301</v>
      </c>
      <c r="C671" t="s">
        <v>14</v>
      </c>
      <c r="D671">
        <v>1</v>
      </c>
      <c r="E671">
        <f>IF(D671&lt;4,D671,4)</f>
        <v>1</v>
      </c>
      <c r="F671" s="1">
        <v>39192</v>
      </c>
      <c r="G671" s="1">
        <v>39418</v>
      </c>
      <c r="H671" s="3">
        <f>G671-F671</f>
        <v>226</v>
      </c>
      <c r="I671" s="3">
        <f>IF(H671&lt;=60,1,IF(H671&lt;=150,2,3))</f>
        <v>3</v>
      </c>
      <c r="J671">
        <v>35.4</v>
      </c>
      <c r="K671">
        <v>3.65</v>
      </c>
      <c r="L671">
        <v>3.35</v>
      </c>
      <c r="M671">
        <v>163</v>
      </c>
      <c r="N671">
        <f>LOG(M671/100,2)+3</f>
        <v>3.7048719644563528</v>
      </c>
      <c r="O671">
        <f>INDEX(lehmad!B$2:B$412,MATCH(klypsid!$B671,lehmad!$A$2:$A$412,0))</f>
        <v>38371</v>
      </c>
      <c r="P671">
        <f>INDEX(lehmad!D$2:D$412,MATCH(klypsid!$B671,lehmad!$A$2:$A$412,0))</f>
        <v>107</v>
      </c>
      <c r="Q671">
        <f>INDEX(lehmad!E$2:E$412,MATCH(klypsid!$B671,lehmad!$A$2:$A$412,0))</f>
        <v>0.875</v>
      </c>
      <c r="R671" t="str">
        <f>INDEX(lehmad!F$2:F$412,MATCH(klypsid!$B671,lehmad!$A$2:$A$412,0))</f>
        <v>DYNASTY-ET</v>
      </c>
      <c r="S671">
        <f>INDEX(lehmad!H$2:H$412,MATCH(klypsid!$B671,lehmad!$A$2:$A$412,0))</f>
        <v>124</v>
      </c>
      <c r="T671">
        <f>INDEX(lehmad!K$2:K$412,MATCH(klypsid!$B671,lehmad!$A$2:$A$412,0))</f>
        <v>108</v>
      </c>
      <c r="U671" s="4">
        <f t="shared" si="20"/>
        <v>8</v>
      </c>
      <c r="V671">
        <f t="shared" si="21"/>
        <v>31</v>
      </c>
    </row>
    <row r="672" spans="1:22" x14ac:dyDescent="0.25">
      <c r="A672">
        <v>3301</v>
      </c>
      <c r="B672" t="str">
        <f>"E"&amp;A672</f>
        <v>E3301</v>
      </c>
      <c r="C672" t="s">
        <v>14</v>
      </c>
      <c r="D672">
        <v>1</v>
      </c>
      <c r="E672">
        <f>IF(D672&lt;4,D672,4)</f>
        <v>1</v>
      </c>
      <c r="F672" s="1">
        <v>39192</v>
      </c>
      <c r="G672" s="1">
        <v>39450</v>
      </c>
      <c r="H672" s="3">
        <f>G672-F672</f>
        <v>258</v>
      </c>
      <c r="I672" s="3">
        <f>IF(H672&lt;=60,1,IF(H672&lt;=150,2,3))</f>
        <v>3</v>
      </c>
      <c r="J672">
        <v>34.1</v>
      </c>
      <c r="K672">
        <v>3.42</v>
      </c>
      <c r="L672">
        <v>3.49</v>
      </c>
      <c r="M672">
        <v>64</v>
      </c>
      <c r="N672">
        <f>LOG(M672/100,2)+3</f>
        <v>2.3561438102252752</v>
      </c>
      <c r="O672">
        <f>INDEX(lehmad!B$2:B$412,MATCH(klypsid!$B672,lehmad!$A$2:$A$412,0))</f>
        <v>38371</v>
      </c>
      <c r="P672">
        <f>INDEX(lehmad!D$2:D$412,MATCH(klypsid!$B672,lehmad!$A$2:$A$412,0))</f>
        <v>107</v>
      </c>
      <c r="Q672">
        <f>INDEX(lehmad!E$2:E$412,MATCH(klypsid!$B672,lehmad!$A$2:$A$412,0))</f>
        <v>0.875</v>
      </c>
      <c r="R672" t="str">
        <f>INDEX(lehmad!F$2:F$412,MATCH(klypsid!$B672,lehmad!$A$2:$A$412,0))</f>
        <v>DYNASTY-ET</v>
      </c>
      <c r="S672">
        <f>INDEX(lehmad!H$2:H$412,MATCH(klypsid!$B672,lehmad!$A$2:$A$412,0))</f>
        <v>124</v>
      </c>
      <c r="T672">
        <f>INDEX(lehmad!K$2:K$412,MATCH(klypsid!$B672,lehmad!$A$2:$A$412,0))</f>
        <v>108</v>
      </c>
      <c r="U672" s="4">
        <f t="shared" si="20"/>
        <v>9</v>
      </c>
      <c r="V672">
        <f t="shared" si="21"/>
        <v>32</v>
      </c>
    </row>
    <row r="673" spans="1:22" x14ac:dyDescent="0.25">
      <c r="A673">
        <v>3301</v>
      </c>
      <c r="B673" t="str">
        <f>"E"&amp;A673</f>
        <v>E3301</v>
      </c>
      <c r="C673" t="s">
        <v>14</v>
      </c>
      <c r="D673">
        <v>1</v>
      </c>
      <c r="E673">
        <f>IF(D673&lt;4,D673,4)</f>
        <v>1</v>
      </c>
      <c r="F673" s="1">
        <v>39192</v>
      </c>
      <c r="G673" s="1">
        <v>39481</v>
      </c>
      <c r="H673" s="3">
        <f>G673-F673</f>
        <v>289</v>
      </c>
      <c r="I673" s="3">
        <f>IF(H673&lt;=60,1,IF(H673&lt;=150,2,3))</f>
        <v>3</v>
      </c>
      <c r="J673">
        <v>31.3</v>
      </c>
      <c r="K673">
        <v>4.16</v>
      </c>
      <c r="L673">
        <v>3.51</v>
      </c>
      <c r="M673">
        <v>44</v>
      </c>
      <c r="N673">
        <f>LOG(M673/100,2)+3</f>
        <v>1.8155754288625725</v>
      </c>
      <c r="O673">
        <f>INDEX(lehmad!B$2:B$412,MATCH(klypsid!$B673,lehmad!$A$2:$A$412,0))</f>
        <v>38371</v>
      </c>
      <c r="P673">
        <f>INDEX(lehmad!D$2:D$412,MATCH(klypsid!$B673,lehmad!$A$2:$A$412,0))</f>
        <v>107</v>
      </c>
      <c r="Q673">
        <f>INDEX(lehmad!E$2:E$412,MATCH(klypsid!$B673,lehmad!$A$2:$A$412,0))</f>
        <v>0.875</v>
      </c>
      <c r="R673" t="str">
        <f>INDEX(lehmad!F$2:F$412,MATCH(klypsid!$B673,lehmad!$A$2:$A$412,0))</f>
        <v>DYNASTY-ET</v>
      </c>
      <c r="S673">
        <f>INDEX(lehmad!H$2:H$412,MATCH(klypsid!$B673,lehmad!$A$2:$A$412,0))</f>
        <v>124</v>
      </c>
      <c r="T673">
        <f>INDEX(lehmad!K$2:K$412,MATCH(klypsid!$B673,lehmad!$A$2:$A$412,0))</f>
        <v>108</v>
      </c>
      <c r="U673" s="4">
        <f t="shared" si="20"/>
        <v>10</v>
      </c>
      <c r="V673">
        <f t="shared" si="21"/>
        <v>31</v>
      </c>
    </row>
    <row r="674" spans="1:22" x14ac:dyDescent="0.25">
      <c r="A674">
        <v>3301</v>
      </c>
      <c r="B674" t="str">
        <f>"E"&amp;A674</f>
        <v>E3301</v>
      </c>
      <c r="C674" t="s">
        <v>14</v>
      </c>
      <c r="D674">
        <v>1</v>
      </c>
      <c r="E674">
        <f>IF(D674&lt;4,D674,4)</f>
        <v>1</v>
      </c>
      <c r="F674" s="1">
        <v>39192</v>
      </c>
      <c r="G674" s="1">
        <v>39509</v>
      </c>
      <c r="H674" s="3">
        <f>G674-F674</f>
        <v>317</v>
      </c>
      <c r="I674" s="3">
        <f>IF(H674&lt;=60,1,IF(H674&lt;=150,2,3))</f>
        <v>3</v>
      </c>
      <c r="J674">
        <v>21.9</v>
      </c>
      <c r="K674">
        <v>3.36</v>
      </c>
      <c r="L674">
        <v>3.37</v>
      </c>
      <c r="M674">
        <v>36</v>
      </c>
      <c r="N674">
        <f>LOG(M674/100,2)+3</f>
        <v>1.5260688116675876</v>
      </c>
      <c r="O674">
        <f>INDEX(lehmad!B$2:B$412,MATCH(klypsid!$B674,lehmad!$A$2:$A$412,0))</f>
        <v>38371</v>
      </c>
      <c r="P674">
        <f>INDEX(lehmad!D$2:D$412,MATCH(klypsid!$B674,lehmad!$A$2:$A$412,0))</f>
        <v>107</v>
      </c>
      <c r="Q674">
        <f>INDEX(lehmad!E$2:E$412,MATCH(klypsid!$B674,lehmad!$A$2:$A$412,0))</f>
        <v>0.875</v>
      </c>
      <c r="R674" t="str">
        <f>INDEX(lehmad!F$2:F$412,MATCH(klypsid!$B674,lehmad!$A$2:$A$412,0))</f>
        <v>DYNASTY-ET</v>
      </c>
      <c r="S674">
        <f>INDEX(lehmad!H$2:H$412,MATCH(klypsid!$B674,lehmad!$A$2:$A$412,0))</f>
        <v>124</v>
      </c>
      <c r="T674">
        <f>INDEX(lehmad!K$2:K$412,MATCH(klypsid!$B674,lehmad!$A$2:$A$412,0))</f>
        <v>108</v>
      </c>
      <c r="U674" s="4">
        <f t="shared" si="20"/>
        <v>11</v>
      </c>
      <c r="V674">
        <f t="shared" si="21"/>
        <v>28</v>
      </c>
    </row>
    <row r="675" spans="1:22" x14ac:dyDescent="0.25">
      <c r="A675">
        <v>3301</v>
      </c>
      <c r="B675" t="str">
        <f>"E"&amp;A675</f>
        <v>E3301</v>
      </c>
      <c r="C675" t="s">
        <v>14</v>
      </c>
      <c r="D675">
        <v>2</v>
      </c>
      <c r="E675">
        <f>IF(D675&lt;4,D675,4)</f>
        <v>2</v>
      </c>
      <c r="F675" s="1">
        <v>39582</v>
      </c>
      <c r="G675" s="1">
        <v>39600</v>
      </c>
      <c r="H675" s="3">
        <f>G675-F675</f>
        <v>18</v>
      </c>
      <c r="I675" s="3">
        <f>IF(H675&lt;=60,1,IF(H675&lt;=150,2,3))</f>
        <v>1</v>
      </c>
      <c r="J675">
        <v>53.5</v>
      </c>
      <c r="K675">
        <v>3.46</v>
      </c>
      <c r="L675">
        <v>3.34</v>
      </c>
      <c r="M675">
        <v>81</v>
      </c>
      <c r="N675">
        <f>LOG(M675/100,2)+3</f>
        <v>2.6959938131098999</v>
      </c>
      <c r="O675">
        <f>INDEX(lehmad!B$2:B$412,MATCH(klypsid!$B675,lehmad!$A$2:$A$412,0))</f>
        <v>38371</v>
      </c>
      <c r="P675">
        <f>INDEX(lehmad!D$2:D$412,MATCH(klypsid!$B675,lehmad!$A$2:$A$412,0))</f>
        <v>107</v>
      </c>
      <c r="Q675">
        <f>INDEX(lehmad!E$2:E$412,MATCH(klypsid!$B675,lehmad!$A$2:$A$412,0))</f>
        <v>0.875</v>
      </c>
      <c r="R675" t="str">
        <f>INDEX(lehmad!F$2:F$412,MATCH(klypsid!$B675,lehmad!$A$2:$A$412,0))</f>
        <v>DYNASTY-ET</v>
      </c>
      <c r="S675">
        <f>INDEX(lehmad!H$2:H$412,MATCH(klypsid!$B675,lehmad!$A$2:$A$412,0))</f>
        <v>124</v>
      </c>
      <c r="T675">
        <f>INDEX(lehmad!K$2:K$412,MATCH(klypsid!$B675,lehmad!$A$2:$A$412,0))</f>
        <v>108</v>
      </c>
      <c r="U675" s="4">
        <f t="shared" si="20"/>
        <v>1</v>
      </c>
      <c r="V675">
        <f t="shared" si="21"/>
        <v>18</v>
      </c>
    </row>
    <row r="676" spans="1:22" x14ac:dyDescent="0.25">
      <c r="A676">
        <v>3301</v>
      </c>
      <c r="B676" t="str">
        <f>"E"&amp;A676</f>
        <v>E3301</v>
      </c>
      <c r="C676" t="s">
        <v>14</v>
      </c>
      <c r="D676">
        <v>2</v>
      </c>
      <c r="E676">
        <f>IF(D676&lt;4,D676,4)</f>
        <v>2</v>
      </c>
      <c r="F676" s="1">
        <v>39582</v>
      </c>
      <c r="G676" s="1">
        <v>39631</v>
      </c>
      <c r="H676" s="3">
        <f>G676-F676</f>
        <v>49</v>
      </c>
      <c r="I676" s="3">
        <f>IF(H676&lt;=60,1,IF(H676&lt;=150,2,3))</f>
        <v>1</v>
      </c>
      <c r="J676">
        <v>60</v>
      </c>
      <c r="K676">
        <v>2.74</v>
      </c>
      <c r="L676">
        <v>3.04</v>
      </c>
      <c r="M676">
        <v>611</v>
      </c>
      <c r="N676">
        <f>LOG(M676/100,2)+3</f>
        <v>5.611172380044005</v>
      </c>
      <c r="O676">
        <f>INDEX(lehmad!B$2:B$412,MATCH(klypsid!$B676,lehmad!$A$2:$A$412,0))</f>
        <v>38371</v>
      </c>
      <c r="P676">
        <f>INDEX(lehmad!D$2:D$412,MATCH(klypsid!$B676,lehmad!$A$2:$A$412,0))</f>
        <v>107</v>
      </c>
      <c r="Q676">
        <f>INDEX(lehmad!E$2:E$412,MATCH(klypsid!$B676,lehmad!$A$2:$A$412,0))</f>
        <v>0.875</v>
      </c>
      <c r="R676" t="str">
        <f>INDEX(lehmad!F$2:F$412,MATCH(klypsid!$B676,lehmad!$A$2:$A$412,0))</f>
        <v>DYNASTY-ET</v>
      </c>
      <c r="S676">
        <f>INDEX(lehmad!H$2:H$412,MATCH(klypsid!$B676,lehmad!$A$2:$A$412,0))</f>
        <v>124</v>
      </c>
      <c r="T676">
        <f>INDEX(lehmad!K$2:K$412,MATCH(klypsid!$B676,lehmad!$A$2:$A$412,0))</f>
        <v>108</v>
      </c>
      <c r="U676" s="4">
        <f t="shared" si="20"/>
        <v>2</v>
      </c>
      <c r="V676">
        <f t="shared" si="21"/>
        <v>31</v>
      </c>
    </row>
    <row r="677" spans="1:22" x14ac:dyDescent="0.25">
      <c r="A677">
        <v>3301</v>
      </c>
      <c r="B677" t="str">
        <f>"E"&amp;A677</f>
        <v>E3301</v>
      </c>
      <c r="C677" t="s">
        <v>14</v>
      </c>
      <c r="D677">
        <v>2</v>
      </c>
      <c r="E677">
        <f>IF(D677&lt;4,D677,4)</f>
        <v>2</v>
      </c>
      <c r="F677" s="1">
        <v>39582</v>
      </c>
      <c r="G677" s="1">
        <v>39663</v>
      </c>
      <c r="H677" s="3">
        <f>G677-F677</f>
        <v>81</v>
      </c>
      <c r="I677" s="3">
        <f>IF(H677&lt;=60,1,IF(H677&lt;=150,2,3))</f>
        <v>2</v>
      </c>
      <c r="J677">
        <v>58.5</v>
      </c>
      <c r="K677">
        <v>3.35</v>
      </c>
      <c r="L677">
        <v>2.81</v>
      </c>
      <c r="M677">
        <v>73</v>
      </c>
      <c r="N677">
        <f>LOG(M677/100,2)+3</f>
        <v>2.5459683691052923</v>
      </c>
      <c r="O677">
        <f>INDEX(lehmad!B$2:B$412,MATCH(klypsid!$B677,lehmad!$A$2:$A$412,0))</f>
        <v>38371</v>
      </c>
      <c r="P677">
        <f>INDEX(lehmad!D$2:D$412,MATCH(klypsid!$B677,lehmad!$A$2:$A$412,0))</f>
        <v>107</v>
      </c>
      <c r="Q677">
        <f>INDEX(lehmad!E$2:E$412,MATCH(klypsid!$B677,lehmad!$A$2:$A$412,0))</f>
        <v>0.875</v>
      </c>
      <c r="R677" t="str">
        <f>INDEX(lehmad!F$2:F$412,MATCH(klypsid!$B677,lehmad!$A$2:$A$412,0))</f>
        <v>DYNASTY-ET</v>
      </c>
      <c r="S677">
        <f>INDEX(lehmad!H$2:H$412,MATCH(klypsid!$B677,lehmad!$A$2:$A$412,0))</f>
        <v>124</v>
      </c>
      <c r="T677">
        <f>INDEX(lehmad!K$2:K$412,MATCH(klypsid!$B677,lehmad!$A$2:$A$412,0))</f>
        <v>108</v>
      </c>
      <c r="U677" s="4">
        <f t="shared" si="20"/>
        <v>3</v>
      </c>
      <c r="V677">
        <f t="shared" si="21"/>
        <v>32</v>
      </c>
    </row>
    <row r="678" spans="1:22" x14ac:dyDescent="0.25">
      <c r="A678">
        <v>3301</v>
      </c>
      <c r="B678" t="str">
        <f>"E"&amp;A678</f>
        <v>E3301</v>
      </c>
      <c r="C678" t="s">
        <v>14</v>
      </c>
      <c r="D678">
        <v>2</v>
      </c>
      <c r="E678">
        <f>IF(D678&lt;4,D678,4)</f>
        <v>2</v>
      </c>
      <c r="F678" s="1">
        <v>39582</v>
      </c>
      <c r="G678" s="1">
        <v>39693</v>
      </c>
      <c r="H678" s="3">
        <f>G678-F678</f>
        <v>111</v>
      </c>
      <c r="I678" s="3">
        <f>IF(H678&lt;=60,1,IF(H678&lt;=150,2,3))</f>
        <v>2</v>
      </c>
      <c r="J678">
        <v>45</v>
      </c>
      <c r="K678">
        <v>2.33</v>
      </c>
      <c r="L678">
        <v>3.06</v>
      </c>
      <c r="M678">
        <v>135</v>
      </c>
      <c r="N678">
        <f>LOG(M678/100,2)+3</f>
        <v>3.4329594072761065</v>
      </c>
      <c r="O678">
        <f>INDEX(lehmad!B$2:B$412,MATCH(klypsid!$B678,lehmad!$A$2:$A$412,0))</f>
        <v>38371</v>
      </c>
      <c r="P678">
        <f>INDEX(lehmad!D$2:D$412,MATCH(klypsid!$B678,lehmad!$A$2:$A$412,0))</f>
        <v>107</v>
      </c>
      <c r="Q678">
        <f>INDEX(lehmad!E$2:E$412,MATCH(klypsid!$B678,lehmad!$A$2:$A$412,0))</f>
        <v>0.875</v>
      </c>
      <c r="R678" t="str">
        <f>INDEX(lehmad!F$2:F$412,MATCH(klypsid!$B678,lehmad!$A$2:$A$412,0))</f>
        <v>DYNASTY-ET</v>
      </c>
      <c r="S678">
        <f>INDEX(lehmad!H$2:H$412,MATCH(klypsid!$B678,lehmad!$A$2:$A$412,0))</f>
        <v>124</v>
      </c>
      <c r="T678">
        <f>INDEX(lehmad!K$2:K$412,MATCH(klypsid!$B678,lehmad!$A$2:$A$412,0))</f>
        <v>108</v>
      </c>
      <c r="U678" s="4">
        <f t="shared" si="20"/>
        <v>4</v>
      </c>
      <c r="V678">
        <f t="shared" si="21"/>
        <v>30</v>
      </c>
    </row>
    <row r="679" spans="1:22" x14ac:dyDescent="0.25">
      <c r="A679">
        <v>3301</v>
      </c>
      <c r="B679" t="str">
        <f>"E"&amp;A679</f>
        <v>E3301</v>
      </c>
      <c r="C679" t="s">
        <v>14</v>
      </c>
      <c r="D679">
        <v>2</v>
      </c>
      <c r="E679">
        <f>IF(D679&lt;4,D679,4)</f>
        <v>2</v>
      </c>
      <c r="F679" s="1">
        <v>39582</v>
      </c>
      <c r="G679" s="1">
        <v>39722</v>
      </c>
      <c r="H679" s="3">
        <f>G679-F679</f>
        <v>140</v>
      </c>
      <c r="I679" s="3">
        <f>IF(H679&lt;=60,1,IF(H679&lt;=150,2,3))</f>
        <v>2</v>
      </c>
      <c r="J679">
        <v>50.5</v>
      </c>
      <c r="K679">
        <v>3.01</v>
      </c>
      <c r="L679">
        <v>3.21</v>
      </c>
      <c r="M679">
        <v>45</v>
      </c>
      <c r="N679">
        <f>LOG(M679/100,2)+3</f>
        <v>1.84799690655495</v>
      </c>
      <c r="O679">
        <f>INDEX(lehmad!B$2:B$412,MATCH(klypsid!$B679,lehmad!$A$2:$A$412,0))</f>
        <v>38371</v>
      </c>
      <c r="P679">
        <f>INDEX(lehmad!D$2:D$412,MATCH(klypsid!$B679,lehmad!$A$2:$A$412,0))</f>
        <v>107</v>
      </c>
      <c r="Q679">
        <f>INDEX(lehmad!E$2:E$412,MATCH(klypsid!$B679,lehmad!$A$2:$A$412,0))</f>
        <v>0.875</v>
      </c>
      <c r="R679" t="str">
        <f>INDEX(lehmad!F$2:F$412,MATCH(klypsid!$B679,lehmad!$A$2:$A$412,0))</f>
        <v>DYNASTY-ET</v>
      </c>
      <c r="S679">
        <f>INDEX(lehmad!H$2:H$412,MATCH(klypsid!$B679,lehmad!$A$2:$A$412,0))</f>
        <v>124</v>
      </c>
      <c r="T679">
        <f>INDEX(lehmad!K$2:K$412,MATCH(klypsid!$B679,lehmad!$A$2:$A$412,0))</f>
        <v>108</v>
      </c>
      <c r="U679" s="4">
        <f t="shared" si="20"/>
        <v>5</v>
      </c>
      <c r="V679">
        <f t="shared" si="21"/>
        <v>29</v>
      </c>
    </row>
    <row r="680" spans="1:22" x14ac:dyDescent="0.25">
      <c r="A680">
        <v>3301</v>
      </c>
      <c r="B680" t="str">
        <f>"E"&amp;A680</f>
        <v>E3301</v>
      </c>
      <c r="C680" t="s">
        <v>14</v>
      </c>
      <c r="D680">
        <v>2</v>
      </c>
      <c r="E680">
        <f>IF(D680&lt;4,D680,4)</f>
        <v>2</v>
      </c>
      <c r="F680" s="1">
        <v>39582</v>
      </c>
      <c r="G680" s="1">
        <v>39754</v>
      </c>
      <c r="H680" s="3">
        <f>G680-F680</f>
        <v>172</v>
      </c>
      <c r="I680" s="3">
        <f>IF(H680&lt;=60,1,IF(H680&lt;=150,2,3))</f>
        <v>3</v>
      </c>
      <c r="J680">
        <v>45.5</v>
      </c>
      <c r="K680">
        <v>3.01</v>
      </c>
      <c r="L680">
        <v>3.01</v>
      </c>
      <c r="M680">
        <v>54</v>
      </c>
      <c r="N680">
        <f>LOG(M680/100,2)+3</f>
        <v>2.1110313123887439</v>
      </c>
      <c r="O680">
        <f>INDEX(lehmad!B$2:B$412,MATCH(klypsid!$B680,lehmad!$A$2:$A$412,0))</f>
        <v>38371</v>
      </c>
      <c r="P680">
        <f>INDEX(lehmad!D$2:D$412,MATCH(klypsid!$B680,lehmad!$A$2:$A$412,0))</f>
        <v>107</v>
      </c>
      <c r="Q680">
        <f>INDEX(lehmad!E$2:E$412,MATCH(klypsid!$B680,lehmad!$A$2:$A$412,0))</f>
        <v>0.875</v>
      </c>
      <c r="R680" t="str">
        <f>INDEX(lehmad!F$2:F$412,MATCH(klypsid!$B680,lehmad!$A$2:$A$412,0))</f>
        <v>DYNASTY-ET</v>
      </c>
      <c r="S680">
        <f>INDEX(lehmad!H$2:H$412,MATCH(klypsid!$B680,lehmad!$A$2:$A$412,0))</f>
        <v>124</v>
      </c>
      <c r="T680">
        <f>INDEX(lehmad!K$2:K$412,MATCH(klypsid!$B680,lehmad!$A$2:$A$412,0))</f>
        <v>108</v>
      </c>
      <c r="U680" s="4">
        <f t="shared" si="20"/>
        <v>6</v>
      </c>
      <c r="V680">
        <f t="shared" si="21"/>
        <v>32</v>
      </c>
    </row>
    <row r="681" spans="1:22" x14ac:dyDescent="0.25">
      <c r="A681">
        <v>3301</v>
      </c>
      <c r="B681" t="str">
        <f>"E"&amp;A681</f>
        <v>E3301</v>
      </c>
      <c r="C681" t="s">
        <v>14</v>
      </c>
      <c r="D681">
        <v>2</v>
      </c>
      <c r="E681">
        <f>IF(D681&lt;4,D681,4)</f>
        <v>2</v>
      </c>
      <c r="F681" s="1">
        <v>39582</v>
      </c>
      <c r="G681" s="1">
        <v>39783</v>
      </c>
      <c r="H681" s="3">
        <f>G681-F681</f>
        <v>201</v>
      </c>
      <c r="I681" s="3">
        <f>IF(H681&lt;=60,1,IF(H681&lt;=150,2,3))</f>
        <v>3</v>
      </c>
      <c r="J681">
        <v>38.700000000000003</v>
      </c>
      <c r="K681">
        <v>3.6</v>
      </c>
      <c r="L681">
        <v>3.3</v>
      </c>
      <c r="M681">
        <v>126</v>
      </c>
      <c r="N681">
        <f>LOG(M681/100,2)+3</f>
        <v>3.333423733725192</v>
      </c>
      <c r="O681">
        <f>INDEX(lehmad!B$2:B$412,MATCH(klypsid!$B681,lehmad!$A$2:$A$412,0))</f>
        <v>38371</v>
      </c>
      <c r="P681">
        <f>INDEX(lehmad!D$2:D$412,MATCH(klypsid!$B681,lehmad!$A$2:$A$412,0))</f>
        <v>107</v>
      </c>
      <c r="Q681">
        <f>INDEX(lehmad!E$2:E$412,MATCH(klypsid!$B681,lehmad!$A$2:$A$412,0))</f>
        <v>0.875</v>
      </c>
      <c r="R681" t="str">
        <f>INDEX(lehmad!F$2:F$412,MATCH(klypsid!$B681,lehmad!$A$2:$A$412,0))</f>
        <v>DYNASTY-ET</v>
      </c>
      <c r="S681">
        <f>INDEX(lehmad!H$2:H$412,MATCH(klypsid!$B681,lehmad!$A$2:$A$412,0))</f>
        <v>124</v>
      </c>
      <c r="T681">
        <f>INDEX(lehmad!K$2:K$412,MATCH(klypsid!$B681,lehmad!$A$2:$A$412,0))</f>
        <v>108</v>
      </c>
      <c r="U681" s="4">
        <f t="shared" si="20"/>
        <v>7</v>
      </c>
      <c r="V681">
        <f t="shared" si="21"/>
        <v>29</v>
      </c>
    </row>
    <row r="682" spans="1:22" x14ac:dyDescent="0.25">
      <c r="A682">
        <v>3301</v>
      </c>
      <c r="B682" t="str">
        <f>"E"&amp;A682</f>
        <v>E3301</v>
      </c>
      <c r="C682" t="s">
        <v>14</v>
      </c>
      <c r="D682">
        <v>2</v>
      </c>
      <c r="E682">
        <f>IF(D682&lt;4,D682,4)</f>
        <v>2</v>
      </c>
      <c r="F682" s="1">
        <v>39582</v>
      </c>
      <c r="G682" s="1">
        <v>39817</v>
      </c>
      <c r="H682" s="3">
        <f>G682-F682</f>
        <v>235</v>
      </c>
      <c r="I682" s="3">
        <f>IF(H682&lt;=60,1,IF(H682&lt;=150,2,3))</f>
        <v>3</v>
      </c>
      <c r="J682">
        <v>38.5</v>
      </c>
      <c r="K682">
        <v>2.63</v>
      </c>
      <c r="L682">
        <v>3.23</v>
      </c>
      <c r="M682">
        <v>32</v>
      </c>
      <c r="N682">
        <f>LOG(M682/100,2)+3</f>
        <v>1.3561438102252752</v>
      </c>
      <c r="O682">
        <f>INDEX(lehmad!B$2:B$412,MATCH(klypsid!$B682,lehmad!$A$2:$A$412,0))</f>
        <v>38371</v>
      </c>
      <c r="P682">
        <f>INDEX(lehmad!D$2:D$412,MATCH(klypsid!$B682,lehmad!$A$2:$A$412,0))</f>
        <v>107</v>
      </c>
      <c r="Q682">
        <f>INDEX(lehmad!E$2:E$412,MATCH(klypsid!$B682,lehmad!$A$2:$A$412,0))</f>
        <v>0.875</v>
      </c>
      <c r="R682" t="str">
        <f>INDEX(lehmad!F$2:F$412,MATCH(klypsid!$B682,lehmad!$A$2:$A$412,0))</f>
        <v>DYNASTY-ET</v>
      </c>
      <c r="S682">
        <f>INDEX(lehmad!H$2:H$412,MATCH(klypsid!$B682,lehmad!$A$2:$A$412,0))</f>
        <v>124</v>
      </c>
      <c r="T682">
        <f>INDEX(lehmad!K$2:K$412,MATCH(klypsid!$B682,lehmad!$A$2:$A$412,0))</f>
        <v>108</v>
      </c>
      <c r="U682" s="4">
        <f t="shared" si="20"/>
        <v>8</v>
      </c>
      <c r="V682">
        <f t="shared" si="21"/>
        <v>34</v>
      </c>
    </row>
    <row r="683" spans="1:22" x14ac:dyDescent="0.25">
      <c r="A683">
        <v>3301</v>
      </c>
      <c r="B683" t="str">
        <f>"E"&amp;A683</f>
        <v>E3301</v>
      </c>
      <c r="C683" t="s">
        <v>14</v>
      </c>
      <c r="D683">
        <v>2</v>
      </c>
      <c r="E683">
        <f>IF(D683&lt;4,D683,4)</f>
        <v>2</v>
      </c>
      <c r="F683" s="1">
        <v>39582</v>
      </c>
      <c r="G683" s="1">
        <v>39845</v>
      </c>
      <c r="H683" s="3">
        <f>G683-F683</f>
        <v>263</v>
      </c>
      <c r="I683" s="3">
        <f>IF(H683&lt;=60,1,IF(H683&lt;=150,2,3))</f>
        <v>3</v>
      </c>
      <c r="J683">
        <v>33.6</v>
      </c>
      <c r="K683">
        <v>3.44</v>
      </c>
      <c r="L683">
        <v>3.44</v>
      </c>
      <c r="M683">
        <v>75</v>
      </c>
      <c r="N683">
        <f>LOG(M683/100,2)+3</f>
        <v>2.5849625007211561</v>
      </c>
      <c r="O683">
        <f>INDEX(lehmad!B$2:B$412,MATCH(klypsid!$B683,lehmad!$A$2:$A$412,0))</f>
        <v>38371</v>
      </c>
      <c r="P683">
        <f>INDEX(lehmad!D$2:D$412,MATCH(klypsid!$B683,lehmad!$A$2:$A$412,0))</f>
        <v>107</v>
      </c>
      <c r="Q683">
        <f>INDEX(lehmad!E$2:E$412,MATCH(klypsid!$B683,lehmad!$A$2:$A$412,0))</f>
        <v>0.875</v>
      </c>
      <c r="R683" t="str">
        <f>INDEX(lehmad!F$2:F$412,MATCH(klypsid!$B683,lehmad!$A$2:$A$412,0))</f>
        <v>DYNASTY-ET</v>
      </c>
      <c r="S683">
        <f>INDEX(lehmad!H$2:H$412,MATCH(klypsid!$B683,lehmad!$A$2:$A$412,0))</f>
        <v>124</v>
      </c>
      <c r="T683">
        <f>INDEX(lehmad!K$2:K$412,MATCH(klypsid!$B683,lehmad!$A$2:$A$412,0))</f>
        <v>108</v>
      </c>
      <c r="U683" s="4">
        <f t="shared" si="20"/>
        <v>9</v>
      </c>
      <c r="V683">
        <f t="shared" si="21"/>
        <v>28</v>
      </c>
    </row>
    <row r="684" spans="1:22" x14ac:dyDescent="0.25">
      <c r="A684">
        <v>3301</v>
      </c>
      <c r="B684" t="str">
        <f>"E"&amp;A684</f>
        <v>E3301</v>
      </c>
      <c r="C684" t="s">
        <v>14</v>
      </c>
      <c r="D684">
        <v>2</v>
      </c>
      <c r="E684">
        <f>IF(D684&lt;4,D684,4)</f>
        <v>2</v>
      </c>
      <c r="F684" s="1">
        <v>39582</v>
      </c>
      <c r="G684" s="1">
        <v>39875</v>
      </c>
      <c r="H684" s="3">
        <f>G684-F684</f>
        <v>293</v>
      </c>
      <c r="I684" s="3">
        <f>IF(H684&lt;=60,1,IF(H684&lt;=150,2,3))</f>
        <v>3</v>
      </c>
      <c r="J684">
        <v>31</v>
      </c>
      <c r="K684">
        <v>3.97</v>
      </c>
      <c r="L684">
        <v>3.42</v>
      </c>
      <c r="M684">
        <v>78</v>
      </c>
      <c r="N684">
        <f>LOG(M684/100,2)+3</f>
        <v>2.6415460290875235</v>
      </c>
      <c r="O684">
        <f>INDEX(lehmad!B$2:B$412,MATCH(klypsid!$B684,lehmad!$A$2:$A$412,0))</f>
        <v>38371</v>
      </c>
      <c r="P684">
        <f>INDEX(lehmad!D$2:D$412,MATCH(klypsid!$B684,lehmad!$A$2:$A$412,0))</f>
        <v>107</v>
      </c>
      <c r="Q684">
        <f>INDEX(lehmad!E$2:E$412,MATCH(klypsid!$B684,lehmad!$A$2:$A$412,0))</f>
        <v>0.875</v>
      </c>
      <c r="R684" t="str">
        <f>INDEX(lehmad!F$2:F$412,MATCH(klypsid!$B684,lehmad!$A$2:$A$412,0))</f>
        <v>DYNASTY-ET</v>
      </c>
      <c r="S684">
        <f>INDEX(lehmad!H$2:H$412,MATCH(klypsid!$B684,lehmad!$A$2:$A$412,0))</f>
        <v>124</v>
      </c>
      <c r="T684">
        <f>INDEX(lehmad!K$2:K$412,MATCH(klypsid!$B684,lehmad!$A$2:$A$412,0))</f>
        <v>108</v>
      </c>
      <c r="U684" s="4">
        <f t="shared" si="20"/>
        <v>10</v>
      </c>
      <c r="V684">
        <f t="shared" si="21"/>
        <v>30</v>
      </c>
    </row>
    <row r="685" spans="1:22" x14ac:dyDescent="0.25">
      <c r="A685">
        <v>3302</v>
      </c>
      <c r="B685" t="str">
        <f>"E"&amp;A685</f>
        <v>E3302</v>
      </c>
      <c r="C685" t="s">
        <v>30</v>
      </c>
      <c r="D685">
        <v>1</v>
      </c>
      <c r="E685">
        <f>IF(D685&lt;4,D685,4)</f>
        <v>1</v>
      </c>
      <c r="F685" s="1">
        <v>39151</v>
      </c>
      <c r="G685" s="1">
        <v>39173</v>
      </c>
      <c r="H685" s="3">
        <f>G685-F685</f>
        <v>22</v>
      </c>
      <c r="I685" s="3">
        <f>IF(H685&lt;=60,1,IF(H685&lt;=150,2,3))</f>
        <v>1</v>
      </c>
      <c r="J685">
        <v>36.299999999999997</v>
      </c>
      <c r="K685">
        <v>3.92</v>
      </c>
      <c r="L685">
        <v>3.14</v>
      </c>
      <c r="M685">
        <v>69</v>
      </c>
      <c r="N685">
        <f>LOG(M685/100,2)+3</f>
        <v>2.4646682670034443</v>
      </c>
      <c r="O685">
        <f>INDEX(lehmad!B$2:B$412,MATCH(klypsid!$B685,lehmad!$A$2:$A$412,0))</f>
        <v>38373</v>
      </c>
      <c r="P685">
        <f>INDEX(lehmad!D$2:D$412,MATCH(klypsid!$B685,lehmad!$A$2:$A$412,0))</f>
        <v>106</v>
      </c>
      <c r="Q685">
        <f>INDEX(lehmad!E$2:E$412,MATCH(klypsid!$B685,lehmad!$A$2:$A$412,0))</f>
        <v>1</v>
      </c>
      <c r="R685" t="str">
        <f>INDEX(lehmad!F$2:F$412,MATCH(klypsid!$B685,lehmad!$A$2:$A$412,0))</f>
        <v>DYNASTY-ET</v>
      </c>
      <c r="S685">
        <f>INDEX(lehmad!H$2:H$412,MATCH(klypsid!$B685,lehmad!$A$2:$A$412,0))</f>
        <v>124</v>
      </c>
      <c r="T685">
        <f>INDEX(lehmad!K$2:K$412,MATCH(klypsid!$B685,lehmad!$A$2:$A$412,0))</f>
        <v>108</v>
      </c>
      <c r="U685" s="4">
        <f t="shared" si="20"/>
        <v>1</v>
      </c>
      <c r="V685">
        <f t="shared" si="21"/>
        <v>22</v>
      </c>
    </row>
    <row r="686" spans="1:22" x14ac:dyDescent="0.25">
      <c r="A686">
        <v>3302</v>
      </c>
      <c r="B686" t="str">
        <f>"E"&amp;A686</f>
        <v>E3302</v>
      </c>
      <c r="C686" t="s">
        <v>30</v>
      </c>
      <c r="D686">
        <v>1</v>
      </c>
      <c r="E686">
        <f>IF(D686&lt;4,D686,4)</f>
        <v>1</v>
      </c>
      <c r="F686" s="1">
        <v>39151</v>
      </c>
      <c r="G686" s="1">
        <v>39204</v>
      </c>
      <c r="H686" s="3">
        <f>G686-F686</f>
        <v>53</v>
      </c>
      <c r="I686" s="3">
        <f>IF(H686&lt;=60,1,IF(H686&lt;=150,2,3))</f>
        <v>1</v>
      </c>
      <c r="J686">
        <v>41.7</v>
      </c>
      <c r="K686">
        <v>3.42</v>
      </c>
      <c r="L686">
        <v>3.07</v>
      </c>
      <c r="M686">
        <v>304</v>
      </c>
      <c r="N686">
        <f>LOG(M686/100,2)+3</f>
        <v>4.6040713236688608</v>
      </c>
      <c r="O686">
        <f>INDEX(lehmad!B$2:B$412,MATCH(klypsid!$B686,lehmad!$A$2:$A$412,0))</f>
        <v>38373</v>
      </c>
      <c r="P686">
        <f>INDEX(lehmad!D$2:D$412,MATCH(klypsid!$B686,lehmad!$A$2:$A$412,0))</f>
        <v>106</v>
      </c>
      <c r="Q686">
        <f>INDEX(lehmad!E$2:E$412,MATCH(klypsid!$B686,lehmad!$A$2:$A$412,0))</f>
        <v>1</v>
      </c>
      <c r="R686" t="str">
        <f>INDEX(lehmad!F$2:F$412,MATCH(klypsid!$B686,lehmad!$A$2:$A$412,0))</f>
        <v>DYNASTY-ET</v>
      </c>
      <c r="S686">
        <f>INDEX(lehmad!H$2:H$412,MATCH(klypsid!$B686,lehmad!$A$2:$A$412,0))</f>
        <v>124</v>
      </c>
      <c r="T686">
        <f>INDEX(lehmad!K$2:K$412,MATCH(klypsid!$B686,lehmad!$A$2:$A$412,0))</f>
        <v>108</v>
      </c>
      <c r="U686" s="4">
        <f t="shared" si="20"/>
        <v>2</v>
      </c>
      <c r="V686">
        <f t="shared" si="21"/>
        <v>31</v>
      </c>
    </row>
    <row r="687" spans="1:22" x14ac:dyDescent="0.25">
      <c r="A687">
        <v>3302</v>
      </c>
      <c r="B687" t="str">
        <f>"E"&amp;A687</f>
        <v>E3302</v>
      </c>
      <c r="C687" t="s">
        <v>30</v>
      </c>
      <c r="D687">
        <v>1</v>
      </c>
      <c r="E687">
        <f>IF(D687&lt;4,D687,4)</f>
        <v>1</v>
      </c>
      <c r="F687" s="1">
        <v>39151</v>
      </c>
      <c r="G687" s="1">
        <v>39236</v>
      </c>
      <c r="H687" s="3">
        <f>G687-F687</f>
        <v>85</v>
      </c>
      <c r="I687" s="3">
        <f>IF(H687&lt;=60,1,IF(H687&lt;=150,2,3))</f>
        <v>2</v>
      </c>
      <c r="J687">
        <v>38.9</v>
      </c>
      <c r="K687">
        <v>1.68</v>
      </c>
      <c r="L687">
        <v>3.25</v>
      </c>
      <c r="M687">
        <v>196</v>
      </c>
      <c r="N687">
        <f>LOG(M687/100,2)+3</f>
        <v>3.9708536543404835</v>
      </c>
      <c r="O687">
        <f>INDEX(lehmad!B$2:B$412,MATCH(klypsid!$B687,lehmad!$A$2:$A$412,0))</f>
        <v>38373</v>
      </c>
      <c r="P687">
        <f>INDEX(lehmad!D$2:D$412,MATCH(klypsid!$B687,lehmad!$A$2:$A$412,0))</f>
        <v>106</v>
      </c>
      <c r="Q687">
        <f>INDEX(lehmad!E$2:E$412,MATCH(klypsid!$B687,lehmad!$A$2:$A$412,0))</f>
        <v>1</v>
      </c>
      <c r="R687" t="str">
        <f>INDEX(lehmad!F$2:F$412,MATCH(klypsid!$B687,lehmad!$A$2:$A$412,0))</f>
        <v>DYNASTY-ET</v>
      </c>
      <c r="S687">
        <f>INDEX(lehmad!H$2:H$412,MATCH(klypsid!$B687,lehmad!$A$2:$A$412,0))</f>
        <v>124</v>
      </c>
      <c r="T687">
        <f>INDEX(lehmad!K$2:K$412,MATCH(klypsid!$B687,lehmad!$A$2:$A$412,0))</f>
        <v>108</v>
      </c>
      <c r="U687" s="4">
        <f t="shared" si="20"/>
        <v>3</v>
      </c>
      <c r="V687">
        <f t="shared" si="21"/>
        <v>32</v>
      </c>
    </row>
    <row r="688" spans="1:22" x14ac:dyDescent="0.25">
      <c r="A688">
        <v>3302</v>
      </c>
      <c r="B688" t="str">
        <f>"E"&amp;A688</f>
        <v>E3302</v>
      </c>
      <c r="C688" t="s">
        <v>30</v>
      </c>
      <c r="D688">
        <v>1</v>
      </c>
      <c r="E688">
        <f>IF(D688&lt;4,D688,4)</f>
        <v>1</v>
      </c>
      <c r="F688" s="1">
        <v>39151</v>
      </c>
      <c r="G688" s="1">
        <v>39266</v>
      </c>
      <c r="H688" s="3">
        <f>G688-F688</f>
        <v>115</v>
      </c>
      <c r="I688" s="3">
        <f>IF(H688&lt;=60,1,IF(H688&lt;=150,2,3))</f>
        <v>2</v>
      </c>
      <c r="J688">
        <v>39.6</v>
      </c>
      <c r="K688">
        <v>1.99</v>
      </c>
      <c r="L688">
        <v>3.52</v>
      </c>
      <c r="M688">
        <v>167</v>
      </c>
      <c r="N688">
        <f>LOG(M688/100,2)+3</f>
        <v>3.7398481026993275</v>
      </c>
      <c r="O688">
        <f>INDEX(lehmad!B$2:B$412,MATCH(klypsid!$B688,lehmad!$A$2:$A$412,0))</f>
        <v>38373</v>
      </c>
      <c r="P688">
        <f>INDEX(lehmad!D$2:D$412,MATCH(klypsid!$B688,lehmad!$A$2:$A$412,0))</f>
        <v>106</v>
      </c>
      <c r="Q688">
        <f>INDEX(lehmad!E$2:E$412,MATCH(klypsid!$B688,lehmad!$A$2:$A$412,0))</f>
        <v>1</v>
      </c>
      <c r="R688" t="str">
        <f>INDEX(lehmad!F$2:F$412,MATCH(klypsid!$B688,lehmad!$A$2:$A$412,0))</f>
        <v>DYNASTY-ET</v>
      </c>
      <c r="S688">
        <f>INDEX(lehmad!H$2:H$412,MATCH(klypsid!$B688,lehmad!$A$2:$A$412,0))</f>
        <v>124</v>
      </c>
      <c r="T688">
        <f>INDEX(lehmad!K$2:K$412,MATCH(klypsid!$B688,lehmad!$A$2:$A$412,0))</f>
        <v>108</v>
      </c>
      <c r="U688" s="4">
        <f t="shared" si="20"/>
        <v>4</v>
      </c>
      <c r="V688">
        <f t="shared" si="21"/>
        <v>30</v>
      </c>
    </row>
    <row r="689" spans="1:22" x14ac:dyDescent="0.25">
      <c r="A689">
        <v>3302</v>
      </c>
      <c r="B689" t="str">
        <f>"E"&amp;A689</f>
        <v>E3302</v>
      </c>
      <c r="C689" t="s">
        <v>30</v>
      </c>
      <c r="D689">
        <v>1</v>
      </c>
      <c r="E689">
        <f>IF(D689&lt;4,D689,4)</f>
        <v>1</v>
      </c>
      <c r="F689" s="1">
        <v>39151</v>
      </c>
      <c r="G689" s="1">
        <v>39295</v>
      </c>
      <c r="H689" s="3">
        <f>G689-F689</f>
        <v>144</v>
      </c>
      <c r="I689" s="3">
        <f>IF(H689&lt;=60,1,IF(H689&lt;=150,2,3))</f>
        <v>2</v>
      </c>
      <c r="J689">
        <v>34.5</v>
      </c>
      <c r="K689">
        <v>2.2999999999999998</v>
      </c>
      <c r="L689">
        <v>3.68</v>
      </c>
      <c r="M689">
        <v>221</v>
      </c>
      <c r="N689">
        <f>LOG(M689/100,2)+3</f>
        <v>4.1440463696167065</v>
      </c>
      <c r="O689">
        <f>INDEX(lehmad!B$2:B$412,MATCH(klypsid!$B689,lehmad!$A$2:$A$412,0))</f>
        <v>38373</v>
      </c>
      <c r="P689">
        <f>INDEX(lehmad!D$2:D$412,MATCH(klypsid!$B689,lehmad!$A$2:$A$412,0))</f>
        <v>106</v>
      </c>
      <c r="Q689">
        <f>INDEX(lehmad!E$2:E$412,MATCH(klypsid!$B689,lehmad!$A$2:$A$412,0))</f>
        <v>1</v>
      </c>
      <c r="R689" t="str">
        <f>INDEX(lehmad!F$2:F$412,MATCH(klypsid!$B689,lehmad!$A$2:$A$412,0))</f>
        <v>DYNASTY-ET</v>
      </c>
      <c r="S689">
        <f>INDEX(lehmad!H$2:H$412,MATCH(klypsid!$B689,lehmad!$A$2:$A$412,0))</f>
        <v>124</v>
      </c>
      <c r="T689">
        <f>INDEX(lehmad!K$2:K$412,MATCH(klypsid!$B689,lehmad!$A$2:$A$412,0))</f>
        <v>108</v>
      </c>
      <c r="U689" s="4">
        <f t="shared" si="20"/>
        <v>5</v>
      </c>
      <c r="V689">
        <f t="shared" si="21"/>
        <v>29</v>
      </c>
    </row>
    <row r="690" spans="1:22" x14ac:dyDescent="0.25">
      <c r="A690">
        <v>3302</v>
      </c>
      <c r="B690" t="str">
        <f>"E"&amp;A690</f>
        <v>E3302</v>
      </c>
      <c r="C690" t="s">
        <v>30</v>
      </c>
      <c r="D690">
        <v>1</v>
      </c>
      <c r="E690">
        <f>IF(D690&lt;4,D690,4)</f>
        <v>1</v>
      </c>
      <c r="F690" s="1">
        <v>39151</v>
      </c>
      <c r="G690" s="1">
        <v>39328</v>
      </c>
      <c r="H690" s="3">
        <f>G690-F690</f>
        <v>177</v>
      </c>
      <c r="I690" s="3">
        <f>IF(H690&lt;=60,1,IF(H690&lt;=150,2,3))</f>
        <v>3</v>
      </c>
      <c r="J690">
        <v>34.6</v>
      </c>
      <c r="K690">
        <v>2.15</v>
      </c>
      <c r="L690">
        <v>3.72</v>
      </c>
      <c r="M690">
        <v>172</v>
      </c>
      <c r="N690">
        <f>LOG(M690/100,2)+3</f>
        <v>3.7824085649273735</v>
      </c>
      <c r="O690">
        <f>INDEX(lehmad!B$2:B$412,MATCH(klypsid!$B690,lehmad!$A$2:$A$412,0))</f>
        <v>38373</v>
      </c>
      <c r="P690">
        <f>INDEX(lehmad!D$2:D$412,MATCH(klypsid!$B690,lehmad!$A$2:$A$412,0))</f>
        <v>106</v>
      </c>
      <c r="Q690">
        <f>INDEX(lehmad!E$2:E$412,MATCH(klypsid!$B690,lehmad!$A$2:$A$412,0))</f>
        <v>1</v>
      </c>
      <c r="R690" t="str">
        <f>INDEX(lehmad!F$2:F$412,MATCH(klypsid!$B690,lehmad!$A$2:$A$412,0))</f>
        <v>DYNASTY-ET</v>
      </c>
      <c r="S690">
        <f>INDEX(lehmad!H$2:H$412,MATCH(klypsid!$B690,lehmad!$A$2:$A$412,0))</f>
        <v>124</v>
      </c>
      <c r="T690">
        <f>INDEX(lehmad!K$2:K$412,MATCH(klypsid!$B690,lehmad!$A$2:$A$412,0))</f>
        <v>108</v>
      </c>
      <c r="U690" s="4">
        <f t="shared" si="20"/>
        <v>6</v>
      </c>
      <c r="V690">
        <f t="shared" si="21"/>
        <v>33</v>
      </c>
    </row>
    <row r="691" spans="1:22" x14ac:dyDescent="0.25">
      <c r="A691">
        <v>3302</v>
      </c>
      <c r="B691" t="str">
        <f>"E"&amp;A691</f>
        <v>E3302</v>
      </c>
      <c r="C691" t="s">
        <v>30</v>
      </c>
      <c r="D691">
        <v>1</v>
      </c>
      <c r="E691">
        <f>IF(D691&lt;4,D691,4)</f>
        <v>1</v>
      </c>
      <c r="F691" s="1">
        <v>39151</v>
      </c>
      <c r="G691" s="1">
        <v>39356</v>
      </c>
      <c r="H691" s="3">
        <f>G691-F691</f>
        <v>205</v>
      </c>
      <c r="I691" s="3">
        <f>IF(H691&lt;=60,1,IF(H691&lt;=150,2,3))</f>
        <v>3</v>
      </c>
      <c r="J691">
        <v>34.799999999999997</v>
      </c>
      <c r="K691">
        <v>3.54</v>
      </c>
      <c r="L691">
        <v>3.43</v>
      </c>
      <c r="M691">
        <v>103</v>
      </c>
      <c r="N691">
        <f>LOG(M691/100,2)+3</f>
        <v>3.0426443374084937</v>
      </c>
      <c r="O691">
        <f>INDEX(lehmad!B$2:B$412,MATCH(klypsid!$B691,lehmad!$A$2:$A$412,0))</f>
        <v>38373</v>
      </c>
      <c r="P691">
        <f>INDEX(lehmad!D$2:D$412,MATCH(klypsid!$B691,lehmad!$A$2:$A$412,0))</f>
        <v>106</v>
      </c>
      <c r="Q691">
        <f>INDEX(lehmad!E$2:E$412,MATCH(klypsid!$B691,lehmad!$A$2:$A$412,0))</f>
        <v>1</v>
      </c>
      <c r="R691" t="str">
        <f>INDEX(lehmad!F$2:F$412,MATCH(klypsid!$B691,lehmad!$A$2:$A$412,0))</f>
        <v>DYNASTY-ET</v>
      </c>
      <c r="S691">
        <f>INDEX(lehmad!H$2:H$412,MATCH(klypsid!$B691,lehmad!$A$2:$A$412,0))</f>
        <v>124</v>
      </c>
      <c r="T691">
        <f>INDEX(lehmad!K$2:K$412,MATCH(klypsid!$B691,lehmad!$A$2:$A$412,0))</f>
        <v>108</v>
      </c>
      <c r="U691" s="4">
        <f t="shared" si="20"/>
        <v>7</v>
      </c>
      <c r="V691">
        <f t="shared" si="21"/>
        <v>28</v>
      </c>
    </row>
    <row r="692" spans="1:22" x14ac:dyDescent="0.25">
      <c r="A692">
        <v>3302</v>
      </c>
      <c r="B692" t="str">
        <f>"E"&amp;A692</f>
        <v>E3302</v>
      </c>
      <c r="C692" t="s">
        <v>30</v>
      </c>
      <c r="D692">
        <v>1</v>
      </c>
      <c r="E692">
        <f>IF(D692&lt;4,D692,4)</f>
        <v>1</v>
      </c>
      <c r="F692" s="1">
        <v>39151</v>
      </c>
      <c r="G692" s="1">
        <v>39387</v>
      </c>
      <c r="H692" s="3">
        <f>G692-F692</f>
        <v>236</v>
      </c>
      <c r="I692" s="3">
        <f>IF(H692&lt;=60,1,IF(H692&lt;=150,2,3))</f>
        <v>3</v>
      </c>
      <c r="J692">
        <v>33.700000000000003</v>
      </c>
      <c r="K692">
        <v>3.53</v>
      </c>
      <c r="L692">
        <v>3.58</v>
      </c>
      <c r="M692">
        <v>61</v>
      </c>
      <c r="N692">
        <f>LOG(M692/100,2)+3</f>
        <v>2.2868811477881614</v>
      </c>
      <c r="O692">
        <f>INDEX(lehmad!B$2:B$412,MATCH(klypsid!$B692,lehmad!$A$2:$A$412,0))</f>
        <v>38373</v>
      </c>
      <c r="P692">
        <f>INDEX(lehmad!D$2:D$412,MATCH(klypsid!$B692,lehmad!$A$2:$A$412,0))</f>
        <v>106</v>
      </c>
      <c r="Q692">
        <f>INDEX(lehmad!E$2:E$412,MATCH(klypsid!$B692,lehmad!$A$2:$A$412,0))</f>
        <v>1</v>
      </c>
      <c r="R692" t="str">
        <f>INDEX(lehmad!F$2:F$412,MATCH(klypsid!$B692,lehmad!$A$2:$A$412,0))</f>
        <v>DYNASTY-ET</v>
      </c>
      <c r="S692">
        <f>INDEX(lehmad!H$2:H$412,MATCH(klypsid!$B692,lehmad!$A$2:$A$412,0))</f>
        <v>124</v>
      </c>
      <c r="T692">
        <f>INDEX(lehmad!K$2:K$412,MATCH(klypsid!$B692,lehmad!$A$2:$A$412,0))</f>
        <v>108</v>
      </c>
      <c r="U692" s="4">
        <f t="shared" si="20"/>
        <v>8</v>
      </c>
      <c r="V692">
        <f t="shared" si="21"/>
        <v>31</v>
      </c>
    </row>
    <row r="693" spans="1:22" x14ac:dyDescent="0.25">
      <c r="A693">
        <v>3302</v>
      </c>
      <c r="B693" t="str">
        <f>"E"&amp;A693</f>
        <v>E3302</v>
      </c>
      <c r="C693" t="s">
        <v>30</v>
      </c>
      <c r="D693">
        <v>1</v>
      </c>
      <c r="E693">
        <f>IF(D693&lt;4,D693,4)</f>
        <v>1</v>
      </c>
      <c r="F693" s="1">
        <v>39151</v>
      </c>
      <c r="G693" s="1">
        <v>39418</v>
      </c>
      <c r="H693" s="3">
        <f>G693-F693</f>
        <v>267</v>
      </c>
      <c r="I693" s="3">
        <f>IF(H693&lt;=60,1,IF(H693&lt;=150,2,3))</f>
        <v>3</v>
      </c>
      <c r="J693">
        <v>27.1</v>
      </c>
      <c r="K693">
        <v>3.86</v>
      </c>
      <c r="L693">
        <v>3.61</v>
      </c>
      <c r="M693">
        <v>111</v>
      </c>
      <c r="N693">
        <f>LOG(M693/100,2)+3</f>
        <v>3.1505596765753814</v>
      </c>
      <c r="O693">
        <f>INDEX(lehmad!B$2:B$412,MATCH(klypsid!$B693,lehmad!$A$2:$A$412,0))</f>
        <v>38373</v>
      </c>
      <c r="P693">
        <f>INDEX(lehmad!D$2:D$412,MATCH(klypsid!$B693,lehmad!$A$2:$A$412,0))</f>
        <v>106</v>
      </c>
      <c r="Q693">
        <f>INDEX(lehmad!E$2:E$412,MATCH(klypsid!$B693,lehmad!$A$2:$A$412,0))</f>
        <v>1</v>
      </c>
      <c r="R693" t="str">
        <f>INDEX(lehmad!F$2:F$412,MATCH(klypsid!$B693,lehmad!$A$2:$A$412,0))</f>
        <v>DYNASTY-ET</v>
      </c>
      <c r="S693">
        <f>INDEX(lehmad!H$2:H$412,MATCH(klypsid!$B693,lehmad!$A$2:$A$412,0))</f>
        <v>124</v>
      </c>
      <c r="T693">
        <f>INDEX(lehmad!K$2:K$412,MATCH(klypsid!$B693,lehmad!$A$2:$A$412,0))</f>
        <v>108</v>
      </c>
      <c r="U693" s="4">
        <f t="shared" si="20"/>
        <v>9</v>
      </c>
      <c r="V693">
        <f t="shared" si="21"/>
        <v>31</v>
      </c>
    </row>
    <row r="694" spans="1:22" x14ac:dyDescent="0.25">
      <c r="A694">
        <v>3302</v>
      </c>
      <c r="B694" t="str">
        <f>"E"&amp;A694</f>
        <v>E3302</v>
      </c>
      <c r="C694" t="s">
        <v>30</v>
      </c>
      <c r="D694">
        <v>2</v>
      </c>
      <c r="E694">
        <f>IF(D694&lt;4,D694,4)</f>
        <v>2</v>
      </c>
      <c r="F694" s="1">
        <v>39500</v>
      </c>
      <c r="G694" s="1">
        <v>39509</v>
      </c>
      <c r="H694" s="3">
        <f>G694-F694</f>
        <v>9</v>
      </c>
      <c r="I694" s="3">
        <f>IF(H694&lt;=60,1,IF(H694&lt;=150,2,3))</f>
        <v>1</v>
      </c>
      <c r="J694">
        <v>42.8</v>
      </c>
      <c r="K694">
        <v>4.74</v>
      </c>
      <c r="L694">
        <v>3.82</v>
      </c>
      <c r="M694">
        <v>72</v>
      </c>
      <c r="N694">
        <f>LOG(M694/100,2)+3</f>
        <v>2.5260688116675878</v>
      </c>
      <c r="O694">
        <f>INDEX(lehmad!B$2:B$412,MATCH(klypsid!$B694,lehmad!$A$2:$A$412,0))</f>
        <v>38373</v>
      </c>
      <c r="P694">
        <f>INDEX(lehmad!D$2:D$412,MATCH(klypsid!$B694,lehmad!$A$2:$A$412,0))</f>
        <v>106</v>
      </c>
      <c r="Q694">
        <f>INDEX(lehmad!E$2:E$412,MATCH(klypsid!$B694,lehmad!$A$2:$A$412,0))</f>
        <v>1</v>
      </c>
      <c r="R694" t="str">
        <f>INDEX(lehmad!F$2:F$412,MATCH(klypsid!$B694,lehmad!$A$2:$A$412,0))</f>
        <v>DYNASTY-ET</v>
      </c>
      <c r="S694">
        <f>INDEX(lehmad!H$2:H$412,MATCH(klypsid!$B694,lehmad!$A$2:$A$412,0))</f>
        <v>124</v>
      </c>
      <c r="T694">
        <f>INDEX(lehmad!K$2:K$412,MATCH(klypsid!$B694,lehmad!$A$2:$A$412,0))</f>
        <v>108</v>
      </c>
      <c r="U694" s="4">
        <f t="shared" si="20"/>
        <v>1</v>
      </c>
      <c r="V694">
        <f t="shared" si="21"/>
        <v>9</v>
      </c>
    </row>
    <row r="695" spans="1:22" x14ac:dyDescent="0.25">
      <c r="A695">
        <v>3302</v>
      </c>
      <c r="B695" t="str">
        <f>"E"&amp;A695</f>
        <v>E3302</v>
      </c>
      <c r="C695" t="s">
        <v>30</v>
      </c>
      <c r="D695">
        <v>2</v>
      </c>
      <c r="E695">
        <f>IF(D695&lt;4,D695,4)</f>
        <v>2</v>
      </c>
      <c r="F695" s="1">
        <v>39500</v>
      </c>
      <c r="G695" s="1">
        <v>39539</v>
      </c>
      <c r="H695" s="3">
        <f>G695-F695</f>
        <v>39</v>
      </c>
      <c r="I695" s="3">
        <f>IF(H695&lt;=60,1,IF(H695&lt;=150,2,3))</f>
        <v>1</v>
      </c>
      <c r="J695">
        <v>52.4</v>
      </c>
      <c r="K695">
        <v>3.84</v>
      </c>
      <c r="L695">
        <v>3.09</v>
      </c>
      <c r="M695">
        <v>5182</v>
      </c>
      <c r="N695">
        <f>LOG(M695/100,2)+3</f>
        <v>8.6954371104053703</v>
      </c>
      <c r="O695">
        <f>INDEX(lehmad!B$2:B$412,MATCH(klypsid!$B695,lehmad!$A$2:$A$412,0))</f>
        <v>38373</v>
      </c>
      <c r="P695">
        <f>INDEX(lehmad!D$2:D$412,MATCH(klypsid!$B695,lehmad!$A$2:$A$412,0))</f>
        <v>106</v>
      </c>
      <c r="Q695">
        <f>INDEX(lehmad!E$2:E$412,MATCH(klypsid!$B695,lehmad!$A$2:$A$412,0))</f>
        <v>1</v>
      </c>
      <c r="R695" t="str">
        <f>INDEX(lehmad!F$2:F$412,MATCH(klypsid!$B695,lehmad!$A$2:$A$412,0))</f>
        <v>DYNASTY-ET</v>
      </c>
      <c r="S695">
        <f>INDEX(lehmad!H$2:H$412,MATCH(klypsid!$B695,lehmad!$A$2:$A$412,0))</f>
        <v>124</v>
      </c>
      <c r="T695">
        <f>INDEX(lehmad!K$2:K$412,MATCH(klypsid!$B695,lehmad!$A$2:$A$412,0))</f>
        <v>108</v>
      </c>
      <c r="U695" s="4">
        <f t="shared" si="20"/>
        <v>2</v>
      </c>
      <c r="V695">
        <f t="shared" si="21"/>
        <v>30</v>
      </c>
    </row>
    <row r="696" spans="1:22" x14ac:dyDescent="0.25">
      <c r="A696">
        <v>3302</v>
      </c>
      <c r="B696" t="str">
        <f>"E"&amp;A696</f>
        <v>E3302</v>
      </c>
      <c r="C696" t="s">
        <v>30</v>
      </c>
      <c r="D696">
        <v>2</v>
      </c>
      <c r="E696">
        <f>IF(D696&lt;4,D696,4)</f>
        <v>2</v>
      </c>
      <c r="F696" s="1">
        <v>39500</v>
      </c>
      <c r="G696" s="1">
        <v>39572</v>
      </c>
      <c r="H696" s="3">
        <f>G696-F696</f>
        <v>72</v>
      </c>
      <c r="I696" s="3">
        <f>IF(H696&lt;=60,1,IF(H696&lt;=150,2,3))</f>
        <v>2</v>
      </c>
      <c r="J696">
        <v>48</v>
      </c>
      <c r="K696">
        <v>4.24</v>
      </c>
      <c r="L696">
        <v>3.85</v>
      </c>
      <c r="M696">
        <v>8881</v>
      </c>
      <c r="N696">
        <f>LOG(M696/100,2)+3</f>
        <v>9.4726502279733467</v>
      </c>
      <c r="O696">
        <f>INDEX(lehmad!B$2:B$412,MATCH(klypsid!$B696,lehmad!$A$2:$A$412,0))</f>
        <v>38373</v>
      </c>
      <c r="P696">
        <f>INDEX(lehmad!D$2:D$412,MATCH(klypsid!$B696,lehmad!$A$2:$A$412,0))</f>
        <v>106</v>
      </c>
      <c r="Q696">
        <f>INDEX(lehmad!E$2:E$412,MATCH(klypsid!$B696,lehmad!$A$2:$A$412,0))</f>
        <v>1</v>
      </c>
      <c r="R696" t="str">
        <f>INDEX(lehmad!F$2:F$412,MATCH(klypsid!$B696,lehmad!$A$2:$A$412,0))</f>
        <v>DYNASTY-ET</v>
      </c>
      <c r="S696">
        <f>INDEX(lehmad!H$2:H$412,MATCH(klypsid!$B696,lehmad!$A$2:$A$412,0))</f>
        <v>124</v>
      </c>
      <c r="T696">
        <f>INDEX(lehmad!K$2:K$412,MATCH(klypsid!$B696,lehmad!$A$2:$A$412,0))</f>
        <v>108</v>
      </c>
      <c r="U696" s="4">
        <f t="shared" si="20"/>
        <v>3</v>
      </c>
      <c r="V696">
        <f t="shared" si="21"/>
        <v>33</v>
      </c>
    </row>
    <row r="697" spans="1:22" x14ac:dyDescent="0.25">
      <c r="A697">
        <v>3302</v>
      </c>
      <c r="B697" t="str">
        <f>"E"&amp;A697</f>
        <v>E3302</v>
      </c>
      <c r="C697" t="s">
        <v>30</v>
      </c>
      <c r="D697">
        <v>2</v>
      </c>
      <c r="E697">
        <f>IF(D697&lt;4,D697,4)</f>
        <v>2</v>
      </c>
      <c r="F697" s="1">
        <v>39500</v>
      </c>
      <c r="G697" s="1">
        <v>39600</v>
      </c>
      <c r="H697" s="3">
        <f>G697-F697</f>
        <v>100</v>
      </c>
      <c r="I697" s="3">
        <f>IF(H697&lt;=60,1,IF(H697&lt;=150,2,3))</f>
        <v>2</v>
      </c>
      <c r="J697">
        <v>45.7</v>
      </c>
      <c r="K697">
        <v>2.37</v>
      </c>
      <c r="L697">
        <v>3.52</v>
      </c>
      <c r="M697">
        <v>4833</v>
      </c>
      <c r="N697">
        <f>LOG(M697/100,2)+3</f>
        <v>8.5948470896530011</v>
      </c>
      <c r="O697">
        <f>INDEX(lehmad!B$2:B$412,MATCH(klypsid!$B697,lehmad!$A$2:$A$412,0))</f>
        <v>38373</v>
      </c>
      <c r="P697">
        <f>INDEX(lehmad!D$2:D$412,MATCH(klypsid!$B697,lehmad!$A$2:$A$412,0))</f>
        <v>106</v>
      </c>
      <c r="Q697">
        <f>INDEX(lehmad!E$2:E$412,MATCH(klypsid!$B697,lehmad!$A$2:$A$412,0))</f>
        <v>1</v>
      </c>
      <c r="R697" t="str">
        <f>INDEX(lehmad!F$2:F$412,MATCH(klypsid!$B697,lehmad!$A$2:$A$412,0))</f>
        <v>DYNASTY-ET</v>
      </c>
      <c r="S697">
        <f>INDEX(lehmad!H$2:H$412,MATCH(klypsid!$B697,lehmad!$A$2:$A$412,0))</f>
        <v>124</v>
      </c>
      <c r="T697">
        <f>INDEX(lehmad!K$2:K$412,MATCH(klypsid!$B697,lehmad!$A$2:$A$412,0))</f>
        <v>108</v>
      </c>
      <c r="U697" s="4">
        <f t="shared" si="20"/>
        <v>4</v>
      </c>
      <c r="V697">
        <f t="shared" si="21"/>
        <v>28</v>
      </c>
    </row>
    <row r="698" spans="1:22" x14ac:dyDescent="0.25">
      <c r="A698">
        <v>3302</v>
      </c>
      <c r="B698" t="str">
        <f>"E"&amp;A698</f>
        <v>E3302</v>
      </c>
      <c r="C698" t="s">
        <v>30</v>
      </c>
      <c r="D698">
        <v>2</v>
      </c>
      <c r="E698">
        <f>IF(D698&lt;4,D698,4)</f>
        <v>2</v>
      </c>
      <c r="F698" s="1">
        <v>39500</v>
      </c>
      <c r="G698" s="1">
        <v>39631</v>
      </c>
      <c r="H698" s="3">
        <f>G698-F698</f>
        <v>131</v>
      </c>
      <c r="I698" s="3">
        <f>IF(H698&lt;=60,1,IF(H698&lt;=150,2,3))</f>
        <v>2</v>
      </c>
      <c r="J698">
        <v>45.8</v>
      </c>
      <c r="K698">
        <v>2.0099999999999998</v>
      </c>
      <c r="L698">
        <v>3.45</v>
      </c>
      <c r="M698">
        <v>1319</v>
      </c>
      <c r="N698">
        <f>LOG(M698/100,2)+3</f>
        <v>6.7213726594768204</v>
      </c>
      <c r="O698">
        <f>INDEX(lehmad!B$2:B$412,MATCH(klypsid!$B698,lehmad!$A$2:$A$412,0))</f>
        <v>38373</v>
      </c>
      <c r="P698">
        <f>INDEX(lehmad!D$2:D$412,MATCH(klypsid!$B698,lehmad!$A$2:$A$412,0))</f>
        <v>106</v>
      </c>
      <c r="Q698">
        <f>INDEX(lehmad!E$2:E$412,MATCH(klypsid!$B698,lehmad!$A$2:$A$412,0))</f>
        <v>1</v>
      </c>
      <c r="R698" t="str">
        <f>INDEX(lehmad!F$2:F$412,MATCH(klypsid!$B698,lehmad!$A$2:$A$412,0))</f>
        <v>DYNASTY-ET</v>
      </c>
      <c r="S698">
        <f>INDEX(lehmad!H$2:H$412,MATCH(klypsid!$B698,lehmad!$A$2:$A$412,0))</f>
        <v>124</v>
      </c>
      <c r="T698">
        <f>INDEX(lehmad!K$2:K$412,MATCH(klypsid!$B698,lehmad!$A$2:$A$412,0))</f>
        <v>108</v>
      </c>
      <c r="U698" s="4">
        <f t="shared" si="20"/>
        <v>5</v>
      </c>
      <c r="V698">
        <f t="shared" si="21"/>
        <v>31</v>
      </c>
    </row>
    <row r="699" spans="1:22" x14ac:dyDescent="0.25">
      <c r="A699">
        <v>3302</v>
      </c>
      <c r="B699" t="str">
        <f>"E"&amp;A699</f>
        <v>E3302</v>
      </c>
      <c r="C699" t="s">
        <v>30</v>
      </c>
      <c r="D699">
        <v>2</v>
      </c>
      <c r="E699">
        <f>IF(D699&lt;4,D699,4)</f>
        <v>2</v>
      </c>
      <c r="F699" s="1">
        <v>39500</v>
      </c>
      <c r="G699" s="1">
        <v>39663</v>
      </c>
      <c r="H699" s="3">
        <f>G699-F699</f>
        <v>163</v>
      </c>
      <c r="I699" s="3">
        <f>IF(H699&lt;=60,1,IF(H699&lt;=150,2,3))</f>
        <v>3</v>
      </c>
      <c r="J699">
        <v>39.1</v>
      </c>
      <c r="K699">
        <v>3.28</v>
      </c>
      <c r="L699">
        <v>3.17</v>
      </c>
      <c r="M699">
        <v>2560</v>
      </c>
      <c r="N699">
        <f>LOG(M699/100,2)+3</f>
        <v>7.6780719051126383</v>
      </c>
      <c r="O699">
        <f>INDEX(lehmad!B$2:B$412,MATCH(klypsid!$B699,lehmad!$A$2:$A$412,0))</f>
        <v>38373</v>
      </c>
      <c r="P699">
        <f>INDEX(lehmad!D$2:D$412,MATCH(klypsid!$B699,lehmad!$A$2:$A$412,0))</f>
        <v>106</v>
      </c>
      <c r="Q699">
        <f>INDEX(lehmad!E$2:E$412,MATCH(klypsid!$B699,lehmad!$A$2:$A$412,0))</f>
        <v>1</v>
      </c>
      <c r="R699" t="str">
        <f>INDEX(lehmad!F$2:F$412,MATCH(klypsid!$B699,lehmad!$A$2:$A$412,0))</f>
        <v>DYNASTY-ET</v>
      </c>
      <c r="S699">
        <f>INDEX(lehmad!H$2:H$412,MATCH(klypsid!$B699,lehmad!$A$2:$A$412,0))</f>
        <v>124</v>
      </c>
      <c r="T699">
        <f>INDEX(lehmad!K$2:K$412,MATCH(klypsid!$B699,lehmad!$A$2:$A$412,0))</f>
        <v>108</v>
      </c>
      <c r="U699" s="4">
        <f t="shared" si="20"/>
        <v>6</v>
      </c>
      <c r="V699">
        <f t="shared" si="21"/>
        <v>32</v>
      </c>
    </row>
    <row r="700" spans="1:22" x14ac:dyDescent="0.25">
      <c r="A700">
        <v>3302</v>
      </c>
      <c r="B700" t="str">
        <f>"E"&amp;A700</f>
        <v>E3302</v>
      </c>
      <c r="C700" t="s">
        <v>30</v>
      </c>
      <c r="D700">
        <v>2</v>
      </c>
      <c r="E700">
        <f>IF(D700&lt;4,D700,4)</f>
        <v>2</v>
      </c>
      <c r="F700" s="1">
        <v>39500</v>
      </c>
      <c r="G700" s="1">
        <v>39693</v>
      </c>
      <c r="H700" s="3">
        <f>G700-F700</f>
        <v>193</v>
      </c>
      <c r="I700" s="3">
        <f>IF(H700&lt;=60,1,IF(H700&lt;=150,2,3))</f>
        <v>3</v>
      </c>
      <c r="J700">
        <v>35.4</v>
      </c>
      <c r="K700">
        <v>3.56</v>
      </c>
      <c r="L700">
        <v>3.44</v>
      </c>
      <c r="M700">
        <v>1464</v>
      </c>
      <c r="N700">
        <f>LOG(M700/100,2)+3</f>
        <v>6.8718436485093184</v>
      </c>
      <c r="O700">
        <f>INDEX(lehmad!B$2:B$412,MATCH(klypsid!$B700,lehmad!$A$2:$A$412,0))</f>
        <v>38373</v>
      </c>
      <c r="P700">
        <f>INDEX(lehmad!D$2:D$412,MATCH(klypsid!$B700,lehmad!$A$2:$A$412,0))</f>
        <v>106</v>
      </c>
      <c r="Q700">
        <f>INDEX(lehmad!E$2:E$412,MATCH(klypsid!$B700,lehmad!$A$2:$A$412,0))</f>
        <v>1</v>
      </c>
      <c r="R700" t="str">
        <f>INDEX(lehmad!F$2:F$412,MATCH(klypsid!$B700,lehmad!$A$2:$A$412,0))</f>
        <v>DYNASTY-ET</v>
      </c>
      <c r="S700">
        <f>INDEX(lehmad!H$2:H$412,MATCH(klypsid!$B700,lehmad!$A$2:$A$412,0))</f>
        <v>124</v>
      </c>
      <c r="T700">
        <f>INDEX(lehmad!K$2:K$412,MATCH(klypsid!$B700,lehmad!$A$2:$A$412,0))</f>
        <v>108</v>
      </c>
      <c r="U700" s="4">
        <f t="shared" si="20"/>
        <v>7</v>
      </c>
      <c r="V700">
        <f t="shared" si="21"/>
        <v>30</v>
      </c>
    </row>
    <row r="701" spans="1:22" x14ac:dyDescent="0.25">
      <c r="A701">
        <v>3302</v>
      </c>
      <c r="B701" t="str">
        <f>"E"&amp;A701</f>
        <v>E3302</v>
      </c>
      <c r="C701" t="s">
        <v>30</v>
      </c>
      <c r="D701">
        <v>2</v>
      </c>
      <c r="E701">
        <f>IF(D701&lt;4,D701,4)</f>
        <v>2</v>
      </c>
      <c r="F701" s="1">
        <v>39500</v>
      </c>
      <c r="G701" s="1">
        <v>39722</v>
      </c>
      <c r="H701" s="3">
        <f>G701-F701</f>
        <v>222</v>
      </c>
      <c r="I701" s="3">
        <f>IF(H701&lt;=60,1,IF(H701&lt;=150,2,3))</f>
        <v>3</v>
      </c>
      <c r="J701">
        <v>36</v>
      </c>
      <c r="K701">
        <v>2.34</v>
      </c>
      <c r="L701">
        <v>3.95</v>
      </c>
      <c r="M701">
        <v>914</v>
      </c>
      <c r="N701">
        <f>LOG(M701/100,2)+3</f>
        <v>6.192194165283345</v>
      </c>
      <c r="O701">
        <f>INDEX(lehmad!B$2:B$412,MATCH(klypsid!$B701,lehmad!$A$2:$A$412,0))</f>
        <v>38373</v>
      </c>
      <c r="P701">
        <f>INDEX(lehmad!D$2:D$412,MATCH(klypsid!$B701,lehmad!$A$2:$A$412,0))</f>
        <v>106</v>
      </c>
      <c r="Q701">
        <f>INDEX(lehmad!E$2:E$412,MATCH(klypsid!$B701,lehmad!$A$2:$A$412,0))</f>
        <v>1</v>
      </c>
      <c r="R701" t="str">
        <f>INDEX(lehmad!F$2:F$412,MATCH(klypsid!$B701,lehmad!$A$2:$A$412,0))</f>
        <v>DYNASTY-ET</v>
      </c>
      <c r="S701">
        <f>INDEX(lehmad!H$2:H$412,MATCH(klypsid!$B701,lehmad!$A$2:$A$412,0))</f>
        <v>124</v>
      </c>
      <c r="T701">
        <f>INDEX(lehmad!K$2:K$412,MATCH(klypsid!$B701,lehmad!$A$2:$A$412,0))</f>
        <v>108</v>
      </c>
      <c r="U701" s="4">
        <f t="shared" si="20"/>
        <v>8</v>
      </c>
      <c r="V701">
        <f t="shared" si="21"/>
        <v>29</v>
      </c>
    </row>
    <row r="702" spans="1:22" x14ac:dyDescent="0.25">
      <c r="A702">
        <v>3302</v>
      </c>
      <c r="B702" t="str">
        <f>"E"&amp;A702</f>
        <v>E3302</v>
      </c>
      <c r="C702" t="s">
        <v>30</v>
      </c>
      <c r="D702">
        <v>2</v>
      </c>
      <c r="E702">
        <f>IF(D702&lt;4,D702,4)</f>
        <v>2</v>
      </c>
      <c r="F702" s="1">
        <v>39500</v>
      </c>
      <c r="G702" s="1">
        <v>39754</v>
      </c>
      <c r="H702" s="3">
        <f>G702-F702</f>
        <v>254</v>
      </c>
      <c r="I702" s="3">
        <f>IF(H702&lt;=60,1,IF(H702&lt;=150,2,3))</f>
        <v>3</v>
      </c>
      <c r="J702">
        <v>23.1</v>
      </c>
      <c r="K702">
        <v>3.15</v>
      </c>
      <c r="L702">
        <v>3.56</v>
      </c>
      <c r="M702">
        <v>244</v>
      </c>
      <c r="N702">
        <f>LOG(M702/100,2)+3</f>
        <v>4.2868811477881614</v>
      </c>
      <c r="O702">
        <f>INDEX(lehmad!B$2:B$412,MATCH(klypsid!$B702,lehmad!$A$2:$A$412,0))</f>
        <v>38373</v>
      </c>
      <c r="P702">
        <f>INDEX(lehmad!D$2:D$412,MATCH(klypsid!$B702,lehmad!$A$2:$A$412,0))</f>
        <v>106</v>
      </c>
      <c r="Q702">
        <f>INDEX(lehmad!E$2:E$412,MATCH(klypsid!$B702,lehmad!$A$2:$A$412,0))</f>
        <v>1</v>
      </c>
      <c r="R702" t="str">
        <f>INDEX(lehmad!F$2:F$412,MATCH(klypsid!$B702,lehmad!$A$2:$A$412,0))</f>
        <v>DYNASTY-ET</v>
      </c>
      <c r="S702">
        <f>INDEX(lehmad!H$2:H$412,MATCH(klypsid!$B702,lehmad!$A$2:$A$412,0))</f>
        <v>124</v>
      </c>
      <c r="T702">
        <f>INDEX(lehmad!K$2:K$412,MATCH(klypsid!$B702,lehmad!$A$2:$A$412,0))</f>
        <v>108</v>
      </c>
      <c r="U702" s="4">
        <f t="shared" si="20"/>
        <v>9</v>
      </c>
      <c r="V702">
        <f t="shared" si="21"/>
        <v>32</v>
      </c>
    </row>
    <row r="703" spans="1:22" x14ac:dyDescent="0.25">
      <c r="A703">
        <v>3302</v>
      </c>
      <c r="B703" t="str">
        <f>"E"&amp;A703</f>
        <v>E3302</v>
      </c>
      <c r="C703" t="s">
        <v>30</v>
      </c>
      <c r="D703">
        <v>2</v>
      </c>
      <c r="E703">
        <f>IF(D703&lt;4,D703,4)</f>
        <v>2</v>
      </c>
      <c r="F703" s="1">
        <v>39500</v>
      </c>
      <c r="G703" s="1">
        <v>39783</v>
      </c>
      <c r="H703" s="3">
        <f>G703-F703</f>
        <v>283</v>
      </c>
      <c r="I703" s="3">
        <f>IF(H703&lt;=60,1,IF(H703&lt;=150,2,3))</f>
        <v>3</v>
      </c>
      <c r="J703">
        <v>21</v>
      </c>
      <c r="K703">
        <v>3.48</v>
      </c>
      <c r="L703">
        <v>3.6</v>
      </c>
      <c r="M703">
        <v>4198</v>
      </c>
      <c r="N703">
        <f>LOG(M703/100,2)+3</f>
        <v>8.3916302615174292</v>
      </c>
      <c r="O703">
        <f>INDEX(lehmad!B$2:B$412,MATCH(klypsid!$B703,lehmad!$A$2:$A$412,0))</f>
        <v>38373</v>
      </c>
      <c r="P703">
        <f>INDEX(lehmad!D$2:D$412,MATCH(klypsid!$B703,lehmad!$A$2:$A$412,0))</f>
        <v>106</v>
      </c>
      <c r="Q703">
        <f>INDEX(lehmad!E$2:E$412,MATCH(klypsid!$B703,lehmad!$A$2:$A$412,0))</f>
        <v>1</v>
      </c>
      <c r="R703" t="str">
        <f>INDEX(lehmad!F$2:F$412,MATCH(klypsid!$B703,lehmad!$A$2:$A$412,0))</f>
        <v>DYNASTY-ET</v>
      </c>
      <c r="S703">
        <f>INDEX(lehmad!H$2:H$412,MATCH(klypsid!$B703,lehmad!$A$2:$A$412,0))</f>
        <v>124</v>
      </c>
      <c r="T703">
        <f>INDEX(lehmad!K$2:K$412,MATCH(klypsid!$B703,lehmad!$A$2:$A$412,0))</f>
        <v>108</v>
      </c>
      <c r="U703" s="4">
        <f t="shared" si="20"/>
        <v>10</v>
      </c>
      <c r="V703">
        <f t="shared" si="21"/>
        <v>29</v>
      </c>
    </row>
    <row r="704" spans="1:22" x14ac:dyDescent="0.25">
      <c r="A704">
        <v>3302</v>
      </c>
      <c r="B704" t="str">
        <f>"E"&amp;A704</f>
        <v>E3302</v>
      </c>
      <c r="C704" t="s">
        <v>30</v>
      </c>
      <c r="D704">
        <v>2</v>
      </c>
      <c r="E704">
        <f>IF(D704&lt;4,D704,4)</f>
        <v>2</v>
      </c>
      <c r="F704" s="1">
        <v>39500</v>
      </c>
      <c r="G704" s="1">
        <v>39817</v>
      </c>
      <c r="H704" s="3">
        <f>G704-F704</f>
        <v>317</v>
      </c>
      <c r="I704" s="3">
        <f>IF(H704&lt;=60,1,IF(H704&lt;=150,2,3))</f>
        <v>3</v>
      </c>
      <c r="J704">
        <v>16.7</v>
      </c>
      <c r="K704">
        <v>4.1100000000000003</v>
      </c>
      <c r="L704">
        <v>3.77</v>
      </c>
      <c r="M704">
        <v>317</v>
      </c>
      <c r="N704">
        <f>LOG(M704/100,2)+3</f>
        <v>4.6644828403646823</v>
      </c>
      <c r="O704">
        <f>INDEX(lehmad!B$2:B$412,MATCH(klypsid!$B704,lehmad!$A$2:$A$412,0))</f>
        <v>38373</v>
      </c>
      <c r="P704">
        <f>INDEX(lehmad!D$2:D$412,MATCH(klypsid!$B704,lehmad!$A$2:$A$412,0))</f>
        <v>106</v>
      </c>
      <c r="Q704">
        <f>INDEX(lehmad!E$2:E$412,MATCH(klypsid!$B704,lehmad!$A$2:$A$412,0))</f>
        <v>1</v>
      </c>
      <c r="R704" t="str">
        <f>INDEX(lehmad!F$2:F$412,MATCH(klypsid!$B704,lehmad!$A$2:$A$412,0))</f>
        <v>DYNASTY-ET</v>
      </c>
      <c r="S704">
        <f>INDEX(lehmad!H$2:H$412,MATCH(klypsid!$B704,lehmad!$A$2:$A$412,0))</f>
        <v>124</v>
      </c>
      <c r="T704">
        <f>INDEX(lehmad!K$2:K$412,MATCH(klypsid!$B704,lehmad!$A$2:$A$412,0))</f>
        <v>108</v>
      </c>
      <c r="U704" s="4">
        <f t="shared" si="20"/>
        <v>11</v>
      </c>
      <c r="V704">
        <f t="shared" si="21"/>
        <v>34</v>
      </c>
    </row>
    <row r="705" spans="1:22" x14ac:dyDescent="0.25">
      <c r="A705">
        <v>3302</v>
      </c>
      <c r="B705" t="str">
        <f>"E"&amp;A705</f>
        <v>E3302</v>
      </c>
      <c r="C705" t="s">
        <v>30</v>
      </c>
      <c r="D705">
        <v>3</v>
      </c>
      <c r="E705">
        <f>IF(D705&lt;4,D705,4)</f>
        <v>3</v>
      </c>
      <c r="F705" s="1">
        <v>39886</v>
      </c>
      <c r="G705" s="1">
        <v>39908</v>
      </c>
      <c r="H705" s="3">
        <f>G705-F705</f>
        <v>22</v>
      </c>
      <c r="I705" s="3">
        <f>IF(H705&lt;=60,1,IF(H705&lt;=150,2,3))</f>
        <v>1</v>
      </c>
      <c r="J705">
        <v>36</v>
      </c>
      <c r="K705">
        <v>4.29</v>
      </c>
      <c r="L705">
        <v>3.36</v>
      </c>
      <c r="M705">
        <v>1259</v>
      </c>
      <c r="N705">
        <f>LOG(M705/100,2)+3</f>
        <v>6.6542063779442922</v>
      </c>
      <c r="O705">
        <f>INDEX(lehmad!B$2:B$412,MATCH(klypsid!$B705,lehmad!$A$2:$A$412,0))</f>
        <v>38373</v>
      </c>
      <c r="P705">
        <f>INDEX(lehmad!D$2:D$412,MATCH(klypsid!$B705,lehmad!$A$2:$A$412,0))</f>
        <v>106</v>
      </c>
      <c r="Q705">
        <f>INDEX(lehmad!E$2:E$412,MATCH(klypsid!$B705,lehmad!$A$2:$A$412,0))</f>
        <v>1</v>
      </c>
      <c r="R705" t="str">
        <f>INDEX(lehmad!F$2:F$412,MATCH(klypsid!$B705,lehmad!$A$2:$A$412,0))</f>
        <v>DYNASTY-ET</v>
      </c>
      <c r="S705">
        <f>INDEX(lehmad!H$2:H$412,MATCH(klypsid!$B705,lehmad!$A$2:$A$412,0))</f>
        <v>124</v>
      </c>
      <c r="T705">
        <f>INDEX(lehmad!K$2:K$412,MATCH(klypsid!$B705,lehmad!$A$2:$A$412,0))</f>
        <v>108</v>
      </c>
      <c r="U705" s="4">
        <f t="shared" si="20"/>
        <v>1</v>
      </c>
      <c r="V705">
        <f t="shared" si="21"/>
        <v>22</v>
      </c>
    </row>
    <row r="706" spans="1:22" x14ac:dyDescent="0.25">
      <c r="A706">
        <v>3302</v>
      </c>
      <c r="B706" t="str">
        <f>"E"&amp;A706</f>
        <v>E3302</v>
      </c>
      <c r="C706" t="s">
        <v>30</v>
      </c>
      <c r="D706">
        <v>3</v>
      </c>
      <c r="E706">
        <f>IF(D706&lt;4,D706,4)</f>
        <v>3</v>
      </c>
      <c r="F706" s="1">
        <v>39886</v>
      </c>
      <c r="G706" s="1">
        <v>39944</v>
      </c>
      <c r="H706" s="3">
        <f>G706-F706</f>
        <v>58</v>
      </c>
      <c r="I706" s="3">
        <f>IF(H706&lt;=60,1,IF(H706&lt;=150,2,3))</f>
        <v>1</v>
      </c>
      <c r="J706">
        <v>56</v>
      </c>
      <c r="K706">
        <v>4.01</v>
      </c>
      <c r="L706">
        <v>3.08</v>
      </c>
      <c r="M706">
        <v>3433</v>
      </c>
      <c r="N706">
        <f>LOG(M706/100,2)+3</f>
        <v>8.1013979521825306</v>
      </c>
      <c r="O706">
        <f>INDEX(lehmad!B$2:B$412,MATCH(klypsid!$B706,lehmad!$A$2:$A$412,0))</f>
        <v>38373</v>
      </c>
      <c r="P706">
        <f>INDEX(lehmad!D$2:D$412,MATCH(klypsid!$B706,lehmad!$A$2:$A$412,0))</f>
        <v>106</v>
      </c>
      <c r="Q706">
        <f>INDEX(lehmad!E$2:E$412,MATCH(klypsid!$B706,lehmad!$A$2:$A$412,0))</f>
        <v>1</v>
      </c>
      <c r="R706" t="str">
        <f>INDEX(lehmad!F$2:F$412,MATCH(klypsid!$B706,lehmad!$A$2:$A$412,0))</f>
        <v>DYNASTY-ET</v>
      </c>
      <c r="S706">
        <f>INDEX(lehmad!H$2:H$412,MATCH(klypsid!$B706,lehmad!$A$2:$A$412,0))</f>
        <v>124</v>
      </c>
      <c r="T706">
        <f>INDEX(lehmad!K$2:K$412,MATCH(klypsid!$B706,lehmad!$A$2:$A$412,0))</f>
        <v>108</v>
      </c>
      <c r="U706" s="4">
        <f t="shared" si="20"/>
        <v>2</v>
      </c>
      <c r="V706">
        <f t="shared" si="21"/>
        <v>36</v>
      </c>
    </row>
    <row r="707" spans="1:22" x14ac:dyDescent="0.25">
      <c r="A707">
        <v>3302</v>
      </c>
      <c r="B707" t="str">
        <f>"E"&amp;A707</f>
        <v>E3302</v>
      </c>
      <c r="C707" t="s">
        <v>30</v>
      </c>
      <c r="D707">
        <v>3</v>
      </c>
      <c r="E707">
        <f>IF(D707&lt;4,D707,4)</f>
        <v>3</v>
      </c>
      <c r="F707" s="1">
        <v>39886</v>
      </c>
      <c r="G707" s="1">
        <v>39972</v>
      </c>
      <c r="H707" s="3">
        <f>G707-F707</f>
        <v>86</v>
      </c>
      <c r="I707" s="3">
        <f>IF(H707&lt;=60,1,IF(H707&lt;=150,2,3))</f>
        <v>2</v>
      </c>
      <c r="J707">
        <v>44.9</v>
      </c>
      <c r="K707">
        <v>2.57</v>
      </c>
      <c r="L707">
        <v>3.51</v>
      </c>
      <c r="M707">
        <v>551</v>
      </c>
      <c r="N707">
        <f>LOG(M707/100,2)+3</f>
        <v>5.4620523187964327</v>
      </c>
      <c r="O707">
        <f>INDEX(lehmad!B$2:B$412,MATCH(klypsid!$B707,lehmad!$A$2:$A$412,0))</f>
        <v>38373</v>
      </c>
      <c r="P707">
        <f>INDEX(lehmad!D$2:D$412,MATCH(klypsid!$B707,lehmad!$A$2:$A$412,0))</f>
        <v>106</v>
      </c>
      <c r="Q707">
        <f>INDEX(lehmad!E$2:E$412,MATCH(klypsid!$B707,lehmad!$A$2:$A$412,0))</f>
        <v>1</v>
      </c>
      <c r="R707" t="str">
        <f>INDEX(lehmad!F$2:F$412,MATCH(klypsid!$B707,lehmad!$A$2:$A$412,0))</f>
        <v>DYNASTY-ET</v>
      </c>
      <c r="S707">
        <f>INDEX(lehmad!H$2:H$412,MATCH(klypsid!$B707,lehmad!$A$2:$A$412,0))</f>
        <v>124</v>
      </c>
      <c r="T707">
        <f>INDEX(lehmad!K$2:K$412,MATCH(klypsid!$B707,lehmad!$A$2:$A$412,0))</f>
        <v>108</v>
      </c>
      <c r="U707" s="4">
        <f t="shared" ref="U707:U770" si="22">IF(AND(A707=A706,D707=D706),U706+1,1)</f>
        <v>3</v>
      </c>
      <c r="V707">
        <f t="shared" ref="V707:V770" si="23">IF(AND(A707=A706,D707=D706),G707-G706,G707-F707)</f>
        <v>28</v>
      </c>
    </row>
    <row r="708" spans="1:22" x14ac:dyDescent="0.25">
      <c r="A708">
        <v>3302</v>
      </c>
      <c r="B708" t="str">
        <f>"E"&amp;A708</f>
        <v>E3302</v>
      </c>
      <c r="C708" t="s">
        <v>30</v>
      </c>
      <c r="D708">
        <v>3</v>
      </c>
      <c r="E708">
        <f>IF(D708&lt;4,D708,4)</f>
        <v>3</v>
      </c>
      <c r="F708" s="1">
        <v>39886</v>
      </c>
      <c r="G708" s="1">
        <v>40007</v>
      </c>
      <c r="H708" s="3">
        <f>G708-F708</f>
        <v>121</v>
      </c>
      <c r="I708" s="3">
        <f>IF(H708&lt;=60,1,IF(H708&lt;=150,2,3))</f>
        <v>2</v>
      </c>
      <c r="J708">
        <v>42.6</v>
      </c>
      <c r="K708">
        <v>3.02</v>
      </c>
      <c r="L708">
        <v>3.26</v>
      </c>
      <c r="M708">
        <v>223</v>
      </c>
      <c r="N708">
        <f>LOG(M708/100,2)+3</f>
        <v>4.1570437101455804</v>
      </c>
      <c r="O708">
        <f>INDEX(lehmad!B$2:B$412,MATCH(klypsid!$B708,lehmad!$A$2:$A$412,0))</f>
        <v>38373</v>
      </c>
      <c r="P708">
        <f>INDEX(lehmad!D$2:D$412,MATCH(klypsid!$B708,lehmad!$A$2:$A$412,0))</f>
        <v>106</v>
      </c>
      <c r="Q708">
        <f>INDEX(lehmad!E$2:E$412,MATCH(klypsid!$B708,lehmad!$A$2:$A$412,0))</f>
        <v>1</v>
      </c>
      <c r="R708" t="str">
        <f>INDEX(lehmad!F$2:F$412,MATCH(klypsid!$B708,lehmad!$A$2:$A$412,0))</f>
        <v>DYNASTY-ET</v>
      </c>
      <c r="S708">
        <f>INDEX(lehmad!H$2:H$412,MATCH(klypsid!$B708,lehmad!$A$2:$A$412,0))</f>
        <v>124</v>
      </c>
      <c r="T708">
        <f>INDEX(lehmad!K$2:K$412,MATCH(klypsid!$B708,lehmad!$A$2:$A$412,0))</f>
        <v>108</v>
      </c>
      <c r="U708" s="4">
        <f t="shared" si="22"/>
        <v>4</v>
      </c>
      <c r="V708">
        <f t="shared" si="23"/>
        <v>35</v>
      </c>
    </row>
    <row r="709" spans="1:22" x14ac:dyDescent="0.25">
      <c r="A709">
        <v>3302</v>
      </c>
      <c r="B709" t="str">
        <f>"E"&amp;A709</f>
        <v>E3302</v>
      </c>
      <c r="C709" t="s">
        <v>30</v>
      </c>
      <c r="D709">
        <v>3</v>
      </c>
      <c r="E709">
        <f>IF(D709&lt;4,D709,4)</f>
        <v>3</v>
      </c>
      <c r="F709" s="1">
        <v>39886</v>
      </c>
      <c r="G709" s="1">
        <v>40037</v>
      </c>
      <c r="H709" s="3">
        <f>G709-F709</f>
        <v>151</v>
      </c>
      <c r="I709" s="3">
        <f>IF(H709&lt;=60,1,IF(H709&lt;=150,2,3))</f>
        <v>3</v>
      </c>
      <c r="J709">
        <v>35.299999999999997</v>
      </c>
      <c r="K709">
        <v>3.15</v>
      </c>
      <c r="L709">
        <v>3.04</v>
      </c>
      <c r="M709">
        <v>73</v>
      </c>
      <c r="N709">
        <f>LOG(M709/100,2)+3</f>
        <v>2.5459683691052923</v>
      </c>
      <c r="O709">
        <f>INDEX(lehmad!B$2:B$412,MATCH(klypsid!$B709,lehmad!$A$2:$A$412,0))</f>
        <v>38373</v>
      </c>
      <c r="P709">
        <f>INDEX(lehmad!D$2:D$412,MATCH(klypsid!$B709,lehmad!$A$2:$A$412,0))</f>
        <v>106</v>
      </c>
      <c r="Q709">
        <f>INDEX(lehmad!E$2:E$412,MATCH(klypsid!$B709,lehmad!$A$2:$A$412,0))</f>
        <v>1</v>
      </c>
      <c r="R709" t="str">
        <f>INDEX(lehmad!F$2:F$412,MATCH(klypsid!$B709,lehmad!$A$2:$A$412,0))</f>
        <v>DYNASTY-ET</v>
      </c>
      <c r="S709">
        <f>INDEX(lehmad!H$2:H$412,MATCH(klypsid!$B709,lehmad!$A$2:$A$412,0))</f>
        <v>124</v>
      </c>
      <c r="T709">
        <f>INDEX(lehmad!K$2:K$412,MATCH(klypsid!$B709,lehmad!$A$2:$A$412,0))</f>
        <v>108</v>
      </c>
      <c r="U709" s="4">
        <f t="shared" si="22"/>
        <v>5</v>
      </c>
      <c r="V709">
        <f t="shared" si="23"/>
        <v>30</v>
      </c>
    </row>
    <row r="710" spans="1:22" x14ac:dyDescent="0.25">
      <c r="A710">
        <v>3302</v>
      </c>
      <c r="B710" t="str">
        <f>"E"&amp;A710</f>
        <v>E3302</v>
      </c>
      <c r="C710" t="s">
        <v>30</v>
      </c>
      <c r="D710">
        <v>3</v>
      </c>
      <c r="E710">
        <f>IF(D710&lt;4,D710,4)</f>
        <v>3</v>
      </c>
      <c r="F710" s="1">
        <v>39886</v>
      </c>
      <c r="G710" s="1">
        <v>40066</v>
      </c>
      <c r="H710" s="3">
        <f>G710-F710</f>
        <v>180</v>
      </c>
      <c r="I710" s="3">
        <f>IF(H710&lt;=60,1,IF(H710&lt;=150,2,3))</f>
        <v>3</v>
      </c>
      <c r="J710">
        <v>33.1</v>
      </c>
      <c r="K710">
        <v>3.32</v>
      </c>
      <c r="L710">
        <v>3.16</v>
      </c>
      <c r="M710">
        <v>56</v>
      </c>
      <c r="N710">
        <f>LOG(M710/100,2)+3</f>
        <v>2.1634987322828794</v>
      </c>
      <c r="O710">
        <f>INDEX(lehmad!B$2:B$412,MATCH(klypsid!$B710,lehmad!$A$2:$A$412,0))</f>
        <v>38373</v>
      </c>
      <c r="P710">
        <f>INDEX(lehmad!D$2:D$412,MATCH(klypsid!$B710,lehmad!$A$2:$A$412,0))</f>
        <v>106</v>
      </c>
      <c r="Q710">
        <f>INDEX(lehmad!E$2:E$412,MATCH(klypsid!$B710,lehmad!$A$2:$A$412,0))</f>
        <v>1</v>
      </c>
      <c r="R710" t="str">
        <f>INDEX(lehmad!F$2:F$412,MATCH(klypsid!$B710,lehmad!$A$2:$A$412,0))</f>
        <v>DYNASTY-ET</v>
      </c>
      <c r="S710">
        <f>INDEX(lehmad!H$2:H$412,MATCH(klypsid!$B710,lehmad!$A$2:$A$412,0))</f>
        <v>124</v>
      </c>
      <c r="T710">
        <f>INDEX(lehmad!K$2:K$412,MATCH(klypsid!$B710,lehmad!$A$2:$A$412,0))</f>
        <v>108</v>
      </c>
      <c r="U710" s="4">
        <f t="shared" si="22"/>
        <v>6</v>
      </c>
      <c r="V710">
        <f t="shared" si="23"/>
        <v>29</v>
      </c>
    </row>
    <row r="711" spans="1:22" x14ac:dyDescent="0.25">
      <c r="A711">
        <v>3302</v>
      </c>
      <c r="B711" t="str">
        <f>"E"&amp;A711</f>
        <v>E3302</v>
      </c>
      <c r="C711" t="s">
        <v>30</v>
      </c>
      <c r="D711">
        <v>3</v>
      </c>
      <c r="E711">
        <f>IF(D711&lt;4,D711,4)</f>
        <v>3</v>
      </c>
      <c r="F711" s="1">
        <v>39886</v>
      </c>
      <c r="G711" s="1">
        <v>40094</v>
      </c>
      <c r="H711" s="3">
        <f>G711-F711</f>
        <v>208</v>
      </c>
      <c r="I711" s="3">
        <f>IF(H711&lt;=60,1,IF(H711&lt;=150,2,3))</f>
        <v>3</v>
      </c>
      <c r="J711">
        <v>30.6</v>
      </c>
      <c r="K711">
        <v>3.38</v>
      </c>
      <c r="L711">
        <v>3.54</v>
      </c>
      <c r="M711">
        <v>64</v>
      </c>
      <c r="N711">
        <f>LOG(M711/100,2)+3</f>
        <v>2.3561438102252752</v>
      </c>
      <c r="O711">
        <f>INDEX(lehmad!B$2:B$412,MATCH(klypsid!$B711,lehmad!$A$2:$A$412,0))</f>
        <v>38373</v>
      </c>
      <c r="P711">
        <f>INDEX(lehmad!D$2:D$412,MATCH(klypsid!$B711,lehmad!$A$2:$A$412,0))</f>
        <v>106</v>
      </c>
      <c r="Q711">
        <f>INDEX(lehmad!E$2:E$412,MATCH(klypsid!$B711,lehmad!$A$2:$A$412,0))</f>
        <v>1</v>
      </c>
      <c r="R711" t="str">
        <f>INDEX(lehmad!F$2:F$412,MATCH(klypsid!$B711,lehmad!$A$2:$A$412,0))</f>
        <v>DYNASTY-ET</v>
      </c>
      <c r="S711">
        <f>INDEX(lehmad!H$2:H$412,MATCH(klypsid!$B711,lehmad!$A$2:$A$412,0))</f>
        <v>124</v>
      </c>
      <c r="T711">
        <f>INDEX(lehmad!K$2:K$412,MATCH(klypsid!$B711,lehmad!$A$2:$A$412,0))</f>
        <v>108</v>
      </c>
      <c r="U711" s="4">
        <f t="shared" si="22"/>
        <v>7</v>
      </c>
      <c r="V711">
        <f t="shared" si="23"/>
        <v>28</v>
      </c>
    </row>
    <row r="712" spans="1:22" x14ac:dyDescent="0.25">
      <c r="A712">
        <v>3302</v>
      </c>
      <c r="B712" t="str">
        <f>"E"&amp;A712</f>
        <v>E3302</v>
      </c>
      <c r="C712" t="s">
        <v>30</v>
      </c>
      <c r="D712">
        <v>3</v>
      </c>
      <c r="E712">
        <f>IF(D712&lt;4,D712,4)</f>
        <v>3</v>
      </c>
      <c r="F712" s="1">
        <v>39886</v>
      </c>
      <c r="G712" s="1">
        <v>40125</v>
      </c>
      <c r="H712" s="3">
        <f>G712-F712</f>
        <v>239</v>
      </c>
      <c r="I712" s="3">
        <f>IF(H712&lt;=60,1,IF(H712&lt;=150,2,3))</f>
        <v>3</v>
      </c>
      <c r="J712">
        <v>29.2</v>
      </c>
      <c r="K712">
        <v>3.32</v>
      </c>
      <c r="L712">
        <v>3.63</v>
      </c>
      <c r="M712">
        <v>48</v>
      </c>
      <c r="N712">
        <f>LOG(M712/100,2)+3</f>
        <v>1.9411063109464315</v>
      </c>
      <c r="O712">
        <f>INDEX(lehmad!B$2:B$412,MATCH(klypsid!$B712,lehmad!$A$2:$A$412,0))</f>
        <v>38373</v>
      </c>
      <c r="P712">
        <f>INDEX(lehmad!D$2:D$412,MATCH(klypsid!$B712,lehmad!$A$2:$A$412,0))</f>
        <v>106</v>
      </c>
      <c r="Q712">
        <f>INDEX(lehmad!E$2:E$412,MATCH(klypsid!$B712,lehmad!$A$2:$A$412,0))</f>
        <v>1</v>
      </c>
      <c r="R712" t="str">
        <f>INDEX(lehmad!F$2:F$412,MATCH(klypsid!$B712,lehmad!$A$2:$A$412,0))</f>
        <v>DYNASTY-ET</v>
      </c>
      <c r="S712">
        <f>INDEX(lehmad!H$2:H$412,MATCH(klypsid!$B712,lehmad!$A$2:$A$412,0))</f>
        <v>124</v>
      </c>
      <c r="T712">
        <f>INDEX(lehmad!K$2:K$412,MATCH(klypsid!$B712,lehmad!$A$2:$A$412,0))</f>
        <v>108</v>
      </c>
      <c r="U712" s="4">
        <f t="shared" si="22"/>
        <v>8</v>
      </c>
      <c r="V712">
        <f t="shared" si="23"/>
        <v>31</v>
      </c>
    </row>
    <row r="713" spans="1:22" x14ac:dyDescent="0.25">
      <c r="A713">
        <v>3302</v>
      </c>
      <c r="B713" t="str">
        <f>"E"&amp;A713</f>
        <v>E3302</v>
      </c>
      <c r="C713" t="s">
        <v>30</v>
      </c>
      <c r="D713">
        <v>3</v>
      </c>
      <c r="E713">
        <f>IF(D713&lt;4,D713,4)</f>
        <v>3</v>
      </c>
      <c r="F713" s="1">
        <v>39886</v>
      </c>
      <c r="G713" s="1">
        <v>40153</v>
      </c>
      <c r="H713" s="3">
        <f>G713-F713</f>
        <v>267</v>
      </c>
      <c r="I713" s="3">
        <f>IF(H713&lt;=60,1,IF(H713&lt;=150,2,3))</f>
        <v>3</v>
      </c>
      <c r="J713">
        <v>27.4</v>
      </c>
      <c r="K713">
        <v>3.49</v>
      </c>
      <c r="L713">
        <v>3.57</v>
      </c>
      <c r="M713">
        <v>67</v>
      </c>
      <c r="N713">
        <f>LOG(M713/100,2)+3</f>
        <v>2.4222330006830477</v>
      </c>
      <c r="O713">
        <f>INDEX(lehmad!B$2:B$412,MATCH(klypsid!$B713,lehmad!$A$2:$A$412,0))</f>
        <v>38373</v>
      </c>
      <c r="P713">
        <f>INDEX(lehmad!D$2:D$412,MATCH(klypsid!$B713,lehmad!$A$2:$A$412,0))</f>
        <v>106</v>
      </c>
      <c r="Q713">
        <f>INDEX(lehmad!E$2:E$412,MATCH(klypsid!$B713,lehmad!$A$2:$A$412,0))</f>
        <v>1</v>
      </c>
      <c r="R713" t="str">
        <f>INDEX(lehmad!F$2:F$412,MATCH(klypsid!$B713,lehmad!$A$2:$A$412,0))</f>
        <v>DYNASTY-ET</v>
      </c>
      <c r="S713">
        <f>INDEX(lehmad!H$2:H$412,MATCH(klypsid!$B713,lehmad!$A$2:$A$412,0))</f>
        <v>124</v>
      </c>
      <c r="T713">
        <f>INDEX(lehmad!K$2:K$412,MATCH(klypsid!$B713,lehmad!$A$2:$A$412,0))</f>
        <v>108</v>
      </c>
      <c r="U713" s="4">
        <f t="shared" si="22"/>
        <v>9</v>
      </c>
      <c r="V713">
        <f t="shared" si="23"/>
        <v>28</v>
      </c>
    </row>
    <row r="714" spans="1:22" x14ac:dyDescent="0.25">
      <c r="A714">
        <v>3302</v>
      </c>
      <c r="B714" t="str">
        <f>"E"&amp;A714</f>
        <v>E3302</v>
      </c>
      <c r="C714" t="s">
        <v>30</v>
      </c>
      <c r="D714">
        <v>3</v>
      </c>
      <c r="E714">
        <f>IF(D714&lt;4,D714,4)</f>
        <v>3</v>
      </c>
      <c r="F714" s="1">
        <v>39886</v>
      </c>
      <c r="G714" s="1">
        <v>40186</v>
      </c>
      <c r="H714" s="3">
        <f>G714-F714</f>
        <v>300</v>
      </c>
      <c r="I714" s="3">
        <f>IF(H714&lt;=60,1,IF(H714&lt;=150,2,3))</f>
        <v>3</v>
      </c>
      <c r="J714">
        <v>25.7</v>
      </c>
      <c r="K714">
        <v>3.92</v>
      </c>
      <c r="L714">
        <v>3.49</v>
      </c>
      <c r="M714">
        <v>64</v>
      </c>
      <c r="N714">
        <f>LOG(M714/100,2)+3</f>
        <v>2.3561438102252752</v>
      </c>
      <c r="O714">
        <f>INDEX(lehmad!B$2:B$412,MATCH(klypsid!$B714,lehmad!$A$2:$A$412,0))</f>
        <v>38373</v>
      </c>
      <c r="P714">
        <f>INDEX(lehmad!D$2:D$412,MATCH(klypsid!$B714,lehmad!$A$2:$A$412,0))</f>
        <v>106</v>
      </c>
      <c r="Q714">
        <f>INDEX(lehmad!E$2:E$412,MATCH(klypsid!$B714,lehmad!$A$2:$A$412,0))</f>
        <v>1</v>
      </c>
      <c r="R714" t="str">
        <f>INDEX(lehmad!F$2:F$412,MATCH(klypsid!$B714,lehmad!$A$2:$A$412,0))</f>
        <v>DYNASTY-ET</v>
      </c>
      <c r="S714">
        <f>INDEX(lehmad!H$2:H$412,MATCH(klypsid!$B714,lehmad!$A$2:$A$412,0))</f>
        <v>124</v>
      </c>
      <c r="T714">
        <f>INDEX(lehmad!K$2:K$412,MATCH(klypsid!$B714,lehmad!$A$2:$A$412,0))</f>
        <v>108</v>
      </c>
      <c r="U714" s="4">
        <f t="shared" si="22"/>
        <v>10</v>
      </c>
      <c r="V714">
        <f t="shared" si="23"/>
        <v>33</v>
      </c>
    </row>
    <row r="715" spans="1:22" x14ac:dyDescent="0.25">
      <c r="A715">
        <v>3302</v>
      </c>
      <c r="B715" t="str">
        <f>"E"&amp;A715</f>
        <v>E3302</v>
      </c>
      <c r="C715" t="s">
        <v>30</v>
      </c>
      <c r="D715">
        <v>4</v>
      </c>
      <c r="E715">
        <f>IF(D715&lt;4,D715,4)</f>
        <v>4</v>
      </c>
      <c r="F715" s="1">
        <v>40275</v>
      </c>
      <c r="G715" s="1">
        <v>40304</v>
      </c>
      <c r="H715" s="3">
        <f>G715-F715</f>
        <v>29</v>
      </c>
      <c r="I715" s="3">
        <f>IF(H715&lt;=60,1,IF(H715&lt;=150,2,3))</f>
        <v>1</v>
      </c>
      <c r="J715">
        <v>52.7</v>
      </c>
      <c r="K715">
        <v>3.57</v>
      </c>
      <c r="L715">
        <v>2.95</v>
      </c>
      <c r="M715">
        <v>245</v>
      </c>
      <c r="N715">
        <f>LOG(M715/100,2)+3</f>
        <v>4.2927817492278457</v>
      </c>
      <c r="O715">
        <f>INDEX(lehmad!B$2:B$412,MATCH(klypsid!$B715,lehmad!$A$2:$A$412,0))</f>
        <v>38373</v>
      </c>
      <c r="P715">
        <f>INDEX(lehmad!D$2:D$412,MATCH(klypsid!$B715,lehmad!$A$2:$A$412,0))</f>
        <v>106</v>
      </c>
      <c r="Q715">
        <f>INDEX(lehmad!E$2:E$412,MATCH(klypsid!$B715,lehmad!$A$2:$A$412,0))</f>
        <v>1</v>
      </c>
      <c r="R715" t="str">
        <f>INDEX(lehmad!F$2:F$412,MATCH(klypsid!$B715,lehmad!$A$2:$A$412,0))</f>
        <v>DYNASTY-ET</v>
      </c>
      <c r="S715">
        <f>INDEX(lehmad!H$2:H$412,MATCH(klypsid!$B715,lehmad!$A$2:$A$412,0))</f>
        <v>124</v>
      </c>
      <c r="T715">
        <f>INDEX(lehmad!K$2:K$412,MATCH(klypsid!$B715,lehmad!$A$2:$A$412,0))</f>
        <v>108</v>
      </c>
      <c r="U715" s="4">
        <f t="shared" si="22"/>
        <v>1</v>
      </c>
      <c r="V715">
        <f t="shared" si="23"/>
        <v>29</v>
      </c>
    </row>
    <row r="716" spans="1:22" x14ac:dyDescent="0.25">
      <c r="A716">
        <v>3302</v>
      </c>
      <c r="B716" t="str">
        <f>"E"&amp;A716</f>
        <v>E3302</v>
      </c>
      <c r="C716" t="s">
        <v>30</v>
      </c>
      <c r="D716">
        <v>4</v>
      </c>
      <c r="E716">
        <f>IF(D716&lt;4,D716,4)</f>
        <v>4</v>
      </c>
      <c r="F716" s="1">
        <v>40275</v>
      </c>
      <c r="G716" s="1">
        <v>40336</v>
      </c>
      <c r="H716" s="3">
        <f>G716-F716</f>
        <v>61</v>
      </c>
      <c r="I716" s="3">
        <f>IF(H716&lt;=60,1,IF(H716&lt;=150,2,3))</f>
        <v>2</v>
      </c>
      <c r="J716">
        <v>57.1</v>
      </c>
      <c r="K716">
        <v>3.43</v>
      </c>
      <c r="L716">
        <v>2.7</v>
      </c>
      <c r="M716">
        <v>172</v>
      </c>
      <c r="N716">
        <f>LOG(M716/100,2)+3</f>
        <v>3.7824085649273735</v>
      </c>
      <c r="O716">
        <f>INDEX(lehmad!B$2:B$412,MATCH(klypsid!$B716,lehmad!$A$2:$A$412,0))</f>
        <v>38373</v>
      </c>
      <c r="P716">
        <f>INDEX(lehmad!D$2:D$412,MATCH(klypsid!$B716,lehmad!$A$2:$A$412,0))</f>
        <v>106</v>
      </c>
      <c r="Q716">
        <f>INDEX(lehmad!E$2:E$412,MATCH(klypsid!$B716,lehmad!$A$2:$A$412,0))</f>
        <v>1</v>
      </c>
      <c r="R716" t="str">
        <f>INDEX(lehmad!F$2:F$412,MATCH(klypsid!$B716,lehmad!$A$2:$A$412,0))</f>
        <v>DYNASTY-ET</v>
      </c>
      <c r="S716">
        <f>INDEX(lehmad!H$2:H$412,MATCH(klypsid!$B716,lehmad!$A$2:$A$412,0))</f>
        <v>124</v>
      </c>
      <c r="T716">
        <f>INDEX(lehmad!K$2:K$412,MATCH(klypsid!$B716,lehmad!$A$2:$A$412,0))</f>
        <v>108</v>
      </c>
      <c r="U716" s="4">
        <f t="shared" si="22"/>
        <v>2</v>
      </c>
      <c r="V716">
        <f t="shared" si="23"/>
        <v>32</v>
      </c>
    </row>
    <row r="717" spans="1:22" x14ac:dyDescent="0.25">
      <c r="A717">
        <v>3302</v>
      </c>
      <c r="B717" t="str">
        <f>"E"&amp;A717</f>
        <v>E3302</v>
      </c>
      <c r="C717" t="s">
        <v>30</v>
      </c>
      <c r="D717">
        <v>4</v>
      </c>
      <c r="E717">
        <f>IF(D717&lt;4,D717,4)</f>
        <v>4</v>
      </c>
      <c r="F717" s="1">
        <v>40275</v>
      </c>
      <c r="G717" s="1">
        <v>40371</v>
      </c>
      <c r="H717" s="3">
        <f>G717-F717</f>
        <v>96</v>
      </c>
      <c r="I717" s="3">
        <f>IF(H717&lt;=60,1,IF(H717&lt;=150,2,3))</f>
        <v>2</v>
      </c>
      <c r="J717">
        <v>45.9</v>
      </c>
      <c r="K717">
        <v>3.62</v>
      </c>
      <c r="L717">
        <v>2.65</v>
      </c>
      <c r="M717">
        <v>289</v>
      </c>
      <c r="N717">
        <f>LOG(M717/100,2)+3</f>
        <v>4.5310694927259538</v>
      </c>
      <c r="O717">
        <f>INDEX(lehmad!B$2:B$412,MATCH(klypsid!$B717,lehmad!$A$2:$A$412,0))</f>
        <v>38373</v>
      </c>
      <c r="P717">
        <f>INDEX(lehmad!D$2:D$412,MATCH(klypsid!$B717,lehmad!$A$2:$A$412,0))</f>
        <v>106</v>
      </c>
      <c r="Q717">
        <f>INDEX(lehmad!E$2:E$412,MATCH(klypsid!$B717,lehmad!$A$2:$A$412,0))</f>
        <v>1</v>
      </c>
      <c r="R717" t="str">
        <f>INDEX(lehmad!F$2:F$412,MATCH(klypsid!$B717,lehmad!$A$2:$A$412,0))</f>
        <v>DYNASTY-ET</v>
      </c>
      <c r="S717">
        <f>INDEX(lehmad!H$2:H$412,MATCH(klypsid!$B717,lehmad!$A$2:$A$412,0))</f>
        <v>124</v>
      </c>
      <c r="T717">
        <f>INDEX(lehmad!K$2:K$412,MATCH(klypsid!$B717,lehmad!$A$2:$A$412,0))</f>
        <v>108</v>
      </c>
      <c r="U717" s="4">
        <f t="shared" si="22"/>
        <v>3</v>
      </c>
      <c r="V717">
        <f t="shared" si="23"/>
        <v>35</v>
      </c>
    </row>
    <row r="718" spans="1:22" x14ac:dyDescent="0.25">
      <c r="A718">
        <v>3302</v>
      </c>
      <c r="B718" t="str">
        <f>"E"&amp;A718</f>
        <v>E3302</v>
      </c>
      <c r="C718" t="s">
        <v>30</v>
      </c>
      <c r="D718">
        <v>4</v>
      </c>
      <c r="E718">
        <f>IF(D718&lt;4,D718,4)</f>
        <v>4</v>
      </c>
      <c r="F718" s="1">
        <v>40275</v>
      </c>
      <c r="G718" s="1">
        <v>40396</v>
      </c>
      <c r="H718" s="3">
        <f>G718-F718</f>
        <v>121</v>
      </c>
      <c r="I718" s="3">
        <f>IF(H718&lt;=60,1,IF(H718&lt;=150,2,3))</f>
        <v>2</v>
      </c>
      <c r="J718">
        <v>43.1</v>
      </c>
      <c r="K718">
        <v>2.44</v>
      </c>
      <c r="L718">
        <v>2.85</v>
      </c>
      <c r="M718">
        <v>332</v>
      </c>
      <c r="N718">
        <f>LOG(M718/100,2)+3</f>
        <v>4.7311832415722002</v>
      </c>
      <c r="O718">
        <f>INDEX(lehmad!B$2:B$412,MATCH(klypsid!$B718,lehmad!$A$2:$A$412,0))</f>
        <v>38373</v>
      </c>
      <c r="P718">
        <f>INDEX(lehmad!D$2:D$412,MATCH(klypsid!$B718,lehmad!$A$2:$A$412,0))</f>
        <v>106</v>
      </c>
      <c r="Q718">
        <f>INDEX(lehmad!E$2:E$412,MATCH(klypsid!$B718,lehmad!$A$2:$A$412,0))</f>
        <v>1</v>
      </c>
      <c r="R718" t="str">
        <f>INDEX(lehmad!F$2:F$412,MATCH(klypsid!$B718,lehmad!$A$2:$A$412,0))</f>
        <v>DYNASTY-ET</v>
      </c>
      <c r="S718">
        <f>INDEX(lehmad!H$2:H$412,MATCH(klypsid!$B718,lehmad!$A$2:$A$412,0))</f>
        <v>124</v>
      </c>
      <c r="T718">
        <f>INDEX(lehmad!K$2:K$412,MATCH(klypsid!$B718,lehmad!$A$2:$A$412,0))</f>
        <v>108</v>
      </c>
      <c r="U718" s="4">
        <f t="shared" si="22"/>
        <v>4</v>
      </c>
      <c r="V718">
        <f t="shared" si="23"/>
        <v>25</v>
      </c>
    </row>
    <row r="719" spans="1:22" x14ac:dyDescent="0.25">
      <c r="A719">
        <v>3302</v>
      </c>
      <c r="B719" t="str">
        <f>"E"&amp;A719</f>
        <v>E3302</v>
      </c>
      <c r="C719" t="s">
        <v>30</v>
      </c>
      <c r="D719">
        <v>4</v>
      </c>
      <c r="E719">
        <f>IF(D719&lt;4,D719,4)</f>
        <v>4</v>
      </c>
      <c r="F719" s="1">
        <v>40275</v>
      </c>
      <c r="G719" s="1">
        <v>40434</v>
      </c>
      <c r="H719" s="3">
        <f>G719-F719</f>
        <v>159</v>
      </c>
      <c r="I719" s="3">
        <f>IF(H719&lt;=60,1,IF(H719&lt;=150,2,3))</f>
        <v>3</v>
      </c>
      <c r="J719">
        <v>43</v>
      </c>
      <c r="K719">
        <v>2.7</v>
      </c>
      <c r="L719">
        <v>3.19</v>
      </c>
      <c r="M719">
        <v>219</v>
      </c>
      <c r="N719">
        <f>LOG(M719/100,2)+3</f>
        <v>4.1309308698264484</v>
      </c>
      <c r="O719">
        <f>INDEX(lehmad!B$2:B$412,MATCH(klypsid!$B719,lehmad!$A$2:$A$412,0))</f>
        <v>38373</v>
      </c>
      <c r="P719">
        <f>INDEX(lehmad!D$2:D$412,MATCH(klypsid!$B719,lehmad!$A$2:$A$412,0))</f>
        <v>106</v>
      </c>
      <c r="Q719">
        <f>INDEX(lehmad!E$2:E$412,MATCH(klypsid!$B719,lehmad!$A$2:$A$412,0))</f>
        <v>1</v>
      </c>
      <c r="R719" t="str">
        <f>INDEX(lehmad!F$2:F$412,MATCH(klypsid!$B719,lehmad!$A$2:$A$412,0))</f>
        <v>DYNASTY-ET</v>
      </c>
      <c r="S719">
        <f>INDEX(lehmad!H$2:H$412,MATCH(klypsid!$B719,lehmad!$A$2:$A$412,0))</f>
        <v>124</v>
      </c>
      <c r="T719">
        <f>INDEX(lehmad!K$2:K$412,MATCH(klypsid!$B719,lehmad!$A$2:$A$412,0))</f>
        <v>108</v>
      </c>
      <c r="U719" s="4">
        <f t="shared" si="22"/>
        <v>5</v>
      </c>
      <c r="V719">
        <f t="shared" si="23"/>
        <v>38</v>
      </c>
    </row>
    <row r="720" spans="1:22" x14ac:dyDescent="0.25">
      <c r="A720">
        <v>3302</v>
      </c>
      <c r="B720" t="str">
        <f>"E"&amp;A720</f>
        <v>E3302</v>
      </c>
      <c r="C720" t="s">
        <v>30</v>
      </c>
      <c r="D720">
        <v>4</v>
      </c>
      <c r="E720">
        <f>IF(D720&lt;4,D720,4)</f>
        <v>4</v>
      </c>
      <c r="F720" s="1">
        <v>40275</v>
      </c>
      <c r="G720" s="1">
        <v>40462</v>
      </c>
      <c r="H720" s="3">
        <f>G720-F720</f>
        <v>187</v>
      </c>
      <c r="I720" s="3">
        <f>IF(H720&lt;=60,1,IF(H720&lt;=150,2,3))</f>
        <v>3</v>
      </c>
      <c r="J720">
        <v>46.2</v>
      </c>
      <c r="K720">
        <v>2.88</v>
      </c>
      <c r="L720">
        <v>3.44</v>
      </c>
      <c r="M720">
        <v>206</v>
      </c>
      <c r="N720">
        <f>LOG(M720/100,2)+3</f>
        <v>4.0426443374084942</v>
      </c>
      <c r="O720">
        <f>INDEX(lehmad!B$2:B$412,MATCH(klypsid!$B720,lehmad!$A$2:$A$412,0))</f>
        <v>38373</v>
      </c>
      <c r="P720">
        <f>INDEX(lehmad!D$2:D$412,MATCH(klypsid!$B720,lehmad!$A$2:$A$412,0))</f>
        <v>106</v>
      </c>
      <c r="Q720">
        <f>INDEX(lehmad!E$2:E$412,MATCH(klypsid!$B720,lehmad!$A$2:$A$412,0))</f>
        <v>1</v>
      </c>
      <c r="R720" t="str">
        <f>INDEX(lehmad!F$2:F$412,MATCH(klypsid!$B720,lehmad!$A$2:$A$412,0))</f>
        <v>DYNASTY-ET</v>
      </c>
      <c r="S720">
        <f>INDEX(lehmad!H$2:H$412,MATCH(klypsid!$B720,lehmad!$A$2:$A$412,0))</f>
        <v>124</v>
      </c>
      <c r="T720">
        <f>INDEX(lehmad!K$2:K$412,MATCH(klypsid!$B720,lehmad!$A$2:$A$412,0))</f>
        <v>108</v>
      </c>
      <c r="U720" s="4">
        <f t="shared" si="22"/>
        <v>6</v>
      </c>
      <c r="V720">
        <f t="shared" si="23"/>
        <v>28</v>
      </c>
    </row>
    <row r="721" spans="1:22" x14ac:dyDescent="0.25">
      <c r="A721">
        <v>3302</v>
      </c>
      <c r="B721" t="str">
        <f>"E"&amp;A721</f>
        <v>E3302</v>
      </c>
      <c r="C721" t="s">
        <v>30</v>
      </c>
      <c r="D721">
        <v>4</v>
      </c>
      <c r="E721">
        <f>IF(D721&lt;4,D721,4)</f>
        <v>4</v>
      </c>
      <c r="F721" s="1">
        <v>40275</v>
      </c>
      <c r="G721" s="1">
        <v>40493</v>
      </c>
      <c r="H721" s="3">
        <f>G721-F721</f>
        <v>218</v>
      </c>
      <c r="I721" s="3">
        <f>IF(H721&lt;=60,1,IF(H721&lt;=150,2,3))</f>
        <v>3</v>
      </c>
      <c r="J721">
        <v>34.5</v>
      </c>
      <c r="K721">
        <v>3.57</v>
      </c>
      <c r="L721">
        <v>3.47</v>
      </c>
      <c r="M721">
        <v>256</v>
      </c>
      <c r="N721">
        <f>LOG(M721/100,2)+3</f>
        <v>4.3561438102252756</v>
      </c>
      <c r="O721">
        <f>INDEX(lehmad!B$2:B$412,MATCH(klypsid!$B721,lehmad!$A$2:$A$412,0))</f>
        <v>38373</v>
      </c>
      <c r="P721">
        <f>INDEX(lehmad!D$2:D$412,MATCH(klypsid!$B721,lehmad!$A$2:$A$412,0))</f>
        <v>106</v>
      </c>
      <c r="Q721">
        <f>INDEX(lehmad!E$2:E$412,MATCH(klypsid!$B721,lehmad!$A$2:$A$412,0))</f>
        <v>1</v>
      </c>
      <c r="R721" t="str">
        <f>INDEX(lehmad!F$2:F$412,MATCH(klypsid!$B721,lehmad!$A$2:$A$412,0))</f>
        <v>DYNASTY-ET</v>
      </c>
      <c r="S721">
        <f>INDEX(lehmad!H$2:H$412,MATCH(klypsid!$B721,lehmad!$A$2:$A$412,0))</f>
        <v>124</v>
      </c>
      <c r="T721">
        <f>INDEX(lehmad!K$2:K$412,MATCH(klypsid!$B721,lehmad!$A$2:$A$412,0))</f>
        <v>108</v>
      </c>
      <c r="U721" s="4">
        <f t="shared" si="22"/>
        <v>7</v>
      </c>
      <c r="V721">
        <f t="shared" si="23"/>
        <v>31</v>
      </c>
    </row>
    <row r="722" spans="1:22" x14ac:dyDescent="0.25">
      <c r="A722">
        <v>3302</v>
      </c>
      <c r="B722" t="str">
        <f>"E"&amp;A722</f>
        <v>E3302</v>
      </c>
      <c r="C722" t="s">
        <v>30</v>
      </c>
      <c r="D722">
        <v>4</v>
      </c>
      <c r="E722">
        <f>IF(D722&lt;4,D722,4)</f>
        <v>4</v>
      </c>
      <c r="F722" s="1">
        <v>40275</v>
      </c>
      <c r="G722" s="1">
        <v>40521</v>
      </c>
      <c r="H722" s="3">
        <f>G722-F722</f>
        <v>246</v>
      </c>
      <c r="I722" s="3">
        <f>IF(H722&lt;=60,1,IF(H722&lt;=150,2,3))</f>
        <v>3</v>
      </c>
      <c r="J722">
        <v>32.700000000000003</v>
      </c>
      <c r="K722">
        <v>4.32</v>
      </c>
      <c r="L722">
        <v>3.74</v>
      </c>
      <c r="M722">
        <v>3924</v>
      </c>
      <c r="N722">
        <f>LOG(M722/100,2)+3</f>
        <v>8.2942531364445138</v>
      </c>
      <c r="O722">
        <f>INDEX(lehmad!B$2:B$412,MATCH(klypsid!$B722,lehmad!$A$2:$A$412,0))</f>
        <v>38373</v>
      </c>
      <c r="P722">
        <f>INDEX(lehmad!D$2:D$412,MATCH(klypsid!$B722,lehmad!$A$2:$A$412,0))</f>
        <v>106</v>
      </c>
      <c r="Q722">
        <f>INDEX(lehmad!E$2:E$412,MATCH(klypsid!$B722,lehmad!$A$2:$A$412,0))</f>
        <v>1</v>
      </c>
      <c r="R722" t="str">
        <f>INDEX(lehmad!F$2:F$412,MATCH(klypsid!$B722,lehmad!$A$2:$A$412,0))</f>
        <v>DYNASTY-ET</v>
      </c>
      <c r="S722">
        <f>INDEX(lehmad!H$2:H$412,MATCH(klypsid!$B722,lehmad!$A$2:$A$412,0))</f>
        <v>124</v>
      </c>
      <c r="T722">
        <f>INDEX(lehmad!K$2:K$412,MATCH(klypsid!$B722,lehmad!$A$2:$A$412,0))</f>
        <v>108</v>
      </c>
      <c r="U722" s="4">
        <f t="shared" si="22"/>
        <v>8</v>
      </c>
      <c r="V722">
        <f t="shared" si="23"/>
        <v>28</v>
      </c>
    </row>
    <row r="723" spans="1:22" x14ac:dyDescent="0.25">
      <c r="A723">
        <v>3302</v>
      </c>
      <c r="B723" t="str">
        <f>"E"&amp;A723</f>
        <v>E3302</v>
      </c>
      <c r="C723" t="s">
        <v>30</v>
      </c>
      <c r="D723">
        <v>4</v>
      </c>
      <c r="E723">
        <f>IF(D723&lt;4,D723,4)</f>
        <v>4</v>
      </c>
      <c r="F723" s="1">
        <v>40275</v>
      </c>
      <c r="G723" s="1">
        <v>40556</v>
      </c>
      <c r="H723" s="3">
        <f>G723-F723</f>
        <v>281</v>
      </c>
      <c r="I723" s="3">
        <f>IF(H723&lt;=60,1,IF(H723&lt;=150,2,3))</f>
        <v>3</v>
      </c>
      <c r="J723">
        <v>32.6</v>
      </c>
      <c r="K723">
        <v>3.82</v>
      </c>
      <c r="L723">
        <v>3.79</v>
      </c>
      <c r="M723">
        <v>219</v>
      </c>
      <c r="N723">
        <f>LOG(M723/100,2)+3</f>
        <v>4.1309308698264484</v>
      </c>
      <c r="O723">
        <f>INDEX(lehmad!B$2:B$412,MATCH(klypsid!$B723,lehmad!$A$2:$A$412,0))</f>
        <v>38373</v>
      </c>
      <c r="P723">
        <f>INDEX(lehmad!D$2:D$412,MATCH(klypsid!$B723,lehmad!$A$2:$A$412,0))</f>
        <v>106</v>
      </c>
      <c r="Q723">
        <f>INDEX(lehmad!E$2:E$412,MATCH(klypsid!$B723,lehmad!$A$2:$A$412,0))</f>
        <v>1</v>
      </c>
      <c r="R723" t="str">
        <f>INDEX(lehmad!F$2:F$412,MATCH(klypsid!$B723,lehmad!$A$2:$A$412,0))</f>
        <v>DYNASTY-ET</v>
      </c>
      <c r="S723">
        <f>INDEX(lehmad!H$2:H$412,MATCH(klypsid!$B723,lehmad!$A$2:$A$412,0))</f>
        <v>124</v>
      </c>
      <c r="T723">
        <f>INDEX(lehmad!K$2:K$412,MATCH(klypsid!$B723,lehmad!$A$2:$A$412,0))</f>
        <v>108</v>
      </c>
      <c r="U723" s="4">
        <f t="shared" si="22"/>
        <v>9</v>
      </c>
      <c r="V723">
        <f t="shared" si="23"/>
        <v>35</v>
      </c>
    </row>
    <row r="724" spans="1:22" x14ac:dyDescent="0.25">
      <c r="A724">
        <v>3304</v>
      </c>
      <c r="B724" t="str">
        <f>"E"&amp;A724</f>
        <v>E3304</v>
      </c>
      <c r="C724" t="s">
        <v>31</v>
      </c>
      <c r="D724">
        <v>1</v>
      </c>
      <c r="E724">
        <f>IF(D724&lt;4,D724,4)</f>
        <v>1</v>
      </c>
      <c r="F724" s="1">
        <v>39125</v>
      </c>
      <c r="G724" s="1">
        <v>39142</v>
      </c>
      <c r="H724" s="3">
        <f>G724-F724</f>
        <v>17</v>
      </c>
      <c r="I724" s="3">
        <f>IF(H724&lt;=60,1,IF(H724&lt;=150,2,3))</f>
        <v>1</v>
      </c>
      <c r="J724">
        <v>22.3</v>
      </c>
      <c r="K724">
        <v>4.9000000000000004</v>
      </c>
      <c r="L724">
        <v>3.81</v>
      </c>
      <c r="M724">
        <v>127</v>
      </c>
      <c r="N724">
        <f>LOG(M724/100,2)+3</f>
        <v>3.3448284969974411</v>
      </c>
      <c r="O724">
        <f>INDEX(lehmad!B$2:B$412,MATCH(klypsid!$B724,lehmad!$A$2:$A$412,0))</f>
        <v>38376</v>
      </c>
      <c r="P724">
        <f>INDEX(lehmad!D$2:D$412,MATCH(klypsid!$B724,lehmad!$A$2:$A$412,0))</f>
        <v>95</v>
      </c>
      <c r="Q724">
        <f>INDEX(lehmad!E$2:E$412,MATCH(klypsid!$B724,lehmad!$A$2:$A$412,0))</f>
        <v>1</v>
      </c>
      <c r="R724" t="str">
        <f>INDEX(lehmad!F$2:F$412,MATCH(klypsid!$B724,lehmad!$A$2:$A$412,0))</f>
        <v>DYNASTY-ET</v>
      </c>
      <c r="S724">
        <f>INDEX(lehmad!H$2:H$412,MATCH(klypsid!$B724,lehmad!$A$2:$A$412,0))</f>
        <v>124</v>
      </c>
      <c r="T724">
        <f>INDEX(lehmad!K$2:K$412,MATCH(klypsid!$B724,lehmad!$A$2:$A$412,0))</f>
        <v>108</v>
      </c>
      <c r="U724" s="4">
        <f t="shared" si="22"/>
        <v>1</v>
      </c>
      <c r="V724">
        <f t="shared" si="23"/>
        <v>17</v>
      </c>
    </row>
    <row r="725" spans="1:22" x14ac:dyDescent="0.25">
      <c r="A725">
        <v>3304</v>
      </c>
      <c r="B725" t="str">
        <f>"E"&amp;A725</f>
        <v>E3304</v>
      </c>
      <c r="C725" t="s">
        <v>31</v>
      </c>
      <c r="D725">
        <v>1</v>
      </c>
      <c r="E725">
        <f>IF(D725&lt;4,D725,4)</f>
        <v>1</v>
      </c>
      <c r="F725" s="1">
        <v>39125</v>
      </c>
      <c r="G725" s="1">
        <v>39173</v>
      </c>
      <c r="H725" s="3">
        <f>G725-F725</f>
        <v>48</v>
      </c>
      <c r="I725" s="3">
        <f>IF(H725&lt;=60,1,IF(H725&lt;=150,2,3))</f>
        <v>1</v>
      </c>
      <c r="J725">
        <v>30.8</v>
      </c>
      <c r="K725">
        <v>4.8099999999999996</v>
      </c>
      <c r="L725">
        <v>3.34</v>
      </c>
      <c r="M725">
        <v>114</v>
      </c>
      <c r="N725">
        <f>LOG(M725/100,2)+3</f>
        <v>3.1890338243900169</v>
      </c>
      <c r="O725">
        <f>INDEX(lehmad!B$2:B$412,MATCH(klypsid!$B725,lehmad!$A$2:$A$412,0))</f>
        <v>38376</v>
      </c>
      <c r="P725">
        <f>INDEX(lehmad!D$2:D$412,MATCH(klypsid!$B725,lehmad!$A$2:$A$412,0))</f>
        <v>95</v>
      </c>
      <c r="Q725">
        <f>INDEX(lehmad!E$2:E$412,MATCH(klypsid!$B725,lehmad!$A$2:$A$412,0))</f>
        <v>1</v>
      </c>
      <c r="R725" t="str">
        <f>INDEX(lehmad!F$2:F$412,MATCH(klypsid!$B725,lehmad!$A$2:$A$412,0))</f>
        <v>DYNASTY-ET</v>
      </c>
      <c r="S725">
        <f>INDEX(lehmad!H$2:H$412,MATCH(klypsid!$B725,lehmad!$A$2:$A$412,0))</f>
        <v>124</v>
      </c>
      <c r="T725">
        <f>INDEX(lehmad!K$2:K$412,MATCH(klypsid!$B725,lehmad!$A$2:$A$412,0))</f>
        <v>108</v>
      </c>
      <c r="U725" s="4">
        <f t="shared" si="22"/>
        <v>2</v>
      </c>
      <c r="V725">
        <f t="shared" si="23"/>
        <v>31</v>
      </c>
    </row>
    <row r="726" spans="1:22" x14ac:dyDescent="0.25">
      <c r="A726">
        <v>3304</v>
      </c>
      <c r="B726" t="str">
        <f>"E"&amp;A726</f>
        <v>E3304</v>
      </c>
      <c r="C726" t="s">
        <v>31</v>
      </c>
      <c r="D726">
        <v>1</v>
      </c>
      <c r="E726">
        <f>IF(D726&lt;4,D726,4)</f>
        <v>1</v>
      </c>
      <c r="F726" s="1">
        <v>39125</v>
      </c>
      <c r="G726" s="1">
        <v>39204</v>
      </c>
      <c r="H726" s="3">
        <f>G726-F726</f>
        <v>79</v>
      </c>
      <c r="I726" s="3">
        <f>IF(H726&lt;=60,1,IF(H726&lt;=150,2,3))</f>
        <v>2</v>
      </c>
      <c r="J726">
        <v>30.3</v>
      </c>
      <c r="K726">
        <v>4.63</v>
      </c>
      <c r="L726">
        <v>3.64</v>
      </c>
      <c r="M726">
        <v>54</v>
      </c>
      <c r="N726">
        <f>LOG(M726/100,2)+3</f>
        <v>2.1110313123887439</v>
      </c>
      <c r="O726">
        <f>INDEX(lehmad!B$2:B$412,MATCH(klypsid!$B726,lehmad!$A$2:$A$412,0))</f>
        <v>38376</v>
      </c>
      <c r="P726">
        <f>INDEX(lehmad!D$2:D$412,MATCH(klypsid!$B726,lehmad!$A$2:$A$412,0))</f>
        <v>95</v>
      </c>
      <c r="Q726">
        <f>INDEX(lehmad!E$2:E$412,MATCH(klypsid!$B726,lehmad!$A$2:$A$412,0))</f>
        <v>1</v>
      </c>
      <c r="R726" t="str">
        <f>INDEX(lehmad!F$2:F$412,MATCH(klypsid!$B726,lehmad!$A$2:$A$412,0))</f>
        <v>DYNASTY-ET</v>
      </c>
      <c r="S726">
        <f>INDEX(lehmad!H$2:H$412,MATCH(klypsid!$B726,lehmad!$A$2:$A$412,0))</f>
        <v>124</v>
      </c>
      <c r="T726">
        <f>INDEX(lehmad!K$2:K$412,MATCH(klypsid!$B726,lehmad!$A$2:$A$412,0))</f>
        <v>108</v>
      </c>
      <c r="U726" s="4">
        <f t="shared" si="22"/>
        <v>3</v>
      </c>
      <c r="V726">
        <f t="shared" si="23"/>
        <v>31</v>
      </c>
    </row>
    <row r="727" spans="1:22" x14ac:dyDescent="0.25">
      <c r="A727">
        <v>3304</v>
      </c>
      <c r="B727" t="str">
        <f>"E"&amp;A727</f>
        <v>E3304</v>
      </c>
      <c r="C727" t="s">
        <v>31</v>
      </c>
      <c r="D727">
        <v>1</v>
      </c>
      <c r="E727">
        <f>IF(D727&lt;4,D727,4)</f>
        <v>1</v>
      </c>
      <c r="F727" s="1">
        <v>39125</v>
      </c>
      <c r="G727" s="1">
        <v>39236</v>
      </c>
      <c r="H727" s="3">
        <f>G727-F727</f>
        <v>111</v>
      </c>
      <c r="I727" s="3">
        <f>IF(H727&lt;=60,1,IF(H727&lt;=150,2,3))</f>
        <v>2</v>
      </c>
      <c r="J727">
        <v>30.1</v>
      </c>
      <c r="K727">
        <v>3.92</v>
      </c>
      <c r="L727">
        <v>3.41</v>
      </c>
      <c r="M727">
        <v>85</v>
      </c>
      <c r="N727">
        <f>LOG(M727/100,2)+3</f>
        <v>2.7655347463629769</v>
      </c>
      <c r="O727">
        <f>INDEX(lehmad!B$2:B$412,MATCH(klypsid!$B727,lehmad!$A$2:$A$412,0))</f>
        <v>38376</v>
      </c>
      <c r="P727">
        <f>INDEX(lehmad!D$2:D$412,MATCH(klypsid!$B727,lehmad!$A$2:$A$412,0))</f>
        <v>95</v>
      </c>
      <c r="Q727">
        <f>INDEX(lehmad!E$2:E$412,MATCH(klypsid!$B727,lehmad!$A$2:$A$412,0))</f>
        <v>1</v>
      </c>
      <c r="R727" t="str">
        <f>INDEX(lehmad!F$2:F$412,MATCH(klypsid!$B727,lehmad!$A$2:$A$412,0))</f>
        <v>DYNASTY-ET</v>
      </c>
      <c r="S727">
        <f>INDEX(lehmad!H$2:H$412,MATCH(klypsid!$B727,lehmad!$A$2:$A$412,0))</f>
        <v>124</v>
      </c>
      <c r="T727">
        <f>INDEX(lehmad!K$2:K$412,MATCH(klypsid!$B727,lehmad!$A$2:$A$412,0))</f>
        <v>108</v>
      </c>
      <c r="U727" s="4">
        <f t="shared" si="22"/>
        <v>4</v>
      </c>
      <c r="V727">
        <f t="shared" si="23"/>
        <v>32</v>
      </c>
    </row>
    <row r="728" spans="1:22" x14ac:dyDescent="0.25">
      <c r="A728">
        <v>3304</v>
      </c>
      <c r="B728" t="str">
        <f>"E"&amp;A728</f>
        <v>E3304</v>
      </c>
      <c r="C728" t="s">
        <v>31</v>
      </c>
      <c r="D728">
        <v>1</v>
      </c>
      <c r="E728">
        <f>IF(D728&lt;4,D728,4)</f>
        <v>1</v>
      </c>
      <c r="F728" s="1">
        <v>39125</v>
      </c>
      <c r="G728" s="1">
        <v>39266</v>
      </c>
      <c r="H728" s="3">
        <f>G728-F728</f>
        <v>141</v>
      </c>
      <c r="I728" s="3">
        <f>IF(H728&lt;=60,1,IF(H728&lt;=150,2,3))</f>
        <v>2</v>
      </c>
      <c r="J728">
        <v>30.5</v>
      </c>
      <c r="K728">
        <v>4.25</v>
      </c>
      <c r="L728">
        <v>3.52</v>
      </c>
      <c r="M728">
        <v>84</v>
      </c>
      <c r="N728">
        <f>LOG(M728/100,2)+3</f>
        <v>2.7484612330040354</v>
      </c>
      <c r="O728">
        <f>INDEX(lehmad!B$2:B$412,MATCH(klypsid!$B728,lehmad!$A$2:$A$412,0))</f>
        <v>38376</v>
      </c>
      <c r="P728">
        <f>INDEX(lehmad!D$2:D$412,MATCH(klypsid!$B728,lehmad!$A$2:$A$412,0))</f>
        <v>95</v>
      </c>
      <c r="Q728">
        <f>INDEX(lehmad!E$2:E$412,MATCH(klypsid!$B728,lehmad!$A$2:$A$412,0))</f>
        <v>1</v>
      </c>
      <c r="R728" t="str">
        <f>INDEX(lehmad!F$2:F$412,MATCH(klypsid!$B728,lehmad!$A$2:$A$412,0))</f>
        <v>DYNASTY-ET</v>
      </c>
      <c r="S728">
        <f>INDEX(lehmad!H$2:H$412,MATCH(klypsid!$B728,lehmad!$A$2:$A$412,0))</f>
        <v>124</v>
      </c>
      <c r="T728">
        <f>INDEX(lehmad!K$2:K$412,MATCH(klypsid!$B728,lehmad!$A$2:$A$412,0))</f>
        <v>108</v>
      </c>
      <c r="U728" s="4">
        <f t="shared" si="22"/>
        <v>5</v>
      </c>
      <c r="V728">
        <f t="shared" si="23"/>
        <v>30</v>
      </c>
    </row>
    <row r="729" spans="1:22" x14ac:dyDescent="0.25">
      <c r="A729">
        <v>3304</v>
      </c>
      <c r="B729" t="str">
        <f>"E"&amp;A729</f>
        <v>E3304</v>
      </c>
      <c r="C729" t="s">
        <v>31</v>
      </c>
      <c r="D729">
        <v>1</v>
      </c>
      <c r="E729">
        <f>IF(D729&lt;4,D729,4)</f>
        <v>1</v>
      </c>
      <c r="F729" s="1">
        <v>39125</v>
      </c>
      <c r="G729" s="1">
        <v>39295</v>
      </c>
      <c r="H729" s="3">
        <f>G729-F729</f>
        <v>170</v>
      </c>
      <c r="I729" s="3">
        <f>IF(H729&lt;=60,1,IF(H729&lt;=150,2,3))</f>
        <v>3</v>
      </c>
      <c r="J729">
        <v>28.4</v>
      </c>
      <c r="K729">
        <v>4.5599999999999996</v>
      </c>
      <c r="L729">
        <v>3.67</v>
      </c>
      <c r="M729">
        <v>64</v>
      </c>
      <c r="N729">
        <f>LOG(M729/100,2)+3</f>
        <v>2.3561438102252752</v>
      </c>
      <c r="O729">
        <f>INDEX(lehmad!B$2:B$412,MATCH(klypsid!$B729,lehmad!$A$2:$A$412,0))</f>
        <v>38376</v>
      </c>
      <c r="P729">
        <f>INDEX(lehmad!D$2:D$412,MATCH(klypsid!$B729,lehmad!$A$2:$A$412,0))</f>
        <v>95</v>
      </c>
      <c r="Q729">
        <f>INDEX(lehmad!E$2:E$412,MATCH(klypsid!$B729,lehmad!$A$2:$A$412,0))</f>
        <v>1</v>
      </c>
      <c r="R729" t="str">
        <f>INDEX(lehmad!F$2:F$412,MATCH(klypsid!$B729,lehmad!$A$2:$A$412,0))</f>
        <v>DYNASTY-ET</v>
      </c>
      <c r="S729">
        <f>INDEX(lehmad!H$2:H$412,MATCH(klypsid!$B729,lehmad!$A$2:$A$412,0))</f>
        <v>124</v>
      </c>
      <c r="T729">
        <f>INDEX(lehmad!K$2:K$412,MATCH(klypsid!$B729,lehmad!$A$2:$A$412,0))</f>
        <v>108</v>
      </c>
      <c r="U729" s="4">
        <f t="shared" si="22"/>
        <v>6</v>
      </c>
      <c r="V729">
        <f t="shared" si="23"/>
        <v>29</v>
      </c>
    </row>
    <row r="730" spans="1:22" x14ac:dyDescent="0.25">
      <c r="A730">
        <v>3304</v>
      </c>
      <c r="B730" t="str">
        <f>"E"&amp;A730</f>
        <v>E3304</v>
      </c>
      <c r="C730" t="s">
        <v>31</v>
      </c>
      <c r="D730">
        <v>1</v>
      </c>
      <c r="E730">
        <f>IF(D730&lt;4,D730,4)</f>
        <v>1</v>
      </c>
      <c r="F730" s="1">
        <v>39125</v>
      </c>
      <c r="G730" s="1">
        <v>39328</v>
      </c>
      <c r="H730" s="3">
        <f>G730-F730</f>
        <v>203</v>
      </c>
      <c r="I730" s="3">
        <f>IF(H730&lt;=60,1,IF(H730&lt;=150,2,3))</f>
        <v>3</v>
      </c>
      <c r="J730">
        <v>27</v>
      </c>
      <c r="K730">
        <v>4.87</v>
      </c>
      <c r="L730">
        <v>3.75</v>
      </c>
      <c r="M730">
        <v>110</v>
      </c>
      <c r="N730">
        <f>LOG(M730/100,2)+3</f>
        <v>3.1375035237499351</v>
      </c>
      <c r="O730">
        <f>INDEX(lehmad!B$2:B$412,MATCH(klypsid!$B730,lehmad!$A$2:$A$412,0))</f>
        <v>38376</v>
      </c>
      <c r="P730">
        <f>INDEX(lehmad!D$2:D$412,MATCH(klypsid!$B730,lehmad!$A$2:$A$412,0))</f>
        <v>95</v>
      </c>
      <c r="Q730">
        <f>INDEX(lehmad!E$2:E$412,MATCH(klypsid!$B730,lehmad!$A$2:$A$412,0))</f>
        <v>1</v>
      </c>
      <c r="R730" t="str">
        <f>INDEX(lehmad!F$2:F$412,MATCH(klypsid!$B730,lehmad!$A$2:$A$412,0))</f>
        <v>DYNASTY-ET</v>
      </c>
      <c r="S730">
        <f>INDEX(lehmad!H$2:H$412,MATCH(klypsid!$B730,lehmad!$A$2:$A$412,0))</f>
        <v>124</v>
      </c>
      <c r="T730">
        <f>INDEX(lehmad!K$2:K$412,MATCH(klypsid!$B730,lehmad!$A$2:$A$412,0))</f>
        <v>108</v>
      </c>
      <c r="U730" s="4">
        <f t="shared" si="22"/>
        <v>7</v>
      </c>
      <c r="V730">
        <f t="shared" si="23"/>
        <v>33</v>
      </c>
    </row>
    <row r="731" spans="1:22" x14ac:dyDescent="0.25">
      <c r="A731">
        <v>3304</v>
      </c>
      <c r="B731" t="str">
        <f>"E"&amp;A731</f>
        <v>E3304</v>
      </c>
      <c r="C731" t="s">
        <v>31</v>
      </c>
      <c r="D731">
        <v>1</v>
      </c>
      <c r="E731">
        <f>IF(D731&lt;4,D731,4)</f>
        <v>1</v>
      </c>
      <c r="F731" s="1">
        <v>39125</v>
      </c>
      <c r="G731" s="1">
        <v>39356</v>
      </c>
      <c r="H731" s="3">
        <f>G731-F731</f>
        <v>231</v>
      </c>
      <c r="I731" s="3">
        <f>IF(H731&lt;=60,1,IF(H731&lt;=150,2,3))</f>
        <v>3</v>
      </c>
      <c r="J731">
        <v>22.6</v>
      </c>
      <c r="K731">
        <v>5.59</v>
      </c>
      <c r="L731">
        <v>3.87</v>
      </c>
      <c r="M731">
        <v>75</v>
      </c>
      <c r="N731">
        <f>LOG(M731/100,2)+3</f>
        <v>2.5849625007211561</v>
      </c>
      <c r="O731">
        <f>INDEX(lehmad!B$2:B$412,MATCH(klypsid!$B731,lehmad!$A$2:$A$412,0))</f>
        <v>38376</v>
      </c>
      <c r="P731">
        <f>INDEX(lehmad!D$2:D$412,MATCH(klypsid!$B731,lehmad!$A$2:$A$412,0))</f>
        <v>95</v>
      </c>
      <c r="Q731">
        <f>INDEX(lehmad!E$2:E$412,MATCH(klypsid!$B731,lehmad!$A$2:$A$412,0))</f>
        <v>1</v>
      </c>
      <c r="R731" t="str">
        <f>INDEX(lehmad!F$2:F$412,MATCH(klypsid!$B731,lehmad!$A$2:$A$412,0))</f>
        <v>DYNASTY-ET</v>
      </c>
      <c r="S731">
        <f>INDEX(lehmad!H$2:H$412,MATCH(klypsid!$B731,lehmad!$A$2:$A$412,0))</f>
        <v>124</v>
      </c>
      <c r="T731">
        <f>INDEX(lehmad!K$2:K$412,MATCH(klypsid!$B731,lehmad!$A$2:$A$412,0))</f>
        <v>108</v>
      </c>
      <c r="U731" s="4">
        <f t="shared" si="22"/>
        <v>8</v>
      </c>
      <c r="V731">
        <f t="shared" si="23"/>
        <v>28</v>
      </c>
    </row>
    <row r="732" spans="1:22" x14ac:dyDescent="0.25">
      <c r="A732">
        <v>3304</v>
      </c>
      <c r="B732" t="str">
        <f>"E"&amp;A732</f>
        <v>E3304</v>
      </c>
      <c r="C732" t="s">
        <v>31</v>
      </c>
      <c r="D732">
        <v>1</v>
      </c>
      <c r="E732">
        <f>IF(D732&lt;4,D732,4)</f>
        <v>1</v>
      </c>
      <c r="F732" s="1">
        <v>39125</v>
      </c>
      <c r="G732" s="1">
        <v>39387</v>
      </c>
      <c r="H732" s="3">
        <f>G732-F732</f>
        <v>262</v>
      </c>
      <c r="I732" s="3">
        <f>IF(H732&lt;=60,1,IF(H732&lt;=150,2,3))</f>
        <v>3</v>
      </c>
      <c r="J732">
        <v>19.5</v>
      </c>
      <c r="K732">
        <v>5.67</v>
      </c>
      <c r="L732">
        <v>3.83</v>
      </c>
      <c r="M732">
        <v>80</v>
      </c>
      <c r="N732">
        <f>LOG(M732/100,2)+3</f>
        <v>2.6780719051126378</v>
      </c>
      <c r="O732">
        <f>INDEX(lehmad!B$2:B$412,MATCH(klypsid!$B732,lehmad!$A$2:$A$412,0))</f>
        <v>38376</v>
      </c>
      <c r="P732">
        <f>INDEX(lehmad!D$2:D$412,MATCH(klypsid!$B732,lehmad!$A$2:$A$412,0))</f>
        <v>95</v>
      </c>
      <c r="Q732">
        <f>INDEX(lehmad!E$2:E$412,MATCH(klypsid!$B732,lehmad!$A$2:$A$412,0))</f>
        <v>1</v>
      </c>
      <c r="R732" t="str">
        <f>INDEX(lehmad!F$2:F$412,MATCH(klypsid!$B732,lehmad!$A$2:$A$412,0))</f>
        <v>DYNASTY-ET</v>
      </c>
      <c r="S732">
        <f>INDEX(lehmad!H$2:H$412,MATCH(klypsid!$B732,lehmad!$A$2:$A$412,0))</f>
        <v>124</v>
      </c>
      <c r="T732">
        <f>INDEX(lehmad!K$2:K$412,MATCH(klypsid!$B732,lehmad!$A$2:$A$412,0))</f>
        <v>108</v>
      </c>
      <c r="U732" s="4">
        <f t="shared" si="22"/>
        <v>9</v>
      </c>
      <c r="V732">
        <f t="shared" si="23"/>
        <v>31</v>
      </c>
    </row>
    <row r="733" spans="1:22" x14ac:dyDescent="0.25">
      <c r="A733">
        <v>3304</v>
      </c>
      <c r="B733" t="str">
        <f>"E"&amp;A733</f>
        <v>E3304</v>
      </c>
      <c r="C733" t="s">
        <v>31</v>
      </c>
      <c r="D733">
        <v>2</v>
      </c>
      <c r="E733">
        <f>IF(D733&lt;4,D733,4)</f>
        <v>2</v>
      </c>
      <c r="F733" s="1">
        <v>39469</v>
      </c>
      <c r="G733" s="1">
        <v>39481</v>
      </c>
      <c r="H733" s="3">
        <f>G733-F733</f>
        <v>12</v>
      </c>
      <c r="I733" s="3">
        <f>IF(H733&lt;=60,1,IF(H733&lt;=150,2,3))</f>
        <v>1</v>
      </c>
      <c r="J733">
        <v>36.700000000000003</v>
      </c>
      <c r="K733">
        <v>5.38</v>
      </c>
      <c r="L733">
        <v>3.44</v>
      </c>
      <c r="M733">
        <v>59</v>
      </c>
      <c r="N733">
        <f>LOG(M733/100,2)+3</f>
        <v>2.2387868595871163</v>
      </c>
      <c r="O733">
        <f>INDEX(lehmad!B$2:B$412,MATCH(klypsid!$B733,lehmad!$A$2:$A$412,0))</f>
        <v>38376</v>
      </c>
      <c r="P733">
        <f>INDEX(lehmad!D$2:D$412,MATCH(klypsid!$B733,lehmad!$A$2:$A$412,0))</f>
        <v>95</v>
      </c>
      <c r="Q733">
        <f>INDEX(lehmad!E$2:E$412,MATCH(klypsid!$B733,lehmad!$A$2:$A$412,0))</f>
        <v>1</v>
      </c>
      <c r="R733" t="str">
        <f>INDEX(lehmad!F$2:F$412,MATCH(klypsid!$B733,lehmad!$A$2:$A$412,0))</f>
        <v>DYNASTY-ET</v>
      </c>
      <c r="S733">
        <f>INDEX(lehmad!H$2:H$412,MATCH(klypsid!$B733,lehmad!$A$2:$A$412,0))</f>
        <v>124</v>
      </c>
      <c r="T733">
        <f>INDEX(lehmad!K$2:K$412,MATCH(klypsid!$B733,lehmad!$A$2:$A$412,0))</f>
        <v>108</v>
      </c>
      <c r="U733" s="4">
        <f t="shared" si="22"/>
        <v>1</v>
      </c>
      <c r="V733">
        <f t="shared" si="23"/>
        <v>12</v>
      </c>
    </row>
    <row r="734" spans="1:22" x14ac:dyDescent="0.25">
      <c r="A734">
        <v>3304</v>
      </c>
      <c r="B734" t="str">
        <f>"E"&amp;A734</f>
        <v>E3304</v>
      </c>
      <c r="C734" t="s">
        <v>31</v>
      </c>
      <c r="D734">
        <v>2</v>
      </c>
      <c r="E734">
        <f>IF(D734&lt;4,D734,4)</f>
        <v>2</v>
      </c>
      <c r="F734" s="1">
        <v>39469</v>
      </c>
      <c r="G734" s="1">
        <v>39509</v>
      </c>
      <c r="H734" s="3">
        <f>G734-F734</f>
        <v>40</v>
      </c>
      <c r="I734" s="3">
        <f>IF(H734&lt;=60,1,IF(H734&lt;=150,2,3))</f>
        <v>1</v>
      </c>
      <c r="J734">
        <v>39.5</v>
      </c>
      <c r="K734">
        <v>4.03</v>
      </c>
      <c r="L734">
        <v>3.23</v>
      </c>
      <c r="M734">
        <v>80</v>
      </c>
      <c r="N734">
        <f>LOG(M734/100,2)+3</f>
        <v>2.6780719051126378</v>
      </c>
      <c r="O734">
        <f>INDEX(lehmad!B$2:B$412,MATCH(klypsid!$B734,lehmad!$A$2:$A$412,0))</f>
        <v>38376</v>
      </c>
      <c r="P734">
        <f>INDEX(lehmad!D$2:D$412,MATCH(klypsid!$B734,lehmad!$A$2:$A$412,0))</f>
        <v>95</v>
      </c>
      <c r="Q734">
        <f>INDEX(lehmad!E$2:E$412,MATCH(klypsid!$B734,lehmad!$A$2:$A$412,0))</f>
        <v>1</v>
      </c>
      <c r="R734" t="str">
        <f>INDEX(lehmad!F$2:F$412,MATCH(klypsid!$B734,lehmad!$A$2:$A$412,0))</f>
        <v>DYNASTY-ET</v>
      </c>
      <c r="S734">
        <f>INDEX(lehmad!H$2:H$412,MATCH(klypsid!$B734,lehmad!$A$2:$A$412,0))</f>
        <v>124</v>
      </c>
      <c r="T734">
        <f>INDEX(lehmad!K$2:K$412,MATCH(klypsid!$B734,lehmad!$A$2:$A$412,0))</f>
        <v>108</v>
      </c>
      <c r="U734" s="4">
        <f t="shared" si="22"/>
        <v>2</v>
      </c>
      <c r="V734">
        <f t="shared" si="23"/>
        <v>28</v>
      </c>
    </row>
    <row r="735" spans="1:22" x14ac:dyDescent="0.25">
      <c r="A735">
        <v>3304</v>
      </c>
      <c r="B735" t="str">
        <f>"E"&amp;A735</f>
        <v>E3304</v>
      </c>
      <c r="C735" t="s">
        <v>31</v>
      </c>
      <c r="D735">
        <v>2</v>
      </c>
      <c r="E735">
        <f>IF(D735&lt;4,D735,4)</f>
        <v>2</v>
      </c>
      <c r="F735" s="1">
        <v>39469</v>
      </c>
      <c r="G735" s="1">
        <v>39539</v>
      </c>
      <c r="H735" s="3">
        <f>G735-F735</f>
        <v>70</v>
      </c>
      <c r="I735" s="3">
        <f>IF(H735&lt;=60,1,IF(H735&lt;=150,2,3))</f>
        <v>2</v>
      </c>
      <c r="J735">
        <v>40.799999999999997</v>
      </c>
      <c r="K735">
        <v>3.93</v>
      </c>
      <c r="L735">
        <v>3.49</v>
      </c>
      <c r="M735">
        <v>83</v>
      </c>
      <c r="N735">
        <f>LOG(M735/100,2)+3</f>
        <v>2.7311832415722002</v>
      </c>
      <c r="O735">
        <f>INDEX(lehmad!B$2:B$412,MATCH(klypsid!$B735,lehmad!$A$2:$A$412,0))</f>
        <v>38376</v>
      </c>
      <c r="P735">
        <f>INDEX(lehmad!D$2:D$412,MATCH(klypsid!$B735,lehmad!$A$2:$A$412,0))</f>
        <v>95</v>
      </c>
      <c r="Q735">
        <f>INDEX(lehmad!E$2:E$412,MATCH(klypsid!$B735,lehmad!$A$2:$A$412,0))</f>
        <v>1</v>
      </c>
      <c r="R735" t="str">
        <f>INDEX(lehmad!F$2:F$412,MATCH(klypsid!$B735,lehmad!$A$2:$A$412,0))</f>
        <v>DYNASTY-ET</v>
      </c>
      <c r="S735">
        <f>INDEX(lehmad!H$2:H$412,MATCH(klypsid!$B735,lehmad!$A$2:$A$412,0))</f>
        <v>124</v>
      </c>
      <c r="T735">
        <f>INDEX(lehmad!K$2:K$412,MATCH(klypsid!$B735,lehmad!$A$2:$A$412,0))</f>
        <v>108</v>
      </c>
      <c r="U735" s="4">
        <f t="shared" si="22"/>
        <v>3</v>
      </c>
      <c r="V735">
        <f t="shared" si="23"/>
        <v>30</v>
      </c>
    </row>
    <row r="736" spans="1:22" x14ac:dyDescent="0.25">
      <c r="A736">
        <v>3304</v>
      </c>
      <c r="B736" t="str">
        <f>"E"&amp;A736</f>
        <v>E3304</v>
      </c>
      <c r="C736" t="s">
        <v>31</v>
      </c>
      <c r="D736">
        <v>2</v>
      </c>
      <c r="E736">
        <f>IF(D736&lt;4,D736,4)</f>
        <v>2</v>
      </c>
      <c r="F736" s="1">
        <v>39469</v>
      </c>
      <c r="G736" s="1">
        <v>39572</v>
      </c>
      <c r="H736" s="3">
        <f>G736-F736</f>
        <v>103</v>
      </c>
      <c r="I736" s="3">
        <f>IF(H736&lt;=60,1,IF(H736&lt;=150,2,3))</f>
        <v>2</v>
      </c>
      <c r="J736">
        <v>33.700000000000003</v>
      </c>
      <c r="K736">
        <v>4.49</v>
      </c>
      <c r="L736">
        <v>3.5</v>
      </c>
      <c r="M736">
        <v>41</v>
      </c>
      <c r="N736">
        <f>LOG(M736/100,2)+3</f>
        <v>1.7136958148433588</v>
      </c>
      <c r="O736">
        <f>INDEX(lehmad!B$2:B$412,MATCH(klypsid!$B736,lehmad!$A$2:$A$412,0))</f>
        <v>38376</v>
      </c>
      <c r="P736">
        <f>INDEX(lehmad!D$2:D$412,MATCH(klypsid!$B736,lehmad!$A$2:$A$412,0))</f>
        <v>95</v>
      </c>
      <c r="Q736">
        <f>INDEX(lehmad!E$2:E$412,MATCH(klypsid!$B736,lehmad!$A$2:$A$412,0))</f>
        <v>1</v>
      </c>
      <c r="R736" t="str">
        <f>INDEX(lehmad!F$2:F$412,MATCH(klypsid!$B736,lehmad!$A$2:$A$412,0))</f>
        <v>DYNASTY-ET</v>
      </c>
      <c r="S736">
        <f>INDEX(lehmad!H$2:H$412,MATCH(klypsid!$B736,lehmad!$A$2:$A$412,0))</f>
        <v>124</v>
      </c>
      <c r="T736">
        <f>INDEX(lehmad!K$2:K$412,MATCH(klypsid!$B736,lehmad!$A$2:$A$412,0))</f>
        <v>108</v>
      </c>
      <c r="U736" s="4">
        <f t="shared" si="22"/>
        <v>4</v>
      </c>
      <c r="V736">
        <f t="shared" si="23"/>
        <v>33</v>
      </c>
    </row>
    <row r="737" spans="1:22" x14ac:dyDescent="0.25">
      <c r="A737">
        <v>3304</v>
      </c>
      <c r="B737" t="str">
        <f>"E"&amp;A737</f>
        <v>E3304</v>
      </c>
      <c r="C737" t="s">
        <v>31</v>
      </c>
      <c r="D737">
        <v>2</v>
      </c>
      <c r="E737">
        <f>IF(D737&lt;4,D737,4)</f>
        <v>2</v>
      </c>
      <c r="F737" s="1">
        <v>39469</v>
      </c>
      <c r="G737" s="1">
        <v>39600</v>
      </c>
      <c r="H737" s="3">
        <f>G737-F737</f>
        <v>131</v>
      </c>
      <c r="I737" s="3">
        <f>IF(H737&lt;=60,1,IF(H737&lt;=150,2,3))</f>
        <v>2</v>
      </c>
      <c r="J737">
        <v>37.9</v>
      </c>
      <c r="K737">
        <v>4.3899999999999997</v>
      </c>
      <c r="L737">
        <v>3.58</v>
      </c>
      <c r="M737">
        <v>56</v>
      </c>
      <c r="N737">
        <f>LOG(M737/100,2)+3</f>
        <v>2.1634987322828794</v>
      </c>
      <c r="O737">
        <f>INDEX(lehmad!B$2:B$412,MATCH(klypsid!$B737,lehmad!$A$2:$A$412,0))</f>
        <v>38376</v>
      </c>
      <c r="P737">
        <f>INDEX(lehmad!D$2:D$412,MATCH(klypsid!$B737,lehmad!$A$2:$A$412,0))</f>
        <v>95</v>
      </c>
      <c r="Q737">
        <f>INDEX(lehmad!E$2:E$412,MATCH(klypsid!$B737,lehmad!$A$2:$A$412,0))</f>
        <v>1</v>
      </c>
      <c r="R737" t="str">
        <f>INDEX(lehmad!F$2:F$412,MATCH(klypsid!$B737,lehmad!$A$2:$A$412,0))</f>
        <v>DYNASTY-ET</v>
      </c>
      <c r="S737">
        <f>INDEX(lehmad!H$2:H$412,MATCH(klypsid!$B737,lehmad!$A$2:$A$412,0))</f>
        <v>124</v>
      </c>
      <c r="T737">
        <f>INDEX(lehmad!K$2:K$412,MATCH(klypsid!$B737,lehmad!$A$2:$A$412,0))</f>
        <v>108</v>
      </c>
      <c r="U737" s="4">
        <f t="shared" si="22"/>
        <v>5</v>
      </c>
      <c r="V737">
        <f t="shared" si="23"/>
        <v>28</v>
      </c>
    </row>
    <row r="738" spans="1:22" x14ac:dyDescent="0.25">
      <c r="A738">
        <v>3304</v>
      </c>
      <c r="B738" t="str">
        <f>"E"&amp;A738</f>
        <v>E3304</v>
      </c>
      <c r="C738" t="s">
        <v>31</v>
      </c>
      <c r="D738">
        <v>2</v>
      </c>
      <c r="E738">
        <f>IF(D738&lt;4,D738,4)</f>
        <v>2</v>
      </c>
      <c r="F738" s="1">
        <v>39469</v>
      </c>
      <c r="G738" s="1">
        <v>39631</v>
      </c>
      <c r="H738" s="3">
        <f>G738-F738</f>
        <v>162</v>
      </c>
      <c r="I738" s="3">
        <f>IF(H738&lt;=60,1,IF(H738&lt;=150,2,3))</f>
        <v>3</v>
      </c>
      <c r="J738">
        <v>31.3</v>
      </c>
      <c r="K738">
        <v>5.42</v>
      </c>
      <c r="L738">
        <v>3.72</v>
      </c>
      <c r="M738">
        <v>65</v>
      </c>
      <c r="N738">
        <f>LOG(M738/100,2)+3</f>
        <v>2.37851162325373</v>
      </c>
      <c r="O738">
        <f>INDEX(lehmad!B$2:B$412,MATCH(klypsid!$B738,lehmad!$A$2:$A$412,0))</f>
        <v>38376</v>
      </c>
      <c r="P738">
        <f>INDEX(lehmad!D$2:D$412,MATCH(klypsid!$B738,lehmad!$A$2:$A$412,0))</f>
        <v>95</v>
      </c>
      <c r="Q738">
        <f>INDEX(lehmad!E$2:E$412,MATCH(klypsid!$B738,lehmad!$A$2:$A$412,0))</f>
        <v>1</v>
      </c>
      <c r="R738" t="str">
        <f>INDEX(lehmad!F$2:F$412,MATCH(klypsid!$B738,lehmad!$A$2:$A$412,0))</f>
        <v>DYNASTY-ET</v>
      </c>
      <c r="S738">
        <f>INDEX(lehmad!H$2:H$412,MATCH(klypsid!$B738,lehmad!$A$2:$A$412,0))</f>
        <v>124</v>
      </c>
      <c r="T738">
        <f>INDEX(lehmad!K$2:K$412,MATCH(klypsid!$B738,lehmad!$A$2:$A$412,0))</f>
        <v>108</v>
      </c>
      <c r="U738" s="4">
        <f t="shared" si="22"/>
        <v>6</v>
      </c>
      <c r="V738">
        <f t="shared" si="23"/>
        <v>31</v>
      </c>
    </row>
    <row r="739" spans="1:22" x14ac:dyDescent="0.25">
      <c r="A739">
        <v>3304</v>
      </c>
      <c r="B739" t="str">
        <f>"E"&amp;A739</f>
        <v>E3304</v>
      </c>
      <c r="C739" t="s">
        <v>31</v>
      </c>
      <c r="D739">
        <v>2</v>
      </c>
      <c r="E739">
        <f>IF(D739&lt;4,D739,4)</f>
        <v>2</v>
      </c>
      <c r="F739" s="1">
        <v>39469</v>
      </c>
      <c r="G739" s="1">
        <v>39663</v>
      </c>
      <c r="H739" s="3">
        <f>G739-F739</f>
        <v>194</v>
      </c>
      <c r="I739" s="3">
        <f>IF(H739&lt;=60,1,IF(H739&lt;=150,2,3))</f>
        <v>3</v>
      </c>
      <c r="J739">
        <v>26.1</v>
      </c>
      <c r="K739">
        <v>6.32</v>
      </c>
      <c r="L739">
        <v>3.59</v>
      </c>
      <c r="M739">
        <v>52</v>
      </c>
      <c r="N739">
        <f>LOG(M739/100,2)+3</f>
        <v>2.0565835283663674</v>
      </c>
      <c r="O739">
        <f>INDEX(lehmad!B$2:B$412,MATCH(klypsid!$B739,lehmad!$A$2:$A$412,0))</f>
        <v>38376</v>
      </c>
      <c r="P739">
        <f>INDEX(lehmad!D$2:D$412,MATCH(klypsid!$B739,lehmad!$A$2:$A$412,0))</f>
        <v>95</v>
      </c>
      <c r="Q739">
        <f>INDEX(lehmad!E$2:E$412,MATCH(klypsid!$B739,lehmad!$A$2:$A$412,0))</f>
        <v>1</v>
      </c>
      <c r="R739" t="str">
        <f>INDEX(lehmad!F$2:F$412,MATCH(klypsid!$B739,lehmad!$A$2:$A$412,0))</f>
        <v>DYNASTY-ET</v>
      </c>
      <c r="S739">
        <f>INDEX(lehmad!H$2:H$412,MATCH(klypsid!$B739,lehmad!$A$2:$A$412,0))</f>
        <v>124</v>
      </c>
      <c r="T739">
        <f>INDEX(lehmad!K$2:K$412,MATCH(klypsid!$B739,lehmad!$A$2:$A$412,0))</f>
        <v>108</v>
      </c>
      <c r="U739" s="4">
        <f t="shared" si="22"/>
        <v>7</v>
      </c>
      <c r="V739">
        <f t="shared" si="23"/>
        <v>32</v>
      </c>
    </row>
    <row r="740" spans="1:22" x14ac:dyDescent="0.25">
      <c r="A740">
        <v>3304</v>
      </c>
      <c r="B740" t="str">
        <f>"E"&amp;A740</f>
        <v>E3304</v>
      </c>
      <c r="C740" t="s">
        <v>31</v>
      </c>
      <c r="D740">
        <v>2</v>
      </c>
      <c r="E740">
        <f>IF(D740&lt;4,D740,4)</f>
        <v>2</v>
      </c>
      <c r="F740" s="1">
        <v>39469</v>
      </c>
      <c r="G740" s="1">
        <v>39693</v>
      </c>
      <c r="H740" s="3">
        <f>G740-F740</f>
        <v>224</v>
      </c>
      <c r="I740" s="3">
        <f>IF(H740&lt;=60,1,IF(H740&lt;=150,2,3))</f>
        <v>3</v>
      </c>
      <c r="J740">
        <v>25.8</v>
      </c>
      <c r="K740">
        <v>5.34</v>
      </c>
      <c r="L740">
        <v>3.97</v>
      </c>
      <c r="M740">
        <v>105</v>
      </c>
      <c r="N740">
        <f>LOG(M740/100,2)+3</f>
        <v>3.0703893278913981</v>
      </c>
      <c r="O740">
        <f>INDEX(lehmad!B$2:B$412,MATCH(klypsid!$B740,lehmad!$A$2:$A$412,0))</f>
        <v>38376</v>
      </c>
      <c r="P740">
        <f>INDEX(lehmad!D$2:D$412,MATCH(klypsid!$B740,lehmad!$A$2:$A$412,0))</f>
        <v>95</v>
      </c>
      <c r="Q740">
        <f>INDEX(lehmad!E$2:E$412,MATCH(klypsid!$B740,lehmad!$A$2:$A$412,0))</f>
        <v>1</v>
      </c>
      <c r="R740" t="str">
        <f>INDEX(lehmad!F$2:F$412,MATCH(klypsid!$B740,lehmad!$A$2:$A$412,0))</f>
        <v>DYNASTY-ET</v>
      </c>
      <c r="S740">
        <f>INDEX(lehmad!H$2:H$412,MATCH(klypsid!$B740,lehmad!$A$2:$A$412,0))</f>
        <v>124</v>
      </c>
      <c r="T740">
        <f>INDEX(lehmad!K$2:K$412,MATCH(klypsid!$B740,lehmad!$A$2:$A$412,0))</f>
        <v>108</v>
      </c>
      <c r="U740" s="4">
        <f t="shared" si="22"/>
        <v>8</v>
      </c>
      <c r="V740">
        <f t="shared" si="23"/>
        <v>30</v>
      </c>
    </row>
    <row r="741" spans="1:22" x14ac:dyDescent="0.25">
      <c r="A741">
        <v>3304</v>
      </c>
      <c r="B741" t="str">
        <f>"E"&amp;A741</f>
        <v>E3304</v>
      </c>
      <c r="C741" t="s">
        <v>31</v>
      </c>
      <c r="D741">
        <v>2</v>
      </c>
      <c r="E741">
        <f>IF(D741&lt;4,D741,4)</f>
        <v>2</v>
      </c>
      <c r="F741" s="1">
        <v>39469</v>
      </c>
      <c r="G741" s="1">
        <v>39722</v>
      </c>
      <c r="H741" s="3">
        <f>G741-F741</f>
        <v>253</v>
      </c>
      <c r="I741" s="3">
        <f>IF(H741&lt;=60,1,IF(H741&lt;=150,2,3))</f>
        <v>3</v>
      </c>
      <c r="J741">
        <v>20.7</v>
      </c>
      <c r="K741">
        <v>6.56</v>
      </c>
      <c r="L741">
        <v>3.96</v>
      </c>
      <c r="M741">
        <v>87</v>
      </c>
      <c r="N741">
        <f>LOG(M741/100,2)+3</f>
        <v>2.7990873060740036</v>
      </c>
      <c r="O741">
        <f>INDEX(lehmad!B$2:B$412,MATCH(klypsid!$B741,lehmad!$A$2:$A$412,0))</f>
        <v>38376</v>
      </c>
      <c r="P741">
        <f>INDEX(lehmad!D$2:D$412,MATCH(klypsid!$B741,lehmad!$A$2:$A$412,0))</f>
        <v>95</v>
      </c>
      <c r="Q741">
        <f>INDEX(lehmad!E$2:E$412,MATCH(klypsid!$B741,lehmad!$A$2:$A$412,0))</f>
        <v>1</v>
      </c>
      <c r="R741" t="str">
        <f>INDEX(lehmad!F$2:F$412,MATCH(klypsid!$B741,lehmad!$A$2:$A$412,0))</f>
        <v>DYNASTY-ET</v>
      </c>
      <c r="S741">
        <f>INDEX(lehmad!H$2:H$412,MATCH(klypsid!$B741,lehmad!$A$2:$A$412,0))</f>
        <v>124</v>
      </c>
      <c r="T741">
        <f>INDEX(lehmad!K$2:K$412,MATCH(klypsid!$B741,lehmad!$A$2:$A$412,0))</f>
        <v>108</v>
      </c>
      <c r="U741" s="4">
        <f t="shared" si="22"/>
        <v>9</v>
      </c>
      <c r="V741">
        <f t="shared" si="23"/>
        <v>29</v>
      </c>
    </row>
    <row r="742" spans="1:22" x14ac:dyDescent="0.25">
      <c r="A742">
        <v>3304</v>
      </c>
      <c r="B742" t="str">
        <f>"E"&amp;A742</f>
        <v>E3304</v>
      </c>
      <c r="C742" t="s">
        <v>31</v>
      </c>
      <c r="D742">
        <v>2</v>
      </c>
      <c r="E742">
        <f>IF(D742&lt;4,D742,4)</f>
        <v>2</v>
      </c>
      <c r="F742" s="1">
        <v>39469</v>
      </c>
      <c r="G742" s="1">
        <v>39754</v>
      </c>
      <c r="H742" s="3">
        <f>G742-F742</f>
        <v>285</v>
      </c>
      <c r="I742" s="3">
        <f>IF(H742&lt;=60,1,IF(H742&lt;=150,2,3))</f>
        <v>3</v>
      </c>
      <c r="J742">
        <v>13.7</v>
      </c>
      <c r="K742">
        <v>5.34</v>
      </c>
      <c r="L742">
        <v>3.98</v>
      </c>
      <c r="M742">
        <v>124</v>
      </c>
      <c r="N742">
        <f>LOG(M742/100,2)+3</f>
        <v>3.3103401206121505</v>
      </c>
      <c r="O742">
        <f>INDEX(lehmad!B$2:B$412,MATCH(klypsid!$B742,lehmad!$A$2:$A$412,0))</f>
        <v>38376</v>
      </c>
      <c r="P742">
        <f>INDEX(lehmad!D$2:D$412,MATCH(klypsid!$B742,lehmad!$A$2:$A$412,0))</f>
        <v>95</v>
      </c>
      <c r="Q742">
        <f>INDEX(lehmad!E$2:E$412,MATCH(klypsid!$B742,lehmad!$A$2:$A$412,0))</f>
        <v>1</v>
      </c>
      <c r="R742" t="str">
        <f>INDEX(lehmad!F$2:F$412,MATCH(klypsid!$B742,lehmad!$A$2:$A$412,0))</f>
        <v>DYNASTY-ET</v>
      </c>
      <c r="S742">
        <f>INDEX(lehmad!H$2:H$412,MATCH(klypsid!$B742,lehmad!$A$2:$A$412,0))</f>
        <v>124</v>
      </c>
      <c r="T742">
        <f>INDEX(lehmad!K$2:K$412,MATCH(klypsid!$B742,lehmad!$A$2:$A$412,0))</f>
        <v>108</v>
      </c>
      <c r="U742" s="4">
        <f t="shared" si="22"/>
        <v>10</v>
      </c>
      <c r="V742">
        <f t="shared" si="23"/>
        <v>32</v>
      </c>
    </row>
    <row r="743" spans="1:22" x14ac:dyDescent="0.25">
      <c r="A743">
        <v>3304</v>
      </c>
      <c r="B743" t="str">
        <f>"E"&amp;A743</f>
        <v>E3304</v>
      </c>
      <c r="C743" t="s">
        <v>31</v>
      </c>
      <c r="D743">
        <v>3</v>
      </c>
      <c r="E743">
        <f>IF(D743&lt;4,D743,4)</f>
        <v>3</v>
      </c>
      <c r="F743" s="1">
        <v>39831</v>
      </c>
      <c r="G743" s="1">
        <v>39845</v>
      </c>
      <c r="H743" s="3">
        <f>G743-F743</f>
        <v>14</v>
      </c>
      <c r="I743" s="3">
        <f>IF(H743&lt;=60,1,IF(H743&lt;=150,2,3))</f>
        <v>1</v>
      </c>
      <c r="J743">
        <v>47.7</v>
      </c>
      <c r="K743">
        <v>6.14</v>
      </c>
      <c r="L743">
        <v>3.2</v>
      </c>
      <c r="M743">
        <v>33</v>
      </c>
      <c r="N743">
        <f>LOG(M743/100,2)+3</f>
        <v>1.4005379295837288</v>
      </c>
      <c r="O743">
        <f>INDEX(lehmad!B$2:B$412,MATCH(klypsid!$B743,lehmad!$A$2:$A$412,0))</f>
        <v>38376</v>
      </c>
      <c r="P743">
        <f>INDEX(lehmad!D$2:D$412,MATCH(klypsid!$B743,lehmad!$A$2:$A$412,0))</f>
        <v>95</v>
      </c>
      <c r="Q743">
        <f>INDEX(lehmad!E$2:E$412,MATCH(klypsid!$B743,lehmad!$A$2:$A$412,0))</f>
        <v>1</v>
      </c>
      <c r="R743" t="str">
        <f>INDEX(lehmad!F$2:F$412,MATCH(klypsid!$B743,lehmad!$A$2:$A$412,0))</f>
        <v>DYNASTY-ET</v>
      </c>
      <c r="S743">
        <f>INDEX(lehmad!H$2:H$412,MATCH(klypsid!$B743,lehmad!$A$2:$A$412,0))</f>
        <v>124</v>
      </c>
      <c r="T743">
        <f>INDEX(lehmad!K$2:K$412,MATCH(klypsid!$B743,lehmad!$A$2:$A$412,0))</f>
        <v>108</v>
      </c>
      <c r="U743" s="4">
        <f t="shared" si="22"/>
        <v>1</v>
      </c>
      <c r="V743">
        <f t="shared" si="23"/>
        <v>14</v>
      </c>
    </row>
    <row r="744" spans="1:22" x14ac:dyDescent="0.25">
      <c r="A744">
        <v>3304</v>
      </c>
      <c r="B744" t="str">
        <f>"E"&amp;A744</f>
        <v>E3304</v>
      </c>
      <c r="C744" t="s">
        <v>31</v>
      </c>
      <c r="D744">
        <v>3</v>
      </c>
      <c r="E744">
        <f>IF(D744&lt;4,D744,4)</f>
        <v>3</v>
      </c>
      <c r="F744" s="1">
        <v>39831</v>
      </c>
      <c r="G744" s="1">
        <v>39875</v>
      </c>
      <c r="H744" s="3">
        <f>G744-F744</f>
        <v>44</v>
      </c>
      <c r="I744" s="3">
        <f>IF(H744&lt;=60,1,IF(H744&lt;=150,2,3))</f>
        <v>1</v>
      </c>
      <c r="J744">
        <v>46.8</v>
      </c>
      <c r="K744">
        <v>3.99</v>
      </c>
      <c r="L744">
        <v>3.14</v>
      </c>
      <c r="M744">
        <v>28</v>
      </c>
      <c r="N744">
        <f>LOG(M744/100,2)+3</f>
        <v>1.1634987322828796</v>
      </c>
      <c r="O744">
        <f>INDEX(lehmad!B$2:B$412,MATCH(klypsid!$B744,lehmad!$A$2:$A$412,0))</f>
        <v>38376</v>
      </c>
      <c r="P744">
        <f>INDEX(lehmad!D$2:D$412,MATCH(klypsid!$B744,lehmad!$A$2:$A$412,0))</f>
        <v>95</v>
      </c>
      <c r="Q744">
        <f>INDEX(lehmad!E$2:E$412,MATCH(klypsid!$B744,lehmad!$A$2:$A$412,0))</f>
        <v>1</v>
      </c>
      <c r="R744" t="str">
        <f>INDEX(lehmad!F$2:F$412,MATCH(klypsid!$B744,lehmad!$A$2:$A$412,0))</f>
        <v>DYNASTY-ET</v>
      </c>
      <c r="S744">
        <f>INDEX(lehmad!H$2:H$412,MATCH(klypsid!$B744,lehmad!$A$2:$A$412,0))</f>
        <v>124</v>
      </c>
      <c r="T744">
        <f>INDEX(lehmad!K$2:K$412,MATCH(klypsid!$B744,lehmad!$A$2:$A$412,0))</f>
        <v>108</v>
      </c>
      <c r="U744" s="4">
        <f t="shared" si="22"/>
        <v>2</v>
      </c>
      <c r="V744">
        <f t="shared" si="23"/>
        <v>30</v>
      </c>
    </row>
    <row r="745" spans="1:22" x14ac:dyDescent="0.25">
      <c r="A745">
        <v>3304</v>
      </c>
      <c r="B745" t="str">
        <f>"E"&amp;A745</f>
        <v>E3304</v>
      </c>
      <c r="C745" t="s">
        <v>31</v>
      </c>
      <c r="D745">
        <v>3</v>
      </c>
      <c r="E745">
        <f>IF(D745&lt;4,D745,4)</f>
        <v>3</v>
      </c>
      <c r="F745" s="1">
        <v>39831</v>
      </c>
      <c r="G745" s="1">
        <v>39908</v>
      </c>
      <c r="H745" s="3">
        <f>G745-F745</f>
        <v>77</v>
      </c>
      <c r="I745" s="3">
        <f>IF(H745&lt;=60,1,IF(H745&lt;=150,2,3))</f>
        <v>2</v>
      </c>
      <c r="J745">
        <v>44</v>
      </c>
      <c r="K745">
        <v>4.5</v>
      </c>
      <c r="L745">
        <v>3.24</v>
      </c>
      <c r="M745">
        <v>37</v>
      </c>
      <c r="N745">
        <f>LOG(M745/100,2)+3</f>
        <v>1.5655971758542251</v>
      </c>
      <c r="O745">
        <f>INDEX(lehmad!B$2:B$412,MATCH(klypsid!$B745,lehmad!$A$2:$A$412,0))</f>
        <v>38376</v>
      </c>
      <c r="P745">
        <f>INDEX(lehmad!D$2:D$412,MATCH(klypsid!$B745,lehmad!$A$2:$A$412,0))</f>
        <v>95</v>
      </c>
      <c r="Q745">
        <f>INDEX(lehmad!E$2:E$412,MATCH(klypsid!$B745,lehmad!$A$2:$A$412,0))</f>
        <v>1</v>
      </c>
      <c r="R745" t="str">
        <f>INDEX(lehmad!F$2:F$412,MATCH(klypsid!$B745,lehmad!$A$2:$A$412,0))</f>
        <v>DYNASTY-ET</v>
      </c>
      <c r="S745">
        <f>INDEX(lehmad!H$2:H$412,MATCH(klypsid!$B745,lehmad!$A$2:$A$412,0))</f>
        <v>124</v>
      </c>
      <c r="T745">
        <f>INDEX(lehmad!K$2:K$412,MATCH(klypsid!$B745,lehmad!$A$2:$A$412,0))</f>
        <v>108</v>
      </c>
      <c r="U745" s="4">
        <f t="shared" si="22"/>
        <v>3</v>
      </c>
      <c r="V745">
        <f t="shared" si="23"/>
        <v>33</v>
      </c>
    </row>
    <row r="746" spans="1:22" x14ac:dyDescent="0.25">
      <c r="A746">
        <v>3304</v>
      </c>
      <c r="B746" t="str">
        <f>"E"&amp;A746</f>
        <v>E3304</v>
      </c>
      <c r="C746" t="s">
        <v>31</v>
      </c>
      <c r="D746">
        <v>3</v>
      </c>
      <c r="E746">
        <f>IF(D746&lt;4,D746,4)</f>
        <v>3</v>
      </c>
      <c r="F746" s="1">
        <v>39831</v>
      </c>
      <c r="G746" s="1">
        <v>39944</v>
      </c>
      <c r="H746" s="3">
        <f>G746-F746</f>
        <v>113</v>
      </c>
      <c r="I746" s="3">
        <f>IF(H746&lt;=60,1,IF(H746&lt;=150,2,3))</f>
        <v>2</v>
      </c>
      <c r="J746">
        <v>39.4</v>
      </c>
      <c r="K746">
        <v>4.12</v>
      </c>
      <c r="L746">
        <v>3.55</v>
      </c>
      <c r="M746">
        <v>5</v>
      </c>
      <c r="N746">
        <f>LOG(M746/100,2)+3</f>
        <v>-1.3219280948873626</v>
      </c>
      <c r="O746">
        <f>INDEX(lehmad!B$2:B$412,MATCH(klypsid!$B746,lehmad!$A$2:$A$412,0))</f>
        <v>38376</v>
      </c>
      <c r="P746">
        <f>INDEX(lehmad!D$2:D$412,MATCH(klypsid!$B746,lehmad!$A$2:$A$412,0))</f>
        <v>95</v>
      </c>
      <c r="Q746">
        <f>INDEX(lehmad!E$2:E$412,MATCH(klypsid!$B746,lehmad!$A$2:$A$412,0))</f>
        <v>1</v>
      </c>
      <c r="R746" t="str">
        <f>INDEX(lehmad!F$2:F$412,MATCH(klypsid!$B746,lehmad!$A$2:$A$412,0))</f>
        <v>DYNASTY-ET</v>
      </c>
      <c r="S746">
        <f>INDEX(lehmad!H$2:H$412,MATCH(klypsid!$B746,lehmad!$A$2:$A$412,0))</f>
        <v>124</v>
      </c>
      <c r="T746">
        <f>INDEX(lehmad!K$2:K$412,MATCH(klypsid!$B746,lehmad!$A$2:$A$412,0))</f>
        <v>108</v>
      </c>
      <c r="U746" s="4">
        <f t="shared" si="22"/>
        <v>4</v>
      </c>
      <c r="V746">
        <f t="shared" si="23"/>
        <v>36</v>
      </c>
    </row>
    <row r="747" spans="1:22" x14ac:dyDescent="0.25">
      <c r="A747">
        <v>3304</v>
      </c>
      <c r="B747" t="str">
        <f>"E"&amp;A747</f>
        <v>E3304</v>
      </c>
      <c r="C747" t="s">
        <v>31</v>
      </c>
      <c r="D747">
        <v>3</v>
      </c>
      <c r="E747">
        <f>IF(D747&lt;4,D747,4)</f>
        <v>3</v>
      </c>
      <c r="F747" s="1">
        <v>39831</v>
      </c>
      <c r="G747" s="1">
        <v>39972</v>
      </c>
      <c r="H747" s="3">
        <f>G747-F747</f>
        <v>141</v>
      </c>
      <c r="I747" s="3">
        <f>IF(H747&lt;=60,1,IF(H747&lt;=150,2,3))</f>
        <v>2</v>
      </c>
      <c r="J747">
        <v>38.1</v>
      </c>
      <c r="K747">
        <v>4.33</v>
      </c>
      <c r="L747">
        <v>3.53</v>
      </c>
      <c r="M747">
        <v>27</v>
      </c>
      <c r="N747">
        <f>LOG(M747/100,2)+3</f>
        <v>1.1110313123887439</v>
      </c>
      <c r="O747">
        <f>INDEX(lehmad!B$2:B$412,MATCH(klypsid!$B747,lehmad!$A$2:$A$412,0))</f>
        <v>38376</v>
      </c>
      <c r="P747">
        <f>INDEX(lehmad!D$2:D$412,MATCH(klypsid!$B747,lehmad!$A$2:$A$412,0))</f>
        <v>95</v>
      </c>
      <c r="Q747">
        <f>INDEX(lehmad!E$2:E$412,MATCH(klypsid!$B747,lehmad!$A$2:$A$412,0))</f>
        <v>1</v>
      </c>
      <c r="R747" t="str">
        <f>INDEX(lehmad!F$2:F$412,MATCH(klypsid!$B747,lehmad!$A$2:$A$412,0))</f>
        <v>DYNASTY-ET</v>
      </c>
      <c r="S747">
        <f>INDEX(lehmad!H$2:H$412,MATCH(klypsid!$B747,lehmad!$A$2:$A$412,0))</f>
        <v>124</v>
      </c>
      <c r="T747">
        <f>INDEX(lehmad!K$2:K$412,MATCH(klypsid!$B747,lehmad!$A$2:$A$412,0))</f>
        <v>108</v>
      </c>
      <c r="U747" s="4">
        <f t="shared" si="22"/>
        <v>5</v>
      </c>
      <c r="V747">
        <f t="shared" si="23"/>
        <v>28</v>
      </c>
    </row>
    <row r="748" spans="1:22" x14ac:dyDescent="0.25">
      <c r="A748">
        <v>3304</v>
      </c>
      <c r="B748" t="str">
        <f>"E"&amp;A748</f>
        <v>E3304</v>
      </c>
      <c r="C748" t="s">
        <v>31</v>
      </c>
      <c r="D748">
        <v>3</v>
      </c>
      <c r="E748">
        <f>IF(D748&lt;4,D748,4)</f>
        <v>3</v>
      </c>
      <c r="F748" s="1">
        <v>39831</v>
      </c>
      <c r="G748" s="1">
        <v>40007</v>
      </c>
      <c r="H748" s="3">
        <f>G748-F748</f>
        <v>176</v>
      </c>
      <c r="I748" s="3">
        <f>IF(H748&lt;=60,1,IF(H748&lt;=150,2,3))</f>
        <v>3</v>
      </c>
      <c r="J748">
        <v>28.6</v>
      </c>
      <c r="K748">
        <v>4.32</v>
      </c>
      <c r="L748">
        <v>3.81</v>
      </c>
      <c r="M748">
        <v>54</v>
      </c>
      <c r="N748">
        <f>LOG(M748/100,2)+3</f>
        <v>2.1110313123887439</v>
      </c>
      <c r="O748">
        <f>INDEX(lehmad!B$2:B$412,MATCH(klypsid!$B748,lehmad!$A$2:$A$412,0))</f>
        <v>38376</v>
      </c>
      <c r="P748">
        <f>INDEX(lehmad!D$2:D$412,MATCH(klypsid!$B748,lehmad!$A$2:$A$412,0))</f>
        <v>95</v>
      </c>
      <c r="Q748">
        <f>INDEX(lehmad!E$2:E$412,MATCH(klypsid!$B748,lehmad!$A$2:$A$412,0))</f>
        <v>1</v>
      </c>
      <c r="R748" t="str">
        <f>INDEX(lehmad!F$2:F$412,MATCH(klypsid!$B748,lehmad!$A$2:$A$412,0))</f>
        <v>DYNASTY-ET</v>
      </c>
      <c r="S748">
        <f>INDEX(lehmad!H$2:H$412,MATCH(klypsid!$B748,lehmad!$A$2:$A$412,0))</f>
        <v>124</v>
      </c>
      <c r="T748">
        <f>INDEX(lehmad!K$2:K$412,MATCH(klypsid!$B748,lehmad!$A$2:$A$412,0))</f>
        <v>108</v>
      </c>
      <c r="U748" s="4">
        <f t="shared" si="22"/>
        <v>6</v>
      </c>
      <c r="V748">
        <f t="shared" si="23"/>
        <v>35</v>
      </c>
    </row>
    <row r="749" spans="1:22" x14ac:dyDescent="0.25">
      <c r="A749">
        <v>3304</v>
      </c>
      <c r="B749" t="str">
        <f>"E"&amp;A749</f>
        <v>E3304</v>
      </c>
      <c r="C749" t="s">
        <v>31</v>
      </c>
      <c r="D749">
        <v>3</v>
      </c>
      <c r="E749">
        <f>IF(D749&lt;4,D749,4)</f>
        <v>3</v>
      </c>
      <c r="F749" s="1">
        <v>39831</v>
      </c>
      <c r="G749" s="1">
        <v>40066</v>
      </c>
      <c r="H749" s="3">
        <f>G749-F749</f>
        <v>235</v>
      </c>
      <c r="I749" s="3">
        <f>IF(H749&lt;=60,1,IF(H749&lt;=150,2,3))</f>
        <v>3</v>
      </c>
      <c r="J749">
        <v>15.7</v>
      </c>
      <c r="K749">
        <v>5.89</v>
      </c>
      <c r="L749">
        <v>3.85</v>
      </c>
      <c r="M749">
        <v>115</v>
      </c>
      <c r="N749">
        <f>LOG(M749/100,2)+3</f>
        <v>3.2016338611696504</v>
      </c>
      <c r="O749">
        <f>INDEX(lehmad!B$2:B$412,MATCH(klypsid!$B749,lehmad!$A$2:$A$412,0))</f>
        <v>38376</v>
      </c>
      <c r="P749">
        <f>INDEX(lehmad!D$2:D$412,MATCH(klypsid!$B749,lehmad!$A$2:$A$412,0))</f>
        <v>95</v>
      </c>
      <c r="Q749">
        <f>INDEX(lehmad!E$2:E$412,MATCH(klypsid!$B749,lehmad!$A$2:$A$412,0))</f>
        <v>1</v>
      </c>
      <c r="R749" t="str">
        <f>INDEX(lehmad!F$2:F$412,MATCH(klypsid!$B749,lehmad!$A$2:$A$412,0))</f>
        <v>DYNASTY-ET</v>
      </c>
      <c r="S749">
        <f>INDEX(lehmad!H$2:H$412,MATCH(klypsid!$B749,lehmad!$A$2:$A$412,0))</f>
        <v>124</v>
      </c>
      <c r="T749">
        <f>INDEX(lehmad!K$2:K$412,MATCH(klypsid!$B749,lehmad!$A$2:$A$412,0))</f>
        <v>108</v>
      </c>
      <c r="U749" s="4">
        <f t="shared" si="22"/>
        <v>7</v>
      </c>
      <c r="V749">
        <f t="shared" si="23"/>
        <v>59</v>
      </c>
    </row>
    <row r="750" spans="1:22" x14ac:dyDescent="0.25">
      <c r="A750">
        <v>3304</v>
      </c>
      <c r="B750" t="str">
        <f>"E"&amp;A750</f>
        <v>E3304</v>
      </c>
      <c r="C750" t="s">
        <v>31</v>
      </c>
      <c r="D750">
        <v>3</v>
      </c>
      <c r="E750">
        <f>IF(D750&lt;4,D750,4)</f>
        <v>3</v>
      </c>
      <c r="F750" s="1">
        <v>39831</v>
      </c>
      <c r="G750" s="1">
        <v>40094</v>
      </c>
      <c r="H750" s="3">
        <f>G750-F750</f>
        <v>263</v>
      </c>
      <c r="I750" s="3">
        <f>IF(H750&lt;=60,1,IF(H750&lt;=150,2,3))</f>
        <v>3</v>
      </c>
      <c r="J750">
        <v>13.9</v>
      </c>
      <c r="K750">
        <v>4.6500000000000004</v>
      </c>
      <c r="L750">
        <v>3.7</v>
      </c>
      <c r="M750">
        <v>367</v>
      </c>
      <c r="N750">
        <f>LOG(M750/100,2)+3</f>
        <v>4.875780063068488</v>
      </c>
      <c r="O750">
        <f>INDEX(lehmad!B$2:B$412,MATCH(klypsid!$B750,lehmad!$A$2:$A$412,0))</f>
        <v>38376</v>
      </c>
      <c r="P750">
        <f>INDEX(lehmad!D$2:D$412,MATCH(klypsid!$B750,lehmad!$A$2:$A$412,0))</f>
        <v>95</v>
      </c>
      <c r="Q750">
        <f>INDEX(lehmad!E$2:E$412,MATCH(klypsid!$B750,lehmad!$A$2:$A$412,0))</f>
        <v>1</v>
      </c>
      <c r="R750" t="str">
        <f>INDEX(lehmad!F$2:F$412,MATCH(klypsid!$B750,lehmad!$A$2:$A$412,0))</f>
        <v>DYNASTY-ET</v>
      </c>
      <c r="S750">
        <f>INDEX(lehmad!H$2:H$412,MATCH(klypsid!$B750,lehmad!$A$2:$A$412,0))</f>
        <v>124</v>
      </c>
      <c r="T750">
        <f>INDEX(lehmad!K$2:K$412,MATCH(klypsid!$B750,lehmad!$A$2:$A$412,0))</f>
        <v>108</v>
      </c>
      <c r="U750" s="4">
        <f t="shared" si="22"/>
        <v>8</v>
      </c>
      <c r="V750">
        <f t="shared" si="23"/>
        <v>28</v>
      </c>
    </row>
    <row r="751" spans="1:22" x14ac:dyDescent="0.25">
      <c r="A751">
        <v>3306</v>
      </c>
      <c r="B751" t="str">
        <f>"E"&amp;A751</f>
        <v>E3306</v>
      </c>
      <c r="C751" t="s">
        <v>32</v>
      </c>
      <c r="D751">
        <v>1</v>
      </c>
      <c r="E751">
        <f>IF(D751&lt;4,D751,4)</f>
        <v>1</v>
      </c>
      <c r="F751" s="1">
        <v>39226</v>
      </c>
      <c r="G751" s="1">
        <v>39236</v>
      </c>
      <c r="H751" s="3">
        <f>G751-F751</f>
        <v>10</v>
      </c>
      <c r="I751" s="3">
        <f>IF(H751&lt;=60,1,IF(H751&lt;=150,2,3))</f>
        <v>1</v>
      </c>
      <c r="J751">
        <v>27.8</v>
      </c>
      <c r="K751">
        <v>5.49</v>
      </c>
      <c r="L751">
        <v>3.08</v>
      </c>
      <c r="M751">
        <v>40</v>
      </c>
      <c r="N751">
        <f>LOG(M751/100,2)+3</f>
        <v>1.6780719051126378</v>
      </c>
      <c r="O751">
        <f>INDEX(lehmad!B$2:B$412,MATCH(klypsid!$B751,lehmad!$A$2:$A$412,0))</f>
        <v>38377</v>
      </c>
      <c r="P751">
        <f>INDEX(lehmad!D$2:D$412,MATCH(klypsid!$B751,lehmad!$A$2:$A$412,0))</f>
        <v>104</v>
      </c>
      <c r="Q751">
        <f>INDEX(lehmad!E$2:E$412,MATCH(klypsid!$B751,lehmad!$A$2:$A$412,0))</f>
        <v>0.81299999999999994</v>
      </c>
      <c r="R751" t="str">
        <f>INDEX(lehmad!F$2:F$412,MATCH(klypsid!$B751,lehmad!$A$2:$A$412,0))</f>
        <v>DYNASTY-ET</v>
      </c>
      <c r="S751">
        <f>INDEX(lehmad!H$2:H$412,MATCH(klypsid!$B751,lehmad!$A$2:$A$412,0))</f>
        <v>124</v>
      </c>
      <c r="T751">
        <f>INDEX(lehmad!K$2:K$412,MATCH(klypsid!$B751,lehmad!$A$2:$A$412,0))</f>
        <v>108</v>
      </c>
      <c r="U751" s="4">
        <f t="shared" si="22"/>
        <v>1</v>
      </c>
      <c r="V751">
        <f t="shared" si="23"/>
        <v>10</v>
      </c>
    </row>
    <row r="752" spans="1:22" x14ac:dyDescent="0.25">
      <c r="A752">
        <v>3306</v>
      </c>
      <c r="B752" t="str">
        <f>"E"&amp;A752</f>
        <v>E3306</v>
      </c>
      <c r="C752" t="s">
        <v>32</v>
      </c>
      <c r="D752">
        <v>1</v>
      </c>
      <c r="E752">
        <f>IF(D752&lt;4,D752,4)</f>
        <v>1</v>
      </c>
      <c r="F752" s="1">
        <v>39226</v>
      </c>
      <c r="G752" s="1">
        <v>39266</v>
      </c>
      <c r="H752" s="3">
        <f>G752-F752</f>
        <v>40</v>
      </c>
      <c r="I752" s="3">
        <f>IF(H752&lt;=60,1,IF(H752&lt;=150,2,3))</f>
        <v>1</v>
      </c>
      <c r="J752">
        <v>44.3</v>
      </c>
      <c r="K752">
        <v>2.93</v>
      </c>
      <c r="L752">
        <v>2.64</v>
      </c>
      <c r="M752">
        <v>56</v>
      </c>
      <c r="N752">
        <f>LOG(M752/100,2)+3</f>
        <v>2.1634987322828794</v>
      </c>
      <c r="O752">
        <f>INDEX(lehmad!B$2:B$412,MATCH(klypsid!$B752,lehmad!$A$2:$A$412,0))</f>
        <v>38377</v>
      </c>
      <c r="P752">
        <f>INDEX(lehmad!D$2:D$412,MATCH(klypsid!$B752,lehmad!$A$2:$A$412,0))</f>
        <v>104</v>
      </c>
      <c r="Q752">
        <f>INDEX(lehmad!E$2:E$412,MATCH(klypsid!$B752,lehmad!$A$2:$A$412,0))</f>
        <v>0.81299999999999994</v>
      </c>
      <c r="R752" t="str">
        <f>INDEX(lehmad!F$2:F$412,MATCH(klypsid!$B752,lehmad!$A$2:$A$412,0))</f>
        <v>DYNASTY-ET</v>
      </c>
      <c r="S752">
        <f>INDEX(lehmad!H$2:H$412,MATCH(klypsid!$B752,lehmad!$A$2:$A$412,0))</f>
        <v>124</v>
      </c>
      <c r="T752">
        <f>INDEX(lehmad!K$2:K$412,MATCH(klypsid!$B752,lehmad!$A$2:$A$412,0))</f>
        <v>108</v>
      </c>
      <c r="U752" s="4">
        <f t="shared" si="22"/>
        <v>2</v>
      </c>
      <c r="V752">
        <f t="shared" si="23"/>
        <v>30</v>
      </c>
    </row>
    <row r="753" spans="1:22" x14ac:dyDescent="0.25">
      <c r="A753">
        <v>3306</v>
      </c>
      <c r="B753" t="str">
        <f>"E"&amp;A753</f>
        <v>E3306</v>
      </c>
      <c r="C753" t="s">
        <v>32</v>
      </c>
      <c r="D753">
        <v>1</v>
      </c>
      <c r="E753">
        <f>IF(D753&lt;4,D753,4)</f>
        <v>1</v>
      </c>
      <c r="F753" s="1">
        <v>39226</v>
      </c>
      <c r="G753" s="1">
        <v>39295</v>
      </c>
      <c r="H753" s="3">
        <f>G753-F753</f>
        <v>69</v>
      </c>
      <c r="I753" s="3">
        <f>IF(H753&lt;=60,1,IF(H753&lt;=150,2,3))</f>
        <v>2</v>
      </c>
      <c r="J753">
        <v>39.4</v>
      </c>
      <c r="K753">
        <v>3.9</v>
      </c>
      <c r="L753">
        <v>2.83</v>
      </c>
      <c r="M753">
        <v>33</v>
      </c>
      <c r="N753">
        <f>LOG(M753/100,2)+3</f>
        <v>1.4005379295837288</v>
      </c>
      <c r="O753">
        <f>INDEX(lehmad!B$2:B$412,MATCH(klypsid!$B753,lehmad!$A$2:$A$412,0))</f>
        <v>38377</v>
      </c>
      <c r="P753">
        <f>INDEX(lehmad!D$2:D$412,MATCH(klypsid!$B753,lehmad!$A$2:$A$412,0))</f>
        <v>104</v>
      </c>
      <c r="Q753">
        <f>INDEX(lehmad!E$2:E$412,MATCH(klypsid!$B753,lehmad!$A$2:$A$412,0))</f>
        <v>0.81299999999999994</v>
      </c>
      <c r="R753" t="str">
        <f>INDEX(lehmad!F$2:F$412,MATCH(klypsid!$B753,lehmad!$A$2:$A$412,0))</f>
        <v>DYNASTY-ET</v>
      </c>
      <c r="S753">
        <f>INDEX(lehmad!H$2:H$412,MATCH(klypsid!$B753,lehmad!$A$2:$A$412,0))</f>
        <v>124</v>
      </c>
      <c r="T753">
        <f>INDEX(lehmad!K$2:K$412,MATCH(klypsid!$B753,lehmad!$A$2:$A$412,0))</f>
        <v>108</v>
      </c>
      <c r="U753" s="4">
        <f t="shared" si="22"/>
        <v>3</v>
      </c>
      <c r="V753">
        <f t="shared" si="23"/>
        <v>29</v>
      </c>
    </row>
    <row r="754" spans="1:22" x14ac:dyDescent="0.25">
      <c r="A754">
        <v>3306</v>
      </c>
      <c r="B754" t="str">
        <f>"E"&amp;A754</f>
        <v>E3306</v>
      </c>
      <c r="C754" t="s">
        <v>32</v>
      </c>
      <c r="D754">
        <v>1</v>
      </c>
      <c r="E754">
        <f>IF(D754&lt;4,D754,4)</f>
        <v>1</v>
      </c>
      <c r="F754" s="1">
        <v>39226</v>
      </c>
      <c r="G754" s="1">
        <v>39328</v>
      </c>
      <c r="H754" s="3">
        <f>G754-F754</f>
        <v>102</v>
      </c>
      <c r="I754" s="3">
        <f>IF(H754&lt;=60,1,IF(H754&lt;=150,2,3))</f>
        <v>2</v>
      </c>
      <c r="J754">
        <v>39</v>
      </c>
      <c r="K754">
        <v>4.0199999999999996</v>
      </c>
      <c r="L754">
        <v>3.27</v>
      </c>
      <c r="M754">
        <v>40</v>
      </c>
      <c r="N754">
        <f>LOG(M754/100,2)+3</f>
        <v>1.6780719051126378</v>
      </c>
      <c r="O754">
        <f>INDEX(lehmad!B$2:B$412,MATCH(klypsid!$B754,lehmad!$A$2:$A$412,0))</f>
        <v>38377</v>
      </c>
      <c r="P754">
        <f>INDEX(lehmad!D$2:D$412,MATCH(klypsid!$B754,lehmad!$A$2:$A$412,0))</f>
        <v>104</v>
      </c>
      <c r="Q754">
        <f>INDEX(lehmad!E$2:E$412,MATCH(klypsid!$B754,lehmad!$A$2:$A$412,0))</f>
        <v>0.81299999999999994</v>
      </c>
      <c r="R754" t="str">
        <f>INDEX(lehmad!F$2:F$412,MATCH(klypsid!$B754,lehmad!$A$2:$A$412,0))</f>
        <v>DYNASTY-ET</v>
      </c>
      <c r="S754">
        <f>INDEX(lehmad!H$2:H$412,MATCH(klypsid!$B754,lehmad!$A$2:$A$412,0))</f>
        <v>124</v>
      </c>
      <c r="T754">
        <f>INDEX(lehmad!K$2:K$412,MATCH(klypsid!$B754,lehmad!$A$2:$A$412,0))</f>
        <v>108</v>
      </c>
      <c r="U754" s="4">
        <f t="shared" si="22"/>
        <v>4</v>
      </c>
      <c r="V754">
        <f t="shared" si="23"/>
        <v>33</v>
      </c>
    </row>
    <row r="755" spans="1:22" x14ac:dyDescent="0.25">
      <c r="A755">
        <v>3306</v>
      </c>
      <c r="B755" t="str">
        <f>"E"&amp;A755</f>
        <v>E3306</v>
      </c>
      <c r="C755" t="s">
        <v>32</v>
      </c>
      <c r="D755">
        <v>1</v>
      </c>
      <c r="E755">
        <f>IF(D755&lt;4,D755,4)</f>
        <v>1</v>
      </c>
      <c r="F755" s="1">
        <v>39226</v>
      </c>
      <c r="G755" s="1">
        <v>39356</v>
      </c>
      <c r="H755" s="3">
        <f>G755-F755</f>
        <v>130</v>
      </c>
      <c r="I755" s="3">
        <f>IF(H755&lt;=60,1,IF(H755&lt;=150,2,3))</f>
        <v>2</v>
      </c>
      <c r="J755">
        <v>31.4</v>
      </c>
      <c r="K755">
        <v>4.2300000000000004</v>
      </c>
      <c r="L755">
        <v>3.27</v>
      </c>
      <c r="M755">
        <v>38</v>
      </c>
      <c r="N755">
        <f>LOG(M755/100,2)+3</f>
        <v>1.6040713236688608</v>
      </c>
      <c r="O755">
        <f>INDEX(lehmad!B$2:B$412,MATCH(klypsid!$B755,lehmad!$A$2:$A$412,0))</f>
        <v>38377</v>
      </c>
      <c r="P755">
        <f>INDEX(lehmad!D$2:D$412,MATCH(klypsid!$B755,lehmad!$A$2:$A$412,0))</f>
        <v>104</v>
      </c>
      <c r="Q755">
        <f>INDEX(lehmad!E$2:E$412,MATCH(klypsid!$B755,lehmad!$A$2:$A$412,0))</f>
        <v>0.81299999999999994</v>
      </c>
      <c r="R755" t="str">
        <f>INDEX(lehmad!F$2:F$412,MATCH(klypsid!$B755,lehmad!$A$2:$A$412,0))</f>
        <v>DYNASTY-ET</v>
      </c>
      <c r="S755">
        <f>INDEX(lehmad!H$2:H$412,MATCH(klypsid!$B755,lehmad!$A$2:$A$412,0))</f>
        <v>124</v>
      </c>
      <c r="T755">
        <f>INDEX(lehmad!K$2:K$412,MATCH(klypsid!$B755,lehmad!$A$2:$A$412,0))</f>
        <v>108</v>
      </c>
      <c r="U755" s="4">
        <f t="shared" si="22"/>
        <v>5</v>
      </c>
      <c r="V755">
        <f t="shared" si="23"/>
        <v>28</v>
      </c>
    </row>
    <row r="756" spans="1:22" x14ac:dyDescent="0.25">
      <c r="A756">
        <v>3306</v>
      </c>
      <c r="B756" t="str">
        <f>"E"&amp;A756</f>
        <v>E3306</v>
      </c>
      <c r="C756" t="s">
        <v>32</v>
      </c>
      <c r="D756">
        <v>1</v>
      </c>
      <c r="E756">
        <f>IF(D756&lt;4,D756,4)</f>
        <v>1</v>
      </c>
      <c r="F756" s="1">
        <v>39226</v>
      </c>
      <c r="G756" s="1">
        <v>39387</v>
      </c>
      <c r="H756" s="3">
        <f>G756-F756</f>
        <v>161</v>
      </c>
      <c r="I756" s="3">
        <f>IF(H756&lt;=60,1,IF(H756&lt;=150,2,3))</f>
        <v>3</v>
      </c>
      <c r="J756">
        <v>33.1</v>
      </c>
      <c r="K756">
        <v>4.5999999999999996</v>
      </c>
      <c r="L756">
        <v>3.44</v>
      </c>
      <c r="M756">
        <v>44</v>
      </c>
      <c r="N756">
        <f>LOG(M756/100,2)+3</f>
        <v>1.8155754288625725</v>
      </c>
      <c r="O756">
        <f>INDEX(lehmad!B$2:B$412,MATCH(klypsid!$B756,lehmad!$A$2:$A$412,0))</f>
        <v>38377</v>
      </c>
      <c r="P756">
        <f>INDEX(lehmad!D$2:D$412,MATCH(klypsid!$B756,lehmad!$A$2:$A$412,0))</f>
        <v>104</v>
      </c>
      <c r="Q756">
        <f>INDEX(lehmad!E$2:E$412,MATCH(klypsid!$B756,lehmad!$A$2:$A$412,0))</f>
        <v>0.81299999999999994</v>
      </c>
      <c r="R756" t="str">
        <f>INDEX(lehmad!F$2:F$412,MATCH(klypsid!$B756,lehmad!$A$2:$A$412,0))</f>
        <v>DYNASTY-ET</v>
      </c>
      <c r="S756">
        <f>INDEX(lehmad!H$2:H$412,MATCH(klypsid!$B756,lehmad!$A$2:$A$412,0))</f>
        <v>124</v>
      </c>
      <c r="T756">
        <f>INDEX(lehmad!K$2:K$412,MATCH(klypsid!$B756,lehmad!$A$2:$A$412,0))</f>
        <v>108</v>
      </c>
      <c r="U756" s="4">
        <f t="shared" si="22"/>
        <v>6</v>
      </c>
      <c r="V756">
        <f t="shared" si="23"/>
        <v>31</v>
      </c>
    </row>
    <row r="757" spans="1:22" x14ac:dyDescent="0.25">
      <c r="A757">
        <v>3306</v>
      </c>
      <c r="B757" t="str">
        <f>"E"&amp;A757</f>
        <v>E3306</v>
      </c>
      <c r="C757" t="s">
        <v>32</v>
      </c>
      <c r="D757">
        <v>1</v>
      </c>
      <c r="E757">
        <f>IF(D757&lt;4,D757,4)</f>
        <v>1</v>
      </c>
      <c r="F757" s="1">
        <v>39226</v>
      </c>
      <c r="G757" s="1">
        <v>39418</v>
      </c>
      <c r="H757" s="3">
        <f>G757-F757</f>
        <v>192</v>
      </c>
      <c r="I757" s="3">
        <f>IF(H757&lt;=60,1,IF(H757&lt;=150,2,3))</f>
        <v>3</v>
      </c>
      <c r="J757">
        <v>33.799999999999997</v>
      </c>
      <c r="K757">
        <v>4.7699999999999996</v>
      </c>
      <c r="L757">
        <v>3.39</v>
      </c>
      <c r="M757">
        <v>37</v>
      </c>
      <c r="N757">
        <f>LOG(M757/100,2)+3</f>
        <v>1.5655971758542251</v>
      </c>
      <c r="O757">
        <f>INDEX(lehmad!B$2:B$412,MATCH(klypsid!$B757,lehmad!$A$2:$A$412,0))</f>
        <v>38377</v>
      </c>
      <c r="P757">
        <f>INDEX(lehmad!D$2:D$412,MATCH(klypsid!$B757,lehmad!$A$2:$A$412,0))</f>
        <v>104</v>
      </c>
      <c r="Q757">
        <f>INDEX(lehmad!E$2:E$412,MATCH(klypsid!$B757,lehmad!$A$2:$A$412,0))</f>
        <v>0.81299999999999994</v>
      </c>
      <c r="R757" t="str">
        <f>INDEX(lehmad!F$2:F$412,MATCH(klypsid!$B757,lehmad!$A$2:$A$412,0))</f>
        <v>DYNASTY-ET</v>
      </c>
      <c r="S757">
        <f>INDEX(lehmad!H$2:H$412,MATCH(klypsid!$B757,lehmad!$A$2:$A$412,0))</f>
        <v>124</v>
      </c>
      <c r="T757">
        <f>INDEX(lehmad!K$2:K$412,MATCH(klypsid!$B757,lehmad!$A$2:$A$412,0))</f>
        <v>108</v>
      </c>
      <c r="U757" s="4">
        <f t="shared" si="22"/>
        <v>7</v>
      </c>
      <c r="V757">
        <f t="shared" si="23"/>
        <v>31</v>
      </c>
    </row>
    <row r="758" spans="1:22" x14ac:dyDescent="0.25">
      <c r="A758">
        <v>3306</v>
      </c>
      <c r="B758" t="str">
        <f>"E"&amp;A758</f>
        <v>E3306</v>
      </c>
      <c r="C758" t="s">
        <v>32</v>
      </c>
      <c r="D758">
        <v>1</v>
      </c>
      <c r="E758">
        <f>IF(D758&lt;4,D758,4)</f>
        <v>1</v>
      </c>
      <c r="F758" s="1">
        <v>39226</v>
      </c>
      <c r="G758" s="1">
        <v>39450</v>
      </c>
      <c r="H758" s="3">
        <f>G758-F758</f>
        <v>224</v>
      </c>
      <c r="I758" s="3">
        <f>IF(H758&lt;=60,1,IF(H758&lt;=150,2,3))</f>
        <v>3</v>
      </c>
      <c r="J758">
        <v>34.200000000000003</v>
      </c>
      <c r="K758">
        <v>4.75</v>
      </c>
      <c r="L758">
        <v>3.53</v>
      </c>
      <c r="M758">
        <v>96</v>
      </c>
      <c r="N758">
        <f>LOG(M758/100,2)+3</f>
        <v>2.9411063109464313</v>
      </c>
      <c r="O758">
        <f>INDEX(lehmad!B$2:B$412,MATCH(klypsid!$B758,lehmad!$A$2:$A$412,0))</f>
        <v>38377</v>
      </c>
      <c r="P758">
        <f>INDEX(lehmad!D$2:D$412,MATCH(klypsid!$B758,lehmad!$A$2:$A$412,0))</f>
        <v>104</v>
      </c>
      <c r="Q758">
        <f>INDEX(lehmad!E$2:E$412,MATCH(klypsid!$B758,lehmad!$A$2:$A$412,0))</f>
        <v>0.81299999999999994</v>
      </c>
      <c r="R758" t="str">
        <f>INDEX(lehmad!F$2:F$412,MATCH(klypsid!$B758,lehmad!$A$2:$A$412,0))</f>
        <v>DYNASTY-ET</v>
      </c>
      <c r="S758">
        <f>INDEX(lehmad!H$2:H$412,MATCH(klypsid!$B758,lehmad!$A$2:$A$412,0))</f>
        <v>124</v>
      </c>
      <c r="T758">
        <f>INDEX(lehmad!K$2:K$412,MATCH(klypsid!$B758,lehmad!$A$2:$A$412,0))</f>
        <v>108</v>
      </c>
      <c r="U758" s="4">
        <f t="shared" si="22"/>
        <v>8</v>
      </c>
      <c r="V758">
        <f t="shared" si="23"/>
        <v>32</v>
      </c>
    </row>
    <row r="759" spans="1:22" x14ac:dyDescent="0.25">
      <c r="A759">
        <v>3306</v>
      </c>
      <c r="B759" t="str">
        <f>"E"&amp;A759</f>
        <v>E3306</v>
      </c>
      <c r="C759" t="s">
        <v>32</v>
      </c>
      <c r="D759">
        <v>1</v>
      </c>
      <c r="E759">
        <f>IF(D759&lt;4,D759,4)</f>
        <v>1</v>
      </c>
      <c r="F759" s="1">
        <v>39226</v>
      </c>
      <c r="G759" s="1">
        <v>39481</v>
      </c>
      <c r="H759" s="3">
        <f>G759-F759</f>
        <v>255</v>
      </c>
      <c r="I759" s="3">
        <f>IF(H759&lt;=60,1,IF(H759&lt;=150,2,3))</f>
        <v>3</v>
      </c>
      <c r="J759">
        <v>32.799999999999997</v>
      </c>
      <c r="K759">
        <v>4.91</v>
      </c>
      <c r="L759">
        <v>3.53</v>
      </c>
      <c r="M759">
        <v>38</v>
      </c>
      <c r="N759">
        <f>LOG(M759/100,2)+3</f>
        <v>1.6040713236688608</v>
      </c>
      <c r="O759">
        <f>INDEX(lehmad!B$2:B$412,MATCH(klypsid!$B759,lehmad!$A$2:$A$412,0))</f>
        <v>38377</v>
      </c>
      <c r="P759">
        <f>INDEX(lehmad!D$2:D$412,MATCH(klypsid!$B759,lehmad!$A$2:$A$412,0))</f>
        <v>104</v>
      </c>
      <c r="Q759">
        <f>INDEX(lehmad!E$2:E$412,MATCH(klypsid!$B759,lehmad!$A$2:$A$412,0))</f>
        <v>0.81299999999999994</v>
      </c>
      <c r="R759" t="str">
        <f>INDEX(lehmad!F$2:F$412,MATCH(klypsid!$B759,lehmad!$A$2:$A$412,0))</f>
        <v>DYNASTY-ET</v>
      </c>
      <c r="S759">
        <f>INDEX(lehmad!H$2:H$412,MATCH(klypsid!$B759,lehmad!$A$2:$A$412,0))</f>
        <v>124</v>
      </c>
      <c r="T759">
        <f>INDEX(lehmad!K$2:K$412,MATCH(klypsid!$B759,lehmad!$A$2:$A$412,0))</f>
        <v>108</v>
      </c>
      <c r="U759" s="4">
        <f t="shared" si="22"/>
        <v>9</v>
      </c>
      <c r="V759">
        <f t="shared" si="23"/>
        <v>31</v>
      </c>
    </row>
    <row r="760" spans="1:22" x14ac:dyDescent="0.25">
      <c r="A760">
        <v>3306</v>
      </c>
      <c r="B760" t="str">
        <f>"E"&amp;A760</f>
        <v>E3306</v>
      </c>
      <c r="C760" t="s">
        <v>32</v>
      </c>
      <c r="D760">
        <v>1</v>
      </c>
      <c r="E760">
        <f>IF(D760&lt;4,D760,4)</f>
        <v>1</v>
      </c>
      <c r="F760" s="1">
        <v>39226</v>
      </c>
      <c r="G760" s="1">
        <v>39509</v>
      </c>
      <c r="H760" s="3">
        <f>G760-F760</f>
        <v>283</v>
      </c>
      <c r="I760" s="3">
        <f>IF(H760&lt;=60,1,IF(H760&lt;=150,2,3))</f>
        <v>3</v>
      </c>
      <c r="J760">
        <v>27.5</v>
      </c>
      <c r="K760">
        <v>4.82</v>
      </c>
      <c r="L760">
        <v>3.28</v>
      </c>
      <c r="M760">
        <v>20</v>
      </c>
      <c r="N760">
        <f>LOG(M760/100,2)+3</f>
        <v>0.67807190511263782</v>
      </c>
      <c r="O760">
        <f>INDEX(lehmad!B$2:B$412,MATCH(klypsid!$B760,lehmad!$A$2:$A$412,0))</f>
        <v>38377</v>
      </c>
      <c r="P760">
        <f>INDEX(lehmad!D$2:D$412,MATCH(klypsid!$B760,lehmad!$A$2:$A$412,0))</f>
        <v>104</v>
      </c>
      <c r="Q760">
        <f>INDEX(lehmad!E$2:E$412,MATCH(klypsid!$B760,lehmad!$A$2:$A$412,0))</f>
        <v>0.81299999999999994</v>
      </c>
      <c r="R760" t="str">
        <f>INDEX(lehmad!F$2:F$412,MATCH(klypsid!$B760,lehmad!$A$2:$A$412,0))</f>
        <v>DYNASTY-ET</v>
      </c>
      <c r="S760">
        <f>INDEX(lehmad!H$2:H$412,MATCH(klypsid!$B760,lehmad!$A$2:$A$412,0))</f>
        <v>124</v>
      </c>
      <c r="T760">
        <f>INDEX(lehmad!K$2:K$412,MATCH(klypsid!$B760,lehmad!$A$2:$A$412,0))</f>
        <v>108</v>
      </c>
      <c r="U760" s="4">
        <f t="shared" si="22"/>
        <v>10</v>
      </c>
      <c r="V760">
        <f t="shared" si="23"/>
        <v>28</v>
      </c>
    </row>
    <row r="761" spans="1:22" x14ac:dyDescent="0.25">
      <c r="A761">
        <v>3306</v>
      </c>
      <c r="B761" t="str">
        <f>"E"&amp;A761</f>
        <v>E3306</v>
      </c>
      <c r="C761" t="s">
        <v>32</v>
      </c>
      <c r="D761">
        <v>1</v>
      </c>
      <c r="E761">
        <f>IF(D761&lt;4,D761,4)</f>
        <v>1</v>
      </c>
      <c r="F761" s="1">
        <v>39226</v>
      </c>
      <c r="G761" s="1">
        <v>39539</v>
      </c>
      <c r="H761" s="3">
        <f>G761-F761</f>
        <v>313</v>
      </c>
      <c r="I761" s="3">
        <f>IF(H761&lt;=60,1,IF(H761&lt;=150,2,3))</f>
        <v>3</v>
      </c>
      <c r="J761">
        <v>20.8</v>
      </c>
      <c r="K761">
        <v>4.79</v>
      </c>
      <c r="L761">
        <v>3.39</v>
      </c>
      <c r="M761">
        <v>51</v>
      </c>
      <c r="N761">
        <f>LOG(M761/100,2)+3</f>
        <v>2.0285691521967708</v>
      </c>
      <c r="O761">
        <f>INDEX(lehmad!B$2:B$412,MATCH(klypsid!$B761,lehmad!$A$2:$A$412,0))</f>
        <v>38377</v>
      </c>
      <c r="P761">
        <f>INDEX(lehmad!D$2:D$412,MATCH(klypsid!$B761,lehmad!$A$2:$A$412,0))</f>
        <v>104</v>
      </c>
      <c r="Q761">
        <f>INDEX(lehmad!E$2:E$412,MATCH(klypsid!$B761,lehmad!$A$2:$A$412,0))</f>
        <v>0.81299999999999994</v>
      </c>
      <c r="R761" t="str">
        <f>INDEX(lehmad!F$2:F$412,MATCH(klypsid!$B761,lehmad!$A$2:$A$412,0))</f>
        <v>DYNASTY-ET</v>
      </c>
      <c r="S761">
        <f>INDEX(lehmad!H$2:H$412,MATCH(klypsid!$B761,lehmad!$A$2:$A$412,0))</f>
        <v>124</v>
      </c>
      <c r="T761">
        <f>INDEX(lehmad!K$2:K$412,MATCH(klypsid!$B761,lehmad!$A$2:$A$412,0))</f>
        <v>108</v>
      </c>
      <c r="U761" s="4">
        <f t="shared" si="22"/>
        <v>11</v>
      </c>
      <c r="V761">
        <f t="shared" si="23"/>
        <v>30</v>
      </c>
    </row>
    <row r="762" spans="1:22" x14ac:dyDescent="0.25">
      <c r="A762">
        <v>3306</v>
      </c>
      <c r="B762" t="str">
        <f>"E"&amp;A762</f>
        <v>E3306</v>
      </c>
      <c r="C762" t="s">
        <v>32</v>
      </c>
      <c r="D762">
        <v>2</v>
      </c>
      <c r="E762">
        <f>IF(D762&lt;4,D762,4)</f>
        <v>2</v>
      </c>
      <c r="F762" s="1">
        <v>39602</v>
      </c>
      <c r="G762" s="1">
        <v>39631</v>
      </c>
      <c r="H762" s="3">
        <f>G762-F762</f>
        <v>29</v>
      </c>
      <c r="I762" s="3">
        <f>IF(H762&lt;=60,1,IF(H762&lt;=150,2,3))</f>
        <v>1</v>
      </c>
      <c r="J762">
        <v>47.9</v>
      </c>
      <c r="K762">
        <v>3.9</v>
      </c>
      <c r="L762">
        <v>2.99</v>
      </c>
      <c r="M762">
        <v>23</v>
      </c>
      <c r="N762">
        <f>LOG(M762/100,2)+3</f>
        <v>0.87970576628228825</v>
      </c>
      <c r="O762">
        <f>INDEX(lehmad!B$2:B$412,MATCH(klypsid!$B762,lehmad!$A$2:$A$412,0))</f>
        <v>38377</v>
      </c>
      <c r="P762">
        <f>INDEX(lehmad!D$2:D$412,MATCH(klypsid!$B762,lehmad!$A$2:$A$412,0))</f>
        <v>104</v>
      </c>
      <c r="Q762">
        <f>INDEX(lehmad!E$2:E$412,MATCH(klypsid!$B762,lehmad!$A$2:$A$412,0))</f>
        <v>0.81299999999999994</v>
      </c>
      <c r="R762" t="str">
        <f>INDEX(lehmad!F$2:F$412,MATCH(klypsid!$B762,lehmad!$A$2:$A$412,0))</f>
        <v>DYNASTY-ET</v>
      </c>
      <c r="S762">
        <f>INDEX(lehmad!H$2:H$412,MATCH(klypsid!$B762,lehmad!$A$2:$A$412,0))</f>
        <v>124</v>
      </c>
      <c r="T762">
        <f>INDEX(lehmad!K$2:K$412,MATCH(klypsid!$B762,lehmad!$A$2:$A$412,0))</f>
        <v>108</v>
      </c>
      <c r="U762" s="4">
        <f t="shared" si="22"/>
        <v>1</v>
      </c>
      <c r="V762">
        <f t="shared" si="23"/>
        <v>29</v>
      </c>
    </row>
    <row r="763" spans="1:22" x14ac:dyDescent="0.25">
      <c r="A763">
        <v>3306</v>
      </c>
      <c r="B763" t="str">
        <f>"E"&amp;A763</f>
        <v>E3306</v>
      </c>
      <c r="C763" t="s">
        <v>32</v>
      </c>
      <c r="D763">
        <v>2</v>
      </c>
      <c r="E763">
        <f>IF(D763&lt;4,D763,4)</f>
        <v>2</v>
      </c>
      <c r="F763" s="1">
        <v>39602</v>
      </c>
      <c r="G763" s="1">
        <v>39663</v>
      </c>
      <c r="H763" s="3">
        <f>G763-F763</f>
        <v>61</v>
      </c>
      <c r="I763" s="3">
        <f>IF(H763&lt;=60,1,IF(H763&lt;=150,2,3))</f>
        <v>2</v>
      </c>
      <c r="J763">
        <v>51</v>
      </c>
      <c r="K763">
        <v>3.89</v>
      </c>
      <c r="L763">
        <v>2.78</v>
      </c>
      <c r="M763">
        <v>15</v>
      </c>
      <c r="N763">
        <f>LOG(M763/100,2)+3</f>
        <v>0.26303440583379389</v>
      </c>
      <c r="O763">
        <f>INDEX(lehmad!B$2:B$412,MATCH(klypsid!$B763,lehmad!$A$2:$A$412,0))</f>
        <v>38377</v>
      </c>
      <c r="P763">
        <f>INDEX(lehmad!D$2:D$412,MATCH(klypsid!$B763,lehmad!$A$2:$A$412,0))</f>
        <v>104</v>
      </c>
      <c r="Q763">
        <f>INDEX(lehmad!E$2:E$412,MATCH(klypsid!$B763,lehmad!$A$2:$A$412,0))</f>
        <v>0.81299999999999994</v>
      </c>
      <c r="R763" t="str">
        <f>INDEX(lehmad!F$2:F$412,MATCH(klypsid!$B763,lehmad!$A$2:$A$412,0))</f>
        <v>DYNASTY-ET</v>
      </c>
      <c r="S763">
        <f>INDEX(lehmad!H$2:H$412,MATCH(klypsid!$B763,lehmad!$A$2:$A$412,0))</f>
        <v>124</v>
      </c>
      <c r="T763">
        <f>INDEX(lehmad!K$2:K$412,MATCH(klypsid!$B763,lehmad!$A$2:$A$412,0))</f>
        <v>108</v>
      </c>
      <c r="U763" s="4">
        <f t="shared" si="22"/>
        <v>2</v>
      </c>
      <c r="V763">
        <f t="shared" si="23"/>
        <v>32</v>
      </c>
    </row>
    <row r="764" spans="1:22" x14ac:dyDescent="0.25">
      <c r="A764">
        <v>3306</v>
      </c>
      <c r="B764" t="str">
        <f>"E"&amp;A764</f>
        <v>E3306</v>
      </c>
      <c r="C764" t="s">
        <v>32</v>
      </c>
      <c r="D764">
        <v>2</v>
      </c>
      <c r="E764">
        <f>IF(D764&lt;4,D764,4)</f>
        <v>2</v>
      </c>
      <c r="F764" s="1">
        <v>39602</v>
      </c>
      <c r="G764" s="1">
        <v>39693</v>
      </c>
      <c r="H764" s="3">
        <f>G764-F764</f>
        <v>91</v>
      </c>
      <c r="I764" s="3">
        <f>IF(H764&lt;=60,1,IF(H764&lt;=150,2,3))</f>
        <v>2</v>
      </c>
      <c r="J764">
        <v>49.3</v>
      </c>
      <c r="K764">
        <v>4.0599999999999996</v>
      </c>
      <c r="L764">
        <v>3.1</v>
      </c>
      <c r="M764">
        <v>36</v>
      </c>
      <c r="N764">
        <f>LOG(M764/100,2)+3</f>
        <v>1.5260688116675876</v>
      </c>
      <c r="O764">
        <f>INDEX(lehmad!B$2:B$412,MATCH(klypsid!$B764,lehmad!$A$2:$A$412,0))</f>
        <v>38377</v>
      </c>
      <c r="P764">
        <f>INDEX(lehmad!D$2:D$412,MATCH(klypsid!$B764,lehmad!$A$2:$A$412,0))</f>
        <v>104</v>
      </c>
      <c r="Q764">
        <f>INDEX(lehmad!E$2:E$412,MATCH(klypsid!$B764,lehmad!$A$2:$A$412,0))</f>
        <v>0.81299999999999994</v>
      </c>
      <c r="R764" t="str">
        <f>INDEX(lehmad!F$2:F$412,MATCH(klypsid!$B764,lehmad!$A$2:$A$412,0))</f>
        <v>DYNASTY-ET</v>
      </c>
      <c r="S764">
        <f>INDEX(lehmad!H$2:H$412,MATCH(klypsid!$B764,lehmad!$A$2:$A$412,0))</f>
        <v>124</v>
      </c>
      <c r="T764">
        <f>INDEX(lehmad!K$2:K$412,MATCH(klypsid!$B764,lehmad!$A$2:$A$412,0))</f>
        <v>108</v>
      </c>
      <c r="U764" s="4">
        <f t="shared" si="22"/>
        <v>3</v>
      </c>
      <c r="V764">
        <f t="shared" si="23"/>
        <v>30</v>
      </c>
    </row>
    <row r="765" spans="1:22" x14ac:dyDescent="0.25">
      <c r="A765">
        <v>3306</v>
      </c>
      <c r="B765" t="str">
        <f>"E"&amp;A765</f>
        <v>E3306</v>
      </c>
      <c r="C765" t="s">
        <v>32</v>
      </c>
      <c r="D765">
        <v>2</v>
      </c>
      <c r="E765">
        <f>IF(D765&lt;4,D765,4)</f>
        <v>2</v>
      </c>
      <c r="F765" s="1">
        <v>39602</v>
      </c>
      <c r="G765" s="1">
        <v>39722</v>
      </c>
      <c r="H765" s="3">
        <f>G765-F765</f>
        <v>120</v>
      </c>
      <c r="I765" s="3">
        <f>IF(H765&lt;=60,1,IF(H765&lt;=150,2,3))</f>
        <v>2</v>
      </c>
      <c r="J765">
        <v>53.4</v>
      </c>
      <c r="K765">
        <v>4.18</v>
      </c>
      <c r="L765">
        <v>3.17</v>
      </c>
      <c r="M765">
        <v>28</v>
      </c>
      <c r="N765">
        <f>LOG(M765/100,2)+3</f>
        <v>1.1634987322828796</v>
      </c>
      <c r="O765">
        <f>INDEX(lehmad!B$2:B$412,MATCH(klypsid!$B765,lehmad!$A$2:$A$412,0))</f>
        <v>38377</v>
      </c>
      <c r="P765">
        <f>INDEX(lehmad!D$2:D$412,MATCH(klypsid!$B765,lehmad!$A$2:$A$412,0))</f>
        <v>104</v>
      </c>
      <c r="Q765">
        <f>INDEX(lehmad!E$2:E$412,MATCH(klypsid!$B765,lehmad!$A$2:$A$412,0))</f>
        <v>0.81299999999999994</v>
      </c>
      <c r="R765" t="str">
        <f>INDEX(lehmad!F$2:F$412,MATCH(klypsid!$B765,lehmad!$A$2:$A$412,0))</f>
        <v>DYNASTY-ET</v>
      </c>
      <c r="S765">
        <f>INDEX(lehmad!H$2:H$412,MATCH(klypsid!$B765,lehmad!$A$2:$A$412,0))</f>
        <v>124</v>
      </c>
      <c r="T765">
        <f>INDEX(lehmad!K$2:K$412,MATCH(klypsid!$B765,lehmad!$A$2:$A$412,0))</f>
        <v>108</v>
      </c>
      <c r="U765" s="4">
        <f t="shared" si="22"/>
        <v>4</v>
      </c>
      <c r="V765">
        <f t="shared" si="23"/>
        <v>29</v>
      </c>
    </row>
    <row r="766" spans="1:22" x14ac:dyDescent="0.25">
      <c r="A766">
        <v>3306</v>
      </c>
      <c r="B766" t="str">
        <f>"E"&amp;A766</f>
        <v>E3306</v>
      </c>
      <c r="C766" t="s">
        <v>32</v>
      </c>
      <c r="D766">
        <v>2</v>
      </c>
      <c r="E766">
        <f>IF(D766&lt;4,D766,4)</f>
        <v>2</v>
      </c>
      <c r="F766" s="1">
        <v>39602</v>
      </c>
      <c r="G766" s="1">
        <v>39754</v>
      </c>
      <c r="H766" s="3">
        <f>G766-F766</f>
        <v>152</v>
      </c>
      <c r="I766" s="3">
        <f>IF(H766&lt;=60,1,IF(H766&lt;=150,2,3))</f>
        <v>3</v>
      </c>
      <c r="J766">
        <v>42</v>
      </c>
      <c r="K766">
        <v>5.25</v>
      </c>
      <c r="L766">
        <v>3.96</v>
      </c>
      <c r="M766">
        <v>3947</v>
      </c>
      <c r="N766">
        <f>LOG(M766/100,2)+3</f>
        <v>8.3026846141183803</v>
      </c>
      <c r="O766">
        <f>INDEX(lehmad!B$2:B$412,MATCH(klypsid!$B766,lehmad!$A$2:$A$412,0))</f>
        <v>38377</v>
      </c>
      <c r="P766">
        <f>INDEX(lehmad!D$2:D$412,MATCH(klypsid!$B766,lehmad!$A$2:$A$412,0))</f>
        <v>104</v>
      </c>
      <c r="Q766">
        <f>INDEX(lehmad!E$2:E$412,MATCH(klypsid!$B766,lehmad!$A$2:$A$412,0))</f>
        <v>0.81299999999999994</v>
      </c>
      <c r="R766" t="str">
        <f>INDEX(lehmad!F$2:F$412,MATCH(klypsid!$B766,lehmad!$A$2:$A$412,0))</f>
        <v>DYNASTY-ET</v>
      </c>
      <c r="S766">
        <f>INDEX(lehmad!H$2:H$412,MATCH(klypsid!$B766,lehmad!$A$2:$A$412,0))</f>
        <v>124</v>
      </c>
      <c r="T766">
        <f>INDEX(lehmad!K$2:K$412,MATCH(klypsid!$B766,lehmad!$A$2:$A$412,0))</f>
        <v>108</v>
      </c>
      <c r="U766" s="4">
        <f t="shared" si="22"/>
        <v>5</v>
      </c>
      <c r="V766">
        <f t="shared" si="23"/>
        <v>32</v>
      </c>
    </row>
    <row r="767" spans="1:22" x14ac:dyDescent="0.25">
      <c r="A767">
        <v>3306</v>
      </c>
      <c r="B767" t="str">
        <f>"E"&amp;A767</f>
        <v>E3306</v>
      </c>
      <c r="C767" t="s">
        <v>32</v>
      </c>
      <c r="D767">
        <v>2</v>
      </c>
      <c r="E767">
        <f>IF(D767&lt;4,D767,4)</f>
        <v>2</v>
      </c>
      <c r="F767" s="1">
        <v>39602</v>
      </c>
      <c r="G767" s="1">
        <v>39783</v>
      </c>
      <c r="H767" s="3">
        <f>G767-F767</f>
        <v>181</v>
      </c>
      <c r="I767" s="3">
        <f>IF(H767&lt;=60,1,IF(H767&lt;=150,2,3))</f>
        <v>3</v>
      </c>
      <c r="J767">
        <v>40.9</v>
      </c>
      <c r="K767">
        <v>4.6399999999999997</v>
      </c>
      <c r="L767">
        <v>3.78</v>
      </c>
      <c r="M767">
        <v>150</v>
      </c>
      <c r="N767">
        <f>LOG(M767/100,2)+3</f>
        <v>3.5849625007211561</v>
      </c>
      <c r="O767">
        <f>INDEX(lehmad!B$2:B$412,MATCH(klypsid!$B767,lehmad!$A$2:$A$412,0))</f>
        <v>38377</v>
      </c>
      <c r="P767">
        <f>INDEX(lehmad!D$2:D$412,MATCH(klypsid!$B767,lehmad!$A$2:$A$412,0))</f>
        <v>104</v>
      </c>
      <c r="Q767">
        <f>INDEX(lehmad!E$2:E$412,MATCH(klypsid!$B767,lehmad!$A$2:$A$412,0))</f>
        <v>0.81299999999999994</v>
      </c>
      <c r="R767" t="str">
        <f>INDEX(lehmad!F$2:F$412,MATCH(klypsid!$B767,lehmad!$A$2:$A$412,0))</f>
        <v>DYNASTY-ET</v>
      </c>
      <c r="S767">
        <f>INDEX(lehmad!H$2:H$412,MATCH(klypsid!$B767,lehmad!$A$2:$A$412,0))</f>
        <v>124</v>
      </c>
      <c r="T767">
        <f>INDEX(lehmad!K$2:K$412,MATCH(klypsid!$B767,lehmad!$A$2:$A$412,0))</f>
        <v>108</v>
      </c>
      <c r="U767" s="4">
        <f t="shared" si="22"/>
        <v>6</v>
      </c>
      <c r="V767">
        <f t="shared" si="23"/>
        <v>29</v>
      </c>
    </row>
    <row r="768" spans="1:22" x14ac:dyDescent="0.25">
      <c r="A768">
        <v>3306</v>
      </c>
      <c r="B768" t="str">
        <f>"E"&amp;A768</f>
        <v>E3306</v>
      </c>
      <c r="C768" t="s">
        <v>32</v>
      </c>
      <c r="D768">
        <v>2</v>
      </c>
      <c r="E768">
        <f>IF(D768&lt;4,D768,4)</f>
        <v>2</v>
      </c>
      <c r="F768" s="1">
        <v>39602</v>
      </c>
      <c r="G768" s="1">
        <v>39817</v>
      </c>
      <c r="H768" s="3">
        <f>G768-F768</f>
        <v>215</v>
      </c>
      <c r="I768" s="3">
        <f>IF(H768&lt;=60,1,IF(H768&lt;=150,2,3))</f>
        <v>3</v>
      </c>
      <c r="J768">
        <v>35.799999999999997</v>
      </c>
      <c r="K768">
        <v>4.5</v>
      </c>
      <c r="L768">
        <v>3.86</v>
      </c>
      <c r="M768">
        <v>42</v>
      </c>
      <c r="N768">
        <f>LOG(M768/100,2)+3</f>
        <v>1.7484612330040357</v>
      </c>
      <c r="O768">
        <f>INDEX(lehmad!B$2:B$412,MATCH(klypsid!$B768,lehmad!$A$2:$A$412,0))</f>
        <v>38377</v>
      </c>
      <c r="P768">
        <f>INDEX(lehmad!D$2:D$412,MATCH(klypsid!$B768,lehmad!$A$2:$A$412,0))</f>
        <v>104</v>
      </c>
      <c r="Q768">
        <f>INDEX(lehmad!E$2:E$412,MATCH(klypsid!$B768,lehmad!$A$2:$A$412,0))</f>
        <v>0.81299999999999994</v>
      </c>
      <c r="R768" t="str">
        <f>INDEX(lehmad!F$2:F$412,MATCH(klypsid!$B768,lehmad!$A$2:$A$412,0))</f>
        <v>DYNASTY-ET</v>
      </c>
      <c r="S768">
        <f>INDEX(lehmad!H$2:H$412,MATCH(klypsid!$B768,lehmad!$A$2:$A$412,0))</f>
        <v>124</v>
      </c>
      <c r="T768">
        <f>INDEX(lehmad!K$2:K$412,MATCH(klypsid!$B768,lehmad!$A$2:$A$412,0))</f>
        <v>108</v>
      </c>
      <c r="U768" s="4">
        <f t="shared" si="22"/>
        <v>7</v>
      </c>
      <c r="V768">
        <f t="shared" si="23"/>
        <v>34</v>
      </c>
    </row>
    <row r="769" spans="1:22" x14ac:dyDescent="0.25">
      <c r="A769">
        <v>3306</v>
      </c>
      <c r="B769" t="str">
        <f>"E"&amp;A769</f>
        <v>E3306</v>
      </c>
      <c r="C769" t="s">
        <v>32</v>
      </c>
      <c r="D769">
        <v>2</v>
      </c>
      <c r="E769">
        <f>IF(D769&lt;4,D769,4)</f>
        <v>2</v>
      </c>
      <c r="F769" s="1">
        <v>39602</v>
      </c>
      <c r="G769" s="1">
        <v>39845</v>
      </c>
      <c r="H769" s="3">
        <f>G769-F769</f>
        <v>243</v>
      </c>
      <c r="I769" s="3">
        <f>IF(H769&lt;=60,1,IF(H769&lt;=150,2,3))</f>
        <v>3</v>
      </c>
      <c r="J769">
        <v>30.9</v>
      </c>
      <c r="K769">
        <v>5.0599999999999996</v>
      </c>
      <c r="L769">
        <v>3.9</v>
      </c>
      <c r="M769">
        <v>47</v>
      </c>
      <c r="N769">
        <f>LOG(M769/100,2)+3</f>
        <v>1.9107326619029126</v>
      </c>
      <c r="O769">
        <f>INDEX(lehmad!B$2:B$412,MATCH(klypsid!$B769,lehmad!$A$2:$A$412,0))</f>
        <v>38377</v>
      </c>
      <c r="P769">
        <f>INDEX(lehmad!D$2:D$412,MATCH(klypsid!$B769,lehmad!$A$2:$A$412,0))</f>
        <v>104</v>
      </c>
      <c r="Q769">
        <f>INDEX(lehmad!E$2:E$412,MATCH(klypsid!$B769,lehmad!$A$2:$A$412,0))</f>
        <v>0.81299999999999994</v>
      </c>
      <c r="R769" t="str">
        <f>INDEX(lehmad!F$2:F$412,MATCH(klypsid!$B769,lehmad!$A$2:$A$412,0))</f>
        <v>DYNASTY-ET</v>
      </c>
      <c r="S769">
        <f>INDEX(lehmad!H$2:H$412,MATCH(klypsid!$B769,lehmad!$A$2:$A$412,0))</f>
        <v>124</v>
      </c>
      <c r="T769">
        <f>INDEX(lehmad!K$2:K$412,MATCH(klypsid!$B769,lehmad!$A$2:$A$412,0))</f>
        <v>108</v>
      </c>
      <c r="U769" s="4">
        <f t="shared" si="22"/>
        <v>8</v>
      </c>
      <c r="V769">
        <f t="shared" si="23"/>
        <v>28</v>
      </c>
    </row>
    <row r="770" spans="1:22" x14ac:dyDescent="0.25">
      <c r="A770">
        <v>3306</v>
      </c>
      <c r="B770" t="str">
        <f>"E"&amp;A770</f>
        <v>E3306</v>
      </c>
      <c r="C770" t="s">
        <v>32</v>
      </c>
      <c r="D770">
        <v>2</v>
      </c>
      <c r="E770">
        <f>IF(D770&lt;4,D770,4)</f>
        <v>2</v>
      </c>
      <c r="F770" s="1">
        <v>39602</v>
      </c>
      <c r="G770" s="1">
        <v>39875</v>
      </c>
      <c r="H770" s="3">
        <f>G770-F770</f>
        <v>273</v>
      </c>
      <c r="I770" s="3">
        <f>IF(H770&lt;=60,1,IF(H770&lt;=150,2,3))</f>
        <v>3</v>
      </c>
      <c r="J770">
        <v>30.2</v>
      </c>
      <c r="K770">
        <v>4.75</v>
      </c>
      <c r="L770">
        <v>3.79</v>
      </c>
      <c r="M770">
        <v>50</v>
      </c>
      <c r="N770">
        <f>LOG(M770/100,2)+3</f>
        <v>2</v>
      </c>
      <c r="O770">
        <f>INDEX(lehmad!B$2:B$412,MATCH(klypsid!$B770,lehmad!$A$2:$A$412,0))</f>
        <v>38377</v>
      </c>
      <c r="P770">
        <f>INDEX(lehmad!D$2:D$412,MATCH(klypsid!$B770,lehmad!$A$2:$A$412,0))</f>
        <v>104</v>
      </c>
      <c r="Q770">
        <f>INDEX(lehmad!E$2:E$412,MATCH(klypsid!$B770,lehmad!$A$2:$A$412,0))</f>
        <v>0.81299999999999994</v>
      </c>
      <c r="R770" t="str">
        <f>INDEX(lehmad!F$2:F$412,MATCH(klypsid!$B770,lehmad!$A$2:$A$412,0))</f>
        <v>DYNASTY-ET</v>
      </c>
      <c r="S770">
        <f>INDEX(lehmad!H$2:H$412,MATCH(klypsid!$B770,lehmad!$A$2:$A$412,0))</f>
        <v>124</v>
      </c>
      <c r="T770">
        <f>INDEX(lehmad!K$2:K$412,MATCH(klypsid!$B770,lehmad!$A$2:$A$412,0))</f>
        <v>108</v>
      </c>
      <c r="U770" s="4">
        <f t="shared" si="22"/>
        <v>9</v>
      </c>
      <c r="V770">
        <f t="shared" si="23"/>
        <v>30</v>
      </c>
    </row>
    <row r="771" spans="1:22" x14ac:dyDescent="0.25">
      <c r="A771">
        <v>3307</v>
      </c>
      <c r="B771" t="str">
        <f>"E"&amp;A771</f>
        <v>E3307</v>
      </c>
      <c r="C771" t="s">
        <v>33</v>
      </c>
      <c r="D771">
        <v>1</v>
      </c>
      <c r="E771">
        <f>IF(D771&lt;4,D771,4)</f>
        <v>1</v>
      </c>
      <c r="F771" s="1">
        <v>39276</v>
      </c>
      <c r="G771" s="1">
        <v>39295</v>
      </c>
      <c r="H771" s="3">
        <f>G771-F771</f>
        <v>19</v>
      </c>
      <c r="I771" s="3">
        <f>IF(H771&lt;=60,1,IF(H771&lt;=150,2,3))</f>
        <v>1</v>
      </c>
      <c r="J771">
        <v>38.5</v>
      </c>
      <c r="K771">
        <v>4.41</v>
      </c>
      <c r="L771">
        <v>3.02</v>
      </c>
      <c r="M771">
        <v>65</v>
      </c>
      <c r="N771">
        <f>LOG(M771/100,2)+3</f>
        <v>2.37851162325373</v>
      </c>
      <c r="O771">
        <f>INDEX(lehmad!B$2:B$412,MATCH(klypsid!$B771,lehmad!$A$2:$A$412,0))</f>
        <v>38377</v>
      </c>
      <c r="P771">
        <f>INDEX(lehmad!D$2:D$412,MATCH(klypsid!$B771,lehmad!$A$2:$A$412,0))</f>
        <v>115</v>
      </c>
      <c r="Q771">
        <f>INDEX(lehmad!E$2:E$412,MATCH(klypsid!$B771,lehmad!$A$2:$A$412,0))</f>
        <v>1</v>
      </c>
      <c r="R771" t="str">
        <f>INDEX(lehmad!F$2:F$412,MATCH(klypsid!$B771,lehmad!$A$2:$A$412,0))</f>
        <v>DYNASTY-ET</v>
      </c>
      <c r="S771">
        <f>INDEX(lehmad!H$2:H$412,MATCH(klypsid!$B771,lehmad!$A$2:$A$412,0))</f>
        <v>124</v>
      </c>
      <c r="T771">
        <f>INDEX(lehmad!K$2:K$412,MATCH(klypsid!$B771,lehmad!$A$2:$A$412,0))</f>
        <v>108</v>
      </c>
      <c r="U771" s="4">
        <f t="shared" ref="U771:U834" si="24">IF(AND(A771=A770,D771=D770),U770+1,1)</f>
        <v>1</v>
      </c>
      <c r="V771">
        <f t="shared" ref="V771:V834" si="25">IF(AND(A771=A770,D771=D770),G771-G770,G771-F771)</f>
        <v>19</v>
      </c>
    </row>
    <row r="772" spans="1:22" x14ac:dyDescent="0.25">
      <c r="A772">
        <v>3307</v>
      </c>
      <c r="B772" t="str">
        <f>"E"&amp;A772</f>
        <v>E3307</v>
      </c>
      <c r="C772" t="s">
        <v>33</v>
      </c>
      <c r="D772">
        <v>1</v>
      </c>
      <c r="E772">
        <f>IF(D772&lt;4,D772,4)</f>
        <v>1</v>
      </c>
      <c r="F772" s="1">
        <v>39276</v>
      </c>
      <c r="G772" s="1">
        <v>39328</v>
      </c>
      <c r="H772" s="3">
        <f>G772-F772</f>
        <v>52</v>
      </c>
      <c r="I772" s="3">
        <f>IF(H772&lt;=60,1,IF(H772&lt;=150,2,3))</f>
        <v>1</v>
      </c>
      <c r="J772">
        <v>47.9</v>
      </c>
      <c r="K772">
        <v>3.46</v>
      </c>
      <c r="L772">
        <v>2.99</v>
      </c>
      <c r="M772">
        <v>36</v>
      </c>
      <c r="N772">
        <f>LOG(M772/100,2)+3</f>
        <v>1.5260688116675876</v>
      </c>
      <c r="O772">
        <f>INDEX(lehmad!B$2:B$412,MATCH(klypsid!$B772,lehmad!$A$2:$A$412,0))</f>
        <v>38377</v>
      </c>
      <c r="P772">
        <f>INDEX(lehmad!D$2:D$412,MATCH(klypsid!$B772,lehmad!$A$2:$A$412,0))</f>
        <v>115</v>
      </c>
      <c r="Q772">
        <f>INDEX(lehmad!E$2:E$412,MATCH(klypsid!$B772,lehmad!$A$2:$A$412,0))</f>
        <v>1</v>
      </c>
      <c r="R772" t="str">
        <f>INDEX(lehmad!F$2:F$412,MATCH(klypsid!$B772,lehmad!$A$2:$A$412,0))</f>
        <v>DYNASTY-ET</v>
      </c>
      <c r="S772">
        <f>INDEX(lehmad!H$2:H$412,MATCH(klypsid!$B772,lehmad!$A$2:$A$412,0))</f>
        <v>124</v>
      </c>
      <c r="T772">
        <f>INDEX(lehmad!K$2:K$412,MATCH(klypsid!$B772,lehmad!$A$2:$A$412,0))</f>
        <v>108</v>
      </c>
      <c r="U772" s="4">
        <f t="shared" si="24"/>
        <v>2</v>
      </c>
      <c r="V772">
        <f t="shared" si="25"/>
        <v>33</v>
      </c>
    </row>
    <row r="773" spans="1:22" x14ac:dyDescent="0.25">
      <c r="A773">
        <v>3307</v>
      </c>
      <c r="B773" t="str">
        <f>"E"&amp;A773</f>
        <v>E3307</v>
      </c>
      <c r="C773" t="s">
        <v>33</v>
      </c>
      <c r="D773">
        <v>1</v>
      </c>
      <c r="E773">
        <f>IF(D773&lt;4,D773,4)</f>
        <v>1</v>
      </c>
      <c r="F773" s="1">
        <v>39276</v>
      </c>
      <c r="G773" s="1">
        <v>39356</v>
      </c>
      <c r="H773" s="3">
        <f>G773-F773</f>
        <v>80</v>
      </c>
      <c r="I773" s="3">
        <f>IF(H773&lt;=60,1,IF(H773&lt;=150,2,3))</f>
        <v>2</v>
      </c>
      <c r="J773">
        <v>43.8</v>
      </c>
      <c r="K773">
        <v>3.55</v>
      </c>
      <c r="L773">
        <v>2.96</v>
      </c>
      <c r="M773">
        <v>23</v>
      </c>
      <c r="N773">
        <f>LOG(M773/100,2)+3</f>
        <v>0.87970576628228825</v>
      </c>
      <c r="O773">
        <f>INDEX(lehmad!B$2:B$412,MATCH(klypsid!$B773,lehmad!$A$2:$A$412,0))</f>
        <v>38377</v>
      </c>
      <c r="P773">
        <f>INDEX(lehmad!D$2:D$412,MATCH(klypsid!$B773,lehmad!$A$2:$A$412,0))</f>
        <v>115</v>
      </c>
      <c r="Q773">
        <f>INDEX(lehmad!E$2:E$412,MATCH(klypsid!$B773,lehmad!$A$2:$A$412,0))</f>
        <v>1</v>
      </c>
      <c r="R773" t="str">
        <f>INDEX(lehmad!F$2:F$412,MATCH(klypsid!$B773,lehmad!$A$2:$A$412,0))</f>
        <v>DYNASTY-ET</v>
      </c>
      <c r="S773">
        <f>INDEX(lehmad!H$2:H$412,MATCH(klypsid!$B773,lehmad!$A$2:$A$412,0))</f>
        <v>124</v>
      </c>
      <c r="T773">
        <f>INDEX(lehmad!K$2:K$412,MATCH(klypsid!$B773,lehmad!$A$2:$A$412,0))</f>
        <v>108</v>
      </c>
      <c r="U773" s="4">
        <f t="shared" si="24"/>
        <v>3</v>
      </c>
      <c r="V773">
        <f t="shared" si="25"/>
        <v>28</v>
      </c>
    </row>
    <row r="774" spans="1:22" x14ac:dyDescent="0.25">
      <c r="A774">
        <v>3307</v>
      </c>
      <c r="B774" t="str">
        <f>"E"&amp;A774</f>
        <v>E3307</v>
      </c>
      <c r="C774" t="s">
        <v>33</v>
      </c>
      <c r="D774">
        <v>1</v>
      </c>
      <c r="E774">
        <f>IF(D774&lt;4,D774,4)</f>
        <v>1</v>
      </c>
      <c r="F774" s="1">
        <v>39276</v>
      </c>
      <c r="G774" s="1">
        <v>39387</v>
      </c>
      <c r="H774" s="3">
        <f>G774-F774</f>
        <v>111</v>
      </c>
      <c r="I774" s="3">
        <f>IF(H774&lt;=60,1,IF(H774&lt;=150,2,3))</f>
        <v>2</v>
      </c>
      <c r="J774">
        <v>45.3</v>
      </c>
      <c r="K774">
        <v>3.64</v>
      </c>
      <c r="L774">
        <v>2.96</v>
      </c>
      <c r="M774">
        <v>24</v>
      </c>
      <c r="N774">
        <f>LOG(M774/100,2)+3</f>
        <v>0.94110631094643127</v>
      </c>
      <c r="O774">
        <f>INDEX(lehmad!B$2:B$412,MATCH(klypsid!$B774,lehmad!$A$2:$A$412,0))</f>
        <v>38377</v>
      </c>
      <c r="P774">
        <f>INDEX(lehmad!D$2:D$412,MATCH(klypsid!$B774,lehmad!$A$2:$A$412,0))</f>
        <v>115</v>
      </c>
      <c r="Q774">
        <f>INDEX(lehmad!E$2:E$412,MATCH(klypsid!$B774,lehmad!$A$2:$A$412,0))</f>
        <v>1</v>
      </c>
      <c r="R774" t="str">
        <f>INDEX(lehmad!F$2:F$412,MATCH(klypsid!$B774,lehmad!$A$2:$A$412,0))</f>
        <v>DYNASTY-ET</v>
      </c>
      <c r="S774">
        <f>INDEX(lehmad!H$2:H$412,MATCH(klypsid!$B774,lehmad!$A$2:$A$412,0))</f>
        <v>124</v>
      </c>
      <c r="T774">
        <f>INDEX(lehmad!K$2:K$412,MATCH(klypsid!$B774,lehmad!$A$2:$A$412,0))</f>
        <v>108</v>
      </c>
      <c r="U774" s="4">
        <f t="shared" si="24"/>
        <v>4</v>
      </c>
      <c r="V774">
        <f t="shared" si="25"/>
        <v>31</v>
      </c>
    </row>
    <row r="775" spans="1:22" x14ac:dyDescent="0.25">
      <c r="A775">
        <v>3307</v>
      </c>
      <c r="B775" t="str">
        <f>"E"&amp;A775</f>
        <v>E3307</v>
      </c>
      <c r="C775" t="s">
        <v>33</v>
      </c>
      <c r="D775">
        <v>1</v>
      </c>
      <c r="E775">
        <f>IF(D775&lt;4,D775,4)</f>
        <v>1</v>
      </c>
      <c r="F775" s="1">
        <v>39276</v>
      </c>
      <c r="G775" s="1">
        <v>39418</v>
      </c>
      <c r="H775" s="3">
        <f>G775-F775</f>
        <v>142</v>
      </c>
      <c r="I775" s="3">
        <f>IF(H775&lt;=60,1,IF(H775&lt;=150,2,3))</f>
        <v>2</v>
      </c>
      <c r="J775">
        <v>39.799999999999997</v>
      </c>
      <c r="K775">
        <v>3.66</v>
      </c>
      <c r="L775">
        <v>2.96</v>
      </c>
      <c r="M775">
        <v>21</v>
      </c>
      <c r="N775">
        <f>LOG(M775/100,2)+3</f>
        <v>0.74846123300403544</v>
      </c>
      <c r="O775">
        <f>INDEX(lehmad!B$2:B$412,MATCH(klypsid!$B775,lehmad!$A$2:$A$412,0))</f>
        <v>38377</v>
      </c>
      <c r="P775">
        <f>INDEX(lehmad!D$2:D$412,MATCH(klypsid!$B775,lehmad!$A$2:$A$412,0))</f>
        <v>115</v>
      </c>
      <c r="Q775">
        <f>INDEX(lehmad!E$2:E$412,MATCH(klypsid!$B775,lehmad!$A$2:$A$412,0))</f>
        <v>1</v>
      </c>
      <c r="R775" t="str">
        <f>INDEX(lehmad!F$2:F$412,MATCH(klypsid!$B775,lehmad!$A$2:$A$412,0))</f>
        <v>DYNASTY-ET</v>
      </c>
      <c r="S775">
        <f>INDEX(lehmad!H$2:H$412,MATCH(klypsid!$B775,lehmad!$A$2:$A$412,0))</f>
        <v>124</v>
      </c>
      <c r="T775">
        <f>INDEX(lehmad!K$2:K$412,MATCH(klypsid!$B775,lehmad!$A$2:$A$412,0))</f>
        <v>108</v>
      </c>
      <c r="U775" s="4">
        <f t="shared" si="24"/>
        <v>5</v>
      </c>
      <c r="V775">
        <f t="shared" si="25"/>
        <v>31</v>
      </c>
    </row>
    <row r="776" spans="1:22" x14ac:dyDescent="0.25">
      <c r="A776">
        <v>3307</v>
      </c>
      <c r="B776" t="str">
        <f>"E"&amp;A776</f>
        <v>E3307</v>
      </c>
      <c r="C776" t="s">
        <v>33</v>
      </c>
      <c r="D776">
        <v>1</v>
      </c>
      <c r="E776">
        <f>IF(D776&lt;4,D776,4)</f>
        <v>1</v>
      </c>
      <c r="F776" s="1">
        <v>39276</v>
      </c>
      <c r="G776" s="1">
        <v>39450</v>
      </c>
      <c r="H776" s="3">
        <f>G776-F776</f>
        <v>174</v>
      </c>
      <c r="I776" s="3">
        <f>IF(H776&lt;=60,1,IF(H776&lt;=150,2,3))</f>
        <v>3</v>
      </c>
      <c r="J776">
        <v>38.4</v>
      </c>
      <c r="K776">
        <v>3.57</v>
      </c>
      <c r="L776">
        <v>2.99</v>
      </c>
      <c r="M776">
        <v>22</v>
      </c>
      <c r="N776">
        <f>LOG(M776/100,2)+3</f>
        <v>0.8155754288625725</v>
      </c>
      <c r="O776">
        <f>INDEX(lehmad!B$2:B$412,MATCH(klypsid!$B776,lehmad!$A$2:$A$412,0))</f>
        <v>38377</v>
      </c>
      <c r="P776">
        <f>INDEX(lehmad!D$2:D$412,MATCH(klypsid!$B776,lehmad!$A$2:$A$412,0))</f>
        <v>115</v>
      </c>
      <c r="Q776">
        <f>INDEX(lehmad!E$2:E$412,MATCH(klypsid!$B776,lehmad!$A$2:$A$412,0))</f>
        <v>1</v>
      </c>
      <c r="R776" t="str">
        <f>INDEX(lehmad!F$2:F$412,MATCH(klypsid!$B776,lehmad!$A$2:$A$412,0))</f>
        <v>DYNASTY-ET</v>
      </c>
      <c r="S776">
        <f>INDEX(lehmad!H$2:H$412,MATCH(klypsid!$B776,lehmad!$A$2:$A$412,0))</f>
        <v>124</v>
      </c>
      <c r="T776">
        <f>INDEX(lehmad!K$2:K$412,MATCH(klypsid!$B776,lehmad!$A$2:$A$412,0))</f>
        <v>108</v>
      </c>
      <c r="U776" s="4">
        <f t="shared" si="24"/>
        <v>6</v>
      </c>
      <c r="V776">
        <f t="shared" si="25"/>
        <v>32</v>
      </c>
    </row>
    <row r="777" spans="1:22" x14ac:dyDescent="0.25">
      <c r="A777">
        <v>3307</v>
      </c>
      <c r="B777" t="str">
        <f>"E"&amp;A777</f>
        <v>E3307</v>
      </c>
      <c r="C777" t="s">
        <v>33</v>
      </c>
      <c r="D777">
        <v>1</v>
      </c>
      <c r="E777">
        <f>IF(D777&lt;4,D777,4)</f>
        <v>1</v>
      </c>
      <c r="F777" s="1">
        <v>39276</v>
      </c>
      <c r="G777" s="1">
        <v>39481</v>
      </c>
      <c r="H777" s="3">
        <f>G777-F777</f>
        <v>205</v>
      </c>
      <c r="I777" s="3">
        <f>IF(H777&lt;=60,1,IF(H777&lt;=150,2,3))</f>
        <v>3</v>
      </c>
      <c r="J777">
        <v>35.9</v>
      </c>
      <c r="K777">
        <v>3.67</v>
      </c>
      <c r="L777">
        <v>2.87</v>
      </c>
      <c r="M777">
        <v>6</v>
      </c>
      <c r="N777">
        <f>LOG(M777/100,2)+3</f>
        <v>-1.0588936890535683</v>
      </c>
      <c r="O777">
        <f>INDEX(lehmad!B$2:B$412,MATCH(klypsid!$B777,lehmad!$A$2:$A$412,0))</f>
        <v>38377</v>
      </c>
      <c r="P777">
        <f>INDEX(lehmad!D$2:D$412,MATCH(klypsid!$B777,lehmad!$A$2:$A$412,0))</f>
        <v>115</v>
      </c>
      <c r="Q777">
        <f>INDEX(lehmad!E$2:E$412,MATCH(klypsid!$B777,lehmad!$A$2:$A$412,0))</f>
        <v>1</v>
      </c>
      <c r="R777" t="str">
        <f>INDEX(lehmad!F$2:F$412,MATCH(klypsid!$B777,lehmad!$A$2:$A$412,0))</f>
        <v>DYNASTY-ET</v>
      </c>
      <c r="S777">
        <f>INDEX(lehmad!H$2:H$412,MATCH(klypsid!$B777,lehmad!$A$2:$A$412,0))</f>
        <v>124</v>
      </c>
      <c r="T777">
        <f>INDEX(lehmad!K$2:K$412,MATCH(klypsid!$B777,lehmad!$A$2:$A$412,0))</f>
        <v>108</v>
      </c>
      <c r="U777" s="4">
        <f t="shared" si="24"/>
        <v>7</v>
      </c>
      <c r="V777">
        <f t="shared" si="25"/>
        <v>31</v>
      </c>
    </row>
    <row r="778" spans="1:22" x14ac:dyDescent="0.25">
      <c r="A778">
        <v>3307</v>
      </c>
      <c r="B778" t="str">
        <f>"E"&amp;A778</f>
        <v>E3307</v>
      </c>
      <c r="C778" t="s">
        <v>33</v>
      </c>
      <c r="D778">
        <v>1</v>
      </c>
      <c r="E778">
        <f>IF(D778&lt;4,D778,4)</f>
        <v>1</v>
      </c>
      <c r="F778" s="1">
        <v>39276</v>
      </c>
      <c r="G778" s="1">
        <v>39509</v>
      </c>
      <c r="H778" s="3">
        <f>G778-F778</f>
        <v>233</v>
      </c>
      <c r="I778" s="3">
        <f>IF(H778&lt;=60,1,IF(H778&lt;=150,2,3))</f>
        <v>3</v>
      </c>
      <c r="J778">
        <v>37.200000000000003</v>
      </c>
      <c r="K778">
        <v>3.65</v>
      </c>
      <c r="L778">
        <v>3.03</v>
      </c>
      <c r="M778">
        <v>19</v>
      </c>
      <c r="N778">
        <f>LOG(M778/100,2)+3</f>
        <v>0.60407132366886085</v>
      </c>
      <c r="O778">
        <f>INDEX(lehmad!B$2:B$412,MATCH(klypsid!$B778,lehmad!$A$2:$A$412,0))</f>
        <v>38377</v>
      </c>
      <c r="P778">
        <f>INDEX(lehmad!D$2:D$412,MATCH(klypsid!$B778,lehmad!$A$2:$A$412,0))</f>
        <v>115</v>
      </c>
      <c r="Q778">
        <f>INDEX(lehmad!E$2:E$412,MATCH(klypsid!$B778,lehmad!$A$2:$A$412,0))</f>
        <v>1</v>
      </c>
      <c r="R778" t="str">
        <f>INDEX(lehmad!F$2:F$412,MATCH(klypsid!$B778,lehmad!$A$2:$A$412,0))</f>
        <v>DYNASTY-ET</v>
      </c>
      <c r="S778">
        <f>INDEX(lehmad!H$2:H$412,MATCH(klypsid!$B778,lehmad!$A$2:$A$412,0))</f>
        <v>124</v>
      </c>
      <c r="T778">
        <f>INDEX(lehmad!K$2:K$412,MATCH(klypsid!$B778,lehmad!$A$2:$A$412,0))</f>
        <v>108</v>
      </c>
      <c r="U778" s="4">
        <f t="shared" si="24"/>
        <v>8</v>
      </c>
      <c r="V778">
        <f t="shared" si="25"/>
        <v>28</v>
      </c>
    </row>
    <row r="779" spans="1:22" x14ac:dyDescent="0.25">
      <c r="A779">
        <v>3307</v>
      </c>
      <c r="B779" t="str">
        <f>"E"&amp;A779</f>
        <v>E3307</v>
      </c>
      <c r="C779" t="s">
        <v>33</v>
      </c>
      <c r="D779">
        <v>1</v>
      </c>
      <c r="E779">
        <f>IF(D779&lt;4,D779,4)</f>
        <v>1</v>
      </c>
      <c r="F779" s="1">
        <v>39276</v>
      </c>
      <c r="G779" s="1">
        <v>39539</v>
      </c>
      <c r="H779" s="3">
        <f>G779-F779</f>
        <v>263</v>
      </c>
      <c r="I779" s="3">
        <f>IF(H779&lt;=60,1,IF(H779&lt;=150,2,3))</f>
        <v>3</v>
      </c>
      <c r="J779">
        <v>37.700000000000003</v>
      </c>
      <c r="K779">
        <v>3.32</v>
      </c>
      <c r="L779">
        <v>3.16</v>
      </c>
      <c r="M779">
        <v>24</v>
      </c>
      <c r="N779">
        <f>LOG(M779/100,2)+3</f>
        <v>0.94110631094643127</v>
      </c>
      <c r="O779">
        <f>INDEX(lehmad!B$2:B$412,MATCH(klypsid!$B779,lehmad!$A$2:$A$412,0))</f>
        <v>38377</v>
      </c>
      <c r="P779">
        <f>INDEX(lehmad!D$2:D$412,MATCH(klypsid!$B779,lehmad!$A$2:$A$412,0))</f>
        <v>115</v>
      </c>
      <c r="Q779">
        <f>INDEX(lehmad!E$2:E$412,MATCH(klypsid!$B779,lehmad!$A$2:$A$412,0))</f>
        <v>1</v>
      </c>
      <c r="R779" t="str">
        <f>INDEX(lehmad!F$2:F$412,MATCH(klypsid!$B779,lehmad!$A$2:$A$412,0))</f>
        <v>DYNASTY-ET</v>
      </c>
      <c r="S779">
        <f>INDEX(lehmad!H$2:H$412,MATCH(klypsid!$B779,lehmad!$A$2:$A$412,0))</f>
        <v>124</v>
      </c>
      <c r="T779">
        <f>INDEX(lehmad!K$2:K$412,MATCH(klypsid!$B779,lehmad!$A$2:$A$412,0))</f>
        <v>108</v>
      </c>
      <c r="U779" s="4">
        <f t="shared" si="24"/>
        <v>9</v>
      </c>
      <c r="V779">
        <f t="shared" si="25"/>
        <v>30</v>
      </c>
    </row>
    <row r="780" spans="1:22" x14ac:dyDescent="0.25">
      <c r="A780">
        <v>3307</v>
      </c>
      <c r="B780" t="str">
        <f>"E"&amp;A780</f>
        <v>E3307</v>
      </c>
      <c r="C780" t="s">
        <v>33</v>
      </c>
      <c r="D780">
        <v>1</v>
      </c>
      <c r="E780">
        <f>IF(D780&lt;4,D780,4)</f>
        <v>1</v>
      </c>
      <c r="F780" s="1">
        <v>39276</v>
      </c>
      <c r="G780" s="1">
        <v>39572</v>
      </c>
      <c r="H780" s="3">
        <f>G780-F780</f>
        <v>296</v>
      </c>
      <c r="I780" s="3">
        <f>IF(H780&lt;=60,1,IF(H780&lt;=150,2,3))</f>
        <v>3</v>
      </c>
      <c r="J780">
        <v>28.7</v>
      </c>
      <c r="K780">
        <v>4.33</v>
      </c>
      <c r="L780">
        <v>3.15</v>
      </c>
      <c r="M780">
        <v>42</v>
      </c>
      <c r="N780">
        <f>LOG(M780/100,2)+3</f>
        <v>1.7484612330040357</v>
      </c>
      <c r="O780">
        <f>INDEX(lehmad!B$2:B$412,MATCH(klypsid!$B780,lehmad!$A$2:$A$412,0))</f>
        <v>38377</v>
      </c>
      <c r="P780">
        <f>INDEX(lehmad!D$2:D$412,MATCH(klypsid!$B780,lehmad!$A$2:$A$412,0))</f>
        <v>115</v>
      </c>
      <c r="Q780">
        <f>INDEX(lehmad!E$2:E$412,MATCH(klypsid!$B780,lehmad!$A$2:$A$412,0))</f>
        <v>1</v>
      </c>
      <c r="R780" t="str">
        <f>INDEX(lehmad!F$2:F$412,MATCH(klypsid!$B780,lehmad!$A$2:$A$412,0))</f>
        <v>DYNASTY-ET</v>
      </c>
      <c r="S780">
        <f>INDEX(lehmad!H$2:H$412,MATCH(klypsid!$B780,lehmad!$A$2:$A$412,0))</f>
        <v>124</v>
      </c>
      <c r="T780">
        <f>INDEX(lehmad!K$2:K$412,MATCH(klypsid!$B780,lehmad!$A$2:$A$412,0))</f>
        <v>108</v>
      </c>
      <c r="U780" s="4">
        <f t="shared" si="24"/>
        <v>10</v>
      </c>
      <c r="V780">
        <f t="shared" si="25"/>
        <v>33</v>
      </c>
    </row>
    <row r="781" spans="1:22" x14ac:dyDescent="0.25">
      <c r="A781">
        <v>3307</v>
      </c>
      <c r="B781" t="str">
        <f>"E"&amp;A781</f>
        <v>E3307</v>
      </c>
      <c r="C781" t="s">
        <v>33</v>
      </c>
      <c r="D781">
        <v>2</v>
      </c>
      <c r="E781">
        <f>IF(D781&lt;4,D781,4)</f>
        <v>2</v>
      </c>
      <c r="F781" s="1">
        <v>39654</v>
      </c>
      <c r="G781" s="1">
        <v>39663</v>
      </c>
      <c r="H781" s="3">
        <f>G781-F781</f>
        <v>9</v>
      </c>
      <c r="I781" s="3">
        <f>IF(H781&lt;=60,1,IF(H781&lt;=150,2,3))</f>
        <v>1</v>
      </c>
      <c r="J781">
        <v>37.299999999999997</v>
      </c>
      <c r="K781">
        <v>4.42</v>
      </c>
      <c r="L781">
        <v>3.96</v>
      </c>
      <c r="M781">
        <v>1123</v>
      </c>
      <c r="N781">
        <f>LOG(M781/100,2)+3</f>
        <v>6.4892860226258771</v>
      </c>
      <c r="O781">
        <f>INDEX(lehmad!B$2:B$412,MATCH(klypsid!$B781,lehmad!$A$2:$A$412,0))</f>
        <v>38377</v>
      </c>
      <c r="P781">
        <f>INDEX(lehmad!D$2:D$412,MATCH(klypsid!$B781,lehmad!$A$2:$A$412,0))</f>
        <v>115</v>
      </c>
      <c r="Q781">
        <f>INDEX(lehmad!E$2:E$412,MATCH(klypsid!$B781,lehmad!$A$2:$A$412,0))</f>
        <v>1</v>
      </c>
      <c r="R781" t="str">
        <f>INDEX(lehmad!F$2:F$412,MATCH(klypsid!$B781,lehmad!$A$2:$A$412,0))</f>
        <v>DYNASTY-ET</v>
      </c>
      <c r="S781">
        <f>INDEX(lehmad!H$2:H$412,MATCH(klypsid!$B781,lehmad!$A$2:$A$412,0))</f>
        <v>124</v>
      </c>
      <c r="T781">
        <f>INDEX(lehmad!K$2:K$412,MATCH(klypsid!$B781,lehmad!$A$2:$A$412,0))</f>
        <v>108</v>
      </c>
      <c r="U781" s="4">
        <f t="shared" si="24"/>
        <v>1</v>
      </c>
      <c r="V781">
        <f t="shared" si="25"/>
        <v>9</v>
      </c>
    </row>
    <row r="782" spans="1:22" x14ac:dyDescent="0.25">
      <c r="A782">
        <v>3307</v>
      </c>
      <c r="B782" t="str">
        <f>"E"&amp;A782</f>
        <v>E3307</v>
      </c>
      <c r="C782" t="s">
        <v>33</v>
      </c>
      <c r="D782">
        <v>2</v>
      </c>
      <c r="E782">
        <f>IF(D782&lt;4,D782,4)</f>
        <v>2</v>
      </c>
      <c r="F782" s="1">
        <v>39654</v>
      </c>
      <c r="G782" s="1">
        <v>39693</v>
      </c>
      <c r="H782" s="3">
        <f>G782-F782</f>
        <v>39</v>
      </c>
      <c r="I782" s="3">
        <f>IF(H782&lt;=60,1,IF(H782&lt;=150,2,3))</f>
        <v>1</v>
      </c>
      <c r="J782">
        <v>45</v>
      </c>
      <c r="K782">
        <v>4.75</v>
      </c>
      <c r="L782">
        <v>2.95</v>
      </c>
      <c r="M782">
        <v>4482</v>
      </c>
      <c r="N782">
        <f>LOG(M782/100,2)+3</f>
        <v>8.4860707437356702</v>
      </c>
      <c r="O782">
        <f>INDEX(lehmad!B$2:B$412,MATCH(klypsid!$B782,lehmad!$A$2:$A$412,0))</f>
        <v>38377</v>
      </c>
      <c r="P782">
        <f>INDEX(lehmad!D$2:D$412,MATCH(klypsid!$B782,lehmad!$A$2:$A$412,0))</f>
        <v>115</v>
      </c>
      <c r="Q782">
        <f>INDEX(lehmad!E$2:E$412,MATCH(klypsid!$B782,lehmad!$A$2:$A$412,0))</f>
        <v>1</v>
      </c>
      <c r="R782" t="str">
        <f>INDEX(lehmad!F$2:F$412,MATCH(klypsid!$B782,lehmad!$A$2:$A$412,0))</f>
        <v>DYNASTY-ET</v>
      </c>
      <c r="S782">
        <f>INDEX(lehmad!H$2:H$412,MATCH(klypsid!$B782,lehmad!$A$2:$A$412,0))</f>
        <v>124</v>
      </c>
      <c r="T782">
        <f>INDEX(lehmad!K$2:K$412,MATCH(klypsid!$B782,lehmad!$A$2:$A$412,0))</f>
        <v>108</v>
      </c>
      <c r="U782" s="4">
        <f t="shared" si="24"/>
        <v>2</v>
      </c>
      <c r="V782">
        <f t="shared" si="25"/>
        <v>30</v>
      </c>
    </row>
    <row r="783" spans="1:22" x14ac:dyDescent="0.25">
      <c r="A783">
        <v>3307</v>
      </c>
      <c r="B783" t="str">
        <f>"E"&amp;A783</f>
        <v>E3307</v>
      </c>
      <c r="C783" t="s">
        <v>33</v>
      </c>
      <c r="D783">
        <v>2</v>
      </c>
      <c r="E783">
        <f>IF(D783&lt;4,D783,4)</f>
        <v>2</v>
      </c>
      <c r="F783" s="1">
        <v>39654</v>
      </c>
      <c r="G783" s="1">
        <v>39722</v>
      </c>
      <c r="H783" s="3">
        <f>G783-F783</f>
        <v>68</v>
      </c>
      <c r="I783" s="3">
        <f>IF(H783&lt;=60,1,IF(H783&lt;=150,2,3))</f>
        <v>2</v>
      </c>
      <c r="J783">
        <v>41.7</v>
      </c>
      <c r="K783">
        <v>4.29</v>
      </c>
      <c r="L783">
        <v>3.24</v>
      </c>
      <c r="M783">
        <v>8370</v>
      </c>
      <c r="N783">
        <f>LOG(M783/100,2)+3</f>
        <v>9.3871557176629814</v>
      </c>
      <c r="O783">
        <f>INDEX(lehmad!B$2:B$412,MATCH(klypsid!$B783,lehmad!$A$2:$A$412,0))</f>
        <v>38377</v>
      </c>
      <c r="P783">
        <f>INDEX(lehmad!D$2:D$412,MATCH(klypsid!$B783,lehmad!$A$2:$A$412,0))</f>
        <v>115</v>
      </c>
      <c r="Q783">
        <f>INDEX(lehmad!E$2:E$412,MATCH(klypsid!$B783,lehmad!$A$2:$A$412,0))</f>
        <v>1</v>
      </c>
      <c r="R783" t="str">
        <f>INDEX(lehmad!F$2:F$412,MATCH(klypsid!$B783,lehmad!$A$2:$A$412,0))</f>
        <v>DYNASTY-ET</v>
      </c>
      <c r="S783">
        <f>INDEX(lehmad!H$2:H$412,MATCH(klypsid!$B783,lehmad!$A$2:$A$412,0))</f>
        <v>124</v>
      </c>
      <c r="T783">
        <f>INDEX(lehmad!K$2:K$412,MATCH(klypsid!$B783,lehmad!$A$2:$A$412,0))</f>
        <v>108</v>
      </c>
      <c r="U783" s="4">
        <f t="shared" si="24"/>
        <v>3</v>
      </c>
      <c r="V783">
        <f t="shared" si="25"/>
        <v>29</v>
      </c>
    </row>
    <row r="784" spans="1:22" x14ac:dyDescent="0.25">
      <c r="A784">
        <v>3307</v>
      </c>
      <c r="B784" t="str">
        <f>"E"&amp;A784</f>
        <v>E3307</v>
      </c>
      <c r="C784" t="s">
        <v>33</v>
      </c>
      <c r="D784">
        <v>2</v>
      </c>
      <c r="E784">
        <f>IF(D784&lt;4,D784,4)</f>
        <v>2</v>
      </c>
      <c r="F784" s="1">
        <v>39654</v>
      </c>
      <c r="G784" s="1">
        <v>39754</v>
      </c>
      <c r="H784" s="3">
        <f>G784-F784</f>
        <v>100</v>
      </c>
      <c r="I784" s="3">
        <f>IF(H784&lt;=60,1,IF(H784&lt;=150,2,3))</f>
        <v>2</v>
      </c>
      <c r="J784">
        <v>54.9</v>
      </c>
      <c r="K784">
        <v>3.62</v>
      </c>
      <c r="L784">
        <v>3.01</v>
      </c>
      <c r="M784">
        <v>98</v>
      </c>
      <c r="N784">
        <f>LOG(M784/100,2)+3</f>
        <v>2.9708536543404835</v>
      </c>
      <c r="O784">
        <f>INDEX(lehmad!B$2:B$412,MATCH(klypsid!$B784,lehmad!$A$2:$A$412,0))</f>
        <v>38377</v>
      </c>
      <c r="P784">
        <f>INDEX(lehmad!D$2:D$412,MATCH(klypsid!$B784,lehmad!$A$2:$A$412,0))</f>
        <v>115</v>
      </c>
      <c r="Q784">
        <f>INDEX(lehmad!E$2:E$412,MATCH(klypsid!$B784,lehmad!$A$2:$A$412,0))</f>
        <v>1</v>
      </c>
      <c r="R784" t="str">
        <f>INDEX(lehmad!F$2:F$412,MATCH(klypsid!$B784,lehmad!$A$2:$A$412,0))</f>
        <v>DYNASTY-ET</v>
      </c>
      <c r="S784">
        <f>INDEX(lehmad!H$2:H$412,MATCH(klypsid!$B784,lehmad!$A$2:$A$412,0))</f>
        <v>124</v>
      </c>
      <c r="T784">
        <f>INDEX(lehmad!K$2:K$412,MATCH(klypsid!$B784,lehmad!$A$2:$A$412,0))</f>
        <v>108</v>
      </c>
      <c r="U784" s="4">
        <f t="shared" si="24"/>
        <v>4</v>
      </c>
      <c r="V784">
        <f t="shared" si="25"/>
        <v>32</v>
      </c>
    </row>
    <row r="785" spans="1:22" x14ac:dyDescent="0.25">
      <c r="A785">
        <v>3307</v>
      </c>
      <c r="B785" t="str">
        <f>"E"&amp;A785</f>
        <v>E3307</v>
      </c>
      <c r="C785" t="s">
        <v>33</v>
      </c>
      <c r="D785">
        <v>2</v>
      </c>
      <c r="E785">
        <f>IF(D785&lt;4,D785,4)</f>
        <v>2</v>
      </c>
      <c r="F785" s="1">
        <v>39654</v>
      </c>
      <c r="G785" s="1">
        <v>39783</v>
      </c>
      <c r="H785" s="3">
        <f>G785-F785</f>
        <v>129</v>
      </c>
      <c r="I785" s="3">
        <f>IF(H785&lt;=60,1,IF(H785&lt;=150,2,3))</f>
        <v>2</v>
      </c>
      <c r="J785">
        <v>58</v>
      </c>
      <c r="K785">
        <v>3.76</v>
      </c>
      <c r="L785">
        <v>3.08</v>
      </c>
      <c r="M785">
        <v>24</v>
      </c>
      <c r="N785">
        <f>LOG(M785/100,2)+3</f>
        <v>0.94110631094643127</v>
      </c>
      <c r="O785">
        <f>INDEX(lehmad!B$2:B$412,MATCH(klypsid!$B785,lehmad!$A$2:$A$412,0))</f>
        <v>38377</v>
      </c>
      <c r="P785">
        <f>INDEX(lehmad!D$2:D$412,MATCH(klypsid!$B785,lehmad!$A$2:$A$412,0))</f>
        <v>115</v>
      </c>
      <c r="Q785">
        <f>INDEX(lehmad!E$2:E$412,MATCH(klypsid!$B785,lehmad!$A$2:$A$412,0))</f>
        <v>1</v>
      </c>
      <c r="R785" t="str">
        <f>INDEX(lehmad!F$2:F$412,MATCH(klypsid!$B785,lehmad!$A$2:$A$412,0))</f>
        <v>DYNASTY-ET</v>
      </c>
      <c r="S785">
        <f>INDEX(lehmad!H$2:H$412,MATCH(klypsid!$B785,lehmad!$A$2:$A$412,0))</f>
        <v>124</v>
      </c>
      <c r="T785">
        <f>INDEX(lehmad!K$2:K$412,MATCH(klypsid!$B785,lehmad!$A$2:$A$412,0))</f>
        <v>108</v>
      </c>
      <c r="U785" s="4">
        <f t="shared" si="24"/>
        <v>5</v>
      </c>
      <c r="V785">
        <f t="shared" si="25"/>
        <v>29</v>
      </c>
    </row>
    <row r="786" spans="1:22" x14ac:dyDescent="0.25">
      <c r="A786">
        <v>3307</v>
      </c>
      <c r="B786" t="str">
        <f>"E"&amp;A786</f>
        <v>E3307</v>
      </c>
      <c r="C786" t="s">
        <v>33</v>
      </c>
      <c r="D786">
        <v>2</v>
      </c>
      <c r="E786">
        <f>IF(D786&lt;4,D786,4)</f>
        <v>2</v>
      </c>
      <c r="F786" s="1">
        <v>39654</v>
      </c>
      <c r="G786" s="1">
        <v>39817</v>
      </c>
      <c r="H786" s="3">
        <f>G786-F786</f>
        <v>163</v>
      </c>
      <c r="I786" s="3">
        <f>IF(H786&lt;=60,1,IF(H786&lt;=150,2,3))</f>
        <v>3</v>
      </c>
      <c r="J786">
        <v>61.6</v>
      </c>
      <c r="K786">
        <v>3.43</v>
      </c>
      <c r="L786">
        <v>3.02</v>
      </c>
      <c r="M786">
        <v>31</v>
      </c>
      <c r="N786">
        <f>LOG(M786/100,2)+3</f>
        <v>1.3103401206121505</v>
      </c>
      <c r="O786">
        <f>INDEX(lehmad!B$2:B$412,MATCH(klypsid!$B786,lehmad!$A$2:$A$412,0))</f>
        <v>38377</v>
      </c>
      <c r="P786">
        <f>INDEX(lehmad!D$2:D$412,MATCH(klypsid!$B786,lehmad!$A$2:$A$412,0))</f>
        <v>115</v>
      </c>
      <c r="Q786">
        <f>INDEX(lehmad!E$2:E$412,MATCH(klypsid!$B786,lehmad!$A$2:$A$412,0))</f>
        <v>1</v>
      </c>
      <c r="R786" t="str">
        <f>INDEX(lehmad!F$2:F$412,MATCH(klypsid!$B786,lehmad!$A$2:$A$412,0))</f>
        <v>DYNASTY-ET</v>
      </c>
      <c r="S786">
        <f>INDEX(lehmad!H$2:H$412,MATCH(klypsid!$B786,lehmad!$A$2:$A$412,0))</f>
        <v>124</v>
      </c>
      <c r="T786">
        <f>INDEX(lehmad!K$2:K$412,MATCH(klypsid!$B786,lehmad!$A$2:$A$412,0))</f>
        <v>108</v>
      </c>
      <c r="U786" s="4">
        <f t="shared" si="24"/>
        <v>6</v>
      </c>
      <c r="V786">
        <f t="shared" si="25"/>
        <v>34</v>
      </c>
    </row>
    <row r="787" spans="1:22" x14ac:dyDescent="0.25">
      <c r="A787">
        <v>3307</v>
      </c>
      <c r="B787" t="str">
        <f>"E"&amp;A787</f>
        <v>E3307</v>
      </c>
      <c r="C787" t="s">
        <v>33</v>
      </c>
      <c r="D787">
        <v>2</v>
      </c>
      <c r="E787">
        <f>IF(D787&lt;4,D787,4)</f>
        <v>2</v>
      </c>
      <c r="F787" s="1">
        <v>39654</v>
      </c>
      <c r="G787" s="1">
        <v>39845</v>
      </c>
      <c r="H787" s="3">
        <f>G787-F787</f>
        <v>191</v>
      </c>
      <c r="I787" s="3">
        <f>IF(H787&lt;=60,1,IF(H787&lt;=150,2,3))</f>
        <v>3</v>
      </c>
      <c r="J787">
        <v>47.8</v>
      </c>
      <c r="K787">
        <v>3.58</v>
      </c>
      <c r="L787">
        <v>3.08</v>
      </c>
      <c r="M787">
        <v>52</v>
      </c>
      <c r="N787">
        <f>LOG(M787/100,2)+3</f>
        <v>2.0565835283663674</v>
      </c>
      <c r="O787">
        <f>INDEX(lehmad!B$2:B$412,MATCH(klypsid!$B787,lehmad!$A$2:$A$412,0))</f>
        <v>38377</v>
      </c>
      <c r="P787">
        <f>INDEX(lehmad!D$2:D$412,MATCH(klypsid!$B787,lehmad!$A$2:$A$412,0))</f>
        <v>115</v>
      </c>
      <c r="Q787">
        <f>INDEX(lehmad!E$2:E$412,MATCH(klypsid!$B787,lehmad!$A$2:$A$412,0))</f>
        <v>1</v>
      </c>
      <c r="R787" t="str">
        <f>INDEX(lehmad!F$2:F$412,MATCH(klypsid!$B787,lehmad!$A$2:$A$412,0))</f>
        <v>DYNASTY-ET</v>
      </c>
      <c r="S787">
        <f>INDEX(lehmad!H$2:H$412,MATCH(klypsid!$B787,lehmad!$A$2:$A$412,0))</f>
        <v>124</v>
      </c>
      <c r="T787">
        <f>INDEX(lehmad!K$2:K$412,MATCH(klypsid!$B787,lehmad!$A$2:$A$412,0))</f>
        <v>108</v>
      </c>
      <c r="U787" s="4">
        <f t="shared" si="24"/>
        <v>7</v>
      </c>
      <c r="V787">
        <f t="shared" si="25"/>
        <v>28</v>
      </c>
    </row>
    <row r="788" spans="1:22" x14ac:dyDescent="0.25">
      <c r="A788">
        <v>3307</v>
      </c>
      <c r="B788" t="str">
        <f>"E"&amp;A788</f>
        <v>E3307</v>
      </c>
      <c r="C788" t="s">
        <v>33</v>
      </c>
      <c r="D788">
        <v>2</v>
      </c>
      <c r="E788">
        <f>IF(D788&lt;4,D788,4)</f>
        <v>2</v>
      </c>
      <c r="F788" s="1">
        <v>39654</v>
      </c>
      <c r="G788" s="1">
        <v>39875</v>
      </c>
      <c r="H788" s="3">
        <f>G788-F788</f>
        <v>221</v>
      </c>
      <c r="I788" s="3">
        <f>IF(H788&lt;=60,1,IF(H788&lt;=150,2,3))</f>
        <v>3</v>
      </c>
      <c r="J788">
        <v>47.3</v>
      </c>
      <c r="K788">
        <v>3.17</v>
      </c>
      <c r="L788">
        <v>3.01</v>
      </c>
      <c r="M788">
        <v>67</v>
      </c>
      <c r="N788">
        <f>LOG(M788/100,2)+3</f>
        <v>2.4222330006830477</v>
      </c>
      <c r="O788">
        <f>INDEX(lehmad!B$2:B$412,MATCH(klypsid!$B788,lehmad!$A$2:$A$412,0))</f>
        <v>38377</v>
      </c>
      <c r="P788">
        <f>INDEX(lehmad!D$2:D$412,MATCH(klypsid!$B788,lehmad!$A$2:$A$412,0))</f>
        <v>115</v>
      </c>
      <c r="Q788">
        <f>INDEX(lehmad!E$2:E$412,MATCH(klypsid!$B788,lehmad!$A$2:$A$412,0))</f>
        <v>1</v>
      </c>
      <c r="R788" t="str">
        <f>INDEX(lehmad!F$2:F$412,MATCH(klypsid!$B788,lehmad!$A$2:$A$412,0))</f>
        <v>DYNASTY-ET</v>
      </c>
      <c r="S788">
        <f>INDEX(lehmad!H$2:H$412,MATCH(klypsid!$B788,lehmad!$A$2:$A$412,0))</f>
        <v>124</v>
      </c>
      <c r="T788">
        <f>INDEX(lehmad!K$2:K$412,MATCH(klypsid!$B788,lehmad!$A$2:$A$412,0))</f>
        <v>108</v>
      </c>
      <c r="U788" s="4">
        <f t="shared" si="24"/>
        <v>8</v>
      </c>
      <c r="V788">
        <f t="shared" si="25"/>
        <v>30</v>
      </c>
    </row>
    <row r="789" spans="1:22" x14ac:dyDescent="0.25">
      <c r="A789">
        <v>3307</v>
      </c>
      <c r="B789" t="str">
        <f>"E"&amp;A789</f>
        <v>E3307</v>
      </c>
      <c r="C789" t="s">
        <v>33</v>
      </c>
      <c r="D789">
        <v>2</v>
      </c>
      <c r="E789">
        <f>IF(D789&lt;4,D789,4)</f>
        <v>2</v>
      </c>
      <c r="F789" s="1">
        <v>39654</v>
      </c>
      <c r="G789" s="1">
        <v>39908</v>
      </c>
      <c r="H789" s="3">
        <f>G789-F789</f>
        <v>254</v>
      </c>
      <c r="I789" s="3">
        <f>IF(H789&lt;=60,1,IF(H789&lt;=150,2,3))</f>
        <v>3</v>
      </c>
      <c r="J789">
        <v>36</v>
      </c>
      <c r="K789">
        <v>3.13</v>
      </c>
      <c r="L789">
        <v>3</v>
      </c>
      <c r="M789">
        <v>86</v>
      </c>
      <c r="N789">
        <f>LOG(M789/100,2)+3</f>
        <v>2.7824085649273731</v>
      </c>
      <c r="O789">
        <f>INDEX(lehmad!B$2:B$412,MATCH(klypsid!$B789,lehmad!$A$2:$A$412,0))</f>
        <v>38377</v>
      </c>
      <c r="P789">
        <f>INDEX(lehmad!D$2:D$412,MATCH(klypsid!$B789,lehmad!$A$2:$A$412,0))</f>
        <v>115</v>
      </c>
      <c r="Q789">
        <f>INDEX(lehmad!E$2:E$412,MATCH(klypsid!$B789,lehmad!$A$2:$A$412,0))</f>
        <v>1</v>
      </c>
      <c r="R789" t="str">
        <f>INDEX(lehmad!F$2:F$412,MATCH(klypsid!$B789,lehmad!$A$2:$A$412,0))</f>
        <v>DYNASTY-ET</v>
      </c>
      <c r="S789">
        <f>INDEX(lehmad!H$2:H$412,MATCH(klypsid!$B789,lehmad!$A$2:$A$412,0))</f>
        <v>124</v>
      </c>
      <c r="T789">
        <f>INDEX(lehmad!K$2:K$412,MATCH(klypsid!$B789,lehmad!$A$2:$A$412,0))</f>
        <v>108</v>
      </c>
      <c r="U789" s="4">
        <f t="shared" si="24"/>
        <v>9</v>
      </c>
      <c r="V789">
        <f t="shared" si="25"/>
        <v>33</v>
      </c>
    </row>
    <row r="790" spans="1:22" x14ac:dyDescent="0.25">
      <c r="A790">
        <v>3307</v>
      </c>
      <c r="B790" t="str">
        <f>"E"&amp;A790</f>
        <v>E3307</v>
      </c>
      <c r="C790" t="s">
        <v>33</v>
      </c>
      <c r="D790">
        <v>2</v>
      </c>
      <c r="E790">
        <f>IF(D790&lt;4,D790,4)</f>
        <v>2</v>
      </c>
      <c r="F790" s="1">
        <v>39654</v>
      </c>
      <c r="G790" s="1">
        <v>39944</v>
      </c>
      <c r="H790" s="3">
        <f>G790-F790</f>
        <v>290</v>
      </c>
      <c r="I790" s="3">
        <f>IF(H790&lt;=60,1,IF(H790&lt;=150,2,3))</f>
        <v>3</v>
      </c>
      <c r="J790">
        <v>33</v>
      </c>
      <c r="K790">
        <v>3.86</v>
      </c>
      <c r="L790">
        <v>3.21</v>
      </c>
      <c r="M790">
        <v>109</v>
      </c>
      <c r="N790">
        <f>LOG(M790/100,2)+3</f>
        <v>3.1243281350022016</v>
      </c>
      <c r="O790">
        <f>INDEX(lehmad!B$2:B$412,MATCH(klypsid!$B790,lehmad!$A$2:$A$412,0))</f>
        <v>38377</v>
      </c>
      <c r="P790">
        <f>INDEX(lehmad!D$2:D$412,MATCH(klypsid!$B790,lehmad!$A$2:$A$412,0))</f>
        <v>115</v>
      </c>
      <c r="Q790">
        <f>INDEX(lehmad!E$2:E$412,MATCH(klypsid!$B790,lehmad!$A$2:$A$412,0))</f>
        <v>1</v>
      </c>
      <c r="R790" t="str">
        <f>INDEX(lehmad!F$2:F$412,MATCH(klypsid!$B790,lehmad!$A$2:$A$412,0))</f>
        <v>DYNASTY-ET</v>
      </c>
      <c r="S790">
        <f>INDEX(lehmad!H$2:H$412,MATCH(klypsid!$B790,lehmad!$A$2:$A$412,0))</f>
        <v>124</v>
      </c>
      <c r="T790">
        <f>INDEX(lehmad!K$2:K$412,MATCH(klypsid!$B790,lehmad!$A$2:$A$412,0))</f>
        <v>108</v>
      </c>
      <c r="U790" s="4">
        <f t="shared" si="24"/>
        <v>10</v>
      </c>
      <c r="V790">
        <f t="shared" si="25"/>
        <v>36</v>
      </c>
    </row>
    <row r="791" spans="1:22" x14ac:dyDescent="0.25">
      <c r="A791">
        <v>3307</v>
      </c>
      <c r="B791" t="str">
        <f>"E"&amp;A791</f>
        <v>E3307</v>
      </c>
      <c r="C791" t="s">
        <v>33</v>
      </c>
      <c r="D791">
        <v>2</v>
      </c>
      <c r="E791">
        <f>IF(D791&lt;4,D791,4)</f>
        <v>2</v>
      </c>
      <c r="F791" s="1">
        <v>39654</v>
      </c>
      <c r="G791" s="1">
        <v>39972</v>
      </c>
      <c r="H791" s="3">
        <f>G791-F791</f>
        <v>318</v>
      </c>
      <c r="I791" s="3">
        <f>IF(H791&lt;=60,1,IF(H791&lt;=150,2,3))</f>
        <v>3</v>
      </c>
      <c r="J791">
        <v>28.2</v>
      </c>
      <c r="K791">
        <v>3.75</v>
      </c>
      <c r="L791">
        <v>3.05</v>
      </c>
      <c r="M791">
        <v>191</v>
      </c>
      <c r="N791">
        <f>LOG(M791/100,2)+3</f>
        <v>3.9335726382610239</v>
      </c>
      <c r="O791">
        <f>INDEX(lehmad!B$2:B$412,MATCH(klypsid!$B791,lehmad!$A$2:$A$412,0))</f>
        <v>38377</v>
      </c>
      <c r="P791">
        <f>INDEX(lehmad!D$2:D$412,MATCH(klypsid!$B791,lehmad!$A$2:$A$412,0))</f>
        <v>115</v>
      </c>
      <c r="Q791">
        <f>INDEX(lehmad!E$2:E$412,MATCH(klypsid!$B791,lehmad!$A$2:$A$412,0))</f>
        <v>1</v>
      </c>
      <c r="R791" t="str">
        <f>INDEX(lehmad!F$2:F$412,MATCH(klypsid!$B791,lehmad!$A$2:$A$412,0))</f>
        <v>DYNASTY-ET</v>
      </c>
      <c r="S791">
        <f>INDEX(lehmad!H$2:H$412,MATCH(klypsid!$B791,lehmad!$A$2:$A$412,0))</f>
        <v>124</v>
      </c>
      <c r="T791">
        <f>INDEX(lehmad!K$2:K$412,MATCH(klypsid!$B791,lehmad!$A$2:$A$412,0))</f>
        <v>108</v>
      </c>
      <c r="U791" s="4">
        <f t="shared" si="24"/>
        <v>11</v>
      </c>
      <c r="V791">
        <f t="shared" si="25"/>
        <v>28</v>
      </c>
    </row>
    <row r="792" spans="1:22" x14ac:dyDescent="0.25">
      <c r="A792">
        <v>3307</v>
      </c>
      <c r="B792" t="str">
        <f>"E"&amp;A792</f>
        <v>E3307</v>
      </c>
      <c r="C792" t="s">
        <v>33</v>
      </c>
      <c r="D792">
        <v>2</v>
      </c>
      <c r="E792">
        <f>IF(D792&lt;4,D792,4)</f>
        <v>2</v>
      </c>
      <c r="F792" s="1">
        <v>39654</v>
      </c>
      <c r="G792" s="1">
        <v>40007</v>
      </c>
      <c r="H792" s="3">
        <f>G792-F792</f>
        <v>353</v>
      </c>
      <c r="I792" s="3">
        <f>IF(H792&lt;=60,1,IF(H792&lt;=150,2,3))</f>
        <v>3</v>
      </c>
      <c r="J792">
        <v>24.9</v>
      </c>
      <c r="K792">
        <v>2.92</v>
      </c>
      <c r="L792">
        <v>3.31</v>
      </c>
      <c r="M792">
        <v>309</v>
      </c>
      <c r="N792">
        <f>LOG(M792/100,2)+3</f>
        <v>4.6276068381296493</v>
      </c>
      <c r="O792">
        <f>INDEX(lehmad!B$2:B$412,MATCH(klypsid!$B792,lehmad!$A$2:$A$412,0))</f>
        <v>38377</v>
      </c>
      <c r="P792">
        <f>INDEX(lehmad!D$2:D$412,MATCH(klypsid!$B792,lehmad!$A$2:$A$412,0))</f>
        <v>115</v>
      </c>
      <c r="Q792">
        <f>INDEX(lehmad!E$2:E$412,MATCH(klypsid!$B792,lehmad!$A$2:$A$412,0))</f>
        <v>1</v>
      </c>
      <c r="R792" t="str">
        <f>INDEX(lehmad!F$2:F$412,MATCH(klypsid!$B792,lehmad!$A$2:$A$412,0))</f>
        <v>DYNASTY-ET</v>
      </c>
      <c r="S792">
        <f>INDEX(lehmad!H$2:H$412,MATCH(klypsid!$B792,lehmad!$A$2:$A$412,0))</f>
        <v>124</v>
      </c>
      <c r="T792">
        <f>INDEX(lehmad!K$2:K$412,MATCH(klypsid!$B792,lehmad!$A$2:$A$412,0))</f>
        <v>108</v>
      </c>
      <c r="U792" s="4">
        <f t="shared" si="24"/>
        <v>12</v>
      </c>
      <c r="V792">
        <f t="shared" si="25"/>
        <v>35</v>
      </c>
    </row>
    <row r="793" spans="1:22" x14ac:dyDescent="0.25">
      <c r="A793">
        <v>3307</v>
      </c>
      <c r="B793" t="str">
        <f>"E"&amp;A793</f>
        <v>E3307</v>
      </c>
      <c r="C793" t="s">
        <v>33</v>
      </c>
      <c r="D793">
        <v>2</v>
      </c>
      <c r="E793">
        <f>IF(D793&lt;4,D793,4)</f>
        <v>2</v>
      </c>
      <c r="F793" s="1">
        <v>39654</v>
      </c>
      <c r="G793" s="1">
        <v>40037</v>
      </c>
      <c r="H793" s="3">
        <f>G793-F793</f>
        <v>383</v>
      </c>
      <c r="I793" s="3">
        <f>IF(H793&lt;=60,1,IF(H793&lt;=150,2,3))</f>
        <v>3</v>
      </c>
      <c r="J793">
        <v>26.9</v>
      </c>
      <c r="K793">
        <v>3.51</v>
      </c>
      <c r="L793">
        <v>3.25</v>
      </c>
      <c r="M793">
        <v>164</v>
      </c>
      <c r="N793">
        <f>LOG(M793/100,2)+3</f>
        <v>3.713695814843359</v>
      </c>
      <c r="O793">
        <f>INDEX(lehmad!B$2:B$412,MATCH(klypsid!$B793,lehmad!$A$2:$A$412,0))</f>
        <v>38377</v>
      </c>
      <c r="P793">
        <f>INDEX(lehmad!D$2:D$412,MATCH(klypsid!$B793,lehmad!$A$2:$A$412,0))</f>
        <v>115</v>
      </c>
      <c r="Q793">
        <f>INDEX(lehmad!E$2:E$412,MATCH(klypsid!$B793,lehmad!$A$2:$A$412,0))</f>
        <v>1</v>
      </c>
      <c r="R793" t="str">
        <f>INDEX(lehmad!F$2:F$412,MATCH(klypsid!$B793,lehmad!$A$2:$A$412,0))</f>
        <v>DYNASTY-ET</v>
      </c>
      <c r="S793">
        <f>INDEX(lehmad!H$2:H$412,MATCH(klypsid!$B793,lehmad!$A$2:$A$412,0))</f>
        <v>124</v>
      </c>
      <c r="T793">
        <f>INDEX(lehmad!K$2:K$412,MATCH(klypsid!$B793,lehmad!$A$2:$A$412,0))</f>
        <v>108</v>
      </c>
      <c r="U793" s="4">
        <f t="shared" si="24"/>
        <v>13</v>
      </c>
      <c r="V793">
        <f t="shared" si="25"/>
        <v>30</v>
      </c>
    </row>
    <row r="794" spans="1:22" x14ac:dyDescent="0.25">
      <c r="A794">
        <v>3307</v>
      </c>
      <c r="B794" t="str">
        <f>"E"&amp;A794</f>
        <v>E3307</v>
      </c>
      <c r="C794" t="s">
        <v>33</v>
      </c>
      <c r="D794">
        <v>2</v>
      </c>
      <c r="E794">
        <f>IF(D794&lt;4,D794,4)</f>
        <v>2</v>
      </c>
      <c r="F794" s="1">
        <v>39654</v>
      </c>
      <c r="G794" s="1">
        <v>40066</v>
      </c>
      <c r="H794" s="3">
        <f>G794-F794</f>
        <v>412</v>
      </c>
      <c r="I794" s="3">
        <f>IF(H794&lt;=60,1,IF(H794&lt;=150,2,3))</f>
        <v>3</v>
      </c>
      <c r="J794">
        <v>22.1</v>
      </c>
      <c r="K794">
        <v>4.0199999999999996</v>
      </c>
      <c r="L794">
        <v>3.35</v>
      </c>
      <c r="M794">
        <v>143</v>
      </c>
      <c r="N794">
        <f>LOG(M794/100,2)+3</f>
        <v>3.5160151470036647</v>
      </c>
      <c r="O794">
        <f>INDEX(lehmad!B$2:B$412,MATCH(klypsid!$B794,lehmad!$A$2:$A$412,0))</f>
        <v>38377</v>
      </c>
      <c r="P794">
        <f>INDEX(lehmad!D$2:D$412,MATCH(klypsid!$B794,lehmad!$A$2:$A$412,0))</f>
        <v>115</v>
      </c>
      <c r="Q794">
        <f>INDEX(lehmad!E$2:E$412,MATCH(klypsid!$B794,lehmad!$A$2:$A$412,0))</f>
        <v>1</v>
      </c>
      <c r="R794" t="str">
        <f>INDEX(lehmad!F$2:F$412,MATCH(klypsid!$B794,lehmad!$A$2:$A$412,0))</f>
        <v>DYNASTY-ET</v>
      </c>
      <c r="S794">
        <f>INDEX(lehmad!H$2:H$412,MATCH(klypsid!$B794,lehmad!$A$2:$A$412,0))</f>
        <v>124</v>
      </c>
      <c r="T794">
        <f>INDEX(lehmad!K$2:K$412,MATCH(klypsid!$B794,lehmad!$A$2:$A$412,0))</f>
        <v>108</v>
      </c>
      <c r="U794" s="4">
        <f t="shared" si="24"/>
        <v>14</v>
      </c>
      <c r="V794">
        <f t="shared" si="25"/>
        <v>29</v>
      </c>
    </row>
    <row r="795" spans="1:22" x14ac:dyDescent="0.25">
      <c r="A795">
        <v>3307</v>
      </c>
      <c r="B795" t="str">
        <f>"E"&amp;A795</f>
        <v>E3307</v>
      </c>
      <c r="C795" t="s">
        <v>33</v>
      </c>
      <c r="D795">
        <v>2</v>
      </c>
      <c r="E795">
        <f>IF(D795&lt;4,D795,4)</f>
        <v>2</v>
      </c>
      <c r="F795" s="1">
        <v>39654</v>
      </c>
      <c r="G795" s="1">
        <v>40094</v>
      </c>
      <c r="H795" s="3">
        <f>G795-F795</f>
        <v>440</v>
      </c>
      <c r="I795" s="3">
        <f>IF(H795&lt;=60,1,IF(H795&lt;=150,2,3))</f>
        <v>3</v>
      </c>
      <c r="J795">
        <v>16.100000000000001</v>
      </c>
      <c r="K795">
        <v>4.07</v>
      </c>
      <c r="L795">
        <v>3.38</v>
      </c>
      <c r="M795">
        <v>189</v>
      </c>
      <c r="N795">
        <f>LOG(M795/100,2)+3</f>
        <v>3.918386234446348</v>
      </c>
      <c r="O795">
        <f>INDEX(lehmad!B$2:B$412,MATCH(klypsid!$B795,lehmad!$A$2:$A$412,0))</f>
        <v>38377</v>
      </c>
      <c r="P795">
        <f>INDEX(lehmad!D$2:D$412,MATCH(klypsid!$B795,lehmad!$A$2:$A$412,0))</f>
        <v>115</v>
      </c>
      <c r="Q795">
        <f>INDEX(lehmad!E$2:E$412,MATCH(klypsid!$B795,lehmad!$A$2:$A$412,0))</f>
        <v>1</v>
      </c>
      <c r="R795" t="str">
        <f>INDEX(lehmad!F$2:F$412,MATCH(klypsid!$B795,lehmad!$A$2:$A$412,0))</f>
        <v>DYNASTY-ET</v>
      </c>
      <c r="S795">
        <f>INDEX(lehmad!H$2:H$412,MATCH(klypsid!$B795,lehmad!$A$2:$A$412,0))</f>
        <v>124</v>
      </c>
      <c r="T795">
        <f>INDEX(lehmad!K$2:K$412,MATCH(klypsid!$B795,lehmad!$A$2:$A$412,0))</f>
        <v>108</v>
      </c>
      <c r="U795" s="4">
        <f t="shared" si="24"/>
        <v>15</v>
      </c>
      <c r="V795">
        <f t="shared" si="25"/>
        <v>28</v>
      </c>
    </row>
    <row r="796" spans="1:22" x14ac:dyDescent="0.25">
      <c r="A796">
        <v>3307</v>
      </c>
      <c r="B796" t="str">
        <f>"E"&amp;A796</f>
        <v>E3307</v>
      </c>
      <c r="C796" t="s">
        <v>33</v>
      </c>
      <c r="D796">
        <v>3</v>
      </c>
      <c r="E796">
        <f>IF(D796&lt;4,D796,4)</f>
        <v>3</v>
      </c>
      <c r="F796" s="1">
        <v>40155</v>
      </c>
      <c r="G796" s="1">
        <v>40186</v>
      </c>
      <c r="H796" s="3">
        <f>G796-F796</f>
        <v>31</v>
      </c>
      <c r="I796" s="3">
        <f>IF(H796&lt;=60,1,IF(H796&lt;=150,2,3))</f>
        <v>1</v>
      </c>
      <c r="J796">
        <v>54.6</v>
      </c>
      <c r="K796">
        <v>4.84</v>
      </c>
      <c r="L796">
        <v>2.73</v>
      </c>
      <c r="M796">
        <v>356</v>
      </c>
      <c r="N796">
        <f>LOG(M796/100,2)+3</f>
        <v>4.8318772411916733</v>
      </c>
      <c r="O796">
        <f>INDEX(lehmad!B$2:B$412,MATCH(klypsid!$B796,lehmad!$A$2:$A$412,0))</f>
        <v>38377</v>
      </c>
      <c r="P796">
        <f>INDEX(lehmad!D$2:D$412,MATCH(klypsid!$B796,lehmad!$A$2:$A$412,0))</f>
        <v>115</v>
      </c>
      <c r="Q796">
        <f>INDEX(lehmad!E$2:E$412,MATCH(klypsid!$B796,lehmad!$A$2:$A$412,0))</f>
        <v>1</v>
      </c>
      <c r="R796" t="str">
        <f>INDEX(lehmad!F$2:F$412,MATCH(klypsid!$B796,lehmad!$A$2:$A$412,0))</f>
        <v>DYNASTY-ET</v>
      </c>
      <c r="S796">
        <f>INDEX(lehmad!H$2:H$412,MATCH(klypsid!$B796,lehmad!$A$2:$A$412,0))</f>
        <v>124</v>
      </c>
      <c r="T796">
        <f>INDEX(lehmad!K$2:K$412,MATCH(klypsid!$B796,lehmad!$A$2:$A$412,0))</f>
        <v>108</v>
      </c>
      <c r="U796" s="4">
        <f t="shared" si="24"/>
        <v>1</v>
      </c>
      <c r="V796">
        <f t="shared" si="25"/>
        <v>31</v>
      </c>
    </row>
    <row r="797" spans="1:22" x14ac:dyDescent="0.25">
      <c r="A797">
        <v>3307</v>
      </c>
      <c r="B797" t="str">
        <f>"E"&amp;A797</f>
        <v>E3307</v>
      </c>
      <c r="C797" t="s">
        <v>33</v>
      </c>
      <c r="D797">
        <v>3</v>
      </c>
      <c r="E797">
        <f>IF(D797&lt;4,D797,4)</f>
        <v>3</v>
      </c>
      <c r="F797" s="1">
        <v>40155</v>
      </c>
      <c r="G797" s="1">
        <v>40214</v>
      </c>
      <c r="H797" s="3">
        <f>G797-F797</f>
        <v>59</v>
      </c>
      <c r="I797" s="3">
        <f>IF(H797&lt;=60,1,IF(H797&lt;=150,2,3))</f>
        <v>1</v>
      </c>
      <c r="J797">
        <v>59.8</v>
      </c>
      <c r="K797">
        <v>3.56</v>
      </c>
      <c r="L797">
        <v>2.75</v>
      </c>
      <c r="M797">
        <v>235</v>
      </c>
      <c r="N797">
        <f>LOG(M797/100,2)+3</f>
        <v>4.232660756790275</v>
      </c>
      <c r="O797">
        <f>INDEX(lehmad!B$2:B$412,MATCH(klypsid!$B797,lehmad!$A$2:$A$412,0))</f>
        <v>38377</v>
      </c>
      <c r="P797">
        <f>INDEX(lehmad!D$2:D$412,MATCH(klypsid!$B797,lehmad!$A$2:$A$412,0))</f>
        <v>115</v>
      </c>
      <c r="Q797">
        <f>INDEX(lehmad!E$2:E$412,MATCH(klypsid!$B797,lehmad!$A$2:$A$412,0))</f>
        <v>1</v>
      </c>
      <c r="R797" t="str">
        <f>INDEX(lehmad!F$2:F$412,MATCH(klypsid!$B797,lehmad!$A$2:$A$412,0))</f>
        <v>DYNASTY-ET</v>
      </c>
      <c r="S797">
        <f>INDEX(lehmad!H$2:H$412,MATCH(klypsid!$B797,lehmad!$A$2:$A$412,0))</f>
        <v>124</v>
      </c>
      <c r="T797">
        <f>INDEX(lehmad!K$2:K$412,MATCH(klypsid!$B797,lehmad!$A$2:$A$412,0))</f>
        <v>108</v>
      </c>
      <c r="U797" s="4">
        <f t="shared" si="24"/>
        <v>2</v>
      </c>
      <c r="V797">
        <f t="shared" si="25"/>
        <v>28</v>
      </c>
    </row>
    <row r="798" spans="1:22" x14ac:dyDescent="0.25">
      <c r="A798">
        <v>3307</v>
      </c>
      <c r="B798" t="str">
        <f>"E"&amp;A798</f>
        <v>E3307</v>
      </c>
      <c r="C798" t="s">
        <v>33</v>
      </c>
      <c r="D798">
        <v>3</v>
      </c>
      <c r="E798">
        <f>IF(D798&lt;4,D798,4)</f>
        <v>3</v>
      </c>
      <c r="F798" s="1">
        <v>40155</v>
      </c>
      <c r="G798" s="1">
        <v>40242</v>
      </c>
      <c r="H798" s="3">
        <f>G798-F798</f>
        <v>87</v>
      </c>
      <c r="I798" s="3">
        <f>IF(H798&lt;=60,1,IF(H798&lt;=150,2,3))</f>
        <v>2</v>
      </c>
      <c r="J798">
        <v>47.2</v>
      </c>
      <c r="K798">
        <v>3.64</v>
      </c>
      <c r="L798">
        <v>3</v>
      </c>
      <c r="M798">
        <v>1211</v>
      </c>
      <c r="N798">
        <f>LOG(M798/100,2)+3</f>
        <v>6.598126959919604</v>
      </c>
      <c r="O798">
        <f>INDEX(lehmad!B$2:B$412,MATCH(klypsid!$B798,lehmad!$A$2:$A$412,0))</f>
        <v>38377</v>
      </c>
      <c r="P798">
        <f>INDEX(lehmad!D$2:D$412,MATCH(klypsid!$B798,lehmad!$A$2:$A$412,0))</f>
        <v>115</v>
      </c>
      <c r="Q798">
        <f>INDEX(lehmad!E$2:E$412,MATCH(klypsid!$B798,lehmad!$A$2:$A$412,0))</f>
        <v>1</v>
      </c>
      <c r="R798" t="str">
        <f>INDEX(lehmad!F$2:F$412,MATCH(klypsid!$B798,lehmad!$A$2:$A$412,0))</f>
        <v>DYNASTY-ET</v>
      </c>
      <c r="S798">
        <f>INDEX(lehmad!H$2:H$412,MATCH(klypsid!$B798,lehmad!$A$2:$A$412,0))</f>
        <v>124</v>
      </c>
      <c r="T798">
        <f>INDEX(lehmad!K$2:K$412,MATCH(klypsid!$B798,lehmad!$A$2:$A$412,0))</f>
        <v>108</v>
      </c>
      <c r="U798" s="4">
        <f t="shared" si="24"/>
        <v>3</v>
      </c>
      <c r="V798">
        <f t="shared" si="25"/>
        <v>28</v>
      </c>
    </row>
    <row r="799" spans="1:22" x14ac:dyDescent="0.25">
      <c r="A799">
        <v>3307</v>
      </c>
      <c r="B799" t="str">
        <f>"E"&amp;A799</f>
        <v>E3307</v>
      </c>
      <c r="C799" t="s">
        <v>33</v>
      </c>
      <c r="D799">
        <v>3</v>
      </c>
      <c r="E799">
        <f>IF(D799&lt;4,D799,4)</f>
        <v>3</v>
      </c>
      <c r="F799" s="1">
        <v>40155</v>
      </c>
      <c r="G799" s="1">
        <v>40276</v>
      </c>
      <c r="H799" s="3">
        <f>G799-F799</f>
        <v>121</v>
      </c>
      <c r="I799" s="3">
        <f>IF(H799&lt;=60,1,IF(H799&lt;=150,2,3))</f>
        <v>2</v>
      </c>
      <c r="J799">
        <v>48</v>
      </c>
      <c r="K799">
        <v>4.0999999999999996</v>
      </c>
      <c r="L799">
        <v>2.97</v>
      </c>
      <c r="M799">
        <v>295</v>
      </c>
      <c r="N799">
        <f>LOG(M799/100,2)+3</f>
        <v>4.5607149544744789</v>
      </c>
      <c r="O799">
        <f>INDEX(lehmad!B$2:B$412,MATCH(klypsid!$B799,lehmad!$A$2:$A$412,0))</f>
        <v>38377</v>
      </c>
      <c r="P799">
        <f>INDEX(lehmad!D$2:D$412,MATCH(klypsid!$B799,lehmad!$A$2:$A$412,0))</f>
        <v>115</v>
      </c>
      <c r="Q799">
        <f>INDEX(lehmad!E$2:E$412,MATCH(klypsid!$B799,lehmad!$A$2:$A$412,0))</f>
        <v>1</v>
      </c>
      <c r="R799" t="str">
        <f>INDEX(lehmad!F$2:F$412,MATCH(klypsid!$B799,lehmad!$A$2:$A$412,0))</f>
        <v>DYNASTY-ET</v>
      </c>
      <c r="S799">
        <f>INDEX(lehmad!H$2:H$412,MATCH(klypsid!$B799,lehmad!$A$2:$A$412,0))</f>
        <v>124</v>
      </c>
      <c r="T799">
        <f>INDEX(lehmad!K$2:K$412,MATCH(klypsid!$B799,lehmad!$A$2:$A$412,0))</f>
        <v>108</v>
      </c>
      <c r="U799" s="4">
        <f t="shared" si="24"/>
        <v>4</v>
      </c>
      <c r="V799">
        <f t="shared" si="25"/>
        <v>34</v>
      </c>
    </row>
    <row r="800" spans="1:22" x14ac:dyDescent="0.25">
      <c r="A800">
        <v>3307</v>
      </c>
      <c r="B800" t="str">
        <f>"E"&amp;A800</f>
        <v>E3307</v>
      </c>
      <c r="C800" t="s">
        <v>33</v>
      </c>
      <c r="D800">
        <v>3</v>
      </c>
      <c r="E800">
        <f>IF(D800&lt;4,D800,4)</f>
        <v>3</v>
      </c>
      <c r="F800" s="1">
        <v>40155</v>
      </c>
      <c r="G800" s="1">
        <v>40304</v>
      </c>
      <c r="H800" s="3">
        <f>G800-F800</f>
        <v>149</v>
      </c>
      <c r="I800" s="3">
        <f>IF(H800&lt;=60,1,IF(H800&lt;=150,2,3))</f>
        <v>2</v>
      </c>
      <c r="J800">
        <v>47.9</v>
      </c>
      <c r="K800">
        <v>3.69</v>
      </c>
      <c r="L800">
        <v>2.97</v>
      </c>
      <c r="M800">
        <v>107</v>
      </c>
      <c r="N800">
        <f>LOG(M800/100,2)+3</f>
        <v>3.0976107966264221</v>
      </c>
      <c r="O800">
        <f>INDEX(lehmad!B$2:B$412,MATCH(klypsid!$B800,lehmad!$A$2:$A$412,0))</f>
        <v>38377</v>
      </c>
      <c r="P800">
        <f>INDEX(lehmad!D$2:D$412,MATCH(klypsid!$B800,lehmad!$A$2:$A$412,0))</f>
        <v>115</v>
      </c>
      <c r="Q800">
        <f>INDEX(lehmad!E$2:E$412,MATCH(klypsid!$B800,lehmad!$A$2:$A$412,0))</f>
        <v>1</v>
      </c>
      <c r="R800" t="str">
        <f>INDEX(lehmad!F$2:F$412,MATCH(klypsid!$B800,lehmad!$A$2:$A$412,0))</f>
        <v>DYNASTY-ET</v>
      </c>
      <c r="S800">
        <f>INDEX(lehmad!H$2:H$412,MATCH(klypsid!$B800,lehmad!$A$2:$A$412,0))</f>
        <v>124</v>
      </c>
      <c r="T800">
        <f>INDEX(lehmad!K$2:K$412,MATCH(klypsid!$B800,lehmad!$A$2:$A$412,0))</f>
        <v>108</v>
      </c>
      <c r="U800" s="4">
        <f t="shared" si="24"/>
        <v>5</v>
      </c>
      <c r="V800">
        <f t="shared" si="25"/>
        <v>28</v>
      </c>
    </row>
    <row r="801" spans="1:22" x14ac:dyDescent="0.25">
      <c r="A801">
        <v>3307</v>
      </c>
      <c r="B801" t="str">
        <f>"E"&amp;A801</f>
        <v>E3307</v>
      </c>
      <c r="C801" t="s">
        <v>33</v>
      </c>
      <c r="D801">
        <v>3</v>
      </c>
      <c r="E801">
        <f>IF(D801&lt;4,D801,4)</f>
        <v>3</v>
      </c>
      <c r="F801" s="1">
        <v>40155</v>
      </c>
      <c r="G801" s="1">
        <v>40336</v>
      </c>
      <c r="H801" s="3">
        <f>G801-F801</f>
        <v>181</v>
      </c>
      <c r="I801" s="3">
        <f>IF(H801&lt;=60,1,IF(H801&lt;=150,2,3))</f>
        <v>3</v>
      </c>
      <c r="J801">
        <v>43.4</v>
      </c>
      <c r="K801">
        <v>3.79</v>
      </c>
      <c r="L801">
        <v>2.92</v>
      </c>
      <c r="M801">
        <v>68</v>
      </c>
      <c r="N801">
        <f>LOG(M801/100,2)+3</f>
        <v>2.4436066514756147</v>
      </c>
      <c r="O801">
        <f>INDEX(lehmad!B$2:B$412,MATCH(klypsid!$B801,lehmad!$A$2:$A$412,0))</f>
        <v>38377</v>
      </c>
      <c r="P801">
        <f>INDEX(lehmad!D$2:D$412,MATCH(klypsid!$B801,lehmad!$A$2:$A$412,0))</f>
        <v>115</v>
      </c>
      <c r="Q801">
        <f>INDEX(lehmad!E$2:E$412,MATCH(klypsid!$B801,lehmad!$A$2:$A$412,0))</f>
        <v>1</v>
      </c>
      <c r="R801" t="str">
        <f>INDEX(lehmad!F$2:F$412,MATCH(klypsid!$B801,lehmad!$A$2:$A$412,0))</f>
        <v>DYNASTY-ET</v>
      </c>
      <c r="S801">
        <f>INDEX(lehmad!H$2:H$412,MATCH(klypsid!$B801,lehmad!$A$2:$A$412,0))</f>
        <v>124</v>
      </c>
      <c r="T801">
        <f>INDEX(lehmad!K$2:K$412,MATCH(klypsid!$B801,lehmad!$A$2:$A$412,0))</f>
        <v>108</v>
      </c>
      <c r="U801" s="4">
        <f t="shared" si="24"/>
        <v>6</v>
      </c>
      <c r="V801">
        <f t="shared" si="25"/>
        <v>32</v>
      </c>
    </row>
    <row r="802" spans="1:22" x14ac:dyDescent="0.25">
      <c r="A802">
        <v>3307</v>
      </c>
      <c r="B802" t="str">
        <f>"E"&amp;A802</f>
        <v>E3307</v>
      </c>
      <c r="C802" t="s">
        <v>33</v>
      </c>
      <c r="D802">
        <v>3</v>
      </c>
      <c r="E802">
        <f>IF(D802&lt;4,D802,4)</f>
        <v>3</v>
      </c>
      <c r="F802" s="1">
        <v>40155</v>
      </c>
      <c r="G802" s="1">
        <v>40371</v>
      </c>
      <c r="H802" s="3">
        <f>G802-F802</f>
        <v>216</v>
      </c>
      <c r="I802" s="3">
        <f>IF(H802&lt;=60,1,IF(H802&lt;=150,2,3))</f>
        <v>3</v>
      </c>
      <c r="J802">
        <v>37.6</v>
      </c>
      <c r="K802">
        <v>5.17</v>
      </c>
      <c r="L802">
        <v>3.31</v>
      </c>
      <c r="M802">
        <v>459</v>
      </c>
      <c r="N802">
        <f>LOG(M802/100,2)+3</f>
        <v>5.1984941536390838</v>
      </c>
      <c r="O802">
        <f>INDEX(lehmad!B$2:B$412,MATCH(klypsid!$B802,lehmad!$A$2:$A$412,0))</f>
        <v>38377</v>
      </c>
      <c r="P802">
        <f>INDEX(lehmad!D$2:D$412,MATCH(klypsid!$B802,lehmad!$A$2:$A$412,0))</f>
        <v>115</v>
      </c>
      <c r="Q802">
        <f>INDEX(lehmad!E$2:E$412,MATCH(klypsid!$B802,lehmad!$A$2:$A$412,0))</f>
        <v>1</v>
      </c>
      <c r="R802" t="str">
        <f>INDEX(lehmad!F$2:F$412,MATCH(klypsid!$B802,lehmad!$A$2:$A$412,0))</f>
        <v>DYNASTY-ET</v>
      </c>
      <c r="S802">
        <f>INDEX(lehmad!H$2:H$412,MATCH(klypsid!$B802,lehmad!$A$2:$A$412,0))</f>
        <v>124</v>
      </c>
      <c r="T802">
        <f>INDEX(lehmad!K$2:K$412,MATCH(klypsid!$B802,lehmad!$A$2:$A$412,0))</f>
        <v>108</v>
      </c>
      <c r="U802" s="4">
        <f t="shared" si="24"/>
        <v>7</v>
      </c>
      <c r="V802">
        <f t="shared" si="25"/>
        <v>35</v>
      </c>
    </row>
    <row r="803" spans="1:22" x14ac:dyDescent="0.25">
      <c r="A803">
        <v>3307</v>
      </c>
      <c r="B803" t="str">
        <f>"E"&amp;A803</f>
        <v>E3307</v>
      </c>
      <c r="C803" t="s">
        <v>33</v>
      </c>
      <c r="D803">
        <v>3</v>
      </c>
      <c r="E803">
        <f>IF(D803&lt;4,D803,4)</f>
        <v>3</v>
      </c>
      <c r="F803" s="1">
        <v>40155</v>
      </c>
      <c r="G803" s="1">
        <v>40396</v>
      </c>
      <c r="H803" s="3">
        <f>G803-F803</f>
        <v>241</v>
      </c>
      <c r="I803" s="3">
        <f>IF(H803&lt;=60,1,IF(H803&lt;=150,2,3))</f>
        <v>3</v>
      </c>
      <c r="J803">
        <v>40.6</v>
      </c>
      <c r="K803">
        <v>3.08</v>
      </c>
      <c r="L803">
        <v>2.95</v>
      </c>
      <c r="M803">
        <v>189</v>
      </c>
      <c r="N803">
        <f>LOG(M803/100,2)+3</f>
        <v>3.918386234446348</v>
      </c>
      <c r="O803">
        <f>INDEX(lehmad!B$2:B$412,MATCH(klypsid!$B803,lehmad!$A$2:$A$412,0))</f>
        <v>38377</v>
      </c>
      <c r="P803">
        <f>INDEX(lehmad!D$2:D$412,MATCH(klypsid!$B803,lehmad!$A$2:$A$412,0))</f>
        <v>115</v>
      </c>
      <c r="Q803">
        <f>INDEX(lehmad!E$2:E$412,MATCH(klypsid!$B803,lehmad!$A$2:$A$412,0))</f>
        <v>1</v>
      </c>
      <c r="R803" t="str">
        <f>INDEX(lehmad!F$2:F$412,MATCH(klypsid!$B803,lehmad!$A$2:$A$412,0))</f>
        <v>DYNASTY-ET</v>
      </c>
      <c r="S803">
        <f>INDEX(lehmad!H$2:H$412,MATCH(klypsid!$B803,lehmad!$A$2:$A$412,0))</f>
        <v>124</v>
      </c>
      <c r="T803">
        <f>INDEX(lehmad!K$2:K$412,MATCH(klypsid!$B803,lehmad!$A$2:$A$412,0))</f>
        <v>108</v>
      </c>
      <c r="U803" s="4">
        <f t="shared" si="24"/>
        <v>8</v>
      </c>
      <c r="V803">
        <f t="shared" si="25"/>
        <v>25</v>
      </c>
    </row>
    <row r="804" spans="1:22" x14ac:dyDescent="0.25">
      <c r="A804">
        <v>3307</v>
      </c>
      <c r="B804" t="str">
        <f>"E"&amp;A804</f>
        <v>E3307</v>
      </c>
      <c r="C804" t="s">
        <v>33</v>
      </c>
      <c r="D804">
        <v>3</v>
      </c>
      <c r="E804">
        <f>IF(D804&lt;4,D804,4)</f>
        <v>3</v>
      </c>
      <c r="F804" s="1">
        <v>40155</v>
      </c>
      <c r="G804" s="1">
        <v>40434</v>
      </c>
      <c r="H804" s="3">
        <f>G804-F804</f>
        <v>279</v>
      </c>
      <c r="I804" s="3">
        <f>IF(H804&lt;=60,1,IF(H804&lt;=150,2,3))</f>
        <v>3</v>
      </c>
      <c r="J804">
        <v>32.5</v>
      </c>
      <c r="K804">
        <v>5.1100000000000003</v>
      </c>
      <c r="L804">
        <v>3.4</v>
      </c>
      <c r="M804">
        <v>376</v>
      </c>
      <c r="N804">
        <f>LOG(M804/100,2)+3</f>
        <v>4.9107326619029124</v>
      </c>
      <c r="O804">
        <f>INDEX(lehmad!B$2:B$412,MATCH(klypsid!$B804,lehmad!$A$2:$A$412,0))</f>
        <v>38377</v>
      </c>
      <c r="P804">
        <f>INDEX(lehmad!D$2:D$412,MATCH(klypsid!$B804,lehmad!$A$2:$A$412,0))</f>
        <v>115</v>
      </c>
      <c r="Q804">
        <f>INDEX(lehmad!E$2:E$412,MATCH(klypsid!$B804,lehmad!$A$2:$A$412,0))</f>
        <v>1</v>
      </c>
      <c r="R804" t="str">
        <f>INDEX(lehmad!F$2:F$412,MATCH(klypsid!$B804,lehmad!$A$2:$A$412,0))</f>
        <v>DYNASTY-ET</v>
      </c>
      <c r="S804">
        <f>INDEX(lehmad!H$2:H$412,MATCH(klypsid!$B804,lehmad!$A$2:$A$412,0))</f>
        <v>124</v>
      </c>
      <c r="T804">
        <f>INDEX(lehmad!K$2:K$412,MATCH(klypsid!$B804,lehmad!$A$2:$A$412,0))</f>
        <v>108</v>
      </c>
      <c r="U804" s="4">
        <f t="shared" si="24"/>
        <v>9</v>
      </c>
      <c r="V804">
        <f t="shared" si="25"/>
        <v>38</v>
      </c>
    </row>
    <row r="805" spans="1:22" x14ac:dyDescent="0.25">
      <c r="A805">
        <v>3307</v>
      </c>
      <c r="B805" t="str">
        <f>"E"&amp;A805</f>
        <v>E3307</v>
      </c>
      <c r="C805" t="s">
        <v>33</v>
      </c>
      <c r="D805">
        <v>3</v>
      </c>
      <c r="E805">
        <f>IF(D805&lt;4,D805,4)</f>
        <v>3</v>
      </c>
      <c r="F805" s="1">
        <v>40155</v>
      </c>
      <c r="G805" s="1">
        <v>40462</v>
      </c>
      <c r="H805" s="3">
        <f>G805-F805</f>
        <v>307</v>
      </c>
      <c r="I805" s="3">
        <f>IF(H805&lt;=60,1,IF(H805&lt;=150,2,3))</f>
        <v>3</v>
      </c>
      <c r="J805">
        <v>34.299999999999997</v>
      </c>
      <c r="K805">
        <v>3.41</v>
      </c>
      <c r="L805">
        <v>3.57</v>
      </c>
      <c r="M805">
        <v>124</v>
      </c>
      <c r="N805">
        <f>LOG(M805/100,2)+3</f>
        <v>3.3103401206121505</v>
      </c>
      <c r="O805">
        <f>INDEX(lehmad!B$2:B$412,MATCH(klypsid!$B805,lehmad!$A$2:$A$412,0))</f>
        <v>38377</v>
      </c>
      <c r="P805">
        <f>INDEX(lehmad!D$2:D$412,MATCH(klypsid!$B805,lehmad!$A$2:$A$412,0))</f>
        <v>115</v>
      </c>
      <c r="Q805">
        <f>INDEX(lehmad!E$2:E$412,MATCH(klypsid!$B805,lehmad!$A$2:$A$412,0))</f>
        <v>1</v>
      </c>
      <c r="R805" t="str">
        <f>INDEX(lehmad!F$2:F$412,MATCH(klypsid!$B805,lehmad!$A$2:$A$412,0))</f>
        <v>DYNASTY-ET</v>
      </c>
      <c r="S805">
        <f>INDEX(lehmad!H$2:H$412,MATCH(klypsid!$B805,lehmad!$A$2:$A$412,0))</f>
        <v>124</v>
      </c>
      <c r="T805">
        <f>INDEX(lehmad!K$2:K$412,MATCH(klypsid!$B805,lehmad!$A$2:$A$412,0))</f>
        <v>108</v>
      </c>
      <c r="U805" s="4">
        <f t="shared" si="24"/>
        <v>10</v>
      </c>
      <c r="V805">
        <f t="shared" si="25"/>
        <v>28</v>
      </c>
    </row>
    <row r="806" spans="1:22" x14ac:dyDescent="0.25">
      <c r="A806">
        <v>3307</v>
      </c>
      <c r="B806" t="str">
        <f>"E"&amp;A806</f>
        <v>E3307</v>
      </c>
      <c r="C806" t="s">
        <v>33</v>
      </c>
      <c r="D806">
        <v>3</v>
      </c>
      <c r="E806">
        <f>IF(D806&lt;4,D806,4)</f>
        <v>3</v>
      </c>
      <c r="F806" s="1">
        <v>40155</v>
      </c>
      <c r="G806" s="1">
        <v>40493</v>
      </c>
      <c r="H806" s="3">
        <f>G806-F806</f>
        <v>338</v>
      </c>
      <c r="I806" s="3">
        <f>IF(H806&lt;=60,1,IF(H806&lt;=150,2,3))</f>
        <v>3</v>
      </c>
      <c r="J806">
        <v>31.8</v>
      </c>
      <c r="K806">
        <v>3.85</v>
      </c>
      <c r="L806">
        <v>3.27</v>
      </c>
      <c r="M806">
        <v>130</v>
      </c>
      <c r="N806">
        <f>LOG(M806/100,2)+3</f>
        <v>3.37851162325373</v>
      </c>
      <c r="O806">
        <f>INDEX(lehmad!B$2:B$412,MATCH(klypsid!$B806,lehmad!$A$2:$A$412,0))</f>
        <v>38377</v>
      </c>
      <c r="P806">
        <f>INDEX(lehmad!D$2:D$412,MATCH(klypsid!$B806,lehmad!$A$2:$A$412,0))</f>
        <v>115</v>
      </c>
      <c r="Q806">
        <f>INDEX(lehmad!E$2:E$412,MATCH(klypsid!$B806,lehmad!$A$2:$A$412,0))</f>
        <v>1</v>
      </c>
      <c r="R806" t="str">
        <f>INDEX(lehmad!F$2:F$412,MATCH(klypsid!$B806,lehmad!$A$2:$A$412,0))</f>
        <v>DYNASTY-ET</v>
      </c>
      <c r="S806">
        <f>INDEX(lehmad!H$2:H$412,MATCH(klypsid!$B806,lehmad!$A$2:$A$412,0))</f>
        <v>124</v>
      </c>
      <c r="T806">
        <f>INDEX(lehmad!K$2:K$412,MATCH(klypsid!$B806,lehmad!$A$2:$A$412,0))</f>
        <v>108</v>
      </c>
      <c r="U806" s="4">
        <f t="shared" si="24"/>
        <v>11</v>
      </c>
      <c r="V806">
        <f t="shared" si="25"/>
        <v>31</v>
      </c>
    </row>
    <row r="807" spans="1:22" x14ac:dyDescent="0.25">
      <c r="A807">
        <v>3307</v>
      </c>
      <c r="B807" t="str">
        <f>"E"&amp;A807</f>
        <v>E3307</v>
      </c>
      <c r="C807" t="s">
        <v>33</v>
      </c>
      <c r="D807">
        <v>3</v>
      </c>
      <c r="E807">
        <f>IF(D807&lt;4,D807,4)</f>
        <v>3</v>
      </c>
      <c r="F807" s="1">
        <v>40155</v>
      </c>
      <c r="G807" s="1">
        <v>40521</v>
      </c>
      <c r="H807" s="3">
        <f>G807-F807</f>
        <v>366</v>
      </c>
      <c r="I807" s="3">
        <f>IF(H807&lt;=60,1,IF(H807&lt;=150,2,3))</f>
        <v>3</v>
      </c>
      <c r="J807">
        <v>28.3</v>
      </c>
      <c r="K807">
        <v>4.2300000000000004</v>
      </c>
      <c r="L807">
        <v>3.42</v>
      </c>
      <c r="M807">
        <v>332</v>
      </c>
      <c r="N807">
        <f>LOG(M807/100,2)+3</f>
        <v>4.7311832415722002</v>
      </c>
      <c r="O807">
        <f>INDEX(lehmad!B$2:B$412,MATCH(klypsid!$B807,lehmad!$A$2:$A$412,0))</f>
        <v>38377</v>
      </c>
      <c r="P807">
        <f>INDEX(lehmad!D$2:D$412,MATCH(klypsid!$B807,lehmad!$A$2:$A$412,0))</f>
        <v>115</v>
      </c>
      <c r="Q807">
        <f>INDEX(lehmad!E$2:E$412,MATCH(klypsid!$B807,lehmad!$A$2:$A$412,0))</f>
        <v>1</v>
      </c>
      <c r="R807" t="str">
        <f>INDEX(lehmad!F$2:F$412,MATCH(klypsid!$B807,lehmad!$A$2:$A$412,0))</f>
        <v>DYNASTY-ET</v>
      </c>
      <c r="S807">
        <f>INDEX(lehmad!H$2:H$412,MATCH(klypsid!$B807,lehmad!$A$2:$A$412,0))</f>
        <v>124</v>
      </c>
      <c r="T807">
        <f>INDEX(lehmad!K$2:K$412,MATCH(klypsid!$B807,lehmad!$A$2:$A$412,0))</f>
        <v>108</v>
      </c>
      <c r="U807" s="4">
        <f t="shared" si="24"/>
        <v>12</v>
      </c>
      <c r="V807">
        <f t="shared" si="25"/>
        <v>28</v>
      </c>
    </row>
    <row r="808" spans="1:22" x14ac:dyDescent="0.25">
      <c r="A808">
        <v>3307</v>
      </c>
      <c r="B808" t="str">
        <f>"E"&amp;A808</f>
        <v>E3307</v>
      </c>
      <c r="C808" t="s">
        <v>33</v>
      </c>
      <c r="D808">
        <v>3</v>
      </c>
      <c r="E808">
        <f>IF(D808&lt;4,D808,4)</f>
        <v>3</v>
      </c>
      <c r="F808" s="1">
        <v>40155</v>
      </c>
      <c r="G808" s="1">
        <v>40556</v>
      </c>
      <c r="H808" s="3">
        <f>G808-F808</f>
        <v>401</v>
      </c>
      <c r="I808" s="3">
        <f>IF(H808&lt;=60,1,IF(H808&lt;=150,2,3))</f>
        <v>3</v>
      </c>
      <c r="J808">
        <v>25.5</v>
      </c>
      <c r="K808">
        <v>2.96</v>
      </c>
      <c r="L808">
        <v>3.49</v>
      </c>
      <c r="M808">
        <v>181</v>
      </c>
      <c r="N808">
        <f>LOG(M808/100,2)+3</f>
        <v>3.8559896973084808</v>
      </c>
      <c r="O808">
        <f>INDEX(lehmad!B$2:B$412,MATCH(klypsid!$B808,lehmad!$A$2:$A$412,0))</f>
        <v>38377</v>
      </c>
      <c r="P808">
        <f>INDEX(lehmad!D$2:D$412,MATCH(klypsid!$B808,lehmad!$A$2:$A$412,0))</f>
        <v>115</v>
      </c>
      <c r="Q808">
        <f>INDEX(lehmad!E$2:E$412,MATCH(klypsid!$B808,lehmad!$A$2:$A$412,0))</f>
        <v>1</v>
      </c>
      <c r="R808" t="str">
        <f>INDEX(lehmad!F$2:F$412,MATCH(klypsid!$B808,lehmad!$A$2:$A$412,0))</f>
        <v>DYNASTY-ET</v>
      </c>
      <c r="S808">
        <f>INDEX(lehmad!H$2:H$412,MATCH(klypsid!$B808,lehmad!$A$2:$A$412,0))</f>
        <v>124</v>
      </c>
      <c r="T808">
        <f>INDEX(lehmad!K$2:K$412,MATCH(klypsid!$B808,lehmad!$A$2:$A$412,0))</f>
        <v>108</v>
      </c>
      <c r="U808" s="4">
        <f t="shared" si="24"/>
        <v>13</v>
      </c>
      <c r="V808">
        <f t="shared" si="25"/>
        <v>35</v>
      </c>
    </row>
    <row r="809" spans="1:22" x14ac:dyDescent="0.25">
      <c r="A809">
        <v>3309</v>
      </c>
      <c r="B809" t="str">
        <f>"E"&amp;A809</f>
        <v>E3309</v>
      </c>
      <c r="C809" t="s">
        <v>14</v>
      </c>
      <c r="D809">
        <v>1</v>
      </c>
      <c r="E809">
        <f>IF(D809&lt;4,D809,4)</f>
        <v>1</v>
      </c>
      <c r="F809" s="1">
        <v>39158</v>
      </c>
      <c r="G809" s="1">
        <v>39173</v>
      </c>
      <c r="H809" s="3">
        <f>G809-F809</f>
        <v>15</v>
      </c>
      <c r="I809" s="3">
        <f>IF(H809&lt;=60,1,IF(H809&lt;=150,2,3))</f>
        <v>1</v>
      </c>
      <c r="J809">
        <v>32.799999999999997</v>
      </c>
      <c r="K809">
        <v>4.0599999999999996</v>
      </c>
      <c r="L809">
        <v>3.05</v>
      </c>
      <c r="M809">
        <v>369</v>
      </c>
      <c r="N809">
        <f>LOG(M809/100,2)+3</f>
        <v>4.8836208162856716</v>
      </c>
      <c r="O809">
        <f>INDEX(lehmad!B$2:B$412,MATCH(klypsid!$B809,lehmad!$A$2:$A$412,0))</f>
        <v>38378</v>
      </c>
      <c r="P809">
        <f>INDEX(lehmad!D$2:D$412,MATCH(klypsid!$B809,lehmad!$A$2:$A$412,0))</f>
        <v>114</v>
      </c>
      <c r="Q809">
        <f>INDEX(lehmad!E$2:E$412,MATCH(klypsid!$B809,lehmad!$A$2:$A$412,0))</f>
        <v>0.93799999999999994</v>
      </c>
      <c r="R809" t="str">
        <f>INDEX(lehmad!F$2:F$412,MATCH(klypsid!$B809,lehmad!$A$2:$A$412,0))</f>
        <v>DYNASTY-ET</v>
      </c>
      <c r="S809">
        <f>INDEX(lehmad!H$2:H$412,MATCH(klypsid!$B809,lehmad!$A$2:$A$412,0))</f>
        <v>124</v>
      </c>
      <c r="T809">
        <f>INDEX(lehmad!K$2:K$412,MATCH(klypsid!$B809,lehmad!$A$2:$A$412,0))</f>
        <v>108</v>
      </c>
      <c r="U809" s="4">
        <f t="shared" si="24"/>
        <v>1</v>
      </c>
      <c r="V809">
        <f t="shared" si="25"/>
        <v>15</v>
      </c>
    </row>
    <row r="810" spans="1:22" x14ac:dyDescent="0.25">
      <c r="A810">
        <v>3309</v>
      </c>
      <c r="B810" t="str">
        <f>"E"&amp;A810</f>
        <v>E3309</v>
      </c>
      <c r="C810" t="s">
        <v>14</v>
      </c>
      <c r="D810">
        <v>1</v>
      </c>
      <c r="E810">
        <f>IF(D810&lt;4,D810,4)</f>
        <v>1</v>
      </c>
      <c r="F810" s="1">
        <v>39158</v>
      </c>
      <c r="G810" s="1">
        <v>39204</v>
      </c>
      <c r="H810" s="3">
        <f>G810-F810</f>
        <v>46</v>
      </c>
      <c r="I810" s="3">
        <f>IF(H810&lt;=60,1,IF(H810&lt;=150,2,3))</f>
        <v>1</v>
      </c>
      <c r="J810">
        <v>43.3</v>
      </c>
      <c r="K810">
        <v>2.86</v>
      </c>
      <c r="L810">
        <v>2.87</v>
      </c>
      <c r="M810">
        <v>59</v>
      </c>
      <c r="N810">
        <f>LOG(M810/100,2)+3</f>
        <v>2.2387868595871163</v>
      </c>
      <c r="O810">
        <f>INDEX(lehmad!B$2:B$412,MATCH(klypsid!$B810,lehmad!$A$2:$A$412,0))</f>
        <v>38378</v>
      </c>
      <c r="P810">
        <f>INDEX(lehmad!D$2:D$412,MATCH(klypsid!$B810,lehmad!$A$2:$A$412,0))</f>
        <v>114</v>
      </c>
      <c r="Q810">
        <f>INDEX(lehmad!E$2:E$412,MATCH(klypsid!$B810,lehmad!$A$2:$A$412,0))</f>
        <v>0.93799999999999994</v>
      </c>
      <c r="R810" t="str">
        <f>INDEX(lehmad!F$2:F$412,MATCH(klypsid!$B810,lehmad!$A$2:$A$412,0))</f>
        <v>DYNASTY-ET</v>
      </c>
      <c r="S810">
        <f>INDEX(lehmad!H$2:H$412,MATCH(klypsid!$B810,lehmad!$A$2:$A$412,0))</f>
        <v>124</v>
      </c>
      <c r="T810">
        <f>INDEX(lehmad!K$2:K$412,MATCH(klypsid!$B810,lehmad!$A$2:$A$412,0))</f>
        <v>108</v>
      </c>
      <c r="U810" s="4">
        <f t="shared" si="24"/>
        <v>2</v>
      </c>
      <c r="V810">
        <f t="shared" si="25"/>
        <v>31</v>
      </c>
    </row>
    <row r="811" spans="1:22" x14ac:dyDescent="0.25">
      <c r="A811">
        <v>3309</v>
      </c>
      <c r="B811" t="str">
        <f>"E"&amp;A811</f>
        <v>E3309</v>
      </c>
      <c r="C811" t="s">
        <v>14</v>
      </c>
      <c r="D811">
        <v>1</v>
      </c>
      <c r="E811">
        <f>IF(D811&lt;4,D811,4)</f>
        <v>1</v>
      </c>
      <c r="F811" s="1">
        <v>39158</v>
      </c>
      <c r="G811" s="1">
        <v>39266</v>
      </c>
      <c r="H811" s="3">
        <f>G811-F811</f>
        <v>108</v>
      </c>
      <c r="I811" s="3">
        <f>IF(H811&lt;=60,1,IF(H811&lt;=150,2,3))</f>
        <v>2</v>
      </c>
      <c r="J811">
        <v>47.6</v>
      </c>
      <c r="K811">
        <v>2.02</v>
      </c>
      <c r="L811">
        <v>3.26</v>
      </c>
      <c r="M811">
        <v>46</v>
      </c>
      <c r="N811">
        <f>LOG(M811/100,2)+3</f>
        <v>1.8797057662822882</v>
      </c>
      <c r="O811">
        <f>INDEX(lehmad!B$2:B$412,MATCH(klypsid!$B811,lehmad!$A$2:$A$412,0))</f>
        <v>38378</v>
      </c>
      <c r="P811">
        <f>INDEX(lehmad!D$2:D$412,MATCH(klypsid!$B811,lehmad!$A$2:$A$412,0))</f>
        <v>114</v>
      </c>
      <c r="Q811">
        <f>INDEX(lehmad!E$2:E$412,MATCH(klypsid!$B811,lehmad!$A$2:$A$412,0))</f>
        <v>0.93799999999999994</v>
      </c>
      <c r="R811" t="str">
        <f>INDEX(lehmad!F$2:F$412,MATCH(klypsid!$B811,lehmad!$A$2:$A$412,0))</f>
        <v>DYNASTY-ET</v>
      </c>
      <c r="S811">
        <f>INDEX(lehmad!H$2:H$412,MATCH(klypsid!$B811,lehmad!$A$2:$A$412,0))</f>
        <v>124</v>
      </c>
      <c r="T811">
        <f>INDEX(lehmad!K$2:K$412,MATCH(klypsid!$B811,lehmad!$A$2:$A$412,0))</f>
        <v>108</v>
      </c>
      <c r="U811" s="4">
        <f t="shared" si="24"/>
        <v>3</v>
      </c>
      <c r="V811">
        <f t="shared" si="25"/>
        <v>62</v>
      </c>
    </row>
    <row r="812" spans="1:22" x14ac:dyDescent="0.25">
      <c r="A812">
        <v>3309</v>
      </c>
      <c r="B812" t="str">
        <f>"E"&amp;A812</f>
        <v>E3309</v>
      </c>
      <c r="C812" t="s">
        <v>14</v>
      </c>
      <c r="D812">
        <v>1</v>
      </c>
      <c r="E812">
        <f>IF(D812&lt;4,D812,4)</f>
        <v>1</v>
      </c>
      <c r="F812" s="1">
        <v>39158</v>
      </c>
      <c r="G812" s="1">
        <v>39295</v>
      </c>
      <c r="H812" s="3">
        <f>G812-F812</f>
        <v>137</v>
      </c>
      <c r="I812" s="3">
        <f>IF(H812&lt;=60,1,IF(H812&lt;=150,2,3))</f>
        <v>2</v>
      </c>
      <c r="J812">
        <v>41.2</v>
      </c>
      <c r="K812">
        <v>2.87</v>
      </c>
      <c r="L812">
        <v>3.49</v>
      </c>
      <c r="M812">
        <v>50</v>
      </c>
      <c r="N812">
        <f>LOG(M812/100,2)+3</f>
        <v>2</v>
      </c>
      <c r="O812">
        <f>INDEX(lehmad!B$2:B$412,MATCH(klypsid!$B812,lehmad!$A$2:$A$412,0))</f>
        <v>38378</v>
      </c>
      <c r="P812">
        <f>INDEX(lehmad!D$2:D$412,MATCH(klypsid!$B812,lehmad!$A$2:$A$412,0))</f>
        <v>114</v>
      </c>
      <c r="Q812">
        <f>INDEX(lehmad!E$2:E$412,MATCH(klypsid!$B812,lehmad!$A$2:$A$412,0))</f>
        <v>0.93799999999999994</v>
      </c>
      <c r="R812" t="str">
        <f>INDEX(lehmad!F$2:F$412,MATCH(klypsid!$B812,lehmad!$A$2:$A$412,0))</f>
        <v>DYNASTY-ET</v>
      </c>
      <c r="S812">
        <f>INDEX(lehmad!H$2:H$412,MATCH(klypsid!$B812,lehmad!$A$2:$A$412,0))</f>
        <v>124</v>
      </c>
      <c r="T812">
        <f>INDEX(lehmad!K$2:K$412,MATCH(klypsid!$B812,lehmad!$A$2:$A$412,0))</f>
        <v>108</v>
      </c>
      <c r="U812" s="4">
        <f t="shared" si="24"/>
        <v>4</v>
      </c>
      <c r="V812">
        <f t="shared" si="25"/>
        <v>29</v>
      </c>
    </row>
    <row r="813" spans="1:22" x14ac:dyDescent="0.25">
      <c r="A813">
        <v>3309</v>
      </c>
      <c r="B813" t="str">
        <f>"E"&amp;A813</f>
        <v>E3309</v>
      </c>
      <c r="C813" t="s">
        <v>14</v>
      </c>
      <c r="D813">
        <v>1</v>
      </c>
      <c r="E813">
        <f>IF(D813&lt;4,D813,4)</f>
        <v>1</v>
      </c>
      <c r="F813" s="1">
        <v>39158</v>
      </c>
      <c r="G813" s="1">
        <v>39328</v>
      </c>
      <c r="H813" s="3">
        <f>G813-F813</f>
        <v>170</v>
      </c>
      <c r="I813" s="3">
        <f>IF(H813&lt;=60,1,IF(H813&lt;=150,2,3))</f>
        <v>3</v>
      </c>
      <c r="J813">
        <v>37.299999999999997</v>
      </c>
      <c r="K813">
        <v>3.3</v>
      </c>
      <c r="L813">
        <v>3.37</v>
      </c>
      <c r="M813">
        <v>33</v>
      </c>
      <c r="N813">
        <f>LOG(M813/100,2)+3</f>
        <v>1.4005379295837288</v>
      </c>
      <c r="O813">
        <f>INDEX(lehmad!B$2:B$412,MATCH(klypsid!$B813,lehmad!$A$2:$A$412,0))</f>
        <v>38378</v>
      </c>
      <c r="P813">
        <f>INDEX(lehmad!D$2:D$412,MATCH(klypsid!$B813,lehmad!$A$2:$A$412,0))</f>
        <v>114</v>
      </c>
      <c r="Q813">
        <f>INDEX(lehmad!E$2:E$412,MATCH(klypsid!$B813,lehmad!$A$2:$A$412,0))</f>
        <v>0.93799999999999994</v>
      </c>
      <c r="R813" t="str">
        <f>INDEX(lehmad!F$2:F$412,MATCH(klypsid!$B813,lehmad!$A$2:$A$412,0))</f>
        <v>DYNASTY-ET</v>
      </c>
      <c r="S813">
        <f>INDEX(lehmad!H$2:H$412,MATCH(klypsid!$B813,lehmad!$A$2:$A$412,0))</f>
        <v>124</v>
      </c>
      <c r="T813">
        <f>INDEX(lehmad!K$2:K$412,MATCH(klypsid!$B813,lehmad!$A$2:$A$412,0))</f>
        <v>108</v>
      </c>
      <c r="U813" s="4">
        <f t="shared" si="24"/>
        <v>5</v>
      </c>
      <c r="V813">
        <f t="shared" si="25"/>
        <v>33</v>
      </c>
    </row>
    <row r="814" spans="1:22" x14ac:dyDescent="0.25">
      <c r="A814">
        <v>3309</v>
      </c>
      <c r="B814" t="str">
        <f>"E"&amp;A814</f>
        <v>E3309</v>
      </c>
      <c r="C814" t="s">
        <v>14</v>
      </c>
      <c r="D814">
        <v>1</v>
      </c>
      <c r="E814">
        <f>IF(D814&lt;4,D814,4)</f>
        <v>1</v>
      </c>
      <c r="F814" s="1">
        <v>39158</v>
      </c>
      <c r="G814" s="1">
        <v>39356</v>
      </c>
      <c r="H814" s="3">
        <f>G814-F814</f>
        <v>198</v>
      </c>
      <c r="I814" s="3">
        <f>IF(H814&lt;=60,1,IF(H814&lt;=150,2,3))</f>
        <v>3</v>
      </c>
      <c r="J814">
        <v>38.200000000000003</v>
      </c>
      <c r="K814">
        <v>3.53</v>
      </c>
      <c r="L814">
        <v>3.71</v>
      </c>
      <c r="M814">
        <v>26</v>
      </c>
      <c r="N814">
        <f>LOG(M814/100,2)+3</f>
        <v>1.0565835283663676</v>
      </c>
      <c r="O814">
        <f>INDEX(lehmad!B$2:B$412,MATCH(klypsid!$B814,lehmad!$A$2:$A$412,0))</f>
        <v>38378</v>
      </c>
      <c r="P814">
        <f>INDEX(lehmad!D$2:D$412,MATCH(klypsid!$B814,lehmad!$A$2:$A$412,0))</f>
        <v>114</v>
      </c>
      <c r="Q814">
        <f>INDEX(lehmad!E$2:E$412,MATCH(klypsid!$B814,lehmad!$A$2:$A$412,0))</f>
        <v>0.93799999999999994</v>
      </c>
      <c r="R814" t="str">
        <f>INDEX(lehmad!F$2:F$412,MATCH(klypsid!$B814,lehmad!$A$2:$A$412,0))</f>
        <v>DYNASTY-ET</v>
      </c>
      <c r="S814">
        <f>INDEX(lehmad!H$2:H$412,MATCH(klypsid!$B814,lehmad!$A$2:$A$412,0))</f>
        <v>124</v>
      </c>
      <c r="T814">
        <f>INDEX(lehmad!K$2:K$412,MATCH(klypsid!$B814,lehmad!$A$2:$A$412,0))</f>
        <v>108</v>
      </c>
      <c r="U814" s="4">
        <f t="shared" si="24"/>
        <v>6</v>
      </c>
      <c r="V814">
        <f t="shared" si="25"/>
        <v>28</v>
      </c>
    </row>
    <row r="815" spans="1:22" x14ac:dyDescent="0.25">
      <c r="A815">
        <v>3309</v>
      </c>
      <c r="B815" t="str">
        <f>"E"&amp;A815</f>
        <v>E3309</v>
      </c>
      <c r="C815" t="s">
        <v>14</v>
      </c>
      <c r="D815">
        <v>1</v>
      </c>
      <c r="E815">
        <f>IF(D815&lt;4,D815,4)</f>
        <v>1</v>
      </c>
      <c r="F815" s="1">
        <v>39158</v>
      </c>
      <c r="G815" s="1">
        <v>39387</v>
      </c>
      <c r="H815" s="3">
        <f>G815-F815</f>
        <v>229</v>
      </c>
      <c r="I815" s="3">
        <f>IF(H815&lt;=60,1,IF(H815&lt;=150,2,3))</f>
        <v>3</v>
      </c>
      <c r="J815">
        <v>38.1</v>
      </c>
      <c r="K815">
        <v>4.18</v>
      </c>
      <c r="L815">
        <v>3.99</v>
      </c>
      <c r="M815">
        <v>42</v>
      </c>
      <c r="N815">
        <f>LOG(M815/100,2)+3</f>
        <v>1.7484612330040357</v>
      </c>
      <c r="O815">
        <f>INDEX(lehmad!B$2:B$412,MATCH(klypsid!$B815,lehmad!$A$2:$A$412,0))</f>
        <v>38378</v>
      </c>
      <c r="P815">
        <f>INDEX(lehmad!D$2:D$412,MATCH(klypsid!$B815,lehmad!$A$2:$A$412,0))</f>
        <v>114</v>
      </c>
      <c r="Q815">
        <f>INDEX(lehmad!E$2:E$412,MATCH(klypsid!$B815,lehmad!$A$2:$A$412,0))</f>
        <v>0.93799999999999994</v>
      </c>
      <c r="R815" t="str">
        <f>INDEX(lehmad!F$2:F$412,MATCH(klypsid!$B815,lehmad!$A$2:$A$412,0))</f>
        <v>DYNASTY-ET</v>
      </c>
      <c r="S815">
        <f>INDEX(lehmad!H$2:H$412,MATCH(klypsid!$B815,lehmad!$A$2:$A$412,0))</f>
        <v>124</v>
      </c>
      <c r="T815">
        <f>INDEX(lehmad!K$2:K$412,MATCH(klypsid!$B815,lehmad!$A$2:$A$412,0))</f>
        <v>108</v>
      </c>
      <c r="U815" s="4">
        <f t="shared" si="24"/>
        <v>7</v>
      </c>
      <c r="V815">
        <f t="shared" si="25"/>
        <v>31</v>
      </c>
    </row>
    <row r="816" spans="1:22" x14ac:dyDescent="0.25">
      <c r="A816">
        <v>3309</v>
      </c>
      <c r="B816" t="str">
        <f>"E"&amp;A816</f>
        <v>E3309</v>
      </c>
      <c r="C816" t="s">
        <v>14</v>
      </c>
      <c r="D816">
        <v>1</v>
      </c>
      <c r="E816">
        <f>IF(D816&lt;4,D816,4)</f>
        <v>1</v>
      </c>
      <c r="F816" s="1">
        <v>39158</v>
      </c>
      <c r="G816" s="1">
        <v>39418</v>
      </c>
      <c r="H816" s="3">
        <f>G816-F816</f>
        <v>260</v>
      </c>
      <c r="I816" s="3">
        <f>IF(H816&lt;=60,1,IF(H816&lt;=150,2,3))</f>
        <v>3</v>
      </c>
      <c r="J816">
        <v>28</v>
      </c>
      <c r="K816">
        <v>4.12</v>
      </c>
      <c r="L816">
        <v>3.97</v>
      </c>
      <c r="M816">
        <v>39</v>
      </c>
      <c r="N816">
        <f>LOG(M816/100,2)+3</f>
        <v>1.6415460290875237</v>
      </c>
      <c r="O816">
        <f>INDEX(lehmad!B$2:B$412,MATCH(klypsid!$B816,lehmad!$A$2:$A$412,0))</f>
        <v>38378</v>
      </c>
      <c r="P816">
        <f>INDEX(lehmad!D$2:D$412,MATCH(klypsid!$B816,lehmad!$A$2:$A$412,0))</f>
        <v>114</v>
      </c>
      <c r="Q816">
        <f>INDEX(lehmad!E$2:E$412,MATCH(klypsid!$B816,lehmad!$A$2:$A$412,0))</f>
        <v>0.93799999999999994</v>
      </c>
      <c r="R816" t="str">
        <f>INDEX(lehmad!F$2:F$412,MATCH(klypsid!$B816,lehmad!$A$2:$A$412,0))</f>
        <v>DYNASTY-ET</v>
      </c>
      <c r="S816">
        <f>INDEX(lehmad!H$2:H$412,MATCH(klypsid!$B816,lehmad!$A$2:$A$412,0))</f>
        <v>124</v>
      </c>
      <c r="T816">
        <f>INDEX(lehmad!K$2:K$412,MATCH(klypsid!$B816,lehmad!$A$2:$A$412,0))</f>
        <v>108</v>
      </c>
      <c r="U816" s="4">
        <f t="shared" si="24"/>
        <v>8</v>
      </c>
      <c r="V816">
        <f t="shared" si="25"/>
        <v>31</v>
      </c>
    </row>
    <row r="817" spans="1:22" x14ac:dyDescent="0.25">
      <c r="A817">
        <v>3309</v>
      </c>
      <c r="B817" t="str">
        <f>"E"&amp;A817</f>
        <v>E3309</v>
      </c>
      <c r="C817" t="s">
        <v>14</v>
      </c>
      <c r="D817">
        <v>1</v>
      </c>
      <c r="E817">
        <f>IF(D817&lt;4,D817,4)</f>
        <v>1</v>
      </c>
      <c r="F817" s="1">
        <v>39158</v>
      </c>
      <c r="G817" s="1">
        <v>39450</v>
      </c>
      <c r="H817" s="3">
        <f>G817-F817</f>
        <v>292</v>
      </c>
      <c r="I817" s="3">
        <f>IF(H817&lt;=60,1,IF(H817&lt;=150,2,3))</f>
        <v>3</v>
      </c>
      <c r="J817">
        <v>30.3</v>
      </c>
      <c r="K817">
        <v>4.5999999999999996</v>
      </c>
      <c r="L817">
        <v>4.13</v>
      </c>
      <c r="M817">
        <v>50</v>
      </c>
      <c r="N817">
        <f>LOG(M817/100,2)+3</f>
        <v>2</v>
      </c>
      <c r="O817">
        <f>INDEX(lehmad!B$2:B$412,MATCH(klypsid!$B817,lehmad!$A$2:$A$412,0))</f>
        <v>38378</v>
      </c>
      <c r="P817">
        <f>INDEX(lehmad!D$2:D$412,MATCH(klypsid!$B817,lehmad!$A$2:$A$412,0))</f>
        <v>114</v>
      </c>
      <c r="Q817">
        <f>INDEX(lehmad!E$2:E$412,MATCH(klypsid!$B817,lehmad!$A$2:$A$412,0))</f>
        <v>0.93799999999999994</v>
      </c>
      <c r="R817" t="str">
        <f>INDEX(lehmad!F$2:F$412,MATCH(klypsid!$B817,lehmad!$A$2:$A$412,0))</f>
        <v>DYNASTY-ET</v>
      </c>
      <c r="S817">
        <f>INDEX(lehmad!H$2:H$412,MATCH(klypsid!$B817,lehmad!$A$2:$A$412,0))</f>
        <v>124</v>
      </c>
      <c r="T817">
        <f>INDEX(lehmad!K$2:K$412,MATCH(klypsid!$B817,lehmad!$A$2:$A$412,0))</f>
        <v>108</v>
      </c>
      <c r="U817" s="4">
        <f t="shared" si="24"/>
        <v>9</v>
      </c>
      <c r="V817">
        <f t="shared" si="25"/>
        <v>32</v>
      </c>
    </row>
    <row r="818" spans="1:22" x14ac:dyDescent="0.25">
      <c r="A818">
        <v>3309</v>
      </c>
      <c r="B818" t="str">
        <f>"E"&amp;A818</f>
        <v>E3309</v>
      </c>
      <c r="C818" t="s">
        <v>14</v>
      </c>
      <c r="D818">
        <v>1</v>
      </c>
      <c r="E818">
        <f>IF(D818&lt;4,D818,4)</f>
        <v>1</v>
      </c>
      <c r="F818" s="1">
        <v>39158</v>
      </c>
      <c r="G818" s="1">
        <v>39481</v>
      </c>
      <c r="H818" s="3">
        <f>G818-F818</f>
        <v>323</v>
      </c>
      <c r="I818" s="3">
        <f>IF(H818&lt;=60,1,IF(H818&lt;=150,2,3))</f>
        <v>3</v>
      </c>
      <c r="J818">
        <v>20.2</v>
      </c>
      <c r="K818">
        <v>5.03</v>
      </c>
      <c r="L818">
        <v>4.05</v>
      </c>
      <c r="M818">
        <v>25</v>
      </c>
      <c r="N818">
        <f>LOG(M818/100,2)+3</f>
        <v>1</v>
      </c>
      <c r="O818">
        <f>INDEX(lehmad!B$2:B$412,MATCH(klypsid!$B818,lehmad!$A$2:$A$412,0))</f>
        <v>38378</v>
      </c>
      <c r="P818">
        <f>INDEX(lehmad!D$2:D$412,MATCH(klypsid!$B818,lehmad!$A$2:$A$412,0))</f>
        <v>114</v>
      </c>
      <c r="Q818">
        <f>INDEX(lehmad!E$2:E$412,MATCH(klypsid!$B818,lehmad!$A$2:$A$412,0))</f>
        <v>0.93799999999999994</v>
      </c>
      <c r="R818" t="str">
        <f>INDEX(lehmad!F$2:F$412,MATCH(klypsid!$B818,lehmad!$A$2:$A$412,0))</f>
        <v>DYNASTY-ET</v>
      </c>
      <c r="S818">
        <f>INDEX(lehmad!H$2:H$412,MATCH(klypsid!$B818,lehmad!$A$2:$A$412,0))</f>
        <v>124</v>
      </c>
      <c r="T818">
        <f>INDEX(lehmad!K$2:K$412,MATCH(klypsid!$B818,lehmad!$A$2:$A$412,0))</f>
        <v>108</v>
      </c>
      <c r="U818" s="4">
        <f t="shared" si="24"/>
        <v>10</v>
      </c>
      <c r="V818">
        <f t="shared" si="25"/>
        <v>31</v>
      </c>
    </row>
    <row r="819" spans="1:22" x14ac:dyDescent="0.25">
      <c r="A819">
        <v>3309</v>
      </c>
      <c r="B819" t="str">
        <f>"E"&amp;A819</f>
        <v>E3309</v>
      </c>
      <c r="C819" t="s">
        <v>14</v>
      </c>
      <c r="D819">
        <v>2</v>
      </c>
      <c r="E819">
        <f>IF(D819&lt;4,D819,4)</f>
        <v>2</v>
      </c>
      <c r="F819" s="1">
        <v>39549</v>
      </c>
      <c r="G819" s="1">
        <v>39572</v>
      </c>
      <c r="H819" s="3">
        <f>G819-F819</f>
        <v>23</v>
      </c>
      <c r="I819" s="3">
        <f>IF(H819&lt;=60,1,IF(H819&lt;=150,2,3))</f>
        <v>1</v>
      </c>
      <c r="J819">
        <v>54.5</v>
      </c>
      <c r="K819">
        <v>3.5</v>
      </c>
      <c r="L819">
        <v>3.14</v>
      </c>
      <c r="M819">
        <v>24</v>
      </c>
      <c r="N819">
        <f>LOG(M819/100,2)+3</f>
        <v>0.94110631094643127</v>
      </c>
      <c r="O819">
        <f>INDEX(lehmad!B$2:B$412,MATCH(klypsid!$B819,lehmad!$A$2:$A$412,0))</f>
        <v>38378</v>
      </c>
      <c r="P819">
        <f>INDEX(lehmad!D$2:D$412,MATCH(klypsid!$B819,lehmad!$A$2:$A$412,0))</f>
        <v>114</v>
      </c>
      <c r="Q819">
        <f>INDEX(lehmad!E$2:E$412,MATCH(klypsid!$B819,lehmad!$A$2:$A$412,0))</f>
        <v>0.93799999999999994</v>
      </c>
      <c r="R819" t="str">
        <f>INDEX(lehmad!F$2:F$412,MATCH(klypsid!$B819,lehmad!$A$2:$A$412,0))</f>
        <v>DYNASTY-ET</v>
      </c>
      <c r="S819">
        <f>INDEX(lehmad!H$2:H$412,MATCH(klypsid!$B819,lehmad!$A$2:$A$412,0))</f>
        <v>124</v>
      </c>
      <c r="T819">
        <f>INDEX(lehmad!K$2:K$412,MATCH(klypsid!$B819,lehmad!$A$2:$A$412,0))</f>
        <v>108</v>
      </c>
      <c r="U819" s="4">
        <f t="shared" si="24"/>
        <v>1</v>
      </c>
      <c r="V819">
        <f t="shared" si="25"/>
        <v>23</v>
      </c>
    </row>
    <row r="820" spans="1:22" x14ac:dyDescent="0.25">
      <c r="A820">
        <v>3309</v>
      </c>
      <c r="B820" t="str">
        <f>"E"&amp;A820</f>
        <v>E3309</v>
      </c>
      <c r="C820" t="s">
        <v>14</v>
      </c>
      <c r="D820">
        <v>2</v>
      </c>
      <c r="E820">
        <f>IF(D820&lt;4,D820,4)</f>
        <v>2</v>
      </c>
      <c r="F820" s="1">
        <v>39549</v>
      </c>
      <c r="G820" s="1">
        <v>39600</v>
      </c>
      <c r="H820" s="3">
        <f>G820-F820</f>
        <v>51</v>
      </c>
      <c r="I820" s="3">
        <f>IF(H820&lt;=60,1,IF(H820&lt;=150,2,3))</f>
        <v>1</v>
      </c>
      <c r="J820">
        <v>57.1</v>
      </c>
      <c r="K820">
        <v>3.21</v>
      </c>
      <c r="L820">
        <v>2.91</v>
      </c>
      <c r="M820">
        <v>18</v>
      </c>
      <c r="N820">
        <f>LOG(M820/100,2)+3</f>
        <v>0.52606881166758779</v>
      </c>
      <c r="O820">
        <f>INDEX(lehmad!B$2:B$412,MATCH(klypsid!$B820,lehmad!$A$2:$A$412,0))</f>
        <v>38378</v>
      </c>
      <c r="P820">
        <f>INDEX(lehmad!D$2:D$412,MATCH(klypsid!$B820,lehmad!$A$2:$A$412,0))</f>
        <v>114</v>
      </c>
      <c r="Q820">
        <f>INDEX(lehmad!E$2:E$412,MATCH(klypsid!$B820,lehmad!$A$2:$A$412,0))</f>
        <v>0.93799999999999994</v>
      </c>
      <c r="R820" t="str">
        <f>INDEX(lehmad!F$2:F$412,MATCH(klypsid!$B820,lehmad!$A$2:$A$412,0))</f>
        <v>DYNASTY-ET</v>
      </c>
      <c r="S820">
        <f>INDEX(lehmad!H$2:H$412,MATCH(klypsid!$B820,lehmad!$A$2:$A$412,0))</f>
        <v>124</v>
      </c>
      <c r="T820">
        <f>INDEX(lehmad!K$2:K$412,MATCH(klypsid!$B820,lehmad!$A$2:$A$412,0))</f>
        <v>108</v>
      </c>
      <c r="U820" s="4">
        <f t="shared" si="24"/>
        <v>2</v>
      </c>
      <c r="V820">
        <f t="shared" si="25"/>
        <v>28</v>
      </c>
    </row>
    <row r="821" spans="1:22" x14ac:dyDescent="0.25">
      <c r="A821">
        <v>3309</v>
      </c>
      <c r="B821" t="str">
        <f>"E"&amp;A821</f>
        <v>E3309</v>
      </c>
      <c r="C821" t="s">
        <v>14</v>
      </c>
      <c r="D821">
        <v>2</v>
      </c>
      <c r="E821">
        <f>IF(D821&lt;4,D821,4)</f>
        <v>2</v>
      </c>
      <c r="F821" s="1">
        <v>39549</v>
      </c>
      <c r="G821" s="1">
        <v>39631</v>
      </c>
      <c r="H821" s="3">
        <f>G821-F821</f>
        <v>82</v>
      </c>
      <c r="I821" s="3">
        <f>IF(H821&lt;=60,1,IF(H821&lt;=150,2,3))</f>
        <v>2</v>
      </c>
      <c r="J821">
        <v>55.3</v>
      </c>
      <c r="K821">
        <v>3.46</v>
      </c>
      <c r="L821">
        <v>3.23</v>
      </c>
      <c r="M821">
        <v>15</v>
      </c>
      <c r="N821">
        <f>LOG(M821/100,2)+3</f>
        <v>0.26303440583379389</v>
      </c>
      <c r="O821">
        <f>INDEX(lehmad!B$2:B$412,MATCH(klypsid!$B821,lehmad!$A$2:$A$412,0))</f>
        <v>38378</v>
      </c>
      <c r="P821">
        <f>INDEX(lehmad!D$2:D$412,MATCH(klypsid!$B821,lehmad!$A$2:$A$412,0))</f>
        <v>114</v>
      </c>
      <c r="Q821">
        <f>INDEX(lehmad!E$2:E$412,MATCH(klypsid!$B821,lehmad!$A$2:$A$412,0))</f>
        <v>0.93799999999999994</v>
      </c>
      <c r="R821" t="str">
        <f>INDEX(lehmad!F$2:F$412,MATCH(klypsid!$B821,lehmad!$A$2:$A$412,0))</f>
        <v>DYNASTY-ET</v>
      </c>
      <c r="S821">
        <f>INDEX(lehmad!H$2:H$412,MATCH(klypsid!$B821,lehmad!$A$2:$A$412,0))</f>
        <v>124</v>
      </c>
      <c r="T821">
        <f>INDEX(lehmad!K$2:K$412,MATCH(klypsid!$B821,lehmad!$A$2:$A$412,0))</f>
        <v>108</v>
      </c>
      <c r="U821" s="4">
        <f t="shared" si="24"/>
        <v>3</v>
      </c>
      <c r="V821">
        <f t="shared" si="25"/>
        <v>31</v>
      </c>
    </row>
    <row r="822" spans="1:22" x14ac:dyDescent="0.25">
      <c r="A822">
        <v>3309</v>
      </c>
      <c r="B822" t="str">
        <f>"E"&amp;A822</f>
        <v>E3309</v>
      </c>
      <c r="C822" t="s">
        <v>14</v>
      </c>
      <c r="D822">
        <v>2</v>
      </c>
      <c r="E822">
        <f>IF(D822&lt;4,D822,4)</f>
        <v>2</v>
      </c>
      <c r="F822" s="1">
        <v>39549</v>
      </c>
      <c r="G822" s="1">
        <v>39663</v>
      </c>
      <c r="H822" s="3">
        <f>G822-F822</f>
        <v>114</v>
      </c>
      <c r="I822" s="3">
        <f>IF(H822&lt;=60,1,IF(H822&lt;=150,2,3))</f>
        <v>2</v>
      </c>
      <c r="J822">
        <v>50.1</v>
      </c>
      <c r="K822">
        <v>3.55</v>
      </c>
      <c r="L822">
        <v>3.26</v>
      </c>
      <c r="M822">
        <v>64</v>
      </c>
      <c r="N822">
        <f>LOG(M822/100,2)+3</f>
        <v>2.3561438102252752</v>
      </c>
      <c r="O822">
        <f>INDEX(lehmad!B$2:B$412,MATCH(klypsid!$B822,lehmad!$A$2:$A$412,0))</f>
        <v>38378</v>
      </c>
      <c r="P822">
        <f>INDEX(lehmad!D$2:D$412,MATCH(klypsid!$B822,lehmad!$A$2:$A$412,0))</f>
        <v>114</v>
      </c>
      <c r="Q822">
        <f>INDEX(lehmad!E$2:E$412,MATCH(klypsid!$B822,lehmad!$A$2:$A$412,0))</f>
        <v>0.93799999999999994</v>
      </c>
      <c r="R822" t="str">
        <f>INDEX(lehmad!F$2:F$412,MATCH(klypsid!$B822,lehmad!$A$2:$A$412,0))</f>
        <v>DYNASTY-ET</v>
      </c>
      <c r="S822">
        <f>INDEX(lehmad!H$2:H$412,MATCH(klypsid!$B822,lehmad!$A$2:$A$412,0))</f>
        <v>124</v>
      </c>
      <c r="T822">
        <f>INDEX(lehmad!K$2:K$412,MATCH(klypsid!$B822,lehmad!$A$2:$A$412,0))</f>
        <v>108</v>
      </c>
      <c r="U822" s="4">
        <f t="shared" si="24"/>
        <v>4</v>
      </c>
      <c r="V822">
        <f t="shared" si="25"/>
        <v>32</v>
      </c>
    </row>
    <row r="823" spans="1:22" x14ac:dyDescent="0.25">
      <c r="A823">
        <v>3309</v>
      </c>
      <c r="B823" t="str">
        <f>"E"&amp;A823</f>
        <v>E3309</v>
      </c>
      <c r="C823" t="s">
        <v>14</v>
      </c>
      <c r="D823">
        <v>2</v>
      </c>
      <c r="E823">
        <f>IF(D823&lt;4,D823,4)</f>
        <v>2</v>
      </c>
      <c r="F823" s="1">
        <v>39549</v>
      </c>
      <c r="G823" s="1">
        <v>39693</v>
      </c>
      <c r="H823" s="3">
        <f>G823-F823</f>
        <v>144</v>
      </c>
      <c r="I823" s="3">
        <f>IF(H823&lt;=60,1,IF(H823&lt;=150,2,3))</f>
        <v>2</v>
      </c>
      <c r="J823">
        <v>39.4</v>
      </c>
      <c r="K823">
        <v>3.91</v>
      </c>
      <c r="L823">
        <v>3.61</v>
      </c>
      <c r="M823">
        <v>100</v>
      </c>
      <c r="N823">
        <f>LOG(M823/100,2)+3</f>
        <v>3</v>
      </c>
      <c r="O823">
        <f>INDEX(lehmad!B$2:B$412,MATCH(klypsid!$B823,lehmad!$A$2:$A$412,0))</f>
        <v>38378</v>
      </c>
      <c r="P823">
        <f>INDEX(lehmad!D$2:D$412,MATCH(klypsid!$B823,lehmad!$A$2:$A$412,0))</f>
        <v>114</v>
      </c>
      <c r="Q823">
        <f>INDEX(lehmad!E$2:E$412,MATCH(klypsid!$B823,lehmad!$A$2:$A$412,0))</f>
        <v>0.93799999999999994</v>
      </c>
      <c r="R823" t="str">
        <f>INDEX(lehmad!F$2:F$412,MATCH(klypsid!$B823,lehmad!$A$2:$A$412,0))</f>
        <v>DYNASTY-ET</v>
      </c>
      <c r="S823">
        <f>INDEX(lehmad!H$2:H$412,MATCH(klypsid!$B823,lehmad!$A$2:$A$412,0))</f>
        <v>124</v>
      </c>
      <c r="T823">
        <f>INDEX(lehmad!K$2:K$412,MATCH(klypsid!$B823,lehmad!$A$2:$A$412,0))</f>
        <v>108</v>
      </c>
      <c r="U823" s="4">
        <f t="shared" si="24"/>
        <v>5</v>
      </c>
      <c r="V823">
        <f t="shared" si="25"/>
        <v>30</v>
      </c>
    </row>
    <row r="824" spans="1:22" x14ac:dyDescent="0.25">
      <c r="A824">
        <v>3309</v>
      </c>
      <c r="B824" t="str">
        <f>"E"&amp;A824</f>
        <v>E3309</v>
      </c>
      <c r="C824" t="s">
        <v>14</v>
      </c>
      <c r="D824">
        <v>2</v>
      </c>
      <c r="E824">
        <f>IF(D824&lt;4,D824,4)</f>
        <v>2</v>
      </c>
      <c r="F824" s="1">
        <v>39549</v>
      </c>
      <c r="G824" s="1">
        <v>39722</v>
      </c>
      <c r="H824" s="3">
        <f>G824-F824</f>
        <v>173</v>
      </c>
      <c r="I824" s="3">
        <f>IF(H824&lt;=60,1,IF(H824&lt;=150,2,3))</f>
        <v>3</v>
      </c>
      <c r="J824">
        <v>41</v>
      </c>
      <c r="K824">
        <v>3.32</v>
      </c>
      <c r="L824">
        <v>3.72</v>
      </c>
      <c r="M824">
        <v>69</v>
      </c>
      <c r="N824">
        <f>LOG(M824/100,2)+3</f>
        <v>2.4646682670034443</v>
      </c>
      <c r="O824">
        <f>INDEX(lehmad!B$2:B$412,MATCH(klypsid!$B824,lehmad!$A$2:$A$412,0))</f>
        <v>38378</v>
      </c>
      <c r="P824">
        <f>INDEX(lehmad!D$2:D$412,MATCH(klypsid!$B824,lehmad!$A$2:$A$412,0))</f>
        <v>114</v>
      </c>
      <c r="Q824">
        <f>INDEX(lehmad!E$2:E$412,MATCH(klypsid!$B824,lehmad!$A$2:$A$412,0))</f>
        <v>0.93799999999999994</v>
      </c>
      <c r="R824" t="str">
        <f>INDEX(lehmad!F$2:F$412,MATCH(klypsid!$B824,lehmad!$A$2:$A$412,0))</f>
        <v>DYNASTY-ET</v>
      </c>
      <c r="S824">
        <f>INDEX(lehmad!H$2:H$412,MATCH(klypsid!$B824,lehmad!$A$2:$A$412,0))</f>
        <v>124</v>
      </c>
      <c r="T824">
        <f>INDEX(lehmad!K$2:K$412,MATCH(klypsid!$B824,lehmad!$A$2:$A$412,0))</f>
        <v>108</v>
      </c>
      <c r="U824" s="4">
        <f t="shared" si="24"/>
        <v>6</v>
      </c>
      <c r="V824">
        <f t="shared" si="25"/>
        <v>29</v>
      </c>
    </row>
    <row r="825" spans="1:22" x14ac:dyDescent="0.25">
      <c r="A825">
        <v>3309</v>
      </c>
      <c r="B825" t="str">
        <f>"E"&amp;A825</f>
        <v>E3309</v>
      </c>
      <c r="C825" t="s">
        <v>14</v>
      </c>
      <c r="D825">
        <v>2</v>
      </c>
      <c r="E825">
        <f>IF(D825&lt;4,D825,4)</f>
        <v>2</v>
      </c>
      <c r="F825" s="1">
        <v>39549</v>
      </c>
      <c r="G825" s="1">
        <v>39754</v>
      </c>
      <c r="H825" s="3">
        <f>G825-F825</f>
        <v>205</v>
      </c>
      <c r="I825" s="3">
        <f>IF(H825&lt;=60,1,IF(H825&lt;=150,2,3))</f>
        <v>3</v>
      </c>
      <c r="J825">
        <v>36</v>
      </c>
      <c r="K825">
        <v>4.32</v>
      </c>
      <c r="L825">
        <v>3.72</v>
      </c>
      <c r="M825">
        <v>78</v>
      </c>
      <c r="N825">
        <f>LOG(M825/100,2)+3</f>
        <v>2.6415460290875235</v>
      </c>
      <c r="O825">
        <f>INDEX(lehmad!B$2:B$412,MATCH(klypsid!$B825,lehmad!$A$2:$A$412,0))</f>
        <v>38378</v>
      </c>
      <c r="P825">
        <f>INDEX(lehmad!D$2:D$412,MATCH(klypsid!$B825,lehmad!$A$2:$A$412,0))</f>
        <v>114</v>
      </c>
      <c r="Q825">
        <f>INDEX(lehmad!E$2:E$412,MATCH(klypsid!$B825,lehmad!$A$2:$A$412,0))</f>
        <v>0.93799999999999994</v>
      </c>
      <c r="R825" t="str">
        <f>INDEX(lehmad!F$2:F$412,MATCH(klypsid!$B825,lehmad!$A$2:$A$412,0))</f>
        <v>DYNASTY-ET</v>
      </c>
      <c r="S825">
        <f>INDEX(lehmad!H$2:H$412,MATCH(klypsid!$B825,lehmad!$A$2:$A$412,0))</f>
        <v>124</v>
      </c>
      <c r="T825">
        <f>INDEX(lehmad!K$2:K$412,MATCH(klypsid!$B825,lehmad!$A$2:$A$412,0))</f>
        <v>108</v>
      </c>
      <c r="U825" s="4">
        <f t="shared" si="24"/>
        <v>7</v>
      </c>
      <c r="V825">
        <f t="shared" si="25"/>
        <v>32</v>
      </c>
    </row>
    <row r="826" spans="1:22" x14ac:dyDescent="0.25">
      <c r="A826">
        <v>3309</v>
      </c>
      <c r="B826" t="str">
        <f>"E"&amp;A826</f>
        <v>E3309</v>
      </c>
      <c r="C826" t="s">
        <v>14</v>
      </c>
      <c r="D826">
        <v>2</v>
      </c>
      <c r="E826">
        <f>IF(D826&lt;4,D826,4)</f>
        <v>2</v>
      </c>
      <c r="F826" s="1">
        <v>39549</v>
      </c>
      <c r="G826" s="1">
        <v>39783</v>
      </c>
      <c r="H826" s="3">
        <f>G826-F826</f>
        <v>234</v>
      </c>
      <c r="I826" s="3">
        <f>IF(H826&lt;=60,1,IF(H826&lt;=150,2,3))</f>
        <v>3</v>
      </c>
      <c r="J826">
        <v>35.799999999999997</v>
      </c>
      <c r="K826">
        <v>4.58</v>
      </c>
      <c r="L826">
        <v>3.92</v>
      </c>
      <c r="M826">
        <v>81</v>
      </c>
      <c r="N826">
        <f>LOG(M826/100,2)+3</f>
        <v>2.6959938131098999</v>
      </c>
      <c r="O826">
        <f>INDEX(lehmad!B$2:B$412,MATCH(klypsid!$B826,lehmad!$A$2:$A$412,0))</f>
        <v>38378</v>
      </c>
      <c r="P826">
        <f>INDEX(lehmad!D$2:D$412,MATCH(klypsid!$B826,lehmad!$A$2:$A$412,0))</f>
        <v>114</v>
      </c>
      <c r="Q826">
        <f>INDEX(lehmad!E$2:E$412,MATCH(klypsid!$B826,lehmad!$A$2:$A$412,0))</f>
        <v>0.93799999999999994</v>
      </c>
      <c r="R826" t="str">
        <f>INDEX(lehmad!F$2:F$412,MATCH(klypsid!$B826,lehmad!$A$2:$A$412,0))</f>
        <v>DYNASTY-ET</v>
      </c>
      <c r="S826">
        <f>INDEX(lehmad!H$2:H$412,MATCH(klypsid!$B826,lehmad!$A$2:$A$412,0))</f>
        <v>124</v>
      </c>
      <c r="T826">
        <f>INDEX(lehmad!K$2:K$412,MATCH(klypsid!$B826,lehmad!$A$2:$A$412,0))</f>
        <v>108</v>
      </c>
      <c r="U826" s="4">
        <f t="shared" si="24"/>
        <v>8</v>
      </c>
      <c r="V826">
        <f t="shared" si="25"/>
        <v>29</v>
      </c>
    </row>
    <row r="827" spans="1:22" x14ac:dyDescent="0.25">
      <c r="A827">
        <v>3309</v>
      </c>
      <c r="B827" t="str">
        <f>"E"&amp;A827</f>
        <v>E3309</v>
      </c>
      <c r="C827" t="s">
        <v>14</v>
      </c>
      <c r="D827">
        <v>2</v>
      </c>
      <c r="E827">
        <f>IF(D827&lt;4,D827,4)</f>
        <v>2</v>
      </c>
      <c r="F827" s="1">
        <v>39549</v>
      </c>
      <c r="G827" s="1">
        <v>39817</v>
      </c>
      <c r="H827" s="3">
        <f>G827-F827</f>
        <v>268</v>
      </c>
      <c r="I827" s="3">
        <f>IF(H827&lt;=60,1,IF(H827&lt;=150,2,3))</f>
        <v>3</v>
      </c>
      <c r="J827">
        <v>28.8</v>
      </c>
      <c r="K827">
        <v>4.58</v>
      </c>
      <c r="L827">
        <v>4.09</v>
      </c>
      <c r="M827">
        <v>50</v>
      </c>
      <c r="N827">
        <f>LOG(M827/100,2)+3</f>
        <v>2</v>
      </c>
      <c r="O827">
        <f>INDEX(lehmad!B$2:B$412,MATCH(klypsid!$B827,lehmad!$A$2:$A$412,0))</f>
        <v>38378</v>
      </c>
      <c r="P827">
        <f>INDEX(lehmad!D$2:D$412,MATCH(klypsid!$B827,lehmad!$A$2:$A$412,0))</f>
        <v>114</v>
      </c>
      <c r="Q827">
        <f>INDEX(lehmad!E$2:E$412,MATCH(klypsid!$B827,lehmad!$A$2:$A$412,0))</f>
        <v>0.93799999999999994</v>
      </c>
      <c r="R827" t="str">
        <f>INDEX(lehmad!F$2:F$412,MATCH(klypsid!$B827,lehmad!$A$2:$A$412,0))</f>
        <v>DYNASTY-ET</v>
      </c>
      <c r="S827">
        <f>INDEX(lehmad!H$2:H$412,MATCH(klypsid!$B827,lehmad!$A$2:$A$412,0))</f>
        <v>124</v>
      </c>
      <c r="T827">
        <f>INDEX(lehmad!K$2:K$412,MATCH(klypsid!$B827,lehmad!$A$2:$A$412,0))</f>
        <v>108</v>
      </c>
      <c r="U827" s="4">
        <f t="shared" si="24"/>
        <v>9</v>
      </c>
      <c r="V827">
        <f t="shared" si="25"/>
        <v>34</v>
      </c>
    </row>
    <row r="828" spans="1:22" x14ac:dyDescent="0.25">
      <c r="A828">
        <v>3309</v>
      </c>
      <c r="B828" t="str">
        <f>"E"&amp;A828</f>
        <v>E3309</v>
      </c>
      <c r="C828" t="s">
        <v>14</v>
      </c>
      <c r="D828">
        <v>2</v>
      </c>
      <c r="E828">
        <f>IF(D828&lt;4,D828,4)</f>
        <v>2</v>
      </c>
      <c r="F828" s="1">
        <v>39549</v>
      </c>
      <c r="G828" s="1">
        <v>39845</v>
      </c>
      <c r="H828" s="3">
        <f>G828-F828</f>
        <v>296</v>
      </c>
      <c r="I828" s="3">
        <f>IF(H828&lt;=60,1,IF(H828&lt;=150,2,3))</f>
        <v>3</v>
      </c>
      <c r="J828">
        <v>23.2</v>
      </c>
      <c r="K828">
        <v>4.3600000000000003</v>
      </c>
      <c r="L828">
        <v>4.29</v>
      </c>
      <c r="M828">
        <v>60</v>
      </c>
      <c r="N828">
        <f>LOG(M828/100,2)+3</f>
        <v>2.2630344058337939</v>
      </c>
      <c r="O828">
        <f>INDEX(lehmad!B$2:B$412,MATCH(klypsid!$B828,lehmad!$A$2:$A$412,0))</f>
        <v>38378</v>
      </c>
      <c r="P828">
        <f>INDEX(lehmad!D$2:D$412,MATCH(klypsid!$B828,lehmad!$A$2:$A$412,0))</f>
        <v>114</v>
      </c>
      <c r="Q828">
        <f>INDEX(lehmad!E$2:E$412,MATCH(klypsid!$B828,lehmad!$A$2:$A$412,0))</f>
        <v>0.93799999999999994</v>
      </c>
      <c r="R828" t="str">
        <f>INDEX(lehmad!F$2:F$412,MATCH(klypsid!$B828,lehmad!$A$2:$A$412,0))</f>
        <v>DYNASTY-ET</v>
      </c>
      <c r="S828">
        <f>INDEX(lehmad!H$2:H$412,MATCH(klypsid!$B828,lehmad!$A$2:$A$412,0))</f>
        <v>124</v>
      </c>
      <c r="T828">
        <f>INDEX(lehmad!K$2:K$412,MATCH(klypsid!$B828,lehmad!$A$2:$A$412,0))</f>
        <v>108</v>
      </c>
      <c r="U828" s="4">
        <f t="shared" si="24"/>
        <v>10</v>
      </c>
      <c r="V828">
        <f t="shared" si="25"/>
        <v>28</v>
      </c>
    </row>
    <row r="829" spans="1:22" x14ac:dyDescent="0.25">
      <c r="A829">
        <v>3309</v>
      </c>
      <c r="B829" t="str">
        <f>"E"&amp;A829</f>
        <v>E3309</v>
      </c>
      <c r="C829" t="s">
        <v>14</v>
      </c>
      <c r="D829">
        <v>2</v>
      </c>
      <c r="E829">
        <f>IF(D829&lt;4,D829,4)</f>
        <v>2</v>
      </c>
      <c r="F829" s="1">
        <v>39549</v>
      </c>
      <c r="G829" s="1">
        <v>39875</v>
      </c>
      <c r="H829" s="3">
        <f>G829-F829</f>
        <v>326</v>
      </c>
      <c r="I829" s="3">
        <f>IF(H829&lt;=60,1,IF(H829&lt;=150,2,3))</f>
        <v>3</v>
      </c>
      <c r="J829">
        <v>11.8</v>
      </c>
      <c r="K829">
        <v>5.53</v>
      </c>
      <c r="L829">
        <v>4.4000000000000004</v>
      </c>
      <c r="M829">
        <v>152</v>
      </c>
      <c r="N829">
        <f>LOG(M829/100,2)+3</f>
        <v>3.6040713236688608</v>
      </c>
      <c r="O829">
        <f>INDEX(lehmad!B$2:B$412,MATCH(klypsid!$B829,lehmad!$A$2:$A$412,0))</f>
        <v>38378</v>
      </c>
      <c r="P829">
        <f>INDEX(lehmad!D$2:D$412,MATCH(klypsid!$B829,lehmad!$A$2:$A$412,0))</f>
        <v>114</v>
      </c>
      <c r="Q829">
        <f>INDEX(lehmad!E$2:E$412,MATCH(klypsid!$B829,lehmad!$A$2:$A$412,0))</f>
        <v>0.93799999999999994</v>
      </c>
      <c r="R829" t="str">
        <f>INDEX(lehmad!F$2:F$412,MATCH(klypsid!$B829,lehmad!$A$2:$A$412,0))</f>
        <v>DYNASTY-ET</v>
      </c>
      <c r="S829">
        <f>INDEX(lehmad!H$2:H$412,MATCH(klypsid!$B829,lehmad!$A$2:$A$412,0))</f>
        <v>124</v>
      </c>
      <c r="T829">
        <f>INDEX(lehmad!K$2:K$412,MATCH(klypsid!$B829,lehmad!$A$2:$A$412,0))</f>
        <v>108</v>
      </c>
      <c r="U829" s="4">
        <f t="shared" si="24"/>
        <v>11</v>
      </c>
      <c r="V829">
        <f t="shared" si="25"/>
        <v>30</v>
      </c>
    </row>
    <row r="830" spans="1:22" x14ac:dyDescent="0.25">
      <c r="A830">
        <v>3309</v>
      </c>
      <c r="B830" t="str">
        <f>"E"&amp;A830</f>
        <v>E3309</v>
      </c>
      <c r="C830" t="s">
        <v>14</v>
      </c>
      <c r="D830">
        <v>3</v>
      </c>
      <c r="E830">
        <f>IF(D830&lt;4,D830,4)</f>
        <v>3</v>
      </c>
      <c r="F830" s="1">
        <v>39942</v>
      </c>
      <c r="G830" s="1">
        <v>39972</v>
      </c>
      <c r="H830" s="3">
        <f>G830-F830</f>
        <v>30</v>
      </c>
      <c r="I830" s="3">
        <f>IF(H830&lt;=60,1,IF(H830&lt;=150,2,3))</f>
        <v>1</v>
      </c>
      <c r="J830">
        <v>41.9</v>
      </c>
      <c r="K830">
        <v>3.68</v>
      </c>
      <c r="L830">
        <v>2.85</v>
      </c>
      <c r="M830">
        <v>29</v>
      </c>
      <c r="N830">
        <f>LOG(M830/100,2)+3</f>
        <v>1.2141248053528473</v>
      </c>
      <c r="O830">
        <f>INDEX(lehmad!B$2:B$412,MATCH(klypsid!$B830,lehmad!$A$2:$A$412,0))</f>
        <v>38378</v>
      </c>
      <c r="P830">
        <f>INDEX(lehmad!D$2:D$412,MATCH(klypsid!$B830,lehmad!$A$2:$A$412,0))</f>
        <v>114</v>
      </c>
      <c r="Q830">
        <f>INDEX(lehmad!E$2:E$412,MATCH(klypsid!$B830,lehmad!$A$2:$A$412,0))</f>
        <v>0.93799999999999994</v>
      </c>
      <c r="R830" t="str">
        <f>INDEX(lehmad!F$2:F$412,MATCH(klypsid!$B830,lehmad!$A$2:$A$412,0))</f>
        <v>DYNASTY-ET</v>
      </c>
      <c r="S830">
        <f>INDEX(lehmad!H$2:H$412,MATCH(klypsid!$B830,lehmad!$A$2:$A$412,0))</f>
        <v>124</v>
      </c>
      <c r="T830">
        <f>INDEX(lehmad!K$2:K$412,MATCH(klypsid!$B830,lehmad!$A$2:$A$412,0))</f>
        <v>108</v>
      </c>
      <c r="U830" s="4">
        <f t="shared" si="24"/>
        <v>1</v>
      </c>
      <c r="V830">
        <f t="shared" si="25"/>
        <v>30</v>
      </c>
    </row>
    <row r="831" spans="1:22" x14ac:dyDescent="0.25">
      <c r="A831">
        <v>3309</v>
      </c>
      <c r="B831" t="str">
        <f>"E"&amp;A831</f>
        <v>E3309</v>
      </c>
      <c r="C831" t="s">
        <v>14</v>
      </c>
      <c r="D831">
        <v>3</v>
      </c>
      <c r="E831">
        <f>IF(D831&lt;4,D831,4)</f>
        <v>3</v>
      </c>
      <c r="F831" s="1">
        <v>39942</v>
      </c>
      <c r="G831" s="1">
        <v>40007</v>
      </c>
      <c r="H831" s="3">
        <f>G831-F831</f>
        <v>65</v>
      </c>
      <c r="I831" s="3">
        <f>IF(H831&lt;=60,1,IF(H831&lt;=150,2,3))</f>
        <v>2</v>
      </c>
      <c r="J831">
        <v>36</v>
      </c>
      <c r="K831">
        <v>3.35</v>
      </c>
      <c r="L831">
        <v>3.26</v>
      </c>
      <c r="M831">
        <v>466</v>
      </c>
      <c r="N831">
        <f>LOG(M831/100,2)+3</f>
        <v>5.2203299548795563</v>
      </c>
      <c r="O831">
        <f>INDEX(lehmad!B$2:B$412,MATCH(klypsid!$B831,lehmad!$A$2:$A$412,0))</f>
        <v>38378</v>
      </c>
      <c r="P831">
        <f>INDEX(lehmad!D$2:D$412,MATCH(klypsid!$B831,lehmad!$A$2:$A$412,0))</f>
        <v>114</v>
      </c>
      <c r="Q831">
        <f>INDEX(lehmad!E$2:E$412,MATCH(klypsid!$B831,lehmad!$A$2:$A$412,0))</f>
        <v>0.93799999999999994</v>
      </c>
      <c r="R831" t="str">
        <f>INDEX(lehmad!F$2:F$412,MATCH(klypsid!$B831,lehmad!$A$2:$A$412,0))</f>
        <v>DYNASTY-ET</v>
      </c>
      <c r="S831">
        <f>INDEX(lehmad!H$2:H$412,MATCH(klypsid!$B831,lehmad!$A$2:$A$412,0))</f>
        <v>124</v>
      </c>
      <c r="T831">
        <f>INDEX(lehmad!K$2:K$412,MATCH(klypsid!$B831,lehmad!$A$2:$A$412,0))</f>
        <v>108</v>
      </c>
      <c r="U831" s="4">
        <f t="shared" si="24"/>
        <v>2</v>
      </c>
      <c r="V831">
        <f t="shared" si="25"/>
        <v>35</v>
      </c>
    </row>
    <row r="832" spans="1:22" x14ac:dyDescent="0.25">
      <c r="A832">
        <v>3309</v>
      </c>
      <c r="B832" t="str">
        <f>"E"&amp;A832</f>
        <v>E3309</v>
      </c>
      <c r="C832" t="s">
        <v>14</v>
      </c>
      <c r="D832">
        <v>3</v>
      </c>
      <c r="E832">
        <f>IF(D832&lt;4,D832,4)</f>
        <v>3</v>
      </c>
      <c r="F832" s="1">
        <v>39942</v>
      </c>
      <c r="G832" s="1">
        <v>40037</v>
      </c>
      <c r="H832" s="3">
        <f>G832-F832</f>
        <v>95</v>
      </c>
      <c r="I832" s="3">
        <f>IF(H832&lt;=60,1,IF(H832&lt;=150,2,3))</f>
        <v>2</v>
      </c>
      <c r="J832">
        <v>40.5</v>
      </c>
      <c r="K832">
        <v>3.89</v>
      </c>
      <c r="L832">
        <v>3.31</v>
      </c>
      <c r="M832">
        <v>23</v>
      </c>
      <c r="N832">
        <f>LOG(M832/100,2)+3</f>
        <v>0.87970576628228825</v>
      </c>
      <c r="O832">
        <f>INDEX(lehmad!B$2:B$412,MATCH(klypsid!$B832,lehmad!$A$2:$A$412,0))</f>
        <v>38378</v>
      </c>
      <c r="P832">
        <f>INDEX(lehmad!D$2:D$412,MATCH(klypsid!$B832,lehmad!$A$2:$A$412,0))</f>
        <v>114</v>
      </c>
      <c r="Q832">
        <f>INDEX(lehmad!E$2:E$412,MATCH(klypsid!$B832,lehmad!$A$2:$A$412,0))</f>
        <v>0.93799999999999994</v>
      </c>
      <c r="R832" t="str">
        <f>INDEX(lehmad!F$2:F$412,MATCH(klypsid!$B832,lehmad!$A$2:$A$412,0))</f>
        <v>DYNASTY-ET</v>
      </c>
      <c r="S832">
        <f>INDEX(lehmad!H$2:H$412,MATCH(klypsid!$B832,lehmad!$A$2:$A$412,0))</f>
        <v>124</v>
      </c>
      <c r="T832">
        <f>INDEX(lehmad!K$2:K$412,MATCH(klypsid!$B832,lehmad!$A$2:$A$412,0))</f>
        <v>108</v>
      </c>
      <c r="U832" s="4">
        <f t="shared" si="24"/>
        <v>3</v>
      </c>
      <c r="V832">
        <f t="shared" si="25"/>
        <v>30</v>
      </c>
    </row>
    <row r="833" spans="1:22" x14ac:dyDescent="0.25">
      <c r="A833">
        <v>3309</v>
      </c>
      <c r="B833" t="str">
        <f>"E"&amp;A833</f>
        <v>E3309</v>
      </c>
      <c r="C833" t="s">
        <v>14</v>
      </c>
      <c r="D833">
        <v>3</v>
      </c>
      <c r="E833">
        <f>IF(D833&lt;4,D833,4)</f>
        <v>3</v>
      </c>
      <c r="F833" s="1">
        <v>39942</v>
      </c>
      <c r="G833" s="1">
        <v>40066</v>
      </c>
      <c r="H833" s="3">
        <f>G833-F833</f>
        <v>124</v>
      </c>
      <c r="I833" s="3">
        <f>IF(H833&lt;=60,1,IF(H833&lt;=150,2,3))</f>
        <v>2</v>
      </c>
      <c r="J833">
        <v>45.3</v>
      </c>
      <c r="K833">
        <v>3.38</v>
      </c>
      <c r="L833">
        <v>3.42</v>
      </c>
      <c r="M833">
        <v>22</v>
      </c>
      <c r="N833">
        <f>LOG(M833/100,2)+3</f>
        <v>0.8155754288625725</v>
      </c>
      <c r="O833">
        <f>INDEX(lehmad!B$2:B$412,MATCH(klypsid!$B833,lehmad!$A$2:$A$412,0))</f>
        <v>38378</v>
      </c>
      <c r="P833">
        <f>INDEX(lehmad!D$2:D$412,MATCH(klypsid!$B833,lehmad!$A$2:$A$412,0))</f>
        <v>114</v>
      </c>
      <c r="Q833">
        <f>INDEX(lehmad!E$2:E$412,MATCH(klypsid!$B833,lehmad!$A$2:$A$412,0))</f>
        <v>0.93799999999999994</v>
      </c>
      <c r="R833" t="str">
        <f>INDEX(lehmad!F$2:F$412,MATCH(klypsid!$B833,lehmad!$A$2:$A$412,0))</f>
        <v>DYNASTY-ET</v>
      </c>
      <c r="S833">
        <f>INDEX(lehmad!H$2:H$412,MATCH(klypsid!$B833,lehmad!$A$2:$A$412,0))</f>
        <v>124</v>
      </c>
      <c r="T833">
        <f>INDEX(lehmad!K$2:K$412,MATCH(klypsid!$B833,lehmad!$A$2:$A$412,0))</f>
        <v>108</v>
      </c>
      <c r="U833" s="4">
        <f t="shared" si="24"/>
        <v>4</v>
      </c>
      <c r="V833">
        <f t="shared" si="25"/>
        <v>29</v>
      </c>
    </row>
    <row r="834" spans="1:22" x14ac:dyDescent="0.25">
      <c r="A834">
        <v>3309</v>
      </c>
      <c r="B834" t="str">
        <f>"E"&amp;A834</f>
        <v>E3309</v>
      </c>
      <c r="C834" t="s">
        <v>14</v>
      </c>
      <c r="D834">
        <v>3</v>
      </c>
      <c r="E834">
        <f>IF(D834&lt;4,D834,4)</f>
        <v>3</v>
      </c>
      <c r="F834" s="1">
        <v>39942</v>
      </c>
      <c r="G834" s="1">
        <v>40094</v>
      </c>
      <c r="H834" s="3">
        <f>G834-F834</f>
        <v>152</v>
      </c>
      <c r="I834" s="3">
        <f>IF(H834&lt;=60,1,IF(H834&lt;=150,2,3))</f>
        <v>3</v>
      </c>
      <c r="J834">
        <v>36.4</v>
      </c>
      <c r="K834">
        <v>3.46</v>
      </c>
      <c r="L834">
        <v>3.73</v>
      </c>
      <c r="M834">
        <v>27</v>
      </c>
      <c r="N834">
        <f>LOG(M834/100,2)+3</f>
        <v>1.1110313123887439</v>
      </c>
      <c r="O834">
        <f>INDEX(lehmad!B$2:B$412,MATCH(klypsid!$B834,lehmad!$A$2:$A$412,0))</f>
        <v>38378</v>
      </c>
      <c r="P834">
        <f>INDEX(lehmad!D$2:D$412,MATCH(klypsid!$B834,lehmad!$A$2:$A$412,0))</f>
        <v>114</v>
      </c>
      <c r="Q834">
        <f>INDEX(lehmad!E$2:E$412,MATCH(klypsid!$B834,lehmad!$A$2:$A$412,0))</f>
        <v>0.93799999999999994</v>
      </c>
      <c r="R834" t="str">
        <f>INDEX(lehmad!F$2:F$412,MATCH(klypsid!$B834,lehmad!$A$2:$A$412,0))</f>
        <v>DYNASTY-ET</v>
      </c>
      <c r="S834">
        <f>INDEX(lehmad!H$2:H$412,MATCH(klypsid!$B834,lehmad!$A$2:$A$412,0))</f>
        <v>124</v>
      </c>
      <c r="T834">
        <f>INDEX(lehmad!K$2:K$412,MATCH(klypsid!$B834,lehmad!$A$2:$A$412,0))</f>
        <v>108</v>
      </c>
      <c r="U834" s="4">
        <f t="shared" si="24"/>
        <v>5</v>
      </c>
      <c r="V834">
        <f t="shared" si="25"/>
        <v>28</v>
      </c>
    </row>
    <row r="835" spans="1:22" x14ac:dyDescent="0.25">
      <c r="A835">
        <v>3309</v>
      </c>
      <c r="B835" t="str">
        <f>"E"&amp;A835</f>
        <v>E3309</v>
      </c>
      <c r="C835" t="s">
        <v>14</v>
      </c>
      <c r="D835">
        <v>3</v>
      </c>
      <c r="E835">
        <f>IF(D835&lt;4,D835,4)</f>
        <v>3</v>
      </c>
      <c r="F835" s="1">
        <v>39942</v>
      </c>
      <c r="G835" s="1">
        <v>40125</v>
      </c>
      <c r="H835" s="3">
        <f>G835-F835</f>
        <v>183</v>
      </c>
      <c r="I835" s="3">
        <f>IF(H835&lt;=60,1,IF(H835&lt;=150,2,3))</f>
        <v>3</v>
      </c>
      <c r="J835">
        <v>50.5</v>
      </c>
      <c r="K835">
        <v>3.83</v>
      </c>
      <c r="L835">
        <v>3.74</v>
      </c>
      <c r="M835">
        <v>36</v>
      </c>
      <c r="N835">
        <f>LOG(M835/100,2)+3</f>
        <v>1.5260688116675876</v>
      </c>
      <c r="O835">
        <f>INDEX(lehmad!B$2:B$412,MATCH(klypsid!$B835,lehmad!$A$2:$A$412,0))</f>
        <v>38378</v>
      </c>
      <c r="P835">
        <f>INDEX(lehmad!D$2:D$412,MATCH(klypsid!$B835,lehmad!$A$2:$A$412,0))</f>
        <v>114</v>
      </c>
      <c r="Q835">
        <f>INDEX(lehmad!E$2:E$412,MATCH(klypsid!$B835,lehmad!$A$2:$A$412,0))</f>
        <v>0.93799999999999994</v>
      </c>
      <c r="R835" t="str">
        <f>INDEX(lehmad!F$2:F$412,MATCH(klypsid!$B835,lehmad!$A$2:$A$412,0))</f>
        <v>DYNASTY-ET</v>
      </c>
      <c r="S835">
        <f>INDEX(lehmad!H$2:H$412,MATCH(klypsid!$B835,lehmad!$A$2:$A$412,0))</f>
        <v>124</v>
      </c>
      <c r="T835">
        <f>INDEX(lehmad!K$2:K$412,MATCH(klypsid!$B835,lehmad!$A$2:$A$412,0))</f>
        <v>108</v>
      </c>
      <c r="U835" s="4">
        <f t="shared" ref="U835:U898" si="26">IF(AND(A835=A834,D835=D834),U834+1,1)</f>
        <v>6</v>
      </c>
      <c r="V835">
        <f t="shared" ref="V835:V898" si="27">IF(AND(A835=A834,D835=D834),G835-G834,G835-F835)</f>
        <v>31</v>
      </c>
    </row>
    <row r="836" spans="1:22" x14ac:dyDescent="0.25">
      <c r="A836">
        <v>3309</v>
      </c>
      <c r="B836" t="str">
        <f>"E"&amp;A836</f>
        <v>E3309</v>
      </c>
      <c r="C836" t="s">
        <v>14</v>
      </c>
      <c r="D836">
        <v>3</v>
      </c>
      <c r="E836">
        <f>IF(D836&lt;4,D836,4)</f>
        <v>3</v>
      </c>
      <c r="F836" s="1">
        <v>39942</v>
      </c>
      <c r="G836" s="1">
        <v>40153</v>
      </c>
      <c r="H836" s="3">
        <f>G836-F836</f>
        <v>211</v>
      </c>
      <c r="I836" s="3">
        <f>IF(H836&lt;=60,1,IF(H836&lt;=150,2,3))</f>
        <v>3</v>
      </c>
      <c r="J836">
        <v>35.5</v>
      </c>
      <c r="K836">
        <v>4.5599999999999996</v>
      </c>
      <c r="L836">
        <v>3.79</v>
      </c>
      <c r="M836">
        <v>27</v>
      </c>
      <c r="N836">
        <f>LOG(M836/100,2)+3</f>
        <v>1.1110313123887439</v>
      </c>
      <c r="O836">
        <f>INDEX(lehmad!B$2:B$412,MATCH(klypsid!$B836,lehmad!$A$2:$A$412,0))</f>
        <v>38378</v>
      </c>
      <c r="P836">
        <f>INDEX(lehmad!D$2:D$412,MATCH(klypsid!$B836,lehmad!$A$2:$A$412,0))</f>
        <v>114</v>
      </c>
      <c r="Q836">
        <f>INDEX(lehmad!E$2:E$412,MATCH(klypsid!$B836,lehmad!$A$2:$A$412,0))</f>
        <v>0.93799999999999994</v>
      </c>
      <c r="R836" t="str">
        <f>INDEX(lehmad!F$2:F$412,MATCH(klypsid!$B836,lehmad!$A$2:$A$412,0))</f>
        <v>DYNASTY-ET</v>
      </c>
      <c r="S836">
        <f>INDEX(lehmad!H$2:H$412,MATCH(klypsid!$B836,lehmad!$A$2:$A$412,0))</f>
        <v>124</v>
      </c>
      <c r="T836">
        <f>INDEX(lehmad!K$2:K$412,MATCH(klypsid!$B836,lehmad!$A$2:$A$412,0))</f>
        <v>108</v>
      </c>
      <c r="U836" s="4">
        <f t="shared" si="26"/>
        <v>7</v>
      </c>
      <c r="V836">
        <f t="shared" si="27"/>
        <v>28</v>
      </c>
    </row>
    <row r="837" spans="1:22" x14ac:dyDescent="0.25">
      <c r="A837">
        <v>3309</v>
      </c>
      <c r="B837" t="str">
        <f>"E"&amp;A837</f>
        <v>E3309</v>
      </c>
      <c r="C837" t="s">
        <v>14</v>
      </c>
      <c r="D837">
        <v>3</v>
      </c>
      <c r="E837">
        <f>IF(D837&lt;4,D837,4)</f>
        <v>3</v>
      </c>
      <c r="F837" s="1">
        <v>39942</v>
      </c>
      <c r="G837" s="1">
        <v>40186</v>
      </c>
      <c r="H837" s="3">
        <f>G837-F837</f>
        <v>244</v>
      </c>
      <c r="I837" s="3">
        <f>IF(H837&lt;=60,1,IF(H837&lt;=150,2,3))</f>
        <v>3</v>
      </c>
      <c r="J837">
        <v>23.6</v>
      </c>
      <c r="K837">
        <v>4.51</v>
      </c>
      <c r="L837">
        <v>4.16</v>
      </c>
      <c r="M837">
        <v>70</v>
      </c>
      <c r="N837">
        <f>LOG(M837/100,2)+3</f>
        <v>2.4854268271702415</v>
      </c>
      <c r="O837">
        <f>INDEX(lehmad!B$2:B$412,MATCH(klypsid!$B837,lehmad!$A$2:$A$412,0))</f>
        <v>38378</v>
      </c>
      <c r="P837">
        <f>INDEX(lehmad!D$2:D$412,MATCH(klypsid!$B837,lehmad!$A$2:$A$412,0))</f>
        <v>114</v>
      </c>
      <c r="Q837">
        <f>INDEX(lehmad!E$2:E$412,MATCH(klypsid!$B837,lehmad!$A$2:$A$412,0))</f>
        <v>0.93799999999999994</v>
      </c>
      <c r="R837" t="str">
        <f>INDEX(lehmad!F$2:F$412,MATCH(klypsid!$B837,lehmad!$A$2:$A$412,0))</f>
        <v>DYNASTY-ET</v>
      </c>
      <c r="S837">
        <f>INDEX(lehmad!H$2:H$412,MATCH(klypsid!$B837,lehmad!$A$2:$A$412,0))</f>
        <v>124</v>
      </c>
      <c r="T837">
        <f>INDEX(lehmad!K$2:K$412,MATCH(klypsid!$B837,lehmad!$A$2:$A$412,0))</f>
        <v>108</v>
      </c>
      <c r="U837" s="4">
        <f t="shared" si="26"/>
        <v>8</v>
      </c>
      <c r="V837">
        <f t="shared" si="27"/>
        <v>33</v>
      </c>
    </row>
    <row r="838" spans="1:22" x14ac:dyDescent="0.25">
      <c r="A838">
        <v>3309</v>
      </c>
      <c r="B838" t="str">
        <f>"E"&amp;A838</f>
        <v>E3309</v>
      </c>
      <c r="C838" t="s">
        <v>14</v>
      </c>
      <c r="D838">
        <v>3</v>
      </c>
      <c r="E838">
        <f>IF(D838&lt;4,D838,4)</f>
        <v>3</v>
      </c>
      <c r="F838" s="1">
        <v>39942</v>
      </c>
      <c r="G838" s="1">
        <v>40214</v>
      </c>
      <c r="H838" s="3">
        <f>G838-F838</f>
        <v>272</v>
      </c>
      <c r="I838" s="3">
        <f>IF(H838&lt;=60,1,IF(H838&lt;=150,2,3))</f>
        <v>3</v>
      </c>
      <c r="J838">
        <v>15</v>
      </c>
      <c r="K838">
        <v>4.78</v>
      </c>
      <c r="L838">
        <v>4.49</v>
      </c>
      <c r="M838">
        <v>193</v>
      </c>
      <c r="N838">
        <f>LOG(M838/100,2)+3</f>
        <v>3.9486008474933558</v>
      </c>
      <c r="O838">
        <f>INDEX(lehmad!B$2:B$412,MATCH(klypsid!$B838,lehmad!$A$2:$A$412,0))</f>
        <v>38378</v>
      </c>
      <c r="P838">
        <f>INDEX(lehmad!D$2:D$412,MATCH(klypsid!$B838,lehmad!$A$2:$A$412,0))</f>
        <v>114</v>
      </c>
      <c r="Q838">
        <f>INDEX(lehmad!E$2:E$412,MATCH(klypsid!$B838,lehmad!$A$2:$A$412,0))</f>
        <v>0.93799999999999994</v>
      </c>
      <c r="R838" t="str">
        <f>INDEX(lehmad!F$2:F$412,MATCH(klypsid!$B838,lehmad!$A$2:$A$412,0))</f>
        <v>DYNASTY-ET</v>
      </c>
      <c r="S838">
        <f>INDEX(lehmad!H$2:H$412,MATCH(klypsid!$B838,lehmad!$A$2:$A$412,0))</f>
        <v>124</v>
      </c>
      <c r="T838">
        <f>INDEX(lehmad!K$2:K$412,MATCH(klypsid!$B838,lehmad!$A$2:$A$412,0))</f>
        <v>108</v>
      </c>
      <c r="U838" s="4">
        <f t="shared" si="26"/>
        <v>9</v>
      </c>
      <c r="V838">
        <f t="shared" si="27"/>
        <v>28</v>
      </c>
    </row>
    <row r="839" spans="1:22" x14ac:dyDescent="0.25">
      <c r="A839">
        <v>3309</v>
      </c>
      <c r="B839" t="str">
        <f>"E"&amp;A839</f>
        <v>E3309</v>
      </c>
      <c r="C839" t="s">
        <v>14</v>
      </c>
      <c r="D839">
        <v>4</v>
      </c>
      <c r="E839">
        <f>IF(D839&lt;4,D839,4)</f>
        <v>4</v>
      </c>
      <c r="F839" s="1">
        <v>40294</v>
      </c>
      <c r="G839" s="1">
        <v>40304</v>
      </c>
      <c r="H839" s="3">
        <f>G839-F839</f>
        <v>10</v>
      </c>
      <c r="I839" s="3">
        <f>IF(H839&lt;=60,1,IF(H839&lt;=150,2,3))</f>
        <v>1</v>
      </c>
      <c r="J839">
        <v>39.799999999999997</v>
      </c>
      <c r="K839">
        <v>5.0199999999999996</v>
      </c>
      <c r="L839">
        <v>3.43</v>
      </c>
      <c r="M839">
        <v>66</v>
      </c>
      <c r="N839">
        <f>LOG(M839/100,2)+3</f>
        <v>2.400537929583729</v>
      </c>
      <c r="O839">
        <f>INDEX(lehmad!B$2:B$412,MATCH(klypsid!$B839,lehmad!$A$2:$A$412,0))</f>
        <v>38378</v>
      </c>
      <c r="P839">
        <f>INDEX(lehmad!D$2:D$412,MATCH(klypsid!$B839,lehmad!$A$2:$A$412,0))</f>
        <v>114</v>
      </c>
      <c r="Q839">
        <f>INDEX(lehmad!E$2:E$412,MATCH(klypsid!$B839,lehmad!$A$2:$A$412,0))</f>
        <v>0.93799999999999994</v>
      </c>
      <c r="R839" t="str">
        <f>INDEX(lehmad!F$2:F$412,MATCH(klypsid!$B839,lehmad!$A$2:$A$412,0))</f>
        <v>DYNASTY-ET</v>
      </c>
      <c r="S839">
        <f>INDEX(lehmad!H$2:H$412,MATCH(klypsid!$B839,lehmad!$A$2:$A$412,0))</f>
        <v>124</v>
      </c>
      <c r="T839">
        <f>INDEX(lehmad!K$2:K$412,MATCH(klypsid!$B839,lehmad!$A$2:$A$412,0))</f>
        <v>108</v>
      </c>
      <c r="U839" s="4">
        <f t="shared" si="26"/>
        <v>1</v>
      </c>
      <c r="V839">
        <f t="shared" si="27"/>
        <v>10</v>
      </c>
    </row>
    <row r="840" spans="1:22" x14ac:dyDescent="0.25">
      <c r="A840">
        <v>3309</v>
      </c>
      <c r="B840" t="str">
        <f>"E"&amp;A840</f>
        <v>E3309</v>
      </c>
      <c r="C840" t="s">
        <v>14</v>
      </c>
      <c r="D840">
        <v>4</v>
      </c>
      <c r="E840">
        <f>IF(D840&lt;4,D840,4)</f>
        <v>4</v>
      </c>
      <c r="F840" s="1">
        <v>40294</v>
      </c>
      <c r="G840" s="1">
        <v>40336</v>
      </c>
      <c r="H840" s="3">
        <f>G840-F840</f>
        <v>42</v>
      </c>
      <c r="I840" s="3">
        <f>IF(H840&lt;=60,1,IF(H840&lt;=150,2,3))</f>
        <v>1</v>
      </c>
      <c r="J840">
        <v>49.9</v>
      </c>
      <c r="K840">
        <v>6.87</v>
      </c>
      <c r="L840">
        <v>2.61</v>
      </c>
      <c r="M840">
        <v>40</v>
      </c>
      <c r="N840">
        <f>LOG(M840/100,2)+3</f>
        <v>1.6780719051126378</v>
      </c>
      <c r="O840">
        <f>INDEX(lehmad!B$2:B$412,MATCH(klypsid!$B840,lehmad!$A$2:$A$412,0))</f>
        <v>38378</v>
      </c>
      <c r="P840">
        <f>INDEX(lehmad!D$2:D$412,MATCH(klypsid!$B840,lehmad!$A$2:$A$412,0))</f>
        <v>114</v>
      </c>
      <c r="Q840">
        <f>INDEX(lehmad!E$2:E$412,MATCH(klypsid!$B840,lehmad!$A$2:$A$412,0))</f>
        <v>0.93799999999999994</v>
      </c>
      <c r="R840" t="str">
        <f>INDEX(lehmad!F$2:F$412,MATCH(klypsid!$B840,lehmad!$A$2:$A$412,0))</f>
        <v>DYNASTY-ET</v>
      </c>
      <c r="S840">
        <f>INDEX(lehmad!H$2:H$412,MATCH(klypsid!$B840,lehmad!$A$2:$A$412,0))</f>
        <v>124</v>
      </c>
      <c r="T840">
        <f>INDEX(lehmad!K$2:K$412,MATCH(klypsid!$B840,lehmad!$A$2:$A$412,0))</f>
        <v>108</v>
      </c>
      <c r="U840" s="4">
        <f t="shared" si="26"/>
        <v>2</v>
      </c>
      <c r="V840">
        <f t="shared" si="27"/>
        <v>32</v>
      </c>
    </row>
    <row r="841" spans="1:22" x14ac:dyDescent="0.25">
      <c r="A841">
        <v>3309</v>
      </c>
      <c r="B841" t="str">
        <f>"E"&amp;A841</f>
        <v>E3309</v>
      </c>
      <c r="C841" t="s">
        <v>14</v>
      </c>
      <c r="D841">
        <v>4</v>
      </c>
      <c r="E841">
        <f>IF(D841&lt;4,D841,4)</f>
        <v>4</v>
      </c>
      <c r="F841" s="1">
        <v>40294</v>
      </c>
      <c r="G841" s="1">
        <v>40371</v>
      </c>
      <c r="H841" s="3">
        <f>G841-F841</f>
        <v>77</v>
      </c>
      <c r="I841" s="3">
        <f>IF(H841&lt;=60,1,IF(H841&lt;=150,2,3))</f>
        <v>2</v>
      </c>
      <c r="J841">
        <v>41.2</v>
      </c>
      <c r="K841">
        <v>3.92</v>
      </c>
      <c r="L841">
        <v>2.77</v>
      </c>
      <c r="M841">
        <v>8</v>
      </c>
      <c r="N841">
        <f>LOG(M841/100,2)+3</f>
        <v>-0.64385618977472525</v>
      </c>
      <c r="O841">
        <f>INDEX(lehmad!B$2:B$412,MATCH(klypsid!$B841,lehmad!$A$2:$A$412,0))</f>
        <v>38378</v>
      </c>
      <c r="P841">
        <f>INDEX(lehmad!D$2:D$412,MATCH(klypsid!$B841,lehmad!$A$2:$A$412,0))</f>
        <v>114</v>
      </c>
      <c r="Q841">
        <f>INDEX(lehmad!E$2:E$412,MATCH(klypsid!$B841,lehmad!$A$2:$A$412,0))</f>
        <v>0.93799999999999994</v>
      </c>
      <c r="R841" t="str">
        <f>INDEX(lehmad!F$2:F$412,MATCH(klypsid!$B841,lehmad!$A$2:$A$412,0))</f>
        <v>DYNASTY-ET</v>
      </c>
      <c r="S841">
        <f>INDEX(lehmad!H$2:H$412,MATCH(klypsid!$B841,lehmad!$A$2:$A$412,0))</f>
        <v>124</v>
      </c>
      <c r="T841">
        <f>INDEX(lehmad!K$2:K$412,MATCH(klypsid!$B841,lehmad!$A$2:$A$412,0))</f>
        <v>108</v>
      </c>
      <c r="U841" s="4">
        <f t="shared" si="26"/>
        <v>3</v>
      </c>
      <c r="V841">
        <f t="shared" si="27"/>
        <v>35</v>
      </c>
    </row>
    <row r="842" spans="1:22" x14ac:dyDescent="0.25">
      <c r="A842">
        <v>3309</v>
      </c>
      <c r="B842" t="str">
        <f>"E"&amp;A842</f>
        <v>E3309</v>
      </c>
      <c r="C842" t="s">
        <v>14</v>
      </c>
      <c r="D842">
        <v>4</v>
      </c>
      <c r="E842">
        <f>IF(D842&lt;4,D842,4)</f>
        <v>4</v>
      </c>
      <c r="F842" s="1">
        <v>40294</v>
      </c>
      <c r="G842" s="1">
        <v>40396</v>
      </c>
      <c r="H842" s="3">
        <f>G842-F842</f>
        <v>102</v>
      </c>
      <c r="I842" s="3">
        <f>IF(H842&lt;=60,1,IF(H842&lt;=150,2,3))</f>
        <v>2</v>
      </c>
      <c r="J842">
        <v>44.2</v>
      </c>
      <c r="K842">
        <v>3.36</v>
      </c>
      <c r="L842">
        <v>2.99</v>
      </c>
      <c r="M842">
        <v>14</v>
      </c>
      <c r="N842">
        <f>LOG(M842/100,2)+3</f>
        <v>0.16349873228287937</v>
      </c>
      <c r="O842">
        <f>INDEX(lehmad!B$2:B$412,MATCH(klypsid!$B842,lehmad!$A$2:$A$412,0))</f>
        <v>38378</v>
      </c>
      <c r="P842">
        <f>INDEX(lehmad!D$2:D$412,MATCH(klypsid!$B842,lehmad!$A$2:$A$412,0))</f>
        <v>114</v>
      </c>
      <c r="Q842">
        <f>INDEX(lehmad!E$2:E$412,MATCH(klypsid!$B842,lehmad!$A$2:$A$412,0))</f>
        <v>0.93799999999999994</v>
      </c>
      <c r="R842" t="str">
        <f>INDEX(lehmad!F$2:F$412,MATCH(klypsid!$B842,lehmad!$A$2:$A$412,0))</f>
        <v>DYNASTY-ET</v>
      </c>
      <c r="S842">
        <f>INDEX(lehmad!H$2:H$412,MATCH(klypsid!$B842,lehmad!$A$2:$A$412,0))</f>
        <v>124</v>
      </c>
      <c r="T842">
        <f>INDEX(lehmad!K$2:K$412,MATCH(klypsid!$B842,lehmad!$A$2:$A$412,0))</f>
        <v>108</v>
      </c>
      <c r="U842" s="4">
        <f t="shared" si="26"/>
        <v>4</v>
      </c>
      <c r="V842">
        <f t="shared" si="27"/>
        <v>25</v>
      </c>
    </row>
    <row r="843" spans="1:22" x14ac:dyDescent="0.25">
      <c r="A843">
        <v>3309</v>
      </c>
      <c r="B843" t="str">
        <f>"E"&amp;A843</f>
        <v>E3309</v>
      </c>
      <c r="C843" t="s">
        <v>14</v>
      </c>
      <c r="D843">
        <v>4</v>
      </c>
      <c r="E843">
        <f>IF(D843&lt;4,D843,4)</f>
        <v>4</v>
      </c>
      <c r="F843" s="1">
        <v>40294</v>
      </c>
      <c r="G843" s="1">
        <v>40434</v>
      </c>
      <c r="H843" s="3">
        <f>G843-F843</f>
        <v>140</v>
      </c>
      <c r="I843" s="3">
        <f>IF(H843&lt;=60,1,IF(H843&lt;=150,2,3))</f>
        <v>2</v>
      </c>
      <c r="J843">
        <v>48.5</v>
      </c>
      <c r="K843">
        <v>4.12</v>
      </c>
      <c r="L843">
        <v>3.37</v>
      </c>
      <c r="M843">
        <v>16</v>
      </c>
      <c r="N843">
        <f>LOG(M843/100,2)+3</f>
        <v>0.35614381022527519</v>
      </c>
      <c r="O843">
        <f>INDEX(lehmad!B$2:B$412,MATCH(klypsid!$B843,lehmad!$A$2:$A$412,0))</f>
        <v>38378</v>
      </c>
      <c r="P843">
        <f>INDEX(lehmad!D$2:D$412,MATCH(klypsid!$B843,lehmad!$A$2:$A$412,0))</f>
        <v>114</v>
      </c>
      <c r="Q843">
        <f>INDEX(lehmad!E$2:E$412,MATCH(klypsid!$B843,lehmad!$A$2:$A$412,0))</f>
        <v>0.93799999999999994</v>
      </c>
      <c r="R843" t="str">
        <f>INDEX(lehmad!F$2:F$412,MATCH(klypsid!$B843,lehmad!$A$2:$A$412,0))</f>
        <v>DYNASTY-ET</v>
      </c>
      <c r="S843">
        <f>INDEX(lehmad!H$2:H$412,MATCH(klypsid!$B843,lehmad!$A$2:$A$412,0))</f>
        <v>124</v>
      </c>
      <c r="T843">
        <f>INDEX(lehmad!K$2:K$412,MATCH(klypsid!$B843,lehmad!$A$2:$A$412,0))</f>
        <v>108</v>
      </c>
      <c r="U843" s="4">
        <f t="shared" si="26"/>
        <v>5</v>
      </c>
      <c r="V843">
        <f t="shared" si="27"/>
        <v>38</v>
      </c>
    </row>
    <row r="844" spans="1:22" x14ac:dyDescent="0.25">
      <c r="A844">
        <v>3309</v>
      </c>
      <c r="B844" t="str">
        <f>"E"&amp;A844</f>
        <v>E3309</v>
      </c>
      <c r="C844" t="s">
        <v>14</v>
      </c>
      <c r="D844">
        <v>4</v>
      </c>
      <c r="E844">
        <f>IF(D844&lt;4,D844,4)</f>
        <v>4</v>
      </c>
      <c r="F844" s="1">
        <v>40294</v>
      </c>
      <c r="G844" s="1">
        <v>40462</v>
      </c>
      <c r="H844" s="3">
        <f>G844-F844</f>
        <v>168</v>
      </c>
      <c r="I844" s="3">
        <f>IF(H844&lt;=60,1,IF(H844&lt;=150,2,3))</f>
        <v>3</v>
      </c>
      <c r="J844">
        <v>31</v>
      </c>
      <c r="K844">
        <v>4.5999999999999996</v>
      </c>
      <c r="L844">
        <v>3.79</v>
      </c>
      <c r="M844">
        <v>24</v>
      </c>
      <c r="N844">
        <f>LOG(M844/100,2)+3</f>
        <v>0.94110631094643127</v>
      </c>
      <c r="O844">
        <f>INDEX(lehmad!B$2:B$412,MATCH(klypsid!$B844,lehmad!$A$2:$A$412,0))</f>
        <v>38378</v>
      </c>
      <c r="P844">
        <f>INDEX(lehmad!D$2:D$412,MATCH(klypsid!$B844,lehmad!$A$2:$A$412,0))</f>
        <v>114</v>
      </c>
      <c r="Q844">
        <f>INDEX(lehmad!E$2:E$412,MATCH(klypsid!$B844,lehmad!$A$2:$A$412,0))</f>
        <v>0.93799999999999994</v>
      </c>
      <c r="R844" t="str">
        <f>INDEX(lehmad!F$2:F$412,MATCH(klypsid!$B844,lehmad!$A$2:$A$412,0))</f>
        <v>DYNASTY-ET</v>
      </c>
      <c r="S844">
        <f>INDEX(lehmad!H$2:H$412,MATCH(klypsid!$B844,lehmad!$A$2:$A$412,0))</f>
        <v>124</v>
      </c>
      <c r="T844">
        <f>INDEX(lehmad!K$2:K$412,MATCH(klypsid!$B844,lehmad!$A$2:$A$412,0))</f>
        <v>108</v>
      </c>
      <c r="U844" s="4">
        <f t="shared" si="26"/>
        <v>6</v>
      </c>
      <c r="V844">
        <f t="shared" si="27"/>
        <v>28</v>
      </c>
    </row>
    <row r="845" spans="1:22" x14ac:dyDescent="0.25">
      <c r="A845">
        <v>3309</v>
      </c>
      <c r="B845" t="str">
        <f>"E"&amp;A845</f>
        <v>E3309</v>
      </c>
      <c r="C845" t="s">
        <v>14</v>
      </c>
      <c r="D845">
        <v>4</v>
      </c>
      <c r="E845">
        <f>IF(D845&lt;4,D845,4)</f>
        <v>4</v>
      </c>
      <c r="F845" s="1">
        <v>40294</v>
      </c>
      <c r="G845" s="1">
        <v>40493</v>
      </c>
      <c r="H845" s="3">
        <f>G845-F845</f>
        <v>199</v>
      </c>
      <c r="I845" s="3">
        <f>IF(H845&lt;=60,1,IF(H845&lt;=150,2,3))</f>
        <v>3</v>
      </c>
      <c r="J845">
        <v>30.1</v>
      </c>
      <c r="K845">
        <v>5.03</v>
      </c>
      <c r="L845">
        <v>3.76</v>
      </c>
      <c r="M845">
        <v>9</v>
      </c>
      <c r="N845">
        <f>LOG(M845/100,2)+3</f>
        <v>-0.47393118833241266</v>
      </c>
      <c r="O845">
        <f>INDEX(lehmad!B$2:B$412,MATCH(klypsid!$B845,lehmad!$A$2:$A$412,0))</f>
        <v>38378</v>
      </c>
      <c r="P845">
        <f>INDEX(lehmad!D$2:D$412,MATCH(klypsid!$B845,lehmad!$A$2:$A$412,0))</f>
        <v>114</v>
      </c>
      <c r="Q845">
        <f>INDEX(lehmad!E$2:E$412,MATCH(klypsid!$B845,lehmad!$A$2:$A$412,0))</f>
        <v>0.93799999999999994</v>
      </c>
      <c r="R845" t="str">
        <f>INDEX(lehmad!F$2:F$412,MATCH(klypsid!$B845,lehmad!$A$2:$A$412,0))</f>
        <v>DYNASTY-ET</v>
      </c>
      <c r="S845">
        <f>INDEX(lehmad!H$2:H$412,MATCH(klypsid!$B845,lehmad!$A$2:$A$412,0))</f>
        <v>124</v>
      </c>
      <c r="T845">
        <f>INDEX(lehmad!K$2:K$412,MATCH(klypsid!$B845,lehmad!$A$2:$A$412,0))</f>
        <v>108</v>
      </c>
      <c r="U845" s="4">
        <f t="shared" si="26"/>
        <v>7</v>
      </c>
      <c r="V845">
        <f t="shared" si="27"/>
        <v>31</v>
      </c>
    </row>
    <row r="846" spans="1:22" x14ac:dyDescent="0.25">
      <c r="A846">
        <v>3309</v>
      </c>
      <c r="B846" t="str">
        <f>"E"&amp;A846</f>
        <v>E3309</v>
      </c>
      <c r="C846" t="s">
        <v>14</v>
      </c>
      <c r="D846">
        <v>4</v>
      </c>
      <c r="E846">
        <f>IF(D846&lt;4,D846,4)</f>
        <v>4</v>
      </c>
      <c r="F846" s="1">
        <v>40294</v>
      </c>
      <c r="G846" s="1">
        <v>40521</v>
      </c>
      <c r="H846" s="3">
        <f>G846-F846</f>
        <v>227</v>
      </c>
      <c r="I846" s="3">
        <f>IF(H846&lt;=60,1,IF(H846&lt;=150,2,3))</f>
        <v>3</v>
      </c>
      <c r="J846">
        <v>28.6</v>
      </c>
      <c r="K846">
        <v>4.92</v>
      </c>
      <c r="L846">
        <v>3.85</v>
      </c>
      <c r="M846">
        <v>42</v>
      </c>
      <c r="N846">
        <f>LOG(M846/100,2)+3</f>
        <v>1.7484612330040357</v>
      </c>
      <c r="O846">
        <f>INDEX(lehmad!B$2:B$412,MATCH(klypsid!$B846,lehmad!$A$2:$A$412,0))</f>
        <v>38378</v>
      </c>
      <c r="P846">
        <f>INDEX(lehmad!D$2:D$412,MATCH(klypsid!$B846,lehmad!$A$2:$A$412,0))</f>
        <v>114</v>
      </c>
      <c r="Q846">
        <f>INDEX(lehmad!E$2:E$412,MATCH(klypsid!$B846,lehmad!$A$2:$A$412,0))</f>
        <v>0.93799999999999994</v>
      </c>
      <c r="R846" t="str">
        <f>INDEX(lehmad!F$2:F$412,MATCH(klypsid!$B846,lehmad!$A$2:$A$412,0))</f>
        <v>DYNASTY-ET</v>
      </c>
      <c r="S846">
        <f>INDEX(lehmad!H$2:H$412,MATCH(klypsid!$B846,lehmad!$A$2:$A$412,0))</f>
        <v>124</v>
      </c>
      <c r="T846">
        <f>INDEX(lehmad!K$2:K$412,MATCH(klypsid!$B846,lehmad!$A$2:$A$412,0))</f>
        <v>108</v>
      </c>
      <c r="U846" s="4">
        <f t="shared" si="26"/>
        <v>8</v>
      </c>
      <c r="V846">
        <f t="shared" si="27"/>
        <v>28</v>
      </c>
    </row>
    <row r="847" spans="1:22" x14ac:dyDescent="0.25">
      <c r="A847">
        <v>3309</v>
      </c>
      <c r="B847" t="str">
        <f>"E"&amp;A847</f>
        <v>E3309</v>
      </c>
      <c r="C847" t="s">
        <v>14</v>
      </c>
      <c r="D847">
        <v>4</v>
      </c>
      <c r="E847">
        <f>IF(D847&lt;4,D847,4)</f>
        <v>4</v>
      </c>
      <c r="F847" s="1">
        <v>40294</v>
      </c>
      <c r="G847" s="1">
        <v>40556</v>
      </c>
      <c r="H847" s="3">
        <f>G847-F847</f>
        <v>262</v>
      </c>
      <c r="I847" s="3">
        <f>IF(H847&lt;=60,1,IF(H847&lt;=150,2,3))</f>
        <v>3</v>
      </c>
      <c r="J847">
        <v>26.1</v>
      </c>
      <c r="K847">
        <v>6.07</v>
      </c>
      <c r="L847">
        <v>3.95</v>
      </c>
      <c r="M847">
        <v>109</v>
      </c>
      <c r="N847">
        <f>LOG(M847/100,2)+3</f>
        <v>3.1243281350022016</v>
      </c>
      <c r="O847">
        <f>INDEX(lehmad!B$2:B$412,MATCH(klypsid!$B847,lehmad!$A$2:$A$412,0))</f>
        <v>38378</v>
      </c>
      <c r="P847">
        <f>INDEX(lehmad!D$2:D$412,MATCH(klypsid!$B847,lehmad!$A$2:$A$412,0))</f>
        <v>114</v>
      </c>
      <c r="Q847">
        <f>INDEX(lehmad!E$2:E$412,MATCH(klypsid!$B847,lehmad!$A$2:$A$412,0))</f>
        <v>0.93799999999999994</v>
      </c>
      <c r="R847" t="str">
        <f>INDEX(lehmad!F$2:F$412,MATCH(klypsid!$B847,lehmad!$A$2:$A$412,0))</f>
        <v>DYNASTY-ET</v>
      </c>
      <c r="S847">
        <f>INDEX(lehmad!H$2:H$412,MATCH(klypsid!$B847,lehmad!$A$2:$A$412,0))</f>
        <v>124</v>
      </c>
      <c r="T847">
        <f>INDEX(lehmad!K$2:K$412,MATCH(klypsid!$B847,lehmad!$A$2:$A$412,0))</f>
        <v>108</v>
      </c>
      <c r="U847" s="4">
        <f t="shared" si="26"/>
        <v>9</v>
      </c>
      <c r="V847">
        <f t="shared" si="27"/>
        <v>35</v>
      </c>
    </row>
    <row r="848" spans="1:22" x14ac:dyDescent="0.25">
      <c r="A848">
        <v>3310</v>
      </c>
      <c r="B848" t="str">
        <f>"E"&amp;A848</f>
        <v>E3310</v>
      </c>
      <c r="C848" t="s">
        <v>34</v>
      </c>
      <c r="D848">
        <v>1</v>
      </c>
      <c r="E848">
        <f>IF(D848&lt;4,D848,4)</f>
        <v>1</v>
      </c>
      <c r="F848" s="1">
        <v>39084</v>
      </c>
      <c r="G848" s="1">
        <v>39114</v>
      </c>
      <c r="H848" s="3">
        <f>G848-F848</f>
        <v>30</v>
      </c>
      <c r="I848" s="3">
        <f>IF(H848&lt;=60,1,IF(H848&lt;=150,2,3))</f>
        <v>1</v>
      </c>
      <c r="J848">
        <v>31.1</v>
      </c>
      <c r="K848">
        <v>3.55</v>
      </c>
      <c r="L848">
        <v>2.89</v>
      </c>
      <c r="M848">
        <v>39</v>
      </c>
      <c r="N848">
        <f>LOG(M848/100,2)+3</f>
        <v>1.6415460290875237</v>
      </c>
      <c r="O848">
        <f>INDEX(lehmad!B$2:B$412,MATCH(klypsid!$B848,lehmad!$A$2:$A$412,0))</f>
        <v>38378</v>
      </c>
      <c r="P848">
        <f>INDEX(lehmad!D$2:D$412,MATCH(klypsid!$B848,lehmad!$A$2:$A$412,0))</f>
        <v>109</v>
      </c>
      <c r="Q848">
        <f>INDEX(lehmad!E$2:E$412,MATCH(klypsid!$B848,lehmad!$A$2:$A$412,0))</f>
        <v>0.877</v>
      </c>
      <c r="R848" t="str">
        <f>INDEX(lehmad!F$2:F$412,MATCH(klypsid!$B848,lehmad!$A$2:$A$412,0))</f>
        <v>DYNASTY-ET</v>
      </c>
      <c r="S848">
        <f>INDEX(lehmad!H$2:H$412,MATCH(klypsid!$B848,lehmad!$A$2:$A$412,0))</f>
        <v>124</v>
      </c>
      <c r="T848">
        <f>INDEX(lehmad!K$2:K$412,MATCH(klypsid!$B848,lehmad!$A$2:$A$412,0))</f>
        <v>108</v>
      </c>
      <c r="U848" s="4">
        <f t="shared" si="26"/>
        <v>1</v>
      </c>
      <c r="V848">
        <f t="shared" si="27"/>
        <v>30</v>
      </c>
    </row>
    <row r="849" spans="1:22" x14ac:dyDescent="0.25">
      <c r="A849">
        <v>3310</v>
      </c>
      <c r="B849" t="str">
        <f>"E"&amp;A849</f>
        <v>E3310</v>
      </c>
      <c r="C849" t="s">
        <v>34</v>
      </c>
      <c r="D849">
        <v>1</v>
      </c>
      <c r="E849">
        <f>IF(D849&lt;4,D849,4)</f>
        <v>1</v>
      </c>
      <c r="F849" s="1">
        <v>39084</v>
      </c>
      <c r="G849" s="1">
        <v>39142</v>
      </c>
      <c r="H849" s="3">
        <f>G849-F849</f>
        <v>58</v>
      </c>
      <c r="I849" s="3">
        <f>IF(H849&lt;=60,1,IF(H849&lt;=150,2,3))</f>
        <v>1</v>
      </c>
      <c r="J849">
        <v>45.1</v>
      </c>
      <c r="K849">
        <v>2.94</v>
      </c>
      <c r="L849">
        <v>2.78</v>
      </c>
      <c r="M849">
        <v>25</v>
      </c>
      <c r="N849">
        <f>LOG(M849/100,2)+3</f>
        <v>1</v>
      </c>
      <c r="O849">
        <f>INDEX(lehmad!B$2:B$412,MATCH(klypsid!$B849,lehmad!$A$2:$A$412,0))</f>
        <v>38378</v>
      </c>
      <c r="P849">
        <f>INDEX(lehmad!D$2:D$412,MATCH(klypsid!$B849,lehmad!$A$2:$A$412,0))</f>
        <v>109</v>
      </c>
      <c r="Q849">
        <f>INDEX(lehmad!E$2:E$412,MATCH(klypsid!$B849,lehmad!$A$2:$A$412,0))</f>
        <v>0.877</v>
      </c>
      <c r="R849" t="str">
        <f>INDEX(lehmad!F$2:F$412,MATCH(klypsid!$B849,lehmad!$A$2:$A$412,0))</f>
        <v>DYNASTY-ET</v>
      </c>
      <c r="S849">
        <f>INDEX(lehmad!H$2:H$412,MATCH(klypsid!$B849,lehmad!$A$2:$A$412,0))</f>
        <v>124</v>
      </c>
      <c r="T849">
        <f>INDEX(lehmad!K$2:K$412,MATCH(klypsid!$B849,lehmad!$A$2:$A$412,0))</f>
        <v>108</v>
      </c>
      <c r="U849" s="4">
        <f t="shared" si="26"/>
        <v>2</v>
      </c>
      <c r="V849">
        <f t="shared" si="27"/>
        <v>28</v>
      </c>
    </row>
    <row r="850" spans="1:22" x14ac:dyDescent="0.25">
      <c r="A850">
        <v>3310</v>
      </c>
      <c r="B850" t="str">
        <f>"E"&amp;A850</f>
        <v>E3310</v>
      </c>
      <c r="C850" t="s">
        <v>34</v>
      </c>
      <c r="D850">
        <v>1</v>
      </c>
      <c r="E850">
        <f>IF(D850&lt;4,D850,4)</f>
        <v>1</v>
      </c>
      <c r="F850" s="1">
        <v>39084</v>
      </c>
      <c r="G850" s="1">
        <v>39173</v>
      </c>
      <c r="H850" s="3">
        <f>G850-F850</f>
        <v>89</v>
      </c>
      <c r="I850" s="3">
        <f>IF(H850&lt;=60,1,IF(H850&lt;=150,2,3))</f>
        <v>2</v>
      </c>
      <c r="J850">
        <v>45.9</v>
      </c>
      <c r="K850">
        <v>3.19</v>
      </c>
      <c r="L850">
        <v>2.91</v>
      </c>
      <c r="M850">
        <v>21</v>
      </c>
      <c r="N850">
        <f>LOG(M850/100,2)+3</f>
        <v>0.74846123300403544</v>
      </c>
      <c r="O850">
        <f>INDEX(lehmad!B$2:B$412,MATCH(klypsid!$B850,lehmad!$A$2:$A$412,0))</f>
        <v>38378</v>
      </c>
      <c r="P850">
        <f>INDEX(lehmad!D$2:D$412,MATCH(klypsid!$B850,lehmad!$A$2:$A$412,0))</f>
        <v>109</v>
      </c>
      <c r="Q850">
        <f>INDEX(lehmad!E$2:E$412,MATCH(klypsid!$B850,lehmad!$A$2:$A$412,0))</f>
        <v>0.877</v>
      </c>
      <c r="R850" t="str">
        <f>INDEX(lehmad!F$2:F$412,MATCH(klypsid!$B850,lehmad!$A$2:$A$412,0))</f>
        <v>DYNASTY-ET</v>
      </c>
      <c r="S850">
        <f>INDEX(lehmad!H$2:H$412,MATCH(klypsid!$B850,lehmad!$A$2:$A$412,0))</f>
        <v>124</v>
      </c>
      <c r="T850">
        <f>INDEX(lehmad!K$2:K$412,MATCH(klypsid!$B850,lehmad!$A$2:$A$412,0))</f>
        <v>108</v>
      </c>
      <c r="U850" s="4">
        <f t="shared" si="26"/>
        <v>3</v>
      </c>
      <c r="V850">
        <f t="shared" si="27"/>
        <v>31</v>
      </c>
    </row>
    <row r="851" spans="1:22" x14ac:dyDescent="0.25">
      <c r="A851">
        <v>3310</v>
      </c>
      <c r="B851" t="str">
        <f>"E"&amp;A851</f>
        <v>E3310</v>
      </c>
      <c r="C851" t="s">
        <v>34</v>
      </c>
      <c r="D851">
        <v>1</v>
      </c>
      <c r="E851">
        <f>IF(D851&lt;4,D851,4)</f>
        <v>1</v>
      </c>
      <c r="F851" s="1">
        <v>39084</v>
      </c>
      <c r="G851" s="1">
        <v>39204</v>
      </c>
      <c r="H851" s="3">
        <f>G851-F851</f>
        <v>120</v>
      </c>
      <c r="I851" s="3">
        <f>IF(H851&lt;=60,1,IF(H851&lt;=150,2,3))</f>
        <v>2</v>
      </c>
      <c r="J851">
        <v>44.5</v>
      </c>
      <c r="K851">
        <v>3.06</v>
      </c>
      <c r="L851">
        <v>3.15</v>
      </c>
      <c r="M851">
        <v>33</v>
      </c>
      <c r="N851">
        <f>LOG(M851/100,2)+3</f>
        <v>1.4005379295837288</v>
      </c>
      <c r="O851">
        <f>INDEX(lehmad!B$2:B$412,MATCH(klypsid!$B851,lehmad!$A$2:$A$412,0))</f>
        <v>38378</v>
      </c>
      <c r="P851">
        <f>INDEX(lehmad!D$2:D$412,MATCH(klypsid!$B851,lehmad!$A$2:$A$412,0))</f>
        <v>109</v>
      </c>
      <c r="Q851">
        <f>INDEX(lehmad!E$2:E$412,MATCH(klypsid!$B851,lehmad!$A$2:$A$412,0))</f>
        <v>0.877</v>
      </c>
      <c r="R851" t="str">
        <f>INDEX(lehmad!F$2:F$412,MATCH(klypsid!$B851,lehmad!$A$2:$A$412,0))</f>
        <v>DYNASTY-ET</v>
      </c>
      <c r="S851">
        <f>INDEX(lehmad!H$2:H$412,MATCH(klypsid!$B851,lehmad!$A$2:$A$412,0))</f>
        <v>124</v>
      </c>
      <c r="T851">
        <f>INDEX(lehmad!K$2:K$412,MATCH(klypsid!$B851,lehmad!$A$2:$A$412,0))</f>
        <v>108</v>
      </c>
      <c r="U851" s="4">
        <f t="shared" si="26"/>
        <v>4</v>
      </c>
      <c r="V851">
        <f t="shared" si="27"/>
        <v>31</v>
      </c>
    </row>
    <row r="852" spans="1:22" x14ac:dyDescent="0.25">
      <c r="A852">
        <v>3310</v>
      </c>
      <c r="B852" t="str">
        <f>"E"&amp;A852</f>
        <v>E3310</v>
      </c>
      <c r="C852" t="s">
        <v>34</v>
      </c>
      <c r="D852">
        <v>1</v>
      </c>
      <c r="E852">
        <f>IF(D852&lt;4,D852,4)</f>
        <v>1</v>
      </c>
      <c r="F852" s="1">
        <v>39084</v>
      </c>
      <c r="G852" s="1">
        <v>39236</v>
      </c>
      <c r="H852" s="3">
        <f>G852-F852</f>
        <v>152</v>
      </c>
      <c r="I852" s="3">
        <f>IF(H852&lt;=60,1,IF(H852&lt;=150,2,3))</f>
        <v>3</v>
      </c>
      <c r="J852">
        <v>33</v>
      </c>
      <c r="K852">
        <v>2.3199999999999998</v>
      </c>
      <c r="L852">
        <v>3.25</v>
      </c>
      <c r="M852">
        <v>57</v>
      </c>
      <c r="N852">
        <f>LOG(M852/100,2)+3</f>
        <v>2.1890338243900169</v>
      </c>
      <c r="O852">
        <f>INDEX(lehmad!B$2:B$412,MATCH(klypsid!$B852,lehmad!$A$2:$A$412,0))</f>
        <v>38378</v>
      </c>
      <c r="P852">
        <f>INDEX(lehmad!D$2:D$412,MATCH(klypsid!$B852,lehmad!$A$2:$A$412,0))</f>
        <v>109</v>
      </c>
      <c r="Q852">
        <f>INDEX(lehmad!E$2:E$412,MATCH(klypsid!$B852,lehmad!$A$2:$A$412,0))</f>
        <v>0.877</v>
      </c>
      <c r="R852" t="str">
        <f>INDEX(lehmad!F$2:F$412,MATCH(klypsid!$B852,lehmad!$A$2:$A$412,0))</f>
        <v>DYNASTY-ET</v>
      </c>
      <c r="S852">
        <f>INDEX(lehmad!H$2:H$412,MATCH(klypsid!$B852,lehmad!$A$2:$A$412,0))</f>
        <v>124</v>
      </c>
      <c r="T852">
        <f>INDEX(lehmad!K$2:K$412,MATCH(klypsid!$B852,lehmad!$A$2:$A$412,0))</f>
        <v>108</v>
      </c>
      <c r="U852" s="4">
        <f t="shared" si="26"/>
        <v>5</v>
      </c>
      <c r="V852">
        <f t="shared" si="27"/>
        <v>32</v>
      </c>
    </row>
    <row r="853" spans="1:22" x14ac:dyDescent="0.25">
      <c r="A853">
        <v>3310</v>
      </c>
      <c r="B853" t="str">
        <f>"E"&amp;A853</f>
        <v>E3310</v>
      </c>
      <c r="C853" t="s">
        <v>34</v>
      </c>
      <c r="D853">
        <v>1</v>
      </c>
      <c r="E853">
        <f>IF(D853&lt;4,D853,4)</f>
        <v>1</v>
      </c>
      <c r="F853" s="1">
        <v>39084</v>
      </c>
      <c r="G853" s="1">
        <v>39266</v>
      </c>
      <c r="H853" s="3">
        <f>G853-F853</f>
        <v>182</v>
      </c>
      <c r="I853" s="3">
        <f>IF(H853&lt;=60,1,IF(H853&lt;=150,2,3))</f>
        <v>3</v>
      </c>
      <c r="J853">
        <v>40.799999999999997</v>
      </c>
      <c r="K853">
        <v>2.61</v>
      </c>
      <c r="L853">
        <v>3.3</v>
      </c>
      <c r="M853">
        <v>23</v>
      </c>
      <c r="N853">
        <f>LOG(M853/100,2)+3</f>
        <v>0.87970576628228825</v>
      </c>
      <c r="O853">
        <f>INDEX(lehmad!B$2:B$412,MATCH(klypsid!$B853,lehmad!$A$2:$A$412,0))</f>
        <v>38378</v>
      </c>
      <c r="P853">
        <f>INDEX(lehmad!D$2:D$412,MATCH(klypsid!$B853,lehmad!$A$2:$A$412,0))</f>
        <v>109</v>
      </c>
      <c r="Q853">
        <f>INDEX(lehmad!E$2:E$412,MATCH(klypsid!$B853,lehmad!$A$2:$A$412,0))</f>
        <v>0.877</v>
      </c>
      <c r="R853" t="str">
        <f>INDEX(lehmad!F$2:F$412,MATCH(klypsid!$B853,lehmad!$A$2:$A$412,0))</f>
        <v>DYNASTY-ET</v>
      </c>
      <c r="S853">
        <f>INDEX(lehmad!H$2:H$412,MATCH(klypsid!$B853,lehmad!$A$2:$A$412,0))</f>
        <v>124</v>
      </c>
      <c r="T853">
        <f>INDEX(lehmad!K$2:K$412,MATCH(klypsid!$B853,lehmad!$A$2:$A$412,0))</f>
        <v>108</v>
      </c>
      <c r="U853" s="4">
        <f t="shared" si="26"/>
        <v>6</v>
      </c>
      <c r="V853">
        <f t="shared" si="27"/>
        <v>30</v>
      </c>
    </row>
    <row r="854" spans="1:22" x14ac:dyDescent="0.25">
      <c r="A854">
        <v>3310</v>
      </c>
      <c r="B854" t="str">
        <f>"E"&amp;A854</f>
        <v>E3310</v>
      </c>
      <c r="C854" t="s">
        <v>34</v>
      </c>
      <c r="D854">
        <v>1</v>
      </c>
      <c r="E854">
        <f>IF(D854&lt;4,D854,4)</f>
        <v>1</v>
      </c>
      <c r="F854" s="1">
        <v>39084</v>
      </c>
      <c r="G854" s="1">
        <v>39295</v>
      </c>
      <c r="H854" s="3">
        <f>G854-F854</f>
        <v>211</v>
      </c>
      <c r="I854" s="3">
        <f>IF(H854&lt;=60,1,IF(H854&lt;=150,2,3))</f>
        <v>3</v>
      </c>
      <c r="J854">
        <v>31.1</v>
      </c>
      <c r="K854">
        <v>2.17</v>
      </c>
      <c r="L854">
        <v>3.87</v>
      </c>
      <c r="M854">
        <v>54</v>
      </c>
      <c r="N854">
        <f>LOG(M854/100,2)+3</f>
        <v>2.1110313123887439</v>
      </c>
      <c r="O854">
        <f>INDEX(lehmad!B$2:B$412,MATCH(klypsid!$B854,lehmad!$A$2:$A$412,0))</f>
        <v>38378</v>
      </c>
      <c r="P854">
        <f>INDEX(lehmad!D$2:D$412,MATCH(klypsid!$B854,lehmad!$A$2:$A$412,0))</f>
        <v>109</v>
      </c>
      <c r="Q854">
        <f>INDEX(lehmad!E$2:E$412,MATCH(klypsid!$B854,lehmad!$A$2:$A$412,0))</f>
        <v>0.877</v>
      </c>
      <c r="R854" t="str">
        <f>INDEX(lehmad!F$2:F$412,MATCH(klypsid!$B854,lehmad!$A$2:$A$412,0))</f>
        <v>DYNASTY-ET</v>
      </c>
      <c r="S854">
        <f>INDEX(lehmad!H$2:H$412,MATCH(klypsid!$B854,lehmad!$A$2:$A$412,0))</f>
        <v>124</v>
      </c>
      <c r="T854">
        <f>INDEX(lehmad!K$2:K$412,MATCH(klypsid!$B854,lehmad!$A$2:$A$412,0))</f>
        <v>108</v>
      </c>
      <c r="U854" s="4">
        <f t="shared" si="26"/>
        <v>7</v>
      </c>
      <c r="V854">
        <f t="shared" si="27"/>
        <v>29</v>
      </c>
    </row>
    <row r="855" spans="1:22" x14ac:dyDescent="0.25">
      <c r="A855">
        <v>3310</v>
      </c>
      <c r="B855" t="str">
        <f>"E"&amp;A855</f>
        <v>E3310</v>
      </c>
      <c r="C855" t="s">
        <v>34</v>
      </c>
      <c r="D855">
        <v>1</v>
      </c>
      <c r="E855">
        <f>IF(D855&lt;4,D855,4)</f>
        <v>1</v>
      </c>
      <c r="F855" s="1">
        <v>39084</v>
      </c>
      <c r="G855" s="1">
        <v>39328</v>
      </c>
      <c r="H855" s="3">
        <f>G855-F855</f>
        <v>244</v>
      </c>
      <c r="I855" s="3">
        <f>IF(H855&lt;=60,1,IF(H855&lt;=150,2,3))</f>
        <v>3</v>
      </c>
      <c r="J855">
        <v>32.799999999999997</v>
      </c>
      <c r="K855">
        <v>2.2799999999999998</v>
      </c>
      <c r="L855">
        <v>3.73</v>
      </c>
      <c r="M855">
        <v>103</v>
      </c>
      <c r="N855">
        <f>LOG(M855/100,2)+3</f>
        <v>3.0426443374084937</v>
      </c>
      <c r="O855">
        <f>INDEX(lehmad!B$2:B$412,MATCH(klypsid!$B855,lehmad!$A$2:$A$412,0))</f>
        <v>38378</v>
      </c>
      <c r="P855">
        <f>INDEX(lehmad!D$2:D$412,MATCH(klypsid!$B855,lehmad!$A$2:$A$412,0))</f>
        <v>109</v>
      </c>
      <c r="Q855">
        <f>INDEX(lehmad!E$2:E$412,MATCH(klypsid!$B855,lehmad!$A$2:$A$412,0))</f>
        <v>0.877</v>
      </c>
      <c r="R855" t="str">
        <f>INDEX(lehmad!F$2:F$412,MATCH(klypsid!$B855,lehmad!$A$2:$A$412,0))</f>
        <v>DYNASTY-ET</v>
      </c>
      <c r="S855">
        <f>INDEX(lehmad!H$2:H$412,MATCH(klypsid!$B855,lehmad!$A$2:$A$412,0))</f>
        <v>124</v>
      </c>
      <c r="T855">
        <f>INDEX(lehmad!K$2:K$412,MATCH(klypsid!$B855,lehmad!$A$2:$A$412,0))</f>
        <v>108</v>
      </c>
      <c r="U855" s="4">
        <f t="shared" si="26"/>
        <v>8</v>
      </c>
      <c r="V855">
        <f t="shared" si="27"/>
        <v>33</v>
      </c>
    </row>
    <row r="856" spans="1:22" x14ac:dyDescent="0.25">
      <c r="A856">
        <v>3310</v>
      </c>
      <c r="B856" t="str">
        <f>"E"&amp;A856</f>
        <v>E3310</v>
      </c>
      <c r="C856" t="s">
        <v>34</v>
      </c>
      <c r="D856">
        <v>1</v>
      </c>
      <c r="E856">
        <f>IF(D856&lt;4,D856,4)</f>
        <v>1</v>
      </c>
      <c r="F856" s="1">
        <v>39084</v>
      </c>
      <c r="G856" s="1">
        <v>39356</v>
      </c>
      <c r="H856" s="3">
        <f>G856-F856</f>
        <v>272</v>
      </c>
      <c r="I856" s="3">
        <f>IF(H856&lt;=60,1,IF(H856&lt;=150,2,3))</f>
        <v>3</v>
      </c>
      <c r="J856">
        <v>34.6</v>
      </c>
      <c r="K856">
        <v>3.2</v>
      </c>
      <c r="L856">
        <v>3.57</v>
      </c>
      <c r="M856">
        <v>36</v>
      </c>
      <c r="N856">
        <f>LOG(M856/100,2)+3</f>
        <v>1.5260688116675876</v>
      </c>
      <c r="O856">
        <f>INDEX(lehmad!B$2:B$412,MATCH(klypsid!$B856,lehmad!$A$2:$A$412,0))</f>
        <v>38378</v>
      </c>
      <c r="P856">
        <f>INDEX(lehmad!D$2:D$412,MATCH(klypsid!$B856,lehmad!$A$2:$A$412,0))</f>
        <v>109</v>
      </c>
      <c r="Q856">
        <f>INDEX(lehmad!E$2:E$412,MATCH(klypsid!$B856,lehmad!$A$2:$A$412,0))</f>
        <v>0.877</v>
      </c>
      <c r="R856" t="str">
        <f>INDEX(lehmad!F$2:F$412,MATCH(klypsid!$B856,lehmad!$A$2:$A$412,0))</f>
        <v>DYNASTY-ET</v>
      </c>
      <c r="S856">
        <f>INDEX(lehmad!H$2:H$412,MATCH(klypsid!$B856,lehmad!$A$2:$A$412,0))</f>
        <v>124</v>
      </c>
      <c r="T856">
        <f>INDEX(lehmad!K$2:K$412,MATCH(klypsid!$B856,lehmad!$A$2:$A$412,0))</f>
        <v>108</v>
      </c>
      <c r="U856" s="4">
        <f t="shared" si="26"/>
        <v>9</v>
      </c>
      <c r="V856">
        <f t="shared" si="27"/>
        <v>28</v>
      </c>
    </row>
    <row r="857" spans="1:22" x14ac:dyDescent="0.25">
      <c r="A857">
        <v>3310</v>
      </c>
      <c r="B857" t="str">
        <f>"E"&amp;A857</f>
        <v>E3310</v>
      </c>
      <c r="C857" t="s">
        <v>34</v>
      </c>
      <c r="D857">
        <v>1</v>
      </c>
      <c r="E857">
        <f>IF(D857&lt;4,D857,4)</f>
        <v>1</v>
      </c>
      <c r="F857" s="1">
        <v>39084</v>
      </c>
      <c r="G857" s="1">
        <v>39387</v>
      </c>
      <c r="H857" s="3">
        <f>G857-F857</f>
        <v>303</v>
      </c>
      <c r="I857" s="3">
        <f>IF(H857&lt;=60,1,IF(H857&lt;=150,2,3))</f>
        <v>3</v>
      </c>
      <c r="J857">
        <v>30.8</v>
      </c>
      <c r="K857">
        <v>3.81</v>
      </c>
      <c r="L857">
        <v>3.2</v>
      </c>
      <c r="M857">
        <v>21</v>
      </c>
      <c r="N857">
        <f>LOG(M857/100,2)+3</f>
        <v>0.74846123300403544</v>
      </c>
      <c r="O857">
        <f>INDEX(lehmad!B$2:B$412,MATCH(klypsid!$B857,lehmad!$A$2:$A$412,0))</f>
        <v>38378</v>
      </c>
      <c r="P857">
        <f>INDEX(lehmad!D$2:D$412,MATCH(klypsid!$B857,lehmad!$A$2:$A$412,0))</f>
        <v>109</v>
      </c>
      <c r="Q857">
        <f>INDEX(lehmad!E$2:E$412,MATCH(klypsid!$B857,lehmad!$A$2:$A$412,0))</f>
        <v>0.877</v>
      </c>
      <c r="R857" t="str">
        <f>INDEX(lehmad!F$2:F$412,MATCH(klypsid!$B857,lehmad!$A$2:$A$412,0))</f>
        <v>DYNASTY-ET</v>
      </c>
      <c r="S857">
        <f>INDEX(lehmad!H$2:H$412,MATCH(klypsid!$B857,lehmad!$A$2:$A$412,0))</f>
        <v>124</v>
      </c>
      <c r="T857">
        <f>INDEX(lehmad!K$2:K$412,MATCH(klypsid!$B857,lehmad!$A$2:$A$412,0))</f>
        <v>108</v>
      </c>
      <c r="U857" s="4">
        <f t="shared" si="26"/>
        <v>10</v>
      </c>
      <c r="V857">
        <f t="shared" si="27"/>
        <v>31</v>
      </c>
    </row>
    <row r="858" spans="1:22" x14ac:dyDescent="0.25">
      <c r="A858">
        <v>3310</v>
      </c>
      <c r="B858" t="str">
        <f>"E"&amp;A858</f>
        <v>E3310</v>
      </c>
      <c r="C858" t="s">
        <v>34</v>
      </c>
      <c r="D858">
        <v>2</v>
      </c>
      <c r="E858">
        <f>IF(D858&lt;4,D858,4)</f>
        <v>2</v>
      </c>
      <c r="F858" s="1">
        <v>39451</v>
      </c>
      <c r="G858" s="1">
        <v>39481</v>
      </c>
      <c r="H858" s="3">
        <f>G858-F858</f>
        <v>30</v>
      </c>
      <c r="I858" s="3">
        <f>IF(H858&lt;=60,1,IF(H858&lt;=150,2,3))</f>
        <v>1</v>
      </c>
      <c r="J858">
        <v>59.5</v>
      </c>
      <c r="K858">
        <v>3.22</v>
      </c>
      <c r="L858">
        <v>3.07</v>
      </c>
      <c r="M858">
        <v>237</v>
      </c>
      <c r="N858">
        <f>LOG(M858/100,2)+3</f>
        <v>4.2448870591235348</v>
      </c>
      <c r="O858">
        <f>INDEX(lehmad!B$2:B$412,MATCH(klypsid!$B858,lehmad!$A$2:$A$412,0))</f>
        <v>38378</v>
      </c>
      <c r="P858">
        <f>INDEX(lehmad!D$2:D$412,MATCH(klypsid!$B858,lehmad!$A$2:$A$412,0))</f>
        <v>109</v>
      </c>
      <c r="Q858">
        <f>INDEX(lehmad!E$2:E$412,MATCH(klypsid!$B858,lehmad!$A$2:$A$412,0))</f>
        <v>0.877</v>
      </c>
      <c r="R858" t="str">
        <f>INDEX(lehmad!F$2:F$412,MATCH(klypsid!$B858,lehmad!$A$2:$A$412,0))</f>
        <v>DYNASTY-ET</v>
      </c>
      <c r="S858">
        <f>INDEX(lehmad!H$2:H$412,MATCH(klypsid!$B858,lehmad!$A$2:$A$412,0))</f>
        <v>124</v>
      </c>
      <c r="T858">
        <f>INDEX(lehmad!K$2:K$412,MATCH(klypsid!$B858,lehmad!$A$2:$A$412,0))</f>
        <v>108</v>
      </c>
      <c r="U858" s="4">
        <f t="shared" si="26"/>
        <v>1</v>
      </c>
      <c r="V858">
        <f t="shared" si="27"/>
        <v>30</v>
      </c>
    </row>
    <row r="859" spans="1:22" x14ac:dyDescent="0.25">
      <c r="A859">
        <v>3310</v>
      </c>
      <c r="B859" t="str">
        <f>"E"&amp;A859</f>
        <v>E3310</v>
      </c>
      <c r="C859" t="s">
        <v>34</v>
      </c>
      <c r="D859">
        <v>2</v>
      </c>
      <c r="E859">
        <f>IF(D859&lt;4,D859,4)</f>
        <v>2</v>
      </c>
      <c r="F859" s="1">
        <v>39451</v>
      </c>
      <c r="G859" s="1">
        <v>39509</v>
      </c>
      <c r="H859" s="3">
        <f>G859-F859</f>
        <v>58</v>
      </c>
      <c r="I859" s="3">
        <f>IF(H859&lt;=60,1,IF(H859&lt;=150,2,3))</f>
        <v>1</v>
      </c>
      <c r="J859">
        <v>56.3</v>
      </c>
      <c r="K859">
        <v>2.67</v>
      </c>
      <c r="L859">
        <v>2.95</v>
      </c>
      <c r="M859">
        <v>526</v>
      </c>
      <c r="N859">
        <f>LOG(M859/100,2)+3</f>
        <v>5.3950627995175777</v>
      </c>
      <c r="O859">
        <f>INDEX(lehmad!B$2:B$412,MATCH(klypsid!$B859,lehmad!$A$2:$A$412,0))</f>
        <v>38378</v>
      </c>
      <c r="P859">
        <f>INDEX(lehmad!D$2:D$412,MATCH(klypsid!$B859,lehmad!$A$2:$A$412,0))</f>
        <v>109</v>
      </c>
      <c r="Q859">
        <f>INDEX(lehmad!E$2:E$412,MATCH(klypsid!$B859,lehmad!$A$2:$A$412,0))</f>
        <v>0.877</v>
      </c>
      <c r="R859" t="str">
        <f>INDEX(lehmad!F$2:F$412,MATCH(klypsid!$B859,lehmad!$A$2:$A$412,0))</f>
        <v>DYNASTY-ET</v>
      </c>
      <c r="S859">
        <f>INDEX(lehmad!H$2:H$412,MATCH(klypsid!$B859,lehmad!$A$2:$A$412,0))</f>
        <v>124</v>
      </c>
      <c r="T859">
        <f>INDEX(lehmad!K$2:K$412,MATCH(klypsid!$B859,lehmad!$A$2:$A$412,0))</f>
        <v>108</v>
      </c>
      <c r="U859" s="4">
        <f t="shared" si="26"/>
        <v>2</v>
      </c>
      <c r="V859">
        <f t="shared" si="27"/>
        <v>28</v>
      </c>
    </row>
    <row r="860" spans="1:22" x14ac:dyDescent="0.25">
      <c r="A860">
        <v>3310</v>
      </c>
      <c r="B860" t="str">
        <f>"E"&amp;A860</f>
        <v>E3310</v>
      </c>
      <c r="C860" t="s">
        <v>34</v>
      </c>
      <c r="D860">
        <v>2</v>
      </c>
      <c r="E860">
        <f>IF(D860&lt;4,D860,4)</f>
        <v>2</v>
      </c>
      <c r="F860" s="1">
        <v>39451</v>
      </c>
      <c r="G860" s="1">
        <v>39539</v>
      </c>
      <c r="H860" s="3">
        <f>G860-F860</f>
        <v>88</v>
      </c>
      <c r="I860" s="3">
        <f>IF(H860&lt;=60,1,IF(H860&lt;=150,2,3))</f>
        <v>2</v>
      </c>
      <c r="J860">
        <v>56.9</v>
      </c>
      <c r="K860">
        <v>2.23</v>
      </c>
      <c r="L860">
        <v>2.92</v>
      </c>
      <c r="M860">
        <v>223</v>
      </c>
      <c r="N860">
        <f>LOG(M860/100,2)+3</f>
        <v>4.1570437101455804</v>
      </c>
      <c r="O860">
        <f>INDEX(lehmad!B$2:B$412,MATCH(klypsid!$B860,lehmad!$A$2:$A$412,0))</f>
        <v>38378</v>
      </c>
      <c r="P860">
        <f>INDEX(lehmad!D$2:D$412,MATCH(klypsid!$B860,lehmad!$A$2:$A$412,0))</f>
        <v>109</v>
      </c>
      <c r="Q860">
        <f>INDEX(lehmad!E$2:E$412,MATCH(klypsid!$B860,lehmad!$A$2:$A$412,0))</f>
        <v>0.877</v>
      </c>
      <c r="R860" t="str">
        <f>INDEX(lehmad!F$2:F$412,MATCH(klypsid!$B860,lehmad!$A$2:$A$412,0))</f>
        <v>DYNASTY-ET</v>
      </c>
      <c r="S860">
        <f>INDEX(lehmad!H$2:H$412,MATCH(klypsid!$B860,lehmad!$A$2:$A$412,0))</f>
        <v>124</v>
      </c>
      <c r="T860">
        <f>INDEX(lehmad!K$2:K$412,MATCH(klypsid!$B860,lehmad!$A$2:$A$412,0))</f>
        <v>108</v>
      </c>
      <c r="U860" s="4">
        <f t="shared" si="26"/>
        <v>3</v>
      </c>
      <c r="V860">
        <f t="shared" si="27"/>
        <v>30</v>
      </c>
    </row>
    <row r="861" spans="1:22" x14ac:dyDescent="0.25">
      <c r="A861">
        <v>3310</v>
      </c>
      <c r="B861" t="str">
        <f>"E"&amp;A861</f>
        <v>E3310</v>
      </c>
      <c r="C861" t="s">
        <v>34</v>
      </c>
      <c r="D861">
        <v>2</v>
      </c>
      <c r="E861">
        <f>IF(D861&lt;4,D861,4)</f>
        <v>2</v>
      </c>
      <c r="F861" s="1">
        <v>39451</v>
      </c>
      <c r="G861" s="1">
        <v>39572</v>
      </c>
      <c r="H861" s="3">
        <f>G861-F861</f>
        <v>121</v>
      </c>
      <c r="I861" s="3">
        <f>IF(H861&lt;=60,1,IF(H861&lt;=150,2,3))</f>
        <v>2</v>
      </c>
      <c r="J861">
        <v>53.5</v>
      </c>
      <c r="K861">
        <v>1.98</v>
      </c>
      <c r="L861">
        <v>3.04</v>
      </c>
      <c r="M861">
        <v>108</v>
      </c>
      <c r="N861">
        <f>LOG(M861/100,2)+3</f>
        <v>3.1110313123887439</v>
      </c>
      <c r="O861">
        <f>INDEX(lehmad!B$2:B$412,MATCH(klypsid!$B861,lehmad!$A$2:$A$412,0))</f>
        <v>38378</v>
      </c>
      <c r="P861">
        <f>INDEX(lehmad!D$2:D$412,MATCH(klypsid!$B861,lehmad!$A$2:$A$412,0))</f>
        <v>109</v>
      </c>
      <c r="Q861">
        <f>INDEX(lehmad!E$2:E$412,MATCH(klypsid!$B861,lehmad!$A$2:$A$412,0))</f>
        <v>0.877</v>
      </c>
      <c r="R861" t="str">
        <f>INDEX(lehmad!F$2:F$412,MATCH(klypsid!$B861,lehmad!$A$2:$A$412,0))</f>
        <v>DYNASTY-ET</v>
      </c>
      <c r="S861">
        <f>INDEX(lehmad!H$2:H$412,MATCH(klypsid!$B861,lehmad!$A$2:$A$412,0))</f>
        <v>124</v>
      </c>
      <c r="T861">
        <f>INDEX(lehmad!K$2:K$412,MATCH(klypsid!$B861,lehmad!$A$2:$A$412,0))</f>
        <v>108</v>
      </c>
      <c r="U861" s="4">
        <f t="shared" si="26"/>
        <v>4</v>
      </c>
      <c r="V861">
        <f t="shared" si="27"/>
        <v>33</v>
      </c>
    </row>
    <row r="862" spans="1:22" x14ac:dyDescent="0.25">
      <c r="A862">
        <v>3310</v>
      </c>
      <c r="B862" t="str">
        <f>"E"&amp;A862</f>
        <v>E3310</v>
      </c>
      <c r="C862" t="s">
        <v>34</v>
      </c>
      <c r="D862">
        <v>2</v>
      </c>
      <c r="E862">
        <f>IF(D862&lt;4,D862,4)</f>
        <v>2</v>
      </c>
      <c r="F862" s="1">
        <v>39451</v>
      </c>
      <c r="G862" s="1">
        <v>39600</v>
      </c>
      <c r="H862" s="3">
        <f>G862-F862</f>
        <v>149</v>
      </c>
      <c r="I862" s="3">
        <f>IF(H862&lt;=60,1,IF(H862&lt;=150,2,3))</f>
        <v>2</v>
      </c>
      <c r="J862">
        <v>49.5</v>
      </c>
      <c r="K862">
        <v>1.89</v>
      </c>
      <c r="L862">
        <v>3.06</v>
      </c>
      <c r="M862">
        <v>141</v>
      </c>
      <c r="N862">
        <f>LOG(M862/100,2)+3</f>
        <v>3.4956951626240689</v>
      </c>
      <c r="O862">
        <f>INDEX(lehmad!B$2:B$412,MATCH(klypsid!$B862,lehmad!$A$2:$A$412,0))</f>
        <v>38378</v>
      </c>
      <c r="P862">
        <f>INDEX(lehmad!D$2:D$412,MATCH(klypsid!$B862,lehmad!$A$2:$A$412,0))</f>
        <v>109</v>
      </c>
      <c r="Q862">
        <f>INDEX(lehmad!E$2:E$412,MATCH(klypsid!$B862,lehmad!$A$2:$A$412,0))</f>
        <v>0.877</v>
      </c>
      <c r="R862" t="str">
        <f>INDEX(lehmad!F$2:F$412,MATCH(klypsid!$B862,lehmad!$A$2:$A$412,0))</f>
        <v>DYNASTY-ET</v>
      </c>
      <c r="S862">
        <f>INDEX(lehmad!H$2:H$412,MATCH(klypsid!$B862,lehmad!$A$2:$A$412,0))</f>
        <v>124</v>
      </c>
      <c r="T862">
        <f>INDEX(lehmad!K$2:K$412,MATCH(klypsid!$B862,lehmad!$A$2:$A$412,0))</f>
        <v>108</v>
      </c>
      <c r="U862" s="4">
        <f t="shared" si="26"/>
        <v>5</v>
      </c>
      <c r="V862">
        <f t="shared" si="27"/>
        <v>28</v>
      </c>
    </row>
    <row r="863" spans="1:22" x14ac:dyDescent="0.25">
      <c r="A863">
        <v>3310</v>
      </c>
      <c r="B863" t="str">
        <f>"E"&amp;A863</f>
        <v>E3310</v>
      </c>
      <c r="C863" t="s">
        <v>34</v>
      </c>
      <c r="D863">
        <v>2</v>
      </c>
      <c r="E863">
        <f>IF(D863&lt;4,D863,4)</f>
        <v>2</v>
      </c>
      <c r="F863" s="1">
        <v>39451</v>
      </c>
      <c r="G863" s="1">
        <v>39631</v>
      </c>
      <c r="H863" s="3">
        <f>G863-F863</f>
        <v>180</v>
      </c>
      <c r="I863" s="3">
        <f>IF(H863&lt;=60,1,IF(H863&lt;=150,2,3))</f>
        <v>3</v>
      </c>
      <c r="J863">
        <v>40</v>
      </c>
      <c r="K863">
        <v>3.19</v>
      </c>
      <c r="L863">
        <v>2.94</v>
      </c>
      <c r="M863">
        <v>147</v>
      </c>
      <c r="N863">
        <f>LOG(M863/100,2)+3</f>
        <v>3.5558161550616396</v>
      </c>
      <c r="O863">
        <f>INDEX(lehmad!B$2:B$412,MATCH(klypsid!$B863,lehmad!$A$2:$A$412,0))</f>
        <v>38378</v>
      </c>
      <c r="P863">
        <f>INDEX(lehmad!D$2:D$412,MATCH(klypsid!$B863,lehmad!$A$2:$A$412,0))</f>
        <v>109</v>
      </c>
      <c r="Q863">
        <f>INDEX(lehmad!E$2:E$412,MATCH(klypsid!$B863,lehmad!$A$2:$A$412,0))</f>
        <v>0.877</v>
      </c>
      <c r="R863" t="str">
        <f>INDEX(lehmad!F$2:F$412,MATCH(klypsid!$B863,lehmad!$A$2:$A$412,0))</f>
        <v>DYNASTY-ET</v>
      </c>
      <c r="S863">
        <f>INDEX(lehmad!H$2:H$412,MATCH(klypsid!$B863,lehmad!$A$2:$A$412,0))</f>
        <v>124</v>
      </c>
      <c r="T863">
        <f>INDEX(lehmad!K$2:K$412,MATCH(klypsid!$B863,lehmad!$A$2:$A$412,0))</f>
        <v>108</v>
      </c>
      <c r="U863" s="4">
        <f t="shared" si="26"/>
        <v>6</v>
      </c>
      <c r="V863">
        <f t="shared" si="27"/>
        <v>31</v>
      </c>
    </row>
    <row r="864" spans="1:22" x14ac:dyDescent="0.25">
      <c r="A864">
        <v>3310</v>
      </c>
      <c r="B864" t="str">
        <f>"E"&amp;A864</f>
        <v>E3310</v>
      </c>
      <c r="C864" t="s">
        <v>34</v>
      </c>
      <c r="D864">
        <v>2</v>
      </c>
      <c r="E864">
        <f>IF(D864&lt;4,D864,4)</f>
        <v>2</v>
      </c>
      <c r="F864" s="1">
        <v>39451</v>
      </c>
      <c r="G864" s="1">
        <v>39663</v>
      </c>
      <c r="H864" s="3">
        <f>G864-F864</f>
        <v>212</v>
      </c>
      <c r="I864" s="3">
        <f>IF(H864&lt;=60,1,IF(H864&lt;=150,2,3))</f>
        <v>3</v>
      </c>
      <c r="J864">
        <v>34.299999999999997</v>
      </c>
      <c r="K864">
        <v>3.42</v>
      </c>
      <c r="L864">
        <v>2.94</v>
      </c>
      <c r="M864">
        <v>107</v>
      </c>
      <c r="N864">
        <f>LOG(M864/100,2)+3</f>
        <v>3.0976107966264221</v>
      </c>
      <c r="O864">
        <f>INDEX(lehmad!B$2:B$412,MATCH(klypsid!$B864,lehmad!$A$2:$A$412,0))</f>
        <v>38378</v>
      </c>
      <c r="P864">
        <f>INDEX(lehmad!D$2:D$412,MATCH(klypsid!$B864,lehmad!$A$2:$A$412,0))</f>
        <v>109</v>
      </c>
      <c r="Q864">
        <f>INDEX(lehmad!E$2:E$412,MATCH(klypsid!$B864,lehmad!$A$2:$A$412,0))</f>
        <v>0.877</v>
      </c>
      <c r="R864" t="str">
        <f>INDEX(lehmad!F$2:F$412,MATCH(klypsid!$B864,lehmad!$A$2:$A$412,0))</f>
        <v>DYNASTY-ET</v>
      </c>
      <c r="S864">
        <f>INDEX(lehmad!H$2:H$412,MATCH(klypsid!$B864,lehmad!$A$2:$A$412,0))</f>
        <v>124</v>
      </c>
      <c r="T864">
        <f>INDEX(lehmad!K$2:K$412,MATCH(klypsid!$B864,lehmad!$A$2:$A$412,0))</f>
        <v>108</v>
      </c>
      <c r="U864" s="4">
        <f t="shared" si="26"/>
        <v>7</v>
      </c>
      <c r="V864">
        <f t="shared" si="27"/>
        <v>32</v>
      </c>
    </row>
    <row r="865" spans="1:22" x14ac:dyDescent="0.25">
      <c r="A865">
        <v>3310</v>
      </c>
      <c r="B865" t="str">
        <f>"E"&amp;A865</f>
        <v>E3310</v>
      </c>
      <c r="C865" t="s">
        <v>34</v>
      </c>
      <c r="D865">
        <v>2</v>
      </c>
      <c r="E865">
        <f>IF(D865&lt;4,D865,4)</f>
        <v>2</v>
      </c>
      <c r="F865" s="1">
        <v>39451</v>
      </c>
      <c r="G865" s="1">
        <v>39693</v>
      </c>
      <c r="H865" s="3">
        <f>G865-F865</f>
        <v>242</v>
      </c>
      <c r="I865" s="3">
        <f>IF(H865&lt;=60,1,IF(H865&lt;=150,2,3))</f>
        <v>3</v>
      </c>
      <c r="J865">
        <v>9.1999999999999993</v>
      </c>
      <c r="K865">
        <v>5.22</v>
      </c>
      <c r="L865">
        <v>4.2</v>
      </c>
      <c r="M865">
        <v>1668</v>
      </c>
      <c r="N865">
        <f>LOG(M865/100,2)+3</f>
        <v>7.0600473836699384</v>
      </c>
      <c r="O865">
        <f>INDEX(lehmad!B$2:B$412,MATCH(klypsid!$B865,lehmad!$A$2:$A$412,0))</f>
        <v>38378</v>
      </c>
      <c r="P865">
        <f>INDEX(lehmad!D$2:D$412,MATCH(klypsid!$B865,lehmad!$A$2:$A$412,0))</f>
        <v>109</v>
      </c>
      <c r="Q865">
        <f>INDEX(lehmad!E$2:E$412,MATCH(klypsid!$B865,lehmad!$A$2:$A$412,0))</f>
        <v>0.877</v>
      </c>
      <c r="R865" t="str">
        <f>INDEX(lehmad!F$2:F$412,MATCH(klypsid!$B865,lehmad!$A$2:$A$412,0))</f>
        <v>DYNASTY-ET</v>
      </c>
      <c r="S865">
        <f>INDEX(lehmad!H$2:H$412,MATCH(klypsid!$B865,lehmad!$A$2:$A$412,0))</f>
        <v>124</v>
      </c>
      <c r="T865">
        <f>INDEX(lehmad!K$2:K$412,MATCH(klypsid!$B865,lehmad!$A$2:$A$412,0))</f>
        <v>108</v>
      </c>
      <c r="U865" s="4">
        <f t="shared" si="26"/>
        <v>8</v>
      </c>
      <c r="V865">
        <f t="shared" si="27"/>
        <v>30</v>
      </c>
    </row>
    <row r="866" spans="1:22" x14ac:dyDescent="0.25">
      <c r="A866">
        <v>3311</v>
      </c>
      <c r="B866" t="str">
        <f>"E"&amp;A866</f>
        <v>E3311</v>
      </c>
      <c r="C866" t="s">
        <v>35</v>
      </c>
      <c r="D866">
        <v>1</v>
      </c>
      <c r="E866">
        <f>IF(D866&lt;4,D866,4)</f>
        <v>1</v>
      </c>
      <c r="F866" s="1">
        <v>39417</v>
      </c>
      <c r="G866" s="1">
        <v>39450</v>
      </c>
      <c r="H866" s="3">
        <f>G866-F866</f>
        <v>33</v>
      </c>
      <c r="I866" s="3">
        <f>IF(H866&lt;=60,1,IF(H866&lt;=150,2,3))</f>
        <v>1</v>
      </c>
      <c r="J866">
        <v>43.4</v>
      </c>
      <c r="K866">
        <v>3.33</v>
      </c>
      <c r="L866">
        <v>3.07</v>
      </c>
      <c r="M866">
        <v>13</v>
      </c>
      <c r="N866">
        <f>LOG(M866/100,2)+3</f>
        <v>5.6583528366367375E-2</v>
      </c>
      <c r="O866">
        <f>INDEX(lehmad!B$2:B$412,MATCH(klypsid!$B866,lehmad!$A$2:$A$412,0))</f>
        <v>38379</v>
      </c>
      <c r="P866">
        <f>INDEX(lehmad!D$2:D$412,MATCH(klypsid!$B866,lehmad!$A$2:$A$412,0))</f>
        <v>106</v>
      </c>
      <c r="Q866">
        <f>INDEX(lehmad!E$2:E$412,MATCH(klypsid!$B866,lehmad!$A$2:$A$412,0))</f>
        <v>1</v>
      </c>
      <c r="R866" t="str">
        <f>INDEX(lehmad!F$2:F$412,MATCH(klypsid!$B866,lehmad!$A$2:$A$412,0))</f>
        <v>DYNASTY-ET</v>
      </c>
      <c r="S866">
        <f>INDEX(lehmad!H$2:H$412,MATCH(klypsid!$B866,lehmad!$A$2:$A$412,0))</f>
        <v>124</v>
      </c>
      <c r="T866">
        <f>INDEX(lehmad!K$2:K$412,MATCH(klypsid!$B866,lehmad!$A$2:$A$412,0))</f>
        <v>108</v>
      </c>
      <c r="U866" s="4">
        <f t="shared" si="26"/>
        <v>1</v>
      </c>
      <c r="V866">
        <f t="shared" si="27"/>
        <v>33</v>
      </c>
    </row>
    <row r="867" spans="1:22" x14ac:dyDescent="0.25">
      <c r="A867">
        <v>3311</v>
      </c>
      <c r="B867" t="str">
        <f>"E"&amp;A867</f>
        <v>E3311</v>
      </c>
      <c r="C867" t="s">
        <v>35</v>
      </c>
      <c r="D867">
        <v>1</v>
      </c>
      <c r="E867">
        <f>IF(D867&lt;4,D867,4)</f>
        <v>1</v>
      </c>
      <c r="F867" s="1">
        <v>39417</v>
      </c>
      <c r="G867" s="1">
        <v>39481</v>
      </c>
      <c r="H867" s="3">
        <f>G867-F867</f>
        <v>64</v>
      </c>
      <c r="I867" s="3">
        <f>IF(H867&lt;=60,1,IF(H867&lt;=150,2,3))</f>
        <v>2</v>
      </c>
      <c r="J867">
        <v>47</v>
      </c>
      <c r="K867">
        <v>3.18</v>
      </c>
      <c r="L867">
        <v>3.24</v>
      </c>
      <c r="M867">
        <v>10</v>
      </c>
      <c r="N867">
        <f>LOG(M867/100,2)+3</f>
        <v>-0.32192809488736218</v>
      </c>
      <c r="O867">
        <f>INDEX(lehmad!B$2:B$412,MATCH(klypsid!$B867,lehmad!$A$2:$A$412,0))</f>
        <v>38379</v>
      </c>
      <c r="P867">
        <f>INDEX(lehmad!D$2:D$412,MATCH(klypsid!$B867,lehmad!$A$2:$A$412,0))</f>
        <v>106</v>
      </c>
      <c r="Q867">
        <f>INDEX(lehmad!E$2:E$412,MATCH(klypsid!$B867,lehmad!$A$2:$A$412,0))</f>
        <v>1</v>
      </c>
      <c r="R867" t="str">
        <f>INDEX(lehmad!F$2:F$412,MATCH(klypsid!$B867,lehmad!$A$2:$A$412,0))</f>
        <v>DYNASTY-ET</v>
      </c>
      <c r="S867">
        <f>INDEX(lehmad!H$2:H$412,MATCH(klypsid!$B867,lehmad!$A$2:$A$412,0))</f>
        <v>124</v>
      </c>
      <c r="T867">
        <f>INDEX(lehmad!K$2:K$412,MATCH(klypsid!$B867,lehmad!$A$2:$A$412,0))</f>
        <v>108</v>
      </c>
      <c r="U867" s="4">
        <f t="shared" si="26"/>
        <v>2</v>
      </c>
      <c r="V867">
        <f t="shared" si="27"/>
        <v>31</v>
      </c>
    </row>
    <row r="868" spans="1:22" x14ac:dyDescent="0.25">
      <c r="A868">
        <v>3311</v>
      </c>
      <c r="B868" t="str">
        <f>"E"&amp;A868</f>
        <v>E3311</v>
      </c>
      <c r="C868" t="s">
        <v>35</v>
      </c>
      <c r="D868">
        <v>1</v>
      </c>
      <c r="E868">
        <f>IF(D868&lt;4,D868,4)</f>
        <v>1</v>
      </c>
      <c r="F868" s="1">
        <v>39417</v>
      </c>
      <c r="G868" s="1">
        <v>39509</v>
      </c>
      <c r="H868" s="3">
        <f>G868-F868</f>
        <v>92</v>
      </c>
      <c r="I868" s="3">
        <f>IF(H868&lt;=60,1,IF(H868&lt;=150,2,3))</f>
        <v>2</v>
      </c>
      <c r="J868">
        <v>43.2</v>
      </c>
      <c r="K868">
        <v>2.8</v>
      </c>
      <c r="L868">
        <v>3.3</v>
      </c>
      <c r="M868">
        <v>13</v>
      </c>
      <c r="N868">
        <f>LOG(M868/100,2)+3</f>
        <v>5.6583528366367375E-2</v>
      </c>
      <c r="O868">
        <f>INDEX(lehmad!B$2:B$412,MATCH(klypsid!$B868,lehmad!$A$2:$A$412,0))</f>
        <v>38379</v>
      </c>
      <c r="P868">
        <f>INDEX(lehmad!D$2:D$412,MATCH(klypsid!$B868,lehmad!$A$2:$A$412,0))</f>
        <v>106</v>
      </c>
      <c r="Q868">
        <f>INDEX(lehmad!E$2:E$412,MATCH(klypsid!$B868,lehmad!$A$2:$A$412,0))</f>
        <v>1</v>
      </c>
      <c r="R868" t="str">
        <f>INDEX(lehmad!F$2:F$412,MATCH(klypsid!$B868,lehmad!$A$2:$A$412,0))</f>
        <v>DYNASTY-ET</v>
      </c>
      <c r="S868">
        <f>INDEX(lehmad!H$2:H$412,MATCH(klypsid!$B868,lehmad!$A$2:$A$412,0))</f>
        <v>124</v>
      </c>
      <c r="T868">
        <f>INDEX(lehmad!K$2:K$412,MATCH(klypsid!$B868,lehmad!$A$2:$A$412,0))</f>
        <v>108</v>
      </c>
      <c r="U868" s="4">
        <f t="shared" si="26"/>
        <v>3</v>
      </c>
      <c r="V868">
        <f t="shared" si="27"/>
        <v>28</v>
      </c>
    </row>
    <row r="869" spans="1:22" x14ac:dyDescent="0.25">
      <c r="A869">
        <v>3311</v>
      </c>
      <c r="B869" t="str">
        <f>"E"&amp;A869</f>
        <v>E3311</v>
      </c>
      <c r="C869" t="s">
        <v>35</v>
      </c>
      <c r="D869">
        <v>1</v>
      </c>
      <c r="E869">
        <f>IF(D869&lt;4,D869,4)</f>
        <v>1</v>
      </c>
      <c r="F869" s="1">
        <v>39417</v>
      </c>
      <c r="G869" s="1">
        <v>39539</v>
      </c>
      <c r="H869" s="3">
        <f>G869-F869</f>
        <v>122</v>
      </c>
      <c r="I869" s="3">
        <f>IF(H869&lt;=60,1,IF(H869&lt;=150,2,3))</f>
        <v>2</v>
      </c>
      <c r="J869">
        <v>38.700000000000003</v>
      </c>
      <c r="K869">
        <v>3.44</v>
      </c>
      <c r="L869">
        <v>3.35</v>
      </c>
      <c r="M869">
        <v>15</v>
      </c>
      <c r="N869">
        <f>LOG(M869/100,2)+3</f>
        <v>0.26303440583379389</v>
      </c>
      <c r="O869">
        <f>INDEX(lehmad!B$2:B$412,MATCH(klypsid!$B869,lehmad!$A$2:$A$412,0))</f>
        <v>38379</v>
      </c>
      <c r="P869">
        <f>INDEX(lehmad!D$2:D$412,MATCH(klypsid!$B869,lehmad!$A$2:$A$412,0))</f>
        <v>106</v>
      </c>
      <c r="Q869">
        <f>INDEX(lehmad!E$2:E$412,MATCH(klypsid!$B869,lehmad!$A$2:$A$412,0))</f>
        <v>1</v>
      </c>
      <c r="R869" t="str">
        <f>INDEX(lehmad!F$2:F$412,MATCH(klypsid!$B869,lehmad!$A$2:$A$412,0))</f>
        <v>DYNASTY-ET</v>
      </c>
      <c r="S869">
        <f>INDEX(lehmad!H$2:H$412,MATCH(klypsid!$B869,lehmad!$A$2:$A$412,0))</f>
        <v>124</v>
      </c>
      <c r="T869">
        <f>INDEX(lehmad!K$2:K$412,MATCH(klypsid!$B869,lehmad!$A$2:$A$412,0))</f>
        <v>108</v>
      </c>
      <c r="U869" s="4">
        <f t="shared" si="26"/>
        <v>4</v>
      </c>
      <c r="V869">
        <f t="shared" si="27"/>
        <v>30</v>
      </c>
    </row>
    <row r="870" spans="1:22" x14ac:dyDescent="0.25">
      <c r="A870">
        <v>3311</v>
      </c>
      <c r="B870" t="str">
        <f>"E"&amp;A870</f>
        <v>E3311</v>
      </c>
      <c r="C870" t="s">
        <v>35</v>
      </c>
      <c r="D870">
        <v>1</v>
      </c>
      <c r="E870">
        <f>IF(D870&lt;4,D870,4)</f>
        <v>1</v>
      </c>
      <c r="F870" s="1">
        <v>39417</v>
      </c>
      <c r="G870" s="1">
        <v>39572</v>
      </c>
      <c r="H870" s="3">
        <f>G870-F870</f>
        <v>155</v>
      </c>
      <c r="I870" s="3">
        <f>IF(H870&lt;=60,1,IF(H870&lt;=150,2,3))</f>
        <v>3</v>
      </c>
      <c r="J870">
        <v>42.1</v>
      </c>
      <c r="K870">
        <v>3.05</v>
      </c>
      <c r="L870">
        <v>3.4</v>
      </c>
      <c r="M870">
        <v>7</v>
      </c>
      <c r="N870">
        <f>LOG(M870/100,2)+3</f>
        <v>-0.83650126771712063</v>
      </c>
      <c r="O870">
        <f>INDEX(lehmad!B$2:B$412,MATCH(klypsid!$B870,lehmad!$A$2:$A$412,0))</f>
        <v>38379</v>
      </c>
      <c r="P870">
        <f>INDEX(lehmad!D$2:D$412,MATCH(klypsid!$B870,lehmad!$A$2:$A$412,0))</f>
        <v>106</v>
      </c>
      <c r="Q870">
        <f>INDEX(lehmad!E$2:E$412,MATCH(klypsid!$B870,lehmad!$A$2:$A$412,0))</f>
        <v>1</v>
      </c>
      <c r="R870" t="str">
        <f>INDEX(lehmad!F$2:F$412,MATCH(klypsid!$B870,lehmad!$A$2:$A$412,0))</f>
        <v>DYNASTY-ET</v>
      </c>
      <c r="S870">
        <f>INDEX(lehmad!H$2:H$412,MATCH(klypsid!$B870,lehmad!$A$2:$A$412,0))</f>
        <v>124</v>
      </c>
      <c r="T870">
        <f>INDEX(lehmad!K$2:K$412,MATCH(klypsid!$B870,lehmad!$A$2:$A$412,0))</f>
        <v>108</v>
      </c>
      <c r="U870" s="4">
        <f t="shared" si="26"/>
        <v>5</v>
      </c>
      <c r="V870">
        <f t="shared" si="27"/>
        <v>33</v>
      </c>
    </row>
    <row r="871" spans="1:22" x14ac:dyDescent="0.25">
      <c r="A871">
        <v>3311</v>
      </c>
      <c r="B871" t="str">
        <f>"E"&amp;A871</f>
        <v>E3311</v>
      </c>
      <c r="C871" t="s">
        <v>35</v>
      </c>
      <c r="D871">
        <v>1</v>
      </c>
      <c r="E871">
        <f>IF(D871&lt;4,D871,4)</f>
        <v>1</v>
      </c>
      <c r="F871" s="1">
        <v>39417</v>
      </c>
      <c r="G871" s="1">
        <v>39600</v>
      </c>
      <c r="H871" s="3">
        <f>G871-F871</f>
        <v>183</v>
      </c>
      <c r="I871" s="3">
        <f>IF(H871&lt;=60,1,IF(H871&lt;=150,2,3))</f>
        <v>3</v>
      </c>
      <c r="J871">
        <v>40.9</v>
      </c>
      <c r="K871">
        <v>3.56</v>
      </c>
      <c r="L871">
        <v>3.44</v>
      </c>
      <c r="M871">
        <v>24</v>
      </c>
      <c r="N871">
        <f>LOG(M871/100,2)+3</f>
        <v>0.94110631094643127</v>
      </c>
      <c r="O871">
        <f>INDEX(lehmad!B$2:B$412,MATCH(klypsid!$B871,lehmad!$A$2:$A$412,0))</f>
        <v>38379</v>
      </c>
      <c r="P871">
        <f>INDEX(lehmad!D$2:D$412,MATCH(klypsid!$B871,lehmad!$A$2:$A$412,0))</f>
        <v>106</v>
      </c>
      <c r="Q871">
        <f>INDEX(lehmad!E$2:E$412,MATCH(klypsid!$B871,lehmad!$A$2:$A$412,0))</f>
        <v>1</v>
      </c>
      <c r="R871" t="str">
        <f>INDEX(lehmad!F$2:F$412,MATCH(klypsid!$B871,lehmad!$A$2:$A$412,0))</f>
        <v>DYNASTY-ET</v>
      </c>
      <c r="S871">
        <f>INDEX(lehmad!H$2:H$412,MATCH(klypsid!$B871,lehmad!$A$2:$A$412,0))</f>
        <v>124</v>
      </c>
      <c r="T871">
        <f>INDEX(lehmad!K$2:K$412,MATCH(klypsid!$B871,lehmad!$A$2:$A$412,0))</f>
        <v>108</v>
      </c>
      <c r="U871" s="4">
        <f t="shared" si="26"/>
        <v>6</v>
      </c>
      <c r="V871">
        <f t="shared" si="27"/>
        <v>28</v>
      </c>
    </row>
    <row r="872" spans="1:22" x14ac:dyDescent="0.25">
      <c r="A872">
        <v>3311</v>
      </c>
      <c r="B872" t="str">
        <f>"E"&amp;A872</f>
        <v>E3311</v>
      </c>
      <c r="C872" t="s">
        <v>35</v>
      </c>
      <c r="D872">
        <v>1</v>
      </c>
      <c r="E872">
        <f>IF(D872&lt;4,D872,4)</f>
        <v>1</v>
      </c>
      <c r="F872" s="1">
        <v>39417</v>
      </c>
      <c r="G872" s="1">
        <v>39631</v>
      </c>
      <c r="H872" s="3">
        <f>G872-F872</f>
        <v>214</v>
      </c>
      <c r="I872" s="3">
        <f>IF(H872&lt;=60,1,IF(H872&lt;=150,2,3))</f>
        <v>3</v>
      </c>
      <c r="J872">
        <v>41.2</v>
      </c>
      <c r="K872">
        <v>3.83</v>
      </c>
      <c r="L872">
        <v>3.46</v>
      </c>
      <c r="M872">
        <v>14</v>
      </c>
      <c r="N872">
        <f>LOG(M872/100,2)+3</f>
        <v>0.16349873228287937</v>
      </c>
      <c r="O872">
        <f>INDEX(lehmad!B$2:B$412,MATCH(klypsid!$B872,lehmad!$A$2:$A$412,0))</f>
        <v>38379</v>
      </c>
      <c r="P872">
        <f>INDEX(lehmad!D$2:D$412,MATCH(klypsid!$B872,lehmad!$A$2:$A$412,0))</f>
        <v>106</v>
      </c>
      <c r="Q872">
        <f>INDEX(lehmad!E$2:E$412,MATCH(klypsid!$B872,lehmad!$A$2:$A$412,0))</f>
        <v>1</v>
      </c>
      <c r="R872" t="str">
        <f>INDEX(lehmad!F$2:F$412,MATCH(klypsid!$B872,lehmad!$A$2:$A$412,0))</f>
        <v>DYNASTY-ET</v>
      </c>
      <c r="S872">
        <f>INDEX(lehmad!H$2:H$412,MATCH(klypsid!$B872,lehmad!$A$2:$A$412,0))</f>
        <v>124</v>
      </c>
      <c r="T872">
        <f>INDEX(lehmad!K$2:K$412,MATCH(klypsid!$B872,lehmad!$A$2:$A$412,0))</f>
        <v>108</v>
      </c>
      <c r="U872" s="4">
        <f t="shared" si="26"/>
        <v>7</v>
      </c>
      <c r="V872">
        <f t="shared" si="27"/>
        <v>31</v>
      </c>
    </row>
    <row r="873" spans="1:22" x14ac:dyDescent="0.25">
      <c r="A873">
        <v>3311</v>
      </c>
      <c r="B873" t="str">
        <f>"E"&amp;A873</f>
        <v>E3311</v>
      </c>
      <c r="C873" t="s">
        <v>35</v>
      </c>
      <c r="D873">
        <v>1</v>
      </c>
      <c r="E873">
        <f>IF(D873&lt;4,D873,4)</f>
        <v>1</v>
      </c>
      <c r="F873" s="1">
        <v>39417</v>
      </c>
      <c r="G873" s="1">
        <v>39663</v>
      </c>
      <c r="H873" s="3">
        <f>G873-F873</f>
        <v>246</v>
      </c>
      <c r="I873" s="3">
        <f>IF(H873&lt;=60,1,IF(H873&lt;=150,2,3))</f>
        <v>3</v>
      </c>
      <c r="J873">
        <v>34.700000000000003</v>
      </c>
      <c r="K873">
        <v>4.59</v>
      </c>
      <c r="L873">
        <v>3.61</v>
      </c>
      <c r="M873">
        <v>26</v>
      </c>
      <c r="N873">
        <f>LOG(M873/100,2)+3</f>
        <v>1.0565835283663676</v>
      </c>
      <c r="O873">
        <f>INDEX(lehmad!B$2:B$412,MATCH(klypsid!$B873,lehmad!$A$2:$A$412,0))</f>
        <v>38379</v>
      </c>
      <c r="P873">
        <f>INDEX(lehmad!D$2:D$412,MATCH(klypsid!$B873,lehmad!$A$2:$A$412,0))</f>
        <v>106</v>
      </c>
      <c r="Q873">
        <f>INDEX(lehmad!E$2:E$412,MATCH(klypsid!$B873,lehmad!$A$2:$A$412,0))</f>
        <v>1</v>
      </c>
      <c r="R873" t="str">
        <f>INDEX(lehmad!F$2:F$412,MATCH(klypsid!$B873,lehmad!$A$2:$A$412,0))</f>
        <v>DYNASTY-ET</v>
      </c>
      <c r="S873">
        <f>INDEX(lehmad!H$2:H$412,MATCH(klypsid!$B873,lehmad!$A$2:$A$412,0))</f>
        <v>124</v>
      </c>
      <c r="T873">
        <f>INDEX(lehmad!K$2:K$412,MATCH(klypsid!$B873,lehmad!$A$2:$A$412,0))</f>
        <v>108</v>
      </c>
      <c r="U873" s="4">
        <f t="shared" si="26"/>
        <v>8</v>
      </c>
      <c r="V873">
        <f t="shared" si="27"/>
        <v>32</v>
      </c>
    </row>
    <row r="874" spans="1:22" x14ac:dyDescent="0.25">
      <c r="A874">
        <v>3311</v>
      </c>
      <c r="B874" t="str">
        <f>"E"&amp;A874</f>
        <v>E3311</v>
      </c>
      <c r="C874" t="s">
        <v>35</v>
      </c>
      <c r="D874">
        <v>1</v>
      </c>
      <c r="E874">
        <f>IF(D874&lt;4,D874,4)</f>
        <v>1</v>
      </c>
      <c r="F874" s="1">
        <v>39417</v>
      </c>
      <c r="G874" s="1">
        <v>39693</v>
      </c>
      <c r="H874" s="3">
        <f>G874-F874</f>
        <v>276</v>
      </c>
      <c r="I874" s="3">
        <f>IF(H874&lt;=60,1,IF(H874&lt;=150,2,3))</f>
        <v>3</v>
      </c>
      <c r="J874">
        <v>34</v>
      </c>
      <c r="K874">
        <v>4.22</v>
      </c>
      <c r="L874">
        <v>3.69</v>
      </c>
      <c r="M874">
        <v>20</v>
      </c>
      <c r="N874">
        <f>LOG(M874/100,2)+3</f>
        <v>0.67807190511263782</v>
      </c>
      <c r="O874">
        <f>INDEX(lehmad!B$2:B$412,MATCH(klypsid!$B874,lehmad!$A$2:$A$412,0))</f>
        <v>38379</v>
      </c>
      <c r="P874">
        <f>INDEX(lehmad!D$2:D$412,MATCH(klypsid!$B874,lehmad!$A$2:$A$412,0))</f>
        <v>106</v>
      </c>
      <c r="Q874">
        <f>INDEX(lehmad!E$2:E$412,MATCH(klypsid!$B874,lehmad!$A$2:$A$412,0))</f>
        <v>1</v>
      </c>
      <c r="R874" t="str">
        <f>INDEX(lehmad!F$2:F$412,MATCH(klypsid!$B874,lehmad!$A$2:$A$412,0))</f>
        <v>DYNASTY-ET</v>
      </c>
      <c r="S874">
        <f>INDEX(lehmad!H$2:H$412,MATCH(klypsid!$B874,lehmad!$A$2:$A$412,0))</f>
        <v>124</v>
      </c>
      <c r="T874">
        <f>INDEX(lehmad!K$2:K$412,MATCH(klypsid!$B874,lehmad!$A$2:$A$412,0))</f>
        <v>108</v>
      </c>
      <c r="U874" s="4">
        <f t="shared" si="26"/>
        <v>9</v>
      </c>
      <c r="V874">
        <f t="shared" si="27"/>
        <v>30</v>
      </c>
    </row>
    <row r="875" spans="1:22" x14ac:dyDescent="0.25">
      <c r="A875">
        <v>3311</v>
      </c>
      <c r="B875" t="str">
        <f>"E"&amp;A875</f>
        <v>E3311</v>
      </c>
      <c r="C875" t="s">
        <v>35</v>
      </c>
      <c r="D875">
        <v>1</v>
      </c>
      <c r="E875">
        <f>IF(D875&lt;4,D875,4)</f>
        <v>1</v>
      </c>
      <c r="F875" s="1">
        <v>39417</v>
      </c>
      <c r="G875" s="1">
        <v>39722</v>
      </c>
      <c r="H875" s="3">
        <f>G875-F875</f>
        <v>305</v>
      </c>
      <c r="I875" s="3">
        <f>IF(H875&lt;=60,1,IF(H875&lt;=150,2,3))</f>
        <v>3</v>
      </c>
      <c r="J875">
        <v>31.4</v>
      </c>
      <c r="K875">
        <v>4.37</v>
      </c>
      <c r="L875">
        <v>3.6</v>
      </c>
      <c r="M875">
        <v>27</v>
      </c>
      <c r="N875">
        <f>LOG(M875/100,2)+3</f>
        <v>1.1110313123887439</v>
      </c>
      <c r="O875">
        <f>INDEX(lehmad!B$2:B$412,MATCH(klypsid!$B875,lehmad!$A$2:$A$412,0))</f>
        <v>38379</v>
      </c>
      <c r="P875">
        <f>INDEX(lehmad!D$2:D$412,MATCH(klypsid!$B875,lehmad!$A$2:$A$412,0))</f>
        <v>106</v>
      </c>
      <c r="Q875">
        <f>INDEX(lehmad!E$2:E$412,MATCH(klypsid!$B875,lehmad!$A$2:$A$412,0))</f>
        <v>1</v>
      </c>
      <c r="R875" t="str">
        <f>INDEX(lehmad!F$2:F$412,MATCH(klypsid!$B875,lehmad!$A$2:$A$412,0))</f>
        <v>DYNASTY-ET</v>
      </c>
      <c r="S875">
        <f>INDEX(lehmad!H$2:H$412,MATCH(klypsid!$B875,lehmad!$A$2:$A$412,0))</f>
        <v>124</v>
      </c>
      <c r="T875">
        <f>INDEX(lehmad!K$2:K$412,MATCH(klypsid!$B875,lehmad!$A$2:$A$412,0))</f>
        <v>108</v>
      </c>
      <c r="U875" s="4">
        <f t="shared" si="26"/>
        <v>10</v>
      </c>
      <c r="V875">
        <f t="shared" si="27"/>
        <v>29</v>
      </c>
    </row>
    <row r="876" spans="1:22" x14ac:dyDescent="0.25">
      <c r="A876">
        <v>3311</v>
      </c>
      <c r="B876" t="str">
        <f>"E"&amp;A876</f>
        <v>E3311</v>
      </c>
      <c r="C876" t="s">
        <v>35</v>
      </c>
      <c r="D876">
        <v>1</v>
      </c>
      <c r="E876">
        <f>IF(D876&lt;4,D876,4)</f>
        <v>1</v>
      </c>
      <c r="F876" s="1">
        <v>39417</v>
      </c>
      <c r="G876" s="1">
        <v>39754</v>
      </c>
      <c r="H876" s="3">
        <f>G876-F876</f>
        <v>337</v>
      </c>
      <c r="I876" s="3">
        <f>IF(H876&lt;=60,1,IF(H876&lt;=150,2,3))</f>
        <v>3</v>
      </c>
      <c r="J876">
        <v>26.7</v>
      </c>
      <c r="K876">
        <v>4.5999999999999996</v>
      </c>
      <c r="L876">
        <v>3.53</v>
      </c>
      <c r="M876">
        <v>19</v>
      </c>
      <c r="N876">
        <f>LOG(M876/100,2)+3</f>
        <v>0.60407132366886085</v>
      </c>
      <c r="O876">
        <f>INDEX(lehmad!B$2:B$412,MATCH(klypsid!$B876,lehmad!$A$2:$A$412,0))</f>
        <v>38379</v>
      </c>
      <c r="P876">
        <f>INDEX(lehmad!D$2:D$412,MATCH(klypsid!$B876,lehmad!$A$2:$A$412,0))</f>
        <v>106</v>
      </c>
      <c r="Q876">
        <f>INDEX(lehmad!E$2:E$412,MATCH(klypsid!$B876,lehmad!$A$2:$A$412,0))</f>
        <v>1</v>
      </c>
      <c r="R876" t="str">
        <f>INDEX(lehmad!F$2:F$412,MATCH(klypsid!$B876,lehmad!$A$2:$A$412,0))</f>
        <v>DYNASTY-ET</v>
      </c>
      <c r="S876">
        <f>INDEX(lehmad!H$2:H$412,MATCH(klypsid!$B876,lehmad!$A$2:$A$412,0))</f>
        <v>124</v>
      </c>
      <c r="T876">
        <f>INDEX(lehmad!K$2:K$412,MATCH(klypsid!$B876,lehmad!$A$2:$A$412,0))</f>
        <v>108</v>
      </c>
      <c r="U876" s="4">
        <f t="shared" si="26"/>
        <v>11</v>
      </c>
      <c r="V876">
        <f t="shared" si="27"/>
        <v>32</v>
      </c>
    </row>
    <row r="877" spans="1:22" x14ac:dyDescent="0.25">
      <c r="A877">
        <v>3311</v>
      </c>
      <c r="B877" t="str">
        <f>"E"&amp;A877</f>
        <v>E3311</v>
      </c>
      <c r="C877" t="s">
        <v>35</v>
      </c>
      <c r="D877">
        <v>2</v>
      </c>
      <c r="E877">
        <f>IF(D877&lt;4,D877,4)</f>
        <v>2</v>
      </c>
      <c r="F877" s="1">
        <v>39817</v>
      </c>
      <c r="G877" s="1">
        <v>39845</v>
      </c>
      <c r="H877" s="3">
        <f>G877-F877</f>
        <v>28</v>
      </c>
      <c r="I877" s="3">
        <f>IF(H877&lt;=60,1,IF(H877&lt;=150,2,3))</f>
        <v>1</v>
      </c>
      <c r="J877">
        <v>58.2</v>
      </c>
      <c r="K877">
        <v>3.18</v>
      </c>
      <c r="L877">
        <v>3.03</v>
      </c>
      <c r="M877">
        <v>661</v>
      </c>
      <c r="N877">
        <f>LOG(M877/100,2)+3</f>
        <v>5.7246502717329673</v>
      </c>
      <c r="O877">
        <f>INDEX(lehmad!B$2:B$412,MATCH(klypsid!$B877,lehmad!$A$2:$A$412,0))</f>
        <v>38379</v>
      </c>
      <c r="P877">
        <f>INDEX(lehmad!D$2:D$412,MATCH(klypsid!$B877,lehmad!$A$2:$A$412,0))</f>
        <v>106</v>
      </c>
      <c r="Q877">
        <f>INDEX(lehmad!E$2:E$412,MATCH(klypsid!$B877,lehmad!$A$2:$A$412,0))</f>
        <v>1</v>
      </c>
      <c r="R877" t="str">
        <f>INDEX(lehmad!F$2:F$412,MATCH(klypsid!$B877,lehmad!$A$2:$A$412,0))</f>
        <v>DYNASTY-ET</v>
      </c>
      <c r="S877">
        <f>INDEX(lehmad!H$2:H$412,MATCH(klypsid!$B877,lehmad!$A$2:$A$412,0))</f>
        <v>124</v>
      </c>
      <c r="T877">
        <f>INDEX(lehmad!K$2:K$412,MATCH(klypsid!$B877,lehmad!$A$2:$A$412,0))</f>
        <v>108</v>
      </c>
      <c r="U877" s="4">
        <f t="shared" si="26"/>
        <v>1</v>
      </c>
      <c r="V877">
        <f t="shared" si="27"/>
        <v>28</v>
      </c>
    </row>
    <row r="878" spans="1:22" x14ac:dyDescent="0.25">
      <c r="A878">
        <v>3311</v>
      </c>
      <c r="B878" t="str">
        <f>"E"&amp;A878</f>
        <v>E3311</v>
      </c>
      <c r="C878" t="s">
        <v>35</v>
      </c>
      <c r="D878">
        <v>2</v>
      </c>
      <c r="E878">
        <f>IF(D878&lt;4,D878,4)</f>
        <v>2</v>
      </c>
      <c r="F878" s="1">
        <v>39817</v>
      </c>
      <c r="G878" s="1">
        <v>39875</v>
      </c>
      <c r="H878" s="3">
        <f>G878-F878</f>
        <v>58</v>
      </c>
      <c r="I878" s="3">
        <f>IF(H878&lt;=60,1,IF(H878&lt;=150,2,3))</f>
        <v>1</v>
      </c>
      <c r="J878">
        <v>47.9</v>
      </c>
      <c r="K878">
        <v>2.7</v>
      </c>
      <c r="L878">
        <v>3.2</v>
      </c>
      <c r="M878">
        <v>34</v>
      </c>
      <c r="N878">
        <f>LOG(M878/100,2)+3</f>
        <v>1.443606651475615</v>
      </c>
      <c r="O878">
        <f>INDEX(lehmad!B$2:B$412,MATCH(klypsid!$B878,lehmad!$A$2:$A$412,0))</f>
        <v>38379</v>
      </c>
      <c r="P878">
        <f>INDEX(lehmad!D$2:D$412,MATCH(klypsid!$B878,lehmad!$A$2:$A$412,0))</f>
        <v>106</v>
      </c>
      <c r="Q878">
        <f>INDEX(lehmad!E$2:E$412,MATCH(klypsid!$B878,lehmad!$A$2:$A$412,0))</f>
        <v>1</v>
      </c>
      <c r="R878" t="str">
        <f>INDEX(lehmad!F$2:F$412,MATCH(klypsid!$B878,lehmad!$A$2:$A$412,0))</f>
        <v>DYNASTY-ET</v>
      </c>
      <c r="S878">
        <f>INDEX(lehmad!H$2:H$412,MATCH(klypsid!$B878,lehmad!$A$2:$A$412,0))</f>
        <v>124</v>
      </c>
      <c r="T878">
        <f>INDEX(lehmad!K$2:K$412,MATCH(klypsid!$B878,lehmad!$A$2:$A$412,0))</f>
        <v>108</v>
      </c>
      <c r="U878" s="4">
        <f t="shared" si="26"/>
        <v>2</v>
      </c>
      <c r="V878">
        <f t="shared" si="27"/>
        <v>30</v>
      </c>
    </row>
    <row r="879" spans="1:22" x14ac:dyDescent="0.25">
      <c r="A879">
        <v>3311</v>
      </c>
      <c r="B879" t="str">
        <f>"E"&amp;A879</f>
        <v>E3311</v>
      </c>
      <c r="C879" t="s">
        <v>35</v>
      </c>
      <c r="D879">
        <v>2</v>
      </c>
      <c r="E879">
        <f>IF(D879&lt;4,D879,4)</f>
        <v>2</v>
      </c>
      <c r="F879" s="1">
        <v>39817</v>
      </c>
      <c r="G879" s="1">
        <v>39908</v>
      </c>
      <c r="H879" s="3">
        <f>G879-F879</f>
        <v>91</v>
      </c>
      <c r="I879" s="3">
        <f>IF(H879&lt;=60,1,IF(H879&lt;=150,2,3))</f>
        <v>2</v>
      </c>
      <c r="J879">
        <v>50.5</v>
      </c>
      <c r="K879">
        <v>3.8</v>
      </c>
      <c r="L879">
        <v>3.18</v>
      </c>
      <c r="M879">
        <v>55</v>
      </c>
      <c r="N879">
        <f>LOG(M879/100,2)+3</f>
        <v>2.1375035237499347</v>
      </c>
      <c r="O879">
        <f>INDEX(lehmad!B$2:B$412,MATCH(klypsid!$B879,lehmad!$A$2:$A$412,0))</f>
        <v>38379</v>
      </c>
      <c r="P879">
        <f>INDEX(lehmad!D$2:D$412,MATCH(klypsid!$B879,lehmad!$A$2:$A$412,0))</f>
        <v>106</v>
      </c>
      <c r="Q879">
        <f>INDEX(lehmad!E$2:E$412,MATCH(klypsid!$B879,lehmad!$A$2:$A$412,0))</f>
        <v>1</v>
      </c>
      <c r="R879" t="str">
        <f>INDEX(lehmad!F$2:F$412,MATCH(klypsid!$B879,lehmad!$A$2:$A$412,0))</f>
        <v>DYNASTY-ET</v>
      </c>
      <c r="S879">
        <f>INDEX(lehmad!H$2:H$412,MATCH(klypsid!$B879,lehmad!$A$2:$A$412,0))</f>
        <v>124</v>
      </c>
      <c r="T879">
        <f>INDEX(lehmad!K$2:K$412,MATCH(klypsid!$B879,lehmad!$A$2:$A$412,0))</f>
        <v>108</v>
      </c>
      <c r="U879" s="4">
        <f t="shared" si="26"/>
        <v>3</v>
      </c>
      <c r="V879">
        <f t="shared" si="27"/>
        <v>33</v>
      </c>
    </row>
    <row r="880" spans="1:22" x14ac:dyDescent="0.25">
      <c r="A880">
        <v>3311</v>
      </c>
      <c r="B880" t="str">
        <f>"E"&amp;A880</f>
        <v>E3311</v>
      </c>
      <c r="C880" t="s">
        <v>35</v>
      </c>
      <c r="D880">
        <v>2</v>
      </c>
      <c r="E880">
        <f>IF(D880&lt;4,D880,4)</f>
        <v>2</v>
      </c>
      <c r="F880" s="1">
        <v>39817</v>
      </c>
      <c r="G880" s="1">
        <v>39944</v>
      </c>
      <c r="H880" s="3">
        <f>G880-F880</f>
        <v>127</v>
      </c>
      <c r="I880" s="3">
        <f>IF(H880&lt;=60,1,IF(H880&lt;=150,2,3))</f>
        <v>2</v>
      </c>
      <c r="J880">
        <v>43.8</v>
      </c>
      <c r="K880">
        <v>3.53</v>
      </c>
      <c r="L880">
        <v>3.11</v>
      </c>
      <c r="M880">
        <v>90</v>
      </c>
      <c r="N880">
        <f>LOG(M880/100,2)+3</f>
        <v>2.84799690655495</v>
      </c>
      <c r="O880">
        <f>INDEX(lehmad!B$2:B$412,MATCH(klypsid!$B880,lehmad!$A$2:$A$412,0))</f>
        <v>38379</v>
      </c>
      <c r="P880">
        <f>INDEX(lehmad!D$2:D$412,MATCH(klypsid!$B880,lehmad!$A$2:$A$412,0))</f>
        <v>106</v>
      </c>
      <c r="Q880">
        <f>INDEX(lehmad!E$2:E$412,MATCH(klypsid!$B880,lehmad!$A$2:$A$412,0))</f>
        <v>1</v>
      </c>
      <c r="R880" t="str">
        <f>INDEX(lehmad!F$2:F$412,MATCH(klypsid!$B880,lehmad!$A$2:$A$412,0))</f>
        <v>DYNASTY-ET</v>
      </c>
      <c r="S880">
        <f>INDEX(lehmad!H$2:H$412,MATCH(klypsid!$B880,lehmad!$A$2:$A$412,0))</f>
        <v>124</v>
      </c>
      <c r="T880">
        <f>INDEX(lehmad!K$2:K$412,MATCH(klypsid!$B880,lehmad!$A$2:$A$412,0))</f>
        <v>108</v>
      </c>
      <c r="U880" s="4">
        <f t="shared" si="26"/>
        <v>4</v>
      </c>
      <c r="V880">
        <f t="shared" si="27"/>
        <v>36</v>
      </c>
    </row>
    <row r="881" spans="1:22" x14ac:dyDescent="0.25">
      <c r="A881">
        <v>3311</v>
      </c>
      <c r="B881" t="str">
        <f>"E"&amp;A881</f>
        <v>E3311</v>
      </c>
      <c r="C881" t="s">
        <v>35</v>
      </c>
      <c r="D881">
        <v>2</v>
      </c>
      <c r="E881">
        <f>IF(D881&lt;4,D881,4)</f>
        <v>2</v>
      </c>
      <c r="F881" s="1">
        <v>39817</v>
      </c>
      <c r="G881" s="1">
        <v>39972</v>
      </c>
      <c r="H881" s="3">
        <f>G881-F881</f>
        <v>155</v>
      </c>
      <c r="I881" s="3">
        <f>IF(H881&lt;=60,1,IF(H881&lt;=150,2,3))</f>
        <v>3</v>
      </c>
      <c r="J881">
        <v>42.6</v>
      </c>
      <c r="K881">
        <v>2.66</v>
      </c>
      <c r="L881">
        <v>3.22</v>
      </c>
      <c r="M881">
        <v>60</v>
      </c>
      <c r="N881">
        <f>LOG(M881/100,2)+3</f>
        <v>2.2630344058337939</v>
      </c>
      <c r="O881">
        <f>INDEX(lehmad!B$2:B$412,MATCH(klypsid!$B881,lehmad!$A$2:$A$412,0))</f>
        <v>38379</v>
      </c>
      <c r="P881">
        <f>INDEX(lehmad!D$2:D$412,MATCH(klypsid!$B881,lehmad!$A$2:$A$412,0))</f>
        <v>106</v>
      </c>
      <c r="Q881">
        <f>INDEX(lehmad!E$2:E$412,MATCH(klypsid!$B881,lehmad!$A$2:$A$412,0))</f>
        <v>1</v>
      </c>
      <c r="R881" t="str">
        <f>INDEX(lehmad!F$2:F$412,MATCH(klypsid!$B881,lehmad!$A$2:$A$412,0))</f>
        <v>DYNASTY-ET</v>
      </c>
      <c r="S881">
        <f>INDEX(lehmad!H$2:H$412,MATCH(klypsid!$B881,lehmad!$A$2:$A$412,0))</f>
        <v>124</v>
      </c>
      <c r="T881">
        <f>INDEX(lehmad!K$2:K$412,MATCH(klypsid!$B881,lehmad!$A$2:$A$412,0))</f>
        <v>108</v>
      </c>
      <c r="U881" s="4">
        <f t="shared" si="26"/>
        <v>5</v>
      </c>
      <c r="V881">
        <f t="shared" si="27"/>
        <v>28</v>
      </c>
    </row>
    <row r="882" spans="1:22" x14ac:dyDescent="0.25">
      <c r="A882">
        <v>3311</v>
      </c>
      <c r="B882" t="str">
        <f>"E"&amp;A882</f>
        <v>E3311</v>
      </c>
      <c r="C882" t="s">
        <v>35</v>
      </c>
      <c r="D882">
        <v>2</v>
      </c>
      <c r="E882">
        <f>IF(D882&lt;4,D882,4)</f>
        <v>2</v>
      </c>
      <c r="F882" s="1">
        <v>39817</v>
      </c>
      <c r="G882" s="1">
        <v>40007</v>
      </c>
      <c r="H882" s="3">
        <f>G882-F882</f>
        <v>190</v>
      </c>
      <c r="I882" s="3">
        <f>IF(H882&lt;=60,1,IF(H882&lt;=150,2,3))</f>
        <v>3</v>
      </c>
      <c r="J882">
        <v>34.6</v>
      </c>
      <c r="K882">
        <v>3.71</v>
      </c>
      <c r="L882">
        <v>3.33</v>
      </c>
      <c r="M882">
        <v>154</v>
      </c>
      <c r="N882">
        <f>LOG(M882/100,2)+3</f>
        <v>3.6229303509201767</v>
      </c>
      <c r="O882">
        <f>INDEX(lehmad!B$2:B$412,MATCH(klypsid!$B882,lehmad!$A$2:$A$412,0))</f>
        <v>38379</v>
      </c>
      <c r="P882">
        <f>INDEX(lehmad!D$2:D$412,MATCH(klypsid!$B882,lehmad!$A$2:$A$412,0))</f>
        <v>106</v>
      </c>
      <c r="Q882">
        <f>INDEX(lehmad!E$2:E$412,MATCH(klypsid!$B882,lehmad!$A$2:$A$412,0))</f>
        <v>1</v>
      </c>
      <c r="R882" t="str">
        <f>INDEX(lehmad!F$2:F$412,MATCH(klypsid!$B882,lehmad!$A$2:$A$412,0))</f>
        <v>DYNASTY-ET</v>
      </c>
      <c r="S882">
        <f>INDEX(lehmad!H$2:H$412,MATCH(klypsid!$B882,lehmad!$A$2:$A$412,0))</f>
        <v>124</v>
      </c>
      <c r="T882">
        <f>INDEX(lehmad!K$2:K$412,MATCH(klypsid!$B882,lehmad!$A$2:$A$412,0))</f>
        <v>108</v>
      </c>
      <c r="U882" s="4">
        <f t="shared" si="26"/>
        <v>6</v>
      </c>
      <c r="V882">
        <f t="shared" si="27"/>
        <v>35</v>
      </c>
    </row>
    <row r="883" spans="1:22" x14ac:dyDescent="0.25">
      <c r="A883">
        <v>3311</v>
      </c>
      <c r="B883" t="str">
        <f>"E"&amp;A883</f>
        <v>E3311</v>
      </c>
      <c r="C883" t="s">
        <v>35</v>
      </c>
      <c r="D883">
        <v>2</v>
      </c>
      <c r="E883">
        <f>IF(D883&lt;4,D883,4)</f>
        <v>2</v>
      </c>
      <c r="F883" s="1">
        <v>39817</v>
      </c>
      <c r="G883" s="1">
        <v>40037</v>
      </c>
      <c r="H883" s="3">
        <f>G883-F883</f>
        <v>220</v>
      </c>
      <c r="I883" s="3">
        <f>IF(H883&lt;=60,1,IF(H883&lt;=150,2,3))</f>
        <v>3</v>
      </c>
      <c r="J883">
        <v>22.4</v>
      </c>
      <c r="K883">
        <v>4.26</v>
      </c>
      <c r="L883">
        <v>3.42</v>
      </c>
      <c r="M883">
        <v>109</v>
      </c>
      <c r="N883">
        <f>LOG(M883/100,2)+3</f>
        <v>3.1243281350022016</v>
      </c>
      <c r="O883">
        <f>INDEX(lehmad!B$2:B$412,MATCH(klypsid!$B883,lehmad!$A$2:$A$412,0))</f>
        <v>38379</v>
      </c>
      <c r="P883">
        <f>INDEX(lehmad!D$2:D$412,MATCH(klypsid!$B883,lehmad!$A$2:$A$412,0))</f>
        <v>106</v>
      </c>
      <c r="Q883">
        <f>INDEX(lehmad!E$2:E$412,MATCH(klypsid!$B883,lehmad!$A$2:$A$412,0))</f>
        <v>1</v>
      </c>
      <c r="R883" t="str">
        <f>INDEX(lehmad!F$2:F$412,MATCH(klypsid!$B883,lehmad!$A$2:$A$412,0))</f>
        <v>DYNASTY-ET</v>
      </c>
      <c r="S883">
        <f>INDEX(lehmad!H$2:H$412,MATCH(klypsid!$B883,lehmad!$A$2:$A$412,0))</f>
        <v>124</v>
      </c>
      <c r="T883">
        <f>INDEX(lehmad!K$2:K$412,MATCH(klypsid!$B883,lehmad!$A$2:$A$412,0))</f>
        <v>108</v>
      </c>
      <c r="U883" s="4">
        <f t="shared" si="26"/>
        <v>7</v>
      </c>
      <c r="V883">
        <f t="shared" si="27"/>
        <v>30</v>
      </c>
    </row>
    <row r="884" spans="1:22" x14ac:dyDescent="0.25">
      <c r="A884">
        <v>3311</v>
      </c>
      <c r="B884" t="str">
        <f>"E"&amp;A884</f>
        <v>E3311</v>
      </c>
      <c r="C884" t="s">
        <v>35</v>
      </c>
      <c r="D884">
        <v>2</v>
      </c>
      <c r="E884">
        <f>IF(D884&lt;4,D884,4)</f>
        <v>2</v>
      </c>
      <c r="F884" s="1">
        <v>39817</v>
      </c>
      <c r="G884" s="1">
        <v>40066</v>
      </c>
      <c r="H884" s="3">
        <f>G884-F884</f>
        <v>249</v>
      </c>
      <c r="I884" s="3">
        <f>IF(H884&lt;=60,1,IF(H884&lt;=150,2,3))</f>
        <v>3</v>
      </c>
      <c r="J884">
        <v>21.6</v>
      </c>
      <c r="K884">
        <v>3.26</v>
      </c>
      <c r="L884">
        <v>3.64</v>
      </c>
      <c r="M884">
        <v>123</v>
      </c>
      <c r="N884">
        <f>LOG(M884/100,2)+3</f>
        <v>3.2986583155645151</v>
      </c>
      <c r="O884">
        <f>INDEX(lehmad!B$2:B$412,MATCH(klypsid!$B884,lehmad!$A$2:$A$412,0))</f>
        <v>38379</v>
      </c>
      <c r="P884">
        <f>INDEX(lehmad!D$2:D$412,MATCH(klypsid!$B884,lehmad!$A$2:$A$412,0))</f>
        <v>106</v>
      </c>
      <c r="Q884">
        <f>INDEX(lehmad!E$2:E$412,MATCH(klypsid!$B884,lehmad!$A$2:$A$412,0))</f>
        <v>1</v>
      </c>
      <c r="R884" t="str">
        <f>INDEX(lehmad!F$2:F$412,MATCH(klypsid!$B884,lehmad!$A$2:$A$412,0))</f>
        <v>DYNASTY-ET</v>
      </c>
      <c r="S884">
        <f>INDEX(lehmad!H$2:H$412,MATCH(klypsid!$B884,lehmad!$A$2:$A$412,0))</f>
        <v>124</v>
      </c>
      <c r="T884">
        <f>INDEX(lehmad!K$2:K$412,MATCH(klypsid!$B884,lehmad!$A$2:$A$412,0))</f>
        <v>108</v>
      </c>
      <c r="U884" s="4">
        <f t="shared" si="26"/>
        <v>8</v>
      </c>
      <c r="V884">
        <f t="shared" si="27"/>
        <v>29</v>
      </c>
    </row>
    <row r="885" spans="1:22" x14ac:dyDescent="0.25">
      <c r="A885">
        <v>3311</v>
      </c>
      <c r="B885" t="str">
        <f>"E"&amp;A885</f>
        <v>E3311</v>
      </c>
      <c r="C885" t="s">
        <v>35</v>
      </c>
      <c r="D885">
        <v>2</v>
      </c>
      <c r="E885">
        <f>IF(D885&lt;4,D885,4)</f>
        <v>2</v>
      </c>
      <c r="F885" s="1">
        <v>39817</v>
      </c>
      <c r="G885" s="1">
        <v>40094</v>
      </c>
      <c r="H885" s="3">
        <f>G885-F885</f>
        <v>277</v>
      </c>
      <c r="I885" s="3">
        <f>IF(H885&lt;=60,1,IF(H885&lt;=150,2,3))</f>
        <v>3</v>
      </c>
      <c r="J885">
        <v>16.399999999999999</v>
      </c>
      <c r="K885">
        <v>4.2300000000000004</v>
      </c>
      <c r="L885">
        <v>3.72</v>
      </c>
      <c r="M885">
        <v>169</v>
      </c>
      <c r="N885">
        <f>LOG(M885/100,2)+3</f>
        <v>3.7570232465074596</v>
      </c>
      <c r="O885">
        <f>INDEX(lehmad!B$2:B$412,MATCH(klypsid!$B885,lehmad!$A$2:$A$412,0))</f>
        <v>38379</v>
      </c>
      <c r="P885">
        <f>INDEX(lehmad!D$2:D$412,MATCH(klypsid!$B885,lehmad!$A$2:$A$412,0))</f>
        <v>106</v>
      </c>
      <c r="Q885">
        <f>INDEX(lehmad!E$2:E$412,MATCH(klypsid!$B885,lehmad!$A$2:$A$412,0))</f>
        <v>1</v>
      </c>
      <c r="R885" t="str">
        <f>INDEX(lehmad!F$2:F$412,MATCH(klypsid!$B885,lehmad!$A$2:$A$412,0))</f>
        <v>DYNASTY-ET</v>
      </c>
      <c r="S885">
        <f>INDEX(lehmad!H$2:H$412,MATCH(klypsid!$B885,lehmad!$A$2:$A$412,0))</f>
        <v>124</v>
      </c>
      <c r="T885">
        <f>INDEX(lehmad!K$2:K$412,MATCH(klypsid!$B885,lehmad!$A$2:$A$412,0))</f>
        <v>108</v>
      </c>
      <c r="U885" s="4">
        <f t="shared" si="26"/>
        <v>9</v>
      </c>
      <c r="V885">
        <f t="shared" si="27"/>
        <v>28</v>
      </c>
    </row>
    <row r="886" spans="1:22" x14ac:dyDescent="0.25">
      <c r="A886">
        <v>3311</v>
      </c>
      <c r="B886" t="str">
        <f>"E"&amp;A886</f>
        <v>E3311</v>
      </c>
      <c r="C886" t="s">
        <v>35</v>
      </c>
      <c r="D886">
        <v>3</v>
      </c>
      <c r="E886">
        <f>IF(D886&lt;4,D886,4)</f>
        <v>3</v>
      </c>
      <c r="F886" s="1">
        <v>40170</v>
      </c>
      <c r="G886" s="1">
        <v>40186</v>
      </c>
      <c r="H886" s="3">
        <f>G886-F886</f>
        <v>16</v>
      </c>
      <c r="I886" s="3">
        <f>IF(H886&lt;=60,1,IF(H886&lt;=150,2,3))</f>
        <v>1</v>
      </c>
      <c r="J886">
        <v>37.4</v>
      </c>
      <c r="K886">
        <v>4.12</v>
      </c>
      <c r="L886">
        <v>3.33</v>
      </c>
      <c r="M886">
        <v>52</v>
      </c>
      <c r="N886">
        <f>LOG(M886/100,2)+3</f>
        <v>2.0565835283663674</v>
      </c>
      <c r="O886">
        <f>INDEX(lehmad!B$2:B$412,MATCH(klypsid!$B886,lehmad!$A$2:$A$412,0))</f>
        <v>38379</v>
      </c>
      <c r="P886">
        <f>INDEX(lehmad!D$2:D$412,MATCH(klypsid!$B886,lehmad!$A$2:$A$412,0))</f>
        <v>106</v>
      </c>
      <c r="Q886">
        <f>INDEX(lehmad!E$2:E$412,MATCH(klypsid!$B886,lehmad!$A$2:$A$412,0))</f>
        <v>1</v>
      </c>
      <c r="R886" t="str">
        <f>INDEX(lehmad!F$2:F$412,MATCH(klypsid!$B886,lehmad!$A$2:$A$412,0))</f>
        <v>DYNASTY-ET</v>
      </c>
      <c r="S886">
        <f>INDEX(lehmad!H$2:H$412,MATCH(klypsid!$B886,lehmad!$A$2:$A$412,0))</f>
        <v>124</v>
      </c>
      <c r="T886">
        <f>INDEX(lehmad!K$2:K$412,MATCH(klypsid!$B886,lehmad!$A$2:$A$412,0))</f>
        <v>108</v>
      </c>
      <c r="U886" s="4">
        <f t="shared" si="26"/>
        <v>1</v>
      </c>
      <c r="V886">
        <f t="shared" si="27"/>
        <v>16</v>
      </c>
    </row>
    <row r="887" spans="1:22" x14ac:dyDescent="0.25">
      <c r="A887">
        <v>3311</v>
      </c>
      <c r="B887" t="str">
        <f>"E"&amp;A887</f>
        <v>E3311</v>
      </c>
      <c r="C887" t="s">
        <v>35</v>
      </c>
      <c r="D887">
        <v>3</v>
      </c>
      <c r="E887">
        <f>IF(D887&lt;4,D887,4)</f>
        <v>3</v>
      </c>
      <c r="F887" s="1">
        <v>40170</v>
      </c>
      <c r="G887" s="1">
        <v>40214</v>
      </c>
      <c r="H887" s="3">
        <f>G887-F887</f>
        <v>44</v>
      </c>
      <c r="I887" s="3">
        <f>IF(H887&lt;=60,1,IF(H887&lt;=150,2,3))</f>
        <v>1</v>
      </c>
      <c r="J887">
        <v>45</v>
      </c>
      <c r="K887">
        <v>1.81</v>
      </c>
      <c r="L887">
        <v>3.02</v>
      </c>
      <c r="M887">
        <v>3988</v>
      </c>
      <c r="N887">
        <f>LOG(M887/100,2)+3</f>
        <v>8.3175935046234706</v>
      </c>
      <c r="O887">
        <f>INDEX(lehmad!B$2:B$412,MATCH(klypsid!$B887,lehmad!$A$2:$A$412,0))</f>
        <v>38379</v>
      </c>
      <c r="P887">
        <f>INDEX(lehmad!D$2:D$412,MATCH(klypsid!$B887,lehmad!$A$2:$A$412,0))</f>
        <v>106</v>
      </c>
      <c r="Q887">
        <f>INDEX(lehmad!E$2:E$412,MATCH(klypsid!$B887,lehmad!$A$2:$A$412,0))</f>
        <v>1</v>
      </c>
      <c r="R887" t="str">
        <f>INDEX(lehmad!F$2:F$412,MATCH(klypsid!$B887,lehmad!$A$2:$A$412,0))</f>
        <v>DYNASTY-ET</v>
      </c>
      <c r="S887">
        <f>INDEX(lehmad!H$2:H$412,MATCH(klypsid!$B887,lehmad!$A$2:$A$412,0))</f>
        <v>124</v>
      </c>
      <c r="T887">
        <f>INDEX(lehmad!K$2:K$412,MATCH(klypsid!$B887,lehmad!$A$2:$A$412,0))</f>
        <v>108</v>
      </c>
      <c r="U887" s="4">
        <f t="shared" si="26"/>
        <v>2</v>
      </c>
      <c r="V887">
        <f t="shared" si="27"/>
        <v>28</v>
      </c>
    </row>
    <row r="888" spans="1:22" x14ac:dyDescent="0.25">
      <c r="A888">
        <v>3311</v>
      </c>
      <c r="B888" t="str">
        <f>"E"&amp;A888</f>
        <v>E3311</v>
      </c>
      <c r="C888" t="s">
        <v>35</v>
      </c>
      <c r="D888">
        <v>3</v>
      </c>
      <c r="E888">
        <f>IF(D888&lt;4,D888,4)</f>
        <v>3</v>
      </c>
      <c r="F888" s="1">
        <v>40170</v>
      </c>
      <c r="G888" s="1">
        <v>40242</v>
      </c>
      <c r="H888" s="3">
        <f>G888-F888</f>
        <v>72</v>
      </c>
      <c r="I888" s="3">
        <f>IF(H888&lt;=60,1,IF(H888&lt;=150,2,3))</f>
        <v>2</v>
      </c>
      <c r="J888">
        <v>38.799999999999997</v>
      </c>
      <c r="K888">
        <v>3.33</v>
      </c>
      <c r="L888">
        <v>3.23</v>
      </c>
      <c r="M888">
        <v>166</v>
      </c>
      <c r="N888">
        <f>LOG(M888/100,2)+3</f>
        <v>3.7311832415722002</v>
      </c>
      <c r="O888">
        <f>INDEX(lehmad!B$2:B$412,MATCH(klypsid!$B888,lehmad!$A$2:$A$412,0))</f>
        <v>38379</v>
      </c>
      <c r="P888">
        <f>INDEX(lehmad!D$2:D$412,MATCH(klypsid!$B888,lehmad!$A$2:$A$412,0))</f>
        <v>106</v>
      </c>
      <c r="Q888">
        <f>INDEX(lehmad!E$2:E$412,MATCH(klypsid!$B888,lehmad!$A$2:$A$412,0))</f>
        <v>1</v>
      </c>
      <c r="R888" t="str">
        <f>INDEX(lehmad!F$2:F$412,MATCH(klypsid!$B888,lehmad!$A$2:$A$412,0))</f>
        <v>DYNASTY-ET</v>
      </c>
      <c r="S888">
        <f>INDEX(lehmad!H$2:H$412,MATCH(klypsid!$B888,lehmad!$A$2:$A$412,0))</f>
        <v>124</v>
      </c>
      <c r="T888">
        <f>INDEX(lehmad!K$2:K$412,MATCH(klypsid!$B888,lehmad!$A$2:$A$412,0))</f>
        <v>108</v>
      </c>
      <c r="U888" s="4">
        <f t="shared" si="26"/>
        <v>3</v>
      </c>
      <c r="V888">
        <f t="shared" si="27"/>
        <v>28</v>
      </c>
    </row>
    <row r="889" spans="1:22" x14ac:dyDescent="0.25">
      <c r="A889">
        <v>3311</v>
      </c>
      <c r="B889" t="str">
        <f>"E"&amp;A889</f>
        <v>E3311</v>
      </c>
      <c r="C889" t="s">
        <v>35</v>
      </c>
      <c r="D889">
        <v>3</v>
      </c>
      <c r="E889">
        <f>IF(D889&lt;4,D889,4)</f>
        <v>3</v>
      </c>
      <c r="F889" s="1">
        <v>40170</v>
      </c>
      <c r="G889" s="1">
        <v>40276</v>
      </c>
      <c r="H889" s="3">
        <f>G889-F889</f>
        <v>106</v>
      </c>
      <c r="I889" s="3">
        <f>IF(H889&lt;=60,1,IF(H889&lt;=150,2,3))</f>
        <v>2</v>
      </c>
      <c r="J889">
        <v>45</v>
      </c>
      <c r="K889">
        <v>3.41</v>
      </c>
      <c r="L889">
        <v>3.32</v>
      </c>
      <c r="M889">
        <v>63</v>
      </c>
      <c r="N889">
        <f>LOG(M889/100,2)+3</f>
        <v>2.3334237337251915</v>
      </c>
      <c r="O889">
        <f>INDEX(lehmad!B$2:B$412,MATCH(klypsid!$B889,lehmad!$A$2:$A$412,0))</f>
        <v>38379</v>
      </c>
      <c r="P889">
        <f>INDEX(lehmad!D$2:D$412,MATCH(klypsid!$B889,lehmad!$A$2:$A$412,0))</f>
        <v>106</v>
      </c>
      <c r="Q889">
        <f>INDEX(lehmad!E$2:E$412,MATCH(klypsid!$B889,lehmad!$A$2:$A$412,0))</f>
        <v>1</v>
      </c>
      <c r="R889" t="str">
        <f>INDEX(lehmad!F$2:F$412,MATCH(klypsid!$B889,lehmad!$A$2:$A$412,0))</f>
        <v>DYNASTY-ET</v>
      </c>
      <c r="S889">
        <f>INDEX(lehmad!H$2:H$412,MATCH(klypsid!$B889,lehmad!$A$2:$A$412,0))</f>
        <v>124</v>
      </c>
      <c r="T889">
        <f>INDEX(lehmad!K$2:K$412,MATCH(klypsid!$B889,lehmad!$A$2:$A$412,0))</f>
        <v>108</v>
      </c>
      <c r="U889" s="4">
        <f t="shared" si="26"/>
        <v>4</v>
      </c>
      <c r="V889">
        <f t="shared" si="27"/>
        <v>34</v>
      </c>
    </row>
    <row r="890" spans="1:22" x14ac:dyDescent="0.25">
      <c r="A890">
        <v>3311</v>
      </c>
      <c r="B890" t="str">
        <f>"E"&amp;A890</f>
        <v>E3311</v>
      </c>
      <c r="C890" t="s">
        <v>35</v>
      </c>
      <c r="D890">
        <v>3</v>
      </c>
      <c r="E890">
        <f>IF(D890&lt;4,D890,4)</f>
        <v>3</v>
      </c>
      <c r="F890" s="1">
        <v>40170</v>
      </c>
      <c r="G890" s="1">
        <v>40304</v>
      </c>
      <c r="H890" s="3">
        <f>G890-F890</f>
        <v>134</v>
      </c>
      <c r="I890" s="3">
        <f>IF(H890&lt;=60,1,IF(H890&lt;=150,2,3))</f>
        <v>2</v>
      </c>
      <c r="J890">
        <v>42.9</v>
      </c>
      <c r="K890">
        <v>3.02</v>
      </c>
      <c r="L890">
        <v>3.21</v>
      </c>
      <c r="M890">
        <v>85</v>
      </c>
      <c r="N890">
        <f>LOG(M890/100,2)+3</f>
        <v>2.7655347463629769</v>
      </c>
      <c r="O890">
        <f>INDEX(lehmad!B$2:B$412,MATCH(klypsid!$B890,lehmad!$A$2:$A$412,0))</f>
        <v>38379</v>
      </c>
      <c r="P890">
        <f>INDEX(lehmad!D$2:D$412,MATCH(klypsid!$B890,lehmad!$A$2:$A$412,0))</f>
        <v>106</v>
      </c>
      <c r="Q890">
        <f>INDEX(lehmad!E$2:E$412,MATCH(klypsid!$B890,lehmad!$A$2:$A$412,0))</f>
        <v>1</v>
      </c>
      <c r="R890" t="str">
        <f>INDEX(lehmad!F$2:F$412,MATCH(klypsid!$B890,lehmad!$A$2:$A$412,0))</f>
        <v>DYNASTY-ET</v>
      </c>
      <c r="S890">
        <f>INDEX(lehmad!H$2:H$412,MATCH(klypsid!$B890,lehmad!$A$2:$A$412,0))</f>
        <v>124</v>
      </c>
      <c r="T890">
        <f>INDEX(lehmad!K$2:K$412,MATCH(klypsid!$B890,lehmad!$A$2:$A$412,0))</f>
        <v>108</v>
      </c>
      <c r="U890" s="4">
        <f t="shared" si="26"/>
        <v>5</v>
      </c>
      <c r="V890">
        <f t="shared" si="27"/>
        <v>28</v>
      </c>
    </row>
    <row r="891" spans="1:22" x14ac:dyDescent="0.25">
      <c r="A891">
        <v>3311</v>
      </c>
      <c r="B891" t="str">
        <f>"E"&amp;A891</f>
        <v>E3311</v>
      </c>
      <c r="C891" t="s">
        <v>35</v>
      </c>
      <c r="D891">
        <v>3</v>
      </c>
      <c r="E891">
        <f>IF(D891&lt;4,D891,4)</f>
        <v>3</v>
      </c>
      <c r="F891" s="1">
        <v>40170</v>
      </c>
      <c r="G891" s="1">
        <v>40336</v>
      </c>
      <c r="H891" s="3">
        <f>G891-F891</f>
        <v>166</v>
      </c>
      <c r="I891" s="3">
        <f>IF(H891&lt;=60,1,IF(H891&lt;=150,2,3))</f>
        <v>3</v>
      </c>
      <c r="J891">
        <v>27.9</v>
      </c>
      <c r="K891">
        <v>3.51</v>
      </c>
      <c r="L891">
        <v>3.17</v>
      </c>
      <c r="M891">
        <v>66</v>
      </c>
      <c r="N891">
        <f>LOG(M891/100,2)+3</f>
        <v>2.400537929583729</v>
      </c>
      <c r="O891">
        <f>INDEX(lehmad!B$2:B$412,MATCH(klypsid!$B891,lehmad!$A$2:$A$412,0))</f>
        <v>38379</v>
      </c>
      <c r="P891">
        <f>INDEX(lehmad!D$2:D$412,MATCH(klypsid!$B891,lehmad!$A$2:$A$412,0))</f>
        <v>106</v>
      </c>
      <c r="Q891">
        <f>INDEX(lehmad!E$2:E$412,MATCH(klypsid!$B891,lehmad!$A$2:$A$412,0))</f>
        <v>1</v>
      </c>
      <c r="R891" t="str">
        <f>INDEX(lehmad!F$2:F$412,MATCH(klypsid!$B891,lehmad!$A$2:$A$412,0))</f>
        <v>DYNASTY-ET</v>
      </c>
      <c r="S891">
        <f>INDEX(lehmad!H$2:H$412,MATCH(klypsid!$B891,lehmad!$A$2:$A$412,0))</f>
        <v>124</v>
      </c>
      <c r="T891">
        <f>INDEX(lehmad!K$2:K$412,MATCH(klypsid!$B891,lehmad!$A$2:$A$412,0))</f>
        <v>108</v>
      </c>
      <c r="U891" s="4">
        <f t="shared" si="26"/>
        <v>6</v>
      </c>
      <c r="V891">
        <f t="shared" si="27"/>
        <v>32</v>
      </c>
    </row>
    <row r="892" spans="1:22" x14ac:dyDescent="0.25">
      <c r="A892">
        <v>3311</v>
      </c>
      <c r="B892" t="str">
        <f>"E"&amp;A892</f>
        <v>E3311</v>
      </c>
      <c r="C892" t="s">
        <v>35</v>
      </c>
      <c r="D892">
        <v>3</v>
      </c>
      <c r="E892">
        <f>IF(D892&lt;4,D892,4)</f>
        <v>3</v>
      </c>
      <c r="F892" s="1">
        <v>40170</v>
      </c>
      <c r="G892" s="1">
        <v>40371</v>
      </c>
      <c r="H892" s="3">
        <f>G892-F892</f>
        <v>201</v>
      </c>
      <c r="I892" s="3">
        <f>IF(H892&lt;=60,1,IF(H892&lt;=150,2,3))</f>
        <v>3</v>
      </c>
      <c r="J892">
        <v>27.2</v>
      </c>
      <c r="K892">
        <v>3.9</v>
      </c>
      <c r="L892">
        <v>3.28</v>
      </c>
      <c r="M892">
        <v>81</v>
      </c>
      <c r="N892">
        <f>LOG(M892/100,2)+3</f>
        <v>2.6959938131098999</v>
      </c>
      <c r="O892">
        <f>INDEX(lehmad!B$2:B$412,MATCH(klypsid!$B892,lehmad!$A$2:$A$412,0))</f>
        <v>38379</v>
      </c>
      <c r="P892">
        <f>INDEX(lehmad!D$2:D$412,MATCH(klypsid!$B892,lehmad!$A$2:$A$412,0))</f>
        <v>106</v>
      </c>
      <c r="Q892">
        <f>INDEX(lehmad!E$2:E$412,MATCH(klypsid!$B892,lehmad!$A$2:$A$412,0))</f>
        <v>1</v>
      </c>
      <c r="R892" t="str">
        <f>INDEX(lehmad!F$2:F$412,MATCH(klypsid!$B892,lehmad!$A$2:$A$412,0))</f>
        <v>DYNASTY-ET</v>
      </c>
      <c r="S892">
        <f>INDEX(lehmad!H$2:H$412,MATCH(klypsid!$B892,lehmad!$A$2:$A$412,0))</f>
        <v>124</v>
      </c>
      <c r="T892">
        <f>INDEX(lehmad!K$2:K$412,MATCH(klypsid!$B892,lehmad!$A$2:$A$412,0))</f>
        <v>108</v>
      </c>
      <c r="U892" s="4">
        <f t="shared" si="26"/>
        <v>7</v>
      </c>
      <c r="V892">
        <f t="shared" si="27"/>
        <v>35</v>
      </c>
    </row>
    <row r="893" spans="1:22" x14ac:dyDescent="0.25">
      <c r="A893">
        <v>3311</v>
      </c>
      <c r="B893" t="str">
        <f>"E"&amp;A893</f>
        <v>E3311</v>
      </c>
      <c r="C893" t="s">
        <v>35</v>
      </c>
      <c r="D893">
        <v>3</v>
      </c>
      <c r="E893">
        <f>IF(D893&lt;4,D893,4)</f>
        <v>3</v>
      </c>
      <c r="F893" s="1">
        <v>40170</v>
      </c>
      <c r="G893" s="1">
        <v>40396</v>
      </c>
      <c r="H893" s="3">
        <f>G893-F893</f>
        <v>226</v>
      </c>
      <c r="I893" s="3">
        <f>IF(H893&lt;=60,1,IF(H893&lt;=150,2,3))</f>
        <v>3</v>
      </c>
      <c r="J893">
        <v>28.4</v>
      </c>
      <c r="K893">
        <v>3.28</v>
      </c>
      <c r="L893">
        <v>3.29</v>
      </c>
      <c r="M893">
        <v>89</v>
      </c>
      <c r="N893">
        <f>LOG(M893/100,2)+3</f>
        <v>2.8318772411916733</v>
      </c>
      <c r="O893">
        <f>INDEX(lehmad!B$2:B$412,MATCH(klypsid!$B893,lehmad!$A$2:$A$412,0))</f>
        <v>38379</v>
      </c>
      <c r="P893">
        <f>INDEX(lehmad!D$2:D$412,MATCH(klypsid!$B893,lehmad!$A$2:$A$412,0))</f>
        <v>106</v>
      </c>
      <c r="Q893">
        <f>INDEX(lehmad!E$2:E$412,MATCH(klypsid!$B893,lehmad!$A$2:$A$412,0))</f>
        <v>1</v>
      </c>
      <c r="R893" t="str">
        <f>INDEX(lehmad!F$2:F$412,MATCH(klypsid!$B893,lehmad!$A$2:$A$412,0))</f>
        <v>DYNASTY-ET</v>
      </c>
      <c r="S893">
        <f>INDEX(lehmad!H$2:H$412,MATCH(klypsid!$B893,lehmad!$A$2:$A$412,0))</f>
        <v>124</v>
      </c>
      <c r="T893">
        <f>INDEX(lehmad!K$2:K$412,MATCH(klypsid!$B893,lehmad!$A$2:$A$412,0))</f>
        <v>108</v>
      </c>
      <c r="U893" s="4">
        <f t="shared" si="26"/>
        <v>8</v>
      </c>
      <c r="V893">
        <f t="shared" si="27"/>
        <v>25</v>
      </c>
    </row>
    <row r="894" spans="1:22" x14ac:dyDescent="0.25">
      <c r="A894">
        <v>3311</v>
      </c>
      <c r="B894" t="str">
        <f>"E"&amp;A894</f>
        <v>E3311</v>
      </c>
      <c r="C894" t="s">
        <v>35</v>
      </c>
      <c r="D894">
        <v>3</v>
      </c>
      <c r="E894">
        <f>IF(D894&lt;4,D894,4)</f>
        <v>3</v>
      </c>
      <c r="F894" s="1">
        <v>40170</v>
      </c>
      <c r="G894" s="1">
        <v>40434</v>
      </c>
      <c r="H894" s="3">
        <f>G894-F894</f>
        <v>264</v>
      </c>
      <c r="I894" s="3">
        <f>IF(H894&lt;=60,1,IF(H894&lt;=150,2,3))</f>
        <v>3</v>
      </c>
      <c r="J894">
        <v>28.5</v>
      </c>
      <c r="K894">
        <v>4.5</v>
      </c>
      <c r="L894">
        <v>3.56</v>
      </c>
      <c r="M894">
        <v>81</v>
      </c>
      <c r="N894">
        <f>LOG(M894/100,2)+3</f>
        <v>2.6959938131098999</v>
      </c>
      <c r="O894">
        <f>INDEX(lehmad!B$2:B$412,MATCH(klypsid!$B894,lehmad!$A$2:$A$412,0))</f>
        <v>38379</v>
      </c>
      <c r="P894">
        <f>INDEX(lehmad!D$2:D$412,MATCH(klypsid!$B894,lehmad!$A$2:$A$412,0))</f>
        <v>106</v>
      </c>
      <c r="Q894">
        <f>INDEX(lehmad!E$2:E$412,MATCH(klypsid!$B894,lehmad!$A$2:$A$412,0))</f>
        <v>1</v>
      </c>
      <c r="R894" t="str">
        <f>INDEX(lehmad!F$2:F$412,MATCH(klypsid!$B894,lehmad!$A$2:$A$412,0))</f>
        <v>DYNASTY-ET</v>
      </c>
      <c r="S894">
        <f>INDEX(lehmad!H$2:H$412,MATCH(klypsid!$B894,lehmad!$A$2:$A$412,0))</f>
        <v>124</v>
      </c>
      <c r="T894">
        <f>INDEX(lehmad!K$2:K$412,MATCH(klypsid!$B894,lehmad!$A$2:$A$412,0))</f>
        <v>108</v>
      </c>
      <c r="U894" s="4">
        <f t="shared" si="26"/>
        <v>9</v>
      </c>
      <c r="V894">
        <f t="shared" si="27"/>
        <v>38</v>
      </c>
    </row>
    <row r="895" spans="1:22" x14ac:dyDescent="0.25">
      <c r="A895">
        <v>3311</v>
      </c>
      <c r="B895" t="str">
        <f>"E"&amp;A895</f>
        <v>E3311</v>
      </c>
      <c r="C895" t="s">
        <v>35</v>
      </c>
      <c r="D895">
        <v>3</v>
      </c>
      <c r="E895">
        <f>IF(D895&lt;4,D895,4)</f>
        <v>3</v>
      </c>
      <c r="F895" s="1">
        <v>40170</v>
      </c>
      <c r="G895" s="1">
        <v>40462</v>
      </c>
      <c r="H895" s="3">
        <f>G895-F895</f>
        <v>292</v>
      </c>
      <c r="I895" s="3">
        <f>IF(H895&lt;=60,1,IF(H895&lt;=150,2,3))</f>
        <v>3</v>
      </c>
      <c r="J895">
        <v>23.1</v>
      </c>
      <c r="K895">
        <v>3.91</v>
      </c>
      <c r="L895">
        <v>3.66</v>
      </c>
      <c r="M895">
        <v>138</v>
      </c>
      <c r="N895">
        <f>LOG(M895/100,2)+3</f>
        <v>3.4646682670034443</v>
      </c>
      <c r="O895">
        <f>INDEX(lehmad!B$2:B$412,MATCH(klypsid!$B895,lehmad!$A$2:$A$412,0))</f>
        <v>38379</v>
      </c>
      <c r="P895">
        <f>INDEX(lehmad!D$2:D$412,MATCH(klypsid!$B895,lehmad!$A$2:$A$412,0))</f>
        <v>106</v>
      </c>
      <c r="Q895">
        <f>INDEX(lehmad!E$2:E$412,MATCH(klypsid!$B895,lehmad!$A$2:$A$412,0))</f>
        <v>1</v>
      </c>
      <c r="R895" t="str">
        <f>INDEX(lehmad!F$2:F$412,MATCH(klypsid!$B895,lehmad!$A$2:$A$412,0))</f>
        <v>DYNASTY-ET</v>
      </c>
      <c r="S895">
        <f>INDEX(lehmad!H$2:H$412,MATCH(klypsid!$B895,lehmad!$A$2:$A$412,0))</f>
        <v>124</v>
      </c>
      <c r="T895">
        <f>INDEX(lehmad!K$2:K$412,MATCH(klypsid!$B895,lehmad!$A$2:$A$412,0))</f>
        <v>108</v>
      </c>
      <c r="U895" s="4">
        <f t="shared" si="26"/>
        <v>10</v>
      </c>
      <c r="V895">
        <f t="shared" si="27"/>
        <v>28</v>
      </c>
    </row>
    <row r="896" spans="1:22" x14ac:dyDescent="0.25">
      <c r="A896">
        <v>3311</v>
      </c>
      <c r="B896" t="str">
        <f>"E"&amp;A896</f>
        <v>E3311</v>
      </c>
      <c r="C896" t="s">
        <v>35</v>
      </c>
      <c r="D896">
        <v>4</v>
      </c>
      <c r="E896">
        <f>IF(D896&lt;4,D896,4)</f>
        <v>4</v>
      </c>
      <c r="F896" s="1">
        <v>40526</v>
      </c>
      <c r="G896" s="1">
        <v>40556</v>
      </c>
      <c r="H896" s="3">
        <f>G896-F896</f>
        <v>30</v>
      </c>
      <c r="I896" s="3">
        <f>IF(H896&lt;=60,1,IF(H896&lt;=150,2,3))</f>
        <v>1</v>
      </c>
      <c r="J896">
        <v>43.9</v>
      </c>
      <c r="K896">
        <v>3.78</v>
      </c>
      <c r="L896">
        <v>2.89</v>
      </c>
      <c r="M896">
        <v>216</v>
      </c>
      <c r="N896">
        <f>LOG(M896/100,2)+3</f>
        <v>4.1110313123887439</v>
      </c>
      <c r="O896">
        <f>INDEX(lehmad!B$2:B$412,MATCH(klypsid!$B896,lehmad!$A$2:$A$412,0))</f>
        <v>38379</v>
      </c>
      <c r="P896">
        <f>INDEX(lehmad!D$2:D$412,MATCH(klypsid!$B896,lehmad!$A$2:$A$412,0))</f>
        <v>106</v>
      </c>
      <c r="Q896">
        <f>INDEX(lehmad!E$2:E$412,MATCH(klypsid!$B896,lehmad!$A$2:$A$412,0))</f>
        <v>1</v>
      </c>
      <c r="R896" t="str">
        <f>INDEX(lehmad!F$2:F$412,MATCH(klypsid!$B896,lehmad!$A$2:$A$412,0))</f>
        <v>DYNASTY-ET</v>
      </c>
      <c r="S896">
        <f>INDEX(lehmad!H$2:H$412,MATCH(klypsid!$B896,lehmad!$A$2:$A$412,0))</f>
        <v>124</v>
      </c>
      <c r="T896">
        <f>INDEX(lehmad!K$2:K$412,MATCH(klypsid!$B896,lehmad!$A$2:$A$412,0))</f>
        <v>108</v>
      </c>
      <c r="U896" s="4">
        <f t="shared" si="26"/>
        <v>1</v>
      </c>
      <c r="V896">
        <f t="shared" si="27"/>
        <v>30</v>
      </c>
    </row>
    <row r="897" spans="1:22" x14ac:dyDescent="0.25">
      <c r="A897">
        <v>3314</v>
      </c>
      <c r="B897" t="str">
        <f>"E"&amp;A897</f>
        <v>E3314</v>
      </c>
      <c r="C897" t="s">
        <v>36</v>
      </c>
      <c r="D897">
        <v>1</v>
      </c>
      <c r="E897">
        <f>IF(D897&lt;4,D897,4)</f>
        <v>1</v>
      </c>
      <c r="F897" s="1">
        <v>39083</v>
      </c>
      <c r="G897" s="1">
        <v>39114</v>
      </c>
      <c r="H897" s="3">
        <f>G897-F897</f>
        <v>31</v>
      </c>
      <c r="I897" s="3">
        <f>IF(H897&lt;=60,1,IF(H897&lt;=150,2,3))</f>
        <v>1</v>
      </c>
      <c r="J897">
        <v>37.4</v>
      </c>
      <c r="K897">
        <v>3.37</v>
      </c>
      <c r="L897">
        <v>2.85</v>
      </c>
      <c r="M897">
        <v>39</v>
      </c>
      <c r="N897">
        <f>LOG(M897/100,2)+3</f>
        <v>1.6415460290875237</v>
      </c>
      <c r="O897">
        <f>INDEX(lehmad!B$2:B$412,MATCH(klypsid!$B897,lehmad!$A$2:$A$412,0))</f>
        <v>38382</v>
      </c>
      <c r="P897">
        <f>INDEX(lehmad!D$2:D$412,MATCH(klypsid!$B897,lehmad!$A$2:$A$412,0))</f>
        <v>104</v>
      </c>
      <c r="Q897">
        <f>INDEX(lehmad!E$2:E$412,MATCH(klypsid!$B897,lehmad!$A$2:$A$412,0))</f>
        <v>1</v>
      </c>
      <c r="R897" t="str">
        <f>INDEX(lehmad!F$2:F$412,MATCH(klypsid!$B897,lehmad!$A$2:$A$412,0))</f>
        <v>DYNASTY-ET</v>
      </c>
      <c r="S897">
        <f>INDEX(lehmad!H$2:H$412,MATCH(klypsid!$B897,lehmad!$A$2:$A$412,0))</f>
        <v>124</v>
      </c>
      <c r="T897">
        <f>INDEX(lehmad!K$2:K$412,MATCH(klypsid!$B897,lehmad!$A$2:$A$412,0))</f>
        <v>108</v>
      </c>
      <c r="U897" s="4">
        <f t="shared" si="26"/>
        <v>1</v>
      </c>
      <c r="V897">
        <f t="shared" si="27"/>
        <v>31</v>
      </c>
    </row>
    <row r="898" spans="1:22" x14ac:dyDescent="0.25">
      <c r="A898">
        <v>3314</v>
      </c>
      <c r="B898" t="str">
        <f>"E"&amp;A898</f>
        <v>E3314</v>
      </c>
      <c r="C898" t="s">
        <v>36</v>
      </c>
      <c r="D898">
        <v>1</v>
      </c>
      <c r="E898">
        <f>IF(D898&lt;4,D898,4)</f>
        <v>1</v>
      </c>
      <c r="F898" s="1">
        <v>39083</v>
      </c>
      <c r="G898" s="1">
        <v>39142</v>
      </c>
      <c r="H898" s="3">
        <f>G898-F898</f>
        <v>59</v>
      </c>
      <c r="I898" s="3">
        <f>IF(H898&lt;=60,1,IF(H898&lt;=150,2,3))</f>
        <v>1</v>
      </c>
      <c r="J898">
        <v>40.200000000000003</v>
      </c>
      <c r="K898">
        <v>3.53</v>
      </c>
      <c r="L898">
        <v>3.21</v>
      </c>
      <c r="M898">
        <v>263</v>
      </c>
      <c r="N898">
        <f>LOG(M898/100,2)+3</f>
        <v>4.3950627995175777</v>
      </c>
      <c r="O898">
        <f>INDEX(lehmad!B$2:B$412,MATCH(klypsid!$B898,lehmad!$A$2:$A$412,0))</f>
        <v>38382</v>
      </c>
      <c r="P898">
        <f>INDEX(lehmad!D$2:D$412,MATCH(klypsid!$B898,lehmad!$A$2:$A$412,0))</f>
        <v>104</v>
      </c>
      <c r="Q898">
        <f>INDEX(lehmad!E$2:E$412,MATCH(klypsid!$B898,lehmad!$A$2:$A$412,0))</f>
        <v>1</v>
      </c>
      <c r="R898" t="str">
        <f>INDEX(lehmad!F$2:F$412,MATCH(klypsid!$B898,lehmad!$A$2:$A$412,0))</f>
        <v>DYNASTY-ET</v>
      </c>
      <c r="S898">
        <f>INDEX(lehmad!H$2:H$412,MATCH(klypsid!$B898,lehmad!$A$2:$A$412,0))</f>
        <v>124</v>
      </c>
      <c r="T898">
        <f>INDEX(lehmad!K$2:K$412,MATCH(klypsid!$B898,lehmad!$A$2:$A$412,0))</f>
        <v>108</v>
      </c>
      <c r="U898" s="4">
        <f t="shared" si="26"/>
        <v>2</v>
      </c>
      <c r="V898">
        <f t="shared" si="27"/>
        <v>28</v>
      </c>
    </row>
    <row r="899" spans="1:22" x14ac:dyDescent="0.25">
      <c r="A899">
        <v>3314</v>
      </c>
      <c r="B899" t="str">
        <f>"E"&amp;A899</f>
        <v>E3314</v>
      </c>
      <c r="C899" t="s">
        <v>36</v>
      </c>
      <c r="D899">
        <v>1</v>
      </c>
      <c r="E899">
        <f>IF(D899&lt;4,D899,4)</f>
        <v>1</v>
      </c>
      <c r="F899" s="1">
        <v>39083</v>
      </c>
      <c r="G899" s="1">
        <v>39173</v>
      </c>
      <c r="H899" s="3">
        <f>G899-F899</f>
        <v>90</v>
      </c>
      <c r="I899" s="3">
        <f>IF(H899&lt;=60,1,IF(H899&lt;=150,2,3))</f>
        <v>2</v>
      </c>
      <c r="J899">
        <v>44</v>
      </c>
      <c r="K899">
        <v>3.41</v>
      </c>
      <c r="L899">
        <v>3.01</v>
      </c>
      <c r="M899">
        <v>367</v>
      </c>
      <c r="N899">
        <f>LOG(M899/100,2)+3</f>
        <v>4.875780063068488</v>
      </c>
      <c r="O899">
        <f>INDEX(lehmad!B$2:B$412,MATCH(klypsid!$B899,lehmad!$A$2:$A$412,0))</f>
        <v>38382</v>
      </c>
      <c r="P899">
        <f>INDEX(lehmad!D$2:D$412,MATCH(klypsid!$B899,lehmad!$A$2:$A$412,0))</f>
        <v>104</v>
      </c>
      <c r="Q899">
        <f>INDEX(lehmad!E$2:E$412,MATCH(klypsid!$B899,lehmad!$A$2:$A$412,0))</f>
        <v>1</v>
      </c>
      <c r="R899" t="str">
        <f>INDEX(lehmad!F$2:F$412,MATCH(klypsid!$B899,lehmad!$A$2:$A$412,0))</f>
        <v>DYNASTY-ET</v>
      </c>
      <c r="S899">
        <f>INDEX(lehmad!H$2:H$412,MATCH(klypsid!$B899,lehmad!$A$2:$A$412,0))</f>
        <v>124</v>
      </c>
      <c r="T899">
        <f>INDEX(lehmad!K$2:K$412,MATCH(klypsid!$B899,lehmad!$A$2:$A$412,0))</f>
        <v>108</v>
      </c>
      <c r="U899" s="4">
        <f t="shared" ref="U899:U962" si="28">IF(AND(A899=A898,D899=D898),U898+1,1)</f>
        <v>3</v>
      </c>
      <c r="V899">
        <f t="shared" ref="V899:V962" si="29">IF(AND(A899=A898,D899=D898),G899-G898,G899-F899)</f>
        <v>31</v>
      </c>
    </row>
    <row r="900" spans="1:22" x14ac:dyDescent="0.25">
      <c r="A900">
        <v>3314</v>
      </c>
      <c r="B900" t="str">
        <f>"E"&amp;A900</f>
        <v>E3314</v>
      </c>
      <c r="C900" t="s">
        <v>36</v>
      </c>
      <c r="D900">
        <v>1</v>
      </c>
      <c r="E900">
        <f>IF(D900&lt;4,D900,4)</f>
        <v>1</v>
      </c>
      <c r="F900" s="1">
        <v>39083</v>
      </c>
      <c r="G900" s="1">
        <v>39204</v>
      </c>
      <c r="H900" s="3">
        <f>G900-F900</f>
        <v>121</v>
      </c>
      <c r="I900" s="3">
        <f>IF(H900&lt;=60,1,IF(H900&lt;=150,2,3))</f>
        <v>2</v>
      </c>
      <c r="J900">
        <v>42.4</v>
      </c>
      <c r="K900">
        <v>4.38</v>
      </c>
      <c r="L900">
        <v>3.32</v>
      </c>
      <c r="M900">
        <v>1080</v>
      </c>
      <c r="N900">
        <f>LOG(M900/100,2)+3</f>
        <v>6.4329594072761065</v>
      </c>
      <c r="O900">
        <f>INDEX(lehmad!B$2:B$412,MATCH(klypsid!$B900,lehmad!$A$2:$A$412,0))</f>
        <v>38382</v>
      </c>
      <c r="P900">
        <f>INDEX(lehmad!D$2:D$412,MATCH(klypsid!$B900,lehmad!$A$2:$A$412,0))</f>
        <v>104</v>
      </c>
      <c r="Q900">
        <f>INDEX(lehmad!E$2:E$412,MATCH(klypsid!$B900,lehmad!$A$2:$A$412,0))</f>
        <v>1</v>
      </c>
      <c r="R900" t="str">
        <f>INDEX(lehmad!F$2:F$412,MATCH(klypsid!$B900,lehmad!$A$2:$A$412,0))</f>
        <v>DYNASTY-ET</v>
      </c>
      <c r="S900">
        <f>INDEX(lehmad!H$2:H$412,MATCH(klypsid!$B900,lehmad!$A$2:$A$412,0))</f>
        <v>124</v>
      </c>
      <c r="T900">
        <f>INDEX(lehmad!K$2:K$412,MATCH(klypsid!$B900,lehmad!$A$2:$A$412,0))</f>
        <v>108</v>
      </c>
      <c r="U900" s="4">
        <f t="shared" si="28"/>
        <v>4</v>
      </c>
      <c r="V900">
        <f t="shared" si="29"/>
        <v>31</v>
      </c>
    </row>
    <row r="901" spans="1:22" x14ac:dyDescent="0.25">
      <c r="A901">
        <v>3314</v>
      </c>
      <c r="B901" t="str">
        <f>"E"&amp;A901</f>
        <v>E3314</v>
      </c>
      <c r="C901" t="s">
        <v>36</v>
      </c>
      <c r="D901">
        <v>1</v>
      </c>
      <c r="E901">
        <f>IF(D901&lt;4,D901,4)</f>
        <v>1</v>
      </c>
      <c r="F901" s="1">
        <v>39083</v>
      </c>
      <c r="G901" s="1">
        <v>39236</v>
      </c>
      <c r="H901" s="3">
        <f>G901-F901</f>
        <v>153</v>
      </c>
      <c r="I901" s="3">
        <f>IF(H901&lt;=60,1,IF(H901&lt;=150,2,3))</f>
        <v>3</v>
      </c>
      <c r="J901">
        <v>38.299999999999997</v>
      </c>
      <c r="K901">
        <v>3.18</v>
      </c>
      <c r="L901">
        <v>3.19</v>
      </c>
      <c r="M901">
        <v>288</v>
      </c>
      <c r="N901">
        <f>LOG(M901/100,2)+3</f>
        <v>4.5260688116675878</v>
      </c>
      <c r="O901">
        <f>INDEX(lehmad!B$2:B$412,MATCH(klypsid!$B901,lehmad!$A$2:$A$412,0))</f>
        <v>38382</v>
      </c>
      <c r="P901">
        <f>INDEX(lehmad!D$2:D$412,MATCH(klypsid!$B901,lehmad!$A$2:$A$412,0))</f>
        <v>104</v>
      </c>
      <c r="Q901">
        <f>INDEX(lehmad!E$2:E$412,MATCH(klypsid!$B901,lehmad!$A$2:$A$412,0))</f>
        <v>1</v>
      </c>
      <c r="R901" t="str">
        <f>INDEX(lehmad!F$2:F$412,MATCH(klypsid!$B901,lehmad!$A$2:$A$412,0))</f>
        <v>DYNASTY-ET</v>
      </c>
      <c r="S901">
        <f>INDEX(lehmad!H$2:H$412,MATCH(klypsid!$B901,lehmad!$A$2:$A$412,0))</f>
        <v>124</v>
      </c>
      <c r="T901">
        <f>INDEX(lehmad!K$2:K$412,MATCH(klypsid!$B901,lehmad!$A$2:$A$412,0))</f>
        <v>108</v>
      </c>
      <c r="U901" s="4">
        <f t="shared" si="28"/>
        <v>5</v>
      </c>
      <c r="V901">
        <f t="shared" si="29"/>
        <v>32</v>
      </c>
    </row>
    <row r="902" spans="1:22" x14ac:dyDescent="0.25">
      <c r="A902">
        <v>3314</v>
      </c>
      <c r="B902" t="str">
        <f>"E"&amp;A902</f>
        <v>E3314</v>
      </c>
      <c r="C902" t="s">
        <v>36</v>
      </c>
      <c r="D902">
        <v>1</v>
      </c>
      <c r="E902">
        <f>IF(D902&lt;4,D902,4)</f>
        <v>1</v>
      </c>
      <c r="F902" s="1">
        <v>39083</v>
      </c>
      <c r="G902" s="1">
        <v>39266</v>
      </c>
      <c r="H902" s="3">
        <f>G902-F902</f>
        <v>183</v>
      </c>
      <c r="I902" s="3">
        <f>IF(H902&lt;=60,1,IF(H902&lt;=150,2,3))</f>
        <v>3</v>
      </c>
      <c r="J902">
        <v>37.200000000000003</v>
      </c>
      <c r="K902">
        <v>2.6</v>
      </c>
      <c r="L902">
        <v>3.21</v>
      </c>
      <c r="M902">
        <v>133</v>
      </c>
      <c r="N902">
        <f>LOG(M902/100,2)+3</f>
        <v>3.411426245726465</v>
      </c>
      <c r="O902">
        <f>INDEX(lehmad!B$2:B$412,MATCH(klypsid!$B902,lehmad!$A$2:$A$412,0))</f>
        <v>38382</v>
      </c>
      <c r="P902">
        <f>INDEX(lehmad!D$2:D$412,MATCH(klypsid!$B902,lehmad!$A$2:$A$412,0))</f>
        <v>104</v>
      </c>
      <c r="Q902">
        <f>INDEX(lehmad!E$2:E$412,MATCH(klypsid!$B902,lehmad!$A$2:$A$412,0))</f>
        <v>1</v>
      </c>
      <c r="R902" t="str">
        <f>INDEX(lehmad!F$2:F$412,MATCH(klypsid!$B902,lehmad!$A$2:$A$412,0))</f>
        <v>DYNASTY-ET</v>
      </c>
      <c r="S902">
        <f>INDEX(lehmad!H$2:H$412,MATCH(klypsid!$B902,lehmad!$A$2:$A$412,0))</f>
        <v>124</v>
      </c>
      <c r="T902">
        <f>INDEX(lehmad!K$2:K$412,MATCH(klypsid!$B902,lehmad!$A$2:$A$412,0))</f>
        <v>108</v>
      </c>
      <c r="U902" s="4">
        <f t="shared" si="28"/>
        <v>6</v>
      </c>
      <c r="V902">
        <f t="shared" si="29"/>
        <v>30</v>
      </c>
    </row>
    <row r="903" spans="1:22" x14ac:dyDescent="0.25">
      <c r="A903">
        <v>3314</v>
      </c>
      <c r="B903" t="str">
        <f>"E"&amp;A903</f>
        <v>E3314</v>
      </c>
      <c r="C903" t="s">
        <v>36</v>
      </c>
      <c r="D903">
        <v>1</v>
      </c>
      <c r="E903">
        <f>IF(D903&lt;4,D903,4)</f>
        <v>1</v>
      </c>
      <c r="F903" s="1">
        <v>39083</v>
      </c>
      <c r="G903" s="1">
        <v>39295</v>
      </c>
      <c r="H903" s="3">
        <f>G903-F903</f>
        <v>212</v>
      </c>
      <c r="I903" s="3">
        <f>IF(H903&lt;=60,1,IF(H903&lt;=150,2,3))</f>
        <v>3</v>
      </c>
      <c r="J903">
        <v>36.799999999999997</v>
      </c>
      <c r="K903">
        <v>2.5299999999999998</v>
      </c>
      <c r="L903">
        <v>3.27</v>
      </c>
      <c r="M903">
        <v>28</v>
      </c>
      <c r="N903">
        <f>LOG(M903/100,2)+3</f>
        <v>1.1634987322828796</v>
      </c>
      <c r="O903">
        <f>INDEX(lehmad!B$2:B$412,MATCH(klypsid!$B903,lehmad!$A$2:$A$412,0))</f>
        <v>38382</v>
      </c>
      <c r="P903">
        <f>INDEX(lehmad!D$2:D$412,MATCH(klypsid!$B903,lehmad!$A$2:$A$412,0))</f>
        <v>104</v>
      </c>
      <c r="Q903">
        <f>INDEX(lehmad!E$2:E$412,MATCH(klypsid!$B903,lehmad!$A$2:$A$412,0))</f>
        <v>1</v>
      </c>
      <c r="R903" t="str">
        <f>INDEX(lehmad!F$2:F$412,MATCH(klypsid!$B903,lehmad!$A$2:$A$412,0))</f>
        <v>DYNASTY-ET</v>
      </c>
      <c r="S903">
        <f>INDEX(lehmad!H$2:H$412,MATCH(klypsid!$B903,lehmad!$A$2:$A$412,0))</f>
        <v>124</v>
      </c>
      <c r="T903">
        <f>INDEX(lehmad!K$2:K$412,MATCH(klypsid!$B903,lehmad!$A$2:$A$412,0))</f>
        <v>108</v>
      </c>
      <c r="U903" s="4">
        <f t="shared" si="28"/>
        <v>7</v>
      </c>
      <c r="V903">
        <f t="shared" si="29"/>
        <v>29</v>
      </c>
    </row>
    <row r="904" spans="1:22" x14ac:dyDescent="0.25">
      <c r="A904">
        <v>3314</v>
      </c>
      <c r="B904" t="str">
        <f>"E"&amp;A904</f>
        <v>E3314</v>
      </c>
      <c r="C904" t="s">
        <v>36</v>
      </c>
      <c r="D904">
        <v>1</v>
      </c>
      <c r="E904">
        <f>IF(D904&lt;4,D904,4)</f>
        <v>1</v>
      </c>
      <c r="F904" s="1">
        <v>39083</v>
      </c>
      <c r="G904" s="1">
        <v>39328</v>
      </c>
      <c r="H904" s="3">
        <f>G904-F904</f>
        <v>245</v>
      </c>
      <c r="I904" s="3">
        <f>IF(H904&lt;=60,1,IF(H904&lt;=150,2,3))</f>
        <v>3</v>
      </c>
      <c r="J904">
        <v>33.4</v>
      </c>
      <c r="K904">
        <v>3.53</v>
      </c>
      <c r="L904">
        <v>3.56</v>
      </c>
      <c r="M904">
        <v>69</v>
      </c>
      <c r="N904">
        <f>LOG(M904/100,2)+3</f>
        <v>2.4646682670034443</v>
      </c>
      <c r="O904">
        <f>INDEX(lehmad!B$2:B$412,MATCH(klypsid!$B904,lehmad!$A$2:$A$412,0))</f>
        <v>38382</v>
      </c>
      <c r="P904">
        <f>INDEX(lehmad!D$2:D$412,MATCH(klypsid!$B904,lehmad!$A$2:$A$412,0))</f>
        <v>104</v>
      </c>
      <c r="Q904">
        <f>INDEX(lehmad!E$2:E$412,MATCH(klypsid!$B904,lehmad!$A$2:$A$412,0))</f>
        <v>1</v>
      </c>
      <c r="R904" t="str">
        <f>INDEX(lehmad!F$2:F$412,MATCH(klypsid!$B904,lehmad!$A$2:$A$412,0))</f>
        <v>DYNASTY-ET</v>
      </c>
      <c r="S904">
        <f>INDEX(lehmad!H$2:H$412,MATCH(klypsid!$B904,lehmad!$A$2:$A$412,0))</f>
        <v>124</v>
      </c>
      <c r="T904">
        <f>INDEX(lehmad!K$2:K$412,MATCH(klypsid!$B904,lehmad!$A$2:$A$412,0))</f>
        <v>108</v>
      </c>
      <c r="U904" s="4">
        <f t="shared" si="28"/>
        <v>8</v>
      </c>
      <c r="V904">
        <f t="shared" si="29"/>
        <v>33</v>
      </c>
    </row>
    <row r="905" spans="1:22" x14ac:dyDescent="0.25">
      <c r="A905">
        <v>3314</v>
      </c>
      <c r="B905" t="str">
        <f>"E"&amp;A905</f>
        <v>E3314</v>
      </c>
      <c r="C905" t="s">
        <v>36</v>
      </c>
      <c r="D905">
        <v>1</v>
      </c>
      <c r="E905">
        <f>IF(D905&lt;4,D905,4)</f>
        <v>1</v>
      </c>
      <c r="F905" s="1">
        <v>39083</v>
      </c>
      <c r="G905" s="1">
        <v>39356</v>
      </c>
      <c r="H905" s="3">
        <f>G905-F905</f>
        <v>273</v>
      </c>
      <c r="I905" s="3">
        <f>IF(H905&lt;=60,1,IF(H905&lt;=150,2,3))</f>
        <v>3</v>
      </c>
      <c r="J905">
        <v>26.2</v>
      </c>
      <c r="K905">
        <v>4.79</v>
      </c>
      <c r="L905">
        <v>3.58</v>
      </c>
      <c r="M905">
        <v>67</v>
      </c>
      <c r="N905">
        <f>LOG(M905/100,2)+3</f>
        <v>2.4222330006830477</v>
      </c>
      <c r="O905">
        <f>INDEX(lehmad!B$2:B$412,MATCH(klypsid!$B905,lehmad!$A$2:$A$412,0))</f>
        <v>38382</v>
      </c>
      <c r="P905">
        <f>INDEX(lehmad!D$2:D$412,MATCH(klypsid!$B905,lehmad!$A$2:$A$412,0))</f>
        <v>104</v>
      </c>
      <c r="Q905">
        <f>INDEX(lehmad!E$2:E$412,MATCH(klypsid!$B905,lehmad!$A$2:$A$412,0))</f>
        <v>1</v>
      </c>
      <c r="R905" t="str">
        <f>INDEX(lehmad!F$2:F$412,MATCH(klypsid!$B905,lehmad!$A$2:$A$412,0))</f>
        <v>DYNASTY-ET</v>
      </c>
      <c r="S905">
        <f>INDEX(lehmad!H$2:H$412,MATCH(klypsid!$B905,lehmad!$A$2:$A$412,0))</f>
        <v>124</v>
      </c>
      <c r="T905">
        <f>INDEX(lehmad!K$2:K$412,MATCH(klypsid!$B905,lehmad!$A$2:$A$412,0))</f>
        <v>108</v>
      </c>
      <c r="U905" s="4">
        <f t="shared" si="28"/>
        <v>9</v>
      </c>
      <c r="V905">
        <f t="shared" si="29"/>
        <v>28</v>
      </c>
    </row>
    <row r="906" spans="1:22" x14ac:dyDescent="0.25">
      <c r="A906">
        <v>3314</v>
      </c>
      <c r="B906" t="str">
        <f>"E"&amp;A906</f>
        <v>E3314</v>
      </c>
      <c r="C906" t="s">
        <v>36</v>
      </c>
      <c r="D906">
        <v>1</v>
      </c>
      <c r="E906">
        <f>IF(D906&lt;4,D906,4)</f>
        <v>1</v>
      </c>
      <c r="F906" s="1">
        <v>39083</v>
      </c>
      <c r="G906" s="1">
        <v>39387</v>
      </c>
      <c r="H906" s="3">
        <f>G906-F906</f>
        <v>304</v>
      </c>
      <c r="I906" s="3">
        <f>IF(H906&lt;=60,1,IF(H906&lt;=150,2,3))</f>
        <v>3</v>
      </c>
      <c r="J906">
        <v>24.2</v>
      </c>
      <c r="K906">
        <v>5.0999999999999996</v>
      </c>
      <c r="L906">
        <v>3.89</v>
      </c>
      <c r="M906">
        <v>71</v>
      </c>
      <c r="N906">
        <f>LOG(M906/100,2)+3</f>
        <v>2.5058909297299574</v>
      </c>
      <c r="O906">
        <f>INDEX(lehmad!B$2:B$412,MATCH(klypsid!$B906,lehmad!$A$2:$A$412,0))</f>
        <v>38382</v>
      </c>
      <c r="P906">
        <f>INDEX(lehmad!D$2:D$412,MATCH(klypsid!$B906,lehmad!$A$2:$A$412,0))</f>
        <v>104</v>
      </c>
      <c r="Q906">
        <f>INDEX(lehmad!E$2:E$412,MATCH(klypsid!$B906,lehmad!$A$2:$A$412,0))</f>
        <v>1</v>
      </c>
      <c r="R906" t="str">
        <f>INDEX(lehmad!F$2:F$412,MATCH(klypsid!$B906,lehmad!$A$2:$A$412,0))</f>
        <v>DYNASTY-ET</v>
      </c>
      <c r="S906">
        <f>INDEX(lehmad!H$2:H$412,MATCH(klypsid!$B906,lehmad!$A$2:$A$412,0))</f>
        <v>124</v>
      </c>
      <c r="T906">
        <f>INDEX(lehmad!K$2:K$412,MATCH(klypsid!$B906,lehmad!$A$2:$A$412,0))</f>
        <v>108</v>
      </c>
      <c r="U906" s="4">
        <f t="shared" si="28"/>
        <v>10</v>
      </c>
      <c r="V906">
        <f t="shared" si="29"/>
        <v>31</v>
      </c>
    </row>
    <row r="907" spans="1:22" x14ac:dyDescent="0.25">
      <c r="A907">
        <v>3314</v>
      </c>
      <c r="B907" t="str">
        <f>"E"&amp;A907</f>
        <v>E3314</v>
      </c>
      <c r="C907" t="s">
        <v>36</v>
      </c>
      <c r="D907">
        <v>1</v>
      </c>
      <c r="E907">
        <f>IF(D907&lt;4,D907,4)</f>
        <v>1</v>
      </c>
      <c r="F907" s="1">
        <v>39083</v>
      </c>
      <c r="G907" s="1">
        <v>39418</v>
      </c>
      <c r="H907" s="3">
        <f>G907-F907</f>
        <v>335</v>
      </c>
      <c r="I907" s="3">
        <f>IF(H907&lt;=60,1,IF(H907&lt;=150,2,3))</f>
        <v>3</v>
      </c>
      <c r="J907">
        <v>19.7</v>
      </c>
      <c r="K907">
        <v>4.5199999999999996</v>
      </c>
      <c r="L907">
        <v>3.92</v>
      </c>
      <c r="M907">
        <v>72</v>
      </c>
      <c r="N907">
        <f>LOG(M907/100,2)+3</f>
        <v>2.5260688116675878</v>
      </c>
      <c r="O907">
        <f>INDEX(lehmad!B$2:B$412,MATCH(klypsid!$B907,lehmad!$A$2:$A$412,0))</f>
        <v>38382</v>
      </c>
      <c r="P907">
        <f>INDEX(lehmad!D$2:D$412,MATCH(klypsid!$B907,lehmad!$A$2:$A$412,0))</f>
        <v>104</v>
      </c>
      <c r="Q907">
        <f>INDEX(lehmad!E$2:E$412,MATCH(klypsid!$B907,lehmad!$A$2:$A$412,0))</f>
        <v>1</v>
      </c>
      <c r="R907" t="str">
        <f>INDEX(lehmad!F$2:F$412,MATCH(klypsid!$B907,lehmad!$A$2:$A$412,0))</f>
        <v>DYNASTY-ET</v>
      </c>
      <c r="S907">
        <f>INDEX(lehmad!H$2:H$412,MATCH(klypsid!$B907,lehmad!$A$2:$A$412,0))</f>
        <v>124</v>
      </c>
      <c r="T907">
        <f>INDEX(lehmad!K$2:K$412,MATCH(klypsid!$B907,lehmad!$A$2:$A$412,0))</f>
        <v>108</v>
      </c>
      <c r="U907" s="4">
        <f t="shared" si="28"/>
        <v>11</v>
      </c>
      <c r="V907">
        <f t="shared" si="29"/>
        <v>31</v>
      </c>
    </row>
    <row r="908" spans="1:22" x14ac:dyDescent="0.25">
      <c r="A908">
        <v>3314</v>
      </c>
      <c r="B908" t="str">
        <f>"E"&amp;A908</f>
        <v>E3314</v>
      </c>
      <c r="C908" t="s">
        <v>36</v>
      </c>
      <c r="D908">
        <v>2</v>
      </c>
      <c r="E908">
        <f>IF(D908&lt;4,D908,4)</f>
        <v>2</v>
      </c>
      <c r="F908" s="1">
        <v>39498</v>
      </c>
      <c r="G908" s="1">
        <v>39509</v>
      </c>
      <c r="H908" s="3">
        <f>G908-F908</f>
        <v>11</v>
      </c>
      <c r="I908" s="3">
        <f>IF(H908&lt;=60,1,IF(H908&lt;=150,2,3))</f>
        <v>1</v>
      </c>
      <c r="J908">
        <v>51.9</v>
      </c>
      <c r="K908">
        <v>5.18</v>
      </c>
      <c r="L908">
        <v>3.57</v>
      </c>
      <c r="M908">
        <v>63</v>
      </c>
      <c r="N908">
        <f>LOG(M908/100,2)+3</f>
        <v>2.3334237337251915</v>
      </c>
      <c r="O908">
        <f>INDEX(lehmad!B$2:B$412,MATCH(klypsid!$B908,lehmad!$A$2:$A$412,0))</f>
        <v>38382</v>
      </c>
      <c r="P908">
        <f>INDEX(lehmad!D$2:D$412,MATCH(klypsid!$B908,lehmad!$A$2:$A$412,0))</f>
        <v>104</v>
      </c>
      <c r="Q908">
        <f>INDEX(lehmad!E$2:E$412,MATCH(klypsid!$B908,lehmad!$A$2:$A$412,0))</f>
        <v>1</v>
      </c>
      <c r="R908" t="str">
        <f>INDEX(lehmad!F$2:F$412,MATCH(klypsid!$B908,lehmad!$A$2:$A$412,0))</f>
        <v>DYNASTY-ET</v>
      </c>
      <c r="S908">
        <f>INDEX(lehmad!H$2:H$412,MATCH(klypsid!$B908,lehmad!$A$2:$A$412,0))</f>
        <v>124</v>
      </c>
      <c r="T908">
        <f>INDEX(lehmad!K$2:K$412,MATCH(klypsid!$B908,lehmad!$A$2:$A$412,0))</f>
        <v>108</v>
      </c>
      <c r="U908" s="4">
        <f t="shared" si="28"/>
        <v>1</v>
      </c>
      <c r="V908">
        <f t="shared" si="29"/>
        <v>11</v>
      </c>
    </row>
    <row r="909" spans="1:22" x14ac:dyDescent="0.25">
      <c r="A909">
        <v>3314</v>
      </c>
      <c r="B909" t="str">
        <f>"E"&amp;A909</f>
        <v>E3314</v>
      </c>
      <c r="C909" t="s">
        <v>36</v>
      </c>
      <c r="D909">
        <v>2</v>
      </c>
      <c r="E909">
        <f>IF(D909&lt;4,D909,4)</f>
        <v>2</v>
      </c>
      <c r="F909" s="1">
        <v>39498</v>
      </c>
      <c r="G909" s="1">
        <v>39539</v>
      </c>
      <c r="H909" s="3">
        <f>G909-F909</f>
        <v>41</v>
      </c>
      <c r="I909" s="3">
        <f>IF(H909&lt;=60,1,IF(H909&lt;=150,2,3))</f>
        <v>1</v>
      </c>
      <c r="J909">
        <v>60</v>
      </c>
      <c r="K909">
        <v>3.83</v>
      </c>
      <c r="L909">
        <v>3.38</v>
      </c>
      <c r="M909">
        <v>214</v>
      </c>
      <c r="N909">
        <f>LOG(M909/100,2)+3</f>
        <v>4.0976107966264221</v>
      </c>
      <c r="O909">
        <f>INDEX(lehmad!B$2:B$412,MATCH(klypsid!$B909,lehmad!$A$2:$A$412,0))</f>
        <v>38382</v>
      </c>
      <c r="P909">
        <f>INDEX(lehmad!D$2:D$412,MATCH(klypsid!$B909,lehmad!$A$2:$A$412,0))</f>
        <v>104</v>
      </c>
      <c r="Q909">
        <f>INDEX(lehmad!E$2:E$412,MATCH(klypsid!$B909,lehmad!$A$2:$A$412,0))</f>
        <v>1</v>
      </c>
      <c r="R909" t="str">
        <f>INDEX(lehmad!F$2:F$412,MATCH(klypsid!$B909,lehmad!$A$2:$A$412,0))</f>
        <v>DYNASTY-ET</v>
      </c>
      <c r="S909">
        <f>INDEX(lehmad!H$2:H$412,MATCH(klypsid!$B909,lehmad!$A$2:$A$412,0))</f>
        <v>124</v>
      </c>
      <c r="T909">
        <f>INDEX(lehmad!K$2:K$412,MATCH(klypsid!$B909,lehmad!$A$2:$A$412,0))</f>
        <v>108</v>
      </c>
      <c r="U909" s="4">
        <f t="shared" si="28"/>
        <v>2</v>
      </c>
      <c r="V909">
        <f t="shared" si="29"/>
        <v>30</v>
      </c>
    </row>
    <row r="910" spans="1:22" x14ac:dyDescent="0.25">
      <c r="A910">
        <v>3314</v>
      </c>
      <c r="B910" t="str">
        <f>"E"&amp;A910</f>
        <v>E3314</v>
      </c>
      <c r="C910" t="s">
        <v>36</v>
      </c>
      <c r="D910">
        <v>2</v>
      </c>
      <c r="E910">
        <f>IF(D910&lt;4,D910,4)</f>
        <v>2</v>
      </c>
      <c r="F910" s="1">
        <v>39498</v>
      </c>
      <c r="G910" s="1">
        <v>39572</v>
      </c>
      <c r="H910" s="3">
        <f>G910-F910</f>
        <v>74</v>
      </c>
      <c r="I910" s="3">
        <f>IF(H910&lt;=60,1,IF(H910&lt;=150,2,3))</f>
        <v>2</v>
      </c>
      <c r="J910">
        <v>50.7</v>
      </c>
      <c r="K910">
        <v>3.58</v>
      </c>
      <c r="L910">
        <v>3.3</v>
      </c>
      <c r="M910">
        <v>303</v>
      </c>
      <c r="N910">
        <f>LOG(M910/100,2)+3</f>
        <v>4.5993177936982264</v>
      </c>
      <c r="O910">
        <f>INDEX(lehmad!B$2:B$412,MATCH(klypsid!$B910,lehmad!$A$2:$A$412,0))</f>
        <v>38382</v>
      </c>
      <c r="P910">
        <f>INDEX(lehmad!D$2:D$412,MATCH(klypsid!$B910,lehmad!$A$2:$A$412,0))</f>
        <v>104</v>
      </c>
      <c r="Q910">
        <f>INDEX(lehmad!E$2:E$412,MATCH(klypsid!$B910,lehmad!$A$2:$A$412,0))</f>
        <v>1</v>
      </c>
      <c r="R910" t="str">
        <f>INDEX(lehmad!F$2:F$412,MATCH(klypsid!$B910,lehmad!$A$2:$A$412,0))</f>
        <v>DYNASTY-ET</v>
      </c>
      <c r="S910">
        <f>INDEX(lehmad!H$2:H$412,MATCH(klypsid!$B910,lehmad!$A$2:$A$412,0))</f>
        <v>124</v>
      </c>
      <c r="T910">
        <f>INDEX(lehmad!K$2:K$412,MATCH(klypsid!$B910,lehmad!$A$2:$A$412,0))</f>
        <v>108</v>
      </c>
      <c r="U910" s="4">
        <f t="shared" si="28"/>
        <v>3</v>
      </c>
      <c r="V910">
        <f t="shared" si="29"/>
        <v>33</v>
      </c>
    </row>
    <row r="911" spans="1:22" x14ac:dyDescent="0.25">
      <c r="A911">
        <v>3314</v>
      </c>
      <c r="B911" t="str">
        <f>"E"&amp;A911</f>
        <v>E3314</v>
      </c>
      <c r="C911" t="s">
        <v>36</v>
      </c>
      <c r="D911">
        <v>2</v>
      </c>
      <c r="E911">
        <f>IF(D911&lt;4,D911,4)</f>
        <v>2</v>
      </c>
      <c r="F911" s="1">
        <v>39498</v>
      </c>
      <c r="G911" s="1">
        <v>39600</v>
      </c>
      <c r="H911" s="3">
        <f>G911-F911</f>
        <v>102</v>
      </c>
      <c r="I911" s="3">
        <f>IF(H911&lt;=60,1,IF(H911&lt;=150,2,3))</f>
        <v>2</v>
      </c>
      <c r="J911">
        <v>42.1</v>
      </c>
      <c r="K911">
        <v>5.37</v>
      </c>
      <c r="L911">
        <v>3.15</v>
      </c>
      <c r="M911">
        <v>130</v>
      </c>
      <c r="N911">
        <f>LOG(M911/100,2)+3</f>
        <v>3.37851162325373</v>
      </c>
      <c r="O911">
        <f>INDEX(lehmad!B$2:B$412,MATCH(klypsid!$B911,lehmad!$A$2:$A$412,0))</f>
        <v>38382</v>
      </c>
      <c r="P911">
        <f>INDEX(lehmad!D$2:D$412,MATCH(klypsid!$B911,lehmad!$A$2:$A$412,0))</f>
        <v>104</v>
      </c>
      <c r="Q911">
        <f>INDEX(lehmad!E$2:E$412,MATCH(klypsid!$B911,lehmad!$A$2:$A$412,0))</f>
        <v>1</v>
      </c>
      <c r="R911" t="str">
        <f>INDEX(lehmad!F$2:F$412,MATCH(klypsid!$B911,lehmad!$A$2:$A$412,0))</f>
        <v>DYNASTY-ET</v>
      </c>
      <c r="S911">
        <f>INDEX(lehmad!H$2:H$412,MATCH(klypsid!$B911,lehmad!$A$2:$A$412,0))</f>
        <v>124</v>
      </c>
      <c r="T911">
        <f>INDEX(lehmad!K$2:K$412,MATCH(klypsid!$B911,lehmad!$A$2:$A$412,0))</f>
        <v>108</v>
      </c>
      <c r="U911" s="4">
        <f t="shared" si="28"/>
        <v>4</v>
      </c>
      <c r="V911">
        <f t="shared" si="29"/>
        <v>28</v>
      </c>
    </row>
    <row r="912" spans="1:22" x14ac:dyDescent="0.25">
      <c r="A912">
        <v>3314</v>
      </c>
      <c r="B912" t="str">
        <f>"E"&amp;A912</f>
        <v>E3314</v>
      </c>
      <c r="C912" t="s">
        <v>36</v>
      </c>
      <c r="D912">
        <v>2</v>
      </c>
      <c r="E912">
        <f>IF(D912&lt;4,D912,4)</f>
        <v>2</v>
      </c>
      <c r="F912" s="1">
        <v>39498</v>
      </c>
      <c r="G912" s="1">
        <v>39631</v>
      </c>
      <c r="H912" s="3">
        <f>G912-F912</f>
        <v>133</v>
      </c>
      <c r="I912" s="3">
        <f>IF(H912&lt;=60,1,IF(H912&lt;=150,2,3))</f>
        <v>2</v>
      </c>
      <c r="J912">
        <v>46.6</v>
      </c>
      <c r="K912">
        <v>3.56</v>
      </c>
      <c r="L912">
        <v>3.32</v>
      </c>
      <c r="M912">
        <v>92</v>
      </c>
      <c r="N912">
        <f>LOG(M912/100,2)+3</f>
        <v>2.8797057662822882</v>
      </c>
      <c r="O912">
        <f>INDEX(lehmad!B$2:B$412,MATCH(klypsid!$B912,lehmad!$A$2:$A$412,0))</f>
        <v>38382</v>
      </c>
      <c r="P912">
        <f>INDEX(lehmad!D$2:D$412,MATCH(klypsid!$B912,lehmad!$A$2:$A$412,0))</f>
        <v>104</v>
      </c>
      <c r="Q912">
        <f>INDEX(lehmad!E$2:E$412,MATCH(klypsid!$B912,lehmad!$A$2:$A$412,0))</f>
        <v>1</v>
      </c>
      <c r="R912" t="str">
        <f>INDEX(lehmad!F$2:F$412,MATCH(klypsid!$B912,lehmad!$A$2:$A$412,0))</f>
        <v>DYNASTY-ET</v>
      </c>
      <c r="S912">
        <f>INDEX(lehmad!H$2:H$412,MATCH(klypsid!$B912,lehmad!$A$2:$A$412,0))</f>
        <v>124</v>
      </c>
      <c r="T912">
        <f>INDEX(lehmad!K$2:K$412,MATCH(klypsid!$B912,lehmad!$A$2:$A$412,0))</f>
        <v>108</v>
      </c>
      <c r="U912" s="4">
        <f t="shared" si="28"/>
        <v>5</v>
      </c>
      <c r="V912">
        <f t="shared" si="29"/>
        <v>31</v>
      </c>
    </row>
    <row r="913" spans="1:22" x14ac:dyDescent="0.25">
      <c r="A913">
        <v>3314</v>
      </c>
      <c r="B913" t="str">
        <f>"E"&amp;A913</f>
        <v>E3314</v>
      </c>
      <c r="C913" t="s">
        <v>36</v>
      </c>
      <c r="D913">
        <v>2</v>
      </c>
      <c r="E913">
        <f>IF(D913&lt;4,D913,4)</f>
        <v>2</v>
      </c>
      <c r="F913" s="1">
        <v>39498</v>
      </c>
      <c r="G913" s="1">
        <v>39663</v>
      </c>
      <c r="H913" s="3">
        <f>G913-F913</f>
        <v>165</v>
      </c>
      <c r="I913" s="3">
        <f>IF(H913&lt;=60,1,IF(H913&lt;=150,2,3))</f>
        <v>3</v>
      </c>
      <c r="J913">
        <v>40.9</v>
      </c>
      <c r="K913">
        <v>4.16</v>
      </c>
      <c r="L913">
        <v>3.33</v>
      </c>
      <c r="M913">
        <v>288</v>
      </c>
      <c r="N913">
        <f>LOG(M913/100,2)+3</f>
        <v>4.5260688116675878</v>
      </c>
      <c r="O913">
        <f>INDEX(lehmad!B$2:B$412,MATCH(klypsid!$B913,lehmad!$A$2:$A$412,0))</f>
        <v>38382</v>
      </c>
      <c r="P913">
        <f>INDEX(lehmad!D$2:D$412,MATCH(klypsid!$B913,lehmad!$A$2:$A$412,0))</f>
        <v>104</v>
      </c>
      <c r="Q913">
        <f>INDEX(lehmad!E$2:E$412,MATCH(klypsid!$B913,lehmad!$A$2:$A$412,0))</f>
        <v>1</v>
      </c>
      <c r="R913" t="str">
        <f>INDEX(lehmad!F$2:F$412,MATCH(klypsid!$B913,lehmad!$A$2:$A$412,0))</f>
        <v>DYNASTY-ET</v>
      </c>
      <c r="S913">
        <f>INDEX(lehmad!H$2:H$412,MATCH(klypsid!$B913,lehmad!$A$2:$A$412,0))</f>
        <v>124</v>
      </c>
      <c r="T913">
        <f>INDEX(lehmad!K$2:K$412,MATCH(klypsid!$B913,lehmad!$A$2:$A$412,0))</f>
        <v>108</v>
      </c>
      <c r="U913" s="4">
        <f t="shared" si="28"/>
        <v>6</v>
      </c>
      <c r="V913">
        <f t="shared" si="29"/>
        <v>32</v>
      </c>
    </row>
    <row r="914" spans="1:22" x14ac:dyDescent="0.25">
      <c r="A914">
        <v>3314</v>
      </c>
      <c r="B914" t="str">
        <f>"E"&amp;A914</f>
        <v>E3314</v>
      </c>
      <c r="C914" t="s">
        <v>36</v>
      </c>
      <c r="D914">
        <v>2</v>
      </c>
      <c r="E914">
        <f>IF(D914&lt;4,D914,4)</f>
        <v>2</v>
      </c>
      <c r="F914" s="1">
        <v>39498</v>
      </c>
      <c r="G914" s="1">
        <v>39693</v>
      </c>
      <c r="H914" s="3">
        <f>G914-F914</f>
        <v>195</v>
      </c>
      <c r="I914" s="3">
        <f>IF(H914&lt;=60,1,IF(H914&lt;=150,2,3))</f>
        <v>3</v>
      </c>
      <c r="J914">
        <v>26.4</v>
      </c>
      <c r="K914">
        <v>5.79</v>
      </c>
      <c r="L914">
        <v>3.88</v>
      </c>
      <c r="M914">
        <v>788</v>
      </c>
      <c r="N914">
        <f>LOG(M914/100,2)+3</f>
        <v>5.9781956296816521</v>
      </c>
      <c r="O914">
        <f>INDEX(lehmad!B$2:B$412,MATCH(klypsid!$B914,lehmad!$A$2:$A$412,0))</f>
        <v>38382</v>
      </c>
      <c r="P914">
        <f>INDEX(lehmad!D$2:D$412,MATCH(klypsid!$B914,lehmad!$A$2:$A$412,0))</f>
        <v>104</v>
      </c>
      <c r="Q914">
        <f>INDEX(lehmad!E$2:E$412,MATCH(klypsid!$B914,lehmad!$A$2:$A$412,0))</f>
        <v>1</v>
      </c>
      <c r="R914" t="str">
        <f>INDEX(lehmad!F$2:F$412,MATCH(klypsid!$B914,lehmad!$A$2:$A$412,0))</f>
        <v>DYNASTY-ET</v>
      </c>
      <c r="S914">
        <f>INDEX(lehmad!H$2:H$412,MATCH(klypsid!$B914,lehmad!$A$2:$A$412,0))</f>
        <v>124</v>
      </c>
      <c r="T914">
        <f>INDEX(lehmad!K$2:K$412,MATCH(klypsid!$B914,lehmad!$A$2:$A$412,0))</f>
        <v>108</v>
      </c>
      <c r="U914" s="4">
        <f t="shared" si="28"/>
        <v>7</v>
      </c>
      <c r="V914">
        <f t="shared" si="29"/>
        <v>30</v>
      </c>
    </row>
    <row r="915" spans="1:22" x14ac:dyDescent="0.25">
      <c r="A915">
        <v>3314</v>
      </c>
      <c r="B915" t="str">
        <f>"E"&amp;A915</f>
        <v>E3314</v>
      </c>
      <c r="C915" t="s">
        <v>36</v>
      </c>
      <c r="D915">
        <v>2</v>
      </c>
      <c r="E915">
        <f>IF(D915&lt;4,D915,4)</f>
        <v>2</v>
      </c>
      <c r="F915" s="1">
        <v>39498</v>
      </c>
      <c r="G915" s="1">
        <v>39722</v>
      </c>
      <c r="H915" s="3">
        <f>G915-F915</f>
        <v>224</v>
      </c>
      <c r="I915" s="3">
        <f>IF(H915&lt;=60,1,IF(H915&lt;=150,2,3))</f>
        <v>3</v>
      </c>
      <c r="J915">
        <v>28.5</v>
      </c>
      <c r="K915">
        <v>5.05</v>
      </c>
      <c r="L915">
        <v>3.7</v>
      </c>
      <c r="M915">
        <v>95</v>
      </c>
      <c r="N915">
        <f>LOG(M915/100,2)+3</f>
        <v>2.925999418556223</v>
      </c>
      <c r="O915">
        <f>INDEX(lehmad!B$2:B$412,MATCH(klypsid!$B915,lehmad!$A$2:$A$412,0))</f>
        <v>38382</v>
      </c>
      <c r="P915">
        <f>INDEX(lehmad!D$2:D$412,MATCH(klypsid!$B915,lehmad!$A$2:$A$412,0))</f>
        <v>104</v>
      </c>
      <c r="Q915">
        <f>INDEX(lehmad!E$2:E$412,MATCH(klypsid!$B915,lehmad!$A$2:$A$412,0))</f>
        <v>1</v>
      </c>
      <c r="R915" t="str">
        <f>INDEX(lehmad!F$2:F$412,MATCH(klypsid!$B915,lehmad!$A$2:$A$412,0))</f>
        <v>DYNASTY-ET</v>
      </c>
      <c r="S915">
        <f>INDEX(lehmad!H$2:H$412,MATCH(klypsid!$B915,lehmad!$A$2:$A$412,0))</f>
        <v>124</v>
      </c>
      <c r="T915">
        <f>INDEX(lehmad!K$2:K$412,MATCH(klypsid!$B915,lehmad!$A$2:$A$412,0))</f>
        <v>108</v>
      </c>
      <c r="U915" s="4">
        <f t="shared" si="28"/>
        <v>8</v>
      </c>
      <c r="V915">
        <f t="shared" si="29"/>
        <v>29</v>
      </c>
    </row>
    <row r="916" spans="1:22" x14ac:dyDescent="0.25">
      <c r="A916">
        <v>3314</v>
      </c>
      <c r="B916" t="str">
        <f>"E"&amp;A916</f>
        <v>E3314</v>
      </c>
      <c r="C916" t="s">
        <v>36</v>
      </c>
      <c r="D916">
        <v>2</v>
      </c>
      <c r="E916">
        <f>IF(D916&lt;4,D916,4)</f>
        <v>2</v>
      </c>
      <c r="F916" s="1">
        <v>39498</v>
      </c>
      <c r="G916" s="1">
        <v>39754</v>
      </c>
      <c r="H916" s="3">
        <f>G916-F916</f>
        <v>256</v>
      </c>
      <c r="I916" s="3">
        <f>IF(H916&lt;=60,1,IF(H916&lt;=150,2,3))</f>
        <v>3</v>
      </c>
      <c r="J916">
        <v>22.8</v>
      </c>
      <c r="K916">
        <v>6.17</v>
      </c>
      <c r="L916">
        <v>3.65</v>
      </c>
      <c r="M916">
        <v>77</v>
      </c>
      <c r="N916">
        <f>LOG(M916/100,2)+3</f>
        <v>2.6229303509201767</v>
      </c>
      <c r="O916">
        <f>INDEX(lehmad!B$2:B$412,MATCH(klypsid!$B916,lehmad!$A$2:$A$412,0))</f>
        <v>38382</v>
      </c>
      <c r="P916">
        <f>INDEX(lehmad!D$2:D$412,MATCH(klypsid!$B916,lehmad!$A$2:$A$412,0))</f>
        <v>104</v>
      </c>
      <c r="Q916">
        <f>INDEX(lehmad!E$2:E$412,MATCH(klypsid!$B916,lehmad!$A$2:$A$412,0))</f>
        <v>1</v>
      </c>
      <c r="R916" t="str">
        <f>INDEX(lehmad!F$2:F$412,MATCH(klypsid!$B916,lehmad!$A$2:$A$412,0))</f>
        <v>DYNASTY-ET</v>
      </c>
      <c r="S916">
        <f>INDEX(lehmad!H$2:H$412,MATCH(klypsid!$B916,lehmad!$A$2:$A$412,0))</f>
        <v>124</v>
      </c>
      <c r="T916">
        <f>INDEX(lehmad!K$2:K$412,MATCH(klypsid!$B916,lehmad!$A$2:$A$412,0))</f>
        <v>108</v>
      </c>
      <c r="U916" s="4">
        <f t="shared" si="28"/>
        <v>9</v>
      </c>
      <c r="V916">
        <f t="shared" si="29"/>
        <v>32</v>
      </c>
    </row>
    <row r="917" spans="1:22" x14ac:dyDescent="0.25">
      <c r="A917">
        <v>3314</v>
      </c>
      <c r="B917" t="str">
        <f>"E"&amp;A917</f>
        <v>E3314</v>
      </c>
      <c r="C917" t="s">
        <v>36</v>
      </c>
      <c r="D917">
        <v>2</v>
      </c>
      <c r="E917">
        <f>IF(D917&lt;4,D917,4)</f>
        <v>2</v>
      </c>
      <c r="F917" s="1">
        <v>39498</v>
      </c>
      <c r="G917" s="1">
        <v>39783</v>
      </c>
      <c r="H917" s="3">
        <f>G917-F917</f>
        <v>285</v>
      </c>
      <c r="I917" s="3">
        <f>IF(H917&lt;=60,1,IF(H917&lt;=150,2,3))</f>
        <v>3</v>
      </c>
      <c r="J917">
        <v>13.6</v>
      </c>
      <c r="K917">
        <v>3.21</v>
      </c>
      <c r="L917">
        <v>3.93</v>
      </c>
      <c r="M917">
        <v>152</v>
      </c>
      <c r="N917">
        <f>LOG(M917/100,2)+3</f>
        <v>3.6040713236688608</v>
      </c>
      <c r="O917">
        <f>INDEX(lehmad!B$2:B$412,MATCH(klypsid!$B917,lehmad!$A$2:$A$412,0))</f>
        <v>38382</v>
      </c>
      <c r="P917">
        <f>INDEX(lehmad!D$2:D$412,MATCH(klypsid!$B917,lehmad!$A$2:$A$412,0))</f>
        <v>104</v>
      </c>
      <c r="Q917">
        <f>INDEX(lehmad!E$2:E$412,MATCH(klypsid!$B917,lehmad!$A$2:$A$412,0))</f>
        <v>1</v>
      </c>
      <c r="R917" t="str">
        <f>INDEX(lehmad!F$2:F$412,MATCH(klypsid!$B917,lehmad!$A$2:$A$412,0))</f>
        <v>DYNASTY-ET</v>
      </c>
      <c r="S917">
        <f>INDEX(lehmad!H$2:H$412,MATCH(klypsid!$B917,lehmad!$A$2:$A$412,0))</f>
        <v>124</v>
      </c>
      <c r="T917">
        <f>INDEX(lehmad!K$2:K$412,MATCH(klypsid!$B917,lehmad!$A$2:$A$412,0))</f>
        <v>108</v>
      </c>
      <c r="U917" s="4">
        <f t="shared" si="28"/>
        <v>10</v>
      </c>
      <c r="V917">
        <f t="shared" si="29"/>
        <v>29</v>
      </c>
    </row>
    <row r="918" spans="1:22" x14ac:dyDescent="0.25">
      <c r="A918">
        <v>3315</v>
      </c>
      <c r="B918" t="str">
        <f>"E"&amp;A918</f>
        <v>E3315</v>
      </c>
      <c r="C918" t="s">
        <v>37</v>
      </c>
      <c r="D918">
        <v>1</v>
      </c>
      <c r="E918">
        <f>IF(D918&lt;4,D918,4)</f>
        <v>1</v>
      </c>
      <c r="F918" s="1">
        <v>39069</v>
      </c>
      <c r="G918" s="1">
        <v>39085</v>
      </c>
      <c r="H918" s="3">
        <f>G918-F918</f>
        <v>16</v>
      </c>
      <c r="I918" s="3">
        <f>IF(H918&lt;=60,1,IF(H918&lt;=150,2,3))</f>
        <v>1</v>
      </c>
      <c r="J918">
        <v>22.8</v>
      </c>
      <c r="K918">
        <v>4.16</v>
      </c>
      <c r="L918">
        <v>3.36</v>
      </c>
      <c r="M918">
        <v>159</v>
      </c>
      <c r="N918">
        <f>LOG(M918/100,2)+3</f>
        <v>3.6690267655096309</v>
      </c>
      <c r="O918">
        <f>INDEX(lehmad!B$2:B$412,MATCH(klypsid!$B918,lehmad!$A$2:$A$412,0))</f>
        <v>38383</v>
      </c>
      <c r="P918">
        <f>INDEX(lehmad!D$2:D$412,MATCH(klypsid!$B918,lehmad!$A$2:$A$412,0))</f>
        <v>107</v>
      </c>
      <c r="Q918">
        <f>INDEX(lehmad!E$2:E$412,MATCH(klypsid!$B918,lehmad!$A$2:$A$412,0))</f>
        <v>0.93799999999999994</v>
      </c>
      <c r="R918" t="str">
        <f>INDEX(lehmad!F$2:F$412,MATCH(klypsid!$B918,lehmad!$A$2:$A$412,0))</f>
        <v>DYNASTY-ET</v>
      </c>
      <c r="S918">
        <f>INDEX(lehmad!H$2:H$412,MATCH(klypsid!$B918,lehmad!$A$2:$A$412,0))</f>
        <v>124</v>
      </c>
      <c r="T918">
        <f>INDEX(lehmad!K$2:K$412,MATCH(klypsid!$B918,lehmad!$A$2:$A$412,0))</f>
        <v>108</v>
      </c>
      <c r="U918" s="4">
        <f t="shared" si="28"/>
        <v>1</v>
      </c>
      <c r="V918">
        <f t="shared" si="29"/>
        <v>16</v>
      </c>
    </row>
    <row r="919" spans="1:22" x14ac:dyDescent="0.25">
      <c r="A919">
        <v>3315</v>
      </c>
      <c r="B919" t="str">
        <f>"E"&amp;A919</f>
        <v>E3315</v>
      </c>
      <c r="C919" t="s">
        <v>37</v>
      </c>
      <c r="D919">
        <v>1</v>
      </c>
      <c r="E919">
        <f>IF(D919&lt;4,D919,4)</f>
        <v>1</v>
      </c>
      <c r="F919" s="1">
        <v>39069</v>
      </c>
      <c r="G919" s="1">
        <v>39114</v>
      </c>
      <c r="H919" s="3">
        <f>G919-F919</f>
        <v>45</v>
      </c>
      <c r="I919" s="3">
        <f>IF(H919&lt;=60,1,IF(H919&lt;=150,2,3))</f>
        <v>1</v>
      </c>
      <c r="J919">
        <v>27.7</v>
      </c>
      <c r="K919">
        <v>3.61</v>
      </c>
      <c r="L919">
        <v>3.11</v>
      </c>
      <c r="M919">
        <v>40</v>
      </c>
      <c r="N919">
        <f>LOG(M919/100,2)+3</f>
        <v>1.6780719051126378</v>
      </c>
      <c r="O919">
        <f>INDEX(lehmad!B$2:B$412,MATCH(klypsid!$B919,lehmad!$A$2:$A$412,0))</f>
        <v>38383</v>
      </c>
      <c r="P919">
        <f>INDEX(lehmad!D$2:D$412,MATCH(klypsid!$B919,lehmad!$A$2:$A$412,0))</f>
        <v>107</v>
      </c>
      <c r="Q919">
        <f>INDEX(lehmad!E$2:E$412,MATCH(klypsid!$B919,lehmad!$A$2:$A$412,0))</f>
        <v>0.93799999999999994</v>
      </c>
      <c r="R919" t="str">
        <f>INDEX(lehmad!F$2:F$412,MATCH(klypsid!$B919,lehmad!$A$2:$A$412,0))</f>
        <v>DYNASTY-ET</v>
      </c>
      <c r="S919">
        <f>INDEX(lehmad!H$2:H$412,MATCH(klypsid!$B919,lehmad!$A$2:$A$412,0))</f>
        <v>124</v>
      </c>
      <c r="T919">
        <f>INDEX(lehmad!K$2:K$412,MATCH(klypsid!$B919,lehmad!$A$2:$A$412,0))</f>
        <v>108</v>
      </c>
      <c r="U919" s="4">
        <f t="shared" si="28"/>
        <v>2</v>
      </c>
      <c r="V919">
        <f t="shared" si="29"/>
        <v>29</v>
      </c>
    </row>
    <row r="920" spans="1:22" x14ac:dyDescent="0.25">
      <c r="A920">
        <v>3315</v>
      </c>
      <c r="B920" t="str">
        <f>"E"&amp;A920</f>
        <v>E3315</v>
      </c>
      <c r="C920" t="s">
        <v>37</v>
      </c>
      <c r="D920">
        <v>1</v>
      </c>
      <c r="E920">
        <f>IF(D920&lt;4,D920,4)</f>
        <v>1</v>
      </c>
      <c r="F920" s="1">
        <v>39069</v>
      </c>
      <c r="G920" s="1">
        <v>39142</v>
      </c>
      <c r="H920" s="3">
        <f>G920-F920</f>
        <v>73</v>
      </c>
      <c r="I920" s="3">
        <f>IF(H920&lt;=60,1,IF(H920&lt;=150,2,3))</f>
        <v>2</v>
      </c>
      <c r="J920">
        <v>30.7</v>
      </c>
      <c r="K920">
        <v>3.74</v>
      </c>
      <c r="L920">
        <v>3.19</v>
      </c>
      <c r="M920">
        <v>50</v>
      </c>
      <c r="N920">
        <f>LOG(M920/100,2)+3</f>
        <v>2</v>
      </c>
      <c r="O920">
        <f>INDEX(lehmad!B$2:B$412,MATCH(klypsid!$B920,lehmad!$A$2:$A$412,0))</f>
        <v>38383</v>
      </c>
      <c r="P920">
        <f>INDEX(lehmad!D$2:D$412,MATCH(klypsid!$B920,lehmad!$A$2:$A$412,0))</f>
        <v>107</v>
      </c>
      <c r="Q920">
        <f>INDEX(lehmad!E$2:E$412,MATCH(klypsid!$B920,lehmad!$A$2:$A$412,0))</f>
        <v>0.93799999999999994</v>
      </c>
      <c r="R920" t="str">
        <f>INDEX(lehmad!F$2:F$412,MATCH(klypsid!$B920,lehmad!$A$2:$A$412,0))</f>
        <v>DYNASTY-ET</v>
      </c>
      <c r="S920">
        <f>INDEX(lehmad!H$2:H$412,MATCH(klypsid!$B920,lehmad!$A$2:$A$412,0))</f>
        <v>124</v>
      </c>
      <c r="T920">
        <f>INDEX(lehmad!K$2:K$412,MATCH(klypsid!$B920,lehmad!$A$2:$A$412,0))</f>
        <v>108</v>
      </c>
      <c r="U920" s="4">
        <f t="shared" si="28"/>
        <v>3</v>
      </c>
      <c r="V920">
        <f t="shared" si="29"/>
        <v>28</v>
      </c>
    </row>
    <row r="921" spans="1:22" x14ac:dyDescent="0.25">
      <c r="A921">
        <v>3315</v>
      </c>
      <c r="B921" t="str">
        <f>"E"&amp;A921</f>
        <v>E3315</v>
      </c>
      <c r="C921" t="s">
        <v>37</v>
      </c>
      <c r="D921">
        <v>1</v>
      </c>
      <c r="E921">
        <f>IF(D921&lt;4,D921,4)</f>
        <v>1</v>
      </c>
      <c r="F921" s="1">
        <v>39069</v>
      </c>
      <c r="G921" s="1">
        <v>39173</v>
      </c>
      <c r="H921" s="3">
        <f>G921-F921</f>
        <v>104</v>
      </c>
      <c r="I921" s="3">
        <f>IF(H921&lt;=60,1,IF(H921&lt;=150,2,3))</f>
        <v>2</v>
      </c>
      <c r="J921">
        <v>37.200000000000003</v>
      </c>
      <c r="K921">
        <v>3.92</v>
      </c>
      <c r="L921">
        <v>3.22</v>
      </c>
      <c r="M921">
        <v>139</v>
      </c>
      <c r="N921">
        <f>LOG(M921/100,2)+3</f>
        <v>3.4750848829487828</v>
      </c>
      <c r="O921">
        <f>INDEX(lehmad!B$2:B$412,MATCH(klypsid!$B921,lehmad!$A$2:$A$412,0))</f>
        <v>38383</v>
      </c>
      <c r="P921">
        <f>INDEX(lehmad!D$2:D$412,MATCH(klypsid!$B921,lehmad!$A$2:$A$412,0))</f>
        <v>107</v>
      </c>
      <c r="Q921">
        <f>INDEX(lehmad!E$2:E$412,MATCH(klypsid!$B921,lehmad!$A$2:$A$412,0))</f>
        <v>0.93799999999999994</v>
      </c>
      <c r="R921" t="str">
        <f>INDEX(lehmad!F$2:F$412,MATCH(klypsid!$B921,lehmad!$A$2:$A$412,0))</f>
        <v>DYNASTY-ET</v>
      </c>
      <c r="S921">
        <f>INDEX(lehmad!H$2:H$412,MATCH(klypsid!$B921,lehmad!$A$2:$A$412,0))</f>
        <v>124</v>
      </c>
      <c r="T921">
        <f>INDEX(lehmad!K$2:K$412,MATCH(klypsid!$B921,lehmad!$A$2:$A$412,0))</f>
        <v>108</v>
      </c>
      <c r="U921" s="4">
        <f t="shared" si="28"/>
        <v>4</v>
      </c>
      <c r="V921">
        <f t="shared" si="29"/>
        <v>31</v>
      </c>
    </row>
    <row r="922" spans="1:22" x14ac:dyDescent="0.25">
      <c r="A922">
        <v>3315</v>
      </c>
      <c r="B922" t="str">
        <f>"E"&amp;A922</f>
        <v>E3315</v>
      </c>
      <c r="C922" t="s">
        <v>37</v>
      </c>
      <c r="D922">
        <v>1</v>
      </c>
      <c r="E922">
        <f>IF(D922&lt;4,D922,4)</f>
        <v>1</v>
      </c>
      <c r="F922" s="1">
        <v>39069</v>
      </c>
      <c r="G922" s="1">
        <v>39204</v>
      </c>
      <c r="H922" s="3">
        <f>G922-F922</f>
        <v>135</v>
      </c>
      <c r="I922" s="3">
        <f>IF(H922&lt;=60,1,IF(H922&lt;=150,2,3))</f>
        <v>2</v>
      </c>
      <c r="J922">
        <v>29.8</v>
      </c>
      <c r="K922">
        <v>3.98</v>
      </c>
      <c r="L922">
        <v>3.32</v>
      </c>
      <c r="M922">
        <v>48</v>
      </c>
      <c r="N922">
        <f>LOG(M922/100,2)+3</f>
        <v>1.9411063109464315</v>
      </c>
      <c r="O922">
        <f>INDEX(lehmad!B$2:B$412,MATCH(klypsid!$B922,lehmad!$A$2:$A$412,0))</f>
        <v>38383</v>
      </c>
      <c r="P922">
        <f>INDEX(lehmad!D$2:D$412,MATCH(klypsid!$B922,lehmad!$A$2:$A$412,0))</f>
        <v>107</v>
      </c>
      <c r="Q922">
        <f>INDEX(lehmad!E$2:E$412,MATCH(klypsid!$B922,lehmad!$A$2:$A$412,0))</f>
        <v>0.93799999999999994</v>
      </c>
      <c r="R922" t="str">
        <f>INDEX(lehmad!F$2:F$412,MATCH(klypsid!$B922,lehmad!$A$2:$A$412,0))</f>
        <v>DYNASTY-ET</v>
      </c>
      <c r="S922">
        <f>INDEX(lehmad!H$2:H$412,MATCH(klypsid!$B922,lehmad!$A$2:$A$412,0))</f>
        <v>124</v>
      </c>
      <c r="T922">
        <f>INDEX(lehmad!K$2:K$412,MATCH(klypsid!$B922,lehmad!$A$2:$A$412,0))</f>
        <v>108</v>
      </c>
      <c r="U922" s="4">
        <f t="shared" si="28"/>
        <v>5</v>
      </c>
      <c r="V922">
        <f t="shared" si="29"/>
        <v>31</v>
      </c>
    </row>
    <row r="923" spans="1:22" x14ac:dyDescent="0.25">
      <c r="A923">
        <v>3315</v>
      </c>
      <c r="B923" t="str">
        <f>"E"&amp;A923</f>
        <v>E3315</v>
      </c>
      <c r="C923" t="s">
        <v>37</v>
      </c>
      <c r="D923">
        <v>1</v>
      </c>
      <c r="E923">
        <f>IF(D923&lt;4,D923,4)</f>
        <v>1</v>
      </c>
      <c r="F923" s="1">
        <v>39069</v>
      </c>
      <c r="G923" s="1">
        <v>39236</v>
      </c>
      <c r="H923" s="3">
        <f>G923-F923</f>
        <v>167</v>
      </c>
      <c r="I923" s="3">
        <f>IF(H923&lt;=60,1,IF(H923&lt;=150,2,3))</f>
        <v>3</v>
      </c>
      <c r="J923">
        <v>31.3</v>
      </c>
      <c r="K923">
        <v>3.53</v>
      </c>
      <c r="L923">
        <v>3.28</v>
      </c>
      <c r="M923">
        <v>96</v>
      </c>
      <c r="N923">
        <f>LOG(M923/100,2)+3</f>
        <v>2.9411063109464313</v>
      </c>
      <c r="O923">
        <f>INDEX(lehmad!B$2:B$412,MATCH(klypsid!$B923,lehmad!$A$2:$A$412,0))</f>
        <v>38383</v>
      </c>
      <c r="P923">
        <f>INDEX(lehmad!D$2:D$412,MATCH(klypsid!$B923,lehmad!$A$2:$A$412,0))</f>
        <v>107</v>
      </c>
      <c r="Q923">
        <f>INDEX(lehmad!E$2:E$412,MATCH(klypsid!$B923,lehmad!$A$2:$A$412,0))</f>
        <v>0.93799999999999994</v>
      </c>
      <c r="R923" t="str">
        <f>INDEX(lehmad!F$2:F$412,MATCH(klypsid!$B923,lehmad!$A$2:$A$412,0))</f>
        <v>DYNASTY-ET</v>
      </c>
      <c r="S923">
        <f>INDEX(lehmad!H$2:H$412,MATCH(klypsid!$B923,lehmad!$A$2:$A$412,0))</f>
        <v>124</v>
      </c>
      <c r="T923">
        <f>INDEX(lehmad!K$2:K$412,MATCH(klypsid!$B923,lehmad!$A$2:$A$412,0))</f>
        <v>108</v>
      </c>
      <c r="U923" s="4">
        <f t="shared" si="28"/>
        <v>6</v>
      </c>
      <c r="V923">
        <f t="shared" si="29"/>
        <v>32</v>
      </c>
    </row>
    <row r="924" spans="1:22" x14ac:dyDescent="0.25">
      <c r="A924">
        <v>3315</v>
      </c>
      <c r="B924" t="str">
        <f>"E"&amp;A924</f>
        <v>E3315</v>
      </c>
      <c r="C924" t="s">
        <v>37</v>
      </c>
      <c r="D924">
        <v>1</v>
      </c>
      <c r="E924">
        <f>IF(D924&lt;4,D924,4)</f>
        <v>1</v>
      </c>
      <c r="F924" s="1">
        <v>39069</v>
      </c>
      <c r="G924" s="1">
        <v>39266</v>
      </c>
      <c r="H924" s="3">
        <f>G924-F924</f>
        <v>197</v>
      </c>
      <c r="I924" s="3">
        <f>IF(H924&lt;=60,1,IF(H924&lt;=150,2,3))</f>
        <v>3</v>
      </c>
      <c r="J924">
        <v>33.200000000000003</v>
      </c>
      <c r="K924">
        <v>3.85</v>
      </c>
      <c r="L924">
        <v>3.27</v>
      </c>
      <c r="M924">
        <v>59</v>
      </c>
      <c r="N924">
        <f>LOG(M924/100,2)+3</f>
        <v>2.2387868595871163</v>
      </c>
      <c r="O924">
        <f>INDEX(lehmad!B$2:B$412,MATCH(klypsid!$B924,lehmad!$A$2:$A$412,0))</f>
        <v>38383</v>
      </c>
      <c r="P924">
        <f>INDEX(lehmad!D$2:D$412,MATCH(klypsid!$B924,lehmad!$A$2:$A$412,0))</f>
        <v>107</v>
      </c>
      <c r="Q924">
        <f>INDEX(lehmad!E$2:E$412,MATCH(klypsid!$B924,lehmad!$A$2:$A$412,0))</f>
        <v>0.93799999999999994</v>
      </c>
      <c r="R924" t="str">
        <f>INDEX(lehmad!F$2:F$412,MATCH(klypsid!$B924,lehmad!$A$2:$A$412,0))</f>
        <v>DYNASTY-ET</v>
      </c>
      <c r="S924">
        <f>INDEX(lehmad!H$2:H$412,MATCH(klypsid!$B924,lehmad!$A$2:$A$412,0))</f>
        <v>124</v>
      </c>
      <c r="T924">
        <f>INDEX(lehmad!K$2:K$412,MATCH(klypsid!$B924,lehmad!$A$2:$A$412,0))</f>
        <v>108</v>
      </c>
      <c r="U924" s="4">
        <f t="shared" si="28"/>
        <v>7</v>
      </c>
      <c r="V924">
        <f t="shared" si="29"/>
        <v>30</v>
      </c>
    </row>
    <row r="925" spans="1:22" x14ac:dyDescent="0.25">
      <c r="A925">
        <v>3315</v>
      </c>
      <c r="B925" t="str">
        <f>"E"&amp;A925</f>
        <v>E3315</v>
      </c>
      <c r="C925" t="s">
        <v>37</v>
      </c>
      <c r="D925">
        <v>1</v>
      </c>
      <c r="E925">
        <f>IF(D925&lt;4,D925,4)</f>
        <v>1</v>
      </c>
      <c r="F925" s="1">
        <v>39069</v>
      </c>
      <c r="G925" s="1">
        <v>39295</v>
      </c>
      <c r="H925" s="3">
        <f>G925-F925</f>
        <v>226</v>
      </c>
      <c r="I925" s="3">
        <f>IF(H925&lt;=60,1,IF(H925&lt;=150,2,3))</f>
        <v>3</v>
      </c>
      <c r="J925">
        <v>32.799999999999997</v>
      </c>
      <c r="K925">
        <v>3.94</v>
      </c>
      <c r="L925">
        <v>3.47</v>
      </c>
      <c r="M925">
        <v>39</v>
      </c>
      <c r="N925">
        <f>LOG(M925/100,2)+3</f>
        <v>1.6415460290875237</v>
      </c>
      <c r="O925">
        <f>INDEX(lehmad!B$2:B$412,MATCH(klypsid!$B925,lehmad!$A$2:$A$412,0))</f>
        <v>38383</v>
      </c>
      <c r="P925">
        <f>INDEX(lehmad!D$2:D$412,MATCH(klypsid!$B925,lehmad!$A$2:$A$412,0))</f>
        <v>107</v>
      </c>
      <c r="Q925">
        <f>INDEX(lehmad!E$2:E$412,MATCH(klypsid!$B925,lehmad!$A$2:$A$412,0))</f>
        <v>0.93799999999999994</v>
      </c>
      <c r="R925" t="str">
        <f>INDEX(lehmad!F$2:F$412,MATCH(klypsid!$B925,lehmad!$A$2:$A$412,0))</f>
        <v>DYNASTY-ET</v>
      </c>
      <c r="S925">
        <f>INDEX(lehmad!H$2:H$412,MATCH(klypsid!$B925,lehmad!$A$2:$A$412,0))</f>
        <v>124</v>
      </c>
      <c r="T925">
        <f>INDEX(lehmad!K$2:K$412,MATCH(klypsid!$B925,lehmad!$A$2:$A$412,0))</f>
        <v>108</v>
      </c>
      <c r="U925" s="4">
        <f t="shared" si="28"/>
        <v>8</v>
      </c>
      <c r="V925">
        <f t="shared" si="29"/>
        <v>29</v>
      </c>
    </row>
    <row r="926" spans="1:22" x14ac:dyDescent="0.25">
      <c r="A926">
        <v>3315</v>
      </c>
      <c r="B926" t="str">
        <f>"E"&amp;A926</f>
        <v>E3315</v>
      </c>
      <c r="C926" t="s">
        <v>37</v>
      </c>
      <c r="D926">
        <v>1</v>
      </c>
      <c r="E926">
        <f>IF(D926&lt;4,D926,4)</f>
        <v>1</v>
      </c>
      <c r="F926" s="1">
        <v>39069</v>
      </c>
      <c r="G926" s="1">
        <v>39328</v>
      </c>
      <c r="H926" s="3">
        <f>G926-F926</f>
        <v>259</v>
      </c>
      <c r="I926" s="3">
        <f>IF(H926&lt;=60,1,IF(H926&lt;=150,2,3))</f>
        <v>3</v>
      </c>
      <c r="J926">
        <v>35.799999999999997</v>
      </c>
      <c r="K926">
        <v>3.66</v>
      </c>
      <c r="L926">
        <v>3.54</v>
      </c>
      <c r="M926">
        <v>149</v>
      </c>
      <c r="N926">
        <f>LOG(M926/100,2)+3</f>
        <v>3.5753123306874368</v>
      </c>
      <c r="O926">
        <f>INDEX(lehmad!B$2:B$412,MATCH(klypsid!$B926,lehmad!$A$2:$A$412,0))</f>
        <v>38383</v>
      </c>
      <c r="P926">
        <f>INDEX(lehmad!D$2:D$412,MATCH(klypsid!$B926,lehmad!$A$2:$A$412,0))</f>
        <v>107</v>
      </c>
      <c r="Q926">
        <f>INDEX(lehmad!E$2:E$412,MATCH(klypsid!$B926,lehmad!$A$2:$A$412,0))</f>
        <v>0.93799999999999994</v>
      </c>
      <c r="R926" t="str">
        <f>INDEX(lehmad!F$2:F$412,MATCH(klypsid!$B926,lehmad!$A$2:$A$412,0))</f>
        <v>DYNASTY-ET</v>
      </c>
      <c r="S926">
        <f>INDEX(lehmad!H$2:H$412,MATCH(klypsid!$B926,lehmad!$A$2:$A$412,0))</f>
        <v>124</v>
      </c>
      <c r="T926">
        <f>INDEX(lehmad!K$2:K$412,MATCH(klypsid!$B926,lehmad!$A$2:$A$412,0))</f>
        <v>108</v>
      </c>
      <c r="U926" s="4">
        <f t="shared" si="28"/>
        <v>9</v>
      </c>
      <c r="V926">
        <f t="shared" si="29"/>
        <v>33</v>
      </c>
    </row>
    <row r="927" spans="1:22" x14ac:dyDescent="0.25">
      <c r="A927">
        <v>3315</v>
      </c>
      <c r="B927" t="str">
        <f>"E"&amp;A927</f>
        <v>E3315</v>
      </c>
      <c r="C927" t="s">
        <v>37</v>
      </c>
      <c r="D927">
        <v>1</v>
      </c>
      <c r="E927">
        <f>IF(D927&lt;4,D927,4)</f>
        <v>1</v>
      </c>
      <c r="F927" s="1">
        <v>39069</v>
      </c>
      <c r="G927" s="1">
        <v>39356</v>
      </c>
      <c r="H927" s="3">
        <f>G927-F927</f>
        <v>287</v>
      </c>
      <c r="I927" s="3">
        <f>IF(H927&lt;=60,1,IF(H927&lt;=150,2,3))</f>
        <v>3</v>
      </c>
      <c r="J927">
        <v>33</v>
      </c>
      <c r="K927">
        <v>4.04</v>
      </c>
      <c r="L927">
        <v>3.5</v>
      </c>
      <c r="M927">
        <v>61</v>
      </c>
      <c r="N927">
        <f>LOG(M927/100,2)+3</f>
        <v>2.2868811477881614</v>
      </c>
      <c r="O927">
        <f>INDEX(lehmad!B$2:B$412,MATCH(klypsid!$B927,lehmad!$A$2:$A$412,0))</f>
        <v>38383</v>
      </c>
      <c r="P927">
        <f>INDEX(lehmad!D$2:D$412,MATCH(klypsid!$B927,lehmad!$A$2:$A$412,0))</f>
        <v>107</v>
      </c>
      <c r="Q927">
        <f>INDEX(lehmad!E$2:E$412,MATCH(klypsid!$B927,lehmad!$A$2:$A$412,0))</f>
        <v>0.93799999999999994</v>
      </c>
      <c r="R927" t="str">
        <f>INDEX(lehmad!F$2:F$412,MATCH(klypsid!$B927,lehmad!$A$2:$A$412,0))</f>
        <v>DYNASTY-ET</v>
      </c>
      <c r="S927">
        <f>INDEX(lehmad!H$2:H$412,MATCH(klypsid!$B927,lehmad!$A$2:$A$412,0))</f>
        <v>124</v>
      </c>
      <c r="T927">
        <f>INDEX(lehmad!K$2:K$412,MATCH(klypsid!$B927,lehmad!$A$2:$A$412,0))</f>
        <v>108</v>
      </c>
      <c r="U927" s="4">
        <f t="shared" si="28"/>
        <v>10</v>
      </c>
      <c r="V927">
        <f t="shared" si="29"/>
        <v>28</v>
      </c>
    </row>
    <row r="928" spans="1:22" x14ac:dyDescent="0.25">
      <c r="A928">
        <v>3315</v>
      </c>
      <c r="B928" t="str">
        <f>"E"&amp;A928</f>
        <v>E3315</v>
      </c>
      <c r="C928" t="s">
        <v>37</v>
      </c>
      <c r="D928">
        <v>1</v>
      </c>
      <c r="E928">
        <f>IF(D928&lt;4,D928,4)</f>
        <v>1</v>
      </c>
      <c r="F928" s="1">
        <v>39069</v>
      </c>
      <c r="G928" s="1">
        <v>39387</v>
      </c>
      <c r="H928" s="3">
        <f>G928-F928</f>
        <v>318</v>
      </c>
      <c r="I928" s="3">
        <f>IF(H928&lt;=60,1,IF(H928&lt;=150,2,3))</f>
        <v>3</v>
      </c>
      <c r="J928">
        <v>23.8</v>
      </c>
      <c r="K928">
        <v>4.5999999999999996</v>
      </c>
      <c r="L928">
        <v>3.57</v>
      </c>
      <c r="M928">
        <v>47</v>
      </c>
      <c r="N928">
        <f>LOG(M928/100,2)+3</f>
        <v>1.9107326619029126</v>
      </c>
      <c r="O928">
        <f>INDEX(lehmad!B$2:B$412,MATCH(klypsid!$B928,lehmad!$A$2:$A$412,0))</f>
        <v>38383</v>
      </c>
      <c r="P928">
        <f>INDEX(lehmad!D$2:D$412,MATCH(klypsid!$B928,lehmad!$A$2:$A$412,0))</f>
        <v>107</v>
      </c>
      <c r="Q928">
        <f>INDEX(lehmad!E$2:E$412,MATCH(klypsid!$B928,lehmad!$A$2:$A$412,0))</f>
        <v>0.93799999999999994</v>
      </c>
      <c r="R928" t="str">
        <f>INDEX(lehmad!F$2:F$412,MATCH(klypsid!$B928,lehmad!$A$2:$A$412,0))</f>
        <v>DYNASTY-ET</v>
      </c>
      <c r="S928">
        <f>INDEX(lehmad!H$2:H$412,MATCH(klypsid!$B928,lehmad!$A$2:$A$412,0))</f>
        <v>124</v>
      </c>
      <c r="T928">
        <f>INDEX(lehmad!K$2:K$412,MATCH(klypsid!$B928,lehmad!$A$2:$A$412,0))</f>
        <v>108</v>
      </c>
      <c r="U928" s="4">
        <f t="shared" si="28"/>
        <v>11</v>
      </c>
      <c r="V928">
        <f t="shared" si="29"/>
        <v>31</v>
      </c>
    </row>
    <row r="929" spans="1:22" x14ac:dyDescent="0.25">
      <c r="A929">
        <v>3315</v>
      </c>
      <c r="B929" t="str">
        <f>"E"&amp;A929</f>
        <v>E3315</v>
      </c>
      <c r="C929" t="s">
        <v>37</v>
      </c>
      <c r="D929">
        <v>2</v>
      </c>
      <c r="E929">
        <f>IF(D929&lt;4,D929,4)</f>
        <v>2</v>
      </c>
      <c r="F929" s="1">
        <v>39454</v>
      </c>
      <c r="G929" s="1">
        <v>39481</v>
      </c>
      <c r="H929" s="3">
        <f>G929-F929</f>
        <v>27</v>
      </c>
      <c r="I929" s="3">
        <f>IF(H929&lt;=60,1,IF(H929&lt;=150,2,3))</f>
        <v>1</v>
      </c>
      <c r="J929">
        <v>53.9</v>
      </c>
      <c r="K929">
        <v>3.99</v>
      </c>
      <c r="L929">
        <v>3.01</v>
      </c>
      <c r="M929">
        <v>115</v>
      </c>
      <c r="N929">
        <f>LOG(M929/100,2)+3</f>
        <v>3.2016338611696504</v>
      </c>
      <c r="O929">
        <f>INDEX(lehmad!B$2:B$412,MATCH(klypsid!$B929,lehmad!$A$2:$A$412,0))</f>
        <v>38383</v>
      </c>
      <c r="P929">
        <f>INDEX(lehmad!D$2:D$412,MATCH(klypsid!$B929,lehmad!$A$2:$A$412,0))</f>
        <v>107</v>
      </c>
      <c r="Q929">
        <f>INDEX(lehmad!E$2:E$412,MATCH(klypsid!$B929,lehmad!$A$2:$A$412,0))</f>
        <v>0.93799999999999994</v>
      </c>
      <c r="R929" t="str">
        <f>INDEX(lehmad!F$2:F$412,MATCH(klypsid!$B929,lehmad!$A$2:$A$412,0))</f>
        <v>DYNASTY-ET</v>
      </c>
      <c r="S929">
        <f>INDEX(lehmad!H$2:H$412,MATCH(klypsid!$B929,lehmad!$A$2:$A$412,0))</f>
        <v>124</v>
      </c>
      <c r="T929">
        <f>INDEX(lehmad!K$2:K$412,MATCH(klypsid!$B929,lehmad!$A$2:$A$412,0))</f>
        <v>108</v>
      </c>
      <c r="U929" s="4">
        <f t="shared" si="28"/>
        <v>1</v>
      </c>
      <c r="V929">
        <f t="shared" si="29"/>
        <v>27</v>
      </c>
    </row>
    <row r="930" spans="1:22" x14ac:dyDescent="0.25">
      <c r="A930">
        <v>3315</v>
      </c>
      <c r="B930" t="str">
        <f>"E"&amp;A930</f>
        <v>E3315</v>
      </c>
      <c r="C930" t="s">
        <v>37</v>
      </c>
      <c r="D930">
        <v>2</v>
      </c>
      <c r="E930">
        <f>IF(D930&lt;4,D930,4)</f>
        <v>2</v>
      </c>
      <c r="F930" s="1">
        <v>39454</v>
      </c>
      <c r="G930" s="1">
        <v>39509</v>
      </c>
      <c r="H930" s="3">
        <f>G930-F930</f>
        <v>55</v>
      </c>
      <c r="I930" s="3">
        <f>IF(H930&lt;=60,1,IF(H930&lt;=150,2,3))</f>
        <v>1</v>
      </c>
      <c r="J930">
        <v>62</v>
      </c>
      <c r="K930">
        <v>1.55</v>
      </c>
      <c r="L930">
        <v>3.22</v>
      </c>
      <c r="M930">
        <v>95</v>
      </c>
      <c r="N930">
        <f>LOG(M930/100,2)+3</f>
        <v>2.925999418556223</v>
      </c>
      <c r="O930">
        <f>INDEX(lehmad!B$2:B$412,MATCH(klypsid!$B930,lehmad!$A$2:$A$412,0))</f>
        <v>38383</v>
      </c>
      <c r="P930">
        <f>INDEX(lehmad!D$2:D$412,MATCH(klypsid!$B930,lehmad!$A$2:$A$412,0))</f>
        <v>107</v>
      </c>
      <c r="Q930">
        <f>INDEX(lehmad!E$2:E$412,MATCH(klypsid!$B930,lehmad!$A$2:$A$412,0))</f>
        <v>0.93799999999999994</v>
      </c>
      <c r="R930" t="str">
        <f>INDEX(lehmad!F$2:F$412,MATCH(klypsid!$B930,lehmad!$A$2:$A$412,0))</f>
        <v>DYNASTY-ET</v>
      </c>
      <c r="S930">
        <f>INDEX(lehmad!H$2:H$412,MATCH(klypsid!$B930,lehmad!$A$2:$A$412,0))</f>
        <v>124</v>
      </c>
      <c r="T930">
        <f>INDEX(lehmad!K$2:K$412,MATCH(klypsid!$B930,lehmad!$A$2:$A$412,0))</f>
        <v>108</v>
      </c>
      <c r="U930" s="4">
        <f t="shared" si="28"/>
        <v>2</v>
      </c>
      <c r="V930">
        <f t="shared" si="29"/>
        <v>28</v>
      </c>
    </row>
    <row r="931" spans="1:22" x14ac:dyDescent="0.25">
      <c r="A931">
        <v>3315</v>
      </c>
      <c r="B931" t="str">
        <f>"E"&amp;A931</f>
        <v>E3315</v>
      </c>
      <c r="C931" t="s">
        <v>37</v>
      </c>
      <c r="D931">
        <v>2</v>
      </c>
      <c r="E931">
        <f>IF(D931&lt;4,D931,4)</f>
        <v>2</v>
      </c>
      <c r="F931" s="1">
        <v>39454</v>
      </c>
      <c r="G931" s="1">
        <v>39539</v>
      </c>
      <c r="H931" s="3">
        <f>G931-F931</f>
        <v>85</v>
      </c>
      <c r="I931" s="3">
        <f>IF(H931&lt;=60,1,IF(H931&lt;=150,2,3))</f>
        <v>2</v>
      </c>
      <c r="J931">
        <v>58.5</v>
      </c>
      <c r="K931">
        <v>2.0299999999999998</v>
      </c>
      <c r="L931">
        <v>3.04</v>
      </c>
      <c r="M931">
        <v>51</v>
      </c>
      <c r="N931">
        <f>LOG(M931/100,2)+3</f>
        <v>2.0285691521967708</v>
      </c>
      <c r="O931">
        <f>INDEX(lehmad!B$2:B$412,MATCH(klypsid!$B931,lehmad!$A$2:$A$412,0))</f>
        <v>38383</v>
      </c>
      <c r="P931">
        <f>INDEX(lehmad!D$2:D$412,MATCH(klypsid!$B931,lehmad!$A$2:$A$412,0))</f>
        <v>107</v>
      </c>
      <c r="Q931">
        <f>INDEX(lehmad!E$2:E$412,MATCH(klypsid!$B931,lehmad!$A$2:$A$412,0))</f>
        <v>0.93799999999999994</v>
      </c>
      <c r="R931" t="str">
        <f>INDEX(lehmad!F$2:F$412,MATCH(klypsid!$B931,lehmad!$A$2:$A$412,0))</f>
        <v>DYNASTY-ET</v>
      </c>
      <c r="S931">
        <f>INDEX(lehmad!H$2:H$412,MATCH(klypsid!$B931,lehmad!$A$2:$A$412,0))</f>
        <v>124</v>
      </c>
      <c r="T931">
        <f>INDEX(lehmad!K$2:K$412,MATCH(klypsid!$B931,lehmad!$A$2:$A$412,0))</f>
        <v>108</v>
      </c>
      <c r="U931" s="4">
        <f t="shared" si="28"/>
        <v>3</v>
      </c>
      <c r="V931">
        <f t="shared" si="29"/>
        <v>30</v>
      </c>
    </row>
    <row r="932" spans="1:22" x14ac:dyDescent="0.25">
      <c r="A932">
        <v>3315</v>
      </c>
      <c r="B932" t="str">
        <f>"E"&amp;A932</f>
        <v>E3315</v>
      </c>
      <c r="C932" t="s">
        <v>37</v>
      </c>
      <c r="D932">
        <v>2</v>
      </c>
      <c r="E932">
        <f>IF(D932&lt;4,D932,4)</f>
        <v>2</v>
      </c>
      <c r="F932" s="1">
        <v>39454</v>
      </c>
      <c r="G932" s="1">
        <v>39572</v>
      </c>
      <c r="H932" s="3">
        <f>G932-F932</f>
        <v>118</v>
      </c>
      <c r="I932" s="3">
        <f>IF(H932&lt;=60,1,IF(H932&lt;=150,2,3))</f>
        <v>2</v>
      </c>
      <c r="J932">
        <v>34</v>
      </c>
      <c r="K932">
        <v>3.9</v>
      </c>
      <c r="L932">
        <v>3.01</v>
      </c>
      <c r="M932">
        <v>128</v>
      </c>
      <c r="N932">
        <f>LOG(M932/100,2)+3</f>
        <v>3.3561438102252752</v>
      </c>
      <c r="O932">
        <f>INDEX(lehmad!B$2:B$412,MATCH(klypsid!$B932,lehmad!$A$2:$A$412,0))</f>
        <v>38383</v>
      </c>
      <c r="P932">
        <f>INDEX(lehmad!D$2:D$412,MATCH(klypsid!$B932,lehmad!$A$2:$A$412,0))</f>
        <v>107</v>
      </c>
      <c r="Q932">
        <f>INDEX(lehmad!E$2:E$412,MATCH(klypsid!$B932,lehmad!$A$2:$A$412,0))</f>
        <v>0.93799999999999994</v>
      </c>
      <c r="R932" t="str">
        <f>INDEX(lehmad!F$2:F$412,MATCH(klypsid!$B932,lehmad!$A$2:$A$412,0))</f>
        <v>DYNASTY-ET</v>
      </c>
      <c r="S932">
        <f>INDEX(lehmad!H$2:H$412,MATCH(klypsid!$B932,lehmad!$A$2:$A$412,0))</f>
        <v>124</v>
      </c>
      <c r="T932">
        <f>INDEX(lehmad!K$2:K$412,MATCH(klypsid!$B932,lehmad!$A$2:$A$412,0))</f>
        <v>108</v>
      </c>
      <c r="U932" s="4">
        <f t="shared" si="28"/>
        <v>4</v>
      </c>
      <c r="V932">
        <f t="shared" si="29"/>
        <v>33</v>
      </c>
    </row>
    <row r="933" spans="1:22" x14ac:dyDescent="0.25">
      <c r="A933">
        <v>3315</v>
      </c>
      <c r="B933" t="str">
        <f>"E"&amp;A933</f>
        <v>E3315</v>
      </c>
      <c r="C933" t="s">
        <v>37</v>
      </c>
      <c r="D933">
        <v>2</v>
      </c>
      <c r="E933">
        <f>IF(D933&lt;4,D933,4)</f>
        <v>2</v>
      </c>
      <c r="F933" s="1">
        <v>39454</v>
      </c>
      <c r="G933" s="1">
        <v>39600</v>
      </c>
      <c r="H933" s="3">
        <f>G933-F933</f>
        <v>146</v>
      </c>
      <c r="I933" s="3">
        <f>IF(H933&lt;=60,1,IF(H933&lt;=150,2,3))</f>
        <v>2</v>
      </c>
      <c r="J933">
        <v>36.1</v>
      </c>
      <c r="K933">
        <v>3.64</v>
      </c>
      <c r="L933">
        <v>2.88</v>
      </c>
      <c r="M933">
        <v>135</v>
      </c>
      <c r="N933">
        <f>LOG(M933/100,2)+3</f>
        <v>3.4329594072761065</v>
      </c>
      <c r="O933">
        <f>INDEX(lehmad!B$2:B$412,MATCH(klypsid!$B933,lehmad!$A$2:$A$412,0))</f>
        <v>38383</v>
      </c>
      <c r="P933">
        <f>INDEX(lehmad!D$2:D$412,MATCH(klypsid!$B933,lehmad!$A$2:$A$412,0))</f>
        <v>107</v>
      </c>
      <c r="Q933">
        <f>INDEX(lehmad!E$2:E$412,MATCH(klypsid!$B933,lehmad!$A$2:$A$412,0))</f>
        <v>0.93799999999999994</v>
      </c>
      <c r="R933" t="str">
        <f>INDEX(lehmad!F$2:F$412,MATCH(klypsid!$B933,lehmad!$A$2:$A$412,0))</f>
        <v>DYNASTY-ET</v>
      </c>
      <c r="S933">
        <f>INDEX(lehmad!H$2:H$412,MATCH(klypsid!$B933,lehmad!$A$2:$A$412,0))</f>
        <v>124</v>
      </c>
      <c r="T933">
        <f>INDEX(lehmad!K$2:K$412,MATCH(klypsid!$B933,lehmad!$A$2:$A$412,0))</f>
        <v>108</v>
      </c>
      <c r="U933" s="4">
        <f t="shared" si="28"/>
        <v>5</v>
      </c>
      <c r="V933">
        <f t="shared" si="29"/>
        <v>28</v>
      </c>
    </row>
    <row r="934" spans="1:22" x14ac:dyDescent="0.25">
      <c r="A934">
        <v>3315</v>
      </c>
      <c r="B934" t="str">
        <f>"E"&amp;A934</f>
        <v>E3315</v>
      </c>
      <c r="C934" t="s">
        <v>37</v>
      </c>
      <c r="D934">
        <v>2</v>
      </c>
      <c r="E934">
        <f>IF(D934&lt;4,D934,4)</f>
        <v>2</v>
      </c>
      <c r="F934" s="1">
        <v>39454</v>
      </c>
      <c r="G934" s="1">
        <v>39631</v>
      </c>
      <c r="H934" s="3">
        <f>G934-F934</f>
        <v>177</v>
      </c>
      <c r="I934" s="3">
        <f>IF(H934&lt;=60,1,IF(H934&lt;=150,2,3))</f>
        <v>3</v>
      </c>
      <c r="J934">
        <v>39.9</v>
      </c>
      <c r="K934">
        <v>4.41</v>
      </c>
      <c r="L934">
        <v>3.26</v>
      </c>
      <c r="M934">
        <v>490</v>
      </c>
      <c r="N934">
        <f>LOG(M934/100,2)+3</f>
        <v>5.2927817492278457</v>
      </c>
      <c r="O934">
        <f>INDEX(lehmad!B$2:B$412,MATCH(klypsid!$B934,lehmad!$A$2:$A$412,0))</f>
        <v>38383</v>
      </c>
      <c r="P934">
        <f>INDEX(lehmad!D$2:D$412,MATCH(klypsid!$B934,lehmad!$A$2:$A$412,0))</f>
        <v>107</v>
      </c>
      <c r="Q934">
        <f>INDEX(lehmad!E$2:E$412,MATCH(klypsid!$B934,lehmad!$A$2:$A$412,0))</f>
        <v>0.93799999999999994</v>
      </c>
      <c r="R934" t="str">
        <f>INDEX(lehmad!F$2:F$412,MATCH(klypsid!$B934,lehmad!$A$2:$A$412,0))</f>
        <v>DYNASTY-ET</v>
      </c>
      <c r="S934">
        <f>INDEX(lehmad!H$2:H$412,MATCH(klypsid!$B934,lehmad!$A$2:$A$412,0))</f>
        <v>124</v>
      </c>
      <c r="T934">
        <f>INDEX(lehmad!K$2:K$412,MATCH(klypsid!$B934,lehmad!$A$2:$A$412,0))</f>
        <v>108</v>
      </c>
      <c r="U934" s="4">
        <f t="shared" si="28"/>
        <v>6</v>
      </c>
      <c r="V934">
        <f t="shared" si="29"/>
        <v>31</v>
      </c>
    </row>
    <row r="935" spans="1:22" x14ac:dyDescent="0.25">
      <c r="A935">
        <v>3315</v>
      </c>
      <c r="B935" t="str">
        <f>"E"&amp;A935</f>
        <v>E3315</v>
      </c>
      <c r="C935" t="s">
        <v>37</v>
      </c>
      <c r="D935">
        <v>2</v>
      </c>
      <c r="E935">
        <f>IF(D935&lt;4,D935,4)</f>
        <v>2</v>
      </c>
      <c r="F935" s="1">
        <v>39454</v>
      </c>
      <c r="G935" s="1">
        <v>39663</v>
      </c>
      <c r="H935" s="3">
        <f>G935-F935</f>
        <v>209</v>
      </c>
      <c r="I935" s="3">
        <f>IF(H935&lt;=60,1,IF(H935&lt;=150,2,3))</f>
        <v>3</v>
      </c>
      <c r="J935">
        <v>36.200000000000003</v>
      </c>
      <c r="K935">
        <v>4.55</v>
      </c>
      <c r="L935">
        <v>3.27</v>
      </c>
      <c r="M935">
        <v>321</v>
      </c>
      <c r="N935">
        <f>LOG(M935/100,2)+3</f>
        <v>4.6825732973475782</v>
      </c>
      <c r="O935">
        <f>INDEX(lehmad!B$2:B$412,MATCH(klypsid!$B935,lehmad!$A$2:$A$412,0))</f>
        <v>38383</v>
      </c>
      <c r="P935">
        <f>INDEX(lehmad!D$2:D$412,MATCH(klypsid!$B935,lehmad!$A$2:$A$412,0))</f>
        <v>107</v>
      </c>
      <c r="Q935">
        <f>INDEX(lehmad!E$2:E$412,MATCH(klypsid!$B935,lehmad!$A$2:$A$412,0))</f>
        <v>0.93799999999999994</v>
      </c>
      <c r="R935" t="str">
        <f>INDEX(lehmad!F$2:F$412,MATCH(klypsid!$B935,lehmad!$A$2:$A$412,0))</f>
        <v>DYNASTY-ET</v>
      </c>
      <c r="S935">
        <f>INDEX(lehmad!H$2:H$412,MATCH(klypsid!$B935,lehmad!$A$2:$A$412,0))</f>
        <v>124</v>
      </c>
      <c r="T935">
        <f>INDEX(lehmad!K$2:K$412,MATCH(klypsid!$B935,lehmad!$A$2:$A$412,0))</f>
        <v>108</v>
      </c>
      <c r="U935" s="4">
        <f t="shared" si="28"/>
        <v>7</v>
      </c>
      <c r="V935">
        <f t="shared" si="29"/>
        <v>32</v>
      </c>
    </row>
    <row r="936" spans="1:22" x14ac:dyDescent="0.25">
      <c r="A936">
        <v>3315</v>
      </c>
      <c r="B936" t="str">
        <f>"E"&amp;A936</f>
        <v>E3315</v>
      </c>
      <c r="C936" t="s">
        <v>37</v>
      </c>
      <c r="D936">
        <v>2</v>
      </c>
      <c r="E936">
        <f>IF(D936&lt;4,D936,4)</f>
        <v>2</v>
      </c>
      <c r="F936" s="1">
        <v>39454</v>
      </c>
      <c r="G936" s="1">
        <v>39693</v>
      </c>
      <c r="H936" s="3">
        <f>G936-F936</f>
        <v>239</v>
      </c>
      <c r="I936" s="3">
        <f>IF(H936&lt;=60,1,IF(H936&lt;=150,2,3))</f>
        <v>3</v>
      </c>
      <c r="J936">
        <v>39.9</v>
      </c>
      <c r="K936">
        <v>3.85</v>
      </c>
      <c r="L936">
        <v>3.38</v>
      </c>
      <c r="M936">
        <v>104</v>
      </c>
      <c r="N936">
        <f>LOG(M936/100,2)+3</f>
        <v>3.0565835283663674</v>
      </c>
      <c r="O936">
        <f>INDEX(lehmad!B$2:B$412,MATCH(klypsid!$B936,lehmad!$A$2:$A$412,0))</f>
        <v>38383</v>
      </c>
      <c r="P936">
        <f>INDEX(lehmad!D$2:D$412,MATCH(klypsid!$B936,lehmad!$A$2:$A$412,0))</f>
        <v>107</v>
      </c>
      <c r="Q936">
        <f>INDEX(lehmad!E$2:E$412,MATCH(klypsid!$B936,lehmad!$A$2:$A$412,0))</f>
        <v>0.93799999999999994</v>
      </c>
      <c r="R936" t="str">
        <f>INDEX(lehmad!F$2:F$412,MATCH(klypsid!$B936,lehmad!$A$2:$A$412,0))</f>
        <v>DYNASTY-ET</v>
      </c>
      <c r="S936">
        <f>INDEX(lehmad!H$2:H$412,MATCH(klypsid!$B936,lehmad!$A$2:$A$412,0))</f>
        <v>124</v>
      </c>
      <c r="T936">
        <f>INDEX(lehmad!K$2:K$412,MATCH(klypsid!$B936,lehmad!$A$2:$A$412,0))</f>
        <v>108</v>
      </c>
      <c r="U936" s="4">
        <f t="shared" si="28"/>
        <v>8</v>
      </c>
      <c r="V936">
        <f t="shared" si="29"/>
        <v>30</v>
      </c>
    </row>
    <row r="937" spans="1:22" x14ac:dyDescent="0.25">
      <c r="A937">
        <v>3315</v>
      </c>
      <c r="B937" t="str">
        <f>"E"&amp;A937</f>
        <v>E3315</v>
      </c>
      <c r="C937" t="s">
        <v>37</v>
      </c>
      <c r="D937">
        <v>2</v>
      </c>
      <c r="E937">
        <f>IF(D937&lt;4,D937,4)</f>
        <v>2</v>
      </c>
      <c r="F937" s="1">
        <v>39454</v>
      </c>
      <c r="G937" s="1">
        <v>39722</v>
      </c>
      <c r="H937" s="3">
        <f>G937-F937</f>
        <v>268</v>
      </c>
      <c r="I937" s="3">
        <f>IF(H937&lt;=60,1,IF(H937&lt;=150,2,3))</f>
        <v>3</v>
      </c>
      <c r="J937">
        <v>39.9</v>
      </c>
      <c r="K937">
        <v>4.25</v>
      </c>
      <c r="L937">
        <v>3.65</v>
      </c>
      <c r="M937">
        <v>113</v>
      </c>
      <c r="N937">
        <f>LOG(M937/100,2)+3</f>
        <v>3.176322772640463</v>
      </c>
      <c r="O937">
        <f>INDEX(lehmad!B$2:B$412,MATCH(klypsid!$B937,lehmad!$A$2:$A$412,0))</f>
        <v>38383</v>
      </c>
      <c r="P937">
        <f>INDEX(lehmad!D$2:D$412,MATCH(klypsid!$B937,lehmad!$A$2:$A$412,0))</f>
        <v>107</v>
      </c>
      <c r="Q937">
        <f>INDEX(lehmad!E$2:E$412,MATCH(klypsid!$B937,lehmad!$A$2:$A$412,0))</f>
        <v>0.93799999999999994</v>
      </c>
      <c r="R937" t="str">
        <f>INDEX(lehmad!F$2:F$412,MATCH(klypsid!$B937,lehmad!$A$2:$A$412,0))</f>
        <v>DYNASTY-ET</v>
      </c>
      <c r="S937">
        <f>INDEX(lehmad!H$2:H$412,MATCH(klypsid!$B937,lehmad!$A$2:$A$412,0))</f>
        <v>124</v>
      </c>
      <c r="T937">
        <f>INDEX(lehmad!K$2:K$412,MATCH(klypsid!$B937,lehmad!$A$2:$A$412,0))</f>
        <v>108</v>
      </c>
      <c r="U937" s="4">
        <f t="shared" si="28"/>
        <v>9</v>
      </c>
      <c r="V937">
        <f t="shared" si="29"/>
        <v>29</v>
      </c>
    </row>
    <row r="938" spans="1:22" x14ac:dyDescent="0.25">
      <c r="A938">
        <v>3315</v>
      </c>
      <c r="B938" t="str">
        <f>"E"&amp;A938</f>
        <v>E3315</v>
      </c>
      <c r="C938" t="s">
        <v>37</v>
      </c>
      <c r="D938">
        <v>2</v>
      </c>
      <c r="E938">
        <f>IF(D938&lt;4,D938,4)</f>
        <v>2</v>
      </c>
      <c r="F938" s="1">
        <v>39454</v>
      </c>
      <c r="G938" s="1">
        <v>39754</v>
      </c>
      <c r="H938" s="3">
        <f>G938-F938</f>
        <v>300</v>
      </c>
      <c r="I938" s="3">
        <f>IF(H938&lt;=60,1,IF(H938&lt;=150,2,3))</f>
        <v>3</v>
      </c>
      <c r="J938">
        <v>25</v>
      </c>
      <c r="K938">
        <v>4.1900000000000004</v>
      </c>
      <c r="L938">
        <v>3.54</v>
      </c>
      <c r="M938">
        <v>167</v>
      </c>
      <c r="N938">
        <f>LOG(M938/100,2)+3</f>
        <v>3.7398481026993275</v>
      </c>
      <c r="O938">
        <f>INDEX(lehmad!B$2:B$412,MATCH(klypsid!$B938,lehmad!$A$2:$A$412,0))</f>
        <v>38383</v>
      </c>
      <c r="P938">
        <f>INDEX(lehmad!D$2:D$412,MATCH(klypsid!$B938,lehmad!$A$2:$A$412,0))</f>
        <v>107</v>
      </c>
      <c r="Q938">
        <f>INDEX(lehmad!E$2:E$412,MATCH(klypsid!$B938,lehmad!$A$2:$A$412,0))</f>
        <v>0.93799999999999994</v>
      </c>
      <c r="R938" t="str">
        <f>INDEX(lehmad!F$2:F$412,MATCH(klypsid!$B938,lehmad!$A$2:$A$412,0))</f>
        <v>DYNASTY-ET</v>
      </c>
      <c r="S938">
        <f>INDEX(lehmad!H$2:H$412,MATCH(klypsid!$B938,lehmad!$A$2:$A$412,0))</f>
        <v>124</v>
      </c>
      <c r="T938">
        <f>INDEX(lehmad!K$2:K$412,MATCH(klypsid!$B938,lehmad!$A$2:$A$412,0))</f>
        <v>108</v>
      </c>
      <c r="U938" s="4">
        <f t="shared" si="28"/>
        <v>10</v>
      </c>
      <c r="V938">
        <f t="shared" si="29"/>
        <v>32</v>
      </c>
    </row>
    <row r="939" spans="1:22" x14ac:dyDescent="0.25">
      <c r="A939">
        <v>3315</v>
      </c>
      <c r="B939" t="str">
        <f>"E"&amp;A939</f>
        <v>E3315</v>
      </c>
      <c r="C939" t="s">
        <v>37</v>
      </c>
      <c r="D939">
        <v>2</v>
      </c>
      <c r="E939">
        <f>IF(D939&lt;4,D939,4)</f>
        <v>2</v>
      </c>
      <c r="F939" s="1">
        <v>39454</v>
      </c>
      <c r="G939" s="1">
        <v>39783</v>
      </c>
      <c r="H939" s="3">
        <f>G939-F939</f>
        <v>329</v>
      </c>
      <c r="I939" s="3">
        <f>IF(H939&lt;=60,1,IF(H939&lt;=150,2,3))</f>
        <v>3</v>
      </c>
      <c r="J939">
        <v>18</v>
      </c>
      <c r="K939">
        <v>4.18</v>
      </c>
      <c r="L939">
        <v>3.56</v>
      </c>
      <c r="M939">
        <v>111</v>
      </c>
      <c r="N939">
        <f>LOG(M939/100,2)+3</f>
        <v>3.1505596765753814</v>
      </c>
      <c r="O939">
        <f>INDEX(lehmad!B$2:B$412,MATCH(klypsid!$B939,lehmad!$A$2:$A$412,0))</f>
        <v>38383</v>
      </c>
      <c r="P939">
        <f>INDEX(lehmad!D$2:D$412,MATCH(klypsid!$B939,lehmad!$A$2:$A$412,0))</f>
        <v>107</v>
      </c>
      <c r="Q939">
        <f>INDEX(lehmad!E$2:E$412,MATCH(klypsid!$B939,lehmad!$A$2:$A$412,0))</f>
        <v>0.93799999999999994</v>
      </c>
      <c r="R939" t="str">
        <f>INDEX(lehmad!F$2:F$412,MATCH(klypsid!$B939,lehmad!$A$2:$A$412,0))</f>
        <v>DYNASTY-ET</v>
      </c>
      <c r="S939">
        <f>INDEX(lehmad!H$2:H$412,MATCH(klypsid!$B939,lehmad!$A$2:$A$412,0))</f>
        <v>124</v>
      </c>
      <c r="T939">
        <f>INDEX(lehmad!K$2:K$412,MATCH(klypsid!$B939,lehmad!$A$2:$A$412,0))</f>
        <v>108</v>
      </c>
      <c r="U939" s="4">
        <f t="shared" si="28"/>
        <v>11</v>
      </c>
      <c r="V939">
        <f t="shared" si="29"/>
        <v>29</v>
      </c>
    </row>
    <row r="940" spans="1:22" x14ac:dyDescent="0.25">
      <c r="A940">
        <v>3315</v>
      </c>
      <c r="B940" t="str">
        <f>"E"&amp;A940</f>
        <v>E3315</v>
      </c>
      <c r="C940" t="s">
        <v>37</v>
      </c>
      <c r="D940">
        <v>3</v>
      </c>
      <c r="E940">
        <f>IF(D940&lt;4,D940,4)</f>
        <v>3</v>
      </c>
      <c r="F940" s="1">
        <v>39856</v>
      </c>
      <c r="G940" s="1">
        <v>39875</v>
      </c>
      <c r="H940" s="3">
        <f>G940-F940</f>
        <v>19</v>
      </c>
      <c r="I940" s="3">
        <f>IF(H940&lt;=60,1,IF(H940&lt;=150,2,3))</f>
        <v>1</v>
      </c>
      <c r="J940">
        <v>44.1</v>
      </c>
      <c r="K940">
        <v>3.55</v>
      </c>
      <c r="L940">
        <v>3.45</v>
      </c>
      <c r="M940">
        <v>583</v>
      </c>
      <c r="N940">
        <f>LOG(M940/100,2)+3</f>
        <v>5.5434958834257717</v>
      </c>
      <c r="O940">
        <f>INDEX(lehmad!B$2:B$412,MATCH(klypsid!$B940,lehmad!$A$2:$A$412,0))</f>
        <v>38383</v>
      </c>
      <c r="P940">
        <f>INDEX(lehmad!D$2:D$412,MATCH(klypsid!$B940,lehmad!$A$2:$A$412,0))</f>
        <v>107</v>
      </c>
      <c r="Q940">
        <f>INDEX(lehmad!E$2:E$412,MATCH(klypsid!$B940,lehmad!$A$2:$A$412,0))</f>
        <v>0.93799999999999994</v>
      </c>
      <c r="R940" t="str">
        <f>INDEX(lehmad!F$2:F$412,MATCH(klypsid!$B940,lehmad!$A$2:$A$412,0))</f>
        <v>DYNASTY-ET</v>
      </c>
      <c r="S940">
        <f>INDEX(lehmad!H$2:H$412,MATCH(klypsid!$B940,lehmad!$A$2:$A$412,0))</f>
        <v>124</v>
      </c>
      <c r="T940">
        <f>INDEX(lehmad!K$2:K$412,MATCH(klypsid!$B940,lehmad!$A$2:$A$412,0))</f>
        <v>108</v>
      </c>
      <c r="U940" s="4">
        <f t="shared" si="28"/>
        <v>1</v>
      </c>
      <c r="V940">
        <f t="shared" si="29"/>
        <v>19</v>
      </c>
    </row>
    <row r="941" spans="1:22" x14ac:dyDescent="0.25">
      <c r="A941">
        <v>3315</v>
      </c>
      <c r="B941" t="str">
        <f>"E"&amp;A941</f>
        <v>E3315</v>
      </c>
      <c r="C941" t="s">
        <v>37</v>
      </c>
      <c r="D941">
        <v>3</v>
      </c>
      <c r="E941">
        <f>IF(D941&lt;4,D941,4)</f>
        <v>3</v>
      </c>
      <c r="F941" s="1">
        <v>39856</v>
      </c>
      <c r="G941" s="1">
        <v>39908</v>
      </c>
      <c r="H941" s="3">
        <f>G941-F941</f>
        <v>52</v>
      </c>
      <c r="I941" s="3">
        <f>IF(H941&lt;=60,1,IF(H941&lt;=150,2,3))</f>
        <v>1</v>
      </c>
      <c r="J941">
        <v>59.7</v>
      </c>
      <c r="K941">
        <v>4.2300000000000004</v>
      </c>
      <c r="L941">
        <v>3.01</v>
      </c>
      <c r="M941">
        <v>425</v>
      </c>
      <c r="N941">
        <f>LOG(M941/100,2)+3</f>
        <v>5.0874628412503391</v>
      </c>
      <c r="O941">
        <f>INDEX(lehmad!B$2:B$412,MATCH(klypsid!$B941,lehmad!$A$2:$A$412,0))</f>
        <v>38383</v>
      </c>
      <c r="P941">
        <f>INDEX(lehmad!D$2:D$412,MATCH(klypsid!$B941,lehmad!$A$2:$A$412,0))</f>
        <v>107</v>
      </c>
      <c r="Q941">
        <f>INDEX(lehmad!E$2:E$412,MATCH(klypsid!$B941,lehmad!$A$2:$A$412,0))</f>
        <v>0.93799999999999994</v>
      </c>
      <c r="R941" t="str">
        <f>INDEX(lehmad!F$2:F$412,MATCH(klypsid!$B941,lehmad!$A$2:$A$412,0))</f>
        <v>DYNASTY-ET</v>
      </c>
      <c r="S941">
        <f>INDEX(lehmad!H$2:H$412,MATCH(klypsid!$B941,lehmad!$A$2:$A$412,0))</f>
        <v>124</v>
      </c>
      <c r="T941">
        <f>INDEX(lehmad!K$2:K$412,MATCH(klypsid!$B941,lehmad!$A$2:$A$412,0))</f>
        <v>108</v>
      </c>
      <c r="U941" s="4">
        <f t="shared" si="28"/>
        <v>2</v>
      </c>
      <c r="V941">
        <f t="shared" si="29"/>
        <v>33</v>
      </c>
    </row>
    <row r="942" spans="1:22" x14ac:dyDescent="0.25">
      <c r="A942">
        <v>3315</v>
      </c>
      <c r="B942" t="str">
        <f>"E"&amp;A942</f>
        <v>E3315</v>
      </c>
      <c r="C942" t="s">
        <v>37</v>
      </c>
      <c r="D942">
        <v>3</v>
      </c>
      <c r="E942">
        <f>IF(D942&lt;4,D942,4)</f>
        <v>3</v>
      </c>
      <c r="F942" s="1">
        <v>39856</v>
      </c>
      <c r="G942" s="1">
        <v>39944</v>
      </c>
      <c r="H942" s="3">
        <f>G942-F942</f>
        <v>88</v>
      </c>
      <c r="I942" s="3">
        <f>IF(H942&lt;=60,1,IF(H942&lt;=150,2,3))</f>
        <v>2</v>
      </c>
      <c r="J942">
        <v>52.4</v>
      </c>
      <c r="K942">
        <v>3.35</v>
      </c>
      <c r="L942">
        <v>3.19</v>
      </c>
      <c r="M942">
        <v>1052</v>
      </c>
      <c r="N942">
        <f>LOG(M942/100,2)+3</f>
        <v>6.3950627995175777</v>
      </c>
      <c r="O942">
        <f>INDEX(lehmad!B$2:B$412,MATCH(klypsid!$B942,lehmad!$A$2:$A$412,0))</f>
        <v>38383</v>
      </c>
      <c r="P942">
        <f>INDEX(lehmad!D$2:D$412,MATCH(klypsid!$B942,lehmad!$A$2:$A$412,0))</f>
        <v>107</v>
      </c>
      <c r="Q942">
        <f>INDEX(lehmad!E$2:E$412,MATCH(klypsid!$B942,lehmad!$A$2:$A$412,0))</f>
        <v>0.93799999999999994</v>
      </c>
      <c r="R942" t="str">
        <f>INDEX(lehmad!F$2:F$412,MATCH(klypsid!$B942,lehmad!$A$2:$A$412,0))</f>
        <v>DYNASTY-ET</v>
      </c>
      <c r="S942">
        <f>INDEX(lehmad!H$2:H$412,MATCH(klypsid!$B942,lehmad!$A$2:$A$412,0))</f>
        <v>124</v>
      </c>
      <c r="T942">
        <f>INDEX(lehmad!K$2:K$412,MATCH(klypsid!$B942,lehmad!$A$2:$A$412,0))</f>
        <v>108</v>
      </c>
      <c r="U942" s="4">
        <f t="shared" si="28"/>
        <v>3</v>
      </c>
      <c r="V942">
        <f t="shared" si="29"/>
        <v>36</v>
      </c>
    </row>
    <row r="943" spans="1:22" x14ac:dyDescent="0.25">
      <c r="A943">
        <v>3315</v>
      </c>
      <c r="B943" t="str">
        <f>"E"&amp;A943</f>
        <v>E3315</v>
      </c>
      <c r="C943" t="s">
        <v>37</v>
      </c>
      <c r="D943">
        <v>3</v>
      </c>
      <c r="E943">
        <f>IF(D943&lt;4,D943,4)</f>
        <v>3</v>
      </c>
      <c r="F943" s="1">
        <v>39856</v>
      </c>
      <c r="G943" s="1">
        <v>39972</v>
      </c>
      <c r="H943" s="3">
        <f>G943-F943</f>
        <v>116</v>
      </c>
      <c r="I943" s="3">
        <f>IF(H943&lt;=60,1,IF(H943&lt;=150,2,3))</f>
        <v>2</v>
      </c>
      <c r="J943">
        <v>44.6</v>
      </c>
      <c r="K943">
        <v>5.42</v>
      </c>
      <c r="L943">
        <v>3.05</v>
      </c>
      <c r="M943">
        <v>4302</v>
      </c>
      <c r="N943">
        <f>LOG(M943/100,2)+3</f>
        <v>8.4269356196483365</v>
      </c>
      <c r="O943">
        <f>INDEX(lehmad!B$2:B$412,MATCH(klypsid!$B943,lehmad!$A$2:$A$412,0))</f>
        <v>38383</v>
      </c>
      <c r="P943">
        <f>INDEX(lehmad!D$2:D$412,MATCH(klypsid!$B943,lehmad!$A$2:$A$412,0))</f>
        <v>107</v>
      </c>
      <c r="Q943">
        <f>INDEX(lehmad!E$2:E$412,MATCH(klypsid!$B943,lehmad!$A$2:$A$412,0))</f>
        <v>0.93799999999999994</v>
      </c>
      <c r="R943" t="str">
        <f>INDEX(lehmad!F$2:F$412,MATCH(klypsid!$B943,lehmad!$A$2:$A$412,0))</f>
        <v>DYNASTY-ET</v>
      </c>
      <c r="S943">
        <f>INDEX(lehmad!H$2:H$412,MATCH(klypsid!$B943,lehmad!$A$2:$A$412,0))</f>
        <v>124</v>
      </c>
      <c r="T943">
        <f>INDEX(lehmad!K$2:K$412,MATCH(klypsid!$B943,lehmad!$A$2:$A$412,0))</f>
        <v>108</v>
      </c>
      <c r="U943" s="4">
        <f t="shared" si="28"/>
        <v>4</v>
      </c>
      <c r="V943">
        <f t="shared" si="29"/>
        <v>28</v>
      </c>
    </row>
    <row r="944" spans="1:22" x14ac:dyDescent="0.25">
      <c r="A944">
        <v>3315</v>
      </c>
      <c r="B944" t="str">
        <f>"E"&amp;A944</f>
        <v>E3315</v>
      </c>
      <c r="C944" t="s">
        <v>37</v>
      </c>
      <c r="D944">
        <v>3</v>
      </c>
      <c r="E944">
        <f>IF(D944&lt;4,D944,4)</f>
        <v>3</v>
      </c>
      <c r="F944" s="1">
        <v>39856</v>
      </c>
      <c r="G944" s="1">
        <v>40007</v>
      </c>
      <c r="H944" s="3">
        <f>G944-F944</f>
        <v>151</v>
      </c>
      <c r="I944" s="3">
        <f>IF(H944&lt;=60,1,IF(H944&lt;=150,2,3))</f>
        <v>3</v>
      </c>
      <c r="J944">
        <v>39</v>
      </c>
      <c r="K944">
        <v>3.59</v>
      </c>
      <c r="L944">
        <v>3.36</v>
      </c>
      <c r="M944">
        <v>2545</v>
      </c>
      <c r="N944">
        <f>LOG(M944/100,2)+3</f>
        <v>7.6695937511883328</v>
      </c>
      <c r="O944">
        <f>INDEX(lehmad!B$2:B$412,MATCH(klypsid!$B944,lehmad!$A$2:$A$412,0))</f>
        <v>38383</v>
      </c>
      <c r="P944">
        <f>INDEX(lehmad!D$2:D$412,MATCH(klypsid!$B944,lehmad!$A$2:$A$412,0))</f>
        <v>107</v>
      </c>
      <c r="Q944">
        <f>INDEX(lehmad!E$2:E$412,MATCH(klypsid!$B944,lehmad!$A$2:$A$412,0))</f>
        <v>0.93799999999999994</v>
      </c>
      <c r="R944" t="str">
        <f>INDEX(lehmad!F$2:F$412,MATCH(klypsid!$B944,lehmad!$A$2:$A$412,0))</f>
        <v>DYNASTY-ET</v>
      </c>
      <c r="S944">
        <f>INDEX(lehmad!H$2:H$412,MATCH(klypsid!$B944,lehmad!$A$2:$A$412,0))</f>
        <v>124</v>
      </c>
      <c r="T944">
        <f>INDEX(lehmad!K$2:K$412,MATCH(klypsid!$B944,lehmad!$A$2:$A$412,0))</f>
        <v>108</v>
      </c>
      <c r="U944" s="4">
        <f t="shared" si="28"/>
        <v>5</v>
      </c>
      <c r="V944">
        <f t="shared" si="29"/>
        <v>35</v>
      </c>
    </row>
    <row r="945" spans="1:22" x14ac:dyDescent="0.25">
      <c r="A945">
        <v>3315</v>
      </c>
      <c r="B945" t="str">
        <f>"E"&amp;A945</f>
        <v>E3315</v>
      </c>
      <c r="C945" t="s">
        <v>37</v>
      </c>
      <c r="D945">
        <v>3</v>
      </c>
      <c r="E945">
        <f>IF(D945&lt;4,D945,4)</f>
        <v>3</v>
      </c>
      <c r="F945" s="1">
        <v>39856</v>
      </c>
      <c r="G945" s="1">
        <v>40037</v>
      </c>
      <c r="H945" s="3">
        <f>G945-F945</f>
        <v>181</v>
      </c>
      <c r="I945" s="3">
        <f>IF(H945&lt;=60,1,IF(H945&lt;=150,2,3))</f>
        <v>3</v>
      </c>
      <c r="J945">
        <v>38</v>
      </c>
      <c r="K945">
        <v>4.12</v>
      </c>
      <c r="L945">
        <v>3.19</v>
      </c>
      <c r="M945">
        <v>323</v>
      </c>
      <c r="N945">
        <f>LOG(M945/100,2)+3</f>
        <v>4.6915341649191999</v>
      </c>
      <c r="O945">
        <f>INDEX(lehmad!B$2:B$412,MATCH(klypsid!$B945,lehmad!$A$2:$A$412,0))</f>
        <v>38383</v>
      </c>
      <c r="P945">
        <f>INDEX(lehmad!D$2:D$412,MATCH(klypsid!$B945,lehmad!$A$2:$A$412,0))</f>
        <v>107</v>
      </c>
      <c r="Q945">
        <f>INDEX(lehmad!E$2:E$412,MATCH(klypsid!$B945,lehmad!$A$2:$A$412,0))</f>
        <v>0.93799999999999994</v>
      </c>
      <c r="R945" t="str">
        <f>INDEX(lehmad!F$2:F$412,MATCH(klypsid!$B945,lehmad!$A$2:$A$412,0))</f>
        <v>DYNASTY-ET</v>
      </c>
      <c r="S945">
        <f>INDEX(lehmad!H$2:H$412,MATCH(klypsid!$B945,lehmad!$A$2:$A$412,0))</f>
        <v>124</v>
      </c>
      <c r="T945">
        <f>INDEX(lehmad!K$2:K$412,MATCH(klypsid!$B945,lehmad!$A$2:$A$412,0))</f>
        <v>108</v>
      </c>
      <c r="U945" s="4">
        <f t="shared" si="28"/>
        <v>6</v>
      </c>
      <c r="V945">
        <f t="shared" si="29"/>
        <v>30</v>
      </c>
    </row>
    <row r="946" spans="1:22" x14ac:dyDescent="0.25">
      <c r="A946">
        <v>3315</v>
      </c>
      <c r="B946" t="str">
        <f>"E"&amp;A946</f>
        <v>E3315</v>
      </c>
      <c r="C946" t="s">
        <v>37</v>
      </c>
      <c r="D946">
        <v>3</v>
      </c>
      <c r="E946">
        <f>IF(D946&lt;4,D946,4)</f>
        <v>3</v>
      </c>
      <c r="F946" s="1">
        <v>39856</v>
      </c>
      <c r="G946" s="1">
        <v>40066</v>
      </c>
      <c r="H946" s="3">
        <f>G946-F946</f>
        <v>210</v>
      </c>
      <c r="I946" s="3">
        <f>IF(H946&lt;=60,1,IF(H946&lt;=150,2,3))</f>
        <v>3</v>
      </c>
      <c r="J946">
        <v>24.9</v>
      </c>
      <c r="K946">
        <v>3.57</v>
      </c>
      <c r="L946">
        <v>3.3</v>
      </c>
      <c r="M946">
        <v>1857</v>
      </c>
      <c r="N946">
        <f>LOG(M946/100,2)+3</f>
        <v>7.2149019101606964</v>
      </c>
      <c r="O946">
        <f>INDEX(lehmad!B$2:B$412,MATCH(klypsid!$B946,lehmad!$A$2:$A$412,0))</f>
        <v>38383</v>
      </c>
      <c r="P946">
        <f>INDEX(lehmad!D$2:D$412,MATCH(klypsid!$B946,lehmad!$A$2:$A$412,0))</f>
        <v>107</v>
      </c>
      <c r="Q946">
        <f>INDEX(lehmad!E$2:E$412,MATCH(klypsid!$B946,lehmad!$A$2:$A$412,0))</f>
        <v>0.93799999999999994</v>
      </c>
      <c r="R946" t="str">
        <f>INDEX(lehmad!F$2:F$412,MATCH(klypsid!$B946,lehmad!$A$2:$A$412,0))</f>
        <v>DYNASTY-ET</v>
      </c>
      <c r="S946">
        <f>INDEX(lehmad!H$2:H$412,MATCH(klypsid!$B946,lehmad!$A$2:$A$412,0))</f>
        <v>124</v>
      </c>
      <c r="T946">
        <f>INDEX(lehmad!K$2:K$412,MATCH(klypsid!$B946,lehmad!$A$2:$A$412,0))</f>
        <v>108</v>
      </c>
      <c r="U946" s="4">
        <f t="shared" si="28"/>
        <v>7</v>
      </c>
      <c r="V946">
        <f t="shared" si="29"/>
        <v>29</v>
      </c>
    </row>
    <row r="947" spans="1:22" x14ac:dyDescent="0.25">
      <c r="A947">
        <v>3315</v>
      </c>
      <c r="B947" t="str">
        <f>"E"&amp;A947</f>
        <v>E3315</v>
      </c>
      <c r="C947" t="s">
        <v>37</v>
      </c>
      <c r="D947">
        <v>3</v>
      </c>
      <c r="E947">
        <f>IF(D947&lt;4,D947,4)</f>
        <v>3</v>
      </c>
      <c r="F947" s="1">
        <v>39856</v>
      </c>
      <c r="G947" s="1">
        <v>40094</v>
      </c>
      <c r="H947" s="3">
        <f>G947-F947</f>
        <v>238</v>
      </c>
      <c r="I947" s="3">
        <f>IF(H947&lt;=60,1,IF(H947&lt;=150,2,3))</f>
        <v>3</v>
      </c>
      <c r="J947">
        <v>31.3</v>
      </c>
      <c r="K947">
        <v>4.67</v>
      </c>
      <c r="L947">
        <v>3.51</v>
      </c>
      <c r="M947">
        <v>140</v>
      </c>
      <c r="N947">
        <f>LOG(M947/100,2)+3</f>
        <v>3.4854268271702415</v>
      </c>
      <c r="O947">
        <f>INDEX(lehmad!B$2:B$412,MATCH(klypsid!$B947,lehmad!$A$2:$A$412,0))</f>
        <v>38383</v>
      </c>
      <c r="P947">
        <f>INDEX(lehmad!D$2:D$412,MATCH(klypsid!$B947,lehmad!$A$2:$A$412,0))</f>
        <v>107</v>
      </c>
      <c r="Q947">
        <f>INDEX(lehmad!E$2:E$412,MATCH(klypsid!$B947,lehmad!$A$2:$A$412,0))</f>
        <v>0.93799999999999994</v>
      </c>
      <c r="R947" t="str">
        <f>INDEX(lehmad!F$2:F$412,MATCH(klypsid!$B947,lehmad!$A$2:$A$412,0))</f>
        <v>DYNASTY-ET</v>
      </c>
      <c r="S947">
        <f>INDEX(lehmad!H$2:H$412,MATCH(klypsid!$B947,lehmad!$A$2:$A$412,0))</f>
        <v>124</v>
      </c>
      <c r="T947">
        <f>INDEX(lehmad!K$2:K$412,MATCH(klypsid!$B947,lehmad!$A$2:$A$412,0))</f>
        <v>108</v>
      </c>
      <c r="U947" s="4">
        <f t="shared" si="28"/>
        <v>8</v>
      </c>
      <c r="V947">
        <f t="shared" si="29"/>
        <v>28</v>
      </c>
    </row>
    <row r="948" spans="1:22" x14ac:dyDescent="0.25">
      <c r="A948">
        <v>3315</v>
      </c>
      <c r="B948" t="str">
        <f>"E"&amp;A948</f>
        <v>E3315</v>
      </c>
      <c r="C948" t="s">
        <v>37</v>
      </c>
      <c r="D948">
        <v>3</v>
      </c>
      <c r="E948">
        <f>IF(D948&lt;4,D948,4)</f>
        <v>3</v>
      </c>
      <c r="F948" s="1">
        <v>39856</v>
      </c>
      <c r="G948" s="1">
        <v>40125</v>
      </c>
      <c r="H948" s="3">
        <f>G948-F948</f>
        <v>269</v>
      </c>
      <c r="I948" s="3">
        <f>IF(H948&lt;=60,1,IF(H948&lt;=150,2,3))</f>
        <v>3</v>
      </c>
      <c r="J948">
        <v>27.2</v>
      </c>
      <c r="K948">
        <v>4.2699999999999996</v>
      </c>
      <c r="L948">
        <v>3.63</v>
      </c>
      <c r="M948">
        <v>240</v>
      </c>
      <c r="N948">
        <f>LOG(M948/100,2)+3</f>
        <v>4.2630344058337934</v>
      </c>
      <c r="O948">
        <f>INDEX(lehmad!B$2:B$412,MATCH(klypsid!$B948,lehmad!$A$2:$A$412,0))</f>
        <v>38383</v>
      </c>
      <c r="P948">
        <f>INDEX(lehmad!D$2:D$412,MATCH(klypsid!$B948,lehmad!$A$2:$A$412,0))</f>
        <v>107</v>
      </c>
      <c r="Q948">
        <f>INDEX(lehmad!E$2:E$412,MATCH(klypsid!$B948,lehmad!$A$2:$A$412,0))</f>
        <v>0.93799999999999994</v>
      </c>
      <c r="R948" t="str">
        <f>INDEX(lehmad!F$2:F$412,MATCH(klypsid!$B948,lehmad!$A$2:$A$412,0))</f>
        <v>DYNASTY-ET</v>
      </c>
      <c r="S948">
        <f>INDEX(lehmad!H$2:H$412,MATCH(klypsid!$B948,lehmad!$A$2:$A$412,0))</f>
        <v>124</v>
      </c>
      <c r="T948">
        <f>INDEX(lehmad!K$2:K$412,MATCH(klypsid!$B948,lehmad!$A$2:$A$412,0))</f>
        <v>108</v>
      </c>
      <c r="U948" s="4">
        <f t="shared" si="28"/>
        <v>9</v>
      </c>
      <c r="V948">
        <f t="shared" si="29"/>
        <v>31</v>
      </c>
    </row>
    <row r="949" spans="1:22" x14ac:dyDescent="0.25">
      <c r="A949">
        <v>3315</v>
      </c>
      <c r="B949" t="str">
        <f>"E"&amp;A949</f>
        <v>E3315</v>
      </c>
      <c r="C949" t="s">
        <v>37</v>
      </c>
      <c r="D949">
        <v>3</v>
      </c>
      <c r="E949">
        <f>IF(D949&lt;4,D949,4)</f>
        <v>3</v>
      </c>
      <c r="F949" s="1">
        <v>39856</v>
      </c>
      <c r="G949" s="1">
        <v>40153</v>
      </c>
      <c r="H949" s="3">
        <f>G949-F949</f>
        <v>297</v>
      </c>
      <c r="I949" s="3">
        <f>IF(H949&lt;=60,1,IF(H949&lt;=150,2,3))</f>
        <v>3</v>
      </c>
      <c r="J949">
        <v>24.5</v>
      </c>
      <c r="K949">
        <v>4.96</v>
      </c>
      <c r="L949">
        <v>3.82</v>
      </c>
      <c r="M949">
        <v>481</v>
      </c>
      <c r="N949">
        <f>LOG(M949/100,2)+3</f>
        <v>5.2660368939953166</v>
      </c>
      <c r="O949">
        <f>INDEX(lehmad!B$2:B$412,MATCH(klypsid!$B949,lehmad!$A$2:$A$412,0))</f>
        <v>38383</v>
      </c>
      <c r="P949">
        <f>INDEX(lehmad!D$2:D$412,MATCH(klypsid!$B949,lehmad!$A$2:$A$412,0))</f>
        <v>107</v>
      </c>
      <c r="Q949">
        <f>INDEX(lehmad!E$2:E$412,MATCH(klypsid!$B949,lehmad!$A$2:$A$412,0))</f>
        <v>0.93799999999999994</v>
      </c>
      <c r="R949" t="str">
        <f>INDEX(lehmad!F$2:F$412,MATCH(klypsid!$B949,lehmad!$A$2:$A$412,0))</f>
        <v>DYNASTY-ET</v>
      </c>
      <c r="S949">
        <f>INDEX(lehmad!H$2:H$412,MATCH(klypsid!$B949,lehmad!$A$2:$A$412,0))</f>
        <v>124</v>
      </c>
      <c r="T949">
        <f>INDEX(lehmad!K$2:K$412,MATCH(klypsid!$B949,lehmad!$A$2:$A$412,0))</f>
        <v>108</v>
      </c>
      <c r="U949" s="4">
        <f t="shared" si="28"/>
        <v>10</v>
      </c>
      <c r="V949">
        <f t="shared" si="29"/>
        <v>28</v>
      </c>
    </row>
    <row r="950" spans="1:22" x14ac:dyDescent="0.25">
      <c r="A950">
        <v>3315</v>
      </c>
      <c r="B950" t="str">
        <f>"E"&amp;A950</f>
        <v>E3315</v>
      </c>
      <c r="C950" t="s">
        <v>37</v>
      </c>
      <c r="D950">
        <v>3</v>
      </c>
      <c r="E950">
        <f>IF(D950&lt;4,D950,4)</f>
        <v>3</v>
      </c>
      <c r="F950" s="1">
        <v>39856</v>
      </c>
      <c r="G950" s="1">
        <v>40186</v>
      </c>
      <c r="H950" s="3">
        <f>G950-F950</f>
        <v>330</v>
      </c>
      <c r="I950" s="3">
        <f>IF(H950&lt;=60,1,IF(H950&lt;=150,2,3))</f>
        <v>3</v>
      </c>
      <c r="J950">
        <v>18.3</v>
      </c>
      <c r="K950">
        <v>5.38</v>
      </c>
      <c r="L950">
        <v>4.05</v>
      </c>
      <c r="M950">
        <v>786</v>
      </c>
      <c r="N950">
        <f>LOG(M950/100,2)+3</f>
        <v>5.9745293124838819</v>
      </c>
      <c r="O950">
        <f>INDEX(lehmad!B$2:B$412,MATCH(klypsid!$B950,lehmad!$A$2:$A$412,0))</f>
        <v>38383</v>
      </c>
      <c r="P950">
        <f>INDEX(lehmad!D$2:D$412,MATCH(klypsid!$B950,lehmad!$A$2:$A$412,0))</f>
        <v>107</v>
      </c>
      <c r="Q950">
        <f>INDEX(lehmad!E$2:E$412,MATCH(klypsid!$B950,lehmad!$A$2:$A$412,0))</f>
        <v>0.93799999999999994</v>
      </c>
      <c r="R950" t="str">
        <f>INDEX(lehmad!F$2:F$412,MATCH(klypsid!$B950,lehmad!$A$2:$A$412,0))</f>
        <v>DYNASTY-ET</v>
      </c>
      <c r="S950">
        <f>INDEX(lehmad!H$2:H$412,MATCH(klypsid!$B950,lehmad!$A$2:$A$412,0))</f>
        <v>124</v>
      </c>
      <c r="T950">
        <f>INDEX(lehmad!K$2:K$412,MATCH(klypsid!$B950,lehmad!$A$2:$A$412,0))</f>
        <v>108</v>
      </c>
      <c r="U950" s="4">
        <f t="shared" si="28"/>
        <v>11</v>
      </c>
      <c r="V950">
        <f t="shared" si="29"/>
        <v>33</v>
      </c>
    </row>
    <row r="951" spans="1:22" x14ac:dyDescent="0.25">
      <c r="A951">
        <v>3315</v>
      </c>
      <c r="B951" t="str">
        <f>"E"&amp;A951</f>
        <v>E3315</v>
      </c>
      <c r="C951" t="s">
        <v>37</v>
      </c>
      <c r="D951">
        <v>4</v>
      </c>
      <c r="E951">
        <f>IF(D951&lt;4,D951,4)</f>
        <v>4</v>
      </c>
      <c r="F951" s="1">
        <v>40256</v>
      </c>
      <c r="G951" s="1">
        <v>40276</v>
      </c>
      <c r="H951" s="3">
        <f>G951-F951</f>
        <v>20</v>
      </c>
      <c r="I951" s="3">
        <f>IF(H951&lt;=60,1,IF(H951&lt;=150,2,3))</f>
        <v>1</v>
      </c>
      <c r="J951">
        <v>55.2</v>
      </c>
      <c r="K951">
        <v>4.83</v>
      </c>
      <c r="L951">
        <v>3.27</v>
      </c>
      <c r="M951">
        <v>35</v>
      </c>
      <c r="N951">
        <f>LOG(M951/100,2)+3</f>
        <v>1.4854268271702415</v>
      </c>
      <c r="O951">
        <f>INDEX(lehmad!B$2:B$412,MATCH(klypsid!$B951,lehmad!$A$2:$A$412,0))</f>
        <v>38383</v>
      </c>
      <c r="P951">
        <f>INDEX(lehmad!D$2:D$412,MATCH(klypsid!$B951,lehmad!$A$2:$A$412,0))</f>
        <v>107</v>
      </c>
      <c r="Q951">
        <f>INDEX(lehmad!E$2:E$412,MATCH(klypsid!$B951,lehmad!$A$2:$A$412,0))</f>
        <v>0.93799999999999994</v>
      </c>
      <c r="R951" t="str">
        <f>INDEX(lehmad!F$2:F$412,MATCH(klypsid!$B951,lehmad!$A$2:$A$412,0))</f>
        <v>DYNASTY-ET</v>
      </c>
      <c r="S951">
        <f>INDEX(lehmad!H$2:H$412,MATCH(klypsid!$B951,lehmad!$A$2:$A$412,0))</f>
        <v>124</v>
      </c>
      <c r="T951">
        <f>INDEX(lehmad!K$2:K$412,MATCH(klypsid!$B951,lehmad!$A$2:$A$412,0))</f>
        <v>108</v>
      </c>
      <c r="U951" s="4">
        <f t="shared" si="28"/>
        <v>1</v>
      </c>
      <c r="V951">
        <f t="shared" si="29"/>
        <v>20</v>
      </c>
    </row>
    <row r="952" spans="1:22" x14ac:dyDescent="0.25">
      <c r="A952">
        <v>3315</v>
      </c>
      <c r="B952" t="str">
        <f>"E"&amp;A952</f>
        <v>E3315</v>
      </c>
      <c r="C952" t="s">
        <v>37</v>
      </c>
      <c r="D952">
        <v>4</v>
      </c>
      <c r="E952">
        <f>IF(D952&lt;4,D952,4)</f>
        <v>4</v>
      </c>
      <c r="F952" s="1">
        <v>40256</v>
      </c>
      <c r="G952" s="1">
        <v>40304</v>
      </c>
      <c r="H952" s="3">
        <f>G952-F952</f>
        <v>48</v>
      </c>
      <c r="I952" s="3">
        <f>IF(H952&lt;=60,1,IF(H952&lt;=150,2,3))</f>
        <v>1</v>
      </c>
      <c r="J952">
        <v>55.9</v>
      </c>
      <c r="K952">
        <v>4.1100000000000003</v>
      </c>
      <c r="L952">
        <v>2.96</v>
      </c>
      <c r="M952">
        <v>16</v>
      </c>
      <c r="N952">
        <f>LOG(M952/100,2)+3</f>
        <v>0.35614381022527519</v>
      </c>
      <c r="O952">
        <f>INDEX(lehmad!B$2:B$412,MATCH(klypsid!$B952,lehmad!$A$2:$A$412,0))</f>
        <v>38383</v>
      </c>
      <c r="P952">
        <f>INDEX(lehmad!D$2:D$412,MATCH(klypsid!$B952,lehmad!$A$2:$A$412,0))</f>
        <v>107</v>
      </c>
      <c r="Q952">
        <f>INDEX(lehmad!E$2:E$412,MATCH(klypsid!$B952,lehmad!$A$2:$A$412,0))</f>
        <v>0.93799999999999994</v>
      </c>
      <c r="R952" t="str">
        <f>INDEX(lehmad!F$2:F$412,MATCH(klypsid!$B952,lehmad!$A$2:$A$412,0))</f>
        <v>DYNASTY-ET</v>
      </c>
      <c r="S952">
        <f>INDEX(lehmad!H$2:H$412,MATCH(klypsid!$B952,lehmad!$A$2:$A$412,0))</f>
        <v>124</v>
      </c>
      <c r="T952">
        <f>INDEX(lehmad!K$2:K$412,MATCH(klypsid!$B952,lehmad!$A$2:$A$412,0))</f>
        <v>108</v>
      </c>
      <c r="U952" s="4">
        <f t="shared" si="28"/>
        <v>2</v>
      </c>
      <c r="V952">
        <f t="shared" si="29"/>
        <v>28</v>
      </c>
    </row>
    <row r="953" spans="1:22" x14ac:dyDescent="0.25">
      <c r="A953">
        <v>3315</v>
      </c>
      <c r="B953" t="str">
        <f>"E"&amp;A953</f>
        <v>E3315</v>
      </c>
      <c r="C953" t="s">
        <v>37</v>
      </c>
      <c r="D953">
        <v>4</v>
      </c>
      <c r="E953">
        <f>IF(D953&lt;4,D953,4)</f>
        <v>4</v>
      </c>
      <c r="F953" s="1">
        <v>40256</v>
      </c>
      <c r="G953" s="1">
        <v>40336</v>
      </c>
      <c r="H953" s="3">
        <f>G953-F953</f>
        <v>80</v>
      </c>
      <c r="I953" s="3">
        <f>IF(H953&lt;=60,1,IF(H953&lt;=150,2,3))</f>
        <v>2</v>
      </c>
      <c r="J953">
        <v>50.8</v>
      </c>
      <c r="K953">
        <v>3.91</v>
      </c>
      <c r="L953">
        <v>2.88</v>
      </c>
      <c r="M953">
        <v>61</v>
      </c>
      <c r="N953">
        <f>LOG(M953/100,2)+3</f>
        <v>2.2868811477881614</v>
      </c>
      <c r="O953">
        <f>INDEX(lehmad!B$2:B$412,MATCH(klypsid!$B953,lehmad!$A$2:$A$412,0))</f>
        <v>38383</v>
      </c>
      <c r="P953">
        <f>INDEX(lehmad!D$2:D$412,MATCH(klypsid!$B953,lehmad!$A$2:$A$412,0))</f>
        <v>107</v>
      </c>
      <c r="Q953">
        <f>INDEX(lehmad!E$2:E$412,MATCH(klypsid!$B953,lehmad!$A$2:$A$412,0))</f>
        <v>0.93799999999999994</v>
      </c>
      <c r="R953" t="str">
        <f>INDEX(lehmad!F$2:F$412,MATCH(klypsid!$B953,lehmad!$A$2:$A$412,0))</f>
        <v>DYNASTY-ET</v>
      </c>
      <c r="S953">
        <f>INDEX(lehmad!H$2:H$412,MATCH(klypsid!$B953,lehmad!$A$2:$A$412,0))</f>
        <v>124</v>
      </c>
      <c r="T953">
        <f>INDEX(lehmad!K$2:K$412,MATCH(klypsid!$B953,lehmad!$A$2:$A$412,0))</f>
        <v>108</v>
      </c>
      <c r="U953" s="4">
        <f t="shared" si="28"/>
        <v>3</v>
      </c>
      <c r="V953">
        <f t="shared" si="29"/>
        <v>32</v>
      </c>
    </row>
    <row r="954" spans="1:22" x14ac:dyDescent="0.25">
      <c r="A954">
        <v>3315</v>
      </c>
      <c r="B954" t="str">
        <f>"E"&amp;A954</f>
        <v>E3315</v>
      </c>
      <c r="C954" t="s">
        <v>37</v>
      </c>
      <c r="D954">
        <v>4</v>
      </c>
      <c r="E954">
        <f>IF(D954&lt;4,D954,4)</f>
        <v>4</v>
      </c>
      <c r="F954" s="1">
        <v>40256</v>
      </c>
      <c r="G954" s="1">
        <v>40371</v>
      </c>
      <c r="H954" s="3">
        <f>G954-F954</f>
        <v>115</v>
      </c>
      <c r="I954" s="3">
        <f>IF(H954&lt;=60,1,IF(H954&lt;=150,2,3))</f>
        <v>2</v>
      </c>
      <c r="J954">
        <v>44.4</v>
      </c>
      <c r="K954">
        <v>2.6</v>
      </c>
      <c r="L954">
        <v>2.71</v>
      </c>
      <c r="M954">
        <v>52</v>
      </c>
      <c r="N954">
        <f>LOG(M954/100,2)+3</f>
        <v>2.0565835283663674</v>
      </c>
      <c r="O954">
        <f>INDEX(lehmad!B$2:B$412,MATCH(klypsid!$B954,lehmad!$A$2:$A$412,0))</f>
        <v>38383</v>
      </c>
      <c r="P954">
        <f>INDEX(lehmad!D$2:D$412,MATCH(klypsid!$B954,lehmad!$A$2:$A$412,0))</f>
        <v>107</v>
      </c>
      <c r="Q954">
        <f>INDEX(lehmad!E$2:E$412,MATCH(klypsid!$B954,lehmad!$A$2:$A$412,0))</f>
        <v>0.93799999999999994</v>
      </c>
      <c r="R954" t="str">
        <f>INDEX(lehmad!F$2:F$412,MATCH(klypsid!$B954,lehmad!$A$2:$A$412,0))</f>
        <v>DYNASTY-ET</v>
      </c>
      <c r="S954">
        <f>INDEX(lehmad!H$2:H$412,MATCH(klypsid!$B954,lehmad!$A$2:$A$412,0))</f>
        <v>124</v>
      </c>
      <c r="T954">
        <f>INDEX(lehmad!K$2:K$412,MATCH(klypsid!$B954,lehmad!$A$2:$A$412,0))</f>
        <v>108</v>
      </c>
      <c r="U954" s="4">
        <f t="shared" si="28"/>
        <v>4</v>
      </c>
      <c r="V954">
        <f t="shared" si="29"/>
        <v>35</v>
      </c>
    </row>
    <row r="955" spans="1:22" x14ac:dyDescent="0.25">
      <c r="A955">
        <v>3315</v>
      </c>
      <c r="B955" t="str">
        <f>"E"&amp;A955</f>
        <v>E3315</v>
      </c>
      <c r="C955" t="s">
        <v>37</v>
      </c>
      <c r="D955">
        <v>4</v>
      </c>
      <c r="E955">
        <f>IF(D955&lt;4,D955,4)</f>
        <v>4</v>
      </c>
      <c r="F955" s="1">
        <v>40256</v>
      </c>
      <c r="G955" s="1">
        <v>40396</v>
      </c>
      <c r="H955" s="3">
        <f>G955-F955</f>
        <v>140</v>
      </c>
      <c r="I955" s="3">
        <f>IF(H955&lt;=60,1,IF(H955&lt;=150,2,3))</f>
        <v>2</v>
      </c>
      <c r="J955">
        <v>39.5</v>
      </c>
      <c r="K955">
        <v>2.61</v>
      </c>
      <c r="L955">
        <v>2.93</v>
      </c>
      <c r="M955">
        <v>30</v>
      </c>
      <c r="N955">
        <f>LOG(M955/100,2)+3</f>
        <v>1.2630344058337937</v>
      </c>
      <c r="O955">
        <f>INDEX(lehmad!B$2:B$412,MATCH(klypsid!$B955,lehmad!$A$2:$A$412,0))</f>
        <v>38383</v>
      </c>
      <c r="P955">
        <f>INDEX(lehmad!D$2:D$412,MATCH(klypsid!$B955,lehmad!$A$2:$A$412,0))</f>
        <v>107</v>
      </c>
      <c r="Q955">
        <f>INDEX(lehmad!E$2:E$412,MATCH(klypsid!$B955,lehmad!$A$2:$A$412,0))</f>
        <v>0.93799999999999994</v>
      </c>
      <c r="R955" t="str">
        <f>INDEX(lehmad!F$2:F$412,MATCH(klypsid!$B955,lehmad!$A$2:$A$412,0))</f>
        <v>DYNASTY-ET</v>
      </c>
      <c r="S955">
        <f>INDEX(lehmad!H$2:H$412,MATCH(klypsid!$B955,lehmad!$A$2:$A$412,0))</f>
        <v>124</v>
      </c>
      <c r="T955">
        <f>INDEX(lehmad!K$2:K$412,MATCH(klypsid!$B955,lehmad!$A$2:$A$412,0))</f>
        <v>108</v>
      </c>
      <c r="U955" s="4">
        <f t="shared" si="28"/>
        <v>5</v>
      </c>
      <c r="V955">
        <f t="shared" si="29"/>
        <v>25</v>
      </c>
    </row>
    <row r="956" spans="1:22" x14ac:dyDescent="0.25">
      <c r="A956">
        <v>3315</v>
      </c>
      <c r="B956" t="str">
        <f>"E"&amp;A956</f>
        <v>E3315</v>
      </c>
      <c r="C956" t="s">
        <v>37</v>
      </c>
      <c r="D956">
        <v>4</v>
      </c>
      <c r="E956">
        <f>IF(D956&lt;4,D956,4)</f>
        <v>4</v>
      </c>
      <c r="F956" s="1">
        <v>40256</v>
      </c>
      <c r="G956" s="1">
        <v>40462</v>
      </c>
      <c r="H956" s="3">
        <f>G956-F956</f>
        <v>206</v>
      </c>
      <c r="I956" s="3">
        <f>IF(H956&lt;=60,1,IF(H956&lt;=150,2,3))</f>
        <v>3</v>
      </c>
      <c r="J956">
        <v>37.4</v>
      </c>
      <c r="K956">
        <v>3.86</v>
      </c>
      <c r="L956">
        <v>3.4</v>
      </c>
      <c r="M956">
        <v>43</v>
      </c>
      <c r="N956">
        <f>LOG(M956/100,2)+3</f>
        <v>1.7824085649273731</v>
      </c>
      <c r="O956">
        <f>INDEX(lehmad!B$2:B$412,MATCH(klypsid!$B956,lehmad!$A$2:$A$412,0))</f>
        <v>38383</v>
      </c>
      <c r="P956">
        <f>INDEX(lehmad!D$2:D$412,MATCH(klypsid!$B956,lehmad!$A$2:$A$412,0))</f>
        <v>107</v>
      </c>
      <c r="Q956">
        <f>INDEX(lehmad!E$2:E$412,MATCH(klypsid!$B956,lehmad!$A$2:$A$412,0))</f>
        <v>0.93799999999999994</v>
      </c>
      <c r="R956" t="str">
        <f>INDEX(lehmad!F$2:F$412,MATCH(klypsid!$B956,lehmad!$A$2:$A$412,0))</f>
        <v>DYNASTY-ET</v>
      </c>
      <c r="S956">
        <f>INDEX(lehmad!H$2:H$412,MATCH(klypsid!$B956,lehmad!$A$2:$A$412,0))</f>
        <v>124</v>
      </c>
      <c r="T956">
        <f>INDEX(lehmad!K$2:K$412,MATCH(klypsid!$B956,lehmad!$A$2:$A$412,0))</f>
        <v>108</v>
      </c>
      <c r="U956" s="4">
        <f t="shared" si="28"/>
        <v>6</v>
      </c>
      <c r="V956">
        <f t="shared" si="29"/>
        <v>66</v>
      </c>
    </row>
    <row r="957" spans="1:22" x14ac:dyDescent="0.25">
      <c r="A957">
        <v>3315</v>
      </c>
      <c r="B957" t="str">
        <f>"E"&amp;A957</f>
        <v>E3315</v>
      </c>
      <c r="C957" t="s">
        <v>37</v>
      </c>
      <c r="D957">
        <v>4</v>
      </c>
      <c r="E957">
        <f>IF(D957&lt;4,D957,4)</f>
        <v>4</v>
      </c>
      <c r="F957" s="1">
        <v>40256</v>
      </c>
      <c r="G957" s="1">
        <v>40493</v>
      </c>
      <c r="H957" s="3">
        <f>G957-F957</f>
        <v>237</v>
      </c>
      <c r="I957" s="3">
        <f>IF(H957&lt;=60,1,IF(H957&lt;=150,2,3))</f>
        <v>3</v>
      </c>
      <c r="J957">
        <v>27.6</v>
      </c>
      <c r="K957">
        <v>4.66</v>
      </c>
      <c r="L957">
        <v>3.9</v>
      </c>
      <c r="M957">
        <v>4563</v>
      </c>
      <c r="N957">
        <f>LOG(M957/100,2)+3</f>
        <v>8.5119107486709282</v>
      </c>
      <c r="O957">
        <f>INDEX(lehmad!B$2:B$412,MATCH(klypsid!$B957,lehmad!$A$2:$A$412,0))</f>
        <v>38383</v>
      </c>
      <c r="P957">
        <f>INDEX(lehmad!D$2:D$412,MATCH(klypsid!$B957,lehmad!$A$2:$A$412,0))</f>
        <v>107</v>
      </c>
      <c r="Q957">
        <f>INDEX(lehmad!E$2:E$412,MATCH(klypsid!$B957,lehmad!$A$2:$A$412,0))</f>
        <v>0.93799999999999994</v>
      </c>
      <c r="R957" t="str">
        <f>INDEX(lehmad!F$2:F$412,MATCH(klypsid!$B957,lehmad!$A$2:$A$412,0))</f>
        <v>DYNASTY-ET</v>
      </c>
      <c r="S957">
        <f>INDEX(lehmad!H$2:H$412,MATCH(klypsid!$B957,lehmad!$A$2:$A$412,0))</f>
        <v>124</v>
      </c>
      <c r="T957">
        <f>INDEX(lehmad!K$2:K$412,MATCH(klypsid!$B957,lehmad!$A$2:$A$412,0))</f>
        <v>108</v>
      </c>
      <c r="U957" s="4">
        <f t="shared" si="28"/>
        <v>7</v>
      </c>
      <c r="V957">
        <f t="shared" si="29"/>
        <v>31</v>
      </c>
    </row>
    <row r="958" spans="1:22" x14ac:dyDescent="0.25">
      <c r="A958">
        <v>3315</v>
      </c>
      <c r="B958" t="str">
        <f>"E"&amp;A958</f>
        <v>E3315</v>
      </c>
      <c r="C958" t="s">
        <v>37</v>
      </c>
      <c r="D958">
        <v>4</v>
      </c>
      <c r="E958">
        <f>IF(D958&lt;4,D958,4)</f>
        <v>4</v>
      </c>
      <c r="F958" s="1">
        <v>40256</v>
      </c>
      <c r="G958" s="1">
        <v>40521</v>
      </c>
      <c r="H958" s="3">
        <f>G958-F958</f>
        <v>265</v>
      </c>
      <c r="I958" s="3">
        <f>IF(H958&lt;=60,1,IF(H958&lt;=150,2,3))</f>
        <v>3</v>
      </c>
      <c r="J958">
        <v>29.7</v>
      </c>
      <c r="K958">
        <v>5.12</v>
      </c>
      <c r="L958">
        <v>3.32</v>
      </c>
      <c r="M958">
        <v>484</v>
      </c>
      <c r="N958">
        <f>LOG(M958/100,2)+3</f>
        <v>5.2750070474998694</v>
      </c>
      <c r="O958">
        <f>INDEX(lehmad!B$2:B$412,MATCH(klypsid!$B958,lehmad!$A$2:$A$412,0))</f>
        <v>38383</v>
      </c>
      <c r="P958">
        <f>INDEX(lehmad!D$2:D$412,MATCH(klypsid!$B958,lehmad!$A$2:$A$412,0))</f>
        <v>107</v>
      </c>
      <c r="Q958">
        <f>INDEX(lehmad!E$2:E$412,MATCH(klypsid!$B958,lehmad!$A$2:$A$412,0))</f>
        <v>0.93799999999999994</v>
      </c>
      <c r="R958" t="str">
        <f>INDEX(lehmad!F$2:F$412,MATCH(klypsid!$B958,lehmad!$A$2:$A$412,0))</f>
        <v>DYNASTY-ET</v>
      </c>
      <c r="S958">
        <f>INDEX(lehmad!H$2:H$412,MATCH(klypsid!$B958,lehmad!$A$2:$A$412,0))</f>
        <v>124</v>
      </c>
      <c r="T958">
        <f>INDEX(lehmad!K$2:K$412,MATCH(klypsid!$B958,lehmad!$A$2:$A$412,0))</f>
        <v>108</v>
      </c>
      <c r="U958" s="4">
        <f t="shared" si="28"/>
        <v>8</v>
      </c>
      <c r="V958">
        <f t="shared" si="29"/>
        <v>28</v>
      </c>
    </row>
    <row r="959" spans="1:22" x14ac:dyDescent="0.25">
      <c r="A959">
        <v>3315</v>
      </c>
      <c r="B959" t="str">
        <f>"E"&amp;A959</f>
        <v>E3315</v>
      </c>
      <c r="C959" t="s">
        <v>37</v>
      </c>
      <c r="D959">
        <v>4</v>
      </c>
      <c r="E959">
        <f>IF(D959&lt;4,D959,4)</f>
        <v>4</v>
      </c>
      <c r="F959" s="1">
        <v>40256</v>
      </c>
      <c r="G959" s="1">
        <v>40556</v>
      </c>
      <c r="H959" s="3">
        <f>G959-F959</f>
        <v>300</v>
      </c>
      <c r="I959" s="3">
        <f>IF(H959&lt;=60,1,IF(H959&lt;=150,2,3))</f>
        <v>3</v>
      </c>
      <c r="J959">
        <v>32.299999999999997</v>
      </c>
      <c r="K959">
        <v>4.18</v>
      </c>
      <c r="L959">
        <v>3.51</v>
      </c>
      <c r="M959">
        <v>201</v>
      </c>
      <c r="N959">
        <f>LOG(M959/100,2)+3</f>
        <v>4.0071955014042038</v>
      </c>
      <c r="O959">
        <f>INDEX(lehmad!B$2:B$412,MATCH(klypsid!$B959,lehmad!$A$2:$A$412,0))</f>
        <v>38383</v>
      </c>
      <c r="P959">
        <f>INDEX(lehmad!D$2:D$412,MATCH(klypsid!$B959,lehmad!$A$2:$A$412,0))</f>
        <v>107</v>
      </c>
      <c r="Q959">
        <f>INDEX(lehmad!E$2:E$412,MATCH(klypsid!$B959,lehmad!$A$2:$A$412,0))</f>
        <v>0.93799999999999994</v>
      </c>
      <c r="R959" t="str">
        <f>INDEX(lehmad!F$2:F$412,MATCH(klypsid!$B959,lehmad!$A$2:$A$412,0))</f>
        <v>DYNASTY-ET</v>
      </c>
      <c r="S959">
        <f>INDEX(lehmad!H$2:H$412,MATCH(klypsid!$B959,lehmad!$A$2:$A$412,0))</f>
        <v>124</v>
      </c>
      <c r="T959">
        <f>INDEX(lehmad!K$2:K$412,MATCH(klypsid!$B959,lehmad!$A$2:$A$412,0))</f>
        <v>108</v>
      </c>
      <c r="U959" s="4">
        <f t="shared" si="28"/>
        <v>9</v>
      </c>
      <c r="V959">
        <f t="shared" si="29"/>
        <v>35</v>
      </c>
    </row>
    <row r="960" spans="1:22" x14ac:dyDescent="0.25">
      <c r="A960">
        <v>3320</v>
      </c>
      <c r="B960" t="str">
        <f>"E"&amp;A960</f>
        <v>E3320</v>
      </c>
      <c r="C960" t="s">
        <v>38</v>
      </c>
      <c r="D960">
        <v>1</v>
      </c>
      <c r="E960">
        <f>IF(D960&lt;4,D960,4)</f>
        <v>1</v>
      </c>
      <c r="F960" s="1">
        <v>39097</v>
      </c>
      <c r="G960" s="1">
        <v>39114</v>
      </c>
      <c r="H960" s="3">
        <f>G960-F960</f>
        <v>17</v>
      </c>
      <c r="I960" s="3">
        <f>IF(H960&lt;=60,1,IF(H960&lt;=150,2,3))</f>
        <v>1</v>
      </c>
      <c r="J960">
        <v>29.2</v>
      </c>
      <c r="K960">
        <v>4.3099999999999996</v>
      </c>
      <c r="L960">
        <v>3.26</v>
      </c>
      <c r="M960">
        <v>31</v>
      </c>
      <c r="N960">
        <f>LOG(M960/100,2)+3</f>
        <v>1.3103401206121505</v>
      </c>
      <c r="O960">
        <f>INDEX(lehmad!B$2:B$412,MATCH(klypsid!$B960,lehmad!$A$2:$A$412,0))</f>
        <v>38386</v>
      </c>
      <c r="P960">
        <f>INDEX(lehmad!D$2:D$412,MATCH(klypsid!$B960,lehmad!$A$2:$A$412,0))</f>
        <v>107</v>
      </c>
      <c r="Q960">
        <f>INDEX(lehmad!E$2:E$412,MATCH(klypsid!$B960,lehmad!$A$2:$A$412,0))</f>
        <v>0.875</v>
      </c>
      <c r="R960" t="str">
        <f>INDEX(lehmad!F$2:F$412,MATCH(klypsid!$B960,lehmad!$A$2:$A$412,0))</f>
        <v>DYNASTY-ET</v>
      </c>
      <c r="S960">
        <f>INDEX(lehmad!H$2:H$412,MATCH(klypsid!$B960,lehmad!$A$2:$A$412,0))</f>
        <v>124</v>
      </c>
      <c r="T960">
        <f>INDEX(lehmad!K$2:K$412,MATCH(klypsid!$B960,lehmad!$A$2:$A$412,0))</f>
        <v>108</v>
      </c>
      <c r="U960" s="4">
        <f t="shared" si="28"/>
        <v>1</v>
      </c>
      <c r="V960">
        <f t="shared" si="29"/>
        <v>17</v>
      </c>
    </row>
    <row r="961" spans="1:22" x14ac:dyDescent="0.25">
      <c r="A961">
        <v>3320</v>
      </c>
      <c r="B961" t="str">
        <f>"E"&amp;A961</f>
        <v>E3320</v>
      </c>
      <c r="C961" t="s">
        <v>38</v>
      </c>
      <c r="D961">
        <v>1</v>
      </c>
      <c r="E961">
        <f>IF(D961&lt;4,D961,4)</f>
        <v>1</v>
      </c>
      <c r="F961" s="1">
        <v>39097</v>
      </c>
      <c r="G961" s="1">
        <v>39142</v>
      </c>
      <c r="H961" s="3">
        <f>G961-F961</f>
        <v>45</v>
      </c>
      <c r="I961" s="3">
        <f>IF(H961&lt;=60,1,IF(H961&lt;=150,2,3))</f>
        <v>1</v>
      </c>
      <c r="J961">
        <v>33.9</v>
      </c>
      <c r="K961">
        <v>4.4800000000000004</v>
      </c>
      <c r="L961">
        <v>3.05</v>
      </c>
      <c r="M961">
        <v>517</v>
      </c>
      <c r="N961">
        <f>LOG(M961/100,2)+3</f>
        <v>5.3701642805402106</v>
      </c>
      <c r="O961">
        <f>INDEX(lehmad!B$2:B$412,MATCH(klypsid!$B961,lehmad!$A$2:$A$412,0))</f>
        <v>38386</v>
      </c>
      <c r="P961">
        <f>INDEX(lehmad!D$2:D$412,MATCH(klypsid!$B961,lehmad!$A$2:$A$412,0))</f>
        <v>107</v>
      </c>
      <c r="Q961">
        <f>INDEX(lehmad!E$2:E$412,MATCH(klypsid!$B961,lehmad!$A$2:$A$412,0))</f>
        <v>0.875</v>
      </c>
      <c r="R961" t="str">
        <f>INDEX(lehmad!F$2:F$412,MATCH(klypsid!$B961,lehmad!$A$2:$A$412,0))</f>
        <v>DYNASTY-ET</v>
      </c>
      <c r="S961">
        <f>INDEX(lehmad!H$2:H$412,MATCH(klypsid!$B961,lehmad!$A$2:$A$412,0))</f>
        <v>124</v>
      </c>
      <c r="T961">
        <f>INDEX(lehmad!K$2:K$412,MATCH(klypsid!$B961,lehmad!$A$2:$A$412,0))</f>
        <v>108</v>
      </c>
      <c r="U961" s="4">
        <f t="shared" si="28"/>
        <v>2</v>
      </c>
      <c r="V961">
        <f t="shared" si="29"/>
        <v>28</v>
      </c>
    </row>
    <row r="962" spans="1:22" x14ac:dyDescent="0.25">
      <c r="A962">
        <v>3320</v>
      </c>
      <c r="B962" t="str">
        <f>"E"&amp;A962</f>
        <v>E3320</v>
      </c>
      <c r="C962" t="s">
        <v>38</v>
      </c>
      <c r="D962">
        <v>1</v>
      </c>
      <c r="E962">
        <f>IF(D962&lt;4,D962,4)</f>
        <v>1</v>
      </c>
      <c r="F962" s="1">
        <v>39097</v>
      </c>
      <c r="G962" s="1">
        <v>39173</v>
      </c>
      <c r="H962" s="3">
        <f>G962-F962</f>
        <v>76</v>
      </c>
      <c r="I962" s="3">
        <f>IF(H962&lt;=60,1,IF(H962&lt;=150,2,3))</f>
        <v>2</v>
      </c>
      <c r="J962">
        <v>39.1</v>
      </c>
      <c r="K962">
        <v>3.9</v>
      </c>
      <c r="L962">
        <v>3.17</v>
      </c>
      <c r="M962">
        <v>88</v>
      </c>
      <c r="N962">
        <f>LOG(M962/100,2)+3</f>
        <v>2.8155754288625725</v>
      </c>
      <c r="O962">
        <f>INDEX(lehmad!B$2:B$412,MATCH(klypsid!$B962,lehmad!$A$2:$A$412,0))</f>
        <v>38386</v>
      </c>
      <c r="P962">
        <f>INDEX(lehmad!D$2:D$412,MATCH(klypsid!$B962,lehmad!$A$2:$A$412,0))</f>
        <v>107</v>
      </c>
      <c r="Q962">
        <f>INDEX(lehmad!E$2:E$412,MATCH(klypsid!$B962,lehmad!$A$2:$A$412,0))</f>
        <v>0.875</v>
      </c>
      <c r="R962" t="str">
        <f>INDEX(lehmad!F$2:F$412,MATCH(klypsid!$B962,lehmad!$A$2:$A$412,0))</f>
        <v>DYNASTY-ET</v>
      </c>
      <c r="S962">
        <f>INDEX(lehmad!H$2:H$412,MATCH(klypsid!$B962,lehmad!$A$2:$A$412,0))</f>
        <v>124</v>
      </c>
      <c r="T962">
        <f>INDEX(lehmad!K$2:K$412,MATCH(klypsid!$B962,lehmad!$A$2:$A$412,0))</f>
        <v>108</v>
      </c>
      <c r="U962" s="4">
        <f t="shared" si="28"/>
        <v>3</v>
      </c>
      <c r="V962">
        <f t="shared" si="29"/>
        <v>31</v>
      </c>
    </row>
    <row r="963" spans="1:22" x14ac:dyDescent="0.25">
      <c r="A963">
        <v>3320</v>
      </c>
      <c r="B963" t="str">
        <f>"E"&amp;A963</f>
        <v>E3320</v>
      </c>
      <c r="C963" t="s">
        <v>38</v>
      </c>
      <c r="D963">
        <v>1</v>
      </c>
      <c r="E963">
        <f>IF(D963&lt;4,D963,4)</f>
        <v>1</v>
      </c>
      <c r="F963" s="1">
        <v>39097</v>
      </c>
      <c r="G963" s="1">
        <v>39204</v>
      </c>
      <c r="H963" s="3">
        <f>G963-F963</f>
        <v>107</v>
      </c>
      <c r="I963" s="3">
        <f>IF(H963&lt;=60,1,IF(H963&lt;=150,2,3))</f>
        <v>2</v>
      </c>
      <c r="J963">
        <v>39</v>
      </c>
      <c r="K963">
        <v>2.46</v>
      </c>
      <c r="L963">
        <v>3.22</v>
      </c>
      <c r="M963">
        <v>3293</v>
      </c>
      <c r="N963">
        <f>LOG(M963/100,2)+3</f>
        <v>8.0413306068206225</v>
      </c>
      <c r="O963">
        <f>INDEX(lehmad!B$2:B$412,MATCH(klypsid!$B963,lehmad!$A$2:$A$412,0))</f>
        <v>38386</v>
      </c>
      <c r="P963">
        <f>INDEX(lehmad!D$2:D$412,MATCH(klypsid!$B963,lehmad!$A$2:$A$412,0))</f>
        <v>107</v>
      </c>
      <c r="Q963">
        <f>INDEX(lehmad!E$2:E$412,MATCH(klypsid!$B963,lehmad!$A$2:$A$412,0))</f>
        <v>0.875</v>
      </c>
      <c r="R963" t="str">
        <f>INDEX(lehmad!F$2:F$412,MATCH(klypsid!$B963,lehmad!$A$2:$A$412,0))</f>
        <v>DYNASTY-ET</v>
      </c>
      <c r="S963">
        <f>INDEX(lehmad!H$2:H$412,MATCH(klypsid!$B963,lehmad!$A$2:$A$412,0))</f>
        <v>124</v>
      </c>
      <c r="T963">
        <f>INDEX(lehmad!K$2:K$412,MATCH(klypsid!$B963,lehmad!$A$2:$A$412,0))</f>
        <v>108</v>
      </c>
      <c r="U963" s="4">
        <f t="shared" ref="U963:U1026" si="30">IF(AND(A963=A962,D963=D962),U962+1,1)</f>
        <v>4</v>
      </c>
      <c r="V963">
        <f t="shared" ref="V963:V1026" si="31">IF(AND(A963=A962,D963=D962),G963-G962,G963-F963)</f>
        <v>31</v>
      </c>
    </row>
    <row r="964" spans="1:22" x14ac:dyDescent="0.25">
      <c r="A964">
        <v>3320</v>
      </c>
      <c r="B964" t="str">
        <f>"E"&amp;A964</f>
        <v>E3320</v>
      </c>
      <c r="C964" t="s">
        <v>38</v>
      </c>
      <c r="D964">
        <v>1</v>
      </c>
      <c r="E964">
        <f>IF(D964&lt;4,D964,4)</f>
        <v>1</v>
      </c>
      <c r="F964" s="1">
        <v>39097</v>
      </c>
      <c r="G964" s="1">
        <v>39236</v>
      </c>
      <c r="H964" s="3">
        <f>G964-F964</f>
        <v>139</v>
      </c>
      <c r="I964" s="3">
        <f>IF(H964&lt;=60,1,IF(H964&lt;=150,2,3))</f>
        <v>2</v>
      </c>
      <c r="J964">
        <v>33.1</v>
      </c>
      <c r="K964">
        <v>2.73</v>
      </c>
      <c r="L964">
        <v>3.36</v>
      </c>
      <c r="M964">
        <v>35</v>
      </c>
      <c r="N964">
        <f>LOG(M964/100,2)+3</f>
        <v>1.4854268271702415</v>
      </c>
      <c r="O964">
        <f>INDEX(lehmad!B$2:B$412,MATCH(klypsid!$B964,lehmad!$A$2:$A$412,0))</f>
        <v>38386</v>
      </c>
      <c r="P964">
        <f>INDEX(lehmad!D$2:D$412,MATCH(klypsid!$B964,lehmad!$A$2:$A$412,0))</f>
        <v>107</v>
      </c>
      <c r="Q964">
        <f>INDEX(lehmad!E$2:E$412,MATCH(klypsid!$B964,lehmad!$A$2:$A$412,0))</f>
        <v>0.875</v>
      </c>
      <c r="R964" t="str">
        <f>INDEX(lehmad!F$2:F$412,MATCH(klypsid!$B964,lehmad!$A$2:$A$412,0))</f>
        <v>DYNASTY-ET</v>
      </c>
      <c r="S964">
        <f>INDEX(lehmad!H$2:H$412,MATCH(klypsid!$B964,lehmad!$A$2:$A$412,0))</f>
        <v>124</v>
      </c>
      <c r="T964">
        <f>INDEX(lehmad!K$2:K$412,MATCH(klypsid!$B964,lehmad!$A$2:$A$412,0))</f>
        <v>108</v>
      </c>
      <c r="U964" s="4">
        <f t="shared" si="30"/>
        <v>5</v>
      </c>
      <c r="V964">
        <f t="shared" si="31"/>
        <v>32</v>
      </c>
    </row>
    <row r="965" spans="1:22" x14ac:dyDescent="0.25">
      <c r="A965">
        <v>3320</v>
      </c>
      <c r="B965" t="str">
        <f>"E"&amp;A965</f>
        <v>E3320</v>
      </c>
      <c r="C965" t="s">
        <v>38</v>
      </c>
      <c r="D965">
        <v>1</v>
      </c>
      <c r="E965">
        <f>IF(D965&lt;4,D965,4)</f>
        <v>1</v>
      </c>
      <c r="F965" s="1">
        <v>39097</v>
      </c>
      <c r="G965" s="1">
        <v>39266</v>
      </c>
      <c r="H965" s="3">
        <f>G965-F965</f>
        <v>169</v>
      </c>
      <c r="I965" s="3">
        <f>IF(H965&lt;=60,1,IF(H965&lt;=150,2,3))</f>
        <v>3</v>
      </c>
      <c r="J965">
        <v>36</v>
      </c>
      <c r="K965">
        <v>2.54</v>
      </c>
      <c r="L965">
        <v>3.33</v>
      </c>
      <c r="M965">
        <v>39</v>
      </c>
      <c r="N965">
        <f>LOG(M965/100,2)+3</f>
        <v>1.6415460290875237</v>
      </c>
      <c r="O965">
        <f>INDEX(lehmad!B$2:B$412,MATCH(klypsid!$B965,lehmad!$A$2:$A$412,0))</f>
        <v>38386</v>
      </c>
      <c r="P965">
        <f>INDEX(lehmad!D$2:D$412,MATCH(klypsid!$B965,lehmad!$A$2:$A$412,0))</f>
        <v>107</v>
      </c>
      <c r="Q965">
        <f>INDEX(lehmad!E$2:E$412,MATCH(klypsid!$B965,lehmad!$A$2:$A$412,0))</f>
        <v>0.875</v>
      </c>
      <c r="R965" t="str">
        <f>INDEX(lehmad!F$2:F$412,MATCH(klypsid!$B965,lehmad!$A$2:$A$412,0))</f>
        <v>DYNASTY-ET</v>
      </c>
      <c r="S965">
        <f>INDEX(lehmad!H$2:H$412,MATCH(klypsid!$B965,lehmad!$A$2:$A$412,0))</f>
        <v>124</v>
      </c>
      <c r="T965">
        <f>INDEX(lehmad!K$2:K$412,MATCH(klypsid!$B965,lehmad!$A$2:$A$412,0))</f>
        <v>108</v>
      </c>
      <c r="U965" s="4">
        <f t="shared" si="30"/>
        <v>6</v>
      </c>
      <c r="V965">
        <f t="shared" si="31"/>
        <v>30</v>
      </c>
    </row>
    <row r="966" spans="1:22" x14ac:dyDescent="0.25">
      <c r="A966">
        <v>3320</v>
      </c>
      <c r="B966" t="str">
        <f>"E"&amp;A966</f>
        <v>E3320</v>
      </c>
      <c r="C966" t="s">
        <v>38</v>
      </c>
      <c r="D966">
        <v>1</v>
      </c>
      <c r="E966">
        <f>IF(D966&lt;4,D966,4)</f>
        <v>1</v>
      </c>
      <c r="F966" s="1">
        <v>39097</v>
      </c>
      <c r="G966" s="1">
        <v>39295</v>
      </c>
      <c r="H966" s="3">
        <f>G966-F966</f>
        <v>198</v>
      </c>
      <c r="I966" s="3">
        <f>IF(H966&lt;=60,1,IF(H966&lt;=150,2,3))</f>
        <v>3</v>
      </c>
      <c r="J966">
        <v>31.2</v>
      </c>
      <c r="K966">
        <v>2.4300000000000002</v>
      </c>
      <c r="L966">
        <v>3.65</v>
      </c>
      <c r="M966">
        <v>42</v>
      </c>
      <c r="N966">
        <f>LOG(M966/100,2)+3</f>
        <v>1.7484612330040357</v>
      </c>
      <c r="O966">
        <f>INDEX(lehmad!B$2:B$412,MATCH(klypsid!$B966,lehmad!$A$2:$A$412,0))</f>
        <v>38386</v>
      </c>
      <c r="P966">
        <f>INDEX(lehmad!D$2:D$412,MATCH(klypsid!$B966,lehmad!$A$2:$A$412,0))</f>
        <v>107</v>
      </c>
      <c r="Q966">
        <f>INDEX(lehmad!E$2:E$412,MATCH(klypsid!$B966,lehmad!$A$2:$A$412,0))</f>
        <v>0.875</v>
      </c>
      <c r="R966" t="str">
        <f>INDEX(lehmad!F$2:F$412,MATCH(klypsid!$B966,lehmad!$A$2:$A$412,0))</f>
        <v>DYNASTY-ET</v>
      </c>
      <c r="S966">
        <f>INDEX(lehmad!H$2:H$412,MATCH(klypsid!$B966,lehmad!$A$2:$A$412,0))</f>
        <v>124</v>
      </c>
      <c r="T966">
        <f>INDEX(lehmad!K$2:K$412,MATCH(klypsid!$B966,lehmad!$A$2:$A$412,0))</f>
        <v>108</v>
      </c>
      <c r="U966" s="4">
        <f t="shared" si="30"/>
        <v>7</v>
      </c>
      <c r="V966">
        <f t="shared" si="31"/>
        <v>29</v>
      </c>
    </row>
    <row r="967" spans="1:22" x14ac:dyDescent="0.25">
      <c r="A967">
        <v>3320</v>
      </c>
      <c r="B967" t="str">
        <f>"E"&amp;A967</f>
        <v>E3320</v>
      </c>
      <c r="C967" t="s">
        <v>38</v>
      </c>
      <c r="D967">
        <v>1</v>
      </c>
      <c r="E967">
        <f>IF(D967&lt;4,D967,4)</f>
        <v>1</v>
      </c>
      <c r="F967" s="1">
        <v>39097</v>
      </c>
      <c r="G967" s="1">
        <v>39328</v>
      </c>
      <c r="H967" s="3">
        <f>G967-F967</f>
        <v>231</v>
      </c>
      <c r="I967" s="3">
        <f>IF(H967&lt;=60,1,IF(H967&lt;=150,2,3))</f>
        <v>3</v>
      </c>
      <c r="J967">
        <v>32.9</v>
      </c>
      <c r="K967">
        <v>2.5499999999999998</v>
      </c>
      <c r="L967">
        <v>3.68</v>
      </c>
      <c r="M967">
        <v>37</v>
      </c>
      <c r="N967">
        <f>LOG(M967/100,2)+3</f>
        <v>1.5655971758542251</v>
      </c>
      <c r="O967">
        <f>INDEX(lehmad!B$2:B$412,MATCH(klypsid!$B967,lehmad!$A$2:$A$412,0))</f>
        <v>38386</v>
      </c>
      <c r="P967">
        <f>INDEX(lehmad!D$2:D$412,MATCH(klypsid!$B967,lehmad!$A$2:$A$412,0))</f>
        <v>107</v>
      </c>
      <c r="Q967">
        <f>INDEX(lehmad!E$2:E$412,MATCH(klypsid!$B967,lehmad!$A$2:$A$412,0))</f>
        <v>0.875</v>
      </c>
      <c r="R967" t="str">
        <f>INDEX(lehmad!F$2:F$412,MATCH(klypsid!$B967,lehmad!$A$2:$A$412,0))</f>
        <v>DYNASTY-ET</v>
      </c>
      <c r="S967">
        <f>INDEX(lehmad!H$2:H$412,MATCH(klypsid!$B967,lehmad!$A$2:$A$412,0))</f>
        <v>124</v>
      </c>
      <c r="T967">
        <f>INDEX(lehmad!K$2:K$412,MATCH(klypsid!$B967,lehmad!$A$2:$A$412,0))</f>
        <v>108</v>
      </c>
      <c r="U967" s="4">
        <f t="shared" si="30"/>
        <v>8</v>
      </c>
      <c r="V967">
        <f t="shared" si="31"/>
        <v>33</v>
      </c>
    </row>
    <row r="968" spans="1:22" x14ac:dyDescent="0.25">
      <c r="A968">
        <v>3320</v>
      </c>
      <c r="B968" t="str">
        <f>"E"&amp;A968</f>
        <v>E3320</v>
      </c>
      <c r="C968" t="s">
        <v>38</v>
      </c>
      <c r="D968">
        <v>1</v>
      </c>
      <c r="E968">
        <f>IF(D968&lt;4,D968,4)</f>
        <v>1</v>
      </c>
      <c r="F968" s="1">
        <v>39097</v>
      </c>
      <c r="G968" s="1">
        <v>39356</v>
      </c>
      <c r="H968" s="3">
        <f>G968-F968</f>
        <v>259</v>
      </c>
      <c r="I968" s="3">
        <f>IF(H968&lt;=60,1,IF(H968&lt;=150,2,3))</f>
        <v>3</v>
      </c>
      <c r="J968">
        <v>23.4</v>
      </c>
      <c r="K968">
        <v>4.55</v>
      </c>
      <c r="L968">
        <v>3.29</v>
      </c>
      <c r="M968">
        <v>38</v>
      </c>
      <c r="N968">
        <f>LOG(M968/100,2)+3</f>
        <v>1.6040713236688608</v>
      </c>
      <c r="O968">
        <f>INDEX(lehmad!B$2:B$412,MATCH(klypsid!$B968,lehmad!$A$2:$A$412,0))</f>
        <v>38386</v>
      </c>
      <c r="P968">
        <f>INDEX(lehmad!D$2:D$412,MATCH(klypsid!$B968,lehmad!$A$2:$A$412,0))</f>
        <v>107</v>
      </c>
      <c r="Q968">
        <f>INDEX(lehmad!E$2:E$412,MATCH(klypsid!$B968,lehmad!$A$2:$A$412,0))</f>
        <v>0.875</v>
      </c>
      <c r="R968" t="str">
        <f>INDEX(lehmad!F$2:F$412,MATCH(klypsid!$B968,lehmad!$A$2:$A$412,0))</f>
        <v>DYNASTY-ET</v>
      </c>
      <c r="S968">
        <f>INDEX(lehmad!H$2:H$412,MATCH(klypsid!$B968,lehmad!$A$2:$A$412,0))</f>
        <v>124</v>
      </c>
      <c r="T968">
        <f>INDEX(lehmad!K$2:K$412,MATCH(klypsid!$B968,lehmad!$A$2:$A$412,0))</f>
        <v>108</v>
      </c>
      <c r="U968" s="4">
        <f t="shared" si="30"/>
        <v>9</v>
      </c>
      <c r="V968">
        <f t="shared" si="31"/>
        <v>28</v>
      </c>
    </row>
    <row r="969" spans="1:22" x14ac:dyDescent="0.25">
      <c r="A969">
        <v>3320</v>
      </c>
      <c r="B969" t="str">
        <f>"E"&amp;A969</f>
        <v>E3320</v>
      </c>
      <c r="C969" t="s">
        <v>38</v>
      </c>
      <c r="D969">
        <v>1</v>
      </c>
      <c r="E969">
        <f>IF(D969&lt;4,D969,4)</f>
        <v>1</v>
      </c>
      <c r="F969" s="1">
        <v>39097</v>
      </c>
      <c r="G969" s="1">
        <v>39387</v>
      </c>
      <c r="H969" s="3">
        <f>G969-F969</f>
        <v>290</v>
      </c>
      <c r="I969" s="3">
        <f>IF(H969&lt;=60,1,IF(H969&lt;=150,2,3))</f>
        <v>3</v>
      </c>
      <c r="J969">
        <v>14.8</v>
      </c>
      <c r="K969">
        <v>5.01</v>
      </c>
      <c r="L969">
        <v>3.69</v>
      </c>
      <c r="M969">
        <v>66</v>
      </c>
      <c r="N969">
        <f>LOG(M969/100,2)+3</f>
        <v>2.400537929583729</v>
      </c>
      <c r="O969">
        <f>INDEX(lehmad!B$2:B$412,MATCH(klypsid!$B969,lehmad!$A$2:$A$412,0))</f>
        <v>38386</v>
      </c>
      <c r="P969">
        <f>INDEX(lehmad!D$2:D$412,MATCH(klypsid!$B969,lehmad!$A$2:$A$412,0))</f>
        <v>107</v>
      </c>
      <c r="Q969">
        <f>INDEX(lehmad!E$2:E$412,MATCH(klypsid!$B969,lehmad!$A$2:$A$412,0))</f>
        <v>0.875</v>
      </c>
      <c r="R969" t="str">
        <f>INDEX(lehmad!F$2:F$412,MATCH(klypsid!$B969,lehmad!$A$2:$A$412,0))</f>
        <v>DYNASTY-ET</v>
      </c>
      <c r="S969">
        <f>INDEX(lehmad!H$2:H$412,MATCH(klypsid!$B969,lehmad!$A$2:$A$412,0))</f>
        <v>124</v>
      </c>
      <c r="T969">
        <f>INDEX(lehmad!K$2:K$412,MATCH(klypsid!$B969,lehmad!$A$2:$A$412,0))</f>
        <v>108</v>
      </c>
      <c r="U969" s="4">
        <f t="shared" si="30"/>
        <v>10</v>
      </c>
      <c r="V969">
        <f t="shared" si="31"/>
        <v>31</v>
      </c>
    </row>
    <row r="970" spans="1:22" x14ac:dyDescent="0.25">
      <c r="A970">
        <v>3320</v>
      </c>
      <c r="B970" t="str">
        <f>"E"&amp;A970</f>
        <v>E3320</v>
      </c>
      <c r="C970" t="s">
        <v>38</v>
      </c>
      <c r="D970">
        <v>2</v>
      </c>
      <c r="E970">
        <f>IF(D970&lt;4,D970,4)</f>
        <v>2</v>
      </c>
      <c r="F970" s="1">
        <v>39466</v>
      </c>
      <c r="G970" s="1">
        <v>39481</v>
      </c>
      <c r="H970" s="3">
        <f>G970-F970</f>
        <v>15</v>
      </c>
      <c r="I970" s="3">
        <f>IF(H970&lt;=60,1,IF(H970&lt;=150,2,3))</f>
        <v>1</v>
      </c>
      <c r="J970">
        <v>41.7</v>
      </c>
      <c r="K970">
        <v>3.55</v>
      </c>
      <c r="L970">
        <v>3.5</v>
      </c>
      <c r="M970">
        <v>12</v>
      </c>
      <c r="N970">
        <f>LOG(M970/100,2)+3</f>
        <v>-5.8893689053568732E-2</v>
      </c>
      <c r="O970">
        <f>INDEX(lehmad!B$2:B$412,MATCH(klypsid!$B970,lehmad!$A$2:$A$412,0))</f>
        <v>38386</v>
      </c>
      <c r="P970">
        <f>INDEX(lehmad!D$2:D$412,MATCH(klypsid!$B970,lehmad!$A$2:$A$412,0))</f>
        <v>107</v>
      </c>
      <c r="Q970">
        <f>INDEX(lehmad!E$2:E$412,MATCH(klypsid!$B970,lehmad!$A$2:$A$412,0))</f>
        <v>0.875</v>
      </c>
      <c r="R970" t="str">
        <f>INDEX(lehmad!F$2:F$412,MATCH(klypsid!$B970,lehmad!$A$2:$A$412,0))</f>
        <v>DYNASTY-ET</v>
      </c>
      <c r="S970">
        <f>INDEX(lehmad!H$2:H$412,MATCH(klypsid!$B970,lehmad!$A$2:$A$412,0))</f>
        <v>124</v>
      </c>
      <c r="T970">
        <f>INDEX(lehmad!K$2:K$412,MATCH(klypsid!$B970,lehmad!$A$2:$A$412,0))</f>
        <v>108</v>
      </c>
      <c r="U970" s="4">
        <f t="shared" si="30"/>
        <v>1</v>
      </c>
      <c r="V970">
        <f t="shared" si="31"/>
        <v>15</v>
      </c>
    </row>
    <row r="971" spans="1:22" x14ac:dyDescent="0.25">
      <c r="A971">
        <v>3320</v>
      </c>
      <c r="B971" t="str">
        <f>"E"&amp;A971</f>
        <v>E3320</v>
      </c>
      <c r="C971" t="s">
        <v>38</v>
      </c>
      <c r="D971">
        <v>2</v>
      </c>
      <c r="E971">
        <f>IF(D971&lt;4,D971,4)</f>
        <v>2</v>
      </c>
      <c r="F971" s="1">
        <v>39466</v>
      </c>
      <c r="G971" s="1">
        <v>39509</v>
      </c>
      <c r="H971" s="3">
        <f>G971-F971</f>
        <v>43</v>
      </c>
      <c r="I971" s="3">
        <f>IF(H971&lt;=60,1,IF(H971&lt;=150,2,3))</f>
        <v>1</v>
      </c>
      <c r="J971">
        <v>48.5</v>
      </c>
      <c r="K971">
        <v>3.24</v>
      </c>
      <c r="L971">
        <v>3.03</v>
      </c>
      <c r="M971">
        <v>8</v>
      </c>
      <c r="N971">
        <f>LOG(M971/100,2)+3</f>
        <v>-0.64385618977472525</v>
      </c>
      <c r="O971">
        <f>INDEX(lehmad!B$2:B$412,MATCH(klypsid!$B971,lehmad!$A$2:$A$412,0))</f>
        <v>38386</v>
      </c>
      <c r="P971">
        <f>INDEX(lehmad!D$2:D$412,MATCH(klypsid!$B971,lehmad!$A$2:$A$412,0))</f>
        <v>107</v>
      </c>
      <c r="Q971">
        <f>INDEX(lehmad!E$2:E$412,MATCH(klypsid!$B971,lehmad!$A$2:$A$412,0))</f>
        <v>0.875</v>
      </c>
      <c r="R971" t="str">
        <f>INDEX(lehmad!F$2:F$412,MATCH(klypsid!$B971,lehmad!$A$2:$A$412,0))</f>
        <v>DYNASTY-ET</v>
      </c>
      <c r="S971">
        <f>INDEX(lehmad!H$2:H$412,MATCH(klypsid!$B971,lehmad!$A$2:$A$412,0))</f>
        <v>124</v>
      </c>
      <c r="T971">
        <f>INDEX(lehmad!K$2:K$412,MATCH(klypsid!$B971,lehmad!$A$2:$A$412,0))</f>
        <v>108</v>
      </c>
      <c r="U971" s="4">
        <f t="shared" si="30"/>
        <v>2</v>
      </c>
      <c r="V971">
        <f t="shared" si="31"/>
        <v>28</v>
      </c>
    </row>
    <row r="972" spans="1:22" x14ac:dyDescent="0.25">
      <c r="A972">
        <v>3320</v>
      </c>
      <c r="B972" t="str">
        <f>"E"&amp;A972</f>
        <v>E3320</v>
      </c>
      <c r="C972" t="s">
        <v>38</v>
      </c>
      <c r="D972">
        <v>2</v>
      </c>
      <c r="E972">
        <f>IF(D972&lt;4,D972,4)</f>
        <v>2</v>
      </c>
      <c r="F972" s="1">
        <v>39466</v>
      </c>
      <c r="G972" s="1">
        <v>39539</v>
      </c>
      <c r="H972" s="3">
        <f>G972-F972</f>
        <v>73</v>
      </c>
      <c r="I972" s="3">
        <f>IF(H972&lt;=60,1,IF(H972&lt;=150,2,3))</f>
        <v>2</v>
      </c>
      <c r="J972">
        <v>49.9</v>
      </c>
      <c r="K972">
        <v>2.87</v>
      </c>
      <c r="L972">
        <v>3.04</v>
      </c>
      <c r="M972">
        <v>26</v>
      </c>
      <c r="N972">
        <f>LOG(M972/100,2)+3</f>
        <v>1.0565835283663676</v>
      </c>
      <c r="O972">
        <f>INDEX(lehmad!B$2:B$412,MATCH(klypsid!$B972,lehmad!$A$2:$A$412,0))</f>
        <v>38386</v>
      </c>
      <c r="P972">
        <f>INDEX(lehmad!D$2:D$412,MATCH(klypsid!$B972,lehmad!$A$2:$A$412,0))</f>
        <v>107</v>
      </c>
      <c r="Q972">
        <f>INDEX(lehmad!E$2:E$412,MATCH(klypsid!$B972,lehmad!$A$2:$A$412,0))</f>
        <v>0.875</v>
      </c>
      <c r="R972" t="str">
        <f>INDEX(lehmad!F$2:F$412,MATCH(klypsid!$B972,lehmad!$A$2:$A$412,0))</f>
        <v>DYNASTY-ET</v>
      </c>
      <c r="S972">
        <f>INDEX(lehmad!H$2:H$412,MATCH(klypsid!$B972,lehmad!$A$2:$A$412,0))</f>
        <v>124</v>
      </c>
      <c r="T972">
        <f>INDEX(lehmad!K$2:K$412,MATCH(klypsid!$B972,lehmad!$A$2:$A$412,0))</f>
        <v>108</v>
      </c>
      <c r="U972" s="4">
        <f t="shared" si="30"/>
        <v>3</v>
      </c>
      <c r="V972">
        <f t="shared" si="31"/>
        <v>30</v>
      </c>
    </row>
    <row r="973" spans="1:22" x14ac:dyDescent="0.25">
      <c r="A973">
        <v>3320</v>
      </c>
      <c r="B973" t="str">
        <f>"E"&amp;A973</f>
        <v>E3320</v>
      </c>
      <c r="C973" t="s">
        <v>38</v>
      </c>
      <c r="D973">
        <v>2</v>
      </c>
      <c r="E973">
        <f>IF(D973&lt;4,D973,4)</f>
        <v>2</v>
      </c>
      <c r="F973" s="1">
        <v>39466</v>
      </c>
      <c r="G973" s="1">
        <v>39572</v>
      </c>
      <c r="H973" s="3">
        <f>G973-F973</f>
        <v>106</v>
      </c>
      <c r="I973" s="3">
        <f>IF(H973&lt;=60,1,IF(H973&lt;=150,2,3))</f>
        <v>2</v>
      </c>
      <c r="J973">
        <v>44.7</v>
      </c>
      <c r="K973">
        <v>2.95</v>
      </c>
      <c r="L973">
        <v>3.2</v>
      </c>
      <c r="M973">
        <v>3870</v>
      </c>
      <c r="N973">
        <f>LOG(M973/100,2)+3</f>
        <v>8.2742616612570483</v>
      </c>
      <c r="O973">
        <f>INDEX(lehmad!B$2:B$412,MATCH(klypsid!$B973,lehmad!$A$2:$A$412,0))</f>
        <v>38386</v>
      </c>
      <c r="P973">
        <f>INDEX(lehmad!D$2:D$412,MATCH(klypsid!$B973,lehmad!$A$2:$A$412,0))</f>
        <v>107</v>
      </c>
      <c r="Q973">
        <f>INDEX(lehmad!E$2:E$412,MATCH(klypsid!$B973,lehmad!$A$2:$A$412,0))</f>
        <v>0.875</v>
      </c>
      <c r="R973" t="str">
        <f>INDEX(lehmad!F$2:F$412,MATCH(klypsid!$B973,lehmad!$A$2:$A$412,0))</f>
        <v>DYNASTY-ET</v>
      </c>
      <c r="S973">
        <f>INDEX(lehmad!H$2:H$412,MATCH(klypsid!$B973,lehmad!$A$2:$A$412,0))</f>
        <v>124</v>
      </c>
      <c r="T973">
        <f>INDEX(lehmad!K$2:K$412,MATCH(klypsid!$B973,lehmad!$A$2:$A$412,0))</f>
        <v>108</v>
      </c>
      <c r="U973" s="4">
        <f t="shared" si="30"/>
        <v>4</v>
      </c>
      <c r="V973">
        <f t="shared" si="31"/>
        <v>33</v>
      </c>
    </row>
    <row r="974" spans="1:22" x14ac:dyDescent="0.25">
      <c r="A974">
        <v>3320</v>
      </c>
      <c r="B974" t="str">
        <f>"E"&amp;A974</f>
        <v>E3320</v>
      </c>
      <c r="C974" t="s">
        <v>38</v>
      </c>
      <c r="D974">
        <v>2</v>
      </c>
      <c r="E974">
        <f>IF(D974&lt;4,D974,4)</f>
        <v>2</v>
      </c>
      <c r="F974" s="1">
        <v>39466</v>
      </c>
      <c r="G974" s="1">
        <v>39600</v>
      </c>
      <c r="H974" s="3">
        <f>G974-F974</f>
        <v>134</v>
      </c>
      <c r="I974" s="3">
        <f>IF(H974&lt;=60,1,IF(H974&lt;=150,2,3))</f>
        <v>2</v>
      </c>
      <c r="J974">
        <v>49.6</v>
      </c>
      <c r="K974">
        <v>2.4900000000000002</v>
      </c>
      <c r="L974">
        <v>3.37</v>
      </c>
      <c r="M974">
        <v>838</v>
      </c>
      <c r="N974">
        <f>LOG(M974/100,2)+3</f>
        <v>6.0669502439246275</v>
      </c>
      <c r="O974">
        <f>INDEX(lehmad!B$2:B$412,MATCH(klypsid!$B974,lehmad!$A$2:$A$412,0))</f>
        <v>38386</v>
      </c>
      <c r="P974">
        <f>INDEX(lehmad!D$2:D$412,MATCH(klypsid!$B974,lehmad!$A$2:$A$412,0))</f>
        <v>107</v>
      </c>
      <c r="Q974">
        <f>INDEX(lehmad!E$2:E$412,MATCH(klypsid!$B974,lehmad!$A$2:$A$412,0))</f>
        <v>0.875</v>
      </c>
      <c r="R974" t="str">
        <f>INDEX(lehmad!F$2:F$412,MATCH(klypsid!$B974,lehmad!$A$2:$A$412,0))</f>
        <v>DYNASTY-ET</v>
      </c>
      <c r="S974">
        <f>INDEX(lehmad!H$2:H$412,MATCH(klypsid!$B974,lehmad!$A$2:$A$412,0))</f>
        <v>124</v>
      </c>
      <c r="T974">
        <f>INDEX(lehmad!K$2:K$412,MATCH(klypsid!$B974,lehmad!$A$2:$A$412,0))</f>
        <v>108</v>
      </c>
      <c r="U974" s="4">
        <f t="shared" si="30"/>
        <v>5</v>
      </c>
      <c r="V974">
        <f t="shared" si="31"/>
        <v>28</v>
      </c>
    </row>
    <row r="975" spans="1:22" x14ac:dyDescent="0.25">
      <c r="A975">
        <v>3320</v>
      </c>
      <c r="B975" t="str">
        <f>"E"&amp;A975</f>
        <v>E3320</v>
      </c>
      <c r="C975" t="s">
        <v>38</v>
      </c>
      <c r="D975">
        <v>2</v>
      </c>
      <c r="E975">
        <f>IF(D975&lt;4,D975,4)</f>
        <v>2</v>
      </c>
      <c r="F975" s="1">
        <v>39466</v>
      </c>
      <c r="G975" s="1">
        <v>39631</v>
      </c>
      <c r="H975" s="3">
        <f>G975-F975</f>
        <v>165</v>
      </c>
      <c r="I975" s="3">
        <f>IF(H975&lt;=60,1,IF(H975&lt;=150,2,3))</f>
        <v>3</v>
      </c>
      <c r="J975">
        <v>43.6</v>
      </c>
      <c r="K975">
        <v>2.4</v>
      </c>
      <c r="L975">
        <v>3.27</v>
      </c>
      <c r="M975">
        <v>231</v>
      </c>
      <c r="N975">
        <f>LOG(M975/100,2)+3</f>
        <v>4.2078928516413328</v>
      </c>
      <c r="O975">
        <f>INDEX(lehmad!B$2:B$412,MATCH(klypsid!$B975,lehmad!$A$2:$A$412,0))</f>
        <v>38386</v>
      </c>
      <c r="P975">
        <f>INDEX(lehmad!D$2:D$412,MATCH(klypsid!$B975,lehmad!$A$2:$A$412,0))</f>
        <v>107</v>
      </c>
      <c r="Q975">
        <f>INDEX(lehmad!E$2:E$412,MATCH(klypsid!$B975,lehmad!$A$2:$A$412,0))</f>
        <v>0.875</v>
      </c>
      <c r="R975" t="str">
        <f>INDEX(lehmad!F$2:F$412,MATCH(klypsid!$B975,lehmad!$A$2:$A$412,0))</f>
        <v>DYNASTY-ET</v>
      </c>
      <c r="S975">
        <f>INDEX(lehmad!H$2:H$412,MATCH(klypsid!$B975,lehmad!$A$2:$A$412,0))</f>
        <v>124</v>
      </c>
      <c r="T975">
        <f>INDEX(lehmad!K$2:K$412,MATCH(klypsid!$B975,lehmad!$A$2:$A$412,0))</f>
        <v>108</v>
      </c>
      <c r="U975" s="4">
        <f t="shared" si="30"/>
        <v>6</v>
      </c>
      <c r="V975">
        <f t="shared" si="31"/>
        <v>31</v>
      </c>
    </row>
    <row r="976" spans="1:22" x14ac:dyDescent="0.25">
      <c r="A976">
        <v>3320</v>
      </c>
      <c r="B976" t="str">
        <f>"E"&amp;A976</f>
        <v>E3320</v>
      </c>
      <c r="C976" t="s">
        <v>38</v>
      </c>
      <c r="D976">
        <v>2</v>
      </c>
      <c r="E976">
        <f>IF(D976&lt;4,D976,4)</f>
        <v>2</v>
      </c>
      <c r="F976" s="1">
        <v>39466</v>
      </c>
      <c r="G976" s="1">
        <v>39663</v>
      </c>
      <c r="H976" s="3">
        <f>G976-F976</f>
        <v>197</v>
      </c>
      <c r="I976" s="3">
        <f>IF(H976&lt;=60,1,IF(H976&lt;=150,2,3))</f>
        <v>3</v>
      </c>
      <c r="J976">
        <v>35.700000000000003</v>
      </c>
      <c r="K976">
        <v>4.24</v>
      </c>
      <c r="L976">
        <v>3.27</v>
      </c>
      <c r="M976">
        <v>198</v>
      </c>
      <c r="N976">
        <f>LOG(M976/100,2)+3</f>
        <v>3.9855004303048851</v>
      </c>
      <c r="O976">
        <f>INDEX(lehmad!B$2:B$412,MATCH(klypsid!$B976,lehmad!$A$2:$A$412,0))</f>
        <v>38386</v>
      </c>
      <c r="P976">
        <f>INDEX(lehmad!D$2:D$412,MATCH(klypsid!$B976,lehmad!$A$2:$A$412,0))</f>
        <v>107</v>
      </c>
      <c r="Q976">
        <f>INDEX(lehmad!E$2:E$412,MATCH(klypsid!$B976,lehmad!$A$2:$A$412,0))</f>
        <v>0.875</v>
      </c>
      <c r="R976" t="str">
        <f>INDEX(lehmad!F$2:F$412,MATCH(klypsid!$B976,lehmad!$A$2:$A$412,0))</f>
        <v>DYNASTY-ET</v>
      </c>
      <c r="S976">
        <f>INDEX(lehmad!H$2:H$412,MATCH(klypsid!$B976,lehmad!$A$2:$A$412,0))</f>
        <v>124</v>
      </c>
      <c r="T976">
        <f>INDEX(lehmad!K$2:K$412,MATCH(klypsid!$B976,lehmad!$A$2:$A$412,0))</f>
        <v>108</v>
      </c>
      <c r="U976" s="4">
        <f t="shared" si="30"/>
        <v>7</v>
      </c>
      <c r="V976">
        <f t="shared" si="31"/>
        <v>32</v>
      </c>
    </row>
    <row r="977" spans="1:22" x14ac:dyDescent="0.25">
      <c r="A977">
        <v>3320</v>
      </c>
      <c r="B977" t="str">
        <f>"E"&amp;A977</f>
        <v>E3320</v>
      </c>
      <c r="C977" t="s">
        <v>38</v>
      </c>
      <c r="D977">
        <v>2</v>
      </c>
      <c r="E977">
        <f>IF(D977&lt;4,D977,4)</f>
        <v>2</v>
      </c>
      <c r="F977" s="1">
        <v>39466</v>
      </c>
      <c r="G977" s="1">
        <v>39693</v>
      </c>
      <c r="H977" s="3">
        <f>G977-F977</f>
        <v>227</v>
      </c>
      <c r="I977" s="3">
        <f>IF(H977&lt;=60,1,IF(H977&lt;=150,2,3))</f>
        <v>3</v>
      </c>
      <c r="J977">
        <v>34.1</v>
      </c>
      <c r="K977">
        <v>2.76</v>
      </c>
      <c r="L977">
        <v>3.64</v>
      </c>
      <c r="M977">
        <v>813</v>
      </c>
      <c r="N977">
        <f>LOG(M977/100,2)+3</f>
        <v>6.0232553523003034</v>
      </c>
      <c r="O977">
        <f>INDEX(lehmad!B$2:B$412,MATCH(klypsid!$B977,lehmad!$A$2:$A$412,0))</f>
        <v>38386</v>
      </c>
      <c r="P977">
        <f>INDEX(lehmad!D$2:D$412,MATCH(klypsid!$B977,lehmad!$A$2:$A$412,0))</f>
        <v>107</v>
      </c>
      <c r="Q977">
        <f>INDEX(lehmad!E$2:E$412,MATCH(klypsid!$B977,lehmad!$A$2:$A$412,0))</f>
        <v>0.875</v>
      </c>
      <c r="R977" t="str">
        <f>INDEX(lehmad!F$2:F$412,MATCH(klypsid!$B977,lehmad!$A$2:$A$412,0))</f>
        <v>DYNASTY-ET</v>
      </c>
      <c r="S977">
        <f>INDEX(lehmad!H$2:H$412,MATCH(klypsid!$B977,lehmad!$A$2:$A$412,0))</f>
        <v>124</v>
      </c>
      <c r="T977">
        <f>INDEX(lehmad!K$2:K$412,MATCH(klypsid!$B977,lehmad!$A$2:$A$412,0))</f>
        <v>108</v>
      </c>
      <c r="U977" s="4">
        <f t="shared" si="30"/>
        <v>8</v>
      </c>
      <c r="V977">
        <f t="shared" si="31"/>
        <v>30</v>
      </c>
    </row>
    <row r="978" spans="1:22" x14ac:dyDescent="0.25">
      <c r="A978">
        <v>3320</v>
      </c>
      <c r="B978" t="str">
        <f>"E"&amp;A978</f>
        <v>E3320</v>
      </c>
      <c r="C978" t="s">
        <v>38</v>
      </c>
      <c r="D978">
        <v>2</v>
      </c>
      <c r="E978">
        <f>IF(D978&lt;4,D978,4)</f>
        <v>2</v>
      </c>
      <c r="F978" s="1">
        <v>39466</v>
      </c>
      <c r="G978" s="1">
        <v>39722</v>
      </c>
      <c r="H978" s="3">
        <f>G978-F978</f>
        <v>256</v>
      </c>
      <c r="I978" s="3">
        <f>IF(H978&lt;=60,1,IF(H978&lt;=150,2,3))</f>
        <v>3</v>
      </c>
      <c r="J978">
        <v>30.7</v>
      </c>
      <c r="K978">
        <v>3.02</v>
      </c>
      <c r="L978">
        <v>3.54</v>
      </c>
      <c r="M978">
        <v>996</v>
      </c>
      <c r="N978">
        <f>LOG(M978/100,2)+3</f>
        <v>6.3161457422933562</v>
      </c>
      <c r="O978">
        <f>INDEX(lehmad!B$2:B$412,MATCH(klypsid!$B978,lehmad!$A$2:$A$412,0))</f>
        <v>38386</v>
      </c>
      <c r="P978">
        <f>INDEX(lehmad!D$2:D$412,MATCH(klypsid!$B978,lehmad!$A$2:$A$412,0))</f>
        <v>107</v>
      </c>
      <c r="Q978">
        <f>INDEX(lehmad!E$2:E$412,MATCH(klypsid!$B978,lehmad!$A$2:$A$412,0))</f>
        <v>0.875</v>
      </c>
      <c r="R978" t="str">
        <f>INDEX(lehmad!F$2:F$412,MATCH(klypsid!$B978,lehmad!$A$2:$A$412,0))</f>
        <v>DYNASTY-ET</v>
      </c>
      <c r="S978">
        <f>INDEX(lehmad!H$2:H$412,MATCH(klypsid!$B978,lehmad!$A$2:$A$412,0))</f>
        <v>124</v>
      </c>
      <c r="T978">
        <f>INDEX(lehmad!K$2:K$412,MATCH(klypsid!$B978,lehmad!$A$2:$A$412,0))</f>
        <v>108</v>
      </c>
      <c r="U978" s="4">
        <f t="shared" si="30"/>
        <v>9</v>
      </c>
      <c r="V978">
        <f t="shared" si="31"/>
        <v>29</v>
      </c>
    </row>
    <row r="979" spans="1:22" x14ac:dyDescent="0.25">
      <c r="A979">
        <v>3320</v>
      </c>
      <c r="B979" t="str">
        <f>"E"&amp;A979</f>
        <v>E3320</v>
      </c>
      <c r="C979" t="s">
        <v>38</v>
      </c>
      <c r="D979">
        <v>2</v>
      </c>
      <c r="E979">
        <f>IF(D979&lt;4,D979,4)</f>
        <v>2</v>
      </c>
      <c r="F979" s="1">
        <v>39466</v>
      </c>
      <c r="G979" s="1">
        <v>39754</v>
      </c>
      <c r="H979" s="3">
        <f>G979-F979</f>
        <v>288</v>
      </c>
      <c r="I979" s="3">
        <f>IF(H979&lt;=60,1,IF(H979&lt;=150,2,3))</f>
        <v>3</v>
      </c>
      <c r="J979">
        <v>30.4</v>
      </c>
      <c r="K979">
        <v>3.06</v>
      </c>
      <c r="L979">
        <v>3.73</v>
      </c>
      <c r="M979">
        <v>808</v>
      </c>
      <c r="N979">
        <f>LOG(M979/100,2)+3</f>
        <v>6.0143552929770703</v>
      </c>
      <c r="O979">
        <f>INDEX(lehmad!B$2:B$412,MATCH(klypsid!$B979,lehmad!$A$2:$A$412,0))</f>
        <v>38386</v>
      </c>
      <c r="P979">
        <f>INDEX(lehmad!D$2:D$412,MATCH(klypsid!$B979,lehmad!$A$2:$A$412,0))</f>
        <v>107</v>
      </c>
      <c r="Q979">
        <f>INDEX(lehmad!E$2:E$412,MATCH(klypsid!$B979,lehmad!$A$2:$A$412,0))</f>
        <v>0.875</v>
      </c>
      <c r="R979" t="str">
        <f>INDEX(lehmad!F$2:F$412,MATCH(klypsid!$B979,lehmad!$A$2:$A$412,0))</f>
        <v>DYNASTY-ET</v>
      </c>
      <c r="S979">
        <f>INDEX(lehmad!H$2:H$412,MATCH(klypsid!$B979,lehmad!$A$2:$A$412,0))</f>
        <v>124</v>
      </c>
      <c r="T979">
        <f>INDEX(lehmad!K$2:K$412,MATCH(klypsid!$B979,lehmad!$A$2:$A$412,0))</f>
        <v>108</v>
      </c>
      <c r="U979" s="4">
        <f t="shared" si="30"/>
        <v>10</v>
      </c>
      <c r="V979">
        <f t="shared" si="31"/>
        <v>32</v>
      </c>
    </row>
    <row r="980" spans="1:22" x14ac:dyDescent="0.25">
      <c r="A980">
        <v>3320</v>
      </c>
      <c r="B980" t="str">
        <f>"E"&amp;A980</f>
        <v>E3320</v>
      </c>
      <c r="C980" t="s">
        <v>38</v>
      </c>
      <c r="D980">
        <v>2</v>
      </c>
      <c r="E980">
        <f>IF(D980&lt;4,D980,4)</f>
        <v>2</v>
      </c>
      <c r="F980" s="1">
        <v>39466</v>
      </c>
      <c r="G980" s="1">
        <v>39783</v>
      </c>
      <c r="H980" s="3">
        <f>G980-F980</f>
        <v>317</v>
      </c>
      <c r="I980" s="3">
        <f>IF(H980&lt;=60,1,IF(H980&lt;=150,2,3))</f>
        <v>3</v>
      </c>
      <c r="J980">
        <v>23.3</v>
      </c>
      <c r="K980">
        <v>4.0999999999999996</v>
      </c>
      <c r="L980">
        <v>3.75</v>
      </c>
      <c r="M980">
        <v>318</v>
      </c>
      <c r="N980">
        <f>LOG(M980/100,2)+3</f>
        <v>4.6690267655096314</v>
      </c>
      <c r="O980">
        <f>INDEX(lehmad!B$2:B$412,MATCH(klypsid!$B980,lehmad!$A$2:$A$412,0))</f>
        <v>38386</v>
      </c>
      <c r="P980">
        <f>INDEX(lehmad!D$2:D$412,MATCH(klypsid!$B980,lehmad!$A$2:$A$412,0))</f>
        <v>107</v>
      </c>
      <c r="Q980">
        <f>INDEX(lehmad!E$2:E$412,MATCH(klypsid!$B980,lehmad!$A$2:$A$412,0))</f>
        <v>0.875</v>
      </c>
      <c r="R980" t="str">
        <f>INDEX(lehmad!F$2:F$412,MATCH(klypsid!$B980,lehmad!$A$2:$A$412,0))</f>
        <v>DYNASTY-ET</v>
      </c>
      <c r="S980">
        <f>INDEX(lehmad!H$2:H$412,MATCH(klypsid!$B980,lehmad!$A$2:$A$412,0))</f>
        <v>124</v>
      </c>
      <c r="T980">
        <f>INDEX(lehmad!K$2:K$412,MATCH(klypsid!$B980,lehmad!$A$2:$A$412,0))</f>
        <v>108</v>
      </c>
      <c r="U980" s="4">
        <f t="shared" si="30"/>
        <v>11</v>
      </c>
      <c r="V980">
        <f t="shared" si="31"/>
        <v>29</v>
      </c>
    </row>
    <row r="981" spans="1:22" x14ac:dyDescent="0.25">
      <c r="A981">
        <v>3320</v>
      </c>
      <c r="B981" t="str">
        <f>"E"&amp;A981</f>
        <v>E3320</v>
      </c>
      <c r="C981" t="s">
        <v>38</v>
      </c>
      <c r="D981">
        <v>3</v>
      </c>
      <c r="E981">
        <f>IF(D981&lt;4,D981,4)</f>
        <v>3</v>
      </c>
      <c r="F981" s="1">
        <v>39875</v>
      </c>
      <c r="G981" s="1">
        <v>39908</v>
      </c>
      <c r="H981" s="3">
        <f>G981-F981</f>
        <v>33</v>
      </c>
      <c r="I981" s="3">
        <f>IF(H981&lt;=60,1,IF(H981&lt;=150,2,3))</f>
        <v>1</v>
      </c>
      <c r="J981">
        <v>49.2</v>
      </c>
      <c r="K981">
        <v>4.21</v>
      </c>
      <c r="L981">
        <v>2.94</v>
      </c>
      <c r="M981">
        <v>106</v>
      </c>
      <c r="N981">
        <f>LOG(M981/100,2)+3</f>
        <v>3.0840642647884744</v>
      </c>
      <c r="O981">
        <f>INDEX(lehmad!B$2:B$412,MATCH(klypsid!$B981,lehmad!$A$2:$A$412,0))</f>
        <v>38386</v>
      </c>
      <c r="P981">
        <f>INDEX(lehmad!D$2:D$412,MATCH(klypsid!$B981,lehmad!$A$2:$A$412,0))</f>
        <v>107</v>
      </c>
      <c r="Q981">
        <f>INDEX(lehmad!E$2:E$412,MATCH(klypsid!$B981,lehmad!$A$2:$A$412,0))</f>
        <v>0.875</v>
      </c>
      <c r="R981" t="str">
        <f>INDEX(lehmad!F$2:F$412,MATCH(klypsid!$B981,lehmad!$A$2:$A$412,0))</f>
        <v>DYNASTY-ET</v>
      </c>
      <c r="S981">
        <f>INDEX(lehmad!H$2:H$412,MATCH(klypsid!$B981,lehmad!$A$2:$A$412,0))</f>
        <v>124</v>
      </c>
      <c r="T981">
        <f>INDEX(lehmad!K$2:K$412,MATCH(klypsid!$B981,lehmad!$A$2:$A$412,0))</f>
        <v>108</v>
      </c>
      <c r="U981" s="4">
        <f t="shared" si="30"/>
        <v>1</v>
      </c>
      <c r="V981">
        <f t="shared" si="31"/>
        <v>33</v>
      </c>
    </row>
    <row r="982" spans="1:22" x14ac:dyDescent="0.25">
      <c r="A982">
        <v>3320</v>
      </c>
      <c r="B982" t="str">
        <f>"E"&amp;A982</f>
        <v>E3320</v>
      </c>
      <c r="C982" t="s">
        <v>38</v>
      </c>
      <c r="D982">
        <v>3</v>
      </c>
      <c r="E982">
        <f>IF(D982&lt;4,D982,4)</f>
        <v>3</v>
      </c>
      <c r="F982" s="1">
        <v>39875</v>
      </c>
      <c r="G982" s="1">
        <v>39944</v>
      </c>
      <c r="H982" s="3">
        <f>G982-F982</f>
        <v>69</v>
      </c>
      <c r="I982" s="3">
        <f>IF(H982&lt;=60,1,IF(H982&lt;=150,2,3))</f>
        <v>2</v>
      </c>
      <c r="J982">
        <v>56</v>
      </c>
      <c r="K982">
        <v>3.35</v>
      </c>
      <c r="L982">
        <v>2.94</v>
      </c>
      <c r="M982">
        <v>844</v>
      </c>
      <c r="N982">
        <f>LOG(M982/100,2)+3</f>
        <v>6.0772429989324603</v>
      </c>
      <c r="O982">
        <f>INDEX(lehmad!B$2:B$412,MATCH(klypsid!$B982,lehmad!$A$2:$A$412,0))</f>
        <v>38386</v>
      </c>
      <c r="P982">
        <f>INDEX(lehmad!D$2:D$412,MATCH(klypsid!$B982,lehmad!$A$2:$A$412,0))</f>
        <v>107</v>
      </c>
      <c r="Q982">
        <f>INDEX(lehmad!E$2:E$412,MATCH(klypsid!$B982,lehmad!$A$2:$A$412,0))</f>
        <v>0.875</v>
      </c>
      <c r="R982" t="str">
        <f>INDEX(lehmad!F$2:F$412,MATCH(klypsid!$B982,lehmad!$A$2:$A$412,0))</f>
        <v>DYNASTY-ET</v>
      </c>
      <c r="S982">
        <f>INDEX(lehmad!H$2:H$412,MATCH(klypsid!$B982,lehmad!$A$2:$A$412,0))</f>
        <v>124</v>
      </c>
      <c r="T982">
        <f>INDEX(lehmad!K$2:K$412,MATCH(klypsid!$B982,lehmad!$A$2:$A$412,0))</f>
        <v>108</v>
      </c>
      <c r="U982" s="4">
        <f t="shared" si="30"/>
        <v>2</v>
      </c>
      <c r="V982">
        <f t="shared" si="31"/>
        <v>36</v>
      </c>
    </row>
    <row r="983" spans="1:22" x14ac:dyDescent="0.25">
      <c r="A983">
        <v>3320</v>
      </c>
      <c r="B983" t="str">
        <f>"E"&amp;A983</f>
        <v>E3320</v>
      </c>
      <c r="C983" t="s">
        <v>38</v>
      </c>
      <c r="D983">
        <v>3</v>
      </c>
      <c r="E983">
        <f>IF(D983&lt;4,D983,4)</f>
        <v>3</v>
      </c>
      <c r="F983" s="1">
        <v>39875</v>
      </c>
      <c r="G983" s="1">
        <v>39972</v>
      </c>
      <c r="H983" s="3">
        <f>G983-F983</f>
        <v>97</v>
      </c>
      <c r="I983" s="3">
        <f>IF(H983&lt;=60,1,IF(H983&lt;=150,2,3))</f>
        <v>2</v>
      </c>
      <c r="J983">
        <v>61</v>
      </c>
      <c r="K983">
        <v>4.59</v>
      </c>
      <c r="L983">
        <v>2.92</v>
      </c>
      <c r="M983">
        <v>1027</v>
      </c>
      <c r="N983">
        <f>LOG(M983/100,2)+3</f>
        <v>6.3603642765434705</v>
      </c>
      <c r="O983">
        <f>INDEX(lehmad!B$2:B$412,MATCH(klypsid!$B983,lehmad!$A$2:$A$412,0))</f>
        <v>38386</v>
      </c>
      <c r="P983">
        <f>INDEX(lehmad!D$2:D$412,MATCH(klypsid!$B983,lehmad!$A$2:$A$412,0))</f>
        <v>107</v>
      </c>
      <c r="Q983">
        <f>INDEX(lehmad!E$2:E$412,MATCH(klypsid!$B983,lehmad!$A$2:$A$412,0))</f>
        <v>0.875</v>
      </c>
      <c r="R983" t="str">
        <f>INDEX(lehmad!F$2:F$412,MATCH(klypsid!$B983,lehmad!$A$2:$A$412,0))</f>
        <v>DYNASTY-ET</v>
      </c>
      <c r="S983">
        <f>INDEX(lehmad!H$2:H$412,MATCH(klypsid!$B983,lehmad!$A$2:$A$412,0))</f>
        <v>124</v>
      </c>
      <c r="T983">
        <f>INDEX(lehmad!K$2:K$412,MATCH(klypsid!$B983,lehmad!$A$2:$A$412,0))</f>
        <v>108</v>
      </c>
      <c r="U983" s="4">
        <f t="shared" si="30"/>
        <v>3</v>
      </c>
      <c r="V983">
        <f t="shared" si="31"/>
        <v>28</v>
      </c>
    </row>
    <row r="984" spans="1:22" x14ac:dyDescent="0.25">
      <c r="A984">
        <v>3320</v>
      </c>
      <c r="B984" t="str">
        <f>"E"&amp;A984</f>
        <v>E3320</v>
      </c>
      <c r="C984" t="s">
        <v>38</v>
      </c>
      <c r="D984">
        <v>3</v>
      </c>
      <c r="E984">
        <f>IF(D984&lt;4,D984,4)</f>
        <v>3</v>
      </c>
      <c r="F984" s="1">
        <v>39875</v>
      </c>
      <c r="G984" s="1">
        <v>40007</v>
      </c>
      <c r="H984" s="3">
        <f>G984-F984</f>
        <v>132</v>
      </c>
      <c r="I984" s="3">
        <f>IF(H984&lt;=60,1,IF(H984&lt;=150,2,3))</f>
        <v>2</v>
      </c>
      <c r="J984">
        <v>45.1</v>
      </c>
      <c r="K984">
        <v>2.76</v>
      </c>
      <c r="L984">
        <v>3.2</v>
      </c>
      <c r="M984">
        <v>2972</v>
      </c>
      <c r="N984">
        <f>LOG(M984/100,2)+3</f>
        <v>7.893362210763871</v>
      </c>
      <c r="O984">
        <f>INDEX(lehmad!B$2:B$412,MATCH(klypsid!$B984,lehmad!$A$2:$A$412,0))</f>
        <v>38386</v>
      </c>
      <c r="P984">
        <f>INDEX(lehmad!D$2:D$412,MATCH(klypsid!$B984,lehmad!$A$2:$A$412,0))</f>
        <v>107</v>
      </c>
      <c r="Q984">
        <f>INDEX(lehmad!E$2:E$412,MATCH(klypsid!$B984,lehmad!$A$2:$A$412,0))</f>
        <v>0.875</v>
      </c>
      <c r="R984" t="str">
        <f>INDEX(lehmad!F$2:F$412,MATCH(klypsid!$B984,lehmad!$A$2:$A$412,0))</f>
        <v>DYNASTY-ET</v>
      </c>
      <c r="S984">
        <f>INDEX(lehmad!H$2:H$412,MATCH(klypsid!$B984,lehmad!$A$2:$A$412,0))</f>
        <v>124</v>
      </c>
      <c r="T984">
        <f>INDEX(lehmad!K$2:K$412,MATCH(klypsid!$B984,lehmad!$A$2:$A$412,0))</f>
        <v>108</v>
      </c>
      <c r="U984" s="4">
        <f t="shared" si="30"/>
        <v>4</v>
      </c>
      <c r="V984">
        <f t="shared" si="31"/>
        <v>35</v>
      </c>
    </row>
    <row r="985" spans="1:22" x14ac:dyDescent="0.25">
      <c r="A985">
        <v>3320</v>
      </c>
      <c r="B985" t="str">
        <f>"E"&amp;A985</f>
        <v>E3320</v>
      </c>
      <c r="C985" t="s">
        <v>38</v>
      </c>
      <c r="D985">
        <v>3</v>
      </c>
      <c r="E985">
        <f>IF(D985&lt;4,D985,4)</f>
        <v>3</v>
      </c>
      <c r="F985" s="1">
        <v>39875</v>
      </c>
      <c r="G985" s="1">
        <v>40037</v>
      </c>
      <c r="H985" s="3">
        <f>G985-F985</f>
        <v>162</v>
      </c>
      <c r="I985" s="3">
        <f>IF(H985&lt;=60,1,IF(H985&lt;=150,2,3))</f>
        <v>3</v>
      </c>
      <c r="J985">
        <v>42.4</v>
      </c>
      <c r="K985">
        <v>4.0199999999999996</v>
      </c>
      <c r="L985">
        <v>3.17</v>
      </c>
      <c r="M985">
        <v>64</v>
      </c>
      <c r="N985">
        <f>LOG(M985/100,2)+3</f>
        <v>2.3561438102252752</v>
      </c>
      <c r="O985">
        <f>INDEX(lehmad!B$2:B$412,MATCH(klypsid!$B985,lehmad!$A$2:$A$412,0))</f>
        <v>38386</v>
      </c>
      <c r="P985">
        <f>INDEX(lehmad!D$2:D$412,MATCH(klypsid!$B985,lehmad!$A$2:$A$412,0))</f>
        <v>107</v>
      </c>
      <c r="Q985">
        <f>INDEX(lehmad!E$2:E$412,MATCH(klypsid!$B985,lehmad!$A$2:$A$412,0))</f>
        <v>0.875</v>
      </c>
      <c r="R985" t="str">
        <f>INDEX(lehmad!F$2:F$412,MATCH(klypsid!$B985,lehmad!$A$2:$A$412,0))</f>
        <v>DYNASTY-ET</v>
      </c>
      <c r="S985">
        <f>INDEX(lehmad!H$2:H$412,MATCH(klypsid!$B985,lehmad!$A$2:$A$412,0))</f>
        <v>124</v>
      </c>
      <c r="T985">
        <f>INDEX(lehmad!K$2:K$412,MATCH(klypsid!$B985,lehmad!$A$2:$A$412,0))</f>
        <v>108</v>
      </c>
      <c r="U985" s="4">
        <f t="shared" si="30"/>
        <v>5</v>
      </c>
      <c r="V985">
        <f t="shared" si="31"/>
        <v>30</v>
      </c>
    </row>
    <row r="986" spans="1:22" x14ac:dyDescent="0.25">
      <c r="A986">
        <v>3320</v>
      </c>
      <c r="B986" t="str">
        <f>"E"&amp;A986</f>
        <v>E3320</v>
      </c>
      <c r="C986" t="s">
        <v>38</v>
      </c>
      <c r="D986">
        <v>3</v>
      </c>
      <c r="E986">
        <f>IF(D986&lt;4,D986,4)</f>
        <v>3</v>
      </c>
      <c r="F986" s="1">
        <v>39875</v>
      </c>
      <c r="G986" s="1">
        <v>40066</v>
      </c>
      <c r="H986" s="3">
        <f>G986-F986</f>
        <v>191</v>
      </c>
      <c r="I986" s="3">
        <f>IF(H986&lt;=60,1,IF(H986&lt;=150,2,3))</f>
        <v>3</v>
      </c>
      <c r="J986">
        <v>41</v>
      </c>
      <c r="K986">
        <v>3.28</v>
      </c>
      <c r="L986">
        <v>3.18</v>
      </c>
      <c r="M986">
        <v>48</v>
      </c>
      <c r="N986">
        <f>LOG(M986/100,2)+3</f>
        <v>1.9411063109464315</v>
      </c>
      <c r="O986">
        <f>INDEX(lehmad!B$2:B$412,MATCH(klypsid!$B986,lehmad!$A$2:$A$412,0))</f>
        <v>38386</v>
      </c>
      <c r="P986">
        <f>INDEX(lehmad!D$2:D$412,MATCH(klypsid!$B986,lehmad!$A$2:$A$412,0))</f>
        <v>107</v>
      </c>
      <c r="Q986">
        <f>INDEX(lehmad!E$2:E$412,MATCH(klypsid!$B986,lehmad!$A$2:$A$412,0))</f>
        <v>0.875</v>
      </c>
      <c r="R986" t="str">
        <f>INDEX(lehmad!F$2:F$412,MATCH(klypsid!$B986,lehmad!$A$2:$A$412,0))</f>
        <v>DYNASTY-ET</v>
      </c>
      <c r="S986">
        <f>INDEX(lehmad!H$2:H$412,MATCH(klypsid!$B986,lehmad!$A$2:$A$412,0))</f>
        <v>124</v>
      </c>
      <c r="T986">
        <f>INDEX(lehmad!K$2:K$412,MATCH(klypsid!$B986,lehmad!$A$2:$A$412,0))</f>
        <v>108</v>
      </c>
      <c r="U986" s="4">
        <f t="shared" si="30"/>
        <v>6</v>
      </c>
      <c r="V986">
        <f t="shared" si="31"/>
        <v>29</v>
      </c>
    </row>
    <row r="987" spans="1:22" x14ac:dyDescent="0.25">
      <c r="A987">
        <v>3320</v>
      </c>
      <c r="B987" t="str">
        <f>"E"&amp;A987</f>
        <v>E3320</v>
      </c>
      <c r="C987" t="s">
        <v>38</v>
      </c>
      <c r="D987">
        <v>3</v>
      </c>
      <c r="E987">
        <f>IF(D987&lt;4,D987,4)</f>
        <v>3</v>
      </c>
      <c r="F987" s="1">
        <v>39875</v>
      </c>
      <c r="G987" s="1">
        <v>40094</v>
      </c>
      <c r="H987" s="3">
        <f>G987-F987</f>
        <v>219</v>
      </c>
      <c r="I987" s="3">
        <f>IF(H987&lt;=60,1,IF(H987&lt;=150,2,3))</f>
        <v>3</v>
      </c>
      <c r="J987">
        <v>37.700000000000003</v>
      </c>
      <c r="K987">
        <v>2.92</v>
      </c>
      <c r="L987">
        <v>3.53</v>
      </c>
      <c r="M987">
        <v>90</v>
      </c>
      <c r="N987">
        <f>LOG(M987/100,2)+3</f>
        <v>2.84799690655495</v>
      </c>
      <c r="O987">
        <f>INDEX(lehmad!B$2:B$412,MATCH(klypsid!$B987,lehmad!$A$2:$A$412,0))</f>
        <v>38386</v>
      </c>
      <c r="P987">
        <f>INDEX(lehmad!D$2:D$412,MATCH(klypsid!$B987,lehmad!$A$2:$A$412,0))</f>
        <v>107</v>
      </c>
      <c r="Q987">
        <f>INDEX(lehmad!E$2:E$412,MATCH(klypsid!$B987,lehmad!$A$2:$A$412,0))</f>
        <v>0.875</v>
      </c>
      <c r="R987" t="str">
        <f>INDEX(lehmad!F$2:F$412,MATCH(klypsid!$B987,lehmad!$A$2:$A$412,0))</f>
        <v>DYNASTY-ET</v>
      </c>
      <c r="S987">
        <f>INDEX(lehmad!H$2:H$412,MATCH(klypsid!$B987,lehmad!$A$2:$A$412,0))</f>
        <v>124</v>
      </c>
      <c r="T987">
        <f>INDEX(lehmad!K$2:K$412,MATCH(klypsid!$B987,lehmad!$A$2:$A$412,0))</f>
        <v>108</v>
      </c>
      <c r="U987" s="4">
        <f t="shared" si="30"/>
        <v>7</v>
      </c>
      <c r="V987">
        <f t="shared" si="31"/>
        <v>28</v>
      </c>
    </row>
    <row r="988" spans="1:22" x14ac:dyDescent="0.25">
      <c r="A988">
        <v>3320</v>
      </c>
      <c r="B988" t="str">
        <f>"E"&amp;A988</f>
        <v>E3320</v>
      </c>
      <c r="C988" t="s">
        <v>38</v>
      </c>
      <c r="D988">
        <v>3</v>
      </c>
      <c r="E988">
        <f>IF(D988&lt;4,D988,4)</f>
        <v>3</v>
      </c>
      <c r="F988" s="1">
        <v>39875</v>
      </c>
      <c r="G988" s="1">
        <v>40125</v>
      </c>
      <c r="H988" s="3">
        <f>G988-F988</f>
        <v>250</v>
      </c>
      <c r="I988" s="3">
        <f>IF(H988&lt;=60,1,IF(H988&lt;=150,2,3))</f>
        <v>3</v>
      </c>
      <c r="J988">
        <v>30.1</v>
      </c>
      <c r="K988">
        <v>4.66</v>
      </c>
      <c r="L988">
        <v>3.55</v>
      </c>
      <c r="M988">
        <v>122</v>
      </c>
      <c r="N988">
        <f>LOG(M988/100,2)+3</f>
        <v>3.2868811477881614</v>
      </c>
      <c r="O988">
        <f>INDEX(lehmad!B$2:B$412,MATCH(klypsid!$B988,lehmad!$A$2:$A$412,0))</f>
        <v>38386</v>
      </c>
      <c r="P988">
        <f>INDEX(lehmad!D$2:D$412,MATCH(klypsid!$B988,lehmad!$A$2:$A$412,0))</f>
        <v>107</v>
      </c>
      <c r="Q988">
        <f>INDEX(lehmad!E$2:E$412,MATCH(klypsid!$B988,lehmad!$A$2:$A$412,0))</f>
        <v>0.875</v>
      </c>
      <c r="R988" t="str">
        <f>INDEX(lehmad!F$2:F$412,MATCH(klypsid!$B988,lehmad!$A$2:$A$412,0))</f>
        <v>DYNASTY-ET</v>
      </c>
      <c r="S988">
        <f>INDEX(lehmad!H$2:H$412,MATCH(klypsid!$B988,lehmad!$A$2:$A$412,0))</f>
        <v>124</v>
      </c>
      <c r="T988">
        <f>INDEX(lehmad!K$2:K$412,MATCH(klypsid!$B988,lehmad!$A$2:$A$412,0))</f>
        <v>108</v>
      </c>
      <c r="U988" s="4">
        <f t="shared" si="30"/>
        <v>8</v>
      </c>
      <c r="V988">
        <f t="shared" si="31"/>
        <v>31</v>
      </c>
    </row>
    <row r="989" spans="1:22" x14ac:dyDescent="0.25">
      <c r="A989">
        <v>3320</v>
      </c>
      <c r="B989" t="str">
        <f>"E"&amp;A989</f>
        <v>E3320</v>
      </c>
      <c r="C989" t="s">
        <v>38</v>
      </c>
      <c r="D989">
        <v>3</v>
      </c>
      <c r="E989">
        <f>IF(D989&lt;4,D989,4)</f>
        <v>3</v>
      </c>
      <c r="F989" s="1">
        <v>39875</v>
      </c>
      <c r="G989" s="1">
        <v>40153</v>
      </c>
      <c r="H989" s="3">
        <f>G989-F989</f>
        <v>278</v>
      </c>
      <c r="I989" s="3">
        <f>IF(H989&lt;=60,1,IF(H989&lt;=150,2,3))</f>
        <v>3</v>
      </c>
      <c r="J989">
        <v>34.5</v>
      </c>
      <c r="K989">
        <v>3.55</v>
      </c>
      <c r="L989">
        <v>3.49</v>
      </c>
      <c r="M989">
        <v>80</v>
      </c>
      <c r="N989">
        <f>LOG(M989/100,2)+3</f>
        <v>2.6780719051126378</v>
      </c>
      <c r="O989">
        <f>INDEX(lehmad!B$2:B$412,MATCH(klypsid!$B989,lehmad!$A$2:$A$412,0))</f>
        <v>38386</v>
      </c>
      <c r="P989">
        <f>INDEX(lehmad!D$2:D$412,MATCH(klypsid!$B989,lehmad!$A$2:$A$412,0))</f>
        <v>107</v>
      </c>
      <c r="Q989">
        <f>INDEX(lehmad!E$2:E$412,MATCH(klypsid!$B989,lehmad!$A$2:$A$412,0))</f>
        <v>0.875</v>
      </c>
      <c r="R989" t="str">
        <f>INDEX(lehmad!F$2:F$412,MATCH(klypsid!$B989,lehmad!$A$2:$A$412,0))</f>
        <v>DYNASTY-ET</v>
      </c>
      <c r="S989">
        <f>INDEX(lehmad!H$2:H$412,MATCH(klypsid!$B989,lehmad!$A$2:$A$412,0))</f>
        <v>124</v>
      </c>
      <c r="T989">
        <f>INDEX(lehmad!K$2:K$412,MATCH(klypsid!$B989,lehmad!$A$2:$A$412,0))</f>
        <v>108</v>
      </c>
      <c r="U989" s="4">
        <f t="shared" si="30"/>
        <v>9</v>
      </c>
      <c r="V989">
        <f t="shared" si="31"/>
        <v>28</v>
      </c>
    </row>
    <row r="990" spans="1:22" x14ac:dyDescent="0.25">
      <c r="A990">
        <v>3320</v>
      </c>
      <c r="B990" t="str">
        <f>"E"&amp;A990</f>
        <v>E3320</v>
      </c>
      <c r="C990" t="s">
        <v>38</v>
      </c>
      <c r="D990">
        <v>3</v>
      </c>
      <c r="E990">
        <f>IF(D990&lt;4,D990,4)</f>
        <v>3</v>
      </c>
      <c r="F990" s="1">
        <v>39875</v>
      </c>
      <c r="G990" s="1">
        <v>40186</v>
      </c>
      <c r="H990" s="3">
        <f>G990-F990</f>
        <v>311</v>
      </c>
      <c r="I990" s="3">
        <f>IF(H990&lt;=60,1,IF(H990&lt;=150,2,3))</f>
        <v>3</v>
      </c>
      <c r="J990">
        <v>32.5</v>
      </c>
      <c r="K990">
        <v>4.47</v>
      </c>
      <c r="L990">
        <v>3.52</v>
      </c>
      <c r="M990">
        <v>60</v>
      </c>
      <c r="N990">
        <f>LOG(M990/100,2)+3</f>
        <v>2.2630344058337939</v>
      </c>
      <c r="O990">
        <f>INDEX(lehmad!B$2:B$412,MATCH(klypsid!$B990,lehmad!$A$2:$A$412,0))</f>
        <v>38386</v>
      </c>
      <c r="P990">
        <f>INDEX(lehmad!D$2:D$412,MATCH(klypsid!$B990,lehmad!$A$2:$A$412,0))</f>
        <v>107</v>
      </c>
      <c r="Q990">
        <f>INDEX(lehmad!E$2:E$412,MATCH(klypsid!$B990,lehmad!$A$2:$A$412,0))</f>
        <v>0.875</v>
      </c>
      <c r="R990" t="str">
        <f>INDEX(lehmad!F$2:F$412,MATCH(klypsid!$B990,lehmad!$A$2:$A$412,0))</f>
        <v>DYNASTY-ET</v>
      </c>
      <c r="S990">
        <f>INDEX(lehmad!H$2:H$412,MATCH(klypsid!$B990,lehmad!$A$2:$A$412,0))</f>
        <v>124</v>
      </c>
      <c r="T990">
        <f>INDEX(lehmad!K$2:K$412,MATCH(klypsid!$B990,lehmad!$A$2:$A$412,0))</f>
        <v>108</v>
      </c>
      <c r="U990" s="4">
        <f t="shared" si="30"/>
        <v>10</v>
      </c>
      <c r="V990">
        <f t="shared" si="31"/>
        <v>33</v>
      </c>
    </row>
    <row r="991" spans="1:22" x14ac:dyDescent="0.25">
      <c r="A991">
        <v>3320</v>
      </c>
      <c r="B991" t="str">
        <f>"E"&amp;A991</f>
        <v>E3320</v>
      </c>
      <c r="C991" t="s">
        <v>38</v>
      </c>
      <c r="D991">
        <v>3</v>
      </c>
      <c r="E991">
        <f>IF(D991&lt;4,D991,4)</f>
        <v>3</v>
      </c>
      <c r="F991" s="1">
        <v>39875</v>
      </c>
      <c r="G991" s="1">
        <v>40214</v>
      </c>
      <c r="H991" s="3">
        <f>G991-F991</f>
        <v>339</v>
      </c>
      <c r="I991" s="3">
        <f>IF(H991&lt;=60,1,IF(H991&lt;=150,2,3))</f>
        <v>3</v>
      </c>
      <c r="J991">
        <v>26.9</v>
      </c>
      <c r="K991">
        <v>5.67</v>
      </c>
      <c r="L991">
        <v>3.72</v>
      </c>
      <c r="M991">
        <v>160</v>
      </c>
      <c r="N991">
        <f>LOG(M991/100,2)+3</f>
        <v>3.6780719051126378</v>
      </c>
      <c r="O991">
        <f>INDEX(lehmad!B$2:B$412,MATCH(klypsid!$B991,lehmad!$A$2:$A$412,0))</f>
        <v>38386</v>
      </c>
      <c r="P991">
        <f>INDEX(lehmad!D$2:D$412,MATCH(klypsid!$B991,lehmad!$A$2:$A$412,0))</f>
        <v>107</v>
      </c>
      <c r="Q991">
        <f>INDEX(lehmad!E$2:E$412,MATCH(klypsid!$B991,lehmad!$A$2:$A$412,0))</f>
        <v>0.875</v>
      </c>
      <c r="R991" t="str">
        <f>INDEX(lehmad!F$2:F$412,MATCH(klypsid!$B991,lehmad!$A$2:$A$412,0))</f>
        <v>DYNASTY-ET</v>
      </c>
      <c r="S991">
        <f>INDEX(lehmad!H$2:H$412,MATCH(klypsid!$B991,lehmad!$A$2:$A$412,0))</f>
        <v>124</v>
      </c>
      <c r="T991">
        <f>INDEX(lehmad!K$2:K$412,MATCH(klypsid!$B991,lehmad!$A$2:$A$412,0))</f>
        <v>108</v>
      </c>
      <c r="U991" s="4">
        <f t="shared" si="30"/>
        <v>11</v>
      </c>
      <c r="V991">
        <f t="shared" si="31"/>
        <v>28</v>
      </c>
    </row>
    <row r="992" spans="1:22" x14ac:dyDescent="0.25">
      <c r="A992">
        <v>3320</v>
      </c>
      <c r="B992" t="str">
        <f>"E"&amp;A992</f>
        <v>E3320</v>
      </c>
      <c r="C992" t="s">
        <v>38</v>
      </c>
      <c r="D992">
        <v>3</v>
      </c>
      <c r="E992">
        <f>IF(D992&lt;4,D992,4)</f>
        <v>3</v>
      </c>
      <c r="F992" s="1">
        <v>39875</v>
      </c>
      <c r="G992" s="1">
        <v>40242</v>
      </c>
      <c r="H992" s="3">
        <f>G992-F992</f>
        <v>367</v>
      </c>
      <c r="I992" s="3">
        <f>IF(H992&lt;=60,1,IF(H992&lt;=150,2,3))</f>
        <v>3</v>
      </c>
      <c r="J992">
        <v>24</v>
      </c>
      <c r="K992">
        <v>5.66</v>
      </c>
      <c r="L992">
        <v>3.8</v>
      </c>
      <c r="M992">
        <v>256</v>
      </c>
      <c r="N992">
        <f>LOG(M992/100,2)+3</f>
        <v>4.3561438102252756</v>
      </c>
      <c r="O992">
        <f>INDEX(lehmad!B$2:B$412,MATCH(klypsid!$B992,lehmad!$A$2:$A$412,0))</f>
        <v>38386</v>
      </c>
      <c r="P992">
        <f>INDEX(lehmad!D$2:D$412,MATCH(klypsid!$B992,lehmad!$A$2:$A$412,0))</f>
        <v>107</v>
      </c>
      <c r="Q992">
        <f>INDEX(lehmad!E$2:E$412,MATCH(klypsid!$B992,lehmad!$A$2:$A$412,0))</f>
        <v>0.875</v>
      </c>
      <c r="R992" t="str">
        <f>INDEX(lehmad!F$2:F$412,MATCH(klypsid!$B992,lehmad!$A$2:$A$412,0))</f>
        <v>DYNASTY-ET</v>
      </c>
      <c r="S992">
        <f>INDEX(lehmad!H$2:H$412,MATCH(klypsid!$B992,lehmad!$A$2:$A$412,0))</f>
        <v>124</v>
      </c>
      <c r="T992">
        <f>INDEX(lehmad!K$2:K$412,MATCH(klypsid!$B992,lehmad!$A$2:$A$412,0))</f>
        <v>108</v>
      </c>
      <c r="U992" s="4">
        <f t="shared" si="30"/>
        <v>12</v>
      </c>
      <c r="V992">
        <f t="shared" si="31"/>
        <v>28</v>
      </c>
    </row>
    <row r="993" spans="1:22" x14ac:dyDescent="0.25">
      <c r="A993">
        <v>3320</v>
      </c>
      <c r="B993" t="str">
        <f>"E"&amp;A993</f>
        <v>E3320</v>
      </c>
      <c r="C993" t="s">
        <v>38</v>
      </c>
      <c r="D993">
        <v>3</v>
      </c>
      <c r="E993">
        <f>IF(D993&lt;4,D993,4)</f>
        <v>3</v>
      </c>
      <c r="F993" s="1">
        <v>39875</v>
      </c>
      <c r="G993" s="1">
        <v>40276</v>
      </c>
      <c r="H993" s="3">
        <f>G993-F993</f>
        <v>401</v>
      </c>
      <c r="I993" s="3">
        <f>IF(H993&lt;=60,1,IF(H993&lt;=150,2,3))</f>
        <v>3</v>
      </c>
      <c r="J993">
        <v>21</v>
      </c>
      <c r="K993">
        <v>5.0599999999999996</v>
      </c>
      <c r="L993">
        <v>4.04</v>
      </c>
      <c r="M993">
        <v>614</v>
      </c>
      <c r="N993">
        <f>LOG(M993/100,2)+3</f>
        <v>5.6182386555954551</v>
      </c>
      <c r="O993">
        <f>INDEX(lehmad!B$2:B$412,MATCH(klypsid!$B993,lehmad!$A$2:$A$412,0))</f>
        <v>38386</v>
      </c>
      <c r="P993">
        <f>INDEX(lehmad!D$2:D$412,MATCH(klypsid!$B993,lehmad!$A$2:$A$412,0))</f>
        <v>107</v>
      </c>
      <c r="Q993">
        <f>INDEX(lehmad!E$2:E$412,MATCH(klypsid!$B993,lehmad!$A$2:$A$412,0))</f>
        <v>0.875</v>
      </c>
      <c r="R993" t="str">
        <f>INDEX(lehmad!F$2:F$412,MATCH(klypsid!$B993,lehmad!$A$2:$A$412,0))</f>
        <v>DYNASTY-ET</v>
      </c>
      <c r="S993">
        <f>INDEX(lehmad!H$2:H$412,MATCH(klypsid!$B993,lehmad!$A$2:$A$412,0))</f>
        <v>124</v>
      </c>
      <c r="T993">
        <f>INDEX(lehmad!K$2:K$412,MATCH(klypsid!$B993,lehmad!$A$2:$A$412,0))</f>
        <v>108</v>
      </c>
      <c r="U993" s="4">
        <f t="shared" si="30"/>
        <v>13</v>
      </c>
      <c r="V993">
        <f t="shared" si="31"/>
        <v>34</v>
      </c>
    </row>
    <row r="994" spans="1:22" x14ac:dyDescent="0.25">
      <c r="A994">
        <v>3320</v>
      </c>
      <c r="B994" t="str">
        <f>"E"&amp;A994</f>
        <v>E3320</v>
      </c>
      <c r="C994" t="s">
        <v>38</v>
      </c>
      <c r="D994">
        <v>3</v>
      </c>
      <c r="E994">
        <f>IF(D994&lt;4,D994,4)</f>
        <v>3</v>
      </c>
      <c r="F994" s="1">
        <v>39875</v>
      </c>
      <c r="G994" s="1">
        <v>40304</v>
      </c>
      <c r="H994" s="3">
        <f>G994-F994</f>
        <v>429</v>
      </c>
      <c r="I994" s="3">
        <f>IF(H994&lt;=60,1,IF(H994&lt;=150,2,3))</f>
        <v>3</v>
      </c>
      <c r="J994">
        <v>17.2</v>
      </c>
      <c r="K994">
        <v>5.8</v>
      </c>
      <c r="L994">
        <v>3.7</v>
      </c>
      <c r="M994">
        <v>304</v>
      </c>
      <c r="N994">
        <f>LOG(M994/100,2)+3</f>
        <v>4.6040713236688608</v>
      </c>
      <c r="O994">
        <f>INDEX(lehmad!B$2:B$412,MATCH(klypsid!$B994,lehmad!$A$2:$A$412,0))</f>
        <v>38386</v>
      </c>
      <c r="P994">
        <f>INDEX(lehmad!D$2:D$412,MATCH(klypsid!$B994,lehmad!$A$2:$A$412,0))</f>
        <v>107</v>
      </c>
      <c r="Q994">
        <f>INDEX(lehmad!E$2:E$412,MATCH(klypsid!$B994,lehmad!$A$2:$A$412,0))</f>
        <v>0.875</v>
      </c>
      <c r="R994" t="str">
        <f>INDEX(lehmad!F$2:F$412,MATCH(klypsid!$B994,lehmad!$A$2:$A$412,0))</f>
        <v>DYNASTY-ET</v>
      </c>
      <c r="S994">
        <f>INDEX(lehmad!H$2:H$412,MATCH(klypsid!$B994,lehmad!$A$2:$A$412,0))</f>
        <v>124</v>
      </c>
      <c r="T994">
        <f>INDEX(lehmad!K$2:K$412,MATCH(klypsid!$B994,lehmad!$A$2:$A$412,0))</f>
        <v>108</v>
      </c>
      <c r="U994" s="4">
        <f t="shared" si="30"/>
        <v>14</v>
      </c>
      <c r="V994">
        <f t="shared" si="31"/>
        <v>28</v>
      </c>
    </row>
    <row r="995" spans="1:22" x14ac:dyDescent="0.25">
      <c r="A995">
        <v>3320</v>
      </c>
      <c r="B995" t="str">
        <f>"E"&amp;A995</f>
        <v>E3320</v>
      </c>
      <c r="C995" t="s">
        <v>38</v>
      </c>
      <c r="D995">
        <v>3</v>
      </c>
      <c r="E995">
        <f>IF(D995&lt;4,D995,4)</f>
        <v>3</v>
      </c>
      <c r="F995" s="1">
        <v>39875</v>
      </c>
      <c r="G995" s="1">
        <v>40336</v>
      </c>
      <c r="H995" s="3">
        <f>G995-F995</f>
        <v>461</v>
      </c>
      <c r="I995" s="3">
        <f>IF(H995&lt;=60,1,IF(H995&lt;=150,2,3))</f>
        <v>3</v>
      </c>
      <c r="J995">
        <v>13.5</v>
      </c>
      <c r="K995">
        <v>5.1100000000000003</v>
      </c>
      <c r="L995">
        <v>3.68</v>
      </c>
      <c r="M995">
        <v>384</v>
      </c>
      <c r="N995">
        <f>LOG(M995/100,2)+3</f>
        <v>4.9411063109464317</v>
      </c>
      <c r="O995">
        <f>INDEX(lehmad!B$2:B$412,MATCH(klypsid!$B995,lehmad!$A$2:$A$412,0))</f>
        <v>38386</v>
      </c>
      <c r="P995">
        <f>INDEX(lehmad!D$2:D$412,MATCH(klypsid!$B995,lehmad!$A$2:$A$412,0))</f>
        <v>107</v>
      </c>
      <c r="Q995">
        <f>INDEX(lehmad!E$2:E$412,MATCH(klypsid!$B995,lehmad!$A$2:$A$412,0))</f>
        <v>0.875</v>
      </c>
      <c r="R995" t="str">
        <f>INDEX(lehmad!F$2:F$412,MATCH(klypsid!$B995,lehmad!$A$2:$A$412,0))</f>
        <v>DYNASTY-ET</v>
      </c>
      <c r="S995">
        <f>INDEX(lehmad!H$2:H$412,MATCH(klypsid!$B995,lehmad!$A$2:$A$412,0))</f>
        <v>124</v>
      </c>
      <c r="T995">
        <f>INDEX(lehmad!K$2:K$412,MATCH(klypsid!$B995,lehmad!$A$2:$A$412,0))</f>
        <v>108</v>
      </c>
      <c r="U995" s="4">
        <f t="shared" si="30"/>
        <v>15</v>
      </c>
      <c r="V995">
        <f t="shared" si="31"/>
        <v>32</v>
      </c>
    </row>
    <row r="996" spans="1:22" x14ac:dyDescent="0.25">
      <c r="A996">
        <v>3324</v>
      </c>
      <c r="B996" t="str">
        <f>"E"&amp;A996</f>
        <v>E3324</v>
      </c>
      <c r="C996" t="s">
        <v>39</v>
      </c>
      <c r="D996">
        <v>1</v>
      </c>
      <c r="E996">
        <f>IF(D996&lt;4,D996,4)</f>
        <v>1</v>
      </c>
      <c r="F996" s="1">
        <v>39147</v>
      </c>
      <c r="G996" s="1">
        <v>39173</v>
      </c>
      <c r="H996" s="3">
        <f>G996-F996</f>
        <v>26</v>
      </c>
      <c r="I996" s="3">
        <f>IF(H996&lt;=60,1,IF(H996&lt;=150,2,3))</f>
        <v>1</v>
      </c>
      <c r="J996">
        <v>41.9</v>
      </c>
      <c r="K996">
        <v>3.95</v>
      </c>
      <c r="L996">
        <v>3.07</v>
      </c>
      <c r="M996">
        <v>34</v>
      </c>
      <c r="N996">
        <f>LOG(M996/100,2)+3</f>
        <v>1.443606651475615</v>
      </c>
      <c r="O996">
        <f>INDEX(lehmad!B$2:B$412,MATCH(klypsid!$B996,lehmad!$A$2:$A$412,0))</f>
        <v>38387</v>
      </c>
      <c r="P996">
        <f>INDEX(lehmad!D$2:D$412,MATCH(klypsid!$B996,lehmad!$A$2:$A$412,0))</f>
        <v>113</v>
      </c>
      <c r="Q996">
        <f>INDEX(lehmad!E$2:E$412,MATCH(klypsid!$B996,lehmad!$A$2:$A$412,0))</f>
        <v>1</v>
      </c>
      <c r="R996" t="str">
        <f>INDEX(lehmad!F$2:F$412,MATCH(klypsid!$B996,lehmad!$A$2:$A$412,0))</f>
        <v>DYNASTY-ET</v>
      </c>
      <c r="S996">
        <f>INDEX(lehmad!H$2:H$412,MATCH(klypsid!$B996,lehmad!$A$2:$A$412,0))</f>
        <v>124</v>
      </c>
      <c r="T996">
        <f>INDEX(lehmad!K$2:K$412,MATCH(klypsid!$B996,lehmad!$A$2:$A$412,0))</f>
        <v>108</v>
      </c>
      <c r="U996" s="4">
        <f t="shared" si="30"/>
        <v>1</v>
      </c>
      <c r="V996">
        <f t="shared" si="31"/>
        <v>26</v>
      </c>
    </row>
    <row r="997" spans="1:22" x14ac:dyDescent="0.25">
      <c r="A997">
        <v>3324</v>
      </c>
      <c r="B997" t="str">
        <f>"E"&amp;A997</f>
        <v>E3324</v>
      </c>
      <c r="C997" t="s">
        <v>39</v>
      </c>
      <c r="D997">
        <v>1</v>
      </c>
      <c r="E997">
        <f>IF(D997&lt;4,D997,4)</f>
        <v>1</v>
      </c>
      <c r="F997" s="1">
        <v>39147</v>
      </c>
      <c r="G997" s="1">
        <v>39204</v>
      </c>
      <c r="H997" s="3">
        <f>G997-F997</f>
        <v>57</v>
      </c>
      <c r="I997" s="3">
        <f>IF(H997&lt;=60,1,IF(H997&lt;=150,2,3))</f>
        <v>1</v>
      </c>
      <c r="J997">
        <v>41.8</v>
      </c>
      <c r="K997">
        <v>3.86</v>
      </c>
      <c r="L997">
        <v>3.15</v>
      </c>
      <c r="M997">
        <v>112</v>
      </c>
      <c r="N997">
        <f>LOG(M997/100,2)+3</f>
        <v>3.1634987322828794</v>
      </c>
      <c r="O997">
        <f>INDEX(lehmad!B$2:B$412,MATCH(klypsid!$B997,lehmad!$A$2:$A$412,0))</f>
        <v>38387</v>
      </c>
      <c r="P997">
        <f>INDEX(lehmad!D$2:D$412,MATCH(klypsid!$B997,lehmad!$A$2:$A$412,0))</f>
        <v>113</v>
      </c>
      <c r="Q997">
        <f>INDEX(lehmad!E$2:E$412,MATCH(klypsid!$B997,lehmad!$A$2:$A$412,0))</f>
        <v>1</v>
      </c>
      <c r="R997" t="str">
        <f>INDEX(lehmad!F$2:F$412,MATCH(klypsid!$B997,lehmad!$A$2:$A$412,0))</f>
        <v>DYNASTY-ET</v>
      </c>
      <c r="S997">
        <f>INDEX(lehmad!H$2:H$412,MATCH(klypsid!$B997,lehmad!$A$2:$A$412,0))</f>
        <v>124</v>
      </c>
      <c r="T997">
        <f>INDEX(lehmad!K$2:K$412,MATCH(klypsid!$B997,lehmad!$A$2:$A$412,0))</f>
        <v>108</v>
      </c>
      <c r="U997" s="4">
        <f t="shared" si="30"/>
        <v>2</v>
      </c>
      <c r="V997">
        <f t="shared" si="31"/>
        <v>31</v>
      </c>
    </row>
    <row r="998" spans="1:22" x14ac:dyDescent="0.25">
      <c r="A998">
        <v>3324</v>
      </c>
      <c r="B998" t="str">
        <f>"E"&amp;A998</f>
        <v>E3324</v>
      </c>
      <c r="C998" t="s">
        <v>39</v>
      </c>
      <c r="D998">
        <v>1</v>
      </c>
      <c r="E998">
        <f>IF(D998&lt;4,D998,4)</f>
        <v>1</v>
      </c>
      <c r="F998" s="1">
        <v>39147</v>
      </c>
      <c r="G998" s="1">
        <v>39236</v>
      </c>
      <c r="H998" s="3">
        <f>G998-F998</f>
        <v>89</v>
      </c>
      <c r="I998" s="3">
        <f>IF(H998&lt;=60,1,IF(H998&lt;=150,2,3))</f>
        <v>2</v>
      </c>
      <c r="J998">
        <v>44.5</v>
      </c>
      <c r="K998">
        <v>2</v>
      </c>
      <c r="L998">
        <v>3.02</v>
      </c>
      <c r="M998">
        <v>15</v>
      </c>
      <c r="N998">
        <f>LOG(M998/100,2)+3</f>
        <v>0.26303440583379389</v>
      </c>
      <c r="O998">
        <f>INDEX(lehmad!B$2:B$412,MATCH(klypsid!$B998,lehmad!$A$2:$A$412,0))</f>
        <v>38387</v>
      </c>
      <c r="P998">
        <f>INDEX(lehmad!D$2:D$412,MATCH(klypsid!$B998,lehmad!$A$2:$A$412,0))</f>
        <v>113</v>
      </c>
      <c r="Q998">
        <f>INDEX(lehmad!E$2:E$412,MATCH(klypsid!$B998,lehmad!$A$2:$A$412,0))</f>
        <v>1</v>
      </c>
      <c r="R998" t="str">
        <f>INDEX(lehmad!F$2:F$412,MATCH(klypsid!$B998,lehmad!$A$2:$A$412,0))</f>
        <v>DYNASTY-ET</v>
      </c>
      <c r="S998">
        <f>INDEX(lehmad!H$2:H$412,MATCH(klypsid!$B998,lehmad!$A$2:$A$412,0))</f>
        <v>124</v>
      </c>
      <c r="T998">
        <f>INDEX(lehmad!K$2:K$412,MATCH(klypsid!$B998,lehmad!$A$2:$A$412,0))</f>
        <v>108</v>
      </c>
      <c r="U998" s="4">
        <f t="shared" si="30"/>
        <v>3</v>
      </c>
      <c r="V998">
        <f t="shared" si="31"/>
        <v>32</v>
      </c>
    </row>
    <row r="999" spans="1:22" x14ac:dyDescent="0.25">
      <c r="A999">
        <v>3324</v>
      </c>
      <c r="B999" t="str">
        <f>"E"&amp;A999</f>
        <v>E3324</v>
      </c>
      <c r="C999" t="s">
        <v>39</v>
      </c>
      <c r="D999">
        <v>1</v>
      </c>
      <c r="E999">
        <f>IF(D999&lt;4,D999,4)</f>
        <v>1</v>
      </c>
      <c r="F999" s="1">
        <v>39147</v>
      </c>
      <c r="G999" s="1">
        <v>39266</v>
      </c>
      <c r="H999" s="3">
        <f>G999-F999</f>
        <v>119</v>
      </c>
      <c r="I999" s="3">
        <f>IF(H999&lt;=60,1,IF(H999&lt;=150,2,3))</f>
        <v>2</v>
      </c>
      <c r="J999">
        <v>46.9</v>
      </c>
      <c r="K999">
        <v>3.36</v>
      </c>
      <c r="L999">
        <v>3.33</v>
      </c>
      <c r="M999">
        <v>37</v>
      </c>
      <c r="N999">
        <f>LOG(M999/100,2)+3</f>
        <v>1.5655971758542251</v>
      </c>
      <c r="O999">
        <f>INDEX(lehmad!B$2:B$412,MATCH(klypsid!$B999,lehmad!$A$2:$A$412,0))</f>
        <v>38387</v>
      </c>
      <c r="P999">
        <f>INDEX(lehmad!D$2:D$412,MATCH(klypsid!$B999,lehmad!$A$2:$A$412,0))</f>
        <v>113</v>
      </c>
      <c r="Q999">
        <f>INDEX(lehmad!E$2:E$412,MATCH(klypsid!$B999,lehmad!$A$2:$A$412,0))</f>
        <v>1</v>
      </c>
      <c r="R999" t="str">
        <f>INDEX(lehmad!F$2:F$412,MATCH(klypsid!$B999,lehmad!$A$2:$A$412,0))</f>
        <v>DYNASTY-ET</v>
      </c>
      <c r="S999">
        <f>INDEX(lehmad!H$2:H$412,MATCH(klypsid!$B999,lehmad!$A$2:$A$412,0))</f>
        <v>124</v>
      </c>
      <c r="T999">
        <f>INDEX(lehmad!K$2:K$412,MATCH(klypsid!$B999,lehmad!$A$2:$A$412,0))</f>
        <v>108</v>
      </c>
      <c r="U999" s="4">
        <f t="shared" si="30"/>
        <v>4</v>
      </c>
      <c r="V999">
        <f t="shared" si="31"/>
        <v>30</v>
      </c>
    </row>
    <row r="1000" spans="1:22" x14ac:dyDescent="0.25">
      <c r="A1000">
        <v>3324</v>
      </c>
      <c r="B1000" t="str">
        <f>"E"&amp;A1000</f>
        <v>E3324</v>
      </c>
      <c r="C1000" t="s">
        <v>39</v>
      </c>
      <c r="D1000">
        <v>1</v>
      </c>
      <c r="E1000">
        <f>IF(D1000&lt;4,D1000,4)</f>
        <v>1</v>
      </c>
      <c r="F1000" s="1">
        <v>39147</v>
      </c>
      <c r="G1000" s="1">
        <v>39295</v>
      </c>
      <c r="H1000" s="3">
        <f>G1000-F1000</f>
        <v>148</v>
      </c>
      <c r="I1000" s="3">
        <f>IF(H1000&lt;=60,1,IF(H1000&lt;=150,2,3))</f>
        <v>2</v>
      </c>
      <c r="J1000">
        <v>46.2</v>
      </c>
      <c r="K1000">
        <v>3.25</v>
      </c>
      <c r="L1000">
        <v>3.61</v>
      </c>
      <c r="M1000">
        <v>67</v>
      </c>
      <c r="N1000">
        <f>LOG(M1000/100,2)+3</f>
        <v>2.4222330006830477</v>
      </c>
      <c r="O1000">
        <f>INDEX(lehmad!B$2:B$412,MATCH(klypsid!$B1000,lehmad!$A$2:$A$412,0))</f>
        <v>38387</v>
      </c>
      <c r="P1000">
        <f>INDEX(lehmad!D$2:D$412,MATCH(klypsid!$B1000,lehmad!$A$2:$A$412,0))</f>
        <v>113</v>
      </c>
      <c r="Q1000">
        <f>INDEX(lehmad!E$2:E$412,MATCH(klypsid!$B1000,lehmad!$A$2:$A$412,0))</f>
        <v>1</v>
      </c>
      <c r="R1000" t="str">
        <f>INDEX(lehmad!F$2:F$412,MATCH(klypsid!$B1000,lehmad!$A$2:$A$412,0))</f>
        <v>DYNASTY-ET</v>
      </c>
      <c r="S1000">
        <f>INDEX(lehmad!H$2:H$412,MATCH(klypsid!$B1000,lehmad!$A$2:$A$412,0))</f>
        <v>124</v>
      </c>
      <c r="T1000">
        <f>INDEX(lehmad!K$2:K$412,MATCH(klypsid!$B1000,lehmad!$A$2:$A$412,0))</f>
        <v>108</v>
      </c>
      <c r="U1000" s="4">
        <f t="shared" si="30"/>
        <v>5</v>
      </c>
      <c r="V1000">
        <f t="shared" si="31"/>
        <v>29</v>
      </c>
    </row>
    <row r="1001" spans="1:22" x14ac:dyDescent="0.25">
      <c r="A1001">
        <v>3324</v>
      </c>
      <c r="B1001" t="str">
        <f>"E"&amp;A1001</f>
        <v>E3324</v>
      </c>
      <c r="C1001" t="s">
        <v>39</v>
      </c>
      <c r="D1001">
        <v>1</v>
      </c>
      <c r="E1001">
        <f>IF(D1001&lt;4,D1001,4)</f>
        <v>1</v>
      </c>
      <c r="F1001" s="1">
        <v>39147</v>
      </c>
      <c r="G1001" s="1">
        <v>39328</v>
      </c>
      <c r="H1001" s="3">
        <f>G1001-F1001</f>
        <v>181</v>
      </c>
      <c r="I1001" s="3">
        <f>IF(H1001&lt;=60,1,IF(H1001&lt;=150,2,3))</f>
        <v>3</v>
      </c>
      <c r="J1001">
        <v>44.9</v>
      </c>
      <c r="K1001">
        <v>3.62</v>
      </c>
      <c r="L1001">
        <v>3.38</v>
      </c>
      <c r="M1001">
        <v>41</v>
      </c>
      <c r="N1001">
        <f>LOG(M1001/100,2)+3</f>
        <v>1.7136958148433588</v>
      </c>
      <c r="O1001">
        <f>INDEX(lehmad!B$2:B$412,MATCH(klypsid!$B1001,lehmad!$A$2:$A$412,0))</f>
        <v>38387</v>
      </c>
      <c r="P1001">
        <f>INDEX(lehmad!D$2:D$412,MATCH(klypsid!$B1001,lehmad!$A$2:$A$412,0))</f>
        <v>113</v>
      </c>
      <c r="Q1001">
        <f>INDEX(lehmad!E$2:E$412,MATCH(klypsid!$B1001,lehmad!$A$2:$A$412,0))</f>
        <v>1</v>
      </c>
      <c r="R1001" t="str">
        <f>INDEX(lehmad!F$2:F$412,MATCH(klypsid!$B1001,lehmad!$A$2:$A$412,0))</f>
        <v>DYNASTY-ET</v>
      </c>
      <c r="S1001">
        <f>INDEX(lehmad!H$2:H$412,MATCH(klypsid!$B1001,lehmad!$A$2:$A$412,0))</f>
        <v>124</v>
      </c>
      <c r="T1001">
        <f>INDEX(lehmad!K$2:K$412,MATCH(klypsid!$B1001,lehmad!$A$2:$A$412,0))</f>
        <v>108</v>
      </c>
      <c r="U1001" s="4">
        <f t="shared" si="30"/>
        <v>6</v>
      </c>
      <c r="V1001">
        <f t="shared" si="31"/>
        <v>33</v>
      </c>
    </row>
    <row r="1002" spans="1:22" x14ac:dyDescent="0.25">
      <c r="A1002">
        <v>3324</v>
      </c>
      <c r="B1002" t="str">
        <f>"E"&amp;A1002</f>
        <v>E3324</v>
      </c>
      <c r="C1002" t="s">
        <v>39</v>
      </c>
      <c r="D1002">
        <v>1</v>
      </c>
      <c r="E1002">
        <f>IF(D1002&lt;4,D1002,4)</f>
        <v>1</v>
      </c>
      <c r="F1002" s="1">
        <v>39147</v>
      </c>
      <c r="G1002" s="1">
        <v>39356</v>
      </c>
      <c r="H1002" s="3">
        <f>G1002-F1002</f>
        <v>209</v>
      </c>
      <c r="I1002" s="3">
        <f>IF(H1002&lt;=60,1,IF(H1002&lt;=150,2,3))</f>
        <v>3</v>
      </c>
      <c r="J1002">
        <v>32.6</v>
      </c>
      <c r="K1002">
        <v>4.25</v>
      </c>
      <c r="L1002">
        <v>3.52</v>
      </c>
      <c r="M1002">
        <v>66</v>
      </c>
      <c r="N1002">
        <f>LOG(M1002/100,2)+3</f>
        <v>2.400537929583729</v>
      </c>
      <c r="O1002">
        <f>INDEX(lehmad!B$2:B$412,MATCH(klypsid!$B1002,lehmad!$A$2:$A$412,0))</f>
        <v>38387</v>
      </c>
      <c r="P1002">
        <f>INDEX(lehmad!D$2:D$412,MATCH(klypsid!$B1002,lehmad!$A$2:$A$412,0))</f>
        <v>113</v>
      </c>
      <c r="Q1002">
        <f>INDEX(lehmad!E$2:E$412,MATCH(klypsid!$B1002,lehmad!$A$2:$A$412,0))</f>
        <v>1</v>
      </c>
      <c r="R1002" t="str">
        <f>INDEX(lehmad!F$2:F$412,MATCH(klypsid!$B1002,lehmad!$A$2:$A$412,0))</f>
        <v>DYNASTY-ET</v>
      </c>
      <c r="S1002">
        <f>INDEX(lehmad!H$2:H$412,MATCH(klypsid!$B1002,lehmad!$A$2:$A$412,0))</f>
        <v>124</v>
      </c>
      <c r="T1002">
        <f>INDEX(lehmad!K$2:K$412,MATCH(klypsid!$B1002,lehmad!$A$2:$A$412,0))</f>
        <v>108</v>
      </c>
      <c r="U1002" s="4">
        <f t="shared" si="30"/>
        <v>7</v>
      </c>
      <c r="V1002">
        <f t="shared" si="31"/>
        <v>28</v>
      </c>
    </row>
    <row r="1003" spans="1:22" x14ac:dyDescent="0.25">
      <c r="A1003">
        <v>3324</v>
      </c>
      <c r="B1003" t="str">
        <f>"E"&amp;A1003</f>
        <v>E3324</v>
      </c>
      <c r="C1003" t="s">
        <v>39</v>
      </c>
      <c r="D1003">
        <v>1</v>
      </c>
      <c r="E1003">
        <f>IF(D1003&lt;4,D1003,4)</f>
        <v>1</v>
      </c>
      <c r="F1003" s="1">
        <v>39147</v>
      </c>
      <c r="G1003" s="1">
        <v>39387</v>
      </c>
      <c r="H1003" s="3">
        <f>G1003-F1003</f>
        <v>240</v>
      </c>
      <c r="I1003" s="3">
        <f>IF(H1003&lt;=60,1,IF(H1003&lt;=150,2,3))</f>
        <v>3</v>
      </c>
      <c r="J1003">
        <v>28.3</v>
      </c>
      <c r="K1003">
        <v>3.75</v>
      </c>
      <c r="L1003">
        <v>3.68</v>
      </c>
      <c r="M1003">
        <v>91</v>
      </c>
      <c r="N1003">
        <f>LOG(M1003/100,2)+3</f>
        <v>2.8639384504239715</v>
      </c>
      <c r="O1003">
        <f>INDEX(lehmad!B$2:B$412,MATCH(klypsid!$B1003,lehmad!$A$2:$A$412,0))</f>
        <v>38387</v>
      </c>
      <c r="P1003">
        <f>INDEX(lehmad!D$2:D$412,MATCH(klypsid!$B1003,lehmad!$A$2:$A$412,0))</f>
        <v>113</v>
      </c>
      <c r="Q1003">
        <f>INDEX(lehmad!E$2:E$412,MATCH(klypsid!$B1003,lehmad!$A$2:$A$412,0))</f>
        <v>1</v>
      </c>
      <c r="R1003" t="str">
        <f>INDEX(lehmad!F$2:F$412,MATCH(klypsid!$B1003,lehmad!$A$2:$A$412,0))</f>
        <v>DYNASTY-ET</v>
      </c>
      <c r="S1003">
        <f>INDEX(lehmad!H$2:H$412,MATCH(klypsid!$B1003,lehmad!$A$2:$A$412,0))</f>
        <v>124</v>
      </c>
      <c r="T1003">
        <f>INDEX(lehmad!K$2:K$412,MATCH(klypsid!$B1003,lehmad!$A$2:$A$412,0))</f>
        <v>108</v>
      </c>
      <c r="U1003" s="4">
        <f t="shared" si="30"/>
        <v>8</v>
      </c>
      <c r="V1003">
        <f t="shared" si="31"/>
        <v>31</v>
      </c>
    </row>
    <row r="1004" spans="1:22" x14ac:dyDescent="0.25">
      <c r="A1004">
        <v>3324</v>
      </c>
      <c r="B1004" t="str">
        <f>"E"&amp;A1004</f>
        <v>E3324</v>
      </c>
      <c r="C1004" t="s">
        <v>39</v>
      </c>
      <c r="D1004">
        <v>1</v>
      </c>
      <c r="E1004">
        <f>IF(D1004&lt;4,D1004,4)</f>
        <v>1</v>
      </c>
      <c r="F1004" s="1">
        <v>39147</v>
      </c>
      <c r="G1004" s="1">
        <v>39418</v>
      </c>
      <c r="H1004" s="3">
        <f>G1004-F1004</f>
        <v>271</v>
      </c>
      <c r="I1004" s="3">
        <f>IF(H1004&lt;=60,1,IF(H1004&lt;=150,2,3))</f>
        <v>3</v>
      </c>
      <c r="J1004">
        <v>23.7</v>
      </c>
      <c r="K1004">
        <v>1.9</v>
      </c>
      <c r="L1004">
        <v>3.64</v>
      </c>
      <c r="M1004">
        <v>63</v>
      </c>
      <c r="N1004">
        <f>LOG(M1004/100,2)+3</f>
        <v>2.3334237337251915</v>
      </c>
      <c r="O1004">
        <f>INDEX(lehmad!B$2:B$412,MATCH(klypsid!$B1004,lehmad!$A$2:$A$412,0))</f>
        <v>38387</v>
      </c>
      <c r="P1004">
        <f>INDEX(lehmad!D$2:D$412,MATCH(klypsid!$B1004,lehmad!$A$2:$A$412,0))</f>
        <v>113</v>
      </c>
      <c r="Q1004">
        <f>INDEX(lehmad!E$2:E$412,MATCH(klypsid!$B1004,lehmad!$A$2:$A$412,0))</f>
        <v>1</v>
      </c>
      <c r="R1004" t="str">
        <f>INDEX(lehmad!F$2:F$412,MATCH(klypsid!$B1004,lehmad!$A$2:$A$412,0))</f>
        <v>DYNASTY-ET</v>
      </c>
      <c r="S1004">
        <f>INDEX(lehmad!H$2:H$412,MATCH(klypsid!$B1004,lehmad!$A$2:$A$412,0))</f>
        <v>124</v>
      </c>
      <c r="T1004">
        <f>INDEX(lehmad!K$2:K$412,MATCH(klypsid!$B1004,lehmad!$A$2:$A$412,0))</f>
        <v>108</v>
      </c>
      <c r="U1004" s="4">
        <f t="shared" si="30"/>
        <v>9</v>
      </c>
      <c r="V1004">
        <f t="shared" si="31"/>
        <v>31</v>
      </c>
    </row>
    <row r="1005" spans="1:22" x14ac:dyDescent="0.25">
      <c r="A1005">
        <v>3324</v>
      </c>
      <c r="B1005" t="str">
        <f>"E"&amp;A1005</f>
        <v>E3324</v>
      </c>
      <c r="C1005" t="s">
        <v>39</v>
      </c>
      <c r="D1005">
        <v>2</v>
      </c>
      <c r="E1005">
        <f>IF(D1005&lt;4,D1005,4)</f>
        <v>2</v>
      </c>
      <c r="F1005" s="1">
        <v>39465</v>
      </c>
      <c r="G1005" s="1">
        <v>39481</v>
      </c>
      <c r="H1005" s="3">
        <f>G1005-F1005</f>
        <v>16</v>
      </c>
      <c r="I1005" s="3">
        <f>IF(H1005&lt;=60,1,IF(H1005&lt;=150,2,3))</f>
        <v>1</v>
      </c>
      <c r="J1005">
        <v>44.8</v>
      </c>
      <c r="K1005">
        <v>4.05</v>
      </c>
      <c r="L1005">
        <v>3.36</v>
      </c>
      <c r="M1005">
        <v>38</v>
      </c>
      <c r="N1005">
        <f>LOG(M1005/100,2)+3</f>
        <v>1.6040713236688608</v>
      </c>
      <c r="O1005">
        <f>INDEX(lehmad!B$2:B$412,MATCH(klypsid!$B1005,lehmad!$A$2:$A$412,0))</f>
        <v>38387</v>
      </c>
      <c r="P1005">
        <f>INDEX(lehmad!D$2:D$412,MATCH(klypsid!$B1005,lehmad!$A$2:$A$412,0))</f>
        <v>113</v>
      </c>
      <c r="Q1005">
        <f>INDEX(lehmad!E$2:E$412,MATCH(klypsid!$B1005,lehmad!$A$2:$A$412,0))</f>
        <v>1</v>
      </c>
      <c r="R1005" t="str">
        <f>INDEX(lehmad!F$2:F$412,MATCH(klypsid!$B1005,lehmad!$A$2:$A$412,0))</f>
        <v>DYNASTY-ET</v>
      </c>
      <c r="S1005">
        <f>INDEX(lehmad!H$2:H$412,MATCH(klypsid!$B1005,lehmad!$A$2:$A$412,0))</f>
        <v>124</v>
      </c>
      <c r="T1005">
        <f>INDEX(lehmad!K$2:K$412,MATCH(klypsid!$B1005,lehmad!$A$2:$A$412,0))</f>
        <v>108</v>
      </c>
      <c r="U1005" s="4">
        <f t="shared" si="30"/>
        <v>1</v>
      </c>
      <c r="V1005">
        <f t="shared" si="31"/>
        <v>16</v>
      </c>
    </row>
    <row r="1006" spans="1:22" x14ac:dyDescent="0.25">
      <c r="A1006">
        <v>3324</v>
      </c>
      <c r="B1006" t="str">
        <f>"E"&amp;A1006</f>
        <v>E3324</v>
      </c>
      <c r="C1006" t="s">
        <v>39</v>
      </c>
      <c r="D1006">
        <v>2</v>
      </c>
      <c r="E1006">
        <f>IF(D1006&lt;4,D1006,4)</f>
        <v>2</v>
      </c>
      <c r="F1006" s="1">
        <v>39465</v>
      </c>
      <c r="G1006" s="1">
        <v>39509</v>
      </c>
      <c r="H1006" s="3">
        <f>G1006-F1006</f>
        <v>44</v>
      </c>
      <c r="I1006" s="3">
        <f>IF(H1006&lt;=60,1,IF(H1006&lt;=150,2,3))</f>
        <v>1</v>
      </c>
      <c r="J1006">
        <v>50.2</v>
      </c>
      <c r="K1006">
        <v>2.44</v>
      </c>
      <c r="L1006">
        <v>3.29</v>
      </c>
      <c r="M1006">
        <v>38</v>
      </c>
      <c r="N1006">
        <f>LOG(M1006/100,2)+3</f>
        <v>1.6040713236688608</v>
      </c>
      <c r="O1006">
        <f>INDEX(lehmad!B$2:B$412,MATCH(klypsid!$B1006,lehmad!$A$2:$A$412,0))</f>
        <v>38387</v>
      </c>
      <c r="P1006">
        <f>INDEX(lehmad!D$2:D$412,MATCH(klypsid!$B1006,lehmad!$A$2:$A$412,0))</f>
        <v>113</v>
      </c>
      <c r="Q1006">
        <f>INDEX(lehmad!E$2:E$412,MATCH(klypsid!$B1006,lehmad!$A$2:$A$412,0))</f>
        <v>1</v>
      </c>
      <c r="R1006" t="str">
        <f>INDEX(lehmad!F$2:F$412,MATCH(klypsid!$B1006,lehmad!$A$2:$A$412,0))</f>
        <v>DYNASTY-ET</v>
      </c>
      <c r="S1006">
        <f>INDEX(lehmad!H$2:H$412,MATCH(klypsid!$B1006,lehmad!$A$2:$A$412,0))</f>
        <v>124</v>
      </c>
      <c r="T1006">
        <f>INDEX(lehmad!K$2:K$412,MATCH(klypsid!$B1006,lehmad!$A$2:$A$412,0))</f>
        <v>108</v>
      </c>
      <c r="U1006" s="4">
        <f t="shared" si="30"/>
        <v>2</v>
      </c>
      <c r="V1006">
        <f t="shared" si="31"/>
        <v>28</v>
      </c>
    </row>
    <row r="1007" spans="1:22" x14ac:dyDescent="0.25">
      <c r="A1007">
        <v>3324</v>
      </c>
      <c r="B1007" t="str">
        <f>"E"&amp;A1007</f>
        <v>E3324</v>
      </c>
      <c r="C1007" t="s">
        <v>39</v>
      </c>
      <c r="D1007">
        <v>2</v>
      </c>
      <c r="E1007">
        <f>IF(D1007&lt;4,D1007,4)</f>
        <v>2</v>
      </c>
      <c r="F1007" s="1">
        <v>39465</v>
      </c>
      <c r="G1007" s="1">
        <v>39539</v>
      </c>
      <c r="H1007" s="3">
        <f>G1007-F1007</f>
        <v>74</v>
      </c>
      <c r="I1007" s="3">
        <f>IF(H1007&lt;=60,1,IF(H1007&lt;=150,2,3))</f>
        <v>2</v>
      </c>
      <c r="J1007">
        <v>49.4</v>
      </c>
      <c r="K1007">
        <v>4.1100000000000003</v>
      </c>
      <c r="L1007">
        <v>3.21</v>
      </c>
      <c r="M1007">
        <v>30</v>
      </c>
      <c r="N1007">
        <f>LOG(M1007/100,2)+3</f>
        <v>1.2630344058337937</v>
      </c>
      <c r="O1007">
        <f>INDEX(lehmad!B$2:B$412,MATCH(klypsid!$B1007,lehmad!$A$2:$A$412,0))</f>
        <v>38387</v>
      </c>
      <c r="P1007">
        <f>INDEX(lehmad!D$2:D$412,MATCH(klypsid!$B1007,lehmad!$A$2:$A$412,0))</f>
        <v>113</v>
      </c>
      <c r="Q1007">
        <f>INDEX(lehmad!E$2:E$412,MATCH(klypsid!$B1007,lehmad!$A$2:$A$412,0))</f>
        <v>1</v>
      </c>
      <c r="R1007" t="str">
        <f>INDEX(lehmad!F$2:F$412,MATCH(klypsid!$B1007,lehmad!$A$2:$A$412,0))</f>
        <v>DYNASTY-ET</v>
      </c>
      <c r="S1007">
        <f>INDEX(lehmad!H$2:H$412,MATCH(klypsid!$B1007,lehmad!$A$2:$A$412,0))</f>
        <v>124</v>
      </c>
      <c r="T1007">
        <f>INDEX(lehmad!K$2:K$412,MATCH(klypsid!$B1007,lehmad!$A$2:$A$412,0))</f>
        <v>108</v>
      </c>
      <c r="U1007" s="4">
        <f t="shared" si="30"/>
        <v>3</v>
      </c>
      <c r="V1007">
        <f t="shared" si="31"/>
        <v>30</v>
      </c>
    </row>
    <row r="1008" spans="1:22" x14ac:dyDescent="0.25">
      <c r="A1008">
        <v>3324</v>
      </c>
      <c r="B1008" t="str">
        <f>"E"&amp;A1008</f>
        <v>E3324</v>
      </c>
      <c r="C1008" t="s">
        <v>39</v>
      </c>
      <c r="D1008">
        <v>2</v>
      </c>
      <c r="E1008">
        <f>IF(D1008&lt;4,D1008,4)</f>
        <v>2</v>
      </c>
      <c r="F1008" s="1">
        <v>39465</v>
      </c>
      <c r="G1008" s="1">
        <v>39572</v>
      </c>
      <c r="H1008" s="3">
        <f>G1008-F1008</f>
        <v>107</v>
      </c>
      <c r="I1008" s="3">
        <f>IF(H1008&lt;=60,1,IF(H1008&lt;=150,2,3))</f>
        <v>2</v>
      </c>
      <c r="J1008">
        <v>51.8</v>
      </c>
      <c r="K1008">
        <v>3.97</v>
      </c>
      <c r="L1008">
        <v>3.25</v>
      </c>
      <c r="M1008">
        <v>129</v>
      </c>
      <c r="N1008">
        <f>LOG(M1008/100,2)+3</f>
        <v>3.3673710656485296</v>
      </c>
      <c r="O1008">
        <f>INDEX(lehmad!B$2:B$412,MATCH(klypsid!$B1008,lehmad!$A$2:$A$412,0))</f>
        <v>38387</v>
      </c>
      <c r="P1008">
        <f>INDEX(lehmad!D$2:D$412,MATCH(klypsid!$B1008,lehmad!$A$2:$A$412,0))</f>
        <v>113</v>
      </c>
      <c r="Q1008">
        <f>INDEX(lehmad!E$2:E$412,MATCH(klypsid!$B1008,lehmad!$A$2:$A$412,0))</f>
        <v>1</v>
      </c>
      <c r="R1008" t="str">
        <f>INDEX(lehmad!F$2:F$412,MATCH(klypsid!$B1008,lehmad!$A$2:$A$412,0))</f>
        <v>DYNASTY-ET</v>
      </c>
      <c r="S1008">
        <f>INDEX(lehmad!H$2:H$412,MATCH(klypsid!$B1008,lehmad!$A$2:$A$412,0))</f>
        <v>124</v>
      </c>
      <c r="T1008">
        <f>INDEX(lehmad!K$2:K$412,MATCH(klypsid!$B1008,lehmad!$A$2:$A$412,0))</f>
        <v>108</v>
      </c>
      <c r="U1008" s="4">
        <f t="shared" si="30"/>
        <v>4</v>
      </c>
      <c r="V1008">
        <f t="shared" si="31"/>
        <v>33</v>
      </c>
    </row>
    <row r="1009" spans="1:22" x14ac:dyDescent="0.25">
      <c r="A1009">
        <v>3324</v>
      </c>
      <c r="B1009" t="str">
        <f>"E"&amp;A1009</f>
        <v>E3324</v>
      </c>
      <c r="C1009" t="s">
        <v>39</v>
      </c>
      <c r="D1009">
        <v>2</v>
      </c>
      <c r="E1009">
        <f>IF(D1009&lt;4,D1009,4)</f>
        <v>2</v>
      </c>
      <c r="F1009" s="1">
        <v>39465</v>
      </c>
      <c r="G1009" s="1">
        <v>39600</v>
      </c>
      <c r="H1009" s="3">
        <f>G1009-F1009</f>
        <v>135</v>
      </c>
      <c r="I1009" s="3">
        <f>IF(H1009&lt;=60,1,IF(H1009&lt;=150,2,3))</f>
        <v>2</v>
      </c>
      <c r="J1009">
        <v>53.7</v>
      </c>
      <c r="K1009">
        <v>2.76</v>
      </c>
      <c r="L1009">
        <v>3.52</v>
      </c>
      <c r="M1009">
        <v>95</v>
      </c>
      <c r="N1009">
        <f>LOG(M1009/100,2)+3</f>
        <v>2.925999418556223</v>
      </c>
      <c r="O1009">
        <f>INDEX(lehmad!B$2:B$412,MATCH(klypsid!$B1009,lehmad!$A$2:$A$412,0))</f>
        <v>38387</v>
      </c>
      <c r="P1009">
        <f>INDEX(lehmad!D$2:D$412,MATCH(klypsid!$B1009,lehmad!$A$2:$A$412,0))</f>
        <v>113</v>
      </c>
      <c r="Q1009">
        <f>INDEX(lehmad!E$2:E$412,MATCH(klypsid!$B1009,lehmad!$A$2:$A$412,0))</f>
        <v>1</v>
      </c>
      <c r="R1009" t="str">
        <f>INDEX(lehmad!F$2:F$412,MATCH(klypsid!$B1009,lehmad!$A$2:$A$412,0))</f>
        <v>DYNASTY-ET</v>
      </c>
      <c r="S1009">
        <f>INDEX(lehmad!H$2:H$412,MATCH(klypsid!$B1009,lehmad!$A$2:$A$412,0))</f>
        <v>124</v>
      </c>
      <c r="T1009">
        <f>INDEX(lehmad!K$2:K$412,MATCH(klypsid!$B1009,lehmad!$A$2:$A$412,0))</f>
        <v>108</v>
      </c>
      <c r="U1009" s="4">
        <f t="shared" si="30"/>
        <v>5</v>
      </c>
      <c r="V1009">
        <f t="shared" si="31"/>
        <v>28</v>
      </c>
    </row>
    <row r="1010" spans="1:22" x14ac:dyDescent="0.25">
      <c r="A1010">
        <v>3324</v>
      </c>
      <c r="B1010" t="str">
        <f>"E"&amp;A1010</f>
        <v>E3324</v>
      </c>
      <c r="C1010" t="s">
        <v>39</v>
      </c>
      <c r="D1010">
        <v>2</v>
      </c>
      <c r="E1010">
        <f>IF(D1010&lt;4,D1010,4)</f>
        <v>2</v>
      </c>
      <c r="F1010" s="1">
        <v>39465</v>
      </c>
      <c r="G1010" s="1">
        <v>39631</v>
      </c>
      <c r="H1010" s="3">
        <f>G1010-F1010</f>
        <v>166</v>
      </c>
      <c r="I1010" s="3">
        <f>IF(H1010&lt;=60,1,IF(H1010&lt;=150,2,3))</f>
        <v>3</v>
      </c>
      <c r="J1010">
        <v>46</v>
      </c>
      <c r="K1010">
        <v>2.6</v>
      </c>
      <c r="L1010">
        <v>3.29</v>
      </c>
      <c r="M1010">
        <v>93</v>
      </c>
      <c r="N1010">
        <f>LOG(M1010/100,2)+3</f>
        <v>2.8953026213333066</v>
      </c>
      <c r="O1010">
        <f>INDEX(lehmad!B$2:B$412,MATCH(klypsid!$B1010,lehmad!$A$2:$A$412,0))</f>
        <v>38387</v>
      </c>
      <c r="P1010">
        <f>INDEX(lehmad!D$2:D$412,MATCH(klypsid!$B1010,lehmad!$A$2:$A$412,0))</f>
        <v>113</v>
      </c>
      <c r="Q1010">
        <f>INDEX(lehmad!E$2:E$412,MATCH(klypsid!$B1010,lehmad!$A$2:$A$412,0))</f>
        <v>1</v>
      </c>
      <c r="R1010" t="str">
        <f>INDEX(lehmad!F$2:F$412,MATCH(klypsid!$B1010,lehmad!$A$2:$A$412,0))</f>
        <v>DYNASTY-ET</v>
      </c>
      <c r="S1010">
        <f>INDEX(lehmad!H$2:H$412,MATCH(klypsid!$B1010,lehmad!$A$2:$A$412,0))</f>
        <v>124</v>
      </c>
      <c r="T1010">
        <f>INDEX(lehmad!K$2:K$412,MATCH(klypsid!$B1010,lehmad!$A$2:$A$412,0))</f>
        <v>108</v>
      </c>
      <c r="U1010" s="4">
        <f t="shared" si="30"/>
        <v>6</v>
      </c>
      <c r="V1010">
        <f t="shared" si="31"/>
        <v>31</v>
      </c>
    </row>
    <row r="1011" spans="1:22" x14ac:dyDescent="0.25">
      <c r="A1011">
        <v>3324</v>
      </c>
      <c r="B1011" t="str">
        <f>"E"&amp;A1011</f>
        <v>E3324</v>
      </c>
      <c r="C1011" t="s">
        <v>39</v>
      </c>
      <c r="D1011">
        <v>2</v>
      </c>
      <c r="E1011">
        <f>IF(D1011&lt;4,D1011,4)</f>
        <v>2</v>
      </c>
      <c r="F1011" s="1">
        <v>39465</v>
      </c>
      <c r="G1011" s="1">
        <v>39663</v>
      </c>
      <c r="H1011" s="3">
        <f>G1011-F1011</f>
        <v>198</v>
      </c>
      <c r="I1011" s="3">
        <f>IF(H1011&lt;=60,1,IF(H1011&lt;=150,2,3))</f>
        <v>3</v>
      </c>
      <c r="J1011">
        <v>40.299999999999997</v>
      </c>
      <c r="K1011">
        <v>3.74</v>
      </c>
      <c r="L1011">
        <v>3.4</v>
      </c>
      <c r="M1011">
        <v>93</v>
      </c>
      <c r="N1011">
        <f>LOG(M1011/100,2)+3</f>
        <v>2.8953026213333066</v>
      </c>
      <c r="O1011">
        <f>INDEX(lehmad!B$2:B$412,MATCH(klypsid!$B1011,lehmad!$A$2:$A$412,0))</f>
        <v>38387</v>
      </c>
      <c r="P1011">
        <f>INDEX(lehmad!D$2:D$412,MATCH(klypsid!$B1011,lehmad!$A$2:$A$412,0))</f>
        <v>113</v>
      </c>
      <c r="Q1011">
        <f>INDEX(lehmad!E$2:E$412,MATCH(klypsid!$B1011,lehmad!$A$2:$A$412,0))</f>
        <v>1</v>
      </c>
      <c r="R1011" t="str">
        <f>INDEX(lehmad!F$2:F$412,MATCH(klypsid!$B1011,lehmad!$A$2:$A$412,0))</f>
        <v>DYNASTY-ET</v>
      </c>
      <c r="S1011">
        <f>INDEX(lehmad!H$2:H$412,MATCH(klypsid!$B1011,lehmad!$A$2:$A$412,0))</f>
        <v>124</v>
      </c>
      <c r="T1011">
        <f>INDEX(lehmad!K$2:K$412,MATCH(klypsid!$B1011,lehmad!$A$2:$A$412,0))</f>
        <v>108</v>
      </c>
      <c r="U1011" s="4">
        <f t="shared" si="30"/>
        <v>7</v>
      </c>
      <c r="V1011">
        <f t="shared" si="31"/>
        <v>32</v>
      </c>
    </row>
    <row r="1012" spans="1:22" x14ac:dyDescent="0.25">
      <c r="A1012">
        <v>3324</v>
      </c>
      <c r="B1012" t="str">
        <f>"E"&amp;A1012</f>
        <v>E3324</v>
      </c>
      <c r="C1012" t="s">
        <v>39</v>
      </c>
      <c r="D1012">
        <v>2</v>
      </c>
      <c r="E1012">
        <f>IF(D1012&lt;4,D1012,4)</f>
        <v>2</v>
      </c>
      <c r="F1012" s="1">
        <v>39465</v>
      </c>
      <c r="G1012" s="1">
        <v>39693</v>
      </c>
      <c r="H1012" s="3">
        <f>G1012-F1012</f>
        <v>228</v>
      </c>
      <c r="I1012" s="3">
        <f>IF(H1012&lt;=60,1,IF(H1012&lt;=150,2,3))</f>
        <v>3</v>
      </c>
      <c r="J1012">
        <v>36</v>
      </c>
      <c r="K1012">
        <v>4.16</v>
      </c>
      <c r="L1012">
        <v>3.6</v>
      </c>
      <c r="M1012">
        <v>55</v>
      </c>
      <c r="N1012">
        <f>LOG(M1012/100,2)+3</f>
        <v>2.1375035237499347</v>
      </c>
      <c r="O1012">
        <f>INDEX(lehmad!B$2:B$412,MATCH(klypsid!$B1012,lehmad!$A$2:$A$412,0))</f>
        <v>38387</v>
      </c>
      <c r="P1012">
        <f>INDEX(lehmad!D$2:D$412,MATCH(klypsid!$B1012,lehmad!$A$2:$A$412,0))</f>
        <v>113</v>
      </c>
      <c r="Q1012">
        <f>INDEX(lehmad!E$2:E$412,MATCH(klypsid!$B1012,lehmad!$A$2:$A$412,0))</f>
        <v>1</v>
      </c>
      <c r="R1012" t="str">
        <f>INDEX(lehmad!F$2:F$412,MATCH(klypsid!$B1012,lehmad!$A$2:$A$412,0))</f>
        <v>DYNASTY-ET</v>
      </c>
      <c r="S1012">
        <f>INDEX(lehmad!H$2:H$412,MATCH(klypsid!$B1012,lehmad!$A$2:$A$412,0))</f>
        <v>124</v>
      </c>
      <c r="T1012">
        <f>INDEX(lehmad!K$2:K$412,MATCH(klypsid!$B1012,lehmad!$A$2:$A$412,0))</f>
        <v>108</v>
      </c>
      <c r="U1012" s="4">
        <f t="shared" si="30"/>
        <v>8</v>
      </c>
      <c r="V1012">
        <f t="shared" si="31"/>
        <v>30</v>
      </c>
    </row>
    <row r="1013" spans="1:22" x14ac:dyDescent="0.25">
      <c r="A1013">
        <v>3324</v>
      </c>
      <c r="B1013" t="str">
        <f>"E"&amp;A1013</f>
        <v>E3324</v>
      </c>
      <c r="C1013" t="s">
        <v>39</v>
      </c>
      <c r="D1013">
        <v>2</v>
      </c>
      <c r="E1013">
        <f>IF(D1013&lt;4,D1013,4)</f>
        <v>2</v>
      </c>
      <c r="F1013" s="1">
        <v>39465</v>
      </c>
      <c r="G1013" s="1">
        <v>39722</v>
      </c>
      <c r="H1013" s="3">
        <f>G1013-F1013</f>
        <v>257</v>
      </c>
      <c r="I1013" s="3">
        <f>IF(H1013&lt;=60,1,IF(H1013&lt;=150,2,3))</f>
        <v>3</v>
      </c>
      <c r="J1013">
        <v>31.7</v>
      </c>
      <c r="K1013">
        <v>4.92</v>
      </c>
      <c r="L1013">
        <v>4.2</v>
      </c>
      <c r="M1013">
        <v>2328</v>
      </c>
      <c r="N1013">
        <f>LOG(M1013/100,2)+3</f>
        <v>7.5410191531335595</v>
      </c>
      <c r="O1013">
        <f>INDEX(lehmad!B$2:B$412,MATCH(klypsid!$B1013,lehmad!$A$2:$A$412,0))</f>
        <v>38387</v>
      </c>
      <c r="P1013">
        <f>INDEX(lehmad!D$2:D$412,MATCH(klypsid!$B1013,lehmad!$A$2:$A$412,0))</f>
        <v>113</v>
      </c>
      <c r="Q1013">
        <f>INDEX(lehmad!E$2:E$412,MATCH(klypsid!$B1013,lehmad!$A$2:$A$412,0))</f>
        <v>1</v>
      </c>
      <c r="R1013" t="str">
        <f>INDEX(lehmad!F$2:F$412,MATCH(klypsid!$B1013,lehmad!$A$2:$A$412,0))</f>
        <v>DYNASTY-ET</v>
      </c>
      <c r="S1013">
        <f>INDEX(lehmad!H$2:H$412,MATCH(klypsid!$B1013,lehmad!$A$2:$A$412,0))</f>
        <v>124</v>
      </c>
      <c r="T1013">
        <f>INDEX(lehmad!K$2:K$412,MATCH(klypsid!$B1013,lehmad!$A$2:$A$412,0))</f>
        <v>108</v>
      </c>
      <c r="U1013" s="4">
        <f t="shared" si="30"/>
        <v>9</v>
      </c>
      <c r="V1013">
        <f t="shared" si="31"/>
        <v>29</v>
      </c>
    </row>
    <row r="1014" spans="1:22" x14ac:dyDescent="0.25">
      <c r="A1014">
        <v>3324</v>
      </c>
      <c r="B1014" t="str">
        <f>"E"&amp;A1014</f>
        <v>E3324</v>
      </c>
      <c r="C1014" t="s">
        <v>39</v>
      </c>
      <c r="D1014">
        <v>2</v>
      </c>
      <c r="E1014">
        <f>IF(D1014&lt;4,D1014,4)</f>
        <v>2</v>
      </c>
      <c r="F1014" s="1">
        <v>39465</v>
      </c>
      <c r="G1014" s="1">
        <v>39754</v>
      </c>
      <c r="H1014" s="3">
        <f>G1014-F1014</f>
        <v>289</v>
      </c>
      <c r="I1014" s="3">
        <f>IF(H1014&lt;=60,1,IF(H1014&lt;=150,2,3))</f>
        <v>3</v>
      </c>
      <c r="J1014">
        <v>24.5</v>
      </c>
      <c r="K1014">
        <v>3.26</v>
      </c>
      <c r="L1014">
        <v>3.49</v>
      </c>
      <c r="M1014">
        <v>190</v>
      </c>
      <c r="N1014">
        <f>LOG(M1014/100,2)+3</f>
        <v>3.925999418556223</v>
      </c>
      <c r="O1014">
        <f>INDEX(lehmad!B$2:B$412,MATCH(klypsid!$B1014,lehmad!$A$2:$A$412,0))</f>
        <v>38387</v>
      </c>
      <c r="P1014">
        <f>INDEX(lehmad!D$2:D$412,MATCH(klypsid!$B1014,lehmad!$A$2:$A$412,0))</f>
        <v>113</v>
      </c>
      <c r="Q1014">
        <f>INDEX(lehmad!E$2:E$412,MATCH(klypsid!$B1014,lehmad!$A$2:$A$412,0))</f>
        <v>1</v>
      </c>
      <c r="R1014" t="str">
        <f>INDEX(lehmad!F$2:F$412,MATCH(klypsid!$B1014,lehmad!$A$2:$A$412,0))</f>
        <v>DYNASTY-ET</v>
      </c>
      <c r="S1014">
        <f>INDEX(lehmad!H$2:H$412,MATCH(klypsid!$B1014,lehmad!$A$2:$A$412,0))</f>
        <v>124</v>
      </c>
      <c r="T1014">
        <f>INDEX(lehmad!K$2:K$412,MATCH(klypsid!$B1014,lehmad!$A$2:$A$412,0))</f>
        <v>108</v>
      </c>
      <c r="U1014" s="4">
        <f t="shared" si="30"/>
        <v>10</v>
      </c>
      <c r="V1014">
        <f t="shared" si="31"/>
        <v>32</v>
      </c>
    </row>
    <row r="1015" spans="1:22" x14ac:dyDescent="0.25">
      <c r="A1015">
        <v>3324</v>
      </c>
      <c r="B1015" t="str">
        <f>"E"&amp;A1015</f>
        <v>E3324</v>
      </c>
      <c r="C1015" t="s">
        <v>39</v>
      </c>
      <c r="D1015">
        <v>2</v>
      </c>
      <c r="E1015">
        <f>IF(D1015&lt;4,D1015,4)</f>
        <v>2</v>
      </c>
      <c r="F1015" s="1">
        <v>39465</v>
      </c>
      <c r="G1015" s="1">
        <v>39783</v>
      </c>
      <c r="H1015" s="3">
        <f>G1015-F1015</f>
        <v>318</v>
      </c>
      <c r="I1015" s="3">
        <f>IF(H1015&lt;=60,1,IF(H1015&lt;=150,2,3))</f>
        <v>3</v>
      </c>
      <c r="J1015">
        <v>17.2</v>
      </c>
      <c r="K1015">
        <v>3.58</v>
      </c>
      <c r="L1015">
        <v>4.03</v>
      </c>
      <c r="M1015">
        <v>144</v>
      </c>
      <c r="N1015">
        <f>LOG(M1015/100,2)+3</f>
        <v>3.5260688116675878</v>
      </c>
      <c r="O1015">
        <f>INDEX(lehmad!B$2:B$412,MATCH(klypsid!$B1015,lehmad!$A$2:$A$412,0))</f>
        <v>38387</v>
      </c>
      <c r="P1015">
        <f>INDEX(lehmad!D$2:D$412,MATCH(klypsid!$B1015,lehmad!$A$2:$A$412,0))</f>
        <v>113</v>
      </c>
      <c r="Q1015">
        <f>INDEX(lehmad!E$2:E$412,MATCH(klypsid!$B1015,lehmad!$A$2:$A$412,0))</f>
        <v>1</v>
      </c>
      <c r="R1015" t="str">
        <f>INDEX(lehmad!F$2:F$412,MATCH(klypsid!$B1015,lehmad!$A$2:$A$412,0))</f>
        <v>DYNASTY-ET</v>
      </c>
      <c r="S1015">
        <f>INDEX(lehmad!H$2:H$412,MATCH(klypsid!$B1015,lehmad!$A$2:$A$412,0))</f>
        <v>124</v>
      </c>
      <c r="T1015">
        <f>INDEX(lehmad!K$2:K$412,MATCH(klypsid!$B1015,lehmad!$A$2:$A$412,0))</f>
        <v>108</v>
      </c>
      <c r="U1015" s="4">
        <f t="shared" si="30"/>
        <v>11</v>
      </c>
      <c r="V1015">
        <f t="shared" si="31"/>
        <v>29</v>
      </c>
    </row>
    <row r="1016" spans="1:22" x14ac:dyDescent="0.25">
      <c r="A1016">
        <v>3324</v>
      </c>
      <c r="B1016" t="str">
        <f>"E"&amp;A1016</f>
        <v>E3324</v>
      </c>
      <c r="C1016" t="s">
        <v>39</v>
      </c>
      <c r="D1016">
        <v>3</v>
      </c>
      <c r="E1016">
        <f>IF(D1016&lt;4,D1016,4)</f>
        <v>3</v>
      </c>
      <c r="F1016" s="1">
        <v>39859</v>
      </c>
      <c r="G1016" s="1">
        <v>39875</v>
      </c>
      <c r="H1016" s="3">
        <f>G1016-F1016</f>
        <v>16</v>
      </c>
      <c r="I1016" s="3">
        <f>IF(H1016&lt;=60,1,IF(H1016&lt;=150,2,3))</f>
        <v>1</v>
      </c>
      <c r="J1016">
        <v>54</v>
      </c>
      <c r="K1016">
        <v>4.46</v>
      </c>
      <c r="L1016">
        <v>3.08</v>
      </c>
      <c r="M1016">
        <v>41</v>
      </c>
      <c r="N1016">
        <f>LOG(M1016/100,2)+3</f>
        <v>1.7136958148433588</v>
      </c>
      <c r="O1016">
        <f>INDEX(lehmad!B$2:B$412,MATCH(klypsid!$B1016,lehmad!$A$2:$A$412,0))</f>
        <v>38387</v>
      </c>
      <c r="P1016">
        <f>INDEX(lehmad!D$2:D$412,MATCH(klypsid!$B1016,lehmad!$A$2:$A$412,0))</f>
        <v>113</v>
      </c>
      <c r="Q1016">
        <f>INDEX(lehmad!E$2:E$412,MATCH(klypsid!$B1016,lehmad!$A$2:$A$412,0))</f>
        <v>1</v>
      </c>
      <c r="R1016" t="str">
        <f>INDEX(lehmad!F$2:F$412,MATCH(klypsid!$B1016,lehmad!$A$2:$A$412,0))</f>
        <v>DYNASTY-ET</v>
      </c>
      <c r="S1016">
        <f>INDEX(lehmad!H$2:H$412,MATCH(klypsid!$B1016,lehmad!$A$2:$A$412,0))</f>
        <v>124</v>
      </c>
      <c r="T1016">
        <f>INDEX(lehmad!K$2:K$412,MATCH(klypsid!$B1016,lehmad!$A$2:$A$412,0))</f>
        <v>108</v>
      </c>
      <c r="U1016" s="4">
        <f t="shared" si="30"/>
        <v>1</v>
      </c>
      <c r="V1016">
        <f t="shared" si="31"/>
        <v>16</v>
      </c>
    </row>
    <row r="1017" spans="1:22" x14ac:dyDescent="0.25">
      <c r="A1017">
        <v>3324</v>
      </c>
      <c r="B1017" t="str">
        <f>"E"&amp;A1017</f>
        <v>E3324</v>
      </c>
      <c r="C1017" t="s">
        <v>39</v>
      </c>
      <c r="D1017">
        <v>3</v>
      </c>
      <c r="E1017">
        <f>IF(D1017&lt;4,D1017,4)</f>
        <v>3</v>
      </c>
      <c r="F1017" s="1">
        <v>39859</v>
      </c>
      <c r="G1017" s="1">
        <v>39908</v>
      </c>
      <c r="H1017" s="3">
        <f>G1017-F1017</f>
        <v>49</v>
      </c>
      <c r="I1017" s="3">
        <f>IF(H1017&lt;=60,1,IF(H1017&lt;=150,2,3))</f>
        <v>1</v>
      </c>
      <c r="J1017">
        <v>36</v>
      </c>
      <c r="K1017">
        <v>4.17</v>
      </c>
      <c r="L1017">
        <v>3.01</v>
      </c>
      <c r="M1017">
        <v>748</v>
      </c>
      <c r="N1017">
        <f>LOG(M1017/100,2)+3</f>
        <v>5.903038270112912</v>
      </c>
      <c r="O1017">
        <f>INDEX(lehmad!B$2:B$412,MATCH(klypsid!$B1017,lehmad!$A$2:$A$412,0))</f>
        <v>38387</v>
      </c>
      <c r="P1017">
        <f>INDEX(lehmad!D$2:D$412,MATCH(klypsid!$B1017,lehmad!$A$2:$A$412,0))</f>
        <v>113</v>
      </c>
      <c r="Q1017">
        <f>INDEX(lehmad!E$2:E$412,MATCH(klypsid!$B1017,lehmad!$A$2:$A$412,0))</f>
        <v>1</v>
      </c>
      <c r="R1017" t="str">
        <f>INDEX(lehmad!F$2:F$412,MATCH(klypsid!$B1017,lehmad!$A$2:$A$412,0))</f>
        <v>DYNASTY-ET</v>
      </c>
      <c r="S1017">
        <f>INDEX(lehmad!H$2:H$412,MATCH(klypsid!$B1017,lehmad!$A$2:$A$412,0))</f>
        <v>124</v>
      </c>
      <c r="T1017">
        <f>INDEX(lehmad!K$2:K$412,MATCH(klypsid!$B1017,lehmad!$A$2:$A$412,0))</f>
        <v>108</v>
      </c>
      <c r="U1017" s="4">
        <f t="shared" si="30"/>
        <v>2</v>
      </c>
      <c r="V1017">
        <f t="shared" si="31"/>
        <v>33</v>
      </c>
    </row>
    <row r="1018" spans="1:22" x14ac:dyDescent="0.25">
      <c r="A1018">
        <v>3324</v>
      </c>
      <c r="B1018" t="str">
        <f>"E"&amp;A1018</f>
        <v>E3324</v>
      </c>
      <c r="C1018" t="s">
        <v>39</v>
      </c>
      <c r="D1018">
        <v>3</v>
      </c>
      <c r="E1018">
        <f>IF(D1018&lt;4,D1018,4)</f>
        <v>3</v>
      </c>
      <c r="F1018" s="1">
        <v>39859</v>
      </c>
      <c r="G1018" s="1">
        <v>39944</v>
      </c>
      <c r="H1018" s="3">
        <f>G1018-F1018</f>
        <v>85</v>
      </c>
      <c r="I1018" s="3">
        <f>IF(H1018&lt;=60,1,IF(H1018&lt;=150,2,3))</f>
        <v>2</v>
      </c>
      <c r="J1018">
        <v>32.9</v>
      </c>
      <c r="K1018">
        <v>4.03</v>
      </c>
      <c r="L1018">
        <v>3.16</v>
      </c>
      <c r="M1018">
        <v>26</v>
      </c>
      <c r="N1018">
        <f>LOG(M1018/100,2)+3</f>
        <v>1.0565835283663676</v>
      </c>
      <c r="O1018">
        <f>INDEX(lehmad!B$2:B$412,MATCH(klypsid!$B1018,lehmad!$A$2:$A$412,0))</f>
        <v>38387</v>
      </c>
      <c r="P1018">
        <f>INDEX(lehmad!D$2:D$412,MATCH(klypsid!$B1018,lehmad!$A$2:$A$412,0))</f>
        <v>113</v>
      </c>
      <c r="Q1018">
        <f>INDEX(lehmad!E$2:E$412,MATCH(klypsid!$B1018,lehmad!$A$2:$A$412,0))</f>
        <v>1</v>
      </c>
      <c r="R1018" t="str">
        <f>INDEX(lehmad!F$2:F$412,MATCH(klypsid!$B1018,lehmad!$A$2:$A$412,0))</f>
        <v>DYNASTY-ET</v>
      </c>
      <c r="S1018">
        <f>INDEX(lehmad!H$2:H$412,MATCH(klypsid!$B1018,lehmad!$A$2:$A$412,0))</f>
        <v>124</v>
      </c>
      <c r="T1018">
        <f>INDEX(lehmad!K$2:K$412,MATCH(klypsid!$B1018,lehmad!$A$2:$A$412,0))</f>
        <v>108</v>
      </c>
      <c r="U1018" s="4">
        <f t="shared" si="30"/>
        <v>3</v>
      </c>
      <c r="V1018">
        <f t="shared" si="31"/>
        <v>36</v>
      </c>
    </row>
    <row r="1019" spans="1:22" x14ac:dyDescent="0.25">
      <c r="A1019">
        <v>3324</v>
      </c>
      <c r="B1019" t="str">
        <f>"E"&amp;A1019</f>
        <v>E3324</v>
      </c>
      <c r="C1019" t="s">
        <v>39</v>
      </c>
      <c r="D1019">
        <v>3</v>
      </c>
      <c r="E1019">
        <f>IF(D1019&lt;4,D1019,4)</f>
        <v>3</v>
      </c>
      <c r="F1019" s="1">
        <v>39859</v>
      </c>
      <c r="G1019" s="1">
        <v>39972</v>
      </c>
      <c r="H1019" s="3">
        <f>G1019-F1019</f>
        <v>113</v>
      </c>
      <c r="I1019" s="3">
        <f>IF(H1019&lt;=60,1,IF(H1019&lt;=150,2,3))</f>
        <v>2</v>
      </c>
      <c r="J1019">
        <v>28.9</v>
      </c>
      <c r="K1019">
        <v>2.4700000000000002</v>
      </c>
      <c r="L1019">
        <v>3.33</v>
      </c>
      <c r="M1019">
        <v>29</v>
      </c>
      <c r="N1019">
        <f>LOG(M1019/100,2)+3</f>
        <v>1.2141248053528473</v>
      </c>
      <c r="O1019">
        <f>INDEX(lehmad!B$2:B$412,MATCH(klypsid!$B1019,lehmad!$A$2:$A$412,0))</f>
        <v>38387</v>
      </c>
      <c r="P1019">
        <f>INDEX(lehmad!D$2:D$412,MATCH(klypsid!$B1019,lehmad!$A$2:$A$412,0))</f>
        <v>113</v>
      </c>
      <c r="Q1019">
        <f>INDEX(lehmad!E$2:E$412,MATCH(klypsid!$B1019,lehmad!$A$2:$A$412,0))</f>
        <v>1</v>
      </c>
      <c r="R1019" t="str">
        <f>INDEX(lehmad!F$2:F$412,MATCH(klypsid!$B1019,lehmad!$A$2:$A$412,0))</f>
        <v>DYNASTY-ET</v>
      </c>
      <c r="S1019">
        <f>INDEX(lehmad!H$2:H$412,MATCH(klypsid!$B1019,lehmad!$A$2:$A$412,0))</f>
        <v>124</v>
      </c>
      <c r="T1019">
        <f>INDEX(lehmad!K$2:K$412,MATCH(klypsid!$B1019,lehmad!$A$2:$A$412,0))</f>
        <v>108</v>
      </c>
      <c r="U1019" s="4">
        <f t="shared" si="30"/>
        <v>4</v>
      </c>
      <c r="V1019">
        <f t="shared" si="31"/>
        <v>28</v>
      </c>
    </row>
    <row r="1020" spans="1:22" x14ac:dyDescent="0.25">
      <c r="A1020">
        <v>3325</v>
      </c>
      <c r="B1020" t="str">
        <f>"E"&amp;A1020</f>
        <v>E3325</v>
      </c>
      <c r="C1020" t="s">
        <v>40</v>
      </c>
      <c r="D1020">
        <v>1</v>
      </c>
      <c r="E1020">
        <f>IF(D1020&lt;4,D1020,4)</f>
        <v>1</v>
      </c>
      <c r="F1020" s="1">
        <v>39097</v>
      </c>
      <c r="G1020" s="1">
        <v>39114</v>
      </c>
      <c r="H1020" s="3">
        <f>G1020-F1020</f>
        <v>17</v>
      </c>
      <c r="I1020" s="3">
        <f>IF(H1020&lt;=60,1,IF(H1020&lt;=150,2,3))</f>
        <v>1</v>
      </c>
      <c r="J1020">
        <v>29.2</v>
      </c>
      <c r="K1020">
        <v>3.8</v>
      </c>
      <c r="L1020">
        <v>2.88</v>
      </c>
      <c r="M1020">
        <v>32</v>
      </c>
      <c r="N1020">
        <f>LOG(M1020/100,2)+3</f>
        <v>1.3561438102252752</v>
      </c>
      <c r="O1020">
        <f>INDEX(lehmad!B$2:B$412,MATCH(klypsid!$B1020,lehmad!$A$2:$A$412,0))</f>
        <v>38390</v>
      </c>
      <c r="P1020">
        <f>INDEX(lehmad!D$2:D$412,MATCH(klypsid!$B1020,lehmad!$A$2:$A$412,0))</f>
        <v>117</v>
      </c>
      <c r="Q1020">
        <f>INDEX(lehmad!E$2:E$412,MATCH(klypsid!$B1020,lehmad!$A$2:$A$412,0))</f>
        <v>1</v>
      </c>
      <c r="R1020" t="str">
        <f>INDEX(lehmad!F$2:F$412,MATCH(klypsid!$B1020,lehmad!$A$2:$A$412,0))</f>
        <v>DYNASTY-ET</v>
      </c>
      <c r="S1020">
        <f>INDEX(lehmad!H$2:H$412,MATCH(klypsid!$B1020,lehmad!$A$2:$A$412,0))</f>
        <v>124</v>
      </c>
      <c r="T1020">
        <f>INDEX(lehmad!K$2:K$412,MATCH(klypsid!$B1020,lehmad!$A$2:$A$412,0))</f>
        <v>108</v>
      </c>
      <c r="U1020" s="4">
        <f t="shared" si="30"/>
        <v>1</v>
      </c>
      <c r="V1020">
        <f t="shared" si="31"/>
        <v>17</v>
      </c>
    </row>
    <row r="1021" spans="1:22" x14ac:dyDescent="0.25">
      <c r="A1021">
        <v>3325</v>
      </c>
      <c r="B1021" t="str">
        <f>"E"&amp;A1021</f>
        <v>E3325</v>
      </c>
      <c r="C1021" t="s">
        <v>40</v>
      </c>
      <c r="D1021">
        <v>1</v>
      </c>
      <c r="E1021">
        <f>IF(D1021&lt;4,D1021,4)</f>
        <v>1</v>
      </c>
      <c r="F1021" s="1">
        <v>39097</v>
      </c>
      <c r="G1021" s="1">
        <v>39142</v>
      </c>
      <c r="H1021" s="3">
        <f>G1021-F1021</f>
        <v>45</v>
      </c>
      <c r="I1021" s="3">
        <f>IF(H1021&lt;=60,1,IF(H1021&lt;=150,2,3))</f>
        <v>1</v>
      </c>
      <c r="J1021">
        <v>40.700000000000003</v>
      </c>
      <c r="K1021">
        <v>2.92</v>
      </c>
      <c r="L1021">
        <v>2.79</v>
      </c>
      <c r="M1021">
        <v>23</v>
      </c>
      <c r="N1021">
        <f>LOG(M1021/100,2)+3</f>
        <v>0.87970576628228825</v>
      </c>
      <c r="O1021">
        <f>INDEX(lehmad!B$2:B$412,MATCH(klypsid!$B1021,lehmad!$A$2:$A$412,0))</f>
        <v>38390</v>
      </c>
      <c r="P1021">
        <f>INDEX(lehmad!D$2:D$412,MATCH(klypsid!$B1021,lehmad!$A$2:$A$412,0))</f>
        <v>117</v>
      </c>
      <c r="Q1021">
        <f>INDEX(lehmad!E$2:E$412,MATCH(klypsid!$B1021,lehmad!$A$2:$A$412,0))</f>
        <v>1</v>
      </c>
      <c r="R1021" t="str">
        <f>INDEX(lehmad!F$2:F$412,MATCH(klypsid!$B1021,lehmad!$A$2:$A$412,0))</f>
        <v>DYNASTY-ET</v>
      </c>
      <c r="S1021">
        <f>INDEX(lehmad!H$2:H$412,MATCH(klypsid!$B1021,lehmad!$A$2:$A$412,0))</f>
        <v>124</v>
      </c>
      <c r="T1021">
        <f>INDEX(lehmad!K$2:K$412,MATCH(klypsid!$B1021,lehmad!$A$2:$A$412,0))</f>
        <v>108</v>
      </c>
      <c r="U1021" s="4">
        <f t="shared" si="30"/>
        <v>2</v>
      </c>
      <c r="V1021">
        <f t="shared" si="31"/>
        <v>28</v>
      </c>
    </row>
    <row r="1022" spans="1:22" x14ac:dyDescent="0.25">
      <c r="A1022">
        <v>3325</v>
      </c>
      <c r="B1022" t="str">
        <f>"E"&amp;A1022</f>
        <v>E3325</v>
      </c>
      <c r="C1022" t="s">
        <v>40</v>
      </c>
      <c r="D1022">
        <v>1</v>
      </c>
      <c r="E1022">
        <f>IF(D1022&lt;4,D1022,4)</f>
        <v>1</v>
      </c>
      <c r="F1022" s="1">
        <v>39097</v>
      </c>
      <c r="G1022" s="1">
        <v>39173</v>
      </c>
      <c r="H1022" s="3">
        <f>G1022-F1022</f>
        <v>76</v>
      </c>
      <c r="I1022" s="3">
        <f>IF(H1022&lt;=60,1,IF(H1022&lt;=150,2,3))</f>
        <v>2</v>
      </c>
      <c r="J1022">
        <v>50.4</v>
      </c>
      <c r="K1022">
        <v>2.89</v>
      </c>
      <c r="L1022">
        <v>2.8</v>
      </c>
      <c r="M1022">
        <v>29</v>
      </c>
      <c r="N1022">
        <f>LOG(M1022/100,2)+3</f>
        <v>1.2141248053528473</v>
      </c>
      <c r="O1022">
        <f>INDEX(lehmad!B$2:B$412,MATCH(klypsid!$B1022,lehmad!$A$2:$A$412,0))</f>
        <v>38390</v>
      </c>
      <c r="P1022">
        <f>INDEX(lehmad!D$2:D$412,MATCH(klypsid!$B1022,lehmad!$A$2:$A$412,0))</f>
        <v>117</v>
      </c>
      <c r="Q1022">
        <f>INDEX(lehmad!E$2:E$412,MATCH(klypsid!$B1022,lehmad!$A$2:$A$412,0))</f>
        <v>1</v>
      </c>
      <c r="R1022" t="str">
        <f>INDEX(lehmad!F$2:F$412,MATCH(klypsid!$B1022,lehmad!$A$2:$A$412,0))</f>
        <v>DYNASTY-ET</v>
      </c>
      <c r="S1022">
        <f>INDEX(lehmad!H$2:H$412,MATCH(klypsid!$B1022,lehmad!$A$2:$A$412,0))</f>
        <v>124</v>
      </c>
      <c r="T1022">
        <f>INDEX(lehmad!K$2:K$412,MATCH(klypsid!$B1022,lehmad!$A$2:$A$412,0))</f>
        <v>108</v>
      </c>
      <c r="U1022" s="4">
        <f t="shared" si="30"/>
        <v>3</v>
      </c>
      <c r="V1022">
        <f t="shared" si="31"/>
        <v>31</v>
      </c>
    </row>
    <row r="1023" spans="1:22" x14ac:dyDescent="0.25">
      <c r="A1023">
        <v>3325</v>
      </c>
      <c r="B1023" t="str">
        <f>"E"&amp;A1023</f>
        <v>E3325</v>
      </c>
      <c r="C1023" t="s">
        <v>40</v>
      </c>
      <c r="D1023">
        <v>1</v>
      </c>
      <c r="E1023">
        <f>IF(D1023&lt;4,D1023,4)</f>
        <v>1</v>
      </c>
      <c r="F1023" s="1">
        <v>39097</v>
      </c>
      <c r="G1023" s="1">
        <v>39204</v>
      </c>
      <c r="H1023" s="3">
        <f>G1023-F1023</f>
        <v>107</v>
      </c>
      <c r="I1023" s="3">
        <f>IF(H1023&lt;=60,1,IF(H1023&lt;=150,2,3))</f>
        <v>2</v>
      </c>
      <c r="J1023">
        <v>48</v>
      </c>
      <c r="K1023">
        <v>2.84</v>
      </c>
      <c r="L1023">
        <v>2.92</v>
      </c>
      <c r="M1023">
        <v>37</v>
      </c>
      <c r="N1023">
        <f>LOG(M1023/100,2)+3</f>
        <v>1.5655971758542251</v>
      </c>
      <c r="O1023">
        <f>INDEX(lehmad!B$2:B$412,MATCH(klypsid!$B1023,lehmad!$A$2:$A$412,0))</f>
        <v>38390</v>
      </c>
      <c r="P1023">
        <f>INDEX(lehmad!D$2:D$412,MATCH(klypsid!$B1023,lehmad!$A$2:$A$412,0))</f>
        <v>117</v>
      </c>
      <c r="Q1023">
        <f>INDEX(lehmad!E$2:E$412,MATCH(klypsid!$B1023,lehmad!$A$2:$A$412,0))</f>
        <v>1</v>
      </c>
      <c r="R1023" t="str">
        <f>INDEX(lehmad!F$2:F$412,MATCH(klypsid!$B1023,lehmad!$A$2:$A$412,0))</f>
        <v>DYNASTY-ET</v>
      </c>
      <c r="S1023">
        <f>INDEX(lehmad!H$2:H$412,MATCH(klypsid!$B1023,lehmad!$A$2:$A$412,0))</f>
        <v>124</v>
      </c>
      <c r="T1023">
        <f>INDEX(lehmad!K$2:K$412,MATCH(klypsid!$B1023,lehmad!$A$2:$A$412,0))</f>
        <v>108</v>
      </c>
      <c r="U1023" s="4">
        <f t="shared" si="30"/>
        <v>4</v>
      </c>
      <c r="V1023">
        <f t="shared" si="31"/>
        <v>31</v>
      </c>
    </row>
    <row r="1024" spans="1:22" x14ac:dyDescent="0.25">
      <c r="A1024">
        <v>3325</v>
      </c>
      <c r="B1024" t="str">
        <f>"E"&amp;A1024</f>
        <v>E3325</v>
      </c>
      <c r="C1024" t="s">
        <v>40</v>
      </c>
      <c r="D1024">
        <v>1</v>
      </c>
      <c r="E1024">
        <f>IF(D1024&lt;4,D1024,4)</f>
        <v>1</v>
      </c>
      <c r="F1024" s="1">
        <v>39097</v>
      </c>
      <c r="G1024" s="1">
        <v>39236</v>
      </c>
      <c r="H1024" s="3">
        <f>G1024-F1024</f>
        <v>139</v>
      </c>
      <c r="I1024" s="3">
        <f>IF(H1024&lt;=60,1,IF(H1024&lt;=150,2,3))</f>
        <v>2</v>
      </c>
      <c r="J1024">
        <v>42.9</v>
      </c>
      <c r="K1024">
        <v>1.91</v>
      </c>
      <c r="L1024">
        <v>3.06</v>
      </c>
      <c r="M1024">
        <v>22</v>
      </c>
      <c r="N1024">
        <f>LOG(M1024/100,2)+3</f>
        <v>0.8155754288625725</v>
      </c>
      <c r="O1024">
        <f>INDEX(lehmad!B$2:B$412,MATCH(klypsid!$B1024,lehmad!$A$2:$A$412,0))</f>
        <v>38390</v>
      </c>
      <c r="P1024">
        <f>INDEX(lehmad!D$2:D$412,MATCH(klypsid!$B1024,lehmad!$A$2:$A$412,0))</f>
        <v>117</v>
      </c>
      <c r="Q1024">
        <f>INDEX(lehmad!E$2:E$412,MATCH(klypsid!$B1024,lehmad!$A$2:$A$412,0))</f>
        <v>1</v>
      </c>
      <c r="R1024" t="str">
        <f>INDEX(lehmad!F$2:F$412,MATCH(klypsid!$B1024,lehmad!$A$2:$A$412,0))</f>
        <v>DYNASTY-ET</v>
      </c>
      <c r="S1024">
        <f>INDEX(lehmad!H$2:H$412,MATCH(klypsid!$B1024,lehmad!$A$2:$A$412,0))</f>
        <v>124</v>
      </c>
      <c r="T1024">
        <f>INDEX(lehmad!K$2:K$412,MATCH(klypsid!$B1024,lehmad!$A$2:$A$412,0))</f>
        <v>108</v>
      </c>
      <c r="U1024" s="4">
        <f t="shared" si="30"/>
        <v>5</v>
      </c>
      <c r="V1024">
        <f t="shared" si="31"/>
        <v>32</v>
      </c>
    </row>
    <row r="1025" spans="1:22" x14ac:dyDescent="0.25">
      <c r="A1025">
        <v>3325</v>
      </c>
      <c r="B1025" t="str">
        <f>"E"&amp;A1025</f>
        <v>E3325</v>
      </c>
      <c r="C1025" t="s">
        <v>40</v>
      </c>
      <c r="D1025">
        <v>1</v>
      </c>
      <c r="E1025">
        <f>IF(D1025&lt;4,D1025,4)</f>
        <v>1</v>
      </c>
      <c r="F1025" s="1">
        <v>39097</v>
      </c>
      <c r="G1025" s="1">
        <v>39266</v>
      </c>
      <c r="H1025" s="3">
        <f>G1025-F1025</f>
        <v>169</v>
      </c>
      <c r="I1025" s="3">
        <f>IF(H1025&lt;=60,1,IF(H1025&lt;=150,2,3))</f>
        <v>3</v>
      </c>
      <c r="J1025">
        <v>39.299999999999997</v>
      </c>
      <c r="K1025">
        <v>1.95</v>
      </c>
      <c r="L1025">
        <v>2.83</v>
      </c>
      <c r="M1025">
        <v>221</v>
      </c>
      <c r="N1025">
        <f>LOG(M1025/100,2)+3</f>
        <v>4.1440463696167065</v>
      </c>
      <c r="O1025">
        <f>INDEX(lehmad!B$2:B$412,MATCH(klypsid!$B1025,lehmad!$A$2:$A$412,0))</f>
        <v>38390</v>
      </c>
      <c r="P1025">
        <f>INDEX(lehmad!D$2:D$412,MATCH(klypsid!$B1025,lehmad!$A$2:$A$412,0))</f>
        <v>117</v>
      </c>
      <c r="Q1025">
        <f>INDEX(lehmad!E$2:E$412,MATCH(klypsid!$B1025,lehmad!$A$2:$A$412,0))</f>
        <v>1</v>
      </c>
      <c r="R1025" t="str">
        <f>INDEX(lehmad!F$2:F$412,MATCH(klypsid!$B1025,lehmad!$A$2:$A$412,0))</f>
        <v>DYNASTY-ET</v>
      </c>
      <c r="S1025">
        <f>INDEX(lehmad!H$2:H$412,MATCH(klypsid!$B1025,lehmad!$A$2:$A$412,0))</f>
        <v>124</v>
      </c>
      <c r="T1025">
        <f>INDEX(lehmad!K$2:K$412,MATCH(klypsid!$B1025,lehmad!$A$2:$A$412,0))</f>
        <v>108</v>
      </c>
      <c r="U1025" s="4">
        <f t="shared" si="30"/>
        <v>6</v>
      </c>
      <c r="V1025">
        <f t="shared" si="31"/>
        <v>30</v>
      </c>
    </row>
    <row r="1026" spans="1:22" x14ac:dyDescent="0.25">
      <c r="A1026">
        <v>3325</v>
      </c>
      <c r="B1026" t="str">
        <f>"E"&amp;A1026</f>
        <v>E3325</v>
      </c>
      <c r="C1026" t="s">
        <v>40</v>
      </c>
      <c r="D1026">
        <v>1</v>
      </c>
      <c r="E1026">
        <f>IF(D1026&lt;4,D1026,4)</f>
        <v>1</v>
      </c>
      <c r="F1026" s="1">
        <v>39097</v>
      </c>
      <c r="G1026" s="1">
        <v>39295</v>
      </c>
      <c r="H1026" s="3">
        <f>G1026-F1026</f>
        <v>198</v>
      </c>
      <c r="I1026" s="3">
        <f>IF(H1026&lt;=60,1,IF(H1026&lt;=150,2,3))</f>
        <v>3</v>
      </c>
      <c r="J1026">
        <v>45.1</v>
      </c>
      <c r="K1026">
        <v>2.69</v>
      </c>
      <c r="L1026">
        <v>3.26</v>
      </c>
      <c r="M1026">
        <v>23</v>
      </c>
      <c r="N1026">
        <f>LOG(M1026/100,2)+3</f>
        <v>0.87970576628228825</v>
      </c>
      <c r="O1026">
        <f>INDEX(lehmad!B$2:B$412,MATCH(klypsid!$B1026,lehmad!$A$2:$A$412,0))</f>
        <v>38390</v>
      </c>
      <c r="P1026">
        <f>INDEX(lehmad!D$2:D$412,MATCH(klypsid!$B1026,lehmad!$A$2:$A$412,0))</f>
        <v>117</v>
      </c>
      <c r="Q1026">
        <f>INDEX(lehmad!E$2:E$412,MATCH(klypsid!$B1026,lehmad!$A$2:$A$412,0))</f>
        <v>1</v>
      </c>
      <c r="R1026" t="str">
        <f>INDEX(lehmad!F$2:F$412,MATCH(klypsid!$B1026,lehmad!$A$2:$A$412,0))</f>
        <v>DYNASTY-ET</v>
      </c>
      <c r="S1026">
        <f>INDEX(lehmad!H$2:H$412,MATCH(klypsid!$B1026,lehmad!$A$2:$A$412,0))</f>
        <v>124</v>
      </c>
      <c r="T1026">
        <f>INDEX(lehmad!K$2:K$412,MATCH(klypsid!$B1026,lehmad!$A$2:$A$412,0))</f>
        <v>108</v>
      </c>
      <c r="U1026" s="4">
        <f t="shared" si="30"/>
        <v>7</v>
      </c>
      <c r="V1026">
        <f t="shared" si="31"/>
        <v>29</v>
      </c>
    </row>
    <row r="1027" spans="1:22" x14ac:dyDescent="0.25">
      <c r="A1027">
        <v>3325</v>
      </c>
      <c r="B1027" t="str">
        <f>"E"&amp;A1027</f>
        <v>E3325</v>
      </c>
      <c r="C1027" t="s">
        <v>40</v>
      </c>
      <c r="D1027">
        <v>1</v>
      </c>
      <c r="E1027">
        <f>IF(D1027&lt;4,D1027,4)</f>
        <v>1</v>
      </c>
      <c r="F1027" s="1">
        <v>39097</v>
      </c>
      <c r="G1027" s="1">
        <v>39328</v>
      </c>
      <c r="H1027" s="3">
        <f>G1027-F1027</f>
        <v>231</v>
      </c>
      <c r="I1027" s="3">
        <f>IF(H1027&lt;=60,1,IF(H1027&lt;=150,2,3))</f>
        <v>3</v>
      </c>
      <c r="J1027">
        <v>47.5</v>
      </c>
      <c r="K1027">
        <v>2.5299999999999998</v>
      </c>
      <c r="L1027">
        <v>3.27</v>
      </c>
      <c r="M1027">
        <v>41</v>
      </c>
      <c r="N1027">
        <f>LOG(M1027/100,2)+3</f>
        <v>1.7136958148433588</v>
      </c>
      <c r="O1027">
        <f>INDEX(lehmad!B$2:B$412,MATCH(klypsid!$B1027,lehmad!$A$2:$A$412,0))</f>
        <v>38390</v>
      </c>
      <c r="P1027">
        <f>INDEX(lehmad!D$2:D$412,MATCH(klypsid!$B1027,lehmad!$A$2:$A$412,0))</f>
        <v>117</v>
      </c>
      <c r="Q1027">
        <f>INDEX(lehmad!E$2:E$412,MATCH(klypsid!$B1027,lehmad!$A$2:$A$412,0))</f>
        <v>1</v>
      </c>
      <c r="R1027" t="str">
        <f>INDEX(lehmad!F$2:F$412,MATCH(klypsid!$B1027,lehmad!$A$2:$A$412,0))</f>
        <v>DYNASTY-ET</v>
      </c>
      <c r="S1027">
        <f>INDEX(lehmad!H$2:H$412,MATCH(klypsid!$B1027,lehmad!$A$2:$A$412,0))</f>
        <v>124</v>
      </c>
      <c r="T1027">
        <f>INDEX(lehmad!K$2:K$412,MATCH(klypsid!$B1027,lehmad!$A$2:$A$412,0))</f>
        <v>108</v>
      </c>
      <c r="U1027" s="4">
        <f t="shared" ref="U1027:U1090" si="32">IF(AND(A1027=A1026,D1027=D1026),U1026+1,1)</f>
        <v>8</v>
      </c>
      <c r="V1027">
        <f t="shared" ref="V1027:V1090" si="33">IF(AND(A1027=A1026,D1027=D1026),G1027-G1026,G1027-F1027)</f>
        <v>33</v>
      </c>
    </row>
    <row r="1028" spans="1:22" x14ac:dyDescent="0.25">
      <c r="A1028">
        <v>3325</v>
      </c>
      <c r="B1028" t="str">
        <f>"E"&amp;A1028</f>
        <v>E3325</v>
      </c>
      <c r="C1028" t="s">
        <v>40</v>
      </c>
      <c r="D1028">
        <v>1</v>
      </c>
      <c r="E1028">
        <f>IF(D1028&lt;4,D1028,4)</f>
        <v>1</v>
      </c>
      <c r="F1028" s="1">
        <v>39097</v>
      </c>
      <c r="G1028" s="1">
        <v>39356</v>
      </c>
      <c r="H1028" s="3">
        <f>G1028-F1028</f>
        <v>259</v>
      </c>
      <c r="I1028" s="3">
        <f>IF(H1028&lt;=60,1,IF(H1028&lt;=150,2,3))</f>
        <v>3</v>
      </c>
      <c r="J1028">
        <v>42.1</v>
      </c>
      <c r="K1028">
        <v>2.97</v>
      </c>
      <c r="L1028">
        <v>3.2</v>
      </c>
      <c r="M1028">
        <v>63</v>
      </c>
      <c r="N1028">
        <f>LOG(M1028/100,2)+3</f>
        <v>2.3334237337251915</v>
      </c>
      <c r="O1028">
        <f>INDEX(lehmad!B$2:B$412,MATCH(klypsid!$B1028,lehmad!$A$2:$A$412,0))</f>
        <v>38390</v>
      </c>
      <c r="P1028">
        <f>INDEX(lehmad!D$2:D$412,MATCH(klypsid!$B1028,lehmad!$A$2:$A$412,0))</f>
        <v>117</v>
      </c>
      <c r="Q1028">
        <f>INDEX(lehmad!E$2:E$412,MATCH(klypsid!$B1028,lehmad!$A$2:$A$412,0))</f>
        <v>1</v>
      </c>
      <c r="R1028" t="str">
        <f>INDEX(lehmad!F$2:F$412,MATCH(klypsid!$B1028,lehmad!$A$2:$A$412,0))</f>
        <v>DYNASTY-ET</v>
      </c>
      <c r="S1028">
        <f>INDEX(lehmad!H$2:H$412,MATCH(klypsid!$B1028,lehmad!$A$2:$A$412,0))</f>
        <v>124</v>
      </c>
      <c r="T1028">
        <f>INDEX(lehmad!K$2:K$412,MATCH(klypsid!$B1028,lehmad!$A$2:$A$412,0))</f>
        <v>108</v>
      </c>
      <c r="U1028" s="4">
        <f t="shared" si="32"/>
        <v>9</v>
      </c>
      <c r="V1028">
        <f t="shared" si="33"/>
        <v>28</v>
      </c>
    </row>
    <row r="1029" spans="1:22" x14ac:dyDescent="0.25">
      <c r="A1029">
        <v>3325</v>
      </c>
      <c r="B1029" t="str">
        <f>"E"&amp;A1029</f>
        <v>E3325</v>
      </c>
      <c r="C1029" t="s">
        <v>40</v>
      </c>
      <c r="D1029">
        <v>1</v>
      </c>
      <c r="E1029">
        <f>IF(D1029&lt;4,D1029,4)</f>
        <v>1</v>
      </c>
      <c r="F1029" s="1">
        <v>39097</v>
      </c>
      <c r="G1029" s="1">
        <v>39387</v>
      </c>
      <c r="H1029" s="3">
        <f>G1029-F1029</f>
        <v>290</v>
      </c>
      <c r="I1029" s="3">
        <f>IF(H1029&lt;=60,1,IF(H1029&lt;=150,2,3))</f>
        <v>3</v>
      </c>
      <c r="J1029">
        <v>39.5</v>
      </c>
      <c r="K1029">
        <v>3.07</v>
      </c>
      <c r="L1029">
        <v>3.26</v>
      </c>
      <c r="M1029">
        <v>43</v>
      </c>
      <c r="N1029">
        <f>LOG(M1029/100,2)+3</f>
        <v>1.7824085649273731</v>
      </c>
      <c r="O1029">
        <f>INDEX(lehmad!B$2:B$412,MATCH(klypsid!$B1029,lehmad!$A$2:$A$412,0))</f>
        <v>38390</v>
      </c>
      <c r="P1029">
        <f>INDEX(lehmad!D$2:D$412,MATCH(klypsid!$B1029,lehmad!$A$2:$A$412,0))</f>
        <v>117</v>
      </c>
      <c r="Q1029">
        <f>INDEX(lehmad!E$2:E$412,MATCH(klypsid!$B1029,lehmad!$A$2:$A$412,0))</f>
        <v>1</v>
      </c>
      <c r="R1029" t="str">
        <f>INDEX(lehmad!F$2:F$412,MATCH(klypsid!$B1029,lehmad!$A$2:$A$412,0))</f>
        <v>DYNASTY-ET</v>
      </c>
      <c r="S1029">
        <f>INDEX(lehmad!H$2:H$412,MATCH(klypsid!$B1029,lehmad!$A$2:$A$412,0))</f>
        <v>124</v>
      </c>
      <c r="T1029">
        <f>INDEX(lehmad!K$2:K$412,MATCH(klypsid!$B1029,lehmad!$A$2:$A$412,0))</f>
        <v>108</v>
      </c>
      <c r="U1029" s="4">
        <f t="shared" si="32"/>
        <v>10</v>
      </c>
      <c r="V1029">
        <f t="shared" si="33"/>
        <v>31</v>
      </c>
    </row>
    <row r="1030" spans="1:22" x14ac:dyDescent="0.25">
      <c r="A1030">
        <v>3325</v>
      </c>
      <c r="B1030" t="str">
        <f>"E"&amp;A1030</f>
        <v>E3325</v>
      </c>
      <c r="C1030" t="s">
        <v>40</v>
      </c>
      <c r="D1030">
        <v>1</v>
      </c>
      <c r="E1030">
        <f>IF(D1030&lt;4,D1030,4)</f>
        <v>1</v>
      </c>
      <c r="F1030" s="1">
        <v>39097</v>
      </c>
      <c r="G1030" s="1">
        <v>39418</v>
      </c>
      <c r="H1030" s="3">
        <f>G1030-F1030</f>
        <v>321</v>
      </c>
      <c r="I1030" s="3">
        <f>IF(H1030&lt;=60,1,IF(H1030&lt;=150,2,3))</f>
        <v>3</v>
      </c>
      <c r="J1030">
        <v>37.5</v>
      </c>
      <c r="K1030">
        <v>3.39</v>
      </c>
      <c r="L1030">
        <v>3.2</v>
      </c>
      <c r="M1030">
        <v>21</v>
      </c>
      <c r="N1030">
        <f>LOG(M1030/100,2)+3</f>
        <v>0.74846123300403544</v>
      </c>
      <c r="O1030">
        <f>INDEX(lehmad!B$2:B$412,MATCH(klypsid!$B1030,lehmad!$A$2:$A$412,0))</f>
        <v>38390</v>
      </c>
      <c r="P1030">
        <f>INDEX(lehmad!D$2:D$412,MATCH(klypsid!$B1030,lehmad!$A$2:$A$412,0))</f>
        <v>117</v>
      </c>
      <c r="Q1030">
        <f>INDEX(lehmad!E$2:E$412,MATCH(klypsid!$B1030,lehmad!$A$2:$A$412,0))</f>
        <v>1</v>
      </c>
      <c r="R1030" t="str">
        <f>INDEX(lehmad!F$2:F$412,MATCH(klypsid!$B1030,lehmad!$A$2:$A$412,0))</f>
        <v>DYNASTY-ET</v>
      </c>
      <c r="S1030">
        <f>INDEX(lehmad!H$2:H$412,MATCH(klypsid!$B1030,lehmad!$A$2:$A$412,0))</f>
        <v>124</v>
      </c>
      <c r="T1030">
        <f>INDEX(lehmad!K$2:K$412,MATCH(klypsid!$B1030,lehmad!$A$2:$A$412,0))</f>
        <v>108</v>
      </c>
      <c r="U1030" s="4">
        <f t="shared" si="32"/>
        <v>11</v>
      </c>
      <c r="V1030">
        <f t="shared" si="33"/>
        <v>31</v>
      </c>
    </row>
    <row r="1031" spans="1:22" x14ac:dyDescent="0.25">
      <c r="A1031">
        <v>3325</v>
      </c>
      <c r="B1031" t="str">
        <f>"E"&amp;A1031</f>
        <v>E3325</v>
      </c>
      <c r="C1031" t="s">
        <v>40</v>
      </c>
      <c r="D1031">
        <v>1</v>
      </c>
      <c r="E1031">
        <f>IF(D1031&lt;4,D1031,4)</f>
        <v>1</v>
      </c>
      <c r="F1031" s="1">
        <v>39097</v>
      </c>
      <c r="G1031" s="1">
        <v>39450</v>
      </c>
      <c r="H1031" s="3">
        <f>G1031-F1031</f>
        <v>353</v>
      </c>
      <c r="I1031" s="3">
        <f>IF(H1031&lt;=60,1,IF(H1031&lt;=150,2,3))</f>
        <v>3</v>
      </c>
      <c r="J1031">
        <v>38</v>
      </c>
      <c r="K1031">
        <v>2.57</v>
      </c>
      <c r="L1031">
        <v>3.26</v>
      </c>
      <c r="M1031">
        <v>23</v>
      </c>
      <c r="N1031">
        <f>LOG(M1031/100,2)+3</f>
        <v>0.87970576628228825</v>
      </c>
      <c r="O1031">
        <f>INDEX(lehmad!B$2:B$412,MATCH(klypsid!$B1031,lehmad!$A$2:$A$412,0))</f>
        <v>38390</v>
      </c>
      <c r="P1031">
        <f>INDEX(lehmad!D$2:D$412,MATCH(klypsid!$B1031,lehmad!$A$2:$A$412,0))</f>
        <v>117</v>
      </c>
      <c r="Q1031">
        <f>INDEX(lehmad!E$2:E$412,MATCH(klypsid!$B1031,lehmad!$A$2:$A$412,0))</f>
        <v>1</v>
      </c>
      <c r="R1031" t="str">
        <f>INDEX(lehmad!F$2:F$412,MATCH(klypsid!$B1031,lehmad!$A$2:$A$412,0))</f>
        <v>DYNASTY-ET</v>
      </c>
      <c r="S1031">
        <f>INDEX(lehmad!H$2:H$412,MATCH(klypsid!$B1031,lehmad!$A$2:$A$412,0))</f>
        <v>124</v>
      </c>
      <c r="T1031">
        <f>INDEX(lehmad!K$2:K$412,MATCH(klypsid!$B1031,lehmad!$A$2:$A$412,0))</f>
        <v>108</v>
      </c>
      <c r="U1031" s="4">
        <f t="shared" si="32"/>
        <v>12</v>
      </c>
      <c r="V1031">
        <f t="shared" si="33"/>
        <v>32</v>
      </c>
    </row>
    <row r="1032" spans="1:22" x14ac:dyDescent="0.25">
      <c r="A1032">
        <v>3325</v>
      </c>
      <c r="B1032" t="str">
        <f>"E"&amp;A1032</f>
        <v>E3325</v>
      </c>
      <c r="C1032" t="s">
        <v>40</v>
      </c>
      <c r="D1032">
        <v>1</v>
      </c>
      <c r="E1032">
        <f>IF(D1032&lt;4,D1032,4)</f>
        <v>1</v>
      </c>
      <c r="F1032" s="1">
        <v>39097</v>
      </c>
      <c r="G1032" s="1">
        <v>39481</v>
      </c>
      <c r="H1032" s="3">
        <f>G1032-F1032</f>
        <v>384</v>
      </c>
      <c r="I1032" s="3">
        <f>IF(H1032&lt;=60,1,IF(H1032&lt;=150,2,3))</f>
        <v>3</v>
      </c>
      <c r="J1032">
        <v>40.1</v>
      </c>
      <c r="K1032">
        <v>3.19</v>
      </c>
      <c r="L1032">
        <v>3.33</v>
      </c>
      <c r="M1032">
        <v>22</v>
      </c>
      <c r="N1032">
        <f>LOG(M1032/100,2)+3</f>
        <v>0.8155754288625725</v>
      </c>
      <c r="O1032">
        <f>INDEX(lehmad!B$2:B$412,MATCH(klypsid!$B1032,lehmad!$A$2:$A$412,0))</f>
        <v>38390</v>
      </c>
      <c r="P1032">
        <f>INDEX(lehmad!D$2:D$412,MATCH(klypsid!$B1032,lehmad!$A$2:$A$412,0))</f>
        <v>117</v>
      </c>
      <c r="Q1032">
        <f>INDEX(lehmad!E$2:E$412,MATCH(klypsid!$B1032,lehmad!$A$2:$A$412,0))</f>
        <v>1</v>
      </c>
      <c r="R1032" t="str">
        <f>INDEX(lehmad!F$2:F$412,MATCH(klypsid!$B1032,lehmad!$A$2:$A$412,0))</f>
        <v>DYNASTY-ET</v>
      </c>
      <c r="S1032">
        <f>INDEX(lehmad!H$2:H$412,MATCH(klypsid!$B1032,lehmad!$A$2:$A$412,0))</f>
        <v>124</v>
      </c>
      <c r="T1032">
        <f>INDEX(lehmad!K$2:K$412,MATCH(klypsid!$B1032,lehmad!$A$2:$A$412,0))</f>
        <v>108</v>
      </c>
      <c r="U1032" s="4">
        <f t="shared" si="32"/>
        <v>13</v>
      </c>
      <c r="V1032">
        <f t="shared" si="33"/>
        <v>31</v>
      </c>
    </row>
    <row r="1033" spans="1:22" x14ac:dyDescent="0.25">
      <c r="A1033">
        <v>3325</v>
      </c>
      <c r="B1033" t="str">
        <f>"E"&amp;A1033</f>
        <v>E3325</v>
      </c>
      <c r="C1033" t="s">
        <v>40</v>
      </c>
      <c r="D1033">
        <v>1</v>
      </c>
      <c r="E1033">
        <f>IF(D1033&lt;4,D1033,4)</f>
        <v>1</v>
      </c>
      <c r="F1033" s="1">
        <v>39097</v>
      </c>
      <c r="G1033" s="1">
        <v>39509</v>
      </c>
      <c r="H1033" s="3">
        <f>G1033-F1033</f>
        <v>412</v>
      </c>
      <c r="I1033" s="3">
        <f>IF(H1033&lt;=60,1,IF(H1033&lt;=150,2,3))</f>
        <v>3</v>
      </c>
      <c r="J1033">
        <v>37.4</v>
      </c>
      <c r="K1033">
        <v>3.15</v>
      </c>
      <c r="L1033">
        <v>3.52</v>
      </c>
      <c r="M1033">
        <v>43</v>
      </c>
      <c r="N1033">
        <f>LOG(M1033/100,2)+3</f>
        <v>1.7824085649273731</v>
      </c>
      <c r="O1033">
        <f>INDEX(lehmad!B$2:B$412,MATCH(klypsid!$B1033,lehmad!$A$2:$A$412,0))</f>
        <v>38390</v>
      </c>
      <c r="P1033">
        <f>INDEX(lehmad!D$2:D$412,MATCH(klypsid!$B1033,lehmad!$A$2:$A$412,0))</f>
        <v>117</v>
      </c>
      <c r="Q1033">
        <f>INDEX(lehmad!E$2:E$412,MATCH(klypsid!$B1033,lehmad!$A$2:$A$412,0))</f>
        <v>1</v>
      </c>
      <c r="R1033" t="str">
        <f>INDEX(lehmad!F$2:F$412,MATCH(klypsid!$B1033,lehmad!$A$2:$A$412,0))</f>
        <v>DYNASTY-ET</v>
      </c>
      <c r="S1033">
        <f>INDEX(lehmad!H$2:H$412,MATCH(klypsid!$B1033,lehmad!$A$2:$A$412,0))</f>
        <v>124</v>
      </c>
      <c r="T1033">
        <f>INDEX(lehmad!K$2:K$412,MATCH(klypsid!$B1033,lehmad!$A$2:$A$412,0))</f>
        <v>108</v>
      </c>
      <c r="U1033" s="4">
        <f t="shared" si="32"/>
        <v>14</v>
      </c>
      <c r="V1033">
        <f t="shared" si="33"/>
        <v>28</v>
      </c>
    </row>
    <row r="1034" spans="1:22" x14ac:dyDescent="0.25">
      <c r="A1034">
        <v>3325</v>
      </c>
      <c r="B1034" t="str">
        <f>"E"&amp;A1034</f>
        <v>E3325</v>
      </c>
      <c r="C1034" t="s">
        <v>40</v>
      </c>
      <c r="D1034">
        <v>1</v>
      </c>
      <c r="E1034">
        <f>IF(D1034&lt;4,D1034,4)</f>
        <v>1</v>
      </c>
      <c r="F1034" s="1">
        <v>39097</v>
      </c>
      <c r="G1034" s="1">
        <v>39539</v>
      </c>
      <c r="H1034" s="3">
        <f>G1034-F1034</f>
        <v>442</v>
      </c>
      <c r="I1034" s="3">
        <f>IF(H1034&lt;=60,1,IF(H1034&lt;=150,2,3))</f>
        <v>3</v>
      </c>
      <c r="J1034">
        <v>39.299999999999997</v>
      </c>
      <c r="K1034">
        <v>2.68</v>
      </c>
      <c r="L1034">
        <v>3.22</v>
      </c>
      <c r="M1034">
        <v>31</v>
      </c>
      <c r="N1034">
        <f>LOG(M1034/100,2)+3</f>
        <v>1.3103401206121505</v>
      </c>
      <c r="O1034">
        <f>INDEX(lehmad!B$2:B$412,MATCH(klypsid!$B1034,lehmad!$A$2:$A$412,0))</f>
        <v>38390</v>
      </c>
      <c r="P1034">
        <f>INDEX(lehmad!D$2:D$412,MATCH(klypsid!$B1034,lehmad!$A$2:$A$412,0))</f>
        <v>117</v>
      </c>
      <c r="Q1034">
        <f>INDEX(lehmad!E$2:E$412,MATCH(klypsid!$B1034,lehmad!$A$2:$A$412,0))</f>
        <v>1</v>
      </c>
      <c r="R1034" t="str">
        <f>INDEX(lehmad!F$2:F$412,MATCH(klypsid!$B1034,lehmad!$A$2:$A$412,0))</f>
        <v>DYNASTY-ET</v>
      </c>
      <c r="S1034">
        <f>INDEX(lehmad!H$2:H$412,MATCH(klypsid!$B1034,lehmad!$A$2:$A$412,0))</f>
        <v>124</v>
      </c>
      <c r="T1034">
        <f>INDEX(lehmad!K$2:K$412,MATCH(klypsid!$B1034,lehmad!$A$2:$A$412,0))</f>
        <v>108</v>
      </c>
      <c r="U1034" s="4">
        <f t="shared" si="32"/>
        <v>15</v>
      </c>
      <c r="V1034">
        <f t="shared" si="33"/>
        <v>30</v>
      </c>
    </row>
    <row r="1035" spans="1:22" x14ac:dyDescent="0.25">
      <c r="A1035">
        <v>3325</v>
      </c>
      <c r="B1035" t="str">
        <f>"E"&amp;A1035</f>
        <v>E3325</v>
      </c>
      <c r="C1035" t="s">
        <v>40</v>
      </c>
      <c r="D1035">
        <v>1</v>
      </c>
      <c r="E1035">
        <f>IF(D1035&lt;4,D1035,4)</f>
        <v>1</v>
      </c>
      <c r="F1035" s="1">
        <v>39097</v>
      </c>
      <c r="G1035" s="1">
        <v>39572</v>
      </c>
      <c r="H1035" s="3">
        <f>G1035-F1035</f>
        <v>475</v>
      </c>
      <c r="I1035" s="3">
        <f>IF(H1035&lt;=60,1,IF(H1035&lt;=150,2,3))</f>
        <v>3</v>
      </c>
      <c r="J1035">
        <v>30.9</v>
      </c>
      <c r="K1035">
        <v>2.64</v>
      </c>
      <c r="L1035">
        <v>3.48</v>
      </c>
      <c r="M1035">
        <v>76</v>
      </c>
      <c r="N1035">
        <f>LOG(M1035/100,2)+3</f>
        <v>2.6040713236688608</v>
      </c>
      <c r="O1035">
        <f>INDEX(lehmad!B$2:B$412,MATCH(klypsid!$B1035,lehmad!$A$2:$A$412,0))</f>
        <v>38390</v>
      </c>
      <c r="P1035">
        <f>INDEX(lehmad!D$2:D$412,MATCH(klypsid!$B1035,lehmad!$A$2:$A$412,0))</f>
        <v>117</v>
      </c>
      <c r="Q1035">
        <f>INDEX(lehmad!E$2:E$412,MATCH(klypsid!$B1035,lehmad!$A$2:$A$412,0))</f>
        <v>1</v>
      </c>
      <c r="R1035" t="str">
        <f>INDEX(lehmad!F$2:F$412,MATCH(klypsid!$B1035,lehmad!$A$2:$A$412,0))</f>
        <v>DYNASTY-ET</v>
      </c>
      <c r="S1035">
        <f>INDEX(lehmad!H$2:H$412,MATCH(klypsid!$B1035,lehmad!$A$2:$A$412,0))</f>
        <v>124</v>
      </c>
      <c r="T1035">
        <f>INDEX(lehmad!K$2:K$412,MATCH(klypsid!$B1035,lehmad!$A$2:$A$412,0))</f>
        <v>108</v>
      </c>
      <c r="U1035" s="4">
        <f t="shared" si="32"/>
        <v>16</v>
      </c>
      <c r="V1035">
        <f t="shared" si="33"/>
        <v>33</v>
      </c>
    </row>
    <row r="1036" spans="1:22" x14ac:dyDescent="0.25">
      <c r="A1036">
        <v>3325</v>
      </c>
      <c r="B1036" t="str">
        <f>"E"&amp;A1036</f>
        <v>E3325</v>
      </c>
      <c r="C1036" t="s">
        <v>40</v>
      </c>
      <c r="D1036">
        <v>1</v>
      </c>
      <c r="E1036">
        <f>IF(D1036&lt;4,D1036,4)</f>
        <v>1</v>
      </c>
      <c r="F1036" s="1">
        <v>39097</v>
      </c>
      <c r="G1036" s="1">
        <v>39600</v>
      </c>
      <c r="H1036" s="3">
        <f>G1036-F1036</f>
        <v>503</v>
      </c>
      <c r="I1036" s="3">
        <f>IF(H1036&lt;=60,1,IF(H1036&lt;=150,2,3))</f>
        <v>3</v>
      </c>
      <c r="J1036">
        <v>23.4</v>
      </c>
      <c r="K1036">
        <v>3.64</v>
      </c>
      <c r="L1036">
        <v>3.3</v>
      </c>
      <c r="M1036">
        <v>71</v>
      </c>
      <c r="N1036">
        <f>LOG(M1036/100,2)+3</f>
        <v>2.5058909297299574</v>
      </c>
      <c r="O1036">
        <f>INDEX(lehmad!B$2:B$412,MATCH(klypsid!$B1036,lehmad!$A$2:$A$412,0))</f>
        <v>38390</v>
      </c>
      <c r="P1036">
        <f>INDEX(lehmad!D$2:D$412,MATCH(klypsid!$B1036,lehmad!$A$2:$A$412,0))</f>
        <v>117</v>
      </c>
      <c r="Q1036">
        <f>INDEX(lehmad!E$2:E$412,MATCH(klypsid!$B1036,lehmad!$A$2:$A$412,0))</f>
        <v>1</v>
      </c>
      <c r="R1036" t="str">
        <f>INDEX(lehmad!F$2:F$412,MATCH(klypsid!$B1036,lehmad!$A$2:$A$412,0))</f>
        <v>DYNASTY-ET</v>
      </c>
      <c r="S1036">
        <f>INDEX(lehmad!H$2:H$412,MATCH(klypsid!$B1036,lehmad!$A$2:$A$412,0))</f>
        <v>124</v>
      </c>
      <c r="T1036">
        <f>INDEX(lehmad!K$2:K$412,MATCH(klypsid!$B1036,lehmad!$A$2:$A$412,0))</f>
        <v>108</v>
      </c>
      <c r="U1036" s="4">
        <f t="shared" si="32"/>
        <v>17</v>
      </c>
      <c r="V1036">
        <f t="shared" si="33"/>
        <v>28</v>
      </c>
    </row>
    <row r="1037" spans="1:22" x14ac:dyDescent="0.25">
      <c r="A1037">
        <v>3325</v>
      </c>
      <c r="B1037" t="str">
        <f>"E"&amp;A1037</f>
        <v>E3325</v>
      </c>
      <c r="C1037" t="s">
        <v>40</v>
      </c>
      <c r="D1037">
        <v>2</v>
      </c>
      <c r="E1037">
        <f>IF(D1037&lt;4,D1037,4)</f>
        <v>2</v>
      </c>
      <c r="F1037" s="1">
        <v>39668</v>
      </c>
      <c r="G1037" s="1">
        <v>39693</v>
      </c>
      <c r="H1037" s="3">
        <f>G1037-F1037</f>
        <v>25</v>
      </c>
      <c r="I1037" s="3">
        <f>IF(H1037&lt;=60,1,IF(H1037&lt;=150,2,3))</f>
        <v>1</v>
      </c>
      <c r="J1037">
        <v>53.7</v>
      </c>
      <c r="K1037">
        <v>3.35</v>
      </c>
      <c r="L1037">
        <v>2.96</v>
      </c>
      <c r="M1037">
        <v>45</v>
      </c>
      <c r="N1037">
        <f>LOG(M1037/100,2)+3</f>
        <v>1.84799690655495</v>
      </c>
      <c r="O1037">
        <f>INDEX(lehmad!B$2:B$412,MATCH(klypsid!$B1037,lehmad!$A$2:$A$412,0))</f>
        <v>38390</v>
      </c>
      <c r="P1037">
        <f>INDEX(lehmad!D$2:D$412,MATCH(klypsid!$B1037,lehmad!$A$2:$A$412,0))</f>
        <v>117</v>
      </c>
      <c r="Q1037">
        <f>INDEX(lehmad!E$2:E$412,MATCH(klypsid!$B1037,lehmad!$A$2:$A$412,0))</f>
        <v>1</v>
      </c>
      <c r="R1037" t="str">
        <f>INDEX(lehmad!F$2:F$412,MATCH(klypsid!$B1037,lehmad!$A$2:$A$412,0))</f>
        <v>DYNASTY-ET</v>
      </c>
      <c r="S1037">
        <f>INDEX(lehmad!H$2:H$412,MATCH(klypsid!$B1037,lehmad!$A$2:$A$412,0))</f>
        <v>124</v>
      </c>
      <c r="T1037">
        <f>INDEX(lehmad!K$2:K$412,MATCH(klypsid!$B1037,lehmad!$A$2:$A$412,0))</f>
        <v>108</v>
      </c>
      <c r="U1037" s="4">
        <f t="shared" si="32"/>
        <v>1</v>
      </c>
      <c r="V1037">
        <f t="shared" si="33"/>
        <v>25</v>
      </c>
    </row>
    <row r="1038" spans="1:22" x14ac:dyDescent="0.25">
      <c r="A1038">
        <v>3325</v>
      </c>
      <c r="B1038" t="str">
        <f>"E"&amp;A1038</f>
        <v>E3325</v>
      </c>
      <c r="C1038" t="s">
        <v>40</v>
      </c>
      <c r="D1038">
        <v>2</v>
      </c>
      <c r="E1038">
        <f>IF(D1038&lt;4,D1038,4)</f>
        <v>2</v>
      </c>
      <c r="F1038" s="1">
        <v>39668</v>
      </c>
      <c r="G1038" s="1">
        <v>39722</v>
      </c>
      <c r="H1038" s="3">
        <f>G1038-F1038</f>
        <v>54</v>
      </c>
      <c r="I1038" s="3">
        <f>IF(H1038&lt;=60,1,IF(H1038&lt;=150,2,3))</f>
        <v>1</v>
      </c>
      <c r="J1038">
        <v>55.8</v>
      </c>
      <c r="K1038">
        <v>2.16</v>
      </c>
      <c r="L1038">
        <v>2.84</v>
      </c>
      <c r="M1038">
        <v>130</v>
      </c>
      <c r="N1038">
        <f>LOG(M1038/100,2)+3</f>
        <v>3.37851162325373</v>
      </c>
      <c r="O1038">
        <f>INDEX(lehmad!B$2:B$412,MATCH(klypsid!$B1038,lehmad!$A$2:$A$412,0))</f>
        <v>38390</v>
      </c>
      <c r="P1038">
        <f>INDEX(lehmad!D$2:D$412,MATCH(klypsid!$B1038,lehmad!$A$2:$A$412,0))</f>
        <v>117</v>
      </c>
      <c r="Q1038">
        <f>INDEX(lehmad!E$2:E$412,MATCH(klypsid!$B1038,lehmad!$A$2:$A$412,0))</f>
        <v>1</v>
      </c>
      <c r="R1038" t="str">
        <f>INDEX(lehmad!F$2:F$412,MATCH(klypsid!$B1038,lehmad!$A$2:$A$412,0))</f>
        <v>DYNASTY-ET</v>
      </c>
      <c r="S1038">
        <f>INDEX(lehmad!H$2:H$412,MATCH(klypsid!$B1038,lehmad!$A$2:$A$412,0))</f>
        <v>124</v>
      </c>
      <c r="T1038">
        <f>INDEX(lehmad!K$2:K$412,MATCH(klypsid!$B1038,lehmad!$A$2:$A$412,0))</f>
        <v>108</v>
      </c>
      <c r="U1038" s="4">
        <f t="shared" si="32"/>
        <v>2</v>
      </c>
      <c r="V1038">
        <f t="shared" si="33"/>
        <v>29</v>
      </c>
    </row>
    <row r="1039" spans="1:22" x14ac:dyDescent="0.25">
      <c r="A1039">
        <v>3325</v>
      </c>
      <c r="B1039" t="str">
        <f>"E"&amp;A1039</f>
        <v>E3325</v>
      </c>
      <c r="C1039" t="s">
        <v>40</v>
      </c>
      <c r="D1039">
        <v>2</v>
      </c>
      <c r="E1039">
        <f>IF(D1039&lt;4,D1039,4)</f>
        <v>2</v>
      </c>
      <c r="F1039" s="1">
        <v>39668</v>
      </c>
      <c r="G1039" s="1">
        <v>39754</v>
      </c>
      <c r="H1039" s="3">
        <f>G1039-F1039</f>
        <v>86</v>
      </c>
      <c r="I1039" s="3">
        <f>IF(H1039&lt;=60,1,IF(H1039&lt;=150,2,3))</f>
        <v>2</v>
      </c>
      <c r="J1039">
        <v>58.7</v>
      </c>
      <c r="K1039">
        <v>2.62</v>
      </c>
      <c r="L1039">
        <v>2.67</v>
      </c>
      <c r="M1039">
        <v>31</v>
      </c>
      <c r="N1039">
        <f>LOG(M1039/100,2)+3</f>
        <v>1.3103401206121505</v>
      </c>
      <c r="O1039">
        <f>INDEX(lehmad!B$2:B$412,MATCH(klypsid!$B1039,lehmad!$A$2:$A$412,0))</f>
        <v>38390</v>
      </c>
      <c r="P1039">
        <f>INDEX(lehmad!D$2:D$412,MATCH(klypsid!$B1039,lehmad!$A$2:$A$412,0))</f>
        <v>117</v>
      </c>
      <c r="Q1039">
        <f>INDEX(lehmad!E$2:E$412,MATCH(klypsid!$B1039,lehmad!$A$2:$A$412,0))</f>
        <v>1</v>
      </c>
      <c r="R1039" t="str">
        <f>INDEX(lehmad!F$2:F$412,MATCH(klypsid!$B1039,lehmad!$A$2:$A$412,0))</f>
        <v>DYNASTY-ET</v>
      </c>
      <c r="S1039">
        <f>INDEX(lehmad!H$2:H$412,MATCH(klypsid!$B1039,lehmad!$A$2:$A$412,0))</f>
        <v>124</v>
      </c>
      <c r="T1039">
        <f>INDEX(lehmad!K$2:K$412,MATCH(klypsid!$B1039,lehmad!$A$2:$A$412,0))</f>
        <v>108</v>
      </c>
      <c r="U1039" s="4">
        <f t="shared" si="32"/>
        <v>3</v>
      </c>
      <c r="V1039">
        <f t="shared" si="33"/>
        <v>32</v>
      </c>
    </row>
    <row r="1040" spans="1:22" x14ac:dyDescent="0.25">
      <c r="A1040">
        <v>3325</v>
      </c>
      <c r="B1040" t="str">
        <f>"E"&amp;A1040</f>
        <v>E3325</v>
      </c>
      <c r="C1040" t="s">
        <v>40</v>
      </c>
      <c r="D1040">
        <v>2</v>
      </c>
      <c r="E1040">
        <f>IF(D1040&lt;4,D1040,4)</f>
        <v>2</v>
      </c>
      <c r="F1040" s="1">
        <v>39668</v>
      </c>
      <c r="G1040" s="1">
        <v>39783</v>
      </c>
      <c r="H1040" s="3">
        <f>G1040-F1040</f>
        <v>115</v>
      </c>
      <c r="I1040" s="3">
        <f>IF(H1040&lt;=60,1,IF(H1040&lt;=150,2,3))</f>
        <v>2</v>
      </c>
      <c r="J1040">
        <v>57.6</v>
      </c>
      <c r="K1040">
        <v>2.57</v>
      </c>
      <c r="L1040">
        <v>2.97</v>
      </c>
      <c r="M1040">
        <v>71</v>
      </c>
      <c r="N1040">
        <f>LOG(M1040/100,2)+3</f>
        <v>2.5058909297299574</v>
      </c>
      <c r="O1040">
        <f>INDEX(lehmad!B$2:B$412,MATCH(klypsid!$B1040,lehmad!$A$2:$A$412,0))</f>
        <v>38390</v>
      </c>
      <c r="P1040">
        <f>INDEX(lehmad!D$2:D$412,MATCH(klypsid!$B1040,lehmad!$A$2:$A$412,0))</f>
        <v>117</v>
      </c>
      <c r="Q1040">
        <f>INDEX(lehmad!E$2:E$412,MATCH(klypsid!$B1040,lehmad!$A$2:$A$412,0))</f>
        <v>1</v>
      </c>
      <c r="R1040" t="str">
        <f>INDEX(lehmad!F$2:F$412,MATCH(klypsid!$B1040,lehmad!$A$2:$A$412,0))</f>
        <v>DYNASTY-ET</v>
      </c>
      <c r="S1040">
        <f>INDEX(lehmad!H$2:H$412,MATCH(klypsid!$B1040,lehmad!$A$2:$A$412,0))</f>
        <v>124</v>
      </c>
      <c r="T1040">
        <f>INDEX(lehmad!K$2:K$412,MATCH(klypsid!$B1040,lehmad!$A$2:$A$412,0))</f>
        <v>108</v>
      </c>
      <c r="U1040" s="4">
        <f t="shared" si="32"/>
        <v>4</v>
      </c>
      <c r="V1040">
        <f t="shared" si="33"/>
        <v>29</v>
      </c>
    </row>
    <row r="1041" spans="1:22" x14ac:dyDescent="0.25">
      <c r="A1041">
        <v>3325</v>
      </c>
      <c r="B1041" t="str">
        <f>"E"&amp;A1041</f>
        <v>E3325</v>
      </c>
      <c r="C1041" t="s">
        <v>40</v>
      </c>
      <c r="D1041">
        <v>2</v>
      </c>
      <c r="E1041">
        <f>IF(D1041&lt;4,D1041,4)</f>
        <v>2</v>
      </c>
      <c r="F1041" s="1">
        <v>39668</v>
      </c>
      <c r="G1041" s="1">
        <v>39817</v>
      </c>
      <c r="H1041" s="3">
        <f>G1041-F1041</f>
        <v>149</v>
      </c>
      <c r="I1041" s="3">
        <f>IF(H1041&lt;=60,1,IF(H1041&lt;=150,2,3))</f>
        <v>2</v>
      </c>
      <c r="J1041">
        <v>61</v>
      </c>
      <c r="K1041">
        <v>2.27</v>
      </c>
      <c r="L1041">
        <v>2.88</v>
      </c>
      <c r="M1041">
        <v>82</v>
      </c>
      <c r="N1041">
        <f>LOG(M1041/100,2)+3</f>
        <v>2.713695814843359</v>
      </c>
      <c r="O1041">
        <f>INDEX(lehmad!B$2:B$412,MATCH(klypsid!$B1041,lehmad!$A$2:$A$412,0))</f>
        <v>38390</v>
      </c>
      <c r="P1041">
        <f>INDEX(lehmad!D$2:D$412,MATCH(klypsid!$B1041,lehmad!$A$2:$A$412,0))</f>
        <v>117</v>
      </c>
      <c r="Q1041">
        <f>INDEX(lehmad!E$2:E$412,MATCH(klypsid!$B1041,lehmad!$A$2:$A$412,0))</f>
        <v>1</v>
      </c>
      <c r="R1041" t="str">
        <f>INDEX(lehmad!F$2:F$412,MATCH(klypsid!$B1041,lehmad!$A$2:$A$412,0))</f>
        <v>DYNASTY-ET</v>
      </c>
      <c r="S1041">
        <f>INDEX(lehmad!H$2:H$412,MATCH(klypsid!$B1041,lehmad!$A$2:$A$412,0))</f>
        <v>124</v>
      </c>
      <c r="T1041">
        <f>INDEX(lehmad!K$2:K$412,MATCH(klypsid!$B1041,lehmad!$A$2:$A$412,0))</f>
        <v>108</v>
      </c>
      <c r="U1041" s="4">
        <f t="shared" si="32"/>
        <v>5</v>
      </c>
      <c r="V1041">
        <f t="shared" si="33"/>
        <v>34</v>
      </c>
    </row>
    <row r="1042" spans="1:22" x14ac:dyDescent="0.25">
      <c r="A1042">
        <v>3325</v>
      </c>
      <c r="B1042" t="str">
        <f>"E"&amp;A1042</f>
        <v>E3325</v>
      </c>
      <c r="C1042" t="s">
        <v>40</v>
      </c>
      <c r="D1042">
        <v>2</v>
      </c>
      <c r="E1042">
        <f>IF(D1042&lt;4,D1042,4)</f>
        <v>2</v>
      </c>
      <c r="F1042" s="1">
        <v>39668</v>
      </c>
      <c r="G1042" s="1">
        <v>39845</v>
      </c>
      <c r="H1042" s="3">
        <f>G1042-F1042</f>
        <v>177</v>
      </c>
      <c r="I1042" s="3">
        <f>IF(H1042&lt;=60,1,IF(H1042&lt;=150,2,3))</f>
        <v>3</v>
      </c>
      <c r="J1042">
        <v>54.3</v>
      </c>
      <c r="K1042">
        <v>2.4300000000000002</v>
      </c>
      <c r="L1042">
        <v>2.93</v>
      </c>
      <c r="M1042">
        <v>83</v>
      </c>
      <c r="N1042">
        <f>LOG(M1042/100,2)+3</f>
        <v>2.7311832415722002</v>
      </c>
      <c r="O1042">
        <f>INDEX(lehmad!B$2:B$412,MATCH(klypsid!$B1042,lehmad!$A$2:$A$412,0))</f>
        <v>38390</v>
      </c>
      <c r="P1042">
        <f>INDEX(lehmad!D$2:D$412,MATCH(klypsid!$B1042,lehmad!$A$2:$A$412,0))</f>
        <v>117</v>
      </c>
      <c r="Q1042">
        <f>INDEX(lehmad!E$2:E$412,MATCH(klypsid!$B1042,lehmad!$A$2:$A$412,0))</f>
        <v>1</v>
      </c>
      <c r="R1042" t="str">
        <f>INDEX(lehmad!F$2:F$412,MATCH(klypsid!$B1042,lehmad!$A$2:$A$412,0))</f>
        <v>DYNASTY-ET</v>
      </c>
      <c r="S1042">
        <f>INDEX(lehmad!H$2:H$412,MATCH(klypsid!$B1042,lehmad!$A$2:$A$412,0))</f>
        <v>124</v>
      </c>
      <c r="T1042">
        <f>INDEX(lehmad!K$2:K$412,MATCH(klypsid!$B1042,lehmad!$A$2:$A$412,0))</f>
        <v>108</v>
      </c>
      <c r="U1042" s="4">
        <f t="shared" si="32"/>
        <v>6</v>
      </c>
      <c r="V1042">
        <f t="shared" si="33"/>
        <v>28</v>
      </c>
    </row>
    <row r="1043" spans="1:22" x14ac:dyDescent="0.25">
      <c r="A1043">
        <v>3325</v>
      </c>
      <c r="B1043" t="str">
        <f>"E"&amp;A1043</f>
        <v>E3325</v>
      </c>
      <c r="C1043" t="s">
        <v>40</v>
      </c>
      <c r="D1043">
        <v>2</v>
      </c>
      <c r="E1043">
        <f>IF(D1043&lt;4,D1043,4)</f>
        <v>2</v>
      </c>
      <c r="F1043" s="1">
        <v>39668</v>
      </c>
      <c r="G1043" s="1">
        <v>39875</v>
      </c>
      <c r="H1043" s="3">
        <f>G1043-F1043</f>
        <v>207</v>
      </c>
      <c r="I1043" s="3">
        <f>IF(H1043&lt;=60,1,IF(H1043&lt;=150,2,3))</f>
        <v>3</v>
      </c>
      <c r="J1043">
        <v>56.8</v>
      </c>
      <c r="K1043">
        <v>1.87</v>
      </c>
      <c r="L1043">
        <v>2.88</v>
      </c>
      <c r="M1043">
        <v>54</v>
      </c>
      <c r="N1043">
        <f>LOG(M1043/100,2)+3</f>
        <v>2.1110313123887439</v>
      </c>
      <c r="O1043">
        <f>INDEX(lehmad!B$2:B$412,MATCH(klypsid!$B1043,lehmad!$A$2:$A$412,0))</f>
        <v>38390</v>
      </c>
      <c r="P1043">
        <f>INDEX(lehmad!D$2:D$412,MATCH(klypsid!$B1043,lehmad!$A$2:$A$412,0))</f>
        <v>117</v>
      </c>
      <c r="Q1043">
        <f>INDEX(lehmad!E$2:E$412,MATCH(klypsid!$B1043,lehmad!$A$2:$A$412,0))</f>
        <v>1</v>
      </c>
      <c r="R1043" t="str">
        <f>INDEX(lehmad!F$2:F$412,MATCH(klypsid!$B1043,lehmad!$A$2:$A$412,0))</f>
        <v>DYNASTY-ET</v>
      </c>
      <c r="S1043">
        <f>INDEX(lehmad!H$2:H$412,MATCH(klypsid!$B1043,lehmad!$A$2:$A$412,0))</f>
        <v>124</v>
      </c>
      <c r="T1043">
        <f>INDEX(lehmad!K$2:K$412,MATCH(klypsid!$B1043,lehmad!$A$2:$A$412,0))</f>
        <v>108</v>
      </c>
      <c r="U1043" s="4">
        <f t="shared" si="32"/>
        <v>7</v>
      </c>
      <c r="V1043">
        <f t="shared" si="33"/>
        <v>30</v>
      </c>
    </row>
    <row r="1044" spans="1:22" x14ac:dyDescent="0.25">
      <c r="A1044">
        <v>3325</v>
      </c>
      <c r="B1044" t="str">
        <f>"E"&amp;A1044</f>
        <v>E3325</v>
      </c>
      <c r="C1044" t="s">
        <v>40</v>
      </c>
      <c r="D1044">
        <v>2</v>
      </c>
      <c r="E1044">
        <f>IF(D1044&lt;4,D1044,4)</f>
        <v>2</v>
      </c>
      <c r="F1044" s="1">
        <v>39668</v>
      </c>
      <c r="G1044" s="1">
        <v>39908</v>
      </c>
      <c r="H1044" s="3">
        <f>G1044-F1044</f>
        <v>240</v>
      </c>
      <c r="I1044" s="3">
        <f>IF(H1044&lt;=60,1,IF(H1044&lt;=150,2,3))</f>
        <v>3</v>
      </c>
      <c r="J1044">
        <v>43.3</v>
      </c>
      <c r="K1044">
        <v>2.66</v>
      </c>
      <c r="L1044">
        <v>2.97</v>
      </c>
      <c r="M1044">
        <v>224</v>
      </c>
      <c r="N1044">
        <f>LOG(M1044/100,2)+3</f>
        <v>4.1634987322828794</v>
      </c>
      <c r="O1044">
        <f>INDEX(lehmad!B$2:B$412,MATCH(klypsid!$B1044,lehmad!$A$2:$A$412,0))</f>
        <v>38390</v>
      </c>
      <c r="P1044">
        <f>INDEX(lehmad!D$2:D$412,MATCH(klypsid!$B1044,lehmad!$A$2:$A$412,0))</f>
        <v>117</v>
      </c>
      <c r="Q1044">
        <f>INDEX(lehmad!E$2:E$412,MATCH(klypsid!$B1044,lehmad!$A$2:$A$412,0))</f>
        <v>1</v>
      </c>
      <c r="R1044" t="str">
        <f>INDEX(lehmad!F$2:F$412,MATCH(klypsid!$B1044,lehmad!$A$2:$A$412,0))</f>
        <v>DYNASTY-ET</v>
      </c>
      <c r="S1044">
        <f>INDEX(lehmad!H$2:H$412,MATCH(klypsid!$B1044,lehmad!$A$2:$A$412,0))</f>
        <v>124</v>
      </c>
      <c r="T1044">
        <f>INDEX(lehmad!K$2:K$412,MATCH(klypsid!$B1044,lehmad!$A$2:$A$412,0))</f>
        <v>108</v>
      </c>
      <c r="U1044" s="4">
        <f t="shared" si="32"/>
        <v>8</v>
      </c>
      <c r="V1044">
        <f t="shared" si="33"/>
        <v>33</v>
      </c>
    </row>
    <row r="1045" spans="1:22" x14ac:dyDescent="0.25">
      <c r="A1045">
        <v>3325</v>
      </c>
      <c r="B1045" t="str">
        <f>"E"&amp;A1045</f>
        <v>E3325</v>
      </c>
      <c r="C1045" t="s">
        <v>40</v>
      </c>
      <c r="D1045">
        <v>2</v>
      </c>
      <c r="E1045">
        <f>IF(D1045&lt;4,D1045,4)</f>
        <v>2</v>
      </c>
      <c r="F1045" s="1">
        <v>39668</v>
      </c>
      <c r="G1045" s="1">
        <v>39944</v>
      </c>
      <c r="H1045" s="3">
        <f>G1045-F1045</f>
        <v>276</v>
      </c>
      <c r="I1045" s="3">
        <f>IF(H1045&lt;=60,1,IF(H1045&lt;=150,2,3))</f>
        <v>3</v>
      </c>
      <c r="J1045">
        <v>41.4</v>
      </c>
      <c r="K1045">
        <v>2.89</v>
      </c>
      <c r="L1045">
        <v>3.11</v>
      </c>
      <c r="M1045">
        <v>54</v>
      </c>
      <c r="N1045">
        <f>LOG(M1045/100,2)+3</f>
        <v>2.1110313123887439</v>
      </c>
      <c r="O1045">
        <f>INDEX(lehmad!B$2:B$412,MATCH(klypsid!$B1045,lehmad!$A$2:$A$412,0))</f>
        <v>38390</v>
      </c>
      <c r="P1045">
        <f>INDEX(lehmad!D$2:D$412,MATCH(klypsid!$B1045,lehmad!$A$2:$A$412,0))</f>
        <v>117</v>
      </c>
      <c r="Q1045">
        <f>INDEX(lehmad!E$2:E$412,MATCH(klypsid!$B1045,lehmad!$A$2:$A$412,0))</f>
        <v>1</v>
      </c>
      <c r="R1045" t="str">
        <f>INDEX(lehmad!F$2:F$412,MATCH(klypsid!$B1045,lehmad!$A$2:$A$412,0))</f>
        <v>DYNASTY-ET</v>
      </c>
      <c r="S1045">
        <f>INDEX(lehmad!H$2:H$412,MATCH(klypsid!$B1045,lehmad!$A$2:$A$412,0))</f>
        <v>124</v>
      </c>
      <c r="T1045">
        <f>INDEX(lehmad!K$2:K$412,MATCH(klypsid!$B1045,lehmad!$A$2:$A$412,0))</f>
        <v>108</v>
      </c>
      <c r="U1045" s="4">
        <f t="shared" si="32"/>
        <v>9</v>
      </c>
      <c r="V1045">
        <f t="shared" si="33"/>
        <v>36</v>
      </c>
    </row>
    <row r="1046" spans="1:22" x14ac:dyDescent="0.25">
      <c r="A1046">
        <v>3325</v>
      </c>
      <c r="B1046" t="str">
        <f>"E"&amp;A1046</f>
        <v>E3325</v>
      </c>
      <c r="C1046" t="s">
        <v>40</v>
      </c>
      <c r="D1046">
        <v>2</v>
      </c>
      <c r="E1046">
        <f>IF(D1046&lt;4,D1046,4)</f>
        <v>2</v>
      </c>
      <c r="F1046" s="1">
        <v>39668</v>
      </c>
      <c r="G1046" s="1">
        <v>39972</v>
      </c>
      <c r="H1046" s="3">
        <f>G1046-F1046</f>
        <v>304</v>
      </c>
      <c r="I1046" s="3">
        <f>IF(H1046&lt;=60,1,IF(H1046&lt;=150,2,3))</f>
        <v>3</v>
      </c>
      <c r="J1046">
        <v>42.2</v>
      </c>
      <c r="K1046">
        <v>2.29</v>
      </c>
      <c r="L1046">
        <v>3.18</v>
      </c>
      <c r="M1046">
        <v>51</v>
      </c>
      <c r="N1046">
        <f>LOG(M1046/100,2)+3</f>
        <v>2.0285691521967708</v>
      </c>
      <c r="O1046">
        <f>INDEX(lehmad!B$2:B$412,MATCH(klypsid!$B1046,lehmad!$A$2:$A$412,0))</f>
        <v>38390</v>
      </c>
      <c r="P1046">
        <f>INDEX(lehmad!D$2:D$412,MATCH(klypsid!$B1046,lehmad!$A$2:$A$412,0))</f>
        <v>117</v>
      </c>
      <c r="Q1046">
        <f>INDEX(lehmad!E$2:E$412,MATCH(klypsid!$B1046,lehmad!$A$2:$A$412,0))</f>
        <v>1</v>
      </c>
      <c r="R1046" t="str">
        <f>INDEX(lehmad!F$2:F$412,MATCH(klypsid!$B1046,lehmad!$A$2:$A$412,0))</f>
        <v>DYNASTY-ET</v>
      </c>
      <c r="S1046">
        <f>INDEX(lehmad!H$2:H$412,MATCH(klypsid!$B1046,lehmad!$A$2:$A$412,0))</f>
        <v>124</v>
      </c>
      <c r="T1046">
        <f>INDEX(lehmad!K$2:K$412,MATCH(klypsid!$B1046,lehmad!$A$2:$A$412,0))</f>
        <v>108</v>
      </c>
      <c r="U1046" s="4">
        <f t="shared" si="32"/>
        <v>10</v>
      </c>
      <c r="V1046">
        <f t="shared" si="33"/>
        <v>28</v>
      </c>
    </row>
    <row r="1047" spans="1:22" x14ac:dyDescent="0.25">
      <c r="A1047">
        <v>3325</v>
      </c>
      <c r="B1047" t="str">
        <f>"E"&amp;A1047</f>
        <v>E3325</v>
      </c>
      <c r="C1047" t="s">
        <v>40</v>
      </c>
      <c r="D1047">
        <v>2</v>
      </c>
      <c r="E1047">
        <f>IF(D1047&lt;4,D1047,4)</f>
        <v>2</v>
      </c>
      <c r="F1047" s="1">
        <v>39668</v>
      </c>
      <c r="G1047" s="1">
        <v>40007</v>
      </c>
      <c r="H1047" s="3">
        <f>G1047-F1047</f>
        <v>339</v>
      </c>
      <c r="I1047" s="3">
        <f>IF(H1047&lt;=60,1,IF(H1047&lt;=150,2,3))</f>
        <v>3</v>
      </c>
      <c r="J1047">
        <v>26.6</v>
      </c>
      <c r="K1047">
        <v>3.66</v>
      </c>
      <c r="L1047">
        <v>3.22</v>
      </c>
      <c r="M1047">
        <v>128</v>
      </c>
      <c r="N1047">
        <f>LOG(M1047/100,2)+3</f>
        <v>3.3561438102252752</v>
      </c>
      <c r="O1047">
        <f>INDEX(lehmad!B$2:B$412,MATCH(klypsid!$B1047,lehmad!$A$2:$A$412,0))</f>
        <v>38390</v>
      </c>
      <c r="P1047">
        <f>INDEX(lehmad!D$2:D$412,MATCH(klypsid!$B1047,lehmad!$A$2:$A$412,0))</f>
        <v>117</v>
      </c>
      <c r="Q1047">
        <f>INDEX(lehmad!E$2:E$412,MATCH(klypsid!$B1047,lehmad!$A$2:$A$412,0))</f>
        <v>1</v>
      </c>
      <c r="R1047" t="str">
        <f>INDEX(lehmad!F$2:F$412,MATCH(klypsid!$B1047,lehmad!$A$2:$A$412,0))</f>
        <v>DYNASTY-ET</v>
      </c>
      <c r="S1047">
        <f>INDEX(lehmad!H$2:H$412,MATCH(klypsid!$B1047,lehmad!$A$2:$A$412,0))</f>
        <v>124</v>
      </c>
      <c r="T1047">
        <f>INDEX(lehmad!K$2:K$412,MATCH(klypsid!$B1047,lehmad!$A$2:$A$412,0))</f>
        <v>108</v>
      </c>
      <c r="U1047" s="4">
        <f t="shared" si="32"/>
        <v>11</v>
      </c>
      <c r="V1047">
        <f t="shared" si="33"/>
        <v>35</v>
      </c>
    </row>
    <row r="1048" spans="1:22" x14ac:dyDescent="0.25">
      <c r="A1048">
        <v>3325</v>
      </c>
      <c r="B1048" t="str">
        <f>"E"&amp;A1048</f>
        <v>E3325</v>
      </c>
      <c r="C1048" t="s">
        <v>40</v>
      </c>
      <c r="D1048">
        <v>3</v>
      </c>
      <c r="E1048">
        <f>IF(D1048&lt;4,D1048,4)</f>
        <v>3</v>
      </c>
      <c r="F1048" s="1">
        <v>40062</v>
      </c>
      <c r="G1048" s="1">
        <v>40094</v>
      </c>
      <c r="H1048" s="3">
        <f>G1048-F1048</f>
        <v>32</v>
      </c>
      <c r="I1048" s="3">
        <f>IF(H1048&lt;=60,1,IF(H1048&lt;=150,2,3))</f>
        <v>1</v>
      </c>
      <c r="J1048">
        <v>58.6</v>
      </c>
      <c r="K1048">
        <v>2.14</v>
      </c>
      <c r="L1048">
        <v>2.9</v>
      </c>
      <c r="M1048">
        <v>17</v>
      </c>
      <c r="N1048">
        <f>LOG(M1048/100,2)+3</f>
        <v>0.44360665147561473</v>
      </c>
      <c r="O1048">
        <f>INDEX(lehmad!B$2:B$412,MATCH(klypsid!$B1048,lehmad!$A$2:$A$412,0))</f>
        <v>38390</v>
      </c>
      <c r="P1048">
        <f>INDEX(lehmad!D$2:D$412,MATCH(klypsid!$B1048,lehmad!$A$2:$A$412,0))</f>
        <v>117</v>
      </c>
      <c r="Q1048">
        <f>INDEX(lehmad!E$2:E$412,MATCH(klypsid!$B1048,lehmad!$A$2:$A$412,0))</f>
        <v>1</v>
      </c>
      <c r="R1048" t="str">
        <f>INDEX(lehmad!F$2:F$412,MATCH(klypsid!$B1048,lehmad!$A$2:$A$412,0))</f>
        <v>DYNASTY-ET</v>
      </c>
      <c r="S1048">
        <f>INDEX(lehmad!H$2:H$412,MATCH(klypsid!$B1048,lehmad!$A$2:$A$412,0))</f>
        <v>124</v>
      </c>
      <c r="T1048">
        <f>INDEX(lehmad!K$2:K$412,MATCH(klypsid!$B1048,lehmad!$A$2:$A$412,0))</f>
        <v>108</v>
      </c>
      <c r="U1048" s="4">
        <f t="shared" si="32"/>
        <v>1</v>
      </c>
      <c r="V1048">
        <f t="shared" si="33"/>
        <v>32</v>
      </c>
    </row>
    <row r="1049" spans="1:22" x14ac:dyDescent="0.25">
      <c r="A1049">
        <v>3325</v>
      </c>
      <c r="B1049" t="str">
        <f>"E"&amp;A1049</f>
        <v>E3325</v>
      </c>
      <c r="C1049" t="s">
        <v>40</v>
      </c>
      <c r="D1049">
        <v>3</v>
      </c>
      <c r="E1049">
        <f>IF(D1049&lt;4,D1049,4)</f>
        <v>3</v>
      </c>
      <c r="F1049" s="1">
        <v>40062</v>
      </c>
      <c r="G1049" s="1">
        <v>40125</v>
      </c>
      <c r="H1049" s="3">
        <f>G1049-F1049</f>
        <v>63</v>
      </c>
      <c r="I1049" s="3">
        <f>IF(H1049&lt;=60,1,IF(H1049&lt;=150,2,3))</f>
        <v>2</v>
      </c>
      <c r="J1049">
        <v>61.7</v>
      </c>
      <c r="K1049">
        <v>2.56</v>
      </c>
      <c r="L1049">
        <v>2.82</v>
      </c>
      <c r="M1049">
        <v>15</v>
      </c>
      <c r="N1049">
        <f>LOG(M1049/100,2)+3</f>
        <v>0.26303440583379389</v>
      </c>
      <c r="O1049">
        <f>INDEX(lehmad!B$2:B$412,MATCH(klypsid!$B1049,lehmad!$A$2:$A$412,0))</f>
        <v>38390</v>
      </c>
      <c r="P1049">
        <f>INDEX(lehmad!D$2:D$412,MATCH(klypsid!$B1049,lehmad!$A$2:$A$412,0))</f>
        <v>117</v>
      </c>
      <c r="Q1049">
        <f>INDEX(lehmad!E$2:E$412,MATCH(klypsid!$B1049,lehmad!$A$2:$A$412,0))</f>
        <v>1</v>
      </c>
      <c r="R1049" t="str">
        <f>INDEX(lehmad!F$2:F$412,MATCH(klypsid!$B1049,lehmad!$A$2:$A$412,0))</f>
        <v>DYNASTY-ET</v>
      </c>
      <c r="S1049">
        <f>INDEX(lehmad!H$2:H$412,MATCH(klypsid!$B1049,lehmad!$A$2:$A$412,0))</f>
        <v>124</v>
      </c>
      <c r="T1049">
        <f>INDEX(lehmad!K$2:K$412,MATCH(klypsid!$B1049,lehmad!$A$2:$A$412,0))</f>
        <v>108</v>
      </c>
      <c r="U1049" s="4">
        <f t="shared" si="32"/>
        <v>2</v>
      </c>
      <c r="V1049">
        <f t="shared" si="33"/>
        <v>31</v>
      </c>
    </row>
    <row r="1050" spans="1:22" x14ac:dyDescent="0.25">
      <c r="A1050">
        <v>3325</v>
      </c>
      <c r="B1050" t="str">
        <f>"E"&amp;A1050</f>
        <v>E3325</v>
      </c>
      <c r="C1050" t="s">
        <v>40</v>
      </c>
      <c r="D1050">
        <v>3</v>
      </c>
      <c r="E1050">
        <f>IF(D1050&lt;4,D1050,4)</f>
        <v>3</v>
      </c>
      <c r="F1050" s="1">
        <v>40062</v>
      </c>
      <c r="G1050" s="1">
        <v>40153</v>
      </c>
      <c r="H1050" s="3">
        <f>G1050-F1050</f>
        <v>91</v>
      </c>
      <c r="I1050" s="3">
        <f>IF(H1050&lt;=60,1,IF(H1050&lt;=150,2,3))</f>
        <v>2</v>
      </c>
      <c r="J1050">
        <v>49.4</v>
      </c>
      <c r="K1050">
        <v>3.05</v>
      </c>
      <c r="L1050">
        <v>3</v>
      </c>
      <c r="M1050">
        <v>22</v>
      </c>
      <c r="N1050">
        <f>LOG(M1050/100,2)+3</f>
        <v>0.8155754288625725</v>
      </c>
      <c r="O1050">
        <f>INDEX(lehmad!B$2:B$412,MATCH(klypsid!$B1050,lehmad!$A$2:$A$412,0))</f>
        <v>38390</v>
      </c>
      <c r="P1050">
        <f>INDEX(lehmad!D$2:D$412,MATCH(klypsid!$B1050,lehmad!$A$2:$A$412,0))</f>
        <v>117</v>
      </c>
      <c r="Q1050">
        <f>INDEX(lehmad!E$2:E$412,MATCH(klypsid!$B1050,lehmad!$A$2:$A$412,0))</f>
        <v>1</v>
      </c>
      <c r="R1050" t="str">
        <f>INDEX(lehmad!F$2:F$412,MATCH(klypsid!$B1050,lehmad!$A$2:$A$412,0))</f>
        <v>DYNASTY-ET</v>
      </c>
      <c r="S1050">
        <f>INDEX(lehmad!H$2:H$412,MATCH(klypsid!$B1050,lehmad!$A$2:$A$412,0))</f>
        <v>124</v>
      </c>
      <c r="T1050">
        <f>INDEX(lehmad!K$2:K$412,MATCH(klypsid!$B1050,lehmad!$A$2:$A$412,0))</f>
        <v>108</v>
      </c>
      <c r="U1050" s="4">
        <f t="shared" si="32"/>
        <v>3</v>
      </c>
      <c r="V1050">
        <f t="shared" si="33"/>
        <v>28</v>
      </c>
    </row>
    <row r="1051" spans="1:22" x14ac:dyDescent="0.25">
      <c r="A1051">
        <v>3325</v>
      </c>
      <c r="B1051" t="str">
        <f>"E"&amp;A1051</f>
        <v>E3325</v>
      </c>
      <c r="C1051" t="s">
        <v>40</v>
      </c>
      <c r="D1051">
        <v>3</v>
      </c>
      <c r="E1051">
        <f>IF(D1051&lt;4,D1051,4)</f>
        <v>3</v>
      </c>
      <c r="F1051" s="1">
        <v>40062</v>
      </c>
      <c r="G1051" s="1">
        <v>40186</v>
      </c>
      <c r="H1051" s="3">
        <f>G1051-F1051</f>
        <v>124</v>
      </c>
      <c r="I1051" s="3">
        <f>IF(H1051&lt;=60,1,IF(H1051&lt;=150,2,3))</f>
        <v>2</v>
      </c>
      <c r="J1051">
        <v>43.1</v>
      </c>
      <c r="K1051">
        <v>4</v>
      </c>
      <c r="L1051">
        <v>2.89</v>
      </c>
      <c r="M1051">
        <v>33</v>
      </c>
      <c r="N1051">
        <f>LOG(M1051/100,2)+3</f>
        <v>1.4005379295837288</v>
      </c>
      <c r="O1051">
        <f>INDEX(lehmad!B$2:B$412,MATCH(klypsid!$B1051,lehmad!$A$2:$A$412,0))</f>
        <v>38390</v>
      </c>
      <c r="P1051">
        <f>INDEX(lehmad!D$2:D$412,MATCH(klypsid!$B1051,lehmad!$A$2:$A$412,0))</f>
        <v>117</v>
      </c>
      <c r="Q1051">
        <f>INDEX(lehmad!E$2:E$412,MATCH(klypsid!$B1051,lehmad!$A$2:$A$412,0))</f>
        <v>1</v>
      </c>
      <c r="R1051" t="str">
        <f>INDEX(lehmad!F$2:F$412,MATCH(klypsid!$B1051,lehmad!$A$2:$A$412,0))</f>
        <v>DYNASTY-ET</v>
      </c>
      <c r="S1051">
        <f>INDEX(lehmad!H$2:H$412,MATCH(klypsid!$B1051,lehmad!$A$2:$A$412,0))</f>
        <v>124</v>
      </c>
      <c r="T1051">
        <f>INDEX(lehmad!K$2:K$412,MATCH(klypsid!$B1051,lehmad!$A$2:$A$412,0))</f>
        <v>108</v>
      </c>
      <c r="U1051" s="4">
        <f t="shared" si="32"/>
        <v>4</v>
      </c>
      <c r="V1051">
        <f t="shared" si="33"/>
        <v>33</v>
      </c>
    </row>
    <row r="1052" spans="1:22" x14ac:dyDescent="0.25">
      <c r="A1052">
        <v>3330</v>
      </c>
      <c r="B1052" t="str">
        <f>"E"&amp;A1052</f>
        <v>E3330</v>
      </c>
      <c r="C1052" t="s">
        <v>41</v>
      </c>
      <c r="D1052">
        <v>1</v>
      </c>
      <c r="E1052">
        <f>IF(D1052&lt;4,D1052,4)</f>
        <v>1</v>
      </c>
      <c r="F1052" s="1">
        <v>39146</v>
      </c>
      <c r="G1052" s="1">
        <v>39173</v>
      </c>
      <c r="H1052" s="3">
        <f>G1052-F1052</f>
        <v>27</v>
      </c>
      <c r="I1052" s="3">
        <f>IF(H1052&lt;=60,1,IF(H1052&lt;=150,2,3))</f>
        <v>1</v>
      </c>
      <c r="J1052">
        <v>26.8</v>
      </c>
      <c r="K1052">
        <v>3.66</v>
      </c>
      <c r="L1052">
        <v>2.75</v>
      </c>
      <c r="M1052">
        <v>50</v>
      </c>
      <c r="N1052">
        <f>LOG(M1052/100,2)+3</f>
        <v>2</v>
      </c>
      <c r="O1052">
        <f>INDEX(lehmad!B$2:B$412,MATCH(klypsid!$B1052,lehmad!$A$2:$A$412,0))</f>
        <v>38391</v>
      </c>
      <c r="P1052">
        <f>INDEX(lehmad!D$2:D$412,MATCH(klypsid!$B1052,lehmad!$A$2:$A$412,0))</f>
        <v>91</v>
      </c>
      <c r="Q1052">
        <f>INDEX(lehmad!E$2:E$412,MATCH(klypsid!$B1052,lehmad!$A$2:$A$412,0))</f>
        <v>1</v>
      </c>
      <c r="R1052" t="str">
        <f>INDEX(lehmad!F$2:F$412,MATCH(klypsid!$B1052,lehmad!$A$2:$A$412,0))</f>
        <v>DYNASTY-ET</v>
      </c>
      <c r="S1052">
        <f>INDEX(lehmad!H$2:H$412,MATCH(klypsid!$B1052,lehmad!$A$2:$A$412,0))</f>
        <v>124</v>
      </c>
      <c r="T1052">
        <f>INDEX(lehmad!K$2:K$412,MATCH(klypsid!$B1052,lehmad!$A$2:$A$412,0))</f>
        <v>108</v>
      </c>
      <c r="U1052" s="4">
        <f t="shared" si="32"/>
        <v>1</v>
      </c>
      <c r="V1052">
        <f t="shared" si="33"/>
        <v>27</v>
      </c>
    </row>
    <row r="1053" spans="1:22" x14ac:dyDescent="0.25">
      <c r="A1053">
        <v>3330</v>
      </c>
      <c r="B1053" t="str">
        <f>"E"&amp;A1053</f>
        <v>E3330</v>
      </c>
      <c r="C1053" t="s">
        <v>41</v>
      </c>
      <c r="D1053">
        <v>1</v>
      </c>
      <c r="E1053">
        <f>IF(D1053&lt;4,D1053,4)</f>
        <v>1</v>
      </c>
      <c r="F1053" s="1">
        <v>39146</v>
      </c>
      <c r="G1053" s="1">
        <v>39204</v>
      </c>
      <c r="H1053" s="3">
        <f>G1053-F1053</f>
        <v>58</v>
      </c>
      <c r="I1053" s="3">
        <f>IF(H1053&lt;=60,1,IF(H1053&lt;=150,2,3))</f>
        <v>1</v>
      </c>
      <c r="J1053">
        <v>39.200000000000003</v>
      </c>
      <c r="K1053">
        <v>2.88</v>
      </c>
      <c r="L1053">
        <v>2.95</v>
      </c>
      <c r="M1053">
        <v>22</v>
      </c>
      <c r="N1053">
        <f>LOG(M1053/100,2)+3</f>
        <v>0.8155754288625725</v>
      </c>
      <c r="O1053">
        <f>INDEX(lehmad!B$2:B$412,MATCH(klypsid!$B1053,lehmad!$A$2:$A$412,0))</f>
        <v>38391</v>
      </c>
      <c r="P1053">
        <f>INDEX(lehmad!D$2:D$412,MATCH(klypsid!$B1053,lehmad!$A$2:$A$412,0))</f>
        <v>91</v>
      </c>
      <c r="Q1053">
        <f>INDEX(lehmad!E$2:E$412,MATCH(klypsid!$B1053,lehmad!$A$2:$A$412,0))</f>
        <v>1</v>
      </c>
      <c r="R1053" t="str">
        <f>INDEX(lehmad!F$2:F$412,MATCH(klypsid!$B1053,lehmad!$A$2:$A$412,0))</f>
        <v>DYNASTY-ET</v>
      </c>
      <c r="S1053">
        <f>INDEX(lehmad!H$2:H$412,MATCH(klypsid!$B1053,lehmad!$A$2:$A$412,0))</f>
        <v>124</v>
      </c>
      <c r="T1053">
        <f>INDEX(lehmad!K$2:K$412,MATCH(klypsid!$B1053,lehmad!$A$2:$A$412,0))</f>
        <v>108</v>
      </c>
      <c r="U1053" s="4">
        <f t="shared" si="32"/>
        <v>2</v>
      </c>
      <c r="V1053">
        <f t="shared" si="33"/>
        <v>31</v>
      </c>
    </row>
    <row r="1054" spans="1:22" x14ac:dyDescent="0.25">
      <c r="A1054">
        <v>3330</v>
      </c>
      <c r="B1054" t="str">
        <f>"E"&amp;A1054</f>
        <v>E3330</v>
      </c>
      <c r="C1054" t="s">
        <v>41</v>
      </c>
      <c r="D1054">
        <v>1</v>
      </c>
      <c r="E1054">
        <f>IF(D1054&lt;4,D1054,4)</f>
        <v>1</v>
      </c>
      <c r="F1054" s="1">
        <v>39146</v>
      </c>
      <c r="G1054" s="1">
        <v>39236</v>
      </c>
      <c r="H1054" s="3">
        <f>G1054-F1054</f>
        <v>90</v>
      </c>
      <c r="I1054" s="3">
        <f>IF(H1054&lt;=60,1,IF(H1054&lt;=150,2,3))</f>
        <v>2</v>
      </c>
      <c r="J1054">
        <v>38.9</v>
      </c>
      <c r="K1054">
        <v>2.04</v>
      </c>
      <c r="L1054">
        <v>3.08</v>
      </c>
      <c r="M1054">
        <v>10</v>
      </c>
      <c r="N1054">
        <f>LOG(M1054/100,2)+3</f>
        <v>-0.32192809488736218</v>
      </c>
      <c r="O1054">
        <f>INDEX(lehmad!B$2:B$412,MATCH(klypsid!$B1054,lehmad!$A$2:$A$412,0))</f>
        <v>38391</v>
      </c>
      <c r="P1054">
        <f>INDEX(lehmad!D$2:D$412,MATCH(klypsid!$B1054,lehmad!$A$2:$A$412,0))</f>
        <v>91</v>
      </c>
      <c r="Q1054">
        <f>INDEX(lehmad!E$2:E$412,MATCH(klypsid!$B1054,lehmad!$A$2:$A$412,0))</f>
        <v>1</v>
      </c>
      <c r="R1054" t="str">
        <f>INDEX(lehmad!F$2:F$412,MATCH(klypsid!$B1054,lehmad!$A$2:$A$412,0))</f>
        <v>DYNASTY-ET</v>
      </c>
      <c r="S1054">
        <f>INDEX(lehmad!H$2:H$412,MATCH(klypsid!$B1054,lehmad!$A$2:$A$412,0))</f>
        <v>124</v>
      </c>
      <c r="T1054">
        <f>INDEX(lehmad!K$2:K$412,MATCH(klypsid!$B1054,lehmad!$A$2:$A$412,0))</f>
        <v>108</v>
      </c>
      <c r="U1054" s="4">
        <f t="shared" si="32"/>
        <v>3</v>
      </c>
      <c r="V1054">
        <f t="shared" si="33"/>
        <v>32</v>
      </c>
    </row>
    <row r="1055" spans="1:22" x14ac:dyDescent="0.25">
      <c r="A1055">
        <v>3330</v>
      </c>
      <c r="B1055" t="str">
        <f>"E"&amp;A1055</f>
        <v>E3330</v>
      </c>
      <c r="C1055" t="s">
        <v>41</v>
      </c>
      <c r="D1055">
        <v>1</v>
      </c>
      <c r="E1055">
        <f>IF(D1055&lt;4,D1055,4)</f>
        <v>1</v>
      </c>
      <c r="F1055" s="1">
        <v>39146</v>
      </c>
      <c r="G1055" s="1">
        <v>39266</v>
      </c>
      <c r="H1055" s="3">
        <f>G1055-F1055</f>
        <v>120</v>
      </c>
      <c r="I1055" s="3">
        <f>IF(H1055&lt;=60,1,IF(H1055&lt;=150,2,3))</f>
        <v>2</v>
      </c>
      <c r="J1055">
        <v>36.700000000000003</v>
      </c>
      <c r="K1055">
        <v>2.91</v>
      </c>
      <c r="L1055">
        <v>3.4</v>
      </c>
      <c r="M1055">
        <v>65</v>
      </c>
      <c r="N1055">
        <f>LOG(M1055/100,2)+3</f>
        <v>2.37851162325373</v>
      </c>
      <c r="O1055">
        <f>INDEX(lehmad!B$2:B$412,MATCH(klypsid!$B1055,lehmad!$A$2:$A$412,0))</f>
        <v>38391</v>
      </c>
      <c r="P1055">
        <f>INDEX(lehmad!D$2:D$412,MATCH(klypsid!$B1055,lehmad!$A$2:$A$412,0))</f>
        <v>91</v>
      </c>
      <c r="Q1055">
        <f>INDEX(lehmad!E$2:E$412,MATCH(klypsid!$B1055,lehmad!$A$2:$A$412,0))</f>
        <v>1</v>
      </c>
      <c r="R1055" t="str">
        <f>INDEX(lehmad!F$2:F$412,MATCH(klypsid!$B1055,lehmad!$A$2:$A$412,0))</f>
        <v>DYNASTY-ET</v>
      </c>
      <c r="S1055">
        <f>INDEX(lehmad!H$2:H$412,MATCH(klypsid!$B1055,lehmad!$A$2:$A$412,0))</f>
        <v>124</v>
      </c>
      <c r="T1055">
        <f>INDEX(lehmad!K$2:K$412,MATCH(klypsid!$B1055,lehmad!$A$2:$A$412,0))</f>
        <v>108</v>
      </c>
      <c r="U1055" s="4">
        <f t="shared" si="32"/>
        <v>4</v>
      </c>
      <c r="V1055">
        <f t="shared" si="33"/>
        <v>30</v>
      </c>
    </row>
    <row r="1056" spans="1:22" x14ac:dyDescent="0.25">
      <c r="A1056">
        <v>3330</v>
      </c>
      <c r="B1056" t="str">
        <f>"E"&amp;A1056</f>
        <v>E3330</v>
      </c>
      <c r="C1056" t="s">
        <v>41</v>
      </c>
      <c r="D1056">
        <v>1</v>
      </c>
      <c r="E1056">
        <f>IF(D1056&lt;4,D1056,4)</f>
        <v>1</v>
      </c>
      <c r="F1056" s="1">
        <v>39146</v>
      </c>
      <c r="G1056" s="1">
        <v>39295</v>
      </c>
      <c r="H1056" s="3">
        <f>G1056-F1056</f>
        <v>149</v>
      </c>
      <c r="I1056" s="3">
        <f>IF(H1056&lt;=60,1,IF(H1056&lt;=150,2,3))</f>
        <v>2</v>
      </c>
      <c r="J1056">
        <v>34.700000000000003</v>
      </c>
      <c r="K1056">
        <v>2.42</v>
      </c>
      <c r="L1056">
        <v>3.86</v>
      </c>
      <c r="M1056">
        <v>59</v>
      </c>
      <c r="N1056">
        <f>LOG(M1056/100,2)+3</f>
        <v>2.2387868595871163</v>
      </c>
      <c r="O1056">
        <f>INDEX(lehmad!B$2:B$412,MATCH(klypsid!$B1056,lehmad!$A$2:$A$412,0))</f>
        <v>38391</v>
      </c>
      <c r="P1056">
        <f>INDEX(lehmad!D$2:D$412,MATCH(klypsid!$B1056,lehmad!$A$2:$A$412,0))</f>
        <v>91</v>
      </c>
      <c r="Q1056">
        <f>INDEX(lehmad!E$2:E$412,MATCH(klypsid!$B1056,lehmad!$A$2:$A$412,0))</f>
        <v>1</v>
      </c>
      <c r="R1056" t="str">
        <f>INDEX(lehmad!F$2:F$412,MATCH(klypsid!$B1056,lehmad!$A$2:$A$412,0))</f>
        <v>DYNASTY-ET</v>
      </c>
      <c r="S1056">
        <f>INDEX(lehmad!H$2:H$412,MATCH(klypsid!$B1056,lehmad!$A$2:$A$412,0))</f>
        <v>124</v>
      </c>
      <c r="T1056">
        <f>INDEX(lehmad!K$2:K$412,MATCH(klypsid!$B1056,lehmad!$A$2:$A$412,0))</f>
        <v>108</v>
      </c>
      <c r="U1056" s="4">
        <f t="shared" si="32"/>
        <v>5</v>
      </c>
      <c r="V1056">
        <f t="shared" si="33"/>
        <v>29</v>
      </c>
    </row>
    <row r="1057" spans="1:22" x14ac:dyDescent="0.25">
      <c r="A1057">
        <v>3330</v>
      </c>
      <c r="B1057" t="str">
        <f>"E"&amp;A1057</f>
        <v>E3330</v>
      </c>
      <c r="C1057" t="s">
        <v>41</v>
      </c>
      <c r="D1057">
        <v>1</v>
      </c>
      <c r="E1057">
        <f>IF(D1057&lt;4,D1057,4)</f>
        <v>1</v>
      </c>
      <c r="F1057" s="1">
        <v>39146</v>
      </c>
      <c r="G1057" s="1">
        <v>39328</v>
      </c>
      <c r="H1057" s="3">
        <f>G1057-F1057</f>
        <v>182</v>
      </c>
      <c r="I1057" s="3">
        <f>IF(H1057&lt;=60,1,IF(H1057&lt;=150,2,3))</f>
        <v>3</v>
      </c>
      <c r="J1057">
        <v>32</v>
      </c>
      <c r="K1057">
        <v>2.48</v>
      </c>
      <c r="L1057">
        <v>3.68</v>
      </c>
      <c r="M1057">
        <v>30</v>
      </c>
      <c r="N1057">
        <f>LOG(M1057/100,2)+3</f>
        <v>1.2630344058337937</v>
      </c>
      <c r="O1057">
        <f>INDEX(lehmad!B$2:B$412,MATCH(klypsid!$B1057,lehmad!$A$2:$A$412,0))</f>
        <v>38391</v>
      </c>
      <c r="P1057">
        <f>INDEX(lehmad!D$2:D$412,MATCH(klypsid!$B1057,lehmad!$A$2:$A$412,0))</f>
        <v>91</v>
      </c>
      <c r="Q1057">
        <f>INDEX(lehmad!E$2:E$412,MATCH(klypsid!$B1057,lehmad!$A$2:$A$412,0))</f>
        <v>1</v>
      </c>
      <c r="R1057" t="str">
        <f>INDEX(lehmad!F$2:F$412,MATCH(klypsid!$B1057,lehmad!$A$2:$A$412,0))</f>
        <v>DYNASTY-ET</v>
      </c>
      <c r="S1057">
        <f>INDEX(lehmad!H$2:H$412,MATCH(klypsid!$B1057,lehmad!$A$2:$A$412,0))</f>
        <v>124</v>
      </c>
      <c r="T1057">
        <f>INDEX(lehmad!K$2:K$412,MATCH(klypsid!$B1057,lehmad!$A$2:$A$412,0))</f>
        <v>108</v>
      </c>
      <c r="U1057" s="4">
        <f t="shared" si="32"/>
        <v>6</v>
      </c>
      <c r="V1057">
        <f t="shared" si="33"/>
        <v>33</v>
      </c>
    </row>
    <row r="1058" spans="1:22" x14ac:dyDescent="0.25">
      <c r="A1058">
        <v>3330</v>
      </c>
      <c r="B1058" t="str">
        <f>"E"&amp;A1058</f>
        <v>E3330</v>
      </c>
      <c r="C1058" t="s">
        <v>41</v>
      </c>
      <c r="D1058">
        <v>1</v>
      </c>
      <c r="E1058">
        <f>IF(D1058&lt;4,D1058,4)</f>
        <v>1</v>
      </c>
      <c r="F1058" s="1">
        <v>39146</v>
      </c>
      <c r="G1058" s="1">
        <v>39356</v>
      </c>
      <c r="H1058" s="3">
        <f>G1058-F1058</f>
        <v>210</v>
      </c>
      <c r="I1058" s="3">
        <f>IF(H1058&lt;=60,1,IF(H1058&lt;=150,2,3))</f>
        <v>3</v>
      </c>
      <c r="J1058">
        <v>29</v>
      </c>
      <c r="K1058">
        <v>3.82</v>
      </c>
      <c r="L1058">
        <v>3.49</v>
      </c>
      <c r="M1058">
        <v>17</v>
      </c>
      <c r="N1058">
        <f>LOG(M1058/100,2)+3</f>
        <v>0.44360665147561473</v>
      </c>
      <c r="O1058">
        <f>INDEX(lehmad!B$2:B$412,MATCH(klypsid!$B1058,lehmad!$A$2:$A$412,0))</f>
        <v>38391</v>
      </c>
      <c r="P1058">
        <f>INDEX(lehmad!D$2:D$412,MATCH(klypsid!$B1058,lehmad!$A$2:$A$412,0))</f>
        <v>91</v>
      </c>
      <c r="Q1058">
        <f>INDEX(lehmad!E$2:E$412,MATCH(klypsid!$B1058,lehmad!$A$2:$A$412,0))</f>
        <v>1</v>
      </c>
      <c r="R1058" t="str">
        <f>INDEX(lehmad!F$2:F$412,MATCH(klypsid!$B1058,lehmad!$A$2:$A$412,0))</f>
        <v>DYNASTY-ET</v>
      </c>
      <c r="S1058">
        <f>INDEX(lehmad!H$2:H$412,MATCH(klypsid!$B1058,lehmad!$A$2:$A$412,0))</f>
        <v>124</v>
      </c>
      <c r="T1058">
        <f>INDEX(lehmad!K$2:K$412,MATCH(klypsid!$B1058,lehmad!$A$2:$A$412,0))</f>
        <v>108</v>
      </c>
      <c r="U1058" s="4">
        <f t="shared" si="32"/>
        <v>7</v>
      </c>
      <c r="V1058">
        <f t="shared" si="33"/>
        <v>28</v>
      </c>
    </row>
    <row r="1059" spans="1:22" x14ac:dyDescent="0.25">
      <c r="A1059">
        <v>3330</v>
      </c>
      <c r="B1059" t="str">
        <f>"E"&amp;A1059</f>
        <v>E3330</v>
      </c>
      <c r="C1059" t="s">
        <v>41</v>
      </c>
      <c r="D1059">
        <v>1</v>
      </c>
      <c r="E1059">
        <f>IF(D1059&lt;4,D1059,4)</f>
        <v>1</v>
      </c>
      <c r="F1059" s="1">
        <v>39146</v>
      </c>
      <c r="G1059" s="1">
        <v>39387</v>
      </c>
      <c r="H1059" s="3">
        <f>G1059-F1059</f>
        <v>241</v>
      </c>
      <c r="I1059" s="3">
        <f>IF(H1059&lt;=60,1,IF(H1059&lt;=150,2,3))</f>
        <v>3</v>
      </c>
      <c r="J1059">
        <v>29.1</v>
      </c>
      <c r="K1059">
        <v>3.33</v>
      </c>
      <c r="L1059">
        <v>3.89</v>
      </c>
      <c r="M1059">
        <v>10</v>
      </c>
      <c r="N1059">
        <f>LOG(M1059/100,2)+3</f>
        <v>-0.32192809488736218</v>
      </c>
      <c r="O1059">
        <f>INDEX(lehmad!B$2:B$412,MATCH(klypsid!$B1059,lehmad!$A$2:$A$412,0))</f>
        <v>38391</v>
      </c>
      <c r="P1059">
        <f>INDEX(lehmad!D$2:D$412,MATCH(klypsid!$B1059,lehmad!$A$2:$A$412,0))</f>
        <v>91</v>
      </c>
      <c r="Q1059">
        <f>INDEX(lehmad!E$2:E$412,MATCH(klypsid!$B1059,lehmad!$A$2:$A$412,0))</f>
        <v>1</v>
      </c>
      <c r="R1059" t="str">
        <f>INDEX(lehmad!F$2:F$412,MATCH(klypsid!$B1059,lehmad!$A$2:$A$412,0))</f>
        <v>DYNASTY-ET</v>
      </c>
      <c r="S1059">
        <f>INDEX(lehmad!H$2:H$412,MATCH(klypsid!$B1059,lehmad!$A$2:$A$412,0))</f>
        <v>124</v>
      </c>
      <c r="T1059">
        <f>INDEX(lehmad!K$2:K$412,MATCH(klypsid!$B1059,lehmad!$A$2:$A$412,0))</f>
        <v>108</v>
      </c>
      <c r="U1059" s="4">
        <f t="shared" si="32"/>
        <v>8</v>
      </c>
      <c r="V1059">
        <f t="shared" si="33"/>
        <v>31</v>
      </c>
    </row>
    <row r="1060" spans="1:22" x14ac:dyDescent="0.25">
      <c r="A1060">
        <v>3330</v>
      </c>
      <c r="B1060" t="str">
        <f>"E"&amp;A1060</f>
        <v>E3330</v>
      </c>
      <c r="C1060" t="s">
        <v>41</v>
      </c>
      <c r="D1060">
        <v>1</v>
      </c>
      <c r="E1060">
        <f>IF(D1060&lt;4,D1060,4)</f>
        <v>1</v>
      </c>
      <c r="F1060" s="1">
        <v>39146</v>
      </c>
      <c r="G1060" s="1">
        <v>39418</v>
      </c>
      <c r="H1060" s="3">
        <f>G1060-F1060</f>
        <v>272</v>
      </c>
      <c r="I1060" s="3">
        <f>IF(H1060&lt;=60,1,IF(H1060&lt;=150,2,3))</f>
        <v>3</v>
      </c>
      <c r="J1060">
        <v>25.3</v>
      </c>
      <c r="K1060">
        <v>3.52</v>
      </c>
      <c r="L1060">
        <v>4.25</v>
      </c>
      <c r="M1060">
        <v>22</v>
      </c>
      <c r="N1060">
        <f>LOG(M1060/100,2)+3</f>
        <v>0.8155754288625725</v>
      </c>
      <c r="O1060">
        <f>INDEX(lehmad!B$2:B$412,MATCH(klypsid!$B1060,lehmad!$A$2:$A$412,0))</f>
        <v>38391</v>
      </c>
      <c r="P1060">
        <f>INDEX(lehmad!D$2:D$412,MATCH(klypsid!$B1060,lehmad!$A$2:$A$412,0))</f>
        <v>91</v>
      </c>
      <c r="Q1060">
        <f>INDEX(lehmad!E$2:E$412,MATCH(klypsid!$B1060,lehmad!$A$2:$A$412,0))</f>
        <v>1</v>
      </c>
      <c r="R1060" t="str">
        <f>INDEX(lehmad!F$2:F$412,MATCH(klypsid!$B1060,lehmad!$A$2:$A$412,0))</f>
        <v>DYNASTY-ET</v>
      </c>
      <c r="S1060">
        <f>INDEX(lehmad!H$2:H$412,MATCH(klypsid!$B1060,lehmad!$A$2:$A$412,0))</f>
        <v>124</v>
      </c>
      <c r="T1060">
        <f>INDEX(lehmad!K$2:K$412,MATCH(klypsid!$B1060,lehmad!$A$2:$A$412,0))</f>
        <v>108</v>
      </c>
      <c r="U1060" s="4">
        <f t="shared" si="32"/>
        <v>9</v>
      </c>
      <c r="V1060">
        <f t="shared" si="33"/>
        <v>31</v>
      </c>
    </row>
    <row r="1061" spans="1:22" x14ac:dyDescent="0.25">
      <c r="A1061">
        <v>3330</v>
      </c>
      <c r="B1061" t="str">
        <f>"E"&amp;A1061</f>
        <v>E3330</v>
      </c>
      <c r="C1061" t="s">
        <v>41</v>
      </c>
      <c r="D1061">
        <v>1</v>
      </c>
      <c r="E1061">
        <f>IF(D1061&lt;4,D1061,4)</f>
        <v>1</v>
      </c>
      <c r="F1061" s="1">
        <v>39146</v>
      </c>
      <c r="G1061" s="1">
        <v>39450</v>
      </c>
      <c r="H1061" s="3">
        <f>G1061-F1061</f>
        <v>304</v>
      </c>
      <c r="I1061" s="3">
        <f>IF(H1061&lt;=60,1,IF(H1061&lt;=150,2,3))</f>
        <v>3</v>
      </c>
      <c r="J1061">
        <v>28.3</v>
      </c>
      <c r="K1061">
        <v>3.37</v>
      </c>
      <c r="L1061">
        <v>4.22</v>
      </c>
      <c r="M1061">
        <v>24</v>
      </c>
      <c r="N1061">
        <f>LOG(M1061/100,2)+3</f>
        <v>0.94110631094643127</v>
      </c>
      <c r="O1061">
        <f>INDEX(lehmad!B$2:B$412,MATCH(klypsid!$B1061,lehmad!$A$2:$A$412,0))</f>
        <v>38391</v>
      </c>
      <c r="P1061">
        <f>INDEX(lehmad!D$2:D$412,MATCH(klypsid!$B1061,lehmad!$A$2:$A$412,0))</f>
        <v>91</v>
      </c>
      <c r="Q1061">
        <f>INDEX(lehmad!E$2:E$412,MATCH(klypsid!$B1061,lehmad!$A$2:$A$412,0))</f>
        <v>1</v>
      </c>
      <c r="R1061" t="str">
        <f>INDEX(lehmad!F$2:F$412,MATCH(klypsid!$B1061,lehmad!$A$2:$A$412,0))</f>
        <v>DYNASTY-ET</v>
      </c>
      <c r="S1061">
        <f>INDEX(lehmad!H$2:H$412,MATCH(klypsid!$B1061,lehmad!$A$2:$A$412,0))</f>
        <v>124</v>
      </c>
      <c r="T1061">
        <f>INDEX(lehmad!K$2:K$412,MATCH(klypsid!$B1061,lehmad!$A$2:$A$412,0))</f>
        <v>108</v>
      </c>
      <c r="U1061" s="4">
        <f t="shared" si="32"/>
        <v>10</v>
      </c>
      <c r="V1061">
        <f t="shared" si="33"/>
        <v>32</v>
      </c>
    </row>
    <row r="1062" spans="1:22" x14ac:dyDescent="0.25">
      <c r="A1062">
        <v>3330</v>
      </c>
      <c r="B1062" t="str">
        <f>"E"&amp;A1062</f>
        <v>E3330</v>
      </c>
      <c r="C1062" t="s">
        <v>41</v>
      </c>
      <c r="D1062">
        <v>1</v>
      </c>
      <c r="E1062">
        <f>IF(D1062&lt;4,D1062,4)</f>
        <v>1</v>
      </c>
      <c r="F1062" s="1">
        <v>39146</v>
      </c>
      <c r="G1062" s="1">
        <v>39481</v>
      </c>
      <c r="H1062" s="3">
        <f>G1062-F1062</f>
        <v>335</v>
      </c>
      <c r="I1062" s="3">
        <f>IF(H1062&lt;=60,1,IF(H1062&lt;=150,2,3))</f>
        <v>3</v>
      </c>
      <c r="J1062">
        <v>26.6</v>
      </c>
      <c r="K1062">
        <v>4.04</v>
      </c>
      <c r="L1062">
        <v>3.88</v>
      </c>
      <c r="M1062">
        <v>22</v>
      </c>
      <c r="N1062">
        <f>LOG(M1062/100,2)+3</f>
        <v>0.8155754288625725</v>
      </c>
      <c r="O1062">
        <f>INDEX(lehmad!B$2:B$412,MATCH(klypsid!$B1062,lehmad!$A$2:$A$412,0))</f>
        <v>38391</v>
      </c>
      <c r="P1062">
        <f>INDEX(lehmad!D$2:D$412,MATCH(klypsid!$B1062,lehmad!$A$2:$A$412,0))</f>
        <v>91</v>
      </c>
      <c r="Q1062">
        <f>INDEX(lehmad!E$2:E$412,MATCH(klypsid!$B1062,lehmad!$A$2:$A$412,0))</f>
        <v>1</v>
      </c>
      <c r="R1062" t="str">
        <f>INDEX(lehmad!F$2:F$412,MATCH(klypsid!$B1062,lehmad!$A$2:$A$412,0))</f>
        <v>DYNASTY-ET</v>
      </c>
      <c r="S1062">
        <f>INDEX(lehmad!H$2:H$412,MATCH(klypsid!$B1062,lehmad!$A$2:$A$412,0))</f>
        <v>124</v>
      </c>
      <c r="T1062">
        <f>INDEX(lehmad!K$2:K$412,MATCH(klypsid!$B1062,lehmad!$A$2:$A$412,0))</f>
        <v>108</v>
      </c>
      <c r="U1062" s="4">
        <f t="shared" si="32"/>
        <v>11</v>
      </c>
      <c r="V1062">
        <f t="shared" si="33"/>
        <v>31</v>
      </c>
    </row>
    <row r="1063" spans="1:22" x14ac:dyDescent="0.25">
      <c r="A1063">
        <v>3330</v>
      </c>
      <c r="B1063" t="str">
        <f>"E"&amp;A1063</f>
        <v>E3330</v>
      </c>
      <c r="C1063" t="s">
        <v>41</v>
      </c>
      <c r="D1063">
        <v>1</v>
      </c>
      <c r="E1063">
        <f>IF(D1063&lt;4,D1063,4)</f>
        <v>1</v>
      </c>
      <c r="F1063" s="1">
        <v>39146</v>
      </c>
      <c r="G1063" s="1">
        <v>39509</v>
      </c>
      <c r="H1063" s="3">
        <f>G1063-F1063</f>
        <v>363</v>
      </c>
      <c r="I1063" s="3">
        <f>IF(H1063&lt;=60,1,IF(H1063&lt;=150,2,3))</f>
        <v>3</v>
      </c>
      <c r="J1063">
        <v>20.9</v>
      </c>
      <c r="K1063">
        <v>4.2699999999999996</v>
      </c>
      <c r="L1063">
        <v>4.01</v>
      </c>
      <c r="M1063">
        <v>30</v>
      </c>
      <c r="N1063">
        <f>LOG(M1063/100,2)+3</f>
        <v>1.2630344058337937</v>
      </c>
      <c r="O1063">
        <f>INDEX(lehmad!B$2:B$412,MATCH(klypsid!$B1063,lehmad!$A$2:$A$412,0))</f>
        <v>38391</v>
      </c>
      <c r="P1063">
        <f>INDEX(lehmad!D$2:D$412,MATCH(klypsid!$B1063,lehmad!$A$2:$A$412,0))</f>
        <v>91</v>
      </c>
      <c r="Q1063">
        <f>INDEX(lehmad!E$2:E$412,MATCH(klypsid!$B1063,lehmad!$A$2:$A$412,0))</f>
        <v>1</v>
      </c>
      <c r="R1063" t="str">
        <f>INDEX(lehmad!F$2:F$412,MATCH(klypsid!$B1063,lehmad!$A$2:$A$412,0))</f>
        <v>DYNASTY-ET</v>
      </c>
      <c r="S1063">
        <f>INDEX(lehmad!H$2:H$412,MATCH(klypsid!$B1063,lehmad!$A$2:$A$412,0))</f>
        <v>124</v>
      </c>
      <c r="T1063">
        <f>INDEX(lehmad!K$2:K$412,MATCH(klypsid!$B1063,lehmad!$A$2:$A$412,0))</f>
        <v>108</v>
      </c>
      <c r="U1063" s="4">
        <f t="shared" si="32"/>
        <v>12</v>
      </c>
      <c r="V1063">
        <f t="shared" si="33"/>
        <v>28</v>
      </c>
    </row>
    <row r="1064" spans="1:22" x14ac:dyDescent="0.25">
      <c r="A1064">
        <v>3330</v>
      </c>
      <c r="B1064" t="str">
        <f>"E"&amp;A1064</f>
        <v>E3330</v>
      </c>
      <c r="C1064" t="s">
        <v>41</v>
      </c>
      <c r="D1064">
        <v>1</v>
      </c>
      <c r="E1064">
        <f>IF(D1064&lt;4,D1064,4)</f>
        <v>1</v>
      </c>
      <c r="F1064" s="1">
        <v>39146</v>
      </c>
      <c r="G1064" s="1">
        <v>39539</v>
      </c>
      <c r="H1064" s="3">
        <f>G1064-F1064</f>
        <v>393</v>
      </c>
      <c r="I1064" s="3">
        <f>IF(H1064&lt;=60,1,IF(H1064&lt;=150,2,3))</f>
        <v>3</v>
      </c>
      <c r="J1064">
        <v>18.2</v>
      </c>
      <c r="K1064">
        <v>4.22</v>
      </c>
      <c r="L1064">
        <v>4.3600000000000003</v>
      </c>
      <c r="M1064">
        <v>22</v>
      </c>
      <c r="N1064">
        <f>LOG(M1064/100,2)+3</f>
        <v>0.8155754288625725</v>
      </c>
      <c r="O1064">
        <f>INDEX(lehmad!B$2:B$412,MATCH(klypsid!$B1064,lehmad!$A$2:$A$412,0))</f>
        <v>38391</v>
      </c>
      <c r="P1064">
        <f>INDEX(lehmad!D$2:D$412,MATCH(klypsid!$B1064,lehmad!$A$2:$A$412,0))</f>
        <v>91</v>
      </c>
      <c r="Q1064">
        <f>INDEX(lehmad!E$2:E$412,MATCH(klypsid!$B1064,lehmad!$A$2:$A$412,0))</f>
        <v>1</v>
      </c>
      <c r="R1064" t="str">
        <f>INDEX(lehmad!F$2:F$412,MATCH(klypsid!$B1064,lehmad!$A$2:$A$412,0))</f>
        <v>DYNASTY-ET</v>
      </c>
      <c r="S1064">
        <f>INDEX(lehmad!H$2:H$412,MATCH(klypsid!$B1064,lehmad!$A$2:$A$412,0))</f>
        <v>124</v>
      </c>
      <c r="T1064">
        <f>INDEX(lehmad!K$2:K$412,MATCH(klypsid!$B1064,lehmad!$A$2:$A$412,0))</f>
        <v>108</v>
      </c>
      <c r="U1064" s="4">
        <f t="shared" si="32"/>
        <v>13</v>
      </c>
      <c r="V1064">
        <f t="shared" si="33"/>
        <v>30</v>
      </c>
    </row>
    <row r="1065" spans="1:22" x14ac:dyDescent="0.25">
      <c r="A1065">
        <v>3330</v>
      </c>
      <c r="B1065" t="str">
        <f>"E"&amp;A1065</f>
        <v>E3330</v>
      </c>
      <c r="C1065" t="s">
        <v>41</v>
      </c>
      <c r="D1065">
        <v>1</v>
      </c>
      <c r="E1065">
        <f>IF(D1065&lt;4,D1065,4)</f>
        <v>1</v>
      </c>
      <c r="F1065" s="1">
        <v>39146</v>
      </c>
      <c r="G1065" s="1">
        <v>39572</v>
      </c>
      <c r="H1065" s="3">
        <f>G1065-F1065</f>
        <v>426</v>
      </c>
      <c r="I1065" s="3">
        <f>IF(H1065&lt;=60,1,IF(H1065&lt;=150,2,3))</f>
        <v>3</v>
      </c>
      <c r="J1065">
        <v>10.1</v>
      </c>
      <c r="K1065">
        <v>4.21</v>
      </c>
      <c r="L1065">
        <v>4.1500000000000004</v>
      </c>
      <c r="M1065">
        <v>78</v>
      </c>
      <c r="N1065">
        <f>LOG(M1065/100,2)+3</f>
        <v>2.6415460290875235</v>
      </c>
      <c r="O1065">
        <f>INDEX(lehmad!B$2:B$412,MATCH(klypsid!$B1065,lehmad!$A$2:$A$412,0))</f>
        <v>38391</v>
      </c>
      <c r="P1065">
        <f>INDEX(lehmad!D$2:D$412,MATCH(klypsid!$B1065,lehmad!$A$2:$A$412,0))</f>
        <v>91</v>
      </c>
      <c r="Q1065">
        <f>INDEX(lehmad!E$2:E$412,MATCH(klypsid!$B1065,lehmad!$A$2:$A$412,0))</f>
        <v>1</v>
      </c>
      <c r="R1065" t="str">
        <f>INDEX(lehmad!F$2:F$412,MATCH(klypsid!$B1065,lehmad!$A$2:$A$412,0))</f>
        <v>DYNASTY-ET</v>
      </c>
      <c r="S1065">
        <f>INDEX(lehmad!H$2:H$412,MATCH(klypsid!$B1065,lehmad!$A$2:$A$412,0))</f>
        <v>124</v>
      </c>
      <c r="T1065">
        <f>INDEX(lehmad!K$2:K$412,MATCH(klypsid!$B1065,lehmad!$A$2:$A$412,0))</f>
        <v>108</v>
      </c>
      <c r="U1065" s="4">
        <f t="shared" si="32"/>
        <v>14</v>
      </c>
      <c r="V1065">
        <f t="shared" si="33"/>
        <v>33</v>
      </c>
    </row>
    <row r="1066" spans="1:22" x14ac:dyDescent="0.25">
      <c r="A1066">
        <v>3330</v>
      </c>
      <c r="B1066" t="str">
        <f>"E"&amp;A1066</f>
        <v>E3330</v>
      </c>
      <c r="C1066" t="s">
        <v>41</v>
      </c>
      <c r="D1066">
        <v>2</v>
      </c>
      <c r="E1066">
        <f>IF(D1066&lt;4,D1066,4)</f>
        <v>2</v>
      </c>
      <c r="F1066" s="1">
        <v>39649</v>
      </c>
      <c r="G1066" s="1">
        <v>39663</v>
      </c>
      <c r="H1066" s="3">
        <f>G1066-F1066</f>
        <v>14</v>
      </c>
      <c r="I1066" s="3">
        <f>IF(H1066&lt;=60,1,IF(H1066&lt;=150,2,3))</f>
        <v>1</v>
      </c>
      <c r="J1066">
        <v>42.6</v>
      </c>
      <c r="K1066">
        <v>4.95</v>
      </c>
      <c r="L1066">
        <v>2.89</v>
      </c>
      <c r="M1066">
        <v>21</v>
      </c>
      <c r="N1066">
        <f>LOG(M1066/100,2)+3</f>
        <v>0.74846123300403544</v>
      </c>
      <c r="O1066">
        <f>INDEX(lehmad!B$2:B$412,MATCH(klypsid!$B1066,lehmad!$A$2:$A$412,0))</f>
        <v>38391</v>
      </c>
      <c r="P1066">
        <f>INDEX(lehmad!D$2:D$412,MATCH(klypsid!$B1066,lehmad!$A$2:$A$412,0))</f>
        <v>91</v>
      </c>
      <c r="Q1066">
        <f>INDEX(lehmad!E$2:E$412,MATCH(klypsid!$B1066,lehmad!$A$2:$A$412,0))</f>
        <v>1</v>
      </c>
      <c r="R1066" t="str">
        <f>INDEX(lehmad!F$2:F$412,MATCH(klypsid!$B1066,lehmad!$A$2:$A$412,0))</f>
        <v>DYNASTY-ET</v>
      </c>
      <c r="S1066">
        <f>INDEX(lehmad!H$2:H$412,MATCH(klypsid!$B1066,lehmad!$A$2:$A$412,0))</f>
        <v>124</v>
      </c>
      <c r="T1066">
        <f>INDEX(lehmad!K$2:K$412,MATCH(klypsid!$B1066,lehmad!$A$2:$A$412,0))</f>
        <v>108</v>
      </c>
      <c r="U1066" s="4">
        <f t="shared" si="32"/>
        <v>1</v>
      </c>
      <c r="V1066">
        <f t="shared" si="33"/>
        <v>14</v>
      </c>
    </row>
    <row r="1067" spans="1:22" x14ac:dyDescent="0.25">
      <c r="A1067">
        <v>3330</v>
      </c>
      <c r="B1067" t="str">
        <f>"E"&amp;A1067</f>
        <v>E3330</v>
      </c>
      <c r="C1067" t="s">
        <v>41</v>
      </c>
      <c r="D1067">
        <v>2</v>
      </c>
      <c r="E1067">
        <f>IF(D1067&lt;4,D1067,4)</f>
        <v>2</v>
      </c>
      <c r="F1067" s="1">
        <v>39649</v>
      </c>
      <c r="G1067" s="1">
        <v>39693</v>
      </c>
      <c r="H1067" s="3">
        <f>G1067-F1067</f>
        <v>44</v>
      </c>
      <c r="I1067" s="3">
        <f>IF(H1067&lt;=60,1,IF(H1067&lt;=150,2,3))</f>
        <v>1</v>
      </c>
      <c r="J1067">
        <v>45.5</v>
      </c>
      <c r="K1067">
        <v>2.77</v>
      </c>
      <c r="L1067">
        <v>2.83</v>
      </c>
      <c r="M1067">
        <v>10</v>
      </c>
      <c r="N1067">
        <f>LOG(M1067/100,2)+3</f>
        <v>-0.32192809488736218</v>
      </c>
      <c r="O1067">
        <f>INDEX(lehmad!B$2:B$412,MATCH(klypsid!$B1067,lehmad!$A$2:$A$412,0))</f>
        <v>38391</v>
      </c>
      <c r="P1067">
        <f>INDEX(lehmad!D$2:D$412,MATCH(klypsid!$B1067,lehmad!$A$2:$A$412,0))</f>
        <v>91</v>
      </c>
      <c r="Q1067">
        <f>INDEX(lehmad!E$2:E$412,MATCH(klypsid!$B1067,lehmad!$A$2:$A$412,0))</f>
        <v>1</v>
      </c>
      <c r="R1067" t="str">
        <f>INDEX(lehmad!F$2:F$412,MATCH(klypsid!$B1067,lehmad!$A$2:$A$412,0))</f>
        <v>DYNASTY-ET</v>
      </c>
      <c r="S1067">
        <f>INDEX(lehmad!H$2:H$412,MATCH(klypsid!$B1067,lehmad!$A$2:$A$412,0))</f>
        <v>124</v>
      </c>
      <c r="T1067">
        <f>INDEX(lehmad!K$2:K$412,MATCH(klypsid!$B1067,lehmad!$A$2:$A$412,0))</f>
        <v>108</v>
      </c>
      <c r="U1067" s="4">
        <f t="shared" si="32"/>
        <v>2</v>
      </c>
      <c r="V1067">
        <f t="shared" si="33"/>
        <v>30</v>
      </c>
    </row>
    <row r="1068" spans="1:22" x14ac:dyDescent="0.25">
      <c r="A1068">
        <v>3330</v>
      </c>
      <c r="B1068" t="str">
        <f>"E"&amp;A1068</f>
        <v>E3330</v>
      </c>
      <c r="C1068" t="s">
        <v>41</v>
      </c>
      <c r="D1068">
        <v>2</v>
      </c>
      <c r="E1068">
        <f>IF(D1068&lt;4,D1068,4)</f>
        <v>2</v>
      </c>
      <c r="F1068" s="1">
        <v>39649</v>
      </c>
      <c r="G1068" s="1">
        <v>39722</v>
      </c>
      <c r="H1068" s="3">
        <f>G1068-F1068</f>
        <v>73</v>
      </c>
      <c r="I1068" s="3">
        <f>IF(H1068&lt;=60,1,IF(H1068&lt;=150,2,3))</f>
        <v>2</v>
      </c>
      <c r="J1068">
        <v>40.1</v>
      </c>
      <c r="K1068">
        <v>2.23</v>
      </c>
      <c r="L1068">
        <v>2.99</v>
      </c>
      <c r="M1068">
        <v>46</v>
      </c>
      <c r="N1068">
        <f>LOG(M1068/100,2)+3</f>
        <v>1.8797057662822882</v>
      </c>
      <c r="O1068">
        <f>INDEX(lehmad!B$2:B$412,MATCH(klypsid!$B1068,lehmad!$A$2:$A$412,0))</f>
        <v>38391</v>
      </c>
      <c r="P1068">
        <f>INDEX(lehmad!D$2:D$412,MATCH(klypsid!$B1068,lehmad!$A$2:$A$412,0))</f>
        <v>91</v>
      </c>
      <c r="Q1068">
        <f>INDEX(lehmad!E$2:E$412,MATCH(klypsid!$B1068,lehmad!$A$2:$A$412,0))</f>
        <v>1</v>
      </c>
      <c r="R1068" t="str">
        <f>INDEX(lehmad!F$2:F$412,MATCH(klypsid!$B1068,lehmad!$A$2:$A$412,0))</f>
        <v>DYNASTY-ET</v>
      </c>
      <c r="S1068">
        <f>INDEX(lehmad!H$2:H$412,MATCH(klypsid!$B1068,lehmad!$A$2:$A$412,0))</f>
        <v>124</v>
      </c>
      <c r="T1068">
        <f>INDEX(lehmad!K$2:K$412,MATCH(klypsid!$B1068,lehmad!$A$2:$A$412,0))</f>
        <v>108</v>
      </c>
      <c r="U1068" s="4">
        <f t="shared" si="32"/>
        <v>3</v>
      </c>
      <c r="V1068">
        <f t="shared" si="33"/>
        <v>29</v>
      </c>
    </row>
    <row r="1069" spans="1:22" x14ac:dyDescent="0.25">
      <c r="A1069">
        <v>3330</v>
      </c>
      <c r="B1069" t="str">
        <f>"E"&amp;A1069</f>
        <v>E3330</v>
      </c>
      <c r="C1069" t="s">
        <v>41</v>
      </c>
      <c r="D1069">
        <v>2</v>
      </c>
      <c r="E1069">
        <f>IF(D1069&lt;4,D1069,4)</f>
        <v>2</v>
      </c>
      <c r="F1069" s="1">
        <v>39649</v>
      </c>
      <c r="G1069" s="1">
        <v>39754</v>
      </c>
      <c r="H1069" s="3">
        <f>G1069-F1069</f>
        <v>105</v>
      </c>
      <c r="I1069" s="3">
        <f>IF(H1069&lt;=60,1,IF(H1069&lt;=150,2,3))</f>
        <v>2</v>
      </c>
      <c r="J1069">
        <v>33</v>
      </c>
      <c r="K1069">
        <v>3.34</v>
      </c>
      <c r="L1069">
        <v>2.94</v>
      </c>
      <c r="M1069">
        <v>13</v>
      </c>
      <c r="N1069">
        <f>LOG(M1069/100,2)+3</f>
        <v>5.6583528366367375E-2</v>
      </c>
      <c r="O1069">
        <f>INDEX(lehmad!B$2:B$412,MATCH(klypsid!$B1069,lehmad!$A$2:$A$412,0))</f>
        <v>38391</v>
      </c>
      <c r="P1069">
        <f>INDEX(lehmad!D$2:D$412,MATCH(klypsid!$B1069,lehmad!$A$2:$A$412,0))</f>
        <v>91</v>
      </c>
      <c r="Q1069">
        <f>INDEX(lehmad!E$2:E$412,MATCH(klypsid!$B1069,lehmad!$A$2:$A$412,0))</f>
        <v>1</v>
      </c>
      <c r="R1069" t="str">
        <f>INDEX(lehmad!F$2:F$412,MATCH(klypsid!$B1069,lehmad!$A$2:$A$412,0))</f>
        <v>DYNASTY-ET</v>
      </c>
      <c r="S1069">
        <f>INDEX(lehmad!H$2:H$412,MATCH(klypsid!$B1069,lehmad!$A$2:$A$412,0))</f>
        <v>124</v>
      </c>
      <c r="T1069">
        <f>INDEX(lehmad!K$2:K$412,MATCH(klypsid!$B1069,lehmad!$A$2:$A$412,0))</f>
        <v>108</v>
      </c>
      <c r="U1069" s="4">
        <f t="shared" si="32"/>
        <v>4</v>
      </c>
      <c r="V1069">
        <f t="shared" si="33"/>
        <v>32</v>
      </c>
    </row>
    <row r="1070" spans="1:22" x14ac:dyDescent="0.25">
      <c r="A1070">
        <v>3330</v>
      </c>
      <c r="B1070" t="str">
        <f>"E"&amp;A1070</f>
        <v>E3330</v>
      </c>
      <c r="C1070" t="s">
        <v>41</v>
      </c>
      <c r="D1070">
        <v>2</v>
      </c>
      <c r="E1070">
        <f>IF(D1070&lt;4,D1070,4)</f>
        <v>2</v>
      </c>
      <c r="F1070" s="1">
        <v>39649</v>
      </c>
      <c r="G1070" s="1">
        <v>39783</v>
      </c>
      <c r="H1070" s="3">
        <f>G1070-F1070</f>
        <v>134</v>
      </c>
      <c r="I1070" s="3">
        <f>IF(H1070&lt;=60,1,IF(H1070&lt;=150,2,3))</f>
        <v>2</v>
      </c>
      <c r="J1070">
        <v>37.299999999999997</v>
      </c>
      <c r="K1070">
        <v>3.1</v>
      </c>
      <c r="L1070">
        <v>3.12</v>
      </c>
      <c r="M1070">
        <v>10</v>
      </c>
      <c r="N1070">
        <f>LOG(M1070/100,2)+3</f>
        <v>-0.32192809488736218</v>
      </c>
      <c r="O1070">
        <f>INDEX(lehmad!B$2:B$412,MATCH(klypsid!$B1070,lehmad!$A$2:$A$412,0))</f>
        <v>38391</v>
      </c>
      <c r="P1070">
        <f>INDEX(lehmad!D$2:D$412,MATCH(klypsid!$B1070,lehmad!$A$2:$A$412,0))</f>
        <v>91</v>
      </c>
      <c r="Q1070">
        <f>INDEX(lehmad!E$2:E$412,MATCH(klypsid!$B1070,lehmad!$A$2:$A$412,0))</f>
        <v>1</v>
      </c>
      <c r="R1070" t="str">
        <f>INDEX(lehmad!F$2:F$412,MATCH(klypsid!$B1070,lehmad!$A$2:$A$412,0))</f>
        <v>DYNASTY-ET</v>
      </c>
      <c r="S1070">
        <f>INDEX(lehmad!H$2:H$412,MATCH(klypsid!$B1070,lehmad!$A$2:$A$412,0))</f>
        <v>124</v>
      </c>
      <c r="T1070">
        <f>INDEX(lehmad!K$2:K$412,MATCH(klypsid!$B1070,lehmad!$A$2:$A$412,0))</f>
        <v>108</v>
      </c>
      <c r="U1070" s="4">
        <f t="shared" si="32"/>
        <v>5</v>
      </c>
      <c r="V1070">
        <f t="shared" si="33"/>
        <v>29</v>
      </c>
    </row>
    <row r="1071" spans="1:22" x14ac:dyDescent="0.25">
      <c r="A1071">
        <v>3330</v>
      </c>
      <c r="B1071" t="str">
        <f>"E"&amp;A1071</f>
        <v>E3330</v>
      </c>
      <c r="C1071" t="s">
        <v>41</v>
      </c>
      <c r="D1071">
        <v>2</v>
      </c>
      <c r="E1071">
        <f>IF(D1071&lt;4,D1071,4)</f>
        <v>2</v>
      </c>
      <c r="F1071" s="1">
        <v>39649</v>
      </c>
      <c r="G1071" s="1">
        <v>39817</v>
      </c>
      <c r="H1071" s="3">
        <f>G1071-F1071</f>
        <v>168</v>
      </c>
      <c r="I1071" s="3">
        <f>IF(H1071&lt;=60,1,IF(H1071&lt;=150,2,3))</f>
        <v>3</v>
      </c>
      <c r="J1071">
        <v>33.5</v>
      </c>
      <c r="K1071">
        <v>3.03</v>
      </c>
      <c r="L1071">
        <v>3.24</v>
      </c>
      <c r="M1071">
        <v>76</v>
      </c>
      <c r="N1071">
        <f>LOG(M1071/100,2)+3</f>
        <v>2.6040713236688608</v>
      </c>
      <c r="O1071">
        <f>INDEX(lehmad!B$2:B$412,MATCH(klypsid!$B1071,lehmad!$A$2:$A$412,0))</f>
        <v>38391</v>
      </c>
      <c r="P1071">
        <f>INDEX(lehmad!D$2:D$412,MATCH(klypsid!$B1071,lehmad!$A$2:$A$412,0))</f>
        <v>91</v>
      </c>
      <c r="Q1071">
        <f>INDEX(lehmad!E$2:E$412,MATCH(klypsid!$B1071,lehmad!$A$2:$A$412,0))</f>
        <v>1</v>
      </c>
      <c r="R1071" t="str">
        <f>INDEX(lehmad!F$2:F$412,MATCH(klypsid!$B1071,lehmad!$A$2:$A$412,0))</f>
        <v>DYNASTY-ET</v>
      </c>
      <c r="S1071">
        <f>INDEX(lehmad!H$2:H$412,MATCH(klypsid!$B1071,lehmad!$A$2:$A$412,0))</f>
        <v>124</v>
      </c>
      <c r="T1071">
        <f>INDEX(lehmad!K$2:K$412,MATCH(klypsid!$B1071,lehmad!$A$2:$A$412,0))</f>
        <v>108</v>
      </c>
      <c r="U1071" s="4">
        <f t="shared" si="32"/>
        <v>6</v>
      </c>
      <c r="V1071">
        <f t="shared" si="33"/>
        <v>34</v>
      </c>
    </row>
    <row r="1072" spans="1:22" x14ac:dyDescent="0.25">
      <c r="A1072">
        <v>3330</v>
      </c>
      <c r="B1072" t="str">
        <f>"E"&amp;A1072</f>
        <v>E3330</v>
      </c>
      <c r="C1072" t="s">
        <v>41</v>
      </c>
      <c r="D1072">
        <v>2</v>
      </c>
      <c r="E1072">
        <f>IF(D1072&lt;4,D1072,4)</f>
        <v>2</v>
      </c>
      <c r="F1072" s="1">
        <v>39649</v>
      </c>
      <c r="G1072" s="1">
        <v>39845</v>
      </c>
      <c r="H1072" s="3">
        <f>G1072-F1072</f>
        <v>196</v>
      </c>
      <c r="I1072" s="3">
        <f>IF(H1072&lt;=60,1,IF(H1072&lt;=150,2,3))</f>
        <v>3</v>
      </c>
      <c r="J1072">
        <v>26.7</v>
      </c>
      <c r="K1072">
        <v>4.3899999999999997</v>
      </c>
      <c r="L1072">
        <v>3.57</v>
      </c>
      <c r="M1072">
        <v>65</v>
      </c>
      <c r="N1072">
        <f>LOG(M1072/100,2)+3</f>
        <v>2.37851162325373</v>
      </c>
      <c r="O1072">
        <f>INDEX(lehmad!B$2:B$412,MATCH(klypsid!$B1072,lehmad!$A$2:$A$412,0))</f>
        <v>38391</v>
      </c>
      <c r="P1072">
        <f>INDEX(lehmad!D$2:D$412,MATCH(klypsid!$B1072,lehmad!$A$2:$A$412,0))</f>
        <v>91</v>
      </c>
      <c r="Q1072">
        <f>INDEX(lehmad!E$2:E$412,MATCH(klypsid!$B1072,lehmad!$A$2:$A$412,0))</f>
        <v>1</v>
      </c>
      <c r="R1072" t="str">
        <f>INDEX(lehmad!F$2:F$412,MATCH(klypsid!$B1072,lehmad!$A$2:$A$412,0))</f>
        <v>DYNASTY-ET</v>
      </c>
      <c r="S1072">
        <f>INDEX(lehmad!H$2:H$412,MATCH(klypsid!$B1072,lehmad!$A$2:$A$412,0))</f>
        <v>124</v>
      </c>
      <c r="T1072">
        <f>INDEX(lehmad!K$2:K$412,MATCH(klypsid!$B1072,lehmad!$A$2:$A$412,0))</f>
        <v>108</v>
      </c>
      <c r="U1072" s="4">
        <f t="shared" si="32"/>
        <v>7</v>
      </c>
      <c r="V1072">
        <f t="shared" si="33"/>
        <v>28</v>
      </c>
    </row>
    <row r="1073" spans="1:22" x14ac:dyDescent="0.25">
      <c r="A1073">
        <v>3330</v>
      </c>
      <c r="B1073" t="str">
        <f>"E"&amp;A1073</f>
        <v>E3330</v>
      </c>
      <c r="C1073" t="s">
        <v>41</v>
      </c>
      <c r="D1073">
        <v>2</v>
      </c>
      <c r="E1073">
        <f>IF(D1073&lt;4,D1073,4)</f>
        <v>2</v>
      </c>
      <c r="F1073" s="1">
        <v>39649</v>
      </c>
      <c r="G1073" s="1">
        <v>39875</v>
      </c>
      <c r="H1073" s="3">
        <f>G1073-F1073</f>
        <v>226</v>
      </c>
      <c r="I1073" s="3">
        <f>IF(H1073&lt;=60,1,IF(H1073&lt;=150,2,3))</f>
        <v>3</v>
      </c>
      <c r="J1073">
        <v>26.8</v>
      </c>
      <c r="K1073">
        <v>3.99</v>
      </c>
      <c r="L1073">
        <v>3.69</v>
      </c>
      <c r="M1073">
        <v>12</v>
      </c>
      <c r="N1073">
        <f>LOG(M1073/100,2)+3</f>
        <v>-5.8893689053568732E-2</v>
      </c>
      <c r="O1073">
        <f>INDEX(lehmad!B$2:B$412,MATCH(klypsid!$B1073,lehmad!$A$2:$A$412,0))</f>
        <v>38391</v>
      </c>
      <c r="P1073">
        <f>INDEX(lehmad!D$2:D$412,MATCH(klypsid!$B1073,lehmad!$A$2:$A$412,0))</f>
        <v>91</v>
      </c>
      <c r="Q1073">
        <f>INDEX(lehmad!E$2:E$412,MATCH(klypsid!$B1073,lehmad!$A$2:$A$412,0))</f>
        <v>1</v>
      </c>
      <c r="R1073" t="str">
        <f>INDEX(lehmad!F$2:F$412,MATCH(klypsid!$B1073,lehmad!$A$2:$A$412,0))</f>
        <v>DYNASTY-ET</v>
      </c>
      <c r="S1073">
        <f>INDEX(lehmad!H$2:H$412,MATCH(klypsid!$B1073,lehmad!$A$2:$A$412,0))</f>
        <v>124</v>
      </c>
      <c r="T1073">
        <f>INDEX(lehmad!K$2:K$412,MATCH(klypsid!$B1073,lehmad!$A$2:$A$412,0))</f>
        <v>108</v>
      </c>
      <c r="U1073" s="4">
        <f t="shared" si="32"/>
        <v>8</v>
      </c>
      <c r="V1073">
        <f t="shared" si="33"/>
        <v>30</v>
      </c>
    </row>
    <row r="1074" spans="1:22" x14ac:dyDescent="0.25">
      <c r="A1074">
        <v>3330</v>
      </c>
      <c r="B1074" t="str">
        <f>"E"&amp;A1074</f>
        <v>E3330</v>
      </c>
      <c r="C1074" t="s">
        <v>41</v>
      </c>
      <c r="D1074">
        <v>2</v>
      </c>
      <c r="E1074">
        <f>IF(D1074&lt;4,D1074,4)</f>
        <v>2</v>
      </c>
      <c r="F1074" s="1">
        <v>39649</v>
      </c>
      <c r="G1074" s="1">
        <v>39908</v>
      </c>
      <c r="H1074" s="3">
        <f>G1074-F1074</f>
        <v>259</v>
      </c>
      <c r="I1074" s="3">
        <f>IF(H1074&lt;=60,1,IF(H1074&lt;=150,2,3))</f>
        <v>3</v>
      </c>
      <c r="J1074">
        <v>27.2</v>
      </c>
      <c r="K1074">
        <v>4.17</v>
      </c>
      <c r="L1074">
        <v>3.59</v>
      </c>
      <c r="M1074">
        <v>31</v>
      </c>
      <c r="N1074">
        <f>LOG(M1074/100,2)+3</f>
        <v>1.3103401206121505</v>
      </c>
      <c r="O1074">
        <f>INDEX(lehmad!B$2:B$412,MATCH(klypsid!$B1074,lehmad!$A$2:$A$412,0))</f>
        <v>38391</v>
      </c>
      <c r="P1074">
        <f>INDEX(lehmad!D$2:D$412,MATCH(klypsid!$B1074,lehmad!$A$2:$A$412,0))</f>
        <v>91</v>
      </c>
      <c r="Q1074">
        <f>INDEX(lehmad!E$2:E$412,MATCH(klypsid!$B1074,lehmad!$A$2:$A$412,0))</f>
        <v>1</v>
      </c>
      <c r="R1074" t="str">
        <f>INDEX(lehmad!F$2:F$412,MATCH(klypsid!$B1074,lehmad!$A$2:$A$412,0))</f>
        <v>DYNASTY-ET</v>
      </c>
      <c r="S1074">
        <f>INDEX(lehmad!H$2:H$412,MATCH(klypsid!$B1074,lehmad!$A$2:$A$412,0))</f>
        <v>124</v>
      </c>
      <c r="T1074">
        <f>INDEX(lehmad!K$2:K$412,MATCH(klypsid!$B1074,lehmad!$A$2:$A$412,0))</f>
        <v>108</v>
      </c>
      <c r="U1074" s="4">
        <f t="shared" si="32"/>
        <v>9</v>
      </c>
      <c r="V1074">
        <f t="shared" si="33"/>
        <v>33</v>
      </c>
    </row>
    <row r="1075" spans="1:22" x14ac:dyDescent="0.25">
      <c r="A1075">
        <v>3330</v>
      </c>
      <c r="B1075" t="str">
        <f>"E"&amp;A1075</f>
        <v>E3330</v>
      </c>
      <c r="C1075" t="s">
        <v>41</v>
      </c>
      <c r="D1075">
        <v>2</v>
      </c>
      <c r="E1075">
        <f>IF(D1075&lt;4,D1075,4)</f>
        <v>2</v>
      </c>
      <c r="F1075" s="1">
        <v>39649</v>
      </c>
      <c r="G1075" s="1">
        <v>39944</v>
      </c>
      <c r="H1075" s="3">
        <f>G1075-F1075</f>
        <v>295</v>
      </c>
      <c r="I1075" s="3">
        <f>IF(H1075&lt;=60,1,IF(H1075&lt;=150,2,3))</f>
        <v>3</v>
      </c>
      <c r="J1075">
        <v>25.4</v>
      </c>
      <c r="K1075">
        <v>3.81</v>
      </c>
      <c r="L1075">
        <v>4.09</v>
      </c>
      <c r="M1075">
        <v>25</v>
      </c>
      <c r="N1075">
        <f>LOG(M1075/100,2)+3</f>
        <v>1</v>
      </c>
      <c r="O1075">
        <f>INDEX(lehmad!B$2:B$412,MATCH(klypsid!$B1075,lehmad!$A$2:$A$412,0))</f>
        <v>38391</v>
      </c>
      <c r="P1075">
        <f>INDEX(lehmad!D$2:D$412,MATCH(klypsid!$B1075,lehmad!$A$2:$A$412,0))</f>
        <v>91</v>
      </c>
      <c r="Q1075">
        <f>INDEX(lehmad!E$2:E$412,MATCH(klypsid!$B1075,lehmad!$A$2:$A$412,0))</f>
        <v>1</v>
      </c>
      <c r="R1075" t="str">
        <f>INDEX(lehmad!F$2:F$412,MATCH(klypsid!$B1075,lehmad!$A$2:$A$412,0))</f>
        <v>DYNASTY-ET</v>
      </c>
      <c r="S1075">
        <f>INDEX(lehmad!H$2:H$412,MATCH(klypsid!$B1075,lehmad!$A$2:$A$412,0))</f>
        <v>124</v>
      </c>
      <c r="T1075">
        <f>INDEX(lehmad!K$2:K$412,MATCH(klypsid!$B1075,lehmad!$A$2:$A$412,0))</f>
        <v>108</v>
      </c>
      <c r="U1075" s="4">
        <f t="shared" si="32"/>
        <v>10</v>
      </c>
      <c r="V1075">
        <f t="shared" si="33"/>
        <v>36</v>
      </c>
    </row>
    <row r="1076" spans="1:22" x14ac:dyDescent="0.25">
      <c r="A1076">
        <v>3330</v>
      </c>
      <c r="B1076" t="str">
        <f>"E"&amp;A1076</f>
        <v>E3330</v>
      </c>
      <c r="C1076" t="s">
        <v>41</v>
      </c>
      <c r="D1076">
        <v>2</v>
      </c>
      <c r="E1076">
        <f>IF(D1076&lt;4,D1076,4)</f>
        <v>2</v>
      </c>
      <c r="F1076" s="1">
        <v>39649</v>
      </c>
      <c r="G1076" s="1">
        <v>39972</v>
      </c>
      <c r="H1076" s="3">
        <f>G1076-F1076</f>
        <v>323</v>
      </c>
      <c r="I1076" s="3">
        <f>IF(H1076&lt;=60,1,IF(H1076&lt;=150,2,3))</f>
        <v>3</v>
      </c>
      <c r="J1076">
        <v>27.4</v>
      </c>
      <c r="K1076">
        <v>3.72</v>
      </c>
      <c r="L1076">
        <v>4.1500000000000004</v>
      </c>
      <c r="M1076">
        <v>30</v>
      </c>
      <c r="N1076">
        <f>LOG(M1076/100,2)+3</f>
        <v>1.2630344058337937</v>
      </c>
      <c r="O1076">
        <f>INDEX(lehmad!B$2:B$412,MATCH(klypsid!$B1076,lehmad!$A$2:$A$412,0))</f>
        <v>38391</v>
      </c>
      <c r="P1076">
        <f>INDEX(lehmad!D$2:D$412,MATCH(klypsid!$B1076,lehmad!$A$2:$A$412,0))</f>
        <v>91</v>
      </c>
      <c r="Q1076">
        <f>INDEX(lehmad!E$2:E$412,MATCH(klypsid!$B1076,lehmad!$A$2:$A$412,0))</f>
        <v>1</v>
      </c>
      <c r="R1076" t="str">
        <f>INDEX(lehmad!F$2:F$412,MATCH(klypsid!$B1076,lehmad!$A$2:$A$412,0))</f>
        <v>DYNASTY-ET</v>
      </c>
      <c r="S1076">
        <f>INDEX(lehmad!H$2:H$412,MATCH(klypsid!$B1076,lehmad!$A$2:$A$412,0))</f>
        <v>124</v>
      </c>
      <c r="T1076">
        <f>INDEX(lehmad!K$2:K$412,MATCH(klypsid!$B1076,lehmad!$A$2:$A$412,0))</f>
        <v>108</v>
      </c>
      <c r="U1076" s="4">
        <f t="shared" si="32"/>
        <v>11</v>
      </c>
      <c r="V1076">
        <f t="shared" si="33"/>
        <v>28</v>
      </c>
    </row>
    <row r="1077" spans="1:22" x14ac:dyDescent="0.25">
      <c r="A1077">
        <v>3330</v>
      </c>
      <c r="B1077" t="str">
        <f>"E"&amp;A1077</f>
        <v>E3330</v>
      </c>
      <c r="C1077" t="s">
        <v>41</v>
      </c>
      <c r="D1077">
        <v>2</v>
      </c>
      <c r="E1077">
        <f>IF(D1077&lt;4,D1077,4)</f>
        <v>2</v>
      </c>
      <c r="F1077" s="1">
        <v>39649</v>
      </c>
      <c r="G1077" s="1">
        <v>40007</v>
      </c>
      <c r="H1077" s="3">
        <f>G1077-F1077</f>
        <v>358</v>
      </c>
      <c r="I1077" s="3">
        <f>IF(H1077&lt;=60,1,IF(H1077&lt;=150,2,3))</f>
        <v>3</v>
      </c>
      <c r="J1077">
        <v>18.8</v>
      </c>
      <c r="K1077">
        <v>2.0499999999999998</v>
      </c>
      <c r="L1077">
        <v>5.15</v>
      </c>
      <c r="M1077">
        <v>25</v>
      </c>
      <c r="N1077">
        <f>LOG(M1077/100,2)+3</f>
        <v>1</v>
      </c>
      <c r="O1077">
        <f>INDEX(lehmad!B$2:B$412,MATCH(klypsid!$B1077,lehmad!$A$2:$A$412,0))</f>
        <v>38391</v>
      </c>
      <c r="P1077">
        <f>INDEX(lehmad!D$2:D$412,MATCH(klypsid!$B1077,lehmad!$A$2:$A$412,0))</f>
        <v>91</v>
      </c>
      <c r="Q1077">
        <f>INDEX(lehmad!E$2:E$412,MATCH(klypsid!$B1077,lehmad!$A$2:$A$412,0))</f>
        <v>1</v>
      </c>
      <c r="R1077" t="str">
        <f>INDEX(lehmad!F$2:F$412,MATCH(klypsid!$B1077,lehmad!$A$2:$A$412,0))</f>
        <v>DYNASTY-ET</v>
      </c>
      <c r="S1077">
        <f>INDEX(lehmad!H$2:H$412,MATCH(klypsid!$B1077,lehmad!$A$2:$A$412,0))</f>
        <v>124</v>
      </c>
      <c r="T1077">
        <f>INDEX(lehmad!K$2:K$412,MATCH(klypsid!$B1077,lehmad!$A$2:$A$412,0))</f>
        <v>108</v>
      </c>
      <c r="U1077" s="4">
        <f t="shared" si="32"/>
        <v>12</v>
      </c>
      <c r="V1077">
        <f t="shared" si="33"/>
        <v>35</v>
      </c>
    </row>
    <row r="1078" spans="1:22" x14ac:dyDescent="0.25">
      <c r="A1078">
        <v>3330</v>
      </c>
      <c r="B1078" t="str">
        <f>"E"&amp;A1078</f>
        <v>E3330</v>
      </c>
      <c r="C1078" t="s">
        <v>41</v>
      </c>
      <c r="D1078">
        <v>2</v>
      </c>
      <c r="E1078">
        <f>IF(D1078&lt;4,D1078,4)</f>
        <v>2</v>
      </c>
      <c r="F1078" s="1">
        <v>39649</v>
      </c>
      <c r="G1078" s="1">
        <v>40037</v>
      </c>
      <c r="H1078" s="3">
        <f>G1078-F1078</f>
        <v>388</v>
      </c>
      <c r="I1078" s="3">
        <f>IF(H1078&lt;=60,1,IF(H1078&lt;=150,2,3))</f>
        <v>3</v>
      </c>
      <c r="J1078">
        <v>18.100000000000001</v>
      </c>
      <c r="K1078">
        <v>3.84</v>
      </c>
      <c r="L1078">
        <v>4.43</v>
      </c>
      <c r="M1078">
        <v>23</v>
      </c>
      <c r="N1078">
        <f>LOG(M1078/100,2)+3</f>
        <v>0.87970576628228825</v>
      </c>
      <c r="O1078">
        <f>INDEX(lehmad!B$2:B$412,MATCH(klypsid!$B1078,lehmad!$A$2:$A$412,0))</f>
        <v>38391</v>
      </c>
      <c r="P1078">
        <f>INDEX(lehmad!D$2:D$412,MATCH(klypsid!$B1078,lehmad!$A$2:$A$412,0))</f>
        <v>91</v>
      </c>
      <c r="Q1078">
        <f>INDEX(lehmad!E$2:E$412,MATCH(klypsid!$B1078,lehmad!$A$2:$A$412,0))</f>
        <v>1</v>
      </c>
      <c r="R1078" t="str">
        <f>INDEX(lehmad!F$2:F$412,MATCH(klypsid!$B1078,lehmad!$A$2:$A$412,0))</f>
        <v>DYNASTY-ET</v>
      </c>
      <c r="S1078">
        <f>INDEX(lehmad!H$2:H$412,MATCH(klypsid!$B1078,lehmad!$A$2:$A$412,0))</f>
        <v>124</v>
      </c>
      <c r="T1078">
        <f>INDEX(lehmad!K$2:K$412,MATCH(klypsid!$B1078,lehmad!$A$2:$A$412,0))</f>
        <v>108</v>
      </c>
      <c r="U1078" s="4">
        <f t="shared" si="32"/>
        <v>13</v>
      </c>
      <c r="V1078">
        <f t="shared" si="33"/>
        <v>30</v>
      </c>
    </row>
    <row r="1079" spans="1:22" x14ac:dyDescent="0.25">
      <c r="A1079">
        <v>3330</v>
      </c>
      <c r="B1079" t="str">
        <f>"E"&amp;A1079</f>
        <v>E3330</v>
      </c>
      <c r="C1079" t="s">
        <v>41</v>
      </c>
      <c r="D1079">
        <v>2</v>
      </c>
      <c r="E1079">
        <f>IF(D1079&lt;4,D1079,4)</f>
        <v>2</v>
      </c>
      <c r="F1079" s="1">
        <v>39649</v>
      </c>
      <c r="G1079" s="1">
        <v>40066</v>
      </c>
      <c r="H1079" s="3">
        <f>G1079-F1079</f>
        <v>417</v>
      </c>
      <c r="I1079" s="3">
        <f>IF(H1079&lt;=60,1,IF(H1079&lt;=150,2,3))</f>
        <v>3</v>
      </c>
      <c r="J1079">
        <v>15.9</v>
      </c>
      <c r="K1079">
        <v>4.13</v>
      </c>
      <c r="L1079">
        <v>4.91</v>
      </c>
      <c r="M1079">
        <v>37</v>
      </c>
      <c r="N1079">
        <f>LOG(M1079/100,2)+3</f>
        <v>1.5655971758542251</v>
      </c>
      <c r="O1079">
        <f>INDEX(lehmad!B$2:B$412,MATCH(klypsid!$B1079,lehmad!$A$2:$A$412,0))</f>
        <v>38391</v>
      </c>
      <c r="P1079">
        <f>INDEX(lehmad!D$2:D$412,MATCH(klypsid!$B1079,lehmad!$A$2:$A$412,0))</f>
        <v>91</v>
      </c>
      <c r="Q1079">
        <f>INDEX(lehmad!E$2:E$412,MATCH(klypsid!$B1079,lehmad!$A$2:$A$412,0))</f>
        <v>1</v>
      </c>
      <c r="R1079" t="str">
        <f>INDEX(lehmad!F$2:F$412,MATCH(klypsid!$B1079,lehmad!$A$2:$A$412,0))</f>
        <v>DYNASTY-ET</v>
      </c>
      <c r="S1079">
        <f>INDEX(lehmad!H$2:H$412,MATCH(klypsid!$B1079,lehmad!$A$2:$A$412,0))</f>
        <v>124</v>
      </c>
      <c r="T1079">
        <f>INDEX(lehmad!K$2:K$412,MATCH(klypsid!$B1079,lehmad!$A$2:$A$412,0))</f>
        <v>108</v>
      </c>
      <c r="U1079" s="4">
        <f t="shared" si="32"/>
        <v>14</v>
      </c>
      <c r="V1079">
        <f t="shared" si="33"/>
        <v>29</v>
      </c>
    </row>
    <row r="1080" spans="1:22" x14ac:dyDescent="0.25">
      <c r="A1080">
        <v>3338</v>
      </c>
      <c r="B1080" t="str">
        <f>"E"&amp;A1080</f>
        <v>E3338</v>
      </c>
      <c r="C1080" t="s">
        <v>42</v>
      </c>
      <c r="D1080">
        <v>1</v>
      </c>
      <c r="E1080">
        <f>IF(D1080&lt;4,D1080,4)</f>
        <v>1</v>
      </c>
      <c r="F1080" s="1">
        <v>39090</v>
      </c>
      <c r="G1080" s="1">
        <v>39114</v>
      </c>
      <c r="H1080" s="3">
        <f>G1080-F1080</f>
        <v>24</v>
      </c>
      <c r="I1080" s="3">
        <f>IF(H1080&lt;=60,1,IF(H1080&lt;=150,2,3))</f>
        <v>1</v>
      </c>
      <c r="J1080">
        <v>19.3</v>
      </c>
      <c r="K1080">
        <v>4.42</v>
      </c>
      <c r="L1080">
        <v>3.5</v>
      </c>
      <c r="M1080">
        <v>25</v>
      </c>
      <c r="N1080">
        <f>LOG(M1080/100,2)+3</f>
        <v>1</v>
      </c>
      <c r="O1080">
        <f>INDEX(lehmad!B$2:B$412,MATCH(klypsid!$B1080,lehmad!$A$2:$A$412,0))</f>
        <v>38399</v>
      </c>
      <c r="P1080">
        <f>INDEX(lehmad!D$2:D$412,MATCH(klypsid!$B1080,lehmad!$A$2:$A$412,0))</f>
        <v>97</v>
      </c>
      <c r="Q1080">
        <f>INDEX(lehmad!E$2:E$412,MATCH(klypsid!$B1080,lehmad!$A$2:$A$412,0))</f>
        <v>1</v>
      </c>
      <c r="R1080" t="str">
        <f>INDEX(lehmad!F$2:F$412,MATCH(klypsid!$B1080,lehmad!$A$2:$A$412,0))</f>
        <v>DYNASTY-ET</v>
      </c>
      <c r="S1080">
        <f>INDEX(lehmad!H$2:H$412,MATCH(klypsid!$B1080,lehmad!$A$2:$A$412,0))</f>
        <v>124</v>
      </c>
      <c r="T1080">
        <f>INDEX(lehmad!K$2:K$412,MATCH(klypsid!$B1080,lehmad!$A$2:$A$412,0))</f>
        <v>108</v>
      </c>
      <c r="U1080" s="4">
        <f t="shared" si="32"/>
        <v>1</v>
      </c>
      <c r="V1080">
        <f t="shared" si="33"/>
        <v>24</v>
      </c>
    </row>
    <row r="1081" spans="1:22" x14ac:dyDescent="0.25">
      <c r="A1081">
        <v>3338</v>
      </c>
      <c r="B1081" t="str">
        <f>"E"&amp;A1081</f>
        <v>E3338</v>
      </c>
      <c r="C1081" t="s">
        <v>42</v>
      </c>
      <c r="D1081">
        <v>1</v>
      </c>
      <c r="E1081">
        <f>IF(D1081&lt;4,D1081,4)</f>
        <v>1</v>
      </c>
      <c r="F1081" s="1">
        <v>39090</v>
      </c>
      <c r="G1081" s="1">
        <v>39142</v>
      </c>
      <c r="H1081" s="3">
        <f>G1081-F1081</f>
        <v>52</v>
      </c>
      <c r="I1081" s="3">
        <f>IF(H1081&lt;=60,1,IF(H1081&lt;=150,2,3))</f>
        <v>1</v>
      </c>
      <c r="J1081">
        <v>25.6</v>
      </c>
      <c r="K1081">
        <v>4.41</v>
      </c>
      <c r="L1081">
        <v>3.52</v>
      </c>
      <c r="M1081">
        <v>3374</v>
      </c>
      <c r="N1081">
        <f>LOG(M1081/100,2)+3</f>
        <v>8.0763880685128413</v>
      </c>
      <c r="O1081">
        <f>INDEX(lehmad!B$2:B$412,MATCH(klypsid!$B1081,lehmad!$A$2:$A$412,0))</f>
        <v>38399</v>
      </c>
      <c r="P1081">
        <f>INDEX(lehmad!D$2:D$412,MATCH(klypsid!$B1081,lehmad!$A$2:$A$412,0))</f>
        <v>97</v>
      </c>
      <c r="Q1081">
        <f>INDEX(lehmad!E$2:E$412,MATCH(klypsid!$B1081,lehmad!$A$2:$A$412,0))</f>
        <v>1</v>
      </c>
      <c r="R1081" t="str">
        <f>INDEX(lehmad!F$2:F$412,MATCH(klypsid!$B1081,lehmad!$A$2:$A$412,0))</f>
        <v>DYNASTY-ET</v>
      </c>
      <c r="S1081">
        <f>INDEX(lehmad!H$2:H$412,MATCH(klypsid!$B1081,lehmad!$A$2:$A$412,0))</f>
        <v>124</v>
      </c>
      <c r="T1081">
        <f>INDEX(lehmad!K$2:K$412,MATCH(klypsid!$B1081,lehmad!$A$2:$A$412,0))</f>
        <v>108</v>
      </c>
      <c r="U1081" s="4">
        <f t="shared" si="32"/>
        <v>2</v>
      </c>
      <c r="V1081">
        <f t="shared" si="33"/>
        <v>28</v>
      </c>
    </row>
    <row r="1082" spans="1:22" x14ac:dyDescent="0.25">
      <c r="A1082">
        <v>3338</v>
      </c>
      <c r="B1082" t="str">
        <f>"E"&amp;A1082</f>
        <v>E3338</v>
      </c>
      <c r="C1082" t="s">
        <v>42</v>
      </c>
      <c r="D1082">
        <v>1</v>
      </c>
      <c r="E1082">
        <f>IF(D1082&lt;4,D1082,4)</f>
        <v>1</v>
      </c>
      <c r="F1082" s="1">
        <v>39090</v>
      </c>
      <c r="G1082" s="1">
        <v>39173</v>
      </c>
      <c r="H1082" s="3">
        <f>G1082-F1082</f>
        <v>83</v>
      </c>
      <c r="I1082" s="3">
        <f>IF(H1082&lt;=60,1,IF(H1082&lt;=150,2,3))</f>
        <v>2</v>
      </c>
      <c r="J1082">
        <v>25.2</v>
      </c>
      <c r="K1082">
        <v>4.13</v>
      </c>
      <c r="L1082">
        <v>3.31</v>
      </c>
      <c r="M1082">
        <v>43</v>
      </c>
      <c r="N1082">
        <f>LOG(M1082/100,2)+3</f>
        <v>1.7824085649273731</v>
      </c>
      <c r="O1082">
        <f>INDEX(lehmad!B$2:B$412,MATCH(klypsid!$B1082,lehmad!$A$2:$A$412,0))</f>
        <v>38399</v>
      </c>
      <c r="P1082">
        <f>INDEX(lehmad!D$2:D$412,MATCH(klypsid!$B1082,lehmad!$A$2:$A$412,0))</f>
        <v>97</v>
      </c>
      <c r="Q1082">
        <f>INDEX(lehmad!E$2:E$412,MATCH(klypsid!$B1082,lehmad!$A$2:$A$412,0))</f>
        <v>1</v>
      </c>
      <c r="R1082" t="str">
        <f>INDEX(lehmad!F$2:F$412,MATCH(klypsid!$B1082,lehmad!$A$2:$A$412,0))</f>
        <v>DYNASTY-ET</v>
      </c>
      <c r="S1082">
        <f>INDEX(lehmad!H$2:H$412,MATCH(klypsid!$B1082,lehmad!$A$2:$A$412,0))</f>
        <v>124</v>
      </c>
      <c r="T1082">
        <f>INDEX(lehmad!K$2:K$412,MATCH(klypsid!$B1082,lehmad!$A$2:$A$412,0))</f>
        <v>108</v>
      </c>
      <c r="U1082" s="4">
        <f t="shared" si="32"/>
        <v>3</v>
      </c>
      <c r="V1082">
        <f t="shared" si="33"/>
        <v>31</v>
      </c>
    </row>
    <row r="1083" spans="1:22" x14ac:dyDescent="0.25">
      <c r="A1083">
        <v>3338</v>
      </c>
      <c r="B1083" t="str">
        <f>"E"&amp;A1083</f>
        <v>E3338</v>
      </c>
      <c r="C1083" t="s">
        <v>42</v>
      </c>
      <c r="D1083">
        <v>1</v>
      </c>
      <c r="E1083">
        <f>IF(D1083&lt;4,D1083,4)</f>
        <v>1</v>
      </c>
      <c r="F1083" s="1">
        <v>39090</v>
      </c>
      <c r="G1083" s="1">
        <v>39204</v>
      </c>
      <c r="H1083" s="3">
        <f>G1083-F1083</f>
        <v>114</v>
      </c>
      <c r="I1083" s="3">
        <f>IF(H1083&lt;=60,1,IF(H1083&lt;=150,2,3))</f>
        <v>2</v>
      </c>
      <c r="J1083">
        <v>25</v>
      </c>
      <c r="K1083">
        <v>4.47</v>
      </c>
      <c r="L1083">
        <v>3.57</v>
      </c>
      <c r="M1083">
        <v>1287</v>
      </c>
      <c r="N1083">
        <f>LOG(M1083/100,2)+3</f>
        <v>6.6859401484459768</v>
      </c>
      <c r="O1083">
        <f>INDEX(lehmad!B$2:B$412,MATCH(klypsid!$B1083,lehmad!$A$2:$A$412,0))</f>
        <v>38399</v>
      </c>
      <c r="P1083">
        <f>INDEX(lehmad!D$2:D$412,MATCH(klypsid!$B1083,lehmad!$A$2:$A$412,0))</f>
        <v>97</v>
      </c>
      <c r="Q1083">
        <f>INDEX(lehmad!E$2:E$412,MATCH(klypsid!$B1083,lehmad!$A$2:$A$412,0))</f>
        <v>1</v>
      </c>
      <c r="R1083" t="str">
        <f>INDEX(lehmad!F$2:F$412,MATCH(klypsid!$B1083,lehmad!$A$2:$A$412,0))</f>
        <v>DYNASTY-ET</v>
      </c>
      <c r="S1083">
        <f>INDEX(lehmad!H$2:H$412,MATCH(klypsid!$B1083,lehmad!$A$2:$A$412,0))</f>
        <v>124</v>
      </c>
      <c r="T1083">
        <f>INDEX(lehmad!K$2:K$412,MATCH(klypsid!$B1083,lehmad!$A$2:$A$412,0))</f>
        <v>108</v>
      </c>
      <c r="U1083" s="4">
        <f t="shared" si="32"/>
        <v>4</v>
      </c>
      <c r="V1083">
        <f t="shared" si="33"/>
        <v>31</v>
      </c>
    </row>
    <row r="1084" spans="1:22" x14ac:dyDescent="0.25">
      <c r="A1084">
        <v>3338</v>
      </c>
      <c r="B1084" t="str">
        <f>"E"&amp;A1084</f>
        <v>E3338</v>
      </c>
      <c r="C1084" t="s">
        <v>42</v>
      </c>
      <c r="D1084">
        <v>1</v>
      </c>
      <c r="E1084">
        <f>IF(D1084&lt;4,D1084,4)</f>
        <v>1</v>
      </c>
      <c r="F1084" s="1">
        <v>39090</v>
      </c>
      <c r="G1084" s="1">
        <v>39236</v>
      </c>
      <c r="H1084" s="3">
        <f>G1084-F1084</f>
        <v>146</v>
      </c>
      <c r="I1084" s="3">
        <f>IF(H1084&lt;=60,1,IF(H1084&lt;=150,2,3))</f>
        <v>2</v>
      </c>
      <c r="J1084">
        <v>25.1</v>
      </c>
      <c r="K1084">
        <v>4.08</v>
      </c>
      <c r="L1084">
        <v>3.68</v>
      </c>
      <c r="M1084">
        <v>1689</v>
      </c>
      <c r="N1084">
        <f>LOG(M1084/100,2)+3</f>
        <v>7.0780974230266613</v>
      </c>
      <c r="O1084">
        <f>INDEX(lehmad!B$2:B$412,MATCH(klypsid!$B1084,lehmad!$A$2:$A$412,0))</f>
        <v>38399</v>
      </c>
      <c r="P1084">
        <f>INDEX(lehmad!D$2:D$412,MATCH(klypsid!$B1084,lehmad!$A$2:$A$412,0))</f>
        <v>97</v>
      </c>
      <c r="Q1084">
        <f>INDEX(lehmad!E$2:E$412,MATCH(klypsid!$B1084,lehmad!$A$2:$A$412,0))</f>
        <v>1</v>
      </c>
      <c r="R1084" t="str">
        <f>INDEX(lehmad!F$2:F$412,MATCH(klypsid!$B1084,lehmad!$A$2:$A$412,0))</f>
        <v>DYNASTY-ET</v>
      </c>
      <c r="S1084">
        <f>INDEX(lehmad!H$2:H$412,MATCH(klypsid!$B1084,lehmad!$A$2:$A$412,0))</f>
        <v>124</v>
      </c>
      <c r="T1084">
        <f>INDEX(lehmad!K$2:K$412,MATCH(klypsid!$B1084,lehmad!$A$2:$A$412,0))</f>
        <v>108</v>
      </c>
      <c r="U1084" s="4">
        <f t="shared" si="32"/>
        <v>5</v>
      </c>
      <c r="V1084">
        <f t="shared" si="33"/>
        <v>32</v>
      </c>
    </row>
    <row r="1085" spans="1:22" x14ac:dyDescent="0.25">
      <c r="A1085">
        <v>3338</v>
      </c>
      <c r="B1085" t="str">
        <f>"E"&amp;A1085</f>
        <v>E3338</v>
      </c>
      <c r="C1085" t="s">
        <v>42</v>
      </c>
      <c r="D1085">
        <v>1</v>
      </c>
      <c r="E1085">
        <f>IF(D1085&lt;4,D1085,4)</f>
        <v>1</v>
      </c>
      <c r="F1085" s="1">
        <v>39090</v>
      </c>
      <c r="G1085" s="1">
        <v>39266</v>
      </c>
      <c r="H1085" s="3">
        <f>G1085-F1085</f>
        <v>176</v>
      </c>
      <c r="I1085" s="3">
        <f>IF(H1085&lt;=60,1,IF(H1085&lt;=150,2,3))</f>
        <v>3</v>
      </c>
      <c r="J1085">
        <v>25</v>
      </c>
      <c r="K1085">
        <v>4.2</v>
      </c>
      <c r="L1085">
        <v>3.56</v>
      </c>
      <c r="M1085">
        <v>593</v>
      </c>
      <c r="N1085">
        <f>LOG(M1085/100,2)+3</f>
        <v>5.5680321047712784</v>
      </c>
      <c r="O1085">
        <f>INDEX(lehmad!B$2:B$412,MATCH(klypsid!$B1085,lehmad!$A$2:$A$412,0))</f>
        <v>38399</v>
      </c>
      <c r="P1085">
        <f>INDEX(lehmad!D$2:D$412,MATCH(klypsid!$B1085,lehmad!$A$2:$A$412,0))</f>
        <v>97</v>
      </c>
      <c r="Q1085">
        <f>INDEX(lehmad!E$2:E$412,MATCH(klypsid!$B1085,lehmad!$A$2:$A$412,0))</f>
        <v>1</v>
      </c>
      <c r="R1085" t="str">
        <f>INDEX(lehmad!F$2:F$412,MATCH(klypsid!$B1085,lehmad!$A$2:$A$412,0))</f>
        <v>DYNASTY-ET</v>
      </c>
      <c r="S1085">
        <f>INDEX(lehmad!H$2:H$412,MATCH(klypsid!$B1085,lehmad!$A$2:$A$412,0))</f>
        <v>124</v>
      </c>
      <c r="T1085">
        <f>INDEX(lehmad!K$2:K$412,MATCH(klypsid!$B1085,lehmad!$A$2:$A$412,0))</f>
        <v>108</v>
      </c>
      <c r="U1085" s="4">
        <f t="shared" si="32"/>
        <v>6</v>
      </c>
      <c r="V1085">
        <f t="shared" si="33"/>
        <v>30</v>
      </c>
    </row>
    <row r="1086" spans="1:22" x14ac:dyDescent="0.25">
      <c r="A1086">
        <v>3338</v>
      </c>
      <c r="B1086" t="str">
        <f>"E"&amp;A1086</f>
        <v>E3338</v>
      </c>
      <c r="C1086" t="s">
        <v>42</v>
      </c>
      <c r="D1086">
        <v>1</v>
      </c>
      <c r="E1086">
        <f>IF(D1086&lt;4,D1086,4)</f>
        <v>1</v>
      </c>
      <c r="F1086" s="1">
        <v>39090</v>
      </c>
      <c r="G1086" s="1">
        <v>39295</v>
      </c>
      <c r="H1086" s="3">
        <f>G1086-F1086</f>
        <v>205</v>
      </c>
      <c r="I1086" s="3">
        <f>IF(H1086&lt;=60,1,IF(H1086&lt;=150,2,3))</f>
        <v>3</v>
      </c>
      <c r="J1086">
        <v>23.3</v>
      </c>
      <c r="K1086">
        <v>4.49</v>
      </c>
      <c r="L1086">
        <v>3.79</v>
      </c>
      <c r="M1086">
        <v>1869</v>
      </c>
      <c r="N1086">
        <f>LOG(M1086/100,2)+3</f>
        <v>7.224194663970434</v>
      </c>
      <c r="O1086">
        <f>INDEX(lehmad!B$2:B$412,MATCH(klypsid!$B1086,lehmad!$A$2:$A$412,0))</f>
        <v>38399</v>
      </c>
      <c r="P1086">
        <f>INDEX(lehmad!D$2:D$412,MATCH(klypsid!$B1086,lehmad!$A$2:$A$412,0))</f>
        <v>97</v>
      </c>
      <c r="Q1086">
        <f>INDEX(lehmad!E$2:E$412,MATCH(klypsid!$B1086,lehmad!$A$2:$A$412,0))</f>
        <v>1</v>
      </c>
      <c r="R1086" t="str">
        <f>INDEX(lehmad!F$2:F$412,MATCH(klypsid!$B1086,lehmad!$A$2:$A$412,0))</f>
        <v>DYNASTY-ET</v>
      </c>
      <c r="S1086">
        <f>INDEX(lehmad!H$2:H$412,MATCH(klypsid!$B1086,lehmad!$A$2:$A$412,0))</f>
        <v>124</v>
      </c>
      <c r="T1086">
        <f>INDEX(lehmad!K$2:K$412,MATCH(klypsid!$B1086,lehmad!$A$2:$A$412,0))</f>
        <v>108</v>
      </c>
      <c r="U1086" s="4">
        <f t="shared" si="32"/>
        <v>7</v>
      </c>
      <c r="V1086">
        <f t="shared" si="33"/>
        <v>29</v>
      </c>
    </row>
    <row r="1087" spans="1:22" x14ac:dyDescent="0.25">
      <c r="A1087">
        <v>3338</v>
      </c>
      <c r="B1087" t="str">
        <f>"E"&amp;A1087</f>
        <v>E3338</v>
      </c>
      <c r="C1087" t="s">
        <v>42</v>
      </c>
      <c r="D1087">
        <v>1</v>
      </c>
      <c r="E1087">
        <f>IF(D1087&lt;4,D1087,4)</f>
        <v>1</v>
      </c>
      <c r="F1087" s="1">
        <v>39090</v>
      </c>
      <c r="G1087" s="1">
        <v>39328</v>
      </c>
      <c r="H1087" s="3">
        <f>G1087-F1087</f>
        <v>238</v>
      </c>
      <c r="I1087" s="3">
        <f>IF(H1087&lt;=60,1,IF(H1087&lt;=150,2,3))</f>
        <v>3</v>
      </c>
      <c r="J1087">
        <v>22.1</v>
      </c>
      <c r="K1087">
        <v>4.4400000000000004</v>
      </c>
      <c r="L1087">
        <v>3.8</v>
      </c>
      <c r="M1087">
        <v>564</v>
      </c>
      <c r="N1087">
        <f>LOG(M1087/100,2)+3</f>
        <v>5.4956951626240684</v>
      </c>
      <c r="O1087">
        <f>INDEX(lehmad!B$2:B$412,MATCH(klypsid!$B1087,lehmad!$A$2:$A$412,0))</f>
        <v>38399</v>
      </c>
      <c r="P1087">
        <f>INDEX(lehmad!D$2:D$412,MATCH(klypsid!$B1087,lehmad!$A$2:$A$412,0))</f>
        <v>97</v>
      </c>
      <c r="Q1087">
        <f>INDEX(lehmad!E$2:E$412,MATCH(klypsid!$B1087,lehmad!$A$2:$A$412,0))</f>
        <v>1</v>
      </c>
      <c r="R1087" t="str">
        <f>INDEX(lehmad!F$2:F$412,MATCH(klypsid!$B1087,lehmad!$A$2:$A$412,0))</f>
        <v>DYNASTY-ET</v>
      </c>
      <c r="S1087">
        <f>INDEX(lehmad!H$2:H$412,MATCH(klypsid!$B1087,lehmad!$A$2:$A$412,0))</f>
        <v>124</v>
      </c>
      <c r="T1087">
        <f>INDEX(lehmad!K$2:K$412,MATCH(klypsid!$B1087,lehmad!$A$2:$A$412,0))</f>
        <v>108</v>
      </c>
      <c r="U1087" s="4">
        <f t="shared" si="32"/>
        <v>8</v>
      </c>
      <c r="V1087">
        <f t="shared" si="33"/>
        <v>33</v>
      </c>
    </row>
    <row r="1088" spans="1:22" x14ac:dyDescent="0.25">
      <c r="A1088">
        <v>3338</v>
      </c>
      <c r="B1088" t="str">
        <f>"E"&amp;A1088</f>
        <v>E3338</v>
      </c>
      <c r="C1088" t="s">
        <v>42</v>
      </c>
      <c r="D1088">
        <v>1</v>
      </c>
      <c r="E1088">
        <f>IF(D1088&lt;4,D1088,4)</f>
        <v>1</v>
      </c>
      <c r="F1088" s="1">
        <v>39090</v>
      </c>
      <c r="G1088" s="1">
        <v>39356</v>
      </c>
      <c r="H1088" s="3">
        <f>G1088-F1088</f>
        <v>266</v>
      </c>
      <c r="I1088" s="3">
        <f>IF(H1088&lt;=60,1,IF(H1088&lt;=150,2,3))</f>
        <v>3</v>
      </c>
      <c r="J1088">
        <v>20.2</v>
      </c>
      <c r="K1088">
        <v>5.16</v>
      </c>
      <c r="L1088">
        <v>3.86</v>
      </c>
      <c r="M1088">
        <v>781</v>
      </c>
      <c r="N1088">
        <f>LOG(M1088/100,2)+3</f>
        <v>5.9653225483672552</v>
      </c>
      <c r="O1088">
        <f>INDEX(lehmad!B$2:B$412,MATCH(klypsid!$B1088,lehmad!$A$2:$A$412,0))</f>
        <v>38399</v>
      </c>
      <c r="P1088">
        <f>INDEX(lehmad!D$2:D$412,MATCH(klypsid!$B1088,lehmad!$A$2:$A$412,0))</f>
        <v>97</v>
      </c>
      <c r="Q1088">
        <f>INDEX(lehmad!E$2:E$412,MATCH(klypsid!$B1088,lehmad!$A$2:$A$412,0))</f>
        <v>1</v>
      </c>
      <c r="R1088" t="str">
        <f>INDEX(lehmad!F$2:F$412,MATCH(klypsid!$B1088,lehmad!$A$2:$A$412,0))</f>
        <v>DYNASTY-ET</v>
      </c>
      <c r="S1088">
        <f>INDEX(lehmad!H$2:H$412,MATCH(klypsid!$B1088,lehmad!$A$2:$A$412,0))</f>
        <v>124</v>
      </c>
      <c r="T1088">
        <f>INDEX(lehmad!K$2:K$412,MATCH(klypsid!$B1088,lehmad!$A$2:$A$412,0))</f>
        <v>108</v>
      </c>
      <c r="U1088" s="4">
        <f t="shared" si="32"/>
        <v>9</v>
      </c>
      <c r="V1088">
        <f t="shared" si="33"/>
        <v>28</v>
      </c>
    </row>
    <row r="1089" spans="1:22" x14ac:dyDescent="0.25">
      <c r="A1089">
        <v>3338</v>
      </c>
      <c r="B1089" t="str">
        <f>"E"&amp;A1089</f>
        <v>E3338</v>
      </c>
      <c r="C1089" t="s">
        <v>42</v>
      </c>
      <c r="D1089">
        <v>1</v>
      </c>
      <c r="E1089">
        <f>IF(D1089&lt;4,D1089,4)</f>
        <v>1</v>
      </c>
      <c r="F1089" s="1">
        <v>39090</v>
      </c>
      <c r="G1089" s="1">
        <v>39387</v>
      </c>
      <c r="H1089" s="3">
        <f>G1089-F1089</f>
        <v>297</v>
      </c>
      <c r="I1089" s="3">
        <f>IF(H1089&lt;=60,1,IF(H1089&lt;=150,2,3))</f>
        <v>3</v>
      </c>
      <c r="J1089">
        <v>17.3</v>
      </c>
      <c r="K1089">
        <v>5.54</v>
      </c>
      <c r="L1089">
        <v>3.94</v>
      </c>
      <c r="M1089">
        <v>617</v>
      </c>
      <c r="N1089">
        <f>LOG(M1089/100,2)+3</f>
        <v>5.6252704893746932</v>
      </c>
      <c r="O1089">
        <f>INDEX(lehmad!B$2:B$412,MATCH(klypsid!$B1089,lehmad!$A$2:$A$412,0))</f>
        <v>38399</v>
      </c>
      <c r="P1089">
        <f>INDEX(lehmad!D$2:D$412,MATCH(klypsid!$B1089,lehmad!$A$2:$A$412,0))</f>
        <v>97</v>
      </c>
      <c r="Q1089">
        <f>INDEX(lehmad!E$2:E$412,MATCH(klypsid!$B1089,lehmad!$A$2:$A$412,0))</f>
        <v>1</v>
      </c>
      <c r="R1089" t="str">
        <f>INDEX(lehmad!F$2:F$412,MATCH(klypsid!$B1089,lehmad!$A$2:$A$412,0))</f>
        <v>DYNASTY-ET</v>
      </c>
      <c r="S1089">
        <f>INDEX(lehmad!H$2:H$412,MATCH(klypsid!$B1089,lehmad!$A$2:$A$412,0))</f>
        <v>124</v>
      </c>
      <c r="T1089">
        <f>INDEX(lehmad!K$2:K$412,MATCH(klypsid!$B1089,lehmad!$A$2:$A$412,0))</f>
        <v>108</v>
      </c>
      <c r="U1089" s="4">
        <f t="shared" si="32"/>
        <v>10</v>
      </c>
      <c r="V1089">
        <f t="shared" si="33"/>
        <v>31</v>
      </c>
    </row>
    <row r="1090" spans="1:22" x14ac:dyDescent="0.25">
      <c r="A1090">
        <v>3338</v>
      </c>
      <c r="B1090" t="str">
        <f>"E"&amp;A1090</f>
        <v>E3338</v>
      </c>
      <c r="C1090" t="s">
        <v>42</v>
      </c>
      <c r="D1090">
        <v>1</v>
      </c>
      <c r="E1090">
        <f>IF(D1090&lt;4,D1090,4)</f>
        <v>1</v>
      </c>
      <c r="F1090" s="1">
        <v>39090</v>
      </c>
      <c r="G1090" s="1">
        <v>39418</v>
      </c>
      <c r="H1090" s="3">
        <f>G1090-F1090</f>
        <v>328</v>
      </c>
      <c r="I1090" s="3">
        <f>IF(H1090&lt;=60,1,IF(H1090&lt;=150,2,3))</f>
        <v>3</v>
      </c>
      <c r="J1090">
        <v>13.5</v>
      </c>
      <c r="K1090">
        <v>5.87</v>
      </c>
      <c r="L1090">
        <v>3.93</v>
      </c>
      <c r="M1090">
        <v>286</v>
      </c>
      <c r="N1090">
        <f>LOG(M1090/100,2)+3</f>
        <v>4.5160151470036647</v>
      </c>
      <c r="O1090">
        <f>INDEX(lehmad!B$2:B$412,MATCH(klypsid!$B1090,lehmad!$A$2:$A$412,0))</f>
        <v>38399</v>
      </c>
      <c r="P1090">
        <f>INDEX(lehmad!D$2:D$412,MATCH(klypsid!$B1090,lehmad!$A$2:$A$412,0))</f>
        <v>97</v>
      </c>
      <c r="Q1090">
        <f>INDEX(lehmad!E$2:E$412,MATCH(klypsid!$B1090,lehmad!$A$2:$A$412,0))</f>
        <v>1</v>
      </c>
      <c r="R1090" t="str">
        <f>INDEX(lehmad!F$2:F$412,MATCH(klypsid!$B1090,lehmad!$A$2:$A$412,0))</f>
        <v>DYNASTY-ET</v>
      </c>
      <c r="S1090">
        <f>INDEX(lehmad!H$2:H$412,MATCH(klypsid!$B1090,lehmad!$A$2:$A$412,0))</f>
        <v>124</v>
      </c>
      <c r="T1090">
        <f>INDEX(lehmad!K$2:K$412,MATCH(klypsid!$B1090,lehmad!$A$2:$A$412,0))</f>
        <v>108</v>
      </c>
      <c r="U1090" s="4">
        <f t="shared" si="32"/>
        <v>11</v>
      </c>
      <c r="V1090">
        <f t="shared" si="33"/>
        <v>31</v>
      </c>
    </row>
    <row r="1091" spans="1:22" x14ac:dyDescent="0.25">
      <c r="A1091">
        <v>3338</v>
      </c>
      <c r="B1091" t="str">
        <f>"E"&amp;A1091</f>
        <v>E3338</v>
      </c>
      <c r="C1091" t="s">
        <v>42</v>
      </c>
      <c r="D1091">
        <v>2</v>
      </c>
      <c r="E1091">
        <f>IF(D1091&lt;4,D1091,4)</f>
        <v>2</v>
      </c>
      <c r="F1091" s="1">
        <v>39492</v>
      </c>
      <c r="G1091" s="1">
        <v>39509</v>
      </c>
      <c r="H1091" s="3">
        <f>G1091-F1091</f>
        <v>17</v>
      </c>
      <c r="I1091" s="3">
        <f>IF(H1091&lt;=60,1,IF(H1091&lt;=150,2,3))</f>
        <v>1</v>
      </c>
      <c r="J1091">
        <v>44.3</v>
      </c>
      <c r="K1091">
        <v>4.8499999999999996</v>
      </c>
      <c r="L1091">
        <v>3.6</v>
      </c>
      <c r="M1091">
        <v>25</v>
      </c>
      <c r="N1091">
        <f>LOG(M1091/100,2)+3</f>
        <v>1</v>
      </c>
      <c r="O1091">
        <f>INDEX(lehmad!B$2:B$412,MATCH(klypsid!$B1091,lehmad!$A$2:$A$412,0))</f>
        <v>38399</v>
      </c>
      <c r="P1091">
        <f>INDEX(lehmad!D$2:D$412,MATCH(klypsid!$B1091,lehmad!$A$2:$A$412,0))</f>
        <v>97</v>
      </c>
      <c r="Q1091">
        <f>INDEX(lehmad!E$2:E$412,MATCH(klypsid!$B1091,lehmad!$A$2:$A$412,0))</f>
        <v>1</v>
      </c>
      <c r="R1091" t="str">
        <f>INDEX(lehmad!F$2:F$412,MATCH(klypsid!$B1091,lehmad!$A$2:$A$412,0))</f>
        <v>DYNASTY-ET</v>
      </c>
      <c r="S1091">
        <f>INDEX(lehmad!H$2:H$412,MATCH(klypsid!$B1091,lehmad!$A$2:$A$412,0))</f>
        <v>124</v>
      </c>
      <c r="T1091">
        <f>INDEX(lehmad!K$2:K$412,MATCH(klypsid!$B1091,lehmad!$A$2:$A$412,0))</f>
        <v>108</v>
      </c>
      <c r="U1091" s="4">
        <f t="shared" ref="U1091:U1154" si="34">IF(AND(A1091=A1090,D1091=D1090),U1090+1,1)</f>
        <v>1</v>
      </c>
      <c r="V1091">
        <f t="shared" ref="V1091:V1154" si="35">IF(AND(A1091=A1090,D1091=D1090),G1091-G1090,G1091-F1091)</f>
        <v>17</v>
      </c>
    </row>
    <row r="1092" spans="1:22" x14ac:dyDescent="0.25">
      <c r="A1092">
        <v>3338</v>
      </c>
      <c r="B1092" t="str">
        <f>"E"&amp;A1092</f>
        <v>E3338</v>
      </c>
      <c r="C1092" t="s">
        <v>42</v>
      </c>
      <c r="D1092">
        <v>2</v>
      </c>
      <c r="E1092">
        <f>IF(D1092&lt;4,D1092,4)</f>
        <v>2</v>
      </c>
      <c r="F1092" s="1">
        <v>39492</v>
      </c>
      <c r="G1092" s="1">
        <v>39539</v>
      </c>
      <c r="H1092" s="3">
        <f>G1092-F1092</f>
        <v>47</v>
      </c>
      <c r="I1092" s="3">
        <f>IF(H1092&lt;=60,1,IF(H1092&lt;=150,2,3))</f>
        <v>1</v>
      </c>
      <c r="J1092">
        <v>51.1</v>
      </c>
      <c r="K1092">
        <v>4.08</v>
      </c>
      <c r="L1092">
        <v>3.29</v>
      </c>
      <c r="M1092">
        <v>87</v>
      </c>
      <c r="N1092">
        <f>LOG(M1092/100,2)+3</f>
        <v>2.7990873060740036</v>
      </c>
      <c r="O1092">
        <f>INDEX(lehmad!B$2:B$412,MATCH(klypsid!$B1092,lehmad!$A$2:$A$412,0))</f>
        <v>38399</v>
      </c>
      <c r="P1092">
        <f>INDEX(lehmad!D$2:D$412,MATCH(klypsid!$B1092,lehmad!$A$2:$A$412,0))</f>
        <v>97</v>
      </c>
      <c r="Q1092">
        <f>INDEX(lehmad!E$2:E$412,MATCH(klypsid!$B1092,lehmad!$A$2:$A$412,0))</f>
        <v>1</v>
      </c>
      <c r="R1092" t="str">
        <f>INDEX(lehmad!F$2:F$412,MATCH(klypsid!$B1092,lehmad!$A$2:$A$412,0))</f>
        <v>DYNASTY-ET</v>
      </c>
      <c r="S1092">
        <f>INDEX(lehmad!H$2:H$412,MATCH(klypsid!$B1092,lehmad!$A$2:$A$412,0))</f>
        <v>124</v>
      </c>
      <c r="T1092">
        <f>INDEX(lehmad!K$2:K$412,MATCH(klypsid!$B1092,lehmad!$A$2:$A$412,0))</f>
        <v>108</v>
      </c>
      <c r="U1092" s="4">
        <f t="shared" si="34"/>
        <v>2</v>
      </c>
      <c r="V1092">
        <f t="shared" si="35"/>
        <v>30</v>
      </c>
    </row>
    <row r="1093" spans="1:22" x14ac:dyDescent="0.25">
      <c r="A1093">
        <v>3338</v>
      </c>
      <c r="B1093" t="str">
        <f>"E"&amp;A1093</f>
        <v>E3338</v>
      </c>
      <c r="C1093" t="s">
        <v>42</v>
      </c>
      <c r="D1093">
        <v>2</v>
      </c>
      <c r="E1093">
        <f>IF(D1093&lt;4,D1093,4)</f>
        <v>2</v>
      </c>
      <c r="F1093" s="1">
        <v>39492</v>
      </c>
      <c r="G1093" s="1">
        <v>39572</v>
      </c>
      <c r="H1093" s="3">
        <f>G1093-F1093</f>
        <v>80</v>
      </c>
      <c r="I1093" s="3">
        <f>IF(H1093&lt;=60,1,IF(H1093&lt;=150,2,3))</f>
        <v>2</v>
      </c>
      <c r="J1093">
        <v>48.2</v>
      </c>
      <c r="K1093">
        <v>4.07</v>
      </c>
      <c r="L1093">
        <v>3.33</v>
      </c>
      <c r="M1093">
        <v>2173</v>
      </c>
      <c r="N1093">
        <f>LOG(M1093/100,2)+3</f>
        <v>7.4416162694065582</v>
      </c>
      <c r="O1093">
        <f>INDEX(lehmad!B$2:B$412,MATCH(klypsid!$B1093,lehmad!$A$2:$A$412,0))</f>
        <v>38399</v>
      </c>
      <c r="P1093">
        <f>INDEX(lehmad!D$2:D$412,MATCH(klypsid!$B1093,lehmad!$A$2:$A$412,0))</f>
        <v>97</v>
      </c>
      <c r="Q1093">
        <f>INDEX(lehmad!E$2:E$412,MATCH(klypsid!$B1093,lehmad!$A$2:$A$412,0))</f>
        <v>1</v>
      </c>
      <c r="R1093" t="str">
        <f>INDEX(lehmad!F$2:F$412,MATCH(klypsid!$B1093,lehmad!$A$2:$A$412,0))</f>
        <v>DYNASTY-ET</v>
      </c>
      <c r="S1093">
        <f>INDEX(lehmad!H$2:H$412,MATCH(klypsid!$B1093,lehmad!$A$2:$A$412,0))</f>
        <v>124</v>
      </c>
      <c r="T1093">
        <f>INDEX(lehmad!K$2:K$412,MATCH(klypsid!$B1093,lehmad!$A$2:$A$412,0))</f>
        <v>108</v>
      </c>
      <c r="U1093" s="4">
        <f t="shared" si="34"/>
        <v>3</v>
      </c>
      <c r="V1093">
        <f t="shared" si="35"/>
        <v>33</v>
      </c>
    </row>
    <row r="1094" spans="1:22" x14ac:dyDescent="0.25">
      <c r="A1094">
        <v>3338</v>
      </c>
      <c r="B1094" t="str">
        <f>"E"&amp;A1094</f>
        <v>E3338</v>
      </c>
      <c r="C1094" t="s">
        <v>42</v>
      </c>
      <c r="D1094">
        <v>2</v>
      </c>
      <c r="E1094">
        <f>IF(D1094&lt;4,D1094,4)</f>
        <v>2</v>
      </c>
      <c r="F1094" s="1">
        <v>39492</v>
      </c>
      <c r="G1094" s="1">
        <v>39600</v>
      </c>
      <c r="H1094" s="3">
        <f>G1094-F1094</f>
        <v>108</v>
      </c>
      <c r="I1094" s="3">
        <f>IF(H1094&lt;=60,1,IF(H1094&lt;=150,2,3))</f>
        <v>2</v>
      </c>
      <c r="J1094">
        <v>45</v>
      </c>
      <c r="K1094">
        <v>3.5</v>
      </c>
      <c r="L1094">
        <v>3.94</v>
      </c>
      <c r="M1094">
        <v>922</v>
      </c>
      <c r="N1094">
        <f>LOG(M1094/100,2)+3</f>
        <v>6.2047667506546134</v>
      </c>
      <c r="O1094">
        <f>INDEX(lehmad!B$2:B$412,MATCH(klypsid!$B1094,lehmad!$A$2:$A$412,0))</f>
        <v>38399</v>
      </c>
      <c r="P1094">
        <f>INDEX(lehmad!D$2:D$412,MATCH(klypsid!$B1094,lehmad!$A$2:$A$412,0))</f>
        <v>97</v>
      </c>
      <c r="Q1094">
        <f>INDEX(lehmad!E$2:E$412,MATCH(klypsid!$B1094,lehmad!$A$2:$A$412,0))</f>
        <v>1</v>
      </c>
      <c r="R1094" t="str">
        <f>INDEX(lehmad!F$2:F$412,MATCH(klypsid!$B1094,lehmad!$A$2:$A$412,0))</f>
        <v>DYNASTY-ET</v>
      </c>
      <c r="S1094">
        <f>INDEX(lehmad!H$2:H$412,MATCH(klypsid!$B1094,lehmad!$A$2:$A$412,0))</f>
        <v>124</v>
      </c>
      <c r="T1094">
        <f>INDEX(lehmad!K$2:K$412,MATCH(klypsid!$B1094,lehmad!$A$2:$A$412,0))</f>
        <v>108</v>
      </c>
      <c r="U1094" s="4">
        <f t="shared" si="34"/>
        <v>4</v>
      </c>
      <c r="V1094">
        <f t="shared" si="35"/>
        <v>28</v>
      </c>
    </row>
    <row r="1095" spans="1:22" x14ac:dyDescent="0.25">
      <c r="A1095">
        <v>3338</v>
      </c>
      <c r="B1095" t="str">
        <f>"E"&amp;A1095</f>
        <v>E3338</v>
      </c>
      <c r="C1095" t="s">
        <v>42</v>
      </c>
      <c r="D1095">
        <v>2</v>
      </c>
      <c r="E1095">
        <f>IF(D1095&lt;4,D1095,4)</f>
        <v>2</v>
      </c>
      <c r="F1095" s="1">
        <v>39492</v>
      </c>
      <c r="G1095" s="1">
        <v>39631</v>
      </c>
      <c r="H1095" s="3">
        <f>G1095-F1095</f>
        <v>139</v>
      </c>
      <c r="I1095" s="3">
        <f>IF(H1095&lt;=60,1,IF(H1095&lt;=150,2,3))</f>
        <v>2</v>
      </c>
      <c r="J1095">
        <v>39</v>
      </c>
      <c r="K1095">
        <v>2.46</v>
      </c>
      <c r="L1095">
        <v>3.88</v>
      </c>
      <c r="M1095">
        <v>371</v>
      </c>
      <c r="N1095">
        <f>LOG(M1095/100,2)+3</f>
        <v>4.891419186846079</v>
      </c>
      <c r="O1095">
        <f>INDEX(lehmad!B$2:B$412,MATCH(klypsid!$B1095,lehmad!$A$2:$A$412,0))</f>
        <v>38399</v>
      </c>
      <c r="P1095">
        <f>INDEX(lehmad!D$2:D$412,MATCH(klypsid!$B1095,lehmad!$A$2:$A$412,0))</f>
        <v>97</v>
      </c>
      <c r="Q1095">
        <f>INDEX(lehmad!E$2:E$412,MATCH(klypsid!$B1095,lehmad!$A$2:$A$412,0))</f>
        <v>1</v>
      </c>
      <c r="R1095" t="str">
        <f>INDEX(lehmad!F$2:F$412,MATCH(klypsid!$B1095,lehmad!$A$2:$A$412,0))</f>
        <v>DYNASTY-ET</v>
      </c>
      <c r="S1095">
        <f>INDEX(lehmad!H$2:H$412,MATCH(klypsid!$B1095,lehmad!$A$2:$A$412,0))</f>
        <v>124</v>
      </c>
      <c r="T1095">
        <f>INDEX(lehmad!K$2:K$412,MATCH(klypsid!$B1095,lehmad!$A$2:$A$412,0))</f>
        <v>108</v>
      </c>
      <c r="U1095" s="4">
        <f t="shared" si="34"/>
        <v>5</v>
      </c>
      <c r="V1095">
        <f t="shared" si="35"/>
        <v>31</v>
      </c>
    </row>
    <row r="1096" spans="1:22" x14ac:dyDescent="0.25">
      <c r="A1096">
        <v>3338</v>
      </c>
      <c r="B1096" t="str">
        <f>"E"&amp;A1096</f>
        <v>E3338</v>
      </c>
      <c r="C1096" t="s">
        <v>42</v>
      </c>
      <c r="D1096">
        <v>2</v>
      </c>
      <c r="E1096">
        <f>IF(D1096&lt;4,D1096,4)</f>
        <v>2</v>
      </c>
      <c r="F1096" s="1">
        <v>39492</v>
      </c>
      <c r="G1096" s="1">
        <v>39663</v>
      </c>
      <c r="H1096" s="3">
        <f>G1096-F1096</f>
        <v>171</v>
      </c>
      <c r="I1096" s="3">
        <f>IF(H1096&lt;=60,1,IF(H1096&lt;=150,2,3))</f>
        <v>3</v>
      </c>
      <c r="J1096">
        <v>30.7</v>
      </c>
      <c r="K1096">
        <v>4.16</v>
      </c>
      <c r="L1096">
        <v>3.49</v>
      </c>
      <c r="M1096">
        <v>234</v>
      </c>
      <c r="N1096">
        <f>LOG(M1096/100,2)+3</f>
        <v>4.2265085298086795</v>
      </c>
      <c r="O1096">
        <f>INDEX(lehmad!B$2:B$412,MATCH(klypsid!$B1096,lehmad!$A$2:$A$412,0))</f>
        <v>38399</v>
      </c>
      <c r="P1096">
        <f>INDEX(lehmad!D$2:D$412,MATCH(klypsid!$B1096,lehmad!$A$2:$A$412,0))</f>
        <v>97</v>
      </c>
      <c r="Q1096">
        <f>INDEX(lehmad!E$2:E$412,MATCH(klypsid!$B1096,lehmad!$A$2:$A$412,0))</f>
        <v>1</v>
      </c>
      <c r="R1096" t="str">
        <f>INDEX(lehmad!F$2:F$412,MATCH(klypsid!$B1096,lehmad!$A$2:$A$412,0))</f>
        <v>DYNASTY-ET</v>
      </c>
      <c r="S1096">
        <f>INDEX(lehmad!H$2:H$412,MATCH(klypsid!$B1096,lehmad!$A$2:$A$412,0))</f>
        <v>124</v>
      </c>
      <c r="T1096">
        <f>INDEX(lehmad!K$2:K$412,MATCH(klypsid!$B1096,lehmad!$A$2:$A$412,0))</f>
        <v>108</v>
      </c>
      <c r="U1096" s="4">
        <f t="shared" si="34"/>
        <v>6</v>
      </c>
      <c r="V1096">
        <f t="shared" si="35"/>
        <v>32</v>
      </c>
    </row>
    <row r="1097" spans="1:22" x14ac:dyDescent="0.25">
      <c r="A1097">
        <v>3338</v>
      </c>
      <c r="B1097" t="str">
        <f>"E"&amp;A1097</f>
        <v>E3338</v>
      </c>
      <c r="C1097" t="s">
        <v>42</v>
      </c>
      <c r="D1097">
        <v>2</v>
      </c>
      <c r="E1097">
        <f>IF(D1097&lt;4,D1097,4)</f>
        <v>2</v>
      </c>
      <c r="F1097" s="1">
        <v>39492</v>
      </c>
      <c r="G1097" s="1">
        <v>39693</v>
      </c>
      <c r="H1097" s="3">
        <f>G1097-F1097</f>
        <v>201</v>
      </c>
      <c r="I1097" s="3">
        <f>IF(H1097&lt;=60,1,IF(H1097&lt;=150,2,3))</f>
        <v>3</v>
      </c>
      <c r="J1097">
        <v>28.7</v>
      </c>
      <c r="K1097">
        <v>4.24</v>
      </c>
      <c r="L1097">
        <v>3.76</v>
      </c>
      <c r="M1097">
        <v>209</v>
      </c>
      <c r="N1097">
        <f>LOG(M1097/100,2)+3</f>
        <v>4.0635029423061582</v>
      </c>
      <c r="O1097">
        <f>INDEX(lehmad!B$2:B$412,MATCH(klypsid!$B1097,lehmad!$A$2:$A$412,0))</f>
        <v>38399</v>
      </c>
      <c r="P1097">
        <f>INDEX(lehmad!D$2:D$412,MATCH(klypsid!$B1097,lehmad!$A$2:$A$412,0))</f>
        <v>97</v>
      </c>
      <c r="Q1097">
        <f>INDEX(lehmad!E$2:E$412,MATCH(klypsid!$B1097,lehmad!$A$2:$A$412,0))</f>
        <v>1</v>
      </c>
      <c r="R1097" t="str">
        <f>INDEX(lehmad!F$2:F$412,MATCH(klypsid!$B1097,lehmad!$A$2:$A$412,0))</f>
        <v>DYNASTY-ET</v>
      </c>
      <c r="S1097">
        <f>INDEX(lehmad!H$2:H$412,MATCH(klypsid!$B1097,lehmad!$A$2:$A$412,0))</f>
        <v>124</v>
      </c>
      <c r="T1097">
        <f>INDEX(lehmad!K$2:K$412,MATCH(klypsid!$B1097,lehmad!$A$2:$A$412,0))</f>
        <v>108</v>
      </c>
      <c r="U1097" s="4">
        <f t="shared" si="34"/>
        <v>7</v>
      </c>
      <c r="V1097">
        <f t="shared" si="35"/>
        <v>30</v>
      </c>
    </row>
    <row r="1098" spans="1:22" x14ac:dyDescent="0.25">
      <c r="A1098">
        <v>3338</v>
      </c>
      <c r="B1098" t="str">
        <f>"E"&amp;A1098</f>
        <v>E3338</v>
      </c>
      <c r="C1098" t="s">
        <v>42</v>
      </c>
      <c r="D1098">
        <v>2</v>
      </c>
      <c r="E1098">
        <f>IF(D1098&lt;4,D1098,4)</f>
        <v>2</v>
      </c>
      <c r="F1098" s="1">
        <v>39492</v>
      </c>
      <c r="G1098" s="1">
        <v>39722</v>
      </c>
      <c r="H1098" s="3">
        <f>G1098-F1098</f>
        <v>230</v>
      </c>
      <c r="I1098" s="3">
        <f>IF(H1098&lt;=60,1,IF(H1098&lt;=150,2,3))</f>
        <v>3</v>
      </c>
      <c r="J1098">
        <v>21</v>
      </c>
      <c r="K1098">
        <v>3.96</v>
      </c>
      <c r="L1098">
        <v>3.62</v>
      </c>
      <c r="M1098">
        <v>3753</v>
      </c>
      <c r="N1098">
        <f>LOG(M1098/100,2)+3</f>
        <v>8.2299723851122515</v>
      </c>
      <c r="O1098">
        <f>INDEX(lehmad!B$2:B$412,MATCH(klypsid!$B1098,lehmad!$A$2:$A$412,0))</f>
        <v>38399</v>
      </c>
      <c r="P1098">
        <f>INDEX(lehmad!D$2:D$412,MATCH(klypsid!$B1098,lehmad!$A$2:$A$412,0))</f>
        <v>97</v>
      </c>
      <c r="Q1098">
        <f>INDEX(lehmad!E$2:E$412,MATCH(klypsid!$B1098,lehmad!$A$2:$A$412,0))</f>
        <v>1</v>
      </c>
      <c r="R1098" t="str">
        <f>INDEX(lehmad!F$2:F$412,MATCH(klypsid!$B1098,lehmad!$A$2:$A$412,0))</f>
        <v>DYNASTY-ET</v>
      </c>
      <c r="S1098">
        <f>INDEX(lehmad!H$2:H$412,MATCH(klypsid!$B1098,lehmad!$A$2:$A$412,0))</f>
        <v>124</v>
      </c>
      <c r="T1098">
        <f>INDEX(lehmad!K$2:K$412,MATCH(klypsid!$B1098,lehmad!$A$2:$A$412,0))</f>
        <v>108</v>
      </c>
      <c r="U1098" s="4">
        <f t="shared" si="34"/>
        <v>8</v>
      </c>
      <c r="V1098">
        <f t="shared" si="35"/>
        <v>29</v>
      </c>
    </row>
    <row r="1099" spans="1:22" x14ac:dyDescent="0.25">
      <c r="A1099">
        <v>3338</v>
      </c>
      <c r="B1099" t="str">
        <f>"E"&amp;A1099</f>
        <v>E3338</v>
      </c>
      <c r="C1099" t="s">
        <v>42</v>
      </c>
      <c r="D1099">
        <v>2</v>
      </c>
      <c r="E1099">
        <f>IF(D1099&lt;4,D1099,4)</f>
        <v>2</v>
      </c>
      <c r="F1099" s="1">
        <v>39492</v>
      </c>
      <c r="G1099" s="1">
        <v>39754</v>
      </c>
      <c r="H1099" s="3">
        <f>G1099-F1099</f>
        <v>262</v>
      </c>
      <c r="I1099" s="3">
        <f>IF(H1099&lt;=60,1,IF(H1099&lt;=150,2,3))</f>
        <v>3</v>
      </c>
      <c r="J1099">
        <v>23.5</v>
      </c>
      <c r="K1099">
        <v>3.86</v>
      </c>
      <c r="L1099">
        <v>3.65</v>
      </c>
      <c r="M1099">
        <v>1850</v>
      </c>
      <c r="N1099">
        <f>LOG(M1099/100,2)+3</f>
        <v>7.2094533656289492</v>
      </c>
      <c r="O1099">
        <f>INDEX(lehmad!B$2:B$412,MATCH(klypsid!$B1099,lehmad!$A$2:$A$412,0))</f>
        <v>38399</v>
      </c>
      <c r="P1099">
        <f>INDEX(lehmad!D$2:D$412,MATCH(klypsid!$B1099,lehmad!$A$2:$A$412,0))</f>
        <v>97</v>
      </c>
      <c r="Q1099">
        <f>INDEX(lehmad!E$2:E$412,MATCH(klypsid!$B1099,lehmad!$A$2:$A$412,0))</f>
        <v>1</v>
      </c>
      <c r="R1099" t="str">
        <f>INDEX(lehmad!F$2:F$412,MATCH(klypsid!$B1099,lehmad!$A$2:$A$412,0))</f>
        <v>DYNASTY-ET</v>
      </c>
      <c r="S1099">
        <f>INDEX(lehmad!H$2:H$412,MATCH(klypsid!$B1099,lehmad!$A$2:$A$412,0))</f>
        <v>124</v>
      </c>
      <c r="T1099">
        <f>INDEX(lehmad!K$2:K$412,MATCH(klypsid!$B1099,lehmad!$A$2:$A$412,0))</f>
        <v>108</v>
      </c>
      <c r="U1099" s="4">
        <f t="shared" si="34"/>
        <v>9</v>
      </c>
      <c r="V1099">
        <f t="shared" si="35"/>
        <v>32</v>
      </c>
    </row>
    <row r="1100" spans="1:22" x14ac:dyDescent="0.25">
      <c r="A1100">
        <v>3338</v>
      </c>
      <c r="B1100" t="str">
        <f>"E"&amp;A1100</f>
        <v>E3338</v>
      </c>
      <c r="C1100" t="s">
        <v>42</v>
      </c>
      <c r="D1100">
        <v>2</v>
      </c>
      <c r="E1100">
        <f>IF(D1100&lt;4,D1100,4)</f>
        <v>2</v>
      </c>
      <c r="F1100" s="1">
        <v>39492</v>
      </c>
      <c r="G1100" s="1">
        <v>39783</v>
      </c>
      <c r="H1100" s="3">
        <f>G1100-F1100</f>
        <v>291</v>
      </c>
      <c r="I1100" s="3">
        <f>IF(H1100&lt;=60,1,IF(H1100&lt;=150,2,3))</f>
        <v>3</v>
      </c>
      <c r="J1100">
        <v>21.7</v>
      </c>
      <c r="K1100">
        <v>3.39</v>
      </c>
      <c r="L1100">
        <v>3.77</v>
      </c>
      <c r="M1100">
        <v>648</v>
      </c>
      <c r="N1100">
        <f>LOG(M1100/100,2)+3</f>
        <v>5.6959938131098999</v>
      </c>
      <c r="O1100">
        <f>INDEX(lehmad!B$2:B$412,MATCH(klypsid!$B1100,lehmad!$A$2:$A$412,0))</f>
        <v>38399</v>
      </c>
      <c r="P1100">
        <f>INDEX(lehmad!D$2:D$412,MATCH(klypsid!$B1100,lehmad!$A$2:$A$412,0))</f>
        <v>97</v>
      </c>
      <c r="Q1100">
        <f>INDEX(lehmad!E$2:E$412,MATCH(klypsid!$B1100,lehmad!$A$2:$A$412,0))</f>
        <v>1</v>
      </c>
      <c r="R1100" t="str">
        <f>INDEX(lehmad!F$2:F$412,MATCH(klypsid!$B1100,lehmad!$A$2:$A$412,0))</f>
        <v>DYNASTY-ET</v>
      </c>
      <c r="S1100">
        <f>INDEX(lehmad!H$2:H$412,MATCH(klypsid!$B1100,lehmad!$A$2:$A$412,0))</f>
        <v>124</v>
      </c>
      <c r="T1100">
        <f>INDEX(lehmad!K$2:K$412,MATCH(klypsid!$B1100,lehmad!$A$2:$A$412,0))</f>
        <v>108</v>
      </c>
      <c r="U1100" s="4">
        <f t="shared" si="34"/>
        <v>10</v>
      </c>
      <c r="V1100">
        <f t="shared" si="35"/>
        <v>29</v>
      </c>
    </row>
    <row r="1101" spans="1:22" x14ac:dyDescent="0.25">
      <c r="A1101">
        <v>3338</v>
      </c>
      <c r="B1101" t="str">
        <f>"E"&amp;A1101</f>
        <v>E3338</v>
      </c>
      <c r="C1101" t="s">
        <v>42</v>
      </c>
      <c r="D1101">
        <v>2</v>
      </c>
      <c r="E1101">
        <f>IF(D1101&lt;4,D1101,4)</f>
        <v>2</v>
      </c>
      <c r="F1101" s="1">
        <v>39492</v>
      </c>
      <c r="G1101" s="1">
        <v>39817</v>
      </c>
      <c r="H1101" s="3">
        <f>G1101-F1101</f>
        <v>325</v>
      </c>
      <c r="I1101" s="3">
        <f>IF(H1101&lt;=60,1,IF(H1101&lt;=150,2,3))</f>
        <v>3</v>
      </c>
      <c r="J1101">
        <v>15.2</v>
      </c>
      <c r="K1101">
        <v>5.13</v>
      </c>
      <c r="L1101">
        <v>3.92</v>
      </c>
      <c r="M1101">
        <v>316</v>
      </c>
      <c r="N1101">
        <f>LOG(M1101/100,2)+3</f>
        <v>4.6599245584023787</v>
      </c>
      <c r="O1101">
        <f>INDEX(lehmad!B$2:B$412,MATCH(klypsid!$B1101,lehmad!$A$2:$A$412,0))</f>
        <v>38399</v>
      </c>
      <c r="P1101">
        <f>INDEX(lehmad!D$2:D$412,MATCH(klypsid!$B1101,lehmad!$A$2:$A$412,0))</f>
        <v>97</v>
      </c>
      <c r="Q1101">
        <f>INDEX(lehmad!E$2:E$412,MATCH(klypsid!$B1101,lehmad!$A$2:$A$412,0))</f>
        <v>1</v>
      </c>
      <c r="R1101" t="str">
        <f>INDEX(lehmad!F$2:F$412,MATCH(klypsid!$B1101,lehmad!$A$2:$A$412,0))</f>
        <v>DYNASTY-ET</v>
      </c>
      <c r="S1101">
        <f>INDEX(lehmad!H$2:H$412,MATCH(klypsid!$B1101,lehmad!$A$2:$A$412,0))</f>
        <v>124</v>
      </c>
      <c r="T1101">
        <f>INDEX(lehmad!K$2:K$412,MATCH(klypsid!$B1101,lehmad!$A$2:$A$412,0))</f>
        <v>108</v>
      </c>
      <c r="U1101" s="4">
        <f t="shared" si="34"/>
        <v>11</v>
      </c>
      <c r="V1101">
        <f t="shared" si="35"/>
        <v>34</v>
      </c>
    </row>
    <row r="1102" spans="1:22" x14ac:dyDescent="0.25">
      <c r="A1102">
        <v>3338</v>
      </c>
      <c r="B1102" t="str">
        <f>"E"&amp;A1102</f>
        <v>E3338</v>
      </c>
      <c r="C1102" t="s">
        <v>42</v>
      </c>
      <c r="D1102">
        <v>3</v>
      </c>
      <c r="E1102">
        <f>IF(D1102&lt;4,D1102,4)</f>
        <v>3</v>
      </c>
      <c r="F1102" s="1">
        <v>39891</v>
      </c>
      <c r="G1102" s="1">
        <v>39908</v>
      </c>
      <c r="H1102" s="3">
        <f>G1102-F1102</f>
        <v>17</v>
      </c>
      <c r="I1102" s="3">
        <f>IF(H1102&lt;=60,1,IF(H1102&lt;=150,2,3))</f>
        <v>1</v>
      </c>
      <c r="J1102">
        <v>38.9</v>
      </c>
      <c r="K1102">
        <v>6.17</v>
      </c>
      <c r="L1102">
        <v>3.2</v>
      </c>
      <c r="M1102">
        <v>33</v>
      </c>
      <c r="N1102">
        <f>LOG(M1102/100,2)+3</f>
        <v>1.4005379295837288</v>
      </c>
      <c r="O1102">
        <f>INDEX(lehmad!B$2:B$412,MATCH(klypsid!$B1102,lehmad!$A$2:$A$412,0))</f>
        <v>38399</v>
      </c>
      <c r="P1102">
        <f>INDEX(lehmad!D$2:D$412,MATCH(klypsid!$B1102,lehmad!$A$2:$A$412,0))</f>
        <v>97</v>
      </c>
      <c r="Q1102">
        <f>INDEX(lehmad!E$2:E$412,MATCH(klypsid!$B1102,lehmad!$A$2:$A$412,0))</f>
        <v>1</v>
      </c>
      <c r="R1102" t="str">
        <f>INDEX(lehmad!F$2:F$412,MATCH(klypsid!$B1102,lehmad!$A$2:$A$412,0))</f>
        <v>DYNASTY-ET</v>
      </c>
      <c r="S1102">
        <f>INDEX(lehmad!H$2:H$412,MATCH(klypsid!$B1102,lehmad!$A$2:$A$412,0))</f>
        <v>124</v>
      </c>
      <c r="T1102">
        <f>INDEX(lehmad!K$2:K$412,MATCH(klypsid!$B1102,lehmad!$A$2:$A$412,0))</f>
        <v>108</v>
      </c>
      <c r="U1102" s="4">
        <f t="shared" si="34"/>
        <v>1</v>
      </c>
      <c r="V1102">
        <f t="shared" si="35"/>
        <v>17</v>
      </c>
    </row>
    <row r="1103" spans="1:22" x14ac:dyDescent="0.25">
      <c r="A1103">
        <v>3338</v>
      </c>
      <c r="B1103" t="str">
        <f>"E"&amp;A1103</f>
        <v>E3338</v>
      </c>
      <c r="C1103" t="s">
        <v>42</v>
      </c>
      <c r="D1103">
        <v>3</v>
      </c>
      <c r="E1103">
        <f>IF(D1103&lt;4,D1103,4)</f>
        <v>3</v>
      </c>
      <c r="F1103" s="1">
        <v>39891</v>
      </c>
      <c r="G1103" s="1">
        <v>39944</v>
      </c>
      <c r="H1103" s="3">
        <f>G1103-F1103</f>
        <v>53</v>
      </c>
      <c r="I1103" s="3">
        <f>IF(H1103&lt;=60,1,IF(H1103&lt;=150,2,3))</f>
        <v>1</v>
      </c>
      <c r="J1103">
        <v>39.200000000000003</v>
      </c>
      <c r="K1103">
        <v>3.39</v>
      </c>
      <c r="L1103">
        <v>3.28</v>
      </c>
      <c r="M1103">
        <v>1534</v>
      </c>
      <c r="N1103">
        <f>LOG(M1103/100,2)+3</f>
        <v>6.9392265777282089</v>
      </c>
      <c r="O1103">
        <f>INDEX(lehmad!B$2:B$412,MATCH(klypsid!$B1103,lehmad!$A$2:$A$412,0))</f>
        <v>38399</v>
      </c>
      <c r="P1103">
        <f>INDEX(lehmad!D$2:D$412,MATCH(klypsid!$B1103,lehmad!$A$2:$A$412,0))</f>
        <v>97</v>
      </c>
      <c r="Q1103">
        <f>INDEX(lehmad!E$2:E$412,MATCH(klypsid!$B1103,lehmad!$A$2:$A$412,0))</f>
        <v>1</v>
      </c>
      <c r="R1103" t="str">
        <f>INDEX(lehmad!F$2:F$412,MATCH(klypsid!$B1103,lehmad!$A$2:$A$412,0))</f>
        <v>DYNASTY-ET</v>
      </c>
      <c r="S1103">
        <f>INDEX(lehmad!H$2:H$412,MATCH(klypsid!$B1103,lehmad!$A$2:$A$412,0))</f>
        <v>124</v>
      </c>
      <c r="T1103">
        <f>INDEX(lehmad!K$2:K$412,MATCH(klypsid!$B1103,lehmad!$A$2:$A$412,0))</f>
        <v>108</v>
      </c>
      <c r="U1103" s="4">
        <f t="shared" si="34"/>
        <v>2</v>
      </c>
      <c r="V1103">
        <f t="shared" si="35"/>
        <v>36</v>
      </c>
    </row>
    <row r="1104" spans="1:22" x14ac:dyDescent="0.25">
      <c r="A1104">
        <v>3338</v>
      </c>
      <c r="B1104" t="str">
        <f>"E"&amp;A1104</f>
        <v>E3338</v>
      </c>
      <c r="C1104" t="s">
        <v>42</v>
      </c>
      <c r="D1104">
        <v>3</v>
      </c>
      <c r="E1104">
        <f>IF(D1104&lt;4,D1104,4)</f>
        <v>3</v>
      </c>
      <c r="F1104" s="1">
        <v>39891</v>
      </c>
      <c r="G1104" s="1">
        <v>39972</v>
      </c>
      <c r="H1104" s="3">
        <f>G1104-F1104</f>
        <v>81</v>
      </c>
      <c r="I1104" s="3">
        <f>IF(H1104&lt;=60,1,IF(H1104&lt;=150,2,3))</f>
        <v>2</v>
      </c>
      <c r="J1104">
        <v>44</v>
      </c>
      <c r="K1104">
        <v>3.34</v>
      </c>
      <c r="L1104">
        <v>3.32</v>
      </c>
      <c r="M1104">
        <v>1220</v>
      </c>
      <c r="N1104">
        <f>LOG(M1104/100,2)+3</f>
        <v>6.6088092426755241</v>
      </c>
      <c r="O1104">
        <f>INDEX(lehmad!B$2:B$412,MATCH(klypsid!$B1104,lehmad!$A$2:$A$412,0))</f>
        <v>38399</v>
      </c>
      <c r="P1104">
        <f>INDEX(lehmad!D$2:D$412,MATCH(klypsid!$B1104,lehmad!$A$2:$A$412,0))</f>
        <v>97</v>
      </c>
      <c r="Q1104">
        <f>INDEX(lehmad!E$2:E$412,MATCH(klypsid!$B1104,lehmad!$A$2:$A$412,0))</f>
        <v>1</v>
      </c>
      <c r="R1104" t="str">
        <f>INDEX(lehmad!F$2:F$412,MATCH(klypsid!$B1104,lehmad!$A$2:$A$412,0))</f>
        <v>DYNASTY-ET</v>
      </c>
      <c r="S1104">
        <f>INDEX(lehmad!H$2:H$412,MATCH(klypsid!$B1104,lehmad!$A$2:$A$412,0))</f>
        <v>124</v>
      </c>
      <c r="T1104">
        <f>INDEX(lehmad!K$2:K$412,MATCH(klypsid!$B1104,lehmad!$A$2:$A$412,0))</f>
        <v>108</v>
      </c>
      <c r="U1104" s="4">
        <f t="shared" si="34"/>
        <v>3</v>
      </c>
      <c r="V1104">
        <f t="shared" si="35"/>
        <v>28</v>
      </c>
    </row>
    <row r="1105" spans="1:22" x14ac:dyDescent="0.25">
      <c r="A1105">
        <v>3338</v>
      </c>
      <c r="B1105" t="str">
        <f>"E"&amp;A1105</f>
        <v>E3338</v>
      </c>
      <c r="C1105" t="s">
        <v>42</v>
      </c>
      <c r="D1105">
        <v>3</v>
      </c>
      <c r="E1105">
        <f>IF(D1105&lt;4,D1105,4)</f>
        <v>3</v>
      </c>
      <c r="F1105" s="1">
        <v>39891</v>
      </c>
      <c r="G1105" s="1">
        <v>40007</v>
      </c>
      <c r="H1105" s="3">
        <f>G1105-F1105</f>
        <v>116</v>
      </c>
      <c r="I1105" s="3">
        <f>IF(H1105&lt;=60,1,IF(H1105&lt;=150,2,3))</f>
        <v>2</v>
      </c>
      <c r="J1105">
        <v>39</v>
      </c>
      <c r="K1105">
        <v>5.3</v>
      </c>
      <c r="L1105">
        <v>3.48</v>
      </c>
      <c r="M1105">
        <v>4980</v>
      </c>
      <c r="N1105">
        <f>LOG(M1105/100,2)+3</f>
        <v>8.6380738371807197</v>
      </c>
      <c r="O1105">
        <f>INDEX(lehmad!B$2:B$412,MATCH(klypsid!$B1105,lehmad!$A$2:$A$412,0))</f>
        <v>38399</v>
      </c>
      <c r="P1105">
        <f>INDEX(lehmad!D$2:D$412,MATCH(klypsid!$B1105,lehmad!$A$2:$A$412,0))</f>
        <v>97</v>
      </c>
      <c r="Q1105">
        <f>INDEX(lehmad!E$2:E$412,MATCH(klypsid!$B1105,lehmad!$A$2:$A$412,0))</f>
        <v>1</v>
      </c>
      <c r="R1105" t="str">
        <f>INDEX(lehmad!F$2:F$412,MATCH(klypsid!$B1105,lehmad!$A$2:$A$412,0))</f>
        <v>DYNASTY-ET</v>
      </c>
      <c r="S1105">
        <f>INDEX(lehmad!H$2:H$412,MATCH(klypsid!$B1105,lehmad!$A$2:$A$412,0))</f>
        <v>124</v>
      </c>
      <c r="T1105">
        <f>INDEX(lehmad!K$2:K$412,MATCH(klypsid!$B1105,lehmad!$A$2:$A$412,0))</f>
        <v>108</v>
      </c>
      <c r="U1105" s="4">
        <f t="shared" si="34"/>
        <v>4</v>
      </c>
      <c r="V1105">
        <f t="shared" si="35"/>
        <v>35</v>
      </c>
    </row>
    <row r="1106" spans="1:22" x14ac:dyDescent="0.25">
      <c r="A1106">
        <v>3338</v>
      </c>
      <c r="B1106" t="str">
        <f>"E"&amp;A1106</f>
        <v>E3338</v>
      </c>
      <c r="C1106" t="s">
        <v>42</v>
      </c>
      <c r="D1106">
        <v>3</v>
      </c>
      <c r="E1106">
        <f>IF(D1106&lt;4,D1106,4)</f>
        <v>3</v>
      </c>
      <c r="F1106" s="1">
        <v>39891</v>
      </c>
      <c r="G1106" s="1">
        <v>40037</v>
      </c>
      <c r="H1106" s="3">
        <f>G1106-F1106</f>
        <v>146</v>
      </c>
      <c r="I1106" s="3">
        <f>IF(H1106&lt;=60,1,IF(H1106&lt;=150,2,3))</f>
        <v>2</v>
      </c>
      <c r="J1106">
        <v>35.1</v>
      </c>
      <c r="K1106">
        <v>3.7</v>
      </c>
      <c r="L1106">
        <v>3.47</v>
      </c>
      <c r="M1106">
        <v>410</v>
      </c>
      <c r="N1106">
        <f>LOG(M1106/100,2)+3</f>
        <v>5.0356239097307212</v>
      </c>
      <c r="O1106">
        <f>INDEX(lehmad!B$2:B$412,MATCH(klypsid!$B1106,lehmad!$A$2:$A$412,0))</f>
        <v>38399</v>
      </c>
      <c r="P1106">
        <f>INDEX(lehmad!D$2:D$412,MATCH(klypsid!$B1106,lehmad!$A$2:$A$412,0))</f>
        <v>97</v>
      </c>
      <c r="Q1106">
        <f>INDEX(lehmad!E$2:E$412,MATCH(klypsid!$B1106,lehmad!$A$2:$A$412,0))</f>
        <v>1</v>
      </c>
      <c r="R1106" t="str">
        <f>INDEX(lehmad!F$2:F$412,MATCH(klypsid!$B1106,lehmad!$A$2:$A$412,0))</f>
        <v>DYNASTY-ET</v>
      </c>
      <c r="S1106">
        <f>INDEX(lehmad!H$2:H$412,MATCH(klypsid!$B1106,lehmad!$A$2:$A$412,0))</f>
        <v>124</v>
      </c>
      <c r="T1106">
        <f>INDEX(lehmad!K$2:K$412,MATCH(klypsid!$B1106,lehmad!$A$2:$A$412,0))</f>
        <v>108</v>
      </c>
      <c r="U1106" s="4">
        <f t="shared" si="34"/>
        <v>5</v>
      </c>
      <c r="V1106">
        <f t="shared" si="35"/>
        <v>30</v>
      </c>
    </row>
    <row r="1107" spans="1:22" x14ac:dyDescent="0.25">
      <c r="A1107">
        <v>3338</v>
      </c>
      <c r="B1107" t="str">
        <f>"E"&amp;A1107</f>
        <v>E3338</v>
      </c>
      <c r="C1107" t="s">
        <v>42</v>
      </c>
      <c r="D1107">
        <v>3</v>
      </c>
      <c r="E1107">
        <f>IF(D1107&lt;4,D1107,4)</f>
        <v>3</v>
      </c>
      <c r="F1107" s="1">
        <v>39891</v>
      </c>
      <c r="G1107" s="1">
        <v>40066</v>
      </c>
      <c r="H1107" s="3">
        <f>G1107-F1107</f>
        <v>175</v>
      </c>
      <c r="I1107" s="3">
        <f>IF(H1107&lt;=60,1,IF(H1107&lt;=150,2,3))</f>
        <v>3</v>
      </c>
      <c r="J1107">
        <v>34.6</v>
      </c>
      <c r="K1107">
        <v>4.6500000000000004</v>
      </c>
      <c r="L1107">
        <v>3.49</v>
      </c>
      <c r="M1107">
        <v>842</v>
      </c>
      <c r="N1107">
        <f>LOG(M1107/100,2)+3</f>
        <v>6.0738202332916718</v>
      </c>
      <c r="O1107">
        <f>INDEX(lehmad!B$2:B$412,MATCH(klypsid!$B1107,lehmad!$A$2:$A$412,0))</f>
        <v>38399</v>
      </c>
      <c r="P1107">
        <f>INDEX(lehmad!D$2:D$412,MATCH(klypsid!$B1107,lehmad!$A$2:$A$412,0))</f>
        <v>97</v>
      </c>
      <c r="Q1107">
        <f>INDEX(lehmad!E$2:E$412,MATCH(klypsid!$B1107,lehmad!$A$2:$A$412,0))</f>
        <v>1</v>
      </c>
      <c r="R1107" t="str">
        <f>INDEX(lehmad!F$2:F$412,MATCH(klypsid!$B1107,lehmad!$A$2:$A$412,0))</f>
        <v>DYNASTY-ET</v>
      </c>
      <c r="S1107">
        <f>INDEX(lehmad!H$2:H$412,MATCH(klypsid!$B1107,lehmad!$A$2:$A$412,0))</f>
        <v>124</v>
      </c>
      <c r="T1107">
        <f>INDEX(lehmad!K$2:K$412,MATCH(klypsid!$B1107,lehmad!$A$2:$A$412,0))</f>
        <v>108</v>
      </c>
      <c r="U1107" s="4">
        <f t="shared" si="34"/>
        <v>6</v>
      </c>
      <c r="V1107">
        <f t="shared" si="35"/>
        <v>29</v>
      </c>
    </row>
    <row r="1108" spans="1:22" x14ac:dyDescent="0.25">
      <c r="A1108">
        <v>3338</v>
      </c>
      <c r="B1108" t="str">
        <f>"E"&amp;A1108</f>
        <v>E3338</v>
      </c>
      <c r="C1108" t="s">
        <v>42</v>
      </c>
      <c r="D1108">
        <v>3</v>
      </c>
      <c r="E1108">
        <f>IF(D1108&lt;4,D1108,4)</f>
        <v>3</v>
      </c>
      <c r="F1108" s="1">
        <v>39891</v>
      </c>
      <c r="G1108" s="1">
        <v>40094</v>
      </c>
      <c r="H1108" s="3">
        <f>G1108-F1108</f>
        <v>203</v>
      </c>
      <c r="I1108" s="3">
        <f>IF(H1108&lt;=60,1,IF(H1108&lt;=150,2,3))</f>
        <v>3</v>
      </c>
      <c r="J1108">
        <v>33.299999999999997</v>
      </c>
      <c r="K1108">
        <v>4.55</v>
      </c>
      <c r="L1108">
        <v>3.78</v>
      </c>
      <c r="M1108">
        <v>562</v>
      </c>
      <c r="N1108">
        <f>LOG(M1108/100,2)+3</f>
        <v>5.4905701304462013</v>
      </c>
      <c r="O1108">
        <f>INDEX(lehmad!B$2:B$412,MATCH(klypsid!$B1108,lehmad!$A$2:$A$412,0))</f>
        <v>38399</v>
      </c>
      <c r="P1108">
        <f>INDEX(lehmad!D$2:D$412,MATCH(klypsid!$B1108,lehmad!$A$2:$A$412,0))</f>
        <v>97</v>
      </c>
      <c r="Q1108">
        <f>INDEX(lehmad!E$2:E$412,MATCH(klypsid!$B1108,lehmad!$A$2:$A$412,0))</f>
        <v>1</v>
      </c>
      <c r="R1108" t="str">
        <f>INDEX(lehmad!F$2:F$412,MATCH(klypsid!$B1108,lehmad!$A$2:$A$412,0))</f>
        <v>DYNASTY-ET</v>
      </c>
      <c r="S1108">
        <f>INDEX(lehmad!H$2:H$412,MATCH(klypsid!$B1108,lehmad!$A$2:$A$412,0))</f>
        <v>124</v>
      </c>
      <c r="T1108">
        <f>INDEX(lehmad!K$2:K$412,MATCH(klypsid!$B1108,lehmad!$A$2:$A$412,0))</f>
        <v>108</v>
      </c>
      <c r="U1108" s="4">
        <f t="shared" si="34"/>
        <v>7</v>
      </c>
      <c r="V1108">
        <f t="shared" si="35"/>
        <v>28</v>
      </c>
    </row>
    <row r="1109" spans="1:22" x14ac:dyDescent="0.25">
      <c r="A1109">
        <v>3338</v>
      </c>
      <c r="B1109" t="str">
        <f>"E"&amp;A1109</f>
        <v>E3338</v>
      </c>
      <c r="C1109" t="s">
        <v>42</v>
      </c>
      <c r="D1109">
        <v>3</v>
      </c>
      <c r="E1109">
        <f>IF(D1109&lt;4,D1109,4)</f>
        <v>3</v>
      </c>
      <c r="F1109" s="1">
        <v>39891</v>
      </c>
      <c r="G1109" s="1">
        <v>40125</v>
      </c>
      <c r="H1109" s="3">
        <f>G1109-F1109</f>
        <v>234</v>
      </c>
      <c r="I1109" s="3">
        <f>IF(H1109&lt;=60,1,IF(H1109&lt;=150,2,3))</f>
        <v>3</v>
      </c>
      <c r="J1109">
        <v>29.8</v>
      </c>
      <c r="K1109">
        <v>5.37</v>
      </c>
      <c r="L1109">
        <v>3.91</v>
      </c>
      <c r="M1109">
        <v>438</v>
      </c>
      <c r="N1109">
        <f>LOG(M1109/100,2)+3</f>
        <v>5.1309308698264484</v>
      </c>
      <c r="O1109">
        <f>INDEX(lehmad!B$2:B$412,MATCH(klypsid!$B1109,lehmad!$A$2:$A$412,0))</f>
        <v>38399</v>
      </c>
      <c r="P1109">
        <f>INDEX(lehmad!D$2:D$412,MATCH(klypsid!$B1109,lehmad!$A$2:$A$412,0))</f>
        <v>97</v>
      </c>
      <c r="Q1109">
        <f>INDEX(lehmad!E$2:E$412,MATCH(klypsid!$B1109,lehmad!$A$2:$A$412,0))</f>
        <v>1</v>
      </c>
      <c r="R1109" t="str">
        <f>INDEX(lehmad!F$2:F$412,MATCH(klypsid!$B1109,lehmad!$A$2:$A$412,0))</f>
        <v>DYNASTY-ET</v>
      </c>
      <c r="S1109">
        <f>INDEX(lehmad!H$2:H$412,MATCH(klypsid!$B1109,lehmad!$A$2:$A$412,0))</f>
        <v>124</v>
      </c>
      <c r="T1109">
        <f>INDEX(lehmad!K$2:K$412,MATCH(klypsid!$B1109,lehmad!$A$2:$A$412,0))</f>
        <v>108</v>
      </c>
      <c r="U1109" s="4">
        <f t="shared" si="34"/>
        <v>8</v>
      </c>
      <c r="V1109">
        <f t="shared" si="35"/>
        <v>31</v>
      </c>
    </row>
    <row r="1110" spans="1:22" x14ac:dyDescent="0.25">
      <c r="A1110">
        <v>3338</v>
      </c>
      <c r="B1110" t="str">
        <f>"E"&amp;A1110</f>
        <v>E3338</v>
      </c>
      <c r="C1110" t="s">
        <v>42</v>
      </c>
      <c r="D1110">
        <v>3</v>
      </c>
      <c r="E1110">
        <f>IF(D1110&lt;4,D1110,4)</f>
        <v>3</v>
      </c>
      <c r="F1110" s="1">
        <v>39891</v>
      </c>
      <c r="G1110" s="1">
        <v>40153</v>
      </c>
      <c r="H1110" s="3">
        <f>G1110-F1110</f>
        <v>262</v>
      </c>
      <c r="I1110" s="3">
        <f>IF(H1110&lt;=60,1,IF(H1110&lt;=150,2,3))</f>
        <v>3</v>
      </c>
      <c r="J1110">
        <v>25.7</v>
      </c>
      <c r="K1110">
        <v>4.87</v>
      </c>
      <c r="L1110">
        <v>3.81</v>
      </c>
      <c r="M1110">
        <v>205</v>
      </c>
      <c r="N1110">
        <f>LOG(M1110/100,2)+3</f>
        <v>4.0356239097307212</v>
      </c>
      <c r="O1110">
        <f>INDEX(lehmad!B$2:B$412,MATCH(klypsid!$B1110,lehmad!$A$2:$A$412,0))</f>
        <v>38399</v>
      </c>
      <c r="P1110">
        <f>INDEX(lehmad!D$2:D$412,MATCH(klypsid!$B1110,lehmad!$A$2:$A$412,0))</f>
        <v>97</v>
      </c>
      <c r="Q1110">
        <f>INDEX(lehmad!E$2:E$412,MATCH(klypsid!$B1110,lehmad!$A$2:$A$412,0))</f>
        <v>1</v>
      </c>
      <c r="R1110" t="str">
        <f>INDEX(lehmad!F$2:F$412,MATCH(klypsid!$B1110,lehmad!$A$2:$A$412,0))</f>
        <v>DYNASTY-ET</v>
      </c>
      <c r="S1110">
        <f>INDEX(lehmad!H$2:H$412,MATCH(klypsid!$B1110,lehmad!$A$2:$A$412,0))</f>
        <v>124</v>
      </c>
      <c r="T1110">
        <f>INDEX(lehmad!K$2:K$412,MATCH(klypsid!$B1110,lehmad!$A$2:$A$412,0))</f>
        <v>108</v>
      </c>
      <c r="U1110" s="4">
        <f t="shared" si="34"/>
        <v>9</v>
      </c>
      <c r="V1110">
        <f t="shared" si="35"/>
        <v>28</v>
      </c>
    </row>
    <row r="1111" spans="1:22" x14ac:dyDescent="0.25">
      <c r="A1111">
        <v>3338</v>
      </c>
      <c r="B1111" t="str">
        <f>"E"&amp;A1111</f>
        <v>E3338</v>
      </c>
      <c r="C1111" t="s">
        <v>42</v>
      </c>
      <c r="D1111">
        <v>3</v>
      </c>
      <c r="E1111">
        <f>IF(D1111&lt;4,D1111,4)</f>
        <v>3</v>
      </c>
      <c r="F1111" s="1">
        <v>39891</v>
      </c>
      <c r="G1111" s="1">
        <v>40186</v>
      </c>
      <c r="H1111" s="3">
        <f>G1111-F1111</f>
        <v>295</v>
      </c>
      <c r="I1111" s="3">
        <f>IF(H1111&lt;=60,1,IF(H1111&lt;=150,2,3))</f>
        <v>3</v>
      </c>
      <c r="J1111">
        <v>23.1</v>
      </c>
      <c r="K1111">
        <v>5.42</v>
      </c>
      <c r="L1111">
        <v>3.88</v>
      </c>
      <c r="M1111">
        <v>626</v>
      </c>
      <c r="N1111">
        <f>LOG(M1111/100,2)+3</f>
        <v>5.6461626571578938</v>
      </c>
      <c r="O1111">
        <f>INDEX(lehmad!B$2:B$412,MATCH(klypsid!$B1111,lehmad!$A$2:$A$412,0))</f>
        <v>38399</v>
      </c>
      <c r="P1111">
        <f>INDEX(lehmad!D$2:D$412,MATCH(klypsid!$B1111,lehmad!$A$2:$A$412,0))</f>
        <v>97</v>
      </c>
      <c r="Q1111">
        <f>INDEX(lehmad!E$2:E$412,MATCH(klypsid!$B1111,lehmad!$A$2:$A$412,0))</f>
        <v>1</v>
      </c>
      <c r="R1111" t="str">
        <f>INDEX(lehmad!F$2:F$412,MATCH(klypsid!$B1111,lehmad!$A$2:$A$412,0))</f>
        <v>DYNASTY-ET</v>
      </c>
      <c r="S1111">
        <f>INDEX(lehmad!H$2:H$412,MATCH(klypsid!$B1111,lehmad!$A$2:$A$412,0))</f>
        <v>124</v>
      </c>
      <c r="T1111">
        <f>INDEX(lehmad!K$2:K$412,MATCH(klypsid!$B1111,lehmad!$A$2:$A$412,0))</f>
        <v>108</v>
      </c>
      <c r="U1111" s="4">
        <f t="shared" si="34"/>
        <v>10</v>
      </c>
      <c r="V1111">
        <f t="shared" si="35"/>
        <v>33</v>
      </c>
    </row>
    <row r="1112" spans="1:22" x14ac:dyDescent="0.25">
      <c r="A1112">
        <v>3338</v>
      </c>
      <c r="B1112" t="str">
        <f>"E"&amp;A1112</f>
        <v>E3338</v>
      </c>
      <c r="C1112" t="s">
        <v>42</v>
      </c>
      <c r="D1112">
        <v>3</v>
      </c>
      <c r="E1112">
        <f>IF(D1112&lt;4,D1112,4)</f>
        <v>3</v>
      </c>
      <c r="F1112" s="1">
        <v>39891</v>
      </c>
      <c r="G1112" s="1">
        <v>40214</v>
      </c>
      <c r="H1112" s="3">
        <f>G1112-F1112</f>
        <v>323</v>
      </c>
      <c r="I1112" s="3">
        <f>IF(H1112&lt;=60,1,IF(H1112&lt;=150,2,3))</f>
        <v>3</v>
      </c>
      <c r="J1112">
        <v>20.6</v>
      </c>
      <c r="K1112">
        <v>5.5</v>
      </c>
      <c r="L1112">
        <v>3.89</v>
      </c>
      <c r="M1112">
        <v>995</v>
      </c>
      <c r="N1112">
        <f>LOG(M1112/100,2)+3</f>
        <v>6.3146965256562861</v>
      </c>
      <c r="O1112">
        <f>INDEX(lehmad!B$2:B$412,MATCH(klypsid!$B1112,lehmad!$A$2:$A$412,0))</f>
        <v>38399</v>
      </c>
      <c r="P1112">
        <f>INDEX(lehmad!D$2:D$412,MATCH(klypsid!$B1112,lehmad!$A$2:$A$412,0))</f>
        <v>97</v>
      </c>
      <c r="Q1112">
        <f>INDEX(lehmad!E$2:E$412,MATCH(klypsid!$B1112,lehmad!$A$2:$A$412,0))</f>
        <v>1</v>
      </c>
      <c r="R1112" t="str">
        <f>INDEX(lehmad!F$2:F$412,MATCH(klypsid!$B1112,lehmad!$A$2:$A$412,0))</f>
        <v>DYNASTY-ET</v>
      </c>
      <c r="S1112">
        <f>INDEX(lehmad!H$2:H$412,MATCH(klypsid!$B1112,lehmad!$A$2:$A$412,0))</f>
        <v>124</v>
      </c>
      <c r="T1112">
        <f>INDEX(lehmad!K$2:K$412,MATCH(klypsid!$B1112,lehmad!$A$2:$A$412,0))</f>
        <v>108</v>
      </c>
      <c r="U1112" s="4">
        <f t="shared" si="34"/>
        <v>11</v>
      </c>
      <c r="V1112">
        <f t="shared" si="35"/>
        <v>28</v>
      </c>
    </row>
    <row r="1113" spans="1:22" x14ac:dyDescent="0.25">
      <c r="A1113">
        <v>3338</v>
      </c>
      <c r="B1113" t="str">
        <f>"E"&amp;A1113</f>
        <v>E3338</v>
      </c>
      <c r="C1113" t="s">
        <v>42</v>
      </c>
      <c r="D1113">
        <v>4</v>
      </c>
      <c r="E1113">
        <f>IF(D1113&lt;4,D1113,4)</f>
        <v>4</v>
      </c>
      <c r="F1113" s="1">
        <v>40283</v>
      </c>
      <c r="G1113" s="1">
        <v>40304</v>
      </c>
      <c r="H1113" s="3">
        <f>G1113-F1113</f>
        <v>21</v>
      </c>
      <c r="I1113" s="3">
        <f>IF(H1113&lt;=60,1,IF(H1113&lt;=150,2,3))</f>
        <v>1</v>
      </c>
      <c r="J1113">
        <v>35.6</v>
      </c>
      <c r="K1113">
        <v>4.2699999999999996</v>
      </c>
      <c r="L1113">
        <v>3.05</v>
      </c>
      <c r="M1113">
        <v>2627</v>
      </c>
      <c r="N1113">
        <f>LOG(M1113/100,2)+3</f>
        <v>7.7153442953589071</v>
      </c>
      <c r="O1113">
        <f>INDEX(lehmad!B$2:B$412,MATCH(klypsid!$B1113,lehmad!$A$2:$A$412,0))</f>
        <v>38399</v>
      </c>
      <c r="P1113">
        <f>INDEX(lehmad!D$2:D$412,MATCH(klypsid!$B1113,lehmad!$A$2:$A$412,0))</f>
        <v>97</v>
      </c>
      <c r="Q1113">
        <f>INDEX(lehmad!E$2:E$412,MATCH(klypsid!$B1113,lehmad!$A$2:$A$412,0))</f>
        <v>1</v>
      </c>
      <c r="R1113" t="str">
        <f>INDEX(lehmad!F$2:F$412,MATCH(klypsid!$B1113,lehmad!$A$2:$A$412,0))</f>
        <v>DYNASTY-ET</v>
      </c>
      <c r="S1113">
        <f>INDEX(lehmad!H$2:H$412,MATCH(klypsid!$B1113,lehmad!$A$2:$A$412,0))</f>
        <v>124</v>
      </c>
      <c r="T1113">
        <f>INDEX(lehmad!K$2:K$412,MATCH(klypsid!$B1113,lehmad!$A$2:$A$412,0))</f>
        <v>108</v>
      </c>
      <c r="U1113" s="4">
        <f t="shared" si="34"/>
        <v>1</v>
      </c>
      <c r="V1113">
        <f t="shared" si="35"/>
        <v>21</v>
      </c>
    </row>
    <row r="1114" spans="1:22" x14ac:dyDescent="0.25">
      <c r="A1114">
        <v>3338</v>
      </c>
      <c r="B1114" t="str">
        <f>"E"&amp;A1114</f>
        <v>E3338</v>
      </c>
      <c r="C1114" t="s">
        <v>42</v>
      </c>
      <c r="D1114">
        <v>4</v>
      </c>
      <c r="E1114">
        <f>IF(D1114&lt;4,D1114,4)</f>
        <v>4</v>
      </c>
      <c r="F1114" s="1">
        <v>40283</v>
      </c>
      <c r="G1114" s="1">
        <v>40336</v>
      </c>
      <c r="H1114" s="3">
        <f>G1114-F1114</f>
        <v>53</v>
      </c>
      <c r="I1114" s="3">
        <f>IF(H1114&lt;=60,1,IF(H1114&lt;=150,2,3))</f>
        <v>1</v>
      </c>
      <c r="J1114">
        <v>45.9</v>
      </c>
      <c r="K1114">
        <v>4.08</v>
      </c>
      <c r="L1114">
        <v>2.98</v>
      </c>
      <c r="M1114">
        <v>35</v>
      </c>
      <c r="N1114">
        <f>LOG(M1114/100,2)+3</f>
        <v>1.4854268271702415</v>
      </c>
      <c r="O1114">
        <f>INDEX(lehmad!B$2:B$412,MATCH(klypsid!$B1114,lehmad!$A$2:$A$412,0))</f>
        <v>38399</v>
      </c>
      <c r="P1114">
        <f>INDEX(lehmad!D$2:D$412,MATCH(klypsid!$B1114,lehmad!$A$2:$A$412,0))</f>
        <v>97</v>
      </c>
      <c r="Q1114">
        <f>INDEX(lehmad!E$2:E$412,MATCH(klypsid!$B1114,lehmad!$A$2:$A$412,0))</f>
        <v>1</v>
      </c>
      <c r="R1114" t="str">
        <f>INDEX(lehmad!F$2:F$412,MATCH(klypsid!$B1114,lehmad!$A$2:$A$412,0))</f>
        <v>DYNASTY-ET</v>
      </c>
      <c r="S1114">
        <f>INDEX(lehmad!H$2:H$412,MATCH(klypsid!$B1114,lehmad!$A$2:$A$412,0))</f>
        <v>124</v>
      </c>
      <c r="T1114">
        <f>INDEX(lehmad!K$2:K$412,MATCH(klypsid!$B1114,lehmad!$A$2:$A$412,0))</f>
        <v>108</v>
      </c>
      <c r="U1114" s="4">
        <f t="shared" si="34"/>
        <v>2</v>
      </c>
      <c r="V1114">
        <f t="shared" si="35"/>
        <v>32</v>
      </c>
    </row>
    <row r="1115" spans="1:22" x14ac:dyDescent="0.25">
      <c r="A1115">
        <v>3338</v>
      </c>
      <c r="B1115" t="str">
        <f>"E"&amp;A1115</f>
        <v>E3338</v>
      </c>
      <c r="C1115" t="s">
        <v>42</v>
      </c>
      <c r="D1115">
        <v>4</v>
      </c>
      <c r="E1115">
        <f>IF(D1115&lt;4,D1115,4)</f>
        <v>4</v>
      </c>
      <c r="F1115" s="1">
        <v>40283</v>
      </c>
      <c r="G1115" s="1">
        <v>40371</v>
      </c>
      <c r="H1115" s="3">
        <f>G1115-F1115</f>
        <v>88</v>
      </c>
      <c r="I1115" s="3">
        <f>IF(H1115&lt;=60,1,IF(H1115&lt;=150,2,3))</f>
        <v>2</v>
      </c>
      <c r="J1115">
        <v>30</v>
      </c>
      <c r="K1115">
        <v>5.37</v>
      </c>
      <c r="L1115">
        <v>3.4</v>
      </c>
      <c r="M1115">
        <v>2537</v>
      </c>
      <c r="N1115">
        <f>LOG(M1115/100,2)+3</f>
        <v>7.6650516142892151</v>
      </c>
      <c r="O1115">
        <f>INDEX(lehmad!B$2:B$412,MATCH(klypsid!$B1115,lehmad!$A$2:$A$412,0))</f>
        <v>38399</v>
      </c>
      <c r="P1115">
        <f>INDEX(lehmad!D$2:D$412,MATCH(klypsid!$B1115,lehmad!$A$2:$A$412,0))</f>
        <v>97</v>
      </c>
      <c r="Q1115">
        <f>INDEX(lehmad!E$2:E$412,MATCH(klypsid!$B1115,lehmad!$A$2:$A$412,0))</f>
        <v>1</v>
      </c>
      <c r="R1115" t="str">
        <f>INDEX(lehmad!F$2:F$412,MATCH(klypsid!$B1115,lehmad!$A$2:$A$412,0))</f>
        <v>DYNASTY-ET</v>
      </c>
      <c r="S1115">
        <f>INDEX(lehmad!H$2:H$412,MATCH(klypsid!$B1115,lehmad!$A$2:$A$412,0))</f>
        <v>124</v>
      </c>
      <c r="T1115">
        <f>INDEX(lehmad!K$2:K$412,MATCH(klypsid!$B1115,lehmad!$A$2:$A$412,0))</f>
        <v>108</v>
      </c>
      <c r="U1115" s="4">
        <f t="shared" si="34"/>
        <v>3</v>
      </c>
      <c r="V1115">
        <f t="shared" si="35"/>
        <v>35</v>
      </c>
    </row>
    <row r="1116" spans="1:22" x14ac:dyDescent="0.25">
      <c r="A1116">
        <v>3338</v>
      </c>
      <c r="B1116" t="str">
        <f>"E"&amp;A1116</f>
        <v>E3338</v>
      </c>
      <c r="C1116" t="s">
        <v>42</v>
      </c>
      <c r="D1116">
        <v>4</v>
      </c>
      <c r="E1116">
        <f>IF(D1116&lt;4,D1116,4)</f>
        <v>4</v>
      </c>
      <c r="F1116" s="1">
        <v>40283</v>
      </c>
      <c r="G1116" s="1">
        <v>40396</v>
      </c>
      <c r="H1116" s="3">
        <f>G1116-F1116</f>
        <v>113</v>
      </c>
      <c r="I1116" s="3">
        <f>IF(H1116&lt;=60,1,IF(H1116&lt;=150,2,3))</f>
        <v>2</v>
      </c>
      <c r="J1116">
        <v>32.200000000000003</v>
      </c>
      <c r="K1116">
        <v>2.4</v>
      </c>
      <c r="L1116">
        <v>3.25</v>
      </c>
      <c r="M1116">
        <v>34</v>
      </c>
      <c r="N1116">
        <f>LOG(M1116/100,2)+3</f>
        <v>1.443606651475615</v>
      </c>
      <c r="O1116">
        <f>INDEX(lehmad!B$2:B$412,MATCH(klypsid!$B1116,lehmad!$A$2:$A$412,0))</f>
        <v>38399</v>
      </c>
      <c r="P1116">
        <f>INDEX(lehmad!D$2:D$412,MATCH(klypsid!$B1116,lehmad!$A$2:$A$412,0))</f>
        <v>97</v>
      </c>
      <c r="Q1116">
        <f>INDEX(lehmad!E$2:E$412,MATCH(klypsid!$B1116,lehmad!$A$2:$A$412,0))</f>
        <v>1</v>
      </c>
      <c r="R1116" t="str">
        <f>INDEX(lehmad!F$2:F$412,MATCH(klypsid!$B1116,lehmad!$A$2:$A$412,0))</f>
        <v>DYNASTY-ET</v>
      </c>
      <c r="S1116">
        <f>INDEX(lehmad!H$2:H$412,MATCH(klypsid!$B1116,lehmad!$A$2:$A$412,0))</f>
        <v>124</v>
      </c>
      <c r="T1116">
        <f>INDEX(lehmad!K$2:K$412,MATCH(klypsid!$B1116,lehmad!$A$2:$A$412,0))</f>
        <v>108</v>
      </c>
      <c r="U1116" s="4">
        <f t="shared" si="34"/>
        <v>4</v>
      </c>
      <c r="V1116">
        <f t="shared" si="35"/>
        <v>25</v>
      </c>
    </row>
    <row r="1117" spans="1:22" x14ac:dyDescent="0.25">
      <c r="A1117">
        <v>3338</v>
      </c>
      <c r="B1117" t="str">
        <f>"E"&amp;A1117</f>
        <v>E3338</v>
      </c>
      <c r="C1117" t="s">
        <v>42</v>
      </c>
      <c r="D1117">
        <v>4</v>
      </c>
      <c r="E1117">
        <f>IF(D1117&lt;4,D1117,4)</f>
        <v>4</v>
      </c>
      <c r="F1117" s="1">
        <v>40283</v>
      </c>
      <c r="G1117" s="1">
        <v>40434</v>
      </c>
      <c r="H1117" s="3">
        <f>G1117-F1117</f>
        <v>151</v>
      </c>
      <c r="I1117" s="3">
        <f>IF(H1117&lt;=60,1,IF(H1117&lt;=150,2,3))</f>
        <v>3</v>
      </c>
      <c r="J1117">
        <v>31.3</v>
      </c>
      <c r="K1117">
        <v>4.82</v>
      </c>
      <c r="L1117">
        <v>3.55</v>
      </c>
      <c r="M1117">
        <v>91</v>
      </c>
      <c r="N1117">
        <f>LOG(M1117/100,2)+3</f>
        <v>2.8639384504239715</v>
      </c>
      <c r="O1117">
        <f>INDEX(lehmad!B$2:B$412,MATCH(klypsid!$B1117,lehmad!$A$2:$A$412,0))</f>
        <v>38399</v>
      </c>
      <c r="P1117">
        <f>INDEX(lehmad!D$2:D$412,MATCH(klypsid!$B1117,lehmad!$A$2:$A$412,0))</f>
        <v>97</v>
      </c>
      <c r="Q1117">
        <f>INDEX(lehmad!E$2:E$412,MATCH(klypsid!$B1117,lehmad!$A$2:$A$412,0))</f>
        <v>1</v>
      </c>
      <c r="R1117" t="str">
        <f>INDEX(lehmad!F$2:F$412,MATCH(klypsid!$B1117,lehmad!$A$2:$A$412,0))</f>
        <v>DYNASTY-ET</v>
      </c>
      <c r="S1117">
        <f>INDEX(lehmad!H$2:H$412,MATCH(klypsid!$B1117,lehmad!$A$2:$A$412,0))</f>
        <v>124</v>
      </c>
      <c r="T1117">
        <f>INDEX(lehmad!K$2:K$412,MATCH(klypsid!$B1117,lehmad!$A$2:$A$412,0))</f>
        <v>108</v>
      </c>
      <c r="U1117" s="4">
        <f t="shared" si="34"/>
        <v>5</v>
      </c>
      <c r="V1117">
        <f t="shared" si="35"/>
        <v>38</v>
      </c>
    </row>
    <row r="1118" spans="1:22" x14ac:dyDescent="0.25">
      <c r="A1118">
        <v>3338</v>
      </c>
      <c r="B1118" t="str">
        <f>"E"&amp;A1118</f>
        <v>E3338</v>
      </c>
      <c r="C1118" t="s">
        <v>42</v>
      </c>
      <c r="D1118">
        <v>4</v>
      </c>
      <c r="E1118">
        <f>IF(D1118&lt;4,D1118,4)</f>
        <v>4</v>
      </c>
      <c r="F1118" s="1">
        <v>40283</v>
      </c>
      <c r="G1118" s="1">
        <v>40462</v>
      </c>
      <c r="H1118" s="3">
        <f>G1118-F1118</f>
        <v>179</v>
      </c>
      <c r="I1118" s="3">
        <f>IF(H1118&lt;=60,1,IF(H1118&lt;=150,2,3))</f>
        <v>3</v>
      </c>
      <c r="J1118">
        <v>32.6</v>
      </c>
      <c r="K1118">
        <v>4.2300000000000004</v>
      </c>
      <c r="L1118">
        <v>3.8</v>
      </c>
      <c r="M1118">
        <v>72</v>
      </c>
      <c r="N1118">
        <f>LOG(M1118/100,2)+3</f>
        <v>2.5260688116675878</v>
      </c>
      <c r="O1118">
        <f>INDEX(lehmad!B$2:B$412,MATCH(klypsid!$B1118,lehmad!$A$2:$A$412,0))</f>
        <v>38399</v>
      </c>
      <c r="P1118">
        <f>INDEX(lehmad!D$2:D$412,MATCH(klypsid!$B1118,lehmad!$A$2:$A$412,0))</f>
        <v>97</v>
      </c>
      <c r="Q1118">
        <f>INDEX(lehmad!E$2:E$412,MATCH(klypsid!$B1118,lehmad!$A$2:$A$412,0))</f>
        <v>1</v>
      </c>
      <c r="R1118" t="str">
        <f>INDEX(lehmad!F$2:F$412,MATCH(klypsid!$B1118,lehmad!$A$2:$A$412,0))</f>
        <v>DYNASTY-ET</v>
      </c>
      <c r="S1118">
        <f>INDEX(lehmad!H$2:H$412,MATCH(klypsid!$B1118,lehmad!$A$2:$A$412,0))</f>
        <v>124</v>
      </c>
      <c r="T1118">
        <f>INDEX(lehmad!K$2:K$412,MATCH(klypsid!$B1118,lehmad!$A$2:$A$412,0))</f>
        <v>108</v>
      </c>
      <c r="U1118" s="4">
        <f t="shared" si="34"/>
        <v>6</v>
      </c>
      <c r="V1118">
        <f t="shared" si="35"/>
        <v>28</v>
      </c>
    </row>
    <row r="1119" spans="1:22" x14ac:dyDescent="0.25">
      <c r="A1119">
        <v>3338</v>
      </c>
      <c r="B1119" t="str">
        <f>"E"&amp;A1119</f>
        <v>E3338</v>
      </c>
      <c r="C1119" t="s">
        <v>42</v>
      </c>
      <c r="D1119">
        <v>4</v>
      </c>
      <c r="E1119">
        <f>IF(D1119&lt;4,D1119,4)</f>
        <v>4</v>
      </c>
      <c r="F1119" s="1">
        <v>40283</v>
      </c>
      <c r="G1119" s="1">
        <v>40493</v>
      </c>
      <c r="H1119" s="3">
        <f>G1119-F1119</f>
        <v>210</v>
      </c>
      <c r="I1119" s="3">
        <f>IF(H1119&lt;=60,1,IF(H1119&lt;=150,2,3))</f>
        <v>3</v>
      </c>
      <c r="J1119">
        <v>19</v>
      </c>
      <c r="K1119">
        <v>4.2300000000000004</v>
      </c>
      <c r="L1119">
        <v>3.81</v>
      </c>
      <c r="M1119">
        <v>184</v>
      </c>
      <c r="N1119">
        <f>LOG(M1119/100,2)+3</f>
        <v>3.8797057662822882</v>
      </c>
      <c r="O1119">
        <f>INDEX(lehmad!B$2:B$412,MATCH(klypsid!$B1119,lehmad!$A$2:$A$412,0))</f>
        <v>38399</v>
      </c>
      <c r="P1119">
        <f>INDEX(lehmad!D$2:D$412,MATCH(klypsid!$B1119,lehmad!$A$2:$A$412,0))</f>
        <v>97</v>
      </c>
      <c r="Q1119">
        <f>INDEX(lehmad!E$2:E$412,MATCH(klypsid!$B1119,lehmad!$A$2:$A$412,0))</f>
        <v>1</v>
      </c>
      <c r="R1119" t="str">
        <f>INDEX(lehmad!F$2:F$412,MATCH(klypsid!$B1119,lehmad!$A$2:$A$412,0))</f>
        <v>DYNASTY-ET</v>
      </c>
      <c r="S1119">
        <f>INDEX(lehmad!H$2:H$412,MATCH(klypsid!$B1119,lehmad!$A$2:$A$412,0))</f>
        <v>124</v>
      </c>
      <c r="T1119">
        <f>INDEX(lehmad!K$2:K$412,MATCH(klypsid!$B1119,lehmad!$A$2:$A$412,0))</f>
        <v>108</v>
      </c>
      <c r="U1119" s="4">
        <f t="shared" si="34"/>
        <v>7</v>
      </c>
      <c r="V1119">
        <f t="shared" si="35"/>
        <v>31</v>
      </c>
    </row>
    <row r="1120" spans="1:22" x14ac:dyDescent="0.25">
      <c r="A1120">
        <v>3338</v>
      </c>
      <c r="B1120" t="str">
        <f>"E"&amp;A1120</f>
        <v>E3338</v>
      </c>
      <c r="C1120" t="s">
        <v>42</v>
      </c>
      <c r="D1120">
        <v>4</v>
      </c>
      <c r="E1120">
        <f>IF(D1120&lt;4,D1120,4)</f>
        <v>4</v>
      </c>
      <c r="F1120" s="1">
        <v>40283</v>
      </c>
      <c r="G1120" s="1">
        <v>40521</v>
      </c>
      <c r="H1120" s="3">
        <f>G1120-F1120</f>
        <v>238</v>
      </c>
      <c r="I1120" s="3">
        <f>IF(H1120&lt;=60,1,IF(H1120&lt;=150,2,3))</f>
        <v>3</v>
      </c>
      <c r="J1120">
        <v>20.8</v>
      </c>
      <c r="K1120">
        <v>5.42</v>
      </c>
      <c r="L1120">
        <v>3.93</v>
      </c>
      <c r="M1120">
        <v>389</v>
      </c>
      <c r="N1120">
        <f>LOG(M1120/100,2)+3</f>
        <v>4.9597701552114675</v>
      </c>
      <c r="O1120">
        <f>INDEX(lehmad!B$2:B$412,MATCH(klypsid!$B1120,lehmad!$A$2:$A$412,0))</f>
        <v>38399</v>
      </c>
      <c r="P1120">
        <f>INDEX(lehmad!D$2:D$412,MATCH(klypsid!$B1120,lehmad!$A$2:$A$412,0))</f>
        <v>97</v>
      </c>
      <c r="Q1120">
        <f>INDEX(lehmad!E$2:E$412,MATCH(klypsid!$B1120,lehmad!$A$2:$A$412,0))</f>
        <v>1</v>
      </c>
      <c r="R1120" t="str">
        <f>INDEX(lehmad!F$2:F$412,MATCH(klypsid!$B1120,lehmad!$A$2:$A$412,0))</f>
        <v>DYNASTY-ET</v>
      </c>
      <c r="S1120">
        <f>INDEX(lehmad!H$2:H$412,MATCH(klypsid!$B1120,lehmad!$A$2:$A$412,0))</f>
        <v>124</v>
      </c>
      <c r="T1120">
        <f>INDEX(lehmad!K$2:K$412,MATCH(klypsid!$B1120,lehmad!$A$2:$A$412,0))</f>
        <v>108</v>
      </c>
      <c r="U1120" s="4">
        <f t="shared" si="34"/>
        <v>8</v>
      </c>
      <c r="V1120">
        <f t="shared" si="35"/>
        <v>28</v>
      </c>
    </row>
    <row r="1121" spans="1:22" x14ac:dyDescent="0.25">
      <c r="A1121">
        <v>3338</v>
      </c>
      <c r="B1121" t="str">
        <f>"E"&amp;A1121</f>
        <v>E3338</v>
      </c>
      <c r="C1121" t="s">
        <v>42</v>
      </c>
      <c r="D1121">
        <v>4</v>
      </c>
      <c r="E1121">
        <f>IF(D1121&lt;4,D1121,4)</f>
        <v>4</v>
      </c>
      <c r="F1121" s="1">
        <v>40283</v>
      </c>
      <c r="G1121" s="1">
        <v>40556</v>
      </c>
      <c r="H1121" s="3">
        <f>G1121-F1121</f>
        <v>273</v>
      </c>
      <c r="I1121" s="3">
        <f>IF(H1121&lt;=60,1,IF(H1121&lt;=150,2,3))</f>
        <v>3</v>
      </c>
      <c r="J1121">
        <v>18</v>
      </c>
      <c r="K1121">
        <v>7.32</v>
      </c>
      <c r="L1121">
        <v>3.95</v>
      </c>
      <c r="M1121">
        <v>1474</v>
      </c>
      <c r="N1121">
        <f>LOG(M1121/100,2)+3</f>
        <v>6.881664619320345</v>
      </c>
      <c r="O1121">
        <f>INDEX(lehmad!B$2:B$412,MATCH(klypsid!$B1121,lehmad!$A$2:$A$412,0))</f>
        <v>38399</v>
      </c>
      <c r="P1121">
        <f>INDEX(lehmad!D$2:D$412,MATCH(klypsid!$B1121,lehmad!$A$2:$A$412,0))</f>
        <v>97</v>
      </c>
      <c r="Q1121">
        <f>INDEX(lehmad!E$2:E$412,MATCH(klypsid!$B1121,lehmad!$A$2:$A$412,0))</f>
        <v>1</v>
      </c>
      <c r="R1121" t="str">
        <f>INDEX(lehmad!F$2:F$412,MATCH(klypsid!$B1121,lehmad!$A$2:$A$412,0))</f>
        <v>DYNASTY-ET</v>
      </c>
      <c r="S1121">
        <f>INDEX(lehmad!H$2:H$412,MATCH(klypsid!$B1121,lehmad!$A$2:$A$412,0))</f>
        <v>124</v>
      </c>
      <c r="T1121">
        <f>INDEX(lehmad!K$2:K$412,MATCH(klypsid!$B1121,lehmad!$A$2:$A$412,0))</f>
        <v>108</v>
      </c>
      <c r="U1121" s="4">
        <f t="shared" si="34"/>
        <v>9</v>
      </c>
      <c r="V1121">
        <f t="shared" si="35"/>
        <v>35</v>
      </c>
    </row>
    <row r="1122" spans="1:22" x14ac:dyDescent="0.25">
      <c r="A1122">
        <v>3339</v>
      </c>
      <c r="B1122" t="str">
        <f>"E"&amp;A1122</f>
        <v>E3339</v>
      </c>
      <c r="C1122" t="s">
        <v>43</v>
      </c>
      <c r="D1122">
        <v>1</v>
      </c>
      <c r="E1122">
        <f>IF(D1122&lt;4,D1122,4)</f>
        <v>1</v>
      </c>
      <c r="F1122" s="1">
        <v>39143</v>
      </c>
      <c r="G1122" s="1">
        <v>39173</v>
      </c>
      <c r="H1122" s="3">
        <f>G1122-F1122</f>
        <v>30</v>
      </c>
      <c r="I1122" s="3">
        <f>IF(H1122&lt;=60,1,IF(H1122&lt;=150,2,3))</f>
        <v>1</v>
      </c>
      <c r="J1122">
        <v>35.299999999999997</v>
      </c>
      <c r="K1122">
        <v>3.28</v>
      </c>
      <c r="L1122">
        <v>3.22</v>
      </c>
      <c r="M1122">
        <v>91</v>
      </c>
      <c r="N1122">
        <f>LOG(M1122/100,2)+3</f>
        <v>2.8639384504239715</v>
      </c>
      <c r="O1122">
        <f>INDEX(lehmad!B$2:B$412,MATCH(klypsid!$B1122,lehmad!$A$2:$A$412,0))</f>
        <v>38400</v>
      </c>
      <c r="P1122">
        <f>INDEX(lehmad!D$2:D$412,MATCH(klypsid!$B1122,lehmad!$A$2:$A$412,0))</f>
        <v>80</v>
      </c>
      <c r="Q1122">
        <f>INDEX(lehmad!E$2:E$412,MATCH(klypsid!$B1122,lehmad!$A$2:$A$412,0))</f>
        <v>0.75</v>
      </c>
      <c r="R1122" t="str">
        <f>INDEX(lehmad!F$2:F$412,MATCH(klypsid!$B1122,lehmad!$A$2:$A$412,0))</f>
        <v>DYNASTY-ET</v>
      </c>
      <c r="S1122">
        <f>INDEX(lehmad!H$2:H$412,MATCH(klypsid!$B1122,lehmad!$A$2:$A$412,0))</f>
        <v>124</v>
      </c>
      <c r="T1122">
        <f>INDEX(lehmad!K$2:K$412,MATCH(klypsid!$B1122,lehmad!$A$2:$A$412,0))</f>
        <v>108</v>
      </c>
      <c r="U1122" s="4">
        <f t="shared" si="34"/>
        <v>1</v>
      </c>
      <c r="V1122">
        <f t="shared" si="35"/>
        <v>30</v>
      </c>
    </row>
    <row r="1123" spans="1:22" x14ac:dyDescent="0.25">
      <c r="A1123">
        <v>3339</v>
      </c>
      <c r="B1123" t="str">
        <f>"E"&amp;A1123</f>
        <v>E3339</v>
      </c>
      <c r="C1123" t="s">
        <v>43</v>
      </c>
      <c r="D1123">
        <v>1</v>
      </c>
      <c r="E1123">
        <f>IF(D1123&lt;4,D1123,4)</f>
        <v>1</v>
      </c>
      <c r="F1123" s="1">
        <v>39143</v>
      </c>
      <c r="G1123" s="1">
        <v>39204</v>
      </c>
      <c r="H1123" s="3">
        <f>G1123-F1123</f>
        <v>61</v>
      </c>
      <c r="I1123" s="3">
        <f>IF(H1123&lt;=60,1,IF(H1123&lt;=150,2,3))</f>
        <v>2</v>
      </c>
      <c r="J1123">
        <v>31.3</v>
      </c>
      <c r="K1123">
        <v>4.45</v>
      </c>
      <c r="L1123">
        <v>3.47</v>
      </c>
      <c r="M1123">
        <v>2886</v>
      </c>
      <c r="N1123">
        <f>LOG(M1123/100,2)+3</f>
        <v>7.8509993947164736</v>
      </c>
      <c r="O1123">
        <f>INDEX(lehmad!B$2:B$412,MATCH(klypsid!$B1123,lehmad!$A$2:$A$412,0))</f>
        <v>38400</v>
      </c>
      <c r="P1123">
        <f>INDEX(lehmad!D$2:D$412,MATCH(klypsid!$B1123,lehmad!$A$2:$A$412,0))</f>
        <v>80</v>
      </c>
      <c r="Q1123">
        <f>INDEX(lehmad!E$2:E$412,MATCH(klypsid!$B1123,lehmad!$A$2:$A$412,0))</f>
        <v>0.75</v>
      </c>
      <c r="R1123" t="str">
        <f>INDEX(lehmad!F$2:F$412,MATCH(klypsid!$B1123,lehmad!$A$2:$A$412,0))</f>
        <v>DYNASTY-ET</v>
      </c>
      <c r="S1123">
        <f>INDEX(lehmad!H$2:H$412,MATCH(klypsid!$B1123,lehmad!$A$2:$A$412,0))</f>
        <v>124</v>
      </c>
      <c r="T1123">
        <f>INDEX(lehmad!K$2:K$412,MATCH(klypsid!$B1123,lehmad!$A$2:$A$412,0))</f>
        <v>108</v>
      </c>
      <c r="U1123" s="4">
        <f t="shared" si="34"/>
        <v>2</v>
      </c>
      <c r="V1123">
        <f t="shared" si="35"/>
        <v>31</v>
      </c>
    </row>
    <row r="1124" spans="1:22" x14ac:dyDescent="0.25">
      <c r="A1124">
        <v>3339</v>
      </c>
      <c r="B1124" t="str">
        <f>"E"&amp;A1124</f>
        <v>E3339</v>
      </c>
      <c r="C1124" t="s">
        <v>43</v>
      </c>
      <c r="D1124">
        <v>1</v>
      </c>
      <c r="E1124">
        <f>IF(D1124&lt;4,D1124,4)</f>
        <v>1</v>
      </c>
      <c r="F1124" s="1">
        <v>39143</v>
      </c>
      <c r="G1124" s="1">
        <v>39266</v>
      </c>
      <c r="H1124" s="3">
        <f>G1124-F1124</f>
        <v>123</v>
      </c>
      <c r="I1124" s="3">
        <f>IF(H1124&lt;=60,1,IF(H1124&lt;=150,2,3))</f>
        <v>2</v>
      </c>
      <c r="J1124">
        <v>32.799999999999997</v>
      </c>
      <c r="K1124">
        <v>2.2400000000000002</v>
      </c>
      <c r="L1124">
        <v>3.55</v>
      </c>
      <c r="M1124">
        <v>468</v>
      </c>
      <c r="N1124">
        <f>LOG(M1124/100,2)+3</f>
        <v>5.2265085298086795</v>
      </c>
      <c r="O1124">
        <f>INDEX(lehmad!B$2:B$412,MATCH(klypsid!$B1124,lehmad!$A$2:$A$412,0))</f>
        <v>38400</v>
      </c>
      <c r="P1124">
        <f>INDEX(lehmad!D$2:D$412,MATCH(klypsid!$B1124,lehmad!$A$2:$A$412,0))</f>
        <v>80</v>
      </c>
      <c r="Q1124">
        <f>INDEX(lehmad!E$2:E$412,MATCH(klypsid!$B1124,lehmad!$A$2:$A$412,0))</f>
        <v>0.75</v>
      </c>
      <c r="R1124" t="str">
        <f>INDEX(lehmad!F$2:F$412,MATCH(klypsid!$B1124,lehmad!$A$2:$A$412,0))</f>
        <v>DYNASTY-ET</v>
      </c>
      <c r="S1124">
        <f>INDEX(lehmad!H$2:H$412,MATCH(klypsid!$B1124,lehmad!$A$2:$A$412,0))</f>
        <v>124</v>
      </c>
      <c r="T1124">
        <f>INDEX(lehmad!K$2:K$412,MATCH(klypsid!$B1124,lehmad!$A$2:$A$412,0))</f>
        <v>108</v>
      </c>
      <c r="U1124" s="4">
        <f t="shared" si="34"/>
        <v>3</v>
      </c>
      <c r="V1124">
        <f t="shared" si="35"/>
        <v>62</v>
      </c>
    </row>
    <row r="1125" spans="1:22" x14ac:dyDescent="0.25">
      <c r="A1125">
        <v>3339</v>
      </c>
      <c r="B1125" t="str">
        <f>"E"&amp;A1125</f>
        <v>E3339</v>
      </c>
      <c r="C1125" t="s">
        <v>43</v>
      </c>
      <c r="D1125">
        <v>1</v>
      </c>
      <c r="E1125">
        <f>IF(D1125&lt;4,D1125,4)</f>
        <v>1</v>
      </c>
      <c r="F1125" s="1">
        <v>39143</v>
      </c>
      <c r="G1125" s="1">
        <v>39295</v>
      </c>
      <c r="H1125" s="3">
        <f>G1125-F1125</f>
        <v>152</v>
      </c>
      <c r="I1125" s="3">
        <f>IF(H1125&lt;=60,1,IF(H1125&lt;=150,2,3))</f>
        <v>3</v>
      </c>
      <c r="J1125">
        <v>23.4</v>
      </c>
      <c r="K1125">
        <v>2.98</v>
      </c>
      <c r="L1125">
        <v>3.8</v>
      </c>
      <c r="M1125">
        <v>441</v>
      </c>
      <c r="N1125">
        <f>LOG(M1125/100,2)+3</f>
        <v>5.1407786557827961</v>
      </c>
      <c r="O1125">
        <f>INDEX(lehmad!B$2:B$412,MATCH(klypsid!$B1125,lehmad!$A$2:$A$412,0))</f>
        <v>38400</v>
      </c>
      <c r="P1125">
        <f>INDEX(lehmad!D$2:D$412,MATCH(klypsid!$B1125,lehmad!$A$2:$A$412,0))</f>
        <v>80</v>
      </c>
      <c r="Q1125">
        <f>INDEX(lehmad!E$2:E$412,MATCH(klypsid!$B1125,lehmad!$A$2:$A$412,0))</f>
        <v>0.75</v>
      </c>
      <c r="R1125" t="str">
        <f>INDEX(lehmad!F$2:F$412,MATCH(klypsid!$B1125,lehmad!$A$2:$A$412,0))</f>
        <v>DYNASTY-ET</v>
      </c>
      <c r="S1125">
        <f>INDEX(lehmad!H$2:H$412,MATCH(klypsid!$B1125,lehmad!$A$2:$A$412,0))</f>
        <v>124</v>
      </c>
      <c r="T1125">
        <f>INDEX(lehmad!K$2:K$412,MATCH(klypsid!$B1125,lehmad!$A$2:$A$412,0))</f>
        <v>108</v>
      </c>
      <c r="U1125" s="4">
        <f t="shared" si="34"/>
        <v>4</v>
      </c>
      <c r="V1125">
        <f t="shared" si="35"/>
        <v>29</v>
      </c>
    </row>
    <row r="1126" spans="1:22" x14ac:dyDescent="0.25">
      <c r="A1126">
        <v>3339</v>
      </c>
      <c r="B1126" t="str">
        <f>"E"&amp;A1126</f>
        <v>E3339</v>
      </c>
      <c r="C1126" t="s">
        <v>43</v>
      </c>
      <c r="D1126">
        <v>1</v>
      </c>
      <c r="E1126">
        <f>IF(D1126&lt;4,D1126,4)</f>
        <v>1</v>
      </c>
      <c r="F1126" s="1">
        <v>39143</v>
      </c>
      <c r="G1126" s="1">
        <v>39328</v>
      </c>
      <c r="H1126" s="3">
        <f>G1126-F1126</f>
        <v>185</v>
      </c>
      <c r="I1126" s="3">
        <f>IF(H1126&lt;=60,1,IF(H1126&lt;=150,2,3))</f>
        <v>3</v>
      </c>
      <c r="J1126">
        <v>26.8</v>
      </c>
      <c r="K1126">
        <v>2.34</v>
      </c>
      <c r="L1126">
        <v>3.85</v>
      </c>
      <c r="M1126">
        <v>148</v>
      </c>
      <c r="N1126">
        <f>LOG(M1126/100,2)+3</f>
        <v>3.5655971758542249</v>
      </c>
      <c r="O1126">
        <f>INDEX(lehmad!B$2:B$412,MATCH(klypsid!$B1126,lehmad!$A$2:$A$412,0))</f>
        <v>38400</v>
      </c>
      <c r="P1126">
        <f>INDEX(lehmad!D$2:D$412,MATCH(klypsid!$B1126,lehmad!$A$2:$A$412,0))</f>
        <v>80</v>
      </c>
      <c r="Q1126">
        <f>INDEX(lehmad!E$2:E$412,MATCH(klypsid!$B1126,lehmad!$A$2:$A$412,0))</f>
        <v>0.75</v>
      </c>
      <c r="R1126" t="str">
        <f>INDEX(lehmad!F$2:F$412,MATCH(klypsid!$B1126,lehmad!$A$2:$A$412,0))</f>
        <v>DYNASTY-ET</v>
      </c>
      <c r="S1126">
        <f>INDEX(lehmad!H$2:H$412,MATCH(klypsid!$B1126,lehmad!$A$2:$A$412,0))</f>
        <v>124</v>
      </c>
      <c r="T1126">
        <f>INDEX(lehmad!K$2:K$412,MATCH(klypsid!$B1126,lehmad!$A$2:$A$412,0))</f>
        <v>108</v>
      </c>
      <c r="U1126" s="4">
        <f t="shared" si="34"/>
        <v>5</v>
      </c>
      <c r="V1126">
        <f t="shared" si="35"/>
        <v>33</v>
      </c>
    </row>
    <row r="1127" spans="1:22" x14ac:dyDescent="0.25">
      <c r="A1127">
        <v>3339</v>
      </c>
      <c r="B1127" t="str">
        <f>"E"&amp;A1127</f>
        <v>E3339</v>
      </c>
      <c r="C1127" t="s">
        <v>43</v>
      </c>
      <c r="D1127">
        <v>1</v>
      </c>
      <c r="E1127">
        <f>IF(D1127&lt;4,D1127,4)</f>
        <v>1</v>
      </c>
      <c r="F1127" s="1">
        <v>39143</v>
      </c>
      <c r="G1127" s="1">
        <v>39356</v>
      </c>
      <c r="H1127" s="3">
        <f>G1127-F1127</f>
        <v>213</v>
      </c>
      <c r="I1127" s="3">
        <f>IF(H1127&lt;=60,1,IF(H1127&lt;=150,2,3))</f>
        <v>3</v>
      </c>
      <c r="J1127">
        <v>20.6</v>
      </c>
      <c r="K1127">
        <v>2.4700000000000002</v>
      </c>
      <c r="L1127">
        <v>3.72</v>
      </c>
      <c r="M1127">
        <v>158</v>
      </c>
      <c r="N1127">
        <f>LOG(M1127/100,2)+3</f>
        <v>3.6599245584023783</v>
      </c>
      <c r="O1127">
        <f>INDEX(lehmad!B$2:B$412,MATCH(klypsid!$B1127,lehmad!$A$2:$A$412,0))</f>
        <v>38400</v>
      </c>
      <c r="P1127">
        <f>INDEX(lehmad!D$2:D$412,MATCH(klypsid!$B1127,lehmad!$A$2:$A$412,0))</f>
        <v>80</v>
      </c>
      <c r="Q1127">
        <f>INDEX(lehmad!E$2:E$412,MATCH(klypsid!$B1127,lehmad!$A$2:$A$412,0))</f>
        <v>0.75</v>
      </c>
      <c r="R1127" t="str">
        <f>INDEX(lehmad!F$2:F$412,MATCH(klypsid!$B1127,lehmad!$A$2:$A$412,0))</f>
        <v>DYNASTY-ET</v>
      </c>
      <c r="S1127">
        <f>INDEX(lehmad!H$2:H$412,MATCH(klypsid!$B1127,lehmad!$A$2:$A$412,0))</f>
        <v>124</v>
      </c>
      <c r="T1127">
        <f>INDEX(lehmad!K$2:K$412,MATCH(klypsid!$B1127,lehmad!$A$2:$A$412,0))</f>
        <v>108</v>
      </c>
      <c r="U1127" s="4">
        <f t="shared" si="34"/>
        <v>6</v>
      </c>
      <c r="V1127">
        <f t="shared" si="35"/>
        <v>28</v>
      </c>
    </row>
    <row r="1128" spans="1:22" x14ac:dyDescent="0.25">
      <c r="A1128">
        <v>3339</v>
      </c>
      <c r="B1128" t="str">
        <f>"E"&amp;A1128</f>
        <v>E3339</v>
      </c>
      <c r="C1128" t="s">
        <v>43</v>
      </c>
      <c r="D1128">
        <v>1</v>
      </c>
      <c r="E1128">
        <f>IF(D1128&lt;4,D1128,4)</f>
        <v>1</v>
      </c>
      <c r="F1128" s="1">
        <v>39143</v>
      </c>
      <c r="G1128" s="1">
        <v>39387</v>
      </c>
      <c r="H1128" s="3">
        <f>G1128-F1128</f>
        <v>244</v>
      </c>
      <c r="I1128" s="3">
        <f>IF(H1128&lt;=60,1,IF(H1128&lt;=150,2,3))</f>
        <v>3</v>
      </c>
      <c r="J1128">
        <v>16.100000000000001</v>
      </c>
      <c r="K1128">
        <v>3.99</v>
      </c>
      <c r="L1128">
        <v>4.3499999999999996</v>
      </c>
      <c r="M1128">
        <v>224</v>
      </c>
      <c r="N1128">
        <f>LOG(M1128/100,2)+3</f>
        <v>4.1634987322828794</v>
      </c>
      <c r="O1128">
        <f>INDEX(lehmad!B$2:B$412,MATCH(klypsid!$B1128,lehmad!$A$2:$A$412,0))</f>
        <v>38400</v>
      </c>
      <c r="P1128">
        <f>INDEX(lehmad!D$2:D$412,MATCH(klypsid!$B1128,lehmad!$A$2:$A$412,0))</f>
        <v>80</v>
      </c>
      <c r="Q1128">
        <f>INDEX(lehmad!E$2:E$412,MATCH(klypsid!$B1128,lehmad!$A$2:$A$412,0))</f>
        <v>0.75</v>
      </c>
      <c r="R1128" t="str">
        <f>INDEX(lehmad!F$2:F$412,MATCH(klypsid!$B1128,lehmad!$A$2:$A$412,0))</f>
        <v>DYNASTY-ET</v>
      </c>
      <c r="S1128">
        <f>INDEX(lehmad!H$2:H$412,MATCH(klypsid!$B1128,lehmad!$A$2:$A$412,0))</f>
        <v>124</v>
      </c>
      <c r="T1128">
        <f>INDEX(lehmad!K$2:K$412,MATCH(klypsid!$B1128,lehmad!$A$2:$A$412,0))</f>
        <v>108</v>
      </c>
      <c r="U1128" s="4">
        <f t="shared" si="34"/>
        <v>7</v>
      </c>
      <c r="V1128">
        <f t="shared" si="35"/>
        <v>31</v>
      </c>
    </row>
    <row r="1129" spans="1:22" x14ac:dyDescent="0.25">
      <c r="A1129">
        <v>3339</v>
      </c>
      <c r="B1129" t="str">
        <f>"E"&amp;A1129</f>
        <v>E3339</v>
      </c>
      <c r="C1129" t="s">
        <v>43</v>
      </c>
      <c r="D1129">
        <v>1</v>
      </c>
      <c r="E1129">
        <f>IF(D1129&lt;4,D1129,4)</f>
        <v>1</v>
      </c>
      <c r="F1129" s="1">
        <v>39143</v>
      </c>
      <c r="G1129" s="1">
        <v>39418</v>
      </c>
      <c r="H1129" s="3">
        <f>G1129-F1129</f>
        <v>275</v>
      </c>
      <c r="I1129" s="3">
        <f>IF(H1129&lt;=60,1,IF(H1129&lt;=150,2,3))</f>
        <v>3</v>
      </c>
      <c r="J1129">
        <v>12.5</v>
      </c>
      <c r="K1129">
        <v>4.12</v>
      </c>
      <c r="L1129">
        <v>3.91</v>
      </c>
      <c r="M1129">
        <v>360</v>
      </c>
      <c r="N1129">
        <f>LOG(M1129/100,2)+3</f>
        <v>4.8479969065549504</v>
      </c>
      <c r="O1129">
        <f>INDEX(lehmad!B$2:B$412,MATCH(klypsid!$B1129,lehmad!$A$2:$A$412,0))</f>
        <v>38400</v>
      </c>
      <c r="P1129">
        <f>INDEX(lehmad!D$2:D$412,MATCH(klypsid!$B1129,lehmad!$A$2:$A$412,0))</f>
        <v>80</v>
      </c>
      <c r="Q1129">
        <f>INDEX(lehmad!E$2:E$412,MATCH(klypsid!$B1129,lehmad!$A$2:$A$412,0))</f>
        <v>0.75</v>
      </c>
      <c r="R1129" t="str">
        <f>INDEX(lehmad!F$2:F$412,MATCH(klypsid!$B1129,lehmad!$A$2:$A$412,0))</f>
        <v>DYNASTY-ET</v>
      </c>
      <c r="S1129">
        <f>INDEX(lehmad!H$2:H$412,MATCH(klypsid!$B1129,lehmad!$A$2:$A$412,0))</f>
        <v>124</v>
      </c>
      <c r="T1129">
        <f>INDEX(lehmad!K$2:K$412,MATCH(klypsid!$B1129,lehmad!$A$2:$A$412,0))</f>
        <v>108</v>
      </c>
      <c r="U1129" s="4">
        <f t="shared" si="34"/>
        <v>8</v>
      </c>
      <c r="V1129">
        <f t="shared" si="35"/>
        <v>31</v>
      </c>
    </row>
    <row r="1130" spans="1:22" x14ac:dyDescent="0.25">
      <c r="A1130">
        <v>3339</v>
      </c>
      <c r="B1130" t="str">
        <f>"E"&amp;A1130</f>
        <v>E3339</v>
      </c>
      <c r="C1130" t="s">
        <v>43</v>
      </c>
      <c r="D1130">
        <v>2</v>
      </c>
      <c r="E1130">
        <f>IF(D1130&lt;4,D1130,4)</f>
        <v>2</v>
      </c>
      <c r="F1130" s="1">
        <v>39486</v>
      </c>
      <c r="G1130" s="1">
        <v>39509</v>
      </c>
      <c r="H1130" s="3">
        <f>G1130-F1130</f>
        <v>23</v>
      </c>
      <c r="I1130" s="3">
        <f>IF(H1130&lt;=60,1,IF(H1130&lt;=150,2,3))</f>
        <v>1</v>
      </c>
      <c r="J1130">
        <v>46.5</v>
      </c>
      <c r="K1130">
        <v>4.43</v>
      </c>
      <c r="L1130">
        <v>3.1</v>
      </c>
      <c r="M1130">
        <v>1189</v>
      </c>
      <c r="N1130">
        <f>LOG(M1130/100,2)+3</f>
        <v>6.5716768099709313</v>
      </c>
      <c r="O1130">
        <f>INDEX(lehmad!B$2:B$412,MATCH(klypsid!$B1130,lehmad!$A$2:$A$412,0))</f>
        <v>38400</v>
      </c>
      <c r="P1130">
        <f>INDEX(lehmad!D$2:D$412,MATCH(klypsid!$B1130,lehmad!$A$2:$A$412,0))</f>
        <v>80</v>
      </c>
      <c r="Q1130">
        <f>INDEX(lehmad!E$2:E$412,MATCH(klypsid!$B1130,lehmad!$A$2:$A$412,0))</f>
        <v>0.75</v>
      </c>
      <c r="R1130" t="str">
        <f>INDEX(lehmad!F$2:F$412,MATCH(klypsid!$B1130,lehmad!$A$2:$A$412,0))</f>
        <v>DYNASTY-ET</v>
      </c>
      <c r="S1130">
        <f>INDEX(lehmad!H$2:H$412,MATCH(klypsid!$B1130,lehmad!$A$2:$A$412,0))</f>
        <v>124</v>
      </c>
      <c r="T1130">
        <f>INDEX(lehmad!K$2:K$412,MATCH(klypsid!$B1130,lehmad!$A$2:$A$412,0))</f>
        <v>108</v>
      </c>
      <c r="U1130" s="4">
        <f t="shared" si="34"/>
        <v>1</v>
      </c>
      <c r="V1130">
        <f t="shared" si="35"/>
        <v>23</v>
      </c>
    </row>
    <row r="1131" spans="1:22" x14ac:dyDescent="0.25">
      <c r="A1131">
        <v>3339</v>
      </c>
      <c r="B1131" t="str">
        <f>"E"&amp;A1131</f>
        <v>E3339</v>
      </c>
      <c r="C1131" t="s">
        <v>43</v>
      </c>
      <c r="D1131">
        <v>2</v>
      </c>
      <c r="E1131">
        <f>IF(D1131&lt;4,D1131,4)</f>
        <v>2</v>
      </c>
      <c r="F1131" s="1">
        <v>39486</v>
      </c>
      <c r="G1131" s="1">
        <v>39539</v>
      </c>
      <c r="H1131" s="3">
        <f>G1131-F1131</f>
        <v>53</v>
      </c>
      <c r="I1131" s="3">
        <f>IF(H1131&lt;=60,1,IF(H1131&lt;=150,2,3))</f>
        <v>1</v>
      </c>
      <c r="J1131">
        <v>48.9</v>
      </c>
      <c r="K1131">
        <v>1.61</v>
      </c>
      <c r="L1131">
        <v>3.14</v>
      </c>
      <c r="M1131">
        <v>3690</v>
      </c>
      <c r="N1131">
        <f>LOG(M1131/100,2)+3</f>
        <v>8.2055489111730342</v>
      </c>
      <c r="O1131">
        <f>INDEX(lehmad!B$2:B$412,MATCH(klypsid!$B1131,lehmad!$A$2:$A$412,0))</f>
        <v>38400</v>
      </c>
      <c r="P1131">
        <f>INDEX(lehmad!D$2:D$412,MATCH(klypsid!$B1131,lehmad!$A$2:$A$412,0))</f>
        <v>80</v>
      </c>
      <c r="Q1131">
        <f>INDEX(lehmad!E$2:E$412,MATCH(klypsid!$B1131,lehmad!$A$2:$A$412,0))</f>
        <v>0.75</v>
      </c>
      <c r="R1131" t="str">
        <f>INDEX(lehmad!F$2:F$412,MATCH(klypsid!$B1131,lehmad!$A$2:$A$412,0))</f>
        <v>DYNASTY-ET</v>
      </c>
      <c r="S1131">
        <f>INDEX(lehmad!H$2:H$412,MATCH(klypsid!$B1131,lehmad!$A$2:$A$412,0))</f>
        <v>124</v>
      </c>
      <c r="T1131">
        <f>INDEX(lehmad!K$2:K$412,MATCH(klypsid!$B1131,lehmad!$A$2:$A$412,0))</f>
        <v>108</v>
      </c>
      <c r="U1131" s="4">
        <f t="shared" si="34"/>
        <v>2</v>
      </c>
      <c r="V1131">
        <f t="shared" si="35"/>
        <v>30</v>
      </c>
    </row>
    <row r="1132" spans="1:22" x14ac:dyDescent="0.25">
      <c r="A1132">
        <v>3339</v>
      </c>
      <c r="B1132" t="str">
        <f>"E"&amp;A1132</f>
        <v>E3339</v>
      </c>
      <c r="C1132" t="s">
        <v>43</v>
      </c>
      <c r="D1132">
        <v>2</v>
      </c>
      <c r="E1132">
        <f>IF(D1132&lt;4,D1132,4)</f>
        <v>2</v>
      </c>
      <c r="F1132" s="1">
        <v>39486</v>
      </c>
      <c r="G1132" s="1">
        <v>39572</v>
      </c>
      <c r="H1132" s="3">
        <f>G1132-F1132</f>
        <v>86</v>
      </c>
      <c r="I1132" s="3">
        <f>IF(H1132&lt;=60,1,IF(H1132&lt;=150,2,3))</f>
        <v>2</v>
      </c>
      <c r="J1132">
        <v>45</v>
      </c>
      <c r="K1132">
        <v>4.09</v>
      </c>
      <c r="L1132">
        <v>3.8</v>
      </c>
      <c r="M1132">
        <v>1444</v>
      </c>
      <c r="N1132">
        <f>LOG(M1132/100,2)+3</f>
        <v>6.8519988371124461</v>
      </c>
      <c r="O1132">
        <f>INDEX(lehmad!B$2:B$412,MATCH(klypsid!$B1132,lehmad!$A$2:$A$412,0))</f>
        <v>38400</v>
      </c>
      <c r="P1132">
        <f>INDEX(lehmad!D$2:D$412,MATCH(klypsid!$B1132,lehmad!$A$2:$A$412,0))</f>
        <v>80</v>
      </c>
      <c r="Q1132">
        <f>INDEX(lehmad!E$2:E$412,MATCH(klypsid!$B1132,lehmad!$A$2:$A$412,0))</f>
        <v>0.75</v>
      </c>
      <c r="R1132" t="str">
        <f>INDEX(lehmad!F$2:F$412,MATCH(klypsid!$B1132,lehmad!$A$2:$A$412,0))</f>
        <v>DYNASTY-ET</v>
      </c>
      <c r="S1132">
        <f>INDEX(lehmad!H$2:H$412,MATCH(klypsid!$B1132,lehmad!$A$2:$A$412,0))</f>
        <v>124</v>
      </c>
      <c r="T1132">
        <f>INDEX(lehmad!K$2:K$412,MATCH(klypsid!$B1132,lehmad!$A$2:$A$412,0))</f>
        <v>108</v>
      </c>
      <c r="U1132" s="4">
        <f t="shared" si="34"/>
        <v>3</v>
      </c>
      <c r="V1132">
        <f t="shared" si="35"/>
        <v>33</v>
      </c>
    </row>
    <row r="1133" spans="1:22" x14ac:dyDescent="0.25">
      <c r="A1133">
        <v>3339</v>
      </c>
      <c r="B1133" t="str">
        <f>"E"&amp;A1133</f>
        <v>E3339</v>
      </c>
      <c r="C1133" t="s">
        <v>43</v>
      </c>
      <c r="D1133">
        <v>2</v>
      </c>
      <c r="E1133">
        <f>IF(D1133&lt;4,D1133,4)</f>
        <v>2</v>
      </c>
      <c r="F1133" s="1">
        <v>39486</v>
      </c>
      <c r="G1133" s="1">
        <v>39600</v>
      </c>
      <c r="H1133" s="3">
        <f>G1133-F1133</f>
        <v>114</v>
      </c>
      <c r="I1133" s="3">
        <f>IF(H1133&lt;=60,1,IF(H1133&lt;=150,2,3))</f>
        <v>2</v>
      </c>
      <c r="J1133">
        <v>26.6</v>
      </c>
      <c r="K1133">
        <v>1.91</v>
      </c>
      <c r="L1133">
        <v>3.35</v>
      </c>
      <c r="M1133">
        <v>8320</v>
      </c>
      <c r="N1133">
        <f>LOG(M1133/100,2)+3</f>
        <v>9.3785116232537291</v>
      </c>
      <c r="O1133">
        <f>INDEX(lehmad!B$2:B$412,MATCH(klypsid!$B1133,lehmad!$A$2:$A$412,0))</f>
        <v>38400</v>
      </c>
      <c r="P1133">
        <f>INDEX(lehmad!D$2:D$412,MATCH(klypsid!$B1133,lehmad!$A$2:$A$412,0))</f>
        <v>80</v>
      </c>
      <c r="Q1133">
        <f>INDEX(lehmad!E$2:E$412,MATCH(klypsid!$B1133,lehmad!$A$2:$A$412,0))</f>
        <v>0.75</v>
      </c>
      <c r="R1133" t="str">
        <f>INDEX(lehmad!F$2:F$412,MATCH(klypsid!$B1133,lehmad!$A$2:$A$412,0))</f>
        <v>DYNASTY-ET</v>
      </c>
      <c r="S1133">
        <f>INDEX(lehmad!H$2:H$412,MATCH(klypsid!$B1133,lehmad!$A$2:$A$412,0))</f>
        <v>124</v>
      </c>
      <c r="T1133">
        <f>INDEX(lehmad!K$2:K$412,MATCH(klypsid!$B1133,lehmad!$A$2:$A$412,0))</f>
        <v>108</v>
      </c>
      <c r="U1133" s="4">
        <f t="shared" si="34"/>
        <v>4</v>
      </c>
      <c r="V1133">
        <f t="shared" si="35"/>
        <v>28</v>
      </c>
    </row>
    <row r="1134" spans="1:22" x14ac:dyDescent="0.25">
      <c r="A1134">
        <v>3339</v>
      </c>
      <c r="B1134" t="str">
        <f>"E"&amp;A1134</f>
        <v>E3339</v>
      </c>
      <c r="C1134" t="s">
        <v>43</v>
      </c>
      <c r="D1134">
        <v>2</v>
      </c>
      <c r="E1134">
        <f>IF(D1134&lt;4,D1134,4)</f>
        <v>2</v>
      </c>
      <c r="F1134" s="1">
        <v>39486</v>
      </c>
      <c r="G1134" s="1">
        <v>39631</v>
      </c>
      <c r="H1134" s="3">
        <f>G1134-F1134</f>
        <v>145</v>
      </c>
      <c r="I1134" s="3">
        <f>IF(H1134&lt;=60,1,IF(H1134&lt;=150,2,3))</f>
        <v>2</v>
      </c>
      <c r="J1134">
        <v>30</v>
      </c>
      <c r="K1134">
        <v>4.6500000000000004</v>
      </c>
      <c r="L1134">
        <v>3.71</v>
      </c>
      <c r="M1134">
        <v>6722</v>
      </c>
      <c r="N1134">
        <f>LOG(M1134/100,2)+3</f>
        <v>9.0708186375332787</v>
      </c>
      <c r="O1134">
        <f>INDEX(lehmad!B$2:B$412,MATCH(klypsid!$B1134,lehmad!$A$2:$A$412,0))</f>
        <v>38400</v>
      </c>
      <c r="P1134">
        <f>INDEX(lehmad!D$2:D$412,MATCH(klypsid!$B1134,lehmad!$A$2:$A$412,0))</f>
        <v>80</v>
      </c>
      <c r="Q1134">
        <f>INDEX(lehmad!E$2:E$412,MATCH(klypsid!$B1134,lehmad!$A$2:$A$412,0))</f>
        <v>0.75</v>
      </c>
      <c r="R1134" t="str">
        <f>INDEX(lehmad!F$2:F$412,MATCH(klypsid!$B1134,lehmad!$A$2:$A$412,0))</f>
        <v>DYNASTY-ET</v>
      </c>
      <c r="S1134">
        <f>INDEX(lehmad!H$2:H$412,MATCH(klypsid!$B1134,lehmad!$A$2:$A$412,0))</f>
        <v>124</v>
      </c>
      <c r="T1134">
        <f>INDEX(lehmad!K$2:K$412,MATCH(klypsid!$B1134,lehmad!$A$2:$A$412,0))</f>
        <v>108</v>
      </c>
      <c r="U1134" s="4">
        <f t="shared" si="34"/>
        <v>5</v>
      </c>
      <c r="V1134">
        <f t="shared" si="35"/>
        <v>31</v>
      </c>
    </row>
    <row r="1135" spans="1:22" x14ac:dyDescent="0.25">
      <c r="A1135">
        <v>3339</v>
      </c>
      <c r="B1135" t="str">
        <f>"E"&amp;A1135</f>
        <v>E3339</v>
      </c>
      <c r="C1135" t="s">
        <v>43</v>
      </c>
      <c r="D1135">
        <v>2</v>
      </c>
      <c r="E1135">
        <f>IF(D1135&lt;4,D1135,4)</f>
        <v>2</v>
      </c>
      <c r="F1135" s="1">
        <v>39486</v>
      </c>
      <c r="G1135" s="1">
        <v>39663</v>
      </c>
      <c r="H1135" s="3">
        <f>G1135-F1135</f>
        <v>177</v>
      </c>
      <c r="I1135" s="3">
        <f>IF(H1135&lt;=60,1,IF(H1135&lt;=150,2,3))</f>
        <v>3</v>
      </c>
      <c r="J1135">
        <v>11.9</v>
      </c>
      <c r="K1135">
        <v>5.98</v>
      </c>
      <c r="L1135">
        <v>3.74</v>
      </c>
      <c r="M1135">
        <v>604</v>
      </c>
      <c r="N1135">
        <f>LOG(M1135/100,2)+3</f>
        <v>5.5945485495503542</v>
      </c>
      <c r="O1135">
        <f>INDEX(lehmad!B$2:B$412,MATCH(klypsid!$B1135,lehmad!$A$2:$A$412,0))</f>
        <v>38400</v>
      </c>
      <c r="P1135">
        <f>INDEX(lehmad!D$2:D$412,MATCH(klypsid!$B1135,lehmad!$A$2:$A$412,0))</f>
        <v>80</v>
      </c>
      <c r="Q1135">
        <f>INDEX(lehmad!E$2:E$412,MATCH(klypsid!$B1135,lehmad!$A$2:$A$412,0))</f>
        <v>0.75</v>
      </c>
      <c r="R1135" t="str">
        <f>INDEX(lehmad!F$2:F$412,MATCH(klypsid!$B1135,lehmad!$A$2:$A$412,0))</f>
        <v>DYNASTY-ET</v>
      </c>
      <c r="S1135">
        <f>INDEX(lehmad!H$2:H$412,MATCH(klypsid!$B1135,lehmad!$A$2:$A$412,0))</f>
        <v>124</v>
      </c>
      <c r="T1135">
        <f>INDEX(lehmad!K$2:K$412,MATCH(klypsid!$B1135,lehmad!$A$2:$A$412,0))</f>
        <v>108</v>
      </c>
      <c r="U1135" s="4">
        <f t="shared" si="34"/>
        <v>6</v>
      </c>
      <c r="V1135">
        <f t="shared" si="35"/>
        <v>32</v>
      </c>
    </row>
    <row r="1136" spans="1:22" x14ac:dyDescent="0.25">
      <c r="A1136">
        <v>3339</v>
      </c>
      <c r="B1136" t="str">
        <f>"E"&amp;A1136</f>
        <v>E3339</v>
      </c>
      <c r="C1136" t="s">
        <v>43</v>
      </c>
      <c r="D1136">
        <v>2</v>
      </c>
      <c r="E1136">
        <f>IF(D1136&lt;4,D1136,4)</f>
        <v>2</v>
      </c>
      <c r="F1136" s="1">
        <v>39486</v>
      </c>
      <c r="G1136" s="1">
        <v>39693</v>
      </c>
      <c r="H1136" s="3">
        <f>G1136-F1136</f>
        <v>207</v>
      </c>
      <c r="I1136" s="3">
        <f>IF(H1136&lt;=60,1,IF(H1136&lt;=150,2,3))</f>
        <v>3</v>
      </c>
      <c r="J1136">
        <v>8.6999999999999993</v>
      </c>
      <c r="K1136">
        <v>5.54</v>
      </c>
      <c r="L1136">
        <v>3.85</v>
      </c>
      <c r="M1136">
        <v>1184</v>
      </c>
      <c r="N1136">
        <f>LOG(M1136/100,2)+3</f>
        <v>6.5655971758542249</v>
      </c>
      <c r="O1136">
        <f>INDEX(lehmad!B$2:B$412,MATCH(klypsid!$B1136,lehmad!$A$2:$A$412,0))</f>
        <v>38400</v>
      </c>
      <c r="P1136">
        <f>INDEX(lehmad!D$2:D$412,MATCH(klypsid!$B1136,lehmad!$A$2:$A$412,0))</f>
        <v>80</v>
      </c>
      <c r="Q1136">
        <f>INDEX(lehmad!E$2:E$412,MATCH(klypsid!$B1136,lehmad!$A$2:$A$412,0))</f>
        <v>0.75</v>
      </c>
      <c r="R1136" t="str">
        <f>INDEX(lehmad!F$2:F$412,MATCH(klypsid!$B1136,lehmad!$A$2:$A$412,0))</f>
        <v>DYNASTY-ET</v>
      </c>
      <c r="S1136">
        <f>INDEX(lehmad!H$2:H$412,MATCH(klypsid!$B1136,lehmad!$A$2:$A$412,0))</f>
        <v>124</v>
      </c>
      <c r="T1136">
        <f>INDEX(lehmad!K$2:K$412,MATCH(klypsid!$B1136,lehmad!$A$2:$A$412,0))</f>
        <v>108</v>
      </c>
      <c r="U1136" s="4">
        <f t="shared" si="34"/>
        <v>7</v>
      </c>
      <c r="V1136">
        <f t="shared" si="35"/>
        <v>30</v>
      </c>
    </row>
    <row r="1137" spans="1:22" x14ac:dyDescent="0.25">
      <c r="A1137">
        <v>3339</v>
      </c>
      <c r="B1137" t="str">
        <f>"E"&amp;A1137</f>
        <v>E3339</v>
      </c>
      <c r="C1137" t="s">
        <v>43</v>
      </c>
      <c r="D1137">
        <v>3</v>
      </c>
      <c r="E1137">
        <f>IF(D1137&lt;4,D1137,4)</f>
        <v>3</v>
      </c>
      <c r="F1137" s="1">
        <v>39868</v>
      </c>
      <c r="G1137" s="1">
        <v>39908</v>
      </c>
      <c r="H1137" s="3">
        <f>G1137-F1137</f>
        <v>40</v>
      </c>
      <c r="I1137" s="3">
        <f>IF(H1137&lt;=60,1,IF(H1137&lt;=150,2,3))</f>
        <v>1</v>
      </c>
      <c r="J1137">
        <v>39.5</v>
      </c>
      <c r="K1137">
        <v>4.1500000000000004</v>
      </c>
      <c r="L1137">
        <v>3.2</v>
      </c>
      <c r="M1137">
        <v>729</v>
      </c>
      <c r="N1137">
        <f>LOG(M1137/100,2)+3</f>
        <v>5.865918814552213</v>
      </c>
      <c r="O1137">
        <f>INDEX(lehmad!B$2:B$412,MATCH(klypsid!$B1137,lehmad!$A$2:$A$412,0))</f>
        <v>38400</v>
      </c>
      <c r="P1137">
        <f>INDEX(lehmad!D$2:D$412,MATCH(klypsid!$B1137,lehmad!$A$2:$A$412,0))</f>
        <v>80</v>
      </c>
      <c r="Q1137">
        <f>INDEX(lehmad!E$2:E$412,MATCH(klypsid!$B1137,lehmad!$A$2:$A$412,0))</f>
        <v>0.75</v>
      </c>
      <c r="R1137" t="str">
        <f>INDEX(lehmad!F$2:F$412,MATCH(klypsid!$B1137,lehmad!$A$2:$A$412,0))</f>
        <v>DYNASTY-ET</v>
      </c>
      <c r="S1137">
        <f>INDEX(lehmad!H$2:H$412,MATCH(klypsid!$B1137,lehmad!$A$2:$A$412,0))</f>
        <v>124</v>
      </c>
      <c r="T1137">
        <f>INDEX(lehmad!K$2:K$412,MATCH(klypsid!$B1137,lehmad!$A$2:$A$412,0))</f>
        <v>108</v>
      </c>
      <c r="U1137" s="4">
        <f t="shared" si="34"/>
        <v>1</v>
      </c>
      <c r="V1137">
        <f t="shared" si="35"/>
        <v>40</v>
      </c>
    </row>
    <row r="1138" spans="1:22" x14ac:dyDescent="0.25">
      <c r="A1138">
        <v>3339</v>
      </c>
      <c r="B1138" t="str">
        <f>"E"&amp;A1138</f>
        <v>E3339</v>
      </c>
      <c r="C1138" t="s">
        <v>43</v>
      </c>
      <c r="D1138">
        <v>3</v>
      </c>
      <c r="E1138">
        <f>IF(D1138&lt;4,D1138,4)</f>
        <v>3</v>
      </c>
      <c r="F1138" s="1">
        <v>39868</v>
      </c>
      <c r="G1138" s="1">
        <v>39944</v>
      </c>
      <c r="H1138" s="3">
        <f>G1138-F1138</f>
        <v>76</v>
      </c>
      <c r="I1138" s="3">
        <f>IF(H1138&lt;=60,1,IF(H1138&lt;=150,2,3))</f>
        <v>2</v>
      </c>
      <c r="J1138">
        <v>32.9</v>
      </c>
      <c r="K1138">
        <v>2.92</v>
      </c>
      <c r="L1138">
        <v>3.63</v>
      </c>
      <c r="M1138">
        <v>1015</v>
      </c>
      <c r="N1138">
        <f>LOG(M1138/100,2)+3</f>
        <v>6.3434078222978139</v>
      </c>
      <c r="O1138">
        <f>INDEX(lehmad!B$2:B$412,MATCH(klypsid!$B1138,lehmad!$A$2:$A$412,0))</f>
        <v>38400</v>
      </c>
      <c r="P1138">
        <f>INDEX(lehmad!D$2:D$412,MATCH(klypsid!$B1138,lehmad!$A$2:$A$412,0))</f>
        <v>80</v>
      </c>
      <c r="Q1138">
        <f>INDEX(lehmad!E$2:E$412,MATCH(klypsid!$B1138,lehmad!$A$2:$A$412,0))</f>
        <v>0.75</v>
      </c>
      <c r="R1138" t="str">
        <f>INDEX(lehmad!F$2:F$412,MATCH(klypsid!$B1138,lehmad!$A$2:$A$412,0))</f>
        <v>DYNASTY-ET</v>
      </c>
      <c r="S1138">
        <f>INDEX(lehmad!H$2:H$412,MATCH(klypsid!$B1138,lehmad!$A$2:$A$412,0))</f>
        <v>124</v>
      </c>
      <c r="T1138">
        <f>INDEX(lehmad!K$2:K$412,MATCH(klypsid!$B1138,lehmad!$A$2:$A$412,0))</f>
        <v>108</v>
      </c>
      <c r="U1138" s="4">
        <f t="shared" si="34"/>
        <v>2</v>
      </c>
      <c r="V1138">
        <f t="shared" si="35"/>
        <v>36</v>
      </c>
    </row>
    <row r="1139" spans="1:22" x14ac:dyDescent="0.25">
      <c r="A1139">
        <v>3341</v>
      </c>
      <c r="B1139" t="str">
        <f>"E"&amp;A1139</f>
        <v>E3341</v>
      </c>
      <c r="C1139" t="s">
        <v>44</v>
      </c>
      <c r="D1139">
        <v>1</v>
      </c>
      <c r="E1139">
        <f>IF(D1139&lt;4,D1139,4)</f>
        <v>1</v>
      </c>
      <c r="F1139" s="1">
        <v>39126</v>
      </c>
      <c r="G1139" s="1">
        <v>39142</v>
      </c>
      <c r="H1139" s="3">
        <f>G1139-F1139</f>
        <v>16</v>
      </c>
      <c r="I1139" s="3">
        <f>IF(H1139&lt;=60,1,IF(H1139&lt;=150,2,3))</f>
        <v>1</v>
      </c>
      <c r="J1139">
        <v>30.1</v>
      </c>
      <c r="K1139">
        <v>4.2699999999999996</v>
      </c>
      <c r="L1139">
        <v>3.17</v>
      </c>
      <c r="M1139">
        <v>186</v>
      </c>
      <c r="N1139">
        <f>LOG(M1139/100,2)+3</f>
        <v>3.8953026213333066</v>
      </c>
      <c r="O1139">
        <f>INDEX(lehmad!B$2:B$412,MATCH(klypsid!$B1139,lehmad!$A$2:$A$412,0))</f>
        <v>38400</v>
      </c>
      <c r="P1139">
        <f>INDEX(lehmad!D$2:D$412,MATCH(klypsid!$B1139,lehmad!$A$2:$A$412,0))</f>
        <v>85</v>
      </c>
      <c r="Q1139">
        <f>INDEX(lehmad!E$2:E$412,MATCH(klypsid!$B1139,lehmad!$A$2:$A$412,0))</f>
        <v>0.81699999999999995</v>
      </c>
      <c r="R1139" t="str">
        <f>INDEX(lehmad!F$2:F$412,MATCH(klypsid!$B1139,lehmad!$A$2:$A$412,0))</f>
        <v>DYNASTY-ET</v>
      </c>
      <c r="S1139">
        <f>INDEX(lehmad!H$2:H$412,MATCH(klypsid!$B1139,lehmad!$A$2:$A$412,0))</f>
        <v>124</v>
      </c>
      <c r="T1139">
        <f>INDEX(lehmad!K$2:K$412,MATCH(klypsid!$B1139,lehmad!$A$2:$A$412,0))</f>
        <v>108</v>
      </c>
      <c r="U1139" s="4">
        <f t="shared" si="34"/>
        <v>1</v>
      </c>
      <c r="V1139">
        <f t="shared" si="35"/>
        <v>16</v>
      </c>
    </row>
    <row r="1140" spans="1:22" x14ac:dyDescent="0.25">
      <c r="A1140">
        <v>3341</v>
      </c>
      <c r="B1140" t="str">
        <f>"E"&amp;A1140</f>
        <v>E3341</v>
      </c>
      <c r="C1140" t="s">
        <v>44</v>
      </c>
      <c r="D1140">
        <v>1</v>
      </c>
      <c r="E1140">
        <f>IF(D1140&lt;4,D1140,4)</f>
        <v>1</v>
      </c>
      <c r="F1140" s="1">
        <v>39126</v>
      </c>
      <c r="G1140" s="1">
        <v>39173</v>
      </c>
      <c r="H1140" s="3">
        <f>G1140-F1140</f>
        <v>47</v>
      </c>
      <c r="I1140" s="3">
        <f>IF(H1140&lt;=60,1,IF(H1140&lt;=150,2,3))</f>
        <v>1</v>
      </c>
      <c r="J1140">
        <v>32.5</v>
      </c>
      <c r="K1140">
        <v>3.84</v>
      </c>
      <c r="L1140">
        <v>2.98</v>
      </c>
      <c r="M1140">
        <v>25</v>
      </c>
      <c r="N1140">
        <f>LOG(M1140/100,2)+3</f>
        <v>1</v>
      </c>
      <c r="O1140">
        <f>INDEX(lehmad!B$2:B$412,MATCH(klypsid!$B1140,lehmad!$A$2:$A$412,0))</f>
        <v>38400</v>
      </c>
      <c r="P1140">
        <f>INDEX(lehmad!D$2:D$412,MATCH(klypsid!$B1140,lehmad!$A$2:$A$412,0))</f>
        <v>85</v>
      </c>
      <c r="Q1140">
        <f>INDEX(lehmad!E$2:E$412,MATCH(klypsid!$B1140,lehmad!$A$2:$A$412,0))</f>
        <v>0.81699999999999995</v>
      </c>
      <c r="R1140" t="str">
        <f>INDEX(lehmad!F$2:F$412,MATCH(klypsid!$B1140,lehmad!$A$2:$A$412,0))</f>
        <v>DYNASTY-ET</v>
      </c>
      <c r="S1140">
        <f>INDEX(lehmad!H$2:H$412,MATCH(klypsid!$B1140,lehmad!$A$2:$A$412,0))</f>
        <v>124</v>
      </c>
      <c r="T1140">
        <f>INDEX(lehmad!K$2:K$412,MATCH(klypsid!$B1140,lehmad!$A$2:$A$412,0))</f>
        <v>108</v>
      </c>
      <c r="U1140" s="4">
        <f t="shared" si="34"/>
        <v>2</v>
      </c>
      <c r="V1140">
        <f t="shared" si="35"/>
        <v>31</v>
      </c>
    </row>
    <row r="1141" spans="1:22" x14ac:dyDescent="0.25">
      <c r="A1141">
        <v>3341</v>
      </c>
      <c r="B1141" t="str">
        <f>"E"&amp;A1141</f>
        <v>E3341</v>
      </c>
      <c r="C1141" t="s">
        <v>44</v>
      </c>
      <c r="D1141">
        <v>1</v>
      </c>
      <c r="E1141">
        <f>IF(D1141&lt;4,D1141,4)</f>
        <v>1</v>
      </c>
      <c r="F1141" s="1">
        <v>39126</v>
      </c>
      <c r="G1141" s="1">
        <v>39204</v>
      </c>
      <c r="H1141" s="3">
        <f>G1141-F1141</f>
        <v>78</v>
      </c>
      <c r="I1141" s="3">
        <f>IF(H1141&lt;=60,1,IF(H1141&lt;=150,2,3))</f>
        <v>2</v>
      </c>
      <c r="J1141">
        <v>33.1</v>
      </c>
      <c r="K1141">
        <v>4.3600000000000003</v>
      </c>
      <c r="L1141">
        <v>3.13</v>
      </c>
      <c r="M1141">
        <v>72</v>
      </c>
      <c r="N1141">
        <f>LOG(M1141/100,2)+3</f>
        <v>2.5260688116675878</v>
      </c>
      <c r="O1141">
        <f>INDEX(lehmad!B$2:B$412,MATCH(klypsid!$B1141,lehmad!$A$2:$A$412,0))</f>
        <v>38400</v>
      </c>
      <c r="P1141">
        <f>INDEX(lehmad!D$2:D$412,MATCH(klypsid!$B1141,lehmad!$A$2:$A$412,0))</f>
        <v>85</v>
      </c>
      <c r="Q1141">
        <f>INDEX(lehmad!E$2:E$412,MATCH(klypsid!$B1141,lehmad!$A$2:$A$412,0))</f>
        <v>0.81699999999999995</v>
      </c>
      <c r="R1141" t="str">
        <f>INDEX(lehmad!F$2:F$412,MATCH(klypsid!$B1141,lehmad!$A$2:$A$412,0))</f>
        <v>DYNASTY-ET</v>
      </c>
      <c r="S1141">
        <f>INDEX(lehmad!H$2:H$412,MATCH(klypsid!$B1141,lehmad!$A$2:$A$412,0))</f>
        <v>124</v>
      </c>
      <c r="T1141">
        <f>INDEX(lehmad!K$2:K$412,MATCH(klypsid!$B1141,lehmad!$A$2:$A$412,0))</f>
        <v>108</v>
      </c>
      <c r="U1141" s="4">
        <f t="shared" si="34"/>
        <v>3</v>
      </c>
      <c r="V1141">
        <f t="shared" si="35"/>
        <v>31</v>
      </c>
    </row>
    <row r="1142" spans="1:22" x14ac:dyDescent="0.25">
      <c r="A1142">
        <v>3341</v>
      </c>
      <c r="B1142" t="str">
        <f>"E"&amp;A1142</f>
        <v>E3341</v>
      </c>
      <c r="C1142" t="s">
        <v>44</v>
      </c>
      <c r="D1142">
        <v>1</v>
      </c>
      <c r="E1142">
        <f>IF(D1142&lt;4,D1142,4)</f>
        <v>1</v>
      </c>
      <c r="F1142" s="1">
        <v>39126</v>
      </c>
      <c r="G1142" s="1">
        <v>39236</v>
      </c>
      <c r="H1142" s="3">
        <f>G1142-F1142</f>
        <v>110</v>
      </c>
      <c r="I1142" s="3">
        <f>IF(H1142&lt;=60,1,IF(H1142&lt;=150,2,3))</f>
        <v>2</v>
      </c>
      <c r="J1142">
        <v>33.200000000000003</v>
      </c>
      <c r="K1142">
        <v>3.13</v>
      </c>
      <c r="L1142">
        <v>3.03</v>
      </c>
      <c r="M1142">
        <v>80</v>
      </c>
      <c r="N1142">
        <f>LOG(M1142/100,2)+3</f>
        <v>2.6780719051126378</v>
      </c>
      <c r="O1142">
        <f>INDEX(lehmad!B$2:B$412,MATCH(klypsid!$B1142,lehmad!$A$2:$A$412,0))</f>
        <v>38400</v>
      </c>
      <c r="P1142">
        <f>INDEX(lehmad!D$2:D$412,MATCH(klypsid!$B1142,lehmad!$A$2:$A$412,0))</f>
        <v>85</v>
      </c>
      <c r="Q1142">
        <f>INDEX(lehmad!E$2:E$412,MATCH(klypsid!$B1142,lehmad!$A$2:$A$412,0))</f>
        <v>0.81699999999999995</v>
      </c>
      <c r="R1142" t="str">
        <f>INDEX(lehmad!F$2:F$412,MATCH(klypsid!$B1142,lehmad!$A$2:$A$412,0))</f>
        <v>DYNASTY-ET</v>
      </c>
      <c r="S1142">
        <f>INDEX(lehmad!H$2:H$412,MATCH(klypsid!$B1142,lehmad!$A$2:$A$412,0))</f>
        <v>124</v>
      </c>
      <c r="T1142">
        <f>INDEX(lehmad!K$2:K$412,MATCH(klypsid!$B1142,lehmad!$A$2:$A$412,0))</f>
        <v>108</v>
      </c>
      <c r="U1142" s="4">
        <f t="shared" si="34"/>
        <v>4</v>
      </c>
      <c r="V1142">
        <f t="shared" si="35"/>
        <v>32</v>
      </c>
    </row>
    <row r="1143" spans="1:22" x14ac:dyDescent="0.25">
      <c r="A1143">
        <v>3341</v>
      </c>
      <c r="B1143" t="str">
        <f>"E"&amp;A1143</f>
        <v>E3341</v>
      </c>
      <c r="C1143" t="s">
        <v>44</v>
      </c>
      <c r="D1143">
        <v>1</v>
      </c>
      <c r="E1143">
        <f>IF(D1143&lt;4,D1143,4)</f>
        <v>1</v>
      </c>
      <c r="F1143" s="1">
        <v>39126</v>
      </c>
      <c r="G1143" s="1">
        <v>39266</v>
      </c>
      <c r="H1143" s="3">
        <f>G1143-F1143</f>
        <v>140</v>
      </c>
      <c r="I1143" s="3">
        <f>IF(H1143&lt;=60,1,IF(H1143&lt;=150,2,3))</f>
        <v>2</v>
      </c>
      <c r="J1143">
        <v>27.6</v>
      </c>
      <c r="K1143">
        <v>3.5</v>
      </c>
      <c r="L1143">
        <v>3.22</v>
      </c>
      <c r="M1143">
        <v>209</v>
      </c>
      <c r="N1143">
        <f>LOG(M1143/100,2)+3</f>
        <v>4.0635029423061582</v>
      </c>
      <c r="O1143">
        <f>INDEX(lehmad!B$2:B$412,MATCH(klypsid!$B1143,lehmad!$A$2:$A$412,0))</f>
        <v>38400</v>
      </c>
      <c r="P1143">
        <f>INDEX(lehmad!D$2:D$412,MATCH(klypsid!$B1143,lehmad!$A$2:$A$412,0))</f>
        <v>85</v>
      </c>
      <c r="Q1143">
        <f>INDEX(lehmad!E$2:E$412,MATCH(klypsid!$B1143,lehmad!$A$2:$A$412,0))</f>
        <v>0.81699999999999995</v>
      </c>
      <c r="R1143" t="str">
        <f>INDEX(lehmad!F$2:F$412,MATCH(klypsid!$B1143,lehmad!$A$2:$A$412,0))</f>
        <v>DYNASTY-ET</v>
      </c>
      <c r="S1143">
        <f>INDEX(lehmad!H$2:H$412,MATCH(klypsid!$B1143,lehmad!$A$2:$A$412,0))</f>
        <v>124</v>
      </c>
      <c r="T1143">
        <f>INDEX(lehmad!K$2:K$412,MATCH(klypsid!$B1143,lehmad!$A$2:$A$412,0))</f>
        <v>108</v>
      </c>
      <c r="U1143" s="4">
        <f t="shared" si="34"/>
        <v>5</v>
      </c>
      <c r="V1143">
        <f t="shared" si="35"/>
        <v>30</v>
      </c>
    </row>
    <row r="1144" spans="1:22" x14ac:dyDescent="0.25">
      <c r="A1144">
        <v>3341</v>
      </c>
      <c r="B1144" t="str">
        <f>"E"&amp;A1144</f>
        <v>E3341</v>
      </c>
      <c r="C1144" t="s">
        <v>44</v>
      </c>
      <c r="D1144">
        <v>1</v>
      </c>
      <c r="E1144">
        <f>IF(D1144&lt;4,D1144,4)</f>
        <v>1</v>
      </c>
      <c r="F1144" s="1">
        <v>39126</v>
      </c>
      <c r="G1144" s="1">
        <v>39295</v>
      </c>
      <c r="H1144" s="3">
        <f>G1144-F1144</f>
        <v>169</v>
      </c>
      <c r="I1144" s="3">
        <f>IF(H1144&lt;=60,1,IF(H1144&lt;=150,2,3))</f>
        <v>3</v>
      </c>
      <c r="J1144">
        <v>27.1</v>
      </c>
      <c r="K1144">
        <v>4.88</v>
      </c>
      <c r="L1144">
        <v>3.61</v>
      </c>
      <c r="M1144">
        <v>102</v>
      </c>
      <c r="N1144">
        <f>LOG(M1144/100,2)+3</f>
        <v>3.0285691521967708</v>
      </c>
      <c r="O1144">
        <f>INDEX(lehmad!B$2:B$412,MATCH(klypsid!$B1144,lehmad!$A$2:$A$412,0))</f>
        <v>38400</v>
      </c>
      <c r="P1144">
        <f>INDEX(lehmad!D$2:D$412,MATCH(klypsid!$B1144,lehmad!$A$2:$A$412,0))</f>
        <v>85</v>
      </c>
      <c r="Q1144">
        <f>INDEX(lehmad!E$2:E$412,MATCH(klypsid!$B1144,lehmad!$A$2:$A$412,0))</f>
        <v>0.81699999999999995</v>
      </c>
      <c r="R1144" t="str">
        <f>INDEX(lehmad!F$2:F$412,MATCH(klypsid!$B1144,lehmad!$A$2:$A$412,0))</f>
        <v>DYNASTY-ET</v>
      </c>
      <c r="S1144">
        <f>INDEX(lehmad!H$2:H$412,MATCH(klypsid!$B1144,lehmad!$A$2:$A$412,0))</f>
        <v>124</v>
      </c>
      <c r="T1144">
        <f>INDEX(lehmad!K$2:K$412,MATCH(klypsid!$B1144,lehmad!$A$2:$A$412,0))</f>
        <v>108</v>
      </c>
      <c r="U1144" s="4">
        <f t="shared" si="34"/>
        <v>6</v>
      </c>
      <c r="V1144">
        <f t="shared" si="35"/>
        <v>29</v>
      </c>
    </row>
    <row r="1145" spans="1:22" x14ac:dyDescent="0.25">
      <c r="A1145">
        <v>3341</v>
      </c>
      <c r="B1145" t="str">
        <f>"E"&amp;A1145</f>
        <v>E3341</v>
      </c>
      <c r="C1145" t="s">
        <v>44</v>
      </c>
      <c r="D1145">
        <v>1</v>
      </c>
      <c r="E1145">
        <f>IF(D1145&lt;4,D1145,4)</f>
        <v>1</v>
      </c>
      <c r="F1145" s="1">
        <v>39126</v>
      </c>
      <c r="G1145" s="1">
        <v>39328</v>
      </c>
      <c r="H1145" s="3">
        <f>G1145-F1145</f>
        <v>202</v>
      </c>
      <c r="I1145" s="3">
        <f>IF(H1145&lt;=60,1,IF(H1145&lt;=150,2,3))</f>
        <v>3</v>
      </c>
      <c r="J1145">
        <v>27.1</v>
      </c>
      <c r="K1145">
        <v>4.4400000000000004</v>
      </c>
      <c r="L1145">
        <v>3.7</v>
      </c>
      <c r="M1145">
        <v>86</v>
      </c>
      <c r="N1145">
        <f>LOG(M1145/100,2)+3</f>
        <v>2.7824085649273731</v>
      </c>
      <c r="O1145">
        <f>INDEX(lehmad!B$2:B$412,MATCH(klypsid!$B1145,lehmad!$A$2:$A$412,0))</f>
        <v>38400</v>
      </c>
      <c r="P1145">
        <f>INDEX(lehmad!D$2:D$412,MATCH(klypsid!$B1145,lehmad!$A$2:$A$412,0))</f>
        <v>85</v>
      </c>
      <c r="Q1145">
        <f>INDEX(lehmad!E$2:E$412,MATCH(klypsid!$B1145,lehmad!$A$2:$A$412,0))</f>
        <v>0.81699999999999995</v>
      </c>
      <c r="R1145" t="str">
        <f>INDEX(lehmad!F$2:F$412,MATCH(klypsid!$B1145,lehmad!$A$2:$A$412,0))</f>
        <v>DYNASTY-ET</v>
      </c>
      <c r="S1145">
        <f>INDEX(lehmad!H$2:H$412,MATCH(klypsid!$B1145,lehmad!$A$2:$A$412,0))</f>
        <v>124</v>
      </c>
      <c r="T1145">
        <f>INDEX(lehmad!K$2:K$412,MATCH(klypsid!$B1145,lehmad!$A$2:$A$412,0))</f>
        <v>108</v>
      </c>
      <c r="U1145" s="4">
        <f t="shared" si="34"/>
        <v>7</v>
      </c>
      <c r="V1145">
        <f t="shared" si="35"/>
        <v>33</v>
      </c>
    </row>
    <row r="1146" spans="1:22" x14ac:dyDescent="0.25">
      <c r="A1146">
        <v>3341</v>
      </c>
      <c r="B1146" t="str">
        <f>"E"&amp;A1146</f>
        <v>E3341</v>
      </c>
      <c r="C1146" t="s">
        <v>44</v>
      </c>
      <c r="D1146">
        <v>1</v>
      </c>
      <c r="E1146">
        <f>IF(D1146&lt;4,D1146,4)</f>
        <v>1</v>
      </c>
      <c r="F1146" s="1">
        <v>39126</v>
      </c>
      <c r="G1146" s="1">
        <v>39356</v>
      </c>
      <c r="H1146" s="3">
        <f>G1146-F1146</f>
        <v>230</v>
      </c>
      <c r="I1146" s="3">
        <f>IF(H1146&lt;=60,1,IF(H1146&lt;=150,2,3))</f>
        <v>3</v>
      </c>
      <c r="J1146">
        <v>23.6</v>
      </c>
      <c r="K1146">
        <v>4.12</v>
      </c>
      <c r="L1146">
        <v>3.72</v>
      </c>
      <c r="M1146">
        <v>61</v>
      </c>
      <c r="N1146">
        <f>LOG(M1146/100,2)+3</f>
        <v>2.2868811477881614</v>
      </c>
      <c r="O1146">
        <f>INDEX(lehmad!B$2:B$412,MATCH(klypsid!$B1146,lehmad!$A$2:$A$412,0))</f>
        <v>38400</v>
      </c>
      <c r="P1146">
        <f>INDEX(lehmad!D$2:D$412,MATCH(klypsid!$B1146,lehmad!$A$2:$A$412,0))</f>
        <v>85</v>
      </c>
      <c r="Q1146">
        <f>INDEX(lehmad!E$2:E$412,MATCH(klypsid!$B1146,lehmad!$A$2:$A$412,0))</f>
        <v>0.81699999999999995</v>
      </c>
      <c r="R1146" t="str">
        <f>INDEX(lehmad!F$2:F$412,MATCH(klypsid!$B1146,lehmad!$A$2:$A$412,0))</f>
        <v>DYNASTY-ET</v>
      </c>
      <c r="S1146">
        <f>INDEX(lehmad!H$2:H$412,MATCH(klypsid!$B1146,lehmad!$A$2:$A$412,0))</f>
        <v>124</v>
      </c>
      <c r="T1146">
        <f>INDEX(lehmad!K$2:K$412,MATCH(klypsid!$B1146,lehmad!$A$2:$A$412,0))</f>
        <v>108</v>
      </c>
      <c r="U1146" s="4">
        <f t="shared" si="34"/>
        <v>8</v>
      </c>
      <c r="V1146">
        <f t="shared" si="35"/>
        <v>28</v>
      </c>
    </row>
    <row r="1147" spans="1:22" x14ac:dyDescent="0.25">
      <c r="A1147">
        <v>3341</v>
      </c>
      <c r="B1147" t="str">
        <f>"E"&amp;A1147</f>
        <v>E3341</v>
      </c>
      <c r="C1147" t="s">
        <v>44</v>
      </c>
      <c r="D1147">
        <v>1</v>
      </c>
      <c r="E1147">
        <f>IF(D1147&lt;4,D1147,4)</f>
        <v>1</v>
      </c>
      <c r="F1147" s="1">
        <v>39126</v>
      </c>
      <c r="G1147" s="1">
        <v>39387</v>
      </c>
      <c r="H1147" s="3">
        <f>G1147-F1147</f>
        <v>261</v>
      </c>
      <c r="I1147" s="3">
        <f>IF(H1147&lt;=60,1,IF(H1147&lt;=150,2,3))</f>
        <v>3</v>
      </c>
      <c r="J1147">
        <v>22.7</v>
      </c>
      <c r="K1147">
        <v>5.15</v>
      </c>
      <c r="L1147">
        <v>4.1500000000000004</v>
      </c>
      <c r="M1147">
        <v>186</v>
      </c>
      <c r="N1147">
        <f>LOG(M1147/100,2)+3</f>
        <v>3.8953026213333066</v>
      </c>
      <c r="O1147">
        <f>INDEX(lehmad!B$2:B$412,MATCH(klypsid!$B1147,lehmad!$A$2:$A$412,0))</f>
        <v>38400</v>
      </c>
      <c r="P1147">
        <f>INDEX(lehmad!D$2:D$412,MATCH(klypsid!$B1147,lehmad!$A$2:$A$412,0))</f>
        <v>85</v>
      </c>
      <c r="Q1147">
        <f>INDEX(lehmad!E$2:E$412,MATCH(klypsid!$B1147,lehmad!$A$2:$A$412,0))</f>
        <v>0.81699999999999995</v>
      </c>
      <c r="R1147" t="str">
        <f>INDEX(lehmad!F$2:F$412,MATCH(klypsid!$B1147,lehmad!$A$2:$A$412,0))</f>
        <v>DYNASTY-ET</v>
      </c>
      <c r="S1147">
        <f>INDEX(lehmad!H$2:H$412,MATCH(klypsid!$B1147,lehmad!$A$2:$A$412,0))</f>
        <v>124</v>
      </c>
      <c r="T1147">
        <f>INDEX(lehmad!K$2:K$412,MATCH(klypsid!$B1147,lehmad!$A$2:$A$412,0))</f>
        <v>108</v>
      </c>
      <c r="U1147" s="4">
        <f t="shared" si="34"/>
        <v>9</v>
      </c>
      <c r="V1147">
        <f t="shared" si="35"/>
        <v>31</v>
      </c>
    </row>
    <row r="1148" spans="1:22" x14ac:dyDescent="0.25">
      <c r="A1148">
        <v>3341</v>
      </c>
      <c r="B1148" t="str">
        <f>"E"&amp;A1148</f>
        <v>E3341</v>
      </c>
      <c r="C1148" t="s">
        <v>44</v>
      </c>
      <c r="D1148">
        <v>1</v>
      </c>
      <c r="E1148">
        <f>IF(D1148&lt;4,D1148,4)</f>
        <v>1</v>
      </c>
      <c r="F1148" s="1">
        <v>39126</v>
      </c>
      <c r="G1148" s="1">
        <v>39418</v>
      </c>
      <c r="H1148" s="3">
        <f>G1148-F1148</f>
        <v>292</v>
      </c>
      <c r="I1148" s="3">
        <f>IF(H1148&lt;=60,1,IF(H1148&lt;=150,2,3))</f>
        <v>3</v>
      </c>
      <c r="J1148">
        <v>15.2</v>
      </c>
      <c r="K1148">
        <v>5.47</v>
      </c>
      <c r="L1148">
        <v>4.47</v>
      </c>
      <c r="M1148">
        <v>165</v>
      </c>
      <c r="N1148">
        <f>LOG(M1148/100,2)+3</f>
        <v>3.7224660244710908</v>
      </c>
      <c r="O1148">
        <f>INDEX(lehmad!B$2:B$412,MATCH(klypsid!$B1148,lehmad!$A$2:$A$412,0))</f>
        <v>38400</v>
      </c>
      <c r="P1148">
        <f>INDEX(lehmad!D$2:D$412,MATCH(klypsid!$B1148,lehmad!$A$2:$A$412,0))</f>
        <v>85</v>
      </c>
      <c r="Q1148">
        <f>INDEX(lehmad!E$2:E$412,MATCH(klypsid!$B1148,lehmad!$A$2:$A$412,0))</f>
        <v>0.81699999999999995</v>
      </c>
      <c r="R1148" t="str">
        <f>INDEX(lehmad!F$2:F$412,MATCH(klypsid!$B1148,lehmad!$A$2:$A$412,0))</f>
        <v>DYNASTY-ET</v>
      </c>
      <c r="S1148">
        <f>INDEX(lehmad!H$2:H$412,MATCH(klypsid!$B1148,lehmad!$A$2:$A$412,0))</f>
        <v>124</v>
      </c>
      <c r="T1148">
        <f>INDEX(lehmad!K$2:K$412,MATCH(klypsid!$B1148,lehmad!$A$2:$A$412,0))</f>
        <v>108</v>
      </c>
      <c r="U1148" s="4">
        <f t="shared" si="34"/>
        <v>10</v>
      </c>
      <c r="V1148">
        <f t="shared" si="35"/>
        <v>31</v>
      </c>
    </row>
    <row r="1149" spans="1:22" x14ac:dyDescent="0.25">
      <c r="A1149">
        <v>3341</v>
      </c>
      <c r="B1149" t="str">
        <f>"E"&amp;A1149</f>
        <v>E3341</v>
      </c>
      <c r="C1149" t="s">
        <v>44</v>
      </c>
      <c r="D1149">
        <v>2</v>
      </c>
      <c r="E1149">
        <f>IF(D1149&lt;4,D1149,4)</f>
        <v>2</v>
      </c>
      <c r="F1149" s="1">
        <v>39531</v>
      </c>
      <c r="G1149" s="1">
        <v>39539</v>
      </c>
      <c r="H1149" s="3">
        <f>G1149-F1149</f>
        <v>8</v>
      </c>
      <c r="I1149" s="3">
        <f>IF(H1149&lt;=60,1,IF(H1149&lt;=150,2,3))</f>
        <v>1</v>
      </c>
      <c r="J1149">
        <v>30.5</v>
      </c>
      <c r="K1149">
        <v>7.62</v>
      </c>
      <c r="L1149">
        <v>3.27</v>
      </c>
      <c r="M1149">
        <v>85</v>
      </c>
      <c r="N1149">
        <f>LOG(M1149/100,2)+3</f>
        <v>2.7655347463629769</v>
      </c>
      <c r="O1149">
        <f>INDEX(lehmad!B$2:B$412,MATCH(klypsid!$B1149,lehmad!$A$2:$A$412,0))</f>
        <v>38400</v>
      </c>
      <c r="P1149">
        <f>INDEX(lehmad!D$2:D$412,MATCH(klypsid!$B1149,lehmad!$A$2:$A$412,0))</f>
        <v>85</v>
      </c>
      <c r="Q1149">
        <f>INDEX(lehmad!E$2:E$412,MATCH(klypsid!$B1149,lehmad!$A$2:$A$412,0))</f>
        <v>0.81699999999999995</v>
      </c>
      <c r="R1149" t="str">
        <f>INDEX(lehmad!F$2:F$412,MATCH(klypsid!$B1149,lehmad!$A$2:$A$412,0))</f>
        <v>DYNASTY-ET</v>
      </c>
      <c r="S1149">
        <f>INDEX(lehmad!H$2:H$412,MATCH(klypsid!$B1149,lehmad!$A$2:$A$412,0))</f>
        <v>124</v>
      </c>
      <c r="T1149">
        <f>INDEX(lehmad!K$2:K$412,MATCH(klypsid!$B1149,lehmad!$A$2:$A$412,0))</f>
        <v>108</v>
      </c>
      <c r="U1149" s="4">
        <f t="shared" si="34"/>
        <v>1</v>
      </c>
      <c r="V1149">
        <f t="shared" si="35"/>
        <v>8</v>
      </c>
    </row>
    <row r="1150" spans="1:22" x14ac:dyDescent="0.25">
      <c r="A1150">
        <v>3341</v>
      </c>
      <c r="B1150" t="str">
        <f>"E"&amp;A1150</f>
        <v>E3341</v>
      </c>
      <c r="C1150" t="s">
        <v>44</v>
      </c>
      <c r="D1150">
        <v>2</v>
      </c>
      <c r="E1150">
        <f>IF(D1150&lt;4,D1150,4)</f>
        <v>2</v>
      </c>
      <c r="F1150" s="1">
        <v>39531</v>
      </c>
      <c r="G1150" s="1">
        <v>39572</v>
      </c>
      <c r="H1150" s="3">
        <f>G1150-F1150</f>
        <v>41</v>
      </c>
      <c r="I1150" s="3">
        <f>IF(H1150&lt;=60,1,IF(H1150&lt;=150,2,3))</f>
        <v>1</v>
      </c>
      <c r="J1150">
        <v>45.2</v>
      </c>
      <c r="K1150">
        <v>3.48</v>
      </c>
      <c r="L1150">
        <v>2.93</v>
      </c>
      <c r="M1150">
        <v>34</v>
      </c>
      <c r="N1150">
        <f>LOG(M1150/100,2)+3</f>
        <v>1.443606651475615</v>
      </c>
      <c r="O1150">
        <f>INDEX(lehmad!B$2:B$412,MATCH(klypsid!$B1150,lehmad!$A$2:$A$412,0))</f>
        <v>38400</v>
      </c>
      <c r="P1150">
        <f>INDEX(lehmad!D$2:D$412,MATCH(klypsid!$B1150,lehmad!$A$2:$A$412,0))</f>
        <v>85</v>
      </c>
      <c r="Q1150">
        <f>INDEX(lehmad!E$2:E$412,MATCH(klypsid!$B1150,lehmad!$A$2:$A$412,0))</f>
        <v>0.81699999999999995</v>
      </c>
      <c r="R1150" t="str">
        <f>INDEX(lehmad!F$2:F$412,MATCH(klypsid!$B1150,lehmad!$A$2:$A$412,0))</f>
        <v>DYNASTY-ET</v>
      </c>
      <c r="S1150">
        <f>INDEX(lehmad!H$2:H$412,MATCH(klypsid!$B1150,lehmad!$A$2:$A$412,0))</f>
        <v>124</v>
      </c>
      <c r="T1150">
        <f>INDEX(lehmad!K$2:K$412,MATCH(klypsid!$B1150,lehmad!$A$2:$A$412,0))</f>
        <v>108</v>
      </c>
      <c r="U1150" s="4">
        <f t="shared" si="34"/>
        <v>2</v>
      </c>
      <c r="V1150">
        <f t="shared" si="35"/>
        <v>33</v>
      </c>
    </row>
    <row r="1151" spans="1:22" x14ac:dyDescent="0.25">
      <c r="A1151">
        <v>3341</v>
      </c>
      <c r="B1151" t="str">
        <f>"E"&amp;A1151</f>
        <v>E3341</v>
      </c>
      <c r="C1151" t="s">
        <v>44</v>
      </c>
      <c r="D1151">
        <v>2</v>
      </c>
      <c r="E1151">
        <f>IF(D1151&lt;4,D1151,4)</f>
        <v>2</v>
      </c>
      <c r="F1151" s="1">
        <v>39531</v>
      </c>
      <c r="G1151" s="1">
        <v>39600</v>
      </c>
      <c r="H1151" s="3">
        <f>G1151-F1151</f>
        <v>69</v>
      </c>
      <c r="I1151" s="3">
        <f>IF(H1151&lt;=60,1,IF(H1151&lt;=150,2,3))</f>
        <v>2</v>
      </c>
      <c r="J1151">
        <v>46.3</v>
      </c>
      <c r="K1151">
        <v>3.28</v>
      </c>
      <c r="L1151">
        <v>3</v>
      </c>
      <c r="M1151">
        <v>35</v>
      </c>
      <c r="N1151">
        <f>LOG(M1151/100,2)+3</f>
        <v>1.4854268271702415</v>
      </c>
      <c r="O1151">
        <f>INDEX(lehmad!B$2:B$412,MATCH(klypsid!$B1151,lehmad!$A$2:$A$412,0))</f>
        <v>38400</v>
      </c>
      <c r="P1151">
        <f>INDEX(lehmad!D$2:D$412,MATCH(klypsid!$B1151,lehmad!$A$2:$A$412,0))</f>
        <v>85</v>
      </c>
      <c r="Q1151">
        <f>INDEX(lehmad!E$2:E$412,MATCH(klypsid!$B1151,lehmad!$A$2:$A$412,0))</f>
        <v>0.81699999999999995</v>
      </c>
      <c r="R1151" t="str">
        <f>INDEX(lehmad!F$2:F$412,MATCH(klypsid!$B1151,lehmad!$A$2:$A$412,0))</f>
        <v>DYNASTY-ET</v>
      </c>
      <c r="S1151">
        <f>INDEX(lehmad!H$2:H$412,MATCH(klypsid!$B1151,lehmad!$A$2:$A$412,0))</f>
        <v>124</v>
      </c>
      <c r="T1151">
        <f>INDEX(lehmad!K$2:K$412,MATCH(klypsid!$B1151,lehmad!$A$2:$A$412,0))</f>
        <v>108</v>
      </c>
      <c r="U1151" s="4">
        <f t="shared" si="34"/>
        <v>3</v>
      </c>
      <c r="V1151">
        <f t="shared" si="35"/>
        <v>28</v>
      </c>
    </row>
    <row r="1152" spans="1:22" x14ac:dyDescent="0.25">
      <c r="A1152">
        <v>3341</v>
      </c>
      <c r="B1152" t="str">
        <f>"E"&amp;A1152</f>
        <v>E3341</v>
      </c>
      <c r="C1152" t="s">
        <v>44</v>
      </c>
      <c r="D1152">
        <v>2</v>
      </c>
      <c r="E1152">
        <f>IF(D1152&lt;4,D1152,4)</f>
        <v>2</v>
      </c>
      <c r="F1152" s="1">
        <v>39531</v>
      </c>
      <c r="G1152" s="1">
        <v>39631</v>
      </c>
      <c r="H1152" s="3">
        <f>G1152-F1152</f>
        <v>100</v>
      </c>
      <c r="I1152" s="3">
        <f>IF(H1152&lt;=60,1,IF(H1152&lt;=150,2,3))</f>
        <v>2</v>
      </c>
      <c r="J1152">
        <v>40</v>
      </c>
      <c r="K1152">
        <v>3.58</v>
      </c>
      <c r="L1152">
        <v>3.36</v>
      </c>
      <c r="M1152">
        <v>66</v>
      </c>
      <c r="N1152">
        <f>LOG(M1152/100,2)+3</f>
        <v>2.400537929583729</v>
      </c>
      <c r="O1152">
        <f>INDEX(lehmad!B$2:B$412,MATCH(klypsid!$B1152,lehmad!$A$2:$A$412,0))</f>
        <v>38400</v>
      </c>
      <c r="P1152">
        <f>INDEX(lehmad!D$2:D$412,MATCH(klypsid!$B1152,lehmad!$A$2:$A$412,0))</f>
        <v>85</v>
      </c>
      <c r="Q1152">
        <f>INDEX(lehmad!E$2:E$412,MATCH(klypsid!$B1152,lehmad!$A$2:$A$412,0))</f>
        <v>0.81699999999999995</v>
      </c>
      <c r="R1152" t="str">
        <f>INDEX(lehmad!F$2:F$412,MATCH(klypsid!$B1152,lehmad!$A$2:$A$412,0))</f>
        <v>DYNASTY-ET</v>
      </c>
      <c r="S1152">
        <f>INDEX(lehmad!H$2:H$412,MATCH(klypsid!$B1152,lehmad!$A$2:$A$412,0))</f>
        <v>124</v>
      </c>
      <c r="T1152">
        <f>INDEX(lehmad!K$2:K$412,MATCH(klypsid!$B1152,lehmad!$A$2:$A$412,0))</f>
        <v>108</v>
      </c>
      <c r="U1152" s="4">
        <f t="shared" si="34"/>
        <v>4</v>
      </c>
      <c r="V1152">
        <f t="shared" si="35"/>
        <v>31</v>
      </c>
    </row>
    <row r="1153" spans="1:22" x14ac:dyDescent="0.25">
      <c r="A1153">
        <v>3341</v>
      </c>
      <c r="B1153" t="str">
        <f>"E"&amp;A1153</f>
        <v>E3341</v>
      </c>
      <c r="C1153" t="s">
        <v>44</v>
      </c>
      <c r="D1153">
        <v>2</v>
      </c>
      <c r="E1153">
        <f>IF(D1153&lt;4,D1153,4)</f>
        <v>2</v>
      </c>
      <c r="F1153" s="1">
        <v>39531</v>
      </c>
      <c r="G1153" s="1">
        <v>39663</v>
      </c>
      <c r="H1153" s="3">
        <f>G1153-F1153</f>
        <v>132</v>
      </c>
      <c r="I1153" s="3">
        <f>IF(H1153&lt;=60,1,IF(H1153&lt;=150,2,3))</f>
        <v>2</v>
      </c>
      <c r="J1153">
        <v>36.700000000000003</v>
      </c>
      <c r="K1153">
        <v>4.41</v>
      </c>
      <c r="L1153">
        <v>3.27</v>
      </c>
      <c r="M1153">
        <v>138</v>
      </c>
      <c r="N1153">
        <f>LOG(M1153/100,2)+3</f>
        <v>3.4646682670034443</v>
      </c>
      <c r="O1153">
        <f>INDEX(lehmad!B$2:B$412,MATCH(klypsid!$B1153,lehmad!$A$2:$A$412,0))</f>
        <v>38400</v>
      </c>
      <c r="P1153">
        <f>INDEX(lehmad!D$2:D$412,MATCH(klypsid!$B1153,lehmad!$A$2:$A$412,0))</f>
        <v>85</v>
      </c>
      <c r="Q1153">
        <f>INDEX(lehmad!E$2:E$412,MATCH(klypsid!$B1153,lehmad!$A$2:$A$412,0))</f>
        <v>0.81699999999999995</v>
      </c>
      <c r="R1153" t="str">
        <f>INDEX(lehmad!F$2:F$412,MATCH(klypsid!$B1153,lehmad!$A$2:$A$412,0))</f>
        <v>DYNASTY-ET</v>
      </c>
      <c r="S1153">
        <f>INDEX(lehmad!H$2:H$412,MATCH(klypsid!$B1153,lehmad!$A$2:$A$412,0))</f>
        <v>124</v>
      </c>
      <c r="T1153">
        <f>INDEX(lehmad!K$2:K$412,MATCH(klypsid!$B1153,lehmad!$A$2:$A$412,0))</f>
        <v>108</v>
      </c>
      <c r="U1153" s="4">
        <f t="shared" si="34"/>
        <v>5</v>
      </c>
      <c r="V1153">
        <f t="shared" si="35"/>
        <v>32</v>
      </c>
    </row>
    <row r="1154" spans="1:22" x14ac:dyDescent="0.25">
      <c r="A1154">
        <v>3341</v>
      </c>
      <c r="B1154" t="str">
        <f>"E"&amp;A1154</f>
        <v>E3341</v>
      </c>
      <c r="C1154" t="s">
        <v>44</v>
      </c>
      <c r="D1154">
        <v>2</v>
      </c>
      <c r="E1154">
        <f>IF(D1154&lt;4,D1154,4)</f>
        <v>2</v>
      </c>
      <c r="F1154" s="1">
        <v>39531</v>
      </c>
      <c r="G1154" s="1">
        <v>39693</v>
      </c>
      <c r="H1154" s="3">
        <f>G1154-F1154</f>
        <v>162</v>
      </c>
      <c r="I1154" s="3">
        <f>IF(H1154&lt;=60,1,IF(H1154&lt;=150,2,3))</f>
        <v>3</v>
      </c>
      <c r="J1154">
        <v>30.6</v>
      </c>
      <c r="K1154">
        <v>4.67</v>
      </c>
      <c r="L1154">
        <v>3.8</v>
      </c>
      <c r="M1154">
        <v>104</v>
      </c>
      <c r="N1154">
        <f>LOG(M1154/100,2)+3</f>
        <v>3.0565835283663674</v>
      </c>
      <c r="O1154">
        <f>INDEX(lehmad!B$2:B$412,MATCH(klypsid!$B1154,lehmad!$A$2:$A$412,0))</f>
        <v>38400</v>
      </c>
      <c r="P1154">
        <f>INDEX(lehmad!D$2:D$412,MATCH(klypsid!$B1154,lehmad!$A$2:$A$412,0))</f>
        <v>85</v>
      </c>
      <c r="Q1154">
        <f>INDEX(lehmad!E$2:E$412,MATCH(klypsid!$B1154,lehmad!$A$2:$A$412,0))</f>
        <v>0.81699999999999995</v>
      </c>
      <c r="R1154" t="str">
        <f>INDEX(lehmad!F$2:F$412,MATCH(klypsid!$B1154,lehmad!$A$2:$A$412,0))</f>
        <v>DYNASTY-ET</v>
      </c>
      <c r="S1154">
        <f>INDEX(lehmad!H$2:H$412,MATCH(klypsid!$B1154,lehmad!$A$2:$A$412,0))</f>
        <v>124</v>
      </c>
      <c r="T1154">
        <f>INDEX(lehmad!K$2:K$412,MATCH(klypsid!$B1154,lehmad!$A$2:$A$412,0))</f>
        <v>108</v>
      </c>
      <c r="U1154" s="4">
        <f t="shared" si="34"/>
        <v>6</v>
      </c>
      <c r="V1154">
        <f t="shared" si="35"/>
        <v>30</v>
      </c>
    </row>
    <row r="1155" spans="1:22" x14ac:dyDescent="0.25">
      <c r="A1155">
        <v>3341</v>
      </c>
      <c r="B1155" t="str">
        <f>"E"&amp;A1155</f>
        <v>E3341</v>
      </c>
      <c r="C1155" t="s">
        <v>44</v>
      </c>
      <c r="D1155">
        <v>2</v>
      </c>
      <c r="E1155">
        <f>IF(D1155&lt;4,D1155,4)</f>
        <v>2</v>
      </c>
      <c r="F1155" s="1">
        <v>39531</v>
      </c>
      <c r="G1155" s="1">
        <v>39722</v>
      </c>
      <c r="H1155" s="3">
        <f>G1155-F1155</f>
        <v>191</v>
      </c>
      <c r="I1155" s="3">
        <f>IF(H1155&lt;=60,1,IF(H1155&lt;=150,2,3))</f>
        <v>3</v>
      </c>
      <c r="J1155">
        <v>26</v>
      </c>
      <c r="K1155">
        <v>6.19</v>
      </c>
      <c r="L1155">
        <v>4.1500000000000004</v>
      </c>
      <c r="M1155">
        <v>238</v>
      </c>
      <c r="N1155">
        <f>LOG(M1155/100,2)+3</f>
        <v>4.2509615735332194</v>
      </c>
      <c r="O1155">
        <f>INDEX(lehmad!B$2:B$412,MATCH(klypsid!$B1155,lehmad!$A$2:$A$412,0))</f>
        <v>38400</v>
      </c>
      <c r="P1155">
        <f>INDEX(lehmad!D$2:D$412,MATCH(klypsid!$B1155,lehmad!$A$2:$A$412,0))</f>
        <v>85</v>
      </c>
      <c r="Q1155">
        <f>INDEX(lehmad!E$2:E$412,MATCH(klypsid!$B1155,lehmad!$A$2:$A$412,0))</f>
        <v>0.81699999999999995</v>
      </c>
      <c r="R1155" t="str">
        <f>INDEX(lehmad!F$2:F$412,MATCH(klypsid!$B1155,lehmad!$A$2:$A$412,0))</f>
        <v>DYNASTY-ET</v>
      </c>
      <c r="S1155">
        <f>INDEX(lehmad!H$2:H$412,MATCH(klypsid!$B1155,lehmad!$A$2:$A$412,0))</f>
        <v>124</v>
      </c>
      <c r="T1155">
        <f>INDEX(lehmad!K$2:K$412,MATCH(klypsid!$B1155,lehmad!$A$2:$A$412,0))</f>
        <v>108</v>
      </c>
      <c r="U1155" s="4">
        <f t="shared" ref="U1155:U1218" si="36">IF(AND(A1155=A1154,D1155=D1154),U1154+1,1)</f>
        <v>7</v>
      </c>
      <c r="V1155">
        <f t="shared" ref="V1155:V1218" si="37">IF(AND(A1155=A1154,D1155=D1154),G1155-G1154,G1155-F1155)</f>
        <v>29</v>
      </c>
    </row>
    <row r="1156" spans="1:22" x14ac:dyDescent="0.25">
      <c r="A1156">
        <v>3341</v>
      </c>
      <c r="B1156" t="str">
        <f>"E"&amp;A1156</f>
        <v>E3341</v>
      </c>
      <c r="C1156" t="s">
        <v>44</v>
      </c>
      <c r="D1156">
        <v>2</v>
      </c>
      <c r="E1156">
        <f>IF(D1156&lt;4,D1156,4)</f>
        <v>2</v>
      </c>
      <c r="F1156" s="1">
        <v>39531</v>
      </c>
      <c r="G1156" s="1">
        <v>39754</v>
      </c>
      <c r="H1156" s="3">
        <f>G1156-F1156</f>
        <v>223</v>
      </c>
      <c r="I1156" s="3">
        <f>IF(H1156&lt;=60,1,IF(H1156&lt;=150,2,3))</f>
        <v>3</v>
      </c>
      <c r="J1156">
        <v>22.9</v>
      </c>
      <c r="K1156">
        <v>3.15</v>
      </c>
      <c r="L1156">
        <v>3.21</v>
      </c>
      <c r="M1156">
        <v>159</v>
      </c>
      <c r="N1156">
        <f>LOG(M1156/100,2)+3</f>
        <v>3.6690267655096309</v>
      </c>
      <c r="O1156">
        <f>INDEX(lehmad!B$2:B$412,MATCH(klypsid!$B1156,lehmad!$A$2:$A$412,0))</f>
        <v>38400</v>
      </c>
      <c r="P1156">
        <f>INDEX(lehmad!D$2:D$412,MATCH(klypsid!$B1156,lehmad!$A$2:$A$412,0))</f>
        <v>85</v>
      </c>
      <c r="Q1156">
        <f>INDEX(lehmad!E$2:E$412,MATCH(klypsid!$B1156,lehmad!$A$2:$A$412,0))</f>
        <v>0.81699999999999995</v>
      </c>
      <c r="R1156" t="str">
        <f>INDEX(lehmad!F$2:F$412,MATCH(klypsid!$B1156,lehmad!$A$2:$A$412,0))</f>
        <v>DYNASTY-ET</v>
      </c>
      <c r="S1156">
        <f>INDEX(lehmad!H$2:H$412,MATCH(klypsid!$B1156,lehmad!$A$2:$A$412,0))</f>
        <v>124</v>
      </c>
      <c r="T1156">
        <f>INDEX(lehmad!K$2:K$412,MATCH(klypsid!$B1156,lehmad!$A$2:$A$412,0))</f>
        <v>108</v>
      </c>
      <c r="U1156" s="4">
        <f t="shared" si="36"/>
        <v>8</v>
      </c>
      <c r="V1156">
        <f t="shared" si="37"/>
        <v>32</v>
      </c>
    </row>
    <row r="1157" spans="1:22" x14ac:dyDescent="0.25">
      <c r="A1157">
        <v>3341</v>
      </c>
      <c r="B1157" t="str">
        <f>"E"&amp;A1157</f>
        <v>E3341</v>
      </c>
      <c r="C1157" t="s">
        <v>44</v>
      </c>
      <c r="D1157">
        <v>2</v>
      </c>
      <c r="E1157">
        <f>IF(D1157&lt;4,D1157,4)</f>
        <v>2</v>
      </c>
      <c r="F1157" s="1">
        <v>39531</v>
      </c>
      <c r="G1157" s="1">
        <v>39783</v>
      </c>
      <c r="H1157" s="3">
        <f>G1157-F1157</f>
        <v>252</v>
      </c>
      <c r="I1157" s="3">
        <f>IF(H1157&lt;=60,1,IF(H1157&lt;=150,2,3))</f>
        <v>3</v>
      </c>
      <c r="J1157">
        <v>25</v>
      </c>
      <c r="K1157">
        <v>4.6500000000000004</v>
      </c>
      <c r="L1157">
        <v>3.8</v>
      </c>
      <c r="M1157">
        <v>191</v>
      </c>
      <c r="N1157">
        <f>LOG(M1157/100,2)+3</f>
        <v>3.9335726382610239</v>
      </c>
      <c r="O1157">
        <f>INDEX(lehmad!B$2:B$412,MATCH(klypsid!$B1157,lehmad!$A$2:$A$412,0))</f>
        <v>38400</v>
      </c>
      <c r="P1157">
        <f>INDEX(lehmad!D$2:D$412,MATCH(klypsid!$B1157,lehmad!$A$2:$A$412,0))</f>
        <v>85</v>
      </c>
      <c r="Q1157">
        <f>INDEX(lehmad!E$2:E$412,MATCH(klypsid!$B1157,lehmad!$A$2:$A$412,0))</f>
        <v>0.81699999999999995</v>
      </c>
      <c r="R1157" t="str">
        <f>INDEX(lehmad!F$2:F$412,MATCH(klypsid!$B1157,lehmad!$A$2:$A$412,0))</f>
        <v>DYNASTY-ET</v>
      </c>
      <c r="S1157">
        <f>INDEX(lehmad!H$2:H$412,MATCH(klypsid!$B1157,lehmad!$A$2:$A$412,0))</f>
        <v>124</v>
      </c>
      <c r="T1157">
        <f>INDEX(lehmad!K$2:K$412,MATCH(klypsid!$B1157,lehmad!$A$2:$A$412,0))</f>
        <v>108</v>
      </c>
      <c r="U1157" s="4">
        <f t="shared" si="36"/>
        <v>9</v>
      </c>
      <c r="V1157">
        <f t="shared" si="37"/>
        <v>29</v>
      </c>
    </row>
    <row r="1158" spans="1:22" x14ac:dyDescent="0.25">
      <c r="A1158">
        <v>3341</v>
      </c>
      <c r="B1158" t="str">
        <f>"E"&amp;A1158</f>
        <v>E3341</v>
      </c>
      <c r="C1158" t="s">
        <v>44</v>
      </c>
      <c r="D1158">
        <v>2</v>
      </c>
      <c r="E1158">
        <f>IF(D1158&lt;4,D1158,4)</f>
        <v>2</v>
      </c>
      <c r="F1158" s="1">
        <v>39531</v>
      </c>
      <c r="G1158" s="1">
        <v>39817</v>
      </c>
      <c r="H1158" s="3">
        <f>G1158-F1158</f>
        <v>286</v>
      </c>
      <c r="I1158" s="3">
        <f>IF(H1158&lt;=60,1,IF(H1158&lt;=150,2,3))</f>
        <v>3</v>
      </c>
      <c r="J1158">
        <v>23.5</v>
      </c>
      <c r="K1158">
        <v>5.08</v>
      </c>
      <c r="L1158">
        <v>3.98</v>
      </c>
      <c r="M1158">
        <v>163</v>
      </c>
      <c r="N1158">
        <f>LOG(M1158/100,2)+3</f>
        <v>3.7048719644563528</v>
      </c>
      <c r="O1158">
        <f>INDEX(lehmad!B$2:B$412,MATCH(klypsid!$B1158,lehmad!$A$2:$A$412,0))</f>
        <v>38400</v>
      </c>
      <c r="P1158">
        <f>INDEX(lehmad!D$2:D$412,MATCH(klypsid!$B1158,lehmad!$A$2:$A$412,0))</f>
        <v>85</v>
      </c>
      <c r="Q1158">
        <f>INDEX(lehmad!E$2:E$412,MATCH(klypsid!$B1158,lehmad!$A$2:$A$412,0))</f>
        <v>0.81699999999999995</v>
      </c>
      <c r="R1158" t="str">
        <f>INDEX(lehmad!F$2:F$412,MATCH(klypsid!$B1158,lehmad!$A$2:$A$412,0))</f>
        <v>DYNASTY-ET</v>
      </c>
      <c r="S1158">
        <f>INDEX(lehmad!H$2:H$412,MATCH(klypsid!$B1158,lehmad!$A$2:$A$412,0))</f>
        <v>124</v>
      </c>
      <c r="T1158">
        <f>INDEX(lehmad!K$2:K$412,MATCH(klypsid!$B1158,lehmad!$A$2:$A$412,0))</f>
        <v>108</v>
      </c>
      <c r="U1158" s="4">
        <f t="shared" si="36"/>
        <v>10</v>
      </c>
      <c r="V1158">
        <f t="shared" si="37"/>
        <v>34</v>
      </c>
    </row>
    <row r="1159" spans="1:22" x14ac:dyDescent="0.25">
      <c r="A1159">
        <v>3341</v>
      </c>
      <c r="B1159" t="str">
        <f>"E"&amp;A1159</f>
        <v>E3341</v>
      </c>
      <c r="C1159" t="s">
        <v>44</v>
      </c>
      <c r="D1159">
        <v>2</v>
      </c>
      <c r="E1159">
        <f>IF(D1159&lt;4,D1159,4)</f>
        <v>2</v>
      </c>
      <c r="F1159" s="1">
        <v>39531</v>
      </c>
      <c r="G1159" s="1">
        <v>39845</v>
      </c>
      <c r="H1159" s="3">
        <f>G1159-F1159</f>
        <v>314</v>
      </c>
      <c r="I1159" s="3">
        <f>IF(H1159&lt;=60,1,IF(H1159&lt;=150,2,3))</f>
        <v>3</v>
      </c>
      <c r="J1159">
        <v>21.6</v>
      </c>
      <c r="K1159">
        <v>5.5</v>
      </c>
      <c r="L1159">
        <v>4.26</v>
      </c>
      <c r="M1159">
        <v>161</v>
      </c>
      <c r="N1159">
        <f>LOG(M1159/100,2)+3</f>
        <v>3.6870606883398924</v>
      </c>
      <c r="O1159">
        <f>INDEX(lehmad!B$2:B$412,MATCH(klypsid!$B1159,lehmad!$A$2:$A$412,0))</f>
        <v>38400</v>
      </c>
      <c r="P1159">
        <f>INDEX(lehmad!D$2:D$412,MATCH(klypsid!$B1159,lehmad!$A$2:$A$412,0))</f>
        <v>85</v>
      </c>
      <c r="Q1159">
        <f>INDEX(lehmad!E$2:E$412,MATCH(klypsid!$B1159,lehmad!$A$2:$A$412,0))</f>
        <v>0.81699999999999995</v>
      </c>
      <c r="R1159" t="str">
        <f>INDEX(lehmad!F$2:F$412,MATCH(klypsid!$B1159,lehmad!$A$2:$A$412,0))</f>
        <v>DYNASTY-ET</v>
      </c>
      <c r="S1159">
        <f>INDEX(lehmad!H$2:H$412,MATCH(klypsid!$B1159,lehmad!$A$2:$A$412,0))</f>
        <v>124</v>
      </c>
      <c r="T1159">
        <f>INDEX(lehmad!K$2:K$412,MATCH(klypsid!$B1159,lehmad!$A$2:$A$412,0))</f>
        <v>108</v>
      </c>
      <c r="U1159" s="4">
        <f t="shared" si="36"/>
        <v>11</v>
      </c>
      <c r="V1159">
        <f t="shared" si="37"/>
        <v>28</v>
      </c>
    </row>
    <row r="1160" spans="1:22" x14ac:dyDescent="0.25">
      <c r="A1160">
        <v>3341</v>
      </c>
      <c r="B1160" t="str">
        <f>"E"&amp;A1160</f>
        <v>E3341</v>
      </c>
      <c r="C1160" t="s">
        <v>44</v>
      </c>
      <c r="D1160">
        <v>2</v>
      </c>
      <c r="E1160">
        <f>IF(D1160&lt;4,D1160,4)</f>
        <v>2</v>
      </c>
      <c r="F1160" s="1">
        <v>39531</v>
      </c>
      <c r="G1160" s="1">
        <v>39875</v>
      </c>
      <c r="H1160" s="3">
        <f>G1160-F1160</f>
        <v>344</v>
      </c>
      <c r="I1160" s="3">
        <f>IF(H1160&lt;=60,1,IF(H1160&lt;=150,2,3))</f>
        <v>3</v>
      </c>
      <c r="J1160">
        <v>14.1</v>
      </c>
      <c r="K1160">
        <v>6.06</v>
      </c>
      <c r="L1160">
        <v>4.4800000000000004</v>
      </c>
      <c r="M1160">
        <v>363</v>
      </c>
      <c r="N1160">
        <f>LOG(M1160/100,2)+3</f>
        <v>4.8599695482210254</v>
      </c>
      <c r="O1160">
        <f>INDEX(lehmad!B$2:B$412,MATCH(klypsid!$B1160,lehmad!$A$2:$A$412,0))</f>
        <v>38400</v>
      </c>
      <c r="P1160">
        <f>INDEX(lehmad!D$2:D$412,MATCH(klypsid!$B1160,lehmad!$A$2:$A$412,0))</f>
        <v>85</v>
      </c>
      <c r="Q1160">
        <f>INDEX(lehmad!E$2:E$412,MATCH(klypsid!$B1160,lehmad!$A$2:$A$412,0))</f>
        <v>0.81699999999999995</v>
      </c>
      <c r="R1160" t="str">
        <f>INDEX(lehmad!F$2:F$412,MATCH(klypsid!$B1160,lehmad!$A$2:$A$412,0))</f>
        <v>DYNASTY-ET</v>
      </c>
      <c r="S1160">
        <f>INDEX(lehmad!H$2:H$412,MATCH(klypsid!$B1160,lehmad!$A$2:$A$412,0))</f>
        <v>124</v>
      </c>
      <c r="T1160">
        <f>INDEX(lehmad!K$2:K$412,MATCH(klypsid!$B1160,lehmad!$A$2:$A$412,0))</f>
        <v>108</v>
      </c>
      <c r="U1160" s="4">
        <f t="shared" si="36"/>
        <v>12</v>
      </c>
      <c r="V1160">
        <f t="shared" si="37"/>
        <v>30</v>
      </c>
    </row>
    <row r="1161" spans="1:22" x14ac:dyDescent="0.25">
      <c r="A1161">
        <v>3341</v>
      </c>
      <c r="B1161" t="str">
        <f>"E"&amp;A1161</f>
        <v>E3341</v>
      </c>
      <c r="C1161" t="s">
        <v>44</v>
      </c>
      <c r="D1161">
        <v>3</v>
      </c>
      <c r="E1161">
        <f>IF(D1161&lt;4,D1161,4)</f>
        <v>3</v>
      </c>
      <c r="F1161" s="1">
        <v>40012</v>
      </c>
      <c r="G1161" s="1">
        <v>40037</v>
      </c>
      <c r="H1161" s="3">
        <f>G1161-F1161</f>
        <v>25</v>
      </c>
      <c r="I1161" s="3">
        <f>IF(H1161&lt;=60,1,IF(H1161&lt;=150,2,3))</f>
        <v>1</v>
      </c>
      <c r="J1161">
        <v>49.2</v>
      </c>
      <c r="K1161">
        <v>3.44</v>
      </c>
      <c r="L1161">
        <v>2.95</v>
      </c>
      <c r="M1161">
        <v>187</v>
      </c>
      <c r="N1161">
        <f>LOG(M1161/100,2)+3</f>
        <v>3.903038270112912</v>
      </c>
      <c r="O1161">
        <f>INDEX(lehmad!B$2:B$412,MATCH(klypsid!$B1161,lehmad!$A$2:$A$412,0))</f>
        <v>38400</v>
      </c>
      <c r="P1161">
        <f>INDEX(lehmad!D$2:D$412,MATCH(klypsid!$B1161,lehmad!$A$2:$A$412,0))</f>
        <v>85</v>
      </c>
      <c r="Q1161">
        <f>INDEX(lehmad!E$2:E$412,MATCH(klypsid!$B1161,lehmad!$A$2:$A$412,0))</f>
        <v>0.81699999999999995</v>
      </c>
      <c r="R1161" t="str">
        <f>INDEX(lehmad!F$2:F$412,MATCH(klypsid!$B1161,lehmad!$A$2:$A$412,0))</f>
        <v>DYNASTY-ET</v>
      </c>
      <c r="S1161">
        <f>INDEX(lehmad!H$2:H$412,MATCH(klypsid!$B1161,lehmad!$A$2:$A$412,0))</f>
        <v>124</v>
      </c>
      <c r="T1161">
        <f>INDEX(lehmad!K$2:K$412,MATCH(klypsid!$B1161,lehmad!$A$2:$A$412,0))</f>
        <v>108</v>
      </c>
      <c r="U1161" s="4">
        <f t="shared" si="36"/>
        <v>1</v>
      </c>
      <c r="V1161">
        <f t="shared" si="37"/>
        <v>25</v>
      </c>
    </row>
    <row r="1162" spans="1:22" x14ac:dyDescent="0.25">
      <c r="A1162">
        <v>3341</v>
      </c>
      <c r="B1162" t="str">
        <f>"E"&amp;A1162</f>
        <v>E3341</v>
      </c>
      <c r="C1162" t="s">
        <v>44</v>
      </c>
      <c r="D1162">
        <v>3</v>
      </c>
      <c r="E1162">
        <f>IF(D1162&lt;4,D1162,4)</f>
        <v>3</v>
      </c>
      <c r="F1162" s="1">
        <v>40012</v>
      </c>
      <c r="G1162" s="1">
        <v>40066</v>
      </c>
      <c r="H1162" s="3">
        <f>G1162-F1162</f>
        <v>54</v>
      </c>
      <c r="I1162" s="3">
        <f>IF(H1162&lt;=60,1,IF(H1162&lt;=150,2,3))</f>
        <v>1</v>
      </c>
      <c r="J1162">
        <v>43.4</v>
      </c>
      <c r="K1162">
        <v>4.09</v>
      </c>
      <c r="L1162">
        <v>3.07</v>
      </c>
      <c r="M1162">
        <v>46</v>
      </c>
      <c r="N1162">
        <f>LOG(M1162/100,2)+3</f>
        <v>1.8797057662822882</v>
      </c>
      <c r="O1162">
        <f>INDEX(lehmad!B$2:B$412,MATCH(klypsid!$B1162,lehmad!$A$2:$A$412,0))</f>
        <v>38400</v>
      </c>
      <c r="P1162">
        <f>INDEX(lehmad!D$2:D$412,MATCH(klypsid!$B1162,lehmad!$A$2:$A$412,0))</f>
        <v>85</v>
      </c>
      <c r="Q1162">
        <f>INDEX(lehmad!E$2:E$412,MATCH(klypsid!$B1162,lehmad!$A$2:$A$412,0))</f>
        <v>0.81699999999999995</v>
      </c>
      <c r="R1162" t="str">
        <f>INDEX(lehmad!F$2:F$412,MATCH(klypsid!$B1162,lehmad!$A$2:$A$412,0))</f>
        <v>DYNASTY-ET</v>
      </c>
      <c r="S1162">
        <f>INDEX(lehmad!H$2:H$412,MATCH(klypsid!$B1162,lehmad!$A$2:$A$412,0))</f>
        <v>124</v>
      </c>
      <c r="T1162">
        <f>INDEX(lehmad!K$2:K$412,MATCH(klypsid!$B1162,lehmad!$A$2:$A$412,0))</f>
        <v>108</v>
      </c>
      <c r="U1162" s="4">
        <f t="shared" si="36"/>
        <v>2</v>
      </c>
      <c r="V1162">
        <f t="shared" si="37"/>
        <v>29</v>
      </c>
    </row>
    <row r="1163" spans="1:22" x14ac:dyDescent="0.25">
      <c r="A1163">
        <v>3341</v>
      </c>
      <c r="B1163" t="str">
        <f>"E"&amp;A1163</f>
        <v>E3341</v>
      </c>
      <c r="C1163" t="s">
        <v>44</v>
      </c>
      <c r="D1163">
        <v>3</v>
      </c>
      <c r="E1163">
        <f>IF(D1163&lt;4,D1163,4)</f>
        <v>3</v>
      </c>
      <c r="F1163" s="1">
        <v>40012</v>
      </c>
      <c r="G1163" s="1">
        <v>40094</v>
      </c>
      <c r="H1163" s="3">
        <f>G1163-F1163</f>
        <v>82</v>
      </c>
      <c r="I1163" s="3">
        <f>IF(H1163&lt;=60,1,IF(H1163&lt;=150,2,3))</f>
        <v>2</v>
      </c>
      <c r="J1163">
        <v>41.3</v>
      </c>
      <c r="K1163">
        <v>5.37</v>
      </c>
      <c r="L1163">
        <v>3.41</v>
      </c>
      <c r="M1163">
        <v>88</v>
      </c>
      <c r="N1163">
        <f>LOG(M1163/100,2)+3</f>
        <v>2.8155754288625725</v>
      </c>
      <c r="O1163">
        <f>INDEX(lehmad!B$2:B$412,MATCH(klypsid!$B1163,lehmad!$A$2:$A$412,0))</f>
        <v>38400</v>
      </c>
      <c r="P1163">
        <f>INDEX(lehmad!D$2:D$412,MATCH(klypsid!$B1163,lehmad!$A$2:$A$412,0))</f>
        <v>85</v>
      </c>
      <c r="Q1163">
        <f>INDEX(lehmad!E$2:E$412,MATCH(klypsid!$B1163,lehmad!$A$2:$A$412,0))</f>
        <v>0.81699999999999995</v>
      </c>
      <c r="R1163" t="str">
        <f>INDEX(lehmad!F$2:F$412,MATCH(klypsid!$B1163,lehmad!$A$2:$A$412,0))</f>
        <v>DYNASTY-ET</v>
      </c>
      <c r="S1163">
        <f>INDEX(lehmad!H$2:H$412,MATCH(klypsid!$B1163,lehmad!$A$2:$A$412,0))</f>
        <v>124</v>
      </c>
      <c r="T1163">
        <f>INDEX(lehmad!K$2:K$412,MATCH(klypsid!$B1163,lehmad!$A$2:$A$412,0))</f>
        <v>108</v>
      </c>
      <c r="U1163" s="4">
        <f t="shared" si="36"/>
        <v>3</v>
      </c>
      <c r="V1163">
        <f t="shared" si="37"/>
        <v>28</v>
      </c>
    </row>
    <row r="1164" spans="1:22" x14ac:dyDescent="0.25">
      <c r="A1164">
        <v>3341</v>
      </c>
      <c r="B1164" t="str">
        <f>"E"&amp;A1164</f>
        <v>E3341</v>
      </c>
      <c r="C1164" t="s">
        <v>44</v>
      </c>
      <c r="D1164">
        <v>3</v>
      </c>
      <c r="E1164">
        <f>IF(D1164&lt;4,D1164,4)</f>
        <v>3</v>
      </c>
      <c r="F1164" s="1">
        <v>40012</v>
      </c>
      <c r="G1164" s="1">
        <v>40125</v>
      </c>
      <c r="H1164" s="3">
        <f>G1164-F1164</f>
        <v>113</v>
      </c>
      <c r="I1164" s="3">
        <f>IF(H1164&lt;=60,1,IF(H1164&lt;=150,2,3))</f>
        <v>2</v>
      </c>
      <c r="J1164">
        <v>37.6</v>
      </c>
      <c r="K1164">
        <v>4.3</v>
      </c>
      <c r="L1164">
        <v>3.63</v>
      </c>
      <c r="M1164">
        <v>136</v>
      </c>
      <c r="N1164">
        <f>LOG(M1164/100,2)+3</f>
        <v>3.4436066514756147</v>
      </c>
      <c r="O1164">
        <f>INDEX(lehmad!B$2:B$412,MATCH(klypsid!$B1164,lehmad!$A$2:$A$412,0))</f>
        <v>38400</v>
      </c>
      <c r="P1164">
        <f>INDEX(lehmad!D$2:D$412,MATCH(klypsid!$B1164,lehmad!$A$2:$A$412,0))</f>
        <v>85</v>
      </c>
      <c r="Q1164">
        <f>INDEX(lehmad!E$2:E$412,MATCH(klypsid!$B1164,lehmad!$A$2:$A$412,0))</f>
        <v>0.81699999999999995</v>
      </c>
      <c r="R1164" t="str">
        <f>INDEX(lehmad!F$2:F$412,MATCH(klypsid!$B1164,lehmad!$A$2:$A$412,0))</f>
        <v>DYNASTY-ET</v>
      </c>
      <c r="S1164">
        <f>INDEX(lehmad!H$2:H$412,MATCH(klypsid!$B1164,lehmad!$A$2:$A$412,0))</f>
        <v>124</v>
      </c>
      <c r="T1164">
        <f>INDEX(lehmad!K$2:K$412,MATCH(klypsid!$B1164,lehmad!$A$2:$A$412,0))</f>
        <v>108</v>
      </c>
      <c r="U1164" s="4">
        <f t="shared" si="36"/>
        <v>4</v>
      </c>
      <c r="V1164">
        <f t="shared" si="37"/>
        <v>31</v>
      </c>
    </row>
    <row r="1165" spans="1:22" x14ac:dyDescent="0.25">
      <c r="A1165">
        <v>3341</v>
      </c>
      <c r="B1165" t="str">
        <f>"E"&amp;A1165</f>
        <v>E3341</v>
      </c>
      <c r="C1165" t="s">
        <v>44</v>
      </c>
      <c r="D1165">
        <v>3</v>
      </c>
      <c r="E1165">
        <f>IF(D1165&lt;4,D1165,4)</f>
        <v>3</v>
      </c>
      <c r="F1165" s="1">
        <v>40012</v>
      </c>
      <c r="G1165" s="1">
        <v>40153</v>
      </c>
      <c r="H1165" s="3">
        <f>G1165-F1165</f>
        <v>141</v>
      </c>
      <c r="I1165" s="3">
        <f>IF(H1165&lt;=60,1,IF(H1165&lt;=150,2,3))</f>
        <v>2</v>
      </c>
      <c r="J1165">
        <v>35.5</v>
      </c>
      <c r="K1165">
        <v>5.0999999999999996</v>
      </c>
      <c r="L1165">
        <v>3.79</v>
      </c>
      <c r="M1165">
        <v>73</v>
      </c>
      <c r="N1165">
        <f>LOG(M1165/100,2)+3</f>
        <v>2.5459683691052923</v>
      </c>
      <c r="O1165">
        <f>INDEX(lehmad!B$2:B$412,MATCH(klypsid!$B1165,lehmad!$A$2:$A$412,0))</f>
        <v>38400</v>
      </c>
      <c r="P1165">
        <f>INDEX(lehmad!D$2:D$412,MATCH(klypsid!$B1165,lehmad!$A$2:$A$412,0))</f>
        <v>85</v>
      </c>
      <c r="Q1165">
        <f>INDEX(lehmad!E$2:E$412,MATCH(klypsid!$B1165,lehmad!$A$2:$A$412,0))</f>
        <v>0.81699999999999995</v>
      </c>
      <c r="R1165" t="str">
        <f>INDEX(lehmad!F$2:F$412,MATCH(klypsid!$B1165,lehmad!$A$2:$A$412,0))</f>
        <v>DYNASTY-ET</v>
      </c>
      <c r="S1165">
        <f>INDEX(lehmad!H$2:H$412,MATCH(klypsid!$B1165,lehmad!$A$2:$A$412,0))</f>
        <v>124</v>
      </c>
      <c r="T1165">
        <f>INDEX(lehmad!K$2:K$412,MATCH(klypsid!$B1165,lehmad!$A$2:$A$412,0))</f>
        <v>108</v>
      </c>
      <c r="U1165" s="4">
        <f t="shared" si="36"/>
        <v>5</v>
      </c>
      <c r="V1165">
        <f t="shared" si="37"/>
        <v>28</v>
      </c>
    </row>
    <row r="1166" spans="1:22" x14ac:dyDescent="0.25">
      <c r="A1166">
        <v>3341</v>
      </c>
      <c r="B1166" t="str">
        <f>"E"&amp;A1166</f>
        <v>E3341</v>
      </c>
      <c r="C1166" t="s">
        <v>44</v>
      </c>
      <c r="D1166">
        <v>3</v>
      </c>
      <c r="E1166">
        <f>IF(D1166&lt;4,D1166,4)</f>
        <v>3</v>
      </c>
      <c r="F1166" s="1">
        <v>40012</v>
      </c>
      <c r="G1166" s="1">
        <v>40186</v>
      </c>
      <c r="H1166" s="3">
        <f>G1166-F1166</f>
        <v>174</v>
      </c>
      <c r="I1166" s="3">
        <f>IF(H1166&lt;=60,1,IF(H1166&lt;=150,2,3))</f>
        <v>3</v>
      </c>
      <c r="J1166">
        <v>23.8</v>
      </c>
      <c r="K1166">
        <v>5.46</v>
      </c>
      <c r="L1166">
        <v>3.82</v>
      </c>
      <c r="M1166">
        <v>198</v>
      </c>
      <c r="N1166">
        <f>LOG(M1166/100,2)+3</f>
        <v>3.9855004303048851</v>
      </c>
      <c r="O1166">
        <f>INDEX(lehmad!B$2:B$412,MATCH(klypsid!$B1166,lehmad!$A$2:$A$412,0))</f>
        <v>38400</v>
      </c>
      <c r="P1166">
        <f>INDEX(lehmad!D$2:D$412,MATCH(klypsid!$B1166,lehmad!$A$2:$A$412,0))</f>
        <v>85</v>
      </c>
      <c r="Q1166">
        <f>INDEX(lehmad!E$2:E$412,MATCH(klypsid!$B1166,lehmad!$A$2:$A$412,0))</f>
        <v>0.81699999999999995</v>
      </c>
      <c r="R1166" t="str">
        <f>INDEX(lehmad!F$2:F$412,MATCH(klypsid!$B1166,lehmad!$A$2:$A$412,0))</f>
        <v>DYNASTY-ET</v>
      </c>
      <c r="S1166">
        <f>INDEX(lehmad!H$2:H$412,MATCH(klypsid!$B1166,lehmad!$A$2:$A$412,0))</f>
        <v>124</v>
      </c>
      <c r="T1166">
        <f>INDEX(lehmad!K$2:K$412,MATCH(klypsid!$B1166,lehmad!$A$2:$A$412,0))</f>
        <v>108</v>
      </c>
      <c r="U1166" s="4">
        <f t="shared" si="36"/>
        <v>6</v>
      </c>
      <c r="V1166">
        <f t="shared" si="37"/>
        <v>33</v>
      </c>
    </row>
    <row r="1167" spans="1:22" x14ac:dyDescent="0.25">
      <c r="A1167">
        <v>3341</v>
      </c>
      <c r="B1167" t="str">
        <f>"E"&amp;A1167</f>
        <v>E3341</v>
      </c>
      <c r="C1167" t="s">
        <v>44</v>
      </c>
      <c r="D1167">
        <v>3</v>
      </c>
      <c r="E1167">
        <f>IF(D1167&lt;4,D1167,4)</f>
        <v>3</v>
      </c>
      <c r="F1167" s="1">
        <v>40012</v>
      </c>
      <c r="G1167" s="1">
        <v>40214</v>
      </c>
      <c r="H1167" s="3">
        <f>G1167-F1167</f>
        <v>202</v>
      </c>
      <c r="I1167" s="3">
        <f>IF(H1167&lt;=60,1,IF(H1167&lt;=150,2,3))</f>
        <v>3</v>
      </c>
      <c r="J1167">
        <v>18.5</v>
      </c>
      <c r="K1167">
        <v>6.43</v>
      </c>
      <c r="L1167">
        <v>3.95</v>
      </c>
      <c r="M1167">
        <v>177</v>
      </c>
      <c r="N1167">
        <f>LOG(M1167/100,2)+3</f>
        <v>3.8237493603082728</v>
      </c>
      <c r="O1167">
        <f>INDEX(lehmad!B$2:B$412,MATCH(klypsid!$B1167,lehmad!$A$2:$A$412,0))</f>
        <v>38400</v>
      </c>
      <c r="P1167">
        <f>INDEX(lehmad!D$2:D$412,MATCH(klypsid!$B1167,lehmad!$A$2:$A$412,0))</f>
        <v>85</v>
      </c>
      <c r="Q1167">
        <f>INDEX(lehmad!E$2:E$412,MATCH(klypsid!$B1167,lehmad!$A$2:$A$412,0))</f>
        <v>0.81699999999999995</v>
      </c>
      <c r="R1167" t="str">
        <f>INDEX(lehmad!F$2:F$412,MATCH(klypsid!$B1167,lehmad!$A$2:$A$412,0))</f>
        <v>DYNASTY-ET</v>
      </c>
      <c r="S1167">
        <f>INDEX(lehmad!H$2:H$412,MATCH(klypsid!$B1167,lehmad!$A$2:$A$412,0))</f>
        <v>124</v>
      </c>
      <c r="T1167">
        <f>INDEX(lehmad!K$2:K$412,MATCH(klypsid!$B1167,lehmad!$A$2:$A$412,0))</f>
        <v>108</v>
      </c>
      <c r="U1167" s="4">
        <f t="shared" si="36"/>
        <v>7</v>
      </c>
      <c r="V1167">
        <f t="shared" si="37"/>
        <v>28</v>
      </c>
    </row>
    <row r="1168" spans="1:22" x14ac:dyDescent="0.25">
      <c r="A1168">
        <v>3341</v>
      </c>
      <c r="B1168" t="str">
        <f>"E"&amp;A1168</f>
        <v>E3341</v>
      </c>
      <c r="C1168" t="s">
        <v>44</v>
      </c>
      <c r="D1168">
        <v>3</v>
      </c>
      <c r="E1168">
        <f>IF(D1168&lt;4,D1168,4)</f>
        <v>3</v>
      </c>
      <c r="F1168" s="1">
        <v>40012</v>
      </c>
      <c r="G1168" s="1">
        <v>40242</v>
      </c>
      <c r="H1168" s="3">
        <f>G1168-F1168</f>
        <v>230</v>
      </c>
      <c r="I1168" s="3">
        <f>IF(H1168&lt;=60,1,IF(H1168&lt;=150,2,3))</f>
        <v>3</v>
      </c>
      <c r="J1168">
        <v>13.3</v>
      </c>
      <c r="K1168">
        <v>6.09</v>
      </c>
      <c r="L1168">
        <v>4.2699999999999996</v>
      </c>
      <c r="M1168">
        <v>284</v>
      </c>
      <c r="N1168">
        <f>LOG(M1168/100,2)+3</f>
        <v>4.5058909297299579</v>
      </c>
      <c r="O1168">
        <f>INDEX(lehmad!B$2:B$412,MATCH(klypsid!$B1168,lehmad!$A$2:$A$412,0))</f>
        <v>38400</v>
      </c>
      <c r="P1168">
        <f>INDEX(lehmad!D$2:D$412,MATCH(klypsid!$B1168,lehmad!$A$2:$A$412,0))</f>
        <v>85</v>
      </c>
      <c r="Q1168">
        <f>INDEX(lehmad!E$2:E$412,MATCH(klypsid!$B1168,lehmad!$A$2:$A$412,0))</f>
        <v>0.81699999999999995</v>
      </c>
      <c r="R1168" t="str">
        <f>INDEX(lehmad!F$2:F$412,MATCH(klypsid!$B1168,lehmad!$A$2:$A$412,0))</f>
        <v>DYNASTY-ET</v>
      </c>
      <c r="S1168">
        <f>INDEX(lehmad!H$2:H$412,MATCH(klypsid!$B1168,lehmad!$A$2:$A$412,0))</f>
        <v>124</v>
      </c>
      <c r="T1168">
        <f>INDEX(lehmad!K$2:K$412,MATCH(klypsid!$B1168,lehmad!$A$2:$A$412,0))</f>
        <v>108</v>
      </c>
      <c r="U1168" s="4">
        <f t="shared" si="36"/>
        <v>8</v>
      </c>
      <c r="V1168">
        <f t="shared" si="37"/>
        <v>28</v>
      </c>
    </row>
    <row r="1169" spans="1:22" x14ac:dyDescent="0.25">
      <c r="A1169">
        <v>3348</v>
      </c>
      <c r="B1169" t="str">
        <f>"E"&amp;A1169</f>
        <v>E3348</v>
      </c>
      <c r="C1169" t="s">
        <v>45</v>
      </c>
      <c r="D1169">
        <v>1</v>
      </c>
      <c r="E1169">
        <f>IF(D1169&lt;4,D1169,4)</f>
        <v>1</v>
      </c>
      <c r="F1169" s="1">
        <v>39111</v>
      </c>
      <c r="G1169" s="1">
        <v>39142</v>
      </c>
      <c r="H1169" s="3">
        <f>G1169-F1169</f>
        <v>31</v>
      </c>
      <c r="I1169" s="3">
        <f>IF(H1169&lt;=60,1,IF(H1169&lt;=150,2,3))</f>
        <v>1</v>
      </c>
      <c r="J1169">
        <v>36.299999999999997</v>
      </c>
      <c r="K1169">
        <v>3.63</v>
      </c>
      <c r="L1169">
        <v>2.98</v>
      </c>
      <c r="M1169">
        <v>18</v>
      </c>
      <c r="N1169">
        <f>LOG(M1169/100,2)+3</f>
        <v>0.52606881166758779</v>
      </c>
      <c r="O1169">
        <f>INDEX(lehmad!B$2:B$412,MATCH(klypsid!$B1169,lehmad!$A$2:$A$412,0))</f>
        <v>38404</v>
      </c>
      <c r="P1169">
        <f>INDEX(lehmad!D$2:D$412,MATCH(klypsid!$B1169,lehmad!$A$2:$A$412,0))</f>
        <v>106</v>
      </c>
      <c r="Q1169">
        <f>INDEX(lehmad!E$2:E$412,MATCH(klypsid!$B1169,lehmad!$A$2:$A$412,0))</f>
        <v>0.875</v>
      </c>
      <c r="R1169" t="str">
        <f>INDEX(lehmad!F$2:F$412,MATCH(klypsid!$B1169,lehmad!$A$2:$A$412,0))</f>
        <v>DYNASTY-ET</v>
      </c>
      <c r="S1169">
        <f>INDEX(lehmad!H$2:H$412,MATCH(klypsid!$B1169,lehmad!$A$2:$A$412,0))</f>
        <v>124</v>
      </c>
      <c r="T1169">
        <f>INDEX(lehmad!K$2:K$412,MATCH(klypsid!$B1169,lehmad!$A$2:$A$412,0))</f>
        <v>108</v>
      </c>
      <c r="U1169" s="4">
        <f t="shared" si="36"/>
        <v>1</v>
      </c>
      <c r="V1169">
        <f t="shared" si="37"/>
        <v>31</v>
      </c>
    </row>
    <row r="1170" spans="1:22" x14ac:dyDescent="0.25">
      <c r="A1170">
        <v>3348</v>
      </c>
      <c r="B1170" t="str">
        <f>"E"&amp;A1170</f>
        <v>E3348</v>
      </c>
      <c r="C1170" t="s">
        <v>45</v>
      </c>
      <c r="D1170">
        <v>1</v>
      </c>
      <c r="E1170">
        <f>IF(D1170&lt;4,D1170,4)</f>
        <v>1</v>
      </c>
      <c r="F1170" s="1">
        <v>39111</v>
      </c>
      <c r="G1170" s="1">
        <v>39173</v>
      </c>
      <c r="H1170" s="3">
        <f>G1170-F1170</f>
        <v>62</v>
      </c>
      <c r="I1170" s="3">
        <f>IF(H1170&lt;=60,1,IF(H1170&lt;=150,2,3))</f>
        <v>2</v>
      </c>
      <c r="J1170">
        <v>38.700000000000003</v>
      </c>
      <c r="K1170">
        <v>3.06</v>
      </c>
      <c r="L1170">
        <v>2.44</v>
      </c>
      <c r="M1170">
        <v>23</v>
      </c>
      <c r="N1170">
        <f>LOG(M1170/100,2)+3</f>
        <v>0.87970576628228825</v>
      </c>
      <c r="O1170">
        <f>INDEX(lehmad!B$2:B$412,MATCH(klypsid!$B1170,lehmad!$A$2:$A$412,0))</f>
        <v>38404</v>
      </c>
      <c r="P1170">
        <f>INDEX(lehmad!D$2:D$412,MATCH(klypsid!$B1170,lehmad!$A$2:$A$412,0))</f>
        <v>106</v>
      </c>
      <c r="Q1170">
        <f>INDEX(lehmad!E$2:E$412,MATCH(klypsid!$B1170,lehmad!$A$2:$A$412,0))</f>
        <v>0.875</v>
      </c>
      <c r="R1170" t="str">
        <f>INDEX(lehmad!F$2:F$412,MATCH(klypsid!$B1170,lehmad!$A$2:$A$412,0))</f>
        <v>DYNASTY-ET</v>
      </c>
      <c r="S1170">
        <f>INDEX(lehmad!H$2:H$412,MATCH(klypsid!$B1170,lehmad!$A$2:$A$412,0))</f>
        <v>124</v>
      </c>
      <c r="T1170">
        <f>INDEX(lehmad!K$2:K$412,MATCH(klypsid!$B1170,lehmad!$A$2:$A$412,0))</f>
        <v>108</v>
      </c>
      <c r="U1170" s="4">
        <f t="shared" si="36"/>
        <v>2</v>
      </c>
      <c r="V1170">
        <f t="shared" si="37"/>
        <v>31</v>
      </c>
    </row>
    <row r="1171" spans="1:22" x14ac:dyDescent="0.25">
      <c r="A1171">
        <v>3348</v>
      </c>
      <c r="B1171" t="str">
        <f>"E"&amp;A1171</f>
        <v>E3348</v>
      </c>
      <c r="C1171" t="s">
        <v>45</v>
      </c>
      <c r="D1171">
        <v>1</v>
      </c>
      <c r="E1171">
        <f>IF(D1171&lt;4,D1171,4)</f>
        <v>1</v>
      </c>
      <c r="F1171" s="1">
        <v>39111</v>
      </c>
      <c r="G1171" s="1">
        <v>39204</v>
      </c>
      <c r="H1171" s="3">
        <f>G1171-F1171</f>
        <v>93</v>
      </c>
      <c r="I1171" s="3">
        <f>IF(H1171&lt;=60,1,IF(H1171&lt;=150,2,3))</f>
        <v>2</v>
      </c>
      <c r="J1171">
        <v>40</v>
      </c>
      <c r="K1171">
        <v>3.83</v>
      </c>
      <c r="L1171">
        <v>3.04</v>
      </c>
      <c r="M1171">
        <v>50</v>
      </c>
      <c r="N1171">
        <f>LOG(M1171/100,2)+3</f>
        <v>2</v>
      </c>
      <c r="O1171">
        <f>INDEX(lehmad!B$2:B$412,MATCH(klypsid!$B1171,lehmad!$A$2:$A$412,0))</f>
        <v>38404</v>
      </c>
      <c r="P1171">
        <f>INDEX(lehmad!D$2:D$412,MATCH(klypsid!$B1171,lehmad!$A$2:$A$412,0))</f>
        <v>106</v>
      </c>
      <c r="Q1171">
        <f>INDEX(lehmad!E$2:E$412,MATCH(klypsid!$B1171,lehmad!$A$2:$A$412,0))</f>
        <v>0.875</v>
      </c>
      <c r="R1171" t="str">
        <f>INDEX(lehmad!F$2:F$412,MATCH(klypsid!$B1171,lehmad!$A$2:$A$412,0))</f>
        <v>DYNASTY-ET</v>
      </c>
      <c r="S1171">
        <f>INDEX(lehmad!H$2:H$412,MATCH(klypsid!$B1171,lehmad!$A$2:$A$412,0))</f>
        <v>124</v>
      </c>
      <c r="T1171">
        <f>INDEX(lehmad!K$2:K$412,MATCH(klypsid!$B1171,lehmad!$A$2:$A$412,0))</f>
        <v>108</v>
      </c>
      <c r="U1171" s="4">
        <f t="shared" si="36"/>
        <v>3</v>
      </c>
      <c r="V1171">
        <f t="shared" si="37"/>
        <v>31</v>
      </c>
    </row>
    <row r="1172" spans="1:22" x14ac:dyDescent="0.25">
      <c r="A1172">
        <v>3348</v>
      </c>
      <c r="B1172" t="str">
        <f>"E"&amp;A1172</f>
        <v>E3348</v>
      </c>
      <c r="C1172" t="s">
        <v>45</v>
      </c>
      <c r="D1172">
        <v>1</v>
      </c>
      <c r="E1172">
        <f>IF(D1172&lt;4,D1172,4)</f>
        <v>1</v>
      </c>
      <c r="F1172" s="1">
        <v>39111</v>
      </c>
      <c r="G1172" s="1">
        <v>39236</v>
      </c>
      <c r="H1172" s="3">
        <f>G1172-F1172</f>
        <v>125</v>
      </c>
      <c r="I1172" s="3">
        <f>IF(H1172&lt;=60,1,IF(H1172&lt;=150,2,3))</f>
        <v>2</v>
      </c>
      <c r="J1172">
        <v>39.5</v>
      </c>
      <c r="K1172">
        <v>1.88</v>
      </c>
      <c r="L1172">
        <v>3.15</v>
      </c>
      <c r="M1172">
        <v>48</v>
      </c>
      <c r="N1172">
        <f>LOG(M1172/100,2)+3</f>
        <v>1.9411063109464315</v>
      </c>
      <c r="O1172">
        <f>INDEX(lehmad!B$2:B$412,MATCH(klypsid!$B1172,lehmad!$A$2:$A$412,0))</f>
        <v>38404</v>
      </c>
      <c r="P1172">
        <f>INDEX(lehmad!D$2:D$412,MATCH(klypsid!$B1172,lehmad!$A$2:$A$412,0))</f>
        <v>106</v>
      </c>
      <c r="Q1172">
        <f>INDEX(lehmad!E$2:E$412,MATCH(klypsid!$B1172,lehmad!$A$2:$A$412,0))</f>
        <v>0.875</v>
      </c>
      <c r="R1172" t="str">
        <f>INDEX(lehmad!F$2:F$412,MATCH(klypsid!$B1172,lehmad!$A$2:$A$412,0))</f>
        <v>DYNASTY-ET</v>
      </c>
      <c r="S1172">
        <f>INDEX(lehmad!H$2:H$412,MATCH(klypsid!$B1172,lehmad!$A$2:$A$412,0))</f>
        <v>124</v>
      </c>
      <c r="T1172">
        <f>INDEX(lehmad!K$2:K$412,MATCH(klypsid!$B1172,lehmad!$A$2:$A$412,0))</f>
        <v>108</v>
      </c>
      <c r="U1172" s="4">
        <f t="shared" si="36"/>
        <v>4</v>
      </c>
      <c r="V1172">
        <f t="shared" si="37"/>
        <v>32</v>
      </c>
    </row>
    <row r="1173" spans="1:22" x14ac:dyDescent="0.25">
      <c r="A1173">
        <v>3348</v>
      </c>
      <c r="B1173" t="str">
        <f>"E"&amp;A1173</f>
        <v>E3348</v>
      </c>
      <c r="C1173" t="s">
        <v>45</v>
      </c>
      <c r="D1173">
        <v>1</v>
      </c>
      <c r="E1173">
        <f>IF(D1173&lt;4,D1173,4)</f>
        <v>1</v>
      </c>
      <c r="F1173" s="1">
        <v>39111</v>
      </c>
      <c r="G1173" s="1">
        <v>39266</v>
      </c>
      <c r="H1173" s="3">
        <f>G1173-F1173</f>
        <v>155</v>
      </c>
      <c r="I1173" s="3">
        <f>IF(H1173&lt;=60,1,IF(H1173&lt;=150,2,3))</f>
        <v>3</v>
      </c>
      <c r="J1173">
        <v>38.9</v>
      </c>
      <c r="K1173">
        <v>3.57</v>
      </c>
      <c r="L1173">
        <v>3.08</v>
      </c>
      <c r="M1173">
        <v>315</v>
      </c>
      <c r="N1173">
        <f>LOG(M1173/100,2)+3</f>
        <v>4.6553518286125541</v>
      </c>
      <c r="O1173">
        <f>INDEX(lehmad!B$2:B$412,MATCH(klypsid!$B1173,lehmad!$A$2:$A$412,0))</f>
        <v>38404</v>
      </c>
      <c r="P1173">
        <f>INDEX(lehmad!D$2:D$412,MATCH(klypsid!$B1173,lehmad!$A$2:$A$412,0))</f>
        <v>106</v>
      </c>
      <c r="Q1173">
        <f>INDEX(lehmad!E$2:E$412,MATCH(klypsid!$B1173,lehmad!$A$2:$A$412,0))</f>
        <v>0.875</v>
      </c>
      <c r="R1173" t="str">
        <f>INDEX(lehmad!F$2:F$412,MATCH(klypsid!$B1173,lehmad!$A$2:$A$412,0))</f>
        <v>DYNASTY-ET</v>
      </c>
      <c r="S1173">
        <f>INDEX(lehmad!H$2:H$412,MATCH(klypsid!$B1173,lehmad!$A$2:$A$412,0))</f>
        <v>124</v>
      </c>
      <c r="T1173">
        <f>INDEX(lehmad!K$2:K$412,MATCH(klypsid!$B1173,lehmad!$A$2:$A$412,0))</f>
        <v>108</v>
      </c>
      <c r="U1173" s="4">
        <f t="shared" si="36"/>
        <v>5</v>
      </c>
      <c r="V1173">
        <f t="shared" si="37"/>
        <v>30</v>
      </c>
    </row>
    <row r="1174" spans="1:22" x14ac:dyDescent="0.25">
      <c r="A1174">
        <v>3348</v>
      </c>
      <c r="B1174" t="str">
        <f>"E"&amp;A1174</f>
        <v>E3348</v>
      </c>
      <c r="C1174" t="s">
        <v>45</v>
      </c>
      <c r="D1174">
        <v>1</v>
      </c>
      <c r="E1174">
        <f>IF(D1174&lt;4,D1174,4)</f>
        <v>1</v>
      </c>
      <c r="F1174" s="1">
        <v>39111</v>
      </c>
      <c r="G1174" s="1">
        <v>39295</v>
      </c>
      <c r="H1174" s="3">
        <f>G1174-F1174</f>
        <v>184</v>
      </c>
      <c r="I1174" s="3">
        <f>IF(H1174&lt;=60,1,IF(H1174&lt;=150,2,3))</f>
        <v>3</v>
      </c>
      <c r="J1174">
        <v>32.5</v>
      </c>
      <c r="K1174">
        <v>2.0699999999999998</v>
      </c>
      <c r="L1174">
        <v>3.56</v>
      </c>
      <c r="M1174">
        <v>41</v>
      </c>
      <c r="N1174">
        <f>LOG(M1174/100,2)+3</f>
        <v>1.7136958148433588</v>
      </c>
      <c r="O1174">
        <f>INDEX(lehmad!B$2:B$412,MATCH(klypsid!$B1174,lehmad!$A$2:$A$412,0))</f>
        <v>38404</v>
      </c>
      <c r="P1174">
        <f>INDEX(lehmad!D$2:D$412,MATCH(klypsid!$B1174,lehmad!$A$2:$A$412,0))</f>
        <v>106</v>
      </c>
      <c r="Q1174">
        <f>INDEX(lehmad!E$2:E$412,MATCH(klypsid!$B1174,lehmad!$A$2:$A$412,0))</f>
        <v>0.875</v>
      </c>
      <c r="R1174" t="str">
        <f>INDEX(lehmad!F$2:F$412,MATCH(klypsid!$B1174,lehmad!$A$2:$A$412,0))</f>
        <v>DYNASTY-ET</v>
      </c>
      <c r="S1174">
        <f>INDEX(lehmad!H$2:H$412,MATCH(klypsid!$B1174,lehmad!$A$2:$A$412,0))</f>
        <v>124</v>
      </c>
      <c r="T1174">
        <f>INDEX(lehmad!K$2:K$412,MATCH(klypsid!$B1174,lehmad!$A$2:$A$412,0))</f>
        <v>108</v>
      </c>
      <c r="U1174" s="4">
        <f t="shared" si="36"/>
        <v>6</v>
      </c>
      <c r="V1174">
        <f t="shared" si="37"/>
        <v>29</v>
      </c>
    </row>
    <row r="1175" spans="1:22" x14ac:dyDescent="0.25">
      <c r="A1175">
        <v>3348</v>
      </c>
      <c r="B1175" t="str">
        <f>"E"&amp;A1175</f>
        <v>E3348</v>
      </c>
      <c r="C1175" t="s">
        <v>45</v>
      </c>
      <c r="D1175">
        <v>1</v>
      </c>
      <c r="E1175">
        <f>IF(D1175&lt;4,D1175,4)</f>
        <v>1</v>
      </c>
      <c r="F1175" s="1">
        <v>39111</v>
      </c>
      <c r="G1175" s="1">
        <v>39328</v>
      </c>
      <c r="H1175" s="3">
        <f>G1175-F1175</f>
        <v>217</v>
      </c>
      <c r="I1175" s="3">
        <f>IF(H1175&lt;=60,1,IF(H1175&lt;=150,2,3))</f>
        <v>3</v>
      </c>
      <c r="J1175">
        <v>34.200000000000003</v>
      </c>
      <c r="K1175">
        <v>2.57</v>
      </c>
      <c r="L1175">
        <v>3.31</v>
      </c>
      <c r="M1175">
        <v>38</v>
      </c>
      <c r="N1175">
        <f>LOG(M1175/100,2)+3</f>
        <v>1.6040713236688608</v>
      </c>
      <c r="O1175">
        <f>INDEX(lehmad!B$2:B$412,MATCH(klypsid!$B1175,lehmad!$A$2:$A$412,0))</f>
        <v>38404</v>
      </c>
      <c r="P1175">
        <f>INDEX(lehmad!D$2:D$412,MATCH(klypsid!$B1175,lehmad!$A$2:$A$412,0))</f>
        <v>106</v>
      </c>
      <c r="Q1175">
        <f>INDEX(lehmad!E$2:E$412,MATCH(klypsid!$B1175,lehmad!$A$2:$A$412,0))</f>
        <v>0.875</v>
      </c>
      <c r="R1175" t="str">
        <f>INDEX(lehmad!F$2:F$412,MATCH(klypsid!$B1175,lehmad!$A$2:$A$412,0))</f>
        <v>DYNASTY-ET</v>
      </c>
      <c r="S1175">
        <f>INDEX(lehmad!H$2:H$412,MATCH(klypsid!$B1175,lehmad!$A$2:$A$412,0))</f>
        <v>124</v>
      </c>
      <c r="T1175">
        <f>INDEX(lehmad!K$2:K$412,MATCH(klypsid!$B1175,lehmad!$A$2:$A$412,0))</f>
        <v>108</v>
      </c>
      <c r="U1175" s="4">
        <f t="shared" si="36"/>
        <v>7</v>
      </c>
      <c r="V1175">
        <f t="shared" si="37"/>
        <v>33</v>
      </c>
    </row>
    <row r="1176" spans="1:22" x14ac:dyDescent="0.25">
      <c r="A1176">
        <v>3348</v>
      </c>
      <c r="B1176" t="str">
        <f>"E"&amp;A1176</f>
        <v>E3348</v>
      </c>
      <c r="C1176" t="s">
        <v>45</v>
      </c>
      <c r="D1176">
        <v>1</v>
      </c>
      <c r="E1176">
        <f>IF(D1176&lt;4,D1176,4)</f>
        <v>1</v>
      </c>
      <c r="F1176" s="1">
        <v>39111</v>
      </c>
      <c r="G1176" s="1">
        <v>39356</v>
      </c>
      <c r="H1176" s="3">
        <f>G1176-F1176</f>
        <v>245</v>
      </c>
      <c r="I1176" s="3">
        <f>IF(H1176&lt;=60,1,IF(H1176&lt;=150,2,3))</f>
        <v>3</v>
      </c>
      <c r="J1176">
        <v>32.4</v>
      </c>
      <c r="K1176">
        <v>3.16</v>
      </c>
      <c r="L1176">
        <v>3.63</v>
      </c>
      <c r="M1176">
        <v>72</v>
      </c>
      <c r="N1176">
        <f>LOG(M1176/100,2)+3</f>
        <v>2.5260688116675878</v>
      </c>
      <c r="O1176">
        <f>INDEX(lehmad!B$2:B$412,MATCH(klypsid!$B1176,lehmad!$A$2:$A$412,0))</f>
        <v>38404</v>
      </c>
      <c r="P1176">
        <f>INDEX(lehmad!D$2:D$412,MATCH(klypsid!$B1176,lehmad!$A$2:$A$412,0))</f>
        <v>106</v>
      </c>
      <c r="Q1176">
        <f>INDEX(lehmad!E$2:E$412,MATCH(klypsid!$B1176,lehmad!$A$2:$A$412,0))</f>
        <v>0.875</v>
      </c>
      <c r="R1176" t="str">
        <f>INDEX(lehmad!F$2:F$412,MATCH(klypsid!$B1176,lehmad!$A$2:$A$412,0))</f>
        <v>DYNASTY-ET</v>
      </c>
      <c r="S1176">
        <f>INDEX(lehmad!H$2:H$412,MATCH(klypsid!$B1176,lehmad!$A$2:$A$412,0))</f>
        <v>124</v>
      </c>
      <c r="T1176">
        <f>INDEX(lehmad!K$2:K$412,MATCH(klypsid!$B1176,lehmad!$A$2:$A$412,0))</f>
        <v>108</v>
      </c>
      <c r="U1176" s="4">
        <f t="shared" si="36"/>
        <v>8</v>
      </c>
      <c r="V1176">
        <f t="shared" si="37"/>
        <v>28</v>
      </c>
    </row>
    <row r="1177" spans="1:22" x14ac:dyDescent="0.25">
      <c r="A1177">
        <v>3348</v>
      </c>
      <c r="B1177" t="str">
        <f>"E"&amp;A1177</f>
        <v>E3348</v>
      </c>
      <c r="C1177" t="s">
        <v>45</v>
      </c>
      <c r="D1177">
        <v>1</v>
      </c>
      <c r="E1177">
        <f>IF(D1177&lt;4,D1177,4)</f>
        <v>1</v>
      </c>
      <c r="F1177" s="1">
        <v>39111</v>
      </c>
      <c r="G1177" s="1">
        <v>39387</v>
      </c>
      <c r="H1177" s="3">
        <f>G1177-F1177</f>
        <v>276</v>
      </c>
      <c r="I1177" s="3">
        <f>IF(H1177&lt;=60,1,IF(H1177&lt;=150,2,3))</f>
        <v>3</v>
      </c>
      <c r="J1177">
        <v>20.100000000000001</v>
      </c>
      <c r="K1177">
        <v>4.42</v>
      </c>
      <c r="L1177">
        <v>3.69</v>
      </c>
      <c r="M1177">
        <v>40</v>
      </c>
      <c r="N1177">
        <f>LOG(M1177/100,2)+3</f>
        <v>1.6780719051126378</v>
      </c>
      <c r="O1177">
        <f>INDEX(lehmad!B$2:B$412,MATCH(klypsid!$B1177,lehmad!$A$2:$A$412,0))</f>
        <v>38404</v>
      </c>
      <c r="P1177">
        <f>INDEX(lehmad!D$2:D$412,MATCH(klypsid!$B1177,lehmad!$A$2:$A$412,0))</f>
        <v>106</v>
      </c>
      <c r="Q1177">
        <f>INDEX(lehmad!E$2:E$412,MATCH(klypsid!$B1177,lehmad!$A$2:$A$412,0))</f>
        <v>0.875</v>
      </c>
      <c r="R1177" t="str">
        <f>INDEX(lehmad!F$2:F$412,MATCH(klypsid!$B1177,lehmad!$A$2:$A$412,0))</f>
        <v>DYNASTY-ET</v>
      </c>
      <c r="S1177">
        <f>INDEX(lehmad!H$2:H$412,MATCH(klypsid!$B1177,lehmad!$A$2:$A$412,0))</f>
        <v>124</v>
      </c>
      <c r="T1177">
        <f>INDEX(lehmad!K$2:K$412,MATCH(klypsid!$B1177,lehmad!$A$2:$A$412,0))</f>
        <v>108</v>
      </c>
      <c r="U1177" s="4">
        <f t="shared" si="36"/>
        <v>9</v>
      </c>
      <c r="V1177">
        <f t="shared" si="37"/>
        <v>31</v>
      </c>
    </row>
    <row r="1178" spans="1:22" x14ac:dyDescent="0.25">
      <c r="A1178">
        <v>3348</v>
      </c>
      <c r="B1178" t="str">
        <f>"E"&amp;A1178</f>
        <v>E3348</v>
      </c>
      <c r="C1178" t="s">
        <v>45</v>
      </c>
      <c r="D1178">
        <v>2</v>
      </c>
      <c r="E1178">
        <f>IF(D1178&lt;4,D1178,4)</f>
        <v>2</v>
      </c>
      <c r="F1178" s="1">
        <v>39467</v>
      </c>
      <c r="G1178" s="1">
        <v>39481</v>
      </c>
      <c r="H1178" s="3">
        <f>G1178-F1178</f>
        <v>14</v>
      </c>
      <c r="I1178" s="3">
        <f>IF(H1178&lt;=60,1,IF(H1178&lt;=150,2,3))</f>
        <v>1</v>
      </c>
      <c r="J1178">
        <v>44.6</v>
      </c>
      <c r="K1178">
        <v>3.75</v>
      </c>
      <c r="L1178">
        <v>3.25</v>
      </c>
      <c r="M1178">
        <v>20</v>
      </c>
      <c r="N1178">
        <f>LOG(M1178/100,2)+3</f>
        <v>0.67807190511263782</v>
      </c>
      <c r="O1178">
        <f>INDEX(lehmad!B$2:B$412,MATCH(klypsid!$B1178,lehmad!$A$2:$A$412,0))</f>
        <v>38404</v>
      </c>
      <c r="P1178">
        <f>INDEX(lehmad!D$2:D$412,MATCH(klypsid!$B1178,lehmad!$A$2:$A$412,0))</f>
        <v>106</v>
      </c>
      <c r="Q1178">
        <f>INDEX(lehmad!E$2:E$412,MATCH(klypsid!$B1178,lehmad!$A$2:$A$412,0))</f>
        <v>0.875</v>
      </c>
      <c r="R1178" t="str">
        <f>INDEX(lehmad!F$2:F$412,MATCH(klypsid!$B1178,lehmad!$A$2:$A$412,0))</f>
        <v>DYNASTY-ET</v>
      </c>
      <c r="S1178">
        <f>INDEX(lehmad!H$2:H$412,MATCH(klypsid!$B1178,lehmad!$A$2:$A$412,0))</f>
        <v>124</v>
      </c>
      <c r="T1178">
        <f>INDEX(lehmad!K$2:K$412,MATCH(klypsid!$B1178,lehmad!$A$2:$A$412,0))</f>
        <v>108</v>
      </c>
      <c r="U1178" s="4">
        <f t="shared" si="36"/>
        <v>1</v>
      </c>
      <c r="V1178">
        <f t="shared" si="37"/>
        <v>14</v>
      </c>
    </row>
    <row r="1179" spans="1:22" x14ac:dyDescent="0.25">
      <c r="A1179">
        <v>3348</v>
      </c>
      <c r="B1179" t="str">
        <f>"E"&amp;A1179</f>
        <v>E3348</v>
      </c>
      <c r="C1179" t="s">
        <v>45</v>
      </c>
      <c r="D1179">
        <v>2</v>
      </c>
      <c r="E1179">
        <f>IF(D1179&lt;4,D1179,4)</f>
        <v>2</v>
      </c>
      <c r="F1179" s="1">
        <v>39467</v>
      </c>
      <c r="G1179" s="1">
        <v>39509</v>
      </c>
      <c r="H1179" s="3">
        <f>G1179-F1179</f>
        <v>42</v>
      </c>
      <c r="I1179" s="3">
        <f>IF(H1179&lt;=60,1,IF(H1179&lt;=150,2,3))</f>
        <v>1</v>
      </c>
      <c r="J1179">
        <v>57.4</v>
      </c>
      <c r="K1179">
        <v>2.08</v>
      </c>
      <c r="L1179">
        <v>2.85</v>
      </c>
      <c r="M1179">
        <v>447</v>
      </c>
      <c r="N1179">
        <f>LOG(M1179/100,2)+3</f>
        <v>5.1602748314085929</v>
      </c>
      <c r="O1179">
        <f>INDEX(lehmad!B$2:B$412,MATCH(klypsid!$B1179,lehmad!$A$2:$A$412,0))</f>
        <v>38404</v>
      </c>
      <c r="P1179">
        <f>INDEX(lehmad!D$2:D$412,MATCH(klypsid!$B1179,lehmad!$A$2:$A$412,0))</f>
        <v>106</v>
      </c>
      <c r="Q1179">
        <f>INDEX(lehmad!E$2:E$412,MATCH(klypsid!$B1179,lehmad!$A$2:$A$412,0))</f>
        <v>0.875</v>
      </c>
      <c r="R1179" t="str">
        <f>INDEX(lehmad!F$2:F$412,MATCH(klypsid!$B1179,lehmad!$A$2:$A$412,0))</f>
        <v>DYNASTY-ET</v>
      </c>
      <c r="S1179">
        <f>INDEX(lehmad!H$2:H$412,MATCH(klypsid!$B1179,lehmad!$A$2:$A$412,0))</f>
        <v>124</v>
      </c>
      <c r="T1179">
        <f>INDEX(lehmad!K$2:K$412,MATCH(klypsid!$B1179,lehmad!$A$2:$A$412,0))</f>
        <v>108</v>
      </c>
      <c r="U1179" s="4">
        <f t="shared" si="36"/>
        <v>2</v>
      </c>
      <c r="V1179">
        <f t="shared" si="37"/>
        <v>28</v>
      </c>
    </row>
    <row r="1180" spans="1:22" x14ac:dyDescent="0.25">
      <c r="A1180">
        <v>3348</v>
      </c>
      <c r="B1180" t="str">
        <f>"E"&amp;A1180</f>
        <v>E3348</v>
      </c>
      <c r="C1180" t="s">
        <v>45</v>
      </c>
      <c r="D1180">
        <v>2</v>
      </c>
      <c r="E1180">
        <f>IF(D1180&lt;4,D1180,4)</f>
        <v>2</v>
      </c>
      <c r="F1180" s="1">
        <v>39467</v>
      </c>
      <c r="G1180" s="1">
        <v>39539</v>
      </c>
      <c r="H1180" s="3">
        <f>G1180-F1180</f>
        <v>72</v>
      </c>
      <c r="I1180" s="3">
        <f>IF(H1180&lt;=60,1,IF(H1180&lt;=150,2,3))</f>
        <v>2</v>
      </c>
      <c r="J1180">
        <v>61.3</v>
      </c>
      <c r="K1180">
        <v>1.7</v>
      </c>
      <c r="L1180">
        <v>3.05</v>
      </c>
      <c r="M1180">
        <v>281</v>
      </c>
      <c r="N1180">
        <f>LOG(M1180/100,2)+3</f>
        <v>4.4905701304462013</v>
      </c>
      <c r="O1180">
        <f>INDEX(lehmad!B$2:B$412,MATCH(klypsid!$B1180,lehmad!$A$2:$A$412,0))</f>
        <v>38404</v>
      </c>
      <c r="P1180">
        <f>INDEX(lehmad!D$2:D$412,MATCH(klypsid!$B1180,lehmad!$A$2:$A$412,0))</f>
        <v>106</v>
      </c>
      <c r="Q1180">
        <f>INDEX(lehmad!E$2:E$412,MATCH(klypsid!$B1180,lehmad!$A$2:$A$412,0))</f>
        <v>0.875</v>
      </c>
      <c r="R1180" t="str">
        <f>INDEX(lehmad!F$2:F$412,MATCH(klypsid!$B1180,lehmad!$A$2:$A$412,0))</f>
        <v>DYNASTY-ET</v>
      </c>
      <c r="S1180">
        <f>INDEX(lehmad!H$2:H$412,MATCH(klypsid!$B1180,lehmad!$A$2:$A$412,0))</f>
        <v>124</v>
      </c>
      <c r="T1180">
        <f>INDEX(lehmad!K$2:K$412,MATCH(klypsid!$B1180,lehmad!$A$2:$A$412,0))</f>
        <v>108</v>
      </c>
      <c r="U1180" s="4">
        <f t="shared" si="36"/>
        <v>3</v>
      </c>
      <c r="V1180">
        <f t="shared" si="37"/>
        <v>30</v>
      </c>
    </row>
    <row r="1181" spans="1:22" x14ac:dyDescent="0.25">
      <c r="A1181">
        <v>3348</v>
      </c>
      <c r="B1181" t="str">
        <f>"E"&amp;A1181</f>
        <v>E3348</v>
      </c>
      <c r="C1181" t="s">
        <v>45</v>
      </c>
      <c r="D1181">
        <v>2</v>
      </c>
      <c r="E1181">
        <f>IF(D1181&lt;4,D1181,4)</f>
        <v>2</v>
      </c>
      <c r="F1181" s="1">
        <v>39467</v>
      </c>
      <c r="G1181" s="1">
        <v>39572</v>
      </c>
      <c r="H1181" s="3">
        <f>G1181-F1181</f>
        <v>105</v>
      </c>
      <c r="I1181" s="3">
        <f>IF(H1181&lt;=60,1,IF(H1181&lt;=150,2,3))</f>
        <v>2</v>
      </c>
      <c r="J1181">
        <v>54</v>
      </c>
      <c r="K1181">
        <v>2.81</v>
      </c>
      <c r="L1181">
        <v>3.12</v>
      </c>
      <c r="M1181">
        <v>955</v>
      </c>
      <c r="N1181">
        <f>LOG(M1181/100,2)+3</f>
        <v>6.2555007331483861</v>
      </c>
      <c r="O1181">
        <f>INDEX(lehmad!B$2:B$412,MATCH(klypsid!$B1181,lehmad!$A$2:$A$412,0))</f>
        <v>38404</v>
      </c>
      <c r="P1181">
        <f>INDEX(lehmad!D$2:D$412,MATCH(klypsid!$B1181,lehmad!$A$2:$A$412,0))</f>
        <v>106</v>
      </c>
      <c r="Q1181">
        <f>INDEX(lehmad!E$2:E$412,MATCH(klypsid!$B1181,lehmad!$A$2:$A$412,0))</f>
        <v>0.875</v>
      </c>
      <c r="R1181" t="str">
        <f>INDEX(lehmad!F$2:F$412,MATCH(klypsid!$B1181,lehmad!$A$2:$A$412,0))</f>
        <v>DYNASTY-ET</v>
      </c>
      <c r="S1181">
        <f>INDEX(lehmad!H$2:H$412,MATCH(klypsid!$B1181,lehmad!$A$2:$A$412,0))</f>
        <v>124</v>
      </c>
      <c r="T1181">
        <f>INDEX(lehmad!K$2:K$412,MATCH(klypsid!$B1181,lehmad!$A$2:$A$412,0))</f>
        <v>108</v>
      </c>
      <c r="U1181" s="4">
        <f t="shared" si="36"/>
        <v>4</v>
      </c>
      <c r="V1181">
        <f t="shared" si="37"/>
        <v>33</v>
      </c>
    </row>
    <row r="1182" spans="1:22" x14ac:dyDescent="0.25">
      <c r="A1182">
        <v>3348</v>
      </c>
      <c r="B1182" t="str">
        <f>"E"&amp;A1182</f>
        <v>E3348</v>
      </c>
      <c r="C1182" t="s">
        <v>45</v>
      </c>
      <c r="D1182">
        <v>2</v>
      </c>
      <c r="E1182">
        <f>IF(D1182&lt;4,D1182,4)</f>
        <v>2</v>
      </c>
      <c r="F1182" s="1">
        <v>39467</v>
      </c>
      <c r="G1182" s="1">
        <v>39600</v>
      </c>
      <c r="H1182" s="3">
        <f>G1182-F1182</f>
        <v>133</v>
      </c>
      <c r="I1182" s="3">
        <f>IF(H1182&lt;=60,1,IF(H1182&lt;=150,2,3))</f>
        <v>2</v>
      </c>
      <c r="J1182">
        <v>53.2</v>
      </c>
      <c r="K1182">
        <v>2.56</v>
      </c>
      <c r="L1182">
        <v>3.18</v>
      </c>
      <c r="M1182">
        <v>915</v>
      </c>
      <c r="N1182">
        <f>LOG(M1182/100,2)+3</f>
        <v>6.193771743396681</v>
      </c>
      <c r="O1182">
        <f>INDEX(lehmad!B$2:B$412,MATCH(klypsid!$B1182,lehmad!$A$2:$A$412,0))</f>
        <v>38404</v>
      </c>
      <c r="P1182">
        <f>INDEX(lehmad!D$2:D$412,MATCH(klypsid!$B1182,lehmad!$A$2:$A$412,0))</f>
        <v>106</v>
      </c>
      <c r="Q1182">
        <f>INDEX(lehmad!E$2:E$412,MATCH(klypsid!$B1182,lehmad!$A$2:$A$412,0))</f>
        <v>0.875</v>
      </c>
      <c r="R1182" t="str">
        <f>INDEX(lehmad!F$2:F$412,MATCH(klypsid!$B1182,lehmad!$A$2:$A$412,0))</f>
        <v>DYNASTY-ET</v>
      </c>
      <c r="S1182">
        <f>INDEX(lehmad!H$2:H$412,MATCH(klypsid!$B1182,lehmad!$A$2:$A$412,0))</f>
        <v>124</v>
      </c>
      <c r="T1182">
        <f>INDEX(lehmad!K$2:K$412,MATCH(klypsid!$B1182,lehmad!$A$2:$A$412,0))</f>
        <v>108</v>
      </c>
      <c r="U1182" s="4">
        <f t="shared" si="36"/>
        <v>5</v>
      </c>
      <c r="V1182">
        <f t="shared" si="37"/>
        <v>28</v>
      </c>
    </row>
    <row r="1183" spans="1:22" x14ac:dyDescent="0.25">
      <c r="A1183">
        <v>3348</v>
      </c>
      <c r="B1183" t="str">
        <f>"E"&amp;A1183</f>
        <v>E3348</v>
      </c>
      <c r="C1183" t="s">
        <v>45</v>
      </c>
      <c r="D1183">
        <v>2</v>
      </c>
      <c r="E1183">
        <f>IF(D1183&lt;4,D1183,4)</f>
        <v>2</v>
      </c>
      <c r="F1183" s="1">
        <v>39467</v>
      </c>
      <c r="G1183" s="1">
        <v>39631</v>
      </c>
      <c r="H1183" s="3">
        <f>G1183-F1183</f>
        <v>164</v>
      </c>
      <c r="I1183" s="3">
        <f>IF(H1183&lt;=60,1,IF(H1183&lt;=150,2,3))</f>
        <v>3</v>
      </c>
      <c r="J1183">
        <v>45.1</v>
      </c>
      <c r="K1183">
        <v>3.52</v>
      </c>
      <c r="L1183">
        <v>3.24</v>
      </c>
      <c r="M1183">
        <v>4191</v>
      </c>
      <c r="N1183">
        <f>LOG(M1183/100,2)+3</f>
        <v>8.3892226163558945</v>
      </c>
      <c r="O1183">
        <f>INDEX(lehmad!B$2:B$412,MATCH(klypsid!$B1183,lehmad!$A$2:$A$412,0))</f>
        <v>38404</v>
      </c>
      <c r="P1183">
        <f>INDEX(lehmad!D$2:D$412,MATCH(klypsid!$B1183,lehmad!$A$2:$A$412,0))</f>
        <v>106</v>
      </c>
      <c r="Q1183">
        <f>INDEX(lehmad!E$2:E$412,MATCH(klypsid!$B1183,lehmad!$A$2:$A$412,0))</f>
        <v>0.875</v>
      </c>
      <c r="R1183" t="str">
        <f>INDEX(lehmad!F$2:F$412,MATCH(klypsid!$B1183,lehmad!$A$2:$A$412,0))</f>
        <v>DYNASTY-ET</v>
      </c>
      <c r="S1183">
        <f>INDEX(lehmad!H$2:H$412,MATCH(klypsid!$B1183,lehmad!$A$2:$A$412,0))</f>
        <v>124</v>
      </c>
      <c r="T1183">
        <f>INDEX(lehmad!K$2:K$412,MATCH(klypsid!$B1183,lehmad!$A$2:$A$412,0))</f>
        <v>108</v>
      </c>
      <c r="U1183" s="4">
        <f t="shared" si="36"/>
        <v>6</v>
      </c>
      <c r="V1183">
        <f t="shared" si="37"/>
        <v>31</v>
      </c>
    </row>
    <row r="1184" spans="1:22" x14ac:dyDescent="0.25">
      <c r="A1184">
        <v>3348</v>
      </c>
      <c r="B1184" t="str">
        <f>"E"&amp;A1184</f>
        <v>E3348</v>
      </c>
      <c r="C1184" t="s">
        <v>45</v>
      </c>
      <c r="D1184">
        <v>2</v>
      </c>
      <c r="E1184">
        <f>IF(D1184&lt;4,D1184,4)</f>
        <v>2</v>
      </c>
      <c r="F1184" s="1">
        <v>39467</v>
      </c>
      <c r="G1184" s="1">
        <v>39663</v>
      </c>
      <c r="H1184" s="3">
        <f>G1184-F1184</f>
        <v>196</v>
      </c>
      <c r="I1184" s="3">
        <f>IF(H1184&lt;=60,1,IF(H1184&lt;=150,2,3))</f>
        <v>3</v>
      </c>
      <c r="J1184">
        <v>21.5</v>
      </c>
      <c r="K1184">
        <v>3.86</v>
      </c>
      <c r="L1184">
        <v>3.2</v>
      </c>
      <c r="M1184">
        <v>5250</v>
      </c>
      <c r="N1184">
        <f>LOG(M1184/100,2)+3</f>
        <v>8.7142455176661233</v>
      </c>
      <c r="O1184">
        <f>INDEX(lehmad!B$2:B$412,MATCH(klypsid!$B1184,lehmad!$A$2:$A$412,0))</f>
        <v>38404</v>
      </c>
      <c r="P1184">
        <f>INDEX(lehmad!D$2:D$412,MATCH(klypsid!$B1184,lehmad!$A$2:$A$412,0))</f>
        <v>106</v>
      </c>
      <c r="Q1184">
        <f>INDEX(lehmad!E$2:E$412,MATCH(klypsid!$B1184,lehmad!$A$2:$A$412,0))</f>
        <v>0.875</v>
      </c>
      <c r="R1184" t="str">
        <f>INDEX(lehmad!F$2:F$412,MATCH(klypsid!$B1184,lehmad!$A$2:$A$412,0))</f>
        <v>DYNASTY-ET</v>
      </c>
      <c r="S1184">
        <f>INDEX(lehmad!H$2:H$412,MATCH(klypsid!$B1184,lehmad!$A$2:$A$412,0))</f>
        <v>124</v>
      </c>
      <c r="T1184">
        <f>INDEX(lehmad!K$2:K$412,MATCH(klypsid!$B1184,lehmad!$A$2:$A$412,0))</f>
        <v>108</v>
      </c>
      <c r="U1184" s="4">
        <f t="shared" si="36"/>
        <v>7</v>
      </c>
      <c r="V1184">
        <f t="shared" si="37"/>
        <v>32</v>
      </c>
    </row>
    <row r="1185" spans="1:22" x14ac:dyDescent="0.25">
      <c r="A1185">
        <v>3348</v>
      </c>
      <c r="B1185" t="str">
        <f>"E"&amp;A1185</f>
        <v>E3348</v>
      </c>
      <c r="C1185" t="s">
        <v>45</v>
      </c>
      <c r="D1185">
        <v>2</v>
      </c>
      <c r="E1185">
        <f>IF(D1185&lt;4,D1185,4)</f>
        <v>2</v>
      </c>
      <c r="F1185" s="1">
        <v>39467</v>
      </c>
      <c r="G1185" s="1">
        <v>39693</v>
      </c>
      <c r="H1185" s="3">
        <f>G1185-F1185</f>
        <v>226</v>
      </c>
      <c r="I1185" s="3">
        <f>IF(H1185&lt;=60,1,IF(H1185&lt;=150,2,3))</f>
        <v>3</v>
      </c>
      <c r="J1185">
        <v>37.799999999999997</v>
      </c>
      <c r="K1185">
        <v>2.81</v>
      </c>
      <c r="L1185">
        <v>3.46</v>
      </c>
      <c r="M1185">
        <v>162</v>
      </c>
      <c r="N1185">
        <f>LOG(M1185/100,2)+3</f>
        <v>3.6959938131098999</v>
      </c>
      <c r="O1185">
        <f>INDEX(lehmad!B$2:B$412,MATCH(klypsid!$B1185,lehmad!$A$2:$A$412,0))</f>
        <v>38404</v>
      </c>
      <c r="P1185">
        <f>INDEX(lehmad!D$2:D$412,MATCH(klypsid!$B1185,lehmad!$A$2:$A$412,0))</f>
        <v>106</v>
      </c>
      <c r="Q1185">
        <f>INDEX(lehmad!E$2:E$412,MATCH(klypsid!$B1185,lehmad!$A$2:$A$412,0))</f>
        <v>0.875</v>
      </c>
      <c r="R1185" t="str">
        <f>INDEX(lehmad!F$2:F$412,MATCH(klypsid!$B1185,lehmad!$A$2:$A$412,0))</f>
        <v>DYNASTY-ET</v>
      </c>
      <c r="S1185">
        <f>INDEX(lehmad!H$2:H$412,MATCH(klypsid!$B1185,lehmad!$A$2:$A$412,0))</f>
        <v>124</v>
      </c>
      <c r="T1185">
        <f>INDEX(lehmad!K$2:K$412,MATCH(klypsid!$B1185,lehmad!$A$2:$A$412,0))</f>
        <v>108</v>
      </c>
      <c r="U1185" s="4">
        <f t="shared" si="36"/>
        <v>8</v>
      </c>
      <c r="V1185">
        <f t="shared" si="37"/>
        <v>30</v>
      </c>
    </row>
    <row r="1186" spans="1:22" x14ac:dyDescent="0.25">
      <c r="A1186">
        <v>3348</v>
      </c>
      <c r="B1186" t="str">
        <f>"E"&amp;A1186</f>
        <v>E3348</v>
      </c>
      <c r="C1186" t="s">
        <v>45</v>
      </c>
      <c r="D1186">
        <v>2</v>
      </c>
      <c r="E1186">
        <f>IF(D1186&lt;4,D1186,4)</f>
        <v>2</v>
      </c>
      <c r="F1186" s="1">
        <v>39467</v>
      </c>
      <c r="G1186" s="1">
        <v>39722</v>
      </c>
      <c r="H1186" s="3">
        <f>G1186-F1186</f>
        <v>255</v>
      </c>
      <c r="I1186" s="3">
        <f>IF(H1186&lt;=60,1,IF(H1186&lt;=150,2,3))</f>
        <v>3</v>
      </c>
      <c r="J1186">
        <v>31.4</v>
      </c>
      <c r="K1186">
        <v>3.13</v>
      </c>
      <c r="L1186">
        <v>3.64</v>
      </c>
      <c r="M1186">
        <v>273</v>
      </c>
      <c r="N1186">
        <f>LOG(M1186/100,2)+3</f>
        <v>4.4489009511451281</v>
      </c>
      <c r="O1186">
        <f>INDEX(lehmad!B$2:B$412,MATCH(klypsid!$B1186,lehmad!$A$2:$A$412,0))</f>
        <v>38404</v>
      </c>
      <c r="P1186">
        <f>INDEX(lehmad!D$2:D$412,MATCH(klypsid!$B1186,lehmad!$A$2:$A$412,0))</f>
        <v>106</v>
      </c>
      <c r="Q1186">
        <f>INDEX(lehmad!E$2:E$412,MATCH(klypsid!$B1186,lehmad!$A$2:$A$412,0))</f>
        <v>0.875</v>
      </c>
      <c r="R1186" t="str">
        <f>INDEX(lehmad!F$2:F$412,MATCH(klypsid!$B1186,lehmad!$A$2:$A$412,0))</f>
        <v>DYNASTY-ET</v>
      </c>
      <c r="S1186">
        <f>INDEX(lehmad!H$2:H$412,MATCH(klypsid!$B1186,lehmad!$A$2:$A$412,0))</f>
        <v>124</v>
      </c>
      <c r="T1186">
        <f>INDEX(lehmad!K$2:K$412,MATCH(klypsid!$B1186,lehmad!$A$2:$A$412,0))</f>
        <v>108</v>
      </c>
      <c r="U1186" s="4">
        <f t="shared" si="36"/>
        <v>9</v>
      </c>
      <c r="V1186">
        <f t="shared" si="37"/>
        <v>29</v>
      </c>
    </row>
    <row r="1187" spans="1:22" x14ac:dyDescent="0.25">
      <c r="A1187">
        <v>3348</v>
      </c>
      <c r="B1187" t="str">
        <f>"E"&amp;A1187</f>
        <v>E3348</v>
      </c>
      <c r="C1187" t="s">
        <v>45</v>
      </c>
      <c r="D1187">
        <v>2</v>
      </c>
      <c r="E1187">
        <f>IF(D1187&lt;4,D1187,4)</f>
        <v>2</v>
      </c>
      <c r="F1187" s="1">
        <v>39467</v>
      </c>
      <c r="G1187" s="1">
        <v>39754</v>
      </c>
      <c r="H1187" s="3">
        <f>G1187-F1187</f>
        <v>287</v>
      </c>
      <c r="I1187" s="3">
        <f>IF(H1187&lt;=60,1,IF(H1187&lt;=150,2,3))</f>
        <v>3</v>
      </c>
      <c r="J1187">
        <v>20.2</v>
      </c>
      <c r="K1187">
        <v>4</v>
      </c>
      <c r="L1187">
        <v>3.64</v>
      </c>
      <c r="M1187">
        <v>275</v>
      </c>
      <c r="N1187">
        <f>LOG(M1187/100,2)+3</f>
        <v>4.4594316186372973</v>
      </c>
      <c r="O1187">
        <f>INDEX(lehmad!B$2:B$412,MATCH(klypsid!$B1187,lehmad!$A$2:$A$412,0))</f>
        <v>38404</v>
      </c>
      <c r="P1187">
        <f>INDEX(lehmad!D$2:D$412,MATCH(klypsid!$B1187,lehmad!$A$2:$A$412,0))</f>
        <v>106</v>
      </c>
      <c r="Q1187">
        <f>INDEX(lehmad!E$2:E$412,MATCH(klypsid!$B1187,lehmad!$A$2:$A$412,0))</f>
        <v>0.875</v>
      </c>
      <c r="R1187" t="str">
        <f>INDEX(lehmad!F$2:F$412,MATCH(klypsid!$B1187,lehmad!$A$2:$A$412,0))</f>
        <v>DYNASTY-ET</v>
      </c>
      <c r="S1187">
        <f>INDEX(lehmad!H$2:H$412,MATCH(klypsid!$B1187,lehmad!$A$2:$A$412,0))</f>
        <v>124</v>
      </c>
      <c r="T1187">
        <f>INDEX(lehmad!K$2:K$412,MATCH(klypsid!$B1187,lehmad!$A$2:$A$412,0))</f>
        <v>108</v>
      </c>
      <c r="U1187" s="4">
        <f t="shared" si="36"/>
        <v>10</v>
      </c>
      <c r="V1187">
        <f t="shared" si="37"/>
        <v>32</v>
      </c>
    </row>
    <row r="1188" spans="1:22" x14ac:dyDescent="0.25">
      <c r="A1188">
        <v>3348</v>
      </c>
      <c r="B1188" t="str">
        <f>"E"&amp;A1188</f>
        <v>E3348</v>
      </c>
      <c r="C1188" t="s">
        <v>45</v>
      </c>
      <c r="D1188">
        <v>3</v>
      </c>
      <c r="E1188">
        <f>IF(D1188&lt;4,D1188,4)</f>
        <v>3</v>
      </c>
      <c r="F1188" s="1">
        <v>39839</v>
      </c>
      <c r="G1188" s="1">
        <v>39875</v>
      </c>
      <c r="H1188" s="3">
        <f>G1188-F1188</f>
        <v>36</v>
      </c>
      <c r="I1188" s="3">
        <f>IF(H1188&lt;=60,1,IF(H1188&lt;=150,2,3))</f>
        <v>1</v>
      </c>
      <c r="J1188">
        <v>62.6</v>
      </c>
      <c r="K1188">
        <v>2.98</v>
      </c>
      <c r="L1188">
        <v>2.99</v>
      </c>
      <c r="M1188">
        <v>32</v>
      </c>
      <c r="N1188">
        <f>LOG(M1188/100,2)+3</f>
        <v>1.3561438102252752</v>
      </c>
      <c r="O1188">
        <f>INDEX(lehmad!B$2:B$412,MATCH(klypsid!$B1188,lehmad!$A$2:$A$412,0))</f>
        <v>38404</v>
      </c>
      <c r="P1188">
        <f>INDEX(lehmad!D$2:D$412,MATCH(klypsid!$B1188,lehmad!$A$2:$A$412,0))</f>
        <v>106</v>
      </c>
      <c r="Q1188">
        <f>INDEX(lehmad!E$2:E$412,MATCH(klypsid!$B1188,lehmad!$A$2:$A$412,0))</f>
        <v>0.875</v>
      </c>
      <c r="R1188" t="str">
        <f>INDEX(lehmad!F$2:F$412,MATCH(klypsid!$B1188,lehmad!$A$2:$A$412,0))</f>
        <v>DYNASTY-ET</v>
      </c>
      <c r="S1188">
        <f>INDEX(lehmad!H$2:H$412,MATCH(klypsid!$B1188,lehmad!$A$2:$A$412,0))</f>
        <v>124</v>
      </c>
      <c r="T1188">
        <f>INDEX(lehmad!K$2:K$412,MATCH(klypsid!$B1188,lehmad!$A$2:$A$412,0))</f>
        <v>108</v>
      </c>
      <c r="U1188" s="4">
        <f t="shared" si="36"/>
        <v>1</v>
      </c>
      <c r="V1188">
        <f t="shared" si="37"/>
        <v>36</v>
      </c>
    </row>
    <row r="1189" spans="1:22" x14ac:dyDescent="0.25">
      <c r="A1189">
        <v>3348</v>
      </c>
      <c r="B1189" t="str">
        <f>"E"&amp;A1189</f>
        <v>E3348</v>
      </c>
      <c r="C1189" t="s">
        <v>45</v>
      </c>
      <c r="D1189">
        <v>3</v>
      </c>
      <c r="E1189">
        <f>IF(D1189&lt;4,D1189,4)</f>
        <v>3</v>
      </c>
      <c r="F1189" s="1">
        <v>39839</v>
      </c>
      <c r="G1189" s="1">
        <v>39908</v>
      </c>
      <c r="H1189" s="3">
        <f>G1189-F1189</f>
        <v>69</v>
      </c>
      <c r="I1189" s="3">
        <f>IF(H1189&lt;=60,1,IF(H1189&lt;=150,2,3))</f>
        <v>2</v>
      </c>
      <c r="J1189">
        <v>59.1</v>
      </c>
      <c r="K1189">
        <v>2.85</v>
      </c>
      <c r="L1189">
        <v>2.83</v>
      </c>
      <c r="M1189">
        <v>78</v>
      </c>
      <c r="N1189">
        <f>LOG(M1189/100,2)+3</f>
        <v>2.6415460290875235</v>
      </c>
      <c r="O1189">
        <f>INDEX(lehmad!B$2:B$412,MATCH(klypsid!$B1189,lehmad!$A$2:$A$412,0))</f>
        <v>38404</v>
      </c>
      <c r="P1189">
        <f>INDEX(lehmad!D$2:D$412,MATCH(klypsid!$B1189,lehmad!$A$2:$A$412,0))</f>
        <v>106</v>
      </c>
      <c r="Q1189">
        <f>INDEX(lehmad!E$2:E$412,MATCH(klypsid!$B1189,lehmad!$A$2:$A$412,0))</f>
        <v>0.875</v>
      </c>
      <c r="R1189" t="str">
        <f>INDEX(lehmad!F$2:F$412,MATCH(klypsid!$B1189,lehmad!$A$2:$A$412,0))</f>
        <v>DYNASTY-ET</v>
      </c>
      <c r="S1189">
        <f>INDEX(lehmad!H$2:H$412,MATCH(klypsid!$B1189,lehmad!$A$2:$A$412,0))</f>
        <v>124</v>
      </c>
      <c r="T1189">
        <f>INDEX(lehmad!K$2:K$412,MATCH(klypsid!$B1189,lehmad!$A$2:$A$412,0))</f>
        <v>108</v>
      </c>
      <c r="U1189" s="4">
        <f t="shared" si="36"/>
        <v>2</v>
      </c>
      <c r="V1189">
        <f t="shared" si="37"/>
        <v>33</v>
      </c>
    </row>
    <row r="1190" spans="1:22" x14ac:dyDescent="0.25">
      <c r="A1190">
        <v>3348</v>
      </c>
      <c r="B1190" t="str">
        <f>"E"&amp;A1190</f>
        <v>E3348</v>
      </c>
      <c r="C1190" t="s">
        <v>45</v>
      </c>
      <c r="D1190">
        <v>3</v>
      </c>
      <c r="E1190">
        <f>IF(D1190&lt;4,D1190,4)</f>
        <v>3</v>
      </c>
      <c r="F1190" s="1">
        <v>39839</v>
      </c>
      <c r="G1190" s="1">
        <v>39944</v>
      </c>
      <c r="H1190" s="3">
        <f>G1190-F1190</f>
        <v>105</v>
      </c>
      <c r="I1190" s="3">
        <f>IF(H1190&lt;=60,1,IF(H1190&lt;=150,2,3))</f>
        <v>2</v>
      </c>
      <c r="J1190">
        <v>56.2</v>
      </c>
      <c r="K1190">
        <v>4.21</v>
      </c>
      <c r="L1190">
        <v>2.93</v>
      </c>
      <c r="M1190">
        <v>264</v>
      </c>
      <c r="N1190">
        <f>LOG(M1190/100,2)+3</f>
        <v>4.400537929583729</v>
      </c>
      <c r="O1190">
        <f>INDEX(lehmad!B$2:B$412,MATCH(klypsid!$B1190,lehmad!$A$2:$A$412,0))</f>
        <v>38404</v>
      </c>
      <c r="P1190">
        <f>INDEX(lehmad!D$2:D$412,MATCH(klypsid!$B1190,lehmad!$A$2:$A$412,0))</f>
        <v>106</v>
      </c>
      <c r="Q1190">
        <f>INDEX(lehmad!E$2:E$412,MATCH(klypsid!$B1190,lehmad!$A$2:$A$412,0))</f>
        <v>0.875</v>
      </c>
      <c r="R1190" t="str">
        <f>INDEX(lehmad!F$2:F$412,MATCH(klypsid!$B1190,lehmad!$A$2:$A$412,0))</f>
        <v>DYNASTY-ET</v>
      </c>
      <c r="S1190">
        <f>INDEX(lehmad!H$2:H$412,MATCH(klypsid!$B1190,lehmad!$A$2:$A$412,0))</f>
        <v>124</v>
      </c>
      <c r="T1190">
        <f>INDEX(lehmad!K$2:K$412,MATCH(klypsid!$B1190,lehmad!$A$2:$A$412,0))</f>
        <v>108</v>
      </c>
      <c r="U1190" s="4">
        <f t="shared" si="36"/>
        <v>3</v>
      </c>
      <c r="V1190">
        <f t="shared" si="37"/>
        <v>36</v>
      </c>
    </row>
    <row r="1191" spans="1:22" x14ac:dyDescent="0.25">
      <c r="A1191">
        <v>3348</v>
      </c>
      <c r="B1191" t="str">
        <f>"E"&amp;A1191</f>
        <v>E3348</v>
      </c>
      <c r="C1191" t="s">
        <v>45</v>
      </c>
      <c r="D1191">
        <v>3</v>
      </c>
      <c r="E1191">
        <f>IF(D1191&lt;4,D1191,4)</f>
        <v>3</v>
      </c>
      <c r="F1191" s="1">
        <v>39839</v>
      </c>
      <c r="G1191" s="1">
        <v>39972</v>
      </c>
      <c r="H1191" s="3">
        <f>G1191-F1191</f>
        <v>133</v>
      </c>
      <c r="I1191" s="3">
        <f>IF(H1191&lt;=60,1,IF(H1191&lt;=150,2,3))</f>
        <v>2</v>
      </c>
      <c r="J1191">
        <v>54.3</v>
      </c>
      <c r="K1191">
        <v>2.4700000000000002</v>
      </c>
      <c r="L1191">
        <v>2.99</v>
      </c>
      <c r="M1191">
        <v>321</v>
      </c>
      <c r="N1191">
        <f>LOG(M1191/100,2)+3</f>
        <v>4.6825732973475782</v>
      </c>
      <c r="O1191">
        <f>INDEX(lehmad!B$2:B$412,MATCH(klypsid!$B1191,lehmad!$A$2:$A$412,0))</f>
        <v>38404</v>
      </c>
      <c r="P1191">
        <f>INDEX(lehmad!D$2:D$412,MATCH(klypsid!$B1191,lehmad!$A$2:$A$412,0))</f>
        <v>106</v>
      </c>
      <c r="Q1191">
        <f>INDEX(lehmad!E$2:E$412,MATCH(klypsid!$B1191,lehmad!$A$2:$A$412,0))</f>
        <v>0.875</v>
      </c>
      <c r="R1191" t="str">
        <f>INDEX(lehmad!F$2:F$412,MATCH(klypsid!$B1191,lehmad!$A$2:$A$412,0))</f>
        <v>DYNASTY-ET</v>
      </c>
      <c r="S1191">
        <f>INDEX(lehmad!H$2:H$412,MATCH(klypsid!$B1191,lehmad!$A$2:$A$412,0))</f>
        <v>124</v>
      </c>
      <c r="T1191">
        <f>INDEX(lehmad!K$2:K$412,MATCH(klypsid!$B1191,lehmad!$A$2:$A$412,0))</f>
        <v>108</v>
      </c>
      <c r="U1191" s="4">
        <f t="shared" si="36"/>
        <v>4</v>
      </c>
      <c r="V1191">
        <f t="shared" si="37"/>
        <v>28</v>
      </c>
    </row>
    <row r="1192" spans="1:22" x14ac:dyDescent="0.25">
      <c r="A1192">
        <v>3348</v>
      </c>
      <c r="B1192" t="str">
        <f>"E"&amp;A1192</f>
        <v>E3348</v>
      </c>
      <c r="C1192" t="s">
        <v>45</v>
      </c>
      <c r="D1192">
        <v>3</v>
      </c>
      <c r="E1192">
        <f>IF(D1192&lt;4,D1192,4)</f>
        <v>3</v>
      </c>
      <c r="F1192" s="1">
        <v>39839</v>
      </c>
      <c r="G1192" s="1">
        <v>40007</v>
      </c>
      <c r="H1192" s="3">
        <f>G1192-F1192</f>
        <v>168</v>
      </c>
      <c r="I1192" s="3">
        <f>IF(H1192&lt;=60,1,IF(H1192&lt;=150,2,3))</f>
        <v>3</v>
      </c>
      <c r="J1192">
        <v>54.7</v>
      </c>
      <c r="K1192">
        <v>2.48</v>
      </c>
      <c r="L1192">
        <v>3.1</v>
      </c>
      <c r="M1192">
        <v>130</v>
      </c>
      <c r="N1192">
        <f>LOG(M1192/100,2)+3</f>
        <v>3.37851162325373</v>
      </c>
      <c r="O1192">
        <f>INDEX(lehmad!B$2:B$412,MATCH(klypsid!$B1192,lehmad!$A$2:$A$412,0))</f>
        <v>38404</v>
      </c>
      <c r="P1192">
        <f>INDEX(lehmad!D$2:D$412,MATCH(klypsid!$B1192,lehmad!$A$2:$A$412,0))</f>
        <v>106</v>
      </c>
      <c r="Q1192">
        <f>INDEX(lehmad!E$2:E$412,MATCH(klypsid!$B1192,lehmad!$A$2:$A$412,0))</f>
        <v>0.875</v>
      </c>
      <c r="R1192" t="str">
        <f>INDEX(lehmad!F$2:F$412,MATCH(klypsid!$B1192,lehmad!$A$2:$A$412,0))</f>
        <v>DYNASTY-ET</v>
      </c>
      <c r="S1192">
        <f>INDEX(lehmad!H$2:H$412,MATCH(klypsid!$B1192,lehmad!$A$2:$A$412,0))</f>
        <v>124</v>
      </c>
      <c r="T1192">
        <f>INDEX(lehmad!K$2:K$412,MATCH(klypsid!$B1192,lehmad!$A$2:$A$412,0))</f>
        <v>108</v>
      </c>
      <c r="U1192" s="4">
        <f t="shared" si="36"/>
        <v>5</v>
      </c>
      <c r="V1192">
        <f t="shared" si="37"/>
        <v>35</v>
      </c>
    </row>
    <row r="1193" spans="1:22" x14ac:dyDescent="0.25">
      <c r="A1193">
        <v>3348</v>
      </c>
      <c r="B1193" t="str">
        <f>"E"&amp;A1193</f>
        <v>E3348</v>
      </c>
      <c r="C1193" t="s">
        <v>45</v>
      </c>
      <c r="D1193">
        <v>3</v>
      </c>
      <c r="E1193">
        <f>IF(D1193&lt;4,D1193,4)</f>
        <v>3</v>
      </c>
      <c r="F1193" s="1">
        <v>39839</v>
      </c>
      <c r="G1193" s="1">
        <v>40037</v>
      </c>
      <c r="H1193" s="3">
        <f>G1193-F1193</f>
        <v>198</v>
      </c>
      <c r="I1193" s="3">
        <f>IF(H1193&lt;=60,1,IF(H1193&lt;=150,2,3))</f>
        <v>3</v>
      </c>
      <c r="J1193">
        <v>39.299999999999997</v>
      </c>
      <c r="K1193">
        <v>2.86</v>
      </c>
      <c r="L1193">
        <v>3.12</v>
      </c>
      <c r="M1193">
        <v>126</v>
      </c>
      <c r="N1193">
        <f>LOG(M1193/100,2)+3</f>
        <v>3.333423733725192</v>
      </c>
      <c r="O1193">
        <f>INDEX(lehmad!B$2:B$412,MATCH(klypsid!$B1193,lehmad!$A$2:$A$412,0))</f>
        <v>38404</v>
      </c>
      <c r="P1193">
        <f>INDEX(lehmad!D$2:D$412,MATCH(klypsid!$B1193,lehmad!$A$2:$A$412,0))</f>
        <v>106</v>
      </c>
      <c r="Q1193">
        <f>INDEX(lehmad!E$2:E$412,MATCH(klypsid!$B1193,lehmad!$A$2:$A$412,0))</f>
        <v>0.875</v>
      </c>
      <c r="R1193" t="str">
        <f>INDEX(lehmad!F$2:F$412,MATCH(klypsid!$B1193,lehmad!$A$2:$A$412,0))</f>
        <v>DYNASTY-ET</v>
      </c>
      <c r="S1193">
        <f>INDEX(lehmad!H$2:H$412,MATCH(klypsid!$B1193,lehmad!$A$2:$A$412,0))</f>
        <v>124</v>
      </c>
      <c r="T1193">
        <f>INDEX(lehmad!K$2:K$412,MATCH(klypsid!$B1193,lehmad!$A$2:$A$412,0))</f>
        <v>108</v>
      </c>
      <c r="U1193" s="4">
        <f t="shared" si="36"/>
        <v>6</v>
      </c>
      <c r="V1193">
        <f t="shared" si="37"/>
        <v>30</v>
      </c>
    </row>
    <row r="1194" spans="1:22" x14ac:dyDescent="0.25">
      <c r="A1194">
        <v>3348</v>
      </c>
      <c r="B1194" t="str">
        <f>"E"&amp;A1194</f>
        <v>E3348</v>
      </c>
      <c r="C1194" t="s">
        <v>45</v>
      </c>
      <c r="D1194">
        <v>3</v>
      </c>
      <c r="E1194">
        <f>IF(D1194&lt;4,D1194,4)</f>
        <v>3</v>
      </c>
      <c r="F1194" s="1">
        <v>39839</v>
      </c>
      <c r="G1194" s="1">
        <v>40066</v>
      </c>
      <c r="H1194" s="3">
        <f>G1194-F1194</f>
        <v>227</v>
      </c>
      <c r="I1194" s="3">
        <f>IF(H1194&lt;=60,1,IF(H1194&lt;=150,2,3))</f>
        <v>3</v>
      </c>
      <c r="J1194">
        <v>43</v>
      </c>
      <c r="K1194">
        <v>3.85</v>
      </c>
      <c r="L1194">
        <v>3.26</v>
      </c>
      <c r="M1194">
        <v>182</v>
      </c>
      <c r="N1194">
        <f>LOG(M1194/100,2)+3</f>
        <v>3.8639384504239715</v>
      </c>
      <c r="O1194">
        <f>INDEX(lehmad!B$2:B$412,MATCH(klypsid!$B1194,lehmad!$A$2:$A$412,0))</f>
        <v>38404</v>
      </c>
      <c r="P1194">
        <f>INDEX(lehmad!D$2:D$412,MATCH(klypsid!$B1194,lehmad!$A$2:$A$412,0))</f>
        <v>106</v>
      </c>
      <c r="Q1194">
        <f>INDEX(lehmad!E$2:E$412,MATCH(klypsid!$B1194,lehmad!$A$2:$A$412,0))</f>
        <v>0.875</v>
      </c>
      <c r="R1194" t="str">
        <f>INDEX(lehmad!F$2:F$412,MATCH(klypsid!$B1194,lehmad!$A$2:$A$412,0))</f>
        <v>DYNASTY-ET</v>
      </c>
      <c r="S1194">
        <f>INDEX(lehmad!H$2:H$412,MATCH(klypsid!$B1194,lehmad!$A$2:$A$412,0))</f>
        <v>124</v>
      </c>
      <c r="T1194">
        <f>INDEX(lehmad!K$2:K$412,MATCH(klypsid!$B1194,lehmad!$A$2:$A$412,0))</f>
        <v>108</v>
      </c>
      <c r="U1194" s="4">
        <f t="shared" si="36"/>
        <v>7</v>
      </c>
      <c r="V1194">
        <f t="shared" si="37"/>
        <v>29</v>
      </c>
    </row>
    <row r="1195" spans="1:22" x14ac:dyDescent="0.25">
      <c r="A1195">
        <v>3348</v>
      </c>
      <c r="B1195" t="str">
        <f>"E"&amp;A1195</f>
        <v>E3348</v>
      </c>
      <c r="C1195" t="s">
        <v>45</v>
      </c>
      <c r="D1195">
        <v>3</v>
      </c>
      <c r="E1195">
        <f>IF(D1195&lt;4,D1195,4)</f>
        <v>3</v>
      </c>
      <c r="F1195" s="1">
        <v>39839</v>
      </c>
      <c r="G1195" s="1">
        <v>40094</v>
      </c>
      <c r="H1195" s="3">
        <f>G1195-F1195</f>
        <v>255</v>
      </c>
      <c r="I1195" s="3">
        <f>IF(H1195&lt;=60,1,IF(H1195&lt;=150,2,3))</f>
        <v>3</v>
      </c>
      <c r="J1195">
        <v>36.200000000000003</v>
      </c>
      <c r="K1195">
        <v>3.77</v>
      </c>
      <c r="L1195">
        <v>3.57</v>
      </c>
      <c r="M1195">
        <v>254</v>
      </c>
      <c r="N1195">
        <f>LOG(M1195/100,2)+3</f>
        <v>4.3448284969974411</v>
      </c>
      <c r="O1195">
        <f>INDEX(lehmad!B$2:B$412,MATCH(klypsid!$B1195,lehmad!$A$2:$A$412,0))</f>
        <v>38404</v>
      </c>
      <c r="P1195">
        <f>INDEX(lehmad!D$2:D$412,MATCH(klypsid!$B1195,lehmad!$A$2:$A$412,0))</f>
        <v>106</v>
      </c>
      <c r="Q1195">
        <f>INDEX(lehmad!E$2:E$412,MATCH(klypsid!$B1195,lehmad!$A$2:$A$412,0))</f>
        <v>0.875</v>
      </c>
      <c r="R1195" t="str">
        <f>INDEX(lehmad!F$2:F$412,MATCH(klypsid!$B1195,lehmad!$A$2:$A$412,0))</f>
        <v>DYNASTY-ET</v>
      </c>
      <c r="S1195">
        <f>INDEX(lehmad!H$2:H$412,MATCH(klypsid!$B1195,lehmad!$A$2:$A$412,0))</f>
        <v>124</v>
      </c>
      <c r="T1195">
        <f>INDEX(lehmad!K$2:K$412,MATCH(klypsid!$B1195,lehmad!$A$2:$A$412,0))</f>
        <v>108</v>
      </c>
      <c r="U1195" s="4">
        <f t="shared" si="36"/>
        <v>8</v>
      </c>
      <c r="V1195">
        <f t="shared" si="37"/>
        <v>28</v>
      </c>
    </row>
    <row r="1196" spans="1:22" x14ac:dyDescent="0.25">
      <c r="A1196">
        <v>3348</v>
      </c>
      <c r="B1196" t="str">
        <f>"E"&amp;A1196</f>
        <v>E3348</v>
      </c>
      <c r="C1196" t="s">
        <v>45</v>
      </c>
      <c r="D1196">
        <v>3</v>
      </c>
      <c r="E1196">
        <f>IF(D1196&lt;4,D1196,4)</f>
        <v>3</v>
      </c>
      <c r="F1196" s="1">
        <v>39839</v>
      </c>
      <c r="G1196" s="1">
        <v>40125</v>
      </c>
      <c r="H1196" s="3">
        <f>G1196-F1196</f>
        <v>286</v>
      </c>
      <c r="I1196" s="3">
        <f>IF(H1196&lt;=60,1,IF(H1196&lt;=150,2,3))</f>
        <v>3</v>
      </c>
      <c r="J1196">
        <v>26.1</v>
      </c>
      <c r="K1196">
        <v>4.28</v>
      </c>
      <c r="L1196">
        <v>3.55</v>
      </c>
      <c r="M1196">
        <v>308</v>
      </c>
      <c r="N1196">
        <f>LOG(M1196/100,2)+3</f>
        <v>4.6229303509201767</v>
      </c>
      <c r="O1196">
        <f>INDEX(lehmad!B$2:B$412,MATCH(klypsid!$B1196,lehmad!$A$2:$A$412,0))</f>
        <v>38404</v>
      </c>
      <c r="P1196">
        <f>INDEX(lehmad!D$2:D$412,MATCH(klypsid!$B1196,lehmad!$A$2:$A$412,0))</f>
        <v>106</v>
      </c>
      <c r="Q1196">
        <f>INDEX(lehmad!E$2:E$412,MATCH(klypsid!$B1196,lehmad!$A$2:$A$412,0))</f>
        <v>0.875</v>
      </c>
      <c r="R1196" t="str">
        <f>INDEX(lehmad!F$2:F$412,MATCH(klypsid!$B1196,lehmad!$A$2:$A$412,0))</f>
        <v>DYNASTY-ET</v>
      </c>
      <c r="S1196">
        <f>INDEX(lehmad!H$2:H$412,MATCH(klypsid!$B1196,lehmad!$A$2:$A$412,0))</f>
        <v>124</v>
      </c>
      <c r="T1196">
        <f>INDEX(lehmad!K$2:K$412,MATCH(klypsid!$B1196,lehmad!$A$2:$A$412,0))</f>
        <v>108</v>
      </c>
      <c r="U1196" s="4">
        <f t="shared" si="36"/>
        <v>9</v>
      </c>
      <c r="V1196">
        <f t="shared" si="37"/>
        <v>31</v>
      </c>
    </row>
    <row r="1197" spans="1:22" x14ac:dyDescent="0.25">
      <c r="A1197">
        <v>3348</v>
      </c>
      <c r="B1197" t="str">
        <f>"E"&amp;A1197</f>
        <v>E3348</v>
      </c>
      <c r="C1197" t="s">
        <v>45</v>
      </c>
      <c r="D1197">
        <v>3</v>
      </c>
      <c r="E1197">
        <f>IF(D1197&lt;4,D1197,4)</f>
        <v>3</v>
      </c>
      <c r="F1197" s="1">
        <v>39839</v>
      </c>
      <c r="G1197" s="1">
        <v>40153</v>
      </c>
      <c r="H1197" s="3">
        <f>G1197-F1197</f>
        <v>314</v>
      </c>
      <c r="I1197" s="3">
        <f>IF(H1197&lt;=60,1,IF(H1197&lt;=150,2,3))</f>
        <v>3</v>
      </c>
      <c r="J1197">
        <v>28.1</v>
      </c>
      <c r="K1197">
        <v>4.4800000000000004</v>
      </c>
      <c r="L1197">
        <v>3.78</v>
      </c>
      <c r="M1197">
        <v>338</v>
      </c>
      <c r="N1197">
        <f>LOG(M1197/100,2)+3</f>
        <v>4.75702324650746</v>
      </c>
      <c r="O1197">
        <f>INDEX(lehmad!B$2:B$412,MATCH(klypsid!$B1197,lehmad!$A$2:$A$412,0))</f>
        <v>38404</v>
      </c>
      <c r="P1197">
        <f>INDEX(lehmad!D$2:D$412,MATCH(klypsid!$B1197,lehmad!$A$2:$A$412,0))</f>
        <v>106</v>
      </c>
      <c r="Q1197">
        <f>INDEX(lehmad!E$2:E$412,MATCH(klypsid!$B1197,lehmad!$A$2:$A$412,0))</f>
        <v>0.875</v>
      </c>
      <c r="R1197" t="str">
        <f>INDEX(lehmad!F$2:F$412,MATCH(klypsid!$B1197,lehmad!$A$2:$A$412,0))</f>
        <v>DYNASTY-ET</v>
      </c>
      <c r="S1197">
        <f>INDEX(lehmad!H$2:H$412,MATCH(klypsid!$B1197,lehmad!$A$2:$A$412,0))</f>
        <v>124</v>
      </c>
      <c r="T1197">
        <f>INDEX(lehmad!K$2:K$412,MATCH(klypsid!$B1197,lehmad!$A$2:$A$412,0))</f>
        <v>108</v>
      </c>
      <c r="U1197" s="4">
        <f t="shared" si="36"/>
        <v>10</v>
      </c>
      <c r="V1197">
        <f t="shared" si="37"/>
        <v>28</v>
      </c>
    </row>
    <row r="1198" spans="1:22" x14ac:dyDescent="0.25">
      <c r="A1198">
        <v>3350</v>
      </c>
      <c r="B1198" t="str">
        <f>"E"&amp;A1198</f>
        <v>E3350</v>
      </c>
      <c r="C1198" t="s">
        <v>46</v>
      </c>
      <c r="D1198">
        <v>1</v>
      </c>
      <c r="E1198">
        <f>IF(D1198&lt;4,D1198,4)</f>
        <v>1</v>
      </c>
      <c r="F1198" s="1">
        <v>39117</v>
      </c>
      <c r="G1198" s="1">
        <v>39142</v>
      </c>
      <c r="H1198" s="3">
        <f>G1198-F1198</f>
        <v>25</v>
      </c>
      <c r="I1198" s="3">
        <f>IF(H1198&lt;=60,1,IF(H1198&lt;=150,2,3))</f>
        <v>1</v>
      </c>
      <c r="J1198">
        <v>36.1</v>
      </c>
      <c r="K1198">
        <v>3.88</v>
      </c>
      <c r="L1198">
        <v>3.41</v>
      </c>
      <c r="M1198">
        <v>118</v>
      </c>
      <c r="N1198">
        <f>LOG(M1198/100,2)+3</f>
        <v>3.2387868595871163</v>
      </c>
      <c r="O1198">
        <f>INDEX(lehmad!B$2:B$412,MATCH(klypsid!$B1198,lehmad!$A$2:$A$412,0))</f>
        <v>38407</v>
      </c>
      <c r="P1198">
        <f>INDEX(lehmad!D$2:D$412,MATCH(klypsid!$B1198,lehmad!$A$2:$A$412,0))</f>
        <v>92</v>
      </c>
      <c r="Q1198">
        <f>INDEX(lehmad!E$2:E$412,MATCH(klypsid!$B1198,lehmad!$A$2:$A$412,0))</f>
        <v>0.93799999999999994</v>
      </c>
      <c r="R1198" t="str">
        <f>INDEX(lehmad!F$2:F$412,MATCH(klypsid!$B1198,lehmad!$A$2:$A$412,0))</f>
        <v>DYNASTY-ET</v>
      </c>
      <c r="S1198">
        <f>INDEX(lehmad!H$2:H$412,MATCH(klypsid!$B1198,lehmad!$A$2:$A$412,0))</f>
        <v>124</v>
      </c>
      <c r="T1198">
        <f>INDEX(lehmad!K$2:K$412,MATCH(klypsid!$B1198,lehmad!$A$2:$A$412,0))</f>
        <v>108</v>
      </c>
      <c r="U1198" s="4">
        <f t="shared" si="36"/>
        <v>1</v>
      </c>
      <c r="V1198">
        <f t="shared" si="37"/>
        <v>25</v>
      </c>
    </row>
    <row r="1199" spans="1:22" x14ac:dyDescent="0.25">
      <c r="A1199">
        <v>3350</v>
      </c>
      <c r="B1199" t="str">
        <f>"E"&amp;A1199</f>
        <v>E3350</v>
      </c>
      <c r="C1199" t="s">
        <v>46</v>
      </c>
      <c r="D1199">
        <v>1</v>
      </c>
      <c r="E1199">
        <f>IF(D1199&lt;4,D1199,4)</f>
        <v>1</v>
      </c>
      <c r="F1199" s="1">
        <v>39117</v>
      </c>
      <c r="G1199" s="1">
        <v>39173</v>
      </c>
      <c r="H1199" s="3">
        <f>G1199-F1199</f>
        <v>56</v>
      </c>
      <c r="I1199" s="3">
        <f>IF(H1199&lt;=60,1,IF(H1199&lt;=150,2,3))</f>
        <v>1</v>
      </c>
      <c r="J1199">
        <v>38.9</v>
      </c>
      <c r="K1199">
        <v>3.79</v>
      </c>
      <c r="L1199">
        <v>3.17</v>
      </c>
      <c r="M1199">
        <v>21</v>
      </c>
      <c r="N1199">
        <f>LOG(M1199/100,2)+3</f>
        <v>0.74846123300403544</v>
      </c>
      <c r="O1199">
        <f>INDEX(lehmad!B$2:B$412,MATCH(klypsid!$B1199,lehmad!$A$2:$A$412,0))</f>
        <v>38407</v>
      </c>
      <c r="P1199">
        <f>INDEX(lehmad!D$2:D$412,MATCH(klypsid!$B1199,lehmad!$A$2:$A$412,0))</f>
        <v>92</v>
      </c>
      <c r="Q1199">
        <f>INDEX(lehmad!E$2:E$412,MATCH(klypsid!$B1199,lehmad!$A$2:$A$412,0))</f>
        <v>0.93799999999999994</v>
      </c>
      <c r="R1199" t="str">
        <f>INDEX(lehmad!F$2:F$412,MATCH(klypsid!$B1199,lehmad!$A$2:$A$412,0))</f>
        <v>DYNASTY-ET</v>
      </c>
      <c r="S1199">
        <f>INDEX(lehmad!H$2:H$412,MATCH(klypsid!$B1199,lehmad!$A$2:$A$412,0))</f>
        <v>124</v>
      </c>
      <c r="T1199">
        <f>INDEX(lehmad!K$2:K$412,MATCH(klypsid!$B1199,lehmad!$A$2:$A$412,0))</f>
        <v>108</v>
      </c>
      <c r="U1199" s="4">
        <f t="shared" si="36"/>
        <v>2</v>
      </c>
      <c r="V1199">
        <f t="shared" si="37"/>
        <v>31</v>
      </c>
    </row>
    <row r="1200" spans="1:22" x14ac:dyDescent="0.25">
      <c r="A1200">
        <v>3350</v>
      </c>
      <c r="B1200" t="str">
        <f>"E"&amp;A1200</f>
        <v>E3350</v>
      </c>
      <c r="C1200" t="s">
        <v>46</v>
      </c>
      <c r="D1200">
        <v>1</v>
      </c>
      <c r="E1200">
        <f>IF(D1200&lt;4,D1200,4)</f>
        <v>1</v>
      </c>
      <c r="F1200" s="1">
        <v>39117</v>
      </c>
      <c r="G1200" s="1">
        <v>39204</v>
      </c>
      <c r="H1200" s="3">
        <f>G1200-F1200</f>
        <v>87</v>
      </c>
      <c r="I1200" s="3">
        <f>IF(H1200&lt;=60,1,IF(H1200&lt;=150,2,3))</f>
        <v>2</v>
      </c>
      <c r="J1200">
        <v>27.6</v>
      </c>
      <c r="K1200">
        <v>4.38</v>
      </c>
      <c r="L1200">
        <v>3.53</v>
      </c>
      <c r="M1200">
        <v>113</v>
      </c>
      <c r="N1200">
        <f>LOG(M1200/100,2)+3</f>
        <v>3.176322772640463</v>
      </c>
      <c r="O1200">
        <f>INDEX(lehmad!B$2:B$412,MATCH(klypsid!$B1200,lehmad!$A$2:$A$412,0))</f>
        <v>38407</v>
      </c>
      <c r="P1200">
        <f>INDEX(lehmad!D$2:D$412,MATCH(klypsid!$B1200,lehmad!$A$2:$A$412,0))</f>
        <v>92</v>
      </c>
      <c r="Q1200">
        <f>INDEX(lehmad!E$2:E$412,MATCH(klypsid!$B1200,lehmad!$A$2:$A$412,0))</f>
        <v>0.93799999999999994</v>
      </c>
      <c r="R1200" t="str">
        <f>INDEX(lehmad!F$2:F$412,MATCH(klypsid!$B1200,lehmad!$A$2:$A$412,0))</f>
        <v>DYNASTY-ET</v>
      </c>
      <c r="S1200">
        <f>INDEX(lehmad!H$2:H$412,MATCH(klypsid!$B1200,lehmad!$A$2:$A$412,0))</f>
        <v>124</v>
      </c>
      <c r="T1200">
        <f>INDEX(lehmad!K$2:K$412,MATCH(klypsid!$B1200,lehmad!$A$2:$A$412,0))</f>
        <v>108</v>
      </c>
      <c r="U1200" s="4">
        <f t="shared" si="36"/>
        <v>3</v>
      </c>
      <c r="V1200">
        <f t="shared" si="37"/>
        <v>31</v>
      </c>
    </row>
    <row r="1201" spans="1:22" x14ac:dyDescent="0.25">
      <c r="A1201">
        <v>3350</v>
      </c>
      <c r="B1201" t="str">
        <f>"E"&amp;A1201</f>
        <v>E3350</v>
      </c>
      <c r="C1201" t="s">
        <v>46</v>
      </c>
      <c r="D1201">
        <v>1</v>
      </c>
      <c r="E1201">
        <f>IF(D1201&lt;4,D1201,4)</f>
        <v>1</v>
      </c>
      <c r="F1201" s="1">
        <v>39117</v>
      </c>
      <c r="G1201" s="1">
        <v>39236</v>
      </c>
      <c r="H1201" s="3">
        <f>G1201-F1201</f>
        <v>119</v>
      </c>
      <c r="I1201" s="3">
        <f>IF(H1201&lt;=60,1,IF(H1201&lt;=150,2,3))</f>
        <v>2</v>
      </c>
      <c r="J1201">
        <v>26</v>
      </c>
      <c r="K1201">
        <v>2.19</v>
      </c>
      <c r="L1201">
        <v>3.04</v>
      </c>
      <c r="M1201">
        <v>87</v>
      </c>
      <c r="N1201">
        <f>LOG(M1201/100,2)+3</f>
        <v>2.7990873060740036</v>
      </c>
      <c r="O1201">
        <f>INDEX(lehmad!B$2:B$412,MATCH(klypsid!$B1201,lehmad!$A$2:$A$412,0))</f>
        <v>38407</v>
      </c>
      <c r="P1201">
        <f>INDEX(lehmad!D$2:D$412,MATCH(klypsid!$B1201,lehmad!$A$2:$A$412,0))</f>
        <v>92</v>
      </c>
      <c r="Q1201">
        <f>INDEX(lehmad!E$2:E$412,MATCH(klypsid!$B1201,lehmad!$A$2:$A$412,0))</f>
        <v>0.93799999999999994</v>
      </c>
      <c r="R1201" t="str">
        <f>INDEX(lehmad!F$2:F$412,MATCH(klypsid!$B1201,lehmad!$A$2:$A$412,0))</f>
        <v>DYNASTY-ET</v>
      </c>
      <c r="S1201">
        <f>INDEX(lehmad!H$2:H$412,MATCH(klypsid!$B1201,lehmad!$A$2:$A$412,0))</f>
        <v>124</v>
      </c>
      <c r="T1201">
        <f>INDEX(lehmad!K$2:K$412,MATCH(klypsid!$B1201,lehmad!$A$2:$A$412,0))</f>
        <v>108</v>
      </c>
      <c r="U1201" s="4">
        <f t="shared" si="36"/>
        <v>4</v>
      </c>
      <c r="V1201">
        <f t="shared" si="37"/>
        <v>32</v>
      </c>
    </row>
    <row r="1202" spans="1:22" x14ac:dyDescent="0.25">
      <c r="A1202">
        <v>3350</v>
      </c>
      <c r="B1202" t="str">
        <f>"E"&amp;A1202</f>
        <v>E3350</v>
      </c>
      <c r="C1202" t="s">
        <v>46</v>
      </c>
      <c r="D1202">
        <v>1</v>
      </c>
      <c r="E1202">
        <f>IF(D1202&lt;4,D1202,4)</f>
        <v>1</v>
      </c>
      <c r="F1202" s="1">
        <v>39117</v>
      </c>
      <c r="G1202" s="1">
        <v>39266</v>
      </c>
      <c r="H1202" s="3">
        <f>G1202-F1202</f>
        <v>149</v>
      </c>
      <c r="I1202" s="3">
        <f>IF(H1202&lt;=60,1,IF(H1202&lt;=150,2,3))</f>
        <v>2</v>
      </c>
      <c r="J1202">
        <v>27</v>
      </c>
      <c r="K1202">
        <v>4.92</v>
      </c>
      <c r="L1202">
        <v>3.16</v>
      </c>
      <c r="M1202">
        <v>30</v>
      </c>
      <c r="N1202">
        <f>LOG(M1202/100,2)+3</f>
        <v>1.2630344058337937</v>
      </c>
      <c r="O1202">
        <f>INDEX(lehmad!B$2:B$412,MATCH(klypsid!$B1202,lehmad!$A$2:$A$412,0))</f>
        <v>38407</v>
      </c>
      <c r="P1202">
        <f>INDEX(lehmad!D$2:D$412,MATCH(klypsid!$B1202,lehmad!$A$2:$A$412,0))</f>
        <v>92</v>
      </c>
      <c r="Q1202">
        <f>INDEX(lehmad!E$2:E$412,MATCH(klypsid!$B1202,lehmad!$A$2:$A$412,0))</f>
        <v>0.93799999999999994</v>
      </c>
      <c r="R1202" t="str">
        <f>INDEX(lehmad!F$2:F$412,MATCH(klypsid!$B1202,lehmad!$A$2:$A$412,0))</f>
        <v>DYNASTY-ET</v>
      </c>
      <c r="S1202">
        <f>INDEX(lehmad!H$2:H$412,MATCH(klypsid!$B1202,lehmad!$A$2:$A$412,0))</f>
        <v>124</v>
      </c>
      <c r="T1202">
        <f>INDEX(lehmad!K$2:K$412,MATCH(klypsid!$B1202,lehmad!$A$2:$A$412,0))</f>
        <v>108</v>
      </c>
      <c r="U1202" s="4">
        <f t="shared" si="36"/>
        <v>5</v>
      </c>
      <c r="V1202">
        <f t="shared" si="37"/>
        <v>30</v>
      </c>
    </row>
    <row r="1203" spans="1:22" x14ac:dyDescent="0.25">
      <c r="A1203">
        <v>3350</v>
      </c>
      <c r="B1203" t="str">
        <f>"E"&amp;A1203</f>
        <v>E3350</v>
      </c>
      <c r="C1203" t="s">
        <v>46</v>
      </c>
      <c r="D1203">
        <v>1</v>
      </c>
      <c r="E1203">
        <f>IF(D1203&lt;4,D1203,4)</f>
        <v>1</v>
      </c>
      <c r="F1203" s="1">
        <v>39117</v>
      </c>
      <c r="G1203" s="1">
        <v>39295</v>
      </c>
      <c r="H1203" s="3">
        <f>G1203-F1203</f>
        <v>178</v>
      </c>
      <c r="I1203" s="3">
        <f>IF(H1203&lt;=60,1,IF(H1203&lt;=150,2,3))</f>
        <v>3</v>
      </c>
      <c r="J1203">
        <v>32</v>
      </c>
      <c r="K1203">
        <v>4.3</v>
      </c>
      <c r="L1203">
        <v>3.53</v>
      </c>
      <c r="M1203">
        <v>33</v>
      </c>
      <c r="N1203">
        <f>LOG(M1203/100,2)+3</f>
        <v>1.4005379295837288</v>
      </c>
      <c r="O1203">
        <f>INDEX(lehmad!B$2:B$412,MATCH(klypsid!$B1203,lehmad!$A$2:$A$412,0))</f>
        <v>38407</v>
      </c>
      <c r="P1203">
        <f>INDEX(lehmad!D$2:D$412,MATCH(klypsid!$B1203,lehmad!$A$2:$A$412,0))</f>
        <v>92</v>
      </c>
      <c r="Q1203">
        <f>INDEX(lehmad!E$2:E$412,MATCH(klypsid!$B1203,lehmad!$A$2:$A$412,0))</f>
        <v>0.93799999999999994</v>
      </c>
      <c r="R1203" t="str">
        <f>INDEX(lehmad!F$2:F$412,MATCH(klypsid!$B1203,lehmad!$A$2:$A$412,0))</f>
        <v>DYNASTY-ET</v>
      </c>
      <c r="S1203">
        <f>INDEX(lehmad!H$2:H$412,MATCH(klypsid!$B1203,lehmad!$A$2:$A$412,0))</f>
        <v>124</v>
      </c>
      <c r="T1203">
        <f>INDEX(lehmad!K$2:K$412,MATCH(klypsid!$B1203,lehmad!$A$2:$A$412,0))</f>
        <v>108</v>
      </c>
      <c r="U1203" s="4">
        <f t="shared" si="36"/>
        <v>6</v>
      </c>
      <c r="V1203">
        <f t="shared" si="37"/>
        <v>29</v>
      </c>
    </row>
    <row r="1204" spans="1:22" x14ac:dyDescent="0.25">
      <c r="A1204">
        <v>3350</v>
      </c>
      <c r="B1204" t="str">
        <f>"E"&amp;A1204</f>
        <v>E3350</v>
      </c>
      <c r="C1204" t="s">
        <v>46</v>
      </c>
      <c r="D1204">
        <v>1</v>
      </c>
      <c r="E1204">
        <f>IF(D1204&lt;4,D1204,4)</f>
        <v>1</v>
      </c>
      <c r="F1204" s="1">
        <v>39117</v>
      </c>
      <c r="G1204" s="1">
        <v>39328</v>
      </c>
      <c r="H1204" s="3">
        <f>G1204-F1204</f>
        <v>211</v>
      </c>
      <c r="I1204" s="3">
        <f>IF(H1204&lt;=60,1,IF(H1204&lt;=150,2,3))</f>
        <v>3</v>
      </c>
      <c r="J1204">
        <v>31</v>
      </c>
      <c r="K1204">
        <v>2.86</v>
      </c>
      <c r="L1204">
        <v>3.57</v>
      </c>
      <c r="M1204">
        <v>24</v>
      </c>
      <c r="N1204">
        <f>LOG(M1204/100,2)+3</f>
        <v>0.94110631094643127</v>
      </c>
      <c r="O1204">
        <f>INDEX(lehmad!B$2:B$412,MATCH(klypsid!$B1204,lehmad!$A$2:$A$412,0))</f>
        <v>38407</v>
      </c>
      <c r="P1204">
        <f>INDEX(lehmad!D$2:D$412,MATCH(klypsid!$B1204,lehmad!$A$2:$A$412,0))</f>
        <v>92</v>
      </c>
      <c r="Q1204">
        <f>INDEX(lehmad!E$2:E$412,MATCH(klypsid!$B1204,lehmad!$A$2:$A$412,0))</f>
        <v>0.93799999999999994</v>
      </c>
      <c r="R1204" t="str">
        <f>INDEX(lehmad!F$2:F$412,MATCH(klypsid!$B1204,lehmad!$A$2:$A$412,0))</f>
        <v>DYNASTY-ET</v>
      </c>
      <c r="S1204">
        <f>INDEX(lehmad!H$2:H$412,MATCH(klypsid!$B1204,lehmad!$A$2:$A$412,0))</f>
        <v>124</v>
      </c>
      <c r="T1204">
        <f>INDEX(lehmad!K$2:K$412,MATCH(klypsid!$B1204,lehmad!$A$2:$A$412,0))</f>
        <v>108</v>
      </c>
      <c r="U1204" s="4">
        <f t="shared" si="36"/>
        <v>7</v>
      </c>
      <c r="V1204">
        <f t="shared" si="37"/>
        <v>33</v>
      </c>
    </row>
    <row r="1205" spans="1:22" x14ac:dyDescent="0.25">
      <c r="A1205">
        <v>3350</v>
      </c>
      <c r="B1205" t="str">
        <f>"E"&amp;A1205</f>
        <v>E3350</v>
      </c>
      <c r="C1205" t="s">
        <v>46</v>
      </c>
      <c r="D1205">
        <v>1</v>
      </c>
      <c r="E1205">
        <f>IF(D1205&lt;4,D1205,4)</f>
        <v>1</v>
      </c>
      <c r="F1205" s="1">
        <v>39117</v>
      </c>
      <c r="G1205" s="1">
        <v>39356</v>
      </c>
      <c r="H1205" s="3">
        <f>G1205-F1205</f>
        <v>239</v>
      </c>
      <c r="I1205" s="3">
        <f>IF(H1205&lt;=60,1,IF(H1205&lt;=150,2,3))</f>
        <v>3</v>
      </c>
      <c r="J1205">
        <v>29.6</v>
      </c>
      <c r="K1205">
        <v>5.18</v>
      </c>
      <c r="L1205">
        <v>3.69</v>
      </c>
      <c r="M1205">
        <v>33</v>
      </c>
      <c r="N1205">
        <f>LOG(M1205/100,2)+3</f>
        <v>1.4005379295837288</v>
      </c>
      <c r="O1205">
        <f>INDEX(lehmad!B$2:B$412,MATCH(klypsid!$B1205,lehmad!$A$2:$A$412,0))</f>
        <v>38407</v>
      </c>
      <c r="P1205">
        <f>INDEX(lehmad!D$2:D$412,MATCH(klypsid!$B1205,lehmad!$A$2:$A$412,0))</f>
        <v>92</v>
      </c>
      <c r="Q1205">
        <f>INDEX(lehmad!E$2:E$412,MATCH(klypsid!$B1205,lehmad!$A$2:$A$412,0))</f>
        <v>0.93799999999999994</v>
      </c>
      <c r="R1205" t="str">
        <f>INDEX(lehmad!F$2:F$412,MATCH(klypsid!$B1205,lehmad!$A$2:$A$412,0))</f>
        <v>DYNASTY-ET</v>
      </c>
      <c r="S1205">
        <f>INDEX(lehmad!H$2:H$412,MATCH(klypsid!$B1205,lehmad!$A$2:$A$412,0))</f>
        <v>124</v>
      </c>
      <c r="T1205">
        <f>INDEX(lehmad!K$2:K$412,MATCH(klypsid!$B1205,lehmad!$A$2:$A$412,0))</f>
        <v>108</v>
      </c>
      <c r="U1205" s="4">
        <f t="shared" si="36"/>
        <v>8</v>
      </c>
      <c r="V1205">
        <f t="shared" si="37"/>
        <v>28</v>
      </c>
    </row>
    <row r="1206" spans="1:22" x14ac:dyDescent="0.25">
      <c r="A1206">
        <v>3350</v>
      </c>
      <c r="B1206" t="str">
        <f>"E"&amp;A1206</f>
        <v>E3350</v>
      </c>
      <c r="C1206" t="s">
        <v>46</v>
      </c>
      <c r="D1206">
        <v>1</v>
      </c>
      <c r="E1206">
        <f>IF(D1206&lt;4,D1206,4)</f>
        <v>1</v>
      </c>
      <c r="F1206" s="1">
        <v>39117</v>
      </c>
      <c r="G1206" s="1">
        <v>39387</v>
      </c>
      <c r="H1206" s="3">
        <f>G1206-F1206</f>
        <v>270</v>
      </c>
      <c r="I1206" s="3">
        <f>IF(H1206&lt;=60,1,IF(H1206&lt;=150,2,3))</f>
        <v>3</v>
      </c>
      <c r="J1206">
        <v>23.4</v>
      </c>
      <c r="K1206">
        <v>4.95</v>
      </c>
      <c r="L1206">
        <v>3.91</v>
      </c>
      <c r="M1206">
        <v>61</v>
      </c>
      <c r="N1206">
        <f>LOG(M1206/100,2)+3</f>
        <v>2.2868811477881614</v>
      </c>
      <c r="O1206">
        <f>INDEX(lehmad!B$2:B$412,MATCH(klypsid!$B1206,lehmad!$A$2:$A$412,0))</f>
        <v>38407</v>
      </c>
      <c r="P1206">
        <f>INDEX(lehmad!D$2:D$412,MATCH(klypsid!$B1206,lehmad!$A$2:$A$412,0))</f>
        <v>92</v>
      </c>
      <c r="Q1206">
        <f>INDEX(lehmad!E$2:E$412,MATCH(klypsid!$B1206,lehmad!$A$2:$A$412,0))</f>
        <v>0.93799999999999994</v>
      </c>
      <c r="R1206" t="str">
        <f>INDEX(lehmad!F$2:F$412,MATCH(klypsid!$B1206,lehmad!$A$2:$A$412,0))</f>
        <v>DYNASTY-ET</v>
      </c>
      <c r="S1206">
        <f>INDEX(lehmad!H$2:H$412,MATCH(klypsid!$B1206,lehmad!$A$2:$A$412,0))</f>
        <v>124</v>
      </c>
      <c r="T1206">
        <f>INDEX(lehmad!K$2:K$412,MATCH(klypsid!$B1206,lehmad!$A$2:$A$412,0))</f>
        <v>108</v>
      </c>
      <c r="U1206" s="4">
        <f t="shared" si="36"/>
        <v>9</v>
      </c>
      <c r="V1206">
        <f t="shared" si="37"/>
        <v>31</v>
      </c>
    </row>
    <row r="1207" spans="1:22" x14ac:dyDescent="0.25">
      <c r="A1207">
        <v>3350</v>
      </c>
      <c r="B1207" t="str">
        <f>"E"&amp;A1207</f>
        <v>E3350</v>
      </c>
      <c r="C1207" t="s">
        <v>46</v>
      </c>
      <c r="D1207">
        <v>1</v>
      </c>
      <c r="E1207">
        <f>IF(D1207&lt;4,D1207,4)</f>
        <v>1</v>
      </c>
      <c r="F1207" s="1">
        <v>39117</v>
      </c>
      <c r="G1207" s="1">
        <v>39418</v>
      </c>
      <c r="H1207" s="3">
        <f>G1207-F1207</f>
        <v>301</v>
      </c>
      <c r="I1207" s="3">
        <f>IF(H1207&lt;=60,1,IF(H1207&lt;=150,2,3))</f>
        <v>3</v>
      </c>
      <c r="J1207">
        <v>17.2</v>
      </c>
      <c r="K1207">
        <v>4.71</v>
      </c>
      <c r="L1207">
        <v>3.87</v>
      </c>
      <c r="M1207">
        <v>134</v>
      </c>
      <c r="N1207">
        <f>LOG(M1207/100,2)+3</f>
        <v>3.4222330006830477</v>
      </c>
      <c r="O1207">
        <f>INDEX(lehmad!B$2:B$412,MATCH(klypsid!$B1207,lehmad!$A$2:$A$412,0))</f>
        <v>38407</v>
      </c>
      <c r="P1207">
        <f>INDEX(lehmad!D$2:D$412,MATCH(klypsid!$B1207,lehmad!$A$2:$A$412,0))</f>
        <v>92</v>
      </c>
      <c r="Q1207">
        <f>INDEX(lehmad!E$2:E$412,MATCH(klypsid!$B1207,lehmad!$A$2:$A$412,0))</f>
        <v>0.93799999999999994</v>
      </c>
      <c r="R1207" t="str">
        <f>INDEX(lehmad!F$2:F$412,MATCH(klypsid!$B1207,lehmad!$A$2:$A$412,0))</f>
        <v>DYNASTY-ET</v>
      </c>
      <c r="S1207">
        <f>INDEX(lehmad!H$2:H$412,MATCH(klypsid!$B1207,lehmad!$A$2:$A$412,0))</f>
        <v>124</v>
      </c>
      <c r="T1207">
        <f>INDEX(lehmad!K$2:K$412,MATCH(klypsid!$B1207,lehmad!$A$2:$A$412,0))</f>
        <v>108</v>
      </c>
      <c r="U1207" s="4">
        <f t="shared" si="36"/>
        <v>10</v>
      </c>
      <c r="V1207">
        <f t="shared" si="37"/>
        <v>31</v>
      </c>
    </row>
    <row r="1208" spans="1:22" x14ac:dyDescent="0.25">
      <c r="A1208">
        <v>3350</v>
      </c>
      <c r="B1208" t="str">
        <f>"E"&amp;A1208</f>
        <v>E3350</v>
      </c>
      <c r="C1208" t="s">
        <v>46</v>
      </c>
      <c r="D1208">
        <v>2</v>
      </c>
      <c r="E1208">
        <f>IF(D1208&lt;4,D1208,4)</f>
        <v>2</v>
      </c>
      <c r="F1208" s="1">
        <v>39506</v>
      </c>
      <c r="G1208" s="1">
        <v>39539</v>
      </c>
      <c r="H1208" s="3">
        <f>G1208-F1208</f>
        <v>33</v>
      </c>
      <c r="I1208" s="3">
        <f>IF(H1208&lt;=60,1,IF(H1208&lt;=150,2,3))</f>
        <v>1</v>
      </c>
      <c r="J1208">
        <v>54.9</v>
      </c>
      <c r="K1208">
        <v>4.12</v>
      </c>
      <c r="L1208">
        <v>3.15</v>
      </c>
      <c r="M1208">
        <v>12</v>
      </c>
      <c r="N1208">
        <f>LOG(M1208/100,2)+3</f>
        <v>-5.8893689053568732E-2</v>
      </c>
      <c r="O1208">
        <f>INDEX(lehmad!B$2:B$412,MATCH(klypsid!$B1208,lehmad!$A$2:$A$412,0))</f>
        <v>38407</v>
      </c>
      <c r="P1208">
        <f>INDEX(lehmad!D$2:D$412,MATCH(klypsid!$B1208,lehmad!$A$2:$A$412,0))</f>
        <v>92</v>
      </c>
      <c r="Q1208">
        <f>INDEX(lehmad!E$2:E$412,MATCH(klypsid!$B1208,lehmad!$A$2:$A$412,0))</f>
        <v>0.93799999999999994</v>
      </c>
      <c r="R1208" t="str">
        <f>INDEX(lehmad!F$2:F$412,MATCH(klypsid!$B1208,lehmad!$A$2:$A$412,0))</f>
        <v>DYNASTY-ET</v>
      </c>
      <c r="S1208">
        <f>INDEX(lehmad!H$2:H$412,MATCH(klypsid!$B1208,lehmad!$A$2:$A$412,0))</f>
        <v>124</v>
      </c>
      <c r="T1208">
        <f>INDEX(lehmad!K$2:K$412,MATCH(klypsid!$B1208,lehmad!$A$2:$A$412,0))</f>
        <v>108</v>
      </c>
      <c r="U1208" s="4">
        <f t="shared" si="36"/>
        <v>1</v>
      </c>
      <c r="V1208">
        <f t="shared" si="37"/>
        <v>33</v>
      </c>
    </row>
    <row r="1209" spans="1:22" x14ac:dyDescent="0.25">
      <c r="A1209">
        <v>3350</v>
      </c>
      <c r="B1209" t="str">
        <f>"E"&amp;A1209</f>
        <v>E3350</v>
      </c>
      <c r="C1209" t="s">
        <v>46</v>
      </c>
      <c r="D1209">
        <v>2</v>
      </c>
      <c r="E1209">
        <f>IF(D1209&lt;4,D1209,4)</f>
        <v>2</v>
      </c>
      <c r="F1209" s="1">
        <v>39506</v>
      </c>
      <c r="G1209" s="1">
        <v>39572</v>
      </c>
      <c r="H1209" s="3">
        <f>G1209-F1209</f>
        <v>66</v>
      </c>
      <c r="I1209" s="3">
        <f>IF(H1209&lt;=60,1,IF(H1209&lt;=150,2,3))</f>
        <v>2</v>
      </c>
      <c r="J1209">
        <v>48.1</v>
      </c>
      <c r="K1209">
        <v>5.5</v>
      </c>
      <c r="L1209">
        <v>3.29</v>
      </c>
      <c r="M1209">
        <v>61</v>
      </c>
      <c r="N1209">
        <f>LOG(M1209/100,2)+3</f>
        <v>2.2868811477881614</v>
      </c>
      <c r="O1209">
        <f>INDEX(lehmad!B$2:B$412,MATCH(klypsid!$B1209,lehmad!$A$2:$A$412,0))</f>
        <v>38407</v>
      </c>
      <c r="P1209">
        <f>INDEX(lehmad!D$2:D$412,MATCH(klypsid!$B1209,lehmad!$A$2:$A$412,0))</f>
        <v>92</v>
      </c>
      <c r="Q1209">
        <f>INDEX(lehmad!E$2:E$412,MATCH(klypsid!$B1209,lehmad!$A$2:$A$412,0))</f>
        <v>0.93799999999999994</v>
      </c>
      <c r="R1209" t="str">
        <f>INDEX(lehmad!F$2:F$412,MATCH(klypsid!$B1209,lehmad!$A$2:$A$412,0))</f>
        <v>DYNASTY-ET</v>
      </c>
      <c r="S1209">
        <f>INDEX(lehmad!H$2:H$412,MATCH(klypsid!$B1209,lehmad!$A$2:$A$412,0))</f>
        <v>124</v>
      </c>
      <c r="T1209">
        <f>INDEX(lehmad!K$2:K$412,MATCH(klypsid!$B1209,lehmad!$A$2:$A$412,0))</f>
        <v>108</v>
      </c>
      <c r="U1209" s="4">
        <f t="shared" si="36"/>
        <v>2</v>
      </c>
      <c r="V1209">
        <f t="shared" si="37"/>
        <v>33</v>
      </c>
    </row>
    <row r="1210" spans="1:22" x14ac:dyDescent="0.25">
      <c r="A1210">
        <v>3350</v>
      </c>
      <c r="B1210" t="str">
        <f>"E"&amp;A1210</f>
        <v>E3350</v>
      </c>
      <c r="C1210" t="s">
        <v>46</v>
      </c>
      <c r="D1210">
        <v>2</v>
      </c>
      <c r="E1210">
        <f>IF(D1210&lt;4,D1210,4)</f>
        <v>2</v>
      </c>
      <c r="F1210" s="1">
        <v>39506</v>
      </c>
      <c r="G1210" s="1">
        <v>39600</v>
      </c>
      <c r="H1210" s="3">
        <f>G1210-F1210</f>
        <v>94</v>
      </c>
      <c r="I1210" s="3">
        <f>IF(H1210&lt;=60,1,IF(H1210&lt;=150,2,3))</f>
        <v>2</v>
      </c>
      <c r="J1210">
        <v>41.4</v>
      </c>
      <c r="K1210">
        <v>3.42</v>
      </c>
      <c r="L1210">
        <v>3.53</v>
      </c>
      <c r="M1210">
        <v>150</v>
      </c>
      <c r="N1210">
        <f>LOG(M1210/100,2)+3</f>
        <v>3.5849625007211561</v>
      </c>
      <c r="O1210">
        <f>INDEX(lehmad!B$2:B$412,MATCH(klypsid!$B1210,lehmad!$A$2:$A$412,0))</f>
        <v>38407</v>
      </c>
      <c r="P1210">
        <f>INDEX(lehmad!D$2:D$412,MATCH(klypsid!$B1210,lehmad!$A$2:$A$412,0))</f>
        <v>92</v>
      </c>
      <c r="Q1210">
        <f>INDEX(lehmad!E$2:E$412,MATCH(klypsid!$B1210,lehmad!$A$2:$A$412,0))</f>
        <v>0.93799999999999994</v>
      </c>
      <c r="R1210" t="str">
        <f>INDEX(lehmad!F$2:F$412,MATCH(klypsid!$B1210,lehmad!$A$2:$A$412,0))</f>
        <v>DYNASTY-ET</v>
      </c>
      <c r="S1210">
        <f>INDEX(lehmad!H$2:H$412,MATCH(klypsid!$B1210,lehmad!$A$2:$A$412,0))</f>
        <v>124</v>
      </c>
      <c r="T1210">
        <f>INDEX(lehmad!K$2:K$412,MATCH(klypsid!$B1210,lehmad!$A$2:$A$412,0))</f>
        <v>108</v>
      </c>
      <c r="U1210" s="4">
        <f t="shared" si="36"/>
        <v>3</v>
      </c>
      <c r="V1210">
        <f t="shared" si="37"/>
        <v>28</v>
      </c>
    </row>
    <row r="1211" spans="1:22" x14ac:dyDescent="0.25">
      <c r="A1211">
        <v>3350</v>
      </c>
      <c r="B1211" t="str">
        <f>"E"&amp;A1211</f>
        <v>E3350</v>
      </c>
      <c r="C1211" t="s">
        <v>46</v>
      </c>
      <c r="D1211">
        <v>2</v>
      </c>
      <c r="E1211">
        <f>IF(D1211&lt;4,D1211,4)</f>
        <v>2</v>
      </c>
      <c r="F1211" s="1">
        <v>39506</v>
      </c>
      <c r="G1211" s="1">
        <v>39631</v>
      </c>
      <c r="H1211" s="3">
        <f>G1211-F1211</f>
        <v>125</v>
      </c>
      <c r="I1211" s="3">
        <f>IF(H1211&lt;=60,1,IF(H1211&lt;=150,2,3))</f>
        <v>2</v>
      </c>
      <c r="J1211">
        <v>38.6</v>
      </c>
      <c r="K1211">
        <v>2.84</v>
      </c>
      <c r="L1211">
        <v>3.58</v>
      </c>
      <c r="M1211">
        <v>157</v>
      </c>
      <c r="N1211">
        <f>LOG(M1211/100,2)+3</f>
        <v>3.6507645591169022</v>
      </c>
      <c r="O1211">
        <f>INDEX(lehmad!B$2:B$412,MATCH(klypsid!$B1211,lehmad!$A$2:$A$412,0))</f>
        <v>38407</v>
      </c>
      <c r="P1211">
        <f>INDEX(lehmad!D$2:D$412,MATCH(klypsid!$B1211,lehmad!$A$2:$A$412,0))</f>
        <v>92</v>
      </c>
      <c r="Q1211">
        <f>INDEX(lehmad!E$2:E$412,MATCH(klypsid!$B1211,lehmad!$A$2:$A$412,0))</f>
        <v>0.93799999999999994</v>
      </c>
      <c r="R1211" t="str">
        <f>INDEX(lehmad!F$2:F$412,MATCH(klypsid!$B1211,lehmad!$A$2:$A$412,0))</f>
        <v>DYNASTY-ET</v>
      </c>
      <c r="S1211">
        <f>INDEX(lehmad!H$2:H$412,MATCH(klypsid!$B1211,lehmad!$A$2:$A$412,0))</f>
        <v>124</v>
      </c>
      <c r="T1211">
        <f>INDEX(lehmad!K$2:K$412,MATCH(klypsid!$B1211,lehmad!$A$2:$A$412,0))</f>
        <v>108</v>
      </c>
      <c r="U1211" s="4">
        <f t="shared" si="36"/>
        <v>4</v>
      </c>
      <c r="V1211">
        <f t="shared" si="37"/>
        <v>31</v>
      </c>
    </row>
    <row r="1212" spans="1:22" x14ac:dyDescent="0.25">
      <c r="A1212">
        <v>3350</v>
      </c>
      <c r="B1212" t="str">
        <f>"E"&amp;A1212</f>
        <v>E3350</v>
      </c>
      <c r="C1212" t="s">
        <v>46</v>
      </c>
      <c r="D1212">
        <v>2</v>
      </c>
      <c r="E1212">
        <f>IF(D1212&lt;4,D1212,4)</f>
        <v>2</v>
      </c>
      <c r="F1212" s="1">
        <v>39506</v>
      </c>
      <c r="G1212" s="1">
        <v>39663</v>
      </c>
      <c r="H1212" s="3">
        <f>G1212-F1212</f>
        <v>157</v>
      </c>
      <c r="I1212" s="3">
        <f>IF(H1212&lt;=60,1,IF(H1212&lt;=150,2,3))</f>
        <v>3</v>
      </c>
      <c r="J1212">
        <v>31.7</v>
      </c>
      <c r="K1212">
        <v>3.44</v>
      </c>
      <c r="L1212">
        <v>3.46</v>
      </c>
      <c r="M1212">
        <v>176</v>
      </c>
      <c r="N1212">
        <f>LOG(M1212/100,2)+3</f>
        <v>3.8155754288625725</v>
      </c>
      <c r="O1212">
        <f>INDEX(lehmad!B$2:B$412,MATCH(klypsid!$B1212,lehmad!$A$2:$A$412,0))</f>
        <v>38407</v>
      </c>
      <c r="P1212">
        <f>INDEX(lehmad!D$2:D$412,MATCH(klypsid!$B1212,lehmad!$A$2:$A$412,0))</f>
        <v>92</v>
      </c>
      <c r="Q1212">
        <f>INDEX(lehmad!E$2:E$412,MATCH(klypsid!$B1212,lehmad!$A$2:$A$412,0))</f>
        <v>0.93799999999999994</v>
      </c>
      <c r="R1212" t="str">
        <f>INDEX(lehmad!F$2:F$412,MATCH(klypsid!$B1212,lehmad!$A$2:$A$412,0))</f>
        <v>DYNASTY-ET</v>
      </c>
      <c r="S1212">
        <f>INDEX(lehmad!H$2:H$412,MATCH(klypsid!$B1212,lehmad!$A$2:$A$412,0))</f>
        <v>124</v>
      </c>
      <c r="T1212">
        <f>INDEX(lehmad!K$2:K$412,MATCH(klypsid!$B1212,lehmad!$A$2:$A$412,0))</f>
        <v>108</v>
      </c>
      <c r="U1212" s="4">
        <f t="shared" si="36"/>
        <v>5</v>
      </c>
      <c r="V1212">
        <f t="shared" si="37"/>
        <v>32</v>
      </c>
    </row>
    <row r="1213" spans="1:22" x14ac:dyDescent="0.25">
      <c r="A1213">
        <v>3350</v>
      </c>
      <c r="B1213" t="str">
        <f>"E"&amp;A1213</f>
        <v>E3350</v>
      </c>
      <c r="C1213" t="s">
        <v>46</v>
      </c>
      <c r="D1213">
        <v>2</v>
      </c>
      <c r="E1213">
        <f>IF(D1213&lt;4,D1213,4)</f>
        <v>2</v>
      </c>
      <c r="F1213" s="1">
        <v>39506</v>
      </c>
      <c r="G1213" s="1">
        <v>39693</v>
      </c>
      <c r="H1213" s="3">
        <f>G1213-F1213</f>
        <v>187</v>
      </c>
      <c r="I1213" s="3">
        <f>IF(H1213&lt;=60,1,IF(H1213&lt;=150,2,3))</f>
        <v>3</v>
      </c>
      <c r="J1213">
        <v>25</v>
      </c>
      <c r="K1213">
        <v>5.48</v>
      </c>
      <c r="L1213">
        <v>3.51</v>
      </c>
      <c r="M1213">
        <v>1019</v>
      </c>
      <c r="N1213">
        <f>LOG(M1213/100,2)+3</f>
        <v>6.3490821463910887</v>
      </c>
      <c r="O1213">
        <f>INDEX(lehmad!B$2:B$412,MATCH(klypsid!$B1213,lehmad!$A$2:$A$412,0))</f>
        <v>38407</v>
      </c>
      <c r="P1213">
        <f>INDEX(lehmad!D$2:D$412,MATCH(klypsid!$B1213,lehmad!$A$2:$A$412,0))</f>
        <v>92</v>
      </c>
      <c r="Q1213">
        <f>INDEX(lehmad!E$2:E$412,MATCH(klypsid!$B1213,lehmad!$A$2:$A$412,0))</f>
        <v>0.93799999999999994</v>
      </c>
      <c r="R1213" t="str">
        <f>INDEX(lehmad!F$2:F$412,MATCH(klypsid!$B1213,lehmad!$A$2:$A$412,0))</f>
        <v>DYNASTY-ET</v>
      </c>
      <c r="S1213">
        <f>INDEX(lehmad!H$2:H$412,MATCH(klypsid!$B1213,lehmad!$A$2:$A$412,0))</f>
        <v>124</v>
      </c>
      <c r="T1213">
        <f>INDEX(lehmad!K$2:K$412,MATCH(klypsid!$B1213,lehmad!$A$2:$A$412,0))</f>
        <v>108</v>
      </c>
      <c r="U1213" s="4">
        <f t="shared" si="36"/>
        <v>6</v>
      </c>
      <c r="V1213">
        <f t="shared" si="37"/>
        <v>30</v>
      </c>
    </row>
    <row r="1214" spans="1:22" x14ac:dyDescent="0.25">
      <c r="A1214">
        <v>3350</v>
      </c>
      <c r="B1214" t="str">
        <f>"E"&amp;A1214</f>
        <v>E3350</v>
      </c>
      <c r="C1214" t="s">
        <v>46</v>
      </c>
      <c r="D1214">
        <v>2</v>
      </c>
      <c r="E1214">
        <f>IF(D1214&lt;4,D1214,4)</f>
        <v>2</v>
      </c>
      <c r="F1214" s="1">
        <v>39506</v>
      </c>
      <c r="G1214" s="1">
        <v>39722</v>
      </c>
      <c r="H1214" s="3">
        <f>G1214-F1214</f>
        <v>216</v>
      </c>
      <c r="I1214" s="3">
        <f>IF(H1214&lt;=60,1,IF(H1214&lt;=150,2,3))</f>
        <v>3</v>
      </c>
      <c r="J1214">
        <v>11.2</v>
      </c>
      <c r="K1214">
        <v>4.38</v>
      </c>
      <c r="L1214">
        <v>3.81</v>
      </c>
      <c r="M1214">
        <v>792</v>
      </c>
      <c r="N1214">
        <f>LOG(M1214/100,2)+3</f>
        <v>5.9855004303048851</v>
      </c>
      <c r="O1214">
        <f>INDEX(lehmad!B$2:B$412,MATCH(klypsid!$B1214,lehmad!$A$2:$A$412,0))</f>
        <v>38407</v>
      </c>
      <c r="P1214">
        <f>INDEX(lehmad!D$2:D$412,MATCH(klypsid!$B1214,lehmad!$A$2:$A$412,0))</f>
        <v>92</v>
      </c>
      <c r="Q1214">
        <f>INDEX(lehmad!E$2:E$412,MATCH(klypsid!$B1214,lehmad!$A$2:$A$412,0))</f>
        <v>0.93799999999999994</v>
      </c>
      <c r="R1214" t="str">
        <f>INDEX(lehmad!F$2:F$412,MATCH(klypsid!$B1214,lehmad!$A$2:$A$412,0))</f>
        <v>DYNASTY-ET</v>
      </c>
      <c r="S1214">
        <f>INDEX(lehmad!H$2:H$412,MATCH(klypsid!$B1214,lehmad!$A$2:$A$412,0))</f>
        <v>124</v>
      </c>
      <c r="T1214">
        <f>INDEX(lehmad!K$2:K$412,MATCH(klypsid!$B1214,lehmad!$A$2:$A$412,0))</f>
        <v>108</v>
      </c>
      <c r="U1214" s="4">
        <f t="shared" si="36"/>
        <v>7</v>
      </c>
      <c r="V1214">
        <f t="shared" si="37"/>
        <v>29</v>
      </c>
    </row>
    <row r="1215" spans="1:22" x14ac:dyDescent="0.25">
      <c r="A1215">
        <v>3350</v>
      </c>
      <c r="B1215" t="str">
        <f>"E"&amp;A1215</f>
        <v>E3350</v>
      </c>
      <c r="C1215" t="s">
        <v>46</v>
      </c>
      <c r="D1215">
        <v>2</v>
      </c>
      <c r="E1215">
        <f>IF(D1215&lt;4,D1215,4)</f>
        <v>2</v>
      </c>
      <c r="F1215" s="1">
        <v>39506</v>
      </c>
      <c r="G1215" s="1">
        <v>39754</v>
      </c>
      <c r="H1215" s="3">
        <f>G1215-F1215</f>
        <v>248</v>
      </c>
      <c r="I1215" s="3">
        <f>IF(H1215&lt;=60,1,IF(H1215&lt;=150,2,3))</f>
        <v>3</v>
      </c>
      <c r="J1215">
        <v>7.2</v>
      </c>
      <c r="K1215">
        <v>4.03</v>
      </c>
      <c r="L1215">
        <v>3.64</v>
      </c>
      <c r="M1215">
        <v>878</v>
      </c>
      <c r="N1215">
        <f>LOG(M1215/100,2)+3</f>
        <v>6.1342209397606329</v>
      </c>
      <c r="O1215">
        <f>INDEX(lehmad!B$2:B$412,MATCH(klypsid!$B1215,lehmad!$A$2:$A$412,0))</f>
        <v>38407</v>
      </c>
      <c r="P1215">
        <f>INDEX(lehmad!D$2:D$412,MATCH(klypsid!$B1215,lehmad!$A$2:$A$412,0))</f>
        <v>92</v>
      </c>
      <c r="Q1215">
        <f>INDEX(lehmad!E$2:E$412,MATCH(klypsid!$B1215,lehmad!$A$2:$A$412,0))</f>
        <v>0.93799999999999994</v>
      </c>
      <c r="R1215" t="str">
        <f>INDEX(lehmad!F$2:F$412,MATCH(klypsid!$B1215,lehmad!$A$2:$A$412,0))</f>
        <v>DYNASTY-ET</v>
      </c>
      <c r="S1215">
        <f>INDEX(lehmad!H$2:H$412,MATCH(klypsid!$B1215,lehmad!$A$2:$A$412,0))</f>
        <v>124</v>
      </c>
      <c r="T1215">
        <f>INDEX(lehmad!K$2:K$412,MATCH(klypsid!$B1215,lehmad!$A$2:$A$412,0))</f>
        <v>108</v>
      </c>
      <c r="U1215" s="4">
        <f t="shared" si="36"/>
        <v>8</v>
      </c>
      <c r="V1215">
        <f t="shared" si="37"/>
        <v>32</v>
      </c>
    </row>
    <row r="1216" spans="1:22" x14ac:dyDescent="0.25">
      <c r="A1216">
        <v>3351</v>
      </c>
      <c r="B1216" t="str">
        <f>"E"&amp;A1216</f>
        <v>E3351</v>
      </c>
      <c r="C1216" t="s">
        <v>44</v>
      </c>
      <c r="D1216">
        <v>1</v>
      </c>
      <c r="E1216">
        <f>IF(D1216&lt;4,D1216,4)</f>
        <v>1</v>
      </c>
      <c r="F1216" s="1">
        <v>39156</v>
      </c>
      <c r="G1216" s="1">
        <v>39173</v>
      </c>
      <c r="H1216" s="3">
        <f>G1216-F1216</f>
        <v>17</v>
      </c>
      <c r="I1216" s="3">
        <f>IF(H1216&lt;=60,1,IF(H1216&lt;=150,2,3))</f>
        <v>1</v>
      </c>
      <c r="J1216">
        <v>27.5</v>
      </c>
      <c r="K1216">
        <v>4.47</v>
      </c>
      <c r="L1216">
        <v>3.17</v>
      </c>
      <c r="M1216">
        <v>52</v>
      </c>
      <c r="N1216">
        <f>LOG(M1216/100,2)+3</f>
        <v>2.0565835283663674</v>
      </c>
      <c r="O1216">
        <f>INDEX(lehmad!B$2:B$412,MATCH(klypsid!$B1216,lehmad!$A$2:$A$412,0))</f>
        <v>38408</v>
      </c>
      <c r="P1216">
        <f>INDEX(lehmad!D$2:D$412,MATCH(klypsid!$B1216,lehmad!$A$2:$A$412,0))</f>
        <v>86</v>
      </c>
      <c r="Q1216">
        <f>INDEX(lehmad!E$2:E$412,MATCH(klypsid!$B1216,lehmad!$A$2:$A$412,0))</f>
        <v>0.81699999999999995</v>
      </c>
      <c r="R1216" t="str">
        <f>INDEX(lehmad!F$2:F$412,MATCH(klypsid!$B1216,lehmad!$A$2:$A$412,0))</f>
        <v>DYNASTY-ET</v>
      </c>
      <c r="S1216">
        <f>INDEX(lehmad!H$2:H$412,MATCH(klypsid!$B1216,lehmad!$A$2:$A$412,0))</f>
        <v>124</v>
      </c>
      <c r="T1216">
        <f>INDEX(lehmad!K$2:K$412,MATCH(klypsid!$B1216,lehmad!$A$2:$A$412,0))</f>
        <v>108</v>
      </c>
      <c r="U1216" s="4">
        <f t="shared" si="36"/>
        <v>1</v>
      </c>
      <c r="V1216">
        <f t="shared" si="37"/>
        <v>17</v>
      </c>
    </row>
    <row r="1217" spans="1:22" x14ac:dyDescent="0.25">
      <c r="A1217">
        <v>3351</v>
      </c>
      <c r="B1217" t="str">
        <f>"E"&amp;A1217</f>
        <v>E3351</v>
      </c>
      <c r="C1217" t="s">
        <v>44</v>
      </c>
      <c r="D1217">
        <v>1</v>
      </c>
      <c r="E1217">
        <f>IF(D1217&lt;4,D1217,4)</f>
        <v>1</v>
      </c>
      <c r="F1217" s="1">
        <v>39156</v>
      </c>
      <c r="G1217" s="1">
        <v>39204</v>
      </c>
      <c r="H1217" s="3">
        <f>G1217-F1217</f>
        <v>48</v>
      </c>
      <c r="I1217" s="3">
        <f>IF(H1217&lt;=60,1,IF(H1217&lt;=150,2,3))</f>
        <v>1</v>
      </c>
      <c r="J1217">
        <v>35.9</v>
      </c>
      <c r="K1217">
        <v>3.14</v>
      </c>
      <c r="L1217">
        <v>2.98</v>
      </c>
      <c r="M1217">
        <v>19</v>
      </c>
      <c r="N1217">
        <f>LOG(M1217/100,2)+3</f>
        <v>0.60407132366886085</v>
      </c>
      <c r="O1217">
        <f>INDEX(lehmad!B$2:B$412,MATCH(klypsid!$B1217,lehmad!$A$2:$A$412,0))</f>
        <v>38408</v>
      </c>
      <c r="P1217">
        <f>INDEX(lehmad!D$2:D$412,MATCH(klypsid!$B1217,lehmad!$A$2:$A$412,0))</f>
        <v>86</v>
      </c>
      <c r="Q1217">
        <f>INDEX(lehmad!E$2:E$412,MATCH(klypsid!$B1217,lehmad!$A$2:$A$412,0))</f>
        <v>0.81699999999999995</v>
      </c>
      <c r="R1217" t="str">
        <f>INDEX(lehmad!F$2:F$412,MATCH(klypsid!$B1217,lehmad!$A$2:$A$412,0))</f>
        <v>DYNASTY-ET</v>
      </c>
      <c r="S1217">
        <f>INDEX(lehmad!H$2:H$412,MATCH(klypsid!$B1217,lehmad!$A$2:$A$412,0))</f>
        <v>124</v>
      </c>
      <c r="T1217">
        <f>INDEX(lehmad!K$2:K$412,MATCH(klypsid!$B1217,lehmad!$A$2:$A$412,0))</f>
        <v>108</v>
      </c>
      <c r="U1217" s="4">
        <f t="shared" si="36"/>
        <v>2</v>
      </c>
      <c r="V1217">
        <f t="shared" si="37"/>
        <v>31</v>
      </c>
    </row>
    <row r="1218" spans="1:22" x14ac:dyDescent="0.25">
      <c r="A1218">
        <v>3351</v>
      </c>
      <c r="B1218" t="str">
        <f>"E"&amp;A1218</f>
        <v>E3351</v>
      </c>
      <c r="C1218" t="s">
        <v>44</v>
      </c>
      <c r="D1218">
        <v>1</v>
      </c>
      <c r="E1218">
        <f>IF(D1218&lt;4,D1218,4)</f>
        <v>1</v>
      </c>
      <c r="F1218" s="1">
        <v>39156</v>
      </c>
      <c r="G1218" s="1">
        <v>39236</v>
      </c>
      <c r="H1218" s="3">
        <f>G1218-F1218</f>
        <v>80</v>
      </c>
      <c r="I1218" s="3">
        <f>IF(H1218&lt;=60,1,IF(H1218&lt;=150,2,3))</f>
        <v>2</v>
      </c>
      <c r="J1218">
        <v>41.8</v>
      </c>
      <c r="K1218">
        <v>2.34</v>
      </c>
      <c r="L1218">
        <v>3.14</v>
      </c>
      <c r="M1218">
        <v>19</v>
      </c>
      <c r="N1218">
        <f>LOG(M1218/100,2)+3</f>
        <v>0.60407132366886085</v>
      </c>
      <c r="O1218">
        <f>INDEX(lehmad!B$2:B$412,MATCH(klypsid!$B1218,lehmad!$A$2:$A$412,0))</f>
        <v>38408</v>
      </c>
      <c r="P1218">
        <f>INDEX(lehmad!D$2:D$412,MATCH(klypsid!$B1218,lehmad!$A$2:$A$412,0))</f>
        <v>86</v>
      </c>
      <c r="Q1218">
        <f>INDEX(lehmad!E$2:E$412,MATCH(klypsid!$B1218,lehmad!$A$2:$A$412,0))</f>
        <v>0.81699999999999995</v>
      </c>
      <c r="R1218" t="str">
        <f>INDEX(lehmad!F$2:F$412,MATCH(klypsid!$B1218,lehmad!$A$2:$A$412,0))</f>
        <v>DYNASTY-ET</v>
      </c>
      <c r="S1218">
        <f>INDEX(lehmad!H$2:H$412,MATCH(klypsid!$B1218,lehmad!$A$2:$A$412,0))</f>
        <v>124</v>
      </c>
      <c r="T1218">
        <f>INDEX(lehmad!K$2:K$412,MATCH(klypsid!$B1218,lehmad!$A$2:$A$412,0))</f>
        <v>108</v>
      </c>
      <c r="U1218" s="4">
        <f t="shared" si="36"/>
        <v>3</v>
      </c>
      <c r="V1218">
        <f t="shared" si="37"/>
        <v>32</v>
      </c>
    </row>
    <row r="1219" spans="1:22" x14ac:dyDescent="0.25">
      <c r="A1219">
        <v>3351</v>
      </c>
      <c r="B1219" t="str">
        <f>"E"&amp;A1219</f>
        <v>E3351</v>
      </c>
      <c r="C1219" t="s">
        <v>44</v>
      </c>
      <c r="D1219">
        <v>1</v>
      </c>
      <c r="E1219">
        <f>IF(D1219&lt;4,D1219,4)</f>
        <v>1</v>
      </c>
      <c r="F1219" s="1">
        <v>39156</v>
      </c>
      <c r="G1219" s="1">
        <v>39266</v>
      </c>
      <c r="H1219" s="3">
        <f>G1219-F1219</f>
        <v>110</v>
      </c>
      <c r="I1219" s="3">
        <f>IF(H1219&lt;=60,1,IF(H1219&lt;=150,2,3))</f>
        <v>2</v>
      </c>
      <c r="J1219">
        <v>39.9</v>
      </c>
      <c r="K1219">
        <v>2.36</v>
      </c>
      <c r="L1219">
        <v>3.13</v>
      </c>
      <c r="M1219">
        <v>106</v>
      </c>
      <c r="N1219">
        <f>LOG(M1219/100,2)+3</f>
        <v>3.0840642647884744</v>
      </c>
      <c r="O1219">
        <f>INDEX(lehmad!B$2:B$412,MATCH(klypsid!$B1219,lehmad!$A$2:$A$412,0))</f>
        <v>38408</v>
      </c>
      <c r="P1219">
        <f>INDEX(lehmad!D$2:D$412,MATCH(klypsid!$B1219,lehmad!$A$2:$A$412,0))</f>
        <v>86</v>
      </c>
      <c r="Q1219">
        <f>INDEX(lehmad!E$2:E$412,MATCH(klypsid!$B1219,lehmad!$A$2:$A$412,0))</f>
        <v>0.81699999999999995</v>
      </c>
      <c r="R1219" t="str">
        <f>INDEX(lehmad!F$2:F$412,MATCH(klypsid!$B1219,lehmad!$A$2:$A$412,0))</f>
        <v>DYNASTY-ET</v>
      </c>
      <c r="S1219">
        <f>INDEX(lehmad!H$2:H$412,MATCH(klypsid!$B1219,lehmad!$A$2:$A$412,0))</f>
        <v>124</v>
      </c>
      <c r="T1219">
        <f>INDEX(lehmad!K$2:K$412,MATCH(klypsid!$B1219,lehmad!$A$2:$A$412,0))</f>
        <v>108</v>
      </c>
      <c r="U1219" s="4">
        <f t="shared" ref="U1219:U1282" si="38">IF(AND(A1219=A1218,D1219=D1218),U1218+1,1)</f>
        <v>4</v>
      </c>
      <c r="V1219">
        <f t="shared" ref="V1219:V1282" si="39">IF(AND(A1219=A1218,D1219=D1218),G1219-G1218,G1219-F1219)</f>
        <v>30</v>
      </c>
    </row>
    <row r="1220" spans="1:22" x14ac:dyDescent="0.25">
      <c r="A1220">
        <v>3351</v>
      </c>
      <c r="B1220" t="str">
        <f>"E"&amp;A1220</f>
        <v>E3351</v>
      </c>
      <c r="C1220" t="s">
        <v>44</v>
      </c>
      <c r="D1220">
        <v>1</v>
      </c>
      <c r="E1220">
        <f>IF(D1220&lt;4,D1220,4)</f>
        <v>1</v>
      </c>
      <c r="F1220" s="1">
        <v>39156</v>
      </c>
      <c r="G1220" s="1">
        <v>39295</v>
      </c>
      <c r="H1220" s="3">
        <f>G1220-F1220</f>
        <v>139</v>
      </c>
      <c r="I1220" s="3">
        <f>IF(H1220&lt;=60,1,IF(H1220&lt;=150,2,3))</f>
        <v>2</v>
      </c>
      <c r="J1220">
        <v>35.1</v>
      </c>
      <c r="K1220">
        <v>2.39</v>
      </c>
      <c r="L1220">
        <v>3.61</v>
      </c>
      <c r="M1220">
        <v>58</v>
      </c>
      <c r="N1220">
        <f>LOG(M1220/100,2)+3</f>
        <v>2.2141248053528475</v>
      </c>
      <c r="O1220">
        <f>INDEX(lehmad!B$2:B$412,MATCH(klypsid!$B1220,lehmad!$A$2:$A$412,0))</f>
        <v>38408</v>
      </c>
      <c r="P1220">
        <f>INDEX(lehmad!D$2:D$412,MATCH(klypsid!$B1220,lehmad!$A$2:$A$412,0))</f>
        <v>86</v>
      </c>
      <c r="Q1220">
        <f>INDEX(lehmad!E$2:E$412,MATCH(klypsid!$B1220,lehmad!$A$2:$A$412,0))</f>
        <v>0.81699999999999995</v>
      </c>
      <c r="R1220" t="str">
        <f>INDEX(lehmad!F$2:F$412,MATCH(klypsid!$B1220,lehmad!$A$2:$A$412,0))</f>
        <v>DYNASTY-ET</v>
      </c>
      <c r="S1220">
        <f>INDEX(lehmad!H$2:H$412,MATCH(klypsid!$B1220,lehmad!$A$2:$A$412,0))</f>
        <v>124</v>
      </c>
      <c r="T1220">
        <f>INDEX(lehmad!K$2:K$412,MATCH(klypsid!$B1220,lehmad!$A$2:$A$412,0))</f>
        <v>108</v>
      </c>
      <c r="U1220" s="4">
        <f t="shared" si="38"/>
        <v>5</v>
      </c>
      <c r="V1220">
        <f t="shared" si="39"/>
        <v>29</v>
      </c>
    </row>
    <row r="1221" spans="1:22" x14ac:dyDescent="0.25">
      <c r="A1221">
        <v>3351</v>
      </c>
      <c r="B1221" t="str">
        <f>"E"&amp;A1221</f>
        <v>E3351</v>
      </c>
      <c r="C1221" t="s">
        <v>44</v>
      </c>
      <c r="D1221">
        <v>1</v>
      </c>
      <c r="E1221">
        <f>IF(D1221&lt;4,D1221,4)</f>
        <v>1</v>
      </c>
      <c r="F1221" s="1">
        <v>39156</v>
      </c>
      <c r="G1221" s="1">
        <v>39328</v>
      </c>
      <c r="H1221" s="3">
        <f>G1221-F1221</f>
        <v>172</v>
      </c>
      <c r="I1221" s="3">
        <f>IF(H1221&lt;=60,1,IF(H1221&lt;=150,2,3))</f>
        <v>3</v>
      </c>
      <c r="J1221">
        <v>32.200000000000003</v>
      </c>
      <c r="K1221">
        <v>3.21</v>
      </c>
      <c r="L1221">
        <v>3.36</v>
      </c>
      <c r="M1221">
        <v>41</v>
      </c>
      <c r="N1221">
        <f>LOG(M1221/100,2)+3</f>
        <v>1.7136958148433588</v>
      </c>
      <c r="O1221">
        <f>INDEX(lehmad!B$2:B$412,MATCH(klypsid!$B1221,lehmad!$A$2:$A$412,0))</f>
        <v>38408</v>
      </c>
      <c r="P1221">
        <f>INDEX(lehmad!D$2:D$412,MATCH(klypsid!$B1221,lehmad!$A$2:$A$412,0))</f>
        <v>86</v>
      </c>
      <c r="Q1221">
        <f>INDEX(lehmad!E$2:E$412,MATCH(klypsid!$B1221,lehmad!$A$2:$A$412,0))</f>
        <v>0.81699999999999995</v>
      </c>
      <c r="R1221" t="str">
        <f>INDEX(lehmad!F$2:F$412,MATCH(klypsid!$B1221,lehmad!$A$2:$A$412,0))</f>
        <v>DYNASTY-ET</v>
      </c>
      <c r="S1221">
        <f>INDEX(lehmad!H$2:H$412,MATCH(klypsid!$B1221,lehmad!$A$2:$A$412,0))</f>
        <v>124</v>
      </c>
      <c r="T1221">
        <f>INDEX(lehmad!K$2:K$412,MATCH(klypsid!$B1221,lehmad!$A$2:$A$412,0))</f>
        <v>108</v>
      </c>
      <c r="U1221" s="4">
        <f t="shared" si="38"/>
        <v>6</v>
      </c>
      <c r="V1221">
        <f t="shared" si="39"/>
        <v>33</v>
      </c>
    </row>
    <row r="1222" spans="1:22" x14ac:dyDescent="0.25">
      <c r="A1222">
        <v>3351</v>
      </c>
      <c r="B1222" t="str">
        <f>"E"&amp;A1222</f>
        <v>E3351</v>
      </c>
      <c r="C1222" t="s">
        <v>44</v>
      </c>
      <c r="D1222">
        <v>1</v>
      </c>
      <c r="E1222">
        <f>IF(D1222&lt;4,D1222,4)</f>
        <v>1</v>
      </c>
      <c r="F1222" s="1">
        <v>39156</v>
      </c>
      <c r="G1222" s="1">
        <v>39356</v>
      </c>
      <c r="H1222" s="3">
        <f>G1222-F1222</f>
        <v>200</v>
      </c>
      <c r="I1222" s="3">
        <f>IF(H1222&lt;=60,1,IF(H1222&lt;=150,2,3))</f>
        <v>3</v>
      </c>
      <c r="J1222">
        <v>27.7</v>
      </c>
      <c r="K1222">
        <v>3.96</v>
      </c>
      <c r="L1222">
        <v>3.5</v>
      </c>
      <c r="M1222">
        <v>35</v>
      </c>
      <c r="N1222">
        <f>LOG(M1222/100,2)+3</f>
        <v>1.4854268271702415</v>
      </c>
      <c r="O1222">
        <f>INDEX(lehmad!B$2:B$412,MATCH(klypsid!$B1222,lehmad!$A$2:$A$412,0))</f>
        <v>38408</v>
      </c>
      <c r="P1222">
        <f>INDEX(lehmad!D$2:D$412,MATCH(klypsid!$B1222,lehmad!$A$2:$A$412,0))</f>
        <v>86</v>
      </c>
      <c r="Q1222">
        <f>INDEX(lehmad!E$2:E$412,MATCH(klypsid!$B1222,lehmad!$A$2:$A$412,0))</f>
        <v>0.81699999999999995</v>
      </c>
      <c r="R1222" t="str">
        <f>INDEX(lehmad!F$2:F$412,MATCH(klypsid!$B1222,lehmad!$A$2:$A$412,0))</f>
        <v>DYNASTY-ET</v>
      </c>
      <c r="S1222">
        <f>INDEX(lehmad!H$2:H$412,MATCH(klypsid!$B1222,lehmad!$A$2:$A$412,0))</f>
        <v>124</v>
      </c>
      <c r="T1222">
        <f>INDEX(lehmad!K$2:K$412,MATCH(klypsid!$B1222,lehmad!$A$2:$A$412,0))</f>
        <v>108</v>
      </c>
      <c r="U1222" s="4">
        <f t="shared" si="38"/>
        <v>7</v>
      </c>
      <c r="V1222">
        <f t="shared" si="39"/>
        <v>28</v>
      </c>
    </row>
    <row r="1223" spans="1:22" x14ac:dyDescent="0.25">
      <c r="A1223">
        <v>3351</v>
      </c>
      <c r="B1223" t="str">
        <f>"E"&amp;A1223</f>
        <v>E3351</v>
      </c>
      <c r="C1223" t="s">
        <v>44</v>
      </c>
      <c r="D1223">
        <v>1</v>
      </c>
      <c r="E1223">
        <f>IF(D1223&lt;4,D1223,4)</f>
        <v>1</v>
      </c>
      <c r="F1223" s="1">
        <v>39156</v>
      </c>
      <c r="G1223" s="1">
        <v>39387</v>
      </c>
      <c r="H1223" s="3">
        <f>G1223-F1223</f>
        <v>231</v>
      </c>
      <c r="I1223" s="3">
        <f>IF(H1223&lt;=60,1,IF(H1223&lt;=150,2,3))</f>
        <v>3</v>
      </c>
      <c r="J1223">
        <v>27</v>
      </c>
      <c r="K1223">
        <v>3.79</v>
      </c>
      <c r="L1223">
        <v>3.98</v>
      </c>
      <c r="M1223">
        <v>63</v>
      </c>
      <c r="N1223">
        <f>LOG(M1223/100,2)+3</f>
        <v>2.3334237337251915</v>
      </c>
      <c r="O1223">
        <f>INDEX(lehmad!B$2:B$412,MATCH(klypsid!$B1223,lehmad!$A$2:$A$412,0))</f>
        <v>38408</v>
      </c>
      <c r="P1223">
        <f>INDEX(lehmad!D$2:D$412,MATCH(klypsid!$B1223,lehmad!$A$2:$A$412,0))</f>
        <v>86</v>
      </c>
      <c r="Q1223">
        <f>INDEX(lehmad!E$2:E$412,MATCH(klypsid!$B1223,lehmad!$A$2:$A$412,0))</f>
        <v>0.81699999999999995</v>
      </c>
      <c r="R1223" t="str">
        <f>INDEX(lehmad!F$2:F$412,MATCH(klypsid!$B1223,lehmad!$A$2:$A$412,0))</f>
        <v>DYNASTY-ET</v>
      </c>
      <c r="S1223">
        <f>INDEX(lehmad!H$2:H$412,MATCH(klypsid!$B1223,lehmad!$A$2:$A$412,0))</f>
        <v>124</v>
      </c>
      <c r="T1223">
        <f>INDEX(lehmad!K$2:K$412,MATCH(klypsid!$B1223,lehmad!$A$2:$A$412,0))</f>
        <v>108</v>
      </c>
      <c r="U1223" s="4">
        <f t="shared" si="38"/>
        <v>8</v>
      </c>
      <c r="V1223">
        <f t="shared" si="39"/>
        <v>31</v>
      </c>
    </row>
    <row r="1224" spans="1:22" x14ac:dyDescent="0.25">
      <c r="A1224">
        <v>3351</v>
      </c>
      <c r="B1224" t="str">
        <f>"E"&amp;A1224</f>
        <v>E3351</v>
      </c>
      <c r="C1224" t="s">
        <v>44</v>
      </c>
      <c r="D1224">
        <v>1</v>
      </c>
      <c r="E1224">
        <f>IF(D1224&lt;4,D1224,4)</f>
        <v>1</v>
      </c>
      <c r="F1224" s="1">
        <v>39156</v>
      </c>
      <c r="G1224" s="1">
        <v>39418</v>
      </c>
      <c r="H1224" s="3">
        <f>G1224-F1224</f>
        <v>262</v>
      </c>
      <c r="I1224" s="3">
        <f>IF(H1224&lt;=60,1,IF(H1224&lt;=150,2,3))</f>
        <v>3</v>
      </c>
      <c r="J1224">
        <v>28.9</v>
      </c>
      <c r="K1224">
        <v>4.12</v>
      </c>
      <c r="L1224">
        <v>3.96</v>
      </c>
      <c r="M1224">
        <v>52</v>
      </c>
      <c r="N1224">
        <f>LOG(M1224/100,2)+3</f>
        <v>2.0565835283663674</v>
      </c>
      <c r="O1224">
        <f>INDEX(lehmad!B$2:B$412,MATCH(klypsid!$B1224,lehmad!$A$2:$A$412,0))</f>
        <v>38408</v>
      </c>
      <c r="P1224">
        <f>INDEX(lehmad!D$2:D$412,MATCH(klypsid!$B1224,lehmad!$A$2:$A$412,0))</f>
        <v>86</v>
      </c>
      <c r="Q1224">
        <f>INDEX(lehmad!E$2:E$412,MATCH(klypsid!$B1224,lehmad!$A$2:$A$412,0))</f>
        <v>0.81699999999999995</v>
      </c>
      <c r="R1224" t="str">
        <f>INDEX(lehmad!F$2:F$412,MATCH(klypsid!$B1224,lehmad!$A$2:$A$412,0))</f>
        <v>DYNASTY-ET</v>
      </c>
      <c r="S1224">
        <f>INDEX(lehmad!H$2:H$412,MATCH(klypsid!$B1224,lehmad!$A$2:$A$412,0))</f>
        <v>124</v>
      </c>
      <c r="T1224">
        <f>INDEX(lehmad!K$2:K$412,MATCH(klypsid!$B1224,lehmad!$A$2:$A$412,0))</f>
        <v>108</v>
      </c>
      <c r="U1224" s="4">
        <f t="shared" si="38"/>
        <v>9</v>
      </c>
      <c r="V1224">
        <f t="shared" si="39"/>
        <v>31</v>
      </c>
    </row>
    <row r="1225" spans="1:22" x14ac:dyDescent="0.25">
      <c r="A1225">
        <v>3351</v>
      </c>
      <c r="B1225" t="str">
        <f>"E"&amp;A1225</f>
        <v>E3351</v>
      </c>
      <c r="C1225" t="s">
        <v>44</v>
      </c>
      <c r="D1225">
        <v>1</v>
      </c>
      <c r="E1225">
        <f>IF(D1225&lt;4,D1225,4)</f>
        <v>1</v>
      </c>
      <c r="F1225" s="1">
        <v>39156</v>
      </c>
      <c r="G1225" s="1">
        <v>39450</v>
      </c>
      <c r="H1225" s="3">
        <f>G1225-F1225</f>
        <v>294</v>
      </c>
      <c r="I1225" s="3">
        <f>IF(H1225&lt;=60,1,IF(H1225&lt;=150,2,3))</f>
        <v>3</v>
      </c>
      <c r="J1225">
        <v>19.3</v>
      </c>
      <c r="K1225">
        <v>6.14</v>
      </c>
      <c r="L1225">
        <v>4.09</v>
      </c>
      <c r="M1225">
        <v>129</v>
      </c>
      <c r="N1225">
        <f>LOG(M1225/100,2)+3</f>
        <v>3.3673710656485296</v>
      </c>
      <c r="O1225">
        <f>INDEX(lehmad!B$2:B$412,MATCH(klypsid!$B1225,lehmad!$A$2:$A$412,0))</f>
        <v>38408</v>
      </c>
      <c r="P1225">
        <f>INDEX(lehmad!D$2:D$412,MATCH(klypsid!$B1225,lehmad!$A$2:$A$412,0))</f>
        <v>86</v>
      </c>
      <c r="Q1225">
        <f>INDEX(lehmad!E$2:E$412,MATCH(klypsid!$B1225,lehmad!$A$2:$A$412,0))</f>
        <v>0.81699999999999995</v>
      </c>
      <c r="R1225" t="str">
        <f>INDEX(lehmad!F$2:F$412,MATCH(klypsid!$B1225,lehmad!$A$2:$A$412,0))</f>
        <v>DYNASTY-ET</v>
      </c>
      <c r="S1225">
        <f>INDEX(lehmad!H$2:H$412,MATCH(klypsid!$B1225,lehmad!$A$2:$A$412,0))</f>
        <v>124</v>
      </c>
      <c r="T1225">
        <f>INDEX(lehmad!K$2:K$412,MATCH(klypsid!$B1225,lehmad!$A$2:$A$412,0))</f>
        <v>108</v>
      </c>
      <c r="U1225" s="4">
        <f t="shared" si="38"/>
        <v>10</v>
      </c>
      <c r="V1225">
        <f t="shared" si="39"/>
        <v>32</v>
      </c>
    </row>
    <row r="1226" spans="1:22" x14ac:dyDescent="0.25">
      <c r="A1226">
        <v>3351</v>
      </c>
      <c r="B1226" t="str">
        <f>"E"&amp;A1226</f>
        <v>E3351</v>
      </c>
      <c r="C1226" t="s">
        <v>44</v>
      </c>
      <c r="D1226">
        <v>2</v>
      </c>
      <c r="E1226">
        <f>IF(D1226&lt;4,D1226,4)</f>
        <v>2</v>
      </c>
      <c r="F1226" s="1">
        <v>39528</v>
      </c>
      <c r="G1226" s="1">
        <v>39539</v>
      </c>
      <c r="H1226" s="3">
        <f>G1226-F1226</f>
        <v>11</v>
      </c>
      <c r="I1226" s="3">
        <f>IF(H1226&lt;=60,1,IF(H1226&lt;=150,2,3))</f>
        <v>1</v>
      </c>
      <c r="J1226">
        <v>45</v>
      </c>
      <c r="K1226">
        <v>4.53</v>
      </c>
      <c r="L1226">
        <v>3.42</v>
      </c>
      <c r="M1226">
        <v>855</v>
      </c>
      <c r="N1226">
        <f>LOG(M1226/100,2)+3</f>
        <v>6.0959244199985356</v>
      </c>
      <c r="O1226">
        <f>INDEX(lehmad!B$2:B$412,MATCH(klypsid!$B1226,lehmad!$A$2:$A$412,0))</f>
        <v>38408</v>
      </c>
      <c r="P1226">
        <f>INDEX(lehmad!D$2:D$412,MATCH(klypsid!$B1226,lehmad!$A$2:$A$412,0))</f>
        <v>86</v>
      </c>
      <c r="Q1226">
        <f>INDEX(lehmad!E$2:E$412,MATCH(klypsid!$B1226,lehmad!$A$2:$A$412,0))</f>
        <v>0.81699999999999995</v>
      </c>
      <c r="R1226" t="str">
        <f>INDEX(lehmad!F$2:F$412,MATCH(klypsid!$B1226,lehmad!$A$2:$A$412,0))</f>
        <v>DYNASTY-ET</v>
      </c>
      <c r="S1226">
        <f>INDEX(lehmad!H$2:H$412,MATCH(klypsid!$B1226,lehmad!$A$2:$A$412,0))</f>
        <v>124</v>
      </c>
      <c r="T1226">
        <f>INDEX(lehmad!K$2:K$412,MATCH(klypsid!$B1226,lehmad!$A$2:$A$412,0))</f>
        <v>108</v>
      </c>
      <c r="U1226" s="4">
        <f t="shared" si="38"/>
        <v>1</v>
      </c>
      <c r="V1226">
        <f t="shared" si="39"/>
        <v>11</v>
      </c>
    </row>
    <row r="1227" spans="1:22" x14ac:dyDescent="0.25">
      <c r="A1227">
        <v>3351</v>
      </c>
      <c r="B1227" t="str">
        <f>"E"&amp;A1227</f>
        <v>E3351</v>
      </c>
      <c r="C1227" t="s">
        <v>44</v>
      </c>
      <c r="D1227">
        <v>2</v>
      </c>
      <c r="E1227">
        <f>IF(D1227&lt;4,D1227,4)</f>
        <v>2</v>
      </c>
      <c r="F1227" s="1">
        <v>39528</v>
      </c>
      <c r="G1227" s="1">
        <v>39572</v>
      </c>
      <c r="H1227" s="3">
        <f>G1227-F1227</f>
        <v>44</v>
      </c>
      <c r="I1227" s="3">
        <f>IF(H1227&lt;=60,1,IF(H1227&lt;=150,2,3))</f>
        <v>1</v>
      </c>
      <c r="J1227">
        <v>46.9</v>
      </c>
      <c r="K1227">
        <v>3.33</v>
      </c>
      <c r="L1227">
        <v>2.95</v>
      </c>
      <c r="M1227">
        <v>1024</v>
      </c>
      <c r="N1227">
        <f>LOG(M1227/100,2)+3</f>
        <v>6.3561438102252756</v>
      </c>
      <c r="O1227">
        <f>INDEX(lehmad!B$2:B$412,MATCH(klypsid!$B1227,lehmad!$A$2:$A$412,0))</f>
        <v>38408</v>
      </c>
      <c r="P1227">
        <f>INDEX(lehmad!D$2:D$412,MATCH(klypsid!$B1227,lehmad!$A$2:$A$412,0))</f>
        <v>86</v>
      </c>
      <c r="Q1227">
        <f>INDEX(lehmad!E$2:E$412,MATCH(klypsid!$B1227,lehmad!$A$2:$A$412,0))</f>
        <v>0.81699999999999995</v>
      </c>
      <c r="R1227" t="str">
        <f>INDEX(lehmad!F$2:F$412,MATCH(klypsid!$B1227,lehmad!$A$2:$A$412,0))</f>
        <v>DYNASTY-ET</v>
      </c>
      <c r="S1227">
        <f>INDEX(lehmad!H$2:H$412,MATCH(klypsid!$B1227,lehmad!$A$2:$A$412,0))</f>
        <v>124</v>
      </c>
      <c r="T1227">
        <f>INDEX(lehmad!K$2:K$412,MATCH(klypsid!$B1227,lehmad!$A$2:$A$412,0))</f>
        <v>108</v>
      </c>
      <c r="U1227" s="4">
        <f t="shared" si="38"/>
        <v>2</v>
      </c>
      <c r="V1227">
        <f t="shared" si="39"/>
        <v>33</v>
      </c>
    </row>
    <row r="1228" spans="1:22" x14ac:dyDescent="0.25">
      <c r="A1228">
        <v>3351</v>
      </c>
      <c r="B1228" t="str">
        <f>"E"&amp;A1228</f>
        <v>E3351</v>
      </c>
      <c r="C1228" t="s">
        <v>44</v>
      </c>
      <c r="D1228">
        <v>2</v>
      </c>
      <c r="E1228">
        <f>IF(D1228&lt;4,D1228,4)</f>
        <v>2</v>
      </c>
      <c r="F1228" s="1">
        <v>39528</v>
      </c>
      <c r="G1228" s="1">
        <v>39600</v>
      </c>
      <c r="H1228" s="3">
        <f>G1228-F1228</f>
        <v>72</v>
      </c>
      <c r="I1228" s="3">
        <f>IF(H1228&lt;=60,1,IF(H1228&lt;=150,2,3))</f>
        <v>2</v>
      </c>
      <c r="J1228">
        <v>45.3</v>
      </c>
      <c r="K1228">
        <v>4.87</v>
      </c>
      <c r="L1228">
        <v>3.25</v>
      </c>
      <c r="M1228">
        <v>4968</v>
      </c>
      <c r="N1228">
        <f>LOG(M1228/100,2)+3</f>
        <v>8.6345932684457569</v>
      </c>
      <c r="O1228">
        <f>INDEX(lehmad!B$2:B$412,MATCH(klypsid!$B1228,lehmad!$A$2:$A$412,0))</f>
        <v>38408</v>
      </c>
      <c r="P1228">
        <f>INDEX(lehmad!D$2:D$412,MATCH(klypsid!$B1228,lehmad!$A$2:$A$412,0))</f>
        <v>86</v>
      </c>
      <c r="Q1228">
        <f>INDEX(lehmad!E$2:E$412,MATCH(klypsid!$B1228,lehmad!$A$2:$A$412,0))</f>
        <v>0.81699999999999995</v>
      </c>
      <c r="R1228" t="str">
        <f>INDEX(lehmad!F$2:F$412,MATCH(klypsid!$B1228,lehmad!$A$2:$A$412,0))</f>
        <v>DYNASTY-ET</v>
      </c>
      <c r="S1228">
        <f>INDEX(lehmad!H$2:H$412,MATCH(klypsid!$B1228,lehmad!$A$2:$A$412,0))</f>
        <v>124</v>
      </c>
      <c r="T1228">
        <f>INDEX(lehmad!K$2:K$412,MATCH(klypsid!$B1228,lehmad!$A$2:$A$412,0))</f>
        <v>108</v>
      </c>
      <c r="U1228" s="4">
        <f t="shared" si="38"/>
        <v>3</v>
      </c>
      <c r="V1228">
        <f t="shared" si="39"/>
        <v>28</v>
      </c>
    </row>
    <row r="1229" spans="1:22" x14ac:dyDescent="0.25">
      <c r="A1229">
        <v>3351</v>
      </c>
      <c r="B1229" t="str">
        <f>"E"&amp;A1229</f>
        <v>E3351</v>
      </c>
      <c r="C1229" t="s">
        <v>44</v>
      </c>
      <c r="D1229">
        <v>2</v>
      </c>
      <c r="E1229">
        <f>IF(D1229&lt;4,D1229,4)</f>
        <v>2</v>
      </c>
      <c r="F1229" s="1">
        <v>39528</v>
      </c>
      <c r="G1229" s="1">
        <v>39631</v>
      </c>
      <c r="H1229" s="3">
        <f>G1229-F1229</f>
        <v>103</v>
      </c>
      <c r="I1229" s="3">
        <f>IF(H1229&lt;=60,1,IF(H1229&lt;=150,2,3))</f>
        <v>2</v>
      </c>
      <c r="J1229">
        <v>51.6</v>
      </c>
      <c r="K1229">
        <v>2.78</v>
      </c>
      <c r="L1229">
        <v>3.44</v>
      </c>
      <c r="M1229">
        <v>332</v>
      </c>
      <c r="N1229">
        <f>LOG(M1229/100,2)+3</f>
        <v>4.7311832415722002</v>
      </c>
      <c r="O1229">
        <f>INDEX(lehmad!B$2:B$412,MATCH(klypsid!$B1229,lehmad!$A$2:$A$412,0))</f>
        <v>38408</v>
      </c>
      <c r="P1229">
        <f>INDEX(lehmad!D$2:D$412,MATCH(klypsid!$B1229,lehmad!$A$2:$A$412,0))</f>
        <v>86</v>
      </c>
      <c r="Q1229">
        <f>INDEX(lehmad!E$2:E$412,MATCH(klypsid!$B1229,lehmad!$A$2:$A$412,0))</f>
        <v>0.81699999999999995</v>
      </c>
      <c r="R1229" t="str">
        <f>INDEX(lehmad!F$2:F$412,MATCH(klypsid!$B1229,lehmad!$A$2:$A$412,0))</f>
        <v>DYNASTY-ET</v>
      </c>
      <c r="S1229">
        <f>INDEX(lehmad!H$2:H$412,MATCH(klypsid!$B1229,lehmad!$A$2:$A$412,0))</f>
        <v>124</v>
      </c>
      <c r="T1229">
        <f>INDEX(lehmad!K$2:K$412,MATCH(klypsid!$B1229,lehmad!$A$2:$A$412,0))</f>
        <v>108</v>
      </c>
      <c r="U1229" s="4">
        <f t="shared" si="38"/>
        <v>4</v>
      </c>
      <c r="V1229">
        <f t="shared" si="39"/>
        <v>31</v>
      </c>
    </row>
    <row r="1230" spans="1:22" x14ac:dyDescent="0.25">
      <c r="A1230">
        <v>3351</v>
      </c>
      <c r="B1230" t="str">
        <f>"E"&amp;A1230</f>
        <v>E3351</v>
      </c>
      <c r="C1230" t="s">
        <v>44</v>
      </c>
      <c r="D1230">
        <v>2</v>
      </c>
      <c r="E1230">
        <f>IF(D1230&lt;4,D1230,4)</f>
        <v>2</v>
      </c>
      <c r="F1230" s="1">
        <v>39528</v>
      </c>
      <c r="G1230" s="1">
        <v>39663</v>
      </c>
      <c r="H1230" s="3">
        <f>G1230-F1230</f>
        <v>135</v>
      </c>
      <c r="I1230" s="3">
        <f>IF(H1230&lt;=60,1,IF(H1230&lt;=150,2,3))</f>
        <v>2</v>
      </c>
      <c r="J1230">
        <v>37.9</v>
      </c>
      <c r="K1230">
        <v>4.26</v>
      </c>
      <c r="L1230">
        <v>3.34</v>
      </c>
      <c r="M1230">
        <v>177</v>
      </c>
      <c r="N1230">
        <f>LOG(M1230/100,2)+3</f>
        <v>3.8237493603082728</v>
      </c>
      <c r="O1230">
        <f>INDEX(lehmad!B$2:B$412,MATCH(klypsid!$B1230,lehmad!$A$2:$A$412,0))</f>
        <v>38408</v>
      </c>
      <c r="P1230">
        <f>INDEX(lehmad!D$2:D$412,MATCH(klypsid!$B1230,lehmad!$A$2:$A$412,0))</f>
        <v>86</v>
      </c>
      <c r="Q1230">
        <f>INDEX(lehmad!E$2:E$412,MATCH(klypsid!$B1230,lehmad!$A$2:$A$412,0))</f>
        <v>0.81699999999999995</v>
      </c>
      <c r="R1230" t="str">
        <f>INDEX(lehmad!F$2:F$412,MATCH(klypsid!$B1230,lehmad!$A$2:$A$412,0))</f>
        <v>DYNASTY-ET</v>
      </c>
      <c r="S1230">
        <f>INDEX(lehmad!H$2:H$412,MATCH(klypsid!$B1230,lehmad!$A$2:$A$412,0))</f>
        <v>124</v>
      </c>
      <c r="T1230">
        <f>INDEX(lehmad!K$2:K$412,MATCH(klypsid!$B1230,lehmad!$A$2:$A$412,0))</f>
        <v>108</v>
      </c>
      <c r="U1230" s="4">
        <f t="shared" si="38"/>
        <v>5</v>
      </c>
      <c r="V1230">
        <f t="shared" si="39"/>
        <v>32</v>
      </c>
    </row>
    <row r="1231" spans="1:22" x14ac:dyDescent="0.25">
      <c r="A1231">
        <v>3351</v>
      </c>
      <c r="B1231" t="str">
        <f>"E"&amp;A1231</f>
        <v>E3351</v>
      </c>
      <c r="C1231" t="s">
        <v>44</v>
      </c>
      <c r="D1231">
        <v>2</v>
      </c>
      <c r="E1231">
        <f>IF(D1231&lt;4,D1231,4)</f>
        <v>2</v>
      </c>
      <c r="F1231" s="1">
        <v>39528</v>
      </c>
      <c r="G1231" s="1">
        <v>39693</v>
      </c>
      <c r="H1231" s="3">
        <f>G1231-F1231</f>
        <v>165</v>
      </c>
      <c r="I1231" s="3">
        <f>IF(H1231&lt;=60,1,IF(H1231&lt;=150,2,3))</f>
        <v>3</v>
      </c>
      <c r="J1231">
        <v>36</v>
      </c>
      <c r="K1231">
        <v>2.1800000000000002</v>
      </c>
      <c r="L1231">
        <v>3.73</v>
      </c>
      <c r="M1231">
        <v>569</v>
      </c>
      <c r="N1231">
        <f>LOG(M1231/100,2)+3</f>
        <v>5.5084286525318573</v>
      </c>
      <c r="O1231">
        <f>INDEX(lehmad!B$2:B$412,MATCH(klypsid!$B1231,lehmad!$A$2:$A$412,0))</f>
        <v>38408</v>
      </c>
      <c r="P1231">
        <f>INDEX(lehmad!D$2:D$412,MATCH(klypsid!$B1231,lehmad!$A$2:$A$412,0))</f>
        <v>86</v>
      </c>
      <c r="Q1231">
        <f>INDEX(lehmad!E$2:E$412,MATCH(klypsid!$B1231,lehmad!$A$2:$A$412,0))</f>
        <v>0.81699999999999995</v>
      </c>
      <c r="R1231" t="str">
        <f>INDEX(lehmad!F$2:F$412,MATCH(klypsid!$B1231,lehmad!$A$2:$A$412,0))</f>
        <v>DYNASTY-ET</v>
      </c>
      <c r="S1231">
        <f>INDEX(lehmad!H$2:H$412,MATCH(klypsid!$B1231,lehmad!$A$2:$A$412,0))</f>
        <v>124</v>
      </c>
      <c r="T1231">
        <f>INDEX(lehmad!K$2:K$412,MATCH(klypsid!$B1231,lehmad!$A$2:$A$412,0))</f>
        <v>108</v>
      </c>
      <c r="U1231" s="4">
        <f t="shared" si="38"/>
        <v>6</v>
      </c>
      <c r="V1231">
        <f t="shared" si="39"/>
        <v>30</v>
      </c>
    </row>
    <row r="1232" spans="1:22" x14ac:dyDescent="0.25">
      <c r="A1232">
        <v>3351</v>
      </c>
      <c r="B1232" t="str">
        <f>"E"&amp;A1232</f>
        <v>E3351</v>
      </c>
      <c r="C1232" t="s">
        <v>44</v>
      </c>
      <c r="D1232">
        <v>2</v>
      </c>
      <c r="E1232">
        <f>IF(D1232&lt;4,D1232,4)</f>
        <v>2</v>
      </c>
      <c r="F1232" s="1">
        <v>39528</v>
      </c>
      <c r="G1232" s="1">
        <v>39722</v>
      </c>
      <c r="H1232" s="3">
        <f>G1232-F1232</f>
        <v>194</v>
      </c>
      <c r="I1232" s="3">
        <f>IF(H1232&lt;=60,1,IF(H1232&lt;=150,2,3))</f>
        <v>3</v>
      </c>
      <c r="J1232">
        <v>25.3</v>
      </c>
      <c r="K1232">
        <v>3.04</v>
      </c>
      <c r="L1232">
        <v>3.9</v>
      </c>
      <c r="M1232">
        <v>686</v>
      </c>
      <c r="N1232">
        <f>LOG(M1232/100,2)+3</f>
        <v>5.7782085763980877</v>
      </c>
      <c r="O1232">
        <f>INDEX(lehmad!B$2:B$412,MATCH(klypsid!$B1232,lehmad!$A$2:$A$412,0))</f>
        <v>38408</v>
      </c>
      <c r="P1232">
        <f>INDEX(lehmad!D$2:D$412,MATCH(klypsid!$B1232,lehmad!$A$2:$A$412,0))</f>
        <v>86</v>
      </c>
      <c r="Q1232">
        <f>INDEX(lehmad!E$2:E$412,MATCH(klypsid!$B1232,lehmad!$A$2:$A$412,0))</f>
        <v>0.81699999999999995</v>
      </c>
      <c r="R1232" t="str">
        <f>INDEX(lehmad!F$2:F$412,MATCH(klypsid!$B1232,lehmad!$A$2:$A$412,0))</f>
        <v>DYNASTY-ET</v>
      </c>
      <c r="S1232">
        <f>INDEX(lehmad!H$2:H$412,MATCH(klypsid!$B1232,lehmad!$A$2:$A$412,0))</f>
        <v>124</v>
      </c>
      <c r="T1232">
        <f>INDEX(lehmad!K$2:K$412,MATCH(klypsid!$B1232,lehmad!$A$2:$A$412,0))</f>
        <v>108</v>
      </c>
      <c r="U1232" s="4">
        <f t="shared" si="38"/>
        <v>7</v>
      </c>
      <c r="V1232">
        <f t="shared" si="39"/>
        <v>29</v>
      </c>
    </row>
    <row r="1233" spans="1:22" x14ac:dyDescent="0.25">
      <c r="A1233">
        <v>3351</v>
      </c>
      <c r="B1233" t="str">
        <f>"E"&amp;A1233</f>
        <v>E3351</v>
      </c>
      <c r="C1233" t="s">
        <v>44</v>
      </c>
      <c r="D1233">
        <v>2</v>
      </c>
      <c r="E1233">
        <f>IF(D1233&lt;4,D1233,4)</f>
        <v>2</v>
      </c>
      <c r="F1233" s="1">
        <v>39528</v>
      </c>
      <c r="G1233" s="1">
        <v>39754</v>
      </c>
      <c r="H1233" s="3">
        <f>G1233-F1233</f>
        <v>226</v>
      </c>
      <c r="I1233" s="3">
        <f>IF(H1233&lt;=60,1,IF(H1233&lt;=150,2,3))</f>
        <v>3</v>
      </c>
      <c r="J1233">
        <v>24</v>
      </c>
      <c r="K1233">
        <v>2.78</v>
      </c>
      <c r="L1233">
        <v>4.03</v>
      </c>
      <c r="M1233">
        <v>406</v>
      </c>
      <c r="N1233">
        <f>LOG(M1233/100,2)+3</f>
        <v>5.0214797274104512</v>
      </c>
      <c r="O1233">
        <f>INDEX(lehmad!B$2:B$412,MATCH(klypsid!$B1233,lehmad!$A$2:$A$412,0))</f>
        <v>38408</v>
      </c>
      <c r="P1233">
        <f>INDEX(lehmad!D$2:D$412,MATCH(klypsid!$B1233,lehmad!$A$2:$A$412,0))</f>
        <v>86</v>
      </c>
      <c r="Q1233">
        <f>INDEX(lehmad!E$2:E$412,MATCH(klypsid!$B1233,lehmad!$A$2:$A$412,0))</f>
        <v>0.81699999999999995</v>
      </c>
      <c r="R1233" t="str">
        <f>INDEX(lehmad!F$2:F$412,MATCH(klypsid!$B1233,lehmad!$A$2:$A$412,0))</f>
        <v>DYNASTY-ET</v>
      </c>
      <c r="S1233">
        <f>INDEX(lehmad!H$2:H$412,MATCH(klypsid!$B1233,lehmad!$A$2:$A$412,0))</f>
        <v>124</v>
      </c>
      <c r="T1233">
        <f>INDEX(lehmad!K$2:K$412,MATCH(klypsid!$B1233,lehmad!$A$2:$A$412,0))</f>
        <v>108</v>
      </c>
      <c r="U1233" s="4">
        <f t="shared" si="38"/>
        <v>8</v>
      </c>
      <c r="V1233">
        <f t="shared" si="39"/>
        <v>32</v>
      </c>
    </row>
    <row r="1234" spans="1:22" x14ac:dyDescent="0.25">
      <c r="A1234">
        <v>3351</v>
      </c>
      <c r="B1234" t="str">
        <f>"E"&amp;A1234</f>
        <v>E3351</v>
      </c>
      <c r="C1234" t="s">
        <v>44</v>
      </c>
      <c r="D1234">
        <v>2</v>
      </c>
      <c r="E1234">
        <f>IF(D1234&lt;4,D1234,4)</f>
        <v>2</v>
      </c>
      <c r="F1234" s="1">
        <v>39528</v>
      </c>
      <c r="G1234" s="1">
        <v>39783</v>
      </c>
      <c r="H1234" s="3">
        <f>G1234-F1234</f>
        <v>255</v>
      </c>
      <c r="I1234" s="3">
        <f>IF(H1234&lt;=60,1,IF(H1234&lt;=150,2,3))</f>
        <v>3</v>
      </c>
      <c r="J1234">
        <v>17.5</v>
      </c>
      <c r="K1234">
        <v>3.83</v>
      </c>
      <c r="L1234">
        <v>4.18</v>
      </c>
      <c r="M1234">
        <v>331</v>
      </c>
      <c r="N1234">
        <f>LOG(M1234/100,2)+3</f>
        <v>4.7268312170324931</v>
      </c>
      <c r="O1234">
        <f>INDEX(lehmad!B$2:B$412,MATCH(klypsid!$B1234,lehmad!$A$2:$A$412,0))</f>
        <v>38408</v>
      </c>
      <c r="P1234">
        <f>INDEX(lehmad!D$2:D$412,MATCH(klypsid!$B1234,lehmad!$A$2:$A$412,0))</f>
        <v>86</v>
      </c>
      <c r="Q1234">
        <f>INDEX(lehmad!E$2:E$412,MATCH(klypsid!$B1234,lehmad!$A$2:$A$412,0))</f>
        <v>0.81699999999999995</v>
      </c>
      <c r="R1234" t="str">
        <f>INDEX(lehmad!F$2:F$412,MATCH(klypsid!$B1234,lehmad!$A$2:$A$412,0))</f>
        <v>DYNASTY-ET</v>
      </c>
      <c r="S1234">
        <f>INDEX(lehmad!H$2:H$412,MATCH(klypsid!$B1234,lehmad!$A$2:$A$412,0))</f>
        <v>124</v>
      </c>
      <c r="T1234">
        <f>INDEX(lehmad!K$2:K$412,MATCH(klypsid!$B1234,lehmad!$A$2:$A$412,0))</f>
        <v>108</v>
      </c>
      <c r="U1234" s="4">
        <f t="shared" si="38"/>
        <v>9</v>
      </c>
      <c r="V1234">
        <f t="shared" si="39"/>
        <v>29</v>
      </c>
    </row>
    <row r="1235" spans="1:22" x14ac:dyDescent="0.25">
      <c r="A1235">
        <v>3351</v>
      </c>
      <c r="B1235" t="str">
        <f>"E"&amp;A1235</f>
        <v>E3351</v>
      </c>
      <c r="C1235" t="s">
        <v>44</v>
      </c>
      <c r="D1235">
        <v>2</v>
      </c>
      <c r="E1235">
        <f>IF(D1235&lt;4,D1235,4)</f>
        <v>2</v>
      </c>
      <c r="F1235" s="1">
        <v>39528</v>
      </c>
      <c r="G1235" s="1">
        <v>39817</v>
      </c>
      <c r="H1235" s="3">
        <f>G1235-F1235</f>
        <v>289</v>
      </c>
      <c r="I1235" s="3">
        <f>IF(H1235&lt;=60,1,IF(H1235&lt;=150,2,3))</f>
        <v>3</v>
      </c>
      <c r="J1235">
        <v>12.2</v>
      </c>
      <c r="K1235">
        <v>3.63</v>
      </c>
      <c r="L1235">
        <v>4</v>
      </c>
      <c r="M1235">
        <v>576</v>
      </c>
      <c r="N1235">
        <f>LOG(M1235/100,2)+3</f>
        <v>5.5260688116675878</v>
      </c>
      <c r="O1235">
        <f>INDEX(lehmad!B$2:B$412,MATCH(klypsid!$B1235,lehmad!$A$2:$A$412,0))</f>
        <v>38408</v>
      </c>
      <c r="P1235">
        <f>INDEX(lehmad!D$2:D$412,MATCH(klypsid!$B1235,lehmad!$A$2:$A$412,0))</f>
        <v>86</v>
      </c>
      <c r="Q1235">
        <f>INDEX(lehmad!E$2:E$412,MATCH(klypsid!$B1235,lehmad!$A$2:$A$412,0))</f>
        <v>0.81699999999999995</v>
      </c>
      <c r="R1235" t="str">
        <f>INDEX(lehmad!F$2:F$412,MATCH(klypsid!$B1235,lehmad!$A$2:$A$412,0))</f>
        <v>DYNASTY-ET</v>
      </c>
      <c r="S1235">
        <f>INDEX(lehmad!H$2:H$412,MATCH(klypsid!$B1235,lehmad!$A$2:$A$412,0))</f>
        <v>124</v>
      </c>
      <c r="T1235">
        <f>INDEX(lehmad!K$2:K$412,MATCH(klypsid!$B1235,lehmad!$A$2:$A$412,0))</f>
        <v>108</v>
      </c>
      <c r="U1235" s="4">
        <f t="shared" si="38"/>
        <v>10</v>
      </c>
      <c r="V1235">
        <f t="shared" si="39"/>
        <v>34</v>
      </c>
    </row>
    <row r="1236" spans="1:22" x14ac:dyDescent="0.25">
      <c r="A1236">
        <v>3351</v>
      </c>
      <c r="B1236" t="str">
        <f>"E"&amp;A1236</f>
        <v>E3351</v>
      </c>
      <c r="C1236" t="s">
        <v>44</v>
      </c>
      <c r="D1236">
        <v>3</v>
      </c>
      <c r="E1236">
        <f>IF(D1236&lt;4,D1236,4)</f>
        <v>3</v>
      </c>
      <c r="F1236" s="1">
        <v>39929</v>
      </c>
      <c r="G1236" s="1">
        <v>39944</v>
      </c>
      <c r="H1236" s="3">
        <f>G1236-F1236</f>
        <v>15</v>
      </c>
      <c r="I1236" s="3">
        <f>IF(H1236&lt;=60,1,IF(H1236&lt;=150,2,3))</f>
        <v>1</v>
      </c>
      <c r="J1236">
        <v>56.2</v>
      </c>
      <c r="K1236">
        <v>4</v>
      </c>
      <c r="L1236">
        <v>3.11</v>
      </c>
      <c r="M1236">
        <v>9</v>
      </c>
      <c r="N1236">
        <f>LOG(M1236/100,2)+3</f>
        <v>-0.47393118833241266</v>
      </c>
      <c r="O1236">
        <f>INDEX(lehmad!B$2:B$412,MATCH(klypsid!$B1236,lehmad!$A$2:$A$412,0))</f>
        <v>38408</v>
      </c>
      <c r="P1236">
        <f>INDEX(lehmad!D$2:D$412,MATCH(klypsid!$B1236,lehmad!$A$2:$A$412,0))</f>
        <v>86</v>
      </c>
      <c r="Q1236">
        <f>INDEX(lehmad!E$2:E$412,MATCH(klypsid!$B1236,lehmad!$A$2:$A$412,0))</f>
        <v>0.81699999999999995</v>
      </c>
      <c r="R1236" t="str">
        <f>INDEX(lehmad!F$2:F$412,MATCH(klypsid!$B1236,lehmad!$A$2:$A$412,0))</f>
        <v>DYNASTY-ET</v>
      </c>
      <c r="S1236">
        <f>INDEX(lehmad!H$2:H$412,MATCH(klypsid!$B1236,lehmad!$A$2:$A$412,0))</f>
        <v>124</v>
      </c>
      <c r="T1236">
        <f>INDEX(lehmad!K$2:K$412,MATCH(klypsid!$B1236,lehmad!$A$2:$A$412,0))</f>
        <v>108</v>
      </c>
      <c r="U1236" s="4">
        <f t="shared" si="38"/>
        <v>1</v>
      </c>
      <c r="V1236">
        <f t="shared" si="39"/>
        <v>15</v>
      </c>
    </row>
    <row r="1237" spans="1:22" x14ac:dyDescent="0.25">
      <c r="A1237">
        <v>3351</v>
      </c>
      <c r="B1237" t="str">
        <f>"E"&amp;A1237</f>
        <v>E3351</v>
      </c>
      <c r="C1237" t="s">
        <v>44</v>
      </c>
      <c r="D1237">
        <v>3</v>
      </c>
      <c r="E1237">
        <f>IF(D1237&lt;4,D1237,4)</f>
        <v>3</v>
      </c>
      <c r="F1237" s="1">
        <v>39929</v>
      </c>
      <c r="G1237" s="1">
        <v>39972</v>
      </c>
      <c r="H1237" s="3">
        <f>G1237-F1237</f>
        <v>43</v>
      </c>
      <c r="I1237" s="3">
        <f>IF(H1237&lt;=60,1,IF(H1237&lt;=150,2,3))</f>
        <v>1</v>
      </c>
      <c r="J1237">
        <v>30.2</v>
      </c>
      <c r="K1237">
        <v>3.63</v>
      </c>
      <c r="L1237">
        <v>3.38</v>
      </c>
      <c r="M1237">
        <v>1235</v>
      </c>
      <c r="N1237">
        <f>LOG(M1237/100,2)+3</f>
        <v>6.6264391366973152</v>
      </c>
      <c r="O1237">
        <f>INDEX(lehmad!B$2:B$412,MATCH(klypsid!$B1237,lehmad!$A$2:$A$412,0))</f>
        <v>38408</v>
      </c>
      <c r="P1237">
        <f>INDEX(lehmad!D$2:D$412,MATCH(klypsid!$B1237,lehmad!$A$2:$A$412,0))</f>
        <v>86</v>
      </c>
      <c r="Q1237">
        <f>INDEX(lehmad!E$2:E$412,MATCH(klypsid!$B1237,lehmad!$A$2:$A$412,0))</f>
        <v>0.81699999999999995</v>
      </c>
      <c r="R1237" t="str">
        <f>INDEX(lehmad!F$2:F$412,MATCH(klypsid!$B1237,lehmad!$A$2:$A$412,0))</f>
        <v>DYNASTY-ET</v>
      </c>
      <c r="S1237">
        <f>INDEX(lehmad!H$2:H$412,MATCH(klypsid!$B1237,lehmad!$A$2:$A$412,0))</f>
        <v>124</v>
      </c>
      <c r="T1237">
        <f>INDEX(lehmad!K$2:K$412,MATCH(klypsid!$B1237,lehmad!$A$2:$A$412,0))</f>
        <v>108</v>
      </c>
      <c r="U1237" s="4">
        <f t="shared" si="38"/>
        <v>2</v>
      </c>
      <c r="V1237">
        <f t="shared" si="39"/>
        <v>28</v>
      </c>
    </row>
    <row r="1238" spans="1:22" x14ac:dyDescent="0.25">
      <c r="A1238">
        <v>3351</v>
      </c>
      <c r="B1238" t="str">
        <f>"E"&amp;A1238</f>
        <v>E3351</v>
      </c>
      <c r="C1238" t="s">
        <v>44</v>
      </c>
      <c r="D1238">
        <v>3</v>
      </c>
      <c r="E1238">
        <f>IF(D1238&lt;4,D1238,4)</f>
        <v>3</v>
      </c>
      <c r="F1238" s="1">
        <v>39929</v>
      </c>
      <c r="G1238" s="1">
        <v>40007</v>
      </c>
      <c r="H1238" s="3">
        <f>G1238-F1238</f>
        <v>78</v>
      </c>
      <c r="I1238" s="3">
        <f>IF(H1238&lt;=60,1,IF(H1238&lt;=150,2,3))</f>
        <v>2</v>
      </c>
      <c r="J1238">
        <v>43.4</v>
      </c>
      <c r="K1238">
        <v>3.41</v>
      </c>
      <c r="L1238">
        <v>3.07</v>
      </c>
      <c r="M1238">
        <v>70</v>
      </c>
      <c r="N1238">
        <f>LOG(M1238/100,2)+3</f>
        <v>2.4854268271702415</v>
      </c>
      <c r="O1238">
        <f>INDEX(lehmad!B$2:B$412,MATCH(klypsid!$B1238,lehmad!$A$2:$A$412,0))</f>
        <v>38408</v>
      </c>
      <c r="P1238">
        <f>INDEX(lehmad!D$2:D$412,MATCH(klypsid!$B1238,lehmad!$A$2:$A$412,0))</f>
        <v>86</v>
      </c>
      <c r="Q1238">
        <f>INDEX(lehmad!E$2:E$412,MATCH(klypsid!$B1238,lehmad!$A$2:$A$412,0))</f>
        <v>0.81699999999999995</v>
      </c>
      <c r="R1238" t="str">
        <f>INDEX(lehmad!F$2:F$412,MATCH(klypsid!$B1238,lehmad!$A$2:$A$412,0))</f>
        <v>DYNASTY-ET</v>
      </c>
      <c r="S1238">
        <f>INDEX(lehmad!H$2:H$412,MATCH(klypsid!$B1238,lehmad!$A$2:$A$412,0))</f>
        <v>124</v>
      </c>
      <c r="T1238">
        <f>INDEX(lehmad!K$2:K$412,MATCH(klypsid!$B1238,lehmad!$A$2:$A$412,0))</f>
        <v>108</v>
      </c>
      <c r="U1238" s="4">
        <f t="shared" si="38"/>
        <v>3</v>
      </c>
      <c r="V1238">
        <f t="shared" si="39"/>
        <v>35</v>
      </c>
    </row>
    <row r="1239" spans="1:22" x14ac:dyDescent="0.25">
      <c r="A1239">
        <v>3351</v>
      </c>
      <c r="B1239" t="str">
        <f>"E"&amp;A1239</f>
        <v>E3351</v>
      </c>
      <c r="C1239" t="s">
        <v>44</v>
      </c>
      <c r="D1239">
        <v>3</v>
      </c>
      <c r="E1239">
        <f>IF(D1239&lt;4,D1239,4)</f>
        <v>3</v>
      </c>
      <c r="F1239" s="1">
        <v>39929</v>
      </c>
      <c r="G1239" s="1">
        <v>40037</v>
      </c>
      <c r="H1239" s="3">
        <f>G1239-F1239</f>
        <v>108</v>
      </c>
      <c r="I1239" s="3">
        <f>IF(H1239&lt;=60,1,IF(H1239&lt;=150,2,3))</f>
        <v>2</v>
      </c>
      <c r="J1239">
        <v>39.700000000000003</v>
      </c>
      <c r="K1239">
        <v>4.6399999999999997</v>
      </c>
      <c r="L1239">
        <v>3.22</v>
      </c>
      <c r="M1239">
        <v>569</v>
      </c>
      <c r="N1239">
        <f>LOG(M1239/100,2)+3</f>
        <v>5.5084286525318573</v>
      </c>
      <c r="O1239">
        <f>INDEX(lehmad!B$2:B$412,MATCH(klypsid!$B1239,lehmad!$A$2:$A$412,0))</f>
        <v>38408</v>
      </c>
      <c r="P1239">
        <f>INDEX(lehmad!D$2:D$412,MATCH(klypsid!$B1239,lehmad!$A$2:$A$412,0))</f>
        <v>86</v>
      </c>
      <c r="Q1239">
        <f>INDEX(lehmad!E$2:E$412,MATCH(klypsid!$B1239,lehmad!$A$2:$A$412,0))</f>
        <v>0.81699999999999995</v>
      </c>
      <c r="R1239" t="str">
        <f>INDEX(lehmad!F$2:F$412,MATCH(klypsid!$B1239,lehmad!$A$2:$A$412,0))</f>
        <v>DYNASTY-ET</v>
      </c>
      <c r="S1239">
        <f>INDEX(lehmad!H$2:H$412,MATCH(klypsid!$B1239,lehmad!$A$2:$A$412,0))</f>
        <v>124</v>
      </c>
      <c r="T1239">
        <f>INDEX(lehmad!K$2:K$412,MATCH(klypsid!$B1239,lehmad!$A$2:$A$412,0))</f>
        <v>108</v>
      </c>
      <c r="U1239" s="4">
        <f t="shared" si="38"/>
        <v>4</v>
      </c>
      <c r="V1239">
        <f t="shared" si="39"/>
        <v>30</v>
      </c>
    </row>
    <row r="1240" spans="1:22" x14ac:dyDescent="0.25">
      <c r="A1240">
        <v>3351</v>
      </c>
      <c r="B1240" t="str">
        <f>"E"&amp;A1240</f>
        <v>E3351</v>
      </c>
      <c r="C1240" t="s">
        <v>44</v>
      </c>
      <c r="D1240">
        <v>3</v>
      </c>
      <c r="E1240">
        <f>IF(D1240&lt;4,D1240,4)</f>
        <v>3</v>
      </c>
      <c r="F1240" s="1">
        <v>39929</v>
      </c>
      <c r="G1240" s="1">
        <v>40066</v>
      </c>
      <c r="H1240" s="3">
        <f>G1240-F1240</f>
        <v>137</v>
      </c>
      <c r="I1240" s="3">
        <f>IF(H1240&lt;=60,1,IF(H1240&lt;=150,2,3))</f>
        <v>2</v>
      </c>
      <c r="J1240">
        <v>28.8</v>
      </c>
      <c r="K1240">
        <v>3.08</v>
      </c>
      <c r="L1240">
        <v>3.57</v>
      </c>
      <c r="M1240">
        <v>3192</v>
      </c>
      <c r="N1240">
        <f>LOG(M1240/100,2)+3</f>
        <v>7.9963887464476215</v>
      </c>
      <c r="O1240">
        <f>INDEX(lehmad!B$2:B$412,MATCH(klypsid!$B1240,lehmad!$A$2:$A$412,0))</f>
        <v>38408</v>
      </c>
      <c r="P1240">
        <f>INDEX(lehmad!D$2:D$412,MATCH(klypsid!$B1240,lehmad!$A$2:$A$412,0))</f>
        <v>86</v>
      </c>
      <c r="Q1240">
        <f>INDEX(lehmad!E$2:E$412,MATCH(klypsid!$B1240,lehmad!$A$2:$A$412,0))</f>
        <v>0.81699999999999995</v>
      </c>
      <c r="R1240" t="str">
        <f>INDEX(lehmad!F$2:F$412,MATCH(klypsid!$B1240,lehmad!$A$2:$A$412,0))</f>
        <v>DYNASTY-ET</v>
      </c>
      <c r="S1240">
        <f>INDEX(lehmad!H$2:H$412,MATCH(klypsid!$B1240,lehmad!$A$2:$A$412,0))</f>
        <v>124</v>
      </c>
      <c r="T1240">
        <f>INDEX(lehmad!K$2:K$412,MATCH(klypsid!$B1240,lehmad!$A$2:$A$412,0))</f>
        <v>108</v>
      </c>
      <c r="U1240" s="4">
        <f t="shared" si="38"/>
        <v>5</v>
      </c>
      <c r="V1240">
        <f t="shared" si="39"/>
        <v>29</v>
      </c>
    </row>
    <row r="1241" spans="1:22" x14ac:dyDescent="0.25">
      <c r="A1241">
        <v>3351</v>
      </c>
      <c r="B1241" t="str">
        <f>"E"&amp;A1241</f>
        <v>E3351</v>
      </c>
      <c r="C1241" t="s">
        <v>44</v>
      </c>
      <c r="D1241">
        <v>3</v>
      </c>
      <c r="E1241">
        <f>IF(D1241&lt;4,D1241,4)</f>
        <v>3</v>
      </c>
      <c r="F1241" s="1">
        <v>39929</v>
      </c>
      <c r="G1241" s="1">
        <v>40094</v>
      </c>
      <c r="H1241" s="3">
        <f>G1241-F1241</f>
        <v>165</v>
      </c>
      <c r="I1241" s="3">
        <f>IF(H1241&lt;=60,1,IF(H1241&lt;=150,2,3))</f>
        <v>3</v>
      </c>
      <c r="J1241">
        <v>18.2</v>
      </c>
      <c r="K1241">
        <v>3.54</v>
      </c>
      <c r="L1241">
        <v>3.82</v>
      </c>
      <c r="M1241">
        <v>240</v>
      </c>
      <c r="N1241">
        <f>LOG(M1241/100,2)+3</f>
        <v>4.2630344058337934</v>
      </c>
      <c r="O1241">
        <f>INDEX(lehmad!B$2:B$412,MATCH(klypsid!$B1241,lehmad!$A$2:$A$412,0))</f>
        <v>38408</v>
      </c>
      <c r="P1241">
        <f>INDEX(lehmad!D$2:D$412,MATCH(klypsid!$B1241,lehmad!$A$2:$A$412,0))</f>
        <v>86</v>
      </c>
      <c r="Q1241">
        <f>INDEX(lehmad!E$2:E$412,MATCH(klypsid!$B1241,lehmad!$A$2:$A$412,0))</f>
        <v>0.81699999999999995</v>
      </c>
      <c r="R1241" t="str">
        <f>INDEX(lehmad!F$2:F$412,MATCH(klypsid!$B1241,lehmad!$A$2:$A$412,0))</f>
        <v>DYNASTY-ET</v>
      </c>
      <c r="S1241">
        <f>INDEX(lehmad!H$2:H$412,MATCH(klypsid!$B1241,lehmad!$A$2:$A$412,0))</f>
        <v>124</v>
      </c>
      <c r="T1241">
        <f>INDEX(lehmad!K$2:K$412,MATCH(klypsid!$B1241,lehmad!$A$2:$A$412,0))</f>
        <v>108</v>
      </c>
      <c r="U1241" s="4">
        <f t="shared" si="38"/>
        <v>6</v>
      </c>
      <c r="V1241">
        <f t="shared" si="39"/>
        <v>28</v>
      </c>
    </row>
    <row r="1242" spans="1:22" x14ac:dyDescent="0.25">
      <c r="A1242">
        <v>3351</v>
      </c>
      <c r="B1242" t="str">
        <f>"E"&amp;A1242</f>
        <v>E3351</v>
      </c>
      <c r="C1242" t="s">
        <v>44</v>
      </c>
      <c r="D1242">
        <v>3</v>
      </c>
      <c r="E1242">
        <f>IF(D1242&lt;4,D1242,4)</f>
        <v>3</v>
      </c>
      <c r="F1242" s="1">
        <v>39929</v>
      </c>
      <c r="G1242" s="1">
        <v>40125</v>
      </c>
      <c r="H1242" s="3">
        <f>G1242-F1242</f>
        <v>196</v>
      </c>
      <c r="I1242" s="3">
        <f>IF(H1242&lt;=60,1,IF(H1242&lt;=150,2,3))</f>
        <v>3</v>
      </c>
      <c r="J1242">
        <v>21.9</v>
      </c>
      <c r="K1242">
        <v>4.04</v>
      </c>
      <c r="L1242">
        <v>3.83</v>
      </c>
      <c r="M1242">
        <v>310</v>
      </c>
      <c r="N1242">
        <f>LOG(M1242/100,2)+3</f>
        <v>4.6322682154995132</v>
      </c>
      <c r="O1242">
        <f>INDEX(lehmad!B$2:B$412,MATCH(klypsid!$B1242,lehmad!$A$2:$A$412,0))</f>
        <v>38408</v>
      </c>
      <c r="P1242">
        <f>INDEX(lehmad!D$2:D$412,MATCH(klypsid!$B1242,lehmad!$A$2:$A$412,0))</f>
        <v>86</v>
      </c>
      <c r="Q1242">
        <f>INDEX(lehmad!E$2:E$412,MATCH(klypsid!$B1242,lehmad!$A$2:$A$412,0))</f>
        <v>0.81699999999999995</v>
      </c>
      <c r="R1242" t="str">
        <f>INDEX(lehmad!F$2:F$412,MATCH(klypsid!$B1242,lehmad!$A$2:$A$412,0))</f>
        <v>DYNASTY-ET</v>
      </c>
      <c r="S1242">
        <f>INDEX(lehmad!H$2:H$412,MATCH(klypsid!$B1242,lehmad!$A$2:$A$412,0))</f>
        <v>124</v>
      </c>
      <c r="T1242">
        <f>INDEX(lehmad!K$2:K$412,MATCH(klypsid!$B1242,lehmad!$A$2:$A$412,0))</f>
        <v>108</v>
      </c>
      <c r="U1242" s="4">
        <f t="shared" si="38"/>
        <v>7</v>
      </c>
      <c r="V1242">
        <f t="shared" si="39"/>
        <v>31</v>
      </c>
    </row>
    <row r="1243" spans="1:22" x14ac:dyDescent="0.25">
      <c r="A1243">
        <v>3351</v>
      </c>
      <c r="B1243" t="str">
        <f>"E"&amp;A1243</f>
        <v>E3351</v>
      </c>
      <c r="C1243" t="s">
        <v>44</v>
      </c>
      <c r="D1243">
        <v>3</v>
      </c>
      <c r="E1243">
        <f>IF(D1243&lt;4,D1243,4)</f>
        <v>3</v>
      </c>
      <c r="F1243" s="1">
        <v>39929</v>
      </c>
      <c r="G1243" s="1">
        <v>40153</v>
      </c>
      <c r="H1243" s="3">
        <f>G1243-F1243</f>
        <v>224</v>
      </c>
      <c r="I1243" s="3">
        <f>IF(H1243&lt;=60,1,IF(H1243&lt;=150,2,3))</f>
        <v>3</v>
      </c>
      <c r="J1243">
        <v>15.4</v>
      </c>
      <c r="K1243">
        <v>2.5</v>
      </c>
      <c r="L1243">
        <v>3.91</v>
      </c>
      <c r="M1243">
        <v>237</v>
      </c>
      <c r="N1243">
        <f>LOG(M1243/100,2)+3</f>
        <v>4.2448870591235348</v>
      </c>
      <c r="O1243">
        <f>INDEX(lehmad!B$2:B$412,MATCH(klypsid!$B1243,lehmad!$A$2:$A$412,0))</f>
        <v>38408</v>
      </c>
      <c r="P1243">
        <f>INDEX(lehmad!D$2:D$412,MATCH(klypsid!$B1243,lehmad!$A$2:$A$412,0))</f>
        <v>86</v>
      </c>
      <c r="Q1243">
        <f>INDEX(lehmad!E$2:E$412,MATCH(klypsid!$B1243,lehmad!$A$2:$A$412,0))</f>
        <v>0.81699999999999995</v>
      </c>
      <c r="R1243" t="str">
        <f>INDEX(lehmad!F$2:F$412,MATCH(klypsid!$B1243,lehmad!$A$2:$A$412,0))</f>
        <v>DYNASTY-ET</v>
      </c>
      <c r="S1243">
        <f>INDEX(lehmad!H$2:H$412,MATCH(klypsid!$B1243,lehmad!$A$2:$A$412,0))</f>
        <v>124</v>
      </c>
      <c r="T1243">
        <f>INDEX(lehmad!K$2:K$412,MATCH(klypsid!$B1243,lehmad!$A$2:$A$412,0))</f>
        <v>108</v>
      </c>
      <c r="U1243" s="4">
        <f t="shared" si="38"/>
        <v>8</v>
      </c>
      <c r="V1243">
        <f t="shared" si="39"/>
        <v>28</v>
      </c>
    </row>
    <row r="1244" spans="1:22" x14ac:dyDescent="0.25">
      <c r="A1244">
        <v>3351</v>
      </c>
      <c r="B1244" t="str">
        <f>"E"&amp;A1244</f>
        <v>E3351</v>
      </c>
      <c r="C1244" t="s">
        <v>44</v>
      </c>
      <c r="D1244">
        <v>3</v>
      </c>
      <c r="E1244">
        <f>IF(D1244&lt;4,D1244,4)</f>
        <v>3</v>
      </c>
      <c r="F1244" s="1">
        <v>39929</v>
      </c>
      <c r="G1244" s="1">
        <v>40186</v>
      </c>
      <c r="H1244" s="3">
        <f>G1244-F1244</f>
        <v>257</v>
      </c>
      <c r="I1244" s="3">
        <f>IF(H1244&lt;=60,1,IF(H1244&lt;=150,2,3))</f>
        <v>3</v>
      </c>
      <c r="J1244">
        <v>10.1</v>
      </c>
      <c r="K1244">
        <v>4.7</v>
      </c>
      <c r="L1244">
        <v>3.83</v>
      </c>
      <c r="M1244">
        <v>962</v>
      </c>
      <c r="N1244">
        <f>LOG(M1244/100,2)+3</f>
        <v>6.2660368939953175</v>
      </c>
      <c r="O1244">
        <f>INDEX(lehmad!B$2:B$412,MATCH(klypsid!$B1244,lehmad!$A$2:$A$412,0))</f>
        <v>38408</v>
      </c>
      <c r="P1244">
        <f>INDEX(lehmad!D$2:D$412,MATCH(klypsid!$B1244,lehmad!$A$2:$A$412,0))</f>
        <v>86</v>
      </c>
      <c r="Q1244">
        <f>INDEX(lehmad!E$2:E$412,MATCH(klypsid!$B1244,lehmad!$A$2:$A$412,0))</f>
        <v>0.81699999999999995</v>
      </c>
      <c r="R1244" t="str">
        <f>INDEX(lehmad!F$2:F$412,MATCH(klypsid!$B1244,lehmad!$A$2:$A$412,0))</f>
        <v>DYNASTY-ET</v>
      </c>
      <c r="S1244">
        <f>INDEX(lehmad!H$2:H$412,MATCH(klypsid!$B1244,lehmad!$A$2:$A$412,0))</f>
        <v>124</v>
      </c>
      <c r="T1244">
        <f>INDEX(lehmad!K$2:K$412,MATCH(klypsid!$B1244,lehmad!$A$2:$A$412,0))</f>
        <v>108</v>
      </c>
      <c r="U1244" s="4">
        <f t="shared" si="38"/>
        <v>9</v>
      </c>
      <c r="V1244">
        <f t="shared" si="39"/>
        <v>33</v>
      </c>
    </row>
    <row r="1245" spans="1:22" x14ac:dyDescent="0.25">
      <c r="A1245">
        <v>3351</v>
      </c>
      <c r="B1245" t="str">
        <f>"E"&amp;A1245</f>
        <v>E3351</v>
      </c>
      <c r="C1245" t="s">
        <v>44</v>
      </c>
      <c r="D1245">
        <v>3</v>
      </c>
      <c r="E1245">
        <f>IF(D1245&lt;4,D1245,4)</f>
        <v>3</v>
      </c>
      <c r="F1245" s="1">
        <v>39929</v>
      </c>
      <c r="G1245" s="1">
        <v>40214</v>
      </c>
      <c r="H1245" s="3">
        <f>G1245-F1245</f>
        <v>285</v>
      </c>
      <c r="I1245" s="3">
        <f>IF(H1245&lt;=60,1,IF(H1245&lt;=150,2,3))</f>
        <v>3</v>
      </c>
      <c r="J1245">
        <v>6.6</v>
      </c>
      <c r="K1245">
        <v>5.25</v>
      </c>
      <c r="L1245">
        <v>3.9</v>
      </c>
      <c r="M1245">
        <v>663</v>
      </c>
      <c r="N1245">
        <f>LOG(M1245/100,2)+3</f>
        <v>5.7290088703378625</v>
      </c>
      <c r="O1245">
        <f>INDEX(lehmad!B$2:B$412,MATCH(klypsid!$B1245,lehmad!$A$2:$A$412,0))</f>
        <v>38408</v>
      </c>
      <c r="P1245">
        <f>INDEX(lehmad!D$2:D$412,MATCH(klypsid!$B1245,lehmad!$A$2:$A$412,0))</f>
        <v>86</v>
      </c>
      <c r="Q1245">
        <f>INDEX(lehmad!E$2:E$412,MATCH(klypsid!$B1245,lehmad!$A$2:$A$412,0))</f>
        <v>0.81699999999999995</v>
      </c>
      <c r="R1245" t="str">
        <f>INDEX(lehmad!F$2:F$412,MATCH(klypsid!$B1245,lehmad!$A$2:$A$412,0))</f>
        <v>DYNASTY-ET</v>
      </c>
      <c r="S1245">
        <f>INDEX(lehmad!H$2:H$412,MATCH(klypsid!$B1245,lehmad!$A$2:$A$412,0))</f>
        <v>124</v>
      </c>
      <c r="T1245">
        <f>INDEX(lehmad!K$2:K$412,MATCH(klypsid!$B1245,lehmad!$A$2:$A$412,0))</f>
        <v>108</v>
      </c>
      <c r="U1245" s="4">
        <f t="shared" si="38"/>
        <v>10</v>
      </c>
      <c r="V1245">
        <f t="shared" si="39"/>
        <v>28</v>
      </c>
    </row>
    <row r="1246" spans="1:22" x14ac:dyDescent="0.25">
      <c r="A1246">
        <v>3356</v>
      </c>
      <c r="B1246" t="str">
        <f>"E"&amp;A1246</f>
        <v>E3356</v>
      </c>
      <c r="C1246" t="s">
        <v>47</v>
      </c>
      <c r="D1246">
        <v>1</v>
      </c>
      <c r="E1246">
        <f>IF(D1246&lt;4,D1246,4)</f>
        <v>1</v>
      </c>
      <c r="F1246" s="1">
        <v>39147</v>
      </c>
      <c r="G1246" s="1">
        <v>39173</v>
      </c>
      <c r="H1246" s="3">
        <f>G1246-F1246</f>
        <v>26</v>
      </c>
      <c r="I1246" s="3">
        <f>IF(H1246&lt;=60,1,IF(H1246&lt;=150,2,3))</f>
        <v>1</v>
      </c>
      <c r="J1246">
        <v>32.6</v>
      </c>
      <c r="K1246">
        <v>3.5</v>
      </c>
      <c r="L1246">
        <v>2.94</v>
      </c>
      <c r="M1246">
        <v>21</v>
      </c>
      <c r="N1246">
        <f>LOG(M1246/100,2)+3</f>
        <v>0.74846123300403544</v>
      </c>
      <c r="O1246">
        <f>INDEX(lehmad!B$2:B$412,MATCH(klypsid!$B1246,lehmad!$A$2:$A$412,0))</f>
        <v>38410</v>
      </c>
      <c r="P1246">
        <f>INDEX(lehmad!D$2:D$412,MATCH(klypsid!$B1246,lehmad!$A$2:$A$412,0))</f>
        <v>99</v>
      </c>
      <c r="Q1246">
        <f>INDEX(lehmad!E$2:E$412,MATCH(klypsid!$B1246,lehmad!$A$2:$A$412,0))</f>
        <v>0.875</v>
      </c>
      <c r="R1246" t="str">
        <f>INDEX(lehmad!F$2:F$412,MATCH(klypsid!$B1246,lehmad!$A$2:$A$412,0))</f>
        <v>DYNASTY-ET</v>
      </c>
      <c r="S1246">
        <f>INDEX(lehmad!H$2:H$412,MATCH(klypsid!$B1246,lehmad!$A$2:$A$412,0))</f>
        <v>124</v>
      </c>
      <c r="T1246">
        <f>INDEX(lehmad!K$2:K$412,MATCH(klypsid!$B1246,lehmad!$A$2:$A$412,0))</f>
        <v>108</v>
      </c>
      <c r="U1246" s="4">
        <f t="shared" si="38"/>
        <v>1</v>
      </c>
      <c r="V1246">
        <f t="shared" si="39"/>
        <v>26</v>
      </c>
    </row>
    <row r="1247" spans="1:22" x14ac:dyDescent="0.25">
      <c r="A1247">
        <v>3356</v>
      </c>
      <c r="B1247" t="str">
        <f>"E"&amp;A1247</f>
        <v>E3356</v>
      </c>
      <c r="C1247" t="s">
        <v>47</v>
      </c>
      <c r="D1247">
        <v>1</v>
      </c>
      <c r="E1247">
        <f>IF(D1247&lt;4,D1247,4)</f>
        <v>1</v>
      </c>
      <c r="F1247" s="1">
        <v>39147</v>
      </c>
      <c r="G1247" s="1">
        <v>39204</v>
      </c>
      <c r="H1247" s="3">
        <f>G1247-F1247</f>
        <v>57</v>
      </c>
      <c r="I1247" s="3">
        <f>IF(H1247&lt;=60,1,IF(H1247&lt;=150,2,3))</f>
        <v>1</v>
      </c>
      <c r="J1247">
        <v>31.6</v>
      </c>
      <c r="K1247">
        <v>3.62</v>
      </c>
      <c r="L1247">
        <v>3.22</v>
      </c>
      <c r="M1247">
        <v>209</v>
      </c>
      <c r="N1247">
        <f>LOG(M1247/100,2)+3</f>
        <v>4.0635029423061582</v>
      </c>
      <c r="O1247">
        <f>INDEX(lehmad!B$2:B$412,MATCH(klypsid!$B1247,lehmad!$A$2:$A$412,0))</f>
        <v>38410</v>
      </c>
      <c r="P1247">
        <f>INDEX(lehmad!D$2:D$412,MATCH(klypsid!$B1247,lehmad!$A$2:$A$412,0))</f>
        <v>99</v>
      </c>
      <c r="Q1247">
        <f>INDEX(lehmad!E$2:E$412,MATCH(klypsid!$B1247,lehmad!$A$2:$A$412,0))</f>
        <v>0.875</v>
      </c>
      <c r="R1247" t="str">
        <f>INDEX(lehmad!F$2:F$412,MATCH(klypsid!$B1247,lehmad!$A$2:$A$412,0))</f>
        <v>DYNASTY-ET</v>
      </c>
      <c r="S1247">
        <f>INDEX(lehmad!H$2:H$412,MATCH(klypsid!$B1247,lehmad!$A$2:$A$412,0))</f>
        <v>124</v>
      </c>
      <c r="T1247">
        <f>INDEX(lehmad!K$2:K$412,MATCH(klypsid!$B1247,lehmad!$A$2:$A$412,0))</f>
        <v>108</v>
      </c>
      <c r="U1247" s="4">
        <f t="shared" si="38"/>
        <v>2</v>
      </c>
      <c r="V1247">
        <f t="shared" si="39"/>
        <v>31</v>
      </c>
    </row>
    <row r="1248" spans="1:22" x14ac:dyDescent="0.25">
      <c r="A1248">
        <v>3356</v>
      </c>
      <c r="B1248" t="str">
        <f>"E"&amp;A1248</f>
        <v>E3356</v>
      </c>
      <c r="C1248" t="s">
        <v>47</v>
      </c>
      <c r="D1248">
        <v>1</v>
      </c>
      <c r="E1248">
        <f>IF(D1248&lt;4,D1248,4)</f>
        <v>1</v>
      </c>
      <c r="F1248" s="1">
        <v>39147</v>
      </c>
      <c r="G1248" s="1">
        <v>39236</v>
      </c>
      <c r="H1248" s="3">
        <f>G1248-F1248</f>
        <v>89</v>
      </c>
      <c r="I1248" s="3">
        <f>IF(H1248&lt;=60,1,IF(H1248&lt;=150,2,3))</f>
        <v>2</v>
      </c>
      <c r="J1248">
        <v>30.4</v>
      </c>
      <c r="K1248">
        <v>3.14</v>
      </c>
      <c r="L1248">
        <v>3.36</v>
      </c>
      <c r="M1248">
        <v>84</v>
      </c>
      <c r="N1248">
        <f>LOG(M1248/100,2)+3</f>
        <v>2.7484612330040354</v>
      </c>
      <c r="O1248">
        <f>INDEX(lehmad!B$2:B$412,MATCH(klypsid!$B1248,lehmad!$A$2:$A$412,0))</f>
        <v>38410</v>
      </c>
      <c r="P1248">
        <f>INDEX(lehmad!D$2:D$412,MATCH(klypsid!$B1248,lehmad!$A$2:$A$412,0))</f>
        <v>99</v>
      </c>
      <c r="Q1248">
        <f>INDEX(lehmad!E$2:E$412,MATCH(klypsid!$B1248,lehmad!$A$2:$A$412,0))</f>
        <v>0.875</v>
      </c>
      <c r="R1248" t="str">
        <f>INDEX(lehmad!F$2:F$412,MATCH(klypsid!$B1248,lehmad!$A$2:$A$412,0))</f>
        <v>DYNASTY-ET</v>
      </c>
      <c r="S1248">
        <f>INDEX(lehmad!H$2:H$412,MATCH(klypsid!$B1248,lehmad!$A$2:$A$412,0))</f>
        <v>124</v>
      </c>
      <c r="T1248">
        <f>INDEX(lehmad!K$2:K$412,MATCH(klypsid!$B1248,lehmad!$A$2:$A$412,0))</f>
        <v>108</v>
      </c>
      <c r="U1248" s="4">
        <f t="shared" si="38"/>
        <v>3</v>
      </c>
      <c r="V1248">
        <f t="shared" si="39"/>
        <v>32</v>
      </c>
    </row>
    <row r="1249" spans="1:22" x14ac:dyDescent="0.25">
      <c r="A1249">
        <v>3356</v>
      </c>
      <c r="B1249" t="str">
        <f>"E"&amp;A1249</f>
        <v>E3356</v>
      </c>
      <c r="C1249" t="s">
        <v>47</v>
      </c>
      <c r="D1249">
        <v>1</v>
      </c>
      <c r="E1249">
        <f>IF(D1249&lt;4,D1249,4)</f>
        <v>1</v>
      </c>
      <c r="F1249" s="1">
        <v>39147</v>
      </c>
      <c r="G1249" s="1">
        <v>39266</v>
      </c>
      <c r="H1249" s="3">
        <f>G1249-F1249</f>
        <v>119</v>
      </c>
      <c r="I1249" s="3">
        <f>IF(H1249&lt;=60,1,IF(H1249&lt;=150,2,3))</f>
        <v>2</v>
      </c>
      <c r="J1249">
        <v>29.5</v>
      </c>
      <c r="K1249">
        <v>3.2</v>
      </c>
      <c r="L1249">
        <v>3.4</v>
      </c>
      <c r="M1249">
        <v>48</v>
      </c>
      <c r="N1249">
        <f>LOG(M1249/100,2)+3</f>
        <v>1.9411063109464315</v>
      </c>
      <c r="O1249">
        <f>INDEX(lehmad!B$2:B$412,MATCH(klypsid!$B1249,lehmad!$A$2:$A$412,0))</f>
        <v>38410</v>
      </c>
      <c r="P1249">
        <f>INDEX(lehmad!D$2:D$412,MATCH(klypsid!$B1249,lehmad!$A$2:$A$412,0))</f>
        <v>99</v>
      </c>
      <c r="Q1249">
        <f>INDEX(lehmad!E$2:E$412,MATCH(klypsid!$B1249,lehmad!$A$2:$A$412,0))</f>
        <v>0.875</v>
      </c>
      <c r="R1249" t="str">
        <f>INDEX(lehmad!F$2:F$412,MATCH(klypsid!$B1249,lehmad!$A$2:$A$412,0))</f>
        <v>DYNASTY-ET</v>
      </c>
      <c r="S1249">
        <f>INDEX(lehmad!H$2:H$412,MATCH(klypsid!$B1249,lehmad!$A$2:$A$412,0))</f>
        <v>124</v>
      </c>
      <c r="T1249">
        <f>INDEX(lehmad!K$2:K$412,MATCH(klypsid!$B1249,lehmad!$A$2:$A$412,0))</f>
        <v>108</v>
      </c>
      <c r="U1249" s="4">
        <f t="shared" si="38"/>
        <v>4</v>
      </c>
      <c r="V1249">
        <f t="shared" si="39"/>
        <v>30</v>
      </c>
    </row>
    <row r="1250" spans="1:22" x14ac:dyDescent="0.25">
      <c r="A1250">
        <v>3356</v>
      </c>
      <c r="B1250" t="str">
        <f>"E"&amp;A1250</f>
        <v>E3356</v>
      </c>
      <c r="C1250" t="s">
        <v>47</v>
      </c>
      <c r="D1250">
        <v>1</v>
      </c>
      <c r="E1250">
        <f>IF(D1250&lt;4,D1250,4)</f>
        <v>1</v>
      </c>
      <c r="F1250" s="1">
        <v>39147</v>
      </c>
      <c r="G1250" s="1">
        <v>39295</v>
      </c>
      <c r="H1250" s="3">
        <f>G1250-F1250</f>
        <v>148</v>
      </c>
      <c r="I1250" s="3">
        <f>IF(H1250&lt;=60,1,IF(H1250&lt;=150,2,3))</f>
        <v>2</v>
      </c>
      <c r="J1250">
        <v>31.9</v>
      </c>
      <c r="K1250">
        <v>3.48</v>
      </c>
      <c r="L1250">
        <v>3.43</v>
      </c>
      <c r="M1250">
        <v>74</v>
      </c>
      <c r="N1250">
        <f>LOG(M1250/100,2)+3</f>
        <v>2.5655971758542249</v>
      </c>
      <c r="O1250">
        <f>INDEX(lehmad!B$2:B$412,MATCH(klypsid!$B1250,lehmad!$A$2:$A$412,0))</f>
        <v>38410</v>
      </c>
      <c r="P1250">
        <f>INDEX(lehmad!D$2:D$412,MATCH(klypsid!$B1250,lehmad!$A$2:$A$412,0))</f>
        <v>99</v>
      </c>
      <c r="Q1250">
        <f>INDEX(lehmad!E$2:E$412,MATCH(klypsid!$B1250,lehmad!$A$2:$A$412,0))</f>
        <v>0.875</v>
      </c>
      <c r="R1250" t="str">
        <f>INDEX(lehmad!F$2:F$412,MATCH(klypsid!$B1250,lehmad!$A$2:$A$412,0))</f>
        <v>DYNASTY-ET</v>
      </c>
      <c r="S1250">
        <f>INDEX(lehmad!H$2:H$412,MATCH(klypsid!$B1250,lehmad!$A$2:$A$412,0))</f>
        <v>124</v>
      </c>
      <c r="T1250">
        <f>INDEX(lehmad!K$2:K$412,MATCH(klypsid!$B1250,lehmad!$A$2:$A$412,0))</f>
        <v>108</v>
      </c>
      <c r="U1250" s="4">
        <f t="shared" si="38"/>
        <v>5</v>
      </c>
      <c r="V1250">
        <f t="shared" si="39"/>
        <v>29</v>
      </c>
    </row>
    <row r="1251" spans="1:22" x14ac:dyDescent="0.25">
      <c r="A1251">
        <v>3356</v>
      </c>
      <c r="B1251" t="str">
        <f>"E"&amp;A1251</f>
        <v>E3356</v>
      </c>
      <c r="C1251" t="s">
        <v>47</v>
      </c>
      <c r="D1251">
        <v>1</v>
      </c>
      <c r="E1251">
        <f>IF(D1251&lt;4,D1251,4)</f>
        <v>1</v>
      </c>
      <c r="F1251" s="1">
        <v>39147</v>
      </c>
      <c r="G1251" s="1">
        <v>39328</v>
      </c>
      <c r="H1251" s="3">
        <f>G1251-F1251</f>
        <v>181</v>
      </c>
      <c r="I1251" s="3">
        <f>IF(H1251&lt;=60,1,IF(H1251&lt;=150,2,3))</f>
        <v>3</v>
      </c>
      <c r="J1251">
        <v>30.8</v>
      </c>
      <c r="K1251">
        <v>3.17</v>
      </c>
      <c r="L1251">
        <v>3.39</v>
      </c>
      <c r="M1251">
        <v>35</v>
      </c>
      <c r="N1251">
        <f>LOG(M1251/100,2)+3</f>
        <v>1.4854268271702415</v>
      </c>
      <c r="O1251">
        <f>INDEX(lehmad!B$2:B$412,MATCH(klypsid!$B1251,lehmad!$A$2:$A$412,0))</f>
        <v>38410</v>
      </c>
      <c r="P1251">
        <f>INDEX(lehmad!D$2:D$412,MATCH(klypsid!$B1251,lehmad!$A$2:$A$412,0))</f>
        <v>99</v>
      </c>
      <c r="Q1251">
        <f>INDEX(lehmad!E$2:E$412,MATCH(klypsid!$B1251,lehmad!$A$2:$A$412,0))</f>
        <v>0.875</v>
      </c>
      <c r="R1251" t="str">
        <f>INDEX(lehmad!F$2:F$412,MATCH(klypsid!$B1251,lehmad!$A$2:$A$412,0))</f>
        <v>DYNASTY-ET</v>
      </c>
      <c r="S1251">
        <f>INDEX(lehmad!H$2:H$412,MATCH(klypsid!$B1251,lehmad!$A$2:$A$412,0))</f>
        <v>124</v>
      </c>
      <c r="T1251">
        <f>INDEX(lehmad!K$2:K$412,MATCH(klypsid!$B1251,lehmad!$A$2:$A$412,0))</f>
        <v>108</v>
      </c>
      <c r="U1251" s="4">
        <f t="shared" si="38"/>
        <v>6</v>
      </c>
      <c r="V1251">
        <f t="shared" si="39"/>
        <v>33</v>
      </c>
    </row>
    <row r="1252" spans="1:22" x14ac:dyDescent="0.25">
      <c r="A1252">
        <v>3356</v>
      </c>
      <c r="B1252" t="str">
        <f>"E"&amp;A1252</f>
        <v>E3356</v>
      </c>
      <c r="C1252" t="s">
        <v>47</v>
      </c>
      <c r="D1252">
        <v>1</v>
      </c>
      <c r="E1252">
        <f>IF(D1252&lt;4,D1252,4)</f>
        <v>1</v>
      </c>
      <c r="F1252" s="1">
        <v>39147</v>
      </c>
      <c r="G1252" s="1">
        <v>39356</v>
      </c>
      <c r="H1252" s="3">
        <f>G1252-F1252</f>
        <v>209</v>
      </c>
      <c r="I1252" s="3">
        <f>IF(H1252&lt;=60,1,IF(H1252&lt;=150,2,3))</f>
        <v>3</v>
      </c>
      <c r="J1252">
        <v>28.4</v>
      </c>
      <c r="K1252">
        <v>4.33</v>
      </c>
      <c r="L1252">
        <v>3.3</v>
      </c>
      <c r="M1252">
        <v>86</v>
      </c>
      <c r="N1252">
        <f>LOG(M1252/100,2)+3</f>
        <v>2.7824085649273731</v>
      </c>
      <c r="O1252">
        <f>INDEX(lehmad!B$2:B$412,MATCH(klypsid!$B1252,lehmad!$A$2:$A$412,0))</f>
        <v>38410</v>
      </c>
      <c r="P1252">
        <f>INDEX(lehmad!D$2:D$412,MATCH(klypsid!$B1252,lehmad!$A$2:$A$412,0))</f>
        <v>99</v>
      </c>
      <c r="Q1252">
        <f>INDEX(lehmad!E$2:E$412,MATCH(klypsid!$B1252,lehmad!$A$2:$A$412,0))</f>
        <v>0.875</v>
      </c>
      <c r="R1252" t="str">
        <f>INDEX(lehmad!F$2:F$412,MATCH(klypsid!$B1252,lehmad!$A$2:$A$412,0))</f>
        <v>DYNASTY-ET</v>
      </c>
      <c r="S1252">
        <f>INDEX(lehmad!H$2:H$412,MATCH(klypsid!$B1252,lehmad!$A$2:$A$412,0))</f>
        <v>124</v>
      </c>
      <c r="T1252">
        <f>INDEX(lehmad!K$2:K$412,MATCH(klypsid!$B1252,lehmad!$A$2:$A$412,0))</f>
        <v>108</v>
      </c>
      <c r="U1252" s="4">
        <f t="shared" si="38"/>
        <v>7</v>
      </c>
      <c r="V1252">
        <f t="shared" si="39"/>
        <v>28</v>
      </c>
    </row>
    <row r="1253" spans="1:22" x14ac:dyDescent="0.25">
      <c r="A1253">
        <v>3356</v>
      </c>
      <c r="B1253" t="str">
        <f>"E"&amp;A1253</f>
        <v>E3356</v>
      </c>
      <c r="C1253" t="s">
        <v>47</v>
      </c>
      <c r="D1253">
        <v>1</v>
      </c>
      <c r="E1253">
        <f>IF(D1253&lt;4,D1253,4)</f>
        <v>1</v>
      </c>
      <c r="F1253" s="1">
        <v>39147</v>
      </c>
      <c r="G1253" s="1">
        <v>39387</v>
      </c>
      <c r="H1253" s="3">
        <f>G1253-F1253</f>
        <v>240</v>
      </c>
      <c r="I1253" s="3">
        <f>IF(H1253&lt;=60,1,IF(H1253&lt;=150,2,3))</f>
        <v>3</v>
      </c>
      <c r="J1253">
        <v>28.7</v>
      </c>
      <c r="K1253">
        <v>3.8</v>
      </c>
      <c r="L1253">
        <v>3.54</v>
      </c>
      <c r="M1253">
        <v>68</v>
      </c>
      <c r="N1253">
        <f>LOG(M1253/100,2)+3</f>
        <v>2.4436066514756147</v>
      </c>
      <c r="O1253">
        <f>INDEX(lehmad!B$2:B$412,MATCH(klypsid!$B1253,lehmad!$A$2:$A$412,0))</f>
        <v>38410</v>
      </c>
      <c r="P1253">
        <f>INDEX(lehmad!D$2:D$412,MATCH(klypsid!$B1253,lehmad!$A$2:$A$412,0))</f>
        <v>99</v>
      </c>
      <c r="Q1253">
        <f>INDEX(lehmad!E$2:E$412,MATCH(klypsid!$B1253,lehmad!$A$2:$A$412,0))</f>
        <v>0.875</v>
      </c>
      <c r="R1253" t="str">
        <f>INDEX(lehmad!F$2:F$412,MATCH(klypsid!$B1253,lehmad!$A$2:$A$412,0))</f>
        <v>DYNASTY-ET</v>
      </c>
      <c r="S1253">
        <f>INDEX(lehmad!H$2:H$412,MATCH(klypsid!$B1253,lehmad!$A$2:$A$412,0))</f>
        <v>124</v>
      </c>
      <c r="T1253">
        <f>INDEX(lehmad!K$2:K$412,MATCH(klypsid!$B1253,lehmad!$A$2:$A$412,0))</f>
        <v>108</v>
      </c>
      <c r="U1253" s="4">
        <f t="shared" si="38"/>
        <v>8</v>
      </c>
      <c r="V1253">
        <f t="shared" si="39"/>
        <v>31</v>
      </c>
    </row>
    <row r="1254" spans="1:22" x14ac:dyDescent="0.25">
      <c r="A1254">
        <v>3356</v>
      </c>
      <c r="B1254" t="str">
        <f>"E"&amp;A1254</f>
        <v>E3356</v>
      </c>
      <c r="C1254" t="s">
        <v>47</v>
      </c>
      <c r="D1254">
        <v>1</v>
      </c>
      <c r="E1254">
        <f>IF(D1254&lt;4,D1254,4)</f>
        <v>1</v>
      </c>
      <c r="F1254" s="1">
        <v>39147</v>
      </c>
      <c r="G1254" s="1">
        <v>39418</v>
      </c>
      <c r="H1254" s="3">
        <f>G1254-F1254</f>
        <v>271</v>
      </c>
      <c r="I1254" s="3">
        <f>IF(H1254&lt;=60,1,IF(H1254&lt;=150,2,3))</f>
        <v>3</v>
      </c>
      <c r="J1254">
        <v>24</v>
      </c>
      <c r="K1254">
        <v>4.4000000000000004</v>
      </c>
      <c r="L1254">
        <v>3.35</v>
      </c>
      <c r="M1254">
        <v>89</v>
      </c>
      <c r="N1254">
        <f>LOG(M1254/100,2)+3</f>
        <v>2.8318772411916733</v>
      </c>
      <c r="O1254">
        <f>INDEX(lehmad!B$2:B$412,MATCH(klypsid!$B1254,lehmad!$A$2:$A$412,0))</f>
        <v>38410</v>
      </c>
      <c r="P1254">
        <f>INDEX(lehmad!D$2:D$412,MATCH(klypsid!$B1254,lehmad!$A$2:$A$412,0))</f>
        <v>99</v>
      </c>
      <c r="Q1254">
        <f>INDEX(lehmad!E$2:E$412,MATCH(klypsid!$B1254,lehmad!$A$2:$A$412,0))</f>
        <v>0.875</v>
      </c>
      <c r="R1254" t="str">
        <f>INDEX(lehmad!F$2:F$412,MATCH(klypsid!$B1254,lehmad!$A$2:$A$412,0))</f>
        <v>DYNASTY-ET</v>
      </c>
      <c r="S1254">
        <f>INDEX(lehmad!H$2:H$412,MATCH(klypsid!$B1254,lehmad!$A$2:$A$412,0))</f>
        <v>124</v>
      </c>
      <c r="T1254">
        <f>INDEX(lehmad!K$2:K$412,MATCH(klypsid!$B1254,lehmad!$A$2:$A$412,0))</f>
        <v>108</v>
      </c>
      <c r="U1254" s="4">
        <f t="shared" si="38"/>
        <v>9</v>
      </c>
      <c r="V1254">
        <f t="shared" si="39"/>
        <v>31</v>
      </c>
    </row>
    <row r="1255" spans="1:22" x14ac:dyDescent="0.25">
      <c r="A1255">
        <v>3356</v>
      </c>
      <c r="B1255" t="str">
        <f>"E"&amp;A1255</f>
        <v>E3356</v>
      </c>
      <c r="C1255" t="s">
        <v>47</v>
      </c>
      <c r="D1255">
        <v>2</v>
      </c>
      <c r="E1255">
        <f>IF(D1255&lt;4,D1255,4)</f>
        <v>2</v>
      </c>
      <c r="F1255" s="1">
        <v>39502</v>
      </c>
      <c r="G1255" s="1">
        <v>39509</v>
      </c>
      <c r="H1255" s="3">
        <f>G1255-F1255</f>
        <v>7</v>
      </c>
      <c r="I1255" s="3">
        <f>IF(H1255&lt;=60,1,IF(H1255&lt;=150,2,3))</f>
        <v>1</v>
      </c>
      <c r="J1255">
        <v>39.6</v>
      </c>
      <c r="K1255">
        <v>4.93</v>
      </c>
      <c r="L1255">
        <v>3.98</v>
      </c>
      <c r="M1255">
        <v>40</v>
      </c>
      <c r="N1255">
        <f>LOG(M1255/100,2)+3</f>
        <v>1.6780719051126378</v>
      </c>
      <c r="O1255">
        <f>INDEX(lehmad!B$2:B$412,MATCH(klypsid!$B1255,lehmad!$A$2:$A$412,0))</f>
        <v>38410</v>
      </c>
      <c r="P1255">
        <f>INDEX(lehmad!D$2:D$412,MATCH(klypsid!$B1255,lehmad!$A$2:$A$412,0))</f>
        <v>99</v>
      </c>
      <c r="Q1255">
        <f>INDEX(lehmad!E$2:E$412,MATCH(klypsid!$B1255,lehmad!$A$2:$A$412,0))</f>
        <v>0.875</v>
      </c>
      <c r="R1255" t="str">
        <f>INDEX(lehmad!F$2:F$412,MATCH(klypsid!$B1255,lehmad!$A$2:$A$412,0))</f>
        <v>DYNASTY-ET</v>
      </c>
      <c r="S1255">
        <f>INDEX(lehmad!H$2:H$412,MATCH(klypsid!$B1255,lehmad!$A$2:$A$412,0))</f>
        <v>124</v>
      </c>
      <c r="T1255">
        <f>INDEX(lehmad!K$2:K$412,MATCH(klypsid!$B1255,lehmad!$A$2:$A$412,0))</f>
        <v>108</v>
      </c>
      <c r="U1255" s="4">
        <f t="shared" si="38"/>
        <v>1</v>
      </c>
      <c r="V1255">
        <f t="shared" si="39"/>
        <v>7</v>
      </c>
    </row>
    <row r="1256" spans="1:22" x14ac:dyDescent="0.25">
      <c r="A1256">
        <v>3356</v>
      </c>
      <c r="B1256" t="str">
        <f>"E"&amp;A1256</f>
        <v>E3356</v>
      </c>
      <c r="C1256" t="s">
        <v>47</v>
      </c>
      <c r="D1256">
        <v>2</v>
      </c>
      <c r="E1256">
        <f>IF(D1256&lt;4,D1256,4)</f>
        <v>2</v>
      </c>
      <c r="F1256" s="1">
        <v>39502</v>
      </c>
      <c r="G1256" s="1">
        <v>39539</v>
      </c>
      <c r="H1256" s="3">
        <f>G1256-F1256</f>
        <v>37</v>
      </c>
      <c r="I1256" s="3">
        <f>IF(H1256&lt;=60,1,IF(H1256&lt;=150,2,3))</f>
        <v>1</v>
      </c>
      <c r="J1256">
        <v>39.799999999999997</v>
      </c>
      <c r="K1256">
        <v>4.3</v>
      </c>
      <c r="L1256">
        <v>2.98</v>
      </c>
      <c r="M1256">
        <v>31</v>
      </c>
      <c r="N1256">
        <f>LOG(M1256/100,2)+3</f>
        <v>1.3103401206121505</v>
      </c>
      <c r="O1256">
        <f>INDEX(lehmad!B$2:B$412,MATCH(klypsid!$B1256,lehmad!$A$2:$A$412,0))</f>
        <v>38410</v>
      </c>
      <c r="P1256">
        <f>INDEX(lehmad!D$2:D$412,MATCH(klypsid!$B1256,lehmad!$A$2:$A$412,0))</f>
        <v>99</v>
      </c>
      <c r="Q1256">
        <f>INDEX(lehmad!E$2:E$412,MATCH(klypsid!$B1256,lehmad!$A$2:$A$412,0))</f>
        <v>0.875</v>
      </c>
      <c r="R1256" t="str">
        <f>INDEX(lehmad!F$2:F$412,MATCH(klypsid!$B1256,lehmad!$A$2:$A$412,0))</f>
        <v>DYNASTY-ET</v>
      </c>
      <c r="S1256">
        <f>INDEX(lehmad!H$2:H$412,MATCH(klypsid!$B1256,lehmad!$A$2:$A$412,0))</f>
        <v>124</v>
      </c>
      <c r="T1256">
        <f>INDEX(lehmad!K$2:K$412,MATCH(klypsid!$B1256,lehmad!$A$2:$A$412,0))</f>
        <v>108</v>
      </c>
      <c r="U1256" s="4">
        <f t="shared" si="38"/>
        <v>2</v>
      </c>
      <c r="V1256">
        <f t="shared" si="39"/>
        <v>30</v>
      </c>
    </row>
    <row r="1257" spans="1:22" x14ac:dyDescent="0.25">
      <c r="A1257">
        <v>3356</v>
      </c>
      <c r="B1257" t="str">
        <f>"E"&amp;A1257</f>
        <v>E3356</v>
      </c>
      <c r="C1257" t="s">
        <v>47</v>
      </c>
      <c r="D1257">
        <v>2</v>
      </c>
      <c r="E1257">
        <f>IF(D1257&lt;4,D1257,4)</f>
        <v>2</v>
      </c>
      <c r="F1257" s="1">
        <v>39502</v>
      </c>
      <c r="G1257" s="1">
        <v>39572</v>
      </c>
      <c r="H1257" s="3">
        <f>G1257-F1257</f>
        <v>70</v>
      </c>
      <c r="I1257" s="3">
        <f>IF(H1257&lt;=60,1,IF(H1257&lt;=150,2,3))</f>
        <v>2</v>
      </c>
      <c r="J1257">
        <v>44.3</v>
      </c>
      <c r="K1257">
        <v>3.81</v>
      </c>
      <c r="L1257">
        <v>3.09</v>
      </c>
      <c r="M1257">
        <v>27</v>
      </c>
      <c r="N1257">
        <f>LOG(M1257/100,2)+3</f>
        <v>1.1110313123887439</v>
      </c>
      <c r="O1257">
        <f>INDEX(lehmad!B$2:B$412,MATCH(klypsid!$B1257,lehmad!$A$2:$A$412,0))</f>
        <v>38410</v>
      </c>
      <c r="P1257">
        <f>INDEX(lehmad!D$2:D$412,MATCH(klypsid!$B1257,lehmad!$A$2:$A$412,0))</f>
        <v>99</v>
      </c>
      <c r="Q1257">
        <f>INDEX(lehmad!E$2:E$412,MATCH(klypsid!$B1257,lehmad!$A$2:$A$412,0))</f>
        <v>0.875</v>
      </c>
      <c r="R1257" t="str">
        <f>INDEX(lehmad!F$2:F$412,MATCH(klypsid!$B1257,lehmad!$A$2:$A$412,0))</f>
        <v>DYNASTY-ET</v>
      </c>
      <c r="S1257">
        <f>INDEX(lehmad!H$2:H$412,MATCH(klypsid!$B1257,lehmad!$A$2:$A$412,0))</f>
        <v>124</v>
      </c>
      <c r="T1257">
        <f>INDEX(lehmad!K$2:K$412,MATCH(klypsid!$B1257,lehmad!$A$2:$A$412,0))</f>
        <v>108</v>
      </c>
      <c r="U1257" s="4">
        <f t="shared" si="38"/>
        <v>3</v>
      </c>
      <c r="V1257">
        <f t="shared" si="39"/>
        <v>33</v>
      </c>
    </row>
    <row r="1258" spans="1:22" x14ac:dyDescent="0.25">
      <c r="A1258">
        <v>3356</v>
      </c>
      <c r="B1258" t="str">
        <f>"E"&amp;A1258</f>
        <v>E3356</v>
      </c>
      <c r="C1258" t="s">
        <v>47</v>
      </c>
      <c r="D1258">
        <v>2</v>
      </c>
      <c r="E1258">
        <f>IF(D1258&lt;4,D1258,4)</f>
        <v>2</v>
      </c>
      <c r="F1258" s="1">
        <v>39502</v>
      </c>
      <c r="G1258" s="1">
        <v>39600</v>
      </c>
      <c r="H1258" s="3">
        <f>G1258-F1258</f>
        <v>98</v>
      </c>
      <c r="I1258" s="3">
        <f>IF(H1258&lt;=60,1,IF(H1258&lt;=150,2,3))</f>
        <v>2</v>
      </c>
      <c r="J1258">
        <v>44.2</v>
      </c>
      <c r="K1258">
        <v>2.65</v>
      </c>
      <c r="L1258">
        <v>3.29</v>
      </c>
      <c r="M1258">
        <v>27</v>
      </c>
      <c r="N1258">
        <f>LOG(M1258/100,2)+3</f>
        <v>1.1110313123887439</v>
      </c>
      <c r="O1258">
        <f>INDEX(lehmad!B$2:B$412,MATCH(klypsid!$B1258,lehmad!$A$2:$A$412,0))</f>
        <v>38410</v>
      </c>
      <c r="P1258">
        <f>INDEX(lehmad!D$2:D$412,MATCH(klypsid!$B1258,lehmad!$A$2:$A$412,0))</f>
        <v>99</v>
      </c>
      <c r="Q1258">
        <f>INDEX(lehmad!E$2:E$412,MATCH(klypsid!$B1258,lehmad!$A$2:$A$412,0))</f>
        <v>0.875</v>
      </c>
      <c r="R1258" t="str">
        <f>INDEX(lehmad!F$2:F$412,MATCH(klypsid!$B1258,lehmad!$A$2:$A$412,0))</f>
        <v>DYNASTY-ET</v>
      </c>
      <c r="S1258">
        <f>INDEX(lehmad!H$2:H$412,MATCH(klypsid!$B1258,lehmad!$A$2:$A$412,0))</f>
        <v>124</v>
      </c>
      <c r="T1258">
        <f>INDEX(lehmad!K$2:K$412,MATCH(klypsid!$B1258,lehmad!$A$2:$A$412,0))</f>
        <v>108</v>
      </c>
      <c r="U1258" s="4">
        <f t="shared" si="38"/>
        <v>4</v>
      </c>
      <c r="V1258">
        <f t="shared" si="39"/>
        <v>28</v>
      </c>
    </row>
    <row r="1259" spans="1:22" x14ac:dyDescent="0.25">
      <c r="A1259">
        <v>3356</v>
      </c>
      <c r="B1259" t="str">
        <f>"E"&amp;A1259</f>
        <v>E3356</v>
      </c>
      <c r="C1259" t="s">
        <v>47</v>
      </c>
      <c r="D1259">
        <v>2</v>
      </c>
      <c r="E1259">
        <f>IF(D1259&lt;4,D1259,4)</f>
        <v>2</v>
      </c>
      <c r="F1259" s="1">
        <v>39502</v>
      </c>
      <c r="G1259" s="1">
        <v>39631</v>
      </c>
      <c r="H1259" s="3">
        <f>G1259-F1259</f>
        <v>129</v>
      </c>
      <c r="I1259" s="3">
        <f>IF(H1259&lt;=60,1,IF(H1259&lt;=150,2,3))</f>
        <v>2</v>
      </c>
      <c r="J1259">
        <v>40.200000000000003</v>
      </c>
      <c r="K1259">
        <v>2.09</v>
      </c>
      <c r="L1259">
        <v>3.65</v>
      </c>
      <c r="M1259">
        <v>91</v>
      </c>
      <c r="N1259">
        <f>LOG(M1259/100,2)+3</f>
        <v>2.8639384504239715</v>
      </c>
      <c r="O1259">
        <f>INDEX(lehmad!B$2:B$412,MATCH(klypsid!$B1259,lehmad!$A$2:$A$412,0))</f>
        <v>38410</v>
      </c>
      <c r="P1259">
        <f>INDEX(lehmad!D$2:D$412,MATCH(klypsid!$B1259,lehmad!$A$2:$A$412,0))</f>
        <v>99</v>
      </c>
      <c r="Q1259">
        <f>INDEX(lehmad!E$2:E$412,MATCH(klypsid!$B1259,lehmad!$A$2:$A$412,0))</f>
        <v>0.875</v>
      </c>
      <c r="R1259" t="str">
        <f>INDEX(lehmad!F$2:F$412,MATCH(klypsid!$B1259,lehmad!$A$2:$A$412,0))</f>
        <v>DYNASTY-ET</v>
      </c>
      <c r="S1259">
        <f>INDEX(lehmad!H$2:H$412,MATCH(klypsid!$B1259,lehmad!$A$2:$A$412,0))</f>
        <v>124</v>
      </c>
      <c r="T1259">
        <f>INDEX(lehmad!K$2:K$412,MATCH(klypsid!$B1259,lehmad!$A$2:$A$412,0))</f>
        <v>108</v>
      </c>
      <c r="U1259" s="4">
        <f t="shared" si="38"/>
        <v>5</v>
      </c>
      <c r="V1259">
        <f t="shared" si="39"/>
        <v>31</v>
      </c>
    </row>
    <row r="1260" spans="1:22" x14ac:dyDescent="0.25">
      <c r="A1260">
        <v>3356</v>
      </c>
      <c r="B1260" t="str">
        <f>"E"&amp;A1260</f>
        <v>E3356</v>
      </c>
      <c r="C1260" t="s">
        <v>47</v>
      </c>
      <c r="D1260">
        <v>2</v>
      </c>
      <c r="E1260">
        <f>IF(D1260&lt;4,D1260,4)</f>
        <v>2</v>
      </c>
      <c r="F1260" s="1">
        <v>39502</v>
      </c>
      <c r="G1260" s="1">
        <v>39663</v>
      </c>
      <c r="H1260" s="3">
        <f>G1260-F1260</f>
        <v>161</v>
      </c>
      <c r="I1260" s="3">
        <f>IF(H1260&lt;=60,1,IF(H1260&lt;=150,2,3))</f>
        <v>3</v>
      </c>
      <c r="J1260">
        <v>39</v>
      </c>
      <c r="K1260">
        <v>5.05</v>
      </c>
      <c r="L1260">
        <v>3.63</v>
      </c>
      <c r="M1260">
        <v>2213</v>
      </c>
      <c r="N1260">
        <f>LOG(M1260/100,2)+3</f>
        <v>7.4679315460262874</v>
      </c>
      <c r="O1260">
        <f>INDEX(lehmad!B$2:B$412,MATCH(klypsid!$B1260,lehmad!$A$2:$A$412,0))</f>
        <v>38410</v>
      </c>
      <c r="P1260">
        <f>INDEX(lehmad!D$2:D$412,MATCH(klypsid!$B1260,lehmad!$A$2:$A$412,0))</f>
        <v>99</v>
      </c>
      <c r="Q1260">
        <f>INDEX(lehmad!E$2:E$412,MATCH(klypsid!$B1260,lehmad!$A$2:$A$412,0))</f>
        <v>0.875</v>
      </c>
      <c r="R1260" t="str">
        <f>INDEX(lehmad!F$2:F$412,MATCH(klypsid!$B1260,lehmad!$A$2:$A$412,0))</f>
        <v>DYNASTY-ET</v>
      </c>
      <c r="S1260">
        <f>INDEX(lehmad!H$2:H$412,MATCH(klypsid!$B1260,lehmad!$A$2:$A$412,0))</f>
        <v>124</v>
      </c>
      <c r="T1260">
        <f>INDEX(lehmad!K$2:K$412,MATCH(klypsid!$B1260,lehmad!$A$2:$A$412,0))</f>
        <v>108</v>
      </c>
      <c r="U1260" s="4">
        <f t="shared" si="38"/>
        <v>6</v>
      </c>
      <c r="V1260">
        <f t="shared" si="39"/>
        <v>32</v>
      </c>
    </row>
    <row r="1261" spans="1:22" x14ac:dyDescent="0.25">
      <c r="A1261">
        <v>3356</v>
      </c>
      <c r="B1261" t="str">
        <f>"E"&amp;A1261</f>
        <v>E3356</v>
      </c>
      <c r="C1261" t="s">
        <v>47</v>
      </c>
      <c r="D1261">
        <v>2</v>
      </c>
      <c r="E1261">
        <f>IF(D1261&lt;4,D1261,4)</f>
        <v>2</v>
      </c>
      <c r="F1261" s="1">
        <v>39502</v>
      </c>
      <c r="G1261" s="1">
        <v>39693</v>
      </c>
      <c r="H1261" s="3">
        <f>G1261-F1261</f>
        <v>191</v>
      </c>
      <c r="I1261" s="3">
        <f>IF(H1261&lt;=60,1,IF(H1261&lt;=150,2,3))</f>
        <v>3</v>
      </c>
      <c r="J1261">
        <v>26.4</v>
      </c>
      <c r="K1261">
        <v>2.72</v>
      </c>
      <c r="L1261">
        <v>3.67</v>
      </c>
      <c r="M1261">
        <v>105</v>
      </c>
      <c r="N1261">
        <f>LOG(M1261/100,2)+3</f>
        <v>3.0703893278913981</v>
      </c>
      <c r="O1261">
        <f>INDEX(lehmad!B$2:B$412,MATCH(klypsid!$B1261,lehmad!$A$2:$A$412,0))</f>
        <v>38410</v>
      </c>
      <c r="P1261">
        <f>INDEX(lehmad!D$2:D$412,MATCH(klypsid!$B1261,lehmad!$A$2:$A$412,0))</f>
        <v>99</v>
      </c>
      <c r="Q1261">
        <f>INDEX(lehmad!E$2:E$412,MATCH(klypsid!$B1261,lehmad!$A$2:$A$412,0))</f>
        <v>0.875</v>
      </c>
      <c r="R1261" t="str">
        <f>INDEX(lehmad!F$2:F$412,MATCH(klypsid!$B1261,lehmad!$A$2:$A$412,0))</f>
        <v>DYNASTY-ET</v>
      </c>
      <c r="S1261">
        <f>INDEX(lehmad!H$2:H$412,MATCH(klypsid!$B1261,lehmad!$A$2:$A$412,0))</f>
        <v>124</v>
      </c>
      <c r="T1261">
        <f>INDEX(lehmad!K$2:K$412,MATCH(klypsid!$B1261,lehmad!$A$2:$A$412,0))</f>
        <v>108</v>
      </c>
      <c r="U1261" s="4">
        <f t="shared" si="38"/>
        <v>7</v>
      </c>
      <c r="V1261">
        <f t="shared" si="39"/>
        <v>30</v>
      </c>
    </row>
    <row r="1262" spans="1:22" x14ac:dyDescent="0.25">
      <c r="A1262">
        <v>3356</v>
      </c>
      <c r="B1262" t="str">
        <f>"E"&amp;A1262</f>
        <v>E3356</v>
      </c>
      <c r="C1262" t="s">
        <v>47</v>
      </c>
      <c r="D1262">
        <v>2</v>
      </c>
      <c r="E1262">
        <f>IF(D1262&lt;4,D1262,4)</f>
        <v>2</v>
      </c>
      <c r="F1262" s="1">
        <v>39502</v>
      </c>
      <c r="G1262" s="1">
        <v>39722</v>
      </c>
      <c r="H1262" s="3">
        <f>G1262-F1262</f>
        <v>220</v>
      </c>
      <c r="I1262" s="3">
        <f>IF(H1262&lt;=60,1,IF(H1262&lt;=150,2,3))</f>
        <v>3</v>
      </c>
      <c r="J1262">
        <v>20.399999999999999</v>
      </c>
      <c r="K1262">
        <v>3.77</v>
      </c>
      <c r="L1262">
        <v>3.85</v>
      </c>
      <c r="M1262">
        <v>4256</v>
      </c>
      <c r="N1262">
        <f>LOG(M1262/100,2)+3</f>
        <v>8.4114262457264655</v>
      </c>
      <c r="O1262">
        <f>INDEX(lehmad!B$2:B$412,MATCH(klypsid!$B1262,lehmad!$A$2:$A$412,0))</f>
        <v>38410</v>
      </c>
      <c r="P1262">
        <f>INDEX(lehmad!D$2:D$412,MATCH(klypsid!$B1262,lehmad!$A$2:$A$412,0))</f>
        <v>99</v>
      </c>
      <c r="Q1262">
        <f>INDEX(lehmad!E$2:E$412,MATCH(klypsid!$B1262,lehmad!$A$2:$A$412,0))</f>
        <v>0.875</v>
      </c>
      <c r="R1262" t="str">
        <f>INDEX(lehmad!F$2:F$412,MATCH(klypsid!$B1262,lehmad!$A$2:$A$412,0))</f>
        <v>DYNASTY-ET</v>
      </c>
      <c r="S1262">
        <f>INDEX(lehmad!H$2:H$412,MATCH(klypsid!$B1262,lehmad!$A$2:$A$412,0))</f>
        <v>124</v>
      </c>
      <c r="T1262">
        <f>INDEX(lehmad!K$2:K$412,MATCH(klypsid!$B1262,lehmad!$A$2:$A$412,0))</f>
        <v>108</v>
      </c>
      <c r="U1262" s="4">
        <f t="shared" si="38"/>
        <v>8</v>
      </c>
      <c r="V1262">
        <f t="shared" si="39"/>
        <v>29</v>
      </c>
    </row>
    <row r="1263" spans="1:22" x14ac:dyDescent="0.25">
      <c r="A1263">
        <v>3356</v>
      </c>
      <c r="B1263" t="str">
        <f>"E"&amp;A1263</f>
        <v>E3356</v>
      </c>
      <c r="C1263" t="s">
        <v>47</v>
      </c>
      <c r="D1263">
        <v>2</v>
      </c>
      <c r="E1263">
        <f>IF(D1263&lt;4,D1263,4)</f>
        <v>2</v>
      </c>
      <c r="F1263" s="1">
        <v>39502</v>
      </c>
      <c r="G1263" s="1">
        <v>39754</v>
      </c>
      <c r="H1263" s="3">
        <f>G1263-F1263</f>
        <v>252</v>
      </c>
      <c r="I1263" s="3">
        <f>IF(H1263&lt;=60,1,IF(H1263&lt;=150,2,3))</f>
        <v>3</v>
      </c>
      <c r="J1263">
        <v>22.3</v>
      </c>
      <c r="K1263">
        <v>3.27</v>
      </c>
      <c r="L1263">
        <v>3.56</v>
      </c>
      <c r="M1263">
        <v>109</v>
      </c>
      <c r="N1263">
        <f>LOG(M1263/100,2)+3</f>
        <v>3.1243281350022016</v>
      </c>
      <c r="O1263">
        <f>INDEX(lehmad!B$2:B$412,MATCH(klypsid!$B1263,lehmad!$A$2:$A$412,0))</f>
        <v>38410</v>
      </c>
      <c r="P1263">
        <f>INDEX(lehmad!D$2:D$412,MATCH(klypsid!$B1263,lehmad!$A$2:$A$412,0))</f>
        <v>99</v>
      </c>
      <c r="Q1263">
        <f>INDEX(lehmad!E$2:E$412,MATCH(klypsid!$B1263,lehmad!$A$2:$A$412,0))</f>
        <v>0.875</v>
      </c>
      <c r="R1263" t="str">
        <f>INDEX(lehmad!F$2:F$412,MATCH(klypsid!$B1263,lehmad!$A$2:$A$412,0))</f>
        <v>DYNASTY-ET</v>
      </c>
      <c r="S1263">
        <f>INDEX(lehmad!H$2:H$412,MATCH(klypsid!$B1263,lehmad!$A$2:$A$412,0))</f>
        <v>124</v>
      </c>
      <c r="T1263">
        <f>INDEX(lehmad!K$2:K$412,MATCH(klypsid!$B1263,lehmad!$A$2:$A$412,0))</f>
        <v>108</v>
      </c>
      <c r="U1263" s="4">
        <f t="shared" si="38"/>
        <v>9</v>
      </c>
      <c r="V1263">
        <f t="shared" si="39"/>
        <v>32</v>
      </c>
    </row>
    <row r="1264" spans="1:22" x14ac:dyDescent="0.25">
      <c r="A1264">
        <v>3356</v>
      </c>
      <c r="B1264" t="str">
        <f>"E"&amp;A1264</f>
        <v>E3356</v>
      </c>
      <c r="C1264" t="s">
        <v>47</v>
      </c>
      <c r="D1264">
        <v>2</v>
      </c>
      <c r="E1264">
        <f>IF(D1264&lt;4,D1264,4)</f>
        <v>2</v>
      </c>
      <c r="F1264" s="1">
        <v>39502</v>
      </c>
      <c r="G1264" s="1">
        <v>39783</v>
      </c>
      <c r="H1264" s="3">
        <f>G1264-F1264</f>
        <v>281</v>
      </c>
      <c r="I1264" s="3">
        <f>IF(H1264&lt;=60,1,IF(H1264&lt;=150,2,3))</f>
        <v>3</v>
      </c>
      <c r="J1264">
        <v>22</v>
      </c>
      <c r="K1264">
        <v>3.64</v>
      </c>
      <c r="L1264">
        <v>3.55</v>
      </c>
      <c r="M1264">
        <v>80</v>
      </c>
      <c r="N1264">
        <f>LOG(M1264/100,2)+3</f>
        <v>2.6780719051126378</v>
      </c>
      <c r="O1264">
        <f>INDEX(lehmad!B$2:B$412,MATCH(klypsid!$B1264,lehmad!$A$2:$A$412,0))</f>
        <v>38410</v>
      </c>
      <c r="P1264">
        <f>INDEX(lehmad!D$2:D$412,MATCH(klypsid!$B1264,lehmad!$A$2:$A$412,0))</f>
        <v>99</v>
      </c>
      <c r="Q1264">
        <f>INDEX(lehmad!E$2:E$412,MATCH(klypsid!$B1264,lehmad!$A$2:$A$412,0))</f>
        <v>0.875</v>
      </c>
      <c r="R1264" t="str">
        <f>INDEX(lehmad!F$2:F$412,MATCH(klypsid!$B1264,lehmad!$A$2:$A$412,0))</f>
        <v>DYNASTY-ET</v>
      </c>
      <c r="S1264">
        <f>INDEX(lehmad!H$2:H$412,MATCH(klypsid!$B1264,lehmad!$A$2:$A$412,0))</f>
        <v>124</v>
      </c>
      <c r="T1264">
        <f>INDEX(lehmad!K$2:K$412,MATCH(klypsid!$B1264,lehmad!$A$2:$A$412,0))</f>
        <v>108</v>
      </c>
      <c r="U1264" s="4">
        <f t="shared" si="38"/>
        <v>10</v>
      </c>
      <c r="V1264">
        <f t="shared" si="39"/>
        <v>29</v>
      </c>
    </row>
    <row r="1265" spans="1:22" x14ac:dyDescent="0.25">
      <c r="A1265">
        <v>3356</v>
      </c>
      <c r="B1265" t="str">
        <f>"E"&amp;A1265</f>
        <v>E3356</v>
      </c>
      <c r="C1265" t="s">
        <v>47</v>
      </c>
      <c r="D1265">
        <v>2</v>
      </c>
      <c r="E1265">
        <f>IF(D1265&lt;4,D1265,4)</f>
        <v>2</v>
      </c>
      <c r="F1265" s="1">
        <v>39502</v>
      </c>
      <c r="G1265" s="1">
        <v>39817</v>
      </c>
      <c r="H1265" s="3">
        <f>G1265-F1265</f>
        <v>315</v>
      </c>
      <c r="I1265" s="3">
        <f>IF(H1265&lt;=60,1,IF(H1265&lt;=150,2,3))</f>
        <v>3</v>
      </c>
      <c r="J1265">
        <v>18.2</v>
      </c>
      <c r="K1265">
        <v>3.76</v>
      </c>
      <c r="L1265">
        <v>3.31</v>
      </c>
      <c r="M1265">
        <v>80</v>
      </c>
      <c r="N1265">
        <f>LOG(M1265/100,2)+3</f>
        <v>2.6780719051126378</v>
      </c>
      <c r="O1265">
        <f>INDEX(lehmad!B$2:B$412,MATCH(klypsid!$B1265,lehmad!$A$2:$A$412,0))</f>
        <v>38410</v>
      </c>
      <c r="P1265">
        <f>INDEX(lehmad!D$2:D$412,MATCH(klypsid!$B1265,lehmad!$A$2:$A$412,0))</f>
        <v>99</v>
      </c>
      <c r="Q1265">
        <f>INDEX(lehmad!E$2:E$412,MATCH(klypsid!$B1265,lehmad!$A$2:$A$412,0))</f>
        <v>0.875</v>
      </c>
      <c r="R1265" t="str">
        <f>INDEX(lehmad!F$2:F$412,MATCH(klypsid!$B1265,lehmad!$A$2:$A$412,0))</f>
        <v>DYNASTY-ET</v>
      </c>
      <c r="S1265">
        <f>INDEX(lehmad!H$2:H$412,MATCH(klypsid!$B1265,lehmad!$A$2:$A$412,0))</f>
        <v>124</v>
      </c>
      <c r="T1265">
        <f>INDEX(lehmad!K$2:K$412,MATCH(klypsid!$B1265,lehmad!$A$2:$A$412,0))</f>
        <v>108</v>
      </c>
      <c r="U1265" s="4">
        <f t="shared" si="38"/>
        <v>11</v>
      </c>
      <c r="V1265">
        <f t="shared" si="39"/>
        <v>34</v>
      </c>
    </row>
    <row r="1266" spans="1:22" x14ac:dyDescent="0.25">
      <c r="A1266">
        <v>3356</v>
      </c>
      <c r="B1266" t="str">
        <f>"E"&amp;A1266</f>
        <v>E3356</v>
      </c>
      <c r="C1266" t="s">
        <v>47</v>
      </c>
      <c r="D1266">
        <v>3</v>
      </c>
      <c r="E1266">
        <f>IF(D1266&lt;4,D1266,4)</f>
        <v>3</v>
      </c>
      <c r="F1266" s="1">
        <v>39882</v>
      </c>
      <c r="G1266" s="1">
        <v>39908</v>
      </c>
      <c r="H1266" s="3">
        <f>G1266-F1266</f>
        <v>26</v>
      </c>
      <c r="I1266" s="3">
        <f>IF(H1266&lt;=60,1,IF(H1266&lt;=150,2,3))</f>
        <v>1</v>
      </c>
      <c r="J1266">
        <v>36</v>
      </c>
      <c r="K1266">
        <v>3.95</v>
      </c>
      <c r="L1266">
        <v>3.03</v>
      </c>
      <c r="M1266">
        <v>482</v>
      </c>
      <c r="N1266">
        <f>LOG(M1266/100,2)+3</f>
        <v>5.2690331464552376</v>
      </c>
      <c r="O1266">
        <f>INDEX(lehmad!B$2:B$412,MATCH(klypsid!$B1266,lehmad!$A$2:$A$412,0))</f>
        <v>38410</v>
      </c>
      <c r="P1266">
        <f>INDEX(lehmad!D$2:D$412,MATCH(klypsid!$B1266,lehmad!$A$2:$A$412,0))</f>
        <v>99</v>
      </c>
      <c r="Q1266">
        <f>INDEX(lehmad!E$2:E$412,MATCH(klypsid!$B1266,lehmad!$A$2:$A$412,0))</f>
        <v>0.875</v>
      </c>
      <c r="R1266" t="str">
        <f>INDEX(lehmad!F$2:F$412,MATCH(klypsid!$B1266,lehmad!$A$2:$A$412,0))</f>
        <v>DYNASTY-ET</v>
      </c>
      <c r="S1266">
        <f>INDEX(lehmad!H$2:H$412,MATCH(klypsid!$B1266,lehmad!$A$2:$A$412,0))</f>
        <v>124</v>
      </c>
      <c r="T1266">
        <f>INDEX(lehmad!K$2:K$412,MATCH(klypsid!$B1266,lehmad!$A$2:$A$412,0))</f>
        <v>108</v>
      </c>
      <c r="U1266" s="4">
        <f t="shared" si="38"/>
        <v>1</v>
      </c>
      <c r="V1266">
        <f t="shared" si="39"/>
        <v>26</v>
      </c>
    </row>
    <row r="1267" spans="1:22" x14ac:dyDescent="0.25">
      <c r="A1267">
        <v>3356</v>
      </c>
      <c r="B1267" t="str">
        <f>"E"&amp;A1267</f>
        <v>E3356</v>
      </c>
      <c r="C1267" t="s">
        <v>47</v>
      </c>
      <c r="D1267">
        <v>3</v>
      </c>
      <c r="E1267">
        <f>IF(D1267&lt;4,D1267,4)</f>
        <v>3</v>
      </c>
      <c r="F1267" s="1">
        <v>39882</v>
      </c>
      <c r="G1267" s="1">
        <v>39944</v>
      </c>
      <c r="H1267" s="3">
        <f>G1267-F1267</f>
        <v>62</v>
      </c>
      <c r="I1267" s="3">
        <f>IF(H1267&lt;=60,1,IF(H1267&lt;=150,2,3))</f>
        <v>2</v>
      </c>
      <c r="J1267">
        <v>49.7</v>
      </c>
      <c r="K1267">
        <v>3.61</v>
      </c>
      <c r="L1267">
        <v>3.06</v>
      </c>
      <c r="M1267">
        <v>68</v>
      </c>
      <c r="N1267">
        <f>LOG(M1267/100,2)+3</f>
        <v>2.4436066514756147</v>
      </c>
      <c r="O1267">
        <f>INDEX(lehmad!B$2:B$412,MATCH(klypsid!$B1267,lehmad!$A$2:$A$412,0))</f>
        <v>38410</v>
      </c>
      <c r="P1267">
        <f>INDEX(lehmad!D$2:D$412,MATCH(klypsid!$B1267,lehmad!$A$2:$A$412,0))</f>
        <v>99</v>
      </c>
      <c r="Q1267">
        <f>INDEX(lehmad!E$2:E$412,MATCH(klypsid!$B1267,lehmad!$A$2:$A$412,0))</f>
        <v>0.875</v>
      </c>
      <c r="R1267" t="str">
        <f>INDEX(lehmad!F$2:F$412,MATCH(klypsid!$B1267,lehmad!$A$2:$A$412,0))</f>
        <v>DYNASTY-ET</v>
      </c>
      <c r="S1267">
        <f>INDEX(lehmad!H$2:H$412,MATCH(klypsid!$B1267,lehmad!$A$2:$A$412,0))</f>
        <v>124</v>
      </c>
      <c r="T1267">
        <f>INDEX(lehmad!K$2:K$412,MATCH(klypsid!$B1267,lehmad!$A$2:$A$412,0))</f>
        <v>108</v>
      </c>
      <c r="U1267" s="4">
        <f t="shared" si="38"/>
        <v>2</v>
      </c>
      <c r="V1267">
        <f t="shared" si="39"/>
        <v>36</v>
      </c>
    </row>
    <row r="1268" spans="1:22" x14ac:dyDescent="0.25">
      <c r="A1268">
        <v>3356</v>
      </c>
      <c r="B1268" t="str">
        <f>"E"&amp;A1268</f>
        <v>E3356</v>
      </c>
      <c r="C1268" t="s">
        <v>47</v>
      </c>
      <c r="D1268">
        <v>3</v>
      </c>
      <c r="E1268">
        <f>IF(D1268&lt;4,D1268,4)</f>
        <v>3</v>
      </c>
      <c r="F1268" s="1">
        <v>39882</v>
      </c>
      <c r="G1268" s="1">
        <v>39972</v>
      </c>
      <c r="H1268" s="3">
        <f>G1268-F1268</f>
        <v>90</v>
      </c>
      <c r="I1268" s="3">
        <f>IF(H1268&lt;=60,1,IF(H1268&lt;=150,2,3))</f>
        <v>2</v>
      </c>
      <c r="J1268">
        <v>49</v>
      </c>
      <c r="K1268">
        <v>3.11</v>
      </c>
      <c r="L1268">
        <v>3.37</v>
      </c>
      <c r="M1268">
        <v>434</v>
      </c>
      <c r="N1268">
        <f>LOG(M1268/100,2)+3</f>
        <v>5.1176950426697552</v>
      </c>
      <c r="O1268">
        <f>INDEX(lehmad!B$2:B$412,MATCH(klypsid!$B1268,lehmad!$A$2:$A$412,0))</f>
        <v>38410</v>
      </c>
      <c r="P1268">
        <f>INDEX(lehmad!D$2:D$412,MATCH(klypsid!$B1268,lehmad!$A$2:$A$412,0))</f>
        <v>99</v>
      </c>
      <c r="Q1268">
        <f>INDEX(lehmad!E$2:E$412,MATCH(klypsid!$B1268,lehmad!$A$2:$A$412,0))</f>
        <v>0.875</v>
      </c>
      <c r="R1268" t="str">
        <f>INDEX(lehmad!F$2:F$412,MATCH(klypsid!$B1268,lehmad!$A$2:$A$412,0))</f>
        <v>DYNASTY-ET</v>
      </c>
      <c r="S1268">
        <f>INDEX(lehmad!H$2:H$412,MATCH(klypsid!$B1268,lehmad!$A$2:$A$412,0))</f>
        <v>124</v>
      </c>
      <c r="T1268">
        <f>INDEX(lehmad!K$2:K$412,MATCH(klypsid!$B1268,lehmad!$A$2:$A$412,0))</f>
        <v>108</v>
      </c>
      <c r="U1268" s="4">
        <f t="shared" si="38"/>
        <v>3</v>
      </c>
      <c r="V1268">
        <f t="shared" si="39"/>
        <v>28</v>
      </c>
    </row>
    <row r="1269" spans="1:22" x14ac:dyDescent="0.25">
      <c r="A1269">
        <v>3356</v>
      </c>
      <c r="B1269" t="str">
        <f>"E"&amp;A1269</f>
        <v>E3356</v>
      </c>
      <c r="C1269" t="s">
        <v>47</v>
      </c>
      <c r="D1269">
        <v>3</v>
      </c>
      <c r="E1269">
        <f>IF(D1269&lt;4,D1269,4)</f>
        <v>3</v>
      </c>
      <c r="F1269" s="1">
        <v>39882</v>
      </c>
      <c r="G1269" s="1">
        <v>40007</v>
      </c>
      <c r="H1269" s="3">
        <f>G1269-F1269</f>
        <v>125</v>
      </c>
      <c r="I1269" s="3">
        <f>IF(H1269&lt;=60,1,IF(H1269&lt;=150,2,3))</f>
        <v>2</v>
      </c>
      <c r="J1269">
        <v>41.5</v>
      </c>
      <c r="K1269">
        <v>3.04</v>
      </c>
      <c r="L1269">
        <v>3.11</v>
      </c>
      <c r="M1269">
        <v>124</v>
      </c>
      <c r="N1269">
        <f>LOG(M1269/100,2)+3</f>
        <v>3.3103401206121505</v>
      </c>
      <c r="O1269">
        <f>INDEX(lehmad!B$2:B$412,MATCH(klypsid!$B1269,lehmad!$A$2:$A$412,0))</f>
        <v>38410</v>
      </c>
      <c r="P1269">
        <f>INDEX(lehmad!D$2:D$412,MATCH(klypsid!$B1269,lehmad!$A$2:$A$412,0))</f>
        <v>99</v>
      </c>
      <c r="Q1269">
        <f>INDEX(lehmad!E$2:E$412,MATCH(klypsid!$B1269,lehmad!$A$2:$A$412,0))</f>
        <v>0.875</v>
      </c>
      <c r="R1269" t="str">
        <f>INDEX(lehmad!F$2:F$412,MATCH(klypsid!$B1269,lehmad!$A$2:$A$412,0))</f>
        <v>DYNASTY-ET</v>
      </c>
      <c r="S1269">
        <f>INDEX(lehmad!H$2:H$412,MATCH(klypsid!$B1269,lehmad!$A$2:$A$412,0))</f>
        <v>124</v>
      </c>
      <c r="T1269">
        <f>INDEX(lehmad!K$2:K$412,MATCH(klypsid!$B1269,lehmad!$A$2:$A$412,0))</f>
        <v>108</v>
      </c>
      <c r="U1269" s="4">
        <f t="shared" si="38"/>
        <v>4</v>
      </c>
      <c r="V1269">
        <f t="shared" si="39"/>
        <v>35</v>
      </c>
    </row>
    <row r="1270" spans="1:22" x14ac:dyDescent="0.25">
      <c r="A1270">
        <v>3356</v>
      </c>
      <c r="B1270" t="str">
        <f>"E"&amp;A1270</f>
        <v>E3356</v>
      </c>
      <c r="C1270" t="s">
        <v>47</v>
      </c>
      <c r="D1270">
        <v>3</v>
      </c>
      <c r="E1270">
        <f>IF(D1270&lt;4,D1270,4)</f>
        <v>3</v>
      </c>
      <c r="F1270" s="1">
        <v>39882</v>
      </c>
      <c r="G1270" s="1">
        <v>40037</v>
      </c>
      <c r="H1270" s="3">
        <f>G1270-F1270</f>
        <v>155</v>
      </c>
      <c r="I1270" s="3">
        <f>IF(H1270&lt;=60,1,IF(H1270&lt;=150,2,3))</f>
        <v>3</v>
      </c>
      <c r="J1270">
        <v>38.299999999999997</v>
      </c>
      <c r="K1270">
        <v>3.57</v>
      </c>
      <c r="L1270">
        <v>3.21</v>
      </c>
      <c r="M1270">
        <v>273</v>
      </c>
      <c r="N1270">
        <f>LOG(M1270/100,2)+3</f>
        <v>4.4489009511451281</v>
      </c>
      <c r="O1270">
        <f>INDEX(lehmad!B$2:B$412,MATCH(klypsid!$B1270,lehmad!$A$2:$A$412,0))</f>
        <v>38410</v>
      </c>
      <c r="P1270">
        <f>INDEX(lehmad!D$2:D$412,MATCH(klypsid!$B1270,lehmad!$A$2:$A$412,0))</f>
        <v>99</v>
      </c>
      <c r="Q1270">
        <f>INDEX(lehmad!E$2:E$412,MATCH(klypsid!$B1270,lehmad!$A$2:$A$412,0))</f>
        <v>0.875</v>
      </c>
      <c r="R1270" t="str">
        <f>INDEX(lehmad!F$2:F$412,MATCH(klypsid!$B1270,lehmad!$A$2:$A$412,0))</f>
        <v>DYNASTY-ET</v>
      </c>
      <c r="S1270">
        <f>INDEX(lehmad!H$2:H$412,MATCH(klypsid!$B1270,lehmad!$A$2:$A$412,0))</f>
        <v>124</v>
      </c>
      <c r="T1270">
        <f>INDEX(lehmad!K$2:K$412,MATCH(klypsid!$B1270,lehmad!$A$2:$A$412,0))</f>
        <v>108</v>
      </c>
      <c r="U1270" s="4">
        <f t="shared" si="38"/>
        <v>5</v>
      </c>
      <c r="V1270">
        <f t="shared" si="39"/>
        <v>30</v>
      </c>
    </row>
    <row r="1271" spans="1:22" x14ac:dyDescent="0.25">
      <c r="A1271">
        <v>3356</v>
      </c>
      <c r="B1271" t="str">
        <f>"E"&amp;A1271</f>
        <v>E3356</v>
      </c>
      <c r="C1271" t="s">
        <v>47</v>
      </c>
      <c r="D1271">
        <v>3</v>
      </c>
      <c r="E1271">
        <f>IF(D1271&lt;4,D1271,4)</f>
        <v>3</v>
      </c>
      <c r="F1271" s="1">
        <v>39882</v>
      </c>
      <c r="G1271" s="1">
        <v>40066</v>
      </c>
      <c r="H1271" s="3">
        <f>G1271-F1271</f>
        <v>184</v>
      </c>
      <c r="I1271" s="3">
        <f>IF(H1271&lt;=60,1,IF(H1271&lt;=150,2,3))</f>
        <v>3</v>
      </c>
      <c r="J1271">
        <v>35</v>
      </c>
      <c r="K1271">
        <v>3.51</v>
      </c>
      <c r="L1271">
        <v>3.34</v>
      </c>
      <c r="M1271">
        <v>106</v>
      </c>
      <c r="N1271">
        <f>LOG(M1271/100,2)+3</f>
        <v>3.0840642647884744</v>
      </c>
      <c r="O1271">
        <f>INDEX(lehmad!B$2:B$412,MATCH(klypsid!$B1271,lehmad!$A$2:$A$412,0))</f>
        <v>38410</v>
      </c>
      <c r="P1271">
        <f>INDEX(lehmad!D$2:D$412,MATCH(klypsid!$B1271,lehmad!$A$2:$A$412,0))</f>
        <v>99</v>
      </c>
      <c r="Q1271">
        <f>INDEX(lehmad!E$2:E$412,MATCH(klypsid!$B1271,lehmad!$A$2:$A$412,0))</f>
        <v>0.875</v>
      </c>
      <c r="R1271" t="str">
        <f>INDEX(lehmad!F$2:F$412,MATCH(klypsid!$B1271,lehmad!$A$2:$A$412,0))</f>
        <v>DYNASTY-ET</v>
      </c>
      <c r="S1271">
        <f>INDEX(lehmad!H$2:H$412,MATCH(klypsid!$B1271,lehmad!$A$2:$A$412,0))</f>
        <v>124</v>
      </c>
      <c r="T1271">
        <f>INDEX(lehmad!K$2:K$412,MATCH(klypsid!$B1271,lehmad!$A$2:$A$412,0))</f>
        <v>108</v>
      </c>
      <c r="U1271" s="4">
        <f t="shared" si="38"/>
        <v>6</v>
      </c>
      <c r="V1271">
        <f t="shared" si="39"/>
        <v>29</v>
      </c>
    </row>
    <row r="1272" spans="1:22" x14ac:dyDescent="0.25">
      <c r="A1272">
        <v>3356</v>
      </c>
      <c r="B1272" t="str">
        <f>"E"&amp;A1272</f>
        <v>E3356</v>
      </c>
      <c r="C1272" t="s">
        <v>47</v>
      </c>
      <c r="D1272">
        <v>3</v>
      </c>
      <c r="E1272">
        <f>IF(D1272&lt;4,D1272,4)</f>
        <v>3</v>
      </c>
      <c r="F1272" s="1">
        <v>39882</v>
      </c>
      <c r="G1272" s="1">
        <v>40094</v>
      </c>
      <c r="H1272" s="3">
        <f>G1272-F1272</f>
        <v>212</v>
      </c>
      <c r="I1272" s="3">
        <f>IF(H1272&lt;=60,1,IF(H1272&lt;=150,2,3))</f>
        <v>3</v>
      </c>
      <c r="J1272">
        <v>31</v>
      </c>
      <c r="K1272">
        <v>4.07</v>
      </c>
      <c r="L1272">
        <v>3.47</v>
      </c>
      <c r="M1272">
        <v>160</v>
      </c>
      <c r="N1272">
        <f>LOG(M1272/100,2)+3</f>
        <v>3.6780719051126378</v>
      </c>
      <c r="O1272">
        <f>INDEX(lehmad!B$2:B$412,MATCH(klypsid!$B1272,lehmad!$A$2:$A$412,0))</f>
        <v>38410</v>
      </c>
      <c r="P1272">
        <f>INDEX(lehmad!D$2:D$412,MATCH(klypsid!$B1272,lehmad!$A$2:$A$412,0))</f>
        <v>99</v>
      </c>
      <c r="Q1272">
        <f>INDEX(lehmad!E$2:E$412,MATCH(klypsid!$B1272,lehmad!$A$2:$A$412,0))</f>
        <v>0.875</v>
      </c>
      <c r="R1272" t="str">
        <f>INDEX(lehmad!F$2:F$412,MATCH(klypsid!$B1272,lehmad!$A$2:$A$412,0))</f>
        <v>DYNASTY-ET</v>
      </c>
      <c r="S1272">
        <f>INDEX(lehmad!H$2:H$412,MATCH(klypsid!$B1272,lehmad!$A$2:$A$412,0))</f>
        <v>124</v>
      </c>
      <c r="T1272">
        <f>INDEX(lehmad!K$2:K$412,MATCH(klypsid!$B1272,lehmad!$A$2:$A$412,0))</f>
        <v>108</v>
      </c>
      <c r="U1272" s="4">
        <f t="shared" si="38"/>
        <v>7</v>
      </c>
      <c r="V1272">
        <f t="shared" si="39"/>
        <v>28</v>
      </c>
    </row>
    <row r="1273" spans="1:22" x14ac:dyDescent="0.25">
      <c r="A1273">
        <v>3356</v>
      </c>
      <c r="B1273" t="str">
        <f>"E"&amp;A1273</f>
        <v>E3356</v>
      </c>
      <c r="C1273" t="s">
        <v>47</v>
      </c>
      <c r="D1273">
        <v>3</v>
      </c>
      <c r="E1273">
        <f>IF(D1273&lt;4,D1273,4)</f>
        <v>3</v>
      </c>
      <c r="F1273" s="1">
        <v>39882</v>
      </c>
      <c r="G1273" s="1">
        <v>40125</v>
      </c>
      <c r="H1273" s="3">
        <f>G1273-F1273</f>
        <v>243</v>
      </c>
      <c r="I1273" s="3">
        <f>IF(H1273&lt;=60,1,IF(H1273&lt;=150,2,3))</f>
        <v>3</v>
      </c>
      <c r="J1273">
        <v>31.2</v>
      </c>
      <c r="K1273">
        <v>3.14</v>
      </c>
      <c r="L1273">
        <v>3.63</v>
      </c>
      <c r="M1273">
        <v>161</v>
      </c>
      <c r="N1273">
        <f>LOG(M1273/100,2)+3</f>
        <v>3.6870606883398924</v>
      </c>
      <c r="O1273">
        <f>INDEX(lehmad!B$2:B$412,MATCH(klypsid!$B1273,lehmad!$A$2:$A$412,0))</f>
        <v>38410</v>
      </c>
      <c r="P1273">
        <f>INDEX(lehmad!D$2:D$412,MATCH(klypsid!$B1273,lehmad!$A$2:$A$412,0))</f>
        <v>99</v>
      </c>
      <c r="Q1273">
        <f>INDEX(lehmad!E$2:E$412,MATCH(klypsid!$B1273,lehmad!$A$2:$A$412,0))</f>
        <v>0.875</v>
      </c>
      <c r="R1273" t="str">
        <f>INDEX(lehmad!F$2:F$412,MATCH(klypsid!$B1273,lehmad!$A$2:$A$412,0))</f>
        <v>DYNASTY-ET</v>
      </c>
      <c r="S1273">
        <f>INDEX(lehmad!H$2:H$412,MATCH(klypsid!$B1273,lehmad!$A$2:$A$412,0))</f>
        <v>124</v>
      </c>
      <c r="T1273">
        <f>INDEX(lehmad!K$2:K$412,MATCH(klypsid!$B1273,lehmad!$A$2:$A$412,0))</f>
        <v>108</v>
      </c>
      <c r="U1273" s="4">
        <f t="shared" si="38"/>
        <v>8</v>
      </c>
      <c r="V1273">
        <f t="shared" si="39"/>
        <v>31</v>
      </c>
    </row>
    <row r="1274" spans="1:22" x14ac:dyDescent="0.25">
      <c r="A1274">
        <v>3356</v>
      </c>
      <c r="B1274" t="str">
        <f>"E"&amp;A1274</f>
        <v>E3356</v>
      </c>
      <c r="C1274" t="s">
        <v>47</v>
      </c>
      <c r="D1274">
        <v>3</v>
      </c>
      <c r="E1274">
        <f>IF(D1274&lt;4,D1274,4)</f>
        <v>3</v>
      </c>
      <c r="F1274" s="1">
        <v>39882</v>
      </c>
      <c r="G1274" s="1">
        <v>40153</v>
      </c>
      <c r="H1274" s="3">
        <f>G1274-F1274</f>
        <v>271</v>
      </c>
      <c r="I1274" s="3">
        <f>IF(H1274&lt;=60,1,IF(H1274&lt;=150,2,3))</f>
        <v>3</v>
      </c>
      <c r="J1274">
        <v>26.5</v>
      </c>
      <c r="K1274">
        <v>4.0999999999999996</v>
      </c>
      <c r="L1274">
        <v>3.58</v>
      </c>
      <c r="M1274">
        <v>148</v>
      </c>
      <c r="N1274">
        <f>LOG(M1274/100,2)+3</f>
        <v>3.5655971758542249</v>
      </c>
      <c r="O1274">
        <f>INDEX(lehmad!B$2:B$412,MATCH(klypsid!$B1274,lehmad!$A$2:$A$412,0))</f>
        <v>38410</v>
      </c>
      <c r="P1274">
        <f>INDEX(lehmad!D$2:D$412,MATCH(klypsid!$B1274,lehmad!$A$2:$A$412,0))</f>
        <v>99</v>
      </c>
      <c r="Q1274">
        <f>INDEX(lehmad!E$2:E$412,MATCH(klypsid!$B1274,lehmad!$A$2:$A$412,0))</f>
        <v>0.875</v>
      </c>
      <c r="R1274" t="str">
        <f>INDEX(lehmad!F$2:F$412,MATCH(klypsid!$B1274,lehmad!$A$2:$A$412,0))</f>
        <v>DYNASTY-ET</v>
      </c>
      <c r="S1274">
        <f>INDEX(lehmad!H$2:H$412,MATCH(klypsid!$B1274,lehmad!$A$2:$A$412,0))</f>
        <v>124</v>
      </c>
      <c r="T1274">
        <f>INDEX(lehmad!K$2:K$412,MATCH(klypsid!$B1274,lehmad!$A$2:$A$412,0))</f>
        <v>108</v>
      </c>
      <c r="U1274" s="4">
        <f t="shared" si="38"/>
        <v>9</v>
      </c>
      <c r="V1274">
        <f t="shared" si="39"/>
        <v>28</v>
      </c>
    </row>
    <row r="1275" spans="1:22" x14ac:dyDescent="0.25">
      <c r="A1275">
        <v>3356</v>
      </c>
      <c r="B1275" t="str">
        <f>"E"&amp;A1275</f>
        <v>E3356</v>
      </c>
      <c r="C1275" t="s">
        <v>47</v>
      </c>
      <c r="D1275">
        <v>3</v>
      </c>
      <c r="E1275">
        <f>IF(D1275&lt;4,D1275,4)</f>
        <v>3</v>
      </c>
      <c r="F1275" s="1">
        <v>39882</v>
      </c>
      <c r="G1275" s="1">
        <v>40186</v>
      </c>
      <c r="H1275" s="3">
        <f>G1275-F1275</f>
        <v>304</v>
      </c>
      <c r="I1275" s="3">
        <f>IF(H1275&lt;=60,1,IF(H1275&lt;=150,2,3))</f>
        <v>3</v>
      </c>
      <c r="J1275">
        <v>23.2</v>
      </c>
      <c r="K1275">
        <v>4.3</v>
      </c>
      <c r="L1275">
        <v>3.57</v>
      </c>
      <c r="M1275">
        <v>131</v>
      </c>
      <c r="N1275">
        <f>LOG(M1275/100,2)+3</f>
        <v>3.3895668117627258</v>
      </c>
      <c r="O1275">
        <f>INDEX(lehmad!B$2:B$412,MATCH(klypsid!$B1275,lehmad!$A$2:$A$412,0))</f>
        <v>38410</v>
      </c>
      <c r="P1275">
        <f>INDEX(lehmad!D$2:D$412,MATCH(klypsid!$B1275,lehmad!$A$2:$A$412,0))</f>
        <v>99</v>
      </c>
      <c r="Q1275">
        <f>INDEX(lehmad!E$2:E$412,MATCH(klypsid!$B1275,lehmad!$A$2:$A$412,0))</f>
        <v>0.875</v>
      </c>
      <c r="R1275" t="str">
        <f>INDEX(lehmad!F$2:F$412,MATCH(klypsid!$B1275,lehmad!$A$2:$A$412,0))</f>
        <v>DYNASTY-ET</v>
      </c>
      <c r="S1275">
        <f>INDEX(lehmad!H$2:H$412,MATCH(klypsid!$B1275,lehmad!$A$2:$A$412,0))</f>
        <v>124</v>
      </c>
      <c r="T1275">
        <f>INDEX(lehmad!K$2:K$412,MATCH(klypsid!$B1275,lehmad!$A$2:$A$412,0))</f>
        <v>108</v>
      </c>
      <c r="U1275" s="4">
        <f t="shared" si="38"/>
        <v>10</v>
      </c>
      <c r="V1275">
        <f t="shared" si="39"/>
        <v>33</v>
      </c>
    </row>
    <row r="1276" spans="1:22" x14ac:dyDescent="0.25">
      <c r="A1276">
        <v>3356</v>
      </c>
      <c r="B1276" t="str">
        <f>"E"&amp;A1276</f>
        <v>E3356</v>
      </c>
      <c r="C1276" t="s">
        <v>47</v>
      </c>
      <c r="D1276">
        <v>4</v>
      </c>
      <c r="E1276">
        <f>IF(D1276&lt;4,D1276,4)</f>
        <v>4</v>
      </c>
      <c r="F1276" s="1">
        <v>40257</v>
      </c>
      <c r="G1276" s="1">
        <v>40276</v>
      </c>
      <c r="H1276" s="3">
        <f>G1276-F1276</f>
        <v>19</v>
      </c>
      <c r="I1276" s="3">
        <f>IF(H1276&lt;=60,1,IF(H1276&lt;=150,2,3))</f>
        <v>1</v>
      </c>
      <c r="J1276">
        <v>49.8</v>
      </c>
      <c r="K1276">
        <v>4.37</v>
      </c>
      <c r="L1276">
        <v>3.13</v>
      </c>
      <c r="M1276">
        <v>24</v>
      </c>
      <c r="N1276">
        <f>LOG(M1276/100,2)+3</f>
        <v>0.94110631094643127</v>
      </c>
      <c r="O1276">
        <f>INDEX(lehmad!B$2:B$412,MATCH(klypsid!$B1276,lehmad!$A$2:$A$412,0))</f>
        <v>38410</v>
      </c>
      <c r="P1276">
        <f>INDEX(lehmad!D$2:D$412,MATCH(klypsid!$B1276,lehmad!$A$2:$A$412,0))</f>
        <v>99</v>
      </c>
      <c r="Q1276">
        <f>INDEX(lehmad!E$2:E$412,MATCH(klypsid!$B1276,lehmad!$A$2:$A$412,0))</f>
        <v>0.875</v>
      </c>
      <c r="R1276" t="str">
        <f>INDEX(lehmad!F$2:F$412,MATCH(klypsid!$B1276,lehmad!$A$2:$A$412,0))</f>
        <v>DYNASTY-ET</v>
      </c>
      <c r="S1276">
        <f>INDEX(lehmad!H$2:H$412,MATCH(klypsid!$B1276,lehmad!$A$2:$A$412,0))</f>
        <v>124</v>
      </c>
      <c r="T1276">
        <f>INDEX(lehmad!K$2:K$412,MATCH(klypsid!$B1276,lehmad!$A$2:$A$412,0))</f>
        <v>108</v>
      </c>
      <c r="U1276" s="4">
        <f t="shared" si="38"/>
        <v>1</v>
      </c>
      <c r="V1276">
        <f t="shared" si="39"/>
        <v>19</v>
      </c>
    </row>
    <row r="1277" spans="1:22" x14ac:dyDescent="0.25">
      <c r="A1277">
        <v>3356</v>
      </c>
      <c r="B1277" t="str">
        <f>"E"&amp;A1277</f>
        <v>E3356</v>
      </c>
      <c r="C1277" t="s">
        <v>47</v>
      </c>
      <c r="D1277">
        <v>4</v>
      </c>
      <c r="E1277">
        <f>IF(D1277&lt;4,D1277,4)</f>
        <v>4</v>
      </c>
      <c r="F1277" s="1">
        <v>40257</v>
      </c>
      <c r="G1277" s="1">
        <v>40304</v>
      </c>
      <c r="H1277" s="3">
        <f>G1277-F1277</f>
        <v>47</v>
      </c>
      <c r="I1277" s="3">
        <f>IF(H1277&lt;=60,1,IF(H1277&lt;=150,2,3))</f>
        <v>1</v>
      </c>
      <c r="J1277">
        <v>53.8</v>
      </c>
      <c r="K1277">
        <v>3.11</v>
      </c>
      <c r="L1277">
        <v>2.81</v>
      </c>
      <c r="M1277">
        <v>14</v>
      </c>
      <c r="N1277">
        <f>LOG(M1277/100,2)+3</f>
        <v>0.16349873228287937</v>
      </c>
      <c r="O1277">
        <f>INDEX(lehmad!B$2:B$412,MATCH(klypsid!$B1277,lehmad!$A$2:$A$412,0))</f>
        <v>38410</v>
      </c>
      <c r="P1277">
        <f>INDEX(lehmad!D$2:D$412,MATCH(klypsid!$B1277,lehmad!$A$2:$A$412,0))</f>
        <v>99</v>
      </c>
      <c r="Q1277">
        <f>INDEX(lehmad!E$2:E$412,MATCH(klypsid!$B1277,lehmad!$A$2:$A$412,0))</f>
        <v>0.875</v>
      </c>
      <c r="R1277" t="str">
        <f>INDEX(lehmad!F$2:F$412,MATCH(klypsid!$B1277,lehmad!$A$2:$A$412,0))</f>
        <v>DYNASTY-ET</v>
      </c>
      <c r="S1277">
        <f>INDEX(lehmad!H$2:H$412,MATCH(klypsid!$B1277,lehmad!$A$2:$A$412,0))</f>
        <v>124</v>
      </c>
      <c r="T1277">
        <f>INDEX(lehmad!K$2:K$412,MATCH(klypsid!$B1277,lehmad!$A$2:$A$412,0))</f>
        <v>108</v>
      </c>
      <c r="U1277" s="4">
        <f t="shared" si="38"/>
        <v>2</v>
      </c>
      <c r="V1277">
        <f t="shared" si="39"/>
        <v>28</v>
      </c>
    </row>
    <row r="1278" spans="1:22" x14ac:dyDescent="0.25">
      <c r="A1278">
        <v>3356</v>
      </c>
      <c r="B1278" t="str">
        <f>"E"&amp;A1278</f>
        <v>E3356</v>
      </c>
      <c r="C1278" t="s">
        <v>47</v>
      </c>
      <c r="D1278">
        <v>4</v>
      </c>
      <c r="E1278">
        <f>IF(D1278&lt;4,D1278,4)</f>
        <v>4</v>
      </c>
      <c r="F1278" s="1">
        <v>40257</v>
      </c>
      <c r="G1278" s="1">
        <v>40336</v>
      </c>
      <c r="H1278" s="3">
        <f>G1278-F1278</f>
        <v>79</v>
      </c>
      <c r="I1278" s="3">
        <f>IF(H1278&lt;=60,1,IF(H1278&lt;=150,2,3))</f>
        <v>2</v>
      </c>
      <c r="J1278">
        <v>45.4</v>
      </c>
      <c r="K1278">
        <v>3.85</v>
      </c>
      <c r="L1278">
        <v>2.87</v>
      </c>
      <c r="M1278">
        <v>2543</v>
      </c>
      <c r="N1278">
        <f>LOG(M1278/100,2)+3</f>
        <v>7.6684595569153817</v>
      </c>
      <c r="O1278">
        <f>INDEX(lehmad!B$2:B$412,MATCH(klypsid!$B1278,lehmad!$A$2:$A$412,0))</f>
        <v>38410</v>
      </c>
      <c r="P1278">
        <f>INDEX(lehmad!D$2:D$412,MATCH(klypsid!$B1278,lehmad!$A$2:$A$412,0))</f>
        <v>99</v>
      </c>
      <c r="Q1278">
        <f>INDEX(lehmad!E$2:E$412,MATCH(klypsid!$B1278,lehmad!$A$2:$A$412,0))</f>
        <v>0.875</v>
      </c>
      <c r="R1278" t="str">
        <f>INDEX(lehmad!F$2:F$412,MATCH(klypsid!$B1278,lehmad!$A$2:$A$412,0))</f>
        <v>DYNASTY-ET</v>
      </c>
      <c r="S1278">
        <f>INDEX(lehmad!H$2:H$412,MATCH(klypsid!$B1278,lehmad!$A$2:$A$412,0))</f>
        <v>124</v>
      </c>
      <c r="T1278">
        <f>INDEX(lehmad!K$2:K$412,MATCH(klypsid!$B1278,lehmad!$A$2:$A$412,0))</f>
        <v>108</v>
      </c>
      <c r="U1278" s="4">
        <f t="shared" si="38"/>
        <v>3</v>
      </c>
      <c r="V1278">
        <f t="shared" si="39"/>
        <v>32</v>
      </c>
    </row>
    <row r="1279" spans="1:22" x14ac:dyDescent="0.25">
      <c r="A1279">
        <v>3356</v>
      </c>
      <c r="B1279" t="str">
        <f>"E"&amp;A1279</f>
        <v>E3356</v>
      </c>
      <c r="C1279" t="s">
        <v>47</v>
      </c>
      <c r="D1279">
        <v>4</v>
      </c>
      <c r="E1279">
        <f>IF(D1279&lt;4,D1279,4)</f>
        <v>4</v>
      </c>
      <c r="F1279" s="1">
        <v>40257</v>
      </c>
      <c r="G1279" s="1">
        <v>40371</v>
      </c>
      <c r="H1279" s="3">
        <f>G1279-F1279</f>
        <v>114</v>
      </c>
      <c r="I1279" s="3">
        <f>IF(H1279&lt;=60,1,IF(H1279&lt;=150,2,3))</f>
        <v>2</v>
      </c>
      <c r="J1279">
        <v>36</v>
      </c>
      <c r="K1279">
        <v>3.76</v>
      </c>
      <c r="L1279">
        <v>3.28</v>
      </c>
      <c r="M1279">
        <v>4715</v>
      </c>
      <c r="N1279">
        <f>LOG(M1279/100,2)+3</f>
        <v>8.5591858657877342</v>
      </c>
      <c r="O1279">
        <f>INDEX(lehmad!B$2:B$412,MATCH(klypsid!$B1279,lehmad!$A$2:$A$412,0))</f>
        <v>38410</v>
      </c>
      <c r="P1279">
        <f>INDEX(lehmad!D$2:D$412,MATCH(klypsid!$B1279,lehmad!$A$2:$A$412,0))</f>
        <v>99</v>
      </c>
      <c r="Q1279">
        <f>INDEX(lehmad!E$2:E$412,MATCH(klypsid!$B1279,lehmad!$A$2:$A$412,0))</f>
        <v>0.875</v>
      </c>
      <c r="R1279" t="str">
        <f>INDEX(lehmad!F$2:F$412,MATCH(klypsid!$B1279,lehmad!$A$2:$A$412,0))</f>
        <v>DYNASTY-ET</v>
      </c>
      <c r="S1279">
        <f>INDEX(lehmad!H$2:H$412,MATCH(klypsid!$B1279,lehmad!$A$2:$A$412,0))</f>
        <v>124</v>
      </c>
      <c r="T1279">
        <f>INDEX(lehmad!K$2:K$412,MATCH(klypsid!$B1279,lehmad!$A$2:$A$412,0))</f>
        <v>108</v>
      </c>
      <c r="U1279" s="4">
        <f t="shared" si="38"/>
        <v>4</v>
      </c>
      <c r="V1279">
        <f t="shared" si="39"/>
        <v>35</v>
      </c>
    </row>
    <row r="1280" spans="1:22" x14ac:dyDescent="0.25">
      <c r="A1280">
        <v>3356</v>
      </c>
      <c r="B1280" t="str">
        <f>"E"&amp;A1280</f>
        <v>E3356</v>
      </c>
      <c r="C1280" t="s">
        <v>47</v>
      </c>
      <c r="D1280">
        <v>4</v>
      </c>
      <c r="E1280">
        <f>IF(D1280&lt;4,D1280,4)</f>
        <v>4</v>
      </c>
      <c r="F1280" s="1">
        <v>40257</v>
      </c>
      <c r="G1280" s="1">
        <v>40396</v>
      </c>
      <c r="H1280" s="3">
        <f>G1280-F1280</f>
        <v>139</v>
      </c>
      <c r="I1280" s="3">
        <f>IF(H1280&lt;=60,1,IF(H1280&lt;=150,2,3))</f>
        <v>2</v>
      </c>
      <c r="J1280">
        <v>50.1</v>
      </c>
      <c r="K1280">
        <v>3.53</v>
      </c>
      <c r="L1280">
        <v>3.09</v>
      </c>
      <c r="M1280">
        <v>1367</v>
      </c>
      <c r="N1280">
        <f>LOG(M1280/100,2)+3</f>
        <v>6.7729413378313357</v>
      </c>
      <c r="O1280">
        <f>INDEX(lehmad!B$2:B$412,MATCH(klypsid!$B1280,lehmad!$A$2:$A$412,0))</f>
        <v>38410</v>
      </c>
      <c r="P1280">
        <f>INDEX(lehmad!D$2:D$412,MATCH(klypsid!$B1280,lehmad!$A$2:$A$412,0))</f>
        <v>99</v>
      </c>
      <c r="Q1280">
        <f>INDEX(lehmad!E$2:E$412,MATCH(klypsid!$B1280,lehmad!$A$2:$A$412,0))</f>
        <v>0.875</v>
      </c>
      <c r="R1280" t="str">
        <f>INDEX(lehmad!F$2:F$412,MATCH(klypsid!$B1280,lehmad!$A$2:$A$412,0))</f>
        <v>DYNASTY-ET</v>
      </c>
      <c r="S1280">
        <f>INDEX(lehmad!H$2:H$412,MATCH(klypsid!$B1280,lehmad!$A$2:$A$412,0))</f>
        <v>124</v>
      </c>
      <c r="T1280">
        <f>INDEX(lehmad!K$2:K$412,MATCH(klypsid!$B1280,lehmad!$A$2:$A$412,0))</f>
        <v>108</v>
      </c>
      <c r="U1280" s="4">
        <f t="shared" si="38"/>
        <v>5</v>
      </c>
      <c r="V1280">
        <f t="shared" si="39"/>
        <v>25</v>
      </c>
    </row>
    <row r="1281" spans="1:22" x14ac:dyDescent="0.25">
      <c r="A1281">
        <v>3358</v>
      </c>
      <c r="B1281" t="str">
        <f>"E"&amp;A1281</f>
        <v>E3358</v>
      </c>
      <c r="C1281" t="s">
        <v>48</v>
      </c>
      <c r="D1281">
        <v>1</v>
      </c>
      <c r="E1281">
        <f>IF(D1281&lt;4,D1281,4)</f>
        <v>1</v>
      </c>
      <c r="F1281" s="1">
        <v>39206</v>
      </c>
      <c r="G1281" s="1">
        <v>39236</v>
      </c>
      <c r="H1281" s="3">
        <f>G1281-F1281</f>
        <v>30</v>
      </c>
      <c r="I1281" s="3">
        <f>IF(H1281&lt;=60,1,IF(H1281&lt;=150,2,3))</f>
        <v>1</v>
      </c>
      <c r="J1281">
        <v>40.4</v>
      </c>
      <c r="K1281">
        <v>2.67</v>
      </c>
      <c r="L1281">
        <v>2.99</v>
      </c>
      <c r="M1281">
        <v>76</v>
      </c>
      <c r="N1281">
        <f>LOG(M1281/100,2)+3</f>
        <v>2.6040713236688608</v>
      </c>
      <c r="O1281">
        <f>INDEX(lehmad!B$2:B$412,MATCH(klypsid!$B1281,lehmad!$A$2:$A$412,0))</f>
        <v>38412</v>
      </c>
      <c r="P1281">
        <f>INDEX(lehmad!D$2:D$412,MATCH(klypsid!$B1281,lehmad!$A$2:$A$412,0))</f>
        <v>102</v>
      </c>
      <c r="Q1281">
        <f>INDEX(lehmad!E$2:E$412,MATCH(klypsid!$B1281,lehmad!$A$2:$A$412,0))</f>
        <v>0.93799999999999994</v>
      </c>
      <c r="R1281" t="str">
        <f>INDEX(lehmad!F$2:F$412,MATCH(klypsid!$B1281,lehmad!$A$2:$A$412,0))</f>
        <v>DYNASTY-ET</v>
      </c>
      <c r="S1281">
        <f>INDEX(lehmad!H$2:H$412,MATCH(klypsid!$B1281,lehmad!$A$2:$A$412,0))</f>
        <v>124</v>
      </c>
      <c r="T1281">
        <f>INDEX(lehmad!K$2:K$412,MATCH(klypsid!$B1281,lehmad!$A$2:$A$412,0))</f>
        <v>108</v>
      </c>
      <c r="U1281" s="4">
        <f t="shared" si="38"/>
        <v>1</v>
      </c>
      <c r="V1281">
        <f t="shared" si="39"/>
        <v>30</v>
      </c>
    </row>
    <row r="1282" spans="1:22" x14ac:dyDescent="0.25">
      <c r="A1282">
        <v>3358</v>
      </c>
      <c r="B1282" t="str">
        <f>"E"&amp;A1282</f>
        <v>E3358</v>
      </c>
      <c r="C1282" t="s">
        <v>48</v>
      </c>
      <c r="D1282">
        <v>1</v>
      </c>
      <c r="E1282">
        <f>IF(D1282&lt;4,D1282,4)</f>
        <v>1</v>
      </c>
      <c r="F1282" s="1">
        <v>39206</v>
      </c>
      <c r="G1282" s="1">
        <v>39266</v>
      </c>
      <c r="H1282" s="3">
        <f>G1282-F1282</f>
        <v>60</v>
      </c>
      <c r="I1282" s="3">
        <f>IF(H1282&lt;=60,1,IF(H1282&lt;=150,2,3))</f>
        <v>1</v>
      </c>
      <c r="J1282">
        <v>43.5</v>
      </c>
      <c r="K1282">
        <v>2.31</v>
      </c>
      <c r="L1282">
        <v>3.15</v>
      </c>
      <c r="M1282">
        <v>135</v>
      </c>
      <c r="N1282">
        <f>LOG(M1282/100,2)+3</f>
        <v>3.4329594072761065</v>
      </c>
      <c r="O1282">
        <f>INDEX(lehmad!B$2:B$412,MATCH(klypsid!$B1282,lehmad!$A$2:$A$412,0))</f>
        <v>38412</v>
      </c>
      <c r="P1282">
        <f>INDEX(lehmad!D$2:D$412,MATCH(klypsid!$B1282,lehmad!$A$2:$A$412,0))</f>
        <v>102</v>
      </c>
      <c r="Q1282">
        <f>INDEX(lehmad!E$2:E$412,MATCH(klypsid!$B1282,lehmad!$A$2:$A$412,0))</f>
        <v>0.93799999999999994</v>
      </c>
      <c r="R1282" t="str">
        <f>INDEX(lehmad!F$2:F$412,MATCH(klypsid!$B1282,lehmad!$A$2:$A$412,0))</f>
        <v>DYNASTY-ET</v>
      </c>
      <c r="S1282">
        <f>INDEX(lehmad!H$2:H$412,MATCH(klypsid!$B1282,lehmad!$A$2:$A$412,0))</f>
        <v>124</v>
      </c>
      <c r="T1282">
        <f>INDEX(lehmad!K$2:K$412,MATCH(klypsid!$B1282,lehmad!$A$2:$A$412,0))</f>
        <v>108</v>
      </c>
      <c r="U1282" s="4">
        <f t="shared" si="38"/>
        <v>2</v>
      </c>
      <c r="V1282">
        <f t="shared" si="39"/>
        <v>30</v>
      </c>
    </row>
    <row r="1283" spans="1:22" x14ac:dyDescent="0.25">
      <c r="A1283">
        <v>3358</v>
      </c>
      <c r="B1283" t="str">
        <f>"E"&amp;A1283</f>
        <v>E3358</v>
      </c>
      <c r="C1283" t="s">
        <v>48</v>
      </c>
      <c r="D1283">
        <v>1</v>
      </c>
      <c r="E1283">
        <f>IF(D1283&lt;4,D1283,4)</f>
        <v>1</v>
      </c>
      <c r="F1283" s="1">
        <v>39206</v>
      </c>
      <c r="G1283" s="1">
        <v>39295</v>
      </c>
      <c r="H1283" s="3">
        <f>G1283-F1283</f>
        <v>89</v>
      </c>
      <c r="I1283" s="3">
        <f>IF(H1283&lt;=60,1,IF(H1283&lt;=150,2,3))</f>
        <v>2</v>
      </c>
      <c r="J1283">
        <v>38.6</v>
      </c>
      <c r="K1283">
        <v>2.73</v>
      </c>
      <c r="L1283">
        <v>3.36</v>
      </c>
      <c r="M1283">
        <v>195</v>
      </c>
      <c r="N1283">
        <f>LOG(M1283/100,2)+3</f>
        <v>3.9634741239748861</v>
      </c>
      <c r="O1283">
        <f>INDEX(lehmad!B$2:B$412,MATCH(klypsid!$B1283,lehmad!$A$2:$A$412,0))</f>
        <v>38412</v>
      </c>
      <c r="P1283">
        <f>INDEX(lehmad!D$2:D$412,MATCH(klypsid!$B1283,lehmad!$A$2:$A$412,0))</f>
        <v>102</v>
      </c>
      <c r="Q1283">
        <f>INDEX(lehmad!E$2:E$412,MATCH(klypsid!$B1283,lehmad!$A$2:$A$412,0))</f>
        <v>0.93799999999999994</v>
      </c>
      <c r="R1283" t="str">
        <f>INDEX(lehmad!F$2:F$412,MATCH(klypsid!$B1283,lehmad!$A$2:$A$412,0))</f>
        <v>DYNASTY-ET</v>
      </c>
      <c r="S1283">
        <f>INDEX(lehmad!H$2:H$412,MATCH(klypsid!$B1283,lehmad!$A$2:$A$412,0))</f>
        <v>124</v>
      </c>
      <c r="T1283">
        <f>INDEX(lehmad!K$2:K$412,MATCH(klypsid!$B1283,lehmad!$A$2:$A$412,0))</f>
        <v>108</v>
      </c>
      <c r="U1283" s="4">
        <f t="shared" ref="U1283:U1346" si="40">IF(AND(A1283=A1282,D1283=D1282),U1282+1,1)</f>
        <v>3</v>
      </c>
      <c r="V1283">
        <f t="shared" ref="V1283:V1346" si="41">IF(AND(A1283=A1282,D1283=D1282),G1283-G1282,G1283-F1283)</f>
        <v>29</v>
      </c>
    </row>
    <row r="1284" spans="1:22" x14ac:dyDescent="0.25">
      <c r="A1284">
        <v>3358</v>
      </c>
      <c r="B1284" t="str">
        <f>"E"&amp;A1284</f>
        <v>E3358</v>
      </c>
      <c r="C1284" t="s">
        <v>48</v>
      </c>
      <c r="D1284">
        <v>1</v>
      </c>
      <c r="E1284">
        <f>IF(D1284&lt;4,D1284,4)</f>
        <v>1</v>
      </c>
      <c r="F1284" s="1">
        <v>39206</v>
      </c>
      <c r="G1284" s="1">
        <v>39328</v>
      </c>
      <c r="H1284" s="3">
        <f>G1284-F1284</f>
        <v>122</v>
      </c>
      <c r="I1284" s="3">
        <f>IF(H1284&lt;=60,1,IF(H1284&lt;=150,2,3))</f>
        <v>2</v>
      </c>
      <c r="J1284">
        <v>37.200000000000003</v>
      </c>
      <c r="K1284">
        <v>2.54</v>
      </c>
      <c r="L1284">
        <v>3.53</v>
      </c>
      <c r="M1284">
        <v>212</v>
      </c>
      <c r="N1284">
        <f>LOG(M1284/100,2)+3</f>
        <v>4.0840642647884744</v>
      </c>
      <c r="O1284">
        <f>INDEX(lehmad!B$2:B$412,MATCH(klypsid!$B1284,lehmad!$A$2:$A$412,0))</f>
        <v>38412</v>
      </c>
      <c r="P1284">
        <f>INDEX(lehmad!D$2:D$412,MATCH(klypsid!$B1284,lehmad!$A$2:$A$412,0))</f>
        <v>102</v>
      </c>
      <c r="Q1284">
        <f>INDEX(lehmad!E$2:E$412,MATCH(klypsid!$B1284,lehmad!$A$2:$A$412,0))</f>
        <v>0.93799999999999994</v>
      </c>
      <c r="R1284" t="str">
        <f>INDEX(lehmad!F$2:F$412,MATCH(klypsid!$B1284,lehmad!$A$2:$A$412,0))</f>
        <v>DYNASTY-ET</v>
      </c>
      <c r="S1284">
        <f>INDEX(lehmad!H$2:H$412,MATCH(klypsid!$B1284,lehmad!$A$2:$A$412,0))</f>
        <v>124</v>
      </c>
      <c r="T1284">
        <f>INDEX(lehmad!K$2:K$412,MATCH(klypsid!$B1284,lehmad!$A$2:$A$412,0))</f>
        <v>108</v>
      </c>
      <c r="U1284" s="4">
        <f t="shared" si="40"/>
        <v>4</v>
      </c>
      <c r="V1284">
        <f t="shared" si="41"/>
        <v>33</v>
      </c>
    </row>
    <row r="1285" spans="1:22" x14ac:dyDescent="0.25">
      <c r="A1285">
        <v>3358</v>
      </c>
      <c r="B1285" t="str">
        <f>"E"&amp;A1285</f>
        <v>E3358</v>
      </c>
      <c r="C1285" t="s">
        <v>48</v>
      </c>
      <c r="D1285">
        <v>1</v>
      </c>
      <c r="E1285">
        <f>IF(D1285&lt;4,D1285,4)</f>
        <v>1</v>
      </c>
      <c r="F1285" s="1">
        <v>39206</v>
      </c>
      <c r="G1285" s="1">
        <v>39356</v>
      </c>
      <c r="H1285" s="3">
        <f>G1285-F1285</f>
        <v>150</v>
      </c>
      <c r="I1285" s="3">
        <f>IF(H1285&lt;=60,1,IF(H1285&lt;=150,2,3))</f>
        <v>2</v>
      </c>
      <c r="J1285">
        <v>35.9</v>
      </c>
      <c r="K1285">
        <v>3.12</v>
      </c>
      <c r="L1285">
        <v>3.53</v>
      </c>
      <c r="M1285">
        <v>137</v>
      </c>
      <c r="N1285">
        <f>LOG(M1285/100,2)+3</f>
        <v>3.454175893185802</v>
      </c>
      <c r="O1285">
        <f>INDEX(lehmad!B$2:B$412,MATCH(klypsid!$B1285,lehmad!$A$2:$A$412,0))</f>
        <v>38412</v>
      </c>
      <c r="P1285">
        <f>INDEX(lehmad!D$2:D$412,MATCH(klypsid!$B1285,lehmad!$A$2:$A$412,0))</f>
        <v>102</v>
      </c>
      <c r="Q1285">
        <f>INDEX(lehmad!E$2:E$412,MATCH(klypsid!$B1285,lehmad!$A$2:$A$412,0))</f>
        <v>0.93799999999999994</v>
      </c>
      <c r="R1285" t="str">
        <f>INDEX(lehmad!F$2:F$412,MATCH(klypsid!$B1285,lehmad!$A$2:$A$412,0))</f>
        <v>DYNASTY-ET</v>
      </c>
      <c r="S1285">
        <f>INDEX(lehmad!H$2:H$412,MATCH(klypsid!$B1285,lehmad!$A$2:$A$412,0))</f>
        <v>124</v>
      </c>
      <c r="T1285">
        <f>INDEX(lehmad!K$2:K$412,MATCH(klypsid!$B1285,lehmad!$A$2:$A$412,0))</f>
        <v>108</v>
      </c>
      <c r="U1285" s="4">
        <f t="shared" si="40"/>
        <v>5</v>
      </c>
      <c r="V1285">
        <f t="shared" si="41"/>
        <v>28</v>
      </c>
    </row>
    <row r="1286" spans="1:22" x14ac:dyDescent="0.25">
      <c r="A1286">
        <v>3358</v>
      </c>
      <c r="B1286" t="str">
        <f>"E"&amp;A1286</f>
        <v>E3358</v>
      </c>
      <c r="C1286" t="s">
        <v>48</v>
      </c>
      <c r="D1286">
        <v>1</v>
      </c>
      <c r="E1286">
        <f>IF(D1286&lt;4,D1286,4)</f>
        <v>1</v>
      </c>
      <c r="F1286" s="1">
        <v>39206</v>
      </c>
      <c r="G1286" s="1">
        <v>39387</v>
      </c>
      <c r="H1286" s="3">
        <f>G1286-F1286</f>
        <v>181</v>
      </c>
      <c r="I1286" s="3">
        <f>IF(H1286&lt;=60,1,IF(H1286&lt;=150,2,3))</f>
        <v>3</v>
      </c>
      <c r="J1286">
        <v>37.299999999999997</v>
      </c>
      <c r="K1286">
        <v>2.66</v>
      </c>
      <c r="L1286">
        <v>3.55</v>
      </c>
      <c r="M1286">
        <v>109</v>
      </c>
      <c r="N1286">
        <f>LOG(M1286/100,2)+3</f>
        <v>3.1243281350022016</v>
      </c>
      <c r="O1286">
        <f>INDEX(lehmad!B$2:B$412,MATCH(klypsid!$B1286,lehmad!$A$2:$A$412,0))</f>
        <v>38412</v>
      </c>
      <c r="P1286">
        <f>INDEX(lehmad!D$2:D$412,MATCH(klypsid!$B1286,lehmad!$A$2:$A$412,0))</f>
        <v>102</v>
      </c>
      <c r="Q1286">
        <f>INDEX(lehmad!E$2:E$412,MATCH(klypsid!$B1286,lehmad!$A$2:$A$412,0))</f>
        <v>0.93799999999999994</v>
      </c>
      <c r="R1286" t="str">
        <f>INDEX(lehmad!F$2:F$412,MATCH(klypsid!$B1286,lehmad!$A$2:$A$412,0))</f>
        <v>DYNASTY-ET</v>
      </c>
      <c r="S1286">
        <f>INDEX(lehmad!H$2:H$412,MATCH(klypsid!$B1286,lehmad!$A$2:$A$412,0))</f>
        <v>124</v>
      </c>
      <c r="T1286">
        <f>INDEX(lehmad!K$2:K$412,MATCH(klypsid!$B1286,lehmad!$A$2:$A$412,0))</f>
        <v>108</v>
      </c>
      <c r="U1286" s="4">
        <f t="shared" si="40"/>
        <v>6</v>
      </c>
      <c r="V1286">
        <f t="shared" si="41"/>
        <v>31</v>
      </c>
    </row>
    <row r="1287" spans="1:22" x14ac:dyDescent="0.25">
      <c r="A1287">
        <v>3358</v>
      </c>
      <c r="B1287" t="str">
        <f>"E"&amp;A1287</f>
        <v>E3358</v>
      </c>
      <c r="C1287" t="s">
        <v>48</v>
      </c>
      <c r="D1287">
        <v>1</v>
      </c>
      <c r="E1287">
        <f>IF(D1287&lt;4,D1287,4)</f>
        <v>1</v>
      </c>
      <c r="F1287" s="1">
        <v>39206</v>
      </c>
      <c r="G1287" s="1">
        <v>39418</v>
      </c>
      <c r="H1287" s="3">
        <f>G1287-F1287</f>
        <v>212</v>
      </c>
      <c r="I1287" s="3">
        <f>IF(H1287&lt;=60,1,IF(H1287&lt;=150,2,3))</f>
        <v>3</v>
      </c>
      <c r="J1287">
        <v>35.9</v>
      </c>
      <c r="K1287">
        <v>4.0199999999999996</v>
      </c>
      <c r="L1287">
        <v>3.66</v>
      </c>
      <c r="M1287">
        <v>133</v>
      </c>
      <c r="N1287">
        <f>LOG(M1287/100,2)+3</f>
        <v>3.411426245726465</v>
      </c>
      <c r="O1287">
        <f>INDEX(lehmad!B$2:B$412,MATCH(klypsid!$B1287,lehmad!$A$2:$A$412,0))</f>
        <v>38412</v>
      </c>
      <c r="P1287">
        <f>INDEX(lehmad!D$2:D$412,MATCH(klypsid!$B1287,lehmad!$A$2:$A$412,0))</f>
        <v>102</v>
      </c>
      <c r="Q1287">
        <f>INDEX(lehmad!E$2:E$412,MATCH(klypsid!$B1287,lehmad!$A$2:$A$412,0))</f>
        <v>0.93799999999999994</v>
      </c>
      <c r="R1287" t="str">
        <f>INDEX(lehmad!F$2:F$412,MATCH(klypsid!$B1287,lehmad!$A$2:$A$412,0))</f>
        <v>DYNASTY-ET</v>
      </c>
      <c r="S1287">
        <f>INDEX(lehmad!H$2:H$412,MATCH(klypsid!$B1287,lehmad!$A$2:$A$412,0))</f>
        <v>124</v>
      </c>
      <c r="T1287">
        <f>INDEX(lehmad!K$2:K$412,MATCH(klypsid!$B1287,lehmad!$A$2:$A$412,0))</f>
        <v>108</v>
      </c>
      <c r="U1287" s="4">
        <f t="shared" si="40"/>
        <v>7</v>
      </c>
      <c r="V1287">
        <f t="shared" si="41"/>
        <v>31</v>
      </c>
    </row>
    <row r="1288" spans="1:22" x14ac:dyDescent="0.25">
      <c r="A1288">
        <v>3358</v>
      </c>
      <c r="B1288" t="str">
        <f>"E"&amp;A1288</f>
        <v>E3358</v>
      </c>
      <c r="C1288" t="s">
        <v>48</v>
      </c>
      <c r="D1288">
        <v>1</v>
      </c>
      <c r="E1288">
        <f>IF(D1288&lt;4,D1288,4)</f>
        <v>1</v>
      </c>
      <c r="F1288" s="1">
        <v>39206</v>
      </c>
      <c r="G1288" s="1">
        <v>39450</v>
      </c>
      <c r="H1288" s="3">
        <f>G1288-F1288</f>
        <v>244</v>
      </c>
      <c r="I1288" s="3">
        <f>IF(H1288&lt;=60,1,IF(H1288&lt;=150,2,3))</f>
        <v>3</v>
      </c>
      <c r="J1288">
        <v>36.6</v>
      </c>
      <c r="K1288">
        <v>3.57</v>
      </c>
      <c r="L1288">
        <v>3.77</v>
      </c>
      <c r="M1288">
        <v>148</v>
      </c>
      <c r="N1288">
        <f>LOG(M1288/100,2)+3</f>
        <v>3.5655971758542249</v>
      </c>
      <c r="O1288">
        <f>INDEX(lehmad!B$2:B$412,MATCH(klypsid!$B1288,lehmad!$A$2:$A$412,0))</f>
        <v>38412</v>
      </c>
      <c r="P1288">
        <f>INDEX(lehmad!D$2:D$412,MATCH(klypsid!$B1288,lehmad!$A$2:$A$412,0))</f>
        <v>102</v>
      </c>
      <c r="Q1288">
        <f>INDEX(lehmad!E$2:E$412,MATCH(klypsid!$B1288,lehmad!$A$2:$A$412,0))</f>
        <v>0.93799999999999994</v>
      </c>
      <c r="R1288" t="str">
        <f>INDEX(lehmad!F$2:F$412,MATCH(klypsid!$B1288,lehmad!$A$2:$A$412,0))</f>
        <v>DYNASTY-ET</v>
      </c>
      <c r="S1288">
        <f>INDEX(lehmad!H$2:H$412,MATCH(klypsid!$B1288,lehmad!$A$2:$A$412,0))</f>
        <v>124</v>
      </c>
      <c r="T1288">
        <f>INDEX(lehmad!K$2:K$412,MATCH(klypsid!$B1288,lehmad!$A$2:$A$412,0))</f>
        <v>108</v>
      </c>
      <c r="U1288" s="4">
        <f t="shared" si="40"/>
        <v>8</v>
      </c>
      <c r="V1288">
        <f t="shared" si="41"/>
        <v>32</v>
      </c>
    </row>
    <row r="1289" spans="1:22" x14ac:dyDescent="0.25">
      <c r="A1289">
        <v>3358</v>
      </c>
      <c r="B1289" t="str">
        <f>"E"&amp;A1289</f>
        <v>E3358</v>
      </c>
      <c r="C1289" t="s">
        <v>48</v>
      </c>
      <c r="D1289">
        <v>1</v>
      </c>
      <c r="E1289">
        <f>IF(D1289&lt;4,D1289,4)</f>
        <v>1</v>
      </c>
      <c r="F1289" s="1">
        <v>39206</v>
      </c>
      <c r="G1289" s="1">
        <v>39481</v>
      </c>
      <c r="H1289" s="3">
        <f>G1289-F1289</f>
        <v>275</v>
      </c>
      <c r="I1289" s="3">
        <f>IF(H1289&lt;=60,1,IF(H1289&lt;=150,2,3))</f>
        <v>3</v>
      </c>
      <c r="J1289">
        <v>29.4</v>
      </c>
      <c r="K1289">
        <v>3.25</v>
      </c>
      <c r="L1289">
        <v>3.87</v>
      </c>
      <c r="M1289">
        <v>72</v>
      </c>
      <c r="N1289">
        <f>LOG(M1289/100,2)+3</f>
        <v>2.5260688116675878</v>
      </c>
      <c r="O1289">
        <f>INDEX(lehmad!B$2:B$412,MATCH(klypsid!$B1289,lehmad!$A$2:$A$412,0))</f>
        <v>38412</v>
      </c>
      <c r="P1289">
        <f>INDEX(lehmad!D$2:D$412,MATCH(klypsid!$B1289,lehmad!$A$2:$A$412,0))</f>
        <v>102</v>
      </c>
      <c r="Q1289">
        <f>INDEX(lehmad!E$2:E$412,MATCH(klypsid!$B1289,lehmad!$A$2:$A$412,0))</f>
        <v>0.93799999999999994</v>
      </c>
      <c r="R1289" t="str">
        <f>INDEX(lehmad!F$2:F$412,MATCH(klypsid!$B1289,lehmad!$A$2:$A$412,0))</f>
        <v>DYNASTY-ET</v>
      </c>
      <c r="S1289">
        <f>INDEX(lehmad!H$2:H$412,MATCH(klypsid!$B1289,lehmad!$A$2:$A$412,0))</f>
        <v>124</v>
      </c>
      <c r="T1289">
        <f>INDEX(lehmad!K$2:K$412,MATCH(klypsid!$B1289,lehmad!$A$2:$A$412,0))</f>
        <v>108</v>
      </c>
      <c r="U1289" s="4">
        <f t="shared" si="40"/>
        <v>9</v>
      </c>
      <c r="V1289">
        <f t="shared" si="41"/>
        <v>31</v>
      </c>
    </row>
    <row r="1290" spans="1:22" x14ac:dyDescent="0.25">
      <c r="A1290">
        <v>3358</v>
      </c>
      <c r="B1290" t="str">
        <f>"E"&amp;A1290</f>
        <v>E3358</v>
      </c>
      <c r="C1290" t="s">
        <v>48</v>
      </c>
      <c r="D1290">
        <v>1</v>
      </c>
      <c r="E1290">
        <f>IF(D1290&lt;4,D1290,4)</f>
        <v>1</v>
      </c>
      <c r="F1290" s="1">
        <v>39206</v>
      </c>
      <c r="G1290" s="1">
        <v>39509</v>
      </c>
      <c r="H1290" s="3">
        <f>G1290-F1290</f>
        <v>303</v>
      </c>
      <c r="I1290" s="3">
        <f>IF(H1290&lt;=60,1,IF(H1290&lt;=150,2,3))</f>
        <v>3</v>
      </c>
      <c r="J1290">
        <v>33.200000000000003</v>
      </c>
      <c r="K1290">
        <v>4.1100000000000003</v>
      </c>
      <c r="L1290">
        <v>3.76</v>
      </c>
      <c r="M1290">
        <v>43</v>
      </c>
      <c r="N1290">
        <f>LOG(M1290/100,2)+3</f>
        <v>1.7824085649273731</v>
      </c>
      <c r="O1290">
        <f>INDEX(lehmad!B$2:B$412,MATCH(klypsid!$B1290,lehmad!$A$2:$A$412,0))</f>
        <v>38412</v>
      </c>
      <c r="P1290">
        <f>INDEX(lehmad!D$2:D$412,MATCH(klypsid!$B1290,lehmad!$A$2:$A$412,0))</f>
        <v>102</v>
      </c>
      <c r="Q1290">
        <f>INDEX(lehmad!E$2:E$412,MATCH(klypsid!$B1290,lehmad!$A$2:$A$412,0))</f>
        <v>0.93799999999999994</v>
      </c>
      <c r="R1290" t="str">
        <f>INDEX(lehmad!F$2:F$412,MATCH(klypsid!$B1290,lehmad!$A$2:$A$412,0))</f>
        <v>DYNASTY-ET</v>
      </c>
      <c r="S1290">
        <f>INDEX(lehmad!H$2:H$412,MATCH(klypsid!$B1290,lehmad!$A$2:$A$412,0))</f>
        <v>124</v>
      </c>
      <c r="T1290">
        <f>INDEX(lehmad!K$2:K$412,MATCH(klypsid!$B1290,lehmad!$A$2:$A$412,0))</f>
        <v>108</v>
      </c>
      <c r="U1290" s="4">
        <f t="shared" si="40"/>
        <v>10</v>
      </c>
      <c r="V1290">
        <f t="shared" si="41"/>
        <v>28</v>
      </c>
    </row>
    <row r="1291" spans="1:22" x14ac:dyDescent="0.25">
      <c r="A1291">
        <v>3358</v>
      </c>
      <c r="B1291" t="str">
        <f>"E"&amp;A1291</f>
        <v>E3358</v>
      </c>
      <c r="C1291" t="s">
        <v>48</v>
      </c>
      <c r="D1291">
        <v>1</v>
      </c>
      <c r="E1291">
        <f>IF(D1291&lt;4,D1291,4)</f>
        <v>1</v>
      </c>
      <c r="F1291" s="1">
        <v>39206</v>
      </c>
      <c r="G1291" s="1">
        <v>39539</v>
      </c>
      <c r="H1291" s="3">
        <f>G1291-F1291</f>
        <v>333</v>
      </c>
      <c r="I1291" s="3">
        <f>IF(H1291&lt;=60,1,IF(H1291&lt;=150,2,3))</f>
        <v>3</v>
      </c>
      <c r="J1291">
        <v>17.3</v>
      </c>
      <c r="K1291">
        <v>5.24</v>
      </c>
      <c r="L1291">
        <v>4.1500000000000004</v>
      </c>
      <c r="M1291">
        <v>61</v>
      </c>
      <c r="N1291">
        <f>LOG(M1291/100,2)+3</f>
        <v>2.2868811477881614</v>
      </c>
      <c r="O1291">
        <f>INDEX(lehmad!B$2:B$412,MATCH(klypsid!$B1291,lehmad!$A$2:$A$412,0))</f>
        <v>38412</v>
      </c>
      <c r="P1291">
        <f>INDEX(lehmad!D$2:D$412,MATCH(klypsid!$B1291,lehmad!$A$2:$A$412,0))</f>
        <v>102</v>
      </c>
      <c r="Q1291">
        <f>INDEX(lehmad!E$2:E$412,MATCH(klypsid!$B1291,lehmad!$A$2:$A$412,0))</f>
        <v>0.93799999999999994</v>
      </c>
      <c r="R1291" t="str">
        <f>INDEX(lehmad!F$2:F$412,MATCH(klypsid!$B1291,lehmad!$A$2:$A$412,0))</f>
        <v>DYNASTY-ET</v>
      </c>
      <c r="S1291">
        <f>INDEX(lehmad!H$2:H$412,MATCH(klypsid!$B1291,lehmad!$A$2:$A$412,0))</f>
        <v>124</v>
      </c>
      <c r="T1291">
        <f>INDEX(lehmad!K$2:K$412,MATCH(klypsid!$B1291,lehmad!$A$2:$A$412,0))</f>
        <v>108</v>
      </c>
      <c r="U1291" s="4">
        <f t="shared" si="40"/>
        <v>11</v>
      </c>
      <c r="V1291">
        <f t="shared" si="41"/>
        <v>30</v>
      </c>
    </row>
    <row r="1292" spans="1:22" x14ac:dyDescent="0.25">
      <c r="A1292">
        <v>3358</v>
      </c>
      <c r="B1292" t="str">
        <f>"E"&amp;A1292</f>
        <v>E3358</v>
      </c>
      <c r="C1292" t="s">
        <v>48</v>
      </c>
      <c r="D1292">
        <v>2</v>
      </c>
      <c r="E1292">
        <f>IF(D1292&lt;4,D1292,4)</f>
        <v>2</v>
      </c>
      <c r="F1292" s="1">
        <v>39608</v>
      </c>
      <c r="G1292" s="1">
        <v>39631</v>
      </c>
      <c r="H1292" s="3">
        <f>G1292-F1292</f>
        <v>23</v>
      </c>
      <c r="I1292" s="3">
        <f>IF(H1292&lt;=60,1,IF(H1292&lt;=150,2,3))</f>
        <v>1</v>
      </c>
      <c r="J1292">
        <v>65.5</v>
      </c>
      <c r="K1292">
        <v>3.02</v>
      </c>
      <c r="L1292">
        <v>3.04</v>
      </c>
      <c r="M1292">
        <v>67</v>
      </c>
      <c r="N1292">
        <f>LOG(M1292/100,2)+3</f>
        <v>2.4222330006830477</v>
      </c>
      <c r="O1292">
        <f>INDEX(lehmad!B$2:B$412,MATCH(klypsid!$B1292,lehmad!$A$2:$A$412,0))</f>
        <v>38412</v>
      </c>
      <c r="P1292">
        <f>INDEX(lehmad!D$2:D$412,MATCH(klypsid!$B1292,lehmad!$A$2:$A$412,0))</f>
        <v>102</v>
      </c>
      <c r="Q1292">
        <f>INDEX(lehmad!E$2:E$412,MATCH(klypsid!$B1292,lehmad!$A$2:$A$412,0))</f>
        <v>0.93799999999999994</v>
      </c>
      <c r="R1292" t="str">
        <f>INDEX(lehmad!F$2:F$412,MATCH(klypsid!$B1292,lehmad!$A$2:$A$412,0))</f>
        <v>DYNASTY-ET</v>
      </c>
      <c r="S1292">
        <f>INDEX(lehmad!H$2:H$412,MATCH(klypsid!$B1292,lehmad!$A$2:$A$412,0))</f>
        <v>124</v>
      </c>
      <c r="T1292">
        <f>INDEX(lehmad!K$2:K$412,MATCH(klypsid!$B1292,lehmad!$A$2:$A$412,0))</f>
        <v>108</v>
      </c>
      <c r="U1292" s="4">
        <f t="shared" si="40"/>
        <v>1</v>
      </c>
      <c r="V1292">
        <f t="shared" si="41"/>
        <v>23</v>
      </c>
    </row>
    <row r="1293" spans="1:22" x14ac:dyDescent="0.25">
      <c r="A1293">
        <v>3358</v>
      </c>
      <c r="B1293" t="str">
        <f>"E"&amp;A1293</f>
        <v>E3358</v>
      </c>
      <c r="C1293" t="s">
        <v>48</v>
      </c>
      <c r="D1293">
        <v>2</v>
      </c>
      <c r="E1293">
        <f>IF(D1293&lt;4,D1293,4)</f>
        <v>2</v>
      </c>
      <c r="F1293" s="1">
        <v>39608</v>
      </c>
      <c r="G1293" s="1">
        <v>39663</v>
      </c>
      <c r="H1293" s="3">
        <f>G1293-F1293</f>
        <v>55</v>
      </c>
      <c r="I1293" s="3">
        <f>IF(H1293&lt;=60,1,IF(H1293&lt;=150,2,3))</f>
        <v>1</v>
      </c>
      <c r="J1293">
        <v>59.6</v>
      </c>
      <c r="K1293">
        <v>2.5299999999999998</v>
      </c>
      <c r="L1293">
        <v>3.05</v>
      </c>
      <c r="M1293">
        <v>51</v>
      </c>
      <c r="N1293">
        <f>LOG(M1293/100,2)+3</f>
        <v>2.0285691521967708</v>
      </c>
      <c r="O1293">
        <f>INDEX(lehmad!B$2:B$412,MATCH(klypsid!$B1293,lehmad!$A$2:$A$412,0))</f>
        <v>38412</v>
      </c>
      <c r="P1293">
        <f>INDEX(lehmad!D$2:D$412,MATCH(klypsid!$B1293,lehmad!$A$2:$A$412,0))</f>
        <v>102</v>
      </c>
      <c r="Q1293">
        <f>INDEX(lehmad!E$2:E$412,MATCH(klypsid!$B1293,lehmad!$A$2:$A$412,0))</f>
        <v>0.93799999999999994</v>
      </c>
      <c r="R1293" t="str">
        <f>INDEX(lehmad!F$2:F$412,MATCH(klypsid!$B1293,lehmad!$A$2:$A$412,0))</f>
        <v>DYNASTY-ET</v>
      </c>
      <c r="S1293">
        <f>INDEX(lehmad!H$2:H$412,MATCH(klypsid!$B1293,lehmad!$A$2:$A$412,0))</f>
        <v>124</v>
      </c>
      <c r="T1293">
        <f>INDEX(lehmad!K$2:K$412,MATCH(klypsid!$B1293,lehmad!$A$2:$A$412,0))</f>
        <v>108</v>
      </c>
      <c r="U1293" s="4">
        <f t="shared" si="40"/>
        <v>2</v>
      </c>
      <c r="V1293">
        <f t="shared" si="41"/>
        <v>32</v>
      </c>
    </row>
    <row r="1294" spans="1:22" x14ac:dyDescent="0.25">
      <c r="A1294">
        <v>3358</v>
      </c>
      <c r="B1294" t="str">
        <f>"E"&amp;A1294</f>
        <v>E3358</v>
      </c>
      <c r="C1294" t="s">
        <v>48</v>
      </c>
      <c r="D1294">
        <v>2</v>
      </c>
      <c r="E1294">
        <f>IF(D1294&lt;4,D1294,4)</f>
        <v>2</v>
      </c>
      <c r="F1294" s="1">
        <v>39608</v>
      </c>
      <c r="G1294" s="1">
        <v>39693</v>
      </c>
      <c r="H1294" s="3">
        <f>G1294-F1294</f>
        <v>85</v>
      </c>
      <c r="I1294" s="3">
        <f>IF(H1294&lt;=60,1,IF(H1294&lt;=150,2,3))</f>
        <v>2</v>
      </c>
      <c r="J1294">
        <v>51.5</v>
      </c>
      <c r="K1294">
        <v>2.42</v>
      </c>
      <c r="L1294">
        <v>3.22</v>
      </c>
      <c r="M1294">
        <v>88</v>
      </c>
      <c r="N1294">
        <f>LOG(M1294/100,2)+3</f>
        <v>2.8155754288625725</v>
      </c>
      <c r="O1294">
        <f>INDEX(lehmad!B$2:B$412,MATCH(klypsid!$B1294,lehmad!$A$2:$A$412,0))</f>
        <v>38412</v>
      </c>
      <c r="P1294">
        <f>INDEX(lehmad!D$2:D$412,MATCH(klypsid!$B1294,lehmad!$A$2:$A$412,0))</f>
        <v>102</v>
      </c>
      <c r="Q1294">
        <f>INDEX(lehmad!E$2:E$412,MATCH(klypsid!$B1294,lehmad!$A$2:$A$412,0))</f>
        <v>0.93799999999999994</v>
      </c>
      <c r="R1294" t="str">
        <f>INDEX(lehmad!F$2:F$412,MATCH(klypsid!$B1294,lehmad!$A$2:$A$412,0))</f>
        <v>DYNASTY-ET</v>
      </c>
      <c r="S1294">
        <f>INDEX(lehmad!H$2:H$412,MATCH(klypsid!$B1294,lehmad!$A$2:$A$412,0))</f>
        <v>124</v>
      </c>
      <c r="T1294">
        <f>INDEX(lehmad!K$2:K$412,MATCH(klypsid!$B1294,lehmad!$A$2:$A$412,0))</f>
        <v>108</v>
      </c>
      <c r="U1294" s="4">
        <f t="shared" si="40"/>
        <v>3</v>
      </c>
      <c r="V1294">
        <f t="shared" si="41"/>
        <v>30</v>
      </c>
    </row>
    <row r="1295" spans="1:22" x14ac:dyDescent="0.25">
      <c r="A1295">
        <v>3358</v>
      </c>
      <c r="B1295" t="str">
        <f>"E"&amp;A1295</f>
        <v>E3358</v>
      </c>
      <c r="C1295" t="s">
        <v>48</v>
      </c>
      <c r="D1295">
        <v>2</v>
      </c>
      <c r="E1295">
        <f>IF(D1295&lt;4,D1295,4)</f>
        <v>2</v>
      </c>
      <c r="F1295" s="1">
        <v>39608</v>
      </c>
      <c r="G1295" s="1">
        <v>39722</v>
      </c>
      <c r="H1295" s="3">
        <f>G1295-F1295</f>
        <v>114</v>
      </c>
      <c r="I1295" s="3">
        <f>IF(H1295&lt;=60,1,IF(H1295&lt;=150,2,3))</f>
        <v>2</v>
      </c>
      <c r="J1295">
        <v>38.4</v>
      </c>
      <c r="K1295">
        <v>2.85</v>
      </c>
      <c r="L1295">
        <v>3.67</v>
      </c>
      <c r="M1295">
        <v>138</v>
      </c>
      <c r="N1295">
        <f>LOG(M1295/100,2)+3</f>
        <v>3.4646682670034443</v>
      </c>
      <c r="O1295">
        <f>INDEX(lehmad!B$2:B$412,MATCH(klypsid!$B1295,lehmad!$A$2:$A$412,0))</f>
        <v>38412</v>
      </c>
      <c r="P1295">
        <f>INDEX(lehmad!D$2:D$412,MATCH(klypsid!$B1295,lehmad!$A$2:$A$412,0))</f>
        <v>102</v>
      </c>
      <c r="Q1295">
        <f>INDEX(lehmad!E$2:E$412,MATCH(klypsid!$B1295,lehmad!$A$2:$A$412,0))</f>
        <v>0.93799999999999994</v>
      </c>
      <c r="R1295" t="str">
        <f>INDEX(lehmad!F$2:F$412,MATCH(klypsid!$B1295,lehmad!$A$2:$A$412,0))</f>
        <v>DYNASTY-ET</v>
      </c>
      <c r="S1295">
        <f>INDEX(lehmad!H$2:H$412,MATCH(klypsid!$B1295,lehmad!$A$2:$A$412,0))</f>
        <v>124</v>
      </c>
      <c r="T1295">
        <f>INDEX(lehmad!K$2:K$412,MATCH(klypsid!$B1295,lehmad!$A$2:$A$412,0))</f>
        <v>108</v>
      </c>
      <c r="U1295" s="4">
        <f t="shared" si="40"/>
        <v>4</v>
      </c>
      <c r="V1295">
        <f t="shared" si="41"/>
        <v>29</v>
      </c>
    </row>
    <row r="1296" spans="1:22" x14ac:dyDescent="0.25">
      <c r="A1296">
        <v>3358</v>
      </c>
      <c r="B1296" t="str">
        <f>"E"&amp;A1296</f>
        <v>E3358</v>
      </c>
      <c r="C1296" t="s">
        <v>48</v>
      </c>
      <c r="D1296">
        <v>2</v>
      </c>
      <c r="E1296">
        <f>IF(D1296&lt;4,D1296,4)</f>
        <v>2</v>
      </c>
      <c r="F1296" s="1">
        <v>39608</v>
      </c>
      <c r="G1296" s="1">
        <v>39754</v>
      </c>
      <c r="H1296" s="3">
        <f>G1296-F1296</f>
        <v>146</v>
      </c>
      <c r="I1296" s="3">
        <f>IF(H1296&lt;=60,1,IF(H1296&lt;=150,2,3))</f>
        <v>2</v>
      </c>
      <c r="J1296">
        <v>39.299999999999997</v>
      </c>
      <c r="K1296">
        <v>2.5</v>
      </c>
      <c r="L1296">
        <v>3.33</v>
      </c>
      <c r="M1296">
        <v>77</v>
      </c>
      <c r="N1296">
        <f>LOG(M1296/100,2)+3</f>
        <v>2.6229303509201767</v>
      </c>
      <c r="O1296">
        <f>INDEX(lehmad!B$2:B$412,MATCH(klypsid!$B1296,lehmad!$A$2:$A$412,0))</f>
        <v>38412</v>
      </c>
      <c r="P1296">
        <f>INDEX(lehmad!D$2:D$412,MATCH(klypsid!$B1296,lehmad!$A$2:$A$412,0))</f>
        <v>102</v>
      </c>
      <c r="Q1296">
        <f>INDEX(lehmad!E$2:E$412,MATCH(klypsid!$B1296,lehmad!$A$2:$A$412,0))</f>
        <v>0.93799999999999994</v>
      </c>
      <c r="R1296" t="str">
        <f>INDEX(lehmad!F$2:F$412,MATCH(klypsid!$B1296,lehmad!$A$2:$A$412,0))</f>
        <v>DYNASTY-ET</v>
      </c>
      <c r="S1296">
        <f>INDEX(lehmad!H$2:H$412,MATCH(klypsid!$B1296,lehmad!$A$2:$A$412,0))</f>
        <v>124</v>
      </c>
      <c r="T1296">
        <f>INDEX(lehmad!K$2:K$412,MATCH(klypsid!$B1296,lehmad!$A$2:$A$412,0))</f>
        <v>108</v>
      </c>
      <c r="U1296" s="4">
        <f t="shared" si="40"/>
        <v>5</v>
      </c>
      <c r="V1296">
        <f t="shared" si="41"/>
        <v>32</v>
      </c>
    </row>
    <row r="1297" spans="1:22" x14ac:dyDescent="0.25">
      <c r="A1297">
        <v>3358</v>
      </c>
      <c r="B1297" t="str">
        <f>"E"&amp;A1297</f>
        <v>E3358</v>
      </c>
      <c r="C1297" t="s">
        <v>48</v>
      </c>
      <c r="D1297">
        <v>2</v>
      </c>
      <c r="E1297">
        <f>IF(D1297&lt;4,D1297,4)</f>
        <v>2</v>
      </c>
      <c r="F1297" s="1">
        <v>39608</v>
      </c>
      <c r="G1297" s="1">
        <v>39783</v>
      </c>
      <c r="H1297" s="3">
        <f>G1297-F1297</f>
        <v>175</v>
      </c>
      <c r="I1297" s="3">
        <f>IF(H1297&lt;=60,1,IF(H1297&lt;=150,2,3))</f>
        <v>3</v>
      </c>
      <c r="J1297">
        <v>35.4</v>
      </c>
      <c r="K1297">
        <v>2.48</v>
      </c>
      <c r="L1297">
        <v>3.59</v>
      </c>
      <c r="M1297">
        <v>108</v>
      </c>
      <c r="N1297">
        <f>LOG(M1297/100,2)+3</f>
        <v>3.1110313123887439</v>
      </c>
      <c r="O1297">
        <f>INDEX(lehmad!B$2:B$412,MATCH(klypsid!$B1297,lehmad!$A$2:$A$412,0))</f>
        <v>38412</v>
      </c>
      <c r="P1297">
        <f>INDEX(lehmad!D$2:D$412,MATCH(klypsid!$B1297,lehmad!$A$2:$A$412,0))</f>
        <v>102</v>
      </c>
      <c r="Q1297">
        <f>INDEX(lehmad!E$2:E$412,MATCH(klypsid!$B1297,lehmad!$A$2:$A$412,0))</f>
        <v>0.93799999999999994</v>
      </c>
      <c r="R1297" t="str">
        <f>INDEX(lehmad!F$2:F$412,MATCH(klypsid!$B1297,lehmad!$A$2:$A$412,0))</f>
        <v>DYNASTY-ET</v>
      </c>
      <c r="S1297">
        <f>INDEX(lehmad!H$2:H$412,MATCH(klypsid!$B1297,lehmad!$A$2:$A$412,0))</f>
        <v>124</v>
      </c>
      <c r="T1297">
        <f>INDEX(lehmad!K$2:K$412,MATCH(klypsid!$B1297,lehmad!$A$2:$A$412,0))</f>
        <v>108</v>
      </c>
      <c r="U1297" s="4">
        <f t="shared" si="40"/>
        <v>6</v>
      </c>
      <c r="V1297">
        <f t="shared" si="41"/>
        <v>29</v>
      </c>
    </row>
    <row r="1298" spans="1:22" x14ac:dyDescent="0.25">
      <c r="A1298">
        <v>3358</v>
      </c>
      <c r="B1298" t="str">
        <f>"E"&amp;A1298</f>
        <v>E3358</v>
      </c>
      <c r="C1298" t="s">
        <v>48</v>
      </c>
      <c r="D1298">
        <v>2</v>
      </c>
      <c r="E1298">
        <f>IF(D1298&lt;4,D1298,4)</f>
        <v>2</v>
      </c>
      <c r="F1298" s="1">
        <v>39608</v>
      </c>
      <c r="G1298" s="1">
        <v>39817</v>
      </c>
      <c r="H1298" s="3">
        <f>G1298-F1298</f>
        <v>209</v>
      </c>
      <c r="I1298" s="3">
        <f>IF(H1298&lt;=60,1,IF(H1298&lt;=150,2,3))</f>
        <v>3</v>
      </c>
      <c r="J1298">
        <v>29.3</v>
      </c>
      <c r="K1298">
        <v>3.73</v>
      </c>
      <c r="L1298">
        <v>3.58</v>
      </c>
      <c r="M1298">
        <v>93</v>
      </c>
      <c r="N1298">
        <f>LOG(M1298/100,2)+3</f>
        <v>2.8953026213333066</v>
      </c>
      <c r="O1298">
        <f>INDEX(lehmad!B$2:B$412,MATCH(klypsid!$B1298,lehmad!$A$2:$A$412,0))</f>
        <v>38412</v>
      </c>
      <c r="P1298">
        <f>INDEX(lehmad!D$2:D$412,MATCH(klypsid!$B1298,lehmad!$A$2:$A$412,0))</f>
        <v>102</v>
      </c>
      <c r="Q1298">
        <f>INDEX(lehmad!E$2:E$412,MATCH(klypsid!$B1298,lehmad!$A$2:$A$412,0))</f>
        <v>0.93799999999999994</v>
      </c>
      <c r="R1298" t="str">
        <f>INDEX(lehmad!F$2:F$412,MATCH(klypsid!$B1298,lehmad!$A$2:$A$412,0))</f>
        <v>DYNASTY-ET</v>
      </c>
      <c r="S1298">
        <f>INDEX(lehmad!H$2:H$412,MATCH(klypsid!$B1298,lehmad!$A$2:$A$412,0))</f>
        <v>124</v>
      </c>
      <c r="T1298">
        <f>INDEX(lehmad!K$2:K$412,MATCH(klypsid!$B1298,lehmad!$A$2:$A$412,0))</f>
        <v>108</v>
      </c>
      <c r="U1298" s="4">
        <f t="shared" si="40"/>
        <v>7</v>
      </c>
      <c r="V1298">
        <f t="shared" si="41"/>
        <v>34</v>
      </c>
    </row>
    <row r="1299" spans="1:22" x14ac:dyDescent="0.25">
      <c r="A1299">
        <v>3358</v>
      </c>
      <c r="B1299" t="str">
        <f>"E"&amp;A1299</f>
        <v>E3358</v>
      </c>
      <c r="C1299" t="s">
        <v>48</v>
      </c>
      <c r="D1299">
        <v>2</v>
      </c>
      <c r="E1299">
        <f>IF(D1299&lt;4,D1299,4)</f>
        <v>2</v>
      </c>
      <c r="F1299" s="1">
        <v>39608</v>
      </c>
      <c r="G1299" s="1">
        <v>39845</v>
      </c>
      <c r="H1299" s="3">
        <f>G1299-F1299</f>
        <v>237</v>
      </c>
      <c r="I1299" s="3">
        <f>IF(H1299&lt;=60,1,IF(H1299&lt;=150,2,3))</f>
        <v>3</v>
      </c>
      <c r="J1299">
        <v>23.8</v>
      </c>
      <c r="K1299">
        <v>3.98</v>
      </c>
      <c r="L1299">
        <v>3.88</v>
      </c>
      <c r="M1299">
        <v>196</v>
      </c>
      <c r="N1299">
        <f>LOG(M1299/100,2)+3</f>
        <v>3.9708536543404835</v>
      </c>
      <c r="O1299">
        <f>INDEX(lehmad!B$2:B$412,MATCH(klypsid!$B1299,lehmad!$A$2:$A$412,0))</f>
        <v>38412</v>
      </c>
      <c r="P1299">
        <f>INDEX(lehmad!D$2:D$412,MATCH(klypsid!$B1299,lehmad!$A$2:$A$412,0))</f>
        <v>102</v>
      </c>
      <c r="Q1299">
        <f>INDEX(lehmad!E$2:E$412,MATCH(klypsid!$B1299,lehmad!$A$2:$A$412,0))</f>
        <v>0.93799999999999994</v>
      </c>
      <c r="R1299" t="str">
        <f>INDEX(lehmad!F$2:F$412,MATCH(klypsid!$B1299,lehmad!$A$2:$A$412,0))</f>
        <v>DYNASTY-ET</v>
      </c>
      <c r="S1299">
        <f>INDEX(lehmad!H$2:H$412,MATCH(klypsid!$B1299,lehmad!$A$2:$A$412,0))</f>
        <v>124</v>
      </c>
      <c r="T1299">
        <f>INDEX(lehmad!K$2:K$412,MATCH(klypsid!$B1299,lehmad!$A$2:$A$412,0))</f>
        <v>108</v>
      </c>
      <c r="U1299" s="4">
        <f t="shared" si="40"/>
        <v>8</v>
      </c>
      <c r="V1299">
        <f t="shared" si="41"/>
        <v>28</v>
      </c>
    </row>
    <row r="1300" spans="1:22" x14ac:dyDescent="0.25">
      <c r="A1300">
        <v>3358</v>
      </c>
      <c r="B1300" t="str">
        <f>"E"&amp;A1300</f>
        <v>E3358</v>
      </c>
      <c r="C1300" t="s">
        <v>48</v>
      </c>
      <c r="D1300">
        <v>2</v>
      </c>
      <c r="E1300">
        <f>IF(D1300&lt;4,D1300,4)</f>
        <v>2</v>
      </c>
      <c r="F1300" s="1">
        <v>39608</v>
      </c>
      <c r="G1300" s="1">
        <v>39875</v>
      </c>
      <c r="H1300" s="3">
        <f>G1300-F1300</f>
        <v>267</v>
      </c>
      <c r="I1300" s="3">
        <f>IF(H1300&lt;=60,1,IF(H1300&lt;=150,2,3))</f>
        <v>3</v>
      </c>
      <c r="J1300">
        <v>20.399999999999999</v>
      </c>
      <c r="K1300">
        <v>4.3499999999999996</v>
      </c>
      <c r="L1300">
        <v>3.83</v>
      </c>
      <c r="M1300">
        <v>148</v>
      </c>
      <c r="N1300">
        <f>LOG(M1300/100,2)+3</f>
        <v>3.5655971758542249</v>
      </c>
      <c r="O1300">
        <f>INDEX(lehmad!B$2:B$412,MATCH(klypsid!$B1300,lehmad!$A$2:$A$412,0))</f>
        <v>38412</v>
      </c>
      <c r="P1300">
        <f>INDEX(lehmad!D$2:D$412,MATCH(klypsid!$B1300,lehmad!$A$2:$A$412,0))</f>
        <v>102</v>
      </c>
      <c r="Q1300">
        <f>INDEX(lehmad!E$2:E$412,MATCH(klypsid!$B1300,lehmad!$A$2:$A$412,0))</f>
        <v>0.93799999999999994</v>
      </c>
      <c r="R1300" t="str">
        <f>INDEX(lehmad!F$2:F$412,MATCH(klypsid!$B1300,lehmad!$A$2:$A$412,0))</f>
        <v>DYNASTY-ET</v>
      </c>
      <c r="S1300">
        <f>INDEX(lehmad!H$2:H$412,MATCH(klypsid!$B1300,lehmad!$A$2:$A$412,0))</f>
        <v>124</v>
      </c>
      <c r="T1300">
        <f>INDEX(lehmad!K$2:K$412,MATCH(klypsid!$B1300,lehmad!$A$2:$A$412,0))</f>
        <v>108</v>
      </c>
      <c r="U1300" s="4">
        <f t="shared" si="40"/>
        <v>9</v>
      </c>
      <c r="V1300">
        <f t="shared" si="41"/>
        <v>30</v>
      </c>
    </row>
    <row r="1301" spans="1:22" x14ac:dyDescent="0.25">
      <c r="A1301">
        <v>3358</v>
      </c>
      <c r="B1301" t="str">
        <f>"E"&amp;A1301</f>
        <v>E3358</v>
      </c>
      <c r="C1301" t="s">
        <v>48</v>
      </c>
      <c r="D1301">
        <v>3</v>
      </c>
      <c r="E1301">
        <f>IF(D1301&lt;4,D1301,4)</f>
        <v>3</v>
      </c>
      <c r="F1301" s="1">
        <v>39983</v>
      </c>
      <c r="G1301" s="1">
        <v>40007</v>
      </c>
      <c r="H1301" s="3">
        <f>G1301-F1301</f>
        <v>24</v>
      </c>
      <c r="I1301" s="3">
        <f>IF(H1301&lt;=60,1,IF(H1301&lt;=150,2,3))</f>
        <v>1</v>
      </c>
      <c r="J1301">
        <v>44</v>
      </c>
      <c r="K1301">
        <v>3.51</v>
      </c>
      <c r="L1301">
        <v>3.07</v>
      </c>
      <c r="M1301">
        <v>693</v>
      </c>
      <c r="N1301">
        <f>LOG(M1301/100,2)+3</f>
        <v>5.7928553523624888</v>
      </c>
      <c r="O1301">
        <f>INDEX(lehmad!B$2:B$412,MATCH(klypsid!$B1301,lehmad!$A$2:$A$412,0))</f>
        <v>38412</v>
      </c>
      <c r="P1301">
        <f>INDEX(lehmad!D$2:D$412,MATCH(klypsid!$B1301,lehmad!$A$2:$A$412,0))</f>
        <v>102</v>
      </c>
      <c r="Q1301">
        <f>INDEX(lehmad!E$2:E$412,MATCH(klypsid!$B1301,lehmad!$A$2:$A$412,0))</f>
        <v>0.93799999999999994</v>
      </c>
      <c r="R1301" t="str">
        <f>INDEX(lehmad!F$2:F$412,MATCH(klypsid!$B1301,lehmad!$A$2:$A$412,0))</f>
        <v>DYNASTY-ET</v>
      </c>
      <c r="S1301">
        <f>INDEX(lehmad!H$2:H$412,MATCH(klypsid!$B1301,lehmad!$A$2:$A$412,0))</f>
        <v>124</v>
      </c>
      <c r="T1301">
        <f>INDEX(lehmad!K$2:K$412,MATCH(klypsid!$B1301,lehmad!$A$2:$A$412,0))</f>
        <v>108</v>
      </c>
      <c r="U1301" s="4">
        <f t="shared" si="40"/>
        <v>1</v>
      </c>
      <c r="V1301">
        <f t="shared" si="41"/>
        <v>24</v>
      </c>
    </row>
    <row r="1302" spans="1:22" x14ac:dyDescent="0.25">
      <c r="A1302">
        <v>3358</v>
      </c>
      <c r="B1302" t="str">
        <f>"E"&amp;A1302</f>
        <v>E3358</v>
      </c>
      <c r="C1302" t="s">
        <v>48</v>
      </c>
      <c r="D1302">
        <v>3</v>
      </c>
      <c r="E1302">
        <f>IF(D1302&lt;4,D1302,4)</f>
        <v>3</v>
      </c>
      <c r="F1302" s="1">
        <v>39983</v>
      </c>
      <c r="G1302" s="1">
        <v>40037</v>
      </c>
      <c r="H1302" s="3">
        <f>G1302-F1302</f>
        <v>54</v>
      </c>
      <c r="I1302" s="3">
        <f>IF(H1302&lt;=60,1,IF(H1302&lt;=150,2,3))</f>
        <v>1</v>
      </c>
      <c r="J1302">
        <v>52.6</v>
      </c>
      <c r="K1302">
        <v>2.79</v>
      </c>
      <c r="L1302">
        <v>2.9</v>
      </c>
      <c r="M1302">
        <v>26</v>
      </c>
      <c r="N1302">
        <f>LOG(M1302/100,2)+3</f>
        <v>1.0565835283663676</v>
      </c>
      <c r="O1302">
        <f>INDEX(lehmad!B$2:B$412,MATCH(klypsid!$B1302,lehmad!$A$2:$A$412,0))</f>
        <v>38412</v>
      </c>
      <c r="P1302">
        <f>INDEX(lehmad!D$2:D$412,MATCH(klypsid!$B1302,lehmad!$A$2:$A$412,0))</f>
        <v>102</v>
      </c>
      <c r="Q1302">
        <f>INDEX(lehmad!E$2:E$412,MATCH(klypsid!$B1302,lehmad!$A$2:$A$412,0))</f>
        <v>0.93799999999999994</v>
      </c>
      <c r="R1302" t="str">
        <f>INDEX(lehmad!F$2:F$412,MATCH(klypsid!$B1302,lehmad!$A$2:$A$412,0))</f>
        <v>DYNASTY-ET</v>
      </c>
      <c r="S1302">
        <f>INDEX(lehmad!H$2:H$412,MATCH(klypsid!$B1302,lehmad!$A$2:$A$412,0))</f>
        <v>124</v>
      </c>
      <c r="T1302">
        <f>INDEX(lehmad!K$2:K$412,MATCH(klypsid!$B1302,lehmad!$A$2:$A$412,0))</f>
        <v>108</v>
      </c>
      <c r="U1302" s="4">
        <f t="shared" si="40"/>
        <v>2</v>
      </c>
      <c r="V1302">
        <f t="shared" si="41"/>
        <v>30</v>
      </c>
    </row>
    <row r="1303" spans="1:22" x14ac:dyDescent="0.25">
      <c r="A1303">
        <v>3358</v>
      </c>
      <c r="B1303" t="str">
        <f>"E"&amp;A1303</f>
        <v>E3358</v>
      </c>
      <c r="C1303" t="s">
        <v>48</v>
      </c>
      <c r="D1303">
        <v>3</v>
      </c>
      <c r="E1303">
        <f>IF(D1303&lt;4,D1303,4)</f>
        <v>3</v>
      </c>
      <c r="F1303" s="1">
        <v>39983</v>
      </c>
      <c r="G1303" s="1">
        <v>40066</v>
      </c>
      <c r="H1303" s="3">
        <f>G1303-F1303</f>
        <v>83</v>
      </c>
      <c r="I1303" s="3">
        <f>IF(H1303&lt;=60,1,IF(H1303&lt;=150,2,3))</f>
        <v>2</v>
      </c>
      <c r="J1303">
        <v>43.5</v>
      </c>
      <c r="K1303">
        <v>3.02</v>
      </c>
      <c r="L1303">
        <v>3.39</v>
      </c>
      <c r="M1303">
        <v>613</v>
      </c>
      <c r="N1303">
        <f>LOG(M1303/100,2)+3</f>
        <v>5.6158870739160562</v>
      </c>
      <c r="O1303">
        <f>INDEX(lehmad!B$2:B$412,MATCH(klypsid!$B1303,lehmad!$A$2:$A$412,0))</f>
        <v>38412</v>
      </c>
      <c r="P1303">
        <f>INDEX(lehmad!D$2:D$412,MATCH(klypsid!$B1303,lehmad!$A$2:$A$412,0))</f>
        <v>102</v>
      </c>
      <c r="Q1303">
        <f>INDEX(lehmad!E$2:E$412,MATCH(klypsid!$B1303,lehmad!$A$2:$A$412,0))</f>
        <v>0.93799999999999994</v>
      </c>
      <c r="R1303" t="str">
        <f>INDEX(lehmad!F$2:F$412,MATCH(klypsid!$B1303,lehmad!$A$2:$A$412,0))</f>
        <v>DYNASTY-ET</v>
      </c>
      <c r="S1303">
        <f>INDEX(lehmad!H$2:H$412,MATCH(klypsid!$B1303,lehmad!$A$2:$A$412,0))</f>
        <v>124</v>
      </c>
      <c r="T1303">
        <f>INDEX(lehmad!K$2:K$412,MATCH(klypsid!$B1303,lehmad!$A$2:$A$412,0))</f>
        <v>108</v>
      </c>
      <c r="U1303" s="4">
        <f t="shared" si="40"/>
        <v>3</v>
      </c>
      <c r="V1303">
        <f t="shared" si="41"/>
        <v>29</v>
      </c>
    </row>
    <row r="1304" spans="1:22" x14ac:dyDescent="0.25">
      <c r="A1304">
        <v>3358</v>
      </c>
      <c r="B1304" t="str">
        <f>"E"&amp;A1304</f>
        <v>E3358</v>
      </c>
      <c r="C1304" t="s">
        <v>48</v>
      </c>
      <c r="D1304">
        <v>3</v>
      </c>
      <c r="E1304">
        <f>IF(D1304&lt;4,D1304,4)</f>
        <v>3</v>
      </c>
      <c r="F1304" s="1">
        <v>39983</v>
      </c>
      <c r="G1304" s="1">
        <v>40094</v>
      </c>
      <c r="H1304" s="3">
        <f>G1304-F1304</f>
        <v>111</v>
      </c>
      <c r="I1304" s="3">
        <f>IF(H1304&lt;=60,1,IF(H1304&lt;=150,2,3))</f>
        <v>2</v>
      </c>
      <c r="J1304">
        <v>38.299999999999997</v>
      </c>
      <c r="K1304">
        <v>3.17</v>
      </c>
      <c r="L1304">
        <v>3.64</v>
      </c>
      <c r="M1304">
        <v>109</v>
      </c>
      <c r="N1304">
        <f>LOG(M1304/100,2)+3</f>
        <v>3.1243281350022016</v>
      </c>
      <c r="O1304">
        <f>INDEX(lehmad!B$2:B$412,MATCH(klypsid!$B1304,lehmad!$A$2:$A$412,0))</f>
        <v>38412</v>
      </c>
      <c r="P1304">
        <f>INDEX(lehmad!D$2:D$412,MATCH(klypsid!$B1304,lehmad!$A$2:$A$412,0))</f>
        <v>102</v>
      </c>
      <c r="Q1304">
        <f>INDEX(lehmad!E$2:E$412,MATCH(klypsid!$B1304,lehmad!$A$2:$A$412,0))</f>
        <v>0.93799999999999994</v>
      </c>
      <c r="R1304" t="str">
        <f>INDEX(lehmad!F$2:F$412,MATCH(klypsid!$B1304,lehmad!$A$2:$A$412,0))</f>
        <v>DYNASTY-ET</v>
      </c>
      <c r="S1304">
        <f>INDEX(lehmad!H$2:H$412,MATCH(klypsid!$B1304,lehmad!$A$2:$A$412,0))</f>
        <v>124</v>
      </c>
      <c r="T1304">
        <f>INDEX(lehmad!K$2:K$412,MATCH(klypsid!$B1304,lehmad!$A$2:$A$412,0))</f>
        <v>108</v>
      </c>
      <c r="U1304" s="4">
        <f t="shared" si="40"/>
        <v>4</v>
      </c>
      <c r="V1304">
        <f t="shared" si="41"/>
        <v>28</v>
      </c>
    </row>
    <row r="1305" spans="1:22" x14ac:dyDescent="0.25">
      <c r="A1305">
        <v>3358</v>
      </c>
      <c r="B1305" t="str">
        <f>"E"&amp;A1305</f>
        <v>E3358</v>
      </c>
      <c r="C1305" t="s">
        <v>48</v>
      </c>
      <c r="D1305">
        <v>3</v>
      </c>
      <c r="E1305">
        <f>IF(D1305&lt;4,D1305,4)</f>
        <v>3</v>
      </c>
      <c r="F1305" s="1">
        <v>39983</v>
      </c>
      <c r="G1305" s="1">
        <v>40125</v>
      </c>
      <c r="H1305" s="3">
        <f>G1305-F1305</f>
        <v>142</v>
      </c>
      <c r="I1305" s="3">
        <f>IF(H1305&lt;=60,1,IF(H1305&lt;=150,2,3))</f>
        <v>2</v>
      </c>
      <c r="J1305">
        <v>42.7</v>
      </c>
      <c r="K1305">
        <v>3.07</v>
      </c>
      <c r="L1305">
        <v>3.44</v>
      </c>
      <c r="M1305">
        <v>30</v>
      </c>
      <c r="N1305">
        <f>LOG(M1305/100,2)+3</f>
        <v>1.2630344058337937</v>
      </c>
      <c r="O1305">
        <f>INDEX(lehmad!B$2:B$412,MATCH(klypsid!$B1305,lehmad!$A$2:$A$412,0))</f>
        <v>38412</v>
      </c>
      <c r="P1305">
        <f>INDEX(lehmad!D$2:D$412,MATCH(klypsid!$B1305,lehmad!$A$2:$A$412,0))</f>
        <v>102</v>
      </c>
      <c r="Q1305">
        <f>INDEX(lehmad!E$2:E$412,MATCH(klypsid!$B1305,lehmad!$A$2:$A$412,0))</f>
        <v>0.93799999999999994</v>
      </c>
      <c r="R1305" t="str">
        <f>INDEX(lehmad!F$2:F$412,MATCH(klypsid!$B1305,lehmad!$A$2:$A$412,0))</f>
        <v>DYNASTY-ET</v>
      </c>
      <c r="S1305">
        <f>INDEX(lehmad!H$2:H$412,MATCH(klypsid!$B1305,lehmad!$A$2:$A$412,0))</f>
        <v>124</v>
      </c>
      <c r="T1305">
        <f>INDEX(lehmad!K$2:K$412,MATCH(klypsid!$B1305,lehmad!$A$2:$A$412,0))</f>
        <v>108</v>
      </c>
      <c r="U1305" s="4">
        <f t="shared" si="40"/>
        <v>5</v>
      </c>
      <c r="V1305">
        <f t="shared" si="41"/>
        <v>31</v>
      </c>
    </row>
    <row r="1306" spans="1:22" x14ac:dyDescent="0.25">
      <c r="A1306">
        <v>3358</v>
      </c>
      <c r="B1306" t="str">
        <f>"E"&amp;A1306</f>
        <v>E3358</v>
      </c>
      <c r="C1306" t="s">
        <v>48</v>
      </c>
      <c r="D1306">
        <v>3</v>
      </c>
      <c r="E1306">
        <f>IF(D1306&lt;4,D1306,4)</f>
        <v>3</v>
      </c>
      <c r="F1306" s="1">
        <v>39983</v>
      </c>
      <c r="G1306" s="1">
        <v>40153</v>
      </c>
      <c r="H1306" s="3">
        <f>G1306-F1306</f>
        <v>170</v>
      </c>
      <c r="I1306" s="3">
        <f>IF(H1306&lt;=60,1,IF(H1306&lt;=150,2,3))</f>
        <v>3</v>
      </c>
      <c r="J1306">
        <v>38.200000000000003</v>
      </c>
      <c r="K1306">
        <v>4.1900000000000004</v>
      </c>
      <c r="L1306">
        <v>3.51</v>
      </c>
      <c r="M1306">
        <v>29</v>
      </c>
      <c r="N1306">
        <f>LOG(M1306/100,2)+3</f>
        <v>1.2141248053528473</v>
      </c>
      <c r="O1306">
        <f>INDEX(lehmad!B$2:B$412,MATCH(klypsid!$B1306,lehmad!$A$2:$A$412,0))</f>
        <v>38412</v>
      </c>
      <c r="P1306">
        <f>INDEX(lehmad!D$2:D$412,MATCH(klypsid!$B1306,lehmad!$A$2:$A$412,0))</f>
        <v>102</v>
      </c>
      <c r="Q1306">
        <f>INDEX(lehmad!E$2:E$412,MATCH(klypsid!$B1306,lehmad!$A$2:$A$412,0))</f>
        <v>0.93799999999999994</v>
      </c>
      <c r="R1306" t="str">
        <f>INDEX(lehmad!F$2:F$412,MATCH(klypsid!$B1306,lehmad!$A$2:$A$412,0))</f>
        <v>DYNASTY-ET</v>
      </c>
      <c r="S1306">
        <f>INDEX(lehmad!H$2:H$412,MATCH(klypsid!$B1306,lehmad!$A$2:$A$412,0))</f>
        <v>124</v>
      </c>
      <c r="T1306">
        <f>INDEX(lehmad!K$2:K$412,MATCH(klypsid!$B1306,lehmad!$A$2:$A$412,0))</f>
        <v>108</v>
      </c>
      <c r="U1306" s="4">
        <f t="shared" si="40"/>
        <v>6</v>
      </c>
      <c r="V1306">
        <f t="shared" si="41"/>
        <v>28</v>
      </c>
    </row>
    <row r="1307" spans="1:22" x14ac:dyDescent="0.25">
      <c r="A1307">
        <v>3358</v>
      </c>
      <c r="B1307" t="str">
        <f>"E"&amp;A1307</f>
        <v>E3358</v>
      </c>
      <c r="C1307" t="s">
        <v>48</v>
      </c>
      <c r="D1307">
        <v>3</v>
      </c>
      <c r="E1307">
        <f>IF(D1307&lt;4,D1307,4)</f>
        <v>3</v>
      </c>
      <c r="F1307" s="1">
        <v>39983</v>
      </c>
      <c r="G1307" s="1">
        <v>40186</v>
      </c>
      <c r="H1307" s="3">
        <f>G1307-F1307</f>
        <v>203</v>
      </c>
      <c r="I1307" s="3">
        <f>IF(H1307&lt;=60,1,IF(H1307&lt;=150,2,3))</f>
        <v>3</v>
      </c>
      <c r="J1307">
        <v>30.4</v>
      </c>
      <c r="K1307">
        <v>3.62</v>
      </c>
      <c r="L1307">
        <v>3.6</v>
      </c>
      <c r="M1307">
        <v>38</v>
      </c>
      <c r="N1307">
        <f>LOG(M1307/100,2)+3</f>
        <v>1.6040713236688608</v>
      </c>
      <c r="O1307">
        <f>INDEX(lehmad!B$2:B$412,MATCH(klypsid!$B1307,lehmad!$A$2:$A$412,0))</f>
        <v>38412</v>
      </c>
      <c r="P1307">
        <f>INDEX(lehmad!D$2:D$412,MATCH(klypsid!$B1307,lehmad!$A$2:$A$412,0))</f>
        <v>102</v>
      </c>
      <c r="Q1307">
        <f>INDEX(lehmad!E$2:E$412,MATCH(klypsid!$B1307,lehmad!$A$2:$A$412,0))</f>
        <v>0.93799999999999994</v>
      </c>
      <c r="R1307" t="str">
        <f>INDEX(lehmad!F$2:F$412,MATCH(klypsid!$B1307,lehmad!$A$2:$A$412,0))</f>
        <v>DYNASTY-ET</v>
      </c>
      <c r="S1307">
        <f>INDEX(lehmad!H$2:H$412,MATCH(klypsid!$B1307,lehmad!$A$2:$A$412,0))</f>
        <v>124</v>
      </c>
      <c r="T1307">
        <f>INDEX(lehmad!K$2:K$412,MATCH(klypsid!$B1307,lehmad!$A$2:$A$412,0))</f>
        <v>108</v>
      </c>
      <c r="U1307" s="4">
        <f t="shared" si="40"/>
        <v>7</v>
      </c>
      <c r="V1307">
        <f t="shared" si="41"/>
        <v>33</v>
      </c>
    </row>
    <row r="1308" spans="1:22" x14ac:dyDescent="0.25">
      <c r="A1308">
        <v>3358</v>
      </c>
      <c r="B1308" t="str">
        <f>"E"&amp;A1308</f>
        <v>E3358</v>
      </c>
      <c r="C1308" t="s">
        <v>48</v>
      </c>
      <c r="D1308">
        <v>3</v>
      </c>
      <c r="E1308">
        <f>IF(D1308&lt;4,D1308,4)</f>
        <v>3</v>
      </c>
      <c r="F1308" s="1">
        <v>39983</v>
      </c>
      <c r="G1308" s="1">
        <v>40214</v>
      </c>
      <c r="H1308" s="3">
        <f>G1308-F1308</f>
        <v>231</v>
      </c>
      <c r="I1308" s="3">
        <f>IF(H1308&lt;=60,1,IF(H1308&lt;=150,2,3))</f>
        <v>3</v>
      </c>
      <c r="J1308">
        <v>26.1</v>
      </c>
      <c r="K1308">
        <v>4.9400000000000004</v>
      </c>
      <c r="L1308">
        <v>3.7</v>
      </c>
      <c r="M1308">
        <v>73</v>
      </c>
      <c r="N1308">
        <f>LOG(M1308/100,2)+3</f>
        <v>2.5459683691052923</v>
      </c>
      <c r="O1308">
        <f>INDEX(lehmad!B$2:B$412,MATCH(klypsid!$B1308,lehmad!$A$2:$A$412,0))</f>
        <v>38412</v>
      </c>
      <c r="P1308">
        <f>INDEX(lehmad!D$2:D$412,MATCH(klypsid!$B1308,lehmad!$A$2:$A$412,0))</f>
        <v>102</v>
      </c>
      <c r="Q1308">
        <f>INDEX(lehmad!E$2:E$412,MATCH(klypsid!$B1308,lehmad!$A$2:$A$412,0))</f>
        <v>0.93799999999999994</v>
      </c>
      <c r="R1308" t="str">
        <f>INDEX(lehmad!F$2:F$412,MATCH(klypsid!$B1308,lehmad!$A$2:$A$412,0))</f>
        <v>DYNASTY-ET</v>
      </c>
      <c r="S1308">
        <f>INDEX(lehmad!H$2:H$412,MATCH(klypsid!$B1308,lehmad!$A$2:$A$412,0))</f>
        <v>124</v>
      </c>
      <c r="T1308">
        <f>INDEX(lehmad!K$2:K$412,MATCH(klypsid!$B1308,lehmad!$A$2:$A$412,0))</f>
        <v>108</v>
      </c>
      <c r="U1308" s="4">
        <f t="shared" si="40"/>
        <v>8</v>
      </c>
      <c r="V1308">
        <f t="shared" si="41"/>
        <v>28</v>
      </c>
    </row>
    <row r="1309" spans="1:22" x14ac:dyDescent="0.25">
      <c r="A1309">
        <v>3358</v>
      </c>
      <c r="B1309" t="str">
        <f>"E"&amp;A1309</f>
        <v>E3358</v>
      </c>
      <c r="C1309" t="s">
        <v>48</v>
      </c>
      <c r="D1309">
        <v>3</v>
      </c>
      <c r="E1309">
        <f>IF(D1309&lt;4,D1309,4)</f>
        <v>3</v>
      </c>
      <c r="F1309" s="1">
        <v>39983</v>
      </c>
      <c r="G1309" s="1">
        <v>40242</v>
      </c>
      <c r="H1309" s="3">
        <f>G1309-F1309</f>
        <v>259</v>
      </c>
      <c r="I1309" s="3">
        <f>IF(H1309&lt;=60,1,IF(H1309&lt;=150,2,3))</f>
        <v>3</v>
      </c>
      <c r="J1309">
        <v>14.3</v>
      </c>
      <c r="K1309">
        <v>3.66</v>
      </c>
      <c r="L1309">
        <v>3.94</v>
      </c>
      <c r="M1309">
        <v>71</v>
      </c>
      <c r="N1309">
        <f>LOG(M1309/100,2)+3</f>
        <v>2.5058909297299574</v>
      </c>
      <c r="O1309">
        <f>INDEX(lehmad!B$2:B$412,MATCH(klypsid!$B1309,lehmad!$A$2:$A$412,0))</f>
        <v>38412</v>
      </c>
      <c r="P1309">
        <f>INDEX(lehmad!D$2:D$412,MATCH(klypsid!$B1309,lehmad!$A$2:$A$412,0))</f>
        <v>102</v>
      </c>
      <c r="Q1309">
        <f>INDEX(lehmad!E$2:E$412,MATCH(klypsid!$B1309,lehmad!$A$2:$A$412,0))</f>
        <v>0.93799999999999994</v>
      </c>
      <c r="R1309" t="str">
        <f>INDEX(lehmad!F$2:F$412,MATCH(klypsid!$B1309,lehmad!$A$2:$A$412,0))</f>
        <v>DYNASTY-ET</v>
      </c>
      <c r="S1309">
        <f>INDEX(lehmad!H$2:H$412,MATCH(klypsid!$B1309,lehmad!$A$2:$A$412,0))</f>
        <v>124</v>
      </c>
      <c r="T1309">
        <f>INDEX(lehmad!K$2:K$412,MATCH(klypsid!$B1309,lehmad!$A$2:$A$412,0))</f>
        <v>108</v>
      </c>
      <c r="U1309" s="4">
        <f t="shared" si="40"/>
        <v>9</v>
      </c>
      <c r="V1309">
        <f t="shared" si="41"/>
        <v>28</v>
      </c>
    </row>
    <row r="1310" spans="1:22" x14ac:dyDescent="0.25">
      <c r="A1310">
        <v>3358</v>
      </c>
      <c r="B1310" t="str">
        <f>"E"&amp;A1310</f>
        <v>E3358</v>
      </c>
      <c r="C1310" t="s">
        <v>48</v>
      </c>
      <c r="D1310">
        <v>4</v>
      </c>
      <c r="E1310">
        <f>IF(D1310&lt;4,D1310,4)</f>
        <v>4</v>
      </c>
      <c r="F1310" s="1">
        <v>40367</v>
      </c>
      <c r="G1310" s="1">
        <v>40396</v>
      </c>
      <c r="H1310" s="3">
        <f>G1310-F1310</f>
        <v>29</v>
      </c>
      <c r="I1310" s="3">
        <f>IF(H1310&lt;=60,1,IF(H1310&lt;=150,2,3))</f>
        <v>1</v>
      </c>
      <c r="J1310">
        <v>45.8</v>
      </c>
      <c r="K1310">
        <v>4.03</v>
      </c>
      <c r="L1310">
        <v>2.64</v>
      </c>
      <c r="M1310">
        <v>236</v>
      </c>
      <c r="N1310">
        <f>LOG(M1310/100,2)+3</f>
        <v>4.2387868595871163</v>
      </c>
      <c r="O1310">
        <f>INDEX(lehmad!B$2:B$412,MATCH(klypsid!$B1310,lehmad!$A$2:$A$412,0))</f>
        <v>38412</v>
      </c>
      <c r="P1310">
        <f>INDEX(lehmad!D$2:D$412,MATCH(klypsid!$B1310,lehmad!$A$2:$A$412,0))</f>
        <v>102</v>
      </c>
      <c r="Q1310">
        <f>INDEX(lehmad!E$2:E$412,MATCH(klypsid!$B1310,lehmad!$A$2:$A$412,0))</f>
        <v>0.93799999999999994</v>
      </c>
      <c r="R1310" t="str">
        <f>INDEX(lehmad!F$2:F$412,MATCH(klypsid!$B1310,lehmad!$A$2:$A$412,0))</f>
        <v>DYNASTY-ET</v>
      </c>
      <c r="S1310">
        <f>INDEX(lehmad!H$2:H$412,MATCH(klypsid!$B1310,lehmad!$A$2:$A$412,0))</f>
        <v>124</v>
      </c>
      <c r="T1310">
        <f>INDEX(lehmad!K$2:K$412,MATCH(klypsid!$B1310,lehmad!$A$2:$A$412,0))</f>
        <v>108</v>
      </c>
      <c r="U1310" s="4">
        <f t="shared" si="40"/>
        <v>1</v>
      </c>
      <c r="V1310">
        <f t="shared" si="41"/>
        <v>29</v>
      </c>
    </row>
    <row r="1311" spans="1:22" x14ac:dyDescent="0.25">
      <c r="A1311">
        <v>3358</v>
      </c>
      <c r="B1311" t="str">
        <f>"E"&amp;A1311</f>
        <v>E3358</v>
      </c>
      <c r="C1311" t="s">
        <v>48</v>
      </c>
      <c r="D1311">
        <v>4</v>
      </c>
      <c r="E1311">
        <f>IF(D1311&lt;4,D1311,4)</f>
        <v>4</v>
      </c>
      <c r="F1311" s="1">
        <v>40367</v>
      </c>
      <c r="G1311" s="1">
        <v>40434</v>
      </c>
      <c r="H1311" s="3">
        <f>G1311-F1311</f>
        <v>67</v>
      </c>
      <c r="I1311" s="3">
        <f>IF(H1311&lt;=60,1,IF(H1311&lt;=150,2,3))</f>
        <v>2</v>
      </c>
      <c r="J1311">
        <v>51.2</v>
      </c>
      <c r="K1311">
        <v>3.21</v>
      </c>
      <c r="L1311">
        <v>2.96</v>
      </c>
      <c r="M1311">
        <v>449</v>
      </c>
      <c r="N1311">
        <f>LOG(M1311/100,2)+3</f>
        <v>5.1667154449664228</v>
      </c>
      <c r="O1311">
        <f>INDEX(lehmad!B$2:B$412,MATCH(klypsid!$B1311,lehmad!$A$2:$A$412,0))</f>
        <v>38412</v>
      </c>
      <c r="P1311">
        <f>INDEX(lehmad!D$2:D$412,MATCH(klypsid!$B1311,lehmad!$A$2:$A$412,0))</f>
        <v>102</v>
      </c>
      <c r="Q1311">
        <f>INDEX(lehmad!E$2:E$412,MATCH(klypsid!$B1311,lehmad!$A$2:$A$412,0))</f>
        <v>0.93799999999999994</v>
      </c>
      <c r="R1311" t="str">
        <f>INDEX(lehmad!F$2:F$412,MATCH(klypsid!$B1311,lehmad!$A$2:$A$412,0))</f>
        <v>DYNASTY-ET</v>
      </c>
      <c r="S1311">
        <f>INDEX(lehmad!H$2:H$412,MATCH(klypsid!$B1311,lehmad!$A$2:$A$412,0))</f>
        <v>124</v>
      </c>
      <c r="T1311">
        <f>INDEX(lehmad!K$2:K$412,MATCH(klypsid!$B1311,lehmad!$A$2:$A$412,0))</f>
        <v>108</v>
      </c>
      <c r="U1311" s="4">
        <f t="shared" si="40"/>
        <v>2</v>
      </c>
      <c r="V1311">
        <f t="shared" si="41"/>
        <v>38</v>
      </c>
    </row>
    <row r="1312" spans="1:22" x14ac:dyDescent="0.25">
      <c r="A1312">
        <v>3358</v>
      </c>
      <c r="B1312" t="str">
        <f>"E"&amp;A1312</f>
        <v>E3358</v>
      </c>
      <c r="C1312" t="s">
        <v>48</v>
      </c>
      <c r="D1312">
        <v>4</v>
      </c>
      <c r="E1312">
        <f>IF(D1312&lt;4,D1312,4)</f>
        <v>4</v>
      </c>
      <c r="F1312" s="1">
        <v>40367</v>
      </c>
      <c r="G1312" s="1">
        <v>40462</v>
      </c>
      <c r="H1312" s="3">
        <f>G1312-F1312</f>
        <v>95</v>
      </c>
      <c r="I1312" s="3">
        <f>IF(H1312&lt;=60,1,IF(H1312&lt;=150,2,3))</f>
        <v>2</v>
      </c>
      <c r="J1312">
        <v>54.9</v>
      </c>
      <c r="K1312">
        <v>3.21</v>
      </c>
      <c r="L1312">
        <v>3.38</v>
      </c>
      <c r="M1312">
        <v>143</v>
      </c>
      <c r="N1312">
        <f>LOG(M1312/100,2)+3</f>
        <v>3.5160151470036647</v>
      </c>
      <c r="O1312">
        <f>INDEX(lehmad!B$2:B$412,MATCH(klypsid!$B1312,lehmad!$A$2:$A$412,0))</f>
        <v>38412</v>
      </c>
      <c r="P1312">
        <f>INDEX(lehmad!D$2:D$412,MATCH(klypsid!$B1312,lehmad!$A$2:$A$412,0))</f>
        <v>102</v>
      </c>
      <c r="Q1312">
        <f>INDEX(lehmad!E$2:E$412,MATCH(klypsid!$B1312,lehmad!$A$2:$A$412,0))</f>
        <v>0.93799999999999994</v>
      </c>
      <c r="R1312" t="str">
        <f>INDEX(lehmad!F$2:F$412,MATCH(klypsid!$B1312,lehmad!$A$2:$A$412,0))</f>
        <v>DYNASTY-ET</v>
      </c>
      <c r="S1312">
        <f>INDEX(lehmad!H$2:H$412,MATCH(klypsid!$B1312,lehmad!$A$2:$A$412,0))</f>
        <v>124</v>
      </c>
      <c r="T1312">
        <f>INDEX(lehmad!K$2:K$412,MATCH(klypsid!$B1312,lehmad!$A$2:$A$412,0))</f>
        <v>108</v>
      </c>
      <c r="U1312" s="4">
        <f t="shared" si="40"/>
        <v>3</v>
      </c>
      <c r="V1312">
        <f t="shared" si="41"/>
        <v>28</v>
      </c>
    </row>
    <row r="1313" spans="1:22" x14ac:dyDescent="0.25">
      <c r="A1313">
        <v>3358</v>
      </c>
      <c r="B1313" t="str">
        <f>"E"&amp;A1313</f>
        <v>E3358</v>
      </c>
      <c r="C1313" t="s">
        <v>48</v>
      </c>
      <c r="D1313">
        <v>4</v>
      </c>
      <c r="E1313">
        <f>IF(D1313&lt;4,D1313,4)</f>
        <v>4</v>
      </c>
      <c r="F1313" s="1">
        <v>40367</v>
      </c>
      <c r="G1313" s="1">
        <v>40493</v>
      </c>
      <c r="H1313" s="3">
        <f>G1313-F1313</f>
        <v>126</v>
      </c>
      <c r="I1313" s="3">
        <f>IF(H1313&lt;=60,1,IF(H1313&lt;=150,2,3))</f>
        <v>2</v>
      </c>
      <c r="J1313">
        <v>51</v>
      </c>
      <c r="K1313">
        <v>3.09</v>
      </c>
      <c r="L1313">
        <v>3.31</v>
      </c>
      <c r="M1313">
        <v>90</v>
      </c>
      <c r="N1313">
        <f>LOG(M1313/100,2)+3</f>
        <v>2.84799690655495</v>
      </c>
      <c r="O1313">
        <f>INDEX(lehmad!B$2:B$412,MATCH(klypsid!$B1313,lehmad!$A$2:$A$412,0))</f>
        <v>38412</v>
      </c>
      <c r="P1313">
        <f>INDEX(lehmad!D$2:D$412,MATCH(klypsid!$B1313,lehmad!$A$2:$A$412,0))</f>
        <v>102</v>
      </c>
      <c r="Q1313">
        <f>INDEX(lehmad!E$2:E$412,MATCH(klypsid!$B1313,lehmad!$A$2:$A$412,0))</f>
        <v>0.93799999999999994</v>
      </c>
      <c r="R1313" t="str">
        <f>INDEX(lehmad!F$2:F$412,MATCH(klypsid!$B1313,lehmad!$A$2:$A$412,0))</f>
        <v>DYNASTY-ET</v>
      </c>
      <c r="S1313">
        <f>INDEX(lehmad!H$2:H$412,MATCH(klypsid!$B1313,lehmad!$A$2:$A$412,0))</f>
        <v>124</v>
      </c>
      <c r="T1313">
        <f>INDEX(lehmad!K$2:K$412,MATCH(klypsid!$B1313,lehmad!$A$2:$A$412,0))</f>
        <v>108</v>
      </c>
      <c r="U1313" s="4">
        <f t="shared" si="40"/>
        <v>4</v>
      </c>
      <c r="V1313">
        <f t="shared" si="41"/>
        <v>31</v>
      </c>
    </row>
    <row r="1314" spans="1:22" x14ac:dyDescent="0.25">
      <c r="A1314">
        <v>3358</v>
      </c>
      <c r="B1314" t="str">
        <f>"E"&amp;A1314</f>
        <v>E3358</v>
      </c>
      <c r="C1314" t="s">
        <v>48</v>
      </c>
      <c r="D1314">
        <v>4</v>
      </c>
      <c r="E1314">
        <f>IF(D1314&lt;4,D1314,4)</f>
        <v>4</v>
      </c>
      <c r="F1314" s="1">
        <v>40367</v>
      </c>
      <c r="G1314" s="1">
        <v>40521</v>
      </c>
      <c r="H1314" s="3">
        <f>G1314-F1314</f>
        <v>154</v>
      </c>
      <c r="I1314" s="3">
        <f>IF(H1314&lt;=60,1,IF(H1314&lt;=150,2,3))</f>
        <v>3</v>
      </c>
      <c r="J1314">
        <v>44</v>
      </c>
      <c r="K1314">
        <v>3.39</v>
      </c>
      <c r="L1314">
        <v>3.4</v>
      </c>
      <c r="M1314">
        <v>145</v>
      </c>
      <c r="N1314">
        <f>LOG(M1314/100,2)+3</f>
        <v>3.5360529002402097</v>
      </c>
      <c r="O1314">
        <f>INDEX(lehmad!B$2:B$412,MATCH(klypsid!$B1314,lehmad!$A$2:$A$412,0))</f>
        <v>38412</v>
      </c>
      <c r="P1314">
        <f>INDEX(lehmad!D$2:D$412,MATCH(klypsid!$B1314,lehmad!$A$2:$A$412,0))</f>
        <v>102</v>
      </c>
      <c r="Q1314">
        <f>INDEX(lehmad!E$2:E$412,MATCH(klypsid!$B1314,lehmad!$A$2:$A$412,0))</f>
        <v>0.93799999999999994</v>
      </c>
      <c r="R1314" t="str">
        <f>INDEX(lehmad!F$2:F$412,MATCH(klypsid!$B1314,lehmad!$A$2:$A$412,0))</f>
        <v>DYNASTY-ET</v>
      </c>
      <c r="S1314">
        <f>INDEX(lehmad!H$2:H$412,MATCH(klypsid!$B1314,lehmad!$A$2:$A$412,0))</f>
        <v>124</v>
      </c>
      <c r="T1314">
        <f>INDEX(lehmad!K$2:K$412,MATCH(klypsid!$B1314,lehmad!$A$2:$A$412,0))</f>
        <v>108</v>
      </c>
      <c r="U1314" s="4">
        <f t="shared" si="40"/>
        <v>5</v>
      </c>
      <c r="V1314">
        <f t="shared" si="41"/>
        <v>28</v>
      </c>
    </row>
    <row r="1315" spans="1:22" x14ac:dyDescent="0.25">
      <c r="A1315">
        <v>3358</v>
      </c>
      <c r="B1315" t="str">
        <f>"E"&amp;A1315</f>
        <v>E3358</v>
      </c>
      <c r="C1315" t="s">
        <v>48</v>
      </c>
      <c r="D1315">
        <v>4</v>
      </c>
      <c r="E1315">
        <f>IF(D1315&lt;4,D1315,4)</f>
        <v>4</v>
      </c>
      <c r="F1315" s="1">
        <v>40367</v>
      </c>
      <c r="G1315" s="1">
        <v>40556</v>
      </c>
      <c r="H1315" s="3">
        <f>G1315-F1315</f>
        <v>189</v>
      </c>
      <c r="I1315" s="3">
        <f>IF(H1315&lt;=60,1,IF(H1315&lt;=150,2,3))</f>
        <v>3</v>
      </c>
      <c r="J1315">
        <v>36.6</v>
      </c>
      <c r="K1315">
        <v>4.7300000000000004</v>
      </c>
      <c r="L1315">
        <v>3.62</v>
      </c>
      <c r="M1315">
        <v>100</v>
      </c>
      <c r="N1315">
        <f>LOG(M1315/100,2)+3</f>
        <v>3</v>
      </c>
      <c r="O1315">
        <f>INDEX(lehmad!B$2:B$412,MATCH(klypsid!$B1315,lehmad!$A$2:$A$412,0))</f>
        <v>38412</v>
      </c>
      <c r="P1315">
        <f>INDEX(lehmad!D$2:D$412,MATCH(klypsid!$B1315,lehmad!$A$2:$A$412,0))</f>
        <v>102</v>
      </c>
      <c r="Q1315">
        <f>INDEX(lehmad!E$2:E$412,MATCH(klypsid!$B1315,lehmad!$A$2:$A$412,0))</f>
        <v>0.93799999999999994</v>
      </c>
      <c r="R1315" t="str">
        <f>INDEX(lehmad!F$2:F$412,MATCH(klypsid!$B1315,lehmad!$A$2:$A$412,0))</f>
        <v>DYNASTY-ET</v>
      </c>
      <c r="S1315">
        <f>INDEX(lehmad!H$2:H$412,MATCH(klypsid!$B1315,lehmad!$A$2:$A$412,0))</f>
        <v>124</v>
      </c>
      <c r="T1315">
        <f>INDEX(lehmad!K$2:K$412,MATCH(klypsid!$B1315,lehmad!$A$2:$A$412,0))</f>
        <v>108</v>
      </c>
      <c r="U1315" s="4">
        <f t="shared" si="40"/>
        <v>6</v>
      </c>
      <c r="V1315">
        <f t="shared" si="41"/>
        <v>35</v>
      </c>
    </row>
    <row r="1316" spans="1:22" x14ac:dyDescent="0.25">
      <c r="A1316">
        <v>3362</v>
      </c>
      <c r="B1316" t="str">
        <f>"E"&amp;A1316</f>
        <v>E3362</v>
      </c>
      <c r="C1316" t="s">
        <v>49</v>
      </c>
      <c r="D1316">
        <v>1</v>
      </c>
      <c r="E1316">
        <f>IF(D1316&lt;4,D1316,4)</f>
        <v>1</v>
      </c>
      <c r="F1316" s="1">
        <v>39197</v>
      </c>
      <c r="G1316" s="1">
        <v>39204</v>
      </c>
      <c r="H1316" s="3">
        <f>G1316-F1316</f>
        <v>7</v>
      </c>
      <c r="I1316" s="3">
        <f>IF(H1316&lt;=60,1,IF(H1316&lt;=150,2,3))</f>
        <v>1</v>
      </c>
      <c r="J1316">
        <v>33.5</v>
      </c>
      <c r="K1316">
        <v>4.4400000000000004</v>
      </c>
      <c r="L1316">
        <v>3.33</v>
      </c>
      <c r="M1316">
        <v>26</v>
      </c>
      <c r="N1316">
        <f>LOG(M1316/100,2)+3</f>
        <v>1.0565835283663676</v>
      </c>
      <c r="O1316">
        <f>INDEX(lehmad!B$2:B$412,MATCH(klypsid!$B1316,lehmad!$A$2:$A$412,0))</f>
        <v>38414</v>
      </c>
      <c r="P1316">
        <f>INDEX(lehmad!D$2:D$412,MATCH(klypsid!$B1316,lehmad!$A$2:$A$412,0))</f>
        <v>99</v>
      </c>
      <c r="Q1316">
        <f>INDEX(lehmad!E$2:E$412,MATCH(klypsid!$B1316,lehmad!$A$2:$A$412,0))</f>
        <v>0.92200000000000004</v>
      </c>
      <c r="R1316" t="str">
        <f>INDEX(lehmad!F$2:F$412,MATCH(klypsid!$B1316,lehmad!$A$2:$A$412,0))</f>
        <v>DYNASTY-ET</v>
      </c>
      <c r="S1316">
        <f>INDEX(lehmad!H$2:H$412,MATCH(klypsid!$B1316,lehmad!$A$2:$A$412,0))</f>
        <v>124</v>
      </c>
      <c r="T1316">
        <f>INDEX(lehmad!K$2:K$412,MATCH(klypsid!$B1316,lehmad!$A$2:$A$412,0))</f>
        <v>108</v>
      </c>
      <c r="U1316" s="4">
        <f t="shared" si="40"/>
        <v>1</v>
      </c>
      <c r="V1316">
        <f t="shared" si="41"/>
        <v>7</v>
      </c>
    </row>
    <row r="1317" spans="1:22" x14ac:dyDescent="0.25">
      <c r="A1317">
        <v>3362</v>
      </c>
      <c r="B1317" t="str">
        <f>"E"&amp;A1317</f>
        <v>E3362</v>
      </c>
      <c r="C1317" t="s">
        <v>49</v>
      </c>
      <c r="D1317">
        <v>1</v>
      </c>
      <c r="E1317">
        <f>IF(D1317&lt;4,D1317,4)</f>
        <v>1</v>
      </c>
      <c r="F1317" s="1">
        <v>39197</v>
      </c>
      <c r="G1317" s="1">
        <v>39236</v>
      </c>
      <c r="H1317" s="3">
        <f>G1317-F1317</f>
        <v>39</v>
      </c>
      <c r="I1317" s="3">
        <f>IF(H1317&lt;=60,1,IF(H1317&lt;=150,2,3))</f>
        <v>1</v>
      </c>
      <c r="J1317">
        <v>43.1</v>
      </c>
      <c r="K1317">
        <v>2.82</v>
      </c>
      <c r="L1317">
        <v>2.71</v>
      </c>
      <c r="M1317">
        <v>25</v>
      </c>
      <c r="N1317">
        <f>LOG(M1317/100,2)+3</f>
        <v>1</v>
      </c>
      <c r="O1317">
        <f>INDEX(lehmad!B$2:B$412,MATCH(klypsid!$B1317,lehmad!$A$2:$A$412,0))</f>
        <v>38414</v>
      </c>
      <c r="P1317">
        <f>INDEX(lehmad!D$2:D$412,MATCH(klypsid!$B1317,lehmad!$A$2:$A$412,0))</f>
        <v>99</v>
      </c>
      <c r="Q1317">
        <f>INDEX(lehmad!E$2:E$412,MATCH(klypsid!$B1317,lehmad!$A$2:$A$412,0))</f>
        <v>0.92200000000000004</v>
      </c>
      <c r="R1317" t="str">
        <f>INDEX(lehmad!F$2:F$412,MATCH(klypsid!$B1317,lehmad!$A$2:$A$412,0))</f>
        <v>DYNASTY-ET</v>
      </c>
      <c r="S1317">
        <f>INDEX(lehmad!H$2:H$412,MATCH(klypsid!$B1317,lehmad!$A$2:$A$412,0))</f>
        <v>124</v>
      </c>
      <c r="T1317">
        <f>INDEX(lehmad!K$2:K$412,MATCH(klypsid!$B1317,lehmad!$A$2:$A$412,0))</f>
        <v>108</v>
      </c>
      <c r="U1317" s="4">
        <f t="shared" si="40"/>
        <v>2</v>
      </c>
      <c r="V1317">
        <f t="shared" si="41"/>
        <v>32</v>
      </c>
    </row>
    <row r="1318" spans="1:22" x14ac:dyDescent="0.25">
      <c r="A1318">
        <v>3362</v>
      </c>
      <c r="B1318" t="str">
        <f>"E"&amp;A1318</f>
        <v>E3362</v>
      </c>
      <c r="C1318" t="s">
        <v>49</v>
      </c>
      <c r="D1318">
        <v>1</v>
      </c>
      <c r="E1318">
        <f>IF(D1318&lt;4,D1318,4)</f>
        <v>1</v>
      </c>
      <c r="F1318" s="1">
        <v>39197</v>
      </c>
      <c r="G1318" s="1">
        <v>39266</v>
      </c>
      <c r="H1318" s="3">
        <f>G1318-F1318</f>
        <v>69</v>
      </c>
      <c r="I1318" s="3">
        <f>IF(H1318&lt;=60,1,IF(H1318&lt;=150,2,3))</f>
        <v>2</v>
      </c>
      <c r="J1318">
        <v>50.5</v>
      </c>
      <c r="K1318">
        <v>1.77</v>
      </c>
      <c r="L1318">
        <v>2.82</v>
      </c>
      <c r="M1318">
        <v>11</v>
      </c>
      <c r="N1318">
        <f>LOG(M1318/100,2)+3</f>
        <v>-0.1844245711374275</v>
      </c>
      <c r="O1318">
        <f>INDEX(lehmad!B$2:B$412,MATCH(klypsid!$B1318,lehmad!$A$2:$A$412,0))</f>
        <v>38414</v>
      </c>
      <c r="P1318">
        <f>INDEX(lehmad!D$2:D$412,MATCH(klypsid!$B1318,lehmad!$A$2:$A$412,0))</f>
        <v>99</v>
      </c>
      <c r="Q1318">
        <f>INDEX(lehmad!E$2:E$412,MATCH(klypsid!$B1318,lehmad!$A$2:$A$412,0))</f>
        <v>0.92200000000000004</v>
      </c>
      <c r="R1318" t="str">
        <f>INDEX(lehmad!F$2:F$412,MATCH(klypsid!$B1318,lehmad!$A$2:$A$412,0))</f>
        <v>DYNASTY-ET</v>
      </c>
      <c r="S1318">
        <f>INDEX(lehmad!H$2:H$412,MATCH(klypsid!$B1318,lehmad!$A$2:$A$412,0))</f>
        <v>124</v>
      </c>
      <c r="T1318">
        <f>INDEX(lehmad!K$2:K$412,MATCH(klypsid!$B1318,lehmad!$A$2:$A$412,0))</f>
        <v>108</v>
      </c>
      <c r="U1318" s="4">
        <f t="shared" si="40"/>
        <v>3</v>
      </c>
      <c r="V1318">
        <f t="shared" si="41"/>
        <v>30</v>
      </c>
    </row>
    <row r="1319" spans="1:22" x14ac:dyDescent="0.25">
      <c r="A1319">
        <v>3362</v>
      </c>
      <c r="B1319" t="str">
        <f>"E"&amp;A1319</f>
        <v>E3362</v>
      </c>
      <c r="C1319" t="s">
        <v>49</v>
      </c>
      <c r="D1319">
        <v>1</v>
      </c>
      <c r="E1319">
        <f>IF(D1319&lt;4,D1319,4)</f>
        <v>1</v>
      </c>
      <c r="F1319" s="1">
        <v>39197</v>
      </c>
      <c r="G1319" s="1">
        <v>39295</v>
      </c>
      <c r="H1319" s="3">
        <f>G1319-F1319</f>
        <v>98</v>
      </c>
      <c r="I1319" s="3">
        <f>IF(H1319&lt;=60,1,IF(H1319&lt;=150,2,3))</f>
        <v>2</v>
      </c>
      <c r="J1319">
        <v>41.7</v>
      </c>
      <c r="K1319">
        <v>1.71</v>
      </c>
      <c r="L1319">
        <v>2.95</v>
      </c>
      <c r="M1319">
        <v>33</v>
      </c>
      <c r="N1319">
        <f>LOG(M1319/100,2)+3</f>
        <v>1.4005379295837288</v>
      </c>
      <c r="O1319">
        <f>INDEX(lehmad!B$2:B$412,MATCH(klypsid!$B1319,lehmad!$A$2:$A$412,0))</f>
        <v>38414</v>
      </c>
      <c r="P1319">
        <f>INDEX(lehmad!D$2:D$412,MATCH(klypsid!$B1319,lehmad!$A$2:$A$412,0))</f>
        <v>99</v>
      </c>
      <c r="Q1319">
        <f>INDEX(lehmad!E$2:E$412,MATCH(klypsid!$B1319,lehmad!$A$2:$A$412,0))</f>
        <v>0.92200000000000004</v>
      </c>
      <c r="R1319" t="str">
        <f>INDEX(lehmad!F$2:F$412,MATCH(klypsid!$B1319,lehmad!$A$2:$A$412,0))</f>
        <v>DYNASTY-ET</v>
      </c>
      <c r="S1319">
        <f>INDEX(lehmad!H$2:H$412,MATCH(klypsid!$B1319,lehmad!$A$2:$A$412,0))</f>
        <v>124</v>
      </c>
      <c r="T1319">
        <f>INDEX(lehmad!K$2:K$412,MATCH(klypsid!$B1319,lehmad!$A$2:$A$412,0))</f>
        <v>108</v>
      </c>
      <c r="U1319" s="4">
        <f t="shared" si="40"/>
        <v>4</v>
      </c>
      <c r="V1319">
        <f t="shared" si="41"/>
        <v>29</v>
      </c>
    </row>
    <row r="1320" spans="1:22" x14ac:dyDescent="0.25">
      <c r="A1320">
        <v>3362</v>
      </c>
      <c r="B1320" t="str">
        <f>"E"&amp;A1320</f>
        <v>E3362</v>
      </c>
      <c r="C1320" t="s">
        <v>49</v>
      </c>
      <c r="D1320">
        <v>1</v>
      </c>
      <c r="E1320">
        <f>IF(D1320&lt;4,D1320,4)</f>
        <v>1</v>
      </c>
      <c r="F1320" s="1">
        <v>39197</v>
      </c>
      <c r="G1320" s="1">
        <v>39328</v>
      </c>
      <c r="H1320" s="3">
        <f>G1320-F1320</f>
        <v>131</v>
      </c>
      <c r="I1320" s="3">
        <f>IF(H1320&lt;=60,1,IF(H1320&lt;=150,2,3))</f>
        <v>2</v>
      </c>
      <c r="J1320">
        <v>43</v>
      </c>
      <c r="K1320">
        <v>1.9</v>
      </c>
      <c r="L1320">
        <v>3.15</v>
      </c>
      <c r="M1320">
        <v>23</v>
      </c>
      <c r="N1320">
        <f>LOG(M1320/100,2)+3</f>
        <v>0.87970576628228825</v>
      </c>
      <c r="O1320">
        <f>INDEX(lehmad!B$2:B$412,MATCH(klypsid!$B1320,lehmad!$A$2:$A$412,0))</f>
        <v>38414</v>
      </c>
      <c r="P1320">
        <f>INDEX(lehmad!D$2:D$412,MATCH(klypsid!$B1320,lehmad!$A$2:$A$412,0))</f>
        <v>99</v>
      </c>
      <c r="Q1320">
        <f>INDEX(lehmad!E$2:E$412,MATCH(klypsid!$B1320,lehmad!$A$2:$A$412,0))</f>
        <v>0.92200000000000004</v>
      </c>
      <c r="R1320" t="str">
        <f>INDEX(lehmad!F$2:F$412,MATCH(klypsid!$B1320,lehmad!$A$2:$A$412,0))</f>
        <v>DYNASTY-ET</v>
      </c>
      <c r="S1320">
        <f>INDEX(lehmad!H$2:H$412,MATCH(klypsid!$B1320,lehmad!$A$2:$A$412,0))</f>
        <v>124</v>
      </c>
      <c r="T1320">
        <f>INDEX(lehmad!K$2:K$412,MATCH(klypsid!$B1320,lehmad!$A$2:$A$412,0))</f>
        <v>108</v>
      </c>
      <c r="U1320" s="4">
        <f t="shared" si="40"/>
        <v>5</v>
      </c>
      <c r="V1320">
        <f t="shared" si="41"/>
        <v>33</v>
      </c>
    </row>
    <row r="1321" spans="1:22" x14ac:dyDescent="0.25">
      <c r="A1321">
        <v>3362</v>
      </c>
      <c r="B1321" t="str">
        <f>"E"&amp;A1321</f>
        <v>E3362</v>
      </c>
      <c r="C1321" t="s">
        <v>49</v>
      </c>
      <c r="D1321">
        <v>1</v>
      </c>
      <c r="E1321">
        <f>IF(D1321&lt;4,D1321,4)</f>
        <v>1</v>
      </c>
      <c r="F1321" s="1">
        <v>39197</v>
      </c>
      <c r="G1321" s="1">
        <v>39356</v>
      </c>
      <c r="H1321" s="3">
        <f>G1321-F1321</f>
        <v>159</v>
      </c>
      <c r="I1321" s="3">
        <f>IF(H1321&lt;=60,1,IF(H1321&lt;=150,2,3))</f>
        <v>3</v>
      </c>
      <c r="J1321">
        <v>40.299999999999997</v>
      </c>
      <c r="K1321">
        <v>2.64</v>
      </c>
      <c r="L1321">
        <v>3.31</v>
      </c>
      <c r="M1321">
        <v>33</v>
      </c>
      <c r="N1321">
        <f>LOG(M1321/100,2)+3</f>
        <v>1.4005379295837288</v>
      </c>
      <c r="O1321">
        <f>INDEX(lehmad!B$2:B$412,MATCH(klypsid!$B1321,lehmad!$A$2:$A$412,0))</f>
        <v>38414</v>
      </c>
      <c r="P1321">
        <f>INDEX(lehmad!D$2:D$412,MATCH(klypsid!$B1321,lehmad!$A$2:$A$412,0))</f>
        <v>99</v>
      </c>
      <c r="Q1321">
        <f>INDEX(lehmad!E$2:E$412,MATCH(klypsid!$B1321,lehmad!$A$2:$A$412,0))</f>
        <v>0.92200000000000004</v>
      </c>
      <c r="R1321" t="str">
        <f>INDEX(lehmad!F$2:F$412,MATCH(klypsid!$B1321,lehmad!$A$2:$A$412,0))</f>
        <v>DYNASTY-ET</v>
      </c>
      <c r="S1321">
        <f>INDEX(lehmad!H$2:H$412,MATCH(klypsid!$B1321,lehmad!$A$2:$A$412,0))</f>
        <v>124</v>
      </c>
      <c r="T1321">
        <f>INDEX(lehmad!K$2:K$412,MATCH(klypsid!$B1321,lehmad!$A$2:$A$412,0))</f>
        <v>108</v>
      </c>
      <c r="U1321" s="4">
        <f t="shared" si="40"/>
        <v>6</v>
      </c>
      <c r="V1321">
        <f t="shared" si="41"/>
        <v>28</v>
      </c>
    </row>
    <row r="1322" spans="1:22" x14ac:dyDescent="0.25">
      <c r="A1322">
        <v>3362</v>
      </c>
      <c r="B1322" t="str">
        <f>"E"&amp;A1322</f>
        <v>E3362</v>
      </c>
      <c r="C1322" t="s">
        <v>49</v>
      </c>
      <c r="D1322">
        <v>1</v>
      </c>
      <c r="E1322">
        <f>IF(D1322&lt;4,D1322,4)</f>
        <v>1</v>
      </c>
      <c r="F1322" s="1">
        <v>39197</v>
      </c>
      <c r="G1322" s="1">
        <v>39387</v>
      </c>
      <c r="H1322" s="3">
        <f>G1322-F1322</f>
        <v>190</v>
      </c>
      <c r="I1322" s="3">
        <f>IF(H1322&lt;=60,1,IF(H1322&lt;=150,2,3))</f>
        <v>3</v>
      </c>
      <c r="J1322">
        <v>43.2</v>
      </c>
      <c r="K1322">
        <v>2.23</v>
      </c>
      <c r="L1322">
        <v>3.24</v>
      </c>
      <c r="M1322">
        <v>28</v>
      </c>
      <c r="N1322">
        <f>LOG(M1322/100,2)+3</f>
        <v>1.1634987322828796</v>
      </c>
      <c r="O1322">
        <f>INDEX(lehmad!B$2:B$412,MATCH(klypsid!$B1322,lehmad!$A$2:$A$412,0))</f>
        <v>38414</v>
      </c>
      <c r="P1322">
        <f>INDEX(lehmad!D$2:D$412,MATCH(klypsid!$B1322,lehmad!$A$2:$A$412,0))</f>
        <v>99</v>
      </c>
      <c r="Q1322">
        <f>INDEX(lehmad!E$2:E$412,MATCH(klypsid!$B1322,lehmad!$A$2:$A$412,0))</f>
        <v>0.92200000000000004</v>
      </c>
      <c r="R1322" t="str">
        <f>INDEX(lehmad!F$2:F$412,MATCH(klypsid!$B1322,lehmad!$A$2:$A$412,0))</f>
        <v>DYNASTY-ET</v>
      </c>
      <c r="S1322">
        <f>INDEX(lehmad!H$2:H$412,MATCH(klypsid!$B1322,lehmad!$A$2:$A$412,0))</f>
        <v>124</v>
      </c>
      <c r="T1322">
        <f>INDEX(lehmad!K$2:K$412,MATCH(klypsid!$B1322,lehmad!$A$2:$A$412,0))</f>
        <v>108</v>
      </c>
      <c r="U1322" s="4">
        <f t="shared" si="40"/>
        <v>7</v>
      </c>
      <c r="V1322">
        <f t="shared" si="41"/>
        <v>31</v>
      </c>
    </row>
    <row r="1323" spans="1:22" x14ac:dyDescent="0.25">
      <c r="A1323">
        <v>3362</v>
      </c>
      <c r="B1323" t="str">
        <f>"E"&amp;A1323</f>
        <v>E3362</v>
      </c>
      <c r="C1323" t="s">
        <v>49</v>
      </c>
      <c r="D1323">
        <v>1</v>
      </c>
      <c r="E1323">
        <f>IF(D1323&lt;4,D1323,4)</f>
        <v>1</v>
      </c>
      <c r="F1323" s="1">
        <v>39197</v>
      </c>
      <c r="G1323" s="1">
        <v>39418</v>
      </c>
      <c r="H1323" s="3">
        <f>G1323-F1323</f>
        <v>221</v>
      </c>
      <c r="I1323" s="3">
        <f>IF(H1323&lt;=60,1,IF(H1323&lt;=150,2,3))</f>
        <v>3</v>
      </c>
      <c r="J1323">
        <v>39.299999999999997</v>
      </c>
      <c r="K1323">
        <v>3.52</v>
      </c>
      <c r="L1323">
        <v>3.21</v>
      </c>
      <c r="M1323">
        <v>18</v>
      </c>
      <c r="N1323">
        <f>LOG(M1323/100,2)+3</f>
        <v>0.52606881166758779</v>
      </c>
      <c r="O1323">
        <f>INDEX(lehmad!B$2:B$412,MATCH(klypsid!$B1323,lehmad!$A$2:$A$412,0))</f>
        <v>38414</v>
      </c>
      <c r="P1323">
        <f>INDEX(lehmad!D$2:D$412,MATCH(klypsid!$B1323,lehmad!$A$2:$A$412,0))</f>
        <v>99</v>
      </c>
      <c r="Q1323">
        <f>INDEX(lehmad!E$2:E$412,MATCH(klypsid!$B1323,lehmad!$A$2:$A$412,0))</f>
        <v>0.92200000000000004</v>
      </c>
      <c r="R1323" t="str">
        <f>INDEX(lehmad!F$2:F$412,MATCH(klypsid!$B1323,lehmad!$A$2:$A$412,0))</f>
        <v>DYNASTY-ET</v>
      </c>
      <c r="S1323">
        <f>INDEX(lehmad!H$2:H$412,MATCH(klypsid!$B1323,lehmad!$A$2:$A$412,0))</f>
        <v>124</v>
      </c>
      <c r="T1323">
        <f>INDEX(lehmad!K$2:K$412,MATCH(klypsid!$B1323,lehmad!$A$2:$A$412,0))</f>
        <v>108</v>
      </c>
      <c r="U1323" s="4">
        <f t="shared" si="40"/>
        <v>8</v>
      </c>
      <c r="V1323">
        <f t="shared" si="41"/>
        <v>31</v>
      </c>
    </row>
    <row r="1324" spans="1:22" x14ac:dyDescent="0.25">
      <c r="A1324">
        <v>3362</v>
      </c>
      <c r="B1324" t="str">
        <f>"E"&amp;A1324</f>
        <v>E3362</v>
      </c>
      <c r="C1324" t="s">
        <v>49</v>
      </c>
      <c r="D1324">
        <v>1</v>
      </c>
      <c r="E1324">
        <f>IF(D1324&lt;4,D1324,4)</f>
        <v>1</v>
      </c>
      <c r="F1324" s="1">
        <v>39197</v>
      </c>
      <c r="G1324" s="1">
        <v>39450</v>
      </c>
      <c r="H1324" s="3">
        <f>G1324-F1324</f>
        <v>253</v>
      </c>
      <c r="I1324" s="3">
        <f>IF(H1324&lt;=60,1,IF(H1324&lt;=150,2,3))</f>
        <v>3</v>
      </c>
      <c r="J1324">
        <v>28.1</v>
      </c>
      <c r="K1324">
        <v>3.8</v>
      </c>
      <c r="L1324">
        <v>3.25</v>
      </c>
      <c r="M1324">
        <v>29</v>
      </c>
      <c r="N1324">
        <f>LOG(M1324/100,2)+3</f>
        <v>1.2141248053528473</v>
      </c>
      <c r="O1324">
        <f>INDEX(lehmad!B$2:B$412,MATCH(klypsid!$B1324,lehmad!$A$2:$A$412,0))</f>
        <v>38414</v>
      </c>
      <c r="P1324">
        <f>INDEX(lehmad!D$2:D$412,MATCH(klypsid!$B1324,lehmad!$A$2:$A$412,0))</f>
        <v>99</v>
      </c>
      <c r="Q1324">
        <f>INDEX(lehmad!E$2:E$412,MATCH(klypsid!$B1324,lehmad!$A$2:$A$412,0))</f>
        <v>0.92200000000000004</v>
      </c>
      <c r="R1324" t="str">
        <f>INDEX(lehmad!F$2:F$412,MATCH(klypsid!$B1324,lehmad!$A$2:$A$412,0))</f>
        <v>DYNASTY-ET</v>
      </c>
      <c r="S1324">
        <f>INDEX(lehmad!H$2:H$412,MATCH(klypsid!$B1324,lehmad!$A$2:$A$412,0))</f>
        <v>124</v>
      </c>
      <c r="T1324">
        <f>INDEX(lehmad!K$2:K$412,MATCH(klypsid!$B1324,lehmad!$A$2:$A$412,0))</f>
        <v>108</v>
      </c>
      <c r="U1324" s="4">
        <f t="shared" si="40"/>
        <v>9</v>
      </c>
      <c r="V1324">
        <f t="shared" si="41"/>
        <v>32</v>
      </c>
    </row>
    <row r="1325" spans="1:22" x14ac:dyDescent="0.25">
      <c r="A1325">
        <v>3362</v>
      </c>
      <c r="B1325" t="str">
        <f>"E"&amp;A1325</f>
        <v>E3362</v>
      </c>
      <c r="C1325" t="s">
        <v>49</v>
      </c>
      <c r="D1325">
        <v>1</v>
      </c>
      <c r="E1325">
        <f>IF(D1325&lt;4,D1325,4)</f>
        <v>1</v>
      </c>
      <c r="F1325" s="1">
        <v>39197</v>
      </c>
      <c r="G1325" s="1">
        <v>39481</v>
      </c>
      <c r="H1325" s="3">
        <f>G1325-F1325</f>
        <v>284</v>
      </c>
      <c r="I1325" s="3">
        <f>IF(H1325&lt;=60,1,IF(H1325&lt;=150,2,3))</f>
        <v>3</v>
      </c>
      <c r="J1325">
        <v>26.5</v>
      </c>
      <c r="K1325">
        <v>3.85</v>
      </c>
      <c r="L1325">
        <v>3.17</v>
      </c>
      <c r="M1325">
        <v>22</v>
      </c>
      <c r="N1325">
        <f>LOG(M1325/100,2)+3</f>
        <v>0.8155754288625725</v>
      </c>
      <c r="O1325">
        <f>INDEX(lehmad!B$2:B$412,MATCH(klypsid!$B1325,lehmad!$A$2:$A$412,0))</f>
        <v>38414</v>
      </c>
      <c r="P1325">
        <f>INDEX(lehmad!D$2:D$412,MATCH(klypsid!$B1325,lehmad!$A$2:$A$412,0))</f>
        <v>99</v>
      </c>
      <c r="Q1325">
        <f>INDEX(lehmad!E$2:E$412,MATCH(klypsid!$B1325,lehmad!$A$2:$A$412,0))</f>
        <v>0.92200000000000004</v>
      </c>
      <c r="R1325" t="str">
        <f>INDEX(lehmad!F$2:F$412,MATCH(klypsid!$B1325,lehmad!$A$2:$A$412,0))</f>
        <v>DYNASTY-ET</v>
      </c>
      <c r="S1325">
        <f>INDEX(lehmad!H$2:H$412,MATCH(klypsid!$B1325,lehmad!$A$2:$A$412,0))</f>
        <v>124</v>
      </c>
      <c r="T1325">
        <f>INDEX(lehmad!K$2:K$412,MATCH(klypsid!$B1325,lehmad!$A$2:$A$412,0))</f>
        <v>108</v>
      </c>
      <c r="U1325" s="4">
        <f t="shared" si="40"/>
        <v>10</v>
      </c>
      <c r="V1325">
        <f t="shared" si="41"/>
        <v>31</v>
      </c>
    </row>
    <row r="1326" spans="1:22" x14ac:dyDescent="0.25">
      <c r="A1326">
        <v>3362</v>
      </c>
      <c r="B1326" t="str">
        <f>"E"&amp;A1326</f>
        <v>E3362</v>
      </c>
      <c r="C1326" t="s">
        <v>49</v>
      </c>
      <c r="D1326">
        <v>2</v>
      </c>
      <c r="E1326">
        <f>IF(D1326&lt;4,D1326,4)</f>
        <v>2</v>
      </c>
      <c r="F1326" s="1">
        <v>39538</v>
      </c>
      <c r="G1326" s="1">
        <v>39572</v>
      </c>
      <c r="H1326" s="3">
        <f>G1326-F1326</f>
        <v>34</v>
      </c>
      <c r="I1326" s="3">
        <f>IF(H1326&lt;=60,1,IF(H1326&lt;=150,2,3))</f>
        <v>1</v>
      </c>
      <c r="J1326">
        <v>55.8</v>
      </c>
      <c r="K1326">
        <v>2.68</v>
      </c>
      <c r="L1326">
        <v>3.04</v>
      </c>
      <c r="M1326">
        <v>28</v>
      </c>
      <c r="N1326">
        <f>LOG(M1326/100,2)+3</f>
        <v>1.1634987322828796</v>
      </c>
      <c r="O1326">
        <f>INDEX(lehmad!B$2:B$412,MATCH(klypsid!$B1326,lehmad!$A$2:$A$412,0))</f>
        <v>38414</v>
      </c>
      <c r="P1326">
        <f>INDEX(lehmad!D$2:D$412,MATCH(klypsid!$B1326,lehmad!$A$2:$A$412,0))</f>
        <v>99</v>
      </c>
      <c r="Q1326">
        <f>INDEX(lehmad!E$2:E$412,MATCH(klypsid!$B1326,lehmad!$A$2:$A$412,0))</f>
        <v>0.92200000000000004</v>
      </c>
      <c r="R1326" t="str">
        <f>INDEX(lehmad!F$2:F$412,MATCH(klypsid!$B1326,lehmad!$A$2:$A$412,0))</f>
        <v>DYNASTY-ET</v>
      </c>
      <c r="S1326">
        <f>INDEX(lehmad!H$2:H$412,MATCH(klypsid!$B1326,lehmad!$A$2:$A$412,0))</f>
        <v>124</v>
      </c>
      <c r="T1326">
        <f>INDEX(lehmad!K$2:K$412,MATCH(klypsid!$B1326,lehmad!$A$2:$A$412,0))</f>
        <v>108</v>
      </c>
      <c r="U1326" s="4">
        <f t="shared" si="40"/>
        <v>1</v>
      </c>
      <c r="V1326">
        <f t="shared" si="41"/>
        <v>34</v>
      </c>
    </row>
    <row r="1327" spans="1:22" x14ac:dyDescent="0.25">
      <c r="A1327">
        <v>3362</v>
      </c>
      <c r="B1327" t="str">
        <f>"E"&amp;A1327</f>
        <v>E3362</v>
      </c>
      <c r="C1327" t="s">
        <v>49</v>
      </c>
      <c r="D1327">
        <v>2</v>
      </c>
      <c r="E1327">
        <f>IF(D1327&lt;4,D1327,4)</f>
        <v>2</v>
      </c>
      <c r="F1327" s="1">
        <v>39538</v>
      </c>
      <c r="G1327" s="1">
        <v>39600</v>
      </c>
      <c r="H1327" s="3">
        <f>G1327-F1327</f>
        <v>62</v>
      </c>
      <c r="I1327" s="3">
        <f>IF(H1327&lt;=60,1,IF(H1327&lt;=150,2,3))</f>
        <v>2</v>
      </c>
      <c r="J1327">
        <v>53.9</v>
      </c>
      <c r="K1327">
        <v>2.59</v>
      </c>
      <c r="L1327">
        <v>3.02</v>
      </c>
      <c r="M1327">
        <v>335</v>
      </c>
      <c r="N1327">
        <f>LOG(M1327/100,2)+3</f>
        <v>4.7441610955704103</v>
      </c>
      <c r="O1327">
        <f>INDEX(lehmad!B$2:B$412,MATCH(klypsid!$B1327,lehmad!$A$2:$A$412,0))</f>
        <v>38414</v>
      </c>
      <c r="P1327">
        <f>INDEX(lehmad!D$2:D$412,MATCH(klypsid!$B1327,lehmad!$A$2:$A$412,0))</f>
        <v>99</v>
      </c>
      <c r="Q1327">
        <f>INDEX(lehmad!E$2:E$412,MATCH(klypsid!$B1327,lehmad!$A$2:$A$412,0))</f>
        <v>0.92200000000000004</v>
      </c>
      <c r="R1327" t="str">
        <f>INDEX(lehmad!F$2:F$412,MATCH(klypsid!$B1327,lehmad!$A$2:$A$412,0))</f>
        <v>DYNASTY-ET</v>
      </c>
      <c r="S1327">
        <f>INDEX(lehmad!H$2:H$412,MATCH(klypsid!$B1327,lehmad!$A$2:$A$412,0))</f>
        <v>124</v>
      </c>
      <c r="T1327">
        <f>INDEX(lehmad!K$2:K$412,MATCH(klypsid!$B1327,lehmad!$A$2:$A$412,0))</f>
        <v>108</v>
      </c>
      <c r="U1327" s="4">
        <f t="shared" si="40"/>
        <v>2</v>
      </c>
      <c r="V1327">
        <f t="shared" si="41"/>
        <v>28</v>
      </c>
    </row>
    <row r="1328" spans="1:22" x14ac:dyDescent="0.25">
      <c r="A1328">
        <v>3362</v>
      </c>
      <c r="B1328" t="str">
        <f>"E"&amp;A1328</f>
        <v>E3362</v>
      </c>
      <c r="C1328" t="s">
        <v>49</v>
      </c>
      <c r="D1328">
        <v>2</v>
      </c>
      <c r="E1328">
        <f>IF(D1328&lt;4,D1328,4)</f>
        <v>2</v>
      </c>
      <c r="F1328" s="1">
        <v>39538</v>
      </c>
      <c r="G1328" s="1">
        <v>39631</v>
      </c>
      <c r="H1328" s="3">
        <f>G1328-F1328</f>
        <v>93</v>
      </c>
      <c r="I1328" s="3">
        <f>IF(H1328&lt;=60,1,IF(H1328&lt;=150,2,3))</f>
        <v>2</v>
      </c>
      <c r="J1328">
        <v>53.9</v>
      </c>
      <c r="K1328">
        <v>2.59</v>
      </c>
      <c r="L1328">
        <v>3.04</v>
      </c>
      <c r="M1328">
        <v>29</v>
      </c>
      <c r="N1328">
        <f>LOG(M1328/100,2)+3</f>
        <v>1.2141248053528473</v>
      </c>
      <c r="O1328">
        <f>INDEX(lehmad!B$2:B$412,MATCH(klypsid!$B1328,lehmad!$A$2:$A$412,0))</f>
        <v>38414</v>
      </c>
      <c r="P1328">
        <f>INDEX(lehmad!D$2:D$412,MATCH(klypsid!$B1328,lehmad!$A$2:$A$412,0))</f>
        <v>99</v>
      </c>
      <c r="Q1328">
        <f>INDEX(lehmad!E$2:E$412,MATCH(klypsid!$B1328,lehmad!$A$2:$A$412,0))</f>
        <v>0.92200000000000004</v>
      </c>
      <c r="R1328" t="str">
        <f>INDEX(lehmad!F$2:F$412,MATCH(klypsid!$B1328,lehmad!$A$2:$A$412,0))</f>
        <v>DYNASTY-ET</v>
      </c>
      <c r="S1328">
        <f>INDEX(lehmad!H$2:H$412,MATCH(klypsid!$B1328,lehmad!$A$2:$A$412,0))</f>
        <v>124</v>
      </c>
      <c r="T1328">
        <f>INDEX(lehmad!K$2:K$412,MATCH(klypsid!$B1328,lehmad!$A$2:$A$412,0))</f>
        <v>108</v>
      </c>
      <c r="U1328" s="4">
        <f t="shared" si="40"/>
        <v>3</v>
      </c>
      <c r="V1328">
        <f t="shared" si="41"/>
        <v>31</v>
      </c>
    </row>
    <row r="1329" spans="1:22" x14ac:dyDescent="0.25">
      <c r="A1329">
        <v>3362</v>
      </c>
      <c r="B1329" t="str">
        <f>"E"&amp;A1329</f>
        <v>E3362</v>
      </c>
      <c r="C1329" t="s">
        <v>49</v>
      </c>
      <c r="D1329">
        <v>2</v>
      </c>
      <c r="E1329">
        <f>IF(D1329&lt;4,D1329,4)</f>
        <v>2</v>
      </c>
      <c r="F1329" s="1">
        <v>39538</v>
      </c>
      <c r="G1329" s="1">
        <v>39663</v>
      </c>
      <c r="H1329" s="3">
        <f>G1329-F1329</f>
        <v>125</v>
      </c>
      <c r="I1329" s="3">
        <f>IF(H1329&lt;=60,1,IF(H1329&lt;=150,2,3))</f>
        <v>2</v>
      </c>
      <c r="J1329">
        <v>48.9</v>
      </c>
      <c r="K1329">
        <v>2.58</v>
      </c>
      <c r="L1329">
        <v>3.02</v>
      </c>
      <c r="M1329">
        <v>53</v>
      </c>
      <c r="N1329">
        <f>LOG(M1329/100,2)+3</f>
        <v>2.0840642647884744</v>
      </c>
      <c r="O1329">
        <f>INDEX(lehmad!B$2:B$412,MATCH(klypsid!$B1329,lehmad!$A$2:$A$412,0))</f>
        <v>38414</v>
      </c>
      <c r="P1329">
        <f>INDEX(lehmad!D$2:D$412,MATCH(klypsid!$B1329,lehmad!$A$2:$A$412,0))</f>
        <v>99</v>
      </c>
      <c r="Q1329">
        <f>INDEX(lehmad!E$2:E$412,MATCH(klypsid!$B1329,lehmad!$A$2:$A$412,0))</f>
        <v>0.92200000000000004</v>
      </c>
      <c r="R1329" t="str">
        <f>INDEX(lehmad!F$2:F$412,MATCH(klypsid!$B1329,lehmad!$A$2:$A$412,0))</f>
        <v>DYNASTY-ET</v>
      </c>
      <c r="S1329">
        <f>INDEX(lehmad!H$2:H$412,MATCH(klypsid!$B1329,lehmad!$A$2:$A$412,0))</f>
        <v>124</v>
      </c>
      <c r="T1329">
        <f>INDEX(lehmad!K$2:K$412,MATCH(klypsid!$B1329,lehmad!$A$2:$A$412,0))</f>
        <v>108</v>
      </c>
      <c r="U1329" s="4">
        <f t="shared" si="40"/>
        <v>4</v>
      </c>
      <c r="V1329">
        <f t="shared" si="41"/>
        <v>32</v>
      </c>
    </row>
    <row r="1330" spans="1:22" x14ac:dyDescent="0.25">
      <c r="A1330">
        <v>3362</v>
      </c>
      <c r="B1330" t="str">
        <f>"E"&amp;A1330</f>
        <v>E3362</v>
      </c>
      <c r="C1330" t="s">
        <v>49</v>
      </c>
      <c r="D1330">
        <v>2</v>
      </c>
      <c r="E1330">
        <f>IF(D1330&lt;4,D1330,4)</f>
        <v>2</v>
      </c>
      <c r="F1330" s="1">
        <v>39538</v>
      </c>
      <c r="G1330" s="1">
        <v>39693</v>
      </c>
      <c r="H1330" s="3">
        <f>G1330-F1330</f>
        <v>155</v>
      </c>
      <c r="I1330" s="3">
        <f>IF(H1330&lt;=60,1,IF(H1330&lt;=150,2,3))</f>
        <v>3</v>
      </c>
      <c r="J1330">
        <v>48.1</v>
      </c>
      <c r="K1330">
        <v>2.46</v>
      </c>
      <c r="L1330">
        <v>3.03</v>
      </c>
      <c r="M1330">
        <v>43</v>
      </c>
      <c r="N1330">
        <f>LOG(M1330/100,2)+3</f>
        <v>1.7824085649273731</v>
      </c>
      <c r="O1330">
        <f>INDEX(lehmad!B$2:B$412,MATCH(klypsid!$B1330,lehmad!$A$2:$A$412,0))</f>
        <v>38414</v>
      </c>
      <c r="P1330">
        <f>INDEX(lehmad!D$2:D$412,MATCH(klypsid!$B1330,lehmad!$A$2:$A$412,0))</f>
        <v>99</v>
      </c>
      <c r="Q1330">
        <f>INDEX(lehmad!E$2:E$412,MATCH(klypsid!$B1330,lehmad!$A$2:$A$412,0))</f>
        <v>0.92200000000000004</v>
      </c>
      <c r="R1330" t="str">
        <f>INDEX(lehmad!F$2:F$412,MATCH(klypsid!$B1330,lehmad!$A$2:$A$412,0))</f>
        <v>DYNASTY-ET</v>
      </c>
      <c r="S1330">
        <f>INDEX(lehmad!H$2:H$412,MATCH(klypsid!$B1330,lehmad!$A$2:$A$412,0))</f>
        <v>124</v>
      </c>
      <c r="T1330">
        <f>INDEX(lehmad!K$2:K$412,MATCH(klypsid!$B1330,lehmad!$A$2:$A$412,0))</f>
        <v>108</v>
      </c>
      <c r="U1330" s="4">
        <f t="shared" si="40"/>
        <v>5</v>
      </c>
      <c r="V1330">
        <f t="shared" si="41"/>
        <v>30</v>
      </c>
    </row>
    <row r="1331" spans="1:22" x14ac:dyDescent="0.25">
      <c r="A1331">
        <v>3362</v>
      </c>
      <c r="B1331" t="str">
        <f>"E"&amp;A1331</f>
        <v>E3362</v>
      </c>
      <c r="C1331" t="s">
        <v>49</v>
      </c>
      <c r="D1331">
        <v>2</v>
      </c>
      <c r="E1331">
        <f>IF(D1331&lt;4,D1331,4)</f>
        <v>2</v>
      </c>
      <c r="F1331" s="1">
        <v>39538</v>
      </c>
      <c r="G1331" s="1">
        <v>39722</v>
      </c>
      <c r="H1331" s="3">
        <f>G1331-F1331</f>
        <v>184</v>
      </c>
      <c r="I1331" s="3">
        <f>IF(H1331&lt;=60,1,IF(H1331&lt;=150,2,3))</f>
        <v>3</v>
      </c>
      <c r="J1331">
        <v>35.5</v>
      </c>
      <c r="K1331">
        <v>2.06</v>
      </c>
      <c r="L1331">
        <v>3.32</v>
      </c>
      <c r="M1331">
        <v>134</v>
      </c>
      <c r="N1331">
        <f>LOG(M1331/100,2)+3</f>
        <v>3.4222330006830477</v>
      </c>
      <c r="O1331">
        <f>INDEX(lehmad!B$2:B$412,MATCH(klypsid!$B1331,lehmad!$A$2:$A$412,0))</f>
        <v>38414</v>
      </c>
      <c r="P1331">
        <f>INDEX(lehmad!D$2:D$412,MATCH(klypsid!$B1331,lehmad!$A$2:$A$412,0))</f>
        <v>99</v>
      </c>
      <c r="Q1331">
        <f>INDEX(lehmad!E$2:E$412,MATCH(klypsid!$B1331,lehmad!$A$2:$A$412,0))</f>
        <v>0.92200000000000004</v>
      </c>
      <c r="R1331" t="str">
        <f>INDEX(lehmad!F$2:F$412,MATCH(klypsid!$B1331,lehmad!$A$2:$A$412,0))</f>
        <v>DYNASTY-ET</v>
      </c>
      <c r="S1331">
        <f>INDEX(lehmad!H$2:H$412,MATCH(klypsid!$B1331,lehmad!$A$2:$A$412,0))</f>
        <v>124</v>
      </c>
      <c r="T1331">
        <f>INDEX(lehmad!K$2:K$412,MATCH(klypsid!$B1331,lehmad!$A$2:$A$412,0))</f>
        <v>108</v>
      </c>
      <c r="U1331" s="4">
        <f t="shared" si="40"/>
        <v>6</v>
      </c>
      <c r="V1331">
        <f t="shared" si="41"/>
        <v>29</v>
      </c>
    </row>
    <row r="1332" spans="1:22" x14ac:dyDescent="0.25">
      <c r="A1332">
        <v>3362</v>
      </c>
      <c r="B1332" t="str">
        <f>"E"&amp;A1332</f>
        <v>E3362</v>
      </c>
      <c r="C1332" t="s">
        <v>49</v>
      </c>
      <c r="D1332">
        <v>2</v>
      </c>
      <c r="E1332">
        <f>IF(D1332&lt;4,D1332,4)</f>
        <v>2</v>
      </c>
      <c r="F1332" s="1">
        <v>39538</v>
      </c>
      <c r="G1332" s="1">
        <v>39754</v>
      </c>
      <c r="H1332" s="3">
        <f>G1332-F1332</f>
        <v>216</v>
      </c>
      <c r="I1332" s="3">
        <f>IF(H1332&lt;=60,1,IF(H1332&lt;=150,2,3))</f>
        <v>3</v>
      </c>
      <c r="J1332">
        <v>35.5</v>
      </c>
      <c r="K1332">
        <v>2.5</v>
      </c>
      <c r="L1332">
        <v>3.23</v>
      </c>
      <c r="M1332">
        <v>107</v>
      </c>
      <c r="N1332">
        <f>LOG(M1332/100,2)+3</f>
        <v>3.0976107966264221</v>
      </c>
      <c r="O1332">
        <f>INDEX(lehmad!B$2:B$412,MATCH(klypsid!$B1332,lehmad!$A$2:$A$412,0))</f>
        <v>38414</v>
      </c>
      <c r="P1332">
        <f>INDEX(lehmad!D$2:D$412,MATCH(klypsid!$B1332,lehmad!$A$2:$A$412,0))</f>
        <v>99</v>
      </c>
      <c r="Q1332">
        <f>INDEX(lehmad!E$2:E$412,MATCH(klypsid!$B1332,lehmad!$A$2:$A$412,0))</f>
        <v>0.92200000000000004</v>
      </c>
      <c r="R1332" t="str">
        <f>INDEX(lehmad!F$2:F$412,MATCH(klypsid!$B1332,lehmad!$A$2:$A$412,0))</f>
        <v>DYNASTY-ET</v>
      </c>
      <c r="S1332">
        <f>INDEX(lehmad!H$2:H$412,MATCH(klypsid!$B1332,lehmad!$A$2:$A$412,0))</f>
        <v>124</v>
      </c>
      <c r="T1332">
        <f>INDEX(lehmad!K$2:K$412,MATCH(klypsid!$B1332,lehmad!$A$2:$A$412,0))</f>
        <v>108</v>
      </c>
      <c r="U1332" s="4">
        <f t="shared" si="40"/>
        <v>7</v>
      </c>
      <c r="V1332">
        <f t="shared" si="41"/>
        <v>32</v>
      </c>
    </row>
    <row r="1333" spans="1:22" x14ac:dyDescent="0.25">
      <c r="A1333">
        <v>3362</v>
      </c>
      <c r="B1333" t="str">
        <f>"E"&amp;A1333</f>
        <v>E3362</v>
      </c>
      <c r="C1333" t="s">
        <v>49</v>
      </c>
      <c r="D1333">
        <v>2</v>
      </c>
      <c r="E1333">
        <f>IF(D1333&lt;4,D1333,4)</f>
        <v>2</v>
      </c>
      <c r="F1333" s="1">
        <v>39538</v>
      </c>
      <c r="G1333" s="1">
        <v>39783</v>
      </c>
      <c r="H1333" s="3">
        <f>G1333-F1333</f>
        <v>245</v>
      </c>
      <c r="I1333" s="3">
        <f>IF(H1333&lt;=60,1,IF(H1333&lt;=150,2,3))</f>
        <v>3</v>
      </c>
      <c r="J1333">
        <v>36.299999999999997</v>
      </c>
      <c r="K1333">
        <v>2.7</v>
      </c>
      <c r="L1333">
        <v>3.29</v>
      </c>
      <c r="M1333">
        <v>31</v>
      </c>
      <c r="N1333">
        <f>LOG(M1333/100,2)+3</f>
        <v>1.3103401206121505</v>
      </c>
      <c r="O1333">
        <f>INDEX(lehmad!B$2:B$412,MATCH(klypsid!$B1333,lehmad!$A$2:$A$412,0))</f>
        <v>38414</v>
      </c>
      <c r="P1333">
        <f>INDEX(lehmad!D$2:D$412,MATCH(klypsid!$B1333,lehmad!$A$2:$A$412,0))</f>
        <v>99</v>
      </c>
      <c r="Q1333">
        <f>INDEX(lehmad!E$2:E$412,MATCH(klypsid!$B1333,lehmad!$A$2:$A$412,0))</f>
        <v>0.92200000000000004</v>
      </c>
      <c r="R1333" t="str">
        <f>INDEX(lehmad!F$2:F$412,MATCH(klypsid!$B1333,lehmad!$A$2:$A$412,0))</f>
        <v>DYNASTY-ET</v>
      </c>
      <c r="S1333">
        <f>INDEX(lehmad!H$2:H$412,MATCH(klypsid!$B1333,lehmad!$A$2:$A$412,0))</f>
        <v>124</v>
      </c>
      <c r="T1333">
        <f>INDEX(lehmad!K$2:K$412,MATCH(klypsid!$B1333,lehmad!$A$2:$A$412,0))</f>
        <v>108</v>
      </c>
      <c r="U1333" s="4">
        <f t="shared" si="40"/>
        <v>8</v>
      </c>
      <c r="V1333">
        <f t="shared" si="41"/>
        <v>29</v>
      </c>
    </row>
    <row r="1334" spans="1:22" x14ac:dyDescent="0.25">
      <c r="A1334">
        <v>3362</v>
      </c>
      <c r="B1334" t="str">
        <f>"E"&amp;A1334</f>
        <v>E3362</v>
      </c>
      <c r="C1334" t="s">
        <v>49</v>
      </c>
      <c r="D1334">
        <v>2</v>
      </c>
      <c r="E1334">
        <f>IF(D1334&lt;4,D1334,4)</f>
        <v>2</v>
      </c>
      <c r="F1334" s="1">
        <v>39538</v>
      </c>
      <c r="G1334" s="1">
        <v>39817</v>
      </c>
      <c r="H1334" s="3">
        <f>G1334-F1334</f>
        <v>279</v>
      </c>
      <c r="I1334" s="3">
        <f>IF(H1334&lt;=60,1,IF(H1334&lt;=150,2,3))</f>
        <v>3</v>
      </c>
      <c r="J1334">
        <v>27</v>
      </c>
      <c r="K1334">
        <v>4.04</v>
      </c>
      <c r="L1334">
        <v>3.04</v>
      </c>
      <c r="M1334">
        <v>65</v>
      </c>
      <c r="N1334">
        <f>LOG(M1334/100,2)+3</f>
        <v>2.37851162325373</v>
      </c>
      <c r="O1334">
        <f>INDEX(lehmad!B$2:B$412,MATCH(klypsid!$B1334,lehmad!$A$2:$A$412,0))</f>
        <v>38414</v>
      </c>
      <c r="P1334">
        <f>INDEX(lehmad!D$2:D$412,MATCH(klypsid!$B1334,lehmad!$A$2:$A$412,0))</f>
        <v>99</v>
      </c>
      <c r="Q1334">
        <f>INDEX(lehmad!E$2:E$412,MATCH(klypsid!$B1334,lehmad!$A$2:$A$412,0))</f>
        <v>0.92200000000000004</v>
      </c>
      <c r="R1334" t="str">
        <f>INDEX(lehmad!F$2:F$412,MATCH(klypsid!$B1334,lehmad!$A$2:$A$412,0))</f>
        <v>DYNASTY-ET</v>
      </c>
      <c r="S1334">
        <f>INDEX(lehmad!H$2:H$412,MATCH(klypsid!$B1334,lehmad!$A$2:$A$412,0))</f>
        <v>124</v>
      </c>
      <c r="T1334">
        <f>INDEX(lehmad!K$2:K$412,MATCH(klypsid!$B1334,lehmad!$A$2:$A$412,0))</f>
        <v>108</v>
      </c>
      <c r="U1334" s="4">
        <f t="shared" si="40"/>
        <v>9</v>
      </c>
      <c r="V1334">
        <f t="shared" si="41"/>
        <v>34</v>
      </c>
    </row>
    <row r="1335" spans="1:22" x14ac:dyDescent="0.25">
      <c r="A1335">
        <v>3364</v>
      </c>
      <c r="B1335" t="str">
        <f>"E"&amp;A1335</f>
        <v>E3364</v>
      </c>
      <c r="C1335" t="s">
        <v>39</v>
      </c>
      <c r="D1335">
        <v>1</v>
      </c>
      <c r="E1335">
        <f>IF(D1335&lt;4,D1335,4)</f>
        <v>1</v>
      </c>
      <c r="F1335" s="1">
        <v>39158</v>
      </c>
      <c r="G1335" s="1">
        <v>39173</v>
      </c>
      <c r="H1335" s="3">
        <f>G1335-F1335</f>
        <v>15</v>
      </c>
      <c r="I1335" s="3">
        <f>IF(H1335&lt;=60,1,IF(H1335&lt;=150,2,3))</f>
        <v>1</v>
      </c>
      <c r="J1335">
        <v>36.200000000000003</v>
      </c>
      <c r="K1335">
        <v>4.4800000000000004</v>
      </c>
      <c r="L1335">
        <v>3.46</v>
      </c>
      <c r="M1335">
        <v>42</v>
      </c>
      <c r="N1335">
        <f>LOG(M1335/100,2)+3</f>
        <v>1.7484612330040357</v>
      </c>
      <c r="O1335">
        <f>INDEX(lehmad!B$2:B$412,MATCH(klypsid!$B1335,lehmad!$A$2:$A$412,0))</f>
        <v>38416</v>
      </c>
      <c r="P1335">
        <f>INDEX(lehmad!D$2:D$412,MATCH(klypsid!$B1335,lehmad!$A$2:$A$412,0))</f>
        <v>122</v>
      </c>
      <c r="Q1335">
        <f>INDEX(lehmad!E$2:E$412,MATCH(klypsid!$B1335,lehmad!$A$2:$A$412,0))</f>
        <v>1</v>
      </c>
      <c r="R1335" t="str">
        <f>INDEX(lehmad!F$2:F$412,MATCH(klypsid!$B1335,lehmad!$A$2:$A$412,0))</f>
        <v>DYNASTY-ET</v>
      </c>
      <c r="S1335">
        <f>INDEX(lehmad!H$2:H$412,MATCH(klypsid!$B1335,lehmad!$A$2:$A$412,0))</f>
        <v>124</v>
      </c>
      <c r="T1335">
        <f>INDEX(lehmad!K$2:K$412,MATCH(klypsid!$B1335,lehmad!$A$2:$A$412,0))</f>
        <v>108</v>
      </c>
      <c r="U1335" s="4">
        <f t="shared" si="40"/>
        <v>1</v>
      </c>
      <c r="V1335">
        <f t="shared" si="41"/>
        <v>15</v>
      </c>
    </row>
    <row r="1336" spans="1:22" x14ac:dyDescent="0.25">
      <c r="A1336">
        <v>3364</v>
      </c>
      <c r="B1336" t="str">
        <f>"E"&amp;A1336</f>
        <v>E3364</v>
      </c>
      <c r="C1336" t="s">
        <v>39</v>
      </c>
      <c r="D1336">
        <v>1</v>
      </c>
      <c r="E1336">
        <f>IF(D1336&lt;4,D1336,4)</f>
        <v>1</v>
      </c>
      <c r="F1336" s="1">
        <v>39158</v>
      </c>
      <c r="G1336" s="1">
        <v>39204</v>
      </c>
      <c r="H1336" s="3">
        <f>G1336-F1336</f>
        <v>46</v>
      </c>
      <c r="I1336" s="3">
        <f>IF(H1336&lt;=60,1,IF(H1336&lt;=150,2,3))</f>
        <v>1</v>
      </c>
      <c r="J1336">
        <v>40.700000000000003</v>
      </c>
      <c r="K1336">
        <v>3.21</v>
      </c>
      <c r="L1336">
        <v>3.45</v>
      </c>
      <c r="M1336">
        <v>11</v>
      </c>
      <c r="N1336">
        <f>LOG(M1336/100,2)+3</f>
        <v>-0.1844245711374275</v>
      </c>
      <c r="O1336">
        <f>INDEX(lehmad!B$2:B$412,MATCH(klypsid!$B1336,lehmad!$A$2:$A$412,0))</f>
        <v>38416</v>
      </c>
      <c r="P1336">
        <f>INDEX(lehmad!D$2:D$412,MATCH(klypsid!$B1336,lehmad!$A$2:$A$412,0))</f>
        <v>122</v>
      </c>
      <c r="Q1336">
        <f>INDEX(lehmad!E$2:E$412,MATCH(klypsid!$B1336,lehmad!$A$2:$A$412,0))</f>
        <v>1</v>
      </c>
      <c r="R1336" t="str">
        <f>INDEX(lehmad!F$2:F$412,MATCH(klypsid!$B1336,lehmad!$A$2:$A$412,0))</f>
        <v>DYNASTY-ET</v>
      </c>
      <c r="S1336">
        <f>INDEX(lehmad!H$2:H$412,MATCH(klypsid!$B1336,lehmad!$A$2:$A$412,0))</f>
        <v>124</v>
      </c>
      <c r="T1336">
        <f>INDEX(lehmad!K$2:K$412,MATCH(klypsid!$B1336,lehmad!$A$2:$A$412,0))</f>
        <v>108</v>
      </c>
      <c r="U1336" s="4">
        <f t="shared" si="40"/>
        <v>2</v>
      </c>
      <c r="V1336">
        <f t="shared" si="41"/>
        <v>31</v>
      </c>
    </row>
    <row r="1337" spans="1:22" x14ac:dyDescent="0.25">
      <c r="A1337">
        <v>3364</v>
      </c>
      <c r="B1337" t="str">
        <f>"E"&amp;A1337</f>
        <v>E3364</v>
      </c>
      <c r="C1337" t="s">
        <v>39</v>
      </c>
      <c r="D1337">
        <v>1</v>
      </c>
      <c r="E1337">
        <f>IF(D1337&lt;4,D1337,4)</f>
        <v>1</v>
      </c>
      <c r="F1337" s="1">
        <v>39158</v>
      </c>
      <c r="G1337" s="1">
        <v>39236</v>
      </c>
      <c r="H1337" s="3">
        <f>G1337-F1337</f>
        <v>78</v>
      </c>
      <c r="I1337" s="3">
        <f>IF(H1337&lt;=60,1,IF(H1337&lt;=150,2,3))</f>
        <v>2</v>
      </c>
      <c r="J1337">
        <v>29.8</v>
      </c>
      <c r="K1337">
        <v>4.21</v>
      </c>
      <c r="L1337">
        <v>3.72</v>
      </c>
      <c r="M1337">
        <v>1010</v>
      </c>
      <c r="N1337">
        <f>LOG(M1337/100,2)+3</f>
        <v>6.336283387864432</v>
      </c>
      <c r="O1337">
        <f>INDEX(lehmad!B$2:B$412,MATCH(klypsid!$B1337,lehmad!$A$2:$A$412,0))</f>
        <v>38416</v>
      </c>
      <c r="P1337">
        <f>INDEX(lehmad!D$2:D$412,MATCH(klypsid!$B1337,lehmad!$A$2:$A$412,0))</f>
        <v>122</v>
      </c>
      <c r="Q1337">
        <f>INDEX(lehmad!E$2:E$412,MATCH(klypsid!$B1337,lehmad!$A$2:$A$412,0))</f>
        <v>1</v>
      </c>
      <c r="R1337" t="str">
        <f>INDEX(lehmad!F$2:F$412,MATCH(klypsid!$B1337,lehmad!$A$2:$A$412,0))</f>
        <v>DYNASTY-ET</v>
      </c>
      <c r="S1337">
        <f>INDEX(lehmad!H$2:H$412,MATCH(klypsid!$B1337,lehmad!$A$2:$A$412,0))</f>
        <v>124</v>
      </c>
      <c r="T1337">
        <f>INDEX(lehmad!K$2:K$412,MATCH(klypsid!$B1337,lehmad!$A$2:$A$412,0))</f>
        <v>108</v>
      </c>
      <c r="U1337" s="4">
        <f t="shared" si="40"/>
        <v>3</v>
      </c>
      <c r="V1337">
        <f t="shared" si="41"/>
        <v>32</v>
      </c>
    </row>
    <row r="1338" spans="1:22" x14ac:dyDescent="0.25">
      <c r="A1338">
        <v>3364</v>
      </c>
      <c r="B1338" t="str">
        <f>"E"&amp;A1338</f>
        <v>E3364</v>
      </c>
      <c r="C1338" t="s">
        <v>39</v>
      </c>
      <c r="D1338">
        <v>1</v>
      </c>
      <c r="E1338">
        <f>IF(D1338&lt;4,D1338,4)</f>
        <v>1</v>
      </c>
      <c r="F1338" s="1">
        <v>39158</v>
      </c>
      <c r="G1338" s="1">
        <v>39266</v>
      </c>
      <c r="H1338" s="3">
        <f>G1338-F1338</f>
        <v>108</v>
      </c>
      <c r="I1338" s="3">
        <f>IF(H1338&lt;=60,1,IF(H1338&lt;=150,2,3))</f>
        <v>2</v>
      </c>
      <c r="J1338">
        <v>34.299999999999997</v>
      </c>
      <c r="K1338">
        <v>2.6</v>
      </c>
      <c r="L1338">
        <v>3.52</v>
      </c>
      <c r="M1338">
        <v>230</v>
      </c>
      <c r="N1338">
        <f>LOG(M1338/100,2)+3</f>
        <v>4.2016338611696504</v>
      </c>
      <c r="O1338">
        <f>INDEX(lehmad!B$2:B$412,MATCH(klypsid!$B1338,lehmad!$A$2:$A$412,0))</f>
        <v>38416</v>
      </c>
      <c r="P1338">
        <f>INDEX(lehmad!D$2:D$412,MATCH(klypsid!$B1338,lehmad!$A$2:$A$412,0))</f>
        <v>122</v>
      </c>
      <c r="Q1338">
        <f>INDEX(lehmad!E$2:E$412,MATCH(klypsid!$B1338,lehmad!$A$2:$A$412,0))</f>
        <v>1</v>
      </c>
      <c r="R1338" t="str">
        <f>INDEX(lehmad!F$2:F$412,MATCH(klypsid!$B1338,lehmad!$A$2:$A$412,0))</f>
        <v>DYNASTY-ET</v>
      </c>
      <c r="S1338">
        <f>INDEX(lehmad!H$2:H$412,MATCH(klypsid!$B1338,lehmad!$A$2:$A$412,0))</f>
        <v>124</v>
      </c>
      <c r="T1338">
        <f>INDEX(lehmad!K$2:K$412,MATCH(klypsid!$B1338,lehmad!$A$2:$A$412,0))</f>
        <v>108</v>
      </c>
      <c r="U1338" s="4">
        <f t="shared" si="40"/>
        <v>4</v>
      </c>
      <c r="V1338">
        <f t="shared" si="41"/>
        <v>30</v>
      </c>
    </row>
    <row r="1339" spans="1:22" x14ac:dyDescent="0.25">
      <c r="A1339">
        <v>3364</v>
      </c>
      <c r="B1339" t="str">
        <f>"E"&amp;A1339</f>
        <v>E3364</v>
      </c>
      <c r="C1339" t="s">
        <v>39</v>
      </c>
      <c r="D1339">
        <v>1</v>
      </c>
      <c r="E1339">
        <f>IF(D1339&lt;4,D1339,4)</f>
        <v>1</v>
      </c>
      <c r="F1339" s="1">
        <v>39158</v>
      </c>
      <c r="G1339" s="1">
        <v>39295</v>
      </c>
      <c r="H1339" s="3">
        <f>G1339-F1339</f>
        <v>137</v>
      </c>
      <c r="I1339" s="3">
        <f>IF(H1339&lt;=60,1,IF(H1339&lt;=150,2,3))</f>
        <v>2</v>
      </c>
      <c r="J1339">
        <v>33.5</v>
      </c>
      <c r="K1339">
        <v>4.6500000000000004</v>
      </c>
      <c r="L1339">
        <v>3.76</v>
      </c>
      <c r="M1339">
        <v>145</v>
      </c>
      <c r="N1339">
        <f>LOG(M1339/100,2)+3</f>
        <v>3.5360529002402097</v>
      </c>
      <c r="O1339">
        <f>INDEX(lehmad!B$2:B$412,MATCH(klypsid!$B1339,lehmad!$A$2:$A$412,0))</f>
        <v>38416</v>
      </c>
      <c r="P1339">
        <f>INDEX(lehmad!D$2:D$412,MATCH(klypsid!$B1339,lehmad!$A$2:$A$412,0))</f>
        <v>122</v>
      </c>
      <c r="Q1339">
        <f>INDEX(lehmad!E$2:E$412,MATCH(klypsid!$B1339,lehmad!$A$2:$A$412,0))</f>
        <v>1</v>
      </c>
      <c r="R1339" t="str">
        <f>INDEX(lehmad!F$2:F$412,MATCH(klypsid!$B1339,lehmad!$A$2:$A$412,0))</f>
        <v>DYNASTY-ET</v>
      </c>
      <c r="S1339">
        <f>INDEX(lehmad!H$2:H$412,MATCH(klypsid!$B1339,lehmad!$A$2:$A$412,0))</f>
        <v>124</v>
      </c>
      <c r="T1339">
        <f>INDEX(lehmad!K$2:K$412,MATCH(klypsid!$B1339,lehmad!$A$2:$A$412,0))</f>
        <v>108</v>
      </c>
      <c r="U1339" s="4">
        <f t="shared" si="40"/>
        <v>5</v>
      </c>
      <c r="V1339">
        <f t="shared" si="41"/>
        <v>29</v>
      </c>
    </row>
    <row r="1340" spans="1:22" x14ac:dyDescent="0.25">
      <c r="A1340">
        <v>3364</v>
      </c>
      <c r="B1340" t="str">
        <f>"E"&amp;A1340</f>
        <v>E3364</v>
      </c>
      <c r="C1340" t="s">
        <v>39</v>
      </c>
      <c r="D1340">
        <v>1</v>
      </c>
      <c r="E1340">
        <f>IF(D1340&lt;4,D1340,4)</f>
        <v>1</v>
      </c>
      <c r="F1340" s="1">
        <v>39158</v>
      </c>
      <c r="G1340" s="1">
        <v>39328</v>
      </c>
      <c r="H1340" s="3">
        <f>G1340-F1340</f>
        <v>170</v>
      </c>
      <c r="I1340" s="3">
        <f>IF(H1340&lt;=60,1,IF(H1340&lt;=150,2,3))</f>
        <v>3</v>
      </c>
      <c r="J1340">
        <v>30.5</v>
      </c>
      <c r="K1340">
        <v>4.68</v>
      </c>
      <c r="L1340">
        <v>3.83</v>
      </c>
      <c r="M1340">
        <v>42</v>
      </c>
      <c r="N1340">
        <f>LOG(M1340/100,2)+3</f>
        <v>1.7484612330040357</v>
      </c>
      <c r="O1340">
        <f>INDEX(lehmad!B$2:B$412,MATCH(klypsid!$B1340,lehmad!$A$2:$A$412,0))</f>
        <v>38416</v>
      </c>
      <c r="P1340">
        <f>INDEX(lehmad!D$2:D$412,MATCH(klypsid!$B1340,lehmad!$A$2:$A$412,0))</f>
        <v>122</v>
      </c>
      <c r="Q1340">
        <f>INDEX(lehmad!E$2:E$412,MATCH(klypsid!$B1340,lehmad!$A$2:$A$412,0))</f>
        <v>1</v>
      </c>
      <c r="R1340" t="str">
        <f>INDEX(lehmad!F$2:F$412,MATCH(klypsid!$B1340,lehmad!$A$2:$A$412,0))</f>
        <v>DYNASTY-ET</v>
      </c>
      <c r="S1340">
        <f>INDEX(lehmad!H$2:H$412,MATCH(klypsid!$B1340,lehmad!$A$2:$A$412,0))</f>
        <v>124</v>
      </c>
      <c r="T1340">
        <f>INDEX(lehmad!K$2:K$412,MATCH(klypsid!$B1340,lehmad!$A$2:$A$412,0))</f>
        <v>108</v>
      </c>
      <c r="U1340" s="4">
        <f t="shared" si="40"/>
        <v>6</v>
      </c>
      <c r="V1340">
        <f t="shared" si="41"/>
        <v>33</v>
      </c>
    </row>
    <row r="1341" spans="1:22" x14ac:dyDescent="0.25">
      <c r="A1341">
        <v>3364</v>
      </c>
      <c r="B1341" t="str">
        <f>"E"&amp;A1341</f>
        <v>E3364</v>
      </c>
      <c r="C1341" t="s">
        <v>39</v>
      </c>
      <c r="D1341">
        <v>1</v>
      </c>
      <c r="E1341">
        <f>IF(D1341&lt;4,D1341,4)</f>
        <v>1</v>
      </c>
      <c r="F1341" s="1">
        <v>39158</v>
      </c>
      <c r="G1341" s="1">
        <v>39356</v>
      </c>
      <c r="H1341" s="3">
        <f>G1341-F1341</f>
        <v>198</v>
      </c>
      <c r="I1341" s="3">
        <f>IF(H1341&lt;=60,1,IF(H1341&lt;=150,2,3))</f>
        <v>3</v>
      </c>
      <c r="J1341">
        <v>30.5</v>
      </c>
      <c r="K1341">
        <v>4.95</v>
      </c>
      <c r="L1341">
        <v>4.08</v>
      </c>
      <c r="M1341">
        <v>23</v>
      </c>
      <c r="N1341">
        <f>LOG(M1341/100,2)+3</f>
        <v>0.87970576628228825</v>
      </c>
      <c r="O1341">
        <f>INDEX(lehmad!B$2:B$412,MATCH(klypsid!$B1341,lehmad!$A$2:$A$412,0))</f>
        <v>38416</v>
      </c>
      <c r="P1341">
        <f>INDEX(lehmad!D$2:D$412,MATCH(klypsid!$B1341,lehmad!$A$2:$A$412,0))</f>
        <v>122</v>
      </c>
      <c r="Q1341">
        <f>INDEX(lehmad!E$2:E$412,MATCH(klypsid!$B1341,lehmad!$A$2:$A$412,0))</f>
        <v>1</v>
      </c>
      <c r="R1341" t="str">
        <f>INDEX(lehmad!F$2:F$412,MATCH(klypsid!$B1341,lehmad!$A$2:$A$412,0))</f>
        <v>DYNASTY-ET</v>
      </c>
      <c r="S1341">
        <f>INDEX(lehmad!H$2:H$412,MATCH(klypsid!$B1341,lehmad!$A$2:$A$412,0))</f>
        <v>124</v>
      </c>
      <c r="T1341">
        <f>INDEX(lehmad!K$2:K$412,MATCH(klypsid!$B1341,lehmad!$A$2:$A$412,0))</f>
        <v>108</v>
      </c>
      <c r="U1341" s="4">
        <f t="shared" si="40"/>
        <v>7</v>
      </c>
      <c r="V1341">
        <f t="shared" si="41"/>
        <v>28</v>
      </c>
    </row>
    <row r="1342" spans="1:22" x14ac:dyDescent="0.25">
      <c r="A1342">
        <v>3364</v>
      </c>
      <c r="B1342" t="str">
        <f>"E"&amp;A1342</f>
        <v>E3364</v>
      </c>
      <c r="C1342" t="s">
        <v>39</v>
      </c>
      <c r="D1342">
        <v>1</v>
      </c>
      <c r="E1342">
        <f>IF(D1342&lt;4,D1342,4)</f>
        <v>1</v>
      </c>
      <c r="F1342" s="1">
        <v>39158</v>
      </c>
      <c r="G1342" s="1">
        <v>39418</v>
      </c>
      <c r="H1342" s="3">
        <f>G1342-F1342</f>
        <v>260</v>
      </c>
      <c r="I1342" s="3">
        <f>IF(H1342&lt;=60,1,IF(H1342&lt;=150,2,3))</f>
        <v>3</v>
      </c>
      <c r="J1342">
        <v>28.2</v>
      </c>
      <c r="K1342">
        <v>5.79</v>
      </c>
      <c r="L1342">
        <v>4.28</v>
      </c>
      <c r="M1342">
        <v>20</v>
      </c>
      <c r="N1342">
        <f>LOG(M1342/100,2)+3</f>
        <v>0.67807190511263782</v>
      </c>
      <c r="O1342">
        <f>INDEX(lehmad!B$2:B$412,MATCH(klypsid!$B1342,lehmad!$A$2:$A$412,0))</f>
        <v>38416</v>
      </c>
      <c r="P1342">
        <f>INDEX(lehmad!D$2:D$412,MATCH(klypsid!$B1342,lehmad!$A$2:$A$412,0))</f>
        <v>122</v>
      </c>
      <c r="Q1342">
        <f>INDEX(lehmad!E$2:E$412,MATCH(klypsid!$B1342,lehmad!$A$2:$A$412,0))</f>
        <v>1</v>
      </c>
      <c r="R1342" t="str">
        <f>INDEX(lehmad!F$2:F$412,MATCH(klypsid!$B1342,lehmad!$A$2:$A$412,0))</f>
        <v>DYNASTY-ET</v>
      </c>
      <c r="S1342">
        <f>INDEX(lehmad!H$2:H$412,MATCH(klypsid!$B1342,lehmad!$A$2:$A$412,0))</f>
        <v>124</v>
      </c>
      <c r="T1342">
        <f>INDEX(lehmad!K$2:K$412,MATCH(klypsid!$B1342,lehmad!$A$2:$A$412,0))</f>
        <v>108</v>
      </c>
      <c r="U1342" s="4">
        <f t="shared" si="40"/>
        <v>8</v>
      </c>
      <c r="V1342">
        <f t="shared" si="41"/>
        <v>62</v>
      </c>
    </row>
    <row r="1343" spans="1:22" x14ac:dyDescent="0.25">
      <c r="A1343">
        <v>3364</v>
      </c>
      <c r="B1343" t="str">
        <f>"E"&amp;A1343</f>
        <v>E3364</v>
      </c>
      <c r="C1343" t="s">
        <v>39</v>
      </c>
      <c r="D1343">
        <v>1</v>
      </c>
      <c r="E1343">
        <f>IF(D1343&lt;4,D1343,4)</f>
        <v>1</v>
      </c>
      <c r="F1343" s="1">
        <v>39158</v>
      </c>
      <c r="G1343" s="1">
        <v>39450</v>
      </c>
      <c r="H1343" s="3">
        <f>G1343-F1343</f>
        <v>292</v>
      </c>
      <c r="I1343" s="3">
        <f>IF(H1343&lt;=60,1,IF(H1343&lt;=150,2,3))</f>
        <v>3</v>
      </c>
      <c r="J1343">
        <v>29.3</v>
      </c>
      <c r="K1343">
        <v>5.44</v>
      </c>
      <c r="L1343">
        <v>4.2300000000000004</v>
      </c>
      <c r="M1343">
        <v>27</v>
      </c>
      <c r="N1343">
        <f>LOG(M1343/100,2)+3</f>
        <v>1.1110313123887439</v>
      </c>
      <c r="O1343">
        <f>INDEX(lehmad!B$2:B$412,MATCH(klypsid!$B1343,lehmad!$A$2:$A$412,0))</f>
        <v>38416</v>
      </c>
      <c r="P1343">
        <f>INDEX(lehmad!D$2:D$412,MATCH(klypsid!$B1343,lehmad!$A$2:$A$412,0))</f>
        <v>122</v>
      </c>
      <c r="Q1343">
        <f>INDEX(lehmad!E$2:E$412,MATCH(klypsid!$B1343,lehmad!$A$2:$A$412,0))</f>
        <v>1</v>
      </c>
      <c r="R1343" t="str">
        <f>INDEX(lehmad!F$2:F$412,MATCH(klypsid!$B1343,lehmad!$A$2:$A$412,0))</f>
        <v>DYNASTY-ET</v>
      </c>
      <c r="S1343">
        <f>INDEX(lehmad!H$2:H$412,MATCH(klypsid!$B1343,lehmad!$A$2:$A$412,0))</f>
        <v>124</v>
      </c>
      <c r="T1343">
        <f>INDEX(lehmad!K$2:K$412,MATCH(klypsid!$B1343,lehmad!$A$2:$A$412,0))</f>
        <v>108</v>
      </c>
      <c r="U1343" s="4">
        <f t="shared" si="40"/>
        <v>9</v>
      </c>
      <c r="V1343">
        <f t="shared" si="41"/>
        <v>32</v>
      </c>
    </row>
    <row r="1344" spans="1:22" x14ac:dyDescent="0.25">
      <c r="A1344">
        <v>3364</v>
      </c>
      <c r="B1344" t="str">
        <f>"E"&amp;A1344</f>
        <v>E3364</v>
      </c>
      <c r="C1344" t="s">
        <v>39</v>
      </c>
      <c r="D1344">
        <v>1</v>
      </c>
      <c r="E1344">
        <f>IF(D1344&lt;4,D1344,4)</f>
        <v>1</v>
      </c>
      <c r="F1344" s="1">
        <v>39158</v>
      </c>
      <c r="G1344" s="1">
        <v>39481</v>
      </c>
      <c r="H1344" s="3">
        <f>G1344-F1344</f>
        <v>323</v>
      </c>
      <c r="I1344" s="3">
        <f>IF(H1344&lt;=60,1,IF(H1344&lt;=150,2,3))</f>
        <v>3</v>
      </c>
      <c r="J1344">
        <v>19.899999999999999</v>
      </c>
      <c r="K1344">
        <v>5.62</v>
      </c>
      <c r="L1344">
        <v>4.1100000000000003</v>
      </c>
      <c r="M1344">
        <v>22</v>
      </c>
      <c r="N1344">
        <f>LOG(M1344/100,2)+3</f>
        <v>0.8155754288625725</v>
      </c>
      <c r="O1344">
        <f>INDEX(lehmad!B$2:B$412,MATCH(klypsid!$B1344,lehmad!$A$2:$A$412,0))</f>
        <v>38416</v>
      </c>
      <c r="P1344">
        <f>INDEX(lehmad!D$2:D$412,MATCH(klypsid!$B1344,lehmad!$A$2:$A$412,0))</f>
        <v>122</v>
      </c>
      <c r="Q1344">
        <f>INDEX(lehmad!E$2:E$412,MATCH(klypsid!$B1344,lehmad!$A$2:$A$412,0))</f>
        <v>1</v>
      </c>
      <c r="R1344" t="str">
        <f>INDEX(lehmad!F$2:F$412,MATCH(klypsid!$B1344,lehmad!$A$2:$A$412,0))</f>
        <v>DYNASTY-ET</v>
      </c>
      <c r="S1344">
        <f>INDEX(lehmad!H$2:H$412,MATCH(klypsid!$B1344,lehmad!$A$2:$A$412,0))</f>
        <v>124</v>
      </c>
      <c r="T1344">
        <f>INDEX(lehmad!K$2:K$412,MATCH(klypsid!$B1344,lehmad!$A$2:$A$412,0))</f>
        <v>108</v>
      </c>
      <c r="U1344" s="4">
        <f t="shared" si="40"/>
        <v>10</v>
      </c>
      <c r="V1344">
        <f t="shared" si="41"/>
        <v>31</v>
      </c>
    </row>
    <row r="1345" spans="1:22" x14ac:dyDescent="0.25">
      <c r="A1345">
        <v>3364</v>
      </c>
      <c r="B1345" t="str">
        <f>"E"&amp;A1345</f>
        <v>E3364</v>
      </c>
      <c r="C1345" t="s">
        <v>39</v>
      </c>
      <c r="D1345">
        <v>2</v>
      </c>
      <c r="E1345">
        <f>IF(D1345&lt;4,D1345,4)</f>
        <v>2</v>
      </c>
      <c r="F1345" s="1">
        <v>39568</v>
      </c>
      <c r="G1345" s="1">
        <v>39600</v>
      </c>
      <c r="H1345" s="3">
        <f>G1345-F1345</f>
        <v>32</v>
      </c>
      <c r="I1345" s="3">
        <f>IF(H1345&lt;=60,1,IF(H1345&lt;=150,2,3))</f>
        <v>1</v>
      </c>
      <c r="J1345">
        <v>59</v>
      </c>
      <c r="K1345">
        <v>3.24</v>
      </c>
      <c r="L1345">
        <v>3.19</v>
      </c>
      <c r="M1345">
        <v>9</v>
      </c>
      <c r="N1345">
        <f>LOG(M1345/100,2)+3</f>
        <v>-0.47393118833241266</v>
      </c>
      <c r="O1345">
        <f>INDEX(lehmad!B$2:B$412,MATCH(klypsid!$B1345,lehmad!$A$2:$A$412,0))</f>
        <v>38416</v>
      </c>
      <c r="P1345">
        <f>INDEX(lehmad!D$2:D$412,MATCH(klypsid!$B1345,lehmad!$A$2:$A$412,0))</f>
        <v>122</v>
      </c>
      <c r="Q1345">
        <f>INDEX(lehmad!E$2:E$412,MATCH(klypsid!$B1345,lehmad!$A$2:$A$412,0))</f>
        <v>1</v>
      </c>
      <c r="R1345" t="str">
        <f>INDEX(lehmad!F$2:F$412,MATCH(klypsid!$B1345,lehmad!$A$2:$A$412,0))</f>
        <v>DYNASTY-ET</v>
      </c>
      <c r="S1345">
        <f>INDEX(lehmad!H$2:H$412,MATCH(klypsid!$B1345,lehmad!$A$2:$A$412,0))</f>
        <v>124</v>
      </c>
      <c r="T1345">
        <f>INDEX(lehmad!K$2:K$412,MATCH(klypsid!$B1345,lehmad!$A$2:$A$412,0))</f>
        <v>108</v>
      </c>
      <c r="U1345" s="4">
        <f t="shared" si="40"/>
        <v>1</v>
      </c>
      <c r="V1345">
        <f t="shared" si="41"/>
        <v>32</v>
      </c>
    </row>
    <row r="1346" spans="1:22" x14ac:dyDescent="0.25">
      <c r="A1346">
        <v>3364</v>
      </c>
      <c r="B1346" t="str">
        <f>"E"&amp;A1346</f>
        <v>E3364</v>
      </c>
      <c r="C1346" t="s">
        <v>39</v>
      </c>
      <c r="D1346">
        <v>2</v>
      </c>
      <c r="E1346">
        <f>IF(D1346&lt;4,D1346,4)</f>
        <v>2</v>
      </c>
      <c r="F1346" s="1">
        <v>39568</v>
      </c>
      <c r="G1346" s="1">
        <v>39631</v>
      </c>
      <c r="H1346" s="3">
        <f>G1346-F1346</f>
        <v>63</v>
      </c>
      <c r="I1346" s="3">
        <f>IF(H1346&lt;=60,1,IF(H1346&lt;=150,2,3))</f>
        <v>2</v>
      </c>
      <c r="J1346">
        <v>58.3</v>
      </c>
      <c r="K1346">
        <v>3.91</v>
      </c>
      <c r="L1346">
        <v>3.24</v>
      </c>
      <c r="M1346">
        <v>16</v>
      </c>
      <c r="N1346">
        <f>LOG(M1346/100,2)+3</f>
        <v>0.35614381022527519</v>
      </c>
      <c r="O1346">
        <f>INDEX(lehmad!B$2:B$412,MATCH(klypsid!$B1346,lehmad!$A$2:$A$412,0))</f>
        <v>38416</v>
      </c>
      <c r="P1346">
        <f>INDEX(lehmad!D$2:D$412,MATCH(klypsid!$B1346,lehmad!$A$2:$A$412,0))</f>
        <v>122</v>
      </c>
      <c r="Q1346">
        <f>INDEX(lehmad!E$2:E$412,MATCH(klypsid!$B1346,lehmad!$A$2:$A$412,0))</f>
        <v>1</v>
      </c>
      <c r="R1346" t="str">
        <f>INDEX(lehmad!F$2:F$412,MATCH(klypsid!$B1346,lehmad!$A$2:$A$412,0))</f>
        <v>DYNASTY-ET</v>
      </c>
      <c r="S1346">
        <f>INDEX(lehmad!H$2:H$412,MATCH(klypsid!$B1346,lehmad!$A$2:$A$412,0))</f>
        <v>124</v>
      </c>
      <c r="T1346">
        <f>INDEX(lehmad!K$2:K$412,MATCH(klypsid!$B1346,lehmad!$A$2:$A$412,0))</f>
        <v>108</v>
      </c>
      <c r="U1346" s="4">
        <f t="shared" si="40"/>
        <v>2</v>
      </c>
      <c r="V1346">
        <f t="shared" si="41"/>
        <v>31</v>
      </c>
    </row>
    <row r="1347" spans="1:22" x14ac:dyDescent="0.25">
      <c r="A1347">
        <v>3364</v>
      </c>
      <c r="B1347" t="str">
        <f>"E"&amp;A1347</f>
        <v>E3364</v>
      </c>
      <c r="C1347" t="s">
        <v>39</v>
      </c>
      <c r="D1347">
        <v>2</v>
      </c>
      <c r="E1347">
        <f>IF(D1347&lt;4,D1347,4)</f>
        <v>2</v>
      </c>
      <c r="F1347" s="1">
        <v>39568</v>
      </c>
      <c r="G1347" s="1">
        <v>39663</v>
      </c>
      <c r="H1347" s="3">
        <f>G1347-F1347</f>
        <v>95</v>
      </c>
      <c r="I1347" s="3">
        <f>IF(H1347&lt;=60,1,IF(H1347&lt;=150,2,3))</f>
        <v>2</v>
      </c>
      <c r="J1347">
        <v>50.5</v>
      </c>
      <c r="K1347">
        <v>4.8899999999999997</v>
      </c>
      <c r="L1347">
        <v>3.26</v>
      </c>
      <c r="M1347">
        <v>13</v>
      </c>
      <c r="N1347">
        <f>LOG(M1347/100,2)+3</f>
        <v>5.6583528366367375E-2</v>
      </c>
      <c r="O1347">
        <f>INDEX(lehmad!B$2:B$412,MATCH(klypsid!$B1347,lehmad!$A$2:$A$412,0))</f>
        <v>38416</v>
      </c>
      <c r="P1347">
        <f>INDEX(lehmad!D$2:D$412,MATCH(klypsid!$B1347,lehmad!$A$2:$A$412,0))</f>
        <v>122</v>
      </c>
      <c r="Q1347">
        <f>INDEX(lehmad!E$2:E$412,MATCH(klypsid!$B1347,lehmad!$A$2:$A$412,0))</f>
        <v>1</v>
      </c>
      <c r="R1347" t="str">
        <f>INDEX(lehmad!F$2:F$412,MATCH(klypsid!$B1347,lehmad!$A$2:$A$412,0))</f>
        <v>DYNASTY-ET</v>
      </c>
      <c r="S1347">
        <f>INDEX(lehmad!H$2:H$412,MATCH(klypsid!$B1347,lehmad!$A$2:$A$412,0))</f>
        <v>124</v>
      </c>
      <c r="T1347">
        <f>INDEX(lehmad!K$2:K$412,MATCH(klypsid!$B1347,lehmad!$A$2:$A$412,0))</f>
        <v>108</v>
      </c>
      <c r="U1347" s="4">
        <f t="shared" ref="U1347:U1410" si="42">IF(AND(A1347=A1346,D1347=D1346),U1346+1,1)</f>
        <v>3</v>
      </c>
      <c r="V1347">
        <f t="shared" ref="V1347:V1410" si="43">IF(AND(A1347=A1346,D1347=D1346),G1347-G1346,G1347-F1347)</f>
        <v>32</v>
      </c>
    </row>
    <row r="1348" spans="1:22" x14ac:dyDescent="0.25">
      <c r="A1348">
        <v>3364</v>
      </c>
      <c r="B1348" t="str">
        <f>"E"&amp;A1348</f>
        <v>E3364</v>
      </c>
      <c r="C1348" t="s">
        <v>39</v>
      </c>
      <c r="D1348">
        <v>2</v>
      </c>
      <c r="E1348">
        <f>IF(D1348&lt;4,D1348,4)</f>
        <v>2</v>
      </c>
      <c r="F1348" s="1">
        <v>39568</v>
      </c>
      <c r="G1348" s="1">
        <v>39693</v>
      </c>
      <c r="H1348" s="3">
        <f>G1348-F1348</f>
        <v>125</v>
      </c>
      <c r="I1348" s="3">
        <f>IF(H1348&lt;=60,1,IF(H1348&lt;=150,2,3))</f>
        <v>2</v>
      </c>
      <c r="J1348">
        <v>49.4</v>
      </c>
      <c r="K1348">
        <v>4.47</v>
      </c>
      <c r="L1348">
        <v>3.5</v>
      </c>
      <c r="M1348">
        <v>38</v>
      </c>
      <c r="N1348">
        <f>LOG(M1348/100,2)+3</f>
        <v>1.6040713236688608</v>
      </c>
      <c r="O1348">
        <f>INDEX(lehmad!B$2:B$412,MATCH(klypsid!$B1348,lehmad!$A$2:$A$412,0))</f>
        <v>38416</v>
      </c>
      <c r="P1348">
        <f>INDEX(lehmad!D$2:D$412,MATCH(klypsid!$B1348,lehmad!$A$2:$A$412,0))</f>
        <v>122</v>
      </c>
      <c r="Q1348">
        <f>INDEX(lehmad!E$2:E$412,MATCH(klypsid!$B1348,lehmad!$A$2:$A$412,0))</f>
        <v>1</v>
      </c>
      <c r="R1348" t="str">
        <f>INDEX(lehmad!F$2:F$412,MATCH(klypsid!$B1348,lehmad!$A$2:$A$412,0))</f>
        <v>DYNASTY-ET</v>
      </c>
      <c r="S1348">
        <f>INDEX(lehmad!H$2:H$412,MATCH(klypsid!$B1348,lehmad!$A$2:$A$412,0))</f>
        <v>124</v>
      </c>
      <c r="T1348">
        <f>INDEX(lehmad!K$2:K$412,MATCH(klypsid!$B1348,lehmad!$A$2:$A$412,0))</f>
        <v>108</v>
      </c>
      <c r="U1348" s="4">
        <f t="shared" si="42"/>
        <v>4</v>
      </c>
      <c r="V1348">
        <f t="shared" si="43"/>
        <v>30</v>
      </c>
    </row>
    <row r="1349" spans="1:22" x14ac:dyDescent="0.25">
      <c r="A1349">
        <v>3364</v>
      </c>
      <c r="B1349" t="str">
        <f>"E"&amp;A1349</f>
        <v>E3364</v>
      </c>
      <c r="C1349" t="s">
        <v>39</v>
      </c>
      <c r="D1349">
        <v>2</v>
      </c>
      <c r="E1349">
        <f>IF(D1349&lt;4,D1349,4)</f>
        <v>2</v>
      </c>
      <c r="F1349" s="1">
        <v>39568</v>
      </c>
      <c r="G1349" s="1">
        <v>39722</v>
      </c>
      <c r="H1349" s="3">
        <f>G1349-F1349</f>
        <v>154</v>
      </c>
      <c r="I1349" s="3">
        <f>IF(H1349&lt;=60,1,IF(H1349&lt;=150,2,3))</f>
        <v>3</v>
      </c>
      <c r="J1349">
        <v>45.5</v>
      </c>
      <c r="K1349">
        <v>4.78</v>
      </c>
      <c r="L1349">
        <v>3.78</v>
      </c>
      <c r="M1349">
        <v>10</v>
      </c>
      <c r="N1349">
        <f>LOG(M1349/100,2)+3</f>
        <v>-0.32192809488736218</v>
      </c>
      <c r="O1349">
        <f>INDEX(lehmad!B$2:B$412,MATCH(klypsid!$B1349,lehmad!$A$2:$A$412,0))</f>
        <v>38416</v>
      </c>
      <c r="P1349">
        <f>INDEX(lehmad!D$2:D$412,MATCH(klypsid!$B1349,lehmad!$A$2:$A$412,0))</f>
        <v>122</v>
      </c>
      <c r="Q1349">
        <f>INDEX(lehmad!E$2:E$412,MATCH(klypsid!$B1349,lehmad!$A$2:$A$412,0))</f>
        <v>1</v>
      </c>
      <c r="R1349" t="str">
        <f>INDEX(lehmad!F$2:F$412,MATCH(klypsid!$B1349,lehmad!$A$2:$A$412,0))</f>
        <v>DYNASTY-ET</v>
      </c>
      <c r="S1349">
        <f>INDEX(lehmad!H$2:H$412,MATCH(klypsid!$B1349,lehmad!$A$2:$A$412,0))</f>
        <v>124</v>
      </c>
      <c r="T1349">
        <f>INDEX(lehmad!K$2:K$412,MATCH(klypsid!$B1349,lehmad!$A$2:$A$412,0))</f>
        <v>108</v>
      </c>
      <c r="U1349" s="4">
        <f t="shared" si="42"/>
        <v>5</v>
      </c>
      <c r="V1349">
        <f t="shared" si="43"/>
        <v>29</v>
      </c>
    </row>
    <row r="1350" spans="1:22" x14ac:dyDescent="0.25">
      <c r="A1350">
        <v>3364</v>
      </c>
      <c r="B1350" t="str">
        <f>"E"&amp;A1350</f>
        <v>E3364</v>
      </c>
      <c r="C1350" t="s">
        <v>39</v>
      </c>
      <c r="D1350">
        <v>2</v>
      </c>
      <c r="E1350">
        <f>IF(D1350&lt;4,D1350,4)</f>
        <v>2</v>
      </c>
      <c r="F1350" s="1">
        <v>39568</v>
      </c>
      <c r="G1350" s="1">
        <v>39754</v>
      </c>
      <c r="H1350" s="3">
        <f>G1350-F1350</f>
        <v>186</v>
      </c>
      <c r="I1350" s="3">
        <f>IF(H1350&lt;=60,1,IF(H1350&lt;=150,2,3))</f>
        <v>3</v>
      </c>
      <c r="J1350">
        <v>44.4</v>
      </c>
      <c r="K1350">
        <v>5.19</v>
      </c>
      <c r="L1350">
        <v>3.89</v>
      </c>
      <c r="M1350">
        <v>23</v>
      </c>
      <c r="N1350">
        <f>LOG(M1350/100,2)+3</f>
        <v>0.87970576628228825</v>
      </c>
      <c r="O1350">
        <f>INDEX(lehmad!B$2:B$412,MATCH(klypsid!$B1350,lehmad!$A$2:$A$412,0))</f>
        <v>38416</v>
      </c>
      <c r="P1350">
        <f>INDEX(lehmad!D$2:D$412,MATCH(klypsid!$B1350,lehmad!$A$2:$A$412,0))</f>
        <v>122</v>
      </c>
      <c r="Q1350">
        <f>INDEX(lehmad!E$2:E$412,MATCH(klypsid!$B1350,lehmad!$A$2:$A$412,0))</f>
        <v>1</v>
      </c>
      <c r="R1350" t="str">
        <f>INDEX(lehmad!F$2:F$412,MATCH(klypsid!$B1350,lehmad!$A$2:$A$412,0))</f>
        <v>DYNASTY-ET</v>
      </c>
      <c r="S1350">
        <f>INDEX(lehmad!H$2:H$412,MATCH(klypsid!$B1350,lehmad!$A$2:$A$412,0))</f>
        <v>124</v>
      </c>
      <c r="T1350">
        <f>INDEX(lehmad!K$2:K$412,MATCH(klypsid!$B1350,lehmad!$A$2:$A$412,0))</f>
        <v>108</v>
      </c>
      <c r="U1350" s="4">
        <f t="shared" si="42"/>
        <v>6</v>
      </c>
      <c r="V1350">
        <f t="shared" si="43"/>
        <v>32</v>
      </c>
    </row>
    <row r="1351" spans="1:22" x14ac:dyDescent="0.25">
      <c r="A1351">
        <v>3364</v>
      </c>
      <c r="B1351" t="str">
        <f>"E"&amp;A1351</f>
        <v>E3364</v>
      </c>
      <c r="C1351" t="s">
        <v>39</v>
      </c>
      <c r="D1351">
        <v>2</v>
      </c>
      <c r="E1351">
        <f>IF(D1351&lt;4,D1351,4)</f>
        <v>2</v>
      </c>
      <c r="F1351" s="1">
        <v>39568</v>
      </c>
      <c r="G1351" s="1">
        <v>39783</v>
      </c>
      <c r="H1351" s="3">
        <f>G1351-F1351</f>
        <v>215</v>
      </c>
      <c r="I1351" s="3">
        <f>IF(H1351&lt;=60,1,IF(H1351&lt;=150,2,3))</f>
        <v>3</v>
      </c>
      <c r="J1351">
        <v>49.5</v>
      </c>
      <c r="K1351">
        <v>6.1</v>
      </c>
      <c r="L1351">
        <v>4.04</v>
      </c>
      <c r="M1351">
        <v>15</v>
      </c>
      <c r="N1351">
        <f>LOG(M1351/100,2)+3</f>
        <v>0.26303440583379389</v>
      </c>
      <c r="O1351">
        <f>INDEX(lehmad!B$2:B$412,MATCH(klypsid!$B1351,lehmad!$A$2:$A$412,0))</f>
        <v>38416</v>
      </c>
      <c r="P1351">
        <f>INDEX(lehmad!D$2:D$412,MATCH(klypsid!$B1351,lehmad!$A$2:$A$412,0))</f>
        <v>122</v>
      </c>
      <c r="Q1351">
        <f>INDEX(lehmad!E$2:E$412,MATCH(klypsid!$B1351,lehmad!$A$2:$A$412,0))</f>
        <v>1</v>
      </c>
      <c r="R1351" t="str">
        <f>INDEX(lehmad!F$2:F$412,MATCH(klypsid!$B1351,lehmad!$A$2:$A$412,0))</f>
        <v>DYNASTY-ET</v>
      </c>
      <c r="S1351">
        <f>INDEX(lehmad!H$2:H$412,MATCH(klypsid!$B1351,lehmad!$A$2:$A$412,0))</f>
        <v>124</v>
      </c>
      <c r="T1351">
        <f>INDEX(lehmad!K$2:K$412,MATCH(klypsid!$B1351,lehmad!$A$2:$A$412,0))</f>
        <v>108</v>
      </c>
      <c r="U1351" s="4">
        <f t="shared" si="42"/>
        <v>7</v>
      </c>
      <c r="V1351">
        <f t="shared" si="43"/>
        <v>29</v>
      </c>
    </row>
    <row r="1352" spans="1:22" x14ac:dyDescent="0.25">
      <c r="A1352">
        <v>3364</v>
      </c>
      <c r="B1352" t="str">
        <f>"E"&amp;A1352</f>
        <v>E3364</v>
      </c>
      <c r="C1352" t="s">
        <v>39</v>
      </c>
      <c r="D1352">
        <v>2</v>
      </c>
      <c r="E1352">
        <f>IF(D1352&lt;4,D1352,4)</f>
        <v>2</v>
      </c>
      <c r="F1352" s="1">
        <v>39568</v>
      </c>
      <c r="G1352" s="1">
        <v>39817</v>
      </c>
      <c r="H1352" s="3">
        <f>G1352-F1352</f>
        <v>249</v>
      </c>
      <c r="I1352" s="3">
        <f>IF(H1352&lt;=60,1,IF(H1352&lt;=150,2,3))</f>
        <v>3</v>
      </c>
      <c r="J1352">
        <v>37.9</v>
      </c>
      <c r="K1352">
        <v>5.08</v>
      </c>
      <c r="L1352">
        <v>4.09</v>
      </c>
      <c r="M1352">
        <v>29</v>
      </c>
      <c r="N1352">
        <f>LOG(M1352/100,2)+3</f>
        <v>1.2141248053528473</v>
      </c>
      <c r="O1352">
        <f>INDEX(lehmad!B$2:B$412,MATCH(klypsid!$B1352,lehmad!$A$2:$A$412,0))</f>
        <v>38416</v>
      </c>
      <c r="P1352">
        <f>INDEX(lehmad!D$2:D$412,MATCH(klypsid!$B1352,lehmad!$A$2:$A$412,0))</f>
        <v>122</v>
      </c>
      <c r="Q1352">
        <f>INDEX(lehmad!E$2:E$412,MATCH(klypsid!$B1352,lehmad!$A$2:$A$412,0))</f>
        <v>1</v>
      </c>
      <c r="R1352" t="str">
        <f>INDEX(lehmad!F$2:F$412,MATCH(klypsid!$B1352,lehmad!$A$2:$A$412,0))</f>
        <v>DYNASTY-ET</v>
      </c>
      <c r="S1352">
        <f>INDEX(lehmad!H$2:H$412,MATCH(klypsid!$B1352,lehmad!$A$2:$A$412,0))</f>
        <v>124</v>
      </c>
      <c r="T1352">
        <f>INDEX(lehmad!K$2:K$412,MATCH(klypsid!$B1352,lehmad!$A$2:$A$412,0))</f>
        <v>108</v>
      </c>
      <c r="U1352" s="4">
        <f t="shared" si="42"/>
        <v>8</v>
      </c>
      <c r="V1352">
        <f t="shared" si="43"/>
        <v>34</v>
      </c>
    </row>
    <row r="1353" spans="1:22" x14ac:dyDescent="0.25">
      <c r="A1353">
        <v>3364</v>
      </c>
      <c r="B1353" t="str">
        <f>"E"&amp;A1353</f>
        <v>E3364</v>
      </c>
      <c r="C1353" t="s">
        <v>39</v>
      </c>
      <c r="D1353">
        <v>2</v>
      </c>
      <c r="E1353">
        <f>IF(D1353&lt;4,D1353,4)</f>
        <v>2</v>
      </c>
      <c r="F1353" s="1">
        <v>39568</v>
      </c>
      <c r="G1353" s="1">
        <v>39845</v>
      </c>
      <c r="H1353" s="3">
        <f>G1353-F1353</f>
        <v>277</v>
      </c>
      <c r="I1353" s="3">
        <f>IF(H1353&lt;=60,1,IF(H1353&lt;=150,2,3))</f>
        <v>3</v>
      </c>
      <c r="J1353">
        <v>32</v>
      </c>
      <c r="K1353">
        <v>5.31</v>
      </c>
      <c r="L1353">
        <v>4.42</v>
      </c>
      <c r="M1353">
        <v>26</v>
      </c>
      <c r="N1353">
        <f>LOG(M1353/100,2)+3</f>
        <v>1.0565835283663676</v>
      </c>
      <c r="O1353">
        <f>INDEX(lehmad!B$2:B$412,MATCH(klypsid!$B1353,lehmad!$A$2:$A$412,0))</f>
        <v>38416</v>
      </c>
      <c r="P1353">
        <f>INDEX(lehmad!D$2:D$412,MATCH(klypsid!$B1353,lehmad!$A$2:$A$412,0))</f>
        <v>122</v>
      </c>
      <c r="Q1353">
        <f>INDEX(lehmad!E$2:E$412,MATCH(klypsid!$B1353,lehmad!$A$2:$A$412,0))</f>
        <v>1</v>
      </c>
      <c r="R1353" t="str">
        <f>INDEX(lehmad!F$2:F$412,MATCH(klypsid!$B1353,lehmad!$A$2:$A$412,0))</f>
        <v>DYNASTY-ET</v>
      </c>
      <c r="S1353">
        <f>INDEX(lehmad!H$2:H$412,MATCH(klypsid!$B1353,lehmad!$A$2:$A$412,0))</f>
        <v>124</v>
      </c>
      <c r="T1353">
        <f>INDEX(lehmad!K$2:K$412,MATCH(klypsid!$B1353,lehmad!$A$2:$A$412,0))</f>
        <v>108</v>
      </c>
      <c r="U1353" s="4">
        <f t="shared" si="42"/>
        <v>9</v>
      </c>
      <c r="V1353">
        <f t="shared" si="43"/>
        <v>28</v>
      </c>
    </row>
    <row r="1354" spans="1:22" x14ac:dyDescent="0.25">
      <c r="A1354">
        <v>3364</v>
      </c>
      <c r="B1354" t="str">
        <f>"E"&amp;A1354</f>
        <v>E3364</v>
      </c>
      <c r="C1354" t="s">
        <v>39</v>
      </c>
      <c r="D1354">
        <v>2</v>
      </c>
      <c r="E1354">
        <f>IF(D1354&lt;4,D1354,4)</f>
        <v>2</v>
      </c>
      <c r="F1354" s="1">
        <v>39568</v>
      </c>
      <c r="G1354" s="1">
        <v>39875</v>
      </c>
      <c r="H1354" s="3">
        <f>G1354-F1354</f>
        <v>307</v>
      </c>
      <c r="I1354" s="3">
        <f>IF(H1354&lt;=60,1,IF(H1354&lt;=150,2,3))</f>
        <v>3</v>
      </c>
      <c r="J1354">
        <v>31.6</v>
      </c>
      <c r="K1354">
        <v>5.17</v>
      </c>
      <c r="L1354">
        <v>4.17</v>
      </c>
      <c r="M1354">
        <v>30</v>
      </c>
      <c r="N1354">
        <f>LOG(M1354/100,2)+3</f>
        <v>1.2630344058337937</v>
      </c>
      <c r="O1354">
        <f>INDEX(lehmad!B$2:B$412,MATCH(klypsid!$B1354,lehmad!$A$2:$A$412,0))</f>
        <v>38416</v>
      </c>
      <c r="P1354">
        <f>INDEX(lehmad!D$2:D$412,MATCH(klypsid!$B1354,lehmad!$A$2:$A$412,0))</f>
        <v>122</v>
      </c>
      <c r="Q1354">
        <f>INDEX(lehmad!E$2:E$412,MATCH(klypsid!$B1354,lehmad!$A$2:$A$412,0))</f>
        <v>1</v>
      </c>
      <c r="R1354" t="str">
        <f>INDEX(lehmad!F$2:F$412,MATCH(klypsid!$B1354,lehmad!$A$2:$A$412,0))</f>
        <v>DYNASTY-ET</v>
      </c>
      <c r="S1354">
        <f>INDEX(lehmad!H$2:H$412,MATCH(klypsid!$B1354,lehmad!$A$2:$A$412,0))</f>
        <v>124</v>
      </c>
      <c r="T1354">
        <f>INDEX(lehmad!K$2:K$412,MATCH(klypsid!$B1354,lehmad!$A$2:$A$412,0))</f>
        <v>108</v>
      </c>
      <c r="U1354" s="4">
        <f t="shared" si="42"/>
        <v>10</v>
      </c>
      <c r="V1354">
        <f t="shared" si="43"/>
        <v>30</v>
      </c>
    </row>
    <row r="1355" spans="1:22" x14ac:dyDescent="0.25">
      <c r="A1355">
        <v>3364</v>
      </c>
      <c r="B1355" t="str">
        <f>"E"&amp;A1355</f>
        <v>E3364</v>
      </c>
      <c r="C1355" t="s">
        <v>39</v>
      </c>
      <c r="D1355">
        <v>2</v>
      </c>
      <c r="E1355">
        <f>IF(D1355&lt;4,D1355,4)</f>
        <v>2</v>
      </c>
      <c r="F1355" s="1">
        <v>39568</v>
      </c>
      <c r="G1355" s="1">
        <v>39908</v>
      </c>
      <c r="H1355" s="3">
        <f>G1355-F1355</f>
        <v>340</v>
      </c>
      <c r="I1355" s="3">
        <f>IF(H1355&lt;=60,1,IF(H1355&lt;=150,2,3))</f>
        <v>3</v>
      </c>
      <c r="J1355">
        <v>33.200000000000003</v>
      </c>
      <c r="K1355">
        <v>5.25</v>
      </c>
      <c r="L1355">
        <v>3.88</v>
      </c>
      <c r="M1355">
        <v>27</v>
      </c>
      <c r="N1355">
        <f>LOG(M1355/100,2)+3</f>
        <v>1.1110313123887439</v>
      </c>
      <c r="O1355">
        <f>INDEX(lehmad!B$2:B$412,MATCH(klypsid!$B1355,lehmad!$A$2:$A$412,0))</f>
        <v>38416</v>
      </c>
      <c r="P1355">
        <f>INDEX(lehmad!D$2:D$412,MATCH(klypsid!$B1355,lehmad!$A$2:$A$412,0))</f>
        <v>122</v>
      </c>
      <c r="Q1355">
        <f>INDEX(lehmad!E$2:E$412,MATCH(klypsid!$B1355,lehmad!$A$2:$A$412,0))</f>
        <v>1</v>
      </c>
      <c r="R1355" t="str">
        <f>INDEX(lehmad!F$2:F$412,MATCH(klypsid!$B1355,lehmad!$A$2:$A$412,0))</f>
        <v>DYNASTY-ET</v>
      </c>
      <c r="S1355">
        <f>INDEX(lehmad!H$2:H$412,MATCH(klypsid!$B1355,lehmad!$A$2:$A$412,0))</f>
        <v>124</v>
      </c>
      <c r="T1355">
        <f>INDEX(lehmad!K$2:K$412,MATCH(klypsid!$B1355,lehmad!$A$2:$A$412,0))</f>
        <v>108</v>
      </c>
      <c r="U1355" s="4">
        <f t="shared" si="42"/>
        <v>11</v>
      </c>
      <c r="V1355">
        <f t="shared" si="43"/>
        <v>33</v>
      </c>
    </row>
    <row r="1356" spans="1:22" x14ac:dyDescent="0.25">
      <c r="A1356">
        <v>3364</v>
      </c>
      <c r="B1356" t="str">
        <f>"E"&amp;A1356</f>
        <v>E3364</v>
      </c>
      <c r="C1356" t="s">
        <v>39</v>
      </c>
      <c r="D1356">
        <v>2</v>
      </c>
      <c r="E1356">
        <f>IF(D1356&lt;4,D1356,4)</f>
        <v>2</v>
      </c>
      <c r="F1356" s="1">
        <v>39568</v>
      </c>
      <c r="G1356" s="1">
        <v>39944</v>
      </c>
      <c r="H1356" s="3">
        <f>G1356-F1356</f>
        <v>376</v>
      </c>
      <c r="I1356" s="3">
        <f>IF(H1356&lt;=60,1,IF(H1356&lt;=150,2,3))</f>
        <v>3</v>
      </c>
      <c r="J1356">
        <v>36.700000000000003</v>
      </c>
      <c r="K1356">
        <v>5.35</v>
      </c>
      <c r="L1356">
        <v>4.43</v>
      </c>
      <c r="M1356">
        <v>20</v>
      </c>
      <c r="N1356">
        <f>LOG(M1356/100,2)+3</f>
        <v>0.67807190511263782</v>
      </c>
      <c r="O1356">
        <f>INDEX(lehmad!B$2:B$412,MATCH(klypsid!$B1356,lehmad!$A$2:$A$412,0))</f>
        <v>38416</v>
      </c>
      <c r="P1356">
        <f>INDEX(lehmad!D$2:D$412,MATCH(klypsid!$B1356,lehmad!$A$2:$A$412,0))</f>
        <v>122</v>
      </c>
      <c r="Q1356">
        <f>INDEX(lehmad!E$2:E$412,MATCH(klypsid!$B1356,lehmad!$A$2:$A$412,0))</f>
        <v>1</v>
      </c>
      <c r="R1356" t="str">
        <f>INDEX(lehmad!F$2:F$412,MATCH(klypsid!$B1356,lehmad!$A$2:$A$412,0))</f>
        <v>DYNASTY-ET</v>
      </c>
      <c r="S1356">
        <f>INDEX(lehmad!H$2:H$412,MATCH(klypsid!$B1356,lehmad!$A$2:$A$412,0))</f>
        <v>124</v>
      </c>
      <c r="T1356">
        <f>INDEX(lehmad!K$2:K$412,MATCH(klypsid!$B1356,lehmad!$A$2:$A$412,0))</f>
        <v>108</v>
      </c>
      <c r="U1356" s="4">
        <f t="shared" si="42"/>
        <v>12</v>
      </c>
      <c r="V1356">
        <f t="shared" si="43"/>
        <v>36</v>
      </c>
    </row>
    <row r="1357" spans="1:22" x14ac:dyDescent="0.25">
      <c r="A1357">
        <v>3364</v>
      </c>
      <c r="B1357" t="str">
        <f>"E"&amp;A1357</f>
        <v>E3364</v>
      </c>
      <c r="C1357" t="s">
        <v>39</v>
      </c>
      <c r="D1357">
        <v>2</v>
      </c>
      <c r="E1357">
        <f>IF(D1357&lt;4,D1357,4)</f>
        <v>2</v>
      </c>
      <c r="F1357" s="1">
        <v>39568</v>
      </c>
      <c r="G1357" s="1">
        <v>39972</v>
      </c>
      <c r="H1357" s="3">
        <f>G1357-F1357</f>
        <v>404</v>
      </c>
      <c r="I1357" s="3">
        <f>IF(H1357&lt;=60,1,IF(H1357&lt;=150,2,3))</f>
        <v>3</v>
      </c>
      <c r="J1357">
        <v>28.8</v>
      </c>
      <c r="K1357">
        <v>4.72</v>
      </c>
      <c r="L1357">
        <v>4.63</v>
      </c>
      <c r="M1357">
        <v>31</v>
      </c>
      <c r="N1357">
        <f>LOG(M1357/100,2)+3</f>
        <v>1.3103401206121505</v>
      </c>
      <c r="O1357">
        <f>INDEX(lehmad!B$2:B$412,MATCH(klypsid!$B1357,lehmad!$A$2:$A$412,0))</f>
        <v>38416</v>
      </c>
      <c r="P1357">
        <f>INDEX(lehmad!D$2:D$412,MATCH(klypsid!$B1357,lehmad!$A$2:$A$412,0))</f>
        <v>122</v>
      </c>
      <c r="Q1357">
        <f>INDEX(lehmad!E$2:E$412,MATCH(klypsid!$B1357,lehmad!$A$2:$A$412,0))</f>
        <v>1</v>
      </c>
      <c r="R1357" t="str">
        <f>INDEX(lehmad!F$2:F$412,MATCH(klypsid!$B1357,lehmad!$A$2:$A$412,0))</f>
        <v>DYNASTY-ET</v>
      </c>
      <c r="S1357">
        <f>INDEX(lehmad!H$2:H$412,MATCH(klypsid!$B1357,lehmad!$A$2:$A$412,0))</f>
        <v>124</v>
      </c>
      <c r="T1357">
        <f>INDEX(lehmad!K$2:K$412,MATCH(klypsid!$B1357,lehmad!$A$2:$A$412,0))</f>
        <v>108</v>
      </c>
      <c r="U1357" s="4">
        <f t="shared" si="42"/>
        <v>13</v>
      </c>
      <c r="V1357">
        <f t="shared" si="43"/>
        <v>28</v>
      </c>
    </row>
    <row r="1358" spans="1:22" x14ac:dyDescent="0.25">
      <c r="A1358">
        <v>3364</v>
      </c>
      <c r="B1358" t="str">
        <f>"E"&amp;A1358</f>
        <v>E3364</v>
      </c>
      <c r="C1358" t="s">
        <v>39</v>
      </c>
      <c r="D1358">
        <v>2</v>
      </c>
      <c r="E1358">
        <f>IF(D1358&lt;4,D1358,4)</f>
        <v>2</v>
      </c>
      <c r="F1358" s="1">
        <v>39568</v>
      </c>
      <c r="G1358" s="1">
        <v>40007</v>
      </c>
      <c r="H1358" s="3">
        <f>G1358-F1358</f>
        <v>439</v>
      </c>
      <c r="I1358" s="3">
        <f>IF(H1358&lt;=60,1,IF(H1358&lt;=150,2,3))</f>
        <v>3</v>
      </c>
      <c r="J1358">
        <v>20.8</v>
      </c>
      <c r="K1358">
        <v>5.1100000000000003</v>
      </c>
      <c r="L1358">
        <v>4.5599999999999996</v>
      </c>
      <c r="M1358">
        <v>36</v>
      </c>
      <c r="N1358">
        <f>LOG(M1358/100,2)+3</f>
        <v>1.5260688116675876</v>
      </c>
      <c r="O1358">
        <f>INDEX(lehmad!B$2:B$412,MATCH(klypsid!$B1358,lehmad!$A$2:$A$412,0))</f>
        <v>38416</v>
      </c>
      <c r="P1358">
        <f>INDEX(lehmad!D$2:D$412,MATCH(klypsid!$B1358,lehmad!$A$2:$A$412,0))</f>
        <v>122</v>
      </c>
      <c r="Q1358">
        <f>INDEX(lehmad!E$2:E$412,MATCH(klypsid!$B1358,lehmad!$A$2:$A$412,0))</f>
        <v>1</v>
      </c>
      <c r="R1358" t="str">
        <f>INDEX(lehmad!F$2:F$412,MATCH(klypsid!$B1358,lehmad!$A$2:$A$412,0))</f>
        <v>DYNASTY-ET</v>
      </c>
      <c r="S1358">
        <f>INDEX(lehmad!H$2:H$412,MATCH(klypsid!$B1358,lehmad!$A$2:$A$412,0))</f>
        <v>124</v>
      </c>
      <c r="T1358">
        <f>INDEX(lehmad!K$2:K$412,MATCH(klypsid!$B1358,lehmad!$A$2:$A$412,0))</f>
        <v>108</v>
      </c>
      <c r="U1358" s="4">
        <f t="shared" si="42"/>
        <v>14</v>
      </c>
      <c r="V1358">
        <f t="shared" si="43"/>
        <v>35</v>
      </c>
    </row>
    <row r="1359" spans="1:22" x14ac:dyDescent="0.25">
      <c r="A1359">
        <v>3364</v>
      </c>
      <c r="B1359" t="str">
        <f>"E"&amp;A1359</f>
        <v>E3364</v>
      </c>
      <c r="C1359" t="s">
        <v>39</v>
      </c>
      <c r="D1359">
        <v>2</v>
      </c>
      <c r="E1359">
        <f>IF(D1359&lt;4,D1359,4)</f>
        <v>2</v>
      </c>
      <c r="F1359" s="1">
        <v>39568</v>
      </c>
      <c r="G1359" s="1">
        <v>40037</v>
      </c>
      <c r="H1359" s="3">
        <f>G1359-F1359</f>
        <v>469</v>
      </c>
      <c r="I1359" s="3">
        <f>IF(H1359&lt;=60,1,IF(H1359&lt;=150,2,3))</f>
        <v>3</v>
      </c>
      <c r="J1359">
        <v>16.399999999999999</v>
      </c>
      <c r="K1359">
        <v>6.69</v>
      </c>
      <c r="L1359">
        <v>5.08</v>
      </c>
      <c r="M1359">
        <v>53</v>
      </c>
      <c r="N1359">
        <f>LOG(M1359/100,2)+3</f>
        <v>2.0840642647884744</v>
      </c>
      <c r="O1359">
        <f>INDEX(lehmad!B$2:B$412,MATCH(klypsid!$B1359,lehmad!$A$2:$A$412,0))</f>
        <v>38416</v>
      </c>
      <c r="P1359">
        <f>INDEX(lehmad!D$2:D$412,MATCH(klypsid!$B1359,lehmad!$A$2:$A$412,0))</f>
        <v>122</v>
      </c>
      <c r="Q1359">
        <f>INDEX(lehmad!E$2:E$412,MATCH(klypsid!$B1359,lehmad!$A$2:$A$412,0))</f>
        <v>1</v>
      </c>
      <c r="R1359" t="str">
        <f>INDEX(lehmad!F$2:F$412,MATCH(klypsid!$B1359,lehmad!$A$2:$A$412,0))</f>
        <v>DYNASTY-ET</v>
      </c>
      <c r="S1359">
        <f>INDEX(lehmad!H$2:H$412,MATCH(klypsid!$B1359,lehmad!$A$2:$A$412,0))</f>
        <v>124</v>
      </c>
      <c r="T1359">
        <f>INDEX(lehmad!K$2:K$412,MATCH(klypsid!$B1359,lehmad!$A$2:$A$412,0))</f>
        <v>108</v>
      </c>
      <c r="U1359" s="4">
        <f t="shared" si="42"/>
        <v>15</v>
      </c>
      <c r="V1359">
        <f t="shared" si="43"/>
        <v>30</v>
      </c>
    </row>
    <row r="1360" spans="1:22" x14ac:dyDescent="0.25">
      <c r="A1360">
        <v>3364</v>
      </c>
      <c r="B1360" t="str">
        <f>"E"&amp;A1360</f>
        <v>E3364</v>
      </c>
      <c r="C1360" t="s">
        <v>39</v>
      </c>
      <c r="D1360">
        <v>3</v>
      </c>
      <c r="E1360">
        <f>IF(D1360&lt;4,D1360,4)</f>
        <v>3</v>
      </c>
      <c r="F1360" s="1">
        <v>40115</v>
      </c>
      <c r="G1360" s="1">
        <v>40125</v>
      </c>
      <c r="H1360" s="3">
        <f>G1360-F1360</f>
        <v>10</v>
      </c>
      <c r="I1360" s="3">
        <f>IF(H1360&lt;=60,1,IF(H1360&lt;=150,2,3))</f>
        <v>1</v>
      </c>
      <c r="J1360">
        <v>46</v>
      </c>
      <c r="K1360">
        <v>4.74</v>
      </c>
      <c r="L1360">
        <v>3.68</v>
      </c>
      <c r="M1360">
        <v>42</v>
      </c>
      <c r="N1360">
        <f>LOG(M1360/100,2)+3</f>
        <v>1.7484612330040357</v>
      </c>
      <c r="O1360">
        <f>INDEX(lehmad!B$2:B$412,MATCH(klypsid!$B1360,lehmad!$A$2:$A$412,0))</f>
        <v>38416</v>
      </c>
      <c r="P1360">
        <f>INDEX(lehmad!D$2:D$412,MATCH(klypsid!$B1360,lehmad!$A$2:$A$412,0))</f>
        <v>122</v>
      </c>
      <c r="Q1360">
        <f>INDEX(lehmad!E$2:E$412,MATCH(klypsid!$B1360,lehmad!$A$2:$A$412,0))</f>
        <v>1</v>
      </c>
      <c r="R1360" t="str">
        <f>INDEX(lehmad!F$2:F$412,MATCH(klypsid!$B1360,lehmad!$A$2:$A$412,0))</f>
        <v>DYNASTY-ET</v>
      </c>
      <c r="S1360">
        <f>INDEX(lehmad!H$2:H$412,MATCH(klypsid!$B1360,lehmad!$A$2:$A$412,0))</f>
        <v>124</v>
      </c>
      <c r="T1360">
        <f>INDEX(lehmad!K$2:K$412,MATCH(klypsid!$B1360,lehmad!$A$2:$A$412,0))</f>
        <v>108</v>
      </c>
      <c r="U1360" s="4">
        <f t="shared" si="42"/>
        <v>1</v>
      </c>
      <c r="V1360">
        <f t="shared" si="43"/>
        <v>10</v>
      </c>
    </row>
    <row r="1361" spans="1:22" x14ac:dyDescent="0.25">
      <c r="A1361">
        <v>3364</v>
      </c>
      <c r="B1361" t="str">
        <f>"E"&amp;A1361</f>
        <v>E3364</v>
      </c>
      <c r="C1361" t="s">
        <v>39</v>
      </c>
      <c r="D1361">
        <v>3</v>
      </c>
      <c r="E1361">
        <f>IF(D1361&lt;4,D1361,4)</f>
        <v>3</v>
      </c>
      <c r="F1361" s="1">
        <v>40115</v>
      </c>
      <c r="G1361" s="1">
        <v>40153</v>
      </c>
      <c r="H1361" s="3">
        <f>G1361-F1361</f>
        <v>38</v>
      </c>
      <c r="I1361" s="3">
        <f>IF(H1361&lt;=60,1,IF(H1361&lt;=150,2,3))</f>
        <v>1</v>
      </c>
      <c r="J1361">
        <v>52.7</v>
      </c>
      <c r="K1361">
        <v>4.01</v>
      </c>
      <c r="L1361">
        <v>3.16</v>
      </c>
      <c r="M1361">
        <v>81</v>
      </c>
      <c r="N1361">
        <f>LOG(M1361/100,2)+3</f>
        <v>2.6959938131098999</v>
      </c>
      <c r="O1361">
        <f>INDEX(lehmad!B$2:B$412,MATCH(klypsid!$B1361,lehmad!$A$2:$A$412,0))</f>
        <v>38416</v>
      </c>
      <c r="P1361">
        <f>INDEX(lehmad!D$2:D$412,MATCH(klypsid!$B1361,lehmad!$A$2:$A$412,0))</f>
        <v>122</v>
      </c>
      <c r="Q1361">
        <f>INDEX(lehmad!E$2:E$412,MATCH(klypsid!$B1361,lehmad!$A$2:$A$412,0))</f>
        <v>1</v>
      </c>
      <c r="R1361" t="str">
        <f>INDEX(lehmad!F$2:F$412,MATCH(klypsid!$B1361,lehmad!$A$2:$A$412,0))</f>
        <v>DYNASTY-ET</v>
      </c>
      <c r="S1361">
        <f>INDEX(lehmad!H$2:H$412,MATCH(klypsid!$B1361,lehmad!$A$2:$A$412,0))</f>
        <v>124</v>
      </c>
      <c r="T1361">
        <f>INDEX(lehmad!K$2:K$412,MATCH(klypsid!$B1361,lehmad!$A$2:$A$412,0))</f>
        <v>108</v>
      </c>
      <c r="U1361" s="4">
        <f t="shared" si="42"/>
        <v>2</v>
      </c>
      <c r="V1361">
        <f t="shared" si="43"/>
        <v>28</v>
      </c>
    </row>
    <row r="1362" spans="1:22" x14ac:dyDescent="0.25">
      <c r="A1362">
        <v>3364</v>
      </c>
      <c r="B1362" t="str">
        <f>"E"&amp;A1362</f>
        <v>E3364</v>
      </c>
      <c r="C1362" t="s">
        <v>39</v>
      </c>
      <c r="D1362">
        <v>3</v>
      </c>
      <c r="E1362">
        <f>IF(D1362&lt;4,D1362,4)</f>
        <v>3</v>
      </c>
      <c r="F1362" s="1">
        <v>40115</v>
      </c>
      <c r="G1362" s="1">
        <v>40186</v>
      </c>
      <c r="H1362" s="3">
        <f>G1362-F1362</f>
        <v>71</v>
      </c>
      <c r="I1362" s="3">
        <f>IF(H1362&lt;=60,1,IF(H1362&lt;=150,2,3))</f>
        <v>2</v>
      </c>
      <c r="J1362">
        <v>42</v>
      </c>
      <c r="K1362">
        <v>3.15</v>
      </c>
      <c r="L1362">
        <v>3.33</v>
      </c>
      <c r="M1362">
        <v>125</v>
      </c>
      <c r="N1362">
        <f>LOG(M1362/100,2)+3</f>
        <v>3.3219280948873622</v>
      </c>
      <c r="O1362">
        <f>INDEX(lehmad!B$2:B$412,MATCH(klypsid!$B1362,lehmad!$A$2:$A$412,0))</f>
        <v>38416</v>
      </c>
      <c r="P1362">
        <f>INDEX(lehmad!D$2:D$412,MATCH(klypsid!$B1362,lehmad!$A$2:$A$412,0))</f>
        <v>122</v>
      </c>
      <c r="Q1362">
        <f>INDEX(lehmad!E$2:E$412,MATCH(klypsid!$B1362,lehmad!$A$2:$A$412,0))</f>
        <v>1</v>
      </c>
      <c r="R1362" t="str">
        <f>INDEX(lehmad!F$2:F$412,MATCH(klypsid!$B1362,lehmad!$A$2:$A$412,0))</f>
        <v>DYNASTY-ET</v>
      </c>
      <c r="S1362">
        <f>INDEX(lehmad!H$2:H$412,MATCH(klypsid!$B1362,lehmad!$A$2:$A$412,0))</f>
        <v>124</v>
      </c>
      <c r="T1362">
        <f>INDEX(lehmad!K$2:K$412,MATCH(klypsid!$B1362,lehmad!$A$2:$A$412,0))</f>
        <v>108</v>
      </c>
      <c r="U1362" s="4">
        <f t="shared" si="42"/>
        <v>3</v>
      </c>
      <c r="V1362">
        <f t="shared" si="43"/>
        <v>33</v>
      </c>
    </row>
    <row r="1363" spans="1:22" x14ac:dyDescent="0.25">
      <c r="A1363">
        <v>3364</v>
      </c>
      <c r="B1363" t="str">
        <f>"E"&amp;A1363</f>
        <v>E3364</v>
      </c>
      <c r="C1363" t="s">
        <v>39</v>
      </c>
      <c r="D1363">
        <v>3</v>
      </c>
      <c r="E1363">
        <f>IF(D1363&lt;4,D1363,4)</f>
        <v>3</v>
      </c>
      <c r="F1363" s="1">
        <v>40115</v>
      </c>
      <c r="G1363" s="1">
        <v>40214</v>
      </c>
      <c r="H1363" s="3">
        <f>G1363-F1363</f>
        <v>99</v>
      </c>
      <c r="I1363" s="3">
        <f>IF(H1363&lt;=60,1,IF(H1363&lt;=150,2,3))</f>
        <v>2</v>
      </c>
      <c r="J1363">
        <v>45</v>
      </c>
      <c r="K1363">
        <v>4.0999999999999996</v>
      </c>
      <c r="L1363">
        <v>3.59</v>
      </c>
      <c r="M1363">
        <v>589</v>
      </c>
      <c r="N1363">
        <f>LOG(M1363/100,2)+3</f>
        <v>5.5582676340557358</v>
      </c>
      <c r="O1363">
        <f>INDEX(lehmad!B$2:B$412,MATCH(klypsid!$B1363,lehmad!$A$2:$A$412,0))</f>
        <v>38416</v>
      </c>
      <c r="P1363">
        <f>INDEX(lehmad!D$2:D$412,MATCH(klypsid!$B1363,lehmad!$A$2:$A$412,0))</f>
        <v>122</v>
      </c>
      <c r="Q1363">
        <f>INDEX(lehmad!E$2:E$412,MATCH(klypsid!$B1363,lehmad!$A$2:$A$412,0))</f>
        <v>1</v>
      </c>
      <c r="R1363" t="str">
        <f>INDEX(lehmad!F$2:F$412,MATCH(klypsid!$B1363,lehmad!$A$2:$A$412,0))</f>
        <v>DYNASTY-ET</v>
      </c>
      <c r="S1363">
        <f>INDEX(lehmad!H$2:H$412,MATCH(klypsid!$B1363,lehmad!$A$2:$A$412,0))</f>
        <v>124</v>
      </c>
      <c r="T1363">
        <f>INDEX(lehmad!K$2:K$412,MATCH(klypsid!$B1363,lehmad!$A$2:$A$412,0))</f>
        <v>108</v>
      </c>
      <c r="U1363" s="4">
        <f t="shared" si="42"/>
        <v>4</v>
      </c>
      <c r="V1363">
        <f t="shared" si="43"/>
        <v>28</v>
      </c>
    </row>
    <row r="1364" spans="1:22" x14ac:dyDescent="0.25">
      <c r="A1364">
        <v>3364</v>
      </c>
      <c r="B1364" t="str">
        <f>"E"&amp;A1364</f>
        <v>E3364</v>
      </c>
      <c r="C1364" t="s">
        <v>39</v>
      </c>
      <c r="D1364">
        <v>3</v>
      </c>
      <c r="E1364">
        <f>IF(D1364&lt;4,D1364,4)</f>
        <v>3</v>
      </c>
      <c r="F1364" s="1">
        <v>40115</v>
      </c>
      <c r="G1364" s="1">
        <v>40242</v>
      </c>
      <c r="H1364" s="3">
        <f>G1364-F1364</f>
        <v>127</v>
      </c>
      <c r="I1364" s="3">
        <f>IF(H1364&lt;=60,1,IF(H1364&lt;=150,2,3))</f>
        <v>2</v>
      </c>
      <c r="J1364">
        <v>40.6</v>
      </c>
      <c r="K1364">
        <v>5.15</v>
      </c>
      <c r="L1364">
        <v>3.72</v>
      </c>
      <c r="M1364">
        <v>18</v>
      </c>
      <c r="N1364">
        <f>LOG(M1364/100,2)+3</f>
        <v>0.52606881166758779</v>
      </c>
      <c r="O1364">
        <f>INDEX(lehmad!B$2:B$412,MATCH(klypsid!$B1364,lehmad!$A$2:$A$412,0))</f>
        <v>38416</v>
      </c>
      <c r="P1364">
        <f>INDEX(lehmad!D$2:D$412,MATCH(klypsid!$B1364,lehmad!$A$2:$A$412,0))</f>
        <v>122</v>
      </c>
      <c r="Q1364">
        <f>INDEX(lehmad!E$2:E$412,MATCH(klypsid!$B1364,lehmad!$A$2:$A$412,0))</f>
        <v>1</v>
      </c>
      <c r="R1364" t="str">
        <f>INDEX(lehmad!F$2:F$412,MATCH(klypsid!$B1364,lehmad!$A$2:$A$412,0))</f>
        <v>DYNASTY-ET</v>
      </c>
      <c r="S1364">
        <f>INDEX(lehmad!H$2:H$412,MATCH(klypsid!$B1364,lehmad!$A$2:$A$412,0))</f>
        <v>124</v>
      </c>
      <c r="T1364">
        <f>INDEX(lehmad!K$2:K$412,MATCH(klypsid!$B1364,lehmad!$A$2:$A$412,0))</f>
        <v>108</v>
      </c>
      <c r="U1364" s="4">
        <f t="shared" si="42"/>
        <v>5</v>
      </c>
      <c r="V1364">
        <f t="shared" si="43"/>
        <v>28</v>
      </c>
    </row>
    <row r="1365" spans="1:22" x14ac:dyDescent="0.25">
      <c r="A1365">
        <v>3364</v>
      </c>
      <c r="B1365" t="str">
        <f>"E"&amp;A1365</f>
        <v>E3364</v>
      </c>
      <c r="C1365" t="s">
        <v>39</v>
      </c>
      <c r="D1365">
        <v>3</v>
      </c>
      <c r="E1365">
        <f>IF(D1365&lt;4,D1365,4)</f>
        <v>3</v>
      </c>
      <c r="F1365" s="1">
        <v>40115</v>
      </c>
      <c r="G1365" s="1">
        <v>40276</v>
      </c>
      <c r="H1365" s="3">
        <f>G1365-F1365</f>
        <v>161</v>
      </c>
      <c r="I1365" s="3">
        <f>IF(H1365&lt;=60,1,IF(H1365&lt;=150,2,3))</f>
        <v>3</v>
      </c>
      <c r="J1365">
        <v>30.3</v>
      </c>
      <c r="K1365">
        <v>6.95</v>
      </c>
      <c r="L1365">
        <v>3.56</v>
      </c>
      <c r="M1365">
        <v>18</v>
      </c>
      <c r="N1365">
        <f>LOG(M1365/100,2)+3</f>
        <v>0.52606881166758779</v>
      </c>
      <c r="O1365">
        <f>INDEX(lehmad!B$2:B$412,MATCH(klypsid!$B1365,lehmad!$A$2:$A$412,0))</f>
        <v>38416</v>
      </c>
      <c r="P1365">
        <f>INDEX(lehmad!D$2:D$412,MATCH(klypsid!$B1365,lehmad!$A$2:$A$412,0))</f>
        <v>122</v>
      </c>
      <c r="Q1365">
        <f>INDEX(lehmad!E$2:E$412,MATCH(klypsid!$B1365,lehmad!$A$2:$A$412,0))</f>
        <v>1</v>
      </c>
      <c r="R1365" t="str">
        <f>INDEX(lehmad!F$2:F$412,MATCH(klypsid!$B1365,lehmad!$A$2:$A$412,0))</f>
        <v>DYNASTY-ET</v>
      </c>
      <c r="S1365">
        <f>INDEX(lehmad!H$2:H$412,MATCH(klypsid!$B1365,lehmad!$A$2:$A$412,0))</f>
        <v>124</v>
      </c>
      <c r="T1365">
        <f>INDEX(lehmad!K$2:K$412,MATCH(klypsid!$B1365,lehmad!$A$2:$A$412,0))</f>
        <v>108</v>
      </c>
      <c r="U1365" s="4">
        <f t="shared" si="42"/>
        <v>6</v>
      </c>
      <c r="V1365">
        <f t="shared" si="43"/>
        <v>34</v>
      </c>
    </row>
    <row r="1366" spans="1:22" x14ac:dyDescent="0.25">
      <c r="A1366">
        <v>3367</v>
      </c>
      <c r="B1366" t="str">
        <f>"E"&amp;A1366</f>
        <v>E3367</v>
      </c>
      <c r="C1366" t="s">
        <v>50</v>
      </c>
      <c r="D1366">
        <v>1</v>
      </c>
      <c r="E1366">
        <f>IF(D1366&lt;4,D1366,4)</f>
        <v>1</v>
      </c>
      <c r="F1366" s="1">
        <v>39199</v>
      </c>
      <c r="G1366" s="1">
        <v>39236</v>
      </c>
      <c r="H1366" s="3">
        <f>G1366-F1366</f>
        <v>37</v>
      </c>
      <c r="I1366" s="3">
        <f>IF(H1366&lt;=60,1,IF(H1366&lt;=150,2,3))</f>
        <v>1</v>
      </c>
      <c r="J1366">
        <v>42</v>
      </c>
      <c r="K1366">
        <v>3.11</v>
      </c>
      <c r="L1366">
        <v>2.93</v>
      </c>
      <c r="M1366">
        <v>41</v>
      </c>
      <c r="N1366">
        <f>LOG(M1366/100,2)+3</f>
        <v>1.7136958148433588</v>
      </c>
      <c r="O1366">
        <f>INDEX(lehmad!B$2:B$412,MATCH(klypsid!$B1366,lehmad!$A$2:$A$412,0))</f>
        <v>38419</v>
      </c>
      <c r="P1366">
        <f>INDEX(lehmad!D$2:D$412,MATCH(klypsid!$B1366,lehmad!$A$2:$A$412,0))</f>
        <v>106</v>
      </c>
      <c r="Q1366">
        <f>INDEX(lehmad!E$2:E$412,MATCH(klypsid!$B1366,lehmad!$A$2:$A$412,0))</f>
        <v>1</v>
      </c>
      <c r="R1366" t="str">
        <f>INDEX(lehmad!F$2:F$412,MATCH(klypsid!$B1366,lehmad!$A$2:$A$412,0))</f>
        <v>DYNASTY-ET</v>
      </c>
      <c r="S1366">
        <f>INDEX(lehmad!H$2:H$412,MATCH(klypsid!$B1366,lehmad!$A$2:$A$412,0))</f>
        <v>124</v>
      </c>
      <c r="T1366">
        <f>INDEX(lehmad!K$2:K$412,MATCH(klypsid!$B1366,lehmad!$A$2:$A$412,0))</f>
        <v>108</v>
      </c>
      <c r="U1366" s="4">
        <f t="shared" si="42"/>
        <v>1</v>
      </c>
      <c r="V1366">
        <f t="shared" si="43"/>
        <v>37</v>
      </c>
    </row>
    <row r="1367" spans="1:22" x14ac:dyDescent="0.25">
      <c r="A1367">
        <v>3367</v>
      </c>
      <c r="B1367" t="str">
        <f>"E"&amp;A1367</f>
        <v>E3367</v>
      </c>
      <c r="C1367" t="s">
        <v>50</v>
      </c>
      <c r="D1367">
        <v>1</v>
      </c>
      <c r="E1367">
        <f>IF(D1367&lt;4,D1367,4)</f>
        <v>1</v>
      </c>
      <c r="F1367" s="1">
        <v>39199</v>
      </c>
      <c r="G1367" s="1">
        <v>39295</v>
      </c>
      <c r="H1367" s="3">
        <f>G1367-F1367</f>
        <v>96</v>
      </c>
      <c r="I1367" s="3">
        <f>IF(H1367&lt;=60,1,IF(H1367&lt;=150,2,3))</f>
        <v>2</v>
      </c>
      <c r="J1367">
        <v>37.299999999999997</v>
      </c>
      <c r="K1367">
        <v>3.29</v>
      </c>
      <c r="L1367">
        <v>3.36</v>
      </c>
      <c r="M1367">
        <v>69</v>
      </c>
      <c r="N1367">
        <f>LOG(M1367/100,2)+3</f>
        <v>2.4646682670034443</v>
      </c>
      <c r="O1367">
        <f>INDEX(lehmad!B$2:B$412,MATCH(klypsid!$B1367,lehmad!$A$2:$A$412,0))</f>
        <v>38419</v>
      </c>
      <c r="P1367">
        <f>INDEX(lehmad!D$2:D$412,MATCH(klypsid!$B1367,lehmad!$A$2:$A$412,0))</f>
        <v>106</v>
      </c>
      <c r="Q1367">
        <f>INDEX(lehmad!E$2:E$412,MATCH(klypsid!$B1367,lehmad!$A$2:$A$412,0))</f>
        <v>1</v>
      </c>
      <c r="R1367" t="str">
        <f>INDEX(lehmad!F$2:F$412,MATCH(klypsid!$B1367,lehmad!$A$2:$A$412,0))</f>
        <v>DYNASTY-ET</v>
      </c>
      <c r="S1367">
        <f>INDEX(lehmad!H$2:H$412,MATCH(klypsid!$B1367,lehmad!$A$2:$A$412,0))</f>
        <v>124</v>
      </c>
      <c r="T1367">
        <f>INDEX(lehmad!K$2:K$412,MATCH(klypsid!$B1367,lehmad!$A$2:$A$412,0))</f>
        <v>108</v>
      </c>
      <c r="U1367" s="4">
        <f t="shared" si="42"/>
        <v>2</v>
      </c>
      <c r="V1367">
        <f t="shared" si="43"/>
        <v>59</v>
      </c>
    </row>
    <row r="1368" spans="1:22" x14ac:dyDescent="0.25">
      <c r="A1368">
        <v>3367</v>
      </c>
      <c r="B1368" t="str">
        <f>"E"&amp;A1368</f>
        <v>E3367</v>
      </c>
      <c r="C1368" t="s">
        <v>50</v>
      </c>
      <c r="D1368">
        <v>1</v>
      </c>
      <c r="E1368">
        <f>IF(D1368&lt;4,D1368,4)</f>
        <v>1</v>
      </c>
      <c r="F1368" s="1">
        <v>39199</v>
      </c>
      <c r="G1368" s="1">
        <v>39328</v>
      </c>
      <c r="H1368" s="3">
        <f>G1368-F1368</f>
        <v>129</v>
      </c>
      <c r="I1368" s="3">
        <f>IF(H1368&lt;=60,1,IF(H1368&lt;=150,2,3))</f>
        <v>2</v>
      </c>
      <c r="J1368">
        <v>41.1</v>
      </c>
      <c r="K1368">
        <v>3.62</v>
      </c>
      <c r="L1368">
        <v>3.45</v>
      </c>
      <c r="M1368">
        <v>28</v>
      </c>
      <c r="N1368">
        <f>LOG(M1368/100,2)+3</f>
        <v>1.1634987322828796</v>
      </c>
      <c r="O1368">
        <f>INDEX(lehmad!B$2:B$412,MATCH(klypsid!$B1368,lehmad!$A$2:$A$412,0))</f>
        <v>38419</v>
      </c>
      <c r="P1368">
        <f>INDEX(lehmad!D$2:D$412,MATCH(klypsid!$B1368,lehmad!$A$2:$A$412,0))</f>
        <v>106</v>
      </c>
      <c r="Q1368">
        <f>INDEX(lehmad!E$2:E$412,MATCH(klypsid!$B1368,lehmad!$A$2:$A$412,0))</f>
        <v>1</v>
      </c>
      <c r="R1368" t="str">
        <f>INDEX(lehmad!F$2:F$412,MATCH(klypsid!$B1368,lehmad!$A$2:$A$412,0))</f>
        <v>DYNASTY-ET</v>
      </c>
      <c r="S1368">
        <f>INDEX(lehmad!H$2:H$412,MATCH(klypsid!$B1368,lehmad!$A$2:$A$412,0))</f>
        <v>124</v>
      </c>
      <c r="T1368">
        <f>INDEX(lehmad!K$2:K$412,MATCH(klypsid!$B1368,lehmad!$A$2:$A$412,0))</f>
        <v>108</v>
      </c>
      <c r="U1368" s="4">
        <f t="shared" si="42"/>
        <v>3</v>
      </c>
      <c r="V1368">
        <f t="shared" si="43"/>
        <v>33</v>
      </c>
    </row>
    <row r="1369" spans="1:22" x14ac:dyDescent="0.25">
      <c r="A1369">
        <v>3367</v>
      </c>
      <c r="B1369" t="str">
        <f>"E"&amp;A1369</f>
        <v>E3367</v>
      </c>
      <c r="C1369" t="s">
        <v>50</v>
      </c>
      <c r="D1369">
        <v>1</v>
      </c>
      <c r="E1369">
        <f>IF(D1369&lt;4,D1369,4)</f>
        <v>1</v>
      </c>
      <c r="F1369" s="1">
        <v>39199</v>
      </c>
      <c r="G1369" s="1">
        <v>39356</v>
      </c>
      <c r="H1369" s="3">
        <f>G1369-F1369</f>
        <v>157</v>
      </c>
      <c r="I1369" s="3">
        <f>IF(H1369&lt;=60,1,IF(H1369&lt;=150,2,3))</f>
        <v>3</v>
      </c>
      <c r="J1369">
        <v>31.7</v>
      </c>
      <c r="K1369">
        <v>4.17</v>
      </c>
      <c r="L1369">
        <v>3.55</v>
      </c>
      <c r="M1369">
        <v>19</v>
      </c>
      <c r="N1369">
        <f>LOG(M1369/100,2)+3</f>
        <v>0.60407132366886085</v>
      </c>
      <c r="O1369">
        <f>INDEX(lehmad!B$2:B$412,MATCH(klypsid!$B1369,lehmad!$A$2:$A$412,0))</f>
        <v>38419</v>
      </c>
      <c r="P1369">
        <f>INDEX(lehmad!D$2:D$412,MATCH(klypsid!$B1369,lehmad!$A$2:$A$412,0))</f>
        <v>106</v>
      </c>
      <c r="Q1369">
        <f>INDEX(lehmad!E$2:E$412,MATCH(klypsid!$B1369,lehmad!$A$2:$A$412,0))</f>
        <v>1</v>
      </c>
      <c r="R1369" t="str">
        <f>INDEX(lehmad!F$2:F$412,MATCH(klypsid!$B1369,lehmad!$A$2:$A$412,0))</f>
        <v>DYNASTY-ET</v>
      </c>
      <c r="S1369">
        <f>INDEX(lehmad!H$2:H$412,MATCH(klypsid!$B1369,lehmad!$A$2:$A$412,0))</f>
        <v>124</v>
      </c>
      <c r="T1369">
        <f>INDEX(lehmad!K$2:K$412,MATCH(klypsid!$B1369,lehmad!$A$2:$A$412,0))</f>
        <v>108</v>
      </c>
      <c r="U1369" s="4">
        <f t="shared" si="42"/>
        <v>4</v>
      </c>
      <c r="V1369">
        <f t="shared" si="43"/>
        <v>28</v>
      </c>
    </row>
    <row r="1370" spans="1:22" x14ac:dyDescent="0.25">
      <c r="A1370">
        <v>3367</v>
      </c>
      <c r="B1370" t="str">
        <f>"E"&amp;A1370</f>
        <v>E3367</v>
      </c>
      <c r="C1370" t="s">
        <v>50</v>
      </c>
      <c r="D1370">
        <v>1</v>
      </c>
      <c r="E1370">
        <f>IF(D1370&lt;4,D1370,4)</f>
        <v>1</v>
      </c>
      <c r="F1370" s="1">
        <v>39199</v>
      </c>
      <c r="G1370" s="1">
        <v>39387</v>
      </c>
      <c r="H1370" s="3">
        <f>G1370-F1370</f>
        <v>188</v>
      </c>
      <c r="I1370" s="3">
        <f>IF(H1370&lt;=60,1,IF(H1370&lt;=150,2,3))</f>
        <v>3</v>
      </c>
      <c r="J1370">
        <v>31.9</v>
      </c>
      <c r="K1370">
        <v>4.09</v>
      </c>
      <c r="L1370">
        <v>3.8</v>
      </c>
      <c r="M1370">
        <v>35</v>
      </c>
      <c r="N1370">
        <f>LOG(M1370/100,2)+3</f>
        <v>1.4854268271702415</v>
      </c>
      <c r="O1370">
        <f>INDEX(lehmad!B$2:B$412,MATCH(klypsid!$B1370,lehmad!$A$2:$A$412,0))</f>
        <v>38419</v>
      </c>
      <c r="P1370">
        <f>INDEX(lehmad!D$2:D$412,MATCH(klypsid!$B1370,lehmad!$A$2:$A$412,0))</f>
        <v>106</v>
      </c>
      <c r="Q1370">
        <f>INDEX(lehmad!E$2:E$412,MATCH(klypsid!$B1370,lehmad!$A$2:$A$412,0))</f>
        <v>1</v>
      </c>
      <c r="R1370" t="str">
        <f>INDEX(lehmad!F$2:F$412,MATCH(klypsid!$B1370,lehmad!$A$2:$A$412,0))</f>
        <v>DYNASTY-ET</v>
      </c>
      <c r="S1370">
        <f>INDEX(lehmad!H$2:H$412,MATCH(klypsid!$B1370,lehmad!$A$2:$A$412,0))</f>
        <v>124</v>
      </c>
      <c r="T1370">
        <f>INDEX(lehmad!K$2:K$412,MATCH(klypsid!$B1370,lehmad!$A$2:$A$412,0))</f>
        <v>108</v>
      </c>
      <c r="U1370" s="4">
        <f t="shared" si="42"/>
        <v>5</v>
      </c>
      <c r="V1370">
        <f t="shared" si="43"/>
        <v>31</v>
      </c>
    </row>
    <row r="1371" spans="1:22" x14ac:dyDescent="0.25">
      <c r="A1371">
        <v>3367</v>
      </c>
      <c r="B1371" t="str">
        <f>"E"&amp;A1371</f>
        <v>E3367</v>
      </c>
      <c r="C1371" t="s">
        <v>50</v>
      </c>
      <c r="D1371">
        <v>1</v>
      </c>
      <c r="E1371">
        <f>IF(D1371&lt;4,D1371,4)</f>
        <v>1</v>
      </c>
      <c r="F1371" s="1">
        <v>39199</v>
      </c>
      <c r="G1371" s="1">
        <v>39418</v>
      </c>
      <c r="H1371" s="3">
        <f>G1371-F1371</f>
        <v>219</v>
      </c>
      <c r="I1371" s="3">
        <f>IF(H1371&lt;=60,1,IF(H1371&lt;=150,2,3))</f>
        <v>3</v>
      </c>
      <c r="J1371">
        <v>28.8</v>
      </c>
      <c r="K1371">
        <v>4.2300000000000004</v>
      </c>
      <c r="L1371">
        <v>3.7</v>
      </c>
      <c r="M1371">
        <v>33</v>
      </c>
      <c r="N1371">
        <f>LOG(M1371/100,2)+3</f>
        <v>1.4005379295837288</v>
      </c>
      <c r="O1371">
        <f>INDEX(lehmad!B$2:B$412,MATCH(klypsid!$B1371,lehmad!$A$2:$A$412,0))</f>
        <v>38419</v>
      </c>
      <c r="P1371">
        <f>INDEX(lehmad!D$2:D$412,MATCH(klypsid!$B1371,lehmad!$A$2:$A$412,0))</f>
        <v>106</v>
      </c>
      <c r="Q1371">
        <f>INDEX(lehmad!E$2:E$412,MATCH(klypsid!$B1371,lehmad!$A$2:$A$412,0))</f>
        <v>1</v>
      </c>
      <c r="R1371" t="str">
        <f>INDEX(lehmad!F$2:F$412,MATCH(klypsid!$B1371,lehmad!$A$2:$A$412,0))</f>
        <v>DYNASTY-ET</v>
      </c>
      <c r="S1371">
        <f>INDEX(lehmad!H$2:H$412,MATCH(klypsid!$B1371,lehmad!$A$2:$A$412,0))</f>
        <v>124</v>
      </c>
      <c r="T1371">
        <f>INDEX(lehmad!K$2:K$412,MATCH(klypsid!$B1371,lehmad!$A$2:$A$412,0))</f>
        <v>108</v>
      </c>
      <c r="U1371" s="4">
        <f t="shared" si="42"/>
        <v>6</v>
      </c>
      <c r="V1371">
        <f t="shared" si="43"/>
        <v>31</v>
      </c>
    </row>
    <row r="1372" spans="1:22" x14ac:dyDescent="0.25">
      <c r="A1372">
        <v>3367</v>
      </c>
      <c r="B1372" t="str">
        <f>"E"&amp;A1372</f>
        <v>E3367</v>
      </c>
      <c r="C1372" t="s">
        <v>50</v>
      </c>
      <c r="D1372">
        <v>1</v>
      </c>
      <c r="E1372">
        <f>IF(D1372&lt;4,D1372,4)</f>
        <v>1</v>
      </c>
      <c r="F1372" s="1">
        <v>39199</v>
      </c>
      <c r="G1372" s="1">
        <v>39450</v>
      </c>
      <c r="H1372" s="3">
        <f>G1372-F1372</f>
        <v>251</v>
      </c>
      <c r="I1372" s="3">
        <f>IF(H1372&lt;=60,1,IF(H1372&lt;=150,2,3))</f>
        <v>3</v>
      </c>
      <c r="J1372">
        <v>30.2</v>
      </c>
      <c r="K1372">
        <v>3.87</v>
      </c>
      <c r="L1372">
        <v>3.79</v>
      </c>
      <c r="M1372">
        <v>38</v>
      </c>
      <c r="N1372">
        <f>LOG(M1372/100,2)+3</f>
        <v>1.6040713236688608</v>
      </c>
      <c r="O1372">
        <f>INDEX(lehmad!B$2:B$412,MATCH(klypsid!$B1372,lehmad!$A$2:$A$412,0))</f>
        <v>38419</v>
      </c>
      <c r="P1372">
        <f>INDEX(lehmad!D$2:D$412,MATCH(klypsid!$B1372,lehmad!$A$2:$A$412,0))</f>
        <v>106</v>
      </c>
      <c r="Q1372">
        <f>INDEX(lehmad!E$2:E$412,MATCH(klypsid!$B1372,lehmad!$A$2:$A$412,0))</f>
        <v>1</v>
      </c>
      <c r="R1372" t="str">
        <f>INDEX(lehmad!F$2:F$412,MATCH(klypsid!$B1372,lehmad!$A$2:$A$412,0))</f>
        <v>DYNASTY-ET</v>
      </c>
      <c r="S1372">
        <f>INDEX(lehmad!H$2:H$412,MATCH(klypsid!$B1372,lehmad!$A$2:$A$412,0))</f>
        <v>124</v>
      </c>
      <c r="T1372">
        <f>INDEX(lehmad!K$2:K$412,MATCH(klypsid!$B1372,lehmad!$A$2:$A$412,0))</f>
        <v>108</v>
      </c>
      <c r="U1372" s="4">
        <f t="shared" si="42"/>
        <v>7</v>
      </c>
      <c r="V1372">
        <f t="shared" si="43"/>
        <v>32</v>
      </c>
    </row>
    <row r="1373" spans="1:22" x14ac:dyDescent="0.25">
      <c r="A1373">
        <v>3367</v>
      </c>
      <c r="B1373" t="str">
        <f>"E"&amp;A1373</f>
        <v>E3367</v>
      </c>
      <c r="C1373" t="s">
        <v>50</v>
      </c>
      <c r="D1373">
        <v>1</v>
      </c>
      <c r="E1373">
        <f>IF(D1373&lt;4,D1373,4)</f>
        <v>1</v>
      </c>
      <c r="F1373" s="1">
        <v>39199</v>
      </c>
      <c r="G1373" s="1">
        <v>39481</v>
      </c>
      <c r="H1373" s="3">
        <f>G1373-F1373</f>
        <v>282</v>
      </c>
      <c r="I1373" s="3">
        <f>IF(H1373&lt;=60,1,IF(H1373&lt;=150,2,3))</f>
        <v>3</v>
      </c>
      <c r="J1373">
        <v>27.3</v>
      </c>
      <c r="K1373">
        <v>3.9</v>
      </c>
      <c r="L1373">
        <v>3.7</v>
      </c>
      <c r="M1373">
        <v>44</v>
      </c>
      <c r="N1373">
        <f>LOG(M1373/100,2)+3</f>
        <v>1.8155754288625725</v>
      </c>
      <c r="O1373">
        <f>INDEX(lehmad!B$2:B$412,MATCH(klypsid!$B1373,lehmad!$A$2:$A$412,0))</f>
        <v>38419</v>
      </c>
      <c r="P1373">
        <f>INDEX(lehmad!D$2:D$412,MATCH(klypsid!$B1373,lehmad!$A$2:$A$412,0))</f>
        <v>106</v>
      </c>
      <c r="Q1373">
        <f>INDEX(lehmad!E$2:E$412,MATCH(klypsid!$B1373,lehmad!$A$2:$A$412,0))</f>
        <v>1</v>
      </c>
      <c r="R1373" t="str">
        <f>INDEX(lehmad!F$2:F$412,MATCH(klypsid!$B1373,lehmad!$A$2:$A$412,0))</f>
        <v>DYNASTY-ET</v>
      </c>
      <c r="S1373">
        <f>INDEX(lehmad!H$2:H$412,MATCH(klypsid!$B1373,lehmad!$A$2:$A$412,0))</f>
        <v>124</v>
      </c>
      <c r="T1373">
        <f>INDEX(lehmad!K$2:K$412,MATCH(klypsid!$B1373,lehmad!$A$2:$A$412,0))</f>
        <v>108</v>
      </c>
      <c r="U1373" s="4">
        <f t="shared" si="42"/>
        <v>8</v>
      </c>
      <c r="V1373">
        <f t="shared" si="43"/>
        <v>31</v>
      </c>
    </row>
    <row r="1374" spans="1:22" x14ac:dyDescent="0.25">
      <c r="A1374">
        <v>3367</v>
      </c>
      <c r="B1374" t="str">
        <f>"E"&amp;A1374</f>
        <v>E3367</v>
      </c>
      <c r="C1374" t="s">
        <v>50</v>
      </c>
      <c r="D1374">
        <v>1</v>
      </c>
      <c r="E1374">
        <f>IF(D1374&lt;4,D1374,4)</f>
        <v>1</v>
      </c>
      <c r="F1374" s="1">
        <v>39199</v>
      </c>
      <c r="G1374" s="1">
        <v>39509</v>
      </c>
      <c r="H1374" s="3">
        <f>G1374-F1374</f>
        <v>310</v>
      </c>
      <c r="I1374" s="3">
        <f>IF(H1374&lt;=60,1,IF(H1374&lt;=150,2,3))</f>
        <v>3</v>
      </c>
      <c r="J1374">
        <v>29.6</v>
      </c>
      <c r="K1374">
        <v>3.97</v>
      </c>
      <c r="L1374">
        <v>3.85</v>
      </c>
      <c r="M1374">
        <v>103</v>
      </c>
      <c r="N1374">
        <f>LOG(M1374/100,2)+3</f>
        <v>3.0426443374084937</v>
      </c>
      <c r="O1374">
        <f>INDEX(lehmad!B$2:B$412,MATCH(klypsid!$B1374,lehmad!$A$2:$A$412,0))</f>
        <v>38419</v>
      </c>
      <c r="P1374">
        <f>INDEX(lehmad!D$2:D$412,MATCH(klypsid!$B1374,lehmad!$A$2:$A$412,0))</f>
        <v>106</v>
      </c>
      <c r="Q1374">
        <f>INDEX(lehmad!E$2:E$412,MATCH(klypsid!$B1374,lehmad!$A$2:$A$412,0))</f>
        <v>1</v>
      </c>
      <c r="R1374" t="str">
        <f>INDEX(lehmad!F$2:F$412,MATCH(klypsid!$B1374,lehmad!$A$2:$A$412,0))</f>
        <v>DYNASTY-ET</v>
      </c>
      <c r="S1374">
        <f>INDEX(lehmad!H$2:H$412,MATCH(klypsid!$B1374,lehmad!$A$2:$A$412,0))</f>
        <v>124</v>
      </c>
      <c r="T1374">
        <f>INDEX(lehmad!K$2:K$412,MATCH(klypsid!$B1374,lehmad!$A$2:$A$412,0))</f>
        <v>108</v>
      </c>
      <c r="U1374" s="4">
        <f t="shared" si="42"/>
        <v>9</v>
      </c>
      <c r="V1374">
        <f t="shared" si="43"/>
        <v>28</v>
      </c>
    </row>
    <row r="1375" spans="1:22" x14ac:dyDescent="0.25">
      <c r="A1375">
        <v>3367</v>
      </c>
      <c r="B1375" t="str">
        <f>"E"&amp;A1375</f>
        <v>E3367</v>
      </c>
      <c r="C1375" t="s">
        <v>50</v>
      </c>
      <c r="D1375">
        <v>1</v>
      </c>
      <c r="E1375">
        <f>IF(D1375&lt;4,D1375,4)</f>
        <v>1</v>
      </c>
      <c r="F1375" s="1">
        <v>39199</v>
      </c>
      <c r="G1375" s="1">
        <v>39539</v>
      </c>
      <c r="H1375" s="3">
        <f>G1375-F1375</f>
        <v>340</v>
      </c>
      <c r="I1375" s="3">
        <f>IF(H1375&lt;=60,1,IF(H1375&lt;=150,2,3))</f>
        <v>3</v>
      </c>
      <c r="J1375">
        <v>30.2</v>
      </c>
      <c r="K1375">
        <v>3.6</v>
      </c>
      <c r="L1375">
        <v>3.9</v>
      </c>
      <c r="M1375">
        <v>58</v>
      </c>
      <c r="N1375">
        <f>LOG(M1375/100,2)+3</f>
        <v>2.2141248053528475</v>
      </c>
      <c r="O1375">
        <f>INDEX(lehmad!B$2:B$412,MATCH(klypsid!$B1375,lehmad!$A$2:$A$412,0))</f>
        <v>38419</v>
      </c>
      <c r="P1375">
        <f>INDEX(lehmad!D$2:D$412,MATCH(klypsid!$B1375,lehmad!$A$2:$A$412,0))</f>
        <v>106</v>
      </c>
      <c r="Q1375">
        <f>INDEX(lehmad!E$2:E$412,MATCH(klypsid!$B1375,lehmad!$A$2:$A$412,0))</f>
        <v>1</v>
      </c>
      <c r="R1375" t="str">
        <f>INDEX(lehmad!F$2:F$412,MATCH(klypsid!$B1375,lehmad!$A$2:$A$412,0))</f>
        <v>DYNASTY-ET</v>
      </c>
      <c r="S1375">
        <f>INDEX(lehmad!H$2:H$412,MATCH(klypsid!$B1375,lehmad!$A$2:$A$412,0))</f>
        <v>124</v>
      </c>
      <c r="T1375">
        <f>INDEX(lehmad!K$2:K$412,MATCH(klypsid!$B1375,lehmad!$A$2:$A$412,0))</f>
        <v>108</v>
      </c>
      <c r="U1375" s="4">
        <f t="shared" si="42"/>
        <v>10</v>
      </c>
      <c r="V1375">
        <f t="shared" si="43"/>
        <v>30</v>
      </c>
    </row>
    <row r="1376" spans="1:22" x14ac:dyDescent="0.25">
      <c r="A1376">
        <v>3367</v>
      </c>
      <c r="B1376" t="str">
        <f>"E"&amp;A1376</f>
        <v>E3367</v>
      </c>
      <c r="C1376" t="s">
        <v>50</v>
      </c>
      <c r="D1376">
        <v>1</v>
      </c>
      <c r="E1376">
        <f>IF(D1376&lt;4,D1376,4)</f>
        <v>1</v>
      </c>
      <c r="F1376" s="1">
        <v>39199</v>
      </c>
      <c r="G1376" s="1">
        <v>39572</v>
      </c>
      <c r="H1376" s="3">
        <f>G1376-F1376</f>
        <v>373</v>
      </c>
      <c r="I1376" s="3">
        <f>IF(H1376&lt;=60,1,IF(H1376&lt;=150,2,3))</f>
        <v>3</v>
      </c>
      <c r="J1376">
        <v>21.7</v>
      </c>
      <c r="K1376">
        <v>4.66</v>
      </c>
      <c r="L1376">
        <v>3.81</v>
      </c>
      <c r="M1376">
        <v>81</v>
      </c>
      <c r="N1376">
        <f>LOG(M1376/100,2)+3</f>
        <v>2.6959938131098999</v>
      </c>
      <c r="O1376">
        <f>INDEX(lehmad!B$2:B$412,MATCH(klypsid!$B1376,lehmad!$A$2:$A$412,0))</f>
        <v>38419</v>
      </c>
      <c r="P1376">
        <f>INDEX(lehmad!D$2:D$412,MATCH(klypsid!$B1376,lehmad!$A$2:$A$412,0))</f>
        <v>106</v>
      </c>
      <c r="Q1376">
        <f>INDEX(lehmad!E$2:E$412,MATCH(klypsid!$B1376,lehmad!$A$2:$A$412,0))</f>
        <v>1</v>
      </c>
      <c r="R1376" t="str">
        <f>INDEX(lehmad!F$2:F$412,MATCH(klypsid!$B1376,lehmad!$A$2:$A$412,0))</f>
        <v>DYNASTY-ET</v>
      </c>
      <c r="S1376">
        <f>INDEX(lehmad!H$2:H$412,MATCH(klypsid!$B1376,lehmad!$A$2:$A$412,0))</f>
        <v>124</v>
      </c>
      <c r="T1376">
        <f>INDEX(lehmad!K$2:K$412,MATCH(klypsid!$B1376,lehmad!$A$2:$A$412,0))</f>
        <v>108</v>
      </c>
      <c r="U1376" s="4">
        <f t="shared" si="42"/>
        <v>11</v>
      </c>
      <c r="V1376">
        <f t="shared" si="43"/>
        <v>33</v>
      </c>
    </row>
    <row r="1377" spans="1:22" x14ac:dyDescent="0.25">
      <c r="A1377">
        <v>3367</v>
      </c>
      <c r="B1377" t="str">
        <f>"E"&amp;A1377</f>
        <v>E3367</v>
      </c>
      <c r="C1377" t="s">
        <v>50</v>
      </c>
      <c r="D1377">
        <v>1</v>
      </c>
      <c r="E1377">
        <f>IF(D1377&lt;4,D1377,4)</f>
        <v>1</v>
      </c>
      <c r="F1377" s="1">
        <v>39199</v>
      </c>
      <c r="G1377" s="1">
        <v>39600</v>
      </c>
      <c r="H1377" s="3">
        <f>G1377-F1377</f>
        <v>401</v>
      </c>
      <c r="I1377" s="3">
        <f>IF(H1377&lt;=60,1,IF(H1377&lt;=150,2,3))</f>
        <v>3</v>
      </c>
      <c r="J1377">
        <v>29</v>
      </c>
      <c r="K1377">
        <v>3.54</v>
      </c>
      <c r="L1377">
        <v>3.89</v>
      </c>
      <c r="M1377">
        <v>102</v>
      </c>
      <c r="N1377">
        <f>LOG(M1377/100,2)+3</f>
        <v>3.0285691521967708</v>
      </c>
      <c r="O1377">
        <f>INDEX(lehmad!B$2:B$412,MATCH(klypsid!$B1377,lehmad!$A$2:$A$412,0))</f>
        <v>38419</v>
      </c>
      <c r="P1377">
        <f>INDEX(lehmad!D$2:D$412,MATCH(klypsid!$B1377,lehmad!$A$2:$A$412,0))</f>
        <v>106</v>
      </c>
      <c r="Q1377">
        <f>INDEX(lehmad!E$2:E$412,MATCH(klypsid!$B1377,lehmad!$A$2:$A$412,0))</f>
        <v>1</v>
      </c>
      <c r="R1377" t="str">
        <f>INDEX(lehmad!F$2:F$412,MATCH(klypsid!$B1377,lehmad!$A$2:$A$412,0))</f>
        <v>DYNASTY-ET</v>
      </c>
      <c r="S1377">
        <f>INDEX(lehmad!H$2:H$412,MATCH(klypsid!$B1377,lehmad!$A$2:$A$412,0))</f>
        <v>124</v>
      </c>
      <c r="T1377">
        <f>INDEX(lehmad!K$2:K$412,MATCH(klypsid!$B1377,lehmad!$A$2:$A$412,0))</f>
        <v>108</v>
      </c>
      <c r="U1377" s="4">
        <f t="shared" si="42"/>
        <v>12</v>
      </c>
      <c r="V1377">
        <f t="shared" si="43"/>
        <v>28</v>
      </c>
    </row>
    <row r="1378" spans="1:22" x14ac:dyDescent="0.25">
      <c r="A1378">
        <v>3367</v>
      </c>
      <c r="B1378" t="str">
        <f>"E"&amp;A1378</f>
        <v>E3367</v>
      </c>
      <c r="C1378" t="s">
        <v>50</v>
      </c>
      <c r="D1378">
        <v>1</v>
      </c>
      <c r="E1378">
        <f>IF(D1378&lt;4,D1378,4)</f>
        <v>1</v>
      </c>
      <c r="F1378" s="1">
        <v>39199</v>
      </c>
      <c r="G1378" s="1">
        <v>39631</v>
      </c>
      <c r="H1378" s="3">
        <f>G1378-F1378</f>
        <v>432</v>
      </c>
      <c r="I1378" s="3">
        <f>IF(H1378&lt;=60,1,IF(H1378&lt;=150,2,3))</f>
        <v>3</v>
      </c>
      <c r="J1378">
        <v>25</v>
      </c>
      <c r="K1378">
        <v>3.44</v>
      </c>
      <c r="L1378">
        <v>3.9</v>
      </c>
      <c r="M1378">
        <v>98</v>
      </c>
      <c r="N1378">
        <f>LOG(M1378/100,2)+3</f>
        <v>2.9708536543404835</v>
      </c>
      <c r="O1378">
        <f>INDEX(lehmad!B$2:B$412,MATCH(klypsid!$B1378,lehmad!$A$2:$A$412,0))</f>
        <v>38419</v>
      </c>
      <c r="P1378">
        <f>INDEX(lehmad!D$2:D$412,MATCH(klypsid!$B1378,lehmad!$A$2:$A$412,0))</f>
        <v>106</v>
      </c>
      <c r="Q1378">
        <f>INDEX(lehmad!E$2:E$412,MATCH(klypsid!$B1378,lehmad!$A$2:$A$412,0))</f>
        <v>1</v>
      </c>
      <c r="R1378" t="str">
        <f>INDEX(lehmad!F$2:F$412,MATCH(klypsid!$B1378,lehmad!$A$2:$A$412,0))</f>
        <v>DYNASTY-ET</v>
      </c>
      <c r="S1378">
        <f>INDEX(lehmad!H$2:H$412,MATCH(klypsid!$B1378,lehmad!$A$2:$A$412,0))</f>
        <v>124</v>
      </c>
      <c r="T1378">
        <f>INDEX(lehmad!K$2:K$412,MATCH(klypsid!$B1378,lehmad!$A$2:$A$412,0))</f>
        <v>108</v>
      </c>
      <c r="U1378" s="4">
        <f t="shared" si="42"/>
        <v>13</v>
      </c>
      <c r="V1378">
        <f t="shared" si="43"/>
        <v>31</v>
      </c>
    </row>
    <row r="1379" spans="1:22" x14ac:dyDescent="0.25">
      <c r="A1379">
        <v>3367</v>
      </c>
      <c r="B1379" t="str">
        <f>"E"&amp;A1379</f>
        <v>E3367</v>
      </c>
      <c r="C1379" t="s">
        <v>50</v>
      </c>
      <c r="D1379">
        <v>1</v>
      </c>
      <c r="E1379">
        <f>IF(D1379&lt;4,D1379,4)</f>
        <v>1</v>
      </c>
      <c r="F1379" s="1">
        <v>39199</v>
      </c>
      <c r="G1379" s="1">
        <v>39663</v>
      </c>
      <c r="H1379" s="3">
        <f>G1379-F1379</f>
        <v>464</v>
      </c>
      <c r="I1379" s="3">
        <f>IF(H1379&lt;=60,1,IF(H1379&lt;=150,2,3))</f>
        <v>3</v>
      </c>
      <c r="J1379">
        <v>24.6</v>
      </c>
      <c r="K1379">
        <v>4.01</v>
      </c>
      <c r="L1379">
        <v>4.04</v>
      </c>
      <c r="M1379">
        <v>182</v>
      </c>
      <c r="N1379">
        <f>LOG(M1379/100,2)+3</f>
        <v>3.8639384504239715</v>
      </c>
      <c r="O1379">
        <f>INDEX(lehmad!B$2:B$412,MATCH(klypsid!$B1379,lehmad!$A$2:$A$412,0))</f>
        <v>38419</v>
      </c>
      <c r="P1379">
        <f>INDEX(lehmad!D$2:D$412,MATCH(klypsid!$B1379,lehmad!$A$2:$A$412,0))</f>
        <v>106</v>
      </c>
      <c r="Q1379">
        <f>INDEX(lehmad!E$2:E$412,MATCH(klypsid!$B1379,lehmad!$A$2:$A$412,0))</f>
        <v>1</v>
      </c>
      <c r="R1379" t="str">
        <f>INDEX(lehmad!F$2:F$412,MATCH(klypsid!$B1379,lehmad!$A$2:$A$412,0))</f>
        <v>DYNASTY-ET</v>
      </c>
      <c r="S1379">
        <f>INDEX(lehmad!H$2:H$412,MATCH(klypsid!$B1379,lehmad!$A$2:$A$412,0))</f>
        <v>124</v>
      </c>
      <c r="T1379">
        <f>INDEX(lehmad!K$2:K$412,MATCH(klypsid!$B1379,lehmad!$A$2:$A$412,0))</f>
        <v>108</v>
      </c>
      <c r="U1379" s="4">
        <f t="shared" si="42"/>
        <v>14</v>
      </c>
      <c r="V1379">
        <f t="shared" si="43"/>
        <v>32</v>
      </c>
    </row>
    <row r="1380" spans="1:22" x14ac:dyDescent="0.25">
      <c r="A1380">
        <v>3367</v>
      </c>
      <c r="B1380" t="str">
        <f>"E"&amp;A1380</f>
        <v>E3367</v>
      </c>
      <c r="C1380" t="s">
        <v>50</v>
      </c>
      <c r="D1380">
        <v>1</v>
      </c>
      <c r="E1380">
        <f>IF(D1380&lt;4,D1380,4)</f>
        <v>1</v>
      </c>
      <c r="F1380" s="1">
        <v>39199</v>
      </c>
      <c r="G1380" s="1">
        <v>39693</v>
      </c>
      <c r="H1380" s="3">
        <f>G1380-F1380</f>
        <v>494</v>
      </c>
      <c r="I1380" s="3">
        <f>IF(H1380&lt;=60,1,IF(H1380&lt;=150,2,3))</f>
        <v>3</v>
      </c>
      <c r="J1380">
        <v>15</v>
      </c>
      <c r="K1380">
        <v>7.56</v>
      </c>
      <c r="L1380">
        <v>5.0199999999999996</v>
      </c>
      <c r="M1380">
        <v>6817</v>
      </c>
      <c r="N1380">
        <f>LOG(M1380/100,2)+3</f>
        <v>9.0910650779305353</v>
      </c>
      <c r="O1380">
        <f>INDEX(lehmad!B$2:B$412,MATCH(klypsid!$B1380,lehmad!$A$2:$A$412,0))</f>
        <v>38419</v>
      </c>
      <c r="P1380">
        <f>INDEX(lehmad!D$2:D$412,MATCH(klypsid!$B1380,lehmad!$A$2:$A$412,0))</f>
        <v>106</v>
      </c>
      <c r="Q1380">
        <f>INDEX(lehmad!E$2:E$412,MATCH(klypsid!$B1380,lehmad!$A$2:$A$412,0))</f>
        <v>1</v>
      </c>
      <c r="R1380" t="str">
        <f>INDEX(lehmad!F$2:F$412,MATCH(klypsid!$B1380,lehmad!$A$2:$A$412,0))</f>
        <v>DYNASTY-ET</v>
      </c>
      <c r="S1380">
        <f>INDEX(lehmad!H$2:H$412,MATCH(klypsid!$B1380,lehmad!$A$2:$A$412,0))</f>
        <v>124</v>
      </c>
      <c r="T1380">
        <f>INDEX(lehmad!K$2:K$412,MATCH(klypsid!$B1380,lehmad!$A$2:$A$412,0))</f>
        <v>108</v>
      </c>
      <c r="U1380" s="4">
        <f t="shared" si="42"/>
        <v>15</v>
      </c>
      <c r="V1380">
        <f t="shared" si="43"/>
        <v>30</v>
      </c>
    </row>
    <row r="1381" spans="1:22" x14ac:dyDescent="0.25">
      <c r="A1381">
        <v>3368</v>
      </c>
      <c r="B1381" t="str">
        <f>"E"&amp;A1381</f>
        <v>E3368</v>
      </c>
      <c r="C1381" t="s">
        <v>51</v>
      </c>
      <c r="D1381">
        <v>1</v>
      </c>
      <c r="E1381">
        <f>IF(D1381&lt;4,D1381,4)</f>
        <v>1</v>
      </c>
      <c r="F1381" s="1">
        <v>39404</v>
      </c>
      <c r="G1381" s="1">
        <v>39418</v>
      </c>
      <c r="H1381" s="3">
        <f>G1381-F1381</f>
        <v>14</v>
      </c>
      <c r="I1381" s="3">
        <f>IF(H1381&lt;=60,1,IF(H1381&lt;=150,2,3))</f>
        <v>1</v>
      </c>
      <c r="J1381">
        <v>35.4</v>
      </c>
      <c r="K1381">
        <v>5.62</v>
      </c>
      <c r="L1381">
        <v>3.33</v>
      </c>
      <c r="M1381">
        <v>45</v>
      </c>
      <c r="N1381">
        <f>LOG(M1381/100,2)+3</f>
        <v>1.84799690655495</v>
      </c>
      <c r="O1381">
        <f>INDEX(lehmad!B$2:B$412,MATCH(klypsid!$B1381,lehmad!$A$2:$A$412,0))</f>
        <v>38422</v>
      </c>
      <c r="P1381">
        <f>INDEX(lehmad!D$2:D$412,MATCH(klypsid!$B1381,lehmad!$A$2:$A$412,0))</f>
        <v>108</v>
      </c>
      <c r="Q1381">
        <f>INDEX(lehmad!E$2:E$412,MATCH(klypsid!$B1381,lehmad!$A$2:$A$412,0))</f>
        <v>0.875</v>
      </c>
      <c r="R1381" t="str">
        <f>INDEX(lehmad!F$2:F$412,MATCH(klypsid!$B1381,lehmad!$A$2:$A$412,0))</f>
        <v>DYNASTY-ET</v>
      </c>
      <c r="S1381">
        <f>INDEX(lehmad!H$2:H$412,MATCH(klypsid!$B1381,lehmad!$A$2:$A$412,0))</f>
        <v>124</v>
      </c>
      <c r="T1381">
        <f>INDEX(lehmad!K$2:K$412,MATCH(klypsid!$B1381,lehmad!$A$2:$A$412,0))</f>
        <v>108</v>
      </c>
      <c r="U1381" s="4">
        <f t="shared" si="42"/>
        <v>1</v>
      </c>
      <c r="V1381">
        <f t="shared" si="43"/>
        <v>14</v>
      </c>
    </row>
    <row r="1382" spans="1:22" x14ac:dyDescent="0.25">
      <c r="A1382">
        <v>3368</v>
      </c>
      <c r="B1382" t="str">
        <f>"E"&amp;A1382</f>
        <v>E3368</v>
      </c>
      <c r="C1382" t="s">
        <v>51</v>
      </c>
      <c r="D1382">
        <v>1</v>
      </c>
      <c r="E1382">
        <f>IF(D1382&lt;4,D1382,4)</f>
        <v>1</v>
      </c>
      <c r="F1382" s="1">
        <v>39404</v>
      </c>
      <c r="G1382" s="1">
        <v>39450</v>
      </c>
      <c r="H1382" s="3">
        <f>G1382-F1382</f>
        <v>46</v>
      </c>
      <c r="I1382" s="3">
        <f>IF(H1382&lt;=60,1,IF(H1382&lt;=150,2,3))</f>
        <v>1</v>
      </c>
      <c r="J1382">
        <v>39.1</v>
      </c>
      <c r="K1382">
        <v>3.84</v>
      </c>
      <c r="L1382">
        <v>3.12</v>
      </c>
      <c r="M1382">
        <v>101</v>
      </c>
      <c r="N1382">
        <f>LOG(M1382/100,2)+3</f>
        <v>3.0143552929770703</v>
      </c>
      <c r="O1382">
        <f>INDEX(lehmad!B$2:B$412,MATCH(klypsid!$B1382,lehmad!$A$2:$A$412,0))</f>
        <v>38422</v>
      </c>
      <c r="P1382">
        <f>INDEX(lehmad!D$2:D$412,MATCH(klypsid!$B1382,lehmad!$A$2:$A$412,0))</f>
        <v>108</v>
      </c>
      <c r="Q1382">
        <f>INDEX(lehmad!E$2:E$412,MATCH(klypsid!$B1382,lehmad!$A$2:$A$412,0))</f>
        <v>0.875</v>
      </c>
      <c r="R1382" t="str">
        <f>INDEX(lehmad!F$2:F$412,MATCH(klypsid!$B1382,lehmad!$A$2:$A$412,0))</f>
        <v>DYNASTY-ET</v>
      </c>
      <c r="S1382">
        <f>INDEX(lehmad!H$2:H$412,MATCH(klypsid!$B1382,lehmad!$A$2:$A$412,0))</f>
        <v>124</v>
      </c>
      <c r="T1382">
        <f>INDEX(lehmad!K$2:K$412,MATCH(klypsid!$B1382,lehmad!$A$2:$A$412,0))</f>
        <v>108</v>
      </c>
      <c r="U1382" s="4">
        <f t="shared" si="42"/>
        <v>2</v>
      </c>
      <c r="V1382">
        <f t="shared" si="43"/>
        <v>32</v>
      </c>
    </row>
    <row r="1383" spans="1:22" x14ac:dyDescent="0.25">
      <c r="A1383">
        <v>3368</v>
      </c>
      <c r="B1383" t="str">
        <f>"E"&amp;A1383</f>
        <v>E3368</v>
      </c>
      <c r="C1383" t="s">
        <v>51</v>
      </c>
      <c r="D1383">
        <v>1</v>
      </c>
      <c r="E1383">
        <f>IF(D1383&lt;4,D1383,4)</f>
        <v>1</v>
      </c>
      <c r="F1383" s="1">
        <v>39404</v>
      </c>
      <c r="G1383" s="1">
        <v>39481</v>
      </c>
      <c r="H1383" s="3">
        <f>G1383-F1383</f>
        <v>77</v>
      </c>
      <c r="I1383" s="3">
        <f>IF(H1383&lt;=60,1,IF(H1383&lt;=150,2,3))</f>
        <v>2</v>
      </c>
      <c r="J1383">
        <v>41.7</v>
      </c>
      <c r="K1383">
        <v>4</v>
      </c>
      <c r="L1383">
        <v>3.24</v>
      </c>
      <c r="M1383">
        <v>135</v>
      </c>
      <c r="N1383">
        <f>LOG(M1383/100,2)+3</f>
        <v>3.4329594072761065</v>
      </c>
      <c r="O1383">
        <f>INDEX(lehmad!B$2:B$412,MATCH(klypsid!$B1383,lehmad!$A$2:$A$412,0))</f>
        <v>38422</v>
      </c>
      <c r="P1383">
        <f>INDEX(lehmad!D$2:D$412,MATCH(klypsid!$B1383,lehmad!$A$2:$A$412,0))</f>
        <v>108</v>
      </c>
      <c r="Q1383">
        <f>INDEX(lehmad!E$2:E$412,MATCH(klypsid!$B1383,lehmad!$A$2:$A$412,0))</f>
        <v>0.875</v>
      </c>
      <c r="R1383" t="str">
        <f>INDEX(lehmad!F$2:F$412,MATCH(klypsid!$B1383,lehmad!$A$2:$A$412,0))</f>
        <v>DYNASTY-ET</v>
      </c>
      <c r="S1383">
        <f>INDEX(lehmad!H$2:H$412,MATCH(klypsid!$B1383,lehmad!$A$2:$A$412,0))</f>
        <v>124</v>
      </c>
      <c r="T1383">
        <f>INDEX(lehmad!K$2:K$412,MATCH(klypsid!$B1383,lehmad!$A$2:$A$412,0))</f>
        <v>108</v>
      </c>
      <c r="U1383" s="4">
        <f t="shared" si="42"/>
        <v>3</v>
      </c>
      <c r="V1383">
        <f t="shared" si="43"/>
        <v>31</v>
      </c>
    </row>
    <row r="1384" spans="1:22" x14ac:dyDescent="0.25">
      <c r="A1384">
        <v>3368</v>
      </c>
      <c r="B1384" t="str">
        <f>"E"&amp;A1384</f>
        <v>E3368</v>
      </c>
      <c r="C1384" t="s">
        <v>51</v>
      </c>
      <c r="D1384">
        <v>1</v>
      </c>
      <c r="E1384">
        <f>IF(D1384&lt;4,D1384,4)</f>
        <v>1</v>
      </c>
      <c r="F1384" s="1">
        <v>39404</v>
      </c>
      <c r="G1384" s="1">
        <v>39509</v>
      </c>
      <c r="H1384" s="3">
        <f>G1384-F1384</f>
        <v>105</v>
      </c>
      <c r="I1384" s="3">
        <f>IF(H1384&lt;=60,1,IF(H1384&lt;=150,2,3))</f>
        <v>2</v>
      </c>
      <c r="J1384">
        <v>41.5</v>
      </c>
      <c r="K1384">
        <v>3.74</v>
      </c>
      <c r="L1384">
        <v>3.39</v>
      </c>
      <c r="M1384">
        <v>66</v>
      </c>
      <c r="N1384">
        <f>LOG(M1384/100,2)+3</f>
        <v>2.400537929583729</v>
      </c>
      <c r="O1384">
        <f>INDEX(lehmad!B$2:B$412,MATCH(klypsid!$B1384,lehmad!$A$2:$A$412,0))</f>
        <v>38422</v>
      </c>
      <c r="P1384">
        <f>INDEX(lehmad!D$2:D$412,MATCH(klypsid!$B1384,lehmad!$A$2:$A$412,0))</f>
        <v>108</v>
      </c>
      <c r="Q1384">
        <f>INDEX(lehmad!E$2:E$412,MATCH(klypsid!$B1384,lehmad!$A$2:$A$412,0))</f>
        <v>0.875</v>
      </c>
      <c r="R1384" t="str">
        <f>INDEX(lehmad!F$2:F$412,MATCH(klypsid!$B1384,lehmad!$A$2:$A$412,0))</f>
        <v>DYNASTY-ET</v>
      </c>
      <c r="S1384">
        <f>INDEX(lehmad!H$2:H$412,MATCH(klypsid!$B1384,lehmad!$A$2:$A$412,0))</f>
        <v>124</v>
      </c>
      <c r="T1384">
        <f>INDEX(lehmad!K$2:K$412,MATCH(klypsid!$B1384,lehmad!$A$2:$A$412,0))</f>
        <v>108</v>
      </c>
      <c r="U1384" s="4">
        <f t="shared" si="42"/>
        <v>4</v>
      </c>
      <c r="V1384">
        <f t="shared" si="43"/>
        <v>28</v>
      </c>
    </row>
    <row r="1385" spans="1:22" x14ac:dyDescent="0.25">
      <c r="A1385">
        <v>3368</v>
      </c>
      <c r="B1385" t="str">
        <f>"E"&amp;A1385</f>
        <v>E3368</v>
      </c>
      <c r="C1385" t="s">
        <v>51</v>
      </c>
      <c r="D1385">
        <v>1</v>
      </c>
      <c r="E1385">
        <f>IF(D1385&lt;4,D1385,4)</f>
        <v>1</v>
      </c>
      <c r="F1385" s="1">
        <v>39404</v>
      </c>
      <c r="G1385" s="1">
        <v>39539</v>
      </c>
      <c r="H1385" s="3">
        <f>G1385-F1385</f>
        <v>135</v>
      </c>
      <c r="I1385" s="3">
        <f>IF(H1385&lt;=60,1,IF(H1385&lt;=150,2,3))</f>
        <v>2</v>
      </c>
      <c r="J1385">
        <v>38.299999999999997</v>
      </c>
      <c r="K1385">
        <v>3.98</v>
      </c>
      <c r="L1385">
        <v>3.48</v>
      </c>
      <c r="M1385">
        <v>77</v>
      </c>
      <c r="N1385">
        <f>LOG(M1385/100,2)+3</f>
        <v>2.6229303509201767</v>
      </c>
      <c r="O1385">
        <f>INDEX(lehmad!B$2:B$412,MATCH(klypsid!$B1385,lehmad!$A$2:$A$412,0))</f>
        <v>38422</v>
      </c>
      <c r="P1385">
        <f>INDEX(lehmad!D$2:D$412,MATCH(klypsid!$B1385,lehmad!$A$2:$A$412,0))</f>
        <v>108</v>
      </c>
      <c r="Q1385">
        <f>INDEX(lehmad!E$2:E$412,MATCH(klypsid!$B1385,lehmad!$A$2:$A$412,0))</f>
        <v>0.875</v>
      </c>
      <c r="R1385" t="str">
        <f>INDEX(lehmad!F$2:F$412,MATCH(klypsid!$B1385,lehmad!$A$2:$A$412,0))</f>
        <v>DYNASTY-ET</v>
      </c>
      <c r="S1385">
        <f>INDEX(lehmad!H$2:H$412,MATCH(klypsid!$B1385,lehmad!$A$2:$A$412,0))</f>
        <v>124</v>
      </c>
      <c r="T1385">
        <f>INDEX(lehmad!K$2:K$412,MATCH(klypsid!$B1385,lehmad!$A$2:$A$412,0))</f>
        <v>108</v>
      </c>
      <c r="U1385" s="4">
        <f t="shared" si="42"/>
        <v>5</v>
      </c>
      <c r="V1385">
        <f t="shared" si="43"/>
        <v>30</v>
      </c>
    </row>
    <row r="1386" spans="1:22" x14ac:dyDescent="0.25">
      <c r="A1386">
        <v>3368</v>
      </c>
      <c r="B1386" t="str">
        <f>"E"&amp;A1386</f>
        <v>E3368</v>
      </c>
      <c r="C1386" t="s">
        <v>51</v>
      </c>
      <c r="D1386">
        <v>1</v>
      </c>
      <c r="E1386">
        <f>IF(D1386&lt;4,D1386,4)</f>
        <v>1</v>
      </c>
      <c r="F1386" s="1">
        <v>39404</v>
      </c>
      <c r="G1386" s="1">
        <v>39572</v>
      </c>
      <c r="H1386" s="3">
        <f>G1386-F1386</f>
        <v>168</v>
      </c>
      <c r="I1386" s="3">
        <f>IF(H1386&lt;=60,1,IF(H1386&lt;=150,2,3))</f>
        <v>3</v>
      </c>
      <c r="J1386">
        <v>38.799999999999997</v>
      </c>
      <c r="K1386">
        <v>3.81</v>
      </c>
      <c r="L1386">
        <v>3.53</v>
      </c>
      <c r="M1386">
        <v>138</v>
      </c>
      <c r="N1386">
        <f>LOG(M1386/100,2)+3</f>
        <v>3.4646682670034443</v>
      </c>
      <c r="O1386">
        <f>INDEX(lehmad!B$2:B$412,MATCH(klypsid!$B1386,lehmad!$A$2:$A$412,0))</f>
        <v>38422</v>
      </c>
      <c r="P1386">
        <f>INDEX(lehmad!D$2:D$412,MATCH(klypsid!$B1386,lehmad!$A$2:$A$412,0))</f>
        <v>108</v>
      </c>
      <c r="Q1386">
        <f>INDEX(lehmad!E$2:E$412,MATCH(klypsid!$B1386,lehmad!$A$2:$A$412,0))</f>
        <v>0.875</v>
      </c>
      <c r="R1386" t="str">
        <f>INDEX(lehmad!F$2:F$412,MATCH(klypsid!$B1386,lehmad!$A$2:$A$412,0))</f>
        <v>DYNASTY-ET</v>
      </c>
      <c r="S1386">
        <f>INDEX(lehmad!H$2:H$412,MATCH(klypsid!$B1386,lehmad!$A$2:$A$412,0))</f>
        <v>124</v>
      </c>
      <c r="T1386">
        <f>INDEX(lehmad!K$2:K$412,MATCH(klypsid!$B1386,lehmad!$A$2:$A$412,0))</f>
        <v>108</v>
      </c>
      <c r="U1386" s="4">
        <f t="shared" si="42"/>
        <v>6</v>
      </c>
      <c r="V1386">
        <f t="shared" si="43"/>
        <v>33</v>
      </c>
    </row>
    <row r="1387" spans="1:22" x14ac:dyDescent="0.25">
      <c r="A1387">
        <v>3368</v>
      </c>
      <c r="B1387" t="str">
        <f>"E"&amp;A1387</f>
        <v>E3368</v>
      </c>
      <c r="C1387" t="s">
        <v>51</v>
      </c>
      <c r="D1387">
        <v>1</v>
      </c>
      <c r="E1387">
        <f>IF(D1387&lt;4,D1387,4)</f>
        <v>1</v>
      </c>
      <c r="F1387" s="1">
        <v>39404</v>
      </c>
      <c r="G1387" s="1">
        <v>39600</v>
      </c>
      <c r="H1387" s="3">
        <f>G1387-F1387</f>
        <v>196</v>
      </c>
      <c r="I1387" s="3">
        <f>IF(H1387&lt;=60,1,IF(H1387&lt;=150,2,3))</f>
        <v>3</v>
      </c>
      <c r="J1387">
        <v>35.6</v>
      </c>
      <c r="K1387">
        <v>4.1100000000000003</v>
      </c>
      <c r="L1387">
        <v>3.55</v>
      </c>
      <c r="M1387">
        <v>166</v>
      </c>
      <c r="N1387">
        <f>LOG(M1387/100,2)+3</f>
        <v>3.7311832415722002</v>
      </c>
      <c r="O1387">
        <f>INDEX(lehmad!B$2:B$412,MATCH(klypsid!$B1387,lehmad!$A$2:$A$412,0))</f>
        <v>38422</v>
      </c>
      <c r="P1387">
        <f>INDEX(lehmad!D$2:D$412,MATCH(klypsid!$B1387,lehmad!$A$2:$A$412,0))</f>
        <v>108</v>
      </c>
      <c r="Q1387">
        <f>INDEX(lehmad!E$2:E$412,MATCH(klypsid!$B1387,lehmad!$A$2:$A$412,0))</f>
        <v>0.875</v>
      </c>
      <c r="R1387" t="str">
        <f>INDEX(lehmad!F$2:F$412,MATCH(klypsid!$B1387,lehmad!$A$2:$A$412,0))</f>
        <v>DYNASTY-ET</v>
      </c>
      <c r="S1387">
        <f>INDEX(lehmad!H$2:H$412,MATCH(klypsid!$B1387,lehmad!$A$2:$A$412,0))</f>
        <v>124</v>
      </c>
      <c r="T1387">
        <f>INDEX(lehmad!K$2:K$412,MATCH(klypsid!$B1387,lehmad!$A$2:$A$412,0))</f>
        <v>108</v>
      </c>
      <c r="U1387" s="4">
        <f t="shared" si="42"/>
        <v>7</v>
      </c>
      <c r="V1387">
        <f t="shared" si="43"/>
        <v>28</v>
      </c>
    </row>
    <row r="1388" spans="1:22" x14ac:dyDescent="0.25">
      <c r="A1388">
        <v>3368</v>
      </c>
      <c r="B1388" t="str">
        <f>"E"&amp;A1388</f>
        <v>E3368</v>
      </c>
      <c r="C1388" t="s">
        <v>51</v>
      </c>
      <c r="D1388">
        <v>1</v>
      </c>
      <c r="E1388">
        <f>IF(D1388&lt;4,D1388,4)</f>
        <v>1</v>
      </c>
      <c r="F1388" s="1">
        <v>39404</v>
      </c>
      <c r="G1388" s="1">
        <v>39631</v>
      </c>
      <c r="H1388" s="3">
        <f>G1388-F1388</f>
        <v>227</v>
      </c>
      <c r="I1388" s="3">
        <f>IF(H1388&lt;=60,1,IF(H1388&lt;=150,2,3))</f>
        <v>3</v>
      </c>
      <c r="J1388">
        <v>40.799999999999997</v>
      </c>
      <c r="K1388">
        <v>4.1500000000000004</v>
      </c>
      <c r="L1388">
        <v>3.73</v>
      </c>
      <c r="M1388">
        <v>143</v>
      </c>
      <c r="N1388">
        <f>LOG(M1388/100,2)+3</f>
        <v>3.5160151470036647</v>
      </c>
      <c r="O1388">
        <f>INDEX(lehmad!B$2:B$412,MATCH(klypsid!$B1388,lehmad!$A$2:$A$412,0))</f>
        <v>38422</v>
      </c>
      <c r="P1388">
        <f>INDEX(lehmad!D$2:D$412,MATCH(klypsid!$B1388,lehmad!$A$2:$A$412,0))</f>
        <v>108</v>
      </c>
      <c r="Q1388">
        <f>INDEX(lehmad!E$2:E$412,MATCH(klypsid!$B1388,lehmad!$A$2:$A$412,0))</f>
        <v>0.875</v>
      </c>
      <c r="R1388" t="str">
        <f>INDEX(lehmad!F$2:F$412,MATCH(klypsid!$B1388,lehmad!$A$2:$A$412,0))</f>
        <v>DYNASTY-ET</v>
      </c>
      <c r="S1388">
        <f>INDEX(lehmad!H$2:H$412,MATCH(klypsid!$B1388,lehmad!$A$2:$A$412,0))</f>
        <v>124</v>
      </c>
      <c r="T1388">
        <f>INDEX(lehmad!K$2:K$412,MATCH(klypsid!$B1388,lehmad!$A$2:$A$412,0))</f>
        <v>108</v>
      </c>
      <c r="U1388" s="4">
        <f t="shared" si="42"/>
        <v>8</v>
      </c>
      <c r="V1388">
        <f t="shared" si="43"/>
        <v>31</v>
      </c>
    </row>
    <row r="1389" spans="1:22" x14ac:dyDescent="0.25">
      <c r="A1389">
        <v>3368</v>
      </c>
      <c r="B1389" t="str">
        <f>"E"&amp;A1389</f>
        <v>E3368</v>
      </c>
      <c r="C1389" t="s">
        <v>51</v>
      </c>
      <c r="D1389">
        <v>1</v>
      </c>
      <c r="E1389">
        <f>IF(D1389&lt;4,D1389,4)</f>
        <v>1</v>
      </c>
      <c r="F1389" s="1">
        <v>39404</v>
      </c>
      <c r="G1389" s="1">
        <v>39663</v>
      </c>
      <c r="H1389" s="3">
        <f>G1389-F1389</f>
        <v>259</v>
      </c>
      <c r="I1389" s="3">
        <f>IF(H1389&lt;=60,1,IF(H1389&lt;=150,2,3))</f>
        <v>3</v>
      </c>
      <c r="J1389">
        <v>34.9</v>
      </c>
      <c r="K1389">
        <v>4.74</v>
      </c>
      <c r="L1389">
        <v>3.71</v>
      </c>
      <c r="M1389">
        <v>127</v>
      </c>
      <c r="N1389">
        <f>LOG(M1389/100,2)+3</f>
        <v>3.3448284969974411</v>
      </c>
      <c r="O1389">
        <f>INDEX(lehmad!B$2:B$412,MATCH(klypsid!$B1389,lehmad!$A$2:$A$412,0))</f>
        <v>38422</v>
      </c>
      <c r="P1389">
        <f>INDEX(lehmad!D$2:D$412,MATCH(klypsid!$B1389,lehmad!$A$2:$A$412,0))</f>
        <v>108</v>
      </c>
      <c r="Q1389">
        <f>INDEX(lehmad!E$2:E$412,MATCH(klypsid!$B1389,lehmad!$A$2:$A$412,0))</f>
        <v>0.875</v>
      </c>
      <c r="R1389" t="str">
        <f>INDEX(lehmad!F$2:F$412,MATCH(klypsid!$B1389,lehmad!$A$2:$A$412,0))</f>
        <v>DYNASTY-ET</v>
      </c>
      <c r="S1389">
        <f>INDEX(lehmad!H$2:H$412,MATCH(klypsid!$B1389,lehmad!$A$2:$A$412,0))</f>
        <v>124</v>
      </c>
      <c r="T1389">
        <f>INDEX(lehmad!K$2:K$412,MATCH(klypsid!$B1389,lehmad!$A$2:$A$412,0))</f>
        <v>108</v>
      </c>
      <c r="U1389" s="4">
        <f t="shared" si="42"/>
        <v>9</v>
      </c>
      <c r="V1389">
        <f t="shared" si="43"/>
        <v>32</v>
      </c>
    </row>
    <row r="1390" spans="1:22" x14ac:dyDescent="0.25">
      <c r="A1390">
        <v>3368</v>
      </c>
      <c r="B1390" t="str">
        <f>"E"&amp;A1390</f>
        <v>E3368</v>
      </c>
      <c r="C1390" t="s">
        <v>51</v>
      </c>
      <c r="D1390">
        <v>1</v>
      </c>
      <c r="E1390">
        <f>IF(D1390&lt;4,D1390,4)</f>
        <v>1</v>
      </c>
      <c r="F1390" s="1">
        <v>39404</v>
      </c>
      <c r="G1390" s="1">
        <v>39693</v>
      </c>
      <c r="H1390" s="3">
        <f>G1390-F1390</f>
        <v>289</v>
      </c>
      <c r="I1390" s="3">
        <f>IF(H1390&lt;=60,1,IF(H1390&lt;=150,2,3))</f>
        <v>3</v>
      </c>
      <c r="J1390">
        <v>25</v>
      </c>
      <c r="K1390">
        <v>4.49</v>
      </c>
      <c r="L1390">
        <v>3.8</v>
      </c>
      <c r="M1390">
        <v>221</v>
      </c>
      <c r="N1390">
        <f>LOG(M1390/100,2)+3</f>
        <v>4.1440463696167065</v>
      </c>
      <c r="O1390">
        <f>INDEX(lehmad!B$2:B$412,MATCH(klypsid!$B1390,lehmad!$A$2:$A$412,0))</f>
        <v>38422</v>
      </c>
      <c r="P1390">
        <f>INDEX(lehmad!D$2:D$412,MATCH(klypsid!$B1390,lehmad!$A$2:$A$412,0))</f>
        <v>108</v>
      </c>
      <c r="Q1390">
        <f>INDEX(lehmad!E$2:E$412,MATCH(klypsid!$B1390,lehmad!$A$2:$A$412,0))</f>
        <v>0.875</v>
      </c>
      <c r="R1390" t="str">
        <f>INDEX(lehmad!F$2:F$412,MATCH(klypsid!$B1390,lehmad!$A$2:$A$412,0))</f>
        <v>DYNASTY-ET</v>
      </c>
      <c r="S1390">
        <f>INDEX(lehmad!H$2:H$412,MATCH(klypsid!$B1390,lehmad!$A$2:$A$412,0))</f>
        <v>124</v>
      </c>
      <c r="T1390">
        <f>INDEX(lehmad!K$2:K$412,MATCH(klypsid!$B1390,lehmad!$A$2:$A$412,0))</f>
        <v>108</v>
      </c>
      <c r="U1390" s="4">
        <f t="shared" si="42"/>
        <v>10</v>
      </c>
      <c r="V1390">
        <f t="shared" si="43"/>
        <v>30</v>
      </c>
    </row>
    <row r="1391" spans="1:22" x14ac:dyDescent="0.25">
      <c r="A1391">
        <v>3368</v>
      </c>
      <c r="B1391" t="str">
        <f>"E"&amp;A1391</f>
        <v>E3368</v>
      </c>
      <c r="C1391" t="s">
        <v>51</v>
      </c>
      <c r="D1391">
        <v>2</v>
      </c>
      <c r="E1391">
        <f>IF(D1391&lt;4,D1391,4)</f>
        <v>2</v>
      </c>
      <c r="F1391" s="1">
        <v>39756</v>
      </c>
      <c r="G1391" s="1">
        <v>39783</v>
      </c>
      <c r="H1391" s="3">
        <f>G1391-F1391</f>
        <v>27</v>
      </c>
      <c r="I1391" s="3">
        <f>IF(H1391&lt;=60,1,IF(H1391&lt;=150,2,3))</f>
        <v>1</v>
      </c>
      <c r="J1391">
        <v>45.6</v>
      </c>
      <c r="K1391">
        <v>4.68</v>
      </c>
      <c r="L1391">
        <v>3.19</v>
      </c>
      <c r="M1391">
        <v>32</v>
      </c>
      <c r="N1391">
        <f>LOG(M1391/100,2)+3</f>
        <v>1.3561438102252752</v>
      </c>
      <c r="O1391">
        <f>INDEX(lehmad!B$2:B$412,MATCH(klypsid!$B1391,lehmad!$A$2:$A$412,0))</f>
        <v>38422</v>
      </c>
      <c r="P1391">
        <f>INDEX(lehmad!D$2:D$412,MATCH(klypsid!$B1391,lehmad!$A$2:$A$412,0))</f>
        <v>108</v>
      </c>
      <c r="Q1391">
        <f>INDEX(lehmad!E$2:E$412,MATCH(klypsid!$B1391,lehmad!$A$2:$A$412,0))</f>
        <v>0.875</v>
      </c>
      <c r="R1391" t="str">
        <f>INDEX(lehmad!F$2:F$412,MATCH(klypsid!$B1391,lehmad!$A$2:$A$412,0))</f>
        <v>DYNASTY-ET</v>
      </c>
      <c r="S1391">
        <f>INDEX(lehmad!H$2:H$412,MATCH(klypsid!$B1391,lehmad!$A$2:$A$412,0))</f>
        <v>124</v>
      </c>
      <c r="T1391">
        <f>INDEX(lehmad!K$2:K$412,MATCH(klypsid!$B1391,lehmad!$A$2:$A$412,0))</f>
        <v>108</v>
      </c>
      <c r="U1391" s="4">
        <f t="shared" si="42"/>
        <v>1</v>
      </c>
      <c r="V1391">
        <f t="shared" si="43"/>
        <v>27</v>
      </c>
    </row>
    <row r="1392" spans="1:22" x14ac:dyDescent="0.25">
      <c r="A1392">
        <v>3368</v>
      </c>
      <c r="B1392" t="str">
        <f>"E"&amp;A1392</f>
        <v>E3368</v>
      </c>
      <c r="C1392" t="s">
        <v>51</v>
      </c>
      <c r="D1392">
        <v>2</v>
      </c>
      <c r="E1392">
        <f>IF(D1392&lt;4,D1392,4)</f>
        <v>2</v>
      </c>
      <c r="F1392" s="1">
        <v>39756</v>
      </c>
      <c r="G1392" s="1">
        <v>39817</v>
      </c>
      <c r="H1392" s="3">
        <f>G1392-F1392</f>
        <v>61</v>
      </c>
      <c r="I1392" s="3">
        <f>IF(H1392&lt;=60,1,IF(H1392&lt;=150,2,3))</f>
        <v>2</v>
      </c>
      <c r="J1392">
        <v>52.3</v>
      </c>
      <c r="K1392">
        <v>3.9</v>
      </c>
      <c r="L1392">
        <v>3.22</v>
      </c>
      <c r="M1392">
        <v>407</v>
      </c>
      <c r="N1392">
        <f>LOG(M1392/100,2)+3</f>
        <v>5.0250287944915222</v>
      </c>
      <c r="O1392">
        <f>INDEX(lehmad!B$2:B$412,MATCH(klypsid!$B1392,lehmad!$A$2:$A$412,0))</f>
        <v>38422</v>
      </c>
      <c r="P1392">
        <f>INDEX(lehmad!D$2:D$412,MATCH(klypsid!$B1392,lehmad!$A$2:$A$412,0))</f>
        <v>108</v>
      </c>
      <c r="Q1392">
        <f>INDEX(lehmad!E$2:E$412,MATCH(klypsid!$B1392,lehmad!$A$2:$A$412,0))</f>
        <v>0.875</v>
      </c>
      <c r="R1392" t="str">
        <f>INDEX(lehmad!F$2:F$412,MATCH(klypsid!$B1392,lehmad!$A$2:$A$412,0))</f>
        <v>DYNASTY-ET</v>
      </c>
      <c r="S1392">
        <f>INDEX(lehmad!H$2:H$412,MATCH(klypsid!$B1392,lehmad!$A$2:$A$412,0))</f>
        <v>124</v>
      </c>
      <c r="T1392">
        <f>INDEX(lehmad!K$2:K$412,MATCH(klypsid!$B1392,lehmad!$A$2:$A$412,0))</f>
        <v>108</v>
      </c>
      <c r="U1392" s="4">
        <f t="shared" si="42"/>
        <v>2</v>
      </c>
      <c r="V1392">
        <f t="shared" si="43"/>
        <v>34</v>
      </c>
    </row>
    <row r="1393" spans="1:22" x14ac:dyDescent="0.25">
      <c r="A1393">
        <v>3368</v>
      </c>
      <c r="B1393" t="str">
        <f>"E"&amp;A1393</f>
        <v>E3368</v>
      </c>
      <c r="C1393" t="s">
        <v>51</v>
      </c>
      <c r="D1393">
        <v>2</v>
      </c>
      <c r="E1393">
        <f>IF(D1393&lt;4,D1393,4)</f>
        <v>2</v>
      </c>
      <c r="F1393" s="1">
        <v>39756</v>
      </c>
      <c r="G1393" s="1">
        <v>39845</v>
      </c>
      <c r="H1393" s="3">
        <f>G1393-F1393</f>
        <v>89</v>
      </c>
      <c r="I1393" s="3">
        <f>IF(H1393&lt;=60,1,IF(H1393&lt;=150,2,3))</f>
        <v>2</v>
      </c>
      <c r="J1393">
        <v>47.2</v>
      </c>
      <c r="K1393">
        <v>4.5</v>
      </c>
      <c r="L1393">
        <v>3.44</v>
      </c>
      <c r="M1393">
        <v>320</v>
      </c>
      <c r="N1393">
        <f>LOG(M1393/100,2)+3</f>
        <v>4.6780719051126383</v>
      </c>
      <c r="O1393">
        <f>INDEX(lehmad!B$2:B$412,MATCH(klypsid!$B1393,lehmad!$A$2:$A$412,0))</f>
        <v>38422</v>
      </c>
      <c r="P1393">
        <f>INDEX(lehmad!D$2:D$412,MATCH(klypsid!$B1393,lehmad!$A$2:$A$412,0))</f>
        <v>108</v>
      </c>
      <c r="Q1393">
        <f>INDEX(lehmad!E$2:E$412,MATCH(klypsid!$B1393,lehmad!$A$2:$A$412,0))</f>
        <v>0.875</v>
      </c>
      <c r="R1393" t="str">
        <f>INDEX(lehmad!F$2:F$412,MATCH(klypsid!$B1393,lehmad!$A$2:$A$412,0))</f>
        <v>DYNASTY-ET</v>
      </c>
      <c r="S1393">
        <f>INDEX(lehmad!H$2:H$412,MATCH(klypsid!$B1393,lehmad!$A$2:$A$412,0))</f>
        <v>124</v>
      </c>
      <c r="T1393">
        <f>INDEX(lehmad!K$2:K$412,MATCH(klypsid!$B1393,lehmad!$A$2:$A$412,0))</f>
        <v>108</v>
      </c>
      <c r="U1393" s="4">
        <f t="shared" si="42"/>
        <v>3</v>
      </c>
      <c r="V1393">
        <f t="shared" si="43"/>
        <v>28</v>
      </c>
    </row>
    <row r="1394" spans="1:22" x14ac:dyDescent="0.25">
      <c r="A1394">
        <v>3368</v>
      </c>
      <c r="B1394" t="str">
        <f>"E"&amp;A1394</f>
        <v>E3368</v>
      </c>
      <c r="C1394" t="s">
        <v>51</v>
      </c>
      <c r="D1394">
        <v>2</v>
      </c>
      <c r="E1394">
        <f>IF(D1394&lt;4,D1394,4)</f>
        <v>2</v>
      </c>
      <c r="F1394" s="1">
        <v>39756</v>
      </c>
      <c r="G1394" s="1">
        <v>39875</v>
      </c>
      <c r="H1394" s="3">
        <f>G1394-F1394</f>
        <v>119</v>
      </c>
      <c r="I1394" s="3">
        <f>IF(H1394&lt;=60,1,IF(H1394&lt;=150,2,3))</f>
        <v>2</v>
      </c>
      <c r="J1394">
        <v>36.200000000000003</v>
      </c>
      <c r="K1394">
        <v>3.65</v>
      </c>
      <c r="L1394">
        <v>3.55</v>
      </c>
      <c r="M1394">
        <v>681</v>
      </c>
      <c r="N1394">
        <f>LOG(M1394/100,2)+3</f>
        <v>5.7676547982373467</v>
      </c>
      <c r="O1394">
        <f>INDEX(lehmad!B$2:B$412,MATCH(klypsid!$B1394,lehmad!$A$2:$A$412,0))</f>
        <v>38422</v>
      </c>
      <c r="P1394">
        <f>INDEX(lehmad!D$2:D$412,MATCH(klypsid!$B1394,lehmad!$A$2:$A$412,0))</f>
        <v>108</v>
      </c>
      <c r="Q1394">
        <f>INDEX(lehmad!E$2:E$412,MATCH(klypsid!$B1394,lehmad!$A$2:$A$412,0))</f>
        <v>0.875</v>
      </c>
      <c r="R1394" t="str">
        <f>INDEX(lehmad!F$2:F$412,MATCH(klypsid!$B1394,lehmad!$A$2:$A$412,0))</f>
        <v>DYNASTY-ET</v>
      </c>
      <c r="S1394">
        <f>INDEX(lehmad!H$2:H$412,MATCH(klypsid!$B1394,lehmad!$A$2:$A$412,0))</f>
        <v>124</v>
      </c>
      <c r="T1394">
        <f>INDEX(lehmad!K$2:K$412,MATCH(klypsid!$B1394,lehmad!$A$2:$A$412,0))</f>
        <v>108</v>
      </c>
      <c r="U1394" s="4">
        <f t="shared" si="42"/>
        <v>4</v>
      </c>
      <c r="V1394">
        <f t="shared" si="43"/>
        <v>30</v>
      </c>
    </row>
    <row r="1395" spans="1:22" x14ac:dyDescent="0.25">
      <c r="A1395">
        <v>3368</v>
      </c>
      <c r="B1395" t="str">
        <f>"E"&amp;A1395</f>
        <v>E3368</v>
      </c>
      <c r="C1395" t="s">
        <v>51</v>
      </c>
      <c r="D1395">
        <v>2</v>
      </c>
      <c r="E1395">
        <f>IF(D1395&lt;4,D1395,4)</f>
        <v>2</v>
      </c>
      <c r="F1395" s="1">
        <v>39756</v>
      </c>
      <c r="G1395" s="1">
        <v>39908</v>
      </c>
      <c r="H1395" s="3">
        <f>G1395-F1395</f>
        <v>152</v>
      </c>
      <c r="I1395" s="3">
        <f>IF(H1395&lt;=60,1,IF(H1395&lt;=150,2,3))</f>
        <v>3</v>
      </c>
      <c r="J1395">
        <v>34.700000000000003</v>
      </c>
      <c r="K1395">
        <v>4.5199999999999996</v>
      </c>
      <c r="L1395">
        <v>3.57</v>
      </c>
      <c r="M1395">
        <v>168</v>
      </c>
      <c r="N1395">
        <f>LOG(M1395/100,2)+3</f>
        <v>3.7484612330040354</v>
      </c>
      <c r="O1395">
        <f>INDEX(lehmad!B$2:B$412,MATCH(klypsid!$B1395,lehmad!$A$2:$A$412,0))</f>
        <v>38422</v>
      </c>
      <c r="P1395">
        <f>INDEX(lehmad!D$2:D$412,MATCH(klypsid!$B1395,lehmad!$A$2:$A$412,0))</f>
        <v>108</v>
      </c>
      <c r="Q1395">
        <f>INDEX(lehmad!E$2:E$412,MATCH(klypsid!$B1395,lehmad!$A$2:$A$412,0))</f>
        <v>0.875</v>
      </c>
      <c r="R1395" t="str">
        <f>INDEX(lehmad!F$2:F$412,MATCH(klypsid!$B1395,lehmad!$A$2:$A$412,0))</f>
        <v>DYNASTY-ET</v>
      </c>
      <c r="S1395">
        <f>INDEX(lehmad!H$2:H$412,MATCH(klypsid!$B1395,lehmad!$A$2:$A$412,0))</f>
        <v>124</v>
      </c>
      <c r="T1395">
        <f>INDEX(lehmad!K$2:K$412,MATCH(klypsid!$B1395,lehmad!$A$2:$A$412,0))</f>
        <v>108</v>
      </c>
      <c r="U1395" s="4">
        <f t="shared" si="42"/>
        <v>5</v>
      </c>
      <c r="V1395">
        <f t="shared" si="43"/>
        <v>33</v>
      </c>
    </row>
    <row r="1396" spans="1:22" x14ac:dyDescent="0.25">
      <c r="A1396">
        <v>3368</v>
      </c>
      <c r="B1396" t="str">
        <f>"E"&amp;A1396</f>
        <v>E3368</v>
      </c>
      <c r="C1396" t="s">
        <v>51</v>
      </c>
      <c r="D1396">
        <v>2</v>
      </c>
      <c r="E1396">
        <f>IF(D1396&lt;4,D1396,4)</f>
        <v>2</v>
      </c>
      <c r="F1396" s="1">
        <v>39756</v>
      </c>
      <c r="G1396" s="1">
        <v>39944</v>
      </c>
      <c r="H1396" s="3">
        <f>G1396-F1396</f>
        <v>188</v>
      </c>
      <c r="I1396" s="3">
        <f>IF(H1396&lt;=60,1,IF(H1396&lt;=150,2,3))</f>
        <v>3</v>
      </c>
      <c r="J1396">
        <v>29.6</v>
      </c>
      <c r="K1396">
        <v>4.74</v>
      </c>
      <c r="L1396">
        <v>3.64</v>
      </c>
      <c r="M1396">
        <v>224</v>
      </c>
      <c r="N1396">
        <f>LOG(M1396/100,2)+3</f>
        <v>4.1634987322828794</v>
      </c>
      <c r="O1396">
        <f>INDEX(lehmad!B$2:B$412,MATCH(klypsid!$B1396,lehmad!$A$2:$A$412,0))</f>
        <v>38422</v>
      </c>
      <c r="P1396">
        <f>INDEX(lehmad!D$2:D$412,MATCH(klypsid!$B1396,lehmad!$A$2:$A$412,0))</f>
        <v>108</v>
      </c>
      <c r="Q1396">
        <f>INDEX(lehmad!E$2:E$412,MATCH(klypsid!$B1396,lehmad!$A$2:$A$412,0))</f>
        <v>0.875</v>
      </c>
      <c r="R1396" t="str">
        <f>INDEX(lehmad!F$2:F$412,MATCH(klypsid!$B1396,lehmad!$A$2:$A$412,0))</f>
        <v>DYNASTY-ET</v>
      </c>
      <c r="S1396">
        <f>INDEX(lehmad!H$2:H$412,MATCH(klypsid!$B1396,lehmad!$A$2:$A$412,0))</f>
        <v>124</v>
      </c>
      <c r="T1396">
        <f>INDEX(lehmad!K$2:K$412,MATCH(klypsid!$B1396,lehmad!$A$2:$A$412,0))</f>
        <v>108</v>
      </c>
      <c r="U1396" s="4">
        <f t="shared" si="42"/>
        <v>6</v>
      </c>
      <c r="V1396">
        <f t="shared" si="43"/>
        <v>36</v>
      </c>
    </row>
    <row r="1397" spans="1:22" x14ac:dyDescent="0.25">
      <c r="A1397">
        <v>3368</v>
      </c>
      <c r="B1397" t="str">
        <f>"E"&amp;A1397</f>
        <v>E3368</v>
      </c>
      <c r="C1397" t="s">
        <v>51</v>
      </c>
      <c r="D1397">
        <v>2</v>
      </c>
      <c r="E1397">
        <f>IF(D1397&lt;4,D1397,4)</f>
        <v>2</v>
      </c>
      <c r="F1397" s="1">
        <v>39756</v>
      </c>
      <c r="G1397" s="1">
        <v>39972</v>
      </c>
      <c r="H1397" s="3">
        <f>G1397-F1397</f>
        <v>216</v>
      </c>
      <c r="I1397" s="3">
        <f>IF(H1397&lt;=60,1,IF(H1397&lt;=150,2,3))</f>
        <v>3</v>
      </c>
      <c r="J1397">
        <v>30.5</v>
      </c>
      <c r="K1397">
        <v>3.81</v>
      </c>
      <c r="L1397">
        <v>3.66</v>
      </c>
      <c r="M1397">
        <v>264</v>
      </c>
      <c r="N1397">
        <f>LOG(M1397/100,2)+3</f>
        <v>4.400537929583729</v>
      </c>
      <c r="O1397">
        <f>INDEX(lehmad!B$2:B$412,MATCH(klypsid!$B1397,lehmad!$A$2:$A$412,0))</f>
        <v>38422</v>
      </c>
      <c r="P1397">
        <f>INDEX(lehmad!D$2:D$412,MATCH(klypsid!$B1397,lehmad!$A$2:$A$412,0))</f>
        <v>108</v>
      </c>
      <c r="Q1397">
        <f>INDEX(lehmad!E$2:E$412,MATCH(klypsid!$B1397,lehmad!$A$2:$A$412,0))</f>
        <v>0.875</v>
      </c>
      <c r="R1397" t="str">
        <f>INDEX(lehmad!F$2:F$412,MATCH(klypsid!$B1397,lehmad!$A$2:$A$412,0))</f>
        <v>DYNASTY-ET</v>
      </c>
      <c r="S1397">
        <f>INDEX(lehmad!H$2:H$412,MATCH(klypsid!$B1397,lehmad!$A$2:$A$412,0))</f>
        <v>124</v>
      </c>
      <c r="T1397">
        <f>INDEX(lehmad!K$2:K$412,MATCH(klypsid!$B1397,lehmad!$A$2:$A$412,0))</f>
        <v>108</v>
      </c>
      <c r="U1397" s="4">
        <f t="shared" si="42"/>
        <v>7</v>
      </c>
      <c r="V1397">
        <f t="shared" si="43"/>
        <v>28</v>
      </c>
    </row>
    <row r="1398" spans="1:22" x14ac:dyDescent="0.25">
      <c r="A1398">
        <v>3368</v>
      </c>
      <c r="B1398" t="str">
        <f>"E"&amp;A1398</f>
        <v>E3368</v>
      </c>
      <c r="C1398" t="s">
        <v>51</v>
      </c>
      <c r="D1398">
        <v>2</v>
      </c>
      <c r="E1398">
        <f>IF(D1398&lt;4,D1398,4)</f>
        <v>2</v>
      </c>
      <c r="F1398" s="1">
        <v>39756</v>
      </c>
      <c r="G1398" s="1">
        <v>40007</v>
      </c>
      <c r="H1398" s="3">
        <f>G1398-F1398</f>
        <v>251</v>
      </c>
      <c r="I1398" s="3">
        <f>IF(H1398&lt;=60,1,IF(H1398&lt;=150,2,3))</f>
        <v>3</v>
      </c>
      <c r="J1398">
        <v>27.5</v>
      </c>
      <c r="K1398">
        <v>4.32</v>
      </c>
      <c r="L1398">
        <v>3.77</v>
      </c>
      <c r="M1398">
        <v>189</v>
      </c>
      <c r="N1398">
        <f>LOG(M1398/100,2)+3</f>
        <v>3.918386234446348</v>
      </c>
      <c r="O1398">
        <f>INDEX(lehmad!B$2:B$412,MATCH(klypsid!$B1398,lehmad!$A$2:$A$412,0))</f>
        <v>38422</v>
      </c>
      <c r="P1398">
        <f>INDEX(lehmad!D$2:D$412,MATCH(klypsid!$B1398,lehmad!$A$2:$A$412,0))</f>
        <v>108</v>
      </c>
      <c r="Q1398">
        <f>INDEX(lehmad!E$2:E$412,MATCH(klypsid!$B1398,lehmad!$A$2:$A$412,0))</f>
        <v>0.875</v>
      </c>
      <c r="R1398" t="str">
        <f>INDEX(lehmad!F$2:F$412,MATCH(klypsid!$B1398,lehmad!$A$2:$A$412,0))</f>
        <v>DYNASTY-ET</v>
      </c>
      <c r="S1398">
        <f>INDEX(lehmad!H$2:H$412,MATCH(klypsid!$B1398,lehmad!$A$2:$A$412,0))</f>
        <v>124</v>
      </c>
      <c r="T1398">
        <f>INDEX(lehmad!K$2:K$412,MATCH(klypsid!$B1398,lehmad!$A$2:$A$412,0))</f>
        <v>108</v>
      </c>
      <c r="U1398" s="4">
        <f t="shared" si="42"/>
        <v>8</v>
      </c>
      <c r="V1398">
        <f t="shared" si="43"/>
        <v>35</v>
      </c>
    </row>
    <row r="1399" spans="1:22" x14ac:dyDescent="0.25">
      <c r="A1399">
        <v>3368</v>
      </c>
      <c r="B1399" t="str">
        <f>"E"&amp;A1399</f>
        <v>E3368</v>
      </c>
      <c r="C1399" t="s">
        <v>51</v>
      </c>
      <c r="D1399">
        <v>2</v>
      </c>
      <c r="E1399">
        <f>IF(D1399&lt;4,D1399,4)</f>
        <v>2</v>
      </c>
      <c r="F1399" s="1">
        <v>39756</v>
      </c>
      <c r="G1399" s="1">
        <v>40037</v>
      </c>
      <c r="H1399" s="3">
        <f>G1399-F1399</f>
        <v>281</v>
      </c>
      <c r="I1399" s="3">
        <f>IF(H1399&lt;=60,1,IF(H1399&lt;=150,2,3))</f>
        <v>3</v>
      </c>
      <c r="J1399">
        <v>21</v>
      </c>
      <c r="K1399">
        <v>4.63</v>
      </c>
      <c r="L1399">
        <v>4.0599999999999996</v>
      </c>
      <c r="M1399">
        <v>276</v>
      </c>
      <c r="N1399">
        <f>LOG(M1399/100,2)+3</f>
        <v>4.4646682670034439</v>
      </c>
      <c r="O1399">
        <f>INDEX(lehmad!B$2:B$412,MATCH(klypsid!$B1399,lehmad!$A$2:$A$412,0))</f>
        <v>38422</v>
      </c>
      <c r="P1399">
        <f>INDEX(lehmad!D$2:D$412,MATCH(klypsid!$B1399,lehmad!$A$2:$A$412,0))</f>
        <v>108</v>
      </c>
      <c r="Q1399">
        <f>INDEX(lehmad!E$2:E$412,MATCH(klypsid!$B1399,lehmad!$A$2:$A$412,0))</f>
        <v>0.875</v>
      </c>
      <c r="R1399" t="str">
        <f>INDEX(lehmad!F$2:F$412,MATCH(klypsid!$B1399,lehmad!$A$2:$A$412,0))</f>
        <v>DYNASTY-ET</v>
      </c>
      <c r="S1399">
        <f>INDEX(lehmad!H$2:H$412,MATCH(klypsid!$B1399,lehmad!$A$2:$A$412,0))</f>
        <v>124</v>
      </c>
      <c r="T1399">
        <f>INDEX(lehmad!K$2:K$412,MATCH(klypsid!$B1399,lehmad!$A$2:$A$412,0))</f>
        <v>108</v>
      </c>
      <c r="U1399" s="4">
        <f t="shared" si="42"/>
        <v>9</v>
      </c>
      <c r="V1399">
        <f t="shared" si="43"/>
        <v>30</v>
      </c>
    </row>
    <row r="1400" spans="1:22" x14ac:dyDescent="0.25">
      <c r="A1400">
        <v>3368</v>
      </c>
      <c r="B1400" t="str">
        <f>"E"&amp;A1400</f>
        <v>E3368</v>
      </c>
      <c r="C1400" t="s">
        <v>51</v>
      </c>
      <c r="D1400">
        <v>2</v>
      </c>
      <c r="E1400">
        <f>IF(D1400&lt;4,D1400,4)</f>
        <v>2</v>
      </c>
      <c r="F1400" s="1">
        <v>39756</v>
      </c>
      <c r="G1400" s="1">
        <v>40066</v>
      </c>
      <c r="H1400" s="3">
        <f>G1400-F1400</f>
        <v>310</v>
      </c>
      <c r="I1400" s="3">
        <f>IF(H1400&lt;=60,1,IF(H1400&lt;=150,2,3))</f>
        <v>3</v>
      </c>
      <c r="J1400">
        <v>16.3</v>
      </c>
      <c r="K1400">
        <v>6.45</v>
      </c>
      <c r="L1400">
        <v>4.5199999999999996</v>
      </c>
      <c r="M1400">
        <v>268</v>
      </c>
      <c r="N1400">
        <f>LOG(M1400/100,2)+3</f>
        <v>4.4222330006830477</v>
      </c>
      <c r="O1400">
        <f>INDEX(lehmad!B$2:B$412,MATCH(klypsid!$B1400,lehmad!$A$2:$A$412,0))</f>
        <v>38422</v>
      </c>
      <c r="P1400">
        <f>INDEX(lehmad!D$2:D$412,MATCH(klypsid!$B1400,lehmad!$A$2:$A$412,0))</f>
        <v>108</v>
      </c>
      <c r="Q1400">
        <f>INDEX(lehmad!E$2:E$412,MATCH(klypsid!$B1400,lehmad!$A$2:$A$412,0))</f>
        <v>0.875</v>
      </c>
      <c r="R1400" t="str">
        <f>INDEX(lehmad!F$2:F$412,MATCH(klypsid!$B1400,lehmad!$A$2:$A$412,0))</f>
        <v>DYNASTY-ET</v>
      </c>
      <c r="S1400">
        <f>INDEX(lehmad!H$2:H$412,MATCH(klypsid!$B1400,lehmad!$A$2:$A$412,0))</f>
        <v>124</v>
      </c>
      <c r="T1400">
        <f>INDEX(lehmad!K$2:K$412,MATCH(klypsid!$B1400,lehmad!$A$2:$A$412,0))</f>
        <v>108</v>
      </c>
      <c r="U1400" s="4">
        <f t="shared" si="42"/>
        <v>10</v>
      </c>
      <c r="V1400">
        <f t="shared" si="43"/>
        <v>29</v>
      </c>
    </row>
    <row r="1401" spans="1:22" x14ac:dyDescent="0.25">
      <c r="A1401">
        <v>3372</v>
      </c>
      <c r="B1401" t="str">
        <f>"E"&amp;A1401</f>
        <v>E3372</v>
      </c>
      <c r="C1401" t="s">
        <v>52</v>
      </c>
      <c r="D1401">
        <v>1</v>
      </c>
      <c r="E1401">
        <f>IF(D1401&lt;4,D1401,4)</f>
        <v>1</v>
      </c>
      <c r="F1401" s="1">
        <v>39110</v>
      </c>
      <c r="G1401" s="1">
        <v>39142</v>
      </c>
      <c r="H1401" s="3">
        <f>G1401-F1401</f>
        <v>32</v>
      </c>
      <c r="I1401" s="3">
        <f>IF(H1401&lt;=60,1,IF(H1401&lt;=150,2,3))</f>
        <v>1</v>
      </c>
      <c r="J1401">
        <v>16.7</v>
      </c>
      <c r="K1401">
        <v>3.66</v>
      </c>
      <c r="L1401">
        <v>2.82</v>
      </c>
      <c r="M1401">
        <v>50</v>
      </c>
      <c r="N1401">
        <f>LOG(M1401/100,2)+3</f>
        <v>2</v>
      </c>
      <c r="O1401">
        <f>INDEX(lehmad!B$2:B$412,MATCH(klypsid!$B1401,lehmad!$A$2:$A$412,0))</f>
        <v>38425</v>
      </c>
      <c r="P1401">
        <f>INDEX(lehmad!D$2:D$412,MATCH(klypsid!$B1401,lehmad!$A$2:$A$412,0))</f>
        <v>89</v>
      </c>
      <c r="Q1401">
        <f>INDEX(lehmad!E$2:E$412,MATCH(klypsid!$B1401,lehmad!$A$2:$A$412,0))</f>
        <v>1</v>
      </c>
      <c r="R1401" t="str">
        <f>INDEX(lehmad!F$2:F$412,MATCH(klypsid!$B1401,lehmad!$A$2:$A$412,0))</f>
        <v>DYNASTY-ET</v>
      </c>
      <c r="S1401">
        <f>INDEX(lehmad!H$2:H$412,MATCH(klypsid!$B1401,lehmad!$A$2:$A$412,0))</f>
        <v>124</v>
      </c>
      <c r="T1401">
        <f>INDEX(lehmad!K$2:K$412,MATCH(klypsid!$B1401,lehmad!$A$2:$A$412,0))</f>
        <v>108</v>
      </c>
      <c r="U1401" s="4">
        <f t="shared" si="42"/>
        <v>1</v>
      </c>
      <c r="V1401">
        <f t="shared" si="43"/>
        <v>32</v>
      </c>
    </row>
    <row r="1402" spans="1:22" x14ac:dyDescent="0.25">
      <c r="A1402">
        <v>3372</v>
      </c>
      <c r="B1402" t="str">
        <f>"E"&amp;A1402</f>
        <v>E3372</v>
      </c>
      <c r="C1402" t="s">
        <v>52</v>
      </c>
      <c r="D1402">
        <v>1</v>
      </c>
      <c r="E1402">
        <f>IF(D1402&lt;4,D1402,4)</f>
        <v>1</v>
      </c>
      <c r="F1402" s="1">
        <v>39110</v>
      </c>
      <c r="G1402" s="1">
        <v>39173</v>
      </c>
      <c r="H1402" s="3">
        <f>G1402-F1402</f>
        <v>63</v>
      </c>
      <c r="I1402" s="3">
        <f>IF(H1402&lt;=60,1,IF(H1402&lt;=150,2,3))</f>
        <v>2</v>
      </c>
      <c r="J1402">
        <v>25.4</v>
      </c>
      <c r="K1402">
        <v>3.32</v>
      </c>
      <c r="L1402">
        <v>3.09</v>
      </c>
      <c r="M1402">
        <v>16</v>
      </c>
      <c r="N1402">
        <f>LOG(M1402/100,2)+3</f>
        <v>0.35614381022527519</v>
      </c>
      <c r="O1402">
        <f>INDEX(lehmad!B$2:B$412,MATCH(klypsid!$B1402,lehmad!$A$2:$A$412,0))</f>
        <v>38425</v>
      </c>
      <c r="P1402">
        <f>INDEX(lehmad!D$2:D$412,MATCH(klypsid!$B1402,lehmad!$A$2:$A$412,0))</f>
        <v>89</v>
      </c>
      <c r="Q1402">
        <f>INDEX(lehmad!E$2:E$412,MATCH(klypsid!$B1402,lehmad!$A$2:$A$412,0))</f>
        <v>1</v>
      </c>
      <c r="R1402" t="str">
        <f>INDEX(lehmad!F$2:F$412,MATCH(klypsid!$B1402,lehmad!$A$2:$A$412,0))</f>
        <v>DYNASTY-ET</v>
      </c>
      <c r="S1402">
        <f>INDEX(lehmad!H$2:H$412,MATCH(klypsid!$B1402,lehmad!$A$2:$A$412,0))</f>
        <v>124</v>
      </c>
      <c r="T1402">
        <f>INDEX(lehmad!K$2:K$412,MATCH(klypsid!$B1402,lehmad!$A$2:$A$412,0))</f>
        <v>108</v>
      </c>
      <c r="U1402" s="4">
        <f t="shared" si="42"/>
        <v>2</v>
      </c>
      <c r="V1402">
        <f t="shared" si="43"/>
        <v>31</v>
      </c>
    </row>
    <row r="1403" spans="1:22" x14ac:dyDescent="0.25">
      <c r="A1403">
        <v>3372</v>
      </c>
      <c r="B1403" t="str">
        <f>"E"&amp;A1403</f>
        <v>E3372</v>
      </c>
      <c r="C1403" t="s">
        <v>52</v>
      </c>
      <c r="D1403">
        <v>1</v>
      </c>
      <c r="E1403">
        <f>IF(D1403&lt;4,D1403,4)</f>
        <v>1</v>
      </c>
      <c r="F1403" s="1">
        <v>39110</v>
      </c>
      <c r="G1403" s="1">
        <v>39204</v>
      </c>
      <c r="H1403" s="3">
        <f>G1403-F1403</f>
        <v>94</v>
      </c>
      <c r="I1403" s="3">
        <f>IF(H1403&lt;=60,1,IF(H1403&lt;=150,2,3))</f>
        <v>2</v>
      </c>
      <c r="J1403">
        <v>29</v>
      </c>
      <c r="K1403">
        <v>3.58</v>
      </c>
      <c r="L1403">
        <v>3.2</v>
      </c>
      <c r="M1403">
        <v>26</v>
      </c>
      <c r="N1403">
        <f>LOG(M1403/100,2)+3</f>
        <v>1.0565835283663676</v>
      </c>
      <c r="O1403">
        <f>INDEX(lehmad!B$2:B$412,MATCH(klypsid!$B1403,lehmad!$A$2:$A$412,0))</f>
        <v>38425</v>
      </c>
      <c r="P1403">
        <f>INDEX(lehmad!D$2:D$412,MATCH(klypsid!$B1403,lehmad!$A$2:$A$412,0))</f>
        <v>89</v>
      </c>
      <c r="Q1403">
        <f>INDEX(lehmad!E$2:E$412,MATCH(klypsid!$B1403,lehmad!$A$2:$A$412,0))</f>
        <v>1</v>
      </c>
      <c r="R1403" t="str">
        <f>INDEX(lehmad!F$2:F$412,MATCH(klypsid!$B1403,lehmad!$A$2:$A$412,0))</f>
        <v>DYNASTY-ET</v>
      </c>
      <c r="S1403">
        <f>INDEX(lehmad!H$2:H$412,MATCH(klypsid!$B1403,lehmad!$A$2:$A$412,0))</f>
        <v>124</v>
      </c>
      <c r="T1403">
        <f>INDEX(lehmad!K$2:K$412,MATCH(klypsid!$B1403,lehmad!$A$2:$A$412,0))</f>
        <v>108</v>
      </c>
      <c r="U1403" s="4">
        <f t="shared" si="42"/>
        <v>3</v>
      </c>
      <c r="V1403">
        <f t="shared" si="43"/>
        <v>31</v>
      </c>
    </row>
    <row r="1404" spans="1:22" x14ac:dyDescent="0.25">
      <c r="A1404">
        <v>3372</v>
      </c>
      <c r="B1404" t="str">
        <f>"E"&amp;A1404</f>
        <v>E3372</v>
      </c>
      <c r="C1404" t="s">
        <v>52</v>
      </c>
      <c r="D1404">
        <v>1</v>
      </c>
      <c r="E1404">
        <f>IF(D1404&lt;4,D1404,4)</f>
        <v>1</v>
      </c>
      <c r="F1404" s="1">
        <v>39110</v>
      </c>
      <c r="G1404" s="1">
        <v>39236</v>
      </c>
      <c r="H1404" s="3">
        <f>G1404-F1404</f>
        <v>126</v>
      </c>
      <c r="I1404" s="3">
        <f>IF(H1404&lt;=60,1,IF(H1404&lt;=150,2,3))</f>
        <v>2</v>
      </c>
      <c r="J1404">
        <v>27.5</v>
      </c>
      <c r="K1404">
        <v>2.4900000000000002</v>
      </c>
      <c r="L1404">
        <v>3.45</v>
      </c>
      <c r="M1404">
        <v>124</v>
      </c>
      <c r="N1404">
        <f>LOG(M1404/100,2)+3</f>
        <v>3.3103401206121505</v>
      </c>
      <c r="O1404">
        <f>INDEX(lehmad!B$2:B$412,MATCH(klypsid!$B1404,lehmad!$A$2:$A$412,0))</f>
        <v>38425</v>
      </c>
      <c r="P1404">
        <f>INDEX(lehmad!D$2:D$412,MATCH(klypsid!$B1404,lehmad!$A$2:$A$412,0))</f>
        <v>89</v>
      </c>
      <c r="Q1404">
        <f>INDEX(lehmad!E$2:E$412,MATCH(klypsid!$B1404,lehmad!$A$2:$A$412,0))</f>
        <v>1</v>
      </c>
      <c r="R1404" t="str">
        <f>INDEX(lehmad!F$2:F$412,MATCH(klypsid!$B1404,lehmad!$A$2:$A$412,0))</f>
        <v>DYNASTY-ET</v>
      </c>
      <c r="S1404">
        <f>INDEX(lehmad!H$2:H$412,MATCH(klypsid!$B1404,lehmad!$A$2:$A$412,0))</f>
        <v>124</v>
      </c>
      <c r="T1404">
        <f>INDEX(lehmad!K$2:K$412,MATCH(klypsid!$B1404,lehmad!$A$2:$A$412,0))</f>
        <v>108</v>
      </c>
      <c r="U1404" s="4">
        <f t="shared" si="42"/>
        <v>4</v>
      </c>
      <c r="V1404">
        <f t="shared" si="43"/>
        <v>32</v>
      </c>
    </row>
    <row r="1405" spans="1:22" x14ac:dyDescent="0.25">
      <c r="A1405">
        <v>3372</v>
      </c>
      <c r="B1405" t="str">
        <f>"E"&amp;A1405</f>
        <v>E3372</v>
      </c>
      <c r="C1405" t="s">
        <v>52</v>
      </c>
      <c r="D1405">
        <v>1</v>
      </c>
      <c r="E1405">
        <f>IF(D1405&lt;4,D1405,4)</f>
        <v>1</v>
      </c>
      <c r="F1405" s="1">
        <v>39110</v>
      </c>
      <c r="G1405" s="1">
        <v>39266</v>
      </c>
      <c r="H1405" s="3">
        <f>G1405-F1405</f>
        <v>156</v>
      </c>
      <c r="I1405" s="3">
        <f>IF(H1405&lt;=60,1,IF(H1405&lt;=150,2,3))</f>
        <v>3</v>
      </c>
      <c r="J1405">
        <v>28.2</v>
      </c>
      <c r="K1405">
        <v>3</v>
      </c>
      <c r="L1405">
        <v>3.03</v>
      </c>
      <c r="M1405">
        <v>47</v>
      </c>
      <c r="N1405">
        <f>LOG(M1405/100,2)+3</f>
        <v>1.9107326619029126</v>
      </c>
      <c r="O1405">
        <f>INDEX(lehmad!B$2:B$412,MATCH(klypsid!$B1405,lehmad!$A$2:$A$412,0))</f>
        <v>38425</v>
      </c>
      <c r="P1405">
        <f>INDEX(lehmad!D$2:D$412,MATCH(klypsid!$B1405,lehmad!$A$2:$A$412,0))</f>
        <v>89</v>
      </c>
      <c r="Q1405">
        <f>INDEX(lehmad!E$2:E$412,MATCH(klypsid!$B1405,lehmad!$A$2:$A$412,0))</f>
        <v>1</v>
      </c>
      <c r="R1405" t="str">
        <f>INDEX(lehmad!F$2:F$412,MATCH(klypsid!$B1405,lehmad!$A$2:$A$412,0))</f>
        <v>DYNASTY-ET</v>
      </c>
      <c r="S1405">
        <f>INDEX(lehmad!H$2:H$412,MATCH(klypsid!$B1405,lehmad!$A$2:$A$412,0))</f>
        <v>124</v>
      </c>
      <c r="T1405">
        <f>INDEX(lehmad!K$2:K$412,MATCH(klypsid!$B1405,lehmad!$A$2:$A$412,0))</f>
        <v>108</v>
      </c>
      <c r="U1405" s="4">
        <f t="shared" si="42"/>
        <v>5</v>
      </c>
      <c r="V1405">
        <f t="shared" si="43"/>
        <v>30</v>
      </c>
    </row>
    <row r="1406" spans="1:22" x14ac:dyDescent="0.25">
      <c r="A1406">
        <v>3372</v>
      </c>
      <c r="B1406" t="str">
        <f>"E"&amp;A1406</f>
        <v>E3372</v>
      </c>
      <c r="C1406" t="s">
        <v>52</v>
      </c>
      <c r="D1406">
        <v>1</v>
      </c>
      <c r="E1406">
        <f>IF(D1406&lt;4,D1406,4)</f>
        <v>1</v>
      </c>
      <c r="F1406" s="1">
        <v>39110</v>
      </c>
      <c r="G1406" s="1">
        <v>39295</v>
      </c>
      <c r="H1406" s="3">
        <f>G1406-F1406</f>
        <v>185</v>
      </c>
      <c r="I1406" s="3">
        <f>IF(H1406&lt;=60,1,IF(H1406&lt;=150,2,3))</f>
        <v>3</v>
      </c>
      <c r="J1406">
        <v>24.6</v>
      </c>
      <c r="K1406">
        <v>2.74</v>
      </c>
      <c r="L1406">
        <v>3.75</v>
      </c>
      <c r="M1406">
        <v>177</v>
      </c>
      <c r="N1406">
        <f>LOG(M1406/100,2)+3</f>
        <v>3.8237493603082728</v>
      </c>
      <c r="O1406">
        <f>INDEX(lehmad!B$2:B$412,MATCH(klypsid!$B1406,lehmad!$A$2:$A$412,0))</f>
        <v>38425</v>
      </c>
      <c r="P1406">
        <f>INDEX(lehmad!D$2:D$412,MATCH(klypsid!$B1406,lehmad!$A$2:$A$412,0))</f>
        <v>89</v>
      </c>
      <c r="Q1406">
        <f>INDEX(lehmad!E$2:E$412,MATCH(klypsid!$B1406,lehmad!$A$2:$A$412,0))</f>
        <v>1</v>
      </c>
      <c r="R1406" t="str">
        <f>INDEX(lehmad!F$2:F$412,MATCH(klypsid!$B1406,lehmad!$A$2:$A$412,0))</f>
        <v>DYNASTY-ET</v>
      </c>
      <c r="S1406">
        <f>INDEX(lehmad!H$2:H$412,MATCH(klypsid!$B1406,lehmad!$A$2:$A$412,0))</f>
        <v>124</v>
      </c>
      <c r="T1406">
        <f>INDEX(lehmad!K$2:K$412,MATCH(klypsid!$B1406,lehmad!$A$2:$A$412,0))</f>
        <v>108</v>
      </c>
      <c r="U1406" s="4">
        <f t="shared" si="42"/>
        <v>6</v>
      </c>
      <c r="V1406">
        <f t="shared" si="43"/>
        <v>29</v>
      </c>
    </row>
    <row r="1407" spans="1:22" x14ac:dyDescent="0.25">
      <c r="A1407">
        <v>3372</v>
      </c>
      <c r="B1407" t="str">
        <f>"E"&amp;A1407</f>
        <v>E3372</v>
      </c>
      <c r="C1407" t="s">
        <v>52</v>
      </c>
      <c r="D1407">
        <v>1</v>
      </c>
      <c r="E1407">
        <f>IF(D1407&lt;4,D1407,4)</f>
        <v>1</v>
      </c>
      <c r="F1407" s="1">
        <v>39110</v>
      </c>
      <c r="G1407" s="1">
        <v>39328</v>
      </c>
      <c r="H1407" s="3">
        <f>G1407-F1407</f>
        <v>218</v>
      </c>
      <c r="I1407" s="3">
        <f>IF(H1407&lt;=60,1,IF(H1407&lt;=150,2,3))</f>
        <v>3</v>
      </c>
      <c r="J1407">
        <v>25</v>
      </c>
      <c r="K1407">
        <v>2.54</v>
      </c>
      <c r="L1407">
        <v>3.5</v>
      </c>
      <c r="M1407">
        <v>58</v>
      </c>
      <c r="N1407">
        <f>LOG(M1407/100,2)+3</f>
        <v>2.2141248053528475</v>
      </c>
      <c r="O1407">
        <f>INDEX(lehmad!B$2:B$412,MATCH(klypsid!$B1407,lehmad!$A$2:$A$412,0))</f>
        <v>38425</v>
      </c>
      <c r="P1407">
        <f>INDEX(lehmad!D$2:D$412,MATCH(klypsid!$B1407,lehmad!$A$2:$A$412,0))</f>
        <v>89</v>
      </c>
      <c r="Q1407">
        <f>INDEX(lehmad!E$2:E$412,MATCH(klypsid!$B1407,lehmad!$A$2:$A$412,0))</f>
        <v>1</v>
      </c>
      <c r="R1407" t="str">
        <f>INDEX(lehmad!F$2:F$412,MATCH(klypsid!$B1407,lehmad!$A$2:$A$412,0))</f>
        <v>DYNASTY-ET</v>
      </c>
      <c r="S1407">
        <f>INDEX(lehmad!H$2:H$412,MATCH(klypsid!$B1407,lehmad!$A$2:$A$412,0))</f>
        <v>124</v>
      </c>
      <c r="T1407">
        <f>INDEX(lehmad!K$2:K$412,MATCH(klypsid!$B1407,lehmad!$A$2:$A$412,0))</f>
        <v>108</v>
      </c>
      <c r="U1407" s="4">
        <f t="shared" si="42"/>
        <v>7</v>
      </c>
      <c r="V1407">
        <f t="shared" si="43"/>
        <v>33</v>
      </c>
    </row>
    <row r="1408" spans="1:22" x14ac:dyDescent="0.25">
      <c r="A1408">
        <v>3372</v>
      </c>
      <c r="B1408" t="str">
        <f>"E"&amp;A1408</f>
        <v>E3372</v>
      </c>
      <c r="C1408" t="s">
        <v>52</v>
      </c>
      <c r="D1408">
        <v>1</v>
      </c>
      <c r="E1408">
        <f>IF(D1408&lt;4,D1408,4)</f>
        <v>1</v>
      </c>
      <c r="F1408" s="1">
        <v>39110</v>
      </c>
      <c r="G1408" s="1">
        <v>39356</v>
      </c>
      <c r="H1408" s="3">
        <f>G1408-F1408</f>
        <v>246</v>
      </c>
      <c r="I1408" s="3">
        <f>IF(H1408&lt;=60,1,IF(H1408&lt;=150,2,3))</f>
        <v>3</v>
      </c>
      <c r="J1408">
        <v>28.3</v>
      </c>
      <c r="K1408">
        <v>3.82</v>
      </c>
      <c r="L1408">
        <v>3.36</v>
      </c>
      <c r="M1408">
        <v>18</v>
      </c>
      <c r="N1408">
        <f>LOG(M1408/100,2)+3</f>
        <v>0.52606881166758779</v>
      </c>
      <c r="O1408">
        <f>INDEX(lehmad!B$2:B$412,MATCH(klypsid!$B1408,lehmad!$A$2:$A$412,0))</f>
        <v>38425</v>
      </c>
      <c r="P1408">
        <f>INDEX(lehmad!D$2:D$412,MATCH(klypsid!$B1408,lehmad!$A$2:$A$412,0))</f>
        <v>89</v>
      </c>
      <c r="Q1408">
        <f>INDEX(lehmad!E$2:E$412,MATCH(klypsid!$B1408,lehmad!$A$2:$A$412,0))</f>
        <v>1</v>
      </c>
      <c r="R1408" t="str">
        <f>INDEX(lehmad!F$2:F$412,MATCH(klypsid!$B1408,lehmad!$A$2:$A$412,0))</f>
        <v>DYNASTY-ET</v>
      </c>
      <c r="S1408">
        <f>INDEX(lehmad!H$2:H$412,MATCH(klypsid!$B1408,lehmad!$A$2:$A$412,0))</f>
        <v>124</v>
      </c>
      <c r="T1408">
        <f>INDEX(lehmad!K$2:K$412,MATCH(klypsid!$B1408,lehmad!$A$2:$A$412,0))</f>
        <v>108</v>
      </c>
      <c r="U1408" s="4">
        <f t="shared" si="42"/>
        <v>8</v>
      </c>
      <c r="V1408">
        <f t="shared" si="43"/>
        <v>28</v>
      </c>
    </row>
    <row r="1409" spans="1:22" x14ac:dyDescent="0.25">
      <c r="A1409">
        <v>3372</v>
      </c>
      <c r="B1409" t="str">
        <f>"E"&amp;A1409</f>
        <v>E3372</v>
      </c>
      <c r="C1409" t="s">
        <v>52</v>
      </c>
      <c r="D1409">
        <v>1</v>
      </c>
      <c r="E1409">
        <f>IF(D1409&lt;4,D1409,4)</f>
        <v>1</v>
      </c>
      <c r="F1409" s="1">
        <v>39110</v>
      </c>
      <c r="G1409" s="1">
        <v>39387</v>
      </c>
      <c r="H1409" s="3">
        <f>G1409-F1409</f>
        <v>277</v>
      </c>
      <c r="I1409" s="3">
        <f>IF(H1409&lt;=60,1,IF(H1409&lt;=150,2,3))</f>
        <v>3</v>
      </c>
      <c r="J1409">
        <v>30</v>
      </c>
      <c r="K1409">
        <v>2.93</v>
      </c>
      <c r="L1409">
        <v>3.45</v>
      </c>
      <c r="M1409">
        <v>51</v>
      </c>
      <c r="N1409">
        <f>LOG(M1409/100,2)+3</f>
        <v>2.0285691521967708</v>
      </c>
      <c r="O1409">
        <f>INDEX(lehmad!B$2:B$412,MATCH(klypsid!$B1409,lehmad!$A$2:$A$412,0))</f>
        <v>38425</v>
      </c>
      <c r="P1409">
        <f>INDEX(lehmad!D$2:D$412,MATCH(klypsid!$B1409,lehmad!$A$2:$A$412,0))</f>
        <v>89</v>
      </c>
      <c r="Q1409">
        <f>INDEX(lehmad!E$2:E$412,MATCH(klypsid!$B1409,lehmad!$A$2:$A$412,0))</f>
        <v>1</v>
      </c>
      <c r="R1409" t="str">
        <f>INDEX(lehmad!F$2:F$412,MATCH(klypsid!$B1409,lehmad!$A$2:$A$412,0))</f>
        <v>DYNASTY-ET</v>
      </c>
      <c r="S1409">
        <f>INDEX(lehmad!H$2:H$412,MATCH(klypsid!$B1409,lehmad!$A$2:$A$412,0))</f>
        <v>124</v>
      </c>
      <c r="T1409">
        <f>INDEX(lehmad!K$2:K$412,MATCH(klypsid!$B1409,lehmad!$A$2:$A$412,0))</f>
        <v>108</v>
      </c>
      <c r="U1409" s="4">
        <f t="shared" si="42"/>
        <v>9</v>
      </c>
      <c r="V1409">
        <f t="shared" si="43"/>
        <v>31</v>
      </c>
    </row>
    <row r="1410" spans="1:22" x14ac:dyDescent="0.25">
      <c r="A1410">
        <v>3372</v>
      </c>
      <c r="B1410" t="str">
        <f>"E"&amp;A1410</f>
        <v>E3372</v>
      </c>
      <c r="C1410" t="s">
        <v>52</v>
      </c>
      <c r="D1410">
        <v>1</v>
      </c>
      <c r="E1410">
        <f>IF(D1410&lt;4,D1410,4)</f>
        <v>1</v>
      </c>
      <c r="F1410" s="1">
        <v>39110</v>
      </c>
      <c r="G1410" s="1">
        <v>39418</v>
      </c>
      <c r="H1410" s="3">
        <f>G1410-F1410</f>
        <v>308</v>
      </c>
      <c r="I1410" s="3">
        <f>IF(H1410&lt;=60,1,IF(H1410&lt;=150,2,3))</f>
        <v>3</v>
      </c>
      <c r="J1410">
        <v>24.9</v>
      </c>
      <c r="K1410">
        <v>4.32</v>
      </c>
      <c r="L1410">
        <v>3.4</v>
      </c>
      <c r="M1410">
        <v>35</v>
      </c>
      <c r="N1410">
        <f>LOG(M1410/100,2)+3</f>
        <v>1.4854268271702415</v>
      </c>
      <c r="O1410">
        <f>INDEX(lehmad!B$2:B$412,MATCH(klypsid!$B1410,lehmad!$A$2:$A$412,0))</f>
        <v>38425</v>
      </c>
      <c r="P1410">
        <f>INDEX(lehmad!D$2:D$412,MATCH(klypsid!$B1410,lehmad!$A$2:$A$412,0))</f>
        <v>89</v>
      </c>
      <c r="Q1410">
        <f>INDEX(lehmad!E$2:E$412,MATCH(klypsid!$B1410,lehmad!$A$2:$A$412,0))</f>
        <v>1</v>
      </c>
      <c r="R1410" t="str">
        <f>INDEX(lehmad!F$2:F$412,MATCH(klypsid!$B1410,lehmad!$A$2:$A$412,0))</f>
        <v>DYNASTY-ET</v>
      </c>
      <c r="S1410">
        <f>INDEX(lehmad!H$2:H$412,MATCH(klypsid!$B1410,lehmad!$A$2:$A$412,0))</f>
        <v>124</v>
      </c>
      <c r="T1410">
        <f>INDEX(lehmad!K$2:K$412,MATCH(klypsid!$B1410,lehmad!$A$2:$A$412,0))</f>
        <v>108</v>
      </c>
      <c r="U1410" s="4">
        <f t="shared" si="42"/>
        <v>10</v>
      </c>
      <c r="V1410">
        <f t="shared" si="43"/>
        <v>31</v>
      </c>
    </row>
    <row r="1411" spans="1:22" x14ac:dyDescent="0.25">
      <c r="A1411">
        <v>3372</v>
      </c>
      <c r="B1411" t="str">
        <f>"E"&amp;A1411</f>
        <v>E3372</v>
      </c>
      <c r="C1411" t="s">
        <v>52</v>
      </c>
      <c r="D1411">
        <v>2</v>
      </c>
      <c r="E1411">
        <f>IF(D1411&lt;4,D1411,4)</f>
        <v>2</v>
      </c>
      <c r="F1411" s="1">
        <v>39482</v>
      </c>
      <c r="G1411" s="1">
        <v>39509</v>
      </c>
      <c r="H1411" s="3">
        <f>G1411-F1411</f>
        <v>27</v>
      </c>
      <c r="I1411" s="3">
        <f>IF(H1411&lt;=60,1,IF(H1411&lt;=150,2,3))</f>
        <v>1</v>
      </c>
      <c r="J1411">
        <v>42.5</v>
      </c>
      <c r="K1411">
        <v>3.47</v>
      </c>
      <c r="L1411">
        <v>3.2</v>
      </c>
      <c r="M1411">
        <v>19</v>
      </c>
      <c r="N1411">
        <f>LOG(M1411/100,2)+3</f>
        <v>0.60407132366886085</v>
      </c>
      <c r="O1411">
        <f>INDEX(lehmad!B$2:B$412,MATCH(klypsid!$B1411,lehmad!$A$2:$A$412,0))</f>
        <v>38425</v>
      </c>
      <c r="P1411">
        <f>INDEX(lehmad!D$2:D$412,MATCH(klypsid!$B1411,lehmad!$A$2:$A$412,0))</f>
        <v>89</v>
      </c>
      <c r="Q1411">
        <f>INDEX(lehmad!E$2:E$412,MATCH(klypsid!$B1411,lehmad!$A$2:$A$412,0))</f>
        <v>1</v>
      </c>
      <c r="R1411" t="str">
        <f>INDEX(lehmad!F$2:F$412,MATCH(klypsid!$B1411,lehmad!$A$2:$A$412,0))</f>
        <v>DYNASTY-ET</v>
      </c>
      <c r="S1411">
        <f>INDEX(lehmad!H$2:H$412,MATCH(klypsid!$B1411,lehmad!$A$2:$A$412,0))</f>
        <v>124</v>
      </c>
      <c r="T1411">
        <f>INDEX(lehmad!K$2:K$412,MATCH(klypsid!$B1411,lehmad!$A$2:$A$412,0))</f>
        <v>108</v>
      </c>
      <c r="U1411" s="4">
        <f t="shared" ref="U1411:U1474" si="44">IF(AND(A1411=A1410,D1411=D1410),U1410+1,1)</f>
        <v>1</v>
      </c>
      <c r="V1411">
        <f t="shared" ref="V1411:V1474" si="45">IF(AND(A1411=A1410,D1411=D1410),G1411-G1410,G1411-F1411)</f>
        <v>27</v>
      </c>
    </row>
    <row r="1412" spans="1:22" x14ac:dyDescent="0.25">
      <c r="A1412">
        <v>3372</v>
      </c>
      <c r="B1412" t="str">
        <f>"E"&amp;A1412</f>
        <v>E3372</v>
      </c>
      <c r="C1412" t="s">
        <v>52</v>
      </c>
      <c r="D1412">
        <v>2</v>
      </c>
      <c r="E1412">
        <f>IF(D1412&lt;4,D1412,4)</f>
        <v>2</v>
      </c>
      <c r="F1412" s="1">
        <v>39482</v>
      </c>
      <c r="G1412" s="1">
        <v>39539</v>
      </c>
      <c r="H1412" s="3">
        <f>G1412-F1412</f>
        <v>57</v>
      </c>
      <c r="I1412" s="3">
        <f>IF(H1412&lt;=60,1,IF(H1412&lt;=150,2,3))</f>
        <v>1</v>
      </c>
      <c r="J1412">
        <v>37.799999999999997</v>
      </c>
      <c r="K1412">
        <v>3.03</v>
      </c>
      <c r="L1412">
        <v>3.17</v>
      </c>
      <c r="M1412">
        <v>182</v>
      </c>
      <c r="N1412">
        <f>LOG(M1412/100,2)+3</f>
        <v>3.8639384504239715</v>
      </c>
      <c r="O1412">
        <f>INDEX(lehmad!B$2:B$412,MATCH(klypsid!$B1412,lehmad!$A$2:$A$412,0))</f>
        <v>38425</v>
      </c>
      <c r="P1412">
        <f>INDEX(lehmad!D$2:D$412,MATCH(klypsid!$B1412,lehmad!$A$2:$A$412,0))</f>
        <v>89</v>
      </c>
      <c r="Q1412">
        <f>INDEX(lehmad!E$2:E$412,MATCH(klypsid!$B1412,lehmad!$A$2:$A$412,0))</f>
        <v>1</v>
      </c>
      <c r="R1412" t="str">
        <f>INDEX(lehmad!F$2:F$412,MATCH(klypsid!$B1412,lehmad!$A$2:$A$412,0))</f>
        <v>DYNASTY-ET</v>
      </c>
      <c r="S1412">
        <f>INDEX(lehmad!H$2:H$412,MATCH(klypsid!$B1412,lehmad!$A$2:$A$412,0))</f>
        <v>124</v>
      </c>
      <c r="T1412">
        <f>INDEX(lehmad!K$2:K$412,MATCH(klypsid!$B1412,lehmad!$A$2:$A$412,0))</f>
        <v>108</v>
      </c>
      <c r="U1412" s="4">
        <f t="shared" si="44"/>
        <v>2</v>
      </c>
      <c r="V1412">
        <f t="shared" si="45"/>
        <v>30</v>
      </c>
    </row>
    <row r="1413" spans="1:22" x14ac:dyDescent="0.25">
      <c r="A1413">
        <v>3372</v>
      </c>
      <c r="B1413" t="str">
        <f>"E"&amp;A1413</f>
        <v>E3372</v>
      </c>
      <c r="C1413" t="s">
        <v>52</v>
      </c>
      <c r="D1413">
        <v>2</v>
      </c>
      <c r="E1413">
        <f>IF(D1413&lt;4,D1413,4)</f>
        <v>2</v>
      </c>
      <c r="F1413" s="1">
        <v>39482</v>
      </c>
      <c r="G1413" s="1">
        <v>39572</v>
      </c>
      <c r="H1413" s="3">
        <f>G1413-F1413</f>
        <v>90</v>
      </c>
      <c r="I1413" s="3">
        <f>IF(H1413&lt;=60,1,IF(H1413&lt;=150,2,3))</f>
        <v>2</v>
      </c>
      <c r="J1413">
        <v>34.799999999999997</v>
      </c>
      <c r="K1413">
        <v>2.79</v>
      </c>
      <c r="L1413">
        <v>3.49</v>
      </c>
      <c r="M1413">
        <v>183</v>
      </c>
      <c r="N1413">
        <f>LOG(M1413/100,2)+3</f>
        <v>3.8718436485093175</v>
      </c>
      <c r="O1413">
        <f>INDEX(lehmad!B$2:B$412,MATCH(klypsid!$B1413,lehmad!$A$2:$A$412,0))</f>
        <v>38425</v>
      </c>
      <c r="P1413">
        <f>INDEX(lehmad!D$2:D$412,MATCH(klypsid!$B1413,lehmad!$A$2:$A$412,0))</f>
        <v>89</v>
      </c>
      <c r="Q1413">
        <f>INDEX(lehmad!E$2:E$412,MATCH(klypsid!$B1413,lehmad!$A$2:$A$412,0))</f>
        <v>1</v>
      </c>
      <c r="R1413" t="str">
        <f>INDEX(lehmad!F$2:F$412,MATCH(klypsid!$B1413,lehmad!$A$2:$A$412,0))</f>
        <v>DYNASTY-ET</v>
      </c>
      <c r="S1413">
        <f>INDEX(lehmad!H$2:H$412,MATCH(klypsid!$B1413,lehmad!$A$2:$A$412,0))</f>
        <v>124</v>
      </c>
      <c r="T1413">
        <f>INDEX(lehmad!K$2:K$412,MATCH(klypsid!$B1413,lehmad!$A$2:$A$412,0))</f>
        <v>108</v>
      </c>
      <c r="U1413" s="4">
        <f t="shared" si="44"/>
        <v>3</v>
      </c>
      <c r="V1413">
        <f t="shared" si="45"/>
        <v>33</v>
      </c>
    </row>
    <row r="1414" spans="1:22" x14ac:dyDescent="0.25">
      <c r="A1414">
        <v>3372</v>
      </c>
      <c r="B1414" t="str">
        <f>"E"&amp;A1414</f>
        <v>E3372</v>
      </c>
      <c r="C1414" t="s">
        <v>52</v>
      </c>
      <c r="D1414">
        <v>2</v>
      </c>
      <c r="E1414">
        <f>IF(D1414&lt;4,D1414,4)</f>
        <v>2</v>
      </c>
      <c r="F1414" s="1">
        <v>39482</v>
      </c>
      <c r="G1414" s="1">
        <v>39600</v>
      </c>
      <c r="H1414" s="3">
        <f>G1414-F1414</f>
        <v>118</v>
      </c>
      <c r="I1414" s="3">
        <f>IF(H1414&lt;=60,1,IF(H1414&lt;=150,2,3))</f>
        <v>2</v>
      </c>
      <c r="J1414">
        <v>29.9</v>
      </c>
      <c r="K1414">
        <v>2.93</v>
      </c>
      <c r="L1414">
        <v>3.62</v>
      </c>
      <c r="M1414">
        <v>191</v>
      </c>
      <c r="N1414">
        <f>LOG(M1414/100,2)+3</f>
        <v>3.9335726382610239</v>
      </c>
      <c r="O1414">
        <f>INDEX(lehmad!B$2:B$412,MATCH(klypsid!$B1414,lehmad!$A$2:$A$412,0))</f>
        <v>38425</v>
      </c>
      <c r="P1414">
        <f>INDEX(lehmad!D$2:D$412,MATCH(klypsid!$B1414,lehmad!$A$2:$A$412,0))</f>
        <v>89</v>
      </c>
      <c r="Q1414">
        <f>INDEX(lehmad!E$2:E$412,MATCH(klypsid!$B1414,lehmad!$A$2:$A$412,0))</f>
        <v>1</v>
      </c>
      <c r="R1414" t="str">
        <f>INDEX(lehmad!F$2:F$412,MATCH(klypsid!$B1414,lehmad!$A$2:$A$412,0))</f>
        <v>DYNASTY-ET</v>
      </c>
      <c r="S1414">
        <f>INDEX(lehmad!H$2:H$412,MATCH(klypsid!$B1414,lehmad!$A$2:$A$412,0))</f>
        <v>124</v>
      </c>
      <c r="T1414">
        <f>INDEX(lehmad!K$2:K$412,MATCH(klypsid!$B1414,lehmad!$A$2:$A$412,0))</f>
        <v>108</v>
      </c>
      <c r="U1414" s="4">
        <f t="shared" si="44"/>
        <v>4</v>
      </c>
      <c r="V1414">
        <f t="shared" si="45"/>
        <v>28</v>
      </c>
    </row>
    <row r="1415" spans="1:22" x14ac:dyDescent="0.25">
      <c r="A1415">
        <v>3372</v>
      </c>
      <c r="B1415" t="str">
        <f>"E"&amp;A1415</f>
        <v>E3372</v>
      </c>
      <c r="C1415" t="s">
        <v>52</v>
      </c>
      <c r="D1415">
        <v>2</v>
      </c>
      <c r="E1415">
        <f>IF(D1415&lt;4,D1415,4)</f>
        <v>2</v>
      </c>
      <c r="F1415" s="1">
        <v>39482</v>
      </c>
      <c r="G1415" s="1">
        <v>39631</v>
      </c>
      <c r="H1415" s="3">
        <f>G1415-F1415</f>
        <v>149</v>
      </c>
      <c r="I1415" s="3">
        <f>IF(H1415&lt;=60,1,IF(H1415&lt;=150,2,3))</f>
        <v>2</v>
      </c>
      <c r="J1415">
        <v>31.8</v>
      </c>
      <c r="K1415">
        <v>3.25</v>
      </c>
      <c r="L1415">
        <v>3.66</v>
      </c>
      <c r="M1415">
        <v>164</v>
      </c>
      <c r="N1415">
        <f>LOG(M1415/100,2)+3</f>
        <v>3.713695814843359</v>
      </c>
      <c r="O1415">
        <f>INDEX(lehmad!B$2:B$412,MATCH(klypsid!$B1415,lehmad!$A$2:$A$412,0))</f>
        <v>38425</v>
      </c>
      <c r="P1415">
        <f>INDEX(lehmad!D$2:D$412,MATCH(klypsid!$B1415,lehmad!$A$2:$A$412,0))</f>
        <v>89</v>
      </c>
      <c r="Q1415">
        <f>INDEX(lehmad!E$2:E$412,MATCH(klypsid!$B1415,lehmad!$A$2:$A$412,0))</f>
        <v>1</v>
      </c>
      <c r="R1415" t="str">
        <f>INDEX(lehmad!F$2:F$412,MATCH(klypsid!$B1415,lehmad!$A$2:$A$412,0))</f>
        <v>DYNASTY-ET</v>
      </c>
      <c r="S1415">
        <f>INDEX(lehmad!H$2:H$412,MATCH(klypsid!$B1415,lehmad!$A$2:$A$412,0))</f>
        <v>124</v>
      </c>
      <c r="T1415">
        <f>INDEX(lehmad!K$2:K$412,MATCH(klypsid!$B1415,lehmad!$A$2:$A$412,0))</f>
        <v>108</v>
      </c>
      <c r="U1415" s="4">
        <f t="shared" si="44"/>
        <v>5</v>
      </c>
      <c r="V1415">
        <f t="shared" si="45"/>
        <v>31</v>
      </c>
    </row>
    <row r="1416" spans="1:22" x14ac:dyDescent="0.25">
      <c r="A1416">
        <v>3372</v>
      </c>
      <c r="B1416" t="str">
        <f>"E"&amp;A1416</f>
        <v>E3372</v>
      </c>
      <c r="C1416" t="s">
        <v>52</v>
      </c>
      <c r="D1416">
        <v>2</v>
      </c>
      <c r="E1416">
        <f>IF(D1416&lt;4,D1416,4)</f>
        <v>2</v>
      </c>
      <c r="F1416" s="1">
        <v>39482</v>
      </c>
      <c r="G1416" s="1">
        <v>39663</v>
      </c>
      <c r="H1416" s="3">
        <f>G1416-F1416</f>
        <v>181</v>
      </c>
      <c r="I1416" s="3">
        <f>IF(H1416&lt;=60,1,IF(H1416&lt;=150,2,3))</f>
        <v>3</v>
      </c>
      <c r="J1416">
        <v>28.1</v>
      </c>
      <c r="K1416">
        <v>3.73</v>
      </c>
      <c r="L1416">
        <v>3.37</v>
      </c>
      <c r="M1416">
        <v>113</v>
      </c>
      <c r="N1416">
        <f>LOG(M1416/100,2)+3</f>
        <v>3.176322772640463</v>
      </c>
      <c r="O1416">
        <f>INDEX(lehmad!B$2:B$412,MATCH(klypsid!$B1416,lehmad!$A$2:$A$412,0))</f>
        <v>38425</v>
      </c>
      <c r="P1416">
        <f>INDEX(lehmad!D$2:D$412,MATCH(klypsid!$B1416,lehmad!$A$2:$A$412,0))</f>
        <v>89</v>
      </c>
      <c r="Q1416">
        <f>INDEX(lehmad!E$2:E$412,MATCH(klypsid!$B1416,lehmad!$A$2:$A$412,0))</f>
        <v>1</v>
      </c>
      <c r="R1416" t="str">
        <f>INDEX(lehmad!F$2:F$412,MATCH(klypsid!$B1416,lehmad!$A$2:$A$412,0))</f>
        <v>DYNASTY-ET</v>
      </c>
      <c r="S1416">
        <f>INDEX(lehmad!H$2:H$412,MATCH(klypsid!$B1416,lehmad!$A$2:$A$412,0))</f>
        <v>124</v>
      </c>
      <c r="T1416">
        <f>INDEX(lehmad!K$2:K$412,MATCH(klypsid!$B1416,lehmad!$A$2:$A$412,0))</f>
        <v>108</v>
      </c>
      <c r="U1416" s="4">
        <f t="shared" si="44"/>
        <v>6</v>
      </c>
      <c r="V1416">
        <f t="shared" si="45"/>
        <v>32</v>
      </c>
    </row>
    <row r="1417" spans="1:22" x14ac:dyDescent="0.25">
      <c r="A1417">
        <v>3372</v>
      </c>
      <c r="B1417" t="str">
        <f>"E"&amp;A1417</f>
        <v>E3372</v>
      </c>
      <c r="C1417" t="s">
        <v>52</v>
      </c>
      <c r="D1417">
        <v>2</v>
      </c>
      <c r="E1417">
        <f>IF(D1417&lt;4,D1417,4)</f>
        <v>2</v>
      </c>
      <c r="F1417" s="1">
        <v>39482</v>
      </c>
      <c r="G1417" s="1">
        <v>39693</v>
      </c>
      <c r="H1417" s="3">
        <f>G1417-F1417</f>
        <v>211</v>
      </c>
      <c r="I1417" s="3">
        <f>IF(H1417&lt;=60,1,IF(H1417&lt;=150,2,3))</f>
        <v>3</v>
      </c>
      <c r="J1417">
        <v>29.7</v>
      </c>
      <c r="K1417">
        <v>2.6</v>
      </c>
      <c r="L1417">
        <v>3.33</v>
      </c>
      <c r="M1417">
        <v>80</v>
      </c>
      <c r="N1417">
        <f>LOG(M1417/100,2)+3</f>
        <v>2.6780719051126378</v>
      </c>
      <c r="O1417">
        <f>INDEX(lehmad!B$2:B$412,MATCH(klypsid!$B1417,lehmad!$A$2:$A$412,0))</f>
        <v>38425</v>
      </c>
      <c r="P1417">
        <f>INDEX(lehmad!D$2:D$412,MATCH(klypsid!$B1417,lehmad!$A$2:$A$412,0))</f>
        <v>89</v>
      </c>
      <c r="Q1417">
        <f>INDEX(lehmad!E$2:E$412,MATCH(klypsid!$B1417,lehmad!$A$2:$A$412,0))</f>
        <v>1</v>
      </c>
      <c r="R1417" t="str">
        <f>INDEX(lehmad!F$2:F$412,MATCH(klypsid!$B1417,lehmad!$A$2:$A$412,0))</f>
        <v>DYNASTY-ET</v>
      </c>
      <c r="S1417">
        <f>INDEX(lehmad!H$2:H$412,MATCH(klypsid!$B1417,lehmad!$A$2:$A$412,0))</f>
        <v>124</v>
      </c>
      <c r="T1417">
        <f>INDEX(lehmad!K$2:K$412,MATCH(klypsid!$B1417,lehmad!$A$2:$A$412,0))</f>
        <v>108</v>
      </c>
      <c r="U1417" s="4">
        <f t="shared" si="44"/>
        <v>7</v>
      </c>
      <c r="V1417">
        <f t="shared" si="45"/>
        <v>30</v>
      </c>
    </row>
    <row r="1418" spans="1:22" x14ac:dyDescent="0.25">
      <c r="A1418">
        <v>3372</v>
      </c>
      <c r="B1418" t="str">
        <f>"E"&amp;A1418</f>
        <v>E3372</v>
      </c>
      <c r="C1418" t="s">
        <v>52</v>
      </c>
      <c r="D1418">
        <v>2</v>
      </c>
      <c r="E1418">
        <f>IF(D1418&lt;4,D1418,4)</f>
        <v>2</v>
      </c>
      <c r="F1418" s="1">
        <v>39482</v>
      </c>
      <c r="G1418" s="1">
        <v>39722</v>
      </c>
      <c r="H1418" s="3">
        <f>G1418-F1418</f>
        <v>240</v>
      </c>
      <c r="I1418" s="3">
        <f>IF(H1418&lt;=60,1,IF(H1418&lt;=150,2,3))</f>
        <v>3</v>
      </c>
      <c r="J1418">
        <v>26.3</v>
      </c>
      <c r="K1418">
        <v>3.12</v>
      </c>
      <c r="L1418">
        <v>3.61</v>
      </c>
      <c r="M1418">
        <v>96</v>
      </c>
      <c r="N1418">
        <f>LOG(M1418/100,2)+3</f>
        <v>2.9411063109464313</v>
      </c>
      <c r="O1418">
        <f>INDEX(lehmad!B$2:B$412,MATCH(klypsid!$B1418,lehmad!$A$2:$A$412,0))</f>
        <v>38425</v>
      </c>
      <c r="P1418">
        <f>INDEX(lehmad!D$2:D$412,MATCH(klypsid!$B1418,lehmad!$A$2:$A$412,0))</f>
        <v>89</v>
      </c>
      <c r="Q1418">
        <f>INDEX(lehmad!E$2:E$412,MATCH(klypsid!$B1418,lehmad!$A$2:$A$412,0))</f>
        <v>1</v>
      </c>
      <c r="R1418" t="str">
        <f>INDEX(lehmad!F$2:F$412,MATCH(klypsid!$B1418,lehmad!$A$2:$A$412,0))</f>
        <v>DYNASTY-ET</v>
      </c>
      <c r="S1418">
        <f>INDEX(lehmad!H$2:H$412,MATCH(klypsid!$B1418,lehmad!$A$2:$A$412,0))</f>
        <v>124</v>
      </c>
      <c r="T1418">
        <f>INDEX(lehmad!K$2:K$412,MATCH(klypsid!$B1418,lehmad!$A$2:$A$412,0))</f>
        <v>108</v>
      </c>
      <c r="U1418" s="4">
        <f t="shared" si="44"/>
        <v>8</v>
      </c>
      <c r="V1418">
        <f t="shared" si="45"/>
        <v>29</v>
      </c>
    </row>
    <row r="1419" spans="1:22" x14ac:dyDescent="0.25">
      <c r="A1419">
        <v>3372</v>
      </c>
      <c r="B1419" t="str">
        <f>"E"&amp;A1419</f>
        <v>E3372</v>
      </c>
      <c r="C1419" t="s">
        <v>52</v>
      </c>
      <c r="D1419">
        <v>2</v>
      </c>
      <c r="E1419">
        <f>IF(D1419&lt;4,D1419,4)</f>
        <v>2</v>
      </c>
      <c r="F1419" s="1">
        <v>39482</v>
      </c>
      <c r="G1419" s="1">
        <v>39754</v>
      </c>
      <c r="H1419" s="3">
        <f>G1419-F1419</f>
        <v>272</v>
      </c>
      <c r="I1419" s="3">
        <f>IF(H1419&lt;=60,1,IF(H1419&lt;=150,2,3))</f>
        <v>3</v>
      </c>
      <c r="J1419">
        <v>27.1</v>
      </c>
      <c r="K1419">
        <v>5.55</v>
      </c>
      <c r="L1419">
        <v>4</v>
      </c>
      <c r="M1419">
        <v>77</v>
      </c>
      <c r="N1419">
        <f>LOG(M1419/100,2)+3</f>
        <v>2.6229303509201767</v>
      </c>
      <c r="O1419">
        <f>INDEX(lehmad!B$2:B$412,MATCH(klypsid!$B1419,lehmad!$A$2:$A$412,0))</f>
        <v>38425</v>
      </c>
      <c r="P1419">
        <f>INDEX(lehmad!D$2:D$412,MATCH(klypsid!$B1419,lehmad!$A$2:$A$412,0))</f>
        <v>89</v>
      </c>
      <c r="Q1419">
        <f>INDEX(lehmad!E$2:E$412,MATCH(klypsid!$B1419,lehmad!$A$2:$A$412,0))</f>
        <v>1</v>
      </c>
      <c r="R1419" t="str">
        <f>INDEX(lehmad!F$2:F$412,MATCH(klypsid!$B1419,lehmad!$A$2:$A$412,0))</f>
        <v>DYNASTY-ET</v>
      </c>
      <c r="S1419">
        <f>INDEX(lehmad!H$2:H$412,MATCH(klypsid!$B1419,lehmad!$A$2:$A$412,0))</f>
        <v>124</v>
      </c>
      <c r="T1419">
        <f>INDEX(lehmad!K$2:K$412,MATCH(klypsid!$B1419,lehmad!$A$2:$A$412,0))</f>
        <v>108</v>
      </c>
      <c r="U1419" s="4">
        <f t="shared" si="44"/>
        <v>9</v>
      </c>
      <c r="V1419">
        <f t="shared" si="45"/>
        <v>32</v>
      </c>
    </row>
    <row r="1420" spans="1:22" x14ac:dyDescent="0.25">
      <c r="A1420">
        <v>3372</v>
      </c>
      <c r="B1420" t="str">
        <f>"E"&amp;A1420</f>
        <v>E3372</v>
      </c>
      <c r="C1420" t="s">
        <v>52</v>
      </c>
      <c r="D1420">
        <v>2</v>
      </c>
      <c r="E1420">
        <f>IF(D1420&lt;4,D1420,4)</f>
        <v>2</v>
      </c>
      <c r="F1420" s="1">
        <v>39482</v>
      </c>
      <c r="G1420" s="1">
        <v>39783</v>
      </c>
      <c r="H1420" s="3">
        <f>G1420-F1420</f>
        <v>301</v>
      </c>
      <c r="I1420" s="3">
        <f>IF(H1420&lt;=60,1,IF(H1420&lt;=150,2,3))</f>
        <v>3</v>
      </c>
      <c r="J1420">
        <v>26.3</v>
      </c>
      <c r="K1420">
        <v>3.06</v>
      </c>
      <c r="L1420">
        <v>3.57</v>
      </c>
      <c r="M1420">
        <v>165</v>
      </c>
      <c r="N1420">
        <f>LOG(M1420/100,2)+3</f>
        <v>3.7224660244710908</v>
      </c>
      <c r="O1420">
        <f>INDEX(lehmad!B$2:B$412,MATCH(klypsid!$B1420,lehmad!$A$2:$A$412,0))</f>
        <v>38425</v>
      </c>
      <c r="P1420">
        <f>INDEX(lehmad!D$2:D$412,MATCH(klypsid!$B1420,lehmad!$A$2:$A$412,0))</f>
        <v>89</v>
      </c>
      <c r="Q1420">
        <f>INDEX(lehmad!E$2:E$412,MATCH(klypsid!$B1420,lehmad!$A$2:$A$412,0))</f>
        <v>1</v>
      </c>
      <c r="R1420" t="str">
        <f>INDEX(lehmad!F$2:F$412,MATCH(klypsid!$B1420,lehmad!$A$2:$A$412,0))</f>
        <v>DYNASTY-ET</v>
      </c>
      <c r="S1420">
        <f>INDEX(lehmad!H$2:H$412,MATCH(klypsid!$B1420,lehmad!$A$2:$A$412,0))</f>
        <v>124</v>
      </c>
      <c r="T1420">
        <f>INDEX(lehmad!K$2:K$412,MATCH(klypsid!$B1420,lehmad!$A$2:$A$412,0))</f>
        <v>108</v>
      </c>
      <c r="U1420" s="4">
        <f t="shared" si="44"/>
        <v>10</v>
      </c>
      <c r="V1420">
        <f t="shared" si="45"/>
        <v>29</v>
      </c>
    </row>
    <row r="1421" spans="1:22" x14ac:dyDescent="0.25">
      <c r="A1421">
        <v>3372</v>
      </c>
      <c r="B1421" t="str">
        <f>"E"&amp;A1421</f>
        <v>E3372</v>
      </c>
      <c r="C1421" t="s">
        <v>52</v>
      </c>
      <c r="D1421">
        <v>2</v>
      </c>
      <c r="E1421">
        <f>IF(D1421&lt;4,D1421,4)</f>
        <v>2</v>
      </c>
      <c r="F1421" s="1">
        <v>39482</v>
      </c>
      <c r="G1421" s="1">
        <v>39817</v>
      </c>
      <c r="H1421" s="3">
        <f>G1421-F1421</f>
        <v>335</v>
      </c>
      <c r="I1421" s="3">
        <f>IF(H1421&lt;=60,1,IF(H1421&lt;=150,2,3))</f>
        <v>3</v>
      </c>
      <c r="J1421">
        <v>22.9</v>
      </c>
      <c r="K1421">
        <v>4.21</v>
      </c>
      <c r="L1421">
        <v>3.07</v>
      </c>
      <c r="M1421">
        <v>286</v>
      </c>
      <c r="N1421">
        <f>LOG(M1421/100,2)+3</f>
        <v>4.5160151470036647</v>
      </c>
      <c r="O1421">
        <f>INDEX(lehmad!B$2:B$412,MATCH(klypsid!$B1421,lehmad!$A$2:$A$412,0))</f>
        <v>38425</v>
      </c>
      <c r="P1421">
        <f>INDEX(lehmad!D$2:D$412,MATCH(klypsid!$B1421,lehmad!$A$2:$A$412,0))</f>
        <v>89</v>
      </c>
      <c r="Q1421">
        <f>INDEX(lehmad!E$2:E$412,MATCH(klypsid!$B1421,lehmad!$A$2:$A$412,0))</f>
        <v>1</v>
      </c>
      <c r="R1421" t="str">
        <f>INDEX(lehmad!F$2:F$412,MATCH(klypsid!$B1421,lehmad!$A$2:$A$412,0))</f>
        <v>DYNASTY-ET</v>
      </c>
      <c r="S1421">
        <f>INDEX(lehmad!H$2:H$412,MATCH(klypsid!$B1421,lehmad!$A$2:$A$412,0))</f>
        <v>124</v>
      </c>
      <c r="T1421">
        <f>INDEX(lehmad!K$2:K$412,MATCH(klypsid!$B1421,lehmad!$A$2:$A$412,0))</f>
        <v>108</v>
      </c>
      <c r="U1421" s="4">
        <f t="shared" si="44"/>
        <v>11</v>
      </c>
      <c r="V1421">
        <f t="shared" si="45"/>
        <v>34</v>
      </c>
    </row>
    <row r="1422" spans="1:22" x14ac:dyDescent="0.25">
      <c r="A1422">
        <v>3372</v>
      </c>
      <c r="B1422" t="str">
        <f>"E"&amp;A1422</f>
        <v>E3372</v>
      </c>
      <c r="C1422" t="s">
        <v>52</v>
      </c>
      <c r="D1422">
        <v>2</v>
      </c>
      <c r="E1422">
        <f>IF(D1422&lt;4,D1422,4)</f>
        <v>2</v>
      </c>
      <c r="F1422" s="1">
        <v>39482</v>
      </c>
      <c r="G1422" s="1">
        <v>39845</v>
      </c>
      <c r="H1422" s="3">
        <f>G1422-F1422</f>
        <v>363</v>
      </c>
      <c r="I1422" s="3">
        <f>IF(H1422&lt;=60,1,IF(H1422&lt;=150,2,3))</f>
        <v>3</v>
      </c>
      <c r="J1422">
        <v>22.5</v>
      </c>
      <c r="K1422">
        <v>3.17</v>
      </c>
      <c r="L1422">
        <v>3.4</v>
      </c>
      <c r="M1422">
        <v>77</v>
      </c>
      <c r="N1422">
        <f>LOG(M1422/100,2)+3</f>
        <v>2.6229303509201767</v>
      </c>
      <c r="O1422">
        <f>INDEX(lehmad!B$2:B$412,MATCH(klypsid!$B1422,lehmad!$A$2:$A$412,0))</f>
        <v>38425</v>
      </c>
      <c r="P1422">
        <f>INDEX(lehmad!D$2:D$412,MATCH(klypsid!$B1422,lehmad!$A$2:$A$412,0))</f>
        <v>89</v>
      </c>
      <c r="Q1422">
        <f>INDEX(lehmad!E$2:E$412,MATCH(klypsid!$B1422,lehmad!$A$2:$A$412,0))</f>
        <v>1</v>
      </c>
      <c r="R1422" t="str">
        <f>INDEX(lehmad!F$2:F$412,MATCH(klypsid!$B1422,lehmad!$A$2:$A$412,0))</f>
        <v>DYNASTY-ET</v>
      </c>
      <c r="S1422">
        <f>INDEX(lehmad!H$2:H$412,MATCH(klypsid!$B1422,lehmad!$A$2:$A$412,0))</f>
        <v>124</v>
      </c>
      <c r="T1422">
        <f>INDEX(lehmad!K$2:K$412,MATCH(klypsid!$B1422,lehmad!$A$2:$A$412,0))</f>
        <v>108</v>
      </c>
      <c r="U1422" s="4">
        <f t="shared" si="44"/>
        <v>12</v>
      </c>
      <c r="V1422">
        <f t="shared" si="45"/>
        <v>28</v>
      </c>
    </row>
    <row r="1423" spans="1:22" x14ac:dyDescent="0.25">
      <c r="A1423">
        <v>3372</v>
      </c>
      <c r="B1423" t="str">
        <f>"E"&amp;A1423</f>
        <v>E3372</v>
      </c>
      <c r="C1423" t="s">
        <v>52</v>
      </c>
      <c r="D1423">
        <v>2</v>
      </c>
      <c r="E1423">
        <f>IF(D1423&lt;4,D1423,4)</f>
        <v>2</v>
      </c>
      <c r="F1423" s="1">
        <v>39482</v>
      </c>
      <c r="G1423" s="1">
        <v>39875</v>
      </c>
      <c r="H1423" s="3">
        <f>G1423-F1423</f>
        <v>393</v>
      </c>
      <c r="I1423" s="3">
        <f>IF(H1423&lt;=60,1,IF(H1423&lt;=150,2,3))</f>
        <v>3</v>
      </c>
      <c r="J1423">
        <v>21.1</v>
      </c>
      <c r="K1423">
        <v>3.87</v>
      </c>
      <c r="L1423">
        <v>3.36</v>
      </c>
      <c r="M1423">
        <v>72</v>
      </c>
      <c r="N1423">
        <f>LOG(M1423/100,2)+3</f>
        <v>2.5260688116675878</v>
      </c>
      <c r="O1423">
        <f>INDEX(lehmad!B$2:B$412,MATCH(klypsid!$B1423,lehmad!$A$2:$A$412,0))</f>
        <v>38425</v>
      </c>
      <c r="P1423">
        <f>INDEX(lehmad!D$2:D$412,MATCH(klypsid!$B1423,lehmad!$A$2:$A$412,0))</f>
        <v>89</v>
      </c>
      <c r="Q1423">
        <f>INDEX(lehmad!E$2:E$412,MATCH(klypsid!$B1423,lehmad!$A$2:$A$412,0))</f>
        <v>1</v>
      </c>
      <c r="R1423" t="str">
        <f>INDEX(lehmad!F$2:F$412,MATCH(klypsid!$B1423,lehmad!$A$2:$A$412,0))</f>
        <v>DYNASTY-ET</v>
      </c>
      <c r="S1423">
        <f>INDEX(lehmad!H$2:H$412,MATCH(klypsid!$B1423,lehmad!$A$2:$A$412,0))</f>
        <v>124</v>
      </c>
      <c r="T1423">
        <f>INDEX(lehmad!K$2:K$412,MATCH(klypsid!$B1423,lehmad!$A$2:$A$412,0))</f>
        <v>108</v>
      </c>
      <c r="U1423" s="4">
        <f t="shared" si="44"/>
        <v>13</v>
      </c>
      <c r="V1423">
        <f t="shared" si="45"/>
        <v>30</v>
      </c>
    </row>
    <row r="1424" spans="1:22" x14ac:dyDescent="0.25">
      <c r="A1424">
        <v>3372</v>
      </c>
      <c r="B1424" t="str">
        <f>"E"&amp;A1424</f>
        <v>E3372</v>
      </c>
      <c r="C1424" t="s">
        <v>52</v>
      </c>
      <c r="D1424">
        <v>2</v>
      </c>
      <c r="E1424">
        <f>IF(D1424&lt;4,D1424,4)</f>
        <v>2</v>
      </c>
      <c r="F1424" s="1">
        <v>39482</v>
      </c>
      <c r="G1424" s="1">
        <v>39908</v>
      </c>
      <c r="H1424" s="3">
        <f>G1424-F1424</f>
        <v>426</v>
      </c>
      <c r="I1424" s="3">
        <f>IF(H1424&lt;=60,1,IF(H1424&lt;=150,2,3))</f>
        <v>3</v>
      </c>
      <c r="J1424">
        <v>21.9</v>
      </c>
      <c r="K1424">
        <v>3.75</v>
      </c>
      <c r="L1424">
        <v>3.32</v>
      </c>
      <c r="M1424">
        <v>202</v>
      </c>
      <c r="N1424">
        <f>LOG(M1424/100,2)+3</f>
        <v>4.0143552929770703</v>
      </c>
      <c r="O1424">
        <f>INDEX(lehmad!B$2:B$412,MATCH(klypsid!$B1424,lehmad!$A$2:$A$412,0))</f>
        <v>38425</v>
      </c>
      <c r="P1424">
        <f>INDEX(lehmad!D$2:D$412,MATCH(klypsid!$B1424,lehmad!$A$2:$A$412,0))</f>
        <v>89</v>
      </c>
      <c r="Q1424">
        <f>INDEX(lehmad!E$2:E$412,MATCH(klypsid!$B1424,lehmad!$A$2:$A$412,0))</f>
        <v>1</v>
      </c>
      <c r="R1424" t="str">
        <f>INDEX(lehmad!F$2:F$412,MATCH(klypsid!$B1424,lehmad!$A$2:$A$412,0))</f>
        <v>DYNASTY-ET</v>
      </c>
      <c r="S1424">
        <f>INDEX(lehmad!H$2:H$412,MATCH(klypsid!$B1424,lehmad!$A$2:$A$412,0))</f>
        <v>124</v>
      </c>
      <c r="T1424">
        <f>INDEX(lehmad!K$2:K$412,MATCH(klypsid!$B1424,lehmad!$A$2:$A$412,0))</f>
        <v>108</v>
      </c>
      <c r="U1424" s="4">
        <f t="shared" si="44"/>
        <v>14</v>
      </c>
      <c r="V1424">
        <f t="shared" si="45"/>
        <v>33</v>
      </c>
    </row>
    <row r="1425" spans="1:22" x14ac:dyDescent="0.25">
      <c r="A1425">
        <v>3372</v>
      </c>
      <c r="B1425" t="str">
        <f>"E"&amp;A1425</f>
        <v>E3372</v>
      </c>
      <c r="C1425" t="s">
        <v>52</v>
      </c>
      <c r="D1425">
        <v>2</v>
      </c>
      <c r="E1425">
        <f>IF(D1425&lt;4,D1425,4)</f>
        <v>2</v>
      </c>
      <c r="F1425" s="1">
        <v>39482</v>
      </c>
      <c r="G1425" s="1">
        <v>39944</v>
      </c>
      <c r="H1425" s="3">
        <f>G1425-F1425</f>
        <v>462</v>
      </c>
      <c r="I1425" s="3">
        <f>IF(H1425&lt;=60,1,IF(H1425&lt;=150,2,3))</f>
        <v>3</v>
      </c>
      <c r="J1425">
        <v>21.9</v>
      </c>
      <c r="K1425">
        <v>3.91</v>
      </c>
      <c r="L1425">
        <v>3.41</v>
      </c>
      <c r="M1425">
        <v>99</v>
      </c>
      <c r="N1425">
        <f>LOG(M1425/100,2)+3</f>
        <v>2.9855004303048851</v>
      </c>
      <c r="O1425">
        <f>INDEX(lehmad!B$2:B$412,MATCH(klypsid!$B1425,lehmad!$A$2:$A$412,0))</f>
        <v>38425</v>
      </c>
      <c r="P1425">
        <f>INDEX(lehmad!D$2:D$412,MATCH(klypsid!$B1425,lehmad!$A$2:$A$412,0))</f>
        <v>89</v>
      </c>
      <c r="Q1425">
        <f>INDEX(lehmad!E$2:E$412,MATCH(klypsid!$B1425,lehmad!$A$2:$A$412,0))</f>
        <v>1</v>
      </c>
      <c r="R1425" t="str">
        <f>INDEX(lehmad!F$2:F$412,MATCH(klypsid!$B1425,lehmad!$A$2:$A$412,0))</f>
        <v>DYNASTY-ET</v>
      </c>
      <c r="S1425">
        <f>INDEX(lehmad!H$2:H$412,MATCH(klypsid!$B1425,lehmad!$A$2:$A$412,0))</f>
        <v>124</v>
      </c>
      <c r="T1425">
        <f>INDEX(lehmad!K$2:K$412,MATCH(klypsid!$B1425,lehmad!$A$2:$A$412,0))</f>
        <v>108</v>
      </c>
      <c r="U1425" s="4">
        <f t="shared" si="44"/>
        <v>15</v>
      </c>
      <c r="V1425">
        <f t="shared" si="45"/>
        <v>36</v>
      </c>
    </row>
    <row r="1426" spans="1:22" x14ac:dyDescent="0.25">
      <c r="A1426">
        <v>3372</v>
      </c>
      <c r="B1426" t="str">
        <f>"E"&amp;A1426</f>
        <v>E3372</v>
      </c>
      <c r="C1426" t="s">
        <v>52</v>
      </c>
      <c r="D1426">
        <v>2</v>
      </c>
      <c r="E1426">
        <f>IF(D1426&lt;4,D1426,4)</f>
        <v>2</v>
      </c>
      <c r="F1426" s="1">
        <v>39482</v>
      </c>
      <c r="G1426" s="1">
        <v>39972</v>
      </c>
      <c r="H1426" s="3">
        <f>G1426-F1426</f>
        <v>490</v>
      </c>
      <c r="I1426" s="3">
        <f>IF(H1426&lt;=60,1,IF(H1426&lt;=150,2,3))</f>
        <v>3</v>
      </c>
      <c r="J1426">
        <v>17.600000000000001</v>
      </c>
      <c r="K1426">
        <v>2.78</v>
      </c>
      <c r="L1426">
        <v>3.37</v>
      </c>
      <c r="M1426">
        <v>128</v>
      </c>
      <c r="N1426">
        <f>LOG(M1426/100,2)+3</f>
        <v>3.3561438102252752</v>
      </c>
      <c r="O1426">
        <f>INDEX(lehmad!B$2:B$412,MATCH(klypsid!$B1426,lehmad!$A$2:$A$412,0))</f>
        <v>38425</v>
      </c>
      <c r="P1426">
        <f>INDEX(lehmad!D$2:D$412,MATCH(klypsid!$B1426,lehmad!$A$2:$A$412,0))</f>
        <v>89</v>
      </c>
      <c r="Q1426">
        <f>INDEX(lehmad!E$2:E$412,MATCH(klypsid!$B1426,lehmad!$A$2:$A$412,0))</f>
        <v>1</v>
      </c>
      <c r="R1426" t="str">
        <f>INDEX(lehmad!F$2:F$412,MATCH(klypsid!$B1426,lehmad!$A$2:$A$412,0))</f>
        <v>DYNASTY-ET</v>
      </c>
      <c r="S1426">
        <f>INDEX(lehmad!H$2:H$412,MATCH(klypsid!$B1426,lehmad!$A$2:$A$412,0))</f>
        <v>124</v>
      </c>
      <c r="T1426">
        <f>INDEX(lehmad!K$2:K$412,MATCH(klypsid!$B1426,lehmad!$A$2:$A$412,0))</f>
        <v>108</v>
      </c>
      <c r="U1426" s="4">
        <f t="shared" si="44"/>
        <v>16</v>
      </c>
      <c r="V1426">
        <f t="shared" si="45"/>
        <v>28</v>
      </c>
    </row>
    <row r="1427" spans="1:22" x14ac:dyDescent="0.25">
      <c r="A1427">
        <v>3372</v>
      </c>
      <c r="B1427" t="str">
        <f>"E"&amp;A1427</f>
        <v>E3372</v>
      </c>
      <c r="C1427" t="s">
        <v>52</v>
      </c>
      <c r="D1427">
        <v>2</v>
      </c>
      <c r="E1427">
        <f>IF(D1427&lt;4,D1427,4)</f>
        <v>2</v>
      </c>
      <c r="F1427" s="1">
        <v>39482</v>
      </c>
      <c r="G1427" s="1">
        <v>40007</v>
      </c>
      <c r="H1427" s="3">
        <f>G1427-F1427</f>
        <v>525</v>
      </c>
      <c r="I1427" s="3">
        <f>IF(H1427&lt;=60,1,IF(H1427&lt;=150,2,3))</f>
        <v>3</v>
      </c>
      <c r="J1427">
        <v>12.9</v>
      </c>
      <c r="K1427">
        <v>2.92</v>
      </c>
      <c r="L1427">
        <v>3.46</v>
      </c>
      <c r="M1427">
        <v>212</v>
      </c>
      <c r="N1427">
        <f>LOG(M1427/100,2)+3</f>
        <v>4.0840642647884744</v>
      </c>
      <c r="O1427">
        <f>INDEX(lehmad!B$2:B$412,MATCH(klypsid!$B1427,lehmad!$A$2:$A$412,0))</f>
        <v>38425</v>
      </c>
      <c r="P1427">
        <f>INDEX(lehmad!D$2:D$412,MATCH(klypsid!$B1427,lehmad!$A$2:$A$412,0))</f>
        <v>89</v>
      </c>
      <c r="Q1427">
        <f>INDEX(lehmad!E$2:E$412,MATCH(klypsid!$B1427,lehmad!$A$2:$A$412,0))</f>
        <v>1</v>
      </c>
      <c r="R1427" t="str">
        <f>INDEX(lehmad!F$2:F$412,MATCH(klypsid!$B1427,lehmad!$A$2:$A$412,0))</f>
        <v>DYNASTY-ET</v>
      </c>
      <c r="S1427">
        <f>INDEX(lehmad!H$2:H$412,MATCH(klypsid!$B1427,lehmad!$A$2:$A$412,0))</f>
        <v>124</v>
      </c>
      <c r="T1427">
        <f>INDEX(lehmad!K$2:K$412,MATCH(klypsid!$B1427,lehmad!$A$2:$A$412,0))</f>
        <v>108</v>
      </c>
      <c r="U1427" s="4">
        <f t="shared" si="44"/>
        <v>17</v>
      </c>
      <c r="V1427">
        <f t="shared" si="45"/>
        <v>35</v>
      </c>
    </row>
    <row r="1428" spans="1:22" x14ac:dyDescent="0.25">
      <c r="A1428">
        <v>3378</v>
      </c>
      <c r="B1428" t="str">
        <f>"E"&amp;A1428</f>
        <v>E3378</v>
      </c>
      <c r="C1428" t="s">
        <v>53</v>
      </c>
      <c r="D1428">
        <v>1</v>
      </c>
      <c r="E1428">
        <f>IF(D1428&lt;4,D1428,4)</f>
        <v>1</v>
      </c>
      <c r="F1428" s="1">
        <v>39417</v>
      </c>
      <c r="G1428" s="1">
        <v>39450</v>
      </c>
      <c r="H1428" s="3">
        <f>G1428-F1428</f>
        <v>33</v>
      </c>
      <c r="I1428" s="3">
        <f>IF(H1428&lt;=60,1,IF(H1428&lt;=150,2,3))</f>
        <v>1</v>
      </c>
      <c r="J1428">
        <v>50.3</v>
      </c>
      <c r="K1428">
        <v>3.73</v>
      </c>
      <c r="L1428">
        <v>3.18</v>
      </c>
      <c r="M1428">
        <v>81</v>
      </c>
      <c r="N1428">
        <f>LOG(M1428/100,2)+3</f>
        <v>2.6959938131098999</v>
      </c>
      <c r="O1428">
        <f>INDEX(lehmad!B$2:B$412,MATCH(klypsid!$B1428,lehmad!$A$2:$A$412,0))</f>
        <v>38430</v>
      </c>
      <c r="P1428">
        <f>INDEX(lehmad!D$2:D$412,MATCH(klypsid!$B1428,lehmad!$A$2:$A$412,0))</f>
        <v>112</v>
      </c>
      <c r="Q1428">
        <f>INDEX(lehmad!E$2:E$412,MATCH(klypsid!$B1428,lehmad!$A$2:$A$412,0))</f>
        <v>0.75</v>
      </c>
      <c r="R1428" t="str">
        <f>INDEX(lehmad!F$2:F$412,MATCH(klypsid!$B1428,lehmad!$A$2:$A$412,0))</f>
        <v>DYNASTY-ET</v>
      </c>
      <c r="S1428">
        <f>INDEX(lehmad!H$2:H$412,MATCH(klypsid!$B1428,lehmad!$A$2:$A$412,0))</f>
        <v>124</v>
      </c>
      <c r="T1428">
        <f>INDEX(lehmad!K$2:K$412,MATCH(klypsid!$B1428,lehmad!$A$2:$A$412,0))</f>
        <v>108</v>
      </c>
      <c r="U1428" s="4">
        <f t="shared" si="44"/>
        <v>1</v>
      </c>
      <c r="V1428">
        <f t="shared" si="45"/>
        <v>33</v>
      </c>
    </row>
    <row r="1429" spans="1:22" x14ac:dyDescent="0.25">
      <c r="A1429">
        <v>3378</v>
      </c>
      <c r="B1429" t="str">
        <f>"E"&amp;A1429</f>
        <v>E3378</v>
      </c>
      <c r="C1429" t="s">
        <v>53</v>
      </c>
      <c r="D1429">
        <v>1</v>
      </c>
      <c r="E1429">
        <f>IF(D1429&lt;4,D1429,4)</f>
        <v>1</v>
      </c>
      <c r="F1429" s="1">
        <v>39417</v>
      </c>
      <c r="G1429" s="1">
        <v>39481</v>
      </c>
      <c r="H1429" s="3">
        <f>G1429-F1429</f>
        <v>64</v>
      </c>
      <c r="I1429" s="3">
        <f>IF(H1429&lt;=60,1,IF(H1429&lt;=150,2,3))</f>
        <v>2</v>
      </c>
      <c r="J1429">
        <v>48.8</v>
      </c>
      <c r="K1429">
        <v>3.53</v>
      </c>
      <c r="L1429">
        <v>3.22</v>
      </c>
      <c r="M1429">
        <v>53</v>
      </c>
      <c r="N1429">
        <f>LOG(M1429/100,2)+3</f>
        <v>2.0840642647884744</v>
      </c>
      <c r="O1429">
        <f>INDEX(lehmad!B$2:B$412,MATCH(klypsid!$B1429,lehmad!$A$2:$A$412,0))</f>
        <v>38430</v>
      </c>
      <c r="P1429">
        <f>INDEX(lehmad!D$2:D$412,MATCH(klypsid!$B1429,lehmad!$A$2:$A$412,0))</f>
        <v>112</v>
      </c>
      <c r="Q1429">
        <f>INDEX(lehmad!E$2:E$412,MATCH(klypsid!$B1429,lehmad!$A$2:$A$412,0))</f>
        <v>0.75</v>
      </c>
      <c r="R1429" t="str">
        <f>INDEX(lehmad!F$2:F$412,MATCH(klypsid!$B1429,lehmad!$A$2:$A$412,0))</f>
        <v>DYNASTY-ET</v>
      </c>
      <c r="S1429">
        <f>INDEX(lehmad!H$2:H$412,MATCH(klypsid!$B1429,lehmad!$A$2:$A$412,0))</f>
        <v>124</v>
      </c>
      <c r="T1429">
        <f>INDEX(lehmad!K$2:K$412,MATCH(klypsid!$B1429,lehmad!$A$2:$A$412,0))</f>
        <v>108</v>
      </c>
      <c r="U1429" s="4">
        <f t="shared" si="44"/>
        <v>2</v>
      </c>
      <c r="V1429">
        <f t="shared" si="45"/>
        <v>31</v>
      </c>
    </row>
    <row r="1430" spans="1:22" x14ac:dyDescent="0.25">
      <c r="A1430">
        <v>3378</v>
      </c>
      <c r="B1430" t="str">
        <f>"E"&amp;A1430</f>
        <v>E3378</v>
      </c>
      <c r="C1430" t="s">
        <v>53</v>
      </c>
      <c r="D1430">
        <v>1</v>
      </c>
      <c r="E1430">
        <f>IF(D1430&lt;4,D1430,4)</f>
        <v>1</v>
      </c>
      <c r="F1430" s="1">
        <v>39417</v>
      </c>
      <c r="G1430" s="1">
        <v>39509</v>
      </c>
      <c r="H1430" s="3">
        <f>G1430-F1430</f>
        <v>92</v>
      </c>
      <c r="I1430" s="3">
        <f>IF(H1430&lt;=60,1,IF(H1430&lt;=150,2,3))</f>
        <v>2</v>
      </c>
      <c r="J1430">
        <v>49.6</v>
      </c>
      <c r="K1430">
        <v>3.92</v>
      </c>
      <c r="L1430">
        <v>3.31</v>
      </c>
      <c r="M1430">
        <v>89</v>
      </c>
      <c r="N1430">
        <f>LOG(M1430/100,2)+3</f>
        <v>2.8318772411916733</v>
      </c>
      <c r="O1430">
        <f>INDEX(lehmad!B$2:B$412,MATCH(klypsid!$B1430,lehmad!$A$2:$A$412,0))</f>
        <v>38430</v>
      </c>
      <c r="P1430">
        <f>INDEX(lehmad!D$2:D$412,MATCH(klypsid!$B1430,lehmad!$A$2:$A$412,0))</f>
        <v>112</v>
      </c>
      <c r="Q1430">
        <f>INDEX(lehmad!E$2:E$412,MATCH(klypsid!$B1430,lehmad!$A$2:$A$412,0))</f>
        <v>0.75</v>
      </c>
      <c r="R1430" t="str">
        <f>INDEX(lehmad!F$2:F$412,MATCH(klypsid!$B1430,lehmad!$A$2:$A$412,0))</f>
        <v>DYNASTY-ET</v>
      </c>
      <c r="S1430">
        <f>INDEX(lehmad!H$2:H$412,MATCH(klypsid!$B1430,lehmad!$A$2:$A$412,0))</f>
        <v>124</v>
      </c>
      <c r="T1430">
        <f>INDEX(lehmad!K$2:K$412,MATCH(klypsid!$B1430,lehmad!$A$2:$A$412,0))</f>
        <v>108</v>
      </c>
      <c r="U1430" s="4">
        <f t="shared" si="44"/>
        <v>3</v>
      </c>
      <c r="V1430">
        <f t="shared" si="45"/>
        <v>28</v>
      </c>
    </row>
    <row r="1431" spans="1:22" x14ac:dyDescent="0.25">
      <c r="A1431">
        <v>3378</v>
      </c>
      <c r="B1431" t="str">
        <f>"E"&amp;A1431</f>
        <v>E3378</v>
      </c>
      <c r="C1431" t="s">
        <v>53</v>
      </c>
      <c r="D1431">
        <v>1</v>
      </c>
      <c r="E1431">
        <f>IF(D1431&lt;4,D1431,4)</f>
        <v>1</v>
      </c>
      <c r="F1431" s="1">
        <v>39417</v>
      </c>
      <c r="G1431" s="1">
        <v>39539</v>
      </c>
      <c r="H1431" s="3">
        <f>G1431-F1431</f>
        <v>122</v>
      </c>
      <c r="I1431" s="3">
        <f>IF(H1431&lt;=60,1,IF(H1431&lt;=150,2,3))</f>
        <v>2</v>
      </c>
      <c r="J1431">
        <v>44</v>
      </c>
      <c r="K1431">
        <v>4.1100000000000003</v>
      </c>
      <c r="L1431">
        <v>3.31</v>
      </c>
      <c r="M1431">
        <v>79</v>
      </c>
      <c r="N1431">
        <f>LOG(M1431/100,2)+3</f>
        <v>2.6599245584023783</v>
      </c>
      <c r="O1431">
        <f>INDEX(lehmad!B$2:B$412,MATCH(klypsid!$B1431,lehmad!$A$2:$A$412,0))</f>
        <v>38430</v>
      </c>
      <c r="P1431">
        <f>INDEX(lehmad!D$2:D$412,MATCH(klypsid!$B1431,lehmad!$A$2:$A$412,0))</f>
        <v>112</v>
      </c>
      <c r="Q1431">
        <f>INDEX(lehmad!E$2:E$412,MATCH(klypsid!$B1431,lehmad!$A$2:$A$412,0))</f>
        <v>0.75</v>
      </c>
      <c r="R1431" t="str">
        <f>INDEX(lehmad!F$2:F$412,MATCH(klypsid!$B1431,lehmad!$A$2:$A$412,0))</f>
        <v>DYNASTY-ET</v>
      </c>
      <c r="S1431">
        <f>INDEX(lehmad!H$2:H$412,MATCH(klypsid!$B1431,lehmad!$A$2:$A$412,0))</f>
        <v>124</v>
      </c>
      <c r="T1431">
        <f>INDEX(lehmad!K$2:K$412,MATCH(klypsid!$B1431,lehmad!$A$2:$A$412,0))</f>
        <v>108</v>
      </c>
      <c r="U1431" s="4">
        <f t="shared" si="44"/>
        <v>4</v>
      </c>
      <c r="V1431">
        <f t="shared" si="45"/>
        <v>30</v>
      </c>
    </row>
    <row r="1432" spans="1:22" x14ac:dyDescent="0.25">
      <c r="A1432">
        <v>3378</v>
      </c>
      <c r="B1432" t="str">
        <f>"E"&amp;A1432</f>
        <v>E3378</v>
      </c>
      <c r="C1432" t="s">
        <v>53</v>
      </c>
      <c r="D1432">
        <v>1</v>
      </c>
      <c r="E1432">
        <f>IF(D1432&lt;4,D1432,4)</f>
        <v>1</v>
      </c>
      <c r="F1432" s="1">
        <v>39417</v>
      </c>
      <c r="G1432" s="1">
        <v>39572</v>
      </c>
      <c r="H1432" s="3">
        <f>G1432-F1432</f>
        <v>155</v>
      </c>
      <c r="I1432" s="3">
        <f>IF(H1432&lt;=60,1,IF(H1432&lt;=150,2,3))</f>
        <v>3</v>
      </c>
      <c r="J1432">
        <v>44.6</v>
      </c>
      <c r="K1432">
        <v>3.91</v>
      </c>
      <c r="L1432">
        <v>3.39</v>
      </c>
      <c r="M1432">
        <v>62</v>
      </c>
      <c r="N1432">
        <f>LOG(M1432/100,2)+3</f>
        <v>2.3103401206121505</v>
      </c>
      <c r="O1432">
        <f>INDEX(lehmad!B$2:B$412,MATCH(klypsid!$B1432,lehmad!$A$2:$A$412,0))</f>
        <v>38430</v>
      </c>
      <c r="P1432">
        <f>INDEX(lehmad!D$2:D$412,MATCH(klypsid!$B1432,lehmad!$A$2:$A$412,0))</f>
        <v>112</v>
      </c>
      <c r="Q1432">
        <f>INDEX(lehmad!E$2:E$412,MATCH(klypsid!$B1432,lehmad!$A$2:$A$412,0))</f>
        <v>0.75</v>
      </c>
      <c r="R1432" t="str">
        <f>INDEX(lehmad!F$2:F$412,MATCH(klypsid!$B1432,lehmad!$A$2:$A$412,0))</f>
        <v>DYNASTY-ET</v>
      </c>
      <c r="S1432">
        <f>INDEX(lehmad!H$2:H$412,MATCH(klypsid!$B1432,lehmad!$A$2:$A$412,0))</f>
        <v>124</v>
      </c>
      <c r="T1432">
        <f>INDEX(lehmad!K$2:K$412,MATCH(klypsid!$B1432,lehmad!$A$2:$A$412,0))</f>
        <v>108</v>
      </c>
      <c r="U1432" s="4">
        <f t="shared" si="44"/>
        <v>5</v>
      </c>
      <c r="V1432">
        <f t="shared" si="45"/>
        <v>33</v>
      </c>
    </row>
    <row r="1433" spans="1:22" x14ac:dyDescent="0.25">
      <c r="A1433">
        <v>3378</v>
      </c>
      <c r="B1433" t="str">
        <f>"E"&amp;A1433</f>
        <v>E3378</v>
      </c>
      <c r="C1433" t="s">
        <v>53</v>
      </c>
      <c r="D1433">
        <v>1</v>
      </c>
      <c r="E1433">
        <f>IF(D1433&lt;4,D1433,4)</f>
        <v>1</v>
      </c>
      <c r="F1433" s="1">
        <v>39417</v>
      </c>
      <c r="G1433" s="1">
        <v>39600</v>
      </c>
      <c r="H1433" s="3">
        <f>G1433-F1433</f>
        <v>183</v>
      </c>
      <c r="I1433" s="3">
        <f>IF(H1433&lt;=60,1,IF(H1433&lt;=150,2,3))</f>
        <v>3</v>
      </c>
      <c r="J1433">
        <v>36.4</v>
      </c>
      <c r="K1433">
        <v>3.91</v>
      </c>
      <c r="L1433">
        <v>3.5</v>
      </c>
      <c r="M1433">
        <v>32</v>
      </c>
      <c r="N1433">
        <f>LOG(M1433/100,2)+3</f>
        <v>1.3561438102252752</v>
      </c>
      <c r="O1433">
        <f>INDEX(lehmad!B$2:B$412,MATCH(klypsid!$B1433,lehmad!$A$2:$A$412,0))</f>
        <v>38430</v>
      </c>
      <c r="P1433">
        <f>INDEX(lehmad!D$2:D$412,MATCH(klypsid!$B1433,lehmad!$A$2:$A$412,0))</f>
        <v>112</v>
      </c>
      <c r="Q1433">
        <f>INDEX(lehmad!E$2:E$412,MATCH(klypsid!$B1433,lehmad!$A$2:$A$412,0))</f>
        <v>0.75</v>
      </c>
      <c r="R1433" t="str">
        <f>INDEX(lehmad!F$2:F$412,MATCH(klypsid!$B1433,lehmad!$A$2:$A$412,0))</f>
        <v>DYNASTY-ET</v>
      </c>
      <c r="S1433">
        <f>INDEX(lehmad!H$2:H$412,MATCH(klypsid!$B1433,lehmad!$A$2:$A$412,0))</f>
        <v>124</v>
      </c>
      <c r="T1433">
        <f>INDEX(lehmad!K$2:K$412,MATCH(klypsid!$B1433,lehmad!$A$2:$A$412,0))</f>
        <v>108</v>
      </c>
      <c r="U1433" s="4">
        <f t="shared" si="44"/>
        <v>6</v>
      </c>
      <c r="V1433">
        <f t="shared" si="45"/>
        <v>28</v>
      </c>
    </row>
    <row r="1434" spans="1:22" x14ac:dyDescent="0.25">
      <c r="A1434">
        <v>3378</v>
      </c>
      <c r="B1434" t="str">
        <f>"E"&amp;A1434</f>
        <v>E3378</v>
      </c>
      <c r="C1434" t="s">
        <v>53</v>
      </c>
      <c r="D1434">
        <v>1</v>
      </c>
      <c r="E1434">
        <f>IF(D1434&lt;4,D1434,4)</f>
        <v>1</v>
      </c>
      <c r="F1434" s="1">
        <v>39417</v>
      </c>
      <c r="G1434" s="1">
        <v>39631</v>
      </c>
      <c r="H1434" s="3">
        <f>G1434-F1434</f>
        <v>214</v>
      </c>
      <c r="I1434" s="3">
        <f>IF(H1434&lt;=60,1,IF(H1434&lt;=150,2,3))</f>
        <v>3</v>
      </c>
      <c r="J1434">
        <v>41.2</v>
      </c>
      <c r="K1434">
        <v>2.3199999999999998</v>
      </c>
      <c r="L1434">
        <v>3.59</v>
      </c>
      <c r="M1434">
        <v>20</v>
      </c>
      <c r="N1434">
        <f>LOG(M1434/100,2)+3</f>
        <v>0.67807190511263782</v>
      </c>
      <c r="O1434">
        <f>INDEX(lehmad!B$2:B$412,MATCH(klypsid!$B1434,lehmad!$A$2:$A$412,0))</f>
        <v>38430</v>
      </c>
      <c r="P1434">
        <f>INDEX(lehmad!D$2:D$412,MATCH(klypsid!$B1434,lehmad!$A$2:$A$412,0))</f>
        <v>112</v>
      </c>
      <c r="Q1434">
        <f>INDEX(lehmad!E$2:E$412,MATCH(klypsid!$B1434,lehmad!$A$2:$A$412,0))</f>
        <v>0.75</v>
      </c>
      <c r="R1434" t="str">
        <f>INDEX(lehmad!F$2:F$412,MATCH(klypsid!$B1434,lehmad!$A$2:$A$412,0))</f>
        <v>DYNASTY-ET</v>
      </c>
      <c r="S1434">
        <f>INDEX(lehmad!H$2:H$412,MATCH(klypsid!$B1434,lehmad!$A$2:$A$412,0))</f>
        <v>124</v>
      </c>
      <c r="T1434">
        <f>INDEX(lehmad!K$2:K$412,MATCH(klypsid!$B1434,lehmad!$A$2:$A$412,0))</f>
        <v>108</v>
      </c>
      <c r="U1434" s="4">
        <f t="shared" si="44"/>
        <v>7</v>
      </c>
      <c r="V1434">
        <f t="shared" si="45"/>
        <v>31</v>
      </c>
    </row>
    <row r="1435" spans="1:22" x14ac:dyDescent="0.25">
      <c r="A1435">
        <v>3378</v>
      </c>
      <c r="B1435" t="str">
        <f>"E"&amp;A1435</f>
        <v>E3378</v>
      </c>
      <c r="C1435" t="s">
        <v>53</v>
      </c>
      <c r="D1435">
        <v>1</v>
      </c>
      <c r="E1435">
        <f>IF(D1435&lt;4,D1435,4)</f>
        <v>1</v>
      </c>
      <c r="F1435" s="1">
        <v>39417</v>
      </c>
      <c r="G1435" s="1">
        <v>39663</v>
      </c>
      <c r="H1435" s="3">
        <f>G1435-F1435</f>
        <v>246</v>
      </c>
      <c r="I1435" s="3">
        <f>IF(H1435&lt;=60,1,IF(H1435&lt;=150,2,3))</f>
        <v>3</v>
      </c>
      <c r="J1435">
        <v>39</v>
      </c>
      <c r="K1435">
        <v>3.24</v>
      </c>
      <c r="L1435">
        <v>3.72</v>
      </c>
      <c r="M1435">
        <v>32</v>
      </c>
      <c r="N1435">
        <f>LOG(M1435/100,2)+3</f>
        <v>1.3561438102252752</v>
      </c>
      <c r="O1435">
        <f>INDEX(lehmad!B$2:B$412,MATCH(klypsid!$B1435,lehmad!$A$2:$A$412,0))</f>
        <v>38430</v>
      </c>
      <c r="P1435">
        <f>INDEX(lehmad!D$2:D$412,MATCH(klypsid!$B1435,lehmad!$A$2:$A$412,0))</f>
        <v>112</v>
      </c>
      <c r="Q1435">
        <f>INDEX(lehmad!E$2:E$412,MATCH(klypsid!$B1435,lehmad!$A$2:$A$412,0))</f>
        <v>0.75</v>
      </c>
      <c r="R1435" t="str">
        <f>INDEX(lehmad!F$2:F$412,MATCH(klypsid!$B1435,lehmad!$A$2:$A$412,0))</f>
        <v>DYNASTY-ET</v>
      </c>
      <c r="S1435">
        <f>INDEX(lehmad!H$2:H$412,MATCH(klypsid!$B1435,lehmad!$A$2:$A$412,0))</f>
        <v>124</v>
      </c>
      <c r="T1435">
        <f>INDEX(lehmad!K$2:K$412,MATCH(klypsid!$B1435,lehmad!$A$2:$A$412,0))</f>
        <v>108</v>
      </c>
      <c r="U1435" s="4">
        <f t="shared" si="44"/>
        <v>8</v>
      </c>
      <c r="V1435">
        <f t="shared" si="45"/>
        <v>32</v>
      </c>
    </row>
    <row r="1436" spans="1:22" x14ac:dyDescent="0.25">
      <c r="A1436">
        <v>3378</v>
      </c>
      <c r="B1436" t="str">
        <f>"E"&amp;A1436</f>
        <v>E3378</v>
      </c>
      <c r="C1436" t="s">
        <v>53</v>
      </c>
      <c r="D1436">
        <v>1</v>
      </c>
      <c r="E1436">
        <f>IF(D1436&lt;4,D1436,4)</f>
        <v>1</v>
      </c>
      <c r="F1436" s="1">
        <v>39417</v>
      </c>
      <c r="G1436" s="1">
        <v>39693</v>
      </c>
      <c r="H1436" s="3">
        <f>G1436-F1436</f>
        <v>276</v>
      </c>
      <c r="I1436" s="3">
        <f>IF(H1436&lt;=60,1,IF(H1436&lt;=150,2,3))</f>
        <v>3</v>
      </c>
      <c r="J1436">
        <v>38.6</v>
      </c>
      <c r="K1436">
        <v>3.78</v>
      </c>
      <c r="L1436">
        <v>3.81</v>
      </c>
      <c r="M1436">
        <v>49</v>
      </c>
      <c r="N1436">
        <f>LOG(M1436/100,2)+3</f>
        <v>1.9708536543404835</v>
      </c>
      <c r="O1436">
        <f>INDEX(lehmad!B$2:B$412,MATCH(klypsid!$B1436,lehmad!$A$2:$A$412,0))</f>
        <v>38430</v>
      </c>
      <c r="P1436">
        <f>INDEX(lehmad!D$2:D$412,MATCH(klypsid!$B1436,lehmad!$A$2:$A$412,0))</f>
        <v>112</v>
      </c>
      <c r="Q1436">
        <f>INDEX(lehmad!E$2:E$412,MATCH(klypsid!$B1436,lehmad!$A$2:$A$412,0))</f>
        <v>0.75</v>
      </c>
      <c r="R1436" t="str">
        <f>INDEX(lehmad!F$2:F$412,MATCH(klypsid!$B1436,lehmad!$A$2:$A$412,0))</f>
        <v>DYNASTY-ET</v>
      </c>
      <c r="S1436">
        <f>INDEX(lehmad!H$2:H$412,MATCH(klypsid!$B1436,lehmad!$A$2:$A$412,0))</f>
        <v>124</v>
      </c>
      <c r="T1436">
        <f>INDEX(lehmad!K$2:K$412,MATCH(klypsid!$B1436,lehmad!$A$2:$A$412,0))</f>
        <v>108</v>
      </c>
      <c r="U1436" s="4">
        <f t="shared" si="44"/>
        <v>9</v>
      </c>
      <c r="V1436">
        <f t="shared" si="45"/>
        <v>30</v>
      </c>
    </row>
    <row r="1437" spans="1:22" x14ac:dyDescent="0.25">
      <c r="A1437">
        <v>3378</v>
      </c>
      <c r="B1437" t="str">
        <f>"E"&amp;A1437</f>
        <v>E3378</v>
      </c>
      <c r="C1437" t="s">
        <v>53</v>
      </c>
      <c r="D1437">
        <v>1</v>
      </c>
      <c r="E1437">
        <f>IF(D1437&lt;4,D1437,4)</f>
        <v>1</v>
      </c>
      <c r="F1437" s="1">
        <v>39417</v>
      </c>
      <c r="G1437" s="1">
        <v>39722</v>
      </c>
      <c r="H1437" s="3">
        <f>G1437-F1437</f>
        <v>305</v>
      </c>
      <c r="I1437" s="3">
        <f>IF(H1437&lt;=60,1,IF(H1437&lt;=150,2,3))</f>
        <v>3</v>
      </c>
      <c r="J1437">
        <v>33.799999999999997</v>
      </c>
      <c r="K1437">
        <v>3.59</v>
      </c>
      <c r="L1437">
        <v>3.99</v>
      </c>
      <c r="M1437">
        <v>34</v>
      </c>
      <c r="N1437">
        <f>LOG(M1437/100,2)+3</f>
        <v>1.443606651475615</v>
      </c>
      <c r="O1437">
        <f>INDEX(lehmad!B$2:B$412,MATCH(klypsid!$B1437,lehmad!$A$2:$A$412,0))</f>
        <v>38430</v>
      </c>
      <c r="P1437">
        <f>INDEX(lehmad!D$2:D$412,MATCH(klypsid!$B1437,lehmad!$A$2:$A$412,0))</f>
        <v>112</v>
      </c>
      <c r="Q1437">
        <f>INDEX(lehmad!E$2:E$412,MATCH(klypsid!$B1437,lehmad!$A$2:$A$412,0))</f>
        <v>0.75</v>
      </c>
      <c r="R1437" t="str">
        <f>INDEX(lehmad!F$2:F$412,MATCH(klypsid!$B1437,lehmad!$A$2:$A$412,0))</f>
        <v>DYNASTY-ET</v>
      </c>
      <c r="S1437">
        <f>INDEX(lehmad!H$2:H$412,MATCH(klypsid!$B1437,lehmad!$A$2:$A$412,0))</f>
        <v>124</v>
      </c>
      <c r="T1437">
        <f>INDEX(lehmad!K$2:K$412,MATCH(klypsid!$B1437,lehmad!$A$2:$A$412,0))</f>
        <v>108</v>
      </c>
      <c r="U1437" s="4">
        <f t="shared" si="44"/>
        <v>10</v>
      </c>
      <c r="V1437">
        <f t="shared" si="45"/>
        <v>29</v>
      </c>
    </row>
    <row r="1438" spans="1:22" x14ac:dyDescent="0.25">
      <c r="A1438">
        <v>3378</v>
      </c>
      <c r="B1438" t="str">
        <f>"E"&amp;A1438</f>
        <v>E3378</v>
      </c>
      <c r="C1438" t="s">
        <v>53</v>
      </c>
      <c r="D1438">
        <v>1</v>
      </c>
      <c r="E1438">
        <f>IF(D1438&lt;4,D1438,4)</f>
        <v>1</v>
      </c>
      <c r="F1438" s="1">
        <v>39417</v>
      </c>
      <c r="G1438" s="1">
        <v>39754</v>
      </c>
      <c r="H1438" s="3">
        <f>G1438-F1438</f>
        <v>337</v>
      </c>
      <c r="I1438" s="3">
        <f>IF(H1438&lt;=60,1,IF(H1438&lt;=150,2,3))</f>
        <v>3</v>
      </c>
      <c r="J1438">
        <v>36</v>
      </c>
      <c r="K1438">
        <v>3.95</v>
      </c>
      <c r="L1438">
        <v>3.93</v>
      </c>
      <c r="M1438">
        <v>37</v>
      </c>
      <c r="N1438">
        <f>LOG(M1438/100,2)+3</f>
        <v>1.5655971758542251</v>
      </c>
      <c r="O1438">
        <f>INDEX(lehmad!B$2:B$412,MATCH(klypsid!$B1438,lehmad!$A$2:$A$412,0))</f>
        <v>38430</v>
      </c>
      <c r="P1438">
        <f>INDEX(lehmad!D$2:D$412,MATCH(klypsid!$B1438,lehmad!$A$2:$A$412,0))</f>
        <v>112</v>
      </c>
      <c r="Q1438">
        <f>INDEX(lehmad!E$2:E$412,MATCH(klypsid!$B1438,lehmad!$A$2:$A$412,0))</f>
        <v>0.75</v>
      </c>
      <c r="R1438" t="str">
        <f>INDEX(lehmad!F$2:F$412,MATCH(klypsid!$B1438,lehmad!$A$2:$A$412,0))</f>
        <v>DYNASTY-ET</v>
      </c>
      <c r="S1438">
        <f>INDEX(lehmad!H$2:H$412,MATCH(klypsid!$B1438,lehmad!$A$2:$A$412,0))</f>
        <v>124</v>
      </c>
      <c r="T1438">
        <f>INDEX(lehmad!K$2:K$412,MATCH(klypsid!$B1438,lehmad!$A$2:$A$412,0))</f>
        <v>108</v>
      </c>
      <c r="U1438" s="4">
        <f t="shared" si="44"/>
        <v>11</v>
      </c>
      <c r="V1438">
        <f t="shared" si="45"/>
        <v>32</v>
      </c>
    </row>
    <row r="1439" spans="1:22" x14ac:dyDescent="0.25">
      <c r="A1439">
        <v>3378</v>
      </c>
      <c r="B1439" t="str">
        <f>"E"&amp;A1439</f>
        <v>E3378</v>
      </c>
      <c r="C1439" t="s">
        <v>53</v>
      </c>
      <c r="D1439">
        <v>1</v>
      </c>
      <c r="E1439">
        <f>IF(D1439&lt;4,D1439,4)</f>
        <v>1</v>
      </c>
      <c r="F1439" s="1">
        <v>39417</v>
      </c>
      <c r="G1439" s="1">
        <v>39783</v>
      </c>
      <c r="H1439" s="3">
        <f>G1439-F1439</f>
        <v>366</v>
      </c>
      <c r="I1439" s="3">
        <f>IF(H1439&lt;=60,1,IF(H1439&lt;=150,2,3))</f>
        <v>3</v>
      </c>
      <c r="J1439">
        <v>38.200000000000003</v>
      </c>
      <c r="K1439">
        <v>4.26</v>
      </c>
      <c r="L1439">
        <v>3.92</v>
      </c>
      <c r="M1439">
        <v>37</v>
      </c>
      <c r="N1439">
        <f>LOG(M1439/100,2)+3</f>
        <v>1.5655971758542251</v>
      </c>
      <c r="O1439">
        <f>INDEX(lehmad!B$2:B$412,MATCH(klypsid!$B1439,lehmad!$A$2:$A$412,0))</f>
        <v>38430</v>
      </c>
      <c r="P1439">
        <f>INDEX(lehmad!D$2:D$412,MATCH(klypsid!$B1439,lehmad!$A$2:$A$412,0))</f>
        <v>112</v>
      </c>
      <c r="Q1439">
        <f>INDEX(lehmad!E$2:E$412,MATCH(klypsid!$B1439,lehmad!$A$2:$A$412,0))</f>
        <v>0.75</v>
      </c>
      <c r="R1439" t="str">
        <f>INDEX(lehmad!F$2:F$412,MATCH(klypsid!$B1439,lehmad!$A$2:$A$412,0))</f>
        <v>DYNASTY-ET</v>
      </c>
      <c r="S1439">
        <f>INDEX(lehmad!H$2:H$412,MATCH(klypsid!$B1439,lehmad!$A$2:$A$412,0))</f>
        <v>124</v>
      </c>
      <c r="T1439">
        <f>INDEX(lehmad!K$2:K$412,MATCH(klypsid!$B1439,lehmad!$A$2:$A$412,0))</f>
        <v>108</v>
      </c>
      <c r="U1439" s="4">
        <f t="shared" si="44"/>
        <v>12</v>
      </c>
      <c r="V1439">
        <f t="shared" si="45"/>
        <v>29</v>
      </c>
    </row>
    <row r="1440" spans="1:22" x14ac:dyDescent="0.25">
      <c r="A1440">
        <v>3378</v>
      </c>
      <c r="B1440" t="str">
        <f>"E"&amp;A1440</f>
        <v>E3378</v>
      </c>
      <c r="C1440" t="s">
        <v>53</v>
      </c>
      <c r="D1440">
        <v>1</v>
      </c>
      <c r="E1440">
        <f>IF(D1440&lt;4,D1440,4)</f>
        <v>1</v>
      </c>
      <c r="F1440" s="1">
        <v>39417</v>
      </c>
      <c r="G1440" s="1">
        <v>39817</v>
      </c>
      <c r="H1440" s="3">
        <f>G1440-F1440</f>
        <v>400</v>
      </c>
      <c r="I1440" s="3">
        <f>IF(H1440&lt;=60,1,IF(H1440&lt;=150,2,3))</f>
        <v>3</v>
      </c>
      <c r="J1440">
        <v>35.6</v>
      </c>
      <c r="K1440">
        <v>4.45</v>
      </c>
      <c r="L1440">
        <v>4.07</v>
      </c>
      <c r="M1440">
        <v>53</v>
      </c>
      <c r="N1440">
        <f>LOG(M1440/100,2)+3</f>
        <v>2.0840642647884744</v>
      </c>
      <c r="O1440">
        <f>INDEX(lehmad!B$2:B$412,MATCH(klypsid!$B1440,lehmad!$A$2:$A$412,0))</f>
        <v>38430</v>
      </c>
      <c r="P1440">
        <f>INDEX(lehmad!D$2:D$412,MATCH(klypsid!$B1440,lehmad!$A$2:$A$412,0))</f>
        <v>112</v>
      </c>
      <c r="Q1440">
        <f>INDEX(lehmad!E$2:E$412,MATCH(klypsid!$B1440,lehmad!$A$2:$A$412,0))</f>
        <v>0.75</v>
      </c>
      <c r="R1440" t="str">
        <f>INDEX(lehmad!F$2:F$412,MATCH(klypsid!$B1440,lehmad!$A$2:$A$412,0))</f>
        <v>DYNASTY-ET</v>
      </c>
      <c r="S1440">
        <f>INDEX(lehmad!H$2:H$412,MATCH(klypsid!$B1440,lehmad!$A$2:$A$412,0))</f>
        <v>124</v>
      </c>
      <c r="T1440">
        <f>INDEX(lehmad!K$2:K$412,MATCH(klypsid!$B1440,lehmad!$A$2:$A$412,0))</f>
        <v>108</v>
      </c>
      <c r="U1440" s="4">
        <f t="shared" si="44"/>
        <v>13</v>
      </c>
      <c r="V1440">
        <f t="shared" si="45"/>
        <v>34</v>
      </c>
    </row>
    <row r="1441" spans="1:22" x14ac:dyDescent="0.25">
      <c r="A1441">
        <v>3378</v>
      </c>
      <c r="B1441" t="str">
        <f>"E"&amp;A1441</f>
        <v>E3378</v>
      </c>
      <c r="C1441" t="s">
        <v>53</v>
      </c>
      <c r="D1441">
        <v>1</v>
      </c>
      <c r="E1441">
        <f>IF(D1441&lt;4,D1441,4)</f>
        <v>1</v>
      </c>
      <c r="F1441" s="1">
        <v>39417</v>
      </c>
      <c r="G1441" s="1">
        <v>39845</v>
      </c>
      <c r="H1441" s="3">
        <f>G1441-F1441</f>
        <v>428</v>
      </c>
      <c r="I1441" s="3">
        <f>IF(H1441&lt;=60,1,IF(H1441&lt;=150,2,3))</f>
        <v>3</v>
      </c>
      <c r="J1441">
        <v>28.6</v>
      </c>
      <c r="K1441">
        <v>4.9000000000000004</v>
      </c>
      <c r="L1441">
        <v>4.3099999999999996</v>
      </c>
      <c r="M1441">
        <v>49</v>
      </c>
      <c r="N1441">
        <f>LOG(M1441/100,2)+3</f>
        <v>1.9708536543404835</v>
      </c>
      <c r="O1441">
        <f>INDEX(lehmad!B$2:B$412,MATCH(klypsid!$B1441,lehmad!$A$2:$A$412,0))</f>
        <v>38430</v>
      </c>
      <c r="P1441">
        <f>INDEX(lehmad!D$2:D$412,MATCH(klypsid!$B1441,lehmad!$A$2:$A$412,0))</f>
        <v>112</v>
      </c>
      <c r="Q1441">
        <f>INDEX(lehmad!E$2:E$412,MATCH(klypsid!$B1441,lehmad!$A$2:$A$412,0))</f>
        <v>0.75</v>
      </c>
      <c r="R1441" t="str">
        <f>INDEX(lehmad!F$2:F$412,MATCH(klypsid!$B1441,lehmad!$A$2:$A$412,0))</f>
        <v>DYNASTY-ET</v>
      </c>
      <c r="S1441">
        <f>INDEX(lehmad!H$2:H$412,MATCH(klypsid!$B1441,lehmad!$A$2:$A$412,0))</f>
        <v>124</v>
      </c>
      <c r="T1441">
        <f>INDEX(lehmad!K$2:K$412,MATCH(klypsid!$B1441,lehmad!$A$2:$A$412,0))</f>
        <v>108</v>
      </c>
      <c r="U1441" s="4">
        <f t="shared" si="44"/>
        <v>14</v>
      </c>
      <c r="V1441">
        <f t="shared" si="45"/>
        <v>28</v>
      </c>
    </row>
    <row r="1442" spans="1:22" x14ac:dyDescent="0.25">
      <c r="A1442">
        <v>3380</v>
      </c>
      <c r="B1442" t="str">
        <f>"E"&amp;A1442</f>
        <v>E3380</v>
      </c>
      <c r="C1442" t="s">
        <v>13</v>
      </c>
      <c r="D1442">
        <v>1</v>
      </c>
      <c r="E1442">
        <f>IF(D1442&lt;4,D1442,4)</f>
        <v>1</v>
      </c>
      <c r="F1442" s="1">
        <v>39188</v>
      </c>
      <c r="G1442" s="1">
        <v>39236</v>
      </c>
      <c r="H1442" s="3">
        <f>G1442-F1442</f>
        <v>48</v>
      </c>
      <c r="I1442" s="3">
        <f>IF(H1442&lt;=60,1,IF(H1442&lt;=150,2,3))</f>
        <v>1</v>
      </c>
      <c r="J1442">
        <v>38.200000000000003</v>
      </c>
      <c r="K1442">
        <v>2.67</v>
      </c>
      <c r="L1442">
        <v>3.07</v>
      </c>
      <c r="M1442">
        <v>75</v>
      </c>
      <c r="N1442">
        <f>LOG(M1442/100,2)+3</f>
        <v>2.5849625007211561</v>
      </c>
      <c r="O1442">
        <f>INDEX(lehmad!B$2:B$412,MATCH(klypsid!$B1442,lehmad!$A$2:$A$412,0))</f>
        <v>38432</v>
      </c>
      <c r="P1442">
        <f>INDEX(lehmad!D$2:D$412,MATCH(klypsid!$B1442,lehmad!$A$2:$A$412,0))</f>
        <v>101</v>
      </c>
      <c r="Q1442">
        <f>INDEX(lehmad!E$2:E$412,MATCH(klypsid!$B1442,lehmad!$A$2:$A$412,0))</f>
        <v>0.93799999999999994</v>
      </c>
      <c r="R1442" t="str">
        <f>INDEX(lehmad!F$2:F$412,MATCH(klypsid!$B1442,lehmad!$A$2:$A$412,0))</f>
        <v>DYNASTY-ET</v>
      </c>
      <c r="S1442">
        <f>INDEX(lehmad!H$2:H$412,MATCH(klypsid!$B1442,lehmad!$A$2:$A$412,0))</f>
        <v>124</v>
      </c>
      <c r="T1442">
        <f>INDEX(lehmad!K$2:K$412,MATCH(klypsid!$B1442,lehmad!$A$2:$A$412,0))</f>
        <v>108</v>
      </c>
      <c r="U1442" s="4">
        <f t="shared" si="44"/>
        <v>1</v>
      </c>
      <c r="V1442">
        <f t="shared" si="45"/>
        <v>48</v>
      </c>
    </row>
    <row r="1443" spans="1:22" x14ac:dyDescent="0.25">
      <c r="A1443">
        <v>3380</v>
      </c>
      <c r="B1443" t="str">
        <f>"E"&amp;A1443</f>
        <v>E3380</v>
      </c>
      <c r="C1443" t="s">
        <v>13</v>
      </c>
      <c r="D1443">
        <v>1</v>
      </c>
      <c r="E1443">
        <f>IF(D1443&lt;4,D1443,4)</f>
        <v>1</v>
      </c>
      <c r="F1443" s="1">
        <v>39188</v>
      </c>
      <c r="G1443" s="1">
        <v>39266</v>
      </c>
      <c r="H1443" s="3">
        <f>G1443-F1443</f>
        <v>78</v>
      </c>
      <c r="I1443" s="3">
        <f>IF(H1443&lt;=60,1,IF(H1443&lt;=150,2,3))</f>
        <v>2</v>
      </c>
      <c r="J1443">
        <v>40.1</v>
      </c>
      <c r="K1443">
        <v>2.2000000000000002</v>
      </c>
      <c r="L1443">
        <v>3.05</v>
      </c>
      <c r="M1443">
        <v>74</v>
      </c>
      <c r="N1443">
        <f>LOG(M1443/100,2)+3</f>
        <v>2.5655971758542249</v>
      </c>
      <c r="O1443">
        <f>INDEX(lehmad!B$2:B$412,MATCH(klypsid!$B1443,lehmad!$A$2:$A$412,0))</f>
        <v>38432</v>
      </c>
      <c r="P1443">
        <f>INDEX(lehmad!D$2:D$412,MATCH(klypsid!$B1443,lehmad!$A$2:$A$412,0))</f>
        <v>101</v>
      </c>
      <c r="Q1443">
        <f>INDEX(lehmad!E$2:E$412,MATCH(klypsid!$B1443,lehmad!$A$2:$A$412,0))</f>
        <v>0.93799999999999994</v>
      </c>
      <c r="R1443" t="str">
        <f>INDEX(lehmad!F$2:F$412,MATCH(klypsid!$B1443,lehmad!$A$2:$A$412,0))</f>
        <v>DYNASTY-ET</v>
      </c>
      <c r="S1443">
        <f>INDEX(lehmad!H$2:H$412,MATCH(klypsid!$B1443,lehmad!$A$2:$A$412,0))</f>
        <v>124</v>
      </c>
      <c r="T1443">
        <f>INDEX(lehmad!K$2:K$412,MATCH(klypsid!$B1443,lehmad!$A$2:$A$412,0))</f>
        <v>108</v>
      </c>
      <c r="U1443" s="4">
        <f t="shared" si="44"/>
        <v>2</v>
      </c>
      <c r="V1443">
        <f t="shared" si="45"/>
        <v>30</v>
      </c>
    </row>
    <row r="1444" spans="1:22" x14ac:dyDescent="0.25">
      <c r="A1444">
        <v>3380</v>
      </c>
      <c r="B1444" t="str">
        <f>"E"&amp;A1444</f>
        <v>E3380</v>
      </c>
      <c r="C1444" t="s">
        <v>13</v>
      </c>
      <c r="D1444">
        <v>1</v>
      </c>
      <c r="E1444">
        <f>IF(D1444&lt;4,D1444,4)</f>
        <v>1</v>
      </c>
      <c r="F1444" s="1">
        <v>39188</v>
      </c>
      <c r="G1444" s="1">
        <v>39295</v>
      </c>
      <c r="H1444" s="3">
        <f>G1444-F1444</f>
        <v>107</v>
      </c>
      <c r="I1444" s="3">
        <f>IF(H1444&lt;=60,1,IF(H1444&lt;=150,2,3))</f>
        <v>2</v>
      </c>
      <c r="J1444">
        <v>38.799999999999997</v>
      </c>
      <c r="K1444">
        <v>2.25</v>
      </c>
      <c r="L1444">
        <v>3.24</v>
      </c>
      <c r="M1444">
        <v>104</v>
      </c>
      <c r="N1444">
        <f>LOG(M1444/100,2)+3</f>
        <v>3.0565835283663674</v>
      </c>
      <c r="O1444">
        <f>INDEX(lehmad!B$2:B$412,MATCH(klypsid!$B1444,lehmad!$A$2:$A$412,0))</f>
        <v>38432</v>
      </c>
      <c r="P1444">
        <f>INDEX(lehmad!D$2:D$412,MATCH(klypsid!$B1444,lehmad!$A$2:$A$412,0))</f>
        <v>101</v>
      </c>
      <c r="Q1444">
        <f>INDEX(lehmad!E$2:E$412,MATCH(klypsid!$B1444,lehmad!$A$2:$A$412,0))</f>
        <v>0.93799999999999994</v>
      </c>
      <c r="R1444" t="str">
        <f>INDEX(lehmad!F$2:F$412,MATCH(klypsid!$B1444,lehmad!$A$2:$A$412,0))</f>
        <v>DYNASTY-ET</v>
      </c>
      <c r="S1444">
        <f>INDEX(lehmad!H$2:H$412,MATCH(klypsid!$B1444,lehmad!$A$2:$A$412,0))</f>
        <v>124</v>
      </c>
      <c r="T1444">
        <f>INDEX(lehmad!K$2:K$412,MATCH(klypsid!$B1444,lehmad!$A$2:$A$412,0))</f>
        <v>108</v>
      </c>
      <c r="U1444" s="4">
        <f t="shared" si="44"/>
        <v>3</v>
      </c>
      <c r="V1444">
        <f t="shared" si="45"/>
        <v>29</v>
      </c>
    </row>
    <row r="1445" spans="1:22" x14ac:dyDescent="0.25">
      <c r="A1445">
        <v>3380</v>
      </c>
      <c r="B1445" t="str">
        <f>"E"&amp;A1445</f>
        <v>E3380</v>
      </c>
      <c r="C1445" t="s">
        <v>13</v>
      </c>
      <c r="D1445">
        <v>1</v>
      </c>
      <c r="E1445">
        <f>IF(D1445&lt;4,D1445,4)</f>
        <v>1</v>
      </c>
      <c r="F1445" s="1">
        <v>39188</v>
      </c>
      <c r="G1445" s="1">
        <v>39328</v>
      </c>
      <c r="H1445" s="3">
        <f>G1445-F1445</f>
        <v>140</v>
      </c>
      <c r="I1445" s="3">
        <f>IF(H1445&lt;=60,1,IF(H1445&lt;=150,2,3))</f>
        <v>2</v>
      </c>
      <c r="J1445">
        <v>38.4</v>
      </c>
      <c r="K1445">
        <v>2.89</v>
      </c>
      <c r="L1445">
        <v>3.23</v>
      </c>
      <c r="M1445">
        <v>95</v>
      </c>
      <c r="N1445">
        <f>LOG(M1445/100,2)+3</f>
        <v>2.925999418556223</v>
      </c>
      <c r="O1445">
        <f>INDEX(lehmad!B$2:B$412,MATCH(klypsid!$B1445,lehmad!$A$2:$A$412,0))</f>
        <v>38432</v>
      </c>
      <c r="P1445">
        <f>INDEX(lehmad!D$2:D$412,MATCH(klypsid!$B1445,lehmad!$A$2:$A$412,0))</f>
        <v>101</v>
      </c>
      <c r="Q1445">
        <f>INDEX(lehmad!E$2:E$412,MATCH(klypsid!$B1445,lehmad!$A$2:$A$412,0))</f>
        <v>0.93799999999999994</v>
      </c>
      <c r="R1445" t="str">
        <f>INDEX(lehmad!F$2:F$412,MATCH(klypsid!$B1445,lehmad!$A$2:$A$412,0))</f>
        <v>DYNASTY-ET</v>
      </c>
      <c r="S1445">
        <f>INDEX(lehmad!H$2:H$412,MATCH(klypsid!$B1445,lehmad!$A$2:$A$412,0))</f>
        <v>124</v>
      </c>
      <c r="T1445">
        <f>INDEX(lehmad!K$2:K$412,MATCH(klypsid!$B1445,lehmad!$A$2:$A$412,0))</f>
        <v>108</v>
      </c>
      <c r="U1445" s="4">
        <f t="shared" si="44"/>
        <v>4</v>
      </c>
      <c r="V1445">
        <f t="shared" si="45"/>
        <v>33</v>
      </c>
    </row>
    <row r="1446" spans="1:22" x14ac:dyDescent="0.25">
      <c r="A1446">
        <v>3380</v>
      </c>
      <c r="B1446" t="str">
        <f>"E"&amp;A1446</f>
        <v>E3380</v>
      </c>
      <c r="C1446" t="s">
        <v>13</v>
      </c>
      <c r="D1446">
        <v>1</v>
      </c>
      <c r="E1446">
        <f>IF(D1446&lt;4,D1446,4)</f>
        <v>1</v>
      </c>
      <c r="F1446" s="1">
        <v>39188</v>
      </c>
      <c r="G1446" s="1">
        <v>39356</v>
      </c>
      <c r="H1446" s="3">
        <f>G1446-F1446</f>
        <v>168</v>
      </c>
      <c r="I1446" s="3">
        <f>IF(H1446&lt;=60,1,IF(H1446&lt;=150,2,3))</f>
        <v>3</v>
      </c>
      <c r="J1446">
        <v>38</v>
      </c>
      <c r="K1446">
        <v>3.89</v>
      </c>
      <c r="L1446">
        <v>3.46</v>
      </c>
      <c r="M1446">
        <v>92</v>
      </c>
      <c r="N1446">
        <f>LOG(M1446/100,2)+3</f>
        <v>2.8797057662822882</v>
      </c>
      <c r="O1446">
        <f>INDEX(lehmad!B$2:B$412,MATCH(klypsid!$B1446,lehmad!$A$2:$A$412,0))</f>
        <v>38432</v>
      </c>
      <c r="P1446">
        <f>INDEX(lehmad!D$2:D$412,MATCH(klypsid!$B1446,lehmad!$A$2:$A$412,0))</f>
        <v>101</v>
      </c>
      <c r="Q1446">
        <f>INDEX(lehmad!E$2:E$412,MATCH(klypsid!$B1446,lehmad!$A$2:$A$412,0))</f>
        <v>0.93799999999999994</v>
      </c>
      <c r="R1446" t="str">
        <f>INDEX(lehmad!F$2:F$412,MATCH(klypsid!$B1446,lehmad!$A$2:$A$412,0))</f>
        <v>DYNASTY-ET</v>
      </c>
      <c r="S1446">
        <f>INDEX(lehmad!H$2:H$412,MATCH(klypsid!$B1446,lehmad!$A$2:$A$412,0))</f>
        <v>124</v>
      </c>
      <c r="T1446">
        <f>INDEX(lehmad!K$2:K$412,MATCH(klypsid!$B1446,lehmad!$A$2:$A$412,0))</f>
        <v>108</v>
      </c>
      <c r="U1446" s="4">
        <f t="shared" si="44"/>
        <v>5</v>
      </c>
      <c r="V1446">
        <f t="shared" si="45"/>
        <v>28</v>
      </c>
    </row>
    <row r="1447" spans="1:22" x14ac:dyDescent="0.25">
      <c r="A1447">
        <v>3380</v>
      </c>
      <c r="B1447" t="str">
        <f>"E"&amp;A1447</f>
        <v>E3380</v>
      </c>
      <c r="C1447" t="s">
        <v>13</v>
      </c>
      <c r="D1447">
        <v>1</v>
      </c>
      <c r="E1447">
        <f>IF(D1447&lt;4,D1447,4)</f>
        <v>1</v>
      </c>
      <c r="F1447" s="1">
        <v>39188</v>
      </c>
      <c r="G1447" s="1">
        <v>39387</v>
      </c>
      <c r="H1447" s="3">
        <f>G1447-F1447</f>
        <v>199</v>
      </c>
      <c r="I1447" s="3">
        <f>IF(H1447&lt;=60,1,IF(H1447&lt;=150,2,3))</f>
        <v>3</v>
      </c>
      <c r="J1447">
        <v>30.1</v>
      </c>
      <c r="K1447">
        <v>4.3</v>
      </c>
      <c r="L1447">
        <v>3.62</v>
      </c>
      <c r="M1447">
        <v>112</v>
      </c>
      <c r="N1447">
        <f>LOG(M1447/100,2)+3</f>
        <v>3.1634987322828794</v>
      </c>
      <c r="O1447">
        <f>INDEX(lehmad!B$2:B$412,MATCH(klypsid!$B1447,lehmad!$A$2:$A$412,0))</f>
        <v>38432</v>
      </c>
      <c r="P1447">
        <f>INDEX(lehmad!D$2:D$412,MATCH(klypsid!$B1447,lehmad!$A$2:$A$412,0))</f>
        <v>101</v>
      </c>
      <c r="Q1447">
        <f>INDEX(lehmad!E$2:E$412,MATCH(klypsid!$B1447,lehmad!$A$2:$A$412,0))</f>
        <v>0.93799999999999994</v>
      </c>
      <c r="R1447" t="str">
        <f>INDEX(lehmad!F$2:F$412,MATCH(klypsid!$B1447,lehmad!$A$2:$A$412,0))</f>
        <v>DYNASTY-ET</v>
      </c>
      <c r="S1447">
        <f>INDEX(lehmad!H$2:H$412,MATCH(klypsid!$B1447,lehmad!$A$2:$A$412,0))</f>
        <v>124</v>
      </c>
      <c r="T1447">
        <f>INDEX(lehmad!K$2:K$412,MATCH(klypsid!$B1447,lehmad!$A$2:$A$412,0))</f>
        <v>108</v>
      </c>
      <c r="U1447" s="4">
        <f t="shared" si="44"/>
        <v>6</v>
      </c>
      <c r="V1447">
        <f t="shared" si="45"/>
        <v>31</v>
      </c>
    </row>
    <row r="1448" spans="1:22" x14ac:dyDescent="0.25">
      <c r="A1448">
        <v>3380</v>
      </c>
      <c r="B1448" t="str">
        <f>"E"&amp;A1448</f>
        <v>E3380</v>
      </c>
      <c r="C1448" t="s">
        <v>13</v>
      </c>
      <c r="D1448">
        <v>1</v>
      </c>
      <c r="E1448">
        <f>IF(D1448&lt;4,D1448,4)</f>
        <v>1</v>
      </c>
      <c r="F1448" s="1">
        <v>39188</v>
      </c>
      <c r="G1448" s="1">
        <v>39418</v>
      </c>
      <c r="H1448" s="3">
        <f>G1448-F1448</f>
        <v>230</v>
      </c>
      <c r="I1448" s="3">
        <f>IF(H1448&lt;=60,1,IF(H1448&lt;=150,2,3))</f>
        <v>3</v>
      </c>
      <c r="J1448">
        <v>24.7</v>
      </c>
      <c r="K1448">
        <v>4.12</v>
      </c>
      <c r="L1448">
        <v>3.61</v>
      </c>
      <c r="M1448">
        <v>139</v>
      </c>
      <c r="N1448">
        <f>LOG(M1448/100,2)+3</f>
        <v>3.4750848829487828</v>
      </c>
      <c r="O1448">
        <f>INDEX(lehmad!B$2:B$412,MATCH(klypsid!$B1448,lehmad!$A$2:$A$412,0))</f>
        <v>38432</v>
      </c>
      <c r="P1448">
        <f>INDEX(lehmad!D$2:D$412,MATCH(klypsid!$B1448,lehmad!$A$2:$A$412,0))</f>
        <v>101</v>
      </c>
      <c r="Q1448">
        <f>INDEX(lehmad!E$2:E$412,MATCH(klypsid!$B1448,lehmad!$A$2:$A$412,0))</f>
        <v>0.93799999999999994</v>
      </c>
      <c r="R1448" t="str">
        <f>INDEX(lehmad!F$2:F$412,MATCH(klypsid!$B1448,lehmad!$A$2:$A$412,0))</f>
        <v>DYNASTY-ET</v>
      </c>
      <c r="S1448">
        <f>INDEX(lehmad!H$2:H$412,MATCH(klypsid!$B1448,lehmad!$A$2:$A$412,0))</f>
        <v>124</v>
      </c>
      <c r="T1448">
        <f>INDEX(lehmad!K$2:K$412,MATCH(klypsid!$B1448,lehmad!$A$2:$A$412,0))</f>
        <v>108</v>
      </c>
      <c r="U1448" s="4">
        <f t="shared" si="44"/>
        <v>7</v>
      </c>
      <c r="V1448">
        <f t="shared" si="45"/>
        <v>31</v>
      </c>
    </row>
    <row r="1449" spans="1:22" x14ac:dyDescent="0.25">
      <c r="A1449">
        <v>3380</v>
      </c>
      <c r="B1449" t="str">
        <f>"E"&amp;A1449</f>
        <v>E3380</v>
      </c>
      <c r="C1449" t="s">
        <v>13</v>
      </c>
      <c r="D1449">
        <v>1</v>
      </c>
      <c r="E1449">
        <f>IF(D1449&lt;4,D1449,4)</f>
        <v>1</v>
      </c>
      <c r="F1449" s="1">
        <v>39188</v>
      </c>
      <c r="G1449" s="1">
        <v>39450</v>
      </c>
      <c r="H1449" s="3">
        <f>G1449-F1449</f>
        <v>262</v>
      </c>
      <c r="I1449" s="3">
        <f>IF(H1449&lt;=60,1,IF(H1449&lt;=150,2,3))</f>
        <v>3</v>
      </c>
      <c r="J1449">
        <v>22</v>
      </c>
      <c r="K1449">
        <v>4.7</v>
      </c>
      <c r="L1449">
        <v>3.5</v>
      </c>
      <c r="M1449">
        <v>61</v>
      </c>
      <c r="N1449">
        <f>LOG(M1449/100,2)+3</f>
        <v>2.2868811477881614</v>
      </c>
      <c r="O1449">
        <f>INDEX(lehmad!B$2:B$412,MATCH(klypsid!$B1449,lehmad!$A$2:$A$412,0))</f>
        <v>38432</v>
      </c>
      <c r="P1449">
        <f>INDEX(lehmad!D$2:D$412,MATCH(klypsid!$B1449,lehmad!$A$2:$A$412,0))</f>
        <v>101</v>
      </c>
      <c r="Q1449">
        <f>INDEX(lehmad!E$2:E$412,MATCH(klypsid!$B1449,lehmad!$A$2:$A$412,0))</f>
        <v>0.93799999999999994</v>
      </c>
      <c r="R1449" t="str">
        <f>INDEX(lehmad!F$2:F$412,MATCH(klypsid!$B1449,lehmad!$A$2:$A$412,0))</f>
        <v>DYNASTY-ET</v>
      </c>
      <c r="S1449">
        <f>INDEX(lehmad!H$2:H$412,MATCH(klypsid!$B1449,lehmad!$A$2:$A$412,0))</f>
        <v>124</v>
      </c>
      <c r="T1449">
        <f>INDEX(lehmad!K$2:K$412,MATCH(klypsid!$B1449,lehmad!$A$2:$A$412,0))</f>
        <v>108</v>
      </c>
      <c r="U1449" s="4">
        <f t="shared" si="44"/>
        <v>8</v>
      </c>
      <c r="V1449">
        <f t="shared" si="45"/>
        <v>32</v>
      </c>
    </row>
    <row r="1450" spans="1:22" x14ac:dyDescent="0.25">
      <c r="A1450">
        <v>3380</v>
      </c>
      <c r="B1450" t="str">
        <f>"E"&amp;A1450</f>
        <v>E3380</v>
      </c>
      <c r="C1450" t="s">
        <v>13</v>
      </c>
      <c r="D1450">
        <v>2</v>
      </c>
      <c r="E1450">
        <f>IF(D1450&lt;4,D1450,4)</f>
        <v>2</v>
      </c>
      <c r="F1450" s="1">
        <v>39536</v>
      </c>
      <c r="G1450" s="1">
        <v>39572</v>
      </c>
      <c r="H1450" s="3">
        <f>G1450-F1450</f>
        <v>36</v>
      </c>
      <c r="I1450" s="3">
        <f>IF(H1450&lt;=60,1,IF(H1450&lt;=150,2,3))</f>
        <v>1</v>
      </c>
      <c r="J1450">
        <v>52.8</v>
      </c>
      <c r="K1450">
        <v>2.82</v>
      </c>
      <c r="L1450">
        <v>2.85</v>
      </c>
      <c r="M1450">
        <v>45</v>
      </c>
      <c r="N1450">
        <f>LOG(M1450/100,2)+3</f>
        <v>1.84799690655495</v>
      </c>
      <c r="O1450">
        <f>INDEX(lehmad!B$2:B$412,MATCH(klypsid!$B1450,lehmad!$A$2:$A$412,0))</f>
        <v>38432</v>
      </c>
      <c r="P1450">
        <f>INDEX(lehmad!D$2:D$412,MATCH(klypsid!$B1450,lehmad!$A$2:$A$412,0))</f>
        <v>101</v>
      </c>
      <c r="Q1450">
        <f>INDEX(lehmad!E$2:E$412,MATCH(klypsid!$B1450,lehmad!$A$2:$A$412,0))</f>
        <v>0.93799999999999994</v>
      </c>
      <c r="R1450" t="str">
        <f>INDEX(lehmad!F$2:F$412,MATCH(klypsid!$B1450,lehmad!$A$2:$A$412,0))</f>
        <v>DYNASTY-ET</v>
      </c>
      <c r="S1450">
        <f>INDEX(lehmad!H$2:H$412,MATCH(klypsid!$B1450,lehmad!$A$2:$A$412,0))</f>
        <v>124</v>
      </c>
      <c r="T1450">
        <f>INDEX(lehmad!K$2:K$412,MATCH(klypsid!$B1450,lehmad!$A$2:$A$412,0))</f>
        <v>108</v>
      </c>
      <c r="U1450" s="4">
        <f t="shared" si="44"/>
        <v>1</v>
      </c>
      <c r="V1450">
        <f t="shared" si="45"/>
        <v>36</v>
      </c>
    </row>
    <row r="1451" spans="1:22" x14ac:dyDescent="0.25">
      <c r="A1451">
        <v>3380</v>
      </c>
      <c r="B1451" t="str">
        <f>"E"&amp;A1451</f>
        <v>E3380</v>
      </c>
      <c r="C1451" t="s">
        <v>13</v>
      </c>
      <c r="D1451">
        <v>2</v>
      </c>
      <c r="E1451">
        <f>IF(D1451&lt;4,D1451,4)</f>
        <v>2</v>
      </c>
      <c r="F1451" s="1">
        <v>39536</v>
      </c>
      <c r="G1451" s="1">
        <v>39600</v>
      </c>
      <c r="H1451" s="3">
        <f>G1451-F1451</f>
        <v>64</v>
      </c>
      <c r="I1451" s="3">
        <f>IF(H1451&lt;=60,1,IF(H1451&lt;=150,2,3))</f>
        <v>2</v>
      </c>
      <c r="J1451">
        <v>55.6</v>
      </c>
      <c r="K1451">
        <v>2.57</v>
      </c>
      <c r="L1451">
        <v>2.96</v>
      </c>
      <c r="M1451">
        <v>46</v>
      </c>
      <c r="N1451">
        <f>LOG(M1451/100,2)+3</f>
        <v>1.8797057662822882</v>
      </c>
      <c r="O1451">
        <f>INDEX(lehmad!B$2:B$412,MATCH(klypsid!$B1451,lehmad!$A$2:$A$412,0))</f>
        <v>38432</v>
      </c>
      <c r="P1451">
        <f>INDEX(lehmad!D$2:D$412,MATCH(klypsid!$B1451,lehmad!$A$2:$A$412,0))</f>
        <v>101</v>
      </c>
      <c r="Q1451">
        <f>INDEX(lehmad!E$2:E$412,MATCH(klypsid!$B1451,lehmad!$A$2:$A$412,0))</f>
        <v>0.93799999999999994</v>
      </c>
      <c r="R1451" t="str">
        <f>INDEX(lehmad!F$2:F$412,MATCH(klypsid!$B1451,lehmad!$A$2:$A$412,0))</f>
        <v>DYNASTY-ET</v>
      </c>
      <c r="S1451">
        <f>INDEX(lehmad!H$2:H$412,MATCH(klypsid!$B1451,lehmad!$A$2:$A$412,0))</f>
        <v>124</v>
      </c>
      <c r="T1451">
        <f>INDEX(lehmad!K$2:K$412,MATCH(klypsid!$B1451,lehmad!$A$2:$A$412,0))</f>
        <v>108</v>
      </c>
      <c r="U1451" s="4">
        <f t="shared" si="44"/>
        <v>2</v>
      </c>
      <c r="V1451">
        <f t="shared" si="45"/>
        <v>28</v>
      </c>
    </row>
    <row r="1452" spans="1:22" x14ac:dyDescent="0.25">
      <c r="A1452">
        <v>3380</v>
      </c>
      <c r="B1452" t="str">
        <f>"E"&amp;A1452</f>
        <v>E3380</v>
      </c>
      <c r="C1452" t="s">
        <v>13</v>
      </c>
      <c r="D1452">
        <v>2</v>
      </c>
      <c r="E1452">
        <f>IF(D1452&lt;4,D1452,4)</f>
        <v>2</v>
      </c>
      <c r="F1452" s="1">
        <v>39536</v>
      </c>
      <c r="G1452" s="1">
        <v>39631</v>
      </c>
      <c r="H1452" s="3">
        <f>G1452-F1452</f>
        <v>95</v>
      </c>
      <c r="I1452" s="3">
        <f>IF(H1452&lt;=60,1,IF(H1452&lt;=150,2,3))</f>
        <v>2</v>
      </c>
      <c r="J1452">
        <v>51.9</v>
      </c>
      <c r="K1452">
        <v>2.72</v>
      </c>
      <c r="L1452">
        <v>3.01</v>
      </c>
      <c r="M1452">
        <v>37</v>
      </c>
      <c r="N1452">
        <f>LOG(M1452/100,2)+3</f>
        <v>1.5655971758542251</v>
      </c>
      <c r="O1452">
        <f>INDEX(lehmad!B$2:B$412,MATCH(klypsid!$B1452,lehmad!$A$2:$A$412,0))</f>
        <v>38432</v>
      </c>
      <c r="P1452">
        <f>INDEX(lehmad!D$2:D$412,MATCH(klypsid!$B1452,lehmad!$A$2:$A$412,0))</f>
        <v>101</v>
      </c>
      <c r="Q1452">
        <f>INDEX(lehmad!E$2:E$412,MATCH(klypsid!$B1452,lehmad!$A$2:$A$412,0))</f>
        <v>0.93799999999999994</v>
      </c>
      <c r="R1452" t="str">
        <f>INDEX(lehmad!F$2:F$412,MATCH(klypsid!$B1452,lehmad!$A$2:$A$412,0))</f>
        <v>DYNASTY-ET</v>
      </c>
      <c r="S1452">
        <f>INDEX(lehmad!H$2:H$412,MATCH(klypsid!$B1452,lehmad!$A$2:$A$412,0))</f>
        <v>124</v>
      </c>
      <c r="T1452">
        <f>INDEX(lehmad!K$2:K$412,MATCH(klypsid!$B1452,lehmad!$A$2:$A$412,0))</f>
        <v>108</v>
      </c>
      <c r="U1452" s="4">
        <f t="shared" si="44"/>
        <v>3</v>
      </c>
      <c r="V1452">
        <f t="shared" si="45"/>
        <v>31</v>
      </c>
    </row>
    <row r="1453" spans="1:22" x14ac:dyDescent="0.25">
      <c r="A1453">
        <v>3380</v>
      </c>
      <c r="B1453" t="str">
        <f>"E"&amp;A1453</f>
        <v>E3380</v>
      </c>
      <c r="C1453" t="s">
        <v>13</v>
      </c>
      <c r="D1453">
        <v>2</v>
      </c>
      <c r="E1453">
        <f>IF(D1453&lt;4,D1453,4)</f>
        <v>2</v>
      </c>
      <c r="F1453" s="1">
        <v>39536</v>
      </c>
      <c r="G1453" s="1">
        <v>39663</v>
      </c>
      <c r="H1453" s="3">
        <f>G1453-F1453</f>
        <v>127</v>
      </c>
      <c r="I1453" s="3">
        <f>IF(H1453&lt;=60,1,IF(H1453&lt;=150,2,3))</f>
        <v>2</v>
      </c>
      <c r="J1453">
        <v>46.8</v>
      </c>
      <c r="K1453">
        <v>2.96</v>
      </c>
      <c r="L1453">
        <v>3.11</v>
      </c>
      <c r="M1453">
        <v>57</v>
      </c>
      <c r="N1453">
        <f>LOG(M1453/100,2)+3</f>
        <v>2.1890338243900169</v>
      </c>
      <c r="O1453">
        <f>INDEX(lehmad!B$2:B$412,MATCH(klypsid!$B1453,lehmad!$A$2:$A$412,0))</f>
        <v>38432</v>
      </c>
      <c r="P1453">
        <f>INDEX(lehmad!D$2:D$412,MATCH(klypsid!$B1453,lehmad!$A$2:$A$412,0))</f>
        <v>101</v>
      </c>
      <c r="Q1453">
        <f>INDEX(lehmad!E$2:E$412,MATCH(klypsid!$B1453,lehmad!$A$2:$A$412,0))</f>
        <v>0.93799999999999994</v>
      </c>
      <c r="R1453" t="str">
        <f>INDEX(lehmad!F$2:F$412,MATCH(klypsid!$B1453,lehmad!$A$2:$A$412,0))</f>
        <v>DYNASTY-ET</v>
      </c>
      <c r="S1453">
        <f>INDEX(lehmad!H$2:H$412,MATCH(klypsid!$B1453,lehmad!$A$2:$A$412,0))</f>
        <v>124</v>
      </c>
      <c r="T1453">
        <f>INDEX(lehmad!K$2:K$412,MATCH(klypsid!$B1453,lehmad!$A$2:$A$412,0))</f>
        <v>108</v>
      </c>
      <c r="U1453" s="4">
        <f t="shared" si="44"/>
        <v>4</v>
      </c>
      <c r="V1453">
        <f t="shared" si="45"/>
        <v>32</v>
      </c>
    </row>
    <row r="1454" spans="1:22" x14ac:dyDescent="0.25">
      <c r="A1454">
        <v>3380</v>
      </c>
      <c r="B1454" t="str">
        <f>"E"&amp;A1454</f>
        <v>E3380</v>
      </c>
      <c r="C1454" t="s">
        <v>13</v>
      </c>
      <c r="D1454">
        <v>2</v>
      </c>
      <c r="E1454">
        <f>IF(D1454&lt;4,D1454,4)</f>
        <v>2</v>
      </c>
      <c r="F1454" s="1">
        <v>39536</v>
      </c>
      <c r="G1454" s="1">
        <v>39693</v>
      </c>
      <c r="H1454" s="3">
        <f>G1454-F1454</f>
        <v>157</v>
      </c>
      <c r="I1454" s="3">
        <f>IF(H1454&lt;=60,1,IF(H1454&lt;=150,2,3))</f>
        <v>3</v>
      </c>
      <c r="J1454">
        <v>39.799999999999997</v>
      </c>
      <c r="K1454">
        <v>3.3</v>
      </c>
      <c r="L1454">
        <v>3.33</v>
      </c>
      <c r="M1454">
        <v>75</v>
      </c>
      <c r="N1454">
        <f>LOG(M1454/100,2)+3</f>
        <v>2.5849625007211561</v>
      </c>
      <c r="O1454">
        <f>INDEX(lehmad!B$2:B$412,MATCH(klypsid!$B1454,lehmad!$A$2:$A$412,0))</f>
        <v>38432</v>
      </c>
      <c r="P1454">
        <f>INDEX(lehmad!D$2:D$412,MATCH(klypsid!$B1454,lehmad!$A$2:$A$412,0))</f>
        <v>101</v>
      </c>
      <c r="Q1454">
        <f>INDEX(lehmad!E$2:E$412,MATCH(klypsid!$B1454,lehmad!$A$2:$A$412,0))</f>
        <v>0.93799999999999994</v>
      </c>
      <c r="R1454" t="str">
        <f>INDEX(lehmad!F$2:F$412,MATCH(klypsid!$B1454,lehmad!$A$2:$A$412,0))</f>
        <v>DYNASTY-ET</v>
      </c>
      <c r="S1454">
        <f>INDEX(lehmad!H$2:H$412,MATCH(klypsid!$B1454,lehmad!$A$2:$A$412,0))</f>
        <v>124</v>
      </c>
      <c r="T1454">
        <f>INDEX(lehmad!K$2:K$412,MATCH(klypsid!$B1454,lehmad!$A$2:$A$412,0))</f>
        <v>108</v>
      </c>
      <c r="U1454" s="4">
        <f t="shared" si="44"/>
        <v>5</v>
      </c>
      <c r="V1454">
        <f t="shared" si="45"/>
        <v>30</v>
      </c>
    </row>
    <row r="1455" spans="1:22" x14ac:dyDescent="0.25">
      <c r="A1455">
        <v>3380</v>
      </c>
      <c r="B1455" t="str">
        <f>"E"&amp;A1455</f>
        <v>E3380</v>
      </c>
      <c r="C1455" t="s">
        <v>13</v>
      </c>
      <c r="D1455">
        <v>2</v>
      </c>
      <c r="E1455">
        <f>IF(D1455&lt;4,D1455,4)</f>
        <v>2</v>
      </c>
      <c r="F1455" s="1">
        <v>39536</v>
      </c>
      <c r="G1455" s="1">
        <v>39722</v>
      </c>
      <c r="H1455" s="3">
        <f>G1455-F1455</f>
        <v>186</v>
      </c>
      <c r="I1455" s="3">
        <f>IF(H1455&lt;=60,1,IF(H1455&lt;=150,2,3))</f>
        <v>3</v>
      </c>
      <c r="J1455">
        <v>35.5</v>
      </c>
      <c r="K1455">
        <v>3.33</v>
      </c>
      <c r="L1455">
        <v>3.33</v>
      </c>
      <c r="M1455">
        <v>50</v>
      </c>
      <c r="N1455">
        <f>LOG(M1455/100,2)+3</f>
        <v>2</v>
      </c>
      <c r="O1455">
        <f>INDEX(lehmad!B$2:B$412,MATCH(klypsid!$B1455,lehmad!$A$2:$A$412,0))</f>
        <v>38432</v>
      </c>
      <c r="P1455">
        <f>INDEX(lehmad!D$2:D$412,MATCH(klypsid!$B1455,lehmad!$A$2:$A$412,0))</f>
        <v>101</v>
      </c>
      <c r="Q1455">
        <f>INDEX(lehmad!E$2:E$412,MATCH(klypsid!$B1455,lehmad!$A$2:$A$412,0))</f>
        <v>0.93799999999999994</v>
      </c>
      <c r="R1455" t="str">
        <f>INDEX(lehmad!F$2:F$412,MATCH(klypsid!$B1455,lehmad!$A$2:$A$412,0))</f>
        <v>DYNASTY-ET</v>
      </c>
      <c r="S1455">
        <f>INDEX(lehmad!H$2:H$412,MATCH(klypsid!$B1455,lehmad!$A$2:$A$412,0))</f>
        <v>124</v>
      </c>
      <c r="T1455">
        <f>INDEX(lehmad!K$2:K$412,MATCH(klypsid!$B1455,lehmad!$A$2:$A$412,0))</f>
        <v>108</v>
      </c>
      <c r="U1455" s="4">
        <f t="shared" si="44"/>
        <v>6</v>
      </c>
      <c r="V1455">
        <f t="shared" si="45"/>
        <v>29</v>
      </c>
    </row>
    <row r="1456" spans="1:22" x14ac:dyDescent="0.25">
      <c r="A1456">
        <v>3380</v>
      </c>
      <c r="B1456" t="str">
        <f>"E"&amp;A1456</f>
        <v>E3380</v>
      </c>
      <c r="C1456" t="s">
        <v>13</v>
      </c>
      <c r="D1456">
        <v>2</v>
      </c>
      <c r="E1456">
        <f>IF(D1456&lt;4,D1456,4)</f>
        <v>2</v>
      </c>
      <c r="F1456" s="1">
        <v>39536</v>
      </c>
      <c r="G1456" s="1">
        <v>39754</v>
      </c>
      <c r="H1456" s="3">
        <f>G1456-F1456</f>
        <v>218</v>
      </c>
      <c r="I1456" s="3">
        <f>IF(H1456&lt;=60,1,IF(H1456&lt;=150,2,3))</f>
        <v>3</v>
      </c>
      <c r="J1456">
        <v>33.5</v>
      </c>
      <c r="K1456">
        <v>3.85</v>
      </c>
      <c r="L1456">
        <v>3.39</v>
      </c>
      <c r="M1456">
        <v>61</v>
      </c>
      <c r="N1456">
        <f>LOG(M1456/100,2)+3</f>
        <v>2.2868811477881614</v>
      </c>
      <c r="O1456">
        <f>INDEX(lehmad!B$2:B$412,MATCH(klypsid!$B1456,lehmad!$A$2:$A$412,0))</f>
        <v>38432</v>
      </c>
      <c r="P1456">
        <f>INDEX(lehmad!D$2:D$412,MATCH(klypsid!$B1456,lehmad!$A$2:$A$412,0))</f>
        <v>101</v>
      </c>
      <c r="Q1456">
        <f>INDEX(lehmad!E$2:E$412,MATCH(klypsid!$B1456,lehmad!$A$2:$A$412,0))</f>
        <v>0.93799999999999994</v>
      </c>
      <c r="R1456" t="str">
        <f>INDEX(lehmad!F$2:F$412,MATCH(klypsid!$B1456,lehmad!$A$2:$A$412,0))</f>
        <v>DYNASTY-ET</v>
      </c>
      <c r="S1456">
        <f>INDEX(lehmad!H$2:H$412,MATCH(klypsid!$B1456,lehmad!$A$2:$A$412,0))</f>
        <v>124</v>
      </c>
      <c r="T1456">
        <f>INDEX(lehmad!K$2:K$412,MATCH(klypsid!$B1456,lehmad!$A$2:$A$412,0))</f>
        <v>108</v>
      </c>
      <c r="U1456" s="4">
        <f t="shared" si="44"/>
        <v>7</v>
      </c>
      <c r="V1456">
        <f t="shared" si="45"/>
        <v>32</v>
      </c>
    </row>
    <row r="1457" spans="1:22" x14ac:dyDescent="0.25">
      <c r="A1457">
        <v>3380</v>
      </c>
      <c r="B1457" t="str">
        <f>"E"&amp;A1457</f>
        <v>E3380</v>
      </c>
      <c r="C1457" t="s">
        <v>13</v>
      </c>
      <c r="D1457">
        <v>2</v>
      </c>
      <c r="E1457">
        <f>IF(D1457&lt;4,D1457,4)</f>
        <v>2</v>
      </c>
      <c r="F1457" s="1">
        <v>39536</v>
      </c>
      <c r="G1457" s="1">
        <v>39783</v>
      </c>
      <c r="H1457" s="3">
        <f>G1457-F1457</f>
        <v>247</v>
      </c>
      <c r="I1457" s="3">
        <f>IF(H1457&lt;=60,1,IF(H1457&lt;=150,2,3))</f>
        <v>3</v>
      </c>
      <c r="J1457">
        <v>30.3</v>
      </c>
      <c r="K1457">
        <v>5.8</v>
      </c>
      <c r="L1457">
        <v>3.53</v>
      </c>
      <c r="M1457">
        <v>189</v>
      </c>
      <c r="N1457">
        <f>LOG(M1457/100,2)+3</f>
        <v>3.918386234446348</v>
      </c>
      <c r="O1457">
        <f>INDEX(lehmad!B$2:B$412,MATCH(klypsid!$B1457,lehmad!$A$2:$A$412,0))</f>
        <v>38432</v>
      </c>
      <c r="P1457">
        <f>INDEX(lehmad!D$2:D$412,MATCH(klypsid!$B1457,lehmad!$A$2:$A$412,0))</f>
        <v>101</v>
      </c>
      <c r="Q1457">
        <f>INDEX(lehmad!E$2:E$412,MATCH(klypsid!$B1457,lehmad!$A$2:$A$412,0))</f>
        <v>0.93799999999999994</v>
      </c>
      <c r="R1457" t="str">
        <f>INDEX(lehmad!F$2:F$412,MATCH(klypsid!$B1457,lehmad!$A$2:$A$412,0))</f>
        <v>DYNASTY-ET</v>
      </c>
      <c r="S1457">
        <f>INDEX(lehmad!H$2:H$412,MATCH(klypsid!$B1457,lehmad!$A$2:$A$412,0))</f>
        <v>124</v>
      </c>
      <c r="T1457">
        <f>INDEX(lehmad!K$2:K$412,MATCH(klypsid!$B1457,lehmad!$A$2:$A$412,0))</f>
        <v>108</v>
      </c>
      <c r="U1457" s="4">
        <f t="shared" si="44"/>
        <v>8</v>
      </c>
      <c r="V1457">
        <f t="shared" si="45"/>
        <v>29</v>
      </c>
    </row>
    <row r="1458" spans="1:22" x14ac:dyDescent="0.25">
      <c r="A1458">
        <v>3380</v>
      </c>
      <c r="B1458" t="str">
        <f>"E"&amp;A1458</f>
        <v>E3380</v>
      </c>
      <c r="C1458" t="s">
        <v>13</v>
      </c>
      <c r="D1458">
        <v>3</v>
      </c>
      <c r="E1458">
        <f>IF(D1458&lt;4,D1458,4)</f>
        <v>3</v>
      </c>
      <c r="F1458" s="1">
        <v>39876</v>
      </c>
      <c r="G1458" s="1">
        <v>39908</v>
      </c>
      <c r="H1458" s="3">
        <f>G1458-F1458</f>
        <v>32</v>
      </c>
      <c r="I1458" s="3">
        <f>IF(H1458&lt;=60,1,IF(H1458&lt;=150,2,3))</f>
        <v>1</v>
      </c>
      <c r="J1458">
        <v>56.3</v>
      </c>
      <c r="K1458">
        <v>3.25</v>
      </c>
      <c r="L1458">
        <v>2.7</v>
      </c>
      <c r="M1458">
        <v>26</v>
      </c>
      <c r="N1458">
        <f>LOG(M1458/100,2)+3</f>
        <v>1.0565835283663676</v>
      </c>
      <c r="O1458">
        <f>INDEX(lehmad!B$2:B$412,MATCH(klypsid!$B1458,lehmad!$A$2:$A$412,0))</f>
        <v>38432</v>
      </c>
      <c r="P1458">
        <f>INDEX(lehmad!D$2:D$412,MATCH(klypsid!$B1458,lehmad!$A$2:$A$412,0))</f>
        <v>101</v>
      </c>
      <c r="Q1458">
        <f>INDEX(lehmad!E$2:E$412,MATCH(klypsid!$B1458,lehmad!$A$2:$A$412,0))</f>
        <v>0.93799999999999994</v>
      </c>
      <c r="R1458" t="str">
        <f>INDEX(lehmad!F$2:F$412,MATCH(klypsid!$B1458,lehmad!$A$2:$A$412,0))</f>
        <v>DYNASTY-ET</v>
      </c>
      <c r="S1458">
        <f>INDEX(lehmad!H$2:H$412,MATCH(klypsid!$B1458,lehmad!$A$2:$A$412,0))</f>
        <v>124</v>
      </c>
      <c r="T1458">
        <f>INDEX(lehmad!K$2:K$412,MATCH(klypsid!$B1458,lehmad!$A$2:$A$412,0))</f>
        <v>108</v>
      </c>
      <c r="U1458" s="4">
        <f t="shared" si="44"/>
        <v>1</v>
      </c>
      <c r="V1458">
        <f t="shared" si="45"/>
        <v>32</v>
      </c>
    </row>
    <row r="1459" spans="1:22" x14ac:dyDescent="0.25">
      <c r="A1459">
        <v>3380</v>
      </c>
      <c r="B1459" t="str">
        <f>"E"&amp;A1459</f>
        <v>E3380</v>
      </c>
      <c r="C1459" t="s">
        <v>13</v>
      </c>
      <c r="D1459">
        <v>3</v>
      </c>
      <c r="E1459">
        <f>IF(D1459&lt;4,D1459,4)</f>
        <v>3</v>
      </c>
      <c r="F1459" s="1">
        <v>39876</v>
      </c>
      <c r="G1459" s="1">
        <v>39944</v>
      </c>
      <c r="H1459" s="3">
        <f>G1459-F1459</f>
        <v>68</v>
      </c>
      <c r="I1459" s="3">
        <f>IF(H1459&lt;=60,1,IF(H1459&lt;=150,2,3))</f>
        <v>2</v>
      </c>
      <c r="J1459">
        <v>57.2</v>
      </c>
      <c r="K1459">
        <v>2.7</v>
      </c>
      <c r="L1459">
        <v>2.93</v>
      </c>
      <c r="M1459">
        <v>22</v>
      </c>
      <c r="N1459">
        <f>LOG(M1459/100,2)+3</f>
        <v>0.8155754288625725</v>
      </c>
      <c r="O1459">
        <f>INDEX(lehmad!B$2:B$412,MATCH(klypsid!$B1459,lehmad!$A$2:$A$412,0))</f>
        <v>38432</v>
      </c>
      <c r="P1459">
        <f>INDEX(lehmad!D$2:D$412,MATCH(klypsid!$B1459,lehmad!$A$2:$A$412,0))</f>
        <v>101</v>
      </c>
      <c r="Q1459">
        <f>INDEX(lehmad!E$2:E$412,MATCH(klypsid!$B1459,lehmad!$A$2:$A$412,0))</f>
        <v>0.93799999999999994</v>
      </c>
      <c r="R1459" t="str">
        <f>INDEX(lehmad!F$2:F$412,MATCH(klypsid!$B1459,lehmad!$A$2:$A$412,0))</f>
        <v>DYNASTY-ET</v>
      </c>
      <c r="S1459">
        <f>INDEX(lehmad!H$2:H$412,MATCH(klypsid!$B1459,lehmad!$A$2:$A$412,0))</f>
        <v>124</v>
      </c>
      <c r="T1459">
        <f>INDEX(lehmad!K$2:K$412,MATCH(klypsid!$B1459,lehmad!$A$2:$A$412,0))</f>
        <v>108</v>
      </c>
      <c r="U1459" s="4">
        <f t="shared" si="44"/>
        <v>2</v>
      </c>
      <c r="V1459">
        <f t="shared" si="45"/>
        <v>36</v>
      </c>
    </row>
    <row r="1460" spans="1:22" x14ac:dyDescent="0.25">
      <c r="A1460">
        <v>3380</v>
      </c>
      <c r="B1460" t="str">
        <f>"E"&amp;A1460</f>
        <v>E3380</v>
      </c>
      <c r="C1460" t="s">
        <v>13</v>
      </c>
      <c r="D1460">
        <v>3</v>
      </c>
      <c r="E1460">
        <f>IF(D1460&lt;4,D1460,4)</f>
        <v>3</v>
      </c>
      <c r="F1460" s="1">
        <v>39876</v>
      </c>
      <c r="G1460" s="1">
        <v>39972</v>
      </c>
      <c r="H1460" s="3">
        <f>G1460-F1460</f>
        <v>96</v>
      </c>
      <c r="I1460" s="3">
        <f>IF(H1460&lt;=60,1,IF(H1460&lt;=150,2,3))</f>
        <v>2</v>
      </c>
      <c r="J1460">
        <v>55.3</v>
      </c>
      <c r="K1460">
        <v>2.31</v>
      </c>
      <c r="L1460">
        <v>2.95</v>
      </c>
      <c r="M1460">
        <v>28</v>
      </c>
      <c r="N1460">
        <f>LOG(M1460/100,2)+3</f>
        <v>1.1634987322828796</v>
      </c>
      <c r="O1460">
        <f>INDEX(lehmad!B$2:B$412,MATCH(klypsid!$B1460,lehmad!$A$2:$A$412,0))</f>
        <v>38432</v>
      </c>
      <c r="P1460">
        <f>INDEX(lehmad!D$2:D$412,MATCH(klypsid!$B1460,lehmad!$A$2:$A$412,0))</f>
        <v>101</v>
      </c>
      <c r="Q1460">
        <f>INDEX(lehmad!E$2:E$412,MATCH(klypsid!$B1460,lehmad!$A$2:$A$412,0))</f>
        <v>0.93799999999999994</v>
      </c>
      <c r="R1460" t="str">
        <f>INDEX(lehmad!F$2:F$412,MATCH(klypsid!$B1460,lehmad!$A$2:$A$412,0))</f>
        <v>DYNASTY-ET</v>
      </c>
      <c r="S1460">
        <f>INDEX(lehmad!H$2:H$412,MATCH(klypsid!$B1460,lehmad!$A$2:$A$412,0))</f>
        <v>124</v>
      </c>
      <c r="T1460">
        <f>INDEX(lehmad!K$2:K$412,MATCH(klypsid!$B1460,lehmad!$A$2:$A$412,0))</f>
        <v>108</v>
      </c>
      <c r="U1460" s="4">
        <f t="shared" si="44"/>
        <v>3</v>
      </c>
      <c r="V1460">
        <f t="shared" si="45"/>
        <v>28</v>
      </c>
    </row>
    <row r="1461" spans="1:22" x14ac:dyDescent="0.25">
      <c r="A1461">
        <v>3380</v>
      </c>
      <c r="B1461" t="str">
        <f>"E"&amp;A1461</f>
        <v>E3380</v>
      </c>
      <c r="C1461" t="s">
        <v>13</v>
      </c>
      <c r="D1461">
        <v>3</v>
      </c>
      <c r="E1461">
        <f>IF(D1461&lt;4,D1461,4)</f>
        <v>3</v>
      </c>
      <c r="F1461" s="1">
        <v>39876</v>
      </c>
      <c r="G1461" s="1">
        <v>40007</v>
      </c>
      <c r="H1461" s="3">
        <f>G1461-F1461</f>
        <v>131</v>
      </c>
      <c r="I1461" s="3">
        <f>IF(H1461&lt;=60,1,IF(H1461&lt;=150,2,3))</f>
        <v>2</v>
      </c>
      <c r="J1461">
        <v>54</v>
      </c>
      <c r="K1461">
        <v>2.95</v>
      </c>
      <c r="L1461">
        <v>3.15</v>
      </c>
      <c r="M1461">
        <v>197</v>
      </c>
      <c r="N1461">
        <f>LOG(M1461/100,2)+3</f>
        <v>3.9781956296816516</v>
      </c>
      <c r="O1461">
        <f>INDEX(lehmad!B$2:B$412,MATCH(klypsid!$B1461,lehmad!$A$2:$A$412,0))</f>
        <v>38432</v>
      </c>
      <c r="P1461">
        <f>INDEX(lehmad!D$2:D$412,MATCH(klypsid!$B1461,lehmad!$A$2:$A$412,0))</f>
        <v>101</v>
      </c>
      <c r="Q1461">
        <f>INDEX(lehmad!E$2:E$412,MATCH(klypsid!$B1461,lehmad!$A$2:$A$412,0))</f>
        <v>0.93799999999999994</v>
      </c>
      <c r="R1461" t="str">
        <f>INDEX(lehmad!F$2:F$412,MATCH(klypsid!$B1461,lehmad!$A$2:$A$412,0))</f>
        <v>DYNASTY-ET</v>
      </c>
      <c r="S1461">
        <f>INDEX(lehmad!H$2:H$412,MATCH(klypsid!$B1461,lehmad!$A$2:$A$412,0))</f>
        <v>124</v>
      </c>
      <c r="T1461">
        <f>INDEX(lehmad!K$2:K$412,MATCH(klypsid!$B1461,lehmad!$A$2:$A$412,0))</f>
        <v>108</v>
      </c>
      <c r="U1461" s="4">
        <f t="shared" si="44"/>
        <v>4</v>
      </c>
      <c r="V1461">
        <f t="shared" si="45"/>
        <v>35</v>
      </c>
    </row>
    <row r="1462" spans="1:22" x14ac:dyDescent="0.25">
      <c r="A1462">
        <v>3380</v>
      </c>
      <c r="B1462" t="str">
        <f>"E"&amp;A1462</f>
        <v>E3380</v>
      </c>
      <c r="C1462" t="s">
        <v>13</v>
      </c>
      <c r="D1462">
        <v>3</v>
      </c>
      <c r="E1462">
        <f>IF(D1462&lt;4,D1462,4)</f>
        <v>3</v>
      </c>
      <c r="F1462" s="1">
        <v>39876</v>
      </c>
      <c r="G1462" s="1">
        <v>40037</v>
      </c>
      <c r="H1462" s="3">
        <f>G1462-F1462</f>
        <v>161</v>
      </c>
      <c r="I1462" s="3">
        <f>IF(H1462&lt;=60,1,IF(H1462&lt;=150,2,3))</f>
        <v>3</v>
      </c>
      <c r="J1462">
        <v>40.4</v>
      </c>
      <c r="K1462">
        <v>3.1</v>
      </c>
      <c r="L1462">
        <v>3.15</v>
      </c>
      <c r="M1462">
        <v>273</v>
      </c>
      <c r="N1462">
        <f>LOG(M1462/100,2)+3</f>
        <v>4.4489009511451281</v>
      </c>
      <c r="O1462">
        <f>INDEX(lehmad!B$2:B$412,MATCH(klypsid!$B1462,lehmad!$A$2:$A$412,0))</f>
        <v>38432</v>
      </c>
      <c r="P1462">
        <f>INDEX(lehmad!D$2:D$412,MATCH(klypsid!$B1462,lehmad!$A$2:$A$412,0))</f>
        <v>101</v>
      </c>
      <c r="Q1462">
        <f>INDEX(lehmad!E$2:E$412,MATCH(klypsid!$B1462,lehmad!$A$2:$A$412,0))</f>
        <v>0.93799999999999994</v>
      </c>
      <c r="R1462" t="str">
        <f>INDEX(lehmad!F$2:F$412,MATCH(klypsid!$B1462,lehmad!$A$2:$A$412,0))</f>
        <v>DYNASTY-ET</v>
      </c>
      <c r="S1462">
        <f>INDEX(lehmad!H$2:H$412,MATCH(klypsid!$B1462,lehmad!$A$2:$A$412,0))</f>
        <v>124</v>
      </c>
      <c r="T1462">
        <f>INDEX(lehmad!K$2:K$412,MATCH(klypsid!$B1462,lehmad!$A$2:$A$412,0))</f>
        <v>108</v>
      </c>
      <c r="U1462" s="4">
        <f t="shared" si="44"/>
        <v>5</v>
      </c>
      <c r="V1462">
        <f t="shared" si="45"/>
        <v>30</v>
      </c>
    </row>
    <row r="1463" spans="1:22" x14ac:dyDescent="0.25">
      <c r="A1463">
        <v>3380</v>
      </c>
      <c r="B1463" t="str">
        <f>"E"&amp;A1463</f>
        <v>E3380</v>
      </c>
      <c r="C1463" t="s">
        <v>13</v>
      </c>
      <c r="D1463">
        <v>3</v>
      </c>
      <c r="E1463">
        <f>IF(D1463&lt;4,D1463,4)</f>
        <v>3</v>
      </c>
      <c r="F1463" s="1">
        <v>39876</v>
      </c>
      <c r="G1463" s="1">
        <v>40066</v>
      </c>
      <c r="H1463" s="3">
        <f>G1463-F1463</f>
        <v>190</v>
      </c>
      <c r="I1463" s="3">
        <f>IF(H1463&lt;=60,1,IF(H1463&lt;=150,2,3))</f>
        <v>3</v>
      </c>
      <c r="J1463">
        <v>29.6</v>
      </c>
      <c r="K1463">
        <v>3.62</v>
      </c>
      <c r="L1463">
        <v>3.25</v>
      </c>
      <c r="M1463">
        <v>362</v>
      </c>
      <c r="N1463">
        <f>LOG(M1463/100,2)+3</f>
        <v>4.8559896973084804</v>
      </c>
      <c r="O1463">
        <f>INDEX(lehmad!B$2:B$412,MATCH(klypsid!$B1463,lehmad!$A$2:$A$412,0))</f>
        <v>38432</v>
      </c>
      <c r="P1463">
        <f>INDEX(lehmad!D$2:D$412,MATCH(klypsid!$B1463,lehmad!$A$2:$A$412,0))</f>
        <v>101</v>
      </c>
      <c r="Q1463">
        <f>INDEX(lehmad!E$2:E$412,MATCH(klypsid!$B1463,lehmad!$A$2:$A$412,0))</f>
        <v>0.93799999999999994</v>
      </c>
      <c r="R1463" t="str">
        <f>INDEX(lehmad!F$2:F$412,MATCH(klypsid!$B1463,lehmad!$A$2:$A$412,0))</f>
        <v>DYNASTY-ET</v>
      </c>
      <c r="S1463">
        <f>INDEX(lehmad!H$2:H$412,MATCH(klypsid!$B1463,lehmad!$A$2:$A$412,0))</f>
        <v>124</v>
      </c>
      <c r="T1463">
        <f>INDEX(lehmad!K$2:K$412,MATCH(klypsid!$B1463,lehmad!$A$2:$A$412,0))</f>
        <v>108</v>
      </c>
      <c r="U1463" s="4">
        <f t="shared" si="44"/>
        <v>6</v>
      </c>
      <c r="V1463">
        <f t="shared" si="45"/>
        <v>29</v>
      </c>
    </row>
    <row r="1464" spans="1:22" x14ac:dyDescent="0.25">
      <c r="A1464">
        <v>3380</v>
      </c>
      <c r="B1464" t="str">
        <f>"E"&amp;A1464</f>
        <v>E3380</v>
      </c>
      <c r="C1464" t="s">
        <v>13</v>
      </c>
      <c r="D1464">
        <v>3</v>
      </c>
      <c r="E1464">
        <f>IF(D1464&lt;4,D1464,4)</f>
        <v>3</v>
      </c>
      <c r="F1464" s="1">
        <v>39876</v>
      </c>
      <c r="G1464" s="1">
        <v>40094</v>
      </c>
      <c r="H1464" s="3">
        <f>G1464-F1464</f>
        <v>218</v>
      </c>
      <c r="I1464" s="3">
        <f>IF(H1464&lt;=60,1,IF(H1464&lt;=150,2,3))</f>
        <v>3</v>
      </c>
      <c r="J1464">
        <v>41.6</v>
      </c>
      <c r="K1464">
        <v>3.78</v>
      </c>
      <c r="L1464">
        <v>3.45</v>
      </c>
      <c r="M1464">
        <v>76</v>
      </c>
      <c r="N1464">
        <f>LOG(M1464/100,2)+3</f>
        <v>2.6040713236688608</v>
      </c>
      <c r="O1464">
        <f>INDEX(lehmad!B$2:B$412,MATCH(klypsid!$B1464,lehmad!$A$2:$A$412,0))</f>
        <v>38432</v>
      </c>
      <c r="P1464">
        <f>INDEX(lehmad!D$2:D$412,MATCH(klypsid!$B1464,lehmad!$A$2:$A$412,0))</f>
        <v>101</v>
      </c>
      <c r="Q1464">
        <f>INDEX(lehmad!E$2:E$412,MATCH(klypsid!$B1464,lehmad!$A$2:$A$412,0))</f>
        <v>0.93799999999999994</v>
      </c>
      <c r="R1464" t="str">
        <f>INDEX(lehmad!F$2:F$412,MATCH(klypsid!$B1464,lehmad!$A$2:$A$412,0))</f>
        <v>DYNASTY-ET</v>
      </c>
      <c r="S1464">
        <f>INDEX(lehmad!H$2:H$412,MATCH(klypsid!$B1464,lehmad!$A$2:$A$412,0))</f>
        <v>124</v>
      </c>
      <c r="T1464">
        <f>INDEX(lehmad!K$2:K$412,MATCH(klypsid!$B1464,lehmad!$A$2:$A$412,0))</f>
        <v>108</v>
      </c>
      <c r="U1464" s="4">
        <f t="shared" si="44"/>
        <v>7</v>
      </c>
      <c r="V1464">
        <f t="shared" si="45"/>
        <v>28</v>
      </c>
    </row>
    <row r="1465" spans="1:22" x14ac:dyDescent="0.25">
      <c r="A1465">
        <v>3380</v>
      </c>
      <c r="B1465" t="str">
        <f>"E"&amp;A1465</f>
        <v>E3380</v>
      </c>
      <c r="C1465" t="s">
        <v>13</v>
      </c>
      <c r="D1465">
        <v>3</v>
      </c>
      <c r="E1465">
        <f>IF(D1465&lt;4,D1465,4)</f>
        <v>3</v>
      </c>
      <c r="F1465" s="1">
        <v>39876</v>
      </c>
      <c r="G1465" s="1">
        <v>40125</v>
      </c>
      <c r="H1465" s="3">
        <f>G1465-F1465</f>
        <v>249</v>
      </c>
      <c r="I1465" s="3">
        <f>IF(H1465&lt;=60,1,IF(H1465&lt;=150,2,3))</f>
        <v>3</v>
      </c>
      <c r="J1465">
        <v>33.6</v>
      </c>
      <c r="K1465">
        <v>4.0599999999999996</v>
      </c>
      <c r="L1465">
        <v>3.43</v>
      </c>
      <c r="M1465">
        <v>60</v>
      </c>
      <c r="N1465">
        <f>LOG(M1465/100,2)+3</f>
        <v>2.2630344058337939</v>
      </c>
      <c r="O1465">
        <f>INDEX(lehmad!B$2:B$412,MATCH(klypsid!$B1465,lehmad!$A$2:$A$412,0))</f>
        <v>38432</v>
      </c>
      <c r="P1465">
        <f>INDEX(lehmad!D$2:D$412,MATCH(klypsid!$B1465,lehmad!$A$2:$A$412,0))</f>
        <v>101</v>
      </c>
      <c r="Q1465">
        <f>INDEX(lehmad!E$2:E$412,MATCH(klypsid!$B1465,lehmad!$A$2:$A$412,0))</f>
        <v>0.93799999999999994</v>
      </c>
      <c r="R1465" t="str">
        <f>INDEX(lehmad!F$2:F$412,MATCH(klypsid!$B1465,lehmad!$A$2:$A$412,0))</f>
        <v>DYNASTY-ET</v>
      </c>
      <c r="S1465">
        <f>INDEX(lehmad!H$2:H$412,MATCH(klypsid!$B1465,lehmad!$A$2:$A$412,0))</f>
        <v>124</v>
      </c>
      <c r="T1465">
        <f>INDEX(lehmad!K$2:K$412,MATCH(klypsid!$B1465,lehmad!$A$2:$A$412,0))</f>
        <v>108</v>
      </c>
      <c r="U1465" s="4">
        <f t="shared" si="44"/>
        <v>8</v>
      </c>
      <c r="V1465">
        <f t="shared" si="45"/>
        <v>31</v>
      </c>
    </row>
    <row r="1466" spans="1:22" x14ac:dyDescent="0.25">
      <c r="A1466">
        <v>3380</v>
      </c>
      <c r="B1466" t="str">
        <f>"E"&amp;A1466</f>
        <v>E3380</v>
      </c>
      <c r="C1466" t="s">
        <v>13</v>
      </c>
      <c r="D1466">
        <v>3</v>
      </c>
      <c r="E1466">
        <f>IF(D1466&lt;4,D1466,4)</f>
        <v>3</v>
      </c>
      <c r="F1466" s="1">
        <v>39876</v>
      </c>
      <c r="G1466" s="1">
        <v>40153</v>
      </c>
      <c r="H1466" s="3">
        <f>G1466-F1466</f>
        <v>277</v>
      </c>
      <c r="I1466" s="3">
        <f>IF(H1466&lt;=60,1,IF(H1466&lt;=150,2,3))</f>
        <v>3</v>
      </c>
      <c r="J1466">
        <v>33.9</v>
      </c>
      <c r="K1466">
        <v>4.55</v>
      </c>
      <c r="L1466">
        <v>3.31</v>
      </c>
      <c r="M1466">
        <v>108</v>
      </c>
      <c r="N1466">
        <f>LOG(M1466/100,2)+3</f>
        <v>3.1110313123887439</v>
      </c>
      <c r="O1466">
        <f>INDEX(lehmad!B$2:B$412,MATCH(klypsid!$B1466,lehmad!$A$2:$A$412,0))</f>
        <v>38432</v>
      </c>
      <c r="P1466">
        <f>INDEX(lehmad!D$2:D$412,MATCH(klypsid!$B1466,lehmad!$A$2:$A$412,0))</f>
        <v>101</v>
      </c>
      <c r="Q1466">
        <f>INDEX(lehmad!E$2:E$412,MATCH(klypsid!$B1466,lehmad!$A$2:$A$412,0))</f>
        <v>0.93799999999999994</v>
      </c>
      <c r="R1466" t="str">
        <f>INDEX(lehmad!F$2:F$412,MATCH(klypsid!$B1466,lehmad!$A$2:$A$412,0))</f>
        <v>DYNASTY-ET</v>
      </c>
      <c r="S1466">
        <f>INDEX(lehmad!H$2:H$412,MATCH(klypsid!$B1466,lehmad!$A$2:$A$412,0))</f>
        <v>124</v>
      </c>
      <c r="T1466">
        <f>INDEX(lehmad!K$2:K$412,MATCH(klypsid!$B1466,lehmad!$A$2:$A$412,0))</f>
        <v>108</v>
      </c>
      <c r="U1466" s="4">
        <f t="shared" si="44"/>
        <v>9</v>
      </c>
      <c r="V1466">
        <f t="shared" si="45"/>
        <v>28</v>
      </c>
    </row>
    <row r="1467" spans="1:22" x14ac:dyDescent="0.25">
      <c r="A1467">
        <v>3380</v>
      </c>
      <c r="B1467" t="str">
        <f>"E"&amp;A1467</f>
        <v>E3380</v>
      </c>
      <c r="C1467" t="s">
        <v>13</v>
      </c>
      <c r="D1467">
        <v>3</v>
      </c>
      <c r="E1467">
        <f>IF(D1467&lt;4,D1467,4)</f>
        <v>3</v>
      </c>
      <c r="F1467" s="1">
        <v>39876</v>
      </c>
      <c r="G1467" s="1">
        <v>40186</v>
      </c>
      <c r="H1467" s="3">
        <f>G1467-F1467</f>
        <v>310</v>
      </c>
      <c r="I1467" s="3">
        <f>IF(H1467&lt;=60,1,IF(H1467&lt;=150,2,3))</f>
        <v>3</v>
      </c>
      <c r="J1467">
        <v>20.100000000000001</v>
      </c>
      <c r="K1467">
        <v>5.25</v>
      </c>
      <c r="L1467">
        <v>3.4</v>
      </c>
      <c r="M1467">
        <v>150</v>
      </c>
      <c r="N1467">
        <f>LOG(M1467/100,2)+3</f>
        <v>3.5849625007211561</v>
      </c>
      <c r="O1467">
        <f>INDEX(lehmad!B$2:B$412,MATCH(klypsid!$B1467,lehmad!$A$2:$A$412,0))</f>
        <v>38432</v>
      </c>
      <c r="P1467">
        <f>INDEX(lehmad!D$2:D$412,MATCH(klypsid!$B1467,lehmad!$A$2:$A$412,0))</f>
        <v>101</v>
      </c>
      <c r="Q1467">
        <f>INDEX(lehmad!E$2:E$412,MATCH(klypsid!$B1467,lehmad!$A$2:$A$412,0))</f>
        <v>0.93799999999999994</v>
      </c>
      <c r="R1467" t="str">
        <f>INDEX(lehmad!F$2:F$412,MATCH(klypsid!$B1467,lehmad!$A$2:$A$412,0))</f>
        <v>DYNASTY-ET</v>
      </c>
      <c r="S1467">
        <f>INDEX(lehmad!H$2:H$412,MATCH(klypsid!$B1467,lehmad!$A$2:$A$412,0))</f>
        <v>124</v>
      </c>
      <c r="T1467">
        <f>INDEX(lehmad!K$2:K$412,MATCH(klypsid!$B1467,lehmad!$A$2:$A$412,0))</f>
        <v>108</v>
      </c>
      <c r="U1467" s="4">
        <f t="shared" si="44"/>
        <v>10</v>
      </c>
      <c r="V1467">
        <f t="shared" si="45"/>
        <v>33</v>
      </c>
    </row>
    <row r="1468" spans="1:22" x14ac:dyDescent="0.25">
      <c r="A1468">
        <v>3380</v>
      </c>
      <c r="B1468" t="str">
        <f>"E"&amp;A1468</f>
        <v>E3380</v>
      </c>
      <c r="C1468" t="s">
        <v>13</v>
      </c>
      <c r="D1468">
        <v>3</v>
      </c>
      <c r="E1468">
        <f>IF(D1468&lt;4,D1468,4)</f>
        <v>3</v>
      </c>
      <c r="F1468" s="1">
        <v>39876</v>
      </c>
      <c r="G1468" s="1">
        <v>40214</v>
      </c>
      <c r="H1468" s="3">
        <f>G1468-F1468</f>
        <v>338</v>
      </c>
      <c r="I1468" s="3">
        <f>IF(H1468&lt;=60,1,IF(H1468&lt;=150,2,3))</f>
        <v>3</v>
      </c>
      <c r="J1468">
        <v>17.2</v>
      </c>
      <c r="K1468">
        <v>5.3</v>
      </c>
      <c r="L1468">
        <v>3.67</v>
      </c>
      <c r="M1468">
        <v>196</v>
      </c>
      <c r="N1468">
        <f>LOG(M1468/100,2)+3</f>
        <v>3.9708536543404835</v>
      </c>
      <c r="O1468">
        <f>INDEX(lehmad!B$2:B$412,MATCH(klypsid!$B1468,lehmad!$A$2:$A$412,0))</f>
        <v>38432</v>
      </c>
      <c r="P1468">
        <f>INDEX(lehmad!D$2:D$412,MATCH(klypsid!$B1468,lehmad!$A$2:$A$412,0))</f>
        <v>101</v>
      </c>
      <c r="Q1468">
        <f>INDEX(lehmad!E$2:E$412,MATCH(klypsid!$B1468,lehmad!$A$2:$A$412,0))</f>
        <v>0.93799999999999994</v>
      </c>
      <c r="R1468" t="str">
        <f>INDEX(lehmad!F$2:F$412,MATCH(klypsid!$B1468,lehmad!$A$2:$A$412,0))</f>
        <v>DYNASTY-ET</v>
      </c>
      <c r="S1468">
        <f>INDEX(lehmad!H$2:H$412,MATCH(klypsid!$B1468,lehmad!$A$2:$A$412,0))</f>
        <v>124</v>
      </c>
      <c r="T1468">
        <f>INDEX(lehmad!K$2:K$412,MATCH(klypsid!$B1468,lehmad!$A$2:$A$412,0))</f>
        <v>108</v>
      </c>
      <c r="U1468" s="4">
        <f t="shared" si="44"/>
        <v>11</v>
      </c>
      <c r="V1468">
        <f t="shared" si="45"/>
        <v>28</v>
      </c>
    </row>
    <row r="1469" spans="1:22" x14ac:dyDescent="0.25">
      <c r="A1469">
        <v>3381</v>
      </c>
      <c r="B1469" t="str">
        <f>"E"&amp;A1469</f>
        <v>E3381</v>
      </c>
      <c r="C1469" t="s">
        <v>54</v>
      </c>
      <c r="D1469">
        <v>1</v>
      </c>
      <c r="E1469">
        <f>IF(D1469&lt;4,D1469,4)</f>
        <v>1</v>
      </c>
      <c r="F1469" s="1">
        <v>39220</v>
      </c>
      <c r="G1469" s="1">
        <v>39236</v>
      </c>
      <c r="H1469" s="3">
        <f>G1469-F1469</f>
        <v>16</v>
      </c>
      <c r="I1469" s="3">
        <f>IF(H1469&lt;=60,1,IF(H1469&lt;=150,2,3))</f>
        <v>1</v>
      </c>
      <c r="J1469">
        <v>36.6</v>
      </c>
      <c r="K1469">
        <v>3.41</v>
      </c>
      <c r="L1469">
        <v>3.52</v>
      </c>
      <c r="M1469">
        <v>46</v>
      </c>
      <c r="N1469">
        <f>LOG(M1469/100,2)+3</f>
        <v>1.8797057662822882</v>
      </c>
      <c r="O1469">
        <f>INDEX(lehmad!B$2:B$412,MATCH(klypsid!$B1469,lehmad!$A$2:$A$412,0))</f>
        <v>38435</v>
      </c>
      <c r="P1469">
        <f>INDEX(lehmad!D$2:D$412,MATCH(klypsid!$B1469,lehmad!$A$2:$A$412,0))</f>
        <v>109</v>
      </c>
      <c r="Q1469">
        <f>INDEX(lehmad!E$2:E$412,MATCH(klypsid!$B1469,lehmad!$A$2:$A$412,0))</f>
        <v>0.876</v>
      </c>
      <c r="R1469" t="str">
        <f>INDEX(lehmad!F$2:F$412,MATCH(klypsid!$B1469,lehmad!$A$2:$A$412,0))</f>
        <v>DYNASTY-ET</v>
      </c>
      <c r="S1469">
        <f>INDEX(lehmad!H$2:H$412,MATCH(klypsid!$B1469,lehmad!$A$2:$A$412,0))</f>
        <v>124</v>
      </c>
      <c r="T1469">
        <f>INDEX(lehmad!K$2:K$412,MATCH(klypsid!$B1469,lehmad!$A$2:$A$412,0))</f>
        <v>108</v>
      </c>
      <c r="U1469" s="4">
        <f t="shared" si="44"/>
        <v>1</v>
      </c>
      <c r="V1469">
        <f t="shared" si="45"/>
        <v>16</v>
      </c>
    </row>
    <row r="1470" spans="1:22" x14ac:dyDescent="0.25">
      <c r="A1470">
        <v>3381</v>
      </c>
      <c r="B1470" t="str">
        <f>"E"&amp;A1470</f>
        <v>E3381</v>
      </c>
      <c r="C1470" t="s">
        <v>54</v>
      </c>
      <c r="D1470">
        <v>1</v>
      </c>
      <c r="E1470">
        <f>IF(D1470&lt;4,D1470,4)</f>
        <v>1</v>
      </c>
      <c r="F1470" s="1">
        <v>39220</v>
      </c>
      <c r="G1470" s="1">
        <v>39266</v>
      </c>
      <c r="H1470" s="3">
        <f>G1470-F1470</f>
        <v>46</v>
      </c>
      <c r="I1470" s="3">
        <f>IF(H1470&lt;=60,1,IF(H1470&lt;=150,2,3))</f>
        <v>1</v>
      </c>
      <c r="J1470">
        <v>42.5</v>
      </c>
      <c r="K1470">
        <v>2.16</v>
      </c>
      <c r="L1470">
        <v>3.2</v>
      </c>
      <c r="M1470">
        <v>48</v>
      </c>
      <c r="N1470">
        <f>LOG(M1470/100,2)+3</f>
        <v>1.9411063109464315</v>
      </c>
      <c r="O1470">
        <f>INDEX(lehmad!B$2:B$412,MATCH(klypsid!$B1470,lehmad!$A$2:$A$412,0))</f>
        <v>38435</v>
      </c>
      <c r="P1470">
        <f>INDEX(lehmad!D$2:D$412,MATCH(klypsid!$B1470,lehmad!$A$2:$A$412,0))</f>
        <v>109</v>
      </c>
      <c r="Q1470">
        <f>INDEX(lehmad!E$2:E$412,MATCH(klypsid!$B1470,lehmad!$A$2:$A$412,0))</f>
        <v>0.876</v>
      </c>
      <c r="R1470" t="str">
        <f>INDEX(lehmad!F$2:F$412,MATCH(klypsid!$B1470,lehmad!$A$2:$A$412,0))</f>
        <v>DYNASTY-ET</v>
      </c>
      <c r="S1470">
        <f>INDEX(lehmad!H$2:H$412,MATCH(klypsid!$B1470,lehmad!$A$2:$A$412,0))</f>
        <v>124</v>
      </c>
      <c r="T1470">
        <f>INDEX(lehmad!K$2:K$412,MATCH(klypsid!$B1470,lehmad!$A$2:$A$412,0))</f>
        <v>108</v>
      </c>
      <c r="U1470" s="4">
        <f t="shared" si="44"/>
        <v>2</v>
      </c>
      <c r="V1470">
        <f t="shared" si="45"/>
        <v>30</v>
      </c>
    </row>
    <row r="1471" spans="1:22" x14ac:dyDescent="0.25">
      <c r="A1471">
        <v>3381</v>
      </c>
      <c r="B1471" t="str">
        <f>"E"&amp;A1471</f>
        <v>E3381</v>
      </c>
      <c r="C1471" t="s">
        <v>54</v>
      </c>
      <c r="D1471">
        <v>1</v>
      </c>
      <c r="E1471">
        <f>IF(D1471&lt;4,D1471,4)</f>
        <v>1</v>
      </c>
      <c r="F1471" s="1">
        <v>39220</v>
      </c>
      <c r="G1471" s="1">
        <v>39295</v>
      </c>
      <c r="H1471" s="3">
        <f>G1471-F1471</f>
        <v>75</v>
      </c>
      <c r="I1471" s="3">
        <f>IF(H1471&lt;=60,1,IF(H1471&lt;=150,2,3))</f>
        <v>2</v>
      </c>
      <c r="J1471">
        <v>39.799999999999997</v>
      </c>
      <c r="K1471">
        <v>1.85</v>
      </c>
      <c r="L1471">
        <v>3.46</v>
      </c>
      <c r="M1471">
        <v>10</v>
      </c>
      <c r="N1471">
        <f>LOG(M1471/100,2)+3</f>
        <v>-0.32192809488736218</v>
      </c>
      <c r="O1471">
        <f>INDEX(lehmad!B$2:B$412,MATCH(klypsid!$B1471,lehmad!$A$2:$A$412,0))</f>
        <v>38435</v>
      </c>
      <c r="P1471">
        <f>INDEX(lehmad!D$2:D$412,MATCH(klypsid!$B1471,lehmad!$A$2:$A$412,0))</f>
        <v>109</v>
      </c>
      <c r="Q1471">
        <f>INDEX(lehmad!E$2:E$412,MATCH(klypsid!$B1471,lehmad!$A$2:$A$412,0))</f>
        <v>0.876</v>
      </c>
      <c r="R1471" t="str">
        <f>INDEX(lehmad!F$2:F$412,MATCH(klypsid!$B1471,lehmad!$A$2:$A$412,0))</f>
        <v>DYNASTY-ET</v>
      </c>
      <c r="S1471">
        <f>INDEX(lehmad!H$2:H$412,MATCH(klypsid!$B1471,lehmad!$A$2:$A$412,0))</f>
        <v>124</v>
      </c>
      <c r="T1471">
        <f>INDEX(lehmad!K$2:K$412,MATCH(klypsid!$B1471,lehmad!$A$2:$A$412,0))</f>
        <v>108</v>
      </c>
      <c r="U1471" s="4">
        <f t="shared" si="44"/>
        <v>3</v>
      </c>
      <c r="V1471">
        <f t="shared" si="45"/>
        <v>29</v>
      </c>
    </row>
    <row r="1472" spans="1:22" x14ac:dyDescent="0.25">
      <c r="A1472">
        <v>3381</v>
      </c>
      <c r="B1472" t="str">
        <f>"E"&amp;A1472</f>
        <v>E3381</v>
      </c>
      <c r="C1472" t="s">
        <v>54</v>
      </c>
      <c r="D1472">
        <v>1</v>
      </c>
      <c r="E1472">
        <f>IF(D1472&lt;4,D1472,4)</f>
        <v>1</v>
      </c>
      <c r="F1472" s="1">
        <v>39220</v>
      </c>
      <c r="G1472" s="1">
        <v>39328</v>
      </c>
      <c r="H1472" s="3">
        <f>G1472-F1472</f>
        <v>108</v>
      </c>
      <c r="I1472" s="3">
        <f>IF(H1472&lt;=60,1,IF(H1472&lt;=150,2,3))</f>
        <v>2</v>
      </c>
      <c r="J1472">
        <v>42.3</v>
      </c>
      <c r="K1472">
        <v>2.63</v>
      </c>
      <c r="L1472">
        <v>3.42</v>
      </c>
      <c r="M1472">
        <v>35</v>
      </c>
      <c r="N1472">
        <f>LOG(M1472/100,2)+3</f>
        <v>1.4854268271702415</v>
      </c>
      <c r="O1472">
        <f>INDEX(lehmad!B$2:B$412,MATCH(klypsid!$B1472,lehmad!$A$2:$A$412,0))</f>
        <v>38435</v>
      </c>
      <c r="P1472">
        <f>INDEX(lehmad!D$2:D$412,MATCH(klypsid!$B1472,lehmad!$A$2:$A$412,0))</f>
        <v>109</v>
      </c>
      <c r="Q1472">
        <f>INDEX(lehmad!E$2:E$412,MATCH(klypsid!$B1472,lehmad!$A$2:$A$412,0))</f>
        <v>0.876</v>
      </c>
      <c r="R1472" t="str">
        <f>INDEX(lehmad!F$2:F$412,MATCH(klypsid!$B1472,lehmad!$A$2:$A$412,0))</f>
        <v>DYNASTY-ET</v>
      </c>
      <c r="S1472">
        <f>INDEX(lehmad!H$2:H$412,MATCH(klypsid!$B1472,lehmad!$A$2:$A$412,0))</f>
        <v>124</v>
      </c>
      <c r="T1472">
        <f>INDEX(lehmad!K$2:K$412,MATCH(klypsid!$B1472,lehmad!$A$2:$A$412,0))</f>
        <v>108</v>
      </c>
      <c r="U1472" s="4">
        <f t="shared" si="44"/>
        <v>4</v>
      </c>
      <c r="V1472">
        <f t="shared" si="45"/>
        <v>33</v>
      </c>
    </row>
    <row r="1473" spans="1:22" x14ac:dyDescent="0.25">
      <c r="A1473">
        <v>3381</v>
      </c>
      <c r="B1473" t="str">
        <f>"E"&amp;A1473</f>
        <v>E3381</v>
      </c>
      <c r="C1473" t="s">
        <v>54</v>
      </c>
      <c r="D1473">
        <v>1</v>
      </c>
      <c r="E1473">
        <f>IF(D1473&lt;4,D1473,4)</f>
        <v>1</v>
      </c>
      <c r="F1473" s="1">
        <v>39220</v>
      </c>
      <c r="G1473" s="1">
        <v>39356</v>
      </c>
      <c r="H1473" s="3">
        <f>G1473-F1473</f>
        <v>136</v>
      </c>
      <c r="I1473" s="3">
        <f>IF(H1473&lt;=60,1,IF(H1473&lt;=150,2,3))</f>
        <v>2</v>
      </c>
      <c r="J1473">
        <v>33.700000000000003</v>
      </c>
      <c r="K1473">
        <v>3.42</v>
      </c>
      <c r="L1473">
        <v>3.34</v>
      </c>
      <c r="M1473">
        <v>22</v>
      </c>
      <c r="N1473">
        <f>LOG(M1473/100,2)+3</f>
        <v>0.8155754288625725</v>
      </c>
      <c r="O1473">
        <f>INDEX(lehmad!B$2:B$412,MATCH(klypsid!$B1473,lehmad!$A$2:$A$412,0))</f>
        <v>38435</v>
      </c>
      <c r="P1473">
        <f>INDEX(lehmad!D$2:D$412,MATCH(klypsid!$B1473,lehmad!$A$2:$A$412,0))</f>
        <v>109</v>
      </c>
      <c r="Q1473">
        <f>INDEX(lehmad!E$2:E$412,MATCH(klypsid!$B1473,lehmad!$A$2:$A$412,0))</f>
        <v>0.876</v>
      </c>
      <c r="R1473" t="str">
        <f>INDEX(lehmad!F$2:F$412,MATCH(klypsid!$B1473,lehmad!$A$2:$A$412,0))</f>
        <v>DYNASTY-ET</v>
      </c>
      <c r="S1473">
        <f>INDEX(lehmad!H$2:H$412,MATCH(klypsid!$B1473,lehmad!$A$2:$A$412,0))</f>
        <v>124</v>
      </c>
      <c r="T1473">
        <f>INDEX(lehmad!K$2:K$412,MATCH(klypsid!$B1473,lehmad!$A$2:$A$412,0))</f>
        <v>108</v>
      </c>
      <c r="U1473" s="4">
        <f t="shared" si="44"/>
        <v>5</v>
      </c>
      <c r="V1473">
        <f t="shared" si="45"/>
        <v>28</v>
      </c>
    </row>
    <row r="1474" spans="1:22" x14ac:dyDescent="0.25">
      <c r="A1474">
        <v>3381</v>
      </c>
      <c r="B1474" t="str">
        <f>"E"&amp;A1474</f>
        <v>E3381</v>
      </c>
      <c r="C1474" t="s">
        <v>54</v>
      </c>
      <c r="D1474">
        <v>1</v>
      </c>
      <c r="E1474">
        <f>IF(D1474&lt;4,D1474,4)</f>
        <v>1</v>
      </c>
      <c r="F1474" s="1">
        <v>39220</v>
      </c>
      <c r="G1474" s="1">
        <v>39387</v>
      </c>
      <c r="H1474" s="3">
        <f>G1474-F1474</f>
        <v>167</v>
      </c>
      <c r="I1474" s="3">
        <f>IF(H1474&lt;=60,1,IF(H1474&lt;=150,2,3))</f>
        <v>3</v>
      </c>
      <c r="J1474">
        <v>32.200000000000003</v>
      </c>
      <c r="K1474">
        <v>2.5099999999999998</v>
      </c>
      <c r="L1474">
        <v>3.54</v>
      </c>
      <c r="M1474">
        <v>30</v>
      </c>
      <c r="N1474">
        <f>LOG(M1474/100,2)+3</f>
        <v>1.2630344058337937</v>
      </c>
      <c r="O1474">
        <f>INDEX(lehmad!B$2:B$412,MATCH(klypsid!$B1474,lehmad!$A$2:$A$412,0))</f>
        <v>38435</v>
      </c>
      <c r="P1474">
        <f>INDEX(lehmad!D$2:D$412,MATCH(klypsid!$B1474,lehmad!$A$2:$A$412,0))</f>
        <v>109</v>
      </c>
      <c r="Q1474">
        <f>INDEX(lehmad!E$2:E$412,MATCH(klypsid!$B1474,lehmad!$A$2:$A$412,0))</f>
        <v>0.876</v>
      </c>
      <c r="R1474" t="str">
        <f>INDEX(lehmad!F$2:F$412,MATCH(klypsid!$B1474,lehmad!$A$2:$A$412,0))</f>
        <v>DYNASTY-ET</v>
      </c>
      <c r="S1474">
        <f>INDEX(lehmad!H$2:H$412,MATCH(klypsid!$B1474,lehmad!$A$2:$A$412,0))</f>
        <v>124</v>
      </c>
      <c r="T1474">
        <f>INDEX(lehmad!K$2:K$412,MATCH(klypsid!$B1474,lehmad!$A$2:$A$412,0))</f>
        <v>108</v>
      </c>
      <c r="U1474" s="4">
        <f t="shared" si="44"/>
        <v>6</v>
      </c>
      <c r="V1474">
        <f t="shared" si="45"/>
        <v>31</v>
      </c>
    </row>
    <row r="1475" spans="1:22" x14ac:dyDescent="0.25">
      <c r="A1475">
        <v>3381</v>
      </c>
      <c r="B1475" t="str">
        <f>"E"&amp;A1475</f>
        <v>E3381</v>
      </c>
      <c r="C1475" t="s">
        <v>54</v>
      </c>
      <c r="D1475">
        <v>1</v>
      </c>
      <c r="E1475">
        <f>IF(D1475&lt;4,D1475,4)</f>
        <v>1</v>
      </c>
      <c r="F1475" s="1">
        <v>39220</v>
      </c>
      <c r="G1475" s="1">
        <v>39418</v>
      </c>
      <c r="H1475" s="3">
        <f>G1475-F1475</f>
        <v>198</v>
      </c>
      <c r="I1475" s="3">
        <f>IF(H1475&lt;=60,1,IF(H1475&lt;=150,2,3))</f>
        <v>3</v>
      </c>
      <c r="J1475">
        <v>35</v>
      </c>
      <c r="K1475">
        <v>3.16</v>
      </c>
      <c r="L1475">
        <v>3.44</v>
      </c>
      <c r="M1475">
        <v>25</v>
      </c>
      <c r="N1475">
        <f>LOG(M1475/100,2)+3</f>
        <v>1</v>
      </c>
      <c r="O1475">
        <f>INDEX(lehmad!B$2:B$412,MATCH(klypsid!$B1475,lehmad!$A$2:$A$412,0))</f>
        <v>38435</v>
      </c>
      <c r="P1475">
        <f>INDEX(lehmad!D$2:D$412,MATCH(klypsid!$B1475,lehmad!$A$2:$A$412,0))</f>
        <v>109</v>
      </c>
      <c r="Q1475">
        <f>INDEX(lehmad!E$2:E$412,MATCH(klypsid!$B1475,lehmad!$A$2:$A$412,0))</f>
        <v>0.876</v>
      </c>
      <c r="R1475" t="str">
        <f>INDEX(lehmad!F$2:F$412,MATCH(klypsid!$B1475,lehmad!$A$2:$A$412,0))</f>
        <v>DYNASTY-ET</v>
      </c>
      <c r="S1475">
        <f>INDEX(lehmad!H$2:H$412,MATCH(klypsid!$B1475,lehmad!$A$2:$A$412,0))</f>
        <v>124</v>
      </c>
      <c r="T1475">
        <f>INDEX(lehmad!K$2:K$412,MATCH(klypsid!$B1475,lehmad!$A$2:$A$412,0))</f>
        <v>108</v>
      </c>
      <c r="U1475" s="4">
        <f t="shared" ref="U1475:U1538" si="46">IF(AND(A1475=A1474,D1475=D1474),U1474+1,1)</f>
        <v>7</v>
      </c>
      <c r="V1475">
        <f t="shared" ref="V1475:V1538" si="47">IF(AND(A1475=A1474,D1475=D1474),G1475-G1474,G1475-F1475)</f>
        <v>31</v>
      </c>
    </row>
    <row r="1476" spans="1:22" x14ac:dyDescent="0.25">
      <c r="A1476">
        <v>3381</v>
      </c>
      <c r="B1476" t="str">
        <f>"E"&amp;A1476</f>
        <v>E3381</v>
      </c>
      <c r="C1476" t="s">
        <v>54</v>
      </c>
      <c r="D1476">
        <v>1</v>
      </c>
      <c r="E1476">
        <f>IF(D1476&lt;4,D1476,4)</f>
        <v>1</v>
      </c>
      <c r="F1476" s="1">
        <v>39220</v>
      </c>
      <c r="G1476" s="1">
        <v>39450</v>
      </c>
      <c r="H1476" s="3">
        <f>G1476-F1476</f>
        <v>230</v>
      </c>
      <c r="I1476" s="3">
        <f>IF(H1476&lt;=60,1,IF(H1476&lt;=150,2,3))</f>
        <v>3</v>
      </c>
      <c r="J1476">
        <v>34.1</v>
      </c>
      <c r="K1476">
        <v>3.2</v>
      </c>
      <c r="L1476">
        <v>3.84</v>
      </c>
      <c r="M1476">
        <v>65</v>
      </c>
      <c r="N1476">
        <f>LOG(M1476/100,2)+3</f>
        <v>2.37851162325373</v>
      </c>
      <c r="O1476">
        <f>INDEX(lehmad!B$2:B$412,MATCH(klypsid!$B1476,lehmad!$A$2:$A$412,0))</f>
        <v>38435</v>
      </c>
      <c r="P1476">
        <f>INDEX(lehmad!D$2:D$412,MATCH(klypsid!$B1476,lehmad!$A$2:$A$412,0))</f>
        <v>109</v>
      </c>
      <c r="Q1476">
        <f>INDEX(lehmad!E$2:E$412,MATCH(klypsid!$B1476,lehmad!$A$2:$A$412,0))</f>
        <v>0.876</v>
      </c>
      <c r="R1476" t="str">
        <f>INDEX(lehmad!F$2:F$412,MATCH(klypsid!$B1476,lehmad!$A$2:$A$412,0))</f>
        <v>DYNASTY-ET</v>
      </c>
      <c r="S1476">
        <f>INDEX(lehmad!H$2:H$412,MATCH(klypsid!$B1476,lehmad!$A$2:$A$412,0))</f>
        <v>124</v>
      </c>
      <c r="T1476">
        <f>INDEX(lehmad!K$2:K$412,MATCH(klypsid!$B1476,lehmad!$A$2:$A$412,0))</f>
        <v>108</v>
      </c>
      <c r="U1476" s="4">
        <f t="shared" si="46"/>
        <v>8</v>
      </c>
      <c r="V1476">
        <f t="shared" si="47"/>
        <v>32</v>
      </c>
    </row>
    <row r="1477" spans="1:22" x14ac:dyDescent="0.25">
      <c r="A1477">
        <v>3381</v>
      </c>
      <c r="B1477" t="str">
        <f>"E"&amp;A1477</f>
        <v>E3381</v>
      </c>
      <c r="C1477" t="s">
        <v>54</v>
      </c>
      <c r="D1477">
        <v>1</v>
      </c>
      <c r="E1477">
        <f>IF(D1477&lt;4,D1477,4)</f>
        <v>1</v>
      </c>
      <c r="F1477" s="1">
        <v>39220</v>
      </c>
      <c r="G1477" s="1">
        <v>39481</v>
      </c>
      <c r="H1477" s="3">
        <f>G1477-F1477</f>
        <v>261</v>
      </c>
      <c r="I1477" s="3">
        <f>IF(H1477&lt;=60,1,IF(H1477&lt;=150,2,3))</f>
        <v>3</v>
      </c>
      <c r="J1477">
        <v>32.200000000000003</v>
      </c>
      <c r="K1477">
        <v>2.2400000000000002</v>
      </c>
      <c r="L1477">
        <v>3.98</v>
      </c>
      <c r="M1477">
        <v>49</v>
      </c>
      <c r="N1477">
        <f>LOG(M1477/100,2)+3</f>
        <v>1.9708536543404835</v>
      </c>
      <c r="O1477">
        <f>INDEX(lehmad!B$2:B$412,MATCH(klypsid!$B1477,lehmad!$A$2:$A$412,0))</f>
        <v>38435</v>
      </c>
      <c r="P1477">
        <f>INDEX(lehmad!D$2:D$412,MATCH(klypsid!$B1477,lehmad!$A$2:$A$412,0))</f>
        <v>109</v>
      </c>
      <c r="Q1477">
        <f>INDEX(lehmad!E$2:E$412,MATCH(klypsid!$B1477,lehmad!$A$2:$A$412,0))</f>
        <v>0.876</v>
      </c>
      <c r="R1477" t="str">
        <f>INDEX(lehmad!F$2:F$412,MATCH(klypsid!$B1477,lehmad!$A$2:$A$412,0))</f>
        <v>DYNASTY-ET</v>
      </c>
      <c r="S1477">
        <f>INDEX(lehmad!H$2:H$412,MATCH(klypsid!$B1477,lehmad!$A$2:$A$412,0))</f>
        <v>124</v>
      </c>
      <c r="T1477">
        <f>INDEX(lehmad!K$2:K$412,MATCH(klypsid!$B1477,lehmad!$A$2:$A$412,0))</f>
        <v>108</v>
      </c>
      <c r="U1477" s="4">
        <f t="shared" si="46"/>
        <v>9</v>
      </c>
      <c r="V1477">
        <f t="shared" si="47"/>
        <v>31</v>
      </c>
    </row>
    <row r="1478" spans="1:22" x14ac:dyDescent="0.25">
      <c r="A1478">
        <v>3381</v>
      </c>
      <c r="B1478" t="str">
        <f>"E"&amp;A1478</f>
        <v>E3381</v>
      </c>
      <c r="C1478" t="s">
        <v>54</v>
      </c>
      <c r="D1478">
        <v>1</v>
      </c>
      <c r="E1478">
        <f>IF(D1478&lt;4,D1478,4)</f>
        <v>1</v>
      </c>
      <c r="F1478" s="1">
        <v>39220</v>
      </c>
      <c r="G1478" s="1">
        <v>39509</v>
      </c>
      <c r="H1478" s="3">
        <f>G1478-F1478</f>
        <v>289</v>
      </c>
      <c r="I1478" s="3">
        <f>IF(H1478&lt;=60,1,IF(H1478&lt;=150,2,3))</f>
        <v>3</v>
      </c>
      <c r="J1478">
        <v>28</v>
      </c>
      <c r="K1478">
        <v>3.63</v>
      </c>
      <c r="L1478">
        <v>3.52</v>
      </c>
      <c r="M1478">
        <v>20</v>
      </c>
      <c r="N1478">
        <f>LOG(M1478/100,2)+3</f>
        <v>0.67807190511263782</v>
      </c>
      <c r="O1478">
        <f>INDEX(lehmad!B$2:B$412,MATCH(klypsid!$B1478,lehmad!$A$2:$A$412,0))</f>
        <v>38435</v>
      </c>
      <c r="P1478">
        <f>INDEX(lehmad!D$2:D$412,MATCH(klypsid!$B1478,lehmad!$A$2:$A$412,0))</f>
        <v>109</v>
      </c>
      <c r="Q1478">
        <f>INDEX(lehmad!E$2:E$412,MATCH(klypsid!$B1478,lehmad!$A$2:$A$412,0))</f>
        <v>0.876</v>
      </c>
      <c r="R1478" t="str">
        <f>INDEX(lehmad!F$2:F$412,MATCH(klypsid!$B1478,lehmad!$A$2:$A$412,0))</f>
        <v>DYNASTY-ET</v>
      </c>
      <c r="S1478">
        <f>INDEX(lehmad!H$2:H$412,MATCH(klypsid!$B1478,lehmad!$A$2:$A$412,0))</f>
        <v>124</v>
      </c>
      <c r="T1478">
        <f>INDEX(lehmad!K$2:K$412,MATCH(klypsid!$B1478,lehmad!$A$2:$A$412,0))</f>
        <v>108</v>
      </c>
      <c r="U1478" s="4">
        <f t="shared" si="46"/>
        <v>10</v>
      </c>
      <c r="V1478">
        <f t="shared" si="47"/>
        <v>28</v>
      </c>
    </row>
    <row r="1479" spans="1:22" x14ac:dyDescent="0.25">
      <c r="A1479">
        <v>3381</v>
      </c>
      <c r="B1479" t="str">
        <f>"E"&amp;A1479</f>
        <v>E3381</v>
      </c>
      <c r="C1479" t="s">
        <v>54</v>
      </c>
      <c r="D1479">
        <v>1</v>
      </c>
      <c r="E1479">
        <f>IF(D1479&lt;4,D1479,4)</f>
        <v>1</v>
      </c>
      <c r="F1479" s="1">
        <v>39220</v>
      </c>
      <c r="G1479" s="1">
        <v>39539</v>
      </c>
      <c r="H1479" s="3">
        <f>G1479-F1479</f>
        <v>319</v>
      </c>
      <c r="I1479" s="3">
        <f>IF(H1479&lt;=60,1,IF(H1479&lt;=150,2,3))</f>
        <v>3</v>
      </c>
      <c r="J1479">
        <v>30</v>
      </c>
      <c r="K1479">
        <v>2.14</v>
      </c>
      <c r="L1479">
        <v>4.05</v>
      </c>
      <c r="M1479">
        <v>87</v>
      </c>
      <c r="N1479">
        <f>LOG(M1479/100,2)+3</f>
        <v>2.7990873060740036</v>
      </c>
      <c r="O1479">
        <f>INDEX(lehmad!B$2:B$412,MATCH(klypsid!$B1479,lehmad!$A$2:$A$412,0))</f>
        <v>38435</v>
      </c>
      <c r="P1479">
        <f>INDEX(lehmad!D$2:D$412,MATCH(klypsid!$B1479,lehmad!$A$2:$A$412,0))</f>
        <v>109</v>
      </c>
      <c r="Q1479">
        <f>INDEX(lehmad!E$2:E$412,MATCH(klypsid!$B1479,lehmad!$A$2:$A$412,0))</f>
        <v>0.876</v>
      </c>
      <c r="R1479" t="str">
        <f>INDEX(lehmad!F$2:F$412,MATCH(klypsid!$B1479,lehmad!$A$2:$A$412,0))</f>
        <v>DYNASTY-ET</v>
      </c>
      <c r="S1479">
        <f>INDEX(lehmad!H$2:H$412,MATCH(klypsid!$B1479,lehmad!$A$2:$A$412,0))</f>
        <v>124</v>
      </c>
      <c r="T1479">
        <f>INDEX(lehmad!K$2:K$412,MATCH(klypsid!$B1479,lehmad!$A$2:$A$412,0))</f>
        <v>108</v>
      </c>
      <c r="U1479" s="4">
        <f t="shared" si="46"/>
        <v>11</v>
      </c>
      <c r="V1479">
        <f t="shared" si="47"/>
        <v>30</v>
      </c>
    </row>
    <row r="1480" spans="1:22" x14ac:dyDescent="0.25">
      <c r="A1480">
        <v>3381</v>
      </c>
      <c r="B1480" t="str">
        <f>"E"&amp;A1480</f>
        <v>E3381</v>
      </c>
      <c r="C1480" t="s">
        <v>54</v>
      </c>
      <c r="D1480">
        <v>1</v>
      </c>
      <c r="E1480">
        <f>IF(D1480&lt;4,D1480,4)</f>
        <v>1</v>
      </c>
      <c r="F1480" s="1">
        <v>39220</v>
      </c>
      <c r="G1480" s="1">
        <v>39572</v>
      </c>
      <c r="H1480" s="3">
        <f>G1480-F1480</f>
        <v>352</v>
      </c>
      <c r="I1480" s="3">
        <f>IF(H1480&lt;=60,1,IF(H1480&lt;=150,2,3))</f>
        <v>3</v>
      </c>
      <c r="J1480">
        <v>20.3</v>
      </c>
      <c r="K1480">
        <v>5.92</v>
      </c>
      <c r="L1480">
        <v>3.66</v>
      </c>
      <c r="M1480">
        <v>146</v>
      </c>
      <c r="N1480">
        <f>LOG(M1480/100,2)+3</f>
        <v>3.5459683691052923</v>
      </c>
      <c r="O1480">
        <f>INDEX(lehmad!B$2:B$412,MATCH(klypsid!$B1480,lehmad!$A$2:$A$412,0))</f>
        <v>38435</v>
      </c>
      <c r="P1480">
        <f>INDEX(lehmad!D$2:D$412,MATCH(klypsid!$B1480,lehmad!$A$2:$A$412,0))</f>
        <v>109</v>
      </c>
      <c r="Q1480">
        <f>INDEX(lehmad!E$2:E$412,MATCH(klypsid!$B1480,lehmad!$A$2:$A$412,0))</f>
        <v>0.876</v>
      </c>
      <c r="R1480" t="str">
        <f>INDEX(lehmad!F$2:F$412,MATCH(klypsid!$B1480,lehmad!$A$2:$A$412,0))</f>
        <v>DYNASTY-ET</v>
      </c>
      <c r="S1480">
        <f>INDEX(lehmad!H$2:H$412,MATCH(klypsid!$B1480,lehmad!$A$2:$A$412,0))</f>
        <v>124</v>
      </c>
      <c r="T1480">
        <f>INDEX(lehmad!K$2:K$412,MATCH(klypsid!$B1480,lehmad!$A$2:$A$412,0))</f>
        <v>108</v>
      </c>
      <c r="U1480" s="4">
        <f t="shared" si="46"/>
        <v>12</v>
      </c>
      <c r="V1480">
        <f t="shared" si="47"/>
        <v>33</v>
      </c>
    </row>
    <row r="1481" spans="1:22" x14ac:dyDescent="0.25">
      <c r="A1481">
        <v>3381</v>
      </c>
      <c r="B1481" t="str">
        <f>"E"&amp;A1481</f>
        <v>E3381</v>
      </c>
      <c r="C1481" t="s">
        <v>54</v>
      </c>
      <c r="D1481">
        <v>2</v>
      </c>
      <c r="E1481">
        <f>IF(D1481&lt;4,D1481,4)</f>
        <v>2</v>
      </c>
      <c r="F1481" s="1">
        <v>39658</v>
      </c>
      <c r="G1481" s="1">
        <v>39693</v>
      </c>
      <c r="H1481" s="3">
        <f>G1481-F1481</f>
        <v>35</v>
      </c>
      <c r="I1481" s="3">
        <f>IF(H1481&lt;=60,1,IF(H1481&lt;=150,2,3))</f>
        <v>1</v>
      </c>
      <c r="J1481">
        <v>50</v>
      </c>
      <c r="K1481">
        <v>4.5599999999999996</v>
      </c>
      <c r="L1481">
        <v>3.19</v>
      </c>
      <c r="M1481">
        <v>49</v>
      </c>
      <c r="N1481">
        <f>LOG(M1481/100,2)+3</f>
        <v>1.9708536543404835</v>
      </c>
      <c r="O1481">
        <f>INDEX(lehmad!B$2:B$412,MATCH(klypsid!$B1481,lehmad!$A$2:$A$412,0))</f>
        <v>38435</v>
      </c>
      <c r="P1481">
        <f>INDEX(lehmad!D$2:D$412,MATCH(klypsid!$B1481,lehmad!$A$2:$A$412,0))</f>
        <v>109</v>
      </c>
      <c r="Q1481">
        <f>INDEX(lehmad!E$2:E$412,MATCH(klypsid!$B1481,lehmad!$A$2:$A$412,0))</f>
        <v>0.876</v>
      </c>
      <c r="R1481" t="str">
        <f>INDEX(lehmad!F$2:F$412,MATCH(klypsid!$B1481,lehmad!$A$2:$A$412,0))</f>
        <v>DYNASTY-ET</v>
      </c>
      <c r="S1481">
        <f>INDEX(lehmad!H$2:H$412,MATCH(klypsid!$B1481,lehmad!$A$2:$A$412,0))</f>
        <v>124</v>
      </c>
      <c r="T1481">
        <f>INDEX(lehmad!K$2:K$412,MATCH(klypsid!$B1481,lehmad!$A$2:$A$412,0))</f>
        <v>108</v>
      </c>
      <c r="U1481" s="4">
        <f t="shared" si="46"/>
        <v>1</v>
      </c>
      <c r="V1481">
        <f t="shared" si="47"/>
        <v>35</v>
      </c>
    </row>
    <row r="1482" spans="1:22" x14ac:dyDescent="0.25">
      <c r="A1482">
        <v>3381</v>
      </c>
      <c r="B1482" t="str">
        <f>"E"&amp;A1482</f>
        <v>E3381</v>
      </c>
      <c r="C1482" t="s">
        <v>54</v>
      </c>
      <c r="D1482">
        <v>2</v>
      </c>
      <c r="E1482">
        <f>IF(D1482&lt;4,D1482,4)</f>
        <v>2</v>
      </c>
      <c r="F1482" s="1">
        <v>39658</v>
      </c>
      <c r="G1482" s="1">
        <v>39722</v>
      </c>
      <c r="H1482" s="3">
        <f>G1482-F1482</f>
        <v>64</v>
      </c>
      <c r="I1482" s="3">
        <f>IF(H1482&lt;=60,1,IF(H1482&lt;=150,2,3))</f>
        <v>2</v>
      </c>
      <c r="J1482">
        <v>45.6</v>
      </c>
      <c r="K1482">
        <v>2.3199999999999998</v>
      </c>
      <c r="L1482">
        <v>3.25</v>
      </c>
      <c r="M1482">
        <v>71</v>
      </c>
      <c r="N1482">
        <f>LOG(M1482/100,2)+3</f>
        <v>2.5058909297299574</v>
      </c>
      <c r="O1482">
        <f>INDEX(lehmad!B$2:B$412,MATCH(klypsid!$B1482,lehmad!$A$2:$A$412,0))</f>
        <v>38435</v>
      </c>
      <c r="P1482">
        <f>INDEX(lehmad!D$2:D$412,MATCH(klypsid!$B1482,lehmad!$A$2:$A$412,0))</f>
        <v>109</v>
      </c>
      <c r="Q1482">
        <f>INDEX(lehmad!E$2:E$412,MATCH(klypsid!$B1482,lehmad!$A$2:$A$412,0))</f>
        <v>0.876</v>
      </c>
      <c r="R1482" t="str">
        <f>INDEX(lehmad!F$2:F$412,MATCH(klypsid!$B1482,lehmad!$A$2:$A$412,0))</f>
        <v>DYNASTY-ET</v>
      </c>
      <c r="S1482">
        <f>INDEX(lehmad!H$2:H$412,MATCH(klypsid!$B1482,lehmad!$A$2:$A$412,0))</f>
        <v>124</v>
      </c>
      <c r="T1482">
        <f>INDEX(lehmad!K$2:K$412,MATCH(klypsid!$B1482,lehmad!$A$2:$A$412,0))</f>
        <v>108</v>
      </c>
      <c r="U1482" s="4">
        <f t="shared" si="46"/>
        <v>2</v>
      </c>
      <c r="V1482">
        <f t="shared" si="47"/>
        <v>29</v>
      </c>
    </row>
    <row r="1483" spans="1:22" x14ac:dyDescent="0.25">
      <c r="A1483">
        <v>3381</v>
      </c>
      <c r="B1483" t="str">
        <f>"E"&amp;A1483</f>
        <v>E3381</v>
      </c>
      <c r="C1483" t="s">
        <v>54</v>
      </c>
      <c r="D1483">
        <v>2</v>
      </c>
      <c r="E1483">
        <f>IF(D1483&lt;4,D1483,4)</f>
        <v>2</v>
      </c>
      <c r="F1483" s="1">
        <v>39658</v>
      </c>
      <c r="G1483" s="1">
        <v>39754</v>
      </c>
      <c r="H1483" s="3">
        <f>G1483-F1483</f>
        <v>96</v>
      </c>
      <c r="I1483" s="3">
        <f>IF(H1483&lt;=60,1,IF(H1483&lt;=150,2,3))</f>
        <v>2</v>
      </c>
      <c r="J1483">
        <v>55.1</v>
      </c>
      <c r="K1483">
        <v>2.98</v>
      </c>
      <c r="L1483">
        <v>3.06</v>
      </c>
      <c r="M1483">
        <v>16</v>
      </c>
      <c r="N1483">
        <f>LOG(M1483/100,2)+3</f>
        <v>0.35614381022527519</v>
      </c>
      <c r="O1483">
        <f>INDEX(lehmad!B$2:B$412,MATCH(klypsid!$B1483,lehmad!$A$2:$A$412,0))</f>
        <v>38435</v>
      </c>
      <c r="P1483">
        <f>INDEX(lehmad!D$2:D$412,MATCH(klypsid!$B1483,lehmad!$A$2:$A$412,0))</f>
        <v>109</v>
      </c>
      <c r="Q1483">
        <f>INDEX(lehmad!E$2:E$412,MATCH(klypsid!$B1483,lehmad!$A$2:$A$412,0))</f>
        <v>0.876</v>
      </c>
      <c r="R1483" t="str">
        <f>INDEX(lehmad!F$2:F$412,MATCH(klypsid!$B1483,lehmad!$A$2:$A$412,0))</f>
        <v>DYNASTY-ET</v>
      </c>
      <c r="S1483">
        <f>INDEX(lehmad!H$2:H$412,MATCH(klypsid!$B1483,lehmad!$A$2:$A$412,0))</f>
        <v>124</v>
      </c>
      <c r="T1483">
        <f>INDEX(lehmad!K$2:K$412,MATCH(klypsid!$B1483,lehmad!$A$2:$A$412,0))</f>
        <v>108</v>
      </c>
      <c r="U1483" s="4">
        <f t="shared" si="46"/>
        <v>3</v>
      </c>
      <c r="V1483">
        <f t="shared" si="47"/>
        <v>32</v>
      </c>
    </row>
    <row r="1484" spans="1:22" x14ac:dyDescent="0.25">
      <c r="A1484">
        <v>3381</v>
      </c>
      <c r="B1484" t="str">
        <f>"E"&amp;A1484</f>
        <v>E3381</v>
      </c>
      <c r="C1484" t="s">
        <v>54</v>
      </c>
      <c r="D1484">
        <v>2</v>
      </c>
      <c r="E1484">
        <f>IF(D1484&lt;4,D1484,4)</f>
        <v>2</v>
      </c>
      <c r="F1484" s="1">
        <v>39658</v>
      </c>
      <c r="G1484" s="1">
        <v>39783</v>
      </c>
      <c r="H1484" s="3">
        <f>G1484-F1484</f>
        <v>125</v>
      </c>
      <c r="I1484" s="3">
        <f>IF(H1484&lt;=60,1,IF(H1484&lt;=150,2,3))</f>
        <v>2</v>
      </c>
      <c r="J1484">
        <v>53.9</v>
      </c>
      <c r="K1484">
        <v>3.29</v>
      </c>
      <c r="L1484">
        <v>3.14</v>
      </c>
      <c r="M1484">
        <v>16</v>
      </c>
      <c r="N1484">
        <f>LOG(M1484/100,2)+3</f>
        <v>0.35614381022527519</v>
      </c>
      <c r="O1484">
        <f>INDEX(lehmad!B$2:B$412,MATCH(klypsid!$B1484,lehmad!$A$2:$A$412,0))</f>
        <v>38435</v>
      </c>
      <c r="P1484">
        <f>INDEX(lehmad!D$2:D$412,MATCH(klypsid!$B1484,lehmad!$A$2:$A$412,0))</f>
        <v>109</v>
      </c>
      <c r="Q1484">
        <f>INDEX(lehmad!E$2:E$412,MATCH(klypsid!$B1484,lehmad!$A$2:$A$412,0))</f>
        <v>0.876</v>
      </c>
      <c r="R1484" t="str">
        <f>INDEX(lehmad!F$2:F$412,MATCH(klypsid!$B1484,lehmad!$A$2:$A$412,0))</f>
        <v>DYNASTY-ET</v>
      </c>
      <c r="S1484">
        <f>INDEX(lehmad!H$2:H$412,MATCH(klypsid!$B1484,lehmad!$A$2:$A$412,0))</f>
        <v>124</v>
      </c>
      <c r="T1484">
        <f>INDEX(lehmad!K$2:K$412,MATCH(klypsid!$B1484,lehmad!$A$2:$A$412,0))</f>
        <v>108</v>
      </c>
      <c r="U1484" s="4">
        <f t="shared" si="46"/>
        <v>4</v>
      </c>
      <c r="V1484">
        <f t="shared" si="47"/>
        <v>29</v>
      </c>
    </row>
    <row r="1485" spans="1:22" x14ac:dyDescent="0.25">
      <c r="A1485">
        <v>3381</v>
      </c>
      <c r="B1485" t="str">
        <f>"E"&amp;A1485</f>
        <v>E3381</v>
      </c>
      <c r="C1485" t="s">
        <v>54</v>
      </c>
      <c r="D1485">
        <v>2</v>
      </c>
      <c r="E1485">
        <f>IF(D1485&lt;4,D1485,4)</f>
        <v>2</v>
      </c>
      <c r="F1485" s="1">
        <v>39658</v>
      </c>
      <c r="G1485" s="1">
        <v>39817</v>
      </c>
      <c r="H1485" s="3">
        <f>G1485-F1485</f>
        <v>159</v>
      </c>
      <c r="I1485" s="3">
        <f>IF(H1485&lt;=60,1,IF(H1485&lt;=150,2,3))</f>
        <v>3</v>
      </c>
      <c r="J1485">
        <v>49.5</v>
      </c>
      <c r="K1485">
        <v>2.88</v>
      </c>
      <c r="L1485">
        <v>3.08</v>
      </c>
      <c r="M1485">
        <v>41</v>
      </c>
      <c r="N1485">
        <f>LOG(M1485/100,2)+3</f>
        <v>1.7136958148433588</v>
      </c>
      <c r="O1485">
        <f>INDEX(lehmad!B$2:B$412,MATCH(klypsid!$B1485,lehmad!$A$2:$A$412,0))</f>
        <v>38435</v>
      </c>
      <c r="P1485">
        <f>INDEX(lehmad!D$2:D$412,MATCH(klypsid!$B1485,lehmad!$A$2:$A$412,0))</f>
        <v>109</v>
      </c>
      <c r="Q1485">
        <f>INDEX(lehmad!E$2:E$412,MATCH(klypsid!$B1485,lehmad!$A$2:$A$412,0))</f>
        <v>0.876</v>
      </c>
      <c r="R1485" t="str">
        <f>INDEX(lehmad!F$2:F$412,MATCH(klypsid!$B1485,lehmad!$A$2:$A$412,0))</f>
        <v>DYNASTY-ET</v>
      </c>
      <c r="S1485">
        <f>INDEX(lehmad!H$2:H$412,MATCH(klypsid!$B1485,lehmad!$A$2:$A$412,0))</f>
        <v>124</v>
      </c>
      <c r="T1485">
        <f>INDEX(lehmad!K$2:K$412,MATCH(klypsid!$B1485,lehmad!$A$2:$A$412,0))</f>
        <v>108</v>
      </c>
      <c r="U1485" s="4">
        <f t="shared" si="46"/>
        <v>5</v>
      </c>
      <c r="V1485">
        <f t="shared" si="47"/>
        <v>34</v>
      </c>
    </row>
    <row r="1486" spans="1:22" x14ac:dyDescent="0.25">
      <c r="A1486">
        <v>3381</v>
      </c>
      <c r="B1486" t="str">
        <f>"E"&amp;A1486</f>
        <v>E3381</v>
      </c>
      <c r="C1486" t="s">
        <v>54</v>
      </c>
      <c r="D1486">
        <v>2</v>
      </c>
      <c r="E1486">
        <f>IF(D1486&lt;4,D1486,4)</f>
        <v>2</v>
      </c>
      <c r="F1486" s="1">
        <v>39658</v>
      </c>
      <c r="G1486" s="1">
        <v>39845</v>
      </c>
      <c r="H1486" s="3">
        <f>G1486-F1486</f>
        <v>187</v>
      </c>
      <c r="I1486" s="3">
        <f>IF(H1486&lt;=60,1,IF(H1486&lt;=150,2,3))</f>
        <v>3</v>
      </c>
      <c r="J1486">
        <v>47.6</v>
      </c>
      <c r="K1486">
        <v>3.33</v>
      </c>
      <c r="L1486">
        <v>3.15</v>
      </c>
      <c r="M1486">
        <v>21</v>
      </c>
      <c r="N1486">
        <f>LOG(M1486/100,2)+3</f>
        <v>0.74846123300403544</v>
      </c>
      <c r="O1486">
        <f>INDEX(lehmad!B$2:B$412,MATCH(klypsid!$B1486,lehmad!$A$2:$A$412,0))</f>
        <v>38435</v>
      </c>
      <c r="P1486">
        <f>INDEX(lehmad!D$2:D$412,MATCH(klypsid!$B1486,lehmad!$A$2:$A$412,0))</f>
        <v>109</v>
      </c>
      <c r="Q1486">
        <f>INDEX(lehmad!E$2:E$412,MATCH(klypsid!$B1486,lehmad!$A$2:$A$412,0))</f>
        <v>0.876</v>
      </c>
      <c r="R1486" t="str">
        <f>INDEX(lehmad!F$2:F$412,MATCH(klypsid!$B1486,lehmad!$A$2:$A$412,0))</f>
        <v>DYNASTY-ET</v>
      </c>
      <c r="S1486">
        <f>INDEX(lehmad!H$2:H$412,MATCH(klypsid!$B1486,lehmad!$A$2:$A$412,0))</f>
        <v>124</v>
      </c>
      <c r="T1486">
        <f>INDEX(lehmad!K$2:K$412,MATCH(klypsid!$B1486,lehmad!$A$2:$A$412,0))</f>
        <v>108</v>
      </c>
      <c r="U1486" s="4">
        <f t="shared" si="46"/>
        <v>6</v>
      </c>
      <c r="V1486">
        <f t="shared" si="47"/>
        <v>28</v>
      </c>
    </row>
    <row r="1487" spans="1:22" x14ac:dyDescent="0.25">
      <c r="A1487">
        <v>3381</v>
      </c>
      <c r="B1487" t="str">
        <f>"E"&amp;A1487</f>
        <v>E3381</v>
      </c>
      <c r="C1487" t="s">
        <v>54</v>
      </c>
      <c r="D1487">
        <v>2</v>
      </c>
      <c r="E1487">
        <f>IF(D1487&lt;4,D1487,4)</f>
        <v>2</v>
      </c>
      <c r="F1487" s="1">
        <v>39658</v>
      </c>
      <c r="G1487" s="1">
        <v>39875</v>
      </c>
      <c r="H1487" s="3">
        <f>G1487-F1487</f>
        <v>217</v>
      </c>
      <c r="I1487" s="3">
        <f>IF(H1487&lt;=60,1,IF(H1487&lt;=150,2,3))</f>
        <v>3</v>
      </c>
      <c r="J1487">
        <v>43.1</v>
      </c>
      <c r="K1487">
        <v>5.38</v>
      </c>
      <c r="L1487">
        <v>3.72</v>
      </c>
      <c r="M1487">
        <v>107</v>
      </c>
      <c r="N1487">
        <f>LOG(M1487/100,2)+3</f>
        <v>3.0976107966264221</v>
      </c>
      <c r="O1487">
        <f>INDEX(lehmad!B$2:B$412,MATCH(klypsid!$B1487,lehmad!$A$2:$A$412,0))</f>
        <v>38435</v>
      </c>
      <c r="P1487">
        <f>INDEX(lehmad!D$2:D$412,MATCH(klypsid!$B1487,lehmad!$A$2:$A$412,0))</f>
        <v>109</v>
      </c>
      <c r="Q1487">
        <f>INDEX(lehmad!E$2:E$412,MATCH(klypsid!$B1487,lehmad!$A$2:$A$412,0))</f>
        <v>0.876</v>
      </c>
      <c r="R1487" t="str">
        <f>INDEX(lehmad!F$2:F$412,MATCH(klypsid!$B1487,lehmad!$A$2:$A$412,0))</f>
        <v>DYNASTY-ET</v>
      </c>
      <c r="S1487">
        <f>INDEX(lehmad!H$2:H$412,MATCH(klypsid!$B1487,lehmad!$A$2:$A$412,0))</f>
        <v>124</v>
      </c>
      <c r="T1487">
        <f>INDEX(lehmad!K$2:K$412,MATCH(klypsid!$B1487,lehmad!$A$2:$A$412,0))</f>
        <v>108</v>
      </c>
      <c r="U1487" s="4">
        <f t="shared" si="46"/>
        <v>7</v>
      </c>
      <c r="V1487">
        <f t="shared" si="47"/>
        <v>30</v>
      </c>
    </row>
    <row r="1488" spans="1:22" x14ac:dyDescent="0.25">
      <c r="A1488">
        <v>3381</v>
      </c>
      <c r="B1488" t="str">
        <f>"E"&amp;A1488</f>
        <v>E3381</v>
      </c>
      <c r="C1488" t="s">
        <v>54</v>
      </c>
      <c r="D1488">
        <v>2</v>
      </c>
      <c r="E1488">
        <f>IF(D1488&lt;4,D1488,4)</f>
        <v>2</v>
      </c>
      <c r="F1488" s="1">
        <v>39658</v>
      </c>
      <c r="G1488" s="1">
        <v>39908</v>
      </c>
      <c r="H1488" s="3">
        <f>G1488-F1488</f>
        <v>250</v>
      </c>
      <c r="I1488" s="3">
        <f>IF(H1488&lt;=60,1,IF(H1488&lt;=150,2,3))</f>
        <v>3</v>
      </c>
      <c r="J1488">
        <v>39.299999999999997</v>
      </c>
      <c r="K1488">
        <v>2.86</v>
      </c>
      <c r="L1488">
        <v>3.26</v>
      </c>
      <c r="M1488">
        <v>53</v>
      </c>
      <c r="N1488">
        <f>LOG(M1488/100,2)+3</f>
        <v>2.0840642647884744</v>
      </c>
      <c r="O1488">
        <f>INDEX(lehmad!B$2:B$412,MATCH(klypsid!$B1488,lehmad!$A$2:$A$412,0))</f>
        <v>38435</v>
      </c>
      <c r="P1488">
        <f>INDEX(lehmad!D$2:D$412,MATCH(klypsid!$B1488,lehmad!$A$2:$A$412,0))</f>
        <v>109</v>
      </c>
      <c r="Q1488">
        <f>INDEX(lehmad!E$2:E$412,MATCH(klypsid!$B1488,lehmad!$A$2:$A$412,0))</f>
        <v>0.876</v>
      </c>
      <c r="R1488" t="str">
        <f>INDEX(lehmad!F$2:F$412,MATCH(klypsid!$B1488,lehmad!$A$2:$A$412,0))</f>
        <v>DYNASTY-ET</v>
      </c>
      <c r="S1488">
        <f>INDEX(lehmad!H$2:H$412,MATCH(klypsid!$B1488,lehmad!$A$2:$A$412,0))</f>
        <v>124</v>
      </c>
      <c r="T1488">
        <f>INDEX(lehmad!K$2:K$412,MATCH(klypsid!$B1488,lehmad!$A$2:$A$412,0))</f>
        <v>108</v>
      </c>
      <c r="U1488" s="4">
        <f t="shared" si="46"/>
        <v>8</v>
      </c>
      <c r="V1488">
        <f t="shared" si="47"/>
        <v>33</v>
      </c>
    </row>
    <row r="1489" spans="1:22" x14ac:dyDescent="0.25">
      <c r="A1489">
        <v>3381</v>
      </c>
      <c r="B1489" t="str">
        <f>"E"&amp;A1489</f>
        <v>E3381</v>
      </c>
      <c r="C1489" t="s">
        <v>54</v>
      </c>
      <c r="D1489">
        <v>2</v>
      </c>
      <c r="E1489">
        <f>IF(D1489&lt;4,D1489,4)</f>
        <v>2</v>
      </c>
      <c r="F1489" s="1">
        <v>39658</v>
      </c>
      <c r="G1489" s="1">
        <v>39944</v>
      </c>
      <c r="H1489" s="3">
        <f>G1489-F1489</f>
        <v>286</v>
      </c>
      <c r="I1489" s="3">
        <f>IF(H1489&lt;=60,1,IF(H1489&lt;=150,2,3))</f>
        <v>3</v>
      </c>
      <c r="J1489">
        <v>27.6</v>
      </c>
      <c r="K1489">
        <v>2.08</v>
      </c>
      <c r="L1489">
        <v>3.88</v>
      </c>
      <c r="M1489">
        <v>65</v>
      </c>
      <c r="N1489">
        <f>LOG(M1489/100,2)+3</f>
        <v>2.37851162325373</v>
      </c>
      <c r="O1489">
        <f>INDEX(lehmad!B$2:B$412,MATCH(klypsid!$B1489,lehmad!$A$2:$A$412,0))</f>
        <v>38435</v>
      </c>
      <c r="P1489">
        <f>INDEX(lehmad!D$2:D$412,MATCH(klypsid!$B1489,lehmad!$A$2:$A$412,0))</f>
        <v>109</v>
      </c>
      <c r="Q1489">
        <f>INDEX(lehmad!E$2:E$412,MATCH(klypsid!$B1489,lehmad!$A$2:$A$412,0))</f>
        <v>0.876</v>
      </c>
      <c r="R1489" t="str">
        <f>INDEX(lehmad!F$2:F$412,MATCH(klypsid!$B1489,lehmad!$A$2:$A$412,0))</f>
        <v>DYNASTY-ET</v>
      </c>
      <c r="S1489">
        <f>INDEX(lehmad!H$2:H$412,MATCH(klypsid!$B1489,lehmad!$A$2:$A$412,0))</f>
        <v>124</v>
      </c>
      <c r="T1489">
        <f>INDEX(lehmad!K$2:K$412,MATCH(klypsid!$B1489,lehmad!$A$2:$A$412,0))</f>
        <v>108</v>
      </c>
      <c r="U1489" s="4">
        <f t="shared" si="46"/>
        <v>9</v>
      </c>
      <c r="V1489">
        <f t="shared" si="47"/>
        <v>36</v>
      </c>
    </row>
    <row r="1490" spans="1:22" x14ac:dyDescent="0.25">
      <c r="A1490">
        <v>3381</v>
      </c>
      <c r="B1490" t="str">
        <f>"E"&amp;A1490</f>
        <v>E3381</v>
      </c>
      <c r="C1490" t="s">
        <v>54</v>
      </c>
      <c r="D1490">
        <v>2</v>
      </c>
      <c r="E1490">
        <f>IF(D1490&lt;4,D1490,4)</f>
        <v>2</v>
      </c>
      <c r="F1490" s="1">
        <v>39658</v>
      </c>
      <c r="G1490" s="1">
        <v>39972</v>
      </c>
      <c r="H1490" s="3">
        <f>G1490-F1490</f>
        <v>314</v>
      </c>
      <c r="I1490" s="3">
        <f>IF(H1490&lt;=60,1,IF(H1490&lt;=150,2,3))</f>
        <v>3</v>
      </c>
      <c r="J1490">
        <v>24</v>
      </c>
      <c r="K1490">
        <v>2.75</v>
      </c>
      <c r="L1490">
        <v>4.2</v>
      </c>
      <c r="M1490">
        <v>110</v>
      </c>
      <c r="N1490">
        <f>LOG(M1490/100,2)+3</f>
        <v>3.1375035237499351</v>
      </c>
      <c r="O1490">
        <f>INDEX(lehmad!B$2:B$412,MATCH(klypsid!$B1490,lehmad!$A$2:$A$412,0))</f>
        <v>38435</v>
      </c>
      <c r="P1490">
        <f>INDEX(lehmad!D$2:D$412,MATCH(klypsid!$B1490,lehmad!$A$2:$A$412,0))</f>
        <v>109</v>
      </c>
      <c r="Q1490">
        <f>INDEX(lehmad!E$2:E$412,MATCH(klypsid!$B1490,lehmad!$A$2:$A$412,0))</f>
        <v>0.876</v>
      </c>
      <c r="R1490" t="str">
        <f>INDEX(lehmad!F$2:F$412,MATCH(klypsid!$B1490,lehmad!$A$2:$A$412,0))</f>
        <v>DYNASTY-ET</v>
      </c>
      <c r="S1490">
        <f>INDEX(lehmad!H$2:H$412,MATCH(klypsid!$B1490,lehmad!$A$2:$A$412,0))</f>
        <v>124</v>
      </c>
      <c r="T1490">
        <f>INDEX(lehmad!K$2:K$412,MATCH(klypsid!$B1490,lehmad!$A$2:$A$412,0))</f>
        <v>108</v>
      </c>
      <c r="U1490" s="4">
        <f t="shared" si="46"/>
        <v>10</v>
      </c>
      <c r="V1490">
        <f t="shared" si="47"/>
        <v>28</v>
      </c>
    </row>
    <row r="1491" spans="1:22" x14ac:dyDescent="0.25">
      <c r="A1491">
        <v>3381</v>
      </c>
      <c r="B1491" t="str">
        <f>"E"&amp;A1491</f>
        <v>E3381</v>
      </c>
      <c r="C1491" t="s">
        <v>54</v>
      </c>
      <c r="D1491">
        <v>3</v>
      </c>
      <c r="E1491">
        <f>IF(D1491&lt;4,D1491,4)</f>
        <v>3</v>
      </c>
      <c r="F1491" s="1">
        <v>40066</v>
      </c>
      <c r="G1491" s="1">
        <v>40094</v>
      </c>
      <c r="H1491" s="3">
        <f>G1491-F1491</f>
        <v>28</v>
      </c>
      <c r="I1491" s="3">
        <f>IF(H1491&lt;=60,1,IF(H1491&lt;=150,2,3))</f>
        <v>1</v>
      </c>
      <c r="J1491">
        <v>48.1</v>
      </c>
      <c r="K1491">
        <v>2.83</v>
      </c>
      <c r="L1491">
        <v>3.41</v>
      </c>
      <c r="M1491">
        <v>27</v>
      </c>
      <c r="N1491">
        <f>LOG(M1491/100,2)+3</f>
        <v>1.1110313123887439</v>
      </c>
      <c r="O1491">
        <f>INDEX(lehmad!B$2:B$412,MATCH(klypsid!$B1491,lehmad!$A$2:$A$412,0))</f>
        <v>38435</v>
      </c>
      <c r="P1491">
        <f>INDEX(lehmad!D$2:D$412,MATCH(klypsid!$B1491,lehmad!$A$2:$A$412,0))</f>
        <v>109</v>
      </c>
      <c r="Q1491">
        <f>INDEX(lehmad!E$2:E$412,MATCH(klypsid!$B1491,lehmad!$A$2:$A$412,0))</f>
        <v>0.876</v>
      </c>
      <c r="R1491" t="str">
        <f>INDEX(lehmad!F$2:F$412,MATCH(klypsid!$B1491,lehmad!$A$2:$A$412,0))</f>
        <v>DYNASTY-ET</v>
      </c>
      <c r="S1491">
        <f>INDEX(lehmad!H$2:H$412,MATCH(klypsid!$B1491,lehmad!$A$2:$A$412,0))</f>
        <v>124</v>
      </c>
      <c r="T1491">
        <f>INDEX(lehmad!K$2:K$412,MATCH(klypsid!$B1491,lehmad!$A$2:$A$412,0))</f>
        <v>108</v>
      </c>
      <c r="U1491" s="4">
        <f t="shared" si="46"/>
        <v>1</v>
      </c>
      <c r="V1491">
        <f t="shared" si="47"/>
        <v>28</v>
      </c>
    </row>
    <row r="1492" spans="1:22" x14ac:dyDescent="0.25">
      <c r="A1492">
        <v>3381</v>
      </c>
      <c r="B1492" t="str">
        <f>"E"&amp;A1492</f>
        <v>E3381</v>
      </c>
      <c r="C1492" t="s">
        <v>54</v>
      </c>
      <c r="D1492">
        <v>3</v>
      </c>
      <c r="E1492">
        <f>IF(D1492&lt;4,D1492,4)</f>
        <v>3</v>
      </c>
      <c r="F1492" s="1">
        <v>40066</v>
      </c>
      <c r="G1492" s="1">
        <v>40125</v>
      </c>
      <c r="H1492" s="3">
        <f>G1492-F1492</f>
        <v>59</v>
      </c>
      <c r="I1492" s="3">
        <f>IF(H1492&lt;=60,1,IF(H1492&lt;=150,2,3))</f>
        <v>1</v>
      </c>
      <c r="J1492">
        <v>48.1</v>
      </c>
      <c r="K1492">
        <v>2.17</v>
      </c>
      <c r="L1492">
        <v>3.32</v>
      </c>
      <c r="M1492">
        <v>10</v>
      </c>
      <c r="N1492">
        <f>LOG(M1492/100,2)+3</f>
        <v>-0.32192809488736218</v>
      </c>
      <c r="O1492">
        <f>INDEX(lehmad!B$2:B$412,MATCH(klypsid!$B1492,lehmad!$A$2:$A$412,0))</f>
        <v>38435</v>
      </c>
      <c r="P1492">
        <f>INDEX(lehmad!D$2:D$412,MATCH(klypsid!$B1492,lehmad!$A$2:$A$412,0))</f>
        <v>109</v>
      </c>
      <c r="Q1492">
        <f>INDEX(lehmad!E$2:E$412,MATCH(klypsid!$B1492,lehmad!$A$2:$A$412,0))</f>
        <v>0.876</v>
      </c>
      <c r="R1492" t="str">
        <f>INDEX(lehmad!F$2:F$412,MATCH(klypsid!$B1492,lehmad!$A$2:$A$412,0))</f>
        <v>DYNASTY-ET</v>
      </c>
      <c r="S1492">
        <f>INDEX(lehmad!H$2:H$412,MATCH(klypsid!$B1492,lehmad!$A$2:$A$412,0))</f>
        <v>124</v>
      </c>
      <c r="T1492">
        <f>INDEX(lehmad!K$2:K$412,MATCH(klypsid!$B1492,lehmad!$A$2:$A$412,0))</f>
        <v>108</v>
      </c>
      <c r="U1492" s="4">
        <f t="shared" si="46"/>
        <v>2</v>
      </c>
      <c r="V1492">
        <f t="shared" si="47"/>
        <v>31</v>
      </c>
    </row>
    <row r="1493" spans="1:22" x14ac:dyDescent="0.25">
      <c r="A1493">
        <v>3381</v>
      </c>
      <c r="B1493" t="str">
        <f>"E"&amp;A1493</f>
        <v>E3381</v>
      </c>
      <c r="C1493" t="s">
        <v>54</v>
      </c>
      <c r="D1493">
        <v>3</v>
      </c>
      <c r="E1493">
        <f>IF(D1493&lt;4,D1493,4)</f>
        <v>3</v>
      </c>
      <c r="F1493" s="1">
        <v>40066</v>
      </c>
      <c r="G1493" s="1">
        <v>40153</v>
      </c>
      <c r="H1493" s="3">
        <f>G1493-F1493</f>
        <v>87</v>
      </c>
      <c r="I1493" s="3">
        <f>IF(H1493&lt;=60,1,IF(H1493&lt;=150,2,3))</f>
        <v>2</v>
      </c>
      <c r="J1493">
        <v>49.3</v>
      </c>
      <c r="K1493">
        <v>3.44</v>
      </c>
      <c r="L1493">
        <v>3.28</v>
      </c>
      <c r="M1493">
        <v>17</v>
      </c>
      <c r="N1493">
        <f>LOG(M1493/100,2)+3</f>
        <v>0.44360665147561473</v>
      </c>
      <c r="O1493">
        <f>INDEX(lehmad!B$2:B$412,MATCH(klypsid!$B1493,lehmad!$A$2:$A$412,0))</f>
        <v>38435</v>
      </c>
      <c r="P1493">
        <f>INDEX(lehmad!D$2:D$412,MATCH(klypsid!$B1493,lehmad!$A$2:$A$412,0))</f>
        <v>109</v>
      </c>
      <c r="Q1493">
        <f>INDEX(lehmad!E$2:E$412,MATCH(klypsid!$B1493,lehmad!$A$2:$A$412,0))</f>
        <v>0.876</v>
      </c>
      <c r="R1493" t="str">
        <f>INDEX(lehmad!F$2:F$412,MATCH(klypsid!$B1493,lehmad!$A$2:$A$412,0))</f>
        <v>DYNASTY-ET</v>
      </c>
      <c r="S1493">
        <f>INDEX(lehmad!H$2:H$412,MATCH(klypsid!$B1493,lehmad!$A$2:$A$412,0))</f>
        <v>124</v>
      </c>
      <c r="T1493">
        <f>INDEX(lehmad!K$2:K$412,MATCH(klypsid!$B1493,lehmad!$A$2:$A$412,0))</f>
        <v>108</v>
      </c>
      <c r="U1493" s="4">
        <f t="shared" si="46"/>
        <v>3</v>
      </c>
      <c r="V1493">
        <f t="shared" si="47"/>
        <v>28</v>
      </c>
    </row>
    <row r="1494" spans="1:22" x14ac:dyDescent="0.25">
      <c r="A1494">
        <v>3381</v>
      </c>
      <c r="B1494" t="str">
        <f>"E"&amp;A1494</f>
        <v>E3381</v>
      </c>
      <c r="C1494" t="s">
        <v>54</v>
      </c>
      <c r="D1494">
        <v>3</v>
      </c>
      <c r="E1494">
        <f>IF(D1494&lt;4,D1494,4)</f>
        <v>3</v>
      </c>
      <c r="F1494" s="1">
        <v>40066</v>
      </c>
      <c r="G1494" s="1">
        <v>40186</v>
      </c>
      <c r="H1494" s="3">
        <f>G1494-F1494</f>
        <v>120</v>
      </c>
      <c r="I1494" s="3">
        <f>IF(H1494&lt;=60,1,IF(H1494&lt;=150,2,3))</f>
        <v>2</v>
      </c>
      <c r="J1494">
        <v>47.9</v>
      </c>
      <c r="K1494">
        <v>2.2400000000000002</v>
      </c>
      <c r="L1494">
        <v>3.2</v>
      </c>
      <c r="M1494">
        <v>35</v>
      </c>
      <c r="N1494">
        <f>LOG(M1494/100,2)+3</f>
        <v>1.4854268271702415</v>
      </c>
      <c r="O1494">
        <f>INDEX(lehmad!B$2:B$412,MATCH(klypsid!$B1494,lehmad!$A$2:$A$412,0))</f>
        <v>38435</v>
      </c>
      <c r="P1494">
        <f>INDEX(lehmad!D$2:D$412,MATCH(klypsid!$B1494,lehmad!$A$2:$A$412,0))</f>
        <v>109</v>
      </c>
      <c r="Q1494">
        <f>INDEX(lehmad!E$2:E$412,MATCH(klypsid!$B1494,lehmad!$A$2:$A$412,0))</f>
        <v>0.876</v>
      </c>
      <c r="R1494" t="str">
        <f>INDEX(lehmad!F$2:F$412,MATCH(klypsid!$B1494,lehmad!$A$2:$A$412,0))</f>
        <v>DYNASTY-ET</v>
      </c>
      <c r="S1494">
        <f>INDEX(lehmad!H$2:H$412,MATCH(klypsid!$B1494,lehmad!$A$2:$A$412,0))</f>
        <v>124</v>
      </c>
      <c r="T1494">
        <f>INDEX(lehmad!K$2:K$412,MATCH(klypsid!$B1494,lehmad!$A$2:$A$412,0))</f>
        <v>108</v>
      </c>
      <c r="U1494" s="4">
        <f t="shared" si="46"/>
        <v>4</v>
      </c>
      <c r="V1494">
        <f t="shared" si="47"/>
        <v>33</v>
      </c>
    </row>
    <row r="1495" spans="1:22" x14ac:dyDescent="0.25">
      <c r="A1495">
        <v>3381</v>
      </c>
      <c r="B1495" t="str">
        <f>"E"&amp;A1495</f>
        <v>E3381</v>
      </c>
      <c r="C1495" t="s">
        <v>54</v>
      </c>
      <c r="D1495">
        <v>3</v>
      </c>
      <c r="E1495">
        <f>IF(D1495&lt;4,D1495,4)</f>
        <v>3</v>
      </c>
      <c r="F1495" s="1">
        <v>40066</v>
      </c>
      <c r="G1495" s="1">
        <v>40214</v>
      </c>
      <c r="H1495" s="3">
        <f>G1495-F1495</f>
        <v>148</v>
      </c>
      <c r="I1495" s="3">
        <f>IF(H1495&lt;=60,1,IF(H1495&lt;=150,2,3))</f>
        <v>2</v>
      </c>
      <c r="J1495">
        <v>41.5</v>
      </c>
      <c r="K1495">
        <v>2.34</v>
      </c>
      <c r="L1495">
        <v>3.39</v>
      </c>
      <c r="M1495">
        <v>31</v>
      </c>
      <c r="N1495">
        <f>LOG(M1495/100,2)+3</f>
        <v>1.3103401206121505</v>
      </c>
      <c r="O1495">
        <f>INDEX(lehmad!B$2:B$412,MATCH(klypsid!$B1495,lehmad!$A$2:$A$412,0))</f>
        <v>38435</v>
      </c>
      <c r="P1495">
        <f>INDEX(lehmad!D$2:D$412,MATCH(klypsid!$B1495,lehmad!$A$2:$A$412,0))</f>
        <v>109</v>
      </c>
      <c r="Q1495">
        <f>INDEX(lehmad!E$2:E$412,MATCH(klypsid!$B1495,lehmad!$A$2:$A$412,0))</f>
        <v>0.876</v>
      </c>
      <c r="R1495" t="str">
        <f>INDEX(lehmad!F$2:F$412,MATCH(klypsid!$B1495,lehmad!$A$2:$A$412,0))</f>
        <v>DYNASTY-ET</v>
      </c>
      <c r="S1495">
        <f>INDEX(lehmad!H$2:H$412,MATCH(klypsid!$B1495,lehmad!$A$2:$A$412,0))</f>
        <v>124</v>
      </c>
      <c r="T1495">
        <f>INDEX(lehmad!K$2:K$412,MATCH(klypsid!$B1495,lehmad!$A$2:$A$412,0))</f>
        <v>108</v>
      </c>
      <c r="U1495" s="4">
        <f t="shared" si="46"/>
        <v>5</v>
      </c>
      <c r="V1495">
        <f t="shared" si="47"/>
        <v>28</v>
      </c>
    </row>
    <row r="1496" spans="1:22" x14ac:dyDescent="0.25">
      <c r="A1496">
        <v>3381</v>
      </c>
      <c r="B1496" t="str">
        <f>"E"&amp;A1496</f>
        <v>E3381</v>
      </c>
      <c r="C1496" t="s">
        <v>54</v>
      </c>
      <c r="D1496">
        <v>3</v>
      </c>
      <c r="E1496">
        <f>IF(D1496&lt;4,D1496,4)</f>
        <v>3</v>
      </c>
      <c r="F1496" s="1">
        <v>40066</v>
      </c>
      <c r="G1496" s="1">
        <v>40242</v>
      </c>
      <c r="H1496" s="3">
        <f>G1496-F1496</f>
        <v>176</v>
      </c>
      <c r="I1496" s="3">
        <f>IF(H1496&lt;=60,1,IF(H1496&lt;=150,2,3))</f>
        <v>3</v>
      </c>
      <c r="J1496">
        <v>35.5</v>
      </c>
      <c r="K1496">
        <v>1.77</v>
      </c>
      <c r="L1496">
        <v>3.31</v>
      </c>
      <c r="M1496">
        <v>24</v>
      </c>
      <c r="N1496">
        <f>LOG(M1496/100,2)+3</f>
        <v>0.94110631094643127</v>
      </c>
      <c r="O1496">
        <f>INDEX(lehmad!B$2:B$412,MATCH(klypsid!$B1496,lehmad!$A$2:$A$412,0))</f>
        <v>38435</v>
      </c>
      <c r="P1496">
        <f>INDEX(lehmad!D$2:D$412,MATCH(klypsid!$B1496,lehmad!$A$2:$A$412,0))</f>
        <v>109</v>
      </c>
      <c r="Q1496">
        <f>INDEX(lehmad!E$2:E$412,MATCH(klypsid!$B1496,lehmad!$A$2:$A$412,0))</f>
        <v>0.876</v>
      </c>
      <c r="R1496" t="str">
        <f>INDEX(lehmad!F$2:F$412,MATCH(klypsid!$B1496,lehmad!$A$2:$A$412,0))</f>
        <v>DYNASTY-ET</v>
      </c>
      <c r="S1496">
        <f>INDEX(lehmad!H$2:H$412,MATCH(klypsid!$B1496,lehmad!$A$2:$A$412,0))</f>
        <v>124</v>
      </c>
      <c r="T1496">
        <f>INDEX(lehmad!K$2:K$412,MATCH(klypsid!$B1496,lehmad!$A$2:$A$412,0))</f>
        <v>108</v>
      </c>
      <c r="U1496" s="4">
        <f t="shared" si="46"/>
        <v>6</v>
      </c>
      <c r="V1496">
        <f t="shared" si="47"/>
        <v>28</v>
      </c>
    </row>
    <row r="1497" spans="1:22" x14ac:dyDescent="0.25">
      <c r="A1497">
        <v>3381</v>
      </c>
      <c r="B1497" t="str">
        <f>"E"&amp;A1497</f>
        <v>E3381</v>
      </c>
      <c r="C1497" t="s">
        <v>54</v>
      </c>
      <c r="D1497">
        <v>3</v>
      </c>
      <c r="E1497">
        <f>IF(D1497&lt;4,D1497,4)</f>
        <v>3</v>
      </c>
      <c r="F1497" s="1">
        <v>40066</v>
      </c>
      <c r="G1497" s="1">
        <v>40276</v>
      </c>
      <c r="H1497" s="3">
        <f>G1497-F1497</f>
        <v>210</v>
      </c>
      <c r="I1497" s="3">
        <f>IF(H1497&lt;=60,1,IF(H1497&lt;=150,2,3))</f>
        <v>3</v>
      </c>
      <c r="J1497">
        <v>34.4</v>
      </c>
      <c r="K1497">
        <v>3.61</v>
      </c>
      <c r="L1497">
        <v>3.45</v>
      </c>
      <c r="M1497">
        <v>53</v>
      </c>
      <c r="N1497">
        <f>LOG(M1497/100,2)+3</f>
        <v>2.0840642647884744</v>
      </c>
      <c r="O1497">
        <f>INDEX(lehmad!B$2:B$412,MATCH(klypsid!$B1497,lehmad!$A$2:$A$412,0))</f>
        <v>38435</v>
      </c>
      <c r="P1497">
        <f>INDEX(lehmad!D$2:D$412,MATCH(klypsid!$B1497,lehmad!$A$2:$A$412,0))</f>
        <v>109</v>
      </c>
      <c r="Q1497">
        <f>INDEX(lehmad!E$2:E$412,MATCH(klypsid!$B1497,lehmad!$A$2:$A$412,0))</f>
        <v>0.876</v>
      </c>
      <c r="R1497" t="str">
        <f>INDEX(lehmad!F$2:F$412,MATCH(klypsid!$B1497,lehmad!$A$2:$A$412,0))</f>
        <v>DYNASTY-ET</v>
      </c>
      <c r="S1497">
        <f>INDEX(lehmad!H$2:H$412,MATCH(klypsid!$B1497,lehmad!$A$2:$A$412,0))</f>
        <v>124</v>
      </c>
      <c r="T1497">
        <f>INDEX(lehmad!K$2:K$412,MATCH(klypsid!$B1497,lehmad!$A$2:$A$412,0))</f>
        <v>108</v>
      </c>
      <c r="U1497" s="4">
        <f t="shared" si="46"/>
        <v>7</v>
      </c>
      <c r="V1497">
        <f t="shared" si="47"/>
        <v>34</v>
      </c>
    </row>
    <row r="1498" spans="1:22" x14ac:dyDescent="0.25">
      <c r="A1498">
        <v>3381</v>
      </c>
      <c r="B1498" t="str">
        <f>"E"&amp;A1498</f>
        <v>E3381</v>
      </c>
      <c r="C1498" t="s">
        <v>54</v>
      </c>
      <c r="D1498">
        <v>3</v>
      </c>
      <c r="E1498">
        <f>IF(D1498&lt;4,D1498,4)</f>
        <v>3</v>
      </c>
      <c r="F1498" s="1">
        <v>40066</v>
      </c>
      <c r="G1498" s="1">
        <v>40304</v>
      </c>
      <c r="H1498" s="3">
        <f>G1498-F1498</f>
        <v>238</v>
      </c>
      <c r="I1498" s="3">
        <f>IF(H1498&lt;=60,1,IF(H1498&lt;=150,2,3))</f>
        <v>3</v>
      </c>
      <c r="J1498">
        <v>30.8</v>
      </c>
      <c r="K1498">
        <v>4.12</v>
      </c>
      <c r="L1498">
        <v>3.28</v>
      </c>
      <c r="M1498">
        <v>54</v>
      </c>
      <c r="N1498">
        <f>LOG(M1498/100,2)+3</f>
        <v>2.1110313123887439</v>
      </c>
      <c r="O1498">
        <f>INDEX(lehmad!B$2:B$412,MATCH(klypsid!$B1498,lehmad!$A$2:$A$412,0))</f>
        <v>38435</v>
      </c>
      <c r="P1498">
        <f>INDEX(lehmad!D$2:D$412,MATCH(klypsid!$B1498,lehmad!$A$2:$A$412,0))</f>
        <v>109</v>
      </c>
      <c r="Q1498">
        <f>INDEX(lehmad!E$2:E$412,MATCH(klypsid!$B1498,lehmad!$A$2:$A$412,0))</f>
        <v>0.876</v>
      </c>
      <c r="R1498" t="str">
        <f>INDEX(lehmad!F$2:F$412,MATCH(klypsid!$B1498,lehmad!$A$2:$A$412,0))</f>
        <v>DYNASTY-ET</v>
      </c>
      <c r="S1498">
        <f>INDEX(lehmad!H$2:H$412,MATCH(klypsid!$B1498,lehmad!$A$2:$A$412,0))</f>
        <v>124</v>
      </c>
      <c r="T1498">
        <f>INDEX(lehmad!K$2:K$412,MATCH(klypsid!$B1498,lehmad!$A$2:$A$412,0))</f>
        <v>108</v>
      </c>
      <c r="U1498" s="4">
        <f t="shared" si="46"/>
        <v>8</v>
      </c>
      <c r="V1498">
        <f t="shared" si="47"/>
        <v>28</v>
      </c>
    </row>
    <row r="1499" spans="1:22" x14ac:dyDescent="0.25">
      <c r="A1499">
        <v>3381</v>
      </c>
      <c r="B1499" t="str">
        <f>"E"&amp;A1499</f>
        <v>E3381</v>
      </c>
      <c r="C1499" t="s">
        <v>54</v>
      </c>
      <c r="D1499">
        <v>3</v>
      </c>
      <c r="E1499">
        <f>IF(D1499&lt;4,D1499,4)</f>
        <v>3</v>
      </c>
      <c r="F1499" s="1">
        <v>40066</v>
      </c>
      <c r="G1499" s="1">
        <v>40336</v>
      </c>
      <c r="H1499" s="3">
        <f>G1499-F1499</f>
        <v>270</v>
      </c>
      <c r="I1499" s="3">
        <f>IF(H1499&lt;=60,1,IF(H1499&lt;=150,2,3))</f>
        <v>3</v>
      </c>
      <c r="J1499">
        <v>22.8</v>
      </c>
      <c r="K1499">
        <v>3.59</v>
      </c>
      <c r="L1499">
        <v>3.38</v>
      </c>
      <c r="M1499">
        <v>63</v>
      </c>
      <c r="N1499">
        <f>LOG(M1499/100,2)+3</f>
        <v>2.3334237337251915</v>
      </c>
      <c r="O1499">
        <f>INDEX(lehmad!B$2:B$412,MATCH(klypsid!$B1499,lehmad!$A$2:$A$412,0))</f>
        <v>38435</v>
      </c>
      <c r="P1499">
        <f>INDEX(lehmad!D$2:D$412,MATCH(klypsid!$B1499,lehmad!$A$2:$A$412,0))</f>
        <v>109</v>
      </c>
      <c r="Q1499">
        <f>INDEX(lehmad!E$2:E$412,MATCH(klypsid!$B1499,lehmad!$A$2:$A$412,0))</f>
        <v>0.876</v>
      </c>
      <c r="R1499" t="str">
        <f>INDEX(lehmad!F$2:F$412,MATCH(klypsid!$B1499,lehmad!$A$2:$A$412,0))</f>
        <v>DYNASTY-ET</v>
      </c>
      <c r="S1499">
        <f>INDEX(lehmad!H$2:H$412,MATCH(klypsid!$B1499,lehmad!$A$2:$A$412,0))</f>
        <v>124</v>
      </c>
      <c r="T1499">
        <f>INDEX(lehmad!K$2:K$412,MATCH(klypsid!$B1499,lehmad!$A$2:$A$412,0))</f>
        <v>108</v>
      </c>
      <c r="U1499" s="4">
        <f t="shared" si="46"/>
        <v>9</v>
      </c>
      <c r="V1499">
        <f t="shared" si="47"/>
        <v>32</v>
      </c>
    </row>
    <row r="1500" spans="1:22" x14ac:dyDescent="0.25">
      <c r="A1500">
        <v>3381</v>
      </c>
      <c r="B1500" t="str">
        <f>"E"&amp;A1500</f>
        <v>E3381</v>
      </c>
      <c r="C1500" t="s">
        <v>54</v>
      </c>
      <c r="D1500">
        <v>3</v>
      </c>
      <c r="E1500">
        <f>IF(D1500&lt;4,D1500,4)</f>
        <v>3</v>
      </c>
      <c r="F1500" s="1">
        <v>40066</v>
      </c>
      <c r="G1500" s="1">
        <v>40371</v>
      </c>
      <c r="H1500" s="3">
        <f>G1500-F1500</f>
        <v>305</v>
      </c>
      <c r="I1500" s="3">
        <f>IF(H1500&lt;=60,1,IF(H1500&lt;=150,2,3))</f>
        <v>3</v>
      </c>
      <c r="J1500">
        <v>21.4</v>
      </c>
      <c r="K1500">
        <v>4.43</v>
      </c>
      <c r="L1500">
        <v>3.5</v>
      </c>
      <c r="M1500">
        <v>50</v>
      </c>
      <c r="N1500">
        <f>LOG(M1500/100,2)+3</f>
        <v>2</v>
      </c>
      <c r="O1500">
        <f>INDEX(lehmad!B$2:B$412,MATCH(klypsid!$B1500,lehmad!$A$2:$A$412,0))</f>
        <v>38435</v>
      </c>
      <c r="P1500">
        <f>INDEX(lehmad!D$2:D$412,MATCH(klypsid!$B1500,lehmad!$A$2:$A$412,0))</f>
        <v>109</v>
      </c>
      <c r="Q1500">
        <f>INDEX(lehmad!E$2:E$412,MATCH(klypsid!$B1500,lehmad!$A$2:$A$412,0))</f>
        <v>0.876</v>
      </c>
      <c r="R1500" t="str">
        <f>INDEX(lehmad!F$2:F$412,MATCH(klypsid!$B1500,lehmad!$A$2:$A$412,0))</f>
        <v>DYNASTY-ET</v>
      </c>
      <c r="S1500">
        <f>INDEX(lehmad!H$2:H$412,MATCH(klypsid!$B1500,lehmad!$A$2:$A$412,0))</f>
        <v>124</v>
      </c>
      <c r="T1500">
        <f>INDEX(lehmad!K$2:K$412,MATCH(klypsid!$B1500,lehmad!$A$2:$A$412,0))</f>
        <v>108</v>
      </c>
      <c r="U1500" s="4">
        <f t="shared" si="46"/>
        <v>10</v>
      </c>
      <c r="V1500">
        <f t="shared" si="47"/>
        <v>35</v>
      </c>
    </row>
    <row r="1501" spans="1:22" x14ac:dyDescent="0.25">
      <c r="A1501">
        <v>3381</v>
      </c>
      <c r="B1501" t="str">
        <f>"E"&amp;A1501</f>
        <v>E3381</v>
      </c>
      <c r="C1501" t="s">
        <v>54</v>
      </c>
      <c r="D1501">
        <v>3</v>
      </c>
      <c r="E1501">
        <f>IF(D1501&lt;4,D1501,4)</f>
        <v>3</v>
      </c>
      <c r="F1501" s="1">
        <v>40066</v>
      </c>
      <c r="G1501" s="1">
        <v>40396</v>
      </c>
      <c r="H1501" s="3">
        <f>G1501-F1501</f>
        <v>330</v>
      </c>
      <c r="I1501" s="3">
        <f>IF(H1501&lt;=60,1,IF(H1501&lt;=150,2,3))</f>
        <v>3</v>
      </c>
      <c r="J1501">
        <v>20.9</v>
      </c>
      <c r="K1501">
        <v>3.9</v>
      </c>
      <c r="L1501">
        <v>3.43</v>
      </c>
      <c r="M1501">
        <v>49</v>
      </c>
      <c r="N1501">
        <f>LOG(M1501/100,2)+3</f>
        <v>1.9708536543404835</v>
      </c>
      <c r="O1501">
        <f>INDEX(lehmad!B$2:B$412,MATCH(klypsid!$B1501,lehmad!$A$2:$A$412,0))</f>
        <v>38435</v>
      </c>
      <c r="P1501">
        <f>INDEX(lehmad!D$2:D$412,MATCH(klypsid!$B1501,lehmad!$A$2:$A$412,0))</f>
        <v>109</v>
      </c>
      <c r="Q1501">
        <f>INDEX(lehmad!E$2:E$412,MATCH(klypsid!$B1501,lehmad!$A$2:$A$412,0))</f>
        <v>0.876</v>
      </c>
      <c r="R1501" t="str">
        <f>INDEX(lehmad!F$2:F$412,MATCH(klypsid!$B1501,lehmad!$A$2:$A$412,0))</f>
        <v>DYNASTY-ET</v>
      </c>
      <c r="S1501">
        <f>INDEX(lehmad!H$2:H$412,MATCH(klypsid!$B1501,lehmad!$A$2:$A$412,0))</f>
        <v>124</v>
      </c>
      <c r="T1501">
        <f>INDEX(lehmad!K$2:K$412,MATCH(klypsid!$B1501,lehmad!$A$2:$A$412,0))</f>
        <v>108</v>
      </c>
      <c r="U1501" s="4">
        <f t="shared" si="46"/>
        <v>11</v>
      </c>
      <c r="V1501">
        <f t="shared" si="47"/>
        <v>25</v>
      </c>
    </row>
    <row r="1502" spans="1:22" x14ac:dyDescent="0.25">
      <c r="A1502">
        <v>3384</v>
      </c>
      <c r="B1502" t="str">
        <f>"E"&amp;A1502</f>
        <v>E3384</v>
      </c>
      <c r="C1502" t="s">
        <v>55</v>
      </c>
      <c r="D1502">
        <v>1</v>
      </c>
      <c r="E1502">
        <f>IF(D1502&lt;4,D1502,4)</f>
        <v>1</v>
      </c>
      <c r="F1502" s="1">
        <v>39259</v>
      </c>
      <c r="G1502" s="1">
        <v>39266</v>
      </c>
      <c r="H1502" s="3">
        <f>G1502-F1502</f>
        <v>7</v>
      </c>
      <c r="I1502" s="3">
        <f>IF(H1502&lt;=60,1,IF(H1502&lt;=150,2,3))</f>
        <v>1</v>
      </c>
      <c r="J1502">
        <v>31.2</v>
      </c>
      <c r="K1502">
        <v>3.15</v>
      </c>
      <c r="L1502">
        <v>4.26</v>
      </c>
      <c r="M1502">
        <v>44</v>
      </c>
      <c r="N1502">
        <f>LOG(M1502/100,2)+3</f>
        <v>1.8155754288625725</v>
      </c>
      <c r="O1502">
        <f>INDEX(lehmad!B$2:B$412,MATCH(klypsid!$B1502,lehmad!$A$2:$A$412,0))</f>
        <v>38439</v>
      </c>
      <c r="P1502">
        <f>INDEX(lehmad!D$2:D$412,MATCH(klypsid!$B1502,lehmad!$A$2:$A$412,0))</f>
        <v>129</v>
      </c>
      <c r="Q1502">
        <f>INDEX(lehmad!E$2:E$412,MATCH(klypsid!$B1502,lehmad!$A$2:$A$412,0))</f>
        <v>1</v>
      </c>
      <c r="R1502" t="str">
        <f>INDEX(lehmad!F$2:F$412,MATCH(klypsid!$B1502,lehmad!$A$2:$A$412,0))</f>
        <v>DYNASTY-ET</v>
      </c>
      <c r="S1502">
        <f>INDEX(lehmad!H$2:H$412,MATCH(klypsid!$B1502,lehmad!$A$2:$A$412,0))</f>
        <v>124</v>
      </c>
      <c r="T1502">
        <f>INDEX(lehmad!K$2:K$412,MATCH(klypsid!$B1502,lehmad!$A$2:$A$412,0))</f>
        <v>108</v>
      </c>
      <c r="U1502" s="4">
        <f t="shared" si="46"/>
        <v>1</v>
      </c>
      <c r="V1502">
        <f t="shared" si="47"/>
        <v>7</v>
      </c>
    </row>
    <row r="1503" spans="1:22" x14ac:dyDescent="0.25">
      <c r="A1503">
        <v>3384</v>
      </c>
      <c r="B1503" t="str">
        <f>"E"&amp;A1503</f>
        <v>E3384</v>
      </c>
      <c r="C1503" t="s">
        <v>55</v>
      </c>
      <c r="D1503">
        <v>1</v>
      </c>
      <c r="E1503">
        <f>IF(D1503&lt;4,D1503,4)</f>
        <v>1</v>
      </c>
      <c r="F1503" s="1">
        <v>39259</v>
      </c>
      <c r="G1503" s="1">
        <v>39295</v>
      </c>
      <c r="H1503" s="3">
        <f>G1503-F1503</f>
        <v>36</v>
      </c>
      <c r="I1503" s="3">
        <f>IF(H1503&lt;=60,1,IF(H1503&lt;=150,2,3))</f>
        <v>1</v>
      </c>
      <c r="J1503">
        <v>46.9</v>
      </c>
      <c r="K1503">
        <v>3.45</v>
      </c>
      <c r="L1503">
        <v>3.07</v>
      </c>
      <c r="M1503">
        <v>11</v>
      </c>
      <c r="N1503">
        <f>LOG(M1503/100,2)+3</f>
        <v>-0.1844245711374275</v>
      </c>
      <c r="O1503">
        <f>INDEX(lehmad!B$2:B$412,MATCH(klypsid!$B1503,lehmad!$A$2:$A$412,0))</f>
        <v>38439</v>
      </c>
      <c r="P1503">
        <f>INDEX(lehmad!D$2:D$412,MATCH(klypsid!$B1503,lehmad!$A$2:$A$412,0))</f>
        <v>129</v>
      </c>
      <c r="Q1503">
        <f>INDEX(lehmad!E$2:E$412,MATCH(klypsid!$B1503,lehmad!$A$2:$A$412,0))</f>
        <v>1</v>
      </c>
      <c r="R1503" t="str">
        <f>INDEX(lehmad!F$2:F$412,MATCH(klypsid!$B1503,lehmad!$A$2:$A$412,0))</f>
        <v>DYNASTY-ET</v>
      </c>
      <c r="S1503">
        <f>INDEX(lehmad!H$2:H$412,MATCH(klypsid!$B1503,lehmad!$A$2:$A$412,0))</f>
        <v>124</v>
      </c>
      <c r="T1503">
        <f>INDEX(lehmad!K$2:K$412,MATCH(klypsid!$B1503,lehmad!$A$2:$A$412,0))</f>
        <v>108</v>
      </c>
      <c r="U1503" s="4">
        <f t="shared" si="46"/>
        <v>2</v>
      </c>
      <c r="V1503">
        <f t="shared" si="47"/>
        <v>29</v>
      </c>
    </row>
    <row r="1504" spans="1:22" x14ac:dyDescent="0.25">
      <c r="A1504">
        <v>3384</v>
      </c>
      <c r="B1504" t="str">
        <f>"E"&amp;A1504</f>
        <v>E3384</v>
      </c>
      <c r="C1504" t="s">
        <v>55</v>
      </c>
      <c r="D1504">
        <v>1</v>
      </c>
      <c r="E1504">
        <f>IF(D1504&lt;4,D1504,4)</f>
        <v>1</v>
      </c>
      <c r="F1504" s="1">
        <v>39259</v>
      </c>
      <c r="G1504" s="1">
        <v>39328</v>
      </c>
      <c r="H1504" s="3">
        <f>G1504-F1504</f>
        <v>69</v>
      </c>
      <c r="I1504" s="3">
        <f>IF(H1504&lt;=60,1,IF(H1504&lt;=150,2,3))</f>
        <v>2</v>
      </c>
      <c r="J1504">
        <v>47.9</v>
      </c>
      <c r="K1504">
        <v>3.36</v>
      </c>
      <c r="L1504">
        <v>3.22</v>
      </c>
      <c r="M1504">
        <v>13</v>
      </c>
      <c r="N1504">
        <f>LOG(M1504/100,2)+3</f>
        <v>5.6583528366367375E-2</v>
      </c>
      <c r="O1504">
        <f>INDEX(lehmad!B$2:B$412,MATCH(klypsid!$B1504,lehmad!$A$2:$A$412,0))</f>
        <v>38439</v>
      </c>
      <c r="P1504">
        <f>INDEX(lehmad!D$2:D$412,MATCH(klypsid!$B1504,lehmad!$A$2:$A$412,0))</f>
        <v>129</v>
      </c>
      <c r="Q1504">
        <f>INDEX(lehmad!E$2:E$412,MATCH(klypsid!$B1504,lehmad!$A$2:$A$412,0))</f>
        <v>1</v>
      </c>
      <c r="R1504" t="str">
        <f>INDEX(lehmad!F$2:F$412,MATCH(klypsid!$B1504,lehmad!$A$2:$A$412,0))</f>
        <v>DYNASTY-ET</v>
      </c>
      <c r="S1504">
        <f>INDEX(lehmad!H$2:H$412,MATCH(klypsid!$B1504,lehmad!$A$2:$A$412,0))</f>
        <v>124</v>
      </c>
      <c r="T1504">
        <f>INDEX(lehmad!K$2:K$412,MATCH(klypsid!$B1504,lehmad!$A$2:$A$412,0))</f>
        <v>108</v>
      </c>
      <c r="U1504" s="4">
        <f t="shared" si="46"/>
        <v>3</v>
      </c>
      <c r="V1504">
        <f t="shared" si="47"/>
        <v>33</v>
      </c>
    </row>
    <row r="1505" spans="1:22" x14ac:dyDescent="0.25">
      <c r="A1505">
        <v>3384</v>
      </c>
      <c r="B1505" t="str">
        <f>"E"&amp;A1505</f>
        <v>E3384</v>
      </c>
      <c r="C1505" t="s">
        <v>55</v>
      </c>
      <c r="D1505">
        <v>1</v>
      </c>
      <c r="E1505">
        <f>IF(D1505&lt;4,D1505,4)</f>
        <v>1</v>
      </c>
      <c r="F1505" s="1">
        <v>39259</v>
      </c>
      <c r="G1505" s="1">
        <v>39356</v>
      </c>
      <c r="H1505" s="3">
        <f>G1505-F1505</f>
        <v>97</v>
      </c>
      <c r="I1505" s="3">
        <f>IF(H1505&lt;=60,1,IF(H1505&lt;=150,2,3))</f>
        <v>2</v>
      </c>
      <c r="J1505">
        <v>46.7</v>
      </c>
      <c r="K1505">
        <v>3.84</v>
      </c>
      <c r="L1505">
        <v>3.3</v>
      </c>
      <c r="M1505">
        <v>30</v>
      </c>
      <c r="N1505">
        <f>LOG(M1505/100,2)+3</f>
        <v>1.2630344058337937</v>
      </c>
      <c r="O1505">
        <f>INDEX(lehmad!B$2:B$412,MATCH(klypsid!$B1505,lehmad!$A$2:$A$412,0))</f>
        <v>38439</v>
      </c>
      <c r="P1505">
        <f>INDEX(lehmad!D$2:D$412,MATCH(klypsid!$B1505,lehmad!$A$2:$A$412,0))</f>
        <v>129</v>
      </c>
      <c r="Q1505">
        <f>INDEX(lehmad!E$2:E$412,MATCH(klypsid!$B1505,lehmad!$A$2:$A$412,0))</f>
        <v>1</v>
      </c>
      <c r="R1505" t="str">
        <f>INDEX(lehmad!F$2:F$412,MATCH(klypsid!$B1505,lehmad!$A$2:$A$412,0))</f>
        <v>DYNASTY-ET</v>
      </c>
      <c r="S1505">
        <f>INDEX(lehmad!H$2:H$412,MATCH(klypsid!$B1505,lehmad!$A$2:$A$412,0))</f>
        <v>124</v>
      </c>
      <c r="T1505">
        <f>INDEX(lehmad!K$2:K$412,MATCH(klypsid!$B1505,lehmad!$A$2:$A$412,0))</f>
        <v>108</v>
      </c>
      <c r="U1505" s="4">
        <f t="shared" si="46"/>
        <v>4</v>
      </c>
      <c r="V1505">
        <f t="shared" si="47"/>
        <v>28</v>
      </c>
    </row>
    <row r="1506" spans="1:22" x14ac:dyDescent="0.25">
      <c r="A1506">
        <v>3384</v>
      </c>
      <c r="B1506" t="str">
        <f>"E"&amp;A1506</f>
        <v>E3384</v>
      </c>
      <c r="C1506" t="s">
        <v>55</v>
      </c>
      <c r="D1506">
        <v>1</v>
      </c>
      <c r="E1506">
        <f>IF(D1506&lt;4,D1506,4)</f>
        <v>1</v>
      </c>
      <c r="F1506" s="1">
        <v>39259</v>
      </c>
      <c r="G1506" s="1">
        <v>39387</v>
      </c>
      <c r="H1506" s="3">
        <f>G1506-F1506</f>
        <v>128</v>
      </c>
      <c r="I1506" s="3">
        <f>IF(H1506&lt;=60,1,IF(H1506&lt;=150,2,3))</f>
        <v>2</v>
      </c>
      <c r="J1506">
        <v>41.8</v>
      </c>
      <c r="K1506">
        <v>3.87</v>
      </c>
      <c r="L1506">
        <v>3.44</v>
      </c>
      <c r="M1506">
        <v>18</v>
      </c>
      <c r="N1506">
        <f>LOG(M1506/100,2)+3</f>
        <v>0.52606881166758779</v>
      </c>
      <c r="O1506">
        <f>INDEX(lehmad!B$2:B$412,MATCH(klypsid!$B1506,lehmad!$A$2:$A$412,0))</f>
        <v>38439</v>
      </c>
      <c r="P1506">
        <f>INDEX(lehmad!D$2:D$412,MATCH(klypsid!$B1506,lehmad!$A$2:$A$412,0))</f>
        <v>129</v>
      </c>
      <c r="Q1506">
        <f>INDEX(lehmad!E$2:E$412,MATCH(klypsid!$B1506,lehmad!$A$2:$A$412,0))</f>
        <v>1</v>
      </c>
      <c r="R1506" t="str">
        <f>INDEX(lehmad!F$2:F$412,MATCH(klypsid!$B1506,lehmad!$A$2:$A$412,0))</f>
        <v>DYNASTY-ET</v>
      </c>
      <c r="S1506">
        <f>INDEX(lehmad!H$2:H$412,MATCH(klypsid!$B1506,lehmad!$A$2:$A$412,0))</f>
        <v>124</v>
      </c>
      <c r="T1506">
        <f>INDEX(lehmad!K$2:K$412,MATCH(klypsid!$B1506,lehmad!$A$2:$A$412,0))</f>
        <v>108</v>
      </c>
      <c r="U1506" s="4">
        <f t="shared" si="46"/>
        <v>5</v>
      </c>
      <c r="V1506">
        <f t="shared" si="47"/>
        <v>31</v>
      </c>
    </row>
    <row r="1507" spans="1:22" x14ac:dyDescent="0.25">
      <c r="A1507">
        <v>3384</v>
      </c>
      <c r="B1507" t="str">
        <f>"E"&amp;A1507</f>
        <v>E3384</v>
      </c>
      <c r="C1507" t="s">
        <v>55</v>
      </c>
      <c r="D1507">
        <v>1</v>
      </c>
      <c r="E1507">
        <f>IF(D1507&lt;4,D1507,4)</f>
        <v>1</v>
      </c>
      <c r="F1507" s="1">
        <v>39259</v>
      </c>
      <c r="G1507" s="1">
        <v>39418</v>
      </c>
      <c r="H1507" s="3">
        <f>G1507-F1507</f>
        <v>159</v>
      </c>
      <c r="I1507" s="3">
        <f>IF(H1507&lt;=60,1,IF(H1507&lt;=150,2,3))</f>
        <v>3</v>
      </c>
      <c r="J1507">
        <v>40</v>
      </c>
      <c r="K1507">
        <v>4.01</v>
      </c>
      <c r="L1507">
        <v>3.42</v>
      </c>
      <c r="M1507">
        <v>23</v>
      </c>
      <c r="N1507">
        <f>LOG(M1507/100,2)+3</f>
        <v>0.87970576628228825</v>
      </c>
      <c r="O1507">
        <f>INDEX(lehmad!B$2:B$412,MATCH(klypsid!$B1507,lehmad!$A$2:$A$412,0))</f>
        <v>38439</v>
      </c>
      <c r="P1507">
        <f>INDEX(lehmad!D$2:D$412,MATCH(klypsid!$B1507,lehmad!$A$2:$A$412,0))</f>
        <v>129</v>
      </c>
      <c r="Q1507">
        <f>INDEX(lehmad!E$2:E$412,MATCH(klypsid!$B1507,lehmad!$A$2:$A$412,0))</f>
        <v>1</v>
      </c>
      <c r="R1507" t="str">
        <f>INDEX(lehmad!F$2:F$412,MATCH(klypsid!$B1507,lehmad!$A$2:$A$412,0))</f>
        <v>DYNASTY-ET</v>
      </c>
      <c r="S1507">
        <f>INDEX(lehmad!H$2:H$412,MATCH(klypsid!$B1507,lehmad!$A$2:$A$412,0))</f>
        <v>124</v>
      </c>
      <c r="T1507">
        <f>INDEX(lehmad!K$2:K$412,MATCH(klypsid!$B1507,lehmad!$A$2:$A$412,0))</f>
        <v>108</v>
      </c>
      <c r="U1507" s="4">
        <f t="shared" si="46"/>
        <v>6</v>
      </c>
      <c r="V1507">
        <f t="shared" si="47"/>
        <v>31</v>
      </c>
    </row>
    <row r="1508" spans="1:22" x14ac:dyDescent="0.25">
      <c r="A1508">
        <v>3384</v>
      </c>
      <c r="B1508" t="str">
        <f>"E"&amp;A1508</f>
        <v>E3384</v>
      </c>
      <c r="C1508" t="s">
        <v>55</v>
      </c>
      <c r="D1508">
        <v>1</v>
      </c>
      <c r="E1508">
        <f>IF(D1508&lt;4,D1508,4)</f>
        <v>1</v>
      </c>
      <c r="F1508" s="1">
        <v>39259</v>
      </c>
      <c r="G1508" s="1">
        <v>39450</v>
      </c>
      <c r="H1508" s="3">
        <f>G1508-F1508</f>
        <v>191</v>
      </c>
      <c r="I1508" s="3">
        <f>IF(H1508&lt;=60,1,IF(H1508&lt;=150,2,3))</f>
        <v>3</v>
      </c>
      <c r="J1508">
        <v>41.8</v>
      </c>
      <c r="K1508">
        <v>3.9</v>
      </c>
      <c r="L1508">
        <v>3.69</v>
      </c>
      <c r="M1508">
        <v>16</v>
      </c>
      <c r="N1508">
        <f>LOG(M1508/100,2)+3</f>
        <v>0.35614381022527519</v>
      </c>
      <c r="O1508">
        <f>INDEX(lehmad!B$2:B$412,MATCH(klypsid!$B1508,lehmad!$A$2:$A$412,0))</f>
        <v>38439</v>
      </c>
      <c r="P1508">
        <f>INDEX(lehmad!D$2:D$412,MATCH(klypsid!$B1508,lehmad!$A$2:$A$412,0))</f>
        <v>129</v>
      </c>
      <c r="Q1508">
        <f>INDEX(lehmad!E$2:E$412,MATCH(klypsid!$B1508,lehmad!$A$2:$A$412,0))</f>
        <v>1</v>
      </c>
      <c r="R1508" t="str">
        <f>INDEX(lehmad!F$2:F$412,MATCH(klypsid!$B1508,lehmad!$A$2:$A$412,0))</f>
        <v>DYNASTY-ET</v>
      </c>
      <c r="S1508">
        <f>INDEX(lehmad!H$2:H$412,MATCH(klypsid!$B1508,lehmad!$A$2:$A$412,0))</f>
        <v>124</v>
      </c>
      <c r="T1508">
        <f>INDEX(lehmad!K$2:K$412,MATCH(klypsid!$B1508,lehmad!$A$2:$A$412,0))</f>
        <v>108</v>
      </c>
      <c r="U1508" s="4">
        <f t="shared" si="46"/>
        <v>7</v>
      </c>
      <c r="V1508">
        <f t="shared" si="47"/>
        <v>32</v>
      </c>
    </row>
    <row r="1509" spans="1:22" x14ac:dyDescent="0.25">
      <c r="A1509">
        <v>3384</v>
      </c>
      <c r="B1509" t="str">
        <f>"E"&amp;A1509</f>
        <v>E3384</v>
      </c>
      <c r="C1509" t="s">
        <v>55</v>
      </c>
      <c r="D1509">
        <v>1</v>
      </c>
      <c r="E1509">
        <f>IF(D1509&lt;4,D1509,4)</f>
        <v>1</v>
      </c>
      <c r="F1509" s="1">
        <v>39259</v>
      </c>
      <c r="G1509" s="1">
        <v>39481</v>
      </c>
      <c r="H1509" s="3">
        <f>G1509-F1509</f>
        <v>222</v>
      </c>
      <c r="I1509" s="3">
        <f>IF(H1509&lt;=60,1,IF(H1509&lt;=150,2,3))</f>
        <v>3</v>
      </c>
      <c r="J1509">
        <v>40.4</v>
      </c>
      <c r="K1509">
        <v>3.75</v>
      </c>
      <c r="L1509">
        <v>3.63</v>
      </c>
      <c r="M1509">
        <v>14</v>
      </c>
      <c r="N1509">
        <f>LOG(M1509/100,2)+3</f>
        <v>0.16349873228287937</v>
      </c>
      <c r="O1509">
        <f>INDEX(lehmad!B$2:B$412,MATCH(klypsid!$B1509,lehmad!$A$2:$A$412,0))</f>
        <v>38439</v>
      </c>
      <c r="P1509">
        <f>INDEX(lehmad!D$2:D$412,MATCH(klypsid!$B1509,lehmad!$A$2:$A$412,0))</f>
        <v>129</v>
      </c>
      <c r="Q1509">
        <f>INDEX(lehmad!E$2:E$412,MATCH(klypsid!$B1509,lehmad!$A$2:$A$412,0))</f>
        <v>1</v>
      </c>
      <c r="R1509" t="str">
        <f>INDEX(lehmad!F$2:F$412,MATCH(klypsid!$B1509,lehmad!$A$2:$A$412,0))</f>
        <v>DYNASTY-ET</v>
      </c>
      <c r="S1509">
        <f>INDEX(lehmad!H$2:H$412,MATCH(klypsid!$B1509,lehmad!$A$2:$A$412,0))</f>
        <v>124</v>
      </c>
      <c r="T1509">
        <f>INDEX(lehmad!K$2:K$412,MATCH(klypsid!$B1509,lehmad!$A$2:$A$412,0))</f>
        <v>108</v>
      </c>
      <c r="U1509" s="4">
        <f t="shared" si="46"/>
        <v>8</v>
      </c>
      <c r="V1509">
        <f t="shared" si="47"/>
        <v>31</v>
      </c>
    </row>
    <row r="1510" spans="1:22" x14ac:dyDescent="0.25">
      <c r="A1510">
        <v>3384</v>
      </c>
      <c r="B1510" t="str">
        <f>"E"&amp;A1510</f>
        <v>E3384</v>
      </c>
      <c r="C1510" t="s">
        <v>55</v>
      </c>
      <c r="D1510">
        <v>1</v>
      </c>
      <c r="E1510">
        <f>IF(D1510&lt;4,D1510,4)</f>
        <v>1</v>
      </c>
      <c r="F1510" s="1">
        <v>39259</v>
      </c>
      <c r="G1510" s="1">
        <v>39509</v>
      </c>
      <c r="H1510" s="3">
        <f>G1510-F1510</f>
        <v>250</v>
      </c>
      <c r="I1510" s="3">
        <f>IF(H1510&lt;=60,1,IF(H1510&lt;=150,2,3))</f>
        <v>3</v>
      </c>
      <c r="J1510">
        <v>38.799999999999997</v>
      </c>
      <c r="K1510">
        <v>4</v>
      </c>
      <c r="L1510">
        <v>3.69</v>
      </c>
      <c r="M1510">
        <v>16</v>
      </c>
      <c r="N1510">
        <f>LOG(M1510/100,2)+3</f>
        <v>0.35614381022527519</v>
      </c>
      <c r="O1510">
        <f>INDEX(lehmad!B$2:B$412,MATCH(klypsid!$B1510,lehmad!$A$2:$A$412,0))</f>
        <v>38439</v>
      </c>
      <c r="P1510">
        <f>INDEX(lehmad!D$2:D$412,MATCH(klypsid!$B1510,lehmad!$A$2:$A$412,0))</f>
        <v>129</v>
      </c>
      <c r="Q1510">
        <f>INDEX(lehmad!E$2:E$412,MATCH(klypsid!$B1510,lehmad!$A$2:$A$412,0))</f>
        <v>1</v>
      </c>
      <c r="R1510" t="str">
        <f>INDEX(lehmad!F$2:F$412,MATCH(klypsid!$B1510,lehmad!$A$2:$A$412,0))</f>
        <v>DYNASTY-ET</v>
      </c>
      <c r="S1510">
        <f>INDEX(lehmad!H$2:H$412,MATCH(klypsid!$B1510,lehmad!$A$2:$A$412,0))</f>
        <v>124</v>
      </c>
      <c r="T1510">
        <f>INDEX(lehmad!K$2:K$412,MATCH(klypsid!$B1510,lehmad!$A$2:$A$412,0))</f>
        <v>108</v>
      </c>
      <c r="U1510" s="4">
        <f t="shared" si="46"/>
        <v>9</v>
      </c>
      <c r="V1510">
        <f t="shared" si="47"/>
        <v>28</v>
      </c>
    </row>
    <row r="1511" spans="1:22" x14ac:dyDescent="0.25">
      <c r="A1511">
        <v>3384</v>
      </c>
      <c r="B1511" t="str">
        <f>"E"&amp;A1511</f>
        <v>E3384</v>
      </c>
      <c r="C1511" t="s">
        <v>55</v>
      </c>
      <c r="D1511">
        <v>1</v>
      </c>
      <c r="E1511">
        <f>IF(D1511&lt;4,D1511,4)</f>
        <v>1</v>
      </c>
      <c r="F1511" s="1">
        <v>39259</v>
      </c>
      <c r="G1511" s="1">
        <v>39539</v>
      </c>
      <c r="H1511" s="3">
        <f>G1511-F1511</f>
        <v>280</v>
      </c>
      <c r="I1511" s="3">
        <f>IF(H1511&lt;=60,1,IF(H1511&lt;=150,2,3))</f>
        <v>3</v>
      </c>
      <c r="J1511">
        <v>39.9</v>
      </c>
      <c r="K1511">
        <v>4.0199999999999996</v>
      </c>
      <c r="L1511">
        <v>3.86</v>
      </c>
      <c r="M1511">
        <v>12</v>
      </c>
      <c r="N1511">
        <f>LOG(M1511/100,2)+3</f>
        <v>-5.8893689053568732E-2</v>
      </c>
      <c r="O1511">
        <f>INDEX(lehmad!B$2:B$412,MATCH(klypsid!$B1511,lehmad!$A$2:$A$412,0))</f>
        <v>38439</v>
      </c>
      <c r="P1511">
        <f>INDEX(lehmad!D$2:D$412,MATCH(klypsid!$B1511,lehmad!$A$2:$A$412,0))</f>
        <v>129</v>
      </c>
      <c r="Q1511">
        <f>INDEX(lehmad!E$2:E$412,MATCH(klypsid!$B1511,lehmad!$A$2:$A$412,0))</f>
        <v>1</v>
      </c>
      <c r="R1511" t="str">
        <f>INDEX(lehmad!F$2:F$412,MATCH(klypsid!$B1511,lehmad!$A$2:$A$412,0))</f>
        <v>DYNASTY-ET</v>
      </c>
      <c r="S1511">
        <f>INDEX(lehmad!H$2:H$412,MATCH(klypsid!$B1511,lehmad!$A$2:$A$412,0))</f>
        <v>124</v>
      </c>
      <c r="T1511">
        <f>INDEX(lehmad!K$2:K$412,MATCH(klypsid!$B1511,lehmad!$A$2:$A$412,0))</f>
        <v>108</v>
      </c>
      <c r="U1511" s="4">
        <f t="shared" si="46"/>
        <v>10</v>
      </c>
      <c r="V1511">
        <f t="shared" si="47"/>
        <v>30</v>
      </c>
    </row>
    <row r="1512" spans="1:22" x14ac:dyDescent="0.25">
      <c r="A1512">
        <v>3384</v>
      </c>
      <c r="B1512" t="str">
        <f>"E"&amp;A1512</f>
        <v>E3384</v>
      </c>
      <c r="C1512" t="s">
        <v>55</v>
      </c>
      <c r="D1512">
        <v>1</v>
      </c>
      <c r="E1512">
        <f>IF(D1512&lt;4,D1512,4)</f>
        <v>1</v>
      </c>
      <c r="F1512" s="1">
        <v>39259</v>
      </c>
      <c r="G1512" s="1">
        <v>39572</v>
      </c>
      <c r="H1512" s="3">
        <f>G1512-F1512</f>
        <v>313</v>
      </c>
      <c r="I1512" s="3">
        <f>IF(H1512&lt;=60,1,IF(H1512&lt;=150,2,3))</f>
        <v>3</v>
      </c>
      <c r="J1512">
        <v>33.799999999999997</v>
      </c>
      <c r="K1512">
        <v>3.68</v>
      </c>
      <c r="L1512">
        <v>3.77</v>
      </c>
      <c r="M1512">
        <v>40</v>
      </c>
      <c r="N1512">
        <f>LOG(M1512/100,2)+3</f>
        <v>1.6780719051126378</v>
      </c>
      <c r="O1512">
        <f>INDEX(lehmad!B$2:B$412,MATCH(klypsid!$B1512,lehmad!$A$2:$A$412,0))</f>
        <v>38439</v>
      </c>
      <c r="P1512">
        <f>INDEX(lehmad!D$2:D$412,MATCH(klypsid!$B1512,lehmad!$A$2:$A$412,0))</f>
        <v>129</v>
      </c>
      <c r="Q1512">
        <f>INDEX(lehmad!E$2:E$412,MATCH(klypsid!$B1512,lehmad!$A$2:$A$412,0))</f>
        <v>1</v>
      </c>
      <c r="R1512" t="str">
        <f>INDEX(lehmad!F$2:F$412,MATCH(klypsid!$B1512,lehmad!$A$2:$A$412,0))</f>
        <v>DYNASTY-ET</v>
      </c>
      <c r="S1512">
        <f>INDEX(lehmad!H$2:H$412,MATCH(klypsid!$B1512,lehmad!$A$2:$A$412,0))</f>
        <v>124</v>
      </c>
      <c r="T1512">
        <f>INDEX(lehmad!K$2:K$412,MATCH(klypsid!$B1512,lehmad!$A$2:$A$412,0))</f>
        <v>108</v>
      </c>
      <c r="U1512" s="4">
        <f t="shared" si="46"/>
        <v>11</v>
      </c>
      <c r="V1512">
        <f t="shared" si="47"/>
        <v>33</v>
      </c>
    </row>
    <row r="1513" spans="1:22" x14ac:dyDescent="0.25">
      <c r="A1513">
        <v>3384</v>
      </c>
      <c r="B1513" t="str">
        <f>"E"&amp;A1513</f>
        <v>E3384</v>
      </c>
      <c r="C1513" t="s">
        <v>55</v>
      </c>
      <c r="D1513">
        <v>1</v>
      </c>
      <c r="E1513">
        <f>IF(D1513&lt;4,D1513,4)</f>
        <v>1</v>
      </c>
      <c r="F1513" s="1">
        <v>39259</v>
      </c>
      <c r="G1513" s="1">
        <v>39600</v>
      </c>
      <c r="H1513" s="3">
        <f>G1513-F1513</f>
        <v>341</v>
      </c>
      <c r="I1513" s="3">
        <f>IF(H1513&lt;=60,1,IF(H1513&lt;=150,2,3))</f>
        <v>3</v>
      </c>
      <c r="J1513">
        <v>36</v>
      </c>
      <c r="K1513">
        <v>2.12</v>
      </c>
      <c r="L1513">
        <v>3.7</v>
      </c>
      <c r="M1513">
        <v>39</v>
      </c>
      <c r="N1513">
        <f>LOG(M1513/100,2)+3</f>
        <v>1.6415460290875237</v>
      </c>
      <c r="O1513">
        <f>INDEX(lehmad!B$2:B$412,MATCH(klypsid!$B1513,lehmad!$A$2:$A$412,0))</f>
        <v>38439</v>
      </c>
      <c r="P1513">
        <f>INDEX(lehmad!D$2:D$412,MATCH(klypsid!$B1513,lehmad!$A$2:$A$412,0))</f>
        <v>129</v>
      </c>
      <c r="Q1513">
        <f>INDEX(lehmad!E$2:E$412,MATCH(klypsid!$B1513,lehmad!$A$2:$A$412,0))</f>
        <v>1</v>
      </c>
      <c r="R1513" t="str">
        <f>INDEX(lehmad!F$2:F$412,MATCH(klypsid!$B1513,lehmad!$A$2:$A$412,0))</f>
        <v>DYNASTY-ET</v>
      </c>
      <c r="S1513">
        <f>INDEX(lehmad!H$2:H$412,MATCH(klypsid!$B1513,lehmad!$A$2:$A$412,0))</f>
        <v>124</v>
      </c>
      <c r="T1513">
        <f>INDEX(lehmad!K$2:K$412,MATCH(klypsid!$B1513,lehmad!$A$2:$A$412,0))</f>
        <v>108</v>
      </c>
      <c r="U1513" s="4">
        <f t="shared" si="46"/>
        <v>12</v>
      </c>
      <c r="V1513">
        <f t="shared" si="47"/>
        <v>28</v>
      </c>
    </row>
    <row r="1514" spans="1:22" x14ac:dyDescent="0.25">
      <c r="A1514">
        <v>3384</v>
      </c>
      <c r="B1514" t="str">
        <f>"E"&amp;A1514</f>
        <v>E3384</v>
      </c>
      <c r="C1514" t="s">
        <v>55</v>
      </c>
      <c r="D1514">
        <v>1</v>
      </c>
      <c r="E1514">
        <f>IF(D1514&lt;4,D1514,4)</f>
        <v>1</v>
      </c>
      <c r="F1514" s="1">
        <v>39259</v>
      </c>
      <c r="G1514" s="1">
        <v>39631</v>
      </c>
      <c r="H1514" s="3">
        <f>G1514-F1514</f>
        <v>372</v>
      </c>
      <c r="I1514" s="3">
        <f>IF(H1514&lt;=60,1,IF(H1514&lt;=150,2,3))</f>
        <v>3</v>
      </c>
      <c r="J1514">
        <v>36.799999999999997</v>
      </c>
      <c r="K1514">
        <v>2.67</v>
      </c>
      <c r="L1514">
        <v>3.48</v>
      </c>
      <c r="M1514">
        <v>16</v>
      </c>
      <c r="N1514">
        <f>LOG(M1514/100,2)+3</f>
        <v>0.35614381022527519</v>
      </c>
      <c r="O1514">
        <f>INDEX(lehmad!B$2:B$412,MATCH(klypsid!$B1514,lehmad!$A$2:$A$412,0))</f>
        <v>38439</v>
      </c>
      <c r="P1514">
        <f>INDEX(lehmad!D$2:D$412,MATCH(klypsid!$B1514,lehmad!$A$2:$A$412,0))</f>
        <v>129</v>
      </c>
      <c r="Q1514">
        <f>INDEX(lehmad!E$2:E$412,MATCH(klypsid!$B1514,lehmad!$A$2:$A$412,0))</f>
        <v>1</v>
      </c>
      <c r="R1514" t="str">
        <f>INDEX(lehmad!F$2:F$412,MATCH(klypsid!$B1514,lehmad!$A$2:$A$412,0))</f>
        <v>DYNASTY-ET</v>
      </c>
      <c r="S1514">
        <f>INDEX(lehmad!H$2:H$412,MATCH(klypsid!$B1514,lehmad!$A$2:$A$412,0))</f>
        <v>124</v>
      </c>
      <c r="T1514">
        <f>INDEX(lehmad!K$2:K$412,MATCH(klypsid!$B1514,lehmad!$A$2:$A$412,0))</f>
        <v>108</v>
      </c>
      <c r="U1514" s="4">
        <f t="shared" si="46"/>
        <v>13</v>
      </c>
      <c r="V1514">
        <f t="shared" si="47"/>
        <v>31</v>
      </c>
    </row>
    <row r="1515" spans="1:22" x14ac:dyDescent="0.25">
      <c r="A1515">
        <v>3384</v>
      </c>
      <c r="B1515" t="str">
        <f>"E"&amp;A1515</f>
        <v>E3384</v>
      </c>
      <c r="C1515" t="s">
        <v>55</v>
      </c>
      <c r="D1515">
        <v>1</v>
      </c>
      <c r="E1515">
        <f>IF(D1515&lt;4,D1515,4)</f>
        <v>1</v>
      </c>
      <c r="F1515" s="1">
        <v>39259</v>
      </c>
      <c r="G1515" s="1">
        <v>39663</v>
      </c>
      <c r="H1515" s="3">
        <f>G1515-F1515</f>
        <v>404</v>
      </c>
      <c r="I1515" s="3">
        <f>IF(H1515&lt;=60,1,IF(H1515&lt;=150,2,3))</f>
        <v>3</v>
      </c>
      <c r="J1515">
        <v>37.9</v>
      </c>
      <c r="K1515">
        <v>3.88</v>
      </c>
      <c r="L1515">
        <v>3.66</v>
      </c>
      <c r="M1515">
        <v>38</v>
      </c>
      <c r="N1515">
        <f>LOG(M1515/100,2)+3</f>
        <v>1.6040713236688608</v>
      </c>
      <c r="O1515">
        <f>INDEX(lehmad!B$2:B$412,MATCH(klypsid!$B1515,lehmad!$A$2:$A$412,0))</f>
        <v>38439</v>
      </c>
      <c r="P1515">
        <f>INDEX(lehmad!D$2:D$412,MATCH(klypsid!$B1515,lehmad!$A$2:$A$412,0))</f>
        <v>129</v>
      </c>
      <c r="Q1515">
        <f>INDEX(lehmad!E$2:E$412,MATCH(klypsid!$B1515,lehmad!$A$2:$A$412,0))</f>
        <v>1</v>
      </c>
      <c r="R1515" t="str">
        <f>INDEX(lehmad!F$2:F$412,MATCH(klypsid!$B1515,lehmad!$A$2:$A$412,0))</f>
        <v>DYNASTY-ET</v>
      </c>
      <c r="S1515">
        <f>INDEX(lehmad!H$2:H$412,MATCH(klypsid!$B1515,lehmad!$A$2:$A$412,0))</f>
        <v>124</v>
      </c>
      <c r="T1515">
        <f>INDEX(lehmad!K$2:K$412,MATCH(klypsid!$B1515,lehmad!$A$2:$A$412,0))</f>
        <v>108</v>
      </c>
      <c r="U1515" s="4">
        <f t="shared" si="46"/>
        <v>14</v>
      </c>
      <c r="V1515">
        <f t="shared" si="47"/>
        <v>32</v>
      </c>
    </row>
    <row r="1516" spans="1:22" x14ac:dyDescent="0.25">
      <c r="A1516">
        <v>3384</v>
      </c>
      <c r="B1516" t="str">
        <f>"E"&amp;A1516</f>
        <v>E3384</v>
      </c>
      <c r="C1516" t="s">
        <v>55</v>
      </c>
      <c r="D1516">
        <v>1</v>
      </c>
      <c r="E1516">
        <f>IF(D1516&lt;4,D1516,4)</f>
        <v>1</v>
      </c>
      <c r="F1516" s="1">
        <v>39259</v>
      </c>
      <c r="G1516" s="1">
        <v>39693</v>
      </c>
      <c r="H1516" s="3">
        <f>G1516-F1516</f>
        <v>434</v>
      </c>
      <c r="I1516" s="3">
        <f>IF(H1516&lt;=60,1,IF(H1516&lt;=150,2,3))</f>
        <v>3</v>
      </c>
      <c r="J1516">
        <v>35.799999999999997</v>
      </c>
      <c r="K1516">
        <v>3.99</v>
      </c>
      <c r="L1516">
        <v>3.91</v>
      </c>
      <c r="M1516">
        <v>11</v>
      </c>
      <c r="N1516">
        <f>LOG(M1516/100,2)+3</f>
        <v>-0.1844245711374275</v>
      </c>
      <c r="O1516">
        <f>INDEX(lehmad!B$2:B$412,MATCH(klypsid!$B1516,lehmad!$A$2:$A$412,0))</f>
        <v>38439</v>
      </c>
      <c r="P1516">
        <f>INDEX(lehmad!D$2:D$412,MATCH(klypsid!$B1516,lehmad!$A$2:$A$412,0))</f>
        <v>129</v>
      </c>
      <c r="Q1516">
        <f>INDEX(lehmad!E$2:E$412,MATCH(klypsid!$B1516,lehmad!$A$2:$A$412,0))</f>
        <v>1</v>
      </c>
      <c r="R1516" t="str">
        <f>INDEX(lehmad!F$2:F$412,MATCH(klypsid!$B1516,lehmad!$A$2:$A$412,0))</f>
        <v>DYNASTY-ET</v>
      </c>
      <c r="S1516">
        <f>INDEX(lehmad!H$2:H$412,MATCH(klypsid!$B1516,lehmad!$A$2:$A$412,0))</f>
        <v>124</v>
      </c>
      <c r="T1516">
        <f>INDEX(lehmad!K$2:K$412,MATCH(klypsid!$B1516,lehmad!$A$2:$A$412,0))</f>
        <v>108</v>
      </c>
      <c r="U1516" s="4">
        <f t="shared" si="46"/>
        <v>15</v>
      </c>
      <c r="V1516">
        <f t="shared" si="47"/>
        <v>30</v>
      </c>
    </row>
    <row r="1517" spans="1:22" x14ac:dyDescent="0.25">
      <c r="A1517">
        <v>3384</v>
      </c>
      <c r="B1517" t="str">
        <f>"E"&amp;A1517</f>
        <v>E3384</v>
      </c>
      <c r="C1517" t="s">
        <v>55</v>
      </c>
      <c r="D1517">
        <v>1</v>
      </c>
      <c r="E1517">
        <f>IF(D1517&lt;4,D1517,4)</f>
        <v>1</v>
      </c>
      <c r="F1517" s="1">
        <v>39259</v>
      </c>
      <c r="G1517" s="1">
        <v>39722</v>
      </c>
      <c r="H1517" s="3">
        <f>G1517-F1517</f>
        <v>463</v>
      </c>
      <c r="I1517" s="3">
        <f>IF(H1517&lt;=60,1,IF(H1517&lt;=150,2,3))</f>
        <v>3</v>
      </c>
      <c r="J1517">
        <v>40.4</v>
      </c>
      <c r="K1517">
        <v>3.44</v>
      </c>
      <c r="L1517">
        <v>3.94</v>
      </c>
      <c r="M1517">
        <v>26</v>
      </c>
      <c r="N1517">
        <f>LOG(M1517/100,2)+3</f>
        <v>1.0565835283663676</v>
      </c>
      <c r="O1517">
        <f>INDEX(lehmad!B$2:B$412,MATCH(klypsid!$B1517,lehmad!$A$2:$A$412,0))</f>
        <v>38439</v>
      </c>
      <c r="P1517">
        <f>INDEX(lehmad!D$2:D$412,MATCH(klypsid!$B1517,lehmad!$A$2:$A$412,0))</f>
        <v>129</v>
      </c>
      <c r="Q1517">
        <f>INDEX(lehmad!E$2:E$412,MATCH(klypsid!$B1517,lehmad!$A$2:$A$412,0))</f>
        <v>1</v>
      </c>
      <c r="R1517" t="str">
        <f>INDEX(lehmad!F$2:F$412,MATCH(klypsid!$B1517,lehmad!$A$2:$A$412,0))</f>
        <v>DYNASTY-ET</v>
      </c>
      <c r="S1517">
        <f>INDEX(lehmad!H$2:H$412,MATCH(klypsid!$B1517,lehmad!$A$2:$A$412,0))</f>
        <v>124</v>
      </c>
      <c r="T1517">
        <f>INDEX(lehmad!K$2:K$412,MATCH(klypsid!$B1517,lehmad!$A$2:$A$412,0))</f>
        <v>108</v>
      </c>
      <c r="U1517" s="4">
        <f t="shared" si="46"/>
        <v>16</v>
      </c>
      <c r="V1517">
        <f t="shared" si="47"/>
        <v>29</v>
      </c>
    </row>
    <row r="1518" spans="1:22" x14ac:dyDescent="0.25">
      <c r="A1518">
        <v>3384</v>
      </c>
      <c r="B1518" t="str">
        <f>"E"&amp;A1518</f>
        <v>E3384</v>
      </c>
      <c r="C1518" t="s">
        <v>55</v>
      </c>
      <c r="D1518">
        <v>1</v>
      </c>
      <c r="E1518">
        <f>IF(D1518&lt;4,D1518,4)</f>
        <v>1</v>
      </c>
      <c r="F1518" s="1">
        <v>39259</v>
      </c>
      <c r="G1518" s="1">
        <v>39754</v>
      </c>
      <c r="H1518" s="3">
        <f>G1518-F1518</f>
        <v>495</v>
      </c>
      <c r="I1518" s="3">
        <f>IF(H1518&lt;=60,1,IF(H1518&lt;=150,2,3))</f>
        <v>3</v>
      </c>
      <c r="J1518">
        <v>30.1</v>
      </c>
      <c r="K1518">
        <v>4</v>
      </c>
      <c r="L1518">
        <v>3.84</v>
      </c>
      <c r="M1518">
        <v>29</v>
      </c>
      <c r="N1518">
        <f>LOG(M1518/100,2)+3</f>
        <v>1.2141248053528473</v>
      </c>
      <c r="O1518">
        <f>INDEX(lehmad!B$2:B$412,MATCH(klypsid!$B1518,lehmad!$A$2:$A$412,0))</f>
        <v>38439</v>
      </c>
      <c r="P1518">
        <f>INDEX(lehmad!D$2:D$412,MATCH(klypsid!$B1518,lehmad!$A$2:$A$412,0))</f>
        <v>129</v>
      </c>
      <c r="Q1518">
        <f>INDEX(lehmad!E$2:E$412,MATCH(klypsid!$B1518,lehmad!$A$2:$A$412,0))</f>
        <v>1</v>
      </c>
      <c r="R1518" t="str">
        <f>INDEX(lehmad!F$2:F$412,MATCH(klypsid!$B1518,lehmad!$A$2:$A$412,0))</f>
        <v>DYNASTY-ET</v>
      </c>
      <c r="S1518">
        <f>INDEX(lehmad!H$2:H$412,MATCH(klypsid!$B1518,lehmad!$A$2:$A$412,0))</f>
        <v>124</v>
      </c>
      <c r="T1518">
        <f>INDEX(lehmad!K$2:K$412,MATCH(klypsid!$B1518,lehmad!$A$2:$A$412,0))</f>
        <v>108</v>
      </c>
      <c r="U1518" s="4">
        <f t="shared" si="46"/>
        <v>17</v>
      </c>
      <c r="V1518">
        <f t="shared" si="47"/>
        <v>32</v>
      </c>
    </row>
    <row r="1519" spans="1:22" x14ac:dyDescent="0.25">
      <c r="A1519">
        <v>3384</v>
      </c>
      <c r="B1519" t="str">
        <f>"E"&amp;A1519</f>
        <v>E3384</v>
      </c>
      <c r="C1519" t="s">
        <v>55</v>
      </c>
      <c r="D1519">
        <v>1</v>
      </c>
      <c r="E1519">
        <f>IF(D1519&lt;4,D1519,4)</f>
        <v>1</v>
      </c>
      <c r="F1519" s="1">
        <v>39259</v>
      </c>
      <c r="G1519" s="1">
        <v>39783</v>
      </c>
      <c r="H1519" s="3">
        <f>G1519-F1519</f>
        <v>524</v>
      </c>
      <c r="I1519" s="3">
        <f>IF(H1519&lt;=60,1,IF(H1519&lt;=150,2,3))</f>
        <v>3</v>
      </c>
      <c r="J1519">
        <v>21.8</v>
      </c>
      <c r="K1519">
        <v>4.3899999999999997</v>
      </c>
      <c r="L1519">
        <v>3.96</v>
      </c>
      <c r="M1519">
        <v>25</v>
      </c>
      <c r="N1519">
        <f>LOG(M1519/100,2)+3</f>
        <v>1</v>
      </c>
      <c r="O1519">
        <f>INDEX(lehmad!B$2:B$412,MATCH(klypsid!$B1519,lehmad!$A$2:$A$412,0))</f>
        <v>38439</v>
      </c>
      <c r="P1519">
        <f>INDEX(lehmad!D$2:D$412,MATCH(klypsid!$B1519,lehmad!$A$2:$A$412,0))</f>
        <v>129</v>
      </c>
      <c r="Q1519">
        <f>INDEX(lehmad!E$2:E$412,MATCH(klypsid!$B1519,lehmad!$A$2:$A$412,0))</f>
        <v>1</v>
      </c>
      <c r="R1519" t="str">
        <f>INDEX(lehmad!F$2:F$412,MATCH(klypsid!$B1519,lehmad!$A$2:$A$412,0))</f>
        <v>DYNASTY-ET</v>
      </c>
      <c r="S1519">
        <f>INDEX(lehmad!H$2:H$412,MATCH(klypsid!$B1519,lehmad!$A$2:$A$412,0))</f>
        <v>124</v>
      </c>
      <c r="T1519">
        <f>INDEX(lehmad!K$2:K$412,MATCH(klypsid!$B1519,lehmad!$A$2:$A$412,0))</f>
        <v>108</v>
      </c>
      <c r="U1519" s="4">
        <f t="shared" si="46"/>
        <v>18</v>
      </c>
      <c r="V1519">
        <f t="shared" si="47"/>
        <v>29</v>
      </c>
    </row>
    <row r="1520" spans="1:22" x14ac:dyDescent="0.25">
      <c r="A1520">
        <v>3384</v>
      </c>
      <c r="B1520" t="str">
        <f>"E"&amp;A1520</f>
        <v>E3384</v>
      </c>
      <c r="C1520" t="s">
        <v>55</v>
      </c>
      <c r="D1520">
        <v>2</v>
      </c>
      <c r="E1520">
        <f>IF(D1520&lt;4,D1520,4)</f>
        <v>2</v>
      </c>
      <c r="F1520" s="1">
        <v>39862</v>
      </c>
      <c r="G1520" s="1">
        <v>39875</v>
      </c>
      <c r="H1520" s="3">
        <f>G1520-F1520</f>
        <v>13</v>
      </c>
      <c r="I1520" s="3">
        <f>IF(H1520&lt;=60,1,IF(H1520&lt;=150,2,3))</f>
        <v>1</v>
      </c>
      <c r="J1520">
        <v>44.8</v>
      </c>
      <c r="K1520">
        <v>4.5599999999999996</v>
      </c>
      <c r="L1520">
        <v>3.38</v>
      </c>
      <c r="M1520">
        <v>27</v>
      </c>
      <c r="N1520">
        <f>LOG(M1520/100,2)+3</f>
        <v>1.1110313123887439</v>
      </c>
      <c r="O1520">
        <f>INDEX(lehmad!B$2:B$412,MATCH(klypsid!$B1520,lehmad!$A$2:$A$412,0))</f>
        <v>38439</v>
      </c>
      <c r="P1520">
        <f>INDEX(lehmad!D$2:D$412,MATCH(klypsid!$B1520,lehmad!$A$2:$A$412,0))</f>
        <v>129</v>
      </c>
      <c r="Q1520">
        <f>INDEX(lehmad!E$2:E$412,MATCH(klypsid!$B1520,lehmad!$A$2:$A$412,0))</f>
        <v>1</v>
      </c>
      <c r="R1520" t="str">
        <f>INDEX(lehmad!F$2:F$412,MATCH(klypsid!$B1520,lehmad!$A$2:$A$412,0))</f>
        <v>DYNASTY-ET</v>
      </c>
      <c r="S1520">
        <f>INDEX(lehmad!H$2:H$412,MATCH(klypsid!$B1520,lehmad!$A$2:$A$412,0))</f>
        <v>124</v>
      </c>
      <c r="T1520">
        <f>INDEX(lehmad!K$2:K$412,MATCH(klypsid!$B1520,lehmad!$A$2:$A$412,0))</f>
        <v>108</v>
      </c>
      <c r="U1520" s="4">
        <f t="shared" si="46"/>
        <v>1</v>
      </c>
      <c r="V1520">
        <f t="shared" si="47"/>
        <v>13</v>
      </c>
    </row>
    <row r="1521" spans="1:22" x14ac:dyDescent="0.25">
      <c r="A1521">
        <v>3384</v>
      </c>
      <c r="B1521" t="str">
        <f>"E"&amp;A1521</f>
        <v>E3384</v>
      </c>
      <c r="C1521" t="s">
        <v>55</v>
      </c>
      <c r="D1521">
        <v>2</v>
      </c>
      <c r="E1521">
        <f>IF(D1521&lt;4,D1521,4)</f>
        <v>2</v>
      </c>
      <c r="F1521" s="1">
        <v>39862</v>
      </c>
      <c r="G1521" s="1">
        <v>39908</v>
      </c>
      <c r="H1521" s="3">
        <f>G1521-F1521</f>
        <v>46</v>
      </c>
      <c r="I1521" s="3">
        <f>IF(H1521&lt;=60,1,IF(H1521&lt;=150,2,3))</f>
        <v>1</v>
      </c>
      <c r="J1521">
        <v>51.3</v>
      </c>
      <c r="K1521">
        <v>2.42</v>
      </c>
      <c r="L1521">
        <v>2.85</v>
      </c>
      <c r="M1521">
        <v>3643</v>
      </c>
      <c r="N1521">
        <f>LOG(M1521/100,2)+3</f>
        <v>8.1870550899680588</v>
      </c>
      <c r="O1521">
        <f>INDEX(lehmad!B$2:B$412,MATCH(klypsid!$B1521,lehmad!$A$2:$A$412,0))</f>
        <v>38439</v>
      </c>
      <c r="P1521">
        <f>INDEX(lehmad!D$2:D$412,MATCH(klypsid!$B1521,lehmad!$A$2:$A$412,0))</f>
        <v>129</v>
      </c>
      <c r="Q1521">
        <f>INDEX(lehmad!E$2:E$412,MATCH(klypsid!$B1521,lehmad!$A$2:$A$412,0))</f>
        <v>1</v>
      </c>
      <c r="R1521" t="str">
        <f>INDEX(lehmad!F$2:F$412,MATCH(klypsid!$B1521,lehmad!$A$2:$A$412,0))</f>
        <v>DYNASTY-ET</v>
      </c>
      <c r="S1521">
        <f>INDEX(lehmad!H$2:H$412,MATCH(klypsid!$B1521,lehmad!$A$2:$A$412,0))</f>
        <v>124</v>
      </c>
      <c r="T1521">
        <f>INDEX(lehmad!K$2:K$412,MATCH(klypsid!$B1521,lehmad!$A$2:$A$412,0))</f>
        <v>108</v>
      </c>
      <c r="U1521" s="4">
        <f t="shared" si="46"/>
        <v>2</v>
      </c>
      <c r="V1521">
        <f t="shared" si="47"/>
        <v>33</v>
      </c>
    </row>
    <row r="1522" spans="1:22" x14ac:dyDescent="0.25">
      <c r="A1522">
        <v>3384</v>
      </c>
      <c r="B1522" t="str">
        <f>"E"&amp;A1522</f>
        <v>E3384</v>
      </c>
      <c r="C1522" t="s">
        <v>55</v>
      </c>
      <c r="D1522">
        <v>2</v>
      </c>
      <c r="E1522">
        <f>IF(D1522&lt;4,D1522,4)</f>
        <v>2</v>
      </c>
      <c r="F1522" s="1">
        <v>39862</v>
      </c>
      <c r="G1522" s="1">
        <v>39944</v>
      </c>
      <c r="H1522" s="3">
        <f>G1522-F1522</f>
        <v>82</v>
      </c>
      <c r="I1522" s="3">
        <f>IF(H1522&lt;=60,1,IF(H1522&lt;=150,2,3))</f>
        <v>2</v>
      </c>
      <c r="J1522">
        <v>59.4</v>
      </c>
      <c r="K1522">
        <v>4.04</v>
      </c>
      <c r="L1522">
        <v>3.14</v>
      </c>
      <c r="M1522">
        <v>11</v>
      </c>
      <c r="N1522">
        <f>LOG(M1522/100,2)+3</f>
        <v>-0.1844245711374275</v>
      </c>
      <c r="O1522">
        <f>INDEX(lehmad!B$2:B$412,MATCH(klypsid!$B1522,lehmad!$A$2:$A$412,0))</f>
        <v>38439</v>
      </c>
      <c r="P1522">
        <f>INDEX(lehmad!D$2:D$412,MATCH(klypsid!$B1522,lehmad!$A$2:$A$412,0))</f>
        <v>129</v>
      </c>
      <c r="Q1522">
        <f>INDEX(lehmad!E$2:E$412,MATCH(klypsid!$B1522,lehmad!$A$2:$A$412,0))</f>
        <v>1</v>
      </c>
      <c r="R1522" t="str">
        <f>INDEX(lehmad!F$2:F$412,MATCH(klypsid!$B1522,lehmad!$A$2:$A$412,0))</f>
        <v>DYNASTY-ET</v>
      </c>
      <c r="S1522">
        <f>INDEX(lehmad!H$2:H$412,MATCH(klypsid!$B1522,lehmad!$A$2:$A$412,0))</f>
        <v>124</v>
      </c>
      <c r="T1522">
        <f>INDEX(lehmad!K$2:K$412,MATCH(klypsid!$B1522,lehmad!$A$2:$A$412,0))</f>
        <v>108</v>
      </c>
      <c r="U1522" s="4">
        <f t="shared" si="46"/>
        <v>3</v>
      </c>
      <c r="V1522">
        <f t="shared" si="47"/>
        <v>36</v>
      </c>
    </row>
    <row r="1523" spans="1:22" x14ac:dyDescent="0.25">
      <c r="A1523">
        <v>3384</v>
      </c>
      <c r="B1523" t="str">
        <f>"E"&amp;A1523</f>
        <v>E3384</v>
      </c>
      <c r="C1523" t="s">
        <v>55</v>
      </c>
      <c r="D1523">
        <v>2</v>
      </c>
      <c r="E1523">
        <f>IF(D1523&lt;4,D1523,4)</f>
        <v>2</v>
      </c>
      <c r="F1523" s="1">
        <v>39862</v>
      </c>
      <c r="G1523" s="1">
        <v>39972</v>
      </c>
      <c r="H1523" s="3">
        <f>G1523-F1523</f>
        <v>110</v>
      </c>
      <c r="I1523" s="3">
        <f>IF(H1523&lt;=60,1,IF(H1523&lt;=150,2,3))</f>
        <v>2</v>
      </c>
      <c r="J1523">
        <v>61.2</v>
      </c>
      <c r="K1523">
        <v>3.39</v>
      </c>
      <c r="L1523">
        <v>3.2</v>
      </c>
      <c r="M1523">
        <v>31</v>
      </c>
      <c r="N1523">
        <f>LOG(M1523/100,2)+3</f>
        <v>1.3103401206121505</v>
      </c>
      <c r="O1523">
        <f>INDEX(lehmad!B$2:B$412,MATCH(klypsid!$B1523,lehmad!$A$2:$A$412,0))</f>
        <v>38439</v>
      </c>
      <c r="P1523">
        <f>INDEX(lehmad!D$2:D$412,MATCH(klypsid!$B1523,lehmad!$A$2:$A$412,0))</f>
        <v>129</v>
      </c>
      <c r="Q1523">
        <f>INDEX(lehmad!E$2:E$412,MATCH(klypsid!$B1523,lehmad!$A$2:$A$412,0))</f>
        <v>1</v>
      </c>
      <c r="R1523" t="str">
        <f>INDEX(lehmad!F$2:F$412,MATCH(klypsid!$B1523,lehmad!$A$2:$A$412,0))</f>
        <v>DYNASTY-ET</v>
      </c>
      <c r="S1523">
        <f>INDEX(lehmad!H$2:H$412,MATCH(klypsid!$B1523,lehmad!$A$2:$A$412,0))</f>
        <v>124</v>
      </c>
      <c r="T1523">
        <f>INDEX(lehmad!K$2:K$412,MATCH(klypsid!$B1523,lehmad!$A$2:$A$412,0))</f>
        <v>108</v>
      </c>
      <c r="U1523" s="4">
        <f t="shared" si="46"/>
        <v>4</v>
      </c>
      <c r="V1523">
        <f t="shared" si="47"/>
        <v>28</v>
      </c>
    </row>
    <row r="1524" spans="1:22" x14ac:dyDescent="0.25">
      <c r="A1524">
        <v>3384</v>
      </c>
      <c r="B1524" t="str">
        <f>"E"&amp;A1524</f>
        <v>E3384</v>
      </c>
      <c r="C1524" t="s">
        <v>55</v>
      </c>
      <c r="D1524">
        <v>2</v>
      </c>
      <c r="E1524">
        <f>IF(D1524&lt;4,D1524,4)</f>
        <v>2</v>
      </c>
      <c r="F1524" s="1">
        <v>39862</v>
      </c>
      <c r="G1524" s="1">
        <v>40007</v>
      </c>
      <c r="H1524" s="3">
        <f>G1524-F1524</f>
        <v>145</v>
      </c>
      <c r="I1524" s="3">
        <f>IF(H1524&lt;=60,1,IF(H1524&lt;=150,2,3))</f>
        <v>2</v>
      </c>
      <c r="J1524">
        <v>55.8</v>
      </c>
      <c r="K1524">
        <v>3.17</v>
      </c>
      <c r="L1524">
        <v>3.35</v>
      </c>
      <c r="M1524">
        <v>21</v>
      </c>
      <c r="N1524">
        <f>LOG(M1524/100,2)+3</f>
        <v>0.74846123300403544</v>
      </c>
      <c r="O1524">
        <f>INDEX(lehmad!B$2:B$412,MATCH(klypsid!$B1524,lehmad!$A$2:$A$412,0))</f>
        <v>38439</v>
      </c>
      <c r="P1524">
        <f>INDEX(lehmad!D$2:D$412,MATCH(klypsid!$B1524,lehmad!$A$2:$A$412,0))</f>
        <v>129</v>
      </c>
      <c r="Q1524">
        <f>INDEX(lehmad!E$2:E$412,MATCH(klypsid!$B1524,lehmad!$A$2:$A$412,0))</f>
        <v>1</v>
      </c>
      <c r="R1524" t="str">
        <f>INDEX(lehmad!F$2:F$412,MATCH(klypsid!$B1524,lehmad!$A$2:$A$412,0))</f>
        <v>DYNASTY-ET</v>
      </c>
      <c r="S1524">
        <f>INDEX(lehmad!H$2:H$412,MATCH(klypsid!$B1524,lehmad!$A$2:$A$412,0))</f>
        <v>124</v>
      </c>
      <c r="T1524">
        <f>INDEX(lehmad!K$2:K$412,MATCH(klypsid!$B1524,lehmad!$A$2:$A$412,0))</f>
        <v>108</v>
      </c>
      <c r="U1524" s="4">
        <f t="shared" si="46"/>
        <v>5</v>
      </c>
      <c r="V1524">
        <f t="shared" si="47"/>
        <v>35</v>
      </c>
    </row>
    <row r="1525" spans="1:22" x14ac:dyDescent="0.25">
      <c r="A1525">
        <v>3384</v>
      </c>
      <c r="B1525" t="str">
        <f>"E"&amp;A1525</f>
        <v>E3384</v>
      </c>
      <c r="C1525" t="s">
        <v>55</v>
      </c>
      <c r="D1525">
        <v>2</v>
      </c>
      <c r="E1525">
        <f>IF(D1525&lt;4,D1525,4)</f>
        <v>2</v>
      </c>
      <c r="F1525" s="1">
        <v>39862</v>
      </c>
      <c r="G1525" s="1">
        <v>40037</v>
      </c>
      <c r="H1525" s="3">
        <f>G1525-F1525</f>
        <v>175</v>
      </c>
      <c r="I1525" s="3">
        <f>IF(H1525&lt;=60,1,IF(H1525&lt;=150,2,3))</f>
        <v>3</v>
      </c>
      <c r="J1525">
        <v>49.5</v>
      </c>
      <c r="K1525">
        <v>3.09</v>
      </c>
      <c r="L1525">
        <v>3.29</v>
      </c>
      <c r="M1525">
        <v>21</v>
      </c>
      <c r="N1525">
        <f>LOG(M1525/100,2)+3</f>
        <v>0.74846123300403544</v>
      </c>
      <c r="O1525">
        <f>INDEX(lehmad!B$2:B$412,MATCH(klypsid!$B1525,lehmad!$A$2:$A$412,0))</f>
        <v>38439</v>
      </c>
      <c r="P1525">
        <f>INDEX(lehmad!D$2:D$412,MATCH(klypsid!$B1525,lehmad!$A$2:$A$412,0))</f>
        <v>129</v>
      </c>
      <c r="Q1525">
        <f>INDEX(lehmad!E$2:E$412,MATCH(klypsid!$B1525,lehmad!$A$2:$A$412,0))</f>
        <v>1</v>
      </c>
      <c r="R1525" t="str">
        <f>INDEX(lehmad!F$2:F$412,MATCH(klypsid!$B1525,lehmad!$A$2:$A$412,0))</f>
        <v>DYNASTY-ET</v>
      </c>
      <c r="S1525">
        <f>INDEX(lehmad!H$2:H$412,MATCH(klypsid!$B1525,lehmad!$A$2:$A$412,0))</f>
        <v>124</v>
      </c>
      <c r="T1525">
        <f>INDEX(lehmad!K$2:K$412,MATCH(klypsid!$B1525,lehmad!$A$2:$A$412,0))</f>
        <v>108</v>
      </c>
      <c r="U1525" s="4">
        <f t="shared" si="46"/>
        <v>6</v>
      </c>
      <c r="V1525">
        <f t="shared" si="47"/>
        <v>30</v>
      </c>
    </row>
    <row r="1526" spans="1:22" x14ac:dyDescent="0.25">
      <c r="A1526">
        <v>3384</v>
      </c>
      <c r="B1526" t="str">
        <f>"E"&amp;A1526</f>
        <v>E3384</v>
      </c>
      <c r="C1526" t="s">
        <v>55</v>
      </c>
      <c r="D1526">
        <v>2</v>
      </c>
      <c r="E1526">
        <f>IF(D1526&lt;4,D1526,4)</f>
        <v>2</v>
      </c>
      <c r="F1526" s="1">
        <v>39862</v>
      </c>
      <c r="G1526" s="1">
        <v>40066</v>
      </c>
      <c r="H1526" s="3">
        <f>G1526-F1526</f>
        <v>204</v>
      </c>
      <c r="I1526" s="3">
        <f>IF(H1526&lt;=60,1,IF(H1526&lt;=150,2,3))</f>
        <v>3</v>
      </c>
      <c r="J1526">
        <v>32.9</v>
      </c>
      <c r="K1526">
        <v>4.33</v>
      </c>
      <c r="L1526">
        <v>3.34</v>
      </c>
      <c r="M1526">
        <v>24</v>
      </c>
      <c r="N1526">
        <f>LOG(M1526/100,2)+3</f>
        <v>0.94110631094643127</v>
      </c>
      <c r="O1526">
        <f>INDEX(lehmad!B$2:B$412,MATCH(klypsid!$B1526,lehmad!$A$2:$A$412,0))</f>
        <v>38439</v>
      </c>
      <c r="P1526">
        <f>INDEX(lehmad!D$2:D$412,MATCH(klypsid!$B1526,lehmad!$A$2:$A$412,0))</f>
        <v>129</v>
      </c>
      <c r="Q1526">
        <f>INDEX(lehmad!E$2:E$412,MATCH(klypsid!$B1526,lehmad!$A$2:$A$412,0))</f>
        <v>1</v>
      </c>
      <c r="R1526" t="str">
        <f>INDEX(lehmad!F$2:F$412,MATCH(klypsid!$B1526,lehmad!$A$2:$A$412,0))</f>
        <v>DYNASTY-ET</v>
      </c>
      <c r="S1526">
        <f>INDEX(lehmad!H$2:H$412,MATCH(klypsid!$B1526,lehmad!$A$2:$A$412,0))</f>
        <v>124</v>
      </c>
      <c r="T1526">
        <f>INDEX(lehmad!K$2:K$412,MATCH(klypsid!$B1526,lehmad!$A$2:$A$412,0))</f>
        <v>108</v>
      </c>
      <c r="U1526" s="4">
        <f t="shared" si="46"/>
        <v>7</v>
      </c>
      <c r="V1526">
        <f t="shared" si="47"/>
        <v>29</v>
      </c>
    </row>
    <row r="1527" spans="1:22" x14ac:dyDescent="0.25">
      <c r="A1527">
        <v>3384</v>
      </c>
      <c r="B1527" t="str">
        <f>"E"&amp;A1527</f>
        <v>E3384</v>
      </c>
      <c r="C1527" t="s">
        <v>55</v>
      </c>
      <c r="D1527">
        <v>2</v>
      </c>
      <c r="E1527">
        <f>IF(D1527&lt;4,D1527,4)</f>
        <v>2</v>
      </c>
      <c r="F1527" s="1">
        <v>39862</v>
      </c>
      <c r="G1527" s="1">
        <v>40094</v>
      </c>
      <c r="H1527" s="3">
        <f>G1527-F1527</f>
        <v>232</v>
      </c>
      <c r="I1527" s="3">
        <f>IF(H1527&lt;=60,1,IF(H1527&lt;=150,2,3))</f>
        <v>3</v>
      </c>
      <c r="J1527">
        <v>38.700000000000003</v>
      </c>
      <c r="K1527">
        <v>4.1399999999999997</v>
      </c>
      <c r="L1527">
        <v>3.69</v>
      </c>
      <c r="M1527">
        <v>26</v>
      </c>
      <c r="N1527">
        <f>LOG(M1527/100,2)+3</f>
        <v>1.0565835283663676</v>
      </c>
      <c r="O1527">
        <f>INDEX(lehmad!B$2:B$412,MATCH(klypsid!$B1527,lehmad!$A$2:$A$412,0))</f>
        <v>38439</v>
      </c>
      <c r="P1527">
        <f>INDEX(lehmad!D$2:D$412,MATCH(klypsid!$B1527,lehmad!$A$2:$A$412,0))</f>
        <v>129</v>
      </c>
      <c r="Q1527">
        <f>INDEX(lehmad!E$2:E$412,MATCH(klypsid!$B1527,lehmad!$A$2:$A$412,0))</f>
        <v>1</v>
      </c>
      <c r="R1527" t="str">
        <f>INDEX(lehmad!F$2:F$412,MATCH(klypsid!$B1527,lehmad!$A$2:$A$412,0))</f>
        <v>DYNASTY-ET</v>
      </c>
      <c r="S1527">
        <f>INDEX(lehmad!H$2:H$412,MATCH(klypsid!$B1527,lehmad!$A$2:$A$412,0))</f>
        <v>124</v>
      </c>
      <c r="T1527">
        <f>INDEX(lehmad!K$2:K$412,MATCH(klypsid!$B1527,lehmad!$A$2:$A$412,0))</f>
        <v>108</v>
      </c>
      <c r="U1527" s="4">
        <f t="shared" si="46"/>
        <v>8</v>
      </c>
      <c r="V1527">
        <f t="shared" si="47"/>
        <v>28</v>
      </c>
    </row>
    <row r="1528" spans="1:22" x14ac:dyDescent="0.25">
      <c r="A1528">
        <v>3384</v>
      </c>
      <c r="B1528" t="str">
        <f>"E"&amp;A1528</f>
        <v>E3384</v>
      </c>
      <c r="C1528" t="s">
        <v>55</v>
      </c>
      <c r="D1528">
        <v>2</v>
      </c>
      <c r="E1528">
        <f>IF(D1528&lt;4,D1528,4)</f>
        <v>2</v>
      </c>
      <c r="F1528" s="1">
        <v>39862</v>
      </c>
      <c r="G1528" s="1">
        <v>40125</v>
      </c>
      <c r="H1528" s="3">
        <f>G1528-F1528</f>
        <v>263</v>
      </c>
      <c r="I1528" s="3">
        <f>IF(H1528&lt;=60,1,IF(H1528&lt;=150,2,3))</f>
        <v>3</v>
      </c>
      <c r="J1528">
        <v>37</v>
      </c>
      <c r="K1528">
        <v>3.66</v>
      </c>
      <c r="L1528">
        <v>3.83</v>
      </c>
      <c r="M1528">
        <v>24</v>
      </c>
      <c r="N1528">
        <f>LOG(M1528/100,2)+3</f>
        <v>0.94110631094643127</v>
      </c>
      <c r="O1528">
        <f>INDEX(lehmad!B$2:B$412,MATCH(klypsid!$B1528,lehmad!$A$2:$A$412,0))</f>
        <v>38439</v>
      </c>
      <c r="P1528">
        <f>INDEX(lehmad!D$2:D$412,MATCH(klypsid!$B1528,lehmad!$A$2:$A$412,0))</f>
        <v>129</v>
      </c>
      <c r="Q1528">
        <f>INDEX(lehmad!E$2:E$412,MATCH(klypsid!$B1528,lehmad!$A$2:$A$412,0))</f>
        <v>1</v>
      </c>
      <c r="R1528" t="str">
        <f>INDEX(lehmad!F$2:F$412,MATCH(klypsid!$B1528,lehmad!$A$2:$A$412,0))</f>
        <v>DYNASTY-ET</v>
      </c>
      <c r="S1528">
        <f>INDEX(lehmad!H$2:H$412,MATCH(klypsid!$B1528,lehmad!$A$2:$A$412,0))</f>
        <v>124</v>
      </c>
      <c r="T1528">
        <f>INDEX(lehmad!K$2:K$412,MATCH(klypsid!$B1528,lehmad!$A$2:$A$412,0))</f>
        <v>108</v>
      </c>
      <c r="U1528" s="4">
        <f t="shared" si="46"/>
        <v>9</v>
      </c>
      <c r="V1528">
        <f t="shared" si="47"/>
        <v>31</v>
      </c>
    </row>
    <row r="1529" spans="1:22" x14ac:dyDescent="0.25">
      <c r="A1529">
        <v>3384</v>
      </c>
      <c r="B1529" t="str">
        <f>"E"&amp;A1529</f>
        <v>E3384</v>
      </c>
      <c r="C1529" t="s">
        <v>55</v>
      </c>
      <c r="D1529">
        <v>2</v>
      </c>
      <c r="E1529">
        <f>IF(D1529&lt;4,D1529,4)</f>
        <v>2</v>
      </c>
      <c r="F1529" s="1">
        <v>39862</v>
      </c>
      <c r="G1529" s="1">
        <v>40153</v>
      </c>
      <c r="H1529" s="3">
        <f>G1529-F1529</f>
        <v>291</v>
      </c>
      <c r="I1529" s="3">
        <f>IF(H1529&lt;=60,1,IF(H1529&lt;=150,2,3))</f>
        <v>3</v>
      </c>
      <c r="J1529">
        <v>34.200000000000003</v>
      </c>
      <c r="K1529">
        <v>4.18</v>
      </c>
      <c r="L1529">
        <v>3.78</v>
      </c>
      <c r="M1529">
        <v>45</v>
      </c>
      <c r="N1529">
        <f>LOG(M1529/100,2)+3</f>
        <v>1.84799690655495</v>
      </c>
      <c r="O1529">
        <f>INDEX(lehmad!B$2:B$412,MATCH(klypsid!$B1529,lehmad!$A$2:$A$412,0))</f>
        <v>38439</v>
      </c>
      <c r="P1529">
        <f>INDEX(lehmad!D$2:D$412,MATCH(klypsid!$B1529,lehmad!$A$2:$A$412,0))</f>
        <v>129</v>
      </c>
      <c r="Q1529">
        <f>INDEX(lehmad!E$2:E$412,MATCH(klypsid!$B1529,lehmad!$A$2:$A$412,0))</f>
        <v>1</v>
      </c>
      <c r="R1529" t="str">
        <f>INDEX(lehmad!F$2:F$412,MATCH(klypsid!$B1529,lehmad!$A$2:$A$412,0))</f>
        <v>DYNASTY-ET</v>
      </c>
      <c r="S1529">
        <f>INDEX(lehmad!H$2:H$412,MATCH(klypsid!$B1529,lehmad!$A$2:$A$412,0))</f>
        <v>124</v>
      </c>
      <c r="T1529">
        <f>INDEX(lehmad!K$2:K$412,MATCH(klypsid!$B1529,lehmad!$A$2:$A$412,0))</f>
        <v>108</v>
      </c>
      <c r="U1529" s="4">
        <f t="shared" si="46"/>
        <v>10</v>
      </c>
      <c r="V1529">
        <f t="shared" si="47"/>
        <v>28</v>
      </c>
    </row>
    <row r="1530" spans="1:22" x14ac:dyDescent="0.25">
      <c r="A1530">
        <v>3384</v>
      </c>
      <c r="B1530" t="str">
        <f>"E"&amp;A1530</f>
        <v>E3384</v>
      </c>
      <c r="C1530" t="s">
        <v>55</v>
      </c>
      <c r="D1530">
        <v>3</v>
      </c>
      <c r="E1530">
        <f>IF(D1530&lt;4,D1530,4)</f>
        <v>3</v>
      </c>
      <c r="F1530" s="1">
        <v>40235</v>
      </c>
      <c r="G1530" s="1">
        <v>40242</v>
      </c>
      <c r="H1530" s="3">
        <f>G1530-F1530</f>
        <v>7</v>
      </c>
      <c r="I1530" s="3">
        <f>IF(H1530&lt;=60,1,IF(H1530&lt;=150,2,3))</f>
        <v>1</v>
      </c>
      <c r="J1530">
        <v>50.9</v>
      </c>
      <c r="K1530">
        <v>4.1500000000000004</v>
      </c>
      <c r="L1530">
        <v>3.93</v>
      </c>
      <c r="M1530">
        <v>30</v>
      </c>
      <c r="N1530">
        <f>LOG(M1530/100,2)+3</f>
        <v>1.2630344058337937</v>
      </c>
      <c r="O1530">
        <f>INDEX(lehmad!B$2:B$412,MATCH(klypsid!$B1530,lehmad!$A$2:$A$412,0))</f>
        <v>38439</v>
      </c>
      <c r="P1530">
        <f>INDEX(lehmad!D$2:D$412,MATCH(klypsid!$B1530,lehmad!$A$2:$A$412,0))</f>
        <v>129</v>
      </c>
      <c r="Q1530">
        <f>INDEX(lehmad!E$2:E$412,MATCH(klypsid!$B1530,lehmad!$A$2:$A$412,0))</f>
        <v>1</v>
      </c>
      <c r="R1530" t="str">
        <f>INDEX(lehmad!F$2:F$412,MATCH(klypsid!$B1530,lehmad!$A$2:$A$412,0))</f>
        <v>DYNASTY-ET</v>
      </c>
      <c r="S1530">
        <f>INDEX(lehmad!H$2:H$412,MATCH(klypsid!$B1530,lehmad!$A$2:$A$412,0))</f>
        <v>124</v>
      </c>
      <c r="T1530">
        <f>INDEX(lehmad!K$2:K$412,MATCH(klypsid!$B1530,lehmad!$A$2:$A$412,0))</f>
        <v>108</v>
      </c>
      <c r="U1530" s="4">
        <f t="shared" si="46"/>
        <v>1</v>
      </c>
      <c r="V1530">
        <f t="shared" si="47"/>
        <v>7</v>
      </c>
    </row>
    <row r="1531" spans="1:22" x14ac:dyDescent="0.25">
      <c r="A1531">
        <v>3384</v>
      </c>
      <c r="B1531" t="str">
        <f>"E"&amp;A1531</f>
        <v>E3384</v>
      </c>
      <c r="C1531" t="s">
        <v>55</v>
      </c>
      <c r="D1531">
        <v>3</v>
      </c>
      <c r="E1531">
        <f>IF(D1531&lt;4,D1531,4)</f>
        <v>3</v>
      </c>
      <c r="F1531" s="1">
        <v>40235</v>
      </c>
      <c r="G1531" s="1">
        <v>40276</v>
      </c>
      <c r="H1531" s="3">
        <f>G1531-F1531</f>
        <v>41</v>
      </c>
      <c r="I1531" s="3">
        <f>IF(H1531&lt;=60,1,IF(H1531&lt;=150,2,3))</f>
        <v>1</v>
      </c>
      <c r="J1531">
        <v>65.900000000000006</v>
      </c>
      <c r="K1531">
        <v>3.53</v>
      </c>
      <c r="L1531">
        <v>3.07</v>
      </c>
      <c r="M1531">
        <v>9</v>
      </c>
      <c r="N1531">
        <f>LOG(M1531/100,2)+3</f>
        <v>-0.47393118833241266</v>
      </c>
      <c r="O1531">
        <f>INDEX(lehmad!B$2:B$412,MATCH(klypsid!$B1531,lehmad!$A$2:$A$412,0))</f>
        <v>38439</v>
      </c>
      <c r="P1531">
        <f>INDEX(lehmad!D$2:D$412,MATCH(klypsid!$B1531,lehmad!$A$2:$A$412,0))</f>
        <v>129</v>
      </c>
      <c r="Q1531">
        <f>INDEX(lehmad!E$2:E$412,MATCH(klypsid!$B1531,lehmad!$A$2:$A$412,0))</f>
        <v>1</v>
      </c>
      <c r="R1531" t="str">
        <f>INDEX(lehmad!F$2:F$412,MATCH(klypsid!$B1531,lehmad!$A$2:$A$412,0))</f>
        <v>DYNASTY-ET</v>
      </c>
      <c r="S1531">
        <f>INDEX(lehmad!H$2:H$412,MATCH(klypsid!$B1531,lehmad!$A$2:$A$412,0))</f>
        <v>124</v>
      </c>
      <c r="T1531">
        <f>INDEX(lehmad!K$2:K$412,MATCH(klypsid!$B1531,lehmad!$A$2:$A$412,0))</f>
        <v>108</v>
      </c>
      <c r="U1531" s="4">
        <f t="shared" si="46"/>
        <v>2</v>
      </c>
      <c r="V1531">
        <f t="shared" si="47"/>
        <v>34</v>
      </c>
    </row>
    <row r="1532" spans="1:22" x14ac:dyDescent="0.25">
      <c r="A1532">
        <v>3384</v>
      </c>
      <c r="B1532" t="str">
        <f>"E"&amp;A1532</f>
        <v>E3384</v>
      </c>
      <c r="C1532" t="s">
        <v>55</v>
      </c>
      <c r="D1532">
        <v>3</v>
      </c>
      <c r="E1532">
        <f>IF(D1532&lt;4,D1532,4)</f>
        <v>3</v>
      </c>
      <c r="F1532" s="1">
        <v>40235</v>
      </c>
      <c r="G1532" s="1">
        <v>40304</v>
      </c>
      <c r="H1532" s="3">
        <f>G1532-F1532</f>
        <v>69</v>
      </c>
      <c r="I1532" s="3">
        <f>IF(H1532&lt;=60,1,IF(H1532&lt;=150,2,3))</f>
        <v>2</v>
      </c>
      <c r="J1532">
        <v>58.5</v>
      </c>
      <c r="K1532">
        <v>3.56</v>
      </c>
      <c r="L1532">
        <v>2.97</v>
      </c>
      <c r="M1532">
        <v>13</v>
      </c>
      <c r="N1532">
        <f>LOG(M1532/100,2)+3</f>
        <v>5.6583528366367375E-2</v>
      </c>
      <c r="O1532">
        <f>INDEX(lehmad!B$2:B$412,MATCH(klypsid!$B1532,lehmad!$A$2:$A$412,0))</f>
        <v>38439</v>
      </c>
      <c r="P1532">
        <f>INDEX(lehmad!D$2:D$412,MATCH(klypsid!$B1532,lehmad!$A$2:$A$412,0))</f>
        <v>129</v>
      </c>
      <c r="Q1532">
        <f>INDEX(lehmad!E$2:E$412,MATCH(klypsid!$B1532,lehmad!$A$2:$A$412,0))</f>
        <v>1</v>
      </c>
      <c r="R1532" t="str">
        <f>INDEX(lehmad!F$2:F$412,MATCH(klypsid!$B1532,lehmad!$A$2:$A$412,0))</f>
        <v>DYNASTY-ET</v>
      </c>
      <c r="S1532">
        <f>INDEX(lehmad!H$2:H$412,MATCH(klypsid!$B1532,lehmad!$A$2:$A$412,0))</f>
        <v>124</v>
      </c>
      <c r="T1532">
        <f>INDEX(lehmad!K$2:K$412,MATCH(klypsid!$B1532,lehmad!$A$2:$A$412,0))</f>
        <v>108</v>
      </c>
      <c r="U1532" s="4">
        <f t="shared" si="46"/>
        <v>3</v>
      </c>
      <c r="V1532">
        <f t="shared" si="47"/>
        <v>28</v>
      </c>
    </row>
    <row r="1533" spans="1:22" x14ac:dyDescent="0.25">
      <c r="A1533">
        <v>3384</v>
      </c>
      <c r="B1533" t="str">
        <f>"E"&amp;A1533</f>
        <v>E3384</v>
      </c>
      <c r="C1533" t="s">
        <v>55</v>
      </c>
      <c r="D1533">
        <v>3</v>
      </c>
      <c r="E1533">
        <f>IF(D1533&lt;4,D1533,4)</f>
        <v>3</v>
      </c>
      <c r="F1533" s="1">
        <v>40235</v>
      </c>
      <c r="G1533" s="1">
        <v>40336</v>
      </c>
      <c r="H1533" s="3">
        <f>G1533-F1533</f>
        <v>101</v>
      </c>
      <c r="I1533" s="3">
        <f>IF(H1533&lt;=60,1,IF(H1533&lt;=150,2,3))</f>
        <v>2</v>
      </c>
      <c r="J1533">
        <v>58.6</v>
      </c>
      <c r="K1533">
        <v>2.2599999999999998</v>
      </c>
      <c r="L1533">
        <v>2.98</v>
      </c>
      <c r="M1533">
        <v>17</v>
      </c>
      <c r="N1533">
        <f>LOG(M1533/100,2)+3</f>
        <v>0.44360665147561473</v>
      </c>
      <c r="O1533">
        <f>INDEX(lehmad!B$2:B$412,MATCH(klypsid!$B1533,lehmad!$A$2:$A$412,0))</f>
        <v>38439</v>
      </c>
      <c r="P1533">
        <f>INDEX(lehmad!D$2:D$412,MATCH(klypsid!$B1533,lehmad!$A$2:$A$412,0))</f>
        <v>129</v>
      </c>
      <c r="Q1533">
        <f>INDEX(lehmad!E$2:E$412,MATCH(klypsid!$B1533,lehmad!$A$2:$A$412,0))</f>
        <v>1</v>
      </c>
      <c r="R1533" t="str">
        <f>INDEX(lehmad!F$2:F$412,MATCH(klypsid!$B1533,lehmad!$A$2:$A$412,0))</f>
        <v>DYNASTY-ET</v>
      </c>
      <c r="S1533">
        <f>INDEX(lehmad!H$2:H$412,MATCH(klypsid!$B1533,lehmad!$A$2:$A$412,0))</f>
        <v>124</v>
      </c>
      <c r="T1533">
        <f>INDEX(lehmad!K$2:K$412,MATCH(klypsid!$B1533,lehmad!$A$2:$A$412,0))</f>
        <v>108</v>
      </c>
      <c r="U1533" s="4">
        <f t="shared" si="46"/>
        <v>4</v>
      </c>
      <c r="V1533">
        <f t="shared" si="47"/>
        <v>32</v>
      </c>
    </row>
    <row r="1534" spans="1:22" x14ac:dyDescent="0.25">
      <c r="A1534">
        <v>3384</v>
      </c>
      <c r="B1534" t="str">
        <f>"E"&amp;A1534</f>
        <v>E3384</v>
      </c>
      <c r="C1534" t="s">
        <v>55</v>
      </c>
      <c r="D1534">
        <v>3</v>
      </c>
      <c r="E1534">
        <f>IF(D1534&lt;4,D1534,4)</f>
        <v>3</v>
      </c>
      <c r="F1534" s="1">
        <v>40235</v>
      </c>
      <c r="G1534" s="1">
        <v>40371</v>
      </c>
      <c r="H1534" s="3">
        <f>G1534-F1534</f>
        <v>136</v>
      </c>
      <c r="I1534" s="3">
        <f>IF(H1534&lt;=60,1,IF(H1534&lt;=150,2,3))</f>
        <v>2</v>
      </c>
      <c r="J1534">
        <v>45.6</v>
      </c>
      <c r="K1534">
        <v>3.74</v>
      </c>
      <c r="L1534">
        <v>3.17</v>
      </c>
      <c r="M1534">
        <v>18</v>
      </c>
      <c r="N1534">
        <f>LOG(M1534/100,2)+3</f>
        <v>0.52606881166758779</v>
      </c>
      <c r="O1534">
        <f>INDEX(lehmad!B$2:B$412,MATCH(klypsid!$B1534,lehmad!$A$2:$A$412,0))</f>
        <v>38439</v>
      </c>
      <c r="P1534">
        <f>INDEX(lehmad!D$2:D$412,MATCH(klypsid!$B1534,lehmad!$A$2:$A$412,0))</f>
        <v>129</v>
      </c>
      <c r="Q1534">
        <f>INDEX(lehmad!E$2:E$412,MATCH(klypsid!$B1534,lehmad!$A$2:$A$412,0))</f>
        <v>1</v>
      </c>
      <c r="R1534" t="str">
        <f>INDEX(lehmad!F$2:F$412,MATCH(klypsid!$B1534,lehmad!$A$2:$A$412,0))</f>
        <v>DYNASTY-ET</v>
      </c>
      <c r="S1534">
        <f>INDEX(lehmad!H$2:H$412,MATCH(klypsid!$B1534,lehmad!$A$2:$A$412,0))</f>
        <v>124</v>
      </c>
      <c r="T1534">
        <f>INDEX(lehmad!K$2:K$412,MATCH(klypsid!$B1534,lehmad!$A$2:$A$412,0))</f>
        <v>108</v>
      </c>
      <c r="U1534" s="4">
        <f t="shared" si="46"/>
        <v>5</v>
      </c>
      <c r="V1534">
        <f t="shared" si="47"/>
        <v>35</v>
      </c>
    </row>
    <row r="1535" spans="1:22" x14ac:dyDescent="0.25">
      <c r="A1535">
        <v>3384</v>
      </c>
      <c r="B1535" t="str">
        <f>"E"&amp;A1535</f>
        <v>E3384</v>
      </c>
      <c r="C1535" t="s">
        <v>55</v>
      </c>
      <c r="D1535">
        <v>3</v>
      </c>
      <c r="E1535">
        <f>IF(D1535&lt;4,D1535,4)</f>
        <v>3</v>
      </c>
      <c r="F1535" s="1">
        <v>40235</v>
      </c>
      <c r="G1535" s="1">
        <v>40396</v>
      </c>
      <c r="H1535" s="3">
        <f>G1535-F1535</f>
        <v>161</v>
      </c>
      <c r="I1535" s="3">
        <f>IF(H1535&lt;=60,1,IF(H1535&lt;=150,2,3))</f>
        <v>3</v>
      </c>
      <c r="J1535">
        <v>39.299999999999997</v>
      </c>
      <c r="K1535">
        <v>3.82</v>
      </c>
      <c r="L1535">
        <v>3.29</v>
      </c>
      <c r="M1535">
        <v>10</v>
      </c>
      <c r="N1535">
        <f>LOG(M1535/100,2)+3</f>
        <v>-0.32192809488736218</v>
      </c>
      <c r="O1535">
        <f>INDEX(lehmad!B$2:B$412,MATCH(klypsid!$B1535,lehmad!$A$2:$A$412,0))</f>
        <v>38439</v>
      </c>
      <c r="P1535">
        <f>INDEX(lehmad!D$2:D$412,MATCH(klypsid!$B1535,lehmad!$A$2:$A$412,0))</f>
        <v>129</v>
      </c>
      <c r="Q1535">
        <f>INDEX(lehmad!E$2:E$412,MATCH(klypsid!$B1535,lehmad!$A$2:$A$412,0))</f>
        <v>1</v>
      </c>
      <c r="R1535" t="str">
        <f>INDEX(lehmad!F$2:F$412,MATCH(klypsid!$B1535,lehmad!$A$2:$A$412,0))</f>
        <v>DYNASTY-ET</v>
      </c>
      <c r="S1535">
        <f>INDEX(lehmad!H$2:H$412,MATCH(klypsid!$B1535,lehmad!$A$2:$A$412,0))</f>
        <v>124</v>
      </c>
      <c r="T1535">
        <f>INDEX(lehmad!K$2:K$412,MATCH(klypsid!$B1535,lehmad!$A$2:$A$412,0))</f>
        <v>108</v>
      </c>
      <c r="U1535" s="4">
        <f t="shared" si="46"/>
        <v>6</v>
      </c>
      <c r="V1535">
        <f t="shared" si="47"/>
        <v>25</v>
      </c>
    </row>
    <row r="1536" spans="1:22" x14ac:dyDescent="0.25">
      <c r="A1536">
        <v>3384</v>
      </c>
      <c r="B1536" t="str">
        <f>"E"&amp;A1536</f>
        <v>E3384</v>
      </c>
      <c r="C1536" t="s">
        <v>55</v>
      </c>
      <c r="D1536">
        <v>3</v>
      </c>
      <c r="E1536">
        <f>IF(D1536&lt;4,D1536,4)</f>
        <v>3</v>
      </c>
      <c r="F1536" s="1">
        <v>40235</v>
      </c>
      <c r="G1536" s="1">
        <v>40434</v>
      </c>
      <c r="H1536" s="3">
        <f>G1536-F1536</f>
        <v>199</v>
      </c>
      <c r="I1536" s="3">
        <f>IF(H1536&lt;=60,1,IF(H1536&lt;=150,2,3))</f>
        <v>3</v>
      </c>
      <c r="J1536">
        <v>34.700000000000003</v>
      </c>
      <c r="K1536">
        <v>4.37</v>
      </c>
      <c r="L1536">
        <v>3.8</v>
      </c>
      <c r="M1536">
        <v>833</v>
      </c>
      <c r="N1536">
        <f>LOG(M1536/100,2)+3</f>
        <v>6.0583164955908231</v>
      </c>
      <c r="O1536">
        <f>INDEX(lehmad!B$2:B$412,MATCH(klypsid!$B1536,lehmad!$A$2:$A$412,0))</f>
        <v>38439</v>
      </c>
      <c r="P1536">
        <f>INDEX(lehmad!D$2:D$412,MATCH(klypsid!$B1536,lehmad!$A$2:$A$412,0))</f>
        <v>129</v>
      </c>
      <c r="Q1536">
        <f>INDEX(lehmad!E$2:E$412,MATCH(klypsid!$B1536,lehmad!$A$2:$A$412,0))</f>
        <v>1</v>
      </c>
      <c r="R1536" t="str">
        <f>INDEX(lehmad!F$2:F$412,MATCH(klypsid!$B1536,lehmad!$A$2:$A$412,0))</f>
        <v>DYNASTY-ET</v>
      </c>
      <c r="S1536">
        <f>INDEX(lehmad!H$2:H$412,MATCH(klypsid!$B1536,lehmad!$A$2:$A$412,0))</f>
        <v>124</v>
      </c>
      <c r="T1536">
        <f>INDEX(lehmad!K$2:K$412,MATCH(klypsid!$B1536,lehmad!$A$2:$A$412,0))</f>
        <v>108</v>
      </c>
      <c r="U1536" s="4">
        <f t="shared" si="46"/>
        <v>7</v>
      </c>
      <c r="V1536">
        <f t="shared" si="47"/>
        <v>38</v>
      </c>
    </row>
    <row r="1537" spans="1:22" x14ac:dyDescent="0.25">
      <c r="A1537">
        <v>3384</v>
      </c>
      <c r="B1537" t="str">
        <f>"E"&amp;A1537</f>
        <v>E3384</v>
      </c>
      <c r="C1537" t="s">
        <v>55</v>
      </c>
      <c r="D1537">
        <v>3</v>
      </c>
      <c r="E1537">
        <f>IF(D1537&lt;4,D1537,4)</f>
        <v>3</v>
      </c>
      <c r="F1537" s="1">
        <v>40235</v>
      </c>
      <c r="G1537" s="1">
        <v>40462</v>
      </c>
      <c r="H1537" s="3">
        <f>G1537-F1537</f>
        <v>227</v>
      </c>
      <c r="I1537" s="3">
        <f>IF(H1537&lt;=60,1,IF(H1537&lt;=150,2,3))</f>
        <v>3</v>
      </c>
      <c r="J1537">
        <v>33.799999999999997</v>
      </c>
      <c r="K1537">
        <v>4.25</v>
      </c>
      <c r="L1537">
        <v>3.8</v>
      </c>
      <c r="M1537">
        <v>113</v>
      </c>
      <c r="N1537">
        <f>LOG(M1537/100,2)+3</f>
        <v>3.176322772640463</v>
      </c>
      <c r="O1537">
        <f>INDEX(lehmad!B$2:B$412,MATCH(klypsid!$B1537,lehmad!$A$2:$A$412,0))</f>
        <v>38439</v>
      </c>
      <c r="P1537">
        <f>INDEX(lehmad!D$2:D$412,MATCH(klypsid!$B1537,lehmad!$A$2:$A$412,0))</f>
        <v>129</v>
      </c>
      <c r="Q1537">
        <f>INDEX(lehmad!E$2:E$412,MATCH(klypsid!$B1537,lehmad!$A$2:$A$412,0))</f>
        <v>1</v>
      </c>
      <c r="R1537" t="str">
        <f>INDEX(lehmad!F$2:F$412,MATCH(klypsid!$B1537,lehmad!$A$2:$A$412,0))</f>
        <v>DYNASTY-ET</v>
      </c>
      <c r="S1537">
        <f>INDEX(lehmad!H$2:H$412,MATCH(klypsid!$B1537,lehmad!$A$2:$A$412,0))</f>
        <v>124</v>
      </c>
      <c r="T1537">
        <f>INDEX(lehmad!K$2:K$412,MATCH(klypsid!$B1537,lehmad!$A$2:$A$412,0))</f>
        <v>108</v>
      </c>
      <c r="U1537" s="4">
        <f t="shared" si="46"/>
        <v>8</v>
      </c>
      <c r="V1537">
        <f t="shared" si="47"/>
        <v>28</v>
      </c>
    </row>
    <row r="1538" spans="1:22" x14ac:dyDescent="0.25">
      <c r="A1538">
        <v>3384</v>
      </c>
      <c r="B1538" t="str">
        <f>"E"&amp;A1538</f>
        <v>E3384</v>
      </c>
      <c r="C1538" t="s">
        <v>55</v>
      </c>
      <c r="D1538">
        <v>3</v>
      </c>
      <c r="E1538">
        <f>IF(D1538&lt;4,D1538,4)</f>
        <v>3</v>
      </c>
      <c r="F1538" s="1">
        <v>40235</v>
      </c>
      <c r="G1538" s="1">
        <v>40493</v>
      </c>
      <c r="H1538" s="3">
        <f>G1538-F1538</f>
        <v>258</v>
      </c>
      <c r="I1538" s="3">
        <f>IF(H1538&lt;=60,1,IF(H1538&lt;=150,2,3))</f>
        <v>3</v>
      </c>
      <c r="J1538">
        <v>24.7</v>
      </c>
      <c r="K1538">
        <v>4.3600000000000003</v>
      </c>
      <c r="L1538">
        <v>3.87</v>
      </c>
      <c r="M1538">
        <v>48</v>
      </c>
      <c r="N1538">
        <f>LOG(M1538/100,2)+3</f>
        <v>1.9411063109464315</v>
      </c>
      <c r="O1538">
        <f>INDEX(lehmad!B$2:B$412,MATCH(klypsid!$B1538,lehmad!$A$2:$A$412,0))</f>
        <v>38439</v>
      </c>
      <c r="P1538">
        <f>INDEX(lehmad!D$2:D$412,MATCH(klypsid!$B1538,lehmad!$A$2:$A$412,0))</f>
        <v>129</v>
      </c>
      <c r="Q1538">
        <f>INDEX(lehmad!E$2:E$412,MATCH(klypsid!$B1538,lehmad!$A$2:$A$412,0))</f>
        <v>1</v>
      </c>
      <c r="R1538" t="str">
        <f>INDEX(lehmad!F$2:F$412,MATCH(klypsid!$B1538,lehmad!$A$2:$A$412,0))</f>
        <v>DYNASTY-ET</v>
      </c>
      <c r="S1538">
        <f>INDEX(lehmad!H$2:H$412,MATCH(klypsid!$B1538,lehmad!$A$2:$A$412,0))</f>
        <v>124</v>
      </c>
      <c r="T1538">
        <f>INDEX(lehmad!K$2:K$412,MATCH(klypsid!$B1538,lehmad!$A$2:$A$412,0))</f>
        <v>108</v>
      </c>
      <c r="U1538" s="4">
        <f t="shared" si="46"/>
        <v>9</v>
      </c>
      <c r="V1538">
        <f t="shared" si="47"/>
        <v>31</v>
      </c>
    </row>
    <row r="1539" spans="1:22" x14ac:dyDescent="0.25">
      <c r="A1539">
        <v>3386</v>
      </c>
      <c r="B1539" t="str">
        <f>"E"&amp;A1539</f>
        <v>E3386</v>
      </c>
      <c r="C1539" t="s">
        <v>56</v>
      </c>
      <c r="D1539">
        <v>1</v>
      </c>
      <c r="E1539">
        <f>IF(D1539&lt;4,D1539,4)</f>
        <v>1</v>
      </c>
      <c r="F1539" s="1">
        <v>39146</v>
      </c>
      <c r="G1539" s="1">
        <v>39173</v>
      </c>
      <c r="H1539" s="3">
        <f>G1539-F1539</f>
        <v>27</v>
      </c>
      <c r="I1539" s="3">
        <f>IF(H1539&lt;=60,1,IF(H1539&lt;=150,2,3))</f>
        <v>1</v>
      </c>
      <c r="J1539">
        <v>44.7</v>
      </c>
      <c r="K1539">
        <v>2.94</v>
      </c>
      <c r="L1539">
        <v>2.92</v>
      </c>
      <c r="M1539">
        <v>194</v>
      </c>
      <c r="N1539">
        <f>LOG(M1539/100,2)+3</f>
        <v>3.956056652412403</v>
      </c>
      <c r="O1539">
        <f>INDEX(lehmad!B$2:B$412,MATCH(klypsid!$B1539,lehmad!$A$2:$A$412,0))</f>
        <v>38440</v>
      </c>
      <c r="P1539">
        <f>INDEX(lehmad!D$2:D$412,MATCH(klypsid!$B1539,lehmad!$A$2:$A$412,0))</f>
        <v>105</v>
      </c>
      <c r="Q1539">
        <f>INDEX(lehmad!E$2:E$412,MATCH(klypsid!$B1539,lehmad!$A$2:$A$412,0))</f>
        <v>1</v>
      </c>
      <c r="R1539" t="str">
        <f>INDEX(lehmad!F$2:F$412,MATCH(klypsid!$B1539,lehmad!$A$2:$A$412,0))</f>
        <v>DYNASTY-ET</v>
      </c>
      <c r="S1539">
        <f>INDEX(lehmad!H$2:H$412,MATCH(klypsid!$B1539,lehmad!$A$2:$A$412,0))</f>
        <v>124</v>
      </c>
      <c r="T1539">
        <f>INDEX(lehmad!K$2:K$412,MATCH(klypsid!$B1539,lehmad!$A$2:$A$412,0))</f>
        <v>108</v>
      </c>
      <c r="U1539" s="4">
        <f t="shared" ref="U1539:U1602" si="48">IF(AND(A1539=A1538,D1539=D1538),U1538+1,1)</f>
        <v>1</v>
      </c>
      <c r="V1539">
        <f t="shared" ref="V1539:V1602" si="49">IF(AND(A1539=A1538,D1539=D1538),G1539-G1538,G1539-F1539)</f>
        <v>27</v>
      </c>
    </row>
    <row r="1540" spans="1:22" x14ac:dyDescent="0.25">
      <c r="A1540">
        <v>3386</v>
      </c>
      <c r="B1540" t="str">
        <f>"E"&amp;A1540</f>
        <v>E3386</v>
      </c>
      <c r="C1540" t="s">
        <v>56</v>
      </c>
      <c r="D1540">
        <v>1</v>
      </c>
      <c r="E1540">
        <f>IF(D1540&lt;4,D1540,4)</f>
        <v>1</v>
      </c>
      <c r="F1540" s="1">
        <v>39146</v>
      </c>
      <c r="G1540" s="1">
        <v>39236</v>
      </c>
      <c r="H1540" s="3">
        <f>G1540-F1540</f>
        <v>90</v>
      </c>
      <c r="I1540" s="3">
        <f>IF(H1540&lt;=60,1,IF(H1540&lt;=150,2,3))</f>
        <v>2</v>
      </c>
      <c r="J1540">
        <v>45.4</v>
      </c>
      <c r="K1540">
        <v>1.62</v>
      </c>
      <c r="L1540">
        <v>3.26</v>
      </c>
      <c r="M1540">
        <v>237</v>
      </c>
      <c r="N1540">
        <f>LOG(M1540/100,2)+3</f>
        <v>4.2448870591235348</v>
      </c>
      <c r="O1540">
        <f>INDEX(lehmad!B$2:B$412,MATCH(klypsid!$B1540,lehmad!$A$2:$A$412,0))</f>
        <v>38440</v>
      </c>
      <c r="P1540">
        <f>INDEX(lehmad!D$2:D$412,MATCH(klypsid!$B1540,lehmad!$A$2:$A$412,0))</f>
        <v>105</v>
      </c>
      <c r="Q1540">
        <f>INDEX(lehmad!E$2:E$412,MATCH(klypsid!$B1540,lehmad!$A$2:$A$412,0))</f>
        <v>1</v>
      </c>
      <c r="R1540" t="str">
        <f>INDEX(lehmad!F$2:F$412,MATCH(klypsid!$B1540,lehmad!$A$2:$A$412,0))</f>
        <v>DYNASTY-ET</v>
      </c>
      <c r="S1540">
        <f>INDEX(lehmad!H$2:H$412,MATCH(klypsid!$B1540,lehmad!$A$2:$A$412,0))</f>
        <v>124</v>
      </c>
      <c r="T1540">
        <f>INDEX(lehmad!K$2:K$412,MATCH(klypsid!$B1540,lehmad!$A$2:$A$412,0))</f>
        <v>108</v>
      </c>
      <c r="U1540" s="4">
        <f t="shared" si="48"/>
        <v>2</v>
      </c>
      <c r="V1540">
        <f t="shared" si="49"/>
        <v>63</v>
      </c>
    </row>
    <row r="1541" spans="1:22" x14ac:dyDescent="0.25">
      <c r="A1541">
        <v>3386</v>
      </c>
      <c r="B1541" t="str">
        <f>"E"&amp;A1541</f>
        <v>E3386</v>
      </c>
      <c r="C1541" t="s">
        <v>56</v>
      </c>
      <c r="D1541">
        <v>1</v>
      </c>
      <c r="E1541">
        <f>IF(D1541&lt;4,D1541,4)</f>
        <v>1</v>
      </c>
      <c r="F1541" s="1">
        <v>39146</v>
      </c>
      <c r="G1541" s="1">
        <v>39266</v>
      </c>
      <c r="H1541" s="3">
        <f>G1541-F1541</f>
        <v>120</v>
      </c>
      <c r="I1541" s="3">
        <f>IF(H1541&lt;=60,1,IF(H1541&lt;=150,2,3))</f>
        <v>2</v>
      </c>
      <c r="J1541">
        <v>40.1</v>
      </c>
      <c r="K1541">
        <v>2.2599999999999998</v>
      </c>
      <c r="L1541">
        <v>3.57</v>
      </c>
      <c r="M1541">
        <v>574</v>
      </c>
      <c r="N1541">
        <f>LOG(M1541/100,2)+3</f>
        <v>5.5210507369009632</v>
      </c>
      <c r="O1541">
        <f>INDEX(lehmad!B$2:B$412,MATCH(klypsid!$B1541,lehmad!$A$2:$A$412,0))</f>
        <v>38440</v>
      </c>
      <c r="P1541">
        <f>INDEX(lehmad!D$2:D$412,MATCH(klypsid!$B1541,lehmad!$A$2:$A$412,0))</f>
        <v>105</v>
      </c>
      <c r="Q1541">
        <f>INDEX(lehmad!E$2:E$412,MATCH(klypsid!$B1541,lehmad!$A$2:$A$412,0))</f>
        <v>1</v>
      </c>
      <c r="R1541" t="str">
        <f>INDEX(lehmad!F$2:F$412,MATCH(klypsid!$B1541,lehmad!$A$2:$A$412,0))</f>
        <v>DYNASTY-ET</v>
      </c>
      <c r="S1541">
        <f>INDEX(lehmad!H$2:H$412,MATCH(klypsid!$B1541,lehmad!$A$2:$A$412,0))</f>
        <v>124</v>
      </c>
      <c r="T1541">
        <f>INDEX(lehmad!K$2:K$412,MATCH(klypsid!$B1541,lehmad!$A$2:$A$412,0))</f>
        <v>108</v>
      </c>
      <c r="U1541" s="4">
        <f t="shared" si="48"/>
        <v>3</v>
      </c>
      <c r="V1541">
        <f t="shared" si="49"/>
        <v>30</v>
      </c>
    </row>
    <row r="1542" spans="1:22" x14ac:dyDescent="0.25">
      <c r="A1542">
        <v>3386</v>
      </c>
      <c r="B1542" t="str">
        <f>"E"&amp;A1542</f>
        <v>E3386</v>
      </c>
      <c r="C1542" t="s">
        <v>56</v>
      </c>
      <c r="D1542">
        <v>1</v>
      </c>
      <c r="E1542">
        <f>IF(D1542&lt;4,D1542,4)</f>
        <v>1</v>
      </c>
      <c r="F1542" s="1">
        <v>39146</v>
      </c>
      <c r="G1542" s="1">
        <v>39295</v>
      </c>
      <c r="H1542" s="3">
        <f>G1542-F1542</f>
        <v>149</v>
      </c>
      <c r="I1542" s="3">
        <f>IF(H1542&lt;=60,1,IF(H1542&lt;=150,2,3))</f>
        <v>2</v>
      </c>
      <c r="J1542">
        <v>36.5</v>
      </c>
      <c r="K1542">
        <v>1.98</v>
      </c>
      <c r="L1542">
        <v>3.87</v>
      </c>
      <c r="M1542">
        <v>296</v>
      </c>
      <c r="N1542">
        <f>LOG(M1542/100,2)+3</f>
        <v>4.5655971758542249</v>
      </c>
      <c r="O1542">
        <f>INDEX(lehmad!B$2:B$412,MATCH(klypsid!$B1542,lehmad!$A$2:$A$412,0))</f>
        <v>38440</v>
      </c>
      <c r="P1542">
        <f>INDEX(lehmad!D$2:D$412,MATCH(klypsid!$B1542,lehmad!$A$2:$A$412,0))</f>
        <v>105</v>
      </c>
      <c r="Q1542">
        <f>INDEX(lehmad!E$2:E$412,MATCH(klypsid!$B1542,lehmad!$A$2:$A$412,0))</f>
        <v>1</v>
      </c>
      <c r="R1542" t="str">
        <f>INDEX(lehmad!F$2:F$412,MATCH(klypsid!$B1542,lehmad!$A$2:$A$412,0))</f>
        <v>DYNASTY-ET</v>
      </c>
      <c r="S1542">
        <f>INDEX(lehmad!H$2:H$412,MATCH(klypsid!$B1542,lehmad!$A$2:$A$412,0))</f>
        <v>124</v>
      </c>
      <c r="T1542">
        <f>INDEX(lehmad!K$2:K$412,MATCH(klypsid!$B1542,lehmad!$A$2:$A$412,0))</f>
        <v>108</v>
      </c>
      <c r="U1542" s="4">
        <f t="shared" si="48"/>
        <v>4</v>
      </c>
      <c r="V1542">
        <f t="shared" si="49"/>
        <v>29</v>
      </c>
    </row>
    <row r="1543" spans="1:22" x14ac:dyDescent="0.25">
      <c r="A1543">
        <v>3386</v>
      </c>
      <c r="B1543" t="str">
        <f>"E"&amp;A1543</f>
        <v>E3386</v>
      </c>
      <c r="C1543" t="s">
        <v>56</v>
      </c>
      <c r="D1543">
        <v>1</v>
      </c>
      <c r="E1543">
        <f>IF(D1543&lt;4,D1543,4)</f>
        <v>1</v>
      </c>
      <c r="F1543" s="1">
        <v>39146</v>
      </c>
      <c r="G1543" s="1">
        <v>39328</v>
      </c>
      <c r="H1543" s="3">
        <f>G1543-F1543</f>
        <v>182</v>
      </c>
      <c r="I1543" s="3">
        <f>IF(H1543&lt;=60,1,IF(H1543&lt;=150,2,3))</f>
        <v>3</v>
      </c>
      <c r="J1543">
        <v>43.2</v>
      </c>
      <c r="K1543">
        <v>2.02</v>
      </c>
      <c r="L1543">
        <v>3.55</v>
      </c>
      <c r="M1543">
        <v>270</v>
      </c>
      <c r="N1543">
        <f>LOG(M1543/100,2)+3</f>
        <v>4.4329594072761065</v>
      </c>
      <c r="O1543">
        <f>INDEX(lehmad!B$2:B$412,MATCH(klypsid!$B1543,lehmad!$A$2:$A$412,0))</f>
        <v>38440</v>
      </c>
      <c r="P1543">
        <f>INDEX(lehmad!D$2:D$412,MATCH(klypsid!$B1543,lehmad!$A$2:$A$412,0))</f>
        <v>105</v>
      </c>
      <c r="Q1543">
        <f>INDEX(lehmad!E$2:E$412,MATCH(klypsid!$B1543,lehmad!$A$2:$A$412,0))</f>
        <v>1</v>
      </c>
      <c r="R1543" t="str">
        <f>INDEX(lehmad!F$2:F$412,MATCH(klypsid!$B1543,lehmad!$A$2:$A$412,0))</f>
        <v>DYNASTY-ET</v>
      </c>
      <c r="S1543">
        <f>INDEX(lehmad!H$2:H$412,MATCH(klypsid!$B1543,lehmad!$A$2:$A$412,0))</f>
        <v>124</v>
      </c>
      <c r="T1543">
        <f>INDEX(lehmad!K$2:K$412,MATCH(klypsid!$B1543,lehmad!$A$2:$A$412,0))</f>
        <v>108</v>
      </c>
      <c r="U1543" s="4">
        <f t="shared" si="48"/>
        <v>5</v>
      </c>
      <c r="V1543">
        <f t="shared" si="49"/>
        <v>33</v>
      </c>
    </row>
    <row r="1544" spans="1:22" x14ac:dyDescent="0.25">
      <c r="A1544">
        <v>3386</v>
      </c>
      <c r="B1544" t="str">
        <f>"E"&amp;A1544</f>
        <v>E3386</v>
      </c>
      <c r="C1544" t="s">
        <v>56</v>
      </c>
      <c r="D1544">
        <v>1</v>
      </c>
      <c r="E1544">
        <f>IF(D1544&lt;4,D1544,4)</f>
        <v>1</v>
      </c>
      <c r="F1544" s="1">
        <v>39146</v>
      </c>
      <c r="G1544" s="1">
        <v>39356</v>
      </c>
      <c r="H1544" s="3">
        <f>G1544-F1544</f>
        <v>210</v>
      </c>
      <c r="I1544" s="3">
        <f>IF(H1544&lt;=60,1,IF(H1544&lt;=150,2,3))</f>
        <v>3</v>
      </c>
      <c r="J1544">
        <v>38.9</v>
      </c>
      <c r="K1544">
        <v>2.77</v>
      </c>
      <c r="L1544">
        <v>3.7</v>
      </c>
      <c r="M1544">
        <v>455</v>
      </c>
      <c r="N1544">
        <f>LOG(M1544/100,2)+3</f>
        <v>5.1858665453113346</v>
      </c>
      <c r="O1544">
        <f>INDEX(lehmad!B$2:B$412,MATCH(klypsid!$B1544,lehmad!$A$2:$A$412,0))</f>
        <v>38440</v>
      </c>
      <c r="P1544">
        <f>INDEX(lehmad!D$2:D$412,MATCH(klypsid!$B1544,lehmad!$A$2:$A$412,0))</f>
        <v>105</v>
      </c>
      <c r="Q1544">
        <f>INDEX(lehmad!E$2:E$412,MATCH(klypsid!$B1544,lehmad!$A$2:$A$412,0))</f>
        <v>1</v>
      </c>
      <c r="R1544" t="str">
        <f>INDEX(lehmad!F$2:F$412,MATCH(klypsid!$B1544,lehmad!$A$2:$A$412,0))</f>
        <v>DYNASTY-ET</v>
      </c>
      <c r="S1544">
        <f>INDEX(lehmad!H$2:H$412,MATCH(klypsid!$B1544,lehmad!$A$2:$A$412,0))</f>
        <v>124</v>
      </c>
      <c r="T1544">
        <f>INDEX(lehmad!K$2:K$412,MATCH(klypsid!$B1544,lehmad!$A$2:$A$412,0))</f>
        <v>108</v>
      </c>
      <c r="U1544" s="4">
        <f t="shared" si="48"/>
        <v>6</v>
      </c>
      <c r="V1544">
        <f t="shared" si="49"/>
        <v>28</v>
      </c>
    </row>
    <row r="1545" spans="1:22" x14ac:dyDescent="0.25">
      <c r="A1545">
        <v>3386</v>
      </c>
      <c r="B1545" t="str">
        <f>"E"&amp;A1545</f>
        <v>E3386</v>
      </c>
      <c r="C1545" t="s">
        <v>56</v>
      </c>
      <c r="D1545">
        <v>1</v>
      </c>
      <c r="E1545">
        <f>IF(D1545&lt;4,D1545,4)</f>
        <v>1</v>
      </c>
      <c r="F1545" s="1">
        <v>39146</v>
      </c>
      <c r="G1545" s="1">
        <v>39387</v>
      </c>
      <c r="H1545" s="3">
        <f>G1545-F1545</f>
        <v>241</v>
      </c>
      <c r="I1545" s="3">
        <f>IF(H1545&lt;=60,1,IF(H1545&lt;=150,2,3))</f>
        <v>3</v>
      </c>
      <c r="J1545">
        <v>35.4</v>
      </c>
      <c r="K1545">
        <v>2.56</v>
      </c>
      <c r="L1545">
        <v>3.56</v>
      </c>
      <c r="M1545">
        <v>361</v>
      </c>
      <c r="N1545">
        <f>LOG(M1545/100,2)+3</f>
        <v>4.8519988371124469</v>
      </c>
      <c r="O1545">
        <f>INDEX(lehmad!B$2:B$412,MATCH(klypsid!$B1545,lehmad!$A$2:$A$412,0))</f>
        <v>38440</v>
      </c>
      <c r="P1545">
        <f>INDEX(lehmad!D$2:D$412,MATCH(klypsid!$B1545,lehmad!$A$2:$A$412,0))</f>
        <v>105</v>
      </c>
      <c r="Q1545">
        <f>INDEX(lehmad!E$2:E$412,MATCH(klypsid!$B1545,lehmad!$A$2:$A$412,0))</f>
        <v>1</v>
      </c>
      <c r="R1545" t="str">
        <f>INDEX(lehmad!F$2:F$412,MATCH(klypsid!$B1545,lehmad!$A$2:$A$412,0))</f>
        <v>DYNASTY-ET</v>
      </c>
      <c r="S1545">
        <f>INDEX(lehmad!H$2:H$412,MATCH(klypsid!$B1545,lehmad!$A$2:$A$412,0))</f>
        <v>124</v>
      </c>
      <c r="T1545">
        <f>INDEX(lehmad!K$2:K$412,MATCH(klypsid!$B1545,lehmad!$A$2:$A$412,0))</f>
        <v>108</v>
      </c>
      <c r="U1545" s="4">
        <f t="shared" si="48"/>
        <v>7</v>
      </c>
      <c r="V1545">
        <f t="shared" si="49"/>
        <v>31</v>
      </c>
    </row>
    <row r="1546" spans="1:22" x14ac:dyDescent="0.25">
      <c r="A1546">
        <v>3386</v>
      </c>
      <c r="B1546" t="str">
        <f>"E"&amp;A1546</f>
        <v>E3386</v>
      </c>
      <c r="C1546" t="s">
        <v>56</v>
      </c>
      <c r="D1546">
        <v>1</v>
      </c>
      <c r="E1546">
        <f>IF(D1546&lt;4,D1546,4)</f>
        <v>1</v>
      </c>
      <c r="F1546" s="1">
        <v>39146</v>
      </c>
      <c r="G1546" s="1">
        <v>39418</v>
      </c>
      <c r="H1546" s="3">
        <f>G1546-F1546</f>
        <v>272</v>
      </c>
      <c r="I1546" s="3">
        <f>IF(H1546&lt;=60,1,IF(H1546&lt;=150,2,3))</f>
        <v>3</v>
      </c>
      <c r="J1546">
        <v>33.299999999999997</v>
      </c>
      <c r="K1546">
        <v>3.21</v>
      </c>
      <c r="L1546">
        <v>3.16</v>
      </c>
      <c r="M1546">
        <v>413</v>
      </c>
      <c r="N1546">
        <f>LOG(M1546/100,2)+3</f>
        <v>5.0461417816447209</v>
      </c>
      <c r="O1546">
        <f>INDEX(lehmad!B$2:B$412,MATCH(klypsid!$B1546,lehmad!$A$2:$A$412,0))</f>
        <v>38440</v>
      </c>
      <c r="P1546">
        <f>INDEX(lehmad!D$2:D$412,MATCH(klypsid!$B1546,lehmad!$A$2:$A$412,0))</f>
        <v>105</v>
      </c>
      <c r="Q1546">
        <f>INDEX(lehmad!E$2:E$412,MATCH(klypsid!$B1546,lehmad!$A$2:$A$412,0))</f>
        <v>1</v>
      </c>
      <c r="R1546" t="str">
        <f>INDEX(lehmad!F$2:F$412,MATCH(klypsid!$B1546,lehmad!$A$2:$A$412,0))</f>
        <v>DYNASTY-ET</v>
      </c>
      <c r="S1546">
        <f>INDEX(lehmad!H$2:H$412,MATCH(klypsid!$B1546,lehmad!$A$2:$A$412,0))</f>
        <v>124</v>
      </c>
      <c r="T1546">
        <f>INDEX(lehmad!K$2:K$412,MATCH(klypsid!$B1546,lehmad!$A$2:$A$412,0))</f>
        <v>108</v>
      </c>
      <c r="U1546" s="4">
        <f t="shared" si="48"/>
        <v>8</v>
      </c>
      <c r="V1546">
        <f t="shared" si="49"/>
        <v>31</v>
      </c>
    </row>
    <row r="1547" spans="1:22" x14ac:dyDescent="0.25">
      <c r="A1547">
        <v>3386</v>
      </c>
      <c r="B1547" t="str">
        <f>"E"&amp;A1547</f>
        <v>E3386</v>
      </c>
      <c r="C1547" t="s">
        <v>56</v>
      </c>
      <c r="D1547">
        <v>2</v>
      </c>
      <c r="E1547">
        <f>IF(D1547&lt;4,D1547,4)</f>
        <v>2</v>
      </c>
      <c r="F1547" s="1">
        <v>39482</v>
      </c>
      <c r="G1547" s="1">
        <v>39509</v>
      </c>
      <c r="H1547" s="3">
        <f>G1547-F1547</f>
        <v>27</v>
      </c>
      <c r="I1547" s="3">
        <f>IF(H1547&lt;=60,1,IF(H1547&lt;=150,2,3))</f>
        <v>1</v>
      </c>
      <c r="J1547">
        <v>57</v>
      </c>
      <c r="K1547">
        <v>2.7</v>
      </c>
      <c r="L1547">
        <v>3.15</v>
      </c>
      <c r="M1547">
        <v>13</v>
      </c>
      <c r="N1547">
        <f>LOG(M1547/100,2)+3</f>
        <v>5.6583528366367375E-2</v>
      </c>
      <c r="O1547">
        <f>INDEX(lehmad!B$2:B$412,MATCH(klypsid!$B1547,lehmad!$A$2:$A$412,0))</f>
        <v>38440</v>
      </c>
      <c r="P1547">
        <f>INDEX(lehmad!D$2:D$412,MATCH(klypsid!$B1547,lehmad!$A$2:$A$412,0))</f>
        <v>105</v>
      </c>
      <c r="Q1547">
        <f>INDEX(lehmad!E$2:E$412,MATCH(klypsid!$B1547,lehmad!$A$2:$A$412,0))</f>
        <v>1</v>
      </c>
      <c r="R1547" t="str">
        <f>INDEX(lehmad!F$2:F$412,MATCH(klypsid!$B1547,lehmad!$A$2:$A$412,0))</f>
        <v>DYNASTY-ET</v>
      </c>
      <c r="S1547">
        <f>INDEX(lehmad!H$2:H$412,MATCH(klypsid!$B1547,lehmad!$A$2:$A$412,0))</f>
        <v>124</v>
      </c>
      <c r="T1547">
        <f>INDEX(lehmad!K$2:K$412,MATCH(klypsid!$B1547,lehmad!$A$2:$A$412,0))</f>
        <v>108</v>
      </c>
      <c r="U1547" s="4">
        <f t="shared" si="48"/>
        <v>1</v>
      </c>
      <c r="V1547">
        <f t="shared" si="49"/>
        <v>27</v>
      </c>
    </row>
    <row r="1548" spans="1:22" x14ac:dyDescent="0.25">
      <c r="A1548">
        <v>3386</v>
      </c>
      <c r="B1548" t="str">
        <f>"E"&amp;A1548</f>
        <v>E3386</v>
      </c>
      <c r="C1548" t="s">
        <v>56</v>
      </c>
      <c r="D1548">
        <v>2</v>
      </c>
      <c r="E1548">
        <f>IF(D1548&lt;4,D1548,4)</f>
        <v>2</v>
      </c>
      <c r="F1548" s="1">
        <v>39482</v>
      </c>
      <c r="G1548" s="1">
        <v>39600</v>
      </c>
      <c r="H1548" s="3">
        <f>G1548-F1548</f>
        <v>118</v>
      </c>
      <c r="I1548" s="3">
        <f>IF(H1548&lt;=60,1,IF(H1548&lt;=150,2,3))</f>
        <v>2</v>
      </c>
      <c r="J1548">
        <v>43.6</v>
      </c>
      <c r="K1548">
        <v>2.04</v>
      </c>
      <c r="L1548">
        <v>3.39</v>
      </c>
      <c r="M1548">
        <v>57</v>
      </c>
      <c r="N1548">
        <f>LOG(M1548/100,2)+3</f>
        <v>2.1890338243900169</v>
      </c>
      <c r="O1548">
        <f>INDEX(lehmad!B$2:B$412,MATCH(klypsid!$B1548,lehmad!$A$2:$A$412,0))</f>
        <v>38440</v>
      </c>
      <c r="P1548">
        <f>INDEX(lehmad!D$2:D$412,MATCH(klypsid!$B1548,lehmad!$A$2:$A$412,0))</f>
        <v>105</v>
      </c>
      <c r="Q1548">
        <f>INDEX(lehmad!E$2:E$412,MATCH(klypsid!$B1548,lehmad!$A$2:$A$412,0))</f>
        <v>1</v>
      </c>
      <c r="R1548" t="str">
        <f>INDEX(lehmad!F$2:F$412,MATCH(klypsid!$B1548,lehmad!$A$2:$A$412,0))</f>
        <v>DYNASTY-ET</v>
      </c>
      <c r="S1548">
        <f>INDEX(lehmad!H$2:H$412,MATCH(klypsid!$B1548,lehmad!$A$2:$A$412,0))</f>
        <v>124</v>
      </c>
      <c r="T1548">
        <f>INDEX(lehmad!K$2:K$412,MATCH(klypsid!$B1548,lehmad!$A$2:$A$412,0))</f>
        <v>108</v>
      </c>
      <c r="U1548" s="4">
        <f t="shared" si="48"/>
        <v>2</v>
      </c>
      <c r="V1548">
        <f t="shared" si="49"/>
        <v>91</v>
      </c>
    </row>
    <row r="1549" spans="1:22" x14ac:dyDescent="0.25">
      <c r="A1549">
        <v>3386</v>
      </c>
      <c r="B1549" t="str">
        <f>"E"&amp;A1549</f>
        <v>E3386</v>
      </c>
      <c r="C1549" t="s">
        <v>56</v>
      </c>
      <c r="D1549">
        <v>2</v>
      </c>
      <c r="E1549">
        <f>IF(D1549&lt;4,D1549,4)</f>
        <v>2</v>
      </c>
      <c r="F1549" s="1">
        <v>39482</v>
      </c>
      <c r="G1549" s="1">
        <v>39631</v>
      </c>
      <c r="H1549" s="3">
        <f>G1549-F1549</f>
        <v>149</v>
      </c>
      <c r="I1549" s="3">
        <f>IF(H1549&lt;=60,1,IF(H1549&lt;=150,2,3))</f>
        <v>2</v>
      </c>
      <c r="J1549">
        <v>42</v>
      </c>
      <c r="K1549">
        <v>2.11</v>
      </c>
      <c r="L1549">
        <v>3.76</v>
      </c>
      <c r="M1549">
        <v>1034</v>
      </c>
      <c r="N1549">
        <f>LOG(M1549/100,2)+3</f>
        <v>6.3701642805402106</v>
      </c>
      <c r="O1549">
        <f>INDEX(lehmad!B$2:B$412,MATCH(klypsid!$B1549,lehmad!$A$2:$A$412,0))</f>
        <v>38440</v>
      </c>
      <c r="P1549">
        <f>INDEX(lehmad!D$2:D$412,MATCH(klypsid!$B1549,lehmad!$A$2:$A$412,0))</f>
        <v>105</v>
      </c>
      <c r="Q1549">
        <f>INDEX(lehmad!E$2:E$412,MATCH(klypsid!$B1549,lehmad!$A$2:$A$412,0))</f>
        <v>1</v>
      </c>
      <c r="R1549" t="str">
        <f>INDEX(lehmad!F$2:F$412,MATCH(klypsid!$B1549,lehmad!$A$2:$A$412,0))</f>
        <v>DYNASTY-ET</v>
      </c>
      <c r="S1549">
        <f>INDEX(lehmad!H$2:H$412,MATCH(klypsid!$B1549,lehmad!$A$2:$A$412,0))</f>
        <v>124</v>
      </c>
      <c r="T1549">
        <f>INDEX(lehmad!K$2:K$412,MATCH(klypsid!$B1549,lehmad!$A$2:$A$412,0))</f>
        <v>108</v>
      </c>
      <c r="U1549" s="4">
        <f t="shared" si="48"/>
        <v>3</v>
      </c>
      <c r="V1549">
        <f t="shared" si="49"/>
        <v>31</v>
      </c>
    </row>
    <row r="1550" spans="1:22" x14ac:dyDescent="0.25">
      <c r="A1550">
        <v>3386</v>
      </c>
      <c r="B1550" t="str">
        <f>"E"&amp;A1550</f>
        <v>E3386</v>
      </c>
      <c r="C1550" t="s">
        <v>56</v>
      </c>
      <c r="D1550">
        <v>2</v>
      </c>
      <c r="E1550">
        <f>IF(D1550&lt;4,D1550,4)</f>
        <v>2</v>
      </c>
      <c r="F1550" s="1">
        <v>39482</v>
      </c>
      <c r="G1550" s="1">
        <v>39663</v>
      </c>
      <c r="H1550" s="3">
        <f>G1550-F1550</f>
        <v>181</v>
      </c>
      <c r="I1550" s="3">
        <f>IF(H1550&lt;=60,1,IF(H1550&lt;=150,2,3))</f>
        <v>3</v>
      </c>
      <c r="J1550">
        <v>26.4</v>
      </c>
      <c r="K1550">
        <v>3.33</v>
      </c>
      <c r="L1550">
        <v>3.45</v>
      </c>
      <c r="M1550">
        <v>118</v>
      </c>
      <c r="N1550">
        <f>LOG(M1550/100,2)+3</f>
        <v>3.2387868595871163</v>
      </c>
      <c r="O1550">
        <f>INDEX(lehmad!B$2:B$412,MATCH(klypsid!$B1550,lehmad!$A$2:$A$412,0))</f>
        <v>38440</v>
      </c>
      <c r="P1550">
        <f>INDEX(lehmad!D$2:D$412,MATCH(klypsid!$B1550,lehmad!$A$2:$A$412,0))</f>
        <v>105</v>
      </c>
      <c r="Q1550">
        <f>INDEX(lehmad!E$2:E$412,MATCH(klypsid!$B1550,lehmad!$A$2:$A$412,0))</f>
        <v>1</v>
      </c>
      <c r="R1550" t="str">
        <f>INDEX(lehmad!F$2:F$412,MATCH(klypsid!$B1550,lehmad!$A$2:$A$412,0))</f>
        <v>DYNASTY-ET</v>
      </c>
      <c r="S1550">
        <f>INDEX(lehmad!H$2:H$412,MATCH(klypsid!$B1550,lehmad!$A$2:$A$412,0))</f>
        <v>124</v>
      </c>
      <c r="T1550">
        <f>INDEX(lehmad!K$2:K$412,MATCH(klypsid!$B1550,lehmad!$A$2:$A$412,0))</f>
        <v>108</v>
      </c>
      <c r="U1550" s="4">
        <f t="shared" si="48"/>
        <v>4</v>
      </c>
      <c r="V1550">
        <f t="shared" si="49"/>
        <v>32</v>
      </c>
    </row>
    <row r="1551" spans="1:22" x14ac:dyDescent="0.25">
      <c r="A1551">
        <v>3386</v>
      </c>
      <c r="B1551" t="str">
        <f>"E"&amp;A1551</f>
        <v>E3386</v>
      </c>
      <c r="C1551" t="s">
        <v>56</v>
      </c>
      <c r="D1551">
        <v>2</v>
      </c>
      <c r="E1551">
        <f>IF(D1551&lt;4,D1551,4)</f>
        <v>2</v>
      </c>
      <c r="F1551" s="1">
        <v>39482</v>
      </c>
      <c r="G1551" s="1">
        <v>39693</v>
      </c>
      <c r="H1551" s="3">
        <f>G1551-F1551</f>
        <v>211</v>
      </c>
      <c r="I1551" s="3">
        <f>IF(H1551&lt;=60,1,IF(H1551&lt;=150,2,3))</f>
        <v>3</v>
      </c>
      <c r="J1551">
        <v>27.1</v>
      </c>
      <c r="K1551">
        <v>2.04</v>
      </c>
      <c r="L1551">
        <v>3.67</v>
      </c>
      <c r="M1551">
        <v>129</v>
      </c>
      <c r="N1551">
        <f>LOG(M1551/100,2)+3</f>
        <v>3.3673710656485296</v>
      </c>
      <c r="O1551">
        <f>INDEX(lehmad!B$2:B$412,MATCH(klypsid!$B1551,lehmad!$A$2:$A$412,0))</f>
        <v>38440</v>
      </c>
      <c r="P1551">
        <f>INDEX(lehmad!D$2:D$412,MATCH(klypsid!$B1551,lehmad!$A$2:$A$412,0))</f>
        <v>105</v>
      </c>
      <c r="Q1551">
        <f>INDEX(lehmad!E$2:E$412,MATCH(klypsid!$B1551,lehmad!$A$2:$A$412,0))</f>
        <v>1</v>
      </c>
      <c r="R1551" t="str">
        <f>INDEX(lehmad!F$2:F$412,MATCH(klypsid!$B1551,lehmad!$A$2:$A$412,0))</f>
        <v>DYNASTY-ET</v>
      </c>
      <c r="S1551">
        <f>INDEX(lehmad!H$2:H$412,MATCH(klypsid!$B1551,lehmad!$A$2:$A$412,0))</f>
        <v>124</v>
      </c>
      <c r="T1551">
        <f>INDEX(lehmad!K$2:K$412,MATCH(klypsid!$B1551,lehmad!$A$2:$A$412,0))</f>
        <v>108</v>
      </c>
      <c r="U1551" s="4">
        <f t="shared" si="48"/>
        <v>5</v>
      </c>
      <c r="V1551">
        <f t="shared" si="49"/>
        <v>30</v>
      </c>
    </row>
    <row r="1552" spans="1:22" x14ac:dyDescent="0.25">
      <c r="A1552">
        <v>3386</v>
      </c>
      <c r="B1552" t="str">
        <f>"E"&amp;A1552</f>
        <v>E3386</v>
      </c>
      <c r="C1552" t="s">
        <v>56</v>
      </c>
      <c r="D1552">
        <v>2</v>
      </c>
      <c r="E1552">
        <f>IF(D1552&lt;4,D1552,4)</f>
        <v>2</v>
      </c>
      <c r="F1552" s="1">
        <v>39482</v>
      </c>
      <c r="G1552" s="1">
        <v>39722</v>
      </c>
      <c r="H1552" s="3">
        <f>G1552-F1552</f>
        <v>240</v>
      </c>
      <c r="I1552" s="3">
        <f>IF(H1552&lt;=60,1,IF(H1552&lt;=150,2,3))</f>
        <v>3</v>
      </c>
      <c r="J1552">
        <v>17.600000000000001</v>
      </c>
      <c r="K1552">
        <v>3.08</v>
      </c>
      <c r="L1552">
        <v>4.12</v>
      </c>
      <c r="M1552">
        <v>223</v>
      </c>
      <c r="N1552">
        <f>LOG(M1552/100,2)+3</f>
        <v>4.1570437101455804</v>
      </c>
      <c r="O1552">
        <f>INDEX(lehmad!B$2:B$412,MATCH(klypsid!$B1552,lehmad!$A$2:$A$412,0))</f>
        <v>38440</v>
      </c>
      <c r="P1552">
        <f>INDEX(lehmad!D$2:D$412,MATCH(klypsid!$B1552,lehmad!$A$2:$A$412,0))</f>
        <v>105</v>
      </c>
      <c r="Q1552">
        <f>INDEX(lehmad!E$2:E$412,MATCH(klypsid!$B1552,lehmad!$A$2:$A$412,0))</f>
        <v>1</v>
      </c>
      <c r="R1552" t="str">
        <f>INDEX(lehmad!F$2:F$412,MATCH(klypsid!$B1552,lehmad!$A$2:$A$412,0))</f>
        <v>DYNASTY-ET</v>
      </c>
      <c r="S1552">
        <f>INDEX(lehmad!H$2:H$412,MATCH(klypsid!$B1552,lehmad!$A$2:$A$412,0))</f>
        <v>124</v>
      </c>
      <c r="T1552">
        <f>INDEX(lehmad!K$2:K$412,MATCH(klypsid!$B1552,lehmad!$A$2:$A$412,0))</f>
        <v>108</v>
      </c>
      <c r="U1552" s="4">
        <f t="shared" si="48"/>
        <v>6</v>
      </c>
      <c r="V1552">
        <f t="shared" si="49"/>
        <v>29</v>
      </c>
    </row>
    <row r="1553" spans="1:22" x14ac:dyDescent="0.25">
      <c r="A1553">
        <v>3386</v>
      </c>
      <c r="B1553" t="str">
        <f>"E"&amp;A1553</f>
        <v>E3386</v>
      </c>
      <c r="C1553" t="s">
        <v>56</v>
      </c>
      <c r="D1553">
        <v>2</v>
      </c>
      <c r="E1553">
        <f>IF(D1553&lt;4,D1553,4)</f>
        <v>2</v>
      </c>
      <c r="F1553" s="1">
        <v>39482</v>
      </c>
      <c r="G1553" s="1">
        <v>39754</v>
      </c>
      <c r="H1553" s="3">
        <f>G1553-F1553</f>
        <v>272</v>
      </c>
      <c r="I1553" s="3">
        <f>IF(H1553&lt;=60,1,IF(H1553&lt;=150,2,3))</f>
        <v>3</v>
      </c>
      <c r="J1553">
        <v>22.8</v>
      </c>
      <c r="K1553">
        <v>3.1</v>
      </c>
      <c r="L1553">
        <v>3.53</v>
      </c>
      <c r="M1553">
        <v>148</v>
      </c>
      <c r="N1553">
        <f>LOG(M1553/100,2)+3</f>
        <v>3.5655971758542249</v>
      </c>
      <c r="O1553">
        <f>INDEX(lehmad!B$2:B$412,MATCH(klypsid!$B1553,lehmad!$A$2:$A$412,0))</f>
        <v>38440</v>
      </c>
      <c r="P1553">
        <f>INDEX(lehmad!D$2:D$412,MATCH(klypsid!$B1553,lehmad!$A$2:$A$412,0))</f>
        <v>105</v>
      </c>
      <c r="Q1553">
        <f>INDEX(lehmad!E$2:E$412,MATCH(klypsid!$B1553,lehmad!$A$2:$A$412,0))</f>
        <v>1</v>
      </c>
      <c r="R1553" t="str">
        <f>INDEX(lehmad!F$2:F$412,MATCH(klypsid!$B1553,lehmad!$A$2:$A$412,0))</f>
        <v>DYNASTY-ET</v>
      </c>
      <c r="S1553">
        <f>INDEX(lehmad!H$2:H$412,MATCH(klypsid!$B1553,lehmad!$A$2:$A$412,0))</f>
        <v>124</v>
      </c>
      <c r="T1553">
        <f>INDEX(lehmad!K$2:K$412,MATCH(klypsid!$B1553,lehmad!$A$2:$A$412,0))</f>
        <v>108</v>
      </c>
      <c r="U1553" s="4">
        <f t="shared" si="48"/>
        <v>7</v>
      </c>
      <c r="V1553">
        <f t="shared" si="49"/>
        <v>32</v>
      </c>
    </row>
    <row r="1554" spans="1:22" x14ac:dyDescent="0.25">
      <c r="A1554">
        <v>3386</v>
      </c>
      <c r="B1554" t="str">
        <f>"E"&amp;A1554</f>
        <v>E3386</v>
      </c>
      <c r="C1554" t="s">
        <v>56</v>
      </c>
      <c r="D1554">
        <v>3</v>
      </c>
      <c r="E1554">
        <f>IF(D1554&lt;4,D1554,4)</f>
        <v>3</v>
      </c>
      <c r="F1554" s="1">
        <v>39828</v>
      </c>
      <c r="G1554" s="1">
        <v>39875</v>
      </c>
      <c r="H1554" s="3">
        <f>G1554-F1554</f>
        <v>47</v>
      </c>
      <c r="I1554" s="3">
        <f>IF(H1554&lt;=60,1,IF(H1554&lt;=150,2,3))</f>
        <v>1</v>
      </c>
      <c r="J1554">
        <v>61.3</v>
      </c>
      <c r="K1554">
        <v>1.98</v>
      </c>
      <c r="L1554">
        <v>2.99</v>
      </c>
      <c r="M1554">
        <v>58</v>
      </c>
      <c r="N1554">
        <f>LOG(M1554/100,2)+3</f>
        <v>2.2141248053528475</v>
      </c>
      <c r="O1554">
        <f>INDEX(lehmad!B$2:B$412,MATCH(klypsid!$B1554,lehmad!$A$2:$A$412,0))</f>
        <v>38440</v>
      </c>
      <c r="P1554">
        <f>INDEX(lehmad!D$2:D$412,MATCH(klypsid!$B1554,lehmad!$A$2:$A$412,0))</f>
        <v>105</v>
      </c>
      <c r="Q1554">
        <f>INDEX(lehmad!E$2:E$412,MATCH(klypsid!$B1554,lehmad!$A$2:$A$412,0))</f>
        <v>1</v>
      </c>
      <c r="R1554" t="str">
        <f>INDEX(lehmad!F$2:F$412,MATCH(klypsid!$B1554,lehmad!$A$2:$A$412,0))</f>
        <v>DYNASTY-ET</v>
      </c>
      <c r="S1554">
        <f>INDEX(lehmad!H$2:H$412,MATCH(klypsid!$B1554,lehmad!$A$2:$A$412,0))</f>
        <v>124</v>
      </c>
      <c r="T1554">
        <f>INDEX(lehmad!K$2:K$412,MATCH(klypsid!$B1554,lehmad!$A$2:$A$412,0))</f>
        <v>108</v>
      </c>
      <c r="U1554" s="4">
        <f t="shared" si="48"/>
        <v>1</v>
      </c>
      <c r="V1554">
        <f t="shared" si="49"/>
        <v>47</v>
      </c>
    </row>
    <row r="1555" spans="1:22" x14ac:dyDescent="0.25">
      <c r="A1555">
        <v>3388</v>
      </c>
      <c r="B1555" t="str">
        <f>"E"&amp;A1555</f>
        <v>E3388</v>
      </c>
      <c r="C1555" t="s">
        <v>57</v>
      </c>
      <c r="D1555">
        <v>1</v>
      </c>
      <c r="E1555">
        <f>IF(D1555&lt;4,D1555,4)</f>
        <v>1</v>
      </c>
      <c r="F1555" s="1">
        <v>39186</v>
      </c>
      <c r="G1555" s="1">
        <v>39204</v>
      </c>
      <c r="H1555" s="3">
        <f>G1555-F1555</f>
        <v>18</v>
      </c>
      <c r="I1555" s="3">
        <f>IF(H1555&lt;=60,1,IF(H1555&lt;=150,2,3))</f>
        <v>1</v>
      </c>
      <c r="J1555">
        <v>36.5</v>
      </c>
      <c r="K1555">
        <v>3.63</v>
      </c>
      <c r="L1555">
        <v>3.12</v>
      </c>
      <c r="M1555">
        <v>35</v>
      </c>
      <c r="N1555">
        <f>LOG(M1555/100,2)+3</f>
        <v>1.4854268271702415</v>
      </c>
      <c r="O1555">
        <f>INDEX(lehmad!B$2:B$412,MATCH(klypsid!$B1555,lehmad!$A$2:$A$412,0))</f>
        <v>38441</v>
      </c>
      <c r="P1555">
        <f>INDEX(lehmad!D$2:D$412,MATCH(klypsid!$B1555,lehmad!$A$2:$A$412,0))</f>
        <v>116</v>
      </c>
      <c r="Q1555">
        <f>INDEX(lehmad!E$2:E$412,MATCH(klypsid!$B1555,lehmad!$A$2:$A$412,0))</f>
        <v>1</v>
      </c>
      <c r="R1555" t="str">
        <f>INDEX(lehmad!F$2:F$412,MATCH(klypsid!$B1555,lehmad!$A$2:$A$412,0))</f>
        <v>DYNASTY-ET</v>
      </c>
      <c r="S1555">
        <f>INDEX(lehmad!H$2:H$412,MATCH(klypsid!$B1555,lehmad!$A$2:$A$412,0))</f>
        <v>124</v>
      </c>
      <c r="T1555">
        <f>INDEX(lehmad!K$2:K$412,MATCH(klypsid!$B1555,lehmad!$A$2:$A$412,0))</f>
        <v>108</v>
      </c>
      <c r="U1555" s="4">
        <f t="shared" si="48"/>
        <v>1</v>
      </c>
      <c r="V1555">
        <f t="shared" si="49"/>
        <v>18</v>
      </c>
    </row>
    <row r="1556" spans="1:22" x14ac:dyDescent="0.25">
      <c r="A1556">
        <v>3388</v>
      </c>
      <c r="B1556" t="str">
        <f>"E"&amp;A1556</f>
        <v>E3388</v>
      </c>
      <c r="C1556" t="s">
        <v>57</v>
      </c>
      <c r="D1556">
        <v>1</v>
      </c>
      <c r="E1556">
        <f>IF(D1556&lt;4,D1556,4)</f>
        <v>1</v>
      </c>
      <c r="F1556" s="1">
        <v>39186</v>
      </c>
      <c r="G1556" s="1">
        <v>39236</v>
      </c>
      <c r="H1556" s="3">
        <f>G1556-F1556</f>
        <v>50</v>
      </c>
      <c r="I1556" s="3">
        <f>IF(H1556&lt;=60,1,IF(H1556&lt;=150,2,3))</f>
        <v>1</v>
      </c>
      <c r="J1556">
        <v>41.4</v>
      </c>
      <c r="K1556">
        <v>3.92</v>
      </c>
      <c r="L1556">
        <v>3.16</v>
      </c>
      <c r="M1556">
        <v>289</v>
      </c>
      <c r="N1556">
        <f>LOG(M1556/100,2)+3</f>
        <v>4.5310694927259538</v>
      </c>
      <c r="O1556">
        <f>INDEX(lehmad!B$2:B$412,MATCH(klypsid!$B1556,lehmad!$A$2:$A$412,0))</f>
        <v>38441</v>
      </c>
      <c r="P1556">
        <f>INDEX(lehmad!D$2:D$412,MATCH(klypsid!$B1556,lehmad!$A$2:$A$412,0))</f>
        <v>116</v>
      </c>
      <c r="Q1556">
        <f>INDEX(lehmad!E$2:E$412,MATCH(klypsid!$B1556,lehmad!$A$2:$A$412,0))</f>
        <v>1</v>
      </c>
      <c r="R1556" t="str">
        <f>INDEX(lehmad!F$2:F$412,MATCH(klypsid!$B1556,lehmad!$A$2:$A$412,0))</f>
        <v>DYNASTY-ET</v>
      </c>
      <c r="S1556">
        <f>INDEX(lehmad!H$2:H$412,MATCH(klypsid!$B1556,lehmad!$A$2:$A$412,0))</f>
        <v>124</v>
      </c>
      <c r="T1556">
        <f>INDEX(lehmad!K$2:K$412,MATCH(klypsid!$B1556,lehmad!$A$2:$A$412,0))</f>
        <v>108</v>
      </c>
      <c r="U1556" s="4">
        <f t="shared" si="48"/>
        <v>2</v>
      </c>
      <c r="V1556">
        <f t="shared" si="49"/>
        <v>32</v>
      </c>
    </row>
    <row r="1557" spans="1:22" x14ac:dyDescent="0.25">
      <c r="A1557">
        <v>3388</v>
      </c>
      <c r="B1557" t="str">
        <f>"E"&amp;A1557</f>
        <v>E3388</v>
      </c>
      <c r="C1557" t="s">
        <v>57</v>
      </c>
      <c r="D1557">
        <v>1</v>
      </c>
      <c r="E1557">
        <f>IF(D1557&lt;4,D1557,4)</f>
        <v>1</v>
      </c>
      <c r="F1557" s="1">
        <v>39186</v>
      </c>
      <c r="G1557" s="1">
        <v>39266</v>
      </c>
      <c r="H1557" s="3">
        <f>G1557-F1557</f>
        <v>80</v>
      </c>
      <c r="I1557" s="3">
        <f>IF(H1557&lt;=60,1,IF(H1557&lt;=150,2,3))</f>
        <v>2</v>
      </c>
      <c r="J1557">
        <v>53.9</v>
      </c>
      <c r="K1557">
        <v>2.85</v>
      </c>
      <c r="L1557">
        <v>3.22</v>
      </c>
      <c r="M1557">
        <v>45</v>
      </c>
      <c r="N1557">
        <f>LOG(M1557/100,2)+3</f>
        <v>1.84799690655495</v>
      </c>
      <c r="O1557">
        <f>INDEX(lehmad!B$2:B$412,MATCH(klypsid!$B1557,lehmad!$A$2:$A$412,0))</f>
        <v>38441</v>
      </c>
      <c r="P1557">
        <f>INDEX(lehmad!D$2:D$412,MATCH(klypsid!$B1557,lehmad!$A$2:$A$412,0))</f>
        <v>116</v>
      </c>
      <c r="Q1557">
        <f>INDEX(lehmad!E$2:E$412,MATCH(klypsid!$B1557,lehmad!$A$2:$A$412,0))</f>
        <v>1</v>
      </c>
      <c r="R1557" t="str">
        <f>INDEX(lehmad!F$2:F$412,MATCH(klypsid!$B1557,lehmad!$A$2:$A$412,0))</f>
        <v>DYNASTY-ET</v>
      </c>
      <c r="S1557">
        <f>INDEX(lehmad!H$2:H$412,MATCH(klypsid!$B1557,lehmad!$A$2:$A$412,0))</f>
        <v>124</v>
      </c>
      <c r="T1557">
        <f>INDEX(lehmad!K$2:K$412,MATCH(klypsid!$B1557,lehmad!$A$2:$A$412,0))</f>
        <v>108</v>
      </c>
      <c r="U1557" s="4">
        <f t="shared" si="48"/>
        <v>3</v>
      </c>
      <c r="V1557">
        <f t="shared" si="49"/>
        <v>30</v>
      </c>
    </row>
    <row r="1558" spans="1:22" x14ac:dyDescent="0.25">
      <c r="A1558">
        <v>3388</v>
      </c>
      <c r="B1558" t="str">
        <f>"E"&amp;A1558</f>
        <v>E3388</v>
      </c>
      <c r="C1558" t="s">
        <v>57</v>
      </c>
      <c r="D1558">
        <v>1</v>
      </c>
      <c r="E1558">
        <f>IF(D1558&lt;4,D1558,4)</f>
        <v>1</v>
      </c>
      <c r="F1558" s="1">
        <v>39186</v>
      </c>
      <c r="G1558" s="1">
        <v>39295</v>
      </c>
      <c r="H1558" s="3">
        <f>G1558-F1558</f>
        <v>109</v>
      </c>
      <c r="I1558" s="3">
        <f>IF(H1558&lt;=60,1,IF(H1558&lt;=150,2,3))</f>
        <v>2</v>
      </c>
      <c r="J1558">
        <v>43.9</v>
      </c>
      <c r="K1558">
        <v>2.37</v>
      </c>
      <c r="L1558">
        <v>3.42</v>
      </c>
      <c r="M1558">
        <v>58</v>
      </c>
      <c r="N1558">
        <f>LOG(M1558/100,2)+3</f>
        <v>2.2141248053528475</v>
      </c>
      <c r="O1558">
        <f>INDEX(lehmad!B$2:B$412,MATCH(klypsid!$B1558,lehmad!$A$2:$A$412,0))</f>
        <v>38441</v>
      </c>
      <c r="P1558">
        <f>INDEX(lehmad!D$2:D$412,MATCH(klypsid!$B1558,lehmad!$A$2:$A$412,0))</f>
        <v>116</v>
      </c>
      <c r="Q1558">
        <f>INDEX(lehmad!E$2:E$412,MATCH(klypsid!$B1558,lehmad!$A$2:$A$412,0))</f>
        <v>1</v>
      </c>
      <c r="R1558" t="str">
        <f>INDEX(lehmad!F$2:F$412,MATCH(klypsid!$B1558,lehmad!$A$2:$A$412,0))</f>
        <v>DYNASTY-ET</v>
      </c>
      <c r="S1558">
        <f>INDEX(lehmad!H$2:H$412,MATCH(klypsid!$B1558,lehmad!$A$2:$A$412,0))</f>
        <v>124</v>
      </c>
      <c r="T1558">
        <f>INDEX(lehmad!K$2:K$412,MATCH(klypsid!$B1558,lehmad!$A$2:$A$412,0))</f>
        <v>108</v>
      </c>
      <c r="U1558" s="4">
        <f t="shared" si="48"/>
        <v>4</v>
      </c>
      <c r="V1558">
        <f t="shared" si="49"/>
        <v>29</v>
      </c>
    </row>
    <row r="1559" spans="1:22" x14ac:dyDescent="0.25">
      <c r="A1559">
        <v>3388</v>
      </c>
      <c r="B1559" t="str">
        <f>"E"&amp;A1559</f>
        <v>E3388</v>
      </c>
      <c r="C1559" t="s">
        <v>57</v>
      </c>
      <c r="D1559">
        <v>1</v>
      </c>
      <c r="E1559">
        <f>IF(D1559&lt;4,D1559,4)</f>
        <v>1</v>
      </c>
      <c r="F1559" s="1">
        <v>39186</v>
      </c>
      <c r="G1559" s="1">
        <v>39328</v>
      </c>
      <c r="H1559" s="3">
        <f>G1559-F1559</f>
        <v>142</v>
      </c>
      <c r="I1559" s="3">
        <f>IF(H1559&lt;=60,1,IF(H1559&lt;=150,2,3))</f>
        <v>2</v>
      </c>
      <c r="J1559">
        <v>40.200000000000003</v>
      </c>
      <c r="K1559">
        <v>3.32</v>
      </c>
      <c r="L1559">
        <v>3.45</v>
      </c>
      <c r="M1559">
        <v>223</v>
      </c>
      <c r="N1559">
        <f>LOG(M1559/100,2)+3</f>
        <v>4.1570437101455804</v>
      </c>
      <c r="O1559">
        <f>INDEX(lehmad!B$2:B$412,MATCH(klypsid!$B1559,lehmad!$A$2:$A$412,0))</f>
        <v>38441</v>
      </c>
      <c r="P1559">
        <f>INDEX(lehmad!D$2:D$412,MATCH(klypsid!$B1559,lehmad!$A$2:$A$412,0))</f>
        <v>116</v>
      </c>
      <c r="Q1559">
        <f>INDEX(lehmad!E$2:E$412,MATCH(klypsid!$B1559,lehmad!$A$2:$A$412,0))</f>
        <v>1</v>
      </c>
      <c r="R1559" t="str">
        <f>INDEX(lehmad!F$2:F$412,MATCH(klypsid!$B1559,lehmad!$A$2:$A$412,0))</f>
        <v>DYNASTY-ET</v>
      </c>
      <c r="S1559">
        <f>INDEX(lehmad!H$2:H$412,MATCH(klypsid!$B1559,lehmad!$A$2:$A$412,0))</f>
        <v>124</v>
      </c>
      <c r="T1559">
        <f>INDEX(lehmad!K$2:K$412,MATCH(klypsid!$B1559,lehmad!$A$2:$A$412,0))</f>
        <v>108</v>
      </c>
      <c r="U1559" s="4">
        <f t="shared" si="48"/>
        <v>5</v>
      </c>
      <c r="V1559">
        <f t="shared" si="49"/>
        <v>33</v>
      </c>
    </row>
    <row r="1560" spans="1:22" x14ac:dyDescent="0.25">
      <c r="A1560">
        <v>3388</v>
      </c>
      <c r="B1560" t="str">
        <f>"E"&amp;A1560</f>
        <v>E3388</v>
      </c>
      <c r="C1560" t="s">
        <v>57</v>
      </c>
      <c r="D1560">
        <v>1</v>
      </c>
      <c r="E1560">
        <f>IF(D1560&lt;4,D1560,4)</f>
        <v>1</v>
      </c>
      <c r="F1560" s="1">
        <v>39186</v>
      </c>
      <c r="G1560" s="1">
        <v>39356</v>
      </c>
      <c r="H1560" s="3">
        <f>G1560-F1560</f>
        <v>170</v>
      </c>
      <c r="I1560" s="3">
        <f>IF(H1560&lt;=60,1,IF(H1560&lt;=150,2,3))</f>
        <v>3</v>
      </c>
      <c r="J1560">
        <v>34.299999999999997</v>
      </c>
      <c r="K1560">
        <v>4.6900000000000004</v>
      </c>
      <c r="L1560">
        <v>3.3</v>
      </c>
      <c r="M1560">
        <v>65</v>
      </c>
      <c r="N1560">
        <f>LOG(M1560/100,2)+3</f>
        <v>2.37851162325373</v>
      </c>
      <c r="O1560">
        <f>INDEX(lehmad!B$2:B$412,MATCH(klypsid!$B1560,lehmad!$A$2:$A$412,0))</f>
        <v>38441</v>
      </c>
      <c r="P1560">
        <f>INDEX(lehmad!D$2:D$412,MATCH(klypsid!$B1560,lehmad!$A$2:$A$412,0))</f>
        <v>116</v>
      </c>
      <c r="Q1560">
        <f>INDEX(lehmad!E$2:E$412,MATCH(klypsid!$B1560,lehmad!$A$2:$A$412,0))</f>
        <v>1</v>
      </c>
      <c r="R1560" t="str">
        <f>INDEX(lehmad!F$2:F$412,MATCH(klypsid!$B1560,lehmad!$A$2:$A$412,0))</f>
        <v>DYNASTY-ET</v>
      </c>
      <c r="S1560">
        <f>INDEX(lehmad!H$2:H$412,MATCH(klypsid!$B1560,lehmad!$A$2:$A$412,0))</f>
        <v>124</v>
      </c>
      <c r="T1560">
        <f>INDEX(lehmad!K$2:K$412,MATCH(klypsid!$B1560,lehmad!$A$2:$A$412,0))</f>
        <v>108</v>
      </c>
      <c r="U1560" s="4">
        <f t="shared" si="48"/>
        <v>6</v>
      </c>
      <c r="V1560">
        <f t="shared" si="49"/>
        <v>28</v>
      </c>
    </row>
    <row r="1561" spans="1:22" x14ac:dyDescent="0.25">
      <c r="A1561">
        <v>3388</v>
      </c>
      <c r="B1561" t="str">
        <f>"E"&amp;A1561</f>
        <v>E3388</v>
      </c>
      <c r="C1561" t="s">
        <v>57</v>
      </c>
      <c r="D1561">
        <v>1</v>
      </c>
      <c r="E1561">
        <f>IF(D1561&lt;4,D1561,4)</f>
        <v>1</v>
      </c>
      <c r="F1561" s="1">
        <v>39186</v>
      </c>
      <c r="G1561" s="1">
        <v>39387</v>
      </c>
      <c r="H1561" s="3">
        <f>G1561-F1561</f>
        <v>201</v>
      </c>
      <c r="I1561" s="3">
        <f>IF(H1561&lt;=60,1,IF(H1561&lt;=150,2,3))</f>
        <v>3</v>
      </c>
      <c r="J1561">
        <v>34.5</v>
      </c>
      <c r="K1561">
        <v>4.0599999999999996</v>
      </c>
      <c r="L1561">
        <v>3.48</v>
      </c>
      <c r="M1561">
        <v>88</v>
      </c>
      <c r="N1561">
        <f>LOG(M1561/100,2)+3</f>
        <v>2.8155754288625725</v>
      </c>
      <c r="O1561">
        <f>INDEX(lehmad!B$2:B$412,MATCH(klypsid!$B1561,lehmad!$A$2:$A$412,0))</f>
        <v>38441</v>
      </c>
      <c r="P1561">
        <f>INDEX(lehmad!D$2:D$412,MATCH(klypsid!$B1561,lehmad!$A$2:$A$412,0))</f>
        <v>116</v>
      </c>
      <c r="Q1561">
        <f>INDEX(lehmad!E$2:E$412,MATCH(klypsid!$B1561,lehmad!$A$2:$A$412,0))</f>
        <v>1</v>
      </c>
      <c r="R1561" t="str">
        <f>INDEX(lehmad!F$2:F$412,MATCH(klypsid!$B1561,lehmad!$A$2:$A$412,0))</f>
        <v>DYNASTY-ET</v>
      </c>
      <c r="S1561">
        <f>INDEX(lehmad!H$2:H$412,MATCH(klypsid!$B1561,lehmad!$A$2:$A$412,0))</f>
        <v>124</v>
      </c>
      <c r="T1561">
        <f>INDEX(lehmad!K$2:K$412,MATCH(klypsid!$B1561,lehmad!$A$2:$A$412,0))</f>
        <v>108</v>
      </c>
      <c r="U1561" s="4">
        <f t="shared" si="48"/>
        <v>7</v>
      </c>
      <c r="V1561">
        <f t="shared" si="49"/>
        <v>31</v>
      </c>
    </row>
    <row r="1562" spans="1:22" x14ac:dyDescent="0.25">
      <c r="A1562">
        <v>3388</v>
      </c>
      <c r="B1562" t="str">
        <f>"E"&amp;A1562</f>
        <v>E3388</v>
      </c>
      <c r="C1562" t="s">
        <v>57</v>
      </c>
      <c r="D1562">
        <v>1</v>
      </c>
      <c r="E1562">
        <f>IF(D1562&lt;4,D1562,4)</f>
        <v>1</v>
      </c>
      <c r="F1562" s="1">
        <v>39186</v>
      </c>
      <c r="G1562" s="1">
        <v>39418</v>
      </c>
      <c r="H1562" s="3">
        <f>G1562-F1562</f>
        <v>232</v>
      </c>
      <c r="I1562" s="3">
        <f>IF(H1562&lt;=60,1,IF(H1562&lt;=150,2,3))</f>
        <v>3</v>
      </c>
      <c r="J1562">
        <v>33.5</v>
      </c>
      <c r="K1562">
        <v>4.12</v>
      </c>
      <c r="L1562">
        <v>3.44</v>
      </c>
      <c r="M1562">
        <v>57</v>
      </c>
      <c r="N1562">
        <f>LOG(M1562/100,2)+3</f>
        <v>2.1890338243900169</v>
      </c>
      <c r="O1562">
        <f>INDEX(lehmad!B$2:B$412,MATCH(klypsid!$B1562,lehmad!$A$2:$A$412,0))</f>
        <v>38441</v>
      </c>
      <c r="P1562">
        <f>INDEX(lehmad!D$2:D$412,MATCH(klypsid!$B1562,lehmad!$A$2:$A$412,0))</f>
        <v>116</v>
      </c>
      <c r="Q1562">
        <f>INDEX(lehmad!E$2:E$412,MATCH(klypsid!$B1562,lehmad!$A$2:$A$412,0))</f>
        <v>1</v>
      </c>
      <c r="R1562" t="str">
        <f>INDEX(lehmad!F$2:F$412,MATCH(klypsid!$B1562,lehmad!$A$2:$A$412,0))</f>
        <v>DYNASTY-ET</v>
      </c>
      <c r="S1562">
        <f>INDEX(lehmad!H$2:H$412,MATCH(klypsid!$B1562,lehmad!$A$2:$A$412,0))</f>
        <v>124</v>
      </c>
      <c r="T1562">
        <f>INDEX(lehmad!K$2:K$412,MATCH(klypsid!$B1562,lehmad!$A$2:$A$412,0))</f>
        <v>108</v>
      </c>
      <c r="U1562" s="4">
        <f t="shared" si="48"/>
        <v>8</v>
      </c>
      <c r="V1562">
        <f t="shared" si="49"/>
        <v>31</v>
      </c>
    </row>
    <row r="1563" spans="1:22" x14ac:dyDescent="0.25">
      <c r="A1563">
        <v>3388</v>
      </c>
      <c r="B1563" t="str">
        <f>"E"&amp;A1563</f>
        <v>E3388</v>
      </c>
      <c r="C1563" t="s">
        <v>57</v>
      </c>
      <c r="D1563">
        <v>1</v>
      </c>
      <c r="E1563">
        <f>IF(D1563&lt;4,D1563,4)</f>
        <v>1</v>
      </c>
      <c r="F1563" s="1">
        <v>39186</v>
      </c>
      <c r="G1563" s="1">
        <v>39450</v>
      </c>
      <c r="H1563" s="3">
        <f>G1563-F1563</f>
        <v>264</v>
      </c>
      <c r="I1563" s="3">
        <f>IF(H1563&lt;=60,1,IF(H1563&lt;=150,2,3))</f>
        <v>3</v>
      </c>
      <c r="J1563">
        <v>27.6</v>
      </c>
      <c r="K1563">
        <v>5.79</v>
      </c>
      <c r="L1563">
        <v>3.76</v>
      </c>
      <c r="M1563">
        <v>135</v>
      </c>
      <c r="N1563">
        <f>LOG(M1563/100,2)+3</f>
        <v>3.4329594072761065</v>
      </c>
      <c r="O1563">
        <f>INDEX(lehmad!B$2:B$412,MATCH(klypsid!$B1563,lehmad!$A$2:$A$412,0))</f>
        <v>38441</v>
      </c>
      <c r="P1563">
        <f>INDEX(lehmad!D$2:D$412,MATCH(klypsid!$B1563,lehmad!$A$2:$A$412,0))</f>
        <v>116</v>
      </c>
      <c r="Q1563">
        <f>INDEX(lehmad!E$2:E$412,MATCH(klypsid!$B1563,lehmad!$A$2:$A$412,0))</f>
        <v>1</v>
      </c>
      <c r="R1563" t="str">
        <f>INDEX(lehmad!F$2:F$412,MATCH(klypsid!$B1563,lehmad!$A$2:$A$412,0))</f>
        <v>DYNASTY-ET</v>
      </c>
      <c r="S1563">
        <f>INDEX(lehmad!H$2:H$412,MATCH(klypsid!$B1563,lehmad!$A$2:$A$412,0))</f>
        <v>124</v>
      </c>
      <c r="T1563">
        <f>INDEX(lehmad!K$2:K$412,MATCH(klypsid!$B1563,lehmad!$A$2:$A$412,0))</f>
        <v>108</v>
      </c>
      <c r="U1563" s="4">
        <f t="shared" si="48"/>
        <v>9</v>
      </c>
      <c r="V1563">
        <f t="shared" si="49"/>
        <v>32</v>
      </c>
    </row>
    <row r="1564" spans="1:22" x14ac:dyDescent="0.25">
      <c r="A1564">
        <v>3388</v>
      </c>
      <c r="B1564" t="str">
        <f>"E"&amp;A1564</f>
        <v>E3388</v>
      </c>
      <c r="C1564" t="s">
        <v>57</v>
      </c>
      <c r="D1564">
        <v>1</v>
      </c>
      <c r="E1564">
        <f>IF(D1564&lt;4,D1564,4)</f>
        <v>1</v>
      </c>
      <c r="F1564" s="1">
        <v>39186</v>
      </c>
      <c r="G1564" s="1">
        <v>39481</v>
      </c>
      <c r="H1564" s="3">
        <f>G1564-F1564</f>
        <v>295</v>
      </c>
      <c r="I1564" s="3">
        <f>IF(H1564&lt;=60,1,IF(H1564&lt;=150,2,3))</f>
        <v>3</v>
      </c>
      <c r="J1564">
        <v>29.7</v>
      </c>
      <c r="K1564">
        <v>3.81</v>
      </c>
      <c r="L1564">
        <v>3.64</v>
      </c>
      <c r="M1564">
        <v>77</v>
      </c>
      <c r="N1564">
        <f>LOG(M1564/100,2)+3</f>
        <v>2.6229303509201767</v>
      </c>
      <c r="O1564">
        <f>INDEX(lehmad!B$2:B$412,MATCH(klypsid!$B1564,lehmad!$A$2:$A$412,0))</f>
        <v>38441</v>
      </c>
      <c r="P1564">
        <f>INDEX(lehmad!D$2:D$412,MATCH(klypsid!$B1564,lehmad!$A$2:$A$412,0))</f>
        <v>116</v>
      </c>
      <c r="Q1564">
        <f>INDEX(lehmad!E$2:E$412,MATCH(klypsid!$B1564,lehmad!$A$2:$A$412,0))</f>
        <v>1</v>
      </c>
      <c r="R1564" t="str">
        <f>INDEX(lehmad!F$2:F$412,MATCH(klypsid!$B1564,lehmad!$A$2:$A$412,0))</f>
        <v>DYNASTY-ET</v>
      </c>
      <c r="S1564">
        <f>INDEX(lehmad!H$2:H$412,MATCH(klypsid!$B1564,lehmad!$A$2:$A$412,0))</f>
        <v>124</v>
      </c>
      <c r="T1564">
        <f>INDEX(lehmad!K$2:K$412,MATCH(klypsid!$B1564,lehmad!$A$2:$A$412,0))</f>
        <v>108</v>
      </c>
      <c r="U1564" s="4">
        <f t="shared" si="48"/>
        <v>10</v>
      </c>
      <c r="V1564">
        <f t="shared" si="49"/>
        <v>31</v>
      </c>
    </row>
    <row r="1565" spans="1:22" x14ac:dyDescent="0.25">
      <c r="A1565">
        <v>3388</v>
      </c>
      <c r="B1565" t="str">
        <f>"E"&amp;A1565</f>
        <v>E3388</v>
      </c>
      <c r="C1565" t="s">
        <v>57</v>
      </c>
      <c r="D1565">
        <v>1</v>
      </c>
      <c r="E1565">
        <f>IF(D1565&lt;4,D1565,4)</f>
        <v>1</v>
      </c>
      <c r="F1565" s="1">
        <v>39186</v>
      </c>
      <c r="G1565" s="1">
        <v>39509</v>
      </c>
      <c r="H1565" s="3">
        <f>G1565-F1565</f>
        <v>323</v>
      </c>
      <c r="I1565" s="3">
        <f>IF(H1565&lt;=60,1,IF(H1565&lt;=150,2,3))</f>
        <v>3</v>
      </c>
      <c r="J1565">
        <v>32.299999999999997</v>
      </c>
      <c r="K1565">
        <v>3.89</v>
      </c>
      <c r="L1565">
        <v>3.72</v>
      </c>
      <c r="M1565">
        <v>55</v>
      </c>
      <c r="N1565">
        <f>LOG(M1565/100,2)+3</f>
        <v>2.1375035237499347</v>
      </c>
      <c r="O1565">
        <f>INDEX(lehmad!B$2:B$412,MATCH(klypsid!$B1565,lehmad!$A$2:$A$412,0))</f>
        <v>38441</v>
      </c>
      <c r="P1565">
        <f>INDEX(lehmad!D$2:D$412,MATCH(klypsid!$B1565,lehmad!$A$2:$A$412,0))</f>
        <v>116</v>
      </c>
      <c r="Q1565">
        <f>INDEX(lehmad!E$2:E$412,MATCH(klypsid!$B1565,lehmad!$A$2:$A$412,0))</f>
        <v>1</v>
      </c>
      <c r="R1565" t="str">
        <f>INDEX(lehmad!F$2:F$412,MATCH(klypsid!$B1565,lehmad!$A$2:$A$412,0))</f>
        <v>DYNASTY-ET</v>
      </c>
      <c r="S1565">
        <f>INDEX(lehmad!H$2:H$412,MATCH(klypsid!$B1565,lehmad!$A$2:$A$412,0))</f>
        <v>124</v>
      </c>
      <c r="T1565">
        <f>INDEX(lehmad!K$2:K$412,MATCH(klypsid!$B1565,lehmad!$A$2:$A$412,0))</f>
        <v>108</v>
      </c>
      <c r="U1565" s="4">
        <f t="shared" si="48"/>
        <v>11</v>
      </c>
      <c r="V1565">
        <f t="shared" si="49"/>
        <v>28</v>
      </c>
    </row>
    <row r="1566" spans="1:22" x14ac:dyDescent="0.25">
      <c r="A1566">
        <v>3388</v>
      </c>
      <c r="B1566" t="str">
        <f>"E"&amp;A1566</f>
        <v>E3388</v>
      </c>
      <c r="C1566" t="s">
        <v>57</v>
      </c>
      <c r="D1566">
        <v>1</v>
      </c>
      <c r="E1566">
        <f>IF(D1566&lt;4,D1566,4)</f>
        <v>1</v>
      </c>
      <c r="F1566" s="1">
        <v>39186</v>
      </c>
      <c r="G1566" s="1">
        <v>39539</v>
      </c>
      <c r="H1566" s="3">
        <f>G1566-F1566</f>
        <v>353</v>
      </c>
      <c r="I1566" s="3">
        <f>IF(H1566&lt;=60,1,IF(H1566&lt;=150,2,3))</f>
        <v>3</v>
      </c>
      <c r="J1566">
        <v>31.5</v>
      </c>
      <c r="K1566">
        <v>4.55</v>
      </c>
      <c r="L1566">
        <v>3.88</v>
      </c>
      <c r="M1566">
        <v>84</v>
      </c>
      <c r="N1566">
        <f>LOG(M1566/100,2)+3</f>
        <v>2.7484612330040354</v>
      </c>
      <c r="O1566">
        <f>INDEX(lehmad!B$2:B$412,MATCH(klypsid!$B1566,lehmad!$A$2:$A$412,0))</f>
        <v>38441</v>
      </c>
      <c r="P1566">
        <f>INDEX(lehmad!D$2:D$412,MATCH(klypsid!$B1566,lehmad!$A$2:$A$412,0))</f>
        <v>116</v>
      </c>
      <c r="Q1566">
        <f>INDEX(lehmad!E$2:E$412,MATCH(klypsid!$B1566,lehmad!$A$2:$A$412,0))</f>
        <v>1</v>
      </c>
      <c r="R1566" t="str">
        <f>INDEX(lehmad!F$2:F$412,MATCH(klypsid!$B1566,lehmad!$A$2:$A$412,0))</f>
        <v>DYNASTY-ET</v>
      </c>
      <c r="S1566">
        <f>INDEX(lehmad!H$2:H$412,MATCH(klypsid!$B1566,lehmad!$A$2:$A$412,0))</f>
        <v>124</v>
      </c>
      <c r="T1566">
        <f>INDEX(lehmad!K$2:K$412,MATCH(klypsid!$B1566,lehmad!$A$2:$A$412,0))</f>
        <v>108</v>
      </c>
      <c r="U1566" s="4">
        <f t="shared" si="48"/>
        <v>12</v>
      </c>
      <c r="V1566">
        <f t="shared" si="49"/>
        <v>30</v>
      </c>
    </row>
    <row r="1567" spans="1:22" x14ac:dyDescent="0.25">
      <c r="A1567">
        <v>3388</v>
      </c>
      <c r="B1567" t="str">
        <f>"E"&amp;A1567</f>
        <v>E3388</v>
      </c>
      <c r="C1567" t="s">
        <v>57</v>
      </c>
      <c r="D1567">
        <v>1</v>
      </c>
      <c r="E1567">
        <f>IF(D1567&lt;4,D1567,4)</f>
        <v>1</v>
      </c>
      <c r="F1567" s="1">
        <v>39186</v>
      </c>
      <c r="G1567" s="1">
        <v>39572</v>
      </c>
      <c r="H1567" s="3">
        <f>G1567-F1567</f>
        <v>386</v>
      </c>
      <c r="I1567" s="3">
        <f>IF(H1567&lt;=60,1,IF(H1567&lt;=150,2,3))</f>
        <v>3</v>
      </c>
      <c r="J1567">
        <v>24.4</v>
      </c>
      <c r="K1567">
        <v>4.45</v>
      </c>
      <c r="L1567">
        <v>3.98</v>
      </c>
      <c r="M1567">
        <v>145</v>
      </c>
      <c r="N1567">
        <f>LOG(M1567/100,2)+3</f>
        <v>3.5360529002402097</v>
      </c>
      <c r="O1567">
        <f>INDEX(lehmad!B$2:B$412,MATCH(klypsid!$B1567,lehmad!$A$2:$A$412,0))</f>
        <v>38441</v>
      </c>
      <c r="P1567">
        <f>INDEX(lehmad!D$2:D$412,MATCH(klypsid!$B1567,lehmad!$A$2:$A$412,0))</f>
        <v>116</v>
      </c>
      <c r="Q1567">
        <f>INDEX(lehmad!E$2:E$412,MATCH(klypsid!$B1567,lehmad!$A$2:$A$412,0))</f>
        <v>1</v>
      </c>
      <c r="R1567" t="str">
        <f>INDEX(lehmad!F$2:F$412,MATCH(klypsid!$B1567,lehmad!$A$2:$A$412,0))</f>
        <v>DYNASTY-ET</v>
      </c>
      <c r="S1567">
        <f>INDEX(lehmad!H$2:H$412,MATCH(klypsid!$B1567,lehmad!$A$2:$A$412,0))</f>
        <v>124</v>
      </c>
      <c r="T1567">
        <f>INDEX(lehmad!K$2:K$412,MATCH(klypsid!$B1567,lehmad!$A$2:$A$412,0))</f>
        <v>108</v>
      </c>
      <c r="U1567" s="4">
        <f t="shared" si="48"/>
        <v>13</v>
      </c>
      <c r="V1567">
        <f t="shared" si="49"/>
        <v>33</v>
      </c>
    </row>
    <row r="1568" spans="1:22" x14ac:dyDescent="0.25">
      <c r="A1568">
        <v>3388</v>
      </c>
      <c r="B1568" t="str">
        <f>"E"&amp;A1568</f>
        <v>E3388</v>
      </c>
      <c r="C1568" t="s">
        <v>57</v>
      </c>
      <c r="D1568">
        <v>1</v>
      </c>
      <c r="E1568">
        <f>IF(D1568&lt;4,D1568,4)</f>
        <v>1</v>
      </c>
      <c r="F1568" s="1">
        <v>39186</v>
      </c>
      <c r="G1568" s="1">
        <v>39600</v>
      </c>
      <c r="H1568" s="3">
        <f>G1568-F1568</f>
        <v>414</v>
      </c>
      <c r="I1568" s="3">
        <f>IF(H1568&lt;=60,1,IF(H1568&lt;=150,2,3))</f>
        <v>3</v>
      </c>
      <c r="J1568">
        <v>24.9</v>
      </c>
      <c r="K1568">
        <v>4.79</v>
      </c>
      <c r="L1568">
        <v>3.93</v>
      </c>
      <c r="M1568">
        <v>94</v>
      </c>
      <c r="N1568">
        <f>LOG(M1568/100,2)+3</f>
        <v>2.9107326619029128</v>
      </c>
      <c r="O1568">
        <f>INDEX(lehmad!B$2:B$412,MATCH(klypsid!$B1568,lehmad!$A$2:$A$412,0))</f>
        <v>38441</v>
      </c>
      <c r="P1568">
        <f>INDEX(lehmad!D$2:D$412,MATCH(klypsid!$B1568,lehmad!$A$2:$A$412,0))</f>
        <v>116</v>
      </c>
      <c r="Q1568">
        <f>INDEX(lehmad!E$2:E$412,MATCH(klypsid!$B1568,lehmad!$A$2:$A$412,0))</f>
        <v>1</v>
      </c>
      <c r="R1568" t="str">
        <f>INDEX(lehmad!F$2:F$412,MATCH(klypsid!$B1568,lehmad!$A$2:$A$412,0))</f>
        <v>DYNASTY-ET</v>
      </c>
      <c r="S1568">
        <f>INDEX(lehmad!H$2:H$412,MATCH(klypsid!$B1568,lehmad!$A$2:$A$412,0))</f>
        <v>124</v>
      </c>
      <c r="T1568">
        <f>INDEX(lehmad!K$2:K$412,MATCH(klypsid!$B1568,lehmad!$A$2:$A$412,0))</f>
        <v>108</v>
      </c>
      <c r="U1568" s="4">
        <f t="shared" si="48"/>
        <v>14</v>
      </c>
      <c r="V1568">
        <f t="shared" si="49"/>
        <v>28</v>
      </c>
    </row>
    <row r="1569" spans="1:22" x14ac:dyDescent="0.25">
      <c r="A1569">
        <v>3388</v>
      </c>
      <c r="B1569" t="str">
        <f>"E"&amp;A1569</f>
        <v>E3388</v>
      </c>
      <c r="C1569" t="s">
        <v>57</v>
      </c>
      <c r="D1569">
        <v>1</v>
      </c>
      <c r="E1569">
        <f>IF(D1569&lt;4,D1569,4)</f>
        <v>1</v>
      </c>
      <c r="F1569" s="1">
        <v>39186</v>
      </c>
      <c r="G1569" s="1">
        <v>39631</v>
      </c>
      <c r="H1569" s="3">
        <f>G1569-F1569</f>
        <v>445</v>
      </c>
      <c r="I1569" s="3">
        <f>IF(H1569&lt;=60,1,IF(H1569&lt;=150,2,3))</f>
        <v>3</v>
      </c>
      <c r="J1569">
        <v>24.4</v>
      </c>
      <c r="K1569">
        <v>5.21</v>
      </c>
      <c r="L1569">
        <v>4.22</v>
      </c>
      <c r="M1569">
        <v>144</v>
      </c>
      <c r="N1569">
        <f>LOG(M1569/100,2)+3</f>
        <v>3.5260688116675878</v>
      </c>
      <c r="O1569">
        <f>INDEX(lehmad!B$2:B$412,MATCH(klypsid!$B1569,lehmad!$A$2:$A$412,0))</f>
        <v>38441</v>
      </c>
      <c r="P1569">
        <f>INDEX(lehmad!D$2:D$412,MATCH(klypsid!$B1569,lehmad!$A$2:$A$412,0))</f>
        <v>116</v>
      </c>
      <c r="Q1569">
        <f>INDEX(lehmad!E$2:E$412,MATCH(klypsid!$B1569,lehmad!$A$2:$A$412,0))</f>
        <v>1</v>
      </c>
      <c r="R1569" t="str">
        <f>INDEX(lehmad!F$2:F$412,MATCH(klypsid!$B1569,lehmad!$A$2:$A$412,0))</f>
        <v>DYNASTY-ET</v>
      </c>
      <c r="S1569">
        <f>INDEX(lehmad!H$2:H$412,MATCH(klypsid!$B1569,lehmad!$A$2:$A$412,0))</f>
        <v>124</v>
      </c>
      <c r="T1569">
        <f>INDEX(lehmad!K$2:K$412,MATCH(klypsid!$B1569,lehmad!$A$2:$A$412,0))</f>
        <v>108</v>
      </c>
      <c r="U1569" s="4">
        <f t="shared" si="48"/>
        <v>15</v>
      </c>
      <c r="V1569">
        <f t="shared" si="49"/>
        <v>31</v>
      </c>
    </row>
    <row r="1570" spans="1:22" x14ac:dyDescent="0.25">
      <c r="A1570">
        <v>3388</v>
      </c>
      <c r="B1570" t="str">
        <f>"E"&amp;A1570</f>
        <v>E3388</v>
      </c>
      <c r="C1570" t="s">
        <v>57</v>
      </c>
      <c r="D1570">
        <v>1</v>
      </c>
      <c r="E1570">
        <f>IF(D1570&lt;4,D1570,4)</f>
        <v>1</v>
      </c>
      <c r="F1570" s="1">
        <v>39186</v>
      </c>
      <c r="G1570" s="1">
        <v>39663</v>
      </c>
      <c r="H1570" s="3">
        <f>G1570-F1570</f>
        <v>477</v>
      </c>
      <c r="I1570" s="3">
        <f>IF(H1570&lt;=60,1,IF(H1570&lt;=150,2,3))</f>
        <v>3</v>
      </c>
      <c r="J1570">
        <v>17.3</v>
      </c>
      <c r="K1570">
        <v>5.38</v>
      </c>
      <c r="L1570">
        <v>3.9</v>
      </c>
      <c r="M1570">
        <v>813</v>
      </c>
      <c r="N1570">
        <f>LOG(M1570/100,2)+3</f>
        <v>6.0232553523003034</v>
      </c>
      <c r="O1570">
        <f>INDEX(lehmad!B$2:B$412,MATCH(klypsid!$B1570,lehmad!$A$2:$A$412,0))</f>
        <v>38441</v>
      </c>
      <c r="P1570">
        <f>INDEX(lehmad!D$2:D$412,MATCH(klypsid!$B1570,lehmad!$A$2:$A$412,0))</f>
        <v>116</v>
      </c>
      <c r="Q1570">
        <f>INDEX(lehmad!E$2:E$412,MATCH(klypsid!$B1570,lehmad!$A$2:$A$412,0))</f>
        <v>1</v>
      </c>
      <c r="R1570" t="str">
        <f>INDEX(lehmad!F$2:F$412,MATCH(klypsid!$B1570,lehmad!$A$2:$A$412,0))</f>
        <v>DYNASTY-ET</v>
      </c>
      <c r="S1570">
        <f>INDEX(lehmad!H$2:H$412,MATCH(klypsid!$B1570,lehmad!$A$2:$A$412,0))</f>
        <v>124</v>
      </c>
      <c r="T1570">
        <f>INDEX(lehmad!K$2:K$412,MATCH(klypsid!$B1570,lehmad!$A$2:$A$412,0))</f>
        <v>108</v>
      </c>
      <c r="U1570" s="4">
        <f t="shared" si="48"/>
        <v>16</v>
      </c>
      <c r="V1570">
        <f t="shared" si="49"/>
        <v>32</v>
      </c>
    </row>
    <row r="1571" spans="1:22" x14ac:dyDescent="0.25">
      <c r="A1571">
        <v>3388</v>
      </c>
      <c r="B1571" t="str">
        <f>"E"&amp;A1571</f>
        <v>E3388</v>
      </c>
      <c r="C1571" t="s">
        <v>57</v>
      </c>
      <c r="D1571">
        <v>2</v>
      </c>
      <c r="E1571">
        <f>IF(D1571&lt;4,D1571,4)</f>
        <v>2</v>
      </c>
      <c r="F1571" s="1">
        <v>39745</v>
      </c>
      <c r="G1571" s="1">
        <v>39754</v>
      </c>
      <c r="H1571" s="3">
        <f>G1571-F1571</f>
        <v>9</v>
      </c>
      <c r="I1571" s="3">
        <f>IF(H1571&lt;=60,1,IF(H1571&lt;=150,2,3))</f>
        <v>1</v>
      </c>
      <c r="J1571">
        <v>51</v>
      </c>
      <c r="K1571">
        <v>3.85</v>
      </c>
      <c r="L1571">
        <v>3.9</v>
      </c>
      <c r="M1571">
        <v>445</v>
      </c>
      <c r="N1571">
        <f>LOG(M1571/100,2)+3</f>
        <v>5.153805336079035</v>
      </c>
      <c r="O1571">
        <f>INDEX(lehmad!B$2:B$412,MATCH(klypsid!$B1571,lehmad!$A$2:$A$412,0))</f>
        <v>38441</v>
      </c>
      <c r="P1571">
        <f>INDEX(lehmad!D$2:D$412,MATCH(klypsid!$B1571,lehmad!$A$2:$A$412,0))</f>
        <v>116</v>
      </c>
      <c r="Q1571">
        <f>INDEX(lehmad!E$2:E$412,MATCH(klypsid!$B1571,lehmad!$A$2:$A$412,0))</f>
        <v>1</v>
      </c>
      <c r="R1571" t="str">
        <f>INDEX(lehmad!F$2:F$412,MATCH(klypsid!$B1571,lehmad!$A$2:$A$412,0))</f>
        <v>DYNASTY-ET</v>
      </c>
      <c r="S1571">
        <f>INDEX(lehmad!H$2:H$412,MATCH(klypsid!$B1571,lehmad!$A$2:$A$412,0))</f>
        <v>124</v>
      </c>
      <c r="T1571">
        <f>INDEX(lehmad!K$2:K$412,MATCH(klypsid!$B1571,lehmad!$A$2:$A$412,0))</f>
        <v>108</v>
      </c>
      <c r="U1571" s="4">
        <f t="shared" si="48"/>
        <v>1</v>
      </c>
      <c r="V1571">
        <f t="shared" si="49"/>
        <v>9</v>
      </c>
    </row>
    <row r="1572" spans="1:22" x14ac:dyDescent="0.25">
      <c r="A1572">
        <v>3388</v>
      </c>
      <c r="B1572" t="str">
        <f>"E"&amp;A1572</f>
        <v>E3388</v>
      </c>
      <c r="C1572" t="s">
        <v>57</v>
      </c>
      <c r="D1572">
        <v>2</v>
      </c>
      <c r="E1572">
        <f>IF(D1572&lt;4,D1572,4)</f>
        <v>2</v>
      </c>
      <c r="F1572" s="1">
        <v>39745</v>
      </c>
      <c r="G1572" s="1">
        <v>39783</v>
      </c>
      <c r="H1572" s="3">
        <f>G1572-F1572</f>
        <v>38</v>
      </c>
      <c r="I1572" s="3">
        <f>IF(H1572&lt;=60,1,IF(H1572&lt;=150,2,3))</f>
        <v>1</v>
      </c>
      <c r="J1572">
        <v>59.5</v>
      </c>
      <c r="K1572">
        <v>3.94</v>
      </c>
      <c r="L1572">
        <v>3.24</v>
      </c>
      <c r="M1572">
        <v>31</v>
      </c>
      <c r="N1572">
        <f>LOG(M1572/100,2)+3</f>
        <v>1.3103401206121505</v>
      </c>
      <c r="O1572">
        <f>INDEX(lehmad!B$2:B$412,MATCH(klypsid!$B1572,lehmad!$A$2:$A$412,0))</f>
        <v>38441</v>
      </c>
      <c r="P1572">
        <f>INDEX(lehmad!D$2:D$412,MATCH(klypsid!$B1572,lehmad!$A$2:$A$412,0))</f>
        <v>116</v>
      </c>
      <c r="Q1572">
        <f>INDEX(lehmad!E$2:E$412,MATCH(klypsid!$B1572,lehmad!$A$2:$A$412,0))</f>
        <v>1</v>
      </c>
      <c r="R1572" t="str">
        <f>INDEX(lehmad!F$2:F$412,MATCH(klypsid!$B1572,lehmad!$A$2:$A$412,0))</f>
        <v>DYNASTY-ET</v>
      </c>
      <c r="S1572">
        <f>INDEX(lehmad!H$2:H$412,MATCH(klypsid!$B1572,lehmad!$A$2:$A$412,0))</f>
        <v>124</v>
      </c>
      <c r="T1572">
        <f>INDEX(lehmad!K$2:K$412,MATCH(klypsid!$B1572,lehmad!$A$2:$A$412,0))</f>
        <v>108</v>
      </c>
      <c r="U1572" s="4">
        <f t="shared" si="48"/>
        <v>2</v>
      </c>
      <c r="V1572">
        <f t="shared" si="49"/>
        <v>29</v>
      </c>
    </row>
    <row r="1573" spans="1:22" x14ac:dyDescent="0.25">
      <c r="A1573">
        <v>3388</v>
      </c>
      <c r="B1573" t="str">
        <f>"E"&amp;A1573</f>
        <v>E3388</v>
      </c>
      <c r="C1573" t="s">
        <v>57</v>
      </c>
      <c r="D1573">
        <v>2</v>
      </c>
      <c r="E1573">
        <f>IF(D1573&lt;4,D1573,4)</f>
        <v>2</v>
      </c>
      <c r="F1573" s="1">
        <v>39745</v>
      </c>
      <c r="G1573" s="1">
        <v>39817</v>
      </c>
      <c r="H1573" s="3">
        <f>G1573-F1573</f>
        <v>72</v>
      </c>
      <c r="I1573" s="3">
        <f>IF(H1573&lt;=60,1,IF(H1573&lt;=150,2,3))</f>
        <v>2</v>
      </c>
      <c r="J1573">
        <v>54</v>
      </c>
      <c r="K1573">
        <v>4.4800000000000004</v>
      </c>
      <c r="L1573">
        <v>4.99</v>
      </c>
      <c r="M1573">
        <v>11219</v>
      </c>
      <c r="N1573">
        <f>LOG(M1573/100,2)+3</f>
        <v>9.8098002775453228</v>
      </c>
      <c r="O1573">
        <f>INDEX(lehmad!B$2:B$412,MATCH(klypsid!$B1573,lehmad!$A$2:$A$412,0))</f>
        <v>38441</v>
      </c>
      <c r="P1573">
        <f>INDEX(lehmad!D$2:D$412,MATCH(klypsid!$B1573,lehmad!$A$2:$A$412,0))</f>
        <v>116</v>
      </c>
      <c r="Q1573">
        <f>INDEX(lehmad!E$2:E$412,MATCH(klypsid!$B1573,lehmad!$A$2:$A$412,0))</f>
        <v>1</v>
      </c>
      <c r="R1573" t="str">
        <f>INDEX(lehmad!F$2:F$412,MATCH(klypsid!$B1573,lehmad!$A$2:$A$412,0))</f>
        <v>DYNASTY-ET</v>
      </c>
      <c r="S1573">
        <f>INDEX(lehmad!H$2:H$412,MATCH(klypsid!$B1573,lehmad!$A$2:$A$412,0))</f>
        <v>124</v>
      </c>
      <c r="T1573">
        <f>INDEX(lehmad!K$2:K$412,MATCH(klypsid!$B1573,lehmad!$A$2:$A$412,0))</f>
        <v>108</v>
      </c>
      <c r="U1573" s="4">
        <f t="shared" si="48"/>
        <v>3</v>
      </c>
      <c r="V1573">
        <f t="shared" si="49"/>
        <v>34</v>
      </c>
    </row>
    <row r="1574" spans="1:22" x14ac:dyDescent="0.25">
      <c r="A1574">
        <v>3388</v>
      </c>
      <c r="B1574" t="str">
        <f>"E"&amp;A1574</f>
        <v>E3388</v>
      </c>
      <c r="C1574" t="s">
        <v>57</v>
      </c>
      <c r="D1574">
        <v>2</v>
      </c>
      <c r="E1574">
        <f>IF(D1574&lt;4,D1574,4)</f>
        <v>2</v>
      </c>
      <c r="F1574" s="1">
        <v>39745</v>
      </c>
      <c r="G1574" s="1">
        <v>39845</v>
      </c>
      <c r="H1574" s="3">
        <f>G1574-F1574</f>
        <v>100</v>
      </c>
      <c r="I1574" s="3">
        <f>IF(H1574&lt;=60,1,IF(H1574&lt;=150,2,3))</f>
        <v>2</v>
      </c>
      <c r="J1574">
        <v>15.5</v>
      </c>
      <c r="K1574">
        <v>4.28</v>
      </c>
      <c r="L1574">
        <v>3.71</v>
      </c>
      <c r="M1574">
        <v>280</v>
      </c>
      <c r="N1574">
        <f>LOG(M1574/100,2)+3</f>
        <v>4.485426827170242</v>
      </c>
      <c r="O1574">
        <f>INDEX(lehmad!B$2:B$412,MATCH(klypsid!$B1574,lehmad!$A$2:$A$412,0))</f>
        <v>38441</v>
      </c>
      <c r="P1574">
        <f>INDEX(lehmad!D$2:D$412,MATCH(klypsid!$B1574,lehmad!$A$2:$A$412,0))</f>
        <v>116</v>
      </c>
      <c r="Q1574">
        <f>INDEX(lehmad!E$2:E$412,MATCH(klypsid!$B1574,lehmad!$A$2:$A$412,0))</f>
        <v>1</v>
      </c>
      <c r="R1574" t="str">
        <f>INDEX(lehmad!F$2:F$412,MATCH(klypsid!$B1574,lehmad!$A$2:$A$412,0))</f>
        <v>DYNASTY-ET</v>
      </c>
      <c r="S1574">
        <f>INDEX(lehmad!H$2:H$412,MATCH(klypsid!$B1574,lehmad!$A$2:$A$412,0))</f>
        <v>124</v>
      </c>
      <c r="T1574">
        <f>INDEX(lehmad!K$2:K$412,MATCH(klypsid!$B1574,lehmad!$A$2:$A$412,0))</f>
        <v>108</v>
      </c>
      <c r="U1574" s="4">
        <f t="shared" si="48"/>
        <v>4</v>
      </c>
      <c r="V1574">
        <f t="shared" si="49"/>
        <v>28</v>
      </c>
    </row>
    <row r="1575" spans="1:22" x14ac:dyDescent="0.25">
      <c r="A1575">
        <v>3391</v>
      </c>
      <c r="B1575" t="str">
        <f>"E"&amp;A1575</f>
        <v>E3391</v>
      </c>
      <c r="C1575" t="s">
        <v>58</v>
      </c>
      <c r="D1575">
        <v>1</v>
      </c>
      <c r="E1575">
        <f>IF(D1575&lt;4,D1575,4)</f>
        <v>1</v>
      </c>
      <c r="F1575" s="1">
        <v>39274</v>
      </c>
      <c r="G1575" s="1">
        <v>39295</v>
      </c>
      <c r="H1575" s="3">
        <f>G1575-F1575</f>
        <v>21</v>
      </c>
      <c r="I1575" s="3">
        <f>IF(H1575&lt;=60,1,IF(H1575&lt;=150,2,3))</f>
        <v>1</v>
      </c>
      <c r="J1575">
        <v>41.5</v>
      </c>
      <c r="K1575">
        <v>3.68</v>
      </c>
      <c r="L1575">
        <v>3.07</v>
      </c>
      <c r="M1575">
        <v>104</v>
      </c>
      <c r="N1575">
        <f>LOG(M1575/100,2)+3</f>
        <v>3.0565835283663674</v>
      </c>
      <c r="O1575">
        <f>INDEX(lehmad!B$2:B$412,MATCH(klypsid!$B1575,lehmad!$A$2:$A$412,0))</f>
        <v>38443</v>
      </c>
      <c r="P1575">
        <f>INDEX(lehmad!D$2:D$412,MATCH(klypsid!$B1575,lehmad!$A$2:$A$412,0))</f>
        <v>106</v>
      </c>
      <c r="Q1575">
        <f>INDEX(lehmad!E$2:E$412,MATCH(klypsid!$B1575,lehmad!$A$2:$A$412,0))</f>
        <v>0.93799999999999994</v>
      </c>
      <c r="R1575" t="str">
        <f>INDEX(lehmad!F$2:F$412,MATCH(klypsid!$B1575,lehmad!$A$2:$A$412,0))</f>
        <v>DYNASTY-ET</v>
      </c>
      <c r="S1575">
        <f>INDEX(lehmad!H$2:H$412,MATCH(klypsid!$B1575,lehmad!$A$2:$A$412,0))</f>
        <v>124</v>
      </c>
      <c r="T1575">
        <f>INDEX(lehmad!K$2:K$412,MATCH(klypsid!$B1575,lehmad!$A$2:$A$412,0))</f>
        <v>108</v>
      </c>
      <c r="U1575" s="4">
        <f t="shared" si="48"/>
        <v>1</v>
      </c>
      <c r="V1575">
        <f t="shared" si="49"/>
        <v>21</v>
      </c>
    </row>
    <row r="1576" spans="1:22" x14ac:dyDescent="0.25">
      <c r="A1576">
        <v>3391</v>
      </c>
      <c r="B1576" t="str">
        <f>"E"&amp;A1576</f>
        <v>E3391</v>
      </c>
      <c r="C1576" t="s">
        <v>58</v>
      </c>
      <c r="D1576">
        <v>1</v>
      </c>
      <c r="E1576">
        <f>IF(D1576&lt;4,D1576,4)</f>
        <v>1</v>
      </c>
      <c r="F1576" s="1">
        <v>39274</v>
      </c>
      <c r="G1576" s="1">
        <v>39328</v>
      </c>
      <c r="H1576" s="3">
        <f>G1576-F1576</f>
        <v>54</v>
      </c>
      <c r="I1576" s="3">
        <f>IF(H1576&lt;=60,1,IF(H1576&lt;=150,2,3))</f>
        <v>1</v>
      </c>
      <c r="J1576">
        <v>47.2</v>
      </c>
      <c r="K1576">
        <v>2.92</v>
      </c>
      <c r="L1576">
        <v>3.05</v>
      </c>
      <c r="M1576">
        <v>60</v>
      </c>
      <c r="N1576">
        <f>LOG(M1576/100,2)+3</f>
        <v>2.2630344058337939</v>
      </c>
      <c r="O1576">
        <f>INDEX(lehmad!B$2:B$412,MATCH(klypsid!$B1576,lehmad!$A$2:$A$412,0))</f>
        <v>38443</v>
      </c>
      <c r="P1576">
        <f>INDEX(lehmad!D$2:D$412,MATCH(klypsid!$B1576,lehmad!$A$2:$A$412,0))</f>
        <v>106</v>
      </c>
      <c r="Q1576">
        <f>INDEX(lehmad!E$2:E$412,MATCH(klypsid!$B1576,lehmad!$A$2:$A$412,0))</f>
        <v>0.93799999999999994</v>
      </c>
      <c r="R1576" t="str">
        <f>INDEX(lehmad!F$2:F$412,MATCH(klypsid!$B1576,lehmad!$A$2:$A$412,0))</f>
        <v>DYNASTY-ET</v>
      </c>
      <c r="S1576">
        <f>INDEX(lehmad!H$2:H$412,MATCH(klypsid!$B1576,lehmad!$A$2:$A$412,0))</f>
        <v>124</v>
      </c>
      <c r="T1576">
        <f>INDEX(lehmad!K$2:K$412,MATCH(klypsid!$B1576,lehmad!$A$2:$A$412,0))</f>
        <v>108</v>
      </c>
      <c r="U1576" s="4">
        <f t="shared" si="48"/>
        <v>2</v>
      </c>
      <c r="V1576">
        <f t="shared" si="49"/>
        <v>33</v>
      </c>
    </row>
    <row r="1577" spans="1:22" x14ac:dyDescent="0.25">
      <c r="A1577">
        <v>3391</v>
      </c>
      <c r="B1577" t="str">
        <f>"E"&amp;A1577</f>
        <v>E3391</v>
      </c>
      <c r="C1577" t="s">
        <v>58</v>
      </c>
      <c r="D1577">
        <v>1</v>
      </c>
      <c r="E1577">
        <f>IF(D1577&lt;4,D1577,4)</f>
        <v>1</v>
      </c>
      <c r="F1577" s="1">
        <v>39274</v>
      </c>
      <c r="G1577" s="1">
        <v>39356</v>
      </c>
      <c r="H1577" s="3">
        <f>G1577-F1577</f>
        <v>82</v>
      </c>
      <c r="I1577" s="3">
        <f>IF(H1577&lt;=60,1,IF(H1577&lt;=150,2,3))</f>
        <v>2</v>
      </c>
      <c r="J1577">
        <v>37.200000000000003</v>
      </c>
      <c r="K1577">
        <v>4.0199999999999996</v>
      </c>
      <c r="L1577">
        <v>3.26</v>
      </c>
      <c r="M1577">
        <v>108</v>
      </c>
      <c r="N1577">
        <f>LOG(M1577/100,2)+3</f>
        <v>3.1110313123887439</v>
      </c>
      <c r="O1577">
        <f>INDEX(lehmad!B$2:B$412,MATCH(klypsid!$B1577,lehmad!$A$2:$A$412,0))</f>
        <v>38443</v>
      </c>
      <c r="P1577">
        <f>INDEX(lehmad!D$2:D$412,MATCH(klypsid!$B1577,lehmad!$A$2:$A$412,0))</f>
        <v>106</v>
      </c>
      <c r="Q1577">
        <f>INDEX(lehmad!E$2:E$412,MATCH(klypsid!$B1577,lehmad!$A$2:$A$412,0))</f>
        <v>0.93799999999999994</v>
      </c>
      <c r="R1577" t="str">
        <f>INDEX(lehmad!F$2:F$412,MATCH(klypsid!$B1577,lehmad!$A$2:$A$412,0))</f>
        <v>DYNASTY-ET</v>
      </c>
      <c r="S1577">
        <f>INDEX(lehmad!H$2:H$412,MATCH(klypsid!$B1577,lehmad!$A$2:$A$412,0))</f>
        <v>124</v>
      </c>
      <c r="T1577">
        <f>INDEX(lehmad!K$2:K$412,MATCH(klypsid!$B1577,lehmad!$A$2:$A$412,0))</f>
        <v>108</v>
      </c>
      <c r="U1577" s="4">
        <f t="shared" si="48"/>
        <v>3</v>
      </c>
      <c r="V1577">
        <f t="shared" si="49"/>
        <v>28</v>
      </c>
    </row>
    <row r="1578" spans="1:22" x14ac:dyDescent="0.25">
      <c r="A1578">
        <v>3391</v>
      </c>
      <c r="B1578" t="str">
        <f>"E"&amp;A1578</f>
        <v>E3391</v>
      </c>
      <c r="C1578" t="s">
        <v>58</v>
      </c>
      <c r="D1578">
        <v>1</v>
      </c>
      <c r="E1578">
        <f>IF(D1578&lt;4,D1578,4)</f>
        <v>1</v>
      </c>
      <c r="F1578" s="1">
        <v>39274</v>
      </c>
      <c r="G1578" s="1">
        <v>39387</v>
      </c>
      <c r="H1578" s="3">
        <f>G1578-F1578</f>
        <v>113</v>
      </c>
      <c r="I1578" s="3">
        <f>IF(H1578&lt;=60,1,IF(H1578&lt;=150,2,3))</f>
        <v>2</v>
      </c>
      <c r="J1578">
        <v>42.6</v>
      </c>
      <c r="K1578">
        <v>3.92</v>
      </c>
      <c r="L1578">
        <v>3.48</v>
      </c>
      <c r="M1578">
        <v>93</v>
      </c>
      <c r="N1578">
        <f>LOG(M1578/100,2)+3</f>
        <v>2.8953026213333066</v>
      </c>
      <c r="O1578">
        <f>INDEX(lehmad!B$2:B$412,MATCH(klypsid!$B1578,lehmad!$A$2:$A$412,0))</f>
        <v>38443</v>
      </c>
      <c r="P1578">
        <f>INDEX(lehmad!D$2:D$412,MATCH(klypsid!$B1578,lehmad!$A$2:$A$412,0))</f>
        <v>106</v>
      </c>
      <c r="Q1578">
        <f>INDEX(lehmad!E$2:E$412,MATCH(klypsid!$B1578,lehmad!$A$2:$A$412,0))</f>
        <v>0.93799999999999994</v>
      </c>
      <c r="R1578" t="str">
        <f>INDEX(lehmad!F$2:F$412,MATCH(klypsid!$B1578,lehmad!$A$2:$A$412,0))</f>
        <v>DYNASTY-ET</v>
      </c>
      <c r="S1578">
        <f>INDEX(lehmad!H$2:H$412,MATCH(klypsid!$B1578,lehmad!$A$2:$A$412,0))</f>
        <v>124</v>
      </c>
      <c r="T1578">
        <f>INDEX(lehmad!K$2:K$412,MATCH(klypsid!$B1578,lehmad!$A$2:$A$412,0))</f>
        <v>108</v>
      </c>
      <c r="U1578" s="4">
        <f t="shared" si="48"/>
        <v>4</v>
      </c>
      <c r="V1578">
        <f t="shared" si="49"/>
        <v>31</v>
      </c>
    </row>
    <row r="1579" spans="1:22" x14ac:dyDescent="0.25">
      <c r="A1579">
        <v>3391</v>
      </c>
      <c r="B1579" t="str">
        <f>"E"&amp;A1579</f>
        <v>E3391</v>
      </c>
      <c r="C1579" t="s">
        <v>58</v>
      </c>
      <c r="D1579">
        <v>1</v>
      </c>
      <c r="E1579">
        <f>IF(D1579&lt;4,D1579,4)</f>
        <v>1</v>
      </c>
      <c r="F1579" s="1">
        <v>39274</v>
      </c>
      <c r="G1579" s="1">
        <v>39418</v>
      </c>
      <c r="H1579" s="3">
        <f>G1579-F1579</f>
        <v>144</v>
      </c>
      <c r="I1579" s="3">
        <f>IF(H1579&lt;=60,1,IF(H1579&lt;=150,2,3))</f>
        <v>2</v>
      </c>
      <c r="J1579">
        <v>33.299999999999997</v>
      </c>
      <c r="K1579">
        <v>3.75</v>
      </c>
      <c r="L1579">
        <v>3.48</v>
      </c>
      <c r="M1579">
        <v>88</v>
      </c>
      <c r="N1579">
        <f>LOG(M1579/100,2)+3</f>
        <v>2.8155754288625725</v>
      </c>
      <c r="O1579">
        <f>INDEX(lehmad!B$2:B$412,MATCH(klypsid!$B1579,lehmad!$A$2:$A$412,0))</f>
        <v>38443</v>
      </c>
      <c r="P1579">
        <f>INDEX(lehmad!D$2:D$412,MATCH(klypsid!$B1579,lehmad!$A$2:$A$412,0))</f>
        <v>106</v>
      </c>
      <c r="Q1579">
        <f>INDEX(lehmad!E$2:E$412,MATCH(klypsid!$B1579,lehmad!$A$2:$A$412,0))</f>
        <v>0.93799999999999994</v>
      </c>
      <c r="R1579" t="str">
        <f>INDEX(lehmad!F$2:F$412,MATCH(klypsid!$B1579,lehmad!$A$2:$A$412,0))</f>
        <v>DYNASTY-ET</v>
      </c>
      <c r="S1579">
        <f>INDEX(lehmad!H$2:H$412,MATCH(klypsid!$B1579,lehmad!$A$2:$A$412,0))</f>
        <v>124</v>
      </c>
      <c r="T1579">
        <f>INDEX(lehmad!K$2:K$412,MATCH(klypsid!$B1579,lehmad!$A$2:$A$412,0))</f>
        <v>108</v>
      </c>
      <c r="U1579" s="4">
        <f t="shared" si="48"/>
        <v>5</v>
      </c>
      <c r="V1579">
        <f t="shared" si="49"/>
        <v>31</v>
      </c>
    </row>
    <row r="1580" spans="1:22" x14ac:dyDescent="0.25">
      <c r="A1580">
        <v>3391</v>
      </c>
      <c r="B1580" t="str">
        <f>"E"&amp;A1580</f>
        <v>E3391</v>
      </c>
      <c r="C1580" t="s">
        <v>58</v>
      </c>
      <c r="D1580">
        <v>1</v>
      </c>
      <c r="E1580">
        <f>IF(D1580&lt;4,D1580,4)</f>
        <v>1</v>
      </c>
      <c r="F1580" s="1">
        <v>39274</v>
      </c>
      <c r="G1580" s="1">
        <v>39450</v>
      </c>
      <c r="H1580" s="3">
        <f>G1580-F1580</f>
        <v>176</v>
      </c>
      <c r="I1580" s="3">
        <f>IF(H1580&lt;=60,1,IF(H1580&lt;=150,2,3))</f>
        <v>3</v>
      </c>
      <c r="J1580">
        <v>40.5</v>
      </c>
      <c r="K1580">
        <v>3.34</v>
      </c>
      <c r="L1580">
        <v>3.45</v>
      </c>
      <c r="M1580">
        <v>46</v>
      </c>
      <c r="N1580">
        <f>LOG(M1580/100,2)+3</f>
        <v>1.8797057662822882</v>
      </c>
      <c r="O1580">
        <f>INDEX(lehmad!B$2:B$412,MATCH(klypsid!$B1580,lehmad!$A$2:$A$412,0))</f>
        <v>38443</v>
      </c>
      <c r="P1580">
        <f>INDEX(lehmad!D$2:D$412,MATCH(klypsid!$B1580,lehmad!$A$2:$A$412,0))</f>
        <v>106</v>
      </c>
      <c r="Q1580">
        <f>INDEX(lehmad!E$2:E$412,MATCH(klypsid!$B1580,lehmad!$A$2:$A$412,0))</f>
        <v>0.93799999999999994</v>
      </c>
      <c r="R1580" t="str">
        <f>INDEX(lehmad!F$2:F$412,MATCH(klypsid!$B1580,lehmad!$A$2:$A$412,0))</f>
        <v>DYNASTY-ET</v>
      </c>
      <c r="S1580">
        <f>INDEX(lehmad!H$2:H$412,MATCH(klypsid!$B1580,lehmad!$A$2:$A$412,0))</f>
        <v>124</v>
      </c>
      <c r="T1580">
        <f>INDEX(lehmad!K$2:K$412,MATCH(klypsid!$B1580,lehmad!$A$2:$A$412,0))</f>
        <v>108</v>
      </c>
      <c r="U1580" s="4">
        <f t="shared" si="48"/>
        <v>6</v>
      </c>
      <c r="V1580">
        <f t="shared" si="49"/>
        <v>32</v>
      </c>
    </row>
    <row r="1581" spans="1:22" x14ac:dyDescent="0.25">
      <c r="A1581">
        <v>3391</v>
      </c>
      <c r="B1581" t="str">
        <f>"E"&amp;A1581</f>
        <v>E3391</v>
      </c>
      <c r="C1581" t="s">
        <v>58</v>
      </c>
      <c r="D1581">
        <v>1</v>
      </c>
      <c r="E1581">
        <f>IF(D1581&lt;4,D1581,4)</f>
        <v>1</v>
      </c>
      <c r="F1581" s="1">
        <v>39274</v>
      </c>
      <c r="G1581" s="1">
        <v>39481</v>
      </c>
      <c r="H1581" s="3">
        <f>G1581-F1581</f>
        <v>207</v>
      </c>
      <c r="I1581" s="3">
        <f>IF(H1581&lt;=60,1,IF(H1581&lt;=150,2,3))</f>
        <v>3</v>
      </c>
      <c r="J1581">
        <v>37</v>
      </c>
      <c r="K1581">
        <v>2.77</v>
      </c>
      <c r="L1581">
        <v>3.6</v>
      </c>
      <c r="M1581">
        <v>67</v>
      </c>
      <c r="N1581">
        <f>LOG(M1581/100,2)+3</f>
        <v>2.4222330006830477</v>
      </c>
      <c r="O1581">
        <f>INDEX(lehmad!B$2:B$412,MATCH(klypsid!$B1581,lehmad!$A$2:$A$412,0))</f>
        <v>38443</v>
      </c>
      <c r="P1581">
        <f>INDEX(lehmad!D$2:D$412,MATCH(klypsid!$B1581,lehmad!$A$2:$A$412,0))</f>
        <v>106</v>
      </c>
      <c r="Q1581">
        <f>INDEX(lehmad!E$2:E$412,MATCH(klypsid!$B1581,lehmad!$A$2:$A$412,0))</f>
        <v>0.93799999999999994</v>
      </c>
      <c r="R1581" t="str">
        <f>INDEX(lehmad!F$2:F$412,MATCH(klypsid!$B1581,lehmad!$A$2:$A$412,0))</f>
        <v>DYNASTY-ET</v>
      </c>
      <c r="S1581">
        <f>INDEX(lehmad!H$2:H$412,MATCH(klypsid!$B1581,lehmad!$A$2:$A$412,0))</f>
        <v>124</v>
      </c>
      <c r="T1581">
        <f>INDEX(lehmad!K$2:K$412,MATCH(klypsid!$B1581,lehmad!$A$2:$A$412,0))</f>
        <v>108</v>
      </c>
      <c r="U1581" s="4">
        <f t="shared" si="48"/>
        <v>7</v>
      </c>
      <c r="V1581">
        <f t="shared" si="49"/>
        <v>31</v>
      </c>
    </row>
    <row r="1582" spans="1:22" x14ac:dyDescent="0.25">
      <c r="A1582">
        <v>3391</v>
      </c>
      <c r="B1582" t="str">
        <f>"E"&amp;A1582</f>
        <v>E3391</v>
      </c>
      <c r="C1582" t="s">
        <v>58</v>
      </c>
      <c r="D1582">
        <v>1</v>
      </c>
      <c r="E1582">
        <f>IF(D1582&lt;4,D1582,4)</f>
        <v>1</v>
      </c>
      <c r="F1582" s="1">
        <v>39274</v>
      </c>
      <c r="G1582" s="1">
        <v>39509</v>
      </c>
      <c r="H1582" s="3">
        <f>G1582-F1582</f>
        <v>235</v>
      </c>
      <c r="I1582" s="3">
        <f>IF(H1582&lt;=60,1,IF(H1582&lt;=150,2,3))</f>
        <v>3</v>
      </c>
      <c r="J1582">
        <v>34.799999999999997</v>
      </c>
      <c r="K1582">
        <v>3.91</v>
      </c>
      <c r="L1582">
        <v>3.74</v>
      </c>
      <c r="M1582">
        <v>59</v>
      </c>
      <c r="N1582">
        <f>LOG(M1582/100,2)+3</f>
        <v>2.2387868595871163</v>
      </c>
      <c r="O1582">
        <f>INDEX(lehmad!B$2:B$412,MATCH(klypsid!$B1582,lehmad!$A$2:$A$412,0))</f>
        <v>38443</v>
      </c>
      <c r="P1582">
        <f>INDEX(lehmad!D$2:D$412,MATCH(klypsid!$B1582,lehmad!$A$2:$A$412,0))</f>
        <v>106</v>
      </c>
      <c r="Q1582">
        <f>INDEX(lehmad!E$2:E$412,MATCH(klypsid!$B1582,lehmad!$A$2:$A$412,0))</f>
        <v>0.93799999999999994</v>
      </c>
      <c r="R1582" t="str">
        <f>INDEX(lehmad!F$2:F$412,MATCH(klypsid!$B1582,lehmad!$A$2:$A$412,0))</f>
        <v>DYNASTY-ET</v>
      </c>
      <c r="S1582">
        <f>INDEX(lehmad!H$2:H$412,MATCH(klypsid!$B1582,lehmad!$A$2:$A$412,0))</f>
        <v>124</v>
      </c>
      <c r="T1582">
        <f>INDEX(lehmad!K$2:K$412,MATCH(klypsid!$B1582,lehmad!$A$2:$A$412,0))</f>
        <v>108</v>
      </c>
      <c r="U1582" s="4">
        <f t="shared" si="48"/>
        <v>8</v>
      </c>
      <c r="V1582">
        <f t="shared" si="49"/>
        <v>28</v>
      </c>
    </row>
    <row r="1583" spans="1:22" x14ac:dyDescent="0.25">
      <c r="A1583">
        <v>3391</v>
      </c>
      <c r="B1583" t="str">
        <f>"E"&amp;A1583</f>
        <v>E3391</v>
      </c>
      <c r="C1583" t="s">
        <v>58</v>
      </c>
      <c r="D1583">
        <v>1</v>
      </c>
      <c r="E1583">
        <f>IF(D1583&lt;4,D1583,4)</f>
        <v>1</v>
      </c>
      <c r="F1583" s="1">
        <v>39274</v>
      </c>
      <c r="G1583" s="1">
        <v>39539</v>
      </c>
      <c r="H1583" s="3">
        <f>G1583-F1583</f>
        <v>265</v>
      </c>
      <c r="I1583" s="3">
        <f>IF(H1583&lt;=60,1,IF(H1583&lt;=150,2,3))</f>
        <v>3</v>
      </c>
      <c r="J1583">
        <v>33.9</v>
      </c>
      <c r="K1583">
        <v>3.02</v>
      </c>
      <c r="L1583">
        <v>3.68</v>
      </c>
      <c r="M1583">
        <v>61</v>
      </c>
      <c r="N1583">
        <f>LOG(M1583/100,2)+3</f>
        <v>2.2868811477881614</v>
      </c>
      <c r="O1583">
        <f>INDEX(lehmad!B$2:B$412,MATCH(klypsid!$B1583,lehmad!$A$2:$A$412,0))</f>
        <v>38443</v>
      </c>
      <c r="P1583">
        <f>INDEX(lehmad!D$2:D$412,MATCH(klypsid!$B1583,lehmad!$A$2:$A$412,0))</f>
        <v>106</v>
      </c>
      <c r="Q1583">
        <f>INDEX(lehmad!E$2:E$412,MATCH(klypsid!$B1583,lehmad!$A$2:$A$412,0))</f>
        <v>0.93799999999999994</v>
      </c>
      <c r="R1583" t="str">
        <f>INDEX(lehmad!F$2:F$412,MATCH(klypsid!$B1583,lehmad!$A$2:$A$412,0))</f>
        <v>DYNASTY-ET</v>
      </c>
      <c r="S1583">
        <f>INDEX(lehmad!H$2:H$412,MATCH(klypsid!$B1583,lehmad!$A$2:$A$412,0))</f>
        <v>124</v>
      </c>
      <c r="T1583">
        <f>INDEX(lehmad!K$2:K$412,MATCH(klypsid!$B1583,lehmad!$A$2:$A$412,0))</f>
        <v>108</v>
      </c>
      <c r="U1583" s="4">
        <f t="shared" si="48"/>
        <v>9</v>
      </c>
      <c r="V1583">
        <f t="shared" si="49"/>
        <v>30</v>
      </c>
    </row>
    <row r="1584" spans="1:22" x14ac:dyDescent="0.25">
      <c r="A1584">
        <v>3391</v>
      </c>
      <c r="B1584" t="str">
        <f>"E"&amp;A1584</f>
        <v>E3391</v>
      </c>
      <c r="C1584" t="s">
        <v>58</v>
      </c>
      <c r="D1584">
        <v>1</v>
      </c>
      <c r="E1584">
        <f>IF(D1584&lt;4,D1584,4)</f>
        <v>1</v>
      </c>
      <c r="F1584" s="1">
        <v>39274</v>
      </c>
      <c r="G1584" s="1">
        <v>39572</v>
      </c>
      <c r="H1584" s="3">
        <f>G1584-F1584</f>
        <v>298</v>
      </c>
      <c r="I1584" s="3">
        <f>IF(H1584&lt;=60,1,IF(H1584&lt;=150,2,3))</f>
        <v>3</v>
      </c>
      <c r="J1584">
        <v>25.9</v>
      </c>
      <c r="K1584">
        <v>2.86</v>
      </c>
      <c r="L1584">
        <v>3.98</v>
      </c>
      <c r="M1584">
        <v>98</v>
      </c>
      <c r="N1584">
        <f>LOG(M1584/100,2)+3</f>
        <v>2.9708536543404835</v>
      </c>
      <c r="O1584">
        <f>INDEX(lehmad!B$2:B$412,MATCH(klypsid!$B1584,lehmad!$A$2:$A$412,0))</f>
        <v>38443</v>
      </c>
      <c r="P1584">
        <f>INDEX(lehmad!D$2:D$412,MATCH(klypsid!$B1584,lehmad!$A$2:$A$412,0))</f>
        <v>106</v>
      </c>
      <c r="Q1584">
        <f>INDEX(lehmad!E$2:E$412,MATCH(klypsid!$B1584,lehmad!$A$2:$A$412,0))</f>
        <v>0.93799999999999994</v>
      </c>
      <c r="R1584" t="str">
        <f>INDEX(lehmad!F$2:F$412,MATCH(klypsid!$B1584,lehmad!$A$2:$A$412,0))</f>
        <v>DYNASTY-ET</v>
      </c>
      <c r="S1584">
        <f>INDEX(lehmad!H$2:H$412,MATCH(klypsid!$B1584,lehmad!$A$2:$A$412,0))</f>
        <v>124</v>
      </c>
      <c r="T1584">
        <f>INDEX(lehmad!K$2:K$412,MATCH(klypsid!$B1584,lehmad!$A$2:$A$412,0))</f>
        <v>108</v>
      </c>
      <c r="U1584" s="4">
        <f t="shared" si="48"/>
        <v>10</v>
      </c>
      <c r="V1584">
        <f t="shared" si="49"/>
        <v>33</v>
      </c>
    </row>
    <row r="1585" spans="1:22" x14ac:dyDescent="0.25">
      <c r="A1585">
        <v>3391</v>
      </c>
      <c r="B1585" t="str">
        <f>"E"&amp;A1585</f>
        <v>E3391</v>
      </c>
      <c r="C1585" t="s">
        <v>58</v>
      </c>
      <c r="D1585">
        <v>1</v>
      </c>
      <c r="E1585">
        <f>IF(D1585&lt;4,D1585,4)</f>
        <v>1</v>
      </c>
      <c r="F1585" s="1">
        <v>39274</v>
      </c>
      <c r="G1585" s="1">
        <v>39600</v>
      </c>
      <c r="H1585" s="3">
        <f>G1585-F1585</f>
        <v>326</v>
      </c>
      <c r="I1585" s="3">
        <f>IF(H1585&lt;=60,1,IF(H1585&lt;=150,2,3))</f>
        <v>3</v>
      </c>
      <c r="J1585">
        <v>32.5</v>
      </c>
      <c r="K1585">
        <v>3.05</v>
      </c>
      <c r="L1585">
        <v>3.69</v>
      </c>
      <c r="M1585">
        <v>93</v>
      </c>
      <c r="N1585">
        <f>LOG(M1585/100,2)+3</f>
        <v>2.8953026213333066</v>
      </c>
      <c r="O1585">
        <f>INDEX(lehmad!B$2:B$412,MATCH(klypsid!$B1585,lehmad!$A$2:$A$412,0))</f>
        <v>38443</v>
      </c>
      <c r="P1585">
        <f>INDEX(lehmad!D$2:D$412,MATCH(klypsid!$B1585,lehmad!$A$2:$A$412,0))</f>
        <v>106</v>
      </c>
      <c r="Q1585">
        <f>INDEX(lehmad!E$2:E$412,MATCH(klypsid!$B1585,lehmad!$A$2:$A$412,0))</f>
        <v>0.93799999999999994</v>
      </c>
      <c r="R1585" t="str">
        <f>INDEX(lehmad!F$2:F$412,MATCH(klypsid!$B1585,lehmad!$A$2:$A$412,0))</f>
        <v>DYNASTY-ET</v>
      </c>
      <c r="S1585">
        <f>INDEX(lehmad!H$2:H$412,MATCH(klypsid!$B1585,lehmad!$A$2:$A$412,0))</f>
        <v>124</v>
      </c>
      <c r="T1585">
        <f>INDEX(lehmad!K$2:K$412,MATCH(klypsid!$B1585,lehmad!$A$2:$A$412,0))</f>
        <v>108</v>
      </c>
      <c r="U1585" s="4">
        <f t="shared" si="48"/>
        <v>11</v>
      </c>
      <c r="V1585">
        <f t="shared" si="49"/>
        <v>28</v>
      </c>
    </row>
    <row r="1586" spans="1:22" x14ac:dyDescent="0.25">
      <c r="A1586">
        <v>3391</v>
      </c>
      <c r="B1586" t="str">
        <f>"E"&amp;A1586</f>
        <v>E3391</v>
      </c>
      <c r="C1586" t="s">
        <v>58</v>
      </c>
      <c r="D1586">
        <v>1</v>
      </c>
      <c r="E1586">
        <f>IF(D1586&lt;4,D1586,4)</f>
        <v>1</v>
      </c>
      <c r="F1586" s="1">
        <v>39274</v>
      </c>
      <c r="G1586" s="1">
        <v>39631</v>
      </c>
      <c r="H1586" s="3">
        <f>G1586-F1586</f>
        <v>357</v>
      </c>
      <c r="I1586" s="3">
        <f>IF(H1586&lt;=60,1,IF(H1586&lt;=150,2,3))</f>
        <v>3</v>
      </c>
      <c r="J1586">
        <v>25.4</v>
      </c>
      <c r="K1586">
        <v>2.13</v>
      </c>
      <c r="L1586">
        <v>3.86</v>
      </c>
      <c r="M1586">
        <v>94</v>
      </c>
      <c r="N1586">
        <f>LOG(M1586/100,2)+3</f>
        <v>2.9107326619029128</v>
      </c>
      <c r="O1586">
        <f>INDEX(lehmad!B$2:B$412,MATCH(klypsid!$B1586,lehmad!$A$2:$A$412,0))</f>
        <v>38443</v>
      </c>
      <c r="P1586">
        <f>INDEX(lehmad!D$2:D$412,MATCH(klypsid!$B1586,lehmad!$A$2:$A$412,0))</f>
        <v>106</v>
      </c>
      <c r="Q1586">
        <f>INDEX(lehmad!E$2:E$412,MATCH(klypsid!$B1586,lehmad!$A$2:$A$412,0))</f>
        <v>0.93799999999999994</v>
      </c>
      <c r="R1586" t="str">
        <f>INDEX(lehmad!F$2:F$412,MATCH(klypsid!$B1586,lehmad!$A$2:$A$412,0))</f>
        <v>DYNASTY-ET</v>
      </c>
      <c r="S1586">
        <f>INDEX(lehmad!H$2:H$412,MATCH(klypsid!$B1586,lehmad!$A$2:$A$412,0))</f>
        <v>124</v>
      </c>
      <c r="T1586">
        <f>INDEX(lehmad!K$2:K$412,MATCH(klypsid!$B1586,lehmad!$A$2:$A$412,0))</f>
        <v>108</v>
      </c>
      <c r="U1586" s="4">
        <f t="shared" si="48"/>
        <v>12</v>
      </c>
      <c r="V1586">
        <f t="shared" si="49"/>
        <v>31</v>
      </c>
    </row>
    <row r="1587" spans="1:22" x14ac:dyDescent="0.25">
      <c r="A1587">
        <v>3391</v>
      </c>
      <c r="B1587" t="str">
        <f>"E"&amp;A1587</f>
        <v>E3391</v>
      </c>
      <c r="C1587" t="s">
        <v>58</v>
      </c>
      <c r="D1587">
        <v>1</v>
      </c>
      <c r="E1587">
        <f>IF(D1587&lt;4,D1587,4)</f>
        <v>1</v>
      </c>
      <c r="F1587" s="1">
        <v>39274</v>
      </c>
      <c r="G1587" s="1">
        <v>39663</v>
      </c>
      <c r="H1587" s="3">
        <f>G1587-F1587</f>
        <v>389</v>
      </c>
      <c r="I1587" s="3">
        <f>IF(H1587&lt;=60,1,IF(H1587&lt;=150,2,3))</f>
        <v>3</v>
      </c>
      <c r="J1587">
        <v>23.5</v>
      </c>
      <c r="K1587">
        <v>6.73</v>
      </c>
      <c r="L1587">
        <v>3.83</v>
      </c>
      <c r="M1587">
        <v>235</v>
      </c>
      <c r="N1587">
        <f>LOG(M1587/100,2)+3</f>
        <v>4.232660756790275</v>
      </c>
      <c r="O1587">
        <f>INDEX(lehmad!B$2:B$412,MATCH(klypsid!$B1587,lehmad!$A$2:$A$412,0))</f>
        <v>38443</v>
      </c>
      <c r="P1587">
        <f>INDEX(lehmad!D$2:D$412,MATCH(klypsid!$B1587,lehmad!$A$2:$A$412,0))</f>
        <v>106</v>
      </c>
      <c r="Q1587">
        <f>INDEX(lehmad!E$2:E$412,MATCH(klypsid!$B1587,lehmad!$A$2:$A$412,0))</f>
        <v>0.93799999999999994</v>
      </c>
      <c r="R1587" t="str">
        <f>INDEX(lehmad!F$2:F$412,MATCH(klypsid!$B1587,lehmad!$A$2:$A$412,0))</f>
        <v>DYNASTY-ET</v>
      </c>
      <c r="S1587">
        <f>INDEX(lehmad!H$2:H$412,MATCH(klypsid!$B1587,lehmad!$A$2:$A$412,0))</f>
        <v>124</v>
      </c>
      <c r="T1587">
        <f>INDEX(lehmad!K$2:K$412,MATCH(klypsid!$B1587,lehmad!$A$2:$A$412,0))</f>
        <v>108</v>
      </c>
      <c r="U1587" s="4">
        <f t="shared" si="48"/>
        <v>13</v>
      </c>
      <c r="V1587">
        <f t="shared" si="49"/>
        <v>32</v>
      </c>
    </row>
    <row r="1588" spans="1:22" x14ac:dyDescent="0.25">
      <c r="A1588">
        <v>3391</v>
      </c>
      <c r="B1588" t="str">
        <f>"E"&amp;A1588</f>
        <v>E3391</v>
      </c>
      <c r="C1588" t="s">
        <v>58</v>
      </c>
      <c r="D1588">
        <v>1</v>
      </c>
      <c r="E1588">
        <f>IF(D1588&lt;4,D1588,4)</f>
        <v>1</v>
      </c>
      <c r="F1588" s="1">
        <v>39274</v>
      </c>
      <c r="G1588" s="1">
        <v>39693</v>
      </c>
      <c r="H1588" s="3">
        <f>G1588-F1588</f>
        <v>419</v>
      </c>
      <c r="I1588" s="3">
        <f>IF(H1588&lt;=60,1,IF(H1588&lt;=150,2,3))</f>
        <v>3</v>
      </c>
      <c r="J1588">
        <v>22.4</v>
      </c>
      <c r="K1588">
        <v>5.7</v>
      </c>
      <c r="L1588">
        <v>4.1500000000000004</v>
      </c>
      <c r="M1588">
        <v>260</v>
      </c>
      <c r="N1588">
        <f>LOG(M1588/100,2)+3</f>
        <v>4.37851162325373</v>
      </c>
      <c r="O1588">
        <f>INDEX(lehmad!B$2:B$412,MATCH(klypsid!$B1588,lehmad!$A$2:$A$412,0))</f>
        <v>38443</v>
      </c>
      <c r="P1588">
        <f>INDEX(lehmad!D$2:D$412,MATCH(klypsid!$B1588,lehmad!$A$2:$A$412,0))</f>
        <v>106</v>
      </c>
      <c r="Q1588">
        <f>INDEX(lehmad!E$2:E$412,MATCH(klypsid!$B1588,lehmad!$A$2:$A$412,0))</f>
        <v>0.93799999999999994</v>
      </c>
      <c r="R1588" t="str">
        <f>INDEX(lehmad!F$2:F$412,MATCH(klypsid!$B1588,lehmad!$A$2:$A$412,0))</f>
        <v>DYNASTY-ET</v>
      </c>
      <c r="S1588">
        <f>INDEX(lehmad!H$2:H$412,MATCH(klypsid!$B1588,lehmad!$A$2:$A$412,0))</f>
        <v>124</v>
      </c>
      <c r="T1588">
        <f>INDEX(lehmad!K$2:K$412,MATCH(klypsid!$B1588,lehmad!$A$2:$A$412,0))</f>
        <v>108</v>
      </c>
      <c r="U1588" s="4">
        <f t="shared" si="48"/>
        <v>14</v>
      </c>
      <c r="V1588">
        <f t="shared" si="49"/>
        <v>30</v>
      </c>
    </row>
    <row r="1589" spans="1:22" x14ac:dyDescent="0.25">
      <c r="A1589">
        <v>3391</v>
      </c>
      <c r="B1589" t="str">
        <f>"E"&amp;A1589</f>
        <v>E3391</v>
      </c>
      <c r="C1589" t="s">
        <v>58</v>
      </c>
      <c r="D1589">
        <v>1</v>
      </c>
      <c r="E1589">
        <f>IF(D1589&lt;4,D1589,4)</f>
        <v>1</v>
      </c>
      <c r="F1589" s="1">
        <v>39274</v>
      </c>
      <c r="G1589" s="1">
        <v>39722</v>
      </c>
      <c r="H1589" s="3">
        <f>G1589-F1589</f>
        <v>448</v>
      </c>
      <c r="I1589" s="3">
        <f>IF(H1589&lt;=60,1,IF(H1589&lt;=150,2,3))</f>
        <v>3</v>
      </c>
      <c r="J1589">
        <v>24.2</v>
      </c>
      <c r="K1589">
        <v>4.3600000000000003</v>
      </c>
      <c r="L1589">
        <v>3.93</v>
      </c>
      <c r="M1589">
        <v>178</v>
      </c>
      <c r="N1589">
        <f>LOG(M1589/100,2)+3</f>
        <v>3.8318772411916733</v>
      </c>
      <c r="O1589">
        <f>INDEX(lehmad!B$2:B$412,MATCH(klypsid!$B1589,lehmad!$A$2:$A$412,0))</f>
        <v>38443</v>
      </c>
      <c r="P1589">
        <f>INDEX(lehmad!D$2:D$412,MATCH(klypsid!$B1589,lehmad!$A$2:$A$412,0))</f>
        <v>106</v>
      </c>
      <c r="Q1589">
        <f>INDEX(lehmad!E$2:E$412,MATCH(klypsid!$B1589,lehmad!$A$2:$A$412,0))</f>
        <v>0.93799999999999994</v>
      </c>
      <c r="R1589" t="str">
        <f>INDEX(lehmad!F$2:F$412,MATCH(klypsid!$B1589,lehmad!$A$2:$A$412,0))</f>
        <v>DYNASTY-ET</v>
      </c>
      <c r="S1589">
        <f>INDEX(lehmad!H$2:H$412,MATCH(klypsid!$B1589,lehmad!$A$2:$A$412,0))</f>
        <v>124</v>
      </c>
      <c r="T1589">
        <f>INDEX(lehmad!K$2:K$412,MATCH(klypsid!$B1589,lehmad!$A$2:$A$412,0))</f>
        <v>108</v>
      </c>
      <c r="U1589" s="4">
        <f t="shared" si="48"/>
        <v>15</v>
      </c>
      <c r="V1589">
        <f t="shared" si="49"/>
        <v>29</v>
      </c>
    </row>
    <row r="1590" spans="1:22" x14ac:dyDescent="0.25">
      <c r="A1590">
        <v>3391</v>
      </c>
      <c r="B1590" t="str">
        <f>"E"&amp;A1590</f>
        <v>E3391</v>
      </c>
      <c r="C1590" t="s">
        <v>58</v>
      </c>
      <c r="D1590">
        <v>1</v>
      </c>
      <c r="E1590">
        <f>IF(D1590&lt;4,D1590,4)</f>
        <v>1</v>
      </c>
      <c r="F1590" s="1">
        <v>39274</v>
      </c>
      <c r="G1590" s="1">
        <v>39754</v>
      </c>
      <c r="H1590" s="3">
        <f>G1590-F1590</f>
        <v>480</v>
      </c>
      <c r="I1590" s="3">
        <f>IF(H1590&lt;=60,1,IF(H1590&lt;=150,2,3))</f>
        <v>3</v>
      </c>
      <c r="J1590">
        <v>12</v>
      </c>
      <c r="K1590">
        <v>3.24</v>
      </c>
      <c r="L1590">
        <v>3.72</v>
      </c>
      <c r="M1590">
        <v>457</v>
      </c>
      <c r="N1590">
        <f>LOG(M1590/100,2)+3</f>
        <v>5.192194165283345</v>
      </c>
      <c r="O1590">
        <f>INDEX(lehmad!B$2:B$412,MATCH(klypsid!$B1590,lehmad!$A$2:$A$412,0))</f>
        <v>38443</v>
      </c>
      <c r="P1590">
        <f>INDEX(lehmad!D$2:D$412,MATCH(klypsid!$B1590,lehmad!$A$2:$A$412,0))</f>
        <v>106</v>
      </c>
      <c r="Q1590">
        <f>INDEX(lehmad!E$2:E$412,MATCH(klypsid!$B1590,lehmad!$A$2:$A$412,0))</f>
        <v>0.93799999999999994</v>
      </c>
      <c r="R1590" t="str">
        <f>INDEX(lehmad!F$2:F$412,MATCH(klypsid!$B1590,lehmad!$A$2:$A$412,0))</f>
        <v>DYNASTY-ET</v>
      </c>
      <c r="S1590">
        <f>INDEX(lehmad!H$2:H$412,MATCH(klypsid!$B1590,lehmad!$A$2:$A$412,0))</f>
        <v>124</v>
      </c>
      <c r="T1590">
        <f>INDEX(lehmad!K$2:K$412,MATCH(klypsid!$B1590,lehmad!$A$2:$A$412,0))</f>
        <v>108</v>
      </c>
      <c r="U1590" s="4">
        <f t="shared" si="48"/>
        <v>16</v>
      </c>
      <c r="V1590">
        <f t="shared" si="49"/>
        <v>32</v>
      </c>
    </row>
    <row r="1591" spans="1:22" x14ac:dyDescent="0.25">
      <c r="A1591">
        <v>3394</v>
      </c>
      <c r="B1591" t="str">
        <f>"E"&amp;A1591</f>
        <v>E3394</v>
      </c>
      <c r="C1591" t="s">
        <v>59</v>
      </c>
      <c r="D1591">
        <v>1</v>
      </c>
      <c r="E1591">
        <f>IF(D1591&lt;4,D1591,4)</f>
        <v>1</v>
      </c>
      <c r="F1591" s="1">
        <v>39231</v>
      </c>
      <c r="G1591" s="1">
        <v>39266</v>
      </c>
      <c r="H1591" s="3">
        <f>G1591-F1591</f>
        <v>35</v>
      </c>
      <c r="I1591" s="3">
        <f>IF(H1591&lt;=60,1,IF(H1591&lt;=150,2,3))</f>
        <v>1</v>
      </c>
      <c r="J1591">
        <v>50.5</v>
      </c>
      <c r="K1591">
        <v>2.37</v>
      </c>
      <c r="L1591">
        <v>2.65</v>
      </c>
      <c r="M1591">
        <v>14</v>
      </c>
      <c r="N1591">
        <f>LOG(M1591/100,2)+3</f>
        <v>0.16349873228287937</v>
      </c>
      <c r="O1591">
        <f>INDEX(lehmad!B$2:B$412,MATCH(klypsid!$B1591,lehmad!$A$2:$A$412,0))</f>
        <v>38444</v>
      </c>
      <c r="P1591">
        <f>INDEX(lehmad!D$2:D$412,MATCH(klypsid!$B1591,lehmad!$A$2:$A$412,0))</f>
        <v>115</v>
      </c>
      <c r="Q1591">
        <f>INDEX(lehmad!E$2:E$412,MATCH(klypsid!$B1591,lehmad!$A$2:$A$412,0))</f>
        <v>1</v>
      </c>
      <c r="R1591" t="str">
        <f>INDEX(lehmad!F$2:F$412,MATCH(klypsid!$B1591,lehmad!$A$2:$A$412,0))</f>
        <v>DYNASTY-ET</v>
      </c>
      <c r="S1591">
        <f>INDEX(lehmad!H$2:H$412,MATCH(klypsid!$B1591,lehmad!$A$2:$A$412,0))</f>
        <v>124</v>
      </c>
      <c r="T1591">
        <f>INDEX(lehmad!K$2:K$412,MATCH(klypsid!$B1591,lehmad!$A$2:$A$412,0))</f>
        <v>108</v>
      </c>
      <c r="U1591" s="4">
        <f t="shared" si="48"/>
        <v>1</v>
      </c>
      <c r="V1591">
        <f t="shared" si="49"/>
        <v>35</v>
      </c>
    </row>
    <row r="1592" spans="1:22" x14ac:dyDescent="0.25">
      <c r="A1592">
        <v>3394</v>
      </c>
      <c r="B1592" t="str">
        <f>"E"&amp;A1592</f>
        <v>E3394</v>
      </c>
      <c r="C1592" t="s">
        <v>59</v>
      </c>
      <c r="D1592">
        <v>1</v>
      </c>
      <c r="E1592">
        <f>IF(D1592&lt;4,D1592,4)</f>
        <v>1</v>
      </c>
      <c r="F1592" s="1">
        <v>39231</v>
      </c>
      <c r="G1592" s="1">
        <v>39295</v>
      </c>
      <c r="H1592" s="3">
        <f>G1592-F1592</f>
        <v>64</v>
      </c>
      <c r="I1592" s="3">
        <f>IF(H1592&lt;=60,1,IF(H1592&lt;=150,2,3))</f>
        <v>2</v>
      </c>
      <c r="J1592">
        <v>43.1</v>
      </c>
      <c r="K1592">
        <v>3.12</v>
      </c>
      <c r="L1592">
        <v>2.83</v>
      </c>
      <c r="M1592">
        <v>44</v>
      </c>
      <c r="N1592">
        <f>LOG(M1592/100,2)+3</f>
        <v>1.8155754288625725</v>
      </c>
      <c r="O1592">
        <f>INDEX(lehmad!B$2:B$412,MATCH(klypsid!$B1592,lehmad!$A$2:$A$412,0))</f>
        <v>38444</v>
      </c>
      <c r="P1592">
        <f>INDEX(lehmad!D$2:D$412,MATCH(klypsid!$B1592,lehmad!$A$2:$A$412,0))</f>
        <v>115</v>
      </c>
      <c r="Q1592">
        <f>INDEX(lehmad!E$2:E$412,MATCH(klypsid!$B1592,lehmad!$A$2:$A$412,0))</f>
        <v>1</v>
      </c>
      <c r="R1592" t="str">
        <f>INDEX(lehmad!F$2:F$412,MATCH(klypsid!$B1592,lehmad!$A$2:$A$412,0))</f>
        <v>DYNASTY-ET</v>
      </c>
      <c r="S1592">
        <f>INDEX(lehmad!H$2:H$412,MATCH(klypsid!$B1592,lehmad!$A$2:$A$412,0))</f>
        <v>124</v>
      </c>
      <c r="T1592">
        <f>INDEX(lehmad!K$2:K$412,MATCH(klypsid!$B1592,lehmad!$A$2:$A$412,0))</f>
        <v>108</v>
      </c>
      <c r="U1592" s="4">
        <f t="shared" si="48"/>
        <v>2</v>
      </c>
      <c r="V1592">
        <f t="shared" si="49"/>
        <v>29</v>
      </c>
    </row>
    <row r="1593" spans="1:22" x14ac:dyDescent="0.25">
      <c r="A1593">
        <v>3394</v>
      </c>
      <c r="B1593" t="str">
        <f>"E"&amp;A1593</f>
        <v>E3394</v>
      </c>
      <c r="C1593" t="s">
        <v>59</v>
      </c>
      <c r="D1593">
        <v>1</v>
      </c>
      <c r="E1593">
        <f>IF(D1593&lt;4,D1593,4)</f>
        <v>1</v>
      </c>
      <c r="F1593" s="1">
        <v>39231</v>
      </c>
      <c r="G1593" s="1">
        <v>39328</v>
      </c>
      <c r="H1593" s="3">
        <f>G1593-F1593</f>
        <v>97</v>
      </c>
      <c r="I1593" s="3">
        <f>IF(H1593&lt;=60,1,IF(H1593&lt;=150,2,3))</f>
        <v>2</v>
      </c>
      <c r="J1593">
        <v>39.9</v>
      </c>
      <c r="K1593">
        <v>2.5299999999999998</v>
      </c>
      <c r="L1593">
        <v>3.06</v>
      </c>
      <c r="M1593">
        <v>32</v>
      </c>
      <c r="N1593">
        <f>LOG(M1593/100,2)+3</f>
        <v>1.3561438102252752</v>
      </c>
      <c r="O1593">
        <f>INDEX(lehmad!B$2:B$412,MATCH(klypsid!$B1593,lehmad!$A$2:$A$412,0))</f>
        <v>38444</v>
      </c>
      <c r="P1593">
        <f>INDEX(lehmad!D$2:D$412,MATCH(klypsid!$B1593,lehmad!$A$2:$A$412,0))</f>
        <v>115</v>
      </c>
      <c r="Q1593">
        <f>INDEX(lehmad!E$2:E$412,MATCH(klypsid!$B1593,lehmad!$A$2:$A$412,0))</f>
        <v>1</v>
      </c>
      <c r="R1593" t="str">
        <f>INDEX(lehmad!F$2:F$412,MATCH(klypsid!$B1593,lehmad!$A$2:$A$412,0))</f>
        <v>DYNASTY-ET</v>
      </c>
      <c r="S1593">
        <f>INDEX(lehmad!H$2:H$412,MATCH(klypsid!$B1593,lehmad!$A$2:$A$412,0))</f>
        <v>124</v>
      </c>
      <c r="T1593">
        <f>INDEX(lehmad!K$2:K$412,MATCH(klypsid!$B1593,lehmad!$A$2:$A$412,0))</f>
        <v>108</v>
      </c>
      <c r="U1593" s="4">
        <f t="shared" si="48"/>
        <v>3</v>
      </c>
      <c r="V1593">
        <f t="shared" si="49"/>
        <v>33</v>
      </c>
    </row>
    <row r="1594" spans="1:22" x14ac:dyDescent="0.25">
      <c r="A1594">
        <v>3394</v>
      </c>
      <c r="B1594" t="str">
        <f>"E"&amp;A1594</f>
        <v>E3394</v>
      </c>
      <c r="C1594" t="s">
        <v>59</v>
      </c>
      <c r="D1594">
        <v>1</v>
      </c>
      <c r="E1594">
        <f>IF(D1594&lt;4,D1594,4)</f>
        <v>1</v>
      </c>
      <c r="F1594" s="1">
        <v>39231</v>
      </c>
      <c r="G1594" s="1">
        <v>39356</v>
      </c>
      <c r="H1594" s="3">
        <f>G1594-F1594</f>
        <v>125</v>
      </c>
      <c r="I1594" s="3">
        <f>IF(H1594&lt;=60,1,IF(H1594&lt;=150,2,3))</f>
        <v>2</v>
      </c>
      <c r="J1594">
        <v>38.1</v>
      </c>
      <c r="K1594">
        <v>3.99</v>
      </c>
      <c r="L1594">
        <v>3.37</v>
      </c>
      <c r="M1594">
        <v>19</v>
      </c>
      <c r="N1594">
        <f>LOG(M1594/100,2)+3</f>
        <v>0.60407132366886085</v>
      </c>
      <c r="O1594">
        <f>INDEX(lehmad!B$2:B$412,MATCH(klypsid!$B1594,lehmad!$A$2:$A$412,0))</f>
        <v>38444</v>
      </c>
      <c r="P1594">
        <f>INDEX(lehmad!D$2:D$412,MATCH(klypsid!$B1594,lehmad!$A$2:$A$412,0))</f>
        <v>115</v>
      </c>
      <c r="Q1594">
        <f>INDEX(lehmad!E$2:E$412,MATCH(klypsid!$B1594,lehmad!$A$2:$A$412,0))</f>
        <v>1</v>
      </c>
      <c r="R1594" t="str">
        <f>INDEX(lehmad!F$2:F$412,MATCH(klypsid!$B1594,lehmad!$A$2:$A$412,0))</f>
        <v>DYNASTY-ET</v>
      </c>
      <c r="S1594">
        <f>INDEX(lehmad!H$2:H$412,MATCH(klypsid!$B1594,lehmad!$A$2:$A$412,0))</f>
        <v>124</v>
      </c>
      <c r="T1594">
        <f>INDEX(lehmad!K$2:K$412,MATCH(klypsid!$B1594,lehmad!$A$2:$A$412,0))</f>
        <v>108</v>
      </c>
      <c r="U1594" s="4">
        <f t="shared" si="48"/>
        <v>4</v>
      </c>
      <c r="V1594">
        <f t="shared" si="49"/>
        <v>28</v>
      </c>
    </row>
    <row r="1595" spans="1:22" x14ac:dyDescent="0.25">
      <c r="A1595">
        <v>3394</v>
      </c>
      <c r="B1595" t="str">
        <f>"E"&amp;A1595</f>
        <v>E3394</v>
      </c>
      <c r="C1595" t="s">
        <v>59</v>
      </c>
      <c r="D1595">
        <v>1</v>
      </c>
      <c r="E1595">
        <f>IF(D1595&lt;4,D1595,4)</f>
        <v>1</v>
      </c>
      <c r="F1595" s="1">
        <v>39231</v>
      </c>
      <c r="G1595" s="1">
        <v>39387</v>
      </c>
      <c r="H1595" s="3">
        <f>G1595-F1595</f>
        <v>156</v>
      </c>
      <c r="I1595" s="3">
        <f>IF(H1595&lt;=60,1,IF(H1595&lt;=150,2,3))</f>
        <v>3</v>
      </c>
      <c r="J1595">
        <v>31.7</v>
      </c>
      <c r="K1595">
        <v>4.26</v>
      </c>
      <c r="L1595">
        <v>3.51</v>
      </c>
      <c r="M1595">
        <v>50</v>
      </c>
      <c r="N1595">
        <f>LOG(M1595/100,2)+3</f>
        <v>2</v>
      </c>
      <c r="O1595">
        <f>INDEX(lehmad!B$2:B$412,MATCH(klypsid!$B1595,lehmad!$A$2:$A$412,0))</f>
        <v>38444</v>
      </c>
      <c r="P1595">
        <f>INDEX(lehmad!D$2:D$412,MATCH(klypsid!$B1595,lehmad!$A$2:$A$412,0))</f>
        <v>115</v>
      </c>
      <c r="Q1595">
        <f>INDEX(lehmad!E$2:E$412,MATCH(klypsid!$B1595,lehmad!$A$2:$A$412,0))</f>
        <v>1</v>
      </c>
      <c r="R1595" t="str">
        <f>INDEX(lehmad!F$2:F$412,MATCH(klypsid!$B1595,lehmad!$A$2:$A$412,0))</f>
        <v>DYNASTY-ET</v>
      </c>
      <c r="S1595">
        <f>INDEX(lehmad!H$2:H$412,MATCH(klypsid!$B1595,lehmad!$A$2:$A$412,0))</f>
        <v>124</v>
      </c>
      <c r="T1595">
        <f>INDEX(lehmad!K$2:K$412,MATCH(klypsid!$B1595,lehmad!$A$2:$A$412,0))</f>
        <v>108</v>
      </c>
      <c r="U1595" s="4">
        <f t="shared" si="48"/>
        <v>5</v>
      </c>
      <c r="V1595">
        <f t="shared" si="49"/>
        <v>31</v>
      </c>
    </row>
    <row r="1596" spans="1:22" x14ac:dyDescent="0.25">
      <c r="A1596">
        <v>3394</v>
      </c>
      <c r="B1596" t="str">
        <f>"E"&amp;A1596</f>
        <v>E3394</v>
      </c>
      <c r="C1596" t="s">
        <v>59</v>
      </c>
      <c r="D1596">
        <v>1</v>
      </c>
      <c r="E1596">
        <f>IF(D1596&lt;4,D1596,4)</f>
        <v>1</v>
      </c>
      <c r="F1596" s="1">
        <v>39231</v>
      </c>
      <c r="G1596" s="1">
        <v>39418</v>
      </c>
      <c r="H1596" s="3">
        <f>G1596-F1596</f>
        <v>187</v>
      </c>
      <c r="I1596" s="3">
        <f>IF(H1596&lt;=60,1,IF(H1596&lt;=150,2,3))</f>
        <v>3</v>
      </c>
      <c r="J1596">
        <v>33.6</v>
      </c>
      <c r="K1596">
        <v>4.7300000000000004</v>
      </c>
      <c r="L1596">
        <v>3.53</v>
      </c>
      <c r="M1596">
        <v>33</v>
      </c>
      <c r="N1596">
        <f>LOG(M1596/100,2)+3</f>
        <v>1.4005379295837288</v>
      </c>
      <c r="O1596">
        <f>INDEX(lehmad!B$2:B$412,MATCH(klypsid!$B1596,lehmad!$A$2:$A$412,0))</f>
        <v>38444</v>
      </c>
      <c r="P1596">
        <f>INDEX(lehmad!D$2:D$412,MATCH(klypsid!$B1596,lehmad!$A$2:$A$412,0))</f>
        <v>115</v>
      </c>
      <c r="Q1596">
        <f>INDEX(lehmad!E$2:E$412,MATCH(klypsid!$B1596,lehmad!$A$2:$A$412,0))</f>
        <v>1</v>
      </c>
      <c r="R1596" t="str">
        <f>INDEX(lehmad!F$2:F$412,MATCH(klypsid!$B1596,lehmad!$A$2:$A$412,0))</f>
        <v>DYNASTY-ET</v>
      </c>
      <c r="S1596">
        <f>INDEX(lehmad!H$2:H$412,MATCH(klypsid!$B1596,lehmad!$A$2:$A$412,0))</f>
        <v>124</v>
      </c>
      <c r="T1596">
        <f>INDEX(lehmad!K$2:K$412,MATCH(klypsid!$B1596,lehmad!$A$2:$A$412,0))</f>
        <v>108</v>
      </c>
      <c r="U1596" s="4">
        <f t="shared" si="48"/>
        <v>6</v>
      </c>
      <c r="V1596">
        <f t="shared" si="49"/>
        <v>31</v>
      </c>
    </row>
    <row r="1597" spans="1:22" x14ac:dyDescent="0.25">
      <c r="A1597">
        <v>3394</v>
      </c>
      <c r="B1597" t="str">
        <f>"E"&amp;A1597</f>
        <v>E3394</v>
      </c>
      <c r="C1597" t="s">
        <v>59</v>
      </c>
      <c r="D1597">
        <v>1</v>
      </c>
      <c r="E1597">
        <f>IF(D1597&lt;4,D1597,4)</f>
        <v>1</v>
      </c>
      <c r="F1597" s="1">
        <v>39231</v>
      </c>
      <c r="G1597" s="1">
        <v>39450</v>
      </c>
      <c r="H1597" s="3">
        <f>G1597-F1597</f>
        <v>219</v>
      </c>
      <c r="I1597" s="3">
        <f>IF(H1597&lt;=60,1,IF(H1597&lt;=150,2,3))</f>
        <v>3</v>
      </c>
      <c r="J1597">
        <v>35.799999999999997</v>
      </c>
      <c r="K1597">
        <v>3.29</v>
      </c>
      <c r="L1597">
        <v>3.73</v>
      </c>
      <c r="M1597">
        <v>40</v>
      </c>
      <c r="N1597">
        <f>LOG(M1597/100,2)+3</f>
        <v>1.6780719051126378</v>
      </c>
      <c r="O1597">
        <f>INDEX(lehmad!B$2:B$412,MATCH(klypsid!$B1597,lehmad!$A$2:$A$412,0))</f>
        <v>38444</v>
      </c>
      <c r="P1597">
        <f>INDEX(lehmad!D$2:D$412,MATCH(klypsid!$B1597,lehmad!$A$2:$A$412,0))</f>
        <v>115</v>
      </c>
      <c r="Q1597">
        <f>INDEX(lehmad!E$2:E$412,MATCH(klypsid!$B1597,lehmad!$A$2:$A$412,0))</f>
        <v>1</v>
      </c>
      <c r="R1597" t="str">
        <f>INDEX(lehmad!F$2:F$412,MATCH(klypsid!$B1597,lehmad!$A$2:$A$412,0))</f>
        <v>DYNASTY-ET</v>
      </c>
      <c r="S1597">
        <f>INDEX(lehmad!H$2:H$412,MATCH(klypsid!$B1597,lehmad!$A$2:$A$412,0))</f>
        <v>124</v>
      </c>
      <c r="T1597">
        <f>INDEX(lehmad!K$2:K$412,MATCH(klypsid!$B1597,lehmad!$A$2:$A$412,0))</f>
        <v>108</v>
      </c>
      <c r="U1597" s="4">
        <f t="shared" si="48"/>
        <v>7</v>
      </c>
      <c r="V1597">
        <f t="shared" si="49"/>
        <v>32</v>
      </c>
    </row>
    <row r="1598" spans="1:22" x14ac:dyDescent="0.25">
      <c r="A1598">
        <v>3394</v>
      </c>
      <c r="B1598" t="str">
        <f>"E"&amp;A1598</f>
        <v>E3394</v>
      </c>
      <c r="C1598" t="s">
        <v>59</v>
      </c>
      <c r="D1598">
        <v>1</v>
      </c>
      <c r="E1598">
        <f>IF(D1598&lt;4,D1598,4)</f>
        <v>1</v>
      </c>
      <c r="F1598" s="1">
        <v>39231</v>
      </c>
      <c r="G1598" s="1">
        <v>39481</v>
      </c>
      <c r="H1598" s="3">
        <f>G1598-F1598</f>
        <v>250</v>
      </c>
      <c r="I1598" s="3">
        <f>IF(H1598&lt;=60,1,IF(H1598&lt;=150,2,3))</f>
        <v>3</v>
      </c>
      <c r="J1598">
        <v>33.4</v>
      </c>
      <c r="K1598">
        <v>4.5199999999999996</v>
      </c>
      <c r="L1598">
        <v>3.71</v>
      </c>
      <c r="M1598">
        <v>15</v>
      </c>
      <c r="N1598">
        <f>LOG(M1598/100,2)+3</f>
        <v>0.26303440583379389</v>
      </c>
      <c r="O1598">
        <f>INDEX(lehmad!B$2:B$412,MATCH(klypsid!$B1598,lehmad!$A$2:$A$412,0))</f>
        <v>38444</v>
      </c>
      <c r="P1598">
        <f>INDEX(lehmad!D$2:D$412,MATCH(klypsid!$B1598,lehmad!$A$2:$A$412,0))</f>
        <v>115</v>
      </c>
      <c r="Q1598">
        <f>INDEX(lehmad!E$2:E$412,MATCH(klypsid!$B1598,lehmad!$A$2:$A$412,0))</f>
        <v>1</v>
      </c>
      <c r="R1598" t="str">
        <f>INDEX(lehmad!F$2:F$412,MATCH(klypsid!$B1598,lehmad!$A$2:$A$412,0))</f>
        <v>DYNASTY-ET</v>
      </c>
      <c r="S1598">
        <f>INDEX(lehmad!H$2:H$412,MATCH(klypsid!$B1598,lehmad!$A$2:$A$412,0))</f>
        <v>124</v>
      </c>
      <c r="T1598">
        <f>INDEX(lehmad!K$2:K$412,MATCH(klypsid!$B1598,lehmad!$A$2:$A$412,0))</f>
        <v>108</v>
      </c>
      <c r="U1598" s="4">
        <f t="shared" si="48"/>
        <v>8</v>
      </c>
      <c r="V1598">
        <f t="shared" si="49"/>
        <v>31</v>
      </c>
    </row>
    <row r="1599" spans="1:22" x14ac:dyDescent="0.25">
      <c r="A1599">
        <v>3394</v>
      </c>
      <c r="B1599" t="str">
        <f>"E"&amp;A1599</f>
        <v>E3394</v>
      </c>
      <c r="C1599" t="s">
        <v>59</v>
      </c>
      <c r="D1599">
        <v>1</v>
      </c>
      <c r="E1599">
        <f>IF(D1599&lt;4,D1599,4)</f>
        <v>1</v>
      </c>
      <c r="F1599" s="1">
        <v>39231</v>
      </c>
      <c r="G1599" s="1">
        <v>39509</v>
      </c>
      <c r="H1599" s="3">
        <f>G1599-F1599</f>
        <v>278</v>
      </c>
      <c r="I1599" s="3">
        <f>IF(H1599&lt;=60,1,IF(H1599&lt;=150,2,3))</f>
        <v>3</v>
      </c>
      <c r="J1599">
        <v>27.9</v>
      </c>
      <c r="K1599">
        <v>4.67</v>
      </c>
      <c r="L1599">
        <v>3.83</v>
      </c>
      <c r="M1599">
        <v>21</v>
      </c>
      <c r="N1599">
        <f>LOG(M1599/100,2)+3</f>
        <v>0.74846123300403544</v>
      </c>
      <c r="O1599">
        <f>INDEX(lehmad!B$2:B$412,MATCH(klypsid!$B1599,lehmad!$A$2:$A$412,0))</f>
        <v>38444</v>
      </c>
      <c r="P1599">
        <f>INDEX(lehmad!D$2:D$412,MATCH(klypsid!$B1599,lehmad!$A$2:$A$412,0))</f>
        <v>115</v>
      </c>
      <c r="Q1599">
        <f>INDEX(lehmad!E$2:E$412,MATCH(klypsid!$B1599,lehmad!$A$2:$A$412,0))</f>
        <v>1</v>
      </c>
      <c r="R1599" t="str">
        <f>INDEX(lehmad!F$2:F$412,MATCH(klypsid!$B1599,lehmad!$A$2:$A$412,0))</f>
        <v>DYNASTY-ET</v>
      </c>
      <c r="S1599">
        <f>INDEX(lehmad!H$2:H$412,MATCH(klypsid!$B1599,lehmad!$A$2:$A$412,0))</f>
        <v>124</v>
      </c>
      <c r="T1599">
        <f>INDEX(lehmad!K$2:K$412,MATCH(klypsid!$B1599,lehmad!$A$2:$A$412,0))</f>
        <v>108</v>
      </c>
      <c r="U1599" s="4">
        <f t="shared" si="48"/>
        <v>9</v>
      </c>
      <c r="V1599">
        <f t="shared" si="49"/>
        <v>28</v>
      </c>
    </row>
    <row r="1600" spans="1:22" x14ac:dyDescent="0.25">
      <c r="A1600">
        <v>3394</v>
      </c>
      <c r="B1600" t="str">
        <f>"E"&amp;A1600</f>
        <v>E3394</v>
      </c>
      <c r="C1600" t="s">
        <v>59</v>
      </c>
      <c r="D1600">
        <v>1</v>
      </c>
      <c r="E1600">
        <f>IF(D1600&lt;4,D1600,4)</f>
        <v>1</v>
      </c>
      <c r="F1600" s="1">
        <v>39231</v>
      </c>
      <c r="G1600" s="1">
        <v>39539</v>
      </c>
      <c r="H1600" s="3">
        <f>G1600-F1600</f>
        <v>308</v>
      </c>
      <c r="I1600" s="3">
        <f>IF(H1600&lt;=60,1,IF(H1600&lt;=150,2,3))</f>
        <v>3</v>
      </c>
      <c r="J1600">
        <v>22.1</v>
      </c>
      <c r="K1600">
        <v>5.04</v>
      </c>
      <c r="L1600">
        <v>3.89</v>
      </c>
      <c r="M1600">
        <v>25</v>
      </c>
      <c r="N1600">
        <f>LOG(M1600/100,2)+3</f>
        <v>1</v>
      </c>
      <c r="O1600">
        <f>INDEX(lehmad!B$2:B$412,MATCH(klypsid!$B1600,lehmad!$A$2:$A$412,0))</f>
        <v>38444</v>
      </c>
      <c r="P1600">
        <f>INDEX(lehmad!D$2:D$412,MATCH(klypsid!$B1600,lehmad!$A$2:$A$412,0))</f>
        <v>115</v>
      </c>
      <c r="Q1600">
        <f>INDEX(lehmad!E$2:E$412,MATCH(klypsid!$B1600,lehmad!$A$2:$A$412,0))</f>
        <v>1</v>
      </c>
      <c r="R1600" t="str">
        <f>INDEX(lehmad!F$2:F$412,MATCH(klypsid!$B1600,lehmad!$A$2:$A$412,0))</f>
        <v>DYNASTY-ET</v>
      </c>
      <c r="S1600">
        <f>INDEX(lehmad!H$2:H$412,MATCH(klypsid!$B1600,lehmad!$A$2:$A$412,0))</f>
        <v>124</v>
      </c>
      <c r="T1600">
        <f>INDEX(lehmad!K$2:K$412,MATCH(klypsid!$B1600,lehmad!$A$2:$A$412,0))</f>
        <v>108</v>
      </c>
      <c r="U1600" s="4">
        <f t="shared" si="48"/>
        <v>10</v>
      </c>
      <c r="V1600">
        <f t="shared" si="49"/>
        <v>30</v>
      </c>
    </row>
    <row r="1601" spans="1:22" x14ac:dyDescent="0.25">
      <c r="A1601">
        <v>3394</v>
      </c>
      <c r="B1601" t="str">
        <f>"E"&amp;A1601</f>
        <v>E3394</v>
      </c>
      <c r="C1601" t="s">
        <v>59</v>
      </c>
      <c r="D1601">
        <v>2</v>
      </c>
      <c r="E1601">
        <f>IF(D1601&lt;4,D1601,4)</f>
        <v>2</v>
      </c>
      <c r="F1601" s="1">
        <v>39622</v>
      </c>
      <c r="G1601" s="1">
        <v>39631</v>
      </c>
      <c r="H1601" s="3">
        <f>G1601-F1601</f>
        <v>9</v>
      </c>
      <c r="I1601" s="3">
        <f>IF(H1601&lt;=60,1,IF(H1601&lt;=150,2,3))</f>
        <v>1</v>
      </c>
      <c r="J1601">
        <v>43.6</v>
      </c>
      <c r="K1601">
        <v>3.48</v>
      </c>
      <c r="L1601">
        <v>3.25</v>
      </c>
      <c r="M1601">
        <v>34</v>
      </c>
      <c r="N1601">
        <f>LOG(M1601/100,2)+3</f>
        <v>1.443606651475615</v>
      </c>
      <c r="O1601">
        <f>INDEX(lehmad!B$2:B$412,MATCH(klypsid!$B1601,lehmad!$A$2:$A$412,0))</f>
        <v>38444</v>
      </c>
      <c r="P1601">
        <f>INDEX(lehmad!D$2:D$412,MATCH(klypsid!$B1601,lehmad!$A$2:$A$412,0))</f>
        <v>115</v>
      </c>
      <c r="Q1601">
        <f>INDEX(lehmad!E$2:E$412,MATCH(klypsid!$B1601,lehmad!$A$2:$A$412,0))</f>
        <v>1</v>
      </c>
      <c r="R1601" t="str">
        <f>INDEX(lehmad!F$2:F$412,MATCH(klypsid!$B1601,lehmad!$A$2:$A$412,0))</f>
        <v>DYNASTY-ET</v>
      </c>
      <c r="S1601">
        <f>INDEX(lehmad!H$2:H$412,MATCH(klypsid!$B1601,lehmad!$A$2:$A$412,0))</f>
        <v>124</v>
      </c>
      <c r="T1601">
        <f>INDEX(lehmad!K$2:K$412,MATCH(klypsid!$B1601,lehmad!$A$2:$A$412,0))</f>
        <v>108</v>
      </c>
      <c r="U1601" s="4">
        <f t="shared" si="48"/>
        <v>1</v>
      </c>
      <c r="V1601">
        <f t="shared" si="49"/>
        <v>9</v>
      </c>
    </row>
    <row r="1602" spans="1:22" x14ac:dyDescent="0.25">
      <c r="A1602">
        <v>3394</v>
      </c>
      <c r="B1602" t="str">
        <f>"E"&amp;A1602</f>
        <v>E3394</v>
      </c>
      <c r="C1602" t="s">
        <v>59</v>
      </c>
      <c r="D1602">
        <v>2</v>
      </c>
      <c r="E1602">
        <f>IF(D1602&lt;4,D1602,4)</f>
        <v>2</v>
      </c>
      <c r="F1602" s="1">
        <v>39622</v>
      </c>
      <c r="G1602" s="1">
        <v>39663</v>
      </c>
      <c r="H1602" s="3">
        <f>G1602-F1602</f>
        <v>41</v>
      </c>
      <c r="I1602" s="3">
        <f>IF(H1602&lt;=60,1,IF(H1602&lt;=150,2,3))</f>
        <v>1</v>
      </c>
      <c r="J1602">
        <v>72</v>
      </c>
      <c r="K1602">
        <v>3.22</v>
      </c>
      <c r="L1602">
        <v>2.93</v>
      </c>
      <c r="M1602">
        <v>44</v>
      </c>
      <c r="N1602">
        <f>LOG(M1602/100,2)+3</f>
        <v>1.8155754288625725</v>
      </c>
      <c r="O1602">
        <f>INDEX(lehmad!B$2:B$412,MATCH(klypsid!$B1602,lehmad!$A$2:$A$412,0))</f>
        <v>38444</v>
      </c>
      <c r="P1602">
        <f>INDEX(lehmad!D$2:D$412,MATCH(klypsid!$B1602,lehmad!$A$2:$A$412,0))</f>
        <v>115</v>
      </c>
      <c r="Q1602">
        <f>INDEX(lehmad!E$2:E$412,MATCH(klypsid!$B1602,lehmad!$A$2:$A$412,0))</f>
        <v>1</v>
      </c>
      <c r="R1602" t="str">
        <f>INDEX(lehmad!F$2:F$412,MATCH(klypsid!$B1602,lehmad!$A$2:$A$412,0))</f>
        <v>DYNASTY-ET</v>
      </c>
      <c r="S1602">
        <f>INDEX(lehmad!H$2:H$412,MATCH(klypsid!$B1602,lehmad!$A$2:$A$412,0))</f>
        <v>124</v>
      </c>
      <c r="T1602">
        <f>INDEX(lehmad!K$2:K$412,MATCH(klypsid!$B1602,lehmad!$A$2:$A$412,0))</f>
        <v>108</v>
      </c>
      <c r="U1602" s="4">
        <f t="shared" si="48"/>
        <v>2</v>
      </c>
      <c r="V1602">
        <f t="shared" si="49"/>
        <v>32</v>
      </c>
    </row>
    <row r="1603" spans="1:22" x14ac:dyDescent="0.25">
      <c r="A1603">
        <v>3394</v>
      </c>
      <c r="B1603" t="str">
        <f>"E"&amp;A1603</f>
        <v>E3394</v>
      </c>
      <c r="C1603" t="s">
        <v>59</v>
      </c>
      <c r="D1603">
        <v>2</v>
      </c>
      <c r="E1603">
        <f>IF(D1603&lt;4,D1603,4)</f>
        <v>2</v>
      </c>
      <c r="F1603" s="1">
        <v>39622</v>
      </c>
      <c r="G1603" s="1">
        <v>39693</v>
      </c>
      <c r="H1603" s="3">
        <f>G1603-F1603</f>
        <v>71</v>
      </c>
      <c r="I1603" s="3">
        <f>IF(H1603&lt;=60,1,IF(H1603&lt;=150,2,3))</f>
        <v>2</v>
      </c>
      <c r="J1603">
        <v>53.7</v>
      </c>
      <c r="K1603">
        <v>3.39</v>
      </c>
      <c r="L1603">
        <v>3.11</v>
      </c>
      <c r="M1603">
        <v>28</v>
      </c>
      <c r="N1603">
        <f>LOG(M1603/100,2)+3</f>
        <v>1.1634987322828796</v>
      </c>
      <c r="O1603">
        <f>INDEX(lehmad!B$2:B$412,MATCH(klypsid!$B1603,lehmad!$A$2:$A$412,0))</f>
        <v>38444</v>
      </c>
      <c r="P1603">
        <f>INDEX(lehmad!D$2:D$412,MATCH(klypsid!$B1603,lehmad!$A$2:$A$412,0))</f>
        <v>115</v>
      </c>
      <c r="Q1603">
        <f>INDEX(lehmad!E$2:E$412,MATCH(klypsid!$B1603,lehmad!$A$2:$A$412,0))</f>
        <v>1</v>
      </c>
      <c r="R1603" t="str">
        <f>INDEX(lehmad!F$2:F$412,MATCH(klypsid!$B1603,lehmad!$A$2:$A$412,0))</f>
        <v>DYNASTY-ET</v>
      </c>
      <c r="S1603">
        <f>INDEX(lehmad!H$2:H$412,MATCH(klypsid!$B1603,lehmad!$A$2:$A$412,0))</f>
        <v>124</v>
      </c>
      <c r="T1603">
        <f>INDEX(lehmad!K$2:K$412,MATCH(klypsid!$B1603,lehmad!$A$2:$A$412,0))</f>
        <v>108</v>
      </c>
      <c r="U1603" s="4">
        <f t="shared" ref="U1603:U1666" si="50">IF(AND(A1603=A1602,D1603=D1602),U1602+1,1)</f>
        <v>3</v>
      </c>
      <c r="V1603">
        <f t="shared" ref="V1603:V1666" si="51">IF(AND(A1603=A1602,D1603=D1602),G1603-G1602,G1603-F1603)</f>
        <v>30</v>
      </c>
    </row>
    <row r="1604" spans="1:22" x14ac:dyDescent="0.25">
      <c r="A1604">
        <v>3394</v>
      </c>
      <c r="B1604" t="str">
        <f>"E"&amp;A1604</f>
        <v>E3394</v>
      </c>
      <c r="C1604" t="s">
        <v>59</v>
      </c>
      <c r="D1604">
        <v>2</v>
      </c>
      <c r="E1604">
        <f>IF(D1604&lt;4,D1604,4)</f>
        <v>2</v>
      </c>
      <c r="F1604" s="1">
        <v>39622</v>
      </c>
      <c r="G1604" s="1">
        <v>39722</v>
      </c>
      <c r="H1604" s="3">
        <f>G1604-F1604</f>
        <v>100</v>
      </c>
      <c r="I1604" s="3">
        <f>IF(H1604&lt;=60,1,IF(H1604&lt;=150,2,3))</f>
        <v>2</v>
      </c>
      <c r="J1604">
        <v>36.799999999999997</v>
      </c>
      <c r="K1604">
        <v>2.56</v>
      </c>
      <c r="L1604">
        <v>3.33</v>
      </c>
      <c r="M1604">
        <v>36</v>
      </c>
      <c r="N1604">
        <f>LOG(M1604/100,2)+3</f>
        <v>1.5260688116675876</v>
      </c>
      <c r="O1604">
        <f>INDEX(lehmad!B$2:B$412,MATCH(klypsid!$B1604,lehmad!$A$2:$A$412,0))</f>
        <v>38444</v>
      </c>
      <c r="P1604">
        <f>INDEX(lehmad!D$2:D$412,MATCH(klypsid!$B1604,lehmad!$A$2:$A$412,0))</f>
        <v>115</v>
      </c>
      <c r="Q1604">
        <f>INDEX(lehmad!E$2:E$412,MATCH(klypsid!$B1604,lehmad!$A$2:$A$412,0))</f>
        <v>1</v>
      </c>
      <c r="R1604" t="str">
        <f>INDEX(lehmad!F$2:F$412,MATCH(klypsid!$B1604,lehmad!$A$2:$A$412,0))</f>
        <v>DYNASTY-ET</v>
      </c>
      <c r="S1604">
        <f>INDEX(lehmad!H$2:H$412,MATCH(klypsid!$B1604,lehmad!$A$2:$A$412,0))</f>
        <v>124</v>
      </c>
      <c r="T1604">
        <f>INDEX(lehmad!K$2:K$412,MATCH(klypsid!$B1604,lehmad!$A$2:$A$412,0))</f>
        <v>108</v>
      </c>
      <c r="U1604" s="4">
        <f t="shared" si="50"/>
        <v>4</v>
      </c>
      <c r="V1604">
        <f t="shared" si="51"/>
        <v>29</v>
      </c>
    </row>
    <row r="1605" spans="1:22" x14ac:dyDescent="0.25">
      <c r="A1605">
        <v>3394</v>
      </c>
      <c r="B1605" t="str">
        <f>"E"&amp;A1605</f>
        <v>E3394</v>
      </c>
      <c r="C1605" t="s">
        <v>59</v>
      </c>
      <c r="D1605">
        <v>2</v>
      </c>
      <c r="E1605">
        <f>IF(D1605&lt;4,D1605,4)</f>
        <v>2</v>
      </c>
      <c r="F1605" s="1">
        <v>39622</v>
      </c>
      <c r="G1605" s="1">
        <v>39754</v>
      </c>
      <c r="H1605" s="3">
        <f>G1605-F1605</f>
        <v>132</v>
      </c>
      <c r="I1605" s="3">
        <f>IF(H1605&lt;=60,1,IF(H1605&lt;=150,2,3))</f>
        <v>2</v>
      </c>
      <c r="J1605">
        <v>44.8</v>
      </c>
      <c r="K1605">
        <v>3.08</v>
      </c>
      <c r="L1605">
        <v>3.33</v>
      </c>
      <c r="M1605">
        <v>50</v>
      </c>
      <c r="N1605">
        <f>LOG(M1605/100,2)+3</f>
        <v>2</v>
      </c>
      <c r="O1605">
        <f>INDEX(lehmad!B$2:B$412,MATCH(klypsid!$B1605,lehmad!$A$2:$A$412,0))</f>
        <v>38444</v>
      </c>
      <c r="P1605">
        <f>INDEX(lehmad!D$2:D$412,MATCH(klypsid!$B1605,lehmad!$A$2:$A$412,0))</f>
        <v>115</v>
      </c>
      <c r="Q1605">
        <f>INDEX(lehmad!E$2:E$412,MATCH(klypsid!$B1605,lehmad!$A$2:$A$412,0))</f>
        <v>1</v>
      </c>
      <c r="R1605" t="str">
        <f>INDEX(lehmad!F$2:F$412,MATCH(klypsid!$B1605,lehmad!$A$2:$A$412,0))</f>
        <v>DYNASTY-ET</v>
      </c>
      <c r="S1605">
        <f>INDEX(lehmad!H$2:H$412,MATCH(klypsid!$B1605,lehmad!$A$2:$A$412,0))</f>
        <v>124</v>
      </c>
      <c r="T1605">
        <f>INDEX(lehmad!K$2:K$412,MATCH(klypsid!$B1605,lehmad!$A$2:$A$412,0))</f>
        <v>108</v>
      </c>
      <c r="U1605" s="4">
        <f t="shared" si="50"/>
        <v>5</v>
      </c>
      <c r="V1605">
        <f t="shared" si="51"/>
        <v>32</v>
      </c>
    </row>
    <row r="1606" spans="1:22" x14ac:dyDescent="0.25">
      <c r="A1606">
        <v>3394</v>
      </c>
      <c r="B1606" t="str">
        <f>"E"&amp;A1606</f>
        <v>E3394</v>
      </c>
      <c r="C1606" t="s">
        <v>59</v>
      </c>
      <c r="D1606">
        <v>2</v>
      </c>
      <c r="E1606">
        <f>IF(D1606&lt;4,D1606,4)</f>
        <v>2</v>
      </c>
      <c r="F1606" s="1">
        <v>39622</v>
      </c>
      <c r="G1606" s="1">
        <v>39783</v>
      </c>
      <c r="H1606" s="3">
        <f>G1606-F1606</f>
        <v>161</v>
      </c>
      <c r="I1606" s="3">
        <f>IF(H1606&lt;=60,1,IF(H1606&lt;=150,2,3))</f>
        <v>3</v>
      </c>
      <c r="J1606">
        <v>47</v>
      </c>
      <c r="K1606">
        <v>2.98</v>
      </c>
      <c r="L1606">
        <v>3.31</v>
      </c>
      <c r="M1606">
        <v>48</v>
      </c>
      <c r="N1606">
        <f>LOG(M1606/100,2)+3</f>
        <v>1.9411063109464315</v>
      </c>
      <c r="O1606">
        <f>INDEX(lehmad!B$2:B$412,MATCH(klypsid!$B1606,lehmad!$A$2:$A$412,0))</f>
        <v>38444</v>
      </c>
      <c r="P1606">
        <f>INDEX(lehmad!D$2:D$412,MATCH(klypsid!$B1606,lehmad!$A$2:$A$412,0))</f>
        <v>115</v>
      </c>
      <c r="Q1606">
        <f>INDEX(lehmad!E$2:E$412,MATCH(klypsid!$B1606,lehmad!$A$2:$A$412,0))</f>
        <v>1</v>
      </c>
      <c r="R1606" t="str">
        <f>INDEX(lehmad!F$2:F$412,MATCH(klypsid!$B1606,lehmad!$A$2:$A$412,0))</f>
        <v>DYNASTY-ET</v>
      </c>
      <c r="S1606">
        <f>INDEX(lehmad!H$2:H$412,MATCH(klypsid!$B1606,lehmad!$A$2:$A$412,0))</f>
        <v>124</v>
      </c>
      <c r="T1606">
        <f>INDEX(lehmad!K$2:K$412,MATCH(klypsid!$B1606,lehmad!$A$2:$A$412,0))</f>
        <v>108</v>
      </c>
      <c r="U1606" s="4">
        <f t="shared" si="50"/>
        <v>6</v>
      </c>
      <c r="V1606">
        <f t="shared" si="51"/>
        <v>29</v>
      </c>
    </row>
    <row r="1607" spans="1:22" x14ac:dyDescent="0.25">
      <c r="A1607">
        <v>3394</v>
      </c>
      <c r="B1607" t="str">
        <f>"E"&amp;A1607</f>
        <v>E3394</v>
      </c>
      <c r="C1607" t="s">
        <v>59</v>
      </c>
      <c r="D1607">
        <v>2</v>
      </c>
      <c r="E1607">
        <f>IF(D1607&lt;4,D1607,4)</f>
        <v>2</v>
      </c>
      <c r="F1607" s="1">
        <v>39622</v>
      </c>
      <c r="G1607" s="1">
        <v>39817</v>
      </c>
      <c r="H1607" s="3">
        <f>G1607-F1607</f>
        <v>195</v>
      </c>
      <c r="I1607" s="3">
        <f>IF(H1607&lt;=60,1,IF(H1607&lt;=150,2,3))</f>
        <v>3</v>
      </c>
      <c r="J1607">
        <v>36.5</v>
      </c>
      <c r="K1607">
        <v>4.33</v>
      </c>
      <c r="L1607">
        <v>3.75</v>
      </c>
      <c r="M1607">
        <v>51</v>
      </c>
      <c r="N1607">
        <f>LOG(M1607/100,2)+3</f>
        <v>2.0285691521967708</v>
      </c>
      <c r="O1607">
        <f>INDEX(lehmad!B$2:B$412,MATCH(klypsid!$B1607,lehmad!$A$2:$A$412,0))</f>
        <v>38444</v>
      </c>
      <c r="P1607">
        <f>INDEX(lehmad!D$2:D$412,MATCH(klypsid!$B1607,lehmad!$A$2:$A$412,0))</f>
        <v>115</v>
      </c>
      <c r="Q1607">
        <f>INDEX(lehmad!E$2:E$412,MATCH(klypsid!$B1607,lehmad!$A$2:$A$412,0))</f>
        <v>1</v>
      </c>
      <c r="R1607" t="str">
        <f>INDEX(lehmad!F$2:F$412,MATCH(klypsid!$B1607,lehmad!$A$2:$A$412,0))</f>
        <v>DYNASTY-ET</v>
      </c>
      <c r="S1607">
        <f>INDEX(lehmad!H$2:H$412,MATCH(klypsid!$B1607,lehmad!$A$2:$A$412,0))</f>
        <v>124</v>
      </c>
      <c r="T1607">
        <f>INDEX(lehmad!K$2:K$412,MATCH(klypsid!$B1607,lehmad!$A$2:$A$412,0))</f>
        <v>108</v>
      </c>
      <c r="U1607" s="4">
        <f t="shared" si="50"/>
        <v>7</v>
      </c>
      <c r="V1607">
        <f t="shared" si="51"/>
        <v>34</v>
      </c>
    </row>
    <row r="1608" spans="1:22" x14ac:dyDescent="0.25">
      <c r="A1608">
        <v>3394</v>
      </c>
      <c r="B1608" t="str">
        <f>"E"&amp;A1608</f>
        <v>E3394</v>
      </c>
      <c r="C1608" t="s">
        <v>59</v>
      </c>
      <c r="D1608">
        <v>2</v>
      </c>
      <c r="E1608">
        <f>IF(D1608&lt;4,D1608,4)</f>
        <v>2</v>
      </c>
      <c r="F1608" s="1">
        <v>39622</v>
      </c>
      <c r="G1608" s="1">
        <v>39845</v>
      </c>
      <c r="H1608" s="3">
        <f>G1608-F1608</f>
        <v>223</v>
      </c>
      <c r="I1608" s="3">
        <f>IF(H1608&lt;=60,1,IF(H1608&lt;=150,2,3))</f>
        <v>3</v>
      </c>
      <c r="J1608">
        <v>36.4</v>
      </c>
      <c r="K1608">
        <v>3.8</v>
      </c>
      <c r="L1608">
        <v>3.87</v>
      </c>
      <c r="M1608">
        <v>85</v>
      </c>
      <c r="N1608">
        <f>LOG(M1608/100,2)+3</f>
        <v>2.7655347463629769</v>
      </c>
      <c r="O1608">
        <f>INDEX(lehmad!B$2:B$412,MATCH(klypsid!$B1608,lehmad!$A$2:$A$412,0))</f>
        <v>38444</v>
      </c>
      <c r="P1608">
        <f>INDEX(lehmad!D$2:D$412,MATCH(klypsid!$B1608,lehmad!$A$2:$A$412,0))</f>
        <v>115</v>
      </c>
      <c r="Q1608">
        <f>INDEX(lehmad!E$2:E$412,MATCH(klypsid!$B1608,lehmad!$A$2:$A$412,0))</f>
        <v>1</v>
      </c>
      <c r="R1608" t="str">
        <f>INDEX(lehmad!F$2:F$412,MATCH(klypsid!$B1608,lehmad!$A$2:$A$412,0))</f>
        <v>DYNASTY-ET</v>
      </c>
      <c r="S1608">
        <f>INDEX(lehmad!H$2:H$412,MATCH(klypsid!$B1608,lehmad!$A$2:$A$412,0))</f>
        <v>124</v>
      </c>
      <c r="T1608">
        <f>INDEX(lehmad!K$2:K$412,MATCH(klypsid!$B1608,lehmad!$A$2:$A$412,0))</f>
        <v>108</v>
      </c>
      <c r="U1608" s="4">
        <f t="shared" si="50"/>
        <v>8</v>
      </c>
      <c r="V1608">
        <f t="shared" si="51"/>
        <v>28</v>
      </c>
    </row>
    <row r="1609" spans="1:22" x14ac:dyDescent="0.25">
      <c r="A1609">
        <v>3394</v>
      </c>
      <c r="B1609" t="str">
        <f>"E"&amp;A1609</f>
        <v>E3394</v>
      </c>
      <c r="C1609" t="s">
        <v>59</v>
      </c>
      <c r="D1609">
        <v>2</v>
      </c>
      <c r="E1609">
        <f>IF(D1609&lt;4,D1609,4)</f>
        <v>2</v>
      </c>
      <c r="F1609" s="1">
        <v>39622</v>
      </c>
      <c r="G1609" s="1">
        <v>39875</v>
      </c>
      <c r="H1609" s="3">
        <f>G1609-F1609</f>
        <v>253</v>
      </c>
      <c r="I1609" s="3">
        <f>IF(H1609&lt;=60,1,IF(H1609&lt;=150,2,3))</f>
        <v>3</v>
      </c>
      <c r="J1609">
        <v>26.2</v>
      </c>
      <c r="K1609">
        <v>5.13</v>
      </c>
      <c r="L1609">
        <v>4.07</v>
      </c>
      <c r="M1609">
        <v>114</v>
      </c>
      <c r="N1609">
        <f>LOG(M1609/100,2)+3</f>
        <v>3.1890338243900169</v>
      </c>
      <c r="O1609">
        <f>INDEX(lehmad!B$2:B$412,MATCH(klypsid!$B1609,lehmad!$A$2:$A$412,0))</f>
        <v>38444</v>
      </c>
      <c r="P1609">
        <f>INDEX(lehmad!D$2:D$412,MATCH(klypsid!$B1609,lehmad!$A$2:$A$412,0))</f>
        <v>115</v>
      </c>
      <c r="Q1609">
        <f>INDEX(lehmad!E$2:E$412,MATCH(klypsid!$B1609,lehmad!$A$2:$A$412,0))</f>
        <v>1</v>
      </c>
      <c r="R1609" t="str">
        <f>INDEX(lehmad!F$2:F$412,MATCH(klypsid!$B1609,lehmad!$A$2:$A$412,0))</f>
        <v>DYNASTY-ET</v>
      </c>
      <c r="S1609">
        <f>INDEX(lehmad!H$2:H$412,MATCH(klypsid!$B1609,lehmad!$A$2:$A$412,0))</f>
        <v>124</v>
      </c>
      <c r="T1609">
        <f>INDEX(lehmad!K$2:K$412,MATCH(klypsid!$B1609,lehmad!$A$2:$A$412,0))</f>
        <v>108</v>
      </c>
      <c r="U1609" s="4">
        <f t="shared" si="50"/>
        <v>9</v>
      </c>
      <c r="V1609">
        <f t="shared" si="51"/>
        <v>30</v>
      </c>
    </row>
    <row r="1610" spans="1:22" x14ac:dyDescent="0.25">
      <c r="A1610">
        <v>3394</v>
      </c>
      <c r="B1610" t="str">
        <f>"E"&amp;A1610</f>
        <v>E3394</v>
      </c>
      <c r="C1610" t="s">
        <v>59</v>
      </c>
      <c r="D1610">
        <v>2</v>
      </c>
      <c r="E1610">
        <f>IF(D1610&lt;4,D1610,4)</f>
        <v>2</v>
      </c>
      <c r="F1610" s="1">
        <v>39622</v>
      </c>
      <c r="G1610" s="1">
        <v>39908</v>
      </c>
      <c r="H1610" s="3">
        <f>G1610-F1610</f>
        <v>286</v>
      </c>
      <c r="I1610" s="3">
        <f>IF(H1610&lt;=60,1,IF(H1610&lt;=150,2,3))</f>
        <v>3</v>
      </c>
      <c r="J1610">
        <v>22.7</v>
      </c>
      <c r="K1610">
        <v>4.08</v>
      </c>
      <c r="L1610">
        <v>4.05</v>
      </c>
      <c r="M1610">
        <v>92</v>
      </c>
      <c r="N1610">
        <f>LOG(M1610/100,2)+3</f>
        <v>2.8797057662822882</v>
      </c>
      <c r="O1610">
        <f>INDEX(lehmad!B$2:B$412,MATCH(klypsid!$B1610,lehmad!$A$2:$A$412,0))</f>
        <v>38444</v>
      </c>
      <c r="P1610">
        <f>INDEX(lehmad!D$2:D$412,MATCH(klypsid!$B1610,lehmad!$A$2:$A$412,0))</f>
        <v>115</v>
      </c>
      <c r="Q1610">
        <f>INDEX(lehmad!E$2:E$412,MATCH(klypsid!$B1610,lehmad!$A$2:$A$412,0))</f>
        <v>1</v>
      </c>
      <c r="R1610" t="str">
        <f>INDEX(lehmad!F$2:F$412,MATCH(klypsid!$B1610,lehmad!$A$2:$A$412,0))</f>
        <v>DYNASTY-ET</v>
      </c>
      <c r="S1610">
        <f>INDEX(lehmad!H$2:H$412,MATCH(klypsid!$B1610,lehmad!$A$2:$A$412,0))</f>
        <v>124</v>
      </c>
      <c r="T1610">
        <f>INDEX(lehmad!K$2:K$412,MATCH(klypsid!$B1610,lehmad!$A$2:$A$412,0))</f>
        <v>108</v>
      </c>
      <c r="U1610" s="4">
        <f t="shared" si="50"/>
        <v>10</v>
      </c>
      <c r="V1610">
        <f t="shared" si="51"/>
        <v>33</v>
      </c>
    </row>
    <row r="1611" spans="1:22" x14ac:dyDescent="0.25">
      <c r="A1611">
        <v>3394</v>
      </c>
      <c r="B1611" t="str">
        <f>"E"&amp;A1611</f>
        <v>E3394</v>
      </c>
      <c r="C1611" t="s">
        <v>59</v>
      </c>
      <c r="D1611">
        <v>2</v>
      </c>
      <c r="E1611">
        <f>IF(D1611&lt;4,D1611,4)</f>
        <v>2</v>
      </c>
      <c r="F1611" s="1">
        <v>39622</v>
      </c>
      <c r="G1611" s="1">
        <v>39944</v>
      </c>
      <c r="H1611" s="3">
        <f>G1611-F1611</f>
        <v>322</v>
      </c>
      <c r="I1611" s="3">
        <f>IF(H1611&lt;=60,1,IF(H1611&lt;=150,2,3))</f>
        <v>3</v>
      </c>
      <c r="J1611">
        <v>15.2</v>
      </c>
      <c r="K1611">
        <v>6.64</v>
      </c>
      <c r="L1611">
        <v>3.86</v>
      </c>
      <c r="M1611">
        <v>257</v>
      </c>
      <c r="N1611">
        <f>LOG(M1611/100,2)+3</f>
        <v>4.3617683594191536</v>
      </c>
      <c r="O1611">
        <f>INDEX(lehmad!B$2:B$412,MATCH(klypsid!$B1611,lehmad!$A$2:$A$412,0))</f>
        <v>38444</v>
      </c>
      <c r="P1611">
        <f>INDEX(lehmad!D$2:D$412,MATCH(klypsid!$B1611,lehmad!$A$2:$A$412,0))</f>
        <v>115</v>
      </c>
      <c r="Q1611">
        <f>INDEX(lehmad!E$2:E$412,MATCH(klypsid!$B1611,lehmad!$A$2:$A$412,0))</f>
        <v>1</v>
      </c>
      <c r="R1611" t="str">
        <f>INDEX(lehmad!F$2:F$412,MATCH(klypsid!$B1611,lehmad!$A$2:$A$412,0))</f>
        <v>DYNASTY-ET</v>
      </c>
      <c r="S1611">
        <f>INDEX(lehmad!H$2:H$412,MATCH(klypsid!$B1611,lehmad!$A$2:$A$412,0))</f>
        <v>124</v>
      </c>
      <c r="T1611">
        <f>INDEX(lehmad!K$2:K$412,MATCH(klypsid!$B1611,lehmad!$A$2:$A$412,0))</f>
        <v>108</v>
      </c>
      <c r="U1611" s="4">
        <f t="shared" si="50"/>
        <v>11</v>
      </c>
      <c r="V1611">
        <f t="shared" si="51"/>
        <v>36</v>
      </c>
    </row>
    <row r="1612" spans="1:22" x14ac:dyDescent="0.25">
      <c r="A1612">
        <v>3394</v>
      </c>
      <c r="B1612" t="str">
        <f>"E"&amp;A1612</f>
        <v>E3394</v>
      </c>
      <c r="C1612" t="s">
        <v>59</v>
      </c>
      <c r="D1612">
        <v>3</v>
      </c>
      <c r="E1612">
        <f>IF(D1612&lt;4,D1612,4)</f>
        <v>3</v>
      </c>
      <c r="F1612" s="1">
        <v>40014</v>
      </c>
      <c r="G1612" s="1">
        <v>40038</v>
      </c>
      <c r="H1612" s="3">
        <f>G1612-F1612</f>
        <v>24</v>
      </c>
      <c r="I1612" s="3">
        <f>IF(H1612&lt;=60,1,IF(H1612&lt;=150,2,3))</f>
        <v>1</v>
      </c>
      <c r="J1612">
        <v>41.9</v>
      </c>
      <c r="K1612">
        <v>3.96</v>
      </c>
      <c r="L1612">
        <v>2.74</v>
      </c>
      <c r="M1612">
        <v>394</v>
      </c>
      <c r="N1612">
        <f>LOG(M1612/100,2)+3</f>
        <v>4.9781956296816521</v>
      </c>
      <c r="O1612">
        <f>INDEX(lehmad!B$2:B$412,MATCH(klypsid!$B1612,lehmad!$A$2:$A$412,0))</f>
        <v>38444</v>
      </c>
      <c r="P1612">
        <f>INDEX(lehmad!D$2:D$412,MATCH(klypsid!$B1612,lehmad!$A$2:$A$412,0))</f>
        <v>115</v>
      </c>
      <c r="Q1612">
        <f>INDEX(lehmad!E$2:E$412,MATCH(klypsid!$B1612,lehmad!$A$2:$A$412,0))</f>
        <v>1</v>
      </c>
      <c r="R1612" t="str">
        <f>INDEX(lehmad!F$2:F$412,MATCH(klypsid!$B1612,lehmad!$A$2:$A$412,0))</f>
        <v>DYNASTY-ET</v>
      </c>
      <c r="S1612">
        <f>INDEX(lehmad!H$2:H$412,MATCH(klypsid!$B1612,lehmad!$A$2:$A$412,0))</f>
        <v>124</v>
      </c>
      <c r="T1612">
        <f>INDEX(lehmad!K$2:K$412,MATCH(klypsid!$B1612,lehmad!$A$2:$A$412,0))</f>
        <v>108</v>
      </c>
      <c r="U1612" s="4">
        <f t="shared" si="50"/>
        <v>1</v>
      </c>
      <c r="V1612">
        <f t="shared" si="51"/>
        <v>24</v>
      </c>
    </row>
    <row r="1613" spans="1:22" x14ac:dyDescent="0.25">
      <c r="A1613">
        <v>3394</v>
      </c>
      <c r="B1613" t="str">
        <f>"E"&amp;A1613</f>
        <v>E3394</v>
      </c>
      <c r="C1613" t="s">
        <v>59</v>
      </c>
      <c r="D1613">
        <v>3</v>
      </c>
      <c r="E1613">
        <f>IF(D1613&lt;4,D1613,4)</f>
        <v>3</v>
      </c>
      <c r="F1613" s="1">
        <v>40014</v>
      </c>
      <c r="G1613" s="1">
        <v>40066</v>
      </c>
      <c r="H1613" s="3">
        <f>G1613-F1613</f>
        <v>52</v>
      </c>
      <c r="I1613" s="3">
        <f>IF(H1613&lt;=60,1,IF(H1613&lt;=150,2,3))</f>
        <v>1</v>
      </c>
      <c r="J1613">
        <v>45.3</v>
      </c>
      <c r="K1613">
        <v>2.6</v>
      </c>
      <c r="L1613">
        <v>3.07</v>
      </c>
      <c r="M1613">
        <v>396</v>
      </c>
      <c r="N1613">
        <f>LOG(M1613/100,2)+3</f>
        <v>4.9855004303048851</v>
      </c>
      <c r="O1613">
        <f>INDEX(lehmad!B$2:B$412,MATCH(klypsid!$B1613,lehmad!$A$2:$A$412,0))</f>
        <v>38444</v>
      </c>
      <c r="P1613">
        <f>INDEX(lehmad!D$2:D$412,MATCH(klypsid!$B1613,lehmad!$A$2:$A$412,0))</f>
        <v>115</v>
      </c>
      <c r="Q1613">
        <f>INDEX(lehmad!E$2:E$412,MATCH(klypsid!$B1613,lehmad!$A$2:$A$412,0))</f>
        <v>1</v>
      </c>
      <c r="R1613" t="str">
        <f>INDEX(lehmad!F$2:F$412,MATCH(klypsid!$B1613,lehmad!$A$2:$A$412,0))</f>
        <v>DYNASTY-ET</v>
      </c>
      <c r="S1613">
        <f>INDEX(lehmad!H$2:H$412,MATCH(klypsid!$B1613,lehmad!$A$2:$A$412,0))</f>
        <v>124</v>
      </c>
      <c r="T1613">
        <f>INDEX(lehmad!K$2:K$412,MATCH(klypsid!$B1613,lehmad!$A$2:$A$412,0))</f>
        <v>108</v>
      </c>
      <c r="U1613" s="4">
        <f t="shared" si="50"/>
        <v>2</v>
      </c>
      <c r="V1613">
        <f t="shared" si="51"/>
        <v>28</v>
      </c>
    </row>
    <row r="1614" spans="1:22" x14ac:dyDescent="0.25">
      <c r="A1614">
        <v>3394</v>
      </c>
      <c r="B1614" t="str">
        <f>"E"&amp;A1614</f>
        <v>E3394</v>
      </c>
      <c r="C1614" t="s">
        <v>59</v>
      </c>
      <c r="D1614">
        <v>3</v>
      </c>
      <c r="E1614">
        <f>IF(D1614&lt;4,D1614,4)</f>
        <v>3</v>
      </c>
      <c r="F1614" s="1">
        <v>40014</v>
      </c>
      <c r="G1614" s="1">
        <v>40094</v>
      </c>
      <c r="H1614" s="3">
        <f>G1614-F1614</f>
        <v>80</v>
      </c>
      <c r="I1614" s="3">
        <f>IF(H1614&lt;=60,1,IF(H1614&lt;=150,2,3))</f>
        <v>2</v>
      </c>
      <c r="J1614">
        <v>47.5</v>
      </c>
      <c r="K1614">
        <v>2.99</v>
      </c>
      <c r="L1614">
        <v>3.33</v>
      </c>
      <c r="M1614">
        <v>210</v>
      </c>
      <c r="N1614">
        <f>LOG(M1614/100,2)+3</f>
        <v>4.0703893278913981</v>
      </c>
      <c r="O1614">
        <f>INDEX(lehmad!B$2:B$412,MATCH(klypsid!$B1614,lehmad!$A$2:$A$412,0))</f>
        <v>38444</v>
      </c>
      <c r="P1614">
        <f>INDEX(lehmad!D$2:D$412,MATCH(klypsid!$B1614,lehmad!$A$2:$A$412,0))</f>
        <v>115</v>
      </c>
      <c r="Q1614">
        <f>INDEX(lehmad!E$2:E$412,MATCH(klypsid!$B1614,lehmad!$A$2:$A$412,0))</f>
        <v>1</v>
      </c>
      <c r="R1614" t="str">
        <f>INDEX(lehmad!F$2:F$412,MATCH(klypsid!$B1614,lehmad!$A$2:$A$412,0))</f>
        <v>DYNASTY-ET</v>
      </c>
      <c r="S1614">
        <f>INDEX(lehmad!H$2:H$412,MATCH(klypsid!$B1614,lehmad!$A$2:$A$412,0))</f>
        <v>124</v>
      </c>
      <c r="T1614">
        <f>INDEX(lehmad!K$2:K$412,MATCH(klypsid!$B1614,lehmad!$A$2:$A$412,0))</f>
        <v>108</v>
      </c>
      <c r="U1614" s="4">
        <f t="shared" si="50"/>
        <v>3</v>
      </c>
      <c r="V1614">
        <f t="shared" si="51"/>
        <v>28</v>
      </c>
    </row>
    <row r="1615" spans="1:22" x14ac:dyDescent="0.25">
      <c r="A1615">
        <v>3394</v>
      </c>
      <c r="B1615" t="str">
        <f>"E"&amp;A1615</f>
        <v>E3394</v>
      </c>
      <c r="C1615" t="s">
        <v>59</v>
      </c>
      <c r="D1615">
        <v>3</v>
      </c>
      <c r="E1615">
        <f>IF(D1615&lt;4,D1615,4)</f>
        <v>3</v>
      </c>
      <c r="F1615" s="1">
        <v>40014</v>
      </c>
      <c r="G1615" s="1">
        <v>40125</v>
      </c>
      <c r="H1615" s="3">
        <f>G1615-F1615</f>
        <v>111</v>
      </c>
      <c r="I1615" s="3">
        <f>IF(H1615&lt;=60,1,IF(H1615&lt;=150,2,3))</f>
        <v>2</v>
      </c>
      <c r="J1615">
        <v>44.8</v>
      </c>
      <c r="K1615">
        <v>2.97</v>
      </c>
      <c r="L1615">
        <v>3.46</v>
      </c>
      <c r="M1615">
        <v>171</v>
      </c>
      <c r="N1615">
        <f>LOG(M1615/100,2)+3</f>
        <v>3.773996325111173</v>
      </c>
      <c r="O1615">
        <f>INDEX(lehmad!B$2:B$412,MATCH(klypsid!$B1615,lehmad!$A$2:$A$412,0))</f>
        <v>38444</v>
      </c>
      <c r="P1615">
        <f>INDEX(lehmad!D$2:D$412,MATCH(klypsid!$B1615,lehmad!$A$2:$A$412,0))</f>
        <v>115</v>
      </c>
      <c r="Q1615">
        <f>INDEX(lehmad!E$2:E$412,MATCH(klypsid!$B1615,lehmad!$A$2:$A$412,0))</f>
        <v>1</v>
      </c>
      <c r="R1615" t="str">
        <f>INDEX(lehmad!F$2:F$412,MATCH(klypsid!$B1615,lehmad!$A$2:$A$412,0))</f>
        <v>DYNASTY-ET</v>
      </c>
      <c r="S1615">
        <f>INDEX(lehmad!H$2:H$412,MATCH(klypsid!$B1615,lehmad!$A$2:$A$412,0))</f>
        <v>124</v>
      </c>
      <c r="T1615">
        <f>INDEX(lehmad!K$2:K$412,MATCH(klypsid!$B1615,lehmad!$A$2:$A$412,0))</f>
        <v>108</v>
      </c>
      <c r="U1615" s="4">
        <f t="shared" si="50"/>
        <v>4</v>
      </c>
      <c r="V1615">
        <f t="shared" si="51"/>
        <v>31</v>
      </c>
    </row>
    <row r="1616" spans="1:22" x14ac:dyDescent="0.25">
      <c r="A1616">
        <v>3394</v>
      </c>
      <c r="B1616" t="str">
        <f>"E"&amp;A1616</f>
        <v>E3394</v>
      </c>
      <c r="C1616" t="s">
        <v>59</v>
      </c>
      <c r="D1616">
        <v>3</v>
      </c>
      <c r="E1616">
        <f>IF(D1616&lt;4,D1616,4)</f>
        <v>3</v>
      </c>
      <c r="F1616" s="1">
        <v>40014</v>
      </c>
      <c r="G1616" s="1">
        <v>40153</v>
      </c>
      <c r="H1616" s="3">
        <f>G1616-F1616</f>
        <v>139</v>
      </c>
      <c r="I1616" s="3">
        <f>IF(H1616&lt;=60,1,IF(H1616&lt;=150,2,3))</f>
        <v>2</v>
      </c>
      <c r="J1616">
        <v>40.9</v>
      </c>
      <c r="K1616">
        <v>4.3099999999999996</v>
      </c>
      <c r="L1616">
        <v>3.64</v>
      </c>
      <c r="M1616">
        <v>359</v>
      </c>
      <c r="N1616">
        <f>LOG(M1616/100,2)+3</f>
        <v>4.8439838440483269</v>
      </c>
      <c r="O1616">
        <f>INDEX(lehmad!B$2:B$412,MATCH(klypsid!$B1616,lehmad!$A$2:$A$412,0))</f>
        <v>38444</v>
      </c>
      <c r="P1616">
        <f>INDEX(lehmad!D$2:D$412,MATCH(klypsid!$B1616,lehmad!$A$2:$A$412,0))</f>
        <v>115</v>
      </c>
      <c r="Q1616">
        <f>INDEX(lehmad!E$2:E$412,MATCH(klypsid!$B1616,lehmad!$A$2:$A$412,0))</f>
        <v>1</v>
      </c>
      <c r="R1616" t="str">
        <f>INDEX(lehmad!F$2:F$412,MATCH(klypsid!$B1616,lehmad!$A$2:$A$412,0))</f>
        <v>DYNASTY-ET</v>
      </c>
      <c r="S1616">
        <f>INDEX(lehmad!H$2:H$412,MATCH(klypsid!$B1616,lehmad!$A$2:$A$412,0))</f>
        <v>124</v>
      </c>
      <c r="T1616">
        <f>INDEX(lehmad!K$2:K$412,MATCH(klypsid!$B1616,lehmad!$A$2:$A$412,0))</f>
        <v>108</v>
      </c>
      <c r="U1616" s="4">
        <f t="shared" si="50"/>
        <v>5</v>
      </c>
      <c r="V1616">
        <f t="shared" si="51"/>
        <v>28</v>
      </c>
    </row>
    <row r="1617" spans="1:22" x14ac:dyDescent="0.25">
      <c r="A1617">
        <v>3394</v>
      </c>
      <c r="B1617" t="str">
        <f>"E"&amp;A1617</f>
        <v>E3394</v>
      </c>
      <c r="C1617" t="s">
        <v>59</v>
      </c>
      <c r="D1617">
        <v>3</v>
      </c>
      <c r="E1617">
        <f>IF(D1617&lt;4,D1617,4)</f>
        <v>3</v>
      </c>
      <c r="F1617" s="1">
        <v>40014</v>
      </c>
      <c r="G1617" s="1">
        <v>40186</v>
      </c>
      <c r="H1617" s="3">
        <f>G1617-F1617</f>
        <v>172</v>
      </c>
      <c r="I1617" s="3">
        <f>IF(H1617&lt;=60,1,IF(H1617&lt;=150,2,3))</f>
        <v>3</v>
      </c>
      <c r="J1617">
        <v>39.1</v>
      </c>
      <c r="K1617">
        <v>3.92</v>
      </c>
      <c r="L1617">
        <v>3.35</v>
      </c>
      <c r="M1617">
        <v>95</v>
      </c>
      <c r="N1617">
        <f>LOG(M1617/100,2)+3</f>
        <v>2.925999418556223</v>
      </c>
      <c r="O1617">
        <f>INDEX(lehmad!B$2:B$412,MATCH(klypsid!$B1617,lehmad!$A$2:$A$412,0))</f>
        <v>38444</v>
      </c>
      <c r="P1617">
        <f>INDEX(lehmad!D$2:D$412,MATCH(klypsid!$B1617,lehmad!$A$2:$A$412,0))</f>
        <v>115</v>
      </c>
      <c r="Q1617">
        <f>INDEX(lehmad!E$2:E$412,MATCH(klypsid!$B1617,lehmad!$A$2:$A$412,0))</f>
        <v>1</v>
      </c>
      <c r="R1617" t="str">
        <f>INDEX(lehmad!F$2:F$412,MATCH(klypsid!$B1617,lehmad!$A$2:$A$412,0))</f>
        <v>DYNASTY-ET</v>
      </c>
      <c r="S1617">
        <f>INDEX(lehmad!H$2:H$412,MATCH(klypsid!$B1617,lehmad!$A$2:$A$412,0))</f>
        <v>124</v>
      </c>
      <c r="T1617">
        <f>INDEX(lehmad!K$2:K$412,MATCH(klypsid!$B1617,lehmad!$A$2:$A$412,0))</f>
        <v>108</v>
      </c>
      <c r="U1617" s="4">
        <f t="shared" si="50"/>
        <v>6</v>
      </c>
      <c r="V1617">
        <f t="shared" si="51"/>
        <v>33</v>
      </c>
    </row>
    <row r="1618" spans="1:22" x14ac:dyDescent="0.25">
      <c r="A1618">
        <v>3394</v>
      </c>
      <c r="B1618" t="str">
        <f>"E"&amp;A1618</f>
        <v>E3394</v>
      </c>
      <c r="C1618" t="s">
        <v>59</v>
      </c>
      <c r="D1618">
        <v>3</v>
      </c>
      <c r="E1618">
        <f>IF(D1618&lt;4,D1618,4)</f>
        <v>3</v>
      </c>
      <c r="F1618" s="1">
        <v>40014</v>
      </c>
      <c r="G1618" s="1">
        <v>40214</v>
      </c>
      <c r="H1618" s="3">
        <f>G1618-F1618</f>
        <v>200</v>
      </c>
      <c r="I1618" s="3">
        <f>IF(H1618&lt;=60,1,IF(H1618&lt;=150,2,3))</f>
        <v>3</v>
      </c>
      <c r="J1618">
        <v>35.5</v>
      </c>
      <c r="K1618">
        <v>4.5599999999999996</v>
      </c>
      <c r="L1618">
        <v>3.53</v>
      </c>
      <c r="M1618">
        <v>254</v>
      </c>
      <c r="N1618">
        <f>LOG(M1618/100,2)+3</f>
        <v>4.3448284969974411</v>
      </c>
      <c r="O1618">
        <f>INDEX(lehmad!B$2:B$412,MATCH(klypsid!$B1618,lehmad!$A$2:$A$412,0))</f>
        <v>38444</v>
      </c>
      <c r="P1618">
        <f>INDEX(lehmad!D$2:D$412,MATCH(klypsid!$B1618,lehmad!$A$2:$A$412,0))</f>
        <v>115</v>
      </c>
      <c r="Q1618">
        <f>INDEX(lehmad!E$2:E$412,MATCH(klypsid!$B1618,lehmad!$A$2:$A$412,0))</f>
        <v>1</v>
      </c>
      <c r="R1618" t="str">
        <f>INDEX(lehmad!F$2:F$412,MATCH(klypsid!$B1618,lehmad!$A$2:$A$412,0))</f>
        <v>DYNASTY-ET</v>
      </c>
      <c r="S1618">
        <f>INDEX(lehmad!H$2:H$412,MATCH(klypsid!$B1618,lehmad!$A$2:$A$412,0))</f>
        <v>124</v>
      </c>
      <c r="T1618">
        <f>INDEX(lehmad!K$2:K$412,MATCH(klypsid!$B1618,lehmad!$A$2:$A$412,0))</f>
        <v>108</v>
      </c>
      <c r="U1618" s="4">
        <f t="shared" si="50"/>
        <v>7</v>
      </c>
      <c r="V1618">
        <f t="shared" si="51"/>
        <v>28</v>
      </c>
    </row>
    <row r="1619" spans="1:22" x14ac:dyDescent="0.25">
      <c r="A1619">
        <v>3394</v>
      </c>
      <c r="B1619" t="str">
        <f>"E"&amp;A1619</f>
        <v>E3394</v>
      </c>
      <c r="C1619" t="s">
        <v>59</v>
      </c>
      <c r="D1619">
        <v>3</v>
      </c>
      <c r="E1619">
        <f>IF(D1619&lt;4,D1619,4)</f>
        <v>3</v>
      </c>
      <c r="F1619" s="1">
        <v>40014</v>
      </c>
      <c r="G1619" s="1">
        <v>40242</v>
      </c>
      <c r="H1619" s="3">
        <f>G1619-F1619</f>
        <v>228</v>
      </c>
      <c r="I1619" s="3">
        <f>IF(H1619&lt;=60,1,IF(H1619&lt;=150,2,3))</f>
        <v>3</v>
      </c>
      <c r="J1619">
        <v>33.700000000000003</v>
      </c>
      <c r="K1619">
        <v>3.97</v>
      </c>
      <c r="L1619">
        <v>3.38</v>
      </c>
      <c r="M1619">
        <v>154</v>
      </c>
      <c r="N1619">
        <f>LOG(M1619/100,2)+3</f>
        <v>3.6229303509201767</v>
      </c>
      <c r="O1619">
        <f>INDEX(lehmad!B$2:B$412,MATCH(klypsid!$B1619,lehmad!$A$2:$A$412,0))</f>
        <v>38444</v>
      </c>
      <c r="P1619">
        <f>INDEX(lehmad!D$2:D$412,MATCH(klypsid!$B1619,lehmad!$A$2:$A$412,0))</f>
        <v>115</v>
      </c>
      <c r="Q1619">
        <f>INDEX(lehmad!E$2:E$412,MATCH(klypsid!$B1619,lehmad!$A$2:$A$412,0))</f>
        <v>1</v>
      </c>
      <c r="R1619" t="str">
        <f>INDEX(lehmad!F$2:F$412,MATCH(klypsid!$B1619,lehmad!$A$2:$A$412,0))</f>
        <v>DYNASTY-ET</v>
      </c>
      <c r="S1619">
        <f>INDEX(lehmad!H$2:H$412,MATCH(klypsid!$B1619,lehmad!$A$2:$A$412,0))</f>
        <v>124</v>
      </c>
      <c r="T1619">
        <f>INDEX(lehmad!K$2:K$412,MATCH(klypsid!$B1619,lehmad!$A$2:$A$412,0))</f>
        <v>108</v>
      </c>
      <c r="U1619" s="4">
        <f t="shared" si="50"/>
        <v>8</v>
      </c>
      <c r="V1619">
        <f t="shared" si="51"/>
        <v>28</v>
      </c>
    </row>
    <row r="1620" spans="1:22" x14ac:dyDescent="0.25">
      <c r="A1620">
        <v>3394</v>
      </c>
      <c r="B1620" t="str">
        <f>"E"&amp;A1620</f>
        <v>E3394</v>
      </c>
      <c r="C1620" t="s">
        <v>59</v>
      </c>
      <c r="D1620">
        <v>3</v>
      </c>
      <c r="E1620">
        <f>IF(D1620&lt;4,D1620,4)</f>
        <v>3</v>
      </c>
      <c r="F1620" s="1">
        <v>40014</v>
      </c>
      <c r="G1620" s="1">
        <v>40276</v>
      </c>
      <c r="H1620" s="3">
        <f>G1620-F1620</f>
        <v>262</v>
      </c>
      <c r="I1620" s="3">
        <f>IF(H1620&lt;=60,1,IF(H1620&lt;=150,2,3))</f>
        <v>3</v>
      </c>
      <c r="J1620">
        <v>24.6</v>
      </c>
      <c r="K1620">
        <v>5.72</v>
      </c>
      <c r="L1620">
        <v>3.88</v>
      </c>
      <c r="M1620">
        <v>384</v>
      </c>
      <c r="N1620">
        <f>LOG(M1620/100,2)+3</f>
        <v>4.9411063109464317</v>
      </c>
      <c r="O1620">
        <f>INDEX(lehmad!B$2:B$412,MATCH(klypsid!$B1620,lehmad!$A$2:$A$412,0))</f>
        <v>38444</v>
      </c>
      <c r="P1620">
        <f>INDEX(lehmad!D$2:D$412,MATCH(klypsid!$B1620,lehmad!$A$2:$A$412,0))</f>
        <v>115</v>
      </c>
      <c r="Q1620">
        <f>INDEX(lehmad!E$2:E$412,MATCH(klypsid!$B1620,lehmad!$A$2:$A$412,0))</f>
        <v>1</v>
      </c>
      <c r="R1620" t="str">
        <f>INDEX(lehmad!F$2:F$412,MATCH(klypsid!$B1620,lehmad!$A$2:$A$412,0))</f>
        <v>DYNASTY-ET</v>
      </c>
      <c r="S1620">
        <f>INDEX(lehmad!H$2:H$412,MATCH(klypsid!$B1620,lehmad!$A$2:$A$412,0))</f>
        <v>124</v>
      </c>
      <c r="T1620">
        <f>INDEX(lehmad!K$2:K$412,MATCH(klypsid!$B1620,lehmad!$A$2:$A$412,0))</f>
        <v>108</v>
      </c>
      <c r="U1620" s="4">
        <f t="shared" si="50"/>
        <v>9</v>
      </c>
      <c r="V1620">
        <f t="shared" si="51"/>
        <v>34</v>
      </c>
    </row>
    <row r="1621" spans="1:22" x14ac:dyDescent="0.25">
      <c r="A1621">
        <v>3394</v>
      </c>
      <c r="B1621" t="str">
        <f>"E"&amp;A1621</f>
        <v>E3394</v>
      </c>
      <c r="C1621" t="s">
        <v>59</v>
      </c>
      <c r="D1621">
        <v>3</v>
      </c>
      <c r="E1621">
        <f>IF(D1621&lt;4,D1621,4)</f>
        <v>3</v>
      </c>
      <c r="F1621" s="1">
        <v>40014</v>
      </c>
      <c r="G1621" s="1">
        <v>40304</v>
      </c>
      <c r="H1621" s="3">
        <f>G1621-F1621</f>
        <v>290</v>
      </c>
      <c r="I1621" s="3">
        <f>IF(H1621&lt;=60,1,IF(H1621&lt;=150,2,3))</f>
        <v>3</v>
      </c>
      <c r="J1621">
        <v>30.4</v>
      </c>
      <c r="K1621">
        <v>4.22</v>
      </c>
      <c r="L1621">
        <v>3.84</v>
      </c>
      <c r="M1621">
        <v>165</v>
      </c>
      <c r="N1621">
        <f>LOG(M1621/100,2)+3</f>
        <v>3.7224660244710908</v>
      </c>
      <c r="O1621">
        <f>INDEX(lehmad!B$2:B$412,MATCH(klypsid!$B1621,lehmad!$A$2:$A$412,0))</f>
        <v>38444</v>
      </c>
      <c r="P1621">
        <f>INDEX(lehmad!D$2:D$412,MATCH(klypsid!$B1621,lehmad!$A$2:$A$412,0))</f>
        <v>115</v>
      </c>
      <c r="Q1621">
        <f>INDEX(lehmad!E$2:E$412,MATCH(klypsid!$B1621,lehmad!$A$2:$A$412,0))</f>
        <v>1</v>
      </c>
      <c r="R1621" t="str">
        <f>INDEX(lehmad!F$2:F$412,MATCH(klypsid!$B1621,lehmad!$A$2:$A$412,0))</f>
        <v>DYNASTY-ET</v>
      </c>
      <c r="S1621">
        <f>INDEX(lehmad!H$2:H$412,MATCH(klypsid!$B1621,lehmad!$A$2:$A$412,0))</f>
        <v>124</v>
      </c>
      <c r="T1621">
        <f>INDEX(lehmad!K$2:K$412,MATCH(klypsid!$B1621,lehmad!$A$2:$A$412,0))</f>
        <v>108</v>
      </c>
      <c r="U1621" s="4">
        <f t="shared" si="50"/>
        <v>10</v>
      </c>
      <c r="V1621">
        <f t="shared" si="51"/>
        <v>28</v>
      </c>
    </row>
    <row r="1622" spans="1:22" x14ac:dyDescent="0.25">
      <c r="A1622">
        <v>3394</v>
      </c>
      <c r="B1622" t="str">
        <f>"E"&amp;A1622</f>
        <v>E3394</v>
      </c>
      <c r="C1622" t="s">
        <v>59</v>
      </c>
      <c r="D1622">
        <v>3</v>
      </c>
      <c r="E1622">
        <f>IF(D1622&lt;4,D1622,4)</f>
        <v>3</v>
      </c>
      <c r="F1622" s="1">
        <v>40014</v>
      </c>
      <c r="G1622" s="1">
        <v>40336</v>
      </c>
      <c r="H1622" s="3">
        <f>G1622-F1622</f>
        <v>322</v>
      </c>
      <c r="I1622" s="3">
        <f>IF(H1622&lt;=60,1,IF(H1622&lt;=150,2,3))</f>
        <v>3</v>
      </c>
      <c r="J1622">
        <v>29</v>
      </c>
      <c r="K1622">
        <v>5.23</v>
      </c>
      <c r="L1622">
        <v>3.61</v>
      </c>
      <c r="M1622">
        <v>198</v>
      </c>
      <c r="N1622">
        <f>LOG(M1622/100,2)+3</f>
        <v>3.9855004303048851</v>
      </c>
      <c r="O1622">
        <f>INDEX(lehmad!B$2:B$412,MATCH(klypsid!$B1622,lehmad!$A$2:$A$412,0))</f>
        <v>38444</v>
      </c>
      <c r="P1622">
        <f>INDEX(lehmad!D$2:D$412,MATCH(klypsid!$B1622,lehmad!$A$2:$A$412,0))</f>
        <v>115</v>
      </c>
      <c r="Q1622">
        <f>INDEX(lehmad!E$2:E$412,MATCH(klypsid!$B1622,lehmad!$A$2:$A$412,0))</f>
        <v>1</v>
      </c>
      <c r="R1622" t="str">
        <f>INDEX(lehmad!F$2:F$412,MATCH(klypsid!$B1622,lehmad!$A$2:$A$412,0))</f>
        <v>DYNASTY-ET</v>
      </c>
      <c r="S1622">
        <f>INDEX(lehmad!H$2:H$412,MATCH(klypsid!$B1622,lehmad!$A$2:$A$412,0))</f>
        <v>124</v>
      </c>
      <c r="T1622">
        <f>INDEX(lehmad!K$2:K$412,MATCH(klypsid!$B1622,lehmad!$A$2:$A$412,0))</f>
        <v>108</v>
      </c>
      <c r="U1622" s="4">
        <f t="shared" si="50"/>
        <v>11</v>
      </c>
      <c r="V1622">
        <f t="shared" si="51"/>
        <v>32</v>
      </c>
    </row>
    <row r="1623" spans="1:22" x14ac:dyDescent="0.25">
      <c r="A1623">
        <v>3394</v>
      </c>
      <c r="B1623" t="str">
        <f>"E"&amp;A1623</f>
        <v>E3394</v>
      </c>
      <c r="C1623" t="s">
        <v>59</v>
      </c>
      <c r="D1623">
        <v>3</v>
      </c>
      <c r="E1623">
        <f>IF(D1623&lt;4,D1623,4)</f>
        <v>3</v>
      </c>
      <c r="F1623" s="1">
        <v>40014</v>
      </c>
      <c r="G1623" s="1">
        <v>40371</v>
      </c>
      <c r="H1623" s="3">
        <f>G1623-F1623</f>
        <v>357</v>
      </c>
      <c r="I1623" s="3">
        <f>IF(H1623&lt;=60,1,IF(H1623&lt;=150,2,3))</f>
        <v>3</v>
      </c>
      <c r="J1623">
        <v>25.6</v>
      </c>
      <c r="K1623">
        <v>6.4</v>
      </c>
      <c r="L1623">
        <v>3.62</v>
      </c>
      <c r="M1623">
        <v>391</v>
      </c>
      <c r="N1623">
        <f>LOG(M1623/100,2)+3</f>
        <v>4.9671686075326278</v>
      </c>
      <c r="O1623">
        <f>INDEX(lehmad!B$2:B$412,MATCH(klypsid!$B1623,lehmad!$A$2:$A$412,0))</f>
        <v>38444</v>
      </c>
      <c r="P1623">
        <f>INDEX(lehmad!D$2:D$412,MATCH(klypsid!$B1623,lehmad!$A$2:$A$412,0))</f>
        <v>115</v>
      </c>
      <c r="Q1623">
        <f>INDEX(lehmad!E$2:E$412,MATCH(klypsid!$B1623,lehmad!$A$2:$A$412,0))</f>
        <v>1</v>
      </c>
      <c r="R1623" t="str">
        <f>INDEX(lehmad!F$2:F$412,MATCH(klypsid!$B1623,lehmad!$A$2:$A$412,0))</f>
        <v>DYNASTY-ET</v>
      </c>
      <c r="S1623">
        <f>INDEX(lehmad!H$2:H$412,MATCH(klypsid!$B1623,lehmad!$A$2:$A$412,0))</f>
        <v>124</v>
      </c>
      <c r="T1623">
        <f>INDEX(lehmad!K$2:K$412,MATCH(klypsid!$B1623,lehmad!$A$2:$A$412,0))</f>
        <v>108</v>
      </c>
      <c r="U1623" s="4">
        <f t="shared" si="50"/>
        <v>12</v>
      </c>
      <c r="V1623">
        <f t="shared" si="51"/>
        <v>35</v>
      </c>
    </row>
    <row r="1624" spans="1:22" x14ac:dyDescent="0.25">
      <c r="A1624">
        <v>3394</v>
      </c>
      <c r="B1624" t="str">
        <f>"E"&amp;A1624</f>
        <v>E3394</v>
      </c>
      <c r="C1624" t="s">
        <v>59</v>
      </c>
      <c r="D1624">
        <v>3</v>
      </c>
      <c r="E1624">
        <f>IF(D1624&lt;4,D1624,4)</f>
        <v>3</v>
      </c>
      <c r="F1624" s="1">
        <v>40014</v>
      </c>
      <c r="G1624" s="1">
        <v>40396</v>
      </c>
      <c r="H1624" s="3">
        <f>G1624-F1624</f>
        <v>382</v>
      </c>
      <c r="I1624" s="3">
        <f>IF(H1624&lt;=60,1,IF(H1624&lt;=150,2,3))</f>
        <v>3</v>
      </c>
      <c r="J1624">
        <v>26.5</v>
      </c>
      <c r="K1624">
        <v>4.0599999999999996</v>
      </c>
      <c r="L1624">
        <v>3.4</v>
      </c>
      <c r="M1624">
        <v>528</v>
      </c>
      <c r="N1624">
        <f>LOG(M1624/100,2)+3</f>
        <v>5.400537929583729</v>
      </c>
      <c r="O1624">
        <f>INDEX(lehmad!B$2:B$412,MATCH(klypsid!$B1624,lehmad!$A$2:$A$412,0))</f>
        <v>38444</v>
      </c>
      <c r="P1624">
        <f>INDEX(lehmad!D$2:D$412,MATCH(klypsid!$B1624,lehmad!$A$2:$A$412,0))</f>
        <v>115</v>
      </c>
      <c r="Q1624">
        <f>INDEX(lehmad!E$2:E$412,MATCH(klypsid!$B1624,lehmad!$A$2:$A$412,0))</f>
        <v>1</v>
      </c>
      <c r="R1624" t="str">
        <f>INDEX(lehmad!F$2:F$412,MATCH(klypsid!$B1624,lehmad!$A$2:$A$412,0))</f>
        <v>DYNASTY-ET</v>
      </c>
      <c r="S1624">
        <f>INDEX(lehmad!H$2:H$412,MATCH(klypsid!$B1624,lehmad!$A$2:$A$412,0))</f>
        <v>124</v>
      </c>
      <c r="T1624">
        <f>INDEX(lehmad!K$2:K$412,MATCH(klypsid!$B1624,lehmad!$A$2:$A$412,0))</f>
        <v>108</v>
      </c>
      <c r="U1624" s="4">
        <f t="shared" si="50"/>
        <v>13</v>
      </c>
      <c r="V1624">
        <f t="shared" si="51"/>
        <v>25</v>
      </c>
    </row>
    <row r="1625" spans="1:22" x14ac:dyDescent="0.25">
      <c r="A1625">
        <v>3394</v>
      </c>
      <c r="B1625" t="str">
        <f>"E"&amp;A1625</f>
        <v>E3394</v>
      </c>
      <c r="C1625" t="s">
        <v>59</v>
      </c>
      <c r="D1625">
        <v>3</v>
      </c>
      <c r="E1625">
        <f>IF(D1625&lt;4,D1625,4)</f>
        <v>3</v>
      </c>
      <c r="F1625" s="1">
        <v>40014</v>
      </c>
      <c r="G1625" s="1">
        <v>40434</v>
      </c>
      <c r="H1625" s="3">
        <f>G1625-F1625</f>
        <v>420</v>
      </c>
      <c r="I1625" s="3">
        <f>IF(H1625&lt;=60,1,IF(H1625&lt;=150,2,3))</f>
        <v>3</v>
      </c>
      <c r="J1625">
        <v>20.100000000000001</v>
      </c>
      <c r="K1625">
        <v>7.04</v>
      </c>
      <c r="L1625">
        <v>3.85</v>
      </c>
      <c r="M1625">
        <v>564</v>
      </c>
      <c r="N1625">
        <f>LOG(M1625/100,2)+3</f>
        <v>5.4956951626240684</v>
      </c>
      <c r="O1625">
        <f>INDEX(lehmad!B$2:B$412,MATCH(klypsid!$B1625,lehmad!$A$2:$A$412,0))</f>
        <v>38444</v>
      </c>
      <c r="P1625">
        <f>INDEX(lehmad!D$2:D$412,MATCH(klypsid!$B1625,lehmad!$A$2:$A$412,0))</f>
        <v>115</v>
      </c>
      <c r="Q1625">
        <f>INDEX(lehmad!E$2:E$412,MATCH(klypsid!$B1625,lehmad!$A$2:$A$412,0))</f>
        <v>1</v>
      </c>
      <c r="R1625" t="str">
        <f>INDEX(lehmad!F$2:F$412,MATCH(klypsid!$B1625,lehmad!$A$2:$A$412,0))</f>
        <v>DYNASTY-ET</v>
      </c>
      <c r="S1625">
        <f>INDEX(lehmad!H$2:H$412,MATCH(klypsid!$B1625,lehmad!$A$2:$A$412,0))</f>
        <v>124</v>
      </c>
      <c r="T1625">
        <f>INDEX(lehmad!K$2:K$412,MATCH(klypsid!$B1625,lehmad!$A$2:$A$412,0))</f>
        <v>108</v>
      </c>
      <c r="U1625" s="4">
        <f t="shared" si="50"/>
        <v>14</v>
      </c>
      <c r="V1625">
        <f t="shared" si="51"/>
        <v>38</v>
      </c>
    </row>
    <row r="1626" spans="1:22" x14ac:dyDescent="0.25">
      <c r="A1626">
        <v>3394</v>
      </c>
      <c r="B1626" t="str">
        <f>"E"&amp;A1626</f>
        <v>E3394</v>
      </c>
      <c r="C1626" t="s">
        <v>59</v>
      </c>
      <c r="D1626">
        <v>3</v>
      </c>
      <c r="E1626">
        <f>IF(D1626&lt;4,D1626,4)</f>
        <v>3</v>
      </c>
      <c r="F1626" s="1">
        <v>40014</v>
      </c>
      <c r="G1626" s="1">
        <v>40462</v>
      </c>
      <c r="H1626" s="3">
        <f>G1626-F1626</f>
        <v>448</v>
      </c>
      <c r="I1626" s="3">
        <f>IF(H1626&lt;=60,1,IF(H1626&lt;=150,2,3))</f>
        <v>3</v>
      </c>
      <c r="J1626">
        <v>13.6</v>
      </c>
      <c r="K1626">
        <v>8.0399999999999991</v>
      </c>
      <c r="L1626">
        <v>4.46</v>
      </c>
      <c r="M1626">
        <v>686</v>
      </c>
      <c r="N1626">
        <f>LOG(M1626/100,2)+3</f>
        <v>5.7782085763980877</v>
      </c>
      <c r="O1626">
        <f>INDEX(lehmad!B$2:B$412,MATCH(klypsid!$B1626,lehmad!$A$2:$A$412,0))</f>
        <v>38444</v>
      </c>
      <c r="P1626">
        <f>INDEX(lehmad!D$2:D$412,MATCH(klypsid!$B1626,lehmad!$A$2:$A$412,0))</f>
        <v>115</v>
      </c>
      <c r="Q1626">
        <f>INDEX(lehmad!E$2:E$412,MATCH(klypsid!$B1626,lehmad!$A$2:$A$412,0))</f>
        <v>1</v>
      </c>
      <c r="R1626" t="str">
        <f>INDEX(lehmad!F$2:F$412,MATCH(klypsid!$B1626,lehmad!$A$2:$A$412,0))</f>
        <v>DYNASTY-ET</v>
      </c>
      <c r="S1626">
        <f>INDEX(lehmad!H$2:H$412,MATCH(klypsid!$B1626,lehmad!$A$2:$A$412,0))</f>
        <v>124</v>
      </c>
      <c r="T1626">
        <f>INDEX(lehmad!K$2:K$412,MATCH(klypsid!$B1626,lehmad!$A$2:$A$412,0))</f>
        <v>108</v>
      </c>
      <c r="U1626" s="4">
        <f t="shared" si="50"/>
        <v>15</v>
      </c>
      <c r="V1626">
        <f t="shared" si="51"/>
        <v>28</v>
      </c>
    </row>
    <row r="1627" spans="1:22" x14ac:dyDescent="0.25">
      <c r="A1627">
        <v>3394</v>
      </c>
      <c r="B1627" t="str">
        <f>"E"&amp;A1627</f>
        <v>E3394</v>
      </c>
      <c r="C1627" t="s">
        <v>59</v>
      </c>
      <c r="D1627">
        <v>4</v>
      </c>
      <c r="E1627">
        <f>IF(D1627&lt;4,D1627,4)</f>
        <v>4</v>
      </c>
      <c r="F1627" s="1">
        <v>40527</v>
      </c>
      <c r="G1627" s="1">
        <v>40556</v>
      </c>
      <c r="H1627" s="3">
        <f>G1627-F1627</f>
        <v>29</v>
      </c>
      <c r="I1627" s="3">
        <f>IF(H1627&lt;=60,1,IF(H1627&lt;=150,2,3))</f>
        <v>1</v>
      </c>
      <c r="J1627">
        <v>46.3</v>
      </c>
      <c r="K1627">
        <v>4.46</v>
      </c>
      <c r="L1627">
        <v>3.02</v>
      </c>
      <c r="M1627">
        <v>35</v>
      </c>
      <c r="N1627">
        <f>LOG(M1627/100,2)+3</f>
        <v>1.4854268271702415</v>
      </c>
      <c r="O1627">
        <f>INDEX(lehmad!B$2:B$412,MATCH(klypsid!$B1627,lehmad!$A$2:$A$412,0))</f>
        <v>38444</v>
      </c>
      <c r="P1627">
        <f>INDEX(lehmad!D$2:D$412,MATCH(klypsid!$B1627,lehmad!$A$2:$A$412,0))</f>
        <v>115</v>
      </c>
      <c r="Q1627">
        <f>INDEX(lehmad!E$2:E$412,MATCH(klypsid!$B1627,lehmad!$A$2:$A$412,0))</f>
        <v>1</v>
      </c>
      <c r="R1627" t="str">
        <f>INDEX(lehmad!F$2:F$412,MATCH(klypsid!$B1627,lehmad!$A$2:$A$412,0))</f>
        <v>DYNASTY-ET</v>
      </c>
      <c r="S1627">
        <f>INDEX(lehmad!H$2:H$412,MATCH(klypsid!$B1627,lehmad!$A$2:$A$412,0))</f>
        <v>124</v>
      </c>
      <c r="T1627">
        <f>INDEX(lehmad!K$2:K$412,MATCH(klypsid!$B1627,lehmad!$A$2:$A$412,0))</f>
        <v>108</v>
      </c>
      <c r="U1627" s="4">
        <f t="shared" si="50"/>
        <v>1</v>
      </c>
      <c r="V1627">
        <f t="shared" si="51"/>
        <v>29</v>
      </c>
    </row>
    <row r="1628" spans="1:22" x14ac:dyDescent="0.25">
      <c r="A1628">
        <v>3398</v>
      </c>
      <c r="B1628" t="str">
        <f>"E"&amp;A1628</f>
        <v>E3398</v>
      </c>
      <c r="C1628" t="s">
        <v>60</v>
      </c>
      <c r="D1628">
        <v>1</v>
      </c>
      <c r="E1628">
        <f>IF(D1628&lt;4,D1628,4)</f>
        <v>1</v>
      </c>
      <c r="F1628" s="1">
        <v>39193</v>
      </c>
      <c r="G1628" s="1">
        <v>39204</v>
      </c>
      <c r="H1628" s="3">
        <f>G1628-F1628</f>
        <v>11</v>
      </c>
      <c r="I1628" s="3">
        <f>IF(H1628&lt;=60,1,IF(H1628&lt;=150,2,3))</f>
        <v>1</v>
      </c>
      <c r="J1628">
        <v>31.1</v>
      </c>
      <c r="K1628">
        <v>4.83</v>
      </c>
      <c r="L1628">
        <v>3.23</v>
      </c>
      <c r="M1628">
        <v>40</v>
      </c>
      <c r="N1628">
        <f>LOG(M1628/100,2)+3</f>
        <v>1.6780719051126378</v>
      </c>
      <c r="O1628">
        <f>INDEX(lehmad!B$2:B$412,MATCH(klypsid!$B1628,lehmad!$A$2:$A$412,0))</f>
        <v>38450</v>
      </c>
      <c r="P1628">
        <f>INDEX(lehmad!D$2:D$412,MATCH(klypsid!$B1628,lehmad!$A$2:$A$412,0))</f>
        <v>115</v>
      </c>
      <c r="Q1628">
        <f>INDEX(lehmad!E$2:E$412,MATCH(klypsid!$B1628,lehmad!$A$2:$A$412,0))</f>
        <v>0.93799999999999994</v>
      </c>
      <c r="R1628" t="str">
        <f>INDEX(lehmad!F$2:F$412,MATCH(klypsid!$B1628,lehmad!$A$2:$A$412,0))</f>
        <v>DYNASTY-ET</v>
      </c>
      <c r="S1628">
        <f>INDEX(lehmad!H$2:H$412,MATCH(klypsid!$B1628,lehmad!$A$2:$A$412,0))</f>
        <v>124</v>
      </c>
      <c r="T1628">
        <f>INDEX(lehmad!K$2:K$412,MATCH(klypsid!$B1628,lehmad!$A$2:$A$412,0))</f>
        <v>108</v>
      </c>
      <c r="U1628" s="4">
        <f t="shared" si="50"/>
        <v>1</v>
      </c>
      <c r="V1628">
        <f t="shared" si="51"/>
        <v>11</v>
      </c>
    </row>
    <row r="1629" spans="1:22" x14ac:dyDescent="0.25">
      <c r="A1629">
        <v>3398</v>
      </c>
      <c r="B1629" t="str">
        <f>"E"&amp;A1629</f>
        <v>E3398</v>
      </c>
      <c r="C1629" t="s">
        <v>60</v>
      </c>
      <c r="D1629">
        <v>1</v>
      </c>
      <c r="E1629">
        <f>IF(D1629&lt;4,D1629,4)</f>
        <v>1</v>
      </c>
      <c r="F1629" s="1">
        <v>39193</v>
      </c>
      <c r="G1629" s="1">
        <v>39236</v>
      </c>
      <c r="H1629" s="3">
        <f>G1629-F1629</f>
        <v>43</v>
      </c>
      <c r="I1629" s="3">
        <f>IF(H1629&lt;=60,1,IF(H1629&lt;=150,2,3))</f>
        <v>1</v>
      </c>
      <c r="J1629">
        <v>36.6</v>
      </c>
      <c r="K1629">
        <v>4.5</v>
      </c>
      <c r="L1629">
        <v>2.81</v>
      </c>
      <c r="M1629">
        <v>71</v>
      </c>
      <c r="N1629">
        <f>LOG(M1629/100,2)+3</f>
        <v>2.5058909297299574</v>
      </c>
      <c r="O1629">
        <f>INDEX(lehmad!B$2:B$412,MATCH(klypsid!$B1629,lehmad!$A$2:$A$412,0))</f>
        <v>38450</v>
      </c>
      <c r="P1629">
        <f>INDEX(lehmad!D$2:D$412,MATCH(klypsid!$B1629,lehmad!$A$2:$A$412,0))</f>
        <v>115</v>
      </c>
      <c r="Q1629">
        <f>INDEX(lehmad!E$2:E$412,MATCH(klypsid!$B1629,lehmad!$A$2:$A$412,0))</f>
        <v>0.93799999999999994</v>
      </c>
      <c r="R1629" t="str">
        <f>INDEX(lehmad!F$2:F$412,MATCH(klypsid!$B1629,lehmad!$A$2:$A$412,0))</f>
        <v>DYNASTY-ET</v>
      </c>
      <c r="S1629">
        <f>INDEX(lehmad!H$2:H$412,MATCH(klypsid!$B1629,lehmad!$A$2:$A$412,0))</f>
        <v>124</v>
      </c>
      <c r="T1629">
        <f>INDEX(lehmad!K$2:K$412,MATCH(klypsid!$B1629,lehmad!$A$2:$A$412,0))</f>
        <v>108</v>
      </c>
      <c r="U1629" s="4">
        <f t="shared" si="50"/>
        <v>2</v>
      </c>
      <c r="V1629">
        <f t="shared" si="51"/>
        <v>32</v>
      </c>
    </row>
    <row r="1630" spans="1:22" x14ac:dyDescent="0.25">
      <c r="A1630">
        <v>3398</v>
      </c>
      <c r="B1630" t="str">
        <f>"E"&amp;A1630</f>
        <v>E3398</v>
      </c>
      <c r="C1630" t="s">
        <v>60</v>
      </c>
      <c r="D1630">
        <v>1</v>
      </c>
      <c r="E1630">
        <f>IF(D1630&lt;4,D1630,4)</f>
        <v>1</v>
      </c>
      <c r="F1630" s="1">
        <v>39193</v>
      </c>
      <c r="G1630" s="1">
        <v>39266</v>
      </c>
      <c r="H1630" s="3">
        <f>G1630-F1630</f>
        <v>73</v>
      </c>
      <c r="I1630" s="3">
        <f>IF(H1630&lt;=60,1,IF(H1630&lt;=150,2,3))</f>
        <v>2</v>
      </c>
      <c r="J1630">
        <v>48.2</v>
      </c>
      <c r="K1630">
        <v>1.94</v>
      </c>
      <c r="L1630">
        <v>3.07</v>
      </c>
      <c r="M1630">
        <v>70</v>
      </c>
      <c r="N1630">
        <f>LOG(M1630/100,2)+3</f>
        <v>2.4854268271702415</v>
      </c>
      <c r="O1630">
        <f>INDEX(lehmad!B$2:B$412,MATCH(klypsid!$B1630,lehmad!$A$2:$A$412,0))</f>
        <v>38450</v>
      </c>
      <c r="P1630">
        <f>INDEX(lehmad!D$2:D$412,MATCH(klypsid!$B1630,lehmad!$A$2:$A$412,0))</f>
        <v>115</v>
      </c>
      <c r="Q1630">
        <f>INDEX(lehmad!E$2:E$412,MATCH(klypsid!$B1630,lehmad!$A$2:$A$412,0))</f>
        <v>0.93799999999999994</v>
      </c>
      <c r="R1630" t="str">
        <f>INDEX(lehmad!F$2:F$412,MATCH(klypsid!$B1630,lehmad!$A$2:$A$412,0))</f>
        <v>DYNASTY-ET</v>
      </c>
      <c r="S1630">
        <f>INDEX(lehmad!H$2:H$412,MATCH(klypsid!$B1630,lehmad!$A$2:$A$412,0))</f>
        <v>124</v>
      </c>
      <c r="T1630">
        <f>INDEX(lehmad!K$2:K$412,MATCH(klypsid!$B1630,lehmad!$A$2:$A$412,0))</f>
        <v>108</v>
      </c>
      <c r="U1630" s="4">
        <f t="shared" si="50"/>
        <v>3</v>
      </c>
      <c r="V1630">
        <f t="shared" si="51"/>
        <v>30</v>
      </c>
    </row>
    <row r="1631" spans="1:22" x14ac:dyDescent="0.25">
      <c r="A1631">
        <v>3398</v>
      </c>
      <c r="B1631" t="str">
        <f>"E"&amp;A1631</f>
        <v>E3398</v>
      </c>
      <c r="C1631" t="s">
        <v>60</v>
      </c>
      <c r="D1631">
        <v>1</v>
      </c>
      <c r="E1631">
        <f>IF(D1631&lt;4,D1631,4)</f>
        <v>1</v>
      </c>
      <c r="F1631" s="1">
        <v>39193</v>
      </c>
      <c r="G1631" s="1">
        <v>39295</v>
      </c>
      <c r="H1631" s="3">
        <f>G1631-F1631</f>
        <v>102</v>
      </c>
      <c r="I1631" s="3">
        <f>IF(H1631&lt;=60,1,IF(H1631&lt;=150,2,3))</f>
        <v>2</v>
      </c>
      <c r="J1631">
        <v>40.799999999999997</v>
      </c>
      <c r="K1631">
        <v>3.15</v>
      </c>
      <c r="L1631">
        <v>3.18</v>
      </c>
      <c r="M1631">
        <v>139</v>
      </c>
      <c r="N1631">
        <f>LOG(M1631/100,2)+3</f>
        <v>3.4750848829487828</v>
      </c>
      <c r="O1631">
        <f>INDEX(lehmad!B$2:B$412,MATCH(klypsid!$B1631,lehmad!$A$2:$A$412,0))</f>
        <v>38450</v>
      </c>
      <c r="P1631">
        <f>INDEX(lehmad!D$2:D$412,MATCH(klypsid!$B1631,lehmad!$A$2:$A$412,0))</f>
        <v>115</v>
      </c>
      <c r="Q1631">
        <f>INDEX(lehmad!E$2:E$412,MATCH(klypsid!$B1631,lehmad!$A$2:$A$412,0))</f>
        <v>0.93799999999999994</v>
      </c>
      <c r="R1631" t="str">
        <f>INDEX(lehmad!F$2:F$412,MATCH(klypsid!$B1631,lehmad!$A$2:$A$412,0))</f>
        <v>DYNASTY-ET</v>
      </c>
      <c r="S1631">
        <f>INDEX(lehmad!H$2:H$412,MATCH(klypsid!$B1631,lehmad!$A$2:$A$412,0))</f>
        <v>124</v>
      </c>
      <c r="T1631">
        <f>INDEX(lehmad!K$2:K$412,MATCH(klypsid!$B1631,lehmad!$A$2:$A$412,0))</f>
        <v>108</v>
      </c>
      <c r="U1631" s="4">
        <f t="shared" si="50"/>
        <v>4</v>
      </c>
      <c r="V1631">
        <f t="shared" si="51"/>
        <v>29</v>
      </c>
    </row>
    <row r="1632" spans="1:22" x14ac:dyDescent="0.25">
      <c r="A1632">
        <v>3398</v>
      </c>
      <c r="B1632" t="str">
        <f>"E"&amp;A1632</f>
        <v>E3398</v>
      </c>
      <c r="C1632" t="s">
        <v>60</v>
      </c>
      <c r="D1632">
        <v>1</v>
      </c>
      <c r="E1632">
        <f>IF(D1632&lt;4,D1632,4)</f>
        <v>1</v>
      </c>
      <c r="F1632" s="1">
        <v>39193</v>
      </c>
      <c r="G1632" s="1">
        <v>39328</v>
      </c>
      <c r="H1632" s="3">
        <f>G1632-F1632</f>
        <v>135</v>
      </c>
      <c r="I1632" s="3">
        <f>IF(H1632&lt;=60,1,IF(H1632&lt;=150,2,3))</f>
        <v>2</v>
      </c>
      <c r="J1632">
        <v>41</v>
      </c>
      <c r="K1632">
        <v>3.75</v>
      </c>
      <c r="L1632">
        <v>3.42</v>
      </c>
      <c r="M1632">
        <v>38</v>
      </c>
      <c r="N1632">
        <f>LOG(M1632/100,2)+3</f>
        <v>1.6040713236688608</v>
      </c>
      <c r="O1632">
        <f>INDEX(lehmad!B$2:B$412,MATCH(klypsid!$B1632,lehmad!$A$2:$A$412,0))</f>
        <v>38450</v>
      </c>
      <c r="P1632">
        <f>INDEX(lehmad!D$2:D$412,MATCH(klypsid!$B1632,lehmad!$A$2:$A$412,0))</f>
        <v>115</v>
      </c>
      <c r="Q1632">
        <f>INDEX(lehmad!E$2:E$412,MATCH(klypsid!$B1632,lehmad!$A$2:$A$412,0))</f>
        <v>0.93799999999999994</v>
      </c>
      <c r="R1632" t="str">
        <f>INDEX(lehmad!F$2:F$412,MATCH(klypsid!$B1632,lehmad!$A$2:$A$412,0))</f>
        <v>DYNASTY-ET</v>
      </c>
      <c r="S1632">
        <f>INDEX(lehmad!H$2:H$412,MATCH(klypsid!$B1632,lehmad!$A$2:$A$412,0))</f>
        <v>124</v>
      </c>
      <c r="T1632">
        <f>INDEX(lehmad!K$2:K$412,MATCH(klypsid!$B1632,lehmad!$A$2:$A$412,0))</f>
        <v>108</v>
      </c>
      <c r="U1632" s="4">
        <f t="shared" si="50"/>
        <v>5</v>
      </c>
      <c r="V1632">
        <f t="shared" si="51"/>
        <v>33</v>
      </c>
    </row>
    <row r="1633" spans="1:22" x14ac:dyDescent="0.25">
      <c r="A1633">
        <v>3398</v>
      </c>
      <c r="B1633" t="str">
        <f>"E"&amp;A1633</f>
        <v>E3398</v>
      </c>
      <c r="C1633" t="s">
        <v>60</v>
      </c>
      <c r="D1633">
        <v>1</v>
      </c>
      <c r="E1633">
        <f>IF(D1633&lt;4,D1633,4)</f>
        <v>1</v>
      </c>
      <c r="F1633" s="1">
        <v>39193</v>
      </c>
      <c r="G1633" s="1">
        <v>39356</v>
      </c>
      <c r="H1633" s="3">
        <f>G1633-F1633</f>
        <v>163</v>
      </c>
      <c r="I1633" s="3">
        <f>IF(H1633&lt;=60,1,IF(H1633&lt;=150,2,3))</f>
        <v>3</v>
      </c>
      <c r="J1633">
        <v>33.9</v>
      </c>
      <c r="K1633">
        <v>4.18</v>
      </c>
      <c r="L1633">
        <v>3.31</v>
      </c>
      <c r="M1633">
        <v>27</v>
      </c>
      <c r="N1633">
        <f>LOG(M1633/100,2)+3</f>
        <v>1.1110313123887439</v>
      </c>
      <c r="O1633">
        <f>INDEX(lehmad!B$2:B$412,MATCH(klypsid!$B1633,lehmad!$A$2:$A$412,0))</f>
        <v>38450</v>
      </c>
      <c r="P1633">
        <f>INDEX(lehmad!D$2:D$412,MATCH(klypsid!$B1633,lehmad!$A$2:$A$412,0))</f>
        <v>115</v>
      </c>
      <c r="Q1633">
        <f>INDEX(lehmad!E$2:E$412,MATCH(klypsid!$B1633,lehmad!$A$2:$A$412,0))</f>
        <v>0.93799999999999994</v>
      </c>
      <c r="R1633" t="str">
        <f>INDEX(lehmad!F$2:F$412,MATCH(klypsid!$B1633,lehmad!$A$2:$A$412,0))</f>
        <v>DYNASTY-ET</v>
      </c>
      <c r="S1633">
        <f>INDEX(lehmad!H$2:H$412,MATCH(klypsid!$B1633,lehmad!$A$2:$A$412,0))</f>
        <v>124</v>
      </c>
      <c r="T1633">
        <f>INDEX(lehmad!K$2:K$412,MATCH(klypsid!$B1633,lehmad!$A$2:$A$412,0))</f>
        <v>108</v>
      </c>
      <c r="U1633" s="4">
        <f t="shared" si="50"/>
        <v>6</v>
      </c>
      <c r="V1633">
        <f t="shared" si="51"/>
        <v>28</v>
      </c>
    </row>
    <row r="1634" spans="1:22" x14ac:dyDescent="0.25">
      <c r="A1634">
        <v>3398</v>
      </c>
      <c r="B1634" t="str">
        <f>"E"&amp;A1634</f>
        <v>E3398</v>
      </c>
      <c r="C1634" t="s">
        <v>60</v>
      </c>
      <c r="D1634">
        <v>1</v>
      </c>
      <c r="E1634">
        <f>IF(D1634&lt;4,D1634,4)</f>
        <v>1</v>
      </c>
      <c r="F1634" s="1">
        <v>39193</v>
      </c>
      <c r="G1634" s="1">
        <v>39387</v>
      </c>
      <c r="H1634" s="3">
        <f>G1634-F1634</f>
        <v>194</v>
      </c>
      <c r="I1634" s="3">
        <f>IF(H1634&lt;=60,1,IF(H1634&lt;=150,2,3))</f>
        <v>3</v>
      </c>
      <c r="J1634">
        <v>35.299999999999997</v>
      </c>
      <c r="K1634">
        <v>4.74</v>
      </c>
      <c r="L1634">
        <v>3.4</v>
      </c>
      <c r="M1634">
        <v>45</v>
      </c>
      <c r="N1634">
        <f>LOG(M1634/100,2)+3</f>
        <v>1.84799690655495</v>
      </c>
      <c r="O1634">
        <f>INDEX(lehmad!B$2:B$412,MATCH(klypsid!$B1634,lehmad!$A$2:$A$412,0))</f>
        <v>38450</v>
      </c>
      <c r="P1634">
        <f>INDEX(lehmad!D$2:D$412,MATCH(klypsid!$B1634,lehmad!$A$2:$A$412,0))</f>
        <v>115</v>
      </c>
      <c r="Q1634">
        <f>INDEX(lehmad!E$2:E$412,MATCH(klypsid!$B1634,lehmad!$A$2:$A$412,0))</f>
        <v>0.93799999999999994</v>
      </c>
      <c r="R1634" t="str">
        <f>INDEX(lehmad!F$2:F$412,MATCH(klypsid!$B1634,lehmad!$A$2:$A$412,0))</f>
        <v>DYNASTY-ET</v>
      </c>
      <c r="S1634">
        <f>INDEX(lehmad!H$2:H$412,MATCH(klypsid!$B1634,lehmad!$A$2:$A$412,0))</f>
        <v>124</v>
      </c>
      <c r="T1634">
        <f>INDEX(lehmad!K$2:K$412,MATCH(klypsid!$B1634,lehmad!$A$2:$A$412,0))</f>
        <v>108</v>
      </c>
      <c r="U1634" s="4">
        <f t="shared" si="50"/>
        <v>7</v>
      </c>
      <c r="V1634">
        <f t="shared" si="51"/>
        <v>31</v>
      </c>
    </row>
    <row r="1635" spans="1:22" x14ac:dyDescent="0.25">
      <c r="A1635">
        <v>3398</v>
      </c>
      <c r="B1635" t="str">
        <f>"E"&amp;A1635</f>
        <v>E3398</v>
      </c>
      <c r="C1635" t="s">
        <v>60</v>
      </c>
      <c r="D1635">
        <v>1</v>
      </c>
      <c r="E1635">
        <f>IF(D1635&lt;4,D1635,4)</f>
        <v>1</v>
      </c>
      <c r="F1635" s="1">
        <v>39193</v>
      </c>
      <c r="G1635" s="1">
        <v>39418</v>
      </c>
      <c r="H1635" s="3">
        <f>G1635-F1635</f>
        <v>225</v>
      </c>
      <c r="I1635" s="3">
        <f>IF(H1635&lt;=60,1,IF(H1635&lt;=150,2,3))</f>
        <v>3</v>
      </c>
      <c r="J1635">
        <v>31.7</v>
      </c>
      <c r="K1635">
        <v>4.75</v>
      </c>
      <c r="L1635">
        <v>3.37</v>
      </c>
      <c r="M1635">
        <v>37</v>
      </c>
      <c r="N1635">
        <f>LOG(M1635/100,2)+3</f>
        <v>1.5655971758542251</v>
      </c>
      <c r="O1635">
        <f>INDEX(lehmad!B$2:B$412,MATCH(klypsid!$B1635,lehmad!$A$2:$A$412,0))</f>
        <v>38450</v>
      </c>
      <c r="P1635">
        <f>INDEX(lehmad!D$2:D$412,MATCH(klypsid!$B1635,lehmad!$A$2:$A$412,0))</f>
        <v>115</v>
      </c>
      <c r="Q1635">
        <f>INDEX(lehmad!E$2:E$412,MATCH(klypsid!$B1635,lehmad!$A$2:$A$412,0))</f>
        <v>0.93799999999999994</v>
      </c>
      <c r="R1635" t="str">
        <f>INDEX(lehmad!F$2:F$412,MATCH(klypsid!$B1635,lehmad!$A$2:$A$412,0))</f>
        <v>DYNASTY-ET</v>
      </c>
      <c r="S1635">
        <f>INDEX(lehmad!H$2:H$412,MATCH(klypsid!$B1635,lehmad!$A$2:$A$412,0))</f>
        <v>124</v>
      </c>
      <c r="T1635">
        <f>INDEX(lehmad!K$2:K$412,MATCH(klypsid!$B1635,lehmad!$A$2:$A$412,0))</f>
        <v>108</v>
      </c>
      <c r="U1635" s="4">
        <f t="shared" si="50"/>
        <v>8</v>
      </c>
      <c r="V1635">
        <f t="shared" si="51"/>
        <v>31</v>
      </c>
    </row>
    <row r="1636" spans="1:22" x14ac:dyDescent="0.25">
      <c r="A1636">
        <v>3398</v>
      </c>
      <c r="B1636" t="str">
        <f>"E"&amp;A1636</f>
        <v>E3398</v>
      </c>
      <c r="C1636" t="s">
        <v>60</v>
      </c>
      <c r="D1636">
        <v>1</v>
      </c>
      <c r="E1636">
        <f>IF(D1636&lt;4,D1636,4)</f>
        <v>1</v>
      </c>
      <c r="F1636" s="1">
        <v>39193</v>
      </c>
      <c r="G1636" s="1">
        <v>39450</v>
      </c>
      <c r="H1636" s="3">
        <f>G1636-F1636</f>
        <v>257</v>
      </c>
      <c r="I1636" s="3">
        <f>IF(H1636&lt;=60,1,IF(H1636&lt;=150,2,3))</f>
        <v>3</v>
      </c>
      <c r="J1636">
        <v>37.200000000000003</v>
      </c>
      <c r="K1636">
        <v>4.08</v>
      </c>
      <c r="L1636">
        <v>3.49</v>
      </c>
      <c r="M1636">
        <v>31</v>
      </c>
      <c r="N1636">
        <f>LOG(M1636/100,2)+3</f>
        <v>1.3103401206121505</v>
      </c>
      <c r="O1636">
        <f>INDEX(lehmad!B$2:B$412,MATCH(klypsid!$B1636,lehmad!$A$2:$A$412,0))</f>
        <v>38450</v>
      </c>
      <c r="P1636">
        <f>INDEX(lehmad!D$2:D$412,MATCH(klypsid!$B1636,lehmad!$A$2:$A$412,0))</f>
        <v>115</v>
      </c>
      <c r="Q1636">
        <f>INDEX(lehmad!E$2:E$412,MATCH(klypsid!$B1636,lehmad!$A$2:$A$412,0))</f>
        <v>0.93799999999999994</v>
      </c>
      <c r="R1636" t="str">
        <f>INDEX(lehmad!F$2:F$412,MATCH(klypsid!$B1636,lehmad!$A$2:$A$412,0))</f>
        <v>DYNASTY-ET</v>
      </c>
      <c r="S1636">
        <f>INDEX(lehmad!H$2:H$412,MATCH(klypsid!$B1636,lehmad!$A$2:$A$412,0))</f>
        <v>124</v>
      </c>
      <c r="T1636">
        <f>INDEX(lehmad!K$2:K$412,MATCH(klypsid!$B1636,lehmad!$A$2:$A$412,0))</f>
        <v>108</v>
      </c>
      <c r="U1636" s="4">
        <f t="shared" si="50"/>
        <v>9</v>
      </c>
      <c r="V1636">
        <f t="shared" si="51"/>
        <v>32</v>
      </c>
    </row>
    <row r="1637" spans="1:22" x14ac:dyDescent="0.25">
      <c r="A1637">
        <v>3398</v>
      </c>
      <c r="B1637" t="str">
        <f>"E"&amp;A1637</f>
        <v>E3398</v>
      </c>
      <c r="C1637" t="s">
        <v>60</v>
      </c>
      <c r="D1637">
        <v>1</v>
      </c>
      <c r="E1637">
        <f>IF(D1637&lt;4,D1637,4)</f>
        <v>1</v>
      </c>
      <c r="F1637" s="1">
        <v>39193</v>
      </c>
      <c r="G1637" s="1">
        <v>39481</v>
      </c>
      <c r="H1637" s="3">
        <f>G1637-F1637</f>
        <v>288</v>
      </c>
      <c r="I1637" s="3">
        <f>IF(H1637&lt;=60,1,IF(H1637&lt;=150,2,3))</f>
        <v>3</v>
      </c>
      <c r="J1637">
        <v>31.5</v>
      </c>
      <c r="K1637">
        <v>4.88</v>
      </c>
      <c r="L1637">
        <v>3.64</v>
      </c>
      <c r="M1637">
        <v>69</v>
      </c>
      <c r="N1637">
        <f>LOG(M1637/100,2)+3</f>
        <v>2.4646682670034443</v>
      </c>
      <c r="O1637">
        <f>INDEX(lehmad!B$2:B$412,MATCH(klypsid!$B1637,lehmad!$A$2:$A$412,0))</f>
        <v>38450</v>
      </c>
      <c r="P1637">
        <f>INDEX(lehmad!D$2:D$412,MATCH(klypsid!$B1637,lehmad!$A$2:$A$412,0))</f>
        <v>115</v>
      </c>
      <c r="Q1637">
        <f>INDEX(lehmad!E$2:E$412,MATCH(klypsid!$B1637,lehmad!$A$2:$A$412,0))</f>
        <v>0.93799999999999994</v>
      </c>
      <c r="R1637" t="str">
        <f>INDEX(lehmad!F$2:F$412,MATCH(klypsid!$B1637,lehmad!$A$2:$A$412,0))</f>
        <v>DYNASTY-ET</v>
      </c>
      <c r="S1637">
        <f>INDEX(lehmad!H$2:H$412,MATCH(klypsid!$B1637,lehmad!$A$2:$A$412,0))</f>
        <v>124</v>
      </c>
      <c r="T1637">
        <f>INDEX(lehmad!K$2:K$412,MATCH(klypsid!$B1637,lehmad!$A$2:$A$412,0))</f>
        <v>108</v>
      </c>
      <c r="U1637" s="4">
        <f t="shared" si="50"/>
        <v>10</v>
      </c>
      <c r="V1637">
        <f t="shared" si="51"/>
        <v>31</v>
      </c>
    </row>
    <row r="1638" spans="1:22" x14ac:dyDescent="0.25">
      <c r="A1638">
        <v>3398</v>
      </c>
      <c r="B1638" t="str">
        <f>"E"&amp;A1638</f>
        <v>E3398</v>
      </c>
      <c r="C1638" t="s">
        <v>60</v>
      </c>
      <c r="D1638">
        <v>1</v>
      </c>
      <c r="E1638">
        <f>IF(D1638&lt;4,D1638,4)</f>
        <v>1</v>
      </c>
      <c r="F1638" s="1">
        <v>39193</v>
      </c>
      <c r="G1638" s="1">
        <v>39509</v>
      </c>
      <c r="H1638" s="3">
        <f>G1638-F1638</f>
        <v>316</v>
      </c>
      <c r="I1638" s="3">
        <f>IF(H1638&lt;=60,1,IF(H1638&lt;=150,2,3))</f>
        <v>3</v>
      </c>
      <c r="J1638">
        <v>32.200000000000003</v>
      </c>
      <c r="K1638">
        <v>4.3899999999999997</v>
      </c>
      <c r="L1638">
        <v>3.6</v>
      </c>
      <c r="M1638">
        <v>42</v>
      </c>
      <c r="N1638">
        <f>LOG(M1638/100,2)+3</f>
        <v>1.7484612330040357</v>
      </c>
      <c r="O1638">
        <f>INDEX(lehmad!B$2:B$412,MATCH(klypsid!$B1638,lehmad!$A$2:$A$412,0))</f>
        <v>38450</v>
      </c>
      <c r="P1638">
        <f>INDEX(lehmad!D$2:D$412,MATCH(klypsid!$B1638,lehmad!$A$2:$A$412,0))</f>
        <v>115</v>
      </c>
      <c r="Q1638">
        <f>INDEX(lehmad!E$2:E$412,MATCH(klypsid!$B1638,lehmad!$A$2:$A$412,0))</f>
        <v>0.93799999999999994</v>
      </c>
      <c r="R1638" t="str">
        <f>INDEX(lehmad!F$2:F$412,MATCH(klypsid!$B1638,lehmad!$A$2:$A$412,0))</f>
        <v>DYNASTY-ET</v>
      </c>
      <c r="S1638">
        <f>INDEX(lehmad!H$2:H$412,MATCH(klypsid!$B1638,lehmad!$A$2:$A$412,0))</f>
        <v>124</v>
      </c>
      <c r="T1638">
        <f>INDEX(lehmad!K$2:K$412,MATCH(klypsid!$B1638,lehmad!$A$2:$A$412,0))</f>
        <v>108</v>
      </c>
      <c r="U1638" s="4">
        <f t="shared" si="50"/>
        <v>11</v>
      </c>
      <c r="V1638">
        <f t="shared" si="51"/>
        <v>28</v>
      </c>
    </row>
    <row r="1639" spans="1:22" x14ac:dyDescent="0.25">
      <c r="A1639">
        <v>3398</v>
      </c>
      <c r="B1639" t="str">
        <f>"E"&amp;A1639</f>
        <v>E3398</v>
      </c>
      <c r="C1639" t="s">
        <v>60</v>
      </c>
      <c r="D1639">
        <v>1</v>
      </c>
      <c r="E1639">
        <f>IF(D1639&lt;4,D1639,4)</f>
        <v>1</v>
      </c>
      <c r="F1639" s="1">
        <v>39193</v>
      </c>
      <c r="G1639" s="1">
        <v>39539</v>
      </c>
      <c r="H1639" s="3">
        <f>G1639-F1639</f>
        <v>346</v>
      </c>
      <c r="I1639" s="3">
        <f>IF(H1639&lt;=60,1,IF(H1639&lt;=150,2,3))</f>
        <v>3</v>
      </c>
      <c r="J1639">
        <v>29.4</v>
      </c>
      <c r="K1639">
        <v>4.88</v>
      </c>
      <c r="L1639">
        <v>3.89</v>
      </c>
      <c r="M1639">
        <v>58</v>
      </c>
      <c r="N1639">
        <f>LOG(M1639/100,2)+3</f>
        <v>2.2141248053528475</v>
      </c>
      <c r="O1639">
        <f>INDEX(lehmad!B$2:B$412,MATCH(klypsid!$B1639,lehmad!$A$2:$A$412,0))</f>
        <v>38450</v>
      </c>
      <c r="P1639">
        <f>INDEX(lehmad!D$2:D$412,MATCH(klypsid!$B1639,lehmad!$A$2:$A$412,0))</f>
        <v>115</v>
      </c>
      <c r="Q1639">
        <f>INDEX(lehmad!E$2:E$412,MATCH(klypsid!$B1639,lehmad!$A$2:$A$412,0))</f>
        <v>0.93799999999999994</v>
      </c>
      <c r="R1639" t="str">
        <f>INDEX(lehmad!F$2:F$412,MATCH(klypsid!$B1639,lehmad!$A$2:$A$412,0))</f>
        <v>DYNASTY-ET</v>
      </c>
      <c r="S1639">
        <f>INDEX(lehmad!H$2:H$412,MATCH(klypsid!$B1639,lehmad!$A$2:$A$412,0))</f>
        <v>124</v>
      </c>
      <c r="T1639">
        <f>INDEX(lehmad!K$2:K$412,MATCH(klypsid!$B1639,lehmad!$A$2:$A$412,0))</f>
        <v>108</v>
      </c>
      <c r="U1639" s="4">
        <f t="shared" si="50"/>
        <v>12</v>
      </c>
      <c r="V1639">
        <f t="shared" si="51"/>
        <v>30</v>
      </c>
    </row>
    <row r="1640" spans="1:22" x14ac:dyDescent="0.25">
      <c r="A1640">
        <v>3398</v>
      </c>
      <c r="B1640" t="str">
        <f>"E"&amp;A1640</f>
        <v>E3398</v>
      </c>
      <c r="C1640" t="s">
        <v>60</v>
      </c>
      <c r="D1640">
        <v>1</v>
      </c>
      <c r="E1640">
        <f>IF(D1640&lt;4,D1640,4)</f>
        <v>1</v>
      </c>
      <c r="F1640" s="1">
        <v>39193</v>
      </c>
      <c r="G1640" s="1">
        <v>39572</v>
      </c>
      <c r="H1640" s="3">
        <f>G1640-F1640</f>
        <v>379</v>
      </c>
      <c r="I1640" s="3">
        <f>IF(H1640&lt;=60,1,IF(H1640&lt;=150,2,3))</f>
        <v>3</v>
      </c>
      <c r="J1640">
        <v>27</v>
      </c>
      <c r="K1640">
        <v>4.53</v>
      </c>
      <c r="L1640">
        <v>3.95</v>
      </c>
      <c r="M1640">
        <v>70</v>
      </c>
      <c r="N1640">
        <f>LOG(M1640/100,2)+3</f>
        <v>2.4854268271702415</v>
      </c>
      <c r="O1640">
        <f>INDEX(lehmad!B$2:B$412,MATCH(klypsid!$B1640,lehmad!$A$2:$A$412,0))</f>
        <v>38450</v>
      </c>
      <c r="P1640">
        <f>INDEX(lehmad!D$2:D$412,MATCH(klypsid!$B1640,lehmad!$A$2:$A$412,0))</f>
        <v>115</v>
      </c>
      <c r="Q1640">
        <f>INDEX(lehmad!E$2:E$412,MATCH(klypsid!$B1640,lehmad!$A$2:$A$412,0))</f>
        <v>0.93799999999999994</v>
      </c>
      <c r="R1640" t="str">
        <f>INDEX(lehmad!F$2:F$412,MATCH(klypsid!$B1640,lehmad!$A$2:$A$412,0))</f>
        <v>DYNASTY-ET</v>
      </c>
      <c r="S1640">
        <f>INDEX(lehmad!H$2:H$412,MATCH(klypsid!$B1640,lehmad!$A$2:$A$412,0))</f>
        <v>124</v>
      </c>
      <c r="T1640">
        <f>INDEX(lehmad!K$2:K$412,MATCH(klypsid!$B1640,lehmad!$A$2:$A$412,0))</f>
        <v>108</v>
      </c>
      <c r="U1640" s="4">
        <f t="shared" si="50"/>
        <v>13</v>
      </c>
      <c r="V1640">
        <f t="shared" si="51"/>
        <v>33</v>
      </c>
    </row>
    <row r="1641" spans="1:22" x14ac:dyDescent="0.25">
      <c r="A1641">
        <v>3398</v>
      </c>
      <c r="B1641" t="str">
        <f>"E"&amp;A1641</f>
        <v>E3398</v>
      </c>
      <c r="C1641" t="s">
        <v>60</v>
      </c>
      <c r="D1641">
        <v>2</v>
      </c>
      <c r="E1641">
        <f>IF(D1641&lt;4,D1641,4)</f>
        <v>2</v>
      </c>
      <c r="F1641" s="1">
        <v>39654</v>
      </c>
      <c r="G1641" s="1">
        <v>39693</v>
      </c>
      <c r="H1641" s="3">
        <f>G1641-F1641</f>
        <v>39</v>
      </c>
      <c r="I1641" s="3">
        <f>IF(H1641&lt;=60,1,IF(H1641&lt;=150,2,3))</f>
        <v>1</v>
      </c>
      <c r="J1641">
        <v>51.5</v>
      </c>
      <c r="K1641">
        <v>3.18</v>
      </c>
      <c r="L1641">
        <v>3.38</v>
      </c>
      <c r="M1641">
        <v>147</v>
      </c>
      <c r="N1641">
        <f>LOG(M1641/100,2)+3</f>
        <v>3.5558161550616396</v>
      </c>
      <c r="O1641">
        <f>INDEX(lehmad!B$2:B$412,MATCH(klypsid!$B1641,lehmad!$A$2:$A$412,0))</f>
        <v>38450</v>
      </c>
      <c r="P1641">
        <f>INDEX(lehmad!D$2:D$412,MATCH(klypsid!$B1641,lehmad!$A$2:$A$412,0))</f>
        <v>115</v>
      </c>
      <c r="Q1641">
        <f>INDEX(lehmad!E$2:E$412,MATCH(klypsid!$B1641,lehmad!$A$2:$A$412,0))</f>
        <v>0.93799999999999994</v>
      </c>
      <c r="R1641" t="str">
        <f>INDEX(lehmad!F$2:F$412,MATCH(klypsid!$B1641,lehmad!$A$2:$A$412,0))</f>
        <v>DYNASTY-ET</v>
      </c>
      <c r="S1641">
        <f>INDEX(lehmad!H$2:H$412,MATCH(klypsid!$B1641,lehmad!$A$2:$A$412,0))</f>
        <v>124</v>
      </c>
      <c r="T1641">
        <f>INDEX(lehmad!K$2:K$412,MATCH(klypsid!$B1641,lehmad!$A$2:$A$412,0))</f>
        <v>108</v>
      </c>
      <c r="U1641" s="4">
        <f t="shared" si="50"/>
        <v>1</v>
      </c>
      <c r="V1641">
        <f t="shared" si="51"/>
        <v>39</v>
      </c>
    </row>
    <row r="1642" spans="1:22" x14ac:dyDescent="0.25">
      <c r="A1642">
        <v>3398</v>
      </c>
      <c r="B1642" t="str">
        <f>"E"&amp;A1642</f>
        <v>E3398</v>
      </c>
      <c r="C1642" t="s">
        <v>60</v>
      </c>
      <c r="D1642">
        <v>2</v>
      </c>
      <c r="E1642">
        <f>IF(D1642&lt;4,D1642,4)</f>
        <v>2</v>
      </c>
      <c r="F1642" s="1">
        <v>39654</v>
      </c>
      <c r="G1642" s="1">
        <v>39722</v>
      </c>
      <c r="H1642" s="3">
        <f>G1642-F1642</f>
        <v>68</v>
      </c>
      <c r="I1642" s="3">
        <f>IF(H1642&lt;=60,1,IF(H1642&lt;=150,2,3))</f>
        <v>2</v>
      </c>
      <c r="J1642">
        <v>54.2</v>
      </c>
      <c r="K1642">
        <v>4.2300000000000004</v>
      </c>
      <c r="L1642">
        <v>3.45</v>
      </c>
      <c r="M1642">
        <v>603</v>
      </c>
      <c r="N1642">
        <f>LOG(M1642/100,2)+3</f>
        <v>5.5921580021253607</v>
      </c>
      <c r="O1642">
        <f>INDEX(lehmad!B$2:B$412,MATCH(klypsid!$B1642,lehmad!$A$2:$A$412,0))</f>
        <v>38450</v>
      </c>
      <c r="P1642">
        <f>INDEX(lehmad!D$2:D$412,MATCH(klypsid!$B1642,lehmad!$A$2:$A$412,0))</f>
        <v>115</v>
      </c>
      <c r="Q1642">
        <f>INDEX(lehmad!E$2:E$412,MATCH(klypsid!$B1642,lehmad!$A$2:$A$412,0))</f>
        <v>0.93799999999999994</v>
      </c>
      <c r="R1642" t="str">
        <f>INDEX(lehmad!F$2:F$412,MATCH(klypsid!$B1642,lehmad!$A$2:$A$412,0))</f>
        <v>DYNASTY-ET</v>
      </c>
      <c r="S1642">
        <f>INDEX(lehmad!H$2:H$412,MATCH(klypsid!$B1642,lehmad!$A$2:$A$412,0))</f>
        <v>124</v>
      </c>
      <c r="T1642">
        <f>INDEX(lehmad!K$2:K$412,MATCH(klypsid!$B1642,lehmad!$A$2:$A$412,0))</f>
        <v>108</v>
      </c>
      <c r="U1642" s="4">
        <f t="shared" si="50"/>
        <v>2</v>
      </c>
      <c r="V1642">
        <f t="shared" si="51"/>
        <v>29</v>
      </c>
    </row>
    <row r="1643" spans="1:22" x14ac:dyDescent="0.25">
      <c r="A1643">
        <v>3398</v>
      </c>
      <c r="B1643" t="str">
        <f>"E"&amp;A1643</f>
        <v>E3398</v>
      </c>
      <c r="C1643" t="s">
        <v>60</v>
      </c>
      <c r="D1643">
        <v>2</v>
      </c>
      <c r="E1643">
        <f>IF(D1643&lt;4,D1643,4)</f>
        <v>2</v>
      </c>
      <c r="F1643" s="1">
        <v>39654</v>
      </c>
      <c r="G1643" s="1">
        <v>39754</v>
      </c>
      <c r="H1643" s="3">
        <f>G1643-F1643</f>
        <v>100</v>
      </c>
      <c r="I1643" s="3">
        <f>IF(H1643&lt;=60,1,IF(H1643&lt;=150,2,3))</f>
        <v>2</v>
      </c>
      <c r="J1643">
        <v>49.5</v>
      </c>
      <c r="K1643">
        <v>4.47</v>
      </c>
      <c r="L1643">
        <v>3.44</v>
      </c>
      <c r="M1643">
        <v>236</v>
      </c>
      <c r="N1643">
        <f>LOG(M1643/100,2)+3</f>
        <v>4.2387868595871163</v>
      </c>
      <c r="O1643">
        <f>INDEX(lehmad!B$2:B$412,MATCH(klypsid!$B1643,lehmad!$A$2:$A$412,0))</f>
        <v>38450</v>
      </c>
      <c r="P1643">
        <f>INDEX(lehmad!D$2:D$412,MATCH(klypsid!$B1643,lehmad!$A$2:$A$412,0))</f>
        <v>115</v>
      </c>
      <c r="Q1643">
        <f>INDEX(lehmad!E$2:E$412,MATCH(klypsid!$B1643,lehmad!$A$2:$A$412,0))</f>
        <v>0.93799999999999994</v>
      </c>
      <c r="R1643" t="str">
        <f>INDEX(lehmad!F$2:F$412,MATCH(klypsid!$B1643,lehmad!$A$2:$A$412,0))</f>
        <v>DYNASTY-ET</v>
      </c>
      <c r="S1643">
        <f>INDEX(lehmad!H$2:H$412,MATCH(klypsid!$B1643,lehmad!$A$2:$A$412,0))</f>
        <v>124</v>
      </c>
      <c r="T1643">
        <f>INDEX(lehmad!K$2:K$412,MATCH(klypsid!$B1643,lehmad!$A$2:$A$412,0))</f>
        <v>108</v>
      </c>
      <c r="U1643" s="4">
        <f t="shared" si="50"/>
        <v>3</v>
      </c>
      <c r="V1643">
        <f t="shared" si="51"/>
        <v>32</v>
      </c>
    </row>
    <row r="1644" spans="1:22" x14ac:dyDescent="0.25">
      <c r="A1644">
        <v>3398</v>
      </c>
      <c r="B1644" t="str">
        <f>"E"&amp;A1644</f>
        <v>E3398</v>
      </c>
      <c r="C1644" t="s">
        <v>60</v>
      </c>
      <c r="D1644">
        <v>2</v>
      </c>
      <c r="E1644">
        <f>IF(D1644&lt;4,D1644,4)</f>
        <v>2</v>
      </c>
      <c r="F1644" s="1">
        <v>39654</v>
      </c>
      <c r="G1644" s="1">
        <v>39783</v>
      </c>
      <c r="H1644" s="3">
        <f>G1644-F1644</f>
        <v>129</v>
      </c>
      <c r="I1644" s="3">
        <f>IF(H1644&lt;=60,1,IF(H1644&lt;=150,2,3))</f>
        <v>2</v>
      </c>
      <c r="J1644">
        <v>39.5</v>
      </c>
      <c r="K1644">
        <v>4.21</v>
      </c>
      <c r="L1644">
        <v>3.67</v>
      </c>
      <c r="M1644">
        <v>133</v>
      </c>
      <c r="N1644">
        <f>LOG(M1644/100,2)+3</f>
        <v>3.411426245726465</v>
      </c>
      <c r="O1644">
        <f>INDEX(lehmad!B$2:B$412,MATCH(klypsid!$B1644,lehmad!$A$2:$A$412,0))</f>
        <v>38450</v>
      </c>
      <c r="P1644">
        <f>INDEX(lehmad!D$2:D$412,MATCH(klypsid!$B1644,lehmad!$A$2:$A$412,0))</f>
        <v>115</v>
      </c>
      <c r="Q1644">
        <f>INDEX(lehmad!E$2:E$412,MATCH(klypsid!$B1644,lehmad!$A$2:$A$412,0))</f>
        <v>0.93799999999999994</v>
      </c>
      <c r="R1644" t="str">
        <f>INDEX(lehmad!F$2:F$412,MATCH(klypsid!$B1644,lehmad!$A$2:$A$412,0))</f>
        <v>DYNASTY-ET</v>
      </c>
      <c r="S1644">
        <f>INDEX(lehmad!H$2:H$412,MATCH(klypsid!$B1644,lehmad!$A$2:$A$412,0))</f>
        <v>124</v>
      </c>
      <c r="T1644">
        <f>INDEX(lehmad!K$2:K$412,MATCH(klypsid!$B1644,lehmad!$A$2:$A$412,0))</f>
        <v>108</v>
      </c>
      <c r="U1644" s="4">
        <f t="shared" si="50"/>
        <v>4</v>
      </c>
      <c r="V1644">
        <f t="shared" si="51"/>
        <v>29</v>
      </c>
    </row>
    <row r="1645" spans="1:22" x14ac:dyDescent="0.25">
      <c r="A1645">
        <v>3398</v>
      </c>
      <c r="B1645" t="str">
        <f>"E"&amp;A1645</f>
        <v>E3398</v>
      </c>
      <c r="C1645" t="s">
        <v>60</v>
      </c>
      <c r="D1645">
        <v>2</v>
      </c>
      <c r="E1645">
        <f>IF(D1645&lt;4,D1645,4)</f>
        <v>2</v>
      </c>
      <c r="F1645" s="1">
        <v>39654</v>
      </c>
      <c r="G1645" s="1">
        <v>39817</v>
      </c>
      <c r="H1645" s="3">
        <f>G1645-F1645</f>
        <v>163</v>
      </c>
      <c r="I1645" s="3">
        <f>IF(H1645&lt;=60,1,IF(H1645&lt;=150,2,3))</f>
        <v>3</v>
      </c>
      <c r="J1645">
        <v>32.700000000000003</v>
      </c>
      <c r="K1645">
        <v>5.0199999999999996</v>
      </c>
      <c r="L1645">
        <v>3.85</v>
      </c>
      <c r="M1645">
        <v>116</v>
      </c>
      <c r="N1645">
        <f>LOG(M1645/100,2)+3</f>
        <v>3.2141248053528475</v>
      </c>
      <c r="O1645">
        <f>INDEX(lehmad!B$2:B$412,MATCH(klypsid!$B1645,lehmad!$A$2:$A$412,0))</f>
        <v>38450</v>
      </c>
      <c r="P1645">
        <f>INDEX(lehmad!D$2:D$412,MATCH(klypsid!$B1645,lehmad!$A$2:$A$412,0))</f>
        <v>115</v>
      </c>
      <c r="Q1645">
        <f>INDEX(lehmad!E$2:E$412,MATCH(klypsid!$B1645,lehmad!$A$2:$A$412,0))</f>
        <v>0.93799999999999994</v>
      </c>
      <c r="R1645" t="str">
        <f>INDEX(lehmad!F$2:F$412,MATCH(klypsid!$B1645,lehmad!$A$2:$A$412,0))</f>
        <v>DYNASTY-ET</v>
      </c>
      <c r="S1645">
        <f>INDEX(lehmad!H$2:H$412,MATCH(klypsid!$B1645,lehmad!$A$2:$A$412,0))</f>
        <v>124</v>
      </c>
      <c r="T1645">
        <f>INDEX(lehmad!K$2:K$412,MATCH(klypsid!$B1645,lehmad!$A$2:$A$412,0))</f>
        <v>108</v>
      </c>
      <c r="U1645" s="4">
        <f t="shared" si="50"/>
        <v>5</v>
      </c>
      <c r="V1645">
        <f t="shared" si="51"/>
        <v>34</v>
      </c>
    </row>
    <row r="1646" spans="1:22" x14ac:dyDescent="0.25">
      <c r="A1646">
        <v>3398</v>
      </c>
      <c r="B1646" t="str">
        <f>"E"&amp;A1646</f>
        <v>E3398</v>
      </c>
      <c r="C1646" t="s">
        <v>60</v>
      </c>
      <c r="D1646">
        <v>2</v>
      </c>
      <c r="E1646">
        <f>IF(D1646&lt;4,D1646,4)</f>
        <v>2</v>
      </c>
      <c r="F1646" s="1">
        <v>39654</v>
      </c>
      <c r="G1646" s="1">
        <v>39845</v>
      </c>
      <c r="H1646" s="3">
        <f>G1646-F1646</f>
        <v>191</v>
      </c>
      <c r="I1646" s="3">
        <f>IF(H1646&lt;=60,1,IF(H1646&lt;=150,2,3))</f>
        <v>3</v>
      </c>
      <c r="J1646">
        <v>32.700000000000003</v>
      </c>
      <c r="K1646">
        <v>4.83</v>
      </c>
      <c r="L1646">
        <v>3.79</v>
      </c>
      <c r="M1646">
        <v>72</v>
      </c>
      <c r="N1646">
        <f>LOG(M1646/100,2)+3</f>
        <v>2.5260688116675878</v>
      </c>
      <c r="O1646">
        <f>INDEX(lehmad!B$2:B$412,MATCH(klypsid!$B1646,lehmad!$A$2:$A$412,0))</f>
        <v>38450</v>
      </c>
      <c r="P1646">
        <f>INDEX(lehmad!D$2:D$412,MATCH(klypsid!$B1646,lehmad!$A$2:$A$412,0))</f>
        <v>115</v>
      </c>
      <c r="Q1646">
        <f>INDEX(lehmad!E$2:E$412,MATCH(klypsid!$B1646,lehmad!$A$2:$A$412,0))</f>
        <v>0.93799999999999994</v>
      </c>
      <c r="R1646" t="str">
        <f>INDEX(lehmad!F$2:F$412,MATCH(klypsid!$B1646,lehmad!$A$2:$A$412,0))</f>
        <v>DYNASTY-ET</v>
      </c>
      <c r="S1646">
        <f>INDEX(lehmad!H$2:H$412,MATCH(klypsid!$B1646,lehmad!$A$2:$A$412,0))</f>
        <v>124</v>
      </c>
      <c r="T1646">
        <f>INDEX(lehmad!K$2:K$412,MATCH(klypsid!$B1646,lehmad!$A$2:$A$412,0))</f>
        <v>108</v>
      </c>
      <c r="U1646" s="4">
        <f t="shared" si="50"/>
        <v>6</v>
      </c>
      <c r="V1646">
        <f t="shared" si="51"/>
        <v>28</v>
      </c>
    </row>
    <row r="1647" spans="1:22" x14ac:dyDescent="0.25">
      <c r="A1647">
        <v>3398</v>
      </c>
      <c r="B1647" t="str">
        <f>"E"&amp;A1647</f>
        <v>E3398</v>
      </c>
      <c r="C1647" t="s">
        <v>60</v>
      </c>
      <c r="D1647">
        <v>2</v>
      </c>
      <c r="E1647">
        <f>IF(D1647&lt;4,D1647,4)</f>
        <v>2</v>
      </c>
      <c r="F1647" s="1">
        <v>39654</v>
      </c>
      <c r="G1647" s="1">
        <v>39875</v>
      </c>
      <c r="H1647" s="3">
        <f>G1647-F1647</f>
        <v>221</v>
      </c>
      <c r="I1647" s="3">
        <f>IF(H1647&lt;=60,1,IF(H1647&lt;=150,2,3))</f>
        <v>3</v>
      </c>
      <c r="J1647">
        <v>38</v>
      </c>
      <c r="K1647">
        <v>4.5999999999999996</v>
      </c>
      <c r="L1647">
        <v>3.62</v>
      </c>
      <c r="M1647">
        <v>190</v>
      </c>
      <c r="N1647">
        <f>LOG(M1647/100,2)+3</f>
        <v>3.925999418556223</v>
      </c>
      <c r="O1647">
        <f>INDEX(lehmad!B$2:B$412,MATCH(klypsid!$B1647,lehmad!$A$2:$A$412,0))</f>
        <v>38450</v>
      </c>
      <c r="P1647">
        <f>INDEX(lehmad!D$2:D$412,MATCH(klypsid!$B1647,lehmad!$A$2:$A$412,0))</f>
        <v>115</v>
      </c>
      <c r="Q1647">
        <f>INDEX(lehmad!E$2:E$412,MATCH(klypsid!$B1647,lehmad!$A$2:$A$412,0))</f>
        <v>0.93799999999999994</v>
      </c>
      <c r="R1647" t="str">
        <f>INDEX(lehmad!F$2:F$412,MATCH(klypsid!$B1647,lehmad!$A$2:$A$412,0))</f>
        <v>DYNASTY-ET</v>
      </c>
      <c r="S1647">
        <f>INDEX(lehmad!H$2:H$412,MATCH(klypsid!$B1647,lehmad!$A$2:$A$412,0))</f>
        <v>124</v>
      </c>
      <c r="T1647">
        <f>INDEX(lehmad!K$2:K$412,MATCH(klypsid!$B1647,lehmad!$A$2:$A$412,0))</f>
        <v>108</v>
      </c>
      <c r="U1647" s="4">
        <f t="shared" si="50"/>
        <v>7</v>
      </c>
      <c r="V1647">
        <f t="shared" si="51"/>
        <v>30</v>
      </c>
    </row>
    <row r="1648" spans="1:22" x14ac:dyDescent="0.25">
      <c r="A1648">
        <v>3398</v>
      </c>
      <c r="B1648" t="str">
        <f>"E"&amp;A1648</f>
        <v>E3398</v>
      </c>
      <c r="C1648" t="s">
        <v>60</v>
      </c>
      <c r="D1648">
        <v>2</v>
      </c>
      <c r="E1648">
        <f>IF(D1648&lt;4,D1648,4)</f>
        <v>2</v>
      </c>
      <c r="F1648" s="1">
        <v>39654</v>
      </c>
      <c r="G1648" s="1">
        <v>39908</v>
      </c>
      <c r="H1648" s="3">
        <f>G1648-F1648</f>
        <v>254</v>
      </c>
      <c r="I1648" s="3">
        <f>IF(H1648&lt;=60,1,IF(H1648&lt;=150,2,3))</f>
        <v>3</v>
      </c>
      <c r="J1648">
        <v>30.5</v>
      </c>
      <c r="K1648">
        <v>4.16</v>
      </c>
      <c r="L1648">
        <v>3.47</v>
      </c>
      <c r="M1648">
        <v>245</v>
      </c>
      <c r="N1648">
        <f>LOG(M1648/100,2)+3</f>
        <v>4.2927817492278457</v>
      </c>
      <c r="O1648">
        <f>INDEX(lehmad!B$2:B$412,MATCH(klypsid!$B1648,lehmad!$A$2:$A$412,0))</f>
        <v>38450</v>
      </c>
      <c r="P1648">
        <f>INDEX(lehmad!D$2:D$412,MATCH(klypsid!$B1648,lehmad!$A$2:$A$412,0))</f>
        <v>115</v>
      </c>
      <c r="Q1648">
        <f>INDEX(lehmad!E$2:E$412,MATCH(klypsid!$B1648,lehmad!$A$2:$A$412,0))</f>
        <v>0.93799999999999994</v>
      </c>
      <c r="R1648" t="str">
        <f>INDEX(lehmad!F$2:F$412,MATCH(klypsid!$B1648,lehmad!$A$2:$A$412,0))</f>
        <v>DYNASTY-ET</v>
      </c>
      <c r="S1648">
        <f>INDEX(lehmad!H$2:H$412,MATCH(klypsid!$B1648,lehmad!$A$2:$A$412,0))</f>
        <v>124</v>
      </c>
      <c r="T1648">
        <f>INDEX(lehmad!K$2:K$412,MATCH(klypsid!$B1648,lehmad!$A$2:$A$412,0))</f>
        <v>108</v>
      </c>
      <c r="U1648" s="4">
        <f t="shared" si="50"/>
        <v>8</v>
      </c>
      <c r="V1648">
        <f t="shared" si="51"/>
        <v>33</v>
      </c>
    </row>
    <row r="1649" spans="1:22" x14ac:dyDescent="0.25">
      <c r="A1649">
        <v>3398</v>
      </c>
      <c r="B1649" t="str">
        <f>"E"&amp;A1649</f>
        <v>E3398</v>
      </c>
      <c r="C1649" t="s">
        <v>60</v>
      </c>
      <c r="D1649">
        <v>2</v>
      </c>
      <c r="E1649">
        <f>IF(D1649&lt;4,D1649,4)</f>
        <v>2</v>
      </c>
      <c r="F1649" s="1">
        <v>39654</v>
      </c>
      <c r="G1649" s="1">
        <v>39944</v>
      </c>
      <c r="H1649" s="3">
        <f>G1649-F1649</f>
        <v>290</v>
      </c>
      <c r="I1649" s="3">
        <f>IF(H1649&lt;=60,1,IF(H1649&lt;=150,2,3))</f>
        <v>3</v>
      </c>
      <c r="J1649">
        <v>25.2</v>
      </c>
      <c r="K1649">
        <v>5.19</v>
      </c>
      <c r="L1649">
        <v>3.84</v>
      </c>
      <c r="M1649">
        <v>177</v>
      </c>
      <c r="N1649">
        <f>LOG(M1649/100,2)+3</f>
        <v>3.8237493603082728</v>
      </c>
      <c r="O1649">
        <f>INDEX(lehmad!B$2:B$412,MATCH(klypsid!$B1649,lehmad!$A$2:$A$412,0))</f>
        <v>38450</v>
      </c>
      <c r="P1649">
        <f>INDEX(lehmad!D$2:D$412,MATCH(klypsid!$B1649,lehmad!$A$2:$A$412,0))</f>
        <v>115</v>
      </c>
      <c r="Q1649">
        <f>INDEX(lehmad!E$2:E$412,MATCH(klypsid!$B1649,lehmad!$A$2:$A$412,0))</f>
        <v>0.93799999999999994</v>
      </c>
      <c r="R1649" t="str">
        <f>INDEX(lehmad!F$2:F$412,MATCH(klypsid!$B1649,lehmad!$A$2:$A$412,0))</f>
        <v>DYNASTY-ET</v>
      </c>
      <c r="S1649">
        <f>INDEX(lehmad!H$2:H$412,MATCH(klypsid!$B1649,lehmad!$A$2:$A$412,0))</f>
        <v>124</v>
      </c>
      <c r="T1649">
        <f>INDEX(lehmad!K$2:K$412,MATCH(klypsid!$B1649,lehmad!$A$2:$A$412,0))</f>
        <v>108</v>
      </c>
      <c r="U1649" s="4">
        <f t="shared" si="50"/>
        <v>9</v>
      </c>
      <c r="V1649">
        <f t="shared" si="51"/>
        <v>36</v>
      </c>
    </row>
    <row r="1650" spans="1:22" x14ac:dyDescent="0.25">
      <c r="A1650">
        <v>3398</v>
      </c>
      <c r="B1650" t="str">
        <f>"E"&amp;A1650</f>
        <v>E3398</v>
      </c>
      <c r="C1650" t="s">
        <v>60</v>
      </c>
      <c r="D1650">
        <v>2</v>
      </c>
      <c r="E1650">
        <f>IF(D1650&lt;4,D1650,4)</f>
        <v>2</v>
      </c>
      <c r="F1650" s="1">
        <v>39654</v>
      </c>
      <c r="G1650" s="1">
        <v>39972</v>
      </c>
      <c r="H1650" s="3">
        <f>G1650-F1650</f>
        <v>318</v>
      </c>
      <c r="I1650" s="3">
        <f>IF(H1650&lt;=60,1,IF(H1650&lt;=150,2,3))</f>
        <v>3</v>
      </c>
      <c r="J1650">
        <v>25.1</v>
      </c>
      <c r="K1650">
        <v>4.21</v>
      </c>
      <c r="L1650">
        <v>3.86</v>
      </c>
      <c r="M1650">
        <v>147</v>
      </c>
      <c r="N1650">
        <f>LOG(M1650/100,2)+3</f>
        <v>3.5558161550616396</v>
      </c>
      <c r="O1650">
        <f>INDEX(lehmad!B$2:B$412,MATCH(klypsid!$B1650,lehmad!$A$2:$A$412,0))</f>
        <v>38450</v>
      </c>
      <c r="P1650">
        <f>INDEX(lehmad!D$2:D$412,MATCH(klypsid!$B1650,lehmad!$A$2:$A$412,0))</f>
        <v>115</v>
      </c>
      <c r="Q1650">
        <f>INDEX(lehmad!E$2:E$412,MATCH(klypsid!$B1650,lehmad!$A$2:$A$412,0))</f>
        <v>0.93799999999999994</v>
      </c>
      <c r="R1650" t="str">
        <f>INDEX(lehmad!F$2:F$412,MATCH(klypsid!$B1650,lehmad!$A$2:$A$412,0))</f>
        <v>DYNASTY-ET</v>
      </c>
      <c r="S1650">
        <f>INDEX(lehmad!H$2:H$412,MATCH(klypsid!$B1650,lehmad!$A$2:$A$412,0))</f>
        <v>124</v>
      </c>
      <c r="T1650">
        <f>INDEX(lehmad!K$2:K$412,MATCH(klypsid!$B1650,lehmad!$A$2:$A$412,0))</f>
        <v>108</v>
      </c>
      <c r="U1650" s="4">
        <f t="shared" si="50"/>
        <v>10</v>
      </c>
      <c r="V1650">
        <f t="shared" si="51"/>
        <v>28</v>
      </c>
    </row>
    <row r="1651" spans="1:22" x14ac:dyDescent="0.25">
      <c r="A1651">
        <v>3398</v>
      </c>
      <c r="B1651" t="str">
        <f>"E"&amp;A1651</f>
        <v>E3398</v>
      </c>
      <c r="C1651" t="s">
        <v>60</v>
      </c>
      <c r="D1651">
        <v>2</v>
      </c>
      <c r="E1651">
        <f>IF(D1651&lt;4,D1651,4)</f>
        <v>2</v>
      </c>
      <c r="F1651" s="1">
        <v>39654</v>
      </c>
      <c r="G1651" s="1">
        <v>40007</v>
      </c>
      <c r="H1651" s="3">
        <f>G1651-F1651</f>
        <v>353</v>
      </c>
      <c r="I1651" s="3">
        <f>IF(H1651&lt;=60,1,IF(H1651&lt;=150,2,3))</f>
        <v>3</v>
      </c>
      <c r="J1651">
        <v>22.3</v>
      </c>
      <c r="K1651">
        <v>5.67</v>
      </c>
      <c r="L1651">
        <v>3.93</v>
      </c>
      <c r="M1651">
        <v>167</v>
      </c>
      <c r="N1651">
        <f>LOG(M1651/100,2)+3</f>
        <v>3.7398481026993275</v>
      </c>
      <c r="O1651">
        <f>INDEX(lehmad!B$2:B$412,MATCH(klypsid!$B1651,lehmad!$A$2:$A$412,0))</f>
        <v>38450</v>
      </c>
      <c r="P1651">
        <f>INDEX(lehmad!D$2:D$412,MATCH(klypsid!$B1651,lehmad!$A$2:$A$412,0))</f>
        <v>115</v>
      </c>
      <c r="Q1651">
        <f>INDEX(lehmad!E$2:E$412,MATCH(klypsid!$B1651,lehmad!$A$2:$A$412,0))</f>
        <v>0.93799999999999994</v>
      </c>
      <c r="R1651" t="str">
        <f>INDEX(lehmad!F$2:F$412,MATCH(klypsid!$B1651,lehmad!$A$2:$A$412,0))</f>
        <v>DYNASTY-ET</v>
      </c>
      <c r="S1651">
        <f>INDEX(lehmad!H$2:H$412,MATCH(klypsid!$B1651,lehmad!$A$2:$A$412,0))</f>
        <v>124</v>
      </c>
      <c r="T1651">
        <f>INDEX(lehmad!K$2:K$412,MATCH(klypsid!$B1651,lehmad!$A$2:$A$412,0))</f>
        <v>108</v>
      </c>
      <c r="U1651" s="4">
        <f t="shared" si="50"/>
        <v>11</v>
      </c>
      <c r="V1651">
        <f t="shared" si="51"/>
        <v>35</v>
      </c>
    </row>
    <row r="1652" spans="1:22" x14ac:dyDescent="0.25">
      <c r="A1652">
        <v>3398</v>
      </c>
      <c r="B1652" t="str">
        <f>"E"&amp;A1652</f>
        <v>E3398</v>
      </c>
      <c r="C1652" t="s">
        <v>60</v>
      </c>
      <c r="D1652">
        <v>2</v>
      </c>
      <c r="E1652">
        <f>IF(D1652&lt;4,D1652,4)</f>
        <v>2</v>
      </c>
      <c r="F1652" s="1">
        <v>39654</v>
      </c>
      <c r="G1652" s="1">
        <v>40037</v>
      </c>
      <c r="H1652" s="3">
        <f>G1652-F1652</f>
        <v>383</v>
      </c>
      <c r="I1652" s="3">
        <f>IF(H1652&lt;=60,1,IF(H1652&lt;=150,2,3))</f>
        <v>3</v>
      </c>
      <c r="J1652">
        <v>20.7</v>
      </c>
      <c r="K1652">
        <v>4.9000000000000004</v>
      </c>
      <c r="L1652">
        <v>3.86</v>
      </c>
      <c r="M1652">
        <v>136</v>
      </c>
      <c r="N1652">
        <f>LOG(M1652/100,2)+3</f>
        <v>3.4436066514756147</v>
      </c>
      <c r="O1652">
        <f>INDEX(lehmad!B$2:B$412,MATCH(klypsid!$B1652,lehmad!$A$2:$A$412,0))</f>
        <v>38450</v>
      </c>
      <c r="P1652">
        <f>INDEX(lehmad!D$2:D$412,MATCH(klypsid!$B1652,lehmad!$A$2:$A$412,0))</f>
        <v>115</v>
      </c>
      <c r="Q1652">
        <f>INDEX(lehmad!E$2:E$412,MATCH(klypsid!$B1652,lehmad!$A$2:$A$412,0))</f>
        <v>0.93799999999999994</v>
      </c>
      <c r="R1652" t="str">
        <f>INDEX(lehmad!F$2:F$412,MATCH(klypsid!$B1652,lehmad!$A$2:$A$412,0))</f>
        <v>DYNASTY-ET</v>
      </c>
      <c r="S1652">
        <f>INDEX(lehmad!H$2:H$412,MATCH(klypsid!$B1652,lehmad!$A$2:$A$412,0))</f>
        <v>124</v>
      </c>
      <c r="T1652">
        <f>INDEX(lehmad!K$2:K$412,MATCH(klypsid!$B1652,lehmad!$A$2:$A$412,0))</f>
        <v>108</v>
      </c>
      <c r="U1652" s="4">
        <f t="shared" si="50"/>
        <v>12</v>
      </c>
      <c r="V1652">
        <f t="shared" si="51"/>
        <v>30</v>
      </c>
    </row>
    <row r="1653" spans="1:22" x14ac:dyDescent="0.25">
      <c r="A1653">
        <v>3398</v>
      </c>
      <c r="B1653" t="str">
        <f>"E"&amp;A1653</f>
        <v>E3398</v>
      </c>
      <c r="C1653" t="s">
        <v>60</v>
      </c>
      <c r="D1653">
        <v>2</v>
      </c>
      <c r="E1653">
        <f>IF(D1653&lt;4,D1653,4)</f>
        <v>2</v>
      </c>
      <c r="F1653" s="1">
        <v>39654</v>
      </c>
      <c r="G1653" s="1">
        <v>40066</v>
      </c>
      <c r="H1653" s="3">
        <f>G1653-F1653</f>
        <v>412</v>
      </c>
      <c r="I1653" s="3">
        <f>IF(H1653&lt;=60,1,IF(H1653&lt;=150,2,3))</f>
        <v>3</v>
      </c>
      <c r="J1653">
        <v>16.100000000000001</v>
      </c>
      <c r="K1653">
        <v>6.48</v>
      </c>
      <c r="L1653">
        <v>3.88</v>
      </c>
      <c r="M1653">
        <v>181</v>
      </c>
      <c r="N1653">
        <f>LOG(M1653/100,2)+3</f>
        <v>3.8559896973084808</v>
      </c>
      <c r="O1653">
        <f>INDEX(lehmad!B$2:B$412,MATCH(klypsid!$B1653,lehmad!$A$2:$A$412,0))</f>
        <v>38450</v>
      </c>
      <c r="P1653">
        <f>INDEX(lehmad!D$2:D$412,MATCH(klypsid!$B1653,lehmad!$A$2:$A$412,0))</f>
        <v>115</v>
      </c>
      <c r="Q1653">
        <f>INDEX(lehmad!E$2:E$412,MATCH(klypsid!$B1653,lehmad!$A$2:$A$412,0))</f>
        <v>0.93799999999999994</v>
      </c>
      <c r="R1653" t="str">
        <f>INDEX(lehmad!F$2:F$412,MATCH(klypsid!$B1653,lehmad!$A$2:$A$412,0))</f>
        <v>DYNASTY-ET</v>
      </c>
      <c r="S1653">
        <f>INDEX(lehmad!H$2:H$412,MATCH(klypsid!$B1653,lehmad!$A$2:$A$412,0))</f>
        <v>124</v>
      </c>
      <c r="T1653">
        <f>INDEX(lehmad!K$2:K$412,MATCH(klypsid!$B1653,lehmad!$A$2:$A$412,0))</f>
        <v>108</v>
      </c>
      <c r="U1653" s="4">
        <f t="shared" si="50"/>
        <v>13</v>
      </c>
      <c r="V1653">
        <f t="shared" si="51"/>
        <v>29</v>
      </c>
    </row>
    <row r="1654" spans="1:22" x14ac:dyDescent="0.25">
      <c r="A1654">
        <v>3398</v>
      </c>
      <c r="B1654" t="str">
        <f>"E"&amp;A1654</f>
        <v>E3398</v>
      </c>
      <c r="C1654" t="s">
        <v>60</v>
      </c>
      <c r="D1654">
        <v>2</v>
      </c>
      <c r="E1654">
        <f>IF(D1654&lt;4,D1654,4)</f>
        <v>2</v>
      </c>
      <c r="F1654" s="1">
        <v>39654</v>
      </c>
      <c r="G1654" s="1">
        <v>40094</v>
      </c>
      <c r="H1654" s="3">
        <f>G1654-F1654</f>
        <v>440</v>
      </c>
      <c r="I1654" s="3">
        <f>IF(H1654&lt;=60,1,IF(H1654&lt;=150,2,3))</f>
        <v>3</v>
      </c>
      <c r="J1654">
        <v>13.6</v>
      </c>
      <c r="K1654">
        <v>4.84</v>
      </c>
      <c r="L1654">
        <v>3.98</v>
      </c>
      <c r="M1654">
        <v>237</v>
      </c>
      <c r="N1654">
        <f>LOG(M1654/100,2)+3</f>
        <v>4.2448870591235348</v>
      </c>
      <c r="O1654">
        <f>INDEX(lehmad!B$2:B$412,MATCH(klypsid!$B1654,lehmad!$A$2:$A$412,0))</f>
        <v>38450</v>
      </c>
      <c r="P1654">
        <f>INDEX(lehmad!D$2:D$412,MATCH(klypsid!$B1654,lehmad!$A$2:$A$412,0))</f>
        <v>115</v>
      </c>
      <c r="Q1654">
        <f>INDEX(lehmad!E$2:E$412,MATCH(klypsid!$B1654,lehmad!$A$2:$A$412,0))</f>
        <v>0.93799999999999994</v>
      </c>
      <c r="R1654" t="str">
        <f>INDEX(lehmad!F$2:F$412,MATCH(klypsid!$B1654,lehmad!$A$2:$A$412,0))</f>
        <v>DYNASTY-ET</v>
      </c>
      <c r="S1654">
        <f>INDEX(lehmad!H$2:H$412,MATCH(klypsid!$B1654,lehmad!$A$2:$A$412,0))</f>
        <v>124</v>
      </c>
      <c r="T1654">
        <f>INDEX(lehmad!K$2:K$412,MATCH(klypsid!$B1654,lehmad!$A$2:$A$412,0))</f>
        <v>108</v>
      </c>
      <c r="U1654" s="4">
        <f t="shared" si="50"/>
        <v>14</v>
      </c>
      <c r="V1654">
        <f t="shared" si="51"/>
        <v>28</v>
      </c>
    </row>
    <row r="1655" spans="1:22" x14ac:dyDescent="0.25">
      <c r="A1655">
        <v>3398</v>
      </c>
      <c r="B1655" t="str">
        <f>"E"&amp;A1655</f>
        <v>E3398</v>
      </c>
      <c r="C1655" t="s">
        <v>60</v>
      </c>
      <c r="D1655">
        <v>3</v>
      </c>
      <c r="E1655">
        <f>IF(D1655&lt;4,D1655,4)</f>
        <v>3</v>
      </c>
      <c r="F1655" s="1">
        <v>40182</v>
      </c>
      <c r="G1655" s="1">
        <v>40214</v>
      </c>
      <c r="H1655" s="3">
        <f>G1655-F1655</f>
        <v>32</v>
      </c>
      <c r="I1655" s="3">
        <f>IF(H1655&lt;=60,1,IF(H1655&lt;=150,2,3))</f>
        <v>1</v>
      </c>
      <c r="J1655">
        <v>38.299999999999997</v>
      </c>
      <c r="K1655">
        <v>5.45</v>
      </c>
      <c r="L1655">
        <v>2.92</v>
      </c>
      <c r="M1655">
        <v>21</v>
      </c>
      <c r="N1655">
        <f>LOG(M1655/100,2)+3</f>
        <v>0.74846123300403544</v>
      </c>
      <c r="O1655">
        <f>INDEX(lehmad!B$2:B$412,MATCH(klypsid!$B1655,lehmad!$A$2:$A$412,0))</f>
        <v>38450</v>
      </c>
      <c r="P1655">
        <f>INDEX(lehmad!D$2:D$412,MATCH(klypsid!$B1655,lehmad!$A$2:$A$412,0))</f>
        <v>115</v>
      </c>
      <c r="Q1655">
        <f>INDEX(lehmad!E$2:E$412,MATCH(klypsid!$B1655,lehmad!$A$2:$A$412,0))</f>
        <v>0.93799999999999994</v>
      </c>
      <c r="R1655" t="str">
        <f>INDEX(lehmad!F$2:F$412,MATCH(klypsid!$B1655,lehmad!$A$2:$A$412,0))</f>
        <v>DYNASTY-ET</v>
      </c>
      <c r="S1655">
        <f>INDEX(lehmad!H$2:H$412,MATCH(klypsid!$B1655,lehmad!$A$2:$A$412,0))</f>
        <v>124</v>
      </c>
      <c r="T1655">
        <f>INDEX(lehmad!K$2:K$412,MATCH(klypsid!$B1655,lehmad!$A$2:$A$412,0))</f>
        <v>108</v>
      </c>
      <c r="U1655" s="4">
        <f t="shared" si="50"/>
        <v>1</v>
      </c>
      <c r="V1655">
        <f t="shared" si="51"/>
        <v>32</v>
      </c>
    </row>
    <row r="1656" spans="1:22" x14ac:dyDescent="0.25">
      <c r="A1656">
        <v>3398</v>
      </c>
      <c r="B1656" t="str">
        <f>"E"&amp;A1656</f>
        <v>E3398</v>
      </c>
      <c r="C1656" t="s">
        <v>60</v>
      </c>
      <c r="D1656">
        <v>3</v>
      </c>
      <c r="E1656">
        <f>IF(D1656&lt;4,D1656,4)</f>
        <v>3</v>
      </c>
      <c r="F1656" s="1">
        <v>40182</v>
      </c>
      <c r="G1656" s="1">
        <v>40242</v>
      </c>
      <c r="H1656" s="3">
        <f>G1656-F1656</f>
        <v>60</v>
      </c>
      <c r="I1656" s="3">
        <f>IF(H1656&lt;=60,1,IF(H1656&lt;=150,2,3))</f>
        <v>1</v>
      </c>
      <c r="J1656">
        <v>52.1</v>
      </c>
      <c r="K1656">
        <v>5.03</v>
      </c>
      <c r="L1656">
        <v>3.18</v>
      </c>
      <c r="M1656">
        <v>25</v>
      </c>
      <c r="N1656">
        <f>LOG(M1656/100,2)+3</f>
        <v>1</v>
      </c>
      <c r="O1656">
        <f>INDEX(lehmad!B$2:B$412,MATCH(klypsid!$B1656,lehmad!$A$2:$A$412,0))</f>
        <v>38450</v>
      </c>
      <c r="P1656">
        <f>INDEX(lehmad!D$2:D$412,MATCH(klypsid!$B1656,lehmad!$A$2:$A$412,0))</f>
        <v>115</v>
      </c>
      <c r="Q1656">
        <f>INDEX(lehmad!E$2:E$412,MATCH(klypsid!$B1656,lehmad!$A$2:$A$412,0))</f>
        <v>0.93799999999999994</v>
      </c>
      <c r="R1656" t="str">
        <f>INDEX(lehmad!F$2:F$412,MATCH(klypsid!$B1656,lehmad!$A$2:$A$412,0))</f>
        <v>DYNASTY-ET</v>
      </c>
      <c r="S1656">
        <f>INDEX(lehmad!H$2:H$412,MATCH(klypsid!$B1656,lehmad!$A$2:$A$412,0))</f>
        <v>124</v>
      </c>
      <c r="T1656">
        <f>INDEX(lehmad!K$2:K$412,MATCH(klypsid!$B1656,lehmad!$A$2:$A$412,0))</f>
        <v>108</v>
      </c>
      <c r="U1656" s="4">
        <f t="shared" si="50"/>
        <v>2</v>
      </c>
      <c r="V1656">
        <f t="shared" si="51"/>
        <v>28</v>
      </c>
    </row>
    <row r="1657" spans="1:22" x14ac:dyDescent="0.25">
      <c r="A1657">
        <v>3398</v>
      </c>
      <c r="B1657" t="str">
        <f>"E"&amp;A1657</f>
        <v>E3398</v>
      </c>
      <c r="C1657" t="s">
        <v>60</v>
      </c>
      <c r="D1657">
        <v>3</v>
      </c>
      <c r="E1657">
        <f>IF(D1657&lt;4,D1657,4)</f>
        <v>3</v>
      </c>
      <c r="F1657" s="1">
        <v>40182</v>
      </c>
      <c r="G1657" s="1">
        <v>40276</v>
      </c>
      <c r="H1657" s="3">
        <f>G1657-F1657</f>
        <v>94</v>
      </c>
      <c r="I1657" s="3">
        <f>IF(H1657&lt;=60,1,IF(H1657&lt;=150,2,3))</f>
        <v>2</v>
      </c>
      <c r="J1657">
        <v>51.8</v>
      </c>
      <c r="K1657">
        <v>3.04</v>
      </c>
      <c r="L1657">
        <v>3.35</v>
      </c>
      <c r="M1657">
        <v>118</v>
      </c>
      <c r="N1657">
        <f>LOG(M1657/100,2)+3</f>
        <v>3.2387868595871163</v>
      </c>
      <c r="O1657">
        <f>INDEX(lehmad!B$2:B$412,MATCH(klypsid!$B1657,lehmad!$A$2:$A$412,0))</f>
        <v>38450</v>
      </c>
      <c r="P1657">
        <f>INDEX(lehmad!D$2:D$412,MATCH(klypsid!$B1657,lehmad!$A$2:$A$412,0))</f>
        <v>115</v>
      </c>
      <c r="Q1657">
        <f>INDEX(lehmad!E$2:E$412,MATCH(klypsid!$B1657,lehmad!$A$2:$A$412,0))</f>
        <v>0.93799999999999994</v>
      </c>
      <c r="R1657" t="str">
        <f>INDEX(lehmad!F$2:F$412,MATCH(klypsid!$B1657,lehmad!$A$2:$A$412,0))</f>
        <v>DYNASTY-ET</v>
      </c>
      <c r="S1657">
        <f>INDEX(lehmad!H$2:H$412,MATCH(klypsid!$B1657,lehmad!$A$2:$A$412,0))</f>
        <v>124</v>
      </c>
      <c r="T1657">
        <f>INDEX(lehmad!K$2:K$412,MATCH(klypsid!$B1657,lehmad!$A$2:$A$412,0))</f>
        <v>108</v>
      </c>
      <c r="U1657" s="4">
        <f t="shared" si="50"/>
        <v>3</v>
      </c>
      <c r="V1657">
        <f t="shared" si="51"/>
        <v>34</v>
      </c>
    </row>
    <row r="1658" spans="1:22" x14ac:dyDescent="0.25">
      <c r="A1658">
        <v>3398</v>
      </c>
      <c r="B1658" t="str">
        <f>"E"&amp;A1658</f>
        <v>E3398</v>
      </c>
      <c r="C1658" t="s">
        <v>60</v>
      </c>
      <c r="D1658">
        <v>3</v>
      </c>
      <c r="E1658">
        <f>IF(D1658&lt;4,D1658,4)</f>
        <v>3</v>
      </c>
      <c r="F1658" s="1">
        <v>40182</v>
      </c>
      <c r="G1658" s="1">
        <v>40304</v>
      </c>
      <c r="H1658" s="3">
        <f>G1658-F1658</f>
        <v>122</v>
      </c>
      <c r="I1658" s="3">
        <f>IF(H1658&lt;=60,1,IF(H1658&lt;=150,2,3))</f>
        <v>2</v>
      </c>
      <c r="J1658">
        <v>47.4</v>
      </c>
      <c r="K1658">
        <v>4.57</v>
      </c>
      <c r="L1658">
        <v>3.39</v>
      </c>
      <c r="M1658">
        <v>7</v>
      </c>
      <c r="N1658">
        <f>LOG(M1658/100,2)+3</f>
        <v>-0.83650126771712063</v>
      </c>
      <c r="O1658">
        <f>INDEX(lehmad!B$2:B$412,MATCH(klypsid!$B1658,lehmad!$A$2:$A$412,0))</f>
        <v>38450</v>
      </c>
      <c r="P1658">
        <f>INDEX(lehmad!D$2:D$412,MATCH(klypsid!$B1658,lehmad!$A$2:$A$412,0))</f>
        <v>115</v>
      </c>
      <c r="Q1658">
        <f>INDEX(lehmad!E$2:E$412,MATCH(klypsid!$B1658,lehmad!$A$2:$A$412,0))</f>
        <v>0.93799999999999994</v>
      </c>
      <c r="R1658" t="str">
        <f>INDEX(lehmad!F$2:F$412,MATCH(klypsid!$B1658,lehmad!$A$2:$A$412,0))</f>
        <v>DYNASTY-ET</v>
      </c>
      <c r="S1658">
        <f>INDEX(lehmad!H$2:H$412,MATCH(klypsid!$B1658,lehmad!$A$2:$A$412,0))</f>
        <v>124</v>
      </c>
      <c r="T1658">
        <f>INDEX(lehmad!K$2:K$412,MATCH(klypsid!$B1658,lehmad!$A$2:$A$412,0))</f>
        <v>108</v>
      </c>
      <c r="U1658" s="4">
        <f t="shared" si="50"/>
        <v>4</v>
      </c>
      <c r="V1658">
        <f t="shared" si="51"/>
        <v>28</v>
      </c>
    </row>
    <row r="1659" spans="1:22" x14ac:dyDescent="0.25">
      <c r="A1659">
        <v>3398</v>
      </c>
      <c r="B1659" t="str">
        <f>"E"&amp;A1659</f>
        <v>E3398</v>
      </c>
      <c r="C1659" t="s">
        <v>60</v>
      </c>
      <c r="D1659">
        <v>3</v>
      </c>
      <c r="E1659">
        <f>IF(D1659&lt;4,D1659,4)</f>
        <v>3</v>
      </c>
      <c r="F1659" s="1">
        <v>40182</v>
      </c>
      <c r="G1659" s="1">
        <v>40336</v>
      </c>
      <c r="H1659" s="3">
        <f>G1659-F1659</f>
        <v>154</v>
      </c>
      <c r="I1659" s="3">
        <f>IF(H1659&lt;=60,1,IF(H1659&lt;=150,2,3))</f>
        <v>3</v>
      </c>
      <c r="J1659">
        <v>43.7</v>
      </c>
      <c r="K1659">
        <v>4.04</v>
      </c>
      <c r="L1659">
        <v>3.22</v>
      </c>
      <c r="M1659">
        <v>27</v>
      </c>
      <c r="N1659">
        <f>LOG(M1659/100,2)+3</f>
        <v>1.1110313123887439</v>
      </c>
      <c r="O1659">
        <f>INDEX(lehmad!B$2:B$412,MATCH(klypsid!$B1659,lehmad!$A$2:$A$412,0))</f>
        <v>38450</v>
      </c>
      <c r="P1659">
        <f>INDEX(lehmad!D$2:D$412,MATCH(klypsid!$B1659,lehmad!$A$2:$A$412,0))</f>
        <v>115</v>
      </c>
      <c r="Q1659">
        <f>INDEX(lehmad!E$2:E$412,MATCH(klypsid!$B1659,lehmad!$A$2:$A$412,0))</f>
        <v>0.93799999999999994</v>
      </c>
      <c r="R1659" t="str">
        <f>INDEX(lehmad!F$2:F$412,MATCH(klypsid!$B1659,lehmad!$A$2:$A$412,0))</f>
        <v>DYNASTY-ET</v>
      </c>
      <c r="S1659">
        <f>INDEX(lehmad!H$2:H$412,MATCH(klypsid!$B1659,lehmad!$A$2:$A$412,0))</f>
        <v>124</v>
      </c>
      <c r="T1659">
        <f>INDEX(lehmad!K$2:K$412,MATCH(klypsid!$B1659,lehmad!$A$2:$A$412,0))</f>
        <v>108</v>
      </c>
      <c r="U1659" s="4">
        <f t="shared" si="50"/>
        <v>5</v>
      </c>
      <c r="V1659">
        <f t="shared" si="51"/>
        <v>32</v>
      </c>
    </row>
    <row r="1660" spans="1:22" x14ac:dyDescent="0.25">
      <c r="A1660">
        <v>3398</v>
      </c>
      <c r="B1660" t="str">
        <f>"E"&amp;A1660</f>
        <v>E3398</v>
      </c>
      <c r="C1660" t="s">
        <v>60</v>
      </c>
      <c r="D1660">
        <v>3</v>
      </c>
      <c r="E1660">
        <f>IF(D1660&lt;4,D1660,4)</f>
        <v>3</v>
      </c>
      <c r="F1660" s="1">
        <v>40182</v>
      </c>
      <c r="G1660" s="1">
        <v>40371</v>
      </c>
      <c r="H1660" s="3">
        <f>G1660-F1660</f>
        <v>189</v>
      </c>
      <c r="I1660" s="3">
        <f>IF(H1660&lt;=60,1,IF(H1660&lt;=150,2,3))</f>
        <v>3</v>
      </c>
      <c r="J1660">
        <v>48</v>
      </c>
      <c r="K1660">
        <v>5.76</v>
      </c>
      <c r="L1660">
        <v>3.14</v>
      </c>
      <c r="M1660">
        <v>507</v>
      </c>
      <c r="N1660">
        <f>LOG(M1660/100,2)+3</f>
        <v>5.3419857472286161</v>
      </c>
      <c r="O1660">
        <f>INDEX(lehmad!B$2:B$412,MATCH(klypsid!$B1660,lehmad!$A$2:$A$412,0))</f>
        <v>38450</v>
      </c>
      <c r="P1660">
        <f>INDEX(lehmad!D$2:D$412,MATCH(klypsid!$B1660,lehmad!$A$2:$A$412,0))</f>
        <v>115</v>
      </c>
      <c r="Q1660">
        <f>INDEX(lehmad!E$2:E$412,MATCH(klypsid!$B1660,lehmad!$A$2:$A$412,0))</f>
        <v>0.93799999999999994</v>
      </c>
      <c r="R1660" t="str">
        <f>INDEX(lehmad!F$2:F$412,MATCH(klypsid!$B1660,lehmad!$A$2:$A$412,0))</f>
        <v>DYNASTY-ET</v>
      </c>
      <c r="S1660">
        <f>INDEX(lehmad!H$2:H$412,MATCH(klypsid!$B1660,lehmad!$A$2:$A$412,0))</f>
        <v>124</v>
      </c>
      <c r="T1660">
        <f>INDEX(lehmad!K$2:K$412,MATCH(klypsid!$B1660,lehmad!$A$2:$A$412,0))</f>
        <v>108</v>
      </c>
      <c r="U1660" s="4">
        <f t="shared" si="50"/>
        <v>6</v>
      </c>
      <c r="V1660">
        <f t="shared" si="51"/>
        <v>35</v>
      </c>
    </row>
    <row r="1661" spans="1:22" x14ac:dyDescent="0.25">
      <c r="A1661">
        <v>3398</v>
      </c>
      <c r="B1661" t="str">
        <f>"E"&amp;A1661</f>
        <v>E3398</v>
      </c>
      <c r="C1661" t="s">
        <v>60</v>
      </c>
      <c r="D1661">
        <v>3</v>
      </c>
      <c r="E1661">
        <f>IF(D1661&lt;4,D1661,4)</f>
        <v>3</v>
      </c>
      <c r="F1661" s="1">
        <v>40182</v>
      </c>
      <c r="G1661" s="1">
        <v>40396</v>
      </c>
      <c r="H1661" s="3">
        <f>G1661-F1661</f>
        <v>214</v>
      </c>
      <c r="I1661" s="3">
        <f>IF(H1661&lt;=60,1,IF(H1661&lt;=150,2,3))</f>
        <v>3</v>
      </c>
      <c r="J1661">
        <v>37.200000000000003</v>
      </c>
      <c r="K1661">
        <v>2.81</v>
      </c>
      <c r="L1661">
        <v>3.33</v>
      </c>
      <c r="M1661">
        <v>67</v>
      </c>
      <c r="N1661">
        <f>LOG(M1661/100,2)+3</f>
        <v>2.4222330006830477</v>
      </c>
      <c r="O1661">
        <f>INDEX(lehmad!B$2:B$412,MATCH(klypsid!$B1661,lehmad!$A$2:$A$412,0))</f>
        <v>38450</v>
      </c>
      <c r="P1661">
        <f>INDEX(lehmad!D$2:D$412,MATCH(klypsid!$B1661,lehmad!$A$2:$A$412,0))</f>
        <v>115</v>
      </c>
      <c r="Q1661">
        <f>INDEX(lehmad!E$2:E$412,MATCH(klypsid!$B1661,lehmad!$A$2:$A$412,0))</f>
        <v>0.93799999999999994</v>
      </c>
      <c r="R1661" t="str">
        <f>INDEX(lehmad!F$2:F$412,MATCH(klypsid!$B1661,lehmad!$A$2:$A$412,0))</f>
        <v>DYNASTY-ET</v>
      </c>
      <c r="S1661">
        <f>INDEX(lehmad!H$2:H$412,MATCH(klypsid!$B1661,lehmad!$A$2:$A$412,0))</f>
        <v>124</v>
      </c>
      <c r="T1661">
        <f>INDEX(lehmad!K$2:K$412,MATCH(klypsid!$B1661,lehmad!$A$2:$A$412,0))</f>
        <v>108</v>
      </c>
      <c r="U1661" s="4">
        <f t="shared" si="50"/>
        <v>7</v>
      </c>
      <c r="V1661">
        <f t="shared" si="51"/>
        <v>25</v>
      </c>
    </row>
    <row r="1662" spans="1:22" x14ac:dyDescent="0.25">
      <c r="A1662">
        <v>3398</v>
      </c>
      <c r="B1662" t="str">
        <f>"E"&amp;A1662</f>
        <v>E3398</v>
      </c>
      <c r="C1662" t="s">
        <v>60</v>
      </c>
      <c r="D1662">
        <v>3</v>
      </c>
      <c r="E1662">
        <f>IF(D1662&lt;4,D1662,4)</f>
        <v>3</v>
      </c>
      <c r="F1662" s="1">
        <v>40182</v>
      </c>
      <c r="G1662" s="1">
        <v>40434</v>
      </c>
      <c r="H1662" s="3">
        <f>G1662-F1662</f>
        <v>252</v>
      </c>
      <c r="I1662" s="3">
        <f>IF(H1662&lt;=60,1,IF(H1662&lt;=150,2,3))</f>
        <v>3</v>
      </c>
      <c r="J1662">
        <v>35</v>
      </c>
      <c r="K1662">
        <v>5.13</v>
      </c>
      <c r="L1662">
        <v>3.55</v>
      </c>
      <c r="M1662">
        <v>173</v>
      </c>
      <c r="N1662">
        <f>LOG(M1662/100,2)+3</f>
        <v>3.7907720378620002</v>
      </c>
      <c r="O1662">
        <f>INDEX(lehmad!B$2:B$412,MATCH(klypsid!$B1662,lehmad!$A$2:$A$412,0))</f>
        <v>38450</v>
      </c>
      <c r="P1662">
        <f>INDEX(lehmad!D$2:D$412,MATCH(klypsid!$B1662,lehmad!$A$2:$A$412,0))</f>
        <v>115</v>
      </c>
      <c r="Q1662">
        <f>INDEX(lehmad!E$2:E$412,MATCH(klypsid!$B1662,lehmad!$A$2:$A$412,0))</f>
        <v>0.93799999999999994</v>
      </c>
      <c r="R1662" t="str">
        <f>INDEX(lehmad!F$2:F$412,MATCH(klypsid!$B1662,lehmad!$A$2:$A$412,0))</f>
        <v>DYNASTY-ET</v>
      </c>
      <c r="S1662">
        <f>INDEX(lehmad!H$2:H$412,MATCH(klypsid!$B1662,lehmad!$A$2:$A$412,0))</f>
        <v>124</v>
      </c>
      <c r="T1662">
        <f>INDEX(lehmad!K$2:K$412,MATCH(klypsid!$B1662,lehmad!$A$2:$A$412,0))</f>
        <v>108</v>
      </c>
      <c r="U1662" s="4">
        <f t="shared" si="50"/>
        <v>8</v>
      </c>
      <c r="V1662">
        <f t="shared" si="51"/>
        <v>38</v>
      </c>
    </row>
    <row r="1663" spans="1:22" x14ac:dyDescent="0.25">
      <c r="A1663">
        <v>3398</v>
      </c>
      <c r="B1663" t="str">
        <f>"E"&amp;A1663</f>
        <v>E3398</v>
      </c>
      <c r="C1663" t="s">
        <v>60</v>
      </c>
      <c r="D1663">
        <v>3</v>
      </c>
      <c r="E1663">
        <f>IF(D1663&lt;4,D1663,4)</f>
        <v>3</v>
      </c>
      <c r="F1663" s="1">
        <v>40182</v>
      </c>
      <c r="G1663" s="1">
        <v>40462</v>
      </c>
      <c r="H1663" s="3">
        <f>G1663-F1663</f>
        <v>280</v>
      </c>
      <c r="I1663" s="3">
        <f>IF(H1663&lt;=60,1,IF(H1663&lt;=150,2,3))</f>
        <v>3</v>
      </c>
      <c r="J1663">
        <v>39.799999999999997</v>
      </c>
      <c r="K1663">
        <v>5.22</v>
      </c>
      <c r="L1663">
        <v>3.83</v>
      </c>
      <c r="M1663">
        <v>159</v>
      </c>
      <c r="N1663">
        <f>LOG(M1663/100,2)+3</f>
        <v>3.6690267655096309</v>
      </c>
      <c r="O1663">
        <f>INDEX(lehmad!B$2:B$412,MATCH(klypsid!$B1663,lehmad!$A$2:$A$412,0))</f>
        <v>38450</v>
      </c>
      <c r="P1663">
        <f>INDEX(lehmad!D$2:D$412,MATCH(klypsid!$B1663,lehmad!$A$2:$A$412,0))</f>
        <v>115</v>
      </c>
      <c r="Q1663">
        <f>INDEX(lehmad!E$2:E$412,MATCH(klypsid!$B1663,lehmad!$A$2:$A$412,0))</f>
        <v>0.93799999999999994</v>
      </c>
      <c r="R1663" t="str">
        <f>INDEX(lehmad!F$2:F$412,MATCH(klypsid!$B1663,lehmad!$A$2:$A$412,0))</f>
        <v>DYNASTY-ET</v>
      </c>
      <c r="S1663">
        <f>INDEX(lehmad!H$2:H$412,MATCH(klypsid!$B1663,lehmad!$A$2:$A$412,0))</f>
        <v>124</v>
      </c>
      <c r="T1663">
        <f>INDEX(lehmad!K$2:K$412,MATCH(klypsid!$B1663,lehmad!$A$2:$A$412,0))</f>
        <v>108</v>
      </c>
      <c r="U1663" s="4">
        <f t="shared" si="50"/>
        <v>9</v>
      </c>
      <c r="V1663">
        <f t="shared" si="51"/>
        <v>28</v>
      </c>
    </row>
    <row r="1664" spans="1:22" x14ac:dyDescent="0.25">
      <c r="A1664">
        <v>3398</v>
      </c>
      <c r="B1664" t="str">
        <f>"E"&amp;A1664</f>
        <v>E3398</v>
      </c>
      <c r="C1664" t="s">
        <v>60</v>
      </c>
      <c r="D1664">
        <v>3</v>
      </c>
      <c r="E1664">
        <f>IF(D1664&lt;4,D1664,4)</f>
        <v>3</v>
      </c>
      <c r="F1664" s="1">
        <v>40182</v>
      </c>
      <c r="G1664" s="1">
        <v>40493</v>
      </c>
      <c r="H1664" s="3">
        <f>G1664-F1664</f>
        <v>311</v>
      </c>
      <c r="I1664" s="3">
        <f>IF(H1664&lt;=60,1,IF(H1664&lt;=150,2,3))</f>
        <v>3</v>
      </c>
      <c r="J1664">
        <v>24.7</v>
      </c>
      <c r="K1664">
        <v>4.46</v>
      </c>
      <c r="L1664">
        <v>3.8</v>
      </c>
      <c r="M1664">
        <v>168</v>
      </c>
      <c r="N1664">
        <f>LOG(M1664/100,2)+3</f>
        <v>3.7484612330040354</v>
      </c>
      <c r="O1664">
        <f>INDEX(lehmad!B$2:B$412,MATCH(klypsid!$B1664,lehmad!$A$2:$A$412,0))</f>
        <v>38450</v>
      </c>
      <c r="P1664">
        <f>INDEX(lehmad!D$2:D$412,MATCH(klypsid!$B1664,lehmad!$A$2:$A$412,0))</f>
        <v>115</v>
      </c>
      <c r="Q1664">
        <f>INDEX(lehmad!E$2:E$412,MATCH(klypsid!$B1664,lehmad!$A$2:$A$412,0))</f>
        <v>0.93799999999999994</v>
      </c>
      <c r="R1664" t="str">
        <f>INDEX(lehmad!F$2:F$412,MATCH(klypsid!$B1664,lehmad!$A$2:$A$412,0))</f>
        <v>DYNASTY-ET</v>
      </c>
      <c r="S1664">
        <f>INDEX(lehmad!H$2:H$412,MATCH(klypsid!$B1664,lehmad!$A$2:$A$412,0))</f>
        <v>124</v>
      </c>
      <c r="T1664">
        <f>INDEX(lehmad!K$2:K$412,MATCH(klypsid!$B1664,lehmad!$A$2:$A$412,0))</f>
        <v>108</v>
      </c>
      <c r="U1664" s="4">
        <f t="shared" si="50"/>
        <v>10</v>
      </c>
      <c r="V1664">
        <f t="shared" si="51"/>
        <v>31</v>
      </c>
    </row>
    <row r="1665" spans="1:22" x14ac:dyDescent="0.25">
      <c r="A1665">
        <v>3400</v>
      </c>
      <c r="B1665" t="str">
        <f>"E"&amp;A1665</f>
        <v>E3400</v>
      </c>
      <c r="C1665" t="s">
        <v>61</v>
      </c>
      <c r="D1665">
        <v>1</v>
      </c>
      <c r="E1665">
        <f>IF(D1665&lt;4,D1665,4)</f>
        <v>1</v>
      </c>
      <c r="F1665" s="1">
        <v>39147</v>
      </c>
      <c r="G1665" s="1">
        <v>39173</v>
      </c>
      <c r="H1665" s="3">
        <f>G1665-F1665</f>
        <v>26</v>
      </c>
      <c r="I1665" s="3">
        <f>IF(H1665&lt;=60,1,IF(H1665&lt;=150,2,3))</f>
        <v>1</v>
      </c>
      <c r="J1665">
        <v>39.799999999999997</v>
      </c>
      <c r="K1665">
        <v>3.76</v>
      </c>
      <c r="L1665">
        <v>3.18</v>
      </c>
      <c r="M1665">
        <v>42</v>
      </c>
      <c r="N1665">
        <f>LOG(M1665/100,2)+3</f>
        <v>1.7484612330040357</v>
      </c>
      <c r="O1665">
        <f>INDEX(lehmad!B$2:B$412,MATCH(klypsid!$B1665,lehmad!$A$2:$A$412,0))</f>
        <v>38452</v>
      </c>
      <c r="P1665">
        <f>INDEX(lehmad!D$2:D$412,MATCH(klypsid!$B1665,lehmad!$A$2:$A$412,0))</f>
        <v>103</v>
      </c>
      <c r="Q1665">
        <f>INDEX(lehmad!E$2:E$412,MATCH(klypsid!$B1665,lehmad!$A$2:$A$412,0))</f>
        <v>0.90900000000000003</v>
      </c>
      <c r="R1665" t="str">
        <f>INDEX(lehmad!F$2:F$412,MATCH(klypsid!$B1665,lehmad!$A$2:$A$412,0))</f>
        <v>DYNASTY-ET</v>
      </c>
      <c r="S1665">
        <f>INDEX(lehmad!H$2:H$412,MATCH(klypsid!$B1665,lehmad!$A$2:$A$412,0))</f>
        <v>124</v>
      </c>
      <c r="T1665">
        <f>INDEX(lehmad!K$2:K$412,MATCH(klypsid!$B1665,lehmad!$A$2:$A$412,0))</f>
        <v>108</v>
      </c>
      <c r="U1665" s="4">
        <f t="shared" si="50"/>
        <v>1</v>
      </c>
      <c r="V1665">
        <f t="shared" si="51"/>
        <v>26</v>
      </c>
    </row>
    <row r="1666" spans="1:22" x14ac:dyDescent="0.25">
      <c r="A1666">
        <v>3400</v>
      </c>
      <c r="B1666" t="str">
        <f>"E"&amp;A1666</f>
        <v>E3400</v>
      </c>
      <c r="C1666" t="s">
        <v>61</v>
      </c>
      <c r="D1666">
        <v>1</v>
      </c>
      <c r="E1666">
        <f>IF(D1666&lt;4,D1666,4)</f>
        <v>1</v>
      </c>
      <c r="F1666" s="1">
        <v>39147</v>
      </c>
      <c r="G1666" s="1">
        <v>39204</v>
      </c>
      <c r="H1666" s="3">
        <f>G1666-F1666</f>
        <v>57</v>
      </c>
      <c r="I1666" s="3">
        <f>IF(H1666&lt;=60,1,IF(H1666&lt;=150,2,3))</f>
        <v>1</v>
      </c>
      <c r="J1666">
        <v>45.3</v>
      </c>
      <c r="K1666">
        <v>2.75</v>
      </c>
      <c r="L1666">
        <v>3.09</v>
      </c>
      <c r="M1666">
        <v>36</v>
      </c>
      <c r="N1666">
        <f>LOG(M1666/100,2)+3</f>
        <v>1.5260688116675876</v>
      </c>
      <c r="O1666">
        <f>INDEX(lehmad!B$2:B$412,MATCH(klypsid!$B1666,lehmad!$A$2:$A$412,0))</f>
        <v>38452</v>
      </c>
      <c r="P1666">
        <f>INDEX(lehmad!D$2:D$412,MATCH(klypsid!$B1666,lehmad!$A$2:$A$412,0))</f>
        <v>103</v>
      </c>
      <c r="Q1666">
        <f>INDEX(lehmad!E$2:E$412,MATCH(klypsid!$B1666,lehmad!$A$2:$A$412,0))</f>
        <v>0.90900000000000003</v>
      </c>
      <c r="R1666" t="str">
        <f>INDEX(lehmad!F$2:F$412,MATCH(klypsid!$B1666,lehmad!$A$2:$A$412,0))</f>
        <v>DYNASTY-ET</v>
      </c>
      <c r="S1666">
        <f>INDEX(lehmad!H$2:H$412,MATCH(klypsid!$B1666,lehmad!$A$2:$A$412,0))</f>
        <v>124</v>
      </c>
      <c r="T1666">
        <f>INDEX(lehmad!K$2:K$412,MATCH(klypsid!$B1666,lehmad!$A$2:$A$412,0))</f>
        <v>108</v>
      </c>
      <c r="U1666" s="4">
        <f t="shared" si="50"/>
        <v>2</v>
      </c>
      <c r="V1666">
        <f t="shared" si="51"/>
        <v>31</v>
      </c>
    </row>
    <row r="1667" spans="1:22" x14ac:dyDescent="0.25">
      <c r="A1667">
        <v>3400</v>
      </c>
      <c r="B1667" t="str">
        <f>"E"&amp;A1667</f>
        <v>E3400</v>
      </c>
      <c r="C1667" t="s">
        <v>61</v>
      </c>
      <c r="D1667">
        <v>1</v>
      </c>
      <c r="E1667">
        <f>IF(D1667&lt;4,D1667,4)</f>
        <v>1</v>
      </c>
      <c r="F1667" s="1">
        <v>39147</v>
      </c>
      <c r="G1667" s="1">
        <v>39236</v>
      </c>
      <c r="H1667" s="3">
        <f>G1667-F1667</f>
        <v>89</v>
      </c>
      <c r="I1667" s="3">
        <f>IF(H1667&lt;=60,1,IF(H1667&lt;=150,2,3))</f>
        <v>2</v>
      </c>
      <c r="J1667">
        <v>38.200000000000003</v>
      </c>
      <c r="K1667">
        <v>2.16</v>
      </c>
      <c r="L1667">
        <v>3.13</v>
      </c>
      <c r="M1667">
        <v>121</v>
      </c>
      <c r="N1667">
        <f>LOG(M1667/100,2)+3</f>
        <v>3.2750070474998698</v>
      </c>
      <c r="O1667">
        <f>INDEX(lehmad!B$2:B$412,MATCH(klypsid!$B1667,lehmad!$A$2:$A$412,0))</f>
        <v>38452</v>
      </c>
      <c r="P1667">
        <f>INDEX(lehmad!D$2:D$412,MATCH(klypsid!$B1667,lehmad!$A$2:$A$412,0))</f>
        <v>103</v>
      </c>
      <c r="Q1667">
        <f>INDEX(lehmad!E$2:E$412,MATCH(klypsid!$B1667,lehmad!$A$2:$A$412,0))</f>
        <v>0.90900000000000003</v>
      </c>
      <c r="R1667" t="str">
        <f>INDEX(lehmad!F$2:F$412,MATCH(klypsid!$B1667,lehmad!$A$2:$A$412,0))</f>
        <v>DYNASTY-ET</v>
      </c>
      <c r="S1667">
        <f>INDEX(lehmad!H$2:H$412,MATCH(klypsid!$B1667,lehmad!$A$2:$A$412,0))</f>
        <v>124</v>
      </c>
      <c r="T1667">
        <f>INDEX(lehmad!K$2:K$412,MATCH(klypsid!$B1667,lehmad!$A$2:$A$412,0))</f>
        <v>108</v>
      </c>
      <c r="U1667" s="4">
        <f t="shared" ref="U1667:U1730" si="52">IF(AND(A1667=A1666,D1667=D1666),U1666+1,1)</f>
        <v>3</v>
      </c>
      <c r="V1667">
        <f t="shared" ref="V1667:V1730" si="53">IF(AND(A1667=A1666,D1667=D1666),G1667-G1666,G1667-F1667)</f>
        <v>32</v>
      </c>
    </row>
    <row r="1668" spans="1:22" x14ac:dyDescent="0.25">
      <c r="A1668">
        <v>3400</v>
      </c>
      <c r="B1668" t="str">
        <f>"E"&amp;A1668</f>
        <v>E3400</v>
      </c>
      <c r="C1668" t="s">
        <v>61</v>
      </c>
      <c r="D1668">
        <v>1</v>
      </c>
      <c r="E1668">
        <f>IF(D1668&lt;4,D1668,4)</f>
        <v>1</v>
      </c>
      <c r="F1668" s="1">
        <v>39147</v>
      </c>
      <c r="G1668" s="1">
        <v>39266</v>
      </c>
      <c r="H1668" s="3">
        <f>G1668-F1668</f>
        <v>119</v>
      </c>
      <c r="I1668" s="3">
        <f>IF(H1668&lt;=60,1,IF(H1668&lt;=150,2,3))</f>
        <v>2</v>
      </c>
      <c r="J1668">
        <v>37.9</v>
      </c>
      <c r="K1668">
        <v>1.94</v>
      </c>
      <c r="L1668">
        <v>3.41</v>
      </c>
      <c r="M1668">
        <v>156</v>
      </c>
      <c r="N1668">
        <f>LOG(M1668/100,2)+3</f>
        <v>3.6415460290875239</v>
      </c>
      <c r="O1668">
        <f>INDEX(lehmad!B$2:B$412,MATCH(klypsid!$B1668,lehmad!$A$2:$A$412,0))</f>
        <v>38452</v>
      </c>
      <c r="P1668">
        <f>INDEX(lehmad!D$2:D$412,MATCH(klypsid!$B1668,lehmad!$A$2:$A$412,0))</f>
        <v>103</v>
      </c>
      <c r="Q1668">
        <f>INDEX(lehmad!E$2:E$412,MATCH(klypsid!$B1668,lehmad!$A$2:$A$412,0))</f>
        <v>0.90900000000000003</v>
      </c>
      <c r="R1668" t="str">
        <f>INDEX(lehmad!F$2:F$412,MATCH(klypsid!$B1668,lehmad!$A$2:$A$412,0))</f>
        <v>DYNASTY-ET</v>
      </c>
      <c r="S1668">
        <f>INDEX(lehmad!H$2:H$412,MATCH(klypsid!$B1668,lehmad!$A$2:$A$412,0))</f>
        <v>124</v>
      </c>
      <c r="T1668">
        <f>INDEX(lehmad!K$2:K$412,MATCH(klypsid!$B1668,lehmad!$A$2:$A$412,0))</f>
        <v>108</v>
      </c>
      <c r="U1668" s="4">
        <f t="shared" si="52"/>
        <v>4</v>
      </c>
      <c r="V1668">
        <f t="shared" si="53"/>
        <v>30</v>
      </c>
    </row>
    <row r="1669" spans="1:22" x14ac:dyDescent="0.25">
      <c r="A1669">
        <v>3400</v>
      </c>
      <c r="B1669" t="str">
        <f>"E"&amp;A1669</f>
        <v>E3400</v>
      </c>
      <c r="C1669" t="s">
        <v>61</v>
      </c>
      <c r="D1669">
        <v>1</v>
      </c>
      <c r="E1669">
        <f>IF(D1669&lt;4,D1669,4)</f>
        <v>1</v>
      </c>
      <c r="F1669" s="1">
        <v>39147</v>
      </c>
      <c r="G1669" s="1">
        <v>39295</v>
      </c>
      <c r="H1669" s="3">
        <f>G1669-F1669</f>
        <v>148</v>
      </c>
      <c r="I1669" s="3">
        <f>IF(H1669&lt;=60,1,IF(H1669&lt;=150,2,3))</f>
        <v>2</v>
      </c>
      <c r="J1669">
        <v>37.1</v>
      </c>
      <c r="K1669">
        <v>2.25</v>
      </c>
      <c r="L1669">
        <v>3.51</v>
      </c>
      <c r="M1669">
        <v>264</v>
      </c>
      <c r="N1669">
        <f>LOG(M1669/100,2)+3</f>
        <v>4.400537929583729</v>
      </c>
      <c r="O1669">
        <f>INDEX(lehmad!B$2:B$412,MATCH(klypsid!$B1669,lehmad!$A$2:$A$412,0))</f>
        <v>38452</v>
      </c>
      <c r="P1669">
        <f>INDEX(lehmad!D$2:D$412,MATCH(klypsid!$B1669,lehmad!$A$2:$A$412,0))</f>
        <v>103</v>
      </c>
      <c r="Q1669">
        <f>INDEX(lehmad!E$2:E$412,MATCH(klypsid!$B1669,lehmad!$A$2:$A$412,0))</f>
        <v>0.90900000000000003</v>
      </c>
      <c r="R1669" t="str">
        <f>INDEX(lehmad!F$2:F$412,MATCH(klypsid!$B1669,lehmad!$A$2:$A$412,0))</f>
        <v>DYNASTY-ET</v>
      </c>
      <c r="S1669">
        <f>INDEX(lehmad!H$2:H$412,MATCH(klypsid!$B1669,lehmad!$A$2:$A$412,0))</f>
        <v>124</v>
      </c>
      <c r="T1669">
        <f>INDEX(lehmad!K$2:K$412,MATCH(klypsid!$B1669,lehmad!$A$2:$A$412,0))</f>
        <v>108</v>
      </c>
      <c r="U1669" s="4">
        <f t="shared" si="52"/>
        <v>5</v>
      </c>
      <c r="V1669">
        <f t="shared" si="53"/>
        <v>29</v>
      </c>
    </row>
    <row r="1670" spans="1:22" x14ac:dyDescent="0.25">
      <c r="A1670">
        <v>3400</v>
      </c>
      <c r="B1670" t="str">
        <f>"E"&amp;A1670</f>
        <v>E3400</v>
      </c>
      <c r="C1670" t="s">
        <v>61</v>
      </c>
      <c r="D1670">
        <v>1</v>
      </c>
      <c r="E1670">
        <f>IF(D1670&lt;4,D1670,4)</f>
        <v>1</v>
      </c>
      <c r="F1670" s="1">
        <v>39147</v>
      </c>
      <c r="G1670" s="1">
        <v>39328</v>
      </c>
      <c r="H1670" s="3">
        <f>G1670-F1670</f>
        <v>181</v>
      </c>
      <c r="I1670" s="3">
        <f>IF(H1670&lt;=60,1,IF(H1670&lt;=150,2,3))</f>
        <v>3</v>
      </c>
      <c r="J1670">
        <v>33.299999999999997</v>
      </c>
      <c r="K1670">
        <v>2.74</v>
      </c>
      <c r="L1670">
        <v>3.43</v>
      </c>
      <c r="M1670">
        <v>112</v>
      </c>
      <c r="N1670">
        <f>LOG(M1670/100,2)+3</f>
        <v>3.1634987322828794</v>
      </c>
      <c r="O1670">
        <f>INDEX(lehmad!B$2:B$412,MATCH(klypsid!$B1670,lehmad!$A$2:$A$412,0))</f>
        <v>38452</v>
      </c>
      <c r="P1670">
        <f>INDEX(lehmad!D$2:D$412,MATCH(klypsid!$B1670,lehmad!$A$2:$A$412,0))</f>
        <v>103</v>
      </c>
      <c r="Q1670">
        <f>INDEX(lehmad!E$2:E$412,MATCH(klypsid!$B1670,lehmad!$A$2:$A$412,0))</f>
        <v>0.90900000000000003</v>
      </c>
      <c r="R1670" t="str">
        <f>INDEX(lehmad!F$2:F$412,MATCH(klypsid!$B1670,lehmad!$A$2:$A$412,0))</f>
        <v>DYNASTY-ET</v>
      </c>
      <c r="S1670">
        <f>INDEX(lehmad!H$2:H$412,MATCH(klypsid!$B1670,lehmad!$A$2:$A$412,0))</f>
        <v>124</v>
      </c>
      <c r="T1670">
        <f>INDEX(lehmad!K$2:K$412,MATCH(klypsid!$B1670,lehmad!$A$2:$A$412,0))</f>
        <v>108</v>
      </c>
      <c r="U1670" s="4">
        <f t="shared" si="52"/>
        <v>6</v>
      </c>
      <c r="V1670">
        <f t="shared" si="53"/>
        <v>33</v>
      </c>
    </row>
    <row r="1671" spans="1:22" x14ac:dyDescent="0.25">
      <c r="A1671">
        <v>3400</v>
      </c>
      <c r="B1671" t="str">
        <f>"E"&amp;A1671</f>
        <v>E3400</v>
      </c>
      <c r="C1671" t="s">
        <v>61</v>
      </c>
      <c r="D1671">
        <v>1</v>
      </c>
      <c r="E1671">
        <f>IF(D1671&lt;4,D1671,4)</f>
        <v>1</v>
      </c>
      <c r="F1671" s="1">
        <v>39147</v>
      </c>
      <c r="G1671" s="1">
        <v>39356</v>
      </c>
      <c r="H1671" s="3">
        <f>G1671-F1671</f>
        <v>209</v>
      </c>
      <c r="I1671" s="3">
        <f>IF(H1671&lt;=60,1,IF(H1671&lt;=150,2,3))</f>
        <v>3</v>
      </c>
      <c r="J1671">
        <v>33.6</v>
      </c>
      <c r="K1671">
        <v>3.33</v>
      </c>
      <c r="L1671">
        <v>3.45</v>
      </c>
      <c r="M1671">
        <v>169</v>
      </c>
      <c r="N1671">
        <f>LOG(M1671/100,2)+3</f>
        <v>3.7570232465074596</v>
      </c>
      <c r="O1671">
        <f>INDEX(lehmad!B$2:B$412,MATCH(klypsid!$B1671,lehmad!$A$2:$A$412,0))</f>
        <v>38452</v>
      </c>
      <c r="P1671">
        <f>INDEX(lehmad!D$2:D$412,MATCH(klypsid!$B1671,lehmad!$A$2:$A$412,0))</f>
        <v>103</v>
      </c>
      <c r="Q1671">
        <f>INDEX(lehmad!E$2:E$412,MATCH(klypsid!$B1671,lehmad!$A$2:$A$412,0))</f>
        <v>0.90900000000000003</v>
      </c>
      <c r="R1671" t="str">
        <f>INDEX(lehmad!F$2:F$412,MATCH(klypsid!$B1671,lehmad!$A$2:$A$412,0))</f>
        <v>DYNASTY-ET</v>
      </c>
      <c r="S1671">
        <f>INDEX(lehmad!H$2:H$412,MATCH(klypsid!$B1671,lehmad!$A$2:$A$412,0))</f>
        <v>124</v>
      </c>
      <c r="T1671">
        <f>INDEX(lehmad!K$2:K$412,MATCH(klypsid!$B1671,lehmad!$A$2:$A$412,0))</f>
        <v>108</v>
      </c>
      <c r="U1671" s="4">
        <f t="shared" si="52"/>
        <v>7</v>
      </c>
      <c r="V1671">
        <f t="shared" si="53"/>
        <v>28</v>
      </c>
    </row>
    <row r="1672" spans="1:22" x14ac:dyDescent="0.25">
      <c r="A1672">
        <v>3400</v>
      </c>
      <c r="B1672" t="str">
        <f>"E"&amp;A1672</f>
        <v>E3400</v>
      </c>
      <c r="C1672" t="s">
        <v>61</v>
      </c>
      <c r="D1672">
        <v>1</v>
      </c>
      <c r="E1672">
        <f>IF(D1672&lt;4,D1672,4)</f>
        <v>1</v>
      </c>
      <c r="F1672" s="1">
        <v>39147</v>
      </c>
      <c r="G1672" s="1">
        <v>39387</v>
      </c>
      <c r="H1672" s="3">
        <f>G1672-F1672</f>
        <v>240</v>
      </c>
      <c r="I1672" s="3">
        <f>IF(H1672&lt;=60,1,IF(H1672&lt;=150,2,3))</f>
        <v>3</v>
      </c>
      <c r="J1672">
        <v>31.8</v>
      </c>
      <c r="K1672">
        <v>3</v>
      </c>
      <c r="L1672">
        <v>3.64</v>
      </c>
      <c r="M1672">
        <v>177</v>
      </c>
      <c r="N1672">
        <f>LOG(M1672/100,2)+3</f>
        <v>3.8237493603082728</v>
      </c>
      <c r="O1672">
        <f>INDEX(lehmad!B$2:B$412,MATCH(klypsid!$B1672,lehmad!$A$2:$A$412,0))</f>
        <v>38452</v>
      </c>
      <c r="P1672">
        <f>INDEX(lehmad!D$2:D$412,MATCH(klypsid!$B1672,lehmad!$A$2:$A$412,0))</f>
        <v>103</v>
      </c>
      <c r="Q1672">
        <f>INDEX(lehmad!E$2:E$412,MATCH(klypsid!$B1672,lehmad!$A$2:$A$412,0))</f>
        <v>0.90900000000000003</v>
      </c>
      <c r="R1672" t="str">
        <f>INDEX(lehmad!F$2:F$412,MATCH(klypsid!$B1672,lehmad!$A$2:$A$412,0))</f>
        <v>DYNASTY-ET</v>
      </c>
      <c r="S1672">
        <f>INDEX(lehmad!H$2:H$412,MATCH(klypsid!$B1672,lehmad!$A$2:$A$412,0))</f>
        <v>124</v>
      </c>
      <c r="T1672">
        <f>INDEX(lehmad!K$2:K$412,MATCH(klypsid!$B1672,lehmad!$A$2:$A$412,0))</f>
        <v>108</v>
      </c>
      <c r="U1672" s="4">
        <f t="shared" si="52"/>
        <v>8</v>
      </c>
      <c r="V1672">
        <f t="shared" si="53"/>
        <v>31</v>
      </c>
    </row>
    <row r="1673" spans="1:22" x14ac:dyDescent="0.25">
      <c r="A1673">
        <v>3400</v>
      </c>
      <c r="B1673" t="str">
        <f>"E"&amp;A1673</f>
        <v>E3400</v>
      </c>
      <c r="C1673" t="s">
        <v>61</v>
      </c>
      <c r="D1673">
        <v>1</v>
      </c>
      <c r="E1673">
        <f>IF(D1673&lt;4,D1673,4)</f>
        <v>1</v>
      </c>
      <c r="F1673" s="1">
        <v>39147</v>
      </c>
      <c r="G1673" s="1">
        <v>39418</v>
      </c>
      <c r="H1673" s="3">
        <f>G1673-F1673</f>
        <v>271</v>
      </c>
      <c r="I1673" s="3">
        <f>IF(H1673&lt;=60,1,IF(H1673&lt;=150,2,3))</f>
        <v>3</v>
      </c>
      <c r="J1673">
        <v>29.2</v>
      </c>
      <c r="K1673">
        <v>4.57</v>
      </c>
      <c r="L1673">
        <v>3.69</v>
      </c>
      <c r="M1673">
        <v>36</v>
      </c>
      <c r="N1673">
        <f>LOG(M1673/100,2)+3</f>
        <v>1.5260688116675876</v>
      </c>
      <c r="O1673">
        <f>INDEX(lehmad!B$2:B$412,MATCH(klypsid!$B1673,lehmad!$A$2:$A$412,0))</f>
        <v>38452</v>
      </c>
      <c r="P1673">
        <f>INDEX(lehmad!D$2:D$412,MATCH(klypsid!$B1673,lehmad!$A$2:$A$412,0))</f>
        <v>103</v>
      </c>
      <c r="Q1673">
        <f>INDEX(lehmad!E$2:E$412,MATCH(klypsid!$B1673,lehmad!$A$2:$A$412,0))</f>
        <v>0.90900000000000003</v>
      </c>
      <c r="R1673" t="str">
        <f>INDEX(lehmad!F$2:F$412,MATCH(klypsid!$B1673,lehmad!$A$2:$A$412,0))</f>
        <v>DYNASTY-ET</v>
      </c>
      <c r="S1673">
        <f>INDEX(lehmad!H$2:H$412,MATCH(klypsid!$B1673,lehmad!$A$2:$A$412,0))</f>
        <v>124</v>
      </c>
      <c r="T1673">
        <f>INDEX(lehmad!K$2:K$412,MATCH(klypsid!$B1673,lehmad!$A$2:$A$412,0))</f>
        <v>108</v>
      </c>
      <c r="U1673" s="4">
        <f t="shared" si="52"/>
        <v>9</v>
      </c>
      <c r="V1673">
        <f t="shared" si="53"/>
        <v>31</v>
      </c>
    </row>
    <row r="1674" spans="1:22" x14ac:dyDescent="0.25">
      <c r="A1674">
        <v>3400</v>
      </c>
      <c r="B1674" t="str">
        <f>"E"&amp;A1674</f>
        <v>E3400</v>
      </c>
      <c r="C1674" t="s">
        <v>61</v>
      </c>
      <c r="D1674">
        <v>1</v>
      </c>
      <c r="E1674">
        <f>IF(D1674&lt;4,D1674,4)</f>
        <v>1</v>
      </c>
      <c r="F1674" s="1">
        <v>39147</v>
      </c>
      <c r="G1674" s="1">
        <v>39450</v>
      </c>
      <c r="H1674" s="3">
        <f>G1674-F1674</f>
        <v>303</v>
      </c>
      <c r="I1674" s="3">
        <f>IF(H1674&lt;=60,1,IF(H1674&lt;=150,2,3))</f>
        <v>3</v>
      </c>
      <c r="J1674">
        <v>28</v>
      </c>
      <c r="K1674">
        <v>4.0999999999999996</v>
      </c>
      <c r="L1674">
        <v>3.83</v>
      </c>
      <c r="M1674">
        <v>147</v>
      </c>
      <c r="N1674">
        <f>LOG(M1674/100,2)+3</f>
        <v>3.5558161550616396</v>
      </c>
      <c r="O1674">
        <f>INDEX(lehmad!B$2:B$412,MATCH(klypsid!$B1674,lehmad!$A$2:$A$412,0))</f>
        <v>38452</v>
      </c>
      <c r="P1674">
        <f>INDEX(lehmad!D$2:D$412,MATCH(klypsid!$B1674,lehmad!$A$2:$A$412,0))</f>
        <v>103</v>
      </c>
      <c r="Q1674">
        <f>INDEX(lehmad!E$2:E$412,MATCH(klypsid!$B1674,lehmad!$A$2:$A$412,0))</f>
        <v>0.90900000000000003</v>
      </c>
      <c r="R1674" t="str">
        <f>INDEX(lehmad!F$2:F$412,MATCH(klypsid!$B1674,lehmad!$A$2:$A$412,0))</f>
        <v>DYNASTY-ET</v>
      </c>
      <c r="S1674">
        <f>INDEX(lehmad!H$2:H$412,MATCH(klypsid!$B1674,lehmad!$A$2:$A$412,0))</f>
        <v>124</v>
      </c>
      <c r="T1674">
        <f>INDEX(lehmad!K$2:K$412,MATCH(klypsid!$B1674,lehmad!$A$2:$A$412,0))</f>
        <v>108</v>
      </c>
      <c r="U1674" s="4">
        <f t="shared" si="52"/>
        <v>10</v>
      </c>
      <c r="V1674">
        <f t="shared" si="53"/>
        <v>32</v>
      </c>
    </row>
    <row r="1675" spans="1:22" x14ac:dyDescent="0.25">
      <c r="A1675">
        <v>3400</v>
      </c>
      <c r="B1675" t="str">
        <f>"E"&amp;A1675</f>
        <v>E3400</v>
      </c>
      <c r="C1675" t="s">
        <v>61</v>
      </c>
      <c r="D1675">
        <v>1</v>
      </c>
      <c r="E1675">
        <f>IF(D1675&lt;4,D1675,4)</f>
        <v>1</v>
      </c>
      <c r="F1675" s="1">
        <v>39147</v>
      </c>
      <c r="G1675" s="1">
        <v>39481</v>
      </c>
      <c r="H1675" s="3">
        <f>G1675-F1675</f>
        <v>334</v>
      </c>
      <c r="I1675" s="3">
        <f>IF(H1675&lt;=60,1,IF(H1675&lt;=150,2,3))</f>
        <v>3</v>
      </c>
      <c r="J1675">
        <v>27.9</v>
      </c>
      <c r="K1675">
        <v>4.62</v>
      </c>
      <c r="L1675">
        <v>3.57</v>
      </c>
      <c r="M1675">
        <v>463</v>
      </c>
      <c r="N1675">
        <f>LOG(M1675/100,2)+3</f>
        <v>5.2110121934855123</v>
      </c>
      <c r="O1675">
        <f>INDEX(lehmad!B$2:B$412,MATCH(klypsid!$B1675,lehmad!$A$2:$A$412,0))</f>
        <v>38452</v>
      </c>
      <c r="P1675">
        <f>INDEX(lehmad!D$2:D$412,MATCH(klypsid!$B1675,lehmad!$A$2:$A$412,0))</f>
        <v>103</v>
      </c>
      <c r="Q1675">
        <f>INDEX(lehmad!E$2:E$412,MATCH(klypsid!$B1675,lehmad!$A$2:$A$412,0))</f>
        <v>0.90900000000000003</v>
      </c>
      <c r="R1675" t="str">
        <f>INDEX(lehmad!F$2:F$412,MATCH(klypsid!$B1675,lehmad!$A$2:$A$412,0))</f>
        <v>DYNASTY-ET</v>
      </c>
      <c r="S1675">
        <f>INDEX(lehmad!H$2:H$412,MATCH(klypsid!$B1675,lehmad!$A$2:$A$412,0))</f>
        <v>124</v>
      </c>
      <c r="T1675">
        <f>INDEX(lehmad!K$2:K$412,MATCH(klypsid!$B1675,lehmad!$A$2:$A$412,0))</f>
        <v>108</v>
      </c>
      <c r="U1675" s="4">
        <f t="shared" si="52"/>
        <v>11</v>
      </c>
      <c r="V1675">
        <f t="shared" si="53"/>
        <v>31</v>
      </c>
    </row>
    <row r="1676" spans="1:22" x14ac:dyDescent="0.25">
      <c r="A1676">
        <v>3400</v>
      </c>
      <c r="B1676" t="str">
        <f>"E"&amp;A1676</f>
        <v>E3400</v>
      </c>
      <c r="C1676" t="s">
        <v>61</v>
      </c>
      <c r="D1676">
        <v>1</v>
      </c>
      <c r="E1676">
        <f>IF(D1676&lt;4,D1676,4)</f>
        <v>1</v>
      </c>
      <c r="F1676" s="1">
        <v>39147</v>
      </c>
      <c r="G1676" s="1">
        <v>39509</v>
      </c>
      <c r="H1676" s="3">
        <f>G1676-F1676</f>
        <v>362</v>
      </c>
      <c r="I1676" s="3">
        <f>IF(H1676&lt;=60,1,IF(H1676&lt;=150,2,3))</f>
        <v>3</v>
      </c>
      <c r="J1676">
        <v>17.899999999999999</v>
      </c>
      <c r="K1676">
        <v>4.9000000000000004</v>
      </c>
      <c r="L1676">
        <v>3.43</v>
      </c>
      <c r="M1676">
        <v>236</v>
      </c>
      <c r="N1676">
        <f>LOG(M1676/100,2)+3</f>
        <v>4.2387868595871163</v>
      </c>
      <c r="O1676">
        <f>INDEX(lehmad!B$2:B$412,MATCH(klypsid!$B1676,lehmad!$A$2:$A$412,0))</f>
        <v>38452</v>
      </c>
      <c r="P1676">
        <f>INDEX(lehmad!D$2:D$412,MATCH(klypsid!$B1676,lehmad!$A$2:$A$412,0))</f>
        <v>103</v>
      </c>
      <c r="Q1676">
        <f>INDEX(lehmad!E$2:E$412,MATCH(klypsid!$B1676,lehmad!$A$2:$A$412,0))</f>
        <v>0.90900000000000003</v>
      </c>
      <c r="R1676" t="str">
        <f>INDEX(lehmad!F$2:F$412,MATCH(klypsid!$B1676,lehmad!$A$2:$A$412,0))</f>
        <v>DYNASTY-ET</v>
      </c>
      <c r="S1676">
        <f>INDEX(lehmad!H$2:H$412,MATCH(klypsid!$B1676,lehmad!$A$2:$A$412,0))</f>
        <v>124</v>
      </c>
      <c r="T1676">
        <f>INDEX(lehmad!K$2:K$412,MATCH(klypsid!$B1676,lehmad!$A$2:$A$412,0))</f>
        <v>108</v>
      </c>
      <c r="U1676" s="4">
        <f t="shared" si="52"/>
        <v>12</v>
      </c>
      <c r="V1676">
        <f t="shared" si="53"/>
        <v>28</v>
      </c>
    </row>
    <row r="1677" spans="1:22" x14ac:dyDescent="0.25">
      <c r="A1677">
        <v>3400</v>
      </c>
      <c r="B1677" t="str">
        <f>"E"&amp;A1677</f>
        <v>E3400</v>
      </c>
      <c r="C1677" t="s">
        <v>61</v>
      </c>
      <c r="D1677">
        <v>2</v>
      </c>
      <c r="E1677">
        <f>IF(D1677&lt;4,D1677,4)</f>
        <v>2</v>
      </c>
      <c r="F1677" s="1">
        <v>39591</v>
      </c>
      <c r="G1677" s="1">
        <v>39600</v>
      </c>
      <c r="H1677" s="3">
        <f>G1677-F1677</f>
        <v>9</v>
      </c>
      <c r="I1677" s="3">
        <f>IF(H1677&lt;=60,1,IF(H1677&lt;=150,2,3))</f>
        <v>1</v>
      </c>
      <c r="J1677">
        <v>44.9</v>
      </c>
      <c r="K1677">
        <v>4.05</v>
      </c>
      <c r="L1677">
        <v>3.13</v>
      </c>
      <c r="M1677">
        <v>16</v>
      </c>
      <c r="N1677">
        <f>LOG(M1677/100,2)+3</f>
        <v>0.35614381022527519</v>
      </c>
      <c r="O1677">
        <f>INDEX(lehmad!B$2:B$412,MATCH(klypsid!$B1677,lehmad!$A$2:$A$412,0))</f>
        <v>38452</v>
      </c>
      <c r="P1677">
        <f>INDEX(lehmad!D$2:D$412,MATCH(klypsid!$B1677,lehmad!$A$2:$A$412,0))</f>
        <v>103</v>
      </c>
      <c r="Q1677">
        <f>INDEX(lehmad!E$2:E$412,MATCH(klypsid!$B1677,lehmad!$A$2:$A$412,0))</f>
        <v>0.90900000000000003</v>
      </c>
      <c r="R1677" t="str">
        <f>INDEX(lehmad!F$2:F$412,MATCH(klypsid!$B1677,lehmad!$A$2:$A$412,0))</f>
        <v>DYNASTY-ET</v>
      </c>
      <c r="S1677">
        <f>INDEX(lehmad!H$2:H$412,MATCH(klypsid!$B1677,lehmad!$A$2:$A$412,0))</f>
        <v>124</v>
      </c>
      <c r="T1677">
        <f>INDEX(lehmad!K$2:K$412,MATCH(klypsid!$B1677,lehmad!$A$2:$A$412,0))</f>
        <v>108</v>
      </c>
      <c r="U1677" s="4">
        <f t="shared" si="52"/>
        <v>1</v>
      </c>
      <c r="V1677">
        <f t="shared" si="53"/>
        <v>9</v>
      </c>
    </row>
    <row r="1678" spans="1:22" x14ac:dyDescent="0.25">
      <c r="A1678">
        <v>3400</v>
      </c>
      <c r="B1678" t="str">
        <f>"E"&amp;A1678</f>
        <v>E3400</v>
      </c>
      <c r="C1678" t="s">
        <v>61</v>
      </c>
      <c r="D1678">
        <v>2</v>
      </c>
      <c r="E1678">
        <f>IF(D1678&lt;4,D1678,4)</f>
        <v>2</v>
      </c>
      <c r="F1678" s="1">
        <v>39591</v>
      </c>
      <c r="G1678" s="1">
        <v>39631</v>
      </c>
      <c r="H1678" s="3">
        <f>G1678-F1678</f>
        <v>40</v>
      </c>
      <c r="I1678" s="3">
        <f>IF(H1678&lt;=60,1,IF(H1678&lt;=150,2,3))</f>
        <v>1</v>
      </c>
      <c r="J1678">
        <v>59.1</v>
      </c>
      <c r="K1678">
        <v>3.04</v>
      </c>
      <c r="L1678">
        <v>3.01</v>
      </c>
      <c r="M1678">
        <v>27</v>
      </c>
      <c r="N1678">
        <f>LOG(M1678/100,2)+3</f>
        <v>1.1110313123887439</v>
      </c>
      <c r="O1678">
        <f>INDEX(lehmad!B$2:B$412,MATCH(klypsid!$B1678,lehmad!$A$2:$A$412,0))</f>
        <v>38452</v>
      </c>
      <c r="P1678">
        <f>INDEX(lehmad!D$2:D$412,MATCH(klypsid!$B1678,lehmad!$A$2:$A$412,0))</f>
        <v>103</v>
      </c>
      <c r="Q1678">
        <f>INDEX(lehmad!E$2:E$412,MATCH(klypsid!$B1678,lehmad!$A$2:$A$412,0))</f>
        <v>0.90900000000000003</v>
      </c>
      <c r="R1678" t="str">
        <f>INDEX(lehmad!F$2:F$412,MATCH(klypsid!$B1678,lehmad!$A$2:$A$412,0))</f>
        <v>DYNASTY-ET</v>
      </c>
      <c r="S1678">
        <f>INDEX(lehmad!H$2:H$412,MATCH(klypsid!$B1678,lehmad!$A$2:$A$412,0))</f>
        <v>124</v>
      </c>
      <c r="T1678">
        <f>INDEX(lehmad!K$2:K$412,MATCH(klypsid!$B1678,lehmad!$A$2:$A$412,0))</f>
        <v>108</v>
      </c>
      <c r="U1678" s="4">
        <f t="shared" si="52"/>
        <v>2</v>
      </c>
      <c r="V1678">
        <f t="shared" si="53"/>
        <v>31</v>
      </c>
    </row>
    <row r="1679" spans="1:22" x14ac:dyDescent="0.25">
      <c r="A1679">
        <v>3400</v>
      </c>
      <c r="B1679" t="str">
        <f>"E"&amp;A1679</f>
        <v>E3400</v>
      </c>
      <c r="C1679" t="s">
        <v>61</v>
      </c>
      <c r="D1679">
        <v>2</v>
      </c>
      <c r="E1679">
        <f>IF(D1679&lt;4,D1679,4)</f>
        <v>2</v>
      </c>
      <c r="F1679" s="1">
        <v>39591</v>
      </c>
      <c r="G1679" s="1">
        <v>39663</v>
      </c>
      <c r="H1679" s="3">
        <f>G1679-F1679</f>
        <v>72</v>
      </c>
      <c r="I1679" s="3">
        <f>IF(H1679&lt;=60,1,IF(H1679&lt;=150,2,3))</f>
        <v>2</v>
      </c>
      <c r="J1679">
        <v>52.8</v>
      </c>
      <c r="K1679">
        <v>3.66</v>
      </c>
      <c r="L1679">
        <v>3.12</v>
      </c>
      <c r="M1679">
        <v>233</v>
      </c>
      <c r="N1679">
        <f>LOG(M1679/100,2)+3</f>
        <v>4.2203299548795554</v>
      </c>
      <c r="O1679">
        <f>INDEX(lehmad!B$2:B$412,MATCH(klypsid!$B1679,lehmad!$A$2:$A$412,0))</f>
        <v>38452</v>
      </c>
      <c r="P1679">
        <f>INDEX(lehmad!D$2:D$412,MATCH(klypsid!$B1679,lehmad!$A$2:$A$412,0))</f>
        <v>103</v>
      </c>
      <c r="Q1679">
        <f>INDEX(lehmad!E$2:E$412,MATCH(klypsid!$B1679,lehmad!$A$2:$A$412,0))</f>
        <v>0.90900000000000003</v>
      </c>
      <c r="R1679" t="str">
        <f>INDEX(lehmad!F$2:F$412,MATCH(klypsid!$B1679,lehmad!$A$2:$A$412,0))</f>
        <v>DYNASTY-ET</v>
      </c>
      <c r="S1679">
        <f>INDEX(lehmad!H$2:H$412,MATCH(klypsid!$B1679,lehmad!$A$2:$A$412,0))</f>
        <v>124</v>
      </c>
      <c r="T1679">
        <f>INDEX(lehmad!K$2:K$412,MATCH(klypsid!$B1679,lehmad!$A$2:$A$412,0))</f>
        <v>108</v>
      </c>
      <c r="U1679" s="4">
        <f t="shared" si="52"/>
        <v>3</v>
      </c>
      <c r="V1679">
        <f t="shared" si="53"/>
        <v>32</v>
      </c>
    </row>
    <row r="1680" spans="1:22" x14ac:dyDescent="0.25">
      <c r="A1680">
        <v>3400</v>
      </c>
      <c r="B1680" t="str">
        <f>"E"&amp;A1680</f>
        <v>E3400</v>
      </c>
      <c r="C1680" t="s">
        <v>61</v>
      </c>
      <c r="D1680">
        <v>2</v>
      </c>
      <c r="E1680">
        <f>IF(D1680&lt;4,D1680,4)</f>
        <v>2</v>
      </c>
      <c r="F1680" s="1">
        <v>39591</v>
      </c>
      <c r="G1680" s="1">
        <v>39693</v>
      </c>
      <c r="H1680" s="3">
        <f>G1680-F1680</f>
        <v>102</v>
      </c>
      <c r="I1680" s="3">
        <f>IF(H1680&lt;=60,1,IF(H1680&lt;=150,2,3))</f>
        <v>2</v>
      </c>
      <c r="J1680">
        <v>45.3</v>
      </c>
      <c r="K1680">
        <v>3.31</v>
      </c>
      <c r="L1680">
        <v>3.35</v>
      </c>
      <c r="M1680">
        <v>60</v>
      </c>
      <c r="N1680">
        <f>LOG(M1680/100,2)+3</f>
        <v>2.2630344058337939</v>
      </c>
      <c r="O1680">
        <f>INDEX(lehmad!B$2:B$412,MATCH(klypsid!$B1680,lehmad!$A$2:$A$412,0))</f>
        <v>38452</v>
      </c>
      <c r="P1680">
        <f>INDEX(lehmad!D$2:D$412,MATCH(klypsid!$B1680,lehmad!$A$2:$A$412,0))</f>
        <v>103</v>
      </c>
      <c r="Q1680">
        <f>INDEX(lehmad!E$2:E$412,MATCH(klypsid!$B1680,lehmad!$A$2:$A$412,0))</f>
        <v>0.90900000000000003</v>
      </c>
      <c r="R1680" t="str">
        <f>INDEX(lehmad!F$2:F$412,MATCH(klypsid!$B1680,lehmad!$A$2:$A$412,0))</f>
        <v>DYNASTY-ET</v>
      </c>
      <c r="S1680">
        <f>INDEX(lehmad!H$2:H$412,MATCH(klypsid!$B1680,lehmad!$A$2:$A$412,0))</f>
        <v>124</v>
      </c>
      <c r="T1680">
        <f>INDEX(lehmad!K$2:K$412,MATCH(klypsid!$B1680,lehmad!$A$2:$A$412,0))</f>
        <v>108</v>
      </c>
      <c r="U1680" s="4">
        <f t="shared" si="52"/>
        <v>4</v>
      </c>
      <c r="V1680">
        <f t="shared" si="53"/>
        <v>30</v>
      </c>
    </row>
    <row r="1681" spans="1:22" x14ac:dyDescent="0.25">
      <c r="A1681">
        <v>3400</v>
      </c>
      <c r="B1681" t="str">
        <f>"E"&amp;A1681</f>
        <v>E3400</v>
      </c>
      <c r="C1681" t="s">
        <v>61</v>
      </c>
      <c r="D1681">
        <v>2</v>
      </c>
      <c r="E1681">
        <f>IF(D1681&lt;4,D1681,4)</f>
        <v>2</v>
      </c>
      <c r="F1681" s="1">
        <v>39591</v>
      </c>
      <c r="G1681" s="1">
        <v>39722</v>
      </c>
      <c r="H1681" s="3">
        <f>G1681-F1681</f>
        <v>131</v>
      </c>
      <c r="I1681" s="3">
        <f>IF(H1681&lt;=60,1,IF(H1681&lt;=150,2,3))</f>
        <v>2</v>
      </c>
      <c r="J1681">
        <v>39</v>
      </c>
      <c r="K1681">
        <v>2.41</v>
      </c>
      <c r="L1681">
        <v>3.29</v>
      </c>
      <c r="M1681">
        <v>45</v>
      </c>
      <c r="N1681">
        <f>LOG(M1681/100,2)+3</f>
        <v>1.84799690655495</v>
      </c>
      <c r="O1681">
        <f>INDEX(lehmad!B$2:B$412,MATCH(klypsid!$B1681,lehmad!$A$2:$A$412,0))</f>
        <v>38452</v>
      </c>
      <c r="P1681">
        <f>INDEX(lehmad!D$2:D$412,MATCH(klypsid!$B1681,lehmad!$A$2:$A$412,0))</f>
        <v>103</v>
      </c>
      <c r="Q1681">
        <f>INDEX(lehmad!E$2:E$412,MATCH(klypsid!$B1681,lehmad!$A$2:$A$412,0))</f>
        <v>0.90900000000000003</v>
      </c>
      <c r="R1681" t="str">
        <f>INDEX(lehmad!F$2:F$412,MATCH(klypsid!$B1681,lehmad!$A$2:$A$412,0))</f>
        <v>DYNASTY-ET</v>
      </c>
      <c r="S1681">
        <f>INDEX(lehmad!H$2:H$412,MATCH(klypsid!$B1681,lehmad!$A$2:$A$412,0))</f>
        <v>124</v>
      </c>
      <c r="T1681">
        <f>INDEX(lehmad!K$2:K$412,MATCH(klypsid!$B1681,lehmad!$A$2:$A$412,0))</f>
        <v>108</v>
      </c>
      <c r="U1681" s="4">
        <f t="shared" si="52"/>
        <v>5</v>
      </c>
      <c r="V1681">
        <f t="shared" si="53"/>
        <v>29</v>
      </c>
    </row>
    <row r="1682" spans="1:22" x14ac:dyDescent="0.25">
      <c r="A1682">
        <v>3400</v>
      </c>
      <c r="B1682" t="str">
        <f>"E"&amp;A1682</f>
        <v>E3400</v>
      </c>
      <c r="C1682" t="s">
        <v>61</v>
      </c>
      <c r="D1682">
        <v>2</v>
      </c>
      <c r="E1682">
        <f>IF(D1682&lt;4,D1682,4)</f>
        <v>2</v>
      </c>
      <c r="F1682" s="1">
        <v>39591</v>
      </c>
      <c r="G1682" s="1">
        <v>39754</v>
      </c>
      <c r="H1682" s="3">
        <f>G1682-F1682</f>
        <v>163</v>
      </c>
      <c r="I1682" s="3">
        <f>IF(H1682&lt;=60,1,IF(H1682&lt;=150,2,3))</f>
        <v>3</v>
      </c>
      <c r="J1682">
        <v>41.7</v>
      </c>
      <c r="K1682">
        <v>3.41</v>
      </c>
      <c r="L1682">
        <v>3.27</v>
      </c>
      <c r="M1682">
        <v>25</v>
      </c>
      <c r="N1682">
        <f>LOG(M1682/100,2)+3</f>
        <v>1</v>
      </c>
      <c r="O1682">
        <f>INDEX(lehmad!B$2:B$412,MATCH(klypsid!$B1682,lehmad!$A$2:$A$412,0))</f>
        <v>38452</v>
      </c>
      <c r="P1682">
        <f>INDEX(lehmad!D$2:D$412,MATCH(klypsid!$B1682,lehmad!$A$2:$A$412,0))</f>
        <v>103</v>
      </c>
      <c r="Q1682">
        <f>INDEX(lehmad!E$2:E$412,MATCH(klypsid!$B1682,lehmad!$A$2:$A$412,0))</f>
        <v>0.90900000000000003</v>
      </c>
      <c r="R1682" t="str">
        <f>INDEX(lehmad!F$2:F$412,MATCH(klypsid!$B1682,lehmad!$A$2:$A$412,0))</f>
        <v>DYNASTY-ET</v>
      </c>
      <c r="S1682">
        <f>INDEX(lehmad!H$2:H$412,MATCH(klypsid!$B1682,lehmad!$A$2:$A$412,0))</f>
        <v>124</v>
      </c>
      <c r="T1682">
        <f>INDEX(lehmad!K$2:K$412,MATCH(klypsid!$B1682,lehmad!$A$2:$A$412,0))</f>
        <v>108</v>
      </c>
      <c r="U1682" s="4">
        <f t="shared" si="52"/>
        <v>6</v>
      </c>
      <c r="V1682">
        <f t="shared" si="53"/>
        <v>32</v>
      </c>
    </row>
    <row r="1683" spans="1:22" x14ac:dyDescent="0.25">
      <c r="A1683">
        <v>3400</v>
      </c>
      <c r="B1683" t="str">
        <f>"E"&amp;A1683</f>
        <v>E3400</v>
      </c>
      <c r="C1683" t="s">
        <v>61</v>
      </c>
      <c r="D1683">
        <v>2</v>
      </c>
      <c r="E1683">
        <f>IF(D1683&lt;4,D1683,4)</f>
        <v>2</v>
      </c>
      <c r="F1683" s="1">
        <v>39591</v>
      </c>
      <c r="G1683" s="1">
        <v>39783</v>
      </c>
      <c r="H1683" s="3">
        <f>G1683-F1683</f>
        <v>192</v>
      </c>
      <c r="I1683" s="3">
        <f>IF(H1683&lt;=60,1,IF(H1683&lt;=150,2,3))</f>
        <v>3</v>
      </c>
      <c r="J1683">
        <v>22.8</v>
      </c>
      <c r="K1683">
        <v>3.92</v>
      </c>
      <c r="L1683">
        <v>2.9</v>
      </c>
      <c r="M1683">
        <v>208</v>
      </c>
      <c r="N1683">
        <f>LOG(M1683/100,2)+3</f>
        <v>4.0565835283663674</v>
      </c>
      <c r="O1683">
        <f>INDEX(lehmad!B$2:B$412,MATCH(klypsid!$B1683,lehmad!$A$2:$A$412,0))</f>
        <v>38452</v>
      </c>
      <c r="P1683">
        <f>INDEX(lehmad!D$2:D$412,MATCH(klypsid!$B1683,lehmad!$A$2:$A$412,0))</f>
        <v>103</v>
      </c>
      <c r="Q1683">
        <f>INDEX(lehmad!E$2:E$412,MATCH(klypsid!$B1683,lehmad!$A$2:$A$412,0))</f>
        <v>0.90900000000000003</v>
      </c>
      <c r="R1683" t="str">
        <f>INDEX(lehmad!F$2:F$412,MATCH(klypsid!$B1683,lehmad!$A$2:$A$412,0))</f>
        <v>DYNASTY-ET</v>
      </c>
      <c r="S1683">
        <f>INDEX(lehmad!H$2:H$412,MATCH(klypsid!$B1683,lehmad!$A$2:$A$412,0))</f>
        <v>124</v>
      </c>
      <c r="T1683">
        <f>INDEX(lehmad!K$2:K$412,MATCH(klypsid!$B1683,lehmad!$A$2:$A$412,0))</f>
        <v>108</v>
      </c>
      <c r="U1683" s="4">
        <f t="shared" si="52"/>
        <v>7</v>
      </c>
      <c r="V1683">
        <f t="shared" si="53"/>
        <v>29</v>
      </c>
    </row>
    <row r="1684" spans="1:22" x14ac:dyDescent="0.25">
      <c r="A1684">
        <v>3400</v>
      </c>
      <c r="B1684" t="str">
        <f>"E"&amp;A1684</f>
        <v>E3400</v>
      </c>
      <c r="C1684" t="s">
        <v>61</v>
      </c>
      <c r="D1684">
        <v>2</v>
      </c>
      <c r="E1684">
        <f>IF(D1684&lt;4,D1684,4)</f>
        <v>2</v>
      </c>
      <c r="F1684" s="1">
        <v>39591</v>
      </c>
      <c r="G1684" s="1">
        <v>39817</v>
      </c>
      <c r="H1684" s="3">
        <f>G1684-F1684</f>
        <v>226</v>
      </c>
      <c r="I1684" s="3">
        <f>IF(H1684&lt;=60,1,IF(H1684&lt;=150,2,3))</f>
        <v>3</v>
      </c>
      <c r="J1684">
        <v>23.2</v>
      </c>
      <c r="K1684">
        <v>4.4800000000000004</v>
      </c>
      <c r="L1684">
        <v>3.28</v>
      </c>
      <c r="M1684">
        <v>129</v>
      </c>
      <c r="N1684">
        <f>LOG(M1684/100,2)+3</f>
        <v>3.3673710656485296</v>
      </c>
      <c r="O1684">
        <f>INDEX(lehmad!B$2:B$412,MATCH(klypsid!$B1684,lehmad!$A$2:$A$412,0))</f>
        <v>38452</v>
      </c>
      <c r="P1684">
        <f>INDEX(lehmad!D$2:D$412,MATCH(klypsid!$B1684,lehmad!$A$2:$A$412,0))</f>
        <v>103</v>
      </c>
      <c r="Q1684">
        <f>INDEX(lehmad!E$2:E$412,MATCH(klypsid!$B1684,lehmad!$A$2:$A$412,0))</f>
        <v>0.90900000000000003</v>
      </c>
      <c r="R1684" t="str">
        <f>INDEX(lehmad!F$2:F$412,MATCH(klypsid!$B1684,lehmad!$A$2:$A$412,0))</f>
        <v>DYNASTY-ET</v>
      </c>
      <c r="S1684">
        <f>INDEX(lehmad!H$2:H$412,MATCH(klypsid!$B1684,lehmad!$A$2:$A$412,0))</f>
        <v>124</v>
      </c>
      <c r="T1684">
        <f>INDEX(lehmad!K$2:K$412,MATCH(klypsid!$B1684,lehmad!$A$2:$A$412,0))</f>
        <v>108</v>
      </c>
      <c r="U1684" s="4">
        <f t="shared" si="52"/>
        <v>8</v>
      </c>
      <c r="V1684">
        <f t="shared" si="53"/>
        <v>34</v>
      </c>
    </row>
    <row r="1685" spans="1:22" x14ac:dyDescent="0.25">
      <c r="A1685">
        <v>3400</v>
      </c>
      <c r="B1685" t="str">
        <f>"E"&amp;A1685</f>
        <v>E3400</v>
      </c>
      <c r="C1685" t="s">
        <v>61</v>
      </c>
      <c r="D1685">
        <v>2</v>
      </c>
      <c r="E1685">
        <f>IF(D1685&lt;4,D1685,4)</f>
        <v>2</v>
      </c>
      <c r="F1685" s="1">
        <v>39591</v>
      </c>
      <c r="G1685" s="1">
        <v>39845</v>
      </c>
      <c r="H1685" s="3">
        <f>G1685-F1685</f>
        <v>254</v>
      </c>
      <c r="I1685" s="3">
        <f>IF(H1685&lt;=60,1,IF(H1685&lt;=150,2,3))</f>
        <v>3</v>
      </c>
      <c r="J1685">
        <v>21</v>
      </c>
      <c r="K1685">
        <v>4.68</v>
      </c>
      <c r="L1685">
        <v>3.34</v>
      </c>
      <c r="M1685">
        <v>113</v>
      </c>
      <c r="N1685">
        <f>LOG(M1685/100,2)+3</f>
        <v>3.176322772640463</v>
      </c>
      <c r="O1685">
        <f>INDEX(lehmad!B$2:B$412,MATCH(klypsid!$B1685,lehmad!$A$2:$A$412,0))</f>
        <v>38452</v>
      </c>
      <c r="P1685">
        <f>INDEX(lehmad!D$2:D$412,MATCH(klypsid!$B1685,lehmad!$A$2:$A$412,0))</f>
        <v>103</v>
      </c>
      <c r="Q1685">
        <f>INDEX(lehmad!E$2:E$412,MATCH(klypsid!$B1685,lehmad!$A$2:$A$412,0))</f>
        <v>0.90900000000000003</v>
      </c>
      <c r="R1685" t="str">
        <f>INDEX(lehmad!F$2:F$412,MATCH(klypsid!$B1685,lehmad!$A$2:$A$412,0))</f>
        <v>DYNASTY-ET</v>
      </c>
      <c r="S1685">
        <f>INDEX(lehmad!H$2:H$412,MATCH(klypsid!$B1685,lehmad!$A$2:$A$412,0))</f>
        <v>124</v>
      </c>
      <c r="T1685">
        <f>INDEX(lehmad!K$2:K$412,MATCH(klypsid!$B1685,lehmad!$A$2:$A$412,0))</f>
        <v>108</v>
      </c>
      <c r="U1685" s="4">
        <f t="shared" si="52"/>
        <v>9</v>
      </c>
      <c r="V1685">
        <f t="shared" si="53"/>
        <v>28</v>
      </c>
    </row>
    <row r="1686" spans="1:22" x14ac:dyDescent="0.25">
      <c r="A1686">
        <v>3402</v>
      </c>
      <c r="B1686" t="str">
        <f>"E"&amp;A1686</f>
        <v>E3402</v>
      </c>
      <c r="C1686" t="s">
        <v>62</v>
      </c>
      <c r="D1686">
        <v>1</v>
      </c>
      <c r="E1686">
        <f>IF(D1686&lt;4,D1686,4)</f>
        <v>1</v>
      </c>
      <c r="F1686" s="1">
        <v>39222</v>
      </c>
      <c r="G1686" s="1">
        <v>39236</v>
      </c>
      <c r="H1686" s="3">
        <f>G1686-F1686</f>
        <v>14</v>
      </c>
      <c r="I1686" s="3">
        <f>IF(H1686&lt;=60,1,IF(H1686&lt;=150,2,3))</f>
        <v>1</v>
      </c>
      <c r="J1686">
        <v>30</v>
      </c>
      <c r="K1686">
        <v>4.87</v>
      </c>
      <c r="L1686">
        <v>3.75</v>
      </c>
      <c r="M1686">
        <v>1748</v>
      </c>
      <c r="N1686">
        <f>LOG(M1686/100,2)+3</f>
        <v>7.1276332797258739</v>
      </c>
      <c r="O1686">
        <f>INDEX(lehmad!B$2:B$412,MATCH(klypsid!$B1686,lehmad!$A$2:$A$412,0))</f>
        <v>38452</v>
      </c>
      <c r="P1686">
        <f>INDEX(lehmad!D$2:D$412,MATCH(klypsid!$B1686,lehmad!$A$2:$A$412,0))</f>
        <v>117</v>
      </c>
      <c r="Q1686">
        <f>INDEX(lehmad!E$2:E$412,MATCH(klypsid!$B1686,lehmad!$A$2:$A$412,0))</f>
        <v>1</v>
      </c>
      <c r="R1686" t="str">
        <f>INDEX(lehmad!F$2:F$412,MATCH(klypsid!$B1686,lehmad!$A$2:$A$412,0))</f>
        <v>DYNASTY-ET</v>
      </c>
      <c r="S1686">
        <f>INDEX(lehmad!H$2:H$412,MATCH(klypsid!$B1686,lehmad!$A$2:$A$412,0))</f>
        <v>124</v>
      </c>
      <c r="T1686">
        <f>INDEX(lehmad!K$2:K$412,MATCH(klypsid!$B1686,lehmad!$A$2:$A$412,0))</f>
        <v>108</v>
      </c>
      <c r="U1686" s="4">
        <f t="shared" si="52"/>
        <v>1</v>
      </c>
      <c r="V1686">
        <f t="shared" si="53"/>
        <v>14</v>
      </c>
    </row>
    <row r="1687" spans="1:22" x14ac:dyDescent="0.25">
      <c r="A1687">
        <v>3402</v>
      </c>
      <c r="B1687" t="str">
        <f>"E"&amp;A1687</f>
        <v>E3402</v>
      </c>
      <c r="C1687" t="s">
        <v>62</v>
      </c>
      <c r="D1687">
        <v>1</v>
      </c>
      <c r="E1687">
        <f>IF(D1687&lt;4,D1687,4)</f>
        <v>1</v>
      </c>
      <c r="F1687" s="1">
        <v>39222</v>
      </c>
      <c r="G1687" s="1">
        <v>39266</v>
      </c>
      <c r="H1687" s="3">
        <f>G1687-F1687</f>
        <v>44</v>
      </c>
      <c r="I1687" s="3">
        <f>IF(H1687&lt;=60,1,IF(H1687&lt;=150,2,3))</f>
        <v>1</v>
      </c>
      <c r="J1687">
        <v>42.3</v>
      </c>
      <c r="K1687">
        <v>3.5</v>
      </c>
      <c r="L1687">
        <v>2.97</v>
      </c>
      <c r="M1687">
        <v>34</v>
      </c>
      <c r="N1687">
        <f>LOG(M1687/100,2)+3</f>
        <v>1.443606651475615</v>
      </c>
      <c r="O1687">
        <f>INDEX(lehmad!B$2:B$412,MATCH(klypsid!$B1687,lehmad!$A$2:$A$412,0))</f>
        <v>38452</v>
      </c>
      <c r="P1687">
        <f>INDEX(lehmad!D$2:D$412,MATCH(klypsid!$B1687,lehmad!$A$2:$A$412,0))</f>
        <v>117</v>
      </c>
      <c r="Q1687">
        <f>INDEX(lehmad!E$2:E$412,MATCH(klypsid!$B1687,lehmad!$A$2:$A$412,0))</f>
        <v>1</v>
      </c>
      <c r="R1687" t="str">
        <f>INDEX(lehmad!F$2:F$412,MATCH(klypsid!$B1687,lehmad!$A$2:$A$412,0))</f>
        <v>DYNASTY-ET</v>
      </c>
      <c r="S1687">
        <f>INDEX(lehmad!H$2:H$412,MATCH(klypsid!$B1687,lehmad!$A$2:$A$412,0))</f>
        <v>124</v>
      </c>
      <c r="T1687">
        <f>INDEX(lehmad!K$2:K$412,MATCH(klypsid!$B1687,lehmad!$A$2:$A$412,0))</f>
        <v>108</v>
      </c>
      <c r="U1687" s="4">
        <f t="shared" si="52"/>
        <v>2</v>
      </c>
      <c r="V1687">
        <f t="shared" si="53"/>
        <v>30</v>
      </c>
    </row>
    <row r="1688" spans="1:22" x14ac:dyDescent="0.25">
      <c r="A1688">
        <v>3402</v>
      </c>
      <c r="B1688" t="str">
        <f>"E"&amp;A1688</f>
        <v>E3402</v>
      </c>
      <c r="C1688" t="s">
        <v>62</v>
      </c>
      <c r="D1688">
        <v>1</v>
      </c>
      <c r="E1688">
        <f>IF(D1688&lt;4,D1688,4)</f>
        <v>1</v>
      </c>
      <c r="F1688" s="1">
        <v>39222</v>
      </c>
      <c r="G1688" s="1">
        <v>39295</v>
      </c>
      <c r="H1688" s="3">
        <f>G1688-F1688</f>
        <v>73</v>
      </c>
      <c r="I1688" s="3">
        <f>IF(H1688&lt;=60,1,IF(H1688&lt;=150,2,3))</f>
        <v>2</v>
      </c>
      <c r="J1688">
        <v>47.2</v>
      </c>
      <c r="K1688">
        <v>3.1</v>
      </c>
      <c r="L1688">
        <v>3.17</v>
      </c>
      <c r="M1688">
        <v>682</v>
      </c>
      <c r="N1688">
        <f>LOG(M1688/100,2)+3</f>
        <v>5.7697717392494479</v>
      </c>
      <c r="O1688">
        <f>INDEX(lehmad!B$2:B$412,MATCH(klypsid!$B1688,lehmad!$A$2:$A$412,0))</f>
        <v>38452</v>
      </c>
      <c r="P1688">
        <f>INDEX(lehmad!D$2:D$412,MATCH(klypsid!$B1688,lehmad!$A$2:$A$412,0))</f>
        <v>117</v>
      </c>
      <c r="Q1688">
        <f>INDEX(lehmad!E$2:E$412,MATCH(klypsid!$B1688,lehmad!$A$2:$A$412,0))</f>
        <v>1</v>
      </c>
      <c r="R1688" t="str">
        <f>INDEX(lehmad!F$2:F$412,MATCH(klypsid!$B1688,lehmad!$A$2:$A$412,0))</f>
        <v>DYNASTY-ET</v>
      </c>
      <c r="S1688">
        <f>INDEX(lehmad!H$2:H$412,MATCH(klypsid!$B1688,lehmad!$A$2:$A$412,0))</f>
        <v>124</v>
      </c>
      <c r="T1688">
        <f>INDEX(lehmad!K$2:K$412,MATCH(klypsid!$B1688,lehmad!$A$2:$A$412,0))</f>
        <v>108</v>
      </c>
      <c r="U1688" s="4">
        <f t="shared" si="52"/>
        <v>3</v>
      </c>
      <c r="V1688">
        <f t="shared" si="53"/>
        <v>29</v>
      </c>
    </row>
    <row r="1689" spans="1:22" x14ac:dyDescent="0.25">
      <c r="A1689">
        <v>3402</v>
      </c>
      <c r="B1689" t="str">
        <f>"E"&amp;A1689</f>
        <v>E3402</v>
      </c>
      <c r="C1689" t="s">
        <v>62</v>
      </c>
      <c r="D1689">
        <v>1</v>
      </c>
      <c r="E1689">
        <f>IF(D1689&lt;4,D1689,4)</f>
        <v>1</v>
      </c>
      <c r="F1689" s="1">
        <v>39222</v>
      </c>
      <c r="G1689" s="1">
        <v>39328</v>
      </c>
      <c r="H1689" s="3">
        <f>G1689-F1689</f>
        <v>106</v>
      </c>
      <c r="I1689" s="3">
        <f>IF(H1689&lt;=60,1,IF(H1689&lt;=150,2,3))</f>
        <v>2</v>
      </c>
      <c r="J1689">
        <v>44.9</v>
      </c>
      <c r="K1689">
        <v>3.28</v>
      </c>
      <c r="L1689">
        <v>3.37</v>
      </c>
      <c r="M1689">
        <v>960</v>
      </c>
      <c r="N1689">
        <f>LOG(M1689/100,2)+3</f>
        <v>6.2630344058337943</v>
      </c>
      <c r="O1689">
        <f>INDEX(lehmad!B$2:B$412,MATCH(klypsid!$B1689,lehmad!$A$2:$A$412,0))</f>
        <v>38452</v>
      </c>
      <c r="P1689">
        <f>INDEX(lehmad!D$2:D$412,MATCH(klypsid!$B1689,lehmad!$A$2:$A$412,0))</f>
        <v>117</v>
      </c>
      <c r="Q1689">
        <f>INDEX(lehmad!E$2:E$412,MATCH(klypsid!$B1689,lehmad!$A$2:$A$412,0))</f>
        <v>1</v>
      </c>
      <c r="R1689" t="str">
        <f>INDEX(lehmad!F$2:F$412,MATCH(klypsid!$B1689,lehmad!$A$2:$A$412,0))</f>
        <v>DYNASTY-ET</v>
      </c>
      <c r="S1689">
        <f>INDEX(lehmad!H$2:H$412,MATCH(klypsid!$B1689,lehmad!$A$2:$A$412,0))</f>
        <v>124</v>
      </c>
      <c r="T1689">
        <f>INDEX(lehmad!K$2:K$412,MATCH(klypsid!$B1689,lehmad!$A$2:$A$412,0))</f>
        <v>108</v>
      </c>
      <c r="U1689" s="4">
        <f t="shared" si="52"/>
        <v>4</v>
      </c>
      <c r="V1689">
        <f t="shared" si="53"/>
        <v>33</v>
      </c>
    </row>
    <row r="1690" spans="1:22" x14ac:dyDescent="0.25">
      <c r="A1690">
        <v>3402</v>
      </c>
      <c r="B1690" t="str">
        <f>"E"&amp;A1690</f>
        <v>E3402</v>
      </c>
      <c r="C1690" t="s">
        <v>62</v>
      </c>
      <c r="D1690">
        <v>1</v>
      </c>
      <c r="E1690">
        <f>IF(D1690&lt;4,D1690,4)</f>
        <v>1</v>
      </c>
      <c r="F1690" s="1">
        <v>39222</v>
      </c>
      <c r="G1690" s="1">
        <v>39356</v>
      </c>
      <c r="H1690" s="3">
        <f>G1690-F1690</f>
        <v>134</v>
      </c>
      <c r="I1690" s="3">
        <f>IF(H1690&lt;=60,1,IF(H1690&lt;=150,2,3))</f>
        <v>2</v>
      </c>
      <c r="J1690">
        <v>34</v>
      </c>
      <c r="K1690">
        <v>3.63</v>
      </c>
      <c r="L1690">
        <v>3.37</v>
      </c>
      <c r="M1690">
        <v>702</v>
      </c>
      <c r="N1690">
        <f>LOG(M1690/100,2)+3</f>
        <v>5.8114710305298356</v>
      </c>
      <c r="O1690">
        <f>INDEX(lehmad!B$2:B$412,MATCH(klypsid!$B1690,lehmad!$A$2:$A$412,0))</f>
        <v>38452</v>
      </c>
      <c r="P1690">
        <f>INDEX(lehmad!D$2:D$412,MATCH(klypsid!$B1690,lehmad!$A$2:$A$412,0))</f>
        <v>117</v>
      </c>
      <c r="Q1690">
        <f>INDEX(lehmad!E$2:E$412,MATCH(klypsid!$B1690,lehmad!$A$2:$A$412,0))</f>
        <v>1</v>
      </c>
      <c r="R1690" t="str">
        <f>INDEX(lehmad!F$2:F$412,MATCH(klypsid!$B1690,lehmad!$A$2:$A$412,0))</f>
        <v>DYNASTY-ET</v>
      </c>
      <c r="S1690">
        <f>INDEX(lehmad!H$2:H$412,MATCH(klypsid!$B1690,lehmad!$A$2:$A$412,0))</f>
        <v>124</v>
      </c>
      <c r="T1690">
        <f>INDEX(lehmad!K$2:K$412,MATCH(klypsid!$B1690,lehmad!$A$2:$A$412,0))</f>
        <v>108</v>
      </c>
      <c r="U1690" s="4">
        <f t="shared" si="52"/>
        <v>5</v>
      </c>
      <c r="V1690">
        <f t="shared" si="53"/>
        <v>28</v>
      </c>
    </row>
    <row r="1691" spans="1:22" x14ac:dyDescent="0.25">
      <c r="A1691">
        <v>3402</v>
      </c>
      <c r="B1691" t="str">
        <f>"E"&amp;A1691</f>
        <v>E3402</v>
      </c>
      <c r="C1691" t="s">
        <v>62</v>
      </c>
      <c r="D1691">
        <v>1</v>
      </c>
      <c r="E1691">
        <f>IF(D1691&lt;4,D1691,4)</f>
        <v>1</v>
      </c>
      <c r="F1691" s="1">
        <v>39222</v>
      </c>
      <c r="G1691" s="1">
        <v>39387</v>
      </c>
      <c r="H1691" s="3">
        <f>G1691-F1691</f>
        <v>165</v>
      </c>
      <c r="I1691" s="3">
        <f>IF(H1691&lt;=60,1,IF(H1691&lt;=150,2,3))</f>
        <v>3</v>
      </c>
      <c r="J1691">
        <v>33.299999999999997</v>
      </c>
      <c r="K1691">
        <v>2.62</v>
      </c>
      <c r="L1691">
        <v>3.84</v>
      </c>
      <c r="M1691">
        <v>120</v>
      </c>
      <c r="N1691">
        <f>LOG(M1691/100,2)+3</f>
        <v>3.2630344058337939</v>
      </c>
      <c r="O1691">
        <f>INDEX(lehmad!B$2:B$412,MATCH(klypsid!$B1691,lehmad!$A$2:$A$412,0))</f>
        <v>38452</v>
      </c>
      <c r="P1691">
        <f>INDEX(lehmad!D$2:D$412,MATCH(klypsid!$B1691,lehmad!$A$2:$A$412,0))</f>
        <v>117</v>
      </c>
      <c r="Q1691">
        <f>INDEX(lehmad!E$2:E$412,MATCH(klypsid!$B1691,lehmad!$A$2:$A$412,0))</f>
        <v>1</v>
      </c>
      <c r="R1691" t="str">
        <f>INDEX(lehmad!F$2:F$412,MATCH(klypsid!$B1691,lehmad!$A$2:$A$412,0))</f>
        <v>DYNASTY-ET</v>
      </c>
      <c r="S1691">
        <f>INDEX(lehmad!H$2:H$412,MATCH(klypsid!$B1691,lehmad!$A$2:$A$412,0))</f>
        <v>124</v>
      </c>
      <c r="T1691">
        <f>INDEX(lehmad!K$2:K$412,MATCH(klypsid!$B1691,lehmad!$A$2:$A$412,0))</f>
        <v>108</v>
      </c>
      <c r="U1691" s="4">
        <f t="shared" si="52"/>
        <v>6</v>
      </c>
      <c r="V1691">
        <f t="shared" si="53"/>
        <v>31</v>
      </c>
    </row>
    <row r="1692" spans="1:22" x14ac:dyDescent="0.25">
      <c r="A1692">
        <v>3402</v>
      </c>
      <c r="B1692" t="str">
        <f>"E"&amp;A1692</f>
        <v>E3402</v>
      </c>
      <c r="C1692" t="s">
        <v>62</v>
      </c>
      <c r="D1692">
        <v>1</v>
      </c>
      <c r="E1692">
        <f>IF(D1692&lt;4,D1692,4)</f>
        <v>1</v>
      </c>
      <c r="F1692" s="1">
        <v>39222</v>
      </c>
      <c r="G1692" s="1">
        <v>39418</v>
      </c>
      <c r="H1692" s="3">
        <f>G1692-F1692</f>
        <v>196</v>
      </c>
      <c r="I1692" s="3">
        <f>IF(H1692&lt;=60,1,IF(H1692&lt;=150,2,3))</f>
        <v>3</v>
      </c>
      <c r="J1692">
        <v>27.3</v>
      </c>
      <c r="K1692">
        <v>4.58</v>
      </c>
      <c r="L1692">
        <v>3.62</v>
      </c>
      <c r="M1692">
        <v>707</v>
      </c>
      <c r="N1692">
        <f>LOG(M1692/100,2)+3</f>
        <v>5.821710215034674</v>
      </c>
      <c r="O1692">
        <f>INDEX(lehmad!B$2:B$412,MATCH(klypsid!$B1692,lehmad!$A$2:$A$412,0))</f>
        <v>38452</v>
      </c>
      <c r="P1692">
        <f>INDEX(lehmad!D$2:D$412,MATCH(klypsid!$B1692,lehmad!$A$2:$A$412,0))</f>
        <v>117</v>
      </c>
      <c r="Q1692">
        <f>INDEX(lehmad!E$2:E$412,MATCH(klypsid!$B1692,lehmad!$A$2:$A$412,0))</f>
        <v>1</v>
      </c>
      <c r="R1692" t="str">
        <f>INDEX(lehmad!F$2:F$412,MATCH(klypsid!$B1692,lehmad!$A$2:$A$412,0))</f>
        <v>DYNASTY-ET</v>
      </c>
      <c r="S1692">
        <f>INDEX(lehmad!H$2:H$412,MATCH(klypsid!$B1692,lehmad!$A$2:$A$412,0))</f>
        <v>124</v>
      </c>
      <c r="T1692">
        <f>INDEX(lehmad!K$2:K$412,MATCH(klypsid!$B1692,lehmad!$A$2:$A$412,0))</f>
        <v>108</v>
      </c>
      <c r="U1692" s="4">
        <f t="shared" si="52"/>
        <v>7</v>
      </c>
      <c r="V1692">
        <f t="shared" si="53"/>
        <v>31</v>
      </c>
    </row>
    <row r="1693" spans="1:22" x14ac:dyDescent="0.25">
      <c r="A1693">
        <v>3402</v>
      </c>
      <c r="B1693" t="str">
        <f>"E"&amp;A1693</f>
        <v>E3402</v>
      </c>
      <c r="C1693" t="s">
        <v>62</v>
      </c>
      <c r="D1693">
        <v>1</v>
      </c>
      <c r="E1693">
        <f>IF(D1693&lt;4,D1693,4)</f>
        <v>1</v>
      </c>
      <c r="F1693" s="1">
        <v>39222</v>
      </c>
      <c r="G1693" s="1">
        <v>39450</v>
      </c>
      <c r="H1693" s="3">
        <f>G1693-F1693</f>
        <v>228</v>
      </c>
      <c r="I1693" s="3">
        <f>IF(H1693&lt;=60,1,IF(H1693&lt;=150,2,3))</f>
        <v>3</v>
      </c>
      <c r="J1693">
        <v>34.5</v>
      </c>
      <c r="K1693">
        <v>4.47</v>
      </c>
      <c r="L1693">
        <v>3.79</v>
      </c>
      <c r="M1693">
        <v>634</v>
      </c>
      <c r="N1693">
        <f>LOG(M1693/100,2)+3</f>
        <v>5.6644828403646823</v>
      </c>
      <c r="O1693">
        <f>INDEX(lehmad!B$2:B$412,MATCH(klypsid!$B1693,lehmad!$A$2:$A$412,0))</f>
        <v>38452</v>
      </c>
      <c r="P1693">
        <f>INDEX(lehmad!D$2:D$412,MATCH(klypsid!$B1693,lehmad!$A$2:$A$412,0))</f>
        <v>117</v>
      </c>
      <c r="Q1693">
        <f>INDEX(lehmad!E$2:E$412,MATCH(klypsid!$B1693,lehmad!$A$2:$A$412,0))</f>
        <v>1</v>
      </c>
      <c r="R1693" t="str">
        <f>INDEX(lehmad!F$2:F$412,MATCH(klypsid!$B1693,lehmad!$A$2:$A$412,0))</f>
        <v>DYNASTY-ET</v>
      </c>
      <c r="S1693">
        <f>INDEX(lehmad!H$2:H$412,MATCH(klypsid!$B1693,lehmad!$A$2:$A$412,0))</f>
        <v>124</v>
      </c>
      <c r="T1693">
        <f>INDEX(lehmad!K$2:K$412,MATCH(klypsid!$B1693,lehmad!$A$2:$A$412,0))</f>
        <v>108</v>
      </c>
      <c r="U1693" s="4">
        <f t="shared" si="52"/>
        <v>8</v>
      </c>
      <c r="V1693">
        <f t="shared" si="53"/>
        <v>32</v>
      </c>
    </row>
    <row r="1694" spans="1:22" x14ac:dyDescent="0.25">
      <c r="A1694">
        <v>3402</v>
      </c>
      <c r="B1694" t="str">
        <f>"E"&amp;A1694</f>
        <v>E3402</v>
      </c>
      <c r="C1694" t="s">
        <v>62</v>
      </c>
      <c r="D1694">
        <v>1</v>
      </c>
      <c r="E1694">
        <f>IF(D1694&lt;4,D1694,4)</f>
        <v>1</v>
      </c>
      <c r="F1694" s="1">
        <v>39222</v>
      </c>
      <c r="G1694" s="1">
        <v>39481</v>
      </c>
      <c r="H1694" s="3">
        <f>G1694-F1694</f>
        <v>259</v>
      </c>
      <c r="I1694" s="3">
        <f>IF(H1694&lt;=60,1,IF(H1694&lt;=150,2,3))</f>
        <v>3</v>
      </c>
      <c r="J1694">
        <v>31.9</v>
      </c>
      <c r="K1694">
        <v>4.01</v>
      </c>
      <c r="L1694">
        <v>3.67</v>
      </c>
      <c r="M1694">
        <v>207</v>
      </c>
      <c r="N1694">
        <f>LOG(M1694/100,2)+3</f>
        <v>4.0496307677246008</v>
      </c>
      <c r="O1694">
        <f>INDEX(lehmad!B$2:B$412,MATCH(klypsid!$B1694,lehmad!$A$2:$A$412,0))</f>
        <v>38452</v>
      </c>
      <c r="P1694">
        <f>INDEX(lehmad!D$2:D$412,MATCH(klypsid!$B1694,lehmad!$A$2:$A$412,0))</f>
        <v>117</v>
      </c>
      <c r="Q1694">
        <f>INDEX(lehmad!E$2:E$412,MATCH(klypsid!$B1694,lehmad!$A$2:$A$412,0))</f>
        <v>1</v>
      </c>
      <c r="R1694" t="str">
        <f>INDEX(lehmad!F$2:F$412,MATCH(klypsid!$B1694,lehmad!$A$2:$A$412,0))</f>
        <v>DYNASTY-ET</v>
      </c>
      <c r="S1694">
        <f>INDEX(lehmad!H$2:H$412,MATCH(klypsid!$B1694,lehmad!$A$2:$A$412,0))</f>
        <v>124</v>
      </c>
      <c r="T1694">
        <f>INDEX(lehmad!K$2:K$412,MATCH(klypsid!$B1694,lehmad!$A$2:$A$412,0))</f>
        <v>108</v>
      </c>
      <c r="U1694" s="4">
        <f t="shared" si="52"/>
        <v>9</v>
      </c>
      <c r="V1694">
        <f t="shared" si="53"/>
        <v>31</v>
      </c>
    </row>
    <row r="1695" spans="1:22" x14ac:dyDescent="0.25">
      <c r="A1695">
        <v>3402</v>
      </c>
      <c r="B1695" t="str">
        <f>"E"&amp;A1695</f>
        <v>E3402</v>
      </c>
      <c r="C1695" t="s">
        <v>62</v>
      </c>
      <c r="D1695">
        <v>1</v>
      </c>
      <c r="E1695">
        <f>IF(D1695&lt;4,D1695,4)</f>
        <v>1</v>
      </c>
      <c r="F1695" s="1">
        <v>39222</v>
      </c>
      <c r="G1695" s="1">
        <v>39509</v>
      </c>
      <c r="H1695" s="3">
        <f>G1695-F1695</f>
        <v>287</v>
      </c>
      <c r="I1695" s="3">
        <f>IF(H1695&lt;=60,1,IF(H1695&lt;=150,2,3))</f>
        <v>3</v>
      </c>
      <c r="J1695">
        <v>30.6</v>
      </c>
      <c r="K1695">
        <v>4.3099999999999996</v>
      </c>
      <c r="L1695">
        <v>3.51</v>
      </c>
      <c r="M1695">
        <v>27</v>
      </c>
      <c r="N1695">
        <f>LOG(M1695/100,2)+3</f>
        <v>1.1110313123887439</v>
      </c>
      <c r="O1695">
        <f>INDEX(lehmad!B$2:B$412,MATCH(klypsid!$B1695,lehmad!$A$2:$A$412,0))</f>
        <v>38452</v>
      </c>
      <c r="P1695">
        <f>INDEX(lehmad!D$2:D$412,MATCH(klypsid!$B1695,lehmad!$A$2:$A$412,0))</f>
        <v>117</v>
      </c>
      <c r="Q1695">
        <f>INDEX(lehmad!E$2:E$412,MATCH(klypsid!$B1695,lehmad!$A$2:$A$412,0))</f>
        <v>1</v>
      </c>
      <c r="R1695" t="str">
        <f>INDEX(lehmad!F$2:F$412,MATCH(klypsid!$B1695,lehmad!$A$2:$A$412,0))</f>
        <v>DYNASTY-ET</v>
      </c>
      <c r="S1695">
        <f>INDEX(lehmad!H$2:H$412,MATCH(klypsid!$B1695,lehmad!$A$2:$A$412,0))</f>
        <v>124</v>
      </c>
      <c r="T1695">
        <f>INDEX(lehmad!K$2:K$412,MATCH(klypsid!$B1695,lehmad!$A$2:$A$412,0))</f>
        <v>108</v>
      </c>
      <c r="U1695" s="4">
        <f t="shared" si="52"/>
        <v>10</v>
      </c>
      <c r="V1695">
        <f t="shared" si="53"/>
        <v>28</v>
      </c>
    </row>
    <row r="1696" spans="1:22" x14ac:dyDescent="0.25">
      <c r="A1696">
        <v>3402</v>
      </c>
      <c r="B1696" t="str">
        <f>"E"&amp;A1696</f>
        <v>E3402</v>
      </c>
      <c r="C1696" t="s">
        <v>62</v>
      </c>
      <c r="D1696">
        <v>1</v>
      </c>
      <c r="E1696">
        <f>IF(D1696&lt;4,D1696,4)</f>
        <v>1</v>
      </c>
      <c r="F1696" s="1">
        <v>39222</v>
      </c>
      <c r="G1696" s="1">
        <v>39539</v>
      </c>
      <c r="H1696" s="3">
        <f>G1696-F1696</f>
        <v>317</v>
      </c>
      <c r="I1696" s="3">
        <f>IF(H1696&lt;=60,1,IF(H1696&lt;=150,2,3))</f>
        <v>3</v>
      </c>
      <c r="J1696">
        <v>33.4</v>
      </c>
      <c r="K1696">
        <v>3.27</v>
      </c>
      <c r="L1696">
        <v>3.78</v>
      </c>
      <c r="M1696">
        <v>82</v>
      </c>
      <c r="N1696">
        <f>LOG(M1696/100,2)+3</f>
        <v>2.713695814843359</v>
      </c>
      <c r="O1696">
        <f>INDEX(lehmad!B$2:B$412,MATCH(klypsid!$B1696,lehmad!$A$2:$A$412,0))</f>
        <v>38452</v>
      </c>
      <c r="P1696">
        <f>INDEX(lehmad!D$2:D$412,MATCH(klypsid!$B1696,lehmad!$A$2:$A$412,0))</f>
        <v>117</v>
      </c>
      <c r="Q1696">
        <f>INDEX(lehmad!E$2:E$412,MATCH(klypsid!$B1696,lehmad!$A$2:$A$412,0))</f>
        <v>1</v>
      </c>
      <c r="R1696" t="str">
        <f>INDEX(lehmad!F$2:F$412,MATCH(klypsid!$B1696,lehmad!$A$2:$A$412,0))</f>
        <v>DYNASTY-ET</v>
      </c>
      <c r="S1696">
        <f>INDEX(lehmad!H$2:H$412,MATCH(klypsid!$B1696,lehmad!$A$2:$A$412,0))</f>
        <v>124</v>
      </c>
      <c r="T1696">
        <f>INDEX(lehmad!K$2:K$412,MATCH(klypsid!$B1696,lehmad!$A$2:$A$412,0))</f>
        <v>108</v>
      </c>
      <c r="U1696" s="4">
        <f t="shared" si="52"/>
        <v>11</v>
      </c>
      <c r="V1696">
        <f t="shared" si="53"/>
        <v>30</v>
      </c>
    </row>
    <row r="1697" spans="1:22" x14ac:dyDescent="0.25">
      <c r="A1697">
        <v>3402</v>
      </c>
      <c r="B1697" t="str">
        <f>"E"&amp;A1697</f>
        <v>E3402</v>
      </c>
      <c r="C1697" t="s">
        <v>62</v>
      </c>
      <c r="D1697">
        <v>1</v>
      </c>
      <c r="E1697">
        <f>IF(D1697&lt;4,D1697,4)</f>
        <v>1</v>
      </c>
      <c r="F1697" s="1">
        <v>39222</v>
      </c>
      <c r="G1697" s="1">
        <v>39572</v>
      </c>
      <c r="H1697" s="3">
        <f>G1697-F1697</f>
        <v>350</v>
      </c>
      <c r="I1697" s="3">
        <f>IF(H1697&lt;=60,1,IF(H1697&lt;=150,2,3))</f>
        <v>3</v>
      </c>
      <c r="J1697">
        <v>32.200000000000003</v>
      </c>
      <c r="K1697">
        <v>3.58</v>
      </c>
      <c r="L1697">
        <v>3.66</v>
      </c>
      <c r="M1697">
        <v>88</v>
      </c>
      <c r="N1697">
        <f>LOG(M1697/100,2)+3</f>
        <v>2.8155754288625725</v>
      </c>
      <c r="O1697">
        <f>INDEX(lehmad!B$2:B$412,MATCH(klypsid!$B1697,lehmad!$A$2:$A$412,0))</f>
        <v>38452</v>
      </c>
      <c r="P1697">
        <f>INDEX(lehmad!D$2:D$412,MATCH(klypsid!$B1697,lehmad!$A$2:$A$412,0))</f>
        <v>117</v>
      </c>
      <c r="Q1697">
        <f>INDEX(lehmad!E$2:E$412,MATCH(klypsid!$B1697,lehmad!$A$2:$A$412,0))</f>
        <v>1</v>
      </c>
      <c r="R1697" t="str">
        <f>INDEX(lehmad!F$2:F$412,MATCH(klypsid!$B1697,lehmad!$A$2:$A$412,0))</f>
        <v>DYNASTY-ET</v>
      </c>
      <c r="S1697">
        <f>INDEX(lehmad!H$2:H$412,MATCH(klypsid!$B1697,lehmad!$A$2:$A$412,0))</f>
        <v>124</v>
      </c>
      <c r="T1697">
        <f>INDEX(lehmad!K$2:K$412,MATCH(klypsid!$B1697,lehmad!$A$2:$A$412,0))</f>
        <v>108</v>
      </c>
      <c r="U1697" s="4">
        <f t="shared" si="52"/>
        <v>12</v>
      </c>
      <c r="V1697">
        <f t="shared" si="53"/>
        <v>33</v>
      </c>
    </row>
    <row r="1698" spans="1:22" x14ac:dyDescent="0.25">
      <c r="A1698">
        <v>3402</v>
      </c>
      <c r="B1698" t="str">
        <f>"E"&amp;A1698</f>
        <v>E3402</v>
      </c>
      <c r="C1698" t="s">
        <v>62</v>
      </c>
      <c r="D1698">
        <v>1</v>
      </c>
      <c r="E1698">
        <f>IF(D1698&lt;4,D1698,4)</f>
        <v>1</v>
      </c>
      <c r="F1698" s="1">
        <v>39222</v>
      </c>
      <c r="G1698" s="1">
        <v>39600</v>
      </c>
      <c r="H1698" s="3">
        <f>G1698-F1698</f>
        <v>378</v>
      </c>
      <c r="I1698" s="3">
        <f>IF(H1698&lt;=60,1,IF(H1698&lt;=150,2,3))</f>
        <v>3</v>
      </c>
      <c r="J1698">
        <v>30</v>
      </c>
      <c r="K1698">
        <v>3.24</v>
      </c>
      <c r="L1698">
        <v>3.73</v>
      </c>
      <c r="M1698">
        <v>99</v>
      </c>
      <c r="N1698">
        <f>LOG(M1698/100,2)+3</f>
        <v>2.9855004303048851</v>
      </c>
      <c r="O1698">
        <f>INDEX(lehmad!B$2:B$412,MATCH(klypsid!$B1698,lehmad!$A$2:$A$412,0))</f>
        <v>38452</v>
      </c>
      <c r="P1698">
        <f>INDEX(lehmad!D$2:D$412,MATCH(klypsid!$B1698,lehmad!$A$2:$A$412,0))</f>
        <v>117</v>
      </c>
      <c r="Q1698">
        <f>INDEX(lehmad!E$2:E$412,MATCH(klypsid!$B1698,lehmad!$A$2:$A$412,0))</f>
        <v>1</v>
      </c>
      <c r="R1698" t="str">
        <f>INDEX(lehmad!F$2:F$412,MATCH(klypsid!$B1698,lehmad!$A$2:$A$412,0))</f>
        <v>DYNASTY-ET</v>
      </c>
      <c r="S1698">
        <f>INDEX(lehmad!H$2:H$412,MATCH(klypsid!$B1698,lehmad!$A$2:$A$412,0))</f>
        <v>124</v>
      </c>
      <c r="T1698">
        <f>INDEX(lehmad!K$2:K$412,MATCH(klypsid!$B1698,lehmad!$A$2:$A$412,0))</f>
        <v>108</v>
      </c>
      <c r="U1698" s="4">
        <f t="shared" si="52"/>
        <v>13</v>
      </c>
      <c r="V1698">
        <f t="shared" si="53"/>
        <v>28</v>
      </c>
    </row>
    <row r="1699" spans="1:22" x14ac:dyDescent="0.25">
      <c r="A1699">
        <v>3402</v>
      </c>
      <c r="B1699" t="str">
        <f>"E"&amp;A1699</f>
        <v>E3402</v>
      </c>
      <c r="C1699" t="s">
        <v>62</v>
      </c>
      <c r="D1699">
        <v>1</v>
      </c>
      <c r="E1699">
        <f>IF(D1699&lt;4,D1699,4)</f>
        <v>1</v>
      </c>
      <c r="F1699" s="1">
        <v>39222</v>
      </c>
      <c r="G1699" s="1">
        <v>39631</v>
      </c>
      <c r="H1699" s="3">
        <f>G1699-F1699</f>
        <v>409</v>
      </c>
      <c r="I1699" s="3">
        <f>IF(H1699&lt;=60,1,IF(H1699&lt;=150,2,3))</f>
        <v>3</v>
      </c>
      <c r="J1699">
        <v>30.2</v>
      </c>
      <c r="K1699">
        <v>3.25</v>
      </c>
      <c r="L1699">
        <v>3.89</v>
      </c>
      <c r="M1699">
        <v>180</v>
      </c>
      <c r="N1699">
        <f>LOG(M1699/100,2)+3</f>
        <v>3.84799690655495</v>
      </c>
      <c r="O1699">
        <f>INDEX(lehmad!B$2:B$412,MATCH(klypsid!$B1699,lehmad!$A$2:$A$412,0))</f>
        <v>38452</v>
      </c>
      <c r="P1699">
        <f>INDEX(lehmad!D$2:D$412,MATCH(klypsid!$B1699,lehmad!$A$2:$A$412,0))</f>
        <v>117</v>
      </c>
      <c r="Q1699">
        <f>INDEX(lehmad!E$2:E$412,MATCH(klypsid!$B1699,lehmad!$A$2:$A$412,0))</f>
        <v>1</v>
      </c>
      <c r="R1699" t="str">
        <f>INDEX(lehmad!F$2:F$412,MATCH(klypsid!$B1699,lehmad!$A$2:$A$412,0))</f>
        <v>DYNASTY-ET</v>
      </c>
      <c r="S1699">
        <f>INDEX(lehmad!H$2:H$412,MATCH(klypsid!$B1699,lehmad!$A$2:$A$412,0))</f>
        <v>124</v>
      </c>
      <c r="T1699">
        <f>INDEX(lehmad!K$2:K$412,MATCH(klypsid!$B1699,lehmad!$A$2:$A$412,0))</f>
        <v>108</v>
      </c>
      <c r="U1699" s="4">
        <f t="shared" si="52"/>
        <v>14</v>
      </c>
      <c r="V1699">
        <f t="shared" si="53"/>
        <v>31</v>
      </c>
    </row>
    <row r="1700" spans="1:22" x14ac:dyDescent="0.25">
      <c r="A1700">
        <v>3402</v>
      </c>
      <c r="B1700" t="str">
        <f>"E"&amp;A1700</f>
        <v>E3402</v>
      </c>
      <c r="C1700" t="s">
        <v>62</v>
      </c>
      <c r="D1700">
        <v>1</v>
      </c>
      <c r="E1700">
        <f>IF(D1700&lt;4,D1700,4)</f>
        <v>1</v>
      </c>
      <c r="F1700" s="1">
        <v>39222</v>
      </c>
      <c r="G1700" s="1">
        <v>39663</v>
      </c>
      <c r="H1700" s="3">
        <f>G1700-F1700</f>
        <v>441</v>
      </c>
      <c r="I1700" s="3">
        <f>IF(H1700&lt;=60,1,IF(H1700&lt;=150,2,3))</f>
        <v>3</v>
      </c>
      <c r="J1700">
        <v>28.5</v>
      </c>
      <c r="K1700">
        <v>4.54</v>
      </c>
      <c r="L1700">
        <v>3.74</v>
      </c>
      <c r="M1700">
        <v>82</v>
      </c>
      <c r="N1700">
        <f>LOG(M1700/100,2)+3</f>
        <v>2.713695814843359</v>
      </c>
      <c r="O1700">
        <f>INDEX(lehmad!B$2:B$412,MATCH(klypsid!$B1700,lehmad!$A$2:$A$412,0))</f>
        <v>38452</v>
      </c>
      <c r="P1700">
        <f>INDEX(lehmad!D$2:D$412,MATCH(klypsid!$B1700,lehmad!$A$2:$A$412,0))</f>
        <v>117</v>
      </c>
      <c r="Q1700">
        <f>INDEX(lehmad!E$2:E$412,MATCH(klypsid!$B1700,lehmad!$A$2:$A$412,0))</f>
        <v>1</v>
      </c>
      <c r="R1700" t="str">
        <f>INDEX(lehmad!F$2:F$412,MATCH(klypsid!$B1700,lehmad!$A$2:$A$412,0))</f>
        <v>DYNASTY-ET</v>
      </c>
      <c r="S1700">
        <f>INDEX(lehmad!H$2:H$412,MATCH(klypsid!$B1700,lehmad!$A$2:$A$412,0))</f>
        <v>124</v>
      </c>
      <c r="T1700">
        <f>INDEX(lehmad!K$2:K$412,MATCH(klypsid!$B1700,lehmad!$A$2:$A$412,0))</f>
        <v>108</v>
      </c>
      <c r="U1700" s="4">
        <f t="shared" si="52"/>
        <v>15</v>
      </c>
      <c r="V1700">
        <f t="shared" si="53"/>
        <v>32</v>
      </c>
    </row>
    <row r="1701" spans="1:22" x14ac:dyDescent="0.25">
      <c r="A1701">
        <v>3402</v>
      </c>
      <c r="B1701" t="str">
        <f>"E"&amp;A1701</f>
        <v>E3402</v>
      </c>
      <c r="C1701" t="s">
        <v>62</v>
      </c>
      <c r="D1701">
        <v>1</v>
      </c>
      <c r="E1701">
        <f>IF(D1701&lt;4,D1701,4)</f>
        <v>1</v>
      </c>
      <c r="F1701" s="1">
        <v>39222</v>
      </c>
      <c r="G1701" s="1">
        <v>39693</v>
      </c>
      <c r="H1701" s="3">
        <f>G1701-F1701</f>
        <v>471</v>
      </c>
      <c r="I1701" s="3">
        <f>IF(H1701&lt;=60,1,IF(H1701&lt;=150,2,3))</f>
        <v>3</v>
      </c>
      <c r="J1701">
        <v>27.1</v>
      </c>
      <c r="K1701">
        <v>3.52</v>
      </c>
      <c r="L1701">
        <v>4.25</v>
      </c>
      <c r="M1701">
        <v>124</v>
      </c>
      <c r="N1701">
        <f>LOG(M1701/100,2)+3</f>
        <v>3.3103401206121505</v>
      </c>
      <c r="O1701">
        <f>INDEX(lehmad!B$2:B$412,MATCH(klypsid!$B1701,lehmad!$A$2:$A$412,0))</f>
        <v>38452</v>
      </c>
      <c r="P1701">
        <f>INDEX(lehmad!D$2:D$412,MATCH(klypsid!$B1701,lehmad!$A$2:$A$412,0))</f>
        <v>117</v>
      </c>
      <c r="Q1701">
        <f>INDEX(lehmad!E$2:E$412,MATCH(klypsid!$B1701,lehmad!$A$2:$A$412,0))</f>
        <v>1</v>
      </c>
      <c r="R1701" t="str">
        <f>INDEX(lehmad!F$2:F$412,MATCH(klypsid!$B1701,lehmad!$A$2:$A$412,0))</f>
        <v>DYNASTY-ET</v>
      </c>
      <c r="S1701">
        <f>INDEX(lehmad!H$2:H$412,MATCH(klypsid!$B1701,lehmad!$A$2:$A$412,0))</f>
        <v>124</v>
      </c>
      <c r="T1701">
        <f>INDEX(lehmad!K$2:K$412,MATCH(klypsid!$B1701,lehmad!$A$2:$A$412,0))</f>
        <v>108</v>
      </c>
      <c r="U1701" s="4">
        <f t="shared" si="52"/>
        <v>16</v>
      </c>
      <c r="V1701">
        <f t="shared" si="53"/>
        <v>30</v>
      </c>
    </row>
    <row r="1702" spans="1:22" x14ac:dyDescent="0.25">
      <c r="A1702">
        <v>3402</v>
      </c>
      <c r="B1702" t="str">
        <f>"E"&amp;A1702</f>
        <v>E3402</v>
      </c>
      <c r="C1702" t="s">
        <v>62</v>
      </c>
      <c r="D1702">
        <v>1</v>
      </c>
      <c r="E1702">
        <f>IF(D1702&lt;4,D1702,4)</f>
        <v>1</v>
      </c>
      <c r="F1702" s="1">
        <v>39222</v>
      </c>
      <c r="G1702" s="1">
        <v>39722</v>
      </c>
      <c r="H1702" s="3">
        <f>G1702-F1702</f>
        <v>500</v>
      </c>
      <c r="I1702" s="3">
        <f>IF(H1702&lt;=60,1,IF(H1702&lt;=150,2,3))</f>
        <v>3</v>
      </c>
      <c r="J1702">
        <v>16.2</v>
      </c>
      <c r="K1702">
        <v>4.96</v>
      </c>
      <c r="L1702">
        <v>4.3600000000000003</v>
      </c>
      <c r="M1702">
        <v>115</v>
      </c>
      <c r="N1702">
        <f>LOG(M1702/100,2)+3</f>
        <v>3.2016338611696504</v>
      </c>
      <c r="O1702">
        <f>INDEX(lehmad!B$2:B$412,MATCH(klypsid!$B1702,lehmad!$A$2:$A$412,0))</f>
        <v>38452</v>
      </c>
      <c r="P1702">
        <f>INDEX(lehmad!D$2:D$412,MATCH(klypsid!$B1702,lehmad!$A$2:$A$412,0))</f>
        <v>117</v>
      </c>
      <c r="Q1702">
        <f>INDEX(lehmad!E$2:E$412,MATCH(klypsid!$B1702,lehmad!$A$2:$A$412,0))</f>
        <v>1</v>
      </c>
      <c r="R1702" t="str">
        <f>INDEX(lehmad!F$2:F$412,MATCH(klypsid!$B1702,lehmad!$A$2:$A$412,0))</f>
        <v>DYNASTY-ET</v>
      </c>
      <c r="S1702">
        <f>INDEX(lehmad!H$2:H$412,MATCH(klypsid!$B1702,lehmad!$A$2:$A$412,0))</f>
        <v>124</v>
      </c>
      <c r="T1702">
        <f>INDEX(lehmad!K$2:K$412,MATCH(klypsid!$B1702,lehmad!$A$2:$A$412,0))</f>
        <v>108</v>
      </c>
      <c r="U1702" s="4">
        <f t="shared" si="52"/>
        <v>17</v>
      </c>
      <c r="V1702">
        <f t="shared" si="53"/>
        <v>29</v>
      </c>
    </row>
    <row r="1703" spans="1:22" x14ac:dyDescent="0.25">
      <c r="A1703">
        <v>3402</v>
      </c>
      <c r="B1703" t="str">
        <f>"E"&amp;A1703</f>
        <v>E3402</v>
      </c>
      <c r="C1703" t="s">
        <v>62</v>
      </c>
      <c r="D1703">
        <v>2</v>
      </c>
      <c r="E1703">
        <f>IF(D1703&lt;4,D1703,4)</f>
        <v>2</v>
      </c>
      <c r="F1703" s="1">
        <v>39819</v>
      </c>
      <c r="G1703" s="1">
        <v>39845</v>
      </c>
      <c r="H1703" s="3">
        <f>G1703-F1703</f>
        <v>26</v>
      </c>
      <c r="I1703" s="3">
        <f>IF(H1703&lt;=60,1,IF(H1703&lt;=150,2,3))</f>
        <v>1</v>
      </c>
      <c r="J1703">
        <v>37.200000000000003</v>
      </c>
      <c r="K1703">
        <v>6.43</v>
      </c>
      <c r="L1703">
        <v>2.73</v>
      </c>
      <c r="M1703">
        <v>1149</v>
      </c>
      <c r="N1703">
        <f>LOG(M1703/100,2)+3</f>
        <v>6.5223068928713888</v>
      </c>
      <c r="O1703">
        <f>INDEX(lehmad!B$2:B$412,MATCH(klypsid!$B1703,lehmad!$A$2:$A$412,0))</f>
        <v>38452</v>
      </c>
      <c r="P1703">
        <f>INDEX(lehmad!D$2:D$412,MATCH(klypsid!$B1703,lehmad!$A$2:$A$412,0))</f>
        <v>117</v>
      </c>
      <c r="Q1703">
        <f>INDEX(lehmad!E$2:E$412,MATCH(klypsid!$B1703,lehmad!$A$2:$A$412,0))</f>
        <v>1</v>
      </c>
      <c r="R1703" t="str">
        <f>INDEX(lehmad!F$2:F$412,MATCH(klypsid!$B1703,lehmad!$A$2:$A$412,0))</f>
        <v>DYNASTY-ET</v>
      </c>
      <c r="S1703">
        <f>INDEX(lehmad!H$2:H$412,MATCH(klypsid!$B1703,lehmad!$A$2:$A$412,0))</f>
        <v>124</v>
      </c>
      <c r="T1703">
        <f>INDEX(lehmad!K$2:K$412,MATCH(klypsid!$B1703,lehmad!$A$2:$A$412,0))</f>
        <v>108</v>
      </c>
      <c r="U1703" s="4">
        <f t="shared" si="52"/>
        <v>1</v>
      </c>
      <c r="V1703">
        <f t="shared" si="53"/>
        <v>26</v>
      </c>
    </row>
    <row r="1704" spans="1:22" x14ac:dyDescent="0.25">
      <c r="A1704">
        <v>3402</v>
      </c>
      <c r="B1704" t="str">
        <f>"E"&amp;A1704</f>
        <v>E3402</v>
      </c>
      <c r="C1704" t="s">
        <v>62</v>
      </c>
      <c r="D1704">
        <v>2</v>
      </c>
      <c r="E1704">
        <f>IF(D1704&lt;4,D1704,4)</f>
        <v>2</v>
      </c>
      <c r="F1704" s="1">
        <v>39819</v>
      </c>
      <c r="G1704" s="1">
        <v>39875</v>
      </c>
      <c r="H1704" s="3">
        <f>G1704-F1704</f>
        <v>56</v>
      </c>
      <c r="I1704" s="3">
        <f>IF(H1704&lt;=60,1,IF(H1704&lt;=150,2,3))</f>
        <v>1</v>
      </c>
      <c r="J1704">
        <v>46.6</v>
      </c>
      <c r="K1704">
        <v>3.44</v>
      </c>
      <c r="L1704">
        <v>2.91</v>
      </c>
      <c r="M1704">
        <v>24</v>
      </c>
      <c r="N1704">
        <f>LOG(M1704/100,2)+3</f>
        <v>0.94110631094643127</v>
      </c>
      <c r="O1704">
        <f>INDEX(lehmad!B$2:B$412,MATCH(klypsid!$B1704,lehmad!$A$2:$A$412,0))</f>
        <v>38452</v>
      </c>
      <c r="P1704">
        <f>INDEX(lehmad!D$2:D$412,MATCH(klypsid!$B1704,lehmad!$A$2:$A$412,0))</f>
        <v>117</v>
      </c>
      <c r="Q1704">
        <f>INDEX(lehmad!E$2:E$412,MATCH(klypsid!$B1704,lehmad!$A$2:$A$412,0))</f>
        <v>1</v>
      </c>
      <c r="R1704" t="str">
        <f>INDEX(lehmad!F$2:F$412,MATCH(klypsid!$B1704,lehmad!$A$2:$A$412,0))</f>
        <v>DYNASTY-ET</v>
      </c>
      <c r="S1704">
        <f>INDEX(lehmad!H$2:H$412,MATCH(klypsid!$B1704,lehmad!$A$2:$A$412,0))</f>
        <v>124</v>
      </c>
      <c r="T1704">
        <f>INDEX(lehmad!K$2:K$412,MATCH(klypsid!$B1704,lehmad!$A$2:$A$412,0))</f>
        <v>108</v>
      </c>
      <c r="U1704" s="4">
        <f t="shared" si="52"/>
        <v>2</v>
      </c>
      <c r="V1704">
        <f t="shared" si="53"/>
        <v>30</v>
      </c>
    </row>
    <row r="1705" spans="1:22" x14ac:dyDescent="0.25">
      <c r="A1705">
        <v>3402</v>
      </c>
      <c r="B1705" t="str">
        <f>"E"&amp;A1705</f>
        <v>E3402</v>
      </c>
      <c r="C1705" t="s">
        <v>62</v>
      </c>
      <c r="D1705">
        <v>2</v>
      </c>
      <c r="E1705">
        <f>IF(D1705&lt;4,D1705,4)</f>
        <v>2</v>
      </c>
      <c r="F1705" s="1">
        <v>39819</v>
      </c>
      <c r="G1705" s="1">
        <v>39908</v>
      </c>
      <c r="H1705" s="3">
        <f>G1705-F1705</f>
        <v>89</v>
      </c>
      <c r="I1705" s="3">
        <f>IF(H1705&lt;=60,1,IF(H1705&lt;=150,2,3))</f>
        <v>2</v>
      </c>
      <c r="J1705">
        <v>48</v>
      </c>
      <c r="K1705">
        <v>5.3</v>
      </c>
      <c r="L1705">
        <v>2.72</v>
      </c>
      <c r="M1705">
        <v>1986</v>
      </c>
      <c r="N1705">
        <f>LOG(M1705/100,2)+3</f>
        <v>7.3117937177536492</v>
      </c>
      <c r="O1705">
        <f>INDEX(lehmad!B$2:B$412,MATCH(klypsid!$B1705,lehmad!$A$2:$A$412,0))</f>
        <v>38452</v>
      </c>
      <c r="P1705">
        <f>INDEX(lehmad!D$2:D$412,MATCH(klypsid!$B1705,lehmad!$A$2:$A$412,0))</f>
        <v>117</v>
      </c>
      <c r="Q1705">
        <f>INDEX(lehmad!E$2:E$412,MATCH(klypsid!$B1705,lehmad!$A$2:$A$412,0))</f>
        <v>1</v>
      </c>
      <c r="R1705" t="str">
        <f>INDEX(lehmad!F$2:F$412,MATCH(klypsid!$B1705,lehmad!$A$2:$A$412,0))</f>
        <v>DYNASTY-ET</v>
      </c>
      <c r="S1705">
        <f>INDEX(lehmad!H$2:H$412,MATCH(klypsid!$B1705,lehmad!$A$2:$A$412,0))</f>
        <v>124</v>
      </c>
      <c r="T1705">
        <f>INDEX(lehmad!K$2:K$412,MATCH(klypsid!$B1705,lehmad!$A$2:$A$412,0))</f>
        <v>108</v>
      </c>
      <c r="U1705" s="4">
        <f t="shared" si="52"/>
        <v>3</v>
      </c>
      <c r="V1705">
        <f t="shared" si="53"/>
        <v>33</v>
      </c>
    </row>
    <row r="1706" spans="1:22" x14ac:dyDescent="0.25">
      <c r="A1706">
        <v>3402</v>
      </c>
      <c r="B1706" t="str">
        <f>"E"&amp;A1706</f>
        <v>E3402</v>
      </c>
      <c r="C1706" t="s">
        <v>62</v>
      </c>
      <c r="D1706">
        <v>2</v>
      </c>
      <c r="E1706">
        <f>IF(D1706&lt;4,D1706,4)</f>
        <v>2</v>
      </c>
      <c r="F1706" s="1">
        <v>39819</v>
      </c>
      <c r="G1706" s="1">
        <v>39944</v>
      </c>
      <c r="H1706" s="3">
        <f>G1706-F1706</f>
        <v>125</v>
      </c>
      <c r="I1706" s="3">
        <f>IF(H1706&lt;=60,1,IF(H1706&lt;=150,2,3))</f>
        <v>2</v>
      </c>
      <c r="J1706">
        <v>54.7</v>
      </c>
      <c r="K1706">
        <v>4.7300000000000004</v>
      </c>
      <c r="L1706">
        <v>3.23</v>
      </c>
      <c r="M1706">
        <v>63</v>
      </c>
      <c r="N1706">
        <f>LOG(M1706/100,2)+3</f>
        <v>2.3334237337251915</v>
      </c>
      <c r="O1706">
        <f>INDEX(lehmad!B$2:B$412,MATCH(klypsid!$B1706,lehmad!$A$2:$A$412,0))</f>
        <v>38452</v>
      </c>
      <c r="P1706">
        <f>INDEX(lehmad!D$2:D$412,MATCH(klypsid!$B1706,lehmad!$A$2:$A$412,0))</f>
        <v>117</v>
      </c>
      <c r="Q1706">
        <f>INDEX(lehmad!E$2:E$412,MATCH(klypsid!$B1706,lehmad!$A$2:$A$412,0))</f>
        <v>1</v>
      </c>
      <c r="R1706" t="str">
        <f>INDEX(lehmad!F$2:F$412,MATCH(klypsid!$B1706,lehmad!$A$2:$A$412,0))</f>
        <v>DYNASTY-ET</v>
      </c>
      <c r="S1706">
        <f>INDEX(lehmad!H$2:H$412,MATCH(klypsid!$B1706,lehmad!$A$2:$A$412,0))</f>
        <v>124</v>
      </c>
      <c r="T1706">
        <f>INDEX(lehmad!K$2:K$412,MATCH(klypsid!$B1706,lehmad!$A$2:$A$412,0))</f>
        <v>108</v>
      </c>
      <c r="U1706" s="4">
        <f t="shared" si="52"/>
        <v>4</v>
      </c>
      <c r="V1706">
        <f t="shared" si="53"/>
        <v>36</v>
      </c>
    </row>
    <row r="1707" spans="1:22" x14ac:dyDescent="0.25">
      <c r="A1707">
        <v>3402</v>
      </c>
      <c r="B1707" t="str">
        <f>"E"&amp;A1707</f>
        <v>E3402</v>
      </c>
      <c r="C1707" t="s">
        <v>62</v>
      </c>
      <c r="D1707">
        <v>2</v>
      </c>
      <c r="E1707">
        <f>IF(D1707&lt;4,D1707,4)</f>
        <v>2</v>
      </c>
      <c r="F1707" s="1">
        <v>39819</v>
      </c>
      <c r="G1707" s="1">
        <v>39972</v>
      </c>
      <c r="H1707" s="3">
        <f>G1707-F1707</f>
        <v>153</v>
      </c>
      <c r="I1707" s="3">
        <f>IF(H1707&lt;=60,1,IF(H1707&lt;=150,2,3))</f>
        <v>3</v>
      </c>
      <c r="J1707">
        <v>53</v>
      </c>
      <c r="K1707">
        <v>3.61</v>
      </c>
      <c r="L1707">
        <v>3.49</v>
      </c>
      <c r="M1707">
        <v>270</v>
      </c>
      <c r="N1707">
        <f>LOG(M1707/100,2)+3</f>
        <v>4.4329594072761065</v>
      </c>
      <c r="O1707">
        <f>INDEX(lehmad!B$2:B$412,MATCH(klypsid!$B1707,lehmad!$A$2:$A$412,0))</f>
        <v>38452</v>
      </c>
      <c r="P1707">
        <f>INDEX(lehmad!D$2:D$412,MATCH(klypsid!$B1707,lehmad!$A$2:$A$412,0))</f>
        <v>117</v>
      </c>
      <c r="Q1707">
        <f>INDEX(lehmad!E$2:E$412,MATCH(klypsid!$B1707,lehmad!$A$2:$A$412,0))</f>
        <v>1</v>
      </c>
      <c r="R1707" t="str">
        <f>INDEX(lehmad!F$2:F$412,MATCH(klypsid!$B1707,lehmad!$A$2:$A$412,0))</f>
        <v>DYNASTY-ET</v>
      </c>
      <c r="S1707">
        <f>INDEX(lehmad!H$2:H$412,MATCH(klypsid!$B1707,lehmad!$A$2:$A$412,0))</f>
        <v>124</v>
      </c>
      <c r="T1707">
        <f>INDEX(lehmad!K$2:K$412,MATCH(klypsid!$B1707,lehmad!$A$2:$A$412,0))</f>
        <v>108</v>
      </c>
      <c r="U1707" s="4">
        <f t="shared" si="52"/>
        <v>5</v>
      </c>
      <c r="V1707">
        <f t="shared" si="53"/>
        <v>28</v>
      </c>
    </row>
    <row r="1708" spans="1:22" x14ac:dyDescent="0.25">
      <c r="A1708">
        <v>3403</v>
      </c>
      <c r="B1708" t="str">
        <f>"E"&amp;A1708</f>
        <v>E3403</v>
      </c>
      <c r="C1708" t="s">
        <v>58</v>
      </c>
      <c r="D1708">
        <v>1</v>
      </c>
      <c r="E1708">
        <f>IF(D1708&lt;4,D1708,4)</f>
        <v>1</v>
      </c>
      <c r="F1708" s="1">
        <v>39151</v>
      </c>
      <c r="G1708" s="1">
        <v>39173</v>
      </c>
      <c r="H1708" s="3">
        <f>G1708-F1708</f>
        <v>22</v>
      </c>
      <c r="I1708" s="3">
        <f>IF(H1708&lt;=60,1,IF(H1708&lt;=150,2,3))</f>
        <v>1</v>
      </c>
      <c r="J1708">
        <v>38.1</v>
      </c>
      <c r="K1708">
        <v>3.43</v>
      </c>
      <c r="L1708">
        <v>3.1</v>
      </c>
      <c r="M1708">
        <v>54</v>
      </c>
      <c r="N1708">
        <f>LOG(M1708/100,2)+3</f>
        <v>2.1110313123887439</v>
      </c>
      <c r="O1708">
        <f>INDEX(lehmad!B$2:B$412,MATCH(klypsid!$B1708,lehmad!$A$2:$A$412,0))</f>
        <v>38453</v>
      </c>
      <c r="P1708">
        <f>INDEX(lehmad!D$2:D$412,MATCH(klypsid!$B1708,lehmad!$A$2:$A$412,0))</f>
        <v>105</v>
      </c>
      <c r="Q1708">
        <f>INDEX(lehmad!E$2:E$412,MATCH(klypsid!$B1708,lehmad!$A$2:$A$412,0))</f>
        <v>0.93799999999999994</v>
      </c>
      <c r="R1708" t="str">
        <f>INDEX(lehmad!F$2:F$412,MATCH(klypsid!$B1708,lehmad!$A$2:$A$412,0))</f>
        <v>DYNASTY-ET</v>
      </c>
      <c r="S1708">
        <f>INDEX(lehmad!H$2:H$412,MATCH(klypsid!$B1708,lehmad!$A$2:$A$412,0))</f>
        <v>124</v>
      </c>
      <c r="T1708">
        <f>INDEX(lehmad!K$2:K$412,MATCH(klypsid!$B1708,lehmad!$A$2:$A$412,0))</f>
        <v>108</v>
      </c>
      <c r="U1708" s="4">
        <f t="shared" si="52"/>
        <v>1</v>
      </c>
      <c r="V1708">
        <f t="shared" si="53"/>
        <v>22</v>
      </c>
    </row>
    <row r="1709" spans="1:22" x14ac:dyDescent="0.25">
      <c r="A1709">
        <v>3403</v>
      </c>
      <c r="B1709" t="str">
        <f>"E"&amp;A1709</f>
        <v>E3403</v>
      </c>
      <c r="C1709" t="s">
        <v>58</v>
      </c>
      <c r="D1709">
        <v>1</v>
      </c>
      <c r="E1709">
        <f>IF(D1709&lt;4,D1709,4)</f>
        <v>1</v>
      </c>
      <c r="F1709" s="1">
        <v>39151</v>
      </c>
      <c r="G1709" s="1">
        <v>39204</v>
      </c>
      <c r="H1709" s="3">
        <f>G1709-F1709</f>
        <v>53</v>
      </c>
      <c r="I1709" s="3">
        <f>IF(H1709&lt;=60,1,IF(H1709&lt;=150,2,3))</f>
        <v>1</v>
      </c>
      <c r="J1709">
        <v>42.3</v>
      </c>
      <c r="K1709">
        <v>3.38</v>
      </c>
      <c r="L1709">
        <v>2.97</v>
      </c>
      <c r="M1709">
        <v>56</v>
      </c>
      <c r="N1709">
        <f>LOG(M1709/100,2)+3</f>
        <v>2.1634987322828794</v>
      </c>
      <c r="O1709">
        <f>INDEX(lehmad!B$2:B$412,MATCH(klypsid!$B1709,lehmad!$A$2:$A$412,0))</f>
        <v>38453</v>
      </c>
      <c r="P1709">
        <f>INDEX(lehmad!D$2:D$412,MATCH(klypsid!$B1709,lehmad!$A$2:$A$412,0))</f>
        <v>105</v>
      </c>
      <c r="Q1709">
        <f>INDEX(lehmad!E$2:E$412,MATCH(klypsid!$B1709,lehmad!$A$2:$A$412,0))</f>
        <v>0.93799999999999994</v>
      </c>
      <c r="R1709" t="str">
        <f>INDEX(lehmad!F$2:F$412,MATCH(klypsid!$B1709,lehmad!$A$2:$A$412,0))</f>
        <v>DYNASTY-ET</v>
      </c>
      <c r="S1709">
        <f>INDEX(lehmad!H$2:H$412,MATCH(klypsid!$B1709,lehmad!$A$2:$A$412,0))</f>
        <v>124</v>
      </c>
      <c r="T1709">
        <f>INDEX(lehmad!K$2:K$412,MATCH(klypsid!$B1709,lehmad!$A$2:$A$412,0))</f>
        <v>108</v>
      </c>
      <c r="U1709" s="4">
        <f t="shared" si="52"/>
        <v>2</v>
      </c>
      <c r="V1709">
        <f t="shared" si="53"/>
        <v>31</v>
      </c>
    </row>
    <row r="1710" spans="1:22" x14ac:dyDescent="0.25">
      <c r="A1710">
        <v>3403</v>
      </c>
      <c r="B1710" t="str">
        <f>"E"&amp;A1710</f>
        <v>E3403</v>
      </c>
      <c r="C1710" t="s">
        <v>58</v>
      </c>
      <c r="D1710">
        <v>1</v>
      </c>
      <c r="E1710">
        <f>IF(D1710&lt;4,D1710,4)</f>
        <v>1</v>
      </c>
      <c r="F1710" s="1">
        <v>39151</v>
      </c>
      <c r="G1710" s="1">
        <v>39236</v>
      </c>
      <c r="H1710" s="3">
        <f>G1710-F1710</f>
        <v>85</v>
      </c>
      <c r="I1710" s="3">
        <f>IF(H1710&lt;=60,1,IF(H1710&lt;=150,2,3))</f>
        <v>2</v>
      </c>
      <c r="J1710">
        <v>40.200000000000003</v>
      </c>
      <c r="K1710">
        <v>2.4</v>
      </c>
      <c r="L1710">
        <v>3.09</v>
      </c>
      <c r="M1710">
        <v>105</v>
      </c>
      <c r="N1710">
        <f>LOG(M1710/100,2)+3</f>
        <v>3.0703893278913981</v>
      </c>
      <c r="O1710">
        <f>INDEX(lehmad!B$2:B$412,MATCH(klypsid!$B1710,lehmad!$A$2:$A$412,0))</f>
        <v>38453</v>
      </c>
      <c r="P1710">
        <f>INDEX(lehmad!D$2:D$412,MATCH(klypsid!$B1710,lehmad!$A$2:$A$412,0))</f>
        <v>105</v>
      </c>
      <c r="Q1710">
        <f>INDEX(lehmad!E$2:E$412,MATCH(klypsid!$B1710,lehmad!$A$2:$A$412,0))</f>
        <v>0.93799999999999994</v>
      </c>
      <c r="R1710" t="str">
        <f>INDEX(lehmad!F$2:F$412,MATCH(klypsid!$B1710,lehmad!$A$2:$A$412,0))</f>
        <v>DYNASTY-ET</v>
      </c>
      <c r="S1710">
        <f>INDEX(lehmad!H$2:H$412,MATCH(klypsid!$B1710,lehmad!$A$2:$A$412,0))</f>
        <v>124</v>
      </c>
      <c r="T1710">
        <f>INDEX(lehmad!K$2:K$412,MATCH(klypsid!$B1710,lehmad!$A$2:$A$412,0))</f>
        <v>108</v>
      </c>
      <c r="U1710" s="4">
        <f t="shared" si="52"/>
        <v>3</v>
      </c>
      <c r="V1710">
        <f t="shared" si="53"/>
        <v>32</v>
      </c>
    </row>
    <row r="1711" spans="1:22" x14ac:dyDescent="0.25">
      <c r="A1711">
        <v>3403</v>
      </c>
      <c r="B1711" t="str">
        <f>"E"&amp;A1711</f>
        <v>E3403</v>
      </c>
      <c r="C1711" t="s">
        <v>58</v>
      </c>
      <c r="D1711">
        <v>1</v>
      </c>
      <c r="E1711">
        <f>IF(D1711&lt;4,D1711,4)</f>
        <v>1</v>
      </c>
      <c r="F1711" s="1">
        <v>39151</v>
      </c>
      <c r="G1711" s="1">
        <v>39266</v>
      </c>
      <c r="H1711" s="3">
        <f>G1711-F1711</f>
        <v>115</v>
      </c>
      <c r="I1711" s="3">
        <f>IF(H1711&lt;=60,1,IF(H1711&lt;=150,2,3))</f>
        <v>2</v>
      </c>
      <c r="J1711">
        <v>38.799999999999997</v>
      </c>
      <c r="K1711">
        <v>2.12</v>
      </c>
      <c r="L1711">
        <v>3.33</v>
      </c>
      <c r="M1711">
        <v>260</v>
      </c>
      <c r="N1711">
        <f>LOG(M1711/100,2)+3</f>
        <v>4.37851162325373</v>
      </c>
      <c r="O1711">
        <f>INDEX(lehmad!B$2:B$412,MATCH(klypsid!$B1711,lehmad!$A$2:$A$412,0))</f>
        <v>38453</v>
      </c>
      <c r="P1711">
        <f>INDEX(lehmad!D$2:D$412,MATCH(klypsid!$B1711,lehmad!$A$2:$A$412,0))</f>
        <v>105</v>
      </c>
      <c r="Q1711">
        <f>INDEX(lehmad!E$2:E$412,MATCH(klypsid!$B1711,lehmad!$A$2:$A$412,0))</f>
        <v>0.93799999999999994</v>
      </c>
      <c r="R1711" t="str">
        <f>INDEX(lehmad!F$2:F$412,MATCH(klypsid!$B1711,lehmad!$A$2:$A$412,0))</f>
        <v>DYNASTY-ET</v>
      </c>
      <c r="S1711">
        <f>INDEX(lehmad!H$2:H$412,MATCH(klypsid!$B1711,lehmad!$A$2:$A$412,0))</f>
        <v>124</v>
      </c>
      <c r="T1711">
        <f>INDEX(lehmad!K$2:K$412,MATCH(klypsid!$B1711,lehmad!$A$2:$A$412,0))</f>
        <v>108</v>
      </c>
      <c r="U1711" s="4">
        <f t="shared" si="52"/>
        <v>4</v>
      </c>
      <c r="V1711">
        <f t="shared" si="53"/>
        <v>30</v>
      </c>
    </row>
    <row r="1712" spans="1:22" x14ac:dyDescent="0.25">
      <c r="A1712">
        <v>3403</v>
      </c>
      <c r="B1712" t="str">
        <f>"E"&amp;A1712</f>
        <v>E3403</v>
      </c>
      <c r="C1712" t="s">
        <v>58</v>
      </c>
      <c r="D1712">
        <v>1</v>
      </c>
      <c r="E1712">
        <f>IF(D1712&lt;4,D1712,4)</f>
        <v>1</v>
      </c>
      <c r="F1712" s="1">
        <v>39151</v>
      </c>
      <c r="G1712" s="1">
        <v>39295</v>
      </c>
      <c r="H1712" s="3">
        <f>G1712-F1712</f>
        <v>144</v>
      </c>
      <c r="I1712" s="3">
        <f>IF(H1712&lt;=60,1,IF(H1712&lt;=150,2,3))</f>
        <v>2</v>
      </c>
      <c r="J1712">
        <v>38.700000000000003</v>
      </c>
      <c r="K1712">
        <v>2.82</v>
      </c>
      <c r="L1712">
        <v>3.6</v>
      </c>
      <c r="M1712">
        <v>63</v>
      </c>
      <c r="N1712">
        <f>LOG(M1712/100,2)+3</f>
        <v>2.3334237337251915</v>
      </c>
      <c r="O1712">
        <f>INDEX(lehmad!B$2:B$412,MATCH(klypsid!$B1712,lehmad!$A$2:$A$412,0))</f>
        <v>38453</v>
      </c>
      <c r="P1712">
        <f>INDEX(lehmad!D$2:D$412,MATCH(klypsid!$B1712,lehmad!$A$2:$A$412,0))</f>
        <v>105</v>
      </c>
      <c r="Q1712">
        <f>INDEX(lehmad!E$2:E$412,MATCH(klypsid!$B1712,lehmad!$A$2:$A$412,0))</f>
        <v>0.93799999999999994</v>
      </c>
      <c r="R1712" t="str">
        <f>INDEX(lehmad!F$2:F$412,MATCH(klypsid!$B1712,lehmad!$A$2:$A$412,0))</f>
        <v>DYNASTY-ET</v>
      </c>
      <c r="S1712">
        <f>INDEX(lehmad!H$2:H$412,MATCH(klypsid!$B1712,lehmad!$A$2:$A$412,0))</f>
        <v>124</v>
      </c>
      <c r="T1712">
        <f>INDEX(lehmad!K$2:K$412,MATCH(klypsid!$B1712,lehmad!$A$2:$A$412,0))</f>
        <v>108</v>
      </c>
      <c r="U1712" s="4">
        <f t="shared" si="52"/>
        <v>5</v>
      </c>
      <c r="V1712">
        <f t="shared" si="53"/>
        <v>29</v>
      </c>
    </row>
    <row r="1713" spans="1:22" x14ac:dyDescent="0.25">
      <c r="A1713">
        <v>3403</v>
      </c>
      <c r="B1713" t="str">
        <f>"E"&amp;A1713</f>
        <v>E3403</v>
      </c>
      <c r="C1713" t="s">
        <v>58</v>
      </c>
      <c r="D1713">
        <v>1</v>
      </c>
      <c r="E1713">
        <f>IF(D1713&lt;4,D1713,4)</f>
        <v>1</v>
      </c>
      <c r="F1713" s="1">
        <v>39151</v>
      </c>
      <c r="G1713" s="1">
        <v>39328</v>
      </c>
      <c r="H1713" s="3">
        <f>G1713-F1713</f>
        <v>177</v>
      </c>
      <c r="I1713" s="3">
        <f>IF(H1713&lt;=60,1,IF(H1713&lt;=150,2,3))</f>
        <v>3</v>
      </c>
      <c r="J1713">
        <v>39.4</v>
      </c>
      <c r="K1713">
        <v>2.35</v>
      </c>
      <c r="L1713">
        <v>3.58</v>
      </c>
      <c r="M1713">
        <v>408</v>
      </c>
      <c r="N1713">
        <f>LOG(M1713/100,2)+3</f>
        <v>5.0285691521967708</v>
      </c>
      <c r="O1713">
        <f>INDEX(lehmad!B$2:B$412,MATCH(klypsid!$B1713,lehmad!$A$2:$A$412,0))</f>
        <v>38453</v>
      </c>
      <c r="P1713">
        <f>INDEX(lehmad!D$2:D$412,MATCH(klypsid!$B1713,lehmad!$A$2:$A$412,0))</f>
        <v>105</v>
      </c>
      <c r="Q1713">
        <f>INDEX(lehmad!E$2:E$412,MATCH(klypsid!$B1713,lehmad!$A$2:$A$412,0))</f>
        <v>0.93799999999999994</v>
      </c>
      <c r="R1713" t="str">
        <f>INDEX(lehmad!F$2:F$412,MATCH(klypsid!$B1713,lehmad!$A$2:$A$412,0))</f>
        <v>DYNASTY-ET</v>
      </c>
      <c r="S1713">
        <f>INDEX(lehmad!H$2:H$412,MATCH(klypsid!$B1713,lehmad!$A$2:$A$412,0))</f>
        <v>124</v>
      </c>
      <c r="T1713">
        <f>INDEX(lehmad!K$2:K$412,MATCH(klypsid!$B1713,lehmad!$A$2:$A$412,0))</f>
        <v>108</v>
      </c>
      <c r="U1713" s="4">
        <f t="shared" si="52"/>
        <v>6</v>
      </c>
      <c r="V1713">
        <f t="shared" si="53"/>
        <v>33</v>
      </c>
    </row>
    <row r="1714" spans="1:22" x14ac:dyDescent="0.25">
      <c r="A1714">
        <v>3403</v>
      </c>
      <c r="B1714" t="str">
        <f>"E"&amp;A1714</f>
        <v>E3403</v>
      </c>
      <c r="C1714" t="s">
        <v>58</v>
      </c>
      <c r="D1714">
        <v>1</v>
      </c>
      <c r="E1714">
        <f>IF(D1714&lt;4,D1714,4)</f>
        <v>1</v>
      </c>
      <c r="F1714" s="1">
        <v>39151</v>
      </c>
      <c r="G1714" s="1">
        <v>39356</v>
      </c>
      <c r="H1714" s="3">
        <f>G1714-F1714</f>
        <v>205</v>
      </c>
      <c r="I1714" s="3">
        <f>IF(H1714&lt;=60,1,IF(H1714&lt;=150,2,3))</f>
        <v>3</v>
      </c>
      <c r="J1714">
        <v>32.6</v>
      </c>
      <c r="K1714">
        <v>3.3</v>
      </c>
      <c r="L1714">
        <v>3.6</v>
      </c>
      <c r="M1714">
        <v>484</v>
      </c>
      <c r="N1714">
        <f>LOG(M1714/100,2)+3</f>
        <v>5.2750070474998694</v>
      </c>
      <c r="O1714">
        <f>INDEX(lehmad!B$2:B$412,MATCH(klypsid!$B1714,lehmad!$A$2:$A$412,0))</f>
        <v>38453</v>
      </c>
      <c r="P1714">
        <f>INDEX(lehmad!D$2:D$412,MATCH(klypsid!$B1714,lehmad!$A$2:$A$412,0))</f>
        <v>105</v>
      </c>
      <c r="Q1714">
        <f>INDEX(lehmad!E$2:E$412,MATCH(klypsid!$B1714,lehmad!$A$2:$A$412,0))</f>
        <v>0.93799999999999994</v>
      </c>
      <c r="R1714" t="str">
        <f>INDEX(lehmad!F$2:F$412,MATCH(klypsid!$B1714,lehmad!$A$2:$A$412,0))</f>
        <v>DYNASTY-ET</v>
      </c>
      <c r="S1714">
        <f>INDEX(lehmad!H$2:H$412,MATCH(klypsid!$B1714,lehmad!$A$2:$A$412,0))</f>
        <v>124</v>
      </c>
      <c r="T1714">
        <f>INDEX(lehmad!K$2:K$412,MATCH(klypsid!$B1714,lehmad!$A$2:$A$412,0))</f>
        <v>108</v>
      </c>
      <c r="U1714" s="4">
        <f t="shared" si="52"/>
        <v>7</v>
      </c>
      <c r="V1714">
        <f t="shared" si="53"/>
        <v>28</v>
      </c>
    </row>
    <row r="1715" spans="1:22" x14ac:dyDescent="0.25">
      <c r="A1715">
        <v>3403</v>
      </c>
      <c r="B1715" t="str">
        <f>"E"&amp;A1715</f>
        <v>E3403</v>
      </c>
      <c r="C1715" t="s">
        <v>58</v>
      </c>
      <c r="D1715">
        <v>1</v>
      </c>
      <c r="E1715">
        <f>IF(D1715&lt;4,D1715,4)</f>
        <v>1</v>
      </c>
      <c r="F1715" s="1">
        <v>39151</v>
      </c>
      <c r="G1715" s="1">
        <v>39387</v>
      </c>
      <c r="H1715" s="3">
        <f>G1715-F1715</f>
        <v>236</v>
      </c>
      <c r="I1715" s="3">
        <f>IF(H1715&lt;=60,1,IF(H1715&lt;=150,2,3))</f>
        <v>3</v>
      </c>
      <c r="J1715">
        <v>34.299999999999997</v>
      </c>
      <c r="K1715">
        <v>2.72</v>
      </c>
      <c r="L1715">
        <v>3.65</v>
      </c>
      <c r="M1715">
        <v>153</v>
      </c>
      <c r="N1715">
        <f>LOG(M1715/100,2)+3</f>
        <v>3.6135316529179269</v>
      </c>
      <c r="O1715">
        <f>INDEX(lehmad!B$2:B$412,MATCH(klypsid!$B1715,lehmad!$A$2:$A$412,0))</f>
        <v>38453</v>
      </c>
      <c r="P1715">
        <f>INDEX(lehmad!D$2:D$412,MATCH(klypsid!$B1715,lehmad!$A$2:$A$412,0))</f>
        <v>105</v>
      </c>
      <c r="Q1715">
        <f>INDEX(lehmad!E$2:E$412,MATCH(klypsid!$B1715,lehmad!$A$2:$A$412,0))</f>
        <v>0.93799999999999994</v>
      </c>
      <c r="R1715" t="str">
        <f>INDEX(lehmad!F$2:F$412,MATCH(klypsid!$B1715,lehmad!$A$2:$A$412,0))</f>
        <v>DYNASTY-ET</v>
      </c>
      <c r="S1715">
        <f>INDEX(lehmad!H$2:H$412,MATCH(klypsid!$B1715,lehmad!$A$2:$A$412,0))</f>
        <v>124</v>
      </c>
      <c r="T1715">
        <f>INDEX(lehmad!K$2:K$412,MATCH(klypsid!$B1715,lehmad!$A$2:$A$412,0))</f>
        <v>108</v>
      </c>
      <c r="U1715" s="4">
        <f t="shared" si="52"/>
        <v>8</v>
      </c>
      <c r="V1715">
        <f t="shared" si="53"/>
        <v>31</v>
      </c>
    </row>
    <row r="1716" spans="1:22" x14ac:dyDescent="0.25">
      <c r="A1716">
        <v>3403</v>
      </c>
      <c r="B1716" t="str">
        <f>"E"&amp;A1716</f>
        <v>E3403</v>
      </c>
      <c r="C1716" t="s">
        <v>58</v>
      </c>
      <c r="D1716">
        <v>1</v>
      </c>
      <c r="E1716">
        <f>IF(D1716&lt;4,D1716,4)</f>
        <v>1</v>
      </c>
      <c r="F1716" s="1">
        <v>39151</v>
      </c>
      <c r="G1716" s="1">
        <v>39418</v>
      </c>
      <c r="H1716" s="3">
        <f>G1716-F1716</f>
        <v>267</v>
      </c>
      <c r="I1716" s="3">
        <f>IF(H1716&lt;=60,1,IF(H1716&lt;=150,2,3))</f>
        <v>3</v>
      </c>
      <c r="J1716">
        <v>30.5</v>
      </c>
      <c r="K1716">
        <v>3.58</v>
      </c>
      <c r="L1716">
        <v>3.31</v>
      </c>
      <c r="M1716">
        <v>86</v>
      </c>
      <c r="N1716">
        <f>LOG(M1716/100,2)+3</f>
        <v>2.7824085649273731</v>
      </c>
      <c r="O1716">
        <f>INDEX(lehmad!B$2:B$412,MATCH(klypsid!$B1716,lehmad!$A$2:$A$412,0))</f>
        <v>38453</v>
      </c>
      <c r="P1716">
        <f>INDEX(lehmad!D$2:D$412,MATCH(klypsid!$B1716,lehmad!$A$2:$A$412,0))</f>
        <v>105</v>
      </c>
      <c r="Q1716">
        <f>INDEX(lehmad!E$2:E$412,MATCH(klypsid!$B1716,lehmad!$A$2:$A$412,0))</f>
        <v>0.93799999999999994</v>
      </c>
      <c r="R1716" t="str">
        <f>INDEX(lehmad!F$2:F$412,MATCH(klypsid!$B1716,lehmad!$A$2:$A$412,0))</f>
        <v>DYNASTY-ET</v>
      </c>
      <c r="S1716">
        <f>INDEX(lehmad!H$2:H$412,MATCH(klypsid!$B1716,lehmad!$A$2:$A$412,0))</f>
        <v>124</v>
      </c>
      <c r="T1716">
        <f>INDEX(lehmad!K$2:K$412,MATCH(klypsid!$B1716,lehmad!$A$2:$A$412,0))</f>
        <v>108</v>
      </c>
      <c r="U1716" s="4">
        <f t="shared" si="52"/>
        <v>9</v>
      </c>
      <c r="V1716">
        <f t="shared" si="53"/>
        <v>31</v>
      </c>
    </row>
    <row r="1717" spans="1:22" x14ac:dyDescent="0.25">
      <c r="A1717">
        <v>3403</v>
      </c>
      <c r="B1717" t="str">
        <f>"E"&amp;A1717</f>
        <v>E3403</v>
      </c>
      <c r="C1717" t="s">
        <v>58</v>
      </c>
      <c r="D1717">
        <v>2</v>
      </c>
      <c r="E1717">
        <f>IF(D1717&lt;4,D1717,4)</f>
        <v>2</v>
      </c>
      <c r="F1717" s="1">
        <v>39503</v>
      </c>
      <c r="G1717" s="1">
        <v>39539</v>
      </c>
      <c r="H1717" s="3">
        <f>G1717-F1717</f>
        <v>36</v>
      </c>
      <c r="I1717" s="3">
        <f>IF(H1717&lt;=60,1,IF(H1717&lt;=150,2,3))</f>
        <v>1</v>
      </c>
      <c r="J1717">
        <v>50.3</v>
      </c>
      <c r="K1717">
        <v>3.43</v>
      </c>
      <c r="L1717">
        <v>3.01</v>
      </c>
      <c r="M1717">
        <v>10</v>
      </c>
      <c r="N1717">
        <f>LOG(M1717/100,2)+3</f>
        <v>-0.32192809488736218</v>
      </c>
      <c r="O1717">
        <f>INDEX(lehmad!B$2:B$412,MATCH(klypsid!$B1717,lehmad!$A$2:$A$412,0))</f>
        <v>38453</v>
      </c>
      <c r="P1717">
        <f>INDEX(lehmad!D$2:D$412,MATCH(klypsid!$B1717,lehmad!$A$2:$A$412,0))</f>
        <v>105</v>
      </c>
      <c r="Q1717">
        <f>INDEX(lehmad!E$2:E$412,MATCH(klypsid!$B1717,lehmad!$A$2:$A$412,0))</f>
        <v>0.93799999999999994</v>
      </c>
      <c r="R1717" t="str">
        <f>INDEX(lehmad!F$2:F$412,MATCH(klypsid!$B1717,lehmad!$A$2:$A$412,0))</f>
        <v>DYNASTY-ET</v>
      </c>
      <c r="S1717">
        <f>INDEX(lehmad!H$2:H$412,MATCH(klypsid!$B1717,lehmad!$A$2:$A$412,0))</f>
        <v>124</v>
      </c>
      <c r="T1717">
        <f>INDEX(lehmad!K$2:K$412,MATCH(klypsid!$B1717,lehmad!$A$2:$A$412,0))</f>
        <v>108</v>
      </c>
      <c r="U1717" s="4">
        <f t="shared" si="52"/>
        <v>1</v>
      </c>
      <c r="V1717">
        <f t="shared" si="53"/>
        <v>36</v>
      </c>
    </row>
    <row r="1718" spans="1:22" x14ac:dyDescent="0.25">
      <c r="A1718">
        <v>3403</v>
      </c>
      <c r="B1718" t="str">
        <f>"E"&amp;A1718</f>
        <v>E3403</v>
      </c>
      <c r="C1718" t="s">
        <v>58</v>
      </c>
      <c r="D1718">
        <v>2</v>
      </c>
      <c r="E1718">
        <f>IF(D1718&lt;4,D1718,4)</f>
        <v>2</v>
      </c>
      <c r="F1718" s="1">
        <v>39503</v>
      </c>
      <c r="G1718" s="1">
        <v>39572</v>
      </c>
      <c r="H1718" s="3">
        <f>G1718-F1718</f>
        <v>69</v>
      </c>
      <c r="I1718" s="3">
        <f>IF(H1718&lt;=60,1,IF(H1718&lt;=150,2,3))</f>
        <v>2</v>
      </c>
      <c r="J1718">
        <v>57.7</v>
      </c>
      <c r="K1718">
        <v>2.5299999999999998</v>
      </c>
      <c r="L1718">
        <v>3.04</v>
      </c>
      <c r="M1718">
        <v>116</v>
      </c>
      <c r="N1718">
        <f>LOG(M1718/100,2)+3</f>
        <v>3.2141248053528475</v>
      </c>
      <c r="O1718">
        <f>INDEX(lehmad!B$2:B$412,MATCH(klypsid!$B1718,lehmad!$A$2:$A$412,0))</f>
        <v>38453</v>
      </c>
      <c r="P1718">
        <f>INDEX(lehmad!D$2:D$412,MATCH(klypsid!$B1718,lehmad!$A$2:$A$412,0))</f>
        <v>105</v>
      </c>
      <c r="Q1718">
        <f>INDEX(lehmad!E$2:E$412,MATCH(klypsid!$B1718,lehmad!$A$2:$A$412,0))</f>
        <v>0.93799999999999994</v>
      </c>
      <c r="R1718" t="str">
        <f>INDEX(lehmad!F$2:F$412,MATCH(klypsid!$B1718,lehmad!$A$2:$A$412,0))</f>
        <v>DYNASTY-ET</v>
      </c>
      <c r="S1718">
        <f>INDEX(lehmad!H$2:H$412,MATCH(klypsid!$B1718,lehmad!$A$2:$A$412,0))</f>
        <v>124</v>
      </c>
      <c r="T1718">
        <f>INDEX(lehmad!K$2:K$412,MATCH(klypsid!$B1718,lehmad!$A$2:$A$412,0))</f>
        <v>108</v>
      </c>
      <c r="U1718" s="4">
        <f t="shared" si="52"/>
        <v>2</v>
      </c>
      <c r="V1718">
        <f t="shared" si="53"/>
        <v>33</v>
      </c>
    </row>
    <row r="1719" spans="1:22" x14ac:dyDescent="0.25">
      <c r="A1719">
        <v>3403</v>
      </c>
      <c r="B1719" t="str">
        <f>"E"&amp;A1719</f>
        <v>E3403</v>
      </c>
      <c r="C1719" t="s">
        <v>58</v>
      </c>
      <c r="D1719">
        <v>2</v>
      </c>
      <c r="E1719">
        <f>IF(D1719&lt;4,D1719,4)</f>
        <v>2</v>
      </c>
      <c r="F1719" s="1">
        <v>39503</v>
      </c>
      <c r="G1719" s="1">
        <v>39600</v>
      </c>
      <c r="H1719" s="3">
        <f>G1719-F1719</f>
        <v>97</v>
      </c>
      <c r="I1719" s="3">
        <f>IF(H1719&lt;=60,1,IF(H1719&lt;=150,2,3))</f>
        <v>2</v>
      </c>
      <c r="J1719">
        <v>45.3</v>
      </c>
      <c r="K1719">
        <v>1.79</v>
      </c>
      <c r="L1719">
        <v>3.23</v>
      </c>
      <c r="M1719">
        <v>2057</v>
      </c>
      <c r="N1719">
        <f>LOG(M1719/100,2)+3</f>
        <v>7.3624698887502094</v>
      </c>
      <c r="O1719">
        <f>INDEX(lehmad!B$2:B$412,MATCH(klypsid!$B1719,lehmad!$A$2:$A$412,0))</f>
        <v>38453</v>
      </c>
      <c r="P1719">
        <f>INDEX(lehmad!D$2:D$412,MATCH(klypsid!$B1719,lehmad!$A$2:$A$412,0))</f>
        <v>105</v>
      </c>
      <c r="Q1719">
        <f>INDEX(lehmad!E$2:E$412,MATCH(klypsid!$B1719,lehmad!$A$2:$A$412,0))</f>
        <v>0.93799999999999994</v>
      </c>
      <c r="R1719" t="str">
        <f>INDEX(lehmad!F$2:F$412,MATCH(klypsid!$B1719,lehmad!$A$2:$A$412,0))</f>
        <v>DYNASTY-ET</v>
      </c>
      <c r="S1719">
        <f>INDEX(lehmad!H$2:H$412,MATCH(klypsid!$B1719,lehmad!$A$2:$A$412,0))</f>
        <v>124</v>
      </c>
      <c r="T1719">
        <f>INDEX(lehmad!K$2:K$412,MATCH(klypsid!$B1719,lehmad!$A$2:$A$412,0))</f>
        <v>108</v>
      </c>
      <c r="U1719" s="4">
        <f t="shared" si="52"/>
        <v>3</v>
      </c>
      <c r="V1719">
        <f t="shared" si="53"/>
        <v>28</v>
      </c>
    </row>
    <row r="1720" spans="1:22" x14ac:dyDescent="0.25">
      <c r="A1720">
        <v>3403</v>
      </c>
      <c r="B1720" t="str">
        <f>"E"&amp;A1720</f>
        <v>E3403</v>
      </c>
      <c r="C1720" t="s">
        <v>58</v>
      </c>
      <c r="D1720">
        <v>2</v>
      </c>
      <c r="E1720">
        <f>IF(D1720&lt;4,D1720,4)</f>
        <v>2</v>
      </c>
      <c r="F1720" s="1">
        <v>39503</v>
      </c>
      <c r="G1720" s="1">
        <v>39631</v>
      </c>
      <c r="H1720" s="3">
        <f>G1720-F1720</f>
        <v>128</v>
      </c>
      <c r="I1720" s="3">
        <f>IF(H1720&lt;=60,1,IF(H1720&lt;=150,2,3))</f>
        <v>2</v>
      </c>
      <c r="J1720">
        <v>53.3</v>
      </c>
      <c r="K1720">
        <v>3.34</v>
      </c>
      <c r="L1720">
        <v>3.35</v>
      </c>
      <c r="M1720">
        <v>1166</v>
      </c>
      <c r="N1720">
        <f>LOG(M1720/100,2)+3</f>
        <v>6.5434958834257717</v>
      </c>
      <c r="O1720">
        <f>INDEX(lehmad!B$2:B$412,MATCH(klypsid!$B1720,lehmad!$A$2:$A$412,0))</f>
        <v>38453</v>
      </c>
      <c r="P1720">
        <f>INDEX(lehmad!D$2:D$412,MATCH(klypsid!$B1720,lehmad!$A$2:$A$412,0))</f>
        <v>105</v>
      </c>
      <c r="Q1720">
        <f>INDEX(lehmad!E$2:E$412,MATCH(klypsid!$B1720,lehmad!$A$2:$A$412,0))</f>
        <v>0.93799999999999994</v>
      </c>
      <c r="R1720" t="str">
        <f>INDEX(lehmad!F$2:F$412,MATCH(klypsid!$B1720,lehmad!$A$2:$A$412,0))</f>
        <v>DYNASTY-ET</v>
      </c>
      <c r="S1720">
        <f>INDEX(lehmad!H$2:H$412,MATCH(klypsid!$B1720,lehmad!$A$2:$A$412,0))</f>
        <v>124</v>
      </c>
      <c r="T1720">
        <f>INDEX(lehmad!K$2:K$412,MATCH(klypsid!$B1720,lehmad!$A$2:$A$412,0))</f>
        <v>108</v>
      </c>
      <c r="U1720" s="4">
        <f t="shared" si="52"/>
        <v>4</v>
      </c>
      <c r="V1720">
        <f t="shared" si="53"/>
        <v>31</v>
      </c>
    </row>
    <row r="1721" spans="1:22" x14ac:dyDescent="0.25">
      <c r="A1721">
        <v>3403</v>
      </c>
      <c r="B1721" t="str">
        <f>"E"&amp;A1721</f>
        <v>E3403</v>
      </c>
      <c r="C1721" t="s">
        <v>58</v>
      </c>
      <c r="D1721">
        <v>2</v>
      </c>
      <c r="E1721">
        <f>IF(D1721&lt;4,D1721,4)</f>
        <v>2</v>
      </c>
      <c r="F1721" s="1">
        <v>39503</v>
      </c>
      <c r="G1721" s="1">
        <v>39663</v>
      </c>
      <c r="H1721" s="3">
        <f>G1721-F1721</f>
        <v>160</v>
      </c>
      <c r="I1721" s="3">
        <f>IF(H1721&lt;=60,1,IF(H1721&lt;=150,2,3))</f>
        <v>3</v>
      </c>
      <c r="J1721">
        <v>35.700000000000003</v>
      </c>
      <c r="K1721">
        <v>2.62</v>
      </c>
      <c r="L1721">
        <v>3.2</v>
      </c>
      <c r="M1721">
        <v>4355</v>
      </c>
      <c r="N1721">
        <f>LOG(M1721/100,2)+3</f>
        <v>8.444600813711503</v>
      </c>
      <c r="O1721">
        <f>INDEX(lehmad!B$2:B$412,MATCH(klypsid!$B1721,lehmad!$A$2:$A$412,0))</f>
        <v>38453</v>
      </c>
      <c r="P1721">
        <f>INDEX(lehmad!D$2:D$412,MATCH(klypsid!$B1721,lehmad!$A$2:$A$412,0))</f>
        <v>105</v>
      </c>
      <c r="Q1721">
        <f>INDEX(lehmad!E$2:E$412,MATCH(klypsid!$B1721,lehmad!$A$2:$A$412,0))</f>
        <v>0.93799999999999994</v>
      </c>
      <c r="R1721" t="str">
        <f>INDEX(lehmad!F$2:F$412,MATCH(klypsid!$B1721,lehmad!$A$2:$A$412,0))</f>
        <v>DYNASTY-ET</v>
      </c>
      <c r="S1721">
        <f>INDEX(lehmad!H$2:H$412,MATCH(klypsid!$B1721,lehmad!$A$2:$A$412,0))</f>
        <v>124</v>
      </c>
      <c r="T1721">
        <f>INDEX(lehmad!K$2:K$412,MATCH(klypsid!$B1721,lehmad!$A$2:$A$412,0))</f>
        <v>108</v>
      </c>
      <c r="U1721" s="4">
        <f t="shared" si="52"/>
        <v>5</v>
      </c>
      <c r="V1721">
        <f t="shared" si="53"/>
        <v>32</v>
      </c>
    </row>
    <row r="1722" spans="1:22" x14ac:dyDescent="0.25">
      <c r="A1722">
        <v>3403</v>
      </c>
      <c r="B1722" t="str">
        <f>"E"&amp;A1722</f>
        <v>E3403</v>
      </c>
      <c r="C1722" t="s">
        <v>58</v>
      </c>
      <c r="D1722">
        <v>2</v>
      </c>
      <c r="E1722">
        <f>IF(D1722&lt;4,D1722,4)</f>
        <v>2</v>
      </c>
      <c r="F1722" s="1">
        <v>39503</v>
      </c>
      <c r="G1722" s="1">
        <v>39693</v>
      </c>
      <c r="H1722" s="3">
        <f>G1722-F1722</f>
        <v>190</v>
      </c>
      <c r="I1722" s="3">
        <f>IF(H1722&lt;=60,1,IF(H1722&lt;=150,2,3))</f>
        <v>3</v>
      </c>
      <c r="J1722">
        <v>34.299999999999997</v>
      </c>
      <c r="K1722">
        <v>2.2000000000000002</v>
      </c>
      <c r="L1722">
        <v>3.56</v>
      </c>
      <c r="M1722">
        <v>132</v>
      </c>
      <c r="N1722">
        <f>LOG(M1722/100,2)+3</f>
        <v>3.400537929583729</v>
      </c>
      <c r="O1722">
        <f>INDEX(lehmad!B$2:B$412,MATCH(klypsid!$B1722,lehmad!$A$2:$A$412,0))</f>
        <v>38453</v>
      </c>
      <c r="P1722">
        <f>INDEX(lehmad!D$2:D$412,MATCH(klypsid!$B1722,lehmad!$A$2:$A$412,0))</f>
        <v>105</v>
      </c>
      <c r="Q1722">
        <f>INDEX(lehmad!E$2:E$412,MATCH(klypsid!$B1722,lehmad!$A$2:$A$412,0))</f>
        <v>0.93799999999999994</v>
      </c>
      <c r="R1722" t="str">
        <f>INDEX(lehmad!F$2:F$412,MATCH(klypsid!$B1722,lehmad!$A$2:$A$412,0))</f>
        <v>DYNASTY-ET</v>
      </c>
      <c r="S1722">
        <f>INDEX(lehmad!H$2:H$412,MATCH(klypsid!$B1722,lehmad!$A$2:$A$412,0))</f>
        <v>124</v>
      </c>
      <c r="T1722">
        <f>INDEX(lehmad!K$2:K$412,MATCH(klypsid!$B1722,lehmad!$A$2:$A$412,0))</f>
        <v>108</v>
      </c>
      <c r="U1722" s="4">
        <f t="shared" si="52"/>
        <v>6</v>
      </c>
      <c r="V1722">
        <f t="shared" si="53"/>
        <v>30</v>
      </c>
    </row>
    <row r="1723" spans="1:22" x14ac:dyDescent="0.25">
      <c r="A1723">
        <v>3403</v>
      </c>
      <c r="B1723" t="str">
        <f>"E"&amp;A1723</f>
        <v>E3403</v>
      </c>
      <c r="C1723" t="s">
        <v>58</v>
      </c>
      <c r="D1723">
        <v>2</v>
      </c>
      <c r="E1723">
        <f>IF(D1723&lt;4,D1723,4)</f>
        <v>2</v>
      </c>
      <c r="F1723" s="1">
        <v>39503</v>
      </c>
      <c r="G1723" s="1">
        <v>39722</v>
      </c>
      <c r="H1723" s="3">
        <f>G1723-F1723</f>
        <v>219</v>
      </c>
      <c r="I1723" s="3">
        <f>IF(H1723&lt;=60,1,IF(H1723&lt;=150,2,3))</f>
        <v>3</v>
      </c>
      <c r="J1723">
        <v>27.3</v>
      </c>
      <c r="K1723">
        <v>2.23</v>
      </c>
      <c r="L1723">
        <v>4.04</v>
      </c>
      <c r="M1723">
        <v>2022</v>
      </c>
      <c r="N1723">
        <f>LOG(M1723/100,2)+3</f>
        <v>7.3377110921282895</v>
      </c>
      <c r="O1723">
        <f>INDEX(lehmad!B$2:B$412,MATCH(klypsid!$B1723,lehmad!$A$2:$A$412,0))</f>
        <v>38453</v>
      </c>
      <c r="P1723">
        <f>INDEX(lehmad!D$2:D$412,MATCH(klypsid!$B1723,lehmad!$A$2:$A$412,0))</f>
        <v>105</v>
      </c>
      <c r="Q1723">
        <f>INDEX(lehmad!E$2:E$412,MATCH(klypsid!$B1723,lehmad!$A$2:$A$412,0))</f>
        <v>0.93799999999999994</v>
      </c>
      <c r="R1723" t="str">
        <f>INDEX(lehmad!F$2:F$412,MATCH(klypsid!$B1723,lehmad!$A$2:$A$412,0))</f>
        <v>DYNASTY-ET</v>
      </c>
      <c r="S1723">
        <f>INDEX(lehmad!H$2:H$412,MATCH(klypsid!$B1723,lehmad!$A$2:$A$412,0))</f>
        <v>124</v>
      </c>
      <c r="T1723">
        <f>INDEX(lehmad!K$2:K$412,MATCH(klypsid!$B1723,lehmad!$A$2:$A$412,0))</f>
        <v>108</v>
      </c>
      <c r="U1723" s="4">
        <f t="shared" si="52"/>
        <v>7</v>
      </c>
      <c r="V1723">
        <f t="shared" si="53"/>
        <v>29</v>
      </c>
    </row>
    <row r="1724" spans="1:22" x14ac:dyDescent="0.25">
      <c r="A1724">
        <v>3403</v>
      </c>
      <c r="B1724" t="str">
        <f>"E"&amp;A1724</f>
        <v>E3403</v>
      </c>
      <c r="C1724" t="s">
        <v>58</v>
      </c>
      <c r="D1724">
        <v>2</v>
      </c>
      <c r="E1724">
        <f>IF(D1724&lt;4,D1724,4)</f>
        <v>2</v>
      </c>
      <c r="F1724" s="1">
        <v>39503</v>
      </c>
      <c r="G1724" s="1">
        <v>39754</v>
      </c>
      <c r="H1724" s="3">
        <f>G1724-F1724</f>
        <v>251</v>
      </c>
      <c r="I1724" s="3">
        <f>IF(H1724&lt;=60,1,IF(H1724&lt;=150,2,3))</f>
        <v>3</v>
      </c>
      <c r="J1724">
        <v>29.7</v>
      </c>
      <c r="K1724">
        <v>4.3499999999999996</v>
      </c>
      <c r="L1724">
        <v>3.47</v>
      </c>
      <c r="M1724">
        <v>277</v>
      </c>
      <c r="N1724">
        <f>LOG(M1724/100,2)+3</f>
        <v>4.4698859762744636</v>
      </c>
      <c r="O1724">
        <f>INDEX(lehmad!B$2:B$412,MATCH(klypsid!$B1724,lehmad!$A$2:$A$412,0))</f>
        <v>38453</v>
      </c>
      <c r="P1724">
        <f>INDEX(lehmad!D$2:D$412,MATCH(klypsid!$B1724,lehmad!$A$2:$A$412,0))</f>
        <v>105</v>
      </c>
      <c r="Q1724">
        <f>INDEX(lehmad!E$2:E$412,MATCH(klypsid!$B1724,lehmad!$A$2:$A$412,0))</f>
        <v>0.93799999999999994</v>
      </c>
      <c r="R1724" t="str">
        <f>INDEX(lehmad!F$2:F$412,MATCH(klypsid!$B1724,lehmad!$A$2:$A$412,0))</f>
        <v>DYNASTY-ET</v>
      </c>
      <c r="S1724">
        <f>INDEX(lehmad!H$2:H$412,MATCH(klypsid!$B1724,lehmad!$A$2:$A$412,0))</f>
        <v>124</v>
      </c>
      <c r="T1724">
        <f>INDEX(lehmad!K$2:K$412,MATCH(klypsid!$B1724,lehmad!$A$2:$A$412,0))</f>
        <v>108</v>
      </c>
      <c r="U1724" s="4">
        <f t="shared" si="52"/>
        <v>8</v>
      </c>
      <c r="V1724">
        <f t="shared" si="53"/>
        <v>32</v>
      </c>
    </row>
    <row r="1725" spans="1:22" x14ac:dyDescent="0.25">
      <c r="A1725">
        <v>3403</v>
      </c>
      <c r="B1725" t="str">
        <f>"E"&amp;A1725</f>
        <v>E3403</v>
      </c>
      <c r="C1725" t="s">
        <v>58</v>
      </c>
      <c r="D1725">
        <v>2</v>
      </c>
      <c r="E1725">
        <f>IF(D1725&lt;4,D1725,4)</f>
        <v>2</v>
      </c>
      <c r="F1725" s="1">
        <v>39503</v>
      </c>
      <c r="G1725" s="1">
        <v>39783</v>
      </c>
      <c r="H1725" s="3">
        <f>G1725-F1725</f>
        <v>280</v>
      </c>
      <c r="I1725" s="3">
        <f>IF(H1725&lt;=60,1,IF(H1725&lt;=150,2,3))</f>
        <v>3</v>
      </c>
      <c r="J1725">
        <v>30</v>
      </c>
      <c r="K1725">
        <v>3.43</v>
      </c>
      <c r="L1725">
        <v>3.79</v>
      </c>
      <c r="M1725">
        <v>3218</v>
      </c>
      <c r="N1725">
        <f>LOG(M1725/100,2)+3</f>
        <v>8.0080924209487208</v>
      </c>
      <c r="O1725">
        <f>INDEX(lehmad!B$2:B$412,MATCH(klypsid!$B1725,lehmad!$A$2:$A$412,0))</f>
        <v>38453</v>
      </c>
      <c r="P1725">
        <f>INDEX(lehmad!D$2:D$412,MATCH(klypsid!$B1725,lehmad!$A$2:$A$412,0))</f>
        <v>105</v>
      </c>
      <c r="Q1725">
        <f>INDEX(lehmad!E$2:E$412,MATCH(klypsid!$B1725,lehmad!$A$2:$A$412,0))</f>
        <v>0.93799999999999994</v>
      </c>
      <c r="R1725" t="str">
        <f>INDEX(lehmad!F$2:F$412,MATCH(klypsid!$B1725,lehmad!$A$2:$A$412,0))</f>
        <v>DYNASTY-ET</v>
      </c>
      <c r="S1725">
        <f>INDEX(lehmad!H$2:H$412,MATCH(klypsid!$B1725,lehmad!$A$2:$A$412,0))</f>
        <v>124</v>
      </c>
      <c r="T1725">
        <f>INDEX(lehmad!K$2:K$412,MATCH(klypsid!$B1725,lehmad!$A$2:$A$412,0))</f>
        <v>108</v>
      </c>
      <c r="U1725" s="4">
        <f t="shared" si="52"/>
        <v>9</v>
      </c>
      <c r="V1725">
        <f t="shared" si="53"/>
        <v>29</v>
      </c>
    </row>
    <row r="1726" spans="1:22" x14ac:dyDescent="0.25">
      <c r="A1726">
        <v>3403</v>
      </c>
      <c r="B1726" t="str">
        <f>"E"&amp;A1726</f>
        <v>E3403</v>
      </c>
      <c r="C1726" t="s">
        <v>58</v>
      </c>
      <c r="D1726">
        <v>2</v>
      </c>
      <c r="E1726">
        <f>IF(D1726&lt;4,D1726,4)</f>
        <v>2</v>
      </c>
      <c r="F1726" s="1">
        <v>39503</v>
      </c>
      <c r="G1726" s="1">
        <v>39817</v>
      </c>
      <c r="H1726" s="3">
        <f>G1726-F1726</f>
        <v>314</v>
      </c>
      <c r="I1726" s="3">
        <f>IF(H1726&lt;=60,1,IF(H1726&lt;=150,2,3))</f>
        <v>3</v>
      </c>
      <c r="J1726">
        <v>30.9</v>
      </c>
      <c r="K1726">
        <v>3.36</v>
      </c>
      <c r="L1726">
        <v>3.46</v>
      </c>
      <c r="M1726">
        <v>214</v>
      </c>
      <c r="N1726">
        <f>LOG(M1726/100,2)+3</f>
        <v>4.0976107966264221</v>
      </c>
      <c r="O1726">
        <f>INDEX(lehmad!B$2:B$412,MATCH(klypsid!$B1726,lehmad!$A$2:$A$412,0))</f>
        <v>38453</v>
      </c>
      <c r="P1726">
        <f>INDEX(lehmad!D$2:D$412,MATCH(klypsid!$B1726,lehmad!$A$2:$A$412,0))</f>
        <v>105</v>
      </c>
      <c r="Q1726">
        <f>INDEX(lehmad!E$2:E$412,MATCH(klypsid!$B1726,lehmad!$A$2:$A$412,0))</f>
        <v>0.93799999999999994</v>
      </c>
      <c r="R1726" t="str">
        <f>INDEX(lehmad!F$2:F$412,MATCH(klypsid!$B1726,lehmad!$A$2:$A$412,0))</f>
        <v>DYNASTY-ET</v>
      </c>
      <c r="S1726">
        <f>INDEX(lehmad!H$2:H$412,MATCH(klypsid!$B1726,lehmad!$A$2:$A$412,0))</f>
        <v>124</v>
      </c>
      <c r="T1726">
        <f>INDEX(lehmad!K$2:K$412,MATCH(klypsid!$B1726,lehmad!$A$2:$A$412,0))</f>
        <v>108</v>
      </c>
      <c r="U1726" s="4">
        <f t="shared" si="52"/>
        <v>10</v>
      </c>
      <c r="V1726">
        <f t="shared" si="53"/>
        <v>34</v>
      </c>
    </row>
    <row r="1727" spans="1:22" x14ac:dyDescent="0.25">
      <c r="A1727">
        <v>3403</v>
      </c>
      <c r="B1727" t="str">
        <f>"E"&amp;A1727</f>
        <v>E3403</v>
      </c>
      <c r="C1727" t="s">
        <v>58</v>
      </c>
      <c r="D1727">
        <v>2</v>
      </c>
      <c r="E1727">
        <f>IF(D1727&lt;4,D1727,4)</f>
        <v>2</v>
      </c>
      <c r="F1727" s="1">
        <v>39503</v>
      </c>
      <c r="G1727" s="1">
        <v>39845</v>
      </c>
      <c r="H1727" s="3">
        <f>G1727-F1727</f>
        <v>342</v>
      </c>
      <c r="I1727" s="3">
        <f>IF(H1727&lt;=60,1,IF(H1727&lt;=150,2,3))</f>
        <v>3</v>
      </c>
      <c r="J1727">
        <v>28.5</v>
      </c>
      <c r="K1727">
        <v>3.34</v>
      </c>
      <c r="L1727">
        <v>3.52</v>
      </c>
      <c r="M1727">
        <v>770</v>
      </c>
      <c r="N1727">
        <f>LOG(M1727/100,2)+3</f>
        <v>5.9448584458075393</v>
      </c>
      <c r="O1727">
        <f>INDEX(lehmad!B$2:B$412,MATCH(klypsid!$B1727,lehmad!$A$2:$A$412,0))</f>
        <v>38453</v>
      </c>
      <c r="P1727">
        <f>INDEX(lehmad!D$2:D$412,MATCH(klypsid!$B1727,lehmad!$A$2:$A$412,0))</f>
        <v>105</v>
      </c>
      <c r="Q1727">
        <f>INDEX(lehmad!E$2:E$412,MATCH(klypsid!$B1727,lehmad!$A$2:$A$412,0))</f>
        <v>0.93799999999999994</v>
      </c>
      <c r="R1727" t="str">
        <f>INDEX(lehmad!F$2:F$412,MATCH(klypsid!$B1727,lehmad!$A$2:$A$412,0))</f>
        <v>DYNASTY-ET</v>
      </c>
      <c r="S1727">
        <f>INDEX(lehmad!H$2:H$412,MATCH(klypsid!$B1727,lehmad!$A$2:$A$412,0))</f>
        <v>124</v>
      </c>
      <c r="T1727">
        <f>INDEX(lehmad!K$2:K$412,MATCH(klypsid!$B1727,lehmad!$A$2:$A$412,0))</f>
        <v>108</v>
      </c>
      <c r="U1727" s="4">
        <f t="shared" si="52"/>
        <v>11</v>
      </c>
      <c r="V1727">
        <f t="shared" si="53"/>
        <v>28</v>
      </c>
    </row>
    <row r="1728" spans="1:22" x14ac:dyDescent="0.25">
      <c r="A1728">
        <v>3403</v>
      </c>
      <c r="B1728" t="str">
        <f>"E"&amp;A1728</f>
        <v>E3403</v>
      </c>
      <c r="C1728" t="s">
        <v>58</v>
      </c>
      <c r="D1728">
        <v>2</v>
      </c>
      <c r="E1728">
        <f>IF(D1728&lt;4,D1728,4)</f>
        <v>2</v>
      </c>
      <c r="F1728" s="1">
        <v>39503</v>
      </c>
      <c r="G1728" s="1">
        <v>39875</v>
      </c>
      <c r="H1728" s="3">
        <f>G1728-F1728</f>
        <v>372</v>
      </c>
      <c r="I1728" s="3">
        <f>IF(H1728&lt;=60,1,IF(H1728&lt;=150,2,3))</f>
        <v>3</v>
      </c>
      <c r="J1728">
        <v>21.6</v>
      </c>
      <c r="K1728">
        <v>3.9</v>
      </c>
      <c r="L1728">
        <v>3.42</v>
      </c>
      <c r="M1728">
        <v>190</v>
      </c>
      <c r="N1728">
        <f>LOG(M1728/100,2)+3</f>
        <v>3.925999418556223</v>
      </c>
      <c r="O1728">
        <f>INDEX(lehmad!B$2:B$412,MATCH(klypsid!$B1728,lehmad!$A$2:$A$412,0))</f>
        <v>38453</v>
      </c>
      <c r="P1728">
        <f>INDEX(lehmad!D$2:D$412,MATCH(klypsid!$B1728,lehmad!$A$2:$A$412,0))</f>
        <v>105</v>
      </c>
      <c r="Q1728">
        <f>INDEX(lehmad!E$2:E$412,MATCH(klypsid!$B1728,lehmad!$A$2:$A$412,0))</f>
        <v>0.93799999999999994</v>
      </c>
      <c r="R1728" t="str">
        <f>INDEX(lehmad!F$2:F$412,MATCH(klypsid!$B1728,lehmad!$A$2:$A$412,0))</f>
        <v>DYNASTY-ET</v>
      </c>
      <c r="S1728">
        <f>INDEX(lehmad!H$2:H$412,MATCH(klypsid!$B1728,lehmad!$A$2:$A$412,0))</f>
        <v>124</v>
      </c>
      <c r="T1728">
        <f>INDEX(lehmad!K$2:K$412,MATCH(klypsid!$B1728,lehmad!$A$2:$A$412,0))</f>
        <v>108</v>
      </c>
      <c r="U1728" s="4">
        <f t="shared" si="52"/>
        <v>12</v>
      </c>
      <c r="V1728">
        <f t="shared" si="53"/>
        <v>30</v>
      </c>
    </row>
    <row r="1729" spans="1:22" x14ac:dyDescent="0.25">
      <c r="A1729">
        <v>3403</v>
      </c>
      <c r="B1729" t="str">
        <f>"E"&amp;A1729</f>
        <v>E3403</v>
      </c>
      <c r="C1729" t="s">
        <v>58</v>
      </c>
      <c r="D1729">
        <v>3</v>
      </c>
      <c r="E1729">
        <f>IF(D1729&lt;4,D1729,4)</f>
        <v>3</v>
      </c>
      <c r="F1729" s="1">
        <v>39961</v>
      </c>
      <c r="G1729" s="1">
        <v>39972</v>
      </c>
      <c r="H1729" s="3">
        <f>G1729-F1729</f>
        <v>11</v>
      </c>
      <c r="I1729" s="3">
        <f>IF(H1729&lt;=60,1,IF(H1729&lt;=150,2,3))</f>
        <v>1</v>
      </c>
      <c r="J1729">
        <v>51.3</v>
      </c>
      <c r="K1729">
        <v>4.7</v>
      </c>
      <c r="L1729">
        <v>3.4</v>
      </c>
      <c r="M1729">
        <v>34</v>
      </c>
      <c r="N1729">
        <f>LOG(M1729/100,2)+3</f>
        <v>1.443606651475615</v>
      </c>
      <c r="O1729">
        <f>INDEX(lehmad!B$2:B$412,MATCH(klypsid!$B1729,lehmad!$A$2:$A$412,0))</f>
        <v>38453</v>
      </c>
      <c r="P1729">
        <f>INDEX(lehmad!D$2:D$412,MATCH(klypsid!$B1729,lehmad!$A$2:$A$412,0))</f>
        <v>105</v>
      </c>
      <c r="Q1729">
        <f>INDEX(lehmad!E$2:E$412,MATCH(klypsid!$B1729,lehmad!$A$2:$A$412,0))</f>
        <v>0.93799999999999994</v>
      </c>
      <c r="R1729" t="str">
        <f>INDEX(lehmad!F$2:F$412,MATCH(klypsid!$B1729,lehmad!$A$2:$A$412,0))</f>
        <v>DYNASTY-ET</v>
      </c>
      <c r="S1729">
        <f>INDEX(lehmad!H$2:H$412,MATCH(klypsid!$B1729,lehmad!$A$2:$A$412,0))</f>
        <v>124</v>
      </c>
      <c r="T1729">
        <f>INDEX(lehmad!K$2:K$412,MATCH(klypsid!$B1729,lehmad!$A$2:$A$412,0))</f>
        <v>108</v>
      </c>
      <c r="U1729" s="4">
        <f t="shared" si="52"/>
        <v>1</v>
      </c>
      <c r="V1729">
        <f t="shared" si="53"/>
        <v>11</v>
      </c>
    </row>
    <row r="1730" spans="1:22" x14ac:dyDescent="0.25">
      <c r="A1730">
        <v>3403</v>
      </c>
      <c r="B1730" t="str">
        <f>"E"&amp;A1730</f>
        <v>E3403</v>
      </c>
      <c r="C1730" t="s">
        <v>58</v>
      </c>
      <c r="D1730">
        <v>3</v>
      </c>
      <c r="E1730">
        <f>IF(D1730&lt;4,D1730,4)</f>
        <v>3</v>
      </c>
      <c r="F1730" s="1">
        <v>39961</v>
      </c>
      <c r="G1730" s="1">
        <v>40007</v>
      </c>
      <c r="H1730" s="3">
        <f>G1730-F1730</f>
        <v>46</v>
      </c>
      <c r="I1730" s="3">
        <f>IF(H1730&lt;=60,1,IF(H1730&lt;=150,2,3))</f>
        <v>1</v>
      </c>
      <c r="J1730">
        <v>45.4</v>
      </c>
      <c r="K1730">
        <v>3.12</v>
      </c>
      <c r="L1730">
        <v>3.13</v>
      </c>
      <c r="M1730">
        <v>515</v>
      </c>
      <c r="N1730">
        <f>LOG(M1730/100,2)+3</f>
        <v>5.3645724322958568</v>
      </c>
      <c r="O1730">
        <f>INDEX(lehmad!B$2:B$412,MATCH(klypsid!$B1730,lehmad!$A$2:$A$412,0))</f>
        <v>38453</v>
      </c>
      <c r="P1730">
        <f>INDEX(lehmad!D$2:D$412,MATCH(klypsid!$B1730,lehmad!$A$2:$A$412,0))</f>
        <v>105</v>
      </c>
      <c r="Q1730">
        <f>INDEX(lehmad!E$2:E$412,MATCH(klypsid!$B1730,lehmad!$A$2:$A$412,0))</f>
        <v>0.93799999999999994</v>
      </c>
      <c r="R1730" t="str">
        <f>INDEX(lehmad!F$2:F$412,MATCH(klypsid!$B1730,lehmad!$A$2:$A$412,0))</f>
        <v>DYNASTY-ET</v>
      </c>
      <c r="S1730">
        <f>INDEX(lehmad!H$2:H$412,MATCH(klypsid!$B1730,lehmad!$A$2:$A$412,0))</f>
        <v>124</v>
      </c>
      <c r="T1730">
        <f>INDEX(lehmad!K$2:K$412,MATCH(klypsid!$B1730,lehmad!$A$2:$A$412,0))</f>
        <v>108</v>
      </c>
      <c r="U1730" s="4">
        <f t="shared" si="52"/>
        <v>2</v>
      </c>
      <c r="V1730">
        <f t="shared" si="53"/>
        <v>35</v>
      </c>
    </row>
    <row r="1731" spans="1:22" x14ac:dyDescent="0.25">
      <c r="A1731">
        <v>3403</v>
      </c>
      <c r="B1731" t="str">
        <f>"E"&amp;A1731</f>
        <v>E3403</v>
      </c>
      <c r="C1731" t="s">
        <v>58</v>
      </c>
      <c r="D1731">
        <v>3</v>
      </c>
      <c r="E1731">
        <f>IF(D1731&lt;4,D1731,4)</f>
        <v>3</v>
      </c>
      <c r="F1731" s="1">
        <v>39961</v>
      </c>
      <c r="G1731" s="1">
        <v>40037</v>
      </c>
      <c r="H1731" s="3">
        <f>G1731-F1731</f>
        <v>76</v>
      </c>
      <c r="I1731" s="3">
        <f>IF(H1731&lt;=60,1,IF(H1731&lt;=150,2,3))</f>
        <v>2</v>
      </c>
      <c r="J1731">
        <v>38.700000000000003</v>
      </c>
      <c r="K1731">
        <v>3.65</v>
      </c>
      <c r="L1731">
        <v>2.94</v>
      </c>
      <c r="M1731">
        <v>999</v>
      </c>
      <c r="N1731">
        <f>LOG(M1731/100,2)+3</f>
        <v>6.320484678017694</v>
      </c>
      <c r="O1731">
        <f>INDEX(lehmad!B$2:B$412,MATCH(klypsid!$B1731,lehmad!$A$2:$A$412,0))</f>
        <v>38453</v>
      </c>
      <c r="P1731">
        <f>INDEX(lehmad!D$2:D$412,MATCH(klypsid!$B1731,lehmad!$A$2:$A$412,0))</f>
        <v>105</v>
      </c>
      <c r="Q1731">
        <f>INDEX(lehmad!E$2:E$412,MATCH(klypsid!$B1731,lehmad!$A$2:$A$412,0))</f>
        <v>0.93799999999999994</v>
      </c>
      <c r="R1731" t="str">
        <f>INDEX(lehmad!F$2:F$412,MATCH(klypsid!$B1731,lehmad!$A$2:$A$412,0))</f>
        <v>DYNASTY-ET</v>
      </c>
      <c r="S1731">
        <f>INDEX(lehmad!H$2:H$412,MATCH(klypsid!$B1731,lehmad!$A$2:$A$412,0))</f>
        <v>124</v>
      </c>
      <c r="T1731">
        <f>INDEX(lehmad!K$2:K$412,MATCH(klypsid!$B1731,lehmad!$A$2:$A$412,0))</f>
        <v>108</v>
      </c>
      <c r="U1731" s="4">
        <f t="shared" ref="U1731:U1794" si="54">IF(AND(A1731=A1730,D1731=D1730),U1730+1,1)</f>
        <v>3</v>
      </c>
      <c r="V1731">
        <f t="shared" ref="V1731:V1794" si="55">IF(AND(A1731=A1730,D1731=D1730),G1731-G1730,G1731-F1731)</f>
        <v>30</v>
      </c>
    </row>
    <row r="1732" spans="1:22" x14ac:dyDescent="0.25">
      <c r="A1732">
        <v>3403</v>
      </c>
      <c r="B1732" t="str">
        <f>"E"&amp;A1732</f>
        <v>E3403</v>
      </c>
      <c r="C1732" t="s">
        <v>58</v>
      </c>
      <c r="D1732">
        <v>3</v>
      </c>
      <c r="E1732">
        <f>IF(D1732&lt;4,D1732,4)</f>
        <v>3</v>
      </c>
      <c r="F1732" s="1">
        <v>39961</v>
      </c>
      <c r="G1732" s="1">
        <v>40066</v>
      </c>
      <c r="H1732" s="3">
        <f>G1732-F1732</f>
        <v>105</v>
      </c>
      <c r="I1732" s="3">
        <f>IF(H1732&lt;=60,1,IF(H1732&lt;=150,2,3))</f>
        <v>2</v>
      </c>
      <c r="J1732">
        <v>46.5</v>
      </c>
      <c r="K1732">
        <v>3.12</v>
      </c>
      <c r="L1732">
        <v>3.12</v>
      </c>
      <c r="M1732">
        <v>311</v>
      </c>
      <c r="N1732">
        <f>LOG(M1732/100,2)+3</f>
        <v>4.636914580355878</v>
      </c>
      <c r="O1732">
        <f>INDEX(lehmad!B$2:B$412,MATCH(klypsid!$B1732,lehmad!$A$2:$A$412,0))</f>
        <v>38453</v>
      </c>
      <c r="P1732">
        <f>INDEX(lehmad!D$2:D$412,MATCH(klypsid!$B1732,lehmad!$A$2:$A$412,0))</f>
        <v>105</v>
      </c>
      <c r="Q1732">
        <f>INDEX(lehmad!E$2:E$412,MATCH(klypsid!$B1732,lehmad!$A$2:$A$412,0))</f>
        <v>0.93799999999999994</v>
      </c>
      <c r="R1732" t="str">
        <f>INDEX(lehmad!F$2:F$412,MATCH(klypsid!$B1732,lehmad!$A$2:$A$412,0))</f>
        <v>DYNASTY-ET</v>
      </c>
      <c r="S1732">
        <f>INDEX(lehmad!H$2:H$412,MATCH(klypsid!$B1732,lehmad!$A$2:$A$412,0))</f>
        <v>124</v>
      </c>
      <c r="T1732">
        <f>INDEX(lehmad!K$2:K$412,MATCH(klypsid!$B1732,lehmad!$A$2:$A$412,0))</f>
        <v>108</v>
      </c>
      <c r="U1732" s="4">
        <f t="shared" si="54"/>
        <v>4</v>
      </c>
      <c r="V1732">
        <f t="shared" si="55"/>
        <v>29</v>
      </c>
    </row>
    <row r="1733" spans="1:22" x14ac:dyDescent="0.25">
      <c r="A1733">
        <v>3403</v>
      </c>
      <c r="B1733" t="str">
        <f>"E"&amp;A1733</f>
        <v>E3403</v>
      </c>
      <c r="C1733" t="s">
        <v>58</v>
      </c>
      <c r="D1733">
        <v>3</v>
      </c>
      <c r="E1733">
        <f>IF(D1733&lt;4,D1733,4)</f>
        <v>3</v>
      </c>
      <c r="F1733" s="1">
        <v>39961</v>
      </c>
      <c r="G1733" s="1">
        <v>40094</v>
      </c>
      <c r="H1733" s="3">
        <f>G1733-F1733</f>
        <v>133</v>
      </c>
      <c r="I1733" s="3">
        <f>IF(H1733&lt;=60,1,IF(H1733&lt;=150,2,3))</f>
        <v>2</v>
      </c>
      <c r="J1733">
        <v>42.2</v>
      </c>
      <c r="K1733">
        <v>3.54</v>
      </c>
      <c r="L1733">
        <v>3.35</v>
      </c>
      <c r="M1733">
        <v>124</v>
      </c>
      <c r="N1733">
        <f>LOG(M1733/100,2)+3</f>
        <v>3.3103401206121505</v>
      </c>
      <c r="O1733">
        <f>INDEX(lehmad!B$2:B$412,MATCH(klypsid!$B1733,lehmad!$A$2:$A$412,0))</f>
        <v>38453</v>
      </c>
      <c r="P1733">
        <f>INDEX(lehmad!D$2:D$412,MATCH(klypsid!$B1733,lehmad!$A$2:$A$412,0))</f>
        <v>105</v>
      </c>
      <c r="Q1733">
        <f>INDEX(lehmad!E$2:E$412,MATCH(klypsid!$B1733,lehmad!$A$2:$A$412,0))</f>
        <v>0.93799999999999994</v>
      </c>
      <c r="R1733" t="str">
        <f>INDEX(lehmad!F$2:F$412,MATCH(klypsid!$B1733,lehmad!$A$2:$A$412,0))</f>
        <v>DYNASTY-ET</v>
      </c>
      <c r="S1733">
        <f>INDEX(lehmad!H$2:H$412,MATCH(klypsid!$B1733,lehmad!$A$2:$A$412,0))</f>
        <v>124</v>
      </c>
      <c r="T1733">
        <f>INDEX(lehmad!K$2:K$412,MATCH(klypsid!$B1733,lehmad!$A$2:$A$412,0))</f>
        <v>108</v>
      </c>
      <c r="U1733" s="4">
        <f t="shared" si="54"/>
        <v>5</v>
      </c>
      <c r="V1733">
        <f t="shared" si="55"/>
        <v>28</v>
      </c>
    </row>
    <row r="1734" spans="1:22" x14ac:dyDescent="0.25">
      <c r="A1734">
        <v>3403</v>
      </c>
      <c r="B1734" t="str">
        <f>"E"&amp;A1734</f>
        <v>E3403</v>
      </c>
      <c r="C1734" t="s">
        <v>58</v>
      </c>
      <c r="D1734">
        <v>3</v>
      </c>
      <c r="E1734">
        <f>IF(D1734&lt;4,D1734,4)</f>
        <v>3</v>
      </c>
      <c r="F1734" s="1">
        <v>39961</v>
      </c>
      <c r="G1734" s="1">
        <v>40125</v>
      </c>
      <c r="H1734" s="3">
        <f>G1734-F1734</f>
        <v>164</v>
      </c>
      <c r="I1734" s="3">
        <f>IF(H1734&lt;=60,1,IF(H1734&lt;=150,2,3))</f>
        <v>3</v>
      </c>
      <c r="J1734">
        <v>36.1</v>
      </c>
      <c r="K1734">
        <v>3.11</v>
      </c>
      <c r="L1734">
        <v>3.69</v>
      </c>
      <c r="M1734">
        <v>52</v>
      </c>
      <c r="N1734">
        <f>LOG(M1734/100,2)+3</f>
        <v>2.0565835283663674</v>
      </c>
      <c r="O1734">
        <f>INDEX(lehmad!B$2:B$412,MATCH(klypsid!$B1734,lehmad!$A$2:$A$412,0))</f>
        <v>38453</v>
      </c>
      <c r="P1734">
        <f>INDEX(lehmad!D$2:D$412,MATCH(klypsid!$B1734,lehmad!$A$2:$A$412,0))</f>
        <v>105</v>
      </c>
      <c r="Q1734">
        <f>INDEX(lehmad!E$2:E$412,MATCH(klypsid!$B1734,lehmad!$A$2:$A$412,0))</f>
        <v>0.93799999999999994</v>
      </c>
      <c r="R1734" t="str">
        <f>INDEX(lehmad!F$2:F$412,MATCH(klypsid!$B1734,lehmad!$A$2:$A$412,0))</f>
        <v>DYNASTY-ET</v>
      </c>
      <c r="S1734">
        <f>INDEX(lehmad!H$2:H$412,MATCH(klypsid!$B1734,lehmad!$A$2:$A$412,0))</f>
        <v>124</v>
      </c>
      <c r="T1734">
        <f>INDEX(lehmad!K$2:K$412,MATCH(klypsid!$B1734,lehmad!$A$2:$A$412,0))</f>
        <v>108</v>
      </c>
      <c r="U1734" s="4">
        <f t="shared" si="54"/>
        <v>6</v>
      </c>
      <c r="V1734">
        <f t="shared" si="55"/>
        <v>31</v>
      </c>
    </row>
    <row r="1735" spans="1:22" x14ac:dyDescent="0.25">
      <c r="A1735">
        <v>3403</v>
      </c>
      <c r="B1735" t="str">
        <f>"E"&amp;A1735</f>
        <v>E3403</v>
      </c>
      <c r="C1735" t="s">
        <v>58</v>
      </c>
      <c r="D1735">
        <v>3</v>
      </c>
      <c r="E1735">
        <f>IF(D1735&lt;4,D1735,4)</f>
        <v>3</v>
      </c>
      <c r="F1735" s="1">
        <v>39961</v>
      </c>
      <c r="G1735" s="1">
        <v>40153</v>
      </c>
      <c r="H1735" s="3">
        <f>G1735-F1735</f>
        <v>192</v>
      </c>
      <c r="I1735" s="3">
        <f>IF(H1735&lt;=60,1,IF(H1735&lt;=150,2,3))</f>
        <v>3</v>
      </c>
      <c r="J1735">
        <v>35.700000000000003</v>
      </c>
      <c r="K1735">
        <v>3.58</v>
      </c>
      <c r="L1735">
        <v>3.3</v>
      </c>
      <c r="M1735">
        <v>35</v>
      </c>
      <c r="N1735">
        <f>LOG(M1735/100,2)+3</f>
        <v>1.4854268271702415</v>
      </c>
      <c r="O1735">
        <f>INDEX(lehmad!B$2:B$412,MATCH(klypsid!$B1735,lehmad!$A$2:$A$412,0))</f>
        <v>38453</v>
      </c>
      <c r="P1735">
        <f>INDEX(lehmad!D$2:D$412,MATCH(klypsid!$B1735,lehmad!$A$2:$A$412,0))</f>
        <v>105</v>
      </c>
      <c r="Q1735">
        <f>INDEX(lehmad!E$2:E$412,MATCH(klypsid!$B1735,lehmad!$A$2:$A$412,0))</f>
        <v>0.93799999999999994</v>
      </c>
      <c r="R1735" t="str">
        <f>INDEX(lehmad!F$2:F$412,MATCH(klypsid!$B1735,lehmad!$A$2:$A$412,0))</f>
        <v>DYNASTY-ET</v>
      </c>
      <c r="S1735">
        <f>INDEX(lehmad!H$2:H$412,MATCH(klypsid!$B1735,lehmad!$A$2:$A$412,0))</f>
        <v>124</v>
      </c>
      <c r="T1735">
        <f>INDEX(lehmad!K$2:K$412,MATCH(klypsid!$B1735,lehmad!$A$2:$A$412,0))</f>
        <v>108</v>
      </c>
      <c r="U1735" s="4">
        <f t="shared" si="54"/>
        <v>7</v>
      </c>
      <c r="V1735">
        <f t="shared" si="55"/>
        <v>28</v>
      </c>
    </row>
    <row r="1736" spans="1:22" x14ac:dyDescent="0.25">
      <c r="A1736">
        <v>3403</v>
      </c>
      <c r="B1736" t="str">
        <f>"E"&amp;A1736</f>
        <v>E3403</v>
      </c>
      <c r="C1736" t="s">
        <v>58</v>
      </c>
      <c r="D1736">
        <v>3</v>
      </c>
      <c r="E1736">
        <f>IF(D1736&lt;4,D1736,4)</f>
        <v>3</v>
      </c>
      <c r="F1736" s="1">
        <v>39961</v>
      </c>
      <c r="G1736" s="1">
        <v>40186</v>
      </c>
      <c r="H1736" s="3">
        <f>G1736-F1736</f>
        <v>225</v>
      </c>
      <c r="I1736" s="3">
        <f>IF(H1736&lt;=60,1,IF(H1736&lt;=150,2,3))</f>
        <v>3</v>
      </c>
      <c r="J1736">
        <v>31.7</v>
      </c>
      <c r="K1736">
        <v>4.05</v>
      </c>
      <c r="L1736">
        <v>3.51</v>
      </c>
      <c r="M1736">
        <v>38</v>
      </c>
      <c r="N1736">
        <f>LOG(M1736/100,2)+3</f>
        <v>1.6040713236688608</v>
      </c>
      <c r="O1736">
        <f>INDEX(lehmad!B$2:B$412,MATCH(klypsid!$B1736,lehmad!$A$2:$A$412,0))</f>
        <v>38453</v>
      </c>
      <c r="P1736">
        <f>INDEX(lehmad!D$2:D$412,MATCH(klypsid!$B1736,lehmad!$A$2:$A$412,0))</f>
        <v>105</v>
      </c>
      <c r="Q1736">
        <f>INDEX(lehmad!E$2:E$412,MATCH(klypsid!$B1736,lehmad!$A$2:$A$412,0))</f>
        <v>0.93799999999999994</v>
      </c>
      <c r="R1736" t="str">
        <f>INDEX(lehmad!F$2:F$412,MATCH(klypsid!$B1736,lehmad!$A$2:$A$412,0))</f>
        <v>DYNASTY-ET</v>
      </c>
      <c r="S1736">
        <f>INDEX(lehmad!H$2:H$412,MATCH(klypsid!$B1736,lehmad!$A$2:$A$412,0))</f>
        <v>124</v>
      </c>
      <c r="T1736">
        <f>INDEX(lehmad!K$2:K$412,MATCH(klypsid!$B1736,lehmad!$A$2:$A$412,0))</f>
        <v>108</v>
      </c>
      <c r="U1736" s="4">
        <f t="shared" si="54"/>
        <v>8</v>
      </c>
      <c r="V1736">
        <f t="shared" si="55"/>
        <v>33</v>
      </c>
    </row>
    <row r="1737" spans="1:22" x14ac:dyDescent="0.25">
      <c r="A1737">
        <v>3403</v>
      </c>
      <c r="B1737" t="str">
        <f>"E"&amp;A1737</f>
        <v>E3403</v>
      </c>
      <c r="C1737" t="s">
        <v>58</v>
      </c>
      <c r="D1737">
        <v>3</v>
      </c>
      <c r="E1737">
        <f>IF(D1737&lt;4,D1737,4)</f>
        <v>3</v>
      </c>
      <c r="F1737" s="1">
        <v>39961</v>
      </c>
      <c r="G1737" s="1">
        <v>40214</v>
      </c>
      <c r="H1737" s="3">
        <f>G1737-F1737</f>
        <v>253</v>
      </c>
      <c r="I1737" s="3">
        <f>IF(H1737&lt;=60,1,IF(H1737&lt;=150,2,3))</f>
        <v>3</v>
      </c>
      <c r="J1737">
        <v>28.7</v>
      </c>
      <c r="K1737">
        <v>4.43</v>
      </c>
      <c r="L1737">
        <v>3.48</v>
      </c>
      <c r="M1737">
        <v>57</v>
      </c>
      <c r="N1737">
        <f>LOG(M1737/100,2)+3</f>
        <v>2.1890338243900169</v>
      </c>
      <c r="O1737">
        <f>INDEX(lehmad!B$2:B$412,MATCH(klypsid!$B1737,lehmad!$A$2:$A$412,0))</f>
        <v>38453</v>
      </c>
      <c r="P1737">
        <f>INDEX(lehmad!D$2:D$412,MATCH(klypsid!$B1737,lehmad!$A$2:$A$412,0))</f>
        <v>105</v>
      </c>
      <c r="Q1737">
        <f>INDEX(lehmad!E$2:E$412,MATCH(klypsid!$B1737,lehmad!$A$2:$A$412,0))</f>
        <v>0.93799999999999994</v>
      </c>
      <c r="R1737" t="str">
        <f>INDEX(lehmad!F$2:F$412,MATCH(klypsid!$B1737,lehmad!$A$2:$A$412,0))</f>
        <v>DYNASTY-ET</v>
      </c>
      <c r="S1737">
        <f>INDEX(lehmad!H$2:H$412,MATCH(klypsid!$B1737,lehmad!$A$2:$A$412,0))</f>
        <v>124</v>
      </c>
      <c r="T1737">
        <f>INDEX(lehmad!K$2:K$412,MATCH(klypsid!$B1737,lehmad!$A$2:$A$412,0))</f>
        <v>108</v>
      </c>
      <c r="U1737" s="4">
        <f t="shared" si="54"/>
        <v>9</v>
      </c>
      <c r="V1737">
        <f t="shared" si="55"/>
        <v>28</v>
      </c>
    </row>
    <row r="1738" spans="1:22" x14ac:dyDescent="0.25">
      <c r="A1738">
        <v>3403</v>
      </c>
      <c r="B1738" t="str">
        <f>"E"&amp;A1738</f>
        <v>E3403</v>
      </c>
      <c r="C1738" t="s">
        <v>58</v>
      </c>
      <c r="D1738">
        <v>3</v>
      </c>
      <c r="E1738">
        <f>IF(D1738&lt;4,D1738,4)</f>
        <v>3</v>
      </c>
      <c r="F1738" s="1">
        <v>39961</v>
      </c>
      <c r="G1738" s="1">
        <v>40242</v>
      </c>
      <c r="H1738" s="3">
        <f>G1738-F1738</f>
        <v>281</v>
      </c>
      <c r="I1738" s="3">
        <f>IF(H1738&lt;=60,1,IF(H1738&lt;=150,2,3))</f>
        <v>3</v>
      </c>
      <c r="J1738">
        <v>23.7</v>
      </c>
      <c r="K1738">
        <v>4.08</v>
      </c>
      <c r="L1738">
        <v>3.52</v>
      </c>
      <c r="M1738">
        <v>79</v>
      </c>
      <c r="N1738">
        <f>LOG(M1738/100,2)+3</f>
        <v>2.6599245584023783</v>
      </c>
      <c r="O1738">
        <f>INDEX(lehmad!B$2:B$412,MATCH(klypsid!$B1738,lehmad!$A$2:$A$412,0))</f>
        <v>38453</v>
      </c>
      <c r="P1738">
        <f>INDEX(lehmad!D$2:D$412,MATCH(klypsid!$B1738,lehmad!$A$2:$A$412,0))</f>
        <v>105</v>
      </c>
      <c r="Q1738">
        <f>INDEX(lehmad!E$2:E$412,MATCH(klypsid!$B1738,lehmad!$A$2:$A$412,0))</f>
        <v>0.93799999999999994</v>
      </c>
      <c r="R1738" t="str">
        <f>INDEX(lehmad!F$2:F$412,MATCH(klypsid!$B1738,lehmad!$A$2:$A$412,0))</f>
        <v>DYNASTY-ET</v>
      </c>
      <c r="S1738">
        <f>INDEX(lehmad!H$2:H$412,MATCH(klypsid!$B1738,lehmad!$A$2:$A$412,0))</f>
        <v>124</v>
      </c>
      <c r="T1738">
        <f>INDEX(lehmad!K$2:K$412,MATCH(klypsid!$B1738,lehmad!$A$2:$A$412,0))</f>
        <v>108</v>
      </c>
      <c r="U1738" s="4">
        <f t="shared" si="54"/>
        <v>10</v>
      </c>
      <c r="V1738">
        <f t="shared" si="55"/>
        <v>28</v>
      </c>
    </row>
    <row r="1739" spans="1:22" x14ac:dyDescent="0.25">
      <c r="A1739">
        <v>3403</v>
      </c>
      <c r="B1739" t="str">
        <f>"E"&amp;A1739</f>
        <v>E3403</v>
      </c>
      <c r="C1739" t="s">
        <v>58</v>
      </c>
      <c r="D1739">
        <v>4</v>
      </c>
      <c r="E1739">
        <f>IF(D1739&lt;4,D1739,4)</f>
        <v>4</v>
      </c>
      <c r="F1739" s="1">
        <v>40324</v>
      </c>
      <c r="G1739" s="1">
        <v>40336</v>
      </c>
      <c r="H1739" s="3">
        <f>G1739-F1739</f>
        <v>12</v>
      </c>
      <c r="I1739" s="3">
        <f>IF(H1739&lt;=60,1,IF(H1739&lt;=150,2,3))</f>
        <v>1</v>
      </c>
      <c r="J1739">
        <v>36.1</v>
      </c>
      <c r="K1739">
        <v>4.75</v>
      </c>
      <c r="L1739">
        <v>3.2</v>
      </c>
      <c r="M1739">
        <v>627</v>
      </c>
      <c r="N1739">
        <f>LOG(M1739/100,2)+3</f>
        <v>5.6484654430273142</v>
      </c>
      <c r="O1739">
        <f>INDEX(lehmad!B$2:B$412,MATCH(klypsid!$B1739,lehmad!$A$2:$A$412,0))</f>
        <v>38453</v>
      </c>
      <c r="P1739">
        <f>INDEX(lehmad!D$2:D$412,MATCH(klypsid!$B1739,lehmad!$A$2:$A$412,0))</f>
        <v>105</v>
      </c>
      <c r="Q1739">
        <f>INDEX(lehmad!E$2:E$412,MATCH(klypsid!$B1739,lehmad!$A$2:$A$412,0))</f>
        <v>0.93799999999999994</v>
      </c>
      <c r="R1739" t="str">
        <f>INDEX(lehmad!F$2:F$412,MATCH(klypsid!$B1739,lehmad!$A$2:$A$412,0))</f>
        <v>DYNASTY-ET</v>
      </c>
      <c r="S1739">
        <f>INDEX(lehmad!H$2:H$412,MATCH(klypsid!$B1739,lehmad!$A$2:$A$412,0))</f>
        <v>124</v>
      </c>
      <c r="T1739">
        <f>INDEX(lehmad!K$2:K$412,MATCH(klypsid!$B1739,lehmad!$A$2:$A$412,0))</f>
        <v>108</v>
      </c>
      <c r="U1739" s="4">
        <f t="shared" si="54"/>
        <v>1</v>
      </c>
      <c r="V1739">
        <f t="shared" si="55"/>
        <v>12</v>
      </c>
    </row>
    <row r="1740" spans="1:22" x14ac:dyDescent="0.25">
      <c r="A1740">
        <v>3403</v>
      </c>
      <c r="B1740" t="str">
        <f>"E"&amp;A1740</f>
        <v>E3403</v>
      </c>
      <c r="C1740" t="s">
        <v>58</v>
      </c>
      <c r="D1740">
        <v>4</v>
      </c>
      <c r="E1740">
        <f>IF(D1740&lt;4,D1740,4)</f>
        <v>4</v>
      </c>
      <c r="F1740" s="1">
        <v>40324</v>
      </c>
      <c r="G1740" s="1">
        <v>40371</v>
      </c>
      <c r="H1740" s="3">
        <f>G1740-F1740</f>
        <v>47</v>
      </c>
      <c r="I1740" s="3">
        <f>IF(H1740&lt;=60,1,IF(H1740&lt;=150,2,3))</f>
        <v>1</v>
      </c>
      <c r="J1740">
        <v>48.8</v>
      </c>
      <c r="K1740">
        <v>3.55</v>
      </c>
      <c r="L1740">
        <v>2.71</v>
      </c>
      <c r="M1740">
        <v>7</v>
      </c>
      <c r="N1740">
        <f>LOG(M1740/100,2)+3</f>
        <v>-0.83650126771712063</v>
      </c>
      <c r="O1740">
        <f>INDEX(lehmad!B$2:B$412,MATCH(klypsid!$B1740,lehmad!$A$2:$A$412,0))</f>
        <v>38453</v>
      </c>
      <c r="P1740">
        <f>INDEX(lehmad!D$2:D$412,MATCH(klypsid!$B1740,lehmad!$A$2:$A$412,0))</f>
        <v>105</v>
      </c>
      <c r="Q1740">
        <f>INDEX(lehmad!E$2:E$412,MATCH(klypsid!$B1740,lehmad!$A$2:$A$412,0))</f>
        <v>0.93799999999999994</v>
      </c>
      <c r="R1740" t="str">
        <f>INDEX(lehmad!F$2:F$412,MATCH(klypsid!$B1740,lehmad!$A$2:$A$412,0))</f>
        <v>DYNASTY-ET</v>
      </c>
      <c r="S1740">
        <f>INDEX(lehmad!H$2:H$412,MATCH(klypsid!$B1740,lehmad!$A$2:$A$412,0))</f>
        <v>124</v>
      </c>
      <c r="T1740">
        <f>INDEX(lehmad!K$2:K$412,MATCH(klypsid!$B1740,lehmad!$A$2:$A$412,0))</f>
        <v>108</v>
      </c>
      <c r="U1740" s="4">
        <f t="shared" si="54"/>
        <v>2</v>
      </c>
      <c r="V1740">
        <f t="shared" si="55"/>
        <v>35</v>
      </c>
    </row>
    <row r="1741" spans="1:22" x14ac:dyDescent="0.25">
      <c r="A1741">
        <v>3403</v>
      </c>
      <c r="B1741" t="str">
        <f>"E"&amp;A1741</f>
        <v>E3403</v>
      </c>
      <c r="C1741" t="s">
        <v>58</v>
      </c>
      <c r="D1741">
        <v>4</v>
      </c>
      <c r="E1741">
        <f>IF(D1741&lt;4,D1741,4)</f>
        <v>4</v>
      </c>
      <c r="F1741" s="1">
        <v>40324</v>
      </c>
      <c r="G1741" s="1">
        <v>40396</v>
      </c>
      <c r="H1741" s="3">
        <f>G1741-F1741</f>
        <v>72</v>
      </c>
      <c r="I1741" s="3">
        <f>IF(H1741&lt;=60,1,IF(H1741&lt;=150,2,3))</f>
        <v>2</v>
      </c>
      <c r="J1741">
        <v>48.7</v>
      </c>
      <c r="K1741">
        <v>2.4900000000000002</v>
      </c>
      <c r="L1741">
        <v>2.93</v>
      </c>
      <c r="M1741">
        <v>17</v>
      </c>
      <c r="N1741">
        <f>LOG(M1741/100,2)+3</f>
        <v>0.44360665147561473</v>
      </c>
      <c r="O1741">
        <f>INDEX(lehmad!B$2:B$412,MATCH(klypsid!$B1741,lehmad!$A$2:$A$412,0))</f>
        <v>38453</v>
      </c>
      <c r="P1741">
        <f>INDEX(lehmad!D$2:D$412,MATCH(klypsid!$B1741,lehmad!$A$2:$A$412,0))</f>
        <v>105</v>
      </c>
      <c r="Q1741">
        <f>INDEX(lehmad!E$2:E$412,MATCH(klypsid!$B1741,lehmad!$A$2:$A$412,0))</f>
        <v>0.93799999999999994</v>
      </c>
      <c r="R1741" t="str">
        <f>INDEX(lehmad!F$2:F$412,MATCH(klypsid!$B1741,lehmad!$A$2:$A$412,0))</f>
        <v>DYNASTY-ET</v>
      </c>
      <c r="S1741">
        <f>INDEX(lehmad!H$2:H$412,MATCH(klypsid!$B1741,lehmad!$A$2:$A$412,0))</f>
        <v>124</v>
      </c>
      <c r="T1741">
        <f>INDEX(lehmad!K$2:K$412,MATCH(klypsid!$B1741,lehmad!$A$2:$A$412,0))</f>
        <v>108</v>
      </c>
      <c r="U1741" s="4">
        <f t="shared" si="54"/>
        <v>3</v>
      </c>
      <c r="V1741">
        <f t="shared" si="55"/>
        <v>25</v>
      </c>
    </row>
    <row r="1742" spans="1:22" x14ac:dyDescent="0.25">
      <c r="A1742">
        <v>3403</v>
      </c>
      <c r="B1742" t="str">
        <f>"E"&amp;A1742</f>
        <v>E3403</v>
      </c>
      <c r="C1742" t="s">
        <v>58</v>
      </c>
      <c r="D1742">
        <v>4</v>
      </c>
      <c r="E1742">
        <f>IF(D1742&lt;4,D1742,4)</f>
        <v>4</v>
      </c>
      <c r="F1742" s="1">
        <v>40324</v>
      </c>
      <c r="G1742" s="1">
        <v>40434</v>
      </c>
      <c r="H1742" s="3">
        <f>G1742-F1742</f>
        <v>110</v>
      </c>
      <c r="I1742" s="3">
        <f>IF(H1742&lt;=60,1,IF(H1742&lt;=150,2,3))</f>
        <v>2</v>
      </c>
      <c r="J1742">
        <v>34.200000000000003</v>
      </c>
      <c r="K1742">
        <v>3.55</v>
      </c>
      <c r="L1742">
        <v>3.59</v>
      </c>
      <c r="M1742">
        <v>1975</v>
      </c>
      <c r="N1742">
        <f>LOG(M1742/100,2)+3</f>
        <v>7.3037807481771031</v>
      </c>
      <c r="O1742">
        <f>INDEX(lehmad!B$2:B$412,MATCH(klypsid!$B1742,lehmad!$A$2:$A$412,0))</f>
        <v>38453</v>
      </c>
      <c r="P1742">
        <f>INDEX(lehmad!D$2:D$412,MATCH(klypsid!$B1742,lehmad!$A$2:$A$412,0))</f>
        <v>105</v>
      </c>
      <c r="Q1742">
        <f>INDEX(lehmad!E$2:E$412,MATCH(klypsid!$B1742,lehmad!$A$2:$A$412,0))</f>
        <v>0.93799999999999994</v>
      </c>
      <c r="R1742" t="str">
        <f>INDEX(lehmad!F$2:F$412,MATCH(klypsid!$B1742,lehmad!$A$2:$A$412,0))</f>
        <v>DYNASTY-ET</v>
      </c>
      <c r="S1742">
        <f>INDEX(lehmad!H$2:H$412,MATCH(klypsid!$B1742,lehmad!$A$2:$A$412,0))</f>
        <v>124</v>
      </c>
      <c r="T1742">
        <f>INDEX(lehmad!K$2:K$412,MATCH(klypsid!$B1742,lehmad!$A$2:$A$412,0))</f>
        <v>108</v>
      </c>
      <c r="U1742" s="4">
        <f t="shared" si="54"/>
        <v>4</v>
      </c>
      <c r="V1742">
        <f t="shared" si="55"/>
        <v>38</v>
      </c>
    </row>
    <row r="1743" spans="1:22" x14ac:dyDescent="0.25">
      <c r="A1743">
        <v>3403</v>
      </c>
      <c r="B1743" t="str">
        <f>"E"&amp;A1743</f>
        <v>E3403</v>
      </c>
      <c r="C1743" t="s">
        <v>58</v>
      </c>
      <c r="D1743">
        <v>4</v>
      </c>
      <c r="E1743">
        <f>IF(D1743&lt;4,D1743,4)</f>
        <v>4</v>
      </c>
      <c r="F1743" s="1">
        <v>40324</v>
      </c>
      <c r="G1743" s="1">
        <v>40462</v>
      </c>
      <c r="H1743" s="3">
        <f>G1743-F1743</f>
        <v>138</v>
      </c>
      <c r="I1743" s="3">
        <f>IF(H1743&lt;=60,1,IF(H1743&lt;=150,2,3))</f>
        <v>2</v>
      </c>
      <c r="J1743">
        <v>40.5</v>
      </c>
      <c r="K1743">
        <v>3.58</v>
      </c>
      <c r="L1743">
        <v>3.56</v>
      </c>
      <c r="M1743">
        <v>7471</v>
      </c>
      <c r="N1743">
        <f>LOG(M1743/100,2)+3</f>
        <v>9.2232294568421125</v>
      </c>
      <c r="O1743">
        <f>INDEX(lehmad!B$2:B$412,MATCH(klypsid!$B1743,lehmad!$A$2:$A$412,0))</f>
        <v>38453</v>
      </c>
      <c r="P1743">
        <f>INDEX(lehmad!D$2:D$412,MATCH(klypsid!$B1743,lehmad!$A$2:$A$412,0))</f>
        <v>105</v>
      </c>
      <c r="Q1743">
        <f>INDEX(lehmad!E$2:E$412,MATCH(klypsid!$B1743,lehmad!$A$2:$A$412,0))</f>
        <v>0.93799999999999994</v>
      </c>
      <c r="R1743" t="str">
        <f>INDEX(lehmad!F$2:F$412,MATCH(klypsid!$B1743,lehmad!$A$2:$A$412,0))</f>
        <v>DYNASTY-ET</v>
      </c>
      <c r="S1743">
        <f>INDEX(lehmad!H$2:H$412,MATCH(klypsid!$B1743,lehmad!$A$2:$A$412,0))</f>
        <v>124</v>
      </c>
      <c r="T1743">
        <f>INDEX(lehmad!K$2:K$412,MATCH(klypsid!$B1743,lehmad!$A$2:$A$412,0))</f>
        <v>108</v>
      </c>
      <c r="U1743" s="4">
        <f t="shared" si="54"/>
        <v>5</v>
      </c>
      <c r="V1743">
        <f t="shared" si="55"/>
        <v>28</v>
      </c>
    </row>
    <row r="1744" spans="1:22" x14ac:dyDescent="0.25">
      <c r="A1744">
        <v>3403</v>
      </c>
      <c r="B1744" t="str">
        <f>"E"&amp;A1744</f>
        <v>E3403</v>
      </c>
      <c r="C1744" t="s">
        <v>58</v>
      </c>
      <c r="D1744">
        <v>4</v>
      </c>
      <c r="E1744">
        <f>IF(D1744&lt;4,D1744,4)</f>
        <v>4</v>
      </c>
      <c r="F1744" s="1">
        <v>40324</v>
      </c>
      <c r="G1744" s="1">
        <v>40493</v>
      </c>
      <c r="H1744" s="3">
        <f>G1744-F1744</f>
        <v>169</v>
      </c>
      <c r="I1744" s="3">
        <f>IF(H1744&lt;=60,1,IF(H1744&lt;=150,2,3))</f>
        <v>3</v>
      </c>
      <c r="J1744">
        <v>30</v>
      </c>
      <c r="K1744">
        <v>5.04</v>
      </c>
      <c r="L1744">
        <v>3.52</v>
      </c>
      <c r="M1744">
        <v>6954</v>
      </c>
      <c r="N1744">
        <f>LOG(M1744/100,2)+3</f>
        <v>9.1197711619529045</v>
      </c>
      <c r="O1744">
        <f>INDEX(lehmad!B$2:B$412,MATCH(klypsid!$B1744,lehmad!$A$2:$A$412,0))</f>
        <v>38453</v>
      </c>
      <c r="P1744">
        <f>INDEX(lehmad!D$2:D$412,MATCH(klypsid!$B1744,lehmad!$A$2:$A$412,0))</f>
        <v>105</v>
      </c>
      <c r="Q1744">
        <f>INDEX(lehmad!E$2:E$412,MATCH(klypsid!$B1744,lehmad!$A$2:$A$412,0))</f>
        <v>0.93799999999999994</v>
      </c>
      <c r="R1744" t="str">
        <f>INDEX(lehmad!F$2:F$412,MATCH(klypsid!$B1744,lehmad!$A$2:$A$412,0))</f>
        <v>DYNASTY-ET</v>
      </c>
      <c r="S1744">
        <f>INDEX(lehmad!H$2:H$412,MATCH(klypsid!$B1744,lehmad!$A$2:$A$412,0))</f>
        <v>124</v>
      </c>
      <c r="T1744">
        <f>INDEX(lehmad!K$2:K$412,MATCH(klypsid!$B1744,lehmad!$A$2:$A$412,0))</f>
        <v>108</v>
      </c>
      <c r="U1744" s="4">
        <f t="shared" si="54"/>
        <v>6</v>
      </c>
      <c r="V1744">
        <f t="shared" si="55"/>
        <v>31</v>
      </c>
    </row>
    <row r="1745" spans="1:22" x14ac:dyDescent="0.25">
      <c r="A1745">
        <v>3403</v>
      </c>
      <c r="B1745" t="str">
        <f>"E"&amp;A1745</f>
        <v>E3403</v>
      </c>
      <c r="C1745" t="s">
        <v>58</v>
      </c>
      <c r="D1745">
        <v>4</v>
      </c>
      <c r="E1745">
        <f>IF(D1745&lt;4,D1745,4)</f>
        <v>4</v>
      </c>
      <c r="F1745" s="1">
        <v>40324</v>
      </c>
      <c r="G1745" s="1">
        <v>40521</v>
      </c>
      <c r="H1745" s="3">
        <f>G1745-F1745</f>
        <v>197</v>
      </c>
      <c r="I1745" s="3">
        <f>IF(H1745&lt;=60,1,IF(H1745&lt;=150,2,3))</f>
        <v>3</v>
      </c>
      <c r="J1745">
        <v>29.2</v>
      </c>
      <c r="K1745">
        <v>4.25</v>
      </c>
      <c r="L1745">
        <v>3.6</v>
      </c>
      <c r="M1745">
        <v>68</v>
      </c>
      <c r="N1745">
        <f>LOG(M1745/100,2)+3</f>
        <v>2.4436066514756147</v>
      </c>
      <c r="O1745">
        <f>INDEX(lehmad!B$2:B$412,MATCH(klypsid!$B1745,lehmad!$A$2:$A$412,0))</f>
        <v>38453</v>
      </c>
      <c r="P1745">
        <f>INDEX(lehmad!D$2:D$412,MATCH(klypsid!$B1745,lehmad!$A$2:$A$412,0))</f>
        <v>105</v>
      </c>
      <c r="Q1745">
        <f>INDEX(lehmad!E$2:E$412,MATCH(klypsid!$B1745,lehmad!$A$2:$A$412,0))</f>
        <v>0.93799999999999994</v>
      </c>
      <c r="R1745" t="str">
        <f>INDEX(lehmad!F$2:F$412,MATCH(klypsid!$B1745,lehmad!$A$2:$A$412,0))</f>
        <v>DYNASTY-ET</v>
      </c>
      <c r="S1745">
        <f>INDEX(lehmad!H$2:H$412,MATCH(klypsid!$B1745,lehmad!$A$2:$A$412,0))</f>
        <v>124</v>
      </c>
      <c r="T1745">
        <f>INDEX(lehmad!K$2:K$412,MATCH(klypsid!$B1745,lehmad!$A$2:$A$412,0))</f>
        <v>108</v>
      </c>
      <c r="U1745" s="4">
        <f t="shared" si="54"/>
        <v>7</v>
      </c>
      <c r="V1745">
        <f t="shared" si="55"/>
        <v>28</v>
      </c>
    </row>
    <row r="1746" spans="1:22" x14ac:dyDescent="0.25">
      <c r="A1746">
        <v>3403</v>
      </c>
      <c r="B1746" t="str">
        <f>"E"&amp;A1746</f>
        <v>E3403</v>
      </c>
      <c r="C1746" t="s">
        <v>58</v>
      </c>
      <c r="D1746">
        <v>4</v>
      </c>
      <c r="E1746">
        <f>IF(D1746&lt;4,D1746,4)</f>
        <v>4</v>
      </c>
      <c r="F1746" s="1">
        <v>40324</v>
      </c>
      <c r="G1746" s="1">
        <v>40556</v>
      </c>
      <c r="H1746" s="3">
        <f>G1746-F1746</f>
        <v>232</v>
      </c>
      <c r="I1746" s="3">
        <f>IF(H1746&lt;=60,1,IF(H1746&lt;=150,2,3))</f>
        <v>3</v>
      </c>
      <c r="J1746">
        <v>30.1</v>
      </c>
      <c r="K1746">
        <v>3.66</v>
      </c>
      <c r="L1746">
        <v>3.35</v>
      </c>
      <c r="M1746">
        <v>2941</v>
      </c>
      <c r="N1746">
        <f>LOG(M1746/100,2)+3</f>
        <v>7.8782348791123393</v>
      </c>
      <c r="O1746">
        <f>INDEX(lehmad!B$2:B$412,MATCH(klypsid!$B1746,lehmad!$A$2:$A$412,0))</f>
        <v>38453</v>
      </c>
      <c r="P1746">
        <f>INDEX(lehmad!D$2:D$412,MATCH(klypsid!$B1746,lehmad!$A$2:$A$412,0))</f>
        <v>105</v>
      </c>
      <c r="Q1746">
        <f>INDEX(lehmad!E$2:E$412,MATCH(klypsid!$B1746,lehmad!$A$2:$A$412,0))</f>
        <v>0.93799999999999994</v>
      </c>
      <c r="R1746" t="str">
        <f>INDEX(lehmad!F$2:F$412,MATCH(klypsid!$B1746,lehmad!$A$2:$A$412,0))</f>
        <v>DYNASTY-ET</v>
      </c>
      <c r="S1746">
        <f>INDEX(lehmad!H$2:H$412,MATCH(klypsid!$B1746,lehmad!$A$2:$A$412,0))</f>
        <v>124</v>
      </c>
      <c r="T1746">
        <f>INDEX(lehmad!K$2:K$412,MATCH(klypsid!$B1746,lehmad!$A$2:$A$412,0))</f>
        <v>108</v>
      </c>
      <c r="U1746" s="4">
        <f t="shared" si="54"/>
        <v>8</v>
      </c>
      <c r="V1746">
        <f t="shared" si="55"/>
        <v>35</v>
      </c>
    </row>
    <row r="1747" spans="1:22" x14ac:dyDescent="0.25">
      <c r="A1747">
        <v>3405</v>
      </c>
      <c r="B1747" t="str">
        <f>"E"&amp;A1747</f>
        <v>E3405</v>
      </c>
      <c r="C1747" t="s">
        <v>63</v>
      </c>
      <c r="D1747">
        <v>1</v>
      </c>
      <c r="E1747">
        <f>IF(D1747&lt;4,D1747,4)</f>
        <v>1</v>
      </c>
      <c r="F1747" s="1">
        <v>39213</v>
      </c>
      <c r="G1747" s="1">
        <v>39236</v>
      </c>
      <c r="H1747" s="3">
        <f>G1747-F1747</f>
        <v>23</v>
      </c>
      <c r="I1747" s="3">
        <f>IF(H1747&lt;=60,1,IF(H1747&lt;=150,2,3))</f>
        <v>1</v>
      </c>
      <c r="J1747">
        <v>24.3</v>
      </c>
      <c r="K1747">
        <v>3.95</v>
      </c>
      <c r="L1747">
        <v>3.25</v>
      </c>
      <c r="M1747">
        <v>1219</v>
      </c>
      <c r="N1747">
        <f>LOG(M1747/100,2)+3</f>
        <v>6.6076262208454875</v>
      </c>
      <c r="O1747">
        <f>INDEX(lehmad!B$2:B$412,MATCH(klypsid!$B1747,lehmad!$A$2:$A$412,0))</f>
        <v>38453</v>
      </c>
      <c r="P1747">
        <f>INDEX(lehmad!D$2:D$412,MATCH(klypsid!$B1747,lehmad!$A$2:$A$412,0))</f>
        <v>88</v>
      </c>
      <c r="Q1747">
        <f>INDEX(lehmad!E$2:E$412,MATCH(klypsid!$B1747,lehmad!$A$2:$A$412,0))</f>
        <v>1</v>
      </c>
      <c r="R1747" t="str">
        <f>INDEX(lehmad!F$2:F$412,MATCH(klypsid!$B1747,lehmad!$A$2:$A$412,0))</f>
        <v>DYNASTY-ET</v>
      </c>
      <c r="S1747">
        <f>INDEX(lehmad!H$2:H$412,MATCH(klypsid!$B1747,lehmad!$A$2:$A$412,0))</f>
        <v>124</v>
      </c>
      <c r="T1747">
        <f>INDEX(lehmad!K$2:K$412,MATCH(klypsid!$B1747,lehmad!$A$2:$A$412,0))</f>
        <v>108</v>
      </c>
      <c r="U1747" s="4">
        <f t="shared" si="54"/>
        <v>1</v>
      </c>
      <c r="V1747">
        <f t="shared" si="55"/>
        <v>23</v>
      </c>
    </row>
    <row r="1748" spans="1:22" x14ac:dyDescent="0.25">
      <c r="A1748">
        <v>3405</v>
      </c>
      <c r="B1748" t="str">
        <f>"E"&amp;A1748</f>
        <v>E3405</v>
      </c>
      <c r="C1748" t="s">
        <v>63</v>
      </c>
      <c r="D1748">
        <v>1</v>
      </c>
      <c r="E1748">
        <f>IF(D1748&lt;4,D1748,4)</f>
        <v>1</v>
      </c>
      <c r="F1748" s="1">
        <v>39213</v>
      </c>
      <c r="G1748" s="1">
        <v>39266</v>
      </c>
      <c r="H1748" s="3">
        <f>G1748-F1748</f>
        <v>53</v>
      </c>
      <c r="I1748" s="3">
        <f>IF(H1748&lt;=60,1,IF(H1748&lt;=150,2,3))</f>
        <v>1</v>
      </c>
      <c r="J1748">
        <v>25.5</v>
      </c>
      <c r="K1748">
        <v>2.97</v>
      </c>
      <c r="L1748">
        <v>3.32</v>
      </c>
      <c r="M1748">
        <v>2646</v>
      </c>
      <c r="N1748">
        <f>LOG(M1748/100,2)+3</f>
        <v>7.7257411565039522</v>
      </c>
      <c r="O1748">
        <f>INDEX(lehmad!B$2:B$412,MATCH(klypsid!$B1748,lehmad!$A$2:$A$412,0))</f>
        <v>38453</v>
      </c>
      <c r="P1748">
        <f>INDEX(lehmad!D$2:D$412,MATCH(klypsid!$B1748,lehmad!$A$2:$A$412,0))</f>
        <v>88</v>
      </c>
      <c r="Q1748">
        <f>INDEX(lehmad!E$2:E$412,MATCH(klypsid!$B1748,lehmad!$A$2:$A$412,0))</f>
        <v>1</v>
      </c>
      <c r="R1748" t="str">
        <f>INDEX(lehmad!F$2:F$412,MATCH(klypsid!$B1748,lehmad!$A$2:$A$412,0))</f>
        <v>DYNASTY-ET</v>
      </c>
      <c r="S1748">
        <f>INDEX(lehmad!H$2:H$412,MATCH(klypsid!$B1748,lehmad!$A$2:$A$412,0))</f>
        <v>124</v>
      </c>
      <c r="T1748">
        <f>INDEX(lehmad!K$2:K$412,MATCH(klypsid!$B1748,lehmad!$A$2:$A$412,0))</f>
        <v>108</v>
      </c>
      <c r="U1748" s="4">
        <f t="shared" si="54"/>
        <v>2</v>
      </c>
      <c r="V1748">
        <f t="shared" si="55"/>
        <v>30</v>
      </c>
    </row>
    <row r="1749" spans="1:22" x14ac:dyDescent="0.25">
      <c r="A1749">
        <v>3405</v>
      </c>
      <c r="B1749" t="str">
        <f>"E"&amp;A1749</f>
        <v>E3405</v>
      </c>
      <c r="C1749" t="s">
        <v>63</v>
      </c>
      <c r="D1749">
        <v>1</v>
      </c>
      <c r="E1749">
        <f>IF(D1749&lt;4,D1749,4)</f>
        <v>1</v>
      </c>
      <c r="F1749" s="1">
        <v>39213</v>
      </c>
      <c r="G1749" s="1">
        <v>39295</v>
      </c>
      <c r="H1749" s="3">
        <f>G1749-F1749</f>
        <v>82</v>
      </c>
      <c r="I1749" s="3">
        <f>IF(H1749&lt;=60,1,IF(H1749&lt;=150,2,3))</f>
        <v>2</v>
      </c>
      <c r="J1749">
        <v>29.5</v>
      </c>
      <c r="K1749">
        <v>3.72</v>
      </c>
      <c r="L1749">
        <v>3</v>
      </c>
      <c r="M1749">
        <v>5435</v>
      </c>
      <c r="N1749">
        <f>LOG(M1749/100,2)+3</f>
        <v>8.7642081301399468</v>
      </c>
      <c r="O1749">
        <f>INDEX(lehmad!B$2:B$412,MATCH(klypsid!$B1749,lehmad!$A$2:$A$412,0))</f>
        <v>38453</v>
      </c>
      <c r="P1749">
        <f>INDEX(lehmad!D$2:D$412,MATCH(klypsid!$B1749,lehmad!$A$2:$A$412,0))</f>
        <v>88</v>
      </c>
      <c r="Q1749">
        <f>INDEX(lehmad!E$2:E$412,MATCH(klypsid!$B1749,lehmad!$A$2:$A$412,0))</f>
        <v>1</v>
      </c>
      <c r="R1749" t="str">
        <f>INDEX(lehmad!F$2:F$412,MATCH(klypsid!$B1749,lehmad!$A$2:$A$412,0))</f>
        <v>DYNASTY-ET</v>
      </c>
      <c r="S1749">
        <f>INDEX(lehmad!H$2:H$412,MATCH(klypsid!$B1749,lehmad!$A$2:$A$412,0))</f>
        <v>124</v>
      </c>
      <c r="T1749">
        <f>INDEX(lehmad!K$2:K$412,MATCH(klypsid!$B1749,lehmad!$A$2:$A$412,0))</f>
        <v>108</v>
      </c>
      <c r="U1749" s="4">
        <f t="shared" si="54"/>
        <v>3</v>
      </c>
      <c r="V1749">
        <f t="shared" si="55"/>
        <v>29</v>
      </c>
    </row>
    <row r="1750" spans="1:22" x14ac:dyDescent="0.25">
      <c r="A1750">
        <v>3405</v>
      </c>
      <c r="B1750" t="str">
        <f>"E"&amp;A1750</f>
        <v>E3405</v>
      </c>
      <c r="C1750" t="s">
        <v>63</v>
      </c>
      <c r="D1750">
        <v>1</v>
      </c>
      <c r="E1750">
        <f>IF(D1750&lt;4,D1750,4)</f>
        <v>1</v>
      </c>
      <c r="F1750" s="1">
        <v>39213</v>
      </c>
      <c r="G1750" s="1">
        <v>39328</v>
      </c>
      <c r="H1750" s="3">
        <f>G1750-F1750</f>
        <v>115</v>
      </c>
      <c r="I1750" s="3">
        <f>IF(H1750&lt;=60,1,IF(H1750&lt;=150,2,3))</f>
        <v>2</v>
      </c>
      <c r="J1750">
        <v>26.5</v>
      </c>
      <c r="K1750">
        <v>3.85</v>
      </c>
      <c r="L1750">
        <v>3.31</v>
      </c>
      <c r="M1750">
        <v>1135</v>
      </c>
      <c r="N1750">
        <f>LOG(M1750/100,2)+3</f>
        <v>6.5046203924035524</v>
      </c>
      <c r="O1750">
        <f>INDEX(lehmad!B$2:B$412,MATCH(klypsid!$B1750,lehmad!$A$2:$A$412,0))</f>
        <v>38453</v>
      </c>
      <c r="P1750">
        <f>INDEX(lehmad!D$2:D$412,MATCH(klypsid!$B1750,lehmad!$A$2:$A$412,0))</f>
        <v>88</v>
      </c>
      <c r="Q1750">
        <f>INDEX(lehmad!E$2:E$412,MATCH(klypsid!$B1750,lehmad!$A$2:$A$412,0))</f>
        <v>1</v>
      </c>
      <c r="R1750" t="str">
        <f>INDEX(lehmad!F$2:F$412,MATCH(klypsid!$B1750,lehmad!$A$2:$A$412,0))</f>
        <v>DYNASTY-ET</v>
      </c>
      <c r="S1750">
        <f>INDEX(lehmad!H$2:H$412,MATCH(klypsid!$B1750,lehmad!$A$2:$A$412,0))</f>
        <v>124</v>
      </c>
      <c r="T1750">
        <f>INDEX(lehmad!K$2:K$412,MATCH(klypsid!$B1750,lehmad!$A$2:$A$412,0))</f>
        <v>108</v>
      </c>
      <c r="U1750" s="4">
        <f t="shared" si="54"/>
        <v>4</v>
      </c>
      <c r="V1750">
        <f t="shared" si="55"/>
        <v>33</v>
      </c>
    </row>
    <row r="1751" spans="1:22" x14ac:dyDescent="0.25">
      <c r="A1751">
        <v>3405</v>
      </c>
      <c r="B1751" t="str">
        <f>"E"&amp;A1751</f>
        <v>E3405</v>
      </c>
      <c r="C1751" t="s">
        <v>63</v>
      </c>
      <c r="D1751">
        <v>1</v>
      </c>
      <c r="E1751">
        <f>IF(D1751&lt;4,D1751,4)</f>
        <v>1</v>
      </c>
      <c r="F1751" s="1">
        <v>39213</v>
      </c>
      <c r="G1751" s="1">
        <v>39356</v>
      </c>
      <c r="H1751" s="3">
        <f>G1751-F1751</f>
        <v>143</v>
      </c>
      <c r="I1751" s="3">
        <f>IF(H1751&lt;=60,1,IF(H1751&lt;=150,2,3))</f>
        <v>2</v>
      </c>
      <c r="J1751">
        <v>27</v>
      </c>
      <c r="K1751">
        <v>3.78</v>
      </c>
      <c r="L1751">
        <v>3.31</v>
      </c>
      <c r="M1751">
        <v>160</v>
      </c>
      <c r="N1751">
        <f>LOG(M1751/100,2)+3</f>
        <v>3.6780719051126378</v>
      </c>
      <c r="O1751">
        <f>INDEX(lehmad!B$2:B$412,MATCH(klypsid!$B1751,lehmad!$A$2:$A$412,0))</f>
        <v>38453</v>
      </c>
      <c r="P1751">
        <f>INDEX(lehmad!D$2:D$412,MATCH(klypsid!$B1751,lehmad!$A$2:$A$412,0))</f>
        <v>88</v>
      </c>
      <c r="Q1751">
        <f>INDEX(lehmad!E$2:E$412,MATCH(klypsid!$B1751,lehmad!$A$2:$A$412,0))</f>
        <v>1</v>
      </c>
      <c r="R1751" t="str">
        <f>INDEX(lehmad!F$2:F$412,MATCH(klypsid!$B1751,lehmad!$A$2:$A$412,0))</f>
        <v>DYNASTY-ET</v>
      </c>
      <c r="S1751">
        <f>INDEX(lehmad!H$2:H$412,MATCH(klypsid!$B1751,lehmad!$A$2:$A$412,0))</f>
        <v>124</v>
      </c>
      <c r="T1751">
        <f>INDEX(lehmad!K$2:K$412,MATCH(klypsid!$B1751,lehmad!$A$2:$A$412,0))</f>
        <v>108</v>
      </c>
      <c r="U1751" s="4">
        <f t="shared" si="54"/>
        <v>5</v>
      </c>
      <c r="V1751">
        <f t="shared" si="55"/>
        <v>28</v>
      </c>
    </row>
    <row r="1752" spans="1:22" x14ac:dyDescent="0.25">
      <c r="A1752">
        <v>3405</v>
      </c>
      <c r="B1752" t="str">
        <f>"E"&amp;A1752</f>
        <v>E3405</v>
      </c>
      <c r="C1752" t="s">
        <v>63</v>
      </c>
      <c r="D1752">
        <v>1</v>
      </c>
      <c r="E1752">
        <f>IF(D1752&lt;4,D1752,4)</f>
        <v>1</v>
      </c>
      <c r="F1752" s="1">
        <v>39213</v>
      </c>
      <c r="G1752" s="1">
        <v>39387</v>
      </c>
      <c r="H1752" s="3">
        <f>G1752-F1752</f>
        <v>174</v>
      </c>
      <c r="I1752" s="3">
        <f>IF(H1752&lt;=60,1,IF(H1752&lt;=150,2,3))</f>
        <v>3</v>
      </c>
      <c r="J1752">
        <v>24</v>
      </c>
      <c r="K1752">
        <v>3.9</v>
      </c>
      <c r="L1752">
        <v>3.26</v>
      </c>
      <c r="M1752">
        <v>136</v>
      </c>
      <c r="N1752">
        <f>LOG(M1752/100,2)+3</f>
        <v>3.4436066514756147</v>
      </c>
      <c r="O1752">
        <f>INDEX(lehmad!B$2:B$412,MATCH(klypsid!$B1752,lehmad!$A$2:$A$412,0))</f>
        <v>38453</v>
      </c>
      <c r="P1752">
        <f>INDEX(lehmad!D$2:D$412,MATCH(klypsid!$B1752,lehmad!$A$2:$A$412,0))</f>
        <v>88</v>
      </c>
      <c r="Q1752">
        <f>INDEX(lehmad!E$2:E$412,MATCH(klypsid!$B1752,lehmad!$A$2:$A$412,0))</f>
        <v>1</v>
      </c>
      <c r="R1752" t="str">
        <f>INDEX(lehmad!F$2:F$412,MATCH(klypsid!$B1752,lehmad!$A$2:$A$412,0))</f>
        <v>DYNASTY-ET</v>
      </c>
      <c r="S1752">
        <f>INDEX(lehmad!H$2:H$412,MATCH(klypsid!$B1752,lehmad!$A$2:$A$412,0))</f>
        <v>124</v>
      </c>
      <c r="T1752">
        <f>INDEX(lehmad!K$2:K$412,MATCH(klypsid!$B1752,lehmad!$A$2:$A$412,0))</f>
        <v>108</v>
      </c>
      <c r="U1752" s="4">
        <f t="shared" si="54"/>
        <v>6</v>
      </c>
      <c r="V1752">
        <f t="shared" si="55"/>
        <v>31</v>
      </c>
    </row>
    <row r="1753" spans="1:22" x14ac:dyDescent="0.25">
      <c r="A1753">
        <v>3405</v>
      </c>
      <c r="B1753" t="str">
        <f>"E"&amp;A1753</f>
        <v>E3405</v>
      </c>
      <c r="C1753" t="s">
        <v>63</v>
      </c>
      <c r="D1753">
        <v>1</v>
      </c>
      <c r="E1753">
        <f>IF(D1753&lt;4,D1753,4)</f>
        <v>1</v>
      </c>
      <c r="F1753" s="1">
        <v>39213</v>
      </c>
      <c r="G1753" s="1">
        <v>39418</v>
      </c>
      <c r="H1753" s="3">
        <f>G1753-F1753</f>
        <v>205</v>
      </c>
      <c r="I1753" s="3">
        <f>IF(H1753&lt;=60,1,IF(H1753&lt;=150,2,3))</f>
        <v>3</v>
      </c>
      <c r="J1753">
        <v>25.9</v>
      </c>
      <c r="K1753">
        <v>3.96</v>
      </c>
      <c r="L1753">
        <v>3.28</v>
      </c>
      <c r="M1753">
        <v>17</v>
      </c>
      <c r="N1753">
        <f>LOG(M1753/100,2)+3</f>
        <v>0.44360665147561473</v>
      </c>
      <c r="O1753">
        <f>INDEX(lehmad!B$2:B$412,MATCH(klypsid!$B1753,lehmad!$A$2:$A$412,0))</f>
        <v>38453</v>
      </c>
      <c r="P1753">
        <f>INDEX(lehmad!D$2:D$412,MATCH(klypsid!$B1753,lehmad!$A$2:$A$412,0))</f>
        <v>88</v>
      </c>
      <c r="Q1753">
        <f>INDEX(lehmad!E$2:E$412,MATCH(klypsid!$B1753,lehmad!$A$2:$A$412,0))</f>
        <v>1</v>
      </c>
      <c r="R1753" t="str">
        <f>INDEX(lehmad!F$2:F$412,MATCH(klypsid!$B1753,lehmad!$A$2:$A$412,0))</f>
        <v>DYNASTY-ET</v>
      </c>
      <c r="S1753">
        <f>INDEX(lehmad!H$2:H$412,MATCH(klypsid!$B1753,lehmad!$A$2:$A$412,0))</f>
        <v>124</v>
      </c>
      <c r="T1753">
        <f>INDEX(lehmad!K$2:K$412,MATCH(klypsid!$B1753,lehmad!$A$2:$A$412,0))</f>
        <v>108</v>
      </c>
      <c r="U1753" s="4">
        <f t="shared" si="54"/>
        <v>7</v>
      </c>
      <c r="V1753">
        <f t="shared" si="55"/>
        <v>31</v>
      </c>
    </row>
    <row r="1754" spans="1:22" x14ac:dyDescent="0.25">
      <c r="A1754">
        <v>3405</v>
      </c>
      <c r="B1754" t="str">
        <f>"E"&amp;A1754</f>
        <v>E3405</v>
      </c>
      <c r="C1754" t="s">
        <v>63</v>
      </c>
      <c r="D1754">
        <v>1</v>
      </c>
      <c r="E1754">
        <f>IF(D1754&lt;4,D1754,4)</f>
        <v>1</v>
      </c>
      <c r="F1754" s="1">
        <v>39213</v>
      </c>
      <c r="G1754" s="1">
        <v>39450</v>
      </c>
      <c r="H1754" s="3">
        <f>G1754-F1754</f>
        <v>237</v>
      </c>
      <c r="I1754" s="3">
        <f>IF(H1754&lt;=60,1,IF(H1754&lt;=150,2,3))</f>
        <v>3</v>
      </c>
      <c r="J1754">
        <v>23.3</v>
      </c>
      <c r="K1754">
        <v>4.3499999999999996</v>
      </c>
      <c r="L1754">
        <v>3.45</v>
      </c>
      <c r="M1754">
        <v>44</v>
      </c>
      <c r="N1754">
        <f>LOG(M1754/100,2)+3</f>
        <v>1.8155754288625725</v>
      </c>
      <c r="O1754">
        <f>INDEX(lehmad!B$2:B$412,MATCH(klypsid!$B1754,lehmad!$A$2:$A$412,0))</f>
        <v>38453</v>
      </c>
      <c r="P1754">
        <f>INDEX(lehmad!D$2:D$412,MATCH(klypsid!$B1754,lehmad!$A$2:$A$412,0))</f>
        <v>88</v>
      </c>
      <c r="Q1754">
        <f>INDEX(lehmad!E$2:E$412,MATCH(klypsid!$B1754,lehmad!$A$2:$A$412,0))</f>
        <v>1</v>
      </c>
      <c r="R1754" t="str">
        <f>INDEX(lehmad!F$2:F$412,MATCH(klypsid!$B1754,lehmad!$A$2:$A$412,0))</f>
        <v>DYNASTY-ET</v>
      </c>
      <c r="S1754">
        <f>INDEX(lehmad!H$2:H$412,MATCH(klypsid!$B1754,lehmad!$A$2:$A$412,0))</f>
        <v>124</v>
      </c>
      <c r="T1754">
        <f>INDEX(lehmad!K$2:K$412,MATCH(klypsid!$B1754,lehmad!$A$2:$A$412,0))</f>
        <v>108</v>
      </c>
      <c r="U1754" s="4">
        <f t="shared" si="54"/>
        <v>8</v>
      </c>
      <c r="V1754">
        <f t="shared" si="55"/>
        <v>32</v>
      </c>
    </row>
    <row r="1755" spans="1:22" x14ac:dyDescent="0.25">
      <c r="A1755">
        <v>3405</v>
      </c>
      <c r="B1755" t="str">
        <f>"E"&amp;A1755</f>
        <v>E3405</v>
      </c>
      <c r="C1755" t="s">
        <v>63</v>
      </c>
      <c r="D1755">
        <v>1</v>
      </c>
      <c r="E1755">
        <f>IF(D1755&lt;4,D1755,4)</f>
        <v>1</v>
      </c>
      <c r="F1755" s="1">
        <v>39213</v>
      </c>
      <c r="G1755" s="1">
        <v>39481</v>
      </c>
      <c r="H1755" s="3">
        <f>G1755-F1755</f>
        <v>268</v>
      </c>
      <c r="I1755" s="3">
        <f>IF(H1755&lt;=60,1,IF(H1755&lt;=150,2,3))</f>
        <v>3</v>
      </c>
      <c r="J1755">
        <v>23.3</v>
      </c>
      <c r="K1755">
        <v>3.75</v>
      </c>
      <c r="L1755">
        <v>3.27</v>
      </c>
      <c r="M1755">
        <v>21</v>
      </c>
      <c r="N1755">
        <f>LOG(M1755/100,2)+3</f>
        <v>0.74846123300403544</v>
      </c>
      <c r="O1755">
        <f>INDEX(lehmad!B$2:B$412,MATCH(klypsid!$B1755,lehmad!$A$2:$A$412,0))</f>
        <v>38453</v>
      </c>
      <c r="P1755">
        <f>INDEX(lehmad!D$2:D$412,MATCH(klypsid!$B1755,lehmad!$A$2:$A$412,0))</f>
        <v>88</v>
      </c>
      <c r="Q1755">
        <f>INDEX(lehmad!E$2:E$412,MATCH(klypsid!$B1755,lehmad!$A$2:$A$412,0))</f>
        <v>1</v>
      </c>
      <c r="R1755" t="str">
        <f>INDEX(lehmad!F$2:F$412,MATCH(klypsid!$B1755,lehmad!$A$2:$A$412,0))</f>
        <v>DYNASTY-ET</v>
      </c>
      <c r="S1755">
        <f>INDEX(lehmad!H$2:H$412,MATCH(klypsid!$B1755,lehmad!$A$2:$A$412,0))</f>
        <v>124</v>
      </c>
      <c r="T1755">
        <f>INDEX(lehmad!K$2:K$412,MATCH(klypsid!$B1755,lehmad!$A$2:$A$412,0))</f>
        <v>108</v>
      </c>
      <c r="U1755" s="4">
        <f t="shared" si="54"/>
        <v>9</v>
      </c>
      <c r="V1755">
        <f t="shared" si="55"/>
        <v>31</v>
      </c>
    </row>
    <row r="1756" spans="1:22" x14ac:dyDescent="0.25">
      <c r="A1756">
        <v>3405</v>
      </c>
      <c r="B1756" t="str">
        <f>"E"&amp;A1756</f>
        <v>E3405</v>
      </c>
      <c r="C1756" t="s">
        <v>63</v>
      </c>
      <c r="D1756">
        <v>1</v>
      </c>
      <c r="E1756">
        <f>IF(D1756&lt;4,D1756,4)</f>
        <v>1</v>
      </c>
      <c r="F1756" s="1">
        <v>39213</v>
      </c>
      <c r="G1756" s="1">
        <v>39509</v>
      </c>
      <c r="H1756" s="3">
        <f>G1756-F1756</f>
        <v>296</v>
      </c>
      <c r="I1756" s="3">
        <f>IF(H1756&lt;=60,1,IF(H1756&lt;=150,2,3))</f>
        <v>3</v>
      </c>
      <c r="J1756">
        <v>22.9</v>
      </c>
      <c r="K1756">
        <v>4.12</v>
      </c>
      <c r="L1756">
        <v>3.23</v>
      </c>
      <c r="M1756">
        <v>106</v>
      </c>
      <c r="N1756">
        <f>LOG(M1756/100,2)+3</f>
        <v>3.0840642647884744</v>
      </c>
      <c r="O1756">
        <f>INDEX(lehmad!B$2:B$412,MATCH(klypsid!$B1756,lehmad!$A$2:$A$412,0))</f>
        <v>38453</v>
      </c>
      <c r="P1756">
        <f>INDEX(lehmad!D$2:D$412,MATCH(klypsid!$B1756,lehmad!$A$2:$A$412,0))</f>
        <v>88</v>
      </c>
      <c r="Q1756">
        <f>INDEX(lehmad!E$2:E$412,MATCH(klypsid!$B1756,lehmad!$A$2:$A$412,0))</f>
        <v>1</v>
      </c>
      <c r="R1756" t="str">
        <f>INDEX(lehmad!F$2:F$412,MATCH(klypsid!$B1756,lehmad!$A$2:$A$412,0))</f>
        <v>DYNASTY-ET</v>
      </c>
      <c r="S1756">
        <f>INDEX(lehmad!H$2:H$412,MATCH(klypsid!$B1756,lehmad!$A$2:$A$412,0))</f>
        <v>124</v>
      </c>
      <c r="T1756">
        <f>INDEX(lehmad!K$2:K$412,MATCH(klypsid!$B1756,lehmad!$A$2:$A$412,0))</f>
        <v>108</v>
      </c>
      <c r="U1756" s="4">
        <f t="shared" si="54"/>
        <v>10</v>
      </c>
      <c r="V1756">
        <f t="shared" si="55"/>
        <v>28</v>
      </c>
    </row>
    <row r="1757" spans="1:22" x14ac:dyDescent="0.25">
      <c r="A1757">
        <v>3405</v>
      </c>
      <c r="B1757" t="str">
        <f>"E"&amp;A1757</f>
        <v>E3405</v>
      </c>
      <c r="C1757" t="s">
        <v>63</v>
      </c>
      <c r="D1757">
        <v>1</v>
      </c>
      <c r="E1757">
        <f>IF(D1757&lt;4,D1757,4)</f>
        <v>1</v>
      </c>
      <c r="F1757" s="1">
        <v>39213</v>
      </c>
      <c r="G1757" s="1">
        <v>39539</v>
      </c>
      <c r="H1757" s="3">
        <f>G1757-F1757</f>
        <v>326</v>
      </c>
      <c r="I1757" s="3">
        <f>IF(H1757&lt;=60,1,IF(H1757&lt;=150,2,3))</f>
        <v>3</v>
      </c>
      <c r="J1757">
        <v>21.3</v>
      </c>
      <c r="K1757">
        <v>3.38</v>
      </c>
      <c r="L1757">
        <v>3.31</v>
      </c>
      <c r="M1757">
        <v>48</v>
      </c>
      <c r="N1757">
        <f>LOG(M1757/100,2)+3</f>
        <v>1.9411063109464315</v>
      </c>
      <c r="O1757">
        <f>INDEX(lehmad!B$2:B$412,MATCH(klypsid!$B1757,lehmad!$A$2:$A$412,0))</f>
        <v>38453</v>
      </c>
      <c r="P1757">
        <f>INDEX(lehmad!D$2:D$412,MATCH(klypsid!$B1757,lehmad!$A$2:$A$412,0))</f>
        <v>88</v>
      </c>
      <c r="Q1757">
        <f>INDEX(lehmad!E$2:E$412,MATCH(klypsid!$B1757,lehmad!$A$2:$A$412,0))</f>
        <v>1</v>
      </c>
      <c r="R1757" t="str">
        <f>INDEX(lehmad!F$2:F$412,MATCH(klypsid!$B1757,lehmad!$A$2:$A$412,0))</f>
        <v>DYNASTY-ET</v>
      </c>
      <c r="S1757">
        <f>INDEX(lehmad!H$2:H$412,MATCH(klypsid!$B1757,lehmad!$A$2:$A$412,0))</f>
        <v>124</v>
      </c>
      <c r="T1757">
        <f>INDEX(lehmad!K$2:K$412,MATCH(klypsid!$B1757,lehmad!$A$2:$A$412,0))</f>
        <v>108</v>
      </c>
      <c r="U1757" s="4">
        <f t="shared" si="54"/>
        <v>11</v>
      </c>
      <c r="V1757">
        <f t="shared" si="55"/>
        <v>30</v>
      </c>
    </row>
    <row r="1758" spans="1:22" x14ac:dyDescent="0.25">
      <c r="A1758">
        <v>3405</v>
      </c>
      <c r="B1758" t="str">
        <f>"E"&amp;A1758</f>
        <v>E3405</v>
      </c>
      <c r="C1758" t="s">
        <v>63</v>
      </c>
      <c r="D1758">
        <v>1</v>
      </c>
      <c r="E1758">
        <f>IF(D1758&lt;4,D1758,4)</f>
        <v>1</v>
      </c>
      <c r="F1758" s="1">
        <v>39213</v>
      </c>
      <c r="G1758" s="1">
        <v>39572</v>
      </c>
      <c r="H1758" s="3">
        <f>G1758-F1758</f>
        <v>359</v>
      </c>
      <c r="I1758" s="3">
        <f>IF(H1758&lt;=60,1,IF(H1758&lt;=150,2,3))</f>
        <v>3</v>
      </c>
      <c r="J1758">
        <v>25.1</v>
      </c>
      <c r="K1758">
        <v>3.69</v>
      </c>
      <c r="L1758">
        <v>3.42</v>
      </c>
      <c r="M1758">
        <v>26</v>
      </c>
      <c r="N1758">
        <f>LOG(M1758/100,2)+3</f>
        <v>1.0565835283663676</v>
      </c>
      <c r="O1758">
        <f>INDEX(lehmad!B$2:B$412,MATCH(klypsid!$B1758,lehmad!$A$2:$A$412,0))</f>
        <v>38453</v>
      </c>
      <c r="P1758">
        <f>INDEX(lehmad!D$2:D$412,MATCH(klypsid!$B1758,lehmad!$A$2:$A$412,0))</f>
        <v>88</v>
      </c>
      <c r="Q1758">
        <f>INDEX(lehmad!E$2:E$412,MATCH(klypsid!$B1758,lehmad!$A$2:$A$412,0))</f>
        <v>1</v>
      </c>
      <c r="R1758" t="str">
        <f>INDEX(lehmad!F$2:F$412,MATCH(klypsid!$B1758,lehmad!$A$2:$A$412,0))</f>
        <v>DYNASTY-ET</v>
      </c>
      <c r="S1758">
        <f>INDEX(lehmad!H$2:H$412,MATCH(klypsid!$B1758,lehmad!$A$2:$A$412,0))</f>
        <v>124</v>
      </c>
      <c r="T1758">
        <f>INDEX(lehmad!K$2:K$412,MATCH(klypsid!$B1758,lehmad!$A$2:$A$412,0))</f>
        <v>108</v>
      </c>
      <c r="U1758" s="4">
        <f t="shared" si="54"/>
        <v>12</v>
      </c>
      <c r="V1758">
        <f t="shared" si="55"/>
        <v>33</v>
      </c>
    </row>
    <row r="1759" spans="1:22" x14ac:dyDescent="0.25">
      <c r="A1759">
        <v>3405</v>
      </c>
      <c r="B1759" t="str">
        <f>"E"&amp;A1759</f>
        <v>E3405</v>
      </c>
      <c r="C1759" t="s">
        <v>63</v>
      </c>
      <c r="D1759">
        <v>1</v>
      </c>
      <c r="E1759">
        <f>IF(D1759&lt;4,D1759,4)</f>
        <v>1</v>
      </c>
      <c r="F1759" s="1">
        <v>39213</v>
      </c>
      <c r="G1759" s="1">
        <v>39600</v>
      </c>
      <c r="H1759" s="3">
        <f>G1759-F1759</f>
        <v>387</v>
      </c>
      <c r="I1759" s="3">
        <f>IF(H1759&lt;=60,1,IF(H1759&lt;=150,2,3))</f>
        <v>3</v>
      </c>
      <c r="J1759">
        <v>20.5</v>
      </c>
      <c r="K1759">
        <v>3.43</v>
      </c>
      <c r="L1759">
        <v>3.57</v>
      </c>
      <c r="M1759">
        <v>46</v>
      </c>
      <c r="N1759">
        <f>LOG(M1759/100,2)+3</f>
        <v>1.8797057662822882</v>
      </c>
      <c r="O1759">
        <f>INDEX(lehmad!B$2:B$412,MATCH(klypsid!$B1759,lehmad!$A$2:$A$412,0))</f>
        <v>38453</v>
      </c>
      <c r="P1759">
        <f>INDEX(lehmad!D$2:D$412,MATCH(klypsid!$B1759,lehmad!$A$2:$A$412,0))</f>
        <v>88</v>
      </c>
      <c r="Q1759">
        <f>INDEX(lehmad!E$2:E$412,MATCH(klypsid!$B1759,lehmad!$A$2:$A$412,0))</f>
        <v>1</v>
      </c>
      <c r="R1759" t="str">
        <f>INDEX(lehmad!F$2:F$412,MATCH(klypsid!$B1759,lehmad!$A$2:$A$412,0))</f>
        <v>DYNASTY-ET</v>
      </c>
      <c r="S1759">
        <f>INDEX(lehmad!H$2:H$412,MATCH(klypsid!$B1759,lehmad!$A$2:$A$412,0))</f>
        <v>124</v>
      </c>
      <c r="T1759">
        <f>INDEX(lehmad!K$2:K$412,MATCH(klypsid!$B1759,lehmad!$A$2:$A$412,0))</f>
        <v>108</v>
      </c>
      <c r="U1759" s="4">
        <f t="shared" si="54"/>
        <v>13</v>
      </c>
      <c r="V1759">
        <f t="shared" si="55"/>
        <v>28</v>
      </c>
    </row>
    <row r="1760" spans="1:22" x14ac:dyDescent="0.25">
      <c r="A1760">
        <v>3405</v>
      </c>
      <c r="B1760" t="str">
        <f>"E"&amp;A1760</f>
        <v>E3405</v>
      </c>
      <c r="C1760" t="s">
        <v>63</v>
      </c>
      <c r="D1760">
        <v>1</v>
      </c>
      <c r="E1760">
        <f>IF(D1760&lt;4,D1760,4)</f>
        <v>1</v>
      </c>
      <c r="F1760" s="1">
        <v>39213</v>
      </c>
      <c r="G1760" s="1">
        <v>39631</v>
      </c>
      <c r="H1760" s="3">
        <f>G1760-F1760</f>
        <v>418</v>
      </c>
      <c r="I1760" s="3">
        <f>IF(H1760&lt;=60,1,IF(H1760&lt;=150,2,3))</f>
        <v>3</v>
      </c>
      <c r="J1760">
        <v>17</v>
      </c>
      <c r="K1760">
        <v>3.61</v>
      </c>
      <c r="L1760">
        <v>3.68</v>
      </c>
      <c r="M1760">
        <v>56</v>
      </c>
      <c r="N1760">
        <f>LOG(M1760/100,2)+3</f>
        <v>2.1634987322828794</v>
      </c>
      <c r="O1760">
        <f>INDEX(lehmad!B$2:B$412,MATCH(klypsid!$B1760,lehmad!$A$2:$A$412,0))</f>
        <v>38453</v>
      </c>
      <c r="P1760">
        <f>INDEX(lehmad!D$2:D$412,MATCH(klypsid!$B1760,lehmad!$A$2:$A$412,0))</f>
        <v>88</v>
      </c>
      <c r="Q1760">
        <f>INDEX(lehmad!E$2:E$412,MATCH(klypsid!$B1760,lehmad!$A$2:$A$412,0))</f>
        <v>1</v>
      </c>
      <c r="R1760" t="str">
        <f>INDEX(lehmad!F$2:F$412,MATCH(klypsid!$B1760,lehmad!$A$2:$A$412,0))</f>
        <v>DYNASTY-ET</v>
      </c>
      <c r="S1760">
        <f>INDEX(lehmad!H$2:H$412,MATCH(klypsid!$B1760,lehmad!$A$2:$A$412,0))</f>
        <v>124</v>
      </c>
      <c r="T1760">
        <f>INDEX(lehmad!K$2:K$412,MATCH(klypsid!$B1760,lehmad!$A$2:$A$412,0))</f>
        <v>108</v>
      </c>
      <c r="U1760" s="4">
        <f t="shared" si="54"/>
        <v>14</v>
      </c>
      <c r="V1760">
        <f t="shared" si="55"/>
        <v>31</v>
      </c>
    </row>
    <row r="1761" spans="1:22" x14ac:dyDescent="0.25">
      <c r="A1761">
        <v>3405</v>
      </c>
      <c r="B1761" t="str">
        <f>"E"&amp;A1761</f>
        <v>E3405</v>
      </c>
      <c r="C1761" t="s">
        <v>63</v>
      </c>
      <c r="D1761">
        <v>1</v>
      </c>
      <c r="E1761">
        <f>IF(D1761&lt;4,D1761,4)</f>
        <v>1</v>
      </c>
      <c r="F1761" s="1">
        <v>39213</v>
      </c>
      <c r="G1761" s="1">
        <v>39663</v>
      </c>
      <c r="H1761" s="3">
        <f>G1761-F1761</f>
        <v>450</v>
      </c>
      <c r="I1761" s="3">
        <f>IF(H1761&lt;=60,1,IF(H1761&lt;=150,2,3))</f>
        <v>3</v>
      </c>
      <c r="J1761">
        <v>16.5</v>
      </c>
      <c r="K1761">
        <v>5.96</v>
      </c>
      <c r="L1761">
        <v>3.61</v>
      </c>
      <c r="M1761">
        <v>98</v>
      </c>
      <c r="N1761">
        <f>LOG(M1761/100,2)+3</f>
        <v>2.9708536543404835</v>
      </c>
      <c r="O1761">
        <f>INDEX(lehmad!B$2:B$412,MATCH(klypsid!$B1761,lehmad!$A$2:$A$412,0))</f>
        <v>38453</v>
      </c>
      <c r="P1761">
        <f>INDEX(lehmad!D$2:D$412,MATCH(klypsid!$B1761,lehmad!$A$2:$A$412,0))</f>
        <v>88</v>
      </c>
      <c r="Q1761">
        <f>INDEX(lehmad!E$2:E$412,MATCH(klypsid!$B1761,lehmad!$A$2:$A$412,0))</f>
        <v>1</v>
      </c>
      <c r="R1761" t="str">
        <f>INDEX(lehmad!F$2:F$412,MATCH(klypsid!$B1761,lehmad!$A$2:$A$412,0))</f>
        <v>DYNASTY-ET</v>
      </c>
      <c r="S1761">
        <f>INDEX(lehmad!H$2:H$412,MATCH(klypsid!$B1761,lehmad!$A$2:$A$412,0))</f>
        <v>124</v>
      </c>
      <c r="T1761">
        <f>INDEX(lehmad!K$2:K$412,MATCH(klypsid!$B1761,lehmad!$A$2:$A$412,0))</f>
        <v>108</v>
      </c>
      <c r="U1761" s="4">
        <f t="shared" si="54"/>
        <v>15</v>
      </c>
      <c r="V1761">
        <f t="shared" si="55"/>
        <v>32</v>
      </c>
    </row>
    <row r="1762" spans="1:22" x14ac:dyDescent="0.25">
      <c r="A1762">
        <v>3405</v>
      </c>
      <c r="B1762" t="str">
        <f>"E"&amp;A1762</f>
        <v>E3405</v>
      </c>
      <c r="C1762" t="s">
        <v>63</v>
      </c>
      <c r="D1762">
        <v>1</v>
      </c>
      <c r="E1762">
        <f>IF(D1762&lt;4,D1762,4)</f>
        <v>1</v>
      </c>
      <c r="F1762" s="1">
        <v>39213</v>
      </c>
      <c r="G1762" s="1">
        <v>39693</v>
      </c>
      <c r="H1762" s="3">
        <f>G1762-F1762</f>
        <v>480</v>
      </c>
      <c r="I1762" s="3">
        <f>IF(H1762&lt;=60,1,IF(H1762&lt;=150,2,3))</f>
        <v>3</v>
      </c>
      <c r="J1762">
        <v>13.7</v>
      </c>
      <c r="K1762">
        <v>4.46</v>
      </c>
      <c r="L1762">
        <v>3.51</v>
      </c>
      <c r="M1762">
        <v>72</v>
      </c>
      <c r="N1762">
        <f>LOG(M1762/100,2)+3</f>
        <v>2.5260688116675878</v>
      </c>
      <c r="O1762">
        <f>INDEX(lehmad!B$2:B$412,MATCH(klypsid!$B1762,lehmad!$A$2:$A$412,0))</f>
        <v>38453</v>
      </c>
      <c r="P1762">
        <f>INDEX(lehmad!D$2:D$412,MATCH(klypsid!$B1762,lehmad!$A$2:$A$412,0))</f>
        <v>88</v>
      </c>
      <c r="Q1762">
        <f>INDEX(lehmad!E$2:E$412,MATCH(klypsid!$B1762,lehmad!$A$2:$A$412,0))</f>
        <v>1</v>
      </c>
      <c r="R1762" t="str">
        <f>INDEX(lehmad!F$2:F$412,MATCH(klypsid!$B1762,lehmad!$A$2:$A$412,0))</f>
        <v>DYNASTY-ET</v>
      </c>
      <c r="S1762">
        <f>INDEX(lehmad!H$2:H$412,MATCH(klypsid!$B1762,lehmad!$A$2:$A$412,0))</f>
        <v>124</v>
      </c>
      <c r="T1762">
        <f>INDEX(lehmad!K$2:K$412,MATCH(klypsid!$B1762,lehmad!$A$2:$A$412,0))</f>
        <v>108</v>
      </c>
      <c r="U1762" s="4">
        <f t="shared" si="54"/>
        <v>16</v>
      </c>
      <c r="V1762">
        <f t="shared" si="55"/>
        <v>30</v>
      </c>
    </row>
    <row r="1763" spans="1:22" x14ac:dyDescent="0.25">
      <c r="A1763">
        <v>3408</v>
      </c>
      <c r="B1763" t="str">
        <f>"E"&amp;A1763</f>
        <v>E3408</v>
      </c>
      <c r="C1763" t="s">
        <v>64</v>
      </c>
      <c r="D1763">
        <v>1</v>
      </c>
      <c r="E1763">
        <f>IF(D1763&lt;4,D1763,4)</f>
        <v>1</v>
      </c>
      <c r="F1763" s="1">
        <v>39202</v>
      </c>
      <c r="G1763" s="1">
        <v>39236</v>
      </c>
      <c r="H1763" s="3">
        <f>G1763-F1763</f>
        <v>34</v>
      </c>
      <c r="I1763" s="3">
        <f>IF(H1763&lt;=60,1,IF(H1763&lt;=150,2,3))</f>
        <v>1</v>
      </c>
      <c r="J1763">
        <v>42.5</v>
      </c>
      <c r="K1763">
        <v>3.13</v>
      </c>
      <c r="L1763">
        <v>2.89</v>
      </c>
      <c r="M1763">
        <v>103</v>
      </c>
      <c r="N1763">
        <f>LOG(M1763/100,2)+3</f>
        <v>3.0426443374084937</v>
      </c>
      <c r="O1763">
        <f>INDEX(lehmad!B$2:B$412,MATCH(klypsid!$B1763,lehmad!$A$2:$A$412,0))</f>
        <v>38454</v>
      </c>
      <c r="P1763">
        <f>INDEX(lehmad!D$2:D$412,MATCH(klypsid!$B1763,lehmad!$A$2:$A$412,0))</f>
        <v>112</v>
      </c>
      <c r="Q1763">
        <f>INDEX(lehmad!E$2:E$412,MATCH(klypsid!$B1763,lehmad!$A$2:$A$412,0))</f>
        <v>0.90700000000000003</v>
      </c>
      <c r="R1763" t="str">
        <f>INDEX(lehmad!F$2:F$412,MATCH(klypsid!$B1763,lehmad!$A$2:$A$412,0))</f>
        <v>DYNASTY-ET</v>
      </c>
      <c r="S1763">
        <f>INDEX(lehmad!H$2:H$412,MATCH(klypsid!$B1763,lehmad!$A$2:$A$412,0))</f>
        <v>124</v>
      </c>
      <c r="T1763">
        <f>INDEX(lehmad!K$2:K$412,MATCH(klypsid!$B1763,lehmad!$A$2:$A$412,0))</f>
        <v>108</v>
      </c>
      <c r="U1763" s="4">
        <f t="shared" si="54"/>
        <v>1</v>
      </c>
      <c r="V1763">
        <f t="shared" si="55"/>
        <v>34</v>
      </c>
    </row>
    <row r="1764" spans="1:22" x14ac:dyDescent="0.25">
      <c r="A1764">
        <v>3408</v>
      </c>
      <c r="B1764" t="str">
        <f>"E"&amp;A1764</f>
        <v>E3408</v>
      </c>
      <c r="C1764" t="s">
        <v>64</v>
      </c>
      <c r="D1764">
        <v>1</v>
      </c>
      <c r="E1764">
        <f>IF(D1764&lt;4,D1764,4)</f>
        <v>1</v>
      </c>
      <c r="F1764" s="1">
        <v>39202</v>
      </c>
      <c r="G1764" s="1">
        <v>39266</v>
      </c>
      <c r="H1764" s="3">
        <f>G1764-F1764</f>
        <v>64</v>
      </c>
      <c r="I1764" s="3">
        <f>IF(H1764&lt;=60,1,IF(H1764&lt;=150,2,3))</f>
        <v>2</v>
      </c>
      <c r="J1764">
        <v>45.6</v>
      </c>
      <c r="K1764">
        <v>2.89</v>
      </c>
      <c r="L1764">
        <v>3.1</v>
      </c>
      <c r="M1764">
        <v>221</v>
      </c>
      <c r="N1764">
        <f>LOG(M1764/100,2)+3</f>
        <v>4.1440463696167065</v>
      </c>
      <c r="O1764">
        <f>INDEX(lehmad!B$2:B$412,MATCH(klypsid!$B1764,lehmad!$A$2:$A$412,0))</f>
        <v>38454</v>
      </c>
      <c r="P1764">
        <f>INDEX(lehmad!D$2:D$412,MATCH(klypsid!$B1764,lehmad!$A$2:$A$412,0))</f>
        <v>112</v>
      </c>
      <c r="Q1764">
        <f>INDEX(lehmad!E$2:E$412,MATCH(klypsid!$B1764,lehmad!$A$2:$A$412,0))</f>
        <v>0.90700000000000003</v>
      </c>
      <c r="R1764" t="str">
        <f>INDEX(lehmad!F$2:F$412,MATCH(klypsid!$B1764,lehmad!$A$2:$A$412,0))</f>
        <v>DYNASTY-ET</v>
      </c>
      <c r="S1764">
        <f>INDEX(lehmad!H$2:H$412,MATCH(klypsid!$B1764,lehmad!$A$2:$A$412,0))</f>
        <v>124</v>
      </c>
      <c r="T1764">
        <f>INDEX(lehmad!K$2:K$412,MATCH(klypsid!$B1764,lehmad!$A$2:$A$412,0))</f>
        <v>108</v>
      </c>
      <c r="U1764" s="4">
        <f t="shared" si="54"/>
        <v>2</v>
      </c>
      <c r="V1764">
        <f t="shared" si="55"/>
        <v>30</v>
      </c>
    </row>
    <row r="1765" spans="1:22" x14ac:dyDescent="0.25">
      <c r="A1765">
        <v>3408</v>
      </c>
      <c r="B1765" t="str">
        <f>"E"&amp;A1765</f>
        <v>E3408</v>
      </c>
      <c r="C1765" t="s">
        <v>64</v>
      </c>
      <c r="D1765">
        <v>1</v>
      </c>
      <c r="E1765">
        <f>IF(D1765&lt;4,D1765,4)</f>
        <v>1</v>
      </c>
      <c r="F1765" s="1">
        <v>39202</v>
      </c>
      <c r="G1765" s="1">
        <v>39295</v>
      </c>
      <c r="H1765" s="3">
        <f>G1765-F1765</f>
        <v>93</v>
      </c>
      <c r="I1765" s="3">
        <f>IF(H1765&lt;=60,1,IF(H1765&lt;=150,2,3))</f>
        <v>2</v>
      </c>
      <c r="J1765">
        <v>42.6</v>
      </c>
      <c r="K1765">
        <v>2.29</v>
      </c>
      <c r="L1765">
        <v>3.22</v>
      </c>
      <c r="M1765">
        <v>195</v>
      </c>
      <c r="N1765">
        <f>LOG(M1765/100,2)+3</f>
        <v>3.9634741239748861</v>
      </c>
      <c r="O1765">
        <f>INDEX(lehmad!B$2:B$412,MATCH(klypsid!$B1765,lehmad!$A$2:$A$412,0))</f>
        <v>38454</v>
      </c>
      <c r="P1765">
        <f>INDEX(lehmad!D$2:D$412,MATCH(klypsid!$B1765,lehmad!$A$2:$A$412,0))</f>
        <v>112</v>
      </c>
      <c r="Q1765">
        <f>INDEX(lehmad!E$2:E$412,MATCH(klypsid!$B1765,lehmad!$A$2:$A$412,0))</f>
        <v>0.90700000000000003</v>
      </c>
      <c r="R1765" t="str">
        <f>INDEX(lehmad!F$2:F$412,MATCH(klypsid!$B1765,lehmad!$A$2:$A$412,0))</f>
        <v>DYNASTY-ET</v>
      </c>
      <c r="S1765">
        <f>INDEX(lehmad!H$2:H$412,MATCH(klypsid!$B1765,lehmad!$A$2:$A$412,0))</f>
        <v>124</v>
      </c>
      <c r="T1765">
        <f>INDEX(lehmad!K$2:K$412,MATCH(klypsid!$B1765,lehmad!$A$2:$A$412,0))</f>
        <v>108</v>
      </c>
      <c r="U1765" s="4">
        <f t="shared" si="54"/>
        <v>3</v>
      </c>
      <c r="V1765">
        <f t="shared" si="55"/>
        <v>29</v>
      </c>
    </row>
    <row r="1766" spans="1:22" x14ac:dyDescent="0.25">
      <c r="A1766">
        <v>3408</v>
      </c>
      <c r="B1766" t="str">
        <f>"E"&amp;A1766</f>
        <v>E3408</v>
      </c>
      <c r="C1766" t="s">
        <v>64</v>
      </c>
      <c r="D1766">
        <v>1</v>
      </c>
      <c r="E1766">
        <f>IF(D1766&lt;4,D1766,4)</f>
        <v>1</v>
      </c>
      <c r="F1766" s="1">
        <v>39202</v>
      </c>
      <c r="G1766" s="1">
        <v>39328</v>
      </c>
      <c r="H1766" s="3">
        <f>G1766-F1766</f>
        <v>126</v>
      </c>
      <c r="I1766" s="3">
        <f>IF(H1766&lt;=60,1,IF(H1766&lt;=150,2,3))</f>
        <v>2</v>
      </c>
      <c r="J1766">
        <v>42.5</v>
      </c>
      <c r="K1766">
        <v>3.01</v>
      </c>
      <c r="L1766">
        <v>3.31</v>
      </c>
      <c r="M1766">
        <v>136</v>
      </c>
      <c r="N1766">
        <f>LOG(M1766/100,2)+3</f>
        <v>3.4436066514756147</v>
      </c>
      <c r="O1766">
        <f>INDEX(lehmad!B$2:B$412,MATCH(klypsid!$B1766,lehmad!$A$2:$A$412,0))</f>
        <v>38454</v>
      </c>
      <c r="P1766">
        <f>INDEX(lehmad!D$2:D$412,MATCH(klypsid!$B1766,lehmad!$A$2:$A$412,0))</f>
        <v>112</v>
      </c>
      <c r="Q1766">
        <f>INDEX(lehmad!E$2:E$412,MATCH(klypsid!$B1766,lehmad!$A$2:$A$412,0))</f>
        <v>0.90700000000000003</v>
      </c>
      <c r="R1766" t="str">
        <f>INDEX(lehmad!F$2:F$412,MATCH(klypsid!$B1766,lehmad!$A$2:$A$412,0))</f>
        <v>DYNASTY-ET</v>
      </c>
      <c r="S1766">
        <f>INDEX(lehmad!H$2:H$412,MATCH(klypsid!$B1766,lehmad!$A$2:$A$412,0))</f>
        <v>124</v>
      </c>
      <c r="T1766">
        <f>INDEX(lehmad!K$2:K$412,MATCH(klypsid!$B1766,lehmad!$A$2:$A$412,0))</f>
        <v>108</v>
      </c>
      <c r="U1766" s="4">
        <f t="shared" si="54"/>
        <v>4</v>
      </c>
      <c r="V1766">
        <f t="shared" si="55"/>
        <v>33</v>
      </c>
    </row>
    <row r="1767" spans="1:22" x14ac:dyDescent="0.25">
      <c r="A1767">
        <v>3408</v>
      </c>
      <c r="B1767" t="str">
        <f>"E"&amp;A1767</f>
        <v>E3408</v>
      </c>
      <c r="C1767" t="s">
        <v>64</v>
      </c>
      <c r="D1767">
        <v>1</v>
      </c>
      <c r="E1767">
        <f>IF(D1767&lt;4,D1767,4)</f>
        <v>1</v>
      </c>
      <c r="F1767" s="1">
        <v>39202</v>
      </c>
      <c r="G1767" s="1">
        <v>39356</v>
      </c>
      <c r="H1767" s="3">
        <f>G1767-F1767</f>
        <v>154</v>
      </c>
      <c r="I1767" s="3">
        <f>IF(H1767&lt;=60,1,IF(H1767&lt;=150,2,3))</f>
        <v>3</v>
      </c>
      <c r="J1767">
        <v>41.1</v>
      </c>
      <c r="K1767">
        <v>2.88</v>
      </c>
      <c r="L1767">
        <v>3.55</v>
      </c>
      <c r="M1767">
        <v>635</v>
      </c>
      <c r="N1767">
        <f>LOG(M1767/100,2)+3</f>
        <v>5.6667565918848037</v>
      </c>
      <c r="O1767">
        <f>INDEX(lehmad!B$2:B$412,MATCH(klypsid!$B1767,lehmad!$A$2:$A$412,0))</f>
        <v>38454</v>
      </c>
      <c r="P1767">
        <f>INDEX(lehmad!D$2:D$412,MATCH(klypsid!$B1767,lehmad!$A$2:$A$412,0))</f>
        <v>112</v>
      </c>
      <c r="Q1767">
        <f>INDEX(lehmad!E$2:E$412,MATCH(klypsid!$B1767,lehmad!$A$2:$A$412,0))</f>
        <v>0.90700000000000003</v>
      </c>
      <c r="R1767" t="str">
        <f>INDEX(lehmad!F$2:F$412,MATCH(klypsid!$B1767,lehmad!$A$2:$A$412,0))</f>
        <v>DYNASTY-ET</v>
      </c>
      <c r="S1767">
        <f>INDEX(lehmad!H$2:H$412,MATCH(klypsid!$B1767,lehmad!$A$2:$A$412,0))</f>
        <v>124</v>
      </c>
      <c r="T1767">
        <f>INDEX(lehmad!K$2:K$412,MATCH(klypsid!$B1767,lehmad!$A$2:$A$412,0))</f>
        <v>108</v>
      </c>
      <c r="U1767" s="4">
        <f t="shared" si="54"/>
        <v>5</v>
      </c>
      <c r="V1767">
        <f t="shared" si="55"/>
        <v>28</v>
      </c>
    </row>
    <row r="1768" spans="1:22" x14ac:dyDescent="0.25">
      <c r="A1768">
        <v>3408</v>
      </c>
      <c r="B1768" t="str">
        <f>"E"&amp;A1768</f>
        <v>E3408</v>
      </c>
      <c r="C1768" t="s">
        <v>64</v>
      </c>
      <c r="D1768">
        <v>1</v>
      </c>
      <c r="E1768">
        <f>IF(D1768&lt;4,D1768,4)</f>
        <v>1</v>
      </c>
      <c r="F1768" s="1">
        <v>39202</v>
      </c>
      <c r="G1768" s="1">
        <v>39387</v>
      </c>
      <c r="H1768" s="3">
        <f>G1768-F1768</f>
        <v>185</v>
      </c>
      <c r="I1768" s="3">
        <f>IF(H1768&lt;=60,1,IF(H1768&lt;=150,2,3))</f>
        <v>3</v>
      </c>
      <c r="J1768">
        <v>33.4</v>
      </c>
      <c r="K1768">
        <v>5.27</v>
      </c>
      <c r="L1768">
        <v>3.44</v>
      </c>
      <c r="M1768">
        <v>86</v>
      </c>
      <c r="N1768">
        <f>LOG(M1768/100,2)+3</f>
        <v>2.7824085649273731</v>
      </c>
      <c r="O1768">
        <f>INDEX(lehmad!B$2:B$412,MATCH(klypsid!$B1768,lehmad!$A$2:$A$412,0))</f>
        <v>38454</v>
      </c>
      <c r="P1768">
        <f>INDEX(lehmad!D$2:D$412,MATCH(klypsid!$B1768,lehmad!$A$2:$A$412,0))</f>
        <v>112</v>
      </c>
      <c r="Q1768">
        <f>INDEX(lehmad!E$2:E$412,MATCH(klypsid!$B1768,lehmad!$A$2:$A$412,0))</f>
        <v>0.90700000000000003</v>
      </c>
      <c r="R1768" t="str">
        <f>INDEX(lehmad!F$2:F$412,MATCH(klypsid!$B1768,lehmad!$A$2:$A$412,0))</f>
        <v>DYNASTY-ET</v>
      </c>
      <c r="S1768">
        <f>INDEX(lehmad!H$2:H$412,MATCH(klypsid!$B1768,lehmad!$A$2:$A$412,0))</f>
        <v>124</v>
      </c>
      <c r="T1768">
        <f>INDEX(lehmad!K$2:K$412,MATCH(klypsid!$B1768,lehmad!$A$2:$A$412,0))</f>
        <v>108</v>
      </c>
      <c r="U1768" s="4">
        <f t="shared" si="54"/>
        <v>6</v>
      </c>
      <c r="V1768">
        <f t="shared" si="55"/>
        <v>31</v>
      </c>
    </row>
    <row r="1769" spans="1:22" x14ac:dyDescent="0.25">
      <c r="A1769">
        <v>3408</v>
      </c>
      <c r="B1769" t="str">
        <f>"E"&amp;A1769</f>
        <v>E3408</v>
      </c>
      <c r="C1769" t="s">
        <v>64</v>
      </c>
      <c r="D1769">
        <v>1</v>
      </c>
      <c r="E1769">
        <f>IF(D1769&lt;4,D1769,4)</f>
        <v>1</v>
      </c>
      <c r="F1769" s="1">
        <v>39202</v>
      </c>
      <c r="G1769" s="1">
        <v>39418</v>
      </c>
      <c r="H1769" s="3">
        <f>G1769-F1769</f>
        <v>216</v>
      </c>
      <c r="I1769" s="3">
        <f>IF(H1769&lt;=60,1,IF(H1769&lt;=150,2,3))</f>
        <v>3</v>
      </c>
      <c r="J1769">
        <v>33.700000000000003</v>
      </c>
      <c r="K1769">
        <v>4.1399999999999997</v>
      </c>
      <c r="L1769">
        <v>3.47</v>
      </c>
      <c r="M1769">
        <v>172</v>
      </c>
      <c r="N1769">
        <f>LOG(M1769/100,2)+3</f>
        <v>3.7824085649273735</v>
      </c>
      <c r="O1769">
        <f>INDEX(lehmad!B$2:B$412,MATCH(klypsid!$B1769,lehmad!$A$2:$A$412,0))</f>
        <v>38454</v>
      </c>
      <c r="P1769">
        <f>INDEX(lehmad!D$2:D$412,MATCH(klypsid!$B1769,lehmad!$A$2:$A$412,0))</f>
        <v>112</v>
      </c>
      <c r="Q1769">
        <f>INDEX(lehmad!E$2:E$412,MATCH(klypsid!$B1769,lehmad!$A$2:$A$412,0))</f>
        <v>0.90700000000000003</v>
      </c>
      <c r="R1769" t="str">
        <f>INDEX(lehmad!F$2:F$412,MATCH(klypsid!$B1769,lehmad!$A$2:$A$412,0))</f>
        <v>DYNASTY-ET</v>
      </c>
      <c r="S1769">
        <f>INDEX(lehmad!H$2:H$412,MATCH(klypsid!$B1769,lehmad!$A$2:$A$412,0))</f>
        <v>124</v>
      </c>
      <c r="T1769">
        <f>INDEX(lehmad!K$2:K$412,MATCH(klypsid!$B1769,lehmad!$A$2:$A$412,0))</f>
        <v>108</v>
      </c>
      <c r="U1769" s="4">
        <f t="shared" si="54"/>
        <v>7</v>
      </c>
      <c r="V1769">
        <f t="shared" si="55"/>
        <v>31</v>
      </c>
    </row>
    <row r="1770" spans="1:22" x14ac:dyDescent="0.25">
      <c r="A1770">
        <v>3408</v>
      </c>
      <c r="B1770" t="str">
        <f>"E"&amp;A1770</f>
        <v>E3408</v>
      </c>
      <c r="C1770" t="s">
        <v>64</v>
      </c>
      <c r="D1770">
        <v>1</v>
      </c>
      <c r="E1770">
        <f>IF(D1770&lt;4,D1770,4)</f>
        <v>1</v>
      </c>
      <c r="F1770" s="1">
        <v>39202</v>
      </c>
      <c r="G1770" s="1">
        <v>39450</v>
      </c>
      <c r="H1770" s="3">
        <f>G1770-F1770</f>
        <v>248</v>
      </c>
      <c r="I1770" s="3">
        <f>IF(H1770&lt;=60,1,IF(H1770&lt;=150,2,3))</f>
        <v>3</v>
      </c>
      <c r="J1770">
        <v>28.3</v>
      </c>
      <c r="K1770">
        <v>4.0599999999999996</v>
      </c>
      <c r="L1770">
        <v>3.37</v>
      </c>
      <c r="M1770">
        <v>84</v>
      </c>
      <c r="N1770">
        <f>LOG(M1770/100,2)+3</f>
        <v>2.7484612330040354</v>
      </c>
      <c r="O1770">
        <f>INDEX(lehmad!B$2:B$412,MATCH(klypsid!$B1770,lehmad!$A$2:$A$412,0))</f>
        <v>38454</v>
      </c>
      <c r="P1770">
        <f>INDEX(lehmad!D$2:D$412,MATCH(klypsid!$B1770,lehmad!$A$2:$A$412,0))</f>
        <v>112</v>
      </c>
      <c r="Q1770">
        <f>INDEX(lehmad!E$2:E$412,MATCH(klypsid!$B1770,lehmad!$A$2:$A$412,0))</f>
        <v>0.90700000000000003</v>
      </c>
      <c r="R1770" t="str">
        <f>INDEX(lehmad!F$2:F$412,MATCH(klypsid!$B1770,lehmad!$A$2:$A$412,0))</f>
        <v>DYNASTY-ET</v>
      </c>
      <c r="S1770">
        <f>INDEX(lehmad!H$2:H$412,MATCH(klypsid!$B1770,lehmad!$A$2:$A$412,0))</f>
        <v>124</v>
      </c>
      <c r="T1770">
        <f>INDEX(lehmad!K$2:K$412,MATCH(klypsid!$B1770,lehmad!$A$2:$A$412,0))</f>
        <v>108</v>
      </c>
      <c r="U1770" s="4">
        <f t="shared" si="54"/>
        <v>8</v>
      </c>
      <c r="V1770">
        <f t="shared" si="55"/>
        <v>32</v>
      </c>
    </row>
    <row r="1771" spans="1:22" x14ac:dyDescent="0.25">
      <c r="A1771">
        <v>3408</v>
      </c>
      <c r="B1771" t="str">
        <f>"E"&amp;A1771</f>
        <v>E3408</v>
      </c>
      <c r="C1771" t="s">
        <v>64</v>
      </c>
      <c r="D1771">
        <v>1</v>
      </c>
      <c r="E1771">
        <f>IF(D1771&lt;4,D1771,4)</f>
        <v>1</v>
      </c>
      <c r="F1771" s="1">
        <v>39202</v>
      </c>
      <c r="G1771" s="1">
        <v>39481</v>
      </c>
      <c r="H1771" s="3">
        <f>G1771-F1771</f>
        <v>279</v>
      </c>
      <c r="I1771" s="3">
        <f>IF(H1771&lt;=60,1,IF(H1771&lt;=150,2,3))</f>
        <v>3</v>
      </c>
      <c r="J1771">
        <v>20.399999999999999</v>
      </c>
      <c r="K1771">
        <v>4.25</v>
      </c>
      <c r="L1771">
        <v>3.69</v>
      </c>
      <c r="M1771">
        <v>102</v>
      </c>
      <c r="N1771">
        <f>LOG(M1771/100,2)+3</f>
        <v>3.0285691521967708</v>
      </c>
      <c r="O1771">
        <f>INDEX(lehmad!B$2:B$412,MATCH(klypsid!$B1771,lehmad!$A$2:$A$412,0))</f>
        <v>38454</v>
      </c>
      <c r="P1771">
        <f>INDEX(lehmad!D$2:D$412,MATCH(klypsid!$B1771,lehmad!$A$2:$A$412,0))</f>
        <v>112</v>
      </c>
      <c r="Q1771">
        <f>INDEX(lehmad!E$2:E$412,MATCH(klypsid!$B1771,lehmad!$A$2:$A$412,0))</f>
        <v>0.90700000000000003</v>
      </c>
      <c r="R1771" t="str">
        <f>INDEX(lehmad!F$2:F$412,MATCH(klypsid!$B1771,lehmad!$A$2:$A$412,0))</f>
        <v>DYNASTY-ET</v>
      </c>
      <c r="S1771">
        <f>INDEX(lehmad!H$2:H$412,MATCH(klypsid!$B1771,lehmad!$A$2:$A$412,0))</f>
        <v>124</v>
      </c>
      <c r="T1771">
        <f>INDEX(lehmad!K$2:K$412,MATCH(klypsid!$B1771,lehmad!$A$2:$A$412,0))</f>
        <v>108</v>
      </c>
      <c r="U1771" s="4">
        <f t="shared" si="54"/>
        <v>9</v>
      </c>
      <c r="V1771">
        <f t="shared" si="55"/>
        <v>31</v>
      </c>
    </row>
    <row r="1772" spans="1:22" x14ac:dyDescent="0.25">
      <c r="A1772">
        <v>3408</v>
      </c>
      <c r="B1772" t="str">
        <f>"E"&amp;A1772</f>
        <v>E3408</v>
      </c>
      <c r="C1772" t="s">
        <v>64</v>
      </c>
      <c r="D1772">
        <v>1</v>
      </c>
      <c r="E1772">
        <f>IF(D1772&lt;4,D1772,4)</f>
        <v>1</v>
      </c>
      <c r="F1772" s="1">
        <v>39202</v>
      </c>
      <c r="G1772" s="1">
        <v>39509</v>
      </c>
      <c r="H1772" s="3">
        <f>G1772-F1772</f>
        <v>307</v>
      </c>
      <c r="I1772" s="3">
        <f>IF(H1772&lt;=60,1,IF(H1772&lt;=150,2,3))</f>
        <v>3</v>
      </c>
      <c r="J1772">
        <v>35.299999999999997</v>
      </c>
      <c r="K1772">
        <v>4.0199999999999996</v>
      </c>
      <c r="L1772">
        <v>3.53</v>
      </c>
      <c r="M1772">
        <v>30</v>
      </c>
      <c r="N1772">
        <f>LOG(M1772/100,2)+3</f>
        <v>1.2630344058337937</v>
      </c>
      <c r="O1772">
        <f>INDEX(lehmad!B$2:B$412,MATCH(klypsid!$B1772,lehmad!$A$2:$A$412,0))</f>
        <v>38454</v>
      </c>
      <c r="P1772">
        <f>INDEX(lehmad!D$2:D$412,MATCH(klypsid!$B1772,lehmad!$A$2:$A$412,0))</f>
        <v>112</v>
      </c>
      <c r="Q1772">
        <f>INDEX(lehmad!E$2:E$412,MATCH(klypsid!$B1772,lehmad!$A$2:$A$412,0))</f>
        <v>0.90700000000000003</v>
      </c>
      <c r="R1772" t="str">
        <f>INDEX(lehmad!F$2:F$412,MATCH(klypsid!$B1772,lehmad!$A$2:$A$412,0))</f>
        <v>DYNASTY-ET</v>
      </c>
      <c r="S1772">
        <f>INDEX(lehmad!H$2:H$412,MATCH(klypsid!$B1772,lehmad!$A$2:$A$412,0))</f>
        <v>124</v>
      </c>
      <c r="T1772">
        <f>INDEX(lehmad!K$2:K$412,MATCH(klypsid!$B1772,lehmad!$A$2:$A$412,0))</f>
        <v>108</v>
      </c>
      <c r="U1772" s="4">
        <f t="shared" si="54"/>
        <v>10</v>
      </c>
      <c r="V1772">
        <f t="shared" si="55"/>
        <v>28</v>
      </c>
    </row>
    <row r="1773" spans="1:22" x14ac:dyDescent="0.25">
      <c r="A1773">
        <v>3408</v>
      </c>
      <c r="B1773" t="str">
        <f>"E"&amp;A1773</f>
        <v>E3408</v>
      </c>
      <c r="C1773" t="s">
        <v>64</v>
      </c>
      <c r="D1773">
        <v>1</v>
      </c>
      <c r="E1773">
        <f>IF(D1773&lt;4,D1773,4)</f>
        <v>1</v>
      </c>
      <c r="F1773" s="1">
        <v>39202</v>
      </c>
      <c r="G1773" s="1">
        <v>39539</v>
      </c>
      <c r="H1773" s="3">
        <f>G1773-F1773</f>
        <v>337</v>
      </c>
      <c r="I1773" s="3">
        <f>IF(H1773&lt;=60,1,IF(H1773&lt;=150,2,3))</f>
        <v>3</v>
      </c>
      <c r="J1773">
        <v>35.9</v>
      </c>
      <c r="K1773">
        <v>3.37</v>
      </c>
      <c r="L1773">
        <v>3.8</v>
      </c>
      <c r="M1773">
        <v>39</v>
      </c>
      <c r="N1773">
        <f>LOG(M1773/100,2)+3</f>
        <v>1.6415460290875237</v>
      </c>
      <c r="O1773">
        <f>INDEX(lehmad!B$2:B$412,MATCH(klypsid!$B1773,lehmad!$A$2:$A$412,0))</f>
        <v>38454</v>
      </c>
      <c r="P1773">
        <f>INDEX(lehmad!D$2:D$412,MATCH(klypsid!$B1773,lehmad!$A$2:$A$412,0))</f>
        <v>112</v>
      </c>
      <c r="Q1773">
        <f>INDEX(lehmad!E$2:E$412,MATCH(klypsid!$B1773,lehmad!$A$2:$A$412,0))</f>
        <v>0.90700000000000003</v>
      </c>
      <c r="R1773" t="str">
        <f>INDEX(lehmad!F$2:F$412,MATCH(klypsid!$B1773,lehmad!$A$2:$A$412,0))</f>
        <v>DYNASTY-ET</v>
      </c>
      <c r="S1773">
        <f>INDEX(lehmad!H$2:H$412,MATCH(klypsid!$B1773,lehmad!$A$2:$A$412,0))</f>
        <v>124</v>
      </c>
      <c r="T1773">
        <f>INDEX(lehmad!K$2:K$412,MATCH(klypsid!$B1773,lehmad!$A$2:$A$412,0))</f>
        <v>108</v>
      </c>
      <c r="U1773" s="4">
        <f t="shared" si="54"/>
        <v>11</v>
      </c>
      <c r="V1773">
        <f t="shared" si="55"/>
        <v>30</v>
      </c>
    </row>
    <row r="1774" spans="1:22" x14ac:dyDescent="0.25">
      <c r="A1774">
        <v>3408</v>
      </c>
      <c r="B1774" t="str">
        <f>"E"&amp;A1774</f>
        <v>E3408</v>
      </c>
      <c r="C1774" t="s">
        <v>64</v>
      </c>
      <c r="D1774">
        <v>1</v>
      </c>
      <c r="E1774">
        <f>IF(D1774&lt;4,D1774,4)</f>
        <v>1</v>
      </c>
      <c r="F1774" s="1">
        <v>39202</v>
      </c>
      <c r="G1774" s="1">
        <v>39572</v>
      </c>
      <c r="H1774" s="3">
        <f>G1774-F1774</f>
        <v>370</v>
      </c>
      <c r="I1774" s="3">
        <f>IF(H1774&lt;=60,1,IF(H1774&lt;=150,2,3))</f>
        <v>3</v>
      </c>
      <c r="J1774">
        <v>36</v>
      </c>
      <c r="K1774">
        <v>3.52</v>
      </c>
      <c r="L1774">
        <v>3.52</v>
      </c>
      <c r="M1774">
        <v>299</v>
      </c>
      <c r="N1774">
        <f>LOG(M1774/100,2)+3</f>
        <v>4.5801454844233804</v>
      </c>
      <c r="O1774">
        <f>INDEX(lehmad!B$2:B$412,MATCH(klypsid!$B1774,lehmad!$A$2:$A$412,0))</f>
        <v>38454</v>
      </c>
      <c r="P1774">
        <f>INDEX(lehmad!D$2:D$412,MATCH(klypsid!$B1774,lehmad!$A$2:$A$412,0))</f>
        <v>112</v>
      </c>
      <c r="Q1774">
        <f>INDEX(lehmad!E$2:E$412,MATCH(klypsid!$B1774,lehmad!$A$2:$A$412,0))</f>
        <v>0.90700000000000003</v>
      </c>
      <c r="R1774" t="str">
        <f>INDEX(lehmad!F$2:F$412,MATCH(klypsid!$B1774,lehmad!$A$2:$A$412,0))</f>
        <v>DYNASTY-ET</v>
      </c>
      <c r="S1774">
        <f>INDEX(lehmad!H$2:H$412,MATCH(klypsid!$B1774,lehmad!$A$2:$A$412,0))</f>
        <v>124</v>
      </c>
      <c r="T1774">
        <f>INDEX(lehmad!K$2:K$412,MATCH(klypsid!$B1774,lehmad!$A$2:$A$412,0))</f>
        <v>108</v>
      </c>
      <c r="U1774" s="4">
        <f t="shared" si="54"/>
        <v>12</v>
      </c>
      <c r="V1774">
        <f t="shared" si="55"/>
        <v>33</v>
      </c>
    </row>
    <row r="1775" spans="1:22" x14ac:dyDescent="0.25">
      <c r="A1775">
        <v>3408</v>
      </c>
      <c r="B1775" t="str">
        <f>"E"&amp;A1775</f>
        <v>E3408</v>
      </c>
      <c r="C1775" t="s">
        <v>64</v>
      </c>
      <c r="D1775">
        <v>1</v>
      </c>
      <c r="E1775">
        <f>IF(D1775&lt;4,D1775,4)</f>
        <v>1</v>
      </c>
      <c r="F1775" s="1">
        <v>39202</v>
      </c>
      <c r="G1775" s="1">
        <v>39600</v>
      </c>
      <c r="H1775" s="3">
        <f>G1775-F1775</f>
        <v>398</v>
      </c>
      <c r="I1775" s="3">
        <f>IF(H1775&lt;=60,1,IF(H1775&lt;=150,2,3))</f>
        <v>3</v>
      </c>
      <c r="J1775">
        <v>36.6</v>
      </c>
      <c r="K1775">
        <v>3.28</v>
      </c>
      <c r="L1775">
        <v>3.87</v>
      </c>
      <c r="M1775">
        <v>289</v>
      </c>
      <c r="N1775">
        <f>LOG(M1775/100,2)+3</f>
        <v>4.5310694927259538</v>
      </c>
      <c r="O1775">
        <f>INDEX(lehmad!B$2:B$412,MATCH(klypsid!$B1775,lehmad!$A$2:$A$412,0))</f>
        <v>38454</v>
      </c>
      <c r="P1775">
        <f>INDEX(lehmad!D$2:D$412,MATCH(klypsid!$B1775,lehmad!$A$2:$A$412,0))</f>
        <v>112</v>
      </c>
      <c r="Q1775">
        <f>INDEX(lehmad!E$2:E$412,MATCH(klypsid!$B1775,lehmad!$A$2:$A$412,0))</f>
        <v>0.90700000000000003</v>
      </c>
      <c r="R1775" t="str">
        <f>INDEX(lehmad!F$2:F$412,MATCH(klypsid!$B1775,lehmad!$A$2:$A$412,0))</f>
        <v>DYNASTY-ET</v>
      </c>
      <c r="S1775">
        <f>INDEX(lehmad!H$2:H$412,MATCH(klypsid!$B1775,lehmad!$A$2:$A$412,0))</f>
        <v>124</v>
      </c>
      <c r="T1775">
        <f>INDEX(lehmad!K$2:K$412,MATCH(klypsid!$B1775,lehmad!$A$2:$A$412,0))</f>
        <v>108</v>
      </c>
      <c r="U1775" s="4">
        <f t="shared" si="54"/>
        <v>13</v>
      </c>
      <c r="V1775">
        <f t="shared" si="55"/>
        <v>28</v>
      </c>
    </row>
    <row r="1776" spans="1:22" x14ac:dyDescent="0.25">
      <c r="A1776">
        <v>3408</v>
      </c>
      <c r="B1776" t="str">
        <f>"E"&amp;A1776</f>
        <v>E3408</v>
      </c>
      <c r="C1776" t="s">
        <v>64</v>
      </c>
      <c r="D1776">
        <v>1</v>
      </c>
      <c r="E1776">
        <f>IF(D1776&lt;4,D1776,4)</f>
        <v>1</v>
      </c>
      <c r="F1776" s="1">
        <v>39202</v>
      </c>
      <c r="G1776" s="1">
        <v>39631</v>
      </c>
      <c r="H1776" s="3">
        <f>G1776-F1776</f>
        <v>429</v>
      </c>
      <c r="I1776" s="3">
        <f>IF(H1776&lt;=60,1,IF(H1776&lt;=150,2,3))</f>
        <v>3</v>
      </c>
      <c r="J1776">
        <v>35.4</v>
      </c>
      <c r="K1776">
        <v>2.63</v>
      </c>
      <c r="L1776">
        <v>3.89</v>
      </c>
      <c r="M1776">
        <v>67</v>
      </c>
      <c r="N1776">
        <f>LOG(M1776/100,2)+3</f>
        <v>2.4222330006830477</v>
      </c>
      <c r="O1776">
        <f>INDEX(lehmad!B$2:B$412,MATCH(klypsid!$B1776,lehmad!$A$2:$A$412,0))</f>
        <v>38454</v>
      </c>
      <c r="P1776">
        <f>INDEX(lehmad!D$2:D$412,MATCH(klypsid!$B1776,lehmad!$A$2:$A$412,0))</f>
        <v>112</v>
      </c>
      <c r="Q1776">
        <f>INDEX(lehmad!E$2:E$412,MATCH(klypsid!$B1776,lehmad!$A$2:$A$412,0))</f>
        <v>0.90700000000000003</v>
      </c>
      <c r="R1776" t="str">
        <f>INDEX(lehmad!F$2:F$412,MATCH(klypsid!$B1776,lehmad!$A$2:$A$412,0))</f>
        <v>DYNASTY-ET</v>
      </c>
      <c r="S1776">
        <f>INDEX(lehmad!H$2:H$412,MATCH(klypsid!$B1776,lehmad!$A$2:$A$412,0))</f>
        <v>124</v>
      </c>
      <c r="T1776">
        <f>INDEX(lehmad!K$2:K$412,MATCH(klypsid!$B1776,lehmad!$A$2:$A$412,0))</f>
        <v>108</v>
      </c>
      <c r="U1776" s="4">
        <f t="shared" si="54"/>
        <v>14</v>
      </c>
      <c r="V1776">
        <f t="shared" si="55"/>
        <v>31</v>
      </c>
    </row>
    <row r="1777" spans="1:22" x14ac:dyDescent="0.25">
      <c r="A1777">
        <v>3408</v>
      </c>
      <c r="B1777" t="str">
        <f>"E"&amp;A1777</f>
        <v>E3408</v>
      </c>
      <c r="C1777" t="s">
        <v>64</v>
      </c>
      <c r="D1777">
        <v>1</v>
      </c>
      <c r="E1777">
        <f>IF(D1777&lt;4,D1777,4)</f>
        <v>1</v>
      </c>
      <c r="F1777" s="1">
        <v>39202</v>
      </c>
      <c r="G1777" s="1">
        <v>39663</v>
      </c>
      <c r="H1777" s="3">
        <f>G1777-F1777</f>
        <v>461</v>
      </c>
      <c r="I1777" s="3">
        <f>IF(H1777&lt;=60,1,IF(H1777&lt;=150,2,3))</f>
        <v>3</v>
      </c>
      <c r="J1777">
        <v>33.4</v>
      </c>
      <c r="K1777">
        <v>4.92</v>
      </c>
      <c r="L1777">
        <v>3.99</v>
      </c>
      <c r="M1777">
        <v>129</v>
      </c>
      <c r="N1777">
        <f>LOG(M1777/100,2)+3</f>
        <v>3.3673710656485296</v>
      </c>
      <c r="O1777">
        <f>INDEX(lehmad!B$2:B$412,MATCH(klypsid!$B1777,lehmad!$A$2:$A$412,0))</f>
        <v>38454</v>
      </c>
      <c r="P1777">
        <f>INDEX(lehmad!D$2:D$412,MATCH(klypsid!$B1777,lehmad!$A$2:$A$412,0))</f>
        <v>112</v>
      </c>
      <c r="Q1777">
        <f>INDEX(lehmad!E$2:E$412,MATCH(klypsid!$B1777,lehmad!$A$2:$A$412,0))</f>
        <v>0.90700000000000003</v>
      </c>
      <c r="R1777" t="str">
        <f>INDEX(lehmad!F$2:F$412,MATCH(klypsid!$B1777,lehmad!$A$2:$A$412,0))</f>
        <v>DYNASTY-ET</v>
      </c>
      <c r="S1777">
        <f>INDEX(lehmad!H$2:H$412,MATCH(klypsid!$B1777,lehmad!$A$2:$A$412,0))</f>
        <v>124</v>
      </c>
      <c r="T1777">
        <f>INDEX(lehmad!K$2:K$412,MATCH(klypsid!$B1777,lehmad!$A$2:$A$412,0))</f>
        <v>108</v>
      </c>
      <c r="U1777" s="4">
        <f t="shared" si="54"/>
        <v>15</v>
      </c>
      <c r="V1777">
        <f t="shared" si="55"/>
        <v>32</v>
      </c>
    </row>
    <row r="1778" spans="1:22" x14ac:dyDescent="0.25">
      <c r="A1778">
        <v>3408</v>
      </c>
      <c r="B1778" t="str">
        <f>"E"&amp;A1778</f>
        <v>E3408</v>
      </c>
      <c r="C1778" t="s">
        <v>64</v>
      </c>
      <c r="D1778">
        <v>1</v>
      </c>
      <c r="E1778">
        <f>IF(D1778&lt;4,D1778,4)</f>
        <v>1</v>
      </c>
      <c r="F1778" s="1">
        <v>39202</v>
      </c>
      <c r="G1778" s="1">
        <v>39693</v>
      </c>
      <c r="H1778" s="3">
        <f>G1778-F1778</f>
        <v>491</v>
      </c>
      <c r="I1778" s="3">
        <f>IF(H1778&lt;=60,1,IF(H1778&lt;=150,2,3))</f>
        <v>3</v>
      </c>
      <c r="J1778">
        <v>30.8</v>
      </c>
      <c r="K1778">
        <v>4.7699999999999996</v>
      </c>
      <c r="L1778">
        <v>4.4800000000000004</v>
      </c>
      <c r="M1778">
        <v>1920</v>
      </c>
      <c r="N1778">
        <f>LOG(M1778/100,2)+3</f>
        <v>7.2630344058337943</v>
      </c>
      <c r="O1778">
        <f>INDEX(lehmad!B$2:B$412,MATCH(klypsid!$B1778,lehmad!$A$2:$A$412,0))</f>
        <v>38454</v>
      </c>
      <c r="P1778">
        <f>INDEX(lehmad!D$2:D$412,MATCH(klypsid!$B1778,lehmad!$A$2:$A$412,0))</f>
        <v>112</v>
      </c>
      <c r="Q1778">
        <f>INDEX(lehmad!E$2:E$412,MATCH(klypsid!$B1778,lehmad!$A$2:$A$412,0))</f>
        <v>0.90700000000000003</v>
      </c>
      <c r="R1778" t="str">
        <f>INDEX(lehmad!F$2:F$412,MATCH(klypsid!$B1778,lehmad!$A$2:$A$412,0))</f>
        <v>DYNASTY-ET</v>
      </c>
      <c r="S1778">
        <f>INDEX(lehmad!H$2:H$412,MATCH(klypsid!$B1778,lehmad!$A$2:$A$412,0))</f>
        <v>124</v>
      </c>
      <c r="T1778">
        <f>INDEX(lehmad!K$2:K$412,MATCH(klypsid!$B1778,lehmad!$A$2:$A$412,0))</f>
        <v>108</v>
      </c>
      <c r="U1778" s="4">
        <f t="shared" si="54"/>
        <v>16</v>
      </c>
      <c r="V1778">
        <f t="shared" si="55"/>
        <v>30</v>
      </c>
    </row>
    <row r="1779" spans="1:22" x14ac:dyDescent="0.25">
      <c r="A1779">
        <v>3408</v>
      </c>
      <c r="B1779" t="str">
        <f>"E"&amp;A1779</f>
        <v>E3408</v>
      </c>
      <c r="C1779" t="s">
        <v>64</v>
      </c>
      <c r="D1779">
        <v>1</v>
      </c>
      <c r="E1779">
        <f>IF(D1779&lt;4,D1779,4)</f>
        <v>1</v>
      </c>
      <c r="F1779" s="1">
        <v>39202</v>
      </c>
      <c r="G1779" s="1">
        <v>39722</v>
      </c>
      <c r="H1779" s="3">
        <f>G1779-F1779</f>
        <v>520</v>
      </c>
      <c r="I1779" s="3">
        <f>IF(H1779&lt;=60,1,IF(H1779&lt;=150,2,3))</f>
        <v>3</v>
      </c>
      <c r="J1779">
        <v>33.6</v>
      </c>
      <c r="K1779">
        <v>3.81</v>
      </c>
      <c r="L1779">
        <v>4.26</v>
      </c>
      <c r="M1779">
        <v>74</v>
      </c>
      <c r="N1779">
        <f>LOG(M1779/100,2)+3</f>
        <v>2.5655971758542249</v>
      </c>
      <c r="O1779">
        <f>INDEX(lehmad!B$2:B$412,MATCH(klypsid!$B1779,lehmad!$A$2:$A$412,0))</f>
        <v>38454</v>
      </c>
      <c r="P1779">
        <f>INDEX(lehmad!D$2:D$412,MATCH(klypsid!$B1779,lehmad!$A$2:$A$412,0))</f>
        <v>112</v>
      </c>
      <c r="Q1779">
        <f>INDEX(lehmad!E$2:E$412,MATCH(klypsid!$B1779,lehmad!$A$2:$A$412,0))</f>
        <v>0.90700000000000003</v>
      </c>
      <c r="R1779" t="str">
        <f>INDEX(lehmad!F$2:F$412,MATCH(klypsid!$B1779,lehmad!$A$2:$A$412,0))</f>
        <v>DYNASTY-ET</v>
      </c>
      <c r="S1779">
        <f>INDEX(lehmad!H$2:H$412,MATCH(klypsid!$B1779,lehmad!$A$2:$A$412,0))</f>
        <v>124</v>
      </c>
      <c r="T1779">
        <f>INDEX(lehmad!K$2:K$412,MATCH(klypsid!$B1779,lehmad!$A$2:$A$412,0))</f>
        <v>108</v>
      </c>
      <c r="U1779" s="4">
        <f t="shared" si="54"/>
        <v>17</v>
      </c>
      <c r="V1779">
        <f t="shared" si="55"/>
        <v>29</v>
      </c>
    </row>
    <row r="1780" spans="1:22" x14ac:dyDescent="0.25">
      <c r="A1780">
        <v>3408</v>
      </c>
      <c r="B1780" t="str">
        <f>"E"&amp;A1780</f>
        <v>E3408</v>
      </c>
      <c r="C1780" t="s">
        <v>64</v>
      </c>
      <c r="D1780">
        <v>1</v>
      </c>
      <c r="E1780">
        <f>IF(D1780&lt;4,D1780,4)</f>
        <v>1</v>
      </c>
      <c r="F1780" s="1">
        <v>39202</v>
      </c>
      <c r="G1780" s="1">
        <v>39754</v>
      </c>
      <c r="H1780" s="3">
        <f>G1780-F1780</f>
        <v>552</v>
      </c>
      <c r="I1780" s="3">
        <f>IF(H1780&lt;=60,1,IF(H1780&lt;=150,2,3))</f>
        <v>3</v>
      </c>
      <c r="J1780">
        <v>13.6</v>
      </c>
      <c r="K1780">
        <v>5.46</v>
      </c>
      <c r="L1780">
        <v>4.53</v>
      </c>
      <c r="M1780">
        <v>4833</v>
      </c>
      <c r="N1780">
        <f>LOG(M1780/100,2)+3</f>
        <v>8.5948470896530011</v>
      </c>
      <c r="O1780">
        <f>INDEX(lehmad!B$2:B$412,MATCH(klypsid!$B1780,lehmad!$A$2:$A$412,0))</f>
        <v>38454</v>
      </c>
      <c r="P1780">
        <f>INDEX(lehmad!D$2:D$412,MATCH(klypsid!$B1780,lehmad!$A$2:$A$412,0))</f>
        <v>112</v>
      </c>
      <c r="Q1780">
        <f>INDEX(lehmad!E$2:E$412,MATCH(klypsid!$B1780,lehmad!$A$2:$A$412,0))</f>
        <v>0.90700000000000003</v>
      </c>
      <c r="R1780" t="str">
        <f>INDEX(lehmad!F$2:F$412,MATCH(klypsid!$B1780,lehmad!$A$2:$A$412,0))</f>
        <v>DYNASTY-ET</v>
      </c>
      <c r="S1780">
        <f>INDEX(lehmad!H$2:H$412,MATCH(klypsid!$B1780,lehmad!$A$2:$A$412,0))</f>
        <v>124</v>
      </c>
      <c r="T1780">
        <f>INDEX(lehmad!K$2:K$412,MATCH(klypsid!$B1780,lehmad!$A$2:$A$412,0))</f>
        <v>108</v>
      </c>
      <c r="U1780" s="4">
        <f t="shared" si="54"/>
        <v>18</v>
      </c>
      <c r="V1780">
        <f t="shared" si="55"/>
        <v>32</v>
      </c>
    </row>
    <row r="1781" spans="1:22" x14ac:dyDescent="0.25">
      <c r="A1781">
        <v>3408</v>
      </c>
      <c r="B1781" t="str">
        <f>"E"&amp;A1781</f>
        <v>E3408</v>
      </c>
      <c r="C1781" t="s">
        <v>64</v>
      </c>
      <c r="D1781">
        <v>1</v>
      </c>
      <c r="E1781">
        <f>IF(D1781&lt;4,D1781,4)</f>
        <v>1</v>
      </c>
      <c r="F1781" s="1">
        <v>39202</v>
      </c>
      <c r="G1781" s="1">
        <v>39783</v>
      </c>
      <c r="H1781" s="3">
        <f>G1781-F1781</f>
        <v>581</v>
      </c>
      <c r="I1781" s="3">
        <f>IF(H1781&lt;=60,1,IF(H1781&lt;=150,2,3))</f>
        <v>3</v>
      </c>
      <c r="J1781">
        <v>23.4</v>
      </c>
      <c r="K1781">
        <v>4.6900000000000004</v>
      </c>
      <c r="L1781">
        <v>4.1399999999999997</v>
      </c>
      <c r="M1781">
        <v>177</v>
      </c>
      <c r="N1781">
        <f>LOG(M1781/100,2)+3</f>
        <v>3.8237493603082728</v>
      </c>
      <c r="O1781">
        <f>INDEX(lehmad!B$2:B$412,MATCH(klypsid!$B1781,lehmad!$A$2:$A$412,0))</f>
        <v>38454</v>
      </c>
      <c r="P1781">
        <f>INDEX(lehmad!D$2:D$412,MATCH(klypsid!$B1781,lehmad!$A$2:$A$412,0))</f>
        <v>112</v>
      </c>
      <c r="Q1781">
        <f>INDEX(lehmad!E$2:E$412,MATCH(klypsid!$B1781,lehmad!$A$2:$A$412,0))</f>
        <v>0.90700000000000003</v>
      </c>
      <c r="R1781" t="str">
        <f>INDEX(lehmad!F$2:F$412,MATCH(klypsid!$B1781,lehmad!$A$2:$A$412,0))</f>
        <v>DYNASTY-ET</v>
      </c>
      <c r="S1781">
        <f>INDEX(lehmad!H$2:H$412,MATCH(klypsid!$B1781,lehmad!$A$2:$A$412,0))</f>
        <v>124</v>
      </c>
      <c r="T1781">
        <f>INDEX(lehmad!K$2:K$412,MATCH(klypsid!$B1781,lehmad!$A$2:$A$412,0))</f>
        <v>108</v>
      </c>
      <c r="U1781" s="4">
        <f t="shared" si="54"/>
        <v>19</v>
      </c>
      <c r="V1781">
        <f t="shared" si="55"/>
        <v>29</v>
      </c>
    </row>
    <row r="1782" spans="1:22" x14ac:dyDescent="0.25">
      <c r="A1782">
        <v>3408</v>
      </c>
      <c r="B1782" t="str">
        <f>"E"&amp;A1782</f>
        <v>E3408</v>
      </c>
      <c r="C1782" t="s">
        <v>64</v>
      </c>
      <c r="D1782">
        <v>1</v>
      </c>
      <c r="E1782">
        <f>IF(D1782&lt;4,D1782,4)</f>
        <v>1</v>
      </c>
      <c r="F1782" s="1">
        <v>39202</v>
      </c>
      <c r="G1782" s="1">
        <v>39817</v>
      </c>
      <c r="H1782" s="3">
        <f>G1782-F1782</f>
        <v>615</v>
      </c>
      <c r="I1782" s="3">
        <f>IF(H1782&lt;=60,1,IF(H1782&lt;=150,2,3))</f>
        <v>3</v>
      </c>
      <c r="J1782">
        <v>20.9</v>
      </c>
      <c r="K1782">
        <v>4.0999999999999996</v>
      </c>
      <c r="L1782">
        <v>4.03</v>
      </c>
      <c r="M1782">
        <v>148</v>
      </c>
      <c r="N1782">
        <f>LOG(M1782/100,2)+3</f>
        <v>3.5655971758542249</v>
      </c>
      <c r="O1782">
        <f>INDEX(lehmad!B$2:B$412,MATCH(klypsid!$B1782,lehmad!$A$2:$A$412,0))</f>
        <v>38454</v>
      </c>
      <c r="P1782">
        <f>INDEX(lehmad!D$2:D$412,MATCH(klypsid!$B1782,lehmad!$A$2:$A$412,0))</f>
        <v>112</v>
      </c>
      <c r="Q1782">
        <f>INDEX(lehmad!E$2:E$412,MATCH(klypsid!$B1782,lehmad!$A$2:$A$412,0))</f>
        <v>0.90700000000000003</v>
      </c>
      <c r="R1782" t="str">
        <f>INDEX(lehmad!F$2:F$412,MATCH(klypsid!$B1782,lehmad!$A$2:$A$412,0))</f>
        <v>DYNASTY-ET</v>
      </c>
      <c r="S1782">
        <f>INDEX(lehmad!H$2:H$412,MATCH(klypsid!$B1782,lehmad!$A$2:$A$412,0))</f>
        <v>124</v>
      </c>
      <c r="T1782">
        <f>INDEX(lehmad!K$2:K$412,MATCH(klypsid!$B1782,lehmad!$A$2:$A$412,0))</f>
        <v>108</v>
      </c>
      <c r="U1782" s="4">
        <f t="shared" si="54"/>
        <v>20</v>
      </c>
      <c r="V1782">
        <f t="shared" si="55"/>
        <v>34</v>
      </c>
    </row>
    <row r="1783" spans="1:22" x14ac:dyDescent="0.25">
      <c r="A1783">
        <v>3408</v>
      </c>
      <c r="B1783" t="str">
        <f>"E"&amp;A1783</f>
        <v>E3408</v>
      </c>
      <c r="C1783" t="s">
        <v>64</v>
      </c>
      <c r="D1783">
        <v>1</v>
      </c>
      <c r="E1783">
        <f>IF(D1783&lt;4,D1783,4)</f>
        <v>1</v>
      </c>
      <c r="F1783" s="1">
        <v>39202</v>
      </c>
      <c r="G1783" s="1">
        <v>39845</v>
      </c>
      <c r="H1783" s="3">
        <f>G1783-F1783</f>
        <v>643</v>
      </c>
      <c r="I1783" s="3">
        <f>IF(H1783&lt;=60,1,IF(H1783&lt;=150,2,3))</f>
        <v>3</v>
      </c>
      <c r="J1783">
        <v>22.2</v>
      </c>
      <c r="K1783">
        <v>4.42</v>
      </c>
      <c r="L1783">
        <v>4.1100000000000003</v>
      </c>
      <c r="M1783">
        <v>158</v>
      </c>
      <c r="N1783">
        <f>LOG(M1783/100,2)+3</f>
        <v>3.6599245584023783</v>
      </c>
      <c r="O1783">
        <f>INDEX(lehmad!B$2:B$412,MATCH(klypsid!$B1783,lehmad!$A$2:$A$412,0))</f>
        <v>38454</v>
      </c>
      <c r="P1783">
        <f>INDEX(lehmad!D$2:D$412,MATCH(klypsid!$B1783,lehmad!$A$2:$A$412,0))</f>
        <v>112</v>
      </c>
      <c r="Q1783">
        <f>INDEX(lehmad!E$2:E$412,MATCH(klypsid!$B1783,lehmad!$A$2:$A$412,0))</f>
        <v>0.90700000000000003</v>
      </c>
      <c r="R1783" t="str">
        <f>INDEX(lehmad!F$2:F$412,MATCH(klypsid!$B1783,lehmad!$A$2:$A$412,0))</f>
        <v>DYNASTY-ET</v>
      </c>
      <c r="S1783">
        <f>INDEX(lehmad!H$2:H$412,MATCH(klypsid!$B1783,lehmad!$A$2:$A$412,0))</f>
        <v>124</v>
      </c>
      <c r="T1783">
        <f>INDEX(lehmad!K$2:K$412,MATCH(klypsid!$B1783,lehmad!$A$2:$A$412,0))</f>
        <v>108</v>
      </c>
      <c r="U1783" s="4">
        <f t="shared" si="54"/>
        <v>21</v>
      </c>
      <c r="V1783">
        <f t="shared" si="55"/>
        <v>28</v>
      </c>
    </row>
    <row r="1784" spans="1:22" x14ac:dyDescent="0.25">
      <c r="A1784">
        <v>3408</v>
      </c>
      <c r="B1784" t="str">
        <f>"E"&amp;A1784</f>
        <v>E3408</v>
      </c>
      <c r="C1784" t="s">
        <v>64</v>
      </c>
      <c r="D1784">
        <v>1</v>
      </c>
      <c r="E1784">
        <f>IF(D1784&lt;4,D1784,4)</f>
        <v>1</v>
      </c>
      <c r="F1784" s="1">
        <v>39202</v>
      </c>
      <c r="G1784" s="1">
        <v>39875</v>
      </c>
      <c r="H1784" s="3">
        <f>G1784-F1784</f>
        <v>673</v>
      </c>
      <c r="I1784" s="3">
        <f>IF(H1784&lt;=60,1,IF(H1784&lt;=150,2,3))</f>
        <v>3</v>
      </c>
      <c r="J1784">
        <v>18.5</v>
      </c>
      <c r="K1784">
        <v>4.76</v>
      </c>
      <c r="L1784">
        <v>4.18</v>
      </c>
      <c r="M1784">
        <v>113</v>
      </c>
      <c r="N1784">
        <f>LOG(M1784/100,2)+3</f>
        <v>3.176322772640463</v>
      </c>
      <c r="O1784">
        <f>INDEX(lehmad!B$2:B$412,MATCH(klypsid!$B1784,lehmad!$A$2:$A$412,0))</f>
        <v>38454</v>
      </c>
      <c r="P1784">
        <f>INDEX(lehmad!D$2:D$412,MATCH(klypsid!$B1784,lehmad!$A$2:$A$412,0))</f>
        <v>112</v>
      </c>
      <c r="Q1784">
        <f>INDEX(lehmad!E$2:E$412,MATCH(klypsid!$B1784,lehmad!$A$2:$A$412,0))</f>
        <v>0.90700000000000003</v>
      </c>
      <c r="R1784" t="str">
        <f>INDEX(lehmad!F$2:F$412,MATCH(klypsid!$B1784,lehmad!$A$2:$A$412,0))</f>
        <v>DYNASTY-ET</v>
      </c>
      <c r="S1784">
        <f>INDEX(lehmad!H$2:H$412,MATCH(klypsid!$B1784,lehmad!$A$2:$A$412,0))</f>
        <v>124</v>
      </c>
      <c r="T1784">
        <f>INDEX(lehmad!K$2:K$412,MATCH(klypsid!$B1784,lehmad!$A$2:$A$412,0))</f>
        <v>108</v>
      </c>
      <c r="U1784" s="4">
        <f t="shared" si="54"/>
        <v>22</v>
      </c>
      <c r="V1784">
        <f t="shared" si="55"/>
        <v>30</v>
      </c>
    </row>
    <row r="1785" spans="1:22" x14ac:dyDescent="0.25">
      <c r="A1785">
        <v>3408</v>
      </c>
      <c r="B1785" t="str">
        <f>"E"&amp;A1785</f>
        <v>E3408</v>
      </c>
      <c r="C1785" t="s">
        <v>64</v>
      </c>
      <c r="D1785">
        <v>1</v>
      </c>
      <c r="E1785">
        <f>IF(D1785&lt;4,D1785,4)</f>
        <v>1</v>
      </c>
      <c r="F1785" s="1">
        <v>39202</v>
      </c>
      <c r="G1785" s="1">
        <v>39908</v>
      </c>
      <c r="H1785" s="3">
        <f>G1785-F1785</f>
        <v>706</v>
      </c>
      <c r="I1785" s="3">
        <f>IF(H1785&lt;=60,1,IF(H1785&lt;=150,2,3))</f>
        <v>3</v>
      </c>
      <c r="J1785">
        <v>17.600000000000001</v>
      </c>
      <c r="K1785">
        <v>5.53</v>
      </c>
      <c r="L1785">
        <v>4.1500000000000004</v>
      </c>
      <c r="M1785">
        <v>238</v>
      </c>
      <c r="N1785">
        <f>LOG(M1785/100,2)+3</f>
        <v>4.2509615735332194</v>
      </c>
      <c r="O1785">
        <f>INDEX(lehmad!B$2:B$412,MATCH(klypsid!$B1785,lehmad!$A$2:$A$412,0))</f>
        <v>38454</v>
      </c>
      <c r="P1785">
        <f>INDEX(lehmad!D$2:D$412,MATCH(klypsid!$B1785,lehmad!$A$2:$A$412,0))</f>
        <v>112</v>
      </c>
      <c r="Q1785">
        <f>INDEX(lehmad!E$2:E$412,MATCH(klypsid!$B1785,lehmad!$A$2:$A$412,0))</f>
        <v>0.90700000000000003</v>
      </c>
      <c r="R1785" t="str">
        <f>INDEX(lehmad!F$2:F$412,MATCH(klypsid!$B1785,lehmad!$A$2:$A$412,0))</f>
        <v>DYNASTY-ET</v>
      </c>
      <c r="S1785">
        <f>INDEX(lehmad!H$2:H$412,MATCH(klypsid!$B1785,lehmad!$A$2:$A$412,0))</f>
        <v>124</v>
      </c>
      <c r="T1785">
        <f>INDEX(lehmad!K$2:K$412,MATCH(klypsid!$B1785,lehmad!$A$2:$A$412,0))</f>
        <v>108</v>
      </c>
      <c r="U1785" s="4">
        <f t="shared" si="54"/>
        <v>23</v>
      </c>
      <c r="V1785">
        <f t="shared" si="55"/>
        <v>33</v>
      </c>
    </row>
    <row r="1786" spans="1:22" x14ac:dyDescent="0.25">
      <c r="A1786">
        <v>3408</v>
      </c>
      <c r="B1786" t="str">
        <f>"E"&amp;A1786</f>
        <v>E3408</v>
      </c>
      <c r="C1786" t="s">
        <v>64</v>
      </c>
      <c r="D1786">
        <v>1</v>
      </c>
      <c r="E1786">
        <f>IF(D1786&lt;4,D1786,4)</f>
        <v>1</v>
      </c>
      <c r="F1786" s="1">
        <v>39202</v>
      </c>
      <c r="G1786" s="1">
        <v>39944</v>
      </c>
      <c r="H1786" s="3">
        <f>G1786-F1786</f>
        <v>742</v>
      </c>
      <c r="I1786" s="3">
        <f>IF(H1786&lt;=60,1,IF(H1786&lt;=150,2,3))</f>
        <v>3</v>
      </c>
      <c r="J1786">
        <v>15.4</v>
      </c>
      <c r="K1786">
        <v>5.18</v>
      </c>
      <c r="L1786">
        <v>4.07</v>
      </c>
      <c r="M1786">
        <v>235</v>
      </c>
      <c r="N1786">
        <f>LOG(M1786/100,2)+3</f>
        <v>4.232660756790275</v>
      </c>
      <c r="O1786">
        <f>INDEX(lehmad!B$2:B$412,MATCH(klypsid!$B1786,lehmad!$A$2:$A$412,0))</f>
        <v>38454</v>
      </c>
      <c r="P1786">
        <f>INDEX(lehmad!D$2:D$412,MATCH(klypsid!$B1786,lehmad!$A$2:$A$412,0))</f>
        <v>112</v>
      </c>
      <c r="Q1786">
        <f>INDEX(lehmad!E$2:E$412,MATCH(klypsid!$B1786,lehmad!$A$2:$A$412,0))</f>
        <v>0.90700000000000003</v>
      </c>
      <c r="R1786" t="str">
        <f>INDEX(lehmad!F$2:F$412,MATCH(klypsid!$B1786,lehmad!$A$2:$A$412,0))</f>
        <v>DYNASTY-ET</v>
      </c>
      <c r="S1786">
        <f>INDEX(lehmad!H$2:H$412,MATCH(klypsid!$B1786,lehmad!$A$2:$A$412,0))</f>
        <v>124</v>
      </c>
      <c r="T1786">
        <f>INDEX(lehmad!K$2:K$412,MATCH(klypsid!$B1786,lehmad!$A$2:$A$412,0))</f>
        <v>108</v>
      </c>
      <c r="U1786" s="4">
        <f t="shared" si="54"/>
        <v>24</v>
      </c>
      <c r="V1786">
        <f t="shared" si="55"/>
        <v>36</v>
      </c>
    </row>
    <row r="1787" spans="1:22" x14ac:dyDescent="0.25">
      <c r="A1787">
        <v>3415</v>
      </c>
      <c r="B1787" t="str">
        <f>"E"&amp;A1787</f>
        <v>E3415</v>
      </c>
      <c r="C1787" t="s">
        <v>65</v>
      </c>
      <c r="D1787">
        <v>1</v>
      </c>
      <c r="E1787">
        <f>IF(D1787&lt;4,D1787,4)</f>
        <v>1</v>
      </c>
      <c r="F1787" s="1">
        <v>39201</v>
      </c>
      <c r="G1787" s="1">
        <v>39236</v>
      </c>
      <c r="H1787" s="3">
        <f>G1787-F1787</f>
        <v>35</v>
      </c>
      <c r="I1787" s="3">
        <f>IF(H1787&lt;=60,1,IF(H1787&lt;=150,2,3))</f>
        <v>1</v>
      </c>
      <c r="J1787">
        <v>38.299999999999997</v>
      </c>
      <c r="K1787">
        <v>2.2599999999999998</v>
      </c>
      <c r="L1787">
        <v>2.97</v>
      </c>
      <c r="M1787">
        <v>40</v>
      </c>
      <c r="N1787">
        <f>LOG(M1787/100,2)+3</f>
        <v>1.6780719051126378</v>
      </c>
      <c r="O1787">
        <f>INDEX(lehmad!B$2:B$412,MATCH(klypsid!$B1787,lehmad!$A$2:$A$412,0))</f>
        <v>38458</v>
      </c>
      <c r="P1787">
        <f>INDEX(lehmad!D$2:D$412,MATCH(klypsid!$B1787,lehmad!$A$2:$A$412,0))</f>
        <v>95</v>
      </c>
      <c r="Q1787">
        <f>INDEX(lehmad!E$2:E$412,MATCH(klypsid!$B1787,lehmad!$A$2:$A$412,0))</f>
        <v>1</v>
      </c>
      <c r="R1787" t="str">
        <f>INDEX(lehmad!F$2:F$412,MATCH(klypsid!$B1787,lehmad!$A$2:$A$412,0))</f>
        <v>DYNASTY-ET</v>
      </c>
      <c r="S1787">
        <f>INDEX(lehmad!H$2:H$412,MATCH(klypsid!$B1787,lehmad!$A$2:$A$412,0))</f>
        <v>124</v>
      </c>
      <c r="T1787">
        <f>INDEX(lehmad!K$2:K$412,MATCH(klypsid!$B1787,lehmad!$A$2:$A$412,0))</f>
        <v>108</v>
      </c>
      <c r="U1787" s="4">
        <f t="shared" si="54"/>
        <v>1</v>
      </c>
      <c r="V1787">
        <f t="shared" si="55"/>
        <v>35</v>
      </c>
    </row>
    <row r="1788" spans="1:22" x14ac:dyDescent="0.25">
      <c r="A1788">
        <v>3415</v>
      </c>
      <c r="B1788" t="str">
        <f>"E"&amp;A1788</f>
        <v>E3415</v>
      </c>
      <c r="C1788" t="s">
        <v>65</v>
      </c>
      <c r="D1788">
        <v>1</v>
      </c>
      <c r="E1788">
        <f>IF(D1788&lt;4,D1788,4)</f>
        <v>1</v>
      </c>
      <c r="F1788" s="1">
        <v>39201</v>
      </c>
      <c r="G1788" s="1">
        <v>39266</v>
      </c>
      <c r="H1788" s="3">
        <f>G1788-F1788</f>
        <v>65</v>
      </c>
      <c r="I1788" s="3">
        <f>IF(H1788&lt;=60,1,IF(H1788&lt;=150,2,3))</f>
        <v>2</v>
      </c>
      <c r="J1788">
        <v>37.799999999999997</v>
      </c>
      <c r="K1788">
        <v>2.41</v>
      </c>
      <c r="L1788">
        <v>3.3</v>
      </c>
      <c r="M1788">
        <v>34</v>
      </c>
      <c r="N1788">
        <f>LOG(M1788/100,2)+3</f>
        <v>1.443606651475615</v>
      </c>
      <c r="O1788">
        <f>INDEX(lehmad!B$2:B$412,MATCH(klypsid!$B1788,lehmad!$A$2:$A$412,0))</f>
        <v>38458</v>
      </c>
      <c r="P1788">
        <f>INDEX(lehmad!D$2:D$412,MATCH(klypsid!$B1788,lehmad!$A$2:$A$412,0))</f>
        <v>95</v>
      </c>
      <c r="Q1788">
        <f>INDEX(lehmad!E$2:E$412,MATCH(klypsid!$B1788,lehmad!$A$2:$A$412,0))</f>
        <v>1</v>
      </c>
      <c r="R1788" t="str">
        <f>INDEX(lehmad!F$2:F$412,MATCH(klypsid!$B1788,lehmad!$A$2:$A$412,0))</f>
        <v>DYNASTY-ET</v>
      </c>
      <c r="S1788">
        <f>INDEX(lehmad!H$2:H$412,MATCH(klypsid!$B1788,lehmad!$A$2:$A$412,0))</f>
        <v>124</v>
      </c>
      <c r="T1788">
        <f>INDEX(lehmad!K$2:K$412,MATCH(klypsid!$B1788,lehmad!$A$2:$A$412,0))</f>
        <v>108</v>
      </c>
      <c r="U1788" s="4">
        <f t="shared" si="54"/>
        <v>2</v>
      </c>
      <c r="V1788">
        <f t="shared" si="55"/>
        <v>30</v>
      </c>
    </row>
    <row r="1789" spans="1:22" x14ac:dyDescent="0.25">
      <c r="A1789">
        <v>3415</v>
      </c>
      <c r="B1789" t="str">
        <f>"E"&amp;A1789</f>
        <v>E3415</v>
      </c>
      <c r="C1789" t="s">
        <v>65</v>
      </c>
      <c r="D1789">
        <v>1</v>
      </c>
      <c r="E1789">
        <f>IF(D1789&lt;4,D1789,4)</f>
        <v>1</v>
      </c>
      <c r="F1789" s="1">
        <v>39201</v>
      </c>
      <c r="G1789" s="1">
        <v>39295</v>
      </c>
      <c r="H1789" s="3">
        <f>G1789-F1789</f>
        <v>94</v>
      </c>
      <c r="I1789" s="3">
        <f>IF(H1789&lt;=60,1,IF(H1789&lt;=150,2,3))</f>
        <v>2</v>
      </c>
      <c r="J1789">
        <v>26.9</v>
      </c>
      <c r="K1789">
        <v>3.1</v>
      </c>
      <c r="L1789">
        <v>3.75</v>
      </c>
      <c r="M1789">
        <v>152</v>
      </c>
      <c r="N1789">
        <f>LOG(M1789/100,2)+3</f>
        <v>3.6040713236688608</v>
      </c>
      <c r="O1789">
        <f>INDEX(lehmad!B$2:B$412,MATCH(klypsid!$B1789,lehmad!$A$2:$A$412,0))</f>
        <v>38458</v>
      </c>
      <c r="P1789">
        <f>INDEX(lehmad!D$2:D$412,MATCH(klypsid!$B1789,lehmad!$A$2:$A$412,0))</f>
        <v>95</v>
      </c>
      <c r="Q1789">
        <f>INDEX(lehmad!E$2:E$412,MATCH(klypsid!$B1789,lehmad!$A$2:$A$412,0))</f>
        <v>1</v>
      </c>
      <c r="R1789" t="str">
        <f>INDEX(lehmad!F$2:F$412,MATCH(klypsid!$B1789,lehmad!$A$2:$A$412,0))</f>
        <v>DYNASTY-ET</v>
      </c>
      <c r="S1789">
        <f>INDEX(lehmad!H$2:H$412,MATCH(klypsid!$B1789,lehmad!$A$2:$A$412,0))</f>
        <v>124</v>
      </c>
      <c r="T1789">
        <f>INDEX(lehmad!K$2:K$412,MATCH(klypsid!$B1789,lehmad!$A$2:$A$412,0))</f>
        <v>108</v>
      </c>
      <c r="U1789" s="4">
        <f t="shared" si="54"/>
        <v>3</v>
      </c>
      <c r="V1789">
        <f t="shared" si="55"/>
        <v>29</v>
      </c>
    </row>
    <row r="1790" spans="1:22" x14ac:dyDescent="0.25">
      <c r="A1790">
        <v>3415</v>
      </c>
      <c r="B1790" t="str">
        <f>"E"&amp;A1790</f>
        <v>E3415</v>
      </c>
      <c r="C1790" t="s">
        <v>65</v>
      </c>
      <c r="D1790">
        <v>1</v>
      </c>
      <c r="E1790">
        <f>IF(D1790&lt;4,D1790,4)</f>
        <v>1</v>
      </c>
      <c r="F1790" s="1">
        <v>39201</v>
      </c>
      <c r="G1790" s="1">
        <v>39328</v>
      </c>
      <c r="H1790" s="3">
        <f>G1790-F1790</f>
        <v>127</v>
      </c>
      <c r="I1790" s="3">
        <f>IF(H1790&lt;=60,1,IF(H1790&lt;=150,2,3))</f>
        <v>2</v>
      </c>
      <c r="J1790">
        <v>26.7</v>
      </c>
      <c r="K1790">
        <v>3.15</v>
      </c>
      <c r="L1790">
        <v>3.79</v>
      </c>
      <c r="M1790">
        <v>284</v>
      </c>
      <c r="N1790">
        <f>LOG(M1790/100,2)+3</f>
        <v>4.5058909297299579</v>
      </c>
      <c r="O1790">
        <f>INDEX(lehmad!B$2:B$412,MATCH(klypsid!$B1790,lehmad!$A$2:$A$412,0))</f>
        <v>38458</v>
      </c>
      <c r="P1790">
        <f>INDEX(lehmad!D$2:D$412,MATCH(klypsid!$B1790,lehmad!$A$2:$A$412,0))</f>
        <v>95</v>
      </c>
      <c r="Q1790">
        <f>INDEX(lehmad!E$2:E$412,MATCH(klypsid!$B1790,lehmad!$A$2:$A$412,0))</f>
        <v>1</v>
      </c>
      <c r="R1790" t="str">
        <f>INDEX(lehmad!F$2:F$412,MATCH(klypsid!$B1790,lehmad!$A$2:$A$412,0))</f>
        <v>DYNASTY-ET</v>
      </c>
      <c r="S1790">
        <f>INDEX(lehmad!H$2:H$412,MATCH(klypsid!$B1790,lehmad!$A$2:$A$412,0))</f>
        <v>124</v>
      </c>
      <c r="T1790">
        <f>INDEX(lehmad!K$2:K$412,MATCH(klypsid!$B1790,lehmad!$A$2:$A$412,0))</f>
        <v>108</v>
      </c>
      <c r="U1790" s="4">
        <f t="shared" si="54"/>
        <v>4</v>
      </c>
      <c r="V1790">
        <f t="shared" si="55"/>
        <v>33</v>
      </c>
    </row>
    <row r="1791" spans="1:22" x14ac:dyDescent="0.25">
      <c r="A1791">
        <v>3415</v>
      </c>
      <c r="B1791" t="str">
        <f>"E"&amp;A1791</f>
        <v>E3415</v>
      </c>
      <c r="C1791" t="s">
        <v>65</v>
      </c>
      <c r="D1791">
        <v>1</v>
      </c>
      <c r="E1791">
        <f>IF(D1791&lt;4,D1791,4)</f>
        <v>1</v>
      </c>
      <c r="F1791" s="1">
        <v>39201</v>
      </c>
      <c r="G1791" s="1">
        <v>39356</v>
      </c>
      <c r="H1791" s="3">
        <f>G1791-F1791</f>
        <v>155</v>
      </c>
      <c r="I1791" s="3">
        <f>IF(H1791&lt;=60,1,IF(H1791&lt;=150,2,3))</f>
        <v>3</v>
      </c>
      <c r="J1791">
        <v>25.9</v>
      </c>
      <c r="K1791">
        <v>4.09</v>
      </c>
      <c r="L1791">
        <v>3.63</v>
      </c>
      <c r="M1791">
        <v>54</v>
      </c>
      <c r="N1791">
        <f>LOG(M1791/100,2)+3</f>
        <v>2.1110313123887439</v>
      </c>
      <c r="O1791">
        <f>INDEX(lehmad!B$2:B$412,MATCH(klypsid!$B1791,lehmad!$A$2:$A$412,0))</f>
        <v>38458</v>
      </c>
      <c r="P1791">
        <f>INDEX(lehmad!D$2:D$412,MATCH(klypsid!$B1791,lehmad!$A$2:$A$412,0))</f>
        <v>95</v>
      </c>
      <c r="Q1791">
        <f>INDEX(lehmad!E$2:E$412,MATCH(klypsid!$B1791,lehmad!$A$2:$A$412,0))</f>
        <v>1</v>
      </c>
      <c r="R1791" t="str">
        <f>INDEX(lehmad!F$2:F$412,MATCH(klypsid!$B1791,lehmad!$A$2:$A$412,0))</f>
        <v>DYNASTY-ET</v>
      </c>
      <c r="S1791">
        <f>INDEX(lehmad!H$2:H$412,MATCH(klypsid!$B1791,lehmad!$A$2:$A$412,0))</f>
        <v>124</v>
      </c>
      <c r="T1791">
        <f>INDEX(lehmad!K$2:K$412,MATCH(klypsid!$B1791,lehmad!$A$2:$A$412,0))</f>
        <v>108</v>
      </c>
      <c r="U1791" s="4">
        <f t="shared" si="54"/>
        <v>5</v>
      </c>
      <c r="V1791">
        <f t="shared" si="55"/>
        <v>28</v>
      </c>
    </row>
    <row r="1792" spans="1:22" x14ac:dyDescent="0.25">
      <c r="A1792">
        <v>3415</v>
      </c>
      <c r="B1792" t="str">
        <f>"E"&amp;A1792</f>
        <v>E3415</v>
      </c>
      <c r="C1792" t="s">
        <v>65</v>
      </c>
      <c r="D1792">
        <v>1</v>
      </c>
      <c r="E1792">
        <f>IF(D1792&lt;4,D1792,4)</f>
        <v>1</v>
      </c>
      <c r="F1792" s="1">
        <v>39201</v>
      </c>
      <c r="G1792" s="1">
        <v>39387</v>
      </c>
      <c r="H1792" s="3">
        <f>G1792-F1792</f>
        <v>186</v>
      </c>
      <c r="I1792" s="3">
        <f>IF(H1792&lt;=60,1,IF(H1792&lt;=150,2,3))</f>
        <v>3</v>
      </c>
      <c r="J1792">
        <v>27.5</v>
      </c>
      <c r="K1792">
        <v>2.98</v>
      </c>
      <c r="L1792">
        <v>3.98</v>
      </c>
      <c r="M1792">
        <v>136</v>
      </c>
      <c r="N1792">
        <f>LOG(M1792/100,2)+3</f>
        <v>3.4436066514756147</v>
      </c>
      <c r="O1792">
        <f>INDEX(lehmad!B$2:B$412,MATCH(klypsid!$B1792,lehmad!$A$2:$A$412,0))</f>
        <v>38458</v>
      </c>
      <c r="P1792">
        <f>INDEX(lehmad!D$2:D$412,MATCH(klypsid!$B1792,lehmad!$A$2:$A$412,0))</f>
        <v>95</v>
      </c>
      <c r="Q1792">
        <f>INDEX(lehmad!E$2:E$412,MATCH(klypsid!$B1792,lehmad!$A$2:$A$412,0))</f>
        <v>1</v>
      </c>
      <c r="R1792" t="str">
        <f>INDEX(lehmad!F$2:F$412,MATCH(klypsid!$B1792,lehmad!$A$2:$A$412,0))</f>
        <v>DYNASTY-ET</v>
      </c>
      <c r="S1792">
        <f>INDEX(lehmad!H$2:H$412,MATCH(klypsid!$B1792,lehmad!$A$2:$A$412,0))</f>
        <v>124</v>
      </c>
      <c r="T1792">
        <f>INDEX(lehmad!K$2:K$412,MATCH(klypsid!$B1792,lehmad!$A$2:$A$412,0))</f>
        <v>108</v>
      </c>
      <c r="U1792" s="4">
        <f t="shared" si="54"/>
        <v>6</v>
      </c>
      <c r="V1792">
        <f t="shared" si="55"/>
        <v>31</v>
      </c>
    </row>
    <row r="1793" spans="1:22" x14ac:dyDescent="0.25">
      <c r="A1793">
        <v>3415</v>
      </c>
      <c r="B1793" t="str">
        <f>"E"&amp;A1793</f>
        <v>E3415</v>
      </c>
      <c r="C1793" t="s">
        <v>65</v>
      </c>
      <c r="D1793">
        <v>1</v>
      </c>
      <c r="E1793">
        <f>IF(D1793&lt;4,D1793,4)</f>
        <v>1</v>
      </c>
      <c r="F1793" s="1">
        <v>39201</v>
      </c>
      <c r="G1793" s="1">
        <v>39418</v>
      </c>
      <c r="H1793" s="3">
        <f>G1793-F1793</f>
        <v>217</v>
      </c>
      <c r="I1793" s="3">
        <f>IF(H1793&lt;=60,1,IF(H1793&lt;=150,2,3))</f>
        <v>3</v>
      </c>
      <c r="J1793">
        <v>27.2</v>
      </c>
      <c r="K1793">
        <v>3.9</v>
      </c>
      <c r="L1793">
        <v>3.66</v>
      </c>
      <c r="M1793">
        <v>27</v>
      </c>
      <c r="N1793">
        <f>LOG(M1793/100,2)+3</f>
        <v>1.1110313123887439</v>
      </c>
      <c r="O1793">
        <f>INDEX(lehmad!B$2:B$412,MATCH(klypsid!$B1793,lehmad!$A$2:$A$412,0))</f>
        <v>38458</v>
      </c>
      <c r="P1793">
        <f>INDEX(lehmad!D$2:D$412,MATCH(klypsid!$B1793,lehmad!$A$2:$A$412,0))</f>
        <v>95</v>
      </c>
      <c r="Q1793">
        <f>INDEX(lehmad!E$2:E$412,MATCH(klypsid!$B1793,lehmad!$A$2:$A$412,0))</f>
        <v>1</v>
      </c>
      <c r="R1793" t="str">
        <f>INDEX(lehmad!F$2:F$412,MATCH(klypsid!$B1793,lehmad!$A$2:$A$412,0))</f>
        <v>DYNASTY-ET</v>
      </c>
      <c r="S1793">
        <f>INDEX(lehmad!H$2:H$412,MATCH(klypsid!$B1793,lehmad!$A$2:$A$412,0))</f>
        <v>124</v>
      </c>
      <c r="T1793">
        <f>INDEX(lehmad!K$2:K$412,MATCH(klypsid!$B1793,lehmad!$A$2:$A$412,0))</f>
        <v>108</v>
      </c>
      <c r="U1793" s="4">
        <f t="shared" si="54"/>
        <v>7</v>
      </c>
      <c r="V1793">
        <f t="shared" si="55"/>
        <v>31</v>
      </c>
    </row>
    <row r="1794" spans="1:22" x14ac:dyDescent="0.25">
      <c r="A1794">
        <v>3415</v>
      </c>
      <c r="B1794" t="str">
        <f>"E"&amp;A1794</f>
        <v>E3415</v>
      </c>
      <c r="C1794" t="s">
        <v>65</v>
      </c>
      <c r="D1794">
        <v>1</v>
      </c>
      <c r="E1794">
        <f>IF(D1794&lt;4,D1794,4)</f>
        <v>1</v>
      </c>
      <c r="F1794" s="1">
        <v>39201</v>
      </c>
      <c r="G1794" s="1">
        <v>39450</v>
      </c>
      <c r="H1794" s="3">
        <f>G1794-F1794</f>
        <v>249</v>
      </c>
      <c r="I1794" s="3">
        <f>IF(H1794&lt;=60,1,IF(H1794&lt;=150,2,3))</f>
        <v>3</v>
      </c>
      <c r="J1794">
        <v>25.1</v>
      </c>
      <c r="K1794">
        <v>3.41</v>
      </c>
      <c r="L1794">
        <v>3.63</v>
      </c>
      <c r="M1794">
        <v>53</v>
      </c>
      <c r="N1794">
        <f>LOG(M1794/100,2)+3</f>
        <v>2.0840642647884744</v>
      </c>
      <c r="O1794">
        <f>INDEX(lehmad!B$2:B$412,MATCH(klypsid!$B1794,lehmad!$A$2:$A$412,0))</f>
        <v>38458</v>
      </c>
      <c r="P1794">
        <f>INDEX(lehmad!D$2:D$412,MATCH(klypsid!$B1794,lehmad!$A$2:$A$412,0))</f>
        <v>95</v>
      </c>
      <c r="Q1794">
        <f>INDEX(lehmad!E$2:E$412,MATCH(klypsid!$B1794,lehmad!$A$2:$A$412,0))</f>
        <v>1</v>
      </c>
      <c r="R1794" t="str">
        <f>INDEX(lehmad!F$2:F$412,MATCH(klypsid!$B1794,lehmad!$A$2:$A$412,0))</f>
        <v>DYNASTY-ET</v>
      </c>
      <c r="S1794">
        <f>INDEX(lehmad!H$2:H$412,MATCH(klypsid!$B1794,lehmad!$A$2:$A$412,0))</f>
        <v>124</v>
      </c>
      <c r="T1794">
        <f>INDEX(lehmad!K$2:K$412,MATCH(klypsid!$B1794,lehmad!$A$2:$A$412,0))</f>
        <v>108</v>
      </c>
      <c r="U1794" s="4">
        <f t="shared" si="54"/>
        <v>8</v>
      </c>
      <c r="V1794">
        <f t="shared" si="55"/>
        <v>32</v>
      </c>
    </row>
    <row r="1795" spans="1:22" x14ac:dyDescent="0.25">
      <c r="A1795">
        <v>3415</v>
      </c>
      <c r="B1795" t="str">
        <f>"E"&amp;A1795</f>
        <v>E3415</v>
      </c>
      <c r="C1795" t="s">
        <v>65</v>
      </c>
      <c r="D1795">
        <v>1</v>
      </c>
      <c r="E1795">
        <f>IF(D1795&lt;4,D1795,4)</f>
        <v>1</v>
      </c>
      <c r="F1795" s="1">
        <v>39201</v>
      </c>
      <c r="G1795" s="1">
        <v>39481</v>
      </c>
      <c r="H1795" s="3">
        <f>G1795-F1795</f>
        <v>280</v>
      </c>
      <c r="I1795" s="3">
        <f>IF(H1795&lt;=60,1,IF(H1795&lt;=150,2,3))</f>
        <v>3</v>
      </c>
      <c r="J1795">
        <v>29</v>
      </c>
      <c r="K1795">
        <v>2.98</v>
      </c>
      <c r="L1795">
        <v>3.71</v>
      </c>
      <c r="M1795">
        <v>82</v>
      </c>
      <c r="N1795">
        <f>LOG(M1795/100,2)+3</f>
        <v>2.713695814843359</v>
      </c>
      <c r="O1795">
        <f>INDEX(lehmad!B$2:B$412,MATCH(klypsid!$B1795,lehmad!$A$2:$A$412,0))</f>
        <v>38458</v>
      </c>
      <c r="P1795">
        <f>INDEX(lehmad!D$2:D$412,MATCH(klypsid!$B1795,lehmad!$A$2:$A$412,0))</f>
        <v>95</v>
      </c>
      <c r="Q1795">
        <f>INDEX(lehmad!E$2:E$412,MATCH(klypsid!$B1795,lehmad!$A$2:$A$412,0))</f>
        <v>1</v>
      </c>
      <c r="R1795" t="str">
        <f>INDEX(lehmad!F$2:F$412,MATCH(klypsid!$B1795,lehmad!$A$2:$A$412,0))</f>
        <v>DYNASTY-ET</v>
      </c>
      <c r="S1795">
        <f>INDEX(lehmad!H$2:H$412,MATCH(klypsid!$B1795,lehmad!$A$2:$A$412,0))</f>
        <v>124</v>
      </c>
      <c r="T1795">
        <f>INDEX(lehmad!K$2:K$412,MATCH(klypsid!$B1795,lehmad!$A$2:$A$412,0))</f>
        <v>108</v>
      </c>
      <c r="U1795" s="4">
        <f t="shared" ref="U1795:U1858" si="56">IF(AND(A1795=A1794,D1795=D1794),U1794+1,1)</f>
        <v>9</v>
      </c>
      <c r="V1795">
        <f t="shared" ref="V1795:V1858" si="57">IF(AND(A1795=A1794,D1795=D1794),G1795-G1794,G1795-F1795)</f>
        <v>31</v>
      </c>
    </row>
    <row r="1796" spans="1:22" x14ac:dyDescent="0.25">
      <c r="A1796">
        <v>3415</v>
      </c>
      <c r="B1796" t="str">
        <f>"E"&amp;A1796</f>
        <v>E3415</v>
      </c>
      <c r="C1796" t="s">
        <v>65</v>
      </c>
      <c r="D1796">
        <v>1</v>
      </c>
      <c r="E1796">
        <f>IF(D1796&lt;4,D1796,4)</f>
        <v>1</v>
      </c>
      <c r="F1796" s="1">
        <v>39201</v>
      </c>
      <c r="G1796" s="1">
        <v>39509</v>
      </c>
      <c r="H1796" s="3">
        <f>G1796-F1796</f>
        <v>308</v>
      </c>
      <c r="I1796" s="3">
        <f>IF(H1796&lt;=60,1,IF(H1796&lt;=150,2,3))</f>
        <v>3</v>
      </c>
      <c r="J1796">
        <v>24.8</v>
      </c>
      <c r="K1796">
        <v>4.13</v>
      </c>
      <c r="L1796">
        <v>3.29</v>
      </c>
      <c r="M1796">
        <v>40</v>
      </c>
      <c r="N1796">
        <f>LOG(M1796/100,2)+3</f>
        <v>1.6780719051126378</v>
      </c>
      <c r="O1796">
        <f>INDEX(lehmad!B$2:B$412,MATCH(klypsid!$B1796,lehmad!$A$2:$A$412,0))</f>
        <v>38458</v>
      </c>
      <c r="P1796">
        <f>INDEX(lehmad!D$2:D$412,MATCH(klypsid!$B1796,lehmad!$A$2:$A$412,0))</f>
        <v>95</v>
      </c>
      <c r="Q1796">
        <f>INDEX(lehmad!E$2:E$412,MATCH(klypsid!$B1796,lehmad!$A$2:$A$412,0))</f>
        <v>1</v>
      </c>
      <c r="R1796" t="str">
        <f>INDEX(lehmad!F$2:F$412,MATCH(klypsid!$B1796,lehmad!$A$2:$A$412,0))</f>
        <v>DYNASTY-ET</v>
      </c>
      <c r="S1796">
        <f>INDEX(lehmad!H$2:H$412,MATCH(klypsid!$B1796,lehmad!$A$2:$A$412,0))</f>
        <v>124</v>
      </c>
      <c r="T1796">
        <f>INDEX(lehmad!K$2:K$412,MATCH(klypsid!$B1796,lehmad!$A$2:$A$412,0))</f>
        <v>108</v>
      </c>
      <c r="U1796" s="4">
        <f t="shared" si="56"/>
        <v>10</v>
      </c>
      <c r="V1796">
        <f t="shared" si="57"/>
        <v>28</v>
      </c>
    </row>
    <row r="1797" spans="1:22" x14ac:dyDescent="0.25">
      <c r="A1797">
        <v>3415</v>
      </c>
      <c r="B1797" t="str">
        <f>"E"&amp;A1797</f>
        <v>E3415</v>
      </c>
      <c r="C1797" t="s">
        <v>65</v>
      </c>
      <c r="D1797">
        <v>2</v>
      </c>
      <c r="E1797">
        <f>IF(D1797&lt;4,D1797,4)</f>
        <v>2</v>
      </c>
      <c r="F1797" s="1">
        <v>39613</v>
      </c>
      <c r="G1797" s="1">
        <v>39631</v>
      </c>
      <c r="H1797" s="3">
        <f>G1797-F1797</f>
        <v>18</v>
      </c>
      <c r="I1797" s="3">
        <f>IF(H1797&lt;=60,1,IF(H1797&lt;=150,2,3))</f>
        <v>1</v>
      </c>
      <c r="J1797">
        <v>54.2</v>
      </c>
      <c r="K1797">
        <v>3.14</v>
      </c>
      <c r="L1797">
        <v>3.06</v>
      </c>
      <c r="M1797">
        <v>48</v>
      </c>
      <c r="N1797">
        <f>LOG(M1797/100,2)+3</f>
        <v>1.9411063109464315</v>
      </c>
      <c r="O1797">
        <f>INDEX(lehmad!B$2:B$412,MATCH(klypsid!$B1797,lehmad!$A$2:$A$412,0))</f>
        <v>38458</v>
      </c>
      <c r="P1797">
        <f>INDEX(lehmad!D$2:D$412,MATCH(klypsid!$B1797,lehmad!$A$2:$A$412,0))</f>
        <v>95</v>
      </c>
      <c r="Q1797">
        <f>INDEX(lehmad!E$2:E$412,MATCH(klypsid!$B1797,lehmad!$A$2:$A$412,0))</f>
        <v>1</v>
      </c>
      <c r="R1797" t="str">
        <f>INDEX(lehmad!F$2:F$412,MATCH(klypsid!$B1797,lehmad!$A$2:$A$412,0))</f>
        <v>DYNASTY-ET</v>
      </c>
      <c r="S1797">
        <f>INDEX(lehmad!H$2:H$412,MATCH(klypsid!$B1797,lehmad!$A$2:$A$412,0))</f>
        <v>124</v>
      </c>
      <c r="T1797">
        <f>INDEX(lehmad!K$2:K$412,MATCH(klypsid!$B1797,lehmad!$A$2:$A$412,0))</f>
        <v>108</v>
      </c>
      <c r="U1797" s="4">
        <f t="shared" si="56"/>
        <v>1</v>
      </c>
      <c r="V1797">
        <f t="shared" si="57"/>
        <v>18</v>
      </c>
    </row>
    <row r="1798" spans="1:22" x14ac:dyDescent="0.25">
      <c r="A1798">
        <v>3415</v>
      </c>
      <c r="B1798" t="str">
        <f>"E"&amp;A1798</f>
        <v>E3415</v>
      </c>
      <c r="C1798" t="s">
        <v>65</v>
      </c>
      <c r="D1798">
        <v>2</v>
      </c>
      <c r="E1798">
        <f>IF(D1798&lt;4,D1798,4)</f>
        <v>2</v>
      </c>
      <c r="F1798" s="1">
        <v>39613</v>
      </c>
      <c r="G1798" s="1">
        <v>39663</v>
      </c>
      <c r="H1798" s="3">
        <f>G1798-F1798</f>
        <v>50</v>
      </c>
      <c r="I1798" s="3">
        <f>IF(H1798&lt;=60,1,IF(H1798&lt;=150,2,3))</f>
        <v>1</v>
      </c>
      <c r="J1798">
        <v>53.6</v>
      </c>
      <c r="K1798">
        <v>2.64</v>
      </c>
      <c r="L1798">
        <v>2.94</v>
      </c>
      <c r="M1798">
        <v>43</v>
      </c>
      <c r="N1798">
        <f>LOG(M1798/100,2)+3</f>
        <v>1.7824085649273731</v>
      </c>
      <c r="O1798">
        <f>INDEX(lehmad!B$2:B$412,MATCH(klypsid!$B1798,lehmad!$A$2:$A$412,0))</f>
        <v>38458</v>
      </c>
      <c r="P1798">
        <f>INDEX(lehmad!D$2:D$412,MATCH(klypsid!$B1798,lehmad!$A$2:$A$412,0))</f>
        <v>95</v>
      </c>
      <c r="Q1798">
        <f>INDEX(lehmad!E$2:E$412,MATCH(klypsid!$B1798,lehmad!$A$2:$A$412,0))</f>
        <v>1</v>
      </c>
      <c r="R1798" t="str">
        <f>INDEX(lehmad!F$2:F$412,MATCH(klypsid!$B1798,lehmad!$A$2:$A$412,0))</f>
        <v>DYNASTY-ET</v>
      </c>
      <c r="S1798">
        <f>INDEX(lehmad!H$2:H$412,MATCH(klypsid!$B1798,lehmad!$A$2:$A$412,0))</f>
        <v>124</v>
      </c>
      <c r="T1798">
        <f>INDEX(lehmad!K$2:K$412,MATCH(klypsid!$B1798,lehmad!$A$2:$A$412,0))</f>
        <v>108</v>
      </c>
      <c r="U1798" s="4">
        <f t="shared" si="56"/>
        <v>2</v>
      </c>
      <c r="V1798">
        <f t="shared" si="57"/>
        <v>32</v>
      </c>
    </row>
    <row r="1799" spans="1:22" x14ac:dyDescent="0.25">
      <c r="A1799">
        <v>3415</v>
      </c>
      <c r="B1799" t="str">
        <f>"E"&amp;A1799</f>
        <v>E3415</v>
      </c>
      <c r="C1799" t="s">
        <v>65</v>
      </c>
      <c r="D1799">
        <v>2</v>
      </c>
      <c r="E1799">
        <f>IF(D1799&lt;4,D1799,4)</f>
        <v>2</v>
      </c>
      <c r="F1799" s="1">
        <v>39613</v>
      </c>
      <c r="G1799" s="1">
        <v>39693</v>
      </c>
      <c r="H1799" s="3">
        <f>G1799-F1799</f>
        <v>80</v>
      </c>
      <c r="I1799" s="3">
        <f>IF(H1799&lt;=60,1,IF(H1799&lt;=150,2,3))</f>
        <v>2</v>
      </c>
      <c r="J1799">
        <v>50.1</v>
      </c>
      <c r="K1799">
        <v>2.13</v>
      </c>
      <c r="L1799">
        <v>3.25</v>
      </c>
      <c r="M1799">
        <v>133</v>
      </c>
      <c r="N1799">
        <f>LOG(M1799/100,2)+3</f>
        <v>3.411426245726465</v>
      </c>
      <c r="O1799">
        <f>INDEX(lehmad!B$2:B$412,MATCH(klypsid!$B1799,lehmad!$A$2:$A$412,0))</f>
        <v>38458</v>
      </c>
      <c r="P1799">
        <f>INDEX(lehmad!D$2:D$412,MATCH(klypsid!$B1799,lehmad!$A$2:$A$412,0))</f>
        <v>95</v>
      </c>
      <c r="Q1799">
        <f>INDEX(lehmad!E$2:E$412,MATCH(klypsid!$B1799,lehmad!$A$2:$A$412,0))</f>
        <v>1</v>
      </c>
      <c r="R1799" t="str">
        <f>INDEX(lehmad!F$2:F$412,MATCH(klypsid!$B1799,lehmad!$A$2:$A$412,0))</f>
        <v>DYNASTY-ET</v>
      </c>
      <c r="S1799">
        <f>INDEX(lehmad!H$2:H$412,MATCH(klypsid!$B1799,lehmad!$A$2:$A$412,0))</f>
        <v>124</v>
      </c>
      <c r="T1799">
        <f>INDEX(lehmad!K$2:K$412,MATCH(klypsid!$B1799,lehmad!$A$2:$A$412,0))</f>
        <v>108</v>
      </c>
      <c r="U1799" s="4">
        <f t="shared" si="56"/>
        <v>3</v>
      </c>
      <c r="V1799">
        <f t="shared" si="57"/>
        <v>30</v>
      </c>
    </row>
    <row r="1800" spans="1:22" x14ac:dyDescent="0.25">
      <c r="A1800">
        <v>3415</v>
      </c>
      <c r="B1800" t="str">
        <f>"E"&amp;A1800</f>
        <v>E3415</v>
      </c>
      <c r="C1800" t="s">
        <v>65</v>
      </c>
      <c r="D1800">
        <v>2</v>
      </c>
      <c r="E1800">
        <f>IF(D1800&lt;4,D1800,4)</f>
        <v>2</v>
      </c>
      <c r="F1800" s="1">
        <v>39613</v>
      </c>
      <c r="G1800" s="1">
        <v>39722</v>
      </c>
      <c r="H1800" s="3">
        <f>G1800-F1800</f>
        <v>109</v>
      </c>
      <c r="I1800" s="3">
        <f>IF(H1800&lt;=60,1,IF(H1800&lt;=150,2,3))</f>
        <v>2</v>
      </c>
      <c r="J1800">
        <v>30.8</v>
      </c>
      <c r="K1800">
        <v>2.81</v>
      </c>
      <c r="L1800">
        <v>3.85</v>
      </c>
      <c r="M1800">
        <v>140</v>
      </c>
      <c r="N1800">
        <f>LOG(M1800/100,2)+3</f>
        <v>3.4854268271702415</v>
      </c>
      <c r="O1800">
        <f>INDEX(lehmad!B$2:B$412,MATCH(klypsid!$B1800,lehmad!$A$2:$A$412,0))</f>
        <v>38458</v>
      </c>
      <c r="P1800">
        <f>INDEX(lehmad!D$2:D$412,MATCH(klypsid!$B1800,lehmad!$A$2:$A$412,0))</f>
        <v>95</v>
      </c>
      <c r="Q1800">
        <f>INDEX(lehmad!E$2:E$412,MATCH(klypsid!$B1800,lehmad!$A$2:$A$412,0))</f>
        <v>1</v>
      </c>
      <c r="R1800" t="str">
        <f>INDEX(lehmad!F$2:F$412,MATCH(klypsid!$B1800,lehmad!$A$2:$A$412,0))</f>
        <v>DYNASTY-ET</v>
      </c>
      <c r="S1800">
        <f>INDEX(lehmad!H$2:H$412,MATCH(klypsid!$B1800,lehmad!$A$2:$A$412,0))</f>
        <v>124</v>
      </c>
      <c r="T1800">
        <f>INDEX(lehmad!K$2:K$412,MATCH(klypsid!$B1800,lehmad!$A$2:$A$412,0))</f>
        <v>108</v>
      </c>
      <c r="U1800" s="4">
        <f t="shared" si="56"/>
        <v>4</v>
      </c>
      <c r="V1800">
        <f t="shared" si="57"/>
        <v>29</v>
      </c>
    </row>
    <row r="1801" spans="1:22" x14ac:dyDescent="0.25">
      <c r="A1801">
        <v>3415</v>
      </c>
      <c r="B1801" t="str">
        <f>"E"&amp;A1801</f>
        <v>E3415</v>
      </c>
      <c r="C1801" t="s">
        <v>65</v>
      </c>
      <c r="D1801">
        <v>2</v>
      </c>
      <c r="E1801">
        <f>IF(D1801&lt;4,D1801,4)</f>
        <v>2</v>
      </c>
      <c r="F1801" s="1">
        <v>39613</v>
      </c>
      <c r="G1801" s="1">
        <v>39754</v>
      </c>
      <c r="H1801" s="3">
        <f>G1801-F1801</f>
        <v>141</v>
      </c>
      <c r="I1801" s="3">
        <f>IF(H1801&lt;=60,1,IF(H1801&lt;=150,2,3))</f>
        <v>2</v>
      </c>
      <c r="J1801">
        <v>28.2</v>
      </c>
      <c r="K1801">
        <v>3.18</v>
      </c>
      <c r="L1801">
        <v>3.85</v>
      </c>
      <c r="M1801">
        <v>118</v>
      </c>
      <c r="N1801">
        <f>LOG(M1801/100,2)+3</f>
        <v>3.2387868595871163</v>
      </c>
      <c r="O1801">
        <f>INDEX(lehmad!B$2:B$412,MATCH(klypsid!$B1801,lehmad!$A$2:$A$412,0))</f>
        <v>38458</v>
      </c>
      <c r="P1801">
        <f>INDEX(lehmad!D$2:D$412,MATCH(klypsid!$B1801,lehmad!$A$2:$A$412,0))</f>
        <v>95</v>
      </c>
      <c r="Q1801">
        <f>INDEX(lehmad!E$2:E$412,MATCH(klypsid!$B1801,lehmad!$A$2:$A$412,0))</f>
        <v>1</v>
      </c>
      <c r="R1801" t="str">
        <f>INDEX(lehmad!F$2:F$412,MATCH(klypsid!$B1801,lehmad!$A$2:$A$412,0))</f>
        <v>DYNASTY-ET</v>
      </c>
      <c r="S1801">
        <f>INDEX(lehmad!H$2:H$412,MATCH(klypsid!$B1801,lehmad!$A$2:$A$412,0))</f>
        <v>124</v>
      </c>
      <c r="T1801">
        <f>INDEX(lehmad!K$2:K$412,MATCH(klypsid!$B1801,lehmad!$A$2:$A$412,0))</f>
        <v>108</v>
      </c>
      <c r="U1801" s="4">
        <f t="shared" si="56"/>
        <v>5</v>
      </c>
      <c r="V1801">
        <f t="shared" si="57"/>
        <v>32</v>
      </c>
    </row>
    <row r="1802" spans="1:22" x14ac:dyDescent="0.25">
      <c r="A1802">
        <v>3415</v>
      </c>
      <c r="B1802" t="str">
        <f>"E"&amp;A1802</f>
        <v>E3415</v>
      </c>
      <c r="C1802" t="s">
        <v>65</v>
      </c>
      <c r="D1802">
        <v>2</v>
      </c>
      <c r="E1802">
        <f>IF(D1802&lt;4,D1802,4)</f>
        <v>2</v>
      </c>
      <c r="F1802" s="1">
        <v>39613</v>
      </c>
      <c r="G1802" s="1">
        <v>39783</v>
      </c>
      <c r="H1802" s="3">
        <f>G1802-F1802</f>
        <v>170</v>
      </c>
      <c r="I1802" s="3">
        <f>IF(H1802&lt;=60,1,IF(H1802&lt;=150,2,3))</f>
        <v>3</v>
      </c>
      <c r="J1802">
        <v>29</v>
      </c>
      <c r="K1802">
        <v>3.22</v>
      </c>
      <c r="L1802">
        <v>3.89</v>
      </c>
      <c r="M1802">
        <v>212</v>
      </c>
      <c r="N1802">
        <f>LOG(M1802/100,2)+3</f>
        <v>4.0840642647884744</v>
      </c>
      <c r="O1802">
        <f>INDEX(lehmad!B$2:B$412,MATCH(klypsid!$B1802,lehmad!$A$2:$A$412,0))</f>
        <v>38458</v>
      </c>
      <c r="P1802">
        <f>INDEX(lehmad!D$2:D$412,MATCH(klypsid!$B1802,lehmad!$A$2:$A$412,0))</f>
        <v>95</v>
      </c>
      <c r="Q1802">
        <f>INDEX(lehmad!E$2:E$412,MATCH(klypsid!$B1802,lehmad!$A$2:$A$412,0))</f>
        <v>1</v>
      </c>
      <c r="R1802" t="str">
        <f>INDEX(lehmad!F$2:F$412,MATCH(klypsid!$B1802,lehmad!$A$2:$A$412,0))</f>
        <v>DYNASTY-ET</v>
      </c>
      <c r="S1802">
        <f>INDEX(lehmad!H$2:H$412,MATCH(klypsid!$B1802,lehmad!$A$2:$A$412,0))</f>
        <v>124</v>
      </c>
      <c r="T1802">
        <f>INDEX(lehmad!K$2:K$412,MATCH(klypsid!$B1802,lehmad!$A$2:$A$412,0))</f>
        <v>108</v>
      </c>
      <c r="U1802" s="4">
        <f t="shared" si="56"/>
        <v>6</v>
      </c>
      <c r="V1802">
        <f t="shared" si="57"/>
        <v>29</v>
      </c>
    </row>
    <row r="1803" spans="1:22" x14ac:dyDescent="0.25">
      <c r="A1803">
        <v>3415</v>
      </c>
      <c r="B1803" t="str">
        <f>"E"&amp;A1803</f>
        <v>E3415</v>
      </c>
      <c r="C1803" t="s">
        <v>65</v>
      </c>
      <c r="D1803">
        <v>2</v>
      </c>
      <c r="E1803">
        <f>IF(D1803&lt;4,D1803,4)</f>
        <v>2</v>
      </c>
      <c r="F1803" s="1">
        <v>39613</v>
      </c>
      <c r="G1803" s="1">
        <v>39817</v>
      </c>
      <c r="H1803" s="3">
        <f>G1803-F1803</f>
        <v>204</v>
      </c>
      <c r="I1803" s="3">
        <f>IF(H1803&lt;=60,1,IF(H1803&lt;=150,2,3))</f>
        <v>3</v>
      </c>
      <c r="J1803">
        <v>28</v>
      </c>
      <c r="K1803">
        <v>2.34</v>
      </c>
      <c r="L1803">
        <v>4.0199999999999996</v>
      </c>
      <c r="M1803">
        <v>105</v>
      </c>
      <c r="N1803">
        <f>LOG(M1803/100,2)+3</f>
        <v>3.0703893278913981</v>
      </c>
      <c r="O1803">
        <f>INDEX(lehmad!B$2:B$412,MATCH(klypsid!$B1803,lehmad!$A$2:$A$412,0))</f>
        <v>38458</v>
      </c>
      <c r="P1803">
        <f>INDEX(lehmad!D$2:D$412,MATCH(klypsid!$B1803,lehmad!$A$2:$A$412,0))</f>
        <v>95</v>
      </c>
      <c r="Q1803">
        <f>INDEX(lehmad!E$2:E$412,MATCH(klypsid!$B1803,lehmad!$A$2:$A$412,0))</f>
        <v>1</v>
      </c>
      <c r="R1803" t="str">
        <f>INDEX(lehmad!F$2:F$412,MATCH(klypsid!$B1803,lehmad!$A$2:$A$412,0))</f>
        <v>DYNASTY-ET</v>
      </c>
      <c r="S1803">
        <f>INDEX(lehmad!H$2:H$412,MATCH(klypsid!$B1803,lehmad!$A$2:$A$412,0))</f>
        <v>124</v>
      </c>
      <c r="T1803">
        <f>INDEX(lehmad!K$2:K$412,MATCH(klypsid!$B1803,lehmad!$A$2:$A$412,0))</f>
        <v>108</v>
      </c>
      <c r="U1803" s="4">
        <f t="shared" si="56"/>
        <v>7</v>
      </c>
      <c r="V1803">
        <f t="shared" si="57"/>
        <v>34</v>
      </c>
    </row>
    <row r="1804" spans="1:22" x14ac:dyDescent="0.25">
      <c r="A1804">
        <v>3415</v>
      </c>
      <c r="B1804" t="str">
        <f>"E"&amp;A1804</f>
        <v>E3415</v>
      </c>
      <c r="C1804" t="s">
        <v>65</v>
      </c>
      <c r="D1804">
        <v>2</v>
      </c>
      <c r="E1804">
        <f>IF(D1804&lt;4,D1804,4)</f>
        <v>2</v>
      </c>
      <c r="F1804" s="1">
        <v>39613</v>
      </c>
      <c r="G1804" s="1">
        <v>39845</v>
      </c>
      <c r="H1804" s="3">
        <f>G1804-F1804</f>
        <v>232</v>
      </c>
      <c r="I1804" s="3">
        <f>IF(H1804&lt;=60,1,IF(H1804&lt;=150,2,3))</f>
        <v>3</v>
      </c>
      <c r="J1804">
        <v>27.1</v>
      </c>
      <c r="K1804">
        <v>3.61</v>
      </c>
      <c r="L1804">
        <v>4.1100000000000003</v>
      </c>
      <c r="M1804">
        <v>158</v>
      </c>
      <c r="N1804">
        <f>LOG(M1804/100,2)+3</f>
        <v>3.6599245584023783</v>
      </c>
      <c r="O1804">
        <f>INDEX(lehmad!B$2:B$412,MATCH(klypsid!$B1804,lehmad!$A$2:$A$412,0))</f>
        <v>38458</v>
      </c>
      <c r="P1804">
        <f>INDEX(lehmad!D$2:D$412,MATCH(klypsid!$B1804,lehmad!$A$2:$A$412,0))</f>
        <v>95</v>
      </c>
      <c r="Q1804">
        <f>INDEX(lehmad!E$2:E$412,MATCH(klypsid!$B1804,lehmad!$A$2:$A$412,0))</f>
        <v>1</v>
      </c>
      <c r="R1804" t="str">
        <f>INDEX(lehmad!F$2:F$412,MATCH(klypsid!$B1804,lehmad!$A$2:$A$412,0))</f>
        <v>DYNASTY-ET</v>
      </c>
      <c r="S1804">
        <f>INDEX(lehmad!H$2:H$412,MATCH(klypsid!$B1804,lehmad!$A$2:$A$412,0))</f>
        <v>124</v>
      </c>
      <c r="T1804">
        <f>INDEX(lehmad!K$2:K$412,MATCH(klypsid!$B1804,lehmad!$A$2:$A$412,0))</f>
        <v>108</v>
      </c>
      <c r="U1804" s="4">
        <f t="shared" si="56"/>
        <v>8</v>
      </c>
      <c r="V1804">
        <f t="shared" si="57"/>
        <v>28</v>
      </c>
    </row>
    <row r="1805" spans="1:22" x14ac:dyDescent="0.25">
      <c r="A1805">
        <v>3415</v>
      </c>
      <c r="B1805" t="str">
        <f>"E"&amp;A1805</f>
        <v>E3415</v>
      </c>
      <c r="C1805" t="s">
        <v>65</v>
      </c>
      <c r="D1805">
        <v>2</v>
      </c>
      <c r="E1805">
        <f>IF(D1805&lt;4,D1805,4)</f>
        <v>2</v>
      </c>
      <c r="F1805" s="1">
        <v>39613</v>
      </c>
      <c r="G1805" s="1">
        <v>39875</v>
      </c>
      <c r="H1805" s="3">
        <f>G1805-F1805</f>
        <v>262</v>
      </c>
      <c r="I1805" s="3">
        <f>IF(H1805&lt;=60,1,IF(H1805&lt;=150,2,3))</f>
        <v>3</v>
      </c>
      <c r="J1805">
        <v>29.1</v>
      </c>
      <c r="K1805">
        <v>4.78</v>
      </c>
      <c r="L1805">
        <v>3.47</v>
      </c>
      <c r="M1805">
        <v>173</v>
      </c>
      <c r="N1805">
        <f>LOG(M1805/100,2)+3</f>
        <v>3.7907720378620002</v>
      </c>
      <c r="O1805">
        <f>INDEX(lehmad!B$2:B$412,MATCH(klypsid!$B1805,lehmad!$A$2:$A$412,0))</f>
        <v>38458</v>
      </c>
      <c r="P1805">
        <f>INDEX(lehmad!D$2:D$412,MATCH(klypsid!$B1805,lehmad!$A$2:$A$412,0))</f>
        <v>95</v>
      </c>
      <c r="Q1805">
        <f>INDEX(lehmad!E$2:E$412,MATCH(klypsid!$B1805,lehmad!$A$2:$A$412,0))</f>
        <v>1</v>
      </c>
      <c r="R1805" t="str">
        <f>INDEX(lehmad!F$2:F$412,MATCH(klypsid!$B1805,lehmad!$A$2:$A$412,0))</f>
        <v>DYNASTY-ET</v>
      </c>
      <c r="S1805">
        <f>INDEX(lehmad!H$2:H$412,MATCH(klypsid!$B1805,lehmad!$A$2:$A$412,0))</f>
        <v>124</v>
      </c>
      <c r="T1805">
        <f>INDEX(lehmad!K$2:K$412,MATCH(klypsid!$B1805,lehmad!$A$2:$A$412,0))</f>
        <v>108</v>
      </c>
      <c r="U1805" s="4">
        <f t="shared" si="56"/>
        <v>9</v>
      </c>
      <c r="V1805">
        <f t="shared" si="57"/>
        <v>30</v>
      </c>
    </row>
    <row r="1806" spans="1:22" x14ac:dyDescent="0.25">
      <c r="A1806">
        <v>3415</v>
      </c>
      <c r="B1806" t="str">
        <f>"E"&amp;A1806</f>
        <v>E3415</v>
      </c>
      <c r="C1806" t="s">
        <v>65</v>
      </c>
      <c r="D1806">
        <v>2</v>
      </c>
      <c r="E1806">
        <f>IF(D1806&lt;4,D1806,4)</f>
        <v>2</v>
      </c>
      <c r="F1806" s="1">
        <v>39613</v>
      </c>
      <c r="G1806" s="1">
        <v>39908</v>
      </c>
      <c r="H1806" s="3">
        <f>G1806-F1806</f>
        <v>295</v>
      </c>
      <c r="I1806" s="3">
        <f>IF(H1806&lt;=60,1,IF(H1806&lt;=150,2,3))</f>
        <v>3</v>
      </c>
      <c r="J1806">
        <v>29.6</v>
      </c>
      <c r="K1806">
        <v>4.55</v>
      </c>
      <c r="L1806">
        <v>3.39</v>
      </c>
      <c r="M1806">
        <v>133</v>
      </c>
      <c r="N1806">
        <f>LOG(M1806/100,2)+3</f>
        <v>3.411426245726465</v>
      </c>
      <c r="O1806">
        <f>INDEX(lehmad!B$2:B$412,MATCH(klypsid!$B1806,lehmad!$A$2:$A$412,0))</f>
        <v>38458</v>
      </c>
      <c r="P1806">
        <f>INDEX(lehmad!D$2:D$412,MATCH(klypsid!$B1806,lehmad!$A$2:$A$412,0))</f>
        <v>95</v>
      </c>
      <c r="Q1806">
        <f>INDEX(lehmad!E$2:E$412,MATCH(klypsid!$B1806,lehmad!$A$2:$A$412,0))</f>
        <v>1</v>
      </c>
      <c r="R1806" t="str">
        <f>INDEX(lehmad!F$2:F$412,MATCH(klypsid!$B1806,lehmad!$A$2:$A$412,0))</f>
        <v>DYNASTY-ET</v>
      </c>
      <c r="S1806">
        <f>INDEX(lehmad!H$2:H$412,MATCH(klypsid!$B1806,lehmad!$A$2:$A$412,0))</f>
        <v>124</v>
      </c>
      <c r="T1806">
        <f>INDEX(lehmad!K$2:K$412,MATCH(klypsid!$B1806,lehmad!$A$2:$A$412,0))</f>
        <v>108</v>
      </c>
      <c r="U1806" s="4">
        <f t="shared" si="56"/>
        <v>10</v>
      </c>
      <c r="V1806">
        <f t="shared" si="57"/>
        <v>33</v>
      </c>
    </row>
    <row r="1807" spans="1:22" x14ac:dyDescent="0.25">
      <c r="A1807">
        <v>3415</v>
      </c>
      <c r="B1807" t="str">
        <f>"E"&amp;A1807</f>
        <v>E3415</v>
      </c>
      <c r="C1807" t="s">
        <v>65</v>
      </c>
      <c r="D1807">
        <v>2</v>
      </c>
      <c r="E1807">
        <f>IF(D1807&lt;4,D1807,4)</f>
        <v>2</v>
      </c>
      <c r="F1807" s="1">
        <v>39613</v>
      </c>
      <c r="G1807" s="1">
        <v>39944</v>
      </c>
      <c r="H1807" s="3">
        <f>G1807-F1807</f>
        <v>331</v>
      </c>
      <c r="I1807" s="3">
        <f>IF(H1807&lt;=60,1,IF(H1807&lt;=150,2,3))</f>
        <v>3</v>
      </c>
      <c r="J1807">
        <v>32.700000000000003</v>
      </c>
      <c r="K1807">
        <v>4.3</v>
      </c>
      <c r="L1807">
        <v>3.68</v>
      </c>
      <c r="M1807">
        <v>164</v>
      </c>
      <c r="N1807">
        <f>LOG(M1807/100,2)+3</f>
        <v>3.713695814843359</v>
      </c>
      <c r="O1807">
        <f>INDEX(lehmad!B$2:B$412,MATCH(klypsid!$B1807,lehmad!$A$2:$A$412,0))</f>
        <v>38458</v>
      </c>
      <c r="P1807">
        <f>INDEX(lehmad!D$2:D$412,MATCH(klypsid!$B1807,lehmad!$A$2:$A$412,0))</f>
        <v>95</v>
      </c>
      <c r="Q1807">
        <f>INDEX(lehmad!E$2:E$412,MATCH(klypsid!$B1807,lehmad!$A$2:$A$412,0))</f>
        <v>1</v>
      </c>
      <c r="R1807" t="str">
        <f>INDEX(lehmad!F$2:F$412,MATCH(klypsid!$B1807,lehmad!$A$2:$A$412,0))</f>
        <v>DYNASTY-ET</v>
      </c>
      <c r="S1807">
        <f>INDEX(lehmad!H$2:H$412,MATCH(klypsid!$B1807,lehmad!$A$2:$A$412,0))</f>
        <v>124</v>
      </c>
      <c r="T1807">
        <f>INDEX(lehmad!K$2:K$412,MATCH(klypsid!$B1807,lehmad!$A$2:$A$412,0))</f>
        <v>108</v>
      </c>
      <c r="U1807" s="4">
        <f t="shared" si="56"/>
        <v>11</v>
      </c>
      <c r="V1807">
        <f t="shared" si="57"/>
        <v>36</v>
      </c>
    </row>
    <row r="1808" spans="1:22" x14ac:dyDescent="0.25">
      <c r="A1808">
        <v>3415</v>
      </c>
      <c r="B1808" t="str">
        <f>"E"&amp;A1808</f>
        <v>E3415</v>
      </c>
      <c r="C1808" t="s">
        <v>65</v>
      </c>
      <c r="D1808">
        <v>2</v>
      </c>
      <c r="E1808">
        <f>IF(D1808&lt;4,D1808,4)</f>
        <v>2</v>
      </c>
      <c r="F1808" s="1">
        <v>39613</v>
      </c>
      <c r="G1808" s="1">
        <v>39972</v>
      </c>
      <c r="H1808" s="3">
        <f>G1808-F1808</f>
        <v>359</v>
      </c>
      <c r="I1808" s="3">
        <f>IF(H1808&lt;=60,1,IF(H1808&lt;=150,2,3))</f>
        <v>3</v>
      </c>
      <c r="J1808">
        <v>22.9</v>
      </c>
      <c r="K1808">
        <v>2.6</v>
      </c>
      <c r="L1808">
        <v>4.1900000000000004</v>
      </c>
      <c r="M1808">
        <v>406</v>
      </c>
      <c r="N1808">
        <f>LOG(M1808/100,2)+3</f>
        <v>5.0214797274104512</v>
      </c>
      <c r="O1808">
        <f>INDEX(lehmad!B$2:B$412,MATCH(klypsid!$B1808,lehmad!$A$2:$A$412,0))</f>
        <v>38458</v>
      </c>
      <c r="P1808">
        <f>INDEX(lehmad!D$2:D$412,MATCH(klypsid!$B1808,lehmad!$A$2:$A$412,0))</f>
        <v>95</v>
      </c>
      <c r="Q1808">
        <f>INDEX(lehmad!E$2:E$412,MATCH(klypsid!$B1808,lehmad!$A$2:$A$412,0))</f>
        <v>1</v>
      </c>
      <c r="R1808" t="str">
        <f>INDEX(lehmad!F$2:F$412,MATCH(klypsid!$B1808,lehmad!$A$2:$A$412,0))</f>
        <v>DYNASTY-ET</v>
      </c>
      <c r="S1808">
        <f>INDEX(lehmad!H$2:H$412,MATCH(klypsid!$B1808,lehmad!$A$2:$A$412,0))</f>
        <v>124</v>
      </c>
      <c r="T1808">
        <f>INDEX(lehmad!K$2:K$412,MATCH(klypsid!$B1808,lehmad!$A$2:$A$412,0))</f>
        <v>108</v>
      </c>
      <c r="U1808" s="4">
        <f t="shared" si="56"/>
        <v>12</v>
      </c>
      <c r="V1808">
        <f t="shared" si="57"/>
        <v>28</v>
      </c>
    </row>
    <row r="1809" spans="1:22" x14ac:dyDescent="0.25">
      <c r="A1809">
        <v>3415</v>
      </c>
      <c r="B1809" t="str">
        <f>"E"&amp;A1809</f>
        <v>E3415</v>
      </c>
      <c r="C1809" t="s">
        <v>65</v>
      </c>
      <c r="D1809">
        <v>2</v>
      </c>
      <c r="E1809">
        <f>IF(D1809&lt;4,D1809,4)</f>
        <v>2</v>
      </c>
      <c r="F1809" s="1">
        <v>39613</v>
      </c>
      <c r="G1809" s="1">
        <v>40007</v>
      </c>
      <c r="H1809" s="3">
        <f>G1809-F1809</f>
        <v>394</v>
      </c>
      <c r="I1809" s="3">
        <f>IF(H1809&lt;=60,1,IF(H1809&lt;=150,2,3))</f>
        <v>3</v>
      </c>
      <c r="J1809">
        <v>21.5</v>
      </c>
      <c r="K1809">
        <v>3.14</v>
      </c>
      <c r="L1809">
        <v>4.13</v>
      </c>
      <c r="M1809">
        <v>465</v>
      </c>
      <c r="N1809">
        <f>LOG(M1809/100,2)+3</f>
        <v>5.2172307162206693</v>
      </c>
      <c r="O1809">
        <f>INDEX(lehmad!B$2:B$412,MATCH(klypsid!$B1809,lehmad!$A$2:$A$412,0))</f>
        <v>38458</v>
      </c>
      <c r="P1809">
        <f>INDEX(lehmad!D$2:D$412,MATCH(klypsid!$B1809,lehmad!$A$2:$A$412,0))</f>
        <v>95</v>
      </c>
      <c r="Q1809">
        <f>INDEX(lehmad!E$2:E$412,MATCH(klypsid!$B1809,lehmad!$A$2:$A$412,0))</f>
        <v>1</v>
      </c>
      <c r="R1809" t="str">
        <f>INDEX(lehmad!F$2:F$412,MATCH(klypsid!$B1809,lehmad!$A$2:$A$412,0))</f>
        <v>DYNASTY-ET</v>
      </c>
      <c r="S1809">
        <f>INDEX(lehmad!H$2:H$412,MATCH(klypsid!$B1809,lehmad!$A$2:$A$412,0))</f>
        <v>124</v>
      </c>
      <c r="T1809">
        <f>INDEX(lehmad!K$2:K$412,MATCH(klypsid!$B1809,lehmad!$A$2:$A$412,0))</f>
        <v>108</v>
      </c>
      <c r="U1809" s="4">
        <f t="shared" si="56"/>
        <v>13</v>
      </c>
      <c r="V1809">
        <f t="shared" si="57"/>
        <v>35</v>
      </c>
    </row>
    <row r="1810" spans="1:22" x14ac:dyDescent="0.25">
      <c r="A1810">
        <v>3415</v>
      </c>
      <c r="B1810" t="str">
        <f>"E"&amp;A1810</f>
        <v>E3415</v>
      </c>
      <c r="C1810" t="s">
        <v>65</v>
      </c>
      <c r="D1810">
        <v>2</v>
      </c>
      <c r="E1810">
        <f>IF(D1810&lt;4,D1810,4)</f>
        <v>2</v>
      </c>
      <c r="F1810" s="1">
        <v>39613</v>
      </c>
      <c r="G1810" s="1">
        <v>40037</v>
      </c>
      <c r="H1810" s="3">
        <f>G1810-F1810</f>
        <v>424</v>
      </c>
      <c r="I1810" s="3">
        <f>IF(H1810&lt;=60,1,IF(H1810&lt;=150,2,3))</f>
        <v>3</v>
      </c>
      <c r="J1810">
        <v>21.3</v>
      </c>
      <c r="K1810">
        <v>3.63</v>
      </c>
      <c r="L1810">
        <v>3.87</v>
      </c>
      <c r="M1810">
        <v>439</v>
      </c>
      <c r="N1810">
        <f>LOG(M1810/100,2)+3</f>
        <v>5.1342209397606329</v>
      </c>
      <c r="O1810">
        <f>INDEX(lehmad!B$2:B$412,MATCH(klypsid!$B1810,lehmad!$A$2:$A$412,0))</f>
        <v>38458</v>
      </c>
      <c r="P1810">
        <f>INDEX(lehmad!D$2:D$412,MATCH(klypsid!$B1810,lehmad!$A$2:$A$412,0))</f>
        <v>95</v>
      </c>
      <c r="Q1810">
        <f>INDEX(lehmad!E$2:E$412,MATCH(klypsid!$B1810,lehmad!$A$2:$A$412,0))</f>
        <v>1</v>
      </c>
      <c r="R1810" t="str">
        <f>INDEX(lehmad!F$2:F$412,MATCH(klypsid!$B1810,lehmad!$A$2:$A$412,0))</f>
        <v>DYNASTY-ET</v>
      </c>
      <c r="S1810">
        <f>INDEX(lehmad!H$2:H$412,MATCH(klypsid!$B1810,lehmad!$A$2:$A$412,0))</f>
        <v>124</v>
      </c>
      <c r="T1810">
        <f>INDEX(lehmad!K$2:K$412,MATCH(klypsid!$B1810,lehmad!$A$2:$A$412,0))</f>
        <v>108</v>
      </c>
      <c r="U1810" s="4">
        <f t="shared" si="56"/>
        <v>14</v>
      </c>
      <c r="V1810">
        <f t="shared" si="57"/>
        <v>30</v>
      </c>
    </row>
    <row r="1811" spans="1:22" x14ac:dyDescent="0.25">
      <c r="A1811">
        <v>3415</v>
      </c>
      <c r="B1811" t="str">
        <f>"E"&amp;A1811</f>
        <v>E3415</v>
      </c>
      <c r="C1811" t="s">
        <v>65</v>
      </c>
      <c r="D1811">
        <v>2</v>
      </c>
      <c r="E1811">
        <f>IF(D1811&lt;4,D1811,4)</f>
        <v>2</v>
      </c>
      <c r="F1811" s="1">
        <v>39613</v>
      </c>
      <c r="G1811" s="1">
        <v>40066</v>
      </c>
      <c r="H1811" s="3">
        <f>G1811-F1811</f>
        <v>453</v>
      </c>
      <c r="I1811" s="3">
        <f>IF(H1811&lt;=60,1,IF(H1811&lt;=150,2,3))</f>
        <v>3</v>
      </c>
      <c r="J1811">
        <v>20.3</v>
      </c>
      <c r="K1811">
        <v>3.91</v>
      </c>
      <c r="L1811">
        <v>4.13</v>
      </c>
      <c r="M1811">
        <v>169</v>
      </c>
      <c r="N1811">
        <f>LOG(M1811/100,2)+3</f>
        <v>3.7570232465074596</v>
      </c>
      <c r="O1811">
        <f>INDEX(lehmad!B$2:B$412,MATCH(klypsid!$B1811,lehmad!$A$2:$A$412,0))</f>
        <v>38458</v>
      </c>
      <c r="P1811">
        <f>INDEX(lehmad!D$2:D$412,MATCH(klypsid!$B1811,lehmad!$A$2:$A$412,0))</f>
        <v>95</v>
      </c>
      <c r="Q1811">
        <f>INDEX(lehmad!E$2:E$412,MATCH(klypsid!$B1811,lehmad!$A$2:$A$412,0))</f>
        <v>1</v>
      </c>
      <c r="R1811" t="str">
        <f>INDEX(lehmad!F$2:F$412,MATCH(klypsid!$B1811,lehmad!$A$2:$A$412,0))</f>
        <v>DYNASTY-ET</v>
      </c>
      <c r="S1811">
        <f>INDEX(lehmad!H$2:H$412,MATCH(klypsid!$B1811,lehmad!$A$2:$A$412,0))</f>
        <v>124</v>
      </c>
      <c r="T1811">
        <f>INDEX(lehmad!K$2:K$412,MATCH(klypsid!$B1811,lehmad!$A$2:$A$412,0))</f>
        <v>108</v>
      </c>
      <c r="U1811" s="4">
        <f t="shared" si="56"/>
        <v>15</v>
      </c>
      <c r="V1811">
        <f t="shared" si="57"/>
        <v>29</v>
      </c>
    </row>
    <row r="1812" spans="1:22" x14ac:dyDescent="0.25">
      <c r="A1812">
        <v>3415</v>
      </c>
      <c r="B1812" t="str">
        <f>"E"&amp;A1812</f>
        <v>E3415</v>
      </c>
      <c r="C1812" t="s">
        <v>65</v>
      </c>
      <c r="D1812">
        <v>2</v>
      </c>
      <c r="E1812">
        <f>IF(D1812&lt;4,D1812,4)</f>
        <v>2</v>
      </c>
      <c r="F1812" s="1">
        <v>39613</v>
      </c>
      <c r="G1812" s="1">
        <v>40094</v>
      </c>
      <c r="H1812" s="3">
        <f>G1812-F1812</f>
        <v>481</v>
      </c>
      <c r="I1812" s="3">
        <f>IF(H1812&lt;=60,1,IF(H1812&lt;=150,2,3))</f>
        <v>3</v>
      </c>
      <c r="J1812">
        <v>13.6</v>
      </c>
      <c r="K1812">
        <v>3.81</v>
      </c>
      <c r="L1812">
        <v>4.34</v>
      </c>
      <c r="M1812">
        <v>391</v>
      </c>
      <c r="N1812">
        <f>LOG(M1812/100,2)+3</f>
        <v>4.9671686075326278</v>
      </c>
      <c r="O1812">
        <f>INDEX(lehmad!B$2:B$412,MATCH(klypsid!$B1812,lehmad!$A$2:$A$412,0))</f>
        <v>38458</v>
      </c>
      <c r="P1812">
        <f>INDEX(lehmad!D$2:D$412,MATCH(klypsid!$B1812,lehmad!$A$2:$A$412,0))</f>
        <v>95</v>
      </c>
      <c r="Q1812">
        <f>INDEX(lehmad!E$2:E$412,MATCH(klypsid!$B1812,lehmad!$A$2:$A$412,0))</f>
        <v>1</v>
      </c>
      <c r="R1812" t="str">
        <f>INDEX(lehmad!F$2:F$412,MATCH(klypsid!$B1812,lehmad!$A$2:$A$412,0))</f>
        <v>DYNASTY-ET</v>
      </c>
      <c r="S1812">
        <f>INDEX(lehmad!H$2:H$412,MATCH(klypsid!$B1812,lehmad!$A$2:$A$412,0))</f>
        <v>124</v>
      </c>
      <c r="T1812">
        <f>INDEX(lehmad!K$2:K$412,MATCH(klypsid!$B1812,lehmad!$A$2:$A$412,0))</f>
        <v>108</v>
      </c>
      <c r="U1812" s="4">
        <f t="shared" si="56"/>
        <v>16</v>
      </c>
      <c r="V1812">
        <f t="shared" si="57"/>
        <v>28</v>
      </c>
    </row>
    <row r="1813" spans="1:22" x14ac:dyDescent="0.25">
      <c r="A1813">
        <v>3415</v>
      </c>
      <c r="B1813" t="str">
        <f>"E"&amp;A1813</f>
        <v>E3415</v>
      </c>
      <c r="C1813" t="s">
        <v>65</v>
      </c>
      <c r="D1813">
        <v>2</v>
      </c>
      <c r="E1813">
        <f>IF(D1813&lt;4,D1813,4)</f>
        <v>2</v>
      </c>
      <c r="F1813" s="1">
        <v>39613</v>
      </c>
      <c r="G1813" s="1">
        <v>40125</v>
      </c>
      <c r="H1813" s="3">
        <f>G1813-F1813</f>
        <v>512</v>
      </c>
      <c r="I1813" s="3">
        <f>IF(H1813&lt;=60,1,IF(H1813&lt;=150,2,3))</f>
        <v>3</v>
      </c>
      <c r="J1813">
        <v>15.8</v>
      </c>
      <c r="K1813">
        <v>4.96</v>
      </c>
      <c r="L1813">
        <v>4.08</v>
      </c>
      <c r="M1813">
        <v>325</v>
      </c>
      <c r="N1813">
        <f>LOG(M1813/100,2)+3</f>
        <v>4.7004397181410926</v>
      </c>
      <c r="O1813">
        <f>INDEX(lehmad!B$2:B$412,MATCH(klypsid!$B1813,lehmad!$A$2:$A$412,0))</f>
        <v>38458</v>
      </c>
      <c r="P1813">
        <f>INDEX(lehmad!D$2:D$412,MATCH(klypsid!$B1813,lehmad!$A$2:$A$412,0))</f>
        <v>95</v>
      </c>
      <c r="Q1813">
        <f>INDEX(lehmad!E$2:E$412,MATCH(klypsid!$B1813,lehmad!$A$2:$A$412,0))</f>
        <v>1</v>
      </c>
      <c r="R1813" t="str">
        <f>INDEX(lehmad!F$2:F$412,MATCH(klypsid!$B1813,lehmad!$A$2:$A$412,0))</f>
        <v>DYNASTY-ET</v>
      </c>
      <c r="S1813">
        <f>INDEX(lehmad!H$2:H$412,MATCH(klypsid!$B1813,lehmad!$A$2:$A$412,0))</f>
        <v>124</v>
      </c>
      <c r="T1813">
        <f>INDEX(lehmad!K$2:K$412,MATCH(klypsid!$B1813,lehmad!$A$2:$A$412,0))</f>
        <v>108</v>
      </c>
      <c r="U1813" s="4">
        <f t="shared" si="56"/>
        <v>17</v>
      </c>
      <c r="V1813">
        <f t="shared" si="57"/>
        <v>31</v>
      </c>
    </row>
    <row r="1814" spans="1:22" x14ac:dyDescent="0.25">
      <c r="A1814">
        <v>3416</v>
      </c>
      <c r="B1814" t="str">
        <f>"E"&amp;A1814</f>
        <v>E3416</v>
      </c>
      <c r="C1814" t="s">
        <v>66</v>
      </c>
      <c r="D1814">
        <v>1</v>
      </c>
      <c r="E1814">
        <f>IF(D1814&lt;4,D1814,4)</f>
        <v>1</v>
      </c>
      <c r="F1814" s="1">
        <v>39160</v>
      </c>
      <c r="G1814" s="1">
        <v>39173</v>
      </c>
      <c r="H1814" s="3">
        <f>G1814-F1814</f>
        <v>13</v>
      </c>
      <c r="I1814" s="3">
        <f>IF(H1814&lt;=60,1,IF(H1814&lt;=150,2,3))</f>
        <v>1</v>
      </c>
      <c r="J1814">
        <v>42.9</v>
      </c>
      <c r="K1814">
        <v>3.93</v>
      </c>
      <c r="L1814">
        <v>3.14</v>
      </c>
      <c r="M1814">
        <v>38</v>
      </c>
      <c r="N1814">
        <f>LOG(M1814/100,2)+3</f>
        <v>1.6040713236688608</v>
      </c>
      <c r="O1814">
        <f>INDEX(lehmad!B$2:B$412,MATCH(klypsid!$B1814,lehmad!$A$2:$A$412,0))</f>
        <v>38458</v>
      </c>
      <c r="P1814">
        <f>INDEX(lehmad!D$2:D$412,MATCH(klypsid!$B1814,lehmad!$A$2:$A$412,0))</f>
        <v>113</v>
      </c>
      <c r="Q1814">
        <f>INDEX(lehmad!E$2:E$412,MATCH(klypsid!$B1814,lehmad!$A$2:$A$412,0))</f>
        <v>1</v>
      </c>
      <c r="R1814" t="str">
        <f>INDEX(lehmad!F$2:F$412,MATCH(klypsid!$B1814,lehmad!$A$2:$A$412,0))</f>
        <v>DYNASTY-ET</v>
      </c>
      <c r="S1814">
        <f>INDEX(lehmad!H$2:H$412,MATCH(klypsid!$B1814,lehmad!$A$2:$A$412,0))</f>
        <v>124</v>
      </c>
      <c r="T1814">
        <f>INDEX(lehmad!K$2:K$412,MATCH(klypsid!$B1814,lehmad!$A$2:$A$412,0))</f>
        <v>108</v>
      </c>
      <c r="U1814" s="4">
        <f t="shared" si="56"/>
        <v>1</v>
      </c>
      <c r="V1814">
        <f t="shared" si="57"/>
        <v>13</v>
      </c>
    </row>
    <row r="1815" spans="1:22" x14ac:dyDescent="0.25">
      <c r="A1815">
        <v>3416</v>
      </c>
      <c r="B1815" t="str">
        <f>"E"&amp;A1815</f>
        <v>E3416</v>
      </c>
      <c r="C1815" t="s">
        <v>66</v>
      </c>
      <c r="D1815">
        <v>1</v>
      </c>
      <c r="E1815">
        <f>IF(D1815&lt;4,D1815,4)</f>
        <v>1</v>
      </c>
      <c r="F1815" s="1">
        <v>39160</v>
      </c>
      <c r="G1815" s="1">
        <v>39204</v>
      </c>
      <c r="H1815" s="3">
        <f>G1815-F1815</f>
        <v>44</v>
      </c>
      <c r="I1815" s="3">
        <f>IF(H1815&lt;=60,1,IF(H1815&lt;=150,2,3))</f>
        <v>1</v>
      </c>
      <c r="J1815">
        <v>54.1</v>
      </c>
      <c r="K1815">
        <v>2.4900000000000002</v>
      </c>
      <c r="L1815">
        <v>2.73</v>
      </c>
      <c r="M1815">
        <v>64</v>
      </c>
      <c r="N1815">
        <f>LOG(M1815/100,2)+3</f>
        <v>2.3561438102252752</v>
      </c>
      <c r="O1815">
        <f>INDEX(lehmad!B$2:B$412,MATCH(klypsid!$B1815,lehmad!$A$2:$A$412,0))</f>
        <v>38458</v>
      </c>
      <c r="P1815">
        <f>INDEX(lehmad!D$2:D$412,MATCH(klypsid!$B1815,lehmad!$A$2:$A$412,0))</f>
        <v>113</v>
      </c>
      <c r="Q1815">
        <f>INDEX(lehmad!E$2:E$412,MATCH(klypsid!$B1815,lehmad!$A$2:$A$412,0))</f>
        <v>1</v>
      </c>
      <c r="R1815" t="str">
        <f>INDEX(lehmad!F$2:F$412,MATCH(klypsid!$B1815,lehmad!$A$2:$A$412,0))</f>
        <v>DYNASTY-ET</v>
      </c>
      <c r="S1815">
        <f>INDEX(lehmad!H$2:H$412,MATCH(klypsid!$B1815,lehmad!$A$2:$A$412,0))</f>
        <v>124</v>
      </c>
      <c r="T1815">
        <f>INDEX(lehmad!K$2:K$412,MATCH(klypsid!$B1815,lehmad!$A$2:$A$412,0))</f>
        <v>108</v>
      </c>
      <c r="U1815" s="4">
        <f t="shared" si="56"/>
        <v>2</v>
      </c>
      <c r="V1815">
        <f t="shared" si="57"/>
        <v>31</v>
      </c>
    </row>
    <row r="1816" spans="1:22" x14ac:dyDescent="0.25">
      <c r="A1816">
        <v>3416</v>
      </c>
      <c r="B1816" t="str">
        <f>"E"&amp;A1816</f>
        <v>E3416</v>
      </c>
      <c r="C1816" t="s">
        <v>66</v>
      </c>
      <c r="D1816">
        <v>1</v>
      </c>
      <c r="E1816">
        <f>IF(D1816&lt;4,D1816,4)</f>
        <v>1</v>
      </c>
      <c r="F1816" s="1">
        <v>39160</v>
      </c>
      <c r="G1816" s="1">
        <v>39236</v>
      </c>
      <c r="H1816" s="3">
        <f>G1816-F1816</f>
        <v>76</v>
      </c>
      <c r="I1816" s="3">
        <f>IF(H1816&lt;=60,1,IF(H1816&lt;=150,2,3))</f>
        <v>2</v>
      </c>
      <c r="J1816">
        <v>51.5</v>
      </c>
      <c r="K1816">
        <v>2.71</v>
      </c>
      <c r="L1816">
        <v>2.63</v>
      </c>
      <c r="M1816">
        <v>71</v>
      </c>
      <c r="N1816">
        <f>LOG(M1816/100,2)+3</f>
        <v>2.5058909297299574</v>
      </c>
      <c r="O1816">
        <f>INDEX(lehmad!B$2:B$412,MATCH(klypsid!$B1816,lehmad!$A$2:$A$412,0))</f>
        <v>38458</v>
      </c>
      <c r="P1816">
        <f>INDEX(lehmad!D$2:D$412,MATCH(klypsid!$B1816,lehmad!$A$2:$A$412,0))</f>
        <v>113</v>
      </c>
      <c r="Q1816">
        <f>INDEX(lehmad!E$2:E$412,MATCH(klypsid!$B1816,lehmad!$A$2:$A$412,0))</f>
        <v>1</v>
      </c>
      <c r="R1816" t="str">
        <f>INDEX(lehmad!F$2:F$412,MATCH(klypsid!$B1816,lehmad!$A$2:$A$412,0))</f>
        <v>DYNASTY-ET</v>
      </c>
      <c r="S1816">
        <f>INDEX(lehmad!H$2:H$412,MATCH(klypsid!$B1816,lehmad!$A$2:$A$412,0))</f>
        <v>124</v>
      </c>
      <c r="T1816">
        <f>INDEX(lehmad!K$2:K$412,MATCH(klypsid!$B1816,lehmad!$A$2:$A$412,0))</f>
        <v>108</v>
      </c>
      <c r="U1816" s="4">
        <f t="shared" si="56"/>
        <v>3</v>
      </c>
      <c r="V1816">
        <f t="shared" si="57"/>
        <v>32</v>
      </c>
    </row>
    <row r="1817" spans="1:22" x14ac:dyDescent="0.25">
      <c r="A1817">
        <v>3416</v>
      </c>
      <c r="B1817" t="str">
        <f>"E"&amp;A1817</f>
        <v>E3416</v>
      </c>
      <c r="C1817" t="s">
        <v>66</v>
      </c>
      <c r="D1817">
        <v>1</v>
      </c>
      <c r="E1817">
        <f>IF(D1817&lt;4,D1817,4)</f>
        <v>1</v>
      </c>
      <c r="F1817" s="1">
        <v>39160</v>
      </c>
      <c r="G1817" s="1">
        <v>39266</v>
      </c>
      <c r="H1817" s="3">
        <f>G1817-F1817</f>
        <v>106</v>
      </c>
      <c r="I1817" s="3">
        <f>IF(H1817&lt;=60,1,IF(H1817&lt;=150,2,3))</f>
        <v>2</v>
      </c>
      <c r="J1817">
        <v>51.6</v>
      </c>
      <c r="K1817">
        <v>2.54</v>
      </c>
      <c r="L1817">
        <v>2.97</v>
      </c>
      <c r="M1817">
        <v>98</v>
      </c>
      <c r="N1817">
        <f>LOG(M1817/100,2)+3</f>
        <v>2.9708536543404835</v>
      </c>
      <c r="O1817">
        <f>INDEX(lehmad!B$2:B$412,MATCH(klypsid!$B1817,lehmad!$A$2:$A$412,0))</f>
        <v>38458</v>
      </c>
      <c r="P1817">
        <f>INDEX(lehmad!D$2:D$412,MATCH(klypsid!$B1817,lehmad!$A$2:$A$412,0))</f>
        <v>113</v>
      </c>
      <c r="Q1817">
        <f>INDEX(lehmad!E$2:E$412,MATCH(klypsid!$B1817,lehmad!$A$2:$A$412,0))</f>
        <v>1</v>
      </c>
      <c r="R1817" t="str">
        <f>INDEX(lehmad!F$2:F$412,MATCH(klypsid!$B1817,lehmad!$A$2:$A$412,0))</f>
        <v>DYNASTY-ET</v>
      </c>
      <c r="S1817">
        <f>INDEX(lehmad!H$2:H$412,MATCH(klypsid!$B1817,lehmad!$A$2:$A$412,0))</f>
        <v>124</v>
      </c>
      <c r="T1817">
        <f>INDEX(lehmad!K$2:K$412,MATCH(klypsid!$B1817,lehmad!$A$2:$A$412,0))</f>
        <v>108</v>
      </c>
      <c r="U1817" s="4">
        <f t="shared" si="56"/>
        <v>4</v>
      </c>
      <c r="V1817">
        <f t="shared" si="57"/>
        <v>30</v>
      </c>
    </row>
    <row r="1818" spans="1:22" x14ac:dyDescent="0.25">
      <c r="A1818">
        <v>3416</v>
      </c>
      <c r="B1818" t="str">
        <f>"E"&amp;A1818</f>
        <v>E3416</v>
      </c>
      <c r="C1818" t="s">
        <v>66</v>
      </c>
      <c r="D1818">
        <v>1</v>
      </c>
      <c r="E1818">
        <f>IF(D1818&lt;4,D1818,4)</f>
        <v>1</v>
      </c>
      <c r="F1818" s="1">
        <v>39160</v>
      </c>
      <c r="G1818" s="1">
        <v>39295</v>
      </c>
      <c r="H1818" s="3">
        <f>G1818-F1818</f>
        <v>135</v>
      </c>
      <c r="I1818" s="3">
        <f>IF(H1818&lt;=60,1,IF(H1818&lt;=150,2,3))</f>
        <v>2</v>
      </c>
      <c r="J1818">
        <v>45</v>
      </c>
      <c r="K1818">
        <v>3.15</v>
      </c>
      <c r="L1818">
        <v>3.26</v>
      </c>
      <c r="M1818">
        <v>73</v>
      </c>
      <c r="N1818">
        <f>LOG(M1818/100,2)+3</f>
        <v>2.5459683691052923</v>
      </c>
      <c r="O1818">
        <f>INDEX(lehmad!B$2:B$412,MATCH(klypsid!$B1818,lehmad!$A$2:$A$412,0))</f>
        <v>38458</v>
      </c>
      <c r="P1818">
        <f>INDEX(lehmad!D$2:D$412,MATCH(klypsid!$B1818,lehmad!$A$2:$A$412,0))</f>
        <v>113</v>
      </c>
      <c r="Q1818">
        <f>INDEX(lehmad!E$2:E$412,MATCH(klypsid!$B1818,lehmad!$A$2:$A$412,0))</f>
        <v>1</v>
      </c>
      <c r="R1818" t="str">
        <f>INDEX(lehmad!F$2:F$412,MATCH(klypsid!$B1818,lehmad!$A$2:$A$412,0))</f>
        <v>DYNASTY-ET</v>
      </c>
      <c r="S1818">
        <f>INDEX(lehmad!H$2:H$412,MATCH(klypsid!$B1818,lehmad!$A$2:$A$412,0))</f>
        <v>124</v>
      </c>
      <c r="T1818">
        <f>INDEX(lehmad!K$2:K$412,MATCH(klypsid!$B1818,lehmad!$A$2:$A$412,0))</f>
        <v>108</v>
      </c>
      <c r="U1818" s="4">
        <f t="shared" si="56"/>
        <v>5</v>
      </c>
      <c r="V1818">
        <f t="shared" si="57"/>
        <v>29</v>
      </c>
    </row>
    <row r="1819" spans="1:22" x14ac:dyDescent="0.25">
      <c r="A1819">
        <v>3416</v>
      </c>
      <c r="B1819" t="str">
        <f>"E"&amp;A1819</f>
        <v>E3416</v>
      </c>
      <c r="C1819" t="s">
        <v>66</v>
      </c>
      <c r="D1819">
        <v>1</v>
      </c>
      <c r="E1819">
        <f>IF(D1819&lt;4,D1819,4)</f>
        <v>1</v>
      </c>
      <c r="F1819" s="1">
        <v>39160</v>
      </c>
      <c r="G1819" s="1">
        <v>39328</v>
      </c>
      <c r="H1819" s="3">
        <f>G1819-F1819</f>
        <v>168</v>
      </c>
      <c r="I1819" s="3">
        <f>IF(H1819&lt;=60,1,IF(H1819&lt;=150,2,3))</f>
        <v>3</v>
      </c>
      <c r="J1819">
        <v>45.9</v>
      </c>
      <c r="K1819">
        <v>4.08</v>
      </c>
      <c r="L1819">
        <v>2.98</v>
      </c>
      <c r="M1819">
        <v>81</v>
      </c>
      <c r="N1819">
        <f>LOG(M1819/100,2)+3</f>
        <v>2.6959938131098999</v>
      </c>
      <c r="O1819">
        <f>INDEX(lehmad!B$2:B$412,MATCH(klypsid!$B1819,lehmad!$A$2:$A$412,0))</f>
        <v>38458</v>
      </c>
      <c r="P1819">
        <f>INDEX(lehmad!D$2:D$412,MATCH(klypsid!$B1819,lehmad!$A$2:$A$412,0))</f>
        <v>113</v>
      </c>
      <c r="Q1819">
        <f>INDEX(lehmad!E$2:E$412,MATCH(klypsid!$B1819,lehmad!$A$2:$A$412,0))</f>
        <v>1</v>
      </c>
      <c r="R1819" t="str">
        <f>INDEX(lehmad!F$2:F$412,MATCH(klypsid!$B1819,lehmad!$A$2:$A$412,0))</f>
        <v>DYNASTY-ET</v>
      </c>
      <c r="S1819">
        <f>INDEX(lehmad!H$2:H$412,MATCH(klypsid!$B1819,lehmad!$A$2:$A$412,0))</f>
        <v>124</v>
      </c>
      <c r="T1819">
        <f>INDEX(lehmad!K$2:K$412,MATCH(klypsid!$B1819,lehmad!$A$2:$A$412,0))</f>
        <v>108</v>
      </c>
      <c r="U1819" s="4">
        <f t="shared" si="56"/>
        <v>6</v>
      </c>
      <c r="V1819">
        <f t="shared" si="57"/>
        <v>33</v>
      </c>
    </row>
    <row r="1820" spans="1:22" x14ac:dyDescent="0.25">
      <c r="A1820">
        <v>3416</v>
      </c>
      <c r="B1820" t="str">
        <f>"E"&amp;A1820</f>
        <v>E3416</v>
      </c>
      <c r="C1820" t="s">
        <v>66</v>
      </c>
      <c r="D1820">
        <v>1</v>
      </c>
      <c r="E1820">
        <f>IF(D1820&lt;4,D1820,4)</f>
        <v>1</v>
      </c>
      <c r="F1820" s="1">
        <v>39160</v>
      </c>
      <c r="G1820" s="1">
        <v>39356</v>
      </c>
      <c r="H1820" s="3">
        <f>G1820-F1820</f>
        <v>196</v>
      </c>
      <c r="I1820" s="3">
        <f>IF(H1820&lt;=60,1,IF(H1820&lt;=150,2,3))</f>
        <v>3</v>
      </c>
      <c r="J1820">
        <v>34.299999999999997</v>
      </c>
      <c r="K1820">
        <v>4.34</v>
      </c>
      <c r="L1820">
        <v>2.85</v>
      </c>
      <c r="M1820">
        <v>65</v>
      </c>
      <c r="N1820">
        <f>LOG(M1820/100,2)+3</f>
        <v>2.37851162325373</v>
      </c>
      <c r="O1820">
        <f>INDEX(lehmad!B$2:B$412,MATCH(klypsid!$B1820,lehmad!$A$2:$A$412,0))</f>
        <v>38458</v>
      </c>
      <c r="P1820">
        <f>INDEX(lehmad!D$2:D$412,MATCH(klypsid!$B1820,lehmad!$A$2:$A$412,0))</f>
        <v>113</v>
      </c>
      <c r="Q1820">
        <f>INDEX(lehmad!E$2:E$412,MATCH(klypsid!$B1820,lehmad!$A$2:$A$412,0))</f>
        <v>1</v>
      </c>
      <c r="R1820" t="str">
        <f>INDEX(lehmad!F$2:F$412,MATCH(klypsid!$B1820,lehmad!$A$2:$A$412,0))</f>
        <v>DYNASTY-ET</v>
      </c>
      <c r="S1820">
        <f>INDEX(lehmad!H$2:H$412,MATCH(klypsid!$B1820,lehmad!$A$2:$A$412,0))</f>
        <v>124</v>
      </c>
      <c r="T1820">
        <f>INDEX(lehmad!K$2:K$412,MATCH(klypsid!$B1820,lehmad!$A$2:$A$412,0))</f>
        <v>108</v>
      </c>
      <c r="U1820" s="4">
        <f t="shared" si="56"/>
        <v>7</v>
      </c>
      <c r="V1820">
        <f t="shared" si="57"/>
        <v>28</v>
      </c>
    </row>
    <row r="1821" spans="1:22" x14ac:dyDescent="0.25">
      <c r="A1821">
        <v>3416</v>
      </c>
      <c r="B1821" t="str">
        <f>"E"&amp;A1821</f>
        <v>E3416</v>
      </c>
      <c r="C1821" t="s">
        <v>66</v>
      </c>
      <c r="D1821">
        <v>1</v>
      </c>
      <c r="E1821">
        <f>IF(D1821&lt;4,D1821,4)</f>
        <v>1</v>
      </c>
      <c r="F1821" s="1">
        <v>39160</v>
      </c>
      <c r="G1821" s="1">
        <v>39387</v>
      </c>
      <c r="H1821" s="3">
        <f>G1821-F1821</f>
        <v>227</v>
      </c>
      <c r="I1821" s="3">
        <f>IF(H1821&lt;=60,1,IF(H1821&lt;=150,2,3))</f>
        <v>3</v>
      </c>
      <c r="J1821">
        <v>40.799999999999997</v>
      </c>
      <c r="K1821">
        <v>3.44</v>
      </c>
      <c r="L1821">
        <v>3.04</v>
      </c>
      <c r="M1821">
        <v>50</v>
      </c>
      <c r="N1821">
        <f>LOG(M1821/100,2)+3</f>
        <v>2</v>
      </c>
      <c r="O1821">
        <f>INDEX(lehmad!B$2:B$412,MATCH(klypsid!$B1821,lehmad!$A$2:$A$412,0))</f>
        <v>38458</v>
      </c>
      <c r="P1821">
        <f>INDEX(lehmad!D$2:D$412,MATCH(klypsid!$B1821,lehmad!$A$2:$A$412,0))</f>
        <v>113</v>
      </c>
      <c r="Q1821">
        <f>INDEX(lehmad!E$2:E$412,MATCH(klypsid!$B1821,lehmad!$A$2:$A$412,0))</f>
        <v>1</v>
      </c>
      <c r="R1821" t="str">
        <f>INDEX(lehmad!F$2:F$412,MATCH(klypsid!$B1821,lehmad!$A$2:$A$412,0))</f>
        <v>DYNASTY-ET</v>
      </c>
      <c r="S1821">
        <f>INDEX(lehmad!H$2:H$412,MATCH(klypsid!$B1821,lehmad!$A$2:$A$412,0))</f>
        <v>124</v>
      </c>
      <c r="T1821">
        <f>INDEX(lehmad!K$2:K$412,MATCH(klypsid!$B1821,lehmad!$A$2:$A$412,0))</f>
        <v>108</v>
      </c>
      <c r="U1821" s="4">
        <f t="shared" si="56"/>
        <v>8</v>
      </c>
      <c r="V1821">
        <f t="shared" si="57"/>
        <v>31</v>
      </c>
    </row>
    <row r="1822" spans="1:22" x14ac:dyDescent="0.25">
      <c r="A1822">
        <v>3416</v>
      </c>
      <c r="B1822" t="str">
        <f>"E"&amp;A1822</f>
        <v>E3416</v>
      </c>
      <c r="C1822" t="s">
        <v>66</v>
      </c>
      <c r="D1822">
        <v>1</v>
      </c>
      <c r="E1822">
        <f>IF(D1822&lt;4,D1822,4)</f>
        <v>1</v>
      </c>
      <c r="F1822" s="1">
        <v>39160</v>
      </c>
      <c r="G1822" s="1">
        <v>39418</v>
      </c>
      <c r="H1822" s="3">
        <f>G1822-F1822</f>
        <v>258</v>
      </c>
      <c r="I1822" s="3">
        <f>IF(H1822&lt;=60,1,IF(H1822&lt;=150,2,3))</f>
        <v>3</v>
      </c>
      <c r="J1822">
        <v>33.799999999999997</v>
      </c>
      <c r="K1822">
        <v>4.01</v>
      </c>
      <c r="L1822">
        <v>3.24</v>
      </c>
      <c r="M1822">
        <v>55</v>
      </c>
      <c r="N1822">
        <f>LOG(M1822/100,2)+3</f>
        <v>2.1375035237499347</v>
      </c>
      <c r="O1822">
        <f>INDEX(lehmad!B$2:B$412,MATCH(klypsid!$B1822,lehmad!$A$2:$A$412,0))</f>
        <v>38458</v>
      </c>
      <c r="P1822">
        <f>INDEX(lehmad!D$2:D$412,MATCH(klypsid!$B1822,lehmad!$A$2:$A$412,0))</f>
        <v>113</v>
      </c>
      <c r="Q1822">
        <f>INDEX(lehmad!E$2:E$412,MATCH(klypsid!$B1822,lehmad!$A$2:$A$412,0))</f>
        <v>1</v>
      </c>
      <c r="R1822" t="str">
        <f>INDEX(lehmad!F$2:F$412,MATCH(klypsid!$B1822,lehmad!$A$2:$A$412,0))</f>
        <v>DYNASTY-ET</v>
      </c>
      <c r="S1822">
        <f>INDEX(lehmad!H$2:H$412,MATCH(klypsid!$B1822,lehmad!$A$2:$A$412,0))</f>
        <v>124</v>
      </c>
      <c r="T1822">
        <f>INDEX(lehmad!K$2:K$412,MATCH(klypsid!$B1822,lehmad!$A$2:$A$412,0))</f>
        <v>108</v>
      </c>
      <c r="U1822" s="4">
        <f t="shared" si="56"/>
        <v>9</v>
      </c>
      <c r="V1822">
        <f t="shared" si="57"/>
        <v>31</v>
      </c>
    </row>
    <row r="1823" spans="1:22" x14ac:dyDescent="0.25">
      <c r="A1823">
        <v>3416</v>
      </c>
      <c r="B1823" t="str">
        <f>"E"&amp;A1823</f>
        <v>E3416</v>
      </c>
      <c r="C1823" t="s">
        <v>66</v>
      </c>
      <c r="D1823">
        <v>1</v>
      </c>
      <c r="E1823">
        <f>IF(D1823&lt;4,D1823,4)</f>
        <v>1</v>
      </c>
      <c r="F1823" s="1">
        <v>39160</v>
      </c>
      <c r="G1823" s="1">
        <v>39450</v>
      </c>
      <c r="H1823" s="3">
        <f>G1823-F1823</f>
        <v>290</v>
      </c>
      <c r="I1823" s="3">
        <f>IF(H1823&lt;=60,1,IF(H1823&lt;=150,2,3))</f>
        <v>3</v>
      </c>
      <c r="J1823">
        <v>35.5</v>
      </c>
      <c r="K1823">
        <v>3.51</v>
      </c>
      <c r="L1823">
        <v>3.32</v>
      </c>
      <c r="M1823">
        <v>69</v>
      </c>
      <c r="N1823">
        <f>LOG(M1823/100,2)+3</f>
        <v>2.4646682670034443</v>
      </c>
      <c r="O1823">
        <f>INDEX(lehmad!B$2:B$412,MATCH(klypsid!$B1823,lehmad!$A$2:$A$412,0))</f>
        <v>38458</v>
      </c>
      <c r="P1823">
        <f>INDEX(lehmad!D$2:D$412,MATCH(klypsid!$B1823,lehmad!$A$2:$A$412,0))</f>
        <v>113</v>
      </c>
      <c r="Q1823">
        <f>INDEX(lehmad!E$2:E$412,MATCH(klypsid!$B1823,lehmad!$A$2:$A$412,0))</f>
        <v>1</v>
      </c>
      <c r="R1823" t="str">
        <f>INDEX(lehmad!F$2:F$412,MATCH(klypsid!$B1823,lehmad!$A$2:$A$412,0))</f>
        <v>DYNASTY-ET</v>
      </c>
      <c r="S1823">
        <f>INDEX(lehmad!H$2:H$412,MATCH(klypsid!$B1823,lehmad!$A$2:$A$412,0))</f>
        <v>124</v>
      </c>
      <c r="T1823">
        <f>INDEX(lehmad!K$2:K$412,MATCH(klypsid!$B1823,lehmad!$A$2:$A$412,0))</f>
        <v>108</v>
      </c>
      <c r="U1823" s="4">
        <f t="shared" si="56"/>
        <v>10</v>
      </c>
      <c r="V1823">
        <f t="shared" si="57"/>
        <v>32</v>
      </c>
    </row>
    <row r="1824" spans="1:22" x14ac:dyDescent="0.25">
      <c r="A1824">
        <v>3416</v>
      </c>
      <c r="B1824" t="str">
        <f>"E"&amp;A1824</f>
        <v>E3416</v>
      </c>
      <c r="C1824" t="s">
        <v>66</v>
      </c>
      <c r="D1824">
        <v>1</v>
      </c>
      <c r="E1824">
        <f>IF(D1824&lt;4,D1824,4)</f>
        <v>1</v>
      </c>
      <c r="F1824" s="1">
        <v>39160</v>
      </c>
      <c r="G1824" s="1">
        <v>39481</v>
      </c>
      <c r="H1824" s="3">
        <f>G1824-F1824</f>
        <v>321</v>
      </c>
      <c r="I1824" s="3">
        <f>IF(H1824&lt;=60,1,IF(H1824&lt;=150,2,3))</f>
        <v>3</v>
      </c>
      <c r="J1824">
        <v>38.9</v>
      </c>
      <c r="K1824">
        <v>3.55</v>
      </c>
      <c r="L1824">
        <v>3.09</v>
      </c>
      <c r="M1824">
        <v>420</v>
      </c>
      <c r="N1824">
        <f>LOG(M1824/100,2)+3</f>
        <v>5.0703893278913981</v>
      </c>
      <c r="O1824">
        <f>INDEX(lehmad!B$2:B$412,MATCH(klypsid!$B1824,lehmad!$A$2:$A$412,0))</f>
        <v>38458</v>
      </c>
      <c r="P1824">
        <f>INDEX(lehmad!D$2:D$412,MATCH(klypsid!$B1824,lehmad!$A$2:$A$412,0))</f>
        <v>113</v>
      </c>
      <c r="Q1824">
        <f>INDEX(lehmad!E$2:E$412,MATCH(klypsid!$B1824,lehmad!$A$2:$A$412,0))</f>
        <v>1</v>
      </c>
      <c r="R1824" t="str">
        <f>INDEX(lehmad!F$2:F$412,MATCH(klypsid!$B1824,lehmad!$A$2:$A$412,0))</f>
        <v>DYNASTY-ET</v>
      </c>
      <c r="S1824">
        <f>INDEX(lehmad!H$2:H$412,MATCH(klypsid!$B1824,lehmad!$A$2:$A$412,0))</f>
        <v>124</v>
      </c>
      <c r="T1824">
        <f>INDEX(lehmad!K$2:K$412,MATCH(klypsid!$B1824,lehmad!$A$2:$A$412,0))</f>
        <v>108</v>
      </c>
      <c r="U1824" s="4">
        <f t="shared" si="56"/>
        <v>11</v>
      </c>
      <c r="V1824">
        <f t="shared" si="57"/>
        <v>31</v>
      </c>
    </row>
    <row r="1825" spans="1:22" x14ac:dyDescent="0.25">
      <c r="A1825">
        <v>3416</v>
      </c>
      <c r="B1825" t="str">
        <f>"E"&amp;A1825</f>
        <v>E3416</v>
      </c>
      <c r="C1825" t="s">
        <v>66</v>
      </c>
      <c r="D1825">
        <v>1</v>
      </c>
      <c r="E1825">
        <f>IF(D1825&lt;4,D1825,4)</f>
        <v>1</v>
      </c>
      <c r="F1825" s="1">
        <v>39160</v>
      </c>
      <c r="G1825" s="1">
        <v>39509</v>
      </c>
      <c r="H1825" s="3">
        <f>G1825-F1825</f>
        <v>349</v>
      </c>
      <c r="I1825" s="3">
        <f>IF(H1825&lt;=60,1,IF(H1825&lt;=150,2,3))</f>
        <v>3</v>
      </c>
      <c r="J1825">
        <v>34.9</v>
      </c>
      <c r="K1825">
        <v>3.49</v>
      </c>
      <c r="L1825">
        <v>3.28</v>
      </c>
      <c r="M1825">
        <v>290</v>
      </c>
      <c r="N1825">
        <f>LOG(M1825/100,2)+3</f>
        <v>4.5360529002402092</v>
      </c>
      <c r="O1825">
        <f>INDEX(lehmad!B$2:B$412,MATCH(klypsid!$B1825,lehmad!$A$2:$A$412,0))</f>
        <v>38458</v>
      </c>
      <c r="P1825">
        <f>INDEX(lehmad!D$2:D$412,MATCH(klypsid!$B1825,lehmad!$A$2:$A$412,0))</f>
        <v>113</v>
      </c>
      <c r="Q1825">
        <f>INDEX(lehmad!E$2:E$412,MATCH(klypsid!$B1825,lehmad!$A$2:$A$412,0))</f>
        <v>1</v>
      </c>
      <c r="R1825" t="str">
        <f>INDEX(lehmad!F$2:F$412,MATCH(klypsid!$B1825,lehmad!$A$2:$A$412,0))</f>
        <v>DYNASTY-ET</v>
      </c>
      <c r="S1825">
        <f>INDEX(lehmad!H$2:H$412,MATCH(klypsid!$B1825,lehmad!$A$2:$A$412,0))</f>
        <v>124</v>
      </c>
      <c r="T1825">
        <f>INDEX(lehmad!K$2:K$412,MATCH(klypsid!$B1825,lehmad!$A$2:$A$412,0))</f>
        <v>108</v>
      </c>
      <c r="U1825" s="4">
        <f t="shared" si="56"/>
        <v>12</v>
      </c>
      <c r="V1825">
        <f t="shared" si="57"/>
        <v>28</v>
      </c>
    </row>
    <row r="1826" spans="1:22" x14ac:dyDescent="0.25">
      <c r="A1826">
        <v>3416</v>
      </c>
      <c r="B1826" t="str">
        <f>"E"&amp;A1826</f>
        <v>E3416</v>
      </c>
      <c r="C1826" t="s">
        <v>66</v>
      </c>
      <c r="D1826">
        <v>1</v>
      </c>
      <c r="E1826">
        <f>IF(D1826&lt;4,D1826,4)</f>
        <v>1</v>
      </c>
      <c r="F1826" s="1">
        <v>39160</v>
      </c>
      <c r="G1826" s="1">
        <v>39539</v>
      </c>
      <c r="H1826" s="3">
        <f>G1826-F1826</f>
        <v>379</v>
      </c>
      <c r="I1826" s="3">
        <f>IF(H1826&lt;=60,1,IF(H1826&lt;=150,2,3))</f>
        <v>3</v>
      </c>
      <c r="J1826">
        <v>39</v>
      </c>
      <c r="K1826">
        <v>3.49</v>
      </c>
      <c r="L1826">
        <v>3.31</v>
      </c>
      <c r="M1826">
        <v>75</v>
      </c>
      <c r="N1826">
        <f>LOG(M1826/100,2)+3</f>
        <v>2.5849625007211561</v>
      </c>
      <c r="O1826">
        <f>INDEX(lehmad!B$2:B$412,MATCH(klypsid!$B1826,lehmad!$A$2:$A$412,0))</f>
        <v>38458</v>
      </c>
      <c r="P1826">
        <f>INDEX(lehmad!D$2:D$412,MATCH(klypsid!$B1826,lehmad!$A$2:$A$412,0))</f>
        <v>113</v>
      </c>
      <c r="Q1826">
        <f>INDEX(lehmad!E$2:E$412,MATCH(klypsid!$B1826,lehmad!$A$2:$A$412,0))</f>
        <v>1</v>
      </c>
      <c r="R1826" t="str">
        <f>INDEX(lehmad!F$2:F$412,MATCH(klypsid!$B1826,lehmad!$A$2:$A$412,0))</f>
        <v>DYNASTY-ET</v>
      </c>
      <c r="S1826">
        <f>INDEX(lehmad!H$2:H$412,MATCH(klypsid!$B1826,lehmad!$A$2:$A$412,0))</f>
        <v>124</v>
      </c>
      <c r="T1826">
        <f>INDEX(lehmad!K$2:K$412,MATCH(klypsid!$B1826,lehmad!$A$2:$A$412,0))</f>
        <v>108</v>
      </c>
      <c r="U1826" s="4">
        <f t="shared" si="56"/>
        <v>13</v>
      </c>
      <c r="V1826">
        <f t="shared" si="57"/>
        <v>30</v>
      </c>
    </row>
    <row r="1827" spans="1:22" x14ac:dyDescent="0.25">
      <c r="A1827">
        <v>3416</v>
      </c>
      <c r="B1827" t="str">
        <f>"E"&amp;A1827</f>
        <v>E3416</v>
      </c>
      <c r="C1827" t="s">
        <v>66</v>
      </c>
      <c r="D1827">
        <v>1</v>
      </c>
      <c r="E1827">
        <f>IF(D1827&lt;4,D1827,4)</f>
        <v>1</v>
      </c>
      <c r="F1827" s="1">
        <v>39160</v>
      </c>
      <c r="G1827" s="1">
        <v>39572</v>
      </c>
      <c r="H1827" s="3">
        <f>G1827-F1827</f>
        <v>412</v>
      </c>
      <c r="I1827" s="3">
        <f>IF(H1827&lt;=60,1,IF(H1827&lt;=150,2,3))</f>
        <v>3</v>
      </c>
      <c r="J1827">
        <v>36.4</v>
      </c>
      <c r="K1827">
        <v>3.06</v>
      </c>
      <c r="L1827">
        <v>3.33</v>
      </c>
      <c r="M1827">
        <v>219</v>
      </c>
      <c r="N1827">
        <f>LOG(M1827/100,2)+3</f>
        <v>4.1309308698264484</v>
      </c>
      <c r="O1827">
        <f>INDEX(lehmad!B$2:B$412,MATCH(klypsid!$B1827,lehmad!$A$2:$A$412,0))</f>
        <v>38458</v>
      </c>
      <c r="P1827">
        <f>INDEX(lehmad!D$2:D$412,MATCH(klypsid!$B1827,lehmad!$A$2:$A$412,0))</f>
        <v>113</v>
      </c>
      <c r="Q1827">
        <f>INDEX(lehmad!E$2:E$412,MATCH(klypsid!$B1827,lehmad!$A$2:$A$412,0))</f>
        <v>1</v>
      </c>
      <c r="R1827" t="str">
        <f>INDEX(lehmad!F$2:F$412,MATCH(klypsid!$B1827,lehmad!$A$2:$A$412,0))</f>
        <v>DYNASTY-ET</v>
      </c>
      <c r="S1827">
        <f>INDEX(lehmad!H$2:H$412,MATCH(klypsid!$B1827,lehmad!$A$2:$A$412,0))</f>
        <v>124</v>
      </c>
      <c r="T1827">
        <f>INDEX(lehmad!K$2:K$412,MATCH(klypsid!$B1827,lehmad!$A$2:$A$412,0))</f>
        <v>108</v>
      </c>
      <c r="U1827" s="4">
        <f t="shared" si="56"/>
        <v>14</v>
      </c>
      <c r="V1827">
        <f t="shared" si="57"/>
        <v>33</v>
      </c>
    </row>
    <row r="1828" spans="1:22" x14ac:dyDescent="0.25">
      <c r="A1828">
        <v>3416</v>
      </c>
      <c r="B1828" t="str">
        <f>"E"&amp;A1828</f>
        <v>E3416</v>
      </c>
      <c r="C1828" t="s">
        <v>66</v>
      </c>
      <c r="D1828">
        <v>1</v>
      </c>
      <c r="E1828">
        <f>IF(D1828&lt;4,D1828,4)</f>
        <v>1</v>
      </c>
      <c r="F1828" s="1">
        <v>39160</v>
      </c>
      <c r="G1828" s="1">
        <v>39600</v>
      </c>
      <c r="H1828" s="3">
        <f>G1828-F1828</f>
        <v>440</v>
      </c>
      <c r="I1828" s="3">
        <f>IF(H1828&lt;=60,1,IF(H1828&lt;=150,2,3))</f>
        <v>3</v>
      </c>
      <c r="J1828">
        <v>37.4</v>
      </c>
      <c r="K1828">
        <v>3.48</v>
      </c>
      <c r="L1828">
        <v>3.32</v>
      </c>
      <c r="M1828">
        <v>162</v>
      </c>
      <c r="N1828">
        <f>LOG(M1828/100,2)+3</f>
        <v>3.6959938131098999</v>
      </c>
      <c r="O1828">
        <f>INDEX(lehmad!B$2:B$412,MATCH(klypsid!$B1828,lehmad!$A$2:$A$412,0))</f>
        <v>38458</v>
      </c>
      <c r="P1828">
        <f>INDEX(lehmad!D$2:D$412,MATCH(klypsid!$B1828,lehmad!$A$2:$A$412,0))</f>
        <v>113</v>
      </c>
      <c r="Q1828">
        <f>INDEX(lehmad!E$2:E$412,MATCH(klypsid!$B1828,lehmad!$A$2:$A$412,0))</f>
        <v>1</v>
      </c>
      <c r="R1828" t="str">
        <f>INDEX(lehmad!F$2:F$412,MATCH(klypsid!$B1828,lehmad!$A$2:$A$412,0))</f>
        <v>DYNASTY-ET</v>
      </c>
      <c r="S1828">
        <f>INDEX(lehmad!H$2:H$412,MATCH(klypsid!$B1828,lehmad!$A$2:$A$412,0))</f>
        <v>124</v>
      </c>
      <c r="T1828">
        <f>INDEX(lehmad!K$2:K$412,MATCH(klypsid!$B1828,lehmad!$A$2:$A$412,0))</f>
        <v>108</v>
      </c>
      <c r="U1828" s="4">
        <f t="shared" si="56"/>
        <v>15</v>
      </c>
      <c r="V1828">
        <f t="shared" si="57"/>
        <v>28</v>
      </c>
    </row>
    <row r="1829" spans="1:22" x14ac:dyDescent="0.25">
      <c r="A1829">
        <v>3416</v>
      </c>
      <c r="B1829" t="str">
        <f>"E"&amp;A1829</f>
        <v>E3416</v>
      </c>
      <c r="C1829" t="s">
        <v>66</v>
      </c>
      <c r="D1829">
        <v>1</v>
      </c>
      <c r="E1829">
        <f>IF(D1829&lt;4,D1829,4)</f>
        <v>1</v>
      </c>
      <c r="F1829" s="1">
        <v>39160</v>
      </c>
      <c r="G1829" s="1">
        <v>39631</v>
      </c>
      <c r="H1829" s="3">
        <f>G1829-F1829</f>
        <v>471</v>
      </c>
      <c r="I1829" s="3">
        <f>IF(H1829&lt;=60,1,IF(H1829&lt;=150,2,3))</f>
        <v>3</v>
      </c>
      <c r="J1829">
        <v>44.1</v>
      </c>
      <c r="K1829">
        <v>3.19</v>
      </c>
      <c r="L1829">
        <v>3.3</v>
      </c>
      <c r="M1829">
        <v>45</v>
      </c>
      <c r="N1829">
        <f>LOG(M1829/100,2)+3</f>
        <v>1.84799690655495</v>
      </c>
      <c r="O1829">
        <f>INDEX(lehmad!B$2:B$412,MATCH(klypsid!$B1829,lehmad!$A$2:$A$412,0))</f>
        <v>38458</v>
      </c>
      <c r="P1829">
        <f>INDEX(lehmad!D$2:D$412,MATCH(klypsid!$B1829,lehmad!$A$2:$A$412,0))</f>
        <v>113</v>
      </c>
      <c r="Q1829">
        <f>INDEX(lehmad!E$2:E$412,MATCH(klypsid!$B1829,lehmad!$A$2:$A$412,0))</f>
        <v>1</v>
      </c>
      <c r="R1829" t="str">
        <f>INDEX(lehmad!F$2:F$412,MATCH(klypsid!$B1829,lehmad!$A$2:$A$412,0))</f>
        <v>DYNASTY-ET</v>
      </c>
      <c r="S1829">
        <f>INDEX(lehmad!H$2:H$412,MATCH(klypsid!$B1829,lehmad!$A$2:$A$412,0))</f>
        <v>124</v>
      </c>
      <c r="T1829">
        <f>INDEX(lehmad!K$2:K$412,MATCH(klypsid!$B1829,lehmad!$A$2:$A$412,0))</f>
        <v>108</v>
      </c>
      <c r="U1829" s="4">
        <f t="shared" si="56"/>
        <v>16</v>
      </c>
      <c r="V1829">
        <f t="shared" si="57"/>
        <v>31</v>
      </c>
    </row>
    <row r="1830" spans="1:22" x14ac:dyDescent="0.25">
      <c r="A1830">
        <v>3416</v>
      </c>
      <c r="B1830" t="str">
        <f>"E"&amp;A1830</f>
        <v>E3416</v>
      </c>
      <c r="C1830" t="s">
        <v>66</v>
      </c>
      <c r="D1830">
        <v>1</v>
      </c>
      <c r="E1830">
        <f>IF(D1830&lt;4,D1830,4)</f>
        <v>1</v>
      </c>
      <c r="F1830" s="1">
        <v>39160</v>
      </c>
      <c r="G1830" s="1">
        <v>39663</v>
      </c>
      <c r="H1830" s="3">
        <f>G1830-F1830</f>
        <v>503</v>
      </c>
      <c r="I1830" s="3">
        <f>IF(H1830&lt;=60,1,IF(H1830&lt;=150,2,3))</f>
        <v>3</v>
      </c>
      <c r="J1830">
        <v>29.8</v>
      </c>
      <c r="K1830">
        <v>4.5199999999999996</v>
      </c>
      <c r="L1830">
        <v>3.53</v>
      </c>
      <c r="M1830">
        <v>927</v>
      </c>
      <c r="N1830">
        <f>LOG(M1830/100,2)+3</f>
        <v>6.2125693388508054</v>
      </c>
      <c r="O1830">
        <f>INDEX(lehmad!B$2:B$412,MATCH(klypsid!$B1830,lehmad!$A$2:$A$412,0))</f>
        <v>38458</v>
      </c>
      <c r="P1830">
        <f>INDEX(lehmad!D$2:D$412,MATCH(klypsid!$B1830,lehmad!$A$2:$A$412,0))</f>
        <v>113</v>
      </c>
      <c r="Q1830">
        <f>INDEX(lehmad!E$2:E$412,MATCH(klypsid!$B1830,lehmad!$A$2:$A$412,0))</f>
        <v>1</v>
      </c>
      <c r="R1830" t="str">
        <f>INDEX(lehmad!F$2:F$412,MATCH(klypsid!$B1830,lehmad!$A$2:$A$412,0))</f>
        <v>DYNASTY-ET</v>
      </c>
      <c r="S1830">
        <f>INDEX(lehmad!H$2:H$412,MATCH(klypsid!$B1830,lehmad!$A$2:$A$412,0))</f>
        <v>124</v>
      </c>
      <c r="T1830">
        <f>INDEX(lehmad!K$2:K$412,MATCH(klypsid!$B1830,lehmad!$A$2:$A$412,0))</f>
        <v>108</v>
      </c>
      <c r="U1830" s="4">
        <f t="shared" si="56"/>
        <v>17</v>
      </c>
      <c r="V1830">
        <f t="shared" si="57"/>
        <v>32</v>
      </c>
    </row>
    <row r="1831" spans="1:22" x14ac:dyDescent="0.25">
      <c r="A1831">
        <v>3416</v>
      </c>
      <c r="B1831" t="str">
        <f>"E"&amp;A1831</f>
        <v>E3416</v>
      </c>
      <c r="C1831" t="s">
        <v>66</v>
      </c>
      <c r="D1831">
        <v>1</v>
      </c>
      <c r="E1831">
        <f>IF(D1831&lt;4,D1831,4)</f>
        <v>1</v>
      </c>
      <c r="F1831" s="1">
        <v>39160</v>
      </c>
      <c r="G1831" s="1">
        <v>39693</v>
      </c>
      <c r="H1831" s="3">
        <f>G1831-F1831</f>
        <v>533</v>
      </c>
      <c r="I1831" s="3">
        <f>IF(H1831&lt;=60,1,IF(H1831&lt;=150,2,3))</f>
        <v>3</v>
      </c>
      <c r="J1831">
        <v>30.4</v>
      </c>
      <c r="K1831">
        <v>4.2699999999999996</v>
      </c>
      <c r="L1831">
        <v>3.53</v>
      </c>
      <c r="M1831">
        <v>2226</v>
      </c>
      <c r="N1831">
        <f>LOG(M1831/100,2)+3</f>
        <v>7.4763816875672351</v>
      </c>
      <c r="O1831">
        <f>INDEX(lehmad!B$2:B$412,MATCH(klypsid!$B1831,lehmad!$A$2:$A$412,0))</f>
        <v>38458</v>
      </c>
      <c r="P1831">
        <f>INDEX(lehmad!D$2:D$412,MATCH(klypsid!$B1831,lehmad!$A$2:$A$412,0))</f>
        <v>113</v>
      </c>
      <c r="Q1831">
        <f>INDEX(lehmad!E$2:E$412,MATCH(klypsid!$B1831,lehmad!$A$2:$A$412,0))</f>
        <v>1</v>
      </c>
      <c r="R1831" t="str">
        <f>INDEX(lehmad!F$2:F$412,MATCH(klypsid!$B1831,lehmad!$A$2:$A$412,0))</f>
        <v>DYNASTY-ET</v>
      </c>
      <c r="S1831">
        <f>INDEX(lehmad!H$2:H$412,MATCH(klypsid!$B1831,lehmad!$A$2:$A$412,0))</f>
        <v>124</v>
      </c>
      <c r="T1831">
        <f>INDEX(lehmad!K$2:K$412,MATCH(klypsid!$B1831,lehmad!$A$2:$A$412,0))</f>
        <v>108</v>
      </c>
      <c r="U1831" s="4">
        <f t="shared" si="56"/>
        <v>18</v>
      </c>
      <c r="V1831">
        <f t="shared" si="57"/>
        <v>30</v>
      </c>
    </row>
    <row r="1832" spans="1:22" x14ac:dyDescent="0.25">
      <c r="A1832">
        <v>3416</v>
      </c>
      <c r="B1832" t="str">
        <f>"E"&amp;A1832</f>
        <v>E3416</v>
      </c>
      <c r="C1832" t="s">
        <v>66</v>
      </c>
      <c r="D1832">
        <v>1</v>
      </c>
      <c r="E1832">
        <f>IF(D1832&lt;4,D1832,4)</f>
        <v>1</v>
      </c>
      <c r="F1832" s="1">
        <v>39160</v>
      </c>
      <c r="G1832" s="1">
        <v>39722</v>
      </c>
      <c r="H1832" s="3">
        <f>G1832-F1832</f>
        <v>562</v>
      </c>
      <c r="I1832" s="3">
        <f>IF(H1832&lt;=60,1,IF(H1832&lt;=150,2,3))</f>
        <v>3</v>
      </c>
      <c r="J1832">
        <v>33.200000000000003</v>
      </c>
      <c r="K1832">
        <v>3.46</v>
      </c>
      <c r="L1832">
        <v>3.69</v>
      </c>
      <c r="M1832">
        <v>202</v>
      </c>
      <c r="N1832">
        <f>LOG(M1832/100,2)+3</f>
        <v>4.0143552929770703</v>
      </c>
      <c r="O1832">
        <f>INDEX(lehmad!B$2:B$412,MATCH(klypsid!$B1832,lehmad!$A$2:$A$412,0))</f>
        <v>38458</v>
      </c>
      <c r="P1832">
        <f>INDEX(lehmad!D$2:D$412,MATCH(klypsid!$B1832,lehmad!$A$2:$A$412,0))</f>
        <v>113</v>
      </c>
      <c r="Q1832">
        <f>INDEX(lehmad!E$2:E$412,MATCH(klypsid!$B1832,lehmad!$A$2:$A$412,0))</f>
        <v>1</v>
      </c>
      <c r="R1832" t="str">
        <f>INDEX(lehmad!F$2:F$412,MATCH(klypsid!$B1832,lehmad!$A$2:$A$412,0))</f>
        <v>DYNASTY-ET</v>
      </c>
      <c r="S1832">
        <f>INDEX(lehmad!H$2:H$412,MATCH(klypsid!$B1832,lehmad!$A$2:$A$412,0))</f>
        <v>124</v>
      </c>
      <c r="T1832">
        <f>INDEX(lehmad!K$2:K$412,MATCH(klypsid!$B1832,lehmad!$A$2:$A$412,0))</f>
        <v>108</v>
      </c>
      <c r="U1832" s="4">
        <f t="shared" si="56"/>
        <v>19</v>
      </c>
      <c r="V1832">
        <f t="shared" si="57"/>
        <v>29</v>
      </c>
    </row>
    <row r="1833" spans="1:22" x14ac:dyDescent="0.25">
      <c r="A1833">
        <v>3416</v>
      </c>
      <c r="B1833" t="str">
        <f>"E"&amp;A1833</f>
        <v>E3416</v>
      </c>
      <c r="C1833" t="s">
        <v>66</v>
      </c>
      <c r="D1833">
        <v>1</v>
      </c>
      <c r="E1833">
        <f>IF(D1833&lt;4,D1833,4)</f>
        <v>1</v>
      </c>
      <c r="F1833" s="1">
        <v>39160</v>
      </c>
      <c r="G1833" s="1">
        <v>39754</v>
      </c>
      <c r="H1833" s="3">
        <f>G1833-F1833</f>
        <v>594</v>
      </c>
      <c r="I1833" s="3">
        <f>IF(H1833&lt;=60,1,IF(H1833&lt;=150,2,3))</f>
        <v>3</v>
      </c>
      <c r="J1833">
        <v>32.700000000000003</v>
      </c>
      <c r="K1833">
        <v>3.88</v>
      </c>
      <c r="L1833">
        <v>3.58</v>
      </c>
      <c r="M1833">
        <v>277</v>
      </c>
      <c r="N1833">
        <f>LOG(M1833/100,2)+3</f>
        <v>4.4698859762744636</v>
      </c>
      <c r="O1833">
        <f>INDEX(lehmad!B$2:B$412,MATCH(klypsid!$B1833,lehmad!$A$2:$A$412,0))</f>
        <v>38458</v>
      </c>
      <c r="P1833">
        <f>INDEX(lehmad!D$2:D$412,MATCH(klypsid!$B1833,lehmad!$A$2:$A$412,0))</f>
        <v>113</v>
      </c>
      <c r="Q1833">
        <f>INDEX(lehmad!E$2:E$412,MATCH(klypsid!$B1833,lehmad!$A$2:$A$412,0))</f>
        <v>1</v>
      </c>
      <c r="R1833" t="str">
        <f>INDEX(lehmad!F$2:F$412,MATCH(klypsid!$B1833,lehmad!$A$2:$A$412,0))</f>
        <v>DYNASTY-ET</v>
      </c>
      <c r="S1833">
        <f>INDEX(lehmad!H$2:H$412,MATCH(klypsid!$B1833,lehmad!$A$2:$A$412,0))</f>
        <v>124</v>
      </c>
      <c r="T1833">
        <f>INDEX(lehmad!K$2:K$412,MATCH(klypsid!$B1833,lehmad!$A$2:$A$412,0))</f>
        <v>108</v>
      </c>
      <c r="U1833" s="4">
        <f t="shared" si="56"/>
        <v>20</v>
      </c>
      <c r="V1833">
        <f t="shared" si="57"/>
        <v>32</v>
      </c>
    </row>
    <row r="1834" spans="1:22" x14ac:dyDescent="0.25">
      <c r="A1834">
        <v>3416</v>
      </c>
      <c r="B1834" t="str">
        <f>"E"&amp;A1834</f>
        <v>E3416</v>
      </c>
      <c r="C1834" t="s">
        <v>66</v>
      </c>
      <c r="D1834">
        <v>1</v>
      </c>
      <c r="E1834">
        <f>IF(D1834&lt;4,D1834,4)</f>
        <v>1</v>
      </c>
      <c r="F1834" s="1">
        <v>39160</v>
      </c>
      <c r="G1834" s="1">
        <v>39783</v>
      </c>
      <c r="H1834" s="3">
        <f>G1834-F1834</f>
        <v>623</v>
      </c>
      <c r="I1834" s="3">
        <f>IF(H1834&lt;=60,1,IF(H1834&lt;=150,2,3))</f>
        <v>3</v>
      </c>
      <c r="J1834">
        <v>35</v>
      </c>
      <c r="K1834">
        <v>4.03</v>
      </c>
      <c r="L1834">
        <v>3.42</v>
      </c>
      <c r="M1834">
        <v>1816</v>
      </c>
      <c r="N1834">
        <f>LOG(M1834/100,2)+3</f>
        <v>7.1826922975161906</v>
      </c>
      <c r="O1834">
        <f>INDEX(lehmad!B$2:B$412,MATCH(klypsid!$B1834,lehmad!$A$2:$A$412,0))</f>
        <v>38458</v>
      </c>
      <c r="P1834">
        <f>INDEX(lehmad!D$2:D$412,MATCH(klypsid!$B1834,lehmad!$A$2:$A$412,0))</f>
        <v>113</v>
      </c>
      <c r="Q1834">
        <f>INDEX(lehmad!E$2:E$412,MATCH(klypsid!$B1834,lehmad!$A$2:$A$412,0))</f>
        <v>1</v>
      </c>
      <c r="R1834" t="str">
        <f>INDEX(lehmad!F$2:F$412,MATCH(klypsid!$B1834,lehmad!$A$2:$A$412,0))</f>
        <v>DYNASTY-ET</v>
      </c>
      <c r="S1834">
        <f>INDEX(lehmad!H$2:H$412,MATCH(klypsid!$B1834,lehmad!$A$2:$A$412,0))</f>
        <v>124</v>
      </c>
      <c r="T1834">
        <f>INDEX(lehmad!K$2:K$412,MATCH(klypsid!$B1834,lehmad!$A$2:$A$412,0))</f>
        <v>108</v>
      </c>
      <c r="U1834" s="4">
        <f t="shared" si="56"/>
        <v>21</v>
      </c>
      <c r="V1834">
        <f t="shared" si="57"/>
        <v>29</v>
      </c>
    </row>
    <row r="1835" spans="1:22" x14ac:dyDescent="0.25">
      <c r="A1835">
        <v>3416</v>
      </c>
      <c r="B1835" t="str">
        <f>"E"&amp;A1835</f>
        <v>E3416</v>
      </c>
      <c r="C1835" t="s">
        <v>66</v>
      </c>
      <c r="D1835">
        <v>1</v>
      </c>
      <c r="E1835">
        <f>IF(D1835&lt;4,D1835,4)</f>
        <v>1</v>
      </c>
      <c r="F1835" s="1">
        <v>39160</v>
      </c>
      <c r="G1835" s="1">
        <v>39817</v>
      </c>
      <c r="H1835" s="3">
        <f>G1835-F1835</f>
        <v>657</v>
      </c>
      <c r="I1835" s="3">
        <f>IF(H1835&lt;=60,1,IF(H1835&lt;=150,2,3))</f>
        <v>3</v>
      </c>
      <c r="J1835">
        <v>26</v>
      </c>
      <c r="K1835">
        <v>3.94</v>
      </c>
      <c r="L1835">
        <v>3.54</v>
      </c>
      <c r="M1835">
        <v>1383</v>
      </c>
      <c r="N1835">
        <f>LOG(M1835/100,2)+3</f>
        <v>6.7897292513757694</v>
      </c>
      <c r="O1835">
        <f>INDEX(lehmad!B$2:B$412,MATCH(klypsid!$B1835,lehmad!$A$2:$A$412,0))</f>
        <v>38458</v>
      </c>
      <c r="P1835">
        <f>INDEX(lehmad!D$2:D$412,MATCH(klypsid!$B1835,lehmad!$A$2:$A$412,0))</f>
        <v>113</v>
      </c>
      <c r="Q1835">
        <f>INDEX(lehmad!E$2:E$412,MATCH(klypsid!$B1835,lehmad!$A$2:$A$412,0))</f>
        <v>1</v>
      </c>
      <c r="R1835" t="str">
        <f>INDEX(lehmad!F$2:F$412,MATCH(klypsid!$B1835,lehmad!$A$2:$A$412,0))</f>
        <v>DYNASTY-ET</v>
      </c>
      <c r="S1835">
        <f>INDEX(lehmad!H$2:H$412,MATCH(klypsid!$B1835,lehmad!$A$2:$A$412,0))</f>
        <v>124</v>
      </c>
      <c r="T1835">
        <f>INDEX(lehmad!K$2:K$412,MATCH(klypsid!$B1835,lehmad!$A$2:$A$412,0))</f>
        <v>108</v>
      </c>
      <c r="U1835" s="4">
        <f t="shared" si="56"/>
        <v>22</v>
      </c>
      <c r="V1835">
        <f t="shared" si="57"/>
        <v>34</v>
      </c>
    </row>
    <row r="1836" spans="1:22" x14ac:dyDescent="0.25">
      <c r="A1836">
        <v>3416</v>
      </c>
      <c r="B1836" t="str">
        <f>"E"&amp;A1836</f>
        <v>E3416</v>
      </c>
      <c r="C1836" t="s">
        <v>66</v>
      </c>
      <c r="D1836">
        <v>1</v>
      </c>
      <c r="E1836">
        <f>IF(D1836&lt;4,D1836,4)</f>
        <v>1</v>
      </c>
      <c r="F1836" s="1">
        <v>39160</v>
      </c>
      <c r="G1836" s="1">
        <v>39845</v>
      </c>
      <c r="H1836" s="3">
        <f>G1836-F1836</f>
        <v>685</v>
      </c>
      <c r="I1836" s="3">
        <f>IF(H1836&lt;=60,1,IF(H1836&lt;=150,2,3))</f>
        <v>3</v>
      </c>
      <c r="J1836">
        <v>22.2</v>
      </c>
      <c r="K1836">
        <v>3.5</v>
      </c>
      <c r="L1836">
        <v>3.58</v>
      </c>
      <c r="M1836">
        <v>2709</v>
      </c>
      <c r="N1836">
        <f>LOG(M1836/100,2)+3</f>
        <v>7.7596884884272894</v>
      </c>
      <c r="O1836">
        <f>INDEX(lehmad!B$2:B$412,MATCH(klypsid!$B1836,lehmad!$A$2:$A$412,0))</f>
        <v>38458</v>
      </c>
      <c r="P1836">
        <f>INDEX(lehmad!D$2:D$412,MATCH(klypsid!$B1836,lehmad!$A$2:$A$412,0))</f>
        <v>113</v>
      </c>
      <c r="Q1836">
        <f>INDEX(lehmad!E$2:E$412,MATCH(klypsid!$B1836,lehmad!$A$2:$A$412,0))</f>
        <v>1</v>
      </c>
      <c r="R1836" t="str">
        <f>INDEX(lehmad!F$2:F$412,MATCH(klypsid!$B1836,lehmad!$A$2:$A$412,0))</f>
        <v>DYNASTY-ET</v>
      </c>
      <c r="S1836">
        <f>INDEX(lehmad!H$2:H$412,MATCH(klypsid!$B1836,lehmad!$A$2:$A$412,0))</f>
        <v>124</v>
      </c>
      <c r="T1836">
        <f>INDEX(lehmad!K$2:K$412,MATCH(klypsid!$B1836,lehmad!$A$2:$A$412,0))</f>
        <v>108</v>
      </c>
      <c r="U1836" s="4">
        <f t="shared" si="56"/>
        <v>23</v>
      </c>
      <c r="V1836">
        <f t="shared" si="57"/>
        <v>28</v>
      </c>
    </row>
    <row r="1837" spans="1:22" x14ac:dyDescent="0.25">
      <c r="A1837">
        <v>3417</v>
      </c>
      <c r="B1837" t="str">
        <f>"E"&amp;A1837</f>
        <v>E3417</v>
      </c>
      <c r="C1837" t="s">
        <v>67</v>
      </c>
      <c r="D1837">
        <v>1</v>
      </c>
      <c r="E1837">
        <f>IF(D1837&lt;4,D1837,4)</f>
        <v>1</v>
      </c>
      <c r="F1837" s="1">
        <v>39158</v>
      </c>
      <c r="G1837" s="1">
        <v>39173</v>
      </c>
      <c r="H1837" s="3">
        <f>G1837-F1837</f>
        <v>15</v>
      </c>
      <c r="I1837" s="3">
        <f>IF(H1837&lt;=60,1,IF(H1837&lt;=150,2,3))</f>
        <v>1</v>
      </c>
      <c r="J1837">
        <v>22</v>
      </c>
      <c r="K1837">
        <v>4.68</v>
      </c>
      <c r="L1837">
        <v>3.73</v>
      </c>
      <c r="M1837">
        <v>124</v>
      </c>
      <c r="N1837">
        <f>LOG(M1837/100,2)+3</f>
        <v>3.3103401206121505</v>
      </c>
      <c r="O1837">
        <f>INDEX(lehmad!B$2:B$412,MATCH(klypsid!$B1837,lehmad!$A$2:$A$412,0))</f>
        <v>38458</v>
      </c>
      <c r="P1837">
        <f>INDEX(lehmad!D$2:D$412,MATCH(klypsid!$B1837,lehmad!$A$2:$A$412,0))</f>
        <v>100</v>
      </c>
      <c r="Q1837">
        <f>INDEX(lehmad!E$2:E$412,MATCH(klypsid!$B1837,lehmad!$A$2:$A$412,0))</f>
        <v>0.92500000000000004</v>
      </c>
      <c r="R1837" t="str">
        <f>INDEX(lehmad!F$2:F$412,MATCH(klypsid!$B1837,lehmad!$A$2:$A$412,0))</f>
        <v>DYNASTY-ET</v>
      </c>
      <c r="S1837">
        <f>INDEX(lehmad!H$2:H$412,MATCH(klypsid!$B1837,lehmad!$A$2:$A$412,0))</f>
        <v>124</v>
      </c>
      <c r="T1837">
        <f>INDEX(lehmad!K$2:K$412,MATCH(klypsid!$B1837,lehmad!$A$2:$A$412,0))</f>
        <v>108</v>
      </c>
      <c r="U1837" s="4">
        <f t="shared" si="56"/>
        <v>1</v>
      </c>
      <c r="V1837">
        <f t="shared" si="57"/>
        <v>15</v>
      </c>
    </row>
    <row r="1838" spans="1:22" x14ac:dyDescent="0.25">
      <c r="A1838">
        <v>3417</v>
      </c>
      <c r="B1838" t="str">
        <f>"E"&amp;A1838</f>
        <v>E3417</v>
      </c>
      <c r="C1838" t="s">
        <v>67</v>
      </c>
      <c r="D1838">
        <v>1</v>
      </c>
      <c r="E1838">
        <f>IF(D1838&lt;4,D1838,4)</f>
        <v>1</v>
      </c>
      <c r="F1838" s="1">
        <v>39158</v>
      </c>
      <c r="G1838" s="1">
        <v>39204</v>
      </c>
      <c r="H1838" s="3">
        <f>G1838-F1838</f>
        <v>46</v>
      </c>
      <c r="I1838" s="3">
        <f>IF(H1838&lt;=60,1,IF(H1838&lt;=150,2,3))</f>
        <v>1</v>
      </c>
      <c r="J1838">
        <v>32.700000000000003</v>
      </c>
      <c r="K1838">
        <v>4.28</v>
      </c>
      <c r="L1838">
        <v>3.45</v>
      </c>
      <c r="M1838">
        <v>69</v>
      </c>
      <c r="N1838">
        <f>LOG(M1838/100,2)+3</f>
        <v>2.4646682670034443</v>
      </c>
      <c r="O1838">
        <f>INDEX(lehmad!B$2:B$412,MATCH(klypsid!$B1838,lehmad!$A$2:$A$412,0))</f>
        <v>38458</v>
      </c>
      <c r="P1838">
        <f>INDEX(lehmad!D$2:D$412,MATCH(klypsid!$B1838,lehmad!$A$2:$A$412,0))</f>
        <v>100</v>
      </c>
      <c r="Q1838">
        <f>INDEX(lehmad!E$2:E$412,MATCH(klypsid!$B1838,lehmad!$A$2:$A$412,0))</f>
        <v>0.92500000000000004</v>
      </c>
      <c r="R1838" t="str">
        <f>INDEX(lehmad!F$2:F$412,MATCH(klypsid!$B1838,lehmad!$A$2:$A$412,0))</f>
        <v>DYNASTY-ET</v>
      </c>
      <c r="S1838">
        <f>INDEX(lehmad!H$2:H$412,MATCH(klypsid!$B1838,lehmad!$A$2:$A$412,0))</f>
        <v>124</v>
      </c>
      <c r="T1838">
        <f>INDEX(lehmad!K$2:K$412,MATCH(klypsid!$B1838,lehmad!$A$2:$A$412,0))</f>
        <v>108</v>
      </c>
      <c r="U1838" s="4">
        <f t="shared" si="56"/>
        <v>2</v>
      </c>
      <c r="V1838">
        <f t="shared" si="57"/>
        <v>31</v>
      </c>
    </row>
    <row r="1839" spans="1:22" x14ac:dyDescent="0.25">
      <c r="A1839">
        <v>3417</v>
      </c>
      <c r="B1839" t="str">
        <f>"E"&amp;A1839</f>
        <v>E3417</v>
      </c>
      <c r="C1839" t="s">
        <v>67</v>
      </c>
      <c r="D1839">
        <v>1</v>
      </c>
      <c r="E1839">
        <f>IF(D1839&lt;4,D1839,4)</f>
        <v>1</v>
      </c>
      <c r="F1839" s="1">
        <v>39158</v>
      </c>
      <c r="G1839" s="1">
        <v>39236</v>
      </c>
      <c r="H1839" s="3">
        <f>G1839-F1839</f>
        <v>78</v>
      </c>
      <c r="I1839" s="3">
        <f>IF(H1839&lt;=60,1,IF(H1839&lt;=150,2,3))</f>
        <v>2</v>
      </c>
      <c r="J1839">
        <v>37.799999999999997</v>
      </c>
      <c r="K1839">
        <v>3.67</v>
      </c>
      <c r="L1839">
        <v>3.15</v>
      </c>
      <c r="M1839">
        <v>40</v>
      </c>
      <c r="N1839">
        <f>LOG(M1839/100,2)+3</f>
        <v>1.6780719051126378</v>
      </c>
      <c r="O1839">
        <f>INDEX(lehmad!B$2:B$412,MATCH(klypsid!$B1839,lehmad!$A$2:$A$412,0))</f>
        <v>38458</v>
      </c>
      <c r="P1839">
        <f>INDEX(lehmad!D$2:D$412,MATCH(klypsid!$B1839,lehmad!$A$2:$A$412,0))</f>
        <v>100</v>
      </c>
      <c r="Q1839">
        <f>INDEX(lehmad!E$2:E$412,MATCH(klypsid!$B1839,lehmad!$A$2:$A$412,0))</f>
        <v>0.92500000000000004</v>
      </c>
      <c r="R1839" t="str">
        <f>INDEX(lehmad!F$2:F$412,MATCH(klypsid!$B1839,lehmad!$A$2:$A$412,0))</f>
        <v>DYNASTY-ET</v>
      </c>
      <c r="S1839">
        <f>INDEX(lehmad!H$2:H$412,MATCH(klypsid!$B1839,lehmad!$A$2:$A$412,0))</f>
        <v>124</v>
      </c>
      <c r="T1839">
        <f>INDEX(lehmad!K$2:K$412,MATCH(klypsid!$B1839,lehmad!$A$2:$A$412,0))</f>
        <v>108</v>
      </c>
      <c r="U1839" s="4">
        <f t="shared" si="56"/>
        <v>3</v>
      </c>
      <c r="V1839">
        <f t="shared" si="57"/>
        <v>32</v>
      </c>
    </row>
    <row r="1840" spans="1:22" x14ac:dyDescent="0.25">
      <c r="A1840">
        <v>3417</v>
      </c>
      <c r="B1840" t="str">
        <f>"E"&amp;A1840</f>
        <v>E3417</v>
      </c>
      <c r="C1840" t="s">
        <v>67</v>
      </c>
      <c r="D1840">
        <v>1</v>
      </c>
      <c r="E1840">
        <f>IF(D1840&lt;4,D1840,4)</f>
        <v>1</v>
      </c>
      <c r="F1840" s="1">
        <v>39158</v>
      </c>
      <c r="G1840" s="1">
        <v>39266</v>
      </c>
      <c r="H1840" s="3">
        <f>G1840-F1840</f>
        <v>108</v>
      </c>
      <c r="I1840" s="3">
        <f>IF(H1840&lt;=60,1,IF(H1840&lt;=150,2,3))</f>
        <v>2</v>
      </c>
      <c r="J1840">
        <v>37</v>
      </c>
      <c r="K1840">
        <v>3.06</v>
      </c>
      <c r="L1840">
        <v>3.41</v>
      </c>
      <c r="M1840">
        <v>40</v>
      </c>
      <c r="N1840">
        <f>LOG(M1840/100,2)+3</f>
        <v>1.6780719051126378</v>
      </c>
      <c r="O1840">
        <f>INDEX(lehmad!B$2:B$412,MATCH(klypsid!$B1840,lehmad!$A$2:$A$412,0))</f>
        <v>38458</v>
      </c>
      <c r="P1840">
        <f>INDEX(lehmad!D$2:D$412,MATCH(klypsid!$B1840,lehmad!$A$2:$A$412,0))</f>
        <v>100</v>
      </c>
      <c r="Q1840">
        <f>INDEX(lehmad!E$2:E$412,MATCH(klypsid!$B1840,lehmad!$A$2:$A$412,0))</f>
        <v>0.92500000000000004</v>
      </c>
      <c r="R1840" t="str">
        <f>INDEX(lehmad!F$2:F$412,MATCH(klypsid!$B1840,lehmad!$A$2:$A$412,0))</f>
        <v>DYNASTY-ET</v>
      </c>
      <c r="S1840">
        <f>INDEX(lehmad!H$2:H$412,MATCH(klypsid!$B1840,lehmad!$A$2:$A$412,0))</f>
        <v>124</v>
      </c>
      <c r="T1840">
        <f>INDEX(lehmad!K$2:K$412,MATCH(klypsid!$B1840,lehmad!$A$2:$A$412,0))</f>
        <v>108</v>
      </c>
      <c r="U1840" s="4">
        <f t="shared" si="56"/>
        <v>4</v>
      </c>
      <c r="V1840">
        <f t="shared" si="57"/>
        <v>30</v>
      </c>
    </row>
    <row r="1841" spans="1:22" x14ac:dyDescent="0.25">
      <c r="A1841">
        <v>3417</v>
      </c>
      <c r="B1841" t="str">
        <f>"E"&amp;A1841</f>
        <v>E3417</v>
      </c>
      <c r="C1841" t="s">
        <v>67</v>
      </c>
      <c r="D1841">
        <v>1</v>
      </c>
      <c r="E1841">
        <f>IF(D1841&lt;4,D1841,4)</f>
        <v>1</v>
      </c>
      <c r="F1841" s="1">
        <v>39158</v>
      </c>
      <c r="G1841" s="1">
        <v>39295</v>
      </c>
      <c r="H1841" s="3">
        <f>G1841-F1841</f>
        <v>137</v>
      </c>
      <c r="I1841" s="3">
        <f>IF(H1841&lt;=60,1,IF(H1841&lt;=150,2,3))</f>
        <v>2</v>
      </c>
      <c r="J1841">
        <v>34.5</v>
      </c>
      <c r="K1841">
        <v>3.67</v>
      </c>
      <c r="L1841">
        <v>3.64</v>
      </c>
      <c r="M1841">
        <v>31</v>
      </c>
      <c r="N1841">
        <f>LOG(M1841/100,2)+3</f>
        <v>1.3103401206121505</v>
      </c>
      <c r="O1841">
        <f>INDEX(lehmad!B$2:B$412,MATCH(klypsid!$B1841,lehmad!$A$2:$A$412,0))</f>
        <v>38458</v>
      </c>
      <c r="P1841">
        <f>INDEX(lehmad!D$2:D$412,MATCH(klypsid!$B1841,lehmad!$A$2:$A$412,0))</f>
        <v>100</v>
      </c>
      <c r="Q1841">
        <f>INDEX(lehmad!E$2:E$412,MATCH(klypsid!$B1841,lehmad!$A$2:$A$412,0))</f>
        <v>0.92500000000000004</v>
      </c>
      <c r="R1841" t="str">
        <f>INDEX(lehmad!F$2:F$412,MATCH(klypsid!$B1841,lehmad!$A$2:$A$412,0))</f>
        <v>DYNASTY-ET</v>
      </c>
      <c r="S1841">
        <f>INDEX(lehmad!H$2:H$412,MATCH(klypsid!$B1841,lehmad!$A$2:$A$412,0))</f>
        <v>124</v>
      </c>
      <c r="T1841">
        <f>INDEX(lehmad!K$2:K$412,MATCH(klypsid!$B1841,lehmad!$A$2:$A$412,0))</f>
        <v>108</v>
      </c>
      <c r="U1841" s="4">
        <f t="shared" si="56"/>
        <v>5</v>
      </c>
      <c r="V1841">
        <f t="shared" si="57"/>
        <v>29</v>
      </c>
    </row>
    <row r="1842" spans="1:22" x14ac:dyDescent="0.25">
      <c r="A1842">
        <v>3417</v>
      </c>
      <c r="B1842" t="str">
        <f>"E"&amp;A1842</f>
        <v>E3417</v>
      </c>
      <c r="C1842" t="s">
        <v>67</v>
      </c>
      <c r="D1842">
        <v>1</v>
      </c>
      <c r="E1842">
        <f>IF(D1842&lt;4,D1842,4)</f>
        <v>1</v>
      </c>
      <c r="F1842" s="1">
        <v>39158</v>
      </c>
      <c r="G1842" s="1">
        <v>39328</v>
      </c>
      <c r="H1842" s="3">
        <f>G1842-F1842</f>
        <v>170</v>
      </c>
      <c r="I1842" s="3">
        <f>IF(H1842&lt;=60,1,IF(H1842&lt;=150,2,3))</f>
        <v>3</v>
      </c>
      <c r="J1842">
        <v>29.8</v>
      </c>
      <c r="K1842">
        <v>4.16</v>
      </c>
      <c r="L1842">
        <v>3.94</v>
      </c>
      <c r="M1842">
        <v>55</v>
      </c>
      <c r="N1842">
        <f>LOG(M1842/100,2)+3</f>
        <v>2.1375035237499347</v>
      </c>
      <c r="O1842">
        <f>INDEX(lehmad!B$2:B$412,MATCH(klypsid!$B1842,lehmad!$A$2:$A$412,0))</f>
        <v>38458</v>
      </c>
      <c r="P1842">
        <f>INDEX(lehmad!D$2:D$412,MATCH(klypsid!$B1842,lehmad!$A$2:$A$412,0))</f>
        <v>100</v>
      </c>
      <c r="Q1842">
        <f>INDEX(lehmad!E$2:E$412,MATCH(klypsid!$B1842,lehmad!$A$2:$A$412,0))</f>
        <v>0.92500000000000004</v>
      </c>
      <c r="R1842" t="str">
        <f>INDEX(lehmad!F$2:F$412,MATCH(klypsid!$B1842,lehmad!$A$2:$A$412,0))</f>
        <v>DYNASTY-ET</v>
      </c>
      <c r="S1842">
        <f>INDEX(lehmad!H$2:H$412,MATCH(klypsid!$B1842,lehmad!$A$2:$A$412,0))</f>
        <v>124</v>
      </c>
      <c r="T1842">
        <f>INDEX(lehmad!K$2:K$412,MATCH(klypsid!$B1842,lehmad!$A$2:$A$412,0))</f>
        <v>108</v>
      </c>
      <c r="U1842" s="4">
        <f t="shared" si="56"/>
        <v>6</v>
      </c>
      <c r="V1842">
        <f t="shared" si="57"/>
        <v>33</v>
      </c>
    </row>
    <row r="1843" spans="1:22" x14ac:dyDescent="0.25">
      <c r="A1843">
        <v>3417</v>
      </c>
      <c r="B1843" t="str">
        <f>"E"&amp;A1843</f>
        <v>E3417</v>
      </c>
      <c r="C1843" t="s">
        <v>67</v>
      </c>
      <c r="D1843">
        <v>1</v>
      </c>
      <c r="E1843">
        <f>IF(D1843&lt;4,D1843,4)</f>
        <v>1</v>
      </c>
      <c r="F1843" s="1">
        <v>39158</v>
      </c>
      <c r="G1843" s="1">
        <v>39356</v>
      </c>
      <c r="H1843" s="3">
        <f>G1843-F1843</f>
        <v>198</v>
      </c>
      <c r="I1843" s="3">
        <f>IF(H1843&lt;=60,1,IF(H1843&lt;=150,2,3))</f>
        <v>3</v>
      </c>
      <c r="J1843">
        <v>26.8</v>
      </c>
      <c r="K1843">
        <v>4.62</v>
      </c>
      <c r="L1843">
        <v>4.26</v>
      </c>
      <c r="M1843">
        <v>81</v>
      </c>
      <c r="N1843">
        <f>LOG(M1843/100,2)+3</f>
        <v>2.6959938131098999</v>
      </c>
      <c r="O1843">
        <f>INDEX(lehmad!B$2:B$412,MATCH(klypsid!$B1843,lehmad!$A$2:$A$412,0))</f>
        <v>38458</v>
      </c>
      <c r="P1843">
        <f>INDEX(lehmad!D$2:D$412,MATCH(klypsid!$B1843,lehmad!$A$2:$A$412,0))</f>
        <v>100</v>
      </c>
      <c r="Q1843">
        <f>INDEX(lehmad!E$2:E$412,MATCH(klypsid!$B1843,lehmad!$A$2:$A$412,0))</f>
        <v>0.92500000000000004</v>
      </c>
      <c r="R1843" t="str">
        <f>INDEX(lehmad!F$2:F$412,MATCH(klypsid!$B1843,lehmad!$A$2:$A$412,0))</f>
        <v>DYNASTY-ET</v>
      </c>
      <c r="S1843">
        <f>INDEX(lehmad!H$2:H$412,MATCH(klypsid!$B1843,lehmad!$A$2:$A$412,0))</f>
        <v>124</v>
      </c>
      <c r="T1843">
        <f>INDEX(lehmad!K$2:K$412,MATCH(klypsid!$B1843,lehmad!$A$2:$A$412,0))</f>
        <v>108</v>
      </c>
      <c r="U1843" s="4">
        <f t="shared" si="56"/>
        <v>7</v>
      </c>
      <c r="V1843">
        <f t="shared" si="57"/>
        <v>28</v>
      </c>
    </row>
    <row r="1844" spans="1:22" x14ac:dyDescent="0.25">
      <c r="A1844">
        <v>3417</v>
      </c>
      <c r="B1844" t="str">
        <f>"E"&amp;A1844</f>
        <v>E3417</v>
      </c>
      <c r="C1844" t="s">
        <v>67</v>
      </c>
      <c r="D1844">
        <v>1</v>
      </c>
      <c r="E1844">
        <f>IF(D1844&lt;4,D1844,4)</f>
        <v>1</v>
      </c>
      <c r="F1844" s="1">
        <v>39158</v>
      </c>
      <c r="G1844" s="1">
        <v>39387</v>
      </c>
      <c r="H1844" s="3">
        <f>G1844-F1844</f>
        <v>229</v>
      </c>
      <c r="I1844" s="3">
        <f>IF(H1844&lt;=60,1,IF(H1844&lt;=150,2,3))</f>
        <v>3</v>
      </c>
      <c r="J1844">
        <v>24.3</v>
      </c>
      <c r="K1844">
        <v>3.32</v>
      </c>
      <c r="L1844">
        <v>3.82</v>
      </c>
      <c r="M1844">
        <v>144</v>
      </c>
      <c r="N1844">
        <f>LOG(M1844/100,2)+3</f>
        <v>3.5260688116675878</v>
      </c>
      <c r="O1844">
        <f>INDEX(lehmad!B$2:B$412,MATCH(klypsid!$B1844,lehmad!$A$2:$A$412,0))</f>
        <v>38458</v>
      </c>
      <c r="P1844">
        <f>INDEX(lehmad!D$2:D$412,MATCH(klypsid!$B1844,lehmad!$A$2:$A$412,0))</f>
        <v>100</v>
      </c>
      <c r="Q1844">
        <f>INDEX(lehmad!E$2:E$412,MATCH(klypsid!$B1844,lehmad!$A$2:$A$412,0))</f>
        <v>0.92500000000000004</v>
      </c>
      <c r="R1844" t="str">
        <f>INDEX(lehmad!F$2:F$412,MATCH(klypsid!$B1844,lehmad!$A$2:$A$412,0))</f>
        <v>DYNASTY-ET</v>
      </c>
      <c r="S1844">
        <f>INDEX(lehmad!H$2:H$412,MATCH(klypsid!$B1844,lehmad!$A$2:$A$412,0))</f>
        <v>124</v>
      </c>
      <c r="T1844">
        <f>INDEX(lehmad!K$2:K$412,MATCH(klypsid!$B1844,lehmad!$A$2:$A$412,0))</f>
        <v>108</v>
      </c>
      <c r="U1844" s="4">
        <f t="shared" si="56"/>
        <v>8</v>
      </c>
      <c r="V1844">
        <f t="shared" si="57"/>
        <v>31</v>
      </c>
    </row>
    <row r="1845" spans="1:22" x14ac:dyDescent="0.25">
      <c r="A1845">
        <v>3417</v>
      </c>
      <c r="B1845" t="str">
        <f>"E"&amp;A1845</f>
        <v>E3417</v>
      </c>
      <c r="C1845" t="s">
        <v>67</v>
      </c>
      <c r="D1845">
        <v>1</v>
      </c>
      <c r="E1845">
        <f>IF(D1845&lt;4,D1845,4)</f>
        <v>1</v>
      </c>
      <c r="F1845" s="1">
        <v>39158</v>
      </c>
      <c r="G1845" s="1">
        <v>39418</v>
      </c>
      <c r="H1845" s="3">
        <f>G1845-F1845</f>
        <v>260</v>
      </c>
      <c r="I1845" s="3">
        <f>IF(H1845&lt;=60,1,IF(H1845&lt;=150,2,3))</f>
        <v>3</v>
      </c>
      <c r="J1845">
        <v>23.6</v>
      </c>
      <c r="K1845">
        <v>6.53</v>
      </c>
      <c r="L1845">
        <v>4.5199999999999996</v>
      </c>
      <c r="M1845">
        <v>84</v>
      </c>
      <c r="N1845">
        <f>LOG(M1845/100,2)+3</f>
        <v>2.7484612330040354</v>
      </c>
      <c r="O1845">
        <f>INDEX(lehmad!B$2:B$412,MATCH(klypsid!$B1845,lehmad!$A$2:$A$412,0))</f>
        <v>38458</v>
      </c>
      <c r="P1845">
        <f>INDEX(lehmad!D$2:D$412,MATCH(klypsid!$B1845,lehmad!$A$2:$A$412,0))</f>
        <v>100</v>
      </c>
      <c r="Q1845">
        <f>INDEX(lehmad!E$2:E$412,MATCH(klypsid!$B1845,lehmad!$A$2:$A$412,0))</f>
        <v>0.92500000000000004</v>
      </c>
      <c r="R1845" t="str">
        <f>INDEX(lehmad!F$2:F$412,MATCH(klypsid!$B1845,lehmad!$A$2:$A$412,0))</f>
        <v>DYNASTY-ET</v>
      </c>
      <c r="S1845">
        <f>INDEX(lehmad!H$2:H$412,MATCH(klypsid!$B1845,lehmad!$A$2:$A$412,0))</f>
        <v>124</v>
      </c>
      <c r="T1845">
        <f>INDEX(lehmad!K$2:K$412,MATCH(klypsid!$B1845,lehmad!$A$2:$A$412,0))</f>
        <v>108</v>
      </c>
      <c r="U1845" s="4">
        <f t="shared" si="56"/>
        <v>9</v>
      </c>
      <c r="V1845">
        <f t="shared" si="57"/>
        <v>31</v>
      </c>
    </row>
    <row r="1846" spans="1:22" x14ac:dyDescent="0.25">
      <c r="A1846">
        <v>3417</v>
      </c>
      <c r="B1846" t="str">
        <f>"E"&amp;A1846</f>
        <v>E3417</v>
      </c>
      <c r="C1846" t="s">
        <v>67</v>
      </c>
      <c r="D1846">
        <v>1</v>
      </c>
      <c r="E1846">
        <f>IF(D1846&lt;4,D1846,4)</f>
        <v>1</v>
      </c>
      <c r="F1846" s="1">
        <v>39158</v>
      </c>
      <c r="G1846" s="1">
        <v>39450</v>
      </c>
      <c r="H1846" s="3">
        <f>G1846-F1846</f>
        <v>292</v>
      </c>
      <c r="I1846" s="3">
        <f>IF(H1846&lt;=60,1,IF(H1846&lt;=150,2,3))</f>
        <v>3</v>
      </c>
      <c r="J1846">
        <v>15.9</v>
      </c>
      <c r="K1846">
        <v>6.53</v>
      </c>
      <c r="L1846">
        <v>4.34</v>
      </c>
      <c r="M1846">
        <v>110</v>
      </c>
      <c r="N1846">
        <f>LOG(M1846/100,2)+3</f>
        <v>3.1375035237499351</v>
      </c>
      <c r="O1846">
        <f>INDEX(lehmad!B$2:B$412,MATCH(klypsid!$B1846,lehmad!$A$2:$A$412,0))</f>
        <v>38458</v>
      </c>
      <c r="P1846">
        <f>INDEX(lehmad!D$2:D$412,MATCH(klypsid!$B1846,lehmad!$A$2:$A$412,0))</f>
        <v>100</v>
      </c>
      <c r="Q1846">
        <f>INDEX(lehmad!E$2:E$412,MATCH(klypsid!$B1846,lehmad!$A$2:$A$412,0))</f>
        <v>0.92500000000000004</v>
      </c>
      <c r="R1846" t="str">
        <f>INDEX(lehmad!F$2:F$412,MATCH(klypsid!$B1846,lehmad!$A$2:$A$412,0))</f>
        <v>DYNASTY-ET</v>
      </c>
      <c r="S1846">
        <f>INDEX(lehmad!H$2:H$412,MATCH(klypsid!$B1846,lehmad!$A$2:$A$412,0))</f>
        <v>124</v>
      </c>
      <c r="T1846">
        <f>INDEX(lehmad!K$2:K$412,MATCH(klypsid!$B1846,lehmad!$A$2:$A$412,0))</f>
        <v>108</v>
      </c>
      <c r="U1846" s="4">
        <f t="shared" si="56"/>
        <v>10</v>
      </c>
      <c r="V1846">
        <f t="shared" si="57"/>
        <v>32</v>
      </c>
    </row>
    <row r="1847" spans="1:22" x14ac:dyDescent="0.25">
      <c r="A1847">
        <v>3417</v>
      </c>
      <c r="B1847" t="str">
        <f>"E"&amp;A1847</f>
        <v>E3417</v>
      </c>
      <c r="C1847" t="s">
        <v>67</v>
      </c>
      <c r="D1847">
        <v>1</v>
      </c>
      <c r="E1847">
        <f>IF(D1847&lt;4,D1847,4)</f>
        <v>1</v>
      </c>
      <c r="F1847" s="1">
        <v>39158</v>
      </c>
      <c r="G1847" s="1">
        <v>39481</v>
      </c>
      <c r="H1847" s="3">
        <f>G1847-F1847</f>
        <v>323</v>
      </c>
      <c r="I1847" s="3">
        <f>IF(H1847&lt;=60,1,IF(H1847&lt;=150,2,3))</f>
        <v>3</v>
      </c>
      <c r="J1847">
        <v>15</v>
      </c>
      <c r="K1847">
        <v>6.56</v>
      </c>
      <c r="L1847">
        <v>4.1399999999999997</v>
      </c>
      <c r="M1847">
        <v>114</v>
      </c>
      <c r="N1847">
        <f>LOG(M1847/100,2)+3</f>
        <v>3.1890338243900169</v>
      </c>
      <c r="O1847">
        <f>INDEX(lehmad!B$2:B$412,MATCH(klypsid!$B1847,lehmad!$A$2:$A$412,0))</f>
        <v>38458</v>
      </c>
      <c r="P1847">
        <f>INDEX(lehmad!D$2:D$412,MATCH(klypsid!$B1847,lehmad!$A$2:$A$412,0))</f>
        <v>100</v>
      </c>
      <c r="Q1847">
        <f>INDEX(lehmad!E$2:E$412,MATCH(klypsid!$B1847,lehmad!$A$2:$A$412,0))</f>
        <v>0.92500000000000004</v>
      </c>
      <c r="R1847" t="str">
        <f>INDEX(lehmad!F$2:F$412,MATCH(klypsid!$B1847,lehmad!$A$2:$A$412,0))</f>
        <v>DYNASTY-ET</v>
      </c>
      <c r="S1847">
        <f>INDEX(lehmad!H$2:H$412,MATCH(klypsid!$B1847,lehmad!$A$2:$A$412,0))</f>
        <v>124</v>
      </c>
      <c r="T1847">
        <f>INDEX(lehmad!K$2:K$412,MATCH(klypsid!$B1847,lehmad!$A$2:$A$412,0))</f>
        <v>108</v>
      </c>
      <c r="U1847" s="4">
        <f t="shared" si="56"/>
        <v>11</v>
      </c>
      <c r="V1847">
        <f t="shared" si="57"/>
        <v>31</v>
      </c>
    </row>
    <row r="1848" spans="1:22" x14ac:dyDescent="0.25">
      <c r="A1848">
        <v>3417</v>
      </c>
      <c r="B1848" t="str">
        <f>"E"&amp;A1848</f>
        <v>E3417</v>
      </c>
      <c r="C1848" t="s">
        <v>67</v>
      </c>
      <c r="D1848">
        <v>2</v>
      </c>
      <c r="E1848">
        <f>IF(D1848&lt;4,D1848,4)</f>
        <v>2</v>
      </c>
      <c r="F1848" s="1">
        <v>39520</v>
      </c>
      <c r="G1848" s="1">
        <v>39539</v>
      </c>
      <c r="H1848" s="3">
        <f>G1848-F1848</f>
        <v>19</v>
      </c>
      <c r="I1848" s="3">
        <f>IF(H1848&lt;=60,1,IF(H1848&lt;=150,2,3))</f>
        <v>1</v>
      </c>
      <c r="J1848">
        <v>34.9</v>
      </c>
      <c r="K1848">
        <v>4.63</v>
      </c>
      <c r="L1848">
        <v>4.1399999999999997</v>
      </c>
      <c r="M1848">
        <v>104</v>
      </c>
      <c r="N1848">
        <f>LOG(M1848/100,2)+3</f>
        <v>3.0565835283663674</v>
      </c>
      <c r="O1848">
        <f>INDEX(lehmad!B$2:B$412,MATCH(klypsid!$B1848,lehmad!$A$2:$A$412,0))</f>
        <v>38458</v>
      </c>
      <c r="P1848">
        <f>INDEX(lehmad!D$2:D$412,MATCH(klypsid!$B1848,lehmad!$A$2:$A$412,0))</f>
        <v>100</v>
      </c>
      <c r="Q1848">
        <f>INDEX(lehmad!E$2:E$412,MATCH(klypsid!$B1848,lehmad!$A$2:$A$412,0))</f>
        <v>0.92500000000000004</v>
      </c>
      <c r="R1848" t="str">
        <f>INDEX(lehmad!F$2:F$412,MATCH(klypsid!$B1848,lehmad!$A$2:$A$412,0))</f>
        <v>DYNASTY-ET</v>
      </c>
      <c r="S1848">
        <f>INDEX(lehmad!H$2:H$412,MATCH(klypsid!$B1848,lehmad!$A$2:$A$412,0))</f>
        <v>124</v>
      </c>
      <c r="T1848">
        <f>INDEX(lehmad!K$2:K$412,MATCH(klypsid!$B1848,lehmad!$A$2:$A$412,0))</f>
        <v>108</v>
      </c>
      <c r="U1848" s="4">
        <f t="shared" si="56"/>
        <v>1</v>
      </c>
      <c r="V1848">
        <f t="shared" si="57"/>
        <v>19</v>
      </c>
    </row>
    <row r="1849" spans="1:22" x14ac:dyDescent="0.25">
      <c r="A1849">
        <v>3417</v>
      </c>
      <c r="B1849" t="str">
        <f>"E"&amp;A1849</f>
        <v>E3417</v>
      </c>
      <c r="C1849" t="s">
        <v>67</v>
      </c>
      <c r="D1849">
        <v>2</v>
      </c>
      <c r="E1849">
        <f>IF(D1849&lt;4,D1849,4)</f>
        <v>2</v>
      </c>
      <c r="F1849" s="1">
        <v>39520</v>
      </c>
      <c r="G1849" s="1">
        <v>39572</v>
      </c>
      <c r="H1849" s="3">
        <f>G1849-F1849</f>
        <v>52</v>
      </c>
      <c r="I1849" s="3">
        <f>IF(H1849&lt;=60,1,IF(H1849&lt;=150,2,3))</f>
        <v>1</v>
      </c>
      <c r="J1849">
        <v>29.8</v>
      </c>
      <c r="K1849">
        <v>3.63</v>
      </c>
      <c r="L1849">
        <v>4.01</v>
      </c>
      <c r="M1849">
        <v>366</v>
      </c>
      <c r="N1849">
        <f>LOG(M1849/100,2)+3</f>
        <v>4.8718436485093175</v>
      </c>
      <c r="O1849">
        <f>INDEX(lehmad!B$2:B$412,MATCH(klypsid!$B1849,lehmad!$A$2:$A$412,0))</f>
        <v>38458</v>
      </c>
      <c r="P1849">
        <f>INDEX(lehmad!D$2:D$412,MATCH(klypsid!$B1849,lehmad!$A$2:$A$412,0))</f>
        <v>100</v>
      </c>
      <c r="Q1849">
        <f>INDEX(lehmad!E$2:E$412,MATCH(klypsid!$B1849,lehmad!$A$2:$A$412,0))</f>
        <v>0.92500000000000004</v>
      </c>
      <c r="R1849" t="str">
        <f>INDEX(lehmad!F$2:F$412,MATCH(klypsid!$B1849,lehmad!$A$2:$A$412,0))</f>
        <v>DYNASTY-ET</v>
      </c>
      <c r="S1849">
        <f>INDEX(lehmad!H$2:H$412,MATCH(klypsid!$B1849,lehmad!$A$2:$A$412,0))</f>
        <v>124</v>
      </c>
      <c r="T1849">
        <f>INDEX(lehmad!K$2:K$412,MATCH(klypsid!$B1849,lehmad!$A$2:$A$412,0))</f>
        <v>108</v>
      </c>
      <c r="U1849" s="4">
        <f t="shared" si="56"/>
        <v>2</v>
      </c>
      <c r="V1849">
        <f t="shared" si="57"/>
        <v>33</v>
      </c>
    </row>
    <row r="1850" spans="1:22" x14ac:dyDescent="0.25">
      <c r="A1850">
        <v>3417</v>
      </c>
      <c r="B1850" t="str">
        <f>"E"&amp;A1850</f>
        <v>E3417</v>
      </c>
      <c r="C1850" t="s">
        <v>67</v>
      </c>
      <c r="D1850">
        <v>2</v>
      </c>
      <c r="E1850">
        <f>IF(D1850&lt;4,D1850,4)</f>
        <v>2</v>
      </c>
      <c r="F1850" s="1">
        <v>39520</v>
      </c>
      <c r="G1850" s="1">
        <v>39600</v>
      </c>
      <c r="H1850" s="3">
        <f>G1850-F1850</f>
        <v>80</v>
      </c>
      <c r="I1850" s="3">
        <f>IF(H1850&lt;=60,1,IF(H1850&lt;=150,2,3))</f>
        <v>2</v>
      </c>
      <c r="J1850">
        <v>33.799999999999997</v>
      </c>
      <c r="K1850">
        <v>3.5</v>
      </c>
      <c r="L1850">
        <v>3.77</v>
      </c>
      <c r="M1850">
        <v>172</v>
      </c>
      <c r="N1850">
        <f>LOG(M1850/100,2)+3</f>
        <v>3.7824085649273735</v>
      </c>
      <c r="O1850">
        <f>INDEX(lehmad!B$2:B$412,MATCH(klypsid!$B1850,lehmad!$A$2:$A$412,0))</f>
        <v>38458</v>
      </c>
      <c r="P1850">
        <f>INDEX(lehmad!D$2:D$412,MATCH(klypsid!$B1850,lehmad!$A$2:$A$412,0))</f>
        <v>100</v>
      </c>
      <c r="Q1850">
        <f>INDEX(lehmad!E$2:E$412,MATCH(klypsid!$B1850,lehmad!$A$2:$A$412,0))</f>
        <v>0.92500000000000004</v>
      </c>
      <c r="R1850" t="str">
        <f>INDEX(lehmad!F$2:F$412,MATCH(klypsid!$B1850,lehmad!$A$2:$A$412,0))</f>
        <v>DYNASTY-ET</v>
      </c>
      <c r="S1850">
        <f>INDEX(lehmad!H$2:H$412,MATCH(klypsid!$B1850,lehmad!$A$2:$A$412,0))</f>
        <v>124</v>
      </c>
      <c r="T1850">
        <f>INDEX(lehmad!K$2:K$412,MATCH(klypsid!$B1850,lehmad!$A$2:$A$412,0))</f>
        <v>108</v>
      </c>
      <c r="U1850" s="4">
        <f t="shared" si="56"/>
        <v>3</v>
      </c>
      <c r="V1850">
        <f t="shared" si="57"/>
        <v>28</v>
      </c>
    </row>
    <row r="1851" spans="1:22" x14ac:dyDescent="0.25">
      <c r="A1851">
        <v>3417</v>
      </c>
      <c r="B1851" t="str">
        <f>"E"&amp;A1851</f>
        <v>E3417</v>
      </c>
      <c r="C1851" t="s">
        <v>67</v>
      </c>
      <c r="D1851">
        <v>2</v>
      </c>
      <c r="E1851">
        <f>IF(D1851&lt;4,D1851,4)</f>
        <v>2</v>
      </c>
      <c r="F1851" s="1">
        <v>39520</v>
      </c>
      <c r="G1851" s="1">
        <v>39631</v>
      </c>
      <c r="H1851" s="3">
        <f>G1851-F1851</f>
        <v>111</v>
      </c>
      <c r="I1851" s="3">
        <f>IF(H1851&lt;=60,1,IF(H1851&lt;=150,2,3))</f>
        <v>2</v>
      </c>
      <c r="J1851">
        <v>32</v>
      </c>
      <c r="K1851">
        <v>3.58</v>
      </c>
      <c r="L1851">
        <v>4.0199999999999996</v>
      </c>
      <c r="M1851">
        <v>112</v>
      </c>
      <c r="N1851">
        <f>LOG(M1851/100,2)+3</f>
        <v>3.1634987322828794</v>
      </c>
      <c r="O1851">
        <f>INDEX(lehmad!B$2:B$412,MATCH(klypsid!$B1851,lehmad!$A$2:$A$412,0))</f>
        <v>38458</v>
      </c>
      <c r="P1851">
        <f>INDEX(lehmad!D$2:D$412,MATCH(klypsid!$B1851,lehmad!$A$2:$A$412,0))</f>
        <v>100</v>
      </c>
      <c r="Q1851">
        <f>INDEX(lehmad!E$2:E$412,MATCH(klypsid!$B1851,lehmad!$A$2:$A$412,0))</f>
        <v>0.92500000000000004</v>
      </c>
      <c r="R1851" t="str">
        <f>INDEX(lehmad!F$2:F$412,MATCH(klypsid!$B1851,lehmad!$A$2:$A$412,0))</f>
        <v>DYNASTY-ET</v>
      </c>
      <c r="S1851">
        <f>INDEX(lehmad!H$2:H$412,MATCH(klypsid!$B1851,lehmad!$A$2:$A$412,0))</f>
        <v>124</v>
      </c>
      <c r="T1851">
        <f>INDEX(lehmad!K$2:K$412,MATCH(klypsid!$B1851,lehmad!$A$2:$A$412,0))</f>
        <v>108</v>
      </c>
      <c r="U1851" s="4">
        <f t="shared" si="56"/>
        <v>4</v>
      </c>
      <c r="V1851">
        <f t="shared" si="57"/>
        <v>31</v>
      </c>
    </row>
    <row r="1852" spans="1:22" x14ac:dyDescent="0.25">
      <c r="A1852">
        <v>3417</v>
      </c>
      <c r="B1852" t="str">
        <f>"E"&amp;A1852</f>
        <v>E3417</v>
      </c>
      <c r="C1852" t="s">
        <v>67</v>
      </c>
      <c r="D1852">
        <v>2</v>
      </c>
      <c r="E1852">
        <f>IF(D1852&lt;4,D1852,4)</f>
        <v>2</v>
      </c>
      <c r="F1852" s="1">
        <v>39520</v>
      </c>
      <c r="G1852" s="1">
        <v>39663</v>
      </c>
      <c r="H1852" s="3">
        <f>G1852-F1852</f>
        <v>143</v>
      </c>
      <c r="I1852" s="3">
        <f>IF(H1852&lt;=60,1,IF(H1852&lt;=150,2,3))</f>
        <v>2</v>
      </c>
      <c r="J1852">
        <v>25.8</v>
      </c>
      <c r="K1852">
        <v>5.35</v>
      </c>
      <c r="L1852">
        <v>4.03</v>
      </c>
      <c r="M1852">
        <v>142</v>
      </c>
      <c r="N1852">
        <f>LOG(M1852/100,2)+3</f>
        <v>3.5058909297299574</v>
      </c>
      <c r="O1852">
        <f>INDEX(lehmad!B$2:B$412,MATCH(klypsid!$B1852,lehmad!$A$2:$A$412,0))</f>
        <v>38458</v>
      </c>
      <c r="P1852">
        <f>INDEX(lehmad!D$2:D$412,MATCH(klypsid!$B1852,lehmad!$A$2:$A$412,0))</f>
        <v>100</v>
      </c>
      <c r="Q1852">
        <f>INDEX(lehmad!E$2:E$412,MATCH(klypsid!$B1852,lehmad!$A$2:$A$412,0))</f>
        <v>0.92500000000000004</v>
      </c>
      <c r="R1852" t="str">
        <f>INDEX(lehmad!F$2:F$412,MATCH(klypsid!$B1852,lehmad!$A$2:$A$412,0))</f>
        <v>DYNASTY-ET</v>
      </c>
      <c r="S1852">
        <f>INDEX(lehmad!H$2:H$412,MATCH(klypsid!$B1852,lehmad!$A$2:$A$412,0))</f>
        <v>124</v>
      </c>
      <c r="T1852">
        <f>INDEX(lehmad!K$2:K$412,MATCH(klypsid!$B1852,lehmad!$A$2:$A$412,0))</f>
        <v>108</v>
      </c>
      <c r="U1852" s="4">
        <f t="shared" si="56"/>
        <v>5</v>
      </c>
      <c r="V1852">
        <f t="shared" si="57"/>
        <v>32</v>
      </c>
    </row>
    <row r="1853" spans="1:22" x14ac:dyDescent="0.25">
      <c r="A1853">
        <v>3417</v>
      </c>
      <c r="B1853" t="str">
        <f>"E"&amp;A1853</f>
        <v>E3417</v>
      </c>
      <c r="C1853" t="s">
        <v>67</v>
      </c>
      <c r="D1853">
        <v>2</v>
      </c>
      <c r="E1853">
        <f>IF(D1853&lt;4,D1853,4)</f>
        <v>2</v>
      </c>
      <c r="F1853" s="1">
        <v>39520</v>
      </c>
      <c r="G1853" s="1">
        <v>39693</v>
      </c>
      <c r="H1853" s="3">
        <f>G1853-F1853</f>
        <v>173</v>
      </c>
      <c r="I1853" s="3">
        <f>IF(H1853&lt;=60,1,IF(H1853&lt;=150,2,3))</f>
        <v>3</v>
      </c>
      <c r="J1853">
        <v>24</v>
      </c>
      <c r="K1853">
        <v>5.25</v>
      </c>
      <c r="L1853">
        <v>4.16</v>
      </c>
      <c r="M1853">
        <v>879</v>
      </c>
      <c r="N1853">
        <f>LOG(M1853/100,2)+3</f>
        <v>6.1358631653686793</v>
      </c>
      <c r="O1853">
        <f>INDEX(lehmad!B$2:B$412,MATCH(klypsid!$B1853,lehmad!$A$2:$A$412,0))</f>
        <v>38458</v>
      </c>
      <c r="P1853">
        <f>INDEX(lehmad!D$2:D$412,MATCH(klypsid!$B1853,lehmad!$A$2:$A$412,0))</f>
        <v>100</v>
      </c>
      <c r="Q1853">
        <f>INDEX(lehmad!E$2:E$412,MATCH(klypsid!$B1853,lehmad!$A$2:$A$412,0))</f>
        <v>0.92500000000000004</v>
      </c>
      <c r="R1853" t="str">
        <f>INDEX(lehmad!F$2:F$412,MATCH(klypsid!$B1853,lehmad!$A$2:$A$412,0))</f>
        <v>DYNASTY-ET</v>
      </c>
      <c r="S1853">
        <f>INDEX(lehmad!H$2:H$412,MATCH(klypsid!$B1853,lehmad!$A$2:$A$412,0))</f>
        <v>124</v>
      </c>
      <c r="T1853">
        <f>INDEX(lehmad!K$2:K$412,MATCH(klypsid!$B1853,lehmad!$A$2:$A$412,0))</f>
        <v>108</v>
      </c>
      <c r="U1853" s="4">
        <f t="shared" si="56"/>
        <v>6</v>
      </c>
      <c r="V1853">
        <f t="shared" si="57"/>
        <v>30</v>
      </c>
    </row>
    <row r="1854" spans="1:22" x14ac:dyDescent="0.25">
      <c r="A1854">
        <v>3417</v>
      </c>
      <c r="B1854" t="str">
        <f>"E"&amp;A1854</f>
        <v>E3417</v>
      </c>
      <c r="C1854" t="s">
        <v>67</v>
      </c>
      <c r="D1854">
        <v>2</v>
      </c>
      <c r="E1854">
        <f>IF(D1854&lt;4,D1854,4)</f>
        <v>2</v>
      </c>
      <c r="F1854" s="1">
        <v>39520</v>
      </c>
      <c r="G1854" s="1">
        <v>39722</v>
      </c>
      <c r="H1854" s="3">
        <f>G1854-F1854</f>
        <v>202</v>
      </c>
      <c r="I1854" s="3">
        <f>IF(H1854&lt;=60,1,IF(H1854&lt;=150,2,3))</f>
        <v>3</v>
      </c>
      <c r="J1854">
        <v>22.7</v>
      </c>
      <c r="K1854">
        <v>5.53</v>
      </c>
      <c r="L1854">
        <v>4.3</v>
      </c>
      <c r="M1854">
        <v>114</v>
      </c>
      <c r="N1854">
        <f>LOG(M1854/100,2)+3</f>
        <v>3.1890338243900169</v>
      </c>
      <c r="O1854">
        <f>INDEX(lehmad!B$2:B$412,MATCH(klypsid!$B1854,lehmad!$A$2:$A$412,0))</f>
        <v>38458</v>
      </c>
      <c r="P1854">
        <f>INDEX(lehmad!D$2:D$412,MATCH(klypsid!$B1854,lehmad!$A$2:$A$412,0))</f>
        <v>100</v>
      </c>
      <c r="Q1854">
        <f>INDEX(lehmad!E$2:E$412,MATCH(klypsid!$B1854,lehmad!$A$2:$A$412,0))</f>
        <v>0.92500000000000004</v>
      </c>
      <c r="R1854" t="str">
        <f>INDEX(lehmad!F$2:F$412,MATCH(klypsid!$B1854,lehmad!$A$2:$A$412,0))</f>
        <v>DYNASTY-ET</v>
      </c>
      <c r="S1854">
        <f>INDEX(lehmad!H$2:H$412,MATCH(klypsid!$B1854,lehmad!$A$2:$A$412,0))</f>
        <v>124</v>
      </c>
      <c r="T1854">
        <f>INDEX(lehmad!K$2:K$412,MATCH(klypsid!$B1854,lehmad!$A$2:$A$412,0))</f>
        <v>108</v>
      </c>
      <c r="U1854" s="4">
        <f t="shared" si="56"/>
        <v>7</v>
      </c>
      <c r="V1854">
        <f t="shared" si="57"/>
        <v>29</v>
      </c>
    </row>
    <row r="1855" spans="1:22" x14ac:dyDescent="0.25">
      <c r="A1855">
        <v>3417</v>
      </c>
      <c r="B1855" t="str">
        <f>"E"&amp;A1855</f>
        <v>E3417</v>
      </c>
      <c r="C1855" t="s">
        <v>67</v>
      </c>
      <c r="D1855">
        <v>2</v>
      </c>
      <c r="E1855">
        <f>IF(D1855&lt;4,D1855,4)</f>
        <v>2</v>
      </c>
      <c r="F1855" s="1">
        <v>39520</v>
      </c>
      <c r="G1855" s="1">
        <v>39754</v>
      </c>
      <c r="H1855" s="3">
        <f>G1855-F1855</f>
        <v>234</v>
      </c>
      <c r="I1855" s="3">
        <f>IF(H1855&lt;=60,1,IF(H1855&lt;=150,2,3))</f>
        <v>3</v>
      </c>
      <c r="J1855">
        <v>23.5</v>
      </c>
      <c r="K1855">
        <v>5.7</v>
      </c>
      <c r="L1855">
        <v>4.34</v>
      </c>
      <c r="M1855">
        <v>191</v>
      </c>
      <c r="N1855">
        <f>LOG(M1855/100,2)+3</f>
        <v>3.9335726382610239</v>
      </c>
      <c r="O1855">
        <f>INDEX(lehmad!B$2:B$412,MATCH(klypsid!$B1855,lehmad!$A$2:$A$412,0))</f>
        <v>38458</v>
      </c>
      <c r="P1855">
        <f>INDEX(lehmad!D$2:D$412,MATCH(klypsid!$B1855,lehmad!$A$2:$A$412,0))</f>
        <v>100</v>
      </c>
      <c r="Q1855">
        <f>INDEX(lehmad!E$2:E$412,MATCH(klypsid!$B1855,lehmad!$A$2:$A$412,0))</f>
        <v>0.92500000000000004</v>
      </c>
      <c r="R1855" t="str">
        <f>INDEX(lehmad!F$2:F$412,MATCH(klypsid!$B1855,lehmad!$A$2:$A$412,0))</f>
        <v>DYNASTY-ET</v>
      </c>
      <c r="S1855">
        <f>INDEX(lehmad!H$2:H$412,MATCH(klypsid!$B1855,lehmad!$A$2:$A$412,0))</f>
        <v>124</v>
      </c>
      <c r="T1855">
        <f>INDEX(lehmad!K$2:K$412,MATCH(klypsid!$B1855,lehmad!$A$2:$A$412,0))</f>
        <v>108</v>
      </c>
      <c r="U1855" s="4">
        <f t="shared" si="56"/>
        <v>8</v>
      </c>
      <c r="V1855">
        <f t="shared" si="57"/>
        <v>32</v>
      </c>
    </row>
    <row r="1856" spans="1:22" x14ac:dyDescent="0.25">
      <c r="A1856">
        <v>3417</v>
      </c>
      <c r="B1856" t="str">
        <f>"E"&amp;A1856</f>
        <v>E3417</v>
      </c>
      <c r="C1856" t="s">
        <v>67</v>
      </c>
      <c r="D1856">
        <v>2</v>
      </c>
      <c r="E1856">
        <f>IF(D1856&lt;4,D1856,4)</f>
        <v>2</v>
      </c>
      <c r="F1856" s="1">
        <v>39520</v>
      </c>
      <c r="G1856" s="1">
        <v>39783</v>
      </c>
      <c r="H1856" s="3">
        <f>G1856-F1856</f>
        <v>263</v>
      </c>
      <c r="I1856" s="3">
        <f>IF(H1856&lt;=60,1,IF(H1856&lt;=150,2,3))</f>
        <v>3</v>
      </c>
      <c r="J1856">
        <v>18.600000000000001</v>
      </c>
      <c r="K1856">
        <v>5.67</v>
      </c>
      <c r="L1856">
        <v>4.41</v>
      </c>
      <c r="M1856">
        <v>237</v>
      </c>
      <c r="N1856">
        <f>LOG(M1856/100,2)+3</f>
        <v>4.2448870591235348</v>
      </c>
      <c r="O1856">
        <f>INDEX(lehmad!B$2:B$412,MATCH(klypsid!$B1856,lehmad!$A$2:$A$412,0))</f>
        <v>38458</v>
      </c>
      <c r="P1856">
        <f>INDEX(lehmad!D$2:D$412,MATCH(klypsid!$B1856,lehmad!$A$2:$A$412,0))</f>
        <v>100</v>
      </c>
      <c r="Q1856">
        <f>INDEX(lehmad!E$2:E$412,MATCH(klypsid!$B1856,lehmad!$A$2:$A$412,0))</f>
        <v>0.92500000000000004</v>
      </c>
      <c r="R1856" t="str">
        <f>INDEX(lehmad!F$2:F$412,MATCH(klypsid!$B1856,lehmad!$A$2:$A$412,0))</f>
        <v>DYNASTY-ET</v>
      </c>
      <c r="S1856">
        <f>INDEX(lehmad!H$2:H$412,MATCH(klypsid!$B1856,lehmad!$A$2:$A$412,0))</f>
        <v>124</v>
      </c>
      <c r="T1856">
        <f>INDEX(lehmad!K$2:K$412,MATCH(klypsid!$B1856,lehmad!$A$2:$A$412,0))</f>
        <v>108</v>
      </c>
      <c r="U1856" s="4">
        <f t="shared" si="56"/>
        <v>9</v>
      </c>
      <c r="V1856">
        <f t="shared" si="57"/>
        <v>29</v>
      </c>
    </row>
    <row r="1857" spans="1:22" x14ac:dyDescent="0.25">
      <c r="A1857">
        <v>3417</v>
      </c>
      <c r="B1857" t="str">
        <f>"E"&amp;A1857</f>
        <v>E3417</v>
      </c>
      <c r="C1857" t="s">
        <v>67</v>
      </c>
      <c r="D1857">
        <v>2</v>
      </c>
      <c r="E1857">
        <f>IF(D1857&lt;4,D1857,4)</f>
        <v>2</v>
      </c>
      <c r="F1857" s="1">
        <v>39520</v>
      </c>
      <c r="G1857" s="1">
        <v>39817</v>
      </c>
      <c r="H1857" s="3">
        <f>G1857-F1857</f>
        <v>297</v>
      </c>
      <c r="I1857" s="3">
        <f>IF(H1857&lt;=60,1,IF(H1857&lt;=150,2,3))</f>
        <v>3</v>
      </c>
      <c r="J1857">
        <v>15</v>
      </c>
      <c r="K1857">
        <v>5.36</v>
      </c>
      <c r="L1857">
        <v>4.21</v>
      </c>
      <c r="M1857">
        <v>401</v>
      </c>
      <c r="N1857">
        <f>LOG(M1857/100,2)+3</f>
        <v>5.0036022366801962</v>
      </c>
      <c r="O1857">
        <f>INDEX(lehmad!B$2:B$412,MATCH(klypsid!$B1857,lehmad!$A$2:$A$412,0))</f>
        <v>38458</v>
      </c>
      <c r="P1857">
        <f>INDEX(lehmad!D$2:D$412,MATCH(klypsid!$B1857,lehmad!$A$2:$A$412,0))</f>
        <v>100</v>
      </c>
      <c r="Q1857">
        <f>INDEX(lehmad!E$2:E$412,MATCH(klypsid!$B1857,lehmad!$A$2:$A$412,0))</f>
        <v>0.92500000000000004</v>
      </c>
      <c r="R1857" t="str">
        <f>INDEX(lehmad!F$2:F$412,MATCH(klypsid!$B1857,lehmad!$A$2:$A$412,0))</f>
        <v>DYNASTY-ET</v>
      </c>
      <c r="S1857">
        <f>INDEX(lehmad!H$2:H$412,MATCH(klypsid!$B1857,lehmad!$A$2:$A$412,0))</f>
        <v>124</v>
      </c>
      <c r="T1857">
        <f>INDEX(lehmad!K$2:K$412,MATCH(klypsid!$B1857,lehmad!$A$2:$A$412,0))</f>
        <v>108</v>
      </c>
      <c r="U1857" s="4">
        <f t="shared" si="56"/>
        <v>10</v>
      </c>
      <c r="V1857">
        <f t="shared" si="57"/>
        <v>34</v>
      </c>
    </row>
    <row r="1858" spans="1:22" x14ac:dyDescent="0.25">
      <c r="A1858">
        <v>3417</v>
      </c>
      <c r="B1858" t="str">
        <f>"E"&amp;A1858</f>
        <v>E3417</v>
      </c>
      <c r="C1858" t="s">
        <v>67</v>
      </c>
      <c r="D1858">
        <v>2</v>
      </c>
      <c r="E1858">
        <f>IF(D1858&lt;4,D1858,4)</f>
        <v>2</v>
      </c>
      <c r="F1858" s="1">
        <v>39520</v>
      </c>
      <c r="G1858" s="1">
        <v>39845</v>
      </c>
      <c r="H1858" s="3">
        <f>G1858-F1858</f>
        <v>325</v>
      </c>
      <c r="I1858" s="3">
        <f>IF(H1858&lt;=60,1,IF(H1858&lt;=150,2,3))</f>
        <v>3</v>
      </c>
      <c r="J1858">
        <v>12.4</v>
      </c>
      <c r="K1858">
        <v>6.95</v>
      </c>
      <c r="L1858">
        <v>4.3600000000000003</v>
      </c>
      <c r="M1858">
        <v>324</v>
      </c>
      <c r="N1858">
        <f>LOG(M1858/100,2)+3</f>
        <v>4.6959938131098999</v>
      </c>
      <c r="O1858">
        <f>INDEX(lehmad!B$2:B$412,MATCH(klypsid!$B1858,lehmad!$A$2:$A$412,0))</f>
        <v>38458</v>
      </c>
      <c r="P1858">
        <f>INDEX(lehmad!D$2:D$412,MATCH(klypsid!$B1858,lehmad!$A$2:$A$412,0))</f>
        <v>100</v>
      </c>
      <c r="Q1858">
        <f>INDEX(lehmad!E$2:E$412,MATCH(klypsid!$B1858,lehmad!$A$2:$A$412,0))</f>
        <v>0.92500000000000004</v>
      </c>
      <c r="R1858" t="str">
        <f>INDEX(lehmad!F$2:F$412,MATCH(klypsid!$B1858,lehmad!$A$2:$A$412,0))</f>
        <v>DYNASTY-ET</v>
      </c>
      <c r="S1858">
        <f>INDEX(lehmad!H$2:H$412,MATCH(klypsid!$B1858,lehmad!$A$2:$A$412,0))</f>
        <v>124</v>
      </c>
      <c r="T1858">
        <f>INDEX(lehmad!K$2:K$412,MATCH(klypsid!$B1858,lehmad!$A$2:$A$412,0))</f>
        <v>108</v>
      </c>
      <c r="U1858" s="4">
        <f t="shared" si="56"/>
        <v>11</v>
      </c>
      <c r="V1858">
        <f t="shared" si="57"/>
        <v>28</v>
      </c>
    </row>
    <row r="1859" spans="1:22" x14ac:dyDescent="0.25">
      <c r="A1859">
        <v>3417</v>
      </c>
      <c r="B1859" t="str">
        <f>"E"&amp;A1859</f>
        <v>E3417</v>
      </c>
      <c r="C1859" t="s">
        <v>67</v>
      </c>
      <c r="D1859">
        <v>3</v>
      </c>
      <c r="E1859">
        <f>IF(D1859&lt;4,D1859,4)</f>
        <v>3</v>
      </c>
      <c r="F1859" s="1">
        <v>39940</v>
      </c>
      <c r="G1859" s="1">
        <v>39972</v>
      </c>
      <c r="H1859" s="3">
        <f>G1859-F1859</f>
        <v>32</v>
      </c>
      <c r="I1859" s="3">
        <f>IF(H1859&lt;=60,1,IF(H1859&lt;=150,2,3))</f>
        <v>1</v>
      </c>
      <c r="J1859">
        <v>52.5</v>
      </c>
      <c r="K1859">
        <v>4.6500000000000004</v>
      </c>
      <c r="L1859">
        <v>2.88</v>
      </c>
      <c r="M1859">
        <v>28</v>
      </c>
      <c r="N1859">
        <f>LOG(M1859/100,2)+3</f>
        <v>1.1634987322828796</v>
      </c>
      <c r="O1859">
        <f>INDEX(lehmad!B$2:B$412,MATCH(klypsid!$B1859,lehmad!$A$2:$A$412,0))</f>
        <v>38458</v>
      </c>
      <c r="P1859">
        <f>INDEX(lehmad!D$2:D$412,MATCH(klypsid!$B1859,lehmad!$A$2:$A$412,0))</f>
        <v>100</v>
      </c>
      <c r="Q1859">
        <f>INDEX(lehmad!E$2:E$412,MATCH(klypsid!$B1859,lehmad!$A$2:$A$412,0))</f>
        <v>0.92500000000000004</v>
      </c>
      <c r="R1859" t="str">
        <f>INDEX(lehmad!F$2:F$412,MATCH(klypsid!$B1859,lehmad!$A$2:$A$412,0))</f>
        <v>DYNASTY-ET</v>
      </c>
      <c r="S1859">
        <f>INDEX(lehmad!H$2:H$412,MATCH(klypsid!$B1859,lehmad!$A$2:$A$412,0))</f>
        <v>124</v>
      </c>
      <c r="T1859">
        <f>INDEX(lehmad!K$2:K$412,MATCH(klypsid!$B1859,lehmad!$A$2:$A$412,0))</f>
        <v>108</v>
      </c>
      <c r="U1859" s="4">
        <f t="shared" ref="U1859:U1922" si="58">IF(AND(A1859=A1858,D1859=D1858),U1858+1,1)</f>
        <v>1</v>
      </c>
      <c r="V1859">
        <f t="shared" ref="V1859:V1922" si="59">IF(AND(A1859=A1858,D1859=D1858),G1859-G1858,G1859-F1859)</f>
        <v>32</v>
      </c>
    </row>
    <row r="1860" spans="1:22" x14ac:dyDescent="0.25">
      <c r="A1860">
        <v>3417</v>
      </c>
      <c r="B1860" t="str">
        <f>"E"&amp;A1860</f>
        <v>E3417</v>
      </c>
      <c r="C1860" t="s">
        <v>67</v>
      </c>
      <c r="D1860">
        <v>3</v>
      </c>
      <c r="E1860">
        <f>IF(D1860&lt;4,D1860,4)</f>
        <v>3</v>
      </c>
      <c r="F1860" s="1">
        <v>39940</v>
      </c>
      <c r="G1860" s="1">
        <v>40007</v>
      </c>
      <c r="H1860" s="3">
        <f>G1860-F1860</f>
        <v>67</v>
      </c>
      <c r="I1860" s="3">
        <f>IF(H1860&lt;=60,1,IF(H1860&lt;=150,2,3))</f>
        <v>2</v>
      </c>
      <c r="J1860">
        <v>41.2</v>
      </c>
      <c r="K1860">
        <v>4.76</v>
      </c>
      <c r="L1860">
        <v>3.08</v>
      </c>
      <c r="M1860">
        <v>48</v>
      </c>
      <c r="N1860">
        <f>LOG(M1860/100,2)+3</f>
        <v>1.9411063109464315</v>
      </c>
      <c r="O1860">
        <f>INDEX(lehmad!B$2:B$412,MATCH(klypsid!$B1860,lehmad!$A$2:$A$412,0))</f>
        <v>38458</v>
      </c>
      <c r="P1860">
        <f>INDEX(lehmad!D$2:D$412,MATCH(klypsid!$B1860,lehmad!$A$2:$A$412,0))</f>
        <v>100</v>
      </c>
      <c r="Q1860">
        <f>INDEX(lehmad!E$2:E$412,MATCH(klypsid!$B1860,lehmad!$A$2:$A$412,0))</f>
        <v>0.92500000000000004</v>
      </c>
      <c r="R1860" t="str">
        <f>INDEX(lehmad!F$2:F$412,MATCH(klypsid!$B1860,lehmad!$A$2:$A$412,0))</f>
        <v>DYNASTY-ET</v>
      </c>
      <c r="S1860">
        <f>INDEX(lehmad!H$2:H$412,MATCH(klypsid!$B1860,lehmad!$A$2:$A$412,0))</f>
        <v>124</v>
      </c>
      <c r="T1860">
        <f>INDEX(lehmad!K$2:K$412,MATCH(klypsid!$B1860,lehmad!$A$2:$A$412,0))</f>
        <v>108</v>
      </c>
      <c r="U1860" s="4">
        <f t="shared" si="58"/>
        <v>2</v>
      </c>
      <c r="V1860">
        <f t="shared" si="59"/>
        <v>35</v>
      </c>
    </row>
    <row r="1861" spans="1:22" x14ac:dyDescent="0.25">
      <c r="A1861">
        <v>3417</v>
      </c>
      <c r="B1861" t="str">
        <f>"E"&amp;A1861</f>
        <v>E3417</v>
      </c>
      <c r="C1861" t="s">
        <v>67</v>
      </c>
      <c r="D1861">
        <v>3</v>
      </c>
      <c r="E1861">
        <f>IF(D1861&lt;4,D1861,4)</f>
        <v>3</v>
      </c>
      <c r="F1861" s="1">
        <v>39940</v>
      </c>
      <c r="G1861" s="1">
        <v>40037</v>
      </c>
      <c r="H1861" s="3">
        <f>G1861-F1861</f>
        <v>97</v>
      </c>
      <c r="I1861" s="3">
        <f>IF(H1861&lt;=60,1,IF(H1861&lt;=150,2,3))</f>
        <v>2</v>
      </c>
      <c r="J1861">
        <v>38.700000000000003</v>
      </c>
      <c r="K1861">
        <v>3.91</v>
      </c>
      <c r="L1861">
        <v>3.23</v>
      </c>
      <c r="M1861">
        <v>78</v>
      </c>
      <c r="N1861">
        <f>LOG(M1861/100,2)+3</f>
        <v>2.6415460290875235</v>
      </c>
      <c r="O1861">
        <f>INDEX(lehmad!B$2:B$412,MATCH(klypsid!$B1861,lehmad!$A$2:$A$412,0))</f>
        <v>38458</v>
      </c>
      <c r="P1861">
        <f>INDEX(lehmad!D$2:D$412,MATCH(klypsid!$B1861,lehmad!$A$2:$A$412,0))</f>
        <v>100</v>
      </c>
      <c r="Q1861">
        <f>INDEX(lehmad!E$2:E$412,MATCH(klypsid!$B1861,lehmad!$A$2:$A$412,0))</f>
        <v>0.92500000000000004</v>
      </c>
      <c r="R1861" t="str">
        <f>INDEX(lehmad!F$2:F$412,MATCH(klypsid!$B1861,lehmad!$A$2:$A$412,0))</f>
        <v>DYNASTY-ET</v>
      </c>
      <c r="S1861">
        <f>INDEX(lehmad!H$2:H$412,MATCH(klypsid!$B1861,lehmad!$A$2:$A$412,0))</f>
        <v>124</v>
      </c>
      <c r="T1861">
        <f>INDEX(lehmad!K$2:K$412,MATCH(klypsid!$B1861,lehmad!$A$2:$A$412,0))</f>
        <v>108</v>
      </c>
      <c r="U1861" s="4">
        <f t="shared" si="58"/>
        <v>3</v>
      </c>
      <c r="V1861">
        <f t="shared" si="59"/>
        <v>30</v>
      </c>
    </row>
    <row r="1862" spans="1:22" x14ac:dyDescent="0.25">
      <c r="A1862">
        <v>3417</v>
      </c>
      <c r="B1862" t="str">
        <f>"E"&amp;A1862</f>
        <v>E3417</v>
      </c>
      <c r="C1862" t="s">
        <v>67</v>
      </c>
      <c r="D1862">
        <v>3</v>
      </c>
      <c r="E1862">
        <f>IF(D1862&lt;4,D1862,4)</f>
        <v>3</v>
      </c>
      <c r="F1862" s="1">
        <v>39940</v>
      </c>
      <c r="G1862" s="1">
        <v>40066</v>
      </c>
      <c r="H1862" s="3">
        <f>G1862-F1862</f>
        <v>126</v>
      </c>
      <c r="I1862" s="3">
        <f>IF(H1862&lt;=60,1,IF(H1862&lt;=150,2,3))</f>
        <v>2</v>
      </c>
      <c r="J1862">
        <v>36.1</v>
      </c>
      <c r="K1862">
        <v>4.42</v>
      </c>
      <c r="L1862">
        <v>3.47</v>
      </c>
      <c r="M1862">
        <v>55</v>
      </c>
      <c r="N1862">
        <f>LOG(M1862/100,2)+3</f>
        <v>2.1375035237499347</v>
      </c>
      <c r="O1862">
        <f>INDEX(lehmad!B$2:B$412,MATCH(klypsid!$B1862,lehmad!$A$2:$A$412,0))</f>
        <v>38458</v>
      </c>
      <c r="P1862">
        <f>INDEX(lehmad!D$2:D$412,MATCH(klypsid!$B1862,lehmad!$A$2:$A$412,0))</f>
        <v>100</v>
      </c>
      <c r="Q1862">
        <f>INDEX(lehmad!E$2:E$412,MATCH(klypsid!$B1862,lehmad!$A$2:$A$412,0))</f>
        <v>0.92500000000000004</v>
      </c>
      <c r="R1862" t="str">
        <f>INDEX(lehmad!F$2:F$412,MATCH(klypsid!$B1862,lehmad!$A$2:$A$412,0))</f>
        <v>DYNASTY-ET</v>
      </c>
      <c r="S1862">
        <f>INDEX(lehmad!H$2:H$412,MATCH(klypsid!$B1862,lehmad!$A$2:$A$412,0))</f>
        <v>124</v>
      </c>
      <c r="T1862">
        <f>INDEX(lehmad!K$2:K$412,MATCH(klypsid!$B1862,lehmad!$A$2:$A$412,0))</f>
        <v>108</v>
      </c>
      <c r="U1862" s="4">
        <f t="shared" si="58"/>
        <v>4</v>
      </c>
      <c r="V1862">
        <f t="shared" si="59"/>
        <v>29</v>
      </c>
    </row>
    <row r="1863" spans="1:22" x14ac:dyDescent="0.25">
      <c r="A1863">
        <v>3417</v>
      </c>
      <c r="B1863" t="str">
        <f>"E"&amp;A1863</f>
        <v>E3417</v>
      </c>
      <c r="C1863" t="s">
        <v>67</v>
      </c>
      <c r="D1863">
        <v>3</v>
      </c>
      <c r="E1863">
        <f>IF(D1863&lt;4,D1863,4)</f>
        <v>3</v>
      </c>
      <c r="F1863" s="1">
        <v>39940</v>
      </c>
      <c r="G1863" s="1">
        <v>40094</v>
      </c>
      <c r="H1863" s="3">
        <f>G1863-F1863</f>
        <v>154</v>
      </c>
      <c r="I1863" s="3">
        <f>IF(H1863&lt;=60,1,IF(H1863&lt;=150,2,3))</f>
        <v>3</v>
      </c>
      <c r="J1863">
        <v>33.799999999999997</v>
      </c>
      <c r="K1863">
        <v>5.29</v>
      </c>
      <c r="L1863">
        <v>4.07</v>
      </c>
      <c r="M1863">
        <v>88</v>
      </c>
      <c r="N1863">
        <f>LOG(M1863/100,2)+3</f>
        <v>2.8155754288625725</v>
      </c>
      <c r="O1863">
        <f>INDEX(lehmad!B$2:B$412,MATCH(klypsid!$B1863,lehmad!$A$2:$A$412,0))</f>
        <v>38458</v>
      </c>
      <c r="P1863">
        <f>INDEX(lehmad!D$2:D$412,MATCH(klypsid!$B1863,lehmad!$A$2:$A$412,0))</f>
        <v>100</v>
      </c>
      <c r="Q1863">
        <f>INDEX(lehmad!E$2:E$412,MATCH(klypsid!$B1863,lehmad!$A$2:$A$412,0))</f>
        <v>0.92500000000000004</v>
      </c>
      <c r="R1863" t="str">
        <f>INDEX(lehmad!F$2:F$412,MATCH(klypsid!$B1863,lehmad!$A$2:$A$412,0))</f>
        <v>DYNASTY-ET</v>
      </c>
      <c r="S1863">
        <f>INDEX(lehmad!H$2:H$412,MATCH(klypsid!$B1863,lehmad!$A$2:$A$412,0))</f>
        <v>124</v>
      </c>
      <c r="T1863">
        <f>INDEX(lehmad!K$2:K$412,MATCH(klypsid!$B1863,lehmad!$A$2:$A$412,0))</f>
        <v>108</v>
      </c>
      <c r="U1863" s="4">
        <f t="shared" si="58"/>
        <v>5</v>
      </c>
      <c r="V1863">
        <f t="shared" si="59"/>
        <v>28</v>
      </c>
    </row>
    <row r="1864" spans="1:22" x14ac:dyDescent="0.25">
      <c r="A1864">
        <v>3417</v>
      </c>
      <c r="B1864" t="str">
        <f>"E"&amp;A1864</f>
        <v>E3417</v>
      </c>
      <c r="C1864" t="s">
        <v>67</v>
      </c>
      <c r="D1864">
        <v>3</v>
      </c>
      <c r="E1864">
        <f>IF(D1864&lt;4,D1864,4)</f>
        <v>3</v>
      </c>
      <c r="F1864" s="1">
        <v>39940</v>
      </c>
      <c r="G1864" s="1">
        <v>40125</v>
      </c>
      <c r="H1864" s="3">
        <f>G1864-F1864</f>
        <v>185</v>
      </c>
      <c r="I1864" s="3">
        <f>IF(H1864&lt;=60,1,IF(H1864&lt;=150,2,3))</f>
        <v>3</v>
      </c>
      <c r="J1864">
        <v>32.299999999999997</v>
      </c>
      <c r="K1864">
        <v>5.54</v>
      </c>
      <c r="L1864">
        <v>4.38</v>
      </c>
      <c r="M1864">
        <v>128</v>
      </c>
      <c r="N1864">
        <f>LOG(M1864/100,2)+3</f>
        <v>3.3561438102252752</v>
      </c>
      <c r="O1864">
        <f>INDEX(lehmad!B$2:B$412,MATCH(klypsid!$B1864,lehmad!$A$2:$A$412,0))</f>
        <v>38458</v>
      </c>
      <c r="P1864">
        <f>INDEX(lehmad!D$2:D$412,MATCH(klypsid!$B1864,lehmad!$A$2:$A$412,0))</f>
        <v>100</v>
      </c>
      <c r="Q1864">
        <f>INDEX(lehmad!E$2:E$412,MATCH(klypsid!$B1864,lehmad!$A$2:$A$412,0))</f>
        <v>0.92500000000000004</v>
      </c>
      <c r="R1864" t="str">
        <f>INDEX(lehmad!F$2:F$412,MATCH(klypsid!$B1864,lehmad!$A$2:$A$412,0))</f>
        <v>DYNASTY-ET</v>
      </c>
      <c r="S1864">
        <f>INDEX(lehmad!H$2:H$412,MATCH(klypsid!$B1864,lehmad!$A$2:$A$412,0))</f>
        <v>124</v>
      </c>
      <c r="T1864">
        <f>INDEX(lehmad!K$2:K$412,MATCH(klypsid!$B1864,lehmad!$A$2:$A$412,0))</f>
        <v>108</v>
      </c>
      <c r="U1864" s="4">
        <f t="shared" si="58"/>
        <v>6</v>
      </c>
      <c r="V1864">
        <f t="shared" si="59"/>
        <v>31</v>
      </c>
    </row>
    <row r="1865" spans="1:22" x14ac:dyDescent="0.25">
      <c r="A1865">
        <v>3417</v>
      </c>
      <c r="B1865" t="str">
        <f>"E"&amp;A1865</f>
        <v>E3417</v>
      </c>
      <c r="C1865" t="s">
        <v>67</v>
      </c>
      <c r="D1865">
        <v>3</v>
      </c>
      <c r="E1865">
        <f>IF(D1865&lt;4,D1865,4)</f>
        <v>3</v>
      </c>
      <c r="F1865" s="1">
        <v>39940</v>
      </c>
      <c r="G1865" s="1">
        <v>40153</v>
      </c>
      <c r="H1865" s="3">
        <f>G1865-F1865</f>
        <v>213</v>
      </c>
      <c r="I1865" s="3">
        <f>IF(H1865&lt;=60,1,IF(H1865&lt;=150,2,3))</f>
        <v>3</v>
      </c>
      <c r="J1865">
        <v>23.7</v>
      </c>
      <c r="K1865">
        <v>5.79</v>
      </c>
      <c r="L1865">
        <v>4.29</v>
      </c>
      <c r="M1865">
        <v>153</v>
      </c>
      <c r="N1865">
        <f>LOG(M1865/100,2)+3</f>
        <v>3.6135316529179269</v>
      </c>
      <c r="O1865">
        <f>INDEX(lehmad!B$2:B$412,MATCH(klypsid!$B1865,lehmad!$A$2:$A$412,0))</f>
        <v>38458</v>
      </c>
      <c r="P1865">
        <f>INDEX(lehmad!D$2:D$412,MATCH(klypsid!$B1865,lehmad!$A$2:$A$412,0))</f>
        <v>100</v>
      </c>
      <c r="Q1865">
        <f>INDEX(lehmad!E$2:E$412,MATCH(klypsid!$B1865,lehmad!$A$2:$A$412,0))</f>
        <v>0.92500000000000004</v>
      </c>
      <c r="R1865" t="str">
        <f>INDEX(lehmad!F$2:F$412,MATCH(klypsid!$B1865,lehmad!$A$2:$A$412,0))</f>
        <v>DYNASTY-ET</v>
      </c>
      <c r="S1865">
        <f>INDEX(lehmad!H$2:H$412,MATCH(klypsid!$B1865,lehmad!$A$2:$A$412,0))</f>
        <v>124</v>
      </c>
      <c r="T1865">
        <f>INDEX(lehmad!K$2:K$412,MATCH(klypsid!$B1865,lehmad!$A$2:$A$412,0))</f>
        <v>108</v>
      </c>
      <c r="U1865" s="4">
        <f t="shared" si="58"/>
        <v>7</v>
      </c>
      <c r="V1865">
        <f t="shared" si="59"/>
        <v>28</v>
      </c>
    </row>
    <row r="1866" spans="1:22" x14ac:dyDescent="0.25">
      <c r="A1866">
        <v>3417</v>
      </c>
      <c r="B1866" t="str">
        <f>"E"&amp;A1866</f>
        <v>E3417</v>
      </c>
      <c r="C1866" t="s">
        <v>67</v>
      </c>
      <c r="D1866">
        <v>3</v>
      </c>
      <c r="E1866">
        <f>IF(D1866&lt;4,D1866,4)</f>
        <v>3</v>
      </c>
      <c r="F1866" s="1">
        <v>39940</v>
      </c>
      <c r="G1866" s="1">
        <v>40186</v>
      </c>
      <c r="H1866" s="3">
        <f>G1866-F1866</f>
        <v>246</v>
      </c>
      <c r="I1866" s="3">
        <f>IF(H1866&lt;=60,1,IF(H1866&lt;=150,2,3))</f>
        <v>3</v>
      </c>
      <c r="J1866">
        <v>19.5</v>
      </c>
      <c r="K1866">
        <v>7.82</v>
      </c>
      <c r="L1866">
        <v>4.42</v>
      </c>
      <c r="M1866">
        <v>211</v>
      </c>
      <c r="N1866">
        <f>LOG(M1866/100,2)+3</f>
        <v>4.0772429989324603</v>
      </c>
      <c r="O1866">
        <f>INDEX(lehmad!B$2:B$412,MATCH(klypsid!$B1866,lehmad!$A$2:$A$412,0))</f>
        <v>38458</v>
      </c>
      <c r="P1866">
        <f>INDEX(lehmad!D$2:D$412,MATCH(klypsid!$B1866,lehmad!$A$2:$A$412,0))</f>
        <v>100</v>
      </c>
      <c r="Q1866">
        <f>INDEX(lehmad!E$2:E$412,MATCH(klypsid!$B1866,lehmad!$A$2:$A$412,0))</f>
        <v>0.92500000000000004</v>
      </c>
      <c r="R1866" t="str">
        <f>INDEX(lehmad!F$2:F$412,MATCH(klypsid!$B1866,lehmad!$A$2:$A$412,0))</f>
        <v>DYNASTY-ET</v>
      </c>
      <c r="S1866">
        <f>INDEX(lehmad!H$2:H$412,MATCH(klypsid!$B1866,lehmad!$A$2:$A$412,0))</f>
        <v>124</v>
      </c>
      <c r="T1866">
        <f>INDEX(lehmad!K$2:K$412,MATCH(klypsid!$B1866,lehmad!$A$2:$A$412,0))</f>
        <v>108</v>
      </c>
      <c r="U1866" s="4">
        <f t="shared" si="58"/>
        <v>8</v>
      </c>
      <c r="V1866">
        <f t="shared" si="59"/>
        <v>33</v>
      </c>
    </row>
    <row r="1867" spans="1:22" x14ac:dyDescent="0.25">
      <c r="A1867">
        <v>3417</v>
      </c>
      <c r="B1867" t="str">
        <f>"E"&amp;A1867</f>
        <v>E3417</v>
      </c>
      <c r="C1867" t="s">
        <v>67</v>
      </c>
      <c r="D1867">
        <v>3</v>
      </c>
      <c r="E1867">
        <f>IF(D1867&lt;4,D1867,4)</f>
        <v>3</v>
      </c>
      <c r="F1867" s="1">
        <v>39940</v>
      </c>
      <c r="G1867" s="1">
        <v>40214</v>
      </c>
      <c r="H1867" s="3">
        <f>G1867-F1867</f>
        <v>274</v>
      </c>
      <c r="I1867" s="3">
        <f>IF(H1867&lt;=60,1,IF(H1867&lt;=150,2,3))</f>
        <v>3</v>
      </c>
      <c r="J1867">
        <v>25</v>
      </c>
      <c r="K1867">
        <v>6.14</v>
      </c>
      <c r="L1867">
        <v>4.38</v>
      </c>
      <c r="M1867">
        <v>202</v>
      </c>
      <c r="N1867">
        <f>LOG(M1867/100,2)+3</f>
        <v>4.0143552929770703</v>
      </c>
      <c r="O1867">
        <f>INDEX(lehmad!B$2:B$412,MATCH(klypsid!$B1867,lehmad!$A$2:$A$412,0))</f>
        <v>38458</v>
      </c>
      <c r="P1867">
        <f>INDEX(lehmad!D$2:D$412,MATCH(klypsid!$B1867,lehmad!$A$2:$A$412,0))</f>
        <v>100</v>
      </c>
      <c r="Q1867">
        <f>INDEX(lehmad!E$2:E$412,MATCH(klypsid!$B1867,lehmad!$A$2:$A$412,0))</f>
        <v>0.92500000000000004</v>
      </c>
      <c r="R1867" t="str">
        <f>INDEX(lehmad!F$2:F$412,MATCH(klypsid!$B1867,lehmad!$A$2:$A$412,0))</f>
        <v>DYNASTY-ET</v>
      </c>
      <c r="S1867">
        <f>INDEX(lehmad!H$2:H$412,MATCH(klypsid!$B1867,lehmad!$A$2:$A$412,0))</f>
        <v>124</v>
      </c>
      <c r="T1867">
        <f>INDEX(lehmad!K$2:K$412,MATCH(klypsid!$B1867,lehmad!$A$2:$A$412,0))</f>
        <v>108</v>
      </c>
      <c r="U1867" s="4">
        <f t="shared" si="58"/>
        <v>9</v>
      </c>
      <c r="V1867">
        <f t="shared" si="59"/>
        <v>28</v>
      </c>
    </row>
    <row r="1868" spans="1:22" x14ac:dyDescent="0.25">
      <c r="A1868">
        <v>3417</v>
      </c>
      <c r="B1868" t="str">
        <f>"E"&amp;A1868</f>
        <v>E3417</v>
      </c>
      <c r="C1868" t="s">
        <v>67</v>
      </c>
      <c r="D1868">
        <v>4</v>
      </c>
      <c r="E1868">
        <f>IF(D1868&lt;4,D1868,4)</f>
        <v>4</v>
      </c>
      <c r="F1868" s="1">
        <v>40288</v>
      </c>
      <c r="G1868" s="1">
        <v>40304</v>
      </c>
      <c r="H1868" s="3">
        <f>G1868-F1868</f>
        <v>16</v>
      </c>
      <c r="I1868" s="3">
        <f>IF(H1868&lt;=60,1,IF(H1868&lt;=150,2,3))</f>
        <v>1</v>
      </c>
      <c r="J1868">
        <v>40.700000000000003</v>
      </c>
      <c r="K1868">
        <v>4.87</v>
      </c>
      <c r="L1868">
        <v>3.44</v>
      </c>
      <c r="M1868">
        <v>23</v>
      </c>
      <c r="N1868">
        <f>LOG(M1868/100,2)+3</f>
        <v>0.87970576628228825</v>
      </c>
      <c r="O1868">
        <f>INDEX(lehmad!B$2:B$412,MATCH(klypsid!$B1868,lehmad!$A$2:$A$412,0))</f>
        <v>38458</v>
      </c>
      <c r="P1868">
        <f>INDEX(lehmad!D$2:D$412,MATCH(klypsid!$B1868,lehmad!$A$2:$A$412,0))</f>
        <v>100</v>
      </c>
      <c r="Q1868">
        <f>INDEX(lehmad!E$2:E$412,MATCH(klypsid!$B1868,lehmad!$A$2:$A$412,0))</f>
        <v>0.92500000000000004</v>
      </c>
      <c r="R1868" t="str">
        <f>INDEX(lehmad!F$2:F$412,MATCH(klypsid!$B1868,lehmad!$A$2:$A$412,0))</f>
        <v>DYNASTY-ET</v>
      </c>
      <c r="S1868">
        <f>INDEX(lehmad!H$2:H$412,MATCH(klypsid!$B1868,lehmad!$A$2:$A$412,0))</f>
        <v>124</v>
      </c>
      <c r="T1868">
        <f>INDEX(lehmad!K$2:K$412,MATCH(klypsid!$B1868,lehmad!$A$2:$A$412,0))</f>
        <v>108</v>
      </c>
      <c r="U1868" s="4">
        <f t="shared" si="58"/>
        <v>1</v>
      </c>
      <c r="V1868">
        <f t="shared" si="59"/>
        <v>16</v>
      </c>
    </row>
    <row r="1869" spans="1:22" x14ac:dyDescent="0.25">
      <c r="A1869">
        <v>3417</v>
      </c>
      <c r="B1869" t="str">
        <f>"E"&amp;A1869</f>
        <v>E3417</v>
      </c>
      <c r="C1869" t="s">
        <v>67</v>
      </c>
      <c r="D1869">
        <v>4</v>
      </c>
      <c r="E1869">
        <f>IF(D1869&lt;4,D1869,4)</f>
        <v>4</v>
      </c>
      <c r="F1869" s="1">
        <v>40288</v>
      </c>
      <c r="G1869" s="1">
        <v>40336</v>
      </c>
      <c r="H1869" s="3">
        <f>G1869-F1869</f>
        <v>48</v>
      </c>
      <c r="I1869" s="3">
        <f>IF(H1869&lt;=60,1,IF(H1869&lt;=150,2,3))</f>
        <v>1</v>
      </c>
      <c r="J1869">
        <v>44.7</v>
      </c>
      <c r="K1869">
        <v>5.94</v>
      </c>
      <c r="L1869">
        <v>2.88</v>
      </c>
      <c r="M1869">
        <v>49</v>
      </c>
      <c r="N1869">
        <f>LOG(M1869/100,2)+3</f>
        <v>1.9708536543404835</v>
      </c>
      <c r="O1869">
        <f>INDEX(lehmad!B$2:B$412,MATCH(klypsid!$B1869,lehmad!$A$2:$A$412,0))</f>
        <v>38458</v>
      </c>
      <c r="P1869">
        <f>INDEX(lehmad!D$2:D$412,MATCH(klypsid!$B1869,lehmad!$A$2:$A$412,0))</f>
        <v>100</v>
      </c>
      <c r="Q1869">
        <f>INDEX(lehmad!E$2:E$412,MATCH(klypsid!$B1869,lehmad!$A$2:$A$412,0))</f>
        <v>0.92500000000000004</v>
      </c>
      <c r="R1869" t="str">
        <f>INDEX(lehmad!F$2:F$412,MATCH(klypsid!$B1869,lehmad!$A$2:$A$412,0))</f>
        <v>DYNASTY-ET</v>
      </c>
      <c r="S1869">
        <f>INDEX(lehmad!H$2:H$412,MATCH(klypsid!$B1869,lehmad!$A$2:$A$412,0))</f>
        <v>124</v>
      </c>
      <c r="T1869">
        <f>INDEX(lehmad!K$2:K$412,MATCH(klypsid!$B1869,lehmad!$A$2:$A$412,0))</f>
        <v>108</v>
      </c>
      <c r="U1869" s="4">
        <f t="shared" si="58"/>
        <v>2</v>
      </c>
      <c r="V1869">
        <f t="shared" si="59"/>
        <v>32</v>
      </c>
    </row>
    <row r="1870" spans="1:22" x14ac:dyDescent="0.25">
      <c r="A1870">
        <v>3417</v>
      </c>
      <c r="B1870" t="str">
        <f>"E"&amp;A1870</f>
        <v>E3417</v>
      </c>
      <c r="C1870" t="s">
        <v>67</v>
      </c>
      <c r="D1870">
        <v>4</v>
      </c>
      <c r="E1870">
        <f>IF(D1870&lt;4,D1870,4)</f>
        <v>4</v>
      </c>
      <c r="F1870" s="1">
        <v>40288</v>
      </c>
      <c r="G1870" s="1">
        <v>40371</v>
      </c>
      <c r="H1870" s="3">
        <f>G1870-F1870</f>
        <v>83</v>
      </c>
      <c r="I1870" s="3">
        <f>IF(H1870&lt;=60,1,IF(H1870&lt;=150,2,3))</f>
        <v>2</v>
      </c>
      <c r="J1870">
        <v>38</v>
      </c>
      <c r="K1870">
        <v>4.84</v>
      </c>
      <c r="L1870">
        <v>3.03</v>
      </c>
      <c r="M1870">
        <v>18</v>
      </c>
      <c r="N1870">
        <f>LOG(M1870/100,2)+3</f>
        <v>0.52606881166758779</v>
      </c>
      <c r="O1870">
        <f>INDEX(lehmad!B$2:B$412,MATCH(klypsid!$B1870,lehmad!$A$2:$A$412,0))</f>
        <v>38458</v>
      </c>
      <c r="P1870">
        <f>INDEX(lehmad!D$2:D$412,MATCH(klypsid!$B1870,lehmad!$A$2:$A$412,0))</f>
        <v>100</v>
      </c>
      <c r="Q1870">
        <f>INDEX(lehmad!E$2:E$412,MATCH(klypsid!$B1870,lehmad!$A$2:$A$412,0))</f>
        <v>0.92500000000000004</v>
      </c>
      <c r="R1870" t="str">
        <f>INDEX(lehmad!F$2:F$412,MATCH(klypsid!$B1870,lehmad!$A$2:$A$412,0))</f>
        <v>DYNASTY-ET</v>
      </c>
      <c r="S1870">
        <f>INDEX(lehmad!H$2:H$412,MATCH(klypsid!$B1870,lehmad!$A$2:$A$412,0))</f>
        <v>124</v>
      </c>
      <c r="T1870">
        <f>INDEX(lehmad!K$2:K$412,MATCH(klypsid!$B1870,lehmad!$A$2:$A$412,0))</f>
        <v>108</v>
      </c>
      <c r="U1870" s="4">
        <f t="shared" si="58"/>
        <v>3</v>
      </c>
      <c r="V1870">
        <f t="shared" si="59"/>
        <v>35</v>
      </c>
    </row>
    <row r="1871" spans="1:22" x14ac:dyDescent="0.25">
      <c r="A1871">
        <v>3417</v>
      </c>
      <c r="B1871" t="str">
        <f>"E"&amp;A1871</f>
        <v>E3417</v>
      </c>
      <c r="C1871" t="s">
        <v>67</v>
      </c>
      <c r="D1871">
        <v>4</v>
      </c>
      <c r="E1871">
        <f>IF(D1871&lt;4,D1871,4)</f>
        <v>4</v>
      </c>
      <c r="F1871" s="1">
        <v>40288</v>
      </c>
      <c r="G1871" s="1">
        <v>40396</v>
      </c>
      <c r="H1871" s="3">
        <f>G1871-F1871</f>
        <v>108</v>
      </c>
      <c r="I1871" s="3">
        <f>IF(H1871&lt;=60,1,IF(H1871&lt;=150,2,3))</f>
        <v>2</v>
      </c>
      <c r="J1871">
        <v>35.700000000000003</v>
      </c>
      <c r="K1871">
        <v>4.1900000000000004</v>
      </c>
      <c r="L1871">
        <v>3.27</v>
      </c>
      <c r="M1871">
        <v>13</v>
      </c>
      <c r="N1871">
        <f>LOG(M1871/100,2)+3</f>
        <v>5.6583528366367375E-2</v>
      </c>
      <c r="O1871">
        <f>INDEX(lehmad!B$2:B$412,MATCH(klypsid!$B1871,lehmad!$A$2:$A$412,0))</f>
        <v>38458</v>
      </c>
      <c r="P1871">
        <f>INDEX(lehmad!D$2:D$412,MATCH(klypsid!$B1871,lehmad!$A$2:$A$412,0))</f>
        <v>100</v>
      </c>
      <c r="Q1871">
        <f>INDEX(lehmad!E$2:E$412,MATCH(klypsid!$B1871,lehmad!$A$2:$A$412,0))</f>
        <v>0.92500000000000004</v>
      </c>
      <c r="R1871" t="str">
        <f>INDEX(lehmad!F$2:F$412,MATCH(klypsid!$B1871,lehmad!$A$2:$A$412,0))</f>
        <v>DYNASTY-ET</v>
      </c>
      <c r="S1871">
        <f>INDEX(lehmad!H$2:H$412,MATCH(klypsid!$B1871,lehmad!$A$2:$A$412,0))</f>
        <v>124</v>
      </c>
      <c r="T1871">
        <f>INDEX(lehmad!K$2:K$412,MATCH(klypsid!$B1871,lehmad!$A$2:$A$412,0))</f>
        <v>108</v>
      </c>
      <c r="U1871" s="4">
        <f t="shared" si="58"/>
        <v>4</v>
      </c>
      <c r="V1871">
        <f t="shared" si="59"/>
        <v>25</v>
      </c>
    </row>
    <row r="1872" spans="1:22" x14ac:dyDescent="0.25">
      <c r="A1872">
        <v>3417</v>
      </c>
      <c r="B1872" t="str">
        <f>"E"&amp;A1872</f>
        <v>E3417</v>
      </c>
      <c r="C1872" t="s">
        <v>67</v>
      </c>
      <c r="D1872">
        <v>4</v>
      </c>
      <c r="E1872">
        <f>IF(D1872&lt;4,D1872,4)</f>
        <v>4</v>
      </c>
      <c r="F1872" s="1">
        <v>40288</v>
      </c>
      <c r="G1872" s="1">
        <v>40434</v>
      </c>
      <c r="H1872" s="3">
        <f>G1872-F1872</f>
        <v>146</v>
      </c>
      <c r="I1872" s="3">
        <f>IF(H1872&lt;=60,1,IF(H1872&lt;=150,2,3))</f>
        <v>2</v>
      </c>
      <c r="J1872">
        <v>30.6</v>
      </c>
      <c r="K1872">
        <v>6.16</v>
      </c>
      <c r="L1872">
        <v>4.0199999999999996</v>
      </c>
      <c r="M1872">
        <v>38</v>
      </c>
      <c r="N1872">
        <f>LOG(M1872/100,2)+3</f>
        <v>1.6040713236688608</v>
      </c>
      <c r="O1872">
        <f>INDEX(lehmad!B$2:B$412,MATCH(klypsid!$B1872,lehmad!$A$2:$A$412,0))</f>
        <v>38458</v>
      </c>
      <c r="P1872">
        <f>INDEX(lehmad!D$2:D$412,MATCH(klypsid!$B1872,lehmad!$A$2:$A$412,0))</f>
        <v>100</v>
      </c>
      <c r="Q1872">
        <f>INDEX(lehmad!E$2:E$412,MATCH(klypsid!$B1872,lehmad!$A$2:$A$412,0))</f>
        <v>0.92500000000000004</v>
      </c>
      <c r="R1872" t="str">
        <f>INDEX(lehmad!F$2:F$412,MATCH(klypsid!$B1872,lehmad!$A$2:$A$412,0))</f>
        <v>DYNASTY-ET</v>
      </c>
      <c r="S1872">
        <f>INDEX(lehmad!H$2:H$412,MATCH(klypsid!$B1872,lehmad!$A$2:$A$412,0))</f>
        <v>124</v>
      </c>
      <c r="T1872">
        <f>INDEX(lehmad!K$2:K$412,MATCH(klypsid!$B1872,lehmad!$A$2:$A$412,0))</f>
        <v>108</v>
      </c>
      <c r="U1872" s="4">
        <f t="shared" si="58"/>
        <v>5</v>
      </c>
      <c r="V1872">
        <f t="shared" si="59"/>
        <v>38</v>
      </c>
    </row>
    <row r="1873" spans="1:22" x14ac:dyDescent="0.25">
      <c r="A1873">
        <v>3417</v>
      </c>
      <c r="B1873" t="str">
        <f>"E"&amp;A1873</f>
        <v>E3417</v>
      </c>
      <c r="C1873" t="s">
        <v>67</v>
      </c>
      <c r="D1873">
        <v>4</v>
      </c>
      <c r="E1873">
        <f>IF(D1873&lt;4,D1873,4)</f>
        <v>4</v>
      </c>
      <c r="F1873" s="1">
        <v>40288</v>
      </c>
      <c r="G1873" s="1">
        <v>40462</v>
      </c>
      <c r="H1873" s="3">
        <f>G1873-F1873</f>
        <v>174</v>
      </c>
      <c r="I1873" s="3">
        <f>IF(H1873&lt;=60,1,IF(H1873&lt;=150,2,3))</f>
        <v>3</v>
      </c>
      <c r="J1873">
        <v>33.299999999999997</v>
      </c>
      <c r="K1873">
        <v>6.19</v>
      </c>
      <c r="L1873">
        <v>4.26</v>
      </c>
      <c r="M1873">
        <v>39</v>
      </c>
      <c r="N1873">
        <f>LOG(M1873/100,2)+3</f>
        <v>1.6415460290875237</v>
      </c>
      <c r="O1873">
        <f>INDEX(lehmad!B$2:B$412,MATCH(klypsid!$B1873,lehmad!$A$2:$A$412,0))</f>
        <v>38458</v>
      </c>
      <c r="P1873">
        <f>INDEX(lehmad!D$2:D$412,MATCH(klypsid!$B1873,lehmad!$A$2:$A$412,0))</f>
        <v>100</v>
      </c>
      <c r="Q1873">
        <f>INDEX(lehmad!E$2:E$412,MATCH(klypsid!$B1873,lehmad!$A$2:$A$412,0))</f>
        <v>0.92500000000000004</v>
      </c>
      <c r="R1873" t="str">
        <f>INDEX(lehmad!F$2:F$412,MATCH(klypsid!$B1873,lehmad!$A$2:$A$412,0))</f>
        <v>DYNASTY-ET</v>
      </c>
      <c r="S1873">
        <f>INDEX(lehmad!H$2:H$412,MATCH(klypsid!$B1873,lehmad!$A$2:$A$412,0))</f>
        <v>124</v>
      </c>
      <c r="T1873">
        <f>INDEX(lehmad!K$2:K$412,MATCH(klypsid!$B1873,lehmad!$A$2:$A$412,0))</f>
        <v>108</v>
      </c>
      <c r="U1873" s="4">
        <f t="shared" si="58"/>
        <v>6</v>
      </c>
      <c r="V1873">
        <f t="shared" si="59"/>
        <v>28</v>
      </c>
    </row>
    <row r="1874" spans="1:22" x14ac:dyDescent="0.25">
      <c r="A1874">
        <v>3417</v>
      </c>
      <c r="B1874" t="str">
        <f>"E"&amp;A1874</f>
        <v>E3417</v>
      </c>
      <c r="C1874" t="s">
        <v>67</v>
      </c>
      <c r="D1874">
        <v>4</v>
      </c>
      <c r="E1874">
        <f>IF(D1874&lt;4,D1874,4)</f>
        <v>4</v>
      </c>
      <c r="F1874" s="1">
        <v>40288</v>
      </c>
      <c r="G1874" s="1">
        <v>40493</v>
      </c>
      <c r="H1874" s="3">
        <f>G1874-F1874</f>
        <v>205</v>
      </c>
      <c r="I1874" s="3">
        <f>IF(H1874&lt;=60,1,IF(H1874&lt;=150,2,3))</f>
        <v>3</v>
      </c>
      <c r="J1874">
        <v>28.2</v>
      </c>
      <c r="K1874">
        <v>5.39</v>
      </c>
      <c r="L1874">
        <v>4.29</v>
      </c>
      <c r="M1874">
        <v>54</v>
      </c>
      <c r="N1874">
        <f>LOG(M1874/100,2)+3</f>
        <v>2.1110313123887439</v>
      </c>
      <c r="O1874">
        <f>INDEX(lehmad!B$2:B$412,MATCH(klypsid!$B1874,lehmad!$A$2:$A$412,0))</f>
        <v>38458</v>
      </c>
      <c r="P1874">
        <f>INDEX(lehmad!D$2:D$412,MATCH(klypsid!$B1874,lehmad!$A$2:$A$412,0))</f>
        <v>100</v>
      </c>
      <c r="Q1874">
        <f>INDEX(lehmad!E$2:E$412,MATCH(klypsid!$B1874,lehmad!$A$2:$A$412,0))</f>
        <v>0.92500000000000004</v>
      </c>
      <c r="R1874" t="str">
        <f>INDEX(lehmad!F$2:F$412,MATCH(klypsid!$B1874,lehmad!$A$2:$A$412,0))</f>
        <v>DYNASTY-ET</v>
      </c>
      <c r="S1874">
        <f>INDEX(lehmad!H$2:H$412,MATCH(klypsid!$B1874,lehmad!$A$2:$A$412,0))</f>
        <v>124</v>
      </c>
      <c r="T1874">
        <f>INDEX(lehmad!K$2:K$412,MATCH(klypsid!$B1874,lehmad!$A$2:$A$412,0))</f>
        <v>108</v>
      </c>
      <c r="U1874" s="4">
        <f t="shared" si="58"/>
        <v>7</v>
      </c>
      <c r="V1874">
        <f t="shared" si="59"/>
        <v>31</v>
      </c>
    </row>
    <row r="1875" spans="1:22" x14ac:dyDescent="0.25">
      <c r="A1875">
        <v>3417</v>
      </c>
      <c r="B1875" t="str">
        <f>"E"&amp;A1875</f>
        <v>E3417</v>
      </c>
      <c r="C1875" t="s">
        <v>67</v>
      </c>
      <c r="D1875">
        <v>4</v>
      </c>
      <c r="E1875">
        <f>IF(D1875&lt;4,D1875,4)</f>
        <v>4</v>
      </c>
      <c r="F1875" s="1">
        <v>40288</v>
      </c>
      <c r="G1875" s="1">
        <v>40521</v>
      </c>
      <c r="H1875" s="3">
        <f>G1875-F1875</f>
        <v>233</v>
      </c>
      <c r="I1875" s="3">
        <f>IF(H1875&lt;=60,1,IF(H1875&lt;=150,2,3))</f>
        <v>3</v>
      </c>
      <c r="J1875">
        <v>29.6</v>
      </c>
      <c r="K1875">
        <v>6.66</v>
      </c>
      <c r="L1875">
        <v>4.47</v>
      </c>
      <c r="M1875">
        <v>80</v>
      </c>
      <c r="N1875">
        <f>LOG(M1875/100,2)+3</f>
        <v>2.6780719051126378</v>
      </c>
      <c r="O1875">
        <f>INDEX(lehmad!B$2:B$412,MATCH(klypsid!$B1875,lehmad!$A$2:$A$412,0))</f>
        <v>38458</v>
      </c>
      <c r="P1875">
        <f>INDEX(lehmad!D$2:D$412,MATCH(klypsid!$B1875,lehmad!$A$2:$A$412,0))</f>
        <v>100</v>
      </c>
      <c r="Q1875">
        <f>INDEX(lehmad!E$2:E$412,MATCH(klypsid!$B1875,lehmad!$A$2:$A$412,0))</f>
        <v>0.92500000000000004</v>
      </c>
      <c r="R1875" t="str">
        <f>INDEX(lehmad!F$2:F$412,MATCH(klypsid!$B1875,lehmad!$A$2:$A$412,0))</f>
        <v>DYNASTY-ET</v>
      </c>
      <c r="S1875">
        <f>INDEX(lehmad!H$2:H$412,MATCH(klypsid!$B1875,lehmad!$A$2:$A$412,0))</f>
        <v>124</v>
      </c>
      <c r="T1875">
        <f>INDEX(lehmad!K$2:K$412,MATCH(klypsid!$B1875,lehmad!$A$2:$A$412,0))</f>
        <v>108</v>
      </c>
      <c r="U1875" s="4">
        <f t="shared" si="58"/>
        <v>8</v>
      </c>
      <c r="V1875">
        <f t="shared" si="59"/>
        <v>28</v>
      </c>
    </row>
    <row r="1876" spans="1:22" x14ac:dyDescent="0.25">
      <c r="A1876">
        <v>3418</v>
      </c>
      <c r="B1876" t="str">
        <f>"E"&amp;A1876</f>
        <v>E3418</v>
      </c>
      <c r="C1876" t="s">
        <v>68</v>
      </c>
      <c r="D1876">
        <v>1</v>
      </c>
      <c r="E1876">
        <f>IF(D1876&lt;4,D1876,4)</f>
        <v>1</v>
      </c>
      <c r="F1876" s="1">
        <v>39177</v>
      </c>
      <c r="G1876" s="1">
        <v>39204</v>
      </c>
      <c r="H1876" s="3">
        <f>G1876-F1876</f>
        <v>27</v>
      </c>
      <c r="I1876" s="3">
        <f>IF(H1876&lt;=60,1,IF(H1876&lt;=150,2,3))</f>
        <v>1</v>
      </c>
      <c r="J1876">
        <v>44.3</v>
      </c>
      <c r="K1876">
        <v>5.17</v>
      </c>
      <c r="L1876">
        <v>3.16</v>
      </c>
      <c r="M1876">
        <v>30</v>
      </c>
      <c r="N1876">
        <f>LOG(M1876/100,2)+3</f>
        <v>1.2630344058337937</v>
      </c>
      <c r="O1876">
        <f>INDEX(lehmad!B$2:B$412,MATCH(klypsid!$B1876,lehmad!$A$2:$A$412,0))</f>
        <v>38459</v>
      </c>
      <c r="P1876">
        <f>INDEX(lehmad!D$2:D$412,MATCH(klypsid!$B1876,lehmad!$A$2:$A$412,0))</f>
        <v>125</v>
      </c>
      <c r="Q1876">
        <f>INDEX(lehmad!E$2:E$412,MATCH(klypsid!$B1876,lehmad!$A$2:$A$412,0))</f>
        <v>1</v>
      </c>
      <c r="R1876" t="str">
        <f>INDEX(lehmad!F$2:F$412,MATCH(klypsid!$B1876,lehmad!$A$2:$A$412,0))</f>
        <v>DYNASTY-ET</v>
      </c>
      <c r="S1876">
        <f>INDEX(lehmad!H$2:H$412,MATCH(klypsid!$B1876,lehmad!$A$2:$A$412,0))</f>
        <v>124</v>
      </c>
      <c r="T1876">
        <f>INDEX(lehmad!K$2:K$412,MATCH(klypsid!$B1876,lehmad!$A$2:$A$412,0))</f>
        <v>108</v>
      </c>
      <c r="U1876" s="4">
        <f t="shared" si="58"/>
        <v>1</v>
      </c>
      <c r="V1876">
        <f t="shared" si="59"/>
        <v>27</v>
      </c>
    </row>
    <row r="1877" spans="1:22" x14ac:dyDescent="0.25">
      <c r="A1877">
        <v>3418</v>
      </c>
      <c r="B1877" t="str">
        <f>"E"&amp;A1877</f>
        <v>E3418</v>
      </c>
      <c r="C1877" t="s">
        <v>68</v>
      </c>
      <c r="D1877">
        <v>1</v>
      </c>
      <c r="E1877">
        <f>IF(D1877&lt;4,D1877,4)</f>
        <v>1</v>
      </c>
      <c r="F1877" s="1">
        <v>39177</v>
      </c>
      <c r="G1877" s="1">
        <v>39236</v>
      </c>
      <c r="H1877" s="3">
        <f>G1877-F1877</f>
        <v>59</v>
      </c>
      <c r="I1877" s="3">
        <f>IF(H1877&lt;=60,1,IF(H1877&lt;=150,2,3))</f>
        <v>1</v>
      </c>
      <c r="J1877">
        <v>54.3</v>
      </c>
      <c r="K1877">
        <v>4</v>
      </c>
      <c r="L1877">
        <v>2.9</v>
      </c>
      <c r="M1877">
        <v>54</v>
      </c>
      <c r="N1877">
        <f>LOG(M1877/100,2)+3</f>
        <v>2.1110313123887439</v>
      </c>
      <c r="O1877">
        <f>INDEX(lehmad!B$2:B$412,MATCH(klypsid!$B1877,lehmad!$A$2:$A$412,0))</f>
        <v>38459</v>
      </c>
      <c r="P1877">
        <f>INDEX(lehmad!D$2:D$412,MATCH(klypsid!$B1877,lehmad!$A$2:$A$412,0))</f>
        <v>125</v>
      </c>
      <c r="Q1877">
        <f>INDEX(lehmad!E$2:E$412,MATCH(klypsid!$B1877,lehmad!$A$2:$A$412,0))</f>
        <v>1</v>
      </c>
      <c r="R1877" t="str">
        <f>INDEX(lehmad!F$2:F$412,MATCH(klypsid!$B1877,lehmad!$A$2:$A$412,0))</f>
        <v>DYNASTY-ET</v>
      </c>
      <c r="S1877">
        <f>INDEX(lehmad!H$2:H$412,MATCH(klypsid!$B1877,lehmad!$A$2:$A$412,0))</f>
        <v>124</v>
      </c>
      <c r="T1877">
        <f>INDEX(lehmad!K$2:K$412,MATCH(klypsid!$B1877,lehmad!$A$2:$A$412,0))</f>
        <v>108</v>
      </c>
      <c r="U1877" s="4">
        <f t="shared" si="58"/>
        <v>2</v>
      </c>
      <c r="V1877">
        <f t="shared" si="59"/>
        <v>32</v>
      </c>
    </row>
    <row r="1878" spans="1:22" x14ac:dyDescent="0.25">
      <c r="A1878">
        <v>3418</v>
      </c>
      <c r="B1878" t="str">
        <f>"E"&amp;A1878</f>
        <v>E3418</v>
      </c>
      <c r="C1878" t="s">
        <v>68</v>
      </c>
      <c r="D1878">
        <v>1</v>
      </c>
      <c r="E1878">
        <f>IF(D1878&lt;4,D1878,4)</f>
        <v>1</v>
      </c>
      <c r="F1878" s="1">
        <v>39177</v>
      </c>
      <c r="G1878" s="1">
        <v>39266</v>
      </c>
      <c r="H1878" s="3">
        <f>G1878-F1878</f>
        <v>89</v>
      </c>
      <c r="I1878" s="3">
        <f>IF(H1878&lt;=60,1,IF(H1878&lt;=150,2,3))</f>
        <v>2</v>
      </c>
      <c r="J1878">
        <v>51.8</v>
      </c>
      <c r="K1878">
        <v>2.2400000000000002</v>
      </c>
      <c r="L1878">
        <v>3.09</v>
      </c>
      <c r="M1878">
        <v>38</v>
      </c>
      <c r="N1878">
        <f>LOG(M1878/100,2)+3</f>
        <v>1.6040713236688608</v>
      </c>
      <c r="O1878">
        <f>INDEX(lehmad!B$2:B$412,MATCH(klypsid!$B1878,lehmad!$A$2:$A$412,0))</f>
        <v>38459</v>
      </c>
      <c r="P1878">
        <f>INDEX(lehmad!D$2:D$412,MATCH(klypsid!$B1878,lehmad!$A$2:$A$412,0))</f>
        <v>125</v>
      </c>
      <c r="Q1878">
        <f>INDEX(lehmad!E$2:E$412,MATCH(klypsid!$B1878,lehmad!$A$2:$A$412,0))</f>
        <v>1</v>
      </c>
      <c r="R1878" t="str">
        <f>INDEX(lehmad!F$2:F$412,MATCH(klypsid!$B1878,lehmad!$A$2:$A$412,0))</f>
        <v>DYNASTY-ET</v>
      </c>
      <c r="S1878">
        <f>INDEX(lehmad!H$2:H$412,MATCH(klypsid!$B1878,lehmad!$A$2:$A$412,0))</f>
        <v>124</v>
      </c>
      <c r="T1878">
        <f>INDEX(lehmad!K$2:K$412,MATCH(klypsid!$B1878,lehmad!$A$2:$A$412,0))</f>
        <v>108</v>
      </c>
      <c r="U1878" s="4">
        <f t="shared" si="58"/>
        <v>3</v>
      </c>
      <c r="V1878">
        <f t="shared" si="59"/>
        <v>30</v>
      </c>
    </row>
    <row r="1879" spans="1:22" x14ac:dyDescent="0.25">
      <c r="A1879">
        <v>3418</v>
      </c>
      <c r="B1879" t="str">
        <f>"E"&amp;A1879</f>
        <v>E3418</v>
      </c>
      <c r="C1879" t="s">
        <v>68</v>
      </c>
      <c r="D1879">
        <v>1</v>
      </c>
      <c r="E1879">
        <f>IF(D1879&lt;4,D1879,4)</f>
        <v>1</v>
      </c>
      <c r="F1879" s="1">
        <v>39177</v>
      </c>
      <c r="G1879" s="1">
        <v>39295</v>
      </c>
      <c r="H1879" s="3">
        <f>G1879-F1879</f>
        <v>118</v>
      </c>
      <c r="I1879" s="3">
        <f>IF(H1879&lt;=60,1,IF(H1879&lt;=150,2,3))</f>
        <v>2</v>
      </c>
      <c r="J1879">
        <v>50.7</v>
      </c>
      <c r="K1879">
        <v>1.75</v>
      </c>
      <c r="L1879">
        <v>3.2</v>
      </c>
      <c r="M1879">
        <v>53</v>
      </c>
      <c r="N1879">
        <f>LOG(M1879/100,2)+3</f>
        <v>2.0840642647884744</v>
      </c>
      <c r="O1879">
        <f>INDEX(lehmad!B$2:B$412,MATCH(klypsid!$B1879,lehmad!$A$2:$A$412,0))</f>
        <v>38459</v>
      </c>
      <c r="P1879">
        <f>INDEX(lehmad!D$2:D$412,MATCH(klypsid!$B1879,lehmad!$A$2:$A$412,0))</f>
        <v>125</v>
      </c>
      <c r="Q1879">
        <f>INDEX(lehmad!E$2:E$412,MATCH(klypsid!$B1879,lehmad!$A$2:$A$412,0))</f>
        <v>1</v>
      </c>
      <c r="R1879" t="str">
        <f>INDEX(lehmad!F$2:F$412,MATCH(klypsid!$B1879,lehmad!$A$2:$A$412,0))</f>
        <v>DYNASTY-ET</v>
      </c>
      <c r="S1879">
        <f>INDEX(lehmad!H$2:H$412,MATCH(klypsid!$B1879,lehmad!$A$2:$A$412,0))</f>
        <v>124</v>
      </c>
      <c r="T1879">
        <f>INDEX(lehmad!K$2:K$412,MATCH(klypsid!$B1879,lehmad!$A$2:$A$412,0))</f>
        <v>108</v>
      </c>
      <c r="U1879" s="4">
        <f t="shared" si="58"/>
        <v>4</v>
      </c>
      <c r="V1879">
        <f t="shared" si="59"/>
        <v>29</v>
      </c>
    </row>
    <row r="1880" spans="1:22" x14ac:dyDescent="0.25">
      <c r="A1880">
        <v>3418</v>
      </c>
      <c r="B1880" t="str">
        <f>"E"&amp;A1880</f>
        <v>E3418</v>
      </c>
      <c r="C1880" t="s">
        <v>68</v>
      </c>
      <c r="D1880">
        <v>1</v>
      </c>
      <c r="E1880">
        <f>IF(D1880&lt;4,D1880,4)</f>
        <v>1</v>
      </c>
      <c r="F1880" s="1">
        <v>39177</v>
      </c>
      <c r="G1880" s="1">
        <v>39328</v>
      </c>
      <c r="H1880" s="3">
        <f>G1880-F1880</f>
        <v>151</v>
      </c>
      <c r="I1880" s="3">
        <f>IF(H1880&lt;=60,1,IF(H1880&lt;=150,2,3))</f>
        <v>3</v>
      </c>
      <c r="J1880">
        <v>48.6</v>
      </c>
      <c r="K1880">
        <v>1.87</v>
      </c>
      <c r="L1880">
        <v>3.41</v>
      </c>
      <c r="M1880">
        <v>73</v>
      </c>
      <c r="N1880">
        <f>LOG(M1880/100,2)+3</f>
        <v>2.5459683691052923</v>
      </c>
      <c r="O1880">
        <f>INDEX(lehmad!B$2:B$412,MATCH(klypsid!$B1880,lehmad!$A$2:$A$412,0))</f>
        <v>38459</v>
      </c>
      <c r="P1880">
        <f>INDEX(lehmad!D$2:D$412,MATCH(klypsid!$B1880,lehmad!$A$2:$A$412,0))</f>
        <v>125</v>
      </c>
      <c r="Q1880">
        <f>INDEX(lehmad!E$2:E$412,MATCH(klypsid!$B1880,lehmad!$A$2:$A$412,0))</f>
        <v>1</v>
      </c>
      <c r="R1880" t="str">
        <f>INDEX(lehmad!F$2:F$412,MATCH(klypsid!$B1880,lehmad!$A$2:$A$412,0))</f>
        <v>DYNASTY-ET</v>
      </c>
      <c r="S1880">
        <f>INDEX(lehmad!H$2:H$412,MATCH(klypsid!$B1880,lehmad!$A$2:$A$412,0))</f>
        <v>124</v>
      </c>
      <c r="T1880">
        <f>INDEX(lehmad!K$2:K$412,MATCH(klypsid!$B1880,lehmad!$A$2:$A$412,0))</f>
        <v>108</v>
      </c>
      <c r="U1880" s="4">
        <f t="shared" si="58"/>
        <v>5</v>
      </c>
      <c r="V1880">
        <f t="shared" si="59"/>
        <v>33</v>
      </c>
    </row>
    <row r="1881" spans="1:22" x14ac:dyDescent="0.25">
      <c r="A1881">
        <v>3418</v>
      </c>
      <c r="B1881" t="str">
        <f>"E"&amp;A1881</f>
        <v>E3418</v>
      </c>
      <c r="C1881" t="s">
        <v>68</v>
      </c>
      <c r="D1881">
        <v>1</v>
      </c>
      <c r="E1881">
        <f>IF(D1881&lt;4,D1881,4)</f>
        <v>1</v>
      </c>
      <c r="F1881" s="1">
        <v>39177</v>
      </c>
      <c r="G1881" s="1">
        <v>39356</v>
      </c>
      <c r="H1881" s="3">
        <f>G1881-F1881</f>
        <v>179</v>
      </c>
      <c r="I1881" s="3">
        <f>IF(H1881&lt;=60,1,IF(H1881&lt;=150,2,3))</f>
        <v>3</v>
      </c>
      <c r="J1881">
        <v>42.7</v>
      </c>
      <c r="K1881">
        <v>2.87</v>
      </c>
      <c r="L1881">
        <v>3.48</v>
      </c>
      <c r="M1881">
        <v>74</v>
      </c>
      <c r="N1881">
        <f>LOG(M1881/100,2)+3</f>
        <v>2.5655971758542249</v>
      </c>
      <c r="O1881">
        <f>INDEX(lehmad!B$2:B$412,MATCH(klypsid!$B1881,lehmad!$A$2:$A$412,0))</f>
        <v>38459</v>
      </c>
      <c r="P1881">
        <f>INDEX(lehmad!D$2:D$412,MATCH(klypsid!$B1881,lehmad!$A$2:$A$412,0))</f>
        <v>125</v>
      </c>
      <c r="Q1881">
        <f>INDEX(lehmad!E$2:E$412,MATCH(klypsid!$B1881,lehmad!$A$2:$A$412,0))</f>
        <v>1</v>
      </c>
      <c r="R1881" t="str">
        <f>INDEX(lehmad!F$2:F$412,MATCH(klypsid!$B1881,lehmad!$A$2:$A$412,0))</f>
        <v>DYNASTY-ET</v>
      </c>
      <c r="S1881">
        <f>INDEX(lehmad!H$2:H$412,MATCH(klypsid!$B1881,lehmad!$A$2:$A$412,0))</f>
        <v>124</v>
      </c>
      <c r="T1881">
        <f>INDEX(lehmad!K$2:K$412,MATCH(klypsid!$B1881,lehmad!$A$2:$A$412,0))</f>
        <v>108</v>
      </c>
      <c r="U1881" s="4">
        <f t="shared" si="58"/>
        <v>6</v>
      </c>
      <c r="V1881">
        <f t="shared" si="59"/>
        <v>28</v>
      </c>
    </row>
    <row r="1882" spans="1:22" x14ac:dyDescent="0.25">
      <c r="A1882">
        <v>3418</v>
      </c>
      <c r="B1882" t="str">
        <f>"E"&amp;A1882</f>
        <v>E3418</v>
      </c>
      <c r="C1882" t="s">
        <v>68</v>
      </c>
      <c r="D1882">
        <v>1</v>
      </c>
      <c r="E1882">
        <f>IF(D1882&lt;4,D1882,4)</f>
        <v>1</v>
      </c>
      <c r="F1882" s="1">
        <v>39177</v>
      </c>
      <c r="G1882" s="1">
        <v>39387</v>
      </c>
      <c r="H1882" s="3">
        <f>G1882-F1882</f>
        <v>210</v>
      </c>
      <c r="I1882" s="3">
        <f>IF(H1882&lt;=60,1,IF(H1882&lt;=150,2,3))</f>
        <v>3</v>
      </c>
      <c r="J1882">
        <v>38.9</v>
      </c>
      <c r="K1882">
        <v>5.14</v>
      </c>
      <c r="L1882">
        <v>3.71</v>
      </c>
      <c r="M1882">
        <v>301</v>
      </c>
      <c r="N1882">
        <f>LOG(M1882/100,2)+3</f>
        <v>4.5897634869849773</v>
      </c>
      <c r="O1882">
        <f>INDEX(lehmad!B$2:B$412,MATCH(klypsid!$B1882,lehmad!$A$2:$A$412,0))</f>
        <v>38459</v>
      </c>
      <c r="P1882">
        <f>INDEX(lehmad!D$2:D$412,MATCH(klypsid!$B1882,lehmad!$A$2:$A$412,0))</f>
        <v>125</v>
      </c>
      <c r="Q1882">
        <f>INDEX(lehmad!E$2:E$412,MATCH(klypsid!$B1882,lehmad!$A$2:$A$412,0))</f>
        <v>1</v>
      </c>
      <c r="R1882" t="str">
        <f>INDEX(lehmad!F$2:F$412,MATCH(klypsid!$B1882,lehmad!$A$2:$A$412,0))</f>
        <v>DYNASTY-ET</v>
      </c>
      <c r="S1882">
        <f>INDEX(lehmad!H$2:H$412,MATCH(klypsid!$B1882,lehmad!$A$2:$A$412,0))</f>
        <v>124</v>
      </c>
      <c r="T1882">
        <f>INDEX(lehmad!K$2:K$412,MATCH(klypsid!$B1882,lehmad!$A$2:$A$412,0))</f>
        <v>108</v>
      </c>
      <c r="U1882" s="4">
        <f t="shared" si="58"/>
        <v>7</v>
      </c>
      <c r="V1882">
        <f t="shared" si="59"/>
        <v>31</v>
      </c>
    </row>
    <row r="1883" spans="1:22" x14ac:dyDescent="0.25">
      <c r="A1883">
        <v>3418</v>
      </c>
      <c r="B1883" t="str">
        <f>"E"&amp;A1883</f>
        <v>E3418</v>
      </c>
      <c r="C1883" t="s">
        <v>68</v>
      </c>
      <c r="D1883">
        <v>1</v>
      </c>
      <c r="E1883">
        <f>IF(D1883&lt;4,D1883,4)</f>
        <v>1</v>
      </c>
      <c r="F1883" s="1">
        <v>39177</v>
      </c>
      <c r="G1883" s="1">
        <v>39418</v>
      </c>
      <c r="H1883" s="3">
        <f>G1883-F1883</f>
        <v>241</v>
      </c>
      <c r="I1883" s="3">
        <f>IF(H1883&lt;=60,1,IF(H1883&lt;=150,2,3))</f>
        <v>3</v>
      </c>
      <c r="J1883">
        <v>39.9</v>
      </c>
      <c r="K1883">
        <v>2.87</v>
      </c>
      <c r="L1883">
        <v>3.36</v>
      </c>
      <c r="M1883">
        <v>69</v>
      </c>
      <c r="N1883">
        <f>LOG(M1883/100,2)+3</f>
        <v>2.4646682670034443</v>
      </c>
      <c r="O1883">
        <f>INDEX(lehmad!B$2:B$412,MATCH(klypsid!$B1883,lehmad!$A$2:$A$412,0))</f>
        <v>38459</v>
      </c>
      <c r="P1883">
        <f>INDEX(lehmad!D$2:D$412,MATCH(klypsid!$B1883,lehmad!$A$2:$A$412,0))</f>
        <v>125</v>
      </c>
      <c r="Q1883">
        <f>INDEX(lehmad!E$2:E$412,MATCH(klypsid!$B1883,lehmad!$A$2:$A$412,0))</f>
        <v>1</v>
      </c>
      <c r="R1883" t="str">
        <f>INDEX(lehmad!F$2:F$412,MATCH(klypsid!$B1883,lehmad!$A$2:$A$412,0))</f>
        <v>DYNASTY-ET</v>
      </c>
      <c r="S1883">
        <f>INDEX(lehmad!H$2:H$412,MATCH(klypsid!$B1883,lehmad!$A$2:$A$412,0))</f>
        <v>124</v>
      </c>
      <c r="T1883">
        <f>INDEX(lehmad!K$2:K$412,MATCH(klypsid!$B1883,lehmad!$A$2:$A$412,0))</f>
        <v>108</v>
      </c>
      <c r="U1883" s="4">
        <f t="shared" si="58"/>
        <v>8</v>
      </c>
      <c r="V1883">
        <f t="shared" si="59"/>
        <v>31</v>
      </c>
    </row>
    <row r="1884" spans="1:22" x14ac:dyDescent="0.25">
      <c r="A1884">
        <v>3418</v>
      </c>
      <c r="B1884" t="str">
        <f>"E"&amp;A1884</f>
        <v>E3418</v>
      </c>
      <c r="C1884" t="s">
        <v>68</v>
      </c>
      <c r="D1884">
        <v>1</v>
      </c>
      <c r="E1884">
        <f>IF(D1884&lt;4,D1884,4)</f>
        <v>1</v>
      </c>
      <c r="F1884" s="1">
        <v>39177</v>
      </c>
      <c r="G1884" s="1">
        <v>39450</v>
      </c>
      <c r="H1884" s="3">
        <f>G1884-F1884</f>
        <v>273</v>
      </c>
      <c r="I1884" s="3">
        <f>IF(H1884&lt;=60,1,IF(H1884&lt;=150,2,3))</f>
        <v>3</v>
      </c>
      <c r="J1884">
        <v>30.4</v>
      </c>
      <c r="K1884">
        <v>4.4000000000000004</v>
      </c>
      <c r="L1884">
        <v>3.18</v>
      </c>
      <c r="M1884">
        <v>62</v>
      </c>
      <c r="N1884">
        <f>LOG(M1884/100,2)+3</f>
        <v>2.3103401206121505</v>
      </c>
      <c r="O1884">
        <f>INDEX(lehmad!B$2:B$412,MATCH(klypsid!$B1884,lehmad!$A$2:$A$412,0))</f>
        <v>38459</v>
      </c>
      <c r="P1884">
        <f>INDEX(lehmad!D$2:D$412,MATCH(klypsid!$B1884,lehmad!$A$2:$A$412,0))</f>
        <v>125</v>
      </c>
      <c r="Q1884">
        <f>INDEX(lehmad!E$2:E$412,MATCH(klypsid!$B1884,lehmad!$A$2:$A$412,0))</f>
        <v>1</v>
      </c>
      <c r="R1884" t="str">
        <f>INDEX(lehmad!F$2:F$412,MATCH(klypsid!$B1884,lehmad!$A$2:$A$412,0))</f>
        <v>DYNASTY-ET</v>
      </c>
      <c r="S1884">
        <f>INDEX(lehmad!H$2:H$412,MATCH(klypsid!$B1884,lehmad!$A$2:$A$412,0))</f>
        <v>124</v>
      </c>
      <c r="T1884">
        <f>INDEX(lehmad!K$2:K$412,MATCH(klypsid!$B1884,lehmad!$A$2:$A$412,0))</f>
        <v>108</v>
      </c>
      <c r="U1884" s="4">
        <f t="shared" si="58"/>
        <v>9</v>
      </c>
      <c r="V1884">
        <f t="shared" si="59"/>
        <v>32</v>
      </c>
    </row>
    <row r="1885" spans="1:22" x14ac:dyDescent="0.25">
      <c r="A1885">
        <v>3418</v>
      </c>
      <c r="B1885" t="str">
        <f>"E"&amp;A1885</f>
        <v>E3418</v>
      </c>
      <c r="C1885" t="s">
        <v>68</v>
      </c>
      <c r="D1885">
        <v>1</v>
      </c>
      <c r="E1885">
        <f>IF(D1885&lt;4,D1885,4)</f>
        <v>1</v>
      </c>
      <c r="F1885" s="1">
        <v>39177</v>
      </c>
      <c r="G1885" s="1">
        <v>39481</v>
      </c>
      <c r="H1885" s="3">
        <f>G1885-F1885</f>
        <v>304</v>
      </c>
      <c r="I1885" s="3">
        <f>IF(H1885&lt;=60,1,IF(H1885&lt;=150,2,3))</f>
        <v>3</v>
      </c>
      <c r="J1885">
        <v>28</v>
      </c>
      <c r="K1885">
        <v>4.22</v>
      </c>
      <c r="L1885">
        <v>3.31</v>
      </c>
      <c r="M1885">
        <v>88</v>
      </c>
      <c r="N1885">
        <f>LOG(M1885/100,2)+3</f>
        <v>2.8155754288625725</v>
      </c>
      <c r="O1885">
        <f>INDEX(lehmad!B$2:B$412,MATCH(klypsid!$B1885,lehmad!$A$2:$A$412,0))</f>
        <v>38459</v>
      </c>
      <c r="P1885">
        <f>INDEX(lehmad!D$2:D$412,MATCH(klypsid!$B1885,lehmad!$A$2:$A$412,0))</f>
        <v>125</v>
      </c>
      <c r="Q1885">
        <f>INDEX(lehmad!E$2:E$412,MATCH(klypsid!$B1885,lehmad!$A$2:$A$412,0))</f>
        <v>1</v>
      </c>
      <c r="R1885" t="str">
        <f>INDEX(lehmad!F$2:F$412,MATCH(klypsid!$B1885,lehmad!$A$2:$A$412,0))</f>
        <v>DYNASTY-ET</v>
      </c>
      <c r="S1885">
        <f>INDEX(lehmad!H$2:H$412,MATCH(klypsid!$B1885,lehmad!$A$2:$A$412,0))</f>
        <v>124</v>
      </c>
      <c r="T1885">
        <f>INDEX(lehmad!K$2:K$412,MATCH(klypsid!$B1885,lehmad!$A$2:$A$412,0))</f>
        <v>108</v>
      </c>
      <c r="U1885" s="4">
        <f t="shared" si="58"/>
        <v>10</v>
      </c>
      <c r="V1885">
        <f t="shared" si="59"/>
        <v>31</v>
      </c>
    </row>
    <row r="1886" spans="1:22" x14ac:dyDescent="0.25">
      <c r="A1886">
        <v>3418</v>
      </c>
      <c r="B1886" t="str">
        <f>"E"&amp;A1886</f>
        <v>E3418</v>
      </c>
      <c r="C1886" t="s">
        <v>68</v>
      </c>
      <c r="D1886">
        <v>2</v>
      </c>
      <c r="E1886">
        <f>IF(D1886&lt;4,D1886,4)</f>
        <v>2</v>
      </c>
      <c r="F1886" s="1">
        <v>39548</v>
      </c>
      <c r="G1886" s="1">
        <v>39572</v>
      </c>
      <c r="H1886" s="3">
        <f>G1886-F1886</f>
        <v>24</v>
      </c>
      <c r="I1886" s="3">
        <f>IF(H1886&lt;=60,1,IF(H1886&lt;=150,2,3))</f>
        <v>1</v>
      </c>
      <c r="J1886">
        <v>48</v>
      </c>
      <c r="K1886">
        <v>4.55</v>
      </c>
      <c r="L1886">
        <v>3.64</v>
      </c>
      <c r="M1886">
        <v>1375</v>
      </c>
      <c r="N1886">
        <f>LOG(M1886/100,2)+3</f>
        <v>6.7813597135246599</v>
      </c>
      <c r="O1886">
        <f>INDEX(lehmad!B$2:B$412,MATCH(klypsid!$B1886,lehmad!$A$2:$A$412,0))</f>
        <v>38459</v>
      </c>
      <c r="P1886">
        <f>INDEX(lehmad!D$2:D$412,MATCH(klypsid!$B1886,lehmad!$A$2:$A$412,0))</f>
        <v>125</v>
      </c>
      <c r="Q1886">
        <f>INDEX(lehmad!E$2:E$412,MATCH(klypsid!$B1886,lehmad!$A$2:$A$412,0))</f>
        <v>1</v>
      </c>
      <c r="R1886" t="str">
        <f>INDEX(lehmad!F$2:F$412,MATCH(klypsid!$B1886,lehmad!$A$2:$A$412,0))</f>
        <v>DYNASTY-ET</v>
      </c>
      <c r="S1886">
        <f>INDEX(lehmad!H$2:H$412,MATCH(klypsid!$B1886,lehmad!$A$2:$A$412,0))</f>
        <v>124</v>
      </c>
      <c r="T1886">
        <f>INDEX(lehmad!K$2:K$412,MATCH(klypsid!$B1886,lehmad!$A$2:$A$412,0))</f>
        <v>108</v>
      </c>
      <c r="U1886" s="4">
        <f t="shared" si="58"/>
        <v>1</v>
      </c>
      <c r="V1886">
        <f t="shared" si="59"/>
        <v>24</v>
      </c>
    </row>
    <row r="1887" spans="1:22" x14ac:dyDescent="0.25">
      <c r="A1887">
        <v>3418</v>
      </c>
      <c r="B1887" t="str">
        <f>"E"&amp;A1887</f>
        <v>E3418</v>
      </c>
      <c r="C1887" t="s">
        <v>68</v>
      </c>
      <c r="D1887">
        <v>2</v>
      </c>
      <c r="E1887">
        <f>IF(D1887&lt;4,D1887,4)</f>
        <v>2</v>
      </c>
      <c r="F1887" s="1">
        <v>39548</v>
      </c>
      <c r="G1887" s="1">
        <v>39600</v>
      </c>
      <c r="H1887" s="3">
        <f>G1887-F1887</f>
        <v>52</v>
      </c>
      <c r="I1887" s="3">
        <f>IF(H1887&lt;=60,1,IF(H1887&lt;=150,2,3))</f>
        <v>1</v>
      </c>
      <c r="J1887">
        <v>56.9</v>
      </c>
      <c r="K1887">
        <v>4.13</v>
      </c>
      <c r="L1887">
        <v>3.04</v>
      </c>
      <c r="M1887">
        <v>2884</v>
      </c>
      <c r="N1887">
        <f>LOG(M1887/100,2)+3</f>
        <v>7.8499992594660979</v>
      </c>
      <c r="O1887">
        <f>INDEX(lehmad!B$2:B$412,MATCH(klypsid!$B1887,lehmad!$A$2:$A$412,0))</f>
        <v>38459</v>
      </c>
      <c r="P1887">
        <f>INDEX(lehmad!D$2:D$412,MATCH(klypsid!$B1887,lehmad!$A$2:$A$412,0))</f>
        <v>125</v>
      </c>
      <c r="Q1887">
        <f>INDEX(lehmad!E$2:E$412,MATCH(klypsid!$B1887,lehmad!$A$2:$A$412,0))</f>
        <v>1</v>
      </c>
      <c r="R1887" t="str">
        <f>INDEX(lehmad!F$2:F$412,MATCH(klypsid!$B1887,lehmad!$A$2:$A$412,0))</f>
        <v>DYNASTY-ET</v>
      </c>
      <c r="S1887">
        <f>INDEX(lehmad!H$2:H$412,MATCH(klypsid!$B1887,lehmad!$A$2:$A$412,0))</f>
        <v>124</v>
      </c>
      <c r="T1887">
        <f>INDEX(lehmad!K$2:K$412,MATCH(klypsid!$B1887,lehmad!$A$2:$A$412,0))</f>
        <v>108</v>
      </c>
      <c r="U1887" s="4">
        <f t="shared" si="58"/>
        <v>2</v>
      </c>
      <c r="V1887">
        <f t="shared" si="59"/>
        <v>28</v>
      </c>
    </row>
    <row r="1888" spans="1:22" x14ac:dyDescent="0.25">
      <c r="A1888">
        <v>3418</v>
      </c>
      <c r="B1888" t="str">
        <f>"E"&amp;A1888</f>
        <v>E3418</v>
      </c>
      <c r="C1888" t="s">
        <v>68</v>
      </c>
      <c r="D1888">
        <v>2</v>
      </c>
      <c r="E1888">
        <f>IF(D1888&lt;4,D1888,4)</f>
        <v>2</v>
      </c>
      <c r="F1888" s="1">
        <v>39548</v>
      </c>
      <c r="G1888" s="1">
        <v>39631</v>
      </c>
      <c r="H1888" s="3">
        <f>G1888-F1888</f>
        <v>83</v>
      </c>
      <c r="I1888" s="3">
        <f>IF(H1888&lt;=60,1,IF(H1888&lt;=150,2,3))</f>
        <v>2</v>
      </c>
      <c r="J1888">
        <v>63</v>
      </c>
      <c r="K1888">
        <v>6.86</v>
      </c>
      <c r="L1888">
        <v>5.77</v>
      </c>
      <c r="M1888">
        <v>9429</v>
      </c>
      <c r="N1888">
        <f>LOG(M1888/100,2)+3</f>
        <v>9.5590328677451843</v>
      </c>
      <c r="O1888">
        <f>INDEX(lehmad!B$2:B$412,MATCH(klypsid!$B1888,lehmad!$A$2:$A$412,0))</f>
        <v>38459</v>
      </c>
      <c r="P1888">
        <f>INDEX(lehmad!D$2:D$412,MATCH(klypsid!$B1888,lehmad!$A$2:$A$412,0))</f>
        <v>125</v>
      </c>
      <c r="Q1888">
        <f>INDEX(lehmad!E$2:E$412,MATCH(klypsid!$B1888,lehmad!$A$2:$A$412,0))</f>
        <v>1</v>
      </c>
      <c r="R1888" t="str">
        <f>INDEX(lehmad!F$2:F$412,MATCH(klypsid!$B1888,lehmad!$A$2:$A$412,0))</f>
        <v>DYNASTY-ET</v>
      </c>
      <c r="S1888">
        <f>INDEX(lehmad!H$2:H$412,MATCH(klypsid!$B1888,lehmad!$A$2:$A$412,0))</f>
        <v>124</v>
      </c>
      <c r="T1888">
        <f>INDEX(lehmad!K$2:K$412,MATCH(klypsid!$B1888,lehmad!$A$2:$A$412,0))</f>
        <v>108</v>
      </c>
      <c r="U1888" s="4">
        <f t="shared" si="58"/>
        <v>3</v>
      </c>
      <c r="V1888">
        <f t="shared" si="59"/>
        <v>31</v>
      </c>
    </row>
    <row r="1889" spans="1:22" x14ac:dyDescent="0.25">
      <c r="A1889">
        <v>3418</v>
      </c>
      <c r="B1889" t="str">
        <f>"E"&amp;A1889</f>
        <v>E3418</v>
      </c>
      <c r="C1889" t="s">
        <v>68</v>
      </c>
      <c r="D1889">
        <v>2</v>
      </c>
      <c r="E1889">
        <f>IF(D1889&lt;4,D1889,4)</f>
        <v>2</v>
      </c>
      <c r="F1889" s="1">
        <v>39548</v>
      </c>
      <c r="G1889" s="1">
        <v>39663</v>
      </c>
      <c r="H1889" s="3">
        <f>G1889-F1889</f>
        <v>115</v>
      </c>
      <c r="I1889" s="3">
        <f>IF(H1889&lt;=60,1,IF(H1889&lt;=150,2,3))</f>
        <v>2</v>
      </c>
      <c r="J1889">
        <v>39.9</v>
      </c>
      <c r="K1889">
        <v>4.28</v>
      </c>
      <c r="L1889">
        <v>3.14</v>
      </c>
      <c r="M1889">
        <v>132</v>
      </c>
      <c r="N1889">
        <f>LOG(M1889/100,2)+3</f>
        <v>3.400537929583729</v>
      </c>
      <c r="O1889">
        <f>INDEX(lehmad!B$2:B$412,MATCH(klypsid!$B1889,lehmad!$A$2:$A$412,0))</f>
        <v>38459</v>
      </c>
      <c r="P1889">
        <f>INDEX(lehmad!D$2:D$412,MATCH(klypsid!$B1889,lehmad!$A$2:$A$412,0))</f>
        <v>125</v>
      </c>
      <c r="Q1889">
        <f>INDEX(lehmad!E$2:E$412,MATCH(klypsid!$B1889,lehmad!$A$2:$A$412,0))</f>
        <v>1</v>
      </c>
      <c r="R1889" t="str">
        <f>INDEX(lehmad!F$2:F$412,MATCH(klypsid!$B1889,lehmad!$A$2:$A$412,0))</f>
        <v>DYNASTY-ET</v>
      </c>
      <c r="S1889">
        <f>INDEX(lehmad!H$2:H$412,MATCH(klypsid!$B1889,lehmad!$A$2:$A$412,0))</f>
        <v>124</v>
      </c>
      <c r="T1889">
        <f>INDEX(lehmad!K$2:K$412,MATCH(klypsid!$B1889,lehmad!$A$2:$A$412,0))</f>
        <v>108</v>
      </c>
      <c r="U1889" s="4">
        <f t="shared" si="58"/>
        <v>4</v>
      </c>
      <c r="V1889">
        <f t="shared" si="59"/>
        <v>32</v>
      </c>
    </row>
    <row r="1890" spans="1:22" x14ac:dyDescent="0.25">
      <c r="A1890">
        <v>3418</v>
      </c>
      <c r="B1890" t="str">
        <f>"E"&amp;A1890</f>
        <v>E3418</v>
      </c>
      <c r="C1890" t="s">
        <v>68</v>
      </c>
      <c r="D1890">
        <v>2</v>
      </c>
      <c r="E1890">
        <f>IF(D1890&lt;4,D1890,4)</f>
        <v>2</v>
      </c>
      <c r="F1890" s="1">
        <v>39548</v>
      </c>
      <c r="G1890" s="1">
        <v>39693</v>
      </c>
      <c r="H1890" s="3">
        <f>G1890-F1890</f>
        <v>145</v>
      </c>
      <c r="I1890" s="3">
        <f>IF(H1890&lt;=60,1,IF(H1890&lt;=150,2,3))</f>
        <v>2</v>
      </c>
      <c r="J1890">
        <v>41</v>
      </c>
      <c r="K1890">
        <v>3.25</v>
      </c>
      <c r="L1890">
        <v>3.33</v>
      </c>
      <c r="M1890">
        <v>45</v>
      </c>
      <c r="N1890">
        <f>LOG(M1890/100,2)+3</f>
        <v>1.84799690655495</v>
      </c>
      <c r="O1890">
        <f>INDEX(lehmad!B$2:B$412,MATCH(klypsid!$B1890,lehmad!$A$2:$A$412,0))</f>
        <v>38459</v>
      </c>
      <c r="P1890">
        <f>INDEX(lehmad!D$2:D$412,MATCH(klypsid!$B1890,lehmad!$A$2:$A$412,0))</f>
        <v>125</v>
      </c>
      <c r="Q1890">
        <f>INDEX(lehmad!E$2:E$412,MATCH(klypsid!$B1890,lehmad!$A$2:$A$412,0))</f>
        <v>1</v>
      </c>
      <c r="R1890" t="str">
        <f>INDEX(lehmad!F$2:F$412,MATCH(klypsid!$B1890,lehmad!$A$2:$A$412,0))</f>
        <v>DYNASTY-ET</v>
      </c>
      <c r="S1890">
        <f>INDEX(lehmad!H$2:H$412,MATCH(klypsid!$B1890,lehmad!$A$2:$A$412,0))</f>
        <v>124</v>
      </c>
      <c r="T1890">
        <f>INDEX(lehmad!K$2:K$412,MATCH(klypsid!$B1890,lehmad!$A$2:$A$412,0))</f>
        <v>108</v>
      </c>
      <c r="U1890" s="4">
        <f t="shared" si="58"/>
        <v>5</v>
      </c>
      <c r="V1890">
        <f t="shared" si="59"/>
        <v>30</v>
      </c>
    </row>
    <row r="1891" spans="1:22" x14ac:dyDescent="0.25">
      <c r="A1891">
        <v>3418</v>
      </c>
      <c r="B1891" t="str">
        <f>"E"&amp;A1891</f>
        <v>E3418</v>
      </c>
      <c r="C1891" t="s">
        <v>68</v>
      </c>
      <c r="D1891">
        <v>2</v>
      </c>
      <c r="E1891">
        <f>IF(D1891&lt;4,D1891,4)</f>
        <v>2</v>
      </c>
      <c r="F1891" s="1">
        <v>39548</v>
      </c>
      <c r="G1891" s="1">
        <v>39722</v>
      </c>
      <c r="H1891" s="3">
        <f>G1891-F1891</f>
        <v>174</v>
      </c>
      <c r="I1891" s="3">
        <f>IF(H1891&lt;=60,1,IF(H1891&lt;=150,2,3))</f>
        <v>3</v>
      </c>
      <c r="J1891">
        <v>32.6</v>
      </c>
      <c r="K1891">
        <v>2.78</v>
      </c>
      <c r="L1891">
        <v>3.43</v>
      </c>
      <c r="M1891">
        <v>154</v>
      </c>
      <c r="N1891">
        <f>LOG(M1891/100,2)+3</f>
        <v>3.6229303509201767</v>
      </c>
      <c r="O1891">
        <f>INDEX(lehmad!B$2:B$412,MATCH(klypsid!$B1891,lehmad!$A$2:$A$412,0))</f>
        <v>38459</v>
      </c>
      <c r="P1891">
        <f>INDEX(lehmad!D$2:D$412,MATCH(klypsid!$B1891,lehmad!$A$2:$A$412,0))</f>
        <v>125</v>
      </c>
      <c r="Q1891">
        <f>INDEX(lehmad!E$2:E$412,MATCH(klypsid!$B1891,lehmad!$A$2:$A$412,0))</f>
        <v>1</v>
      </c>
      <c r="R1891" t="str">
        <f>INDEX(lehmad!F$2:F$412,MATCH(klypsid!$B1891,lehmad!$A$2:$A$412,0))</f>
        <v>DYNASTY-ET</v>
      </c>
      <c r="S1891">
        <f>INDEX(lehmad!H$2:H$412,MATCH(klypsid!$B1891,lehmad!$A$2:$A$412,0))</f>
        <v>124</v>
      </c>
      <c r="T1891">
        <f>INDEX(lehmad!K$2:K$412,MATCH(klypsid!$B1891,lehmad!$A$2:$A$412,0))</f>
        <v>108</v>
      </c>
      <c r="U1891" s="4">
        <f t="shared" si="58"/>
        <v>6</v>
      </c>
      <c r="V1891">
        <f t="shared" si="59"/>
        <v>29</v>
      </c>
    </row>
    <row r="1892" spans="1:22" x14ac:dyDescent="0.25">
      <c r="A1892">
        <v>3418</v>
      </c>
      <c r="B1892" t="str">
        <f>"E"&amp;A1892</f>
        <v>E3418</v>
      </c>
      <c r="C1892" t="s">
        <v>68</v>
      </c>
      <c r="D1892">
        <v>2</v>
      </c>
      <c r="E1892">
        <f>IF(D1892&lt;4,D1892,4)</f>
        <v>2</v>
      </c>
      <c r="F1892" s="1">
        <v>39548</v>
      </c>
      <c r="G1892" s="1">
        <v>39754</v>
      </c>
      <c r="H1892" s="3">
        <f>G1892-F1892</f>
        <v>206</v>
      </c>
      <c r="I1892" s="3">
        <f>IF(H1892&lt;=60,1,IF(H1892&lt;=150,2,3))</f>
        <v>3</v>
      </c>
      <c r="J1892">
        <v>30</v>
      </c>
      <c r="K1892">
        <v>2.65</v>
      </c>
      <c r="L1892">
        <v>3.45</v>
      </c>
      <c r="M1892">
        <v>134</v>
      </c>
      <c r="N1892">
        <f>LOG(M1892/100,2)+3</f>
        <v>3.4222330006830477</v>
      </c>
      <c r="O1892">
        <f>INDEX(lehmad!B$2:B$412,MATCH(klypsid!$B1892,lehmad!$A$2:$A$412,0))</f>
        <v>38459</v>
      </c>
      <c r="P1892">
        <f>INDEX(lehmad!D$2:D$412,MATCH(klypsid!$B1892,lehmad!$A$2:$A$412,0))</f>
        <v>125</v>
      </c>
      <c r="Q1892">
        <f>INDEX(lehmad!E$2:E$412,MATCH(klypsid!$B1892,lehmad!$A$2:$A$412,0))</f>
        <v>1</v>
      </c>
      <c r="R1892" t="str">
        <f>INDEX(lehmad!F$2:F$412,MATCH(klypsid!$B1892,lehmad!$A$2:$A$412,0))</f>
        <v>DYNASTY-ET</v>
      </c>
      <c r="S1892">
        <f>INDEX(lehmad!H$2:H$412,MATCH(klypsid!$B1892,lehmad!$A$2:$A$412,0))</f>
        <v>124</v>
      </c>
      <c r="T1892">
        <f>INDEX(lehmad!K$2:K$412,MATCH(klypsid!$B1892,lehmad!$A$2:$A$412,0))</f>
        <v>108</v>
      </c>
      <c r="U1892" s="4">
        <f t="shared" si="58"/>
        <v>7</v>
      </c>
      <c r="V1892">
        <f t="shared" si="59"/>
        <v>32</v>
      </c>
    </row>
    <row r="1893" spans="1:22" x14ac:dyDescent="0.25">
      <c r="A1893">
        <v>3418</v>
      </c>
      <c r="B1893" t="str">
        <f>"E"&amp;A1893</f>
        <v>E3418</v>
      </c>
      <c r="C1893" t="s">
        <v>68</v>
      </c>
      <c r="D1893">
        <v>2</v>
      </c>
      <c r="E1893">
        <f>IF(D1893&lt;4,D1893,4)</f>
        <v>2</v>
      </c>
      <c r="F1893" s="1">
        <v>39548</v>
      </c>
      <c r="G1893" s="1">
        <v>39783</v>
      </c>
      <c r="H1893" s="3">
        <f>G1893-F1893</f>
        <v>235</v>
      </c>
      <c r="I1893" s="3">
        <f>IF(H1893&lt;=60,1,IF(H1893&lt;=150,2,3))</f>
        <v>3</v>
      </c>
      <c r="J1893">
        <v>25.2</v>
      </c>
      <c r="K1893">
        <v>3.6</v>
      </c>
      <c r="L1893">
        <v>3.81</v>
      </c>
      <c r="M1893">
        <v>223</v>
      </c>
      <c r="N1893">
        <f>LOG(M1893/100,2)+3</f>
        <v>4.1570437101455804</v>
      </c>
      <c r="O1893">
        <f>INDEX(lehmad!B$2:B$412,MATCH(klypsid!$B1893,lehmad!$A$2:$A$412,0))</f>
        <v>38459</v>
      </c>
      <c r="P1893">
        <f>INDEX(lehmad!D$2:D$412,MATCH(klypsid!$B1893,lehmad!$A$2:$A$412,0))</f>
        <v>125</v>
      </c>
      <c r="Q1893">
        <f>INDEX(lehmad!E$2:E$412,MATCH(klypsid!$B1893,lehmad!$A$2:$A$412,0))</f>
        <v>1</v>
      </c>
      <c r="R1893" t="str">
        <f>INDEX(lehmad!F$2:F$412,MATCH(klypsid!$B1893,lehmad!$A$2:$A$412,0))</f>
        <v>DYNASTY-ET</v>
      </c>
      <c r="S1893">
        <f>INDEX(lehmad!H$2:H$412,MATCH(klypsid!$B1893,lehmad!$A$2:$A$412,0))</f>
        <v>124</v>
      </c>
      <c r="T1893">
        <f>INDEX(lehmad!K$2:K$412,MATCH(klypsid!$B1893,lehmad!$A$2:$A$412,0))</f>
        <v>108</v>
      </c>
      <c r="U1893" s="4">
        <f t="shared" si="58"/>
        <v>8</v>
      </c>
      <c r="V1893">
        <f t="shared" si="59"/>
        <v>29</v>
      </c>
    </row>
    <row r="1894" spans="1:22" x14ac:dyDescent="0.25">
      <c r="A1894">
        <v>3418</v>
      </c>
      <c r="B1894" t="str">
        <f>"E"&amp;A1894</f>
        <v>E3418</v>
      </c>
      <c r="C1894" t="s">
        <v>68</v>
      </c>
      <c r="D1894">
        <v>2</v>
      </c>
      <c r="E1894">
        <f>IF(D1894&lt;4,D1894,4)</f>
        <v>2</v>
      </c>
      <c r="F1894" s="1">
        <v>39548</v>
      </c>
      <c r="G1894" s="1">
        <v>39817</v>
      </c>
      <c r="H1894" s="3">
        <f>G1894-F1894</f>
        <v>269</v>
      </c>
      <c r="I1894" s="3">
        <f>IF(H1894&lt;=60,1,IF(H1894&lt;=150,2,3))</f>
        <v>3</v>
      </c>
      <c r="J1894">
        <v>30.7</v>
      </c>
      <c r="K1894">
        <v>3.21</v>
      </c>
      <c r="L1894">
        <v>3.51</v>
      </c>
      <c r="M1894">
        <v>111</v>
      </c>
      <c r="N1894">
        <f>LOG(M1894/100,2)+3</f>
        <v>3.1505596765753814</v>
      </c>
      <c r="O1894">
        <f>INDEX(lehmad!B$2:B$412,MATCH(klypsid!$B1894,lehmad!$A$2:$A$412,0))</f>
        <v>38459</v>
      </c>
      <c r="P1894">
        <f>INDEX(lehmad!D$2:D$412,MATCH(klypsid!$B1894,lehmad!$A$2:$A$412,0))</f>
        <v>125</v>
      </c>
      <c r="Q1894">
        <f>INDEX(lehmad!E$2:E$412,MATCH(klypsid!$B1894,lehmad!$A$2:$A$412,0))</f>
        <v>1</v>
      </c>
      <c r="R1894" t="str">
        <f>INDEX(lehmad!F$2:F$412,MATCH(klypsid!$B1894,lehmad!$A$2:$A$412,0))</f>
        <v>DYNASTY-ET</v>
      </c>
      <c r="S1894">
        <f>INDEX(lehmad!H$2:H$412,MATCH(klypsid!$B1894,lehmad!$A$2:$A$412,0))</f>
        <v>124</v>
      </c>
      <c r="T1894">
        <f>INDEX(lehmad!K$2:K$412,MATCH(klypsid!$B1894,lehmad!$A$2:$A$412,0))</f>
        <v>108</v>
      </c>
      <c r="U1894" s="4">
        <f t="shared" si="58"/>
        <v>9</v>
      </c>
      <c r="V1894">
        <f t="shared" si="59"/>
        <v>34</v>
      </c>
    </row>
    <row r="1895" spans="1:22" x14ac:dyDescent="0.25">
      <c r="A1895">
        <v>3418</v>
      </c>
      <c r="B1895" t="str">
        <f>"E"&amp;A1895</f>
        <v>E3418</v>
      </c>
      <c r="C1895" t="s">
        <v>68</v>
      </c>
      <c r="D1895">
        <v>2</v>
      </c>
      <c r="E1895">
        <f>IF(D1895&lt;4,D1895,4)</f>
        <v>2</v>
      </c>
      <c r="F1895" s="1">
        <v>39548</v>
      </c>
      <c r="G1895" s="1">
        <v>39845</v>
      </c>
      <c r="H1895" s="3">
        <f>G1895-F1895</f>
        <v>297</v>
      </c>
      <c r="I1895" s="3">
        <f>IF(H1895&lt;=60,1,IF(H1895&lt;=150,2,3))</f>
        <v>3</v>
      </c>
      <c r="J1895">
        <v>25.2</v>
      </c>
      <c r="K1895">
        <v>4.18</v>
      </c>
      <c r="L1895">
        <v>3.36</v>
      </c>
      <c r="M1895">
        <v>122</v>
      </c>
      <c r="N1895">
        <f>LOG(M1895/100,2)+3</f>
        <v>3.2868811477881614</v>
      </c>
      <c r="O1895">
        <f>INDEX(lehmad!B$2:B$412,MATCH(klypsid!$B1895,lehmad!$A$2:$A$412,0))</f>
        <v>38459</v>
      </c>
      <c r="P1895">
        <f>INDEX(lehmad!D$2:D$412,MATCH(klypsid!$B1895,lehmad!$A$2:$A$412,0))</f>
        <v>125</v>
      </c>
      <c r="Q1895">
        <f>INDEX(lehmad!E$2:E$412,MATCH(klypsid!$B1895,lehmad!$A$2:$A$412,0))</f>
        <v>1</v>
      </c>
      <c r="R1895" t="str">
        <f>INDEX(lehmad!F$2:F$412,MATCH(klypsid!$B1895,lehmad!$A$2:$A$412,0))</f>
        <v>DYNASTY-ET</v>
      </c>
      <c r="S1895">
        <f>INDEX(lehmad!H$2:H$412,MATCH(klypsid!$B1895,lehmad!$A$2:$A$412,0))</f>
        <v>124</v>
      </c>
      <c r="T1895">
        <f>INDEX(lehmad!K$2:K$412,MATCH(klypsid!$B1895,lehmad!$A$2:$A$412,0))</f>
        <v>108</v>
      </c>
      <c r="U1895" s="4">
        <f t="shared" si="58"/>
        <v>10</v>
      </c>
      <c r="V1895">
        <f t="shared" si="59"/>
        <v>28</v>
      </c>
    </row>
    <row r="1896" spans="1:22" x14ac:dyDescent="0.25">
      <c r="A1896">
        <v>3418</v>
      </c>
      <c r="B1896" t="str">
        <f>"E"&amp;A1896</f>
        <v>E3418</v>
      </c>
      <c r="C1896" t="s">
        <v>68</v>
      </c>
      <c r="D1896">
        <v>3</v>
      </c>
      <c r="E1896">
        <f>IF(D1896&lt;4,D1896,4)</f>
        <v>3</v>
      </c>
      <c r="F1896" s="1">
        <v>39926</v>
      </c>
      <c r="G1896" s="1">
        <v>39944</v>
      </c>
      <c r="H1896" s="3">
        <f>G1896-F1896</f>
        <v>18</v>
      </c>
      <c r="I1896" s="3">
        <f>IF(H1896&lt;=60,1,IF(H1896&lt;=150,2,3))</f>
        <v>1</v>
      </c>
      <c r="J1896">
        <v>52.3</v>
      </c>
      <c r="K1896">
        <v>3.63</v>
      </c>
      <c r="L1896">
        <v>3.3</v>
      </c>
      <c r="M1896">
        <v>17</v>
      </c>
      <c r="N1896">
        <f>LOG(M1896/100,2)+3</f>
        <v>0.44360665147561473</v>
      </c>
      <c r="O1896">
        <f>INDEX(lehmad!B$2:B$412,MATCH(klypsid!$B1896,lehmad!$A$2:$A$412,0))</f>
        <v>38459</v>
      </c>
      <c r="P1896">
        <f>INDEX(lehmad!D$2:D$412,MATCH(klypsid!$B1896,lehmad!$A$2:$A$412,0))</f>
        <v>125</v>
      </c>
      <c r="Q1896">
        <f>INDEX(lehmad!E$2:E$412,MATCH(klypsid!$B1896,lehmad!$A$2:$A$412,0))</f>
        <v>1</v>
      </c>
      <c r="R1896" t="str">
        <f>INDEX(lehmad!F$2:F$412,MATCH(klypsid!$B1896,lehmad!$A$2:$A$412,0))</f>
        <v>DYNASTY-ET</v>
      </c>
      <c r="S1896">
        <f>INDEX(lehmad!H$2:H$412,MATCH(klypsid!$B1896,lehmad!$A$2:$A$412,0))</f>
        <v>124</v>
      </c>
      <c r="T1896">
        <f>INDEX(lehmad!K$2:K$412,MATCH(klypsid!$B1896,lehmad!$A$2:$A$412,0))</f>
        <v>108</v>
      </c>
      <c r="U1896" s="4">
        <f t="shared" si="58"/>
        <v>1</v>
      </c>
      <c r="V1896">
        <f t="shared" si="59"/>
        <v>18</v>
      </c>
    </row>
    <row r="1897" spans="1:22" x14ac:dyDescent="0.25">
      <c r="A1897">
        <v>3418</v>
      </c>
      <c r="B1897" t="str">
        <f>"E"&amp;A1897</f>
        <v>E3418</v>
      </c>
      <c r="C1897" t="s">
        <v>68</v>
      </c>
      <c r="D1897">
        <v>3</v>
      </c>
      <c r="E1897">
        <f>IF(D1897&lt;4,D1897,4)</f>
        <v>3</v>
      </c>
      <c r="F1897" s="1">
        <v>39926</v>
      </c>
      <c r="G1897" s="1">
        <v>39972</v>
      </c>
      <c r="H1897" s="3">
        <f>G1897-F1897</f>
        <v>46</v>
      </c>
      <c r="I1897" s="3">
        <f>IF(H1897&lt;=60,1,IF(H1897&lt;=150,2,3))</f>
        <v>1</v>
      </c>
      <c r="J1897">
        <v>74.900000000000006</v>
      </c>
      <c r="K1897">
        <v>3.27</v>
      </c>
      <c r="L1897">
        <v>2.85</v>
      </c>
      <c r="M1897">
        <v>15</v>
      </c>
      <c r="N1897">
        <f>LOG(M1897/100,2)+3</f>
        <v>0.26303440583379389</v>
      </c>
      <c r="O1897">
        <f>INDEX(lehmad!B$2:B$412,MATCH(klypsid!$B1897,lehmad!$A$2:$A$412,0))</f>
        <v>38459</v>
      </c>
      <c r="P1897">
        <f>INDEX(lehmad!D$2:D$412,MATCH(klypsid!$B1897,lehmad!$A$2:$A$412,0))</f>
        <v>125</v>
      </c>
      <c r="Q1897">
        <f>INDEX(lehmad!E$2:E$412,MATCH(klypsid!$B1897,lehmad!$A$2:$A$412,0))</f>
        <v>1</v>
      </c>
      <c r="R1897" t="str">
        <f>INDEX(lehmad!F$2:F$412,MATCH(klypsid!$B1897,lehmad!$A$2:$A$412,0))</f>
        <v>DYNASTY-ET</v>
      </c>
      <c r="S1897">
        <f>INDEX(lehmad!H$2:H$412,MATCH(klypsid!$B1897,lehmad!$A$2:$A$412,0))</f>
        <v>124</v>
      </c>
      <c r="T1897">
        <f>INDEX(lehmad!K$2:K$412,MATCH(klypsid!$B1897,lehmad!$A$2:$A$412,0))</f>
        <v>108</v>
      </c>
      <c r="U1897" s="4">
        <f t="shared" si="58"/>
        <v>2</v>
      </c>
      <c r="V1897">
        <f t="shared" si="59"/>
        <v>28</v>
      </c>
    </row>
    <row r="1898" spans="1:22" x14ac:dyDescent="0.25">
      <c r="A1898">
        <v>3418</v>
      </c>
      <c r="B1898" t="str">
        <f>"E"&amp;A1898</f>
        <v>E3418</v>
      </c>
      <c r="C1898" t="s">
        <v>68</v>
      </c>
      <c r="D1898">
        <v>3</v>
      </c>
      <c r="E1898">
        <f>IF(D1898&lt;4,D1898,4)</f>
        <v>3</v>
      </c>
      <c r="F1898" s="1">
        <v>39926</v>
      </c>
      <c r="G1898" s="1">
        <v>40007</v>
      </c>
      <c r="H1898" s="3">
        <f>G1898-F1898</f>
        <v>81</v>
      </c>
      <c r="I1898" s="3">
        <f>IF(H1898&lt;=60,1,IF(H1898&lt;=150,2,3))</f>
        <v>2</v>
      </c>
      <c r="J1898">
        <v>67.8</v>
      </c>
      <c r="K1898">
        <v>3.74</v>
      </c>
      <c r="L1898">
        <v>2.88</v>
      </c>
      <c r="M1898">
        <v>22</v>
      </c>
      <c r="N1898">
        <f>LOG(M1898/100,2)+3</f>
        <v>0.8155754288625725</v>
      </c>
      <c r="O1898">
        <f>INDEX(lehmad!B$2:B$412,MATCH(klypsid!$B1898,lehmad!$A$2:$A$412,0))</f>
        <v>38459</v>
      </c>
      <c r="P1898">
        <f>INDEX(lehmad!D$2:D$412,MATCH(klypsid!$B1898,lehmad!$A$2:$A$412,0))</f>
        <v>125</v>
      </c>
      <c r="Q1898">
        <f>INDEX(lehmad!E$2:E$412,MATCH(klypsid!$B1898,lehmad!$A$2:$A$412,0))</f>
        <v>1</v>
      </c>
      <c r="R1898" t="str">
        <f>INDEX(lehmad!F$2:F$412,MATCH(klypsid!$B1898,lehmad!$A$2:$A$412,0))</f>
        <v>DYNASTY-ET</v>
      </c>
      <c r="S1898">
        <f>INDEX(lehmad!H$2:H$412,MATCH(klypsid!$B1898,lehmad!$A$2:$A$412,0))</f>
        <v>124</v>
      </c>
      <c r="T1898">
        <f>INDEX(lehmad!K$2:K$412,MATCH(klypsid!$B1898,lehmad!$A$2:$A$412,0))</f>
        <v>108</v>
      </c>
      <c r="U1898" s="4">
        <f t="shared" si="58"/>
        <v>3</v>
      </c>
      <c r="V1898">
        <f t="shared" si="59"/>
        <v>35</v>
      </c>
    </row>
    <row r="1899" spans="1:22" x14ac:dyDescent="0.25">
      <c r="A1899">
        <v>3418</v>
      </c>
      <c r="B1899" t="str">
        <f>"E"&amp;A1899</f>
        <v>E3418</v>
      </c>
      <c r="C1899" t="s">
        <v>68</v>
      </c>
      <c r="D1899">
        <v>3</v>
      </c>
      <c r="E1899">
        <f>IF(D1899&lt;4,D1899,4)</f>
        <v>3</v>
      </c>
      <c r="F1899" s="1">
        <v>39926</v>
      </c>
      <c r="G1899" s="1">
        <v>40037</v>
      </c>
      <c r="H1899" s="3">
        <f>G1899-F1899</f>
        <v>111</v>
      </c>
      <c r="I1899" s="3">
        <f>IF(H1899&lt;=60,1,IF(H1899&lt;=150,2,3))</f>
        <v>2</v>
      </c>
      <c r="J1899">
        <v>62.4</v>
      </c>
      <c r="K1899">
        <v>3.18</v>
      </c>
      <c r="L1899">
        <v>2.68</v>
      </c>
      <c r="M1899">
        <v>27</v>
      </c>
      <c r="N1899">
        <f>LOG(M1899/100,2)+3</f>
        <v>1.1110313123887439</v>
      </c>
      <c r="O1899">
        <f>INDEX(lehmad!B$2:B$412,MATCH(klypsid!$B1899,lehmad!$A$2:$A$412,0))</f>
        <v>38459</v>
      </c>
      <c r="P1899">
        <f>INDEX(lehmad!D$2:D$412,MATCH(klypsid!$B1899,lehmad!$A$2:$A$412,0))</f>
        <v>125</v>
      </c>
      <c r="Q1899">
        <f>INDEX(lehmad!E$2:E$412,MATCH(klypsid!$B1899,lehmad!$A$2:$A$412,0))</f>
        <v>1</v>
      </c>
      <c r="R1899" t="str">
        <f>INDEX(lehmad!F$2:F$412,MATCH(klypsid!$B1899,lehmad!$A$2:$A$412,0))</f>
        <v>DYNASTY-ET</v>
      </c>
      <c r="S1899">
        <f>INDEX(lehmad!H$2:H$412,MATCH(klypsid!$B1899,lehmad!$A$2:$A$412,0))</f>
        <v>124</v>
      </c>
      <c r="T1899">
        <f>INDEX(lehmad!K$2:K$412,MATCH(klypsid!$B1899,lehmad!$A$2:$A$412,0))</f>
        <v>108</v>
      </c>
      <c r="U1899" s="4">
        <f t="shared" si="58"/>
        <v>4</v>
      </c>
      <c r="V1899">
        <f t="shared" si="59"/>
        <v>30</v>
      </c>
    </row>
    <row r="1900" spans="1:22" x14ac:dyDescent="0.25">
      <c r="A1900">
        <v>3418</v>
      </c>
      <c r="B1900" t="str">
        <f>"E"&amp;A1900</f>
        <v>E3418</v>
      </c>
      <c r="C1900" t="s">
        <v>68</v>
      </c>
      <c r="D1900">
        <v>3</v>
      </c>
      <c r="E1900">
        <f>IF(D1900&lt;4,D1900,4)</f>
        <v>3</v>
      </c>
      <c r="F1900" s="1">
        <v>39926</v>
      </c>
      <c r="G1900" s="1">
        <v>40066</v>
      </c>
      <c r="H1900" s="3">
        <f>G1900-F1900</f>
        <v>140</v>
      </c>
      <c r="I1900" s="3">
        <f>IF(H1900&lt;=60,1,IF(H1900&lt;=150,2,3))</f>
        <v>2</v>
      </c>
      <c r="J1900">
        <v>61.5</v>
      </c>
      <c r="K1900">
        <v>3.57</v>
      </c>
      <c r="L1900">
        <v>2.79</v>
      </c>
      <c r="M1900">
        <v>30</v>
      </c>
      <c r="N1900">
        <f>LOG(M1900/100,2)+3</f>
        <v>1.2630344058337937</v>
      </c>
      <c r="O1900">
        <f>INDEX(lehmad!B$2:B$412,MATCH(klypsid!$B1900,lehmad!$A$2:$A$412,0))</f>
        <v>38459</v>
      </c>
      <c r="P1900">
        <f>INDEX(lehmad!D$2:D$412,MATCH(klypsid!$B1900,lehmad!$A$2:$A$412,0))</f>
        <v>125</v>
      </c>
      <c r="Q1900">
        <f>INDEX(lehmad!E$2:E$412,MATCH(klypsid!$B1900,lehmad!$A$2:$A$412,0))</f>
        <v>1</v>
      </c>
      <c r="R1900" t="str">
        <f>INDEX(lehmad!F$2:F$412,MATCH(klypsid!$B1900,lehmad!$A$2:$A$412,0))</f>
        <v>DYNASTY-ET</v>
      </c>
      <c r="S1900">
        <f>INDEX(lehmad!H$2:H$412,MATCH(klypsid!$B1900,lehmad!$A$2:$A$412,0))</f>
        <v>124</v>
      </c>
      <c r="T1900">
        <f>INDEX(lehmad!K$2:K$412,MATCH(klypsid!$B1900,lehmad!$A$2:$A$412,0))</f>
        <v>108</v>
      </c>
      <c r="U1900" s="4">
        <f t="shared" si="58"/>
        <v>5</v>
      </c>
      <c r="V1900">
        <f t="shared" si="59"/>
        <v>29</v>
      </c>
    </row>
    <row r="1901" spans="1:22" x14ac:dyDescent="0.25">
      <c r="A1901">
        <v>3418</v>
      </c>
      <c r="B1901" t="str">
        <f>"E"&amp;A1901</f>
        <v>E3418</v>
      </c>
      <c r="C1901" t="s">
        <v>68</v>
      </c>
      <c r="D1901">
        <v>3</v>
      </c>
      <c r="E1901">
        <f>IF(D1901&lt;4,D1901,4)</f>
        <v>3</v>
      </c>
      <c r="F1901" s="1">
        <v>39926</v>
      </c>
      <c r="G1901" s="1">
        <v>40094</v>
      </c>
      <c r="H1901" s="3">
        <f>G1901-F1901</f>
        <v>168</v>
      </c>
      <c r="I1901" s="3">
        <f>IF(H1901&lt;=60,1,IF(H1901&lt;=150,2,3))</f>
        <v>3</v>
      </c>
      <c r="J1901">
        <v>60</v>
      </c>
      <c r="K1901">
        <v>2.2000000000000002</v>
      </c>
      <c r="L1901">
        <v>3.01</v>
      </c>
      <c r="M1901">
        <v>6059</v>
      </c>
      <c r="N1901">
        <f>LOG(M1901/100,2)+3</f>
        <v>8.921007800452216</v>
      </c>
      <c r="O1901">
        <f>INDEX(lehmad!B$2:B$412,MATCH(klypsid!$B1901,lehmad!$A$2:$A$412,0))</f>
        <v>38459</v>
      </c>
      <c r="P1901">
        <f>INDEX(lehmad!D$2:D$412,MATCH(klypsid!$B1901,lehmad!$A$2:$A$412,0))</f>
        <v>125</v>
      </c>
      <c r="Q1901">
        <f>INDEX(lehmad!E$2:E$412,MATCH(klypsid!$B1901,lehmad!$A$2:$A$412,0))</f>
        <v>1</v>
      </c>
      <c r="R1901" t="str">
        <f>INDEX(lehmad!F$2:F$412,MATCH(klypsid!$B1901,lehmad!$A$2:$A$412,0))</f>
        <v>DYNASTY-ET</v>
      </c>
      <c r="S1901">
        <f>INDEX(lehmad!H$2:H$412,MATCH(klypsid!$B1901,lehmad!$A$2:$A$412,0))</f>
        <v>124</v>
      </c>
      <c r="T1901">
        <f>INDEX(lehmad!K$2:K$412,MATCH(klypsid!$B1901,lehmad!$A$2:$A$412,0))</f>
        <v>108</v>
      </c>
      <c r="U1901" s="4">
        <f t="shared" si="58"/>
        <v>6</v>
      </c>
      <c r="V1901">
        <f t="shared" si="59"/>
        <v>28</v>
      </c>
    </row>
    <row r="1902" spans="1:22" x14ac:dyDescent="0.25">
      <c r="A1902">
        <v>3418</v>
      </c>
      <c r="B1902" t="str">
        <f>"E"&amp;A1902</f>
        <v>E3418</v>
      </c>
      <c r="C1902" t="s">
        <v>68</v>
      </c>
      <c r="D1902">
        <v>3</v>
      </c>
      <c r="E1902">
        <f>IF(D1902&lt;4,D1902,4)</f>
        <v>3</v>
      </c>
      <c r="F1902" s="1">
        <v>39926</v>
      </c>
      <c r="G1902" s="1">
        <v>40125</v>
      </c>
      <c r="H1902" s="3">
        <f>G1902-F1902</f>
        <v>199</v>
      </c>
      <c r="I1902" s="3">
        <f>IF(H1902&lt;=60,1,IF(H1902&lt;=150,2,3))</f>
        <v>3</v>
      </c>
      <c r="J1902">
        <v>35</v>
      </c>
      <c r="K1902">
        <v>2.89</v>
      </c>
      <c r="L1902">
        <v>3.62</v>
      </c>
      <c r="M1902">
        <v>226</v>
      </c>
      <c r="N1902">
        <f>LOG(M1902/100,2)+3</f>
        <v>4.1763227726404626</v>
      </c>
      <c r="O1902">
        <f>INDEX(lehmad!B$2:B$412,MATCH(klypsid!$B1902,lehmad!$A$2:$A$412,0))</f>
        <v>38459</v>
      </c>
      <c r="P1902">
        <f>INDEX(lehmad!D$2:D$412,MATCH(klypsid!$B1902,lehmad!$A$2:$A$412,0))</f>
        <v>125</v>
      </c>
      <c r="Q1902">
        <f>INDEX(lehmad!E$2:E$412,MATCH(klypsid!$B1902,lehmad!$A$2:$A$412,0))</f>
        <v>1</v>
      </c>
      <c r="R1902" t="str">
        <f>INDEX(lehmad!F$2:F$412,MATCH(klypsid!$B1902,lehmad!$A$2:$A$412,0))</f>
        <v>DYNASTY-ET</v>
      </c>
      <c r="S1902">
        <f>INDEX(lehmad!H$2:H$412,MATCH(klypsid!$B1902,lehmad!$A$2:$A$412,0))</f>
        <v>124</v>
      </c>
      <c r="T1902">
        <f>INDEX(lehmad!K$2:K$412,MATCH(klypsid!$B1902,lehmad!$A$2:$A$412,0))</f>
        <v>108</v>
      </c>
      <c r="U1902" s="4">
        <f t="shared" si="58"/>
        <v>7</v>
      </c>
      <c r="V1902">
        <f t="shared" si="59"/>
        <v>31</v>
      </c>
    </row>
    <row r="1903" spans="1:22" x14ac:dyDescent="0.25">
      <c r="A1903">
        <v>3418</v>
      </c>
      <c r="B1903" t="str">
        <f>"E"&amp;A1903</f>
        <v>E3418</v>
      </c>
      <c r="C1903" t="s">
        <v>68</v>
      </c>
      <c r="D1903">
        <v>3</v>
      </c>
      <c r="E1903">
        <f>IF(D1903&lt;4,D1903,4)</f>
        <v>3</v>
      </c>
      <c r="F1903" s="1">
        <v>39926</v>
      </c>
      <c r="G1903" s="1">
        <v>40153</v>
      </c>
      <c r="H1903" s="3">
        <f>G1903-F1903</f>
        <v>227</v>
      </c>
      <c r="I1903" s="3">
        <f>IF(H1903&lt;=60,1,IF(H1903&lt;=150,2,3))</f>
        <v>3</v>
      </c>
      <c r="J1903">
        <v>36.700000000000003</v>
      </c>
      <c r="K1903">
        <v>3.11</v>
      </c>
      <c r="L1903">
        <v>3.4</v>
      </c>
      <c r="M1903">
        <v>1919</v>
      </c>
      <c r="N1903">
        <f>LOG(M1903/100,2)+3</f>
        <v>7.2622828064206555</v>
      </c>
      <c r="O1903">
        <f>INDEX(lehmad!B$2:B$412,MATCH(klypsid!$B1903,lehmad!$A$2:$A$412,0))</f>
        <v>38459</v>
      </c>
      <c r="P1903">
        <f>INDEX(lehmad!D$2:D$412,MATCH(klypsid!$B1903,lehmad!$A$2:$A$412,0))</f>
        <v>125</v>
      </c>
      <c r="Q1903">
        <f>INDEX(lehmad!E$2:E$412,MATCH(klypsid!$B1903,lehmad!$A$2:$A$412,0))</f>
        <v>1</v>
      </c>
      <c r="R1903" t="str">
        <f>INDEX(lehmad!F$2:F$412,MATCH(klypsid!$B1903,lehmad!$A$2:$A$412,0))</f>
        <v>DYNASTY-ET</v>
      </c>
      <c r="S1903">
        <f>INDEX(lehmad!H$2:H$412,MATCH(klypsid!$B1903,lehmad!$A$2:$A$412,0))</f>
        <v>124</v>
      </c>
      <c r="T1903">
        <f>INDEX(lehmad!K$2:K$412,MATCH(klypsid!$B1903,lehmad!$A$2:$A$412,0))</f>
        <v>108</v>
      </c>
      <c r="U1903" s="4">
        <f t="shared" si="58"/>
        <v>8</v>
      </c>
      <c r="V1903">
        <f t="shared" si="59"/>
        <v>28</v>
      </c>
    </row>
    <row r="1904" spans="1:22" x14ac:dyDescent="0.25">
      <c r="A1904">
        <v>3418</v>
      </c>
      <c r="B1904" t="str">
        <f>"E"&amp;A1904</f>
        <v>E3418</v>
      </c>
      <c r="C1904" t="s">
        <v>68</v>
      </c>
      <c r="D1904">
        <v>3</v>
      </c>
      <c r="E1904">
        <f>IF(D1904&lt;4,D1904,4)</f>
        <v>3</v>
      </c>
      <c r="F1904" s="1">
        <v>39926</v>
      </c>
      <c r="G1904" s="1">
        <v>40186</v>
      </c>
      <c r="H1904" s="3">
        <f>G1904-F1904</f>
        <v>260</v>
      </c>
      <c r="I1904" s="3">
        <f>IF(H1904&lt;=60,1,IF(H1904&lt;=150,2,3))</f>
        <v>3</v>
      </c>
      <c r="J1904">
        <v>32.700000000000003</v>
      </c>
      <c r="K1904">
        <v>5.23</v>
      </c>
      <c r="L1904">
        <v>3.54</v>
      </c>
      <c r="M1904">
        <v>530</v>
      </c>
      <c r="N1904">
        <f>LOG(M1904/100,2)+3</f>
        <v>5.405992359675837</v>
      </c>
      <c r="O1904">
        <f>INDEX(lehmad!B$2:B$412,MATCH(klypsid!$B1904,lehmad!$A$2:$A$412,0))</f>
        <v>38459</v>
      </c>
      <c r="P1904">
        <f>INDEX(lehmad!D$2:D$412,MATCH(klypsid!$B1904,lehmad!$A$2:$A$412,0))</f>
        <v>125</v>
      </c>
      <c r="Q1904">
        <f>INDEX(lehmad!E$2:E$412,MATCH(klypsid!$B1904,lehmad!$A$2:$A$412,0))</f>
        <v>1</v>
      </c>
      <c r="R1904" t="str">
        <f>INDEX(lehmad!F$2:F$412,MATCH(klypsid!$B1904,lehmad!$A$2:$A$412,0))</f>
        <v>DYNASTY-ET</v>
      </c>
      <c r="S1904">
        <f>INDEX(lehmad!H$2:H$412,MATCH(klypsid!$B1904,lehmad!$A$2:$A$412,0))</f>
        <v>124</v>
      </c>
      <c r="T1904">
        <f>INDEX(lehmad!K$2:K$412,MATCH(klypsid!$B1904,lehmad!$A$2:$A$412,0))</f>
        <v>108</v>
      </c>
      <c r="U1904" s="4">
        <f t="shared" si="58"/>
        <v>9</v>
      </c>
      <c r="V1904">
        <f t="shared" si="59"/>
        <v>33</v>
      </c>
    </row>
    <row r="1905" spans="1:22" x14ac:dyDescent="0.25">
      <c r="A1905">
        <v>3418</v>
      </c>
      <c r="B1905" t="str">
        <f>"E"&amp;A1905</f>
        <v>E3418</v>
      </c>
      <c r="C1905" t="s">
        <v>68</v>
      </c>
      <c r="D1905">
        <v>3</v>
      </c>
      <c r="E1905">
        <f>IF(D1905&lt;4,D1905,4)</f>
        <v>3</v>
      </c>
      <c r="F1905" s="1">
        <v>39926</v>
      </c>
      <c r="G1905" s="1">
        <v>40214</v>
      </c>
      <c r="H1905" s="3">
        <f>G1905-F1905</f>
        <v>288</v>
      </c>
      <c r="I1905" s="3">
        <f>IF(H1905&lt;=60,1,IF(H1905&lt;=150,2,3))</f>
        <v>3</v>
      </c>
      <c r="J1905">
        <v>23.4</v>
      </c>
      <c r="K1905">
        <v>6.67</v>
      </c>
      <c r="L1905">
        <v>3.63</v>
      </c>
      <c r="M1905">
        <v>425</v>
      </c>
      <c r="N1905">
        <f>LOG(M1905/100,2)+3</f>
        <v>5.0874628412503391</v>
      </c>
      <c r="O1905">
        <f>INDEX(lehmad!B$2:B$412,MATCH(klypsid!$B1905,lehmad!$A$2:$A$412,0))</f>
        <v>38459</v>
      </c>
      <c r="P1905">
        <f>INDEX(lehmad!D$2:D$412,MATCH(klypsid!$B1905,lehmad!$A$2:$A$412,0))</f>
        <v>125</v>
      </c>
      <c r="Q1905">
        <f>INDEX(lehmad!E$2:E$412,MATCH(klypsid!$B1905,lehmad!$A$2:$A$412,0))</f>
        <v>1</v>
      </c>
      <c r="R1905" t="str">
        <f>INDEX(lehmad!F$2:F$412,MATCH(klypsid!$B1905,lehmad!$A$2:$A$412,0))</f>
        <v>DYNASTY-ET</v>
      </c>
      <c r="S1905">
        <f>INDEX(lehmad!H$2:H$412,MATCH(klypsid!$B1905,lehmad!$A$2:$A$412,0))</f>
        <v>124</v>
      </c>
      <c r="T1905">
        <f>INDEX(lehmad!K$2:K$412,MATCH(klypsid!$B1905,lehmad!$A$2:$A$412,0))</f>
        <v>108</v>
      </c>
      <c r="U1905" s="4">
        <f t="shared" si="58"/>
        <v>10</v>
      </c>
      <c r="V1905">
        <f t="shared" si="59"/>
        <v>28</v>
      </c>
    </row>
    <row r="1906" spans="1:22" x14ac:dyDescent="0.25">
      <c r="A1906">
        <v>3418</v>
      </c>
      <c r="B1906" t="str">
        <f>"E"&amp;A1906</f>
        <v>E3418</v>
      </c>
      <c r="C1906" t="s">
        <v>68</v>
      </c>
      <c r="D1906">
        <v>3</v>
      </c>
      <c r="E1906">
        <f>IF(D1906&lt;4,D1906,4)</f>
        <v>3</v>
      </c>
      <c r="F1906" s="1">
        <v>39926</v>
      </c>
      <c r="G1906" s="1">
        <v>40242</v>
      </c>
      <c r="H1906" s="3">
        <f>G1906-F1906</f>
        <v>316</v>
      </c>
      <c r="I1906" s="3">
        <f>IF(H1906&lt;=60,1,IF(H1906&lt;=150,2,3))</f>
        <v>3</v>
      </c>
      <c r="J1906">
        <v>32.799999999999997</v>
      </c>
      <c r="K1906">
        <v>4.0999999999999996</v>
      </c>
      <c r="L1906">
        <v>3.7</v>
      </c>
      <c r="M1906">
        <v>257</v>
      </c>
      <c r="N1906">
        <f>LOG(M1906/100,2)+3</f>
        <v>4.3617683594191536</v>
      </c>
      <c r="O1906">
        <f>INDEX(lehmad!B$2:B$412,MATCH(klypsid!$B1906,lehmad!$A$2:$A$412,0))</f>
        <v>38459</v>
      </c>
      <c r="P1906">
        <f>INDEX(lehmad!D$2:D$412,MATCH(klypsid!$B1906,lehmad!$A$2:$A$412,0))</f>
        <v>125</v>
      </c>
      <c r="Q1906">
        <f>INDEX(lehmad!E$2:E$412,MATCH(klypsid!$B1906,lehmad!$A$2:$A$412,0))</f>
        <v>1</v>
      </c>
      <c r="R1906" t="str">
        <f>INDEX(lehmad!F$2:F$412,MATCH(klypsid!$B1906,lehmad!$A$2:$A$412,0))</f>
        <v>DYNASTY-ET</v>
      </c>
      <c r="S1906">
        <f>INDEX(lehmad!H$2:H$412,MATCH(klypsid!$B1906,lehmad!$A$2:$A$412,0))</f>
        <v>124</v>
      </c>
      <c r="T1906">
        <f>INDEX(lehmad!K$2:K$412,MATCH(klypsid!$B1906,lehmad!$A$2:$A$412,0))</f>
        <v>108</v>
      </c>
      <c r="U1906" s="4">
        <f t="shared" si="58"/>
        <v>11</v>
      </c>
      <c r="V1906">
        <f t="shared" si="59"/>
        <v>28</v>
      </c>
    </row>
    <row r="1907" spans="1:22" x14ac:dyDescent="0.25">
      <c r="A1907">
        <v>3418</v>
      </c>
      <c r="B1907" t="str">
        <f>"E"&amp;A1907</f>
        <v>E3418</v>
      </c>
      <c r="C1907" t="s">
        <v>68</v>
      </c>
      <c r="D1907">
        <v>3</v>
      </c>
      <c r="E1907">
        <f>IF(D1907&lt;4,D1907,4)</f>
        <v>3</v>
      </c>
      <c r="F1907" s="1">
        <v>39926</v>
      </c>
      <c r="G1907" s="1">
        <v>40276</v>
      </c>
      <c r="H1907" s="3">
        <f>G1907-F1907</f>
        <v>350</v>
      </c>
      <c r="I1907" s="3">
        <f>IF(H1907&lt;=60,1,IF(H1907&lt;=150,2,3))</f>
        <v>3</v>
      </c>
      <c r="J1907">
        <v>20.2</v>
      </c>
      <c r="K1907">
        <v>6.28</v>
      </c>
      <c r="L1907">
        <v>3.73</v>
      </c>
      <c r="M1907">
        <v>138</v>
      </c>
      <c r="N1907">
        <f>LOG(M1907/100,2)+3</f>
        <v>3.4646682670034443</v>
      </c>
      <c r="O1907">
        <f>INDEX(lehmad!B$2:B$412,MATCH(klypsid!$B1907,lehmad!$A$2:$A$412,0))</f>
        <v>38459</v>
      </c>
      <c r="P1907">
        <f>INDEX(lehmad!D$2:D$412,MATCH(klypsid!$B1907,lehmad!$A$2:$A$412,0))</f>
        <v>125</v>
      </c>
      <c r="Q1907">
        <f>INDEX(lehmad!E$2:E$412,MATCH(klypsid!$B1907,lehmad!$A$2:$A$412,0))</f>
        <v>1</v>
      </c>
      <c r="R1907" t="str">
        <f>INDEX(lehmad!F$2:F$412,MATCH(klypsid!$B1907,lehmad!$A$2:$A$412,0))</f>
        <v>DYNASTY-ET</v>
      </c>
      <c r="S1907">
        <f>INDEX(lehmad!H$2:H$412,MATCH(klypsid!$B1907,lehmad!$A$2:$A$412,0))</f>
        <v>124</v>
      </c>
      <c r="T1907">
        <f>INDEX(lehmad!K$2:K$412,MATCH(klypsid!$B1907,lehmad!$A$2:$A$412,0))</f>
        <v>108</v>
      </c>
      <c r="U1907" s="4">
        <f t="shared" si="58"/>
        <v>12</v>
      </c>
      <c r="V1907">
        <f t="shared" si="59"/>
        <v>34</v>
      </c>
    </row>
    <row r="1908" spans="1:22" x14ac:dyDescent="0.25">
      <c r="A1908">
        <v>3418</v>
      </c>
      <c r="B1908" t="str">
        <f>"E"&amp;A1908</f>
        <v>E3418</v>
      </c>
      <c r="C1908" t="s">
        <v>68</v>
      </c>
      <c r="D1908">
        <v>3</v>
      </c>
      <c r="E1908">
        <f>IF(D1908&lt;4,D1908,4)</f>
        <v>3</v>
      </c>
      <c r="F1908" s="1">
        <v>39926</v>
      </c>
      <c r="G1908" s="1">
        <v>40304</v>
      </c>
      <c r="H1908" s="3">
        <f>G1908-F1908</f>
        <v>378</v>
      </c>
      <c r="I1908" s="3">
        <f>IF(H1908&lt;=60,1,IF(H1908&lt;=150,2,3))</f>
        <v>3</v>
      </c>
      <c r="J1908">
        <v>21.8</v>
      </c>
      <c r="K1908">
        <v>5.83</v>
      </c>
      <c r="L1908">
        <v>3.59</v>
      </c>
      <c r="M1908">
        <v>356</v>
      </c>
      <c r="N1908">
        <f>LOG(M1908/100,2)+3</f>
        <v>4.8318772411916733</v>
      </c>
      <c r="O1908">
        <f>INDEX(lehmad!B$2:B$412,MATCH(klypsid!$B1908,lehmad!$A$2:$A$412,0))</f>
        <v>38459</v>
      </c>
      <c r="P1908">
        <f>INDEX(lehmad!D$2:D$412,MATCH(klypsid!$B1908,lehmad!$A$2:$A$412,0))</f>
        <v>125</v>
      </c>
      <c r="Q1908">
        <f>INDEX(lehmad!E$2:E$412,MATCH(klypsid!$B1908,lehmad!$A$2:$A$412,0))</f>
        <v>1</v>
      </c>
      <c r="R1908" t="str">
        <f>INDEX(lehmad!F$2:F$412,MATCH(klypsid!$B1908,lehmad!$A$2:$A$412,0))</f>
        <v>DYNASTY-ET</v>
      </c>
      <c r="S1908">
        <f>INDEX(lehmad!H$2:H$412,MATCH(klypsid!$B1908,lehmad!$A$2:$A$412,0))</f>
        <v>124</v>
      </c>
      <c r="T1908">
        <f>INDEX(lehmad!K$2:K$412,MATCH(klypsid!$B1908,lehmad!$A$2:$A$412,0))</f>
        <v>108</v>
      </c>
      <c r="U1908" s="4">
        <f t="shared" si="58"/>
        <v>13</v>
      </c>
      <c r="V1908">
        <f t="shared" si="59"/>
        <v>28</v>
      </c>
    </row>
    <row r="1909" spans="1:22" x14ac:dyDescent="0.25">
      <c r="A1909">
        <v>3418</v>
      </c>
      <c r="B1909" t="str">
        <f>"E"&amp;A1909</f>
        <v>E3418</v>
      </c>
      <c r="C1909" t="s">
        <v>68</v>
      </c>
      <c r="D1909">
        <v>3</v>
      </c>
      <c r="E1909">
        <f>IF(D1909&lt;4,D1909,4)</f>
        <v>3</v>
      </c>
      <c r="F1909" s="1">
        <v>39926</v>
      </c>
      <c r="G1909" s="1">
        <v>40336</v>
      </c>
      <c r="H1909" s="3">
        <f>G1909-F1909</f>
        <v>410</v>
      </c>
      <c r="I1909" s="3">
        <f>IF(H1909&lt;=60,1,IF(H1909&lt;=150,2,3))</f>
        <v>3</v>
      </c>
      <c r="J1909">
        <v>24.2</v>
      </c>
      <c r="K1909">
        <v>5.03</v>
      </c>
      <c r="L1909">
        <v>3.56</v>
      </c>
      <c r="M1909">
        <v>223</v>
      </c>
      <c r="N1909">
        <f>LOG(M1909/100,2)+3</f>
        <v>4.1570437101455804</v>
      </c>
      <c r="O1909">
        <f>INDEX(lehmad!B$2:B$412,MATCH(klypsid!$B1909,lehmad!$A$2:$A$412,0))</f>
        <v>38459</v>
      </c>
      <c r="P1909">
        <f>INDEX(lehmad!D$2:D$412,MATCH(klypsid!$B1909,lehmad!$A$2:$A$412,0))</f>
        <v>125</v>
      </c>
      <c r="Q1909">
        <f>INDEX(lehmad!E$2:E$412,MATCH(klypsid!$B1909,lehmad!$A$2:$A$412,0))</f>
        <v>1</v>
      </c>
      <c r="R1909" t="str">
        <f>INDEX(lehmad!F$2:F$412,MATCH(klypsid!$B1909,lehmad!$A$2:$A$412,0))</f>
        <v>DYNASTY-ET</v>
      </c>
      <c r="S1909">
        <f>INDEX(lehmad!H$2:H$412,MATCH(klypsid!$B1909,lehmad!$A$2:$A$412,0))</f>
        <v>124</v>
      </c>
      <c r="T1909">
        <f>INDEX(lehmad!K$2:K$412,MATCH(klypsid!$B1909,lehmad!$A$2:$A$412,0))</f>
        <v>108</v>
      </c>
      <c r="U1909" s="4">
        <f t="shared" si="58"/>
        <v>14</v>
      </c>
      <c r="V1909">
        <f t="shared" si="59"/>
        <v>32</v>
      </c>
    </row>
    <row r="1910" spans="1:22" x14ac:dyDescent="0.25">
      <c r="A1910">
        <v>3418</v>
      </c>
      <c r="B1910" t="str">
        <f>"E"&amp;A1910</f>
        <v>E3418</v>
      </c>
      <c r="C1910" t="s">
        <v>68</v>
      </c>
      <c r="D1910">
        <v>3</v>
      </c>
      <c r="E1910">
        <f>IF(D1910&lt;4,D1910,4)</f>
        <v>3</v>
      </c>
      <c r="F1910" s="1">
        <v>39926</v>
      </c>
      <c r="G1910" s="1">
        <v>40371</v>
      </c>
      <c r="H1910" s="3">
        <f>G1910-F1910</f>
        <v>445</v>
      </c>
      <c r="I1910" s="3">
        <f>IF(H1910&lt;=60,1,IF(H1910&lt;=150,2,3))</f>
        <v>3</v>
      </c>
      <c r="J1910">
        <v>19.100000000000001</v>
      </c>
      <c r="K1910">
        <v>5.25</v>
      </c>
      <c r="L1910">
        <v>3.51</v>
      </c>
      <c r="M1910">
        <v>247</v>
      </c>
      <c r="N1910">
        <f>LOG(M1910/100,2)+3</f>
        <v>4.3045110418099526</v>
      </c>
      <c r="O1910">
        <f>INDEX(lehmad!B$2:B$412,MATCH(klypsid!$B1910,lehmad!$A$2:$A$412,0))</f>
        <v>38459</v>
      </c>
      <c r="P1910">
        <f>INDEX(lehmad!D$2:D$412,MATCH(klypsid!$B1910,lehmad!$A$2:$A$412,0))</f>
        <v>125</v>
      </c>
      <c r="Q1910">
        <f>INDEX(lehmad!E$2:E$412,MATCH(klypsid!$B1910,lehmad!$A$2:$A$412,0))</f>
        <v>1</v>
      </c>
      <c r="R1910" t="str">
        <f>INDEX(lehmad!F$2:F$412,MATCH(klypsid!$B1910,lehmad!$A$2:$A$412,0))</f>
        <v>DYNASTY-ET</v>
      </c>
      <c r="S1910">
        <f>INDEX(lehmad!H$2:H$412,MATCH(klypsid!$B1910,lehmad!$A$2:$A$412,0))</f>
        <v>124</v>
      </c>
      <c r="T1910">
        <f>INDEX(lehmad!K$2:K$412,MATCH(klypsid!$B1910,lehmad!$A$2:$A$412,0))</f>
        <v>108</v>
      </c>
      <c r="U1910" s="4">
        <f t="shared" si="58"/>
        <v>15</v>
      </c>
      <c r="V1910">
        <f t="shared" si="59"/>
        <v>35</v>
      </c>
    </row>
    <row r="1911" spans="1:22" x14ac:dyDescent="0.25">
      <c r="A1911">
        <v>3418</v>
      </c>
      <c r="B1911" t="str">
        <f>"E"&amp;A1911</f>
        <v>E3418</v>
      </c>
      <c r="C1911" t="s">
        <v>68</v>
      </c>
      <c r="D1911">
        <v>3</v>
      </c>
      <c r="E1911">
        <f>IF(D1911&lt;4,D1911,4)</f>
        <v>3</v>
      </c>
      <c r="F1911" s="1">
        <v>39926</v>
      </c>
      <c r="G1911" s="1">
        <v>40396</v>
      </c>
      <c r="H1911" s="3">
        <f>G1911-F1911</f>
        <v>470</v>
      </c>
      <c r="I1911" s="3">
        <f>IF(H1911&lt;=60,1,IF(H1911&lt;=150,2,3))</f>
        <v>3</v>
      </c>
      <c r="J1911">
        <v>24.4</v>
      </c>
      <c r="K1911">
        <v>4.28</v>
      </c>
      <c r="L1911">
        <v>3.44</v>
      </c>
      <c r="M1911">
        <v>96</v>
      </c>
      <c r="N1911">
        <f>LOG(M1911/100,2)+3</f>
        <v>2.9411063109464313</v>
      </c>
      <c r="O1911">
        <f>INDEX(lehmad!B$2:B$412,MATCH(klypsid!$B1911,lehmad!$A$2:$A$412,0))</f>
        <v>38459</v>
      </c>
      <c r="P1911">
        <f>INDEX(lehmad!D$2:D$412,MATCH(klypsid!$B1911,lehmad!$A$2:$A$412,0))</f>
        <v>125</v>
      </c>
      <c r="Q1911">
        <f>INDEX(lehmad!E$2:E$412,MATCH(klypsid!$B1911,lehmad!$A$2:$A$412,0))</f>
        <v>1</v>
      </c>
      <c r="R1911" t="str">
        <f>INDEX(lehmad!F$2:F$412,MATCH(klypsid!$B1911,lehmad!$A$2:$A$412,0))</f>
        <v>DYNASTY-ET</v>
      </c>
      <c r="S1911">
        <f>INDEX(lehmad!H$2:H$412,MATCH(klypsid!$B1911,lehmad!$A$2:$A$412,0))</f>
        <v>124</v>
      </c>
      <c r="T1911">
        <f>INDEX(lehmad!K$2:K$412,MATCH(klypsid!$B1911,lehmad!$A$2:$A$412,0))</f>
        <v>108</v>
      </c>
      <c r="U1911" s="4">
        <f t="shared" si="58"/>
        <v>16</v>
      </c>
      <c r="V1911">
        <f t="shared" si="59"/>
        <v>25</v>
      </c>
    </row>
    <row r="1912" spans="1:22" x14ac:dyDescent="0.25">
      <c r="A1912">
        <v>3418</v>
      </c>
      <c r="B1912" t="str">
        <f>"E"&amp;A1912</f>
        <v>E3418</v>
      </c>
      <c r="C1912" t="s">
        <v>68</v>
      </c>
      <c r="D1912">
        <v>3</v>
      </c>
      <c r="E1912">
        <f>IF(D1912&lt;4,D1912,4)</f>
        <v>3</v>
      </c>
      <c r="F1912" s="1">
        <v>39926</v>
      </c>
      <c r="G1912" s="1">
        <v>40434</v>
      </c>
      <c r="H1912" s="3">
        <f>G1912-F1912</f>
        <v>508</v>
      </c>
      <c r="I1912" s="3">
        <f>IF(H1912&lt;=60,1,IF(H1912&lt;=150,2,3))</f>
        <v>3</v>
      </c>
      <c r="J1912">
        <v>21.5</v>
      </c>
      <c r="K1912">
        <v>5.74</v>
      </c>
      <c r="L1912">
        <v>3.69</v>
      </c>
      <c r="M1912">
        <v>81</v>
      </c>
      <c r="N1912">
        <f>LOG(M1912/100,2)+3</f>
        <v>2.6959938131098999</v>
      </c>
      <c r="O1912">
        <f>INDEX(lehmad!B$2:B$412,MATCH(klypsid!$B1912,lehmad!$A$2:$A$412,0))</f>
        <v>38459</v>
      </c>
      <c r="P1912">
        <f>INDEX(lehmad!D$2:D$412,MATCH(klypsid!$B1912,lehmad!$A$2:$A$412,0))</f>
        <v>125</v>
      </c>
      <c r="Q1912">
        <f>INDEX(lehmad!E$2:E$412,MATCH(klypsid!$B1912,lehmad!$A$2:$A$412,0))</f>
        <v>1</v>
      </c>
      <c r="R1912" t="str">
        <f>INDEX(lehmad!F$2:F$412,MATCH(klypsid!$B1912,lehmad!$A$2:$A$412,0))</f>
        <v>DYNASTY-ET</v>
      </c>
      <c r="S1912">
        <f>INDEX(lehmad!H$2:H$412,MATCH(klypsid!$B1912,lehmad!$A$2:$A$412,0))</f>
        <v>124</v>
      </c>
      <c r="T1912">
        <f>INDEX(lehmad!K$2:K$412,MATCH(klypsid!$B1912,lehmad!$A$2:$A$412,0))</f>
        <v>108</v>
      </c>
      <c r="U1912" s="4">
        <f t="shared" si="58"/>
        <v>17</v>
      </c>
      <c r="V1912">
        <f t="shared" si="59"/>
        <v>38</v>
      </c>
    </row>
    <row r="1913" spans="1:22" x14ac:dyDescent="0.25">
      <c r="A1913">
        <v>3418</v>
      </c>
      <c r="B1913" t="str">
        <f>"E"&amp;A1913</f>
        <v>E3418</v>
      </c>
      <c r="C1913" t="s">
        <v>68</v>
      </c>
      <c r="D1913">
        <v>3</v>
      </c>
      <c r="E1913">
        <f>IF(D1913&lt;4,D1913,4)</f>
        <v>3</v>
      </c>
      <c r="F1913" s="1">
        <v>39926</v>
      </c>
      <c r="G1913" s="1">
        <v>40462</v>
      </c>
      <c r="H1913" s="3">
        <f>G1913-F1913</f>
        <v>536</v>
      </c>
      <c r="I1913" s="3">
        <f>IF(H1913&lt;=60,1,IF(H1913&lt;=150,2,3))</f>
        <v>3</v>
      </c>
      <c r="J1913">
        <v>19.5</v>
      </c>
      <c r="K1913">
        <v>6.16</v>
      </c>
      <c r="L1913">
        <v>3.75</v>
      </c>
      <c r="M1913">
        <v>205</v>
      </c>
      <c r="N1913">
        <f>LOG(M1913/100,2)+3</f>
        <v>4.0356239097307212</v>
      </c>
      <c r="O1913">
        <f>INDEX(lehmad!B$2:B$412,MATCH(klypsid!$B1913,lehmad!$A$2:$A$412,0))</f>
        <v>38459</v>
      </c>
      <c r="P1913">
        <f>INDEX(lehmad!D$2:D$412,MATCH(klypsid!$B1913,lehmad!$A$2:$A$412,0))</f>
        <v>125</v>
      </c>
      <c r="Q1913">
        <f>INDEX(lehmad!E$2:E$412,MATCH(klypsid!$B1913,lehmad!$A$2:$A$412,0))</f>
        <v>1</v>
      </c>
      <c r="R1913" t="str">
        <f>INDEX(lehmad!F$2:F$412,MATCH(klypsid!$B1913,lehmad!$A$2:$A$412,0))</f>
        <v>DYNASTY-ET</v>
      </c>
      <c r="S1913">
        <f>INDEX(lehmad!H$2:H$412,MATCH(klypsid!$B1913,lehmad!$A$2:$A$412,0))</f>
        <v>124</v>
      </c>
      <c r="T1913">
        <f>INDEX(lehmad!K$2:K$412,MATCH(klypsid!$B1913,lehmad!$A$2:$A$412,0))</f>
        <v>108</v>
      </c>
      <c r="U1913" s="4">
        <f t="shared" si="58"/>
        <v>18</v>
      </c>
      <c r="V1913">
        <f t="shared" si="59"/>
        <v>28</v>
      </c>
    </row>
    <row r="1914" spans="1:22" x14ac:dyDescent="0.25">
      <c r="A1914">
        <v>3418</v>
      </c>
      <c r="B1914" t="str">
        <f>"E"&amp;A1914</f>
        <v>E3418</v>
      </c>
      <c r="C1914" t="s">
        <v>68</v>
      </c>
      <c r="D1914">
        <v>3</v>
      </c>
      <c r="E1914">
        <f>IF(D1914&lt;4,D1914,4)</f>
        <v>3</v>
      </c>
      <c r="F1914" s="1">
        <v>39926</v>
      </c>
      <c r="G1914" s="1">
        <v>40493</v>
      </c>
      <c r="H1914" s="3">
        <f>G1914-F1914</f>
        <v>567</v>
      </c>
      <c r="I1914" s="3">
        <f>IF(H1914&lt;=60,1,IF(H1914&lt;=150,2,3))</f>
        <v>3</v>
      </c>
      <c r="J1914">
        <v>18.600000000000001</v>
      </c>
      <c r="K1914">
        <v>4.49</v>
      </c>
      <c r="L1914">
        <v>3.82</v>
      </c>
      <c r="M1914">
        <v>314</v>
      </c>
      <c r="N1914">
        <f>LOG(M1914/100,2)+3</f>
        <v>4.6507645591169027</v>
      </c>
      <c r="O1914">
        <f>INDEX(lehmad!B$2:B$412,MATCH(klypsid!$B1914,lehmad!$A$2:$A$412,0))</f>
        <v>38459</v>
      </c>
      <c r="P1914">
        <f>INDEX(lehmad!D$2:D$412,MATCH(klypsid!$B1914,lehmad!$A$2:$A$412,0))</f>
        <v>125</v>
      </c>
      <c r="Q1914">
        <f>INDEX(lehmad!E$2:E$412,MATCH(klypsid!$B1914,lehmad!$A$2:$A$412,0))</f>
        <v>1</v>
      </c>
      <c r="R1914" t="str">
        <f>INDEX(lehmad!F$2:F$412,MATCH(klypsid!$B1914,lehmad!$A$2:$A$412,0))</f>
        <v>DYNASTY-ET</v>
      </c>
      <c r="S1914">
        <f>INDEX(lehmad!H$2:H$412,MATCH(klypsid!$B1914,lehmad!$A$2:$A$412,0))</f>
        <v>124</v>
      </c>
      <c r="T1914">
        <f>INDEX(lehmad!K$2:K$412,MATCH(klypsid!$B1914,lehmad!$A$2:$A$412,0))</f>
        <v>108</v>
      </c>
      <c r="U1914" s="4">
        <f t="shared" si="58"/>
        <v>19</v>
      </c>
      <c r="V1914">
        <f t="shared" si="59"/>
        <v>31</v>
      </c>
    </row>
    <row r="1915" spans="1:22" x14ac:dyDescent="0.25">
      <c r="A1915">
        <v>3422</v>
      </c>
      <c r="B1915" t="str">
        <f>"E"&amp;A1915</f>
        <v>E3422</v>
      </c>
      <c r="C1915" t="s">
        <v>25</v>
      </c>
      <c r="D1915">
        <v>1</v>
      </c>
      <c r="E1915">
        <f>IF(D1915&lt;4,D1915,4)</f>
        <v>1</v>
      </c>
      <c r="F1915" s="1">
        <v>39243</v>
      </c>
      <c r="G1915" s="1">
        <v>39266</v>
      </c>
      <c r="H1915" s="3">
        <f>G1915-F1915</f>
        <v>23</v>
      </c>
      <c r="I1915" s="3">
        <f>IF(H1915&lt;=60,1,IF(H1915&lt;=150,2,3))</f>
        <v>1</v>
      </c>
      <c r="J1915">
        <v>44</v>
      </c>
      <c r="K1915">
        <v>2.91</v>
      </c>
      <c r="L1915">
        <v>2.84</v>
      </c>
      <c r="M1915">
        <v>32</v>
      </c>
      <c r="N1915">
        <f>LOG(M1915/100,2)+3</f>
        <v>1.3561438102252752</v>
      </c>
      <c r="O1915">
        <f>INDEX(lehmad!B$2:B$412,MATCH(klypsid!$B1915,lehmad!$A$2:$A$412,0))</f>
        <v>38461</v>
      </c>
      <c r="P1915">
        <f>INDEX(lehmad!D$2:D$412,MATCH(klypsid!$B1915,lehmad!$A$2:$A$412,0))</f>
        <v>125</v>
      </c>
      <c r="Q1915">
        <f>INDEX(lehmad!E$2:E$412,MATCH(klypsid!$B1915,lehmad!$A$2:$A$412,0))</f>
        <v>0.89100000000000001</v>
      </c>
      <c r="R1915" t="str">
        <f>INDEX(lehmad!F$2:F$412,MATCH(klypsid!$B1915,lehmad!$A$2:$A$412,0))</f>
        <v>DYNASTY-ET</v>
      </c>
      <c r="S1915">
        <f>INDEX(lehmad!H$2:H$412,MATCH(klypsid!$B1915,lehmad!$A$2:$A$412,0))</f>
        <v>124</v>
      </c>
      <c r="T1915">
        <f>INDEX(lehmad!K$2:K$412,MATCH(klypsid!$B1915,lehmad!$A$2:$A$412,0))</f>
        <v>108</v>
      </c>
      <c r="U1915" s="4">
        <f t="shared" si="58"/>
        <v>1</v>
      </c>
      <c r="V1915">
        <f t="shared" si="59"/>
        <v>23</v>
      </c>
    </row>
    <row r="1916" spans="1:22" x14ac:dyDescent="0.25">
      <c r="A1916">
        <v>3422</v>
      </c>
      <c r="B1916" t="str">
        <f>"E"&amp;A1916</f>
        <v>E3422</v>
      </c>
      <c r="C1916" t="s">
        <v>25</v>
      </c>
      <c r="D1916">
        <v>1</v>
      </c>
      <c r="E1916">
        <f>IF(D1916&lt;4,D1916,4)</f>
        <v>1</v>
      </c>
      <c r="F1916" s="1">
        <v>39243</v>
      </c>
      <c r="G1916" s="1">
        <v>39295</v>
      </c>
      <c r="H1916" s="3">
        <f>G1916-F1916</f>
        <v>52</v>
      </c>
      <c r="I1916" s="3">
        <f>IF(H1916&lt;=60,1,IF(H1916&lt;=150,2,3))</f>
        <v>1</v>
      </c>
      <c r="J1916">
        <v>42</v>
      </c>
      <c r="K1916">
        <v>3.87</v>
      </c>
      <c r="L1916">
        <v>2.85</v>
      </c>
      <c r="M1916">
        <v>56</v>
      </c>
      <c r="N1916">
        <f>LOG(M1916/100,2)+3</f>
        <v>2.1634987322828794</v>
      </c>
      <c r="O1916">
        <f>INDEX(lehmad!B$2:B$412,MATCH(klypsid!$B1916,lehmad!$A$2:$A$412,0))</f>
        <v>38461</v>
      </c>
      <c r="P1916">
        <f>INDEX(lehmad!D$2:D$412,MATCH(klypsid!$B1916,lehmad!$A$2:$A$412,0))</f>
        <v>125</v>
      </c>
      <c r="Q1916">
        <f>INDEX(lehmad!E$2:E$412,MATCH(klypsid!$B1916,lehmad!$A$2:$A$412,0))</f>
        <v>0.89100000000000001</v>
      </c>
      <c r="R1916" t="str">
        <f>INDEX(lehmad!F$2:F$412,MATCH(klypsid!$B1916,lehmad!$A$2:$A$412,0))</f>
        <v>DYNASTY-ET</v>
      </c>
      <c r="S1916">
        <f>INDEX(lehmad!H$2:H$412,MATCH(klypsid!$B1916,lehmad!$A$2:$A$412,0))</f>
        <v>124</v>
      </c>
      <c r="T1916">
        <f>INDEX(lehmad!K$2:K$412,MATCH(klypsid!$B1916,lehmad!$A$2:$A$412,0))</f>
        <v>108</v>
      </c>
      <c r="U1916" s="4">
        <f t="shared" si="58"/>
        <v>2</v>
      </c>
      <c r="V1916">
        <f t="shared" si="59"/>
        <v>29</v>
      </c>
    </row>
    <row r="1917" spans="1:22" x14ac:dyDescent="0.25">
      <c r="A1917">
        <v>3422</v>
      </c>
      <c r="B1917" t="str">
        <f>"E"&amp;A1917</f>
        <v>E3422</v>
      </c>
      <c r="C1917" t="s">
        <v>25</v>
      </c>
      <c r="D1917">
        <v>1</v>
      </c>
      <c r="E1917">
        <f>IF(D1917&lt;4,D1917,4)</f>
        <v>1</v>
      </c>
      <c r="F1917" s="1">
        <v>39243</v>
      </c>
      <c r="G1917" s="1">
        <v>39328</v>
      </c>
      <c r="H1917" s="3">
        <f>G1917-F1917</f>
        <v>85</v>
      </c>
      <c r="I1917" s="3">
        <f>IF(H1917&lt;=60,1,IF(H1917&lt;=150,2,3))</f>
        <v>2</v>
      </c>
      <c r="J1917">
        <v>45.3</v>
      </c>
      <c r="K1917">
        <v>3.19</v>
      </c>
      <c r="L1917">
        <v>3.14</v>
      </c>
      <c r="M1917">
        <v>65</v>
      </c>
      <c r="N1917">
        <f>LOG(M1917/100,2)+3</f>
        <v>2.37851162325373</v>
      </c>
      <c r="O1917">
        <f>INDEX(lehmad!B$2:B$412,MATCH(klypsid!$B1917,lehmad!$A$2:$A$412,0))</f>
        <v>38461</v>
      </c>
      <c r="P1917">
        <f>INDEX(lehmad!D$2:D$412,MATCH(klypsid!$B1917,lehmad!$A$2:$A$412,0))</f>
        <v>125</v>
      </c>
      <c r="Q1917">
        <f>INDEX(lehmad!E$2:E$412,MATCH(klypsid!$B1917,lehmad!$A$2:$A$412,0))</f>
        <v>0.89100000000000001</v>
      </c>
      <c r="R1917" t="str">
        <f>INDEX(lehmad!F$2:F$412,MATCH(klypsid!$B1917,lehmad!$A$2:$A$412,0))</f>
        <v>DYNASTY-ET</v>
      </c>
      <c r="S1917">
        <f>INDEX(lehmad!H$2:H$412,MATCH(klypsid!$B1917,lehmad!$A$2:$A$412,0))</f>
        <v>124</v>
      </c>
      <c r="T1917">
        <f>INDEX(lehmad!K$2:K$412,MATCH(klypsid!$B1917,lehmad!$A$2:$A$412,0))</f>
        <v>108</v>
      </c>
      <c r="U1917" s="4">
        <f t="shared" si="58"/>
        <v>3</v>
      </c>
      <c r="V1917">
        <f t="shared" si="59"/>
        <v>33</v>
      </c>
    </row>
    <row r="1918" spans="1:22" x14ac:dyDescent="0.25">
      <c r="A1918">
        <v>3422</v>
      </c>
      <c r="B1918" t="str">
        <f>"E"&amp;A1918</f>
        <v>E3422</v>
      </c>
      <c r="C1918" t="s">
        <v>25</v>
      </c>
      <c r="D1918">
        <v>1</v>
      </c>
      <c r="E1918">
        <f>IF(D1918&lt;4,D1918,4)</f>
        <v>1</v>
      </c>
      <c r="F1918" s="1">
        <v>39243</v>
      </c>
      <c r="G1918" s="1">
        <v>39356</v>
      </c>
      <c r="H1918" s="3">
        <f>G1918-F1918</f>
        <v>113</v>
      </c>
      <c r="I1918" s="3">
        <f>IF(H1918&lt;=60,1,IF(H1918&lt;=150,2,3))</f>
        <v>2</v>
      </c>
      <c r="J1918">
        <v>40.200000000000003</v>
      </c>
      <c r="K1918">
        <v>3.72</v>
      </c>
      <c r="L1918">
        <v>3.19</v>
      </c>
      <c r="M1918">
        <v>18</v>
      </c>
      <c r="N1918">
        <f>LOG(M1918/100,2)+3</f>
        <v>0.52606881166758779</v>
      </c>
      <c r="O1918">
        <f>INDEX(lehmad!B$2:B$412,MATCH(klypsid!$B1918,lehmad!$A$2:$A$412,0))</f>
        <v>38461</v>
      </c>
      <c r="P1918">
        <f>INDEX(lehmad!D$2:D$412,MATCH(klypsid!$B1918,lehmad!$A$2:$A$412,0))</f>
        <v>125</v>
      </c>
      <c r="Q1918">
        <f>INDEX(lehmad!E$2:E$412,MATCH(klypsid!$B1918,lehmad!$A$2:$A$412,0))</f>
        <v>0.89100000000000001</v>
      </c>
      <c r="R1918" t="str">
        <f>INDEX(lehmad!F$2:F$412,MATCH(klypsid!$B1918,lehmad!$A$2:$A$412,0))</f>
        <v>DYNASTY-ET</v>
      </c>
      <c r="S1918">
        <f>INDEX(lehmad!H$2:H$412,MATCH(klypsid!$B1918,lehmad!$A$2:$A$412,0))</f>
        <v>124</v>
      </c>
      <c r="T1918">
        <f>INDEX(lehmad!K$2:K$412,MATCH(klypsid!$B1918,lehmad!$A$2:$A$412,0))</f>
        <v>108</v>
      </c>
      <c r="U1918" s="4">
        <f t="shared" si="58"/>
        <v>4</v>
      </c>
      <c r="V1918">
        <f t="shared" si="59"/>
        <v>28</v>
      </c>
    </row>
    <row r="1919" spans="1:22" x14ac:dyDescent="0.25">
      <c r="A1919">
        <v>3422</v>
      </c>
      <c r="B1919" t="str">
        <f>"E"&amp;A1919</f>
        <v>E3422</v>
      </c>
      <c r="C1919" t="s">
        <v>25</v>
      </c>
      <c r="D1919">
        <v>1</v>
      </c>
      <c r="E1919">
        <f>IF(D1919&lt;4,D1919,4)</f>
        <v>1</v>
      </c>
      <c r="F1919" s="1">
        <v>39243</v>
      </c>
      <c r="G1919" s="1">
        <v>39387</v>
      </c>
      <c r="H1919" s="3">
        <f>G1919-F1919</f>
        <v>144</v>
      </c>
      <c r="I1919" s="3">
        <f>IF(H1919&lt;=60,1,IF(H1919&lt;=150,2,3))</f>
        <v>2</v>
      </c>
      <c r="J1919">
        <v>41.6</v>
      </c>
      <c r="K1919">
        <v>3.91</v>
      </c>
      <c r="L1919">
        <v>3.26</v>
      </c>
      <c r="M1919">
        <v>9</v>
      </c>
      <c r="N1919">
        <f>LOG(M1919/100,2)+3</f>
        <v>-0.47393118833241266</v>
      </c>
      <c r="O1919">
        <f>INDEX(lehmad!B$2:B$412,MATCH(klypsid!$B1919,lehmad!$A$2:$A$412,0))</f>
        <v>38461</v>
      </c>
      <c r="P1919">
        <f>INDEX(lehmad!D$2:D$412,MATCH(klypsid!$B1919,lehmad!$A$2:$A$412,0))</f>
        <v>125</v>
      </c>
      <c r="Q1919">
        <f>INDEX(lehmad!E$2:E$412,MATCH(klypsid!$B1919,lehmad!$A$2:$A$412,0))</f>
        <v>0.89100000000000001</v>
      </c>
      <c r="R1919" t="str">
        <f>INDEX(lehmad!F$2:F$412,MATCH(klypsid!$B1919,lehmad!$A$2:$A$412,0))</f>
        <v>DYNASTY-ET</v>
      </c>
      <c r="S1919">
        <f>INDEX(lehmad!H$2:H$412,MATCH(klypsid!$B1919,lehmad!$A$2:$A$412,0))</f>
        <v>124</v>
      </c>
      <c r="T1919">
        <f>INDEX(lehmad!K$2:K$412,MATCH(klypsid!$B1919,lehmad!$A$2:$A$412,0))</f>
        <v>108</v>
      </c>
      <c r="U1919" s="4">
        <f t="shared" si="58"/>
        <v>5</v>
      </c>
      <c r="V1919">
        <f t="shared" si="59"/>
        <v>31</v>
      </c>
    </row>
    <row r="1920" spans="1:22" x14ac:dyDescent="0.25">
      <c r="A1920">
        <v>3422</v>
      </c>
      <c r="B1920" t="str">
        <f>"E"&amp;A1920</f>
        <v>E3422</v>
      </c>
      <c r="C1920" t="s">
        <v>25</v>
      </c>
      <c r="D1920">
        <v>1</v>
      </c>
      <c r="E1920">
        <f>IF(D1920&lt;4,D1920,4)</f>
        <v>1</v>
      </c>
      <c r="F1920" s="1">
        <v>39243</v>
      </c>
      <c r="G1920" s="1">
        <v>39418</v>
      </c>
      <c r="H1920" s="3">
        <f>G1920-F1920</f>
        <v>175</v>
      </c>
      <c r="I1920" s="3">
        <f>IF(H1920&lt;=60,1,IF(H1920&lt;=150,2,3))</f>
        <v>3</v>
      </c>
      <c r="J1920">
        <v>39.1</v>
      </c>
      <c r="K1920">
        <v>3.57</v>
      </c>
      <c r="L1920">
        <v>3.25</v>
      </c>
      <c r="M1920">
        <v>20</v>
      </c>
      <c r="N1920">
        <f>LOG(M1920/100,2)+3</f>
        <v>0.67807190511263782</v>
      </c>
      <c r="O1920">
        <f>INDEX(lehmad!B$2:B$412,MATCH(klypsid!$B1920,lehmad!$A$2:$A$412,0))</f>
        <v>38461</v>
      </c>
      <c r="P1920">
        <f>INDEX(lehmad!D$2:D$412,MATCH(klypsid!$B1920,lehmad!$A$2:$A$412,0))</f>
        <v>125</v>
      </c>
      <c r="Q1920">
        <f>INDEX(lehmad!E$2:E$412,MATCH(klypsid!$B1920,lehmad!$A$2:$A$412,0))</f>
        <v>0.89100000000000001</v>
      </c>
      <c r="R1920" t="str">
        <f>INDEX(lehmad!F$2:F$412,MATCH(klypsid!$B1920,lehmad!$A$2:$A$412,0))</f>
        <v>DYNASTY-ET</v>
      </c>
      <c r="S1920">
        <f>INDEX(lehmad!H$2:H$412,MATCH(klypsid!$B1920,lehmad!$A$2:$A$412,0))</f>
        <v>124</v>
      </c>
      <c r="T1920">
        <f>INDEX(lehmad!K$2:K$412,MATCH(klypsid!$B1920,lehmad!$A$2:$A$412,0))</f>
        <v>108</v>
      </c>
      <c r="U1920" s="4">
        <f t="shared" si="58"/>
        <v>6</v>
      </c>
      <c r="V1920">
        <f t="shared" si="59"/>
        <v>31</v>
      </c>
    </row>
    <row r="1921" spans="1:22" x14ac:dyDescent="0.25">
      <c r="A1921">
        <v>3422</v>
      </c>
      <c r="B1921" t="str">
        <f>"E"&amp;A1921</f>
        <v>E3422</v>
      </c>
      <c r="C1921" t="s">
        <v>25</v>
      </c>
      <c r="D1921">
        <v>1</v>
      </c>
      <c r="E1921">
        <f>IF(D1921&lt;4,D1921,4)</f>
        <v>1</v>
      </c>
      <c r="F1921" s="1">
        <v>39243</v>
      </c>
      <c r="G1921" s="1">
        <v>39450</v>
      </c>
      <c r="H1921" s="3">
        <f>G1921-F1921</f>
        <v>207</v>
      </c>
      <c r="I1921" s="3">
        <f>IF(H1921&lt;=60,1,IF(H1921&lt;=150,2,3))</f>
        <v>3</v>
      </c>
      <c r="J1921">
        <v>43.2</v>
      </c>
      <c r="K1921">
        <v>3.78</v>
      </c>
      <c r="L1921">
        <v>3.41</v>
      </c>
      <c r="M1921">
        <v>11</v>
      </c>
      <c r="N1921">
        <f>LOG(M1921/100,2)+3</f>
        <v>-0.1844245711374275</v>
      </c>
      <c r="O1921">
        <f>INDEX(lehmad!B$2:B$412,MATCH(klypsid!$B1921,lehmad!$A$2:$A$412,0))</f>
        <v>38461</v>
      </c>
      <c r="P1921">
        <f>INDEX(lehmad!D$2:D$412,MATCH(klypsid!$B1921,lehmad!$A$2:$A$412,0))</f>
        <v>125</v>
      </c>
      <c r="Q1921">
        <f>INDEX(lehmad!E$2:E$412,MATCH(klypsid!$B1921,lehmad!$A$2:$A$412,0))</f>
        <v>0.89100000000000001</v>
      </c>
      <c r="R1921" t="str">
        <f>INDEX(lehmad!F$2:F$412,MATCH(klypsid!$B1921,lehmad!$A$2:$A$412,0))</f>
        <v>DYNASTY-ET</v>
      </c>
      <c r="S1921">
        <f>INDEX(lehmad!H$2:H$412,MATCH(klypsid!$B1921,lehmad!$A$2:$A$412,0))</f>
        <v>124</v>
      </c>
      <c r="T1921">
        <f>INDEX(lehmad!K$2:K$412,MATCH(klypsid!$B1921,lehmad!$A$2:$A$412,0))</f>
        <v>108</v>
      </c>
      <c r="U1921" s="4">
        <f t="shared" si="58"/>
        <v>7</v>
      </c>
      <c r="V1921">
        <f t="shared" si="59"/>
        <v>32</v>
      </c>
    </row>
    <row r="1922" spans="1:22" x14ac:dyDescent="0.25">
      <c r="A1922">
        <v>3422</v>
      </c>
      <c r="B1922" t="str">
        <f>"E"&amp;A1922</f>
        <v>E3422</v>
      </c>
      <c r="C1922" t="s">
        <v>25</v>
      </c>
      <c r="D1922">
        <v>1</v>
      </c>
      <c r="E1922">
        <f>IF(D1922&lt;4,D1922,4)</f>
        <v>1</v>
      </c>
      <c r="F1922" s="1">
        <v>39243</v>
      </c>
      <c r="G1922" s="1">
        <v>39481</v>
      </c>
      <c r="H1922" s="3">
        <f>G1922-F1922</f>
        <v>238</v>
      </c>
      <c r="I1922" s="3">
        <f>IF(H1922&lt;=60,1,IF(H1922&lt;=150,2,3))</f>
        <v>3</v>
      </c>
      <c r="J1922">
        <v>26.8</v>
      </c>
      <c r="K1922">
        <v>4.71</v>
      </c>
      <c r="L1922">
        <v>3.52</v>
      </c>
      <c r="M1922">
        <v>119</v>
      </c>
      <c r="N1922">
        <f>LOG(M1922/100,2)+3</f>
        <v>3.2509615735332189</v>
      </c>
      <c r="O1922">
        <f>INDEX(lehmad!B$2:B$412,MATCH(klypsid!$B1922,lehmad!$A$2:$A$412,0))</f>
        <v>38461</v>
      </c>
      <c r="P1922">
        <f>INDEX(lehmad!D$2:D$412,MATCH(klypsid!$B1922,lehmad!$A$2:$A$412,0))</f>
        <v>125</v>
      </c>
      <c r="Q1922">
        <f>INDEX(lehmad!E$2:E$412,MATCH(klypsid!$B1922,lehmad!$A$2:$A$412,0))</f>
        <v>0.89100000000000001</v>
      </c>
      <c r="R1922" t="str">
        <f>INDEX(lehmad!F$2:F$412,MATCH(klypsid!$B1922,lehmad!$A$2:$A$412,0))</f>
        <v>DYNASTY-ET</v>
      </c>
      <c r="S1922">
        <f>INDEX(lehmad!H$2:H$412,MATCH(klypsid!$B1922,lehmad!$A$2:$A$412,0))</f>
        <v>124</v>
      </c>
      <c r="T1922">
        <f>INDEX(lehmad!K$2:K$412,MATCH(klypsid!$B1922,lehmad!$A$2:$A$412,0))</f>
        <v>108</v>
      </c>
      <c r="U1922" s="4">
        <f t="shared" si="58"/>
        <v>8</v>
      </c>
      <c r="V1922">
        <f t="shared" si="59"/>
        <v>31</v>
      </c>
    </row>
    <row r="1923" spans="1:22" x14ac:dyDescent="0.25">
      <c r="A1923">
        <v>3422</v>
      </c>
      <c r="B1923" t="str">
        <f>"E"&amp;A1923</f>
        <v>E3422</v>
      </c>
      <c r="C1923" t="s">
        <v>25</v>
      </c>
      <c r="D1923">
        <v>1</v>
      </c>
      <c r="E1923">
        <f>IF(D1923&lt;4,D1923,4)</f>
        <v>1</v>
      </c>
      <c r="F1923" s="1">
        <v>39243</v>
      </c>
      <c r="G1923" s="1">
        <v>39509</v>
      </c>
      <c r="H1923" s="3">
        <f>G1923-F1923</f>
        <v>266</v>
      </c>
      <c r="I1923" s="3">
        <f>IF(H1923&lt;=60,1,IF(H1923&lt;=150,2,3))</f>
        <v>3</v>
      </c>
      <c r="J1923">
        <v>39.700000000000003</v>
      </c>
      <c r="K1923">
        <v>3.4</v>
      </c>
      <c r="L1923">
        <v>3.33</v>
      </c>
      <c r="M1923">
        <v>18</v>
      </c>
      <c r="N1923">
        <f>LOG(M1923/100,2)+3</f>
        <v>0.52606881166758779</v>
      </c>
      <c r="O1923">
        <f>INDEX(lehmad!B$2:B$412,MATCH(klypsid!$B1923,lehmad!$A$2:$A$412,0))</f>
        <v>38461</v>
      </c>
      <c r="P1923">
        <f>INDEX(lehmad!D$2:D$412,MATCH(klypsid!$B1923,lehmad!$A$2:$A$412,0))</f>
        <v>125</v>
      </c>
      <c r="Q1923">
        <f>INDEX(lehmad!E$2:E$412,MATCH(klypsid!$B1923,lehmad!$A$2:$A$412,0))</f>
        <v>0.89100000000000001</v>
      </c>
      <c r="R1923" t="str">
        <f>INDEX(lehmad!F$2:F$412,MATCH(klypsid!$B1923,lehmad!$A$2:$A$412,0))</f>
        <v>DYNASTY-ET</v>
      </c>
      <c r="S1923">
        <f>INDEX(lehmad!H$2:H$412,MATCH(klypsid!$B1923,lehmad!$A$2:$A$412,0))</f>
        <v>124</v>
      </c>
      <c r="T1923">
        <f>INDEX(lehmad!K$2:K$412,MATCH(klypsid!$B1923,lehmad!$A$2:$A$412,0))</f>
        <v>108</v>
      </c>
      <c r="U1923" s="4">
        <f t="shared" ref="U1923:U1986" si="60">IF(AND(A1923=A1922,D1923=D1922),U1922+1,1)</f>
        <v>9</v>
      </c>
      <c r="V1923">
        <f t="shared" ref="V1923:V1986" si="61">IF(AND(A1923=A1922,D1923=D1922),G1923-G1922,G1923-F1923)</f>
        <v>28</v>
      </c>
    </row>
    <row r="1924" spans="1:22" x14ac:dyDescent="0.25">
      <c r="A1924">
        <v>3422</v>
      </c>
      <c r="B1924" t="str">
        <f>"E"&amp;A1924</f>
        <v>E3422</v>
      </c>
      <c r="C1924" t="s">
        <v>25</v>
      </c>
      <c r="D1924">
        <v>1</v>
      </c>
      <c r="E1924">
        <f>IF(D1924&lt;4,D1924,4)</f>
        <v>1</v>
      </c>
      <c r="F1924" s="1">
        <v>39243</v>
      </c>
      <c r="G1924" s="1">
        <v>39539</v>
      </c>
      <c r="H1924" s="3">
        <f>G1924-F1924</f>
        <v>296</v>
      </c>
      <c r="I1924" s="3">
        <f>IF(H1924&lt;=60,1,IF(H1924&lt;=150,2,3))</f>
        <v>3</v>
      </c>
      <c r="J1924">
        <v>45.5</v>
      </c>
      <c r="K1924">
        <v>2.95</v>
      </c>
      <c r="L1924">
        <v>3.31</v>
      </c>
      <c r="M1924">
        <v>51</v>
      </c>
      <c r="N1924">
        <f>LOG(M1924/100,2)+3</f>
        <v>2.0285691521967708</v>
      </c>
      <c r="O1924">
        <f>INDEX(lehmad!B$2:B$412,MATCH(klypsid!$B1924,lehmad!$A$2:$A$412,0))</f>
        <v>38461</v>
      </c>
      <c r="P1924">
        <f>INDEX(lehmad!D$2:D$412,MATCH(klypsid!$B1924,lehmad!$A$2:$A$412,0))</f>
        <v>125</v>
      </c>
      <c r="Q1924">
        <f>INDEX(lehmad!E$2:E$412,MATCH(klypsid!$B1924,lehmad!$A$2:$A$412,0))</f>
        <v>0.89100000000000001</v>
      </c>
      <c r="R1924" t="str">
        <f>INDEX(lehmad!F$2:F$412,MATCH(klypsid!$B1924,lehmad!$A$2:$A$412,0))</f>
        <v>DYNASTY-ET</v>
      </c>
      <c r="S1924">
        <f>INDEX(lehmad!H$2:H$412,MATCH(klypsid!$B1924,lehmad!$A$2:$A$412,0))</f>
        <v>124</v>
      </c>
      <c r="T1924">
        <f>INDEX(lehmad!K$2:K$412,MATCH(klypsid!$B1924,lehmad!$A$2:$A$412,0))</f>
        <v>108</v>
      </c>
      <c r="U1924" s="4">
        <f t="shared" si="60"/>
        <v>10</v>
      </c>
      <c r="V1924">
        <f t="shared" si="61"/>
        <v>30</v>
      </c>
    </row>
    <row r="1925" spans="1:22" x14ac:dyDescent="0.25">
      <c r="A1925">
        <v>3422</v>
      </c>
      <c r="B1925" t="str">
        <f>"E"&amp;A1925</f>
        <v>E3422</v>
      </c>
      <c r="C1925" t="s">
        <v>25</v>
      </c>
      <c r="D1925">
        <v>1</v>
      </c>
      <c r="E1925">
        <f>IF(D1925&lt;4,D1925,4)</f>
        <v>1</v>
      </c>
      <c r="F1925" s="1">
        <v>39243</v>
      </c>
      <c r="G1925" s="1">
        <v>39572</v>
      </c>
      <c r="H1925" s="3">
        <f>G1925-F1925</f>
        <v>329</v>
      </c>
      <c r="I1925" s="3">
        <f>IF(H1925&lt;=60,1,IF(H1925&lt;=150,2,3))</f>
        <v>3</v>
      </c>
      <c r="J1925">
        <v>43.8</v>
      </c>
      <c r="K1925">
        <v>2.4900000000000002</v>
      </c>
      <c r="L1925">
        <v>3.39</v>
      </c>
      <c r="M1925">
        <v>15</v>
      </c>
      <c r="N1925">
        <f>LOG(M1925/100,2)+3</f>
        <v>0.26303440583379389</v>
      </c>
      <c r="O1925">
        <f>INDEX(lehmad!B$2:B$412,MATCH(klypsid!$B1925,lehmad!$A$2:$A$412,0))</f>
        <v>38461</v>
      </c>
      <c r="P1925">
        <f>INDEX(lehmad!D$2:D$412,MATCH(klypsid!$B1925,lehmad!$A$2:$A$412,0))</f>
        <v>125</v>
      </c>
      <c r="Q1925">
        <f>INDEX(lehmad!E$2:E$412,MATCH(klypsid!$B1925,lehmad!$A$2:$A$412,0))</f>
        <v>0.89100000000000001</v>
      </c>
      <c r="R1925" t="str">
        <f>INDEX(lehmad!F$2:F$412,MATCH(klypsid!$B1925,lehmad!$A$2:$A$412,0))</f>
        <v>DYNASTY-ET</v>
      </c>
      <c r="S1925">
        <f>INDEX(lehmad!H$2:H$412,MATCH(klypsid!$B1925,lehmad!$A$2:$A$412,0))</f>
        <v>124</v>
      </c>
      <c r="T1925">
        <f>INDEX(lehmad!K$2:K$412,MATCH(klypsid!$B1925,lehmad!$A$2:$A$412,0))</f>
        <v>108</v>
      </c>
      <c r="U1925" s="4">
        <f t="shared" si="60"/>
        <v>11</v>
      </c>
      <c r="V1925">
        <f t="shared" si="61"/>
        <v>33</v>
      </c>
    </row>
    <row r="1926" spans="1:22" x14ac:dyDescent="0.25">
      <c r="A1926">
        <v>3422</v>
      </c>
      <c r="B1926" t="str">
        <f>"E"&amp;A1926</f>
        <v>E3422</v>
      </c>
      <c r="C1926" t="s">
        <v>25</v>
      </c>
      <c r="D1926">
        <v>1</v>
      </c>
      <c r="E1926">
        <f>IF(D1926&lt;4,D1926,4)</f>
        <v>1</v>
      </c>
      <c r="F1926" s="1">
        <v>39243</v>
      </c>
      <c r="G1926" s="1">
        <v>39600</v>
      </c>
      <c r="H1926" s="3">
        <f>G1926-F1926</f>
        <v>357</v>
      </c>
      <c r="I1926" s="3">
        <f>IF(H1926&lt;=60,1,IF(H1926&lt;=150,2,3))</f>
        <v>3</v>
      </c>
      <c r="J1926">
        <v>44.9</v>
      </c>
      <c r="K1926">
        <v>2.44</v>
      </c>
      <c r="L1926">
        <v>3.3</v>
      </c>
      <c r="M1926">
        <v>13</v>
      </c>
      <c r="N1926">
        <f>LOG(M1926/100,2)+3</f>
        <v>5.6583528366367375E-2</v>
      </c>
      <c r="O1926">
        <f>INDEX(lehmad!B$2:B$412,MATCH(klypsid!$B1926,lehmad!$A$2:$A$412,0))</f>
        <v>38461</v>
      </c>
      <c r="P1926">
        <f>INDEX(lehmad!D$2:D$412,MATCH(klypsid!$B1926,lehmad!$A$2:$A$412,0))</f>
        <v>125</v>
      </c>
      <c r="Q1926">
        <f>INDEX(lehmad!E$2:E$412,MATCH(klypsid!$B1926,lehmad!$A$2:$A$412,0))</f>
        <v>0.89100000000000001</v>
      </c>
      <c r="R1926" t="str">
        <f>INDEX(lehmad!F$2:F$412,MATCH(klypsid!$B1926,lehmad!$A$2:$A$412,0))</f>
        <v>DYNASTY-ET</v>
      </c>
      <c r="S1926">
        <f>INDEX(lehmad!H$2:H$412,MATCH(klypsid!$B1926,lehmad!$A$2:$A$412,0))</f>
        <v>124</v>
      </c>
      <c r="T1926">
        <f>INDEX(lehmad!K$2:K$412,MATCH(klypsid!$B1926,lehmad!$A$2:$A$412,0))</f>
        <v>108</v>
      </c>
      <c r="U1926" s="4">
        <f t="shared" si="60"/>
        <v>12</v>
      </c>
      <c r="V1926">
        <f t="shared" si="61"/>
        <v>28</v>
      </c>
    </row>
    <row r="1927" spans="1:22" x14ac:dyDescent="0.25">
      <c r="A1927">
        <v>3422</v>
      </c>
      <c r="B1927" t="str">
        <f>"E"&amp;A1927</f>
        <v>E3422</v>
      </c>
      <c r="C1927" t="s">
        <v>25</v>
      </c>
      <c r="D1927">
        <v>1</v>
      </c>
      <c r="E1927">
        <f>IF(D1927&lt;4,D1927,4)</f>
        <v>1</v>
      </c>
      <c r="F1927" s="1">
        <v>39243</v>
      </c>
      <c r="G1927" s="1">
        <v>39631</v>
      </c>
      <c r="H1927" s="3">
        <f>G1927-F1927</f>
        <v>388</v>
      </c>
      <c r="I1927" s="3">
        <f>IF(H1927&lt;=60,1,IF(H1927&lt;=150,2,3))</f>
        <v>3</v>
      </c>
      <c r="J1927">
        <v>43.7</v>
      </c>
      <c r="K1927">
        <v>2.98</v>
      </c>
      <c r="L1927">
        <v>3.3</v>
      </c>
      <c r="M1927">
        <v>14</v>
      </c>
      <c r="N1927">
        <f>LOG(M1927/100,2)+3</f>
        <v>0.16349873228287937</v>
      </c>
      <c r="O1927">
        <f>INDEX(lehmad!B$2:B$412,MATCH(klypsid!$B1927,lehmad!$A$2:$A$412,0))</f>
        <v>38461</v>
      </c>
      <c r="P1927">
        <f>INDEX(lehmad!D$2:D$412,MATCH(klypsid!$B1927,lehmad!$A$2:$A$412,0))</f>
        <v>125</v>
      </c>
      <c r="Q1927">
        <f>INDEX(lehmad!E$2:E$412,MATCH(klypsid!$B1927,lehmad!$A$2:$A$412,0))</f>
        <v>0.89100000000000001</v>
      </c>
      <c r="R1927" t="str">
        <f>INDEX(lehmad!F$2:F$412,MATCH(klypsid!$B1927,lehmad!$A$2:$A$412,0))</f>
        <v>DYNASTY-ET</v>
      </c>
      <c r="S1927">
        <f>INDEX(lehmad!H$2:H$412,MATCH(klypsid!$B1927,lehmad!$A$2:$A$412,0))</f>
        <v>124</v>
      </c>
      <c r="T1927">
        <f>INDEX(lehmad!K$2:K$412,MATCH(klypsid!$B1927,lehmad!$A$2:$A$412,0))</f>
        <v>108</v>
      </c>
      <c r="U1927" s="4">
        <f t="shared" si="60"/>
        <v>13</v>
      </c>
      <c r="V1927">
        <f t="shared" si="61"/>
        <v>31</v>
      </c>
    </row>
    <row r="1928" spans="1:22" x14ac:dyDescent="0.25">
      <c r="A1928">
        <v>3422</v>
      </c>
      <c r="B1928" t="str">
        <f>"E"&amp;A1928</f>
        <v>E3422</v>
      </c>
      <c r="C1928" t="s">
        <v>25</v>
      </c>
      <c r="D1928">
        <v>1</v>
      </c>
      <c r="E1928">
        <f>IF(D1928&lt;4,D1928,4)</f>
        <v>1</v>
      </c>
      <c r="F1928" s="1">
        <v>39243</v>
      </c>
      <c r="G1928" s="1">
        <v>39663</v>
      </c>
      <c r="H1928" s="3">
        <f>G1928-F1928</f>
        <v>420</v>
      </c>
      <c r="I1928" s="3">
        <f>IF(H1928&lt;=60,1,IF(H1928&lt;=150,2,3))</f>
        <v>3</v>
      </c>
      <c r="J1928">
        <v>42.2</v>
      </c>
      <c r="K1928">
        <v>3.58</v>
      </c>
      <c r="L1928">
        <v>3.24</v>
      </c>
      <c r="M1928">
        <v>20</v>
      </c>
      <c r="N1928">
        <f>LOG(M1928/100,2)+3</f>
        <v>0.67807190511263782</v>
      </c>
      <c r="O1928">
        <f>INDEX(lehmad!B$2:B$412,MATCH(klypsid!$B1928,lehmad!$A$2:$A$412,0))</f>
        <v>38461</v>
      </c>
      <c r="P1928">
        <f>INDEX(lehmad!D$2:D$412,MATCH(klypsid!$B1928,lehmad!$A$2:$A$412,0))</f>
        <v>125</v>
      </c>
      <c r="Q1928">
        <f>INDEX(lehmad!E$2:E$412,MATCH(klypsid!$B1928,lehmad!$A$2:$A$412,0))</f>
        <v>0.89100000000000001</v>
      </c>
      <c r="R1928" t="str">
        <f>INDEX(lehmad!F$2:F$412,MATCH(klypsid!$B1928,lehmad!$A$2:$A$412,0))</f>
        <v>DYNASTY-ET</v>
      </c>
      <c r="S1928">
        <f>INDEX(lehmad!H$2:H$412,MATCH(klypsid!$B1928,lehmad!$A$2:$A$412,0))</f>
        <v>124</v>
      </c>
      <c r="T1928">
        <f>INDEX(lehmad!K$2:K$412,MATCH(klypsid!$B1928,lehmad!$A$2:$A$412,0))</f>
        <v>108</v>
      </c>
      <c r="U1928" s="4">
        <f t="shared" si="60"/>
        <v>14</v>
      </c>
      <c r="V1928">
        <f t="shared" si="61"/>
        <v>32</v>
      </c>
    </row>
    <row r="1929" spans="1:22" x14ac:dyDescent="0.25">
      <c r="A1929">
        <v>3422</v>
      </c>
      <c r="B1929" t="str">
        <f>"E"&amp;A1929</f>
        <v>E3422</v>
      </c>
      <c r="C1929" t="s">
        <v>25</v>
      </c>
      <c r="D1929">
        <v>1</v>
      </c>
      <c r="E1929">
        <f>IF(D1929&lt;4,D1929,4)</f>
        <v>1</v>
      </c>
      <c r="F1929" s="1">
        <v>39243</v>
      </c>
      <c r="G1929" s="1">
        <v>39693</v>
      </c>
      <c r="H1929" s="3">
        <f>G1929-F1929</f>
        <v>450</v>
      </c>
      <c r="I1929" s="3">
        <f>IF(H1929&lt;=60,1,IF(H1929&lt;=150,2,3))</f>
        <v>3</v>
      </c>
      <c r="J1929">
        <v>32.6</v>
      </c>
      <c r="K1929">
        <v>3.44</v>
      </c>
      <c r="L1929">
        <v>3.23</v>
      </c>
      <c r="M1929">
        <v>16</v>
      </c>
      <c r="N1929">
        <f>LOG(M1929/100,2)+3</f>
        <v>0.35614381022527519</v>
      </c>
      <c r="O1929">
        <f>INDEX(lehmad!B$2:B$412,MATCH(klypsid!$B1929,lehmad!$A$2:$A$412,0))</f>
        <v>38461</v>
      </c>
      <c r="P1929">
        <f>INDEX(lehmad!D$2:D$412,MATCH(klypsid!$B1929,lehmad!$A$2:$A$412,0))</f>
        <v>125</v>
      </c>
      <c r="Q1929">
        <f>INDEX(lehmad!E$2:E$412,MATCH(klypsid!$B1929,lehmad!$A$2:$A$412,0))</f>
        <v>0.89100000000000001</v>
      </c>
      <c r="R1929" t="str">
        <f>INDEX(lehmad!F$2:F$412,MATCH(klypsid!$B1929,lehmad!$A$2:$A$412,0))</f>
        <v>DYNASTY-ET</v>
      </c>
      <c r="S1929">
        <f>INDEX(lehmad!H$2:H$412,MATCH(klypsid!$B1929,lehmad!$A$2:$A$412,0))</f>
        <v>124</v>
      </c>
      <c r="T1929">
        <f>INDEX(lehmad!K$2:K$412,MATCH(klypsid!$B1929,lehmad!$A$2:$A$412,0))</f>
        <v>108</v>
      </c>
      <c r="U1929" s="4">
        <f t="shared" si="60"/>
        <v>15</v>
      </c>
      <c r="V1929">
        <f t="shared" si="61"/>
        <v>30</v>
      </c>
    </row>
    <row r="1930" spans="1:22" x14ac:dyDescent="0.25">
      <c r="A1930">
        <v>3422</v>
      </c>
      <c r="B1930" t="str">
        <f>"E"&amp;A1930</f>
        <v>E3422</v>
      </c>
      <c r="C1930" t="s">
        <v>25</v>
      </c>
      <c r="D1930">
        <v>2</v>
      </c>
      <c r="E1930">
        <f>IF(D1930&lt;4,D1930,4)</f>
        <v>2</v>
      </c>
      <c r="F1930" s="1">
        <v>39757</v>
      </c>
      <c r="G1930" s="1">
        <v>39783</v>
      </c>
      <c r="H1930" s="3">
        <f>G1930-F1930</f>
        <v>26</v>
      </c>
      <c r="I1930" s="3">
        <f>IF(H1930&lt;=60,1,IF(H1930&lt;=150,2,3))</f>
        <v>1</v>
      </c>
      <c r="J1930">
        <v>60.9</v>
      </c>
      <c r="K1930">
        <v>4.08</v>
      </c>
      <c r="L1930">
        <v>3.1</v>
      </c>
      <c r="M1930">
        <v>16</v>
      </c>
      <c r="N1930">
        <f>LOG(M1930/100,2)+3</f>
        <v>0.35614381022527519</v>
      </c>
      <c r="O1930">
        <f>INDEX(lehmad!B$2:B$412,MATCH(klypsid!$B1930,lehmad!$A$2:$A$412,0))</f>
        <v>38461</v>
      </c>
      <c r="P1930">
        <f>INDEX(lehmad!D$2:D$412,MATCH(klypsid!$B1930,lehmad!$A$2:$A$412,0))</f>
        <v>125</v>
      </c>
      <c r="Q1930">
        <f>INDEX(lehmad!E$2:E$412,MATCH(klypsid!$B1930,lehmad!$A$2:$A$412,0))</f>
        <v>0.89100000000000001</v>
      </c>
      <c r="R1930" t="str">
        <f>INDEX(lehmad!F$2:F$412,MATCH(klypsid!$B1930,lehmad!$A$2:$A$412,0))</f>
        <v>DYNASTY-ET</v>
      </c>
      <c r="S1930">
        <f>INDEX(lehmad!H$2:H$412,MATCH(klypsid!$B1930,lehmad!$A$2:$A$412,0))</f>
        <v>124</v>
      </c>
      <c r="T1930">
        <f>INDEX(lehmad!K$2:K$412,MATCH(klypsid!$B1930,lehmad!$A$2:$A$412,0))</f>
        <v>108</v>
      </c>
      <c r="U1930" s="4">
        <f t="shared" si="60"/>
        <v>1</v>
      </c>
      <c r="V1930">
        <f t="shared" si="61"/>
        <v>26</v>
      </c>
    </row>
    <row r="1931" spans="1:22" x14ac:dyDescent="0.25">
      <c r="A1931">
        <v>3422</v>
      </c>
      <c r="B1931" t="str">
        <f>"E"&amp;A1931</f>
        <v>E3422</v>
      </c>
      <c r="C1931" t="s">
        <v>25</v>
      </c>
      <c r="D1931">
        <v>2</v>
      </c>
      <c r="E1931">
        <f>IF(D1931&lt;4,D1931,4)</f>
        <v>2</v>
      </c>
      <c r="F1931" s="1">
        <v>39757</v>
      </c>
      <c r="G1931" s="1">
        <v>39817</v>
      </c>
      <c r="H1931" s="3">
        <f>G1931-F1931</f>
        <v>60</v>
      </c>
      <c r="I1931" s="3">
        <f>IF(H1931&lt;=60,1,IF(H1931&lt;=150,2,3))</f>
        <v>1</v>
      </c>
      <c r="J1931">
        <v>63.8</v>
      </c>
      <c r="K1931">
        <v>2.82</v>
      </c>
      <c r="L1931">
        <v>3.03</v>
      </c>
      <c r="M1931">
        <v>79</v>
      </c>
      <c r="N1931">
        <f>LOG(M1931/100,2)+3</f>
        <v>2.6599245584023783</v>
      </c>
      <c r="O1931">
        <f>INDEX(lehmad!B$2:B$412,MATCH(klypsid!$B1931,lehmad!$A$2:$A$412,0))</f>
        <v>38461</v>
      </c>
      <c r="P1931">
        <f>INDEX(lehmad!D$2:D$412,MATCH(klypsid!$B1931,lehmad!$A$2:$A$412,0))</f>
        <v>125</v>
      </c>
      <c r="Q1931">
        <f>INDEX(lehmad!E$2:E$412,MATCH(klypsid!$B1931,lehmad!$A$2:$A$412,0))</f>
        <v>0.89100000000000001</v>
      </c>
      <c r="R1931" t="str">
        <f>INDEX(lehmad!F$2:F$412,MATCH(klypsid!$B1931,lehmad!$A$2:$A$412,0))</f>
        <v>DYNASTY-ET</v>
      </c>
      <c r="S1931">
        <f>INDEX(lehmad!H$2:H$412,MATCH(klypsid!$B1931,lehmad!$A$2:$A$412,0))</f>
        <v>124</v>
      </c>
      <c r="T1931">
        <f>INDEX(lehmad!K$2:K$412,MATCH(klypsid!$B1931,lehmad!$A$2:$A$412,0))</f>
        <v>108</v>
      </c>
      <c r="U1931" s="4">
        <f t="shared" si="60"/>
        <v>2</v>
      </c>
      <c r="V1931">
        <f t="shared" si="61"/>
        <v>34</v>
      </c>
    </row>
    <row r="1932" spans="1:22" x14ac:dyDescent="0.25">
      <c r="A1932">
        <v>3422</v>
      </c>
      <c r="B1932" t="str">
        <f>"E"&amp;A1932</f>
        <v>E3422</v>
      </c>
      <c r="C1932" t="s">
        <v>25</v>
      </c>
      <c r="D1932">
        <v>2</v>
      </c>
      <c r="E1932">
        <f>IF(D1932&lt;4,D1932,4)</f>
        <v>2</v>
      </c>
      <c r="F1932" s="1">
        <v>39757</v>
      </c>
      <c r="G1932" s="1">
        <v>39845</v>
      </c>
      <c r="H1932" s="3">
        <f>G1932-F1932</f>
        <v>88</v>
      </c>
      <c r="I1932" s="3">
        <f>IF(H1932&lt;=60,1,IF(H1932&lt;=150,2,3))</f>
        <v>2</v>
      </c>
      <c r="J1932">
        <v>58.2</v>
      </c>
      <c r="K1932">
        <v>2.99</v>
      </c>
      <c r="L1932">
        <v>3.21</v>
      </c>
      <c r="M1932">
        <v>230</v>
      </c>
      <c r="N1932">
        <f>LOG(M1932/100,2)+3</f>
        <v>4.2016338611696504</v>
      </c>
      <c r="O1932">
        <f>INDEX(lehmad!B$2:B$412,MATCH(klypsid!$B1932,lehmad!$A$2:$A$412,0))</f>
        <v>38461</v>
      </c>
      <c r="P1932">
        <f>INDEX(lehmad!D$2:D$412,MATCH(klypsid!$B1932,lehmad!$A$2:$A$412,0))</f>
        <v>125</v>
      </c>
      <c r="Q1932">
        <f>INDEX(lehmad!E$2:E$412,MATCH(klypsid!$B1932,lehmad!$A$2:$A$412,0))</f>
        <v>0.89100000000000001</v>
      </c>
      <c r="R1932" t="str">
        <f>INDEX(lehmad!F$2:F$412,MATCH(klypsid!$B1932,lehmad!$A$2:$A$412,0))</f>
        <v>DYNASTY-ET</v>
      </c>
      <c r="S1932">
        <f>INDEX(lehmad!H$2:H$412,MATCH(klypsid!$B1932,lehmad!$A$2:$A$412,0))</f>
        <v>124</v>
      </c>
      <c r="T1932">
        <f>INDEX(lehmad!K$2:K$412,MATCH(klypsid!$B1932,lehmad!$A$2:$A$412,0))</f>
        <v>108</v>
      </c>
      <c r="U1932" s="4">
        <f t="shared" si="60"/>
        <v>3</v>
      </c>
      <c r="V1932">
        <f t="shared" si="61"/>
        <v>28</v>
      </c>
    </row>
    <row r="1933" spans="1:22" x14ac:dyDescent="0.25">
      <c r="A1933">
        <v>3422</v>
      </c>
      <c r="B1933" t="str">
        <f>"E"&amp;A1933</f>
        <v>E3422</v>
      </c>
      <c r="C1933" t="s">
        <v>25</v>
      </c>
      <c r="D1933">
        <v>2</v>
      </c>
      <c r="E1933">
        <f>IF(D1933&lt;4,D1933,4)</f>
        <v>2</v>
      </c>
      <c r="F1933" s="1">
        <v>39757</v>
      </c>
      <c r="G1933" s="1">
        <v>39875</v>
      </c>
      <c r="H1933" s="3">
        <f>G1933-F1933</f>
        <v>118</v>
      </c>
      <c r="I1933" s="3">
        <f>IF(H1933&lt;=60,1,IF(H1933&lt;=150,2,3))</f>
        <v>2</v>
      </c>
      <c r="J1933">
        <v>55.9</v>
      </c>
      <c r="K1933">
        <v>3.31</v>
      </c>
      <c r="L1933">
        <v>3.2</v>
      </c>
      <c r="M1933">
        <v>113</v>
      </c>
      <c r="N1933">
        <f>LOG(M1933/100,2)+3</f>
        <v>3.176322772640463</v>
      </c>
      <c r="O1933">
        <f>INDEX(lehmad!B$2:B$412,MATCH(klypsid!$B1933,lehmad!$A$2:$A$412,0))</f>
        <v>38461</v>
      </c>
      <c r="P1933">
        <f>INDEX(lehmad!D$2:D$412,MATCH(klypsid!$B1933,lehmad!$A$2:$A$412,0))</f>
        <v>125</v>
      </c>
      <c r="Q1933">
        <f>INDEX(lehmad!E$2:E$412,MATCH(klypsid!$B1933,lehmad!$A$2:$A$412,0))</f>
        <v>0.89100000000000001</v>
      </c>
      <c r="R1933" t="str">
        <f>INDEX(lehmad!F$2:F$412,MATCH(klypsid!$B1933,lehmad!$A$2:$A$412,0))</f>
        <v>DYNASTY-ET</v>
      </c>
      <c r="S1933">
        <f>INDEX(lehmad!H$2:H$412,MATCH(klypsid!$B1933,lehmad!$A$2:$A$412,0))</f>
        <v>124</v>
      </c>
      <c r="T1933">
        <f>INDEX(lehmad!K$2:K$412,MATCH(klypsid!$B1933,lehmad!$A$2:$A$412,0))</f>
        <v>108</v>
      </c>
      <c r="U1933" s="4">
        <f t="shared" si="60"/>
        <v>4</v>
      </c>
      <c r="V1933">
        <f t="shared" si="61"/>
        <v>30</v>
      </c>
    </row>
    <row r="1934" spans="1:22" x14ac:dyDescent="0.25">
      <c r="A1934">
        <v>3422</v>
      </c>
      <c r="B1934" t="str">
        <f>"E"&amp;A1934</f>
        <v>E3422</v>
      </c>
      <c r="C1934" t="s">
        <v>25</v>
      </c>
      <c r="D1934">
        <v>2</v>
      </c>
      <c r="E1934">
        <f>IF(D1934&lt;4,D1934,4)</f>
        <v>2</v>
      </c>
      <c r="F1934" s="1">
        <v>39757</v>
      </c>
      <c r="G1934" s="1">
        <v>39908</v>
      </c>
      <c r="H1934" s="3">
        <f>G1934-F1934</f>
        <v>151</v>
      </c>
      <c r="I1934" s="3">
        <f>IF(H1934&lt;=60,1,IF(H1934&lt;=150,2,3))</f>
        <v>3</v>
      </c>
      <c r="J1934">
        <v>51.9</v>
      </c>
      <c r="K1934">
        <v>3.36</v>
      </c>
      <c r="L1934">
        <v>3.1</v>
      </c>
      <c r="M1934">
        <v>141</v>
      </c>
      <c r="N1934">
        <f>LOG(M1934/100,2)+3</f>
        <v>3.4956951626240689</v>
      </c>
      <c r="O1934">
        <f>INDEX(lehmad!B$2:B$412,MATCH(klypsid!$B1934,lehmad!$A$2:$A$412,0))</f>
        <v>38461</v>
      </c>
      <c r="P1934">
        <f>INDEX(lehmad!D$2:D$412,MATCH(klypsid!$B1934,lehmad!$A$2:$A$412,0))</f>
        <v>125</v>
      </c>
      <c r="Q1934">
        <f>INDEX(lehmad!E$2:E$412,MATCH(klypsid!$B1934,lehmad!$A$2:$A$412,0))</f>
        <v>0.89100000000000001</v>
      </c>
      <c r="R1934" t="str">
        <f>INDEX(lehmad!F$2:F$412,MATCH(klypsid!$B1934,lehmad!$A$2:$A$412,0))</f>
        <v>DYNASTY-ET</v>
      </c>
      <c r="S1934">
        <f>INDEX(lehmad!H$2:H$412,MATCH(klypsid!$B1934,lehmad!$A$2:$A$412,0))</f>
        <v>124</v>
      </c>
      <c r="T1934">
        <f>INDEX(lehmad!K$2:K$412,MATCH(klypsid!$B1934,lehmad!$A$2:$A$412,0))</f>
        <v>108</v>
      </c>
      <c r="U1934" s="4">
        <f t="shared" si="60"/>
        <v>5</v>
      </c>
      <c r="V1934">
        <f t="shared" si="61"/>
        <v>33</v>
      </c>
    </row>
    <row r="1935" spans="1:22" x14ac:dyDescent="0.25">
      <c r="A1935">
        <v>3422</v>
      </c>
      <c r="B1935" t="str">
        <f>"E"&amp;A1935</f>
        <v>E3422</v>
      </c>
      <c r="C1935" t="s">
        <v>25</v>
      </c>
      <c r="D1935">
        <v>2</v>
      </c>
      <c r="E1935">
        <f>IF(D1935&lt;4,D1935,4)</f>
        <v>2</v>
      </c>
      <c r="F1935" s="1">
        <v>39757</v>
      </c>
      <c r="G1935" s="1">
        <v>39944</v>
      </c>
      <c r="H1935" s="3">
        <f>G1935-F1935</f>
        <v>187</v>
      </c>
      <c r="I1935" s="3">
        <f>IF(H1935&lt;=60,1,IF(H1935&lt;=150,2,3))</f>
        <v>3</v>
      </c>
      <c r="J1935">
        <v>47.2</v>
      </c>
      <c r="K1935">
        <v>3.22</v>
      </c>
      <c r="L1935">
        <v>3.18</v>
      </c>
      <c r="M1935">
        <v>148</v>
      </c>
      <c r="N1935">
        <f>LOG(M1935/100,2)+3</f>
        <v>3.5655971758542249</v>
      </c>
      <c r="O1935">
        <f>INDEX(lehmad!B$2:B$412,MATCH(klypsid!$B1935,lehmad!$A$2:$A$412,0))</f>
        <v>38461</v>
      </c>
      <c r="P1935">
        <f>INDEX(lehmad!D$2:D$412,MATCH(klypsid!$B1935,lehmad!$A$2:$A$412,0))</f>
        <v>125</v>
      </c>
      <c r="Q1935">
        <f>INDEX(lehmad!E$2:E$412,MATCH(klypsid!$B1935,lehmad!$A$2:$A$412,0))</f>
        <v>0.89100000000000001</v>
      </c>
      <c r="R1935" t="str">
        <f>INDEX(lehmad!F$2:F$412,MATCH(klypsid!$B1935,lehmad!$A$2:$A$412,0))</f>
        <v>DYNASTY-ET</v>
      </c>
      <c r="S1935">
        <f>INDEX(lehmad!H$2:H$412,MATCH(klypsid!$B1935,lehmad!$A$2:$A$412,0))</f>
        <v>124</v>
      </c>
      <c r="T1935">
        <f>INDEX(lehmad!K$2:K$412,MATCH(klypsid!$B1935,lehmad!$A$2:$A$412,0))</f>
        <v>108</v>
      </c>
      <c r="U1935" s="4">
        <f t="shared" si="60"/>
        <v>6</v>
      </c>
      <c r="V1935">
        <f t="shared" si="61"/>
        <v>36</v>
      </c>
    </row>
    <row r="1936" spans="1:22" x14ac:dyDescent="0.25">
      <c r="A1936">
        <v>3422</v>
      </c>
      <c r="B1936" t="str">
        <f>"E"&amp;A1936</f>
        <v>E3422</v>
      </c>
      <c r="C1936" t="s">
        <v>25</v>
      </c>
      <c r="D1936">
        <v>2</v>
      </c>
      <c r="E1936">
        <f>IF(D1936&lt;4,D1936,4)</f>
        <v>2</v>
      </c>
      <c r="F1936" s="1">
        <v>39757</v>
      </c>
      <c r="G1936" s="1">
        <v>39972</v>
      </c>
      <c r="H1936" s="3">
        <f>G1936-F1936</f>
        <v>215</v>
      </c>
      <c r="I1936" s="3">
        <f>IF(H1936&lt;=60,1,IF(H1936&lt;=150,2,3))</f>
        <v>3</v>
      </c>
      <c r="J1936">
        <v>45</v>
      </c>
      <c r="K1936">
        <v>2.77</v>
      </c>
      <c r="L1936">
        <v>3.11</v>
      </c>
      <c r="M1936">
        <v>94</v>
      </c>
      <c r="N1936">
        <f>LOG(M1936/100,2)+3</f>
        <v>2.9107326619029128</v>
      </c>
      <c r="O1936">
        <f>INDEX(lehmad!B$2:B$412,MATCH(klypsid!$B1936,lehmad!$A$2:$A$412,0))</f>
        <v>38461</v>
      </c>
      <c r="P1936">
        <f>INDEX(lehmad!D$2:D$412,MATCH(klypsid!$B1936,lehmad!$A$2:$A$412,0))</f>
        <v>125</v>
      </c>
      <c r="Q1936">
        <f>INDEX(lehmad!E$2:E$412,MATCH(klypsid!$B1936,lehmad!$A$2:$A$412,0))</f>
        <v>0.89100000000000001</v>
      </c>
      <c r="R1936" t="str">
        <f>INDEX(lehmad!F$2:F$412,MATCH(klypsid!$B1936,lehmad!$A$2:$A$412,0))</f>
        <v>DYNASTY-ET</v>
      </c>
      <c r="S1936">
        <f>INDEX(lehmad!H$2:H$412,MATCH(klypsid!$B1936,lehmad!$A$2:$A$412,0))</f>
        <v>124</v>
      </c>
      <c r="T1936">
        <f>INDEX(lehmad!K$2:K$412,MATCH(klypsid!$B1936,lehmad!$A$2:$A$412,0))</f>
        <v>108</v>
      </c>
      <c r="U1936" s="4">
        <f t="shared" si="60"/>
        <v>7</v>
      </c>
      <c r="V1936">
        <f t="shared" si="61"/>
        <v>28</v>
      </c>
    </row>
    <row r="1937" spans="1:22" x14ac:dyDescent="0.25">
      <c r="A1937">
        <v>3422</v>
      </c>
      <c r="B1937" t="str">
        <f>"E"&amp;A1937</f>
        <v>E3422</v>
      </c>
      <c r="C1937" t="s">
        <v>25</v>
      </c>
      <c r="D1937">
        <v>2</v>
      </c>
      <c r="E1937">
        <f>IF(D1937&lt;4,D1937,4)</f>
        <v>2</v>
      </c>
      <c r="F1937" s="1">
        <v>39757</v>
      </c>
      <c r="G1937" s="1">
        <v>40007</v>
      </c>
      <c r="H1937" s="3">
        <f>G1937-F1937</f>
        <v>250</v>
      </c>
      <c r="I1937" s="3">
        <f>IF(H1937&lt;=60,1,IF(H1937&lt;=150,2,3))</f>
        <v>3</v>
      </c>
      <c r="J1937">
        <v>37.1</v>
      </c>
      <c r="K1937">
        <v>3.07</v>
      </c>
      <c r="L1937">
        <v>3.2</v>
      </c>
      <c r="M1937">
        <v>31</v>
      </c>
      <c r="N1937">
        <f>LOG(M1937/100,2)+3</f>
        <v>1.3103401206121505</v>
      </c>
      <c r="O1937">
        <f>INDEX(lehmad!B$2:B$412,MATCH(klypsid!$B1937,lehmad!$A$2:$A$412,0))</f>
        <v>38461</v>
      </c>
      <c r="P1937">
        <f>INDEX(lehmad!D$2:D$412,MATCH(klypsid!$B1937,lehmad!$A$2:$A$412,0))</f>
        <v>125</v>
      </c>
      <c r="Q1937">
        <f>INDEX(lehmad!E$2:E$412,MATCH(klypsid!$B1937,lehmad!$A$2:$A$412,0))</f>
        <v>0.89100000000000001</v>
      </c>
      <c r="R1937" t="str">
        <f>INDEX(lehmad!F$2:F$412,MATCH(klypsid!$B1937,lehmad!$A$2:$A$412,0))</f>
        <v>DYNASTY-ET</v>
      </c>
      <c r="S1937">
        <f>INDEX(lehmad!H$2:H$412,MATCH(klypsid!$B1937,lehmad!$A$2:$A$412,0))</f>
        <v>124</v>
      </c>
      <c r="T1937">
        <f>INDEX(lehmad!K$2:K$412,MATCH(klypsid!$B1937,lehmad!$A$2:$A$412,0))</f>
        <v>108</v>
      </c>
      <c r="U1937" s="4">
        <f t="shared" si="60"/>
        <v>8</v>
      </c>
      <c r="V1937">
        <f t="shared" si="61"/>
        <v>35</v>
      </c>
    </row>
    <row r="1938" spans="1:22" x14ac:dyDescent="0.25">
      <c r="A1938">
        <v>3422</v>
      </c>
      <c r="B1938" t="str">
        <f>"E"&amp;A1938</f>
        <v>E3422</v>
      </c>
      <c r="C1938" t="s">
        <v>25</v>
      </c>
      <c r="D1938">
        <v>2</v>
      </c>
      <c r="E1938">
        <f>IF(D1938&lt;4,D1938,4)</f>
        <v>2</v>
      </c>
      <c r="F1938" s="1">
        <v>39757</v>
      </c>
      <c r="G1938" s="1">
        <v>40037</v>
      </c>
      <c r="H1938" s="3">
        <f>G1938-F1938</f>
        <v>280</v>
      </c>
      <c r="I1938" s="3">
        <f>IF(H1938&lt;=60,1,IF(H1938&lt;=150,2,3))</f>
        <v>3</v>
      </c>
      <c r="J1938">
        <v>27.8</v>
      </c>
      <c r="K1938">
        <v>3.8</v>
      </c>
      <c r="L1938">
        <v>3.21</v>
      </c>
      <c r="M1938">
        <v>218</v>
      </c>
      <c r="N1938">
        <f>LOG(M1938/100,2)+3</f>
        <v>4.1243281350022016</v>
      </c>
      <c r="O1938">
        <f>INDEX(lehmad!B$2:B$412,MATCH(klypsid!$B1938,lehmad!$A$2:$A$412,0))</f>
        <v>38461</v>
      </c>
      <c r="P1938">
        <f>INDEX(lehmad!D$2:D$412,MATCH(klypsid!$B1938,lehmad!$A$2:$A$412,0))</f>
        <v>125</v>
      </c>
      <c r="Q1938">
        <f>INDEX(lehmad!E$2:E$412,MATCH(klypsid!$B1938,lehmad!$A$2:$A$412,0))</f>
        <v>0.89100000000000001</v>
      </c>
      <c r="R1938" t="str">
        <f>INDEX(lehmad!F$2:F$412,MATCH(klypsid!$B1938,lehmad!$A$2:$A$412,0))</f>
        <v>DYNASTY-ET</v>
      </c>
      <c r="S1938">
        <f>INDEX(lehmad!H$2:H$412,MATCH(klypsid!$B1938,lehmad!$A$2:$A$412,0))</f>
        <v>124</v>
      </c>
      <c r="T1938">
        <f>INDEX(lehmad!K$2:K$412,MATCH(klypsid!$B1938,lehmad!$A$2:$A$412,0))</f>
        <v>108</v>
      </c>
      <c r="U1938" s="4">
        <f t="shared" si="60"/>
        <v>9</v>
      </c>
      <c r="V1938">
        <f t="shared" si="61"/>
        <v>30</v>
      </c>
    </row>
    <row r="1939" spans="1:22" x14ac:dyDescent="0.25">
      <c r="A1939">
        <v>3422</v>
      </c>
      <c r="B1939" t="str">
        <f>"E"&amp;A1939</f>
        <v>E3422</v>
      </c>
      <c r="C1939" t="s">
        <v>25</v>
      </c>
      <c r="D1939">
        <v>2</v>
      </c>
      <c r="E1939">
        <f>IF(D1939&lt;4,D1939,4)</f>
        <v>2</v>
      </c>
      <c r="F1939" s="1">
        <v>39757</v>
      </c>
      <c r="G1939" s="1">
        <v>40066</v>
      </c>
      <c r="H1939" s="3">
        <f>G1939-F1939</f>
        <v>309</v>
      </c>
      <c r="I1939" s="3">
        <f>IF(H1939&lt;=60,1,IF(H1939&lt;=150,2,3))</f>
        <v>3</v>
      </c>
      <c r="J1939">
        <v>30.2</v>
      </c>
      <c r="K1939">
        <v>3.91</v>
      </c>
      <c r="L1939">
        <v>3.61</v>
      </c>
      <c r="M1939">
        <v>112</v>
      </c>
      <c r="N1939">
        <f>LOG(M1939/100,2)+3</f>
        <v>3.1634987322828794</v>
      </c>
      <c r="O1939">
        <f>INDEX(lehmad!B$2:B$412,MATCH(klypsid!$B1939,lehmad!$A$2:$A$412,0))</f>
        <v>38461</v>
      </c>
      <c r="P1939">
        <f>INDEX(lehmad!D$2:D$412,MATCH(klypsid!$B1939,lehmad!$A$2:$A$412,0))</f>
        <v>125</v>
      </c>
      <c r="Q1939">
        <f>INDEX(lehmad!E$2:E$412,MATCH(klypsid!$B1939,lehmad!$A$2:$A$412,0))</f>
        <v>0.89100000000000001</v>
      </c>
      <c r="R1939" t="str">
        <f>INDEX(lehmad!F$2:F$412,MATCH(klypsid!$B1939,lehmad!$A$2:$A$412,0))</f>
        <v>DYNASTY-ET</v>
      </c>
      <c r="S1939">
        <f>INDEX(lehmad!H$2:H$412,MATCH(klypsid!$B1939,lehmad!$A$2:$A$412,0))</f>
        <v>124</v>
      </c>
      <c r="T1939">
        <f>INDEX(lehmad!K$2:K$412,MATCH(klypsid!$B1939,lehmad!$A$2:$A$412,0))</f>
        <v>108</v>
      </c>
      <c r="U1939" s="4">
        <f t="shared" si="60"/>
        <v>10</v>
      </c>
      <c r="V1939">
        <f t="shared" si="61"/>
        <v>29</v>
      </c>
    </row>
    <row r="1940" spans="1:22" x14ac:dyDescent="0.25">
      <c r="A1940">
        <v>3422</v>
      </c>
      <c r="B1940" t="str">
        <f>"E"&amp;A1940</f>
        <v>E3422</v>
      </c>
      <c r="C1940" t="s">
        <v>25</v>
      </c>
      <c r="D1940">
        <v>2</v>
      </c>
      <c r="E1940">
        <f>IF(D1940&lt;4,D1940,4)</f>
        <v>2</v>
      </c>
      <c r="F1940" s="1">
        <v>39757</v>
      </c>
      <c r="G1940" s="1">
        <v>40094</v>
      </c>
      <c r="H1940" s="3">
        <f>G1940-F1940</f>
        <v>337</v>
      </c>
      <c r="I1940" s="3">
        <f>IF(H1940&lt;=60,1,IF(H1940&lt;=150,2,3))</f>
        <v>3</v>
      </c>
      <c r="J1940">
        <v>27.7</v>
      </c>
      <c r="K1940">
        <v>3.91</v>
      </c>
      <c r="L1940">
        <v>3.75</v>
      </c>
      <c r="M1940">
        <v>67</v>
      </c>
      <c r="N1940">
        <f>LOG(M1940/100,2)+3</f>
        <v>2.4222330006830477</v>
      </c>
      <c r="O1940">
        <f>INDEX(lehmad!B$2:B$412,MATCH(klypsid!$B1940,lehmad!$A$2:$A$412,0))</f>
        <v>38461</v>
      </c>
      <c r="P1940">
        <f>INDEX(lehmad!D$2:D$412,MATCH(klypsid!$B1940,lehmad!$A$2:$A$412,0))</f>
        <v>125</v>
      </c>
      <c r="Q1940">
        <f>INDEX(lehmad!E$2:E$412,MATCH(klypsid!$B1940,lehmad!$A$2:$A$412,0))</f>
        <v>0.89100000000000001</v>
      </c>
      <c r="R1940" t="str">
        <f>INDEX(lehmad!F$2:F$412,MATCH(klypsid!$B1940,lehmad!$A$2:$A$412,0))</f>
        <v>DYNASTY-ET</v>
      </c>
      <c r="S1940">
        <f>INDEX(lehmad!H$2:H$412,MATCH(klypsid!$B1940,lehmad!$A$2:$A$412,0))</f>
        <v>124</v>
      </c>
      <c r="T1940">
        <f>INDEX(lehmad!K$2:K$412,MATCH(klypsid!$B1940,lehmad!$A$2:$A$412,0))</f>
        <v>108</v>
      </c>
      <c r="U1940" s="4">
        <f t="shared" si="60"/>
        <v>11</v>
      </c>
      <c r="V1940">
        <f t="shared" si="61"/>
        <v>28</v>
      </c>
    </row>
    <row r="1941" spans="1:22" x14ac:dyDescent="0.25">
      <c r="A1941">
        <v>3422</v>
      </c>
      <c r="B1941" t="str">
        <f>"E"&amp;A1941</f>
        <v>E3422</v>
      </c>
      <c r="C1941" t="s">
        <v>25</v>
      </c>
      <c r="D1941">
        <v>3</v>
      </c>
      <c r="E1941">
        <f>IF(D1941&lt;4,D1941,4)</f>
        <v>3</v>
      </c>
      <c r="F1941" s="1">
        <v>40183</v>
      </c>
      <c r="G1941" s="1">
        <v>40214</v>
      </c>
      <c r="H1941" s="3">
        <f>G1941-F1941</f>
        <v>31</v>
      </c>
      <c r="I1941" s="3">
        <f>IF(H1941&lt;=60,1,IF(H1941&lt;=150,2,3))</f>
        <v>1</v>
      </c>
      <c r="J1941">
        <v>56.5</v>
      </c>
      <c r="K1941">
        <v>2.91</v>
      </c>
      <c r="L1941">
        <v>3.03</v>
      </c>
      <c r="M1941">
        <v>25</v>
      </c>
      <c r="N1941">
        <f>LOG(M1941/100,2)+3</f>
        <v>1</v>
      </c>
      <c r="O1941">
        <f>INDEX(lehmad!B$2:B$412,MATCH(klypsid!$B1941,lehmad!$A$2:$A$412,0))</f>
        <v>38461</v>
      </c>
      <c r="P1941">
        <f>INDEX(lehmad!D$2:D$412,MATCH(klypsid!$B1941,lehmad!$A$2:$A$412,0))</f>
        <v>125</v>
      </c>
      <c r="Q1941">
        <f>INDEX(lehmad!E$2:E$412,MATCH(klypsid!$B1941,lehmad!$A$2:$A$412,0))</f>
        <v>0.89100000000000001</v>
      </c>
      <c r="R1941" t="str">
        <f>INDEX(lehmad!F$2:F$412,MATCH(klypsid!$B1941,lehmad!$A$2:$A$412,0))</f>
        <v>DYNASTY-ET</v>
      </c>
      <c r="S1941">
        <f>INDEX(lehmad!H$2:H$412,MATCH(klypsid!$B1941,lehmad!$A$2:$A$412,0))</f>
        <v>124</v>
      </c>
      <c r="T1941">
        <f>INDEX(lehmad!K$2:K$412,MATCH(klypsid!$B1941,lehmad!$A$2:$A$412,0))</f>
        <v>108</v>
      </c>
      <c r="U1941" s="4">
        <f t="shared" si="60"/>
        <v>1</v>
      </c>
      <c r="V1941">
        <f t="shared" si="61"/>
        <v>31</v>
      </c>
    </row>
    <row r="1942" spans="1:22" x14ac:dyDescent="0.25">
      <c r="A1942">
        <v>3422</v>
      </c>
      <c r="B1942" t="str">
        <f>"E"&amp;A1942</f>
        <v>E3422</v>
      </c>
      <c r="C1942" t="s">
        <v>25</v>
      </c>
      <c r="D1942">
        <v>3</v>
      </c>
      <c r="E1942">
        <f>IF(D1942&lt;4,D1942,4)</f>
        <v>3</v>
      </c>
      <c r="F1942" s="1">
        <v>40183</v>
      </c>
      <c r="G1942" s="1">
        <v>40242</v>
      </c>
      <c r="H1942" s="3">
        <f>G1942-F1942</f>
        <v>59</v>
      </c>
      <c r="I1942" s="3">
        <f>IF(H1942&lt;=60,1,IF(H1942&lt;=150,2,3))</f>
        <v>1</v>
      </c>
      <c r="J1942">
        <v>45</v>
      </c>
      <c r="K1942">
        <v>3.26</v>
      </c>
      <c r="L1942">
        <v>3.28</v>
      </c>
      <c r="M1942">
        <v>413</v>
      </c>
      <c r="N1942">
        <f>LOG(M1942/100,2)+3</f>
        <v>5.0461417816447209</v>
      </c>
      <c r="O1942">
        <f>INDEX(lehmad!B$2:B$412,MATCH(klypsid!$B1942,lehmad!$A$2:$A$412,0))</f>
        <v>38461</v>
      </c>
      <c r="P1942">
        <f>INDEX(lehmad!D$2:D$412,MATCH(klypsid!$B1942,lehmad!$A$2:$A$412,0))</f>
        <v>125</v>
      </c>
      <c r="Q1942">
        <f>INDEX(lehmad!E$2:E$412,MATCH(klypsid!$B1942,lehmad!$A$2:$A$412,0))</f>
        <v>0.89100000000000001</v>
      </c>
      <c r="R1942" t="str">
        <f>INDEX(lehmad!F$2:F$412,MATCH(klypsid!$B1942,lehmad!$A$2:$A$412,0))</f>
        <v>DYNASTY-ET</v>
      </c>
      <c r="S1942">
        <f>INDEX(lehmad!H$2:H$412,MATCH(klypsid!$B1942,lehmad!$A$2:$A$412,0))</f>
        <v>124</v>
      </c>
      <c r="T1942">
        <f>INDEX(lehmad!K$2:K$412,MATCH(klypsid!$B1942,lehmad!$A$2:$A$412,0))</f>
        <v>108</v>
      </c>
      <c r="U1942" s="4">
        <f t="shared" si="60"/>
        <v>2</v>
      </c>
      <c r="V1942">
        <f t="shared" si="61"/>
        <v>28</v>
      </c>
    </row>
    <row r="1943" spans="1:22" x14ac:dyDescent="0.25">
      <c r="A1943">
        <v>3422</v>
      </c>
      <c r="B1943" t="str">
        <f>"E"&amp;A1943</f>
        <v>E3422</v>
      </c>
      <c r="C1943" t="s">
        <v>25</v>
      </c>
      <c r="D1943">
        <v>3</v>
      </c>
      <c r="E1943">
        <f>IF(D1943&lt;4,D1943,4)</f>
        <v>3</v>
      </c>
      <c r="F1943" s="1">
        <v>40183</v>
      </c>
      <c r="G1943" s="1">
        <v>40276</v>
      </c>
      <c r="H1943" s="3">
        <f>G1943-F1943</f>
        <v>93</v>
      </c>
      <c r="I1943" s="3">
        <f>IF(H1943&lt;=60,1,IF(H1943&lt;=150,2,3))</f>
        <v>2</v>
      </c>
      <c r="J1943">
        <v>56.1</v>
      </c>
      <c r="K1943">
        <v>3.31</v>
      </c>
      <c r="L1943">
        <v>3.03</v>
      </c>
      <c r="M1943">
        <v>54</v>
      </c>
      <c r="N1943">
        <f>LOG(M1943/100,2)+3</f>
        <v>2.1110313123887439</v>
      </c>
      <c r="O1943">
        <f>INDEX(lehmad!B$2:B$412,MATCH(klypsid!$B1943,lehmad!$A$2:$A$412,0))</f>
        <v>38461</v>
      </c>
      <c r="P1943">
        <f>INDEX(lehmad!D$2:D$412,MATCH(klypsid!$B1943,lehmad!$A$2:$A$412,0))</f>
        <v>125</v>
      </c>
      <c r="Q1943">
        <f>INDEX(lehmad!E$2:E$412,MATCH(klypsid!$B1943,lehmad!$A$2:$A$412,0))</f>
        <v>0.89100000000000001</v>
      </c>
      <c r="R1943" t="str">
        <f>INDEX(lehmad!F$2:F$412,MATCH(klypsid!$B1943,lehmad!$A$2:$A$412,0))</f>
        <v>DYNASTY-ET</v>
      </c>
      <c r="S1943">
        <f>INDEX(lehmad!H$2:H$412,MATCH(klypsid!$B1943,lehmad!$A$2:$A$412,0))</f>
        <v>124</v>
      </c>
      <c r="T1943">
        <f>INDEX(lehmad!K$2:K$412,MATCH(klypsid!$B1943,lehmad!$A$2:$A$412,0))</f>
        <v>108</v>
      </c>
      <c r="U1943" s="4">
        <f t="shared" si="60"/>
        <v>3</v>
      </c>
      <c r="V1943">
        <f t="shared" si="61"/>
        <v>34</v>
      </c>
    </row>
    <row r="1944" spans="1:22" x14ac:dyDescent="0.25">
      <c r="A1944">
        <v>3422</v>
      </c>
      <c r="B1944" t="str">
        <f>"E"&amp;A1944</f>
        <v>E3422</v>
      </c>
      <c r="C1944" t="s">
        <v>25</v>
      </c>
      <c r="D1944">
        <v>3</v>
      </c>
      <c r="E1944">
        <f>IF(D1944&lt;4,D1944,4)</f>
        <v>3</v>
      </c>
      <c r="F1944" s="1">
        <v>40183</v>
      </c>
      <c r="G1944" s="1">
        <v>40304</v>
      </c>
      <c r="H1944" s="3">
        <f>G1944-F1944</f>
        <v>121</v>
      </c>
      <c r="I1944" s="3">
        <f>IF(H1944&lt;=60,1,IF(H1944&lt;=150,2,3))</f>
        <v>2</v>
      </c>
      <c r="J1944">
        <v>50.5</v>
      </c>
      <c r="K1944">
        <v>2.89</v>
      </c>
      <c r="L1944">
        <v>3.01</v>
      </c>
      <c r="M1944">
        <v>22</v>
      </c>
      <c r="N1944">
        <f>LOG(M1944/100,2)+3</f>
        <v>0.8155754288625725</v>
      </c>
      <c r="O1944">
        <f>INDEX(lehmad!B$2:B$412,MATCH(klypsid!$B1944,lehmad!$A$2:$A$412,0))</f>
        <v>38461</v>
      </c>
      <c r="P1944">
        <f>INDEX(lehmad!D$2:D$412,MATCH(klypsid!$B1944,lehmad!$A$2:$A$412,0))</f>
        <v>125</v>
      </c>
      <c r="Q1944">
        <f>INDEX(lehmad!E$2:E$412,MATCH(klypsid!$B1944,lehmad!$A$2:$A$412,0))</f>
        <v>0.89100000000000001</v>
      </c>
      <c r="R1944" t="str">
        <f>INDEX(lehmad!F$2:F$412,MATCH(klypsid!$B1944,lehmad!$A$2:$A$412,0))</f>
        <v>DYNASTY-ET</v>
      </c>
      <c r="S1944">
        <f>INDEX(lehmad!H$2:H$412,MATCH(klypsid!$B1944,lehmad!$A$2:$A$412,0))</f>
        <v>124</v>
      </c>
      <c r="T1944">
        <f>INDEX(lehmad!K$2:K$412,MATCH(klypsid!$B1944,lehmad!$A$2:$A$412,0))</f>
        <v>108</v>
      </c>
      <c r="U1944" s="4">
        <f t="shared" si="60"/>
        <v>4</v>
      </c>
      <c r="V1944">
        <f t="shared" si="61"/>
        <v>28</v>
      </c>
    </row>
    <row r="1945" spans="1:22" x14ac:dyDescent="0.25">
      <c r="A1945">
        <v>3422</v>
      </c>
      <c r="B1945" t="str">
        <f>"E"&amp;A1945</f>
        <v>E3422</v>
      </c>
      <c r="C1945" t="s">
        <v>25</v>
      </c>
      <c r="D1945">
        <v>3</v>
      </c>
      <c r="E1945">
        <f>IF(D1945&lt;4,D1945,4)</f>
        <v>3</v>
      </c>
      <c r="F1945" s="1">
        <v>40183</v>
      </c>
      <c r="G1945" s="1">
        <v>40336</v>
      </c>
      <c r="H1945" s="3">
        <f>G1945-F1945</f>
        <v>153</v>
      </c>
      <c r="I1945" s="3">
        <f>IF(H1945&lt;=60,1,IF(H1945&lt;=150,2,3))</f>
        <v>3</v>
      </c>
      <c r="J1945">
        <v>47.8</v>
      </c>
      <c r="K1945">
        <v>3.12</v>
      </c>
      <c r="L1945">
        <v>2.88</v>
      </c>
      <c r="M1945">
        <v>13</v>
      </c>
      <c r="N1945">
        <f>LOG(M1945/100,2)+3</f>
        <v>5.6583528366367375E-2</v>
      </c>
      <c r="O1945">
        <f>INDEX(lehmad!B$2:B$412,MATCH(klypsid!$B1945,lehmad!$A$2:$A$412,0))</f>
        <v>38461</v>
      </c>
      <c r="P1945">
        <f>INDEX(lehmad!D$2:D$412,MATCH(klypsid!$B1945,lehmad!$A$2:$A$412,0))</f>
        <v>125</v>
      </c>
      <c r="Q1945">
        <f>INDEX(lehmad!E$2:E$412,MATCH(klypsid!$B1945,lehmad!$A$2:$A$412,0))</f>
        <v>0.89100000000000001</v>
      </c>
      <c r="R1945" t="str">
        <f>INDEX(lehmad!F$2:F$412,MATCH(klypsid!$B1945,lehmad!$A$2:$A$412,0))</f>
        <v>DYNASTY-ET</v>
      </c>
      <c r="S1945">
        <f>INDEX(lehmad!H$2:H$412,MATCH(klypsid!$B1945,lehmad!$A$2:$A$412,0))</f>
        <v>124</v>
      </c>
      <c r="T1945">
        <f>INDEX(lehmad!K$2:K$412,MATCH(klypsid!$B1945,lehmad!$A$2:$A$412,0))</f>
        <v>108</v>
      </c>
      <c r="U1945" s="4">
        <f t="shared" si="60"/>
        <v>5</v>
      </c>
      <c r="V1945">
        <f t="shared" si="61"/>
        <v>32</v>
      </c>
    </row>
    <row r="1946" spans="1:22" x14ac:dyDescent="0.25">
      <c r="A1946">
        <v>3422</v>
      </c>
      <c r="B1946" t="str">
        <f>"E"&amp;A1946</f>
        <v>E3422</v>
      </c>
      <c r="C1946" t="s">
        <v>25</v>
      </c>
      <c r="D1946">
        <v>3</v>
      </c>
      <c r="E1946">
        <f>IF(D1946&lt;4,D1946,4)</f>
        <v>3</v>
      </c>
      <c r="F1946" s="1">
        <v>40183</v>
      </c>
      <c r="G1946" s="1">
        <v>40371</v>
      </c>
      <c r="H1946" s="3">
        <f>G1946-F1946</f>
        <v>188</v>
      </c>
      <c r="I1946" s="3">
        <f>IF(H1946&lt;=60,1,IF(H1946&lt;=150,2,3))</f>
        <v>3</v>
      </c>
      <c r="J1946">
        <v>40.1</v>
      </c>
      <c r="K1946">
        <v>3.28</v>
      </c>
      <c r="L1946">
        <v>3.01</v>
      </c>
      <c r="M1946">
        <v>60</v>
      </c>
      <c r="N1946">
        <f>LOG(M1946/100,2)+3</f>
        <v>2.2630344058337939</v>
      </c>
      <c r="O1946">
        <f>INDEX(lehmad!B$2:B$412,MATCH(klypsid!$B1946,lehmad!$A$2:$A$412,0))</f>
        <v>38461</v>
      </c>
      <c r="P1946">
        <f>INDEX(lehmad!D$2:D$412,MATCH(klypsid!$B1946,lehmad!$A$2:$A$412,0))</f>
        <v>125</v>
      </c>
      <c r="Q1946">
        <f>INDEX(lehmad!E$2:E$412,MATCH(klypsid!$B1946,lehmad!$A$2:$A$412,0))</f>
        <v>0.89100000000000001</v>
      </c>
      <c r="R1946" t="str">
        <f>INDEX(lehmad!F$2:F$412,MATCH(klypsid!$B1946,lehmad!$A$2:$A$412,0))</f>
        <v>DYNASTY-ET</v>
      </c>
      <c r="S1946">
        <f>INDEX(lehmad!H$2:H$412,MATCH(klypsid!$B1946,lehmad!$A$2:$A$412,0))</f>
        <v>124</v>
      </c>
      <c r="T1946">
        <f>INDEX(lehmad!K$2:K$412,MATCH(klypsid!$B1946,lehmad!$A$2:$A$412,0))</f>
        <v>108</v>
      </c>
      <c r="U1946" s="4">
        <f t="shared" si="60"/>
        <v>6</v>
      </c>
      <c r="V1946">
        <f t="shared" si="61"/>
        <v>35</v>
      </c>
    </row>
    <row r="1947" spans="1:22" x14ac:dyDescent="0.25">
      <c r="A1947">
        <v>3422</v>
      </c>
      <c r="B1947" t="str">
        <f>"E"&amp;A1947</f>
        <v>E3422</v>
      </c>
      <c r="C1947" t="s">
        <v>25</v>
      </c>
      <c r="D1947">
        <v>3</v>
      </c>
      <c r="E1947">
        <f>IF(D1947&lt;4,D1947,4)</f>
        <v>3</v>
      </c>
      <c r="F1947" s="1">
        <v>40183</v>
      </c>
      <c r="G1947" s="1">
        <v>40396</v>
      </c>
      <c r="H1947" s="3">
        <f>G1947-F1947</f>
        <v>213</v>
      </c>
      <c r="I1947" s="3">
        <f>IF(H1947&lt;=60,1,IF(H1947&lt;=150,2,3))</f>
        <v>3</v>
      </c>
      <c r="J1947">
        <v>34.799999999999997</v>
      </c>
      <c r="K1947">
        <v>2.9</v>
      </c>
      <c r="L1947">
        <v>3.05</v>
      </c>
      <c r="M1947">
        <v>17</v>
      </c>
      <c r="N1947">
        <f>LOG(M1947/100,2)+3</f>
        <v>0.44360665147561473</v>
      </c>
      <c r="O1947">
        <f>INDEX(lehmad!B$2:B$412,MATCH(klypsid!$B1947,lehmad!$A$2:$A$412,0))</f>
        <v>38461</v>
      </c>
      <c r="P1947">
        <f>INDEX(lehmad!D$2:D$412,MATCH(klypsid!$B1947,lehmad!$A$2:$A$412,0))</f>
        <v>125</v>
      </c>
      <c r="Q1947">
        <f>INDEX(lehmad!E$2:E$412,MATCH(klypsid!$B1947,lehmad!$A$2:$A$412,0))</f>
        <v>0.89100000000000001</v>
      </c>
      <c r="R1947" t="str">
        <f>INDEX(lehmad!F$2:F$412,MATCH(klypsid!$B1947,lehmad!$A$2:$A$412,0))</f>
        <v>DYNASTY-ET</v>
      </c>
      <c r="S1947">
        <f>INDEX(lehmad!H$2:H$412,MATCH(klypsid!$B1947,lehmad!$A$2:$A$412,0))</f>
        <v>124</v>
      </c>
      <c r="T1947">
        <f>INDEX(lehmad!K$2:K$412,MATCH(klypsid!$B1947,lehmad!$A$2:$A$412,0))</f>
        <v>108</v>
      </c>
      <c r="U1947" s="4">
        <f t="shared" si="60"/>
        <v>7</v>
      </c>
      <c r="V1947">
        <f t="shared" si="61"/>
        <v>25</v>
      </c>
    </row>
    <row r="1948" spans="1:22" x14ac:dyDescent="0.25">
      <c r="A1948">
        <v>3422</v>
      </c>
      <c r="B1948" t="str">
        <f>"E"&amp;A1948</f>
        <v>E3422</v>
      </c>
      <c r="C1948" t="s">
        <v>25</v>
      </c>
      <c r="D1948">
        <v>3</v>
      </c>
      <c r="E1948">
        <f>IF(D1948&lt;4,D1948,4)</f>
        <v>3</v>
      </c>
      <c r="F1948" s="1">
        <v>40183</v>
      </c>
      <c r="G1948" s="1">
        <v>40434</v>
      </c>
      <c r="H1948" s="3">
        <f>G1948-F1948</f>
        <v>251</v>
      </c>
      <c r="I1948" s="3">
        <f>IF(H1948&lt;=60,1,IF(H1948&lt;=150,2,3))</f>
        <v>3</v>
      </c>
      <c r="J1948">
        <v>32.5</v>
      </c>
      <c r="K1948">
        <v>3.37</v>
      </c>
      <c r="L1948">
        <v>3.58</v>
      </c>
      <c r="M1948">
        <v>42</v>
      </c>
      <c r="N1948">
        <f>LOG(M1948/100,2)+3</f>
        <v>1.7484612330040357</v>
      </c>
      <c r="O1948">
        <f>INDEX(lehmad!B$2:B$412,MATCH(klypsid!$B1948,lehmad!$A$2:$A$412,0))</f>
        <v>38461</v>
      </c>
      <c r="P1948">
        <f>INDEX(lehmad!D$2:D$412,MATCH(klypsid!$B1948,lehmad!$A$2:$A$412,0))</f>
        <v>125</v>
      </c>
      <c r="Q1948">
        <f>INDEX(lehmad!E$2:E$412,MATCH(klypsid!$B1948,lehmad!$A$2:$A$412,0))</f>
        <v>0.89100000000000001</v>
      </c>
      <c r="R1948" t="str">
        <f>INDEX(lehmad!F$2:F$412,MATCH(klypsid!$B1948,lehmad!$A$2:$A$412,0))</f>
        <v>DYNASTY-ET</v>
      </c>
      <c r="S1948">
        <f>INDEX(lehmad!H$2:H$412,MATCH(klypsid!$B1948,lehmad!$A$2:$A$412,0))</f>
        <v>124</v>
      </c>
      <c r="T1948">
        <f>INDEX(lehmad!K$2:K$412,MATCH(klypsid!$B1948,lehmad!$A$2:$A$412,0))</f>
        <v>108</v>
      </c>
      <c r="U1948" s="4">
        <f t="shared" si="60"/>
        <v>8</v>
      </c>
      <c r="V1948">
        <f t="shared" si="61"/>
        <v>38</v>
      </c>
    </row>
    <row r="1949" spans="1:22" x14ac:dyDescent="0.25">
      <c r="A1949">
        <v>3422</v>
      </c>
      <c r="B1949" t="str">
        <f>"E"&amp;A1949</f>
        <v>E3422</v>
      </c>
      <c r="C1949" t="s">
        <v>25</v>
      </c>
      <c r="D1949">
        <v>3</v>
      </c>
      <c r="E1949">
        <f>IF(D1949&lt;4,D1949,4)</f>
        <v>3</v>
      </c>
      <c r="F1949" s="1">
        <v>40183</v>
      </c>
      <c r="G1949" s="1">
        <v>40462</v>
      </c>
      <c r="H1949" s="3">
        <f>G1949-F1949</f>
        <v>279</v>
      </c>
      <c r="I1949" s="3">
        <f>IF(H1949&lt;=60,1,IF(H1949&lt;=150,2,3))</f>
        <v>3</v>
      </c>
      <c r="J1949">
        <v>33.299999999999997</v>
      </c>
      <c r="K1949">
        <v>3.67</v>
      </c>
      <c r="L1949">
        <v>3.78</v>
      </c>
      <c r="M1949">
        <v>38</v>
      </c>
      <c r="N1949">
        <f>LOG(M1949/100,2)+3</f>
        <v>1.6040713236688608</v>
      </c>
      <c r="O1949">
        <f>INDEX(lehmad!B$2:B$412,MATCH(klypsid!$B1949,lehmad!$A$2:$A$412,0))</f>
        <v>38461</v>
      </c>
      <c r="P1949">
        <f>INDEX(lehmad!D$2:D$412,MATCH(klypsid!$B1949,lehmad!$A$2:$A$412,0))</f>
        <v>125</v>
      </c>
      <c r="Q1949">
        <f>INDEX(lehmad!E$2:E$412,MATCH(klypsid!$B1949,lehmad!$A$2:$A$412,0))</f>
        <v>0.89100000000000001</v>
      </c>
      <c r="R1949" t="str">
        <f>INDEX(lehmad!F$2:F$412,MATCH(klypsid!$B1949,lehmad!$A$2:$A$412,0))</f>
        <v>DYNASTY-ET</v>
      </c>
      <c r="S1949">
        <f>INDEX(lehmad!H$2:H$412,MATCH(klypsid!$B1949,lehmad!$A$2:$A$412,0))</f>
        <v>124</v>
      </c>
      <c r="T1949">
        <f>INDEX(lehmad!K$2:K$412,MATCH(klypsid!$B1949,lehmad!$A$2:$A$412,0))</f>
        <v>108</v>
      </c>
      <c r="U1949" s="4">
        <f t="shared" si="60"/>
        <v>9</v>
      </c>
      <c r="V1949">
        <f t="shared" si="61"/>
        <v>28</v>
      </c>
    </row>
    <row r="1950" spans="1:22" x14ac:dyDescent="0.25">
      <c r="A1950">
        <v>3422</v>
      </c>
      <c r="B1950" t="str">
        <f>"E"&amp;A1950</f>
        <v>E3422</v>
      </c>
      <c r="C1950" t="s">
        <v>25</v>
      </c>
      <c r="D1950">
        <v>3</v>
      </c>
      <c r="E1950">
        <f>IF(D1950&lt;4,D1950,4)</f>
        <v>3</v>
      </c>
      <c r="F1950" s="1">
        <v>40183</v>
      </c>
      <c r="G1950" s="1">
        <v>40493</v>
      </c>
      <c r="H1950" s="3">
        <f>G1950-F1950</f>
        <v>310</v>
      </c>
      <c r="I1950" s="3">
        <f>IF(H1950&lt;=60,1,IF(H1950&lt;=150,2,3))</f>
        <v>3</v>
      </c>
      <c r="J1950">
        <v>31.4</v>
      </c>
      <c r="K1950">
        <v>3.75</v>
      </c>
      <c r="L1950">
        <v>3.36</v>
      </c>
      <c r="M1950">
        <v>34</v>
      </c>
      <c r="N1950">
        <f>LOG(M1950/100,2)+3</f>
        <v>1.443606651475615</v>
      </c>
      <c r="O1950">
        <f>INDEX(lehmad!B$2:B$412,MATCH(klypsid!$B1950,lehmad!$A$2:$A$412,0))</f>
        <v>38461</v>
      </c>
      <c r="P1950">
        <f>INDEX(lehmad!D$2:D$412,MATCH(klypsid!$B1950,lehmad!$A$2:$A$412,0))</f>
        <v>125</v>
      </c>
      <c r="Q1950">
        <f>INDEX(lehmad!E$2:E$412,MATCH(klypsid!$B1950,lehmad!$A$2:$A$412,0))</f>
        <v>0.89100000000000001</v>
      </c>
      <c r="R1950" t="str">
        <f>INDEX(lehmad!F$2:F$412,MATCH(klypsid!$B1950,lehmad!$A$2:$A$412,0))</f>
        <v>DYNASTY-ET</v>
      </c>
      <c r="S1950">
        <f>INDEX(lehmad!H$2:H$412,MATCH(klypsid!$B1950,lehmad!$A$2:$A$412,0))</f>
        <v>124</v>
      </c>
      <c r="T1950">
        <f>INDEX(lehmad!K$2:K$412,MATCH(klypsid!$B1950,lehmad!$A$2:$A$412,0))</f>
        <v>108</v>
      </c>
      <c r="U1950" s="4">
        <f t="shared" si="60"/>
        <v>10</v>
      </c>
      <c r="V1950">
        <f t="shared" si="61"/>
        <v>31</v>
      </c>
    </row>
    <row r="1951" spans="1:22" x14ac:dyDescent="0.25">
      <c r="A1951">
        <v>3422</v>
      </c>
      <c r="B1951" t="str">
        <f>"E"&amp;A1951</f>
        <v>E3422</v>
      </c>
      <c r="C1951" t="s">
        <v>25</v>
      </c>
      <c r="D1951">
        <v>3</v>
      </c>
      <c r="E1951">
        <f>IF(D1951&lt;4,D1951,4)</f>
        <v>3</v>
      </c>
      <c r="F1951" s="1">
        <v>40183</v>
      </c>
      <c r="G1951" s="1">
        <v>40521</v>
      </c>
      <c r="H1951" s="3">
        <f>G1951-F1951</f>
        <v>338</v>
      </c>
      <c r="I1951" s="3">
        <f>IF(H1951&lt;=60,1,IF(H1951&lt;=150,2,3))</f>
        <v>3</v>
      </c>
      <c r="J1951">
        <v>28.1</v>
      </c>
      <c r="K1951">
        <v>3.66</v>
      </c>
      <c r="L1951">
        <v>3.57</v>
      </c>
      <c r="M1951">
        <v>93</v>
      </c>
      <c r="N1951">
        <f>LOG(M1951/100,2)+3</f>
        <v>2.8953026213333066</v>
      </c>
      <c r="O1951">
        <f>INDEX(lehmad!B$2:B$412,MATCH(klypsid!$B1951,lehmad!$A$2:$A$412,0))</f>
        <v>38461</v>
      </c>
      <c r="P1951">
        <f>INDEX(lehmad!D$2:D$412,MATCH(klypsid!$B1951,lehmad!$A$2:$A$412,0))</f>
        <v>125</v>
      </c>
      <c r="Q1951">
        <f>INDEX(lehmad!E$2:E$412,MATCH(klypsid!$B1951,lehmad!$A$2:$A$412,0))</f>
        <v>0.89100000000000001</v>
      </c>
      <c r="R1951" t="str">
        <f>INDEX(lehmad!F$2:F$412,MATCH(klypsid!$B1951,lehmad!$A$2:$A$412,0))</f>
        <v>DYNASTY-ET</v>
      </c>
      <c r="S1951">
        <f>INDEX(lehmad!H$2:H$412,MATCH(klypsid!$B1951,lehmad!$A$2:$A$412,0))</f>
        <v>124</v>
      </c>
      <c r="T1951">
        <f>INDEX(lehmad!K$2:K$412,MATCH(klypsid!$B1951,lehmad!$A$2:$A$412,0))</f>
        <v>108</v>
      </c>
      <c r="U1951" s="4">
        <f t="shared" si="60"/>
        <v>11</v>
      </c>
      <c r="V1951">
        <f t="shared" si="61"/>
        <v>28</v>
      </c>
    </row>
    <row r="1952" spans="1:22" x14ac:dyDescent="0.25">
      <c r="A1952">
        <v>3422</v>
      </c>
      <c r="B1952" t="str">
        <f>"E"&amp;A1952</f>
        <v>E3422</v>
      </c>
      <c r="C1952" t="s">
        <v>25</v>
      </c>
      <c r="D1952">
        <v>3</v>
      </c>
      <c r="E1952">
        <f>IF(D1952&lt;4,D1952,4)</f>
        <v>3</v>
      </c>
      <c r="F1952" s="1">
        <v>40183</v>
      </c>
      <c r="G1952" s="1">
        <v>40556</v>
      </c>
      <c r="H1952" s="3">
        <f>G1952-F1952</f>
        <v>373</v>
      </c>
      <c r="I1952" s="3">
        <f>IF(H1952&lt;=60,1,IF(H1952&lt;=150,2,3))</f>
        <v>3</v>
      </c>
      <c r="J1952">
        <v>26.1</v>
      </c>
      <c r="K1952">
        <v>3.97</v>
      </c>
      <c r="L1952">
        <v>3.78</v>
      </c>
      <c r="M1952">
        <v>58</v>
      </c>
      <c r="N1952">
        <f>LOG(M1952/100,2)+3</f>
        <v>2.2141248053528475</v>
      </c>
      <c r="O1952">
        <f>INDEX(lehmad!B$2:B$412,MATCH(klypsid!$B1952,lehmad!$A$2:$A$412,0))</f>
        <v>38461</v>
      </c>
      <c r="P1952">
        <f>INDEX(lehmad!D$2:D$412,MATCH(klypsid!$B1952,lehmad!$A$2:$A$412,0))</f>
        <v>125</v>
      </c>
      <c r="Q1952">
        <f>INDEX(lehmad!E$2:E$412,MATCH(klypsid!$B1952,lehmad!$A$2:$A$412,0))</f>
        <v>0.89100000000000001</v>
      </c>
      <c r="R1952" t="str">
        <f>INDEX(lehmad!F$2:F$412,MATCH(klypsid!$B1952,lehmad!$A$2:$A$412,0))</f>
        <v>DYNASTY-ET</v>
      </c>
      <c r="S1952">
        <f>INDEX(lehmad!H$2:H$412,MATCH(klypsid!$B1952,lehmad!$A$2:$A$412,0))</f>
        <v>124</v>
      </c>
      <c r="T1952">
        <f>INDEX(lehmad!K$2:K$412,MATCH(klypsid!$B1952,lehmad!$A$2:$A$412,0))</f>
        <v>108</v>
      </c>
      <c r="U1952" s="4">
        <f t="shared" si="60"/>
        <v>12</v>
      </c>
      <c r="V1952">
        <f t="shared" si="61"/>
        <v>35</v>
      </c>
    </row>
    <row r="1953" spans="1:22" x14ac:dyDescent="0.25">
      <c r="A1953">
        <v>3427</v>
      </c>
      <c r="B1953" t="str">
        <f>"E"&amp;A1953</f>
        <v>E3427</v>
      </c>
      <c r="C1953" t="s">
        <v>69</v>
      </c>
      <c r="D1953">
        <v>1</v>
      </c>
      <c r="E1953">
        <f>IF(D1953&lt;4,D1953,4)</f>
        <v>1</v>
      </c>
      <c r="F1953" s="1">
        <v>39198</v>
      </c>
      <c r="G1953" s="1">
        <v>39204</v>
      </c>
      <c r="H1953" s="3">
        <f>G1953-F1953</f>
        <v>6</v>
      </c>
      <c r="I1953" s="3">
        <f>IF(H1953&lt;=60,1,IF(H1953&lt;=150,2,3))</f>
        <v>1</v>
      </c>
      <c r="J1953">
        <v>23.6</v>
      </c>
      <c r="K1953">
        <v>5.88</v>
      </c>
      <c r="L1953">
        <v>3.51</v>
      </c>
      <c r="M1953">
        <v>696</v>
      </c>
      <c r="N1953">
        <f>LOG(M1953/100,2)+3</f>
        <v>5.7990873060740036</v>
      </c>
      <c r="O1953">
        <f>INDEX(lehmad!B$2:B$412,MATCH(klypsid!$B1953,lehmad!$A$2:$A$412,0))</f>
        <v>38465</v>
      </c>
      <c r="P1953">
        <f>INDEX(lehmad!D$2:D$412,MATCH(klypsid!$B1953,lehmad!$A$2:$A$412,0))</f>
        <v>108</v>
      </c>
      <c r="Q1953">
        <f>INDEX(lehmad!E$2:E$412,MATCH(klypsid!$B1953,lehmad!$A$2:$A$412,0))</f>
        <v>0.90700000000000003</v>
      </c>
      <c r="R1953" t="str">
        <f>INDEX(lehmad!F$2:F$412,MATCH(klypsid!$B1953,lehmad!$A$2:$A$412,0))</f>
        <v>DYNASTY-ET</v>
      </c>
      <c r="S1953">
        <f>INDEX(lehmad!H$2:H$412,MATCH(klypsid!$B1953,lehmad!$A$2:$A$412,0))</f>
        <v>124</v>
      </c>
      <c r="T1953">
        <f>INDEX(lehmad!K$2:K$412,MATCH(klypsid!$B1953,lehmad!$A$2:$A$412,0))</f>
        <v>108</v>
      </c>
      <c r="U1953" s="4">
        <f t="shared" si="60"/>
        <v>1</v>
      </c>
      <c r="V1953">
        <f t="shared" si="61"/>
        <v>6</v>
      </c>
    </row>
    <row r="1954" spans="1:22" x14ac:dyDescent="0.25">
      <c r="A1954">
        <v>3427</v>
      </c>
      <c r="B1954" t="str">
        <f>"E"&amp;A1954</f>
        <v>E3427</v>
      </c>
      <c r="C1954" t="s">
        <v>69</v>
      </c>
      <c r="D1954">
        <v>1</v>
      </c>
      <c r="E1954">
        <f>IF(D1954&lt;4,D1954,4)</f>
        <v>1</v>
      </c>
      <c r="F1954" s="1">
        <v>39198</v>
      </c>
      <c r="G1954" s="1">
        <v>39236</v>
      </c>
      <c r="H1954" s="3">
        <f>G1954-F1954</f>
        <v>38</v>
      </c>
      <c r="I1954" s="3">
        <f>IF(H1954&lt;=60,1,IF(H1954&lt;=150,2,3))</f>
        <v>1</v>
      </c>
      <c r="J1954">
        <v>44.5</v>
      </c>
      <c r="K1954">
        <v>2.33</v>
      </c>
      <c r="L1954">
        <v>2.93</v>
      </c>
      <c r="M1954">
        <v>223</v>
      </c>
      <c r="N1954">
        <f>LOG(M1954/100,2)+3</f>
        <v>4.1570437101455804</v>
      </c>
      <c r="O1954">
        <f>INDEX(lehmad!B$2:B$412,MATCH(klypsid!$B1954,lehmad!$A$2:$A$412,0))</f>
        <v>38465</v>
      </c>
      <c r="P1954">
        <f>INDEX(lehmad!D$2:D$412,MATCH(klypsid!$B1954,lehmad!$A$2:$A$412,0))</f>
        <v>108</v>
      </c>
      <c r="Q1954">
        <f>INDEX(lehmad!E$2:E$412,MATCH(klypsid!$B1954,lehmad!$A$2:$A$412,0))</f>
        <v>0.90700000000000003</v>
      </c>
      <c r="R1954" t="str">
        <f>INDEX(lehmad!F$2:F$412,MATCH(klypsid!$B1954,lehmad!$A$2:$A$412,0))</f>
        <v>DYNASTY-ET</v>
      </c>
      <c r="S1954">
        <f>INDEX(lehmad!H$2:H$412,MATCH(klypsid!$B1954,lehmad!$A$2:$A$412,0))</f>
        <v>124</v>
      </c>
      <c r="T1954">
        <f>INDEX(lehmad!K$2:K$412,MATCH(klypsid!$B1954,lehmad!$A$2:$A$412,0))</f>
        <v>108</v>
      </c>
      <c r="U1954" s="4">
        <f t="shared" si="60"/>
        <v>2</v>
      </c>
      <c r="V1954">
        <f t="shared" si="61"/>
        <v>32</v>
      </c>
    </row>
    <row r="1955" spans="1:22" x14ac:dyDescent="0.25">
      <c r="A1955">
        <v>3427</v>
      </c>
      <c r="B1955" t="str">
        <f>"E"&amp;A1955</f>
        <v>E3427</v>
      </c>
      <c r="C1955" t="s">
        <v>69</v>
      </c>
      <c r="D1955">
        <v>1</v>
      </c>
      <c r="E1955">
        <f>IF(D1955&lt;4,D1955,4)</f>
        <v>1</v>
      </c>
      <c r="F1955" s="1">
        <v>39198</v>
      </c>
      <c r="G1955" s="1">
        <v>39266</v>
      </c>
      <c r="H1955" s="3">
        <f>G1955-F1955</f>
        <v>68</v>
      </c>
      <c r="I1955" s="3">
        <f>IF(H1955&lt;=60,1,IF(H1955&lt;=150,2,3))</f>
        <v>2</v>
      </c>
      <c r="J1955">
        <v>45.7</v>
      </c>
      <c r="K1955">
        <v>2.0699999999999998</v>
      </c>
      <c r="L1955">
        <v>3.17</v>
      </c>
      <c r="M1955">
        <v>175</v>
      </c>
      <c r="N1955">
        <f>LOG(M1955/100,2)+3</f>
        <v>3.8073549220576042</v>
      </c>
      <c r="O1955">
        <f>INDEX(lehmad!B$2:B$412,MATCH(klypsid!$B1955,lehmad!$A$2:$A$412,0))</f>
        <v>38465</v>
      </c>
      <c r="P1955">
        <f>INDEX(lehmad!D$2:D$412,MATCH(klypsid!$B1955,lehmad!$A$2:$A$412,0))</f>
        <v>108</v>
      </c>
      <c r="Q1955">
        <f>INDEX(lehmad!E$2:E$412,MATCH(klypsid!$B1955,lehmad!$A$2:$A$412,0))</f>
        <v>0.90700000000000003</v>
      </c>
      <c r="R1955" t="str">
        <f>INDEX(lehmad!F$2:F$412,MATCH(klypsid!$B1955,lehmad!$A$2:$A$412,0))</f>
        <v>DYNASTY-ET</v>
      </c>
      <c r="S1955">
        <f>INDEX(lehmad!H$2:H$412,MATCH(klypsid!$B1955,lehmad!$A$2:$A$412,0))</f>
        <v>124</v>
      </c>
      <c r="T1955">
        <f>INDEX(lehmad!K$2:K$412,MATCH(klypsid!$B1955,lehmad!$A$2:$A$412,0))</f>
        <v>108</v>
      </c>
      <c r="U1955" s="4">
        <f t="shared" si="60"/>
        <v>3</v>
      </c>
      <c r="V1955">
        <f t="shared" si="61"/>
        <v>30</v>
      </c>
    </row>
    <row r="1956" spans="1:22" x14ac:dyDescent="0.25">
      <c r="A1956">
        <v>3427</v>
      </c>
      <c r="B1956" t="str">
        <f>"E"&amp;A1956</f>
        <v>E3427</v>
      </c>
      <c r="C1956" t="s">
        <v>69</v>
      </c>
      <c r="D1956">
        <v>1</v>
      </c>
      <c r="E1956">
        <f>IF(D1956&lt;4,D1956,4)</f>
        <v>1</v>
      </c>
      <c r="F1956" s="1">
        <v>39198</v>
      </c>
      <c r="G1956" s="1">
        <v>39295</v>
      </c>
      <c r="H1956" s="3">
        <f>G1956-F1956</f>
        <v>97</v>
      </c>
      <c r="I1956" s="3">
        <f>IF(H1956&lt;=60,1,IF(H1956&lt;=150,2,3))</f>
        <v>2</v>
      </c>
      <c r="J1956">
        <v>39.5</v>
      </c>
      <c r="K1956">
        <v>2.15</v>
      </c>
      <c r="L1956">
        <v>3.57</v>
      </c>
      <c r="M1956">
        <v>200</v>
      </c>
      <c r="N1956">
        <f>LOG(M1956/100,2)+3</f>
        <v>4</v>
      </c>
      <c r="O1956">
        <f>INDEX(lehmad!B$2:B$412,MATCH(klypsid!$B1956,lehmad!$A$2:$A$412,0))</f>
        <v>38465</v>
      </c>
      <c r="P1956">
        <f>INDEX(lehmad!D$2:D$412,MATCH(klypsid!$B1956,lehmad!$A$2:$A$412,0))</f>
        <v>108</v>
      </c>
      <c r="Q1956">
        <f>INDEX(lehmad!E$2:E$412,MATCH(klypsid!$B1956,lehmad!$A$2:$A$412,0))</f>
        <v>0.90700000000000003</v>
      </c>
      <c r="R1956" t="str">
        <f>INDEX(lehmad!F$2:F$412,MATCH(klypsid!$B1956,lehmad!$A$2:$A$412,0))</f>
        <v>DYNASTY-ET</v>
      </c>
      <c r="S1956">
        <f>INDEX(lehmad!H$2:H$412,MATCH(klypsid!$B1956,lehmad!$A$2:$A$412,0))</f>
        <v>124</v>
      </c>
      <c r="T1956">
        <f>INDEX(lehmad!K$2:K$412,MATCH(klypsid!$B1956,lehmad!$A$2:$A$412,0))</f>
        <v>108</v>
      </c>
      <c r="U1956" s="4">
        <f t="shared" si="60"/>
        <v>4</v>
      </c>
      <c r="V1956">
        <f t="shared" si="61"/>
        <v>29</v>
      </c>
    </row>
    <row r="1957" spans="1:22" x14ac:dyDescent="0.25">
      <c r="A1957">
        <v>3427</v>
      </c>
      <c r="B1957" t="str">
        <f>"E"&amp;A1957</f>
        <v>E3427</v>
      </c>
      <c r="C1957" t="s">
        <v>69</v>
      </c>
      <c r="D1957">
        <v>1</v>
      </c>
      <c r="E1957">
        <f>IF(D1957&lt;4,D1957,4)</f>
        <v>1</v>
      </c>
      <c r="F1957" s="1">
        <v>39198</v>
      </c>
      <c r="G1957" s="1">
        <v>39328</v>
      </c>
      <c r="H1957" s="3">
        <f>G1957-F1957</f>
        <v>130</v>
      </c>
      <c r="I1957" s="3">
        <f>IF(H1957&lt;=60,1,IF(H1957&lt;=150,2,3))</f>
        <v>2</v>
      </c>
      <c r="J1957">
        <v>40.6</v>
      </c>
      <c r="K1957">
        <v>2.71</v>
      </c>
      <c r="L1957">
        <v>3.35</v>
      </c>
      <c r="M1957">
        <v>379</v>
      </c>
      <c r="N1957">
        <f>LOG(M1957/100,2)+3</f>
        <v>4.9221978483963671</v>
      </c>
      <c r="O1957">
        <f>INDEX(lehmad!B$2:B$412,MATCH(klypsid!$B1957,lehmad!$A$2:$A$412,0))</f>
        <v>38465</v>
      </c>
      <c r="P1957">
        <f>INDEX(lehmad!D$2:D$412,MATCH(klypsid!$B1957,lehmad!$A$2:$A$412,0))</f>
        <v>108</v>
      </c>
      <c r="Q1957">
        <f>INDEX(lehmad!E$2:E$412,MATCH(klypsid!$B1957,lehmad!$A$2:$A$412,0))</f>
        <v>0.90700000000000003</v>
      </c>
      <c r="R1957" t="str">
        <f>INDEX(lehmad!F$2:F$412,MATCH(klypsid!$B1957,lehmad!$A$2:$A$412,0))</f>
        <v>DYNASTY-ET</v>
      </c>
      <c r="S1957">
        <f>INDEX(lehmad!H$2:H$412,MATCH(klypsid!$B1957,lehmad!$A$2:$A$412,0))</f>
        <v>124</v>
      </c>
      <c r="T1957">
        <f>INDEX(lehmad!K$2:K$412,MATCH(klypsid!$B1957,lehmad!$A$2:$A$412,0))</f>
        <v>108</v>
      </c>
      <c r="U1957" s="4">
        <f t="shared" si="60"/>
        <v>5</v>
      </c>
      <c r="V1957">
        <f t="shared" si="61"/>
        <v>33</v>
      </c>
    </row>
    <row r="1958" spans="1:22" x14ac:dyDescent="0.25">
      <c r="A1958">
        <v>3427</v>
      </c>
      <c r="B1958" t="str">
        <f>"E"&amp;A1958</f>
        <v>E3427</v>
      </c>
      <c r="C1958" t="s">
        <v>69</v>
      </c>
      <c r="D1958">
        <v>1</v>
      </c>
      <c r="E1958">
        <f>IF(D1958&lt;4,D1958,4)</f>
        <v>1</v>
      </c>
      <c r="F1958" s="1">
        <v>39198</v>
      </c>
      <c r="G1958" s="1">
        <v>39356</v>
      </c>
      <c r="H1958" s="3">
        <f>G1958-F1958</f>
        <v>158</v>
      </c>
      <c r="I1958" s="3">
        <f>IF(H1958&lt;=60,1,IF(H1958&lt;=150,2,3))</f>
        <v>3</v>
      </c>
      <c r="J1958">
        <v>38.5</v>
      </c>
      <c r="K1958">
        <v>3.56</v>
      </c>
      <c r="L1958">
        <v>3.66</v>
      </c>
      <c r="M1958">
        <v>198</v>
      </c>
      <c r="N1958">
        <f>LOG(M1958/100,2)+3</f>
        <v>3.9855004303048851</v>
      </c>
      <c r="O1958">
        <f>INDEX(lehmad!B$2:B$412,MATCH(klypsid!$B1958,lehmad!$A$2:$A$412,0))</f>
        <v>38465</v>
      </c>
      <c r="P1958">
        <f>INDEX(lehmad!D$2:D$412,MATCH(klypsid!$B1958,lehmad!$A$2:$A$412,0))</f>
        <v>108</v>
      </c>
      <c r="Q1958">
        <f>INDEX(lehmad!E$2:E$412,MATCH(klypsid!$B1958,lehmad!$A$2:$A$412,0))</f>
        <v>0.90700000000000003</v>
      </c>
      <c r="R1958" t="str">
        <f>INDEX(lehmad!F$2:F$412,MATCH(klypsid!$B1958,lehmad!$A$2:$A$412,0))</f>
        <v>DYNASTY-ET</v>
      </c>
      <c r="S1958">
        <f>INDEX(lehmad!H$2:H$412,MATCH(klypsid!$B1958,lehmad!$A$2:$A$412,0))</f>
        <v>124</v>
      </c>
      <c r="T1958">
        <f>INDEX(lehmad!K$2:K$412,MATCH(klypsid!$B1958,lehmad!$A$2:$A$412,0))</f>
        <v>108</v>
      </c>
      <c r="U1958" s="4">
        <f t="shared" si="60"/>
        <v>6</v>
      </c>
      <c r="V1958">
        <f t="shared" si="61"/>
        <v>28</v>
      </c>
    </row>
    <row r="1959" spans="1:22" x14ac:dyDescent="0.25">
      <c r="A1959">
        <v>3427</v>
      </c>
      <c r="B1959" t="str">
        <f>"E"&amp;A1959</f>
        <v>E3427</v>
      </c>
      <c r="C1959" t="s">
        <v>69</v>
      </c>
      <c r="D1959">
        <v>1</v>
      </c>
      <c r="E1959">
        <f>IF(D1959&lt;4,D1959,4)</f>
        <v>1</v>
      </c>
      <c r="F1959" s="1">
        <v>39198</v>
      </c>
      <c r="G1959" s="1">
        <v>39387</v>
      </c>
      <c r="H1959" s="3">
        <f>G1959-F1959</f>
        <v>189</v>
      </c>
      <c r="I1959" s="3">
        <f>IF(H1959&lt;=60,1,IF(H1959&lt;=150,2,3))</f>
        <v>3</v>
      </c>
      <c r="J1959">
        <v>36.200000000000003</v>
      </c>
      <c r="K1959">
        <v>3.98</v>
      </c>
      <c r="L1959">
        <v>3.08</v>
      </c>
      <c r="M1959">
        <v>245</v>
      </c>
      <c r="N1959">
        <f>LOG(M1959/100,2)+3</f>
        <v>4.2927817492278457</v>
      </c>
      <c r="O1959">
        <f>INDEX(lehmad!B$2:B$412,MATCH(klypsid!$B1959,lehmad!$A$2:$A$412,0))</f>
        <v>38465</v>
      </c>
      <c r="P1959">
        <f>INDEX(lehmad!D$2:D$412,MATCH(klypsid!$B1959,lehmad!$A$2:$A$412,0))</f>
        <v>108</v>
      </c>
      <c r="Q1959">
        <f>INDEX(lehmad!E$2:E$412,MATCH(klypsid!$B1959,lehmad!$A$2:$A$412,0))</f>
        <v>0.90700000000000003</v>
      </c>
      <c r="R1959" t="str">
        <f>INDEX(lehmad!F$2:F$412,MATCH(klypsid!$B1959,lehmad!$A$2:$A$412,0))</f>
        <v>DYNASTY-ET</v>
      </c>
      <c r="S1959">
        <f>INDEX(lehmad!H$2:H$412,MATCH(klypsid!$B1959,lehmad!$A$2:$A$412,0))</f>
        <v>124</v>
      </c>
      <c r="T1959">
        <f>INDEX(lehmad!K$2:K$412,MATCH(klypsid!$B1959,lehmad!$A$2:$A$412,0))</f>
        <v>108</v>
      </c>
      <c r="U1959" s="4">
        <f t="shared" si="60"/>
        <v>7</v>
      </c>
      <c r="V1959">
        <f t="shared" si="61"/>
        <v>31</v>
      </c>
    </row>
    <row r="1960" spans="1:22" x14ac:dyDescent="0.25">
      <c r="A1960">
        <v>3427</v>
      </c>
      <c r="B1960" t="str">
        <f>"E"&amp;A1960</f>
        <v>E3427</v>
      </c>
      <c r="C1960" t="s">
        <v>69</v>
      </c>
      <c r="D1960">
        <v>1</v>
      </c>
      <c r="E1960">
        <f>IF(D1960&lt;4,D1960,4)</f>
        <v>1</v>
      </c>
      <c r="F1960" s="1">
        <v>39198</v>
      </c>
      <c r="G1960" s="1">
        <v>39418</v>
      </c>
      <c r="H1960" s="3">
        <f>G1960-F1960</f>
        <v>220</v>
      </c>
      <c r="I1960" s="3">
        <f>IF(H1960&lt;=60,1,IF(H1960&lt;=150,2,3))</f>
        <v>3</v>
      </c>
      <c r="J1960">
        <v>30.9</v>
      </c>
      <c r="K1960">
        <v>3.98</v>
      </c>
      <c r="L1960">
        <v>3.62</v>
      </c>
      <c r="M1960">
        <v>85</v>
      </c>
      <c r="N1960">
        <f>LOG(M1960/100,2)+3</f>
        <v>2.7655347463629769</v>
      </c>
      <c r="O1960">
        <f>INDEX(lehmad!B$2:B$412,MATCH(klypsid!$B1960,lehmad!$A$2:$A$412,0))</f>
        <v>38465</v>
      </c>
      <c r="P1960">
        <f>INDEX(lehmad!D$2:D$412,MATCH(klypsid!$B1960,lehmad!$A$2:$A$412,0))</f>
        <v>108</v>
      </c>
      <c r="Q1960">
        <f>INDEX(lehmad!E$2:E$412,MATCH(klypsid!$B1960,lehmad!$A$2:$A$412,0))</f>
        <v>0.90700000000000003</v>
      </c>
      <c r="R1960" t="str">
        <f>INDEX(lehmad!F$2:F$412,MATCH(klypsid!$B1960,lehmad!$A$2:$A$412,0))</f>
        <v>DYNASTY-ET</v>
      </c>
      <c r="S1960">
        <f>INDEX(lehmad!H$2:H$412,MATCH(klypsid!$B1960,lehmad!$A$2:$A$412,0))</f>
        <v>124</v>
      </c>
      <c r="T1960">
        <f>INDEX(lehmad!K$2:K$412,MATCH(klypsid!$B1960,lehmad!$A$2:$A$412,0))</f>
        <v>108</v>
      </c>
      <c r="U1960" s="4">
        <f t="shared" si="60"/>
        <v>8</v>
      </c>
      <c r="V1960">
        <f t="shared" si="61"/>
        <v>31</v>
      </c>
    </row>
    <row r="1961" spans="1:22" x14ac:dyDescent="0.25">
      <c r="A1961">
        <v>3427</v>
      </c>
      <c r="B1961" t="str">
        <f>"E"&amp;A1961</f>
        <v>E3427</v>
      </c>
      <c r="C1961" t="s">
        <v>69</v>
      </c>
      <c r="D1961">
        <v>1</v>
      </c>
      <c r="E1961">
        <f>IF(D1961&lt;4,D1961,4)</f>
        <v>1</v>
      </c>
      <c r="F1961" s="1">
        <v>39198</v>
      </c>
      <c r="G1961" s="1">
        <v>39450</v>
      </c>
      <c r="H1961" s="3">
        <f>G1961-F1961</f>
        <v>252</v>
      </c>
      <c r="I1961" s="3">
        <f>IF(H1961&lt;=60,1,IF(H1961&lt;=150,2,3))</f>
        <v>3</v>
      </c>
      <c r="J1961">
        <v>31</v>
      </c>
      <c r="K1961">
        <v>4.16</v>
      </c>
      <c r="L1961">
        <v>3.76</v>
      </c>
      <c r="M1961">
        <v>91</v>
      </c>
      <c r="N1961">
        <f>LOG(M1961/100,2)+3</f>
        <v>2.8639384504239715</v>
      </c>
      <c r="O1961">
        <f>INDEX(lehmad!B$2:B$412,MATCH(klypsid!$B1961,lehmad!$A$2:$A$412,0))</f>
        <v>38465</v>
      </c>
      <c r="P1961">
        <f>INDEX(lehmad!D$2:D$412,MATCH(klypsid!$B1961,lehmad!$A$2:$A$412,0))</f>
        <v>108</v>
      </c>
      <c r="Q1961">
        <f>INDEX(lehmad!E$2:E$412,MATCH(klypsid!$B1961,lehmad!$A$2:$A$412,0))</f>
        <v>0.90700000000000003</v>
      </c>
      <c r="R1961" t="str">
        <f>INDEX(lehmad!F$2:F$412,MATCH(klypsid!$B1961,lehmad!$A$2:$A$412,0))</f>
        <v>DYNASTY-ET</v>
      </c>
      <c r="S1961">
        <f>INDEX(lehmad!H$2:H$412,MATCH(klypsid!$B1961,lehmad!$A$2:$A$412,0))</f>
        <v>124</v>
      </c>
      <c r="T1961">
        <f>INDEX(lehmad!K$2:K$412,MATCH(klypsid!$B1961,lehmad!$A$2:$A$412,0))</f>
        <v>108</v>
      </c>
      <c r="U1961" s="4">
        <f t="shared" si="60"/>
        <v>9</v>
      </c>
      <c r="V1961">
        <f t="shared" si="61"/>
        <v>32</v>
      </c>
    </row>
    <row r="1962" spans="1:22" x14ac:dyDescent="0.25">
      <c r="A1962">
        <v>3427</v>
      </c>
      <c r="B1962" t="str">
        <f>"E"&amp;A1962</f>
        <v>E3427</v>
      </c>
      <c r="C1962" t="s">
        <v>69</v>
      </c>
      <c r="D1962">
        <v>1</v>
      </c>
      <c r="E1962">
        <f>IF(D1962&lt;4,D1962,4)</f>
        <v>1</v>
      </c>
      <c r="F1962" s="1">
        <v>39198</v>
      </c>
      <c r="G1962" s="1">
        <v>39481</v>
      </c>
      <c r="H1962" s="3">
        <f>G1962-F1962</f>
        <v>283</v>
      </c>
      <c r="I1962" s="3">
        <f>IF(H1962&lt;=60,1,IF(H1962&lt;=150,2,3))</f>
        <v>3</v>
      </c>
      <c r="J1962">
        <v>32.9</v>
      </c>
      <c r="K1962">
        <v>3.63</v>
      </c>
      <c r="L1962">
        <v>3.54</v>
      </c>
      <c r="M1962">
        <v>593</v>
      </c>
      <c r="N1962">
        <f>LOG(M1962/100,2)+3</f>
        <v>5.5680321047712784</v>
      </c>
      <c r="O1962">
        <f>INDEX(lehmad!B$2:B$412,MATCH(klypsid!$B1962,lehmad!$A$2:$A$412,0))</f>
        <v>38465</v>
      </c>
      <c r="P1962">
        <f>INDEX(lehmad!D$2:D$412,MATCH(klypsid!$B1962,lehmad!$A$2:$A$412,0))</f>
        <v>108</v>
      </c>
      <c r="Q1962">
        <f>INDEX(lehmad!E$2:E$412,MATCH(klypsid!$B1962,lehmad!$A$2:$A$412,0))</f>
        <v>0.90700000000000003</v>
      </c>
      <c r="R1962" t="str">
        <f>INDEX(lehmad!F$2:F$412,MATCH(klypsid!$B1962,lehmad!$A$2:$A$412,0))</f>
        <v>DYNASTY-ET</v>
      </c>
      <c r="S1962">
        <f>INDEX(lehmad!H$2:H$412,MATCH(klypsid!$B1962,lehmad!$A$2:$A$412,0))</f>
        <v>124</v>
      </c>
      <c r="T1962">
        <f>INDEX(lehmad!K$2:K$412,MATCH(klypsid!$B1962,lehmad!$A$2:$A$412,0))</f>
        <v>108</v>
      </c>
      <c r="U1962" s="4">
        <f t="shared" si="60"/>
        <v>10</v>
      </c>
      <c r="V1962">
        <f t="shared" si="61"/>
        <v>31</v>
      </c>
    </row>
    <row r="1963" spans="1:22" x14ac:dyDescent="0.25">
      <c r="A1963">
        <v>3427</v>
      </c>
      <c r="B1963" t="str">
        <f>"E"&amp;A1963</f>
        <v>E3427</v>
      </c>
      <c r="C1963" t="s">
        <v>69</v>
      </c>
      <c r="D1963">
        <v>1</v>
      </c>
      <c r="E1963">
        <f>IF(D1963&lt;4,D1963,4)</f>
        <v>1</v>
      </c>
      <c r="F1963" s="1">
        <v>39198</v>
      </c>
      <c r="G1963" s="1">
        <v>39509</v>
      </c>
      <c r="H1963" s="3">
        <f>G1963-F1963</f>
        <v>311</v>
      </c>
      <c r="I1963" s="3">
        <f>IF(H1963&lt;=60,1,IF(H1963&lt;=150,2,3))</f>
        <v>3</v>
      </c>
      <c r="J1963">
        <v>32.299999999999997</v>
      </c>
      <c r="K1963">
        <v>4.01</v>
      </c>
      <c r="L1963">
        <v>3.32</v>
      </c>
      <c r="M1963">
        <v>109</v>
      </c>
      <c r="N1963">
        <f>LOG(M1963/100,2)+3</f>
        <v>3.1243281350022016</v>
      </c>
      <c r="O1963">
        <f>INDEX(lehmad!B$2:B$412,MATCH(klypsid!$B1963,lehmad!$A$2:$A$412,0))</f>
        <v>38465</v>
      </c>
      <c r="P1963">
        <f>INDEX(lehmad!D$2:D$412,MATCH(klypsid!$B1963,lehmad!$A$2:$A$412,0))</f>
        <v>108</v>
      </c>
      <c r="Q1963">
        <f>INDEX(lehmad!E$2:E$412,MATCH(klypsid!$B1963,lehmad!$A$2:$A$412,0))</f>
        <v>0.90700000000000003</v>
      </c>
      <c r="R1963" t="str">
        <f>INDEX(lehmad!F$2:F$412,MATCH(klypsid!$B1963,lehmad!$A$2:$A$412,0))</f>
        <v>DYNASTY-ET</v>
      </c>
      <c r="S1963">
        <f>INDEX(lehmad!H$2:H$412,MATCH(klypsid!$B1963,lehmad!$A$2:$A$412,0))</f>
        <v>124</v>
      </c>
      <c r="T1963">
        <f>INDEX(lehmad!K$2:K$412,MATCH(klypsid!$B1963,lehmad!$A$2:$A$412,0))</f>
        <v>108</v>
      </c>
      <c r="U1963" s="4">
        <f t="shared" si="60"/>
        <v>11</v>
      </c>
      <c r="V1963">
        <f t="shared" si="61"/>
        <v>28</v>
      </c>
    </row>
    <row r="1964" spans="1:22" x14ac:dyDescent="0.25">
      <c r="A1964">
        <v>3427</v>
      </c>
      <c r="B1964" t="str">
        <f>"E"&amp;A1964</f>
        <v>E3427</v>
      </c>
      <c r="C1964" t="s">
        <v>69</v>
      </c>
      <c r="D1964">
        <v>1</v>
      </c>
      <c r="E1964">
        <f>IF(D1964&lt;4,D1964,4)</f>
        <v>1</v>
      </c>
      <c r="F1964" s="1">
        <v>39198</v>
      </c>
      <c r="G1964" s="1">
        <v>39539</v>
      </c>
      <c r="H1964" s="3">
        <f>G1964-F1964</f>
        <v>341</v>
      </c>
      <c r="I1964" s="3">
        <f>IF(H1964&lt;=60,1,IF(H1964&lt;=150,2,3))</f>
        <v>3</v>
      </c>
      <c r="J1964">
        <v>31.6</v>
      </c>
      <c r="K1964">
        <v>4.28</v>
      </c>
      <c r="L1964">
        <v>3.64</v>
      </c>
      <c r="M1964">
        <v>152</v>
      </c>
      <c r="N1964">
        <f>LOG(M1964/100,2)+3</f>
        <v>3.6040713236688608</v>
      </c>
      <c r="O1964">
        <f>INDEX(lehmad!B$2:B$412,MATCH(klypsid!$B1964,lehmad!$A$2:$A$412,0))</f>
        <v>38465</v>
      </c>
      <c r="P1964">
        <f>INDEX(lehmad!D$2:D$412,MATCH(klypsid!$B1964,lehmad!$A$2:$A$412,0))</f>
        <v>108</v>
      </c>
      <c r="Q1964">
        <f>INDEX(lehmad!E$2:E$412,MATCH(klypsid!$B1964,lehmad!$A$2:$A$412,0))</f>
        <v>0.90700000000000003</v>
      </c>
      <c r="R1964" t="str">
        <f>INDEX(lehmad!F$2:F$412,MATCH(klypsid!$B1964,lehmad!$A$2:$A$412,0))</f>
        <v>DYNASTY-ET</v>
      </c>
      <c r="S1964">
        <f>INDEX(lehmad!H$2:H$412,MATCH(klypsid!$B1964,lehmad!$A$2:$A$412,0))</f>
        <v>124</v>
      </c>
      <c r="T1964">
        <f>INDEX(lehmad!K$2:K$412,MATCH(klypsid!$B1964,lehmad!$A$2:$A$412,0))</f>
        <v>108</v>
      </c>
      <c r="U1964" s="4">
        <f t="shared" si="60"/>
        <v>12</v>
      </c>
      <c r="V1964">
        <f t="shared" si="61"/>
        <v>30</v>
      </c>
    </row>
    <row r="1965" spans="1:22" x14ac:dyDescent="0.25">
      <c r="A1965">
        <v>3427</v>
      </c>
      <c r="B1965" t="str">
        <f>"E"&amp;A1965</f>
        <v>E3427</v>
      </c>
      <c r="C1965" t="s">
        <v>69</v>
      </c>
      <c r="D1965">
        <v>1</v>
      </c>
      <c r="E1965">
        <f>IF(D1965&lt;4,D1965,4)</f>
        <v>1</v>
      </c>
      <c r="F1965" s="1">
        <v>39198</v>
      </c>
      <c r="G1965" s="1">
        <v>39572</v>
      </c>
      <c r="H1965" s="3">
        <f>G1965-F1965</f>
        <v>374</v>
      </c>
      <c r="I1965" s="3">
        <f>IF(H1965&lt;=60,1,IF(H1965&lt;=150,2,3))</f>
        <v>3</v>
      </c>
      <c r="J1965">
        <v>32.6</v>
      </c>
      <c r="K1965">
        <v>3.96</v>
      </c>
      <c r="L1965">
        <v>3.64</v>
      </c>
      <c r="M1965">
        <v>280</v>
      </c>
      <c r="N1965">
        <f>LOG(M1965/100,2)+3</f>
        <v>4.485426827170242</v>
      </c>
      <c r="O1965">
        <f>INDEX(lehmad!B$2:B$412,MATCH(klypsid!$B1965,lehmad!$A$2:$A$412,0))</f>
        <v>38465</v>
      </c>
      <c r="P1965">
        <f>INDEX(lehmad!D$2:D$412,MATCH(klypsid!$B1965,lehmad!$A$2:$A$412,0))</f>
        <v>108</v>
      </c>
      <c r="Q1965">
        <f>INDEX(lehmad!E$2:E$412,MATCH(klypsid!$B1965,lehmad!$A$2:$A$412,0))</f>
        <v>0.90700000000000003</v>
      </c>
      <c r="R1965" t="str">
        <f>INDEX(lehmad!F$2:F$412,MATCH(klypsid!$B1965,lehmad!$A$2:$A$412,0))</f>
        <v>DYNASTY-ET</v>
      </c>
      <c r="S1965">
        <f>INDEX(lehmad!H$2:H$412,MATCH(klypsid!$B1965,lehmad!$A$2:$A$412,0))</f>
        <v>124</v>
      </c>
      <c r="T1965">
        <f>INDEX(lehmad!K$2:K$412,MATCH(klypsid!$B1965,lehmad!$A$2:$A$412,0))</f>
        <v>108</v>
      </c>
      <c r="U1965" s="4">
        <f t="shared" si="60"/>
        <v>13</v>
      </c>
      <c r="V1965">
        <f t="shared" si="61"/>
        <v>33</v>
      </c>
    </row>
    <row r="1966" spans="1:22" x14ac:dyDescent="0.25">
      <c r="A1966">
        <v>3427</v>
      </c>
      <c r="B1966" t="str">
        <f>"E"&amp;A1966</f>
        <v>E3427</v>
      </c>
      <c r="C1966" t="s">
        <v>69</v>
      </c>
      <c r="D1966">
        <v>1</v>
      </c>
      <c r="E1966">
        <f>IF(D1966&lt;4,D1966,4)</f>
        <v>1</v>
      </c>
      <c r="F1966" s="1">
        <v>39198</v>
      </c>
      <c r="G1966" s="1">
        <v>39600</v>
      </c>
      <c r="H1966" s="3">
        <f>G1966-F1966</f>
        <v>402</v>
      </c>
      <c r="I1966" s="3">
        <f>IF(H1966&lt;=60,1,IF(H1966&lt;=150,2,3))</f>
        <v>3</v>
      </c>
      <c r="J1966">
        <v>26</v>
      </c>
      <c r="K1966">
        <v>4.1100000000000003</v>
      </c>
      <c r="L1966">
        <v>3.62</v>
      </c>
      <c r="M1966">
        <v>110</v>
      </c>
      <c r="N1966">
        <f>LOG(M1966/100,2)+3</f>
        <v>3.1375035237499351</v>
      </c>
      <c r="O1966">
        <f>INDEX(lehmad!B$2:B$412,MATCH(klypsid!$B1966,lehmad!$A$2:$A$412,0))</f>
        <v>38465</v>
      </c>
      <c r="P1966">
        <f>INDEX(lehmad!D$2:D$412,MATCH(klypsid!$B1966,lehmad!$A$2:$A$412,0))</f>
        <v>108</v>
      </c>
      <c r="Q1966">
        <f>INDEX(lehmad!E$2:E$412,MATCH(klypsid!$B1966,lehmad!$A$2:$A$412,0))</f>
        <v>0.90700000000000003</v>
      </c>
      <c r="R1966" t="str">
        <f>INDEX(lehmad!F$2:F$412,MATCH(klypsid!$B1966,lehmad!$A$2:$A$412,0))</f>
        <v>DYNASTY-ET</v>
      </c>
      <c r="S1966">
        <f>INDEX(lehmad!H$2:H$412,MATCH(klypsid!$B1966,lehmad!$A$2:$A$412,0))</f>
        <v>124</v>
      </c>
      <c r="T1966">
        <f>INDEX(lehmad!K$2:K$412,MATCH(klypsid!$B1966,lehmad!$A$2:$A$412,0))</f>
        <v>108</v>
      </c>
      <c r="U1966" s="4">
        <f t="shared" si="60"/>
        <v>14</v>
      </c>
      <c r="V1966">
        <f t="shared" si="61"/>
        <v>28</v>
      </c>
    </row>
    <row r="1967" spans="1:22" x14ac:dyDescent="0.25">
      <c r="A1967">
        <v>3427</v>
      </c>
      <c r="B1967" t="str">
        <f>"E"&amp;A1967</f>
        <v>E3427</v>
      </c>
      <c r="C1967" t="s">
        <v>69</v>
      </c>
      <c r="D1967">
        <v>1</v>
      </c>
      <c r="E1967">
        <f>IF(D1967&lt;4,D1967,4)</f>
        <v>1</v>
      </c>
      <c r="F1967" s="1">
        <v>39198</v>
      </c>
      <c r="G1967" s="1">
        <v>39631</v>
      </c>
      <c r="H1967" s="3">
        <f>G1967-F1967</f>
        <v>433</v>
      </c>
      <c r="I1967" s="3">
        <f>IF(H1967&lt;=60,1,IF(H1967&lt;=150,2,3))</f>
        <v>3</v>
      </c>
      <c r="J1967">
        <v>26.1</v>
      </c>
      <c r="K1967">
        <v>5.09</v>
      </c>
      <c r="L1967">
        <v>3.75</v>
      </c>
      <c r="M1967">
        <v>175</v>
      </c>
      <c r="N1967">
        <f>LOG(M1967/100,2)+3</f>
        <v>3.8073549220576042</v>
      </c>
      <c r="O1967">
        <f>INDEX(lehmad!B$2:B$412,MATCH(klypsid!$B1967,lehmad!$A$2:$A$412,0))</f>
        <v>38465</v>
      </c>
      <c r="P1967">
        <f>INDEX(lehmad!D$2:D$412,MATCH(klypsid!$B1967,lehmad!$A$2:$A$412,0))</f>
        <v>108</v>
      </c>
      <c r="Q1967">
        <f>INDEX(lehmad!E$2:E$412,MATCH(klypsid!$B1967,lehmad!$A$2:$A$412,0))</f>
        <v>0.90700000000000003</v>
      </c>
      <c r="R1967" t="str">
        <f>INDEX(lehmad!F$2:F$412,MATCH(klypsid!$B1967,lehmad!$A$2:$A$412,0))</f>
        <v>DYNASTY-ET</v>
      </c>
      <c r="S1967">
        <f>INDEX(lehmad!H$2:H$412,MATCH(klypsid!$B1967,lehmad!$A$2:$A$412,0))</f>
        <v>124</v>
      </c>
      <c r="T1967">
        <f>INDEX(lehmad!K$2:K$412,MATCH(klypsid!$B1967,lehmad!$A$2:$A$412,0))</f>
        <v>108</v>
      </c>
      <c r="U1967" s="4">
        <f t="shared" si="60"/>
        <v>15</v>
      </c>
      <c r="V1967">
        <f t="shared" si="61"/>
        <v>31</v>
      </c>
    </row>
    <row r="1968" spans="1:22" x14ac:dyDescent="0.25">
      <c r="A1968">
        <v>3427</v>
      </c>
      <c r="B1968" t="str">
        <f>"E"&amp;A1968</f>
        <v>E3427</v>
      </c>
      <c r="C1968" t="s">
        <v>69</v>
      </c>
      <c r="D1968">
        <v>2</v>
      </c>
      <c r="E1968">
        <f>IF(D1968&lt;4,D1968,4)</f>
        <v>2</v>
      </c>
      <c r="F1968" s="1">
        <v>39718</v>
      </c>
      <c r="G1968" s="1">
        <v>39754</v>
      </c>
      <c r="H1968" s="3">
        <f>G1968-F1968</f>
        <v>36</v>
      </c>
      <c r="I1968" s="3">
        <f>IF(H1968&lt;=60,1,IF(H1968&lt;=150,2,3))</f>
        <v>1</v>
      </c>
      <c r="J1968">
        <v>42.5</v>
      </c>
      <c r="K1968">
        <v>5.07</v>
      </c>
      <c r="L1968">
        <v>3.3</v>
      </c>
      <c r="M1968">
        <v>3749</v>
      </c>
      <c r="N1968">
        <f>LOG(M1968/100,2)+3</f>
        <v>8.2284339205133659</v>
      </c>
      <c r="O1968">
        <f>INDEX(lehmad!B$2:B$412,MATCH(klypsid!$B1968,lehmad!$A$2:$A$412,0))</f>
        <v>38465</v>
      </c>
      <c r="P1968">
        <f>INDEX(lehmad!D$2:D$412,MATCH(klypsid!$B1968,lehmad!$A$2:$A$412,0))</f>
        <v>108</v>
      </c>
      <c r="Q1968">
        <f>INDEX(lehmad!E$2:E$412,MATCH(klypsid!$B1968,lehmad!$A$2:$A$412,0))</f>
        <v>0.90700000000000003</v>
      </c>
      <c r="R1968" t="str">
        <f>INDEX(lehmad!F$2:F$412,MATCH(klypsid!$B1968,lehmad!$A$2:$A$412,0))</f>
        <v>DYNASTY-ET</v>
      </c>
      <c r="S1968">
        <f>INDEX(lehmad!H$2:H$412,MATCH(klypsid!$B1968,lehmad!$A$2:$A$412,0))</f>
        <v>124</v>
      </c>
      <c r="T1968">
        <f>INDEX(lehmad!K$2:K$412,MATCH(klypsid!$B1968,lehmad!$A$2:$A$412,0))</f>
        <v>108</v>
      </c>
      <c r="U1968" s="4">
        <f t="shared" si="60"/>
        <v>1</v>
      </c>
      <c r="V1968">
        <f t="shared" si="61"/>
        <v>36</v>
      </c>
    </row>
    <row r="1969" spans="1:22" x14ac:dyDescent="0.25">
      <c r="A1969">
        <v>3427</v>
      </c>
      <c r="B1969" t="str">
        <f>"E"&amp;A1969</f>
        <v>E3427</v>
      </c>
      <c r="C1969" t="s">
        <v>69</v>
      </c>
      <c r="D1969">
        <v>2</v>
      </c>
      <c r="E1969">
        <f>IF(D1969&lt;4,D1969,4)</f>
        <v>2</v>
      </c>
      <c r="F1969" s="1">
        <v>39718</v>
      </c>
      <c r="G1969" s="1">
        <v>39783</v>
      </c>
      <c r="H1969" s="3">
        <f>G1969-F1969</f>
        <v>65</v>
      </c>
      <c r="I1969" s="3">
        <f>IF(H1969&lt;=60,1,IF(H1969&lt;=150,2,3))</f>
        <v>2</v>
      </c>
      <c r="J1969">
        <v>49.4</v>
      </c>
      <c r="K1969">
        <v>3.77</v>
      </c>
      <c r="L1969">
        <v>3.42</v>
      </c>
      <c r="M1969">
        <v>124</v>
      </c>
      <c r="N1969">
        <f>LOG(M1969/100,2)+3</f>
        <v>3.3103401206121505</v>
      </c>
      <c r="O1969">
        <f>INDEX(lehmad!B$2:B$412,MATCH(klypsid!$B1969,lehmad!$A$2:$A$412,0))</f>
        <v>38465</v>
      </c>
      <c r="P1969">
        <f>INDEX(lehmad!D$2:D$412,MATCH(klypsid!$B1969,lehmad!$A$2:$A$412,0))</f>
        <v>108</v>
      </c>
      <c r="Q1969">
        <f>INDEX(lehmad!E$2:E$412,MATCH(klypsid!$B1969,lehmad!$A$2:$A$412,0))</f>
        <v>0.90700000000000003</v>
      </c>
      <c r="R1969" t="str">
        <f>INDEX(lehmad!F$2:F$412,MATCH(klypsid!$B1969,lehmad!$A$2:$A$412,0))</f>
        <v>DYNASTY-ET</v>
      </c>
      <c r="S1969">
        <f>INDEX(lehmad!H$2:H$412,MATCH(klypsid!$B1969,lehmad!$A$2:$A$412,0))</f>
        <v>124</v>
      </c>
      <c r="T1969">
        <f>INDEX(lehmad!K$2:K$412,MATCH(klypsid!$B1969,lehmad!$A$2:$A$412,0))</f>
        <v>108</v>
      </c>
      <c r="U1969" s="4">
        <f t="shared" si="60"/>
        <v>2</v>
      </c>
      <c r="V1969">
        <f t="shared" si="61"/>
        <v>29</v>
      </c>
    </row>
    <row r="1970" spans="1:22" x14ac:dyDescent="0.25">
      <c r="A1970">
        <v>3427</v>
      </c>
      <c r="B1970" t="str">
        <f>"E"&amp;A1970</f>
        <v>E3427</v>
      </c>
      <c r="C1970" t="s">
        <v>69</v>
      </c>
      <c r="D1970">
        <v>2</v>
      </c>
      <c r="E1970">
        <f>IF(D1970&lt;4,D1970,4)</f>
        <v>2</v>
      </c>
      <c r="F1970" s="1">
        <v>39718</v>
      </c>
      <c r="G1970" s="1">
        <v>39817</v>
      </c>
      <c r="H1970" s="3">
        <f>G1970-F1970</f>
        <v>99</v>
      </c>
      <c r="I1970" s="3">
        <f>IF(H1970&lt;=60,1,IF(H1970&lt;=150,2,3))</f>
        <v>2</v>
      </c>
      <c r="J1970">
        <v>38.1</v>
      </c>
      <c r="K1970">
        <v>4.0199999999999996</v>
      </c>
      <c r="L1970">
        <v>3.45</v>
      </c>
      <c r="M1970">
        <v>169</v>
      </c>
      <c r="N1970">
        <f>LOG(M1970/100,2)+3</f>
        <v>3.7570232465074596</v>
      </c>
      <c r="O1970">
        <f>INDEX(lehmad!B$2:B$412,MATCH(klypsid!$B1970,lehmad!$A$2:$A$412,0))</f>
        <v>38465</v>
      </c>
      <c r="P1970">
        <f>INDEX(lehmad!D$2:D$412,MATCH(klypsid!$B1970,lehmad!$A$2:$A$412,0))</f>
        <v>108</v>
      </c>
      <c r="Q1970">
        <f>INDEX(lehmad!E$2:E$412,MATCH(klypsid!$B1970,lehmad!$A$2:$A$412,0))</f>
        <v>0.90700000000000003</v>
      </c>
      <c r="R1970" t="str">
        <f>INDEX(lehmad!F$2:F$412,MATCH(klypsid!$B1970,lehmad!$A$2:$A$412,0))</f>
        <v>DYNASTY-ET</v>
      </c>
      <c r="S1970">
        <f>INDEX(lehmad!H$2:H$412,MATCH(klypsid!$B1970,lehmad!$A$2:$A$412,0))</f>
        <v>124</v>
      </c>
      <c r="T1970">
        <f>INDEX(lehmad!K$2:K$412,MATCH(klypsid!$B1970,lehmad!$A$2:$A$412,0))</f>
        <v>108</v>
      </c>
      <c r="U1970" s="4">
        <f t="shared" si="60"/>
        <v>3</v>
      </c>
      <c r="V1970">
        <f t="shared" si="61"/>
        <v>34</v>
      </c>
    </row>
    <row r="1971" spans="1:22" x14ac:dyDescent="0.25">
      <c r="A1971">
        <v>3427</v>
      </c>
      <c r="B1971" t="str">
        <f>"E"&amp;A1971</f>
        <v>E3427</v>
      </c>
      <c r="C1971" t="s">
        <v>69</v>
      </c>
      <c r="D1971">
        <v>2</v>
      </c>
      <c r="E1971">
        <f>IF(D1971&lt;4,D1971,4)</f>
        <v>2</v>
      </c>
      <c r="F1971" s="1">
        <v>39718</v>
      </c>
      <c r="G1971" s="1">
        <v>39845</v>
      </c>
      <c r="H1971" s="3">
        <f>G1971-F1971</f>
        <v>127</v>
      </c>
      <c r="I1971" s="3">
        <f>IF(H1971&lt;=60,1,IF(H1971&lt;=150,2,3))</f>
        <v>2</v>
      </c>
      <c r="J1971">
        <v>41.8</v>
      </c>
      <c r="K1971">
        <v>3.74</v>
      </c>
      <c r="L1971">
        <v>3.45</v>
      </c>
      <c r="M1971">
        <v>88</v>
      </c>
      <c r="N1971">
        <f>LOG(M1971/100,2)+3</f>
        <v>2.8155754288625725</v>
      </c>
      <c r="O1971">
        <f>INDEX(lehmad!B$2:B$412,MATCH(klypsid!$B1971,lehmad!$A$2:$A$412,0))</f>
        <v>38465</v>
      </c>
      <c r="P1971">
        <f>INDEX(lehmad!D$2:D$412,MATCH(klypsid!$B1971,lehmad!$A$2:$A$412,0))</f>
        <v>108</v>
      </c>
      <c r="Q1971">
        <f>INDEX(lehmad!E$2:E$412,MATCH(klypsid!$B1971,lehmad!$A$2:$A$412,0))</f>
        <v>0.90700000000000003</v>
      </c>
      <c r="R1971" t="str">
        <f>INDEX(lehmad!F$2:F$412,MATCH(klypsid!$B1971,lehmad!$A$2:$A$412,0))</f>
        <v>DYNASTY-ET</v>
      </c>
      <c r="S1971">
        <f>INDEX(lehmad!H$2:H$412,MATCH(klypsid!$B1971,lehmad!$A$2:$A$412,0))</f>
        <v>124</v>
      </c>
      <c r="T1971">
        <f>INDEX(lehmad!K$2:K$412,MATCH(klypsid!$B1971,lehmad!$A$2:$A$412,0))</f>
        <v>108</v>
      </c>
      <c r="U1971" s="4">
        <f t="shared" si="60"/>
        <v>4</v>
      </c>
      <c r="V1971">
        <f t="shared" si="61"/>
        <v>28</v>
      </c>
    </row>
    <row r="1972" spans="1:22" x14ac:dyDescent="0.25">
      <c r="A1972">
        <v>3427</v>
      </c>
      <c r="B1972" t="str">
        <f>"E"&amp;A1972</f>
        <v>E3427</v>
      </c>
      <c r="C1972" t="s">
        <v>69</v>
      </c>
      <c r="D1972">
        <v>2</v>
      </c>
      <c r="E1972">
        <f>IF(D1972&lt;4,D1972,4)</f>
        <v>2</v>
      </c>
      <c r="F1972" s="1">
        <v>39718</v>
      </c>
      <c r="G1972" s="1">
        <v>39875</v>
      </c>
      <c r="H1972" s="3">
        <f>G1972-F1972</f>
        <v>157</v>
      </c>
      <c r="I1972" s="3">
        <f>IF(H1972&lt;=60,1,IF(H1972&lt;=150,2,3))</f>
        <v>3</v>
      </c>
      <c r="J1972">
        <v>39.5</v>
      </c>
      <c r="K1972">
        <v>4.0199999999999996</v>
      </c>
      <c r="L1972">
        <v>3.47</v>
      </c>
      <c r="M1972">
        <v>161</v>
      </c>
      <c r="N1972">
        <f>LOG(M1972/100,2)+3</f>
        <v>3.6870606883398924</v>
      </c>
      <c r="O1972">
        <f>INDEX(lehmad!B$2:B$412,MATCH(klypsid!$B1972,lehmad!$A$2:$A$412,0))</f>
        <v>38465</v>
      </c>
      <c r="P1972">
        <f>INDEX(lehmad!D$2:D$412,MATCH(klypsid!$B1972,lehmad!$A$2:$A$412,0))</f>
        <v>108</v>
      </c>
      <c r="Q1972">
        <f>INDEX(lehmad!E$2:E$412,MATCH(klypsid!$B1972,lehmad!$A$2:$A$412,0))</f>
        <v>0.90700000000000003</v>
      </c>
      <c r="R1972" t="str">
        <f>INDEX(lehmad!F$2:F$412,MATCH(klypsid!$B1972,lehmad!$A$2:$A$412,0))</f>
        <v>DYNASTY-ET</v>
      </c>
      <c r="S1972">
        <f>INDEX(lehmad!H$2:H$412,MATCH(klypsid!$B1972,lehmad!$A$2:$A$412,0))</f>
        <v>124</v>
      </c>
      <c r="T1972">
        <f>INDEX(lehmad!K$2:K$412,MATCH(klypsid!$B1972,lehmad!$A$2:$A$412,0))</f>
        <v>108</v>
      </c>
      <c r="U1972" s="4">
        <f t="shared" si="60"/>
        <v>5</v>
      </c>
      <c r="V1972">
        <f t="shared" si="61"/>
        <v>30</v>
      </c>
    </row>
    <row r="1973" spans="1:22" x14ac:dyDescent="0.25">
      <c r="A1973">
        <v>3427</v>
      </c>
      <c r="B1973" t="str">
        <f>"E"&amp;A1973</f>
        <v>E3427</v>
      </c>
      <c r="C1973" t="s">
        <v>69</v>
      </c>
      <c r="D1973">
        <v>2</v>
      </c>
      <c r="E1973">
        <f>IF(D1973&lt;4,D1973,4)</f>
        <v>2</v>
      </c>
      <c r="F1973" s="1">
        <v>39718</v>
      </c>
      <c r="G1973" s="1">
        <v>39908</v>
      </c>
      <c r="H1973" s="3">
        <f>G1973-F1973</f>
        <v>190</v>
      </c>
      <c r="I1973" s="3">
        <f>IF(H1973&lt;=60,1,IF(H1973&lt;=150,2,3))</f>
        <v>3</v>
      </c>
      <c r="J1973">
        <v>33</v>
      </c>
      <c r="K1973">
        <v>4.05</v>
      </c>
      <c r="L1973">
        <v>3.35</v>
      </c>
      <c r="M1973">
        <v>396</v>
      </c>
      <c r="N1973">
        <f>LOG(M1973/100,2)+3</f>
        <v>4.9855004303048851</v>
      </c>
      <c r="O1973">
        <f>INDEX(lehmad!B$2:B$412,MATCH(klypsid!$B1973,lehmad!$A$2:$A$412,0))</f>
        <v>38465</v>
      </c>
      <c r="P1973">
        <f>INDEX(lehmad!D$2:D$412,MATCH(klypsid!$B1973,lehmad!$A$2:$A$412,0))</f>
        <v>108</v>
      </c>
      <c r="Q1973">
        <f>INDEX(lehmad!E$2:E$412,MATCH(klypsid!$B1973,lehmad!$A$2:$A$412,0))</f>
        <v>0.90700000000000003</v>
      </c>
      <c r="R1973" t="str">
        <f>INDEX(lehmad!F$2:F$412,MATCH(klypsid!$B1973,lehmad!$A$2:$A$412,0))</f>
        <v>DYNASTY-ET</v>
      </c>
      <c r="S1973">
        <f>INDEX(lehmad!H$2:H$412,MATCH(klypsid!$B1973,lehmad!$A$2:$A$412,0))</f>
        <v>124</v>
      </c>
      <c r="T1973">
        <f>INDEX(lehmad!K$2:K$412,MATCH(klypsid!$B1973,lehmad!$A$2:$A$412,0))</f>
        <v>108</v>
      </c>
      <c r="U1973" s="4">
        <f t="shared" si="60"/>
        <v>6</v>
      </c>
      <c r="V1973">
        <f t="shared" si="61"/>
        <v>33</v>
      </c>
    </row>
    <row r="1974" spans="1:22" x14ac:dyDescent="0.25">
      <c r="A1974">
        <v>3427</v>
      </c>
      <c r="B1974" t="str">
        <f>"E"&amp;A1974</f>
        <v>E3427</v>
      </c>
      <c r="C1974" t="s">
        <v>69</v>
      </c>
      <c r="D1974">
        <v>2</v>
      </c>
      <c r="E1974">
        <f>IF(D1974&lt;4,D1974,4)</f>
        <v>2</v>
      </c>
      <c r="F1974" s="1">
        <v>39718</v>
      </c>
      <c r="G1974" s="1">
        <v>39944</v>
      </c>
      <c r="H1974" s="3">
        <f>G1974-F1974</f>
        <v>226</v>
      </c>
      <c r="I1974" s="3">
        <f>IF(H1974&lt;=60,1,IF(H1974&lt;=150,2,3))</f>
        <v>3</v>
      </c>
      <c r="J1974">
        <v>35.5</v>
      </c>
      <c r="K1974">
        <v>4.12</v>
      </c>
      <c r="L1974">
        <v>3.58</v>
      </c>
      <c r="M1974">
        <v>710</v>
      </c>
      <c r="N1974">
        <f>LOG(M1974/100,2)+3</f>
        <v>5.8278190246173196</v>
      </c>
      <c r="O1974">
        <f>INDEX(lehmad!B$2:B$412,MATCH(klypsid!$B1974,lehmad!$A$2:$A$412,0))</f>
        <v>38465</v>
      </c>
      <c r="P1974">
        <f>INDEX(lehmad!D$2:D$412,MATCH(klypsid!$B1974,lehmad!$A$2:$A$412,0))</f>
        <v>108</v>
      </c>
      <c r="Q1974">
        <f>INDEX(lehmad!E$2:E$412,MATCH(klypsid!$B1974,lehmad!$A$2:$A$412,0))</f>
        <v>0.90700000000000003</v>
      </c>
      <c r="R1974" t="str">
        <f>INDEX(lehmad!F$2:F$412,MATCH(klypsid!$B1974,lehmad!$A$2:$A$412,0))</f>
        <v>DYNASTY-ET</v>
      </c>
      <c r="S1974">
        <f>INDEX(lehmad!H$2:H$412,MATCH(klypsid!$B1974,lehmad!$A$2:$A$412,0))</f>
        <v>124</v>
      </c>
      <c r="T1974">
        <f>INDEX(lehmad!K$2:K$412,MATCH(klypsid!$B1974,lehmad!$A$2:$A$412,0))</f>
        <v>108</v>
      </c>
      <c r="U1974" s="4">
        <f t="shared" si="60"/>
        <v>7</v>
      </c>
      <c r="V1974">
        <f t="shared" si="61"/>
        <v>36</v>
      </c>
    </row>
    <row r="1975" spans="1:22" x14ac:dyDescent="0.25">
      <c r="A1975">
        <v>3427</v>
      </c>
      <c r="B1975" t="str">
        <f>"E"&amp;A1975</f>
        <v>E3427</v>
      </c>
      <c r="C1975" t="s">
        <v>69</v>
      </c>
      <c r="D1975">
        <v>2</v>
      </c>
      <c r="E1975">
        <f>IF(D1975&lt;4,D1975,4)</f>
        <v>2</v>
      </c>
      <c r="F1975" s="1">
        <v>39718</v>
      </c>
      <c r="G1975" s="1">
        <v>39972</v>
      </c>
      <c r="H1975" s="3">
        <f>G1975-F1975</f>
        <v>254</v>
      </c>
      <c r="I1975" s="3">
        <f>IF(H1975&lt;=60,1,IF(H1975&lt;=150,2,3))</f>
        <v>3</v>
      </c>
      <c r="J1975">
        <v>32</v>
      </c>
      <c r="K1975">
        <v>3.44</v>
      </c>
      <c r="L1975">
        <v>3.55</v>
      </c>
      <c r="M1975">
        <v>724</v>
      </c>
      <c r="N1975">
        <f>LOG(M1975/100,2)+3</f>
        <v>5.8559896973084804</v>
      </c>
      <c r="O1975">
        <f>INDEX(lehmad!B$2:B$412,MATCH(klypsid!$B1975,lehmad!$A$2:$A$412,0))</f>
        <v>38465</v>
      </c>
      <c r="P1975">
        <f>INDEX(lehmad!D$2:D$412,MATCH(klypsid!$B1975,lehmad!$A$2:$A$412,0))</f>
        <v>108</v>
      </c>
      <c r="Q1975">
        <f>INDEX(lehmad!E$2:E$412,MATCH(klypsid!$B1975,lehmad!$A$2:$A$412,0))</f>
        <v>0.90700000000000003</v>
      </c>
      <c r="R1975" t="str">
        <f>INDEX(lehmad!F$2:F$412,MATCH(klypsid!$B1975,lehmad!$A$2:$A$412,0))</f>
        <v>DYNASTY-ET</v>
      </c>
      <c r="S1975">
        <f>INDEX(lehmad!H$2:H$412,MATCH(klypsid!$B1975,lehmad!$A$2:$A$412,0))</f>
        <v>124</v>
      </c>
      <c r="T1975">
        <f>INDEX(lehmad!K$2:K$412,MATCH(klypsid!$B1975,lehmad!$A$2:$A$412,0))</f>
        <v>108</v>
      </c>
      <c r="U1975" s="4">
        <f t="shared" si="60"/>
        <v>8</v>
      </c>
      <c r="V1975">
        <f t="shared" si="61"/>
        <v>28</v>
      </c>
    </row>
    <row r="1976" spans="1:22" x14ac:dyDescent="0.25">
      <c r="A1976">
        <v>3427</v>
      </c>
      <c r="B1976" t="str">
        <f>"E"&amp;A1976</f>
        <v>E3427</v>
      </c>
      <c r="C1976" t="s">
        <v>69</v>
      </c>
      <c r="D1976">
        <v>2</v>
      </c>
      <c r="E1976">
        <f>IF(D1976&lt;4,D1976,4)</f>
        <v>2</v>
      </c>
      <c r="F1976" s="1">
        <v>39718</v>
      </c>
      <c r="G1976" s="1">
        <v>40007</v>
      </c>
      <c r="H1976" s="3">
        <f>G1976-F1976</f>
        <v>289</v>
      </c>
      <c r="I1976" s="3">
        <f>IF(H1976&lt;=60,1,IF(H1976&lt;=150,2,3))</f>
        <v>3</v>
      </c>
      <c r="J1976">
        <v>26.4</v>
      </c>
      <c r="K1976">
        <v>2.77</v>
      </c>
      <c r="L1976">
        <v>3.99</v>
      </c>
      <c r="M1976">
        <v>5881</v>
      </c>
      <c r="N1976">
        <f>LOG(M1976/100,2)+3</f>
        <v>8.8779895853872084</v>
      </c>
      <c r="O1976">
        <f>INDEX(lehmad!B$2:B$412,MATCH(klypsid!$B1976,lehmad!$A$2:$A$412,0))</f>
        <v>38465</v>
      </c>
      <c r="P1976">
        <f>INDEX(lehmad!D$2:D$412,MATCH(klypsid!$B1976,lehmad!$A$2:$A$412,0))</f>
        <v>108</v>
      </c>
      <c r="Q1976">
        <f>INDEX(lehmad!E$2:E$412,MATCH(klypsid!$B1976,lehmad!$A$2:$A$412,0))</f>
        <v>0.90700000000000003</v>
      </c>
      <c r="R1976" t="str">
        <f>INDEX(lehmad!F$2:F$412,MATCH(klypsid!$B1976,lehmad!$A$2:$A$412,0))</f>
        <v>DYNASTY-ET</v>
      </c>
      <c r="S1976">
        <f>INDEX(lehmad!H$2:H$412,MATCH(klypsid!$B1976,lehmad!$A$2:$A$412,0))</f>
        <v>124</v>
      </c>
      <c r="T1976">
        <f>INDEX(lehmad!K$2:K$412,MATCH(klypsid!$B1976,lehmad!$A$2:$A$412,0))</f>
        <v>108</v>
      </c>
      <c r="U1976" s="4">
        <f t="shared" si="60"/>
        <v>9</v>
      </c>
      <c r="V1976">
        <f t="shared" si="61"/>
        <v>35</v>
      </c>
    </row>
    <row r="1977" spans="1:22" x14ac:dyDescent="0.25">
      <c r="A1977">
        <v>3427</v>
      </c>
      <c r="B1977" t="str">
        <f>"E"&amp;A1977</f>
        <v>E3427</v>
      </c>
      <c r="C1977" t="s">
        <v>69</v>
      </c>
      <c r="D1977">
        <v>2</v>
      </c>
      <c r="E1977">
        <f>IF(D1977&lt;4,D1977,4)</f>
        <v>2</v>
      </c>
      <c r="F1977" s="1">
        <v>39718</v>
      </c>
      <c r="G1977" s="1">
        <v>40037</v>
      </c>
      <c r="H1977" s="3">
        <f>G1977-F1977</f>
        <v>319</v>
      </c>
      <c r="I1977" s="3">
        <f>IF(H1977&lt;=60,1,IF(H1977&lt;=150,2,3))</f>
        <v>3</v>
      </c>
      <c r="J1977">
        <v>15.5</v>
      </c>
      <c r="K1977">
        <v>3.98</v>
      </c>
      <c r="L1977">
        <v>3.61</v>
      </c>
      <c r="M1977">
        <v>143</v>
      </c>
      <c r="N1977">
        <f>LOG(M1977/100,2)+3</f>
        <v>3.5160151470036647</v>
      </c>
      <c r="O1977">
        <f>INDEX(lehmad!B$2:B$412,MATCH(klypsid!$B1977,lehmad!$A$2:$A$412,0))</f>
        <v>38465</v>
      </c>
      <c r="P1977">
        <f>INDEX(lehmad!D$2:D$412,MATCH(klypsid!$B1977,lehmad!$A$2:$A$412,0))</f>
        <v>108</v>
      </c>
      <c r="Q1977">
        <f>INDEX(lehmad!E$2:E$412,MATCH(klypsid!$B1977,lehmad!$A$2:$A$412,0))</f>
        <v>0.90700000000000003</v>
      </c>
      <c r="R1977" t="str">
        <f>INDEX(lehmad!F$2:F$412,MATCH(klypsid!$B1977,lehmad!$A$2:$A$412,0))</f>
        <v>DYNASTY-ET</v>
      </c>
      <c r="S1977">
        <f>INDEX(lehmad!H$2:H$412,MATCH(klypsid!$B1977,lehmad!$A$2:$A$412,0))</f>
        <v>124</v>
      </c>
      <c r="T1977">
        <f>INDEX(lehmad!K$2:K$412,MATCH(klypsid!$B1977,lehmad!$A$2:$A$412,0))</f>
        <v>108</v>
      </c>
      <c r="U1977" s="4">
        <f t="shared" si="60"/>
        <v>10</v>
      </c>
      <c r="V1977">
        <f t="shared" si="61"/>
        <v>30</v>
      </c>
    </row>
    <row r="1978" spans="1:22" x14ac:dyDescent="0.25">
      <c r="A1978">
        <v>3427</v>
      </c>
      <c r="B1978" t="str">
        <f>"E"&amp;A1978</f>
        <v>E3427</v>
      </c>
      <c r="C1978" t="s">
        <v>69</v>
      </c>
      <c r="D1978">
        <v>2</v>
      </c>
      <c r="E1978">
        <f>IF(D1978&lt;4,D1978,4)</f>
        <v>2</v>
      </c>
      <c r="F1978" s="1">
        <v>39718</v>
      </c>
      <c r="G1978" s="1">
        <v>40066</v>
      </c>
      <c r="H1978" s="3">
        <f>G1978-F1978</f>
        <v>348</v>
      </c>
      <c r="I1978" s="3">
        <f>IF(H1978&lt;=60,1,IF(H1978&lt;=150,2,3))</f>
        <v>3</v>
      </c>
      <c r="J1978">
        <v>21.2</v>
      </c>
      <c r="K1978">
        <v>4.46</v>
      </c>
      <c r="L1978">
        <v>3.78</v>
      </c>
      <c r="M1978">
        <v>279</v>
      </c>
      <c r="N1978">
        <f>LOG(M1978/100,2)+3</f>
        <v>4.4802651220544627</v>
      </c>
      <c r="O1978">
        <f>INDEX(lehmad!B$2:B$412,MATCH(klypsid!$B1978,lehmad!$A$2:$A$412,0))</f>
        <v>38465</v>
      </c>
      <c r="P1978">
        <f>INDEX(lehmad!D$2:D$412,MATCH(klypsid!$B1978,lehmad!$A$2:$A$412,0))</f>
        <v>108</v>
      </c>
      <c r="Q1978">
        <f>INDEX(lehmad!E$2:E$412,MATCH(klypsid!$B1978,lehmad!$A$2:$A$412,0))</f>
        <v>0.90700000000000003</v>
      </c>
      <c r="R1978" t="str">
        <f>INDEX(lehmad!F$2:F$412,MATCH(klypsid!$B1978,lehmad!$A$2:$A$412,0))</f>
        <v>DYNASTY-ET</v>
      </c>
      <c r="S1978">
        <f>INDEX(lehmad!H$2:H$412,MATCH(klypsid!$B1978,lehmad!$A$2:$A$412,0))</f>
        <v>124</v>
      </c>
      <c r="T1978">
        <f>INDEX(lehmad!K$2:K$412,MATCH(klypsid!$B1978,lehmad!$A$2:$A$412,0))</f>
        <v>108</v>
      </c>
      <c r="U1978" s="4">
        <f t="shared" si="60"/>
        <v>11</v>
      </c>
      <c r="V1978">
        <f t="shared" si="61"/>
        <v>29</v>
      </c>
    </row>
    <row r="1979" spans="1:22" x14ac:dyDescent="0.25">
      <c r="A1979">
        <v>3427</v>
      </c>
      <c r="B1979" t="str">
        <f>"E"&amp;A1979</f>
        <v>E3427</v>
      </c>
      <c r="C1979" t="s">
        <v>69</v>
      </c>
      <c r="D1979">
        <v>2</v>
      </c>
      <c r="E1979">
        <f>IF(D1979&lt;4,D1979,4)</f>
        <v>2</v>
      </c>
      <c r="F1979" s="1">
        <v>39718</v>
      </c>
      <c r="G1979" s="1">
        <v>40094</v>
      </c>
      <c r="H1979" s="3">
        <f>G1979-F1979</f>
        <v>376</v>
      </c>
      <c r="I1979" s="3">
        <f>IF(H1979&lt;=60,1,IF(H1979&lt;=150,2,3))</f>
        <v>3</v>
      </c>
      <c r="J1979">
        <v>18.3</v>
      </c>
      <c r="K1979">
        <v>5.26</v>
      </c>
      <c r="L1979">
        <v>4.01</v>
      </c>
      <c r="M1979">
        <v>246</v>
      </c>
      <c r="N1979">
        <f>LOG(M1979/100,2)+3</f>
        <v>4.2986583155645155</v>
      </c>
      <c r="O1979">
        <f>INDEX(lehmad!B$2:B$412,MATCH(klypsid!$B1979,lehmad!$A$2:$A$412,0))</f>
        <v>38465</v>
      </c>
      <c r="P1979">
        <f>INDEX(lehmad!D$2:D$412,MATCH(klypsid!$B1979,lehmad!$A$2:$A$412,0))</f>
        <v>108</v>
      </c>
      <c r="Q1979">
        <f>INDEX(lehmad!E$2:E$412,MATCH(klypsid!$B1979,lehmad!$A$2:$A$412,0))</f>
        <v>0.90700000000000003</v>
      </c>
      <c r="R1979" t="str">
        <f>INDEX(lehmad!F$2:F$412,MATCH(klypsid!$B1979,lehmad!$A$2:$A$412,0))</f>
        <v>DYNASTY-ET</v>
      </c>
      <c r="S1979">
        <f>INDEX(lehmad!H$2:H$412,MATCH(klypsid!$B1979,lehmad!$A$2:$A$412,0))</f>
        <v>124</v>
      </c>
      <c r="T1979">
        <f>INDEX(lehmad!K$2:K$412,MATCH(klypsid!$B1979,lehmad!$A$2:$A$412,0))</f>
        <v>108</v>
      </c>
      <c r="U1979" s="4">
        <f t="shared" si="60"/>
        <v>12</v>
      </c>
      <c r="V1979">
        <f t="shared" si="61"/>
        <v>28</v>
      </c>
    </row>
    <row r="1980" spans="1:22" x14ac:dyDescent="0.25">
      <c r="A1980">
        <v>3427</v>
      </c>
      <c r="B1980" t="str">
        <f>"E"&amp;A1980</f>
        <v>E3427</v>
      </c>
      <c r="C1980" t="s">
        <v>69</v>
      </c>
      <c r="D1980">
        <v>2</v>
      </c>
      <c r="E1980">
        <f>IF(D1980&lt;4,D1980,4)</f>
        <v>2</v>
      </c>
      <c r="F1980" s="1">
        <v>39718</v>
      </c>
      <c r="G1980" s="1">
        <v>40125</v>
      </c>
      <c r="H1980" s="3">
        <f>G1980-F1980</f>
        <v>407</v>
      </c>
      <c r="I1980" s="3">
        <f>IF(H1980&lt;=60,1,IF(H1980&lt;=150,2,3))</f>
        <v>3</v>
      </c>
      <c r="J1980">
        <v>12.2</v>
      </c>
      <c r="K1980">
        <v>5.47</v>
      </c>
      <c r="L1980">
        <v>4.01</v>
      </c>
      <c r="M1980">
        <v>341</v>
      </c>
      <c r="N1980">
        <f>LOG(M1980/100,2)+3</f>
        <v>4.7697717392494479</v>
      </c>
      <c r="O1980">
        <f>INDEX(lehmad!B$2:B$412,MATCH(klypsid!$B1980,lehmad!$A$2:$A$412,0))</f>
        <v>38465</v>
      </c>
      <c r="P1980">
        <f>INDEX(lehmad!D$2:D$412,MATCH(klypsid!$B1980,lehmad!$A$2:$A$412,0))</f>
        <v>108</v>
      </c>
      <c r="Q1980">
        <f>INDEX(lehmad!E$2:E$412,MATCH(klypsid!$B1980,lehmad!$A$2:$A$412,0))</f>
        <v>0.90700000000000003</v>
      </c>
      <c r="R1980" t="str">
        <f>INDEX(lehmad!F$2:F$412,MATCH(klypsid!$B1980,lehmad!$A$2:$A$412,0))</f>
        <v>DYNASTY-ET</v>
      </c>
      <c r="S1980">
        <f>INDEX(lehmad!H$2:H$412,MATCH(klypsid!$B1980,lehmad!$A$2:$A$412,0))</f>
        <v>124</v>
      </c>
      <c r="T1980">
        <f>INDEX(lehmad!K$2:K$412,MATCH(klypsid!$B1980,lehmad!$A$2:$A$412,0))</f>
        <v>108</v>
      </c>
      <c r="U1980" s="4">
        <f t="shared" si="60"/>
        <v>13</v>
      </c>
      <c r="V1980">
        <f t="shared" si="61"/>
        <v>31</v>
      </c>
    </row>
    <row r="1981" spans="1:22" x14ac:dyDescent="0.25">
      <c r="A1981">
        <v>3427</v>
      </c>
      <c r="B1981" t="str">
        <f>"E"&amp;A1981</f>
        <v>E3427</v>
      </c>
      <c r="C1981" t="s">
        <v>69</v>
      </c>
      <c r="D1981">
        <v>3</v>
      </c>
      <c r="E1981">
        <f>IF(D1981&lt;4,D1981,4)</f>
        <v>3</v>
      </c>
      <c r="F1981" s="1">
        <v>40197</v>
      </c>
      <c r="G1981" s="1">
        <v>40214</v>
      </c>
      <c r="H1981" s="3">
        <f>G1981-F1981</f>
        <v>17</v>
      </c>
      <c r="I1981" s="3">
        <f>IF(H1981&lt;=60,1,IF(H1981&lt;=150,2,3))</f>
        <v>1</v>
      </c>
      <c r="J1981">
        <v>31.1</v>
      </c>
      <c r="K1981">
        <v>5.01</v>
      </c>
      <c r="L1981">
        <v>3.02</v>
      </c>
      <c r="M1981">
        <v>38</v>
      </c>
      <c r="N1981">
        <f>LOG(M1981/100,2)+3</f>
        <v>1.6040713236688608</v>
      </c>
      <c r="O1981">
        <f>INDEX(lehmad!B$2:B$412,MATCH(klypsid!$B1981,lehmad!$A$2:$A$412,0))</f>
        <v>38465</v>
      </c>
      <c r="P1981">
        <f>INDEX(lehmad!D$2:D$412,MATCH(klypsid!$B1981,lehmad!$A$2:$A$412,0))</f>
        <v>108</v>
      </c>
      <c r="Q1981">
        <f>INDEX(lehmad!E$2:E$412,MATCH(klypsid!$B1981,lehmad!$A$2:$A$412,0))</f>
        <v>0.90700000000000003</v>
      </c>
      <c r="R1981" t="str">
        <f>INDEX(lehmad!F$2:F$412,MATCH(klypsid!$B1981,lehmad!$A$2:$A$412,0))</f>
        <v>DYNASTY-ET</v>
      </c>
      <c r="S1981">
        <f>INDEX(lehmad!H$2:H$412,MATCH(klypsid!$B1981,lehmad!$A$2:$A$412,0))</f>
        <v>124</v>
      </c>
      <c r="T1981">
        <f>INDEX(lehmad!K$2:K$412,MATCH(klypsid!$B1981,lehmad!$A$2:$A$412,0))</f>
        <v>108</v>
      </c>
      <c r="U1981" s="4">
        <f t="shared" si="60"/>
        <v>1</v>
      </c>
      <c r="V1981">
        <f t="shared" si="61"/>
        <v>17</v>
      </c>
    </row>
    <row r="1982" spans="1:22" x14ac:dyDescent="0.25">
      <c r="A1982">
        <v>3427</v>
      </c>
      <c r="B1982" t="str">
        <f>"E"&amp;A1982</f>
        <v>E3427</v>
      </c>
      <c r="C1982" t="s">
        <v>69</v>
      </c>
      <c r="D1982">
        <v>3</v>
      </c>
      <c r="E1982">
        <f>IF(D1982&lt;4,D1982,4)</f>
        <v>3</v>
      </c>
      <c r="F1982" s="1">
        <v>40197</v>
      </c>
      <c r="G1982" s="1">
        <v>40242</v>
      </c>
      <c r="H1982" s="3">
        <f>G1982-F1982</f>
        <v>45</v>
      </c>
      <c r="I1982" s="3">
        <f>IF(H1982&lt;=60,1,IF(H1982&lt;=150,2,3))</f>
        <v>1</v>
      </c>
      <c r="J1982">
        <v>47.8</v>
      </c>
      <c r="K1982">
        <v>4.2</v>
      </c>
      <c r="L1982">
        <v>2.91</v>
      </c>
      <c r="M1982">
        <v>20</v>
      </c>
      <c r="N1982">
        <f>LOG(M1982/100,2)+3</f>
        <v>0.67807190511263782</v>
      </c>
      <c r="O1982">
        <f>INDEX(lehmad!B$2:B$412,MATCH(klypsid!$B1982,lehmad!$A$2:$A$412,0))</f>
        <v>38465</v>
      </c>
      <c r="P1982">
        <f>INDEX(lehmad!D$2:D$412,MATCH(klypsid!$B1982,lehmad!$A$2:$A$412,0))</f>
        <v>108</v>
      </c>
      <c r="Q1982">
        <f>INDEX(lehmad!E$2:E$412,MATCH(klypsid!$B1982,lehmad!$A$2:$A$412,0))</f>
        <v>0.90700000000000003</v>
      </c>
      <c r="R1982" t="str">
        <f>INDEX(lehmad!F$2:F$412,MATCH(klypsid!$B1982,lehmad!$A$2:$A$412,0))</f>
        <v>DYNASTY-ET</v>
      </c>
      <c r="S1982">
        <f>INDEX(lehmad!H$2:H$412,MATCH(klypsid!$B1982,lehmad!$A$2:$A$412,0))</f>
        <v>124</v>
      </c>
      <c r="T1982">
        <f>INDEX(lehmad!K$2:K$412,MATCH(klypsid!$B1982,lehmad!$A$2:$A$412,0))</f>
        <v>108</v>
      </c>
      <c r="U1982" s="4">
        <f t="shared" si="60"/>
        <v>2</v>
      </c>
      <c r="V1982">
        <f t="shared" si="61"/>
        <v>28</v>
      </c>
    </row>
    <row r="1983" spans="1:22" x14ac:dyDescent="0.25">
      <c r="A1983">
        <v>3427</v>
      </c>
      <c r="B1983" t="str">
        <f>"E"&amp;A1983</f>
        <v>E3427</v>
      </c>
      <c r="C1983" t="s">
        <v>69</v>
      </c>
      <c r="D1983">
        <v>3</v>
      </c>
      <c r="E1983">
        <f>IF(D1983&lt;4,D1983,4)</f>
        <v>3</v>
      </c>
      <c r="F1983" s="1">
        <v>40197</v>
      </c>
      <c r="G1983" s="1">
        <v>40276</v>
      </c>
      <c r="H1983" s="3">
        <f>G1983-F1983</f>
        <v>79</v>
      </c>
      <c r="I1983" s="3">
        <f>IF(H1983&lt;=60,1,IF(H1983&lt;=150,2,3))</f>
        <v>2</v>
      </c>
      <c r="J1983">
        <v>50.7</v>
      </c>
      <c r="K1983">
        <v>3.63</v>
      </c>
      <c r="L1983">
        <v>3.01</v>
      </c>
      <c r="M1983">
        <v>24</v>
      </c>
      <c r="N1983">
        <f>LOG(M1983/100,2)+3</f>
        <v>0.94110631094643127</v>
      </c>
      <c r="O1983">
        <f>INDEX(lehmad!B$2:B$412,MATCH(klypsid!$B1983,lehmad!$A$2:$A$412,0))</f>
        <v>38465</v>
      </c>
      <c r="P1983">
        <f>INDEX(lehmad!D$2:D$412,MATCH(klypsid!$B1983,lehmad!$A$2:$A$412,0))</f>
        <v>108</v>
      </c>
      <c r="Q1983">
        <f>INDEX(lehmad!E$2:E$412,MATCH(klypsid!$B1983,lehmad!$A$2:$A$412,0))</f>
        <v>0.90700000000000003</v>
      </c>
      <c r="R1983" t="str">
        <f>INDEX(lehmad!F$2:F$412,MATCH(klypsid!$B1983,lehmad!$A$2:$A$412,0))</f>
        <v>DYNASTY-ET</v>
      </c>
      <c r="S1983">
        <f>INDEX(lehmad!H$2:H$412,MATCH(klypsid!$B1983,lehmad!$A$2:$A$412,0))</f>
        <v>124</v>
      </c>
      <c r="T1983">
        <f>INDEX(lehmad!K$2:K$412,MATCH(klypsid!$B1983,lehmad!$A$2:$A$412,0))</f>
        <v>108</v>
      </c>
      <c r="U1983" s="4">
        <f t="shared" si="60"/>
        <v>3</v>
      </c>
      <c r="V1983">
        <f t="shared" si="61"/>
        <v>34</v>
      </c>
    </row>
    <row r="1984" spans="1:22" x14ac:dyDescent="0.25">
      <c r="A1984">
        <v>3427</v>
      </c>
      <c r="B1984" t="str">
        <f>"E"&amp;A1984</f>
        <v>E3427</v>
      </c>
      <c r="C1984" t="s">
        <v>69</v>
      </c>
      <c r="D1984">
        <v>3</v>
      </c>
      <c r="E1984">
        <f>IF(D1984&lt;4,D1984,4)</f>
        <v>3</v>
      </c>
      <c r="F1984" s="1">
        <v>40197</v>
      </c>
      <c r="G1984" s="1">
        <v>40304</v>
      </c>
      <c r="H1984" s="3">
        <f>G1984-F1984</f>
        <v>107</v>
      </c>
      <c r="I1984" s="3">
        <f>IF(H1984&lt;=60,1,IF(H1984&lt;=150,2,3))</f>
        <v>2</v>
      </c>
      <c r="J1984">
        <v>39.299999999999997</v>
      </c>
      <c r="K1984">
        <v>4.4400000000000004</v>
      </c>
      <c r="L1984">
        <v>3</v>
      </c>
      <c r="M1984">
        <v>159</v>
      </c>
      <c r="N1984">
        <f>LOG(M1984/100,2)+3</f>
        <v>3.6690267655096309</v>
      </c>
      <c r="O1984">
        <f>INDEX(lehmad!B$2:B$412,MATCH(klypsid!$B1984,lehmad!$A$2:$A$412,0))</f>
        <v>38465</v>
      </c>
      <c r="P1984">
        <f>INDEX(lehmad!D$2:D$412,MATCH(klypsid!$B1984,lehmad!$A$2:$A$412,0))</f>
        <v>108</v>
      </c>
      <c r="Q1984">
        <f>INDEX(lehmad!E$2:E$412,MATCH(klypsid!$B1984,lehmad!$A$2:$A$412,0))</f>
        <v>0.90700000000000003</v>
      </c>
      <c r="R1984" t="str">
        <f>INDEX(lehmad!F$2:F$412,MATCH(klypsid!$B1984,lehmad!$A$2:$A$412,0))</f>
        <v>DYNASTY-ET</v>
      </c>
      <c r="S1984">
        <f>INDEX(lehmad!H$2:H$412,MATCH(klypsid!$B1984,lehmad!$A$2:$A$412,0))</f>
        <v>124</v>
      </c>
      <c r="T1984">
        <f>INDEX(lehmad!K$2:K$412,MATCH(klypsid!$B1984,lehmad!$A$2:$A$412,0))</f>
        <v>108</v>
      </c>
      <c r="U1984" s="4">
        <f t="shared" si="60"/>
        <v>4</v>
      </c>
      <c r="V1984">
        <f t="shared" si="61"/>
        <v>28</v>
      </c>
    </row>
    <row r="1985" spans="1:22" x14ac:dyDescent="0.25">
      <c r="A1985">
        <v>3427</v>
      </c>
      <c r="B1985" t="str">
        <f>"E"&amp;A1985</f>
        <v>E3427</v>
      </c>
      <c r="C1985" t="s">
        <v>69</v>
      </c>
      <c r="D1985">
        <v>3</v>
      </c>
      <c r="E1985">
        <f>IF(D1985&lt;4,D1985,4)</f>
        <v>3</v>
      </c>
      <c r="F1985" s="1">
        <v>40197</v>
      </c>
      <c r="G1985" s="1">
        <v>40336</v>
      </c>
      <c r="H1985" s="3">
        <f>G1985-F1985</f>
        <v>139</v>
      </c>
      <c r="I1985" s="3">
        <f>IF(H1985&lt;=60,1,IF(H1985&lt;=150,2,3))</f>
        <v>2</v>
      </c>
      <c r="J1985">
        <v>46.1</v>
      </c>
      <c r="K1985">
        <v>3.56</v>
      </c>
      <c r="L1985">
        <v>2.95</v>
      </c>
      <c r="M1985">
        <v>314</v>
      </c>
      <c r="N1985">
        <f>LOG(M1985/100,2)+3</f>
        <v>4.6507645591169027</v>
      </c>
      <c r="O1985">
        <f>INDEX(lehmad!B$2:B$412,MATCH(klypsid!$B1985,lehmad!$A$2:$A$412,0))</f>
        <v>38465</v>
      </c>
      <c r="P1985">
        <f>INDEX(lehmad!D$2:D$412,MATCH(klypsid!$B1985,lehmad!$A$2:$A$412,0))</f>
        <v>108</v>
      </c>
      <c r="Q1985">
        <f>INDEX(lehmad!E$2:E$412,MATCH(klypsid!$B1985,lehmad!$A$2:$A$412,0))</f>
        <v>0.90700000000000003</v>
      </c>
      <c r="R1985" t="str">
        <f>INDEX(lehmad!F$2:F$412,MATCH(klypsid!$B1985,lehmad!$A$2:$A$412,0))</f>
        <v>DYNASTY-ET</v>
      </c>
      <c r="S1985">
        <f>INDEX(lehmad!H$2:H$412,MATCH(klypsid!$B1985,lehmad!$A$2:$A$412,0))</f>
        <v>124</v>
      </c>
      <c r="T1985">
        <f>INDEX(lehmad!K$2:K$412,MATCH(klypsid!$B1985,lehmad!$A$2:$A$412,0))</f>
        <v>108</v>
      </c>
      <c r="U1985" s="4">
        <f t="shared" si="60"/>
        <v>5</v>
      </c>
      <c r="V1985">
        <f t="shared" si="61"/>
        <v>32</v>
      </c>
    </row>
    <row r="1986" spans="1:22" x14ac:dyDescent="0.25">
      <c r="A1986">
        <v>3427</v>
      </c>
      <c r="B1986" t="str">
        <f>"E"&amp;A1986</f>
        <v>E3427</v>
      </c>
      <c r="C1986" t="s">
        <v>69</v>
      </c>
      <c r="D1986">
        <v>3</v>
      </c>
      <c r="E1986">
        <f>IF(D1986&lt;4,D1986,4)</f>
        <v>3</v>
      </c>
      <c r="F1986" s="1">
        <v>40197</v>
      </c>
      <c r="G1986" s="1">
        <v>40371</v>
      </c>
      <c r="H1986" s="3">
        <f>G1986-F1986</f>
        <v>174</v>
      </c>
      <c r="I1986" s="3">
        <f>IF(H1986&lt;=60,1,IF(H1986&lt;=150,2,3))</f>
        <v>3</v>
      </c>
      <c r="J1986">
        <v>38.799999999999997</v>
      </c>
      <c r="K1986">
        <v>3.58</v>
      </c>
      <c r="L1986">
        <v>3.1</v>
      </c>
      <c r="M1986">
        <v>645</v>
      </c>
      <c r="N1986">
        <f>LOG(M1986/100,2)+3</f>
        <v>5.6892991605358922</v>
      </c>
      <c r="O1986">
        <f>INDEX(lehmad!B$2:B$412,MATCH(klypsid!$B1986,lehmad!$A$2:$A$412,0))</f>
        <v>38465</v>
      </c>
      <c r="P1986">
        <f>INDEX(lehmad!D$2:D$412,MATCH(klypsid!$B1986,lehmad!$A$2:$A$412,0))</f>
        <v>108</v>
      </c>
      <c r="Q1986">
        <f>INDEX(lehmad!E$2:E$412,MATCH(klypsid!$B1986,lehmad!$A$2:$A$412,0))</f>
        <v>0.90700000000000003</v>
      </c>
      <c r="R1986" t="str">
        <f>INDEX(lehmad!F$2:F$412,MATCH(klypsid!$B1986,lehmad!$A$2:$A$412,0))</f>
        <v>DYNASTY-ET</v>
      </c>
      <c r="S1986">
        <f>INDEX(lehmad!H$2:H$412,MATCH(klypsid!$B1986,lehmad!$A$2:$A$412,0))</f>
        <v>124</v>
      </c>
      <c r="T1986">
        <f>INDEX(lehmad!K$2:K$412,MATCH(klypsid!$B1986,lehmad!$A$2:$A$412,0))</f>
        <v>108</v>
      </c>
      <c r="U1986" s="4">
        <f t="shared" si="60"/>
        <v>6</v>
      </c>
      <c r="V1986">
        <f t="shared" si="61"/>
        <v>35</v>
      </c>
    </row>
    <row r="1987" spans="1:22" x14ac:dyDescent="0.25">
      <c r="A1987">
        <v>3427</v>
      </c>
      <c r="B1987" t="str">
        <f>"E"&amp;A1987</f>
        <v>E3427</v>
      </c>
      <c r="C1987" t="s">
        <v>69</v>
      </c>
      <c r="D1987">
        <v>3</v>
      </c>
      <c r="E1987">
        <f>IF(D1987&lt;4,D1987,4)</f>
        <v>3</v>
      </c>
      <c r="F1987" s="1">
        <v>40197</v>
      </c>
      <c r="G1987" s="1">
        <v>40396</v>
      </c>
      <c r="H1987" s="3">
        <f>G1987-F1987</f>
        <v>199</v>
      </c>
      <c r="I1987" s="3">
        <f>IF(H1987&lt;=60,1,IF(H1987&lt;=150,2,3))</f>
        <v>3</v>
      </c>
      <c r="J1987">
        <v>40.200000000000003</v>
      </c>
      <c r="K1987">
        <v>4.01</v>
      </c>
      <c r="L1987">
        <v>3.13</v>
      </c>
      <c r="M1987">
        <v>541</v>
      </c>
      <c r="N1987">
        <f>LOG(M1987/100,2)+3</f>
        <v>5.4356285940520905</v>
      </c>
      <c r="O1987">
        <f>INDEX(lehmad!B$2:B$412,MATCH(klypsid!$B1987,lehmad!$A$2:$A$412,0))</f>
        <v>38465</v>
      </c>
      <c r="P1987">
        <f>INDEX(lehmad!D$2:D$412,MATCH(klypsid!$B1987,lehmad!$A$2:$A$412,0))</f>
        <v>108</v>
      </c>
      <c r="Q1987">
        <f>INDEX(lehmad!E$2:E$412,MATCH(klypsid!$B1987,lehmad!$A$2:$A$412,0))</f>
        <v>0.90700000000000003</v>
      </c>
      <c r="R1987" t="str">
        <f>INDEX(lehmad!F$2:F$412,MATCH(klypsid!$B1987,lehmad!$A$2:$A$412,0))</f>
        <v>DYNASTY-ET</v>
      </c>
      <c r="S1987">
        <f>INDEX(lehmad!H$2:H$412,MATCH(klypsid!$B1987,lehmad!$A$2:$A$412,0))</f>
        <v>124</v>
      </c>
      <c r="T1987">
        <f>INDEX(lehmad!K$2:K$412,MATCH(klypsid!$B1987,lehmad!$A$2:$A$412,0))</f>
        <v>108</v>
      </c>
      <c r="U1987" s="4">
        <f t="shared" ref="U1987:U2050" si="62">IF(AND(A1987=A1986,D1987=D1986),U1986+1,1)</f>
        <v>7</v>
      </c>
      <c r="V1987">
        <f t="shared" ref="V1987:V2050" si="63">IF(AND(A1987=A1986,D1987=D1986),G1987-G1986,G1987-F1987)</f>
        <v>25</v>
      </c>
    </row>
    <row r="1988" spans="1:22" x14ac:dyDescent="0.25">
      <c r="A1988">
        <v>3427</v>
      </c>
      <c r="B1988" t="str">
        <f>"E"&amp;A1988</f>
        <v>E3427</v>
      </c>
      <c r="C1988" t="s">
        <v>69</v>
      </c>
      <c r="D1988">
        <v>3</v>
      </c>
      <c r="E1988">
        <f>IF(D1988&lt;4,D1988,4)</f>
        <v>3</v>
      </c>
      <c r="F1988" s="1">
        <v>40197</v>
      </c>
      <c r="G1988" s="1">
        <v>40434</v>
      </c>
      <c r="H1988" s="3">
        <f>G1988-F1988</f>
        <v>237</v>
      </c>
      <c r="I1988" s="3">
        <f>IF(H1988&lt;=60,1,IF(H1988&lt;=150,2,3))</f>
        <v>3</v>
      </c>
      <c r="J1988">
        <v>39</v>
      </c>
      <c r="K1988">
        <v>4.6399999999999997</v>
      </c>
      <c r="L1988">
        <v>3.59</v>
      </c>
      <c r="M1988">
        <v>928</v>
      </c>
      <c r="N1988">
        <f>LOG(M1988/100,2)+3</f>
        <v>6.2141248053528475</v>
      </c>
      <c r="O1988">
        <f>INDEX(lehmad!B$2:B$412,MATCH(klypsid!$B1988,lehmad!$A$2:$A$412,0))</f>
        <v>38465</v>
      </c>
      <c r="P1988">
        <f>INDEX(lehmad!D$2:D$412,MATCH(klypsid!$B1988,lehmad!$A$2:$A$412,0))</f>
        <v>108</v>
      </c>
      <c r="Q1988">
        <f>INDEX(lehmad!E$2:E$412,MATCH(klypsid!$B1988,lehmad!$A$2:$A$412,0))</f>
        <v>0.90700000000000003</v>
      </c>
      <c r="R1988" t="str">
        <f>INDEX(lehmad!F$2:F$412,MATCH(klypsid!$B1988,lehmad!$A$2:$A$412,0))</f>
        <v>DYNASTY-ET</v>
      </c>
      <c r="S1988">
        <f>INDEX(lehmad!H$2:H$412,MATCH(klypsid!$B1988,lehmad!$A$2:$A$412,0))</f>
        <v>124</v>
      </c>
      <c r="T1988">
        <f>INDEX(lehmad!K$2:K$412,MATCH(klypsid!$B1988,lehmad!$A$2:$A$412,0))</f>
        <v>108</v>
      </c>
      <c r="U1988" s="4">
        <f t="shared" si="62"/>
        <v>8</v>
      </c>
      <c r="V1988">
        <f t="shared" si="63"/>
        <v>38</v>
      </c>
    </row>
    <row r="1989" spans="1:22" x14ac:dyDescent="0.25">
      <c r="A1989">
        <v>3427</v>
      </c>
      <c r="B1989" t="str">
        <f>"E"&amp;A1989</f>
        <v>E3427</v>
      </c>
      <c r="C1989" t="s">
        <v>69</v>
      </c>
      <c r="D1989">
        <v>3</v>
      </c>
      <c r="E1989">
        <f>IF(D1989&lt;4,D1989,4)</f>
        <v>3</v>
      </c>
      <c r="F1989" s="1">
        <v>40197</v>
      </c>
      <c r="G1989" s="1">
        <v>40462</v>
      </c>
      <c r="H1989" s="3">
        <f>G1989-F1989</f>
        <v>265</v>
      </c>
      <c r="I1989" s="3">
        <f>IF(H1989&lt;=60,1,IF(H1989&lt;=150,2,3))</f>
        <v>3</v>
      </c>
      <c r="J1989">
        <v>30.9</v>
      </c>
      <c r="K1989">
        <v>5.12</v>
      </c>
      <c r="L1989">
        <v>3.73</v>
      </c>
      <c r="M1989">
        <v>911</v>
      </c>
      <c r="N1989">
        <f>LOG(M1989/100,2)+3</f>
        <v>6.187451054027326</v>
      </c>
      <c r="O1989">
        <f>INDEX(lehmad!B$2:B$412,MATCH(klypsid!$B1989,lehmad!$A$2:$A$412,0))</f>
        <v>38465</v>
      </c>
      <c r="P1989">
        <f>INDEX(lehmad!D$2:D$412,MATCH(klypsid!$B1989,lehmad!$A$2:$A$412,0))</f>
        <v>108</v>
      </c>
      <c r="Q1989">
        <f>INDEX(lehmad!E$2:E$412,MATCH(klypsid!$B1989,lehmad!$A$2:$A$412,0))</f>
        <v>0.90700000000000003</v>
      </c>
      <c r="R1989" t="str">
        <f>INDEX(lehmad!F$2:F$412,MATCH(klypsid!$B1989,lehmad!$A$2:$A$412,0))</f>
        <v>DYNASTY-ET</v>
      </c>
      <c r="S1989">
        <f>INDEX(lehmad!H$2:H$412,MATCH(klypsid!$B1989,lehmad!$A$2:$A$412,0))</f>
        <v>124</v>
      </c>
      <c r="T1989">
        <f>INDEX(lehmad!K$2:K$412,MATCH(klypsid!$B1989,lehmad!$A$2:$A$412,0))</f>
        <v>108</v>
      </c>
      <c r="U1989" s="4">
        <f t="shared" si="62"/>
        <v>9</v>
      </c>
      <c r="V1989">
        <f t="shared" si="63"/>
        <v>28</v>
      </c>
    </row>
    <row r="1990" spans="1:22" x14ac:dyDescent="0.25">
      <c r="A1990">
        <v>3427</v>
      </c>
      <c r="B1990" t="str">
        <f>"E"&amp;A1990</f>
        <v>E3427</v>
      </c>
      <c r="C1990" t="s">
        <v>69</v>
      </c>
      <c r="D1990">
        <v>3</v>
      </c>
      <c r="E1990">
        <f>IF(D1990&lt;4,D1990,4)</f>
        <v>3</v>
      </c>
      <c r="F1990" s="1">
        <v>40197</v>
      </c>
      <c r="G1990" s="1">
        <v>40493</v>
      </c>
      <c r="H1990" s="3">
        <f>G1990-F1990</f>
        <v>296</v>
      </c>
      <c r="I1990" s="3">
        <f>IF(H1990&lt;=60,1,IF(H1990&lt;=150,2,3))</f>
        <v>3</v>
      </c>
      <c r="J1990">
        <v>29.4</v>
      </c>
      <c r="K1990">
        <v>7.34</v>
      </c>
      <c r="L1990">
        <v>3.79</v>
      </c>
      <c r="M1990">
        <v>1398</v>
      </c>
      <c r="N1990">
        <f>LOG(M1990/100,2)+3</f>
        <v>6.8052924556007124</v>
      </c>
      <c r="O1990">
        <f>INDEX(lehmad!B$2:B$412,MATCH(klypsid!$B1990,lehmad!$A$2:$A$412,0))</f>
        <v>38465</v>
      </c>
      <c r="P1990">
        <f>INDEX(lehmad!D$2:D$412,MATCH(klypsid!$B1990,lehmad!$A$2:$A$412,0))</f>
        <v>108</v>
      </c>
      <c r="Q1990">
        <f>INDEX(lehmad!E$2:E$412,MATCH(klypsid!$B1990,lehmad!$A$2:$A$412,0))</f>
        <v>0.90700000000000003</v>
      </c>
      <c r="R1990" t="str">
        <f>INDEX(lehmad!F$2:F$412,MATCH(klypsid!$B1990,lehmad!$A$2:$A$412,0))</f>
        <v>DYNASTY-ET</v>
      </c>
      <c r="S1990">
        <f>INDEX(lehmad!H$2:H$412,MATCH(klypsid!$B1990,lehmad!$A$2:$A$412,0))</f>
        <v>124</v>
      </c>
      <c r="T1990">
        <f>INDEX(lehmad!K$2:K$412,MATCH(klypsid!$B1990,lehmad!$A$2:$A$412,0))</f>
        <v>108</v>
      </c>
      <c r="U1990" s="4">
        <f t="shared" si="62"/>
        <v>10</v>
      </c>
      <c r="V1990">
        <f t="shared" si="63"/>
        <v>31</v>
      </c>
    </row>
    <row r="1991" spans="1:22" x14ac:dyDescent="0.25">
      <c r="A1991">
        <v>3427</v>
      </c>
      <c r="B1991" t="str">
        <f>"E"&amp;A1991</f>
        <v>E3427</v>
      </c>
      <c r="C1991" t="s">
        <v>69</v>
      </c>
      <c r="D1991">
        <v>3</v>
      </c>
      <c r="E1991">
        <f>IF(D1991&lt;4,D1991,4)</f>
        <v>3</v>
      </c>
      <c r="F1991" s="1">
        <v>40197</v>
      </c>
      <c r="G1991" s="1">
        <v>40521</v>
      </c>
      <c r="H1991" s="3">
        <f>G1991-F1991</f>
        <v>324</v>
      </c>
      <c r="I1991" s="3">
        <f>IF(H1991&lt;=60,1,IF(H1991&lt;=150,2,3))</f>
        <v>3</v>
      </c>
      <c r="J1991">
        <v>32.4</v>
      </c>
      <c r="K1991">
        <v>4.97</v>
      </c>
      <c r="L1991">
        <v>3.79</v>
      </c>
      <c r="M1991">
        <v>649</v>
      </c>
      <c r="N1991">
        <f>LOG(M1991/100,2)+3</f>
        <v>5.6982184782244136</v>
      </c>
      <c r="O1991">
        <f>INDEX(lehmad!B$2:B$412,MATCH(klypsid!$B1991,lehmad!$A$2:$A$412,0))</f>
        <v>38465</v>
      </c>
      <c r="P1991">
        <f>INDEX(lehmad!D$2:D$412,MATCH(klypsid!$B1991,lehmad!$A$2:$A$412,0))</f>
        <v>108</v>
      </c>
      <c r="Q1991">
        <f>INDEX(lehmad!E$2:E$412,MATCH(klypsid!$B1991,lehmad!$A$2:$A$412,0))</f>
        <v>0.90700000000000003</v>
      </c>
      <c r="R1991" t="str">
        <f>INDEX(lehmad!F$2:F$412,MATCH(klypsid!$B1991,lehmad!$A$2:$A$412,0))</f>
        <v>DYNASTY-ET</v>
      </c>
      <c r="S1991">
        <f>INDEX(lehmad!H$2:H$412,MATCH(klypsid!$B1991,lehmad!$A$2:$A$412,0))</f>
        <v>124</v>
      </c>
      <c r="T1991">
        <f>INDEX(lehmad!K$2:K$412,MATCH(klypsid!$B1991,lehmad!$A$2:$A$412,0))</f>
        <v>108</v>
      </c>
      <c r="U1991" s="4">
        <f t="shared" si="62"/>
        <v>11</v>
      </c>
      <c r="V1991">
        <f t="shared" si="63"/>
        <v>28</v>
      </c>
    </row>
    <row r="1992" spans="1:22" x14ac:dyDescent="0.25">
      <c r="A1992">
        <v>3427</v>
      </c>
      <c r="B1992" t="str">
        <f>"E"&amp;A1992</f>
        <v>E3427</v>
      </c>
      <c r="C1992" t="s">
        <v>69</v>
      </c>
      <c r="D1992">
        <v>3</v>
      </c>
      <c r="E1992">
        <f>IF(D1992&lt;4,D1992,4)</f>
        <v>3</v>
      </c>
      <c r="F1992" s="1">
        <v>40197</v>
      </c>
      <c r="G1992" s="1">
        <v>40556</v>
      </c>
      <c r="H1992" s="3">
        <f>G1992-F1992</f>
        <v>359</v>
      </c>
      <c r="I1992" s="3">
        <f>IF(H1992&lt;=60,1,IF(H1992&lt;=150,2,3))</f>
        <v>3</v>
      </c>
      <c r="J1992">
        <v>27.4</v>
      </c>
      <c r="K1992">
        <v>4.1900000000000004</v>
      </c>
      <c r="L1992">
        <v>3.79</v>
      </c>
      <c r="M1992">
        <v>1233</v>
      </c>
      <c r="N1992">
        <f>LOG(M1992/100,2)+3</f>
        <v>6.6241008946281141</v>
      </c>
      <c r="O1992">
        <f>INDEX(lehmad!B$2:B$412,MATCH(klypsid!$B1992,lehmad!$A$2:$A$412,0))</f>
        <v>38465</v>
      </c>
      <c r="P1992">
        <f>INDEX(lehmad!D$2:D$412,MATCH(klypsid!$B1992,lehmad!$A$2:$A$412,0))</f>
        <v>108</v>
      </c>
      <c r="Q1992">
        <f>INDEX(lehmad!E$2:E$412,MATCH(klypsid!$B1992,lehmad!$A$2:$A$412,0))</f>
        <v>0.90700000000000003</v>
      </c>
      <c r="R1992" t="str">
        <f>INDEX(lehmad!F$2:F$412,MATCH(klypsid!$B1992,lehmad!$A$2:$A$412,0))</f>
        <v>DYNASTY-ET</v>
      </c>
      <c r="S1992">
        <f>INDEX(lehmad!H$2:H$412,MATCH(klypsid!$B1992,lehmad!$A$2:$A$412,0))</f>
        <v>124</v>
      </c>
      <c r="T1992">
        <f>INDEX(lehmad!K$2:K$412,MATCH(klypsid!$B1992,lehmad!$A$2:$A$412,0))</f>
        <v>108</v>
      </c>
      <c r="U1992" s="4">
        <f t="shared" si="62"/>
        <v>12</v>
      </c>
      <c r="V1992">
        <f t="shared" si="63"/>
        <v>35</v>
      </c>
    </row>
    <row r="1993" spans="1:22" x14ac:dyDescent="0.25">
      <c r="A1993">
        <v>3428</v>
      </c>
      <c r="B1993" t="str">
        <f>"E"&amp;A1993</f>
        <v>E3428</v>
      </c>
      <c r="C1993" t="s">
        <v>52</v>
      </c>
      <c r="D1993">
        <v>1</v>
      </c>
      <c r="E1993">
        <f>IF(D1993&lt;4,D1993,4)</f>
        <v>1</v>
      </c>
      <c r="F1993" s="1">
        <v>39206</v>
      </c>
      <c r="G1993" s="1">
        <v>39236</v>
      </c>
      <c r="H1993" s="3">
        <f>G1993-F1993</f>
        <v>30</v>
      </c>
      <c r="I1993" s="3">
        <f>IF(H1993&lt;=60,1,IF(H1993&lt;=150,2,3))</f>
        <v>1</v>
      </c>
      <c r="J1993">
        <v>43.1</v>
      </c>
      <c r="K1993">
        <v>2.34</v>
      </c>
      <c r="L1993">
        <v>2.96</v>
      </c>
      <c r="M1993">
        <v>205</v>
      </c>
      <c r="N1993">
        <f>LOG(M1993/100,2)+3</f>
        <v>4.0356239097307212</v>
      </c>
      <c r="O1993">
        <f>INDEX(lehmad!B$2:B$412,MATCH(klypsid!$B1993,lehmad!$A$2:$A$412,0))</f>
        <v>38465</v>
      </c>
      <c r="P1993">
        <f>INDEX(lehmad!D$2:D$412,MATCH(klypsid!$B1993,lehmad!$A$2:$A$412,0))</f>
        <v>108</v>
      </c>
      <c r="Q1993">
        <f>INDEX(lehmad!E$2:E$412,MATCH(klypsid!$B1993,lehmad!$A$2:$A$412,0))</f>
        <v>1</v>
      </c>
      <c r="R1993" t="str">
        <f>INDEX(lehmad!F$2:F$412,MATCH(klypsid!$B1993,lehmad!$A$2:$A$412,0))</f>
        <v>DYNASTY-ET</v>
      </c>
      <c r="S1993">
        <f>INDEX(lehmad!H$2:H$412,MATCH(klypsid!$B1993,lehmad!$A$2:$A$412,0))</f>
        <v>124</v>
      </c>
      <c r="T1993">
        <f>INDEX(lehmad!K$2:K$412,MATCH(klypsid!$B1993,lehmad!$A$2:$A$412,0))</f>
        <v>108</v>
      </c>
      <c r="U1993" s="4">
        <f t="shared" si="62"/>
        <v>1</v>
      </c>
      <c r="V1993">
        <f t="shared" si="63"/>
        <v>30</v>
      </c>
    </row>
    <row r="1994" spans="1:22" x14ac:dyDescent="0.25">
      <c r="A1994">
        <v>3428</v>
      </c>
      <c r="B1994" t="str">
        <f>"E"&amp;A1994</f>
        <v>E3428</v>
      </c>
      <c r="C1994" t="s">
        <v>52</v>
      </c>
      <c r="D1994">
        <v>1</v>
      </c>
      <c r="E1994">
        <f>IF(D1994&lt;4,D1994,4)</f>
        <v>1</v>
      </c>
      <c r="F1994" s="1">
        <v>39206</v>
      </c>
      <c r="G1994" s="1">
        <v>39266</v>
      </c>
      <c r="H1994" s="3">
        <f>G1994-F1994</f>
        <v>60</v>
      </c>
      <c r="I1994" s="3">
        <f>IF(H1994&lt;=60,1,IF(H1994&lt;=150,2,3))</f>
        <v>1</v>
      </c>
      <c r="J1994">
        <v>36.4</v>
      </c>
      <c r="K1994">
        <v>2.38</v>
      </c>
      <c r="L1994">
        <v>3.56</v>
      </c>
      <c r="M1994">
        <v>1754</v>
      </c>
      <c r="N1994">
        <f>LOG(M1994/100,2)+3</f>
        <v>7.1325768426700087</v>
      </c>
      <c r="O1994">
        <f>INDEX(lehmad!B$2:B$412,MATCH(klypsid!$B1994,lehmad!$A$2:$A$412,0))</f>
        <v>38465</v>
      </c>
      <c r="P1994">
        <f>INDEX(lehmad!D$2:D$412,MATCH(klypsid!$B1994,lehmad!$A$2:$A$412,0))</f>
        <v>108</v>
      </c>
      <c r="Q1994">
        <f>INDEX(lehmad!E$2:E$412,MATCH(klypsid!$B1994,lehmad!$A$2:$A$412,0))</f>
        <v>1</v>
      </c>
      <c r="R1994" t="str">
        <f>INDEX(lehmad!F$2:F$412,MATCH(klypsid!$B1994,lehmad!$A$2:$A$412,0))</f>
        <v>DYNASTY-ET</v>
      </c>
      <c r="S1994">
        <f>INDEX(lehmad!H$2:H$412,MATCH(klypsid!$B1994,lehmad!$A$2:$A$412,0))</f>
        <v>124</v>
      </c>
      <c r="T1994">
        <f>INDEX(lehmad!K$2:K$412,MATCH(klypsid!$B1994,lehmad!$A$2:$A$412,0))</f>
        <v>108</v>
      </c>
      <c r="U1994" s="4">
        <f t="shared" si="62"/>
        <v>2</v>
      </c>
      <c r="V1994">
        <f t="shared" si="63"/>
        <v>30</v>
      </c>
    </row>
    <row r="1995" spans="1:22" x14ac:dyDescent="0.25">
      <c r="A1995">
        <v>3428</v>
      </c>
      <c r="B1995" t="str">
        <f>"E"&amp;A1995</f>
        <v>E3428</v>
      </c>
      <c r="C1995" t="s">
        <v>52</v>
      </c>
      <c r="D1995">
        <v>1</v>
      </c>
      <c r="E1995">
        <f>IF(D1995&lt;4,D1995,4)</f>
        <v>1</v>
      </c>
      <c r="F1995" s="1">
        <v>39206</v>
      </c>
      <c r="G1995" s="1">
        <v>39295</v>
      </c>
      <c r="H1995" s="3">
        <f>G1995-F1995</f>
        <v>89</v>
      </c>
      <c r="I1995" s="3">
        <f>IF(H1995&lt;=60,1,IF(H1995&lt;=150,2,3))</f>
        <v>2</v>
      </c>
      <c r="J1995">
        <v>40</v>
      </c>
      <c r="K1995">
        <v>3.11</v>
      </c>
      <c r="L1995">
        <v>3.44</v>
      </c>
      <c r="M1995">
        <v>385</v>
      </c>
      <c r="N1995">
        <f>LOG(M1995/100,2)+3</f>
        <v>4.9448584458075393</v>
      </c>
      <c r="O1995">
        <f>INDEX(lehmad!B$2:B$412,MATCH(klypsid!$B1995,lehmad!$A$2:$A$412,0))</f>
        <v>38465</v>
      </c>
      <c r="P1995">
        <f>INDEX(lehmad!D$2:D$412,MATCH(klypsid!$B1995,lehmad!$A$2:$A$412,0))</f>
        <v>108</v>
      </c>
      <c r="Q1995">
        <f>INDEX(lehmad!E$2:E$412,MATCH(klypsid!$B1995,lehmad!$A$2:$A$412,0))</f>
        <v>1</v>
      </c>
      <c r="R1995" t="str">
        <f>INDEX(lehmad!F$2:F$412,MATCH(klypsid!$B1995,lehmad!$A$2:$A$412,0))</f>
        <v>DYNASTY-ET</v>
      </c>
      <c r="S1995">
        <f>INDEX(lehmad!H$2:H$412,MATCH(klypsid!$B1995,lehmad!$A$2:$A$412,0))</f>
        <v>124</v>
      </c>
      <c r="T1995">
        <f>INDEX(lehmad!K$2:K$412,MATCH(klypsid!$B1995,lehmad!$A$2:$A$412,0))</f>
        <v>108</v>
      </c>
      <c r="U1995" s="4">
        <f t="shared" si="62"/>
        <v>3</v>
      </c>
      <c r="V1995">
        <f t="shared" si="63"/>
        <v>29</v>
      </c>
    </row>
    <row r="1996" spans="1:22" x14ac:dyDescent="0.25">
      <c r="A1996">
        <v>3428</v>
      </c>
      <c r="B1996" t="str">
        <f>"E"&amp;A1996</f>
        <v>E3428</v>
      </c>
      <c r="C1996" t="s">
        <v>52</v>
      </c>
      <c r="D1996">
        <v>1</v>
      </c>
      <c r="E1996">
        <f>IF(D1996&lt;4,D1996,4)</f>
        <v>1</v>
      </c>
      <c r="F1996" s="1">
        <v>39206</v>
      </c>
      <c r="G1996" s="1">
        <v>39328</v>
      </c>
      <c r="H1996" s="3">
        <f>G1996-F1996</f>
        <v>122</v>
      </c>
      <c r="I1996" s="3">
        <f>IF(H1996&lt;=60,1,IF(H1996&lt;=150,2,3))</f>
        <v>2</v>
      </c>
      <c r="J1996">
        <v>38.9</v>
      </c>
      <c r="K1996">
        <v>3.21</v>
      </c>
      <c r="L1996">
        <v>3.29</v>
      </c>
      <c r="M1996">
        <v>114</v>
      </c>
      <c r="N1996">
        <f>LOG(M1996/100,2)+3</f>
        <v>3.1890338243900169</v>
      </c>
      <c r="O1996">
        <f>INDEX(lehmad!B$2:B$412,MATCH(klypsid!$B1996,lehmad!$A$2:$A$412,0))</f>
        <v>38465</v>
      </c>
      <c r="P1996">
        <f>INDEX(lehmad!D$2:D$412,MATCH(klypsid!$B1996,lehmad!$A$2:$A$412,0))</f>
        <v>108</v>
      </c>
      <c r="Q1996">
        <f>INDEX(lehmad!E$2:E$412,MATCH(klypsid!$B1996,lehmad!$A$2:$A$412,0))</f>
        <v>1</v>
      </c>
      <c r="R1996" t="str">
        <f>INDEX(lehmad!F$2:F$412,MATCH(klypsid!$B1996,lehmad!$A$2:$A$412,0))</f>
        <v>DYNASTY-ET</v>
      </c>
      <c r="S1996">
        <f>INDEX(lehmad!H$2:H$412,MATCH(klypsid!$B1996,lehmad!$A$2:$A$412,0))</f>
        <v>124</v>
      </c>
      <c r="T1996">
        <f>INDEX(lehmad!K$2:K$412,MATCH(klypsid!$B1996,lehmad!$A$2:$A$412,0))</f>
        <v>108</v>
      </c>
      <c r="U1996" s="4">
        <f t="shared" si="62"/>
        <v>4</v>
      </c>
      <c r="V1996">
        <f t="shared" si="63"/>
        <v>33</v>
      </c>
    </row>
    <row r="1997" spans="1:22" x14ac:dyDescent="0.25">
      <c r="A1997">
        <v>3428</v>
      </c>
      <c r="B1997" t="str">
        <f>"E"&amp;A1997</f>
        <v>E3428</v>
      </c>
      <c r="C1997" t="s">
        <v>52</v>
      </c>
      <c r="D1997">
        <v>1</v>
      </c>
      <c r="E1997">
        <f>IF(D1997&lt;4,D1997,4)</f>
        <v>1</v>
      </c>
      <c r="F1997" s="1">
        <v>39206</v>
      </c>
      <c r="G1997" s="1">
        <v>39356</v>
      </c>
      <c r="H1997" s="3">
        <f>G1997-F1997</f>
        <v>150</v>
      </c>
      <c r="I1997" s="3">
        <f>IF(H1997&lt;=60,1,IF(H1997&lt;=150,2,3))</f>
        <v>2</v>
      </c>
      <c r="J1997">
        <v>32.1</v>
      </c>
      <c r="K1997">
        <v>3.16</v>
      </c>
      <c r="L1997">
        <v>3.33</v>
      </c>
      <c r="M1997">
        <v>111</v>
      </c>
      <c r="N1997">
        <f>LOG(M1997/100,2)+3</f>
        <v>3.1505596765753814</v>
      </c>
      <c r="O1997">
        <f>INDEX(lehmad!B$2:B$412,MATCH(klypsid!$B1997,lehmad!$A$2:$A$412,0))</f>
        <v>38465</v>
      </c>
      <c r="P1997">
        <f>INDEX(lehmad!D$2:D$412,MATCH(klypsid!$B1997,lehmad!$A$2:$A$412,0))</f>
        <v>108</v>
      </c>
      <c r="Q1997">
        <f>INDEX(lehmad!E$2:E$412,MATCH(klypsid!$B1997,lehmad!$A$2:$A$412,0))</f>
        <v>1</v>
      </c>
      <c r="R1997" t="str">
        <f>INDEX(lehmad!F$2:F$412,MATCH(klypsid!$B1997,lehmad!$A$2:$A$412,0))</f>
        <v>DYNASTY-ET</v>
      </c>
      <c r="S1997">
        <f>INDEX(lehmad!H$2:H$412,MATCH(klypsid!$B1997,lehmad!$A$2:$A$412,0))</f>
        <v>124</v>
      </c>
      <c r="T1997">
        <f>INDEX(lehmad!K$2:K$412,MATCH(klypsid!$B1997,lehmad!$A$2:$A$412,0))</f>
        <v>108</v>
      </c>
      <c r="U1997" s="4">
        <f t="shared" si="62"/>
        <v>5</v>
      </c>
      <c r="V1997">
        <f t="shared" si="63"/>
        <v>28</v>
      </c>
    </row>
    <row r="1998" spans="1:22" x14ac:dyDescent="0.25">
      <c r="A1998">
        <v>3428</v>
      </c>
      <c r="B1998" t="str">
        <f>"E"&amp;A1998</f>
        <v>E3428</v>
      </c>
      <c r="C1998" t="s">
        <v>52</v>
      </c>
      <c r="D1998">
        <v>1</v>
      </c>
      <c r="E1998">
        <f>IF(D1998&lt;4,D1998,4)</f>
        <v>1</v>
      </c>
      <c r="F1998" s="1">
        <v>39206</v>
      </c>
      <c r="G1998" s="1">
        <v>39387</v>
      </c>
      <c r="H1998" s="3">
        <f>G1998-F1998</f>
        <v>181</v>
      </c>
      <c r="I1998" s="3">
        <f>IF(H1998&lt;=60,1,IF(H1998&lt;=150,2,3))</f>
        <v>3</v>
      </c>
      <c r="J1998">
        <v>30.8</v>
      </c>
      <c r="K1998">
        <v>3.38</v>
      </c>
      <c r="L1998">
        <v>3.5</v>
      </c>
      <c r="M1998">
        <v>306</v>
      </c>
      <c r="N1998">
        <f>LOG(M1998/100,2)+3</f>
        <v>4.6135316529179269</v>
      </c>
      <c r="O1998">
        <f>INDEX(lehmad!B$2:B$412,MATCH(klypsid!$B1998,lehmad!$A$2:$A$412,0))</f>
        <v>38465</v>
      </c>
      <c r="P1998">
        <f>INDEX(lehmad!D$2:D$412,MATCH(klypsid!$B1998,lehmad!$A$2:$A$412,0))</f>
        <v>108</v>
      </c>
      <c r="Q1998">
        <f>INDEX(lehmad!E$2:E$412,MATCH(klypsid!$B1998,lehmad!$A$2:$A$412,0))</f>
        <v>1</v>
      </c>
      <c r="R1998" t="str">
        <f>INDEX(lehmad!F$2:F$412,MATCH(klypsid!$B1998,lehmad!$A$2:$A$412,0))</f>
        <v>DYNASTY-ET</v>
      </c>
      <c r="S1998">
        <f>INDEX(lehmad!H$2:H$412,MATCH(klypsid!$B1998,lehmad!$A$2:$A$412,0))</f>
        <v>124</v>
      </c>
      <c r="T1998">
        <f>INDEX(lehmad!K$2:K$412,MATCH(klypsid!$B1998,lehmad!$A$2:$A$412,0))</f>
        <v>108</v>
      </c>
      <c r="U1998" s="4">
        <f t="shared" si="62"/>
        <v>6</v>
      </c>
      <c r="V1998">
        <f t="shared" si="63"/>
        <v>31</v>
      </c>
    </row>
    <row r="1999" spans="1:22" x14ac:dyDescent="0.25">
      <c r="A1999">
        <v>3428</v>
      </c>
      <c r="B1999" t="str">
        <f>"E"&amp;A1999</f>
        <v>E3428</v>
      </c>
      <c r="C1999" t="s">
        <v>52</v>
      </c>
      <c r="D1999">
        <v>1</v>
      </c>
      <c r="E1999">
        <f>IF(D1999&lt;4,D1999,4)</f>
        <v>1</v>
      </c>
      <c r="F1999" s="1">
        <v>39206</v>
      </c>
      <c r="G1999" s="1">
        <v>39418</v>
      </c>
      <c r="H1999" s="3">
        <f>G1999-F1999</f>
        <v>212</v>
      </c>
      <c r="I1999" s="3">
        <f>IF(H1999&lt;=60,1,IF(H1999&lt;=150,2,3))</f>
        <v>3</v>
      </c>
      <c r="J1999">
        <v>29.3</v>
      </c>
      <c r="K1999">
        <v>3.68</v>
      </c>
      <c r="L1999">
        <v>3.48</v>
      </c>
      <c r="M1999">
        <v>3121</v>
      </c>
      <c r="N1999">
        <f>LOG(M1999/100,2)+3</f>
        <v>7.9639364521444858</v>
      </c>
      <c r="O1999">
        <f>INDEX(lehmad!B$2:B$412,MATCH(klypsid!$B1999,lehmad!$A$2:$A$412,0))</f>
        <v>38465</v>
      </c>
      <c r="P1999">
        <f>INDEX(lehmad!D$2:D$412,MATCH(klypsid!$B1999,lehmad!$A$2:$A$412,0))</f>
        <v>108</v>
      </c>
      <c r="Q1999">
        <f>INDEX(lehmad!E$2:E$412,MATCH(klypsid!$B1999,lehmad!$A$2:$A$412,0))</f>
        <v>1</v>
      </c>
      <c r="R1999" t="str">
        <f>INDEX(lehmad!F$2:F$412,MATCH(klypsid!$B1999,lehmad!$A$2:$A$412,0))</f>
        <v>DYNASTY-ET</v>
      </c>
      <c r="S1999">
        <f>INDEX(lehmad!H$2:H$412,MATCH(klypsid!$B1999,lehmad!$A$2:$A$412,0))</f>
        <v>124</v>
      </c>
      <c r="T1999">
        <f>INDEX(lehmad!K$2:K$412,MATCH(klypsid!$B1999,lehmad!$A$2:$A$412,0))</f>
        <v>108</v>
      </c>
      <c r="U1999" s="4">
        <f t="shared" si="62"/>
        <v>7</v>
      </c>
      <c r="V1999">
        <f t="shared" si="63"/>
        <v>31</v>
      </c>
    </row>
    <row r="2000" spans="1:22" x14ac:dyDescent="0.25">
      <c r="A2000">
        <v>3428</v>
      </c>
      <c r="B2000" t="str">
        <f>"E"&amp;A2000</f>
        <v>E3428</v>
      </c>
      <c r="C2000" t="s">
        <v>52</v>
      </c>
      <c r="D2000">
        <v>1</v>
      </c>
      <c r="E2000">
        <f>IF(D2000&lt;4,D2000,4)</f>
        <v>1</v>
      </c>
      <c r="F2000" s="1">
        <v>39206</v>
      </c>
      <c r="G2000" s="1">
        <v>39450</v>
      </c>
      <c r="H2000" s="3">
        <f>G2000-F2000</f>
        <v>244</v>
      </c>
      <c r="I2000" s="3">
        <f>IF(H2000&lt;=60,1,IF(H2000&lt;=150,2,3))</f>
        <v>3</v>
      </c>
      <c r="J2000">
        <v>31.5</v>
      </c>
      <c r="K2000">
        <v>3.58</v>
      </c>
      <c r="L2000">
        <v>3.82</v>
      </c>
      <c r="M2000">
        <v>645</v>
      </c>
      <c r="N2000">
        <f>LOG(M2000/100,2)+3</f>
        <v>5.6892991605358922</v>
      </c>
      <c r="O2000">
        <f>INDEX(lehmad!B$2:B$412,MATCH(klypsid!$B2000,lehmad!$A$2:$A$412,0))</f>
        <v>38465</v>
      </c>
      <c r="P2000">
        <f>INDEX(lehmad!D$2:D$412,MATCH(klypsid!$B2000,lehmad!$A$2:$A$412,0))</f>
        <v>108</v>
      </c>
      <c r="Q2000">
        <f>INDEX(lehmad!E$2:E$412,MATCH(klypsid!$B2000,lehmad!$A$2:$A$412,0))</f>
        <v>1</v>
      </c>
      <c r="R2000" t="str">
        <f>INDEX(lehmad!F$2:F$412,MATCH(klypsid!$B2000,lehmad!$A$2:$A$412,0))</f>
        <v>DYNASTY-ET</v>
      </c>
      <c r="S2000">
        <f>INDEX(lehmad!H$2:H$412,MATCH(klypsid!$B2000,lehmad!$A$2:$A$412,0))</f>
        <v>124</v>
      </c>
      <c r="T2000">
        <f>INDEX(lehmad!K$2:K$412,MATCH(klypsid!$B2000,lehmad!$A$2:$A$412,0))</f>
        <v>108</v>
      </c>
      <c r="U2000" s="4">
        <f t="shared" si="62"/>
        <v>8</v>
      </c>
      <c r="V2000">
        <f t="shared" si="63"/>
        <v>32</v>
      </c>
    </row>
    <row r="2001" spans="1:22" x14ac:dyDescent="0.25">
      <c r="A2001">
        <v>3428</v>
      </c>
      <c r="B2001" t="str">
        <f>"E"&amp;A2001</f>
        <v>E3428</v>
      </c>
      <c r="C2001" t="s">
        <v>52</v>
      </c>
      <c r="D2001">
        <v>1</v>
      </c>
      <c r="E2001">
        <f>IF(D2001&lt;4,D2001,4)</f>
        <v>1</v>
      </c>
      <c r="F2001" s="1">
        <v>39206</v>
      </c>
      <c r="G2001" s="1">
        <v>39481</v>
      </c>
      <c r="H2001" s="3">
        <f>G2001-F2001</f>
        <v>275</v>
      </c>
      <c r="I2001" s="3">
        <f>IF(H2001&lt;=60,1,IF(H2001&lt;=150,2,3))</f>
        <v>3</v>
      </c>
      <c r="J2001">
        <v>33.700000000000003</v>
      </c>
      <c r="K2001">
        <v>3.8</v>
      </c>
      <c r="L2001">
        <v>3.59</v>
      </c>
      <c r="M2001">
        <v>2733</v>
      </c>
      <c r="N2001">
        <f>LOG(M2001/100,2)+3</f>
        <v>7.7724135547484821</v>
      </c>
      <c r="O2001">
        <f>INDEX(lehmad!B$2:B$412,MATCH(klypsid!$B2001,lehmad!$A$2:$A$412,0))</f>
        <v>38465</v>
      </c>
      <c r="P2001">
        <f>INDEX(lehmad!D$2:D$412,MATCH(klypsid!$B2001,lehmad!$A$2:$A$412,0))</f>
        <v>108</v>
      </c>
      <c r="Q2001">
        <f>INDEX(lehmad!E$2:E$412,MATCH(klypsid!$B2001,lehmad!$A$2:$A$412,0))</f>
        <v>1</v>
      </c>
      <c r="R2001" t="str">
        <f>INDEX(lehmad!F$2:F$412,MATCH(klypsid!$B2001,lehmad!$A$2:$A$412,0))</f>
        <v>DYNASTY-ET</v>
      </c>
      <c r="S2001">
        <f>INDEX(lehmad!H$2:H$412,MATCH(klypsid!$B2001,lehmad!$A$2:$A$412,0))</f>
        <v>124</v>
      </c>
      <c r="T2001">
        <f>INDEX(lehmad!K$2:K$412,MATCH(klypsid!$B2001,lehmad!$A$2:$A$412,0))</f>
        <v>108</v>
      </c>
      <c r="U2001" s="4">
        <f t="shared" si="62"/>
        <v>9</v>
      </c>
      <c r="V2001">
        <f t="shared" si="63"/>
        <v>31</v>
      </c>
    </row>
    <row r="2002" spans="1:22" x14ac:dyDescent="0.25">
      <c r="A2002">
        <v>3428</v>
      </c>
      <c r="B2002" t="str">
        <f>"E"&amp;A2002</f>
        <v>E3428</v>
      </c>
      <c r="C2002" t="s">
        <v>52</v>
      </c>
      <c r="D2002">
        <v>1</v>
      </c>
      <c r="E2002">
        <f>IF(D2002&lt;4,D2002,4)</f>
        <v>1</v>
      </c>
      <c r="F2002" s="1">
        <v>39206</v>
      </c>
      <c r="G2002" s="1">
        <v>39509</v>
      </c>
      <c r="H2002" s="3">
        <f>G2002-F2002</f>
        <v>303</v>
      </c>
      <c r="I2002" s="3">
        <f>IF(H2002&lt;=60,1,IF(H2002&lt;=150,2,3))</f>
        <v>3</v>
      </c>
      <c r="J2002">
        <v>28.4</v>
      </c>
      <c r="K2002">
        <v>3.78</v>
      </c>
      <c r="L2002">
        <v>3.87</v>
      </c>
      <c r="M2002">
        <v>324</v>
      </c>
      <c r="N2002">
        <f>LOG(M2002/100,2)+3</f>
        <v>4.6959938131098999</v>
      </c>
      <c r="O2002">
        <f>INDEX(lehmad!B$2:B$412,MATCH(klypsid!$B2002,lehmad!$A$2:$A$412,0))</f>
        <v>38465</v>
      </c>
      <c r="P2002">
        <f>INDEX(lehmad!D$2:D$412,MATCH(klypsid!$B2002,lehmad!$A$2:$A$412,0))</f>
        <v>108</v>
      </c>
      <c r="Q2002">
        <f>INDEX(lehmad!E$2:E$412,MATCH(klypsid!$B2002,lehmad!$A$2:$A$412,0))</f>
        <v>1</v>
      </c>
      <c r="R2002" t="str">
        <f>INDEX(lehmad!F$2:F$412,MATCH(klypsid!$B2002,lehmad!$A$2:$A$412,0))</f>
        <v>DYNASTY-ET</v>
      </c>
      <c r="S2002">
        <f>INDEX(lehmad!H$2:H$412,MATCH(klypsid!$B2002,lehmad!$A$2:$A$412,0))</f>
        <v>124</v>
      </c>
      <c r="T2002">
        <f>INDEX(lehmad!K$2:K$412,MATCH(klypsid!$B2002,lehmad!$A$2:$A$412,0))</f>
        <v>108</v>
      </c>
      <c r="U2002" s="4">
        <f t="shared" si="62"/>
        <v>10</v>
      </c>
      <c r="V2002">
        <f t="shared" si="63"/>
        <v>28</v>
      </c>
    </row>
    <row r="2003" spans="1:22" x14ac:dyDescent="0.25">
      <c r="A2003">
        <v>3428</v>
      </c>
      <c r="B2003" t="str">
        <f>"E"&amp;A2003</f>
        <v>E3428</v>
      </c>
      <c r="C2003" t="s">
        <v>52</v>
      </c>
      <c r="D2003">
        <v>1</v>
      </c>
      <c r="E2003">
        <f>IF(D2003&lt;4,D2003,4)</f>
        <v>1</v>
      </c>
      <c r="F2003" s="1">
        <v>39206</v>
      </c>
      <c r="G2003" s="1">
        <v>39539</v>
      </c>
      <c r="H2003" s="3">
        <f>G2003-F2003</f>
        <v>333</v>
      </c>
      <c r="I2003" s="3">
        <f>IF(H2003&lt;=60,1,IF(H2003&lt;=150,2,3))</f>
        <v>3</v>
      </c>
      <c r="J2003">
        <v>28.2</v>
      </c>
      <c r="K2003">
        <v>3.94</v>
      </c>
      <c r="L2003">
        <v>3.86</v>
      </c>
      <c r="M2003">
        <v>2018</v>
      </c>
      <c r="N2003">
        <f>LOG(M2003/100,2)+3</f>
        <v>7.3348542693316325</v>
      </c>
      <c r="O2003">
        <f>INDEX(lehmad!B$2:B$412,MATCH(klypsid!$B2003,lehmad!$A$2:$A$412,0))</f>
        <v>38465</v>
      </c>
      <c r="P2003">
        <f>INDEX(lehmad!D$2:D$412,MATCH(klypsid!$B2003,lehmad!$A$2:$A$412,0))</f>
        <v>108</v>
      </c>
      <c r="Q2003">
        <f>INDEX(lehmad!E$2:E$412,MATCH(klypsid!$B2003,lehmad!$A$2:$A$412,0))</f>
        <v>1</v>
      </c>
      <c r="R2003" t="str">
        <f>INDEX(lehmad!F$2:F$412,MATCH(klypsid!$B2003,lehmad!$A$2:$A$412,0))</f>
        <v>DYNASTY-ET</v>
      </c>
      <c r="S2003">
        <f>INDEX(lehmad!H$2:H$412,MATCH(klypsid!$B2003,lehmad!$A$2:$A$412,0))</f>
        <v>124</v>
      </c>
      <c r="T2003">
        <f>INDEX(lehmad!K$2:K$412,MATCH(klypsid!$B2003,lehmad!$A$2:$A$412,0))</f>
        <v>108</v>
      </c>
      <c r="U2003" s="4">
        <f t="shared" si="62"/>
        <v>11</v>
      </c>
      <c r="V2003">
        <f t="shared" si="63"/>
        <v>30</v>
      </c>
    </row>
    <row r="2004" spans="1:22" x14ac:dyDescent="0.25">
      <c r="A2004">
        <v>3428</v>
      </c>
      <c r="B2004" t="str">
        <f>"E"&amp;A2004</f>
        <v>E3428</v>
      </c>
      <c r="C2004" t="s">
        <v>52</v>
      </c>
      <c r="D2004">
        <v>2</v>
      </c>
      <c r="E2004">
        <f>IF(D2004&lt;4,D2004,4)</f>
        <v>2</v>
      </c>
      <c r="F2004" s="1">
        <v>39632</v>
      </c>
      <c r="G2004" s="1">
        <v>39663</v>
      </c>
      <c r="H2004" s="3">
        <f>G2004-F2004</f>
        <v>31</v>
      </c>
      <c r="I2004" s="3">
        <f>IF(H2004&lt;=60,1,IF(H2004&lt;=150,2,3))</f>
        <v>1</v>
      </c>
      <c r="J2004">
        <v>60.7</v>
      </c>
      <c r="K2004">
        <v>3.74</v>
      </c>
      <c r="L2004">
        <v>3.05</v>
      </c>
      <c r="M2004">
        <v>6</v>
      </c>
      <c r="N2004">
        <f>LOG(M2004/100,2)+3</f>
        <v>-1.0588936890535683</v>
      </c>
      <c r="O2004">
        <f>INDEX(lehmad!B$2:B$412,MATCH(klypsid!$B2004,lehmad!$A$2:$A$412,0))</f>
        <v>38465</v>
      </c>
      <c r="P2004">
        <f>INDEX(lehmad!D$2:D$412,MATCH(klypsid!$B2004,lehmad!$A$2:$A$412,0))</f>
        <v>108</v>
      </c>
      <c r="Q2004">
        <f>INDEX(lehmad!E$2:E$412,MATCH(klypsid!$B2004,lehmad!$A$2:$A$412,0))</f>
        <v>1</v>
      </c>
      <c r="R2004" t="str">
        <f>INDEX(lehmad!F$2:F$412,MATCH(klypsid!$B2004,lehmad!$A$2:$A$412,0))</f>
        <v>DYNASTY-ET</v>
      </c>
      <c r="S2004">
        <f>INDEX(lehmad!H$2:H$412,MATCH(klypsid!$B2004,lehmad!$A$2:$A$412,0))</f>
        <v>124</v>
      </c>
      <c r="T2004">
        <f>INDEX(lehmad!K$2:K$412,MATCH(klypsid!$B2004,lehmad!$A$2:$A$412,0))</f>
        <v>108</v>
      </c>
      <c r="U2004" s="4">
        <f t="shared" si="62"/>
        <v>1</v>
      </c>
      <c r="V2004">
        <f t="shared" si="63"/>
        <v>31</v>
      </c>
    </row>
    <row r="2005" spans="1:22" x14ac:dyDescent="0.25">
      <c r="A2005">
        <v>3428</v>
      </c>
      <c r="B2005" t="str">
        <f>"E"&amp;A2005</f>
        <v>E3428</v>
      </c>
      <c r="C2005" t="s">
        <v>52</v>
      </c>
      <c r="D2005">
        <v>2</v>
      </c>
      <c r="E2005">
        <f>IF(D2005&lt;4,D2005,4)</f>
        <v>2</v>
      </c>
      <c r="F2005" s="1">
        <v>39632</v>
      </c>
      <c r="G2005" s="1">
        <v>39693</v>
      </c>
      <c r="H2005" s="3">
        <f>G2005-F2005</f>
        <v>61</v>
      </c>
      <c r="I2005" s="3">
        <f>IF(H2005&lt;=60,1,IF(H2005&lt;=150,2,3))</f>
        <v>2</v>
      </c>
      <c r="J2005">
        <v>54</v>
      </c>
      <c r="K2005">
        <v>3.92</v>
      </c>
      <c r="L2005">
        <v>3.18</v>
      </c>
      <c r="M2005">
        <v>4145</v>
      </c>
      <c r="N2005">
        <f>LOG(M2005/100,2)+3</f>
        <v>8.3733001966083869</v>
      </c>
      <c r="O2005">
        <f>INDEX(lehmad!B$2:B$412,MATCH(klypsid!$B2005,lehmad!$A$2:$A$412,0))</f>
        <v>38465</v>
      </c>
      <c r="P2005">
        <f>INDEX(lehmad!D$2:D$412,MATCH(klypsid!$B2005,lehmad!$A$2:$A$412,0))</f>
        <v>108</v>
      </c>
      <c r="Q2005">
        <f>INDEX(lehmad!E$2:E$412,MATCH(klypsid!$B2005,lehmad!$A$2:$A$412,0))</f>
        <v>1</v>
      </c>
      <c r="R2005" t="str">
        <f>INDEX(lehmad!F$2:F$412,MATCH(klypsid!$B2005,lehmad!$A$2:$A$412,0))</f>
        <v>DYNASTY-ET</v>
      </c>
      <c r="S2005">
        <f>INDEX(lehmad!H$2:H$412,MATCH(klypsid!$B2005,lehmad!$A$2:$A$412,0))</f>
        <v>124</v>
      </c>
      <c r="T2005">
        <f>INDEX(lehmad!K$2:K$412,MATCH(klypsid!$B2005,lehmad!$A$2:$A$412,0))</f>
        <v>108</v>
      </c>
      <c r="U2005" s="4">
        <f t="shared" si="62"/>
        <v>2</v>
      </c>
      <c r="V2005">
        <f t="shared" si="63"/>
        <v>30</v>
      </c>
    </row>
    <row r="2006" spans="1:22" x14ac:dyDescent="0.25">
      <c r="A2006">
        <v>3428</v>
      </c>
      <c r="B2006" t="str">
        <f>"E"&amp;A2006</f>
        <v>E3428</v>
      </c>
      <c r="C2006" t="s">
        <v>52</v>
      </c>
      <c r="D2006">
        <v>2</v>
      </c>
      <c r="E2006">
        <f>IF(D2006&lt;4,D2006,4)</f>
        <v>2</v>
      </c>
      <c r="F2006" s="1">
        <v>39632</v>
      </c>
      <c r="G2006" s="1">
        <v>39722</v>
      </c>
      <c r="H2006" s="3">
        <f>G2006-F2006</f>
        <v>90</v>
      </c>
      <c r="I2006" s="3">
        <f>IF(H2006&lt;=60,1,IF(H2006&lt;=150,2,3))</f>
        <v>2</v>
      </c>
      <c r="J2006">
        <v>33.1</v>
      </c>
      <c r="K2006">
        <v>4.21</v>
      </c>
      <c r="L2006">
        <v>2.87</v>
      </c>
      <c r="M2006">
        <v>296</v>
      </c>
      <c r="N2006">
        <f>LOG(M2006/100,2)+3</f>
        <v>4.5655971758542249</v>
      </c>
      <c r="O2006">
        <f>INDEX(lehmad!B$2:B$412,MATCH(klypsid!$B2006,lehmad!$A$2:$A$412,0))</f>
        <v>38465</v>
      </c>
      <c r="P2006">
        <f>INDEX(lehmad!D$2:D$412,MATCH(klypsid!$B2006,lehmad!$A$2:$A$412,0))</f>
        <v>108</v>
      </c>
      <c r="Q2006">
        <f>INDEX(lehmad!E$2:E$412,MATCH(klypsid!$B2006,lehmad!$A$2:$A$412,0))</f>
        <v>1</v>
      </c>
      <c r="R2006" t="str">
        <f>INDEX(lehmad!F$2:F$412,MATCH(klypsid!$B2006,lehmad!$A$2:$A$412,0))</f>
        <v>DYNASTY-ET</v>
      </c>
      <c r="S2006">
        <f>INDEX(lehmad!H$2:H$412,MATCH(klypsid!$B2006,lehmad!$A$2:$A$412,0))</f>
        <v>124</v>
      </c>
      <c r="T2006">
        <f>INDEX(lehmad!K$2:K$412,MATCH(klypsid!$B2006,lehmad!$A$2:$A$412,0))</f>
        <v>108</v>
      </c>
      <c r="U2006" s="4">
        <f t="shared" si="62"/>
        <v>3</v>
      </c>
      <c r="V2006">
        <f t="shared" si="63"/>
        <v>29</v>
      </c>
    </row>
    <row r="2007" spans="1:22" x14ac:dyDescent="0.25">
      <c r="A2007">
        <v>3428</v>
      </c>
      <c r="B2007" t="str">
        <f>"E"&amp;A2007</f>
        <v>E3428</v>
      </c>
      <c r="C2007" t="s">
        <v>52</v>
      </c>
      <c r="D2007">
        <v>2</v>
      </c>
      <c r="E2007">
        <f>IF(D2007&lt;4,D2007,4)</f>
        <v>2</v>
      </c>
      <c r="F2007" s="1">
        <v>39632</v>
      </c>
      <c r="G2007" s="1">
        <v>39754</v>
      </c>
      <c r="H2007" s="3">
        <f>G2007-F2007</f>
        <v>122</v>
      </c>
      <c r="I2007" s="3">
        <f>IF(H2007&lt;=60,1,IF(H2007&lt;=150,2,3))</f>
        <v>2</v>
      </c>
      <c r="J2007">
        <v>43.2</v>
      </c>
      <c r="K2007">
        <v>2.6</v>
      </c>
      <c r="L2007">
        <v>3.33</v>
      </c>
      <c r="M2007">
        <v>91</v>
      </c>
      <c r="N2007">
        <f>LOG(M2007/100,2)+3</f>
        <v>2.8639384504239715</v>
      </c>
      <c r="O2007">
        <f>INDEX(lehmad!B$2:B$412,MATCH(klypsid!$B2007,lehmad!$A$2:$A$412,0))</f>
        <v>38465</v>
      </c>
      <c r="P2007">
        <f>INDEX(lehmad!D$2:D$412,MATCH(klypsid!$B2007,lehmad!$A$2:$A$412,0))</f>
        <v>108</v>
      </c>
      <c r="Q2007">
        <f>INDEX(lehmad!E$2:E$412,MATCH(klypsid!$B2007,lehmad!$A$2:$A$412,0))</f>
        <v>1</v>
      </c>
      <c r="R2007" t="str">
        <f>INDEX(lehmad!F$2:F$412,MATCH(klypsid!$B2007,lehmad!$A$2:$A$412,0))</f>
        <v>DYNASTY-ET</v>
      </c>
      <c r="S2007">
        <f>INDEX(lehmad!H$2:H$412,MATCH(klypsid!$B2007,lehmad!$A$2:$A$412,0))</f>
        <v>124</v>
      </c>
      <c r="T2007">
        <f>INDEX(lehmad!K$2:K$412,MATCH(klypsid!$B2007,lehmad!$A$2:$A$412,0))</f>
        <v>108</v>
      </c>
      <c r="U2007" s="4">
        <f t="shared" si="62"/>
        <v>4</v>
      </c>
      <c r="V2007">
        <f t="shared" si="63"/>
        <v>32</v>
      </c>
    </row>
    <row r="2008" spans="1:22" x14ac:dyDescent="0.25">
      <c r="A2008">
        <v>3428</v>
      </c>
      <c r="B2008" t="str">
        <f>"E"&amp;A2008</f>
        <v>E3428</v>
      </c>
      <c r="C2008" t="s">
        <v>52</v>
      </c>
      <c r="D2008">
        <v>2</v>
      </c>
      <c r="E2008">
        <f>IF(D2008&lt;4,D2008,4)</f>
        <v>2</v>
      </c>
      <c r="F2008" s="1">
        <v>39632</v>
      </c>
      <c r="G2008" s="1">
        <v>39783</v>
      </c>
      <c r="H2008" s="3">
        <f>G2008-F2008</f>
        <v>151</v>
      </c>
      <c r="I2008" s="3">
        <f>IF(H2008&lt;=60,1,IF(H2008&lt;=150,2,3))</f>
        <v>3</v>
      </c>
      <c r="J2008">
        <v>42</v>
      </c>
      <c r="K2008">
        <v>4.03</v>
      </c>
      <c r="L2008">
        <v>3.55</v>
      </c>
      <c r="M2008">
        <v>5606</v>
      </c>
      <c r="N2008">
        <f>LOG(M2008/100,2)+3</f>
        <v>8.8088998392577693</v>
      </c>
      <c r="O2008">
        <f>INDEX(lehmad!B$2:B$412,MATCH(klypsid!$B2008,lehmad!$A$2:$A$412,0))</f>
        <v>38465</v>
      </c>
      <c r="P2008">
        <f>INDEX(lehmad!D$2:D$412,MATCH(klypsid!$B2008,lehmad!$A$2:$A$412,0))</f>
        <v>108</v>
      </c>
      <c r="Q2008">
        <f>INDEX(lehmad!E$2:E$412,MATCH(klypsid!$B2008,lehmad!$A$2:$A$412,0))</f>
        <v>1</v>
      </c>
      <c r="R2008" t="str">
        <f>INDEX(lehmad!F$2:F$412,MATCH(klypsid!$B2008,lehmad!$A$2:$A$412,0))</f>
        <v>DYNASTY-ET</v>
      </c>
      <c r="S2008">
        <f>INDEX(lehmad!H$2:H$412,MATCH(klypsid!$B2008,lehmad!$A$2:$A$412,0))</f>
        <v>124</v>
      </c>
      <c r="T2008">
        <f>INDEX(lehmad!K$2:K$412,MATCH(klypsid!$B2008,lehmad!$A$2:$A$412,0))</f>
        <v>108</v>
      </c>
      <c r="U2008" s="4">
        <f t="shared" si="62"/>
        <v>5</v>
      </c>
      <c r="V2008">
        <f t="shared" si="63"/>
        <v>29</v>
      </c>
    </row>
    <row r="2009" spans="1:22" x14ac:dyDescent="0.25">
      <c r="A2009">
        <v>3428</v>
      </c>
      <c r="B2009" t="str">
        <f>"E"&amp;A2009</f>
        <v>E3428</v>
      </c>
      <c r="C2009" t="s">
        <v>52</v>
      </c>
      <c r="D2009">
        <v>2</v>
      </c>
      <c r="E2009">
        <f>IF(D2009&lt;4,D2009,4)</f>
        <v>2</v>
      </c>
      <c r="F2009" s="1">
        <v>39632</v>
      </c>
      <c r="G2009" s="1">
        <v>39817</v>
      </c>
      <c r="H2009" s="3">
        <f>G2009-F2009</f>
        <v>185</v>
      </c>
      <c r="I2009" s="3">
        <f>IF(H2009&lt;=60,1,IF(H2009&lt;=150,2,3))</f>
        <v>3</v>
      </c>
      <c r="J2009">
        <v>39.5</v>
      </c>
      <c r="K2009">
        <v>2.95</v>
      </c>
      <c r="L2009">
        <v>3.3</v>
      </c>
      <c r="M2009">
        <v>86</v>
      </c>
      <c r="N2009">
        <f>LOG(M2009/100,2)+3</f>
        <v>2.7824085649273731</v>
      </c>
      <c r="O2009">
        <f>INDEX(lehmad!B$2:B$412,MATCH(klypsid!$B2009,lehmad!$A$2:$A$412,0))</f>
        <v>38465</v>
      </c>
      <c r="P2009">
        <f>INDEX(lehmad!D$2:D$412,MATCH(klypsid!$B2009,lehmad!$A$2:$A$412,0))</f>
        <v>108</v>
      </c>
      <c r="Q2009">
        <f>INDEX(lehmad!E$2:E$412,MATCH(klypsid!$B2009,lehmad!$A$2:$A$412,0))</f>
        <v>1</v>
      </c>
      <c r="R2009" t="str">
        <f>INDEX(lehmad!F$2:F$412,MATCH(klypsid!$B2009,lehmad!$A$2:$A$412,0))</f>
        <v>DYNASTY-ET</v>
      </c>
      <c r="S2009">
        <f>INDEX(lehmad!H$2:H$412,MATCH(klypsid!$B2009,lehmad!$A$2:$A$412,0))</f>
        <v>124</v>
      </c>
      <c r="T2009">
        <f>INDEX(lehmad!K$2:K$412,MATCH(klypsid!$B2009,lehmad!$A$2:$A$412,0))</f>
        <v>108</v>
      </c>
      <c r="U2009" s="4">
        <f t="shared" si="62"/>
        <v>6</v>
      </c>
      <c r="V2009">
        <f t="shared" si="63"/>
        <v>34</v>
      </c>
    </row>
    <row r="2010" spans="1:22" x14ac:dyDescent="0.25">
      <c r="A2010">
        <v>3428</v>
      </c>
      <c r="B2010" t="str">
        <f>"E"&amp;A2010</f>
        <v>E3428</v>
      </c>
      <c r="C2010" t="s">
        <v>52</v>
      </c>
      <c r="D2010">
        <v>2</v>
      </c>
      <c r="E2010">
        <f>IF(D2010&lt;4,D2010,4)</f>
        <v>2</v>
      </c>
      <c r="F2010" s="1">
        <v>39632</v>
      </c>
      <c r="G2010" s="1">
        <v>39845</v>
      </c>
      <c r="H2010" s="3">
        <f>G2010-F2010</f>
        <v>213</v>
      </c>
      <c r="I2010" s="3">
        <f>IF(H2010&lt;=60,1,IF(H2010&lt;=150,2,3))</f>
        <v>3</v>
      </c>
      <c r="J2010">
        <v>39.799999999999997</v>
      </c>
      <c r="K2010">
        <v>3.18</v>
      </c>
      <c r="L2010">
        <v>3.39</v>
      </c>
      <c r="M2010">
        <v>137</v>
      </c>
      <c r="N2010">
        <f>LOG(M2010/100,2)+3</f>
        <v>3.454175893185802</v>
      </c>
      <c r="O2010">
        <f>INDEX(lehmad!B$2:B$412,MATCH(klypsid!$B2010,lehmad!$A$2:$A$412,0))</f>
        <v>38465</v>
      </c>
      <c r="P2010">
        <f>INDEX(lehmad!D$2:D$412,MATCH(klypsid!$B2010,lehmad!$A$2:$A$412,0))</f>
        <v>108</v>
      </c>
      <c r="Q2010">
        <f>INDEX(lehmad!E$2:E$412,MATCH(klypsid!$B2010,lehmad!$A$2:$A$412,0))</f>
        <v>1</v>
      </c>
      <c r="R2010" t="str">
        <f>INDEX(lehmad!F$2:F$412,MATCH(klypsid!$B2010,lehmad!$A$2:$A$412,0))</f>
        <v>DYNASTY-ET</v>
      </c>
      <c r="S2010">
        <f>INDEX(lehmad!H$2:H$412,MATCH(klypsid!$B2010,lehmad!$A$2:$A$412,0))</f>
        <v>124</v>
      </c>
      <c r="T2010">
        <f>INDEX(lehmad!K$2:K$412,MATCH(klypsid!$B2010,lehmad!$A$2:$A$412,0))</f>
        <v>108</v>
      </c>
      <c r="U2010" s="4">
        <f t="shared" si="62"/>
        <v>7</v>
      </c>
      <c r="V2010">
        <f t="shared" si="63"/>
        <v>28</v>
      </c>
    </row>
    <row r="2011" spans="1:22" x14ac:dyDescent="0.25">
      <c r="A2011">
        <v>3428</v>
      </c>
      <c r="B2011" t="str">
        <f>"E"&amp;A2011</f>
        <v>E3428</v>
      </c>
      <c r="C2011" t="s">
        <v>52</v>
      </c>
      <c r="D2011">
        <v>2</v>
      </c>
      <c r="E2011">
        <f>IF(D2011&lt;4,D2011,4)</f>
        <v>2</v>
      </c>
      <c r="F2011" s="1">
        <v>39632</v>
      </c>
      <c r="G2011" s="1">
        <v>39875</v>
      </c>
      <c r="H2011" s="3">
        <f>G2011-F2011</f>
        <v>243</v>
      </c>
      <c r="I2011" s="3">
        <f>IF(H2011&lt;=60,1,IF(H2011&lt;=150,2,3))</f>
        <v>3</v>
      </c>
      <c r="J2011">
        <v>31.8</v>
      </c>
      <c r="K2011">
        <v>3.57</v>
      </c>
      <c r="L2011">
        <v>3.52</v>
      </c>
      <c r="M2011">
        <v>208</v>
      </c>
      <c r="N2011">
        <f>LOG(M2011/100,2)+3</f>
        <v>4.0565835283663674</v>
      </c>
      <c r="O2011">
        <f>INDEX(lehmad!B$2:B$412,MATCH(klypsid!$B2011,lehmad!$A$2:$A$412,0))</f>
        <v>38465</v>
      </c>
      <c r="P2011">
        <f>INDEX(lehmad!D$2:D$412,MATCH(klypsid!$B2011,lehmad!$A$2:$A$412,0))</f>
        <v>108</v>
      </c>
      <c r="Q2011">
        <f>INDEX(lehmad!E$2:E$412,MATCH(klypsid!$B2011,lehmad!$A$2:$A$412,0))</f>
        <v>1</v>
      </c>
      <c r="R2011" t="str">
        <f>INDEX(lehmad!F$2:F$412,MATCH(klypsid!$B2011,lehmad!$A$2:$A$412,0))</f>
        <v>DYNASTY-ET</v>
      </c>
      <c r="S2011">
        <f>INDEX(lehmad!H$2:H$412,MATCH(klypsid!$B2011,lehmad!$A$2:$A$412,0))</f>
        <v>124</v>
      </c>
      <c r="T2011">
        <f>INDEX(lehmad!K$2:K$412,MATCH(klypsid!$B2011,lehmad!$A$2:$A$412,0))</f>
        <v>108</v>
      </c>
      <c r="U2011" s="4">
        <f t="shared" si="62"/>
        <v>8</v>
      </c>
      <c r="V2011">
        <f t="shared" si="63"/>
        <v>30</v>
      </c>
    </row>
    <row r="2012" spans="1:22" x14ac:dyDescent="0.25">
      <c r="A2012">
        <v>3428</v>
      </c>
      <c r="B2012" t="str">
        <f>"E"&amp;A2012</f>
        <v>E3428</v>
      </c>
      <c r="C2012" t="s">
        <v>52</v>
      </c>
      <c r="D2012">
        <v>2</v>
      </c>
      <c r="E2012">
        <f>IF(D2012&lt;4,D2012,4)</f>
        <v>2</v>
      </c>
      <c r="F2012" s="1">
        <v>39632</v>
      </c>
      <c r="G2012" s="1">
        <v>39908</v>
      </c>
      <c r="H2012" s="3">
        <f>G2012-F2012</f>
        <v>276</v>
      </c>
      <c r="I2012" s="3">
        <f>IF(H2012&lt;=60,1,IF(H2012&lt;=150,2,3))</f>
        <v>3</v>
      </c>
      <c r="J2012">
        <v>19.399999999999999</v>
      </c>
      <c r="K2012">
        <v>3.41</v>
      </c>
      <c r="L2012">
        <v>3.41</v>
      </c>
      <c r="M2012">
        <v>214</v>
      </c>
      <c r="N2012">
        <f>LOG(M2012/100,2)+3</f>
        <v>4.0976107966264221</v>
      </c>
      <c r="O2012">
        <f>INDEX(lehmad!B$2:B$412,MATCH(klypsid!$B2012,lehmad!$A$2:$A$412,0))</f>
        <v>38465</v>
      </c>
      <c r="P2012">
        <f>INDEX(lehmad!D$2:D$412,MATCH(klypsid!$B2012,lehmad!$A$2:$A$412,0))</f>
        <v>108</v>
      </c>
      <c r="Q2012">
        <f>INDEX(lehmad!E$2:E$412,MATCH(klypsid!$B2012,lehmad!$A$2:$A$412,0))</f>
        <v>1</v>
      </c>
      <c r="R2012" t="str">
        <f>INDEX(lehmad!F$2:F$412,MATCH(klypsid!$B2012,lehmad!$A$2:$A$412,0))</f>
        <v>DYNASTY-ET</v>
      </c>
      <c r="S2012">
        <f>INDEX(lehmad!H$2:H$412,MATCH(klypsid!$B2012,lehmad!$A$2:$A$412,0))</f>
        <v>124</v>
      </c>
      <c r="T2012">
        <f>INDEX(lehmad!K$2:K$412,MATCH(klypsid!$B2012,lehmad!$A$2:$A$412,0))</f>
        <v>108</v>
      </c>
      <c r="U2012" s="4">
        <f t="shared" si="62"/>
        <v>9</v>
      </c>
      <c r="V2012">
        <f t="shared" si="63"/>
        <v>33</v>
      </c>
    </row>
    <row r="2013" spans="1:22" x14ac:dyDescent="0.25">
      <c r="A2013">
        <v>3428</v>
      </c>
      <c r="B2013" t="str">
        <f>"E"&amp;A2013</f>
        <v>E3428</v>
      </c>
      <c r="C2013" t="s">
        <v>52</v>
      </c>
      <c r="D2013">
        <v>3</v>
      </c>
      <c r="E2013">
        <f>IF(D2013&lt;4,D2013,4)</f>
        <v>3</v>
      </c>
      <c r="F2013" s="1">
        <v>39979</v>
      </c>
      <c r="G2013" s="1">
        <v>40007</v>
      </c>
      <c r="H2013" s="3">
        <f>G2013-F2013</f>
        <v>28</v>
      </c>
      <c r="I2013" s="3">
        <f>IF(H2013&lt;=60,1,IF(H2013&lt;=150,2,3))</f>
        <v>1</v>
      </c>
      <c r="J2013">
        <v>49.7</v>
      </c>
      <c r="K2013">
        <v>3.25</v>
      </c>
      <c r="L2013">
        <v>3.06</v>
      </c>
      <c r="M2013">
        <v>153</v>
      </c>
      <c r="N2013">
        <f>LOG(M2013/100,2)+3</f>
        <v>3.6135316529179269</v>
      </c>
      <c r="O2013">
        <f>INDEX(lehmad!B$2:B$412,MATCH(klypsid!$B2013,lehmad!$A$2:$A$412,0))</f>
        <v>38465</v>
      </c>
      <c r="P2013">
        <f>INDEX(lehmad!D$2:D$412,MATCH(klypsid!$B2013,lehmad!$A$2:$A$412,0))</f>
        <v>108</v>
      </c>
      <c r="Q2013">
        <f>INDEX(lehmad!E$2:E$412,MATCH(klypsid!$B2013,lehmad!$A$2:$A$412,0))</f>
        <v>1</v>
      </c>
      <c r="R2013" t="str">
        <f>INDEX(lehmad!F$2:F$412,MATCH(klypsid!$B2013,lehmad!$A$2:$A$412,0))</f>
        <v>DYNASTY-ET</v>
      </c>
      <c r="S2013">
        <f>INDEX(lehmad!H$2:H$412,MATCH(klypsid!$B2013,lehmad!$A$2:$A$412,0))</f>
        <v>124</v>
      </c>
      <c r="T2013">
        <f>INDEX(lehmad!K$2:K$412,MATCH(klypsid!$B2013,lehmad!$A$2:$A$412,0))</f>
        <v>108</v>
      </c>
      <c r="U2013" s="4">
        <f t="shared" si="62"/>
        <v>1</v>
      </c>
      <c r="V2013">
        <f t="shared" si="63"/>
        <v>28</v>
      </c>
    </row>
    <row r="2014" spans="1:22" x14ac:dyDescent="0.25">
      <c r="A2014">
        <v>3428</v>
      </c>
      <c r="B2014" t="str">
        <f>"E"&amp;A2014</f>
        <v>E3428</v>
      </c>
      <c r="C2014" t="s">
        <v>52</v>
      </c>
      <c r="D2014">
        <v>3</v>
      </c>
      <c r="E2014">
        <f>IF(D2014&lt;4,D2014,4)</f>
        <v>3</v>
      </c>
      <c r="F2014" s="1">
        <v>39979</v>
      </c>
      <c r="G2014" s="1">
        <v>40037</v>
      </c>
      <c r="H2014" s="3">
        <f>G2014-F2014</f>
        <v>58</v>
      </c>
      <c r="I2014" s="3">
        <f>IF(H2014&lt;=60,1,IF(H2014&lt;=150,2,3))</f>
        <v>1</v>
      </c>
      <c r="J2014">
        <v>53.3</v>
      </c>
      <c r="K2014">
        <v>1.97</v>
      </c>
      <c r="L2014">
        <v>2.95</v>
      </c>
      <c r="M2014">
        <v>40</v>
      </c>
      <c r="N2014">
        <f>LOG(M2014/100,2)+3</f>
        <v>1.6780719051126378</v>
      </c>
      <c r="O2014">
        <f>INDEX(lehmad!B$2:B$412,MATCH(klypsid!$B2014,lehmad!$A$2:$A$412,0))</f>
        <v>38465</v>
      </c>
      <c r="P2014">
        <f>INDEX(lehmad!D$2:D$412,MATCH(klypsid!$B2014,lehmad!$A$2:$A$412,0))</f>
        <v>108</v>
      </c>
      <c r="Q2014">
        <f>INDEX(lehmad!E$2:E$412,MATCH(klypsid!$B2014,lehmad!$A$2:$A$412,0))</f>
        <v>1</v>
      </c>
      <c r="R2014" t="str">
        <f>INDEX(lehmad!F$2:F$412,MATCH(klypsid!$B2014,lehmad!$A$2:$A$412,0))</f>
        <v>DYNASTY-ET</v>
      </c>
      <c r="S2014">
        <f>INDEX(lehmad!H$2:H$412,MATCH(klypsid!$B2014,lehmad!$A$2:$A$412,0))</f>
        <v>124</v>
      </c>
      <c r="T2014">
        <f>INDEX(lehmad!K$2:K$412,MATCH(klypsid!$B2014,lehmad!$A$2:$A$412,0))</f>
        <v>108</v>
      </c>
      <c r="U2014" s="4">
        <f t="shared" si="62"/>
        <v>2</v>
      </c>
      <c r="V2014">
        <f t="shared" si="63"/>
        <v>30</v>
      </c>
    </row>
    <row r="2015" spans="1:22" x14ac:dyDescent="0.25">
      <c r="A2015">
        <v>3428</v>
      </c>
      <c r="B2015" t="str">
        <f>"E"&amp;A2015</f>
        <v>E3428</v>
      </c>
      <c r="C2015" t="s">
        <v>52</v>
      </c>
      <c r="D2015">
        <v>3</v>
      </c>
      <c r="E2015">
        <f>IF(D2015&lt;4,D2015,4)</f>
        <v>3</v>
      </c>
      <c r="F2015" s="1">
        <v>39979</v>
      </c>
      <c r="G2015" s="1">
        <v>40066</v>
      </c>
      <c r="H2015" s="3">
        <f>G2015-F2015</f>
        <v>87</v>
      </c>
      <c r="I2015" s="3">
        <f>IF(H2015&lt;=60,1,IF(H2015&lt;=150,2,3))</f>
        <v>2</v>
      </c>
      <c r="J2015">
        <v>51.8</v>
      </c>
      <c r="K2015">
        <v>2.65</v>
      </c>
      <c r="L2015">
        <v>3.05</v>
      </c>
      <c r="M2015">
        <v>27</v>
      </c>
      <c r="N2015">
        <f>LOG(M2015/100,2)+3</f>
        <v>1.1110313123887439</v>
      </c>
      <c r="O2015">
        <f>INDEX(lehmad!B$2:B$412,MATCH(klypsid!$B2015,lehmad!$A$2:$A$412,0))</f>
        <v>38465</v>
      </c>
      <c r="P2015">
        <f>INDEX(lehmad!D$2:D$412,MATCH(klypsid!$B2015,lehmad!$A$2:$A$412,0))</f>
        <v>108</v>
      </c>
      <c r="Q2015">
        <f>INDEX(lehmad!E$2:E$412,MATCH(klypsid!$B2015,lehmad!$A$2:$A$412,0))</f>
        <v>1</v>
      </c>
      <c r="R2015" t="str">
        <f>INDEX(lehmad!F$2:F$412,MATCH(klypsid!$B2015,lehmad!$A$2:$A$412,0))</f>
        <v>DYNASTY-ET</v>
      </c>
      <c r="S2015">
        <f>INDEX(lehmad!H$2:H$412,MATCH(klypsid!$B2015,lehmad!$A$2:$A$412,0))</f>
        <v>124</v>
      </c>
      <c r="T2015">
        <f>INDEX(lehmad!K$2:K$412,MATCH(klypsid!$B2015,lehmad!$A$2:$A$412,0))</f>
        <v>108</v>
      </c>
      <c r="U2015" s="4">
        <f t="shared" si="62"/>
        <v>3</v>
      </c>
      <c r="V2015">
        <f t="shared" si="63"/>
        <v>29</v>
      </c>
    </row>
    <row r="2016" spans="1:22" x14ac:dyDescent="0.25">
      <c r="A2016">
        <v>3428</v>
      </c>
      <c r="B2016" t="str">
        <f>"E"&amp;A2016</f>
        <v>E3428</v>
      </c>
      <c r="C2016" t="s">
        <v>52</v>
      </c>
      <c r="D2016">
        <v>3</v>
      </c>
      <c r="E2016">
        <f>IF(D2016&lt;4,D2016,4)</f>
        <v>3</v>
      </c>
      <c r="F2016" s="1">
        <v>39979</v>
      </c>
      <c r="G2016" s="1">
        <v>40094</v>
      </c>
      <c r="H2016" s="3">
        <f>G2016-F2016</f>
        <v>115</v>
      </c>
      <c r="I2016" s="3">
        <f>IF(H2016&lt;=60,1,IF(H2016&lt;=150,2,3))</f>
        <v>2</v>
      </c>
      <c r="J2016">
        <v>48</v>
      </c>
      <c r="K2016">
        <v>4.38</v>
      </c>
      <c r="L2016">
        <v>3.12</v>
      </c>
      <c r="M2016">
        <v>6096</v>
      </c>
      <c r="N2016">
        <f>LOG(M2016/100,2)+3</f>
        <v>8.9297909977185981</v>
      </c>
      <c r="O2016">
        <f>INDEX(lehmad!B$2:B$412,MATCH(klypsid!$B2016,lehmad!$A$2:$A$412,0))</f>
        <v>38465</v>
      </c>
      <c r="P2016">
        <f>INDEX(lehmad!D$2:D$412,MATCH(klypsid!$B2016,lehmad!$A$2:$A$412,0))</f>
        <v>108</v>
      </c>
      <c r="Q2016">
        <f>INDEX(lehmad!E$2:E$412,MATCH(klypsid!$B2016,lehmad!$A$2:$A$412,0))</f>
        <v>1</v>
      </c>
      <c r="R2016" t="str">
        <f>INDEX(lehmad!F$2:F$412,MATCH(klypsid!$B2016,lehmad!$A$2:$A$412,0))</f>
        <v>DYNASTY-ET</v>
      </c>
      <c r="S2016">
        <f>INDEX(lehmad!H$2:H$412,MATCH(klypsid!$B2016,lehmad!$A$2:$A$412,0))</f>
        <v>124</v>
      </c>
      <c r="T2016">
        <f>INDEX(lehmad!K$2:K$412,MATCH(klypsid!$B2016,lehmad!$A$2:$A$412,0))</f>
        <v>108</v>
      </c>
      <c r="U2016" s="4">
        <f t="shared" si="62"/>
        <v>4</v>
      </c>
      <c r="V2016">
        <f t="shared" si="63"/>
        <v>28</v>
      </c>
    </row>
    <row r="2017" spans="1:22" x14ac:dyDescent="0.25">
      <c r="A2017">
        <v>3428</v>
      </c>
      <c r="B2017" t="str">
        <f>"E"&amp;A2017</f>
        <v>E3428</v>
      </c>
      <c r="C2017" t="s">
        <v>52</v>
      </c>
      <c r="D2017">
        <v>3</v>
      </c>
      <c r="E2017">
        <f>IF(D2017&lt;4,D2017,4)</f>
        <v>3</v>
      </c>
      <c r="F2017" s="1">
        <v>39979</v>
      </c>
      <c r="G2017" s="1">
        <v>40125</v>
      </c>
      <c r="H2017" s="3">
        <f>G2017-F2017</f>
        <v>146</v>
      </c>
      <c r="I2017" s="3">
        <f>IF(H2017&lt;=60,1,IF(H2017&lt;=150,2,3))</f>
        <v>2</v>
      </c>
      <c r="J2017">
        <v>37.299999999999997</v>
      </c>
      <c r="K2017">
        <v>5.85</v>
      </c>
      <c r="L2017">
        <v>5.33</v>
      </c>
      <c r="M2017">
        <v>12155</v>
      </c>
      <c r="N2017">
        <f>LOG(M2017/100,2)+3</f>
        <v>9.9254060831413682</v>
      </c>
      <c r="O2017">
        <f>INDEX(lehmad!B$2:B$412,MATCH(klypsid!$B2017,lehmad!$A$2:$A$412,0))</f>
        <v>38465</v>
      </c>
      <c r="P2017">
        <f>INDEX(lehmad!D$2:D$412,MATCH(klypsid!$B2017,lehmad!$A$2:$A$412,0))</f>
        <v>108</v>
      </c>
      <c r="Q2017">
        <f>INDEX(lehmad!E$2:E$412,MATCH(klypsid!$B2017,lehmad!$A$2:$A$412,0))</f>
        <v>1</v>
      </c>
      <c r="R2017" t="str">
        <f>INDEX(lehmad!F$2:F$412,MATCH(klypsid!$B2017,lehmad!$A$2:$A$412,0))</f>
        <v>DYNASTY-ET</v>
      </c>
      <c r="S2017">
        <f>INDEX(lehmad!H$2:H$412,MATCH(klypsid!$B2017,lehmad!$A$2:$A$412,0))</f>
        <v>124</v>
      </c>
      <c r="T2017">
        <f>INDEX(lehmad!K$2:K$412,MATCH(klypsid!$B2017,lehmad!$A$2:$A$412,0))</f>
        <v>108</v>
      </c>
      <c r="U2017" s="4">
        <f t="shared" si="62"/>
        <v>5</v>
      </c>
      <c r="V2017">
        <f t="shared" si="63"/>
        <v>31</v>
      </c>
    </row>
    <row r="2018" spans="1:22" x14ac:dyDescent="0.25">
      <c r="A2018">
        <v>3428</v>
      </c>
      <c r="B2018" t="str">
        <f>"E"&amp;A2018</f>
        <v>E3428</v>
      </c>
      <c r="C2018" t="s">
        <v>52</v>
      </c>
      <c r="D2018">
        <v>3</v>
      </c>
      <c r="E2018">
        <f>IF(D2018&lt;4,D2018,4)</f>
        <v>3</v>
      </c>
      <c r="F2018" s="1">
        <v>39979</v>
      </c>
      <c r="G2018" s="1">
        <v>40153</v>
      </c>
      <c r="H2018" s="3">
        <f>G2018-F2018</f>
        <v>174</v>
      </c>
      <c r="I2018" s="3">
        <f>IF(H2018&lt;=60,1,IF(H2018&lt;=150,2,3))</f>
        <v>3</v>
      </c>
      <c r="J2018">
        <v>35.4</v>
      </c>
      <c r="K2018">
        <v>3.61</v>
      </c>
      <c r="L2018">
        <v>3.6</v>
      </c>
      <c r="M2018">
        <v>42</v>
      </c>
      <c r="N2018">
        <f>LOG(M2018/100,2)+3</f>
        <v>1.7484612330040357</v>
      </c>
      <c r="O2018">
        <f>INDEX(lehmad!B$2:B$412,MATCH(klypsid!$B2018,lehmad!$A$2:$A$412,0))</f>
        <v>38465</v>
      </c>
      <c r="P2018">
        <f>INDEX(lehmad!D$2:D$412,MATCH(klypsid!$B2018,lehmad!$A$2:$A$412,0))</f>
        <v>108</v>
      </c>
      <c r="Q2018">
        <f>INDEX(lehmad!E$2:E$412,MATCH(klypsid!$B2018,lehmad!$A$2:$A$412,0))</f>
        <v>1</v>
      </c>
      <c r="R2018" t="str">
        <f>INDEX(lehmad!F$2:F$412,MATCH(klypsid!$B2018,lehmad!$A$2:$A$412,0))</f>
        <v>DYNASTY-ET</v>
      </c>
      <c r="S2018">
        <f>INDEX(lehmad!H$2:H$412,MATCH(klypsid!$B2018,lehmad!$A$2:$A$412,0))</f>
        <v>124</v>
      </c>
      <c r="T2018">
        <f>INDEX(lehmad!K$2:K$412,MATCH(klypsid!$B2018,lehmad!$A$2:$A$412,0))</f>
        <v>108</v>
      </c>
      <c r="U2018" s="4">
        <f t="shared" si="62"/>
        <v>6</v>
      </c>
      <c r="V2018">
        <f t="shared" si="63"/>
        <v>28</v>
      </c>
    </row>
    <row r="2019" spans="1:22" x14ac:dyDescent="0.25">
      <c r="A2019">
        <v>3428</v>
      </c>
      <c r="B2019" t="str">
        <f>"E"&amp;A2019</f>
        <v>E3428</v>
      </c>
      <c r="C2019" t="s">
        <v>52</v>
      </c>
      <c r="D2019">
        <v>3</v>
      </c>
      <c r="E2019">
        <f>IF(D2019&lt;4,D2019,4)</f>
        <v>3</v>
      </c>
      <c r="F2019" s="1">
        <v>39979</v>
      </c>
      <c r="G2019" s="1">
        <v>40186</v>
      </c>
      <c r="H2019" s="3">
        <f>G2019-F2019</f>
        <v>207</v>
      </c>
      <c r="I2019" s="3">
        <f>IF(H2019&lt;=60,1,IF(H2019&lt;=150,2,3))</f>
        <v>3</v>
      </c>
      <c r="J2019">
        <v>33.200000000000003</v>
      </c>
      <c r="K2019">
        <v>4.2</v>
      </c>
      <c r="L2019">
        <v>3.46</v>
      </c>
      <c r="M2019">
        <v>25</v>
      </c>
      <c r="N2019">
        <f>LOG(M2019/100,2)+3</f>
        <v>1</v>
      </c>
      <c r="O2019">
        <f>INDEX(lehmad!B$2:B$412,MATCH(klypsid!$B2019,lehmad!$A$2:$A$412,0))</f>
        <v>38465</v>
      </c>
      <c r="P2019">
        <f>INDEX(lehmad!D$2:D$412,MATCH(klypsid!$B2019,lehmad!$A$2:$A$412,0))</f>
        <v>108</v>
      </c>
      <c r="Q2019">
        <f>INDEX(lehmad!E$2:E$412,MATCH(klypsid!$B2019,lehmad!$A$2:$A$412,0))</f>
        <v>1</v>
      </c>
      <c r="R2019" t="str">
        <f>INDEX(lehmad!F$2:F$412,MATCH(klypsid!$B2019,lehmad!$A$2:$A$412,0))</f>
        <v>DYNASTY-ET</v>
      </c>
      <c r="S2019">
        <f>INDEX(lehmad!H$2:H$412,MATCH(klypsid!$B2019,lehmad!$A$2:$A$412,0))</f>
        <v>124</v>
      </c>
      <c r="T2019">
        <f>INDEX(lehmad!K$2:K$412,MATCH(klypsid!$B2019,lehmad!$A$2:$A$412,0))</f>
        <v>108</v>
      </c>
      <c r="U2019" s="4">
        <f t="shared" si="62"/>
        <v>7</v>
      </c>
      <c r="V2019">
        <f t="shared" si="63"/>
        <v>33</v>
      </c>
    </row>
    <row r="2020" spans="1:22" x14ac:dyDescent="0.25">
      <c r="A2020">
        <v>3428</v>
      </c>
      <c r="B2020" t="str">
        <f>"E"&amp;A2020</f>
        <v>E3428</v>
      </c>
      <c r="C2020" t="s">
        <v>52</v>
      </c>
      <c r="D2020">
        <v>3</v>
      </c>
      <c r="E2020">
        <f>IF(D2020&lt;4,D2020,4)</f>
        <v>3</v>
      </c>
      <c r="F2020" s="1">
        <v>39979</v>
      </c>
      <c r="G2020" s="1">
        <v>40214</v>
      </c>
      <c r="H2020" s="3">
        <f>G2020-F2020</f>
        <v>235</v>
      </c>
      <c r="I2020" s="3">
        <f>IF(H2020&lt;=60,1,IF(H2020&lt;=150,2,3))</f>
        <v>3</v>
      </c>
      <c r="J2020">
        <v>32.1</v>
      </c>
      <c r="K2020">
        <v>4.05</v>
      </c>
      <c r="L2020">
        <v>3.55</v>
      </c>
      <c r="M2020">
        <v>48</v>
      </c>
      <c r="N2020">
        <f>LOG(M2020/100,2)+3</f>
        <v>1.9411063109464315</v>
      </c>
      <c r="O2020">
        <f>INDEX(lehmad!B$2:B$412,MATCH(klypsid!$B2020,lehmad!$A$2:$A$412,0))</f>
        <v>38465</v>
      </c>
      <c r="P2020">
        <f>INDEX(lehmad!D$2:D$412,MATCH(klypsid!$B2020,lehmad!$A$2:$A$412,0))</f>
        <v>108</v>
      </c>
      <c r="Q2020">
        <f>INDEX(lehmad!E$2:E$412,MATCH(klypsid!$B2020,lehmad!$A$2:$A$412,0))</f>
        <v>1</v>
      </c>
      <c r="R2020" t="str">
        <f>INDEX(lehmad!F$2:F$412,MATCH(klypsid!$B2020,lehmad!$A$2:$A$412,0))</f>
        <v>DYNASTY-ET</v>
      </c>
      <c r="S2020">
        <f>INDEX(lehmad!H$2:H$412,MATCH(klypsid!$B2020,lehmad!$A$2:$A$412,0))</f>
        <v>124</v>
      </c>
      <c r="T2020">
        <f>INDEX(lehmad!K$2:K$412,MATCH(klypsid!$B2020,lehmad!$A$2:$A$412,0))</f>
        <v>108</v>
      </c>
      <c r="U2020" s="4">
        <f t="shared" si="62"/>
        <v>8</v>
      </c>
      <c r="V2020">
        <f t="shared" si="63"/>
        <v>28</v>
      </c>
    </row>
    <row r="2021" spans="1:22" x14ac:dyDescent="0.25">
      <c r="A2021">
        <v>3428</v>
      </c>
      <c r="B2021" t="str">
        <f>"E"&amp;A2021</f>
        <v>E3428</v>
      </c>
      <c r="C2021" t="s">
        <v>52</v>
      </c>
      <c r="D2021">
        <v>3</v>
      </c>
      <c r="E2021">
        <f>IF(D2021&lt;4,D2021,4)</f>
        <v>3</v>
      </c>
      <c r="F2021" s="1">
        <v>39979</v>
      </c>
      <c r="G2021" s="1">
        <v>40242</v>
      </c>
      <c r="H2021" s="3">
        <f>G2021-F2021</f>
        <v>263</v>
      </c>
      <c r="I2021" s="3">
        <f>IF(H2021&lt;=60,1,IF(H2021&lt;=150,2,3))</f>
        <v>3</v>
      </c>
      <c r="J2021">
        <v>24</v>
      </c>
      <c r="K2021">
        <v>4.8099999999999996</v>
      </c>
      <c r="L2021">
        <v>3.78</v>
      </c>
      <c r="M2021">
        <v>15059</v>
      </c>
      <c r="N2021">
        <f>LOG(M2021/100,2)+3</f>
        <v>10.234482160120473</v>
      </c>
      <c r="O2021">
        <f>INDEX(lehmad!B$2:B$412,MATCH(klypsid!$B2021,lehmad!$A$2:$A$412,0))</f>
        <v>38465</v>
      </c>
      <c r="P2021">
        <f>INDEX(lehmad!D$2:D$412,MATCH(klypsid!$B2021,lehmad!$A$2:$A$412,0))</f>
        <v>108</v>
      </c>
      <c r="Q2021">
        <f>INDEX(lehmad!E$2:E$412,MATCH(klypsid!$B2021,lehmad!$A$2:$A$412,0))</f>
        <v>1</v>
      </c>
      <c r="R2021" t="str">
        <f>INDEX(lehmad!F$2:F$412,MATCH(klypsid!$B2021,lehmad!$A$2:$A$412,0))</f>
        <v>DYNASTY-ET</v>
      </c>
      <c r="S2021">
        <f>INDEX(lehmad!H$2:H$412,MATCH(klypsid!$B2021,lehmad!$A$2:$A$412,0))</f>
        <v>124</v>
      </c>
      <c r="T2021">
        <f>INDEX(lehmad!K$2:K$412,MATCH(klypsid!$B2021,lehmad!$A$2:$A$412,0))</f>
        <v>108</v>
      </c>
      <c r="U2021" s="4">
        <f t="shared" si="62"/>
        <v>9</v>
      </c>
      <c r="V2021">
        <f t="shared" si="63"/>
        <v>28</v>
      </c>
    </row>
    <row r="2022" spans="1:22" x14ac:dyDescent="0.25">
      <c r="A2022">
        <v>3428</v>
      </c>
      <c r="B2022" t="str">
        <f>"E"&amp;A2022</f>
        <v>E3428</v>
      </c>
      <c r="C2022" t="s">
        <v>52</v>
      </c>
      <c r="D2022">
        <v>3</v>
      </c>
      <c r="E2022">
        <f>IF(D2022&lt;4,D2022,4)</f>
        <v>3</v>
      </c>
      <c r="F2022" s="1">
        <v>39979</v>
      </c>
      <c r="G2022" s="1">
        <v>40276</v>
      </c>
      <c r="H2022" s="3">
        <f>G2022-F2022</f>
        <v>297</v>
      </c>
      <c r="I2022" s="3">
        <f>IF(H2022&lt;=60,1,IF(H2022&lt;=150,2,3))</f>
        <v>3</v>
      </c>
      <c r="J2022">
        <v>33.1</v>
      </c>
      <c r="K2022">
        <v>2.48</v>
      </c>
      <c r="L2022">
        <v>3.47</v>
      </c>
      <c r="M2022">
        <v>233</v>
      </c>
      <c r="N2022">
        <f>LOG(M2022/100,2)+3</f>
        <v>4.2203299548795554</v>
      </c>
      <c r="O2022">
        <f>INDEX(lehmad!B$2:B$412,MATCH(klypsid!$B2022,lehmad!$A$2:$A$412,0))</f>
        <v>38465</v>
      </c>
      <c r="P2022">
        <f>INDEX(lehmad!D$2:D$412,MATCH(klypsid!$B2022,lehmad!$A$2:$A$412,0))</f>
        <v>108</v>
      </c>
      <c r="Q2022">
        <f>INDEX(lehmad!E$2:E$412,MATCH(klypsid!$B2022,lehmad!$A$2:$A$412,0))</f>
        <v>1</v>
      </c>
      <c r="R2022" t="str">
        <f>INDEX(lehmad!F$2:F$412,MATCH(klypsid!$B2022,lehmad!$A$2:$A$412,0))</f>
        <v>DYNASTY-ET</v>
      </c>
      <c r="S2022">
        <f>INDEX(lehmad!H$2:H$412,MATCH(klypsid!$B2022,lehmad!$A$2:$A$412,0))</f>
        <v>124</v>
      </c>
      <c r="T2022">
        <f>INDEX(lehmad!K$2:K$412,MATCH(klypsid!$B2022,lehmad!$A$2:$A$412,0))</f>
        <v>108</v>
      </c>
      <c r="U2022" s="4">
        <f t="shared" si="62"/>
        <v>10</v>
      </c>
      <c r="V2022">
        <f t="shared" si="63"/>
        <v>34</v>
      </c>
    </row>
    <row r="2023" spans="1:22" x14ac:dyDescent="0.25">
      <c r="A2023">
        <v>3428</v>
      </c>
      <c r="B2023" t="str">
        <f>"E"&amp;A2023</f>
        <v>E3428</v>
      </c>
      <c r="C2023" t="s">
        <v>52</v>
      </c>
      <c r="D2023">
        <v>3</v>
      </c>
      <c r="E2023">
        <f>IF(D2023&lt;4,D2023,4)</f>
        <v>3</v>
      </c>
      <c r="F2023" s="1">
        <v>39979</v>
      </c>
      <c r="G2023" s="1">
        <v>40304</v>
      </c>
      <c r="H2023" s="3">
        <f>G2023-F2023</f>
        <v>325</v>
      </c>
      <c r="I2023" s="3">
        <f>IF(H2023&lt;=60,1,IF(H2023&lt;=150,2,3))</f>
        <v>3</v>
      </c>
      <c r="J2023">
        <v>31.1</v>
      </c>
      <c r="K2023">
        <v>4.7699999999999996</v>
      </c>
      <c r="L2023">
        <v>3.48</v>
      </c>
      <c r="M2023">
        <v>137</v>
      </c>
      <c r="N2023">
        <f>LOG(M2023/100,2)+3</f>
        <v>3.454175893185802</v>
      </c>
      <c r="O2023">
        <f>INDEX(lehmad!B$2:B$412,MATCH(klypsid!$B2023,lehmad!$A$2:$A$412,0))</f>
        <v>38465</v>
      </c>
      <c r="P2023">
        <f>INDEX(lehmad!D$2:D$412,MATCH(klypsid!$B2023,lehmad!$A$2:$A$412,0))</f>
        <v>108</v>
      </c>
      <c r="Q2023">
        <f>INDEX(lehmad!E$2:E$412,MATCH(klypsid!$B2023,lehmad!$A$2:$A$412,0))</f>
        <v>1</v>
      </c>
      <c r="R2023" t="str">
        <f>INDEX(lehmad!F$2:F$412,MATCH(klypsid!$B2023,lehmad!$A$2:$A$412,0))</f>
        <v>DYNASTY-ET</v>
      </c>
      <c r="S2023">
        <f>INDEX(lehmad!H$2:H$412,MATCH(klypsid!$B2023,lehmad!$A$2:$A$412,0))</f>
        <v>124</v>
      </c>
      <c r="T2023">
        <f>INDEX(lehmad!K$2:K$412,MATCH(klypsid!$B2023,lehmad!$A$2:$A$412,0))</f>
        <v>108</v>
      </c>
      <c r="U2023" s="4">
        <f t="shared" si="62"/>
        <v>11</v>
      </c>
      <c r="V2023">
        <f t="shared" si="63"/>
        <v>28</v>
      </c>
    </row>
    <row r="2024" spans="1:22" x14ac:dyDescent="0.25">
      <c r="A2024">
        <v>3428</v>
      </c>
      <c r="B2024" t="str">
        <f>"E"&amp;A2024</f>
        <v>E3428</v>
      </c>
      <c r="C2024" t="s">
        <v>52</v>
      </c>
      <c r="D2024">
        <v>3</v>
      </c>
      <c r="E2024">
        <f>IF(D2024&lt;4,D2024,4)</f>
        <v>3</v>
      </c>
      <c r="F2024" s="1">
        <v>39979</v>
      </c>
      <c r="G2024" s="1">
        <v>40336</v>
      </c>
      <c r="H2024" s="3">
        <f>G2024-F2024</f>
        <v>357</v>
      </c>
      <c r="I2024" s="3">
        <f>IF(H2024&lt;=60,1,IF(H2024&lt;=150,2,3))</f>
        <v>3</v>
      </c>
      <c r="J2024">
        <v>26.8</v>
      </c>
      <c r="K2024">
        <v>3.6</v>
      </c>
      <c r="L2024">
        <v>3.36</v>
      </c>
      <c r="M2024">
        <v>202</v>
      </c>
      <c r="N2024">
        <f>LOG(M2024/100,2)+3</f>
        <v>4.0143552929770703</v>
      </c>
      <c r="O2024">
        <f>INDEX(lehmad!B$2:B$412,MATCH(klypsid!$B2024,lehmad!$A$2:$A$412,0))</f>
        <v>38465</v>
      </c>
      <c r="P2024">
        <f>INDEX(lehmad!D$2:D$412,MATCH(klypsid!$B2024,lehmad!$A$2:$A$412,0))</f>
        <v>108</v>
      </c>
      <c r="Q2024">
        <f>INDEX(lehmad!E$2:E$412,MATCH(klypsid!$B2024,lehmad!$A$2:$A$412,0))</f>
        <v>1</v>
      </c>
      <c r="R2024" t="str">
        <f>INDEX(lehmad!F$2:F$412,MATCH(klypsid!$B2024,lehmad!$A$2:$A$412,0))</f>
        <v>DYNASTY-ET</v>
      </c>
      <c r="S2024">
        <f>INDEX(lehmad!H$2:H$412,MATCH(klypsid!$B2024,lehmad!$A$2:$A$412,0))</f>
        <v>124</v>
      </c>
      <c r="T2024">
        <f>INDEX(lehmad!K$2:K$412,MATCH(klypsid!$B2024,lehmad!$A$2:$A$412,0))</f>
        <v>108</v>
      </c>
      <c r="U2024" s="4">
        <f t="shared" si="62"/>
        <v>12</v>
      </c>
      <c r="V2024">
        <f t="shared" si="63"/>
        <v>32</v>
      </c>
    </row>
    <row r="2025" spans="1:22" x14ac:dyDescent="0.25">
      <c r="A2025">
        <v>3428</v>
      </c>
      <c r="B2025" t="str">
        <f>"E"&amp;A2025</f>
        <v>E3428</v>
      </c>
      <c r="C2025" t="s">
        <v>52</v>
      </c>
      <c r="D2025">
        <v>3</v>
      </c>
      <c r="E2025">
        <f>IF(D2025&lt;4,D2025,4)</f>
        <v>3</v>
      </c>
      <c r="F2025" s="1">
        <v>39979</v>
      </c>
      <c r="G2025" s="1">
        <v>40371</v>
      </c>
      <c r="H2025" s="3">
        <f>G2025-F2025</f>
        <v>392</v>
      </c>
      <c r="I2025" s="3">
        <f>IF(H2025&lt;=60,1,IF(H2025&lt;=150,2,3))</f>
        <v>3</v>
      </c>
      <c r="J2025">
        <v>21.9</v>
      </c>
      <c r="K2025">
        <v>2.81</v>
      </c>
      <c r="L2025">
        <v>3.42</v>
      </c>
      <c r="M2025">
        <v>4770</v>
      </c>
      <c r="N2025">
        <f>LOG(M2025/100,2)+3</f>
        <v>8.5759173611181492</v>
      </c>
      <c r="O2025">
        <f>INDEX(lehmad!B$2:B$412,MATCH(klypsid!$B2025,lehmad!$A$2:$A$412,0))</f>
        <v>38465</v>
      </c>
      <c r="P2025">
        <f>INDEX(lehmad!D$2:D$412,MATCH(klypsid!$B2025,lehmad!$A$2:$A$412,0))</f>
        <v>108</v>
      </c>
      <c r="Q2025">
        <f>INDEX(lehmad!E$2:E$412,MATCH(klypsid!$B2025,lehmad!$A$2:$A$412,0))</f>
        <v>1</v>
      </c>
      <c r="R2025" t="str">
        <f>INDEX(lehmad!F$2:F$412,MATCH(klypsid!$B2025,lehmad!$A$2:$A$412,0))</f>
        <v>DYNASTY-ET</v>
      </c>
      <c r="S2025">
        <f>INDEX(lehmad!H$2:H$412,MATCH(klypsid!$B2025,lehmad!$A$2:$A$412,0))</f>
        <v>124</v>
      </c>
      <c r="T2025">
        <f>INDEX(lehmad!K$2:K$412,MATCH(klypsid!$B2025,lehmad!$A$2:$A$412,0))</f>
        <v>108</v>
      </c>
      <c r="U2025" s="4">
        <f t="shared" si="62"/>
        <v>13</v>
      </c>
      <c r="V2025">
        <f t="shared" si="63"/>
        <v>35</v>
      </c>
    </row>
    <row r="2026" spans="1:22" x14ac:dyDescent="0.25">
      <c r="A2026">
        <v>3428</v>
      </c>
      <c r="B2026" t="str">
        <f>"E"&amp;A2026</f>
        <v>E3428</v>
      </c>
      <c r="C2026" t="s">
        <v>52</v>
      </c>
      <c r="D2026">
        <v>3</v>
      </c>
      <c r="E2026">
        <f>IF(D2026&lt;4,D2026,4)</f>
        <v>3</v>
      </c>
      <c r="F2026" s="1">
        <v>39979</v>
      </c>
      <c r="G2026" s="1">
        <v>40396</v>
      </c>
      <c r="H2026" s="3">
        <f>G2026-F2026</f>
        <v>417</v>
      </c>
      <c r="I2026" s="3">
        <f>IF(H2026&lt;=60,1,IF(H2026&lt;=150,2,3))</f>
        <v>3</v>
      </c>
      <c r="J2026">
        <v>21</v>
      </c>
      <c r="K2026">
        <v>3.23</v>
      </c>
      <c r="L2026">
        <v>3.5</v>
      </c>
      <c r="M2026">
        <v>157</v>
      </c>
      <c r="N2026">
        <f>LOG(M2026/100,2)+3</f>
        <v>3.6507645591169022</v>
      </c>
      <c r="O2026">
        <f>INDEX(lehmad!B$2:B$412,MATCH(klypsid!$B2026,lehmad!$A$2:$A$412,0))</f>
        <v>38465</v>
      </c>
      <c r="P2026">
        <f>INDEX(lehmad!D$2:D$412,MATCH(klypsid!$B2026,lehmad!$A$2:$A$412,0))</f>
        <v>108</v>
      </c>
      <c r="Q2026">
        <f>INDEX(lehmad!E$2:E$412,MATCH(klypsid!$B2026,lehmad!$A$2:$A$412,0))</f>
        <v>1</v>
      </c>
      <c r="R2026" t="str">
        <f>INDEX(lehmad!F$2:F$412,MATCH(klypsid!$B2026,lehmad!$A$2:$A$412,0))</f>
        <v>DYNASTY-ET</v>
      </c>
      <c r="S2026">
        <f>INDEX(lehmad!H$2:H$412,MATCH(klypsid!$B2026,lehmad!$A$2:$A$412,0))</f>
        <v>124</v>
      </c>
      <c r="T2026">
        <f>INDEX(lehmad!K$2:K$412,MATCH(klypsid!$B2026,lehmad!$A$2:$A$412,0))</f>
        <v>108</v>
      </c>
      <c r="U2026" s="4">
        <f t="shared" si="62"/>
        <v>14</v>
      </c>
      <c r="V2026">
        <f t="shared" si="63"/>
        <v>25</v>
      </c>
    </row>
    <row r="2027" spans="1:22" x14ac:dyDescent="0.25">
      <c r="A2027">
        <v>3431</v>
      </c>
      <c r="B2027" t="str">
        <f>"E"&amp;A2027</f>
        <v>E3431</v>
      </c>
      <c r="C2027" t="s">
        <v>44</v>
      </c>
      <c r="D2027">
        <v>1</v>
      </c>
      <c r="E2027">
        <f>IF(D2027&lt;4,D2027,4)</f>
        <v>1</v>
      </c>
      <c r="F2027" s="1">
        <v>39161</v>
      </c>
      <c r="G2027" s="1">
        <v>39204</v>
      </c>
      <c r="H2027" s="3">
        <f>G2027-F2027</f>
        <v>43</v>
      </c>
      <c r="I2027" s="3">
        <f>IF(H2027&lt;=60,1,IF(H2027&lt;=150,2,3))</f>
        <v>1</v>
      </c>
      <c r="J2027">
        <v>25.1</v>
      </c>
      <c r="K2027">
        <v>4.09</v>
      </c>
      <c r="L2027">
        <v>3.53</v>
      </c>
      <c r="M2027">
        <v>67</v>
      </c>
      <c r="N2027">
        <f>LOG(M2027/100,2)+3</f>
        <v>2.4222330006830477</v>
      </c>
      <c r="O2027">
        <f>INDEX(lehmad!B$2:B$412,MATCH(klypsid!$B2027,lehmad!$A$2:$A$412,0))</f>
        <v>38466</v>
      </c>
      <c r="P2027">
        <f>INDEX(lehmad!D$2:D$412,MATCH(klypsid!$B2027,lehmad!$A$2:$A$412,0))</f>
        <v>95</v>
      </c>
      <c r="Q2027">
        <f>INDEX(lehmad!E$2:E$412,MATCH(klypsid!$B2027,lehmad!$A$2:$A$412,0))</f>
        <v>0.91500000000000004</v>
      </c>
      <c r="R2027" t="str">
        <f>INDEX(lehmad!F$2:F$412,MATCH(klypsid!$B2027,lehmad!$A$2:$A$412,0))</f>
        <v>DYNASTY-ET</v>
      </c>
      <c r="S2027">
        <f>INDEX(lehmad!H$2:H$412,MATCH(klypsid!$B2027,lehmad!$A$2:$A$412,0))</f>
        <v>124</v>
      </c>
      <c r="T2027">
        <f>INDEX(lehmad!K$2:K$412,MATCH(klypsid!$B2027,lehmad!$A$2:$A$412,0))</f>
        <v>108</v>
      </c>
      <c r="U2027" s="4">
        <f t="shared" si="62"/>
        <v>1</v>
      </c>
      <c r="V2027">
        <f t="shared" si="63"/>
        <v>43</v>
      </c>
    </row>
    <row r="2028" spans="1:22" x14ac:dyDescent="0.25">
      <c r="A2028">
        <v>3431</v>
      </c>
      <c r="B2028" t="str">
        <f>"E"&amp;A2028</f>
        <v>E3431</v>
      </c>
      <c r="C2028" t="s">
        <v>44</v>
      </c>
      <c r="D2028">
        <v>1</v>
      </c>
      <c r="E2028">
        <f>IF(D2028&lt;4,D2028,4)</f>
        <v>1</v>
      </c>
      <c r="F2028" s="1">
        <v>39161</v>
      </c>
      <c r="G2028" s="1">
        <v>39236</v>
      </c>
      <c r="H2028" s="3">
        <f>G2028-F2028</f>
        <v>75</v>
      </c>
      <c r="I2028" s="3">
        <f>IF(H2028&lt;=60,1,IF(H2028&lt;=150,2,3))</f>
        <v>2</v>
      </c>
      <c r="J2028">
        <v>27.7</v>
      </c>
      <c r="K2028">
        <v>4.17</v>
      </c>
      <c r="L2028">
        <v>3.42</v>
      </c>
      <c r="M2028">
        <v>107</v>
      </c>
      <c r="N2028">
        <f>LOG(M2028/100,2)+3</f>
        <v>3.0976107966264221</v>
      </c>
      <c r="O2028">
        <f>INDEX(lehmad!B$2:B$412,MATCH(klypsid!$B2028,lehmad!$A$2:$A$412,0))</f>
        <v>38466</v>
      </c>
      <c r="P2028">
        <f>INDEX(lehmad!D$2:D$412,MATCH(klypsid!$B2028,lehmad!$A$2:$A$412,0))</f>
        <v>95</v>
      </c>
      <c r="Q2028">
        <f>INDEX(lehmad!E$2:E$412,MATCH(klypsid!$B2028,lehmad!$A$2:$A$412,0))</f>
        <v>0.91500000000000004</v>
      </c>
      <c r="R2028" t="str">
        <f>INDEX(lehmad!F$2:F$412,MATCH(klypsid!$B2028,lehmad!$A$2:$A$412,0))</f>
        <v>DYNASTY-ET</v>
      </c>
      <c r="S2028">
        <f>INDEX(lehmad!H$2:H$412,MATCH(klypsid!$B2028,lehmad!$A$2:$A$412,0))</f>
        <v>124</v>
      </c>
      <c r="T2028">
        <f>INDEX(lehmad!K$2:K$412,MATCH(klypsid!$B2028,lehmad!$A$2:$A$412,0))</f>
        <v>108</v>
      </c>
      <c r="U2028" s="4">
        <f t="shared" si="62"/>
        <v>2</v>
      </c>
      <c r="V2028">
        <f t="shared" si="63"/>
        <v>32</v>
      </c>
    </row>
    <row r="2029" spans="1:22" x14ac:dyDescent="0.25">
      <c r="A2029">
        <v>3431</v>
      </c>
      <c r="B2029" t="str">
        <f>"E"&amp;A2029</f>
        <v>E3431</v>
      </c>
      <c r="C2029" t="s">
        <v>44</v>
      </c>
      <c r="D2029">
        <v>1</v>
      </c>
      <c r="E2029">
        <f>IF(D2029&lt;4,D2029,4)</f>
        <v>1</v>
      </c>
      <c r="F2029" s="1">
        <v>39161</v>
      </c>
      <c r="G2029" s="1">
        <v>39266</v>
      </c>
      <c r="H2029" s="3">
        <f>G2029-F2029</f>
        <v>105</v>
      </c>
      <c r="I2029" s="3">
        <f>IF(H2029&lt;=60,1,IF(H2029&lt;=150,2,3))</f>
        <v>2</v>
      </c>
      <c r="J2029">
        <v>31</v>
      </c>
      <c r="K2029">
        <v>2.69</v>
      </c>
      <c r="L2029">
        <v>3.66</v>
      </c>
      <c r="M2029">
        <v>93</v>
      </c>
      <c r="N2029">
        <f>LOG(M2029/100,2)+3</f>
        <v>2.8953026213333066</v>
      </c>
      <c r="O2029">
        <f>INDEX(lehmad!B$2:B$412,MATCH(klypsid!$B2029,lehmad!$A$2:$A$412,0))</f>
        <v>38466</v>
      </c>
      <c r="P2029">
        <f>INDEX(lehmad!D$2:D$412,MATCH(klypsid!$B2029,lehmad!$A$2:$A$412,0))</f>
        <v>95</v>
      </c>
      <c r="Q2029">
        <f>INDEX(lehmad!E$2:E$412,MATCH(klypsid!$B2029,lehmad!$A$2:$A$412,0))</f>
        <v>0.91500000000000004</v>
      </c>
      <c r="R2029" t="str">
        <f>INDEX(lehmad!F$2:F$412,MATCH(klypsid!$B2029,lehmad!$A$2:$A$412,0))</f>
        <v>DYNASTY-ET</v>
      </c>
      <c r="S2029">
        <f>INDEX(lehmad!H$2:H$412,MATCH(klypsid!$B2029,lehmad!$A$2:$A$412,0))</f>
        <v>124</v>
      </c>
      <c r="T2029">
        <f>INDEX(lehmad!K$2:K$412,MATCH(klypsid!$B2029,lehmad!$A$2:$A$412,0))</f>
        <v>108</v>
      </c>
      <c r="U2029" s="4">
        <f t="shared" si="62"/>
        <v>3</v>
      </c>
      <c r="V2029">
        <f t="shared" si="63"/>
        <v>30</v>
      </c>
    </row>
    <row r="2030" spans="1:22" x14ac:dyDescent="0.25">
      <c r="A2030">
        <v>3431</v>
      </c>
      <c r="B2030" t="str">
        <f>"E"&amp;A2030</f>
        <v>E3431</v>
      </c>
      <c r="C2030" t="s">
        <v>44</v>
      </c>
      <c r="D2030">
        <v>1</v>
      </c>
      <c r="E2030">
        <f>IF(D2030&lt;4,D2030,4)</f>
        <v>1</v>
      </c>
      <c r="F2030" s="1">
        <v>39161</v>
      </c>
      <c r="G2030" s="1">
        <v>39295</v>
      </c>
      <c r="H2030" s="3">
        <f>G2030-F2030</f>
        <v>134</v>
      </c>
      <c r="I2030" s="3">
        <f>IF(H2030&lt;=60,1,IF(H2030&lt;=150,2,3))</f>
        <v>2</v>
      </c>
      <c r="J2030">
        <v>28.4</v>
      </c>
      <c r="K2030">
        <v>2.76</v>
      </c>
      <c r="L2030">
        <v>3.75</v>
      </c>
      <c r="M2030">
        <v>105</v>
      </c>
      <c r="N2030">
        <f>LOG(M2030/100,2)+3</f>
        <v>3.0703893278913981</v>
      </c>
      <c r="O2030">
        <f>INDEX(lehmad!B$2:B$412,MATCH(klypsid!$B2030,lehmad!$A$2:$A$412,0))</f>
        <v>38466</v>
      </c>
      <c r="P2030">
        <f>INDEX(lehmad!D$2:D$412,MATCH(klypsid!$B2030,lehmad!$A$2:$A$412,0))</f>
        <v>95</v>
      </c>
      <c r="Q2030">
        <f>INDEX(lehmad!E$2:E$412,MATCH(klypsid!$B2030,lehmad!$A$2:$A$412,0))</f>
        <v>0.91500000000000004</v>
      </c>
      <c r="R2030" t="str">
        <f>INDEX(lehmad!F$2:F$412,MATCH(klypsid!$B2030,lehmad!$A$2:$A$412,0))</f>
        <v>DYNASTY-ET</v>
      </c>
      <c r="S2030">
        <f>INDEX(lehmad!H$2:H$412,MATCH(klypsid!$B2030,lehmad!$A$2:$A$412,0))</f>
        <v>124</v>
      </c>
      <c r="T2030">
        <f>INDEX(lehmad!K$2:K$412,MATCH(klypsid!$B2030,lehmad!$A$2:$A$412,0))</f>
        <v>108</v>
      </c>
      <c r="U2030" s="4">
        <f t="shared" si="62"/>
        <v>4</v>
      </c>
      <c r="V2030">
        <f t="shared" si="63"/>
        <v>29</v>
      </c>
    </row>
    <row r="2031" spans="1:22" x14ac:dyDescent="0.25">
      <c r="A2031">
        <v>3431</v>
      </c>
      <c r="B2031" t="str">
        <f>"E"&amp;A2031</f>
        <v>E3431</v>
      </c>
      <c r="C2031" t="s">
        <v>44</v>
      </c>
      <c r="D2031">
        <v>1</v>
      </c>
      <c r="E2031">
        <f>IF(D2031&lt;4,D2031,4)</f>
        <v>1</v>
      </c>
      <c r="F2031" s="1">
        <v>39161</v>
      </c>
      <c r="G2031" s="1">
        <v>39328</v>
      </c>
      <c r="H2031" s="3">
        <f>G2031-F2031</f>
        <v>167</v>
      </c>
      <c r="I2031" s="3">
        <f>IF(H2031&lt;=60,1,IF(H2031&lt;=150,2,3))</f>
        <v>3</v>
      </c>
      <c r="J2031">
        <v>29.5</v>
      </c>
      <c r="K2031">
        <v>3.13</v>
      </c>
      <c r="L2031">
        <v>3.68</v>
      </c>
      <c r="M2031">
        <v>136</v>
      </c>
      <c r="N2031">
        <f>LOG(M2031/100,2)+3</f>
        <v>3.4436066514756147</v>
      </c>
      <c r="O2031">
        <f>INDEX(lehmad!B$2:B$412,MATCH(klypsid!$B2031,lehmad!$A$2:$A$412,0))</f>
        <v>38466</v>
      </c>
      <c r="P2031">
        <f>INDEX(lehmad!D$2:D$412,MATCH(klypsid!$B2031,lehmad!$A$2:$A$412,0))</f>
        <v>95</v>
      </c>
      <c r="Q2031">
        <f>INDEX(lehmad!E$2:E$412,MATCH(klypsid!$B2031,lehmad!$A$2:$A$412,0))</f>
        <v>0.91500000000000004</v>
      </c>
      <c r="R2031" t="str">
        <f>INDEX(lehmad!F$2:F$412,MATCH(klypsid!$B2031,lehmad!$A$2:$A$412,0))</f>
        <v>DYNASTY-ET</v>
      </c>
      <c r="S2031">
        <f>INDEX(lehmad!H$2:H$412,MATCH(klypsid!$B2031,lehmad!$A$2:$A$412,0))</f>
        <v>124</v>
      </c>
      <c r="T2031">
        <f>INDEX(lehmad!K$2:K$412,MATCH(klypsid!$B2031,lehmad!$A$2:$A$412,0))</f>
        <v>108</v>
      </c>
      <c r="U2031" s="4">
        <f t="shared" si="62"/>
        <v>5</v>
      </c>
      <c r="V2031">
        <f t="shared" si="63"/>
        <v>33</v>
      </c>
    </row>
    <row r="2032" spans="1:22" x14ac:dyDescent="0.25">
      <c r="A2032">
        <v>3431</v>
      </c>
      <c r="B2032" t="str">
        <f>"E"&amp;A2032</f>
        <v>E3431</v>
      </c>
      <c r="C2032" t="s">
        <v>44</v>
      </c>
      <c r="D2032">
        <v>1</v>
      </c>
      <c r="E2032">
        <f>IF(D2032&lt;4,D2032,4)</f>
        <v>1</v>
      </c>
      <c r="F2032" s="1">
        <v>39161</v>
      </c>
      <c r="G2032" s="1">
        <v>39356</v>
      </c>
      <c r="H2032" s="3">
        <f>G2032-F2032</f>
        <v>195</v>
      </c>
      <c r="I2032" s="3">
        <f>IF(H2032&lt;=60,1,IF(H2032&lt;=150,2,3))</f>
        <v>3</v>
      </c>
      <c r="J2032">
        <v>31.4</v>
      </c>
      <c r="K2032">
        <v>3.57</v>
      </c>
      <c r="L2032">
        <v>3.77</v>
      </c>
      <c r="M2032">
        <v>75</v>
      </c>
      <c r="N2032">
        <f>LOG(M2032/100,2)+3</f>
        <v>2.5849625007211561</v>
      </c>
      <c r="O2032">
        <f>INDEX(lehmad!B$2:B$412,MATCH(klypsid!$B2032,lehmad!$A$2:$A$412,0))</f>
        <v>38466</v>
      </c>
      <c r="P2032">
        <f>INDEX(lehmad!D$2:D$412,MATCH(klypsid!$B2032,lehmad!$A$2:$A$412,0))</f>
        <v>95</v>
      </c>
      <c r="Q2032">
        <f>INDEX(lehmad!E$2:E$412,MATCH(klypsid!$B2032,lehmad!$A$2:$A$412,0))</f>
        <v>0.91500000000000004</v>
      </c>
      <c r="R2032" t="str">
        <f>INDEX(lehmad!F$2:F$412,MATCH(klypsid!$B2032,lehmad!$A$2:$A$412,0))</f>
        <v>DYNASTY-ET</v>
      </c>
      <c r="S2032">
        <f>INDEX(lehmad!H$2:H$412,MATCH(klypsid!$B2032,lehmad!$A$2:$A$412,0))</f>
        <v>124</v>
      </c>
      <c r="T2032">
        <f>INDEX(lehmad!K$2:K$412,MATCH(klypsid!$B2032,lehmad!$A$2:$A$412,0))</f>
        <v>108</v>
      </c>
      <c r="U2032" s="4">
        <f t="shared" si="62"/>
        <v>6</v>
      </c>
      <c r="V2032">
        <f t="shared" si="63"/>
        <v>28</v>
      </c>
    </row>
    <row r="2033" spans="1:22" x14ac:dyDescent="0.25">
      <c r="A2033">
        <v>3431</v>
      </c>
      <c r="B2033" t="str">
        <f>"E"&amp;A2033</f>
        <v>E3431</v>
      </c>
      <c r="C2033" t="s">
        <v>44</v>
      </c>
      <c r="D2033">
        <v>1</v>
      </c>
      <c r="E2033">
        <f>IF(D2033&lt;4,D2033,4)</f>
        <v>1</v>
      </c>
      <c r="F2033" s="1">
        <v>39161</v>
      </c>
      <c r="G2033" s="1">
        <v>39387</v>
      </c>
      <c r="H2033" s="3">
        <f>G2033-F2033</f>
        <v>226</v>
      </c>
      <c r="I2033" s="3">
        <f>IF(H2033&lt;=60,1,IF(H2033&lt;=150,2,3))</f>
        <v>3</v>
      </c>
      <c r="J2033">
        <v>32.9</v>
      </c>
      <c r="K2033">
        <v>3.51</v>
      </c>
      <c r="L2033">
        <v>3.47</v>
      </c>
      <c r="M2033">
        <v>165</v>
      </c>
      <c r="N2033">
        <f>LOG(M2033/100,2)+3</f>
        <v>3.7224660244710908</v>
      </c>
      <c r="O2033">
        <f>INDEX(lehmad!B$2:B$412,MATCH(klypsid!$B2033,lehmad!$A$2:$A$412,0))</f>
        <v>38466</v>
      </c>
      <c r="P2033">
        <f>INDEX(lehmad!D$2:D$412,MATCH(klypsid!$B2033,lehmad!$A$2:$A$412,0))</f>
        <v>95</v>
      </c>
      <c r="Q2033">
        <f>INDEX(lehmad!E$2:E$412,MATCH(klypsid!$B2033,lehmad!$A$2:$A$412,0))</f>
        <v>0.91500000000000004</v>
      </c>
      <c r="R2033" t="str">
        <f>INDEX(lehmad!F$2:F$412,MATCH(klypsid!$B2033,lehmad!$A$2:$A$412,0))</f>
        <v>DYNASTY-ET</v>
      </c>
      <c r="S2033">
        <f>INDEX(lehmad!H$2:H$412,MATCH(klypsid!$B2033,lehmad!$A$2:$A$412,0))</f>
        <v>124</v>
      </c>
      <c r="T2033">
        <f>INDEX(lehmad!K$2:K$412,MATCH(klypsid!$B2033,lehmad!$A$2:$A$412,0))</f>
        <v>108</v>
      </c>
      <c r="U2033" s="4">
        <f t="shared" si="62"/>
        <v>7</v>
      </c>
      <c r="V2033">
        <f t="shared" si="63"/>
        <v>31</v>
      </c>
    </row>
    <row r="2034" spans="1:22" x14ac:dyDescent="0.25">
      <c r="A2034">
        <v>3431</v>
      </c>
      <c r="B2034" t="str">
        <f>"E"&amp;A2034</f>
        <v>E3431</v>
      </c>
      <c r="C2034" t="s">
        <v>44</v>
      </c>
      <c r="D2034">
        <v>1</v>
      </c>
      <c r="E2034">
        <f>IF(D2034&lt;4,D2034,4)</f>
        <v>1</v>
      </c>
      <c r="F2034" s="1">
        <v>39161</v>
      </c>
      <c r="G2034" s="1">
        <v>39418</v>
      </c>
      <c r="H2034" s="3">
        <f>G2034-F2034</f>
        <v>257</v>
      </c>
      <c r="I2034" s="3">
        <f>IF(H2034&lt;=60,1,IF(H2034&lt;=150,2,3))</f>
        <v>3</v>
      </c>
      <c r="J2034">
        <v>30</v>
      </c>
      <c r="K2034">
        <v>4.0199999999999996</v>
      </c>
      <c r="L2034">
        <v>3.83</v>
      </c>
      <c r="M2034">
        <v>349</v>
      </c>
      <c r="N2034">
        <f>LOG(M2034/100,2)+3</f>
        <v>4.8032270364349277</v>
      </c>
      <c r="O2034">
        <f>INDEX(lehmad!B$2:B$412,MATCH(klypsid!$B2034,lehmad!$A$2:$A$412,0))</f>
        <v>38466</v>
      </c>
      <c r="P2034">
        <f>INDEX(lehmad!D$2:D$412,MATCH(klypsid!$B2034,lehmad!$A$2:$A$412,0))</f>
        <v>95</v>
      </c>
      <c r="Q2034">
        <f>INDEX(lehmad!E$2:E$412,MATCH(klypsid!$B2034,lehmad!$A$2:$A$412,0))</f>
        <v>0.91500000000000004</v>
      </c>
      <c r="R2034" t="str">
        <f>INDEX(lehmad!F$2:F$412,MATCH(klypsid!$B2034,lehmad!$A$2:$A$412,0))</f>
        <v>DYNASTY-ET</v>
      </c>
      <c r="S2034">
        <f>INDEX(lehmad!H$2:H$412,MATCH(klypsid!$B2034,lehmad!$A$2:$A$412,0))</f>
        <v>124</v>
      </c>
      <c r="T2034">
        <f>INDEX(lehmad!K$2:K$412,MATCH(klypsid!$B2034,lehmad!$A$2:$A$412,0))</f>
        <v>108</v>
      </c>
      <c r="U2034" s="4">
        <f t="shared" si="62"/>
        <v>8</v>
      </c>
      <c r="V2034">
        <f t="shared" si="63"/>
        <v>31</v>
      </c>
    </row>
    <row r="2035" spans="1:22" x14ac:dyDescent="0.25">
      <c r="A2035">
        <v>3431</v>
      </c>
      <c r="B2035" t="str">
        <f>"E"&amp;A2035</f>
        <v>E3431</v>
      </c>
      <c r="C2035" t="s">
        <v>44</v>
      </c>
      <c r="D2035">
        <v>1</v>
      </c>
      <c r="E2035">
        <f>IF(D2035&lt;4,D2035,4)</f>
        <v>1</v>
      </c>
      <c r="F2035" s="1">
        <v>39161</v>
      </c>
      <c r="G2035" s="1">
        <v>39450</v>
      </c>
      <c r="H2035" s="3">
        <f>G2035-F2035</f>
        <v>289</v>
      </c>
      <c r="I2035" s="3">
        <f>IF(H2035&lt;=60,1,IF(H2035&lt;=150,2,3))</f>
        <v>3</v>
      </c>
      <c r="J2035">
        <v>24.3</v>
      </c>
      <c r="K2035">
        <v>4.41</v>
      </c>
      <c r="L2035">
        <v>3.68</v>
      </c>
      <c r="M2035">
        <v>45</v>
      </c>
      <c r="N2035">
        <f>LOG(M2035/100,2)+3</f>
        <v>1.84799690655495</v>
      </c>
      <c r="O2035">
        <f>INDEX(lehmad!B$2:B$412,MATCH(klypsid!$B2035,lehmad!$A$2:$A$412,0))</f>
        <v>38466</v>
      </c>
      <c r="P2035">
        <f>INDEX(lehmad!D$2:D$412,MATCH(klypsid!$B2035,lehmad!$A$2:$A$412,0))</f>
        <v>95</v>
      </c>
      <c r="Q2035">
        <f>INDEX(lehmad!E$2:E$412,MATCH(klypsid!$B2035,lehmad!$A$2:$A$412,0))</f>
        <v>0.91500000000000004</v>
      </c>
      <c r="R2035" t="str">
        <f>INDEX(lehmad!F$2:F$412,MATCH(klypsid!$B2035,lehmad!$A$2:$A$412,0))</f>
        <v>DYNASTY-ET</v>
      </c>
      <c r="S2035">
        <f>INDEX(lehmad!H$2:H$412,MATCH(klypsid!$B2035,lehmad!$A$2:$A$412,0))</f>
        <v>124</v>
      </c>
      <c r="T2035">
        <f>INDEX(lehmad!K$2:K$412,MATCH(klypsid!$B2035,lehmad!$A$2:$A$412,0))</f>
        <v>108</v>
      </c>
      <c r="U2035" s="4">
        <f t="shared" si="62"/>
        <v>9</v>
      </c>
      <c r="V2035">
        <f t="shared" si="63"/>
        <v>32</v>
      </c>
    </row>
    <row r="2036" spans="1:22" x14ac:dyDescent="0.25">
      <c r="A2036">
        <v>3431</v>
      </c>
      <c r="B2036" t="str">
        <f>"E"&amp;A2036</f>
        <v>E3431</v>
      </c>
      <c r="C2036" t="s">
        <v>44</v>
      </c>
      <c r="D2036">
        <v>1</v>
      </c>
      <c r="E2036">
        <f>IF(D2036&lt;4,D2036,4)</f>
        <v>1</v>
      </c>
      <c r="F2036" s="1">
        <v>39161</v>
      </c>
      <c r="G2036" s="1">
        <v>39481</v>
      </c>
      <c r="H2036" s="3">
        <f>G2036-F2036</f>
        <v>320</v>
      </c>
      <c r="I2036" s="3">
        <f>IF(H2036&lt;=60,1,IF(H2036&lt;=150,2,3))</f>
        <v>3</v>
      </c>
      <c r="J2036">
        <v>19.600000000000001</v>
      </c>
      <c r="K2036">
        <v>4.45</v>
      </c>
      <c r="L2036">
        <v>3.52</v>
      </c>
      <c r="M2036">
        <v>25</v>
      </c>
      <c r="N2036">
        <f>LOG(M2036/100,2)+3</f>
        <v>1</v>
      </c>
      <c r="O2036">
        <f>INDEX(lehmad!B$2:B$412,MATCH(klypsid!$B2036,lehmad!$A$2:$A$412,0))</f>
        <v>38466</v>
      </c>
      <c r="P2036">
        <f>INDEX(lehmad!D$2:D$412,MATCH(klypsid!$B2036,lehmad!$A$2:$A$412,0))</f>
        <v>95</v>
      </c>
      <c r="Q2036">
        <f>INDEX(lehmad!E$2:E$412,MATCH(klypsid!$B2036,lehmad!$A$2:$A$412,0))</f>
        <v>0.91500000000000004</v>
      </c>
      <c r="R2036" t="str">
        <f>INDEX(lehmad!F$2:F$412,MATCH(klypsid!$B2036,lehmad!$A$2:$A$412,0))</f>
        <v>DYNASTY-ET</v>
      </c>
      <c r="S2036">
        <f>INDEX(lehmad!H$2:H$412,MATCH(klypsid!$B2036,lehmad!$A$2:$A$412,0))</f>
        <v>124</v>
      </c>
      <c r="T2036">
        <f>INDEX(lehmad!K$2:K$412,MATCH(klypsid!$B2036,lehmad!$A$2:$A$412,0))</f>
        <v>108</v>
      </c>
      <c r="U2036" s="4">
        <f t="shared" si="62"/>
        <v>10</v>
      </c>
      <c r="V2036">
        <f t="shared" si="63"/>
        <v>31</v>
      </c>
    </row>
    <row r="2037" spans="1:22" x14ac:dyDescent="0.25">
      <c r="A2037">
        <v>3431</v>
      </c>
      <c r="B2037" t="str">
        <f>"E"&amp;A2037</f>
        <v>E3431</v>
      </c>
      <c r="C2037" t="s">
        <v>44</v>
      </c>
      <c r="D2037">
        <v>2</v>
      </c>
      <c r="E2037">
        <f>IF(D2037&lt;4,D2037,4)</f>
        <v>2</v>
      </c>
      <c r="F2037" s="1">
        <v>39545</v>
      </c>
      <c r="G2037" s="1">
        <v>39572</v>
      </c>
      <c r="H2037" s="3">
        <f>G2037-F2037</f>
        <v>27</v>
      </c>
      <c r="I2037" s="3">
        <f>IF(H2037&lt;=60,1,IF(H2037&lt;=150,2,3))</f>
        <v>1</v>
      </c>
      <c r="J2037">
        <v>26</v>
      </c>
      <c r="K2037">
        <v>4.66</v>
      </c>
      <c r="L2037">
        <v>3.25</v>
      </c>
      <c r="M2037">
        <v>22</v>
      </c>
      <c r="N2037">
        <f>LOG(M2037/100,2)+3</f>
        <v>0.8155754288625725</v>
      </c>
      <c r="O2037">
        <f>INDEX(lehmad!B$2:B$412,MATCH(klypsid!$B2037,lehmad!$A$2:$A$412,0))</f>
        <v>38466</v>
      </c>
      <c r="P2037">
        <f>INDEX(lehmad!D$2:D$412,MATCH(klypsid!$B2037,lehmad!$A$2:$A$412,0))</f>
        <v>95</v>
      </c>
      <c r="Q2037">
        <f>INDEX(lehmad!E$2:E$412,MATCH(klypsid!$B2037,lehmad!$A$2:$A$412,0))</f>
        <v>0.91500000000000004</v>
      </c>
      <c r="R2037" t="str">
        <f>INDEX(lehmad!F$2:F$412,MATCH(klypsid!$B2037,lehmad!$A$2:$A$412,0))</f>
        <v>DYNASTY-ET</v>
      </c>
      <c r="S2037">
        <f>INDEX(lehmad!H$2:H$412,MATCH(klypsid!$B2037,lehmad!$A$2:$A$412,0))</f>
        <v>124</v>
      </c>
      <c r="T2037">
        <f>INDEX(lehmad!K$2:K$412,MATCH(klypsid!$B2037,lehmad!$A$2:$A$412,0))</f>
        <v>108</v>
      </c>
      <c r="U2037" s="4">
        <f t="shared" si="62"/>
        <v>1</v>
      </c>
      <c r="V2037">
        <f t="shared" si="63"/>
        <v>27</v>
      </c>
    </row>
    <row r="2038" spans="1:22" x14ac:dyDescent="0.25">
      <c r="A2038">
        <v>3431</v>
      </c>
      <c r="B2038" t="str">
        <f>"E"&amp;A2038</f>
        <v>E3431</v>
      </c>
      <c r="C2038" t="s">
        <v>44</v>
      </c>
      <c r="D2038">
        <v>2</v>
      </c>
      <c r="E2038">
        <f>IF(D2038&lt;4,D2038,4)</f>
        <v>2</v>
      </c>
      <c r="F2038" s="1">
        <v>39545</v>
      </c>
      <c r="G2038" s="1">
        <v>39600</v>
      </c>
      <c r="H2038" s="3">
        <f>G2038-F2038</f>
        <v>55</v>
      </c>
      <c r="I2038" s="3">
        <f>IF(H2038&lt;=60,1,IF(H2038&lt;=150,2,3))</f>
        <v>1</v>
      </c>
      <c r="J2038">
        <v>26.6</v>
      </c>
      <c r="K2038">
        <v>4.3499999999999996</v>
      </c>
      <c r="L2038">
        <v>3.34</v>
      </c>
      <c r="M2038">
        <v>15</v>
      </c>
      <c r="N2038">
        <f>LOG(M2038/100,2)+3</f>
        <v>0.26303440583379389</v>
      </c>
      <c r="O2038">
        <f>INDEX(lehmad!B$2:B$412,MATCH(klypsid!$B2038,lehmad!$A$2:$A$412,0))</f>
        <v>38466</v>
      </c>
      <c r="P2038">
        <f>INDEX(lehmad!D$2:D$412,MATCH(klypsid!$B2038,lehmad!$A$2:$A$412,0))</f>
        <v>95</v>
      </c>
      <c r="Q2038">
        <f>INDEX(lehmad!E$2:E$412,MATCH(klypsid!$B2038,lehmad!$A$2:$A$412,0))</f>
        <v>0.91500000000000004</v>
      </c>
      <c r="R2038" t="str">
        <f>INDEX(lehmad!F$2:F$412,MATCH(klypsid!$B2038,lehmad!$A$2:$A$412,0))</f>
        <v>DYNASTY-ET</v>
      </c>
      <c r="S2038">
        <f>INDEX(lehmad!H$2:H$412,MATCH(klypsid!$B2038,lehmad!$A$2:$A$412,0))</f>
        <v>124</v>
      </c>
      <c r="T2038">
        <f>INDEX(lehmad!K$2:K$412,MATCH(klypsid!$B2038,lehmad!$A$2:$A$412,0))</f>
        <v>108</v>
      </c>
      <c r="U2038" s="4">
        <f t="shared" si="62"/>
        <v>2</v>
      </c>
      <c r="V2038">
        <f t="shared" si="63"/>
        <v>28</v>
      </c>
    </row>
    <row r="2039" spans="1:22" x14ac:dyDescent="0.25">
      <c r="A2039">
        <v>3431</v>
      </c>
      <c r="B2039" t="str">
        <f>"E"&amp;A2039</f>
        <v>E3431</v>
      </c>
      <c r="C2039" t="s">
        <v>44</v>
      </c>
      <c r="D2039">
        <v>2</v>
      </c>
      <c r="E2039">
        <f>IF(D2039&lt;4,D2039,4)</f>
        <v>2</v>
      </c>
      <c r="F2039" s="1">
        <v>39545</v>
      </c>
      <c r="G2039" s="1">
        <v>39631</v>
      </c>
      <c r="H2039" s="3">
        <f>G2039-F2039</f>
        <v>86</v>
      </c>
      <c r="I2039" s="3">
        <f>IF(H2039&lt;=60,1,IF(H2039&lt;=150,2,3))</f>
        <v>2</v>
      </c>
      <c r="J2039">
        <v>38.799999999999997</v>
      </c>
      <c r="K2039">
        <v>3.39</v>
      </c>
      <c r="L2039">
        <v>3.45</v>
      </c>
      <c r="M2039">
        <v>97</v>
      </c>
      <c r="N2039">
        <f>LOG(M2039/100,2)+3</f>
        <v>2.956056652412403</v>
      </c>
      <c r="O2039">
        <f>INDEX(lehmad!B$2:B$412,MATCH(klypsid!$B2039,lehmad!$A$2:$A$412,0))</f>
        <v>38466</v>
      </c>
      <c r="P2039">
        <f>INDEX(lehmad!D$2:D$412,MATCH(klypsid!$B2039,lehmad!$A$2:$A$412,0))</f>
        <v>95</v>
      </c>
      <c r="Q2039">
        <f>INDEX(lehmad!E$2:E$412,MATCH(klypsid!$B2039,lehmad!$A$2:$A$412,0))</f>
        <v>0.91500000000000004</v>
      </c>
      <c r="R2039" t="str">
        <f>INDEX(lehmad!F$2:F$412,MATCH(klypsid!$B2039,lehmad!$A$2:$A$412,0))</f>
        <v>DYNASTY-ET</v>
      </c>
      <c r="S2039">
        <f>INDEX(lehmad!H$2:H$412,MATCH(klypsid!$B2039,lehmad!$A$2:$A$412,0))</f>
        <v>124</v>
      </c>
      <c r="T2039">
        <f>INDEX(lehmad!K$2:K$412,MATCH(klypsid!$B2039,lehmad!$A$2:$A$412,0))</f>
        <v>108</v>
      </c>
      <c r="U2039" s="4">
        <f t="shared" si="62"/>
        <v>3</v>
      </c>
      <c r="V2039">
        <f t="shared" si="63"/>
        <v>31</v>
      </c>
    </row>
    <row r="2040" spans="1:22" x14ac:dyDescent="0.25">
      <c r="A2040">
        <v>3431</v>
      </c>
      <c r="B2040" t="str">
        <f>"E"&amp;A2040</f>
        <v>E3431</v>
      </c>
      <c r="C2040" t="s">
        <v>44</v>
      </c>
      <c r="D2040">
        <v>2</v>
      </c>
      <c r="E2040">
        <f>IF(D2040&lt;4,D2040,4)</f>
        <v>2</v>
      </c>
      <c r="F2040" s="1">
        <v>39545</v>
      </c>
      <c r="G2040" s="1">
        <v>39663</v>
      </c>
      <c r="H2040" s="3">
        <f>G2040-F2040</f>
        <v>118</v>
      </c>
      <c r="I2040" s="3">
        <f>IF(H2040&lt;=60,1,IF(H2040&lt;=150,2,3))</f>
        <v>2</v>
      </c>
      <c r="J2040">
        <v>28.9</v>
      </c>
      <c r="K2040">
        <v>4.21</v>
      </c>
      <c r="L2040">
        <v>3.53</v>
      </c>
      <c r="M2040">
        <v>31</v>
      </c>
      <c r="N2040">
        <f>LOG(M2040/100,2)+3</f>
        <v>1.3103401206121505</v>
      </c>
      <c r="O2040">
        <f>INDEX(lehmad!B$2:B$412,MATCH(klypsid!$B2040,lehmad!$A$2:$A$412,0))</f>
        <v>38466</v>
      </c>
      <c r="P2040">
        <f>INDEX(lehmad!D$2:D$412,MATCH(klypsid!$B2040,lehmad!$A$2:$A$412,0))</f>
        <v>95</v>
      </c>
      <c r="Q2040">
        <f>INDEX(lehmad!E$2:E$412,MATCH(klypsid!$B2040,lehmad!$A$2:$A$412,0))</f>
        <v>0.91500000000000004</v>
      </c>
      <c r="R2040" t="str">
        <f>INDEX(lehmad!F$2:F$412,MATCH(klypsid!$B2040,lehmad!$A$2:$A$412,0))</f>
        <v>DYNASTY-ET</v>
      </c>
      <c r="S2040">
        <f>INDEX(lehmad!H$2:H$412,MATCH(klypsid!$B2040,lehmad!$A$2:$A$412,0))</f>
        <v>124</v>
      </c>
      <c r="T2040">
        <f>INDEX(lehmad!K$2:K$412,MATCH(klypsid!$B2040,lehmad!$A$2:$A$412,0))</f>
        <v>108</v>
      </c>
      <c r="U2040" s="4">
        <f t="shared" si="62"/>
        <v>4</v>
      </c>
      <c r="V2040">
        <f t="shared" si="63"/>
        <v>32</v>
      </c>
    </row>
    <row r="2041" spans="1:22" x14ac:dyDescent="0.25">
      <c r="A2041">
        <v>3431</v>
      </c>
      <c r="B2041" t="str">
        <f>"E"&amp;A2041</f>
        <v>E3431</v>
      </c>
      <c r="C2041" t="s">
        <v>44</v>
      </c>
      <c r="D2041">
        <v>2</v>
      </c>
      <c r="E2041">
        <f>IF(D2041&lt;4,D2041,4)</f>
        <v>2</v>
      </c>
      <c r="F2041" s="1">
        <v>39545</v>
      </c>
      <c r="G2041" s="1">
        <v>39693</v>
      </c>
      <c r="H2041" s="3">
        <f>G2041-F2041</f>
        <v>148</v>
      </c>
      <c r="I2041" s="3">
        <f>IF(H2041&lt;=60,1,IF(H2041&lt;=150,2,3))</f>
        <v>2</v>
      </c>
      <c r="J2041">
        <v>34</v>
      </c>
      <c r="K2041">
        <v>3.81</v>
      </c>
      <c r="L2041">
        <v>3.59</v>
      </c>
      <c r="M2041">
        <v>49</v>
      </c>
      <c r="N2041">
        <f>LOG(M2041/100,2)+3</f>
        <v>1.9708536543404835</v>
      </c>
      <c r="O2041">
        <f>INDEX(lehmad!B$2:B$412,MATCH(klypsid!$B2041,lehmad!$A$2:$A$412,0))</f>
        <v>38466</v>
      </c>
      <c r="P2041">
        <f>INDEX(lehmad!D$2:D$412,MATCH(klypsid!$B2041,lehmad!$A$2:$A$412,0))</f>
        <v>95</v>
      </c>
      <c r="Q2041">
        <f>INDEX(lehmad!E$2:E$412,MATCH(klypsid!$B2041,lehmad!$A$2:$A$412,0))</f>
        <v>0.91500000000000004</v>
      </c>
      <c r="R2041" t="str">
        <f>INDEX(lehmad!F$2:F$412,MATCH(klypsid!$B2041,lehmad!$A$2:$A$412,0))</f>
        <v>DYNASTY-ET</v>
      </c>
      <c r="S2041">
        <f>INDEX(lehmad!H$2:H$412,MATCH(klypsid!$B2041,lehmad!$A$2:$A$412,0))</f>
        <v>124</v>
      </c>
      <c r="T2041">
        <f>INDEX(lehmad!K$2:K$412,MATCH(klypsid!$B2041,lehmad!$A$2:$A$412,0))</f>
        <v>108</v>
      </c>
      <c r="U2041" s="4">
        <f t="shared" si="62"/>
        <v>5</v>
      </c>
      <c r="V2041">
        <f t="shared" si="63"/>
        <v>30</v>
      </c>
    </row>
    <row r="2042" spans="1:22" x14ac:dyDescent="0.25">
      <c r="A2042">
        <v>3431</v>
      </c>
      <c r="B2042" t="str">
        <f>"E"&amp;A2042</f>
        <v>E3431</v>
      </c>
      <c r="C2042" t="s">
        <v>44</v>
      </c>
      <c r="D2042">
        <v>2</v>
      </c>
      <c r="E2042">
        <f>IF(D2042&lt;4,D2042,4)</f>
        <v>2</v>
      </c>
      <c r="F2042" s="1">
        <v>39545</v>
      </c>
      <c r="G2042" s="1">
        <v>39722</v>
      </c>
      <c r="H2042" s="3">
        <f>G2042-F2042</f>
        <v>177</v>
      </c>
      <c r="I2042" s="3">
        <f>IF(H2042&lt;=60,1,IF(H2042&lt;=150,2,3))</f>
        <v>3</v>
      </c>
      <c r="J2042">
        <v>27.2</v>
      </c>
      <c r="K2042">
        <v>2.58</v>
      </c>
      <c r="L2042">
        <v>3.87</v>
      </c>
      <c r="M2042">
        <v>75</v>
      </c>
      <c r="N2042">
        <f>LOG(M2042/100,2)+3</f>
        <v>2.5849625007211561</v>
      </c>
      <c r="O2042">
        <f>INDEX(lehmad!B$2:B$412,MATCH(klypsid!$B2042,lehmad!$A$2:$A$412,0))</f>
        <v>38466</v>
      </c>
      <c r="P2042">
        <f>INDEX(lehmad!D$2:D$412,MATCH(klypsid!$B2042,lehmad!$A$2:$A$412,0))</f>
        <v>95</v>
      </c>
      <c r="Q2042">
        <f>INDEX(lehmad!E$2:E$412,MATCH(klypsid!$B2042,lehmad!$A$2:$A$412,0))</f>
        <v>0.91500000000000004</v>
      </c>
      <c r="R2042" t="str">
        <f>INDEX(lehmad!F$2:F$412,MATCH(klypsid!$B2042,lehmad!$A$2:$A$412,0))</f>
        <v>DYNASTY-ET</v>
      </c>
      <c r="S2042">
        <f>INDEX(lehmad!H$2:H$412,MATCH(klypsid!$B2042,lehmad!$A$2:$A$412,0))</f>
        <v>124</v>
      </c>
      <c r="T2042">
        <f>INDEX(lehmad!K$2:K$412,MATCH(klypsid!$B2042,lehmad!$A$2:$A$412,0))</f>
        <v>108</v>
      </c>
      <c r="U2042" s="4">
        <f t="shared" si="62"/>
        <v>6</v>
      </c>
      <c r="V2042">
        <f t="shared" si="63"/>
        <v>29</v>
      </c>
    </row>
    <row r="2043" spans="1:22" x14ac:dyDescent="0.25">
      <c r="A2043">
        <v>3431</v>
      </c>
      <c r="B2043" t="str">
        <f>"E"&amp;A2043</f>
        <v>E3431</v>
      </c>
      <c r="C2043" t="s">
        <v>44</v>
      </c>
      <c r="D2043">
        <v>2</v>
      </c>
      <c r="E2043">
        <f>IF(D2043&lt;4,D2043,4)</f>
        <v>2</v>
      </c>
      <c r="F2043" s="1">
        <v>39545</v>
      </c>
      <c r="G2043" s="1">
        <v>39754</v>
      </c>
      <c r="H2043" s="3">
        <f>G2043-F2043</f>
        <v>209</v>
      </c>
      <c r="I2043" s="3">
        <f>IF(H2043&lt;=60,1,IF(H2043&lt;=150,2,3))</f>
        <v>3</v>
      </c>
      <c r="J2043">
        <v>21.1</v>
      </c>
      <c r="K2043">
        <v>4.24</v>
      </c>
      <c r="L2043">
        <v>3.59</v>
      </c>
      <c r="M2043">
        <v>85</v>
      </c>
      <c r="N2043">
        <f>LOG(M2043/100,2)+3</f>
        <v>2.7655347463629769</v>
      </c>
      <c r="O2043">
        <f>INDEX(lehmad!B$2:B$412,MATCH(klypsid!$B2043,lehmad!$A$2:$A$412,0))</f>
        <v>38466</v>
      </c>
      <c r="P2043">
        <f>INDEX(lehmad!D$2:D$412,MATCH(klypsid!$B2043,lehmad!$A$2:$A$412,0))</f>
        <v>95</v>
      </c>
      <c r="Q2043">
        <f>INDEX(lehmad!E$2:E$412,MATCH(klypsid!$B2043,lehmad!$A$2:$A$412,0))</f>
        <v>0.91500000000000004</v>
      </c>
      <c r="R2043" t="str">
        <f>INDEX(lehmad!F$2:F$412,MATCH(klypsid!$B2043,lehmad!$A$2:$A$412,0))</f>
        <v>DYNASTY-ET</v>
      </c>
      <c r="S2043">
        <f>INDEX(lehmad!H$2:H$412,MATCH(klypsid!$B2043,lehmad!$A$2:$A$412,0))</f>
        <v>124</v>
      </c>
      <c r="T2043">
        <f>INDEX(lehmad!K$2:K$412,MATCH(klypsid!$B2043,lehmad!$A$2:$A$412,0))</f>
        <v>108</v>
      </c>
      <c r="U2043" s="4">
        <f t="shared" si="62"/>
        <v>7</v>
      </c>
      <c r="V2043">
        <f t="shared" si="63"/>
        <v>32</v>
      </c>
    </row>
    <row r="2044" spans="1:22" x14ac:dyDescent="0.25">
      <c r="A2044">
        <v>3431</v>
      </c>
      <c r="B2044" t="str">
        <f>"E"&amp;A2044</f>
        <v>E3431</v>
      </c>
      <c r="C2044" t="s">
        <v>44</v>
      </c>
      <c r="D2044">
        <v>2</v>
      </c>
      <c r="E2044">
        <f>IF(D2044&lt;4,D2044,4)</f>
        <v>2</v>
      </c>
      <c r="F2044" s="1">
        <v>39545</v>
      </c>
      <c r="G2044" s="1">
        <v>39783</v>
      </c>
      <c r="H2044" s="3">
        <f>G2044-F2044</f>
        <v>238</v>
      </c>
      <c r="I2044" s="3">
        <f>IF(H2044&lt;=60,1,IF(H2044&lt;=150,2,3))</f>
        <v>3</v>
      </c>
      <c r="J2044">
        <v>30.4</v>
      </c>
      <c r="K2044">
        <v>4.1100000000000003</v>
      </c>
      <c r="L2044">
        <v>3.69</v>
      </c>
      <c r="M2044">
        <v>97</v>
      </c>
      <c r="N2044">
        <f>LOG(M2044/100,2)+3</f>
        <v>2.956056652412403</v>
      </c>
      <c r="O2044">
        <f>INDEX(lehmad!B$2:B$412,MATCH(klypsid!$B2044,lehmad!$A$2:$A$412,0))</f>
        <v>38466</v>
      </c>
      <c r="P2044">
        <f>INDEX(lehmad!D$2:D$412,MATCH(klypsid!$B2044,lehmad!$A$2:$A$412,0))</f>
        <v>95</v>
      </c>
      <c r="Q2044">
        <f>INDEX(lehmad!E$2:E$412,MATCH(klypsid!$B2044,lehmad!$A$2:$A$412,0))</f>
        <v>0.91500000000000004</v>
      </c>
      <c r="R2044" t="str">
        <f>INDEX(lehmad!F$2:F$412,MATCH(klypsid!$B2044,lehmad!$A$2:$A$412,0))</f>
        <v>DYNASTY-ET</v>
      </c>
      <c r="S2044">
        <f>INDEX(lehmad!H$2:H$412,MATCH(klypsid!$B2044,lehmad!$A$2:$A$412,0))</f>
        <v>124</v>
      </c>
      <c r="T2044">
        <f>INDEX(lehmad!K$2:K$412,MATCH(klypsid!$B2044,lehmad!$A$2:$A$412,0))</f>
        <v>108</v>
      </c>
      <c r="U2044" s="4">
        <f t="shared" si="62"/>
        <v>8</v>
      </c>
      <c r="V2044">
        <f t="shared" si="63"/>
        <v>29</v>
      </c>
    </row>
    <row r="2045" spans="1:22" x14ac:dyDescent="0.25">
      <c r="A2045">
        <v>3431</v>
      </c>
      <c r="B2045" t="str">
        <f>"E"&amp;A2045</f>
        <v>E3431</v>
      </c>
      <c r="C2045" t="s">
        <v>44</v>
      </c>
      <c r="D2045">
        <v>2</v>
      </c>
      <c r="E2045">
        <f>IF(D2045&lt;4,D2045,4)</f>
        <v>2</v>
      </c>
      <c r="F2045" s="1">
        <v>39545</v>
      </c>
      <c r="G2045" s="1">
        <v>39817</v>
      </c>
      <c r="H2045" s="3">
        <f>G2045-F2045</f>
        <v>272</v>
      </c>
      <c r="I2045" s="3">
        <f>IF(H2045&lt;=60,1,IF(H2045&lt;=150,2,3))</f>
        <v>3</v>
      </c>
      <c r="J2045">
        <v>22.1</v>
      </c>
      <c r="K2045">
        <v>4.7300000000000004</v>
      </c>
      <c r="L2045">
        <v>3.79</v>
      </c>
      <c r="M2045">
        <v>177</v>
      </c>
      <c r="N2045">
        <f>LOG(M2045/100,2)+3</f>
        <v>3.8237493603082728</v>
      </c>
      <c r="O2045">
        <f>INDEX(lehmad!B$2:B$412,MATCH(klypsid!$B2045,lehmad!$A$2:$A$412,0))</f>
        <v>38466</v>
      </c>
      <c r="P2045">
        <f>INDEX(lehmad!D$2:D$412,MATCH(klypsid!$B2045,lehmad!$A$2:$A$412,0))</f>
        <v>95</v>
      </c>
      <c r="Q2045">
        <f>INDEX(lehmad!E$2:E$412,MATCH(klypsid!$B2045,lehmad!$A$2:$A$412,0))</f>
        <v>0.91500000000000004</v>
      </c>
      <c r="R2045" t="str">
        <f>INDEX(lehmad!F$2:F$412,MATCH(klypsid!$B2045,lehmad!$A$2:$A$412,0))</f>
        <v>DYNASTY-ET</v>
      </c>
      <c r="S2045">
        <f>INDEX(lehmad!H$2:H$412,MATCH(klypsid!$B2045,lehmad!$A$2:$A$412,0))</f>
        <v>124</v>
      </c>
      <c r="T2045">
        <f>INDEX(lehmad!K$2:K$412,MATCH(klypsid!$B2045,lehmad!$A$2:$A$412,0))</f>
        <v>108</v>
      </c>
      <c r="U2045" s="4">
        <f t="shared" si="62"/>
        <v>9</v>
      </c>
      <c r="V2045">
        <f t="shared" si="63"/>
        <v>34</v>
      </c>
    </row>
    <row r="2046" spans="1:22" x14ac:dyDescent="0.25">
      <c r="A2046">
        <v>3431</v>
      </c>
      <c r="B2046" t="str">
        <f>"E"&amp;A2046</f>
        <v>E3431</v>
      </c>
      <c r="C2046" t="s">
        <v>44</v>
      </c>
      <c r="D2046">
        <v>2</v>
      </c>
      <c r="E2046">
        <f>IF(D2046&lt;4,D2046,4)</f>
        <v>2</v>
      </c>
      <c r="F2046" s="1">
        <v>39545</v>
      </c>
      <c r="G2046" s="1">
        <v>39845</v>
      </c>
      <c r="H2046" s="3">
        <f>G2046-F2046</f>
        <v>300</v>
      </c>
      <c r="I2046" s="3">
        <f>IF(H2046&lt;=60,1,IF(H2046&lt;=150,2,3))</f>
        <v>3</v>
      </c>
      <c r="J2046">
        <v>21.8</v>
      </c>
      <c r="K2046">
        <v>4</v>
      </c>
      <c r="L2046">
        <v>3.79</v>
      </c>
      <c r="M2046">
        <v>171</v>
      </c>
      <c r="N2046">
        <f>LOG(M2046/100,2)+3</f>
        <v>3.773996325111173</v>
      </c>
      <c r="O2046">
        <f>INDEX(lehmad!B$2:B$412,MATCH(klypsid!$B2046,lehmad!$A$2:$A$412,0))</f>
        <v>38466</v>
      </c>
      <c r="P2046">
        <f>INDEX(lehmad!D$2:D$412,MATCH(klypsid!$B2046,lehmad!$A$2:$A$412,0))</f>
        <v>95</v>
      </c>
      <c r="Q2046">
        <f>INDEX(lehmad!E$2:E$412,MATCH(klypsid!$B2046,lehmad!$A$2:$A$412,0))</f>
        <v>0.91500000000000004</v>
      </c>
      <c r="R2046" t="str">
        <f>INDEX(lehmad!F$2:F$412,MATCH(klypsid!$B2046,lehmad!$A$2:$A$412,0))</f>
        <v>DYNASTY-ET</v>
      </c>
      <c r="S2046">
        <f>INDEX(lehmad!H$2:H$412,MATCH(klypsid!$B2046,lehmad!$A$2:$A$412,0))</f>
        <v>124</v>
      </c>
      <c r="T2046">
        <f>INDEX(lehmad!K$2:K$412,MATCH(klypsid!$B2046,lehmad!$A$2:$A$412,0))</f>
        <v>108</v>
      </c>
      <c r="U2046" s="4">
        <f t="shared" si="62"/>
        <v>10</v>
      </c>
      <c r="V2046">
        <f t="shared" si="63"/>
        <v>28</v>
      </c>
    </row>
    <row r="2047" spans="1:22" x14ac:dyDescent="0.25">
      <c r="A2047">
        <v>3431</v>
      </c>
      <c r="B2047" t="str">
        <f>"E"&amp;A2047</f>
        <v>E3431</v>
      </c>
      <c r="C2047" t="s">
        <v>44</v>
      </c>
      <c r="D2047">
        <v>2</v>
      </c>
      <c r="E2047">
        <f>IF(D2047&lt;4,D2047,4)</f>
        <v>2</v>
      </c>
      <c r="F2047" s="1">
        <v>39545</v>
      </c>
      <c r="G2047" s="1">
        <v>39875</v>
      </c>
      <c r="H2047" s="3">
        <f>G2047-F2047</f>
        <v>330</v>
      </c>
      <c r="I2047" s="3">
        <f>IF(H2047&lt;=60,1,IF(H2047&lt;=150,2,3))</f>
        <v>3</v>
      </c>
      <c r="J2047">
        <v>12.2</v>
      </c>
      <c r="K2047">
        <v>4.1500000000000004</v>
      </c>
      <c r="L2047">
        <v>3.66</v>
      </c>
      <c r="M2047">
        <v>304</v>
      </c>
      <c r="N2047">
        <f>LOG(M2047/100,2)+3</f>
        <v>4.6040713236688608</v>
      </c>
      <c r="O2047">
        <f>INDEX(lehmad!B$2:B$412,MATCH(klypsid!$B2047,lehmad!$A$2:$A$412,0))</f>
        <v>38466</v>
      </c>
      <c r="P2047">
        <f>INDEX(lehmad!D$2:D$412,MATCH(klypsid!$B2047,lehmad!$A$2:$A$412,0))</f>
        <v>95</v>
      </c>
      <c r="Q2047">
        <f>INDEX(lehmad!E$2:E$412,MATCH(klypsid!$B2047,lehmad!$A$2:$A$412,0))</f>
        <v>0.91500000000000004</v>
      </c>
      <c r="R2047" t="str">
        <f>INDEX(lehmad!F$2:F$412,MATCH(klypsid!$B2047,lehmad!$A$2:$A$412,0))</f>
        <v>DYNASTY-ET</v>
      </c>
      <c r="S2047">
        <f>INDEX(lehmad!H$2:H$412,MATCH(klypsid!$B2047,lehmad!$A$2:$A$412,0))</f>
        <v>124</v>
      </c>
      <c r="T2047">
        <f>INDEX(lehmad!K$2:K$412,MATCH(klypsid!$B2047,lehmad!$A$2:$A$412,0))</f>
        <v>108</v>
      </c>
      <c r="U2047" s="4">
        <f t="shared" si="62"/>
        <v>11</v>
      </c>
      <c r="V2047">
        <f t="shared" si="63"/>
        <v>30</v>
      </c>
    </row>
    <row r="2048" spans="1:22" x14ac:dyDescent="0.25">
      <c r="A2048">
        <v>3432</v>
      </c>
      <c r="B2048" t="str">
        <f>"E"&amp;A2048</f>
        <v>E3432</v>
      </c>
      <c r="C2048" t="s">
        <v>70</v>
      </c>
      <c r="D2048">
        <v>1</v>
      </c>
      <c r="E2048">
        <f>IF(D2048&lt;4,D2048,4)</f>
        <v>1</v>
      </c>
      <c r="F2048" s="1">
        <v>39439</v>
      </c>
      <c r="G2048" s="1">
        <v>39450</v>
      </c>
      <c r="H2048" s="3">
        <f>G2048-F2048</f>
        <v>11</v>
      </c>
      <c r="I2048" s="3">
        <f>IF(H2048&lt;=60,1,IF(H2048&lt;=150,2,3))</f>
        <v>1</v>
      </c>
      <c r="J2048">
        <v>34.799999999999997</v>
      </c>
      <c r="K2048">
        <v>3.88</v>
      </c>
      <c r="L2048">
        <v>3.42</v>
      </c>
      <c r="M2048">
        <v>130</v>
      </c>
      <c r="N2048">
        <f>LOG(M2048/100,2)+3</f>
        <v>3.37851162325373</v>
      </c>
      <c r="O2048">
        <f>INDEX(lehmad!B$2:B$412,MATCH(klypsid!$B2048,lehmad!$A$2:$A$412,0))</f>
        <v>38467</v>
      </c>
      <c r="P2048">
        <f>INDEX(lehmad!D$2:D$412,MATCH(klypsid!$B2048,lehmad!$A$2:$A$412,0))</f>
        <v>112</v>
      </c>
      <c r="Q2048">
        <f>INDEX(lehmad!E$2:E$412,MATCH(klypsid!$B2048,lehmad!$A$2:$A$412,0))</f>
        <v>0.92600000000000005</v>
      </c>
      <c r="R2048" t="str">
        <f>INDEX(lehmad!F$2:F$412,MATCH(klypsid!$B2048,lehmad!$A$2:$A$412,0))</f>
        <v>DYNASTY-ET</v>
      </c>
      <c r="S2048">
        <f>INDEX(lehmad!H$2:H$412,MATCH(klypsid!$B2048,lehmad!$A$2:$A$412,0))</f>
        <v>124</v>
      </c>
      <c r="T2048">
        <f>INDEX(lehmad!K$2:K$412,MATCH(klypsid!$B2048,lehmad!$A$2:$A$412,0))</f>
        <v>108</v>
      </c>
      <c r="U2048" s="4">
        <f t="shared" si="62"/>
        <v>1</v>
      </c>
      <c r="V2048">
        <f t="shared" si="63"/>
        <v>11</v>
      </c>
    </row>
    <row r="2049" spans="1:22" x14ac:dyDescent="0.25">
      <c r="A2049">
        <v>3432</v>
      </c>
      <c r="B2049" t="str">
        <f>"E"&amp;A2049</f>
        <v>E3432</v>
      </c>
      <c r="C2049" t="s">
        <v>70</v>
      </c>
      <c r="D2049">
        <v>1</v>
      </c>
      <c r="E2049">
        <f>IF(D2049&lt;4,D2049,4)</f>
        <v>1</v>
      </c>
      <c r="F2049" s="1">
        <v>39439</v>
      </c>
      <c r="G2049" s="1">
        <v>39481</v>
      </c>
      <c r="H2049" s="3">
        <f>G2049-F2049</f>
        <v>42</v>
      </c>
      <c r="I2049" s="3">
        <f>IF(H2049&lt;=60,1,IF(H2049&lt;=150,2,3))</f>
        <v>1</v>
      </c>
      <c r="J2049">
        <v>45.2</v>
      </c>
      <c r="K2049">
        <v>3.7</v>
      </c>
      <c r="L2049">
        <v>3.1</v>
      </c>
      <c r="M2049">
        <v>32</v>
      </c>
      <c r="N2049">
        <f>LOG(M2049/100,2)+3</f>
        <v>1.3561438102252752</v>
      </c>
      <c r="O2049">
        <f>INDEX(lehmad!B$2:B$412,MATCH(klypsid!$B2049,lehmad!$A$2:$A$412,0))</f>
        <v>38467</v>
      </c>
      <c r="P2049">
        <f>INDEX(lehmad!D$2:D$412,MATCH(klypsid!$B2049,lehmad!$A$2:$A$412,0))</f>
        <v>112</v>
      </c>
      <c r="Q2049">
        <f>INDEX(lehmad!E$2:E$412,MATCH(klypsid!$B2049,lehmad!$A$2:$A$412,0))</f>
        <v>0.92600000000000005</v>
      </c>
      <c r="R2049" t="str">
        <f>INDEX(lehmad!F$2:F$412,MATCH(klypsid!$B2049,lehmad!$A$2:$A$412,0))</f>
        <v>DYNASTY-ET</v>
      </c>
      <c r="S2049">
        <f>INDEX(lehmad!H$2:H$412,MATCH(klypsid!$B2049,lehmad!$A$2:$A$412,0))</f>
        <v>124</v>
      </c>
      <c r="T2049">
        <f>INDEX(lehmad!K$2:K$412,MATCH(klypsid!$B2049,lehmad!$A$2:$A$412,0))</f>
        <v>108</v>
      </c>
      <c r="U2049" s="4">
        <f t="shared" si="62"/>
        <v>2</v>
      </c>
      <c r="V2049">
        <f t="shared" si="63"/>
        <v>31</v>
      </c>
    </row>
    <row r="2050" spans="1:22" x14ac:dyDescent="0.25">
      <c r="A2050">
        <v>3432</v>
      </c>
      <c r="B2050" t="str">
        <f>"E"&amp;A2050</f>
        <v>E3432</v>
      </c>
      <c r="C2050" t="s">
        <v>70</v>
      </c>
      <c r="D2050">
        <v>1</v>
      </c>
      <c r="E2050">
        <f>IF(D2050&lt;4,D2050,4)</f>
        <v>1</v>
      </c>
      <c r="F2050" s="1">
        <v>39439</v>
      </c>
      <c r="G2050" s="1">
        <v>39509</v>
      </c>
      <c r="H2050" s="3">
        <f>G2050-F2050</f>
        <v>70</v>
      </c>
      <c r="I2050" s="3">
        <f>IF(H2050&lt;=60,1,IF(H2050&lt;=150,2,3))</f>
        <v>2</v>
      </c>
      <c r="J2050">
        <v>43.8</v>
      </c>
      <c r="K2050">
        <v>3.12</v>
      </c>
      <c r="L2050">
        <v>2.94</v>
      </c>
      <c r="M2050">
        <v>438</v>
      </c>
      <c r="N2050">
        <f>LOG(M2050/100,2)+3</f>
        <v>5.1309308698264484</v>
      </c>
      <c r="O2050">
        <f>INDEX(lehmad!B$2:B$412,MATCH(klypsid!$B2050,lehmad!$A$2:$A$412,0))</f>
        <v>38467</v>
      </c>
      <c r="P2050">
        <f>INDEX(lehmad!D$2:D$412,MATCH(klypsid!$B2050,lehmad!$A$2:$A$412,0))</f>
        <v>112</v>
      </c>
      <c r="Q2050">
        <f>INDEX(lehmad!E$2:E$412,MATCH(klypsid!$B2050,lehmad!$A$2:$A$412,0))</f>
        <v>0.92600000000000005</v>
      </c>
      <c r="R2050" t="str">
        <f>INDEX(lehmad!F$2:F$412,MATCH(klypsid!$B2050,lehmad!$A$2:$A$412,0))</f>
        <v>DYNASTY-ET</v>
      </c>
      <c r="S2050">
        <f>INDEX(lehmad!H$2:H$412,MATCH(klypsid!$B2050,lehmad!$A$2:$A$412,0))</f>
        <v>124</v>
      </c>
      <c r="T2050">
        <f>INDEX(lehmad!K$2:K$412,MATCH(klypsid!$B2050,lehmad!$A$2:$A$412,0))</f>
        <v>108</v>
      </c>
      <c r="U2050" s="4">
        <f t="shared" si="62"/>
        <v>3</v>
      </c>
      <c r="V2050">
        <f t="shared" si="63"/>
        <v>28</v>
      </c>
    </row>
    <row r="2051" spans="1:22" x14ac:dyDescent="0.25">
      <c r="A2051">
        <v>3432</v>
      </c>
      <c r="B2051" t="str">
        <f>"E"&amp;A2051</f>
        <v>E3432</v>
      </c>
      <c r="C2051" t="s">
        <v>70</v>
      </c>
      <c r="D2051">
        <v>1</v>
      </c>
      <c r="E2051">
        <f>IF(D2051&lt;4,D2051,4)</f>
        <v>1</v>
      </c>
      <c r="F2051" s="1">
        <v>39439</v>
      </c>
      <c r="G2051" s="1">
        <v>39539</v>
      </c>
      <c r="H2051" s="3">
        <f>G2051-F2051</f>
        <v>100</v>
      </c>
      <c r="I2051" s="3">
        <f>IF(H2051&lt;=60,1,IF(H2051&lt;=150,2,3))</f>
        <v>2</v>
      </c>
      <c r="J2051">
        <v>40.799999999999997</v>
      </c>
      <c r="K2051">
        <v>3.32</v>
      </c>
      <c r="L2051">
        <v>3</v>
      </c>
      <c r="M2051">
        <v>37</v>
      </c>
      <c r="N2051">
        <f>LOG(M2051/100,2)+3</f>
        <v>1.5655971758542251</v>
      </c>
      <c r="O2051">
        <f>INDEX(lehmad!B$2:B$412,MATCH(klypsid!$B2051,lehmad!$A$2:$A$412,0))</f>
        <v>38467</v>
      </c>
      <c r="P2051">
        <f>INDEX(lehmad!D$2:D$412,MATCH(klypsid!$B2051,lehmad!$A$2:$A$412,0))</f>
        <v>112</v>
      </c>
      <c r="Q2051">
        <f>INDEX(lehmad!E$2:E$412,MATCH(klypsid!$B2051,lehmad!$A$2:$A$412,0))</f>
        <v>0.92600000000000005</v>
      </c>
      <c r="R2051" t="str">
        <f>INDEX(lehmad!F$2:F$412,MATCH(klypsid!$B2051,lehmad!$A$2:$A$412,0))</f>
        <v>DYNASTY-ET</v>
      </c>
      <c r="S2051">
        <f>INDEX(lehmad!H$2:H$412,MATCH(klypsid!$B2051,lehmad!$A$2:$A$412,0))</f>
        <v>124</v>
      </c>
      <c r="T2051">
        <f>INDEX(lehmad!K$2:K$412,MATCH(klypsid!$B2051,lehmad!$A$2:$A$412,0))</f>
        <v>108</v>
      </c>
      <c r="U2051" s="4">
        <f t="shared" ref="U2051:U2114" si="64">IF(AND(A2051=A2050,D2051=D2050),U2050+1,1)</f>
        <v>4</v>
      </c>
      <c r="V2051">
        <f t="shared" ref="V2051:V2114" si="65">IF(AND(A2051=A2050,D2051=D2050),G2051-G2050,G2051-F2051)</f>
        <v>30</v>
      </c>
    </row>
    <row r="2052" spans="1:22" x14ac:dyDescent="0.25">
      <c r="A2052">
        <v>3432</v>
      </c>
      <c r="B2052" t="str">
        <f>"E"&amp;A2052</f>
        <v>E3432</v>
      </c>
      <c r="C2052" t="s">
        <v>70</v>
      </c>
      <c r="D2052">
        <v>1</v>
      </c>
      <c r="E2052">
        <f>IF(D2052&lt;4,D2052,4)</f>
        <v>1</v>
      </c>
      <c r="F2052" s="1">
        <v>39439</v>
      </c>
      <c r="G2052" s="1">
        <v>39572</v>
      </c>
      <c r="H2052" s="3">
        <f>G2052-F2052</f>
        <v>133</v>
      </c>
      <c r="I2052" s="3">
        <f>IF(H2052&lt;=60,1,IF(H2052&lt;=150,2,3))</f>
        <v>2</v>
      </c>
      <c r="J2052">
        <v>46.2</v>
      </c>
      <c r="K2052">
        <v>3.44</v>
      </c>
      <c r="L2052">
        <v>3.13</v>
      </c>
      <c r="M2052">
        <v>18</v>
      </c>
      <c r="N2052">
        <f>LOG(M2052/100,2)+3</f>
        <v>0.52606881166758779</v>
      </c>
      <c r="O2052">
        <f>INDEX(lehmad!B$2:B$412,MATCH(klypsid!$B2052,lehmad!$A$2:$A$412,0))</f>
        <v>38467</v>
      </c>
      <c r="P2052">
        <f>INDEX(lehmad!D$2:D$412,MATCH(klypsid!$B2052,lehmad!$A$2:$A$412,0))</f>
        <v>112</v>
      </c>
      <c r="Q2052">
        <f>INDEX(lehmad!E$2:E$412,MATCH(klypsid!$B2052,lehmad!$A$2:$A$412,0))</f>
        <v>0.92600000000000005</v>
      </c>
      <c r="R2052" t="str">
        <f>INDEX(lehmad!F$2:F$412,MATCH(klypsid!$B2052,lehmad!$A$2:$A$412,0))</f>
        <v>DYNASTY-ET</v>
      </c>
      <c r="S2052">
        <f>INDEX(lehmad!H$2:H$412,MATCH(klypsid!$B2052,lehmad!$A$2:$A$412,0))</f>
        <v>124</v>
      </c>
      <c r="T2052">
        <f>INDEX(lehmad!K$2:K$412,MATCH(klypsid!$B2052,lehmad!$A$2:$A$412,0))</f>
        <v>108</v>
      </c>
      <c r="U2052" s="4">
        <f t="shared" si="64"/>
        <v>5</v>
      </c>
      <c r="V2052">
        <f t="shared" si="65"/>
        <v>33</v>
      </c>
    </row>
    <row r="2053" spans="1:22" x14ac:dyDescent="0.25">
      <c r="A2053">
        <v>3432</v>
      </c>
      <c r="B2053" t="str">
        <f>"E"&amp;A2053</f>
        <v>E3432</v>
      </c>
      <c r="C2053" t="s">
        <v>70</v>
      </c>
      <c r="D2053">
        <v>1</v>
      </c>
      <c r="E2053">
        <f>IF(D2053&lt;4,D2053,4)</f>
        <v>1</v>
      </c>
      <c r="F2053" s="1">
        <v>39439</v>
      </c>
      <c r="G2053" s="1">
        <v>39600</v>
      </c>
      <c r="H2053" s="3">
        <f>G2053-F2053</f>
        <v>161</v>
      </c>
      <c r="I2053" s="3">
        <f>IF(H2053&lt;=60,1,IF(H2053&lt;=150,2,3))</f>
        <v>3</v>
      </c>
      <c r="J2053">
        <v>44.3</v>
      </c>
      <c r="K2053">
        <v>3.17</v>
      </c>
      <c r="L2053">
        <v>3.14</v>
      </c>
      <c r="M2053">
        <v>37</v>
      </c>
      <c r="N2053">
        <f>LOG(M2053/100,2)+3</f>
        <v>1.5655971758542251</v>
      </c>
      <c r="O2053">
        <f>INDEX(lehmad!B$2:B$412,MATCH(klypsid!$B2053,lehmad!$A$2:$A$412,0))</f>
        <v>38467</v>
      </c>
      <c r="P2053">
        <f>INDEX(lehmad!D$2:D$412,MATCH(klypsid!$B2053,lehmad!$A$2:$A$412,0))</f>
        <v>112</v>
      </c>
      <c r="Q2053">
        <f>INDEX(lehmad!E$2:E$412,MATCH(klypsid!$B2053,lehmad!$A$2:$A$412,0))</f>
        <v>0.92600000000000005</v>
      </c>
      <c r="R2053" t="str">
        <f>INDEX(lehmad!F$2:F$412,MATCH(klypsid!$B2053,lehmad!$A$2:$A$412,0))</f>
        <v>DYNASTY-ET</v>
      </c>
      <c r="S2053">
        <f>INDEX(lehmad!H$2:H$412,MATCH(klypsid!$B2053,lehmad!$A$2:$A$412,0))</f>
        <v>124</v>
      </c>
      <c r="T2053">
        <f>INDEX(lehmad!K$2:K$412,MATCH(klypsid!$B2053,lehmad!$A$2:$A$412,0))</f>
        <v>108</v>
      </c>
      <c r="U2053" s="4">
        <f t="shared" si="64"/>
        <v>6</v>
      </c>
      <c r="V2053">
        <f t="shared" si="65"/>
        <v>28</v>
      </c>
    </row>
    <row r="2054" spans="1:22" x14ac:dyDescent="0.25">
      <c r="A2054">
        <v>3432</v>
      </c>
      <c r="B2054" t="str">
        <f>"E"&amp;A2054</f>
        <v>E3432</v>
      </c>
      <c r="C2054" t="s">
        <v>70</v>
      </c>
      <c r="D2054">
        <v>1</v>
      </c>
      <c r="E2054">
        <f>IF(D2054&lt;4,D2054,4)</f>
        <v>1</v>
      </c>
      <c r="F2054" s="1">
        <v>39439</v>
      </c>
      <c r="G2054" s="1">
        <v>39631</v>
      </c>
      <c r="H2054" s="3">
        <f>G2054-F2054</f>
        <v>192</v>
      </c>
      <c r="I2054" s="3">
        <f>IF(H2054&lt;=60,1,IF(H2054&lt;=150,2,3))</f>
        <v>3</v>
      </c>
      <c r="J2054">
        <v>44.9</v>
      </c>
      <c r="K2054">
        <v>3.68</v>
      </c>
      <c r="L2054">
        <v>3.27</v>
      </c>
      <c r="M2054">
        <v>30</v>
      </c>
      <c r="N2054">
        <f>LOG(M2054/100,2)+3</f>
        <v>1.2630344058337937</v>
      </c>
      <c r="O2054">
        <f>INDEX(lehmad!B$2:B$412,MATCH(klypsid!$B2054,lehmad!$A$2:$A$412,0))</f>
        <v>38467</v>
      </c>
      <c r="P2054">
        <f>INDEX(lehmad!D$2:D$412,MATCH(klypsid!$B2054,lehmad!$A$2:$A$412,0))</f>
        <v>112</v>
      </c>
      <c r="Q2054">
        <f>INDEX(lehmad!E$2:E$412,MATCH(klypsid!$B2054,lehmad!$A$2:$A$412,0))</f>
        <v>0.92600000000000005</v>
      </c>
      <c r="R2054" t="str">
        <f>INDEX(lehmad!F$2:F$412,MATCH(klypsid!$B2054,lehmad!$A$2:$A$412,0))</f>
        <v>DYNASTY-ET</v>
      </c>
      <c r="S2054">
        <f>INDEX(lehmad!H$2:H$412,MATCH(klypsid!$B2054,lehmad!$A$2:$A$412,0))</f>
        <v>124</v>
      </c>
      <c r="T2054">
        <f>INDEX(lehmad!K$2:K$412,MATCH(klypsid!$B2054,lehmad!$A$2:$A$412,0))</f>
        <v>108</v>
      </c>
      <c r="U2054" s="4">
        <f t="shared" si="64"/>
        <v>7</v>
      </c>
      <c r="V2054">
        <f t="shared" si="65"/>
        <v>31</v>
      </c>
    </row>
    <row r="2055" spans="1:22" x14ac:dyDescent="0.25">
      <c r="A2055">
        <v>3432</v>
      </c>
      <c r="B2055" t="str">
        <f>"E"&amp;A2055</f>
        <v>E3432</v>
      </c>
      <c r="C2055" t="s">
        <v>70</v>
      </c>
      <c r="D2055">
        <v>1</v>
      </c>
      <c r="E2055">
        <f>IF(D2055&lt;4,D2055,4)</f>
        <v>1</v>
      </c>
      <c r="F2055" s="1">
        <v>39439</v>
      </c>
      <c r="G2055" s="1">
        <v>39663</v>
      </c>
      <c r="H2055" s="3">
        <f>G2055-F2055</f>
        <v>224</v>
      </c>
      <c r="I2055" s="3">
        <f>IF(H2055&lt;=60,1,IF(H2055&lt;=150,2,3))</f>
        <v>3</v>
      </c>
      <c r="J2055">
        <v>40.700000000000003</v>
      </c>
      <c r="K2055">
        <v>4.0199999999999996</v>
      </c>
      <c r="L2055">
        <v>3.02</v>
      </c>
      <c r="M2055">
        <v>18</v>
      </c>
      <c r="N2055">
        <f>LOG(M2055/100,2)+3</f>
        <v>0.52606881166758779</v>
      </c>
      <c r="O2055">
        <f>INDEX(lehmad!B$2:B$412,MATCH(klypsid!$B2055,lehmad!$A$2:$A$412,0))</f>
        <v>38467</v>
      </c>
      <c r="P2055">
        <f>INDEX(lehmad!D$2:D$412,MATCH(klypsid!$B2055,lehmad!$A$2:$A$412,0))</f>
        <v>112</v>
      </c>
      <c r="Q2055">
        <f>INDEX(lehmad!E$2:E$412,MATCH(klypsid!$B2055,lehmad!$A$2:$A$412,0))</f>
        <v>0.92600000000000005</v>
      </c>
      <c r="R2055" t="str">
        <f>INDEX(lehmad!F$2:F$412,MATCH(klypsid!$B2055,lehmad!$A$2:$A$412,0))</f>
        <v>DYNASTY-ET</v>
      </c>
      <c r="S2055">
        <f>INDEX(lehmad!H$2:H$412,MATCH(klypsid!$B2055,lehmad!$A$2:$A$412,0))</f>
        <v>124</v>
      </c>
      <c r="T2055">
        <f>INDEX(lehmad!K$2:K$412,MATCH(klypsid!$B2055,lehmad!$A$2:$A$412,0))</f>
        <v>108</v>
      </c>
      <c r="U2055" s="4">
        <f t="shared" si="64"/>
        <v>8</v>
      </c>
      <c r="V2055">
        <f t="shared" si="65"/>
        <v>32</v>
      </c>
    </row>
    <row r="2056" spans="1:22" x14ac:dyDescent="0.25">
      <c r="A2056">
        <v>3432</v>
      </c>
      <c r="B2056" t="str">
        <f>"E"&amp;A2056</f>
        <v>E3432</v>
      </c>
      <c r="C2056" t="s">
        <v>70</v>
      </c>
      <c r="D2056">
        <v>1</v>
      </c>
      <c r="E2056">
        <f>IF(D2056&lt;4,D2056,4)</f>
        <v>1</v>
      </c>
      <c r="F2056" s="1">
        <v>39439</v>
      </c>
      <c r="G2056" s="1">
        <v>39693</v>
      </c>
      <c r="H2056" s="3">
        <f>G2056-F2056</f>
        <v>254</v>
      </c>
      <c r="I2056" s="3">
        <f>IF(H2056&lt;=60,1,IF(H2056&lt;=150,2,3))</f>
        <v>3</v>
      </c>
      <c r="J2056">
        <v>36.1</v>
      </c>
      <c r="K2056">
        <v>4.3099999999999996</v>
      </c>
      <c r="L2056">
        <v>3.28</v>
      </c>
      <c r="M2056">
        <v>14</v>
      </c>
      <c r="N2056">
        <f>LOG(M2056/100,2)+3</f>
        <v>0.16349873228287937</v>
      </c>
      <c r="O2056">
        <f>INDEX(lehmad!B$2:B$412,MATCH(klypsid!$B2056,lehmad!$A$2:$A$412,0))</f>
        <v>38467</v>
      </c>
      <c r="P2056">
        <f>INDEX(lehmad!D$2:D$412,MATCH(klypsid!$B2056,lehmad!$A$2:$A$412,0))</f>
        <v>112</v>
      </c>
      <c r="Q2056">
        <f>INDEX(lehmad!E$2:E$412,MATCH(klypsid!$B2056,lehmad!$A$2:$A$412,0))</f>
        <v>0.92600000000000005</v>
      </c>
      <c r="R2056" t="str">
        <f>INDEX(lehmad!F$2:F$412,MATCH(klypsid!$B2056,lehmad!$A$2:$A$412,0))</f>
        <v>DYNASTY-ET</v>
      </c>
      <c r="S2056">
        <f>INDEX(lehmad!H$2:H$412,MATCH(klypsid!$B2056,lehmad!$A$2:$A$412,0))</f>
        <v>124</v>
      </c>
      <c r="T2056">
        <f>INDEX(lehmad!K$2:K$412,MATCH(klypsid!$B2056,lehmad!$A$2:$A$412,0))</f>
        <v>108</v>
      </c>
      <c r="U2056" s="4">
        <f t="shared" si="64"/>
        <v>9</v>
      </c>
      <c r="V2056">
        <f t="shared" si="65"/>
        <v>30</v>
      </c>
    </row>
    <row r="2057" spans="1:22" x14ac:dyDescent="0.25">
      <c r="A2057">
        <v>3432</v>
      </c>
      <c r="B2057" t="str">
        <f>"E"&amp;A2057</f>
        <v>E3432</v>
      </c>
      <c r="C2057" t="s">
        <v>70</v>
      </c>
      <c r="D2057">
        <v>1</v>
      </c>
      <c r="E2057">
        <f>IF(D2057&lt;4,D2057,4)</f>
        <v>1</v>
      </c>
      <c r="F2057" s="1">
        <v>39439</v>
      </c>
      <c r="G2057" s="1">
        <v>39722</v>
      </c>
      <c r="H2057" s="3">
        <f>G2057-F2057</f>
        <v>283</v>
      </c>
      <c r="I2057" s="3">
        <f>IF(H2057&lt;=60,1,IF(H2057&lt;=150,2,3))</f>
        <v>3</v>
      </c>
      <c r="J2057">
        <v>30.1</v>
      </c>
      <c r="K2057">
        <v>4.05</v>
      </c>
      <c r="L2057">
        <v>3.19</v>
      </c>
      <c r="M2057">
        <v>26</v>
      </c>
      <c r="N2057">
        <f>LOG(M2057/100,2)+3</f>
        <v>1.0565835283663676</v>
      </c>
      <c r="O2057">
        <f>INDEX(lehmad!B$2:B$412,MATCH(klypsid!$B2057,lehmad!$A$2:$A$412,0))</f>
        <v>38467</v>
      </c>
      <c r="P2057">
        <f>INDEX(lehmad!D$2:D$412,MATCH(klypsid!$B2057,lehmad!$A$2:$A$412,0))</f>
        <v>112</v>
      </c>
      <c r="Q2057">
        <f>INDEX(lehmad!E$2:E$412,MATCH(klypsid!$B2057,lehmad!$A$2:$A$412,0))</f>
        <v>0.92600000000000005</v>
      </c>
      <c r="R2057" t="str">
        <f>INDEX(lehmad!F$2:F$412,MATCH(klypsid!$B2057,lehmad!$A$2:$A$412,0))</f>
        <v>DYNASTY-ET</v>
      </c>
      <c r="S2057">
        <f>INDEX(lehmad!H$2:H$412,MATCH(klypsid!$B2057,lehmad!$A$2:$A$412,0))</f>
        <v>124</v>
      </c>
      <c r="T2057">
        <f>INDEX(lehmad!K$2:K$412,MATCH(klypsid!$B2057,lehmad!$A$2:$A$412,0))</f>
        <v>108</v>
      </c>
      <c r="U2057" s="4">
        <f t="shared" si="64"/>
        <v>10</v>
      </c>
      <c r="V2057">
        <f t="shared" si="65"/>
        <v>29</v>
      </c>
    </row>
    <row r="2058" spans="1:22" x14ac:dyDescent="0.25">
      <c r="A2058">
        <v>3432</v>
      </c>
      <c r="B2058" t="str">
        <f>"E"&amp;A2058</f>
        <v>E3432</v>
      </c>
      <c r="C2058" t="s">
        <v>70</v>
      </c>
      <c r="D2058">
        <v>2</v>
      </c>
      <c r="E2058">
        <f>IF(D2058&lt;4,D2058,4)</f>
        <v>2</v>
      </c>
      <c r="F2058" s="1">
        <v>39797</v>
      </c>
      <c r="G2058" s="1">
        <v>39817</v>
      </c>
      <c r="H2058" s="3">
        <f>G2058-F2058</f>
        <v>20</v>
      </c>
      <c r="I2058" s="3">
        <f>IF(H2058&lt;=60,1,IF(H2058&lt;=150,2,3))</f>
        <v>1</v>
      </c>
      <c r="J2058">
        <v>61</v>
      </c>
      <c r="K2058">
        <v>4.2</v>
      </c>
      <c r="L2058">
        <v>2.9</v>
      </c>
      <c r="M2058">
        <v>65</v>
      </c>
      <c r="N2058">
        <f>LOG(M2058/100,2)+3</f>
        <v>2.37851162325373</v>
      </c>
      <c r="O2058">
        <f>INDEX(lehmad!B$2:B$412,MATCH(klypsid!$B2058,lehmad!$A$2:$A$412,0))</f>
        <v>38467</v>
      </c>
      <c r="P2058">
        <f>INDEX(lehmad!D$2:D$412,MATCH(klypsid!$B2058,lehmad!$A$2:$A$412,0))</f>
        <v>112</v>
      </c>
      <c r="Q2058">
        <f>INDEX(lehmad!E$2:E$412,MATCH(klypsid!$B2058,lehmad!$A$2:$A$412,0))</f>
        <v>0.92600000000000005</v>
      </c>
      <c r="R2058" t="str">
        <f>INDEX(lehmad!F$2:F$412,MATCH(klypsid!$B2058,lehmad!$A$2:$A$412,0))</f>
        <v>DYNASTY-ET</v>
      </c>
      <c r="S2058">
        <f>INDEX(lehmad!H$2:H$412,MATCH(klypsid!$B2058,lehmad!$A$2:$A$412,0))</f>
        <v>124</v>
      </c>
      <c r="T2058">
        <f>INDEX(lehmad!K$2:K$412,MATCH(klypsid!$B2058,lehmad!$A$2:$A$412,0))</f>
        <v>108</v>
      </c>
      <c r="U2058" s="4">
        <f t="shared" si="64"/>
        <v>1</v>
      </c>
      <c r="V2058">
        <f t="shared" si="65"/>
        <v>20</v>
      </c>
    </row>
    <row r="2059" spans="1:22" x14ac:dyDescent="0.25">
      <c r="A2059">
        <v>3432</v>
      </c>
      <c r="B2059" t="str">
        <f>"E"&amp;A2059</f>
        <v>E3432</v>
      </c>
      <c r="C2059" t="s">
        <v>70</v>
      </c>
      <c r="D2059">
        <v>2</v>
      </c>
      <c r="E2059">
        <f>IF(D2059&lt;4,D2059,4)</f>
        <v>2</v>
      </c>
      <c r="F2059" s="1">
        <v>39797</v>
      </c>
      <c r="G2059" s="1">
        <v>39845</v>
      </c>
      <c r="H2059" s="3">
        <f>G2059-F2059</f>
        <v>48</v>
      </c>
      <c r="I2059" s="3">
        <f>IF(H2059&lt;=60,1,IF(H2059&lt;=150,2,3))</f>
        <v>1</v>
      </c>
      <c r="J2059">
        <v>51</v>
      </c>
      <c r="K2059">
        <v>3.08</v>
      </c>
      <c r="L2059">
        <v>3.15</v>
      </c>
      <c r="M2059">
        <v>1444</v>
      </c>
      <c r="N2059">
        <f>LOG(M2059/100,2)+3</f>
        <v>6.8519988371124461</v>
      </c>
      <c r="O2059">
        <f>INDEX(lehmad!B$2:B$412,MATCH(klypsid!$B2059,lehmad!$A$2:$A$412,0))</f>
        <v>38467</v>
      </c>
      <c r="P2059">
        <f>INDEX(lehmad!D$2:D$412,MATCH(klypsid!$B2059,lehmad!$A$2:$A$412,0))</f>
        <v>112</v>
      </c>
      <c r="Q2059">
        <f>INDEX(lehmad!E$2:E$412,MATCH(klypsid!$B2059,lehmad!$A$2:$A$412,0))</f>
        <v>0.92600000000000005</v>
      </c>
      <c r="R2059" t="str">
        <f>INDEX(lehmad!F$2:F$412,MATCH(klypsid!$B2059,lehmad!$A$2:$A$412,0))</f>
        <v>DYNASTY-ET</v>
      </c>
      <c r="S2059">
        <f>INDEX(lehmad!H$2:H$412,MATCH(klypsid!$B2059,lehmad!$A$2:$A$412,0))</f>
        <v>124</v>
      </c>
      <c r="T2059">
        <f>INDEX(lehmad!K$2:K$412,MATCH(klypsid!$B2059,lehmad!$A$2:$A$412,0))</f>
        <v>108</v>
      </c>
      <c r="U2059" s="4">
        <f t="shared" si="64"/>
        <v>2</v>
      </c>
      <c r="V2059">
        <f t="shared" si="65"/>
        <v>28</v>
      </c>
    </row>
    <row r="2060" spans="1:22" x14ac:dyDescent="0.25">
      <c r="A2060">
        <v>3432</v>
      </c>
      <c r="B2060" t="str">
        <f>"E"&amp;A2060</f>
        <v>E3432</v>
      </c>
      <c r="C2060" t="s">
        <v>70</v>
      </c>
      <c r="D2060">
        <v>2</v>
      </c>
      <c r="E2060">
        <f>IF(D2060&lt;4,D2060,4)</f>
        <v>2</v>
      </c>
      <c r="F2060" s="1">
        <v>39797</v>
      </c>
      <c r="G2060" s="1">
        <v>39875</v>
      </c>
      <c r="H2060" s="3">
        <f>G2060-F2060</f>
        <v>78</v>
      </c>
      <c r="I2060" s="3">
        <f>IF(H2060&lt;=60,1,IF(H2060&lt;=150,2,3))</f>
        <v>2</v>
      </c>
      <c r="J2060">
        <v>53.4</v>
      </c>
      <c r="K2060">
        <v>2.84</v>
      </c>
      <c r="L2060">
        <v>2.74</v>
      </c>
      <c r="M2060">
        <v>46</v>
      </c>
      <c r="N2060">
        <f>LOG(M2060/100,2)+3</f>
        <v>1.8797057662822882</v>
      </c>
      <c r="O2060">
        <f>INDEX(lehmad!B$2:B$412,MATCH(klypsid!$B2060,lehmad!$A$2:$A$412,0))</f>
        <v>38467</v>
      </c>
      <c r="P2060">
        <f>INDEX(lehmad!D$2:D$412,MATCH(klypsid!$B2060,lehmad!$A$2:$A$412,0))</f>
        <v>112</v>
      </c>
      <c r="Q2060">
        <f>INDEX(lehmad!E$2:E$412,MATCH(klypsid!$B2060,lehmad!$A$2:$A$412,0))</f>
        <v>0.92600000000000005</v>
      </c>
      <c r="R2060" t="str">
        <f>INDEX(lehmad!F$2:F$412,MATCH(klypsid!$B2060,lehmad!$A$2:$A$412,0))</f>
        <v>DYNASTY-ET</v>
      </c>
      <c r="S2060">
        <f>INDEX(lehmad!H$2:H$412,MATCH(klypsid!$B2060,lehmad!$A$2:$A$412,0))</f>
        <v>124</v>
      </c>
      <c r="T2060">
        <f>INDEX(lehmad!K$2:K$412,MATCH(klypsid!$B2060,lehmad!$A$2:$A$412,0))</f>
        <v>108</v>
      </c>
      <c r="U2060" s="4">
        <f t="shared" si="64"/>
        <v>3</v>
      </c>
      <c r="V2060">
        <f t="shared" si="65"/>
        <v>30</v>
      </c>
    </row>
    <row r="2061" spans="1:22" x14ac:dyDescent="0.25">
      <c r="A2061">
        <v>3432</v>
      </c>
      <c r="B2061" t="str">
        <f>"E"&amp;A2061</f>
        <v>E3432</v>
      </c>
      <c r="C2061" t="s">
        <v>70</v>
      </c>
      <c r="D2061">
        <v>2</v>
      </c>
      <c r="E2061">
        <f>IF(D2061&lt;4,D2061,4)</f>
        <v>2</v>
      </c>
      <c r="F2061" s="1">
        <v>39797</v>
      </c>
      <c r="G2061" s="1">
        <v>39908</v>
      </c>
      <c r="H2061" s="3">
        <f>G2061-F2061</f>
        <v>111</v>
      </c>
      <c r="I2061" s="3">
        <f>IF(H2061&lt;=60,1,IF(H2061&lt;=150,2,3))</f>
        <v>2</v>
      </c>
      <c r="J2061">
        <v>55.3</v>
      </c>
      <c r="K2061">
        <v>3.34</v>
      </c>
      <c r="L2061">
        <v>3.02</v>
      </c>
      <c r="M2061">
        <v>262</v>
      </c>
      <c r="N2061">
        <f>LOG(M2061/100,2)+3</f>
        <v>4.3895668117627258</v>
      </c>
      <c r="O2061">
        <f>INDEX(lehmad!B$2:B$412,MATCH(klypsid!$B2061,lehmad!$A$2:$A$412,0))</f>
        <v>38467</v>
      </c>
      <c r="P2061">
        <f>INDEX(lehmad!D$2:D$412,MATCH(klypsid!$B2061,lehmad!$A$2:$A$412,0))</f>
        <v>112</v>
      </c>
      <c r="Q2061">
        <f>INDEX(lehmad!E$2:E$412,MATCH(klypsid!$B2061,lehmad!$A$2:$A$412,0))</f>
        <v>0.92600000000000005</v>
      </c>
      <c r="R2061" t="str">
        <f>INDEX(lehmad!F$2:F$412,MATCH(klypsid!$B2061,lehmad!$A$2:$A$412,0))</f>
        <v>DYNASTY-ET</v>
      </c>
      <c r="S2061">
        <f>INDEX(lehmad!H$2:H$412,MATCH(klypsid!$B2061,lehmad!$A$2:$A$412,0))</f>
        <v>124</v>
      </c>
      <c r="T2061">
        <f>INDEX(lehmad!K$2:K$412,MATCH(klypsid!$B2061,lehmad!$A$2:$A$412,0))</f>
        <v>108</v>
      </c>
      <c r="U2061" s="4">
        <f t="shared" si="64"/>
        <v>4</v>
      </c>
      <c r="V2061">
        <f t="shared" si="65"/>
        <v>33</v>
      </c>
    </row>
    <row r="2062" spans="1:22" x14ac:dyDescent="0.25">
      <c r="A2062">
        <v>3432</v>
      </c>
      <c r="B2062" t="str">
        <f>"E"&amp;A2062</f>
        <v>E3432</v>
      </c>
      <c r="C2062" t="s">
        <v>70</v>
      </c>
      <c r="D2062">
        <v>2</v>
      </c>
      <c r="E2062">
        <f>IF(D2062&lt;4,D2062,4)</f>
        <v>2</v>
      </c>
      <c r="F2062" s="1">
        <v>39797</v>
      </c>
      <c r="G2062" s="1">
        <v>39944</v>
      </c>
      <c r="H2062" s="3">
        <f>G2062-F2062</f>
        <v>147</v>
      </c>
      <c r="I2062" s="3">
        <f>IF(H2062&lt;=60,1,IF(H2062&lt;=150,2,3))</f>
        <v>2</v>
      </c>
      <c r="J2062">
        <v>52.4</v>
      </c>
      <c r="K2062">
        <v>3</v>
      </c>
      <c r="L2062">
        <v>2.79</v>
      </c>
      <c r="M2062">
        <v>24</v>
      </c>
      <c r="N2062">
        <f>LOG(M2062/100,2)+3</f>
        <v>0.94110631094643127</v>
      </c>
      <c r="O2062">
        <f>INDEX(lehmad!B$2:B$412,MATCH(klypsid!$B2062,lehmad!$A$2:$A$412,0))</f>
        <v>38467</v>
      </c>
      <c r="P2062">
        <f>INDEX(lehmad!D$2:D$412,MATCH(klypsid!$B2062,lehmad!$A$2:$A$412,0))</f>
        <v>112</v>
      </c>
      <c r="Q2062">
        <f>INDEX(lehmad!E$2:E$412,MATCH(klypsid!$B2062,lehmad!$A$2:$A$412,0))</f>
        <v>0.92600000000000005</v>
      </c>
      <c r="R2062" t="str">
        <f>INDEX(lehmad!F$2:F$412,MATCH(klypsid!$B2062,lehmad!$A$2:$A$412,0))</f>
        <v>DYNASTY-ET</v>
      </c>
      <c r="S2062">
        <f>INDEX(lehmad!H$2:H$412,MATCH(klypsid!$B2062,lehmad!$A$2:$A$412,0))</f>
        <v>124</v>
      </c>
      <c r="T2062">
        <f>INDEX(lehmad!K$2:K$412,MATCH(klypsid!$B2062,lehmad!$A$2:$A$412,0))</f>
        <v>108</v>
      </c>
      <c r="U2062" s="4">
        <f t="shared" si="64"/>
        <v>5</v>
      </c>
      <c r="V2062">
        <f t="shared" si="65"/>
        <v>36</v>
      </c>
    </row>
    <row r="2063" spans="1:22" x14ac:dyDescent="0.25">
      <c r="A2063">
        <v>3432</v>
      </c>
      <c r="B2063" t="str">
        <f>"E"&amp;A2063</f>
        <v>E3432</v>
      </c>
      <c r="C2063" t="s">
        <v>70</v>
      </c>
      <c r="D2063">
        <v>2</v>
      </c>
      <c r="E2063">
        <f>IF(D2063&lt;4,D2063,4)</f>
        <v>2</v>
      </c>
      <c r="F2063" s="1">
        <v>39797</v>
      </c>
      <c r="G2063" s="1">
        <v>39972</v>
      </c>
      <c r="H2063" s="3">
        <f>G2063-F2063</f>
        <v>175</v>
      </c>
      <c r="I2063" s="3">
        <f>IF(H2063&lt;=60,1,IF(H2063&lt;=150,2,3))</f>
        <v>3</v>
      </c>
      <c r="J2063">
        <v>55.7</v>
      </c>
      <c r="K2063">
        <v>2.99</v>
      </c>
      <c r="L2063">
        <v>2.85</v>
      </c>
      <c r="M2063">
        <v>70</v>
      </c>
      <c r="N2063">
        <f>LOG(M2063/100,2)+3</f>
        <v>2.4854268271702415</v>
      </c>
      <c r="O2063">
        <f>INDEX(lehmad!B$2:B$412,MATCH(klypsid!$B2063,lehmad!$A$2:$A$412,0))</f>
        <v>38467</v>
      </c>
      <c r="P2063">
        <f>INDEX(lehmad!D$2:D$412,MATCH(klypsid!$B2063,lehmad!$A$2:$A$412,0))</f>
        <v>112</v>
      </c>
      <c r="Q2063">
        <f>INDEX(lehmad!E$2:E$412,MATCH(klypsid!$B2063,lehmad!$A$2:$A$412,0))</f>
        <v>0.92600000000000005</v>
      </c>
      <c r="R2063" t="str">
        <f>INDEX(lehmad!F$2:F$412,MATCH(klypsid!$B2063,lehmad!$A$2:$A$412,0))</f>
        <v>DYNASTY-ET</v>
      </c>
      <c r="S2063">
        <f>INDEX(lehmad!H$2:H$412,MATCH(klypsid!$B2063,lehmad!$A$2:$A$412,0))</f>
        <v>124</v>
      </c>
      <c r="T2063">
        <f>INDEX(lehmad!K$2:K$412,MATCH(klypsid!$B2063,lehmad!$A$2:$A$412,0))</f>
        <v>108</v>
      </c>
      <c r="U2063" s="4">
        <f t="shared" si="64"/>
        <v>6</v>
      </c>
      <c r="V2063">
        <f t="shared" si="65"/>
        <v>28</v>
      </c>
    </row>
    <row r="2064" spans="1:22" x14ac:dyDescent="0.25">
      <c r="A2064">
        <v>3432</v>
      </c>
      <c r="B2064" t="str">
        <f>"E"&amp;A2064</f>
        <v>E3432</v>
      </c>
      <c r="C2064" t="s">
        <v>70</v>
      </c>
      <c r="D2064">
        <v>2</v>
      </c>
      <c r="E2064">
        <f>IF(D2064&lt;4,D2064,4)</f>
        <v>2</v>
      </c>
      <c r="F2064" s="1">
        <v>39797</v>
      </c>
      <c r="G2064" s="1">
        <v>40007</v>
      </c>
      <c r="H2064" s="3">
        <f>G2064-F2064</f>
        <v>210</v>
      </c>
      <c r="I2064" s="3">
        <f>IF(H2064&lt;=60,1,IF(H2064&lt;=150,2,3))</f>
        <v>3</v>
      </c>
      <c r="J2064">
        <v>44.8</v>
      </c>
      <c r="K2064">
        <v>2.57</v>
      </c>
      <c r="L2064">
        <v>3.28</v>
      </c>
      <c r="M2064">
        <v>858</v>
      </c>
      <c r="N2064">
        <f>LOG(M2064/100,2)+3</f>
        <v>6.1009776477248217</v>
      </c>
      <c r="O2064">
        <f>INDEX(lehmad!B$2:B$412,MATCH(klypsid!$B2064,lehmad!$A$2:$A$412,0))</f>
        <v>38467</v>
      </c>
      <c r="P2064">
        <f>INDEX(lehmad!D$2:D$412,MATCH(klypsid!$B2064,lehmad!$A$2:$A$412,0))</f>
        <v>112</v>
      </c>
      <c r="Q2064">
        <f>INDEX(lehmad!E$2:E$412,MATCH(klypsid!$B2064,lehmad!$A$2:$A$412,0))</f>
        <v>0.92600000000000005</v>
      </c>
      <c r="R2064" t="str">
        <f>INDEX(lehmad!F$2:F$412,MATCH(klypsid!$B2064,lehmad!$A$2:$A$412,0))</f>
        <v>DYNASTY-ET</v>
      </c>
      <c r="S2064">
        <f>INDEX(lehmad!H$2:H$412,MATCH(klypsid!$B2064,lehmad!$A$2:$A$412,0))</f>
        <v>124</v>
      </c>
      <c r="T2064">
        <f>INDEX(lehmad!K$2:K$412,MATCH(klypsid!$B2064,lehmad!$A$2:$A$412,0))</f>
        <v>108</v>
      </c>
      <c r="U2064" s="4">
        <f t="shared" si="64"/>
        <v>7</v>
      </c>
      <c r="V2064">
        <f t="shared" si="65"/>
        <v>35</v>
      </c>
    </row>
    <row r="2065" spans="1:22" x14ac:dyDescent="0.25">
      <c r="A2065">
        <v>3432</v>
      </c>
      <c r="B2065" t="str">
        <f>"E"&amp;A2065</f>
        <v>E3432</v>
      </c>
      <c r="C2065" t="s">
        <v>70</v>
      </c>
      <c r="D2065">
        <v>2</v>
      </c>
      <c r="E2065">
        <f>IF(D2065&lt;4,D2065,4)</f>
        <v>2</v>
      </c>
      <c r="F2065" s="1">
        <v>39797</v>
      </c>
      <c r="G2065" s="1">
        <v>40037</v>
      </c>
      <c r="H2065" s="3">
        <f>G2065-F2065</f>
        <v>240</v>
      </c>
      <c r="I2065" s="3">
        <f>IF(H2065&lt;=60,1,IF(H2065&lt;=150,2,3))</f>
        <v>3</v>
      </c>
      <c r="J2065">
        <v>39</v>
      </c>
      <c r="K2065">
        <v>3.06</v>
      </c>
      <c r="L2065">
        <v>3.15</v>
      </c>
      <c r="M2065">
        <v>915</v>
      </c>
      <c r="N2065">
        <f>LOG(M2065/100,2)+3</f>
        <v>6.193771743396681</v>
      </c>
      <c r="O2065">
        <f>INDEX(lehmad!B$2:B$412,MATCH(klypsid!$B2065,lehmad!$A$2:$A$412,0))</f>
        <v>38467</v>
      </c>
      <c r="P2065">
        <f>INDEX(lehmad!D$2:D$412,MATCH(klypsid!$B2065,lehmad!$A$2:$A$412,0))</f>
        <v>112</v>
      </c>
      <c r="Q2065">
        <f>INDEX(lehmad!E$2:E$412,MATCH(klypsid!$B2065,lehmad!$A$2:$A$412,0))</f>
        <v>0.92600000000000005</v>
      </c>
      <c r="R2065" t="str">
        <f>INDEX(lehmad!F$2:F$412,MATCH(klypsid!$B2065,lehmad!$A$2:$A$412,0))</f>
        <v>DYNASTY-ET</v>
      </c>
      <c r="S2065">
        <f>INDEX(lehmad!H$2:H$412,MATCH(klypsid!$B2065,lehmad!$A$2:$A$412,0))</f>
        <v>124</v>
      </c>
      <c r="T2065">
        <f>INDEX(lehmad!K$2:K$412,MATCH(klypsid!$B2065,lehmad!$A$2:$A$412,0))</f>
        <v>108</v>
      </c>
      <c r="U2065" s="4">
        <f t="shared" si="64"/>
        <v>8</v>
      </c>
      <c r="V2065">
        <f t="shared" si="65"/>
        <v>30</v>
      </c>
    </row>
    <row r="2066" spans="1:22" x14ac:dyDescent="0.25">
      <c r="A2066">
        <v>3432</v>
      </c>
      <c r="B2066" t="str">
        <f>"E"&amp;A2066</f>
        <v>E3432</v>
      </c>
      <c r="C2066" t="s">
        <v>70</v>
      </c>
      <c r="D2066">
        <v>2</v>
      </c>
      <c r="E2066">
        <f>IF(D2066&lt;4,D2066,4)</f>
        <v>2</v>
      </c>
      <c r="F2066" s="1">
        <v>39797</v>
      </c>
      <c r="G2066" s="1">
        <v>40066</v>
      </c>
      <c r="H2066" s="3">
        <f>G2066-F2066</f>
        <v>269</v>
      </c>
      <c r="I2066" s="3">
        <f>IF(H2066&lt;=60,1,IF(H2066&lt;=150,2,3))</f>
        <v>3</v>
      </c>
      <c r="J2066">
        <v>32.299999999999997</v>
      </c>
      <c r="K2066">
        <v>3.87</v>
      </c>
      <c r="L2066">
        <v>3.31</v>
      </c>
      <c r="M2066">
        <v>600</v>
      </c>
      <c r="N2066">
        <f>LOG(M2066/100,2)+3</f>
        <v>5.5849625007211561</v>
      </c>
      <c r="O2066">
        <f>INDEX(lehmad!B$2:B$412,MATCH(klypsid!$B2066,lehmad!$A$2:$A$412,0))</f>
        <v>38467</v>
      </c>
      <c r="P2066">
        <f>INDEX(lehmad!D$2:D$412,MATCH(klypsid!$B2066,lehmad!$A$2:$A$412,0))</f>
        <v>112</v>
      </c>
      <c r="Q2066">
        <f>INDEX(lehmad!E$2:E$412,MATCH(klypsid!$B2066,lehmad!$A$2:$A$412,0))</f>
        <v>0.92600000000000005</v>
      </c>
      <c r="R2066" t="str">
        <f>INDEX(lehmad!F$2:F$412,MATCH(klypsid!$B2066,lehmad!$A$2:$A$412,0))</f>
        <v>DYNASTY-ET</v>
      </c>
      <c r="S2066">
        <f>INDEX(lehmad!H$2:H$412,MATCH(klypsid!$B2066,lehmad!$A$2:$A$412,0))</f>
        <v>124</v>
      </c>
      <c r="T2066">
        <f>INDEX(lehmad!K$2:K$412,MATCH(klypsid!$B2066,lehmad!$A$2:$A$412,0))</f>
        <v>108</v>
      </c>
      <c r="U2066" s="4">
        <f t="shared" si="64"/>
        <v>9</v>
      </c>
      <c r="V2066">
        <f t="shared" si="65"/>
        <v>29</v>
      </c>
    </row>
    <row r="2067" spans="1:22" x14ac:dyDescent="0.25">
      <c r="A2067">
        <v>3432</v>
      </c>
      <c r="B2067" t="str">
        <f>"E"&amp;A2067</f>
        <v>E3432</v>
      </c>
      <c r="C2067" t="s">
        <v>70</v>
      </c>
      <c r="D2067">
        <v>2</v>
      </c>
      <c r="E2067">
        <f>IF(D2067&lt;4,D2067,4)</f>
        <v>2</v>
      </c>
      <c r="F2067" s="1">
        <v>39797</v>
      </c>
      <c r="G2067" s="1">
        <v>40094</v>
      </c>
      <c r="H2067" s="3">
        <f>G2067-F2067</f>
        <v>297</v>
      </c>
      <c r="I2067" s="3">
        <f>IF(H2067&lt;=60,1,IF(H2067&lt;=150,2,3))</f>
        <v>3</v>
      </c>
      <c r="J2067">
        <v>28.8</v>
      </c>
      <c r="K2067">
        <v>5.2</v>
      </c>
      <c r="L2067">
        <v>3.59</v>
      </c>
      <c r="M2067">
        <v>340</v>
      </c>
      <c r="N2067">
        <f>LOG(M2067/100,2)+3</f>
        <v>4.7655347463629774</v>
      </c>
      <c r="O2067">
        <f>INDEX(lehmad!B$2:B$412,MATCH(klypsid!$B2067,lehmad!$A$2:$A$412,0))</f>
        <v>38467</v>
      </c>
      <c r="P2067">
        <f>INDEX(lehmad!D$2:D$412,MATCH(klypsid!$B2067,lehmad!$A$2:$A$412,0))</f>
        <v>112</v>
      </c>
      <c r="Q2067">
        <f>INDEX(lehmad!E$2:E$412,MATCH(klypsid!$B2067,lehmad!$A$2:$A$412,0))</f>
        <v>0.92600000000000005</v>
      </c>
      <c r="R2067" t="str">
        <f>INDEX(lehmad!F$2:F$412,MATCH(klypsid!$B2067,lehmad!$A$2:$A$412,0))</f>
        <v>DYNASTY-ET</v>
      </c>
      <c r="S2067">
        <f>INDEX(lehmad!H$2:H$412,MATCH(klypsid!$B2067,lehmad!$A$2:$A$412,0))</f>
        <v>124</v>
      </c>
      <c r="T2067">
        <f>INDEX(lehmad!K$2:K$412,MATCH(klypsid!$B2067,lehmad!$A$2:$A$412,0))</f>
        <v>108</v>
      </c>
      <c r="U2067" s="4">
        <f t="shared" si="64"/>
        <v>10</v>
      </c>
      <c r="V2067">
        <f t="shared" si="65"/>
        <v>28</v>
      </c>
    </row>
    <row r="2068" spans="1:22" x14ac:dyDescent="0.25">
      <c r="A2068">
        <v>3432</v>
      </c>
      <c r="B2068" t="str">
        <f>"E"&amp;A2068</f>
        <v>E3432</v>
      </c>
      <c r="C2068" t="s">
        <v>70</v>
      </c>
      <c r="D2068">
        <v>2</v>
      </c>
      <c r="E2068">
        <f>IF(D2068&lt;4,D2068,4)</f>
        <v>2</v>
      </c>
      <c r="F2068" s="1">
        <v>39797</v>
      </c>
      <c r="G2068" s="1">
        <v>40125</v>
      </c>
      <c r="H2068" s="3">
        <f>G2068-F2068</f>
        <v>328</v>
      </c>
      <c r="I2068" s="3">
        <f>IF(H2068&lt;=60,1,IF(H2068&lt;=150,2,3))</f>
        <v>3</v>
      </c>
      <c r="J2068">
        <v>26.7</v>
      </c>
      <c r="K2068">
        <v>5.29</v>
      </c>
      <c r="L2068">
        <v>3.5</v>
      </c>
      <c r="M2068">
        <v>225</v>
      </c>
      <c r="N2068">
        <f>LOG(M2068/100,2)+3</f>
        <v>4.1699250014423122</v>
      </c>
      <c r="O2068">
        <f>INDEX(lehmad!B$2:B$412,MATCH(klypsid!$B2068,lehmad!$A$2:$A$412,0))</f>
        <v>38467</v>
      </c>
      <c r="P2068">
        <f>INDEX(lehmad!D$2:D$412,MATCH(klypsid!$B2068,lehmad!$A$2:$A$412,0))</f>
        <v>112</v>
      </c>
      <c r="Q2068">
        <f>INDEX(lehmad!E$2:E$412,MATCH(klypsid!$B2068,lehmad!$A$2:$A$412,0))</f>
        <v>0.92600000000000005</v>
      </c>
      <c r="R2068" t="str">
        <f>INDEX(lehmad!F$2:F$412,MATCH(klypsid!$B2068,lehmad!$A$2:$A$412,0))</f>
        <v>DYNASTY-ET</v>
      </c>
      <c r="S2068">
        <f>INDEX(lehmad!H$2:H$412,MATCH(klypsid!$B2068,lehmad!$A$2:$A$412,0))</f>
        <v>124</v>
      </c>
      <c r="T2068">
        <f>INDEX(lehmad!K$2:K$412,MATCH(klypsid!$B2068,lehmad!$A$2:$A$412,0))</f>
        <v>108</v>
      </c>
      <c r="U2068" s="4">
        <f t="shared" si="64"/>
        <v>11</v>
      </c>
      <c r="V2068">
        <f t="shared" si="65"/>
        <v>31</v>
      </c>
    </row>
    <row r="2069" spans="1:22" x14ac:dyDescent="0.25">
      <c r="A2069">
        <v>3432</v>
      </c>
      <c r="B2069" t="str">
        <f>"E"&amp;A2069</f>
        <v>E3432</v>
      </c>
      <c r="C2069" t="s">
        <v>70</v>
      </c>
      <c r="D2069">
        <v>3</v>
      </c>
      <c r="E2069">
        <f>IF(D2069&lt;4,D2069,4)</f>
        <v>3</v>
      </c>
      <c r="F2069" s="1">
        <v>40205</v>
      </c>
      <c r="G2069" s="1">
        <v>40214</v>
      </c>
      <c r="H2069" s="3">
        <f>G2069-F2069</f>
        <v>9</v>
      </c>
      <c r="I2069" s="3">
        <f>IF(H2069&lt;=60,1,IF(H2069&lt;=150,2,3))</f>
        <v>1</v>
      </c>
      <c r="J2069">
        <v>45.2</v>
      </c>
      <c r="K2069">
        <v>4.21</v>
      </c>
      <c r="L2069">
        <v>3.53</v>
      </c>
      <c r="M2069">
        <v>53</v>
      </c>
      <c r="N2069">
        <f>LOG(M2069/100,2)+3</f>
        <v>2.0840642647884744</v>
      </c>
      <c r="O2069">
        <f>INDEX(lehmad!B$2:B$412,MATCH(klypsid!$B2069,lehmad!$A$2:$A$412,0))</f>
        <v>38467</v>
      </c>
      <c r="P2069">
        <f>INDEX(lehmad!D$2:D$412,MATCH(klypsid!$B2069,lehmad!$A$2:$A$412,0))</f>
        <v>112</v>
      </c>
      <c r="Q2069">
        <f>INDEX(lehmad!E$2:E$412,MATCH(klypsid!$B2069,lehmad!$A$2:$A$412,0))</f>
        <v>0.92600000000000005</v>
      </c>
      <c r="R2069" t="str">
        <f>INDEX(lehmad!F$2:F$412,MATCH(klypsid!$B2069,lehmad!$A$2:$A$412,0))</f>
        <v>DYNASTY-ET</v>
      </c>
      <c r="S2069">
        <f>INDEX(lehmad!H$2:H$412,MATCH(klypsid!$B2069,lehmad!$A$2:$A$412,0))</f>
        <v>124</v>
      </c>
      <c r="T2069">
        <f>INDEX(lehmad!K$2:K$412,MATCH(klypsid!$B2069,lehmad!$A$2:$A$412,0))</f>
        <v>108</v>
      </c>
      <c r="U2069" s="4">
        <f t="shared" si="64"/>
        <v>1</v>
      </c>
      <c r="V2069">
        <f t="shared" si="65"/>
        <v>9</v>
      </c>
    </row>
    <row r="2070" spans="1:22" x14ac:dyDescent="0.25">
      <c r="A2070">
        <v>3432</v>
      </c>
      <c r="B2070" t="str">
        <f>"E"&amp;A2070</f>
        <v>E3432</v>
      </c>
      <c r="C2070" t="s">
        <v>70</v>
      </c>
      <c r="D2070">
        <v>3</v>
      </c>
      <c r="E2070">
        <f>IF(D2070&lt;4,D2070,4)</f>
        <v>3</v>
      </c>
      <c r="F2070" s="1">
        <v>40205</v>
      </c>
      <c r="G2070" s="1">
        <v>40242</v>
      </c>
      <c r="H2070" s="3">
        <f>G2070-F2070</f>
        <v>37</v>
      </c>
      <c r="I2070" s="3">
        <f>IF(H2070&lt;=60,1,IF(H2070&lt;=150,2,3))</f>
        <v>1</v>
      </c>
      <c r="J2070">
        <v>53.6</v>
      </c>
      <c r="K2070">
        <v>3.94</v>
      </c>
      <c r="L2070">
        <v>3</v>
      </c>
      <c r="M2070">
        <v>494</v>
      </c>
      <c r="N2070">
        <f>LOG(M2070/100,2)+3</f>
        <v>5.3045110418099526</v>
      </c>
      <c r="O2070">
        <f>INDEX(lehmad!B$2:B$412,MATCH(klypsid!$B2070,lehmad!$A$2:$A$412,0))</f>
        <v>38467</v>
      </c>
      <c r="P2070">
        <f>INDEX(lehmad!D$2:D$412,MATCH(klypsid!$B2070,lehmad!$A$2:$A$412,0))</f>
        <v>112</v>
      </c>
      <c r="Q2070">
        <f>INDEX(lehmad!E$2:E$412,MATCH(klypsid!$B2070,lehmad!$A$2:$A$412,0))</f>
        <v>0.92600000000000005</v>
      </c>
      <c r="R2070" t="str">
        <f>INDEX(lehmad!F$2:F$412,MATCH(klypsid!$B2070,lehmad!$A$2:$A$412,0))</f>
        <v>DYNASTY-ET</v>
      </c>
      <c r="S2070">
        <f>INDEX(lehmad!H$2:H$412,MATCH(klypsid!$B2070,lehmad!$A$2:$A$412,0))</f>
        <v>124</v>
      </c>
      <c r="T2070">
        <f>INDEX(lehmad!K$2:K$412,MATCH(klypsid!$B2070,lehmad!$A$2:$A$412,0))</f>
        <v>108</v>
      </c>
      <c r="U2070" s="4">
        <f t="shared" si="64"/>
        <v>2</v>
      </c>
      <c r="V2070">
        <f t="shared" si="65"/>
        <v>28</v>
      </c>
    </row>
    <row r="2071" spans="1:22" x14ac:dyDescent="0.25">
      <c r="A2071">
        <v>3432</v>
      </c>
      <c r="B2071" t="str">
        <f>"E"&amp;A2071</f>
        <v>E3432</v>
      </c>
      <c r="C2071" t="s">
        <v>70</v>
      </c>
      <c r="D2071">
        <v>3</v>
      </c>
      <c r="E2071">
        <f>IF(D2071&lt;4,D2071,4)</f>
        <v>3</v>
      </c>
      <c r="F2071" s="1">
        <v>40205</v>
      </c>
      <c r="G2071" s="1">
        <v>40276</v>
      </c>
      <c r="H2071" s="3">
        <f>G2071-F2071</f>
        <v>71</v>
      </c>
      <c r="I2071" s="3">
        <f>IF(H2071&lt;=60,1,IF(H2071&lt;=150,2,3))</f>
        <v>2</v>
      </c>
      <c r="J2071">
        <v>59.7</v>
      </c>
      <c r="K2071">
        <v>3.09</v>
      </c>
      <c r="L2071">
        <v>2.67</v>
      </c>
      <c r="M2071">
        <v>214</v>
      </c>
      <c r="N2071">
        <f>LOG(M2071/100,2)+3</f>
        <v>4.0976107966264221</v>
      </c>
      <c r="O2071">
        <f>INDEX(lehmad!B$2:B$412,MATCH(klypsid!$B2071,lehmad!$A$2:$A$412,0))</f>
        <v>38467</v>
      </c>
      <c r="P2071">
        <f>INDEX(lehmad!D$2:D$412,MATCH(klypsid!$B2071,lehmad!$A$2:$A$412,0))</f>
        <v>112</v>
      </c>
      <c r="Q2071">
        <f>INDEX(lehmad!E$2:E$412,MATCH(klypsid!$B2071,lehmad!$A$2:$A$412,0))</f>
        <v>0.92600000000000005</v>
      </c>
      <c r="R2071" t="str">
        <f>INDEX(lehmad!F$2:F$412,MATCH(klypsid!$B2071,lehmad!$A$2:$A$412,0))</f>
        <v>DYNASTY-ET</v>
      </c>
      <c r="S2071">
        <f>INDEX(lehmad!H$2:H$412,MATCH(klypsid!$B2071,lehmad!$A$2:$A$412,0))</f>
        <v>124</v>
      </c>
      <c r="T2071">
        <f>INDEX(lehmad!K$2:K$412,MATCH(klypsid!$B2071,lehmad!$A$2:$A$412,0))</f>
        <v>108</v>
      </c>
      <c r="U2071" s="4">
        <f t="shared" si="64"/>
        <v>3</v>
      </c>
      <c r="V2071">
        <f t="shared" si="65"/>
        <v>34</v>
      </c>
    </row>
    <row r="2072" spans="1:22" x14ac:dyDescent="0.25">
      <c r="A2072">
        <v>3432</v>
      </c>
      <c r="B2072" t="str">
        <f>"E"&amp;A2072</f>
        <v>E3432</v>
      </c>
      <c r="C2072" t="s">
        <v>70</v>
      </c>
      <c r="D2072">
        <v>3</v>
      </c>
      <c r="E2072">
        <f>IF(D2072&lt;4,D2072,4)</f>
        <v>3</v>
      </c>
      <c r="F2072" s="1">
        <v>40205</v>
      </c>
      <c r="G2072" s="1">
        <v>40304</v>
      </c>
      <c r="H2072" s="3">
        <f>G2072-F2072</f>
        <v>99</v>
      </c>
      <c r="I2072" s="3">
        <f>IF(H2072&lt;=60,1,IF(H2072&lt;=150,2,3))</f>
        <v>2</v>
      </c>
      <c r="J2072">
        <v>47.8</v>
      </c>
      <c r="K2072">
        <v>3.88</v>
      </c>
      <c r="L2072">
        <v>2.73</v>
      </c>
      <c r="M2072">
        <v>595</v>
      </c>
      <c r="N2072">
        <f>LOG(M2072/100,2)+3</f>
        <v>5.5728896684205811</v>
      </c>
      <c r="O2072">
        <f>INDEX(lehmad!B$2:B$412,MATCH(klypsid!$B2072,lehmad!$A$2:$A$412,0))</f>
        <v>38467</v>
      </c>
      <c r="P2072">
        <f>INDEX(lehmad!D$2:D$412,MATCH(klypsid!$B2072,lehmad!$A$2:$A$412,0))</f>
        <v>112</v>
      </c>
      <c r="Q2072">
        <f>INDEX(lehmad!E$2:E$412,MATCH(klypsid!$B2072,lehmad!$A$2:$A$412,0))</f>
        <v>0.92600000000000005</v>
      </c>
      <c r="R2072" t="str">
        <f>INDEX(lehmad!F$2:F$412,MATCH(klypsid!$B2072,lehmad!$A$2:$A$412,0))</f>
        <v>DYNASTY-ET</v>
      </c>
      <c r="S2072">
        <f>INDEX(lehmad!H$2:H$412,MATCH(klypsid!$B2072,lehmad!$A$2:$A$412,0))</f>
        <v>124</v>
      </c>
      <c r="T2072">
        <f>INDEX(lehmad!K$2:K$412,MATCH(klypsid!$B2072,lehmad!$A$2:$A$412,0))</f>
        <v>108</v>
      </c>
      <c r="U2072" s="4">
        <f t="shared" si="64"/>
        <v>4</v>
      </c>
      <c r="V2072">
        <f t="shared" si="65"/>
        <v>28</v>
      </c>
    </row>
    <row r="2073" spans="1:22" x14ac:dyDescent="0.25">
      <c r="A2073">
        <v>3432</v>
      </c>
      <c r="B2073" t="str">
        <f>"E"&amp;A2073</f>
        <v>E3432</v>
      </c>
      <c r="C2073" t="s">
        <v>70</v>
      </c>
      <c r="D2073">
        <v>3</v>
      </c>
      <c r="E2073">
        <f>IF(D2073&lt;4,D2073,4)</f>
        <v>3</v>
      </c>
      <c r="F2073" s="1">
        <v>40205</v>
      </c>
      <c r="G2073" s="1">
        <v>40336</v>
      </c>
      <c r="H2073" s="3">
        <f>G2073-F2073</f>
        <v>131</v>
      </c>
      <c r="I2073" s="3">
        <f>IF(H2073&lt;=60,1,IF(H2073&lt;=150,2,3))</f>
        <v>2</v>
      </c>
      <c r="J2073">
        <v>50</v>
      </c>
      <c r="K2073">
        <v>3.63</v>
      </c>
      <c r="L2073">
        <v>2.89</v>
      </c>
      <c r="M2073">
        <v>377</v>
      </c>
      <c r="N2073">
        <f>LOG(M2073/100,2)+3</f>
        <v>4.9145645234939392</v>
      </c>
      <c r="O2073">
        <f>INDEX(lehmad!B$2:B$412,MATCH(klypsid!$B2073,lehmad!$A$2:$A$412,0))</f>
        <v>38467</v>
      </c>
      <c r="P2073">
        <f>INDEX(lehmad!D$2:D$412,MATCH(klypsid!$B2073,lehmad!$A$2:$A$412,0))</f>
        <v>112</v>
      </c>
      <c r="Q2073">
        <f>INDEX(lehmad!E$2:E$412,MATCH(klypsid!$B2073,lehmad!$A$2:$A$412,0))</f>
        <v>0.92600000000000005</v>
      </c>
      <c r="R2073" t="str">
        <f>INDEX(lehmad!F$2:F$412,MATCH(klypsid!$B2073,lehmad!$A$2:$A$412,0))</f>
        <v>DYNASTY-ET</v>
      </c>
      <c r="S2073">
        <f>INDEX(lehmad!H$2:H$412,MATCH(klypsid!$B2073,lehmad!$A$2:$A$412,0))</f>
        <v>124</v>
      </c>
      <c r="T2073">
        <f>INDEX(lehmad!K$2:K$412,MATCH(klypsid!$B2073,lehmad!$A$2:$A$412,0))</f>
        <v>108</v>
      </c>
      <c r="U2073" s="4">
        <f t="shared" si="64"/>
        <v>5</v>
      </c>
      <c r="V2073">
        <f t="shared" si="65"/>
        <v>32</v>
      </c>
    </row>
    <row r="2074" spans="1:22" x14ac:dyDescent="0.25">
      <c r="A2074">
        <v>3432</v>
      </c>
      <c r="B2074" t="str">
        <f>"E"&amp;A2074</f>
        <v>E3432</v>
      </c>
      <c r="C2074" t="s">
        <v>70</v>
      </c>
      <c r="D2074">
        <v>3</v>
      </c>
      <c r="E2074">
        <f>IF(D2074&lt;4,D2074,4)</f>
        <v>3</v>
      </c>
      <c r="F2074" s="1">
        <v>40205</v>
      </c>
      <c r="G2074" s="1">
        <v>40371</v>
      </c>
      <c r="H2074" s="3">
        <f>G2074-F2074</f>
        <v>166</v>
      </c>
      <c r="I2074" s="3">
        <f>IF(H2074&lt;=60,1,IF(H2074&lt;=150,2,3))</f>
        <v>3</v>
      </c>
      <c r="J2074">
        <v>42.8</v>
      </c>
      <c r="K2074">
        <v>3.8</v>
      </c>
      <c r="L2074">
        <v>2.82</v>
      </c>
      <c r="M2074">
        <v>262</v>
      </c>
      <c r="N2074">
        <f>LOG(M2074/100,2)+3</f>
        <v>4.3895668117627258</v>
      </c>
      <c r="O2074">
        <f>INDEX(lehmad!B$2:B$412,MATCH(klypsid!$B2074,lehmad!$A$2:$A$412,0))</f>
        <v>38467</v>
      </c>
      <c r="P2074">
        <f>INDEX(lehmad!D$2:D$412,MATCH(klypsid!$B2074,lehmad!$A$2:$A$412,0))</f>
        <v>112</v>
      </c>
      <c r="Q2074">
        <f>INDEX(lehmad!E$2:E$412,MATCH(klypsid!$B2074,lehmad!$A$2:$A$412,0))</f>
        <v>0.92600000000000005</v>
      </c>
      <c r="R2074" t="str">
        <f>INDEX(lehmad!F$2:F$412,MATCH(klypsid!$B2074,lehmad!$A$2:$A$412,0))</f>
        <v>DYNASTY-ET</v>
      </c>
      <c r="S2074">
        <f>INDEX(lehmad!H$2:H$412,MATCH(klypsid!$B2074,lehmad!$A$2:$A$412,0))</f>
        <v>124</v>
      </c>
      <c r="T2074">
        <f>INDEX(lehmad!K$2:K$412,MATCH(klypsid!$B2074,lehmad!$A$2:$A$412,0))</f>
        <v>108</v>
      </c>
      <c r="U2074" s="4">
        <f t="shared" si="64"/>
        <v>6</v>
      </c>
      <c r="V2074">
        <f t="shared" si="65"/>
        <v>35</v>
      </c>
    </row>
    <row r="2075" spans="1:22" x14ac:dyDescent="0.25">
      <c r="A2075">
        <v>3432</v>
      </c>
      <c r="B2075" t="str">
        <f>"E"&amp;A2075</f>
        <v>E3432</v>
      </c>
      <c r="C2075" t="s">
        <v>70</v>
      </c>
      <c r="D2075">
        <v>3</v>
      </c>
      <c r="E2075">
        <f>IF(D2075&lt;4,D2075,4)</f>
        <v>3</v>
      </c>
      <c r="F2075" s="1">
        <v>40205</v>
      </c>
      <c r="G2075" s="1">
        <v>40396</v>
      </c>
      <c r="H2075" s="3">
        <f>G2075-F2075</f>
        <v>191</v>
      </c>
      <c r="I2075" s="3">
        <f>IF(H2075&lt;=60,1,IF(H2075&lt;=150,2,3))</f>
        <v>3</v>
      </c>
      <c r="J2075">
        <v>48.5</v>
      </c>
      <c r="K2075">
        <v>3.6</v>
      </c>
      <c r="L2075">
        <v>2.88</v>
      </c>
      <c r="M2075">
        <v>389</v>
      </c>
      <c r="N2075">
        <f>LOG(M2075/100,2)+3</f>
        <v>4.9597701552114675</v>
      </c>
      <c r="O2075">
        <f>INDEX(lehmad!B$2:B$412,MATCH(klypsid!$B2075,lehmad!$A$2:$A$412,0))</f>
        <v>38467</v>
      </c>
      <c r="P2075">
        <f>INDEX(lehmad!D$2:D$412,MATCH(klypsid!$B2075,lehmad!$A$2:$A$412,0))</f>
        <v>112</v>
      </c>
      <c r="Q2075">
        <f>INDEX(lehmad!E$2:E$412,MATCH(klypsid!$B2075,lehmad!$A$2:$A$412,0))</f>
        <v>0.92600000000000005</v>
      </c>
      <c r="R2075" t="str">
        <f>INDEX(lehmad!F$2:F$412,MATCH(klypsid!$B2075,lehmad!$A$2:$A$412,0))</f>
        <v>DYNASTY-ET</v>
      </c>
      <c r="S2075">
        <f>INDEX(lehmad!H$2:H$412,MATCH(klypsid!$B2075,lehmad!$A$2:$A$412,0))</f>
        <v>124</v>
      </c>
      <c r="T2075">
        <f>INDEX(lehmad!K$2:K$412,MATCH(klypsid!$B2075,lehmad!$A$2:$A$412,0))</f>
        <v>108</v>
      </c>
      <c r="U2075" s="4">
        <f t="shared" si="64"/>
        <v>7</v>
      </c>
      <c r="V2075">
        <f t="shared" si="65"/>
        <v>25</v>
      </c>
    </row>
    <row r="2076" spans="1:22" x14ac:dyDescent="0.25">
      <c r="A2076">
        <v>3432</v>
      </c>
      <c r="B2076" t="str">
        <f>"E"&amp;A2076</f>
        <v>E3432</v>
      </c>
      <c r="C2076" t="s">
        <v>70</v>
      </c>
      <c r="D2076">
        <v>3</v>
      </c>
      <c r="E2076">
        <f>IF(D2076&lt;4,D2076,4)</f>
        <v>3</v>
      </c>
      <c r="F2076" s="1">
        <v>40205</v>
      </c>
      <c r="G2076" s="1">
        <v>40434</v>
      </c>
      <c r="H2076" s="3">
        <f>G2076-F2076</f>
        <v>229</v>
      </c>
      <c r="I2076" s="3">
        <f>IF(H2076&lt;=60,1,IF(H2076&lt;=150,2,3))</f>
        <v>3</v>
      </c>
      <c r="J2076">
        <v>40.4</v>
      </c>
      <c r="K2076">
        <v>3.85</v>
      </c>
      <c r="L2076">
        <v>3.22</v>
      </c>
      <c r="M2076">
        <v>468</v>
      </c>
      <c r="N2076">
        <f>LOG(M2076/100,2)+3</f>
        <v>5.2265085298086795</v>
      </c>
      <c r="O2076">
        <f>INDEX(lehmad!B$2:B$412,MATCH(klypsid!$B2076,lehmad!$A$2:$A$412,0))</f>
        <v>38467</v>
      </c>
      <c r="P2076">
        <f>INDEX(lehmad!D$2:D$412,MATCH(klypsid!$B2076,lehmad!$A$2:$A$412,0))</f>
        <v>112</v>
      </c>
      <c r="Q2076">
        <f>INDEX(lehmad!E$2:E$412,MATCH(klypsid!$B2076,lehmad!$A$2:$A$412,0))</f>
        <v>0.92600000000000005</v>
      </c>
      <c r="R2076" t="str">
        <f>INDEX(lehmad!F$2:F$412,MATCH(klypsid!$B2076,lehmad!$A$2:$A$412,0))</f>
        <v>DYNASTY-ET</v>
      </c>
      <c r="S2076">
        <f>INDEX(lehmad!H$2:H$412,MATCH(klypsid!$B2076,lehmad!$A$2:$A$412,0))</f>
        <v>124</v>
      </c>
      <c r="T2076">
        <f>INDEX(lehmad!K$2:K$412,MATCH(klypsid!$B2076,lehmad!$A$2:$A$412,0))</f>
        <v>108</v>
      </c>
      <c r="U2076" s="4">
        <f t="shared" si="64"/>
        <v>8</v>
      </c>
      <c r="V2076">
        <f t="shared" si="65"/>
        <v>38</v>
      </c>
    </row>
    <row r="2077" spans="1:22" x14ac:dyDescent="0.25">
      <c r="A2077">
        <v>3432</v>
      </c>
      <c r="B2077" t="str">
        <f>"E"&amp;A2077</f>
        <v>E3432</v>
      </c>
      <c r="C2077" t="s">
        <v>70</v>
      </c>
      <c r="D2077">
        <v>3</v>
      </c>
      <c r="E2077">
        <f>IF(D2077&lt;4,D2077,4)</f>
        <v>3</v>
      </c>
      <c r="F2077" s="1">
        <v>40205</v>
      </c>
      <c r="G2077" s="1">
        <v>40462</v>
      </c>
      <c r="H2077" s="3">
        <f>G2077-F2077</f>
        <v>257</v>
      </c>
      <c r="I2077" s="3">
        <f>IF(H2077&lt;=60,1,IF(H2077&lt;=150,2,3))</f>
        <v>3</v>
      </c>
      <c r="J2077">
        <v>34.5</v>
      </c>
      <c r="K2077">
        <v>4.01</v>
      </c>
      <c r="L2077">
        <v>3.36</v>
      </c>
      <c r="M2077">
        <v>435</v>
      </c>
      <c r="N2077">
        <f>LOG(M2077/100,2)+3</f>
        <v>5.1210154009613653</v>
      </c>
      <c r="O2077">
        <f>INDEX(lehmad!B$2:B$412,MATCH(klypsid!$B2077,lehmad!$A$2:$A$412,0))</f>
        <v>38467</v>
      </c>
      <c r="P2077">
        <f>INDEX(lehmad!D$2:D$412,MATCH(klypsid!$B2077,lehmad!$A$2:$A$412,0))</f>
        <v>112</v>
      </c>
      <c r="Q2077">
        <f>INDEX(lehmad!E$2:E$412,MATCH(klypsid!$B2077,lehmad!$A$2:$A$412,0))</f>
        <v>0.92600000000000005</v>
      </c>
      <c r="R2077" t="str">
        <f>INDEX(lehmad!F$2:F$412,MATCH(klypsid!$B2077,lehmad!$A$2:$A$412,0))</f>
        <v>DYNASTY-ET</v>
      </c>
      <c r="S2077">
        <f>INDEX(lehmad!H$2:H$412,MATCH(klypsid!$B2077,lehmad!$A$2:$A$412,0))</f>
        <v>124</v>
      </c>
      <c r="T2077">
        <f>INDEX(lehmad!K$2:K$412,MATCH(klypsid!$B2077,lehmad!$A$2:$A$412,0))</f>
        <v>108</v>
      </c>
      <c r="U2077" s="4">
        <f t="shared" si="64"/>
        <v>9</v>
      </c>
      <c r="V2077">
        <f t="shared" si="65"/>
        <v>28</v>
      </c>
    </row>
    <row r="2078" spans="1:22" x14ac:dyDescent="0.25">
      <c r="A2078">
        <v>3432</v>
      </c>
      <c r="B2078" t="str">
        <f>"E"&amp;A2078</f>
        <v>E3432</v>
      </c>
      <c r="C2078" t="s">
        <v>70</v>
      </c>
      <c r="D2078">
        <v>3</v>
      </c>
      <c r="E2078">
        <f>IF(D2078&lt;4,D2078,4)</f>
        <v>3</v>
      </c>
      <c r="F2078" s="1">
        <v>40205</v>
      </c>
      <c r="G2078" s="1">
        <v>40493</v>
      </c>
      <c r="H2078" s="3">
        <f>G2078-F2078</f>
        <v>288</v>
      </c>
      <c r="I2078" s="3">
        <f>IF(H2078&lt;=60,1,IF(H2078&lt;=150,2,3))</f>
        <v>3</v>
      </c>
      <c r="J2078">
        <v>28.8</v>
      </c>
      <c r="K2078">
        <v>2.94</v>
      </c>
      <c r="L2078">
        <v>3.44</v>
      </c>
      <c r="M2078">
        <v>305</v>
      </c>
      <c r="N2078">
        <f>LOG(M2078/100,2)+3</f>
        <v>4.6088092426755241</v>
      </c>
      <c r="O2078">
        <f>INDEX(lehmad!B$2:B$412,MATCH(klypsid!$B2078,lehmad!$A$2:$A$412,0))</f>
        <v>38467</v>
      </c>
      <c r="P2078">
        <f>INDEX(lehmad!D$2:D$412,MATCH(klypsid!$B2078,lehmad!$A$2:$A$412,0))</f>
        <v>112</v>
      </c>
      <c r="Q2078">
        <f>INDEX(lehmad!E$2:E$412,MATCH(klypsid!$B2078,lehmad!$A$2:$A$412,0))</f>
        <v>0.92600000000000005</v>
      </c>
      <c r="R2078" t="str">
        <f>INDEX(lehmad!F$2:F$412,MATCH(klypsid!$B2078,lehmad!$A$2:$A$412,0))</f>
        <v>DYNASTY-ET</v>
      </c>
      <c r="S2078">
        <f>INDEX(lehmad!H$2:H$412,MATCH(klypsid!$B2078,lehmad!$A$2:$A$412,0))</f>
        <v>124</v>
      </c>
      <c r="T2078">
        <f>INDEX(lehmad!K$2:K$412,MATCH(klypsid!$B2078,lehmad!$A$2:$A$412,0))</f>
        <v>108</v>
      </c>
      <c r="U2078" s="4">
        <f t="shared" si="64"/>
        <v>10</v>
      </c>
      <c r="V2078">
        <f t="shared" si="65"/>
        <v>31</v>
      </c>
    </row>
    <row r="2079" spans="1:22" x14ac:dyDescent="0.25">
      <c r="A2079">
        <v>3432</v>
      </c>
      <c r="B2079" t="str">
        <f>"E"&amp;A2079</f>
        <v>E3432</v>
      </c>
      <c r="C2079" t="s">
        <v>70</v>
      </c>
      <c r="D2079">
        <v>3</v>
      </c>
      <c r="E2079">
        <f>IF(D2079&lt;4,D2079,4)</f>
        <v>3</v>
      </c>
      <c r="F2079" s="1">
        <v>40205</v>
      </c>
      <c r="G2079" s="1">
        <v>40521</v>
      </c>
      <c r="H2079" s="3">
        <f>G2079-F2079</f>
        <v>316</v>
      </c>
      <c r="I2079" s="3">
        <f>IF(H2079&lt;=60,1,IF(H2079&lt;=150,2,3))</f>
        <v>3</v>
      </c>
      <c r="J2079">
        <v>31.9</v>
      </c>
      <c r="K2079">
        <v>4.3099999999999996</v>
      </c>
      <c r="L2079">
        <v>3.61</v>
      </c>
      <c r="M2079">
        <v>361</v>
      </c>
      <c r="N2079">
        <f>LOG(M2079/100,2)+3</f>
        <v>4.8519988371124469</v>
      </c>
      <c r="O2079">
        <f>INDEX(lehmad!B$2:B$412,MATCH(klypsid!$B2079,lehmad!$A$2:$A$412,0))</f>
        <v>38467</v>
      </c>
      <c r="P2079">
        <f>INDEX(lehmad!D$2:D$412,MATCH(klypsid!$B2079,lehmad!$A$2:$A$412,0))</f>
        <v>112</v>
      </c>
      <c r="Q2079">
        <f>INDEX(lehmad!E$2:E$412,MATCH(klypsid!$B2079,lehmad!$A$2:$A$412,0))</f>
        <v>0.92600000000000005</v>
      </c>
      <c r="R2079" t="str">
        <f>INDEX(lehmad!F$2:F$412,MATCH(klypsid!$B2079,lehmad!$A$2:$A$412,0))</f>
        <v>DYNASTY-ET</v>
      </c>
      <c r="S2079">
        <f>INDEX(lehmad!H$2:H$412,MATCH(klypsid!$B2079,lehmad!$A$2:$A$412,0))</f>
        <v>124</v>
      </c>
      <c r="T2079">
        <f>INDEX(lehmad!K$2:K$412,MATCH(klypsid!$B2079,lehmad!$A$2:$A$412,0))</f>
        <v>108</v>
      </c>
      <c r="U2079" s="4">
        <f t="shared" si="64"/>
        <v>11</v>
      </c>
      <c r="V2079">
        <f t="shared" si="65"/>
        <v>28</v>
      </c>
    </row>
    <row r="2080" spans="1:22" x14ac:dyDescent="0.25">
      <c r="A2080">
        <v>3432</v>
      </c>
      <c r="B2080" t="str">
        <f>"E"&amp;A2080</f>
        <v>E3432</v>
      </c>
      <c r="C2080" t="s">
        <v>70</v>
      </c>
      <c r="D2080">
        <v>3</v>
      </c>
      <c r="E2080">
        <f>IF(D2080&lt;4,D2080,4)</f>
        <v>3</v>
      </c>
      <c r="F2080" s="1">
        <v>40205</v>
      </c>
      <c r="G2080" s="1">
        <v>40556</v>
      </c>
      <c r="H2080" s="3">
        <f>G2080-F2080</f>
        <v>351</v>
      </c>
      <c r="I2080" s="3">
        <f>IF(H2080&lt;=60,1,IF(H2080&lt;=150,2,3))</f>
        <v>3</v>
      </c>
      <c r="J2080">
        <v>37.5</v>
      </c>
      <c r="K2080">
        <v>2.06</v>
      </c>
      <c r="L2080">
        <v>3.88</v>
      </c>
      <c r="M2080">
        <v>255</v>
      </c>
      <c r="N2080">
        <f>LOG(M2080/100,2)+3</f>
        <v>4.3504972470841334</v>
      </c>
      <c r="O2080">
        <f>INDEX(lehmad!B$2:B$412,MATCH(klypsid!$B2080,lehmad!$A$2:$A$412,0))</f>
        <v>38467</v>
      </c>
      <c r="P2080">
        <f>INDEX(lehmad!D$2:D$412,MATCH(klypsid!$B2080,lehmad!$A$2:$A$412,0))</f>
        <v>112</v>
      </c>
      <c r="Q2080">
        <f>INDEX(lehmad!E$2:E$412,MATCH(klypsid!$B2080,lehmad!$A$2:$A$412,0))</f>
        <v>0.92600000000000005</v>
      </c>
      <c r="R2080" t="str">
        <f>INDEX(lehmad!F$2:F$412,MATCH(klypsid!$B2080,lehmad!$A$2:$A$412,0))</f>
        <v>DYNASTY-ET</v>
      </c>
      <c r="S2080">
        <f>INDEX(lehmad!H$2:H$412,MATCH(klypsid!$B2080,lehmad!$A$2:$A$412,0))</f>
        <v>124</v>
      </c>
      <c r="T2080">
        <f>INDEX(lehmad!K$2:K$412,MATCH(klypsid!$B2080,lehmad!$A$2:$A$412,0))</f>
        <v>108</v>
      </c>
      <c r="U2080" s="4">
        <f t="shared" si="64"/>
        <v>12</v>
      </c>
      <c r="V2080">
        <f t="shared" si="65"/>
        <v>35</v>
      </c>
    </row>
    <row r="2081" spans="1:22" x14ac:dyDescent="0.25">
      <c r="A2081">
        <v>3436</v>
      </c>
      <c r="B2081" t="str">
        <f>"E"&amp;A2081</f>
        <v>E3436</v>
      </c>
      <c r="C2081" t="s">
        <v>71</v>
      </c>
      <c r="D2081">
        <v>1</v>
      </c>
      <c r="E2081">
        <f>IF(D2081&lt;4,D2081,4)</f>
        <v>1</v>
      </c>
      <c r="F2081" s="1">
        <v>39185</v>
      </c>
      <c r="G2081" s="1">
        <v>39204</v>
      </c>
      <c r="H2081" s="3">
        <f>G2081-F2081</f>
        <v>19</v>
      </c>
      <c r="I2081" s="3">
        <f>IF(H2081&lt;=60,1,IF(H2081&lt;=150,2,3))</f>
        <v>1</v>
      </c>
      <c r="J2081">
        <v>23.9</v>
      </c>
      <c r="K2081">
        <v>5.86</v>
      </c>
      <c r="L2081">
        <v>3.7</v>
      </c>
      <c r="M2081">
        <v>26</v>
      </c>
      <c r="N2081">
        <f>LOG(M2081/100,2)+3</f>
        <v>1.0565835283663676</v>
      </c>
      <c r="O2081">
        <f>INDEX(lehmad!B$2:B$412,MATCH(klypsid!$B2081,lehmad!$A$2:$A$412,0))</f>
        <v>38469</v>
      </c>
      <c r="P2081">
        <f>INDEX(lehmad!D$2:D$412,MATCH(klypsid!$B2081,lehmad!$A$2:$A$412,0))</f>
        <v>110</v>
      </c>
      <c r="Q2081">
        <f>INDEX(lehmad!E$2:E$412,MATCH(klypsid!$B2081,lehmad!$A$2:$A$412,0))</f>
        <v>1</v>
      </c>
      <c r="R2081" t="str">
        <f>INDEX(lehmad!F$2:F$412,MATCH(klypsid!$B2081,lehmad!$A$2:$A$412,0))</f>
        <v>DYNASTY-ET</v>
      </c>
      <c r="S2081">
        <f>INDEX(lehmad!H$2:H$412,MATCH(klypsid!$B2081,lehmad!$A$2:$A$412,0))</f>
        <v>124</v>
      </c>
      <c r="T2081">
        <f>INDEX(lehmad!K$2:K$412,MATCH(klypsid!$B2081,lehmad!$A$2:$A$412,0))</f>
        <v>108</v>
      </c>
      <c r="U2081" s="4">
        <f t="shared" si="64"/>
        <v>1</v>
      </c>
      <c r="V2081">
        <f t="shared" si="65"/>
        <v>19</v>
      </c>
    </row>
    <row r="2082" spans="1:22" x14ac:dyDescent="0.25">
      <c r="A2082">
        <v>3436</v>
      </c>
      <c r="B2082" t="str">
        <f>"E"&amp;A2082</f>
        <v>E3436</v>
      </c>
      <c r="C2082" t="s">
        <v>71</v>
      </c>
      <c r="D2082">
        <v>1</v>
      </c>
      <c r="E2082">
        <f>IF(D2082&lt;4,D2082,4)</f>
        <v>1</v>
      </c>
      <c r="F2082" s="1">
        <v>39185</v>
      </c>
      <c r="G2082" s="1">
        <v>39236</v>
      </c>
      <c r="H2082" s="3">
        <f>G2082-F2082</f>
        <v>51</v>
      </c>
      <c r="I2082" s="3">
        <f>IF(H2082&lt;=60,1,IF(H2082&lt;=150,2,3))</f>
        <v>1</v>
      </c>
      <c r="J2082">
        <v>34</v>
      </c>
      <c r="K2082">
        <v>3.21</v>
      </c>
      <c r="L2082">
        <v>3.03</v>
      </c>
      <c r="M2082">
        <v>5626</v>
      </c>
      <c r="N2082">
        <f>LOG(M2082/100,2)+3</f>
        <v>8.8140376475399762</v>
      </c>
      <c r="O2082">
        <f>INDEX(lehmad!B$2:B$412,MATCH(klypsid!$B2082,lehmad!$A$2:$A$412,0))</f>
        <v>38469</v>
      </c>
      <c r="P2082">
        <f>INDEX(lehmad!D$2:D$412,MATCH(klypsid!$B2082,lehmad!$A$2:$A$412,0))</f>
        <v>110</v>
      </c>
      <c r="Q2082">
        <f>INDEX(lehmad!E$2:E$412,MATCH(klypsid!$B2082,lehmad!$A$2:$A$412,0))</f>
        <v>1</v>
      </c>
      <c r="R2082" t="str">
        <f>INDEX(lehmad!F$2:F$412,MATCH(klypsid!$B2082,lehmad!$A$2:$A$412,0))</f>
        <v>DYNASTY-ET</v>
      </c>
      <c r="S2082">
        <f>INDEX(lehmad!H$2:H$412,MATCH(klypsid!$B2082,lehmad!$A$2:$A$412,0))</f>
        <v>124</v>
      </c>
      <c r="T2082">
        <f>INDEX(lehmad!K$2:K$412,MATCH(klypsid!$B2082,lehmad!$A$2:$A$412,0))</f>
        <v>108</v>
      </c>
      <c r="U2082" s="4">
        <f t="shared" si="64"/>
        <v>2</v>
      </c>
      <c r="V2082">
        <f t="shared" si="65"/>
        <v>32</v>
      </c>
    </row>
    <row r="2083" spans="1:22" x14ac:dyDescent="0.25">
      <c r="A2083">
        <v>3436</v>
      </c>
      <c r="B2083" t="str">
        <f>"E"&amp;A2083</f>
        <v>E3436</v>
      </c>
      <c r="C2083" t="s">
        <v>71</v>
      </c>
      <c r="D2083">
        <v>1</v>
      </c>
      <c r="E2083">
        <f>IF(D2083&lt;4,D2083,4)</f>
        <v>1</v>
      </c>
      <c r="F2083" s="1">
        <v>39185</v>
      </c>
      <c r="G2083" s="1">
        <v>39266</v>
      </c>
      <c r="H2083" s="3">
        <f>G2083-F2083</f>
        <v>81</v>
      </c>
      <c r="I2083" s="3">
        <f>IF(H2083&lt;=60,1,IF(H2083&lt;=150,2,3))</f>
        <v>2</v>
      </c>
      <c r="J2083">
        <v>40.6</v>
      </c>
      <c r="K2083">
        <v>2.41</v>
      </c>
      <c r="L2083">
        <v>3.1</v>
      </c>
      <c r="M2083">
        <v>81</v>
      </c>
      <c r="N2083">
        <f>LOG(M2083/100,2)+3</f>
        <v>2.6959938131098999</v>
      </c>
      <c r="O2083">
        <f>INDEX(lehmad!B$2:B$412,MATCH(klypsid!$B2083,lehmad!$A$2:$A$412,0))</f>
        <v>38469</v>
      </c>
      <c r="P2083">
        <f>INDEX(lehmad!D$2:D$412,MATCH(klypsid!$B2083,lehmad!$A$2:$A$412,0))</f>
        <v>110</v>
      </c>
      <c r="Q2083">
        <f>INDEX(lehmad!E$2:E$412,MATCH(klypsid!$B2083,lehmad!$A$2:$A$412,0))</f>
        <v>1</v>
      </c>
      <c r="R2083" t="str">
        <f>INDEX(lehmad!F$2:F$412,MATCH(klypsid!$B2083,lehmad!$A$2:$A$412,0))</f>
        <v>DYNASTY-ET</v>
      </c>
      <c r="S2083">
        <f>INDEX(lehmad!H$2:H$412,MATCH(klypsid!$B2083,lehmad!$A$2:$A$412,0))</f>
        <v>124</v>
      </c>
      <c r="T2083">
        <f>INDEX(lehmad!K$2:K$412,MATCH(klypsid!$B2083,lehmad!$A$2:$A$412,0))</f>
        <v>108</v>
      </c>
      <c r="U2083" s="4">
        <f t="shared" si="64"/>
        <v>3</v>
      </c>
      <c r="V2083">
        <f t="shared" si="65"/>
        <v>30</v>
      </c>
    </row>
    <row r="2084" spans="1:22" x14ac:dyDescent="0.25">
      <c r="A2084">
        <v>3436</v>
      </c>
      <c r="B2084" t="str">
        <f>"E"&amp;A2084</f>
        <v>E3436</v>
      </c>
      <c r="C2084" t="s">
        <v>71</v>
      </c>
      <c r="D2084">
        <v>1</v>
      </c>
      <c r="E2084">
        <f>IF(D2084&lt;4,D2084,4)</f>
        <v>1</v>
      </c>
      <c r="F2084" s="1">
        <v>39185</v>
      </c>
      <c r="G2084" s="1">
        <v>39295</v>
      </c>
      <c r="H2084" s="3">
        <f>G2084-F2084</f>
        <v>110</v>
      </c>
      <c r="I2084" s="3">
        <f>IF(H2084&lt;=60,1,IF(H2084&lt;=150,2,3))</f>
        <v>2</v>
      </c>
      <c r="J2084">
        <v>38.200000000000003</v>
      </c>
      <c r="K2084">
        <v>3.49</v>
      </c>
      <c r="L2084">
        <v>3.36</v>
      </c>
      <c r="M2084">
        <v>136</v>
      </c>
      <c r="N2084">
        <f>LOG(M2084/100,2)+3</f>
        <v>3.4436066514756147</v>
      </c>
      <c r="O2084">
        <f>INDEX(lehmad!B$2:B$412,MATCH(klypsid!$B2084,lehmad!$A$2:$A$412,0))</f>
        <v>38469</v>
      </c>
      <c r="P2084">
        <f>INDEX(lehmad!D$2:D$412,MATCH(klypsid!$B2084,lehmad!$A$2:$A$412,0))</f>
        <v>110</v>
      </c>
      <c r="Q2084">
        <f>INDEX(lehmad!E$2:E$412,MATCH(klypsid!$B2084,lehmad!$A$2:$A$412,0))</f>
        <v>1</v>
      </c>
      <c r="R2084" t="str">
        <f>INDEX(lehmad!F$2:F$412,MATCH(klypsid!$B2084,lehmad!$A$2:$A$412,0))</f>
        <v>DYNASTY-ET</v>
      </c>
      <c r="S2084">
        <f>INDEX(lehmad!H$2:H$412,MATCH(klypsid!$B2084,lehmad!$A$2:$A$412,0))</f>
        <v>124</v>
      </c>
      <c r="T2084">
        <f>INDEX(lehmad!K$2:K$412,MATCH(klypsid!$B2084,lehmad!$A$2:$A$412,0))</f>
        <v>108</v>
      </c>
      <c r="U2084" s="4">
        <f t="shared" si="64"/>
        <v>4</v>
      </c>
      <c r="V2084">
        <f t="shared" si="65"/>
        <v>29</v>
      </c>
    </row>
    <row r="2085" spans="1:22" x14ac:dyDescent="0.25">
      <c r="A2085">
        <v>3436</v>
      </c>
      <c r="B2085" t="str">
        <f>"E"&amp;A2085</f>
        <v>E3436</v>
      </c>
      <c r="C2085" t="s">
        <v>71</v>
      </c>
      <c r="D2085">
        <v>1</v>
      </c>
      <c r="E2085">
        <f>IF(D2085&lt;4,D2085,4)</f>
        <v>1</v>
      </c>
      <c r="F2085" s="1">
        <v>39185</v>
      </c>
      <c r="G2085" s="1">
        <v>39328</v>
      </c>
      <c r="H2085" s="3">
        <f>G2085-F2085</f>
        <v>143</v>
      </c>
      <c r="I2085" s="3">
        <f>IF(H2085&lt;=60,1,IF(H2085&lt;=150,2,3))</f>
        <v>2</v>
      </c>
      <c r="J2085">
        <v>38</v>
      </c>
      <c r="K2085">
        <v>2.88</v>
      </c>
      <c r="L2085">
        <v>3.31</v>
      </c>
      <c r="M2085">
        <v>69</v>
      </c>
      <c r="N2085">
        <f>LOG(M2085/100,2)+3</f>
        <v>2.4646682670034443</v>
      </c>
      <c r="O2085">
        <f>INDEX(lehmad!B$2:B$412,MATCH(klypsid!$B2085,lehmad!$A$2:$A$412,0))</f>
        <v>38469</v>
      </c>
      <c r="P2085">
        <f>INDEX(lehmad!D$2:D$412,MATCH(klypsid!$B2085,lehmad!$A$2:$A$412,0))</f>
        <v>110</v>
      </c>
      <c r="Q2085">
        <f>INDEX(lehmad!E$2:E$412,MATCH(klypsid!$B2085,lehmad!$A$2:$A$412,0))</f>
        <v>1</v>
      </c>
      <c r="R2085" t="str">
        <f>INDEX(lehmad!F$2:F$412,MATCH(klypsid!$B2085,lehmad!$A$2:$A$412,0))</f>
        <v>DYNASTY-ET</v>
      </c>
      <c r="S2085">
        <f>INDEX(lehmad!H$2:H$412,MATCH(klypsid!$B2085,lehmad!$A$2:$A$412,0))</f>
        <v>124</v>
      </c>
      <c r="T2085">
        <f>INDEX(lehmad!K$2:K$412,MATCH(klypsid!$B2085,lehmad!$A$2:$A$412,0))</f>
        <v>108</v>
      </c>
      <c r="U2085" s="4">
        <f t="shared" si="64"/>
        <v>5</v>
      </c>
      <c r="V2085">
        <f t="shared" si="65"/>
        <v>33</v>
      </c>
    </row>
    <row r="2086" spans="1:22" x14ac:dyDescent="0.25">
      <c r="A2086">
        <v>3436</v>
      </c>
      <c r="B2086" t="str">
        <f>"E"&amp;A2086</f>
        <v>E3436</v>
      </c>
      <c r="C2086" t="s">
        <v>71</v>
      </c>
      <c r="D2086">
        <v>1</v>
      </c>
      <c r="E2086">
        <f>IF(D2086&lt;4,D2086,4)</f>
        <v>1</v>
      </c>
      <c r="F2086" s="1">
        <v>39185</v>
      </c>
      <c r="G2086" s="1">
        <v>39356</v>
      </c>
      <c r="H2086" s="3">
        <f>G2086-F2086</f>
        <v>171</v>
      </c>
      <c r="I2086" s="3">
        <f>IF(H2086&lt;=60,1,IF(H2086&lt;=150,2,3))</f>
        <v>3</v>
      </c>
      <c r="J2086">
        <v>34.200000000000003</v>
      </c>
      <c r="K2086">
        <v>3.81</v>
      </c>
      <c r="L2086">
        <v>3.37</v>
      </c>
      <c r="M2086">
        <v>179</v>
      </c>
      <c r="N2086">
        <f>LOG(M2086/100,2)+3</f>
        <v>3.839959587489532</v>
      </c>
      <c r="O2086">
        <f>INDEX(lehmad!B$2:B$412,MATCH(klypsid!$B2086,lehmad!$A$2:$A$412,0))</f>
        <v>38469</v>
      </c>
      <c r="P2086">
        <f>INDEX(lehmad!D$2:D$412,MATCH(klypsid!$B2086,lehmad!$A$2:$A$412,0))</f>
        <v>110</v>
      </c>
      <c r="Q2086">
        <f>INDEX(lehmad!E$2:E$412,MATCH(klypsid!$B2086,lehmad!$A$2:$A$412,0))</f>
        <v>1</v>
      </c>
      <c r="R2086" t="str">
        <f>INDEX(lehmad!F$2:F$412,MATCH(klypsid!$B2086,lehmad!$A$2:$A$412,0))</f>
        <v>DYNASTY-ET</v>
      </c>
      <c r="S2086">
        <f>INDEX(lehmad!H$2:H$412,MATCH(klypsid!$B2086,lehmad!$A$2:$A$412,0))</f>
        <v>124</v>
      </c>
      <c r="T2086">
        <f>INDEX(lehmad!K$2:K$412,MATCH(klypsid!$B2086,lehmad!$A$2:$A$412,0))</f>
        <v>108</v>
      </c>
      <c r="U2086" s="4">
        <f t="shared" si="64"/>
        <v>6</v>
      </c>
      <c r="V2086">
        <f t="shared" si="65"/>
        <v>28</v>
      </c>
    </row>
    <row r="2087" spans="1:22" x14ac:dyDescent="0.25">
      <c r="A2087">
        <v>3436</v>
      </c>
      <c r="B2087" t="str">
        <f>"E"&amp;A2087</f>
        <v>E3436</v>
      </c>
      <c r="C2087" t="s">
        <v>71</v>
      </c>
      <c r="D2087">
        <v>1</v>
      </c>
      <c r="E2087">
        <f>IF(D2087&lt;4,D2087,4)</f>
        <v>1</v>
      </c>
      <c r="F2087" s="1">
        <v>39185</v>
      </c>
      <c r="G2087" s="1">
        <v>39387</v>
      </c>
      <c r="H2087" s="3">
        <f>G2087-F2087</f>
        <v>202</v>
      </c>
      <c r="I2087" s="3">
        <f>IF(H2087&lt;=60,1,IF(H2087&lt;=150,2,3))</f>
        <v>3</v>
      </c>
      <c r="J2087">
        <v>34</v>
      </c>
      <c r="K2087">
        <v>3.87</v>
      </c>
      <c r="L2087">
        <v>3.68</v>
      </c>
      <c r="M2087">
        <v>146</v>
      </c>
      <c r="N2087">
        <f>LOG(M2087/100,2)+3</f>
        <v>3.5459683691052923</v>
      </c>
      <c r="O2087">
        <f>INDEX(lehmad!B$2:B$412,MATCH(klypsid!$B2087,lehmad!$A$2:$A$412,0))</f>
        <v>38469</v>
      </c>
      <c r="P2087">
        <f>INDEX(lehmad!D$2:D$412,MATCH(klypsid!$B2087,lehmad!$A$2:$A$412,0))</f>
        <v>110</v>
      </c>
      <c r="Q2087">
        <f>INDEX(lehmad!E$2:E$412,MATCH(klypsid!$B2087,lehmad!$A$2:$A$412,0))</f>
        <v>1</v>
      </c>
      <c r="R2087" t="str">
        <f>INDEX(lehmad!F$2:F$412,MATCH(klypsid!$B2087,lehmad!$A$2:$A$412,0))</f>
        <v>DYNASTY-ET</v>
      </c>
      <c r="S2087">
        <f>INDEX(lehmad!H$2:H$412,MATCH(klypsid!$B2087,lehmad!$A$2:$A$412,0))</f>
        <v>124</v>
      </c>
      <c r="T2087">
        <f>INDEX(lehmad!K$2:K$412,MATCH(klypsid!$B2087,lehmad!$A$2:$A$412,0))</f>
        <v>108</v>
      </c>
      <c r="U2087" s="4">
        <f t="shared" si="64"/>
        <v>7</v>
      </c>
      <c r="V2087">
        <f t="shared" si="65"/>
        <v>31</v>
      </c>
    </row>
    <row r="2088" spans="1:22" x14ac:dyDescent="0.25">
      <c r="A2088">
        <v>3436</v>
      </c>
      <c r="B2088" t="str">
        <f>"E"&amp;A2088</f>
        <v>E3436</v>
      </c>
      <c r="C2088" t="s">
        <v>71</v>
      </c>
      <c r="D2088">
        <v>1</v>
      </c>
      <c r="E2088">
        <f>IF(D2088&lt;4,D2088,4)</f>
        <v>1</v>
      </c>
      <c r="F2088" s="1">
        <v>39185</v>
      </c>
      <c r="G2088" s="1">
        <v>39418</v>
      </c>
      <c r="H2088" s="3">
        <f>G2088-F2088</f>
        <v>233</v>
      </c>
      <c r="I2088" s="3">
        <f>IF(H2088&lt;=60,1,IF(H2088&lt;=150,2,3))</f>
        <v>3</v>
      </c>
      <c r="J2088">
        <v>31.6</v>
      </c>
      <c r="K2088">
        <v>4.4000000000000004</v>
      </c>
      <c r="L2088">
        <v>3.73</v>
      </c>
      <c r="M2088">
        <v>100</v>
      </c>
      <c r="N2088">
        <f>LOG(M2088/100,2)+3</f>
        <v>3</v>
      </c>
      <c r="O2088">
        <f>INDEX(lehmad!B$2:B$412,MATCH(klypsid!$B2088,lehmad!$A$2:$A$412,0))</f>
        <v>38469</v>
      </c>
      <c r="P2088">
        <f>INDEX(lehmad!D$2:D$412,MATCH(klypsid!$B2088,lehmad!$A$2:$A$412,0))</f>
        <v>110</v>
      </c>
      <c r="Q2088">
        <f>INDEX(lehmad!E$2:E$412,MATCH(klypsid!$B2088,lehmad!$A$2:$A$412,0))</f>
        <v>1</v>
      </c>
      <c r="R2088" t="str">
        <f>INDEX(lehmad!F$2:F$412,MATCH(klypsid!$B2088,lehmad!$A$2:$A$412,0))</f>
        <v>DYNASTY-ET</v>
      </c>
      <c r="S2088">
        <f>INDEX(lehmad!H$2:H$412,MATCH(klypsid!$B2088,lehmad!$A$2:$A$412,0))</f>
        <v>124</v>
      </c>
      <c r="T2088">
        <f>INDEX(lehmad!K$2:K$412,MATCH(klypsid!$B2088,lehmad!$A$2:$A$412,0))</f>
        <v>108</v>
      </c>
      <c r="U2088" s="4">
        <f t="shared" si="64"/>
        <v>8</v>
      </c>
      <c r="V2088">
        <f t="shared" si="65"/>
        <v>31</v>
      </c>
    </row>
    <row r="2089" spans="1:22" x14ac:dyDescent="0.25">
      <c r="A2089">
        <v>3436</v>
      </c>
      <c r="B2089" t="str">
        <f>"E"&amp;A2089</f>
        <v>E3436</v>
      </c>
      <c r="C2089" t="s">
        <v>71</v>
      </c>
      <c r="D2089">
        <v>1</v>
      </c>
      <c r="E2089">
        <f>IF(D2089&lt;4,D2089,4)</f>
        <v>1</v>
      </c>
      <c r="F2089" s="1">
        <v>39185</v>
      </c>
      <c r="G2089" s="1">
        <v>39450</v>
      </c>
      <c r="H2089" s="3">
        <f>G2089-F2089</f>
        <v>265</v>
      </c>
      <c r="I2089" s="3">
        <f>IF(H2089&lt;=60,1,IF(H2089&lt;=150,2,3))</f>
        <v>3</v>
      </c>
      <c r="J2089">
        <v>31.4</v>
      </c>
      <c r="K2089">
        <v>3.96</v>
      </c>
      <c r="L2089">
        <v>3.78</v>
      </c>
      <c r="M2089">
        <v>162</v>
      </c>
      <c r="N2089">
        <f>LOG(M2089/100,2)+3</f>
        <v>3.6959938131098999</v>
      </c>
      <c r="O2089">
        <f>INDEX(lehmad!B$2:B$412,MATCH(klypsid!$B2089,lehmad!$A$2:$A$412,0))</f>
        <v>38469</v>
      </c>
      <c r="P2089">
        <f>INDEX(lehmad!D$2:D$412,MATCH(klypsid!$B2089,lehmad!$A$2:$A$412,0))</f>
        <v>110</v>
      </c>
      <c r="Q2089">
        <f>INDEX(lehmad!E$2:E$412,MATCH(klypsid!$B2089,lehmad!$A$2:$A$412,0))</f>
        <v>1</v>
      </c>
      <c r="R2089" t="str">
        <f>INDEX(lehmad!F$2:F$412,MATCH(klypsid!$B2089,lehmad!$A$2:$A$412,0))</f>
        <v>DYNASTY-ET</v>
      </c>
      <c r="S2089">
        <f>INDEX(lehmad!H$2:H$412,MATCH(klypsid!$B2089,lehmad!$A$2:$A$412,0))</f>
        <v>124</v>
      </c>
      <c r="T2089">
        <f>INDEX(lehmad!K$2:K$412,MATCH(klypsid!$B2089,lehmad!$A$2:$A$412,0))</f>
        <v>108</v>
      </c>
      <c r="U2089" s="4">
        <f t="shared" si="64"/>
        <v>9</v>
      </c>
      <c r="V2089">
        <f t="shared" si="65"/>
        <v>32</v>
      </c>
    </row>
    <row r="2090" spans="1:22" x14ac:dyDescent="0.25">
      <c r="A2090">
        <v>3436</v>
      </c>
      <c r="B2090" t="str">
        <f>"E"&amp;A2090</f>
        <v>E3436</v>
      </c>
      <c r="C2090" t="s">
        <v>71</v>
      </c>
      <c r="D2090">
        <v>1</v>
      </c>
      <c r="E2090">
        <f>IF(D2090&lt;4,D2090,4)</f>
        <v>1</v>
      </c>
      <c r="F2090" s="1">
        <v>39185</v>
      </c>
      <c r="G2090" s="1">
        <v>39481</v>
      </c>
      <c r="H2090" s="3">
        <f>G2090-F2090</f>
        <v>296</v>
      </c>
      <c r="I2090" s="3">
        <f>IF(H2090&lt;=60,1,IF(H2090&lt;=150,2,3))</f>
        <v>3</v>
      </c>
      <c r="J2090">
        <v>29.9</v>
      </c>
      <c r="K2090">
        <v>4.84</v>
      </c>
      <c r="L2090">
        <v>3.66</v>
      </c>
      <c r="M2090">
        <v>327</v>
      </c>
      <c r="N2090">
        <f>LOG(M2090/100,2)+3</f>
        <v>4.7092906357233577</v>
      </c>
      <c r="O2090">
        <f>INDEX(lehmad!B$2:B$412,MATCH(klypsid!$B2090,lehmad!$A$2:$A$412,0))</f>
        <v>38469</v>
      </c>
      <c r="P2090">
        <f>INDEX(lehmad!D$2:D$412,MATCH(klypsid!$B2090,lehmad!$A$2:$A$412,0))</f>
        <v>110</v>
      </c>
      <c r="Q2090">
        <f>INDEX(lehmad!E$2:E$412,MATCH(klypsid!$B2090,lehmad!$A$2:$A$412,0))</f>
        <v>1</v>
      </c>
      <c r="R2090" t="str">
        <f>INDEX(lehmad!F$2:F$412,MATCH(klypsid!$B2090,lehmad!$A$2:$A$412,0))</f>
        <v>DYNASTY-ET</v>
      </c>
      <c r="S2090">
        <f>INDEX(lehmad!H$2:H$412,MATCH(klypsid!$B2090,lehmad!$A$2:$A$412,0))</f>
        <v>124</v>
      </c>
      <c r="T2090">
        <f>INDEX(lehmad!K$2:K$412,MATCH(klypsid!$B2090,lehmad!$A$2:$A$412,0))</f>
        <v>108</v>
      </c>
      <c r="U2090" s="4">
        <f t="shared" si="64"/>
        <v>10</v>
      </c>
      <c r="V2090">
        <f t="shared" si="65"/>
        <v>31</v>
      </c>
    </row>
    <row r="2091" spans="1:22" x14ac:dyDescent="0.25">
      <c r="A2091">
        <v>3436</v>
      </c>
      <c r="B2091" t="str">
        <f>"E"&amp;A2091</f>
        <v>E3436</v>
      </c>
      <c r="C2091" t="s">
        <v>71</v>
      </c>
      <c r="D2091">
        <v>1</v>
      </c>
      <c r="E2091">
        <f>IF(D2091&lt;4,D2091,4)</f>
        <v>1</v>
      </c>
      <c r="F2091" s="1">
        <v>39185</v>
      </c>
      <c r="G2091" s="1">
        <v>39509</v>
      </c>
      <c r="H2091" s="3">
        <f>G2091-F2091</f>
        <v>324</v>
      </c>
      <c r="I2091" s="3">
        <f>IF(H2091&lt;=60,1,IF(H2091&lt;=150,2,3))</f>
        <v>3</v>
      </c>
      <c r="J2091">
        <v>20.3</v>
      </c>
      <c r="K2091">
        <v>5.25</v>
      </c>
      <c r="L2091">
        <v>3.66</v>
      </c>
      <c r="M2091">
        <v>261</v>
      </c>
      <c r="N2091">
        <f>LOG(M2091/100,2)+3</f>
        <v>4.3840498067951597</v>
      </c>
      <c r="O2091">
        <f>INDEX(lehmad!B$2:B$412,MATCH(klypsid!$B2091,lehmad!$A$2:$A$412,0))</f>
        <v>38469</v>
      </c>
      <c r="P2091">
        <f>INDEX(lehmad!D$2:D$412,MATCH(klypsid!$B2091,lehmad!$A$2:$A$412,0))</f>
        <v>110</v>
      </c>
      <c r="Q2091">
        <f>INDEX(lehmad!E$2:E$412,MATCH(klypsid!$B2091,lehmad!$A$2:$A$412,0))</f>
        <v>1</v>
      </c>
      <c r="R2091" t="str">
        <f>INDEX(lehmad!F$2:F$412,MATCH(klypsid!$B2091,lehmad!$A$2:$A$412,0))</f>
        <v>DYNASTY-ET</v>
      </c>
      <c r="S2091">
        <f>INDEX(lehmad!H$2:H$412,MATCH(klypsid!$B2091,lehmad!$A$2:$A$412,0))</f>
        <v>124</v>
      </c>
      <c r="T2091">
        <f>INDEX(lehmad!K$2:K$412,MATCH(klypsid!$B2091,lehmad!$A$2:$A$412,0))</f>
        <v>108</v>
      </c>
      <c r="U2091" s="4">
        <f t="shared" si="64"/>
        <v>11</v>
      </c>
      <c r="V2091">
        <f t="shared" si="65"/>
        <v>28</v>
      </c>
    </row>
    <row r="2092" spans="1:22" x14ac:dyDescent="0.25">
      <c r="A2092">
        <v>3436</v>
      </c>
      <c r="B2092" t="str">
        <f>"E"&amp;A2092</f>
        <v>E3436</v>
      </c>
      <c r="C2092" t="s">
        <v>71</v>
      </c>
      <c r="D2092">
        <v>1</v>
      </c>
      <c r="E2092">
        <f>IF(D2092&lt;4,D2092,4)</f>
        <v>1</v>
      </c>
      <c r="F2092" s="1">
        <v>39185</v>
      </c>
      <c r="G2092" s="1">
        <v>39600</v>
      </c>
      <c r="H2092" s="3">
        <f>G2092-F2092</f>
        <v>415</v>
      </c>
      <c r="I2092" s="3">
        <f>IF(H2092&lt;=60,1,IF(H2092&lt;=150,2,3))</f>
        <v>3</v>
      </c>
      <c r="J2092">
        <v>54.9</v>
      </c>
      <c r="K2092">
        <v>4.62</v>
      </c>
      <c r="L2092">
        <v>3.38</v>
      </c>
      <c r="M2092">
        <v>598</v>
      </c>
      <c r="N2092">
        <f>LOG(M2092/100,2)+3</f>
        <v>5.5801454844233804</v>
      </c>
      <c r="O2092">
        <f>INDEX(lehmad!B$2:B$412,MATCH(klypsid!$B2092,lehmad!$A$2:$A$412,0))</f>
        <v>38469</v>
      </c>
      <c r="P2092">
        <f>INDEX(lehmad!D$2:D$412,MATCH(klypsid!$B2092,lehmad!$A$2:$A$412,0))</f>
        <v>110</v>
      </c>
      <c r="Q2092">
        <f>INDEX(lehmad!E$2:E$412,MATCH(klypsid!$B2092,lehmad!$A$2:$A$412,0))</f>
        <v>1</v>
      </c>
      <c r="R2092" t="str">
        <f>INDEX(lehmad!F$2:F$412,MATCH(klypsid!$B2092,lehmad!$A$2:$A$412,0))</f>
        <v>DYNASTY-ET</v>
      </c>
      <c r="S2092">
        <f>INDEX(lehmad!H$2:H$412,MATCH(klypsid!$B2092,lehmad!$A$2:$A$412,0))</f>
        <v>124</v>
      </c>
      <c r="T2092">
        <f>INDEX(lehmad!K$2:K$412,MATCH(klypsid!$B2092,lehmad!$A$2:$A$412,0))</f>
        <v>108</v>
      </c>
      <c r="U2092" s="4">
        <f t="shared" si="64"/>
        <v>12</v>
      </c>
      <c r="V2092">
        <f t="shared" si="65"/>
        <v>91</v>
      </c>
    </row>
    <row r="2093" spans="1:22" x14ac:dyDescent="0.25">
      <c r="A2093">
        <v>3436</v>
      </c>
      <c r="B2093" t="str">
        <f>"E"&amp;A2093</f>
        <v>E3436</v>
      </c>
      <c r="C2093" t="s">
        <v>71</v>
      </c>
      <c r="D2093">
        <v>2</v>
      </c>
      <c r="E2093">
        <f>IF(D2093&lt;4,D2093,4)</f>
        <v>2</v>
      </c>
      <c r="F2093" s="1">
        <v>39585</v>
      </c>
      <c r="G2093" s="1">
        <v>39631</v>
      </c>
      <c r="H2093" s="3">
        <f>G2093-F2093</f>
        <v>46</v>
      </c>
      <c r="I2093" s="3">
        <f>IF(H2093&lt;=60,1,IF(H2093&lt;=150,2,3))</f>
        <v>1</v>
      </c>
      <c r="J2093">
        <v>55.3</v>
      </c>
      <c r="K2093">
        <v>4.34</v>
      </c>
      <c r="L2093">
        <v>2.77</v>
      </c>
      <c r="M2093">
        <v>2310</v>
      </c>
      <c r="N2093">
        <f>LOG(M2093/100,2)+3</f>
        <v>7.5298209465286954</v>
      </c>
      <c r="O2093">
        <f>INDEX(lehmad!B$2:B$412,MATCH(klypsid!$B2093,lehmad!$A$2:$A$412,0))</f>
        <v>38469</v>
      </c>
      <c r="P2093">
        <f>INDEX(lehmad!D$2:D$412,MATCH(klypsid!$B2093,lehmad!$A$2:$A$412,0))</f>
        <v>110</v>
      </c>
      <c r="Q2093">
        <f>INDEX(lehmad!E$2:E$412,MATCH(klypsid!$B2093,lehmad!$A$2:$A$412,0))</f>
        <v>1</v>
      </c>
      <c r="R2093" t="str">
        <f>INDEX(lehmad!F$2:F$412,MATCH(klypsid!$B2093,lehmad!$A$2:$A$412,0))</f>
        <v>DYNASTY-ET</v>
      </c>
      <c r="S2093">
        <f>INDEX(lehmad!H$2:H$412,MATCH(klypsid!$B2093,lehmad!$A$2:$A$412,0))</f>
        <v>124</v>
      </c>
      <c r="T2093">
        <f>INDEX(lehmad!K$2:K$412,MATCH(klypsid!$B2093,lehmad!$A$2:$A$412,0))</f>
        <v>108</v>
      </c>
      <c r="U2093" s="4">
        <f t="shared" si="64"/>
        <v>1</v>
      </c>
      <c r="V2093">
        <f t="shared" si="65"/>
        <v>46</v>
      </c>
    </row>
    <row r="2094" spans="1:22" x14ac:dyDescent="0.25">
      <c r="A2094">
        <v>3436</v>
      </c>
      <c r="B2094" t="str">
        <f>"E"&amp;A2094</f>
        <v>E3436</v>
      </c>
      <c r="C2094" t="s">
        <v>71</v>
      </c>
      <c r="D2094">
        <v>2</v>
      </c>
      <c r="E2094">
        <f>IF(D2094&lt;4,D2094,4)</f>
        <v>2</v>
      </c>
      <c r="F2094" s="1">
        <v>39585</v>
      </c>
      <c r="G2094" s="1">
        <v>39663</v>
      </c>
      <c r="H2094" s="3">
        <f>G2094-F2094</f>
        <v>78</v>
      </c>
      <c r="I2094" s="3">
        <f>IF(H2094&lt;=60,1,IF(H2094&lt;=150,2,3))</f>
        <v>2</v>
      </c>
      <c r="J2094">
        <v>49</v>
      </c>
      <c r="K2094">
        <v>4.21</v>
      </c>
      <c r="L2094">
        <v>3.38</v>
      </c>
      <c r="M2094">
        <v>645</v>
      </c>
      <c r="N2094">
        <f>LOG(M2094/100,2)+3</f>
        <v>5.6892991605358922</v>
      </c>
      <c r="O2094">
        <f>INDEX(lehmad!B$2:B$412,MATCH(klypsid!$B2094,lehmad!$A$2:$A$412,0))</f>
        <v>38469</v>
      </c>
      <c r="P2094">
        <f>INDEX(lehmad!D$2:D$412,MATCH(klypsid!$B2094,lehmad!$A$2:$A$412,0))</f>
        <v>110</v>
      </c>
      <c r="Q2094">
        <f>INDEX(lehmad!E$2:E$412,MATCH(klypsid!$B2094,lehmad!$A$2:$A$412,0))</f>
        <v>1</v>
      </c>
      <c r="R2094" t="str">
        <f>INDEX(lehmad!F$2:F$412,MATCH(klypsid!$B2094,lehmad!$A$2:$A$412,0))</f>
        <v>DYNASTY-ET</v>
      </c>
      <c r="S2094">
        <f>INDEX(lehmad!H$2:H$412,MATCH(klypsid!$B2094,lehmad!$A$2:$A$412,0))</f>
        <v>124</v>
      </c>
      <c r="T2094">
        <f>INDEX(lehmad!K$2:K$412,MATCH(klypsid!$B2094,lehmad!$A$2:$A$412,0))</f>
        <v>108</v>
      </c>
      <c r="U2094" s="4">
        <f t="shared" si="64"/>
        <v>2</v>
      </c>
      <c r="V2094">
        <f t="shared" si="65"/>
        <v>32</v>
      </c>
    </row>
    <row r="2095" spans="1:22" x14ac:dyDescent="0.25">
      <c r="A2095">
        <v>3436</v>
      </c>
      <c r="B2095" t="str">
        <f>"E"&amp;A2095</f>
        <v>E3436</v>
      </c>
      <c r="C2095" t="s">
        <v>71</v>
      </c>
      <c r="D2095">
        <v>2</v>
      </c>
      <c r="E2095">
        <f>IF(D2095&lt;4,D2095,4)</f>
        <v>2</v>
      </c>
      <c r="F2095" s="1">
        <v>39585</v>
      </c>
      <c r="G2095" s="1">
        <v>39693</v>
      </c>
      <c r="H2095" s="3">
        <f>G2095-F2095</f>
        <v>108</v>
      </c>
      <c r="I2095" s="3">
        <f>IF(H2095&lt;=60,1,IF(H2095&lt;=150,2,3))</f>
        <v>2</v>
      </c>
      <c r="J2095">
        <v>41.9</v>
      </c>
      <c r="K2095">
        <v>2.96</v>
      </c>
      <c r="L2095">
        <v>3.37</v>
      </c>
      <c r="M2095">
        <v>53</v>
      </c>
      <c r="N2095">
        <f>LOG(M2095/100,2)+3</f>
        <v>2.0840642647884744</v>
      </c>
      <c r="O2095">
        <f>INDEX(lehmad!B$2:B$412,MATCH(klypsid!$B2095,lehmad!$A$2:$A$412,0))</f>
        <v>38469</v>
      </c>
      <c r="P2095">
        <f>INDEX(lehmad!D$2:D$412,MATCH(klypsid!$B2095,lehmad!$A$2:$A$412,0))</f>
        <v>110</v>
      </c>
      <c r="Q2095">
        <f>INDEX(lehmad!E$2:E$412,MATCH(klypsid!$B2095,lehmad!$A$2:$A$412,0))</f>
        <v>1</v>
      </c>
      <c r="R2095" t="str">
        <f>INDEX(lehmad!F$2:F$412,MATCH(klypsid!$B2095,lehmad!$A$2:$A$412,0))</f>
        <v>DYNASTY-ET</v>
      </c>
      <c r="S2095">
        <f>INDEX(lehmad!H$2:H$412,MATCH(klypsid!$B2095,lehmad!$A$2:$A$412,0))</f>
        <v>124</v>
      </c>
      <c r="T2095">
        <f>INDEX(lehmad!K$2:K$412,MATCH(klypsid!$B2095,lehmad!$A$2:$A$412,0))</f>
        <v>108</v>
      </c>
      <c r="U2095" s="4">
        <f t="shared" si="64"/>
        <v>3</v>
      </c>
      <c r="V2095">
        <f t="shared" si="65"/>
        <v>30</v>
      </c>
    </row>
    <row r="2096" spans="1:22" x14ac:dyDescent="0.25">
      <c r="A2096">
        <v>3436</v>
      </c>
      <c r="B2096" t="str">
        <f>"E"&amp;A2096</f>
        <v>E3436</v>
      </c>
      <c r="C2096" t="s">
        <v>71</v>
      </c>
      <c r="D2096">
        <v>2</v>
      </c>
      <c r="E2096">
        <f>IF(D2096&lt;4,D2096,4)</f>
        <v>2</v>
      </c>
      <c r="F2096" s="1">
        <v>39585</v>
      </c>
      <c r="G2096" s="1">
        <v>39722</v>
      </c>
      <c r="H2096" s="3">
        <f>G2096-F2096</f>
        <v>137</v>
      </c>
      <c r="I2096" s="3">
        <f>IF(H2096&lt;=60,1,IF(H2096&lt;=150,2,3))</f>
        <v>2</v>
      </c>
      <c r="J2096">
        <v>33.700000000000003</v>
      </c>
      <c r="K2096">
        <v>3.66</v>
      </c>
      <c r="L2096">
        <v>3.63</v>
      </c>
      <c r="M2096">
        <v>45</v>
      </c>
      <c r="N2096">
        <f>LOG(M2096/100,2)+3</f>
        <v>1.84799690655495</v>
      </c>
      <c r="O2096">
        <f>INDEX(lehmad!B$2:B$412,MATCH(klypsid!$B2096,lehmad!$A$2:$A$412,0))</f>
        <v>38469</v>
      </c>
      <c r="P2096">
        <f>INDEX(lehmad!D$2:D$412,MATCH(klypsid!$B2096,lehmad!$A$2:$A$412,0))</f>
        <v>110</v>
      </c>
      <c r="Q2096">
        <f>INDEX(lehmad!E$2:E$412,MATCH(klypsid!$B2096,lehmad!$A$2:$A$412,0))</f>
        <v>1</v>
      </c>
      <c r="R2096" t="str">
        <f>INDEX(lehmad!F$2:F$412,MATCH(klypsid!$B2096,lehmad!$A$2:$A$412,0))</f>
        <v>DYNASTY-ET</v>
      </c>
      <c r="S2096">
        <f>INDEX(lehmad!H$2:H$412,MATCH(klypsid!$B2096,lehmad!$A$2:$A$412,0))</f>
        <v>124</v>
      </c>
      <c r="T2096">
        <f>INDEX(lehmad!K$2:K$412,MATCH(klypsid!$B2096,lehmad!$A$2:$A$412,0))</f>
        <v>108</v>
      </c>
      <c r="U2096" s="4">
        <f t="shared" si="64"/>
        <v>4</v>
      </c>
      <c r="V2096">
        <f t="shared" si="65"/>
        <v>29</v>
      </c>
    </row>
    <row r="2097" spans="1:22" x14ac:dyDescent="0.25">
      <c r="A2097">
        <v>3436</v>
      </c>
      <c r="B2097" t="str">
        <f>"E"&amp;A2097</f>
        <v>E3436</v>
      </c>
      <c r="C2097" t="s">
        <v>71</v>
      </c>
      <c r="D2097">
        <v>2</v>
      </c>
      <c r="E2097">
        <f>IF(D2097&lt;4,D2097,4)</f>
        <v>2</v>
      </c>
      <c r="F2097" s="1">
        <v>39585</v>
      </c>
      <c r="G2097" s="1">
        <v>39754</v>
      </c>
      <c r="H2097" s="3">
        <f>G2097-F2097</f>
        <v>169</v>
      </c>
      <c r="I2097" s="3">
        <f>IF(H2097&lt;=60,1,IF(H2097&lt;=150,2,3))</f>
        <v>3</v>
      </c>
      <c r="J2097">
        <v>37.5</v>
      </c>
      <c r="K2097">
        <v>3.6</v>
      </c>
      <c r="L2097">
        <v>3.57</v>
      </c>
      <c r="M2097">
        <v>83</v>
      </c>
      <c r="N2097">
        <f>LOG(M2097/100,2)+3</f>
        <v>2.7311832415722002</v>
      </c>
      <c r="O2097">
        <f>INDEX(lehmad!B$2:B$412,MATCH(klypsid!$B2097,lehmad!$A$2:$A$412,0))</f>
        <v>38469</v>
      </c>
      <c r="P2097">
        <f>INDEX(lehmad!D$2:D$412,MATCH(klypsid!$B2097,lehmad!$A$2:$A$412,0))</f>
        <v>110</v>
      </c>
      <c r="Q2097">
        <f>INDEX(lehmad!E$2:E$412,MATCH(klypsid!$B2097,lehmad!$A$2:$A$412,0))</f>
        <v>1</v>
      </c>
      <c r="R2097" t="str">
        <f>INDEX(lehmad!F$2:F$412,MATCH(klypsid!$B2097,lehmad!$A$2:$A$412,0))</f>
        <v>DYNASTY-ET</v>
      </c>
      <c r="S2097">
        <f>INDEX(lehmad!H$2:H$412,MATCH(klypsid!$B2097,lehmad!$A$2:$A$412,0))</f>
        <v>124</v>
      </c>
      <c r="T2097">
        <f>INDEX(lehmad!K$2:K$412,MATCH(klypsid!$B2097,lehmad!$A$2:$A$412,0))</f>
        <v>108</v>
      </c>
      <c r="U2097" s="4">
        <f t="shared" si="64"/>
        <v>5</v>
      </c>
      <c r="V2097">
        <f t="shared" si="65"/>
        <v>32</v>
      </c>
    </row>
    <row r="2098" spans="1:22" x14ac:dyDescent="0.25">
      <c r="A2098">
        <v>3436</v>
      </c>
      <c r="B2098" t="str">
        <f>"E"&amp;A2098</f>
        <v>E3436</v>
      </c>
      <c r="C2098" t="s">
        <v>71</v>
      </c>
      <c r="D2098">
        <v>2</v>
      </c>
      <c r="E2098">
        <f>IF(D2098&lt;4,D2098,4)</f>
        <v>2</v>
      </c>
      <c r="F2098" s="1">
        <v>39585</v>
      </c>
      <c r="G2098" s="1">
        <v>39783</v>
      </c>
      <c r="H2098" s="3">
        <f>G2098-F2098</f>
        <v>198</v>
      </c>
      <c r="I2098" s="3">
        <f>IF(H2098&lt;=60,1,IF(H2098&lt;=150,2,3))</f>
        <v>3</v>
      </c>
      <c r="J2098">
        <v>37.700000000000003</v>
      </c>
      <c r="K2098">
        <v>2.73</v>
      </c>
      <c r="L2098">
        <v>3.53</v>
      </c>
      <c r="M2098">
        <v>126</v>
      </c>
      <c r="N2098">
        <f>LOG(M2098/100,2)+3</f>
        <v>3.333423733725192</v>
      </c>
      <c r="O2098">
        <f>INDEX(lehmad!B$2:B$412,MATCH(klypsid!$B2098,lehmad!$A$2:$A$412,0))</f>
        <v>38469</v>
      </c>
      <c r="P2098">
        <f>INDEX(lehmad!D$2:D$412,MATCH(klypsid!$B2098,lehmad!$A$2:$A$412,0))</f>
        <v>110</v>
      </c>
      <c r="Q2098">
        <f>INDEX(lehmad!E$2:E$412,MATCH(klypsid!$B2098,lehmad!$A$2:$A$412,0))</f>
        <v>1</v>
      </c>
      <c r="R2098" t="str">
        <f>INDEX(lehmad!F$2:F$412,MATCH(klypsid!$B2098,lehmad!$A$2:$A$412,0))</f>
        <v>DYNASTY-ET</v>
      </c>
      <c r="S2098">
        <f>INDEX(lehmad!H$2:H$412,MATCH(klypsid!$B2098,lehmad!$A$2:$A$412,0))</f>
        <v>124</v>
      </c>
      <c r="T2098">
        <f>INDEX(lehmad!K$2:K$412,MATCH(klypsid!$B2098,lehmad!$A$2:$A$412,0))</f>
        <v>108</v>
      </c>
      <c r="U2098" s="4">
        <f t="shared" si="64"/>
        <v>6</v>
      </c>
      <c r="V2098">
        <f t="shared" si="65"/>
        <v>29</v>
      </c>
    </row>
    <row r="2099" spans="1:22" x14ac:dyDescent="0.25">
      <c r="A2099">
        <v>3436</v>
      </c>
      <c r="B2099" t="str">
        <f>"E"&amp;A2099</f>
        <v>E3436</v>
      </c>
      <c r="C2099" t="s">
        <v>71</v>
      </c>
      <c r="D2099">
        <v>2</v>
      </c>
      <c r="E2099">
        <f>IF(D2099&lt;4,D2099,4)</f>
        <v>2</v>
      </c>
      <c r="F2099" s="1">
        <v>39585</v>
      </c>
      <c r="G2099" s="1">
        <v>39817</v>
      </c>
      <c r="H2099" s="3">
        <f>G2099-F2099</f>
        <v>232</v>
      </c>
      <c r="I2099" s="3">
        <f>IF(H2099&lt;=60,1,IF(H2099&lt;=150,2,3))</f>
        <v>3</v>
      </c>
      <c r="J2099">
        <v>27.8</v>
      </c>
      <c r="K2099">
        <v>3.54</v>
      </c>
      <c r="L2099">
        <v>3.76</v>
      </c>
      <c r="M2099">
        <v>318</v>
      </c>
      <c r="N2099">
        <f>LOG(M2099/100,2)+3</f>
        <v>4.6690267655096314</v>
      </c>
      <c r="O2099">
        <f>INDEX(lehmad!B$2:B$412,MATCH(klypsid!$B2099,lehmad!$A$2:$A$412,0))</f>
        <v>38469</v>
      </c>
      <c r="P2099">
        <f>INDEX(lehmad!D$2:D$412,MATCH(klypsid!$B2099,lehmad!$A$2:$A$412,0))</f>
        <v>110</v>
      </c>
      <c r="Q2099">
        <f>INDEX(lehmad!E$2:E$412,MATCH(klypsid!$B2099,lehmad!$A$2:$A$412,0))</f>
        <v>1</v>
      </c>
      <c r="R2099" t="str">
        <f>INDEX(lehmad!F$2:F$412,MATCH(klypsid!$B2099,lehmad!$A$2:$A$412,0))</f>
        <v>DYNASTY-ET</v>
      </c>
      <c r="S2099">
        <f>INDEX(lehmad!H$2:H$412,MATCH(klypsid!$B2099,lehmad!$A$2:$A$412,0))</f>
        <v>124</v>
      </c>
      <c r="T2099">
        <f>INDEX(lehmad!K$2:K$412,MATCH(klypsid!$B2099,lehmad!$A$2:$A$412,0))</f>
        <v>108</v>
      </c>
      <c r="U2099" s="4">
        <f t="shared" si="64"/>
        <v>7</v>
      </c>
      <c r="V2099">
        <f t="shared" si="65"/>
        <v>34</v>
      </c>
    </row>
    <row r="2100" spans="1:22" x14ac:dyDescent="0.25">
      <c r="A2100">
        <v>3436</v>
      </c>
      <c r="B2100" t="str">
        <f>"E"&amp;A2100</f>
        <v>E3436</v>
      </c>
      <c r="C2100" t="s">
        <v>71</v>
      </c>
      <c r="D2100">
        <v>2</v>
      </c>
      <c r="E2100">
        <f>IF(D2100&lt;4,D2100,4)</f>
        <v>2</v>
      </c>
      <c r="F2100" s="1">
        <v>39585</v>
      </c>
      <c r="G2100" s="1">
        <v>39845</v>
      </c>
      <c r="H2100" s="3">
        <f>G2100-F2100</f>
        <v>260</v>
      </c>
      <c r="I2100" s="3">
        <f>IF(H2100&lt;=60,1,IF(H2100&lt;=150,2,3))</f>
        <v>3</v>
      </c>
      <c r="J2100">
        <v>29.2</v>
      </c>
      <c r="K2100">
        <v>4.6500000000000004</v>
      </c>
      <c r="L2100">
        <v>3.74</v>
      </c>
      <c r="M2100">
        <v>192</v>
      </c>
      <c r="N2100">
        <f>LOG(M2100/100,2)+3</f>
        <v>3.9411063109464317</v>
      </c>
      <c r="O2100">
        <f>INDEX(lehmad!B$2:B$412,MATCH(klypsid!$B2100,lehmad!$A$2:$A$412,0))</f>
        <v>38469</v>
      </c>
      <c r="P2100">
        <f>INDEX(lehmad!D$2:D$412,MATCH(klypsid!$B2100,lehmad!$A$2:$A$412,0))</f>
        <v>110</v>
      </c>
      <c r="Q2100">
        <f>INDEX(lehmad!E$2:E$412,MATCH(klypsid!$B2100,lehmad!$A$2:$A$412,0))</f>
        <v>1</v>
      </c>
      <c r="R2100" t="str">
        <f>INDEX(lehmad!F$2:F$412,MATCH(klypsid!$B2100,lehmad!$A$2:$A$412,0))</f>
        <v>DYNASTY-ET</v>
      </c>
      <c r="S2100">
        <f>INDEX(lehmad!H$2:H$412,MATCH(klypsid!$B2100,lehmad!$A$2:$A$412,0))</f>
        <v>124</v>
      </c>
      <c r="T2100">
        <f>INDEX(lehmad!K$2:K$412,MATCH(klypsid!$B2100,lehmad!$A$2:$A$412,0))</f>
        <v>108</v>
      </c>
      <c r="U2100" s="4">
        <f t="shared" si="64"/>
        <v>8</v>
      </c>
      <c r="V2100">
        <f t="shared" si="65"/>
        <v>28</v>
      </c>
    </row>
    <row r="2101" spans="1:22" x14ac:dyDescent="0.25">
      <c r="A2101">
        <v>3436</v>
      </c>
      <c r="B2101" t="str">
        <f>"E"&amp;A2101</f>
        <v>E3436</v>
      </c>
      <c r="C2101" t="s">
        <v>71</v>
      </c>
      <c r="D2101">
        <v>2</v>
      </c>
      <c r="E2101">
        <f>IF(D2101&lt;4,D2101,4)</f>
        <v>2</v>
      </c>
      <c r="F2101" s="1">
        <v>39585</v>
      </c>
      <c r="G2101" s="1">
        <v>39875</v>
      </c>
      <c r="H2101" s="3">
        <f>G2101-F2101</f>
        <v>290</v>
      </c>
      <c r="I2101" s="3">
        <f>IF(H2101&lt;=60,1,IF(H2101&lt;=150,2,3))</f>
        <v>3</v>
      </c>
      <c r="J2101">
        <v>28</v>
      </c>
      <c r="K2101">
        <v>4.82</v>
      </c>
      <c r="L2101">
        <v>3.81</v>
      </c>
      <c r="M2101">
        <v>242</v>
      </c>
      <c r="N2101">
        <f>LOG(M2101/100,2)+3</f>
        <v>4.2750070474998694</v>
      </c>
      <c r="O2101">
        <f>INDEX(lehmad!B$2:B$412,MATCH(klypsid!$B2101,lehmad!$A$2:$A$412,0))</f>
        <v>38469</v>
      </c>
      <c r="P2101">
        <f>INDEX(lehmad!D$2:D$412,MATCH(klypsid!$B2101,lehmad!$A$2:$A$412,0))</f>
        <v>110</v>
      </c>
      <c r="Q2101">
        <f>INDEX(lehmad!E$2:E$412,MATCH(klypsid!$B2101,lehmad!$A$2:$A$412,0))</f>
        <v>1</v>
      </c>
      <c r="R2101" t="str">
        <f>INDEX(lehmad!F$2:F$412,MATCH(klypsid!$B2101,lehmad!$A$2:$A$412,0))</f>
        <v>DYNASTY-ET</v>
      </c>
      <c r="S2101">
        <f>INDEX(lehmad!H$2:H$412,MATCH(klypsid!$B2101,lehmad!$A$2:$A$412,0))</f>
        <v>124</v>
      </c>
      <c r="T2101">
        <f>INDEX(lehmad!K$2:K$412,MATCH(klypsid!$B2101,lehmad!$A$2:$A$412,0))</f>
        <v>108</v>
      </c>
      <c r="U2101" s="4">
        <f t="shared" si="64"/>
        <v>9</v>
      </c>
      <c r="V2101">
        <f t="shared" si="65"/>
        <v>30</v>
      </c>
    </row>
    <row r="2102" spans="1:22" x14ac:dyDescent="0.25">
      <c r="A2102">
        <v>3436</v>
      </c>
      <c r="B2102" t="str">
        <f>"E"&amp;A2102</f>
        <v>E3436</v>
      </c>
      <c r="C2102" t="s">
        <v>71</v>
      </c>
      <c r="D2102">
        <v>2</v>
      </c>
      <c r="E2102">
        <f>IF(D2102&lt;4,D2102,4)</f>
        <v>2</v>
      </c>
      <c r="F2102" s="1">
        <v>39585</v>
      </c>
      <c r="G2102" s="1">
        <v>39908</v>
      </c>
      <c r="H2102" s="3">
        <f>G2102-F2102</f>
        <v>323</v>
      </c>
      <c r="I2102" s="3">
        <f>IF(H2102&lt;=60,1,IF(H2102&lt;=150,2,3))</f>
        <v>3</v>
      </c>
      <c r="J2102">
        <v>23.8</v>
      </c>
      <c r="K2102">
        <v>5.72</v>
      </c>
      <c r="L2102">
        <v>3.82</v>
      </c>
      <c r="M2102">
        <v>101</v>
      </c>
      <c r="N2102">
        <f>LOG(M2102/100,2)+3</f>
        <v>3.0143552929770703</v>
      </c>
      <c r="O2102">
        <f>INDEX(lehmad!B$2:B$412,MATCH(klypsid!$B2102,lehmad!$A$2:$A$412,0))</f>
        <v>38469</v>
      </c>
      <c r="P2102">
        <f>INDEX(lehmad!D$2:D$412,MATCH(klypsid!$B2102,lehmad!$A$2:$A$412,0))</f>
        <v>110</v>
      </c>
      <c r="Q2102">
        <f>INDEX(lehmad!E$2:E$412,MATCH(klypsid!$B2102,lehmad!$A$2:$A$412,0))</f>
        <v>1</v>
      </c>
      <c r="R2102" t="str">
        <f>INDEX(lehmad!F$2:F$412,MATCH(klypsid!$B2102,lehmad!$A$2:$A$412,0))</f>
        <v>DYNASTY-ET</v>
      </c>
      <c r="S2102">
        <f>INDEX(lehmad!H$2:H$412,MATCH(klypsid!$B2102,lehmad!$A$2:$A$412,0))</f>
        <v>124</v>
      </c>
      <c r="T2102">
        <f>INDEX(lehmad!K$2:K$412,MATCH(klypsid!$B2102,lehmad!$A$2:$A$412,0))</f>
        <v>108</v>
      </c>
      <c r="U2102" s="4">
        <f t="shared" si="64"/>
        <v>10</v>
      </c>
      <c r="V2102">
        <f t="shared" si="65"/>
        <v>33</v>
      </c>
    </row>
    <row r="2103" spans="1:22" x14ac:dyDescent="0.25">
      <c r="A2103">
        <v>3436</v>
      </c>
      <c r="B2103" t="str">
        <f>"E"&amp;A2103</f>
        <v>E3436</v>
      </c>
      <c r="C2103" t="s">
        <v>71</v>
      </c>
      <c r="D2103">
        <v>3</v>
      </c>
      <c r="E2103">
        <f>IF(D2103&lt;4,D2103,4)</f>
        <v>3</v>
      </c>
      <c r="F2103" s="1">
        <v>39990</v>
      </c>
      <c r="G2103" s="1">
        <v>40007</v>
      </c>
      <c r="H2103" s="3">
        <f>G2103-F2103</f>
        <v>17</v>
      </c>
      <c r="I2103" s="3">
        <f>IF(H2103&lt;=60,1,IF(H2103&lt;=150,2,3))</f>
        <v>1</v>
      </c>
      <c r="J2103">
        <v>51.9</v>
      </c>
      <c r="K2103">
        <v>3.91</v>
      </c>
      <c r="L2103">
        <v>3.33</v>
      </c>
      <c r="M2103">
        <v>407</v>
      </c>
      <c r="N2103">
        <f>LOG(M2103/100,2)+3</f>
        <v>5.0250287944915222</v>
      </c>
      <c r="O2103">
        <f>INDEX(lehmad!B$2:B$412,MATCH(klypsid!$B2103,lehmad!$A$2:$A$412,0))</f>
        <v>38469</v>
      </c>
      <c r="P2103">
        <f>INDEX(lehmad!D$2:D$412,MATCH(klypsid!$B2103,lehmad!$A$2:$A$412,0))</f>
        <v>110</v>
      </c>
      <c r="Q2103">
        <f>INDEX(lehmad!E$2:E$412,MATCH(klypsid!$B2103,lehmad!$A$2:$A$412,0))</f>
        <v>1</v>
      </c>
      <c r="R2103" t="str">
        <f>INDEX(lehmad!F$2:F$412,MATCH(klypsid!$B2103,lehmad!$A$2:$A$412,0))</f>
        <v>DYNASTY-ET</v>
      </c>
      <c r="S2103">
        <f>INDEX(lehmad!H$2:H$412,MATCH(klypsid!$B2103,lehmad!$A$2:$A$412,0))</f>
        <v>124</v>
      </c>
      <c r="T2103">
        <f>INDEX(lehmad!K$2:K$412,MATCH(klypsid!$B2103,lehmad!$A$2:$A$412,0))</f>
        <v>108</v>
      </c>
      <c r="U2103" s="4">
        <f t="shared" si="64"/>
        <v>1</v>
      </c>
      <c r="V2103">
        <f t="shared" si="65"/>
        <v>17</v>
      </c>
    </row>
    <row r="2104" spans="1:22" x14ac:dyDescent="0.25">
      <c r="A2104">
        <v>3436</v>
      </c>
      <c r="B2104" t="str">
        <f>"E"&amp;A2104</f>
        <v>E3436</v>
      </c>
      <c r="C2104" t="s">
        <v>71</v>
      </c>
      <c r="D2104">
        <v>3</v>
      </c>
      <c r="E2104">
        <f>IF(D2104&lt;4,D2104,4)</f>
        <v>3</v>
      </c>
      <c r="F2104" s="1">
        <v>39990</v>
      </c>
      <c r="G2104" s="1">
        <v>40066</v>
      </c>
      <c r="H2104" s="3">
        <f>G2104-F2104</f>
        <v>76</v>
      </c>
      <c r="I2104" s="3">
        <f>IF(H2104&lt;=60,1,IF(H2104&lt;=150,2,3))</f>
        <v>2</v>
      </c>
      <c r="J2104">
        <v>45</v>
      </c>
      <c r="K2104">
        <v>3.59</v>
      </c>
      <c r="L2104">
        <v>3.46</v>
      </c>
      <c r="M2104">
        <v>670</v>
      </c>
      <c r="N2104">
        <f>LOG(M2104/100,2)+3</f>
        <v>5.7441610955704103</v>
      </c>
      <c r="O2104">
        <f>INDEX(lehmad!B$2:B$412,MATCH(klypsid!$B2104,lehmad!$A$2:$A$412,0))</f>
        <v>38469</v>
      </c>
      <c r="P2104">
        <f>INDEX(lehmad!D$2:D$412,MATCH(klypsid!$B2104,lehmad!$A$2:$A$412,0))</f>
        <v>110</v>
      </c>
      <c r="Q2104">
        <f>INDEX(lehmad!E$2:E$412,MATCH(klypsid!$B2104,lehmad!$A$2:$A$412,0))</f>
        <v>1</v>
      </c>
      <c r="R2104" t="str">
        <f>INDEX(lehmad!F$2:F$412,MATCH(klypsid!$B2104,lehmad!$A$2:$A$412,0))</f>
        <v>DYNASTY-ET</v>
      </c>
      <c r="S2104">
        <f>INDEX(lehmad!H$2:H$412,MATCH(klypsid!$B2104,lehmad!$A$2:$A$412,0))</f>
        <v>124</v>
      </c>
      <c r="T2104">
        <f>INDEX(lehmad!K$2:K$412,MATCH(klypsid!$B2104,lehmad!$A$2:$A$412,0))</f>
        <v>108</v>
      </c>
      <c r="U2104" s="4">
        <f t="shared" si="64"/>
        <v>2</v>
      </c>
      <c r="V2104">
        <f t="shared" si="65"/>
        <v>59</v>
      </c>
    </row>
    <row r="2105" spans="1:22" x14ac:dyDescent="0.25">
      <c r="A2105">
        <v>3436</v>
      </c>
      <c r="B2105" t="str">
        <f>"E"&amp;A2105</f>
        <v>E3436</v>
      </c>
      <c r="C2105" t="s">
        <v>71</v>
      </c>
      <c r="D2105">
        <v>3</v>
      </c>
      <c r="E2105">
        <f>IF(D2105&lt;4,D2105,4)</f>
        <v>3</v>
      </c>
      <c r="F2105" s="1">
        <v>39990</v>
      </c>
      <c r="G2105" s="1">
        <v>40094</v>
      </c>
      <c r="H2105" s="3">
        <f>G2105-F2105</f>
        <v>104</v>
      </c>
      <c r="I2105" s="3">
        <f>IF(H2105&lt;=60,1,IF(H2105&lt;=150,2,3))</f>
        <v>2</v>
      </c>
      <c r="J2105">
        <v>45</v>
      </c>
      <c r="K2105">
        <v>4.2300000000000004</v>
      </c>
      <c r="L2105">
        <v>3.51</v>
      </c>
      <c r="M2105">
        <v>171</v>
      </c>
      <c r="N2105">
        <f>LOG(M2105/100,2)+3</f>
        <v>3.773996325111173</v>
      </c>
      <c r="O2105">
        <f>INDEX(lehmad!B$2:B$412,MATCH(klypsid!$B2105,lehmad!$A$2:$A$412,0))</f>
        <v>38469</v>
      </c>
      <c r="P2105">
        <f>INDEX(lehmad!D$2:D$412,MATCH(klypsid!$B2105,lehmad!$A$2:$A$412,0))</f>
        <v>110</v>
      </c>
      <c r="Q2105">
        <f>INDEX(lehmad!E$2:E$412,MATCH(klypsid!$B2105,lehmad!$A$2:$A$412,0))</f>
        <v>1</v>
      </c>
      <c r="R2105" t="str">
        <f>INDEX(lehmad!F$2:F$412,MATCH(klypsid!$B2105,lehmad!$A$2:$A$412,0))</f>
        <v>DYNASTY-ET</v>
      </c>
      <c r="S2105">
        <f>INDEX(lehmad!H$2:H$412,MATCH(klypsid!$B2105,lehmad!$A$2:$A$412,0))</f>
        <v>124</v>
      </c>
      <c r="T2105">
        <f>INDEX(lehmad!K$2:K$412,MATCH(klypsid!$B2105,lehmad!$A$2:$A$412,0))</f>
        <v>108</v>
      </c>
      <c r="U2105" s="4">
        <f t="shared" si="64"/>
        <v>3</v>
      </c>
      <c r="V2105">
        <f t="shared" si="65"/>
        <v>28</v>
      </c>
    </row>
    <row r="2106" spans="1:22" x14ac:dyDescent="0.25">
      <c r="A2106">
        <v>3436</v>
      </c>
      <c r="B2106" t="str">
        <f>"E"&amp;A2106</f>
        <v>E3436</v>
      </c>
      <c r="C2106" t="s">
        <v>71</v>
      </c>
      <c r="D2106">
        <v>3</v>
      </c>
      <c r="E2106">
        <f>IF(D2106&lt;4,D2106,4)</f>
        <v>3</v>
      </c>
      <c r="F2106" s="1">
        <v>39990</v>
      </c>
      <c r="G2106" s="1">
        <v>40125</v>
      </c>
      <c r="H2106" s="3">
        <f>G2106-F2106</f>
        <v>135</v>
      </c>
      <c r="I2106" s="3">
        <f>IF(H2106&lt;=60,1,IF(H2106&lt;=150,2,3))</f>
        <v>2</v>
      </c>
      <c r="J2106">
        <v>42.7</v>
      </c>
      <c r="K2106">
        <v>5.86</v>
      </c>
      <c r="L2106">
        <v>3.58</v>
      </c>
      <c r="M2106">
        <v>3401</v>
      </c>
      <c r="N2106">
        <f>LOG(M2106/100,2)+3</f>
        <v>8.0878871009331164</v>
      </c>
      <c r="O2106">
        <f>INDEX(lehmad!B$2:B$412,MATCH(klypsid!$B2106,lehmad!$A$2:$A$412,0))</f>
        <v>38469</v>
      </c>
      <c r="P2106">
        <f>INDEX(lehmad!D$2:D$412,MATCH(klypsid!$B2106,lehmad!$A$2:$A$412,0))</f>
        <v>110</v>
      </c>
      <c r="Q2106">
        <f>INDEX(lehmad!E$2:E$412,MATCH(klypsid!$B2106,lehmad!$A$2:$A$412,0))</f>
        <v>1</v>
      </c>
      <c r="R2106" t="str">
        <f>INDEX(lehmad!F$2:F$412,MATCH(klypsid!$B2106,lehmad!$A$2:$A$412,0))</f>
        <v>DYNASTY-ET</v>
      </c>
      <c r="S2106">
        <f>INDEX(lehmad!H$2:H$412,MATCH(klypsid!$B2106,lehmad!$A$2:$A$412,0))</f>
        <v>124</v>
      </c>
      <c r="T2106">
        <f>INDEX(lehmad!K$2:K$412,MATCH(klypsid!$B2106,lehmad!$A$2:$A$412,0))</f>
        <v>108</v>
      </c>
      <c r="U2106" s="4">
        <f t="shared" si="64"/>
        <v>4</v>
      </c>
      <c r="V2106">
        <f t="shared" si="65"/>
        <v>31</v>
      </c>
    </row>
    <row r="2107" spans="1:22" x14ac:dyDescent="0.25">
      <c r="A2107">
        <v>3436</v>
      </c>
      <c r="B2107" t="str">
        <f>"E"&amp;A2107</f>
        <v>E3436</v>
      </c>
      <c r="C2107" t="s">
        <v>71</v>
      </c>
      <c r="D2107">
        <v>3</v>
      </c>
      <c r="E2107">
        <f>IF(D2107&lt;4,D2107,4)</f>
        <v>3</v>
      </c>
      <c r="F2107" s="1">
        <v>39990</v>
      </c>
      <c r="G2107" s="1">
        <v>40153</v>
      </c>
      <c r="H2107" s="3">
        <f>G2107-F2107</f>
        <v>163</v>
      </c>
      <c r="I2107" s="3">
        <f>IF(H2107&lt;=60,1,IF(H2107&lt;=150,2,3))</f>
        <v>3</v>
      </c>
      <c r="J2107">
        <v>34</v>
      </c>
      <c r="K2107">
        <v>5.3</v>
      </c>
      <c r="L2107">
        <v>3.65</v>
      </c>
      <c r="M2107">
        <v>100</v>
      </c>
      <c r="N2107">
        <f>LOG(M2107/100,2)+3</f>
        <v>3</v>
      </c>
      <c r="O2107">
        <f>INDEX(lehmad!B$2:B$412,MATCH(klypsid!$B2107,lehmad!$A$2:$A$412,0))</f>
        <v>38469</v>
      </c>
      <c r="P2107">
        <f>INDEX(lehmad!D$2:D$412,MATCH(klypsid!$B2107,lehmad!$A$2:$A$412,0))</f>
        <v>110</v>
      </c>
      <c r="Q2107">
        <f>INDEX(lehmad!E$2:E$412,MATCH(klypsid!$B2107,lehmad!$A$2:$A$412,0))</f>
        <v>1</v>
      </c>
      <c r="R2107" t="str">
        <f>INDEX(lehmad!F$2:F$412,MATCH(klypsid!$B2107,lehmad!$A$2:$A$412,0))</f>
        <v>DYNASTY-ET</v>
      </c>
      <c r="S2107">
        <f>INDEX(lehmad!H$2:H$412,MATCH(klypsid!$B2107,lehmad!$A$2:$A$412,0))</f>
        <v>124</v>
      </c>
      <c r="T2107">
        <f>INDEX(lehmad!K$2:K$412,MATCH(klypsid!$B2107,lehmad!$A$2:$A$412,0))</f>
        <v>108</v>
      </c>
      <c r="U2107" s="4">
        <f t="shared" si="64"/>
        <v>5</v>
      </c>
      <c r="V2107">
        <f t="shared" si="65"/>
        <v>28</v>
      </c>
    </row>
    <row r="2108" spans="1:22" x14ac:dyDescent="0.25">
      <c r="A2108">
        <v>3436</v>
      </c>
      <c r="B2108" t="str">
        <f>"E"&amp;A2108</f>
        <v>E3436</v>
      </c>
      <c r="C2108" t="s">
        <v>71</v>
      </c>
      <c r="D2108">
        <v>3</v>
      </c>
      <c r="E2108">
        <f>IF(D2108&lt;4,D2108,4)</f>
        <v>3</v>
      </c>
      <c r="F2108" s="1">
        <v>39990</v>
      </c>
      <c r="G2108" s="1">
        <v>40186</v>
      </c>
      <c r="H2108" s="3">
        <f>G2108-F2108</f>
        <v>196</v>
      </c>
      <c r="I2108" s="3">
        <f>IF(H2108&lt;=60,1,IF(H2108&lt;=150,2,3))</f>
        <v>3</v>
      </c>
      <c r="J2108">
        <v>28.8</v>
      </c>
      <c r="K2108">
        <v>6.08</v>
      </c>
      <c r="L2108">
        <v>3.64</v>
      </c>
      <c r="M2108">
        <v>81</v>
      </c>
      <c r="N2108">
        <f>LOG(M2108/100,2)+3</f>
        <v>2.6959938131098999</v>
      </c>
      <c r="O2108">
        <f>INDEX(lehmad!B$2:B$412,MATCH(klypsid!$B2108,lehmad!$A$2:$A$412,0))</f>
        <v>38469</v>
      </c>
      <c r="P2108">
        <f>INDEX(lehmad!D$2:D$412,MATCH(klypsid!$B2108,lehmad!$A$2:$A$412,0))</f>
        <v>110</v>
      </c>
      <c r="Q2108">
        <f>INDEX(lehmad!E$2:E$412,MATCH(klypsid!$B2108,lehmad!$A$2:$A$412,0))</f>
        <v>1</v>
      </c>
      <c r="R2108" t="str">
        <f>INDEX(lehmad!F$2:F$412,MATCH(klypsid!$B2108,lehmad!$A$2:$A$412,0))</f>
        <v>DYNASTY-ET</v>
      </c>
      <c r="S2108">
        <f>INDEX(lehmad!H$2:H$412,MATCH(klypsid!$B2108,lehmad!$A$2:$A$412,0))</f>
        <v>124</v>
      </c>
      <c r="T2108">
        <f>INDEX(lehmad!K$2:K$412,MATCH(klypsid!$B2108,lehmad!$A$2:$A$412,0))</f>
        <v>108</v>
      </c>
      <c r="U2108" s="4">
        <f t="shared" si="64"/>
        <v>6</v>
      </c>
      <c r="V2108">
        <f t="shared" si="65"/>
        <v>33</v>
      </c>
    </row>
    <row r="2109" spans="1:22" x14ac:dyDescent="0.25">
      <c r="A2109">
        <v>3436</v>
      </c>
      <c r="B2109" t="str">
        <f>"E"&amp;A2109</f>
        <v>E3436</v>
      </c>
      <c r="C2109" t="s">
        <v>71</v>
      </c>
      <c r="D2109">
        <v>3</v>
      </c>
      <c r="E2109">
        <f>IF(D2109&lt;4,D2109,4)</f>
        <v>3</v>
      </c>
      <c r="F2109" s="1">
        <v>39990</v>
      </c>
      <c r="G2109" s="1">
        <v>40214</v>
      </c>
      <c r="H2109" s="3">
        <f>G2109-F2109</f>
        <v>224</v>
      </c>
      <c r="I2109" s="3">
        <f>IF(H2109&lt;=60,1,IF(H2109&lt;=150,2,3))</f>
        <v>3</v>
      </c>
      <c r="J2109">
        <v>26.5</v>
      </c>
      <c r="K2109">
        <v>5.51</v>
      </c>
      <c r="L2109">
        <v>3.8</v>
      </c>
      <c r="M2109">
        <v>107</v>
      </c>
      <c r="N2109">
        <f>LOG(M2109/100,2)+3</f>
        <v>3.0976107966264221</v>
      </c>
      <c r="O2109">
        <f>INDEX(lehmad!B$2:B$412,MATCH(klypsid!$B2109,lehmad!$A$2:$A$412,0))</f>
        <v>38469</v>
      </c>
      <c r="P2109">
        <f>INDEX(lehmad!D$2:D$412,MATCH(klypsid!$B2109,lehmad!$A$2:$A$412,0))</f>
        <v>110</v>
      </c>
      <c r="Q2109">
        <f>INDEX(lehmad!E$2:E$412,MATCH(klypsid!$B2109,lehmad!$A$2:$A$412,0))</f>
        <v>1</v>
      </c>
      <c r="R2109" t="str">
        <f>INDEX(lehmad!F$2:F$412,MATCH(klypsid!$B2109,lehmad!$A$2:$A$412,0))</f>
        <v>DYNASTY-ET</v>
      </c>
      <c r="S2109">
        <f>INDEX(lehmad!H$2:H$412,MATCH(klypsid!$B2109,lehmad!$A$2:$A$412,0))</f>
        <v>124</v>
      </c>
      <c r="T2109">
        <f>INDEX(lehmad!K$2:K$412,MATCH(klypsid!$B2109,lehmad!$A$2:$A$412,0))</f>
        <v>108</v>
      </c>
      <c r="U2109" s="4">
        <f t="shared" si="64"/>
        <v>7</v>
      </c>
      <c r="V2109">
        <f t="shared" si="65"/>
        <v>28</v>
      </c>
    </row>
    <row r="2110" spans="1:22" x14ac:dyDescent="0.25">
      <c r="A2110">
        <v>3436</v>
      </c>
      <c r="B2110" t="str">
        <f>"E"&amp;A2110</f>
        <v>E3436</v>
      </c>
      <c r="C2110" t="s">
        <v>71</v>
      </c>
      <c r="D2110">
        <v>3</v>
      </c>
      <c r="E2110">
        <f>IF(D2110&lt;4,D2110,4)</f>
        <v>3</v>
      </c>
      <c r="F2110" s="1">
        <v>39990</v>
      </c>
      <c r="G2110" s="1">
        <v>40242</v>
      </c>
      <c r="H2110" s="3">
        <f>G2110-F2110</f>
        <v>252</v>
      </c>
      <c r="I2110" s="3">
        <f>IF(H2110&lt;=60,1,IF(H2110&lt;=150,2,3))</f>
        <v>3</v>
      </c>
      <c r="J2110">
        <v>24</v>
      </c>
      <c r="K2110">
        <v>5.3</v>
      </c>
      <c r="L2110">
        <v>3.92</v>
      </c>
      <c r="M2110">
        <v>135</v>
      </c>
      <c r="N2110">
        <f>LOG(M2110/100,2)+3</f>
        <v>3.4329594072761065</v>
      </c>
      <c r="O2110">
        <f>INDEX(lehmad!B$2:B$412,MATCH(klypsid!$B2110,lehmad!$A$2:$A$412,0))</f>
        <v>38469</v>
      </c>
      <c r="P2110">
        <f>INDEX(lehmad!D$2:D$412,MATCH(klypsid!$B2110,lehmad!$A$2:$A$412,0))</f>
        <v>110</v>
      </c>
      <c r="Q2110">
        <f>INDEX(lehmad!E$2:E$412,MATCH(klypsid!$B2110,lehmad!$A$2:$A$412,0))</f>
        <v>1</v>
      </c>
      <c r="R2110" t="str">
        <f>INDEX(lehmad!F$2:F$412,MATCH(klypsid!$B2110,lehmad!$A$2:$A$412,0))</f>
        <v>DYNASTY-ET</v>
      </c>
      <c r="S2110">
        <f>INDEX(lehmad!H$2:H$412,MATCH(klypsid!$B2110,lehmad!$A$2:$A$412,0))</f>
        <v>124</v>
      </c>
      <c r="T2110">
        <f>INDEX(lehmad!K$2:K$412,MATCH(klypsid!$B2110,lehmad!$A$2:$A$412,0))</f>
        <v>108</v>
      </c>
      <c r="U2110" s="4">
        <f t="shared" si="64"/>
        <v>8</v>
      </c>
      <c r="V2110">
        <f t="shared" si="65"/>
        <v>28</v>
      </c>
    </row>
    <row r="2111" spans="1:22" x14ac:dyDescent="0.25">
      <c r="A2111">
        <v>3436</v>
      </c>
      <c r="B2111" t="str">
        <f>"E"&amp;A2111</f>
        <v>E3436</v>
      </c>
      <c r="C2111" t="s">
        <v>71</v>
      </c>
      <c r="D2111">
        <v>3</v>
      </c>
      <c r="E2111">
        <f>IF(D2111&lt;4,D2111,4)</f>
        <v>3</v>
      </c>
      <c r="F2111" s="1">
        <v>39990</v>
      </c>
      <c r="G2111" s="1">
        <v>40276</v>
      </c>
      <c r="H2111" s="3">
        <f>G2111-F2111</f>
        <v>286</v>
      </c>
      <c r="I2111" s="3">
        <f>IF(H2111&lt;=60,1,IF(H2111&lt;=150,2,3))</f>
        <v>3</v>
      </c>
      <c r="J2111">
        <v>29.8</v>
      </c>
      <c r="K2111">
        <v>5.13</v>
      </c>
      <c r="L2111">
        <v>3.84</v>
      </c>
      <c r="M2111">
        <v>168</v>
      </c>
      <c r="N2111">
        <f>LOG(M2111/100,2)+3</f>
        <v>3.7484612330040354</v>
      </c>
      <c r="O2111">
        <f>INDEX(lehmad!B$2:B$412,MATCH(klypsid!$B2111,lehmad!$A$2:$A$412,0))</f>
        <v>38469</v>
      </c>
      <c r="P2111">
        <f>INDEX(lehmad!D$2:D$412,MATCH(klypsid!$B2111,lehmad!$A$2:$A$412,0))</f>
        <v>110</v>
      </c>
      <c r="Q2111">
        <f>INDEX(lehmad!E$2:E$412,MATCH(klypsid!$B2111,lehmad!$A$2:$A$412,0))</f>
        <v>1</v>
      </c>
      <c r="R2111" t="str">
        <f>INDEX(lehmad!F$2:F$412,MATCH(klypsid!$B2111,lehmad!$A$2:$A$412,0))</f>
        <v>DYNASTY-ET</v>
      </c>
      <c r="S2111">
        <f>INDEX(lehmad!H$2:H$412,MATCH(klypsid!$B2111,lehmad!$A$2:$A$412,0))</f>
        <v>124</v>
      </c>
      <c r="T2111">
        <f>INDEX(lehmad!K$2:K$412,MATCH(klypsid!$B2111,lehmad!$A$2:$A$412,0))</f>
        <v>108</v>
      </c>
      <c r="U2111" s="4">
        <f t="shared" si="64"/>
        <v>9</v>
      </c>
      <c r="V2111">
        <f t="shared" si="65"/>
        <v>34</v>
      </c>
    </row>
    <row r="2112" spans="1:22" x14ac:dyDescent="0.25">
      <c r="A2112">
        <v>3436</v>
      </c>
      <c r="B2112" t="str">
        <f>"E"&amp;A2112</f>
        <v>E3436</v>
      </c>
      <c r="C2112" t="s">
        <v>71</v>
      </c>
      <c r="D2112">
        <v>3</v>
      </c>
      <c r="E2112">
        <f>IF(D2112&lt;4,D2112,4)</f>
        <v>3</v>
      </c>
      <c r="F2112" s="1">
        <v>39990</v>
      </c>
      <c r="G2112" s="1">
        <v>40304</v>
      </c>
      <c r="H2112" s="3">
        <f>G2112-F2112</f>
        <v>314</v>
      </c>
      <c r="I2112" s="3">
        <f>IF(H2112&lt;=60,1,IF(H2112&lt;=150,2,3))</f>
        <v>3</v>
      </c>
      <c r="J2112">
        <v>17</v>
      </c>
      <c r="K2112">
        <v>4.0999999999999996</v>
      </c>
      <c r="L2112">
        <v>3.75</v>
      </c>
      <c r="M2112">
        <v>692</v>
      </c>
      <c r="N2112">
        <f>LOG(M2112/100,2)+3</f>
        <v>5.7907720378620002</v>
      </c>
      <c r="O2112">
        <f>INDEX(lehmad!B$2:B$412,MATCH(klypsid!$B2112,lehmad!$A$2:$A$412,0))</f>
        <v>38469</v>
      </c>
      <c r="P2112">
        <f>INDEX(lehmad!D$2:D$412,MATCH(klypsid!$B2112,lehmad!$A$2:$A$412,0))</f>
        <v>110</v>
      </c>
      <c r="Q2112">
        <f>INDEX(lehmad!E$2:E$412,MATCH(klypsid!$B2112,lehmad!$A$2:$A$412,0))</f>
        <v>1</v>
      </c>
      <c r="R2112" t="str">
        <f>INDEX(lehmad!F$2:F$412,MATCH(klypsid!$B2112,lehmad!$A$2:$A$412,0))</f>
        <v>DYNASTY-ET</v>
      </c>
      <c r="S2112">
        <f>INDEX(lehmad!H$2:H$412,MATCH(klypsid!$B2112,lehmad!$A$2:$A$412,0))</f>
        <v>124</v>
      </c>
      <c r="T2112">
        <f>INDEX(lehmad!K$2:K$412,MATCH(klypsid!$B2112,lehmad!$A$2:$A$412,0))</f>
        <v>108</v>
      </c>
      <c r="U2112" s="4">
        <f t="shared" si="64"/>
        <v>10</v>
      </c>
      <c r="V2112">
        <f t="shared" si="65"/>
        <v>28</v>
      </c>
    </row>
    <row r="2113" spans="1:22" x14ac:dyDescent="0.25">
      <c r="A2113">
        <v>3436</v>
      </c>
      <c r="B2113" t="str">
        <f>"E"&amp;A2113</f>
        <v>E3436</v>
      </c>
      <c r="C2113" t="s">
        <v>71</v>
      </c>
      <c r="D2113">
        <v>3</v>
      </c>
      <c r="E2113">
        <f>IF(D2113&lt;4,D2113,4)</f>
        <v>3</v>
      </c>
      <c r="F2113" s="1">
        <v>39990</v>
      </c>
      <c r="G2113" s="1">
        <v>40336</v>
      </c>
      <c r="H2113" s="3">
        <f>G2113-F2113</f>
        <v>346</v>
      </c>
      <c r="I2113" s="3">
        <f>IF(H2113&lt;=60,1,IF(H2113&lt;=150,2,3))</f>
        <v>3</v>
      </c>
      <c r="J2113">
        <v>24.4</v>
      </c>
      <c r="K2113">
        <v>5.13</v>
      </c>
      <c r="L2113">
        <v>3.55</v>
      </c>
      <c r="M2113">
        <v>92</v>
      </c>
      <c r="N2113">
        <f>LOG(M2113/100,2)+3</f>
        <v>2.8797057662822882</v>
      </c>
      <c r="O2113">
        <f>INDEX(lehmad!B$2:B$412,MATCH(klypsid!$B2113,lehmad!$A$2:$A$412,0))</f>
        <v>38469</v>
      </c>
      <c r="P2113">
        <f>INDEX(lehmad!D$2:D$412,MATCH(klypsid!$B2113,lehmad!$A$2:$A$412,0))</f>
        <v>110</v>
      </c>
      <c r="Q2113">
        <f>INDEX(lehmad!E$2:E$412,MATCH(klypsid!$B2113,lehmad!$A$2:$A$412,0))</f>
        <v>1</v>
      </c>
      <c r="R2113" t="str">
        <f>INDEX(lehmad!F$2:F$412,MATCH(klypsid!$B2113,lehmad!$A$2:$A$412,0))</f>
        <v>DYNASTY-ET</v>
      </c>
      <c r="S2113">
        <f>INDEX(lehmad!H$2:H$412,MATCH(klypsid!$B2113,lehmad!$A$2:$A$412,0))</f>
        <v>124</v>
      </c>
      <c r="T2113">
        <f>INDEX(lehmad!K$2:K$412,MATCH(klypsid!$B2113,lehmad!$A$2:$A$412,0))</f>
        <v>108</v>
      </c>
      <c r="U2113" s="4">
        <f t="shared" si="64"/>
        <v>11</v>
      </c>
      <c r="V2113">
        <f t="shared" si="65"/>
        <v>32</v>
      </c>
    </row>
    <row r="2114" spans="1:22" x14ac:dyDescent="0.25">
      <c r="A2114">
        <v>3436</v>
      </c>
      <c r="B2114" t="str">
        <f>"E"&amp;A2114</f>
        <v>E3436</v>
      </c>
      <c r="C2114" t="s">
        <v>71</v>
      </c>
      <c r="D2114">
        <v>3</v>
      </c>
      <c r="E2114">
        <f>IF(D2114&lt;4,D2114,4)</f>
        <v>3</v>
      </c>
      <c r="F2114" s="1">
        <v>39990</v>
      </c>
      <c r="G2114" s="1">
        <v>40371</v>
      </c>
      <c r="H2114" s="3">
        <f>G2114-F2114</f>
        <v>381</v>
      </c>
      <c r="I2114" s="3">
        <f>IF(H2114&lt;=60,1,IF(H2114&lt;=150,2,3))</f>
        <v>3</v>
      </c>
      <c r="J2114">
        <v>20.100000000000001</v>
      </c>
      <c r="K2114">
        <v>5.81</v>
      </c>
      <c r="L2114">
        <v>3.67</v>
      </c>
      <c r="M2114">
        <v>211</v>
      </c>
      <c r="N2114">
        <f>LOG(M2114/100,2)+3</f>
        <v>4.0772429989324603</v>
      </c>
      <c r="O2114">
        <f>INDEX(lehmad!B$2:B$412,MATCH(klypsid!$B2114,lehmad!$A$2:$A$412,0))</f>
        <v>38469</v>
      </c>
      <c r="P2114">
        <f>INDEX(lehmad!D$2:D$412,MATCH(klypsid!$B2114,lehmad!$A$2:$A$412,0))</f>
        <v>110</v>
      </c>
      <c r="Q2114">
        <f>INDEX(lehmad!E$2:E$412,MATCH(klypsid!$B2114,lehmad!$A$2:$A$412,0))</f>
        <v>1</v>
      </c>
      <c r="R2114" t="str">
        <f>INDEX(lehmad!F$2:F$412,MATCH(klypsid!$B2114,lehmad!$A$2:$A$412,0))</f>
        <v>DYNASTY-ET</v>
      </c>
      <c r="S2114">
        <f>INDEX(lehmad!H$2:H$412,MATCH(klypsid!$B2114,lehmad!$A$2:$A$412,0))</f>
        <v>124</v>
      </c>
      <c r="T2114">
        <f>INDEX(lehmad!K$2:K$412,MATCH(klypsid!$B2114,lehmad!$A$2:$A$412,0))</f>
        <v>108</v>
      </c>
      <c r="U2114" s="4">
        <f t="shared" si="64"/>
        <v>12</v>
      </c>
      <c r="V2114">
        <f t="shared" si="65"/>
        <v>35</v>
      </c>
    </row>
    <row r="2115" spans="1:22" x14ac:dyDescent="0.25">
      <c r="A2115">
        <v>3436</v>
      </c>
      <c r="B2115" t="str">
        <f>"E"&amp;A2115</f>
        <v>E3436</v>
      </c>
      <c r="C2115" t="s">
        <v>71</v>
      </c>
      <c r="D2115">
        <v>4</v>
      </c>
      <c r="E2115">
        <f>IF(D2115&lt;4,D2115,4)</f>
        <v>4</v>
      </c>
      <c r="F2115" s="1">
        <v>40467</v>
      </c>
      <c r="G2115" s="1">
        <v>40493</v>
      </c>
      <c r="H2115" s="3">
        <f>G2115-F2115</f>
        <v>26</v>
      </c>
      <c r="I2115" s="3">
        <f>IF(H2115&lt;=60,1,IF(H2115&lt;=150,2,3))</f>
        <v>1</v>
      </c>
      <c r="J2115">
        <v>34.700000000000003</v>
      </c>
      <c r="K2115">
        <v>5.34</v>
      </c>
      <c r="L2115">
        <v>3.06</v>
      </c>
      <c r="M2115">
        <v>3932</v>
      </c>
      <c r="N2115">
        <f>LOG(M2115/100,2)+3</f>
        <v>8.2971914165658553</v>
      </c>
      <c r="O2115">
        <f>INDEX(lehmad!B$2:B$412,MATCH(klypsid!$B2115,lehmad!$A$2:$A$412,0))</f>
        <v>38469</v>
      </c>
      <c r="P2115">
        <f>INDEX(lehmad!D$2:D$412,MATCH(klypsid!$B2115,lehmad!$A$2:$A$412,0))</f>
        <v>110</v>
      </c>
      <c r="Q2115">
        <f>INDEX(lehmad!E$2:E$412,MATCH(klypsid!$B2115,lehmad!$A$2:$A$412,0))</f>
        <v>1</v>
      </c>
      <c r="R2115" t="str">
        <f>INDEX(lehmad!F$2:F$412,MATCH(klypsid!$B2115,lehmad!$A$2:$A$412,0))</f>
        <v>DYNASTY-ET</v>
      </c>
      <c r="S2115">
        <f>INDEX(lehmad!H$2:H$412,MATCH(klypsid!$B2115,lehmad!$A$2:$A$412,0))</f>
        <v>124</v>
      </c>
      <c r="T2115">
        <f>INDEX(lehmad!K$2:K$412,MATCH(klypsid!$B2115,lehmad!$A$2:$A$412,0))</f>
        <v>108</v>
      </c>
      <c r="U2115" s="4">
        <f t="shared" ref="U2115:U2178" si="66">IF(AND(A2115=A2114,D2115=D2114),U2114+1,1)</f>
        <v>1</v>
      </c>
      <c r="V2115">
        <f t="shared" ref="V2115:V2178" si="67">IF(AND(A2115=A2114,D2115=D2114),G2115-G2114,G2115-F2115)</f>
        <v>26</v>
      </c>
    </row>
    <row r="2116" spans="1:22" x14ac:dyDescent="0.25">
      <c r="A2116">
        <v>3436</v>
      </c>
      <c r="B2116" t="str">
        <f>"E"&amp;A2116</f>
        <v>E3436</v>
      </c>
      <c r="C2116" t="s">
        <v>71</v>
      </c>
      <c r="D2116">
        <v>4</v>
      </c>
      <c r="E2116">
        <f>IF(D2116&lt;4,D2116,4)</f>
        <v>4</v>
      </c>
      <c r="F2116" s="1">
        <v>40467</v>
      </c>
      <c r="G2116" s="1">
        <v>40521</v>
      </c>
      <c r="H2116" s="3">
        <f>G2116-F2116</f>
        <v>54</v>
      </c>
      <c r="I2116" s="3">
        <f>IF(H2116&lt;=60,1,IF(H2116&lt;=150,2,3))</f>
        <v>1</v>
      </c>
      <c r="J2116">
        <v>38</v>
      </c>
      <c r="K2116">
        <v>3.3</v>
      </c>
      <c r="L2116">
        <v>3.19</v>
      </c>
      <c r="M2116">
        <v>2007</v>
      </c>
      <c r="N2116">
        <f>LOG(M2116/100,2)+3</f>
        <v>7.3269687115878925</v>
      </c>
      <c r="O2116">
        <f>INDEX(lehmad!B$2:B$412,MATCH(klypsid!$B2116,lehmad!$A$2:$A$412,0))</f>
        <v>38469</v>
      </c>
      <c r="P2116">
        <f>INDEX(lehmad!D$2:D$412,MATCH(klypsid!$B2116,lehmad!$A$2:$A$412,0))</f>
        <v>110</v>
      </c>
      <c r="Q2116">
        <f>INDEX(lehmad!E$2:E$412,MATCH(klypsid!$B2116,lehmad!$A$2:$A$412,0))</f>
        <v>1</v>
      </c>
      <c r="R2116" t="str">
        <f>INDEX(lehmad!F$2:F$412,MATCH(klypsid!$B2116,lehmad!$A$2:$A$412,0))</f>
        <v>DYNASTY-ET</v>
      </c>
      <c r="S2116">
        <f>INDEX(lehmad!H$2:H$412,MATCH(klypsid!$B2116,lehmad!$A$2:$A$412,0))</f>
        <v>124</v>
      </c>
      <c r="T2116">
        <f>INDEX(lehmad!K$2:K$412,MATCH(klypsid!$B2116,lehmad!$A$2:$A$412,0))</f>
        <v>108</v>
      </c>
      <c r="U2116" s="4">
        <f t="shared" si="66"/>
        <v>2</v>
      </c>
      <c r="V2116">
        <f t="shared" si="67"/>
        <v>28</v>
      </c>
    </row>
    <row r="2117" spans="1:22" x14ac:dyDescent="0.25">
      <c r="A2117">
        <v>3436</v>
      </c>
      <c r="B2117" t="str">
        <f>"E"&amp;A2117</f>
        <v>E3436</v>
      </c>
      <c r="C2117" t="s">
        <v>71</v>
      </c>
      <c r="D2117">
        <v>4</v>
      </c>
      <c r="E2117">
        <f>IF(D2117&lt;4,D2117,4)</f>
        <v>4</v>
      </c>
      <c r="F2117" s="1">
        <v>40467</v>
      </c>
      <c r="G2117" s="1">
        <v>40556</v>
      </c>
      <c r="H2117" s="3">
        <f>G2117-F2117</f>
        <v>89</v>
      </c>
      <c r="I2117" s="3">
        <f>IF(H2117&lt;=60,1,IF(H2117&lt;=150,2,3))</f>
        <v>2</v>
      </c>
      <c r="J2117">
        <v>53.3</v>
      </c>
      <c r="K2117">
        <v>4.4400000000000004</v>
      </c>
      <c r="L2117">
        <v>3.21</v>
      </c>
      <c r="M2117">
        <v>278</v>
      </c>
      <c r="N2117">
        <f>LOG(M2117/100,2)+3</f>
        <v>4.4750848829487824</v>
      </c>
      <c r="O2117">
        <f>INDEX(lehmad!B$2:B$412,MATCH(klypsid!$B2117,lehmad!$A$2:$A$412,0))</f>
        <v>38469</v>
      </c>
      <c r="P2117">
        <f>INDEX(lehmad!D$2:D$412,MATCH(klypsid!$B2117,lehmad!$A$2:$A$412,0))</f>
        <v>110</v>
      </c>
      <c r="Q2117">
        <f>INDEX(lehmad!E$2:E$412,MATCH(klypsid!$B2117,lehmad!$A$2:$A$412,0))</f>
        <v>1</v>
      </c>
      <c r="R2117" t="str">
        <f>INDEX(lehmad!F$2:F$412,MATCH(klypsid!$B2117,lehmad!$A$2:$A$412,0))</f>
        <v>DYNASTY-ET</v>
      </c>
      <c r="S2117">
        <f>INDEX(lehmad!H$2:H$412,MATCH(klypsid!$B2117,lehmad!$A$2:$A$412,0))</f>
        <v>124</v>
      </c>
      <c r="T2117">
        <f>INDEX(lehmad!K$2:K$412,MATCH(klypsid!$B2117,lehmad!$A$2:$A$412,0))</f>
        <v>108</v>
      </c>
      <c r="U2117" s="4">
        <f t="shared" si="66"/>
        <v>3</v>
      </c>
      <c r="V2117">
        <f t="shared" si="67"/>
        <v>35</v>
      </c>
    </row>
    <row r="2118" spans="1:22" x14ac:dyDescent="0.25">
      <c r="A2118">
        <v>3441</v>
      </c>
      <c r="B2118" t="str">
        <f>"E"&amp;A2118</f>
        <v>E3441</v>
      </c>
      <c r="C2118" t="s">
        <v>72</v>
      </c>
      <c r="D2118">
        <v>1</v>
      </c>
      <c r="E2118">
        <f>IF(D2118&lt;4,D2118,4)</f>
        <v>1</v>
      </c>
      <c r="F2118" s="1">
        <v>39210</v>
      </c>
      <c r="G2118" s="1">
        <v>39236</v>
      </c>
      <c r="H2118" s="3">
        <f>G2118-F2118</f>
        <v>26</v>
      </c>
      <c r="I2118" s="3">
        <f>IF(H2118&lt;=60,1,IF(H2118&lt;=150,2,3))</f>
        <v>1</v>
      </c>
      <c r="J2118">
        <v>35.200000000000003</v>
      </c>
      <c r="K2118">
        <v>3.53</v>
      </c>
      <c r="L2118">
        <v>2.98</v>
      </c>
      <c r="M2118">
        <v>110</v>
      </c>
      <c r="N2118">
        <f>LOG(M2118/100,2)+3</f>
        <v>3.1375035237499351</v>
      </c>
      <c r="O2118">
        <f>INDEX(lehmad!B$2:B$412,MATCH(klypsid!$B2118,lehmad!$A$2:$A$412,0))</f>
        <v>38471</v>
      </c>
      <c r="P2118">
        <f>INDEX(lehmad!D$2:D$412,MATCH(klypsid!$B2118,lehmad!$A$2:$A$412,0))</f>
        <v>118</v>
      </c>
      <c r="Q2118">
        <f>INDEX(lehmad!E$2:E$412,MATCH(klypsid!$B2118,lehmad!$A$2:$A$412,0))</f>
        <v>1</v>
      </c>
      <c r="R2118" t="str">
        <f>INDEX(lehmad!F$2:F$412,MATCH(klypsid!$B2118,lehmad!$A$2:$A$412,0))</f>
        <v>DYNASTY-ET</v>
      </c>
      <c r="S2118">
        <f>INDEX(lehmad!H$2:H$412,MATCH(klypsid!$B2118,lehmad!$A$2:$A$412,0))</f>
        <v>124</v>
      </c>
      <c r="T2118">
        <f>INDEX(lehmad!K$2:K$412,MATCH(klypsid!$B2118,lehmad!$A$2:$A$412,0))</f>
        <v>108</v>
      </c>
      <c r="U2118" s="4">
        <f t="shared" si="66"/>
        <v>1</v>
      </c>
      <c r="V2118">
        <f t="shared" si="67"/>
        <v>26</v>
      </c>
    </row>
    <row r="2119" spans="1:22" x14ac:dyDescent="0.25">
      <c r="A2119">
        <v>3441</v>
      </c>
      <c r="B2119" t="str">
        <f>"E"&amp;A2119</f>
        <v>E3441</v>
      </c>
      <c r="C2119" t="s">
        <v>72</v>
      </c>
      <c r="D2119">
        <v>1</v>
      </c>
      <c r="E2119">
        <f>IF(D2119&lt;4,D2119,4)</f>
        <v>1</v>
      </c>
      <c r="F2119" s="1">
        <v>39210</v>
      </c>
      <c r="G2119" s="1">
        <v>39266</v>
      </c>
      <c r="H2119" s="3">
        <f>G2119-F2119</f>
        <v>56</v>
      </c>
      <c r="I2119" s="3">
        <f>IF(H2119&lt;=60,1,IF(H2119&lt;=150,2,3))</f>
        <v>1</v>
      </c>
      <c r="J2119">
        <v>45</v>
      </c>
      <c r="K2119">
        <v>3.11</v>
      </c>
      <c r="L2119">
        <v>3.07</v>
      </c>
      <c r="M2119">
        <v>188</v>
      </c>
      <c r="N2119">
        <f>LOG(M2119/100,2)+3</f>
        <v>3.9107326619029124</v>
      </c>
      <c r="O2119">
        <f>INDEX(lehmad!B$2:B$412,MATCH(klypsid!$B2119,lehmad!$A$2:$A$412,0))</f>
        <v>38471</v>
      </c>
      <c r="P2119">
        <f>INDEX(lehmad!D$2:D$412,MATCH(klypsid!$B2119,lehmad!$A$2:$A$412,0))</f>
        <v>118</v>
      </c>
      <c r="Q2119">
        <f>INDEX(lehmad!E$2:E$412,MATCH(klypsid!$B2119,lehmad!$A$2:$A$412,0))</f>
        <v>1</v>
      </c>
      <c r="R2119" t="str">
        <f>INDEX(lehmad!F$2:F$412,MATCH(klypsid!$B2119,lehmad!$A$2:$A$412,0))</f>
        <v>DYNASTY-ET</v>
      </c>
      <c r="S2119">
        <f>INDEX(lehmad!H$2:H$412,MATCH(klypsid!$B2119,lehmad!$A$2:$A$412,0))</f>
        <v>124</v>
      </c>
      <c r="T2119">
        <f>INDEX(lehmad!K$2:K$412,MATCH(klypsid!$B2119,lehmad!$A$2:$A$412,0))</f>
        <v>108</v>
      </c>
      <c r="U2119" s="4">
        <f t="shared" si="66"/>
        <v>2</v>
      </c>
      <c r="V2119">
        <f t="shared" si="67"/>
        <v>30</v>
      </c>
    </row>
    <row r="2120" spans="1:22" x14ac:dyDescent="0.25">
      <c r="A2120">
        <v>3441</v>
      </c>
      <c r="B2120" t="str">
        <f>"E"&amp;A2120</f>
        <v>E3441</v>
      </c>
      <c r="C2120" t="s">
        <v>72</v>
      </c>
      <c r="D2120">
        <v>1</v>
      </c>
      <c r="E2120">
        <f>IF(D2120&lt;4,D2120,4)</f>
        <v>1</v>
      </c>
      <c r="F2120" s="1">
        <v>39210</v>
      </c>
      <c r="G2120" s="1">
        <v>39295</v>
      </c>
      <c r="H2120" s="3">
        <f>G2120-F2120</f>
        <v>85</v>
      </c>
      <c r="I2120" s="3">
        <f>IF(H2120&lt;=60,1,IF(H2120&lt;=150,2,3))</f>
        <v>2</v>
      </c>
      <c r="J2120">
        <v>43.8</v>
      </c>
      <c r="K2120">
        <v>3.42</v>
      </c>
      <c r="L2120">
        <v>2.86</v>
      </c>
      <c r="M2120">
        <v>42</v>
      </c>
      <c r="N2120">
        <f>LOG(M2120/100,2)+3</f>
        <v>1.7484612330040357</v>
      </c>
      <c r="O2120">
        <f>INDEX(lehmad!B$2:B$412,MATCH(klypsid!$B2120,lehmad!$A$2:$A$412,0))</f>
        <v>38471</v>
      </c>
      <c r="P2120">
        <f>INDEX(lehmad!D$2:D$412,MATCH(klypsid!$B2120,lehmad!$A$2:$A$412,0))</f>
        <v>118</v>
      </c>
      <c r="Q2120">
        <f>INDEX(lehmad!E$2:E$412,MATCH(klypsid!$B2120,lehmad!$A$2:$A$412,0))</f>
        <v>1</v>
      </c>
      <c r="R2120" t="str">
        <f>INDEX(lehmad!F$2:F$412,MATCH(klypsid!$B2120,lehmad!$A$2:$A$412,0))</f>
        <v>DYNASTY-ET</v>
      </c>
      <c r="S2120">
        <f>INDEX(lehmad!H$2:H$412,MATCH(klypsid!$B2120,lehmad!$A$2:$A$412,0))</f>
        <v>124</v>
      </c>
      <c r="T2120">
        <f>INDEX(lehmad!K$2:K$412,MATCH(klypsid!$B2120,lehmad!$A$2:$A$412,0))</f>
        <v>108</v>
      </c>
      <c r="U2120" s="4">
        <f t="shared" si="66"/>
        <v>3</v>
      </c>
      <c r="V2120">
        <f t="shared" si="67"/>
        <v>29</v>
      </c>
    </row>
    <row r="2121" spans="1:22" x14ac:dyDescent="0.25">
      <c r="A2121">
        <v>3441</v>
      </c>
      <c r="B2121" t="str">
        <f>"E"&amp;A2121</f>
        <v>E3441</v>
      </c>
      <c r="C2121" t="s">
        <v>72</v>
      </c>
      <c r="D2121">
        <v>1</v>
      </c>
      <c r="E2121">
        <f>IF(D2121&lt;4,D2121,4)</f>
        <v>1</v>
      </c>
      <c r="F2121" s="1">
        <v>39210</v>
      </c>
      <c r="G2121" s="1">
        <v>39328</v>
      </c>
      <c r="H2121" s="3">
        <f>G2121-F2121</f>
        <v>118</v>
      </c>
      <c r="I2121" s="3">
        <f>IF(H2121&lt;=60,1,IF(H2121&lt;=150,2,3))</f>
        <v>2</v>
      </c>
      <c r="J2121">
        <v>45.3</v>
      </c>
      <c r="K2121">
        <v>3.44</v>
      </c>
      <c r="L2121">
        <v>3.22</v>
      </c>
      <c r="M2121">
        <v>71</v>
      </c>
      <c r="N2121">
        <f>LOG(M2121/100,2)+3</f>
        <v>2.5058909297299574</v>
      </c>
      <c r="O2121">
        <f>INDEX(lehmad!B$2:B$412,MATCH(klypsid!$B2121,lehmad!$A$2:$A$412,0))</f>
        <v>38471</v>
      </c>
      <c r="P2121">
        <f>INDEX(lehmad!D$2:D$412,MATCH(klypsid!$B2121,lehmad!$A$2:$A$412,0))</f>
        <v>118</v>
      </c>
      <c r="Q2121">
        <f>INDEX(lehmad!E$2:E$412,MATCH(klypsid!$B2121,lehmad!$A$2:$A$412,0))</f>
        <v>1</v>
      </c>
      <c r="R2121" t="str">
        <f>INDEX(lehmad!F$2:F$412,MATCH(klypsid!$B2121,lehmad!$A$2:$A$412,0))</f>
        <v>DYNASTY-ET</v>
      </c>
      <c r="S2121">
        <f>INDEX(lehmad!H$2:H$412,MATCH(klypsid!$B2121,lehmad!$A$2:$A$412,0))</f>
        <v>124</v>
      </c>
      <c r="T2121">
        <f>INDEX(lehmad!K$2:K$412,MATCH(klypsid!$B2121,lehmad!$A$2:$A$412,0))</f>
        <v>108</v>
      </c>
      <c r="U2121" s="4">
        <f t="shared" si="66"/>
        <v>4</v>
      </c>
      <c r="V2121">
        <f t="shared" si="67"/>
        <v>33</v>
      </c>
    </row>
    <row r="2122" spans="1:22" x14ac:dyDescent="0.25">
      <c r="A2122">
        <v>3441</v>
      </c>
      <c r="B2122" t="str">
        <f>"E"&amp;A2122</f>
        <v>E3441</v>
      </c>
      <c r="C2122" t="s">
        <v>72</v>
      </c>
      <c r="D2122">
        <v>1</v>
      </c>
      <c r="E2122">
        <f>IF(D2122&lt;4,D2122,4)</f>
        <v>1</v>
      </c>
      <c r="F2122" s="1">
        <v>39210</v>
      </c>
      <c r="G2122" s="1">
        <v>39356</v>
      </c>
      <c r="H2122" s="3">
        <f>G2122-F2122</f>
        <v>146</v>
      </c>
      <c r="I2122" s="3">
        <f>IF(H2122&lt;=60,1,IF(H2122&lt;=150,2,3))</f>
        <v>2</v>
      </c>
      <c r="J2122">
        <v>38.700000000000003</v>
      </c>
      <c r="K2122">
        <v>3.78</v>
      </c>
      <c r="L2122">
        <v>3.23</v>
      </c>
      <c r="M2122">
        <v>123</v>
      </c>
      <c r="N2122">
        <f>LOG(M2122/100,2)+3</f>
        <v>3.2986583155645151</v>
      </c>
      <c r="O2122">
        <f>INDEX(lehmad!B$2:B$412,MATCH(klypsid!$B2122,lehmad!$A$2:$A$412,0))</f>
        <v>38471</v>
      </c>
      <c r="P2122">
        <f>INDEX(lehmad!D$2:D$412,MATCH(klypsid!$B2122,lehmad!$A$2:$A$412,0))</f>
        <v>118</v>
      </c>
      <c r="Q2122">
        <f>INDEX(lehmad!E$2:E$412,MATCH(klypsid!$B2122,lehmad!$A$2:$A$412,0))</f>
        <v>1</v>
      </c>
      <c r="R2122" t="str">
        <f>INDEX(lehmad!F$2:F$412,MATCH(klypsid!$B2122,lehmad!$A$2:$A$412,0))</f>
        <v>DYNASTY-ET</v>
      </c>
      <c r="S2122">
        <f>INDEX(lehmad!H$2:H$412,MATCH(klypsid!$B2122,lehmad!$A$2:$A$412,0))</f>
        <v>124</v>
      </c>
      <c r="T2122">
        <f>INDEX(lehmad!K$2:K$412,MATCH(klypsid!$B2122,lehmad!$A$2:$A$412,0))</f>
        <v>108</v>
      </c>
      <c r="U2122" s="4">
        <f t="shared" si="66"/>
        <v>5</v>
      </c>
      <c r="V2122">
        <f t="shared" si="67"/>
        <v>28</v>
      </c>
    </row>
    <row r="2123" spans="1:22" x14ac:dyDescent="0.25">
      <c r="A2123">
        <v>3441</v>
      </c>
      <c r="B2123" t="str">
        <f>"E"&amp;A2123</f>
        <v>E3441</v>
      </c>
      <c r="C2123" t="s">
        <v>72</v>
      </c>
      <c r="D2123">
        <v>1</v>
      </c>
      <c r="E2123">
        <f>IF(D2123&lt;4,D2123,4)</f>
        <v>1</v>
      </c>
      <c r="F2123" s="1">
        <v>39210</v>
      </c>
      <c r="G2123" s="1">
        <v>39387</v>
      </c>
      <c r="H2123" s="3">
        <f>G2123-F2123</f>
        <v>177</v>
      </c>
      <c r="I2123" s="3">
        <f>IF(H2123&lt;=60,1,IF(H2123&lt;=150,2,3))</f>
        <v>3</v>
      </c>
      <c r="J2123">
        <v>38.5</v>
      </c>
      <c r="K2123">
        <v>3.87</v>
      </c>
      <c r="L2123">
        <v>3.45</v>
      </c>
      <c r="M2123">
        <v>80</v>
      </c>
      <c r="N2123">
        <f>LOG(M2123/100,2)+3</f>
        <v>2.6780719051126378</v>
      </c>
      <c r="O2123">
        <f>INDEX(lehmad!B$2:B$412,MATCH(klypsid!$B2123,lehmad!$A$2:$A$412,0))</f>
        <v>38471</v>
      </c>
      <c r="P2123">
        <f>INDEX(lehmad!D$2:D$412,MATCH(klypsid!$B2123,lehmad!$A$2:$A$412,0))</f>
        <v>118</v>
      </c>
      <c r="Q2123">
        <f>INDEX(lehmad!E$2:E$412,MATCH(klypsid!$B2123,lehmad!$A$2:$A$412,0))</f>
        <v>1</v>
      </c>
      <c r="R2123" t="str">
        <f>INDEX(lehmad!F$2:F$412,MATCH(klypsid!$B2123,lehmad!$A$2:$A$412,0))</f>
        <v>DYNASTY-ET</v>
      </c>
      <c r="S2123">
        <f>INDEX(lehmad!H$2:H$412,MATCH(klypsid!$B2123,lehmad!$A$2:$A$412,0))</f>
        <v>124</v>
      </c>
      <c r="T2123">
        <f>INDEX(lehmad!K$2:K$412,MATCH(klypsid!$B2123,lehmad!$A$2:$A$412,0))</f>
        <v>108</v>
      </c>
      <c r="U2123" s="4">
        <f t="shared" si="66"/>
        <v>6</v>
      </c>
      <c r="V2123">
        <f t="shared" si="67"/>
        <v>31</v>
      </c>
    </row>
    <row r="2124" spans="1:22" x14ac:dyDescent="0.25">
      <c r="A2124">
        <v>3441</v>
      </c>
      <c r="B2124" t="str">
        <f>"E"&amp;A2124</f>
        <v>E3441</v>
      </c>
      <c r="C2124" t="s">
        <v>72</v>
      </c>
      <c r="D2124">
        <v>1</v>
      </c>
      <c r="E2124">
        <f>IF(D2124&lt;4,D2124,4)</f>
        <v>1</v>
      </c>
      <c r="F2124" s="1">
        <v>39210</v>
      </c>
      <c r="G2124" s="1">
        <v>39418</v>
      </c>
      <c r="H2124" s="3">
        <f>G2124-F2124</f>
        <v>208</v>
      </c>
      <c r="I2124" s="3">
        <f>IF(H2124&lt;=60,1,IF(H2124&lt;=150,2,3))</f>
        <v>3</v>
      </c>
      <c r="J2124">
        <v>37.6</v>
      </c>
      <c r="K2124">
        <v>3.92</v>
      </c>
      <c r="L2124">
        <v>3.47</v>
      </c>
      <c r="M2124">
        <v>106</v>
      </c>
      <c r="N2124">
        <f>LOG(M2124/100,2)+3</f>
        <v>3.0840642647884744</v>
      </c>
      <c r="O2124">
        <f>INDEX(lehmad!B$2:B$412,MATCH(klypsid!$B2124,lehmad!$A$2:$A$412,0))</f>
        <v>38471</v>
      </c>
      <c r="P2124">
        <f>INDEX(lehmad!D$2:D$412,MATCH(klypsid!$B2124,lehmad!$A$2:$A$412,0))</f>
        <v>118</v>
      </c>
      <c r="Q2124">
        <f>INDEX(lehmad!E$2:E$412,MATCH(klypsid!$B2124,lehmad!$A$2:$A$412,0))</f>
        <v>1</v>
      </c>
      <c r="R2124" t="str">
        <f>INDEX(lehmad!F$2:F$412,MATCH(klypsid!$B2124,lehmad!$A$2:$A$412,0))</f>
        <v>DYNASTY-ET</v>
      </c>
      <c r="S2124">
        <f>INDEX(lehmad!H$2:H$412,MATCH(klypsid!$B2124,lehmad!$A$2:$A$412,0))</f>
        <v>124</v>
      </c>
      <c r="T2124">
        <f>INDEX(lehmad!K$2:K$412,MATCH(klypsid!$B2124,lehmad!$A$2:$A$412,0))</f>
        <v>108</v>
      </c>
      <c r="U2124" s="4">
        <f t="shared" si="66"/>
        <v>7</v>
      </c>
      <c r="V2124">
        <f t="shared" si="67"/>
        <v>31</v>
      </c>
    </row>
    <row r="2125" spans="1:22" x14ac:dyDescent="0.25">
      <c r="A2125">
        <v>3441</v>
      </c>
      <c r="B2125" t="str">
        <f>"E"&amp;A2125</f>
        <v>E3441</v>
      </c>
      <c r="C2125" t="s">
        <v>72</v>
      </c>
      <c r="D2125">
        <v>1</v>
      </c>
      <c r="E2125">
        <f>IF(D2125&lt;4,D2125,4)</f>
        <v>1</v>
      </c>
      <c r="F2125" s="1">
        <v>39210</v>
      </c>
      <c r="G2125" s="1">
        <v>39450</v>
      </c>
      <c r="H2125" s="3">
        <f>G2125-F2125</f>
        <v>240</v>
      </c>
      <c r="I2125" s="3">
        <f>IF(H2125&lt;=60,1,IF(H2125&lt;=150,2,3))</f>
        <v>3</v>
      </c>
      <c r="J2125">
        <v>42</v>
      </c>
      <c r="K2125">
        <v>4.0999999999999996</v>
      </c>
      <c r="L2125">
        <v>4.05</v>
      </c>
      <c r="M2125">
        <v>618</v>
      </c>
      <c r="N2125">
        <f>LOG(M2125/100,2)+3</f>
        <v>5.6276068381296502</v>
      </c>
      <c r="O2125">
        <f>INDEX(lehmad!B$2:B$412,MATCH(klypsid!$B2125,lehmad!$A$2:$A$412,0))</f>
        <v>38471</v>
      </c>
      <c r="P2125">
        <f>INDEX(lehmad!D$2:D$412,MATCH(klypsid!$B2125,lehmad!$A$2:$A$412,0))</f>
        <v>118</v>
      </c>
      <c r="Q2125">
        <f>INDEX(lehmad!E$2:E$412,MATCH(klypsid!$B2125,lehmad!$A$2:$A$412,0))</f>
        <v>1</v>
      </c>
      <c r="R2125" t="str">
        <f>INDEX(lehmad!F$2:F$412,MATCH(klypsid!$B2125,lehmad!$A$2:$A$412,0))</f>
        <v>DYNASTY-ET</v>
      </c>
      <c r="S2125">
        <f>INDEX(lehmad!H$2:H$412,MATCH(klypsid!$B2125,lehmad!$A$2:$A$412,0))</f>
        <v>124</v>
      </c>
      <c r="T2125">
        <f>INDEX(lehmad!K$2:K$412,MATCH(klypsid!$B2125,lehmad!$A$2:$A$412,0))</f>
        <v>108</v>
      </c>
      <c r="U2125" s="4">
        <f t="shared" si="66"/>
        <v>8</v>
      </c>
      <c r="V2125">
        <f t="shared" si="67"/>
        <v>32</v>
      </c>
    </row>
    <row r="2126" spans="1:22" x14ac:dyDescent="0.25">
      <c r="A2126">
        <v>3441</v>
      </c>
      <c r="B2126" t="str">
        <f>"E"&amp;A2126</f>
        <v>E3441</v>
      </c>
      <c r="C2126" t="s">
        <v>72</v>
      </c>
      <c r="D2126">
        <v>1</v>
      </c>
      <c r="E2126">
        <f>IF(D2126&lt;4,D2126,4)</f>
        <v>1</v>
      </c>
      <c r="F2126" s="1">
        <v>39210</v>
      </c>
      <c r="G2126" s="1">
        <v>39481</v>
      </c>
      <c r="H2126" s="3">
        <f>G2126-F2126</f>
        <v>271</v>
      </c>
      <c r="I2126" s="3">
        <f>IF(H2126&lt;=60,1,IF(H2126&lt;=150,2,3))</f>
        <v>3</v>
      </c>
      <c r="J2126">
        <v>30</v>
      </c>
      <c r="K2126">
        <v>4.83</v>
      </c>
      <c r="L2126">
        <v>3.82</v>
      </c>
      <c r="M2126">
        <v>8368</v>
      </c>
      <c r="N2126">
        <f>LOG(M2126/100,2)+3</f>
        <v>9.3868109464722167</v>
      </c>
      <c r="O2126">
        <f>INDEX(lehmad!B$2:B$412,MATCH(klypsid!$B2126,lehmad!$A$2:$A$412,0))</f>
        <v>38471</v>
      </c>
      <c r="P2126">
        <f>INDEX(lehmad!D$2:D$412,MATCH(klypsid!$B2126,lehmad!$A$2:$A$412,0))</f>
        <v>118</v>
      </c>
      <c r="Q2126">
        <f>INDEX(lehmad!E$2:E$412,MATCH(klypsid!$B2126,lehmad!$A$2:$A$412,0))</f>
        <v>1</v>
      </c>
      <c r="R2126" t="str">
        <f>INDEX(lehmad!F$2:F$412,MATCH(klypsid!$B2126,lehmad!$A$2:$A$412,0))</f>
        <v>DYNASTY-ET</v>
      </c>
      <c r="S2126">
        <f>INDEX(lehmad!H$2:H$412,MATCH(klypsid!$B2126,lehmad!$A$2:$A$412,0))</f>
        <v>124</v>
      </c>
      <c r="T2126">
        <f>INDEX(lehmad!K$2:K$412,MATCH(klypsid!$B2126,lehmad!$A$2:$A$412,0))</f>
        <v>108</v>
      </c>
      <c r="U2126" s="4">
        <f t="shared" si="66"/>
        <v>9</v>
      </c>
      <c r="V2126">
        <f t="shared" si="67"/>
        <v>31</v>
      </c>
    </row>
    <row r="2127" spans="1:22" x14ac:dyDescent="0.25">
      <c r="A2127">
        <v>3441</v>
      </c>
      <c r="B2127" t="str">
        <f>"E"&amp;A2127</f>
        <v>E3441</v>
      </c>
      <c r="C2127" t="s">
        <v>72</v>
      </c>
      <c r="D2127">
        <v>1</v>
      </c>
      <c r="E2127">
        <f>IF(D2127&lt;4,D2127,4)</f>
        <v>1</v>
      </c>
      <c r="F2127" s="1">
        <v>39210</v>
      </c>
      <c r="G2127" s="1">
        <v>39509</v>
      </c>
      <c r="H2127" s="3">
        <f>G2127-F2127</f>
        <v>299</v>
      </c>
      <c r="I2127" s="3">
        <f>IF(H2127&lt;=60,1,IF(H2127&lt;=150,2,3))</f>
        <v>3</v>
      </c>
      <c r="J2127">
        <v>29.4</v>
      </c>
      <c r="K2127">
        <v>4.99</v>
      </c>
      <c r="L2127">
        <v>3.69</v>
      </c>
      <c r="M2127">
        <v>3074</v>
      </c>
      <c r="N2127">
        <f>LOG(M2127/100,2)+3</f>
        <v>7.9420452599160463</v>
      </c>
      <c r="O2127">
        <f>INDEX(lehmad!B$2:B$412,MATCH(klypsid!$B2127,lehmad!$A$2:$A$412,0))</f>
        <v>38471</v>
      </c>
      <c r="P2127">
        <f>INDEX(lehmad!D$2:D$412,MATCH(klypsid!$B2127,lehmad!$A$2:$A$412,0))</f>
        <v>118</v>
      </c>
      <c r="Q2127">
        <f>INDEX(lehmad!E$2:E$412,MATCH(klypsid!$B2127,lehmad!$A$2:$A$412,0))</f>
        <v>1</v>
      </c>
      <c r="R2127" t="str">
        <f>INDEX(lehmad!F$2:F$412,MATCH(klypsid!$B2127,lehmad!$A$2:$A$412,0))</f>
        <v>DYNASTY-ET</v>
      </c>
      <c r="S2127">
        <f>INDEX(lehmad!H$2:H$412,MATCH(klypsid!$B2127,lehmad!$A$2:$A$412,0))</f>
        <v>124</v>
      </c>
      <c r="T2127">
        <f>INDEX(lehmad!K$2:K$412,MATCH(klypsid!$B2127,lehmad!$A$2:$A$412,0))</f>
        <v>108</v>
      </c>
      <c r="U2127" s="4">
        <f t="shared" si="66"/>
        <v>10</v>
      </c>
      <c r="V2127">
        <f t="shared" si="67"/>
        <v>28</v>
      </c>
    </row>
    <row r="2128" spans="1:22" x14ac:dyDescent="0.25">
      <c r="A2128">
        <v>3441</v>
      </c>
      <c r="B2128" t="str">
        <f>"E"&amp;A2128</f>
        <v>E3441</v>
      </c>
      <c r="C2128" t="s">
        <v>72</v>
      </c>
      <c r="D2128">
        <v>1</v>
      </c>
      <c r="E2128">
        <f>IF(D2128&lt;4,D2128,4)</f>
        <v>1</v>
      </c>
      <c r="F2128" s="1">
        <v>39210</v>
      </c>
      <c r="G2128" s="1">
        <v>39539</v>
      </c>
      <c r="H2128" s="3">
        <f>G2128-F2128</f>
        <v>329</v>
      </c>
      <c r="I2128" s="3">
        <f>IF(H2128&lt;=60,1,IF(H2128&lt;=150,2,3))</f>
        <v>3</v>
      </c>
      <c r="J2128">
        <v>20.3</v>
      </c>
      <c r="K2128">
        <v>5.04</v>
      </c>
      <c r="L2128">
        <v>3.5</v>
      </c>
      <c r="M2128">
        <v>970</v>
      </c>
      <c r="N2128">
        <f>LOG(M2128/100,2)+3</f>
        <v>6.2779847472997652</v>
      </c>
      <c r="O2128">
        <f>INDEX(lehmad!B$2:B$412,MATCH(klypsid!$B2128,lehmad!$A$2:$A$412,0))</f>
        <v>38471</v>
      </c>
      <c r="P2128">
        <f>INDEX(lehmad!D$2:D$412,MATCH(klypsid!$B2128,lehmad!$A$2:$A$412,0))</f>
        <v>118</v>
      </c>
      <c r="Q2128">
        <f>INDEX(lehmad!E$2:E$412,MATCH(klypsid!$B2128,lehmad!$A$2:$A$412,0))</f>
        <v>1</v>
      </c>
      <c r="R2128" t="str">
        <f>INDEX(lehmad!F$2:F$412,MATCH(klypsid!$B2128,lehmad!$A$2:$A$412,0))</f>
        <v>DYNASTY-ET</v>
      </c>
      <c r="S2128">
        <f>INDEX(lehmad!H$2:H$412,MATCH(klypsid!$B2128,lehmad!$A$2:$A$412,0))</f>
        <v>124</v>
      </c>
      <c r="T2128">
        <f>INDEX(lehmad!K$2:K$412,MATCH(klypsid!$B2128,lehmad!$A$2:$A$412,0))</f>
        <v>108</v>
      </c>
      <c r="U2128" s="4">
        <f t="shared" si="66"/>
        <v>11</v>
      </c>
      <c r="V2128">
        <f t="shared" si="67"/>
        <v>30</v>
      </c>
    </row>
    <row r="2129" spans="1:22" x14ac:dyDescent="0.25">
      <c r="A2129">
        <v>3441</v>
      </c>
      <c r="B2129" t="str">
        <f>"E"&amp;A2129</f>
        <v>E3441</v>
      </c>
      <c r="C2129" t="s">
        <v>72</v>
      </c>
      <c r="D2129">
        <v>2</v>
      </c>
      <c r="E2129">
        <f>IF(D2129&lt;4,D2129,4)</f>
        <v>2</v>
      </c>
      <c r="F2129" s="1">
        <v>39621</v>
      </c>
      <c r="G2129" s="1">
        <v>39631</v>
      </c>
      <c r="H2129" s="3">
        <f>G2129-F2129</f>
        <v>10</v>
      </c>
      <c r="I2129" s="3">
        <f>IF(H2129&lt;=60,1,IF(H2129&lt;=150,2,3))</f>
        <v>1</v>
      </c>
      <c r="J2129">
        <v>59.2</v>
      </c>
      <c r="K2129">
        <v>4.1100000000000003</v>
      </c>
      <c r="L2129">
        <v>3.57</v>
      </c>
      <c r="M2129">
        <v>21</v>
      </c>
      <c r="N2129">
        <f>LOG(M2129/100,2)+3</f>
        <v>0.74846123300403544</v>
      </c>
      <c r="O2129">
        <f>INDEX(lehmad!B$2:B$412,MATCH(klypsid!$B2129,lehmad!$A$2:$A$412,0))</f>
        <v>38471</v>
      </c>
      <c r="P2129">
        <f>INDEX(lehmad!D$2:D$412,MATCH(klypsid!$B2129,lehmad!$A$2:$A$412,0))</f>
        <v>118</v>
      </c>
      <c r="Q2129">
        <f>INDEX(lehmad!E$2:E$412,MATCH(klypsid!$B2129,lehmad!$A$2:$A$412,0))</f>
        <v>1</v>
      </c>
      <c r="R2129" t="str">
        <f>INDEX(lehmad!F$2:F$412,MATCH(klypsid!$B2129,lehmad!$A$2:$A$412,0))</f>
        <v>DYNASTY-ET</v>
      </c>
      <c r="S2129">
        <f>INDEX(lehmad!H$2:H$412,MATCH(klypsid!$B2129,lehmad!$A$2:$A$412,0))</f>
        <v>124</v>
      </c>
      <c r="T2129">
        <f>INDEX(lehmad!K$2:K$412,MATCH(klypsid!$B2129,lehmad!$A$2:$A$412,0))</f>
        <v>108</v>
      </c>
      <c r="U2129" s="4">
        <f t="shared" si="66"/>
        <v>1</v>
      </c>
      <c r="V2129">
        <f t="shared" si="67"/>
        <v>10</v>
      </c>
    </row>
    <row r="2130" spans="1:22" x14ac:dyDescent="0.25">
      <c r="A2130">
        <v>3441</v>
      </c>
      <c r="B2130" t="str">
        <f>"E"&amp;A2130</f>
        <v>E3441</v>
      </c>
      <c r="C2130" t="s">
        <v>72</v>
      </c>
      <c r="D2130">
        <v>2</v>
      </c>
      <c r="E2130">
        <f>IF(D2130&lt;4,D2130,4)</f>
        <v>2</v>
      </c>
      <c r="F2130" s="1">
        <v>39621</v>
      </c>
      <c r="G2130" s="1">
        <v>39663</v>
      </c>
      <c r="H2130" s="3">
        <f>G2130-F2130</f>
        <v>42</v>
      </c>
      <c r="I2130" s="3">
        <f>IF(H2130&lt;=60,1,IF(H2130&lt;=150,2,3))</f>
        <v>1</v>
      </c>
      <c r="J2130">
        <v>61.1</v>
      </c>
      <c r="K2130">
        <v>3.47</v>
      </c>
      <c r="L2130">
        <v>3.02</v>
      </c>
      <c r="M2130">
        <v>86</v>
      </c>
      <c r="N2130">
        <f>LOG(M2130/100,2)+3</f>
        <v>2.7824085649273731</v>
      </c>
      <c r="O2130">
        <f>INDEX(lehmad!B$2:B$412,MATCH(klypsid!$B2130,lehmad!$A$2:$A$412,0))</f>
        <v>38471</v>
      </c>
      <c r="P2130">
        <f>INDEX(lehmad!D$2:D$412,MATCH(klypsid!$B2130,lehmad!$A$2:$A$412,0))</f>
        <v>118</v>
      </c>
      <c r="Q2130">
        <f>INDEX(lehmad!E$2:E$412,MATCH(klypsid!$B2130,lehmad!$A$2:$A$412,0))</f>
        <v>1</v>
      </c>
      <c r="R2130" t="str">
        <f>INDEX(lehmad!F$2:F$412,MATCH(klypsid!$B2130,lehmad!$A$2:$A$412,0))</f>
        <v>DYNASTY-ET</v>
      </c>
      <c r="S2130">
        <f>INDEX(lehmad!H$2:H$412,MATCH(klypsid!$B2130,lehmad!$A$2:$A$412,0))</f>
        <v>124</v>
      </c>
      <c r="T2130">
        <f>INDEX(lehmad!K$2:K$412,MATCH(klypsid!$B2130,lehmad!$A$2:$A$412,0))</f>
        <v>108</v>
      </c>
      <c r="U2130" s="4">
        <f t="shared" si="66"/>
        <v>2</v>
      </c>
      <c r="V2130">
        <f t="shared" si="67"/>
        <v>32</v>
      </c>
    </row>
    <row r="2131" spans="1:22" x14ac:dyDescent="0.25">
      <c r="A2131">
        <v>3441</v>
      </c>
      <c r="B2131" t="str">
        <f>"E"&amp;A2131</f>
        <v>E3441</v>
      </c>
      <c r="C2131" t="s">
        <v>72</v>
      </c>
      <c r="D2131">
        <v>2</v>
      </c>
      <c r="E2131">
        <f>IF(D2131&lt;4,D2131,4)</f>
        <v>2</v>
      </c>
      <c r="F2131" s="1">
        <v>39621</v>
      </c>
      <c r="G2131" s="1">
        <v>39693</v>
      </c>
      <c r="H2131" s="3">
        <f>G2131-F2131</f>
        <v>72</v>
      </c>
      <c r="I2131" s="3">
        <f>IF(H2131&lt;=60,1,IF(H2131&lt;=150,2,3))</f>
        <v>2</v>
      </c>
      <c r="J2131">
        <v>53.8</v>
      </c>
      <c r="K2131">
        <v>3.48</v>
      </c>
      <c r="L2131">
        <v>3.45</v>
      </c>
      <c r="M2131">
        <v>878</v>
      </c>
      <c r="N2131">
        <f>LOG(M2131/100,2)+3</f>
        <v>6.1342209397606329</v>
      </c>
      <c r="O2131">
        <f>INDEX(lehmad!B$2:B$412,MATCH(klypsid!$B2131,lehmad!$A$2:$A$412,0))</f>
        <v>38471</v>
      </c>
      <c r="P2131">
        <f>INDEX(lehmad!D$2:D$412,MATCH(klypsid!$B2131,lehmad!$A$2:$A$412,0))</f>
        <v>118</v>
      </c>
      <c r="Q2131">
        <f>INDEX(lehmad!E$2:E$412,MATCH(klypsid!$B2131,lehmad!$A$2:$A$412,0))</f>
        <v>1</v>
      </c>
      <c r="R2131" t="str">
        <f>INDEX(lehmad!F$2:F$412,MATCH(klypsid!$B2131,lehmad!$A$2:$A$412,0))</f>
        <v>DYNASTY-ET</v>
      </c>
      <c r="S2131">
        <f>INDEX(lehmad!H$2:H$412,MATCH(klypsid!$B2131,lehmad!$A$2:$A$412,0))</f>
        <v>124</v>
      </c>
      <c r="T2131">
        <f>INDEX(lehmad!K$2:K$412,MATCH(klypsid!$B2131,lehmad!$A$2:$A$412,0))</f>
        <v>108</v>
      </c>
      <c r="U2131" s="4">
        <f t="shared" si="66"/>
        <v>3</v>
      </c>
      <c r="V2131">
        <f t="shared" si="67"/>
        <v>30</v>
      </c>
    </row>
    <row r="2132" spans="1:22" x14ac:dyDescent="0.25">
      <c r="A2132">
        <v>3441</v>
      </c>
      <c r="B2132" t="str">
        <f>"E"&amp;A2132</f>
        <v>E3441</v>
      </c>
      <c r="C2132" t="s">
        <v>72</v>
      </c>
      <c r="D2132">
        <v>2</v>
      </c>
      <c r="E2132">
        <f>IF(D2132&lt;4,D2132,4)</f>
        <v>2</v>
      </c>
      <c r="F2132" s="1">
        <v>39621</v>
      </c>
      <c r="G2132" s="1">
        <v>39722</v>
      </c>
      <c r="H2132" s="3">
        <f>G2132-F2132</f>
        <v>101</v>
      </c>
      <c r="I2132" s="3">
        <f>IF(H2132&lt;=60,1,IF(H2132&lt;=150,2,3))</f>
        <v>2</v>
      </c>
      <c r="J2132">
        <v>45</v>
      </c>
      <c r="K2132">
        <v>3.24</v>
      </c>
      <c r="L2132">
        <v>3.53</v>
      </c>
      <c r="M2132">
        <v>622</v>
      </c>
      <c r="N2132">
        <f>LOG(M2132/100,2)+3</f>
        <v>5.636914580355878</v>
      </c>
      <c r="O2132">
        <f>INDEX(lehmad!B$2:B$412,MATCH(klypsid!$B2132,lehmad!$A$2:$A$412,0))</f>
        <v>38471</v>
      </c>
      <c r="P2132">
        <f>INDEX(lehmad!D$2:D$412,MATCH(klypsid!$B2132,lehmad!$A$2:$A$412,0))</f>
        <v>118</v>
      </c>
      <c r="Q2132">
        <f>INDEX(lehmad!E$2:E$412,MATCH(klypsid!$B2132,lehmad!$A$2:$A$412,0))</f>
        <v>1</v>
      </c>
      <c r="R2132" t="str">
        <f>INDEX(lehmad!F$2:F$412,MATCH(klypsid!$B2132,lehmad!$A$2:$A$412,0))</f>
        <v>DYNASTY-ET</v>
      </c>
      <c r="S2132">
        <f>INDEX(lehmad!H$2:H$412,MATCH(klypsid!$B2132,lehmad!$A$2:$A$412,0))</f>
        <v>124</v>
      </c>
      <c r="T2132">
        <f>INDEX(lehmad!K$2:K$412,MATCH(klypsid!$B2132,lehmad!$A$2:$A$412,0))</f>
        <v>108</v>
      </c>
      <c r="U2132" s="4">
        <f t="shared" si="66"/>
        <v>4</v>
      </c>
      <c r="V2132">
        <f t="shared" si="67"/>
        <v>29</v>
      </c>
    </row>
    <row r="2133" spans="1:22" x14ac:dyDescent="0.25">
      <c r="A2133">
        <v>3441</v>
      </c>
      <c r="B2133" t="str">
        <f>"E"&amp;A2133</f>
        <v>E3441</v>
      </c>
      <c r="C2133" t="s">
        <v>72</v>
      </c>
      <c r="D2133">
        <v>2</v>
      </c>
      <c r="E2133">
        <f>IF(D2133&lt;4,D2133,4)</f>
        <v>2</v>
      </c>
      <c r="F2133" s="1">
        <v>39621</v>
      </c>
      <c r="G2133" s="1">
        <v>39754</v>
      </c>
      <c r="H2133" s="3">
        <f>G2133-F2133</f>
        <v>133</v>
      </c>
      <c r="I2133" s="3">
        <f>IF(H2133&lt;=60,1,IF(H2133&lt;=150,2,3))</f>
        <v>2</v>
      </c>
      <c r="J2133">
        <v>36</v>
      </c>
      <c r="K2133">
        <v>3.89</v>
      </c>
      <c r="L2133">
        <v>3.26</v>
      </c>
      <c r="M2133">
        <v>2104</v>
      </c>
      <c r="N2133">
        <f>LOG(M2133/100,2)+3</f>
        <v>7.3950627995175777</v>
      </c>
      <c r="O2133">
        <f>INDEX(lehmad!B$2:B$412,MATCH(klypsid!$B2133,lehmad!$A$2:$A$412,0))</f>
        <v>38471</v>
      </c>
      <c r="P2133">
        <f>INDEX(lehmad!D$2:D$412,MATCH(klypsid!$B2133,lehmad!$A$2:$A$412,0))</f>
        <v>118</v>
      </c>
      <c r="Q2133">
        <f>INDEX(lehmad!E$2:E$412,MATCH(klypsid!$B2133,lehmad!$A$2:$A$412,0))</f>
        <v>1</v>
      </c>
      <c r="R2133" t="str">
        <f>INDEX(lehmad!F$2:F$412,MATCH(klypsid!$B2133,lehmad!$A$2:$A$412,0))</f>
        <v>DYNASTY-ET</v>
      </c>
      <c r="S2133">
        <f>INDEX(lehmad!H$2:H$412,MATCH(klypsid!$B2133,lehmad!$A$2:$A$412,0))</f>
        <v>124</v>
      </c>
      <c r="T2133">
        <f>INDEX(lehmad!K$2:K$412,MATCH(klypsid!$B2133,lehmad!$A$2:$A$412,0))</f>
        <v>108</v>
      </c>
      <c r="U2133" s="4">
        <f t="shared" si="66"/>
        <v>5</v>
      </c>
      <c r="V2133">
        <f t="shared" si="67"/>
        <v>32</v>
      </c>
    </row>
    <row r="2134" spans="1:22" x14ac:dyDescent="0.25">
      <c r="A2134">
        <v>3441</v>
      </c>
      <c r="B2134" t="str">
        <f>"E"&amp;A2134</f>
        <v>E3441</v>
      </c>
      <c r="C2134" t="s">
        <v>72</v>
      </c>
      <c r="D2134">
        <v>2</v>
      </c>
      <c r="E2134">
        <f>IF(D2134&lt;4,D2134,4)</f>
        <v>2</v>
      </c>
      <c r="F2134" s="1">
        <v>39621</v>
      </c>
      <c r="G2134" s="1">
        <v>39783</v>
      </c>
      <c r="H2134" s="3">
        <f>G2134-F2134</f>
        <v>162</v>
      </c>
      <c r="I2134" s="3">
        <f>IF(H2134&lt;=60,1,IF(H2134&lt;=150,2,3))</f>
        <v>3</v>
      </c>
      <c r="J2134">
        <v>34</v>
      </c>
      <c r="K2134">
        <v>3.72</v>
      </c>
      <c r="L2134">
        <v>3.39</v>
      </c>
      <c r="M2134">
        <v>158</v>
      </c>
      <c r="N2134">
        <f>LOG(M2134/100,2)+3</f>
        <v>3.6599245584023783</v>
      </c>
      <c r="O2134">
        <f>INDEX(lehmad!B$2:B$412,MATCH(klypsid!$B2134,lehmad!$A$2:$A$412,0))</f>
        <v>38471</v>
      </c>
      <c r="P2134">
        <f>INDEX(lehmad!D$2:D$412,MATCH(klypsid!$B2134,lehmad!$A$2:$A$412,0))</f>
        <v>118</v>
      </c>
      <c r="Q2134">
        <f>INDEX(lehmad!E$2:E$412,MATCH(klypsid!$B2134,lehmad!$A$2:$A$412,0))</f>
        <v>1</v>
      </c>
      <c r="R2134" t="str">
        <f>INDEX(lehmad!F$2:F$412,MATCH(klypsid!$B2134,lehmad!$A$2:$A$412,0))</f>
        <v>DYNASTY-ET</v>
      </c>
      <c r="S2134">
        <f>INDEX(lehmad!H$2:H$412,MATCH(klypsid!$B2134,lehmad!$A$2:$A$412,0))</f>
        <v>124</v>
      </c>
      <c r="T2134">
        <f>INDEX(lehmad!K$2:K$412,MATCH(klypsid!$B2134,lehmad!$A$2:$A$412,0))</f>
        <v>108</v>
      </c>
      <c r="U2134" s="4">
        <f t="shared" si="66"/>
        <v>6</v>
      </c>
      <c r="V2134">
        <f t="shared" si="67"/>
        <v>29</v>
      </c>
    </row>
    <row r="2135" spans="1:22" x14ac:dyDescent="0.25">
      <c r="A2135">
        <v>3441</v>
      </c>
      <c r="B2135" t="str">
        <f>"E"&amp;A2135</f>
        <v>E3441</v>
      </c>
      <c r="C2135" t="s">
        <v>72</v>
      </c>
      <c r="D2135">
        <v>2</v>
      </c>
      <c r="E2135">
        <f>IF(D2135&lt;4,D2135,4)</f>
        <v>2</v>
      </c>
      <c r="F2135" s="1">
        <v>39621</v>
      </c>
      <c r="G2135" s="1">
        <v>39817</v>
      </c>
      <c r="H2135" s="3">
        <f>G2135-F2135</f>
        <v>196</v>
      </c>
      <c r="I2135" s="3">
        <f>IF(H2135&lt;=60,1,IF(H2135&lt;=150,2,3))</f>
        <v>3</v>
      </c>
      <c r="J2135">
        <v>34.799999999999997</v>
      </c>
      <c r="K2135">
        <v>2.4300000000000002</v>
      </c>
      <c r="L2135">
        <v>3.49</v>
      </c>
      <c r="M2135">
        <v>175</v>
      </c>
      <c r="N2135">
        <f>LOG(M2135/100,2)+3</f>
        <v>3.8073549220576042</v>
      </c>
      <c r="O2135">
        <f>INDEX(lehmad!B$2:B$412,MATCH(klypsid!$B2135,lehmad!$A$2:$A$412,0))</f>
        <v>38471</v>
      </c>
      <c r="P2135">
        <f>INDEX(lehmad!D$2:D$412,MATCH(klypsid!$B2135,lehmad!$A$2:$A$412,0))</f>
        <v>118</v>
      </c>
      <c r="Q2135">
        <f>INDEX(lehmad!E$2:E$412,MATCH(klypsid!$B2135,lehmad!$A$2:$A$412,0))</f>
        <v>1</v>
      </c>
      <c r="R2135" t="str">
        <f>INDEX(lehmad!F$2:F$412,MATCH(klypsid!$B2135,lehmad!$A$2:$A$412,0))</f>
        <v>DYNASTY-ET</v>
      </c>
      <c r="S2135">
        <f>INDEX(lehmad!H$2:H$412,MATCH(klypsid!$B2135,lehmad!$A$2:$A$412,0))</f>
        <v>124</v>
      </c>
      <c r="T2135">
        <f>INDEX(lehmad!K$2:K$412,MATCH(klypsid!$B2135,lehmad!$A$2:$A$412,0))</f>
        <v>108</v>
      </c>
      <c r="U2135" s="4">
        <f t="shared" si="66"/>
        <v>7</v>
      </c>
      <c r="V2135">
        <f t="shared" si="67"/>
        <v>34</v>
      </c>
    </row>
    <row r="2136" spans="1:22" x14ac:dyDescent="0.25">
      <c r="A2136">
        <v>3441</v>
      </c>
      <c r="B2136" t="str">
        <f>"E"&amp;A2136</f>
        <v>E3441</v>
      </c>
      <c r="C2136" t="s">
        <v>72</v>
      </c>
      <c r="D2136">
        <v>2</v>
      </c>
      <c r="E2136">
        <f>IF(D2136&lt;4,D2136,4)</f>
        <v>2</v>
      </c>
      <c r="F2136" s="1">
        <v>39621</v>
      </c>
      <c r="G2136" s="1">
        <v>39845</v>
      </c>
      <c r="H2136" s="3">
        <f>G2136-F2136</f>
        <v>224</v>
      </c>
      <c r="I2136" s="3">
        <f>IF(H2136&lt;=60,1,IF(H2136&lt;=150,2,3))</f>
        <v>3</v>
      </c>
      <c r="J2136">
        <v>28.7</v>
      </c>
      <c r="K2136">
        <v>2.8</v>
      </c>
      <c r="L2136">
        <v>3.93</v>
      </c>
      <c r="M2136">
        <v>668</v>
      </c>
      <c r="N2136">
        <f>LOG(M2136/100,2)+3</f>
        <v>5.7398481026993275</v>
      </c>
      <c r="O2136">
        <f>INDEX(lehmad!B$2:B$412,MATCH(klypsid!$B2136,lehmad!$A$2:$A$412,0))</f>
        <v>38471</v>
      </c>
      <c r="P2136">
        <f>INDEX(lehmad!D$2:D$412,MATCH(klypsid!$B2136,lehmad!$A$2:$A$412,0))</f>
        <v>118</v>
      </c>
      <c r="Q2136">
        <f>INDEX(lehmad!E$2:E$412,MATCH(klypsid!$B2136,lehmad!$A$2:$A$412,0))</f>
        <v>1</v>
      </c>
      <c r="R2136" t="str">
        <f>INDEX(lehmad!F$2:F$412,MATCH(klypsid!$B2136,lehmad!$A$2:$A$412,0))</f>
        <v>DYNASTY-ET</v>
      </c>
      <c r="S2136">
        <f>INDEX(lehmad!H$2:H$412,MATCH(klypsid!$B2136,lehmad!$A$2:$A$412,0))</f>
        <v>124</v>
      </c>
      <c r="T2136">
        <f>INDEX(lehmad!K$2:K$412,MATCH(klypsid!$B2136,lehmad!$A$2:$A$412,0))</f>
        <v>108</v>
      </c>
      <c r="U2136" s="4">
        <f t="shared" si="66"/>
        <v>8</v>
      </c>
      <c r="V2136">
        <f t="shared" si="67"/>
        <v>28</v>
      </c>
    </row>
    <row r="2137" spans="1:22" x14ac:dyDescent="0.25">
      <c r="A2137">
        <v>3441</v>
      </c>
      <c r="B2137" t="str">
        <f>"E"&amp;A2137</f>
        <v>E3441</v>
      </c>
      <c r="C2137" t="s">
        <v>72</v>
      </c>
      <c r="D2137">
        <v>2</v>
      </c>
      <c r="E2137">
        <f>IF(D2137&lt;4,D2137,4)</f>
        <v>2</v>
      </c>
      <c r="F2137" s="1">
        <v>39621</v>
      </c>
      <c r="G2137" s="1">
        <v>39875</v>
      </c>
      <c r="H2137" s="3">
        <f>G2137-F2137</f>
        <v>254</v>
      </c>
      <c r="I2137" s="3">
        <f>IF(H2137&lt;=60,1,IF(H2137&lt;=150,2,3))</f>
        <v>3</v>
      </c>
      <c r="J2137">
        <v>26.9</v>
      </c>
      <c r="K2137">
        <v>3.46</v>
      </c>
      <c r="L2137">
        <v>3.7</v>
      </c>
      <c r="M2137">
        <v>627</v>
      </c>
      <c r="N2137">
        <f>LOG(M2137/100,2)+3</f>
        <v>5.6484654430273142</v>
      </c>
      <c r="O2137">
        <f>INDEX(lehmad!B$2:B$412,MATCH(klypsid!$B2137,lehmad!$A$2:$A$412,0))</f>
        <v>38471</v>
      </c>
      <c r="P2137">
        <f>INDEX(lehmad!D$2:D$412,MATCH(klypsid!$B2137,lehmad!$A$2:$A$412,0))</f>
        <v>118</v>
      </c>
      <c r="Q2137">
        <f>INDEX(lehmad!E$2:E$412,MATCH(klypsid!$B2137,lehmad!$A$2:$A$412,0))</f>
        <v>1</v>
      </c>
      <c r="R2137" t="str">
        <f>INDEX(lehmad!F$2:F$412,MATCH(klypsid!$B2137,lehmad!$A$2:$A$412,0))</f>
        <v>DYNASTY-ET</v>
      </c>
      <c r="S2137">
        <f>INDEX(lehmad!H$2:H$412,MATCH(klypsid!$B2137,lehmad!$A$2:$A$412,0))</f>
        <v>124</v>
      </c>
      <c r="T2137">
        <f>INDEX(lehmad!K$2:K$412,MATCH(klypsid!$B2137,lehmad!$A$2:$A$412,0))</f>
        <v>108</v>
      </c>
      <c r="U2137" s="4">
        <f t="shared" si="66"/>
        <v>9</v>
      </c>
      <c r="V2137">
        <f t="shared" si="67"/>
        <v>30</v>
      </c>
    </row>
    <row r="2138" spans="1:22" x14ac:dyDescent="0.25">
      <c r="A2138">
        <v>3442</v>
      </c>
      <c r="B2138" t="str">
        <f>"E"&amp;A2138</f>
        <v>E3442</v>
      </c>
      <c r="C2138" t="s">
        <v>54</v>
      </c>
      <c r="D2138">
        <v>1</v>
      </c>
      <c r="E2138">
        <f>IF(D2138&lt;4,D2138,4)</f>
        <v>1</v>
      </c>
      <c r="F2138" s="1">
        <v>39349</v>
      </c>
      <c r="G2138" s="1">
        <v>39356</v>
      </c>
      <c r="H2138" s="3">
        <f>G2138-F2138</f>
        <v>7</v>
      </c>
      <c r="I2138" s="3">
        <f>IF(H2138&lt;=60,1,IF(H2138&lt;=150,2,3))</f>
        <v>1</v>
      </c>
      <c r="J2138">
        <v>32.700000000000003</v>
      </c>
      <c r="K2138">
        <v>4.87</v>
      </c>
      <c r="L2138">
        <v>3.54</v>
      </c>
      <c r="M2138">
        <v>195</v>
      </c>
      <c r="N2138">
        <f>LOG(M2138/100,2)+3</f>
        <v>3.9634741239748861</v>
      </c>
      <c r="O2138">
        <f>INDEX(lehmad!B$2:B$412,MATCH(klypsid!$B2138,lehmad!$A$2:$A$412,0))</f>
        <v>38471</v>
      </c>
      <c r="P2138">
        <f>INDEX(lehmad!D$2:D$412,MATCH(klypsid!$B2138,lehmad!$A$2:$A$412,0))</f>
        <v>108</v>
      </c>
      <c r="Q2138">
        <f>INDEX(lehmad!E$2:E$412,MATCH(klypsid!$B2138,lehmad!$A$2:$A$412,0))</f>
        <v>0.93799999999999994</v>
      </c>
      <c r="R2138" t="str">
        <f>INDEX(lehmad!F$2:F$412,MATCH(klypsid!$B2138,lehmad!$A$2:$A$412,0))</f>
        <v>DYNASTY-ET</v>
      </c>
      <c r="S2138">
        <f>INDEX(lehmad!H$2:H$412,MATCH(klypsid!$B2138,lehmad!$A$2:$A$412,0))</f>
        <v>124</v>
      </c>
      <c r="T2138">
        <f>INDEX(lehmad!K$2:K$412,MATCH(klypsid!$B2138,lehmad!$A$2:$A$412,0))</f>
        <v>108</v>
      </c>
      <c r="U2138" s="4">
        <f t="shared" si="66"/>
        <v>1</v>
      </c>
      <c r="V2138">
        <f t="shared" si="67"/>
        <v>7</v>
      </c>
    </row>
    <row r="2139" spans="1:22" x14ac:dyDescent="0.25">
      <c r="A2139">
        <v>3442</v>
      </c>
      <c r="B2139" t="str">
        <f>"E"&amp;A2139</f>
        <v>E3442</v>
      </c>
      <c r="C2139" t="s">
        <v>54</v>
      </c>
      <c r="D2139">
        <v>1</v>
      </c>
      <c r="E2139">
        <f>IF(D2139&lt;4,D2139,4)</f>
        <v>1</v>
      </c>
      <c r="F2139" s="1">
        <v>39349</v>
      </c>
      <c r="G2139" s="1">
        <v>39387</v>
      </c>
      <c r="H2139" s="3">
        <f>G2139-F2139</f>
        <v>38</v>
      </c>
      <c r="I2139" s="3">
        <f>IF(H2139&lt;=60,1,IF(H2139&lt;=150,2,3))</f>
        <v>1</v>
      </c>
      <c r="J2139">
        <v>35.799999999999997</v>
      </c>
      <c r="K2139">
        <v>3.87</v>
      </c>
      <c r="L2139">
        <v>3.08</v>
      </c>
      <c r="M2139">
        <v>40</v>
      </c>
      <c r="N2139">
        <f>LOG(M2139/100,2)+3</f>
        <v>1.6780719051126378</v>
      </c>
      <c r="O2139">
        <f>INDEX(lehmad!B$2:B$412,MATCH(klypsid!$B2139,lehmad!$A$2:$A$412,0))</f>
        <v>38471</v>
      </c>
      <c r="P2139">
        <f>INDEX(lehmad!D$2:D$412,MATCH(klypsid!$B2139,lehmad!$A$2:$A$412,0))</f>
        <v>108</v>
      </c>
      <c r="Q2139">
        <f>INDEX(lehmad!E$2:E$412,MATCH(klypsid!$B2139,lehmad!$A$2:$A$412,0))</f>
        <v>0.93799999999999994</v>
      </c>
      <c r="R2139" t="str">
        <f>INDEX(lehmad!F$2:F$412,MATCH(klypsid!$B2139,lehmad!$A$2:$A$412,0))</f>
        <v>DYNASTY-ET</v>
      </c>
      <c r="S2139">
        <f>INDEX(lehmad!H$2:H$412,MATCH(klypsid!$B2139,lehmad!$A$2:$A$412,0))</f>
        <v>124</v>
      </c>
      <c r="T2139">
        <f>INDEX(lehmad!K$2:K$412,MATCH(klypsid!$B2139,lehmad!$A$2:$A$412,0))</f>
        <v>108</v>
      </c>
      <c r="U2139" s="4">
        <f t="shared" si="66"/>
        <v>2</v>
      </c>
      <c r="V2139">
        <f t="shared" si="67"/>
        <v>31</v>
      </c>
    </row>
    <row r="2140" spans="1:22" x14ac:dyDescent="0.25">
      <c r="A2140">
        <v>3442</v>
      </c>
      <c r="B2140" t="str">
        <f>"E"&amp;A2140</f>
        <v>E3442</v>
      </c>
      <c r="C2140" t="s">
        <v>54</v>
      </c>
      <c r="D2140">
        <v>1</v>
      </c>
      <c r="E2140">
        <f>IF(D2140&lt;4,D2140,4)</f>
        <v>1</v>
      </c>
      <c r="F2140" s="1">
        <v>39349</v>
      </c>
      <c r="G2140" s="1">
        <v>39418</v>
      </c>
      <c r="H2140" s="3">
        <f>G2140-F2140</f>
        <v>69</v>
      </c>
      <c r="I2140" s="3">
        <f>IF(H2140&lt;=60,1,IF(H2140&lt;=150,2,3))</f>
        <v>2</v>
      </c>
      <c r="J2140">
        <v>37.5</v>
      </c>
      <c r="K2140">
        <v>3.16</v>
      </c>
      <c r="L2140">
        <v>3.22</v>
      </c>
      <c r="M2140">
        <v>29</v>
      </c>
      <c r="N2140">
        <f>LOG(M2140/100,2)+3</f>
        <v>1.2141248053528473</v>
      </c>
      <c r="O2140">
        <f>INDEX(lehmad!B$2:B$412,MATCH(klypsid!$B2140,lehmad!$A$2:$A$412,0))</f>
        <v>38471</v>
      </c>
      <c r="P2140">
        <f>INDEX(lehmad!D$2:D$412,MATCH(klypsid!$B2140,lehmad!$A$2:$A$412,0))</f>
        <v>108</v>
      </c>
      <c r="Q2140">
        <f>INDEX(lehmad!E$2:E$412,MATCH(klypsid!$B2140,lehmad!$A$2:$A$412,0))</f>
        <v>0.93799999999999994</v>
      </c>
      <c r="R2140" t="str">
        <f>INDEX(lehmad!F$2:F$412,MATCH(klypsid!$B2140,lehmad!$A$2:$A$412,0))</f>
        <v>DYNASTY-ET</v>
      </c>
      <c r="S2140">
        <f>INDEX(lehmad!H$2:H$412,MATCH(klypsid!$B2140,lehmad!$A$2:$A$412,0))</f>
        <v>124</v>
      </c>
      <c r="T2140">
        <f>INDEX(lehmad!K$2:K$412,MATCH(klypsid!$B2140,lehmad!$A$2:$A$412,0))</f>
        <v>108</v>
      </c>
      <c r="U2140" s="4">
        <f t="shared" si="66"/>
        <v>3</v>
      </c>
      <c r="V2140">
        <f t="shared" si="67"/>
        <v>31</v>
      </c>
    </row>
    <row r="2141" spans="1:22" x14ac:dyDescent="0.25">
      <c r="A2141">
        <v>3442</v>
      </c>
      <c r="B2141" t="str">
        <f>"E"&amp;A2141</f>
        <v>E3442</v>
      </c>
      <c r="C2141" t="s">
        <v>54</v>
      </c>
      <c r="D2141">
        <v>1</v>
      </c>
      <c r="E2141">
        <f>IF(D2141&lt;4,D2141,4)</f>
        <v>1</v>
      </c>
      <c r="F2141" s="1">
        <v>39349</v>
      </c>
      <c r="G2141" s="1">
        <v>39450</v>
      </c>
      <c r="H2141" s="3">
        <f>G2141-F2141</f>
        <v>101</v>
      </c>
      <c r="I2141" s="3">
        <f>IF(H2141&lt;=60,1,IF(H2141&lt;=150,2,3))</f>
        <v>2</v>
      </c>
      <c r="J2141">
        <v>37</v>
      </c>
      <c r="K2141">
        <v>3.07</v>
      </c>
      <c r="L2141">
        <v>3.24</v>
      </c>
      <c r="M2141">
        <v>58</v>
      </c>
      <c r="N2141">
        <f>LOG(M2141/100,2)+3</f>
        <v>2.2141248053528475</v>
      </c>
      <c r="O2141">
        <f>INDEX(lehmad!B$2:B$412,MATCH(klypsid!$B2141,lehmad!$A$2:$A$412,0))</f>
        <v>38471</v>
      </c>
      <c r="P2141">
        <f>INDEX(lehmad!D$2:D$412,MATCH(klypsid!$B2141,lehmad!$A$2:$A$412,0))</f>
        <v>108</v>
      </c>
      <c r="Q2141">
        <f>INDEX(lehmad!E$2:E$412,MATCH(klypsid!$B2141,lehmad!$A$2:$A$412,0))</f>
        <v>0.93799999999999994</v>
      </c>
      <c r="R2141" t="str">
        <f>INDEX(lehmad!F$2:F$412,MATCH(klypsid!$B2141,lehmad!$A$2:$A$412,0))</f>
        <v>DYNASTY-ET</v>
      </c>
      <c r="S2141">
        <f>INDEX(lehmad!H$2:H$412,MATCH(klypsid!$B2141,lehmad!$A$2:$A$412,0))</f>
        <v>124</v>
      </c>
      <c r="T2141">
        <f>INDEX(lehmad!K$2:K$412,MATCH(klypsid!$B2141,lehmad!$A$2:$A$412,0))</f>
        <v>108</v>
      </c>
      <c r="U2141" s="4">
        <f t="shared" si="66"/>
        <v>4</v>
      </c>
      <c r="V2141">
        <f t="shared" si="67"/>
        <v>32</v>
      </c>
    </row>
    <row r="2142" spans="1:22" x14ac:dyDescent="0.25">
      <c r="A2142">
        <v>3442</v>
      </c>
      <c r="B2142" t="str">
        <f>"E"&amp;A2142</f>
        <v>E3442</v>
      </c>
      <c r="C2142" t="s">
        <v>54</v>
      </c>
      <c r="D2142">
        <v>1</v>
      </c>
      <c r="E2142">
        <f>IF(D2142&lt;4,D2142,4)</f>
        <v>1</v>
      </c>
      <c r="F2142" s="1">
        <v>39349</v>
      </c>
      <c r="G2142" s="1">
        <v>39481</v>
      </c>
      <c r="H2142" s="3">
        <f>G2142-F2142</f>
        <v>132</v>
      </c>
      <c r="I2142" s="3">
        <f>IF(H2142&lt;=60,1,IF(H2142&lt;=150,2,3))</f>
        <v>2</v>
      </c>
      <c r="J2142">
        <v>35.200000000000003</v>
      </c>
      <c r="K2142">
        <v>3.03</v>
      </c>
      <c r="L2142">
        <v>3.31</v>
      </c>
      <c r="M2142">
        <v>89</v>
      </c>
      <c r="N2142">
        <f>LOG(M2142/100,2)+3</f>
        <v>2.8318772411916733</v>
      </c>
      <c r="O2142">
        <f>INDEX(lehmad!B$2:B$412,MATCH(klypsid!$B2142,lehmad!$A$2:$A$412,0))</f>
        <v>38471</v>
      </c>
      <c r="P2142">
        <f>INDEX(lehmad!D$2:D$412,MATCH(klypsid!$B2142,lehmad!$A$2:$A$412,0))</f>
        <v>108</v>
      </c>
      <c r="Q2142">
        <f>INDEX(lehmad!E$2:E$412,MATCH(klypsid!$B2142,lehmad!$A$2:$A$412,0))</f>
        <v>0.93799999999999994</v>
      </c>
      <c r="R2142" t="str">
        <f>INDEX(lehmad!F$2:F$412,MATCH(klypsid!$B2142,lehmad!$A$2:$A$412,0))</f>
        <v>DYNASTY-ET</v>
      </c>
      <c r="S2142">
        <f>INDEX(lehmad!H$2:H$412,MATCH(klypsid!$B2142,lehmad!$A$2:$A$412,0))</f>
        <v>124</v>
      </c>
      <c r="T2142">
        <f>INDEX(lehmad!K$2:K$412,MATCH(klypsid!$B2142,lehmad!$A$2:$A$412,0))</f>
        <v>108</v>
      </c>
      <c r="U2142" s="4">
        <f t="shared" si="66"/>
        <v>5</v>
      </c>
      <c r="V2142">
        <f t="shared" si="67"/>
        <v>31</v>
      </c>
    </row>
    <row r="2143" spans="1:22" x14ac:dyDescent="0.25">
      <c r="A2143">
        <v>3442</v>
      </c>
      <c r="B2143" t="str">
        <f>"E"&amp;A2143</f>
        <v>E3442</v>
      </c>
      <c r="C2143" t="s">
        <v>54</v>
      </c>
      <c r="D2143">
        <v>1</v>
      </c>
      <c r="E2143">
        <f>IF(D2143&lt;4,D2143,4)</f>
        <v>1</v>
      </c>
      <c r="F2143" s="1">
        <v>39349</v>
      </c>
      <c r="G2143" s="1">
        <v>39509</v>
      </c>
      <c r="H2143" s="3">
        <f>G2143-F2143</f>
        <v>160</v>
      </c>
      <c r="I2143" s="3">
        <f>IF(H2143&lt;=60,1,IF(H2143&lt;=150,2,3))</f>
        <v>3</v>
      </c>
      <c r="J2143">
        <v>38.299999999999997</v>
      </c>
      <c r="K2143">
        <v>2.66</v>
      </c>
      <c r="L2143">
        <v>3.32</v>
      </c>
      <c r="M2143">
        <v>39</v>
      </c>
      <c r="N2143">
        <f>LOG(M2143/100,2)+3</f>
        <v>1.6415460290875237</v>
      </c>
      <c r="O2143">
        <f>INDEX(lehmad!B$2:B$412,MATCH(klypsid!$B2143,lehmad!$A$2:$A$412,0))</f>
        <v>38471</v>
      </c>
      <c r="P2143">
        <f>INDEX(lehmad!D$2:D$412,MATCH(klypsid!$B2143,lehmad!$A$2:$A$412,0))</f>
        <v>108</v>
      </c>
      <c r="Q2143">
        <f>INDEX(lehmad!E$2:E$412,MATCH(klypsid!$B2143,lehmad!$A$2:$A$412,0))</f>
        <v>0.93799999999999994</v>
      </c>
      <c r="R2143" t="str">
        <f>INDEX(lehmad!F$2:F$412,MATCH(klypsid!$B2143,lehmad!$A$2:$A$412,0))</f>
        <v>DYNASTY-ET</v>
      </c>
      <c r="S2143">
        <f>INDEX(lehmad!H$2:H$412,MATCH(klypsid!$B2143,lehmad!$A$2:$A$412,0))</f>
        <v>124</v>
      </c>
      <c r="T2143">
        <f>INDEX(lehmad!K$2:K$412,MATCH(klypsid!$B2143,lehmad!$A$2:$A$412,0))</f>
        <v>108</v>
      </c>
      <c r="U2143" s="4">
        <f t="shared" si="66"/>
        <v>6</v>
      </c>
      <c r="V2143">
        <f t="shared" si="67"/>
        <v>28</v>
      </c>
    </row>
    <row r="2144" spans="1:22" x14ac:dyDescent="0.25">
      <c r="A2144">
        <v>3442</v>
      </c>
      <c r="B2144" t="str">
        <f>"E"&amp;A2144</f>
        <v>E3442</v>
      </c>
      <c r="C2144" t="s">
        <v>54</v>
      </c>
      <c r="D2144">
        <v>1</v>
      </c>
      <c r="E2144">
        <f>IF(D2144&lt;4,D2144,4)</f>
        <v>1</v>
      </c>
      <c r="F2144" s="1">
        <v>39349</v>
      </c>
      <c r="G2144" s="1">
        <v>39539</v>
      </c>
      <c r="H2144" s="3">
        <f>G2144-F2144</f>
        <v>190</v>
      </c>
      <c r="I2144" s="3">
        <f>IF(H2144&lt;=60,1,IF(H2144&lt;=150,2,3))</f>
        <v>3</v>
      </c>
      <c r="J2144">
        <v>35.5</v>
      </c>
      <c r="K2144">
        <v>3.12</v>
      </c>
      <c r="L2144">
        <v>3.38</v>
      </c>
      <c r="M2144">
        <v>54</v>
      </c>
      <c r="N2144">
        <f>LOG(M2144/100,2)+3</f>
        <v>2.1110313123887439</v>
      </c>
      <c r="O2144">
        <f>INDEX(lehmad!B$2:B$412,MATCH(klypsid!$B2144,lehmad!$A$2:$A$412,0))</f>
        <v>38471</v>
      </c>
      <c r="P2144">
        <f>INDEX(lehmad!D$2:D$412,MATCH(klypsid!$B2144,lehmad!$A$2:$A$412,0))</f>
        <v>108</v>
      </c>
      <c r="Q2144">
        <f>INDEX(lehmad!E$2:E$412,MATCH(klypsid!$B2144,lehmad!$A$2:$A$412,0))</f>
        <v>0.93799999999999994</v>
      </c>
      <c r="R2144" t="str">
        <f>INDEX(lehmad!F$2:F$412,MATCH(klypsid!$B2144,lehmad!$A$2:$A$412,0))</f>
        <v>DYNASTY-ET</v>
      </c>
      <c r="S2144">
        <f>INDEX(lehmad!H$2:H$412,MATCH(klypsid!$B2144,lehmad!$A$2:$A$412,0))</f>
        <v>124</v>
      </c>
      <c r="T2144">
        <f>INDEX(lehmad!K$2:K$412,MATCH(klypsid!$B2144,lehmad!$A$2:$A$412,0))</f>
        <v>108</v>
      </c>
      <c r="U2144" s="4">
        <f t="shared" si="66"/>
        <v>7</v>
      </c>
      <c r="V2144">
        <f t="shared" si="67"/>
        <v>30</v>
      </c>
    </row>
    <row r="2145" spans="1:22" x14ac:dyDescent="0.25">
      <c r="A2145">
        <v>3442</v>
      </c>
      <c r="B2145" t="str">
        <f>"E"&amp;A2145</f>
        <v>E3442</v>
      </c>
      <c r="C2145" t="s">
        <v>54</v>
      </c>
      <c r="D2145">
        <v>1</v>
      </c>
      <c r="E2145">
        <f>IF(D2145&lt;4,D2145,4)</f>
        <v>1</v>
      </c>
      <c r="F2145" s="1">
        <v>39349</v>
      </c>
      <c r="G2145" s="1">
        <v>39572</v>
      </c>
      <c r="H2145" s="3">
        <f>G2145-F2145</f>
        <v>223</v>
      </c>
      <c r="I2145" s="3">
        <f>IF(H2145&lt;=60,1,IF(H2145&lt;=150,2,3))</f>
        <v>3</v>
      </c>
      <c r="J2145">
        <v>30.8</v>
      </c>
      <c r="K2145">
        <v>2.19</v>
      </c>
      <c r="L2145">
        <v>3.75</v>
      </c>
      <c r="M2145">
        <v>36</v>
      </c>
      <c r="N2145">
        <f>LOG(M2145/100,2)+3</f>
        <v>1.5260688116675876</v>
      </c>
      <c r="O2145">
        <f>INDEX(lehmad!B$2:B$412,MATCH(klypsid!$B2145,lehmad!$A$2:$A$412,0))</f>
        <v>38471</v>
      </c>
      <c r="P2145">
        <f>INDEX(lehmad!D$2:D$412,MATCH(klypsid!$B2145,lehmad!$A$2:$A$412,0))</f>
        <v>108</v>
      </c>
      <c r="Q2145">
        <f>INDEX(lehmad!E$2:E$412,MATCH(klypsid!$B2145,lehmad!$A$2:$A$412,0))</f>
        <v>0.93799999999999994</v>
      </c>
      <c r="R2145" t="str">
        <f>INDEX(lehmad!F$2:F$412,MATCH(klypsid!$B2145,lehmad!$A$2:$A$412,0))</f>
        <v>DYNASTY-ET</v>
      </c>
      <c r="S2145">
        <f>INDEX(lehmad!H$2:H$412,MATCH(klypsid!$B2145,lehmad!$A$2:$A$412,0))</f>
        <v>124</v>
      </c>
      <c r="T2145">
        <f>INDEX(lehmad!K$2:K$412,MATCH(klypsid!$B2145,lehmad!$A$2:$A$412,0))</f>
        <v>108</v>
      </c>
      <c r="U2145" s="4">
        <f t="shared" si="66"/>
        <v>8</v>
      </c>
      <c r="V2145">
        <f t="shared" si="67"/>
        <v>33</v>
      </c>
    </row>
    <row r="2146" spans="1:22" x14ac:dyDescent="0.25">
      <c r="A2146">
        <v>3442</v>
      </c>
      <c r="B2146" t="str">
        <f>"E"&amp;A2146</f>
        <v>E3442</v>
      </c>
      <c r="C2146" t="s">
        <v>54</v>
      </c>
      <c r="D2146">
        <v>1</v>
      </c>
      <c r="E2146">
        <f>IF(D2146&lt;4,D2146,4)</f>
        <v>1</v>
      </c>
      <c r="F2146" s="1">
        <v>39349</v>
      </c>
      <c r="G2146" s="1">
        <v>39600</v>
      </c>
      <c r="H2146" s="3">
        <f>G2146-F2146</f>
        <v>251</v>
      </c>
      <c r="I2146" s="3">
        <f>IF(H2146&lt;=60,1,IF(H2146&lt;=150,2,3))</f>
        <v>3</v>
      </c>
      <c r="J2146">
        <v>31.8</v>
      </c>
      <c r="K2146">
        <v>3.12</v>
      </c>
      <c r="L2146">
        <v>3.59</v>
      </c>
      <c r="M2146">
        <v>89</v>
      </c>
      <c r="N2146">
        <f>LOG(M2146/100,2)+3</f>
        <v>2.8318772411916733</v>
      </c>
      <c r="O2146">
        <f>INDEX(lehmad!B$2:B$412,MATCH(klypsid!$B2146,lehmad!$A$2:$A$412,0))</f>
        <v>38471</v>
      </c>
      <c r="P2146">
        <f>INDEX(lehmad!D$2:D$412,MATCH(klypsid!$B2146,lehmad!$A$2:$A$412,0))</f>
        <v>108</v>
      </c>
      <c r="Q2146">
        <f>INDEX(lehmad!E$2:E$412,MATCH(klypsid!$B2146,lehmad!$A$2:$A$412,0))</f>
        <v>0.93799999999999994</v>
      </c>
      <c r="R2146" t="str">
        <f>INDEX(lehmad!F$2:F$412,MATCH(klypsid!$B2146,lehmad!$A$2:$A$412,0))</f>
        <v>DYNASTY-ET</v>
      </c>
      <c r="S2146">
        <f>INDEX(lehmad!H$2:H$412,MATCH(klypsid!$B2146,lehmad!$A$2:$A$412,0))</f>
        <v>124</v>
      </c>
      <c r="T2146">
        <f>INDEX(lehmad!K$2:K$412,MATCH(klypsid!$B2146,lehmad!$A$2:$A$412,0))</f>
        <v>108</v>
      </c>
      <c r="U2146" s="4">
        <f t="shared" si="66"/>
        <v>9</v>
      </c>
      <c r="V2146">
        <f t="shared" si="67"/>
        <v>28</v>
      </c>
    </row>
    <row r="2147" spans="1:22" x14ac:dyDescent="0.25">
      <c r="A2147">
        <v>3442</v>
      </c>
      <c r="B2147" t="str">
        <f>"E"&amp;A2147</f>
        <v>E3442</v>
      </c>
      <c r="C2147" t="s">
        <v>54</v>
      </c>
      <c r="D2147">
        <v>1</v>
      </c>
      <c r="E2147">
        <f>IF(D2147&lt;4,D2147,4)</f>
        <v>1</v>
      </c>
      <c r="F2147" s="1">
        <v>39349</v>
      </c>
      <c r="G2147" s="1">
        <v>39631</v>
      </c>
      <c r="H2147" s="3">
        <f>G2147-F2147</f>
        <v>282</v>
      </c>
      <c r="I2147" s="3">
        <f>IF(H2147&lt;=60,1,IF(H2147&lt;=150,2,3))</f>
        <v>3</v>
      </c>
      <c r="J2147">
        <v>33.799999999999997</v>
      </c>
      <c r="K2147">
        <v>3.71</v>
      </c>
      <c r="L2147">
        <v>3.28</v>
      </c>
      <c r="M2147">
        <v>62</v>
      </c>
      <c r="N2147">
        <f>LOG(M2147/100,2)+3</f>
        <v>2.3103401206121505</v>
      </c>
      <c r="O2147">
        <f>INDEX(lehmad!B$2:B$412,MATCH(klypsid!$B2147,lehmad!$A$2:$A$412,0))</f>
        <v>38471</v>
      </c>
      <c r="P2147">
        <f>INDEX(lehmad!D$2:D$412,MATCH(klypsid!$B2147,lehmad!$A$2:$A$412,0))</f>
        <v>108</v>
      </c>
      <c r="Q2147">
        <f>INDEX(lehmad!E$2:E$412,MATCH(klypsid!$B2147,lehmad!$A$2:$A$412,0))</f>
        <v>0.93799999999999994</v>
      </c>
      <c r="R2147" t="str">
        <f>INDEX(lehmad!F$2:F$412,MATCH(klypsid!$B2147,lehmad!$A$2:$A$412,0))</f>
        <v>DYNASTY-ET</v>
      </c>
      <c r="S2147">
        <f>INDEX(lehmad!H$2:H$412,MATCH(klypsid!$B2147,lehmad!$A$2:$A$412,0))</f>
        <v>124</v>
      </c>
      <c r="T2147">
        <f>INDEX(lehmad!K$2:K$412,MATCH(klypsid!$B2147,lehmad!$A$2:$A$412,0))</f>
        <v>108</v>
      </c>
      <c r="U2147" s="4">
        <f t="shared" si="66"/>
        <v>10</v>
      </c>
      <c r="V2147">
        <f t="shared" si="67"/>
        <v>31</v>
      </c>
    </row>
    <row r="2148" spans="1:22" x14ac:dyDescent="0.25">
      <c r="A2148">
        <v>3442</v>
      </c>
      <c r="B2148" t="str">
        <f>"E"&amp;A2148</f>
        <v>E3442</v>
      </c>
      <c r="C2148" t="s">
        <v>54</v>
      </c>
      <c r="D2148">
        <v>1</v>
      </c>
      <c r="E2148">
        <f>IF(D2148&lt;4,D2148,4)</f>
        <v>1</v>
      </c>
      <c r="F2148" s="1">
        <v>39349</v>
      </c>
      <c r="G2148" s="1">
        <v>39663</v>
      </c>
      <c r="H2148" s="3">
        <f>G2148-F2148</f>
        <v>314</v>
      </c>
      <c r="I2148" s="3">
        <f>IF(H2148&lt;=60,1,IF(H2148&lt;=150,2,3))</f>
        <v>3</v>
      </c>
      <c r="J2148">
        <v>31.8</v>
      </c>
      <c r="K2148">
        <v>4.0599999999999996</v>
      </c>
      <c r="L2148">
        <v>3.23</v>
      </c>
      <c r="M2148">
        <v>23</v>
      </c>
      <c r="N2148">
        <f>LOG(M2148/100,2)+3</f>
        <v>0.87970576628228825</v>
      </c>
      <c r="O2148">
        <f>INDEX(lehmad!B$2:B$412,MATCH(klypsid!$B2148,lehmad!$A$2:$A$412,0))</f>
        <v>38471</v>
      </c>
      <c r="P2148">
        <f>INDEX(lehmad!D$2:D$412,MATCH(klypsid!$B2148,lehmad!$A$2:$A$412,0))</f>
        <v>108</v>
      </c>
      <c r="Q2148">
        <f>INDEX(lehmad!E$2:E$412,MATCH(klypsid!$B2148,lehmad!$A$2:$A$412,0))</f>
        <v>0.93799999999999994</v>
      </c>
      <c r="R2148" t="str">
        <f>INDEX(lehmad!F$2:F$412,MATCH(klypsid!$B2148,lehmad!$A$2:$A$412,0))</f>
        <v>DYNASTY-ET</v>
      </c>
      <c r="S2148">
        <f>INDEX(lehmad!H$2:H$412,MATCH(klypsid!$B2148,lehmad!$A$2:$A$412,0))</f>
        <v>124</v>
      </c>
      <c r="T2148">
        <f>INDEX(lehmad!K$2:K$412,MATCH(klypsid!$B2148,lehmad!$A$2:$A$412,0))</f>
        <v>108</v>
      </c>
      <c r="U2148" s="4">
        <f t="shared" si="66"/>
        <v>11</v>
      </c>
      <c r="V2148">
        <f t="shared" si="67"/>
        <v>32</v>
      </c>
    </row>
    <row r="2149" spans="1:22" x14ac:dyDescent="0.25">
      <c r="A2149">
        <v>3442</v>
      </c>
      <c r="B2149" t="str">
        <f>"E"&amp;A2149</f>
        <v>E3442</v>
      </c>
      <c r="C2149" t="s">
        <v>54</v>
      </c>
      <c r="D2149">
        <v>2</v>
      </c>
      <c r="E2149">
        <f>IF(D2149&lt;4,D2149,4)</f>
        <v>2</v>
      </c>
      <c r="F2149" s="1">
        <v>39719</v>
      </c>
      <c r="G2149" s="1">
        <v>39754</v>
      </c>
      <c r="H2149" s="3">
        <f>G2149-F2149</f>
        <v>35</v>
      </c>
      <c r="I2149" s="3">
        <f>IF(H2149&lt;=60,1,IF(H2149&lt;=150,2,3))</f>
        <v>1</v>
      </c>
      <c r="J2149">
        <v>57</v>
      </c>
      <c r="K2149">
        <v>2.88</v>
      </c>
      <c r="L2149">
        <v>3.17</v>
      </c>
      <c r="M2149">
        <v>491</v>
      </c>
      <c r="N2149">
        <f>LOG(M2149/100,2)+3</f>
        <v>5.2957230245399689</v>
      </c>
      <c r="O2149">
        <f>INDEX(lehmad!B$2:B$412,MATCH(klypsid!$B2149,lehmad!$A$2:$A$412,0))</f>
        <v>38471</v>
      </c>
      <c r="P2149">
        <f>INDEX(lehmad!D$2:D$412,MATCH(klypsid!$B2149,lehmad!$A$2:$A$412,0))</f>
        <v>108</v>
      </c>
      <c r="Q2149">
        <f>INDEX(lehmad!E$2:E$412,MATCH(klypsid!$B2149,lehmad!$A$2:$A$412,0))</f>
        <v>0.93799999999999994</v>
      </c>
      <c r="R2149" t="str">
        <f>INDEX(lehmad!F$2:F$412,MATCH(klypsid!$B2149,lehmad!$A$2:$A$412,0))</f>
        <v>DYNASTY-ET</v>
      </c>
      <c r="S2149">
        <f>INDEX(lehmad!H$2:H$412,MATCH(klypsid!$B2149,lehmad!$A$2:$A$412,0))</f>
        <v>124</v>
      </c>
      <c r="T2149">
        <f>INDEX(lehmad!K$2:K$412,MATCH(klypsid!$B2149,lehmad!$A$2:$A$412,0))</f>
        <v>108</v>
      </c>
      <c r="U2149" s="4">
        <f t="shared" si="66"/>
        <v>1</v>
      </c>
      <c r="V2149">
        <f t="shared" si="67"/>
        <v>35</v>
      </c>
    </row>
    <row r="2150" spans="1:22" x14ac:dyDescent="0.25">
      <c r="A2150">
        <v>3442</v>
      </c>
      <c r="B2150" t="str">
        <f>"E"&amp;A2150</f>
        <v>E3442</v>
      </c>
      <c r="C2150" t="s">
        <v>54</v>
      </c>
      <c r="D2150">
        <v>2</v>
      </c>
      <c r="E2150">
        <f>IF(D2150&lt;4,D2150,4)</f>
        <v>2</v>
      </c>
      <c r="F2150" s="1">
        <v>39719</v>
      </c>
      <c r="G2150" s="1">
        <v>39783</v>
      </c>
      <c r="H2150" s="3">
        <f>G2150-F2150</f>
        <v>64</v>
      </c>
      <c r="I2150" s="3">
        <f>IF(H2150&lt;=60,1,IF(H2150&lt;=150,2,3))</f>
        <v>2</v>
      </c>
      <c r="J2150">
        <v>52.5</v>
      </c>
      <c r="K2150">
        <v>2.44</v>
      </c>
      <c r="L2150">
        <v>3.34</v>
      </c>
      <c r="M2150">
        <v>170</v>
      </c>
      <c r="N2150">
        <f>LOG(M2150/100,2)+3</f>
        <v>3.7655347463629769</v>
      </c>
      <c r="O2150">
        <f>INDEX(lehmad!B$2:B$412,MATCH(klypsid!$B2150,lehmad!$A$2:$A$412,0))</f>
        <v>38471</v>
      </c>
      <c r="P2150">
        <f>INDEX(lehmad!D$2:D$412,MATCH(klypsid!$B2150,lehmad!$A$2:$A$412,0))</f>
        <v>108</v>
      </c>
      <c r="Q2150">
        <f>INDEX(lehmad!E$2:E$412,MATCH(klypsid!$B2150,lehmad!$A$2:$A$412,0))</f>
        <v>0.93799999999999994</v>
      </c>
      <c r="R2150" t="str">
        <f>INDEX(lehmad!F$2:F$412,MATCH(klypsid!$B2150,lehmad!$A$2:$A$412,0))</f>
        <v>DYNASTY-ET</v>
      </c>
      <c r="S2150">
        <f>INDEX(lehmad!H$2:H$412,MATCH(klypsid!$B2150,lehmad!$A$2:$A$412,0))</f>
        <v>124</v>
      </c>
      <c r="T2150">
        <f>INDEX(lehmad!K$2:K$412,MATCH(klypsid!$B2150,lehmad!$A$2:$A$412,0))</f>
        <v>108</v>
      </c>
      <c r="U2150" s="4">
        <f t="shared" si="66"/>
        <v>2</v>
      </c>
      <c r="V2150">
        <f t="shared" si="67"/>
        <v>29</v>
      </c>
    </row>
    <row r="2151" spans="1:22" x14ac:dyDescent="0.25">
      <c r="A2151">
        <v>3442</v>
      </c>
      <c r="B2151" t="str">
        <f>"E"&amp;A2151</f>
        <v>E3442</v>
      </c>
      <c r="C2151" t="s">
        <v>54</v>
      </c>
      <c r="D2151">
        <v>2</v>
      </c>
      <c r="E2151">
        <f>IF(D2151&lt;4,D2151,4)</f>
        <v>2</v>
      </c>
      <c r="F2151" s="1">
        <v>39719</v>
      </c>
      <c r="G2151" s="1">
        <v>39817</v>
      </c>
      <c r="H2151" s="3">
        <f>G2151-F2151</f>
        <v>98</v>
      </c>
      <c r="I2151" s="3">
        <f>IF(H2151&lt;=60,1,IF(H2151&lt;=150,2,3))</f>
        <v>2</v>
      </c>
      <c r="J2151">
        <v>46</v>
      </c>
      <c r="K2151">
        <v>3.59</v>
      </c>
      <c r="L2151">
        <v>3.15</v>
      </c>
      <c r="M2151">
        <v>561</v>
      </c>
      <c r="N2151">
        <f>LOG(M2151/100,2)+3</f>
        <v>5.4880007708340681</v>
      </c>
      <c r="O2151">
        <f>INDEX(lehmad!B$2:B$412,MATCH(klypsid!$B2151,lehmad!$A$2:$A$412,0))</f>
        <v>38471</v>
      </c>
      <c r="P2151">
        <f>INDEX(lehmad!D$2:D$412,MATCH(klypsid!$B2151,lehmad!$A$2:$A$412,0))</f>
        <v>108</v>
      </c>
      <c r="Q2151">
        <f>INDEX(lehmad!E$2:E$412,MATCH(klypsid!$B2151,lehmad!$A$2:$A$412,0))</f>
        <v>0.93799999999999994</v>
      </c>
      <c r="R2151" t="str">
        <f>INDEX(lehmad!F$2:F$412,MATCH(klypsid!$B2151,lehmad!$A$2:$A$412,0))</f>
        <v>DYNASTY-ET</v>
      </c>
      <c r="S2151">
        <f>INDEX(lehmad!H$2:H$412,MATCH(klypsid!$B2151,lehmad!$A$2:$A$412,0))</f>
        <v>124</v>
      </c>
      <c r="T2151">
        <f>INDEX(lehmad!K$2:K$412,MATCH(klypsid!$B2151,lehmad!$A$2:$A$412,0))</f>
        <v>108</v>
      </c>
      <c r="U2151" s="4">
        <f t="shared" si="66"/>
        <v>3</v>
      </c>
      <c r="V2151">
        <f t="shared" si="67"/>
        <v>34</v>
      </c>
    </row>
    <row r="2152" spans="1:22" x14ac:dyDescent="0.25">
      <c r="A2152">
        <v>3442</v>
      </c>
      <c r="B2152" t="str">
        <f>"E"&amp;A2152</f>
        <v>E3442</v>
      </c>
      <c r="C2152" t="s">
        <v>54</v>
      </c>
      <c r="D2152">
        <v>2</v>
      </c>
      <c r="E2152">
        <f>IF(D2152&lt;4,D2152,4)</f>
        <v>2</v>
      </c>
      <c r="F2152" s="1">
        <v>39719</v>
      </c>
      <c r="G2152" s="1">
        <v>39845</v>
      </c>
      <c r="H2152" s="3">
        <f>G2152-F2152</f>
        <v>126</v>
      </c>
      <c r="I2152" s="3">
        <f>IF(H2152&lt;=60,1,IF(H2152&lt;=150,2,3))</f>
        <v>2</v>
      </c>
      <c r="J2152">
        <v>39.700000000000003</v>
      </c>
      <c r="K2152">
        <v>2.6</v>
      </c>
      <c r="L2152">
        <v>3.22</v>
      </c>
      <c r="M2152">
        <v>93</v>
      </c>
      <c r="N2152">
        <f>LOG(M2152/100,2)+3</f>
        <v>2.8953026213333066</v>
      </c>
      <c r="O2152">
        <f>INDEX(lehmad!B$2:B$412,MATCH(klypsid!$B2152,lehmad!$A$2:$A$412,0))</f>
        <v>38471</v>
      </c>
      <c r="P2152">
        <f>INDEX(lehmad!D$2:D$412,MATCH(klypsid!$B2152,lehmad!$A$2:$A$412,0))</f>
        <v>108</v>
      </c>
      <c r="Q2152">
        <f>INDEX(lehmad!E$2:E$412,MATCH(klypsid!$B2152,lehmad!$A$2:$A$412,0))</f>
        <v>0.93799999999999994</v>
      </c>
      <c r="R2152" t="str">
        <f>INDEX(lehmad!F$2:F$412,MATCH(klypsid!$B2152,lehmad!$A$2:$A$412,0))</f>
        <v>DYNASTY-ET</v>
      </c>
      <c r="S2152">
        <f>INDEX(lehmad!H$2:H$412,MATCH(klypsid!$B2152,lehmad!$A$2:$A$412,0))</f>
        <v>124</v>
      </c>
      <c r="T2152">
        <f>INDEX(lehmad!K$2:K$412,MATCH(klypsid!$B2152,lehmad!$A$2:$A$412,0))</f>
        <v>108</v>
      </c>
      <c r="U2152" s="4">
        <f t="shared" si="66"/>
        <v>4</v>
      </c>
      <c r="V2152">
        <f t="shared" si="67"/>
        <v>28</v>
      </c>
    </row>
    <row r="2153" spans="1:22" x14ac:dyDescent="0.25">
      <c r="A2153">
        <v>3442</v>
      </c>
      <c r="B2153" t="str">
        <f>"E"&amp;A2153</f>
        <v>E3442</v>
      </c>
      <c r="C2153" t="s">
        <v>54</v>
      </c>
      <c r="D2153">
        <v>2</v>
      </c>
      <c r="E2153">
        <f>IF(D2153&lt;4,D2153,4)</f>
        <v>2</v>
      </c>
      <c r="F2153" s="1">
        <v>39719</v>
      </c>
      <c r="G2153" s="1">
        <v>39875</v>
      </c>
      <c r="H2153" s="3">
        <f>G2153-F2153</f>
        <v>156</v>
      </c>
      <c r="I2153" s="3">
        <f>IF(H2153&lt;=60,1,IF(H2153&lt;=150,2,3))</f>
        <v>3</v>
      </c>
      <c r="J2153">
        <v>34.700000000000003</v>
      </c>
      <c r="K2153">
        <v>3.25</v>
      </c>
      <c r="L2153">
        <v>3.29</v>
      </c>
      <c r="M2153">
        <v>105</v>
      </c>
      <c r="N2153">
        <f>LOG(M2153/100,2)+3</f>
        <v>3.0703893278913981</v>
      </c>
      <c r="O2153">
        <f>INDEX(lehmad!B$2:B$412,MATCH(klypsid!$B2153,lehmad!$A$2:$A$412,0))</f>
        <v>38471</v>
      </c>
      <c r="P2153">
        <f>INDEX(lehmad!D$2:D$412,MATCH(klypsid!$B2153,lehmad!$A$2:$A$412,0))</f>
        <v>108</v>
      </c>
      <c r="Q2153">
        <f>INDEX(lehmad!E$2:E$412,MATCH(klypsid!$B2153,lehmad!$A$2:$A$412,0))</f>
        <v>0.93799999999999994</v>
      </c>
      <c r="R2153" t="str">
        <f>INDEX(lehmad!F$2:F$412,MATCH(klypsid!$B2153,lehmad!$A$2:$A$412,0))</f>
        <v>DYNASTY-ET</v>
      </c>
      <c r="S2153">
        <f>INDEX(lehmad!H$2:H$412,MATCH(klypsid!$B2153,lehmad!$A$2:$A$412,0))</f>
        <v>124</v>
      </c>
      <c r="T2153">
        <f>INDEX(lehmad!K$2:K$412,MATCH(klypsid!$B2153,lehmad!$A$2:$A$412,0))</f>
        <v>108</v>
      </c>
      <c r="U2153" s="4">
        <f t="shared" si="66"/>
        <v>5</v>
      </c>
      <c r="V2153">
        <f t="shared" si="67"/>
        <v>30</v>
      </c>
    </row>
    <row r="2154" spans="1:22" x14ac:dyDescent="0.25">
      <c r="A2154">
        <v>3442</v>
      </c>
      <c r="B2154" t="str">
        <f>"E"&amp;A2154</f>
        <v>E3442</v>
      </c>
      <c r="C2154" t="s">
        <v>54</v>
      </c>
      <c r="D2154">
        <v>2</v>
      </c>
      <c r="E2154">
        <f>IF(D2154&lt;4,D2154,4)</f>
        <v>2</v>
      </c>
      <c r="F2154" s="1">
        <v>39719</v>
      </c>
      <c r="G2154" s="1">
        <v>39908</v>
      </c>
      <c r="H2154" s="3">
        <f>G2154-F2154</f>
        <v>189</v>
      </c>
      <c r="I2154" s="3">
        <f>IF(H2154&lt;=60,1,IF(H2154&lt;=150,2,3))</f>
        <v>3</v>
      </c>
      <c r="J2154">
        <v>31</v>
      </c>
      <c r="K2154">
        <v>3.08</v>
      </c>
      <c r="L2154">
        <v>3.12</v>
      </c>
      <c r="M2154">
        <v>99</v>
      </c>
      <c r="N2154">
        <f>LOG(M2154/100,2)+3</f>
        <v>2.9855004303048851</v>
      </c>
      <c r="O2154">
        <f>INDEX(lehmad!B$2:B$412,MATCH(klypsid!$B2154,lehmad!$A$2:$A$412,0))</f>
        <v>38471</v>
      </c>
      <c r="P2154">
        <f>INDEX(lehmad!D$2:D$412,MATCH(klypsid!$B2154,lehmad!$A$2:$A$412,0))</f>
        <v>108</v>
      </c>
      <c r="Q2154">
        <f>INDEX(lehmad!E$2:E$412,MATCH(klypsid!$B2154,lehmad!$A$2:$A$412,0))</f>
        <v>0.93799999999999994</v>
      </c>
      <c r="R2154" t="str">
        <f>INDEX(lehmad!F$2:F$412,MATCH(klypsid!$B2154,lehmad!$A$2:$A$412,0))</f>
        <v>DYNASTY-ET</v>
      </c>
      <c r="S2154">
        <f>INDEX(lehmad!H$2:H$412,MATCH(klypsid!$B2154,lehmad!$A$2:$A$412,0))</f>
        <v>124</v>
      </c>
      <c r="T2154">
        <f>INDEX(lehmad!K$2:K$412,MATCH(klypsid!$B2154,lehmad!$A$2:$A$412,0))</f>
        <v>108</v>
      </c>
      <c r="U2154" s="4">
        <f t="shared" si="66"/>
        <v>6</v>
      </c>
      <c r="V2154">
        <f t="shared" si="67"/>
        <v>33</v>
      </c>
    </row>
    <row r="2155" spans="1:22" x14ac:dyDescent="0.25">
      <c r="A2155">
        <v>3442</v>
      </c>
      <c r="B2155" t="str">
        <f>"E"&amp;A2155</f>
        <v>E3442</v>
      </c>
      <c r="C2155" t="s">
        <v>54</v>
      </c>
      <c r="D2155">
        <v>2</v>
      </c>
      <c r="E2155">
        <f>IF(D2155&lt;4,D2155,4)</f>
        <v>2</v>
      </c>
      <c r="F2155" s="1">
        <v>39719</v>
      </c>
      <c r="G2155" s="1">
        <v>39944</v>
      </c>
      <c r="H2155" s="3">
        <f>G2155-F2155</f>
        <v>225</v>
      </c>
      <c r="I2155" s="3">
        <f>IF(H2155&lt;=60,1,IF(H2155&lt;=150,2,3))</f>
        <v>3</v>
      </c>
      <c r="J2155">
        <v>37.4</v>
      </c>
      <c r="K2155">
        <v>3.01</v>
      </c>
      <c r="L2155">
        <v>3.34</v>
      </c>
      <c r="M2155">
        <v>205</v>
      </c>
      <c r="N2155">
        <f>LOG(M2155/100,2)+3</f>
        <v>4.0356239097307212</v>
      </c>
      <c r="O2155">
        <f>INDEX(lehmad!B$2:B$412,MATCH(klypsid!$B2155,lehmad!$A$2:$A$412,0))</f>
        <v>38471</v>
      </c>
      <c r="P2155">
        <f>INDEX(lehmad!D$2:D$412,MATCH(klypsid!$B2155,lehmad!$A$2:$A$412,0))</f>
        <v>108</v>
      </c>
      <c r="Q2155">
        <f>INDEX(lehmad!E$2:E$412,MATCH(klypsid!$B2155,lehmad!$A$2:$A$412,0))</f>
        <v>0.93799999999999994</v>
      </c>
      <c r="R2155" t="str">
        <f>INDEX(lehmad!F$2:F$412,MATCH(klypsid!$B2155,lehmad!$A$2:$A$412,0))</f>
        <v>DYNASTY-ET</v>
      </c>
      <c r="S2155">
        <f>INDEX(lehmad!H$2:H$412,MATCH(klypsid!$B2155,lehmad!$A$2:$A$412,0))</f>
        <v>124</v>
      </c>
      <c r="T2155">
        <f>INDEX(lehmad!K$2:K$412,MATCH(klypsid!$B2155,lehmad!$A$2:$A$412,0))</f>
        <v>108</v>
      </c>
      <c r="U2155" s="4">
        <f t="shared" si="66"/>
        <v>7</v>
      </c>
      <c r="V2155">
        <f t="shared" si="67"/>
        <v>36</v>
      </c>
    </row>
    <row r="2156" spans="1:22" x14ac:dyDescent="0.25">
      <c r="A2156">
        <v>3442</v>
      </c>
      <c r="B2156" t="str">
        <f>"E"&amp;A2156</f>
        <v>E3442</v>
      </c>
      <c r="C2156" t="s">
        <v>54</v>
      </c>
      <c r="D2156">
        <v>2</v>
      </c>
      <c r="E2156">
        <f>IF(D2156&lt;4,D2156,4)</f>
        <v>2</v>
      </c>
      <c r="F2156" s="1">
        <v>39719</v>
      </c>
      <c r="G2156" s="1">
        <v>39972</v>
      </c>
      <c r="H2156" s="3">
        <f>G2156-F2156</f>
        <v>253</v>
      </c>
      <c r="I2156" s="3">
        <f>IF(H2156&lt;=60,1,IF(H2156&lt;=150,2,3))</f>
        <v>3</v>
      </c>
      <c r="J2156">
        <v>28.1</v>
      </c>
      <c r="K2156">
        <v>2.8</v>
      </c>
      <c r="L2156">
        <v>3.42</v>
      </c>
      <c r="M2156">
        <v>105</v>
      </c>
      <c r="N2156">
        <f>LOG(M2156/100,2)+3</f>
        <v>3.0703893278913981</v>
      </c>
      <c r="O2156">
        <f>INDEX(lehmad!B$2:B$412,MATCH(klypsid!$B2156,lehmad!$A$2:$A$412,0))</f>
        <v>38471</v>
      </c>
      <c r="P2156">
        <f>INDEX(lehmad!D$2:D$412,MATCH(klypsid!$B2156,lehmad!$A$2:$A$412,0))</f>
        <v>108</v>
      </c>
      <c r="Q2156">
        <f>INDEX(lehmad!E$2:E$412,MATCH(klypsid!$B2156,lehmad!$A$2:$A$412,0))</f>
        <v>0.93799999999999994</v>
      </c>
      <c r="R2156" t="str">
        <f>INDEX(lehmad!F$2:F$412,MATCH(klypsid!$B2156,lehmad!$A$2:$A$412,0))</f>
        <v>DYNASTY-ET</v>
      </c>
      <c r="S2156">
        <f>INDEX(lehmad!H$2:H$412,MATCH(klypsid!$B2156,lehmad!$A$2:$A$412,0))</f>
        <v>124</v>
      </c>
      <c r="T2156">
        <f>INDEX(lehmad!K$2:K$412,MATCH(klypsid!$B2156,lehmad!$A$2:$A$412,0))</f>
        <v>108</v>
      </c>
      <c r="U2156" s="4">
        <f t="shared" si="66"/>
        <v>8</v>
      </c>
      <c r="V2156">
        <f t="shared" si="67"/>
        <v>28</v>
      </c>
    </row>
    <row r="2157" spans="1:22" x14ac:dyDescent="0.25">
      <c r="A2157">
        <v>3442</v>
      </c>
      <c r="B2157" t="str">
        <f>"E"&amp;A2157</f>
        <v>E3442</v>
      </c>
      <c r="C2157" t="s">
        <v>54</v>
      </c>
      <c r="D2157">
        <v>2</v>
      </c>
      <c r="E2157">
        <f>IF(D2157&lt;4,D2157,4)</f>
        <v>2</v>
      </c>
      <c r="F2157" s="1">
        <v>39719</v>
      </c>
      <c r="G2157" s="1">
        <v>40007</v>
      </c>
      <c r="H2157" s="3">
        <f>G2157-F2157</f>
        <v>288</v>
      </c>
      <c r="I2157" s="3">
        <f>IF(H2157&lt;=60,1,IF(H2157&lt;=150,2,3))</f>
        <v>3</v>
      </c>
      <c r="J2157">
        <v>32.299999999999997</v>
      </c>
      <c r="K2157">
        <v>2.4900000000000002</v>
      </c>
      <c r="L2157">
        <v>3.49</v>
      </c>
      <c r="M2157">
        <v>374</v>
      </c>
      <c r="N2157">
        <f>LOG(M2157/100,2)+3</f>
        <v>4.903038270112912</v>
      </c>
      <c r="O2157">
        <f>INDEX(lehmad!B$2:B$412,MATCH(klypsid!$B2157,lehmad!$A$2:$A$412,0))</f>
        <v>38471</v>
      </c>
      <c r="P2157">
        <f>INDEX(lehmad!D$2:D$412,MATCH(klypsid!$B2157,lehmad!$A$2:$A$412,0))</f>
        <v>108</v>
      </c>
      <c r="Q2157">
        <f>INDEX(lehmad!E$2:E$412,MATCH(klypsid!$B2157,lehmad!$A$2:$A$412,0))</f>
        <v>0.93799999999999994</v>
      </c>
      <c r="R2157" t="str">
        <f>INDEX(lehmad!F$2:F$412,MATCH(klypsid!$B2157,lehmad!$A$2:$A$412,0))</f>
        <v>DYNASTY-ET</v>
      </c>
      <c r="S2157">
        <f>INDEX(lehmad!H$2:H$412,MATCH(klypsid!$B2157,lehmad!$A$2:$A$412,0))</f>
        <v>124</v>
      </c>
      <c r="T2157">
        <f>INDEX(lehmad!K$2:K$412,MATCH(klypsid!$B2157,lehmad!$A$2:$A$412,0))</f>
        <v>108</v>
      </c>
      <c r="U2157" s="4">
        <f t="shared" si="66"/>
        <v>9</v>
      </c>
      <c r="V2157">
        <f t="shared" si="67"/>
        <v>35</v>
      </c>
    </row>
    <row r="2158" spans="1:22" x14ac:dyDescent="0.25">
      <c r="A2158">
        <v>3442</v>
      </c>
      <c r="B2158" t="str">
        <f>"E"&amp;A2158</f>
        <v>E3442</v>
      </c>
      <c r="C2158" t="s">
        <v>54</v>
      </c>
      <c r="D2158">
        <v>2</v>
      </c>
      <c r="E2158">
        <f>IF(D2158&lt;4,D2158,4)</f>
        <v>2</v>
      </c>
      <c r="F2158" s="1">
        <v>39719</v>
      </c>
      <c r="G2158" s="1">
        <v>40037</v>
      </c>
      <c r="H2158" s="3">
        <f>G2158-F2158</f>
        <v>318</v>
      </c>
      <c r="I2158" s="3">
        <f>IF(H2158&lt;=60,1,IF(H2158&lt;=150,2,3))</f>
        <v>3</v>
      </c>
      <c r="J2158">
        <v>29.8</v>
      </c>
      <c r="K2158">
        <v>3.43</v>
      </c>
      <c r="L2158">
        <v>3.46</v>
      </c>
      <c r="M2158">
        <v>153</v>
      </c>
      <c r="N2158">
        <f>LOG(M2158/100,2)+3</f>
        <v>3.6135316529179269</v>
      </c>
      <c r="O2158">
        <f>INDEX(lehmad!B$2:B$412,MATCH(klypsid!$B2158,lehmad!$A$2:$A$412,0))</f>
        <v>38471</v>
      </c>
      <c r="P2158">
        <f>INDEX(lehmad!D$2:D$412,MATCH(klypsid!$B2158,lehmad!$A$2:$A$412,0))</f>
        <v>108</v>
      </c>
      <c r="Q2158">
        <f>INDEX(lehmad!E$2:E$412,MATCH(klypsid!$B2158,lehmad!$A$2:$A$412,0))</f>
        <v>0.93799999999999994</v>
      </c>
      <c r="R2158" t="str">
        <f>INDEX(lehmad!F$2:F$412,MATCH(klypsid!$B2158,lehmad!$A$2:$A$412,0))</f>
        <v>DYNASTY-ET</v>
      </c>
      <c r="S2158">
        <f>INDEX(lehmad!H$2:H$412,MATCH(klypsid!$B2158,lehmad!$A$2:$A$412,0))</f>
        <v>124</v>
      </c>
      <c r="T2158">
        <f>INDEX(lehmad!K$2:K$412,MATCH(klypsid!$B2158,lehmad!$A$2:$A$412,0))</f>
        <v>108</v>
      </c>
      <c r="U2158" s="4">
        <f t="shared" si="66"/>
        <v>10</v>
      </c>
      <c r="V2158">
        <f t="shared" si="67"/>
        <v>30</v>
      </c>
    </row>
    <row r="2159" spans="1:22" x14ac:dyDescent="0.25">
      <c r="A2159">
        <v>3442</v>
      </c>
      <c r="B2159" t="str">
        <f>"E"&amp;A2159</f>
        <v>E3442</v>
      </c>
      <c r="C2159" t="s">
        <v>54</v>
      </c>
      <c r="D2159">
        <v>2</v>
      </c>
      <c r="E2159">
        <f>IF(D2159&lt;4,D2159,4)</f>
        <v>2</v>
      </c>
      <c r="F2159" s="1">
        <v>39719</v>
      </c>
      <c r="G2159" s="1">
        <v>40066</v>
      </c>
      <c r="H2159" s="3">
        <f>G2159-F2159</f>
        <v>347</v>
      </c>
      <c r="I2159" s="3">
        <f>IF(H2159&lt;=60,1,IF(H2159&lt;=150,2,3))</f>
        <v>3</v>
      </c>
      <c r="J2159">
        <v>36.5</v>
      </c>
      <c r="K2159">
        <v>4.22</v>
      </c>
      <c r="L2159">
        <v>3.42</v>
      </c>
      <c r="M2159">
        <v>860</v>
      </c>
      <c r="N2159">
        <f>LOG(M2159/100,2)+3</f>
        <v>6.1043366598147353</v>
      </c>
      <c r="O2159">
        <f>INDEX(lehmad!B$2:B$412,MATCH(klypsid!$B2159,lehmad!$A$2:$A$412,0))</f>
        <v>38471</v>
      </c>
      <c r="P2159">
        <f>INDEX(lehmad!D$2:D$412,MATCH(klypsid!$B2159,lehmad!$A$2:$A$412,0))</f>
        <v>108</v>
      </c>
      <c r="Q2159">
        <f>INDEX(lehmad!E$2:E$412,MATCH(klypsid!$B2159,lehmad!$A$2:$A$412,0))</f>
        <v>0.93799999999999994</v>
      </c>
      <c r="R2159" t="str">
        <f>INDEX(lehmad!F$2:F$412,MATCH(klypsid!$B2159,lehmad!$A$2:$A$412,0))</f>
        <v>DYNASTY-ET</v>
      </c>
      <c r="S2159">
        <f>INDEX(lehmad!H$2:H$412,MATCH(klypsid!$B2159,lehmad!$A$2:$A$412,0))</f>
        <v>124</v>
      </c>
      <c r="T2159">
        <f>INDEX(lehmad!K$2:K$412,MATCH(klypsid!$B2159,lehmad!$A$2:$A$412,0))</f>
        <v>108</v>
      </c>
      <c r="U2159" s="4">
        <f t="shared" si="66"/>
        <v>11</v>
      </c>
      <c r="V2159">
        <f t="shared" si="67"/>
        <v>29</v>
      </c>
    </row>
    <row r="2160" spans="1:22" x14ac:dyDescent="0.25">
      <c r="A2160">
        <v>3442</v>
      </c>
      <c r="B2160" t="str">
        <f>"E"&amp;A2160</f>
        <v>E3442</v>
      </c>
      <c r="C2160" t="s">
        <v>54</v>
      </c>
      <c r="D2160">
        <v>2</v>
      </c>
      <c r="E2160">
        <f>IF(D2160&lt;4,D2160,4)</f>
        <v>2</v>
      </c>
      <c r="F2160" s="1">
        <v>39719</v>
      </c>
      <c r="G2160" s="1">
        <v>40094</v>
      </c>
      <c r="H2160" s="3">
        <f>G2160-F2160</f>
        <v>375</v>
      </c>
      <c r="I2160" s="3">
        <f>IF(H2160&lt;=60,1,IF(H2160&lt;=150,2,3))</f>
        <v>3</v>
      </c>
      <c r="J2160">
        <v>33.799999999999997</v>
      </c>
      <c r="K2160">
        <v>3.7</v>
      </c>
      <c r="L2160">
        <v>3.56</v>
      </c>
      <c r="M2160">
        <v>94</v>
      </c>
      <c r="N2160">
        <f>LOG(M2160/100,2)+3</f>
        <v>2.9107326619029128</v>
      </c>
      <c r="O2160">
        <f>INDEX(lehmad!B$2:B$412,MATCH(klypsid!$B2160,lehmad!$A$2:$A$412,0))</f>
        <v>38471</v>
      </c>
      <c r="P2160">
        <f>INDEX(lehmad!D$2:D$412,MATCH(klypsid!$B2160,lehmad!$A$2:$A$412,0))</f>
        <v>108</v>
      </c>
      <c r="Q2160">
        <f>INDEX(lehmad!E$2:E$412,MATCH(klypsid!$B2160,lehmad!$A$2:$A$412,0))</f>
        <v>0.93799999999999994</v>
      </c>
      <c r="R2160" t="str">
        <f>INDEX(lehmad!F$2:F$412,MATCH(klypsid!$B2160,lehmad!$A$2:$A$412,0))</f>
        <v>DYNASTY-ET</v>
      </c>
      <c r="S2160">
        <f>INDEX(lehmad!H$2:H$412,MATCH(klypsid!$B2160,lehmad!$A$2:$A$412,0))</f>
        <v>124</v>
      </c>
      <c r="T2160">
        <f>INDEX(lehmad!K$2:K$412,MATCH(klypsid!$B2160,lehmad!$A$2:$A$412,0))</f>
        <v>108</v>
      </c>
      <c r="U2160" s="4">
        <f t="shared" si="66"/>
        <v>12</v>
      </c>
      <c r="V2160">
        <f t="shared" si="67"/>
        <v>28</v>
      </c>
    </row>
    <row r="2161" spans="1:22" x14ac:dyDescent="0.25">
      <c r="A2161">
        <v>3442</v>
      </c>
      <c r="B2161" t="str">
        <f>"E"&amp;A2161</f>
        <v>E3442</v>
      </c>
      <c r="C2161" t="s">
        <v>54</v>
      </c>
      <c r="D2161">
        <v>2</v>
      </c>
      <c r="E2161">
        <f>IF(D2161&lt;4,D2161,4)</f>
        <v>2</v>
      </c>
      <c r="F2161" s="1">
        <v>39719</v>
      </c>
      <c r="G2161" s="1">
        <v>40125</v>
      </c>
      <c r="H2161" s="3">
        <f>G2161-F2161</f>
        <v>406</v>
      </c>
      <c r="I2161" s="3">
        <f>IF(H2161&lt;=60,1,IF(H2161&lt;=150,2,3))</f>
        <v>3</v>
      </c>
      <c r="J2161">
        <v>29.1</v>
      </c>
      <c r="K2161">
        <v>4.0999999999999996</v>
      </c>
      <c r="L2161">
        <v>3.69</v>
      </c>
      <c r="M2161">
        <v>190</v>
      </c>
      <c r="N2161">
        <f>LOG(M2161/100,2)+3</f>
        <v>3.925999418556223</v>
      </c>
      <c r="O2161">
        <f>INDEX(lehmad!B$2:B$412,MATCH(klypsid!$B2161,lehmad!$A$2:$A$412,0))</f>
        <v>38471</v>
      </c>
      <c r="P2161">
        <f>INDEX(lehmad!D$2:D$412,MATCH(klypsid!$B2161,lehmad!$A$2:$A$412,0))</f>
        <v>108</v>
      </c>
      <c r="Q2161">
        <f>INDEX(lehmad!E$2:E$412,MATCH(klypsid!$B2161,lehmad!$A$2:$A$412,0))</f>
        <v>0.93799999999999994</v>
      </c>
      <c r="R2161" t="str">
        <f>INDEX(lehmad!F$2:F$412,MATCH(klypsid!$B2161,lehmad!$A$2:$A$412,0))</f>
        <v>DYNASTY-ET</v>
      </c>
      <c r="S2161">
        <f>INDEX(lehmad!H$2:H$412,MATCH(klypsid!$B2161,lehmad!$A$2:$A$412,0))</f>
        <v>124</v>
      </c>
      <c r="T2161">
        <f>INDEX(lehmad!K$2:K$412,MATCH(klypsid!$B2161,lehmad!$A$2:$A$412,0))</f>
        <v>108</v>
      </c>
      <c r="U2161" s="4">
        <f t="shared" si="66"/>
        <v>13</v>
      </c>
      <c r="V2161">
        <f t="shared" si="67"/>
        <v>31</v>
      </c>
    </row>
    <row r="2162" spans="1:22" x14ac:dyDescent="0.25">
      <c r="A2162">
        <v>3442</v>
      </c>
      <c r="B2162" t="str">
        <f>"E"&amp;A2162</f>
        <v>E3442</v>
      </c>
      <c r="C2162" t="s">
        <v>54</v>
      </c>
      <c r="D2162">
        <v>2</v>
      </c>
      <c r="E2162">
        <f>IF(D2162&lt;4,D2162,4)</f>
        <v>2</v>
      </c>
      <c r="F2162" s="1">
        <v>39719</v>
      </c>
      <c r="G2162" s="1">
        <v>40153</v>
      </c>
      <c r="H2162" s="3">
        <f>G2162-F2162</f>
        <v>434</v>
      </c>
      <c r="I2162" s="3">
        <f>IF(H2162&lt;=60,1,IF(H2162&lt;=150,2,3))</f>
        <v>3</v>
      </c>
      <c r="J2162">
        <v>28.1</v>
      </c>
      <c r="K2162">
        <v>3.41</v>
      </c>
      <c r="L2162">
        <v>3.56</v>
      </c>
      <c r="M2162">
        <v>244</v>
      </c>
      <c r="N2162">
        <f>LOG(M2162/100,2)+3</f>
        <v>4.2868811477881614</v>
      </c>
      <c r="O2162">
        <f>INDEX(lehmad!B$2:B$412,MATCH(klypsid!$B2162,lehmad!$A$2:$A$412,0))</f>
        <v>38471</v>
      </c>
      <c r="P2162">
        <f>INDEX(lehmad!D$2:D$412,MATCH(klypsid!$B2162,lehmad!$A$2:$A$412,0))</f>
        <v>108</v>
      </c>
      <c r="Q2162">
        <f>INDEX(lehmad!E$2:E$412,MATCH(klypsid!$B2162,lehmad!$A$2:$A$412,0))</f>
        <v>0.93799999999999994</v>
      </c>
      <c r="R2162" t="str">
        <f>INDEX(lehmad!F$2:F$412,MATCH(klypsid!$B2162,lehmad!$A$2:$A$412,0))</f>
        <v>DYNASTY-ET</v>
      </c>
      <c r="S2162">
        <f>INDEX(lehmad!H$2:H$412,MATCH(klypsid!$B2162,lehmad!$A$2:$A$412,0))</f>
        <v>124</v>
      </c>
      <c r="T2162">
        <f>INDEX(lehmad!K$2:K$412,MATCH(klypsid!$B2162,lehmad!$A$2:$A$412,0))</f>
        <v>108</v>
      </c>
      <c r="U2162" s="4">
        <f t="shared" si="66"/>
        <v>14</v>
      </c>
      <c r="V2162">
        <f t="shared" si="67"/>
        <v>28</v>
      </c>
    </row>
    <row r="2163" spans="1:22" x14ac:dyDescent="0.25">
      <c r="A2163">
        <v>3442</v>
      </c>
      <c r="B2163" t="str">
        <f>"E"&amp;A2163</f>
        <v>E3442</v>
      </c>
      <c r="C2163" t="s">
        <v>54</v>
      </c>
      <c r="D2163">
        <v>2</v>
      </c>
      <c r="E2163">
        <f>IF(D2163&lt;4,D2163,4)</f>
        <v>2</v>
      </c>
      <c r="F2163" s="1">
        <v>39719</v>
      </c>
      <c r="G2163" s="1">
        <v>40186</v>
      </c>
      <c r="H2163" s="3">
        <f>G2163-F2163</f>
        <v>467</v>
      </c>
      <c r="I2163" s="3">
        <f>IF(H2163&lt;=60,1,IF(H2163&lt;=150,2,3))</f>
        <v>3</v>
      </c>
      <c r="J2163">
        <v>23</v>
      </c>
      <c r="K2163">
        <v>3.65</v>
      </c>
      <c r="L2163">
        <v>3.71</v>
      </c>
      <c r="M2163">
        <v>189</v>
      </c>
      <c r="N2163">
        <f>LOG(M2163/100,2)+3</f>
        <v>3.918386234446348</v>
      </c>
      <c r="O2163">
        <f>INDEX(lehmad!B$2:B$412,MATCH(klypsid!$B2163,lehmad!$A$2:$A$412,0))</f>
        <v>38471</v>
      </c>
      <c r="P2163">
        <f>INDEX(lehmad!D$2:D$412,MATCH(klypsid!$B2163,lehmad!$A$2:$A$412,0))</f>
        <v>108</v>
      </c>
      <c r="Q2163">
        <f>INDEX(lehmad!E$2:E$412,MATCH(klypsid!$B2163,lehmad!$A$2:$A$412,0))</f>
        <v>0.93799999999999994</v>
      </c>
      <c r="R2163" t="str">
        <f>INDEX(lehmad!F$2:F$412,MATCH(klypsid!$B2163,lehmad!$A$2:$A$412,0))</f>
        <v>DYNASTY-ET</v>
      </c>
      <c r="S2163">
        <f>INDEX(lehmad!H$2:H$412,MATCH(klypsid!$B2163,lehmad!$A$2:$A$412,0))</f>
        <v>124</v>
      </c>
      <c r="T2163">
        <f>INDEX(lehmad!K$2:K$412,MATCH(klypsid!$B2163,lehmad!$A$2:$A$412,0))</f>
        <v>108</v>
      </c>
      <c r="U2163" s="4">
        <f t="shared" si="66"/>
        <v>15</v>
      </c>
      <c r="V2163">
        <f t="shared" si="67"/>
        <v>33</v>
      </c>
    </row>
    <row r="2164" spans="1:22" x14ac:dyDescent="0.25">
      <c r="A2164">
        <v>3442</v>
      </c>
      <c r="B2164" t="str">
        <f>"E"&amp;A2164</f>
        <v>E3442</v>
      </c>
      <c r="C2164" t="s">
        <v>54</v>
      </c>
      <c r="D2164">
        <v>2</v>
      </c>
      <c r="E2164">
        <f>IF(D2164&lt;4,D2164,4)</f>
        <v>2</v>
      </c>
      <c r="F2164" s="1">
        <v>39719</v>
      </c>
      <c r="G2164" s="1">
        <v>40214</v>
      </c>
      <c r="H2164" s="3">
        <f>G2164-F2164</f>
        <v>495</v>
      </c>
      <c r="I2164" s="3">
        <f>IF(H2164&lt;=60,1,IF(H2164&lt;=150,2,3))</f>
        <v>3</v>
      </c>
      <c r="J2164">
        <v>21</v>
      </c>
      <c r="K2164">
        <v>4.12</v>
      </c>
      <c r="L2164">
        <v>3.82</v>
      </c>
      <c r="M2164">
        <v>1254</v>
      </c>
      <c r="N2164">
        <f>LOG(M2164/100,2)+3</f>
        <v>6.6484654430273142</v>
      </c>
      <c r="O2164">
        <f>INDEX(lehmad!B$2:B$412,MATCH(klypsid!$B2164,lehmad!$A$2:$A$412,0))</f>
        <v>38471</v>
      </c>
      <c r="P2164">
        <f>INDEX(lehmad!D$2:D$412,MATCH(klypsid!$B2164,lehmad!$A$2:$A$412,0))</f>
        <v>108</v>
      </c>
      <c r="Q2164">
        <f>INDEX(lehmad!E$2:E$412,MATCH(klypsid!$B2164,lehmad!$A$2:$A$412,0))</f>
        <v>0.93799999999999994</v>
      </c>
      <c r="R2164" t="str">
        <f>INDEX(lehmad!F$2:F$412,MATCH(klypsid!$B2164,lehmad!$A$2:$A$412,0))</f>
        <v>DYNASTY-ET</v>
      </c>
      <c r="S2164">
        <f>INDEX(lehmad!H$2:H$412,MATCH(klypsid!$B2164,lehmad!$A$2:$A$412,0))</f>
        <v>124</v>
      </c>
      <c r="T2164">
        <f>INDEX(lehmad!K$2:K$412,MATCH(klypsid!$B2164,lehmad!$A$2:$A$412,0))</f>
        <v>108</v>
      </c>
      <c r="U2164" s="4">
        <f t="shared" si="66"/>
        <v>16</v>
      </c>
      <c r="V2164">
        <f t="shared" si="67"/>
        <v>28</v>
      </c>
    </row>
    <row r="2165" spans="1:22" x14ac:dyDescent="0.25">
      <c r="A2165">
        <v>3442</v>
      </c>
      <c r="B2165" t="str">
        <f>"E"&amp;A2165</f>
        <v>E3442</v>
      </c>
      <c r="C2165" t="s">
        <v>54</v>
      </c>
      <c r="D2165">
        <v>2</v>
      </c>
      <c r="E2165">
        <f>IF(D2165&lt;4,D2165,4)</f>
        <v>2</v>
      </c>
      <c r="F2165" s="1">
        <v>39719</v>
      </c>
      <c r="G2165" s="1">
        <v>40242</v>
      </c>
      <c r="H2165" s="3">
        <f>G2165-F2165</f>
        <v>523</v>
      </c>
      <c r="I2165" s="3">
        <f>IF(H2165&lt;=60,1,IF(H2165&lt;=150,2,3))</f>
        <v>3</v>
      </c>
      <c r="J2165">
        <v>20.399999999999999</v>
      </c>
      <c r="K2165">
        <v>4.5999999999999996</v>
      </c>
      <c r="L2165">
        <v>3.69</v>
      </c>
      <c r="M2165">
        <v>330</v>
      </c>
      <c r="N2165">
        <f>LOG(M2165/100,2)+3</f>
        <v>4.7224660244710908</v>
      </c>
      <c r="O2165">
        <f>INDEX(lehmad!B$2:B$412,MATCH(klypsid!$B2165,lehmad!$A$2:$A$412,0))</f>
        <v>38471</v>
      </c>
      <c r="P2165">
        <f>INDEX(lehmad!D$2:D$412,MATCH(klypsid!$B2165,lehmad!$A$2:$A$412,0))</f>
        <v>108</v>
      </c>
      <c r="Q2165">
        <f>INDEX(lehmad!E$2:E$412,MATCH(klypsid!$B2165,lehmad!$A$2:$A$412,0))</f>
        <v>0.93799999999999994</v>
      </c>
      <c r="R2165" t="str">
        <f>INDEX(lehmad!F$2:F$412,MATCH(klypsid!$B2165,lehmad!$A$2:$A$412,0))</f>
        <v>DYNASTY-ET</v>
      </c>
      <c r="S2165">
        <f>INDEX(lehmad!H$2:H$412,MATCH(klypsid!$B2165,lehmad!$A$2:$A$412,0))</f>
        <v>124</v>
      </c>
      <c r="T2165">
        <f>INDEX(lehmad!K$2:K$412,MATCH(klypsid!$B2165,lehmad!$A$2:$A$412,0))</f>
        <v>108</v>
      </c>
      <c r="U2165" s="4">
        <f t="shared" si="66"/>
        <v>17</v>
      </c>
      <c r="V2165">
        <f t="shared" si="67"/>
        <v>28</v>
      </c>
    </row>
    <row r="2166" spans="1:22" x14ac:dyDescent="0.25">
      <c r="A2166">
        <v>3442</v>
      </c>
      <c r="B2166" t="str">
        <f>"E"&amp;A2166</f>
        <v>E3442</v>
      </c>
      <c r="C2166" t="s">
        <v>54</v>
      </c>
      <c r="D2166">
        <v>2</v>
      </c>
      <c r="E2166">
        <f>IF(D2166&lt;4,D2166,4)</f>
        <v>2</v>
      </c>
      <c r="F2166" s="1">
        <v>39719</v>
      </c>
      <c r="G2166" s="1">
        <v>40276</v>
      </c>
      <c r="H2166" s="3">
        <f>G2166-F2166</f>
        <v>557</v>
      </c>
      <c r="I2166" s="3">
        <f>IF(H2166&lt;=60,1,IF(H2166&lt;=150,2,3))</f>
        <v>3</v>
      </c>
      <c r="J2166">
        <v>21.2</v>
      </c>
      <c r="K2166">
        <v>4.3099999999999996</v>
      </c>
      <c r="L2166">
        <v>3.68</v>
      </c>
      <c r="M2166">
        <v>164</v>
      </c>
      <c r="N2166">
        <f>LOG(M2166/100,2)+3</f>
        <v>3.713695814843359</v>
      </c>
      <c r="O2166">
        <f>INDEX(lehmad!B$2:B$412,MATCH(klypsid!$B2166,lehmad!$A$2:$A$412,0))</f>
        <v>38471</v>
      </c>
      <c r="P2166">
        <f>INDEX(lehmad!D$2:D$412,MATCH(klypsid!$B2166,lehmad!$A$2:$A$412,0))</f>
        <v>108</v>
      </c>
      <c r="Q2166">
        <f>INDEX(lehmad!E$2:E$412,MATCH(klypsid!$B2166,lehmad!$A$2:$A$412,0))</f>
        <v>0.93799999999999994</v>
      </c>
      <c r="R2166" t="str">
        <f>INDEX(lehmad!F$2:F$412,MATCH(klypsid!$B2166,lehmad!$A$2:$A$412,0))</f>
        <v>DYNASTY-ET</v>
      </c>
      <c r="S2166">
        <f>INDEX(lehmad!H$2:H$412,MATCH(klypsid!$B2166,lehmad!$A$2:$A$412,0))</f>
        <v>124</v>
      </c>
      <c r="T2166">
        <f>INDEX(lehmad!K$2:K$412,MATCH(klypsid!$B2166,lehmad!$A$2:$A$412,0))</f>
        <v>108</v>
      </c>
      <c r="U2166" s="4">
        <f t="shared" si="66"/>
        <v>18</v>
      </c>
      <c r="V2166">
        <f t="shared" si="67"/>
        <v>34</v>
      </c>
    </row>
    <row r="2167" spans="1:22" x14ac:dyDescent="0.25">
      <c r="A2167">
        <v>3442</v>
      </c>
      <c r="B2167" t="str">
        <f>"E"&amp;A2167</f>
        <v>E3442</v>
      </c>
      <c r="C2167" t="s">
        <v>54</v>
      </c>
      <c r="D2167">
        <v>2</v>
      </c>
      <c r="E2167">
        <f>IF(D2167&lt;4,D2167,4)</f>
        <v>2</v>
      </c>
      <c r="F2167" s="1">
        <v>39719</v>
      </c>
      <c r="G2167" s="1">
        <v>40304</v>
      </c>
      <c r="H2167" s="3">
        <f>G2167-F2167</f>
        <v>585</v>
      </c>
      <c r="I2167" s="3">
        <f>IF(H2167&lt;=60,1,IF(H2167&lt;=150,2,3))</f>
        <v>3</v>
      </c>
      <c r="J2167">
        <v>20.5</v>
      </c>
      <c r="K2167">
        <v>3.98</v>
      </c>
      <c r="L2167">
        <v>3.58</v>
      </c>
      <c r="M2167">
        <v>107</v>
      </c>
      <c r="N2167">
        <f>LOG(M2167/100,2)+3</f>
        <v>3.0976107966264221</v>
      </c>
      <c r="O2167">
        <f>INDEX(lehmad!B$2:B$412,MATCH(klypsid!$B2167,lehmad!$A$2:$A$412,0))</f>
        <v>38471</v>
      </c>
      <c r="P2167">
        <f>INDEX(lehmad!D$2:D$412,MATCH(klypsid!$B2167,lehmad!$A$2:$A$412,0))</f>
        <v>108</v>
      </c>
      <c r="Q2167">
        <f>INDEX(lehmad!E$2:E$412,MATCH(klypsid!$B2167,lehmad!$A$2:$A$412,0))</f>
        <v>0.93799999999999994</v>
      </c>
      <c r="R2167" t="str">
        <f>INDEX(lehmad!F$2:F$412,MATCH(klypsid!$B2167,lehmad!$A$2:$A$412,0))</f>
        <v>DYNASTY-ET</v>
      </c>
      <c r="S2167">
        <f>INDEX(lehmad!H$2:H$412,MATCH(klypsid!$B2167,lehmad!$A$2:$A$412,0))</f>
        <v>124</v>
      </c>
      <c r="T2167">
        <f>INDEX(lehmad!K$2:K$412,MATCH(klypsid!$B2167,lehmad!$A$2:$A$412,0))</f>
        <v>108</v>
      </c>
      <c r="U2167" s="4">
        <f t="shared" si="66"/>
        <v>19</v>
      </c>
      <c r="V2167">
        <f t="shared" si="67"/>
        <v>28</v>
      </c>
    </row>
    <row r="2168" spans="1:22" x14ac:dyDescent="0.25">
      <c r="A2168">
        <v>3442</v>
      </c>
      <c r="B2168" t="str">
        <f>"E"&amp;A2168</f>
        <v>E3442</v>
      </c>
      <c r="C2168" t="s">
        <v>54</v>
      </c>
      <c r="D2168">
        <v>2</v>
      </c>
      <c r="E2168">
        <f>IF(D2168&lt;4,D2168,4)</f>
        <v>2</v>
      </c>
      <c r="F2168" s="1">
        <v>39719</v>
      </c>
      <c r="G2168" s="1">
        <v>40336</v>
      </c>
      <c r="H2168" s="3">
        <f>G2168-F2168</f>
        <v>617</v>
      </c>
      <c r="I2168" s="3">
        <f>IF(H2168&lt;=60,1,IF(H2168&lt;=150,2,3))</f>
        <v>3</v>
      </c>
      <c r="J2168">
        <v>17.3</v>
      </c>
      <c r="K2168">
        <v>4.4800000000000004</v>
      </c>
      <c r="L2168">
        <v>3.54</v>
      </c>
      <c r="M2168">
        <v>120</v>
      </c>
      <c r="N2168">
        <f>LOG(M2168/100,2)+3</f>
        <v>3.2630344058337939</v>
      </c>
      <c r="O2168">
        <f>INDEX(lehmad!B$2:B$412,MATCH(klypsid!$B2168,lehmad!$A$2:$A$412,0))</f>
        <v>38471</v>
      </c>
      <c r="P2168">
        <f>INDEX(lehmad!D$2:D$412,MATCH(klypsid!$B2168,lehmad!$A$2:$A$412,0))</f>
        <v>108</v>
      </c>
      <c r="Q2168">
        <f>INDEX(lehmad!E$2:E$412,MATCH(klypsid!$B2168,lehmad!$A$2:$A$412,0))</f>
        <v>0.93799999999999994</v>
      </c>
      <c r="R2168" t="str">
        <f>INDEX(lehmad!F$2:F$412,MATCH(klypsid!$B2168,lehmad!$A$2:$A$412,0))</f>
        <v>DYNASTY-ET</v>
      </c>
      <c r="S2168">
        <f>INDEX(lehmad!H$2:H$412,MATCH(klypsid!$B2168,lehmad!$A$2:$A$412,0))</f>
        <v>124</v>
      </c>
      <c r="T2168">
        <f>INDEX(lehmad!K$2:K$412,MATCH(klypsid!$B2168,lehmad!$A$2:$A$412,0))</f>
        <v>108</v>
      </c>
      <c r="U2168" s="4">
        <f t="shared" si="66"/>
        <v>20</v>
      </c>
      <c r="V2168">
        <f t="shared" si="67"/>
        <v>32</v>
      </c>
    </row>
    <row r="2169" spans="1:22" x14ac:dyDescent="0.25">
      <c r="A2169">
        <v>3442</v>
      </c>
      <c r="B2169" t="str">
        <f>"E"&amp;A2169</f>
        <v>E3442</v>
      </c>
      <c r="C2169" t="s">
        <v>54</v>
      </c>
      <c r="D2169">
        <v>2</v>
      </c>
      <c r="E2169">
        <f>IF(D2169&lt;4,D2169,4)</f>
        <v>2</v>
      </c>
      <c r="F2169" s="1">
        <v>39719</v>
      </c>
      <c r="G2169" s="1">
        <v>40371</v>
      </c>
      <c r="H2169" s="3">
        <f>G2169-F2169</f>
        <v>652</v>
      </c>
      <c r="I2169" s="3">
        <f>IF(H2169&lt;=60,1,IF(H2169&lt;=150,2,3))</f>
        <v>3</v>
      </c>
      <c r="J2169">
        <v>17.8</v>
      </c>
      <c r="K2169">
        <v>4.1500000000000004</v>
      </c>
      <c r="L2169">
        <v>3.61</v>
      </c>
      <c r="M2169">
        <v>85</v>
      </c>
      <c r="N2169">
        <f>LOG(M2169/100,2)+3</f>
        <v>2.7655347463629769</v>
      </c>
      <c r="O2169">
        <f>INDEX(lehmad!B$2:B$412,MATCH(klypsid!$B2169,lehmad!$A$2:$A$412,0))</f>
        <v>38471</v>
      </c>
      <c r="P2169">
        <f>INDEX(lehmad!D$2:D$412,MATCH(klypsid!$B2169,lehmad!$A$2:$A$412,0))</f>
        <v>108</v>
      </c>
      <c r="Q2169">
        <f>INDEX(lehmad!E$2:E$412,MATCH(klypsid!$B2169,lehmad!$A$2:$A$412,0))</f>
        <v>0.93799999999999994</v>
      </c>
      <c r="R2169" t="str">
        <f>INDEX(lehmad!F$2:F$412,MATCH(klypsid!$B2169,lehmad!$A$2:$A$412,0))</f>
        <v>DYNASTY-ET</v>
      </c>
      <c r="S2169">
        <f>INDEX(lehmad!H$2:H$412,MATCH(klypsid!$B2169,lehmad!$A$2:$A$412,0))</f>
        <v>124</v>
      </c>
      <c r="T2169">
        <f>INDEX(lehmad!K$2:K$412,MATCH(klypsid!$B2169,lehmad!$A$2:$A$412,0))</f>
        <v>108</v>
      </c>
      <c r="U2169" s="4">
        <f t="shared" si="66"/>
        <v>21</v>
      </c>
      <c r="V2169">
        <f t="shared" si="67"/>
        <v>35</v>
      </c>
    </row>
    <row r="2170" spans="1:22" x14ac:dyDescent="0.25">
      <c r="A2170">
        <v>3442</v>
      </c>
      <c r="B2170" t="str">
        <f>"E"&amp;A2170</f>
        <v>E3442</v>
      </c>
      <c r="C2170" t="s">
        <v>54</v>
      </c>
      <c r="D2170">
        <v>2</v>
      </c>
      <c r="E2170">
        <f>IF(D2170&lt;4,D2170,4)</f>
        <v>2</v>
      </c>
      <c r="F2170" s="1">
        <v>39719</v>
      </c>
      <c r="G2170" s="1">
        <v>40396</v>
      </c>
      <c r="H2170" s="3">
        <f>G2170-F2170</f>
        <v>677</v>
      </c>
      <c r="I2170" s="3">
        <f>IF(H2170&lt;=60,1,IF(H2170&lt;=150,2,3))</f>
        <v>3</v>
      </c>
      <c r="J2170">
        <v>20.100000000000001</v>
      </c>
      <c r="K2170">
        <v>3.47</v>
      </c>
      <c r="L2170">
        <v>3.52</v>
      </c>
      <c r="M2170">
        <v>84</v>
      </c>
      <c r="N2170">
        <f>LOG(M2170/100,2)+3</f>
        <v>2.7484612330040354</v>
      </c>
      <c r="O2170">
        <f>INDEX(lehmad!B$2:B$412,MATCH(klypsid!$B2170,lehmad!$A$2:$A$412,0))</f>
        <v>38471</v>
      </c>
      <c r="P2170">
        <f>INDEX(lehmad!D$2:D$412,MATCH(klypsid!$B2170,lehmad!$A$2:$A$412,0))</f>
        <v>108</v>
      </c>
      <c r="Q2170">
        <f>INDEX(lehmad!E$2:E$412,MATCH(klypsid!$B2170,lehmad!$A$2:$A$412,0))</f>
        <v>0.93799999999999994</v>
      </c>
      <c r="R2170" t="str">
        <f>INDEX(lehmad!F$2:F$412,MATCH(klypsid!$B2170,lehmad!$A$2:$A$412,0))</f>
        <v>DYNASTY-ET</v>
      </c>
      <c r="S2170">
        <f>INDEX(lehmad!H$2:H$412,MATCH(klypsid!$B2170,lehmad!$A$2:$A$412,0))</f>
        <v>124</v>
      </c>
      <c r="T2170">
        <f>INDEX(lehmad!K$2:K$412,MATCH(klypsid!$B2170,lehmad!$A$2:$A$412,0))</f>
        <v>108</v>
      </c>
      <c r="U2170" s="4">
        <f t="shared" si="66"/>
        <v>22</v>
      </c>
      <c r="V2170">
        <f t="shared" si="67"/>
        <v>25</v>
      </c>
    </row>
    <row r="2171" spans="1:22" x14ac:dyDescent="0.25">
      <c r="A2171">
        <v>3443</v>
      </c>
      <c r="B2171" t="str">
        <f>"E"&amp;A2171</f>
        <v>E3443</v>
      </c>
      <c r="C2171" t="s">
        <v>73</v>
      </c>
      <c r="D2171">
        <v>1</v>
      </c>
      <c r="E2171">
        <f>IF(D2171&lt;4,D2171,4)</f>
        <v>1</v>
      </c>
      <c r="F2171" s="1">
        <v>39177</v>
      </c>
      <c r="G2171" s="1">
        <v>39204</v>
      </c>
      <c r="H2171" s="3">
        <f>G2171-F2171</f>
        <v>27</v>
      </c>
      <c r="I2171" s="3">
        <f>IF(H2171&lt;=60,1,IF(H2171&lt;=150,2,3))</f>
        <v>1</v>
      </c>
      <c r="J2171">
        <v>45.3</v>
      </c>
      <c r="K2171">
        <v>4.3</v>
      </c>
      <c r="L2171">
        <v>2.91</v>
      </c>
      <c r="M2171">
        <v>225</v>
      </c>
      <c r="N2171">
        <f>LOG(M2171/100,2)+3</f>
        <v>4.1699250014423122</v>
      </c>
      <c r="O2171">
        <f>INDEX(lehmad!B$2:B$412,MATCH(klypsid!$B2171,lehmad!$A$2:$A$412,0))</f>
        <v>38472</v>
      </c>
      <c r="P2171">
        <f>INDEX(lehmad!D$2:D$412,MATCH(klypsid!$B2171,lehmad!$A$2:$A$412,0))</f>
        <v>118</v>
      </c>
      <c r="Q2171">
        <f>INDEX(lehmad!E$2:E$412,MATCH(klypsid!$B2171,lehmad!$A$2:$A$412,0))</f>
        <v>1</v>
      </c>
      <c r="R2171" t="str">
        <f>INDEX(lehmad!F$2:F$412,MATCH(klypsid!$B2171,lehmad!$A$2:$A$412,0))</f>
        <v>DYNASTY-ET</v>
      </c>
      <c r="S2171">
        <f>INDEX(lehmad!H$2:H$412,MATCH(klypsid!$B2171,lehmad!$A$2:$A$412,0))</f>
        <v>124</v>
      </c>
      <c r="T2171">
        <f>INDEX(lehmad!K$2:K$412,MATCH(klypsid!$B2171,lehmad!$A$2:$A$412,0))</f>
        <v>108</v>
      </c>
      <c r="U2171" s="4">
        <f t="shared" si="66"/>
        <v>1</v>
      </c>
      <c r="V2171">
        <f t="shared" si="67"/>
        <v>27</v>
      </c>
    </row>
    <row r="2172" spans="1:22" x14ac:dyDescent="0.25">
      <c r="A2172">
        <v>3443</v>
      </c>
      <c r="B2172" t="str">
        <f>"E"&amp;A2172</f>
        <v>E3443</v>
      </c>
      <c r="C2172" t="s">
        <v>73</v>
      </c>
      <c r="D2172">
        <v>1</v>
      </c>
      <c r="E2172">
        <f>IF(D2172&lt;4,D2172,4)</f>
        <v>1</v>
      </c>
      <c r="F2172" s="1">
        <v>39177</v>
      </c>
      <c r="G2172" s="1">
        <v>39236</v>
      </c>
      <c r="H2172" s="3">
        <f>G2172-F2172</f>
        <v>59</v>
      </c>
      <c r="I2172" s="3">
        <f>IF(H2172&lt;=60,1,IF(H2172&lt;=150,2,3))</f>
        <v>1</v>
      </c>
      <c r="J2172">
        <v>50</v>
      </c>
      <c r="K2172">
        <v>3.19</v>
      </c>
      <c r="L2172">
        <v>2.71</v>
      </c>
      <c r="M2172">
        <v>135</v>
      </c>
      <c r="N2172">
        <f>LOG(M2172/100,2)+3</f>
        <v>3.4329594072761065</v>
      </c>
      <c r="O2172">
        <f>INDEX(lehmad!B$2:B$412,MATCH(klypsid!$B2172,lehmad!$A$2:$A$412,0))</f>
        <v>38472</v>
      </c>
      <c r="P2172">
        <f>INDEX(lehmad!D$2:D$412,MATCH(klypsid!$B2172,lehmad!$A$2:$A$412,0))</f>
        <v>118</v>
      </c>
      <c r="Q2172">
        <f>INDEX(lehmad!E$2:E$412,MATCH(klypsid!$B2172,lehmad!$A$2:$A$412,0))</f>
        <v>1</v>
      </c>
      <c r="R2172" t="str">
        <f>INDEX(lehmad!F$2:F$412,MATCH(klypsid!$B2172,lehmad!$A$2:$A$412,0))</f>
        <v>DYNASTY-ET</v>
      </c>
      <c r="S2172">
        <f>INDEX(lehmad!H$2:H$412,MATCH(klypsid!$B2172,lehmad!$A$2:$A$412,0))</f>
        <v>124</v>
      </c>
      <c r="T2172">
        <f>INDEX(lehmad!K$2:K$412,MATCH(klypsid!$B2172,lehmad!$A$2:$A$412,0))</f>
        <v>108</v>
      </c>
      <c r="U2172" s="4">
        <f t="shared" si="66"/>
        <v>2</v>
      </c>
      <c r="V2172">
        <f t="shared" si="67"/>
        <v>32</v>
      </c>
    </row>
    <row r="2173" spans="1:22" x14ac:dyDescent="0.25">
      <c r="A2173">
        <v>3443</v>
      </c>
      <c r="B2173" t="str">
        <f>"E"&amp;A2173</f>
        <v>E3443</v>
      </c>
      <c r="C2173" t="s">
        <v>73</v>
      </c>
      <c r="D2173">
        <v>1</v>
      </c>
      <c r="E2173">
        <f>IF(D2173&lt;4,D2173,4)</f>
        <v>1</v>
      </c>
      <c r="F2173" s="1">
        <v>39177</v>
      </c>
      <c r="G2173" s="1">
        <v>39266</v>
      </c>
      <c r="H2173" s="3">
        <f>G2173-F2173</f>
        <v>89</v>
      </c>
      <c r="I2173" s="3">
        <f>IF(H2173&lt;=60,1,IF(H2173&lt;=150,2,3))</f>
        <v>2</v>
      </c>
      <c r="J2173">
        <v>53.7</v>
      </c>
      <c r="K2173">
        <v>4.1100000000000003</v>
      </c>
      <c r="L2173">
        <v>2.81</v>
      </c>
      <c r="M2173">
        <v>302</v>
      </c>
      <c r="N2173">
        <f>LOG(M2173/100,2)+3</f>
        <v>4.5945485495503542</v>
      </c>
      <c r="O2173">
        <f>INDEX(lehmad!B$2:B$412,MATCH(klypsid!$B2173,lehmad!$A$2:$A$412,0))</f>
        <v>38472</v>
      </c>
      <c r="P2173">
        <f>INDEX(lehmad!D$2:D$412,MATCH(klypsid!$B2173,lehmad!$A$2:$A$412,0))</f>
        <v>118</v>
      </c>
      <c r="Q2173">
        <f>INDEX(lehmad!E$2:E$412,MATCH(klypsid!$B2173,lehmad!$A$2:$A$412,0))</f>
        <v>1</v>
      </c>
      <c r="R2173" t="str">
        <f>INDEX(lehmad!F$2:F$412,MATCH(klypsid!$B2173,lehmad!$A$2:$A$412,0))</f>
        <v>DYNASTY-ET</v>
      </c>
      <c r="S2173">
        <f>INDEX(lehmad!H$2:H$412,MATCH(klypsid!$B2173,lehmad!$A$2:$A$412,0))</f>
        <v>124</v>
      </c>
      <c r="T2173">
        <f>INDEX(lehmad!K$2:K$412,MATCH(klypsid!$B2173,lehmad!$A$2:$A$412,0))</f>
        <v>108</v>
      </c>
      <c r="U2173" s="4">
        <f t="shared" si="66"/>
        <v>3</v>
      </c>
      <c r="V2173">
        <f t="shared" si="67"/>
        <v>30</v>
      </c>
    </row>
    <row r="2174" spans="1:22" x14ac:dyDescent="0.25">
      <c r="A2174">
        <v>3443</v>
      </c>
      <c r="B2174" t="str">
        <f>"E"&amp;A2174</f>
        <v>E3443</v>
      </c>
      <c r="C2174" t="s">
        <v>73</v>
      </c>
      <c r="D2174">
        <v>1</v>
      </c>
      <c r="E2174">
        <f>IF(D2174&lt;4,D2174,4)</f>
        <v>1</v>
      </c>
      <c r="F2174" s="1">
        <v>39177</v>
      </c>
      <c r="G2174" s="1">
        <v>39295</v>
      </c>
      <c r="H2174" s="3">
        <f>G2174-F2174</f>
        <v>118</v>
      </c>
      <c r="I2174" s="3">
        <f>IF(H2174&lt;=60,1,IF(H2174&lt;=150,2,3))</f>
        <v>2</v>
      </c>
      <c r="J2174">
        <v>39.9</v>
      </c>
      <c r="K2174">
        <v>2.36</v>
      </c>
      <c r="L2174">
        <v>3.09</v>
      </c>
      <c r="M2174">
        <v>594</v>
      </c>
      <c r="N2174">
        <f>LOG(M2174/100,2)+3</f>
        <v>5.5704629310260412</v>
      </c>
      <c r="O2174">
        <f>INDEX(lehmad!B$2:B$412,MATCH(klypsid!$B2174,lehmad!$A$2:$A$412,0))</f>
        <v>38472</v>
      </c>
      <c r="P2174">
        <f>INDEX(lehmad!D$2:D$412,MATCH(klypsid!$B2174,lehmad!$A$2:$A$412,0))</f>
        <v>118</v>
      </c>
      <c r="Q2174">
        <f>INDEX(lehmad!E$2:E$412,MATCH(klypsid!$B2174,lehmad!$A$2:$A$412,0))</f>
        <v>1</v>
      </c>
      <c r="R2174" t="str">
        <f>INDEX(lehmad!F$2:F$412,MATCH(klypsid!$B2174,lehmad!$A$2:$A$412,0))</f>
        <v>DYNASTY-ET</v>
      </c>
      <c r="S2174">
        <f>INDEX(lehmad!H$2:H$412,MATCH(klypsid!$B2174,lehmad!$A$2:$A$412,0))</f>
        <v>124</v>
      </c>
      <c r="T2174">
        <f>INDEX(lehmad!K$2:K$412,MATCH(klypsid!$B2174,lehmad!$A$2:$A$412,0))</f>
        <v>108</v>
      </c>
      <c r="U2174" s="4">
        <f t="shared" si="66"/>
        <v>4</v>
      </c>
      <c r="V2174">
        <f t="shared" si="67"/>
        <v>29</v>
      </c>
    </row>
    <row r="2175" spans="1:22" x14ac:dyDescent="0.25">
      <c r="A2175">
        <v>3443</v>
      </c>
      <c r="B2175" t="str">
        <f>"E"&amp;A2175</f>
        <v>E3443</v>
      </c>
      <c r="C2175" t="s">
        <v>73</v>
      </c>
      <c r="D2175">
        <v>1</v>
      </c>
      <c r="E2175">
        <f>IF(D2175&lt;4,D2175,4)</f>
        <v>1</v>
      </c>
      <c r="F2175" s="1">
        <v>39177</v>
      </c>
      <c r="G2175" s="1">
        <v>39328</v>
      </c>
      <c r="H2175" s="3">
        <f>G2175-F2175</f>
        <v>151</v>
      </c>
      <c r="I2175" s="3">
        <f>IF(H2175&lt;=60,1,IF(H2175&lt;=150,2,3))</f>
        <v>3</v>
      </c>
      <c r="J2175">
        <v>46.5</v>
      </c>
      <c r="K2175">
        <v>3.49</v>
      </c>
      <c r="L2175">
        <v>3.2</v>
      </c>
      <c r="M2175">
        <v>512</v>
      </c>
      <c r="N2175">
        <f>LOG(M2175/100,2)+3</f>
        <v>5.3561438102252747</v>
      </c>
      <c r="O2175">
        <f>INDEX(lehmad!B$2:B$412,MATCH(klypsid!$B2175,lehmad!$A$2:$A$412,0))</f>
        <v>38472</v>
      </c>
      <c r="P2175">
        <f>INDEX(lehmad!D$2:D$412,MATCH(klypsid!$B2175,lehmad!$A$2:$A$412,0))</f>
        <v>118</v>
      </c>
      <c r="Q2175">
        <f>INDEX(lehmad!E$2:E$412,MATCH(klypsid!$B2175,lehmad!$A$2:$A$412,0))</f>
        <v>1</v>
      </c>
      <c r="R2175" t="str">
        <f>INDEX(lehmad!F$2:F$412,MATCH(klypsid!$B2175,lehmad!$A$2:$A$412,0))</f>
        <v>DYNASTY-ET</v>
      </c>
      <c r="S2175">
        <f>INDEX(lehmad!H$2:H$412,MATCH(klypsid!$B2175,lehmad!$A$2:$A$412,0))</f>
        <v>124</v>
      </c>
      <c r="T2175">
        <f>INDEX(lehmad!K$2:K$412,MATCH(klypsid!$B2175,lehmad!$A$2:$A$412,0))</f>
        <v>108</v>
      </c>
      <c r="U2175" s="4">
        <f t="shared" si="66"/>
        <v>5</v>
      </c>
      <c r="V2175">
        <f t="shared" si="67"/>
        <v>33</v>
      </c>
    </row>
    <row r="2176" spans="1:22" x14ac:dyDescent="0.25">
      <c r="A2176">
        <v>3443</v>
      </c>
      <c r="B2176" t="str">
        <f>"E"&amp;A2176</f>
        <v>E3443</v>
      </c>
      <c r="C2176" t="s">
        <v>73</v>
      </c>
      <c r="D2176">
        <v>1</v>
      </c>
      <c r="E2176">
        <f>IF(D2176&lt;4,D2176,4)</f>
        <v>1</v>
      </c>
      <c r="F2176" s="1">
        <v>39177</v>
      </c>
      <c r="G2176" s="1">
        <v>39356</v>
      </c>
      <c r="H2176" s="3">
        <f>G2176-F2176</f>
        <v>179</v>
      </c>
      <c r="I2176" s="3">
        <f>IF(H2176&lt;=60,1,IF(H2176&lt;=150,2,3))</f>
        <v>3</v>
      </c>
      <c r="J2176">
        <v>40</v>
      </c>
      <c r="K2176">
        <v>4.01</v>
      </c>
      <c r="L2176">
        <v>3.4</v>
      </c>
      <c r="M2176">
        <v>388</v>
      </c>
      <c r="N2176">
        <f>LOG(M2176/100,2)+3</f>
        <v>4.9560566524124035</v>
      </c>
      <c r="O2176">
        <f>INDEX(lehmad!B$2:B$412,MATCH(klypsid!$B2176,lehmad!$A$2:$A$412,0))</f>
        <v>38472</v>
      </c>
      <c r="P2176">
        <f>INDEX(lehmad!D$2:D$412,MATCH(klypsid!$B2176,lehmad!$A$2:$A$412,0))</f>
        <v>118</v>
      </c>
      <c r="Q2176">
        <f>INDEX(lehmad!E$2:E$412,MATCH(klypsid!$B2176,lehmad!$A$2:$A$412,0))</f>
        <v>1</v>
      </c>
      <c r="R2176" t="str">
        <f>INDEX(lehmad!F$2:F$412,MATCH(klypsid!$B2176,lehmad!$A$2:$A$412,0))</f>
        <v>DYNASTY-ET</v>
      </c>
      <c r="S2176">
        <f>INDEX(lehmad!H$2:H$412,MATCH(klypsid!$B2176,lehmad!$A$2:$A$412,0))</f>
        <v>124</v>
      </c>
      <c r="T2176">
        <f>INDEX(lehmad!K$2:K$412,MATCH(klypsid!$B2176,lehmad!$A$2:$A$412,0))</f>
        <v>108</v>
      </c>
      <c r="U2176" s="4">
        <f t="shared" si="66"/>
        <v>6</v>
      </c>
      <c r="V2176">
        <f t="shared" si="67"/>
        <v>28</v>
      </c>
    </row>
    <row r="2177" spans="1:22" x14ac:dyDescent="0.25">
      <c r="A2177">
        <v>3443</v>
      </c>
      <c r="B2177" t="str">
        <f>"E"&amp;A2177</f>
        <v>E3443</v>
      </c>
      <c r="C2177" t="s">
        <v>73</v>
      </c>
      <c r="D2177">
        <v>1</v>
      </c>
      <c r="E2177">
        <f>IF(D2177&lt;4,D2177,4)</f>
        <v>1</v>
      </c>
      <c r="F2177" s="1">
        <v>39177</v>
      </c>
      <c r="G2177" s="1">
        <v>39387</v>
      </c>
      <c r="H2177" s="3">
        <f>G2177-F2177</f>
        <v>210</v>
      </c>
      <c r="I2177" s="3">
        <f>IF(H2177&lt;=60,1,IF(H2177&lt;=150,2,3))</f>
        <v>3</v>
      </c>
      <c r="J2177">
        <v>35.5</v>
      </c>
      <c r="K2177">
        <v>5.97</v>
      </c>
      <c r="L2177">
        <v>4.2300000000000004</v>
      </c>
      <c r="M2177">
        <v>30</v>
      </c>
      <c r="N2177">
        <f>LOG(M2177/100,2)+3</f>
        <v>1.2630344058337937</v>
      </c>
      <c r="O2177">
        <f>INDEX(lehmad!B$2:B$412,MATCH(klypsid!$B2177,lehmad!$A$2:$A$412,0))</f>
        <v>38472</v>
      </c>
      <c r="P2177">
        <f>INDEX(lehmad!D$2:D$412,MATCH(klypsid!$B2177,lehmad!$A$2:$A$412,0))</f>
        <v>118</v>
      </c>
      <c r="Q2177">
        <f>INDEX(lehmad!E$2:E$412,MATCH(klypsid!$B2177,lehmad!$A$2:$A$412,0))</f>
        <v>1</v>
      </c>
      <c r="R2177" t="str">
        <f>INDEX(lehmad!F$2:F$412,MATCH(klypsid!$B2177,lehmad!$A$2:$A$412,0))</f>
        <v>DYNASTY-ET</v>
      </c>
      <c r="S2177">
        <f>INDEX(lehmad!H$2:H$412,MATCH(klypsid!$B2177,lehmad!$A$2:$A$412,0))</f>
        <v>124</v>
      </c>
      <c r="T2177">
        <f>INDEX(lehmad!K$2:K$412,MATCH(klypsid!$B2177,lehmad!$A$2:$A$412,0))</f>
        <v>108</v>
      </c>
      <c r="U2177" s="4">
        <f t="shared" si="66"/>
        <v>7</v>
      </c>
      <c r="V2177">
        <f t="shared" si="67"/>
        <v>31</v>
      </c>
    </row>
    <row r="2178" spans="1:22" x14ac:dyDescent="0.25">
      <c r="A2178">
        <v>3443</v>
      </c>
      <c r="B2178" t="str">
        <f>"E"&amp;A2178</f>
        <v>E3443</v>
      </c>
      <c r="C2178" t="s">
        <v>73</v>
      </c>
      <c r="D2178">
        <v>1</v>
      </c>
      <c r="E2178">
        <f>IF(D2178&lt;4,D2178,4)</f>
        <v>1</v>
      </c>
      <c r="F2178" s="1">
        <v>39177</v>
      </c>
      <c r="G2178" s="1">
        <v>39418</v>
      </c>
      <c r="H2178" s="3">
        <f>G2178-F2178</f>
        <v>241</v>
      </c>
      <c r="I2178" s="3">
        <f>IF(H2178&lt;=60,1,IF(H2178&lt;=150,2,3))</f>
        <v>3</v>
      </c>
      <c r="J2178">
        <v>35.299999999999997</v>
      </c>
      <c r="K2178">
        <v>4.3899999999999997</v>
      </c>
      <c r="L2178">
        <v>3.56</v>
      </c>
      <c r="M2178">
        <v>205</v>
      </c>
      <c r="N2178">
        <f>LOG(M2178/100,2)+3</f>
        <v>4.0356239097307212</v>
      </c>
      <c r="O2178">
        <f>INDEX(lehmad!B$2:B$412,MATCH(klypsid!$B2178,lehmad!$A$2:$A$412,0))</f>
        <v>38472</v>
      </c>
      <c r="P2178">
        <f>INDEX(lehmad!D$2:D$412,MATCH(klypsid!$B2178,lehmad!$A$2:$A$412,0))</f>
        <v>118</v>
      </c>
      <c r="Q2178">
        <f>INDEX(lehmad!E$2:E$412,MATCH(klypsid!$B2178,lehmad!$A$2:$A$412,0))</f>
        <v>1</v>
      </c>
      <c r="R2178" t="str">
        <f>INDEX(lehmad!F$2:F$412,MATCH(klypsid!$B2178,lehmad!$A$2:$A$412,0))</f>
        <v>DYNASTY-ET</v>
      </c>
      <c r="S2178">
        <f>INDEX(lehmad!H$2:H$412,MATCH(klypsid!$B2178,lehmad!$A$2:$A$412,0))</f>
        <v>124</v>
      </c>
      <c r="T2178">
        <f>INDEX(lehmad!K$2:K$412,MATCH(klypsid!$B2178,lehmad!$A$2:$A$412,0))</f>
        <v>108</v>
      </c>
      <c r="U2178" s="4">
        <f t="shared" si="66"/>
        <v>8</v>
      </c>
      <c r="V2178">
        <f t="shared" si="67"/>
        <v>31</v>
      </c>
    </row>
    <row r="2179" spans="1:22" x14ac:dyDescent="0.25">
      <c r="A2179">
        <v>3443</v>
      </c>
      <c r="B2179" t="str">
        <f>"E"&amp;A2179</f>
        <v>E3443</v>
      </c>
      <c r="C2179" t="s">
        <v>73</v>
      </c>
      <c r="D2179">
        <v>1</v>
      </c>
      <c r="E2179">
        <f>IF(D2179&lt;4,D2179,4)</f>
        <v>1</v>
      </c>
      <c r="F2179" s="1">
        <v>39177</v>
      </c>
      <c r="G2179" s="1">
        <v>39450</v>
      </c>
      <c r="H2179" s="3">
        <f>G2179-F2179</f>
        <v>273</v>
      </c>
      <c r="I2179" s="3">
        <f>IF(H2179&lt;=60,1,IF(H2179&lt;=150,2,3))</f>
        <v>3</v>
      </c>
      <c r="J2179">
        <v>26.8</v>
      </c>
      <c r="K2179">
        <v>4.59</v>
      </c>
      <c r="L2179">
        <v>3.27</v>
      </c>
      <c r="M2179">
        <v>187</v>
      </c>
      <c r="N2179">
        <f>LOG(M2179/100,2)+3</f>
        <v>3.903038270112912</v>
      </c>
      <c r="O2179">
        <f>INDEX(lehmad!B$2:B$412,MATCH(klypsid!$B2179,lehmad!$A$2:$A$412,0))</f>
        <v>38472</v>
      </c>
      <c r="P2179">
        <f>INDEX(lehmad!D$2:D$412,MATCH(klypsid!$B2179,lehmad!$A$2:$A$412,0))</f>
        <v>118</v>
      </c>
      <c r="Q2179">
        <f>INDEX(lehmad!E$2:E$412,MATCH(klypsid!$B2179,lehmad!$A$2:$A$412,0))</f>
        <v>1</v>
      </c>
      <c r="R2179" t="str">
        <f>INDEX(lehmad!F$2:F$412,MATCH(klypsid!$B2179,lehmad!$A$2:$A$412,0))</f>
        <v>DYNASTY-ET</v>
      </c>
      <c r="S2179">
        <f>INDEX(lehmad!H$2:H$412,MATCH(klypsid!$B2179,lehmad!$A$2:$A$412,0))</f>
        <v>124</v>
      </c>
      <c r="T2179">
        <f>INDEX(lehmad!K$2:K$412,MATCH(klypsid!$B2179,lehmad!$A$2:$A$412,0))</f>
        <v>108</v>
      </c>
      <c r="U2179" s="4">
        <f t="shared" ref="U2179:U2242" si="68">IF(AND(A2179=A2178,D2179=D2178),U2178+1,1)</f>
        <v>9</v>
      </c>
      <c r="V2179">
        <f t="shared" ref="V2179:V2242" si="69">IF(AND(A2179=A2178,D2179=D2178),G2179-G2178,G2179-F2179)</f>
        <v>32</v>
      </c>
    </row>
    <row r="2180" spans="1:22" x14ac:dyDescent="0.25">
      <c r="A2180">
        <v>3443</v>
      </c>
      <c r="B2180" t="str">
        <f>"E"&amp;A2180</f>
        <v>E3443</v>
      </c>
      <c r="C2180" t="s">
        <v>73</v>
      </c>
      <c r="D2180">
        <v>2</v>
      </c>
      <c r="E2180">
        <f>IF(D2180&lt;4,D2180,4)</f>
        <v>2</v>
      </c>
      <c r="F2180" s="1">
        <v>39540</v>
      </c>
      <c r="G2180" s="1">
        <v>39572</v>
      </c>
      <c r="H2180" s="3">
        <f>G2180-F2180</f>
        <v>32</v>
      </c>
      <c r="I2180" s="3">
        <f>IF(H2180&lt;=60,1,IF(H2180&lt;=150,2,3))</f>
        <v>1</v>
      </c>
      <c r="J2180">
        <v>66.7</v>
      </c>
      <c r="K2180">
        <v>2.5499999999999998</v>
      </c>
      <c r="L2180">
        <v>2.98</v>
      </c>
      <c r="M2180">
        <v>20</v>
      </c>
      <c r="N2180">
        <f>LOG(M2180/100,2)+3</f>
        <v>0.67807190511263782</v>
      </c>
      <c r="O2180">
        <f>INDEX(lehmad!B$2:B$412,MATCH(klypsid!$B2180,lehmad!$A$2:$A$412,0))</f>
        <v>38472</v>
      </c>
      <c r="P2180">
        <f>INDEX(lehmad!D$2:D$412,MATCH(klypsid!$B2180,lehmad!$A$2:$A$412,0))</f>
        <v>118</v>
      </c>
      <c r="Q2180">
        <f>INDEX(lehmad!E$2:E$412,MATCH(klypsid!$B2180,lehmad!$A$2:$A$412,0))</f>
        <v>1</v>
      </c>
      <c r="R2180" t="str">
        <f>INDEX(lehmad!F$2:F$412,MATCH(klypsid!$B2180,lehmad!$A$2:$A$412,0))</f>
        <v>DYNASTY-ET</v>
      </c>
      <c r="S2180">
        <f>INDEX(lehmad!H$2:H$412,MATCH(klypsid!$B2180,lehmad!$A$2:$A$412,0))</f>
        <v>124</v>
      </c>
      <c r="T2180">
        <f>INDEX(lehmad!K$2:K$412,MATCH(klypsid!$B2180,lehmad!$A$2:$A$412,0))</f>
        <v>108</v>
      </c>
      <c r="U2180" s="4">
        <f t="shared" si="68"/>
        <v>1</v>
      </c>
      <c r="V2180">
        <f t="shared" si="69"/>
        <v>32</v>
      </c>
    </row>
    <row r="2181" spans="1:22" x14ac:dyDescent="0.25">
      <c r="A2181">
        <v>3443</v>
      </c>
      <c r="B2181" t="str">
        <f>"E"&amp;A2181</f>
        <v>E3443</v>
      </c>
      <c r="C2181" t="s">
        <v>73</v>
      </c>
      <c r="D2181">
        <v>2</v>
      </c>
      <c r="E2181">
        <f>IF(D2181&lt;4,D2181,4)</f>
        <v>2</v>
      </c>
      <c r="F2181" s="1">
        <v>39540</v>
      </c>
      <c r="G2181" s="1">
        <v>39600</v>
      </c>
      <c r="H2181" s="3">
        <f>G2181-F2181</f>
        <v>60</v>
      </c>
      <c r="I2181" s="3">
        <f>IF(H2181&lt;=60,1,IF(H2181&lt;=150,2,3))</f>
        <v>1</v>
      </c>
      <c r="J2181">
        <v>70.5</v>
      </c>
      <c r="K2181">
        <v>3.07</v>
      </c>
      <c r="L2181">
        <v>2.92</v>
      </c>
      <c r="M2181">
        <v>31</v>
      </c>
      <c r="N2181">
        <f>LOG(M2181/100,2)+3</f>
        <v>1.3103401206121505</v>
      </c>
      <c r="O2181">
        <f>INDEX(lehmad!B$2:B$412,MATCH(klypsid!$B2181,lehmad!$A$2:$A$412,0))</f>
        <v>38472</v>
      </c>
      <c r="P2181">
        <f>INDEX(lehmad!D$2:D$412,MATCH(klypsid!$B2181,lehmad!$A$2:$A$412,0))</f>
        <v>118</v>
      </c>
      <c r="Q2181">
        <f>INDEX(lehmad!E$2:E$412,MATCH(klypsid!$B2181,lehmad!$A$2:$A$412,0))</f>
        <v>1</v>
      </c>
      <c r="R2181" t="str">
        <f>INDEX(lehmad!F$2:F$412,MATCH(klypsid!$B2181,lehmad!$A$2:$A$412,0))</f>
        <v>DYNASTY-ET</v>
      </c>
      <c r="S2181">
        <f>INDEX(lehmad!H$2:H$412,MATCH(klypsid!$B2181,lehmad!$A$2:$A$412,0))</f>
        <v>124</v>
      </c>
      <c r="T2181">
        <f>INDEX(lehmad!K$2:K$412,MATCH(klypsid!$B2181,lehmad!$A$2:$A$412,0))</f>
        <v>108</v>
      </c>
      <c r="U2181" s="4">
        <f t="shared" si="68"/>
        <v>2</v>
      </c>
      <c r="V2181">
        <f t="shared" si="69"/>
        <v>28</v>
      </c>
    </row>
    <row r="2182" spans="1:22" x14ac:dyDescent="0.25">
      <c r="A2182">
        <v>3443</v>
      </c>
      <c r="B2182" t="str">
        <f>"E"&amp;A2182</f>
        <v>E3443</v>
      </c>
      <c r="C2182" t="s">
        <v>73</v>
      </c>
      <c r="D2182">
        <v>2</v>
      </c>
      <c r="E2182">
        <f>IF(D2182&lt;4,D2182,4)</f>
        <v>2</v>
      </c>
      <c r="F2182" s="1">
        <v>39540</v>
      </c>
      <c r="G2182" s="1">
        <v>39631</v>
      </c>
      <c r="H2182" s="3">
        <f>G2182-F2182</f>
        <v>91</v>
      </c>
      <c r="I2182" s="3">
        <f>IF(H2182&lt;=60,1,IF(H2182&lt;=150,2,3))</f>
        <v>2</v>
      </c>
      <c r="J2182">
        <v>60</v>
      </c>
      <c r="K2182">
        <v>1.78</v>
      </c>
      <c r="L2182">
        <v>3.42</v>
      </c>
      <c r="M2182">
        <v>2849</v>
      </c>
      <c r="N2182">
        <f>LOG(M2182/100,2)+3</f>
        <v>7.8323837165491259</v>
      </c>
      <c r="O2182">
        <f>INDEX(lehmad!B$2:B$412,MATCH(klypsid!$B2182,lehmad!$A$2:$A$412,0))</f>
        <v>38472</v>
      </c>
      <c r="P2182">
        <f>INDEX(lehmad!D$2:D$412,MATCH(klypsid!$B2182,lehmad!$A$2:$A$412,0))</f>
        <v>118</v>
      </c>
      <c r="Q2182">
        <f>INDEX(lehmad!E$2:E$412,MATCH(klypsid!$B2182,lehmad!$A$2:$A$412,0))</f>
        <v>1</v>
      </c>
      <c r="R2182" t="str">
        <f>INDEX(lehmad!F$2:F$412,MATCH(klypsid!$B2182,lehmad!$A$2:$A$412,0))</f>
        <v>DYNASTY-ET</v>
      </c>
      <c r="S2182">
        <f>INDEX(lehmad!H$2:H$412,MATCH(klypsid!$B2182,lehmad!$A$2:$A$412,0))</f>
        <v>124</v>
      </c>
      <c r="T2182">
        <f>INDEX(lehmad!K$2:K$412,MATCH(klypsid!$B2182,lehmad!$A$2:$A$412,0))</f>
        <v>108</v>
      </c>
      <c r="U2182" s="4">
        <f t="shared" si="68"/>
        <v>3</v>
      </c>
      <c r="V2182">
        <f t="shared" si="69"/>
        <v>31</v>
      </c>
    </row>
    <row r="2183" spans="1:22" x14ac:dyDescent="0.25">
      <c r="A2183">
        <v>3443</v>
      </c>
      <c r="B2183" t="str">
        <f>"E"&amp;A2183</f>
        <v>E3443</v>
      </c>
      <c r="C2183" t="s">
        <v>73</v>
      </c>
      <c r="D2183">
        <v>2</v>
      </c>
      <c r="E2183">
        <f>IF(D2183&lt;4,D2183,4)</f>
        <v>2</v>
      </c>
      <c r="F2183" s="1">
        <v>39540</v>
      </c>
      <c r="G2183" s="1">
        <v>39663</v>
      </c>
      <c r="H2183" s="3">
        <f>G2183-F2183</f>
        <v>123</v>
      </c>
      <c r="I2183" s="3">
        <f>IF(H2183&lt;=60,1,IF(H2183&lt;=150,2,3))</f>
        <v>2</v>
      </c>
      <c r="J2183">
        <v>54.5</v>
      </c>
      <c r="K2183">
        <v>3.84</v>
      </c>
      <c r="L2183">
        <v>2.79</v>
      </c>
      <c r="M2183">
        <v>18</v>
      </c>
      <c r="N2183">
        <f>LOG(M2183/100,2)+3</f>
        <v>0.52606881166758779</v>
      </c>
      <c r="O2183">
        <f>INDEX(lehmad!B$2:B$412,MATCH(klypsid!$B2183,lehmad!$A$2:$A$412,0))</f>
        <v>38472</v>
      </c>
      <c r="P2183">
        <f>INDEX(lehmad!D$2:D$412,MATCH(klypsid!$B2183,lehmad!$A$2:$A$412,0))</f>
        <v>118</v>
      </c>
      <c r="Q2183">
        <f>INDEX(lehmad!E$2:E$412,MATCH(klypsid!$B2183,lehmad!$A$2:$A$412,0))</f>
        <v>1</v>
      </c>
      <c r="R2183" t="str">
        <f>INDEX(lehmad!F$2:F$412,MATCH(klypsid!$B2183,lehmad!$A$2:$A$412,0))</f>
        <v>DYNASTY-ET</v>
      </c>
      <c r="S2183">
        <f>INDEX(lehmad!H$2:H$412,MATCH(klypsid!$B2183,lehmad!$A$2:$A$412,0))</f>
        <v>124</v>
      </c>
      <c r="T2183">
        <f>INDEX(lehmad!K$2:K$412,MATCH(klypsid!$B2183,lehmad!$A$2:$A$412,0))</f>
        <v>108</v>
      </c>
      <c r="U2183" s="4">
        <f t="shared" si="68"/>
        <v>4</v>
      </c>
      <c r="V2183">
        <f t="shared" si="69"/>
        <v>32</v>
      </c>
    </row>
    <row r="2184" spans="1:22" x14ac:dyDescent="0.25">
      <c r="A2184">
        <v>3443</v>
      </c>
      <c r="B2184" t="str">
        <f>"E"&amp;A2184</f>
        <v>E3443</v>
      </c>
      <c r="C2184" t="s">
        <v>73</v>
      </c>
      <c r="D2184">
        <v>2</v>
      </c>
      <c r="E2184">
        <f>IF(D2184&lt;4,D2184,4)</f>
        <v>2</v>
      </c>
      <c r="F2184" s="1">
        <v>39540</v>
      </c>
      <c r="G2184" s="1">
        <v>39693</v>
      </c>
      <c r="H2184" s="3">
        <f>G2184-F2184</f>
        <v>153</v>
      </c>
      <c r="I2184" s="3">
        <f>IF(H2184&lt;=60,1,IF(H2184&lt;=150,2,3))</f>
        <v>3</v>
      </c>
      <c r="J2184">
        <v>47.9</v>
      </c>
      <c r="K2184">
        <v>4.21</v>
      </c>
      <c r="L2184">
        <v>3.28</v>
      </c>
      <c r="M2184">
        <v>509</v>
      </c>
      <c r="N2184">
        <f>LOG(M2184/100,2)+3</f>
        <v>5.3476656563009701</v>
      </c>
      <c r="O2184">
        <f>INDEX(lehmad!B$2:B$412,MATCH(klypsid!$B2184,lehmad!$A$2:$A$412,0))</f>
        <v>38472</v>
      </c>
      <c r="P2184">
        <f>INDEX(lehmad!D$2:D$412,MATCH(klypsid!$B2184,lehmad!$A$2:$A$412,0))</f>
        <v>118</v>
      </c>
      <c r="Q2184">
        <f>INDEX(lehmad!E$2:E$412,MATCH(klypsid!$B2184,lehmad!$A$2:$A$412,0))</f>
        <v>1</v>
      </c>
      <c r="R2184" t="str">
        <f>INDEX(lehmad!F$2:F$412,MATCH(klypsid!$B2184,lehmad!$A$2:$A$412,0))</f>
        <v>DYNASTY-ET</v>
      </c>
      <c r="S2184">
        <f>INDEX(lehmad!H$2:H$412,MATCH(klypsid!$B2184,lehmad!$A$2:$A$412,0))</f>
        <v>124</v>
      </c>
      <c r="T2184">
        <f>INDEX(lehmad!K$2:K$412,MATCH(klypsid!$B2184,lehmad!$A$2:$A$412,0))</f>
        <v>108</v>
      </c>
      <c r="U2184" s="4">
        <f t="shared" si="68"/>
        <v>5</v>
      </c>
      <c r="V2184">
        <f t="shared" si="69"/>
        <v>30</v>
      </c>
    </row>
    <row r="2185" spans="1:22" x14ac:dyDescent="0.25">
      <c r="A2185">
        <v>3443</v>
      </c>
      <c r="B2185" t="str">
        <f>"E"&amp;A2185</f>
        <v>E3443</v>
      </c>
      <c r="C2185" t="s">
        <v>73</v>
      </c>
      <c r="D2185">
        <v>2</v>
      </c>
      <c r="E2185">
        <f>IF(D2185&lt;4,D2185,4)</f>
        <v>2</v>
      </c>
      <c r="F2185" s="1">
        <v>39540</v>
      </c>
      <c r="G2185" s="1">
        <v>39722</v>
      </c>
      <c r="H2185" s="3">
        <f>G2185-F2185</f>
        <v>182</v>
      </c>
      <c r="I2185" s="3">
        <f>IF(H2185&lt;=60,1,IF(H2185&lt;=150,2,3))</f>
        <v>3</v>
      </c>
      <c r="J2185">
        <v>35.5</v>
      </c>
      <c r="K2185">
        <v>2.61</v>
      </c>
      <c r="L2185">
        <v>3.47</v>
      </c>
      <c r="M2185">
        <v>136</v>
      </c>
      <c r="N2185">
        <f>LOG(M2185/100,2)+3</f>
        <v>3.4436066514756147</v>
      </c>
      <c r="O2185">
        <f>INDEX(lehmad!B$2:B$412,MATCH(klypsid!$B2185,lehmad!$A$2:$A$412,0))</f>
        <v>38472</v>
      </c>
      <c r="P2185">
        <f>INDEX(lehmad!D$2:D$412,MATCH(klypsid!$B2185,lehmad!$A$2:$A$412,0))</f>
        <v>118</v>
      </c>
      <c r="Q2185">
        <f>INDEX(lehmad!E$2:E$412,MATCH(klypsid!$B2185,lehmad!$A$2:$A$412,0))</f>
        <v>1</v>
      </c>
      <c r="R2185" t="str">
        <f>INDEX(lehmad!F$2:F$412,MATCH(klypsid!$B2185,lehmad!$A$2:$A$412,0))</f>
        <v>DYNASTY-ET</v>
      </c>
      <c r="S2185">
        <f>INDEX(lehmad!H$2:H$412,MATCH(klypsid!$B2185,lehmad!$A$2:$A$412,0))</f>
        <v>124</v>
      </c>
      <c r="T2185">
        <f>INDEX(lehmad!K$2:K$412,MATCH(klypsid!$B2185,lehmad!$A$2:$A$412,0))</f>
        <v>108</v>
      </c>
      <c r="U2185" s="4">
        <f t="shared" si="68"/>
        <v>6</v>
      </c>
      <c r="V2185">
        <f t="shared" si="69"/>
        <v>29</v>
      </c>
    </row>
    <row r="2186" spans="1:22" x14ac:dyDescent="0.25">
      <c r="A2186">
        <v>3443</v>
      </c>
      <c r="B2186" t="str">
        <f>"E"&amp;A2186</f>
        <v>E3443</v>
      </c>
      <c r="C2186" t="s">
        <v>73</v>
      </c>
      <c r="D2186">
        <v>2</v>
      </c>
      <c r="E2186">
        <f>IF(D2186&lt;4,D2186,4)</f>
        <v>2</v>
      </c>
      <c r="F2186" s="1">
        <v>39540</v>
      </c>
      <c r="G2186" s="1">
        <v>39754</v>
      </c>
      <c r="H2186" s="3">
        <f>G2186-F2186</f>
        <v>214</v>
      </c>
      <c r="I2186" s="3">
        <f>IF(H2186&lt;=60,1,IF(H2186&lt;=150,2,3))</f>
        <v>3</v>
      </c>
      <c r="J2186">
        <v>32.700000000000003</v>
      </c>
      <c r="K2186">
        <v>5.0999999999999996</v>
      </c>
      <c r="L2186">
        <v>3.27</v>
      </c>
      <c r="M2186">
        <v>686</v>
      </c>
      <c r="N2186">
        <f>LOG(M2186/100,2)+3</f>
        <v>5.7782085763980877</v>
      </c>
      <c r="O2186">
        <f>INDEX(lehmad!B$2:B$412,MATCH(klypsid!$B2186,lehmad!$A$2:$A$412,0))</f>
        <v>38472</v>
      </c>
      <c r="P2186">
        <f>INDEX(lehmad!D$2:D$412,MATCH(klypsid!$B2186,lehmad!$A$2:$A$412,0))</f>
        <v>118</v>
      </c>
      <c r="Q2186">
        <f>INDEX(lehmad!E$2:E$412,MATCH(klypsid!$B2186,lehmad!$A$2:$A$412,0))</f>
        <v>1</v>
      </c>
      <c r="R2186" t="str">
        <f>INDEX(lehmad!F$2:F$412,MATCH(klypsid!$B2186,lehmad!$A$2:$A$412,0))</f>
        <v>DYNASTY-ET</v>
      </c>
      <c r="S2186">
        <f>INDEX(lehmad!H$2:H$412,MATCH(klypsid!$B2186,lehmad!$A$2:$A$412,0))</f>
        <v>124</v>
      </c>
      <c r="T2186">
        <f>INDEX(lehmad!K$2:K$412,MATCH(klypsid!$B2186,lehmad!$A$2:$A$412,0))</f>
        <v>108</v>
      </c>
      <c r="U2186" s="4">
        <f t="shared" si="68"/>
        <v>7</v>
      </c>
      <c r="V2186">
        <f t="shared" si="69"/>
        <v>32</v>
      </c>
    </row>
    <row r="2187" spans="1:22" x14ac:dyDescent="0.25">
      <c r="A2187">
        <v>3443</v>
      </c>
      <c r="B2187" t="str">
        <f>"E"&amp;A2187</f>
        <v>E3443</v>
      </c>
      <c r="C2187" t="s">
        <v>73</v>
      </c>
      <c r="D2187">
        <v>2</v>
      </c>
      <c r="E2187">
        <f>IF(D2187&lt;4,D2187,4)</f>
        <v>2</v>
      </c>
      <c r="F2187" s="1">
        <v>39540</v>
      </c>
      <c r="G2187" s="1">
        <v>39783</v>
      </c>
      <c r="H2187" s="3">
        <f>G2187-F2187</f>
        <v>243</v>
      </c>
      <c r="I2187" s="3">
        <f>IF(H2187&lt;=60,1,IF(H2187&lt;=150,2,3))</f>
        <v>3</v>
      </c>
      <c r="J2187">
        <v>30</v>
      </c>
      <c r="K2187">
        <v>4.18</v>
      </c>
      <c r="L2187">
        <v>3.38</v>
      </c>
      <c r="M2187">
        <v>118</v>
      </c>
      <c r="N2187">
        <f>LOG(M2187/100,2)+3</f>
        <v>3.2387868595871163</v>
      </c>
      <c r="O2187">
        <f>INDEX(lehmad!B$2:B$412,MATCH(klypsid!$B2187,lehmad!$A$2:$A$412,0))</f>
        <v>38472</v>
      </c>
      <c r="P2187">
        <f>INDEX(lehmad!D$2:D$412,MATCH(klypsid!$B2187,lehmad!$A$2:$A$412,0))</f>
        <v>118</v>
      </c>
      <c r="Q2187">
        <f>INDEX(lehmad!E$2:E$412,MATCH(klypsid!$B2187,lehmad!$A$2:$A$412,0))</f>
        <v>1</v>
      </c>
      <c r="R2187" t="str">
        <f>INDEX(lehmad!F$2:F$412,MATCH(klypsid!$B2187,lehmad!$A$2:$A$412,0))</f>
        <v>DYNASTY-ET</v>
      </c>
      <c r="S2187">
        <f>INDEX(lehmad!H$2:H$412,MATCH(klypsid!$B2187,lehmad!$A$2:$A$412,0))</f>
        <v>124</v>
      </c>
      <c r="T2187">
        <f>INDEX(lehmad!K$2:K$412,MATCH(klypsid!$B2187,lehmad!$A$2:$A$412,0))</f>
        <v>108</v>
      </c>
      <c r="U2187" s="4">
        <f t="shared" si="68"/>
        <v>8</v>
      </c>
      <c r="V2187">
        <f t="shared" si="69"/>
        <v>29</v>
      </c>
    </row>
    <row r="2188" spans="1:22" x14ac:dyDescent="0.25">
      <c r="A2188">
        <v>3443</v>
      </c>
      <c r="B2188" t="str">
        <f>"E"&amp;A2188</f>
        <v>E3443</v>
      </c>
      <c r="C2188" t="s">
        <v>73</v>
      </c>
      <c r="D2188">
        <v>2</v>
      </c>
      <c r="E2188">
        <f>IF(D2188&lt;4,D2188,4)</f>
        <v>2</v>
      </c>
      <c r="F2188" s="1">
        <v>39540</v>
      </c>
      <c r="G2188" s="1">
        <v>39817</v>
      </c>
      <c r="H2188" s="3">
        <f>G2188-F2188</f>
        <v>277</v>
      </c>
      <c r="I2188" s="3">
        <f>IF(H2188&lt;=60,1,IF(H2188&lt;=150,2,3))</f>
        <v>3</v>
      </c>
      <c r="J2188">
        <v>23.2</v>
      </c>
      <c r="K2188">
        <v>4.03</v>
      </c>
      <c r="L2188">
        <v>3.45</v>
      </c>
      <c r="M2188">
        <v>80</v>
      </c>
      <c r="N2188">
        <f>LOG(M2188/100,2)+3</f>
        <v>2.6780719051126378</v>
      </c>
      <c r="O2188">
        <f>INDEX(lehmad!B$2:B$412,MATCH(klypsid!$B2188,lehmad!$A$2:$A$412,0))</f>
        <v>38472</v>
      </c>
      <c r="P2188">
        <f>INDEX(lehmad!D$2:D$412,MATCH(klypsid!$B2188,lehmad!$A$2:$A$412,0))</f>
        <v>118</v>
      </c>
      <c r="Q2188">
        <f>INDEX(lehmad!E$2:E$412,MATCH(klypsid!$B2188,lehmad!$A$2:$A$412,0))</f>
        <v>1</v>
      </c>
      <c r="R2188" t="str">
        <f>INDEX(lehmad!F$2:F$412,MATCH(klypsid!$B2188,lehmad!$A$2:$A$412,0))</f>
        <v>DYNASTY-ET</v>
      </c>
      <c r="S2188">
        <f>INDEX(lehmad!H$2:H$412,MATCH(klypsid!$B2188,lehmad!$A$2:$A$412,0))</f>
        <v>124</v>
      </c>
      <c r="T2188">
        <f>INDEX(lehmad!K$2:K$412,MATCH(klypsid!$B2188,lehmad!$A$2:$A$412,0))</f>
        <v>108</v>
      </c>
      <c r="U2188" s="4">
        <f t="shared" si="68"/>
        <v>9</v>
      </c>
      <c r="V2188">
        <f t="shared" si="69"/>
        <v>34</v>
      </c>
    </row>
    <row r="2189" spans="1:22" x14ac:dyDescent="0.25">
      <c r="A2189">
        <v>3448</v>
      </c>
      <c r="B2189" t="str">
        <f>"E"&amp;A2189</f>
        <v>E3448</v>
      </c>
      <c r="C2189" t="s">
        <v>74</v>
      </c>
      <c r="D2189">
        <v>1</v>
      </c>
      <c r="E2189">
        <f>IF(D2189&lt;4,D2189,4)</f>
        <v>1</v>
      </c>
      <c r="F2189" s="1">
        <v>39213</v>
      </c>
      <c r="G2189" s="1">
        <v>39236</v>
      </c>
      <c r="H2189" s="3">
        <f>G2189-F2189</f>
        <v>23</v>
      </c>
      <c r="I2189" s="3">
        <f>IF(H2189&lt;=60,1,IF(H2189&lt;=150,2,3))</f>
        <v>1</v>
      </c>
      <c r="J2189">
        <v>25.9</v>
      </c>
      <c r="K2189">
        <v>3.89</v>
      </c>
      <c r="L2189">
        <v>3.27</v>
      </c>
      <c r="M2189">
        <v>120</v>
      </c>
      <c r="N2189">
        <f>LOG(M2189/100,2)+3</f>
        <v>3.2630344058337939</v>
      </c>
      <c r="O2189">
        <f>INDEX(lehmad!B$2:B$412,MATCH(klypsid!$B2189,lehmad!$A$2:$A$412,0))</f>
        <v>38476</v>
      </c>
      <c r="P2189">
        <f>INDEX(lehmad!D$2:D$412,MATCH(klypsid!$B2189,lehmad!$A$2:$A$412,0))</f>
        <v>82</v>
      </c>
      <c r="Q2189">
        <f>INDEX(lehmad!E$2:E$412,MATCH(klypsid!$B2189,lehmad!$A$2:$A$412,0))</f>
        <v>0.92200000000000004</v>
      </c>
      <c r="R2189" t="str">
        <f>INDEX(lehmad!F$2:F$412,MATCH(klypsid!$B2189,lehmad!$A$2:$A$412,0))</f>
        <v>DYNASTY-ET</v>
      </c>
      <c r="S2189">
        <f>INDEX(lehmad!H$2:H$412,MATCH(klypsid!$B2189,lehmad!$A$2:$A$412,0))</f>
        <v>124</v>
      </c>
      <c r="T2189">
        <f>INDEX(lehmad!K$2:K$412,MATCH(klypsid!$B2189,lehmad!$A$2:$A$412,0))</f>
        <v>108</v>
      </c>
      <c r="U2189" s="4">
        <f t="shared" si="68"/>
        <v>1</v>
      </c>
      <c r="V2189">
        <f t="shared" si="69"/>
        <v>23</v>
      </c>
    </row>
    <row r="2190" spans="1:22" x14ac:dyDescent="0.25">
      <c r="A2190">
        <v>3448</v>
      </c>
      <c r="B2190" t="str">
        <f>"E"&amp;A2190</f>
        <v>E3448</v>
      </c>
      <c r="C2190" t="s">
        <v>74</v>
      </c>
      <c r="D2190">
        <v>1</v>
      </c>
      <c r="E2190">
        <f>IF(D2190&lt;4,D2190,4)</f>
        <v>1</v>
      </c>
      <c r="F2190" s="1">
        <v>39213</v>
      </c>
      <c r="G2190" s="1">
        <v>39266</v>
      </c>
      <c r="H2190" s="3">
        <f>G2190-F2190</f>
        <v>53</v>
      </c>
      <c r="I2190" s="3">
        <f>IF(H2190&lt;=60,1,IF(H2190&lt;=150,2,3))</f>
        <v>1</v>
      </c>
      <c r="J2190">
        <v>29.7</v>
      </c>
      <c r="K2190">
        <v>2.58</v>
      </c>
      <c r="L2190">
        <v>3.37</v>
      </c>
      <c r="M2190">
        <v>587</v>
      </c>
      <c r="N2190">
        <f>LOG(M2190/100,2)+3</f>
        <v>5.5533605033353277</v>
      </c>
      <c r="O2190">
        <f>INDEX(lehmad!B$2:B$412,MATCH(klypsid!$B2190,lehmad!$A$2:$A$412,0))</f>
        <v>38476</v>
      </c>
      <c r="P2190">
        <f>INDEX(lehmad!D$2:D$412,MATCH(klypsid!$B2190,lehmad!$A$2:$A$412,0))</f>
        <v>82</v>
      </c>
      <c r="Q2190">
        <f>INDEX(lehmad!E$2:E$412,MATCH(klypsid!$B2190,lehmad!$A$2:$A$412,0))</f>
        <v>0.92200000000000004</v>
      </c>
      <c r="R2190" t="str">
        <f>INDEX(lehmad!F$2:F$412,MATCH(klypsid!$B2190,lehmad!$A$2:$A$412,0))</f>
        <v>DYNASTY-ET</v>
      </c>
      <c r="S2190">
        <f>INDEX(lehmad!H$2:H$412,MATCH(klypsid!$B2190,lehmad!$A$2:$A$412,0))</f>
        <v>124</v>
      </c>
      <c r="T2190">
        <f>INDEX(lehmad!K$2:K$412,MATCH(klypsid!$B2190,lehmad!$A$2:$A$412,0))</f>
        <v>108</v>
      </c>
      <c r="U2190" s="4">
        <f t="shared" si="68"/>
        <v>2</v>
      </c>
      <c r="V2190">
        <f t="shared" si="69"/>
        <v>30</v>
      </c>
    </row>
    <row r="2191" spans="1:22" x14ac:dyDescent="0.25">
      <c r="A2191">
        <v>3448</v>
      </c>
      <c r="B2191" t="str">
        <f>"E"&amp;A2191</f>
        <v>E3448</v>
      </c>
      <c r="C2191" t="s">
        <v>74</v>
      </c>
      <c r="D2191">
        <v>1</v>
      </c>
      <c r="E2191">
        <f>IF(D2191&lt;4,D2191,4)</f>
        <v>1</v>
      </c>
      <c r="F2191" s="1">
        <v>39213</v>
      </c>
      <c r="G2191" s="1">
        <v>39295</v>
      </c>
      <c r="H2191" s="3">
        <f>G2191-F2191</f>
        <v>82</v>
      </c>
      <c r="I2191" s="3">
        <f>IF(H2191&lt;=60,1,IF(H2191&lt;=150,2,3))</f>
        <v>2</v>
      </c>
      <c r="J2191">
        <v>31.9</v>
      </c>
      <c r="K2191">
        <v>2.7</v>
      </c>
      <c r="L2191">
        <v>3.46</v>
      </c>
      <c r="M2191">
        <v>617</v>
      </c>
      <c r="N2191">
        <f>LOG(M2191/100,2)+3</f>
        <v>5.6252704893746932</v>
      </c>
      <c r="O2191">
        <f>INDEX(lehmad!B$2:B$412,MATCH(klypsid!$B2191,lehmad!$A$2:$A$412,0))</f>
        <v>38476</v>
      </c>
      <c r="P2191">
        <f>INDEX(lehmad!D$2:D$412,MATCH(klypsid!$B2191,lehmad!$A$2:$A$412,0))</f>
        <v>82</v>
      </c>
      <c r="Q2191">
        <f>INDEX(lehmad!E$2:E$412,MATCH(klypsid!$B2191,lehmad!$A$2:$A$412,0))</f>
        <v>0.92200000000000004</v>
      </c>
      <c r="R2191" t="str">
        <f>INDEX(lehmad!F$2:F$412,MATCH(klypsid!$B2191,lehmad!$A$2:$A$412,0))</f>
        <v>DYNASTY-ET</v>
      </c>
      <c r="S2191">
        <f>INDEX(lehmad!H$2:H$412,MATCH(klypsid!$B2191,lehmad!$A$2:$A$412,0))</f>
        <v>124</v>
      </c>
      <c r="T2191">
        <f>INDEX(lehmad!K$2:K$412,MATCH(klypsid!$B2191,lehmad!$A$2:$A$412,0))</f>
        <v>108</v>
      </c>
      <c r="U2191" s="4">
        <f t="shared" si="68"/>
        <v>3</v>
      </c>
      <c r="V2191">
        <f t="shared" si="69"/>
        <v>29</v>
      </c>
    </row>
    <row r="2192" spans="1:22" x14ac:dyDescent="0.25">
      <c r="A2192">
        <v>3448</v>
      </c>
      <c r="B2192" t="str">
        <f>"E"&amp;A2192</f>
        <v>E3448</v>
      </c>
      <c r="C2192" t="s">
        <v>74</v>
      </c>
      <c r="D2192">
        <v>1</v>
      </c>
      <c r="E2192">
        <f>IF(D2192&lt;4,D2192,4)</f>
        <v>1</v>
      </c>
      <c r="F2192" s="1">
        <v>39213</v>
      </c>
      <c r="G2192" s="1">
        <v>39328</v>
      </c>
      <c r="H2192" s="3">
        <f>G2192-F2192</f>
        <v>115</v>
      </c>
      <c r="I2192" s="3">
        <f>IF(H2192&lt;=60,1,IF(H2192&lt;=150,2,3))</f>
        <v>2</v>
      </c>
      <c r="J2192">
        <v>29.5</v>
      </c>
      <c r="K2192">
        <v>3.36</v>
      </c>
      <c r="L2192">
        <v>3.39</v>
      </c>
      <c r="M2192">
        <v>626</v>
      </c>
      <c r="N2192">
        <f>LOG(M2192/100,2)+3</f>
        <v>5.6461626571578938</v>
      </c>
      <c r="O2192">
        <f>INDEX(lehmad!B$2:B$412,MATCH(klypsid!$B2192,lehmad!$A$2:$A$412,0))</f>
        <v>38476</v>
      </c>
      <c r="P2192">
        <f>INDEX(lehmad!D$2:D$412,MATCH(klypsid!$B2192,lehmad!$A$2:$A$412,0))</f>
        <v>82</v>
      </c>
      <c r="Q2192">
        <f>INDEX(lehmad!E$2:E$412,MATCH(klypsid!$B2192,lehmad!$A$2:$A$412,0))</f>
        <v>0.92200000000000004</v>
      </c>
      <c r="R2192" t="str">
        <f>INDEX(lehmad!F$2:F$412,MATCH(klypsid!$B2192,lehmad!$A$2:$A$412,0))</f>
        <v>DYNASTY-ET</v>
      </c>
      <c r="S2192">
        <f>INDEX(lehmad!H$2:H$412,MATCH(klypsid!$B2192,lehmad!$A$2:$A$412,0))</f>
        <v>124</v>
      </c>
      <c r="T2192">
        <f>INDEX(lehmad!K$2:K$412,MATCH(klypsid!$B2192,lehmad!$A$2:$A$412,0))</f>
        <v>108</v>
      </c>
      <c r="U2192" s="4">
        <f t="shared" si="68"/>
        <v>4</v>
      </c>
      <c r="V2192">
        <f t="shared" si="69"/>
        <v>33</v>
      </c>
    </row>
    <row r="2193" spans="1:22" x14ac:dyDescent="0.25">
      <c r="A2193">
        <v>3448</v>
      </c>
      <c r="B2193" t="str">
        <f>"E"&amp;A2193</f>
        <v>E3448</v>
      </c>
      <c r="C2193" t="s">
        <v>74</v>
      </c>
      <c r="D2193">
        <v>1</v>
      </c>
      <c r="E2193">
        <f>IF(D2193&lt;4,D2193,4)</f>
        <v>1</v>
      </c>
      <c r="F2193" s="1">
        <v>39213</v>
      </c>
      <c r="G2193" s="1">
        <v>39356</v>
      </c>
      <c r="H2193" s="3">
        <f>G2193-F2193</f>
        <v>143</v>
      </c>
      <c r="I2193" s="3">
        <f>IF(H2193&lt;=60,1,IF(H2193&lt;=150,2,3))</f>
        <v>2</v>
      </c>
      <c r="J2193">
        <v>25.4</v>
      </c>
      <c r="K2193">
        <v>4.1500000000000004</v>
      </c>
      <c r="L2193">
        <v>3.4</v>
      </c>
      <c r="M2193">
        <v>1054</v>
      </c>
      <c r="N2193">
        <f>LOG(M2193/100,2)+3</f>
        <v>6.3978029618624896</v>
      </c>
      <c r="O2193">
        <f>INDEX(lehmad!B$2:B$412,MATCH(klypsid!$B2193,lehmad!$A$2:$A$412,0))</f>
        <v>38476</v>
      </c>
      <c r="P2193">
        <f>INDEX(lehmad!D$2:D$412,MATCH(klypsid!$B2193,lehmad!$A$2:$A$412,0))</f>
        <v>82</v>
      </c>
      <c r="Q2193">
        <f>INDEX(lehmad!E$2:E$412,MATCH(klypsid!$B2193,lehmad!$A$2:$A$412,0))</f>
        <v>0.92200000000000004</v>
      </c>
      <c r="R2193" t="str">
        <f>INDEX(lehmad!F$2:F$412,MATCH(klypsid!$B2193,lehmad!$A$2:$A$412,0))</f>
        <v>DYNASTY-ET</v>
      </c>
      <c r="S2193">
        <f>INDEX(lehmad!H$2:H$412,MATCH(klypsid!$B2193,lehmad!$A$2:$A$412,0))</f>
        <v>124</v>
      </c>
      <c r="T2193">
        <f>INDEX(lehmad!K$2:K$412,MATCH(klypsid!$B2193,lehmad!$A$2:$A$412,0))</f>
        <v>108</v>
      </c>
      <c r="U2193" s="4">
        <f t="shared" si="68"/>
        <v>5</v>
      </c>
      <c r="V2193">
        <f t="shared" si="69"/>
        <v>28</v>
      </c>
    </row>
    <row r="2194" spans="1:22" x14ac:dyDescent="0.25">
      <c r="A2194">
        <v>3448</v>
      </c>
      <c r="B2194" t="str">
        <f>"E"&amp;A2194</f>
        <v>E3448</v>
      </c>
      <c r="C2194" t="s">
        <v>74</v>
      </c>
      <c r="D2194">
        <v>1</v>
      </c>
      <c r="E2194">
        <f>IF(D2194&lt;4,D2194,4)</f>
        <v>1</v>
      </c>
      <c r="F2194" s="1">
        <v>39213</v>
      </c>
      <c r="G2194" s="1">
        <v>39387</v>
      </c>
      <c r="H2194" s="3">
        <f>G2194-F2194</f>
        <v>174</v>
      </c>
      <c r="I2194" s="3">
        <f>IF(H2194&lt;=60,1,IF(H2194&lt;=150,2,3))</f>
        <v>3</v>
      </c>
      <c r="J2194">
        <v>28.5</v>
      </c>
      <c r="K2194">
        <v>3.75</v>
      </c>
      <c r="L2194">
        <v>3.66</v>
      </c>
      <c r="M2194">
        <v>377</v>
      </c>
      <c r="N2194">
        <f>LOG(M2194/100,2)+3</f>
        <v>4.9145645234939392</v>
      </c>
      <c r="O2194">
        <f>INDEX(lehmad!B$2:B$412,MATCH(klypsid!$B2194,lehmad!$A$2:$A$412,0))</f>
        <v>38476</v>
      </c>
      <c r="P2194">
        <f>INDEX(lehmad!D$2:D$412,MATCH(klypsid!$B2194,lehmad!$A$2:$A$412,0))</f>
        <v>82</v>
      </c>
      <c r="Q2194">
        <f>INDEX(lehmad!E$2:E$412,MATCH(klypsid!$B2194,lehmad!$A$2:$A$412,0))</f>
        <v>0.92200000000000004</v>
      </c>
      <c r="R2194" t="str">
        <f>INDEX(lehmad!F$2:F$412,MATCH(klypsid!$B2194,lehmad!$A$2:$A$412,0))</f>
        <v>DYNASTY-ET</v>
      </c>
      <c r="S2194">
        <f>INDEX(lehmad!H$2:H$412,MATCH(klypsid!$B2194,lehmad!$A$2:$A$412,0))</f>
        <v>124</v>
      </c>
      <c r="T2194">
        <f>INDEX(lehmad!K$2:K$412,MATCH(klypsid!$B2194,lehmad!$A$2:$A$412,0))</f>
        <v>108</v>
      </c>
      <c r="U2194" s="4">
        <f t="shared" si="68"/>
        <v>6</v>
      </c>
      <c r="V2194">
        <f t="shared" si="69"/>
        <v>31</v>
      </c>
    </row>
    <row r="2195" spans="1:22" x14ac:dyDescent="0.25">
      <c r="A2195">
        <v>3448</v>
      </c>
      <c r="B2195" t="str">
        <f>"E"&amp;A2195</f>
        <v>E3448</v>
      </c>
      <c r="C2195" t="s">
        <v>74</v>
      </c>
      <c r="D2195">
        <v>1</v>
      </c>
      <c r="E2195">
        <f>IF(D2195&lt;4,D2195,4)</f>
        <v>1</v>
      </c>
      <c r="F2195" s="1">
        <v>39213</v>
      </c>
      <c r="G2195" s="1">
        <v>39418</v>
      </c>
      <c r="H2195" s="3">
        <f>G2195-F2195</f>
        <v>205</v>
      </c>
      <c r="I2195" s="3">
        <f>IF(H2195&lt;=60,1,IF(H2195&lt;=150,2,3))</f>
        <v>3</v>
      </c>
      <c r="J2195">
        <v>25.4</v>
      </c>
      <c r="K2195">
        <v>3.94</v>
      </c>
      <c r="L2195">
        <v>3.62</v>
      </c>
      <c r="M2195">
        <v>733</v>
      </c>
      <c r="N2195">
        <f>LOG(M2195/100,2)+3</f>
        <v>5.8738131983590876</v>
      </c>
      <c r="O2195">
        <f>INDEX(lehmad!B$2:B$412,MATCH(klypsid!$B2195,lehmad!$A$2:$A$412,0))</f>
        <v>38476</v>
      </c>
      <c r="P2195">
        <f>INDEX(lehmad!D$2:D$412,MATCH(klypsid!$B2195,lehmad!$A$2:$A$412,0))</f>
        <v>82</v>
      </c>
      <c r="Q2195">
        <f>INDEX(lehmad!E$2:E$412,MATCH(klypsid!$B2195,lehmad!$A$2:$A$412,0))</f>
        <v>0.92200000000000004</v>
      </c>
      <c r="R2195" t="str">
        <f>INDEX(lehmad!F$2:F$412,MATCH(klypsid!$B2195,lehmad!$A$2:$A$412,0))</f>
        <v>DYNASTY-ET</v>
      </c>
      <c r="S2195">
        <f>INDEX(lehmad!H$2:H$412,MATCH(klypsid!$B2195,lehmad!$A$2:$A$412,0))</f>
        <v>124</v>
      </c>
      <c r="T2195">
        <f>INDEX(lehmad!K$2:K$412,MATCH(klypsid!$B2195,lehmad!$A$2:$A$412,0))</f>
        <v>108</v>
      </c>
      <c r="U2195" s="4">
        <f t="shared" si="68"/>
        <v>7</v>
      </c>
      <c r="V2195">
        <f t="shared" si="69"/>
        <v>31</v>
      </c>
    </row>
    <row r="2196" spans="1:22" x14ac:dyDescent="0.25">
      <c r="A2196">
        <v>3448</v>
      </c>
      <c r="B2196" t="str">
        <f>"E"&amp;A2196</f>
        <v>E3448</v>
      </c>
      <c r="C2196" t="s">
        <v>74</v>
      </c>
      <c r="D2196">
        <v>1</v>
      </c>
      <c r="E2196">
        <f>IF(D2196&lt;4,D2196,4)</f>
        <v>1</v>
      </c>
      <c r="F2196" s="1">
        <v>39213</v>
      </c>
      <c r="G2196" s="1">
        <v>39450</v>
      </c>
      <c r="H2196" s="3">
        <f>G2196-F2196</f>
        <v>237</v>
      </c>
      <c r="I2196" s="3">
        <f>IF(H2196&lt;=60,1,IF(H2196&lt;=150,2,3))</f>
        <v>3</v>
      </c>
      <c r="J2196">
        <v>25.5</v>
      </c>
      <c r="K2196">
        <v>3.67</v>
      </c>
      <c r="L2196">
        <v>3.69</v>
      </c>
      <c r="M2196">
        <v>311</v>
      </c>
      <c r="N2196">
        <f>LOG(M2196/100,2)+3</f>
        <v>4.636914580355878</v>
      </c>
      <c r="O2196">
        <f>INDEX(lehmad!B$2:B$412,MATCH(klypsid!$B2196,lehmad!$A$2:$A$412,0))</f>
        <v>38476</v>
      </c>
      <c r="P2196">
        <f>INDEX(lehmad!D$2:D$412,MATCH(klypsid!$B2196,lehmad!$A$2:$A$412,0))</f>
        <v>82</v>
      </c>
      <c r="Q2196">
        <f>INDEX(lehmad!E$2:E$412,MATCH(klypsid!$B2196,lehmad!$A$2:$A$412,0))</f>
        <v>0.92200000000000004</v>
      </c>
      <c r="R2196" t="str">
        <f>INDEX(lehmad!F$2:F$412,MATCH(klypsid!$B2196,lehmad!$A$2:$A$412,0))</f>
        <v>DYNASTY-ET</v>
      </c>
      <c r="S2196">
        <f>INDEX(lehmad!H$2:H$412,MATCH(klypsid!$B2196,lehmad!$A$2:$A$412,0))</f>
        <v>124</v>
      </c>
      <c r="T2196">
        <f>INDEX(lehmad!K$2:K$412,MATCH(klypsid!$B2196,lehmad!$A$2:$A$412,0))</f>
        <v>108</v>
      </c>
      <c r="U2196" s="4">
        <f t="shared" si="68"/>
        <v>8</v>
      </c>
      <c r="V2196">
        <f t="shared" si="69"/>
        <v>32</v>
      </c>
    </row>
    <row r="2197" spans="1:22" x14ac:dyDescent="0.25">
      <c r="A2197">
        <v>3448</v>
      </c>
      <c r="B2197" t="str">
        <f>"E"&amp;A2197</f>
        <v>E3448</v>
      </c>
      <c r="C2197" t="s">
        <v>74</v>
      </c>
      <c r="D2197">
        <v>1</v>
      </c>
      <c r="E2197">
        <f>IF(D2197&lt;4,D2197,4)</f>
        <v>1</v>
      </c>
      <c r="F2197" s="1">
        <v>39213</v>
      </c>
      <c r="G2197" s="1">
        <v>39481</v>
      </c>
      <c r="H2197" s="3">
        <f>G2197-F2197</f>
        <v>268</v>
      </c>
      <c r="I2197" s="3">
        <f>IF(H2197&lt;=60,1,IF(H2197&lt;=150,2,3))</f>
        <v>3</v>
      </c>
      <c r="J2197">
        <v>20.399999999999999</v>
      </c>
      <c r="K2197">
        <v>3.89</v>
      </c>
      <c r="L2197">
        <v>3.39</v>
      </c>
      <c r="M2197">
        <v>178</v>
      </c>
      <c r="N2197">
        <f>LOG(M2197/100,2)+3</f>
        <v>3.8318772411916733</v>
      </c>
      <c r="O2197">
        <f>INDEX(lehmad!B$2:B$412,MATCH(klypsid!$B2197,lehmad!$A$2:$A$412,0))</f>
        <v>38476</v>
      </c>
      <c r="P2197">
        <f>INDEX(lehmad!D$2:D$412,MATCH(klypsid!$B2197,lehmad!$A$2:$A$412,0))</f>
        <v>82</v>
      </c>
      <c r="Q2197">
        <f>INDEX(lehmad!E$2:E$412,MATCH(klypsid!$B2197,lehmad!$A$2:$A$412,0))</f>
        <v>0.92200000000000004</v>
      </c>
      <c r="R2197" t="str">
        <f>INDEX(lehmad!F$2:F$412,MATCH(klypsid!$B2197,lehmad!$A$2:$A$412,0))</f>
        <v>DYNASTY-ET</v>
      </c>
      <c r="S2197">
        <f>INDEX(lehmad!H$2:H$412,MATCH(klypsid!$B2197,lehmad!$A$2:$A$412,0))</f>
        <v>124</v>
      </c>
      <c r="T2197">
        <f>INDEX(lehmad!K$2:K$412,MATCH(klypsid!$B2197,lehmad!$A$2:$A$412,0))</f>
        <v>108</v>
      </c>
      <c r="U2197" s="4">
        <f t="shared" si="68"/>
        <v>9</v>
      </c>
      <c r="V2197">
        <f t="shared" si="69"/>
        <v>31</v>
      </c>
    </row>
    <row r="2198" spans="1:22" x14ac:dyDescent="0.25">
      <c r="A2198">
        <v>3448</v>
      </c>
      <c r="B2198" t="str">
        <f>"E"&amp;A2198</f>
        <v>E3448</v>
      </c>
      <c r="C2198" t="s">
        <v>74</v>
      </c>
      <c r="D2198">
        <v>1</v>
      </c>
      <c r="E2198">
        <f>IF(D2198&lt;4,D2198,4)</f>
        <v>1</v>
      </c>
      <c r="F2198" s="1">
        <v>39213</v>
      </c>
      <c r="G2198" s="1">
        <v>39509</v>
      </c>
      <c r="H2198" s="3">
        <f>G2198-F2198</f>
        <v>296</v>
      </c>
      <c r="I2198" s="3">
        <f>IF(H2198&lt;=60,1,IF(H2198&lt;=150,2,3))</f>
        <v>3</v>
      </c>
      <c r="J2198">
        <v>17.8</v>
      </c>
      <c r="K2198">
        <v>4.7</v>
      </c>
      <c r="L2198">
        <v>3.29</v>
      </c>
      <c r="M2198">
        <v>238</v>
      </c>
      <c r="N2198">
        <f>LOG(M2198/100,2)+3</f>
        <v>4.2509615735332194</v>
      </c>
      <c r="O2198">
        <f>INDEX(lehmad!B$2:B$412,MATCH(klypsid!$B2198,lehmad!$A$2:$A$412,0))</f>
        <v>38476</v>
      </c>
      <c r="P2198">
        <f>INDEX(lehmad!D$2:D$412,MATCH(klypsid!$B2198,lehmad!$A$2:$A$412,0))</f>
        <v>82</v>
      </c>
      <c r="Q2198">
        <f>INDEX(lehmad!E$2:E$412,MATCH(klypsid!$B2198,lehmad!$A$2:$A$412,0))</f>
        <v>0.92200000000000004</v>
      </c>
      <c r="R2198" t="str">
        <f>INDEX(lehmad!F$2:F$412,MATCH(klypsid!$B2198,lehmad!$A$2:$A$412,0))</f>
        <v>DYNASTY-ET</v>
      </c>
      <c r="S2198">
        <f>INDEX(lehmad!H$2:H$412,MATCH(klypsid!$B2198,lehmad!$A$2:$A$412,0))</f>
        <v>124</v>
      </c>
      <c r="T2198">
        <f>INDEX(lehmad!K$2:K$412,MATCH(klypsid!$B2198,lehmad!$A$2:$A$412,0))</f>
        <v>108</v>
      </c>
      <c r="U2198" s="4">
        <f t="shared" si="68"/>
        <v>10</v>
      </c>
      <c r="V2198">
        <f t="shared" si="69"/>
        <v>28</v>
      </c>
    </row>
    <row r="2199" spans="1:22" x14ac:dyDescent="0.25">
      <c r="A2199">
        <v>3448</v>
      </c>
      <c r="B2199" t="str">
        <f>"E"&amp;A2199</f>
        <v>E3448</v>
      </c>
      <c r="C2199" t="s">
        <v>74</v>
      </c>
      <c r="D2199">
        <v>2</v>
      </c>
      <c r="E2199">
        <f>IF(D2199&lt;4,D2199,4)</f>
        <v>2</v>
      </c>
      <c r="F2199" s="1">
        <v>39570</v>
      </c>
      <c r="G2199" s="1">
        <v>39600</v>
      </c>
      <c r="H2199" s="3">
        <f>G2199-F2199</f>
        <v>30</v>
      </c>
      <c r="I2199" s="3">
        <f>IF(H2199&lt;=60,1,IF(H2199&lt;=150,2,3))</f>
        <v>1</v>
      </c>
      <c r="J2199">
        <v>43.7</v>
      </c>
      <c r="K2199">
        <v>3.03</v>
      </c>
      <c r="L2199">
        <v>3.24</v>
      </c>
      <c r="M2199">
        <v>26</v>
      </c>
      <c r="N2199">
        <f>LOG(M2199/100,2)+3</f>
        <v>1.0565835283663676</v>
      </c>
      <c r="O2199">
        <f>INDEX(lehmad!B$2:B$412,MATCH(klypsid!$B2199,lehmad!$A$2:$A$412,0))</f>
        <v>38476</v>
      </c>
      <c r="P2199">
        <f>INDEX(lehmad!D$2:D$412,MATCH(klypsid!$B2199,lehmad!$A$2:$A$412,0))</f>
        <v>82</v>
      </c>
      <c r="Q2199">
        <f>INDEX(lehmad!E$2:E$412,MATCH(klypsid!$B2199,lehmad!$A$2:$A$412,0))</f>
        <v>0.92200000000000004</v>
      </c>
      <c r="R2199" t="str">
        <f>INDEX(lehmad!F$2:F$412,MATCH(klypsid!$B2199,lehmad!$A$2:$A$412,0))</f>
        <v>DYNASTY-ET</v>
      </c>
      <c r="S2199">
        <f>INDEX(lehmad!H$2:H$412,MATCH(klypsid!$B2199,lehmad!$A$2:$A$412,0))</f>
        <v>124</v>
      </c>
      <c r="T2199">
        <f>INDEX(lehmad!K$2:K$412,MATCH(klypsid!$B2199,lehmad!$A$2:$A$412,0))</f>
        <v>108</v>
      </c>
      <c r="U2199" s="4">
        <f t="shared" si="68"/>
        <v>1</v>
      </c>
      <c r="V2199">
        <f t="shared" si="69"/>
        <v>30</v>
      </c>
    </row>
    <row r="2200" spans="1:22" x14ac:dyDescent="0.25">
      <c r="A2200">
        <v>3448</v>
      </c>
      <c r="B2200" t="str">
        <f>"E"&amp;A2200</f>
        <v>E3448</v>
      </c>
      <c r="C2200" t="s">
        <v>74</v>
      </c>
      <c r="D2200">
        <v>2</v>
      </c>
      <c r="E2200">
        <f>IF(D2200&lt;4,D2200,4)</f>
        <v>2</v>
      </c>
      <c r="F2200" s="1">
        <v>39570</v>
      </c>
      <c r="G2200" s="1">
        <v>39631</v>
      </c>
      <c r="H2200" s="3">
        <f>G2200-F2200</f>
        <v>61</v>
      </c>
      <c r="I2200" s="3">
        <f>IF(H2200&lt;=60,1,IF(H2200&lt;=150,2,3))</f>
        <v>2</v>
      </c>
      <c r="J2200">
        <v>47.8</v>
      </c>
      <c r="K2200">
        <v>2.81</v>
      </c>
      <c r="L2200">
        <v>3.27</v>
      </c>
      <c r="M2200">
        <v>32</v>
      </c>
      <c r="N2200">
        <f>LOG(M2200/100,2)+3</f>
        <v>1.3561438102252752</v>
      </c>
      <c r="O2200">
        <f>INDEX(lehmad!B$2:B$412,MATCH(klypsid!$B2200,lehmad!$A$2:$A$412,0))</f>
        <v>38476</v>
      </c>
      <c r="P2200">
        <f>INDEX(lehmad!D$2:D$412,MATCH(klypsid!$B2200,lehmad!$A$2:$A$412,0))</f>
        <v>82</v>
      </c>
      <c r="Q2200">
        <f>INDEX(lehmad!E$2:E$412,MATCH(klypsid!$B2200,lehmad!$A$2:$A$412,0))</f>
        <v>0.92200000000000004</v>
      </c>
      <c r="R2200" t="str">
        <f>INDEX(lehmad!F$2:F$412,MATCH(klypsid!$B2200,lehmad!$A$2:$A$412,0))</f>
        <v>DYNASTY-ET</v>
      </c>
      <c r="S2200">
        <f>INDEX(lehmad!H$2:H$412,MATCH(klypsid!$B2200,lehmad!$A$2:$A$412,0))</f>
        <v>124</v>
      </c>
      <c r="T2200">
        <f>INDEX(lehmad!K$2:K$412,MATCH(klypsid!$B2200,lehmad!$A$2:$A$412,0))</f>
        <v>108</v>
      </c>
      <c r="U2200" s="4">
        <f t="shared" si="68"/>
        <v>2</v>
      </c>
      <c r="V2200">
        <f t="shared" si="69"/>
        <v>31</v>
      </c>
    </row>
    <row r="2201" spans="1:22" x14ac:dyDescent="0.25">
      <c r="A2201">
        <v>3448</v>
      </c>
      <c r="B2201" t="str">
        <f>"E"&amp;A2201</f>
        <v>E3448</v>
      </c>
      <c r="C2201" t="s">
        <v>74</v>
      </c>
      <c r="D2201">
        <v>2</v>
      </c>
      <c r="E2201">
        <f>IF(D2201&lt;4,D2201,4)</f>
        <v>2</v>
      </c>
      <c r="F2201" s="1">
        <v>39570</v>
      </c>
      <c r="G2201" s="1">
        <v>39663</v>
      </c>
      <c r="H2201" s="3">
        <f>G2201-F2201</f>
        <v>93</v>
      </c>
      <c r="I2201" s="3">
        <f>IF(H2201&lt;=60,1,IF(H2201&lt;=150,2,3))</f>
        <v>2</v>
      </c>
      <c r="J2201">
        <v>42</v>
      </c>
      <c r="K2201">
        <v>2.89</v>
      </c>
      <c r="L2201">
        <v>3.33</v>
      </c>
      <c r="M2201">
        <v>88</v>
      </c>
      <c r="N2201">
        <f>LOG(M2201/100,2)+3</f>
        <v>2.8155754288625725</v>
      </c>
      <c r="O2201">
        <f>INDEX(lehmad!B$2:B$412,MATCH(klypsid!$B2201,lehmad!$A$2:$A$412,0))</f>
        <v>38476</v>
      </c>
      <c r="P2201">
        <f>INDEX(lehmad!D$2:D$412,MATCH(klypsid!$B2201,lehmad!$A$2:$A$412,0))</f>
        <v>82</v>
      </c>
      <c r="Q2201">
        <f>INDEX(lehmad!E$2:E$412,MATCH(klypsid!$B2201,lehmad!$A$2:$A$412,0))</f>
        <v>0.92200000000000004</v>
      </c>
      <c r="R2201" t="str">
        <f>INDEX(lehmad!F$2:F$412,MATCH(klypsid!$B2201,lehmad!$A$2:$A$412,0))</f>
        <v>DYNASTY-ET</v>
      </c>
      <c r="S2201">
        <f>INDEX(lehmad!H$2:H$412,MATCH(klypsid!$B2201,lehmad!$A$2:$A$412,0))</f>
        <v>124</v>
      </c>
      <c r="T2201">
        <f>INDEX(lehmad!K$2:K$412,MATCH(klypsid!$B2201,lehmad!$A$2:$A$412,0))</f>
        <v>108</v>
      </c>
      <c r="U2201" s="4">
        <f t="shared" si="68"/>
        <v>3</v>
      </c>
      <c r="V2201">
        <f t="shared" si="69"/>
        <v>32</v>
      </c>
    </row>
    <row r="2202" spans="1:22" x14ac:dyDescent="0.25">
      <c r="A2202">
        <v>3448</v>
      </c>
      <c r="B2202" t="str">
        <f>"E"&amp;A2202</f>
        <v>E3448</v>
      </c>
      <c r="C2202" t="s">
        <v>74</v>
      </c>
      <c r="D2202">
        <v>2</v>
      </c>
      <c r="E2202">
        <f>IF(D2202&lt;4,D2202,4)</f>
        <v>2</v>
      </c>
      <c r="F2202" s="1">
        <v>39570</v>
      </c>
      <c r="G2202" s="1">
        <v>39693</v>
      </c>
      <c r="H2202" s="3">
        <f>G2202-F2202</f>
        <v>123</v>
      </c>
      <c r="I2202" s="3">
        <f>IF(H2202&lt;=60,1,IF(H2202&lt;=150,2,3))</f>
        <v>2</v>
      </c>
      <c r="J2202">
        <v>39</v>
      </c>
      <c r="K2202">
        <v>2.61</v>
      </c>
      <c r="L2202">
        <v>3.41</v>
      </c>
      <c r="M2202">
        <v>815</v>
      </c>
      <c r="N2202">
        <f>LOG(M2202/100,2)+3</f>
        <v>6.0268000593437154</v>
      </c>
      <c r="O2202">
        <f>INDEX(lehmad!B$2:B$412,MATCH(klypsid!$B2202,lehmad!$A$2:$A$412,0))</f>
        <v>38476</v>
      </c>
      <c r="P2202">
        <f>INDEX(lehmad!D$2:D$412,MATCH(klypsid!$B2202,lehmad!$A$2:$A$412,0))</f>
        <v>82</v>
      </c>
      <c r="Q2202">
        <f>INDEX(lehmad!E$2:E$412,MATCH(klypsid!$B2202,lehmad!$A$2:$A$412,0))</f>
        <v>0.92200000000000004</v>
      </c>
      <c r="R2202" t="str">
        <f>INDEX(lehmad!F$2:F$412,MATCH(klypsid!$B2202,lehmad!$A$2:$A$412,0))</f>
        <v>DYNASTY-ET</v>
      </c>
      <c r="S2202">
        <f>INDEX(lehmad!H$2:H$412,MATCH(klypsid!$B2202,lehmad!$A$2:$A$412,0))</f>
        <v>124</v>
      </c>
      <c r="T2202">
        <f>INDEX(lehmad!K$2:K$412,MATCH(klypsid!$B2202,lehmad!$A$2:$A$412,0))</f>
        <v>108</v>
      </c>
      <c r="U2202" s="4">
        <f t="shared" si="68"/>
        <v>4</v>
      </c>
      <c r="V2202">
        <f t="shared" si="69"/>
        <v>30</v>
      </c>
    </row>
    <row r="2203" spans="1:22" x14ac:dyDescent="0.25">
      <c r="A2203">
        <v>3448</v>
      </c>
      <c r="B2203" t="str">
        <f>"E"&amp;A2203</f>
        <v>E3448</v>
      </c>
      <c r="C2203" t="s">
        <v>74</v>
      </c>
      <c r="D2203">
        <v>2</v>
      </c>
      <c r="E2203">
        <f>IF(D2203&lt;4,D2203,4)</f>
        <v>2</v>
      </c>
      <c r="F2203" s="1">
        <v>39570</v>
      </c>
      <c r="G2203" s="1">
        <v>39722</v>
      </c>
      <c r="H2203" s="3">
        <f>G2203-F2203</f>
        <v>152</v>
      </c>
      <c r="I2203" s="3">
        <f>IF(H2203&lt;=60,1,IF(H2203&lt;=150,2,3))</f>
        <v>3</v>
      </c>
      <c r="J2203">
        <v>16.399999999999999</v>
      </c>
      <c r="K2203">
        <v>3.09</v>
      </c>
      <c r="L2203">
        <v>3.73</v>
      </c>
      <c r="M2203">
        <v>176</v>
      </c>
      <c r="N2203">
        <f>LOG(M2203/100,2)+3</f>
        <v>3.8155754288625725</v>
      </c>
      <c r="O2203">
        <f>INDEX(lehmad!B$2:B$412,MATCH(klypsid!$B2203,lehmad!$A$2:$A$412,0))</f>
        <v>38476</v>
      </c>
      <c r="P2203">
        <f>INDEX(lehmad!D$2:D$412,MATCH(klypsid!$B2203,lehmad!$A$2:$A$412,0))</f>
        <v>82</v>
      </c>
      <c r="Q2203">
        <f>INDEX(lehmad!E$2:E$412,MATCH(klypsid!$B2203,lehmad!$A$2:$A$412,0))</f>
        <v>0.92200000000000004</v>
      </c>
      <c r="R2203" t="str">
        <f>INDEX(lehmad!F$2:F$412,MATCH(klypsid!$B2203,lehmad!$A$2:$A$412,0))</f>
        <v>DYNASTY-ET</v>
      </c>
      <c r="S2203">
        <f>INDEX(lehmad!H$2:H$412,MATCH(klypsid!$B2203,lehmad!$A$2:$A$412,0))</f>
        <v>124</v>
      </c>
      <c r="T2203">
        <f>INDEX(lehmad!K$2:K$412,MATCH(klypsid!$B2203,lehmad!$A$2:$A$412,0))</f>
        <v>108</v>
      </c>
      <c r="U2203" s="4">
        <f t="shared" si="68"/>
        <v>5</v>
      </c>
      <c r="V2203">
        <f t="shared" si="69"/>
        <v>29</v>
      </c>
    </row>
    <row r="2204" spans="1:22" x14ac:dyDescent="0.25">
      <c r="A2204">
        <v>3448</v>
      </c>
      <c r="B2204" t="str">
        <f>"E"&amp;A2204</f>
        <v>E3448</v>
      </c>
      <c r="C2204" t="s">
        <v>74</v>
      </c>
      <c r="D2204">
        <v>2</v>
      </c>
      <c r="E2204">
        <f>IF(D2204&lt;4,D2204,4)</f>
        <v>2</v>
      </c>
      <c r="F2204" s="1">
        <v>39570</v>
      </c>
      <c r="G2204" s="1">
        <v>39754</v>
      </c>
      <c r="H2204" s="3">
        <f>G2204-F2204</f>
        <v>184</v>
      </c>
      <c r="I2204" s="3">
        <f>IF(H2204&lt;=60,1,IF(H2204&lt;=150,2,3))</f>
        <v>3</v>
      </c>
      <c r="J2204">
        <v>28.2</v>
      </c>
      <c r="K2204">
        <v>2.93</v>
      </c>
      <c r="L2204">
        <v>3.76</v>
      </c>
      <c r="M2204">
        <v>84</v>
      </c>
      <c r="N2204">
        <f>LOG(M2204/100,2)+3</f>
        <v>2.7484612330040354</v>
      </c>
      <c r="O2204">
        <f>INDEX(lehmad!B$2:B$412,MATCH(klypsid!$B2204,lehmad!$A$2:$A$412,0))</f>
        <v>38476</v>
      </c>
      <c r="P2204">
        <f>INDEX(lehmad!D$2:D$412,MATCH(klypsid!$B2204,lehmad!$A$2:$A$412,0))</f>
        <v>82</v>
      </c>
      <c r="Q2204">
        <f>INDEX(lehmad!E$2:E$412,MATCH(klypsid!$B2204,lehmad!$A$2:$A$412,0))</f>
        <v>0.92200000000000004</v>
      </c>
      <c r="R2204" t="str">
        <f>INDEX(lehmad!F$2:F$412,MATCH(klypsid!$B2204,lehmad!$A$2:$A$412,0))</f>
        <v>DYNASTY-ET</v>
      </c>
      <c r="S2204">
        <f>INDEX(lehmad!H$2:H$412,MATCH(klypsid!$B2204,lehmad!$A$2:$A$412,0))</f>
        <v>124</v>
      </c>
      <c r="T2204">
        <f>INDEX(lehmad!K$2:K$412,MATCH(klypsid!$B2204,lehmad!$A$2:$A$412,0))</f>
        <v>108</v>
      </c>
      <c r="U2204" s="4">
        <f t="shared" si="68"/>
        <v>6</v>
      </c>
      <c r="V2204">
        <f t="shared" si="69"/>
        <v>32</v>
      </c>
    </row>
    <row r="2205" spans="1:22" x14ac:dyDescent="0.25">
      <c r="A2205">
        <v>3448</v>
      </c>
      <c r="B2205" t="str">
        <f>"E"&amp;A2205</f>
        <v>E3448</v>
      </c>
      <c r="C2205" t="s">
        <v>74</v>
      </c>
      <c r="D2205">
        <v>2</v>
      </c>
      <c r="E2205">
        <f>IF(D2205&lt;4,D2205,4)</f>
        <v>2</v>
      </c>
      <c r="F2205" s="1">
        <v>39570</v>
      </c>
      <c r="G2205" s="1">
        <v>39783</v>
      </c>
      <c r="H2205" s="3">
        <f>G2205-F2205</f>
        <v>213</v>
      </c>
      <c r="I2205" s="3">
        <f>IF(H2205&lt;=60,1,IF(H2205&lt;=150,2,3))</f>
        <v>3</v>
      </c>
      <c r="J2205">
        <v>24</v>
      </c>
      <c r="K2205">
        <v>3.63</v>
      </c>
      <c r="L2205">
        <v>3.54</v>
      </c>
      <c r="M2205">
        <v>1980</v>
      </c>
      <c r="N2205">
        <f>LOG(M2205/100,2)+3</f>
        <v>7.3074285251922477</v>
      </c>
      <c r="O2205">
        <f>INDEX(lehmad!B$2:B$412,MATCH(klypsid!$B2205,lehmad!$A$2:$A$412,0))</f>
        <v>38476</v>
      </c>
      <c r="P2205">
        <f>INDEX(lehmad!D$2:D$412,MATCH(klypsid!$B2205,lehmad!$A$2:$A$412,0))</f>
        <v>82</v>
      </c>
      <c r="Q2205">
        <f>INDEX(lehmad!E$2:E$412,MATCH(klypsid!$B2205,lehmad!$A$2:$A$412,0))</f>
        <v>0.92200000000000004</v>
      </c>
      <c r="R2205" t="str">
        <f>INDEX(lehmad!F$2:F$412,MATCH(klypsid!$B2205,lehmad!$A$2:$A$412,0))</f>
        <v>DYNASTY-ET</v>
      </c>
      <c r="S2205">
        <f>INDEX(lehmad!H$2:H$412,MATCH(klypsid!$B2205,lehmad!$A$2:$A$412,0))</f>
        <v>124</v>
      </c>
      <c r="T2205">
        <f>INDEX(lehmad!K$2:K$412,MATCH(klypsid!$B2205,lehmad!$A$2:$A$412,0))</f>
        <v>108</v>
      </c>
      <c r="U2205" s="4">
        <f t="shared" si="68"/>
        <v>7</v>
      </c>
      <c r="V2205">
        <f t="shared" si="69"/>
        <v>29</v>
      </c>
    </row>
    <row r="2206" spans="1:22" x14ac:dyDescent="0.25">
      <c r="A2206">
        <v>3448</v>
      </c>
      <c r="B2206" t="str">
        <f>"E"&amp;A2206</f>
        <v>E3448</v>
      </c>
      <c r="C2206" t="s">
        <v>74</v>
      </c>
      <c r="D2206">
        <v>2</v>
      </c>
      <c r="E2206">
        <f>IF(D2206&lt;4,D2206,4)</f>
        <v>2</v>
      </c>
      <c r="F2206" s="1">
        <v>39570</v>
      </c>
      <c r="G2206" s="1">
        <v>39817</v>
      </c>
      <c r="H2206" s="3">
        <f>G2206-F2206</f>
        <v>247</v>
      </c>
      <c r="I2206" s="3">
        <f>IF(H2206&lt;=60,1,IF(H2206&lt;=150,2,3))</f>
        <v>3</v>
      </c>
      <c r="J2206">
        <v>24.6</v>
      </c>
      <c r="K2206">
        <v>3.78</v>
      </c>
      <c r="L2206">
        <v>3.59</v>
      </c>
      <c r="M2206">
        <v>223</v>
      </c>
      <c r="N2206">
        <f>LOG(M2206/100,2)+3</f>
        <v>4.1570437101455804</v>
      </c>
      <c r="O2206">
        <f>INDEX(lehmad!B$2:B$412,MATCH(klypsid!$B2206,lehmad!$A$2:$A$412,0))</f>
        <v>38476</v>
      </c>
      <c r="P2206">
        <f>INDEX(lehmad!D$2:D$412,MATCH(klypsid!$B2206,lehmad!$A$2:$A$412,0))</f>
        <v>82</v>
      </c>
      <c r="Q2206">
        <f>INDEX(lehmad!E$2:E$412,MATCH(klypsid!$B2206,lehmad!$A$2:$A$412,0))</f>
        <v>0.92200000000000004</v>
      </c>
      <c r="R2206" t="str">
        <f>INDEX(lehmad!F$2:F$412,MATCH(klypsid!$B2206,lehmad!$A$2:$A$412,0))</f>
        <v>DYNASTY-ET</v>
      </c>
      <c r="S2206">
        <f>INDEX(lehmad!H$2:H$412,MATCH(klypsid!$B2206,lehmad!$A$2:$A$412,0))</f>
        <v>124</v>
      </c>
      <c r="T2206">
        <f>INDEX(lehmad!K$2:K$412,MATCH(klypsid!$B2206,lehmad!$A$2:$A$412,0))</f>
        <v>108</v>
      </c>
      <c r="U2206" s="4">
        <f t="shared" si="68"/>
        <v>8</v>
      </c>
      <c r="V2206">
        <f t="shared" si="69"/>
        <v>34</v>
      </c>
    </row>
    <row r="2207" spans="1:22" x14ac:dyDescent="0.25">
      <c r="A2207">
        <v>3450</v>
      </c>
      <c r="B2207" t="str">
        <f>"E"&amp;A2207</f>
        <v>E3450</v>
      </c>
      <c r="C2207" t="s">
        <v>66</v>
      </c>
      <c r="D2207">
        <v>1</v>
      </c>
      <c r="E2207">
        <f>IF(D2207&lt;4,D2207,4)</f>
        <v>1</v>
      </c>
      <c r="F2207" s="1">
        <v>39174</v>
      </c>
      <c r="G2207" s="1">
        <v>39204</v>
      </c>
      <c r="H2207" s="3">
        <f>G2207-F2207</f>
        <v>30</v>
      </c>
      <c r="I2207" s="3">
        <f>IF(H2207&lt;=60,1,IF(H2207&lt;=150,2,3))</f>
        <v>1</v>
      </c>
      <c r="J2207">
        <v>36.799999999999997</v>
      </c>
      <c r="K2207">
        <v>3.18</v>
      </c>
      <c r="L2207">
        <v>3.04</v>
      </c>
      <c r="M2207">
        <v>19</v>
      </c>
      <c r="N2207">
        <f>LOG(M2207/100,2)+3</f>
        <v>0.60407132366886085</v>
      </c>
      <c r="O2207">
        <f>INDEX(lehmad!B$2:B$412,MATCH(klypsid!$B2207,lehmad!$A$2:$A$412,0))</f>
        <v>38476</v>
      </c>
      <c r="P2207">
        <f>INDEX(lehmad!D$2:D$412,MATCH(klypsid!$B2207,lehmad!$A$2:$A$412,0))</f>
        <v>116</v>
      </c>
      <c r="Q2207">
        <f>INDEX(lehmad!E$2:E$412,MATCH(klypsid!$B2207,lehmad!$A$2:$A$412,0))</f>
        <v>1</v>
      </c>
      <c r="R2207" t="str">
        <f>INDEX(lehmad!F$2:F$412,MATCH(klypsid!$B2207,lehmad!$A$2:$A$412,0))</f>
        <v>DYNASTY-ET</v>
      </c>
      <c r="S2207">
        <f>INDEX(lehmad!H$2:H$412,MATCH(klypsid!$B2207,lehmad!$A$2:$A$412,0))</f>
        <v>124</v>
      </c>
      <c r="T2207">
        <f>INDEX(lehmad!K$2:K$412,MATCH(klypsid!$B2207,lehmad!$A$2:$A$412,0))</f>
        <v>108</v>
      </c>
      <c r="U2207" s="4">
        <f t="shared" si="68"/>
        <v>1</v>
      </c>
      <c r="V2207">
        <f t="shared" si="69"/>
        <v>30</v>
      </c>
    </row>
    <row r="2208" spans="1:22" x14ac:dyDescent="0.25">
      <c r="A2208">
        <v>3450</v>
      </c>
      <c r="B2208" t="str">
        <f>"E"&amp;A2208</f>
        <v>E3450</v>
      </c>
      <c r="C2208" t="s">
        <v>66</v>
      </c>
      <c r="D2208">
        <v>1</v>
      </c>
      <c r="E2208">
        <f>IF(D2208&lt;4,D2208,4)</f>
        <v>1</v>
      </c>
      <c r="F2208" s="1">
        <v>39174</v>
      </c>
      <c r="G2208" s="1">
        <v>39236</v>
      </c>
      <c r="H2208" s="3">
        <f>G2208-F2208</f>
        <v>62</v>
      </c>
      <c r="I2208" s="3">
        <f>IF(H2208&lt;=60,1,IF(H2208&lt;=150,2,3))</f>
        <v>2</v>
      </c>
      <c r="J2208">
        <v>38.200000000000003</v>
      </c>
      <c r="K2208">
        <v>2.8</v>
      </c>
      <c r="L2208">
        <v>3.16</v>
      </c>
      <c r="M2208">
        <v>36</v>
      </c>
      <c r="N2208">
        <f>LOG(M2208/100,2)+3</f>
        <v>1.5260688116675876</v>
      </c>
      <c r="O2208">
        <f>INDEX(lehmad!B$2:B$412,MATCH(klypsid!$B2208,lehmad!$A$2:$A$412,0))</f>
        <v>38476</v>
      </c>
      <c r="P2208">
        <f>INDEX(lehmad!D$2:D$412,MATCH(klypsid!$B2208,lehmad!$A$2:$A$412,0))</f>
        <v>116</v>
      </c>
      <c r="Q2208">
        <f>INDEX(lehmad!E$2:E$412,MATCH(klypsid!$B2208,lehmad!$A$2:$A$412,0))</f>
        <v>1</v>
      </c>
      <c r="R2208" t="str">
        <f>INDEX(lehmad!F$2:F$412,MATCH(klypsid!$B2208,lehmad!$A$2:$A$412,0))</f>
        <v>DYNASTY-ET</v>
      </c>
      <c r="S2208">
        <f>INDEX(lehmad!H$2:H$412,MATCH(klypsid!$B2208,lehmad!$A$2:$A$412,0))</f>
        <v>124</v>
      </c>
      <c r="T2208">
        <f>INDEX(lehmad!K$2:K$412,MATCH(klypsid!$B2208,lehmad!$A$2:$A$412,0))</f>
        <v>108</v>
      </c>
      <c r="U2208" s="4">
        <f t="shared" si="68"/>
        <v>2</v>
      </c>
      <c r="V2208">
        <f t="shared" si="69"/>
        <v>32</v>
      </c>
    </row>
    <row r="2209" spans="1:22" x14ac:dyDescent="0.25">
      <c r="A2209">
        <v>3450</v>
      </c>
      <c r="B2209" t="str">
        <f>"E"&amp;A2209</f>
        <v>E3450</v>
      </c>
      <c r="C2209" t="s">
        <v>66</v>
      </c>
      <c r="D2209">
        <v>1</v>
      </c>
      <c r="E2209">
        <f>IF(D2209&lt;4,D2209,4)</f>
        <v>1</v>
      </c>
      <c r="F2209" s="1">
        <v>39174</v>
      </c>
      <c r="G2209" s="1">
        <v>39266</v>
      </c>
      <c r="H2209" s="3">
        <f>G2209-F2209</f>
        <v>92</v>
      </c>
      <c r="I2209" s="3">
        <f>IF(H2209&lt;=60,1,IF(H2209&lt;=150,2,3))</f>
        <v>2</v>
      </c>
      <c r="J2209">
        <v>42</v>
      </c>
      <c r="K2209">
        <v>2.4900000000000002</v>
      </c>
      <c r="L2209">
        <v>3.23</v>
      </c>
      <c r="M2209">
        <v>95</v>
      </c>
      <c r="N2209">
        <f>LOG(M2209/100,2)+3</f>
        <v>2.925999418556223</v>
      </c>
      <c r="O2209">
        <f>INDEX(lehmad!B$2:B$412,MATCH(klypsid!$B2209,lehmad!$A$2:$A$412,0))</f>
        <v>38476</v>
      </c>
      <c r="P2209">
        <f>INDEX(lehmad!D$2:D$412,MATCH(klypsid!$B2209,lehmad!$A$2:$A$412,0))</f>
        <v>116</v>
      </c>
      <c r="Q2209">
        <f>INDEX(lehmad!E$2:E$412,MATCH(klypsid!$B2209,lehmad!$A$2:$A$412,0))</f>
        <v>1</v>
      </c>
      <c r="R2209" t="str">
        <f>INDEX(lehmad!F$2:F$412,MATCH(klypsid!$B2209,lehmad!$A$2:$A$412,0))</f>
        <v>DYNASTY-ET</v>
      </c>
      <c r="S2209">
        <f>INDEX(lehmad!H$2:H$412,MATCH(klypsid!$B2209,lehmad!$A$2:$A$412,0))</f>
        <v>124</v>
      </c>
      <c r="T2209">
        <f>INDEX(lehmad!K$2:K$412,MATCH(klypsid!$B2209,lehmad!$A$2:$A$412,0))</f>
        <v>108</v>
      </c>
      <c r="U2209" s="4">
        <f t="shared" si="68"/>
        <v>3</v>
      </c>
      <c r="V2209">
        <f t="shared" si="69"/>
        <v>30</v>
      </c>
    </row>
    <row r="2210" spans="1:22" x14ac:dyDescent="0.25">
      <c r="A2210">
        <v>3450</v>
      </c>
      <c r="B2210" t="str">
        <f>"E"&amp;A2210</f>
        <v>E3450</v>
      </c>
      <c r="C2210" t="s">
        <v>66</v>
      </c>
      <c r="D2210">
        <v>1</v>
      </c>
      <c r="E2210">
        <f>IF(D2210&lt;4,D2210,4)</f>
        <v>1</v>
      </c>
      <c r="F2210" s="1">
        <v>39174</v>
      </c>
      <c r="G2210" s="1">
        <v>39295</v>
      </c>
      <c r="H2210" s="3">
        <f>G2210-F2210</f>
        <v>121</v>
      </c>
      <c r="I2210" s="3">
        <f>IF(H2210&lt;=60,1,IF(H2210&lt;=150,2,3))</f>
        <v>2</v>
      </c>
      <c r="J2210">
        <v>38.4</v>
      </c>
      <c r="K2210">
        <v>2.2000000000000002</v>
      </c>
      <c r="L2210">
        <v>3.21</v>
      </c>
      <c r="M2210">
        <v>118</v>
      </c>
      <c r="N2210">
        <f>LOG(M2210/100,2)+3</f>
        <v>3.2387868595871163</v>
      </c>
      <c r="O2210">
        <f>INDEX(lehmad!B$2:B$412,MATCH(klypsid!$B2210,lehmad!$A$2:$A$412,0))</f>
        <v>38476</v>
      </c>
      <c r="P2210">
        <f>INDEX(lehmad!D$2:D$412,MATCH(klypsid!$B2210,lehmad!$A$2:$A$412,0))</f>
        <v>116</v>
      </c>
      <c r="Q2210">
        <f>INDEX(lehmad!E$2:E$412,MATCH(klypsid!$B2210,lehmad!$A$2:$A$412,0))</f>
        <v>1</v>
      </c>
      <c r="R2210" t="str">
        <f>INDEX(lehmad!F$2:F$412,MATCH(klypsid!$B2210,lehmad!$A$2:$A$412,0))</f>
        <v>DYNASTY-ET</v>
      </c>
      <c r="S2210">
        <f>INDEX(lehmad!H$2:H$412,MATCH(klypsid!$B2210,lehmad!$A$2:$A$412,0))</f>
        <v>124</v>
      </c>
      <c r="T2210">
        <f>INDEX(lehmad!K$2:K$412,MATCH(klypsid!$B2210,lehmad!$A$2:$A$412,0))</f>
        <v>108</v>
      </c>
      <c r="U2210" s="4">
        <f t="shared" si="68"/>
        <v>4</v>
      </c>
      <c r="V2210">
        <f t="shared" si="69"/>
        <v>29</v>
      </c>
    </row>
    <row r="2211" spans="1:22" x14ac:dyDescent="0.25">
      <c r="A2211">
        <v>3450</v>
      </c>
      <c r="B2211" t="str">
        <f>"E"&amp;A2211</f>
        <v>E3450</v>
      </c>
      <c r="C2211" t="s">
        <v>66</v>
      </c>
      <c r="D2211">
        <v>1</v>
      </c>
      <c r="E2211">
        <f>IF(D2211&lt;4,D2211,4)</f>
        <v>1</v>
      </c>
      <c r="F2211" s="1">
        <v>39174</v>
      </c>
      <c r="G2211" s="1">
        <v>39328</v>
      </c>
      <c r="H2211" s="3">
        <f>G2211-F2211</f>
        <v>154</v>
      </c>
      <c r="I2211" s="3">
        <f>IF(H2211&lt;=60,1,IF(H2211&lt;=150,2,3))</f>
        <v>3</v>
      </c>
      <c r="J2211">
        <v>35.9</v>
      </c>
      <c r="K2211">
        <v>4.04</v>
      </c>
      <c r="L2211">
        <v>3.27</v>
      </c>
      <c r="M2211">
        <v>1874</v>
      </c>
      <c r="N2211">
        <f>LOG(M2211/100,2)+3</f>
        <v>7.2280490478844621</v>
      </c>
      <c r="O2211">
        <f>INDEX(lehmad!B$2:B$412,MATCH(klypsid!$B2211,lehmad!$A$2:$A$412,0))</f>
        <v>38476</v>
      </c>
      <c r="P2211">
        <f>INDEX(lehmad!D$2:D$412,MATCH(klypsid!$B2211,lehmad!$A$2:$A$412,0))</f>
        <v>116</v>
      </c>
      <c r="Q2211">
        <f>INDEX(lehmad!E$2:E$412,MATCH(klypsid!$B2211,lehmad!$A$2:$A$412,0))</f>
        <v>1</v>
      </c>
      <c r="R2211" t="str">
        <f>INDEX(lehmad!F$2:F$412,MATCH(klypsid!$B2211,lehmad!$A$2:$A$412,0))</f>
        <v>DYNASTY-ET</v>
      </c>
      <c r="S2211">
        <f>INDEX(lehmad!H$2:H$412,MATCH(klypsid!$B2211,lehmad!$A$2:$A$412,0))</f>
        <v>124</v>
      </c>
      <c r="T2211">
        <f>INDEX(lehmad!K$2:K$412,MATCH(klypsid!$B2211,lehmad!$A$2:$A$412,0))</f>
        <v>108</v>
      </c>
      <c r="U2211" s="4">
        <f t="shared" si="68"/>
        <v>5</v>
      </c>
      <c r="V2211">
        <f t="shared" si="69"/>
        <v>33</v>
      </c>
    </row>
    <row r="2212" spans="1:22" x14ac:dyDescent="0.25">
      <c r="A2212">
        <v>3450</v>
      </c>
      <c r="B2212" t="str">
        <f>"E"&amp;A2212</f>
        <v>E3450</v>
      </c>
      <c r="C2212" t="s">
        <v>66</v>
      </c>
      <c r="D2212">
        <v>1</v>
      </c>
      <c r="E2212">
        <f>IF(D2212&lt;4,D2212,4)</f>
        <v>1</v>
      </c>
      <c r="F2212" s="1">
        <v>39174</v>
      </c>
      <c r="G2212" s="1">
        <v>39356</v>
      </c>
      <c r="H2212" s="3">
        <f>G2212-F2212</f>
        <v>182</v>
      </c>
      <c r="I2212" s="3">
        <f>IF(H2212&lt;=60,1,IF(H2212&lt;=150,2,3))</f>
        <v>3</v>
      </c>
      <c r="J2212">
        <v>37.5</v>
      </c>
      <c r="K2212">
        <v>3.24</v>
      </c>
      <c r="L2212">
        <v>3.45</v>
      </c>
      <c r="M2212">
        <v>269</v>
      </c>
      <c r="N2212">
        <f>LOG(M2212/100,2)+3</f>
        <v>4.4276061727818998</v>
      </c>
      <c r="O2212">
        <f>INDEX(lehmad!B$2:B$412,MATCH(klypsid!$B2212,lehmad!$A$2:$A$412,0))</f>
        <v>38476</v>
      </c>
      <c r="P2212">
        <f>INDEX(lehmad!D$2:D$412,MATCH(klypsid!$B2212,lehmad!$A$2:$A$412,0))</f>
        <v>116</v>
      </c>
      <c r="Q2212">
        <f>INDEX(lehmad!E$2:E$412,MATCH(klypsid!$B2212,lehmad!$A$2:$A$412,0))</f>
        <v>1</v>
      </c>
      <c r="R2212" t="str">
        <f>INDEX(lehmad!F$2:F$412,MATCH(klypsid!$B2212,lehmad!$A$2:$A$412,0))</f>
        <v>DYNASTY-ET</v>
      </c>
      <c r="S2212">
        <f>INDEX(lehmad!H$2:H$412,MATCH(klypsid!$B2212,lehmad!$A$2:$A$412,0))</f>
        <v>124</v>
      </c>
      <c r="T2212">
        <f>INDEX(lehmad!K$2:K$412,MATCH(klypsid!$B2212,lehmad!$A$2:$A$412,0))</f>
        <v>108</v>
      </c>
      <c r="U2212" s="4">
        <f t="shared" si="68"/>
        <v>6</v>
      </c>
      <c r="V2212">
        <f t="shared" si="69"/>
        <v>28</v>
      </c>
    </row>
    <row r="2213" spans="1:22" x14ac:dyDescent="0.25">
      <c r="A2213">
        <v>3450</v>
      </c>
      <c r="B2213" t="str">
        <f>"E"&amp;A2213</f>
        <v>E3450</v>
      </c>
      <c r="C2213" t="s">
        <v>66</v>
      </c>
      <c r="D2213">
        <v>1</v>
      </c>
      <c r="E2213">
        <f>IF(D2213&lt;4,D2213,4)</f>
        <v>1</v>
      </c>
      <c r="F2213" s="1">
        <v>39174</v>
      </c>
      <c r="G2213" s="1">
        <v>39387</v>
      </c>
      <c r="H2213" s="3">
        <f>G2213-F2213</f>
        <v>213</v>
      </c>
      <c r="I2213" s="3">
        <f>IF(H2213&lt;=60,1,IF(H2213&lt;=150,2,3))</f>
        <v>3</v>
      </c>
      <c r="J2213">
        <v>34</v>
      </c>
      <c r="K2213">
        <v>5.44</v>
      </c>
      <c r="L2213">
        <v>4.1100000000000003</v>
      </c>
      <c r="M2213">
        <v>14</v>
      </c>
      <c r="N2213">
        <f>LOG(M2213/100,2)+3</f>
        <v>0.16349873228287937</v>
      </c>
      <c r="O2213">
        <f>INDEX(lehmad!B$2:B$412,MATCH(klypsid!$B2213,lehmad!$A$2:$A$412,0))</f>
        <v>38476</v>
      </c>
      <c r="P2213">
        <f>INDEX(lehmad!D$2:D$412,MATCH(klypsid!$B2213,lehmad!$A$2:$A$412,0))</f>
        <v>116</v>
      </c>
      <c r="Q2213">
        <f>INDEX(lehmad!E$2:E$412,MATCH(klypsid!$B2213,lehmad!$A$2:$A$412,0))</f>
        <v>1</v>
      </c>
      <c r="R2213" t="str">
        <f>INDEX(lehmad!F$2:F$412,MATCH(klypsid!$B2213,lehmad!$A$2:$A$412,0))</f>
        <v>DYNASTY-ET</v>
      </c>
      <c r="S2213">
        <f>INDEX(lehmad!H$2:H$412,MATCH(klypsid!$B2213,lehmad!$A$2:$A$412,0))</f>
        <v>124</v>
      </c>
      <c r="T2213">
        <f>INDEX(lehmad!K$2:K$412,MATCH(klypsid!$B2213,lehmad!$A$2:$A$412,0))</f>
        <v>108</v>
      </c>
      <c r="U2213" s="4">
        <f t="shared" si="68"/>
        <v>7</v>
      </c>
      <c r="V2213">
        <f t="shared" si="69"/>
        <v>31</v>
      </c>
    </row>
    <row r="2214" spans="1:22" x14ac:dyDescent="0.25">
      <c r="A2214">
        <v>3450</v>
      </c>
      <c r="B2214" t="str">
        <f>"E"&amp;A2214</f>
        <v>E3450</v>
      </c>
      <c r="C2214" t="s">
        <v>66</v>
      </c>
      <c r="D2214">
        <v>1</v>
      </c>
      <c r="E2214">
        <f>IF(D2214&lt;4,D2214,4)</f>
        <v>1</v>
      </c>
      <c r="F2214" s="1">
        <v>39174</v>
      </c>
      <c r="G2214" s="1">
        <v>39418</v>
      </c>
      <c r="H2214" s="3">
        <f>G2214-F2214</f>
        <v>244</v>
      </c>
      <c r="I2214" s="3">
        <f>IF(H2214&lt;=60,1,IF(H2214&lt;=150,2,3))</f>
        <v>3</v>
      </c>
      <c r="J2214">
        <v>30.2</v>
      </c>
      <c r="K2214">
        <v>3.78</v>
      </c>
      <c r="L2214">
        <v>3.48</v>
      </c>
      <c r="M2214">
        <v>174</v>
      </c>
      <c r="N2214">
        <f>LOG(M2214/100,2)+3</f>
        <v>3.7990873060740036</v>
      </c>
      <c r="O2214">
        <f>INDEX(lehmad!B$2:B$412,MATCH(klypsid!$B2214,lehmad!$A$2:$A$412,0))</f>
        <v>38476</v>
      </c>
      <c r="P2214">
        <f>INDEX(lehmad!D$2:D$412,MATCH(klypsid!$B2214,lehmad!$A$2:$A$412,0))</f>
        <v>116</v>
      </c>
      <c r="Q2214">
        <f>INDEX(lehmad!E$2:E$412,MATCH(klypsid!$B2214,lehmad!$A$2:$A$412,0))</f>
        <v>1</v>
      </c>
      <c r="R2214" t="str">
        <f>INDEX(lehmad!F$2:F$412,MATCH(klypsid!$B2214,lehmad!$A$2:$A$412,0))</f>
        <v>DYNASTY-ET</v>
      </c>
      <c r="S2214">
        <f>INDEX(lehmad!H$2:H$412,MATCH(klypsid!$B2214,lehmad!$A$2:$A$412,0))</f>
        <v>124</v>
      </c>
      <c r="T2214">
        <f>INDEX(lehmad!K$2:K$412,MATCH(klypsid!$B2214,lehmad!$A$2:$A$412,0))</f>
        <v>108</v>
      </c>
      <c r="U2214" s="4">
        <f t="shared" si="68"/>
        <v>8</v>
      </c>
      <c r="V2214">
        <f t="shared" si="69"/>
        <v>31</v>
      </c>
    </row>
    <row r="2215" spans="1:22" x14ac:dyDescent="0.25">
      <c r="A2215">
        <v>3450</v>
      </c>
      <c r="B2215" t="str">
        <f>"E"&amp;A2215</f>
        <v>E3450</v>
      </c>
      <c r="C2215" t="s">
        <v>66</v>
      </c>
      <c r="D2215">
        <v>1</v>
      </c>
      <c r="E2215">
        <f>IF(D2215&lt;4,D2215,4)</f>
        <v>1</v>
      </c>
      <c r="F2215" s="1">
        <v>39174</v>
      </c>
      <c r="G2215" s="1">
        <v>39450</v>
      </c>
      <c r="H2215" s="3">
        <f>G2215-F2215</f>
        <v>276</v>
      </c>
      <c r="I2215" s="3">
        <f>IF(H2215&lt;=60,1,IF(H2215&lt;=150,2,3))</f>
        <v>3</v>
      </c>
      <c r="J2215">
        <v>25.9</v>
      </c>
      <c r="K2215">
        <v>3.87</v>
      </c>
      <c r="L2215">
        <v>3.35</v>
      </c>
      <c r="M2215">
        <v>895</v>
      </c>
      <c r="N2215">
        <f>LOG(M2215/100,2)+3</f>
        <v>6.1618876823768947</v>
      </c>
      <c r="O2215">
        <f>INDEX(lehmad!B$2:B$412,MATCH(klypsid!$B2215,lehmad!$A$2:$A$412,0))</f>
        <v>38476</v>
      </c>
      <c r="P2215">
        <f>INDEX(lehmad!D$2:D$412,MATCH(klypsid!$B2215,lehmad!$A$2:$A$412,0))</f>
        <v>116</v>
      </c>
      <c r="Q2215">
        <f>INDEX(lehmad!E$2:E$412,MATCH(klypsid!$B2215,lehmad!$A$2:$A$412,0))</f>
        <v>1</v>
      </c>
      <c r="R2215" t="str">
        <f>INDEX(lehmad!F$2:F$412,MATCH(klypsid!$B2215,lehmad!$A$2:$A$412,0))</f>
        <v>DYNASTY-ET</v>
      </c>
      <c r="S2215">
        <f>INDEX(lehmad!H$2:H$412,MATCH(klypsid!$B2215,lehmad!$A$2:$A$412,0))</f>
        <v>124</v>
      </c>
      <c r="T2215">
        <f>INDEX(lehmad!K$2:K$412,MATCH(klypsid!$B2215,lehmad!$A$2:$A$412,0))</f>
        <v>108</v>
      </c>
      <c r="U2215" s="4">
        <f t="shared" si="68"/>
        <v>9</v>
      </c>
      <c r="V2215">
        <f t="shared" si="69"/>
        <v>32</v>
      </c>
    </row>
    <row r="2216" spans="1:22" x14ac:dyDescent="0.25">
      <c r="A2216">
        <v>3450</v>
      </c>
      <c r="B2216" t="str">
        <f>"E"&amp;A2216</f>
        <v>E3450</v>
      </c>
      <c r="C2216" t="s">
        <v>66</v>
      </c>
      <c r="D2216">
        <v>1</v>
      </c>
      <c r="E2216">
        <f>IF(D2216&lt;4,D2216,4)</f>
        <v>1</v>
      </c>
      <c r="F2216" s="1">
        <v>39174</v>
      </c>
      <c r="G2216" s="1">
        <v>39481</v>
      </c>
      <c r="H2216" s="3">
        <f>G2216-F2216</f>
        <v>307</v>
      </c>
      <c r="I2216" s="3">
        <f>IF(H2216&lt;=60,1,IF(H2216&lt;=150,2,3))</f>
        <v>3</v>
      </c>
      <c r="J2216">
        <v>21.7</v>
      </c>
      <c r="K2216">
        <v>3.91</v>
      </c>
      <c r="L2216">
        <v>3.6</v>
      </c>
      <c r="M2216">
        <v>298</v>
      </c>
      <c r="N2216">
        <f>LOG(M2216/100,2)+3</f>
        <v>4.5753123306874368</v>
      </c>
      <c r="O2216">
        <f>INDEX(lehmad!B$2:B$412,MATCH(klypsid!$B2216,lehmad!$A$2:$A$412,0))</f>
        <v>38476</v>
      </c>
      <c r="P2216">
        <f>INDEX(lehmad!D$2:D$412,MATCH(klypsid!$B2216,lehmad!$A$2:$A$412,0))</f>
        <v>116</v>
      </c>
      <c r="Q2216">
        <f>INDEX(lehmad!E$2:E$412,MATCH(klypsid!$B2216,lehmad!$A$2:$A$412,0))</f>
        <v>1</v>
      </c>
      <c r="R2216" t="str">
        <f>INDEX(lehmad!F$2:F$412,MATCH(klypsid!$B2216,lehmad!$A$2:$A$412,0))</f>
        <v>DYNASTY-ET</v>
      </c>
      <c r="S2216">
        <f>INDEX(lehmad!H$2:H$412,MATCH(klypsid!$B2216,lehmad!$A$2:$A$412,0))</f>
        <v>124</v>
      </c>
      <c r="T2216">
        <f>INDEX(lehmad!K$2:K$412,MATCH(klypsid!$B2216,lehmad!$A$2:$A$412,0))</f>
        <v>108</v>
      </c>
      <c r="U2216" s="4">
        <f t="shared" si="68"/>
        <v>10</v>
      </c>
      <c r="V2216">
        <f t="shared" si="69"/>
        <v>31</v>
      </c>
    </row>
    <row r="2217" spans="1:22" x14ac:dyDescent="0.25">
      <c r="A2217">
        <v>3450</v>
      </c>
      <c r="B2217" t="str">
        <f>"E"&amp;A2217</f>
        <v>E3450</v>
      </c>
      <c r="C2217" t="s">
        <v>66</v>
      </c>
      <c r="D2217">
        <v>2</v>
      </c>
      <c r="E2217">
        <f>IF(D2217&lt;4,D2217,4)</f>
        <v>2</v>
      </c>
      <c r="F2217" s="1">
        <v>39540</v>
      </c>
      <c r="G2217" s="1">
        <v>39572</v>
      </c>
      <c r="H2217" s="3">
        <f>G2217-F2217</f>
        <v>32</v>
      </c>
      <c r="I2217" s="3">
        <f>IF(H2217&lt;=60,1,IF(H2217&lt;=150,2,3))</f>
        <v>1</v>
      </c>
      <c r="J2217">
        <v>52.1</v>
      </c>
      <c r="K2217">
        <v>3.46</v>
      </c>
      <c r="L2217">
        <v>3.19</v>
      </c>
      <c r="M2217">
        <v>8</v>
      </c>
      <c r="N2217">
        <f>LOG(M2217/100,2)+3</f>
        <v>-0.64385618977472525</v>
      </c>
      <c r="O2217">
        <f>INDEX(lehmad!B$2:B$412,MATCH(klypsid!$B2217,lehmad!$A$2:$A$412,0))</f>
        <v>38476</v>
      </c>
      <c r="P2217">
        <f>INDEX(lehmad!D$2:D$412,MATCH(klypsid!$B2217,lehmad!$A$2:$A$412,0))</f>
        <v>116</v>
      </c>
      <c r="Q2217">
        <f>INDEX(lehmad!E$2:E$412,MATCH(klypsid!$B2217,lehmad!$A$2:$A$412,0))</f>
        <v>1</v>
      </c>
      <c r="R2217" t="str">
        <f>INDEX(lehmad!F$2:F$412,MATCH(klypsid!$B2217,lehmad!$A$2:$A$412,0))</f>
        <v>DYNASTY-ET</v>
      </c>
      <c r="S2217">
        <f>INDEX(lehmad!H$2:H$412,MATCH(klypsid!$B2217,lehmad!$A$2:$A$412,0))</f>
        <v>124</v>
      </c>
      <c r="T2217">
        <f>INDEX(lehmad!K$2:K$412,MATCH(klypsid!$B2217,lehmad!$A$2:$A$412,0))</f>
        <v>108</v>
      </c>
      <c r="U2217" s="4">
        <f t="shared" si="68"/>
        <v>1</v>
      </c>
      <c r="V2217">
        <f t="shared" si="69"/>
        <v>32</v>
      </c>
    </row>
    <row r="2218" spans="1:22" x14ac:dyDescent="0.25">
      <c r="A2218">
        <v>3450</v>
      </c>
      <c r="B2218" t="str">
        <f>"E"&amp;A2218</f>
        <v>E3450</v>
      </c>
      <c r="C2218" t="s">
        <v>66</v>
      </c>
      <c r="D2218">
        <v>2</v>
      </c>
      <c r="E2218">
        <f>IF(D2218&lt;4,D2218,4)</f>
        <v>2</v>
      </c>
      <c r="F2218" s="1">
        <v>39540</v>
      </c>
      <c r="G2218" s="1">
        <v>39600</v>
      </c>
      <c r="H2218" s="3">
        <f>G2218-F2218</f>
        <v>60</v>
      </c>
      <c r="I2218" s="3">
        <f>IF(H2218&lt;=60,1,IF(H2218&lt;=150,2,3))</f>
        <v>1</v>
      </c>
      <c r="J2218">
        <v>38.200000000000003</v>
      </c>
      <c r="K2218">
        <v>3.56</v>
      </c>
      <c r="L2218">
        <v>2.95</v>
      </c>
      <c r="M2218">
        <v>22</v>
      </c>
      <c r="N2218">
        <f>LOG(M2218/100,2)+3</f>
        <v>0.8155754288625725</v>
      </c>
      <c r="O2218">
        <f>INDEX(lehmad!B$2:B$412,MATCH(klypsid!$B2218,lehmad!$A$2:$A$412,0))</f>
        <v>38476</v>
      </c>
      <c r="P2218">
        <f>INDEX(lehmad!D$2:D$412,MATCH(klypsid!$B2218,lehmad!$A$2:$A$412,0))</f>
        <v>116</v>
      </c>
      <c r="Q2218">
        <f>INDEX(lehmad!E$2:E$412,MATCH(klypsid!$B2218,lehmad!$A$2:$A$412,0))</f>
        <v>1</v>
      </c>
      <c r="R2218" t="str">
        <f>INDEX(lehmad!F$2:F$412,MATCH(klypsid!$B2218,lehmad!$A$2:$A$412,0))</f>
        <v>DYNASTY-ET</v>
      </c>
      <c r="S2218">
        <f>INDEX(lehmad!H$2:H$412,MATCH(klypsid!$B2218,lehmad!$A$2:$A$412,0))</f>
        <v>124</v>
      </c>
      <c r="T2218">
        <f>INDEX(lehmad!K$2:K$412,MATCH(klypsid!$B2218,lehmad!$A$2:$A$412,0))</f>
        <v>108</v>
      </c>
      <c r="U2218" s="4">
        <f t="shared" si="68"/>
        <v>2</v>
      </c>
      <c r="V2218">
        <f t="shared" si="69"/>
        <v>28</v>
      </c>
    </row>
    <row r="2219" spans="1:22" x14ac:dyDescent="0.25">
      <c r="A2219">
        <v>3450</v>
      </c>
      <c r="B2219" t="str">
        <f>"E"&amp;A2219</f>
        <v>E3450</v>
      </c>
      <c r="C2219" t="s">
        <v>66</v>
      </c>
      <c r="D2219">
        <v>2</v>
      </c>
      <c r="E2219">
        <f>IF(D2219&lt;4,D2219,4)</f>
        <v>2</v>
      </c>
      <c r="F2219" s="1">
        <v>39540</v>
      </c>
      <c r="G2219" s="1">
        <v>39631</v>
      </c>
      <c r="H2219" s="3">
        <f>G2219-F2219</f>
        <v>91</v>
      </c>
      <c r="I2219" s="3">
        <f>IF(H2219&lt;=60,1,IF(H2219&lt;=150,2,3))</f>
        <v>2</v>
      </c>
      <c r="J2219">
        <v>48</v>
      </c>
      <c r="K2219">
        <v>4.3899999999999997</v>
      </c>
      <c r="L2219">
        <v>2.75</v>
      </c>
      <c r="M2219">
        <v>1661</v>
      </c>
      <c r="N2219">
        <f>LOG(M2219/100,2)+3</f>
        <v>7.0539801681876515</v>
      </c>
      <c r="O2219">
        <f>INDEX(lehmad!B$2:B$412,MATCH(klypsid!$B2219,lehmad!$A$2:$A$412,0))</f>
        <v>38476</v>
      </c>
      <c r="P2219">
        <f>INDEX(lehmad!D$2:D$412,MATCH(klypsid!$B2219,lehmad!$A$2:$A$412,0))</f>
        <v>116</v>
      </c>
      <c r="Q2219">
        <f>INDEX(lehmad!E$2:E$412,MATCH(klypsid!$B2219,lehmad!$A$2:$A$412,0))</f>
        <v>1</v>
      </c>
      <c r="R2219" t="str">
        <f>INDEX(lehmad!F$2:F$412,MATCH(klypsid!$B2219,lehmad!$A$2:$A$412,0))</f>
        <v>DYNASTY-ET</v>
      </c>
      <c r="S2219">
        <f>INDEX(lehmad!H$2:H$412,MATCH(klypsid!$B2219,lehmad!$A$2:$A$412,0))</f>
        <v>124</v>
      </c>
      <c r="T2219">
        <f>INDEX(lehmad!K$2:K$412,MATCH(klypsid!$B2219,lehmad!$A$2:$A$412,0))</f>
        <v>108</v>
      </c>
      <c r="U2219" s="4">
        <f t="shared" si="68"/>
        <v>3</v>
      </c>
      <c r="V2219">
        <f t="shared" si="69"/>
        <v>31</v>
      </c>
    </row>
    <row r="2220" spans="1:22" x14ac:dyDescent="0.25">
      <c r="A2220">
        <v>3450</v>
      </c>
      <c r="B2220" t="str">
        <f>"E"&amp;A2220</f>
        <v>E3450</v>
      </c>
      <c r="C2220" t="s">
        <v>66</v>
      </c>
      <c r="D2220">
        <v>2</v>
      </c>
      <c r="E2220">
        <f>IF(D2220&lt;4,D2220,4)</f>
        <v>2</v>
      </c>
      <c r="F2220" s="1">
        <v>39540</v>
      </c>
      <c r="G2220" s="1">
        <v>39663</v>
      </c>
      <c r="H2220" s="3">
        <f>G2220-F2220</f>
        <v>123</v>
      </c>
      <c r="I2220" s="3">
        <f>IF(H2220&lt;=60,1,IF(H2220&lt;=150,2,3))</f>
        <v>2</v>
      </c>
      <c r="J2220">
        <v>46.5</v>
      </c>
      <c r="K2220">
        <v>3.53</v>
      </c>
      <c r="L2220">
        <v>3.33</v>
      </c>
      <c r="M2220">
        <v>93</v>
      </c>
      <c r="N2220">
        <f>LOG(M2220/100,2)+3</f>
        <v>2.8953026213333066</v>
      </c>
      <c r="O2220">
        <f>INDEX(lehmad!B$2:B$412,MATCH(klypsid!$B2220,lehmad!$A$2:$A$412,0))</f>
        <v>38476</v>
      </c>
      <c r="P2220">
        <f>INDEX(lehmad!D$2:D$412,MATCH(klypsid!$B2220,lehmad!$A$2:$A$412,0))</f>
        <v>116</v>
      </c>
      <c r="Q2220">
        <f>INDEX(lehmad!E$2:E$412,MATCH(klypsid!$B2220,lehmad!$A$2:$A$412,0))</f>
        <v>1</v>
      </c>
      <c r="R2220" t="str">
        <f>INDEX(lehmad!F$2:F$412,MATCH(klypsid!$B2220,lehmad!$A$2:$A$412,0))</f>
        <v>DYNASTY-ET</v>
      </c>
      <c r="S2220">
        <f>INDEX(lehmad!H$2:H$412,MATCH(klypsid!$B2220,lehmad!$A$2:$A$412,0))</f>
        <v>124</v>
      </c>
      <c r="T2220">
        <f>INDEX(lehmad!K$2:K$412,MATCH(klypsid!$B2220,lehmad!$A$2:$A$412,0))</f>
        <v>108</v>
      </c>
      <c r="U2220" s="4">
        <f t="shared" si="68"/>
        <v>4</v>
      </c>
      <c r="V2220">
        <f t="shared" si="69"/>
        <v>32</v>
      </c>
    </row>
    <row r="2221" spans="1:22" x14ac:dyDescent="0.25">
      <c r="A2221">
        <v>3450</v>
      </c>
      <c r="B2221" t="str">
        <f>"E"&amp;A2221</f>
        <v>E3450</v>
      </c>
      <c r="C2221" t="s">
        <v>66</v>
      </c>
      <c r="D2221">
        <v>2</v>
      </c>
      <c r="E2221">
        <f>IF(D2221&lt;4,D2221,4)</f>
        <v>2</v>
      </c>
      <c r="F2221" s="1">
        <v>39540</v>
      </c>
      <c r="G2221" s="1">
        <v>39693</v>
      </c>
      <c r="H2221" s="3">
        <f>G2221-F2221</f>
        <v>153</v>
      </c>
      <c r="I2221" s="3">
        <f>IF(H2221&lt;=60,1,IF(H2221&lt;=150,2,3))</f>
        <v>3</v>
      </c>
      <c r="J2221">
        <v>42.1</v>
      </c>
      <c r="K2221">
        <v>3.54</v>
      </c>
      <c r="L2221">
        <v>3.66</v>
      </c>
      <c r="M2221">
        <v>179</v>
      </c>
      <c r="N2221">
        <f>LOG(M2221/100,2)+3</f>
        <v>3.839959587489532</v>
      </c>
      <c r="O2221">
        <f>INDEX(lehmad!B$2:B$412,MATCH(klypsid!$B2221,lehmad!$A$2:$A$412,0))</f>
        <v>38476</v>
      </c>
      <c r="P2221">
        <f>INDEX(lehmad!D$2:D$412,MATCH(klypsid!$B2221,lehmad!$A$2:$A$412,0))</f>
        <v>116</v>
      </c>
      <c r="Q2221">
        <f>INDEX(lehmad!E$2:E$412,MATCH(klypsid!$B2221,lehmad!$A$2:$A$412,0))</f>
        <v>1</v>
      </c>
      <c r="R2221" t="str">
        <f>INDEX(lehmad!F$2:F$412,MATCH(klypsid!$B2221,lehmad!$A$2:$A$412,0))</f>
        <v>DYNASTY-ET</v>
      </c>
      <c r="S2221">
        <f>INDEX(lehmad!H$2:H$412,MATCH(klypsid!$B2221,lehmad!$A$2:$A$412,0))</f>
        <v>124</v>
      </c>
      <c r="T2221">
        <f>INDEX(lehmad!K$2:K$412,MATCH(klypsid!$B2221,lehmad!$A$2:$A$412,0))</f>
        <v>108</v>
      </c>
      <c r="U2221" s="4">
        <f t="shared" si="68"/>
        <v>5</v>
      </c>
      <c r="V2221">
        <f t="shared" si="69"/>
        <v>30</v>
      </c>
    </row>
    <row r="2222" spans="1:22" x14ac:dyDescent="0.25">
      <c r="A2222">
        <v>3450</v>
      </c>
      <c r="B2222" t="str">
        <f>"E"&amp;A2222</f>
        <v>E3450</v>
      </c>
      <c r="C2222" t="s">
        <v>66</v>
      </c>
      <c r="D2222">
        <v>2</v>
      </c>
      <c r="E2222">
        <f>IF(D2222&lt;4,D2222,4)</f>
        <v>2</v>
      </c>
      <c r="F2222" s="1">
        <v>39540</v>
      </c>
      <c r="G2222" s="1">
        <v>39722</v>
      </c>
      <c r="H2222" s="3">
        <f>G2222-F2222</f>
        <v>182</v>
      </c>
      <c r="I2222" s="3">
        <f>IF(H2222&lt;=60,1,IF(H2222&lt;=150,2,3))</f>
        <v>3</v>
      </c>
      <c r="J2222">
        <v>38.799999999999997</v>
      </c>
      <c r="K2222">
        <v>3.31</v>
      </c>
      <c r="L2222">
        <v>3.53</v>
      </c>
      <c r="M2222">
        <v>121</v>
      </c>
      <c r="N2222">
        <f>LOG(M2222/100,2)+3</f>
        <v>3.2750070474998698</v>
      </c>
      <c r="O2222">
        <f>INDEX(lehmad!B$2:B$412,MATCH(klypsid!$B2222,lehmad!$A$2:$A$412,0))</f>
        <v>38476</v>
      </c>
      <c r="P2222">
        <f>INDEX(lehmad!D$2:D$412,MATCH(klypsid!$B2222,lehmad!$A$2:$A$412,0))</f>
        <v>116</v>
      </c>
      <c r="Q2222">
        <f>INDEX(lehmad!E$2:E$412,MATCH(klypsid!$B2222,lehmad!$A$2:$A$412,0))</f>
        <v>1</v>
      </c>
      <c r="R2222" t="str">
        <f>INDEX(lehmad!F$2:F$412,MATCH(klypsid!$B2222,lehmad!$A$2:$A$412,0))</f>
        <v>DYNASTY-ET</v>
      </c>
      <c r="S2222">
        <f>INDEX(lehmad!H$2:H$412,MATCH(klypsid!$B2222,lehmad!$A$2:$A$412,0))</f>
        <v>124</v>
      </c>
      <c r="T2222">
        <f>INDEX(lehmad!K$2:K$412,MATCH(klypsid!$B2222,lehmad!$A$2:$A$412,0))</f>
        <v>108</v>
      </c>
      <c r="U2222" s="4">
        <f t="shared" si="68"/>
        <v>6</v>
      </c>
      <c r="V2222">
        <f t="shared" si="69"/>
        <v>29</v>
      </c>
    </row>
    <row r="2223" spans="1:22" x14ac:dyDescent="0.25">
      <c r="A2223">
        <v>3450</v>
      </c>
      <c r="B2223" t="str">
        <f>"E"&amp;A2223</f>
        <v>E3450</v>
      </c>
      <c r="C2223" t="s">
        <v>66</v>
      </c>
      <c r="D2223">
        <v>2</v>
      </c>
      <c r="E2223">
        <f>IF(D2223&lt;4,D2223,4)</f>
        <v>2</v>
      </c>
      <c r="F2223" s="1">
        <v>39540</v>
      </c>
      <c r="G2223" s="1">
        <v>39754</v>
      </c>
      <c r="H2223" s="3">
        <f>G2223-F2223</f>
        <v>214</v>
      </c>
      <c r="I2223" s="3">
        <f>IF(H2223&lt;=60,1,IF(H2223&lt;=150,2,3))</f>
        <v>3</v>
      </c>
      <c r="J2223">
        <v>26.6</v>
      </c>
      <c r="K2223">
        <v>4.18</v>
      </c>
      <c r="L2223">
        <v>3.47</v>
      </c>
      <c r="M2223">
        <v>550</v>
      </c>
      <c r="N2223">
        <f>LOG(M2223/100,2)+3</f>
        <v>5.4594316186372973</v>
      </c>
      <c r="O2223">
        <f>INDEX(lehmad!B$2:B$412,MATCH(klypsid!$B2223,lehmad!$A$2:$A$412,0))</f>
        <v>38476</v>
      </c>
      <c r="P2223">
        <f>INDEX(lehmad!D$2:D$412,MATCH(klypsid!$B2223,lehmad!$A$2:$A$412,0))</f>
        <v>116</v>
      </c>
      <c r="Q2223">
        <f>INDEX(lehmad!E$2:E$412,MATCH(klypsid!$B2223,lehmad!$A$2:$A$412,0))</f>
        <v>1</v>
      </c>
      <c r="R2223" t="str">
        <f>INDEX(lehmad!F$2:F$412,MATCH(klypsid!$B2223,lehmad!$A$2:$A$412,0))</f>
        <v>DYNASTY-ET</v>
      </c>
      <c r="S2223">
        <f>INDEX(lehmad!H$2:H$412,MATCH(klypsid!$B2223,lehmad!$A$2:$A$412,0))</f>
        <v>124</v>
      </c>
      <c r="T2223">
        <f>INDEX(lehmad!K$2:K$412,MATCH(klypsid!$B2223,lehmad!$A$2:$A$412,0))</f>
        <v>108</v>
      </c>
      <c r="U2223" s="4">
        <f t="shared" si="68"/>
        <v>7</v>
      </c>
      <c r="V2223">
        <f t="shared" si="69"/>
        <v>32</v>
      </c>
    </row>
    <row r="2224" spans="1:22" x14ac:dyDescent="0.25">
      <c r="A2224">
        <v>3450</v>
      </c>
      <c r="B2224" t="str">
        <f>"E"&amp;A2224</f>
        <v>E3450</v>
      </c>
      <c r="C2224" t="s">
        <v>66</v>
      </c>
      <c r="D2224">
        <v>2</v>
      </c>
      <c r="E2224">
        <f>IF(D2224&lt;4,D2224,4)</f>
        <v>2</v>
      </c>
      <c r="F2224" s="1">
        <v>39540</v>
      </c>
      <c r="G2224" s="1">
        <v>39783</v>
      </c>
      <c r="H2224" s="3">
        <f>G2224-F2224</f>
        <v>243</v>
      </c>
      <c r="I2224" s="3">
        <f>IF(H2224&lt;=60,1,IF(H2224&lt;=150,2,3))</f>
        <v>3</v>
      </c>
      <c r="J2224">
        <v>27.1</v>
      </c>
      <c r="K2224">
        <v>4.62</v>
      </c>
      <c r="L2224">
        <v>3.76</v>
      </c>
      <c r="M2224">
        <v>182</v>
      </c>
      <c r="N2224">
        <f>LOG(M2224/100,2)+3</f>
        <v>3.8639384504239715</v>
      </c>
      <c r="O2224">
        <f>INDEX(lehmad!B$2:B$412,MATCH(klypsid!$B2224,lehmad!$A$2:$A$412,0))</f>
        <v>38476</v>
      </c>
      <c r="P2224">
        <f>INDEX(lehmad!D$2:D$412,MATCH(klypsid!$B2224,lehmad!$A$2:$A$412,0))</f>
        <v>116</v>
      </c>
      <c r="Q2224">
        <f>INDEX(lehmad!E$2:E$412,MATCH(klypsid!$B2224,lehmad!$A$2:$A$412,0))</f>
        <v>1</v>
      </c>
      <c r="R2224" t="str">
        <f>INDEX(lehmad!F$2:F$412,MATCH(klypsid!$B2224,lehmad!$A$2:$A$412,0))</f>
        <v>DYNASTY-ET</v>
      </c>
      <c r="S2224">
        <f>INDEX(lehmad!H$2:H$412,MATCH(klypsid!$B2224,lehmad!$A$2:$A$412,0))</f>
        <v>124</v>
      </c>
      <c r="T2224">
        <f>INDEX(lehmad!K$2:K$412,MATCH(klypsid!$B2224,lehmad!$A$2:$A$412,0))</f>
        <v>108</v>
      </c>
      <c r="U2224" s="4">
        <f t="shared" si="68"/>
        <v>8</v>
      </c>
      <c r="V2224">
        <f t="shared" si="69"/>
        <v>29</v>
      </c>
    </row>
    <row r="2225" spans="1:22" x14ac:dyDescent="0.25">
      <c r="A2225">
        <v>3450</v>
      </c>
      <c r="B2225" t="str">
        <f>"E"&amp;A2225</f>
        <v>E3450</v>
      </c>
      <c r="C2225" t="s">
        <v>66</v>
      </c>
      <c r="D2225">
        <v>2</v>
      </c>
      <c r="E2225">
        <f>IF(D2225&lt;4,D2225,4)</f>
        <v>2</v>
      </c>
      <c r="F2225" s="1">
        <v>39540</v>
      </c>
      <c r="G2225" s="1">
        <v>39817</v>
      </c>
      <c r="H2225" s="3">
        <f>G2225-F2225</f>
        <v>277</v>
      </c>
      <c r="I2225" s="3">
        <f>IF(H2225&lt;=60,1,IF(H2225&lt;=150,2,3))</f>
        <v>3</v>
      </c>
      <c r="J2225">
        <v>20.2</v>
      </c>
      <c r="K2225">
        <v>4.21</v>
      </c>
      <c r="L2225">
        <v>3.77</v>
      </c>
      <c r="M2225">
        <v>97</v>
      </c>
      <c r="N2225">
        <f>LOG(M2225/100,2)+3</f>
        <v>2.956056652412403</v>
      </c>
      <c r="O2225">
        <f>INDEX(lehmad!B$2:B$412,MATCH(klypsid!$B2225,lehmad!$A$2:$A$412,0))</f>
        <v>38476</v>
      </c>
      <c r="P2225">
        <f>INDEX(lehmad!D$2:D$412,MATCH(klypsid!$B2225,lehmad!$A$2:$A$412,0))</f>
        <v>116</v>
      </c>
      <c r="Q2225">
        <f>INDEX(lehmad!E$2:E$412,MATCH(klypsid!$B2225,lehmad!$A$2:$A$412,0))</f>
        <v>1</v>
      </c>
      <c r="R2225" t="str">
        <f>INDEX(lehmad!F$2:F$412,MATCH(klypsid!$B2225,lehmad!$A$2:$A$412,0))</f>
        <v>DYNASTY-ET</v>
      </c>
      <c r="S2225">
        <f>INDEX(lehmad!H$2:H$412,MATCH(klypsid!$B2225,lehmad!$A$2:$A$412,0))</f>
        <v>124</v>
      </c>
      <c r="T2225">
        <f>INDEX(lehmad!K$2:K$412,MATCH(klypsid!$B2225,lehmad!$A$2:$A$412,0))</f>
        <v>108</v>
      </c>
      <c r="U2225" s="4">
        <f t="shared" si="68"/>
        <v>9</v>
      </c>
      <c r="V2225">
        <f t="shared" si="69"/>
        <v>34</v>
      </c>
    </row>
    <row r="2226" spans="1:22" x14ac:dyDescent="0.25">
      <c r="A2226">
        <v>3450</v>
      </c>
      <c r="B2226" t="str">
        <f>"E"&amp;A2226</f>
        <v>E3450</v>
      </c>
      <c r="C2226" t="s">
        <v>66</v>
      </c>
      <c r="D2226">
        <v>3</v>
      </c>
      <c r="E2226">
        <f>IF(D2226&lt;4,D2226,4)</f>
        <v>3</v>
      </c>
      <c r="F2226" s="1">
        <v>39892</v>
      </c>
      <c r="G2226" s="1">
        <v>39908</v>
      </c>
      <c r="H2226" s="3">
        <f>G2226-F2226</f>
        <v>16</v>
      </c>
      <c r="I2226" s="3">
        <f>IF(H2226&lt;=60,1,IF(H2226&lt;=150,2,3))</f>
        <v>1</v>
      </c>
      <c r="J2226">
        <v>51.7</v>
      </c>
      <c r="K2226">
        <v>4.2300000000000004</v>
      </c>
      <c r="L2226">
        <v>3.33</v>
      </c>
      <c r="M2226">
        <v>24</v>
      </c>
      <c r="N2226">
        <f>LOG(M2226/100,2)+3</f>
        <v>0.94110631094643127</v>
      </c>
      <c r="O2226">
        <f>INDEX(lehmad!B$2:B$412,MATCH(klypsid!$B2226,lehmad!$A$2:$A$412,0))</f>
        <v>38476</v>
      </c>
      <c r="P2226">
        <f>INDEX(lehmad!D$2:D$412,MATCH(klypsid!$B2226,lehmad!$A$2:$A$412,0))</f>
        <v>116</v>
      </c>
      <c r="Q2226">
        <f>INDEX(lehmad!E$2:E$412,MATCH(klypsid!$B2226,lehmad!$A$2:$A$412,0))</f>
        <v>1</v>
      </c>
      <c r="R2226" t="str">
        <f>INDEX(lehmad!F$2:F$412,MATCH(klypsid!$B2226,lehmad!$A$2:$A$412,0))</f>
        <v>DYNASTY-ET</v>
      </c>
      <c r="S2226">
        <f>INDEX(lehmad!H$2:H$412,MATCH(klypsid!$B2226,lehmad!$A$2:$A$412,0))</f>
        <v>124</v>
      </c>
      <c r="T2226">
        <f>INDEX(lehmad!K$2:K$412,MATCH(klypsid!$B2226,lehmad!$A$2:$A$412,0))</f>
        <v>108</v>
      </c>
      <c r="U2226" s="4">
        <f t="shared" si="68"/>
        <v>1</v>
      </c>
      <c r="V2226">
        <f t="shared" si="69"/>
        <v>16</v>
      </c>
    </row>
    <row r="2227" spans="1:22" x14ac:dyDescent="0.25">
      <c r="A2227">
        <v>3453</v>
      </c>
      <c r="B2227" t="str">
        <f>"E"&amp;A2227</f>
        <v>E3453</v>
      </c>
      <c r="C2227" t="s">
        <v>15</v>
      </c>
      <c r="D2227">
        <v>1</v>
      </c>
      <c r="E2227">
        <f>IF(D2227&lt;4,D2227,4)</f>
        <v>1</v>
      </c>
      <c r="F2227" s="1">
        <v>39184</v>
      </c>
      <c r="G2227" s="1">
        <v>39204</v>
      </c>
      <c r="H2227" s="3">
        <f>G2227-F2227</f>
        <v>20</v>
      </c>
      <c r="I2227" s="3">
        <f>IF(H2227&lt;=60,1,IF(H2227&lt;=150,2,3))</f>
        <v>1</v>
      </c>
      <c r="J2227">
        <v>27.7</v>
      </c>
      <c r="K2227">
        <v>4.0999999999999996</v>
      </c>
      <c r="L2227">
        <v>3.49</v>
      </c>
      <c r="M2227">
        <v>36</v>
      </c>
      <c r="N2227">
        <f>LOG(M2227/100,2)+3</f>
        <v>1.5260688116675876</v>
      </c>
      <c r="O2227">
        <f>INDEX(lehmad!B$2:B$412,MATCH(klypsid!$B2227,lehmad!$A$2:$A$412,0))</f>
        <v>38478</v>
      </c>
      <c r="P2227">
        <f>INDEX(lehmad!D$2:D$412,MATCH(klypsid!$B2227,lehmad!$A$2:$A$412,0))</f>
        <v>96</v>
      </c>
      <c r="Q2227">
        <f>INDEX(lehmad!E$2:E$412,MATCH(klypsid!$B2227,lehmad!$A$2:$A$412,0))</f>
        <v>1</v>
      </c>
      <c r="R2227" t="str">
        <f>INDEX(lehmad!F$2:F$412,MATCH(klypsid!$B2227,lehmad!$A$2:$A$412,0))</f>
        <v>DYNASTY-ET</v>
      </c>
      <c r="S2227">
        <f>INDEX(lehmad!H$2:H$412,MATCH(klypsid!$B2227,lehmad!$A$2:$A$412,0))</f>
        <v>124</v>
      </c>
      <c r="T2227">
        <f>INDEX(lehmad!K$2:K$412,MATCH(klypsid!$B2227,lehmad!$A$2:$A$412,0))</f>
        <v>108</v>
      </c>
      <c r="U2227" s="4">
        <f t="shared" si="68"/>
        <v>1</v>
      </c>
      <c r="V2227">
        <f t="shared" si="69"/>
        <v>20</v>
      </c>
    </row>
    <row r="2228" spans="1:22" x14ac:dyDescent="0.25">
      <c r="A2228">
        <v>3453</v>
      </c>
      <c r="B2228" t="str">
        <f>"E"&amp;A2228</f>
        <v>E3453</v>
      </c>
      <c r="C2228" t="s">
        <v>15</v>
      </c>
      <c r="D2228">
        <v>1</v>
      </c>
      <c r="E2228">
        <f>IF(D2228&lt;4,D2228,4)</f>
        <v>1</v>
      </c>
      <c r="F2228" s="1">
        <v>39184</v>
      </c>
      <c r="G2228" s="1">
        <v>39236</v>
      </c>
      <c r="H2228" s="3">
        <f>G2228-F2228</f>
        <v>52</v>
      </c>
      <c r="I2228" s="3">
        <f>IF(H2228&lt;=60,1,IF(H2228&lt;=150,2,3))</f>
        <v>1</v>
      </c>
      <c r="J2228">
        <v>32.4</v>
      </c>
      <c r="K2228">
        <v>3.29</v>
      </c>
      <c r="L2228">
        <v>3.35</v>
      </c>
      <c r="M2228">
        <v>35</v>
      </c>
      <c r="N2228">
        <f>LOG(M2228/100,2)+3</f>
        <v>1.4854268271702415</v>
      </c>
      <c r="O2228">
        <f>INDEX(lehmad!B$2:B$412,MATCH(klypsid!$B2228,lehmad!$A$2:$A$412,0))</f>
        <v>38478</v>
      </c>
      <c r="P2228">
        <f>INDEX(lehmad!D$2:D$412,MATCH(klypsid!$B2228,lehmad!$A$2:$A$412,0))</f>
        <v>96</v>
      </c>
      <c r="Q2228">
        <f>INDEX(lehmad!E$2:E$412,MATCH(klypsid!$B2228,lehmad!$A$2:$A$412,0))</f>
        <v>1</v>
      </c>
      <c r="R2228" t="str">
        <f>INDEX(lehmad!F$2:F$412,MATCH(klypsid!$B2228,lehmad!$A$2:$A$412,0))</f>
        <v>DYNASTY-ET</v>
      </c>
      <c r="S2228">
        <f>INDEX(lehmad!H$2:H$412,MATCH(klypsid!$B2228,lehmad!$A$2:$A$412,0))</f>
        <v>124</v>
      </c>
      <c r="T2228">
        <f>INDEX(lehmad!K$2:K$412,MATCH(klypsid!$B2228,lehmad!$A$2:$A$412,0))</f>
        <v>108</v>
      </c>
      <c r="U2228" s="4">
        <f t="shared" si="68"/>
        <v>2</v>
      </c>
      <c r="V2228">
        <f t="shared" si="69"/>
        <v>32</v>
      </c>
    </row>
    <row r="2229" spans="1:22" x14ac:dyDescent="0.25">
      <c r="A2229">
        <v>3453</v>
      </c>
      <c r="B2229" t="str">
        <f>"E"&amp;A2229</f>
        <v>E3453</v>
      </c>
      <c r="C2229" t="s">
        <v>15</v>
      </c>
      <c r="D2229">
        <v>1</v>
      </c>
      <c r="E2229">
        <f>IF(D2229&lt;4,D2229,4)</f>
        <v>1</v>
      </c>
      <c r="F2229" s="1">
        <v>39184</v>
      </c>
      <c r="G2229" s="1">
        <v>39266</v>
      </c>
      <c r="H2229" s="3">
        <f>G2229-F2229</f>
        <v>82</v>
      </c>
      <c r="I2229" s="3">
        <f>IF(H2229&lt;=60,1,IF(H2229&lt;=150,2,3))</f>
        <v>2</v>
      </c>
      <c r="J2229">
        <v>40.299999999999997</v>
      </c>
      <c r="K2229">
        <v>2.56</v>
      </c>
      <c r="L2229">
        <v>3.24</v>
      </c>
      <c r="M2229">
        <v>50</v>
      </c>
      <c r="N2229">
        <f>LOG(M2229/100,2)+3</f>
        <v>2</v>
      </c>
      <c r="O2229">
        <f>INDEX(lehmad!B$2:B$412,MATCH(klypsid!$B2229,lehmad!$A$2:$A$412,0))</f>
        <v>38478</v>
      </c>
      <c r="P2229">
        <f>INDEX(lehmad!D$2:D$412,MATCH(klypsid!$B2229,lehmad!$A$2:$A$412,0))</f>
        <v>96</v>
      </c>
      <c r="Q2229">
        <f>INDEX(lehmad!E$2:E$412,MATCH(klypsid!$B2229,lehmad!$A$2:$A$412,0))</f>
        <v>1</v>
      </c>
      <c r="R2229" t="str">
        <f>INDEX(lehmad!F$2:F$412,MATCH(klypsid!$B2229,lehmad!$A$2:$A$412,0))</f>
        <v>DYNASTY-ET</v>
      </c>
      <c r="S2229">
        <f>INDEX(lehmad!H$2:H$412,MATCH(klypsid!$B2229,lehmad!$A$2:$A$412,0))</f>
        <v>124</v>
      </c>
      <c r="T2229">
        <f>INDEX(lehmad!K$2:K$412,MATCH(klypsid!$B2229,lehmad!$A$2:$A$412,0))</f>
        <v>108</v>
      </c>
      <c r="U2229" s="4">
        <f t="shared" si="68"/>
        <v>3</v>
      </c>
      <c r="V2229">
        <f t="shared" si="69"/>
        <v>30</v>
      </c>
    </row>
    <row r="2230" spans="1:22" x14ac:dyDescent="0.25">
      <c r="A2230">
        <v>3453</v>
      </c>
      <c r="B2230" t="str">
        <f>"E"&amp;A2230</f>
        <v>E3453</v>
      </c>
      <c r="C2230" t="s">
        <v>15</v>
      </c>
      <c r="D2230">
        <v>1</v>
      </c>
      <c r="E2230">
        <f>IF(D2230&lt;4,D2230,4)</f>
        <v>1</v>
      </c>
      <c r="F2230" s="1">
        <v>39184</v>
      </c>
      <c r="G2230" s="1">
        <v>39295</v>
      </c>
      <c r="H2230" s="3">
        <f>G2230-F2230</f>
        <v>111</v>
      </c>
      <c r="I2230" s="3">
        <f>IF(H2230&lt;=60,1,IF(H2230&lt;=150,2,3))</f>
        <v>2</v>
      </c>
      <c r="J2230">
        <v>35.5</v>
      </c>
      <c r="K2230">
        <v>2.78</v>
      </c>
      <c r="L2230">
        <v>3.51</v>
      </c>
      <c r="M2230">
        <v>30</v>
      </c>
      <c r="N2230">
        <f>LOG(M2230/100,2)+3</f>
        <v>1.2630344058337937</v>
      </c>
      <c r="O2230">
        <f>INDEX(lehmad!B$2:B$412,MATCH(klypsid!$B2230,lehmad!$A$2:$A$412,0))</f>
        <v>38478</v>
      </c>
      <c r="P2230">
        <f>INDEX(lehmad!D$2:D$412,MATCH(klypsid!$B2230,lehmad!$A$2:$A$412,0))</f>
        <v>96</v>
      </c>
      <c r="Q2230">
        <f>INDEX(lehmad!E$2:E$412,MATCH(klypsid!$B2230,lehmad!$A$2:$A$412,0))</f>
        <v>1</v>
      </c>
      <c r="R2230" t="str">
        <f>INDEX(lehmad!F$2:F$412,MATCH(klypsid!$B2230,lehmad!$A$2:$A$412,0))</f>
        <v>DYNASTY-ET</v>
      </c>
      <c r="S2230">
        <f>INDEX(lehmad!H$2:H$412,MATCH(klypsid!$B2230,lehmad!$A$2:$A$412,0))</f>
        <v>124</v>
      </c>
      <c r="T2230">
        <f>INDEX(lehmad!K$2:K$412,MATCH(klypsid!$B2230,lehmad!$A$2:$A$412,0))</f>
        <v>108</v>
      </c>
      <c r="U2230" s="4">
        <f t="shared" si="68"/>
        <v>4</v>
      </c>
      <c r="V2230">
        <f t="shared" si="69"/>
        <v>29</v>
      </c>
    </row>
    <row r="2231" spans="1:22" x14ac:dyDescent="0.25">
      <c r="A2231">
        <v>3453</v>
      </c>
      <c r="B2231" t="str">
        <f>"E"&amp;A2231</f>
        <v>E3453</v>
      </c>
      <c r="C2231" t="s">
        <v>15</v>
      </c>
      <c r="D2231">
        <v>1</v>
      </c>
      <c r="E2231">
        <f>IF(D2231&lt;4,D2231,4)</f>
        <v>1</v>
      </c>
      <c r="F2231" s="1">
        <v>39184</v>
      </c>
      <c r="G2231" s="1">
        <v>39328</v>
      </c>
      <c r="H2231" s="3">
        <f>G2231-F2231</f>
        <v>144</v>
      </c>
      <c r="I2231" s="3">
        <f>IF(H2231&lt;=60,1,IF(H2231&lt;=150,2,3))</f>
        <v>2</v>
      </c>
      <c r="J2231">
        <v>33.700000000000003</v>
      </c>
      <c r="K2231">
        <v>4.3499999999999996</v>
      </c>
      <c r="L2231">
        <v>3.68</v>
      </c>
      <c r="M2231">
        <v>32</v>
      </c>
      <c r="N2231">
        <f>LOG(M2231/100,2)+3</f>
        <v>1.3561438102252752</v>
      </c>
      <c r="O2231">
        <f>INDEX(lehmad!B$2:B$412,MATCH(klypsid!$B2231,lehmad!$A$2:$A$412,0))</f>
        <v>38478</v>
      </c>
      <c r="P2231">
        <f>INDEX(lehmad!D$2:D$412,MATCH(klypsid!$B2231,lehmad!$A$2:$A$412,0))</f>
        <v>96</v>
      </c>
      <c r="Q2231">
        <f>INDEX(lehmad!E$2:E$412,MATCH(klypsid!$B2231,lehmad!$A$2:$A$412,0))</f>
        <v>1</v>
      </c>
      <c r="R2231" t="str">
        <f>INDEX(lehmad!F$2:F$412,MATCH(klypsid!$B2231,lehmad!$A$2:$A$412,0))</f>
        <v>DYNASTY-ET</v>
      </c>
      <c r="S2231">
        <f>INDEX(lehmad!H$2:H$412,MATCH(klypsid!$B2231,lehmad!$A$2:$A$412,0))</f>
        <v>124</v>
      </c>
      <c r="T2231">
        <f>INDEX(lehmad!K$2:K$412,MATCH(klypsid!$B2231,lehmad!$A$2:$A$412,0))</f>
        <v>108</v>
      </c>
      <c r="U2231" s="4">
        <f t="shared" si="68"/>
        <v>5</v>
      </c>
      <c r="V2231">
        <f t="shared" si="69"/>
        <v>33</v>
      </c>
    </row>
    <row r="2232" spans="1:22" x14ac:dyDescent="0.25">
      <c r="A2232">
        <v>3453</v>
      </c>
      <c r="B2232" t="str">
        <f>"E"&amp;A2232</f>
        <v>E3453</v>
      </c>
      <c r="C2232" t="s">
        <v>15</v>
      </c>
      <c r="D2232">
        <v>1</v>
      </c>
      <c r="E2232">
        <f>IF(D2232&lt;4,D2232,4)</f>
        <v>1</v>
      </c>
      <c r="F2232" s="1">
        <v>39184</v>
      </c>
      <c r="G2232" s="1">
        <v>39356</v>
      </c>
      <c r="H2232" s="3">
        <f>G2232-F2232</f>
        <v>172</v>
      </c>
      <c r="I2232" s="3">
        <f>IF(H2232&lt;=60,1,IF(H2232&lt;=150,2,3))</f>
        <v>3</v>
      </c>
      <c r="J2232">
        <v>28.1</v>
      </c>
      <c r="K2232">
        <v>5.29</v>
      </c>
      <c r="L2232">
        <v>3.9</v>
      </c>
      <c r="M2232">
        <v>30</v>
      </c>
      <c r="N2232">
        <f>LOG(M2232/100,2)+3</f>
        <v>1.2630344058337937</v>
      </c>
      <c r="O2232">
        <f>INDEX(lehmad!B$2:B$412,MATCH(klypsid!$B2232,lehmad!$A$2:$A$412,0))</f>
        <v>38478</v>
      </c>
      <c r="P2232">
        <f>INDEX(lehmad!D$2:D$412,MATCH(klypsid!$B2232,lehmad!$A$2:$A$412,0))</f>
        <v>96</v>
      </c>
      <c r="Q2232">
        <f>INDEX(lehmad!E$2:E$412,MATCH(klypsid!$B2232,lehmad!$A$2:$A$412,0))</f>
        <v>1</v>
      </c>
      <c r="R2232" t="str">
        <f>INDEX(lehmad!F$2:F$412,MATCH(klypsid!$B2232,lehmad!$A$2:$A$412,0))</f>
        <v>DYNASTY-ET</v>
      </c>
      <c r="S2232">
        <f>INDEX(lehmad!H$2:H$412,MATCH(klypsid!$B2232,lehmad!$A$2:$A$412,0))</f>
        <v>124</v>
      </c>
      <c r="T2232">
        <f>INDEX(lehmad!K$2:K$412,MATCH(klypsid!$B2232,lehmad!$A$2:$A$412,0))</f>
        <v>108</v>
      </c>
      <c r="U2232" s="4">
        <f t="shared" si="68"/>
        <v>6</v>
      </c>
      <c r="V2232">
        <f t="shared" si="69"/>
        <v>28</v>
      </c>
    </row>
    <row r="2233" spans="1:22" x14ac:dyDescent="0.25">
      <c r="A2233">
        <v>3453</v>
      </c>
      <c r="B2233" t="str">
        <f>"E"&amp;A2233</f>
        <v>E3453</v>
      </c>
      <c r="C2233" t="s">
        <v>15</v>
      </c>
      <c r="D2233">
        <v>1</v>
      </c>
      <c r="E2233">
        <f>IF(D2233&lt;4,D2233,4)</f>
        <v>1</v>
      </c>
      <c r="F2233" s="1">
        <v>39184</v>
      </c>
      <c r="G2233" s="1">
        <v>39387</v>
      </c>
      <c r="H2233" s="3">
        <f>G2233-F2233</f>
        <v>203</v>
      </c>
      <c r="I2233" s="3">
        <f>IF(H2233&lt;=60,1,IF(H2233&lt;=150,2,3))</f>
        <v>3</v>
      </c>
      <c r="J2233">
        <v>26</v>
      </c>
      <c r="K2233">
        <v>5.32</v>
      </c>
      <c r="L2233">
        <v>3.65</v>
      </c>
      <c r="M2233">
        <v>44</v>
      </c>
      <c r="N2233">
        <f>LOG(M2233/100,2)+3</f>
        <v>1.8155754288625725</v>
      </c>
      <c r="O2233">
        <f>INDEX(lehmad!B$2:B$412,MATCH(klypsid!$B2233,lehmad!$A$2:$A$412,0))</f>
        <v>38478</v>
      </c>
      <c r="P2233">
        <f>INDEX(lehmad!D$2:D$412,MATCH(klypsid!$B2233,lehmad!$A$2:$A$412,0))</f>
        <v>96</v>
      </c>
      <c r="Q2233">
        <f>INDEX(lehmad!E$2:E$412,MATCH(klypsid!$B2233,lehmad!$A$2:$A$412,0))</f>
        <v>1</v>
      </c>
      <c r="R2233" t="str">
        <f>INDEX(lehmad!F$2:F$412,MATCH(klypsid!$B2233,lehmad!$A$2:$A$412,0))</f>
        <v>DYNASTY-ET</v>
      </c>
      <c r="S2233">
        <f>INDEX(lehmad!H$2:H$412,MATCH(klypsid!$B2233,lehmad!$A$2:$A$412,0))</f>
        <v>124</v>
      </c>
      <c r="T2233">
        <f>INDEX(lehmad!K$2:K$412,MATCH(klypsid!$B2233,lehmad!$A$2:$A$412,0))</f>
        <v>108</v>
      </c>
      <c r="U2233" s="4">
        <f t="shared" si="68"/>
        <v>7</v>
      </c>
      <c r="V2233">
        <f t="shared" si="69"/>
        <v>31</v>
      </c>
    </row>
    <row r="2234" spans="1:22" x14ac:dyDescent="0.25">
      <c r="A2234">
        <v>3453</v>
      </c>
      <c r="B2234" t="str">
        <f>"E"&amp;A2234</f>
        <v>E3453</v>
      </c>
      <c r="C2234" t="s">
        <v>15</v>
      </c>
      <c r="D2234">
        <v>1</v>
      </c>
      <c r="E2234">
        <f>IF(D2234&lt;4,D2234,4)</f>
        <v>1</v>
      </c>
      <c r="F2234" s="1">
        <v>39184</v>
      </c>
      <c r="G2234" s="1">
        <v>39418</v>
      </c>
      <c r="H2234" s="3">
        <f>G2234-F2234</f>
        <v>234</v>
      </c>
      <c r="I2234" s="3">
        <f>IF(H2234&lt;=60,1,IF(H2234&lt;=150,2,3))</f>
        <v>3</v>
      </c>
      <c r="J2234">
        <v>23.4</v>
      </c>
      <c r="K2234">
        <v>6.21</v>
      </c>
      <c r="L2234">
        <v>4.3</v>
      </c>
      <c r="M2234">
        <v>105</v>
      </c>
      <c r="N2234">
        <f>LOG(M2234/100,2)+3</f>
        <v>3.0703893278913981</v>
      </c>
      <c r="O2234">
        <f>INDEX(lehmad!B$2:B$412,MATCH(klypsid!$B2234,lehmad!$A$2:$A$412,0))</f>
        <v>38478</v>
      </c>
      <c r="P2234">
        <f>INDEX(lehmad!D$2:D$412,MATCH(klypsid!$B2234,lehmad!$A$2:$A$412,0))</f>
        <v>96</v>
      </c>
      <c r="Q2234">
        <f>INDEX(lehmad!E$2:E$412,MATCH(klypsid!$B2234,lehmad!$A$2:$A$412,0))</f>
        <v>1</v>
      </c>
      <c r="R2234" t="str">
        <f>INDEX(lehmad!F$2:F$412,MATCH(klypsid!$B2234,lehmad!$A$2:$A$412,0))</f>
        <v>DYNASTY-ET</v>
      </c>
      <c r="S2234">
        <f>INDEX(lehmad!H$2:H$412,MATCH(klypsid!$B2234,lehmad!$A$2:$A$412,0))</f>
        <v>124</v>
      </c>
      <c r="T2234">
        <f>INDEX(lehmad!K$2:K$412,MATCH(klypsid!$B2234,lehmad!$A$2:$A$412,0))</f>
        <v>108</v>
      </c>
      <c r="U2234" s="4">
        <f t="shared" si="68"/>
        <v>8</v>
      </c>
      <c r="V2234">
        <f t="shared" si="69"/>
        <v>31</v>
      </c>
    </row>
    <row r="2235" spans="1:22" x14ac:dyDescent="0.25">
      <c r="A2235">
        <v>3453</v>
      </c>
      <c r="B2235" t="str">
        <f>"E"&amp;A2235</f>
        <v>E3453</v>
      </c>
      <c r="C2235" t="s">
        <v>15</v>
      </c>
      <c r="D2235">
        <v>1</v>
      </c>
      <c r="E2235">
        <f>IF(D2235&lt;4,D2235,4)</f>
        <v>1</v>
      </c>
      <c r="F2235" s="1">
        <v>39184</v>
      </c>
      <c r="G2235" s="1">
        <v>39450</v>
      </c>
      <c r="H2235" s="3">
        <f>G2235-F2235</f>
        <v>266</v>
      </c>
      <c r="I2235" s="3">
        <f>IF(H2235&lt;=60,1,IF(H2235&lt;=150,2,3))</f>
        <v>3</v>
      </c>
      <c r="J2235">
        <v>15.4</v>
      </c>
      <c r="K2235">
        <v>7.37</v>
      </c>
      <c r="L2235">
        <v>4.3</v>
      </c>
      <c r="M2235">
        <v>31</v>
      </c>
      <c r="N2235">
        <f>LOG(M2235/100,2)+3</f>
        <v>1.3103401206121505</v>
      </c>
      <c r="O2235">
        <f>INDEX(lehmad!B$2:B$412,MATCH(klypsid!$B2235,lehmad!$A$2:$A$412,0))</f>
        <v>38478</v>
      </c>
      <c r="P2235">
        <f>INDEX(lehmad!D$2:D$412,MATCH(klypsid!$B2235,lehmad!$A$2:$A$412,0))</f>
        <v>96</v>
      </c>
      <c r="Q2235">
        <f>INDEX(lehmad!E$2:E$412,MATCH(klypsid!$B2235,lehmad!$A$2:$A$412,0))</f>
        <v>1</v>
      </c>
      <c r="R2235" t="str">
        <f>INDEX(lehmad!F$2:F$412,MATCH(klypsid!$B2235,lehmad!$A$2:$A$412,0))</f>
        <v>DYNASTY-ET</v>
      </c>
      <c r="S2235">
        <f>INDEX(lehmad!H$2:H$412,MATCH(klypsid!$B2235,lehmad!$A$2:$A$412,0))</f>
        <v>124</v>
      </c>
      <c r="T2235">
        <f>INDEX(lehmad!K$2:K$412,MATCH(klypsid!$B2235,lehmad!$A$2:$A$412,0))</f>
        <v>108</v>
      </c>
      <c r="U2235" s="4">
        <f t="shared" si="68"/>
        <v>9</v>
      </c>
      <c r="V2235">
        <f t="shared" si="69"/>
        <v>32</v>
      </c>
    </row>
    <row r="2236" spans="1:22" x14ac:dyDescent="0.25">
      <c r="A2236">
        <v>3453</v>
      </c>
      <c r="B2236" t="str">
        <f>"E"&amp;A2236</f>
        <v>E3453</v>
      </c>
      <c r="C2236" t="s">
        <v>15</v>
      </c>
      <c r="D2236">
        <v>2</v>
      </c>
      <c r="E2236">
        <f>IF(D2236&lt;4,D2236,4)</f>
        <v>2</v>
      </c>
      <c r="F2236" s="1">
        <v>39542</v>
      </c>
      <c r="G2236" s="1">
        <v>39572</v>
      </c>
      <c r="H2236" s="3">
        <f>G2236-F2236</f>
        <v>30</v>
      </c>
      <c r="I2236" s="3">
        <f>IF(H2236&lt;=60,1,IF(H2236&lt;=150,2,3))</f>
        <v>1</v>
      </c>
      <c r="J2236">
        <v>51.1</v>
      </c>
      <c r="K2236">
        <v>2.84</v>
      </c>
      <c r="L2236">
        <v>3.36</v>
      </c>
      <c r="M2236">
        <v>8</v>
      </c>
      <c r="N2236">
        <f>LOG(M2236/100,2)+3</f>
        <v>-0.64385618977472525</v>
      </c>
      <c r="O2236">
        <f>INDEX(lehmad!B$2:B$412,MATCH(klypsid!$B2236,lehmad!$A$2:$A$412,0))</f>
        <v>38478</v>
      </c>
      <c r="P2236">
        <f>INDEX(lehmad!D$2:D$412,MATCH(klypsid!$B2236,lehmad!$A$2:$A$412,0))</f>
        <v>96</v>
      </c>
      <c r="Q2236">
        <f>INDEX(lehmad!E$2:E$412,MATCH(klypsid!$B2236,lehmad!$A$2:$A$412,0))</f>
        <v>1</v>
      </c>
      <c r="R2236" t="str">
        <f>INDEX(lehmad!F$2:F$412,MATCH(klypsid!$B2236,lehmad!$A$2:$A$412,0))</f>
        <v>DYNASTY-ET</v>
      </c>
      <c r="S2236">
        <f>INDEX(lehmad!H$2:H$412,MATCH(klypsid!$B2236,lehmad!$A$2:$A$412,0))</f>
        <v>124</v>
      </c>
      <c r="T2236">
        <f>INDEX(lehmad!K$2:K$412,MATCH(klypsid!$B2236,lehmad!$A$2:$A$412,0))</f>
        <v>108</v>
      </c>
      <c r="U2236" s="4">
        <f t="shared" si="68"/>
        <v>1</v>
      </c>
      <c r="V2236">
        <f t="shared" si="69"/>
        <v>30</v>
      </c>
    </row>
    <row r="2237" spans="1:22" x14ac:dyDescent="0.25">
      <c r="A2237">
        <v>3453</v>
      </c>
      <c r="B2237" t="str">
        <f>"E"&amp;A2237</f>
        <v>E3453</v>
      </c>
      <c r="C2237" t="s">
        <v>15</v>
      </c>
      <c r="D2237">
        <v>2</v>
      </c>
      <c r="E2237">
        <f>IF(D2237&lt;4,D2237,4)</f>
        <v>2</v>
      </c>
      <c r="F2237" s="1">
        <v>39542</v>
      </c>
      <c r="G2237" s="1">
        <v>39600</v>
      </c>
      <c r="H2237" s="3">
        <f>G2237-F2237</f>
        <v>58</v>
      </c>
      <c r="I2237" s="3">
        <f>IF(H2237&lt;=60,1,IF(H2237&lt;=150,2,3))</f>
        <v>1</v>
      </c>
      <c r="J2237">
        <v>44.8</v>
      </c>
      <c r="K2237">
        <v>3.58</v>
      </c>
      <c r="L2237">
        <v>3.25</v>
      </c>
      <c r="M2237">
        <v>23</v>
      </c>
      <c r="N2237">
        <f>LOG(M2237/100,2)+3</f>
        <v>0.87970576628228825</v>
      </c>
      <c r="O2237">
        <f>INDEX(lehmad!B$2:B$412,MATCH(klypsid!$B2237,lehmad!$A$2:$A$412,0))</f>
        <v>38478</v>
      </c>
      <c r="P2237">
        <f>INDEX(lehmad!D$2:D$412,MATCH(klypsid!$B2237,lehmad!$A$2:$A$412,0))</f>
        <v>96</v>
      </c>
      <c r="Q2237">
        <f>INDEX(lehmad!E$2:E$412,MATCH(klypsid!$B2237,lehmad!$A$2:$A$412,0))</f>
        <v>1</v>
      </c>
      <c r="R2237" t="str">
        <f>INDEX(lehmad!F$2:F$412,MATCH(klypsid!$B2237,lehmad!$A$2:$A$412,0))</f>
        <v>DYNASTY-ET</v>
      </c>
      <c r="S2237">
        <f>INDEX(lehmad!H$2:H$412,MATCH(klypsid!$B2237,lehmad!$A$2:$A$412,0))</f>
        <v>124</v>
      </c>
      <c r="T2237">
        <f>INDEX(lehmad!K$2:K$412,MATCH(klypsid!$B2237,lehmad!$A$2:$A$412,0))</f>
        <v>108</v>
      </c>
      <c r="U2237" s="4">
        <f t="shared" si="68"/>
        <v>2</v>
      </c>
      <c r="V2237">
        <f t="shared" si="69"/>
        <v>28</v>
      </c>
    </row>
    <row r="2238" spans="1:22" x14ac:dyDescent="0.25">
      <c r="A2238">
        <v>3453</v>
      </c>
      <c r="B2238" t="str">
        <f>"E"&amp;A2238</f>
        <v>E3453</v>
      </c>
      <c r="C2238" t="s">
        <v>15</v>
      </c>
      <c r="D2238">
        <v>2</v>
      </c>
      <c r="E2238">
        <f>IF(D2238&lt;4,D2238,4)</f>
        <v>2</v>
      </c>
      <c r="F2238" s="1">
        <v>39542</v>
      </c>
      <c r="G2238" s="1">
        <v>39631</v>
      </c>
      <c r="H2238" s="3">
        <f>G2238-F2238</f>
        <v>89</v>
      </c>
      <c r="I2238" s="3">
        <f>IF(H2238&lt;=60,1,IF(H2238&lt;=150,2,3))</f>
        <v>2</v>
      </c>
      <c r="J2238">
        <v>47.8</v>
      </c>
      <c r="K2238">
        <v>2.75</v>
      </c>
      <c r="L2238">
        <v>3.31</v>
      </c>
      <c r="M2238">
        <v>24</v>
      </c>
      <c r="N2238">
        <f>LOG(M2238/100,2)+3</f>
        <v>0.94110631094643127</v>
      </c>
      <c r="O2238">
        <f>INDEX(lehmad!B$2:B$412,MATCH(klypsid!$B2238,lehmad!$A$2:$A$412,0))</f>
        <v>38478</v>
      </c>
      <c r="P2238">
        <f>INDEX(lehmad!D$2:D$412,MATCH(klypsid!$B2238,lehmad!$A$2:$A$412,0))</f>
        <v>96</v>
      </c>
      <c r="Q2238">
        <f>INDEX(lehmad!E$2:E$412,MATCH(klypsid!$B2238,lehmad!$A$2:$A$412,0))</f>
        <v>1</v>
      </c>
      <c r="R2238" t="str">
        <f>INDEX(lehmad!F$2:F$412,MATCH(klypsid!$B2238,lehmad!$A$2:$A$412,0))</f>
        <v>DYNASTY-ET</v>
      </c>
      <c r="S2238">
        <f>INDEX(lehmad!H$2:H$412,MATCH(klypsid!$B2238,lehmad!$A$2:$A$412,0))</f>
        <v>124</v>
      </c>
      <c r="T2238">
        <f>INDEX(lehmad!K$2:K$412,MATCH(klypsid!$B2238,lehmad!$A$2:$A$412,0))</f>
        <v>108</v>
      </c>
      <c r="U2238" s="4">
        <f t="shared" si="68"/>
        <v>3</v>
      </c>
      <c r="V2238">
        <f t="shared" si="69"/>
        <v>31</v>
      </c>
    </row>
    <row r="2239" spans="1:22" x14ac:dyDescent="0.25">
      <c r="A2239">
        <v>3453</v>
      </c>
      <c r="B2239" t="str">
        <f>"E"&amp;A2239</f>
        <v>E3453</v>
      </c>
      <c r="C2239" t="s">
        <v>15</v>
      </c>
      <c r="D2239">
        <v>2</v>
      </c>
      <c r="E2239">
        <f>IF(D2239&lt;4,D2239,4)</f>
        <v>2</v>
      </c>
      <c r="F2239" s="1">
        <v>39542</v>
      </c>
      <c r="G2239" s="1">
        <v>39663</v>
      </c>
      <c r="H2239" s="3">
        <f>G2239-F2239</f>
        <v>121</v>
      </c>
      <c r="I2239" s="3">
        <f>IF(H2239&lt;=60,1,IF(H2239&lt;=150,2,3))</f>
        <v>2</v>
      </c>
      <c r="J2239">
        <v>43</v>
      </c>
      <c r="K2239">
        <v>4.71</v>
      </c>
      <c r="L2239">
        <v>3.42</v>
      </c>
      <c r="M2239">
        <v>36</v>
      </c>
      <c r="N2239">
        <f>LOG(M2239/100,2)+3</f>
        <v>1.5260688116675876</v>
      </c>
      <c r="O2239">
        <f>INDEX(lehmad!B$2:B$412,MATCH(klypsid!$B2239,lehmad!$A$2:$A$412,0))</f>
        <v>38478</v>
      </c>
      <c r="P2239">
        <f>INDEX(lehmad!D$2:D$412,MATCH(klypsid!$B2239,lehmad!$A$2:$A$412,0))</f>
        <v>96</v>
      </c>
      <c r="Q2239">
        <f>INDEX(lehmad!E$2:E$412,MATCH(klypsid!$B2239,lehmad!$A$2:$A$412,0))</f>
        <v>1</v>
      </c>
      <c r="R2239" t="str">
        <f>INDEX(lehmad!F$2:F$412,MATCH(klypsid!$B2239,lehmad!$A$2:$A$412,0))</f>
        <v>DYNASTY-ET</v>
      </c>
      <c r="S2239">
        <f>INDEX(lehmad!H$2:H$412,MATCH(klypsid!$B2239,lehmad!$A$2:$A$412,0))</f>
        <v>124</v>
      </c>
      <c r="T2239">
        <f>INDEX(lehmad!K$2:K$412,MATCH(klypsid!$B2239,lehmad!$A$2:$A$412,0))</f>
        <v>108</v>
      </c>
      <c r="U2239" s="4">
        <f t="shared" si="68"/>
        <v>4</v>
      </c>
      <c r="V2239">
        <f t="shared" si="69"/>
        <v>32</v>
      </c>
    </row>
    <row r="2240" spans="1:22" x14ac:dyDescent="0.25">
      <c r="A2240">
        <v>3453</v>
      </c>
      <c r="B2240" t="str">
        <f>"E"&amp;A2240</f>
        <v>E3453</v>
      </c>
      <c r="C2240" t="s">
        <v>15</v>
      </c>
      <c r="D2240">
        <v>2</v>
      </c>
      <c r="E2240">
        <f>IF(D2240&lt;4,D2240,4)</f>
        <v>2</v>
      </c>
      <c r="F2240" s="1">
        <v>39542</v>
      </c>
      <c r="G2240" s="1">
        <v>39693</v>
      </c>
      <c r="H2240" s="3">
        <f>G2240-F2240</f>
        <v>151</v>
      </c>
      <c r="I2240" s="3">
        <f>IF(H2240&lt;=60,1,IF(H2240&lt;=150,2,3))</f>
        <v>3</v>
      </c>
      <c r="J2240">
        <v>35.700000000000003</v>
      </c>
      <c r="K2240">
        <v>3.85</v>
      </c>
      <c r="L2240">
        <v>3.89</v>
      </c>
      <c r="M2240">
        <v>24</v>
      </c>
      <c r="N2240">
        <f>LOG(M2240/100,2)+3</f>
        <v>0.94110631094643127</v>
      </c>
      <c r="O2240">
        <f>INDEX(lehmad!B$2:B$412,MATCH(klypsid!$B2240,lehmad!$A$2:$A$412,0))</f>
        <v>38478</v>
      </c>
      <c r="P2240">
        <f>INDEX(lehmad!D$2:D$412,MATCH(klypsid!$B2240,lehmad!$A$2:$A$412,0))</f>
        <v>96</v>
      </c>
      <c r="Q2240">
        <f>INDEX(lehmad!E$2:E$412,MATCH(klypsid!$B2240,lehmad!$A$2:$A$412,0))</f>
        <v>1</v>
      </c>
      <c r="R2240" t="str">
        <f>INDEX(lehmad!F$2:F$412,MATCH(klypsid!$B2240,lehmad!$A$2:$A$412,0))</f>
        <v>DYNASTY-ET</v>
      </c>
      <c r="S2240">
        <f>INDEX(lehmad!H$2:H$412,MATCH(klypsid!$B2240,lehmad!$A$2:$A$412,0))</f>
        <v>124</v>
      </c>
      <c r="T2240">
        <f>INDEX(lehmad!K$2:K$412,MATCH(klypsid!$B2240,lehmad!$A$2:$A$412,0))</f>
        <v>108</v>
      </c>
      <c r="U2240" s="4">
        <f t="shared" si="68"/>
        <v>5</v>
      </c>
      <c r="V2240">
        <f t="shared" si="69"/>
        <v>30</v>
      </c>
    </row>
    <row r="2241" spans="1:22" x14ac:dyDescent="0.25">
      <c r="A2241">
        <v>3453</v>
      </c>
      <c r="B2241" t="str">
        <f>"E"&amp;A2241</f>
        <v>E3453</v>
      </c>
      <c r="C2241" t="s">
        <v>15</v>
      </c>
      <c r="D2241">
        <v>2</v>
      </c>
      <c r="E2241">
        <f>IF(D2241&lt;4,D2241,4)</f>
        <v>2</v>
      </c>
      <c r="F2241" s="1">
        <v>39542</v>
      </c>
      <c r="G2241" s="1">
        <v>39722</v>
      </c>
      <c r="H2241" s="3">
        <f>G2241-F2241</f>
        <v>180</v>
      </c>
      <c r="I2241" s="3">
        <f>IF(H2241&lt;=60,1,IF(H2241&lt;=150,2,3))</f>
        <v>3</v>
      </c>
      <c r="J2241">
        <v>31.1</v>
      </c>
      <c r="K2241">
        <v>4.3600000000000003</v>
      </c>
      <c r="L2241">
        <v>3.74</v>
      </c>
      <c r="M2241">
        <v>27</v>
      </c>
      <c r="N2241">
        <f>LOG(M2241/100,2)+3</f>
        <v>1.1110313123887439</v>
      </c>
      <c r="O2241">
        <f>INDEX(lehmad!B$2:B$412,MATCH(klypsid!$B2241,lehmad!$A$2:$A$412,0))</f>
        <v>38478</v>
      </c>
      <c r="P2241">
        <f>INDEX(lehmad!D$2:D$412,MATCH(klypsid!$B2241,lehmad!$A$2:$A$412,0))</f>
        <v>96</v>
      </c>
      <c r="Q2241">
        <f>INDEX(lehmad!E$2:E$412,MATCH(klypsid!$B2241,lehmad!$A$2:$A$412,0))</f>
        <v>1</v>
      </c>
      <c r="R2241" t="str">
        <f>INDEX(lehmad!F$2:F$412,MATCH(klypsid!$B2241,lehmad!$A$2:$A$412,0))</f>
        <v>DYNASTY-ET</v>
      </c>
      <c r="S2241">
        <f>INDEX(lehmad!H$2:H$412,MATCH(klypsid!$B2241,lehmad!$A$2:$A$412,0))</f>
        <v>124</v>
      </c>
      <c r="T2241">
        <f>INDEX(lehmad!K$2:K$412,MATCH(klypsid!$B2241,lehmad!$A$2:$A$412,0))</f>
        <v>108</v>
      </c>
      <c r="U2241" s="4">
        <f t="shared" si="68"/>
        <v>6</v>
      </c>
      <c r="V2241">
        <f t="shared" si="69"/>
        <v>29</v>
      </c>
    </row>
    <row r="2242" spans="1:22" x14ac:dyDescent="0.25">
      <c r="A2242">
        <v>3453</v>
      </c>
      <c r="B2242" t="str">
        <f>"E"&amp;A2242</f>
        <v>E3453</v>
      </c>
      <c r="C2242" t="s">
        <v>15</v>
      </c>
      <c r="D2242">
        <v>2</v>
      </c>
      <c r="E2242">
        <f>IF(D2242&lt;4,D2242,4)</f>
        <v>2</v>
      </c>
      <c r="F2242" s="1">
        <v>39542</v>
      </c>
      <c r="G2242" s="1">
        <v>39754</v>
      </c>
      <c r="H2242" s="3">
        <f>G2242-F2242</f>
        <v>212</v>
      </c>
      <c r="I2242" s="3">
        <f>IF(H2242&lt;=60,1,IF(H2242&lt;=150,2,3))</f>
        <v>3</v>
      </c>
      <c r="J2242">
        <v>29.8</v>
      </c>
      <c r="K2242">
        <v>4.67</v>
      </c>
      <c r="L2242">
        <v>3.65</v>
      </c>
      <c r="M2242">
        <v>23</v>
      </c>
      <c r="N2242">
        <f>LOG(M2242/100,2)+3</f>
        <v>0.87970576628228825</v>
      </c>
      <c r="O2242">
        <f>INDEX(lehmad!B$2:B$412,MATCH(klypsid!$B2242,lehmad!$A$2:$A$412,0))</f>
        <v>38478</v>
      </c>
      <c r="P2242">
        <f>INDEX(lehmad!D$2:D$412,MATCH(klypsid!$B2242,lehmad!$A$2:$A$412,0))</f>
        <v>96</v>
      </c>
      <c r="Q2242">
        <f>INDEX(lehmad!E$2:E$412,MATCH(klypsid!$B2242,lehmad!$A$2:$A$412,0))</f>
        <v>1</v>
      </c>
      <c r="R2242" t="str">
        <f>INDEX(lehmad!F$2:F$412,MATCH(klypsid!$B2242,lehmad!$A$2:$A$412,0))</f>
        <v>DYNASTY-ET</v>
      </c>
      <c r="S2242">
        <f>INDEX(lehmad!H$2:H$412,MATCH(klypsid!$B2242,lehmad!$A$2:$A$412,0))</f>
        <v>124</v>
      </c>
      <c r="T2242">
        <f>INDEX(lehmad!K$2:K$412,MATCH(klypsid!$B2242,lehmad!$A$2:$A$412,0))</f>
        <v>108</v>
      </c>
      <c r="U2242" s="4">
        <f t="shared" si="68"/>
        <v>7</v>
      </c>
      <c r="V2242">
        <f t="shared" si="69"/>
        <v>32</v>
      </c>
    </row>
    <row r="2243" spans="1:22" x14ac:dyDescent="0.25">
      <c r="A2243">
        <v>3453</v>
      </c>
      <c r="B2243" t="str">
        <f>"E"&amp;A2243</f>
        <v>E3453</v>
      </c>
      <c r="C2243" t="s">
        <v>15</v>
      </c>
      <c r="D2243">
        <v>2</v>
      </c>
      <c r="E2243">
        <f>IF(D2243&lt;4,D2243,4)</f>
        <v>2</v>
      </c>
      <c r="F2243" s="1">
        <v>39542</v>
      </c>
      <c r="G2243" s="1">
        <v>39783</v>
      </c>
      <c r="H2243" s="3">
        <f>G2243-F2243</f>
        <v>241</v>
      </c>
      <c r="I2243" s="3">
        <f>IF(H2243&lt;=60,1,IF(H2243&lt;=150,2,3))</f>
        <v>3</v>
      </c>
      <c r="J2243">
        <v>24.3</v>
      </c>
      <c r="K2243">
        <v>4.1399999999999997</v>
      </c>
      <c r="L2243">
        <v>4.05</v>
      </c>
      <c r="M2243">
        <v>27</v>
      </c>
      <c r="N2243">
        <f>LOG(M2243/100,2)+3</f>
        <v>1.1110313123887439</v>
      </c>
      <c r="O2243">
        <f>INDEX(lehmad!B$2:B$412,MATCH(klypsid!$B2243,lehmad!$A$2:$A$412,0))</f>
        <v>38478</v>
      </c>
      <c r="P2243">
        <f>INDEX(lehmad!D$2:D$412,MATCH(klypsid!$B2243,lehmad!$A$2:$A$412,0))</f>
        <v>96</v>
      </c>
      <c r="Q2243">
        <f>INDEX(lehmad!E$2:E$412,MATCH(klypsid!$B2243,lehmad!$A$2:$A$412,0))</f>
        <v>1</v>
      </c>
      <c r="R2243" t="str">
        <f>INDEX(lehmad!F$2:F$412,MATCH(klypsid!$B2243,lehmad!$A$2:$A$412,0))</f>
        <v>DYNASTY-ET</v>
      </c>
      <c r="S2243">
        <f>INDEX(lehmad!H$2:H$412,MATCH(klypsid!$B2243,lehmad!$A$2:$A$412,0))</f>
        <v>124</v>
      </c>
      <c r="T2243">
        <f>INDEX(lehmad!K$2:K$412,MATCH(klypsid!$B2243,lehmad!$A$2:$A$412,0))</f>
        <v>108</v>
      </c>
      <c r="U2243" s="4">
        <f t="shared" ref="U2243:U2306" si="70">IF(AND(A2243=A2242,D2243=D2242),U2242+1,1)</f>
        <v>8</v>
      </c>
      <c r="V2243">
        <f t="shared" ref="V2243:V2306" si="71">IF(AND(A2243=A2242,D2243=D2242),G2243-G2242,G2243-F2243)</f>
        <v>29</v>
      </c>
    </row>
    <row r="2244" spans="1:22" x14ac:dyDescent="0.25">
      <c r="A2244">
        <v>3453</v>
      </c>
      <c r="B2244" t="str">
        <f>"E"&amp;A2244</f>
        <v>E3453</v>
      </c>
      <c r="C2244" t="s">
        <v>15</v>
      </c>
      <c r="D2244">
        <v>2</v>
      </c>
      <c r="E2244">
        <f>IF(D2244&lt;4,D2244,4)</f>
        <v>2</v>
      </c>
      <c r="F2244" s="1">
        <v>39542</v>
      </c>
      <c r="G2244" s="1">
        <v>39817</v>
      </c>
      <c r="H2244" s="3">
        <f>G2244-F2244</f>
        <v>275</v>
      </c>
      <c r="I2244" s="3">
        <f>IF(H2244&lt;=60,1,IF(H2244&lt;=150,2,3))</f>
        <v>3</v>
      </c>
      <c r="J2244">
        <v>10.3</v>
      </c>
      <c r="K2244">
        <v>6.42</v>
      </c>
      <c r="L2244">
        <v>4.1900000000000004</v>
      </c>
      <c r="M2244">
        <v>189</v>
      </c>
      <c r="N2244">
        <f>LOG(M2244/100,2)+3</f>
        <v>3.918386234446348</v>
      </c>
      <c r="O2244">
        <f>INDEX(lehmad!B$2:B$412,MATCH(klypsid!$B2244,lehmad!$A$2:$A$412,0))</f>
        <v>38478</v>
      </c>
      <c r="P2244">
        <f>INDEX(lehmad!D$2:D$412,MATCH(klypsid!$B2244,lehmad!$A$2:$A$412,0))</f>
        <v>96</v>
      </c>
      <c r="Q2244">
        <f>INDEX(lehmad!E$2:E$412,MATCH(klypsid!$B2244,lehmad!$A$2:$A$412,0))</f>
        <v>1</v>
      </c>
      <c r="R2244" t="str">
        <f>INDEX(lehmad!F$2:F$412,MATCH(klypsid!$B2244,lehmad!$A$2:$A$412,0))</f>
        <v>DYNASTY-ET</v>
      </c>
      <c r="S2244">
        <f>INDEX(lehmad!H$2:H$412,MATCH(klypsid!$B2244,lehmad!$A$2:$A$412,0))</f>
        <v>124</v>
      </c>
      <c r="T2244">
        <f>INDEX(lehmad!K$2:K$412,MATCH(klypsid!$B2244,lehmad!$A$2:$A$412,0))</f>
        <v>108</v>
      </c>
      <c r="U2244" s="4">
        <f t="shared" si="70"/>
        <v>9</v>
      </c>
      <c r="V2244">
        <f t="shared" si="71"/>
        <v>34</v>
      </c>
    </row>
    <row r="2245" spans="1:22" x14ac:dyDescent="0.25">
      <c r="A2245">
        <v>3453</v>
      </c>
      <c r="B2245" t="str">
        <f>"E"&amp;A2245</f>
        <v>E3453</v>
      </c>
      <c r="C2245" t="s">
        <v>15</v>
      </c>
      <c r="D2245">
        <v>3</v>
      </c>
      <c r="E2245">
        <f>IF(D2245&lt;4,D2245,4)</f>
        <v>3</v>
      </c>
      <c r="F2245" s="1">
        <v>39893</v>
      </c>
      <c r="G2245" s="1">
        <v>39908</v>
      </c>
      <c r="H2245" s="3">
        <f>G2245-F2245</f>
        <v>15</v>
      </c>
      <c r="I2245" s="3">
        <f>IF(H2245&lt;=60,1,IF(H2245&lt;=150,2,3))</f>
        <v>1</v>
      </c>
      <c r="J2245">
        <v>52.3</v>
      </c>
      <c r="K2245">
        <v>5.8</v>
      </c>
      <c r="L2245">
        <v>3.24</v>
      </c>
      <c r="M2245">
        <v>91</v>
      </c>
      <c r="N2245">
        <f>LOG(M2245/100,2)+3</f>
        <v>2.8639384504239715</v>
      </c>
      <c r="O2245">
        <f>INDEX(lehmad!B$2:B$412,MATCH(klypsid!$B2245,lehmad!$A$2:$A$412,0))</f>
        <v>38478</v>
      </c>
      <c r="P2245">
        <f>INDEX(lehmad!D$2:D$412,MATCH(klypsid!$B2245,lehmad!$A$2:$A$412,0))</f>
        <v>96</v>
      </c>
      <c r="Q2245">
        <f>INDEX(lehmad!E$2:E$412,MATCH(klypsid!$B2245,lehmad!$A$2:$A$412,0))</f>
        <v>1</v>
      </c>
      <c r="R2245" t="str">
        <f>INDEX(lehmad!F$2:F$412,MATCH(klypsid!$B2245,lehmad!$A$2:$A$412,0))</f>
        <v>DYNASTY-ET</v>
      </c>
      <c r="S2245">
        <f>INDEX(lehmad!H$2:H$412,MATCH(klypsid!$B2245,lehmad!$A$2:$A$412,0))</f>
        <v>124</v>
      </c>
      <c r="T2245">
        <f>INDEX(lehmad!K$2:K$412,MATCH(klypsid!$B2245,lehmad!$A$2:$A$412,0))</f>
        <v>108</v>
      </c>
      <c r="U2245" s="4">
        <f t="shared" si="70"/>
        <v>1</v>
      </c>
      <c r="V2245">
        <f t="shared" si="71"/>
        <v>15</v>
      </c>
    </row>
    <row r="2246" spans="1:22" x14ac:dyDescent="0.25">
      <c r="A2246">
        <v>3453</v>
      </c>
      <c r="B2246" t="str">
        <f>"E"&amp;A2246</f>
        <v>E3453</v>
      </c>
      <c r="C2246" t="s">
        <v>15</v>
      </c>
      <c r="D2246">
        <v>3</v>
      </c>
      <c r="E2246">
        <f>IF(D2246&lt;4,D2246,4)</f>
        <v>3</v>
      </c>
      <c r="F2246" s="1">
        <v>39893</v>
      </c>
      <c r="G2246" s="1">
        <v>39944</v>
      </c>
      <c r="H2246" s="3">
        <f>G2246-F2246</f>
        <v>51</v>
      </c>
      <c r="I2246" s="3">
        <f>IF(H2246&lt;=60,1,IF(H2246&lt;=150,2,3))</f>
        <v>1</v>
      </c>
      <c r="J2246">
        <v>48</v>
      </c>
      <c r="K2246">
        <v>4.5</v>
      </c>
      <c r="L2246">
        <v>3.16</v>
      </c>
      <c r="M2246">
        <v>16</v>
      </c>
      <c r="N2246">
        <f>LOG(M2246/100,2)+3</f>
        <v>0.35614381022527519</v>
      </c>
      <c r="O2246">
        <f>INDEX(lehmad!B$2:B$412,MATCH(klypsid!$B2246,lehmad!$A$2:$A$412,0))</f>
        <v>38478</v>
      </c>
      <c r="P2246">
        <f>INDEX(lehmad!D$2:D$412,MATCH(klypsid!$B2246,lehmad!$A$2:$A$412,0))</f>
        <v>96</v>
      </c>
      <c r="Q2246">
        <f>INDEX(lehmad!E$2:E$412,MATCH(klypsid!$B2246,lehmad!$A$2:$A$412,0))</f>
        <v>1</v>
      </c>
      <c r="R2246" t="str">
        <f>INDEX(lehmad!F$2:F$412,MATCH(klypsid!$B2246,lehmad!$A$2:$A$412,0))</f>
        <v>DYNASTY-ET</v>
      </c>
      <c r="S2246">
        <f>INDEX(lehmad!H$2:H$412,MATCH(klypsid!$B2246,lehmad!$A$2:$A$412,0))</f>
        <v>124</v>
      </c>
      <c r="T2246">
        <f>INDEX(lehmad!K$2:K$412,MATCH(klypsid!$B2246,lehmad!$A$2:$A$412,0))</f>
        <v>108</v>
      </c>
      <c r="U2246" s="4">
        <f t="shared" si="70"/>
        <v>2</v>
      </c>
      <c r="V2246">
        <f t="shared" si="71"/>
        <v>36</v>
      </c>
    </row>
    <row r="2247" spans="1:22" x14ac:dyDescent="0.25">
      <c r="A2247">
        <v>3453</v>
      </c>
      <c r="B2247" t="str">
        <f>"E"&amp;A2247</f>
        <v>E3453</v>
      </c>
      <c r="C2247" t="s">
        <v>15</v>
      </c>
      <c r="D2247">
        <v>3</v>
      </c>
      <c r="E2247">
        <f>IF(D2247&lt;4,D2247,4)</f>
        <v>3</v>
      </c>
      <c r="F2247" s="1">
        <v>39893</v>
      </c>
      <c r="G2247" s="1">
        <v>39972</v>
      </c>
      <c r="H2247" s="3">
        <f>G2247-F2247</f>
        <v>79</v>
      </c>
      <c r="I2247" s="3">
        <f>IF(H2247&lt;=60,1,IF(H2247&lt;=150,2,3))</f>
        <v>2</v>
      </c>
      <c r="J2247">
        <v>33.9</v>
      </c>
      <c r="K2247">
        <v>5.16</v>
      </c>
      <c r="L2247">
        <v>2.85</v>
      </c>
      <c r="M2247">
        <v>47</v>
      </c>
      <c r="N2247">
        <f>LOG(M2247/100,2)+3</f>
        <v>1.9107326619029126</v>
      </c>
      <c r="O2247">
        <f>INDEX(lehmad!B$2:B$412,MATCH(klypsid!$B2247,lehmad!$A$2:$A$412,0))</f>
        <v>38478</v>
      </c>
      <c r="P2247">
        <f>INDEX(lehmad!D$2:D$412,MATCH(klypsid!$B2247,lehmad!$A$2:$A$412,0))</f>
        <v>96</v>
      </c>
      <c r="Q2247">
        <f>INDEX(lehmad!E$2:E$412,MATCH(klypsid!$B2247,lehmad!$A$2:$A$412,0))</f>
        <v>1</v>
      </c>
      <c r="R2247" t="str">
        <f>INDEX(lehmad!F$2:F$412,MATCH(klypsid!$B2247,lehmad!$A$2:$A$412,0))</f>
        <v>DYNASTY-ET</v>
      </c>
      <c r="S2247">
        <f>INDEX(lehmad!H$2:H$412,MATCH(klypsid!$B2247,lehmad!$A$2:$A$412,0))</f>
        <v>124</v>
      </c>
      <c r="T2247">
        <f>INDEX(lehmad!K$2:K$412,MATCH(klypsid!$B2247,lehmad!$A$2:$A$412,0))</f>
        <v>108</v>
      </c>
      <c r="U2247" s="4">
        <f t="shared" si="70"/>
        <v>3</v>
      </c>
      <c r="V2247">
        <f t="shared" si="71"/>
        <v>28</v>
      </c>
    </row>
    <row r="2248" spans="1:22" x14ac:dyDescent="0.25">
      <c r="A2248">
        <v>3453</v>
      </c>
      <c r="B2248" t="str">
        <f>"E"&amp;A2248</f>
        <v>E3453</v>
      </c>
      <c r="C2248" t="s">
        <v>15</v>
      </c>
      <c r="D2248">
        <v>3</v>
      </c>
      <c r="E2248">
        <f>IF(D2248&lt;4,D2248,4)</f>
        <v>3</v>
      </c>
      <c r="F2248" s="1">
        <v>39893</v>
      </c>
      <c r="G2248" s="1">
        <v>40007</v>
      </c>
      <c r="H2248" s="3">
        <f>G2248-F2248</f>
        <v>114</v>
      </c>
      <c r="I2248" s="3">
        <f>IF(H2248&lt;=60,1,IF(H2248&lt;=150,2,3))</f>
        <v>2</v>
      </c>
      <c r="J2248">
        <v>41.9</v>
      </c>
      <c r="K2248">
        <v>4.5199999999999996</v>
      </c>
      <c r="L2248">
        <v>3.47</v>
      </c>
      <c r="M2248">
        <v>30</v>
      </c>
      <c r="N2248">
        <f>LOG(M2248/100,2)+3</f>
        <v>1.2630344058337937</v>
      </c>
      <c r="O2248">
        <f>INDEX(lehmad!B$2:B$412,MATCH(klypsid!$B2248,lehmad!$A$2:$A$412,0))</f>
        <v>38478</v>
      </c>
      <c r="P2248">
        <f>INDEX(lehmad!D$2:D$412,MATCH(klypsid!$B2248,lehmad!$A$2:$A$412,0))</f>
        <v>96</v>
      </c>
      <c r="Q2248">
        <f>INDEX(lehmad!E$2:E$412,MATCH(klypsid!$B2248,lehmad!$A$2:$A$412,0))</f>
        <v>1</v>
      </c>
      <c r="R2248" t="str">
        <f>INDEX(lehmad!F$2:F$412,MATCH(klypsid!$B2248,lehmad!$A$2:$A$412,0))</f>
        <v>DYNASTY-ET</v>
      </c>
      <c r="S2248">
        <f>INDEX(lehmad!H$2:H$412,MATCH(klypsid!$B2248,lehmad!$A$2:$A$412,0))</f>
        <v>124</v>
      </c>
      <c r="T2248">
        <f>INDEX(lehmad!K$2:K$412,MATCH(klypsid!$B2248,lehmad!$A$2:$A$412,0))</f>
        <v>108</v>
      </c>
      <c r="U2248" s="4">
        <f t="shared" si="70"/>
        <v>4</v>
      </c>
      <c r="V2248">
        <f t="shared" si="71"/>
        <v>35</v>
      </c>
    </row>
    <row r="2249" spans="1:22" x14ac:dyDescent="0.25">
      <c r="A2249">
        <v>3453</v>
      </c>
      <c r="B2249" t="str">
        <f>"E"&amp;A2249</f>
        <v>E3453</v>
      </c>
      <c r="C2249" t="s">
        <v>15</v>
      </c>
      <c r="D2249">
        <v>3</v>
      </c>
      <c r="E2249">
        <f>IF(D2249&lt;4,D2249,4)</f>
        <v>3</v>
      </c>
      <c r="F2249" s="1">
        <v>39893</v>
      </c>
      <c r="G2249" s="1">
        <v>40037</v>
      </c>
      <c r="H2249" s="3">
        <f>G2249-F2249</f>
        <v>144</v>
      </c>
      <c r="I2249" s="3">
        <f>IF(H2249&lt;=60,1,IF(H2249&lt;=150,2,3))</f>
        <v>2</v>
      </c>
      <c r="J2249">
        <v>36</v>
      </c>
      <c r="K2249">
        <v>4.62</v>
      </c>
      <c r="L2249">
        <v>3.5</v>
      </c>
      <c r="M2249">
        <v>59</v>
      </c>
      <c r="N2249">
        <f>LOG(M2249/100,2)+3</f>
        <v>2.2387868595871163</v>
      </c>
      <c r="O2249">
        <f>INDEX(lehmad!B$2:B$412,MATCH(klypsid!$B2249,lehmad!$A$2:$A$412,0))</f>
        <v>38478</v>
      </c>
      <c r="P2249">
        <f>INDEX(lehmad!D$2:D$412,MATCH(klypsid!$B2249,lehmad!$A$2:$A$412,0))</f>
        <v>96</v>
      </c>
      <c r="Q2249">
        <f>INDEX(lehmad!E$2:E$412,MATCH(klypsid!$B2249,lehmad!$A$2:$A$412,0))</f>
        <v>1</v>
      </c>
      <c r="R2249" t="str">
        <f>INDEX(lehmad!F$2:F$412,MATCH(klypsid!$B2249,lehmad!$A$2:$A$412,0))</f>
        <v>DYNASTY-ET</v>
      </c>
      <c r="S2249">
        <f>INDEX(lehmad!H$2:H$412,MATCH(klypsid!$B2249,lehmad!$A$2:$A$412,0))</f>
        <v>124</v>
      </c>
      <c r="T2249">
        <f>INDEX(lehmad!K$2:K$412,MATCH(klypsid!$B2249,lehmad!$A$2:$A$412,0))</f>
        <v>108</v>
      </c>
      <c r="U2249" s="4">
        <f t="shared" si="70"/>
        <v>5</v>
      </c>
      <c r="V2249">
        <f t="shared" si="71"/>
        <v>30</v>
      </c>
    </row>
    <row r="2250" spans="1:22" x14ac:dyDescent="0.25">
      <c r="A2250">
        <v>3453</v>
      </c>
      <c r="B2250" t="str">
        <f>"E"&amp;A2250</f>
        <v>E3453</v>
      </c>
      <c r="C2250" t="s">
        <v>15</v>
      </c>
      <c r="D2250">
        <v>3</v>
      </c>
      <c r="E2250">
        <f>IF(D2250&lt;4,D2250,4)</f>
        <v>3</v>
      </c>
      <c r="F2250" s="1">
        <v>39893</v>
      </c>
      <c r="G2250" s="1">
        <v>40066</v>
      </c>
      <c r="H2250" s="3">
        <f>G2250-F2250</f>
        <v>173</v>
      </c>
      <c r="I2250" s="3">
        <f>IF(H2250&lt;=60,1,IF(H2250&lt;=150,2,3))</f>
        <v>3</v>
      </c>
      <c r="J2250">
        <v>25.3</v>
      </c>
      <c r="K2250">
        <v>5.62</v>
      </c>
      <c r="L2250">
        <v>3.7</v>
      </c>
      <c r="M2250">
        <v>29</v>
      </c>
      <c r="N2250">
        <f>LOG(M2250/100,2)+3</f>
        <v>1.2141248053528473</v>
      </c>
      <c r="O2250">
        <f>INDEX(lehmad!B$2:B$412,MATCH(klypsid!$B2250,lehmad!$A$2:$A$412,0))</f>
        <v>38478</v>
      </c>
      <c r="P2250">
        <f>INDEX(lehmad!D$2:D$412,MATCH(klypsid!$B2250,lehmad!$A$2:$A$412,0))</f>
        <v>96</v>
      </c>
      <c r="Q2250">
        <f>INDEX(lehmad!E$2:E$412,MATCH(klypsid!$B2250,lehmad!$A$2:$A$412,0))</f>
        <v>1</v>
      </c>
      <c r="R2250" t="str">
        <f>INDEX(lehmad!F$2:F$412,MATCH(klypsid!$B2250,lehmad!$A$2:$A$412,0))</f>
        <v>DYNASTY-ET</v>
      </c>
      <c r="S2250">
        <f>INDEX(lehmad!H$2:H$412,MATCH(klypsid!$B2250,lehmad!$A$2:$A$412,0))</f>
        <v>124</v>
      </c>
      <c r="T2250">
        <f>INDEX(lehmad!K$2:K$412,MATCH(klypsid!$B2250,lehmad!$A$2:$A$412,0))</f>
        <v>108</v>
      </c>
      <c r="U2250" s="4">
        <f t="shared" si="70"/>
        <v>6</v>
      </c>
      <c r="V2250">
        <f t="shared" si="71"/>
        <v>29</v>
      </c>
    </row>
    <row r="2251" spans="1:22" x14ac:dyDescent="0.25">
      <c r="A2251">
        <v>3453</v>
      </c>
      <c r="B2251" t="str">
        <f>"E"&amp;A2251</f>
        <v>E3453</v>
      </c>
      <c r="C2251" t="s">
        <v>15</v>
      </c>
      <c r="D2251">
        <v>3</v>
      </c>
      <c r="E2251">
        <f>IF(D2251&lt;4,D2251,4)</f>
        <v>3</v>
      </c>
      <c r="F2251" s="1">
        <v>39893</v>
      </c>
      <c r="G2251" s="1">
        <v>40094</v>
      </c>
      <c r="H2251" s="3">
        <f>G2251-F2251</f>
        <v>201</v>
      </c>
      <c r="I2251" s="3">
        <f>IF(H2251&lt;=60,1,IF(H2251&lt;=150,2,3))</f>
        <v>3</v>
      </c>
      <c r="J2251">
        <v>24.9</v>
      </c>
      <c r="K2251">
        <v>8.82</v>
      </c>
      <c r="L2251">
        <v>4.0199999999999996</v>
      </c>
      <c r="M2251">
        <v>71</v>
      </c>
      <c r="N2251">
        <f>LOG(M2251/100,2)+3</f>
        <v>2.5058909297299574</v>
      </c>
      <c r="O2251">
        <f>INDEX(lehmad!B$2:B$412,MATCH(klypsid!$B2251,lehmad!$A$2:$A$412,0))</f>
        <v>38478</v>
      </c>
      <c r="P2251">
        <f>INDEX(lehmad!D$2:D$412,MATCH(klypsid!$B2251,lehmad!$A$2:$A$412,0))</f>
        <v>96</v>
      </c>
      <c r="Q2251">
        <f>INDEX(lehmad!E$2:E$412,MATCH(klypsid!$B2251,lehmad!$A$2:$A$412,0))</f>
        <v>1</v>
      </c>
      <c r="R2251" t="str">
        <f>INDEX(lehmad!F$2:F$412,MATCH(klypsid!$B2251,lehmad!$A$2:$A$412,0))</f>
        <v>DYNASTY-ET</v>
      </c>
      <c r="S2251">
        <f>INDEX(lehmad!H$2:H$412,MATCH(klypsid!$B2251,lehmad!$A$2:$A$412,0))</f>
        <v>124</v>
      </c>
      <c r="T2251">
        <f>INDEX(lehmad!K$2:K$412,MATCH(klypsid!$B2251,lehmad!$A$2:$A$412,0))</f>
        <v>108</v>
      </c>
      <c r="U2251" s="4">
        <f t="shared" si="70"/>
        <v>7</v>
      </c>
      <c r="V2251">
        <f t="shared" si="71"/>
        <v>28</v>
      </c>
    </row>
    <row r="2252" spans="1:22" x14ac:dyDescent="0.25">
      <c r="A2252">
        <v>3453</v>
      </c>
      <c r="B2252" t="str">
        <f>"E"&amp;A2252</f>
        <v>E3453</v>
      </c>
      <c r="C2252" t="s">
        <v>15</v>
      </c>
      <c r="D2252">
        <v>3</v>
      </c>
      <c r="E2252">
        <f>IF(D2252&lt;4,D2252,4)</f>
        <v>3</v>
      </c>
      <c r="F2252" s="1">
        <v>39893</v>
      </c>
      <c r="G2252" s="1">
        <v>40125</v>
      </c>
      <c r="H2252" s="3">
        <f>G2252-F2252</f>
        <v>232</v>
      </c>
      <c r="I2252" s="3">
        <f>IF(H2252&lt;=60,1,IF(H2252&lt;=150,2,3))</f>
        <v>3</v>
      </c>
      <c r="J2252">
        <v>12.8</v>
      </c>
      <c r="K2252">
        <v>6.06</v>
      </c>
      <c r="L2252">
        <v>4.42</v>
      </c>
      <c r="M2252">
        <v>173</v>
      </c>
      <c r="N2252">
        <f>LOG(M2252/100,2)+3</f>
        <v>3.7907720378620002</v>
      </c>
      <c r="O2252">
        <f>INDEX(lehmad!B$2:B$412,MATCH(klypsid!$B2252,lehmad!$A$2:$A$412,0))</f>
        <v>38478</v>
      </c>
      <c r="P2252">
        <f>INDEX(lehmad!D$2:D$412,MATCH(klypsid!$B2252,lehmad!$A$2:$A$412,0))</f>
        <v>96</v>
      </c>
      <c r="Q2252">
        <f>INDEX(lehmad!E$2:E$412,MATCH(klypsid!$B2252,lehmad!$A$2:$A$412,0))</f>
        <v>1</v>
      </c>
      <c r="R2252" t="str">
        <f>INDEX(lehmad!F$2:F$412,MATCH(klypsid!$B2252,lehmad!$A$2:$A$412,0))</f>
        <v>DYNASTY-ET</v>
      </c>
      <c r="S2252">
        <f>INDEX(lehmad!H$2:H$412,MATCH(klypsid!$B2252,lehmad!$A$2:$A$412,0))</f>
        <v>124</v>
      </c>
      <c r="T2252">
        <f>INDEX(lehmad!K$2:K$412,MATCH(klypsid!$B2252,lehmad!$A$2:$A$412,0))</f>
        <v>108</v>
      </c>
      <c r="U2252" s="4">
        <f t="shared" si="70"/>
        <v>8</v>
      </c>
      <c r="V2252">
        <f t="shared" si="71"/>
        <v>31</v>
      </c>
    </row>
    <row r="2253" spans="1:22" x14ac:dyDescent="0.25">
      <c r="A2253">
        <v>3453</v>
      </c>
      <c r="B2253" t="str">
        <f>"E"&amp;A2253</f>
        <v>E3453</v>
      </c>
      <c r="C2253" t="s">
        <v>15</v>
      </c>
      <c r="D2253">
        <v>3</v>
      </c>
      <c r="E2253">
        <f>IF(D2253&lt;4,D2253,4)</f>
        <v>3</v>
      </c>
      <c r="F2253" s="1">
        <v>39893</v>
      </c>
      <c r="G2253" s="1">
        <v>40153</v>
      </c>
      <c r="H2253" s="3">
        <f>G2253-F2253</f>
        <v>260</v>
      </c>
      <c r="I2253" s="3">
        <f>IF(H2253&lt;=60,1,IF(H2253&lt;=150,2,3))</f>
        <v>3</v>
      </c>
      <c r="J2253">
        <v>11.7</v>
      </c>
      <c r="K2253">
        <v>5.04</v>
      </c>
      <c r="L2253">
        <v>4.3499999999999996</v>
      </c>
      <c r="M2253">
        <v>241</v>
      </c>
      <c r="N2253">
        <f>LOG(M2253/100,2)+3</f>
        <v>4.2690331464552367</v>
      </c>
      <c r="O2253">
        <f>INDEX(lehmad!B$2:B$412,MATCH(klypsid!$B2253,lehmad!$A$2:$A$412,0))</f>
        <v>38478</v>
      </c>
      <c r="P2253">
        <f>INDEX(lehmad!D$2:D$412,MATCH(klypsid!$B2253,lehmad!$A$2:$A$412,0))</f>
        <v>96</v>
      </c>
      <c r="Q2253">
        <f>INDEX(lehmad!E$2:E$412,MATCH(klypsid!$B2253,lehmad!$A$2:$A$412,0))</f>
        <v>1</v>
      </c>
      <c r="R2253" t="str">
        <f>INDEX(lehmad!F$2:F$412,MATCH(klypsid!$B2253,lehmad!$A$2:$A$412,0))</f>
        <v>DYNASTY-ET</v>
      </c>
      <c r="S2253">
        <f>INDEX(lehmad!H$2:H$412,MATCH(klypsid!$B2253,lehmad!$A$2:$A$412,0))</f>
        <v>124</v>
      </c>
      <c r="T2253">
        <f>INDEX(lehmad!K$2:K$412,MATCH(klypsid!$B2253,lehmad!$A$2:$A$412,0))</f>
        <v>108</v>
      </c>
      <c r="U2253" s="4">
        <f t="shared" si="70"/>
        <v>9</v>
      </c>
      <c r="V2253">
        <f t="shared" si="71"/>
        <v>28</v>
      </c>
    </row>
    <row r="2254" spans="1:22" x14ac:dyDescent="0.25">
      <c r="A2254">
        <v>3453</v>
      </c>
      <c r="B2254" t="str">
        <f>"E"&amp;A2254</f>
        <v>E3453</v>
      </c>
      <c r="C2254" t="s">
        <v>15</v>
      </c>
      <c r="D2254">
        <v>4</v>
      </c>
      <c r="E2254">
        <f>IF(D2254&lt;4,D2254,4)</f>
        <v>4</v>
      </c>
      <c r="F2254" s="1">
        <v>40280</v>
      </c>
      <c r="G2254" s="1">
        <v>40304</v>
      </c>
      <c r="H2254" s="3">
        <f>G2254-F2254</f>
        <v>24</v>
      </c>
      <c r="I2254" s="3">
        <f>IF(H2254&lt;=60,1,IF(H2254&lt;=150,2,3))</f>
        <v>1</v>
      </c>
      <c r="J2254">
        <v>44.5</v>
      </c>
      <c r="K2254">
        <v>4.5999999999999996</v>
      </c>
      <c r="L2254">
        <v>3.01</v>
      </c>
      <c r="M2254">
        <v>32</v>
      </c>
      <c r="N2254">
        <f>LOG(M2254/100,2)+3</f>
        <v>1.3561438102252752</v>
      </c>
      <c r="O2254">
        <f>INDEX(lehmad!B$2:B$412,MATCH(klypsid!$B2254,lehmad!$A$2:$A$412,0))</f>
        <v>38478</v>
      </c>
      <c r="P2254">
        <f>INDEX(lehmad!D$2:D$412,MATCH(klypsid!$B2254,lehmad!$A$2:$A$412,0))</f>
        <v>96</v>
      </c>
      <c r="Q2254">
        <f>INDEX(lehmad!E$2:E$412,MATCH(klypsid!$B2254,lehmad!$A$2:$A$412,0))</f>
        <v>1</v>
      </c>
      <c r="R2254" t="str">
        <f>INDEX(lehmad!F$2:F$412,MATCH(klypsid!$B2254,lehmad!$A$2:$A$412,0))</f>
        <v>DYNASTY-ET</v>
      </c>
      <c r="S2254">
        <f>INDEX(lehmad!H$2:H$412,MATCH(klypsid!$B2254,lehmad!$A$2:$A$412,0))</f>
        <v>124</v>
      </c>
      <c r="T2254">
        <f>INDEX(lehmad!K$2:K$412,MATCH(klypsid!$B2254,lehmad!$A$2:$A$412,0))</f>
        <v>108</v>
      </c>
      <c r="U2254" s="4">
        <f t="shared" si="70"/>
        <v>1</v>
      </c>
      <c r="V2254">
        <f t="shared" si="71"/>
        <v>24</v>
      </c>
    </row>
    <row r="2255" spans="1:22" x14ac:dyDescent="0.25">
      <c r="A2255">
        <v>3453</v>
      </c>
      <c r="B2255" t="str">
        <f>"E"&amp;A2255</f>
        <v>E3453</v>
      </c>
      <c r="C2255" t="s">
        <v>15</v>
      </c>
      <c r="D2255">
        <v>4</v>
      </c>
      <c r="E2255">
        <f>IF(D2255&lt;4,D2255,4)</f>
        <v>4</v>
      </c>
      <c r="F2255" s="1">
        <v>40280</v>
      </c>
      <c r="G2255" s="1">
        <v>40336</v>
      </c>
      <c r="H2255" s="3">
        <f>G2255-F2255</f>
        <v>56</v>
      </c>
      <c r="I2255" s="3">
        <f>IF(H2255&lt;=60,1,IF(H2255&lt;=150,2,3))</f>
        <v>1</v>
      </c>
      <c r="J2255">
        <v>40.5</v>
      </c>
      <c r="K2255">
        <v>4.17</v>
      </c>
      <c r="L2255">
        <v>3.34</v>
      </c>
      <c r="M2255">
        <v>76</v>
      </c>
      <c r="N2255">
        <f>LOG(M2255/100,2)+3</f>
        <v>2.6040713236688608</v>
      </c>
      <c r="O2255">
        <f>INDEX(lehmad!B$2:B$412,MATCH(klypsid!$B2255,lehmad!$A$2:$A$412,0))</f>
        <v>38478</v>
      </c>
      <c r="P2255">
        <f>INDEX(lehmad!D$2:D$412,MATCH(klypsid!$B2255,lehmad!$A$2:$A$412,0))</f>
        <v>96</v>
      </c>
      <c r="Q2255">
        <f>INDEX(lehmad!E$2:E$412,MATCH(klypsid!$B2255,lehmad!$A$2:$A$412,0))</f>
        <v>1</v>
      </c>
      <c r="R2255" t="str">
        <f>INDEX(lehmad!F$2:F$412,MATCH(klypsid!$B2255,lehmad!$A$2:$A$412,0))</f>
        <v>DYNASTY-ET</v>
      </c>
      <c r="S2255">
        <f>INDEX(lehmad!H$2:H$412,MATCH(klypsid!$B2255,lehmad!$A$2:$A$412,0))</f>
        <v>124</v>
      </c>
      <c r="T2255">
        <f>INDEX(lehmad!K$2:K$412,MATCH(klypsid!$B2255,lehmad!$A$2:$A$412,0))</f>
        <v>108</v>
      </c>
      <c r="U2255" s="4">
        <f t="shared" si="70"/>
        <v>2</v>
      </c>
      <c r="V2255">
        <f t="shared" si="71"/>
        <v>32</v>
      </c>
    </row>
    <row r="2256" spans="1:22" x14ac:dyDescent="0.25">
      <c r="A2256">
        <v>3453</v>
      </c>
      <c r="B2256" t="str">
        <f>"E"&amp;A2256</f>
        <v>E3453</v>
      </c>
      <c r="C2256" t="s">
        <v>15</v>
      </c>
      <c r="D2256">
        <v>4</v>
      </c>
      <c r="E2256">
        <f>IF(D2256&lt;4,D2256,4)</f>
        <v>4</v>
      </c>
      <c r="F2256" s="1">
        <v>40280</v>
      </c>
      <c r="G2256" s="1">
        <v>40371</v>
      </c>
      <c r="H2256" s="3">
        <f>G2256-F2256</f>
        <v>91</v>
      </c>
      <c r="I2256" s="3">
        <f>IF(H2256&lt;=60,1,IF(H2256&lt;=150,2,3))</f>
        <v>2</v>
      </c>
      <c r="J2256">
        <v>34.9</v>
      </c>
      <c r="K2256">
        <v>4.54</v>
      </c>
      <c r="L2256">
        <v>3.59</v>
      </c>
      <c r="M2256">
        <v>33</v>
      </c>
      <c r="N2256">
        <f>LOG(M2256/100,2)+3</f>
        <v>1.4005379295837288</v>
      </c>
      <c r="O2256">
        <f>INDEX(lehmad!B$2:B$412,MATCH(klypsid!$B2256,lehmad!$A$2:$A$412,0))</f>
        <v>38478</v>
      </c>
      <c r="P2256">
        <f>INDEX(lehmad!D$2:D$412,MATCH(klypsid!$B2256,lehmad!$A$2:$A$412,0))</f>
        <v>96</v>
      </c>
      <c r="Q2256">
        <f>INDEX(lehmad!E$2:E$412,MATCH(klypsid!$B2256,lehmad!$A$2:$A$412,0))</f>
        <v>1</v>
      </c>
      <c r="R2256" t="str">
        <f>INDEX(lehmad!F$2:F$412,MATCH(klypsid!$B2256,lehmad!$A$2:$A$412,0))</f>
        <v>DYNASTY-ET</v>
      </c>
      <c r="S2256">
        <f>INDEX(lehmad!H$2:H$412,MATCH(klypsid!$B2256,lehmad!$A$2:$A$412,0))</f>
        <v>124</v>
      </c>
      <c r="T2256">
        <f>INDEX(lehmad!K$2:K$412,MATCH(klypsid!$B2256,lehmad!$A$2:$A$412,0))</f>
        <v>108</v>
      </c>
      <c r="U2256" s="4">
        <f t="shared" si="70"/>
        <v>3</v>
      </c>
      <c r="V2256">
        <f t="shared" si="71"/>
        <v>35</v>
      </c>
    </row>
    <row r="2257" spans="1:22" x14ac:dyDescent="0.25">
      <c r="A2257">
        <v>3453</v>
      </c>
      <c r="B2257" t="str">
        <f>"E"&amp;A2257</f>
        <v>E3453</v>
      </c>
      <c r="C2257" t="s">
        <v>15</v>
      </c>
      <c r="D2257">
        <v>4</v>
      </c>
      <c r="E2257">
        <f>IF(D2257&lt;4,D2257,4)</f>
        <v>4</v>
      </c>
      <c r="F2257" s="1">
        <v>40280</v>
      </c>
      <c r="G2257" s="1">
        <v>40396</v>
      </c>
      <c r="H2257" s="3">
        <f>G2257-F2257</f>
        <v>116</v>
      </c>
      <c r="I2257" s="3">
        <f>IF(H2257&lt;=60,1,IF(H2257&lt;=150,2,3))</f>
        <v>2</v>
      </c>
      <c r="J2257">
        <v>36</v>
      </c>
      <c r="K2257">
        <v>3.62</v>
      </c>
      <c r="L2257">
        <v>3.67</v>
      </c>
      <c r="M2257">
        <v>20</v>
      </c>
      <c r="N2257">
        <f>LOG(M2257/100,2)+3</f>
        <v>0.67807190511263782</v>
      </c>
      <c r="O2257">
        <f>INDEX(lehmad!B$2:B$412,MATCH(klypsid!$B2257,lehmad!$A$2:$A$412,0))</f>
        <v>38478</v>
      </c>
      <c r="P2257">
        <f>INDEX(lehmad!D$2:D$412,MATCH(klypsid!$B2257,lehmad!$A$2:$A$412,0))</f>
        <v>96</v>
      </c>
      <c r="Q2257">
        <f>INDEX(lehmad!E$2:E$412,MATCH(klypsid!$B2257,lehmad!$A$2:$A$412,0))</f>
        <v>1</v>
      </c>
      <c r="R2257" t="str">
        <f>INDEX(lehmad!F$2:F$412,MATCH(klypsid!$B2257,lehmad!$A$2:$A$412,0))</f>
        <v>DYNASTY-ET</v>
      </c>
      <c r="S2257">
        <f>INDEX(lehmad!H$2:H$412,MATCH(klypsid!$B2257,lehmad!$A$2:$A$412,0))</f>
        <v>124</v>
      </c>
      <c r="T2257">
        <f>INDEX(lehmad!K$2:K$412,MATCH(klypsid!$B2257,lehmad!$A$2:$A$412,0))</f>
        <v>108</v>
      </c>
      <c r="U2257" s="4">
        <f t="shared" si="70"/>
        <v>4</v>
      </c>
      <c r="V2257">
        <f t="shared" si="71"/>
        <v>25</v>
      </c>
    </row>
    <row r="2258" spans="1:22" x14ac:dyDescent="0.25">
      <c r="A2258">
        <v>3453</v>
      </c>
      <c r="B2258" t="str">
        <f>"E"&amp;A2258</f>
        <v>E3453</v>
      </c>
      <c r="C2258" t="s">
        <v>15</v>
      </c>
      <c r="D2258">
        <v>4</v>
      </c>
      <c r="E2258">
        <f>IF(D2258&lt;4,D2258,4)</f>
        <v>4</v>
      </c>
      <c r="F2258" s="1">
        <v>40280</v>
      </c>
      <c r="G2258" s="1">
        <v>40434</v>
      </c>
      <c r="H2258" s="3">
        <f>G2258-F2258</f>
        <v>154</v>
      </c>
      <c r="I2258" s="3">
        <f>IF(H2258&lt;=60,1,IF(H2258&lt;=150,2,3))</f>
        <v>3</v>
      </c>
      <c r="J2258">
        <v>24.2</v>
      </c>
      <c r="K2258">
        <v>4.79</v>
      </c>
      <c r="L2258">
        <v>4.0199999999999996</v>
      </c>
      <c r="M2258">
        <v>41</v>
      </c>
      <c r="N2258">
        <f>LOG(M2258/100,2)+3</f>
        <v>1.7136958148433588</v>
      </c>
      <c r="O2258">
        <f>INDEX(lehmad!B$2:B$412,MATCH(klypsid!$B2258,lehmad!$A$2:$A$412,0))</f>
        <v>38478</v>
      </c>
      <c r="P2258">
        <f>INDEX(lehmad!D$2:D$412,MATCH(klypsid!$B2258,lehmad!$A$2:$A$412,0))</f>
        <v>96</v>
      </c>
      <c r="Q2258">
        <f>INDEX(lehmad!E$2:E$412,MATCH(klypsid!$B2258,lehmad!$A$2:$A$412,0))</f>
        <v>1</v>
      </c>
      <c r="R2258" t="str">
        <f>INDEX(lehmad!F$2:F$412,MATCH(klypsid!$B2258,lehmad!$A$2:$A$412,0))</f>
        <v>DYNASTY-ET</v>
      </c>
      <c r="S2258">
        <f>INDEX(lehmad!H$2:H$412,MATCH(klypsid!$B2258,lehmad!$A$2:$A$412,0))</f>
        <v>124</v>
      </c>
      <c r="T2258">
        <f>INDEX(lehmad!K$2:K$412,MATCH(klypsid!$B2258,lehmad!$A$2:$A$412,0))</f>
        <v>108</v>
      </c>
      <c r="U2258" s="4">
        <f t="shared" si="70"/>
        <v>5</v>
      </c>
      <c r="V2258">
        <f t="shared" si="71"/>
        <v>38</v>
      </c>
    </row>
    <row r="2259" spans="1:22" x14ac:dyDescent="0.25">
      <c r="A2259">
        <v>3453</v>
      </c>
      <c r="B2259" t="str">
        <f>"E"&amp;A2259</f>
        <v>E3453</v>
      </c>
      <c r="C2259" t="s">
        <v>15</v>
      </c>
      <c r="D2259">
        <v>4</v>
      </c>
      <c r="E2259">
        <f>IF(D2259&lt;4,D2259,4)</f>
        <v>4</v>
      </c>
      <c r="F2259" s="1">
        <v>40280</v>
      </c>
      <c r="G2259" s="1">
        <v>40462</v>
      </c>
      <c r="H2259" s="3">
        <f>G2259-F2259</f>
        <v>182</v>
      </c>
      <c r="I2259" s="3">
        <f>IF(H2259&lt;=60,1,IF(H2259&lt;=150,2,3))</f>
        <v>3</v>
      </c>
      <c r="J2259">
        <v>26.2</v>
      </c>
      <c r="K2259">
        <v>7.03</v>
      </c>
      <c r="L2259">
        <v>4.0999999999999996</v>
      </c>
      <c r="M2259">
        <v>98</v>
      </c>
      <c r="N2259">
        <f>LOG(M2259/100,2)+3</f>
        <v>2.9708536543404835</v>
      </c>
      <c r="O2259">
        <f>INDEX(lehmad!B$2:B$412,MATCH(klypsid!$B2259,lehmad!$A$2:$A$412,0))</f>
        <v>38478</v>
      </c>
      <c r="P2259">
        <f>INDEX(lehmad!D$2:D$412,MATCH(klypsid!$B2259,lehmad!$A$2:$A$412,0))</f>
        <v>96</v>
      </c>
      <c r="Q2259">
        <f>INDEX(lehmad!E$2:E$412,MATCH(klypsid!$B2259,lehmad!$A$2:$A$412,0))</f>
        <v>1</v>
      </c>
      <c r="R2259" t="str">
        <f>INDEX(lehmad!F$2:F$412,MATCH(klypsid!$B2259,lehmad!$A$2:$A$412,0))</f>
        <v>DYNASTY-ET</v>
      </c>
      <c r="S2259">
        <f>INDEX(lehmad!H$2:H$412,MATCH(klypsid!$B2259,lehmad!$A$2:$A$412,0))</f>
        <v>124</v>
      </c>
      <c r="T2259">
        <f>INDEX(lehmad!K$2:K$412,MATCH(klypsid!$B2259,lehmad!$A$2:$A$412,0))</f>
        <v>108</v>
      </c>
      <c r="U2259" s="4">
        <f t="shared" si="70"/>
        <v>6</v>
      </c>
      <c r="V2259">
        <f t="shared" si="71"/>
        <v>28</v>
      </c>
    </row>
    <row r="2260" spans="1:22" x14ac:dyDescent="0.25">
      <c r="A2260">
        <v>3453</v>
      </c>
      <c r="B2260" t="str">
        <f>"E"&amp;A2260</f>
        <v>E3453</v>
      </c>
      <c r="C2260" t="s">
        <v>15</v>
      </c>
      <c r="D2260">
        <v>4</v>
      </c>
      <c r="E2260">
        <f>IF(D2260&lt;4,D2260,4)</f>
        <v>4</v>
      </c>
      <c r="F2260" s="1">
        <v>40280</v>
      </c>
      <c r="G2260" s="1">
        <v>40493</v>
      </c>
      <c r="H2260" s="3">
        <f>G2260-F2260</f>
        <v>213</v>
      </c>
      <c r="I2260" s="3">
        <f>IF(H2260&lt;=60,1,IF(H2260&lt;=150,2,3))</f>
        <v>3</v>
      </c>
      <c r="J2260">
        <v>22.9</v>
      </c>
      <c r="K2260">
        <v>4.22</v>
      </c>
      <c r="L2260">
        <v>4.07</v>
      </c>
      <c r="M2260">
        <v>188</v>
      </c>
      <c r="N2260">
        <f>LOG(M2260/100,2)+3</f>
        <v>3.9107326619029124</v>
      </c>
      <c r="O2260">
        <f>INDEX(lehmad!B$2:B$412,MATCH(klypsid!$B2260,lehmad!$A$2:$A$412,0))</f>
        <v>38478</v>
      </c>
      <c r="P2260">
        <f>INDEX(lehmad!D$2:D$412,MATCH(klypsid!$B2260,lehmad!$A$2:$A$412,0))</f>
        <v>96</v>
      </c>
      <c r="Q2260">
        <f>INDEX(lehmad!E$2:E$412,MATCH(klypsid!$B2260,lehmad!$A$2:$A$412,0))</f>
        <v>1</v>
      </c>
      <c r="R2260" t="str">
        <f>INDEX(lehmad!F$2:F$412,MATCH(klypsid!$B2260,lehmad!$A$2:$A$412,0))</f>
        <v>DYNASTY-ET</v>
      </c>
      <c r="S2260">
        <f>INDEX(lehmad!H$2:H$412,MATCH(klypsid!$B2260,lehmad!$A$2:$A$412,0))</f>
        <v>124</v>
      </c>
      <c r="T2260">
        <f>INDEX(lehmad!K$2:K$412,MATCH(klypsid!$B2260,lehmad!$A$2:$A$412,0))</f>
        <v>108</v>
      </c>
      <c r="U2260" s="4">
        <f t="shared" si="70"/>
        <v>7</v>
      </c>
      <c r="V2260">
        <f t="shared" si="71"/>
        <v>31</v>
      </c>
    </row>
    <row r="2261" spans="1:22" x14ac:dyDescent="0.25">
      <c r="A2261">
        <v>3453</v>
      </c>
      <c r="B2261" t="str">
        <f>"E"&amp;A2261</f>
        <v>E3453</v>
      </c>
      <c r="C2261" t="s">
        <v>15</v>
      </c>
      <c r="D2261">
        <v>4</v>
      </c>
      <c r="E2261">
        <f>IF(D2261&lt;4,D2261,4)</f>
        <v>4</v>
      </c>
      <c r="F2261" s="1">
        <v>40280</v>
      </c>
      <c r="G2261" s="1">
        <v>40521</v>
      </c>
      <c r="H2261" s="3">
        <f>G2261-F2261</f>
        <v>241</v>
      </c>
      <c r="I2261" s="3">
        <f>IF(H2261&lt;=60,1,IF(H2261&lt;=150,2,3))</f>
        <v>3</v>
      </c>
      <c r="J2261">
        <v>11</v>
      </c>
      <c r="K2261">
        <v>4.9800000000000004</v>
      </c>
      <c r="L2261">
        <v>3.79</v>
      </c>
      <c r="M2261">
        <v>244</v>
      </c>
      <c r="N2261">
        <f>LOG(M2261/100,2)+3</f>
        <v>4.2868811477881614</v>
      </c>
      <c r="O2261">
        <f>INDEX(lehmad!B$2:B$412,MATCH(klypsid!$B2261,lehmad!$A$2:$A$412,0))</f>
        <v>38478</v>
      </c>
      <c r="P2261">
        <f>INDEX(lehmad!D$2:D$412,MATCH(klypsid!$B2261,lehmad!$A$2:$A$412,0))</f>
        <v>96</v>
      </c>
      <c r="Q2261">
        <f>INDEX(lehmad!E$2:E$412,MATCH(klypsid!$B2261,lehmad!$A$2:$A$412,0))</f>
        <v>1</v>
      </c>
      <c r="R2261" t="str">
        <f>INDEX(lehmad!F$2:F$412,MATCH(klypsid!$B2261,lehmad!$A$2:$A$412,0))</f>
        <v>DYNASTY-ET</v>
      </c>
      <c r="S2261">
        <f>INDEX(lehmad!H$2:H$412,MATCH(klypsid!$B2261,lehmad!$A$2:$A$412,0))</f>
        <v>124</v>
      </c>
      <c r="T2261">
        <f>INDEX(lehmad!K$2:K$412,MATCH(klypsid!$B2261,lehmad!$A$2:$A$412,0))</f>
        <v>108</v>
      </c>
      <c r="U2261" s="4">
        <f t="shared" si="70"/>
        <v>8</v>
      </c>
      <c r="V2261">
        <f t="shared" si="71"/>
        <v>28</v>
      </c>
    </row>
    <row r="2262" spans="1:22" x14ac:dyDescent="0.25">
      <c r="A2262">
        <v>3454</v>
      </c>
      <c r="B2262" t="str">
        <f>"E"&amp;A2262</f>
        <v>E3454</v>
      </c>
      <c r="C2262" t="s">
        <v>75</v>
      </c>
      <c r="D2262">
        <v>1</v>
      </c>
      <c r="E2262">
        <f>IF(D2262&lt;4,D2262,4)</f>
        <v>1</v>
      </c>
      <c r="F2262" s="1">
        <v>39173</v>
      </c>
      <c r="G2262" s="1">
        <v>39204</v>
      </c>
      <c r="H2262" s="3">
        <f>G2262-F2262</f>
        <v>31</v>
      </c>
      <c r="I2262" s="3">
        <f>IF(H2262&lt;=60,1,IF(H2262&lt;=150,2,3))</f>
        <v>1</v>
      </c>
      <c r="J2262">
        <v>23.7</v>
      </c>
      <c r="K2262">
        <v>2.42</v>
      </c>
      <c r="L2262">
        <v>2.76</v>
      </c>
      <c r="M2262">
        <v>1998</v>
      </c>
      <c r="N2262">
        <f>LOG(M2262/100,2)+3</f>
        <v>7.320484678017694</v>
      </c>
      <c r="O2262">
        <f>INDEX(lehmad!B$2:B$412,MATCH(klypsid!$B2262,lehmad!$A$2:$A$412,0))</f>
        <v>38480</v>
      </c>
      <c r="P2262">
        <f>INDEX(lehmad!D$2:D$412,MATCH(klypsid!$B2262,lehmad!$A$2:$A$412,0))</f>
        <v>105</v>
      </c>
      <c r="Q2262">
        <f>INDEX(lehmad!E$2:E$412,MATCH(klypsid!$B2262,lehmad!$A$2:$A$412,0))</f>
        <v>1</v>
      </c>
      <c r="R2262" t="str">
        <f>INDEX(lehmad!F$2:F$412,MATCH(klypsid!$B2262,lehmad!$A$2:$A$412,0))</f>
        <v>DYNASTY-ET</v>
      </c>
      <c r="S2262">
        <f>INDEX(lehmad!H$2:H$412,MATCH(klypsid!$B2262,lehmad!$A$2:$A$412,0))</f>
        <v>124</v>
      </c>
      <c r="T2262">
        <f>INDEX(lehmad!K$2:K$412,MATCH(klypsid!$B2262,lehmad!$A$2:$A$412,0))</f>
        <v>108</v>
      </c>
      <c r="U2262" s="4">
        <f t="shared" si="70"/>
        <v>1</v>
      </c>
      <c r="V2262">
        <f t="shared" si="71"/>
        <v>31</v>
      </c>
    </row>
    <row r="2263" spans="1:22" x14ac:dyDescent="0.25">
      <c r="A2263">
        <v>3454</v>
      </c>
      <c r="B2263" t="str">
        <f>"E"&amp;A2263</f>
        <v>E3454</v>
      </c>
      <c r="C2263" t="s">
        <v>75</v>
      </c>
      <c r="D2263">
        <v>1</v>
      </c>
      <c r="E2263">
        <f>IF(D2263&lt;4,D2263,4)</f>
        <v>1</v>
      </c>
      <c r="F2263" s="1">
        <v>39173</v>
      </c>
      <c r="G2263" s="1">
        <v>39236</v>
      </c>
      <c r="H2263" s="3">
        <f>G2263-F2263</f>
        <v>63</v>
      </c>
      <c r="I2263" s="3">
        <f>IF(H2263&lt;=60,1,IF(H2263&lt;=150,2,3))</f>
        <v>2</v>
      </c>
      <c r="J2263">
        <v>39.9</v>
      </c>
      <c r="K2263">
        <v>2.77</v>
      </c>
      <c r="L2263">
        <v>2.84</v>
      </c>
      <c r="M2263">
        <v>45</v>
      </c>
      <c r="N2263">
        <f>LOG(M2263/100,2)+3</f>
        <v>1.84799690655495</v>
      </c>
      <c r="O2263">
        <f>INDEX(lehmad!B$2:B$412,MATCH(klypsid!$B2263,lehmad!$A$2:$A$412,0))</f>
        <v>38480</v>
      </c>
      <c r="P2263">
        <f>INDEX(lehmad!D$2:D$412,MATCH(klypsid!$B2263,lehmad!$A$2:$A$412,0))</f>
        <v>105</v>
      </c>
      <c r="Q2263">
        <f>INDEX(lehmad!E$2:E$412,MATCH(klypsid!$B2263,lehmad!$A$2:$A$412,0))</f>
        <v>1</v>
      </c>
      <c r="R2263" t="str">
        <f>INDEX(lehmad!F$2:F$412,MATCH(klypsid!$B2263,lehmad!$A$2:$A$412,0))</f>
        <v>DYNASTY-ET</v>
      </c>
      <c r="S2263">
        <f>INDEX(lehmad!H$2:H$412,MATCH(klypsid!$B2263,lehmad!$A$2:$A$412,0))</f>
        <v>124</v>
      </c>
      <c r="T2263">
        <f>INDEX(lehmad!K$2:K$412,MATCH(klypsid!$B2263,lehmad!$A$2:$A$412,0))</f>
        <v>108</v>
      </c>
      <c r="U2263" s="4">
        <f t="shared" si="70"/>
        <v>2</v>
      </c>
      <c r="V2263">
        <f t="shared" si="71"/>
        <v>32</v>
      </c>
    </row>
    <row r="2264" spans="1:22" x14ac:dyDescent="0.25">
      <c r="A2264">
        <v>3454</v>
      </c>
      <c r="B2264" t="str">
        <f>"E"&amp;A2264</f>
        <v>E3454</v>
      </c>
      <c r="C2264" t="s">
        <v>75</v>
      </c>
      <c r="D2264">
        <v>1</v>
      </c>
      <c r="E2264">
        <f>IF(D2264&lt;4,D2264,4)</f>
        <v>1</v>
      </c>
      <c r="F2264" s="1">
        <v>39173</v>
      </c>
      <c r="G2264" s="1">
        <v>39266</v>
      </c>
      <c r="H2264" s="3">
        <f>G2264-F2264</f>
        <v>93</v>
      </c>
      <c r="I2264" s="3">
        <f>IF(H2264&lt;=60,1,IF(H2264&lt;=150,2,3))</f>
        <v>2</v>
      </c>
      <c r="J2264">
        <v>42.4</v>
      </c>
      <c r="K2264">
        <v>1.81</v>
      </c>
      <c r="L2264">
        <v>3.15</v>
      </c>
      <c r="M2264">
        <v>10</v>
      </c>
      <c r="N2264">
        <f>LOG(M2264/100,2)+3</f>
        <v>-0.32192809488736218</v>
      </c>
      <c r="O2264">
        <f>INDEX(lehmad!B$2:B$412,MATCH(klypsid!$B2264,lehmad!$A$2:$A$412,0))</f>
        <v>38480</v>
      </c>
      <c r="P2264">
        <f>INDEX(lehmad!D$2:D$412,MATCH(klypsid!$B2264,lehmad!$A$2:$A$412,0))</f>
        <v>105</v>
      </c>
      <c r="Q2264">
        <f>INDEX(lehmad!E$2:E$412,MATCH(klypsid!$B2264,lehmad!$A$2:$A$412,0))</f>
        <v>1</v>
      </c>
      <c r="R2264" t="str">
        <f>INDEX(lehmad!F$2:F$412,MATCH(klypsid!$B2264,lehmad!$A$2:$A$412,0))</f>
        <v>DYNASTY-ET</v>
      </c>
      <c r="S2264">
        <f>INDEX(lehmad!H$2:H$412,MATCH(klypsid!$B2264,lehmad!$A$2:$A$412,0))</f>
        <v>124</v>
      </c>
      <c r="T2264">
        <f>INDEX(lehmad!K$2:K$412,MATCH(klypsid!$B2264,lehmad!$A$2:$A$412,0))</f>
        <v>108</v>
      </c>
      <c r="U2264" s="4">
        <f t="shared" si="70"/>
        <v>3</v>
      </c>
      <c r="V2264">
        <f t="shared" si="71"/>
        <v>30</v>
      </c>
    </row>
    <row r="2265" spans="1:22" x14ac:dyDescent="0.25">
      <c r="A2265">
        <v>3454</v>
      </c>
      <c r="B2265" t="str">
        <f>"E"&amp;A2265</f>
        <v>E3454</v>
      </c>
      <c r="C2265" t="s">
        <v>75</v>
      </c>
      <c r="D2265">
        <v>1</v>
      </c>
      <c r="E2265">
        <f>IF(D2265&lt;4,D2265,4)</f>
        <v>1</v>
      </c>
      <c r="F2265" s="1">
        <v>39173</v>
      </c>
      <c r="G2265" s="1">
        <v>39295</v>
      </c>
      <c r="H2265" s="3">
        <f>G2265-F2265</f>
        <v>122</v>
      </c>
      <c r="I2265" s="3">
        <f>IF(H2265&lt;=60,1,IF(H2265&lt;=150,2,3))</f>
        <v>2</v>
      </c>
      <c r="J2265">
        <v>39</v>
      </c>
      <c r="K2265">
        <v>2.17</v>
      </c>
      <c r="L2265">
        <v>3.1</v>
      </c>
      <c r="M2265">
        <v>26</v>
      </c>
      <c r="N2265">
        <f>LOG(M2265/100,2)+3</f>
        <v>1.0565835283663676</v>
      </c>
      <c r="O2265">
        <f>INDEX(lehmad!B$2:B$412,MATCH(klypsid!$B2265,lehmad!$A$2:$A$412,0))</f>
        <v>38480</v>
      </c>
      <c r="P2265">
        <f>INDEX(lehmad!D$2:D$412,MATCH(klypsid!$B2265,lehmad!$A$2:$A$412,0))</f>
        <v>105</v>
      </c>
      <c r="Q2265">
        <f>INDEX(lehmad!E$2:E$412,MATCH(klypsid!$B2265,lehmad!$A$2:$A$412,0))</f>
        <v>1</v>
      </c>
      <c r="R2265" t="str">
        <f>INDEX(lehmad!F$2:F$412,MATCH(klypsid!$B2265,lehmad!$A$2:$A$412,0))</f>
        <v>DYNASTY-ET</v>
      </c>
      <c r="S2265">
        <f>INDEX(lehmad!H$2:H$412,MATCH(klypsid!$B2265,lehmad!$A$2:$A$412,0))</f>
        <v>124</v>
      </c>
      <c r="T2265">
        <f>INDEX(lehmad!K$2:K$412,MATCH(klypsid!$B2265,lehmad!$A$2:$A$412,0))</f>
        <v>108</v>
      </c>
      <c r="U2265" s="4">
        <f t="shared" si="70"/>
        <v>4</v>
      </c>
      <c r="V2265">
        <f t="shared" si="71"/>
        <v>29</v>
      </c>
    </row>
    <row r="2266" spans="1:22" x14ac:dyDescent="0.25">
      <c r="A2266">
        <v>3454</v>
      </c>
      <c r="B2266" t="str">
        <f>"E"&amp;A2266</f>
        <v>E3454</v>
      </c>
      <c r="C2266" t="s">
        <v>75</v>
      </c>
      <c r="D2266">
        <v>1</v>
      </c>
      <c r="E2266">
        <f>IF(D2266&lt;4,D2266,4)</f>
        <v>1</v>
      </c>
      <c r="F2266" s="1">
        <v>39173</v>
      </c>
      <c r="G2266" s="1">
        <v>39356</v>
      </c>
      <c r="H2266" s="3">
        <f>G2266-F2266</f>
        <v>183</v>
      </c>
      <c r="I2266" s="3">
        <f>IF(H2266&lt;=60,1,IF(H2266&lt;=150,2,3))</f>
        <v>3</v>
      </c>
      <c r="J2266">
        <v>37.4</v>
      </c>
      <c r="K2266">
        <v>3.79</v>
      </c>
      <c r="L2266">
        <v>3.06</v>
      </c>
      <c r="M2266">
        <v>16</v>
      </c>
      <c r="N2266">
        <f>LOG(M2266/100,2)+3</f>
        <v>0.35614381022527519</v>
      </c>
      <c r="O2266">
        <f>INDEX(lehmad!B$2:B$412,MATCH(klypsid!$B2266,lehmad!$A$2:$A$412,0))</f>
        <v>38480</v>
      </c>
      <c r="P2266">
        <f>INDEX(lehmad!D$2:D$412,MATCH(klypsid!$B2266,lehmad!$A$2:$A$412,0))</f>
        <v>105</v>
      </c>
      <c r="Q2266">
        <f>INDEX(lehmad!E$2:E$412,MATCH(klypsid!$B2266,lehmad!$A$2:$A$412,0))</f>
        <v>1</v>
      </c>
      <c r="R2266" t="str">
        <f>INDEX(lehmad!F$2:F$412,MATCH(klypsid!$B2266,lehmad!$A$2:$A$412,0))</f>
        <v>DYNASTY-ET</v>
      </c>
      <c r="S2266">
        <f>INDEX(lehmad!H$2:H$412,MATCH(klypsid!$B2266,lehmad!$A$2:$A$412,0))</f>
        <v>124</v>
      </c>
      <c r="T2266">
        <f>INDEX(lehmad!K$2:K$412,MATCH(klypsid!$B2266,lehmad!$A$2:$A$412,0))</f>
        <v>108</v>
      </c>
      <c r="U2266" s="4">
        <f t="shared" si="70"/>
        <v>5</v>
      </c>
      <c r="V2266">
        <f t="shared" si="71"/>
        <v>61</v>
      </c>
    </row>
    <row r="2267" spans="1:22" x14ac:dyDescent="0.25">
      <c r="A2267">
        <v>3454</v>
      </c>
      <c r="B2267" t="str">
        <f>"E"&amp;A2267</f>
        <v>E3454</v>
      </c>
      <c r="C2267" t="s">
        <v>75</v>
      </c>
      <c r="D2267">
        <v>1</v>
      </c>
      <c r="E2267">
        <f>IF(D2267&lt;4,D2267,4)</f>
        <v>1</v>
      </c>
      <c r="F2267" s="1">
        <v>39173</v>
      </c>
      <c r="G2267" s="1">
        <v>39387</v>
      </c>
      <c r="H2267" s="3">
        <f>G2267-F2267</f>
        <v>214</v>
      </c>
      <c r="I2267" s="3">
        <f>IF(H2267&lt;=60,1,IF(H2267&lt;=150,2,3))</f>
        <v>3</v>
      </c>
      <c r="J2267">
        <v>39</v>
      </c>
      <c r="K2267">
        <v>2.99</v>
      </c>
      <c r="L2267">
        <v>3.3</v>
      </c>
      <c r="M2267">
        <v>15</v>
      </c>
      <c r="N2267">
        <f>LOG(M2267/100,2)+3</f>
        <v>0.26303440583379389</v>
      </c>
      <c r="O2267">
        <f>INDEX(lehmad!B$2:B$412,MATCH(klypsid!$B2267,lehmad!$A$2:$A$412,0))</f>
        <v>38480</v>
      </c>
      <c r="P2267">
        <f>INDEX(lehmad!D$2:D$412,MATCH(klypsid!$B2267,lehmad!$A$2:$A$412,0))</f>
        <v>105</v>
      </c>
      <c r="Q2267">
        <f>INDEX(lehmad!E$2:E$412,MATCH(klypsid!$B2267,lehmad!$A$2:$A$412,0))</f>
        <v>1</v>
      </c>
      <c r="R2267" t="str">
        <f>INDEX(lehmad!F$2:F$412,MATCH(klypsid!$B2267,lehmad!$A$2:$A$412,0))</f>
        <v>DYNASTY-ET</v>
      </c>
      <c r="S2267">
        <f>INDEX(lehmad!H$2:H$412,MATCH(klypsid!$B2267,lehmad!$A$2:$A$412,0))</f>
        <v>124</v>
      </c>
      <c r="T2267">
        <f>INDEX(lehmad!K$2:K$412,MATCH(klypsid!$B2267,lehmad!$A$2:$A$412,0))</f>
        <v>108</v>
      </c>
      <c r="U2267" s="4">
        <f t="shared" si="70"/>
        <v>6</v>
      </c>
      <c r="V2267">
        <f t="shared" si="71"/>
        <v>31</v>
      </c>
    </row>
    <row r="2268" spans="1:22" x14ac:dyDescent="0.25">
      <c r="A2268">
        <v>3454</v>
      </c>
      <c r="B2268" t="str">
        <f>"E"&amp;A2268</f>
        <v>E3454</v>
      </c>
      <c r="C2268" t="s">
        <v>75</v>
      </c>
      <c r="D2268">
        <v>1</v>
      </c>
      <c r="E2268">
        <f>IF(D2268&lt;4,D2268,4)</f>
        <v>1</v>
      </c>
      <c r="F2268" s="1">
        <v>39173</v>
      </c>
      <c r="G2268" s="1">
        <v>39418</v>
      </c>
      <c r="H2268" s="3">
        <f>G2268-F2268</f>
        <v>245</v>
      </c>
      <c r="I2268" s="3">
        <f>IF(H2268&lt;=60,1,IF(H2268&lt;=150,2,3))</f>
        <v>3</v>
      </c>
      <c r="J2268">
        <v>27.9</v>
      </c>
      <c r="K2268">
        <v>3.71</v>
      </c>
      <c r="L2268">
        <v>3.15</v>
      </c>
      <c r="M2268">
        <v>18</v>
      </c>
      <c r="N2268">
        <f>LOG(M2268/100,2)+3</f>
        <v>0.52606881166758779</v>
      </c>
      <c r="O2268">
        <f>INDEX(lehmad!B$2:B$412,MATCH(klypsid!$B2268,lehmad!$A$2:$A$412,0))</f>
        <v>38480</v>
      </c>
      <c r="P2268">
        <f>INDEX(lehmad!D$2:D$412,MATCH(klypsid!$B2268,lehmad!$A$2:$A$412,0))</f>
        <v>105</v>
      </c>
      <c r="Q2268">
        <f>INDEX(lehmad!E$2:E$412,MATCH(klypsid!$B2268,lehmad!$A$2:$A$412,0))</f>
        <v>1</v>
      </c>
      <c r="R2268" t="str">
        <f>INDEX(lehmad!F$2:F$412,MATCH(klypsid!$B2268,lehmad!$A$2:$A$412,0))</f>
        <v>DYNASTY-ET</v>
      </c>
      <c r="S2268">
        <f>INDEX(lehmad!H$2:H$412,MATCH(klypsid!$B2268,lehmad!$A$2:$A$412,0))</f>
        <v>124</v>
      </c>
      <c r="T2268">
        <f>INDEX(lehmad!K$2:K$412,MATCH(klypsid!$B2268,lehmad!$A$2:$A$412,0))</f>
        <v>108</v>
      </c>
      <c r="U2268" s="4">
        <f t="shared" si="70"/>
        <v>7</v>
      </c>
      <c r="V2268">
        <f t="shared" si="71"/>
        <v>31</v>
      </c>
    </row>
    <row r="2269" spans="1:22" x14ac:dyDescent="0.25">
      <c r="A2269">
        <v>3454</v>
      </c>
      <c r="B2269" t="str">
        <f>"E"&amp;A2269</f>
        <v>E3454</v>
      </c>
      <c r="C2269" t="s">
        <v>75</v>
      </c>
      <c r="D2269">
        <v>1</v>
      </c>
      <c r="E2269">
        <f>IF(D2269&lt;4,D2269,4)</f>
        <v>1</v>
      </c>
      <c r="F2269" s="1">
        <v>39173</v>
      </c>
      <c r="G2269" s="1">
        <v>39450</v>
      </c>
      <c r="H2269" s="3">
        <f>G2269-F2269</f>
        <v>277</v>
      </c>
      <c r="I2269" s="3">
        <f>IF(H2269&lt;=60,1,IF(H2269&lt;=150,2,3))</f>
        <v>3</v>
      </c>
      <c r="J2269">
        <v>33.9</v>
      </c>
      <c r="K2269">
        <v>2.37</v>
      </c>
      <c r="L2269">
        <v>3.33</v>
      </c>
      <c r="M2269">
        <v>14</v>
      </c>
      <c r="N2269">
        <f>LOG(M2269/100,2)+3</f>
        <v>0.16349873228287937</v>
      </c>
      <c r="O2269">
        <f>INDEX(lehmad!B$2:B$412,MATCH(klypsid!$B2269,lehmad!$A$2:$A$412,0))</f>
        <v>38480</v>
      </c>
      <c r="P2269">
        <f>INDEX(lehmad!D$2:D$412,MATCH(klypsid!$B2269,lehmad!$A$2:$A$412,0))</f>
        <v>105</v>
      </c>
      <c r="Q2269">
        <f>INDEX(lehmad!E$2:E$412,MATCH(klypsid!$B2269,lehmad!$A$2:$A$412,0))</f>
        <v>1</v>
      </c>
      <c r="R2269" t="str">
        <f>INDEX(lehmad!F$2:F$412,MATCH(klypsid!$B2269,lehmad!$A$2:$A$412,0))</f>
        <v>DYNASTY-ET</v>
      </c>
      <c r="S2269">
        <f>INDEX(lehmad!H$2:H$412,MATCH(klypsid!$B2269,lehmad!$A$2:$A$412,0))</f>
        <v>124</v>
      </c>
      <c r="T2269">
        <f>INDEX(lehmad!K$2:K$412,MATCH(klypsid!$B2269,lehmad!$A$2:$A$412,0))</f>
        <v>108</v>
      </c>
      <c r="U2269" s="4">
        <f t="shared" si="70"/>
        <v>8</v>
      </c>
      <c r="V2269">
        <f t="shared" si="71"/>
        <v>32</v>
      </c>
    </row>
    <row r="2270" spans="1:22" x14ac:dyDescent="0.25">
      <c r="A2270">
        <v>3454</v>
      </c>
      <c r="B2270" t="str">
        <f>"E"&amp;A2270</f>
        <v>E3454</v>
      </c>
      <c r="C2270" t="s">
        <v>75</v>
      </c>
      <c r="D2270">
        <v>1</v>
      </c>
      <c r="E2270">
        <f>IF(D2270&lt;4,D2270,4)</f>
        <v>1</v>
      </c>
      <c r="F2270" s="1">
        <v>39173</v>
      </c>
      <c r="G2270" s="1">
        <v>39481</v>
      </c>
      <c r="H2270" s="3">
        <f>G2270-F2270</f>
        <v>308</v>
      </c>
      <c r="I2270" s="3">
        <f>IF(H2270&lt;=60,1,IF(H2270&lt;=150,2,3))</f>
        <v>3</v>
      </c>
      <c r="J2270">
        <v>33.700000000000003</v>
      </c>
      <c r="K2270">
        <v>3.23</v>
      </c>
      <c r="L2270">
        <v>3.47</v>
      </c>
      <c r="M2270">
        <v>108</v>
      </c>
      <c r="N2270">
        <f>LOG(M2270/100,2)+3</f>
        <v>3.1110313123887439</v>
      </c>
      <c r="O2270">
        <f>INDEX(lehmad!B$2:B$412,MATCH(klypsid!$B2270,lehmad!$A$2:$A$412,0))</f>
        <v>38480</v>
      </c>
      <c r="P2270">
        <f>INDEX(lehmad!D$2:D$412,MATCH(klypsid!$B2270,lehmad!$A$2:$A$412,0))</f>
        <v>105</v>
      </c>
      <c r="Q2270">
        <f>INDEX(lehmad!E$2:E$412,MATCH(klypsid!$B2270,lehmad!$A$2:$A$412,0))</f>
        <v>1</v>
      </c>
      <c r="R2270" t="str">
        <f>INDEX(lehmad!F$2:F$412,MATCH(klypsid!$B2270,lehmad!$A$2:$A$412,0))</f>
        <v>DYNASTY-ET</v>
      </c>
      <c r="S2270">
        <f>INDEX(lehmad!H$2:H$412,MATCH(klypsid!$B2270,lehmad!$A$2:$A$412,0))</f>
        <v>124</v>
      </c>
      <c r="T2270">
        <f>INDEX(lehmad!K$2:K$412,MATCH(klypsid!$B2270,lehmad!$A$2:$A$412,0))</f>
        <v>108</v>
      </c>
      <c r="U2270" s="4">
        <f t="shared" si="70"/>
        <v>9</v>
      </c>
      <c r="V2270">
        <f t="shared" si="71"/>
        <v>31</v>
      </c>
    </row>
    <row r="2271" spans="1:22" x14ac:dyDescent="0.25">
      <c r="A2271">
        <v>3454</v>
      </c>
      <c r="B2271" t="str">
        <f>"E"&amp;A2271</f>
        <v>E3454</v>
      </c>
      <c r="C2271" t="s">
        <v>75</v>
      </c>
      <c r="D2271">
        <v>1</v>
      </c>
      <c r="E2271">
        <f>IF(D2271&lt;4,D2271,4)</f>
        <v>1</v>
      </c>
      <c r="F2271" s="1">
        <v>39173</v>
      </c>
      <c r="G2271" s="1">
        <v>39509</v>
      </c>
      <c r="H2271" s="3">
        <f>G2271-F2271</f>
        <v>336</v>
      </c>
      <c r="I2271" s="3">
        <f>IF(H2271&lt;=60,1,IF(H2271&lt;=150,2,3))</f>
        <v>3</v>
      </c>
      <c r="J2271">
        <v>34.299999999999997</v>
      </c>
      <c r="K2271">
        <v>3.51</v>
      </c>
      <c r="L2271">
        <v>3.5</v>
      </c>
      <c r="M2271">
        <v>58</v>
      </c>
      <c r="N2271">
        <f>LOG(M2271/100,2)+3</f>
        <v>2.2141248053528475</v>
      </c>
      <c r="O2271">
        <f>INDEX(lehmad!B$2:B$412,MATCH(klypsid!$B2271,lehmad!$A$2:$A$412,0))</f>
        <v>38480</v>
      </c>
      <c r="P2271">
        <f>INDEX(lehmad!D$2:D$412,MATCH(klypsid!$B2271,lehmad!$A$2:$A$412,0))</f>
        <v>105</v>
      </c>
      <c r="Q2271">
        <f>INDEX(lehmad!E$2:E$412,MATCH(klypsid!$B2271,lehmad!$A$2:$A$412,0))</f>
        <v>1</v>
      </c>
      <c r="R2271" t="str">
        <f>INDEX(lehmad!F$2:F$412,MATCH(klypsid!$B2271,lehmad!$A$2:$A$412,0))</f>
        <v>DYNASTY-ET</v>
      </c>
      <c r="S2271">
        <f>INDEX(lehmad!H$2:H$412,MATCH(klypsid!$B2271,lehmad!$A$2:$A$412,0))</f>
        <v>124</v>
      </c>
      <c r="T2271">
        <f>INDEX(lehmad!K$2:K$412,MATCH(klypsid!$B2271,lehmad!$A$2:$A$412,0))</f>
        <v>108</v>
      </c>
      <c r="U2271" s="4">
        <f t="shared" si="70"/>
        <v>10</v>
      </c>
      <c r="V2271">
        <f t="shared" si="71"/>
        <v>28</v>
      </c>
    </row>
    <row r="2272" spans="1:22" x14ac:dyDescent="0.25">
      <c r="A2272">
        <v>3454</v>
      </c>
      <c r="B2272" t="str">
        <f>"E"&amp;A2272</f>
        <v>E3454</v>
      </c>
      <c r="C2272" t="s">
        <v>75</v>
      </c>
      <c r="D2272">
        <v>1</v>
      </c>
      <c r="E2272">
        <f>IF(D2272&lt;4,D2272,4)</f>
        <v>1</v>
      </c>
      <c r="F2272" s="1">
        <v>39173</v>
      </c>
      <c r="G2272" s="1">
        <v>39539</v>
      </c>
      <c r="H2272" s="3">
        <f>G2272-F2272</f>
        <v>366</v>
      </c>
      <c r="I2272" s="3">
        <f>IF(H2272&lt;=60,1,IF(H2272&lt;=150,2,3))</f>
        <v>3</v>
      </c>
      <c r="J2272">
        <v>33</v>
      </c>
      <c r="K2272">
        <v>3.37</v>
      </c>
      <c r="L2272">
        <v>3.69</v>
      </c>
      <c r="M2272">
        <v>13</v>
      </c>
      <c r="N2272">
        <f>LOG(M2272/100,2)+3</f>
        <v>5.6583528366367375E-2</v>
      </c>
      <c r="O2272">
        <f>INDEX(lehmad!B$2:B$412,MATCH(klypsid!$B2272,lehmad!$A$2:$A$412,0))</f>
        <v>38480</v>
      </c>
      <c r="P2272">
        <f>INDEX(lehmad!D$2:D$412,MATCH(klypsid!$B2272,lehmad!$A$2:$A$412,0))</f>
        <v>105</v>
      </c>
      <c r="Q2272">
        <f>INDEX(lehmad!E$2:E$412,MATCH(klypsid!$B2272,lehmad!$A$2:$A$412,0))</f>
        <v>1</v>
      </c>
      <c r="R2272" t="str">
        <f>INDEX(lehmad!F$2:F$412,MATCH(klypsid!$B2272,lehmad!$A$2:$A$412,0))</f>
        <v>DYNASTY-ET</v>
      </c>
      <c r="S2272">
        <f>INDEX(lehmad!H$2:H$412,MATCH(klypsid!$B2272,lehmad!$A$2:$A$412,0))</f>
        <v>124</v>
      </c>
      <c r="T2272">
        <f>INDEX(lehmad!K$2:K$412,MATCH(klypsid!$B2272,lehmad!$A$2:$A$412,0))</f>
        <v>108</v>
      </c>
      <c r="U2272" s="4">
        <f t="shared" si="70"/>
        <v>11</v>
      </c>
      <c r="V2272">
        <f t="shared" si="71"/>
        <v>30</v>
      </c>
    </row>
    <row r="2273" spans="1:22" x14ac:dyDescent="0.25">
      <c r="A2273">
        <v>3454</v>
      </c>
      <c r="B2273" t="str">
        <f>"E"&amp;A2273</f>
        <v>E3454</v>
      </c>
      <c r="C2273" t="s">
        <v>75</v>
      </c>
      <c r="D2273">
        <v>1</v>
      </c>
      <c r="E2273">
        <f>IF(D2273&lt;4,D2273,4)</f>
        <v>1</v>
      </c>
      <c r="F2273" s="1">
        <v>39173</v>
      </c>
      <c r="G2273" s="1">
        <v>39572</v>
      </c>
      <c r="H2273" s="3">
        <f>G2273-F2273</f>
        <v>399</v>
      </c>
      <c r="I2273" s="3">
        <f>IF(H2273&lt;=60,1,IF(H2273&lt;=150,2,3))</f>
        <v>3</v>
      </c>
      <c r="J2273">
        <v>23.2</v>
      </c>
      <c r="K2273">
        <v>4.58</v>
      </c>
      <c r="L2273">
        <v>3.87</v>
      </c>
      <c r="M2273">
        <v>901</v>
      </c>
      <c r="N2273">
        <f>LOG(M2273/100,2)+3</f>
        <v>6.1715271060388135</v>
      </c>
      <c r="O2273">
        <f>INDEX(lehmad!B$2:B$412,MATCH(klypsid!$B2273,lehmad!$A$2:$A$412,0))</f>
        <v>38480</v>
      </c>
      <c r="P2273">
        <f>INDEX(lehmad!D$2:D$412,MATCH(klypsid!$B2273,lehmad!$A$2:$A$412,0))</f>
        <v>105</v>
      </c>
      <c r="Q2273">
        <f>INDEX(lehmad!E$2:E$412,MATCH(klypsid!$B2273,lehmad!$A$2:$A$412,0))</f>
        <v>1</v>
      </c>
      <c r="R2273" t="str">
        <f>INDEX(lehmad!F$2:F$412,MATCH(klypsid!$B2273,lehmad!$A$2:$A$412,0))</f>
        <v>DYNASTY-ET</v>
      </c>
      <c r="S2273">
        <f>INDEX(lehmad!H$2:H$412,MATCH(klypsid!$B2273,lehmad!$A$2:$A$412,0))</f>
        <v>124</v>
      </c>
      <c r="T2273">
        <f>INDEX(lehmad!K$2:K$412,MATCH(klypsid!$B2273,lehmad!$A$2:$A$412,0))</f>
        <v>108</v>
      </c>
      <c r="U2273" s="4">
        <f t="shared" si="70"/>
        <v>12</v>
      </c>
      <c r="V2273">
        <f t="shared" si="71"/>
        <v>33</v>
      </c>
    </row>
    <row r="2274" spans="1:22" x14ac:dyDescent="0.25">
      <c r="A2274">
        <v>3454</v>
      </c>
      <c r="B2274" t="str">
        <f>"E"&amp;A2274</f>
        <v>E3454</v>
      </c>
      <c r="C2274" t="s">
        <v>75</v>
      </c>
      <c r="D2274">
        <v>1</v>
      </c>
      <c r="E2274">
        <f>IF(D2274&lt;4,D2274,4)</f>
        <v>1</v>
      </c>
      <c r="F2274" s="1">
        <v>39173</v>
      </c>
      <c r="G2274" s="1">
        <v>39600</v>
      </c>
      <c r="H2274" s="3">
        <f>G2274-F2274</f>
        <v>427</v>
      </c>
      <c r="I2274" s="3">
        <f>IF(H2274&lt;=60,1,IF(H2274&lt;=150,2,3))</f>
        <v>3</v>
      </c>
      <c r="J2274">
        <v>21.5</v>
      </c>
      <c r="K2274">
        <v>3.91</v>
      </c>
      <c r="L2274">
        <v>3.43</v>
      </c>
      <c r="M2274">
        <v>98</v>
      </c>
      <c r="N2274">
        <f>LOG(M2274/100,2)+3</f>
        <v>2.9708536543404835</v>
      </c>
      <c r="O2274">
        <f>INDEX(lehmad!B$2:B$412,MATCH(klypsid!$B2274,lehmad!$A$2:$A$412,0))</f>
        <v>38480</v>
      </c>
      <c r="P2274">
        <f>INDEX(lehmad!D$2:D$412,MATCH(klypsid!$B2274,lehmad!$A$2:$A$412,0))</f>
        <v>105</v>
      </c>
      <c r="Q2274">
        <f>INDEX(lehmad!E$2:E$412,MATCH(klypsid!$B2274,lehmad!$A$2:$A$412,0))</f>
        <v>1</v>
      </c>
      <c r="R2274" t="str">
        <f>INDEX(lehmad!F$2:F$412,MATCH(klypsid!$B2274,lehmad!$A$2:$A$412,0))</f>
        <v>DYNASTY-ET</v>
      </c>
      <c r="S2274">
        <f>INDEX(lehmad!H$2:H$412,MATCH(klypsid!$B2274,lehmad!$A$2:$A$412,0))</f>
        <v>124</v>
      </c>
      <c r="T2274">
        <f>INDEX(lehmad!K$2:K$412,MATCH(klypsid!$B2274,lehmad!$A$2:$A$412,0))</f>
        <v>108</v>
      </c>
      <c r="U2274" s="4">
        <f t="shared" si="70"/>
        <v>13</v>
      </c>
      <c r="V2274">
        <f t="shared" si="71"/>
        <v>28</v>
      </c>
    </row>
    <row r="2275" spans="1:22" x14ac:dyDescent="0.25">
      <c r="A2275">
        <v>3454</v>
      </c>
      <c r="B2275" t="str">
        <f>"E"&amp;A2275</f>
        <v>E3454</v>
      </c>
      <c r="C2275" t="s">
        <v>75</v>
      </c>
      <c r="D2275">
        <v>2</v>
      </c>
      <c r="E2275">
        <f>IF(D2275&lt;4,D2275,4)</f>
        <v>2</v>
      </c>
      <c r="F2275" s="1">
        <v>39672</v>
      </c>
      <c r="G2275" s="1">
        <v>39693</v>
      </c>
      <c r="H2275" s="3">
        <f>G2275-F2275</f>
        <v>21</v>
      </c>
      <c r="I2275" s="3">
        <f>IF(H2275&lt;=60,1,IF(H2275&lt;=150,2,3))</f>
        <v>1</v>
      </c>
      <c r="J2275">
        <v>48</v>
      </c>
      <c r="K2275">
        <v>3.79</v>
      </c>
      <c r="L2275">
        <v>3.31</v>
      </c>
      <c r="M2275">
        <v>28</v>
      </c>
      <c r="N2275">
        <f>LOG(M2275/100,2)+3</f>
        <v>1.1634987322828796</v>
      </c>
      <c r="O2275">
        <f>INDEX(lehmad!B$2:B$412,MATCH(klypsid!$B2275,lehmad!$A$2:$A$412,0))</f>
        <v>38480</v>
      </c>
      <c r="P2275">
        <f>INDEX(lehmad!D$2:D$412,MATCH(klypsid!$B2275,lehmad!$A$2:$A$412,0))</f>
        <v>105</v>
      </c>
      <c r="Q2275">
        <f>INDEX(lehmad!E$2:E$412,MATCH(klypsid!$B2275,lehmad!$A$2:$A$412,0))</f>
        <v>1</v>
      </c>
      <c r="R2275" t="str">
        <f>INDEX(lehmad!F$2:F$412,MATCH(klypsid!$B2275,lehmad!$A$2:$A$412,0))</f>
        <v>DYNASTY-ET</v>
      </c>
      <c r="S2275">
        <f>INDEX(lehmad!H$2:H$412,MATCH(klypsid!$B2275,lehmad!$A$2:$A$412,0))</f>
        <v>124</v>
      </c>
      <c r="T2275">
        <f>INDEX(lehmad!K$2:K$412,MATCH(klypsid!$B2275,lehmad!$A$2:$A$412,0))</f>
        <v>108</v>
      </c>
      <c r="U2275" s="4">
        <f t="shared" si="70"/>
        <v>1</v>
      </c>
      <c r="V2275">
        <f t="shared" si="71"/>
        <v>21</v>
      </c>
    </row>
    <row r="2276" spans="1:22" x14ac:dyDescent="0.25">
      <c r="A2276">
        <v>3454</v>
      </c>
      <c r="B2276" t="str">
        <f>"E"&amp;A2276</f>
        <v>E3454</v>
      </c>
      <c r="C2276" t="s">
        <v>75</v>
      </c>
      <c r="D2276">
        <v>2</v>
      </c>
      <c r="E2276">
        <f>IF(D2276&lt;4,D2276,4)</f>
        <v>2</v>
      </c>
      <c r="F2276" s="1">
        <v>39672</v>
      </c>
      <c r="G2276" s="1">
        <v>39722</v>
      </c>
      <c r="H2276" s="3">
        <f>G2276-F2276</f>
        <v>50</v>
      </c>
      <c r="I2276" s="3">
        <f>IF(H2276&lt;=60,1,IF(H2276&lt;=150,2,3))</f>
        <v>1</v>
      </c>
      <c r="J2276">
        <v>54</v>
      </c>
      <c r="K2276">
        <v>4.01</v>
      </c>
      <c r="L2276">
        <v>3.92</v>
      </c>
      <c r="M2276">
        <v>3901</v>
      </c>
      <c r="N2276">
        <f>LOG(M2276/100,2)+3</f>
        <v>8.285772093249836</v>
      </c>
      <c r="O2276">
        <f>INDEX(lehmad!B$2:B$412,MATCH(klypsid!$B2276,lehmad!$A$2:$A$412,0))</f>
        <v>38480</v>
      </c>
      <c r="P2276">
        <f>INDEX(lehmad!D$2:D$412,MATCH(klypsid!$B2276,lehmad!$A$2:$A$412,0))</f>
        <v>105</v>
      </c>
      <c r="Q2276">
        <f>INDEX(lehmad!E$2:E$412,MATCH(klypsid!$B2276,lehmad!$A$2:$A$412,0))</f>
        <v>1</v>
      </c>
      <c r="R2276" t="str">
        <f>INDEX(lehmad!F$2:F$412,MATCH(klypsid!$B2276,lehmad!$A$2:$A$412,0))</f>
        <v>DYNASTY-ET</v>
      </c>
      <c r="S2276">
        <f>INDEX(lehmad!H$2:H$412,MATCH(klypsid!$B2276,lehmad!$A$2:$A$412,0))</f>
        <v>124</v>
      </c>
      <c r="T2276">
        <f>INDEX(lehmad!K$2:K$412,MATCH(klypsid!$B2276,lehmad!$A$2:$A$412,0))</f>
        <v>108</v>
      </c>
      <c r="U2276" s="4">
        <f t="shared" si="70"/>
        <v>2</v>
      </c>
      <c r="V2276">
        <f t="shared" si="71"/>
        <v>29</v>
      </c>
    </row>
    <row r="2277" spans="1:22" x14ac:dyDescent="0.25">
      <c r="A2277">
        <v>3454</v>
      </c>
      <c r="B2277" t="str">
        <f>"E"&amp;A2277</f>
        <v>E3454</v>
      </c>
      <c r="C2277" t="s">
        <v>75</v>
      </c>
      <c r="D2277">
        <v>2</v>
      </c>
      <c r="E2277">
        <f>IF(D2277&lt;4,D2277,4)</f>
        <v>2</v>
      </c>
      <c r="F2277" s="1">
        <v>39672</v>
      </c>
      <c r="G2277" s="1">
        <v>39754</v>
      </c>
      <c r="H2277" s="3">
        <f>G2277-F2277</f>
        <v>82</v>
      </c>
      <c r="I2277" s="3">
        <f>IF(H2277&lt;=60,1,IF(H2277&lt;=150,2,3))</f>
        <v>2</v>
      </c>
      <c r="J2277">
        <v>39.9</v>
      </c>
      <c r="K2277">
        <v>3.67</v>
      </c>
      <c r="L2277">
        <v>3.23</v>
      </c>
      <c r="M2277">
        <v>91</v>
      </c>
      <c r="N2277">
        <f>LOG(M2277/100,2)+3</f>
        <v>2.8639384504239715</v>
      </c>
      <c r="O2277">
        <f>INDEX(lehmad!B$2:B$412,MATCH(klypsid!$B2277,lehmad!$A$2:$A$412,0))</f>
        <v>38480</v>
      </c>
      <c r="P2277">
        <f>INDEX(lehmad!D$2:D$412,MATCH(klypsid!$B2277,lehmad!$A$2:$A$412,0))</f>
        <v>105</v>
      </c>
      <c r="Q2277">
        <f>INDEX(lehmad!E$2:E$412,MATCH(klypsid!$B2277,lehmad!$A$2:$A$412,0))</f>
        <v>1</v>
      </c>
      <c r="R2277" t="str">
        <f>INDEX(lehmad!F$2:F$412,MATCH(klypsid!$B2277,lehmad!$A$2:$A$412,0))</f>
        <v>DYNASTY-ET</v>
      </c>
      <c r="S2277">
        <f>INDEX(lehmad!H$2:H$412,MATCH(klypsid!$B2277,lehmad!$A$2:$A$412,0))</f>
        <v>124</v>
      </c>
      <c r="T2277">
        <f>INDEX(lehmad!K$2:K$412,MATCH(klypsid!$B2277,lehmad!$A$2:$A$412,0))</f>
        <v>108</v>
      </c>
      <c r="U2277" s="4">
        <f t="shared" si="70"/>
        <v>3</v>
      </c>
      <c r="V2277">
        <f t="shared" si="71"/>
        <v>32</v>
      </c>
    </row>
    <row r="2278" spans="1:22" x14ac:dyDescent="0.25">
      <c r="A2278">
        <v>3454</v>
      </c>
      <c r="B2278" t="str">
        <f>"E"&amp;A2278</f>
        <v>E3454</v>
      </c>
      <c r="C2278" t="s">
        <v>75</v>
      </c>
      <c r="D2278">
        <v>2</v>
      </c>
      <c r="E2278">
        <f>IF(D2278&lt;4,D2278,4)</f>
        <v>2</v>
      </c>
      <c r="F2278" s="1">
        <v>39672</v>
      </c>
      <c r="G2278" s="1">
        <v>39783</v>
      </c>
      <c r="H2278" s="3">
        <f>G2278-F2278</f>
        <v>111</v>
      </c>
      <c r="I2278" s="3">
        <f>IF(H2278&lt;=60,1,IF(H2278&lt;=150,2,3))</f>
        <v>2</v>
      </c>
      <c r="J2278">
        <v>39.9</v>
      </c>
      <c r="K2278">
        <v>3.4</v>
      </c>
      <c r="L2278">
        <v>3.36</v>
      </c>
      <c r="M2278">
        <v>43</v>
      </c>
      <c r="N2278">
        <f>LOG(M2278/100,2)+3</f>
        <v>1.7824085649273731</v>
      </c>
      <c r="O2278">
        <f>INDEX(lehmad!B$2:B$412,MATCH(klypsid!$B2278,lehmad!$A$2:$A$412,0))</f>
        <v>38480</v>
      </c>
      <c r="P2278">
        <f>INDEX(lehmad!D$2:D$412,MATCH(klypsid!$B2278,lehmad!$A$2:$A$412,0))</f>
        <v>105</v>
      </c>
      <c r="Q2278">
        <f>INDEX(lehmad!E$2:E$412,MATCH(klypsid!$B2278,lehmad!$A$2:$A$412,0))</f>
        <v>1</v>
      </c>
      <c r="R2278" t="str">
        <f>INDEX(lehmad!F$2:F$412,MATCH(klypsid!$B2278,lehmad!$A$2:$A$412,0))</f>
        <v>DYNASTY-ET</v>
      </c>
      <c r="S2278">
        <f>INDEX(lehmad!H$2:H$412,MATCH(klypsid!$B2278,lehmad!$A$2:$A$412,0))</f>
        <v>124</v>
      </c>
      <c r="T2278">
        <f>INDEX(lehmad!K$2:K$412,MATCH(klypsid!$B2278,lehmad!$A$2:$A$412,0))</f>
        <v>108</v>
      </c>
      <c r="U2278" s="4">
        <f t="shared" si="70"/>
        <v>4</v>
      </c>
      <c r="V2278">
        <f t="shared" si="71"/>
        <v>29</v>
      </c>
    </row>
    <row r="2279" spans="1:22" x14ac:dyDescent="0.25">
      <c r="A2279">
        <v>3454</v>
      </c>
      <c r="B2279" t="str">
        <f>"E"&amp;A2279</f>
        <v>E3454</v>
      </c>
      <c r="C2279" t="s">
        <v>75</v>
      </c>
      <c r="D2279">
        <v>2</v>
      </c>
      <c r="E2279">
        <f>IF(D2279&lt;4,D2279,4)</f>
        <v>2</v>
      </c>
      <c r="F2279" s="1">
        <v>39672</v>
      </c>
      <c r="G2279" s="1">
        <v>39817</v>
      </c>
      <c r="H2279" s="3">
        <f>G2279-F2279</f>
        <v>145</v>
      </c>
      <c r="I2279" s="3">
        <f>IF(H2279&lt;=60,1,IF(H2279&lt;=150,2,3))</f>
        <v>2</v>
      </c>
      <c r="J2279">
        <v>46.9</v>
      </c>
      <c r="K2279">
        <v>3.23</v>
      </c>
      <c r="L2279">
        <v>3.2</v>
      </c>
      <c r="M2279">
        <v>36</v>
      </c>
      <c r="N2279">
        <f>LOG(M2279/100,2)+3</f>
        <v>1.5260688116675876</v>
      </c>
      <c r="O2279">
        <f>INDEX(lehmad!B$2:B$412,MATCH(klypsid!$B2279,lehmad!$A$2:$A$412,0))</f>
        <v>38480</v>
      </c>
      <c r="P2279">
        <f>INDEX(lehmad!D$2:D$412,MATCH(klypsid!$B2279,lehmad!$A$2:$A$412,0))</f>
        <v>105</v>
      </c>
      <c r="Q2279">
        <f>INDEX(lehmad!E$2:E$412,MATCH(klypsid!$B2279,lehmad!$A$2:$A$412,0))</f>
        <v>1</v>
      </c>
      <c r="R2279" t="str">
        <f>INDEX(lehmad!F$2:F$412,MATCH(klypsid!$B2279,lehmad!$A$2:$A$412,0))</f>
        <v>DYNASTY-ET</v>
      </c>
      <c r="S2279">
        <f>INDEX(lehmad!H$2:H$412,MATCH(klypsid!$B2279,lehmad!$A$2:$A$412,0))</f>
        <v>124</v>
      </c>
      <c r="T2279">
        <f>INDEX(lehmad!K$2:K$412,MATCH(klypsid!$B2279,lehmad!$A$2:$A$412,0))</f>
        <v>108</v>
      </c>
      <c r="U2279" s="4">
        <f t="shared" si="70"/>
        <v>5</v>
      </c>
      <c r="V2279">
        <f t="shared" si="71"/>
        <v>34</v>
      </c>
    </row>
    <row r="2280" spans="1:22" x14ac:dyDescent="0.25">
      <c r="A2280">
        <v>3454</v>
      </c>
      <c r="B2280" t="str">
        <f>"E"&amp;A2280</f>
        <v>E3454</v>
      </c>
      <c r="C2280" t="s">
        <v>75</v>
      </c>
      <c r="D2280">
        <v>2</v>
      </c>
      <c r="E2280">
        <f>IF(D2280&lt;4,D2280,4)</f>
        <v>2</v>
      </c>
      <c r="F2280" s="1">
        <v>39672</v>
      </c>
      <c r="G2280" s="1">
        <v>39845</v>
      </c>
      <c r="H2280" s="3">
        <f>G2280-F2280</f>
        <v>173</v>
      </c>
      <c r="I2280" s="3">
        <f>IF(H2280&lt;=60,1,IF(H2280&lt;=150,2,3))</f>
        <v>3</v>
      </c>
      <c r="J2280">
        <v>39.4</v>
      </c>
      <c r="K2280">
        <v>3.74</v>
      </c>
      <c r="L2280">
        <v>3.35</v>
      </c>
      <c r="M2280">
        <v>35</v>
      </c>
      <c r="N2280">
        <f>LOG(M2280/100,2)+3</f>
        <v>1.4854268271702415</v>
      </c>
      <c r="O2280">
        <f>INDEX(lehmad!B$2:B$412,MATCH(klypsid!$B2280,lehmad!$A$2:$A$412,0))</f>
        <v>38480</v>
      </c>
      <c r="P2280">
        <f>INDEX(lehmad!D$2:D$412,MATCH(klypsid!$B2280,lehmad!$A$2:$A$412,0))</f>
        <v>105</v>
      </c>
      <c r="Q2280">
        <f>INDEX(lehmad!E$2:E$412,MATCH(klypsid!$B2280,lehmad!$A$2:$A$412,0))</f>
        <v>1</v>
      </c>
      <c r="R2280" t="str">
        <f>INDEX(lehmad!F$2:F$412,MATCH(klypsid!$B2280,lehmad!$A$2:$A$412,0))</f>
        <v>DYNASTY-ET</v>
      </c>
      <c r="S2280">
        <f>INDEX(lehmad!H$2:H$412,MATCH(klypsid!$B2280,lehmad!$A$2:$A$412,0))</f>
        <v>124</v>
      </c>
      <c r="T2280">
        <f>INDEX(lehmad!K$2:K$412,MATCH(klypsid!$B2280,lehmad!$A$2:$A$412,0))</f>
        <v>108</v>
      </c>
      <c r="U2280" s="4">
        <f t="shared" si="70"/>
        <v>6</v>
      </c>
      <c r="V2280">
        <f t="shared" si="71"/>
        <v>28</v>
      </c>
    </row>
    <row r="2281" spans="1:22" x14ac:dyDescent="0.25">
      <c r="A2281">
        <v>3454</v>
      </c>
      <c r="B2281" t="str">
        <f>"E"&amp;A2281</f>
        <v>E3454</v>
      </c>
      <c r="C2281" t="s">
        <v>75</v>
      </c>
      <c r="D2281">
        <v>2</v>
      </c>
      <c r="E2281">
        <f>IF(D2281&lt;4,D2281,4)</f>
        <v>2</v>
      </c>
      <c r="F2281" s="1">
        <v>39672</v>
      </c>
      <c r="G2281" s="1">
        <v>39875</v>
      </c>
      <c r="H2281" s="3">
        <f>G2281-F2281</f>
        <v>203</v>
      </c>
      <c r="I2281" s="3">
        <f>IF(H2281&lt;=60,1,IF(H2281&lt;=150,2,3))</f>
        <v>3</v>
      </c>
      <c r="J2281">
        <v>39.1</v>
      </c>
      <c r="K2281">
        <v>3.44</v>
      </c>
      <c r="L2281">
        <v>3.23</v>
      </c>
      <c r="M2281">
        <v>27</v>
      </c>
      <c r="N2281">
        <f>LOG(M2281/100,2)+3</f>
        <v>1.1110313123887439</v>
      </c>
      <c r="O2281">
        <f>INDEX(lehmad!B$2:B$412,MATCH(klypsid!$B2281,lehmad!$A$2:$A$412,0))</f>
        <v>38480</v>
      </c>
      <c r="P2281">
        <f>INDEX(lehmad!D$2:D$412,MATCH(klypsid!$B2281,lehmad!$A$2:$A$412,0))</f>
        <v>105</v>
      </c>
      <c r="Q2281">
        <f>INDEX(lehmad!E$2:E$412,MATCH(klypsid!$B2281,lehmad!$A$2:$A$412,0))</f>
        <v>1</v>
      </c>
      <c r="R2281" t="str">
        <f>INDEX(lehmad!F$2:F$412,MATCH(klypsid!$B2281,lehmad!$A$2:$A$412,0))</f>
        <v>DYNASTY-ET</v>
      </c>
      <c r="S2281">
        <f>INDEX(lehmad!H$2:H$412,MATCH(klypsid!$B2281,lehmad!$A$2:$A$412,0))</f>
        <v>124</v>
      </c>
      <c r="T2281">
        <f>INDEX(lehmad!K$2:K$412,MATCH(klypsid!$B2281,lehmad!$A$2:$A$412,0))</f>
        <v>108</v>
      </c>
      <c r="U2281" s="4">
        <f t="shared" si="70"/>
        <v>7</v>
      </c>
      <c r="V2281">
        <f t="shared" si="71"/>
        <v>30</v>
      </c>
    </row>
    <row r="2282" spans="1:22" x14ac:dyDescent="0.25">
      <c r="A2282">
        <v>3454</v>
      </c>
      <c r="B2282" t="str">
        <f>"E"&amp;A2282</f>
        <v>E3454</v>
      </c>
      <c r="C2282" t="s">
        <v>75</v>
      </c>
      <c r="D2282">
        <v>2</v>
      </c>
      <c r="E2282">
        <f>IF(D2282&lt;4,D2282,4)</f>
        <v>2</v>
      </c>
      <c r="F2282" s="1">
        <v>39672</v>
      </c>
      <c r="G2282" s="1">
        <v>39908</v>
      </c>
      <c r="H2282" s="3">
        <f>G2282-F2282</f>
        <v>236</v>
      </c>
      <c r="I2282" s="3">
        <f>IF(H2282&lt;=60,1,IF(H2282&lt;=150,2,3))</f>
        <v>3</v>
      </c>
      <c r="J2282">
        <v>28.9</v>
      </c>
      <c r="K2282">
        <v>3.8</v>
      </c>
      <c r="L2282">
        <v>3.28</v>
      </c>
      <c r="M2282">
        <v>38</v>
      </c>
      <c r="N2282">
        <f>LOG(M2282/100,2)+3</f>
        <v>1.6040713236688608</v>
      </c>
      <c r="O2282">
        <f>INDEX(lehmad!B$2:B$412,MATCH(klypsid!$B2282,lehmad!$A$2:$A$412,0))</f>
        <v>38480</v>
      </c>
      <c r="P2282">
        <f>INDEX(lehmad!D$2:D$412,MATCH(klypsid!$B2282,lehmad!$A$2:$A$412,0))</f>
        <v>105</v>
      </c>
      <c r="Q2282">
        <f>INDEX(lehmad!E$2:E$412,MATCH(klypsid!$B2282,lehmad!$A$2:$A$412,0))</f>
        <v>1</v>
      </c>
      <c r="R2282" t="str">
        <f>INDEX(lehmad!F$2:F$412,MATCH(klypsid!$B2282,lehmad!$A$2:$A$412,0))</f>
        <v>DYNASTY-ET</v>
      </c>
      <c r="S2282">
        <f>INDEX(lehmad!H$2:H$412,MATCH(klypsid!$B2282,lehmad!$A$2:$A$412,0))</f>
        <v>124</v>
      </c>
      <c r="T2282">
        <f>INDEX(lehmad!K$2:K$412,MATCH(klypsid!$B2282,lehmad!$A$2:$A$412,0))</f>
        <v>108</v>
      </c>
      <c r="U2282" s="4">
        <f t="shared" si="70"/>
        <v>8</v>
      </c>
      <c r="V2282">
        <f t="shared" si="71"/>
        <v>33</v>
      </c>
    </row>
    <row r="2283" spans="1:22" x14ac:dyDescent="0.25">
      <c r="A2283">
        <v>3454</v>
      </c>
      <c r="B2283" t="str">
        <f>"E"&amp;A2283</f>
        <v>E3454</v>
      </c>
      <c r="C2283" t="s">
        <v>75</v>
      </c>
      <c r="D2283">
        <v>2</v>
      </c>
      <c r="E2283">
        <f>IF(D2283&lt;4,D2283,4)</f>
        <v>2</v>
      </c>
      <c r="F2283" s="1">
        <v>39672</v>
      </c>
      <c r="G2283" s="1">
        <v>39944</v>
      </c>
      <c r="H2283" s="3">
        <f>G2283-F2283</f>
        <v>272</v>
      </c>
      <c r="I2283" s="3">
        <f>IF(H2283&lt;=60,1,IF(H2283&lt;=150,2,3))</f>
        <v>3</v>
      </c>
      <c r="J2283">
        <v>29.1</v>
      </c>
      <c r="K2283">
        <v>4.68</v>
      </c>
      <c r="L2283">
        <v>3.52</v>
      </c>
      <c r="M2283">
        <v>88</v>
      </c>
      <c r="N2283">
        <f>LOG(M2283/100,2)+3</f>
        <v>2.8155754288625725</v>
      </c>
      <c r="O2283">
        <f>INDEX(lehmad!B$2:B$412,MATCH(klypsid!$B2283,lehmad!$A$2:$A$412,0))</f>
        <v>38480</v>
      </c>
      <c r="P2283">
        <f>INDEX(lehmad!D$2:D$412,MATCH(klypsid!$B2283,lehmad!$A$2:$A$412,0))</f>
        <v>105</v>
      </c>
      <c r="Q2283">
        <f>INDEX(lehmad!E$2:E$412,MATCH(klypsid!$B2283,lehmad!$A$2:$A$412,0))</f>
        <v>1</v>
      </c>
      <c r="R2283" t="str">
        <f>INDEX(lehmad!F$2:F$412,MATCH(klypsid!$B2283,lehmad!$A$2:$A$412,0))</f>
        <v>DYNASTY-ET</v>
      </c>
      <c r="S2283">
        <f>INDEX(lehmad!H$2:H$412,MATCH(klypsid!$B2283,lehmad!$A$2:$A$412,0))</f>
        <v>124</v>
      </c>
      <c r="T2283">
        <f>INDEX(lehmad!K$2:K$412,MATCH(klypsid!$B2283,lehmad!$A$2:$A$412,0))</f>
        <v>108</v>
      </c>
      <c r="U2283" s="4">
        <f t="shared" si="70"/>
        <v>9</v>
      </c>
      <c r="V2283">
        <f t="shared" si="71"/>
        <v>36</v>
      </c>
    </row>
    <row r="2284" spans="1:22" x14ac:dyDescent="0.25">
      <c r="A2284">
        <v>3454</v>
      </c>
      <c r="B2284" t="str">
        <f>"E"&amp;A2284</f>
        <v>E3454</v>
      </c>
      <c r="C2284" t="s">
        <v>75</v>
      </c>
      <c r="D2284">
        <v>2</v>
      </c>
      <c r="E2284">
        <f>IF(D2284&lt;4,D2284,4)</f>
        <v>2</v>
      </c>
      <c r="F2284" s="1">
        <v>39672</v>
      </c>
      <c r="G2284" s="1">
        <v>39972</v>
      </c>
      <c r="H2284" s="3">
        <f>G2284-F2284</f>
        <v>300</v>
      </c>
      <c r="I2284" s="3">
        <f>IF(H2284&lt;=60,1,IF(H2284&lt;=150,2,3))</f>
        <v>3</v>
      </c>
      <c r="J2284">
        <v>31.3</v>
      </c>
      <c r="K2284">
        <v>2.62</v>
      </c>
      <c r="L2284">
        <v>3.46</v>
      </c>
      <c r="M2284">
        <v>244</v>
      </c>
      <c r="N2284">
        <f>LOG(M2284/100,2)+3</f>
        <v>4.2868811477881614</v>
      </c>
      <c r="O2284">
        <f>INDEX(lehmad!B$2:B$412,MATCH(klypsid!$B2284,lehmad!$A$2:$A$412,0))</f>
        <v>38480</v>
      </c>
      <c r="P2284">
        <f>INDEX(lehmad!D$2:D$412,MATCH(klypsid!$B2284,lehmad!$A$2:$A$412,0))</f>
        <v>105</v>
      </c>
      <c r="Q2284">
        <f>INDEX(lehmad!E$2:E$412,MATCH(klypsid!$B2284,lehmad!$A$2:$A$412,0))</f>
        <v>1</v>
      </c>
      <c r="R2284" t="str">
        <f>INDEX(lehmad!F$2:F$412,MATCH(klypsid!$B2284,lehmad!$A$2:$A$412,0))</f>
        <v>DYNASTY-ET</v>
      </c>
      <c r="S2284">
        <f>INDEX(lehmad!H$2:H$412,MATCH(klypsid!$B2284,lehmad!$A$2:$A$412,0))</f>
        <v>124</v>
      </c>
      <c r="T2284">
        <f>INDEX(lehmad!K$2:K$412,MATCH(klypsid!$B2284,lehmad!$A$2:$A$412,0))</f>
        <v>108</v>
      </c>
      <c r="U2284" s="4">
        <f t="shared" si="70"/>
        <v>10</v>
      </c>
      <c r="V2284">
        <f t="shared" si="71"/>
        <v>28</v>
      </c>
    </row>
    <row r="2285" spans="1:22" x14ac:dyDescent="0.25">
      <c r="A2285">
        <v>3454</v>
      </c>
      <c r="B2285" t="str">
        <f>"E"&amp;A2285</f>
        <v>E3454</v>
      </c>
      <c r="C2285" t="s">
        <v>75</v>
      </c>
      <c r="D2285">
        <v>2</v>
      </c>
      <c r="E2285">
        <f>IF(D2285&lt;4,D2285,4)</f>
        <v>2</v>
      </c>
      <c r="F2285" s="1">
        <v>39672</v>
      </c>
      <c r="G2285" s="1">
        <v>40007</v>
      </c>
      <c r="H2285" s="3">
        <f>G2285-F2285</f>
        <v>335</v>
      </c>
      <c r="I2285" s="3">
        <f>IF(H2285&lt;=60,1,IF(H2285&lt;=150,2,3))</f>
        <v>3</v>
      </c>
      <c r="J2285">
        <v>22.2</v>
      </c>
      <c r="K2285">
        <v>2.71</v>
      </c>
      <c r="L2285">
        <v>3.85</v>
      </c>
      <c r="M2285">
        <v>197</v>
      </c>
      <c r="N2285">
        <f>LOG(M2285/100,2)+3</f>
        <v>3.9781956296816516</v>
      </c>
      <c r="O2285">
        <f>INDEX(lehmad!B$2:B$412,MATCH(klypsid!$B2285,lehmad!$A$2:$A$412,0))</f>
        <v>38480</v>
      </c>
      <c r="P2285">
        <f>INDEX(lehmad!D$2:D$412,MATCH(klypsid!$B2285,lehmad!$A$2:$A$412,0))</f>
        <v>105</v>
      </c>
      <c r="Q2285">
        <f>INDEX(lehmad!E$2:E$412,MATCH(klypsid!$B2285,lehmad!$A$2:$A$412,0))</f>
        <v>1</v>
      </c>
      <c r="R2285" t="str">
        <f>INDEX(lehmad!F$2:F$412,MATCH(klypsid!$B2285,lehmad!$A$2:$A$412,0))</f>
        <v>DYNASTY-ET</v>
      </c>
      <c r="S2285">
        <f>INDEX(lehmad!H$2:H$412,MATCH(klypsid!$B2285,lehmad!$A$2:$A$412,0))</f>
        <v>124</v>
      </c>
      <c r="T2285">
        <f>INDEX(lehmad!K$2:K$412,MATCH(klypsid!$B2285,lehmad!$A$2:$A$412,0))</f>
        <v>108</v>
      </c>
      <c r="U2285" s="4">
        <f t="shared" si="70"/>
        <v>11</v>
      </c>
      <c r="V2285">
        <f t="shared" si="71"/>
        <v>35</v>
      </c>
    </row>
    <row r="2286" spans="1:22" x14ac:dyDescent="0.25">
      <c r="A2286">
        <v>3454</v>
      </c>
      <c r="B2286" t="str">
        <f>"E"&amp;A2286</f>
        <v>E3454</v>
      </c>
      <c r="C2286" t="s">
        <v>75</v>
      </c>
      <c r="D2286">
        <v>2</v>
      </c>
      <c r="E2286">
        <f>IF(D2286&lt;4,D2286,4)</f>
        <v>2</v>
      </c>
      <c r="F2286" s="1">
        <v>39672</v>
      </c>
      <c r="G2286" s="1">
        <v>40037</v>
      </c>
      <c r="H2286" s="3">
        <f>G2286-F2286</f>
        <v>365</v>
      </c>
      <c r="I2286" s="3">
        <f>IF(H2286&lt;=60,1,IF(H2286&lt;=150,2,3))</f>
        <v>3</v>
      </c>
      <c r="J2286">
        <v>12.9</v>
      </c>
      <c r="K2286">
        <v>3.96</v>
      </c>
      <c r="L2286">
        <v>3.81</v>
      </c>
      <c r="M2286">
        <v>253</v>
      </c>
      <c r="N2286">
        <f>LOG(M2286/100,2)+3</f>
        <v>4.3391373849195851</v>
      </c>
      <c r="O2286">
        <f>INDEX(lehmad!B$2:B$412,MATCH(klypsid!$B2286,lehmad!$A$2:$A$412,0))</f>
        <v>38480</v>
      </c>
      <c r="P2286">
        <f>INDEX(lehmad!D$2:D$412,MATCH(klypsid!$B2286,lehmad!$A$2:$A$412,0))</f>
        <v>105</v>
      </c>
      <c r="Q2286">
        <f>INDEX(lehmad!E$2:E$412,MATCH(klypsid!$B2286,lehmad!$A$2:$A$412,0))</f>
        <v>1</v>
      </c>
      <c r="R2286" t="str">
        <f>INDEX(lehmad!F$2:F$412,MATCH(klypsid!$B2286,lehmad!$A$2:$A$412,0))</f>
        <v>DYNASTY-ET</v>
      </c>
      <c r="S2286">
        <f>INDEX(lehmad!H$2:H$412,MATCH(klypsid!$B2286,lehmad!$A$2:$A$412,0))</f>
        <v>124</v>
      </c>
      <c r="T2286">
        <f>INDEX(lehmad!K$2:K$412,MATCH(klypsid!$B2286,lehmad!$A$2:$A$412,0))</f>
        <v>108</v>
      </c>
      <c r="U2286" s="4">
        <f t="shared" si="70"/>
        <v>12</v>
      </c>
      <c r="V2286">
        <f t="shared" si="71"/>
        <v>30</v>
      </c>
    </row>
    <row r="2287" spans="1:22" x14ac:dyDescent="0.25">
      <c r="A2287">
        <v>3454</v>
      </c>
      <c r="B2287" t="str">
        <f>"E"&amp;A2287</f>
        <v>E3454</v>
      </c>
      <c r="C2287" t="s">
        <v>75</v>
      </c>
      <c r="D2287">
        <v>3</v>
      </c>
      <c r="E2287">
        <f>IF(D2287&lt;4,D2287,4)</f>
        <v>3</v>
      </c>
      <c r="F2287" s="1">
        <v>40105</v>
      </c>
      <c r="G2287" s="1">
        <v>40125</v>
      </c>
      <c r="H2287" s="3">
        <f>G2287-F2287</f>
        <v>20</v>
      </c>
      <c r="I2287" s="3">
        <f>IF(H2287&lt;=60,1,IF(H2287&lt;=150,2,3))</f>
        <v>1</v>
      </c>
      <c r="J2287">
        <v>48.1</v>
      </c>
      <c r="K2287">
        <v>4.16</v>
      </c>
      <c r="L2287">
        <v>3.36</v>
      </c>
      <c r="M2287">
        <v>32</v>
      </c>
      <c r="N2287">
        <f>LOG(M2287/100,2)+3</f>
        <v>1.3561438102252752</v>
      </c>
      <c r="O2287">
        <f>INDEX(lehmad!B$2:B$412,MATCH(klypsid!$B2287,lehmad!$A$2:$A$412,0))</f>
        <v>38480</v>
      </c>
      <c r="P2287">
        <f>INDEX(lehmad!D$2:D$412,MATCH(klypsid!$B2287,lehmad!$A$2:$A$412,0))</f>
        <v>105</v>
      </c>
      <c r="Q2287">
        <f>INDEX(lehmad!E$2:E$412,MATCH(klypsid!$B2287,lehmad!$A$2:$A$412,0))</f>
        <v>1</v>
      </c>
      <c r="R2287" t="str">
        <f>INDEX(lehmad!F$2:F$412,MATCH(klypsid!$B2287,lehmad!$A$2:$A$412,0))</f>
        <v>DYNASTY-ET</v>
      </c>
      <c r="S2287">
        <f>INDEX(lehmad!H$2:H$412,MATCH(klypsid!$B2287,lehmad!$A$2:$A$412,0))</f>
        <v>124</v>
      </c>
      <c r="T2287">
        <f>INDEX(lehmad!K$2:K$412,MATCH(klypsid!$B2287,lehmad!$A$2:$A$412,0))</f>
        <v>108</v>
      </c>
      <c r="U2287" s="4">
        <f t="shared" si="70"/>
        <v>1</v>
      </c>
      <c r="V2287">
        <f t="shared" si="71"/>
        <v>20</v>
      </c>
    </row>
    <row r="2288" spans="1:22" x14ac:dyDescent="0.25">
      <c r="A2288">
        <v>3454</v>
      </c>
      <c r="B2288" t="str">
        <f>"E"&amp;A2288</f>
        <v>E3454</v>
      </c>
      <c r="C2288" t="s">
        <v>75</v>
      </c>
      <c r="D2288">
        <v>3</v>
      </c>
      <c r="E2288">
        <f>IF(D2288&lt;4,D2288,4)</f>
        <v>3</v>
      </c>
      <c r="F2288" s="1">
        <v>40105</v>
      </c>
      <c r="G2288" s="1">
        <v>40153</v>
      </c>
      <c r="H2288" s="3">
        <f>G2288-F2288</f>
        <v>48</v>
      </c>
      <c r="I2288" s="3">
        <f>IF(H2288&lt;=60,1,IF(H2288&lt;=150,2,3))</f>
        <v>1</v>
      </c>
      <c r="J2288">
        <v>55.1</v>
      </c>
      <c r="K2288">
        <v>4.59</v>
      </c>
      <c r="L2288">
        <v>2.92</v>
      </c>
      <c r="M2288">
        <v>22</v>
      </c>
      <c r="N2288">
        <f>LOG(M2288/100,2)+3</f>
        <v>0.8155754288625725</v>
      </c>
      <c r="O2288">
        <f>INDEX(lehmad!B$2:B$412,MATCH(klypsid!$B2288,lehmad!$A$2:$A$412,0))</f>
        <v>38480</v>
      </c>
      <c r="P2288">
        <f>INDEX(lehmad!D$2:D$412,MATCH(klypsid!$B2288,lehmad!$A$2:$A$412,0))</f>
        <v>105</v>
      </c>
      <c r="Q2288">
        <f>INDEX(lehmad!E$2:E$412,MATCH(klypsid!$B2288,lehmad!$A$2:$A$412,0))</f>
        <v>1</v>
      </c>
      <c r="R2288" t="str">
        <f>INDEX(lehmad!F$2:F$412,MATCH(klypsid!$B2288,lehmad!$A$2:$A$412,0))</f>
        <v>DYNASTY-ET</v>
      </c>
      <c r="S2288">
        <f>INDEX(lehmad!H$2:H$412,MATCH(klypsid!$B2288,lehmad!$A$2:$A$412,0))</f>
        <v>124</v>
      </c>
      <c r="T2288">
        <f>INDEX(lehmad!K$2:K$412,MATCH(klypsid!$B2288,lehmad!$A$2:$A$412,0))</f>
        <v>108</v>
      </c>
      <c r="U2288" s="4">
        <f t="shared" si="70"/>
        <v>2</v>
      </c>
      <c r="V2288">
        <f t="shared" si="71"/>
        <v>28</v>
      </c>
    </row>
    <row r="2289" spans="1:22" x14ac:dyDescent="0.25">
      <c r="A2289">
        <v>3456</v>
      </c>
      <c r="B2289" t="str">
        <f>"E"&amp;A2289</f>
        <v>E3456</v>
      </c>
      <c r="C2289" t="s">
        <v>76</v>
      </c>
      <c r="D2289">
        <v>1</v>
      </c>
      <c r="E2289">
        <f>IF(D2289&lt;4,D2289,4)</f>
        <v>1</v>
      </c>
      <c r="F2289" s="1">
        <v>39252</v>
      </c>
      <c r="G2289" s="1">
        <v>39266</v>
      </c>
      <c r="H2289" s="3">
        <f>G2289-F2289</f>
        <v>14</v>
      </c>
      <c r="I2289" s="3">
        <f>IF(H2289&lt;=60,1,IF(H2289&lt;=150,2,3))</f>
        <v>1</v>
      </c>
      <c r="J2289">
        <v>29</v>
      </c>
      <c r="K2289">
        <v>3.63</v>
      </c>
      <c r="L2289">
        <v>2.95</v>
      </c>
      <c r="M2289">
        <v>41</v>
      </c>
      <c r="N2289">
        <f>LOG(M2289/100,2)+3</f>
        <v>1.7136958148433588</v>
      </c>
      <c r="O2289">
        <f>INDEX(lehmad!B$2:B$412,MATCH(klypsid!$B2289,lehmad!$A$2:$A$412,0))</f>
        <v>38481</v>
      </c>
      <c r="P2289">
        <f>INDEX(lehmad!D$2:D$412,MATCH(klypsid!$B2289,lehmad!$A$2:$A$412,0))</f>
        <v>98</v>
      </c>
      <c r="Q2289">
        <f>INDEX(lehmad!E$2:E$412,MATCH(klypsid!$B2289,lehmad!$A$2:$A$412,0))</f>
        <v>0.875</v>
      </c>
      <c r="R2289" t="str">
        <f>INDEX(lehmad!F$2:F$412,MATCH(klypsid!$B2289,lehmad!$A$2:$A$412,0))</f>
        <v>DYNASTY-ET</v>
      </c>
      <c r="S2289">
        <f>INDEX(lehmad!H$2:H$412,MATCH(klypsid!$B2289,lehmad!$A$2:$A$412,0))</f>
        <v>124</v>
      </c>
      <c r="T2289">
        <f>INDEX(lehmad!K$2:K$412,MATCH(klypsid!$B2289,lehmad!$A$2:$A$412,0))</f>
        <v>108</v>
      </c>
      <c r="U2289" s="4">
        <f t="shared" si="70"/>
        <v>1</v>
      </c>
      <c r="V2289">
        <f t="shared" si="71"/>
        <v>14</v>
      </c>
    </row>
    <row r="2290" spans="1:22" x14ac:dyDescent="0.25">
      <c r="A2290">
        <v>3456</v>
      </c>
      <c r="B2290" t="str">
        <f>"E"&amp;A2290</f>
        <v>E3456</v>
      </c>
      <c r="C2290" t="s">
        <v>76</v>
      </c>
      <c r="D2290">
        <v>1</v>
      </c>
      <c r="E2290">
        <f>IF(D2290&lt;4,D2290,4)</f>
        <v>1</v>
      </c>
      <c r="F2290" s="1">
        <v>39252</v>
      </c>
      <c r="G2290" s="1">
        <v>39295</v>
      </c>
      <c r="H2290" s="3">
        <f>G2290-F2290</f>
        <v>43</v>
      </c>
      <c r="I2290" s="3">
        <f>IF(H2290&lt;=60,1,IF(H2290&lt;=150,2,3))</f>
        <v>1</v>
      </c>
      <c r="J2290">
        <v>36.700000000000003</v>
      </c>
      <c r="K2290">
        <v>3.21</v>
      </c>
      <c r="L2290">
        <v>2.93</v>
      </c>
      <c r="M2290">
        <v>61</v>
      </c>
      <c r="N2290">
        <f>LOG(M2290/100,2)+3</f>
        <v>2.2868811477881614</v>
      </c>
      <c r="O2290">
        <f>INDEX(lehmad!B$2:B$412,MATCH(klypsid!$B2290,lehmad!$A$2:$A$412,0))</f>
        <v>38481</v>
      </c>
      <c r="P2290">
        <f>INDEX(lehmad!D$2:D$412,MATCH(klypsid!$B2290,lehmad!$A$2:$A$412,0))</f>
        <v>98</v>
      </c>
      <c r="Q2290">
        <f>INDEX(lehmad!E$2:E$412,MATCH(klypsid!$B2290,lehmad!$A$2:$A$412,0))</f>
        <v>0.875</v>
      </c>
      <c r="R2290" t="str">
        <f>INDEX(lehmad!F$2:F$412,MATCH(klypsid!$B2290,lehmad!$A$2:$A$412,0))</f>
        <v>DYNASTY-ET</v>
      </c>
      <c r="S2290">
        <f>INDEX(lehmad!H$2:H$412,MATCH(klypsid!$B2290,lehmad!$A$2:$A$412,0))</f>
        <v>124</v>
      </c>
      <c r="T2290">
        <f>INDEX(lehmad!K$2:K$412,MATCH(klypsid!$B2290,lehmad!$A$2:$A$412,0))</f>
        <v>108</v>
      </c>
      <c r="U2290" s="4">
        <f t="shared" si="70"/>
        <v>2</v>
      </c>
      <c r="V2290">
        <f t="shared" si="71"/>
        <v>29</v>
      </c>
    </row>
    <row r="2291" spans="1:22" x14ac:dyDescent="0.25">
      <c r="A2291">
        <v>3456</v>
      </c>
      <c r="B2291" t="str">
        <f>"E"&amp;A2291</f>
        <v>E3456</v>
      </c>
      <c r="C2291" t="s">
        <v>76</v>
      </c>
      <c r="D2291">
        <v>1</v>
      </c>
      <c r="E2291">
        <f>IF(D2291&lt;4,D2291,4)</f>
        <v>1</v>
      </c>
      <c r="F2291" s="1">
        <v>39252</v>
      </c>
      <c r="G2291" s="1">
        <v>39328</v>
      </c>
      <c r="H2291" s="3">
        <f>G2291-F2291</f>
        <v>76</v>
      </c>
      <c r="I2291" s="3">
        <f>IF(H2291&lt;=60,1,IF(H2291&lt;=150,2,3))</f>
        <v>2</v>
      </c>
      <c r="J2291">
        <v>35</v>
      </c>
      <c r="K2291">
        <v>4.17</v>
      </c>
      <c r="L2291">
        <v>3.06</v>
      </c>
      <c r="M2291">
        <v>29</v>
      </c>
      <c r="N2291">
        <f>LOG(M2291/100,2)+3</f>
        <v>1.2141248053528473</v>
      </c>
      <c r="O2291">
        <f>INDEX(lehmad!B$2:B$412,MATCH(klypsid!$B2291,lehmad!$A$2:$A$412,0))</f>
        <v>38481</v>
      </c>
      <c r="P2291">
        <f>INDEX(lehmad!D$2:D$412,MATCH(klypsid!$B2291,lehmad!$A$2:$A$412,0))</f>
        <v>98</v>
      </c>
      <c r="Q2291">
        <f>INDEX(lehmad!E$2:E$412,MATCH(klypsid!$B2291,lehmad!$A$2:$A$412,0))</f>
        <v>0.875</v>
      </c>
      <c r="R2291" t="str">
        <f>INDEX(lehmad!F$2:F$412,MATCH(klypsid!$B2291,lehmad!$A$2:$A$412,0))</f>
        <v>DYNASTY-ET</v>
      </c>
      <c r="S2291">
        <f>INDEX(lehmad!H$2:H$412,MATCH(klypsid!$B2291,lehmad!$A$2:$A$412,0))</f>
        <v>124</v>
      </c>
      <c r="T2291">
        <f>INDEX(lehmad!K$2:K$412,MATCH(klypsid!$B2291,lehmad!$A$2:$A$412,0))</f>
        <v>108</v>
      </c>
      <c r="U2291" s="4">
        <f t="shared" si="70"/>
        <v>3</v>
      </c>
      <c r="V2291">
        <f t="shared" si="71"/>
        <v>33</v>
      </c>
    </row>
    <row r="2292" spans="1:22" x14ac:dyDescent="0.25">
      <c r="A2292">
        <v>3456</v>
      </c>
      <c r="B2292" t="str">
        <f>"E"&amp;A2292</f>
        <v>E3456</v>
      </c>
      <c r="C2292" t="s">
        <v>76</v>
      </c>
      <c r="D2292">
        <v>1</v>
      </c>
      <c r="E2292">
        <f>IF(D2292&lt;4,D2292,4)</f>
        <v>1</v>
      </c>
      <c r="F2292" s="1">
        <v>39252</v>
      </c>
      <c r="G2292" s="1">
        <v>39356</v>
      </c>
      <c r="H2292" s="3">
        <f>G2292-F2292</f>
        <v>104</v>
      </c>
      <c r="I2292" s="3">
        <f>IF(H2292&lt;=60,1,IF(H2292&lt;=150,2,3))</f>
        <v>2</v>
      </c>
      <c r="J2292">
        <v>32.700000000000003</v>
      </c>
      <c r="K2292">
        <v>3.01</v>
      </c>
      <c r="L2292">
        <v>3.08</v>
      </c>
      <c r="M2292">
        <v>23</v>
      </c>
      <c r="N2292">
        <f>LOG(M2292/100,2)+3</f>
        <v>0.87970576628228825</v>
      </c>
      <c r="O2292">
        <f>INDEX(lehmad!B$2:B$412,MATCH(klypsid!$B2292,lehmad!$A$2:$A$412,0))</f>
        <v>38481</v>
      </c>
      <c r="P2292">
        <f>INDEX(lehmad!D$2:D$412,MATCH(klypsid!$B2292,lehmad!$A$2:$A$412,0))</f>
        <v>98</v>
      </c>
      <c r="Q2292">
        <f>INDEX(lehmad!E$2:E$412,MATCH(klypsid!$B2292,lehmad!$A$2:$A$412,0))</f>
        <v>0.875</v>
      </c>
      <c r="R2292" t="str">
        <f>INDEX(lehmad!F$2:F$412,MATCH(klypsid!$B2292,lehmad!$A$2:$A$412,0))</f>
        <v>DYNASTY-ET</v>
      </c>
      <c r="S2292">
        <f>INDEX(lehmad!H$2:H$412,MATCH(klypsid!$B2292,lehmad!$A$2:$A$412,0))</f>
        <v>124</v>
      </c>
      <c r="T2292">
        <f>INDEX(lehmad!K$2:K$412,MATCH(klypsid!$B2292,lehmad!$A$2:$A$412,0))</f>
        <v>108</v>
      </c>
      <c r="U2292" s="4">
        <f t="shared" si="70"/>
        <v>4</v>
      </c>
      <c r="V2292">
        <f t="shared" si="71"/>
        <v>28</v>
      </c>
    </row>
    <row r="2293" spans="1:22" x14ac:dyDescent="0.25">
      <c r="A2293">
        <v>3456</v>
      </c>
      <c r="B2293" t="str">
        <f>"E"&amp;A2293</f>
        <v>E3456</v>
      </c>
      <c r="C2293" t="s">
        <v>76</v>
      </c>
      <c r="D2293">
        <v>1</v>
      </c>
      <c r="E2293">
        <f>IF(D2293&lt;4,D2293,4)</f>
        <v>1</v>
      </c>
      <c r="F2293" s="1">
        <v>39252</v>
      </c>
      <c r="G2293" s="1">
        <v>39387</v>
      </c>
      <c r="H2293" s="3">
        <f>G2293-F2293</f>
        <v>135</v>
      </c>
      <c r="I2293" s="3">
        <f>IF(H2293&lt;=60,1,IF(H2293&lt;=150,2,3))</f>
        <v>2</v>
      </c>
      <c r="J2293">
        <v>33</v>
      </c>
      <c r="K2293">
        <v>3.99</v>
      </c>
      <c r="L2293">
        <v>3.16</v>
      </c>
      <c r="M2293">
        <v>33</v>
      </c>
      <c r="N2293">
        <f>LOG(M2293/100,2)+3</f>
        <v>1.4005379295837288</v>
      </c>
      <c r="O2293">
        <f>INDEX(lehmad!B$2:B$412,MATCH(klypsid!$B2293,lehmad!$A$2:$A$412,0))</f>
        <v>38481</v>
      </c>
      <c r="P2293">
        <f>INDEX(lehmad!D$2:D$412,MATCH(klypsid!$B2293,lehmad!$A$2:$A$412,0))</f>
        <v>98</v>
      </c>
      <c r="Q2293">
        <f>INDEX(lehmad!E$2:E$412,MATCH(klypsid!$B2293,lehmad!$A$2:$A$412,0))</f>
        <v>0.875</v>
      </c>
      <c r="R2293" t="str">
        <f>INDEX(lehmad!F$2:F$412,MATCH(klypsid!$B2293,lehmad!$A$2:$A$412,0))</f>
        <v>DYNASTY-ET</v>
      </c>
      <c r="S2293">
        <f>INDEX(lehmad!H$2:H$412,MATCH(klypsid!$B2293,lehmad!$A$2:$A$412,0))</f>
        <v>124</v>
      </c>
      <c r="T2293">
        <f>INDEX(lehmad!K$2:K$412,MATCH(klypsid!$B2293,lehmad!$A$2:$A$412,0))</f>
        <v>108</v>
      </c>
      <c r="U2293" s="4">
        <f t="shared" si="70"/>
        <v>5</v>
      </c>
      <c r="V2293">
        <f t="shared" si="71"/>
        <v>31</v>
      </c>
    </row>
    <row r="2294" spans="1:22" x14ac:dyDescent="0.25">
      <c r="A2294">
        <v>3456</v>
      </c>
      <c r="B2294" t="str">
        <f>"E"&amp;A2294</f>
        <v>E3456</v>
      </c>
      <c r="C2294" t="s">
        <v>76</v>
      </c>
      <c r="D2294">
        <v>1</v>
      </c>
      <c r="E2294">
        <f>IF(D2294&lt;4,D2294,4)</f>
        <v>1</v>
      </c>
      <c r="F2294" s="1">
        <v>39252</v>
      </c>
      <c r="G2294" s="1">
        <v>39418</v>
      </c>
      <c r="H2294" s="3">
        <f>G2294-F2294</f>
        <v>166</v>
      </c>
      <c r="I2294" s="3">
        <f>IF(H2294&lt;=60,1,IF(H2294&lt;=150,2,3))</f>
        <v>3</v>
      </c>
      <c r="J2294">
        <v>31.9</v>
      </c>
      <c r="K2294">
        <v>3.37</v>
      </c>
      <c r="L2294">
        <v>3.14</v>
      </c>
      <c r="M2294">
        <v>55</v>
      </c>
      <c r="N2294">
        <f>LOG(M2294/100,2)+3</f>
        <v>2.1375035237499347</v>
      </c>
      <c r="O2294">
        <f>INDEX(lehmad!B$2:B$412,MATCH(klypsid!$B2294,lehmad!$A$2:$A$412,0))</f>
        <v>38481</v>
      </c>
      <c r="P2294">
        <f>INDEX(lehmad!D$2:D$412,MATCH(klypsid!$B2294,lehmad!$A$2:$A$412,0))</f>
        <v>98</v>
      </c>
      <c r="Q2294">
        <f>INDEX(lehmad!E$2:E$412,MATCH(klypsid!$B2294,lehmad!$A$2:$A$412,0))</f>
        <v>0.875</v>
      </c>
      <c r="R2294" t="str">
        <f>INDEX(lehmad!F$2:F$412,MATCH(klypsid!$B2294,lehmad!$A$2:$A$412,0))</f>
        <v>DYNASTY-ET</v>
      </c>
      <c r="S2294">
        <f>INDEX(lehmad!H$2:H$412,MATCH(klypsid!$B2294,lehmad!$A$2:$A$412,0))</f>
        <v>124</v>
      </c>
      <c r="T2294">
        <f>INDEX(lehmad!K$2:K$412,MATCH(klypsid!$B2294,lehmad!$A$2:$A$412,0))</f>
        <v>108</v>
      </c>
      <c r="U2294" s="4">
        <f t="shared" si="70"/>
        <v>6</v>
      </c>
      <c r="V2294">
        <f t="shared" si="71"/>
        <v>31</v>
      </c>
    </row>
    <row r="2295" spans="1:22" x14ac:dyDescent="0.25">
      <c r="A2295">
        <v>3456</v>
      </c>
      <c r="B2295" t="str">
        <f>"E"&amp;A2295</f>
        <v>E3456</v>
      </c>
      <c r="C2295" t="s">
        <v>76</v>
      </c>
      <c r="D2295">
        <v>1</v>
      </c>
      <c r="E2295">
        <f>IF(D2295&lt;4,D2295,4)</f>
        <v>1</v>
      </c>
      <c r="F2295" s="1">
        <v>39252</v>
      </c>
      <c r="G2295" s="1">
        <v>39450</v>
      </c>
      <c r="H2295" s="3">
        <f>G2295-F2295</f>
        <v>198</v>
      </c>
      <c r="I2295" s="3">
        <f>IF(H2295&lt;=60,1,IF(H2295&lt;=150,2,3))</f>
        <v>3</v>
      </c>
      <c r="J2295">
        <v>30.6</v>
      </c>
      <c r="K2295">
        <v>2.48</v>
      </c>
      <c r="L2295">
        <v>3.29</v>
      </c>
      <c r="M2295">
        <v>23</v>
      </c>
      <c r="N2295">
        <f>LOG(M2295/100,2)+3</f>
        <v>0.87970576628228825</v>
      </c>
      <c r="O2295">
        <f>INDEX(lehmad!B$2:B$412,MATCH(klypsid!$B2295,lehmad!$A$2:$A$412,0))</f>
        <v>38481</v>
      </c>
      <c r="P2295">
        <f>INDEX(lehmad!D$2:D$412,MATCH(klypsid!$B2295,lehmad!$A$2:$A$412,0))</f>
        <v>98</v>
      </c>
      <c r="Q2295">
        <f>INDEX(lehmad!E$2:E$412,MATCH(klypsid!$B2295,lehmad!$A$2:$A$412,0))</f>
        <v>0.875</v>
      </c>
      <c r="R2295" t="str">
        <f>INDEX(lehmad!F$2:F$412,MATCH(klypsid!$B2295,lehmad!$A$2:$A$412,0))</f>
        <v>DYNASTY-ET</v>
      </c>
      <c r="S2295">
        <f>INDEX(lehmad!H$2:H$412,MATCH(klypsid!$B2295,lehmad!$A$2:$A$412,0))</f>
        <v>124</v>
      </c>
      <c r="T2295">
        <f>INDEX(lehmad!K$2:K$412,MATCH(klypsid!$B2295,lehmad!$A$2:$A$412,0))</f>
        <v>108</v>
      </c>
      <c r="U2295" s="4">
        <f t="shared" si="70"/>
        <v>7</v>
      </c>
      <c r="V2295">
        <f t="shared" si="71"/>
        <v>32</v>
      </c>
    </row>
    <row r="2296" spans="1:22" x14ac:dyDescent="0.25">
      <c r="A2296">
        <v>3456</v>
      </c>
      <c r="B2296" t="str">
        <f>"E"&amp;A2296</f>
        <v>E3456</v>
      </c>
      <c r="C2296" t="s">
        <v>76</v>
      </c>
      <c r="D2296">
        <v>1</v>
      </c>
      <c r="E2296">
        <f>IF(D2296&lt;4,D2296,4)</f>
        <v>1</v>
      </c>
      <c r="F2296" s="1">
        <v>39252</v>
      </c>
      <c r="G2296" s="1">
        <v>39481</v>
      </c>
      <c r="H2296" s="3">
        <f>G2296-F2296</f>
        <v>229</v>
      </c>
      <c r="I2296" s="3">
        <f>IF(H2296&lt;=60,1,IF(H2296&lt;=150,2,3))</f>
        <v>3</v>
      </c>
      <c r="J2296">
        <v>31.4</v>
      </c>
      <c r="K2296">
        <v>3.43</v>
      </c>
      <c r="L2296">
        <v>3.28</v>
      </c>
      <c r="M2296">
        <v>22</v>
      </c>
      <c r="N2296">
        <f>LOG(M2296/100,2)+3</f>
        <v>0.8155754288625725</v>
      </c>
      <c r="O2296">
        <f>INDEX(lehmad!B$2:B$412,MATCH(klypsid!$B2296,lehmad!$A$2:$A$412,0))</f>
        <v>38481</v>
      </c>
      <c r="P2296">
        <f>INDEX(lehmad!D$2:D$412,MATCH(klypsid!$B2296,lehmad!$A$2:$A$412,0))</f>
        <v>98</v>
      </c>
      <c r="Q2296">
        <f>INDEX(lehmad!E$2:E$412,MATCH(klypsid!$B2296,lehmad!$A$2:$A$412,0))</f>
        <v>0.875</v>
      </c>
      <c r="R2296" t="str">
        <f>INDEX(lehmad!F$2:F$412,MATCH(klypsid!$B2296,lehmad!$A$2:$A$412,0))</f>
        <v>DYNASTY-ET</v>
      </c>
      <c r="S2296">
        <f>INDEX(lehmad!H$2:H$412,MATCH(klypsid!$B2296,lehmad!$A$2:$A$412,0))</f>
        <v>124</v>
      </c>
      <c r="T2296">
        <f>INDEX(lehmad!K$2:K$412,MATCH(klypsid!$B2296,lehmad!$A$2:$A$412,0))</f>
        <v>108</v>
      </c>
      <c r="U2296" s="4">
        <f t="shared" si="70"/>
        <v>8</v>
      </c>
      <c r="V2296">
        <f t="shared" si="71"/>
        <v>31</v>
      </c>
    </row>
    <row r="2297" spans="1:22" x14ac:dyDescent="0.25">
      <c r="A2297">
        <v>3456</v>
      </c>
      <c r="B2297" t="str">
        <f>"E"&amp;A2297</f>
        <v>E3456</v>
      </c>
      <c r="C2297" t="s">
        <v>76</v>
      </c>
      <c r="D2297">
        <v>1</v>
      </c>
      <c r="E2297">
        <f>IF(D2297&lt;4,D2297,4)</f>
        <v>1</v>
      </c>
      <c r="F2297" s="1">
        <v>39252</v>
      </c>
      <c r="G2297" s="1">
        <v>39509</v>
      </c>
      <c r="H2297" s="3">
        <f>G2297-F2297</f>
        <v>257</v>
      </c>
      <c r="I2297" s="3">
        <f>IF(H2297&lt;=60,1,IF(H2297&lt;=150,2,3))</f>
        <v>3</v>
      </c>
      <c r="J2297">
        <v>28.6</v>
      </c>
      <c r="K2297">
        <v>3.47</v>
      </c>
      <c r="L2297">
        <v>3.34</v>
      </c>
      <c r="M2297">
        <v>28</v>
      </c>
      <c r="N2297">
        <f>LOG(M2297/100,2)+3</f>
        <v>1.1634987322828796</v>
      </c>
      <c r="O2297">
        <f>INDEX(lehmad!B$2:B$412,MATCH(klypsid!$B2297,lehmad!$A$2:$A$412,0))</f>
        <v>38481</v>
      </c>
      <c r="P2297">
        <f>INDEX(lehmad!D$2:D$412,MATCH(klypsid!$B2297,lehmad!$A$2:$A$412,0))</f>
        <v>98</v>
      </c>
      <c r="Q2297">
        <f>INDEX(lehmad!E$2:E$412,MATCH(klypsid!$B2297,lehmad!$A$2:$A$412,0))</f>
        <v>0.875</v>
      </c>
      <c r="R2297" t="str">
        <f>INDEX(lehmad!F$2:F$412,MATCH(klypsid!$B2297,lehmad!$A$2:$A$412,0))</f>
        <v>DYNASTY-ET</v>
      </c>
      <c r="S2297">
        <f>INDEX(lehmad!H$2:H$412,MATCH(klypsid!$B2297,lehmad!$A$2:$A$412,0))</f>
        <v>124</v>
      </c>
      <c r="T2297">
        <f>INDEX(lehmad!K$2:K$412,MATCH(klypsid!$B2297,lehmad!$A$2:$A$412,0))</f>
        <v>108</v>
      </c>
      <c r="U2297" s="4">
        <f t="shared" si="70"/>
        <v>9</v>
      </c>
      <c r="V2297">
        <f t="shared" si="71"/>
        <v>28</v>
      </c>
    </row>
    <row r="2298" spans="1:22" x14ac:dyDescent="0.25">
      <c r="A2298">
        <v>3456</v>
      </c>
      <c r="B2298" t="str">
        <f>"E"&amp;A2298</f>
        <v>E3456</v>
      </c>
      <c r="C2298" t="s">
        <v>76</v>
      </c>
      <c r="D2298">
        <v>1</v>
      </c>
      <c r="E2298">
        <f>IF(D2298&lt;4,D2298,4)</f>
        <v>1</v>
      </c>
      <c r="F2298" s="1">
        <v>39252</v>
      </c>
      <c r="G2298" s="1">
        <v>39539</v>
      </c>
      <c r="H2298" s="3">
        <f>G2298-F2298</f>
        <v>287</v>
      </c>
      <c r="I2298" s="3">
        <f>IF(H2298&lt;=60,1,IF(H2298&lt;=150,2,3))</f>
        <v>3</v>
      </c>
      <c r="J2298">
        <v>32.200000000000003</v>
      </c>
      <c r="K2298">
        <v>3.47</v>
      </c>
      <c r="L2298">
        <v>3.33</v>
      </c>
      <c r="M2298">
        <v>155</v>
      </c>
      <c r="N2298">
        <f>LOG(M2298/100,2)+3</f>
        <v>3.6322682154995132</v>
      </c>
      <c r="O2298">
        <f>INDEX(lehmad!B$2:B$412,MATCH(klypsid!$B2298,lehmad!$A$2:$A$412,0))</f>
        <v>38481</v>
      </c>
      <c r="P2298">
        <f>INDEX(lehmad!D$2:D$412,MATCH(klypsid!$B2298,lehmad!$A$2:$A$412,0))</f>
        <v>98</v>
      </c>
      <c r="Q2298">
        <f>INDEX(lehmad!E$2:E$412,MATCH(klypsid!$B2298,lehmad!$A$2:$A$412,0))</f>
        <v>0.875</v>
      </c>
      <c r="R2298" t="str">
        <f>INDEX(lehmad!F$2:F$412,MATCH(klypsid!$B2298,lehmad!$A$2:$A$412,0))</f>
        <v>DYNASTY-ET</v>
      </c>
      <c r="S2298">
        <f>INDEX(lehmad!H$2:H$412,MATCH(klypsid!$B2298,lehmad!$A$2:$A$412,0))</f>
        <v>124</v>
      </c>
      <c r="T2298">
        <f>INDEX(lehmad!K$2:K$412,MATCH(klypsid!$B2298,lehmad!$A$2:$A$412,0))</f>
        <v>108</v>
      </c>
      <c r="U2298" s="4">
        <f t="shared" si="70"/>
        <v>10</v>
      </c>
      <c r="V2298">
        <f t="shared" si="71"/>
        <v>30</v>
      </c>
    </row>
    <row r="2299" spans="1:22" x14ac:dyDescent="0.25">
      <c r="A2299">
        <v>3456</v>
      </c>
      <c r="B2299" t="str">
        <f>"E"&amp;A2299</f>
        <v>E3456</v>
      </c>
      <c r="C2299" t="s">
        <v>76</v>
      </c>
      <c r="D2299">
        <v>1</v>
      </c>
      <c r="E2299">
        <f>IF(D2299&lt;4,D2299,4)</f>
        <v>1</v>
      </c>
      <c r="F2299" s="1">
        <v>39252</v>
      </c>
      <c r="G2299" s="1">
        <v>39572</v>
      </c>
      <c r="H2299" s="3">
        <f>G2299-F2299</f>
        <v>320</v>
      </c>
      <c r="I2299" s="3">
        <f>IF(H2299&lt;=60,1,IF(H2299&lt;=150,2,3))</f>
        <v>3</v>
      </c>
      <c r="J2299">
        <v>29.8</v>
      </c>
      <c r="K2299">
        <v>3.29</v>
      </c>
      <c r="L2299">
        <v>3.5</v>
      </c>
      <c r="M2299">
        <v>50</v>
      </c>
      <c r="N2299">
        <f>LOG(M2299/100,2)+3</f>
        <v>2</v>
      </c>
      <c r="O2299">
        <f>INDEX(lehmad!B$2:B$412,MATCH(klypsid!$B2299,lehmad!$A$2:$A$412,0))</f>
        <v>38481</v>
      </c>
      <c r="P2299">
        <f>INDEX(lehmad!D$2:D$412,MATCH(klypsid!$B2299,lehmad!$A$2:$A$412,0))</f>
        <v>98</v>
      </c>
      <c r="Q2299">
        <f>INDEX(lehmad!E$2:E$412,MATCH(klypsid!$B2299,lehmad!$A$2:$A$412,0))</f>
        <v>0.875</v>
      </c>
      <c r="R2299" t="str">
        <f>INDEX(lehmad!F$2:F$412,MATCH(klypsid!$B2299,lehmad!$A$2:$A$412,0))</f>
        <v>DYNASTY-ET</v>
      </c>
      <c r="S2299">
        <f>INDEX(lehmad!H$2:H$412,MATCH(klypsid!$B2299,lehmad!$A$2:$A$412,0))</f>
        <v>124</v>
      </c>
      <c r="T2299">
        <f>INDEX(lehmad!K$2:K$412,MATCH(klypsid!$B2299,lehmad!$A$2:$A$412,0))</f>
        <v>108</v>
      </c>
      <c r="U2299" s="4">
        <f t="shared" si="70"/>
        <v>11</v>
      </c>
      <c r="V2299">
        <f t="shared" si="71"/>
        <v>33</v>
      </c>
    </row>
    <row r="2300" spans="1:22" x14ac:dyDescent="0.25">
      <c r="A2300">
        <v>3456</v>
      </c>
      <c r="B2300" t="str">
        <f>"E"&amp;A2300</f>
        <v>E3456</v>
      </c>
      <c r="C2300" t="s">
        <v>76</v>
      </c>
      <c r="D2300">
        <v>1</v>
      </c>
      <c r="E2300">
        <f>IF(D2300&lt;4,D2300,4)</f>
        <v>1</v>
      </c>
      <c r="F2300" s="1">
        <v>39252</v>
      </c>
      <c r="G2300" s="1">
        <v>39600</v>
      </c>
      <c r="H2300" s="3">
        <f>G2300-F2300</f>
        <v>348</v>
      </c>
      <c r="I2300" s="3">
        <f>IF(H2300&lt;=60,1,IF(H2300&lt;=150,2,3))</f>
        <v>3</v>
      </c>
      <c r="J2300">
        <v>33.799999999999997</v>
      </c>
      <c r="K2300">
        <v>3.19</v>
      </c>
      <c r="L2300">
        <v>3.63</v>
      </c>
      <c r="M2300">
        <v>50</v>
      </c>
      <c r="N2300">
        <f>LOG(M2300/100,2)+3</f>
        <v>2</v>
      </c>
      <c r="O2300">
        <f>INDEX(lehmad!B$2:B$412,MATCH(klypsid!$B2300,lehmad!$A$2:$A$412,0))</f>
        <v>38481</v>
      </c>
      <c r="P2300">
        <f>INDEX(lehmad!D$2:D$412,MATCH(klypsid!$B2300,lehmad!$A$2:$A$412,0))</f>
        <v>98</v>
      </c>
      <c r="Q2300">
        <f>INDEX(lehmad!E$2:E$412,MATCH(klypsid!$B2300,lehmad!$A$2:$A$412,0))</f>
        <v>0.875</v>
      </c>
      <c r="R2300" t="str">
        <f>INDEX(lehmad!F$2:F$412,MATCH(klypsid!$B2300,lehmad!$A$2:$A$412,0))</f>
        <v>DYNASTY-ET</v>
      </c>
      <c r="S2300">
        <f>INDEX(lehmad!H$2:H$412,MATCH(klypsid!$B2300,lehmad!$A$2:$A$412,0))</f>
        <v>124</v>
      </c>
      <c r="T2300">
        <f>INDEX(lehmad!K$2:K$412,MATCH(klypsid!$B2300,lehmad!$A$2:$A$412,0))</f>
        <v>108</v>
      </c>
      <c r="U2300" s="4">
        <f t="shared" si="70"/>
        <v>12</v>
      </c>
      <c r="V2300">
        <f t="shared" si="71"/>
        <v>28</v>
      </c>
    </row>
    <row r="2301" spans="1:22" x14ac:dyDescent="0.25">
      <c r="A2301">
        <v>3456</v>
      </c>
      <c r="B2301" t="str">
        <f>"E"&amp;A2301</f>
        <v>E3456</v>
      </c>
      <c r="C2301" t="s">
        <v>76</v>
      </c>
      <c r="D2301">
        <v>1</v>
      </c>
      <c r="E2301">
        <f>IF(D2301&lt;4,D2301,4)</f>
        <v>1</v>
      </c>
      <c r="F2301" s="1">
        <v>39252</v>
      </c>
      <c r="G2301" s="1">
        <v>39631</v>
      </c>
      <c r="H2301" s="3">
        <f>G2301-F2301</f>
        <v>379</v>
      </c>
      <c r="I2301" s="3">
        <f>IF(H2301&lt;=60,1,IF(H2301&lt;=150,2,3))</f>
        <v>3</v>
      </c>
      <c r="J2301">
        <v>31.6</v>
      </c>
      <c r="K2301">
        <v>3.92</v>
      </c>
      <c r="L2301">
        <v>3.59</v>
      </c>
      <c r="M2301">
        <v>58</v>
      </c>
      <c r="N2301">
        <f>LOG(M2301/100,2)+3</f>
        <v>2.2141248053528475</v>
      </c>
      <c r="O2301">
        <f>INDEX(lehmad!B$2:B$412,MATCH(klypsid!$B2301,lehmad!$A$2:$A$412,0))</f>
        <v>38481</v>
      </c>
      <c r="P2301">
        <f>INDEX(lehmad!D$2:D$412,MATCH(klypsid!$B2301,lehmad!$A$2:$A$412,0))</f>
        <v>98</v>
      </c>
      <c r="Q2301">
        <f>INDEX(lehmad!E$2:E$412,MATCH(klypsid!$B2301,lehmad!$A$2:$A$412,0))</f>
        <v>0.875</v>
      </c>
      <c r="R2301" t="str">
        <f>INDEX(lehmad!F$2:F$412,MATCH(klypsid!$B2301,lehmad!$A$2:$A$412,0))</f>
        <v>DYNASTY-ET</v>
      </c>
      <c r="S2301">
        <f>INDEX(lehmad!H$2:H$412,MATCH(klypsid!$B2301,lehmad!$A$2:$A$412,0))</f>
        <v>124</v>
      </c>
      <c r="T2301">
        <f>INDEX(lehmad!K$2:K$412,MATCH(klypsid!$B2301,lehmad!$A$2:$A$412,0))</f>
        <v>108</v>
      </c>
      <c r="U2301" s="4">
        <f t="shared" si="70"/>
        <v>13</v>
      </c>
      <c r="V2301">
        <f t="shared" si="71"/>
        <v>31</v>
      </c>
    </row>
    <row r="2302" spans="1:22" x14ac:dyDescent="0.25">
      <c r="A2302">
        <v>3456</v>
      </c>
      <c r="B2302" t="str">
        <f>"E"&amp;A2302</f>
        <v>E3456</v>
      </c>
      <c r="C2302" t="s">
        <v>76</v>
      </c>
      <c r="D2302">
        <v>1</v>
      </c>
      <c r="E2302">
        <f>IF(D2302&lt;4,D2302,4)</f>
        <v>1</v>
      </c>
      <c r="F2302" s="1">
        <v>39252</v>
      </c>
      <c r="G2302" s="1">
        <v>39663</v>
      </c>
      <c r="H2302" s="3">
        <f>G2302-F2302</f>
        <v>411</v>
      </c>
      <c r="I2302" s="3">
        <f>IF(H2302&lt;=60,1,IF(H2302&lt;=150,2,3))</f>
        <v>3</v>
      </c>
      <c r="J2302">
        <v>29.5</v>
      </c>
      <c r="K2302">
        <v>3.97</v>
      </c>
      <c r="L2302">
        <v>3.42</v>
      </c>
      <c r="M2302">
        <v>66</v>
      </c>
      <c r="N2302">
        <f>LOG(M2302/100,2)+3</f>
        <v>2.400537929583729</v>
      </c>
      <c r="O2302">
        <f>INDEX(lehmad!B$2:B$412,MATCH(klypsid!$B2302,lehmad!$A$2:$A$412,0))</f>
        <v>38481</v>
      </c>
      <c r="P2302">
        <f>INDEX(lehmad!D$2:D$412,MATCH(klypsid!$B2302,lehmad!$A$2:$A$412,0))</f>
        <v>98</v>
      </c>
      <c r="Q2302">
        <f>INDEX(lehmad!E$2:E$412,MATCH(klypsid!$B2302,lehmad!$A$2:$A$412,0))</f>
        <v>0.875</v>
      </c>
      <c r="R2302" t="str">
        <f>INDEX(lehmad!F$2:F$412,MATCH(klypsid!$B2302,lehmad!$A$2:$A$412,0))</f>
        <v>DYNASTY-ET</v>
      </c>
      <c r="S2302">
        <f>INDEX(lehmad!H$2:H$412,MATCH(klypsid!$B2302,lehmad!$A$2:$A$412,0))</f>
        <v>124</v>
      </c>
      <c r="T2302">
        <f>INDEX(lehmad!K$2:K$412,MATCH(klypsid!$B2302,lehmad!$A$2:$A$412,0))</f>
        <v>108</v>
      </c>
      <c r="U2302" s="4">
        <f t="shared" si="70"/>
        <v>14</v>
      </c>
      <c r="V2302">
        <f t="shared" si="71"/>
        <v>32</v>
      </c>
    </row>
    <row r="2303" spans="1:22" x14ac:dyDescent="0.25">
      <c r="A2303">
        <v>3456</v>
      </c>
      <c r="B2303" t="str">
        <f>"E"&amp;A2303</f>
        <v>E3456</v>
      </c>
      <c r="C2303" t="s">
        <v>76</v>
      </c>
      <c r="D2303">
        <v>1</v>
      </c>
      <c r="E2303">
        <f>IF(D2303&lt;4,D2303,4)</f>
        <v>1</v>
      </c>
      <c r="F2303" s="1">
        <v>39252</v>
      </c>
      <c r="G2303" s="1">
        <v>39693</v>
      </c>
      <c r="H2303" s="3">
        <f>G2303-F2303</f>
        <v>441</v>
      </c>
      <c r="I2303" s="3">
        <f>IF(H2303&lt;=60,1,IF(H2303&lt;=150,2,3))</f>
        <v>3</v>
      </c>
      <c r="J2303">
        <v>30.7</v>
      </c>
      <c r="K2303">
        <v>4.12</v>
      </c>
      <c r="L2303">
        <v>3.54</v>
      </c>
      <c r="M2303">
        <v>490</v>
      </c>
      <c r="N2303">
        <f>LOG(M2303/100,2)+3</f>
        <v>5.2927817492278457</v>
      </c>
      <c r="O2303">
        <f>INDEX(lehmad!B$2:B$412,MATCH(klypsid!$B2303,lehmad!$A$2:$A$412,0))</f>
        <v>38481</v>
      </c>
      <c r="P2303">
        <f>INDEX(lehmad!D$2:D$412,MATCH(klypsid!$B2303,lehmad!$A$2:$A$412,0))</f>
        <v>98</v>
      </c>
      <c r="Q2303">
        <f>INDEX(lehmad!E$2:E$412,MATCH(klypsid!$B2303,lehmad!$A$2:$A$412,0))</f>
        <v>0.875</v>
      </c>
      <c r="R2303" t="str">
        <f>INDEX(lehmad!F$2:F$412,MATCH(klypsid!$B2303,lehmad!$A$2:$A$412,0))</f>
        <v>DYNASTY-ET</v>
      </c>
      <c r="S2303">
        <f>INDEX(lehmad!H$2:H$412,MATCH(klypsid!$B2303,lehmad!$A$2:$A$412,0))</f>
        <v>124</v>
      </c>
      <c r="T2303">
        <f>INDEX(lehmad!K$2:K$412,MATCH(klypsid!$B2303,lehmad!$A$2:$A$412,0))</f>
        <v>108</v>
      </c>
      <c r="U2303" s="4">
        <f t="shared" si="70"/>
        <v>15</v>
      </c>
      <c r="V2303">
        <f t="shared" si="71"/>
        <v>30</v>
      </c>
    </row>
    <row r="2304" spans="1:22" x14ac:dyDescent="0.25">
      <c r="A2304">
        <v>3456</v>
      </c>
      <c r="B2304" t="str">
        <f>"E"&amp;A2304</f>
        <v>E3456</v>
      </c>
      <c r="C2304" t="s">
        <v>76</v>
      </c>
      <c r="D2304">
        <v>1</v>
      </c>
      <c r="E2304">
        <f>IF(D2304&lt;4,D2304,4)</f>
        <v>1</v>
      </c>
      <c r="F2304" s="1">
        <v>39252</v>
      </c>
      <c r="G2304" s="1">
        <v>39722</v>
      </c>
      <c r="H2304" s="3">
        <f>G2304-F2304</f>
        <v>470</v>
      </c>
      <c r="I2304" s="3">
        <f>IF(H2304&lt;=60,1,IF(H2304&lt;=150,2,3))</f>
        <v>3</v>
      </c>
      <c r="J2304">
        <v>16.8</v>
      </c>
      <c r="K2304">
        <v>4.9000000000000004</v>
      </c>
      <c r="L2304">
        <v>3.77</v>
      </c>
      <c r="M2304">
        <v>64</v>
      </c>
      <c r="N2304">
        <f>LOG(M2304/100,2)+3</f>
        <v>2.3561438102252752</v>
      </c>
      <c r="O2304">
        <f>INDEX(lehmad!B$2:B$412,MATCH(klypsid!$B2304,lehmad!$A$2:$A$412,0))</f>
        <v>38481</v>
      </c>
      <c r="P2304">
        <f>INDEX(lehmad!D$2:D$412,MATCH(klypsid!$B2304,lehmad!$A$2:$A$412,0))</f>
        <v>98</v>
      </c>
      <c r="Q2304">
        <f>INDEX(lehmad!E$2:E$412,MATCH(klypsid!$B2304,lehmad!$A$2:$A$412,0))</f>
        <v>0.875</v>
      </c>
      <c r="R2304" t="str">
        <f>INDEX(lehmad!F$2:F$412,MATCH(klypsid!$B2304,lehmad!$A$2:$A$412,0))</f>
        <v>DYNASTY-ET</v>
      </c>
      <c r="S2304">
        <f>INDEX(lehmad!H$2:H$412,MATCH(klypsid!$B2304,lehmad!$A$2:$A$412,0))</f>
        <v>124</v>
      </c>
      <c r="T2304">
        <f>INDEX(lehmad!K$2:K$412,MATCH(klypsid!$B2304,lehmad!$A$2:$A$412,0))</f>
        <v>108</v>
      </c>
      <c r="U2304" s="4">
        <f t="shared" si="70"/>
        <v>16</v>
      </c>
      <c r="V2304">
        <f t="shared" si="71"/>
        <v>29</v>
      </c>
    </row>
    <row r="2305" spans="1:22" x14ac:dyDescent="0.25">
      <c r="A2305">
        <v>3456</v>
      </c>
      <c r="B2305" t="str">
        <f>"E"&amp;A2305</f>
        <v>E3456</v>
      </c>
      <c r="C2305" t="s">
        <v>76</v>
      </c>
      <c r="D2305">
        <v>1</v>
      </c>
      <c r="E2305">
        <f>IF(D2305&lt;4,D2305,4)</f>
        <v>1</v>
      </c>
      <c r="F2305" s="1">
        <v>39252</v>
      </c>
      <c r="G2305" s="1">
        <v>39754</v>
      </c>
      <c r="H2305" s="3">
        <f>G2305-F2305</f>
        <v>502</v>
      </c>
      <c r="I2305" s="3">
        <f>IF(H2305&lt;=60,1,IF(H2305&lt;=150,2,3))</f>
        <v>3</v>
      </c>
      <c r="J2305">
        <v>28.2</v>
      </c>
      <c r="K2305">
        <v>4.97</v>
      </c>
      <c r="L2305">
        <v>3.64</v>
      </c>
      <c r="M2305">
        <v>248</v>
      </c>
      <c r="N2305">
        <f>LOG(M2305/100,2)+3</f>
        <v>4.3103401206121505</v>
      </c>
      <c r="O2305">
        <f>INDEX(lehmad!B$2:B$412,MATCH(klypsid!$B2305,lehmad!$A$2:$A$412,0))</f>
        <v>38481</v>
      </c>
      <c r="P2305">
        <f>INDEX(lehmad!D$2:D$412,MATCH(klypsid!$B2305,lehmad!$A$2:$A$412,0))</f>
        <v>98</v>
      </c>
      <c r="Q2305">
        <f>INDEX(lehmad!E$2:E$412,MATCH(klypsid!$B2305,lehmad!$A$2:$A$412,0))</f>
        <v>0.875</v>
      </c>
      <c r="R2305" t="str">
        <f>INDEX(lehmad!F$2:F$412,MATCH(klypsid!$B2305,lehmad!$A$2:$A$412,0))</f>
        <v>DYNASTY-ET</v>
      </c>
      <c r="S2305">
        <f>INDEX(lehmad!H$2:H$412,MATCH(klypsid!$B2305,lehmad!$A$2:$A$412,0))</f>
        <v>124</v>
      </c>
      <c r="T2305">
        <f>INDEX(lehmad!K$2:K$412,MATCH(klypsid!$B2305,lehmad!$A$2:$A$412,0))</f>
        <v>108</v>
      </c>
      <c r="U2305" s="4">
        <f t="shared" si="70"/>
        <v>17</v>
      </c>
      <c r="V2305">
        <f t="shared" si="71"/>
        <v>32</v>
      </c>
    </row>
    <row r="2306" spans="1:22" x14ac:dyDescent="0.25">
      <c r="A2306">
        <v>3456</v>
      </c>
      <c r="B2306" t="str">
        <f>"E"&amp;A2306</f>
        <v>E3456</v>
      </c>
      <c r="C2306" t="s">
        <v>76</v>
      </c>
      <c r="D2306">
        <v>1</v>
      </c>
      <c r="E2306">
        <f>IF(D2306&lt;4,D2306,4)</f>
        <v>1</v>
      </c>
      <c r="F2306" s="1">
        <v>39252</v>
      </c>
      <c r="G2306" s="1">
        <v>39783</v>
      </c>
      <c r="H2306" s="3">
        <f>G2306-F2306</f>
        <v>531</v>
      </c>
      <c r="I2306" s="3">
        <f>IF(H2306&lt;=60,1,IF(H2306&lt;=150,2,3))</f>
        <v>3</v>
      </c>
      <c r="J2306">
        <v>24.3</v>
      </c>
      <c r="K2306">
        <v>4.01</v>
      </c>
      <c r="L2306">
        <v>3.54</v>
      </c>
      <c r="M2306">
        <v>163</v>
      </c>
      <c r="N2306">
        <f>LOG(M2306/100,2)+3</f>
        <v>3.7048719644563528</v>
      </c>
      <c r="O2306">
        <f>INDEX(lehmad!B$2:B$412,MATCH(klypsid!$B2306,lehmad!$A$2:$A$412,0))</f>
        <v>38481</v>
      </c>
      <c r="P2306">
        <f>INDEX(lehmad!D$2:D$412,MATCH(klypsid!$B2306,lehmad!$A$2:$A$412,0))</f>
        <v>98</v>
      </c>
      <c r="Q2306">
        <f>INDEX(lehmad!E$2:E$412,MATCH(klypsid!$B2306,lehmad!$A$2:$A$412,0))</f>
        <v>0.875</v>
      </c>
      <c r="R2306" t="str">
        <f>INDEX(lehmad!F$2:F$412,MATCH(klypsid!$B2306,lehmad!$A$2:$A$412,0))</f>
        <v>DYNASTY-ET</v>
      </c>
      <c r="S2306">
        <f>INDEX(lehmad!H$2:H$412,MATCH(klypsid!$B2306,lehmad!$A$2:$A$412,0))</f>
        <v>124</v>
      </c>
      <c r="T2306">
        <f>INDEX(lehmad!K$2:K$412,MATCH(klypsid!$B2306,lehmad!$A$2:$A$412,0))</f>
        <v>108</v>
      </c>
      <c r="U2306" s="4">
        <f t="shared" si="70"/>
        <v>18</v>
      </c>
      <c r="V2306">
        <f t="shared" si="71"/>
        <v>29</v>
      </c>
    </row>
    <row r="2307" spans="1:22" x14ac:dyDescent="0.25">
      <c r="A2307">
        <v>3456</v>
      </c>
      <c r="B2307" t="str">
        <f>"E"&amp;A2307</f>
        <v>E3456</v>
      </c>
      <c r="C2307" t="s">
        <v>76</v>
      </c>
      <c r="D2307">
        <v>1</v>
      </c>
      <c r="E2307">
        <f>IF(D2307&lt;4,D2307,4)</f>
        <v>1</v>
      </c>
      <c r="F2307" s="1">
        <v>39252</v>
      </c>
      <c r="G2307" s="1">
        <v>39817</v>
      </c>
      <c r="H2307" s="3">
        <f>G2307-F2307</f>
        <v>565</v>
      </c>
      <c r="I2307" s="3">
        <f>IF(H2307&lt;=60,1,IF(H2307&lt;=150,2,3))</f>
        <v>3</v>
      </c>
      <c r="J2307">
        <v>18.600000000000001</v>
      </c>
      <c r="K2307">
        <v>3.86</v>
      </c>
      <c r="L2307">
        <v>3.65</v>
      </c>
      <c r="M2307">
        <v>3192</v>
      </c>
      <c r="N2307">
        <f>LOG(M2307/100,2)+3</f>
        <v>7.9963887464476215</v>
      </c>
      <c r="O2307">
        <f>INDEX(lehmad!B$2:B$412,MATCH(klypsid!$B2307,lehmad!$A$2:$A$412,0))</f>
        <v>38481</v>
      </c>
      <c r="P2307">
        <f>INDEX(lehmad!D$2:D$412,MATCH(klypsid!$B2307,lehmad!$A$2:$A$412,0))</f>
        <v>98</v>
      </c>
      <c r="Q2307">
        <f>INDEX(lehmad!E$2:E$412,MATCH(klypsid!$B2307,lehmad!$A$2:$A$412,0))</f>
        <v>0.875</v>
      </c>
      <c r="R2307" t="str">
        <f>INDEX(lehmad!F$2:F$412,MATCH(klypsid!$B2307,lehmad!$A$2:$A$412,0))</f>
        <v>DYNASTY-ET</v>
      </c>
      <c r="S2307">
        <f>INDEX(lehmad!H$2:H$412,MATCH(klypsid!$B2307,lehmad!$A$2:$A$412,0))</f>
        <v>124</v>
      </c>
      <c r="T2307">
        <f>INDEX(lehmad!K$2:K$412,MATCH(klypsid!$B2307,lehmad!$A$2:$A$412,0))</f>
        <v>108</v>
      </c>
      <c r="U2307" s="4">
        <f t="shared" ref="U2307:U2370" si="72">IF(AND(A2307=A2306,D2307=D2306),U2306+1,1)</f>
        <v>19</v>
      </c>
      <c r="V2307">
        <f t="shared" ref="V2307:V2370" si="73">IF(AND(A2307=A2306,D2307=D2306),G2307-G2306,G2307-F2307)</f>
        <v>34</v>
      </c>
    </row>
    <row r="2308" spans="1:22" x14ac:dyDescent="0.25">
      <c r="A2308">
        <v>3456</v>
      </c>
      <c r="B2308" t="str">
        <f>"E"&amp;A2308</f>
        <v>E3456</v>
      </c>
      <c r="C2308" t="s">
        <v>76</v>
      </c>
      <c r="D2308">
        <v>1</v>
      </c>
      <c r="E2308">
        <f>IF(D2308&lt;4,D2308,4)</f>
        <v>1</v>
      </c>
      <c r="F2308" s="1">
        <v>39252</v>
      </c>
      <c r="G2308" s="1">
        <v>39845</v>
      </c>
      <c r="H2308" s="3">
        <f>G2308-F2308</f>
        <v>593</v>
      </c>
      <c r="I2308" s="3">
        <f>IF(H2308&lt;=60,1,IF(H2308&lt;=150,2,3))</f>
        <v>3</v>
      </c>
      <c r="J2308">
        <v>17.600000000000001</v>
      </c>
      <c r="K2308">
        <v>3.58</v>
      </c>
      <c r="L2308">
        <v>3.73</v>
      </c>
      <c r="M2308">
        <v>423</v>
      </c>
      <c r="N2308">
        <f>LOG(M2308/100,2)+3</f>
        <v>5.0806576633452245</v>
      </c>
      <c r="O2308">
        <f>INDEX(lehmad!B$2:B$412,MATCH(klypsid!$B2308,lehmad!$A$2:$A$412,0))</f>
        <v>38481</v>
      </c>
      <c r="P2308">
        <f>INDEX(lehmad!D$2:D$412,MATCH(klypsid!$B2308,lehmad!$A$2:$A$412,0))</f>
        <v>98</v>
      </c>
      <c r="Q2308">
        <f>INDEX(lehmad!E$2:E$412,MATCH(klypsid!$B2308,lehmad!$A$2:$A$412,0))</f>
        <v>0.875</v>
      </c>
      <c r="R2308" t="str">
        <f>INDEX(lehmad!F$2:F$412,MATCH(klypsid!$B2308,lehmad!$A$2:$A$412,0))</f>
        <v>DYNASTY-ET</v>
      </c>
      <c r="S2308">
        <f>INDEX(lehmad!H$2:H$412,MATCH(klypsid!$B2308,lehmad!$A$2:$A$412,0))</f>
        <v>124</v>
      </c>
      <c r="T2308">
        <f>INDEX(lehmad!K$2:K$412,MATCH(klypsid!$B2308,lehmad!$A$2:$A$412,0))</f>
        <v>108</v>
      </c>
      <c r="U2308" s="4">
        <f t="shared" si="72"/>
        <v>20</v>
      </c>
      <c r="V2308">
        <f t="shared" si="73"/>
        <v>28</v>
      </c>
    </row>
    <row r="2309" spans="1:22" x14ac:dyDescent="0.25">
      <c r="A2309">
        <v>3456</v>
      </c>
      <c r="B2309" t="str">
        <f>"E"&amp;A2309</f>
        <v>E3456</v>
      </c>
      <c r="C2309" t="s">
        <v>76</v>
      </c>
      <c r="D2309">
        <v>1</v>
      </c>
      <c r="E2309">
        <f>IF(D2309&lt;4,D2309,4)</f>
        <v>1</v>
      </c>
      <c r="F2309" s="1">
        <v>39252</v>
      </c>
      <c r="G2309" s="1">
        <v>39875</v>
      </c>
      <c r="H2309" s="3">
        <f>G2309-F2309</f>
        <v>623</v>
      </c>
      <c r="I2309" s="3">
        <f>IF(H2309&lt;=60,1,IF(H2309&lt;=150,2,3))</f>
        <v>3</v>
      </c>
      <c r="J2309">
        <v>16.7</v>
      </c>
      <c r="K2309">
        <v>4.1900000000000004</v>
      </c>
      <c r="L2309">
        <v>3.64</v>
      </c>
      <c r="M2309">
        <v>917</v>
      </c>
      <c r="N2309">
        <f>LOG(M2309/100,2)+3</f>
        <v>6.1969217338203295</v>
      </c>
      <c r="O2309">
        <f>INDEX(lehmad!B$2:B$412,MATCH(klypsid!$B2309,lehmad!$A$2:$A$412,0))</f>
        <v>38481</v>
      </c>
      <c r="P2309">
        <f>INDEX(lehmad!D$2:D$412,MATCH(klypsid!$B2309,lehmad!$A$2:$A$412,0))</f>
        <v>98</v>
      </c>
      <c r="Q2309">
        <f>INDEX(lehmad!E$2:E$412,MATCH(klypsid!$B2309,lehmad!$A$2:$A$412,0))</f>
        <v>0.875</v>
      </c>
      <c r="R2309" t="str">
        <f>INDEX(lehmad!F$2:F$412,MATCH(klypsid!$B2309,lehmad!$A$2:$A$412,0))</f>
        <v>DYNASTY-ET</v>
      </c>
      <c r="S2309">
        <f>INDEX(lehmad!H$2:H$412,MATCH(klypsid!$B2309,lehmad!$A$2:$A$412,0))</f>
        <v>124</v>
      </c>
      <c r="T2309">
        <f>INDEX(lehmad!K$2:K$412,MATCH(klypsid!$B2309,lehmad!$A$2:$A$412,0))</f>
        <v>108</v>
      </c>
      <c r="U2309" s="4">
        <f t="shared" si="72"/>
        <v>21</v>
      </c>
      <c r="V2309">
        <f t="shared" si="73"/>
        <v>30</v>
      </c>
    </row>
    <row r="2310" spans="1:22" x14ac:dyDescent="0.25">
      <c r="A2310">
        <v>3456</v>
      </c>
      <c r="B2310" t="str">
        <f>"E"&amp;A2310</f>
        <v>E3456</v>
      </c>
      <c r="C2310" t="s">
        <v>76</v>
      </c>
      <c r="D2310">
        <v>1</v>
      </c>
      <c r="E2310">
        <f>IF(D2310&lt;4,D2310,4)</f>
        <v>1</v>
      </c>
      <c r="F2310" s="1">
        <v>39252</v>
      </c>
      <c r="G2310" s="1">
        <v>39908</v>
      </c>
      <c r="H2310" s="3">
        <f>G2310-F2310</f>
        <v>656</v>
      </c>
      <c r="I2310" s="3">
        <f>IF(H2310&lt;=60,1,IF(H2310&lt;=150,2,3))</f>
        <v>3</v>
      </c>
      <c r="J2310">
        <v>14.1</v>
      </c>
      <c r="K2310">
        <v>4.2</v>
      </c>
      <c r="L2310">
        <v>3.62</v>
      </c>
      <c r="M2310">
        <v>419</v>
      </c>
      <c r="N2310">
        <f>LOG(M2310/100,2)+3</f>
        <v>5.0669502439246266</v>
      </c>
      <c r="O2310">
        <f>INDEX(lehmad!B$2:B$412,MATCH(klypsid!$B2310,lehmad!$A$2:$A$412,0))</f>
        <v>38481</v>
      </c>
      <c r="P2310">
        <f>INDEX(lehmad!D$2:D$412,MATCH(klypsid!$B2310,lehmad!$A$2:$A$412,0))</f>
        <v>98</v>
      </c>
      <c r="Q2310">
        <f>INDEX(lehmad!E$2:E$412,MATCH(klypsid!$B2310,lehmad!$A$2:$A$412,0))</f>
        <v>0.875</v>
      </c>
      <c r="R2310" t="str">
        <f>INDEX(lehmad!F$2:F$412,MATCH(klypsid!$B2310,lehmad!$A$2:$A$412,0))</f>
        <v>DYNASTY-ET</v>
      </c>
      <c r="S2310">
        <f>INDEX(lehmad!H$2:H$412,MATCH(klypsid!$B2310,lehmad!$A$2:$A$412,0))</f>
        <v>124</v>
      </c>
      <c r="T2310">
        <f>INDEX(lehmad!K$2:K$412,MATCH(klypsid!$B2310,lehmad!$A$2:$A$412,0))</f>
        <v>108</v>
      </c>
      <c r="U2310" s="4">
        <f t="shared" si="72"/>
        <v>22</v>
      </c>
      <c r="V2310">
        <f t="shared" si="73"/>
        <v>33</v>
      </c>
    </row>
    <row r="2311" spans="1:22" x14ac:dyDescent="0.25">
      <c r="A2311">
        <v>3458</v>
      </c>
      <c r="B2311" t="str">
        <f>"E"&amp;A2311</f>
        <v>E3458</v>
      </c>
      <c r="C2311" t="s">
        <v>42</v>
      </c>
      <c r="D2311">
        <v>1</v>
      </c>
      <c r="E2311">
        <f>IF(D2311&lt;4,D2311,4)</f>
        <v>1</v>
      </c>
      <c r="F2311" s="1">
        <v>39293</v>
      </c>
      <c r="G2311" s="1">
        <v>39328</v>
      </c>
      <c r="H2311" s="3">
        <f>G2311-F2311</f>
        <v>35</v>
      </c>
      <c r="I2311" s="3">
        <f>IF(H2311&lt;=60,1,IF(H2311&lt;=150,2,3))</f>
        <v>1</v>
      </c>
      <c r="J2311">
        <v>42.2</v>
      </c>
      <c r="K2311">
        <v>3.45</v>
      </c>
      <c r="L2311">
        <v>2.95</v>
      </c>
      <c r="M2311">
        <v>62</v>
      </c>
      <c r="N2311">
        <f>LOG(M2311/100,2)+3</f>
        <v>2.3103401206121505</v>
      </c>
      <c r="O2311">
        <f>INDEX(lehmad!B$2:B$412,MATCH(klypsid!$B2311,lehmad!$A$2:$A$412,0))</f>
        <v>38486</v>
      </c>
      <c r="P2311">
        <f>INDEX(lehmad!D$2:D$412,MATCH(klypsid!$B2311,lehmad!$A$2:$A$412,0))</f>
        <v>115</v>
      </c>
      <c r="Q2311">
        <f>INDEX(lehmad!E$2:E$412,MATCH(klypsid!$B2311,lehmad!$A$2:$A$412,0))</f>
        <v>1</v>
      </c>
      <c r="R2311" t="str">
        <f>INDEX(lehmad!F$2:F$412,MATCH(klypsid!$B2311,lehmad!$A$2:$A$412,0))</f>
        <v>DYNASTY-ET</v>
      </c>
      <c r="S2311">
        <f>INDEX(lehmad!H$2:H$412,MATCH(klypsid!$B2311,lehmad!$A$2:$A$412,0))</f>
        <v>124</v>
      </c>
      <c r="T2311">
        <f>INDEX(lehmad!K$2:K$412,MATCH(klypsid!$B2311,lehmad!$A$2:$A$412,0))</f>
        <v>108</v>
      </c>
      <c r="U2311" s="4">
        <f t="shared" si="72"/>
        <v>1</v>
      </c>
      <c r="V2311">
        <f t="shared" si="73"/>
        <v>35</v>
      </c>
    </row>
    <row r="2312" spans="1:22" x14ac:dyDescent="0.25">
      <c r="A2312">
        <v>3458</v>
      </c>
      <c r="B2312" t="str">
        <f>"E"&amp;A2312</f>
        <v>E3458</v>
      </c>
      <c r="C2312" t="s">
        <v>42</v>
      </c>
      <c r="D2312">
        <v>1</v>
      </c>
      <c r="E2312">
        <f>IF(D2312&lt;4,D2312,4)</f>
        <v>1</v>
      </c>
      <c r="F2312" s="1">
        <v>39293</v>
      </c>
      <c r="G2312" s="1">
        <v>39356</v>
      </c>
      <c r="H2312" s="3">
        <f>G2312-F2312</f>
        <v>63</v>
      </c>
      <c r="I2312" s="3">
        <f>IF(H2312&lt;=60,1,IF(H2312&lt;=150,2,3))</f>
        <v>2</v>
      </c>
      <c r="J2312">
        <v>40.799999999999997</v>
      </c>
      <c r="K2312">
        <v>3.96</v>
      </c>
      <c r="L2312">
        <v>3.09</v>
      </c>
      <c r="M2312">
        <v>66</v>
      </c>
      <c r="N2312">
        <f>LOG(M2312/100,2)+3</f>
        <v>2.400537929583729</v>
      </c>
      <c r="O2312">
        <f>INDEX(lehmad!B$2:B$412,MATCH(klypsid!$B2312,lehmad!$A$2:$A$412,0))</f>
        <v>38486</v>
      </c>
      <c r="P2312">
        <f>INDEX(lehmad!D$2:D$412,MATCH(klypsid!$B2312,lehmad!$A$2:$A$412,0))</f>
        <v>115</v>
      </c>
      <c r="Q2312">
        <f>INDEX(lehmad!E$2:E$412,MATCH(klypsid!$B2312,lehmad!$A$2:$A$412,0))</f>
        <v>1</v>
      </c>
      <c r="R2312" t="str">
        <f>INDEX(lehmad!F$2:F$412,MATCH(klypsid!$B2312,lehmad!$A$2:$A$412,0))</f>
        <v>DYNASTY-ET</v>
      </c>
      <c r="S2312">
        <f>INDEX(lehmad!H$2:H$412,MATCH(klypsid!$B2312,lehmad!$A$2:$A$412,0))</f>
        <v>124</v>
      </c>
      <c r="T2312">
        <f>INDEX(lehmad!K$2:K$412,MATCH(klypsid!$B2312,lehmad!$A$2:$A$412,0))</f>
        <v>108</v>
      </c>
      <c r="U2312" s="4">
        <f t="shared" si="72"/>
        <v>2</v>
      </c>
      <c r="V2312">
        <f t="shared" si="73"/>
        <v>28</v>
      </c>
    </row>
    <row r="2313" spans="1:22" x14ac:dyDescent="0.25">
      <c r="A2313">
        <v>3458</v>
      </c>
      <c r="B2313" t="str">
        <f>"E"&amp;A2313</f>
        <v>E3458</v>
      </c>
      <c r="C2313" t="s">
        <v>42</v>
      </c>
      <c r="D2313">
        <v>1</v>
      </c>
      <c r="E2313">
        <f>IF(D2313&lt;4,D2313,4)</f>
        <v>1</v>
      </c>
      <c r="F2313" s="1">
        <v>39293</v>
      </c>
      <c r="G2313" s="1">
        <v>39387</v>
      </c>
      <c r="H2313" s="3">
        <f>G2313-F2313</f>
        <v>94</v>
      </c>
      <c r="I2313" s="3">
        <f>IF(H2313&lt;=60,1,IF(H2313&lt;=150,2,3))</f>
        <v>2</v>
      </c>
      <c r="J2313">
        <v>40.200000000000003</v>
      </c>
      <c r="K2313">
        <v>4.03</v>
      </c>
      <c r="L2313">
        <v>3.33</v>
      </c>
      <c r="M2313">
        <v>65</v>
      </c>
      <c r="N2313">
        <f>LOG(M2313/100,2)+3</f>
        <v>2.37851162325373</v>
      </c>
      <c r="O2313">
        <f>INDEX(lehmad!B$2:B$412,MATCH(klypsid!$B2313,lehmad!$A$2:$A$412,0))</f>
        <v>38486</v>
      </c>
      <c r="P2313">
        <f>INDEX(lehmad!D$2:D$412,MATCH(klypsid!$B2313,lehmad!$A$2:$A$412,0))</f>
        <v>115</v>
      </c>
      <c r="Q2313">
        <f>INDEX(lehmad!E$2:E$412,MATCH(klypsid!$B2313,lehmad!$A$2:$A$412,0))</f>
        <v>1</v>
      </c>
      <c r="R2313" t="str">
        <f>INDEX(lehmad!F$2:F$412,MATCH(klypsid!$B2313,lehmad!$A$2:$A$412,0))</f>
        <v>DYNASTY-ET</v>
      </c>
      <c r="S2313">
        <f>INDEX(lehmad!H$2:H$412,MATCH(klypsid!$B2313,lehmad!$A$2:$A$412,0))</f>
        <v>124</v>
      </c>
      <c r="T2313">
        <f>INDEX(lehmad!K$2:K$412,MATCH(klypsid!$B2313,lehmad!$A$2:$A$412,0))</f>
        <v>108</v>
      </c>
      <c r="U2313" s="4">
        <f t="shared" si="72"/>
        <v>3</v>
      </c>
      <c r="V2313">
        <f t="shared" si="73"/>
        <v>31</v>
      </c>
    </row>
    <row r="2314" spans="1:22" x14ac:dyDescent="0.25">
      <c r="A2314">
        <v>3458</v>
      </c>
      <c r="B2314" t="str">
        <f>"E"&amp;A2314</f>
        <v>E3458</v>
      </c>
      <c r="C2314" t="s">
        <v>42</v>
      </c>
      <c r="D2314">
        <v>1</v>
      </c>
      <c r="E2314">
        <f>IF(D2314&lt;4,D2314,4)</f>
        <v>1</v>
      </c>
      <c r="F2314" s="1">
        <v>39293</v>
      </c>
      <c r="G2314" s="1">
        <v>39418</v>
      </c>
      <c r="H2314" s="3">
        <f>G2314-F2314</f>
        <v>125</v>
      </c>
      <c r="I2314" s="3">
        <f>IF(H2314&lt;=60,1,IF(H2314&lt;=150,2,3))</f>
        <v>2</v>
      </c>
      <c r="J2314">
        <v>35.9</v>
      </c>
      <c r="K2314">
        <v>4.32</v>
      </c>
      <c r="L2314">
        <v>3.43</v>
      </c>
      <c r="M2314">
        <v>133</v>
      </c>
      <c r="N2314">
        <f>LOG(M2314/100,2)+3</f>
        <v>3.411426245726465</v>
      </c>
      <c r="O2314">
        <f>INDEX(lehmad!B$2:B$412,MATCH(klypsid!$B2314,lehmad!$A$2:$A$412,0))</f>
        <v>38486</v>
      </c>
      <c r="P2314">
        <f>INDEX(lehmad!D$2:D$412,MATCH(klypsid!$B2314,lehmad!$A$2:$A$412,0))</f>
        <v>115</v>
      </c>
      <c r="Q2314">
        <f>INDEX(lehmad!E$2:E$412,MATCH(klypsid!$B2314,lehmad!$A$2:$A$412,0))</f>
        <v>1</v>
      </c>
      <c r="R2314" t="str">
        <f>INDEX(lehmad!F$2:F$412,MATCH(klypsid!$B2314,lehmad!$A$2:$A$412,0))</f>
        <v>DYNASTY-ET</v>
      </c>
      <c r="S2314">
        <f>INDEX(lehmad!H$2:H$412,MATCH(klypsid!$B2314,lehmad!$A$2:$A$412,0))</f>
        <v>124</v>
      </c>
      <c r="T2314">
        <f>INDEX(lehmad!K$2:K$412,MATCH(klypsid!$B2314,lehmad!$A$2:$A$412,0))</f>
        <v>108</v>
      </c>
      <c r="U2314" s="4">
        <f t="shared" si="72"/>
        <v>4</v>
      </c>
      <c r="V2314">
        <f t="shared" si="73"/>
        <v>31</v>
      </c>
    </row>
    <row r="2315" spans="1:22" x14ac:dyDescent="0.25">
      <c r="A2315">
        <v>3458</v>
      </c>
      <c r="B2315" t="str">
        <f>"E"&amp;A2315</f>
        <v>E3458</v>
      </c>
      <c r="C2315" t="s">
        <v>42</v>
      </c>
      <c r="D2315">
        <v>1</v>
      </c>
      <c r="E2315">
        <f>IF(D2315&lt;4,D2315,4)</f>
        <v>1</v>
      </c>
      <c r="F2315" s="1">
        <v>39293</v>
      </c>
      <c r="G2315" s="1">
        <v>39450</v>
      </c>
      <c r="H2315" s="3">
        <f>G2315-F2315</f>
        <v>157</v>
      </c>
      <c r="I2315" s="3">
        <f>IF(H2315&lt;=60,1,IF(H2315&lt;=150,2,3))</f>
        <v>3</v>
      </c>
      <c r="J2315">
        <v>35.9</v>
      </c>
      <c r="K2315">
        <v>4.49</v>
      </c>
      <c r="L2315">
        <v>3.51</v>
      </c>
      <c r="M2315">
        <v>76</v>
      </c>
      <c r="N2315">
        <f>LOG(M2315/100,2)+3</f>
        <v>2.6040713236688608</v>
      </c>
      <c r="O2315">
        <f>INDEX(lehmad!B$2:B$412,MATCH(klypsid!$B2315,lehmad!$A$2:$A$412,0))</f>
        <v>38486</v>
      </c>
      <c r="P2315">
        <f>INDEX(lehmad!D$2:D$412,MATCH(klypsid!$B2315,lehmad!$A$2:$A$412,0))</f>
        <v>115</v>
      </c>
      <c r="Q2315">
        <f>INDEX(lehmad!E$2:E$412,MATCH(klypsid!$B2315,lehmad!$A$2:$A$412,0))</f>
        <v>1</v>
      </c>
      <c r="R2315" t="str">
        <f>INDEX(lehmad!F$2:F$412,MATCH(klypsid!$B2315,lehmad!$A$2:$A$412,0))</f>
        <v>DYNASTY-ET</v>
      </c>
      <c r="S2315">
        <f>INDEX(lehmad!H$2:H$412,MATCH(klypsid!$B2315,lehmad!$A$2:$A$412,0))</f>
        <v>124</v>
      </c>
      <c r="T2315">
        <f>INDEX(lehmad!K$2:K$412,MATCH(klypsid!$B2315,lehmad!$A$2:$A$412,0))</f>
        <v>108</v>
      </c>
      <c r="U2315" s="4">
        <f t="shared" si="72"/>
        <v>5</v>
      </c>
      <c r="V2315">
        <f t="shared" si="73"/>
        <v>32</v>
      </c>
    </row>
    <row r="2316" spans="1:22" x14ac:dyDescent="0.25">
      <c r="A2316">
        <v>3458</v>
      </c>
      <c r="B2316" t="str">
        <f>"E"&amp;A2316</f>
        <v>E3458</v>
      </c>
      <c r="C2316" t="s">
        <v>42</v>
      </c>
      <c r="D2316">
        <v>1</v>
      </c>
      <c r="E2316">
        <f>IF(D2316&lt;4,D2316,4)</f>
        <v>1</v>
      </c>
      <c r="F2316" s="1">
        <v>39293</v>
      </c>
      <c r="G2316" s="1">
        <v>39481</v>
      </c>
      <c r="H2316" s="3">
        <f>G2316-F2316</f>
        <v>188</v>
      </c>
      <c r="I2316" s="3">
        <f>IF(H2316&lt;=60,1,IF(H2316&lt;=150,2,3))</f>
        <v>3</v>
      </c>
      <c r="J2316">
        <v>35.700000000000003</v>
      </c>
      <c r="K2316">
        <v>4.47</v>
      </c>
      <c r="L2316">
        <v>3.42</v>
      </c>
      <c r="M2316">
        <v>68</v>
      </c>
      <c r="N2316">
        <f>LOG(M2316/100,2)+3</f>
        <v>2.4436066514756147</v>
      </c>
      <c r="O2316">
        <f>INDEX(lehmad!B$2:B$412,MATCH(klypsid!$B2316,lehmad!$A$2:$A$412,0))</f>
        <v>38486</v>
      </c>
      <c r="P2316">
        <f>INDEX(lehmad!D$2:D$412,MATCH(klypsid!$B2316,lehmad!$A$2:$A$412,0))</f>
        <v>115</v>
      </c>
      <c r="Q2316">
        <f>INDEX(lehmad!E$2:E$412,MATCH(klypsid!$B2316,lehmad!$A$2:$A$412,0))</f>
        <v>1</v>
      </c>
      <c r="R2316" t="str">
        <f>INDEX(lehmad!F$2:F$412,MATCH(klypsid!$B2316,lehmad!$A$2:$A$412,0))</f>
        <v>DYNASTY-ET</v>
      </c>
      <c r="S2316">
        <f>INDEX(lehmad!H$2:H$412,MATCH(klypsid!$B2316,lehmad!$A$2:$A$412,0))</f>
        <v>124</v>
      </c>
      <c r="T2316">
        <f>INDEX(lehmad!K$2:K$412,MATCH(klypsid!$B2316,lehmad!$A$2:$A$412,0))</f>
        <v>108</v>
      </c>
      <c r="U2316" s="4">
        <f t="shared" si="72"/>
        <v>6</v>
      </c>
      <c r="V2316">
        <f t="shared" si="73"/>
        <v>31</v>
      </c>
    </row>
    <row r="2317" spans="1:22" x14ac:dyDescent="0.25">
      <c r="A2317">
        <v>3458</v>
      </c>
      <c r="B2317" t="str">
        <f>"E"&amp;A2317</f>
        <v>E3458</v>
      </c>
      <c r="C2317" t="s">
        <v>42</v>
      </c>
      <c r="D2317">
        <v>1</v>
      </c>
      <c r="E2317">
        <f>IF(D2317&lt;4,D2317,4)</f>
        <v>1</v>
      </c>
      <c r="F2317" s="1">
        <v>39293</v>
      </c>
      <c r="G2317" s="1">
        <v>39509</v>
      </c>
      <c r="H2317" s="3">
        <f>G2317-F2317</f>
        <v>216</v>
      </c>
      <c r="I2317" s="3">
        <f>IF(H2317&lt;=60,1,IF(H2317&lt;=150,2,3))</f>
        <v>3</v>
      </c>
      <c r="J2317">
        <v>32.5</v>
      </c>
      <c r="K2317">
        <v>4.82</v>
      </c>
      <c r="L2317">
        <v>3.45</v>
      </c>
      <c r="M2317">
        <v>98</v>
      </c>
      <c r="N2317">
        <f>LOG(M2317/100,2)+3</f>
        <v>2.9708536543404835</v>
      </c>
      <c r="O2317">
        <f>INDEX(lehmad!B$2:B$412,MATCH(klypsid!$B2317,lehmad!$A$2:$A$412,0))</f>
        <v>38486</v>
      </c>
      <c r="P2317">
        <f>INDEX(lehmad!D$2:D$412,MATCH(klypsid!$B2317,lehmad!$A$2:$A$412,0))</f>
        <v>115</v>
      </c>
      <c r="Q2317">
        <f>INDEX(lehmad!E$2:E$412,MATCH(klypsid!$B2317,lehmad!$A$2:$A$412,0))</f>
        <v>1</v>
      </c>
      <c r="R2317" t="str">
        <f>INDEX(lehmad!F$2:F$412,MATCH(klypsid!$B2317,lehmad!$A$2:$A$412,0))</f>
        <v>DYNASTY-ET</v>
      </c>
      <c r="S2317">
        <f>INDEX(lehmad!H$2:H$412,MATCH(klypsid!$B2317,lehmad!$A$2:$A$412,0))</f>
        <v>124</v>
      </c>
      <c r="T2317">
        <f>INDEX(lehmad!K$2:K$412,MATCH(klypsid!$B2317,lehmad!$A$2:$A$412,0))</f>
        <v>108</v>
      </c>
      <c r="U2317" s="4">
        <f t="shared" si="72"/>
        <v>7</v>
      </c>
      <c r="V2317">
        <f t="shared" si="73"/>
        <v>28</v>
      </c>
    </row>
    <row r="2318" spans="1:22" x14ac:dyDescent="0.25">
      <c r="A2318">
        <v>3458</v>
      </c>
      <c r="B2318" t="str">
        <f>"E"&amp;A2318</f>
        <v>E3458</v>
      </c>
      <c r="C2318" t="s">
        <v>42</v>
      </c>
      <c r="D2318">
        <v>1</v>
      </c>
      <c r="E2318">
        <f>IF(D2318&lt;4,D2318,4)</f>
        <v>1</v>
      </c>
      <c r="F2318" s="1">
        <v>39293</v>
      </c>
      <c r="G2318" s="1">
        <v>39539</v>
      </c>
      <c r="H2318" s="3">
        <f>G2318-F2318</f>
        <v>246</v>
      </c>
      <c r="I2318" s="3">
        <f>IF(H2318&lt;=60,1,IF(H2318&lt;=150,2,3))</f>
        <v>3</v>
      </c>
      <c r="J2318">
        <v>29</v>
      </c>
      <c r="K2318">
        <v>4.83</v>
      </c>
      <c r="L2318">
        <v>3.64</v>
      </c>
      <c r="M2318">
        <v>78</v>
      </c>
      <c r="N2318">
        <f>LOG(M2318/100,2)+3</f>
        <v>2.6415460290875235</v>
      </c>
      <c r="O2318">
        <f>INDEX(lehmad!B$2:B$412,MATCH(klypsid!$B2318,lehmad!$A$2:$A$412,0))</f>
        <v>38486</v>
      </c>
      <c r="P2318">
        <f>INDEX(lehmad!D$2:D$412,MATCH(klypsid!$B2318,lehmad!$A$2:$A$412,0))</f>
        <v>115</v>
      </c>
      <c r="Q2318">
        <f>INDEX(lehmad!E$2:E$412,MATCH(klypsid!$B2318,lehmad!$A$2:$A$412,0))</f>
        <v>1</v>
      </c>
      <c r="R2318" t="str">
        <f>INDEX(lehmad!F$2:F$412,MATCH(klypsid!$B2318,lehmad!$A$2:$A$412,0))</f>
        <v>DYNASTY-ET</v>
      </c>
      <c r="S2318">
        <f>INDEX(lehmad!H$2:H$412,MATCH(klypsid!$B2318,lehmad!$A$2:$A$412,0))</f>
        <v>124</v>
      </c>
      <c r="T2318">
        <f>INDEX(lehmad!K$2:K$412,MATCH(klypsid!$B2318,lehmad!$A$2:$A$412,0))</f>
        <v>108</v>
      </c>
      <c r="U2318" s="4">
        <f t="shared" si="72"/>
        <v>8</v>
      </c>
      <c r="V2318">
        <f t="shared" si="73"/>
        <v>30</v>
      </c>
    </row>
    <row r="2319" spans="1:22" x14ac:dyDescent="0.25">
      <c r="A2319">
        <v>3458</v>
      </c>
      <c r="B2319" t="str">
        <f>"E"&amp;A2319</f>
        <v>E3458</v>
      </c>
      <c r="C2319" t="s">
        <v>42</v>
      </c>
      <c r="D2319">
        <v>1</v>
      </c>
      <c r="E2319">
        <f>IF(D2319&lt;4,D2319,4)</f>
        <v>1</v>
      </c>
      <c r="F2319" s="1">
        <v>39293</v>
      </c>
      <c r="G2319" s="1">
        <v>39572</v>
      </c>
      <c r="H2319" s="3">
        <f>G2319-F2319</f>
        <v>279</v>
      </c>
      <c r="I2319" s="3">
        <f>IF(H2319&lt;=60,1,IF(H2319&lt;=150,2,3))</f>
        <v>3</v>
      </c>
      <c r="J2319">
        <v>32.799999999999997</v>
      </c>
      <c r="K2319">
        <v>4.66</v>
      </c>
      <c r="L2319">
        <v>3.67</v>
      </c>
      <c r="M2319">
        <v>101</v>
      </c>
      <c r="N2319">
        <f>LOG(M2319/100,2)+3</f>
        <v>3.0143552929770703</v>
      </c>
      <c r="O2319">
        <f>INDEX(lehmad!B$2:B$412,MATCH(klypsid!$B2319,lehmad!$A$2:$A$412,0))</f>
        <v>38486</v>
      </c>
      <c r="P2319">
        <f>INDEX(lehmad!D$2:D$412,MATCH(klypsid!$B2319,lehmad!$A$2:$A$412,0))</f>
        <v>115</v>
      </c>
      <c r="Q2319">
        <f>INDEX(lehmad!E$2:E$412,MATCH(klypsid!$B2319,lehmad!$A$2:$A$412,0))</f>
        <v>1</v>
      </c>
      <c r="R2319" t="str">
        <f>INDEX(lehmad!F$2:F$412,MATCH(klypsid!$B2319,lehmad!$A$2:$A$412,0))</f>
        <v>DYNASTY-ET</v>
      </c>
      <c r="S2319">
        <f>INDEX(lehmad!H$2:H$412,MATCH(klypsid!$B2319,lehmad!$A$2:$A$412,0))</f>
        <v>124</v>
      </c>
      <c r="T2319">
        <f>INDEX(lehmad!K$2:K$412,MATCH(klypsid!$B2319,lehmad!$A$2:$A$412,0))</f>
        <v>108</v>
      </c>
      <c r="U2319" s="4">
        <f t="shared" si="72"/>
        <v>9</v>
      </c>
      <c r="V2319">
        <f t="shared" si="73"/>
        <v>33</v>
      </c>
    </row>
    <row r="2320" spans="1:22" x14ac:dyDescent="0.25">
      <c r="A2320">
        <v>3458</v>
      </c>
      <c r="B2320" t="str">
        <f>"E"&amp;A2320</f>
        <v>E3458</v>
      </c>
      <c r="C2320" t="s">
        <v>42</v>
      </c>
      <c r="D2320">
        <v>1</v>
      </c>
      <c r="E2320">
        <f>IF(D2320&lt;4,D2320,4)</f>
        <v>1</v>
      </c>
      <c r="F2320" s="1">
        <v>39293</v>
      </c>
      <c r="G2320" s="1">
        <v>39600</v>
      </c>
      <c r="H2320" s="3">
        <f>G2320-F2320</f>
        <v>307</v>
      </c>
      <c r="I2320" s="3">
        <f>IF(H2320&lt;=60,1,IF(H2320&lt;=150,2,3))</f>
        <v>3</v>
      </c>
      <c r="J2320">
        <v>40.5</v>
      </c>
      <c r="K2320">
        <v>5.44</v>
      </c>
      <c r="L2320">
        <v>3.75</v>
      </c>
      <c r="M2320">
        <v>187</v>
      </c>
      <c r="N2320">
        <f>LOG(M2320/100,2)+3</f>
        <v>3.903038270112912</v>
      </c>
      <c r="O2320">
        <f>INDEX(lehmad!B$2:B$412,MATCH(klypsid!$B2320,lehmad!$A$2:$A$412,0))</f>
        <v>38486</v>
      </c>
      <c r="P2320">
        <f>INDEX(lehmad!D$2:D$412,MATCH(klypsid!$B2320,lehmad!$A$2:$A$412,0))</f>
        <v>115</v>
      </c>
      <c r="Q2320">
        <f>INDEX(lehmad!E$2:E$412,MATCH(klypsid!$B2320,lehmad!$A$2:$A$412,0))</f>
        <v>1</v>
      </c>
      <c r="R2320" t="str">
        <f>INDEX(lehmad!F$2:F$412,MATCH(klypsid!$B2320,lehmad!$A$2:$A$412,0))</f>
        <v>DYNASTY-ET</v>
      </c>
      <c r="S2320">
        <f>INDEX(lehmad!H$2:H$412,MATCH(klypsid!$B2320,lehmad!$A$2:$A$412,0))</f>
        <v>124</v>
      </c>
      <c r="T2320">
        <f>INDEX(lehmad!K$2:K$412,MATCH(klypsid!$B2320,lehmad!$A$2:$A$412,0))</f>
        <v>108</v>
      </c>
      <c r="U2320" s="4">
        <f t="shared" si="72"/>
        <v>10</v>
      </c>
      <c r="V2320">
        <f t="shared" si="73"/>
        <v>28</v>
      </c>
    </row>
    <row r="2321" spans="1:22" x14ac:dyDescent="0.25">
      <c r="A2321">
        <v>3458</v>
      </c>
      <c r="B2321" t="str">
        <f>"E"&amp;A2321</f>
        <v>E3458</v>
      </c>
      <c r="C2321" t="s">
        <v>42</v>
      </c>
      <c r="D2321">
        <v>1</v>
      </c>
      <c r="E2321">
        <f>IF(D2321&lt;4,D2321,4)</f>
        <v>1</v>
      </c>
      <c r="F2321" s="1">
        <v>39293</v>
      </c>
      <c r="G2321" s="1">
        <v>39631</v>
      </c>
      <c r="H2321" s="3">
        <f>G2321-F2321</f>
        <v>338</v>
      </c>
      <c r="I2321" s="3">
        <f>IF(H2321&lt;=60,1,IF(H2321&lt;=150,2,3))</f>
        <v>3</v>
      </c>
      <c r="J2321">
        <v>29.6</v>
      </c>
      <c r="K2321">
        <v>3.24</v>
      </c>
      <c r="L2321">
        <v>4.0199999999999996</v>
      </c>
      <c r="M2321">
        <v>68</v>
      </c>
      <c r="N2321">
        <f>LOG(M2321/100,2)+3</f>
        <v>2.4436066514756147</v>
      </c>
      <c r="O2321">
        <f>INDEX(lehmad!B$2:B$412,MATCH(klypsid!$B2321,lehmad!$A$2:$A$412,0))</f>
        <v>38486</v>
      </c>
      <c r="P2321">
        <f>INDEX(lehmad!D$2:D$412,MATCH(klypsid!$B2321,lehmad!$A$2:$A$412,0))</f>
        <v>115</v>
      </c>
      <c r="Q2321">
        <f>INDEX(lehmad!E$2:E$412,MATCH(klypsid!$B2321,lehmad!$A$2:$A$412,0))</f>
        <v>1</v>
      </c>
      <c r="R2321" t="str">
        <f>INDEX(lehmad!F$2:F$412,MATCH(klypsid!$B2321,lehmad!$A$2:$A$412,0))</f>
        <v>DYNASTY-ET</v>
      </c>
      <c r="S2321">
        <f>INDEX(lehmad!H$2:H$412,MATCH(klypsid!$B2321,lehmad!$A$2:$A$412,0))</f>
        <v>124</v>
      </c>
      <c r="T2321">
        <f>INDEX(lehmad!K$2:K$412,MATCH(klypsid!$B2321,lehmad!$A$2:$A$412,0))</f>
        <v>108</v>
      </c>
      <c r="U2321" s="4">
        <f t="shared" si="72"/>
        <v>11</v>
      </c>
      <c r="V2321">
        <f t="shared" si="73"/>
        <v>31</v>
      </c>
    </row>
    <row r="2322" spans="1:22" x14ac:dyDescent="0.25">
      <c r="A2322">
        <v>3458</v>
      </c>
      <c r="B2322" t="str">
        <f>"E"&amp;A2322</f>
        <v>E3458</v>
      </c>
      <c r="C2322" t="s">
        <v>42</v>
      </c>
      <c r="D2322">
        <v>1</v>
      </c>
      <c r="E2322">
        <f>IF(D2322&lt;4,D2322,4)</f>
        <v>1</v>
      </c>
      <c r="F2322" s="1">
        <v>39293</v>
      </c>
      <c r="G2322" s="1">
        <v>39663</v>
      </c>
      <c r="H2322" s="3">
        <f>G2322-F2322</f>
        <v>370</v>
      </c>
      <c r="I2322" s="3">
        <f>IF(H2322&lt;=60,1,IF(H2322&lt;=150,2,3))</f>
        <v>3</v>
      </c>
      <c r="J2322">
        <v>31.8</v>
      </c>
      <c r="K2322">
        <v>5.97</v>
      </c>
      <c r="L2322">
        <v>3.96</v>
      </c>
      <c r="M2322">
        <v>69</v>
      </c>
      <c r="N2322">
        <f>LOG(M2322/100,2)+3</f>
        <v>2.4646682670034443</v>
      </c>
      <c r="O2322">
        <f>INDEX(lehmad!B$2:B$412,MATCH(klypsid!$B2322,lehmad!$A$2:$A$412,0))</f>
        <v>38486</v>
      </c>
      <c r="P2322">
        <f>INDEX(lehmad!D$2:D$412,MATCH(klypsid!$B2322,lehmad!$A$2:$A$412,0))</f>
        <v>115</v>
      </c>
      <c r="Q2322">
        <f>INDEX(lehmad!E$2:E$412,MATCH(klypsid!$B2322,lehmad!$A$2:$A$412,0))</f>
        <v>1</v>
      </c>
      <c r="R2322" t="str">
        <f>INDEX(lehmad!F$2:F$412,MATCH(klypsid!$B2322,lehmad!$A$2:$A$412,0))</f>
        <v>DYNASTY-ET</v>
      </c>
      <c r="S2322">
        <f>INDEX(lehmad!H$2:H$412,MATCH(klypsid!$B2322,lehmad!$A$2:$A$412,0))</f>
        <v>124</v>
      </c>
      <c r="T2322">
        <f>INDEX(lehmad!K$2:K$412,MATCH(klypsid!$B2322,lehmad!$A$2:$A$412,0))</f>
        <v>108</v>
      </c>
      <c r="U2322" s="4">
        <f t="shared" si="72"/>
        <v>12</v>
      </c>
      <c r="V2322">
        <f t="shared" si="73"/>
        <v>32</v>
      </c>
    </row>
    <row r="2323" spans="1:22" x14ac:dyDescent="0.25">
      <c r="A2323">
        <v>3458</v>
      </c>
      <c r="B2323" t="str">
        <f>"E"&amp;A2323</f>
        <v>E3458</v>
      </c>
      <c r="C2323" t="s">
        <v>42</v>
      </c>
      <c r="D2323">
        <v>1</v>
      </c>
      <c r="E2323">
        <f>IF(D2323&lt;4,D2323,4)</f>
        <v>1</v>
      </c>
      <c r="F2323" s="1">
        <v>39293</v>
      </c>
      <c r="G2323" s="1">
        <v>39693</v>
      </c>
      <c r="H2323" s="3">
        <f>G2323-F2323</f>
        <v>400</v>
      </c>
      <c r="I2323" s="3">
        <f>IF(H2323&lt;=60,1,IF(H2323&lt;=150,2,3))</f>
        <v>3</v>
      </c>
      <c r="J2323">
        <v>33.799999999999997</v>
      </c>
      <c r="K2323">
        <v>7.27</v>
      </c>
      <c r="L2323">
        <v>4.17</v>
      </c>
      <c r="M2323">
        <v>195</v>
      </c>
      <c r="N2323">
        <f>LOG(M2323/100,2)+3</f>
        <v>3.9634741239748861</v>
      </c>
      <c r="O2323">
        <f>INDEX(lehmad!B$2:B$412,MATCH(klypsid!$B2323,lehmad!$A$2:$A$412,0))</f>
        <v>38486</v>
      </c>
      <c r="P2323">
        <f>INDEX(lehmad!D$2:D$412,MATCH(klypsid!$B2323,lehmad!$A$2:$A$412,0))</f>
        <v>115</v>
      </c>
      <c r="Q2323">
        <f>INDEX(lehmad!E$2:E$412,MATCH(klypsid!$B2323,lehmad!$A$2:$A$412,0))</f>
        <v>1</v>
      </c>
      <c r="R2323" t="str">
        <f>INDEX(lehmad!F$2:F$412,MATCH(klypsid!$B2323,lehmad!$A$2:$A$412,0))</f>
        <v>DYNASTY-ET</v>
      </c>
      <c r="S2323">
        <f>INDEX(lehmad!H$2:H$412,MATCH(klypsid!$B2323,lehmad!$A$2:$A$412,0))</f>
        <v>124</v>
      </c>
      <c r="T2323">
        <f>INDEX(lehmad!K$2:K$412,MATCH(klypsid!$B2323,lehmad!$A$2:$A$412,0))</f>
        <v>108</v>
      </c>
      <c r="U2323" s="4">
        <f t="shared" si="72"/>
        <v>13</v>
      </c>
      <c r="V2323">
        <f t="shared" si="73"/>
        <v>30</v>
      </c>
    </row>
    <row r="2324" spans="1:22" x14ac:dyDescent="0.25">
      <c r="A2324">
        <v>3458</v>
      </c>
      <c r="B2324" t="str">
        <f>"E"&amp;A2324</f>
        <v>E3458</v>
      </c>
      <c r="C2324" t="s">
        <v>42</v>
      </c>
      <c r="D2324">
        <v>1</v>
      </c>
      <c r="E2324">
        <f>IF(D2324&lt;4,D2324,4)</f>
        <v>1</v>
      </c>
      <c r="F2324" s="1">
        <v>39293</v>
      </c>
      <c r="G2324" s="1">
        <v>39722</v>
      </c>
      <c r="H2324" s="3">
        <f>G2324-F2324</f>
        <v>429</v>
      </c>
      <c r="I2324" s="3">
        <f>IF(H2324&lt;=60,1,IF(H2324&lt;=150,2,3))</f>
        <v>3</v>
      </c>
      <c r="J2324">
        <v>29.3</v>
      </c>
      <c r="K2324">
        <v>5.35</v>
      </c>
      <c r="L2324">
        <v>4.42</v>
      </c>
      <c r="M2324">
        <v>127</v>
      </c>
      <c r="N2324">
        <f>LOG(M2324/100,2)+3</f>
        <v>3.3448284969974411</v>
      </c>
      <c r="O2324">
        <f>INDEX(lehmad!B$2:B$412,MATCH(klypsid!$B2324,lehmad!$A$2:$A$412,0))</f>
        <v>38486</v>
      </c>
      <c r="P2324">
        <f>INDEX(lehmad!D$2:D$412,MATCH(klypsid!$B2324,lehmad!$A$2:$A$412,0))</f>
        <v>115</v>
      </c>
      <c r="Q2324">
        <f>INDEX(lehmad!E$2:E$412,MATCH(klypsid!$B2324,lehmad!$A$2:$A$412,0))</f>
        <v>1</v>
      </c>
      <c r="R2324" t="str">
        <f>INDEX(lehmad!F$2:F$412,MATCH(klypsid!$B2324,lehmad!$A$2:$A$412,0))</f>
        <v>DYNASTY-ET</v>
      </c>
      <c r="S2324">
        <f>INDEX(lehmad!H$2:H$412,MATCH(klypsid!$B2324,lehmad!$A$2:$A$412,0))</f>
        <v>124</v>
      </c>
      <c r="T2324">
        <f>INDEX(lehmad!K$2:K$412,MATCH(klypsid!$B2324,lehmad!$A$2:$A$412,0))</f>
        <v>108</v>
      </c>
      <c r="U2324" s="4">
        <f t="shared" si="72"/>
        <v>14</v>
      </c>
      <c r="V2324">
        <f t="shared" si="73"/>
        <v>29</v>
      </c>
    </row>
    <row r="2325" spans="1:22" x14ac:dyDescent="0.25">
      <c r="A2325">
        <v>3458</v>
      </c>
      <c r="B2325" t="str">
        <f>"E"&amp;A2325</f>
        <v>E3458</v>
      </c>
      <c r="C2325" t="s">
        <v>42</v>
      </c>
      <c r="D2325">
        <v>1</v>
      </c>
      <c r="E2325">
        <f>IF(D2325&lt;4,D2325,4)</f>
        <v>1</v>
      </c>
      <c r="F2325" s="1">
        <v>39293</v>
      </c>
      <c r="G2325" s="1">
        <v>39754</v>
      </c>
      <c r="H2325" s="3">
        <f>G2325-F2325</f>
        <v>461</v>
      </c>
      <c r="I2325" s="3">
        <f>IF(H2325&lt;=60,1,IF(H2325&lt;=150,2,3))</f>
        <v>3</v>
      </c>
      <c r="J2325">
        <v>25.9</v>
      </c>
      <c r="K2325">
        <v>8.3699999999999992</v>
      </c>
      <c r="L2325">
        <v>4.55</v>
      </c>
      <c r="M2325">
        <v>4757</v>
      </c>
      <c r="N2325">
        <f>LOG(M2325/100,2)+3</f>
        <v>8.5719801201877299</v>
      </c>
      <c r="O2325">
        <f>INDEX(lehmad!B$2:B$412,MATCH(klypsid!$B2325,lehmad!$A$2:$A$412,0))</f>
        <v>38486</v>
      </c>
      <c r="P2325">
        <f>INDEX(lehmad!D$2:D$412,MATCH(klypsid!$B2325,lehmad!$A$2:$A$412,0))</f>
        <v>115</v>
      </c>
      <c r="Q2325">
        <f>INDEX(lehmad!E$2:E$412,MATCH(klypsid!$B2325,lehmad!$A$2:$A$412,0))</f>
        <v>1</v>
      </c>
      <c r="R2325" t="str">
        <f>INDEX(lehmad!F$2:F$412,MATCH(klypsid!$B2325,lehmad!$A$2:$A$412,0))</f>
        <v>DYNASTY-ET</v>
      </c>
      <c r="S2325">
        <f>INDEX(lehmad!H$2:H$412,MATCH(klypsid!$B2325,lehmad!$A$2:$A$412,0))</f>
        <v>124</v>
      </c>
      <c r="T2325">
        <f>INDEX(lehmad!K$2:K$412,MATCH(klypsid!$B2325,lehmad!$A$2:$A$412,0))</f>
        <v>108</v>
      </c>
      <c r="U2325" s="4">
        <f t="shared" si="72"/>
        <v>15</v>
      </c>
      <c r="V2325">
        <f t="shared" si="73"/>
        <v>32</v>
      </c>
    </row>
    <row r="2326" spans="1:22" x14ac:dyDescent="0.25">
      <c r="A2326">
        <v>3458</v>
      </c>
      <c r="B2326" t="str">
        <f>"E"&amp;A2326</f>
        <v>E3458</v>
      </c>
      <c r="C2326" t="s">
        <v>42</v>
      </c>
      <c r="D2326">
        <v>1</v>
      </c>
      <c r="E2326">
        <f>IF(D2326&lt;4,D2326,4)</f>
        <v>1</v>
      </c>
      <c r="F2326" s="1">
        <v>39293</v>
      </c>
      <c r="G2326" s="1">
        <v>39783</v>
      </c>
      <c r="H2326" s="3">
        <f>G2326-F2326</f>
        <v>490</v>
      </c>
      <c r="I2326" s="3">
        <f>IF(H2326&lt;=60,1,IF(H2326&lt;=150,2,3))</f>
        <v>3</v>
      </c>
      <c r="J2326">
        <v>23.4</v>
      </c>
      <c r="K2326">
        <v>7.54</v>
      </c>
      <c r="L2326">
        <v>4.3600000000000003</v>
      </c>
      <c r="M2326">
        <v>542</v>
      </c>
      <c r="N2326">
        <f>LOG(M2326/100,2)+3</f>
        <v>5.4382928515791473</v>
      </c>
      <c r="O2326">
        <f>INDEX(lehmad!B$2:B$412,MATCH(klypsid!$B2326,lehmad!$A$2:$A$412,0))</f>
        <v>38486</v>
      </c>
      <c r="P2326">
        <f>INDEX(lehmad!D$2:D$412,MATCH(klypsid!$B2326,lehmad!$A$2:$A$412,0))</f>
        <v>115</v>
      </c>
      <c r="Q2326">
        <f>INDEX(lehmad!E$2:E$412,MATCH(klypsid!$B2326,lehmad!$A$2:$A$412,0))</f>
        <v>1</v>
      </c>
      <c r="R2326" t="str">
        <f>INDEX(lehmad!F$2:F$412,MATCH(klypsid!$B2326,lehmad!$A$2:$A$412,0))</f>
        <v>DYNASTY-ET</v>
      </c>
      <c r="S2326">
        <f>INDEX(lehmad!H$2:H$412,MATCH(klypsid!$B2326,lehmad!$A$2:$A$412,0))</f>
        <v>124</v>
      </c>
      <c r="T2326">
        <f>INDEX(lehmad!K$2:K$412,MATCH(klypsid!$B2326,lehmad!$A$2:$A$412,0))</f>
        <v>108</v>
      </c>
      <c r="U2326" s="4">
        <f t="shared" si="72"/>
        <v>16</v>
      </c>
      <c r="V2326">
        <f t="shared" si="73"/>
        <v>29</v>
      </c>
    </row>
    <row r="2327" spans="1:22" x14ac:dyDescent="0.25">
      <c r="A2327">
        <v>3458</v>
      </c>
      <c r="B2327" t="str">
        <f>"E"&amp;A2327</f>
        <v>E3458</v>
      </c>
      <c r="C2327" t="s">
        <v>42</v>
      </c>
      <c r="D2327">
        <v>1</v>
      </c>
      <c r="E2327">
        <f>IF(D2327&lt;4,D2327,4)</f>
        <v>1</v>
      </c>
      <c r="F2327" s="1">
        <v>39293</v>
      </c>
      <c r="G2327" s="1">
        <v>39817</v>
      </c>
      <c r="H2327" s="3">
        <f>G2327-F2327</f>
        <v>524</v>
      </c>
      <c r="I2327" s="3">
        <f>IF(H2327&lt;=60,1,IF(H2327&lt;=150,2,3))</f>
        <v>3</v>
      </c>
      <c r="J2327">
        <v>19.899999999999999</v>
      </c>
      <c r="K2327">
        <v>4.99</v>
      </c>
      <c r="L2327">
        <v>4.3600000000000003</v>
      </c>
      <c r="M2327">
        <v>488</v>
      </c>
      <c r="N2327">
        <f>LOG(M2327/100,2)+3</f>
        <v>5.2868811477881614</v>
      </c>
      <c r="O2327">
        <f>INDEX(lehmad!B$2:B$412,MATCH(klypsid!$B2327,lehmad!$A$2:$A$412,0))</f>
        <v>38486</v>
      </c>
      <c r="P2327">
        <f>INDEX(lehmad!D$2:D$412,MATCH(klypsid!$B2327,lehmad!$A$2:$A$412,0))</f>
        <v>115</v>
      </c>
      <c r="Q2327">
        <f>INDEX(lehmad!E$2:E$412,MATCH(klypsid!$B2327,lehmad!$A$2:$A$412,0))</f>
        <v>1</v>
      </c>
      <c r="R2327" t="str">
        <f>INDEX(lehmad!F$2:F$412,MATCH(klypsid!$B2327,lehmad!$A$2:$A$412,0))</f>
        <v>DYNASTY-ET</v>
      </c>
      <c r="S2327">
        <f>INDEX(lehmad!H$2:H$412,MATCH(klypsid!$B2327,lehmad!$A$2:$A$412,0))</f>
        <v>124</v>
      </c>
      <c r="T2327">
        <f>INDEX(lehmad!K$2:K$412,MATCH(klypsid!$B2327,lehmad!$A$2:$A$412,0))</f>
        <v>108</v>
      </c>
      <c r="U2327" s="4">
        <f t="shared" si="72"/>
        <v>17</v>
      </c>
      <c r="V2327">
        <f t="shared" si="73"/>
        <v>34</v>
      </c>
    </row>
    <row r="2328" spans="1:22" x14ac:dyDescent="0.25">
      <c r="A2328">
        <v>3458</v>
      </c>
      <c r="B2328" t="str">
        <f>"E"&amp;A2328</f>
        <v>E3458</v>
      </c>
      <c r="C2328" t="s">
        <v>42</v>
      </c>
      <c r="D2328">
        <v>1</v>
      </c>
      <c r="E2328">
        <f>IF(D2328&lt;4,D2328,4)</f>
        <v>1</v>
      </c>
      <c r="F2328" s="1">
        <v>39293</v>
      </c>
      <c r="G2328" s="1">
        <v>39845</v>
      </c>
      <c r="H2328" s="3">
        <f>G2328-F2328</f>
        <v>552</v>
      </c>
      <c r="I2328" s="3">
        <f>IF(H2328&lt;=60,1,IF(H2328&lt;=150,2,3))</f>
        <v>3</v>
      </c>
      <c r="J2328">
        <v>22.8</v>
      </c>
      <c r="K2328">
        <v>5.92</v>
      </c>
      <c r="L2328">
        <v>4.2</v>
      </c>
      <c r="M2328">
        <v>924</v>
      </c>
      <c r="N2328">
        <f>LOG(M2328/100,2)+3</f>
        <v>6.2078928516413328</v>
      </c>
      <c r="O2328">
        <f>INDEX(lehmad!B$2:B$412,MATCH(klypsid!$B2328,lehmad!$A$2:$A$412,0))</f>
        <v>38486</v>
      </c>
      <c r="P2328">
        <f>INDEX(lehmad!D$2:D$412,MATCH(klypsid!$B2328,lehmad!$A$2:$A$412,0))</f>
        <v>115</v>
      </c>
      <c r="Q2328">
        <f>INDEX(lehmad!E$2:E$412,MATCH(klypsid!$B2328,lehmad!$A$2:$A$412,0))</f>
        <v>1</v>
      </c>
      <c r="R2328" t="str">
        <f>INDEX(lehmad!F$2:F$412,MATCH(klypsid!$B2328,lehmad!$A$2:$A$412,0))</f>
        <v>DYNASTY-ET</v>
      </c>
      <c r="S2328">
        <f>INDEX(lehmad!H$2:H$412,MATCH(klypsid!$B2328,lehmad!$A$2:$A$412,0))</f>
        <v>124</v>
      </c>
      <c r="T2328">
        <f>INDEX(lehmad!K$2:K$412,MATCH(klypsid!$B2328,lehmad!$A$2:$A$412,0))</f>
        <v>108</v>
      </c>
      <c r="U2328" s="4">
        <f t="shared" si="72"/>
        <v>18</v>
      </c>
      <c r="V2328">
        <f t="shared" si="73"/>
        <v>28</v>
      </c>
    </row>
    <row r="2329" spans="1:22" x14ac:dyDescent="0.25">
      <c r="A2329">
        <v>3458</v>
      </c>
      <c r="B2329" t="str">
        <f>"E"&amp;A2329</f>
        <v>E3458</v>
      </c>
      <c r="C2329" t="s">
        <v>42</v>
      </c>
      <c r="D2329">
        <v>1</v>
      </c>
      <c r="E2329">
        <f>IF(D2329&lt;4,D2329,4)</f>
        <v>1</v>
      </c>
      <c r="F2329" s="1">
        <v>39293</v>
      </c>
      <c r="G2329" s="1">
        <v>39875</v>
      </c>
      <c r="H2329" s="3">
        <f>G2329-F2329</f>
        <v>582</v>
      </c>
      <c r="I2329" s="3">
        <f>IF(H2329&lt;=60,1,IF(H2329&lt;=150,2,3))</f>
        <v>3</v>
      </c>
      <c r="J2329">
        <v>18.7</v>
      </c>
      <c r="K2329">
        <v>4.75</v>
      </c>
      <c r="L2329">
        <v>4.22</v>
      </c>
      <c r="M2329">
        <v>735</v>
      </c>
      <c r="N2329">
        <f>LOG(M2329/100,2)+3</f>
        <v>5.8777442499490018</v>
      </c>
      <c r="O2329">
        <f>INDEX(lehmad!B$2:B$412,MATCH(klypsid!$B2329,lehmad!$A$2:$A$412,0))</f>
        <v>38486</v>
      </c>
      <c r="P2329">
        <f>INDEX(lehmad!D$2:D$412,MATCH(klypsid!$B2329,lehmad!$A$2:$A$412,0))</f>
        <v>115</v>
      </c>
      <c r="Q2329">
        <f>INDEX(lehmad!E$2:E$412,MATCH(klypsid!$B2329,lehmad!$A$2:$A$412,0))</f>
        <v>1</v>
      </c>
      <c r="R2329" t="str">
        <f>INDEX(lehmad!F$2:F$412,MATCH(klypsid!$B2329,lehmad!$A$2:$A$412,0))</f>
        <v>DYNASTY-ET</v>
      </c>
      <c r="S2329">
        <f>INDEX(lehmad!H$2:H$412,MATCH(klypsid!$B2329,lehmad!$A$2:$A$412,0))</f>
        <v>124</v>
      </c>
      <c r="T2329">
        <f>INDEX(lehmad!K$2:K$412,MATCH(klypsid!$B2329,lehmad!$A$2:$A$412,0))</f>
        <v>108</v>
      </c>
      <c r="U2329" s="4">
        <f t="shared" si="72"/>
        <v>19</v>
      </c>
      <c r="V2329">
        <f t="shared" si="73"/>
        <v>30</v>
      </c>
    </row>
    <row r="2330" spans="1:22" x14ac:dyDescent="0.25">
      <c r="A2330">
        <v>3460</v>
      </c>
      <c r="B2330" t="str">
        <f>"E"&amp;A2330</f>
        <v>E3460</v>
      </c>
      <c r="C2330" t="s">
        <v>77</v>
      </c>
      <c r="D2330">
        <v>1</v>
      </c>
      <c r="E2330">
        <f>IF(D2330&lt;4,D2330,4)</f>
        <v>1</v>
      </c>
      <c r="F2330" s="1">
        <v>39237</v>
      </c>
      <c r="G2330" s="1">
        <v>39266</v>
      </c>
      <c r="H2330" s="3">
        <f>G2330-F2330</f>
        <v>29</v>
      </c>
      <c r="I2330" s="3">
        <f>IF(H2330&lt;=60,1,IF(H2330&lt;=150,2,3))</f>
        <v>1</v>
      </c>
      <c r="J2330">
        <v>36</v>
      </c>
      <c r="K2330">
        <v>2.81</v>
      </c>
      <c r="L2330">
        <v>2.84</v>
      </c>
      <c r="M2330">
        <v>21</v>
      </c>
      <c r="N2330">
        <f>LOG(M2330/100,2)+3</f>
        <v>0.74846123300403544</v>
      </c>
      <c r="O2330">
        <f>INDEX(lehmad!B$2:B$412,MATCH(klypsid!$B2330,lehmad!$A$2:$A$412,0))</f>
        <v>38487</v>
      </c>
      <c r="P2330">
        <f>INDEX(lehmad!D$2:D$412,MATCH(klypsid!$B2330,lehmad!$A$2:$A$412,0))</f>
        <v>117</v>
      </c>
      <c r="Q2330">
        <f>INDEX(lehmad!E$2:E$412,MATCH(klypsid!$B2330,lehmad!$A$2:$A$412,0))</f>
        <v>0.93799999999999994</v>
      </c>
      <c r="R2330" t="str">
        <f>INDEX(lehmad!F$2:F$412,MATCH(klypsid!$B2330,lehmad!$A$2:$A$412,0))</f>
        <v>DYNASTY-ET</v>
      </c>
      <c r="S2330">
        <f>INDEX(lehmad!H$2:H$412,MATCH(klypsid!$B2330,lehmad!$A$2:$A$412,0))</f>
        <v>124</v>
      </c>
      <c r="T2330">
        <f>INDEX(lehmad!K$2:K$412,MATCH(klypsid!$B2330,lehmad!$A$2:$A$412,0))</f>
        <v>108</v>
      </c>
      <c r="U2330" s="4">
        <f t="shared" si="72"/>
        <v>1</v>
      </c>
      <c r="V2330">
        <f t="shared" si="73"/>
        <v>29</v>
      </c>
    </row>
    <row r="2331" spans="1:22" x14ac:dyDescent="0.25">
      <c r="A2331">
        <v>3460</v>
      </c>
      <c r="B2331" t="str">
        <f>"E"&amp;A2331</f>
        <v>E3460</v>
      </c>
      <c r="C2331" t="s">
        <v>77</v>
      </c>
      <c r="D2331">
        <v>1</v>
      </c>
      <c r="E2331">
        <f>IF(D2331&lt;4,D2331,4)</f>
        <v>1</v>
      </c>
      <c r="F2331" s="1">
        <v>39237</v>
      </c>
      <c r="G2331" s="1">
        <v>39295</v>
      </c>
      <c r="H2331" s="3">
        <f>G2331-F2331</f>
        <v>58</v>
      </c>
      <c r="I2331" s="3">
        <f>IF(H2331&lt;=60,1,IF(H2331&lt;=150,2,3))</f>
        <v>1</v>
      </c>
      <c r="J2331">
        <v>36.299999999999997</v>
      </c>
      <c r="K2331">
        <v>4.0199999999999996</v>
      </c>
      <c r="L2331">
        <v>3.19</v>
      </c>
      <c r="M2331">
        <v>51</v>
      </c>
      <c r="N2331">
        <f>LOG(M2331/100,2)+3</f>
        <v>2.0285691521967708</v>
      </c>
      <c r="O2331">
        <f>INDEX(lehmad!B$2:B$412,MATCH(klypsid!$B2331,lehmad!$A$2:$A$412,0))</f>
        <v>38487</v>
      </c>
      <c r="P2331">
        <f>INDEX(lehmad!D$2:D$412,MATCH(klypsid!$B2331,lehmad!$A$2:$A$412,0))</f>
        <v>117</v>
      </c>
      <c r="Q2331">
        <f>INDEX(lehmad!E$2:E$412,MATCH(klypsid!$B2331,lehmad!$A$2:$A$412,0))</f>
        <v>0.93799999999999994</v>
      </c>
      <c r="R2331" t="str">
        <f>INDEX(lehmad!F$2:F$412,MATCH(klypsid!$B2331,lehmad!$A$2:$A$412,0))</f>
        <v>DYNASTY-ET</v>
      </c>
      <c r="S2331">
        <f>INDEX(lehmad!H$2:H$412,MATCH(klypsid!$B2331,lehmad!$A$2:$A$412,0))</f>
        <v>124</v>
      </c>
      <c r="T2331">
        <f>INDEX(lehmad!K$2:K$412,MATCH(klypsid!$B2331,lehmad!$A$2:$A$412,0))</f>
        <v>108</v>
      </c>
      <c r="U2331" s="4">
        <f t="shared" si="72"/>
        <v>2</v>
      </c>
      <c r="V2331">
        <f t="shared" si="73"/>
        <v>29</v>
      </c>
    </row>
    <row r="2332" spans="1:22" x14ac:dyDescent="0.25">
      <c r="A2332">
        <v>3460</v>
      </c>
      <c r="B2332" t="str">
        <f>"E"&amp;A2332</f>
        <v>E3460</v>
      </c>
      <c r="C2332" t="s">
        <v>77</v>
      </c>
      <c r="D2332">
        <v>1</v>
      </c>
      <c r="E2332">
        <f>IF(D2332&lt;4,D2332,4)</f>
        <v>1</v>
      </c>
      <c r="F2332" s="1">
        <v>39237</v>
      </c>
      <c r="G2332" s="1">
        <v>39328</v>
      </c>
      <c r="H2332" s="3">
        <f>G2332-F2332</f>
        <v>91</v>
      </c>
      <c r="I2332" s="3">
        <f>IF(H2332&lt;=60,1,IF(H2332&lt;=150,2,3))</f>
        <v>2</v>
      </c>
      <c r="J2332">
        <v>40.200000000000003</v>
      </c>
      <c r="K2332">
        <v>4.28</v>
      </c>
      <c r="L2332">
        <v>3.28</v>
      </c>
      <c r="M2332">
        <v>19</v>
      </c>
      <c r="N2332">
        <f>LOG(M2332/100,2)+3</f>
        <v>0.60407132366886085</v>
      </c>
      <c r="O2332">
        <f>INDEX(lehmad!B$2:B$412,MATCH(klypsid!$B2332,lehmad!$A$2:$A$412,0))</f>
        <v>38487</v>
      </c>
      <c r="P2332">
        <f>INDEX(lehmad!D$2:D$412,MATCH(klypsid!$B2332,lehmad!$A$2:$A$412,0))</f>
        <v>117</v>
      </c>
      <c r="Q2332">
        <f>INDEX(lehmad!E$2:E$412,MATCH(klypsid!$B2332,lehmad!$A$2:$A$412,0))</f>
        <v>0.93799999999999994</v>
      </c>
      <c r="R2332" t="str">
        <f>INDEX(lehmad!F$2:F$412,MATCH(klypsid!$B2332,lehmad!$A$2:$A$412,0))</f>
        <v>DYNASTY-ET</v>
      </c>
      <c r="S2332">
        <f>INDEX(lehmad!H$2:H$412,MATCH(klypsid!$B2332,lehmad!$A$2:$A$412,0))</f>
        <v>124</v>
      </c>
      <c r="T2332">
        <f>INDEX(lehmad!K$2:K$412,MATCH(klypsid!$B2332,lehmad!$A$2:$A$412,0))</f>
        <v>108</v>
      </c>
      <c r="U2332" s="4">
        <f t="shared" si="72"/>
        <v>3</v>
      </c>
      <c r="V2332">
        <f t="shared" si="73"/>
        <v>33</v>
      </c>
    </row>
    <row r="2333" spans="1:22" x14ac:dyDescent="0.25">
      <c r="A2333">
        <v>3460</v>
      </c>
      <c r="B2333" t="str">
        <f>"E"&amp;A2333</f>
        <v>E3460</v>
      </c>
      <c r="C2333" t="s">
        <v>77</v>
      </c>
      <c r="D2333">
        <v>1</v>
      </c>
      <c r="E2333">
        <f>IF(D2333&lt;4,D2333,4)</f>
        <v>1</v>
      </c>
      <c r="F2333" s="1">
        <v>39237</v>
      </c>
      <c r="G2333" s="1">
        <v>39356</v>
      </c>
      <c r="H2333" s="3">
        <f>G2333-F2333</f>
        <v>119</v>
      </c>
      <c r="I2333" s="3">
        <f>IF(H2333&lt;=60,1,IF(H2333&lt;=150,2,3))</f>
        <v>2</v>
      </c>
      <c r="J2333">
        <v>36</v>
      </c>
      <c r="K2333">
        <v>4.07</v>
      </c>
      <c r="L2333">
        <v>3.46</v>
      </c>
      <c r="M2333">
        <v>123</v>
      </c>
      <c r="N2333">
        <f>LOG(M2333/100,2)+3</f>
        <v>3.2986583155645151</v>
      </c>
      <c r="O2333">
        <f>INDEX(lehmad!B$2:B$412,MATCH(klypsid!$B2333,lehmad!$A$2:$A$412,0))</f>
        <v>38487</v>
      </c>
      <c r="P2333">
        <f>INDEX(lehmad!D$2:D$412,MATCH(klypsid!$B2333,lehmad!$A$2:$A$412,0))</f>
        <v>117</v>
      </c>
      <c r="Q2333">
        <f>INDEX(lehmad!E$2:E$412,MATCH(klypsid!$B2333,lehmad!$A$2:$A$412,0))</f>
        <v>0.93799999999999994</v>
      </c>
      <c r="R2333" t="str">
        <f>INDEX(lehmad!F$2:F$412,MATCH(klypsid!$B2333,lehmad!$A$2:$A$412,0))</f>
        <v>DYNASTY-ET</v>
      </c>
      <c r="S2333">
        <f>INDEX(lehmad!H$2:H$412,MATCH(klypsid!$B2333,lehmad!$A$2:$A$412,0))</f>
        <v>124</v>
      </c>
      <c r="T2333">
        <f>INDEX(lehmad!K$2:K$412,MATCH(klypsid!$B2333,lehmad!$A$2:$A$412,0))</f>
        <v>108</v>
      </c>
      <c r="U2333" s="4">
        <f t="shared" si="72"/>
        <v>4</v>
      </c>
      <c r="V2333">
        <f t="shared" si="73"/>
        <v>28</v>
      </c>
    </row>
    <row r="2334" spans="1:22" x14ac:dyDescent="0.25">
      <c r="A2334">
        <v>3460</v>
      </c>
      <c r="B2334" t="str">
        <f>"E"&amp;A2334</f>
        <v>E3460</v>
      </c>
      <c r="C2334" t="s">
        <v>77</v>
      </c>
      <c r="D2334">
        <v>1</v>
      </c>
      <c r="E2334">
        <f>IF(D2334&lt;4,D2334,4)</f>
        <v>1</v>
      </c>
      <c r="F2334" s="1">
        <v>39237</v>
      </c>
      <c r="G2334" s="1">
        <v>39387</v>
      </c>
      <c r="H2334" s="3">
        <f>G2334-F2334</f>
        <v>150</v>
      </c>
      <c r="I2334" s="3">
        <f>IF(H2334&lt;=60,1,IF(H2334&lt;=150,2,3))</f>
        <v>2</v>
      </c>
      <c r="J2334">
        <v>33.5</v>
      </c>
      <c r="K2334">
        <v>4.6500000000000004</v>
      </c>
      <c r="L2334">
        <v>3.51</v>
      </c>
      <c r="M2334">
        <v>21</v>
      </c>
      <c r="N2334">
        <f>LOG(M2334/100,2)+3</f>
        <v>0.74846123300403544</v>
      </c>
      <c r="O2334">
        <f>INDEX(lehmad!B$2:B$412,MATCH(klypsid!$B2334,lehmad!$A$2:$A$412,0))</f>
        <v>38487</v>
      </c>
      <c r="P2334">
        <f>INDEX(lehmad!D$2:D$412,MATCH(klypsid!$B2334,lehmad!$A$2:$A$412,0))</f>
        <v>117</v>
      </c>
      <c r="Q2334">
        <f>INDEX(lehmad!E$2:E$412,MATCH(klypsid!$B2334,lehmad!$A$2:$A$412,0))</f>
        <v>0.93799999999999994</v>
      </c>
      <c r="R2334" t="str">
        <f>INDEX(lehmad!F$2:F$412,MATCH(klypsid!$B2334,lehmad!$A$2:$A$412,0))</f>
        <v>DYNASTY-ET</v>
      </c>
      <c r="S2334">
        <f>INDEX(lehmad!H$2:H$412,MATCH(klypsid!$B2334,lehmad!$A$2:$A$412,0))</f>
        <v>124</v>
      </c>
      <c r="T2334">
        <f>INDEX(lehmad!K$2:K$412,MATCH(klypsid!$B2334,lehmad!$A$2:$A$412,0))</f>
        <v>108</v>
      </c>
      <c r="U2334" s="4">
        <f t="shared" si="72"/>
        <v>5</v>
      </c>
      <c r="V2334">
        <f t="shared" si="73"/>
        <v>31</v>
      </c>
    </row>
    <row r="2335" spans="1:22" x14ac:dyDescent="0.25">
      <c r="A2335">
        <v>3460</v>
      </c>
      <c r="B2335" t="str">
        <f>"E"&amp;A2335</f>
        <v>E3460</v>
      </c>
      <c r="C2335" t="s">
        <v>77</v>
      </c>
      <c r="D2335">
        <v>1</v>
      </c>
      <c r="E2335">
        <f>IF(D2335&lt;4,D2335,4)</f>
        <v>1</v>
      </c>
      <c r="F2335" s="1">
        <v>39237</v>
      </c>
      <c r="G2335" s="1">
        <v>39418</v>
      </c>
      <c r="H2335" s="3">
        <f>G2335-F2335</f>
        <v>181</v>
      </c>
      <c r="I2335" s="3">
        <f>IF(H2335&lt;=60,1,IF(H2335&lt;=150,2,3))</f>
        <v>3</v>
      </c>
      <c r="J2335">
        <v>33</v>
      </c>
      <c r="K2335">
        <v>4.9400000000000004</v>
      </c>
      <c r="L2335">
        <v>3.88</v>
      </c>
      <c r="M2335">
        <v>8925</v>
      </c>
      <c r="N2335">
        <f>LOG(M2335/100,2)+3</f>
        <v>9.4797802640291007</v>
      </c>
      <c r="O2335">
        <f>INDEX(lehmad!B$2:B$412,MATCH(klypsid!$B2335,lehmad!$A$2:$A$412,0))</f>
        <v>38487</v>
      </c>
      <c r="P2335">
        <f>INDEX(lehmad!D$2:D$412,MATCH(klypsid!$B2335,lehmad!$A$2:$A$412,0))</f>
        <v>117</v>
      </c>
      <c r="Q2335">
        <f>INDEX(lehmad!E$2:E$412,MATCH(klypsid!$B2335,lehmad!$A$2:$A$412,0))</f>
        <v>0.93799999999999994</v>
      </c>
      <c r="R2335" t="str">
        <f>INDEX(lehmad!F$2:F$412,MATCH(klypsid!$B2335,lehmad!$A$2:$A$412,0))</f>
        <v>DYNASTY-ET</v>
      </c>
      <c r="S2335">
        <f>INDEX(lehmad!H$2:H$412,MATCH(klypsid!$B2335,lehmad!$A$2:$A$412,0))</f>
        <v>124</v>
      </c>
      <c r="T2335">
        <f>INDEX(lehmad!K$2:K$412,MATCH(klypsid!$B2335,lehmad!$A$2:$A$412,0))</f>
        <v>108</v>
      </c>
      <c r="U2335" s="4">
        <f t="shared" si="72"/>
        <v>6</v>
      </c>
      <c r="V2335">
        <f t="shared" si="73"/>
        <v>31</v>
      </c>
    </row>
    <row r="2336" spans="1:22" x14ac:dyDescent="0.25">
      <c r="A2336">
        <v>3460</v>
      </c>
      <c r="B2336" t="str">
        <f>"E"&amp;A2336</f>
        <v>E3460</v>
      </c>
      <c r="C2336" t="s">
        <v>77</v>
      </c>
      <c r="D2336">
        <v>1</v>
      </c>
      <c r="E2336">
        <f>IF(D2336&lt;4,D2336,4)</f>
        <v>1</v>
      </c>
      <c r="F2336" s="1">
        <v>39237</v>
      </c>
      <c r="G2336" s="1">
        <v>39450</v>
      </c>
      <c r="H2336" s="3">
        <f>G2336-F2336</f>
        <v>213</v>
      </c>
      <c r="I2336" s="3">
        <f>IF(H2336&lt;=60,1,IF(H2336&lt;=150,2,3))</f>
        <v>3</v>
      </c>
      <c r="J2336">
        <v>25.3</v>
      </c>
      <c r="K2336">
        <v>4.28</v>
      </c>
      <c r="L2336">
        <v>3.78</v>
      </c>
      <c r="M2336">
        <v>173</v>
      </c>
      <c r="N2336">
        <f>LOG(M2336/100,2)+3</f>
        <v>3.7907720378620002</v>
      </c>
      <c r="O2336">
        <f>INDEX(lehmad!B$2:B$412,MATCH(klypsid!$B2336,lehmad!$A$2:$A$412,0))</f>
        <v>38487</v>
      </c>
      <c r="P2336">
        <f>INDEX(lehmad!D$2:D$412,MATCH(klypsid!$B2336,lehmad!$A$2:$A$412,0))</f>
        <v>117</v>
      </c>
      <c r="Q2336">
        <f>INDEX(lehmad!E$2:E$412,MATCH(klypsid!$B2336,lehmad!$A$2:$A$412,0))</f>
        <v>0.93799999999999994</v>
      </c>
      <c r="R2336" t="str">
        <f>INDEX(lehmad!F$2:F$412,MATCH(klypsid!$B2336,lehmad!$A$2:$A$412,0))</f>
        <v>DYNASTY-ET</v>
      </c>
      <c r="S2336">
        <f>INDEX(lehmad!H$2:H$412,MATCH(klypsid!$B2336,lehmad!$A$2:$A$412,0))</f>
        <v>124</v>
      </c>
      <c r="T2336">
        <f>INDEX(lehmad!K$2:K$412,MATCH(klypsid!$B2336,lehmad!$A$2:$A$412,0))</f>
        <v>108</v>
      </c>
      <c r="U2336" s="4">
        <f t="shared" si="72"/>
        <v>7</v>
      </c>
      <c r="V2336">
        <f t="shared" si="73"/>
        <v>32</v>
      </c>
    </row>
    <row r="2337" spans="1:22" x14ac:dyDescent="0.25">
      <c r="A2337">
        <v>3460</v>
      </c>
      <c r="B2337" t="str">
        <f>"E"&amp;A2337</f>
        <v>E3460</v>
      </c>
      <c r="C2337" t="s">
        <v>77</v>
      </c>
      <c r="D2337">
        <v>1</v>
      </c>
      <c r="E2337">
        <f>IF(D2337&lt;4,D2337,4)</f>
        <v>1</v>
      </c>
      <c r="F2337" s="1">
        <v>39237</v>
      </c>
      <c r="G2337" s="1">
        <v>39481</v>
      </c>
      <c r="H2337" s="3">
        <f>G2337-F2337</f>
        <v>244</v>
      </c>
      <c r="I2337" s="3">
        <f>IF(H2337&lt;=60,1,IF(H2337&lt;=150,2,3))</f>
        <v>3</v>
      </c>
      <c r="J2337">
        <v>24</v>
      </c>
      <c r="K2337">
        <v>4.4400000000000004</v>
      </c>
      <c r="L2337">
        <v>3.8</v>
      </c>
      <c r="M2337">
        <v>112</v>
      </c>
      <c r="N2337">
        <f>LOG(M2337/100,2)+3</f>
        <v>3.1634987322828794</v>
      </c>
      <c r="O2337">
        <f>INDEX(lehmad!B$2:B$412,MATCH(klypsid!$B2337,lehmad!$A$2:$A$412,0))</f>
        <v>38487</v>
      </c>
      <c r="P2337">
        <f>INDEX(lehmad!D$2:D$412,MATCH(klypsid!$B2337,lehmad!$A$2:$A$412,0))</f>
        <v>117</v>
      </c>
      <c r="Q2337">
        <f>INDEX(lehmad!E$2:E$412,MATCH(klypsid!$B2337,lehmad!$A$2:$A$412,0))</f>
        <v>0.93799999999999994</v>
      </c>
      <c r="R2337" t="str">
        <f>INDEX(lehmad!F$2:F$412,MATCH(klypsid!$B2337,lehmad!$A$2:$A$412,0))</f>
        <v>DYNASTY-ET</v>
      </c>
      <c r="S2337">
        <f>INDEX(lehmad!H$2:H$412,MATCH(klypsid!$B2337,lehmad!$A$2:$A$412,0))</f>
        <v>124</v>
      </c>
      <c r="T2337">
        <f>INDEX(lehmad!K$2:K$412,MATCH(klypsid!$B2337,lehmad!$A$2:$A$412,0))</f>
        <v>108</v>
      </c>
      <c r="U2337" s="4">
        <f t="shared" si="72"/>
        <v>8</v>
      </c>
      <c r="V2337">
        <f t="shared" si="73"/>
        <v>31</v>
      </c>
    </row>
    <row r="2338" spans="1:22" x14ac:dyDescent="0.25">
      <c r="A2338">
        <v>3460</v>
      </c>
      <c r="B2338" t="str">
        <f>"E"&amp;A2338</f>
        <v>E3460</v>
      </c>
      <c r="C2338" t="s">
        <v>77</v>
      </c>
      <c r="D2338">
        <v>1</v>
      </c>
      <c r="E2338">
        <f>IF(D2338&lt;4,D2338,4)</f>
        <v>1</v>
      </c>
      <c r="F2338" s="1">
        <v>39237</v>
      </c>
      <c r="G2338" s="1">
        <v>39509</v>
      </c>
      <c r="H2338" s="3">
        <f>G2338-F2338</f>
        <v>272</v>
      </c>
      <c r="I2338" s="3">
        <f>IF(H2338&lt;=60,1,IF(H2338&lt;=150,2,3))</f>
        <v>3</v>
      </c>
      <c r="J2338">
        <v>24</v>
      </c>
      <c r="K2338">
        <v>4.6500000000000004</v>
      </c>
      <c r="L2338">
        <v>3.81</v>
      </c>
      <c r="M2338">
        <v>45</v>
      </c>
      <c r="N2338">
        <f>LOG(M2338/100,2)+3</f>
        <v>1.84799690655495</v>
      </c>
      <c r="O2338">
        <f>INDEX(lehmad!B$2:B$412,MATCH(klypsid!$B2338,lehmad!$A$2:$A$412,0))</f>
        <v>38487</v>
      </c>
      <c r="P2338">
        <f>INDEX(lehmad!D$2:D$412,MATCH(klypsid!$B2338,lehmad!$A$2:$A$412,0))</f>
        <v>117</v>
      </c>
      <c r="Q2338">
        <f>INDEX(lehmad!E$2:E$412,MATCH(klypsid!$B2338,lehmad!$A$2:$A$412,0))</f>
        <v>0.93799999999999994</v>
      </c>
      <c r="R2338" t="str">
        <f>INDEX(lehmad!F$2:F$412,MATCH(klypsid!$B2338,lehmad!$A$2:$A$412,0))</f>
        <v>DYNASTY-ET</v>
      </c>
      <c r="S2338">
        <f>INDEX(lehmad!H$2:H$412,MATCH(klypsid!$B2338,lehmad!$A$2:$A$412,0))</f>
        <v>124</v>
      </c>
      <c r="T2338">
        <f>INDEX(lehmad!K$2:K$412,MATCH(klypsid!$B2338,lehmad!$A$2:$A$412,0))</f>
        <v>108</v>
      </c>
      <c r="U2338" s="4">
        <f t="shared" si="72"/>
        <v>9</v>
      </c>
      <c r="V2338">
        <f t="shared" si="73"/>
        <v>28</v>
      </c>
    </row>
    <row r="2339" spans="1:22" x14ac:dyDescent="0.25">
      <c r="A2339">
        <v>3460</v>
      </c>
      <c r="B2339" t="str">
        <f>"E"&amp;A2339</f>
        <v>E3460</v>
      </c>
      <c r="C2339" t="s">
        <v>77</v>
      </c>
      <c r="D2339">
        <v>1</v>
      </c>
      <c r="E2339">
        <f>IF(D2339&lt;4,D2339,4)</f>
        <v>1</v>
      </c>
      <c r="F2339" s="1">
        <v>39237</v>
      </c>
      <c r="G2339" s="1">
        <v>39539</v>
      </c>
      <c r="H2339" s="3">
        <f>G2339-F2339</f>
        <v>302</v>
      </c>
      <c r="I2339" s="3">
        <f>IF(H2339&lt;=60,1,IF(H2339&lt;=150,2,3))</f>
        <v>3</v>
      </c>
      <c r="J2339">
        <v>24.7</v>
      </c>
      <c r="K2339">
        <v>4.82</v>
      </c>
      <c r="L2339">
        <v>4</v>
      </c>
      <c r="M2339">
        <v>105</v>
      </c>
      <c r="N2339">
        <f>LOG(M2339/100,2)+3</f>
        <v>3.0703893278913981</v>
      </c>
      <c r="O2339">
        <f>INDEX(lehmad!B$2:B$412,MATCH(klypsid!$B2339,lehmad!$A$2:$A$412,0))</f>
        <v>38487</v>
      </c>
      <c r="P2339">
        <f>INDEX(lehmad!D$2:D$412,MATCH(klypsid!$B2339,lehmad!$A$2:$A$412,0))</f>
        <v>117</v>
      </c>
      <c r="Q2339">
        <f>INDEX(lehmad!E$2:E$412,MATCH(klypsid!$B2339,lehmad!$A$2:$A$412,0))</f>
        <v>0.93799999999999994</v>
      </c>
      <c r="R2339" t="str">
        <f>INDEX(lehmad!F$2:F$412,MATCH(klypsid!$B2339,lehmad!$A$2:$A$412,0))</f>
        <v>DYNASTY-ET</v>
      </c>
      <c r="S2339">
        <f>INDEX(lehmad!H$2:H$412,MATCH(klypsid!$B2339,lehmad!$A$2:$A$412,0))</f>
        <v>124</v>
      </c>
      <c r="T2339">
        <f>INDEX(lehmad!K$2:K$412,MATCH(klypsid!$B2339,lehmad!$A$2:$A$412,0))</f>
        <v>108</v>
      </c>
      <c r="U2339" s="4">
        <f t="shared" si="72"/>
        <v>10</v>
      </c>
      <c r="V2339">
        <f t="shared" si="73"/>
        <v>30</v>
      </c>
    </row>
    <row r="2340" spans="1:22" x14ac:dyDescent="0.25">
      <c r="A2340">
        <v>3460</v>
      </c>
      <c r="B2340" t="str">
        <f>"E"&amp;A2340</f>
        <v>E3460</v>
      </c>
      <c r="C2340" t="s">
        <v>77</v>
      </c>
      <c r="D2340">
        <v>1</v>
      </c>
      <c r="E2340">
        <f>IF(D2340&lt;4,D2340,4)</f>
        <v>1</v>
      </c>
      <c r="F2340" s="1">
        <v>39237</v>
      </c>
      <c r="G2340" s="1">
        <v>39572</v>
      </c>
      <c r="H2340" s="3">
        <f>G2340-F2340</f>
        <v>335</v>
      </c>
      <c r="I2340" s="3">
        <f>IF(H2340&lt;=60,1,IF(H2340&lt;=150,2,3))</f>
        <v>3</v>
      </c>
      <c r="J2340">
        <v>29.3</v>
      </c>
      <c r="K2340">
        <v>5.21</v>
      </c>
      <c r="L2340">
        <v>3.86</v>
      </c>
      <c r="M2340">
        <v>76</v>
      </c>
      <c r="N2340">
        <f>LOG(M2340/100,2)+3</f>
        <v>2.6040713236688608</v>
      </c>
      <c r="O2340">
        <f>INDEX(lehmad!B$2:B$412,MATCH(klypsid!$B2340,lehmad!$A$2:$A$412,0))</f>
        <v>38487</v>
      </c>
      <c r="P2340">
        <f>INDEX(lehmad!D$2:D$412,MATCH(klypsid!$B2340,lehmad!$A$2:$A$412,0))</f>
        <v>117</v>
      </c>
      <c r="Q2340">
        <f>INDEX(lehmad!E$2:E$412,MATCH(klypsid!$B2340,lehmad!$A$2:$A$412,0))</f>
        <v>0.93799999999999994</v>
      </c>
      <c r="R2340" t="str">
        <f>INDEX(lehmad!F$2:F$412,MATCH(klypsid!$B2340,lehmad!$A$2:$A$412,0))</f>
        <v>DYNASTY-ET</v>
      </c>
      <c r="S2340">
        <f>INDEX(lehmad!H$2:H$412,MATCH(klypsid!$B2340,lehmad!$A$2:$A$412,0))</f>
        <v>124</v>
      </c>
      <c r="T2340">
        <f>INDEX(lehmad!K$2:K$412,MATCH(klypsid!$B2340,lehmad!$A$2:$A$412,0))</f>
        <v>108</v>
      </c>
      <c r="U2340" s="4">
        <f t="shared" si="72"/>
        <v>11</v>
      </c>
      <c r="V2340">
        <f t="shared" si="73"/>
        <v>33</v>
      </c>
    </row>
    <row r="2341" spans="1:22" x14ac:dyDescent="0.25">
      <c r="A2341">
        <v>3460</v>
      </c>
      <c r="B2341" t="str">
        <f>"E"&amp;A2341</f>
        <v>E3460</v>
      </c>
      <c r="C2341" t="s">
        <v>77</v>
      </c>
      <c r="D2341">
        <v>1</v>
      </c>
      <c r="E2341">
        <f>IF(D2341&lt;4,D2341,4)</f>
        <v>1</v>
      </c>
      <c r="F2341" s="1">
        <v>39237</v>
      </c>
      <c r="G2341" s="1">
        <v>39600</v>
      </c>
      <c r="H2341" s="3">
        <f>G2341-F2341</f>
        <v>363</v>
      </c>
      <c r="I2341" s="3">
        <f>IF(H2341&lt;=60,1,IF(H2341&lt;=150,2,3))</f>
        <v>3</v>
      </c>
      <c r="J2341">
        <v>27.2</v>
      </c>
      <c r="K2341">
        <v>5.43</v>
      </c>
      <c r="L2341">
        <v>3.93</v>
      </c>
      <c r="M2341">
        <v>76</v>
      </c>
      <c r="N2341">
        <f>LOG(M2341/100,2)+3</f>
        <v>2.6040713236688608</v>
      </c>
      <c r="O2341">
        <f>INDEX(lehmad!B$2:B$412,MATCH(klypsid!$B2341,lehmad!$A$2:$A$412,0))</f>
        <v>38487</v>
      </c>
      <c r="P2341">
        <f>INDEX(lehmad!D$2:D$412,MATCH(klypsid!$B2341,lehmad!$A$2:$A$412,0))</f>
        <v>117</v>
      </c>
      <c r="Q2341">
        <f>INDEX(lehmad!E$2:E$412,MATCH(klypsid!$B2341,lehmad!$A$2:$A$412,0))</f>
        <v>0.93799999999999994</v>
      </c>
      <c r="R2341" t="str">
        <f>INDEX(lehmad!F$2:F$412,MATCH(klypsid!$B2341,lehmad!$A$2:$A$412,0))</f>
        <v>DYNASTY-ET</v>
      </c>
      <c r="S2341">
        <f>INDEX(lehmad!H$2:H$412,MATCH(klypsid!$B2341,lehmad!$A$2:$A$412,0))</f>
        <v>124</v>
      </c>
      <c r="T2341">
        <f>INDEX(lehmad!K$2:K$412,MATCH(klypsid!$B2341,lehmad!$A$2:$A$412,0))</f>
        <v>108</v>
      </c>
      <c r="U2341" s="4">
        <f t="shared" si="72"/>
        <v>12</v>
      </c>
      <c r="V2341">
        <f t="shared" si="73"/>
        <v>28</v>
      </c>
    </row>
    <row r="2342" spans="1:22" x14ac:dyDescent="0.25">
      <c r="A2342">
        <v>3460</v>
      </c>
      <c r="B2342" t="str">
        <f>"E"&amp;A2342</f>
        <v>E3460</v>
      </c>
      <c r="C2342" t="s">
        <v>77</v>
      </c>
      <c r="D2342">
        <v>1</v>
      </c>
      <c r="E2342">
        <f>IF(D2342&lt;4,D2342,4)</f>
        <v>1</v>
      </c>
      <c r="F2342" s="1">
        <v>39237</v>
      </c>
      <c r="G2342" s="1">
        <v>39631</v>
      </c>
      <c r="H2342" s="3">
        <f>G2342-F2342</f>
        <v>394</v>
      </c>
      <c r="I2342" s="3">
        <f>IF(H2342&lt;=60,1,IF(H2342&lt;=150,2,3))</f>
        <v>3</v>
      </c>
      <c r="J2342">
        <v>19.8</v>
      </c>
      <c r="K2342">
        <v>4.7699999999999996</v>
      </c>
      <c r="L2342">
        <v>3.8</v>
      </c>
      <c r="M2342">
        <v>680</v>
      </c>
      <c r="N2342">
        <f>LOG(M2342/100,2)+3</f>
        <v>5.7655347463629774</v>
      </c>
      <c r="O2342">
        <f>INDEX(lehmad!B$2:B$412,MATCH(klypsid!$B2342,lehmad!$A$2:$A$412,0))</f>
        <v>38487</v>
      </c>
      <c r="P2342">
        <f>INDEX(lehmad!D$2:D$412,MATCH(klypsid!$B2342,lehmad!$A$2:$A$412,0))</f>
        <v>117</v>
      </c>
      <c r="Q2342">
        <f>INDEX(lehmad!E$2:E$412,MATCH(klypsid!$B2342,lehmad!$A$2:$A$412,0))</f>
        <v>0.93799999999999994</v>
      </c>
      <c r="R2342" t="str">
        <f>INDEX(lehmad!F$2:F$412,MATCH(klypsid!$B2342,lehmad!$A$2:$A$412,0))</f>
        <v>DYNASTY-ET</v>
      </c>
      <c r="S2342">
        <f>INDEX(lehmad!H$2:H$412,MATCH(klypsid!$B2342,lehmad!$A$2:$A$412,0))</f>
        <v>124</v>
      </c>
      <c r="T2342">
        <f>INDEX(lehmad!K$2:K$412,MATCH(klypsid!$B2342,lehmad!$A$2:$A$412,0))</f>
        <v>108</v>
      </c>
      <c r="U2342" s="4">
        <f t="shared" si="72"/>
        <v>13</v>
      </c>
      <c r="V2342">
        <f t="shared" si="73"/>
        <v>31</v>
      </c>
    </row>
    <row r="2343" spans="1:22" x14ac:dyDescent="0.25">
      <c r="A2343">
        <v>3460</v>
      </c>
      <c r="B2343" t="str">
        <f>"E"&amp;A2343</f>
        <v>E3460</v>
      </c>
      <c r="C2343" t="s">
        <v>77</v>
      </c>
      <c r="D2343">
        <v>2</v>
      </c>
      <c r="E2343">
        <f>IF(D2343&lt;4,D2343,4)</f>
        <v>2</v>
      </c>
      <c r="F2343" s="1">
        <v>39684</v>
      </c>
      <c r="G2343" s="1">
        <v>39693</v>
      </c>
      <c r="H2343" s="3">
        <f>G2343-F2343</f>
        <v>9</v>
      </c>
      <c r="I2343" s="3">
        <f>IF(H2343&lt;=60,1,IF(H2343&lt;=150,2,3))</f>
        <v>1</v>
      </c>
      <c r="J2343">
        <v>38.299999999999997</v>
      </c>
      <c r="K2343">
        <v>4.42</v>
      </c>
      <c r="L2343">
        <v>3.8</v>
      </c>
      <c r="M2343">
        <v>44</v>
      </c>
      <c r="N2343">
        <f>LOG(M2343/100,2)+3</f>
        <v>1.8155754288625725</v>
      </c>
      <c r="O2343">
        <f>INDEX(lehmad!B$2:B$412,MATCH(klypsid!$B2343,lehmad!$A$2:$A$412,0))</f>
        <v>38487</v>
      </c>
      <c r="P2343">
        <f>INDEX(lehmad!D$2:D$412,MATCH(klypsid!$B2343,lehmad!$A$2:$A$412,0))</f>
        <v>117</v>
      </c>
      <c r="Q2343">
        <f>INDEX(lehmad!E$2:E$412,MATCH(klypsid!$B2343,lehmad!$A$2:$A$412,0))</f>
        <v>0.93799999999999994</v>
      </c>
      <c r="R2343" t="str">
        <f>INDEX(lehmad!F$2:F$412,MATCH(klypsid!$B2343,lehmad!$A$2:$A$412,0))</f>
        <v>DYNASTY-ET</v>
      </c>
      <c r="S2343">
        <f>INDEX(lehmad!H$2:H$412,MATCH(klypsid!$B2343,lehmad!$A$2:$A$412,0))</f>
        <v>124</v>
      </c>
      <c r="T2343">
        <f>INDEX(lehmad!K$2:K$412,MATCH(klypsid!$B2343,lehmad!$A$2:$A$412,0))</f>
        <v>108</v>
      </c>
      <c r="U2343" s="4">
        <f t="shared" si="72"/>
        <v>1</v>
      </c>
      <c r="V2343">
        <f t="shared" si="73"/>
        <v>9</v>
      </c>
    </row>
    <row r="2344" spans="1:22" x14ac:dyDescent="0.25">
      <c r="A2344">
        <v>3460</v>
      </c>
      <c r="B2344" t="str">
        <f>"E"&amp;A2344</f>
        <v>E3460</v>
      </c>
      <c r="C2344" t="s">
        <v>77</v>
      </c>
      <c r="D2344">
        <v>2</v>
      </c>
      <c r="E2344">
        <f>IF(D2344&lt;4,D2344,4)</f>
        <v>2</v>
      </c>
      <c r="F2344" s="1">
        <v>39684</v>
      </c>
      <c r="G2344" s="1">
        <v>39722</v>
      </c>
      <c r="H2344" s="3">
        <f>G2344-F2344</f>
        <v>38</v>
      </c>
      <c r="I2344" s="3">
        <f>IF(H2344&lt;=60,1,IF(H2344&lt;=150,2,3))</f>
        <v>1</v>
      </c>
      <c r="J2344">
        <v>42</v>
      </c>
      <c r="K2344">
        <v>4.3</v>
      </c>
      <c r="L2344">
        <v>3.73</v>
      </c>
      <c r="M2344">
        <v>3159</v>
      </c>
      <c r="N2344">
        <f>LOG(M2344/100,2)+3</f>
        <v>7.9813960319721486</v>
      </c>
      <c r="O2344">
        <f>INDEX(lehmad!B$2:B$412,MATCH(klypsid!$B2344,lehmad!$A$2:$A$412,0))</f>
        <v>38487</v>
      </c>
      <c r="P2344">
        <f>INDEX(lehmad!D$2:D$412,MATCH(klypsid!$B2344,lehmad!$A$2:$A$412,0))</f>
        <v>117</v>
      </c>
      <c r="Q2344">
        <f>INDEX(lehmad!E$2:E$412,MATCH(klypsid!$B2344,lehmad!$A$2:$A$412,0))</f>
        <v>0.93799999999999994</v>
      </c>
      <c r="R2344" t="str">
        <f>INDEX(lehmad!F$2:F$412,MATCH(klypsid!$B2344,lehmad!$A$2:$A$412,0))</f>
        <v>DYNASTY-ET</v>
      </c>
      <c r="S2344">
        <f>INDEX(lehmad!H$2:H$412,MATCH(klypsid!$B2344,lehmad!$A$2:$A$412,0))</f>
        <v>124</v>
      </c>
      <c r="T2344">
        <f>INDEX(lehmad!K$2:K$412,MATCH(klypsid!$B2344,lehmad!$A$2:$A$412,0))</f>
        <v>108</v>
      </c>
      <c r="U2344" s="4">
        <f t="shared" si="72"/>
        <v>2</v>
      </c>
      <c r="V2344">
        <f t="shared" si="73"/>
        <v>29</v>
      </c>
    </row>
    <row r="2345" spans="1:22" x14ac:dyDescent="0.25">
      <c r="A2345">
        <v>3460</v>
      </c>
      <c r="B2345" t="str">
        <f>"E"&amp;A2345</f>
        <v>E3460</v>
      </c>
      <c r="C2345" t="s">
        <v>77</v>
      </c>
      <c r="D2345">
        <v>2</v>
      </c>
      <c r="E2345">
        <f>IF(D2345&lt;4,D2345,4)</f>
        <v>2</v>
      </c>
      <c r="F2345" s="1">
        <v>39684</v>
      </c>
      <c r="G2345" s="1">
        <v>39754</v>
      </c>
      <c r="H2345" s="3">
        <f>G2345-F2345</f>
        <v>70</v>
      </c>
      <c r="I2345" s="3">
        <f>IF(H2345&lt;=60,1,IF(H2345&lt;=150,2,3))</f>
        <v>2</v>
      </c>
      <c r="J2345">
        <v>42.4</v>
      </c>
      <c r="K2345">
        <v>4.53</v>
      </c>
      <c r="L2345">
        <v>3.47</v>
      </c>
      <c r="M2345">
        <v>159</v>
      </c>
      <c r="N2345">
        <f>LOG(M2345/100,2)+3</f>
        <v>3.6690267655096309</v>
      </c>
      <c r="O2345">
        <f>INDEX(lehmad!B$2:B$412,MATCH(klypsid!$B2345,lehmad!$A$2:$A$412,0))</f>
        <v>38487</v>
      </c>
      <c r="P2345">
        <f>INDEX(lehmad!D$2:D$412,MATCH(klypsid!$B2345,lehmad!$A$2:$A$412,0))</f>
        <v>117</v>
      </c>
      <c r="Q2345">
        <f>INDEX(lehmad!E$2:E$412,MATCH(klypsid!$B2345,lehmad!$A$2:$A$412,0))</f>
        <v>0.93799999999999994</v>
      </c>
      <c r="R2345" t="str">
        <f>INDEX(lehmad!F$2:F$412,MATCH(klypsid!$B2345,lehmad!$A$2:$A$412,0))</f>
        <v>DYNASTY-ET</v>
      </c>
      <c r="S2345">
        <f>INDEX(lehmad!H$2:H$412,MATCH(klypsid!$B2345,lehmad!$A$2:$A$412,0))</f>
        <v>124</v>
      </c>
      <c r="T2345">
        <f>INDEX(lehmad!K$2:K$412,MATCH(klypsid!$B2345,lehmad!$A$2:$A$412,0))</f>
        <v>108</v>
      </c>
      <c r="U2345" s="4">
        <f t="shared" si="72"/>
        <v>3</v>
      </c>
      <c r="V2345">
        <f t="shared" si="73"/>
        <v>32</v>
      </c>
    </row>
    <row r="2346" spans="1:22" x14ac:dyDescent="0.25">
      <c r="A2346">
        <v>3460</v>
      </c>
      <c r="B2346" t="str">
        <f>"E"&amp;A2346</f>
        <v>E3460</v>
      </c>
      <c r="C2346" t="s">
        <v>77</v>
      </c>
      <c r="D2346">
        <v>2</v>
      </c>
      <c r="E2346">
        <f>IF(D2346&lt;4,D2346,4)</f>
        <v>2</v>
      </c>
      <c r="F2346" s="1">
        <v>39684</v>
      </c>
      <c r="G2346" s="1">
        <v>39783</v>
      </c>
      <c r="H2346" s="3">
        <f>G2346-F2346</f>
        <v>99</v>
      </c>
      <c r="I2346" s="3">
        <f>IF(H2346&lt;=60,1,IF(H2346&lt;=150,2,3))</f>
        <v>2</v>
      </c>
      <c r="J2346">
        <v>44.9</v>
      </c>
      <c r="K2346">
        <v>4.97</v>
      </c>
      <c r="L2346">
        <v>3.53</v>
      </c>
      <c r="M2346">
        <v>59</v>
      </c>
      <c r="N2346">
        <f>LOG(M2346/100,2)+3</f>
        <v>2.2387868595871163</v>
      </c>
      <c r="O2346">
        <f>INDEX(lehmad!B$2:B$412,MATCH(klypsid!$B2346,lehmad!$A$2:$A$412,0))</f>
        <v>38487</v>
      </c>
      <c r="P2346">
        <f>INDEX(lehmad!D$2:D$412,MATCH(klypsid!$B2346,lehmad!$A$2:$A$412,0))</f>
        <v>117</v>
      </c>
      <c r="Q2346">
        <f>INDEX(lehmad!E$2:E$412,MATCH(klypsid!$B2346,lehmad!$A$2:$A$412,0))</f>
        <v>0.93799999999999994</v>
      </c>
      <c r="R2346" t="str">
        <f>INDEX(lehmad!F$2:F$412,MATCH(klypsid!$B2346,lehmad!$A$2:$A$412,0))</f>
        <v>DYNASTY-ET</v>
      </c>
      <c r="S2346">
        <f>INDEX(lehmad!H$2:H$412,MATCH(klypsid!$B2346,lehmad!$A$2:$A$412,0))</f>
        <v>124</v>
      </c>
      <c r="T2346">
        <f>INDEX(lehmad!K$2:K$412,MATCH(klypsid!$B2346,lehmad!$A$2:$A$412,0))</f>
        <v>108</v>
      </c>
      <c r="U2346" s="4">
        <f t="shared" si="72"/>
        <v>4</v>
      </c>
      <c r="V2346">
        <f t="shared" si="73"/>
        <v>29</v>
      </c>
    </row>
    <row r="2347" spans="1:22" x14ac:dyDescent="0.25">
      <c r="A2347">
        <v>3460</v>
      </c>
      <c r="B2347" t="str">
        <f>"E"&amp;A2347</f>
        <v>E3460</v>
      </c>
      <c r="C2347" t="s">
        <v>77</v>
      </c>
      <c r="D2347">
        <v>2</v>
      </c>
      <c r="E2347">
        <f>IF(D2347&lt;4,D2347,4)</f>
        <v>2</v>
      </c>
      <c r="F2347" s="1">
        <v>39684</v>
      </c>
      <c r="G2347" s="1">
        <v>39817</v>
      </c>
      <c r="H2347" s="3">
        <f>G2347-F2347</f>
        <v>133</v>
      </c>
      <c r="I2347" s="3">
        <f>IF(H2347&lt;=60,1,IF(H2347&lt;=150,2,3))</f>
        <v>2</v>
      </c>
      <c r="J2347">
        <v>41.1</v>
      </c>
      <c r="K2347">
        <v>4.5999999999999996</v>
      </c>
      <c r="L2347">
        <v>3.72</v>
      </c>
      <c r="M2347">
        <v>256</v>
      </c>
      <c r="N2347">
        <f>LOG(M2347/100,2)+3</f>
        <v>4.3561438102252756</v>
      </c>
      <c r="O2347">
        <f>INDEX(lehmad!B$2:B$412,MATCH(klypsid!$B2347,lehmad!$A$2:$A$412,0))</f>
        <v>38487</v>
      </c>
      <c r="P2347">
        <f>INDEX(lehmad!D$2:D$412,MATCH(klypsid!$B2347,lehmad!$A$2:$A$412,0))</f>
        <v>117</v>
      </c>
      <c r="Q2347">
        <f>INDEX(lehmad!E$2:E$412,MATCH(klypsid!$B2347,lehmad!$A$2:$A$412,0))</f>
        <v>0.93799999999999994</v>
      </c>
      <c r="R2347" t="str">
        <f>INDEX(lehmad!F$2:F$412,MATCH(klypsid!$B2347,lehmad!$A$2:$A$412,0))</f>
        <v>DYNASTY-ET</v>
      </c>
      <c r="S2347">
        <f>INDEX(lehmad!H$2:H$412,MATCH(klypsid!$B2347,lehmad!$A$2:$A$412,0))</f>
        <v>124</v>
      </c>
      <c r="T2347">
        <f>INDEX(lehmad!K$2:K$412,MATCH(klypsid!$B2347,lehmad!$A$2:$A$412,0))</f>
        <v>108</v>
      </c>
      <c r="U2347" s="4">
        <f t="shared" si="72"/>
        <v>5</v>
      </c>
      <c r="V2347">
        <f t="shared" si="73"/>
        <v>34</v>
      </c>
    </row>
    <row r="2348" spans="1:22" x14ac:dyDescent="0.25">
      <c r="A2348">
        <v>3460</v>
      </c>
      <c r="B2348" t="str">
        <f>"E"&amp;A2348</f>
        <v>E3460</v>
      </c>
      <c r="C2348" t="s">
        <v>77</v>
      </c>
      <c r="D2348">
        <v>2</v>
      </c>
      <c r="E2348">
        <f>IF(D2348&lt;4,D2348,4)</f>
        <v>2</v>
      </c>
      <c r="F2348" s="1">
        <v>39684</v>
      </c>
      <c r="G2348" s="1">
        <v>39845</v>
      </c>
      <c r="H2348" s="3">
        <f>G2348-F2348</f>
        <v>161</v>
      </c>
      <c r="I2348" s="3">
        <f>IF(H2348&lt;=60,1,IF(H2348&lt;=150,2,3))</f>
        <v>3</v>
      </c>
      <c r="J2348">
        <v>41.1</v>
      </c>
      <c r="K2348">
        <v>4.55</v>
      </c>
      <c r="L2348">
        <v>3.6</v>
      </c>
      <c r="M2348">
        <v>506</v>
      </c>
      <c r="N2348">
        <f>LOG(M2348/100,2)+3</f>
        <v>5.3391373849195851</v>
      </c>
      <c r="O2348">
        <f>INDEX(lehmad!B$2:B$412,MATCH(klypsid!$B2348,lehmad!$A$2:$A$412,0))</f>
        <v>38487</v>
      </c>
      <c r="P2348">
        <f>INDEX(lehmad!D$2:D$412,MATCH(klypsid!$B2348,lehmad!$A$2:$A$412,0))</f>
        <v>117</v>
      </c>
      <c r="Q2348">
        <f>INDEX(lehmad!E$2:E$412,MATCH(klypsid!$B2348,lehmad!$A$2:$A$412,0))</f>
        <v>0.93799999999999994</v>
      </c>
      <c r="R2348" t="str">
        <f>INDEX(lehmad!F$2:F$412,MATCH(klypsid!$B2348,lehmad!$A$2:$A$412,0))</f>
        <v>DYNASTY-ET</v>
      </c>
      <c r="S2348">
        <f>INDEX(lehmad!H$2:H$412,MATCH(klypsid!$B2348,lehmad!$A$2:$A$412,0))</f>
        <v>124</v>
      </c>
      <c r="T2348">
        <f>INDEX(lehmad!K$2:K$412,MATCH(klypsid!$B2348,lehmad!$A$2:$A$412,0))</f>
        <v>108</v>
      </c>
      <c r="U2348" s="4">
        <f t="shared" si="72"/>
        <v>6</v>
      </c>
      <c r="V2348">
        <f t="shared" si="73"/>
        <v>28</v>
      </c>
    </row>
    <row r="2349" spans="1:22" x14ac:dyDescent="0.25">
      <c r="A2349">
        <v>3460</v>
      </c>
      <c r="B2349" t="str">
        <f>"E"&amp;A2349</f>
        <v>E3460</v>
      </c>
      <c r="C2349" t="s">
        <v>77</v>
      </c>
      <c r="D2349">
        <v>2</v>
      </c>
      <c r="E2349">
        <f>IF(D2349&lt;4,D2349,4)</f>
        <v>2</v>
      </c>
      <c r="F2349" s="1">
        <v>39684</v>
      </c>
      <c r="G2349" s="1">
        <v>39875</v>
      </c>
      <c r="H2349" s="3">
        <f>G2349-F2349</f>
        <v>191</v>
      </c>
      <c r="I2349" s="3">
        <f>IF(H2349&lt;=60,1,IF(H2349&lt;=150,2,3))</f>
        <v>3</v>
      </c>
      <c r="J2349">
        <v>37.5</v>
      </c>
      <c r="K2349">
        <v>4.53</v>
      </c>
      <c r="L2349">
        <v>3.72</v>
      </c>
      <c r="M2349">
        <v>407</v>
      </c>
      <c r="N2349">
        <f>LOG(M2349/100,2)+3</f>
        <v>5.0250287944915222</v>
      </c>
      <c r="O2349">
        <f>INDEX(lehmad!B$2:B$412,MATCH(klypsid!$B2349,lehmad!$A$2:$A$412,0))</f>
        <v>38487</v>
      </c>
      <c r="P2349">
        <f>INDEX(lehmad!D$2:D$412,MATCH(klypsid!$B2349,lehmad!$A$2:$A$412,0))</f>
        <v>117</v>
      </c>
      <c r="Q2349">
        <f>INDEX(lehmad!E$2:E$412,MATCH(klypsid!$B2349,lehmad!$A$2:$A$412,0))</f>
        <v>0.93799999999999994</v>
      </c>
      <c r="R2349" t="str">
        <f>INDEX(lehmad!F$2:F$412,MATCH(klypsid!$B2349,lehmad!$A$2:$A$412,0))</f>
        <v>DYNASTY-ET</v>
      </c>
      <c r="S2349">
        <f>INDEX(lehmad!H$2:H$412,MATCH(klypsid!$B2349,lehmad!$A$2:$A$412,0))</f>
        <v>124</v>
      </c>
      <c r="T2349">
        <f>INDEX(lehmad!K$2:K$412,MATCH(klypsid!$B2349,lehmad!$A$2:$A$412,0))</f>
        <v>108</v>
      </c>
      <c r="U2349" s="4">
        <f t="shared" si="72"/>
        <v>7</v>
      </c>
      <c r="V2349">
        <f t="shared" si="73"/>
        <v>30</v>
      </c>
    </row>
    <row r="2350" spans="1:22" x14ac:dyDescent="0.25">
      <c r="A2350">
        <v>3460</v>
      </c>
      <c r="B2350" t="str">
        <f>"E"&amp;A2350</f>
        <v>E3460</v>
      </c>
      <c r="C2350" t="s">
        <v>77</v>
      </c>
      <c r="D2350">
        <v>2</v>
      </c>
      <c r="E2350">
        <f>IF(D2350&lt;4,D2350,4)</f>
        <v>2</v>
      </c>
      <c r="F2350" s="1">
        <v>39684</v>
      </c>
      <c r="G2350" s="1">
        <v>39908</v>
      </c>
      <c r="H2350" s="3">
        <f>G2350-F2350</f>
        <v>224</v>
      </c>
      <c r="I2350" s="3">
        <f>IF(H2350&lt;=60,1,IF(H2350&lt;=150,2,3))</f>
        <v>3</v>
      </c>
      <c r="J2350">
        <v>30.9</v>
      </c>
      <c r="K2350">
        <v>4.6900000000000004</v>
      </c>
      <c r="L2350">
        <v>3.62</v>
      </c>
      <c r="M2350">
        <v>1531</v>
      </c>
      <c r="N2350">
        <f>LOG(M2350/100,2)+3</f>
        <v>6.936402377725063</v>
      </c>
      <c r="O2350">
        <f>INDEX(lehmad!B$2:B$412,MATCH(klypsid!$B2350,lehmad!$A$2:$A$412,0))</f>
        <v>38487</v>
      </c>
      <c r="P2350">
        <f>INDEX(lehmad!D$2:D$412,MATCH(klypsid!$B2350,lehmad!$A$2:$A$412,0))</f>
        <v>117</v>
      </c>
      <c r="Q2350">
        <f>INDEX(lehmad!E$2:E$412,MATCH(klypsid!$B2350,lehmad!$A$2:$A$412,0))</f>
        <v>0.93799999999999994</v>
      </c>
      <c r="R2350" t="str">
        <f>INDEX(lehmad!F$2:F$412,MATCH(klypsid!$B2350,lehmad!$A$2:$A$412,0))</f>
        <v>DYNASTY-ET</v>
      </c>
      <c r="S2350">
        <f>INDEX(lehmad!H$2:H$412,MATCH(klypsid!$B2350,lehmad!$A$2:$A$412,0))</f>
        <v>124</v>
      </c>
      <c r="T2350">
        <f>INDEX(lehmad!K$2:K$412,MATCH(klypsid!$B2350,lehmad!$A$2:$A$412,0))</f>
        <v>108</v>
      </c>
      <c r="U2350" s="4">
        <f t="shared" si="72"/>
        <v>8</v>
      </c>
      <c r="V2350">
        <f t="shared" si="73"/>
        <v>33</v>
      </c>
    </row>
    <row r="2351" spans="1:22" x14ac:dyDescent="0.25">
      <c r="A2351">
        <v>3460</v>
      </c>
      <c r="B2351" t="str">
        <f>"E"&amp;A2351</f>
        <v>E3460</v>
      </c>
      <c r="C2351" t="s">
        <v>77</v>
      </c>
      <c r="D2351">
        <v>2</v>
      </c>
      <c r="E2351">
        <f>IF(D2351&lt;4,D2351,4)</f>
        <v>2</v>
      </c>
      <c r="F2351" s="1">
        <v>39684</v>
      </c>
      <c r="G2351" s="1">
        <v>39944</v>
      </c>
      <c r="H2351" s="3">
        <f>G2351-F2351</f>
        <v>260</v>
      </c>
      <c r="I2351" s="3">
        <f>IF(H2351&lt;=60,1,IF(H2351&lt;=150,2,3))</f>
        <v>3</v>
      </c>
      <c r="J2351">
        <v>33</v>
      </c>
      <c r="K2351">
        <v>4.96</v>
      </c>
      <c r="L2351">
        <v>3.85</v>
      </c>
      <c r="M2351">
        <v>1146</v>
      </c>
      <c r="N2351">
        <f>LOG(M2351/100,2)+3</f>
        <v>6.5185351389821804</v>
      </c>
      <c r="O2351">
        <f>INDEX(lehmad!B$2:B$412,MATCH(klypsid!$B2351,lehmad!$A$2:$A$412,0))</f>
        <v>38487</v>
      </c>
      <c r="P2351">
        <f>INDEX(lehmad!D$2:D$412,MATCH(klypsid!$B2351,lehmad!$A$2:$A$412,0))</f>
        <v>117</v>
      </c>
      <c r="Q2351">
        <f>INDEX(lehmad!E$2:E$412,MATCH(klypsid!$B2351,lehmad!$A$2:$A$412,0))</f>
        <v>0.93799999999999994</v>
      </c>
      <c r="R2351" t="str">
        <f>INDEX(lehmad!F$2:F$412,MATCH(klypsid!$B2351,lehmad!$A$2:$A$412,0))</f>
        <v>DYNASTY-ET</v>
      </c>
      <c r="S2351">
        <f>INDEX(lehmad!H$2:H$412,MATCH(klypsid!$B2351,lehmad!$A$2:$A$412,0))</f>
        <v>124</v>
      </c>
      <c r="T2351">
        <f>INDEX(lehmad!K$2:K$412,MATCH(klypsid!$B2351,lehmad!$A$2:$A$412,0))</f>
        <v>108</v>
      </c>
      <c r="U2351" s="4">
        <f t="shared" si="72"/>
        <v>9</v>
      </c>
      <c r="V2351">
        <f t="shared" si="73"/>
        <v>36</v>
      </c>
    </row>
    <row r="2352" spans="1:22" x14ac:dyDescent="0.25">
      <c r="A2352">
        <v>3460</v>
      </c>
      <c r="B2352" t="str">
        <f>"E"&amp;A2352</f>
        <v>E3460</v>
      </c>
      <c r="C2352" t="s">
        <v>77</v>
      </c>
      <c r="D2352">
        <v>2</v>
      </c>
      <c r="E2352">
        <f>IF(D2352&lt;4,D2352,4)</f>
        <v>2</v>
      </c>
      <c r="F2352" s="1">
        <v>39684</v>
      </c>
      <c r="G2352" s="1">
        <v>39972</v>
      </c>
      <c r="H2352" s="3">
        <f>G2352-F2352</f>
        <v>288</v>
      </c>
      <c r="I2352" s="3">
        <f>IF(H2352&lt;=60,1,IF(H2352&lt;=150,2,3))</f>
        <v>3</v>
      </c>
      <c r="J2352">
        <v>36</v>
      </c>
      <c r="K2352">
        <v>4.45</v>
      </c>
      <c r="L2352">
        <v>3.89</v>
      </c>
      <c r="M2352">
        <v>297</v>
      </c>
      <c r="N2352">
        <f>LOG(M2352/100,2)+3</f>
        <v>4.5704629310260412</v>
      </c>
      <c r="O2352">
        <f>INDEX(lehmad!B$2:B$412,MATCH(klypsid!$B2352,lehmad!$A$2:$A$412,0))</f>
        <v>38487</v>
      </c>
      <c r="P2352">
        <f>INDEX(lehmad!D$2:D$412,MATCH(klypsid!$B2352,lehmad!$A$2:$A$412,0))</f>
        <v>117</v>
      </c>
      <c r="Q2352">
        <f>INDEX(lehmad!E$2:E$412,MATCH(klypsid!$B2352,lehmad!$A$2:$A$412,0))</f>
        <v>0.93799999999999994</v>
      </c>
      <c r="R2352" t="str">
        <f>INDEX(lehmad!F$2:F$412,MATCH(klypsid!$B2352,lehmad!$A$2:$A$412,0))</f>
        <v>DYNASTY-ET</v>
      </c>
      <c r="S2352">
        <f>INDEX(lehmad!H$2:H$412,MATCH(klypsid!$B2352,lehmad!$A$2:$A$412,0))</f>
        <v>124</v>
      </c>
      <c r="T2352">
        <f>INDEX(lehmad!K$2:K$412,MATCH(klypsid!$B2352,lehmad!$A$2:$A$412,0))</f>
        <v>108</v>
      </c>
      <c r="U2352" s="4">
        <f t="shared" si="72"/>
        <v>10</v>
      </c>
      <c r="V2352">
        <f t="shared" si="73"/>
        <v>28</v>
      </c>
    </row>
    <row r="2353" spans="1:22" x14ac:dyDescent="0.25">
      <c r="A2353">
        <v>3460</v>
      </c>
      <c r="B2353" t="str">
        <f>"E"&amp;A2353</f>
        <v>E3460</v>
      </c>
      <c r="C2353" t="s">
        <v>77</v>
      </c>
      <c r="D2353">
        <v>2</v>
      </c>
      <c r="E2353">
        <f>IF(D2353&lt;4,D2353,4)</f>
        <v>2</v>
      </c>
      <c r="F2353" s="1">
        <v>39684</v>
      </c>
      <c r="G2353" s="1">
        <v>40007</v>
      </c>
      <c r="H2353" s="3">
        <f>G2353-F2353</f>
        <v>323</v>
      </c>
      <c r="I2353" s="3">
        <f>IF(H2353&lt;=60,1,IF(H2353&lt;=150,2,3))</f>
        <v>3</v>
      </c>
      <c r="J2353">
        <v>23.5</v>
      </c>
      <c r="K2353">
        <v>3.93</v>
      </c>
      <c r="L2353">
        <v>4.07</v>
      </c>
      <c r="M2353">
        <v>108</v>
      </c>
      <c r="N2353">
        <f>LOG(M2353/100,2)+3</f>
        <v>3.1110313123887439</v>
      </c>
      <c r="O2353">
        <f>INDEX(lehmad!B$2:B$412,MATCH(klypsid!$B2353,lehmad!$A$2:$A$412,0))</f>
        <v>38487</v>
      </c>
      <c r="P2353">
        <f>INDEX(lehmad!D$2:D$412,MATCH(klypsid!$B2353,lehmad!$A$2:$A$412,0))</f>
        <v>117</v>
      </c>
      <c r="Q2353">
        <f>INDEX(lehmad!E$2:E$412,MATCH(klypsid!$B2353,lehmad!$A$2:$A$412,0))</f>
        <v>0.93799999999999994</v>
      </c>
      <c r="R2353" t="str">
        <f>INDEX(lehmad!F$2:F$412,MATCH(klypsid!$B2353,lehmad!$A$2:$A$412,0))</f>
        <v>DYNASTY-ET</v>
      </c>
      <c r="S2353">
        <f>INDEX(lehmad!H$2:H$412,MATCH(klypsid!$B2353,lehmad!$A$2:$A$412,0))</f>
        <v>124</v>
      </c>
      <c r="T2353">
        <f>INDEX(lehmad!K$2:K$412,MATCH(klypsid!$B2353,lehmad!$A$2:$A$412,0))</f>
        <v>108</v>
      </c>
      <c r="U2353" s="4">
        <f t="shared" si="72"/>
        <v>11</v>
      </c>
      <c r="V2353">
        <f t="shared" si="73"/>
        <v>35</v>
      </c>
    </row>
    <row r="2354" spans="1:22" x14ac:dyDescent="0.25">
      <c r="A2354">
        <v>3460</v>
      </c>
      <c r="B2354" t="str">
        <f>"E"&amp;A2354</f>
        <v>E3460</v>
      </c>
      <c r="C2354" t="s">
        <v>77</v>
      </c>
      <c r="D2354">
        <v>2</v>
      </c>
      <c r="E2354">
        <f>IF(D2354&lt;4,D2354,4)</f>
        <v>2</v>
      </c>
      <c r="F2354" s="1">
        <v>39684</v>
      </c>
      <c r="G2354" s="1">
        <v>40037</v>
      </c>
      <c r="H2354" s="3">
        <f>G2354-F2354</f>
        <v>353</v>
      </c>
      <c r="I2354" s="3">
        <f>IF(H2354&lt;=60,1,IF(H2354&lt;=150,2,3))</f>
        <v>3</v>
      </c>
      <c r="J2354">
        <v>24</v>
      </c>
      <c r="K2354">
        <v>5.59</v>
      </c>
      <c r="L2354">
        <v>3.92</v>
      </c>
      <c r="M2354">
        <v>5708</v>
      </c>
      <c r="N2354">
        <f>LOG(M2354/100,2)+3</f>
        <v>8.8349134297010394</v>
      </c>
      <c r="O2354">
        <f>INDEX(lehmad!B$2:B$412,MATCH(klypsid!$B2354,lehmad!$A$2:$A$412,0))</f>
        <v>38487</v>
      </c>
      <c r="P2354">
        <f>INDEX(lehmad!D$2:D$412,MATCH(klypsid!$B2354,lehmad!$A$2:$A$412,0))</f>
        <v>117</v>
      </c>
      <c r="Q2354">
        <f>INDEX(lehmad!E$2:E$412,MATCH(klypsid!$B2354,lehmad!$A$2:$A$412,0))</f>
        <v>0.93799999999999994</v>
      </c>
      <c r="R2354" t="str">
        <f>INDEX(lehmad!F$2:F$412,MATCH(klypsid!$B2354,lehmad!$A$2:$A$412,0))</f>
        <v>DYNASTY-ET</v>
      </c>
      <c r="S2354">
        <f>INDEX(lehmad!H$2:H$412,MATCH(klypsid!$B2354,lehmad!$A$2:$A$412,0))</f>
        <v>124</v>
      </c>
      <c r="T2354">
        <f>INDEX(lehmad!K$2:K$412,MATCH(klypsid!$B2354,lehmad!$A$2:$A$412,0))</f>
        <v>108</v>
      </c>
      <c r="U2354" s="4">
        <f t="shared" si="72"/>
        <v>12</v>
      </c>
      <c r="V2354">
        <f t="shared" si="73"/>
        <v>30</v>
      </c>
    </row>
    <row r="2355" spans="1:22" x14ac:dyDescent="0.25">
      <c r="A2355">
        <v>3460</v>
      </c>
      <c r="B2355" t="str">
        <f>"E"&amp;A2355</f>
        <v>E3460</v>
      </c>
      <c r="C2355" t="s">
        <v>77</v>
      </c>
      <c r="D2355">
        <v>2</v>
      </c>
      <c r="E2355">
        <f>IF(D2355&lt;4,D2355,4)</f>
        <v>2</v>
      </c>
      <c r="F2355" s="1">
        <v>39684</v>
      </c>
      <c r="G2355" s="1">
        <v>40066</v>
      </c>
      <c r="H2355" s="3">
        <f>G2355-F2355</f>
        <v>382</v>
      </c>
      <c r="I2355" s="3">
        <f>IF(H2355&lt;=60,1,IF(H2355&lt;=150,2,3))</f>
        <v>3</v>
      </c>
      <c r="J2355">
        <v>25.5</v>
      </c>
      <c r="K2355">
        <v>4.72</v>
      </c>
      <c r="L2355">
        <v>3.98</v>
      </c>
      <c r="M2355">
        <v>61</v>
      </c>
      <c r="N2355">
        <f>LOG(M2355/100,2)+3</f>
        <v>2.2868811477881614</v>
      </c>
      <c r="O2355">
        <f>INDEX(lehmad!B$2:B$412,MATCH(klypsid!$B2355,lehmad!$A$2:$A$412,0))</f>
        <v>38487</v>
      </c>
      <c r="P2355">
        <f>INDEX(lehmad!D$2:D$412,MATCH(klypsid!$B2355,lehmad!$A$2:$A$412,0))</f>
        <v>117</v>
      </c>
      <c r="Q2355">
        <f>INDEX(lehmad!E$2:E$412,MATCH(klypsid!$B2355,lehmad!$A$2:$A$412,0))</f>
        <v>0.93799999999999994</v>
      </c>
      <c r="R2355" t="str">
        <f>INDEX(lehmad!F$2:F$412,MATCH(klypsid!$B2355,lehmad!$A$2:$A$412,0))</f>
        <v>DYNASTY-ET</v>
      </c>
      <c r="S2355">
        <f>INDEX(lehmad!H$2:H$412,MATCH(klypsid!$B2355,lehmad!$A$2:$A$412,0))</f>
        <v>124</v>
      </c>
      <c r="T2355">
        <f>INDEX(lehmad!K$2:K$412,MATCH(klypsid!$B2355,lehmad!$A$2:$A$412,0))</f>
        <v>108</v>
      </c>
      <c r="U2355" s="4">
        <f t="shared" si="72"/>
        <v>13</v>
      </c>
      <c r="V2355">
        <f t="shared" si="73"/>
        <v>29</v>
      </c>
    </row>
    <row r="2356" spans="1:22" x14ac:dyDescent="0.25">
      <c r="A2356">
        <v>3460</v>
      </c>
      <c r="B2356" t="str">
        <f>"E"&amp;A2356</f>
        <v>E3460</v>
      </c>
      <c r="C2356" t="s">
        <v>77</v>
      </c>
      <c r="D2356">
        <v>2</v>
      </c>
      <c r="E2356">
        <f>IF(D2356&lt;4,D2356,4)</f>
        <v>2</v>
      </c>
      <c r="F2356" s="1">
        <v>39684</v>
      </c>
      <c r="G2356" s="1">
        <v>40094</v>
      </c>
      <c r="H2356" s="3">
        <f>G2356-F2356</f>
        <v>410</v>
      </c>
      <c r="I2356" s="3">
        <f>IF(H2356&lt;=60,1,IF(H2356&lt;=150,2,3))</f>
        <v>3</v>
      </c>
      <c r="J2356">
        <v>19.399999999999999</v>
      </c>
      <c r="K2356">
        <v>5.62</v>
      </c>
      <c r="L2356">
        <v>4.1100000000000003</v>
      </c>
      <c r="M2356">
        <v>132</v>
      </c>
      <c r="N2356">
        <f>LOG(M2356/100,2)+3</f>
        <v>3.400537929583729</v>
      </c>
      <c r="O2356">
        <f>INDEX(lehmad!B$2:B$412,MATCH(klypsid!$B2356,lehmad!$A$2:$A$412,0))</f>
        <v>38487</v>
      </c>
      <c r="P2356">
        <f>INDEX(lehmad!D$2:D$412,MATCH(klypsid!$B2356,lehmad!$A$2:$A$412,0))</f>
        <v>117</v>
      </c>
      <c r="Q2356">
        <f>INDEX(lehmad!E$2:E$412,MATCH(klypsid!$B2356,lehmad!$A$2:$A$412,0))</f>
        <v>0.93799999999999994</v>
      </c>
      <c r="R2356" t="str">
        <f>INDEX(lehmad!F$2:F$412,MATCH(klypsid!$B2356,lehmad!$A$2:$A$412,0))</f>
        <v>DYNASTY-ET</v>
      </c>
      <c r="S2356">
        <f>INDEX(lehmad!H$2:H$412,MATCH(klypsid!$B2356,lehmad!$A$2:$A$412,0))</f>
        <v>124</v>
      </c>
      <c r="T2356">
        <f>INDEX(lehmad!K$2:K$412,MATCH(klypsid!$B2356,lehmad!$A$2:$A$412,0))</f>
        <v>108</v>
      </c>
      <c r="U2356" s="4">
        <f t="shared" si="72"/>
        <v>14</v>
      </c>
      <c r="V2356">
        <f t="shared" si="73"/>
        <v>28</v>
      </c>
    </row>
    <row r="2357" spans="1:22" x14ac:dyDescent="0.25">
      <c r="A2357">
        <v>3460</v>
      </c>
      <c r="B2357" t="str">
        <f>"E"&amp;A2357</f>
        <v>E3460</v>
      </c>
      <c r="C2357" t="s">
        <v>77</v>
      </c>
      <c r="D2357">
        <v>2</v>
      </c>
      <c r="E2357">
        <f>IF(D2357&lt;4,D2357,4)</f>
        <v>2</v>
      </c>
      <c r="F2357" s="1">
        <v>39684</v>
      </c>
      <c r="G2357" s="1">
        <v>40125</v>
      </c>
      <c r="H2357" s="3">
        <f>G2357-F2357</f>
        <v>441</v>
      </c>
      <c r="I2357" s="3">
        <f>IF(H2357&lt;=60,1,IF(H2357&lt;=150,2,3))</f>
        <v>3</v>
      </c>
      <c r="J2357">
        <v>16.899999999999999</v>
      </c>
      <c r="K2357">
        <v>6.43</v>
      </c>
      <c r="L2357">
        <v>4.37</v>
      </c>
      <c r="M2357">
        <v>6099</v>
      </c>
      <c r="N2357">
        <f>LOG(M2357/100,2)+3</f>
        <v>8.9305008107911643</v>
      </c>
      <c r="O2357">
        <f>INDEX(lehmad!B$2:B$412,MATCH(klypsid!$B2357,lehmad!$A$2:$A$412,0))</f>
        <v>38487</v>
      </c>
      <c r="P2357">
        <f>INDEX(lehmad!D$2:D$412,MATCH(klypsid!$B2357,lehmad!$A$2:$A$412,0))</f>
        <v>117</v>
      </c>
      <c r="Q2357">
        <f>INDEX(lehmad!E$2:E$412,MATCH(klypsid!$B2357,lehmad!$A$2:$A$412,0))</f>
        <v>0.93799999999999994</v>
      </c>
      <c r="R2357" t="str">
        <f>INDEX(lehmad!F$2:F$412,MATCH(klypsid!$B2357,lehmad!$A$2:$A$412,0))</f>
        <v>DYNASTY-ET</v>
      </c>
      <c r="S2357">
        <f>INDEX(lehmad!H$2:H$412,MATCH(klypsid!$B2357,lehmad!$A$2:$A$412,0))</f>
        <v>124</v>
      </c>
      <c r="T2357">
        <f>INDEX(lehmad!K$2:K$412,MATCH(klypsid!$B2357,lehmad!$A$2:$A$412,0))</f>
        <v>108</v>
      </c>
      <c r="U2357" s="4">
        <f t="shared" si="72"/>
        <v>15</v>
      </c>
      <c r="V2357">
        <f t="shared" si="73"/>
        <v>31</v>
      </c>
    </row>
    <row r="2358" spans="1:22" x14ac:dyDescent="0.25">
      <c r="A2358">
        <v>3460</v>
      </c>
      <c r="B2358" t="str">
        <f>"E"&amp;A2358</f>
        <v>E3460</v>
      </c>
      <c r="C2358" t="s">
        <v>77</v>
      </c>
      <c r="D2358">
        <v>2</v>
      </c>
      <c r="E2358">
        <f>IF(D2358&lt;4,D2358,4)</f>
        <v>2</v>
      </c>
      <c r="F2358" s="1">
        <v>39684</v>
      </c>
      <c r="G2358" s="1">
        <v>40153</v>
      </c>
      <c r="H2358" s="3">
        <f>G2358-F2358</f>
        <v>469</v>
      </c>
      <c r="I2358" s="3">
        <f>IF(H2358&lt;=60,1,IF(H2358&lt;=150,2,3))</f>
        <v>3</v>
      </c>
      <c r="J2358">
        <v>17.100000000000001</v>
      </c>
      <c r="K2358">
        <v>5.74</v>
      </c>
      <c r="L2358">
        <v>4.18</v>
      </c>
      <c r="M2358">
        <v>283</v>
      </c>
      <c r="N2358">
        <f>LOG(M2358/100,2)+3</f>
        <v>4.500802053057158</v>
      </c>
      <c r="O2358">
        <f>INDEX(lehmad!B$2:B$412,MATCH(klypsid!$B2358,lehmad!$A$2:$A$412,0))</f>
        <v>38487</v>
      </c>
      <c r="P2358">
        <f>INDEX(lehmad!D$2:D$412,MATCH(klypsid!$B2358,lehmad!$A$2:$A$412,0))</f>
        <v>117</v>
      </c>
      <c r="Q2358">
        <f>INDEX(lehmad!E$2:E$412,MATCH(klypsid!$B2358,lehmad!$A$2:$A$412,0))</f>
        <v>0.93799999999999994</v>
      </c>
      <c r="R2358" t="str">
        <f>INDEX(lehmad!F$2:F$412,MATCH(klypsid!$B2358,lehmad!$A$2:$A$412,0))</f>
        <v>DYNASTY-ET</v>
      </c>
      <c r="S2358">
        <f>INDEX(lehmad!H$2:H$412,MATCH(klypsid!$B2358,lehmad!$A$2:$A$412,0))</f>
        <v>124</v>
      </c>
      <c r="T2358">
        <f>INDEX(lehmad!K$2:K$412,MATCH(klypsid!$B2358,lehmad!$A$2:$A$412,0))</f>
        <v>108</v>
      </c>
      <c r="U2358" s="4">
        <f t="shared" si="72"/>
        <v>16</v>
      </c>
      <c r="V2358">
        <f t="shared" si="73"/>
        <v>28</v>
      </c>
    </row>
    <row r="2359" spans="1:22" x14ac:dyDescent="0.25">
      <c r="A2359">
        <v>3460</v>
      </c>
      <c r="B2359" t="str">
        <f>"E"&amp;A2359</f>
        <v>E3460</v>
      </c>
      <c r="C2359" t="s">
        <v>77</v>
      </c>
      <c r="D2359">
        <v>2</v>
      </c>
      <c r="E2359">
        <f>IF(D2359&lt;4,D2359,4)</f>
        <v>2</v>
      </c>
      <c r="F2359" s="1">
        <v>39684</v>
      </c>
      <c r="G2359" s="1">
        <v>40186</v>
      </c>
      <c r="H2359" s="3">
        <f>G2359-F2359</f>
        <v>502</v>
      </c>
      <c r="I2359" s="3">
        <f>IF(H2359&lt;=60,1,IF(H2359&lt;=150,2,3))</f>
        <v>3</v>
      </c>
      <c r="J2359">
        <v>17.3</v>
      </c>
      <c r="K2359">
        <v>5.52</v>
      </c>
      <c r="L2359">
        <v>4.0599999999999996</v>
      </c>
      <c r="M2359">
        <v>390</v>
      </c>
      <c r="N2359">
        <f>LOG(M2359/100,2)+3</f>
        <v>4.9634741239748861</v>
      </c>
      <c r="O2359">
        <f>INDEX(lehmad!B$2:B$412,MATCH(klypsid!$B2359,lehmad!$A$2:$A$412,0))</f>
        <v>38487</v>
      </c>
      <c r="P2359">
        <f>INDEX(lehmad!D$2:D$412,MATCH(klypsid!$B2359,lehmad!$A$2:$A$412,0))</f>
        <v>117</v>
      </c>
      <c r="Q2359">
        <f>INDEX(lehmad!E$2:E$412,MATCH(klypsid!$B2359,lehmad!$A$2:$A$412,0))</f>
        <v>0.93799999999999994</v>
      </c>
      <c r="R2359" t="str">
        <f>INDEX(lehmad!F$2:F$412,MATCH(klypsid!$B2359,lehmad!$A$2:$A$412,0))</f>
        <v>DYNASTY-ET</v>
      </c>
      <c r="S2359">
        <f>INDEX(lehmad!H$2:H$412,MATCH(klypsid!$B2359,lehmad!$A$2:$A$412,0))</f>
        <v>124</v>
      </c>
      <c r="T2359">
        <f>INDEX(lehmad!K$2:K$412,MATCH(klypsid!$B2359,lehmad!$A$2:$A$412,0))</f>
        <v>108</v>
      </c>
      <c r="U2359" s="4">
        <f t="shared" si="72"/>
        <v>17</v>
      </c>
      <c r="V2359">
        <f t="shared" si="73"/>
        <v>33</v>
      </c>
    </row>
    <row r="2360" spans="1:22" x14ac:dyDescent="0.25">
      <c r="A2360">
        <v>3463</v>
      </c>
      <c r="B2360" t="str">
        <f>"E"&amp;A2360</f>
        <v>E3463</v>
      </c>
      <c r="C2360" t="s">
        <v>78</v>
      </c>
      <c r="D2360">
        <v>1</v>
      </c>
      <c r="E2360">
        <f>IF(D2360&lt;4,D2360,4)</f>
        <v>1</v>
      </c>
      <c r="F2360" s="1">
        <v>39205</v>
      </c>
      <c r="G2360" s="1">
        <v>39236</v>
      </c>
      <c r="H2360" s="3">
        <f>G2360-F2360</f>
        <v>31</v>
      </c>
      <c r="I2360" s="3">
        <f>IF(H2360&lt;=60,1,IF(H2360&lt;=150,2,3))</f>
        <v>1</v>
      </c>
      <c r="J2360">
        <v>43.5</v>
      </c>
      <c r="K2360">
        <v>2.2000000000000002</v>
      </c>
      <c r="L2360">
        <v>2.99</v>
      </c>
      <c r="M2360">
        <v>172</v>
      </c>
      <c r="N2360">
        <f>LOG(M2360/100,2)+3</f>
        <v>3.7824085649273735</v>
      </c>
      <c r="O2360">
        <f>INDEX(lehmad!B$2:B$412,MATCH(klypsid!$B2360,lehmad!$A$2:$A$412,0))</f>
        <v>38487</v>
      </c>
      <c r="P2360">
        <f>INDEX(lehmad!D$2:D$412,MATCH(klypsid!$B2360,lehmad!$A$2:$A$412,0))</f>
        <v>107</v>
      </c>
      <c r="Q2360">
        <f>INDEX(lehmad!E$2:E$412,MATCH(klypsid!$B2360,lehmad!$A$2:$A$412,0))</f>
        <v>1</v>
      </c>
      <c r="R2360" t="str">
        <f>INDEX(lehmad!F$2:F$412,MATCH(klypsid!$B2360,lehmad!$A$2:$A$412,0))</f>
        <v>DYNASTY-ET</v>
      </c>
      <c r="S2360">
        <f>INDEX(lehmad!H$2:H$412,MATCH(klypsid!$B2360,lehmad!$A$2:$A$412,0))</f>
        <v>124</v>
      </c>
      <c r="T2360">
        <f>INDEX(lehmad!K$2:K$412,MATCH(klypsid!$B2360,lehmad!$A$2:$A$412,0))</f>
        <v>108</v>
      </c>
      <c r="U2360" s="4">
        <f t="shared" si="72"/>
        <v>1</v>
      </c>
      <c r="V2360">
        <f t="shared" si="73"/>
        <v>31</v>
      </c>
    </row>
    <row r="2361" spans="1:22" x14ac:dyDescent="0.25">
      <c r="A2361">
        <v>3463</v>
      </c>
      <c r="B2361" t="str">
        <f>"E"&amp;A2361</f>
        <v>E3463</v>
      </c>
      <c r="C2361" t="s">
        <v>78</v>
      </c>
      <c r="D2361">
        <v>1</v>
      </c>
      <c r="E2361">
        <f>IF(D2361&lt;4,D2361,4)</f>
        <v>1</v>
      </c>
      <c r="F2361" s="1">
        <v>39205</v>
      </c>
      <c r="G2361" s="1">
        <v>39266</v>
      </c>
      <c r="H2361" s="3">
        <f>G2361-F2361</f>
        <v>61</v>
      </c>
      <c r="I2361" s="3">
        <f>IF(H2361&lt;=60,1,IF(H2361&lt;=150,2,3))</f>
        <v>2</v>
      </c>
      <c r="J2361">
        <v>46.2</v>
      </c>
      <c r="K2361">
        <v>1.86</v>
      </c>
      <c r="L2361">
        <v>3.18</v>
      </c>
      <c r="M2361">
        <v>171</v>
      </c>
      <c r="N2361">
        <f>LOG(M2361/100,2)+3</f>
        <v>3.773996325111173</v>
      </c>
      <c r="O2361">
        <f>INDEX(lehmad!B$2:B$412,MATCH(klypsid!$B2361,lehmad!$A$2:$A$412,0))</f>
        <v>38487</v>
      </c>
      <c r="P2361">
        <f>INDEX(lehmad!D$2:D$412,MATCH(klypsid!$B2361,lehmad!$A$2:$A$412,0))</f>
        <v>107</v>
      </c>
      <c r="Q2361">
        <f>INDEX(lehmad!E$2:E$412,MATCH(klypsid!$B2361,lehmad!$A$2:$A$412,0))</f>
        <v>1</v>
      </c>
      <c r="R2361" t="str">
        <f>INDEX(lehmad!F$2:F$412,MATCH(klypsid!$B2361,lehmad!$A$2:$A$412,0))</f>
        <v>DYNASTY-ET</v>
      </c>
      <c r="S2361">
        <f>INDEX(lehmad!H$2:H$412,MATCH(klypsid!$B2361,lehmad!$A$2:$A$412,0))</f>
        <v>124</v>
      </c>
      <c r="T2361">
        <f>INDEX(lehmad!K$2:K$412,MATCH(klypsid!$B2361,lehmad!$A$2:$A$412,0))</f>
        <v>108</v>
      </c>
      <c r="U2361" s="4">
        <f t="shared" si="72"/>
        <v>2</v>
      </c>
      <c r="V2361">
        <f t="shared" si="73"/>
        <v>30</v>
      </c>
    </row>
    <row r="2362" spans="1:22" x14ac:dyDescent="0.25">
      <c r="A2362">
        <v>3463</v>
      </c>
      <c r="B2362" t="str">
        <f>"E"&amp;A2362</f>
        <v>E3463</v>
      </c>
      <c r="C2362" t="s">
        <v>78</v>
      </c>
      <c r="D2362">
        <v>1</v>
      </c>
      <c r="E2362">
        <f>IF(D2362&lt;4,D2362,4)</f>
        <v>1</v>
      </c>
      <c r="F2362" s="1">
        <v>39205</v>
      </c>
      <c r="G2362" s="1">
        <v>39295</v>
      </c>
      <c r="H2362" s="3">
        <f>G2362-F2362</f>
        <v>90</v>
      </c>
      <c r="I2362" s="3">
        <f>IF(H2362&lt;=60,1,IF(H2362&lt;=150,2,3))</f>
        <v>2</v>
      </c>
      <c r="J2362">
        <v>45.4</v>
      </c>
      <c r="K2362">
        <v>2.38</v>
      </c>
      <c r="L2362">
        <v>3.23</v>
      </c>
      <c r="M2362">
        <v>145</v>
      </c>
      <c r="N2362">
        <f>LOG(M2362/100,2)+3</f>
        <v>3.5360529002402097</v>
      </c>
      <c r="O2362">
        <f>INDEX(lehmad!B$2:B$412,MATCH(klypsid!$B2362,lehmad!$A$2:$A$412,0))</f>
        <v>38487</v>
      </c>
      <c r="P2362">
        <f>INDEX(lehmad!D$2:D$412,MATCH(klypsid!$B2362,lehmad!$A$2:$A$412,0))</f>
        <v>107</v>
      </c>
      <c r="Q2362">
        <f>INDEX(lehmad!E$2:E$412,MATCH(klypsid!$B2362,lehmad!$A$2:$A$412,0))</f>
        <v>1</v>
      </c>
      <c r="R2362" t="str">
        <f>INDEX(lehmad!F$2:F$412,MATCH(klypsid!$B2362,lehmad!$A$2:$A$412,0))</f>
        <v>DYNASTY-ET</v>
      </c>
      <c r="S2362">
        <f>INDEX(lehmad!H$2:H$412,MATCH(klypsid!$B2362,lehmad!$A$2:$A$412,0))</f>
        <v>124</v>
      </c>
      <c r="T2362">
        <f>INDEX(lehmad!K$2:K$412,MATCH(klypsid!$B2362,lehmad!$A$2:$A$412,0))</f>
        <v>108</v>
      </c>
      <c r="U2362" s="4">
        <f t="shared" si="72"/>
        <v>3</v>
      </c>
      <c r="V2362">
        <f t="shared" si="73"/>
        <v>29</v>
      </c>
    </row>
    <row r="2363" spans="1:22" x14ac:dyDescent="0.25">
      <c r="A2363">
        <v>3463</v>
      </c>
      <c r="B2363" t="str">
        <f>"E"&amp;A2363</f>
        <v>E3463</v>
      </c>
      <c r="C2363" t="s">
        <v>78</v>
      </c>
      <c r="D2363">
        <v>1</v>
      </c>
      <c r="E2363">
        <f>IF(D2363&lt;4,D2363,4)</f>
        <v>1</v>
      </c>
      <c r="F2363" s="1">
        <v>39205</v>
      </c>
      <c r="G2363" s="1">
        <v>39328</v>
      </c>
      <c r="H2363" s="3">
        <f>G2363-F2363</f>
        <v>123</v>
      </c>
      <c r="I2363" s="3">
        <f>IF(H2363&lt;=60,1,IF(H2363&lt;=150,2,3))</f>
        <v>2</v>
      </c>
      <c r="J2363">
        <v>43.8</v>
      </c>
      <c r="K2363">
        <v>2.74</v>
      </c>
      <c r="L2363">
        <v>3.31</v>
      </c>
      <c r="M2363">
        <v>213</v>
      </c>
      <c r="N2363">
        <f>LOG(M2363/100,2)+3</f>
        <v>4.0908534304511139</v>
      </c>
      <c r="O2363">
        <f>INDEX(lehmad!B$2:B$412,MATCH(klypsid!$B2363,lehmad!$A$2:$A$412,0))</f>
        <v>38487</v>
      </c>
      <c r="P2363">
        <f>INDEX(lehmad!D$2:D$412,MATCH(klypsid!$B2363,lehmad!$A$2:$A$412,0))</f>
        <v>107</v>
      </c>
      <c r="Q2363">
        <f>INDEX(lehmad!E$2:E$412,MATCH(klypsid!$B2363,lehmad!$A$2:$A$412,0))</f>
        <v>1</v>
      </c>
      <c r="R2363" t="str">
        <f>INDEX(lehmad!F$2:F$412,MATCH(klypsid!$B2363,lehmad!$A$2:$A$412,0))</f>
        <v>DYNASTY-ET</v>
      </c>
      <c r="S2363">
        <f>INDEX(lehmad!H$2:H$412,MATCH(klypsid!$B2363,lehmad!$A$2:$A$412,0))</f>
        <v>124</v>
      </c>
      <c r="T2363">
        <f>INDEX(lehmad!K$2:K$412,MATCH(klypsid!$B2363,lehmad!$A$2:$A$412,0))</f>
        <v>108</v>
      </c>
      <c r="U2363" s="4">
        <f t="shared" si="72"/>
        <v>4</v>
      </c>
      <c r="V2363">
        <f t="shared" si="73"/>
        <v>33</v>
      </c>
    </row>
    <row r="2364" spans="1:22" x14ac:dyDescent="0.25">
      <c r="A2364">
        <v>3463</v>
      </c>
      <c r="B2364" t="str">
        <f>"E"&amp;A2364</f>
        <v>E3463</v>
      </c>
      <c r="C2364" t="s">
        <v>78</v>
      </c>
      <c r="D2364">
        <v>1</v>
      </c>
      <c r="E2364">
        <f>IF(D2364&lt;4,D2364,4)</f>
        <v>1</v>
      </c>
      <c r="F2364" s="1">
        <v>39205</v>
      </c>
      <c r="G2364" s="1">
        <v>39356</v>
      </c>
      <c r="H2364" s="3">
        <f>G2364-F2364</f>
        <v>151</v>
      </c>
      <c r="I2364" s="3">
        <f>IF(H2364&lt;=60,1,IF(H2364&lt;=150,2,3))</f>
        <v>3</v>
      </c>
      <c r="J2364">
        <v>37.799999999999997</v>
      </c>
      <c r="K2364">
        <v>2.78</v>
      </c>
      <c r="L2364">
        <v>3.12</v>
      </c>
      <c r="M2364">
        <v>93</v>
      </c>
      <c r="N2364">
        <f>LOG(M2364/100,2)+3</f>
        <v>2.8953026213333066</v>
      </c>
      <c r="O2364">
        <f>INDEX(lehmad!B$2:B$412,MATCH(klypsid!$B2364,lehmad!$A$2:$A$412,0))</f>
        <v>38487</v>
      </c>
      <c r="P2364">
        <f>INDEX(lehmad!D$2:D$412,MATCH(klypsid!$B2364,lehmad!$A$2:$A$412,0))</f>
        <v>107</v>
      </c>
      <c r="Q2364">
        <f>INDEX(lehmad!E$2:E$412,MATCH(klypsid!$B2364,lehmad!$A$2:$A$412,0))</f>
        <v>1</v>
      </c>
      <c r="R2364" t="str">
        <f>INDEX(lehmad!F$2:F$412,MATCH(klypsid!$B2364,lehmad!$A$2:$A$412,0))</f>
        <v>DYNASTY-ET</v>
      </c>
      <c r="S2364">
        <f>INDEX(lehmad!H$2:H$412,MATCH(klypsid!$B2364,lehmad!$A$2:$A$412,0))</f>
        <v>124</v>
      </c>
      <c r="T2364">
        <f>INDEX(lehmad!K$2:K$412,MATCH(klypsid!$B2364,lehmad!$A$2:$A$412,0))</f>
        <v>108</v>
      </c>
      <c r="U2364" s="4">
        <f t="shared" si="72"/>
        <v>5</v>
      </c>
      <c r="V2364">
        <f t="shared" si="73"/>
        <v>28</v>
      </c>
    </row>
    <row r="2365" spans="1:22" x14ac:dyDescent="0.25">
      <c r="A2365">
        <v>3463</v>
      </c>
      <c r="B2365" t="str">
        <f>"E"&amp;A2365</f>
        <v>E3463</v>
      </c>
      <c r="C2365" t="s">
        <v>78</v>
      </c>
      <c r="D2365">
        <v>1</v>
      </c>
      <c r="E2365">
        <f>IF(D2365&lt;4,D2365,4)</f>
        <v>1</v>
      </c>
      <c r="F2365" s="1">
        <v>39205</v>
      </c>
      <c r="G2365" s="1">
        <v>39387</v>
      </c>
      <c r="H2365" s="3">
        <f>G2365-F2365</f>
        <v>182</v>
      </c>
      <c r="I2365" s="3">
        <f>IF(H2365&lt;=60,1,IF(H2365&lt;=150,2,3))</f>
        <v>3</v>
      </c>
      <c r="J2365">
        <v>39</v>
      </c>
      <c r="K2365">
        <v>3.14</v>
      </c>
      <c r="L2365">
        <v>3.48</v>
      </c>
      <c r="M2365">
        <v>292</v>
      </c>
      <c r="N2365">
        <f>LOG(M2365/100,2)+3</f>
        <v>4.5459683691052923</v>
      </c>
      <c r="O2365">
        <f>INDEX(lehmad!B$2:B$412,MATCH(klypsid!$B2365,lehmad!$A$2:$A$412,0))</f>
        <v>38487</v>
      </c>
      <c r="P2365">
        <f>INDEX(lehmad!D$2:D$412,MATCH(klypsid!$B2365,lehmad!$A$2:$A$412,0))</f>
        <v>107</v>
      </c>
      <c r="Q2365">
        <f>INDEX(lehmad!E$2:E$412,MATCH(klypsid!$B2365,lehmad!$A$2:$A$412,0))</f>
        <v>1</v>
      </c>
      <c r="R2365" t="str">
        <f>INDEX(lehmad!F$2:F$412,MATCH(klypsid!$B2365,lehmad!$A$2:$A$412,0))</f>
        <v>DYNASTY-ET</v>
      </c>
      <c r="S2365">
        <f>INDEX(lehmad!H$2:H$412,MATCH(klypsid!$B2365,lehmad!$A$2:$A$412,0))</f>
        <v>124</v>
      </c>
      <c r="T2365">
        <f>INDEX(lehmad!K$2:K$412,MATCH(klypsid!$B2365,lehmad!$A$2:$A$412,0))</f>
        <v>108</v>
      </c>
      <c r="U2365" s="4">
        <f t="shared" si="72"/>
        <v>6</v>
      </c>
      <c r="V2365">
        <f t="shared" si="73"/>
        <v>31</v>
      </c>
    </row>
    <row r="2366" spans="1:22" x14ac:dyDescent="0.25">
      <c r="A2366">
        <v>3463</v>
      </c>
      <c r="B2366" t="str">
        <f>"E"&amp;A2366</f>
        <v>E3463</v>
      </c>
      <c r="C2366" t="s">
        <v>78</v>
      </c>
      <c r="D2366">
        <v>1</v>
      </c>
      <c r="E2366">
        <f>IF(D2366&lt;4,D2366,4)</f>
        <v>1</v>
      </c>
      <c r="F2366" s="1">
        <v>39205</v>
      </c>
      <c r="G2366" s="1">
        <v>39418</v>
      </c>
      <c r="H2366" s="3">
        <f>G2366-F2366</f>
        <v>213</v>
      </c>
      <c r="I2366" s="3">
        <f>IF(H2366&lt;=60,1,IF(H2366&lt;=150,2,3))</f>
        <v>3</v>
      </c>
      <c r="J2366">
        <v>33.4</v>
      </c>
      <c r="K2366">
        <v>3.33</v>
      </c>
      <c r="L2366">
        <v>3.33</v>
      </c>
      <c r="M2366">
        <v>1874</v>
      </c>
      <c r="N2366">
        <f>LOG(M2366/100,2)+3</f>
        <v>7.2280490478844621</v>
      </c>
      <c r="O2366">
        <f>INDEX(lehmad!B$2:B$412,MATCH(klypsid!$B2366,lehmad!$A$2:$A$412,0))</f>
        <v>38487</v>
      </c>
      <c r="P2366">
        <f>INDEX(lehmad!D$2:D$412,MATCH(klypsid!$B2366,lehmad!$A$2:$A$412,0))</f>
        <v>107</v>
      </c>
      <c r="Q2366">
        <f>INDEX(lehmad!E$2:E$412,MATCH(klypsid!$B2366,lehmad!$A$2:$A$412,0))</f>
        <v>1</v>
      </c>
      <c r="R2366" t="str">
        <f>INDEX(lehmad!F$2:F$412,MATCH(klypsid!$B2366,lehmad!$A$2:$A$412,0))</f>
        <v>DYNASTY-ET</v>
      </c>
      <c r="S2366">
        <f>INDEX(lehmad!H$2:H$412,MATCH(klypsid!$B2366,lehmad!$A$2:$A$412,0))</f>
        <v>124</v>
      </c>
      <c r="T2366">
        <f>INDEX(lehmad!K$2:K$412,MATCH(klypsid!$B2366,lehmad!$A$2:$A$412,0))</f>
        <v>108</v>
      </c>
      <c r="U2366" s="4">
        <f t="shared" si="72"/>
        <v>7</v>
      </c>
      <c r="V2366">
        <f t="shared" si="73"/>
        <v>31</v>
      </c>
    </row>
    <row r="2367" spans="1:22" x14ac:dyDescent="0.25">
      <c r="A2367">
        <v>3463</v>
      </c>
      <c r="B2367" t="str">
        <f>"E"&amp;A2367</f>
        <v>E3463</v>
      </c>
      <c r="C2367" t="s">
        <v>78</v>
      </c>
      <c r="D2367">
        <v>1</v>
      </c>
      <c r="E2367">
        <f>IF(D2367&lt;4,D2367,4)</f>
        <v>1</v>
      </c>
      <c r="F2367" s="1">
        <v>39205</v>
      </c>
      <c r="G2367" s="1">
        <v>39450</v>
      </c>
      <c r="H2367" s="3">
        <f>G2367-F2367</f>
        <v>245</v>
      </c>
      <c r="I2367" s="3">
        <f>IF(H2367&lt;=60,1,IF(H2367&lt;=150,2,3))</f>
        <v>3</v>
      </c>
      <c r="J2367">
        <v>34</v>
      </c>
      <c r="K2367">
        <v>3.39</v>
      </c>
      <c r="L2367">
        <v>3.57</v>
      </c>
      <c r="M2367">
        <v>1537</v>
      </c>
      <c r="N2367">
        <f>LOG(M2367/100,2)+3</f>
        <v>6.9420452599160463</v>
      </c>
      <c r="O2367">
        <f>INDEX(lehmad!B$2:B$412,MATCH(klypsid!$B2367,lehmad!$A$2:$A$412,0))</f>
        <v>38487</v>
      </c>
      <c r="P2367">
        <f>INDEX(lehmad!D$2:D$412,MATCH(klypsid!$B2367,lehmad!$A$2:$A$412,0))</f>
        <v>107</v>
      </c>
      <c r="Q2367">
        <f>INDEX(lehmad!E$2:E$412,MATCH(klypsid!$B2367,lehmad!$A$2:$A$412,0))</f>
        <v>1</v>
      </c>
      <c r="R2367" t="str">
        <f>INDEX(lehmad!F$2:F$412,MATCH(klypsid!$B2367,lehmad!$A$2:$A$412,0))</f>
        <v>DYNASTY-ET</v>
      </c>
      <c r="S2367">
        <f>INDEX(lehmad!H$2:H$412,MATCH(klypsid!$B2367,lehmad!$A$2:$A$412,0))</f>
        <v>124</v>
      </c>
      <c r="T2367">
        <f>INDEX(lehmad!K$2:K$412,MATCH(klypsid!$B2367,lehmad!$A$2:$A$412,0))</f>
        <v>108</v>
      </c>
      <c r="U2367" s="4">
        <f t="shared" si="72"/>
        <v>8</v>
      </c>
      <c r="V2367">
        <f t="shared" si="73"/>
        <v>32</v>
      </c>
    </row>
    <row r="2368" spans="1:22" x14ac:dyDescent="0.25">
      <c r="A2368">
        <v>3463</v>
      </c>
      <c r="B2368" t="str">
        <f>"E"&amp;A2368</f>
        <v>E3463</v>
      </c>
      <c r="C2368" t="s">
        <v>78</v>
      </c>
      <c r="D2368">
        <v>1</v>
      </c>
      <c r="E2368">
        <f>IF(D2368&lt;4,D2368,4)</f>
        <v>1</v>
      </c>
      <c r="F2368" s="1">
        <v>39205</v>
      </c>
      <c r="G2368" s="1">
        <v>39481</v>
      </c>
      <c r="H2368" s="3">
        <f>G2368-F2368</f>
        <v>276</v>
      </c>
      <c r="I2368" s="3">
        <f>IF(H2368&lt;=60,1,IF(H2368&lt;=150,2,3))</f>
        <v>3</v>
      </c>
      <c r="J2368">
        <v>33</v>
      </c>
      <c r="K2368">
        <v>3.98</v>
      </c>
      <c r="L2368">
        <v>3.76</v>
      </c>
      <c r="M2368">
        <v>1379</v>
      </c>
      <c r="N2368">
        <f>LOG(M2368/100,2)+3</f>
        <v>6.7855505517392558</v>
      </c>
      <c r="O2368">
        <f>INDEX(lehmad!B$2:B$412,MATCH(klypsid!$B2368,lehmad!$A$2:$A$412,0))</f>
        <v>38487</v>
      </c>
      <c r="P2368">
        <f>INDEX(lehmad!D$2:D$412,MATCH(klypsid!$B2368,lehmad!$A$2:$A$412,0))</f>
        <v>107</v>
      </c>
      <c r="Q2368">
        <f>INDEX(lehmad!E$2:E$412,MATCH(klypsid!$B2368,lehmad!$A$2:$A$412,0))</f>
        <v>1</v>
      </c>
      <c r="R2368" t="str">
        <f>INDEX(lehmad!F$2:F$412,MATCH(klypsid!$B2368,lehmad!$A$2:$A$412,0))</f>
        <v>DYNASTY-ET</v>
      </c>
      <c r="S2368">
        <f>INDEX(lehmad!H$2:H$412,MATCH(klypsid!$B2368,lehmad!$A$2:$A$412,0))</f>
        <v>124</v>
      </c>
      <c r="T2368">
        <f>INDEX(lehmad!K$2:K$412,MATCH(klypsid!$B2368,lehmad!$A$2:$A$412,0))</f>
        <v>108</v>
      </c>
      <c r="U2368" s="4">
        <f t="shared" si="72"/>
        <v>9</v>
      </c>
      <c r="V2368">
        <f t="shared" si="73"/>
        <v>31</v>
      </c>
    </row>
    <row r="2369" spans="1:22" x14ac:dyDescent="0.25">
      <c r="A2369">
        <v>3463</v>
      </c>
      <c r="B2369" t="str">
        <f>"E"&amp;A2369</f>
        <v>E3463</v>
      </c>
      <c r="C2369" t="s">
        <v>78</v>
      </c>
      <c r="D2369">
        <v>1</v>
      </c>
      <c r="E2369">
        <f>IF(D2369&lt;4,D2369,4)</f>
        <v>1</v>
      </c>
      <c r="F2369" s="1">
        <v>39205</v>
      </c>
      <c r="G2369" s="1">
        <v>39509</v>
      </c>
      <c r="H2369" s="3">
        <f>G2369-F2369</f>
        <v>304</v>
      </c>
      <c r="I2369" s="3">
        <f>IF(H2369&lt;=60,1,IF(H2369&lt;=150,2,3))</f>
        <v>3</v>
      </c>
      <c r="J2369">
        <v>19.600000000000001</v>
      </c>
      <c r="K2369">
        <v>3.68</v>
      </c>
      <c r="L2369">
        <v>3.32</v>
      </c>
      <c r="M2369">
        <v>514</v>
      </c>
      <c r="N2369">
        <f>LOG(M2369/100,2)+3</f>
        <v>5.3617683594191536</v>
      </c>
      <c r="O2369">
        <f>INDEX(lehmad!B$2:B$412,MATCH(klypsid!$B2369,lehmad!$A$2:$A$412,0))</f>
        <v>38487</v>
      </c>
      <c r="P2369">
        <f>INDEX(lehmad!D$2:D$412,MATCH(klypsid!$B2369,lehmad!$A$2:$A$412,0))</f>
        <v>107</v>
      </c>
      <c r="Q2369">
        <f>INDEX(lehmad!E$2:E$412,MATCH(klypsid!$B2369,lehmad!$A$2:$A$412,0))</f>
        <v>1</v>
      </c>
      <c r="R2369" t="str">
        <f>INDEX(lehmad!F$2:F$412,MATCH(klypsid!$B2369,lehmad!$A$2:$A$412,0))</f>
        <v>DYNASTY-ET</v>
      </c>
      <c r="S2369">
        <f>INDEX(lehmad!H$2:H$412,MATCH(klypsid!$B2369,lehmad!$A$2:$A$412,0))</f>
        <v>124</v>
      </c>
      <c r="T2369">
        <f>INDEX(lehmad!K$2:K$412,MATCH(klypsid!$B2369,lehmad!$A$2:$A$412,0))</f>
        <v>108</v>
      </c>
      <c r="U2369" s="4">
        <f t="shared" si="72"/>
        <v>10</v>
      </c>
      <c r="V2369">
        <f t="shared" si="73"/>
        <v>28</v>
      </c>
    </row>
    <row r="2370" spans="1:22" x14ac:dyDescent="0.25">
      <c r="A2370">
        <v>3463</v>
      </c>
      <c r="B2370" t="str">
        <f>"E"&amp;A2370</f>
        <v>E3463</v>
      </c>
      <c r="C2370" t="s">
        <v>78</v>
      </c>
      <c r="D2370">
        <v>2</v>
      </c>
      <c r="E2370">
        <f>IF(D2370&lt;4,D2370,4)</f>
        <v>2</v>
      </c>
      <c r="F2370" s="1">
        <v>39579</v>
      </c>
      <c r="G2370" s="1">
        <v>39600</v>
      </c>
      <c r="H2370" s="3">
        <f>G2370-F2370</f>
        <v>21</v>
      </c>
      <c r="I2370" s="3">
        <f>IF(H2370&lt;=60,1,IF(H2370&lt;=150,2,3))</f>
        <v>1</v>
      </c>
      <c r="J2370">
        <v>77</v>
      </c>
      <c r="K2370">
        <v>3.19</v>
      </c>
      <c r="L2370">
        <v>3.15</v>
      </c>
      <c r="M2370">
        <v>52</v>
      </c>
      <c r="N2370">
        <f>LOG(M2370/100,2)+3</f>
        <v>2.0565835283663674</v>
      </c>
      <c r="O2370">
        <f>INDEX(lehmad!B$2:B$412,MATCH(klypsid!$B2370,lehmad!$A$2:$A$412,0))</f>
        <v>38487</v>
      </c>
      <c r="P2370">
        <f>INDEX(lehmad!D$2:D$412,MATCH(klypsid!$B2370,lehmad!$A$2:$A$412,0))</f>
        <v>107</v>
      </c>
      <c r="Q2370">
        <f>INDEX(lehmad!E$2:E$412,MATCH(klypsid!$B2370,lehmad!$A$2:$A$412,0))</f>
        <v>1</v>
      </c>
      <c r="R2370" t="str">
        <f>INDEX(lehmad!F$2:F$412,MATCH(klypsid!$B2370,lehmad!$A$2:$A$412,0))</f>
        <v>DYNASTY-ET</v>
      </c>
      <c r="S2370">
        <f>INDEX(lehmad!H$2:H$412,MATCH(klypsid!$B2370,lehmad!$A$2:$A$412,0))</f>
        <v>124</v>
      </c>
      <c r="T2370">
        <f>INDEX(lehmad!K$2:K$412,MATCH(klypsid!$B2370,lehmad!$A$2:$A$412,0))</f>
        <v>108</v>
      </c>
      <c r="U2370" s="4">
        <f t="shared" si="72"/>
        <v>1</v>
      </c>
      <c r="V2370">
        <f t="shared" si="73"/>
        <v>21</v>
      </c>
    </row>
    <row r="2371" spans="1:22" x14ac:dyDescent="0.25">
      <c r="A2371">
        <v>3463</v>
      </c>
      <c r="B2371" t="str">
        <f>"E"&amp;A2371</f>
        <v>E3463</v>
      </c>
      <c r="C2371" t="s">
        <v>78</v>
      </c>
      <c r="D2371">
        <v>2</v>
      </c>
      <c r="E2371">
        <f>IF(D2371&lt;4,D2371,4)</f>
        <v>2</v>
      </c>
      <c r="F2371" s="1">
        <v>39579</v>
      </c>
      <c r="G2371" s="1">
        <v>39631</v>
      </c>
      <c r="H2371" s="3">
        <f>G2371-F2371</f>
        <v>52</v>
      </c>
      <c r="I2371" s="3">
        <f>IF(H2371&lt;=60,1,IF(H2371&lt;=150,2,3))</f>
        <v>1</v>
      </c>
      <c r="J2371">
        <v>71.8</v>
      </c>
      <c r="K2371">
        <v>3.36</v>
      </c>
      <c r="L2371">
        <v>2.99</v>
      </c>
      <c r="M2371">
        <v>963</v>
      </c>
      <c r="N2371">
        <f>LOG(M2371/100,2)+3</f>
        <v>6.2675357980687352</v>
      </c>
      <c r="O2371">
        <f>INDEX(lehmad!B$2:B$412,MATCH(klypsid!$B2371,lehmad!$A$2:$A$412,0))</f>
        <v>38487</v>
      </c>
      <c r="P2371">
        <f>INDEX(lehmad!D$2:D$412,MATCH(klypsid!$B2371,lehmad!$A$2:$A$412,0))</f>
        <v>107</v>
      </c>
      <c r="Q2371">
        <f>INDEX(lehmad!E$2:E$412,MATCH(klypsid!$B2371,lehmad!$A$2:$A$412,0))</f>
        <v>1</v>
      </c>
      <c r="R2371" t="str">
        <f>INDEX(lehmad!F$2:F$412,MATCH(klypsid!$B2371,lehmad!$A$2:$A$412,0))</f>
        <v>DYNASTY-ET</v>
      </c>
      <c r="S2371">
        <f>INDEX(lehmad!H$2:H$412,MATCH(klypsid!$B2371,lehmad!$A$2:$A$412,0))</f>
        <v>124</v>
      </c>
      <c r="T2371">
        <f>INDEX(lehmad!K$2:K$412,MATCH(klypsid!$B2371,lehmad!$A$2:$A$412,0))</f>
        <v>108</v>
      </c>
      <c r="U2371" s="4">
        <f t="shared" ref="U2371:U2434" si="74">IF(AND(A2371=A2370,D2371=D2370),U2370+1,1)</f>
        <v>2</v>
      </c>
      <c r="V2371">
        <f t="shared" ref="V2371:V2434" si="75">IF(AND(A2371=A2370,D2371=D2370),G2371-G2370,G2371-F2371)</f>
        <v>31</v>
      </c>
    </row>
    <row r="2372" spans="1:22" x14ac:dyDescent="0.25">
      <c r="A2372">
        <v>3463</v>
      </c>
      <c r="B2372" t="str">
        <f>"E"&amp;A2372</f>
        <v>E3463</v>
      </c>
      <c r="C2372" t="s">
        <v>78</v>
      </c>
      <c r="D2372">
        <v>2</v>
      </c>
      <c r="E2372">
        <f>IF(D2372&lt;4,D2372,4)</f>
        <v>2</v>
      </c>
      <c r="F2372" s="1">
        <v>39579</v>
      </c>
      <c r="G2372" s="1">
        <v>39663</v>
      </c>
      <c r="H2372" s="3">
        <f>G2372-F2372</f>
        <v>84</v>
      </c>
      <c r="I2372" s="3">
        <f>IF(H2372&lt;=60,1,IF(H2372&lt;=150,2,3))</f>
        <v>2</v>
      </c>
      <c r="J2372">
        <v>52.5</v>
      </c>
      <c r="K2372">
        <v>2.83</v>
      </c>
      <c r="L2372">
        <v>3.39</v>
      </c>
      <c r="M2372">
        <v>4957</v>
      </c>
      <c r="N2372">
        <f>LOG(M2372/100,2)+3</f>
        <v>8.6313953536956021</v>
      </c>
      <c r="O2372">
        <f>INDEX(lehmad!B$2:B$412,MATCH(klypsid!$B2372,lehmad!$A$2:$A$412,0))</f>
        <v>38487</v>
      </c>
      <c r="P2372">
        <f>INDEX(lehmad!D$2:D$412,MATCH(klypsid!$B2372,lehmad!$A$2:$A$412,0))</f>
        <v>107</v>
      </c>
      <c r="Q2372">
        <f>INDEX(lehmad!E$2:E$412,MATCH(klypsid!$B2372,lehmad!$A$2:$A$412,0))</f>
        <v>1</v>
      </c>
      <c r="R2372" t="str">
        <f>INDEX(lehmad!F$2:F$412,MATCH(klypsid!$B2372,lehmad!$A$2:$A$412,0))</f>
        <v>DYNASTY-ET</v>
      </c>
      <c r="S2372">
        <f>INDEX(lehmad!H$2:H$412,MATCH(klypsid!$B2372,lehmad!$A$2:$A$412,0))</f>
        <v>124</v>
      </c>
      <c r="T2372">
        <f>INDEX(lehmad!K$2:K$412,MATCH(klypsid!$B2372,lehmad!$A$2:$A$412,0))</f>
        <v>108</v>
      </c>
      <c r="U2372" s="4">
        <f t="shared" si="74"/>
        <v>3</v>
      </c>
      <c r="V2372">
        <f t="shared" si="75"/>
        <v>32</v>
      </c>
    </row>
    <row r="2373" spans="1:22" x14ac:dyDescent="0.25">
      <c r="A2373">
        <v>3463</v>
      </c>
      <c r="B2373" t="str">
        <f>"E"&amp;A2373</f>
        <v>E3463</v>
      </c>
      <c r="C2373" t="s">
        <v>78</v>
      </c>
      <c r="D2373">
        <v>2</v>
      </c>
      <c r="E2373">
        <f>IF(D2373&lt;4,D2373,4)</f>
        <v>2</v>
      </c>
      <c r="F2373" s="1">
        <v>39579</v>
      </c>
      <c r="G2373" s="1">
        <v>39693</v>
      </c>
      <c r="H2373" s="3">
        <f>G2373-F2373</f>
        <v>114</v>
      </c>
      <c r="I2373" s="3">
        <f>IF(H2373&lt;=60,1,IF(H2373&lt;=150,2,3))</f>
        <v>2</v>
      </c>
      <c r="J2373">
        <v>47.2</v>
      </c>
      <c r="K2373">
        <v>2.29</v>
      </c>
      <c r="L2373">
        <v>3.79</v>
      </c>
      <c r="M2373">
        <v>2767</v>
      </c>
      <c r="N2373">
        <f>LOG(M2373/100,2)+3</f>
        <v>7.7902507388352307</v>
      </c>
      <c r="O2373">
        <f>INDEX(lehmad!B$2:B$412,MATCH(klypsid!$B2373,lehmad!$A$2:$A$412,0))</f>
        <v>38487</v>
      </c>
      <c r="P2373">
        <f>INDEX(lehmad!D$2:D$412,MATCH(klypsid!$B2373,lehmad!$A$2:$A$412,0))</f>
        <v>107</v>
      </c>
      <c r="Q2373">
        <f>INDEX(lehmad!E$2:E$412,MATCH(klypsid!$B2373,lehmad!$A$2:$A$412,0))</f>
        <v>1</v>
      </c>
      <c r="R2373" t="str">
        <f>INDEX(lehmad!F$2:F$412,MATCH(klypsid!$B2373,lehmad!$A$2:$A$412,0))</f>
        <v>DYNASTY-ET</v>
      </c>
      <c r="S2373">
        <f>INDEX(lehmad!H$2:H$412,MATCH(klypsid!$B2373,lehmad!$A$2:$A$412,0))</f>
        <v>124</v>
      </c>
      <c r="T2373">
        <f>INDEX(lehmad!K$2:K$412,MATCH(klypsid!$B2373,lehmad!$A$2:$A$412,0))</f>
        <v>108</v>
      </c>
      <c r="U2373" s="4">
        <f t="shared" si="74"/>
        <v>4</v>
      </c>
      <c r="V2373">
        <f t="shared" si="75"/>
        <v>30</v>
      </c>
    </row>
    <row r="2374" spans="1:22" x14ac:dyDescent="0.25">
      <c r="A2374">
        <v>3463</v>
      </c>
      <c r="B2374" t="str">
        <f>"E"&amp;A2374</f>
        <v>E3463</v>
      </c>
      <c r="C2374" t="s">
        <v>78</v>
      </c>
      <c r="D2374">
        <v>2</v>
      </c>
      <c r="E2374">
        <f>IF(D2374&lt;4,D2374,4)</f>
        <v>2</v>
      </c>
      <c r="F2374" s="1">
        <v>39579</v>
      </c>
      <c r="G2374" s="1">
        <v>39722</v>
      </c>
      <c r="H2374" s="3">
        <f>G2374-F2374</f>
        <v>143</v>
      </c>
      <c r="I2374" s="3">
        <f>IF(H2374&lt;=60,1,IF(H2374&lt;=150,2,3))</f>
        <v>2</v>
      </c>
      <c r="J2374">
        <v>39</v>
      </c>
      <c r="K2374">
        <v>2.94</v>
      </c>
      <c r="L2374">
        <v>3.61</v>
      </c>
      <c r="M2374">
        <v>3817</v>
      </c>
      <c r="N2374">
        <f>LOG(M2374/100,2)+3</f>
        <v>8.2543672814408335</v>
      </c>
      <c r="O2374">
        <f>INDEX(lehmad!B$2:B$412,MATCH(klypsid!$B2374,lehmad!$A$2:$A$412,0))</f>
        <v>38487</v>
      </c>
      <c r="P2374">
        <f>INDEX(lehmad!D$2:D$412,MATCH(klypsid!$B2374,lehmad!$A$2:$A$412,0))</f>
        <v>107</v>
      </c>
      <c r="Q2374">
        <f>INDEX(lehmad!E$2:E$412,MATCH(klypsid!$B2374,lehmad!$A$2:$A$412,0))</f>
        <v>1</v>
      </c>
      <c r="R2374" t="str">
        <f>INDEX(lehmad!F$2:F$412,MATCH(klypsid!$B2374,lehmad!$A$2:$A$412,0))</f>
        <v>DYNASTY-ET</v>
      </c>
      <c r="S2374">
        <f>INDEX(lehmad!H$2:H$412,MATCH(klypsid!$B2374,lehmad!$A$2:$A$412,0))</f>
        <v>124</v>
      </c>
      <c r="T2374">
        <f>INDEX(lehmad!K$2:K$412,MATCH(klypsid!$B2374,lehmad!$A$2:$A$412,0))</f>
        <v>108</v>
      </c>
      <c r="U2374" s="4">
        <f t="shared" si="74"/>
        <v>5</v>
      </c>
      <c r="V2374">
        <f t="shared" si="75"/>
        <v>29</v>
      </c>
    </row>
    <row r="2375" spans="1:22" x14ac:dyDescent="0.25">
      <c r="A2375">
        <v>3463</v>
      </c>
      <c r="B2375" t="str">
        <f>"E"&amp;A2375</f>
        <v>E3463</v>
      </c>
      <c r="C2375" t="s">
        <v>78</v>
      </c>
      <c r="D2375">
        <v>2</v>
      </c>
      <c r="E2375">
        <f>IF(D2375&lt;4,D2375,4)</f>
        <v>2</v>
      </c>
      <c r="F2375" s="1">
        <v>39579</v>
      </c>
      <c r="G2375" s="1">
        <v>39754</v>
      </c>
      <c r="H2375" s="3">
        <f>G2375-F2375</f>
        <v>175</v>
      </c>
      <c r="I2375" s="3">
        <f>IF(H2375&lt;=60,1,IF(H2375&lt;=150,2,3))</f>
        <v>3</v>
      </c>
      <c r="J2375">
        <v>16</v>
      </c>
      <c r="K2375">
        <v>3.37</v>
      </c>
      <c r="L2375">
        <v>3.96</v>
      </c>
      <c r="M2375">
        <v>3482</v>
      </c>
      <c r="N2375">
        <f>LOG(M2375/100,2)+3</f>
        <v>8.1218442978763754</v>
      </c>
      <c r="O2375">
        <f>INDEX(lehmad!B$2:B$412,MATCH(klypsid!$B2375,lehmad!$A$2:$A$412,0))</f>
        <v>38487</v>
      </c>
      <c r="P2375">
        <f>INDEX(lehmad!D$2:D$412,MATCH(klypsid!$B2375,lehmad!$A$2:$A$412,0))</f>
        <v>107</v>
      </c>
      <c r="Q2375">
        <f>INDEX(lehmad!E$2:E$412,MATCH(klypsid!$B2375,lehmad!$A$2:$A$412,0))</f>
        <v>1</v>
      </c>
      <c r="R2375" t="str">
        <f>INDEX(lehmad!F$2:F$412,MATCH(klypsid!$B2375,lehmad!$A$2:$A$412,0))</f>
        <v>DYNASTY-ET</v>
      </c>
      <c r="S2375">
        <f>INDEX(lehmad!H$2:H$412,MATCH(klypsid!$B2375,lehmad!$A$2:$A$412,0))</f>
        <v>124</v>
      </c>
      <c r="T2375">
        <f>INDEX(lehmad!K$2:K$412,MATCH(klypsid!$B2375,lehmad!$A$2:$A$412,0))</f>
        <v>108</v>
      </c>
      <c r="U2375" s="4">
        <f t="shared" si="74"/>
        <v>6</v>
      </c>
      <c r="V2375">
        <f t="shared" si="75"/>
        <v>32</v>
      </c>
    </row>
    <row r="2376" spans="1:22" x14ac:dyDescent="0.25">
      <c r="A2376">
        <v>3464</v>
      </c>
      <c r="B2376" t="str">
        <f>"E"&amp;A2376</f>
        <v>E3464</v>
      </c>
      <c r="C2376" t="s">
        <v>78</v>
      </c>
      <c r="D2376">
        <v>1</v>
      </c>
      <c r="E2376">
        <f>IF(D2376&lt;4,D2376,4)</f>
        <v>1</v>
      </c>
      <c r="F2376" s="1">
        <v>39215</v>
      </c>
      <c r="G2376" s="1">
        <v>39236</v>
      </c>
      <c r="H2376" s="3">
        <f>G2376-F2376</f>
        <v>21</v>
      </c>
      <c r="I2376" s="3">
        <f>IF(H2376&lt;=60,1,IF(H2376&lt;=150,2,3))</f>
        <v>1</v>
      </c>
      <c r="J2376">
        <v>32.299999999999997</v>
      </c>
      <c r="K2376">
        <v>3.15</v>
      </c>
      <c r="L2376">
        <v>3.07</v>
      </c>
      <c r="M2376">
        <v>151</v>
      </c>
      <c r="N2376">
        <f>LOG(M2376/100,2)+3</f>
        <v>3.5945485495503542</v>
      </c>
      <c r="O2376">
        <f>INDEX(lehmad!B$2:B$412,MATCH(klypsid!$B2376,lehmad!$A$2:$A$412,0))</f>
        <v>38489</v>
      </c>
      <c r="P2376">
        <f>INDEX(lehmad!D$2:D$412,MATCH(klypsid!$B2376,lehmad!$A$2:$A$412,0))</f>
        <v>105</v>
      </c>
      <c r="Q2376">
        <f>INDEX(lehmad!E$2:E$412,MATCH(klypsid!$B2376,lehmad!$A$2:$A$412,0))</f>
        <v>1</v>
      </c>
      <c r="R2376" t="str">
        <f>INDEX(lehmad!F$2:F$412,MATCH(klypsid!$B2376,lehmad!$A$2:$A$412,0))</f>
        <v>DYNASTY-ET</v>
      </c>
      <c r="S2376">
        <f>INDEX(lehmad!H$2:H$412,MATCH(klypsid!$B2376,lehmad!$A$2:$A$412,0))</f>
        <v>124</v>
      </c>
      <c r="T2376">
        <f>INDEX(lehmad!K$2:K$412,MATCH(klypsid!$B2376,lehmad!$A$2:$A$412,0))</f>
        <v>108</v>
      </c>
      <c r="U2376" s="4">
        <f t="shared" si="74"/>
        <v>1</v>
      </c>
      <c r="V2376">
        <f t="shared" si="75"/>
        <v>21</v>
      </c>
    </row>
    <row r="2377" spans="1:22" x14ac:dyDescent="0.25">
      <c r="A2377">
        <v>3464</v>
      </c>
      <c r="B2377" t="str">
        <f>"E"&amp;A2377</f>
        <v>E3464</v>
      </c>
      <c r="C2377" t="s">
        <v>78</v>
      </c>
      <c r="D2377">
        <v>1</v>
      </c>
      <c r="E2377">
        <f>IF(D2377&lt;4,D2377,4)</f>
        <v>1</v>
      </c>
      <c r="F2377" s="1">
        <v>39215</v>
      </c>
      <c r="G2377" s="1">
        <v>39266</v>
      </c>
      <c r="H2377" s="3">
        <f>G2377-F2377</f>
        <v>51</v>
      </c>
      <c r="I2377" s="3">
        <f>IF(H2377&lt;=60,1,IF(H2377&lt;=150,2,3))</f>
        <v>1</v>
      </c>
      <c r="J2377">
        <v>38.799999999999997</v>
      </c>
      <c r="K2377">
        <v>2.73</v>
      </c>
      <c r="L2377">
        <v>2.97</v>
      </c>
      <c r="M2377">
        <v>248</v>
      </c>
      <c r="N2377">
        <f>LOG(M2377/100,2)+3</f>
        <v>4.3103401206121505</v>
      </c>
      <c r="O2377">
        <f>INDEX(lehmad!B$2:B$412,MATCH(klypsid!$B2377,lehmad!$A$2:$A$412,0))</f>
        <v>38489</v>
      </c>
      <c r="P2377">
        <f>INDEX(lehmad!D$2:D$412,MATCH(klypsid!$B2377,lehmad!$A$2:$A$412,0))</f>
        <v>105</v>
      </c>
      <c r="Q2377">
        <f>INDEX(lehmad!E$2:E$412,MATCH(klypsid!$B2377,lehmad!$A$2:$A$412,0))</f>
        <v>1</v>
      </c>
      <c r="R2377" t="str">
        <f>INDEX(lehmad!F$2:F$412,MATCH(klypsid!$B2377,lehmad!$A$2:$A$412,0))</f>
        <v>DYNASTY-ET</v>
      </c>
      <c r="S2377">
        <f>INDEX(lehmad!H$2:H$412,MATCH(klypsid!$B2377,lehmad!$A$2:$A$412,0))</f>
        <v>124</v>
      </c>
      <c r="T2377">
        <f>INDEX(lehmad!K$2:K$412,MATCH(klypsid!$B2377,lehmad!$A$2:$A$412,0))</f>
        <v>108</v>
      </c>
      <c r="U2377" s="4">
        <f t="shared" si="74"/>
        <v>2</v>
      </c>
      <c r="V2377">
        <f t="shared" si="75"/>
        <v>30</v>
      </c>
    </row>
    <row r="2378" spans="1:22" x14ac:dyDescent="0.25">
      <c r="A2378">
        <v>3464</v>
      </c>
      <c r="B2378" t="str">
        <f>"E"&amp;A2378</f>
        <v>E3464</v>
      </c>
      <c r="C2378" t="s">
        <v>78</v>
      </c>
      <c r="D2378">
        <v>1</v>
      </c>
      <c r="E2378">
        <f>IF(D2378&lt;4,D2378,4)</f>
        <v>1</v>
      </c>
      <c r="F2378" s="1">
        <v>39215</v>
      </c>
      <c r="G2378" s="1">
        <v>39295</v>
      </c>
      <c r="H2378" s="3">
        <f>G2378-F2378</f>
        <v>80</v>
      </c>
      <c r="I2378" s="3">
        <f>IF(H2378&lt;=60,1,IF(H2378&lt;=150,2,3))</f>
        <v>2</v>
      </c>
      <c r="J2378">
        <v>37.9</v>
      </c>
      <c r="K2378">
        <v>3.05</v>
      </c>
      <c r="L2378">
        <v>3.29</v>
      </c>
      <c r="M2378">
        <v>574</v>
      </c>
      <c r="N2378">
        <f>LOG(M2378/100,2)+3</f>
        <v>5.5210507369009632</v>
      </c>
      <c r="O2378">
        <f>INDEX(lehmad!B$2:B$412,MATCH(klypsid!$B2378,lehmad!$A$2:$A$412,0))</f>
        <v>38489</v>
      </c>
      <c r="P2378">
        <f>INDEX(lehmad!D$2:D$412,MATCH(klypsid!$B2378,lehmad!$A$2:$A$412,0))</f>
        <v>105</v>
      </c>
      <c r="Q2378">
        <f>INDEX(lehmad!E$2:E$412,MATCH(klypsid!$B2378,lehmad!$A$2:$A$412,0))</f>
        <v>1</v>
      </c>
      <c r="R2378" t="str">
        <f>INDEX(lehmad!F$2:F$412,MATCH(klypsid!$B2378,lehmad!$A$2:$A$412,0))</f>
        <v>DYNASTY-ET</v>
      </c>
      <c r="S2378">
        <f>INDEX(lehmad!H$2:H$412,MATCH(klypsid!$B2378,lehmad!$A$2:$A$412,0))</f>
        <v>124</v>
      </c>
      <c r="T2378">
        <f>INDEX(lehmad!K$2:K$412,MATCH(klypsid!$B2378,lehmad!$A$2:$A$412,0))</f>
        <v>108</v>
      </c>
      <c r="U2378" s="4">
        <f t="shared" si="74"/>
        <v>3</v>
      </c>
      <c r="V2378">
        <f t="shared" si="75"/>
        <v>29</v>
      </c>
    </row>
    <row r="2379" spans="1:22" x14ac:dyDescent="0.25">
      <c r="A2379">
        <v>3464</v>
      </c>
      <c r="B2379" t="str">
        <f>"E"&amp;A2379</f>
        <v>E3464</v>
      </c>
      <c r="C2379" t="s">
        <v>78</v>
      </c>
      <c r="D2379">
        <v>1</v>
      </c>
      <c r="E2379">
        <f>IF(D2379&lt;4,D2379,4)</f>
        <v>1</v>
      </c>
      <c r="F2379" s="1">
        <v>39215</v>
      </c>
      <c r="G2379" s="1">
        <v>39328</v>
      </c>
      <c r="H2379" s="3">
        <f>G2379-F2379</f>
        <v>113</v>
      </c>
      <c r="I2379" s="3">
        <f>IF(H2379&lt;=60,1,IF(H2379&lt;=150,2,3))</f>
        <v>2</v>
      </c>
      <c r="J2379">
        <v>34.4</v>
      </c>
      <c r="K2379">
        <v>2.8</v>
      </c>
      <c r="L2379">
        <v>3.23</v>
      </c>
      <c r="M2379">
        <v>135</v>
      </c>
      <c r="N2379">
        <f>LOG(M2379/100,2)+3</f>
        <v>3.4329594072761065</v>
      </c>
      <c r="O2379">
        <f>INDEX(lehmad!B$2:B$412,MATCH(klypsid!$B2379,lehmad!$A$2:$A$412,0))</f>
        <v>38489</v>
      </c>
      <c r="P2379">
        <f>INDEX(lehmad!D$2:D$412,MATCH(klypsid!$B2379,lehmad!$A$2:$A$412,0))</f>
        <v>105</v>
      </c>
      <c r="Q2379">
        <f>INDEX(lehmad!E$2:E$412,MATCH(klypsid!$B2379,lehmad!$A$2:$A$412,0))</f>
        <v>1</v>
      </c>
      <c r="R2379" t="str">
        <f>INDEX(lehmad!F$2:F$412,MATCH(klypsid!$B2379,lehmad!$A$2:$A$412,0))</f>
        <v>DYNASTY-ET</v>
      </c>
      <c r="S2379">
        <f>INDEX(lehmad!H$2:H$412,MATCH(klypsid!$B2379,lehmad!$A$2:$A$412,0))</f>
        <v>124</v>
      </c>
      <c r="T2379">
        <f>INDEX(lehmad!K$2:K$412,MATCH(klypsid!$B2379,lehmad!$A$2:$A$412,0))</f>
        <v>108</v>
      </c>
      <c r="U2379" s="4">
        <f t="shared" si="74"/>
        <v>4</v>
      </c>
      <c r="V2379">
        <f t="shared" si="75"/>
        <v>33</v>
      </c>
    </row>
    <row r="2380" spans="1:22" x14ac:dyDescent="0.25">
      <c r="A2380">
        <v>3464</v>
      </c>
      <c r="B2380" t="str">
        <f>"E"&amp;A2380</f>
        <v>E3464</v>
      </c>
      <c r="C2380" t="s">
        <v>78</v>
      </c>
      <c r="D2380">
        <v>1</v>
      </c>
      <c r="E2380">
        <f>IF(D2380&lt;4,D2380,4)</f>
        <v>1</v>
      </c>
      <c r="F2380" s="1">
        <v>39215</v>
      </c>
      <c r="G2380" s="1">
        <v>39356</v>
      </c>
      <c r="H2380" s="3">
        <f>G2380-F2380</f>
        <v>141</v>
      </c>
      <c r="I2380" s="3">
        <f>IF(H2380&lt;=60,1,IF(H2380&lt;=150,2,3))</f>
        <v>2</v>
      </c>
      <c r="J2380">
        <v>31.4</v>
      </c>
      <c r="K2380">
        <v>3.66</v>
      </c>
      <c r="L2380">
        <v>3.44</v>
      </c>
      <c r="M2380">
        <v>200</v>
      </c>
      <c r="N2380">
        <f>LOG(M2380/100,2)+3</f>
        <v>4</v>
      </c>
      <c r="O2380">
        <f>INDEX(lehmad!B$2:B$412,MATCH(klypsid!$B2380,lehmad!$A$2:$A$412,0))</f>
        <v>38489</v>
      </c>
      <c r="P2380">
        <f>INDEX(lehmad!D$2:D$412,MATCH(klypsid!$B2380,lehmad!$A$2:$A$412,0))</f>
        <v>105</v>
      </c>
      <c r="Q2380">
        <f>INDEX(lehmad!E$2:E$412,MATCH(klypsid!$B2380,lehmad!$A$2:$A$412,0))</f>
        <v>1</v>
      </c>
      <c r="R2380" t="str">
        <f>INDEX(lehmad!F$2:F$412,MATCH(klypsid!$B2380,lehmad!$A$2:$A$412,0))</f>
        <v>DYNASTY-ET</v>
      </c>
      <c r="S2380">
        <f>INDEX(lehmad!H$2:H$412,MATCH(klypsid!$B2380,lehmad!$A$2:$A$412,0))</f>
        <v>124</v>
      </c>
      <c r="T2380">
        <f>INDEX(lehmad!K$2:K$412,MATCH(klypsid!$B2380,lehmad!$A$2:$A$412,0))</f>
        <v>108</v>
      </c>
      <c r="U2380" s="4">
        <f t="shared" si="74"/>
        <v>5</v>
      </c>
      <c r="V2380">
        <f t="shared" si="75"/>
        <v>28</v>
      </c>
    </row>
    <row r="2381" spans="1:22" x14ac:dyDescent="0.25">
      <c r="A2381">
        <v>3464</v>
      </c>
      <c r="B2381" t="str">
        <f>"E"&amp;A2381</f>
        <v>E3464</v>
      </c>
      <c r="C2381" t="s">
        <v>78</v>
      </c>
      <c r="D2381">
        <v>1</v>
      </c>
      <c r="E2381">
        <f>IF(D2381&lt;4,D2381,4)</f>
        <v>1</v>
      </c>
      <c r="F2381" s="1">
        <v>39215</v>
      </c>
      <c r="G2381" s="1">
        <v>39387</v>
      </c>
      <c r="H2381" s="3">
        <f>G2381-F2381</f>
        <v>172</v>
      </c>
      <c r="I2381" s="3">
        <f>IF(H2381&lt;=60,1,IF(H2381&lt;=150,2,3))</f>
        <v>3</v>
      </c>
      <c r="J2381">
        <v>30.1</v>
      </c>
      <c r="K2381">
        <v>3.76</v>
      </c>
      <c r="L2381">
        <v>3.49</v>
      </c>
      <c r="M2381">
        <v>157</v>
      </c>
      <c r="N2381">
        <f>LOG(M2381/100,2)+3</f>
        <v>3.6507645591169022</v>
      </c>
      <c r="O2381">
        <f>INDEX(lehmad!B$2:B$412,MATCH(klypsid!$B2381,lehmad!$A$2:$A$412,0))</f>
        <v>38489</v>
      </c>
      <c r="P2381">
        <f>INDEX(lehmad!D$2:D$412,MATCH(klypsid!$B2381,lehmad!$A$2:$A$412,0))</f>
        <v>105</v>
      </c>
      <c r="Q2381">
        <f>INDEX(lehmad!E$2:E$412,MATCH(klypsid!$B2381,lehmad!$A$2:$A$412,0))</f>
        <v>1</v>
      </c>
      <c r="R2381" t="str">
        <f>INDEX(lehmad!F$2:F$412,MATCH(klypsid!$B2381,lehmad!$A$2:$A$412,0))</f>
        <v>DYNASTY-ET</v>
      </c>
      <c r="S2381">
        <f>INDEX(lehmad!H$2:H$412,MATCH(klypsid!$B2381,lehmad!$A$2:$A$412,0))</f>
        <v>124</v>
      </c>
      <c r="T2381">
        <f>INDEX(lehmad!K$2:K$412,MATCH(klypsid!$B2381,lehmad!$A$2:$A$412,0))</f>
        <v>108</v>
      </c>
      <c r="U2381" s="4">
        <f t="shared" si="74"/>
        <v>6</v>
      </c>
      <c r="V2381">
        <f t="shared" si="75"/>
        <v>31</v>
      </c>
    </row>
    <row r="2382" spans="1:22" x14ac:dyDescent="0.25">
      <c r="A2382">
        <v>3464</v>
      </c>
      <c r="B2382" t="str">
        <f>"E"&amp;A2382</f>
        <v>E3464</v>
      </c>
      <c r="C2382" t="s">
        <v>78</v>
      </c>
      <c r="D2382">
        <v>1</v>
      </c>
      <c r="E2382">
        <f>IF(D2382&lt;4,D2382,4)</f>
        <v>1</v>
      </c>
      <c r="F2382" s="1">
        <v>39215</v>
      </c>
      <c r="G2382" s="1">
        <v>39418</v>
      </c>
      <c r="H2382" s="3">
        <f>G2382-F2382</f>
        <v>203</v>
      </c>
      <c r="I2382" s="3">
        <f>IF(H2382&lt;=60,1,IF(H2382&lt;=150,2,3))</f>
        <v>3</v>
      </c>
      <c r="J2382">
        <v>28.2</v>
      </c>
      <c r="K2382">
        <v>3.82</v>
      </c>
      <c r="L2382">
        <v>3.39</v>
      </c>
      <c r="M2382">
        <v>165</v>
      </c>
      <c r="N2382">
        <f>LOG(M2382/100,2)+3</f>
        <v>3.7224660244710908</v>
      </c>
      <c r="O2382">
        <f>INDEX(lehmad!B$2:B$412,MATCH(klypsid!$B2382,lehmad!$A$2:$A$412,0))</f>
        <v>38489</v>
      </c>
      <c r="P2382">
        <f>INDEX(lehmad!D$2:D$412,MATCH(klypsid!$B2382,lehmad!$A$2:$A$412,0))</f>
        <v>105</v>
      </c>
      <c r="Q2382">
        <f>INDEX(lehmad!E$2:E$412,MATCH(klypsid!$B2382,lehmad!$A$2:$A$412,0))</f>
        <v>1</v>
      </c>
      <c r="R2382" t="str">
        <f>INDEX(lehmad!F$2:F$412,MATCH(klypsid!$B2382,lehmad!$A$2:$A$412,0))</f>
        <v>DYNASTY-ET</v>
      </c>
      <c r="S2382">
        <f>INDEX(lehmad!H$2:H$412,MATCH(klypsid!$B2382,lehmad!$A$2:$A$412,0))</f>
        <v>124</v>
      </c>
      <c r="T2382">
        <f>INDEX(lehmad!K$2:K$412,MATCH(klypsid!$B2382,lehmad!$A$2:$A$412,0))</f>
        <v>108</v>
      </c>
      <c r="U2382" s="4">
        <f t="shared" si="74"/>
        <v>7</v>
      </c>
      <c r="V2382">
        <f t="shared" si="75"/>
        <v>31</v>
      </c>
    </row>
    <row r="2383" spans="1:22" x14ac:dyDescent="0.25">
      <c r="A2383">
        <v>3464</v>
      </c>
      <c r="B2383" t="str">
        <f>"E"&amp;A2383</f>
        <v>E3464</v>
      </c>
      <c r="C2383" t="s">
        <v>78</v>
      </c>
      <c r="D2383">
        <v>1</v>
      </c>
      <c r="E2383">
        <f>IF(D2383&lt;4,D2383,4)</f>
        <v>1</v>
      </c>
      <c r="F2383" s="1">
        <v>39215</v>
      </c>
      <c r="G2383" s="1">
        <v>39450</v>
      </c>
      <c r="H2383" s="3">
        <f>G2383-F2383</f>
        <v>235</v>
      </c>
      <c r="I2383" s="3">
        <f>IF(H2383&lt;=60,1,IF(H2383&lt;=150,2,3))</f>
        <v>3</v>
      </c>
      <c r="J2383">
        <v>27.9</v>
      </c>
      <c r="K2383">
        <v>3.76</v>
      </c>
      <c r="L2383">
        <v>3.7</v>
      </c>
      <c r="M2383">
        <v>132</v>
      </c>
      <c r="N2383">
        <f>LOG(M2383/100,2)+3</f>
        <v>3.400537929583729</v>
      </c>
      <c r="O2383">
        <f>INDEX(lehmad!B$2:B$412,MATCH(klypsid!$B2383,lehmad!$A$2:$A$412,0))</f>
        <v>38489</v>
      </c>
      <c r="P2383">
        <f>INDEX(lehmad!D$2:D$412,MATCH(klypsid!$B2383,lehmad!$A$2:$A$412,0))</f>
        <v>105</v>
      </c>
      <c r="Q2383">
        <f>INDEX(lehmad!E$2:E$412,MATCH(klypsid!$B2383,lehmad!$A$2:$A$412,0))</f>
        <v>1</v>
      </c>
      <c r="R2383" t="str">
        <f>INDEX(lehmad!F$2:F$412,MATCH(klypsid!$B2383,lehmad!$A$2:$A$412,0))</f>
        <v>DYNASTY-ET</v>
      </c>
      <c r="S2383">
        <f>INDEX(lehmad!H$2:H$412,MATCH(klypsid!$B2383,lehmad!$A$2:$A$412,0))</f>
        <v>124</v>
      </c>
      <c r="T2383">
        <f>INDEX(lehmad!K$2:K$412,MATCH(klypsid!$B2383,lehmad!$A$2:$A$412,0))</f>
        <v>108</v>
      </c>
      <c r="U2383" s="4">
        <f t="shared" si="74"/>
        <v>8</v>
      </c>
      <c r="V2383">
        <f t="shared" si="75"/>
        <v>32</v>
      </c>
    </row>
    <row r="2384" spans="1:22" x14ac:dyDescent="0.25">
      <c r="A2384">
        <v>3464</v>
      </c>
      <c r="B2384" t="str">
        <f>"E"&amp;A2384</f>
        <v>E3464</v>
      </c>
      <c r="C2384" t="s">
        <v>78</v>
      </c>
      <c r="D2384">
        <v>1</v>
      </c>
      <c r="E2384">
        <f>IF(D2384&lt;4,D2384,4)</f>
        <v>1</v>
      </c>
      <c r="F2384" s="1">
        <v>39215</v>
      </c>
      <c r="G2384" s="1">
        <v>39481</v>
      </c>
      <c r="H2384" s="3">
        <f>G2384-F2384</f>
        <v>266</v>
      </c>
      <c r="I2384" s="3">
        <f>IF(H2384&lt;=60,1,IF(H2384&lt;=150,2,3))</f>
        <v>3</v>
      </c>
      <c r="J2384">
        <v>26.6</v>
      </c>
      <c r="K2384">
        <v>3.84</v>
      </c>
      <c r="L2384">
        <v>3.63</v>
      </c>
      <c r="M2384">
        <v>133</v>
      </c>
      <c r="N2384">
        <f>LOG(M2384/100,2)+3</f>
        <v>3.411426245726465</v>
      </c>
      <c r="O2384">
        <f>INDEX(lehmad!B$2:B$412,MATCH(klypsid!$B2384,lehmad!$A$2:$A$412,0))</f>
        <v>38489</v>
      </c>
      <c r="P2384">
        <f>INDEX(lehmad!D$2:D$412,MATCH(klypsid!$B2384,lehmad!$A$2:$A$412,0))</f>
        <v>105</v>
      </c>
      <c r="Q2384">
        <f>INDEX(lehmad!E$2:E$412,MATCH(klypsid!$B2384,lehmad!$A$2:$A$412,0))</f>
        <v>1</v>
      </c>
      <c r="R2384" t="str">
        <f>INDEX(lehmad!F$2:F$412,MATCH(klypsid!$B2384,lehmad!$A$2:$A$412,0))</f>
        <v>DYNASTY-ET</v>
      </c>
      <c r="S2384">
        <f>INDEX(lehmad!H$2:H$412,MATCH(klypsid!$B2384,lehmad!$A$2:$A$412,0))</f>
        <v>124</v>
      </c>
      <c r="T2384">
        <f>INDEX(lehmad!K$2:K$412,MATCH(klypsid!$B2384,lehmad!$A$2:$A$412,0))</f>
        <v>108</v>
      </c>
      <c r="U2384" s="4">
        <f t="shared" si="74"/>
        <v>9</v>
      </c>
      <c r="V2384">
        <f t="shared" si="75"/>
        <v>31</v>
      </c>
    </row>
    <row r="2385" spans="1:22" x14ac:dyDescent="0.25">
      <c r="A2385">
        <v>3464</v>
      </c>
      <c r="B2385" t="str">
        <f>"E"&amp;A2385</f>
        <v>E3464</v>
      </c>
      <c r="C2385" t="s">
        <v>78</v>
      </c>
      <c r="D2385">
        <v>1</v>
      </c>
      <c r="E2385">
        <f>IF(D2385&lt;4,D2385,4)</f>
        <v>1</v>
      </c>
      <c r="F2385" s="1">
        <v>39215</v>
      </c>
      <c r="G2385" s="1">
        <v>39509</v>
      </c>
      <c r="H2385" s="3">
        <f>G2385-F2385</f>
        <v>294</v>
      </c>
      <c r="I2385" s="3">
        <f>IF(H2385&lt;=60,1,IF(H2385&lt;=150,2,3))</f>
        <v>3</v>
      </c>
      <c r="J2385">
        <v>23.2</v>
      </c>
      <c r="K2385">
        <v>4.12</v>
      </c>
      <c r="L2385">
        <v>3.37</v>
      </c>
      <c r="M2385">
        <v>319</v>
      </c>
      <c r="N2385">
        <f>LOG(M2385/100,2)+3</f>
        <v>4.6735564239901448</v>
      </c>
      <c r="O2385">
        <f>INDEX(lehmad!B$2:B$412,MATCH(klypsid!$B2385,lehmad!$A$2:$A$412,0))</f>
        <v>38489</v>
      </c>
      <c r="P2385">
        <f>INDEX(lehmad!D$2:D$412,MATCH(klypsid!$B2385,lehmad!$A$2:$A$412,0))</f>
        <v>105</v>
      </c>
      <c r="Q2385">
        <f>INDEX(lehmad!E$2:E$412,MATCH(klypsid!$B2385,lehmad!$A$2:$A$412,0))</f>
        <v>1</v>
      </c>
      <c r="R2385" t="str">
        <f>INDEX(lehmad!F$2:F$412,MATCH(klypsid!$B2385,lehmad!$A$2:$A$412,0))</f>
        <v>DYNASTY-ET</v>
      </c>
      <c r="S2385">
        <f>INDEX(lehmad!H$2:H$412,MATCH(klypsid!$B2385,lehmad!$A$2:$A$412,0))</f>
        <v>124</v>
      </c>
      <c r="T2385">
        <f>INDEX(lehmad!K$2:K$412,MATCH(klypsid!$B2385,lehmad!$A$2:$A$412,0))</f>
        <v>108</v>
      </c>
      <c r="U2385" s="4">
        <f t="shared" si="74"/>
        <v>10</v>
      </c>
      <c r="V2385">
        <f t="shared" si="75"/>
        <v>28</v>
      </c>
    </row>
    <row r="2386" spans="1:22" x14ac:dyDescent="0.25">
      <c r="A2386">
        <v>3464</v>
      </c>
      <c r="B2386" t="str">
        <f>"E"&amp;A2386</f>
        <v>E3464</v>
      </c>
      <c r="C2386" t="s">
        <v>78</v>
      </c>
      <c r="D2386">
        <v>2</v>
      </c>
      <c r="E2386">
        <f>IF(D2386&lt;4,D2386,4)</f>
        <v>2</v>
      </c>
      <c r="F2386" s="1">
        <v>39578</v>
      </c>
      <c r="G2386" s="1">
        <v>39600</v>
      </c>
      <c r="H2386" s="3">
        <f>G2386-F2386</f>
        <v>22</v>
      </c>
      <c r="I2386" s="3">
        <f>IF(H2386&lt;=60,1,IF(H2386&lt;=150,2,3))</f>
        <v>1</v>
      </c>
      <c r="J2386">
        <v>50.2</v>
      </c>
      <c r="K2386">
        <v>3.32</v>
      </c>
      <c r="L2386">
        <v>2.94</v>
      </c>
      <c r="M2386">
        <v>14</v>
      </c>
      <c r="N2386">
        <f>LOG(M2386/100,2)+3</f>
        <v>0.16349873228287937</v>
      </c>
      <c r="O2386">
        <f>INDEX(lehmad!B$2:B$412,MATCH(klypsid!$B2386,lehmad!$A$2:$A$412,0))</f>
        <v>38489</v>
      </c>
      <c r="P2386">
        <f>INDEX(lehmad!D$2:D$412,MATCH(klypsid!$B2386,lehmad!$A$2:$A$412,0))</f>
        <v>105</v>
      </c>
      <c r="Q2386">
        <f>INDEX(lehmad!E$2:E$412,MATCH(klypsid!$B2386,lehmad!$A$2:$A$412,0))</f>
        <v>1</v>
      </c>
      <c r="R2386" t="str">
        <f>INDEX(lehmad!F$2:F$412,MATCH(klypsid!$B2386,lehmad!$A$2:$A$412,0))</f>
        <v>DYNASTY-ET</v>
      </c>
      <c r="S2386">
        <f>INDEX(lehmad!H$2:H$412,MATCH(klypsid!$B2386,lehmad!$A$2:$A$412,0))</f>
        <v>124</v>
      </c>
      <c r="T2386">
        <f>INDEX(lehmad!K$2:K$412,MATCH(klypsid!$B2386,lehmad!$A$2:$A$412,0))</f>
        <v>108</v>
      </c>
      <c r="U2386" s="4">
        <f t="shared" si="74"/>
        <v>1</v>
      </c>
      <c r="V2386">
        <f t="shared" si="75"/>
        <v>22</v>
      </c>
    </row>
    <row r="2387" spans="1:22" x14ac:dyDescent="0.25">
      <c r="A2387">
        <v>3464</v>
      </c>
      <c r="B2387" t="str">
        <f>"E"&amp;A2387</f>
        <v>E3464</v>
      </c>
      <c r="C2387" t="s">
        <v>78</v>
      </c>
      <c r="D2387">
        <v>2</v>
      </c>
      <c r="E2387">
        <f>IF(D2387&lt;4,D2387,4)</f>
        <v>2</v>
      </c>
      <c r="F2387" s="1">
        <v>39578</v>
      </c>
      <c r="G2387" s="1">
        <v>39631</v>
      </c>
      <c r="H2387" s="3">
        <f>G2387-F2387</f>
        <v>53</v>
      </c>
      <c r="I2387" s="3">
        <f>IF(H2387&lt;=60,1,IF(H2387&lt;=150,2,3))</f>
        <v>1</v>
      </c>
      <c r="J2387">
        <v>45.3</v>
      </c>
      <c r="K2387">
        <v>2.92</v>
      </c>
      <c r="L2387">
        <v>3.03</v>
      </c>
      <c r="M2387">
        <v>44</v>
      </c>
      <c r="N2387">
        <f>LOG(M2387/100,2)+3</f>
        <v>1.8155754288625725</v>
      </c>
      <c r="O2387">
        <f>INDEX(lehmad!B$2:B$412,MATCH(klypsid!$B2387,lehmad!$A$2:$A$412,0))</f>
        <v>38489</v>
      </c>
      <c r="P2387">
        <f>INDEX(lehmad!D$2:D$412,MATCH(klypsid!$B2387,lehmad!$A$2:$A$412,0))</f>
        <v>105</v>
      </c>
      <c r="Q2387">
        <f>INDEX(lehmad!E$2:E$412,MATCH(klypsid!$B2387,lehmad!$A$2:$A$412,0))</f>
        <v>1</v>
      </c>
      <c r="R2387" t="str">
        <f>INDEX(lehmad!F$2:F$412,MATCH(klypsid!$B2387,lehmad!$A$2:$A$412,0))</f>
        <v>DYNASTY-ET</v>
      </c>
      <c r="S2387">
        <f>INDEX(lehmad!H$2:H$412,MATCH(klypsid!$B2387,lehmad!$A$2:$A$412,0))</f>
        <v>124</v>
      </c>
      <c r="T2387">
        <f>INDEX(lehmad!K$2:K$412,MATCH(klypsid!$B2387,lehmad!$A$2:$A$412,0))</f>
        <v>108</v>
      </c>
      <c r="U2387" s="4">
        <f t="shared" si="74"/>
        <v>2</v>
      </c>
      <c r="V2387">
        <f t="shared" si="75"/>
        <v>31</v>
      </c>
    </row>
    <row r="2388" spans="1:22" x14ac:dyDescent="0.25">
      <c r="A2388">
        <v>3464</v>
      </c>
      <c r="B2388" t="str">
        <f>"E"&amp;A2388</f>
        <v>E3464</v>
      </c>
      <c r="C2388" t="s">
        <v>78</v>
      </c>
      <c r="D2388">
        <v>2</v>
      </c>
      <c r="E2388">
        <f>IF(D2388&lt;4,D2388,4)</f>
        <v>2</v>
      </c>
      <c r="F2388" s="1">
        <v>39578</v>
      </c>
      <c r="G2388" s="1">
        <v>39663</v>
      </c>
      <c r="H2388" s="3">
        <f>G2388-F2388</f>
        <v>85</v>
      </c>
      <c r="I2388" s="3">
        <f>IF(H2388&lt;=60,1,IF(H2388&lt;=150,2,3))</f>
        <v>2</v>
      </c>
      <c r="J2388">
        <v>46.2</v>
      </c>
      <c r="K2388">
        <v>3.2</v>
      </c>
      <c r="L2388">
        <v>3.16</v>
      </c>
      <c r="M2388">
        <v>39</v>
      </c>
      <c r="N2388">
        <f>LOG(M2388/100,2)+3</f>
        <v>1.6415460290875237</v>
      </c>
      <c r="O2388">
        <f>INDEX(lehmad!B$2:B$412,MATCH(klypsid!$B2388,lehmad!$A$2:$A$412,0))</f>
        <v>38489</v>
      </c>
      <c r="P2388">
        <f>INDEX(lehmad!D$2:D$412,MATCH(klypsid!$B2388,lehmad!$A$2:$A$412,0))</f>
        <v>105</v>
      </c>
      <c r="Q2388">
        <f>INDEX(lehmad!E$2:E$412,MATCH(klypsid!$B2388,lehmad!$A$2:$A$412,0))</f>
        <v>1</v>
      </c>
      <c r="R2388" t="str">
        <f>INDEX(lehmad!F$2:F$412,MATCH(klypsid!$B2388,lehmad!$A$2:$A$412,0))</f>
        <v>DYNASTY-ET</v>
      </c>
      <c r="S2388">
        <f>INDEX(lehmad!H$2:H$412,MATCH(klypsid!$B2388,lehmad!$A$2:$A$412,0))</f>
        <v>124</v>
      </c>
      <c r="T2388">
        <f>INDEX(lehmad!K$2:K$412,MATCH(klypsid!$B2388,lehmad!$A$2:$A$412,0))</f>
        <v>108</v>
      </c>
      <c r="U2388" s="4">
        <f t="shared" si="74"/>
        <v>3</v>
      </c>
      <c r="V2388">
        <f t="shared" si="75"/>
        <v>32</v>
      </c>
    </row>
    <row r="2389" spans="1:22" x14ac:dyDescent="0.25">
      <c r="A2389">
        <v>3464</v>
      </c>
      <c r="B2389" t="str">
        <f>"E"&amp;A2389</f>
        <v>E3464</v>
      </c>
      <c r="C2389" t="s">
        <v>78</v>
      </c>
      <c r="D2389">
        <v>2</v>
      </c>
      <c r="E2389">
        <f>IF(D2389&lt;4,D2389,4)</f>
        <v>2</v>
      </c>
      <c r="F2389" s="1">
        <v>39578</v>
      </c>
      <c r="G2389" s="1">
        <v>39693</v>
      </c>
      <c r="H2389" s="3">
        <f>G2389-F2389</f>
        <v>115</v>
      </c>
      <c r="I2389" s="3">
        <f>IF(H2389&lt;=60,1,IF(H2389&lt;=150,2,3))</f>
        <v>2</v>
      </c>
      <c r="J2389">
        <v>37.6</v>
      </c>
      <c r="K2389">
        <v>3.76</v>
      </c>
      <c r="L2389">
        <v>3.35</v>
      </c>
      <c r="M2389">
        <v>35</v>
      </c>
      <c r="N2389">
        <f>LOG(M2389/100,2)+3</f>
        <v>1.4854268271702415</v>
      </c>
      <c r="O2389">
        <f>INDEX(lehmad!B$2:B$412,MATCH(klypsid!$B2389,lehmad!$A$2:$A$412,0))</f>
        <v>38489</v>
      </c>
      <c r="P2389">
        <f>INDEX(lehmad!D$2:D$412,MATCH(klypsid!$B2389,lehmad!$A$2:$A$412,0))</f>
        <v>105</v>
      </c>
      <c r="Q2389">
        <f>INDEX(lehmad!E$2:E$412,MATCH(klypsid!$B2389,lehmad!$A$2:$A$412,0))</f>
        <v>1</v>
      </c>
      <c r="R2389" t="str">
        <f>INDEX(lehmad!F$2:F$412,MATCH(klypsid!$B2389,lehmad!$A$2:$A$412,0))</f>
        <v>DYNASTY-ET</v>
      </c>
      <c r="S2389">
        <f>INDEX(lehmad!H$2:H$412,MATCH(klypsid!$B2389,lehmad!$A$2:$A$412,0))</f>
        <v>124</v>
      </c>
      <c r="T2389">
        <f>INDEX(lehmad!K$2:K$412,MATCH(klypsid!$B2389,lehmad!$A$2:$A$412,0))</f>
        <v>108</v>
      </c>
      <c r="U2389" s="4">
        <f t="shared" si="74"/>
        <v>4</v>
      </c>
      <c r="V2389">
        <f t="shared" si="75"/>
        <v>30</v>
      </c>
    </row>
    <row r="2390" spans="1:22" x14ac:dyDescent="0.25">
      <c r="A2390">
        <v>3464</v>
      </c>
      <c r="B2390" t="str">
        <f>"E"&amp;A2390</f>
        <v>E3464</v>
      </c>
      <c r="C2390" t="s">
        <v>78</v>
      </c>
      <c r="D2390">
        <v>2</v>
      </c>
      <c r="E2390">
        <f>IF(D2390&lt;4,D2390,4)</f>
        <v>2</v>
      </c>
      <c r="F2390" s="1">
        <v>39578</v>
      </c>
      <c r="G2390" s="1">
        <v>39722</v>
      </c>
      <c r="H2390" s="3">
        <f>G2390-F2390</f>
        <v>144</v>
      </c>
      <c r="I2390" s="3">
        <f>IF(H2390&lt;=60,1,IF(H2390&lt;=150,2,3))</f>
        <v>2</v>
      </c>
      <c r="J2390">
        <v>33</v>
      </c>
      <c r="K2390">
        <v>4.2699999999999996</v>
      </c>
      <c r="L2390">
        <v>3.34</v>
      </c>
      <c r="M2390">
        <v>948</v>
      </c>
      <c r="N2390">
        <f>LOG(M2390/100,2)+3</f>
        <v>6.2448870591235348</v>
      </c>
      <c r="O2390">
        <f>INDEX(lehmad!B$2:B$412,MATCH(klypsid!$B2390,lehmad!$A$2:$A$412,0))</f>
        <v>38489</v>
      </c>
      <c r="P2390">
        <f>INDEX(lehmad!D$2:D$412,MATCH(klypsid!$B2390,lehmad!$A$2:$A$412,0))</f>
        <v>105</v>
      </c>
      <c r="Q2390">
        <f>INDEX(lehmad!E$2:E$412,MATCH(klypsid!$B2390,lehmad!$A$2:$A$412,0))</f>
        <v>1</v>
      </c>
      <c r="R2390" t="str">
        <f>INDEX(lehmad!F$2:F$412,MATCH(klypsid!$B2390,lehmad!$A$2:$A$412,0))</f>
        <v>DYNASTY-ET</v>
      </c>
      <c r="S2390">
        <f>INDEX(lehmad!H$2:H$412,MATCH(klypsid!$B2390,lehmad!$A$2:$A$412,0))</f>
        <v>124</v>
      </c>
      <c r="T2390">
        <f>INDEX(lehmad!K$2:K$412,MATCH(klypsid!$B2390,lehmad!$A$2:$A$412,0))</f>
        <v>108</v>
      </c>
      <c r="U2390" s="4">
        <f t="shared" si="74"/>
        <v>5</v>
      </c>
      <c r="V2390">
        <f t="shared" si="75"/>
        <v>29</v>
      </c>
    </row>
    <row r="2391" spans="1:22" x14ac:dyDescent="0.25">
      <c r="A2391">
        <v>3464</v>
      </c>
      <c r="B2391" t="str">
        <f>"E"&amp;A2391</f>
        <v>E3464</v>
      </c>
      <c r="C2391" t="s">
        <v>78</v>
      </c>
      <c r="D2391">
        <v>2</v>
      </c>
      <c r="E2391">
        <f>IF(D2391&lt;4,D2391,4)</f>
        <v>2</v>
      </c>
      <c r="F2391" s="1">
        <v>39578</v>
      </c>
      <c r="G2391" s="1">
        <v>39754</v>
      </c>
      <c r="H2391" s="3">
        <f>G2391-F2391</f>
        <v>176</v>
      </c>
      <c r="I2391" s="3">
        <f>IF(H2391&lt;=60,1,IF(H2391&lt;=150,2,3))</f>
        <v>3</v>
      </c>
      <c r="J2391">
        <v>25.5</v>
      </c>
      <c r="K2391">
        <v>4.0199999999999996</v>
      </c>
      <c r="L2391">
        <v>3.98</v>
      </c>
      <c r="M2391">
        <v>582</v>
      </c>
      <c r="N2391">
        <f>LOG(M2391/100,2)+3</f>
        <v>5.5410191531335595</v>
      </c>
      <c r="O2391">
        <f>INDEX(lehmad!B$2:B$412,MATCH(klypsid!$B2391,lehmad!$A$2:$A$412,0))</f>
        <v>38489</v>
      </c>
      <c r="P2391">
        <f>INDEX(lehmad!D$2:D$412,MATCH(klypsid!$B2391,lehmad!$A$2:$A$412,0))</f>
        <v>105</v>
      </c>
      <c r="Q2391">
        <f>INDEX(lehmad!E$2:E$412,MATCH(klypsid!$B2391,lehmad!$A$2:$A$412,0))</f>
        <v>1</v>
      </c>
      <c r="R2391" t="str">
        <f>INDEX(lehmad!F$2:F$412,MATCH(klypsid!$B2391,lehmad!$A$2:$A$412,0))</f>
        <v>DYNASTY-ET</v>
      </c>
      <c r="S2391">
        <f>INDEX(lehmad!H$2:H$412,MATCH(klypsid!$B2391,lehmad!$A$2:$A$412,0))</f>
        <v>124</v>
      </c>
      <c r="T2391">
        <f>INDEX(lehmad!K$2:K$412,MATCH(klypsid!$B2391,lehmad!$A$2:$A$412,0))</f>
        <v>108</v>
      </c>
      <c r="U2391" s="4">
        <f t="shared" si="74"/>
        <v>6</v>
      </c>
      <c r="V2391">
        <f t="shared" si="75"/>
        <v>32</v>
      </c>
    </row>
    <row r="2392" spans="1:22" x14ac:dyDescent="0.25">
      <c r="A2392">
        <v>3464</v>
      </c>
      <c r="B2392" t="str">
        <f>"E"&amp;A2392</f>
        <v>E3464</v>
      </c>
      <c r="C2392" t="s">
        <v>78</v>
      </c>
      <c r="D2392">
        <v>2</v>
      </c>
      <c r="E2392">
        <f>IF(D2392&lt;4,D2392,4)</f>
        <v>2</v>
      </c>
      <c r="F2392" s="1">
        <v>39578</v>
      </c>
      <c r="G2392" s="1">
        <v>39783</v>
      </c>
      <c r="H2392" s="3">
        <f>G2392-F2392</f>
        <v>205</v>
      </c>
      <c r="I2392" s="3">
        <f>IF(H2392&lt;=60,1,IF(H2392&lt;=150,2,3))</f>
        <v>3</v>
      </c>
      <c r="J2392">
        <v>30.7</v>
      </c>
      <c r="K2392">
        <v>4.03</v>
      </c>
      <c r="L2392">
        <v>3.84</v>
      </c>
      <c r="M2392">
        <v>686</v>
      </c>
      <c r="N2392">
        <f>LOG(M2392/100,2)+3</f>
        <v>5.7782085763980877</v>
      </c>
      <c r="O2392">
        <f>INDEX(lehmad!B$2:B$412,MATCH(klypsid!$B2392,lehmad!$A$2:$A$412,0))</f>
        <v>38489</v>
      </c>
      <c r="P2392">
        <f>INDEX(lehmad!D$2:D$412,MATCH(klypsid!$B2392,lehmad!$A$2:$A$412,0))</f>
        <v>105</v>
      </c>
      <c r="Q2392">
        <f>INDEX(lehmad!E$2:E$412,MATCH(klypsid!$B2392,lehmad!$A$2:$A$412,0))</f>
        <v>1</v>
      </c>
      <c r="R2392" t="str">
        <f>INDEX(lehmad!F$2:F$412,MATCH(klypsid!$B2392,lehmad!$A$2:$A$412,0))</f>
        <v>DYNASTY-ET</v>
      </c>
      <c r="S2392">
        <f>INDEX(lehmad!H$2:H$412,MATCH(klypsid!$B2392,lehmad!$A$2:$A$412,0))</f>
        <v>124</v>
      </c>
      <c r="T2392">
        <f>INDEX(lehmad!K$2:K$412,MATCH(klypsid!$B2392,lehmad!$A$2:$A$412,0))</f>
        <v>108</v>
      </c>
      <c r="U2392" s="4">
        <f t="shared" si="74"/>
        <v>7</v>
      </c>
      <c r="V2392">
        <f t="shared" si="75"/>
        <v>29</v>
      </c>
    </row>
    <row r="2393" spans="1:22" x14ac:dyDescent="0.25">
      <c r="A2393">
        <v>3464</v>
      </c>
      <c r="B2393" t="str">
        <f>"E"&amp;A2393</f>
        <v>E3464</v>
      </c>
      <c r="C2393" t="s">
        <v>78</v>
      </c>
      <c r="D2393">
        <v>2</v>
      </c>
      <c r="E2393">
        <f>IF(D2393&lt;4,D2393,4)</f>
        <v>2</v>
      </c>
      <c r="F2393" s="1">
        <v>39578</v>
      </c>
      <c r="G2393" s="1">
        <v>39817</v>
      </c>
      <c r="H2393" s="3">
        <f>G2393-F2393</f>
        <v>239</v>
      </c>
      <c r="I2393" s="3">
        <f>IF(H2393&lt;=60,1,IF(H2393&lt;=150,2,3))</f>
        <v>3</v>
      </c>
      <c r="J2393">
        <v>29.1</v>
      </c>
      <c r="K2393">
        <v>3.56</v>
      </c>
      <c r="L2393">
        <v>3.78</v>
      </c>
      <c r="M2393">
        <v>110</v>
      </c>
      <c r="N2393">
        <f>LOG(M2393/100,2)+3</f>
        <v>3.1375035237499351</v>
      </c>
      <c r="O2393">
        <f>INDEX(lehmad!B$2:B$412,MATCH(klypsid!$B2393,lehmad!$A$2:$A$412,0))</f>
        <v>38489</v>
      </c>
      <c r="P2393">
        <f>INDEX(lehmad!D$2:D$412,MATCH(klypsid!$B2393,lehmad!$A$2:$A$412,0))</f>
        <v>105</v>
      </c>
      <c r="Q2393">
        <f>INDEX(lehmad!E$2:E$412,MATCH(klypsid!$B2393,lehmad!$A$2:$A$412,0))</f>
        <v>1</v>
      </c>
      <c r="R2393" t="str">
        <f>INDEX(lehmad!F$2:F$412,MATCH(klypsid!$B2393,lehmad!$A$2:$A$412,0))</f>
        <v>DYNASTY-ET</v>
      </c>
      <c r="S2393">
        <f>INDEX(lehmad!H$2:H$412,MATCH(klypsid!$B2393,lehmad!$A$2:$A$412,0))</f>
        <v>124</v>
      </c>
      <c r="T2393">
        <f>INDEX(lehmad!K$2:K$412,MATCH(klypsid!$B2393,lehmad!$A$2:$A$412,0))</f>
        <v>108</v>
      </c>
      <c r="U2393" s="4">
        <f t="shared" si="74"/>
        <v>8</v>
      </c>
      <c r="V2393">
        <f t="shared" si="75"/>
        <v>34</v>
      </c>
    </row>
    <row r="2394" spans="1:22" x14ac:dyDescent="0.25">
      <c r="A2394">
        <v>3464</v>
      </c>
      <c r="B2394" t="str">
        <f>"E"&amp;A2394</f>
        <v>E3464</v>
      </c>
      <c r="C2394" t="s">
        <v>78</v>
      </c>
      <c r="D2394">
        <v>2</v>
      </c>
      <c r="E2394">
        <f>IF(D2394&lt;4,D2394,4)</f>
        <v>2</v>
      </c>
      <c r="F2394" s="1">
        <v>39578</v>
      </c>
      <c r="G2394" s="1">
        <v>39845</v>
      </c>
      <c r="H2394" s="3">
        <f>G2394-F2394</f>
        <v>267</v>
      </c>
      <c r="I2394" s="3">
        <f>IF(H2394&lt;=60,1,IF(H2394&lt;=150,2,3))</f>
        <v>3</v>
      </c>
      <c r="J2394">
        <v>31.1</v>
      </c>
      <c r="K2394">
        <v>3.74</v>
      </c>
      <c r="L2394">
        <v>3.98</v>
      </c>
      <c r="M2394">
        <v>124</v>
      </c>
      <c r="N2394">
        <f>LOG(M2394/100,2)+3</f>
        <v>3.3103401206121505</v>
      </c>
      <c r="O2394">
        <f>INDEX(lehmad!B$2:B$412,MATCH(klypsid!$B2394,lehmad!$A$2:$A$412,0))</f>
        <v>38489</v>
      </c>
      <c r="P2394">
        <f>INDEX(lehmad!D$2:D$412,MATCH(klypsid!$B2394,lehmad!$A$2:$A$412,0))</f>
        <v>105</v>
      </c>
      <c r="Q2394">
        <f>INDEX(lehmad!E$2:E$412,MATCH(klypsid!$B2394,lehmad!$A$2:$A$412,0))</f>
        <v>1</v>
      </c>
      <c r="R2394" t="str">
        <f>INDEX(lehmad!F$2:F$412,MATCH(klypsid!$B2394,lehmad!$A$2:$A$412,0))</f>
        <v>DYNASTY-ET</v>
      </c>
      <c r="S2394">
        <f>INDEX(lehmad!H$2:H$412,MATCH(klypsid!$B2394,lehmad!$A$2:$A$412,0))</f>
        <v>124</v>
      </c>
      <c r="T2394">
        <f>INDEX(lehmad!K$2:K$412,MATCH(klypsid!$B2394,lehmad!$A$2:$A$412,0))</f>
        <v>108</v>
      </c>
      <c r="U2394" s="4">
        <f t="shared" si="74"/>
        <v>9</v>
      </c>
      <c r="V2394">
        <f t="shared" si="75"/>
        <v>28</v>
      </c>
    </row>
    <row r="2395" spans="1:22" x14ac:dyDescent="0.25">
      <c r="A2395">
        <v>3464</v>
      </c>
      <c r="B2395" t="str">
        <f>"E"&amp;A2395</f>
        <v>E3464</v>
      </c>
      <c r="C2395" t="s">
        <v>78</v>
      </c>
      <c r="D2395">
        <v>2</v>
      </c>
      <c r="E2395">
        <f>IF(D2395&lt;4,D2395,4)</f>
        <v>2</v>
      </c>
      <c r="F2395" s="1">
        <v>39578</v>
      </c>
      <c r="G2395" s="1">
        <v>39875</v>
      </c>
      <c r="H2395" s="3">
        <f>G2395-F2395</f>
        <v>297</v>
      </c>
      <c r="I2395" s="3">
        <f>IF(H2395&lt;=60,1,IF(H2395&lt;=150,2,3))</f>
        <v>3</v>
      </c>
      <c r="J2395">
        <v>24.8</v>
      </c>
      <c r="K2395">
        <v>4.1399999999999997</v>
      </c>
      <c r="L2395">
        <v>3.62</v>
      </c>
      <c r="M2395">
        <v>106</v>
      </c>
      <c r="N2395">
        <f>LOG(M2395/100,2)+3</f>
        <v>3.0840642647884744</v>
      </c>
      <c r="O2395">
        <f>INDEX(lehmad!B$2:B$412,MATCH(klypsid!$B2395,lehmad!$A$2:$A$412,0))</f>
        <v>38489</v>
      </c>
      <c r="P2395">
        <f>INDEX(lehmad!D$2:D$412,MATCH(klypsid!$B2395,lehmad!$A$2:$A$412,0))</f>
        <v>105</v>
      </c>
      <c r="Q2395">
        <f>INDEX(lehmad!E$2:E$412,MATCH(klypsid!$B2395,lehmad!$A$2:$A$412,0))</f>
        <v>1</v>
      </c>
      <c r="R2395" t="str">
        <f>INDEX(lehmad!F$2:F$412,MATCH(klypsid!$B2395,lehmad!$A$2:$A$412,0))</f>
        <v>DYNASTY-ET</v>
      </c>
      <c r="S2395">
        <f>INDEX(lehmad!H$2:H$412,MATCH(klypsid!$B2395,lehmad!$A$2:$A$412,0))</f>
        <v>124</v>
      </c>
      <c r="T2395">
        <f>INDEX(lehmad!K$2:K$412,MATCH(klypsid!$B2395,lehmad!$A$2:$A$412,0))</f>
        <v>108</v>
      </c>
      <c r="U2395" s="4">
        <f t="shared" si="74"/>
        <v>10</v>
      </c>
      <c r="V2395">
        <f t="shared" si="75"/>
        <v>30</v>
      </c>
    </row>
    <row r="2396" spans="1:22" x14ac:dyDescent="0.25">
      <c r="A2396">
        <v>3464</v>
      </c>
      <c r="B2396" t="str">
        <f>"E"&amp;A2396</f>
        <v>E3464</v>
      </c>
      <c r="C2396" t="s">
        <v>78</v>
      </c>
      <c r="D2396">
        <v>3</v>
      </c>
      <c r="E2396">
        <f>IF(D2396&lt;4,D2396,4)</f>
        <v>3</v>
      </c>
      <c r="F2396" s="1">
        <v>39952</v>
      </c>
      <c r="G2396" s="1">
        <v>39972</v>
      </c>
      <c r="H2396" s="3">
        <f>G2396-F2396</f>
        <v>20</v>
      </c>
      <c r="I2396" s="3">
        <f>IF(H2396&lt;=60,1,IF(H2396&lt;=150,2,3))</f>
        <v>1</v>
      </c>
      <c r="J2396">
        <v>53</v>
      </c>
      <c r="K2396">
        <v>3.95</v>
      </c>
      <c r="L2396">
        <v>3.18</v>
      </c>
      <c r="M2396">
        <v>148</v>
      </c>
      <c r="N2396">
        <f>LOG(M2396/100,2)+3</f>
        <v>3.5655971758542249</v>
      </c>
      <c r="O2396">
        <f>INDEX(lehmad!B$2:B$412,MATCH(klypsid!$B2396,lehmad!$A$2:$A$412,0))</f>
        <v>38489</v>
      </c>
      <c r="P2396">
        <f>INDEX(lehmad!D$2:D$412,MATCH(klypsid!$B2396,lehmad!$A$2:$A$412,0))</f>
        <v>105</v>
      </c>
      <c r="Q2396">
        <f>INDEX(lehmad!E$2:E$412,MATCH(klypsid!$B2396,lehmad!$A$2:$A$412,0))</f>
        <v>1</v>
      </c>
      <c r="R2396" t="str">
        <f>INDEX(lehmad!F$2:F$412,MATCH(klypsid!$B2396,lehmad!$A$2:$A$412,0))</f>
        <v>DYNASTY-ET</v>
      </c>
      <c r="S2396">
        <f>INDEX(lehmad!H$2:H$412,MATCH(klypsid!$B2396,lehmad!$A$2:$A$412,0))</f>
        <v>124</v>
      </c>
      <c r="T2396">
        <f>INDEX(lehmad!K$2:K$412,MATCH(klypsid!$B2396,lehmad!$A$2:$A$412,0))</f>
        <v>108</v>
      </c>
      <c r="U2396" s="4">
        <f t="shared" si="74"/>
        <v>1</v>
      </c>
      <c r="V2396">
        <f t="shared" si="75"/>
        <v>20</v>
      </c>
    </row>
    <row r="2397" spans="1:22" x14ac:dyDescent="0.25">
      <c r="A2397">
        <v>3464</v>
      </c>
      <c r="B2397" t="str">
        <f>"E"&amp;A2397</f>
        <v>E3464</v>
      </c>
      <c r="C2397" t="s">
        <v>78</v>
      </c>
      <c r="D2397">
        <v>3</v>
      </c>
      <c r="E2397">
        <f>IF(D2397&lt;4,D2397,4)</f>
        <v>3</v>
      </c>
      <c r="F2397" s="1">
        <v>39952</v>
      </c>
      <c r="G2397" s="1">
        <v>40007</v>
      </c>
      <c r="H2397" s="3">
        <f>G2397-F2397</f>
        <v>55</v>
      </c>
      <c r="I2397" s="3">
        <f>IF(H2397&lt;=60,1,IF(H2397&lt;=150,2,3))</f>
        <v>1</v>
      </c>
      <c r="J2397">
        <v>45</v>
      </c>
      <c r="K2397">
        <v>3.63</v>
      </c>
      <c r="L2397">
        <v>3.85</v>
      </c>
      <c r="M2397">
        <v>741</v>
      </c>
      <c r="N2397">
        <f>LOG(M2397/100,2)+3</f>
        <v>5.8894735425311096</v>
      </c>
      <c r="O2397">
        <f>INDEX(lehmad!B$2:B$412,MATCH(klypsid!$B2397,lehmad!$A$2:$A$412,0))</f>
        <v>38489</v>
      </c>
      <c r="P2397">
        <f>INDEX(lehmad!D$2:D$412,MATCH(klypsid!$B2397,lehmad!$A$2:$A$412,0))</f>
        <v>105</v>
      </c>
      <c r="Q2397">
        <f>INDEX(lehmad!E$2:E$412,MATCH(klypsid!$B2397,lehmad!$A$2:$A$412,0))</f>
        <v>1</v>
      </c>
      <c r="R2397" t="str">
        <f>INDEX(lehmad!F$2:F$412,MATCH(klypsid!$B2397,lehmad!$A$2:$A$412,0))</f>
        <v>DYNASTY-ET</v>
      </c>
      <c r="S2397">
        <f>INDEX(lehmad!H$2:H$412,MATCH(klypsid!$B2397,lehmad!$A$2:$A$412,0))</f>
        <v>124</v>
      </c>
      <c r="T2397">
        <f>INDEX(lehmad!K$2:K$412,MATCH(klypsid!$B2397,lehmad!$A$2:$A$412,0))</f>
        <v>108</v>
      </c>
      <c r="U2397" s="4">
        <f t="shared" si="74"/>
        <v>2</v>
      </c>
      <c r="V2397">
        <f t="shared" si="75"/>
        <v>35</v>
      </c>
    </row>
    <row r="2398" spans="1:22" x14ac:dyDescent="0.25">
      <c r="A2398">
        <v>3465</v>
      </c>
      <c r="B2398" t="str">
        <f>"E"&amp;A2398</f>
        <v>E3465</v>
      </c>
      <c r="C2398" t="s">
        <v>65</v>
      </c>
      <c r="D2398">
        <v>1</v>
      </c>
      <c r="E2398">
        <f>IF(D2398&lt;4,D2398,4)</f>
        <v>1</v>
      </c>
      <c r="F2398" s="1">
        <v>39202</v>
      </c>
      <c r="G2398" s="1">
        <v>39236</v>
      </c>
      <c r="H2398" s="3">
        <f>G2398-F2398</f>
        <v>34</v>
      </c>
      <c r="I2398" s="3">
        <f>IF(H2398&lt;=60,1,IF(H2398&lt;=150,2,3))</f>
        <v>1</v>
      </c>
      <c r="J2398">
        <v>35.9</v>
      </c>
      <c r="K2398">
        <v>2.38</v>
      </c>
      <c r="L2398">
        <v>3.09</v>
      </c>
      <c r="M2398">
        <v>38</v>
      </c>
      <c r="N2398">
        <f>LOG(M2398/100,2)+3</f>
        <v>1.6040713236688608</v>
      </c>
      <c r="O2398">
        <f>INDEX(lehmad!B$2:B$412,MATCH(klypsid!$B2398,lehmad!$A$2:$A$412,0))</f>
        <v>38490</v>
      </c>
      <c r="P2398">
        <f>INDEX(lehmad!D$2:D$412,MATCH(klypsid!$B2398,lehmad!$A$2:$A$412,0))</f>
        <v>95</v>
      </c>
      <c r="Q2398">
        <f>INDEX(lehmad!E$2:E$412,MATCH(klypsid!$B2398,lehmad!$A$2:$A$412,0))</f>
        <v>0.93</v>
      </c>
      <c r="R2398" t="str">
        <f>INDEX(lehmad!F$2:F$412,MATCH(klypsid!$B2398,lehmad!$A$2:$A$412,0))</f>
        <v>DYNASTY-ET</v>
      </c>
      <c r="S2398">
        <f>INDEX(lehmad!H$2:H$412,MATCH(klypsid!$B2398,lehmad!$A$2:$A$412,0))</f>
        <v>124</v>
      </c>
      <c r="T2398">
        <f>INDEX(lehmad!K$2:K$412,MATCH(klypsid!$B2398,lehmad!$A$2:$A$412,0))</f>
        <v>108</v>
      </c>
      <c r="U2398" s="4">
        <f t="shared" si="74"/>
        <v>1</v>
      </c>
      <c r="V2398">
        <f t="shared" si="75"/>
        <v>34</v>
      </c>
    </row>
    <row r="2399" spans="1:22" x14ac:dyDescent="0.25">
      <c r="A2399">
        <v>3465</v>
      </c>
      <c r="B2399" t="str">
        <f>"E"&amp;A2399</f>
        <v>E3465</v>
      </c>
      <c r="C2399" t="s">
        <v>65</v>
      </c>
      <c r="D2399">
        <v>1</v>
      </c>
      <c r="E2399">
        <f>IF(D2399&lt;4,D2399,4)</f>
        <v>1</v>
      </c>
      <c r="F2399" s="1">
        <v>39202</v>
      </c>
      <c r="G2399" s="1">
        <v>39266</v>
      </c>
      <c r="H2399" s="3">
        <f>G2399-F2399</f>
        <v>64</v>
      </c>
      <c r="I2399" s="3">
        <f>IF(H2399&lt;=60,1,IF(H2399&lt;=150,2,3))</f>
        <v>2</v>
      </c>
      <c r="J2399">
        <v>42.7</v>
      </c>
      <c r="K2399">
        <v>2.08</v>
      </c>
      <c r="L2399">
        <v>3.12</v>
      </c>
      <c r="M2399">
        <v>21</v>
      </c>
      <c r="N2399">
        <f>LOG(M2399/100,2)+3</f>
        <v>0.74846123300403544</v>
      </c>
      <c r="O2399">
        <f>INDEX(lehmad!B$2:B$412,MATCH(klypsid!$B2399,lehmad!$A$2:$A$412,0))</f>
        <v>38490</v>
      </c>
      <c r="P2399">
        <f>INDEX(lehmad!D$2:D$412,MATCH(klypsid!$B2399,lehmad!$A$2:$A$412,0))</f>
        <v>95</v>
      </c>
      <c r="Q2399">
        <f>INDEX(lehmad!E$2:E$412,MATCH(klypsid!$B2399,lehmad!$A$2:$A$412,0))</f>
        <v>0.93</v>
      </c>
      <c r="R2399" t="str">
        <f>INDEX(lehmad!F$2:F$412,MATCH(klypsid!$B2399,lehmad!$A$2:$A$412,0))</f>
        <v>DYNASTY-ET</v>
      </c>
      <c r="S2399">
        <f>INDEX(lehmad!H$2:H$412,MATCH(klypsid!$B2399,lehmad!$A$2:$A$412,0))</f>
        <v>124</v>
      </c>
      <c r="T2399">
        <f>INDEX(lehmad!K$2:K$412,MATCH(klypsid!$B2399,lehmad!$A$2:$A$412,0))</f>
        <v>108</v>
      </c>
      <c r="U2399" s="4">
        <f t="shared" si="74"/>
        <v>2</v>
      </c>
      <c r="V2399">
        <f t="shared" si="75"/>
        <v>30</v>
      </c>
    </row>
    <row r="2400" spans="1:22" x14ac:dyDescent="0.25">
      <c r="A2400">
        <v>3465</v>
      </c>
      <c r="B2400" t="str">
        <f>"E"&amp;A2400</f>
        <v>E3465</v>
      </c>
      <c r="C2400" t="s">
        <v>65</v>
      </c>
      <c r="D2400">
        <v>1</v>
      </c>
      <c r="E2400">
        <f>IF(D2400&lt;4,D2400,4)</f>
        <v>1</v>
      </c>
      <c r="F2400" s="1">
        <v>39202</v>
      </c>
      <c r="G2400" s="1">
        <v>39295</v>
      </c>
      <c r="H2400" s="3">
        <f>G2400-F2400</f>
        <v>93</v>
      </c>
      <c r="I2400" s="3">
        <f>IF(H2400&lt;=60,1,IF(H2400&lt;=150,2,3))</f>
        <v>2</v>
      </c>
      <c r="J2400">
        <v>39.700000000000003</v>
      </c>
      <c r="K2400">
        <v>2.2999999999999998</v>
      </c>
      <c r="L2400">
        <v>3.22</v>
      </c>
      <c r="M2400">
        <v>33</v>
      </c>
      <c r="N2400">
        <f>LOG(M2400/100,2)+3</f>
        <v>1.4005379295837288</v>
      </c>
      <c r="O2400">
        <f>INDEX(lehmad!B$2:B$412,MATCH(klypsid!$B2400,lehmad!$A$2:$A$412,0))</f>
        <v>38490</v>
      </c>
      <c r="P2400">
        <f>INDEX(lehmad!D$2:D$412,MATCH(klypsid!$B2400,lehmad!$A$2:$A$412,0))</f>
        <v>95</v>
      </c>
      <c r="Q2400">
        <f>INDEX(lehmad!E$2:E$412,MATCH(klypsid!$B2400,lehmad!$A$2:$A$412,0))</f>
        <v>0.93</v>
      </c>
      <c r="R2400" t="str">
        <f>INDEX(lehmad!F$2:F$412,MATCH(klypsid!$B2400,lehmad!$A$2:$A$412,0))</f>
        <v>DYNASTY-ET</v>
      </c>
      <c r="S2400">
        <f>INDEX(lehmad!H$2:H$412,MATCH(klypsid!$B2400,lehmad!$A$2:$A$412,0))</f>
        <v>124</v>
      </c>
      <c r="T2400">
        <f>INDEX(lehmad!K$2:K$412,MATCH(klypsid!$B2400,lehmad!$A$2:$A$412,0))</f>
        <v>108</v>
      </c>
      <c r="U2400" s="4">
        <f t="shared" si="74"/>
        <v>3</v>
      </c>
      <c r="V2400">
        <f t="shared" si="75"/>
        <v>29</v>
      </c>
    </row>
    <row r="2401" spans="1:22" x14ac:dyDescent="0.25">
      <c r="A2401">
        <v>3465</v>
      </c>
      <c r="B2401" t="str">
        <f>"E"&amp;A2401</f>
        <v>E3465</v>
      </c>
      <c r="C2401" t="s">
        <v>65</v>
      </c>
      <c r="D2401">
        <v>1</v>
      </c>
      <c r="E2401">
        <f>IF(D2401&lt;4,D2401,4)</f>
        <v>1</v>
      </c>
      <c r="F2401" s="1">
        <v>39202</v>
      </c>
      <c r="G2401" s="1">
        <v>39328</v>
      </c>
      <c r="H2401" s="3">
        <f>G2401-F2401</f>
        <v>126</v>
      </c>
      <c r="I2401" s="3">
        <f>IF(H2401&lt;=60,1,IF(H2401&lt;=150,2,3))</f>
        <v>2</v>
      </c>
      <c r="J2401">
        <v>38</v>
      </c>
      <c r="K2401">
        <v>2.98</v>
      </c>
      <c r="L2401">
        <v>3.24</v>
      </c>
      <c r="M2401">
        <v>31</v>
      </c>
      <c r="N2401">
        <f>LOG(M2401/100,2)+3</f>
        <v>1.3103401206121505</v>
      </c>
      <c r="O2401">
        <f>INDEX(lehmad!B$2:B$412,MATCH(klypsid!$B2401,lehmad!$A$2:$A$412,0))</f>
        <v>38490</v>
      </c>
      <c r="P2401">
        <f>INDEX(lehmad!D$2:D$412,MATCH(klypsid!$B2401,lehmad!$A$2:$A$412,0))</f>
        <v>95</v>
      </c>
      <c r="Q2401">
        <f>INDEX(lehmad!E$2:E$412,MATCH(klypsid!$B2401,lehmad!$A$2:$A$412,0))</f>
        <v>0.93</v>
      </c>
      <c r="R2401" t="str">
        <f>INDEX(lehmad!F$2:F$412,MATCH(klypsid!$B2401,lehmad!$A$2:$A$412,0))</f>
        <v>DYNASTY-ET</v>
      </c>
      <c r="S2401">
        <f>INDEX(lehmad!H$2:H$412,MATCH(klypsid!$B2401,lehmad!$A$2:$A$412,0))</f>
        <v>124</v>
      </c>
      <c r="T2401">
        <f>INDEX(lehmad!K$2:K$412,MATCH(klypsid!$B2401,lehmad!$A$2:$A$412,0))</f>
        <v>108</v>
      </c>
      <c r="U2401" s="4">
        <f t="shared" si="74"/>
        <v>4</v>
      </c>
      <c r="V2401">
        <f t="shared" si="75"/>
        <v>33</v>
      </c>
    </row>
    <row r="2402" spans="1:22" x14ac:dyDescent="0.25">
      <c r="A2402">
        <v>3465</v>
      </c>
      <c r="B2402" t="str">
        <f>"E"&amp;A2402</f>
        <v>E3465</v>
      </c>
      <c r="C2402" t="s">
        <v>65</v>
      </c>
      <c r="D2402">
        <v>1</v>
      </c>
      <c r="E2402">
        <f>IF(D2402&lt;4,D2402,4)</f>
        <v>1</v>
      </c>
      <c r="F2402" s="1">
        <v>39202</v>
      </c>
      <c r="G2402" s="1">
        <v>39356</v>
      </c>
      <c r="H2402" s="3">
        <f>G2402-F2402</f>
        <v>154</v>
      </c>
      <c r="I2402" s="3">
        <f>IF(H2402&lt;=60,1,IF(H2402&lt;=150,2,3))</f>
        <v>3</v>
      </c>
      <c r="J2402">
        <v>33.9</v>
      </c>
      <c r="K2402">
        <v>3.71</v>
      </c>
      <c r="L2402">
        <v>3.3</v>
      </c>
      <c r="M2402">
        <v>19</v>
      </c>
      <c r="N2402">
        <f>LOG(M2402/100,2)+3</f>
        <v>0.60407132366886085</v>
      </c>
      <c r="O2402">
        <f>INDEX(lehmad!B$2:B$412,MATCH(klypsid!$B2402,lehmad!$A$2:$A$412,0))</f>
        <v>38490</v>
      </c>
      <c r="P2402">
        <f>INDEX(lehmad!D$2:D$412,MATCH(klypsid!$B2402,lehmad!$A$2:$A$412,0))</f>
        <v>95</v>
      </c>
      <c r="Q2402">
        <f>INDEX(lehmad!E$2:E$412,MATCH(klypsid!$B2402,lehmad!$A$2:$A$412,0))</f>
        <v>0.93</v>
      </c>
      <c r="R2402" t="str">
        <f>INDEX(lehmad!F$2:F$412,MATCH(klypsid!$B2402,lehmad!$A$2:$A$412,0))</f>
        <v>DYNASTY-ET</v>
      </c>
      <c r="S2402">
        <f>INDEX(lehmad!H$2:H$412,MATCH(klypsid!$B2402,lehmad!$A$2:$A$412,0))</f>
        <v>124</v>
      </c>
      <c r="T2402">
        <f>INDEX(lehmad!K$2:K$412,MATCH(klypsid!$B2402,lehmad!$A$2:$A$412,0))</f>
        <v>108</v>
      </c>
      <c r="U2402" s="4">
        <f t="shared" si="74"/>
        <v>5</v>
      </c>
      <c r="V2402">
        <f t="shared" si="75"/>
        <v>28</v>
      </c>
    </row>
    <row r="2403" spans="1:22" x14ac:dyDescent="0.25">
      <c r="A2403">
        <v>3465</v>
      </c>
      <c r="B2403" t="str">
        <f>"E"&amp;A2403</f>
        <v>E3465</v>
      </c>
      <c r="C2403" t="s">
        <v>65</v>
      </c>
      <c r="D2403">
        <v>1</v>
      </c>
      <c r="E2403">
        <f>IF(D2403&lt;4,D2403,4)</f>
        <v>1</v>
      </c>
      <c r="F2403" s="1">
        <v>39202</v>
      </c>
      <c r="G2403" s="1">
        <v>39387</v>
      </c>
      <c r="H2403" s="3">
        <f>G2403-F2403</f>
        <v>185</v>
      </c>
      <c r="I2403" s="3">
        <f>IF(H2403&lt;=60,1,IF(H2403&lt;=150,2,3))</f>
        <v>3</v>
      </c>
      <c r="J2403">
        <v>31.7</v>
      </c>
      <c r="K2403">
        <v>3.53</v>
      </c>
      <c r="L2403">
        <v>3.76</v>
      </c>
      <c r="M2403">
        <v>30</v>
      </c>
      <c r="N2403">
        <f>LOG(M2403/100,2)+3</f>
        <v>1.2630344058337937</v>
      </c>
      <c r="O2403">
        <f>INDEX(lehmad!B$2:B$412,MATCH(klypsid!$B2403,lehmad!$A$2:$A$412,0))</f>
        <v>38490</v>
      </c>
      <c r="P2403">
        <f>INDEX(lehmad!D$2:D$412,MATCH(klypsid!$B2403,lehmad!$A$2:$A$412,0))</f>
        <v>95</v>
      </c>
      <c r="Q2403">
        <f>INDEX(lehmad!E$2:E$412,MATCH(klypsid!$B2403,lehmad!$A$2:$A$412,0))</f>
        <v>0.93</v>
      </c>
      <c r="R2403" t="str">
        <f>INDEX(lehmad!F$2:F$412,MATCH(klypsid!$B2403,lehmad!$A$2:$A$412,0))</f>
        <v>DYNASTY-ET</v>
      </c>
      <c r="S2403">
        <f>INDEX(lehmad!H$2:H$412,MATCH(klypsid!$B2403,lehmad!$A$2:$A$412,0))</f>
        <v>124</v>
      </c>
      <c r="T2403">
        <f>INDEX(lehmad!K$2:K$412,MATCH(klypsid!$B2403,lehmad!$A$2:$A$412,0))</f>
        <v>108</v>
      </c>
      <c r="U2403" s="4">
        <f t="shared" si="74"/>
        <v>6</v>
      </c>
      <c r="V2403">
        <f t="shared" si="75"/>
        <v>31</v>
      </c>
    </row>
    <row r="2404" spans="1:22" x14ac:dyDescent="0.25">
      <c r="A2404">
        <v>3465</v>
      </c>
      <c r="B2404" t="str">
        <f>"E"&amp;A2404</f>
        <v>E3465</v>
      </c>
      <c r="C2404" t="s">
        <v>65</v>
      </c>
      <c r="D2404">
        <v>1</v>
      </c>
      <c r="E2404">
        <f>IF(D2404&lt;4,D2404,4)</f>
        <v>1</v>
      </c>
      <c r="F2404" s="1">
        <v>39202</v>
      </c>
      <c r="G2404" s="1">
        <v>39418</v>
      </c>
      <c r="H2404" s="3">
        <f>G2404-F2404</f>
        <v>216</v>
      </c>
      <c r="I2404" s="3">
        <f>IF(H2404&lt;=60,1,IF(H2404&lt;=150,2,3))</f>
        <v>3</v>
      </c>
      <c r="J2404">
        <v>29.9</v>
      </c>
      <c r="K2404">
        <v>4.8</v>
      </c>
      <c r="L2404">
        <v>3.65</v>
      </c>
      <c r="M2404">
        <v>197</v>
      </c>
      <c r="N2404">
        <f>LOG(M2404/100,2)+3</f>
        <v>3.9781956296816516</v>
      </c>
      <c r="O2404">
        <f>INDEX(lehmad!B$2:B$412,MATCH(klypsid!$B2404,lehmad!$A$2:$A$412,0))</f>
        <v>38490</v>
      </c>
      <c r="P2404">
        <f>INDEX(lehmad!D$2:D$412,MATCH(klypsid!$B2404,lehmad!$A$2:$A$412,0))</f>
        <v>95</v>
      </c>
      <c r="Q2404">
        <f>INDEX(lehmad!E$2:E$412,MATCH(klypsid!$B2404,lehmad!$A$2:$A$412,0))</f>
        <v>0.93</v>
      </c>
      <c r="R2404" t="str">
        <f>INDEX(lehmad!F$2:F$412,MATCH(klypsid!$B2404,lehmad!$A$2:$A$412,0))</f>
        <v>DYNASTY-ET</v>
      </c>
      <c r="S2404">
        <f>INDEX(lehmad!H$2:H$412,MATCH(klypsid!$B2404,lehmad!$A$2:$A$412,0))</f>
        <v>124</v>
      </c>
      <c r="T2404">
        <f>INDEX(lehmad!K$2:K$412,MATCH(klypsid!$B2404,lehmad!$A$2:$A$412,0))</f>
        <v>108</v>
      </c>
      <c r="U2404" s="4">
        <f t="shared" si="74"/>
        <v>7</v>
      </c>
      <c r="V2404">
        <f t="shared" si="75"/>
        <v>31</v>
      </c>
    </row>
    <row r="2405" spans="1:22" x14ac:dyDescent="0.25">
      <c r="A2405">
        <v>3465</v>
      </c>
      <c r="B2405" t="str">
        <f>"E"&amp;A2405</f>
        <v>E3465</v>
      </c>
      <c r="C2405" t="s">
        <v>65</v>
      </c>
      <c r="D2405">
        <v>1</v>
      </c>
      <c r="E2405">
        <f>IF(D2405&lt;4,D2405,4)</f>
        <v>1</v>
      </c>
      <c r="F2405" s="1">
        <v>39202</v>
      </c>
      <c r="G2405" s="1">
        <v>39450</v>
      </c>
      <c r="H2405" s="3">
        <f>G2405-F2405</f>
        <v>248</v>
      </c>
      <c r="I2405" s="3">
        <f>IF(H2405&lt;=60,1,IF(H2405&lt;=150,2,3))</f>
        <v>3</v>
      </c>
      <c r="J2405">
        <v>29.3</v>
      </c>
      <c r="K2405">
        <v>4.21</v>
      </c>
      <c r="L2405">
        <v>3.57</v>
      </c>
      <c r="M2405">
        <v>25</v>
      </c>
      <c r="N2405">
        <f>LOG(M2405/100,2)+3</f>
        <v>1</v>
      </c>
      <c r="O2405">
        <f>INDEX(lehmad!B$2:B$412,MATCH(klypsid!$B2405,lehmad!$A$2:$A$412,0))</f>
        <v>38490</v>
      </c>
      <c r="P2405">
        <f>INDEX(lehmad!D$2:D$412,MATCH(klypsid!$B2405,lehmad!$A$2:$A$412,0))</f>
        <v>95</v>
      </c>
      <c r="Q2405">
        <f>INDEX(lehmad!E$2:E$412,MATCH(klypsid!$B2405,lehmad!$A$2:$A$412,0))</f>
        <v>0.93</v>
      </c>
      <c r="R2405" t="str">
        <f>INDEX(lehmad!F$2:F$412,MATCH(klypsid!$B2405,lehmad!$A$2:$A$412,0))</f>
        <v>DYNASTY-ET</v>
      </c>
      <c r="S2405">
        <f>INDEX(lehmad!H$2:H$412,MATCH(klypsid!$B2405,lehmad!$A$2:$A$412,0))</f>
        <v>124</v>
      </c>
      <c r="T2405">
        <f>INDEX(lehmad!K$2:K$412,MATCH(klypsid!$B2405,lehmad!$A$2:$A$412,0))</f>
        <v>108</v>
      </c>
      <c r="U2405" s="4">
        <f t="shared" si="74"/>
        <v>8</v>
      </c>
      <c r="V2405">
        <f t="shared" si="75"/>
        <v>32</v>
      </c>
    </row>
    <row r="2406" spans="1:22" x14ac:dyDescent="0.25">
      <c r="A2406">
        <v>3465</v>
      </c>
      <c r="B2406" t="str">
        <f>"E"&amp;A2406</f>
        <v>E3465</v>
      </c>
      <c r="C2406" t="s">
        <v>65</v>
      </c>
      <c r="D2406">
        <v>1</v>
      </c>
      <c r="E2406">
        <f>IF(D2406&lt;4,D2406,4)</f>
        <v>1</v>
      </c>
      <c r="F2406" s="1">
        <v>39202</v>
      </c>
      <c r="G2406" s="1">
        <v>39481</v>
      </c>
      <c r="H2406" s="3">
        <f>G2406-F2406</f>
        <v>279</v>
      </c>
      <c r="I2406" s="3">
        <f>IF(H2406&lt;=60,1,IF(H2406&lt;=150,2,3))</f>
        <v>3</v>
      </c>
      <c r="J2406">
        <v>31.1</v>
      </c>
      <c r="K2406">
        <v>3.23</v>
      </c>
      <c r="L2406">
        <v>3.46</v>
      </c>
      <c r="M2406">
        <v>25</v>
      </c>
      <c r="N2406">
        <f>LOG(M2406/100,2)+3</f>
        <v>1</v>
      </c>
      <c r="O2406">
        <f>INDEX(lehmad!B$2:B$412,MATCH(klypsid!$B2406,lehmad!$A$2:$A$412,0))</f>
        <v>38490</v>
      </c>
      <c r="P2406">
        <f>INDEX(lehmad!D$2:D$412,MATCH(klypsid!$B2406,lehmad!$A$2:$A$412,0))</f>
        <v>95</v>
      </c>
      <c r="Q2406">
        <f>INDEX(lehmad!E$2:E$412,MATCH(klypsid!$B2406,lehmad!$A$2:$A$412,0))</f>
        <v>0.93</v>
      </c>
      <c r="R2406" t="str">
        <f>INDEX(lehmad!F$2:F$412,MATCH(klypsid!$B2406,lehmad!$A$2:$A$412,0))</f>
        <v>DYNASTY-ET</v>
      </c>
      <c r="S2406">
        <f>INDEX(lehmad!H$2:H$412,MATCH(klypsid!$B2406,lehmad!$A$2:$A$412,0))</f>
        <v>124</v>
      </c>
      <c r="T2406">
        <f>INDEX(lehmad!K$2:K$412,MATCH(klypsid!$B2406,lehmad!$A$2:$A$412,0))</f>
        <v>108</v>
      </c>
      <c r="U2406" s="4">
        <f t="shared" si="74"/>
        <v>9</v>
      </c>
      <c r="V2406">
        <f t="shared" si="75"/>
        <v>31</v>
      </c>
    </row>
    <row r="2407" spans="1:22" x14ac:dyDescent="0.25">
      <c r="A2407">
        <v>3465</v>
      </c>
      <c r="B2407" t="str">
        <f>"E"&amp;A2407</f>
        <v>E3465</v>
      </c>
      <c r="C2407" t="s">
        <v>65</v>
      </c>
      <c r="D2407">
        <v>1</v>
      </c>
      <c r="E2407">
        <f>IF(D2407&lt;4,D2407,4)</f>
        <v>1</v>
      </c>
      <c r="F2407" s="1">
        <v>39202</v>
      </c>
      <c r="G2407" s="1">
        <v>39509</v>
      </c>
      <c r="H2407" s="3">
        <f>G2407-F2407</f>
        <v>307</v>
      </c>
      <c r="I2407" s="3">
        <f>IF(H2407&lt;=60,1,IF(H2407&lt;=150,2,3))</f>
        <v>3</v>
      </c>
      <c r="J2407">
        <v>28.6</v>
      </c>
      <c r="K2407">
        <v>4.71</v>
      </c>
      <c r="L2407">
        <v>3.74</v>
      </c>
      <c r="M2407">
        <v>30</v>
      </c>
      <c r="N2407">
        <f>LOG(M2407/100,2)+3</f>
        <v>1.2630344058337937</v>
      </c>
      <c r="O2407">
        <f>INDEX(lehmad!B$2:B$412,MATCH(klypsid!$B2407,lehmad!$A$2:$A$412,0))</f>
        <v>38490</v>
      </c>
      <c r="P2407">
        <f>INDEX(lehmad!D$2:D$412,MATCH(klypsid!$B2407,lehmad!$A$2:$A$412,0))</f>
        <v>95</v>
      </c>
      <c r="Q2407">
        <f>INDEX(lehmad!E$2:E$412,MATCH(klypsid!$B2407,lehmad!$A$2:$A$412,0))</f>
        <v>0.93</v>
      </c>
      <c r="R2407" t="str">
        <f>INDEX(lehmad!F$2:F$412,MATCH(klypsid!$B2407,lehmad!$A$2:$A$412,0))</f>
        <v>DYNASTY-ET</v>
      </c>
      <c r="S2407">
        <f>INDEX(lehmad!H$2:H$412,MATCH(klypsid!$B2407,lehmad!$A$2:$A$412,0))</f>
        <v>124</v>
      </c>
      <c r="T2407">
        <f>INDEX(lehmad!K$2:K$412,MATCH(klypsid!$B2407,lehmad!$A$2:$A$412,0))</f>
        <v>108</v>
      </c>
      <c r="U2407" s="4">
        <f t="shared" si="74"/>
        <v>10</v>
      </c>
      <c r="V2407">
        <f t="shared" si="75"/>
        <v>28</v>
      </c>
    </row>
    <row r="2408" spans="1:22" x14ac:dyDescent="0.25">
      <c r="A2408">
        <v>3465</v>
      </c>
      <c r="B2408" t="str">
        <f>"E"&amp;A2408</f>
        <v>E3465</v>
      </c>
      <c r="C2408" t="s">
        <v>65</v>
      </c>
      <c r="D2408">
        <v>1</v>
      </c>
      <c r="E2408">
        <f>IF(D2408&lt;4,D2408,4)</f>
        <v>1</v>
      </c>
      <c r="F2408" s="1">
        <v>39202</v>
      </c>
      <c r="G2408" s="1">
        <v>39539</v>
      </c>
      <c r="H2408" s="3">
        <f>G2408-F2408</f>
        <v>337</v>
      </c>
      <c r="I2408" s="3">
        <f>IF(H2408&lt;=60,1,IF(H2408&lt;=150,2,3))</f>
        <v>3</v>
      </c>
      <c r="J2408">
        <v>32.1</v>
      </c>
      <c r="K2408">
        <v>3.68</v>
      </c>
      <c r="L2408">
        <v>3.63</v>
      </c>
      <c r="M2408">
        <v>20</v>
      </c>
      <c r="N2408">
        <f>LOG(M2408/100,2)+3</f>
        <v>0.67807190511263782</v>
      </c>
      <c r="O2408">
        <f>INDEX(lehmad!B$2:B$412,MATCH(klypsid!$B2408,lehmad!$A$2:$A$412,0))</f>
        <v>38490</v>
      </c>
      <c r="P2408">
        <f>INDEX(lehmad!D$2:D$412,MATCH(klypsid!$B2408,lehmad!$A$2:$A$412,0))</f>
        <v>95</v>
      </c>
      <c r="Q2408">
        <f>INDEX(lehmad!E$2:E$412,MATCH(klypsid!$B2408,lehmad!$A$2:$A$412,0))</f>
        <v>0.93</v>
      </c>
      <c r="R2408" t="str">
        <f>INDEX(lehmad!F$2:F$412,MATCH(klypsid!$B2408,lehmad!$A$2:$A$412,0))</f>
        <v>DYNASTY-ET</v>
      </c>
      <c r="S2408">
        <f>INDEX(lehmad!H$2:H$412,MATCH(klypsid!$B2408,lehmad!$A$2:$A$412,0))</f>
        <v>124</v>
      </c>
      <c r="T2408">
        <f>INDEX(lehmad!K$2:K$412,MATCH(klypsid!$B2408,lehmad!$A$2:$A$412,0))</f>
        <v>108</v>
      </c>
      <c r="U2408" s="4">
        <f t="shared" si="74"/>
        <v>11</v>
      </c>
      <c r="V2408">
        <f t="shared" si="75"/>
        <v>30</v>
      </c>
    </row>
    <row r="2409" spans="1:22" x14ac:dyDescent="0.25">
      <c r="A2409">
        <v>3465</v>
      </c>
      <c r="B2409" t="str">
        <f>"E"&amp;A2409</f>
        <v>E3465</v>
      </c>
      <c r="C2409" t="s">
        <v>65</v>
      </c>
      <c r="D2409">
        <v>1</v>
      </c>
      <c r="E2409">
        <f>IF(D2409&lt;4,D2409,4)</f>
        <v>1</v>
      </c>
      <c r="F2409" s="1">
        <v>39202</v>
      </c>
      <c r="G2409" s="1">
        <v>39572</v>
      </c>
      <c r="H2409" s="3">
        <f>G2409-F2409</f>
        <v>370</v>
      </c>
      <c r="I2409" s="3">
        <f>IF(H2409&lt;=60,1,IF(H2409&lt;=150,2,3))</f>
        <v>3</v>
      </c>
      <c r="J2409">
        <v>28.2</v>
      </c>
      <c r="K2409">
        <v>2.91</v>
      </c>
      <c r="L2409">
        <v>3.61</v>
      </c>
      <c r="M2409">
        <v>63</v>
      </c>
      <c r="N2409">
        <f>LOG(M2409/100,2)+3</f>
        <v>2.3334237337251915</v>
      </c>
      <c r="O2409">
        <f>INDEX(lehmad!B$2:B$412,MATCH(klypsid!$B2409,lehmad!$A$2:$A$412,0))</f>
        <v>38490</v>
      </c>
      <c r="P2409">
        <f>INDEX(lehmad!D$2:D$412,MATCH(klypsid!$B2409,lehmad!$A$2:$A$412,0))</f>
        <v>95</v>
      </c>
      <c r="Q2409">
        <f>INDEX(lehmad!E$2:E$412,MATCH(klypsid!$B2409,lehmad!$A$2:$A$412,0))</f>
        <v>0.93</v>
      </c>
      <c r="R2409" t="str">
        <f>INDEX(lehmad!F$2:F$412,MATCH(klypsid!$B2409,lehmad!$A$2:$A$412,0))</f>
        <v>DYNASTY-ET</v>
      </c>
      <c r="S2409">
        <f>INDEX(lehmad!H$2:H$412,MATCH(klypsid!$B2409,lehmad!$A$2:$A$412,0))</f>
        <v>124</v>
      </c>
      <c r="T2409">
        <f>INDEX(lehmad!K$2:K$412,MATCH(klypsid!$B2409,lehmad!$A$2:$A$412,0))</f>
        <v>108</v>
      </c>
      <c r="U2409" s="4">
        <f t="shared" si="74"/>
        <v>12</v>
      </c>
      <c r="V2409">
        <f t="shared" si="75"/>
        <v>33</v>
      </c>
    </row>
    <row r="2410" spans="1:22" x14ac:dyDescent="0.25">
      <c r="A2410">
        <v>3465</v>
      </c>
      <c r="B2410" t="str">
        <f>"E"&amp;A2410</f>
        <v>E3465</v>
      </c>
      <c r="C2410" t="s">
        <v>65</v>
      </c>
      <c r="D2410">
        <v>1</v>
      </c>
      <c r="E2410">
        <f>IF(D2410&lt;4,D2410,4)</f>
        <v>1</v>
      </c>
      <c r="F2410" s="1">
        <v>39202</v>
      </c>
      <c r="G2410" s="1">
        <v>39600</v>
      </c>
      <c r="H2410" s="3">
        <f>G2410-F2410</f>
        <v>398</v>
      </c>
      <c r="I2410" s="3">
        <f>IF(H2410&lt;=60,1,IF(H2410&lt;=150,2,3))</f>
        <v>3</v>
      </c>
      <c r="J2410">
        <v>21.4</v>
      </c>
      <c r="K2410">
        <v>3.61</v>
      </c>
      <c r="L2410">
        <v>3.62</v>
      </c>
      <c r="M2410">
        <v>65</v>
      </c>
      <c r="N2410">
        <f>LOG(M2410/100,2)+3</f>
        <v>2.37851162325373</v>
      </c>
      <c r="O2410">
        <f>INDEX(lehmad!B$2:B$412,MATCH(klypsid!$B2410,lehmad!$A$2:$A$412,0))</f>
        <v>38490</v>
      </c>
      <c r="P2410">
        <f>INDEX(lehmad!D$2:D$412,MATCH(klypsid!$B2410,lehmad!$A$2:$A$412,0))</f>
        <v>95</v>
      </c>
      <c r="Q2410">
        <f>INDEX(lehmad!E$2:E$412,MATCH(klypsid!$B2410,lehmad!$A$2:$A$412,0))</f>
        <v>0.93</v>
      </c>
      <c r="R2410" t="str">
        <f>INDEX(lehmad!F$2:F$412,MATCH(klypsid!$B2410,lehmad!$A$2:$A$412,0))</f>
        <v>DYNASTY-ET</v>
      </c>
      <c r="S2410">
        <f>INDEX(lehmad!H$2:H$412,MATCH(klypsid!$B2410,lehmad!$A$2:$A$412,0))</f>
        <v>124</v>
      </c>
      <c r="T2410">
        <f>INDEX(lehmad!K$2:K$412,MATCH(klypsid!$B2410,lehmad!$A$2:$A$412,0))</f>
        <v>108</v>
      </c>
      <c r="U2410" s="4">
        <f t="shared" si="74"/>
        <v>13</v>
      </c>
      <c r="V2410">
        <f t="shared" si="75"/>
        <v>28</v>
      </c>
    </row>
    <row r="2411" spans="1:22" x14ac:dyDescent="0.25">
      <c r="A2411">
        <v>3465</v>
      </c>
      <c r="B2411" t="str">
        <f>"E"&amp;A2411</f>
        <v>E3465</v>
      </c>
      <c r="C2411" t="s">
        <v>65</v>
      </c>
      <c r="D2411">
        <v>1</v>
      </c>
      <c r="E2411">
        <f>IF(D2411&lt;4,D2411,4)</f>
        <v>1</v>
      </c>
      <c r="F2411" s="1">
        <v>39202</v>
      </c>
      <c r="G2411" s="1">
        <v>39631</v>
      </c>
      <c r="H2411" s="3">
        <f>G2411-F2411</f>
        <v>429</v>
      </c>
      <c r="I2411" s="3">
        <f>IF(H2411&lt;=60,1,IF(H2411&lt;=150,2,3))</f>
        <v>3</v>
      </c>
      <c r="J2411">
        <v>23.1</v>
      </c>
      <c r="K2411">
        <v>5.01</v>
      </c>
      <c r="L2411">
        <v>3.57</v>
      </c>
      <c r="M2411">
        <v>57</v>
      </c>
      <c r="N2411">
        <f>LOG(M2411/100,2)+3</f>
        <v>2.1890338243900169</v>
      </c>
      <c r="O2411">
        <f>INDEX(lehmad!B$2:B$412,MATCH(klypsid!$B2411,lehmad!$A$2:$A$412,0))</f>
        <v>38490</v>
      </c>
      <c r="P2411">
        <f>INDEX(lehmad!D$2:D$412,MATCH(klypsid!$B2411,lehmad!$A$2:$A$412,0))</f>
        <v>95</v>
      </c>
      <c r="Q2411">
        <f>INDEX(lehmad!E$2:E$412,MATCH(klypsid!$B2411,lehmad!$A$2:$A$412,0))</f>
        <v>0.93</v>
      </c>
      <c r="R2411" t="str">
        <f>INDEX(lehmad!F$2:F$412,MATCH(klypsid!$B2411,lehmad!$A$2:$A$412,0))</f>
        <v>DYNASTY-ET</v>
      </c>
      <c r="S2411">
        <f>INDEX(lehmad!H$2:H$412,MATCH(klypsid!$B2411,lehmad!$A$2:$A$412,0))</f>
        <v>124</v>
      </c>
      <c r="T2411">
        <f>INDEX(lehmad!K$2:K$412,MATCH(klypsid!$B2411,lehmad!$A$2:$A$412,0))</f>
        <v>108</v>
      </c>
      <c r="U2411" s="4">
        <f t="shared" si="74"/>
        <v>14</v>
      </c>
      <c r="V2411">
        <f t="shared" si="75"/>
        <v>31</v>
      </c>
    </row>
    <row r="2412" spans="1:22" x14ac:dyDescent="0.25">
      <c r="A2412">
        <v>3465</v>
      </c>
      <c r="B2412" t="str">
        <f>"E"&amp;A2412</f>
        <v>E3465</v>
      </c>
      <c r="C2412" t="s">
        <v>65</v>
      </c>
      <c r="D2412">
        <v>2</v>
      </c>
      <c r="E2412">
        <f>IF(D2412&lt;4,D2412,4)</f>
        <v>2</v>
      </c>
      <c r="F2412" s="1">
        <v>39695</v>
      </c>
      <c r="G2412" s="1">
        <v>39722</v>
      </c>
      <c r="H2412" s="3">
        <f>G2412-F2412</f>
        <v>27</v>
      </c>
      <c r="I2412" s="3">
        <f>IF(H2412&lt;=60,1,IF(H2412&lt;=150,2,3))</f>
        <v>1</v>
      </c>
      <c r="J2412">
        <v>54.9</v>
      </c>
      <c r="K2412">
        <v>4.1500000000000004</v>
      </c>
      <c r="L2412">
        <v>3.28</v>
      </c>
      <c r="M2412">
        <v>26</v>
      </c>
      <c r="N2412">
        <f>LOG(M2412/100,2)+3</f>
        <v>1.0565835283663676</v>
      </c>
      <c r="O2412">
        <f>INDEX(lehmad!B$2:B$412,MATCH(klypsid!$B2412,lehmad!$A$2:$A$412,0))</f>
        <v>38490</v>
      </c>
      <c r="P2412">
        <f>INDEX(lehmad!D$2:D$412,MATCH(klypsid!$B2412,lehmad!$A$2:$A$412,0))</f>
        <v>95</v>
      </c>
      <c r="Q2412">
        <f>INDEX(lehmad!E$2:E$412,MATCH(klypsid!$B2412,lehmad!$A$2:$A$412,0))</f>
        <v>0.93</v>
      </c>
      <c r="R2412" t="str">
        <f>INDEX(lehmad!F$2:F$412,MATCH(klypsid!$B2412,lehmad!$A$2:$A$412,0))</f>
        <v>DYNASTY-ET</v>
      </c>
      <c r="S2412">
        <f>INDEX(lehmad!H$2:H$412,MATCH(klypsid!$B2412,lehmad!$A$2:$A$412,0))</f>
        <v>124</v>
      </c>
      <c r="T2412">
        <f>INDEX(lehmad!K$2:K$412,MATCH(klypsid!$B2412,lehmad!$A$2:$A$412,0))</f>
        <v>108</v>
      </c>
      <c r="U2412" s="4">
        <f t="shared" si="74"/>
        <v>1</v>
      </c>
      <c r="V2412">
        <f t="shared" si="75"/>
        <v>27</v>
      </c>
    </row>
    <row r="2413" spans="1:22" x14ac:dyDescent="0.25">
      <c r="A2413">
        <v>3465</v>
      </c>
      <c r="B2413" t="str">
        <f>"E"&amp;A2413</f>
        <v>E3465</v>
      </c>
      <c r="C2413" t="s">
        <v>65</v>
      </c>
      <c r="D2413">
        <v>2</v>
      </c>
      <c r="E2413">
        <f>IF(D2413&lt;4,D2413,4)</f>
        <v>2</v>
      </c>
      <c r="F2413" s="1">
        <v>39695</v>
      </c>
      <c r="G2413" s="1">
        <v>39754</v>
      </c>
      <c r="H2413" s="3">
        <f>G2413-F2413</f>
        <v>59</v>
      </c>
      <c r="I2413" s="3">
        <f>IF(H2413&lt;=60,1,IF(H2413&lt;=150,2,3))</f>
        <v>1</v>
      </c>
      <c r="J2413">
        <v>55.8</v>
      </c>
      <c r="K2413">
        <v>3.25</v>
      </c>
      <c r="L2413">
        <v>3.14</v>
      </c>
      <c r="M2413">
        <v>14</v>
      </c>
      <c r="N2413">
        <f>LOG(M2413/100,2)+3</f>
        <v>0.16349873228287937</v>
      </c>
      <c r="O2413">
        <f>INDEX(lehmad!B$2:B$412,MATCH(klypsid!$B2413,lehmad!$A$2:$A$412,0))</f>
        <v>38490</v>
      </c>
      <c r="P2413">
        <f>INDEX(lehmad!D$2:D$412,MATCH(klypsid!$B2413,lehmad!$A$2:$A$412,0))</f>
        <v>95</v>
      </c>
      <c r="Q2413">
        <f>INDEX(lehmad!E$2:E$412,MATCH(klypsid!$B2413,lehmad!$A$2:$A$412,0))</f>
        <v>0.93</v>
      </c>
      <c r="R2413" t="str">
        <f>INDEX(lehmad!F$2:F$412,MATCH(klypsid!$B2413,lehmad!$A$2:$A$412,0))</f>
        <v>DYNASTY-ET</v>
      </c>
      <c r="S2413">
        <f>INDEX(lehmad!H$2:H$412,MATCH(klypsid!$B2413,lehmad!$A$2:$A$412,0))</f>
        <v>124</v>
      </c>
      <c r="T2413">
        <f>INDEX(lehmad!K$2:K$412,MATCH(klypsid!$B2413,lehmad!$A$2:$A$412,0))</f>
        <v>108</v>
      </c>
      <c r="U2413" s="4">
        <f t="shared" si="74"/>
        <v>2</v>
      </c>
      <c r="V2413">
        <f t="shared" si="75"/>
        <v>32</v>
      </c>
    </row>
    <row r="2414" spans="1:22" x14ac:dyDescent="0.25">
      <c r="A2414">
        <v>3465</v>
      </c>
      <c r="B2414" t="str">
        <f>"E"&amp;A2414</f>
        <v>E3465</v>
      </c>
      <c r="C2414" t="s">
        <v>65</v>
      </c>
      <c r="D2414">
        <v>2</v>
      </c>
      <c r="E2414">
        <f>IF(D2414&lt;4,D2414,4)</f>
        <v>2</v>
      </c>
      <c r="F2414" s="1">
        <v>39695</v>
      </c>
      <c r="G2414" s="1">
        <v>39783</v>
      </c>
      <c r="H2414" s="3">
        <f>G2414-F2414</f>
        <v>88</v>
      </c>
      <c r="I2414" s="3">
        <f>IF(H2414&lt;=60,1,IF(H2414&lt;=150,2,3))</f>
        <v>2</v>
      </c>
      <c r="J2414">
        <v>45.2</v>
      </c>
      <c r="K2414">
        <v>3.71</v>
      </c>
      <c r="L2414">
        <v>3.46</v>
      </c>
      <c r="M2414">
        <v>81</v>
      </c>
      <c r="N2414">
        <f>LOG(M2414/100,2)+3</f>
        <v>2.6959938131098999</v>
      </c>
      <c r="O2414">
        <f>INDEX(lehmad!B$2:B$412,MATCH(klypsid!$B2414,lehmad!$A$2:$A$412,0))</f>
        <v>38490</v>
      </c>
      <c r="P2414">
        <f>INDEX(lehmad!D$2:D$412,MATCH(klypsid!$B2414,lehmad!$A$2:$A$412,0))</f>
        <v>95</v>
      </c>
      <c r="Q2414">
        <f>INDEX(lehmad!E$2:E$412,MATCH(klypsid!$B2414,lehmad!$A$2:$A$412,0))</f>
        <v>0.93</v>
      </c>
      <c r="R2414" t="str">
        <f>INDEX(lehmad!F$2:F$412,MATCH(klypsid!$B2414,lehmad!$A$2:$A$412,0))</f>
        <v>DYNASTY-ET</v>
      </c>
      <c r="S2414">
        <f>INDEX(lehmad!H$2:H$412,MATCH(klypsid!$B2414,lehmad!$A$2:$A$412,0))</f>
        <v>124</v>
      </c>
      <c r="T2414">
        <f>INDEX(lehmad!K$2:K$412,MATCH(klypsid!$B2414,lehmad!$A$2:$A$412,0))</f>
        <v>108</v>
      </c>
      <c r="U2414" s="4">
        <f t="shared" si="74"/>
        <v>3</v>
      </c>
      <c r="V2414">
        <f t="shared" si="75"/>
        <v>29</v>
      </c>
    </row>
    <row r="2415" spans="1:22" x14ac:dyDescent="0.25">
      <c r="A2415">
        <v>3465</v>
      </c>
      <c r="B2415" t="str">
        <f>"E"&amp;A2415</f>
        <v>E3465</v>
      </c>
      <c r="C2415" t="s">
        <v>65</v>
      </c>
      <c r="D2415">
        <v>2</v>
      </c>
      <c r="E2415">
        <f>IF(D2415&lt;4,D2415,4)</f>
        <v>2</v>
      </c>
      <c r="F2415" s="1">
        <v>39695</v>
      </c>
      <c r="G2415" s="1">
        <v>39817</v>
      </c>
      <c r="H2415" s="3">
        <f>G2415-F2415</f>
        <v>122</v>
      </c>
      <c r="I2415" s="3">
        <f>IF(H2415&lt;=60,1,IF(H2415&lt;=150,2,3))</f>
        <v>2</v>
      </c>
      <c r="J2415">
        <v>43.4</v>
      </c>
      <c r="K2415">
        <v>2.84</v>
      </c>
      <c r="L2415">
        <v>3.35</v>
      </c>
      <c r="M2415">
        <v>42</v>
      </c>
      <c r="N2415">
        <f>LOG(M2415/100,2)+3</f>
        <v>1.7484612330040357</v>
      </c>
      <c r="O2415">
        <f>INDEX(lehmad!B$2:B$412,MATCH(klypsid!$B2415,lehmad!$A$2:$A$412,0))</f>
        <v>38490</v>
      </c>
      <c r="P2415">
        <f>INDEX(lehmad!D$2:D$412,MATCH(klypsid!$B2415,lehmad!$A$2:$A$412,0))</f>
        <v>95</v>
      </c>
      <c r="Q2415">
        <f>INDEX(lehmad!E$2:E$412,MATCH(klypsid!$B2415,lehmad!$A$2:$A$412,0))</f>
        <v>0.93</v>
      </c>
      <c r="R2415" t="str">
        <f>INDEX(lehmad!F$2:F$412,MATCH(klypsid!$B2415,lehmad!$A$2:$A$412,0))</f>
        <v>DYNASTY-ET</v>
      </c>
      <c r="S2415">
        <f>INDEX(lehmad!H$2:H$412,MATCH(klypsid!$B2415,lehmad!$A$2:$A$412,0))</f>
        <v>124</v>
      </c>
      <c r="T2415">
        <f>INDEX(lehmad!K$2:K$412,MATCH(klypsid!$B2415,lehmad!$A$2:$A$412,0))</f>
        <v>108</v>
      </c>
      <c r="U2415" s="4">
        <f t="shared" si="74"/>
        <v>4</v>
      </c>
      <c r="V2415">
        <f t="shared" si="75"/>
        <v>34</v>
      </c>
    </row>
    <row r="2416" spans="1:22" x14ac:dyDescent="0.25">
      <c r="A2416">
        <v>3465</v>
      </c>
      <c r="B2416" t="str">
        <f>"E"&amp;A2416</f>
        <v>E3465</v>
      </c>
      <c r="C2416" t="s">
        <v>65</v>
      </c>
      <c r="D2416">
        <v>2</v>
      </c>
      <c r="E2416">
        <f>IF(D2416&lt;4,D2416,4)</f>
        <v>2</v>
      </c>
      <c r="F2416" s="1">
        <v>39695</v>
      </c>
      <c r="G2416" s="1">
        <v>39845</v>
      </c>
      <c r="H2416" s="3">
        <f>G2416-F2416</f>
        <v>150</v>
      </c>
      <c r="I2416" s="3">
        <f>IF(H2416&lt;=60,1,IF(H2416&lt;=150,2,3))</f>
        <v>2</v>
      </c>
      <c r="J2416">
        <v>44.6</v>
      </c>
      <c r="K2416">
        <v>3.74</v>
      </c>
      <c r="L2416">
        <v>3.49</v>
      </c>
      <c r="M2416">
        <v>77</v>
      </c>
      <c r="N2416">
        <f>LOG(M2416/100,2)+3</f>
        <v>2.6229303509201767</v>
      </c>
      <c r="O2416">
        <f>INDEX(lehmad!B$2:B$412,MATCH(klypsid!$B2416,lehmad!$A$2:$A$412,0))</f>
        <v>38490</v>
      </c>
      <c r="P2416">
        <f>INDEX(lehmad!D$2:D$412,MATCH(klypsid!$B2416,lehmad!$A$2:$A$412,0))</f>
        <v>95</v>
      </c>
      <c r="Q2416">
        <f>INDEX(lehmad!E$2:E$412,MATCH(klypsid!$B2416,lehmad!$A$2:$A$412,0))</f>
        <v>0.93</v>
      </c>
      <c r="R2416" t="str">
        <f>INDEX(lehmad!F$2:F$412,MATCH(klypsid!$B2416,lehmad!$A$2:$A$412,0))</f>
        <v>DYNASTY-ET</v>
      </c>
      <c r="S2416">
        <f>INDEX(lehmad!H$2:H$412,MATCH(klypsid!$B2416,lehmad!$A$2:$A$412,0))</f>
        <v>124</v>
      </c>
      <c r="T2416">
        <f>INDEX(lehmad!K$2:K$412,MATCH(klypsid!$B2416,lehmad!$A$2:$A$412,0))</f>
        <v>108</v>
      </c>
      <c r="U2416" s="4">
        <f t="shared" si="74"/>
        <v>5</v>
      </c>
      <c r="V2416">
        <f t="shared" si="75"/>
        <v>28</v>
      </c>
    </row>
    <row r="2417" spans="1:22" x14ac:dyDescent="0.25">
      <c r="A2417">
        <v>3465</v>
      </c>
      <c r="B2417" t="str">
        <f>"E"&amp;A2417</f>
        <v>E3465</v>
      </c>
      <c r="C2417" t="s">
        <v>65</v>
      </c>
      <c r="D2417">
        <v>2</v>
      </c>
      <c r="E2417">
        <f>IF(D2417&lt;4,D2417,4)</f>
        <v>2</v>
      </c>
      <c r="F2417" s="1">
        <v>39695</v>
      </c>
      <c r="G2417" s="1">
        <v>39875</v>
      </c>
      <c r="H2417" s="3">
        <f>G2417-F2417</f>
        <v>180</v>
      </c>
      <c r="I2417" s="3">
        <f>IF(H2417&lt;=60,1,IF(H2417&lt;=150,2,3))</f>
        <v>3</v>
      </c>
      <c r="J2417">
        <v>34.1</v>
      </c>
      <c r="K2417">
        <v>4.1399999999999997</v>
      </c>
      <c r="L2417">
        <v>3.35</v>
      </c>
      <c r="M2417">
        <v>67</v>
      </c>
      <c r="N2417">
        <f>LOG(M2417/100,2)+3</f>
        <v>2.4222330006830477</v>
      </c>
      <c r="O2417">
        <f>INDEX(lehmad!B$2:B$412,MATCH(klypsid!$B2417,lehmad!$A$2:$A$412,0))</f>
        <v>38490</v>
      </c>
      <c r="P2417">
        <f>INDEX(lehmad!D$2:D$412,MATCH(klypsid!$B2417,lehmad!$A$2:$A$412,0))</f>
        <v>95</v>
      </c>
      <c r="Q2417">
        <f>INDEX(lehmad!E$2:E$412,MATCH(klypsid!$B2417,lehmad!$A$2:$A$412,0))</f>
        <v>0.93</v>
      </c>
      <c r="R2417" t="str">
        <f>INDEX(lehmad!F$2:F$412,MATCH(klypsid!$B2417,lehmad!$A$2:$A$412,0))</f>
        <v>DYNASTY-ET</v>
      </c>
      <c r="S2417">
        <f>INDEX(lehmad!H$2:H$412,MATCH(klypsid!$B2417,lehmad!$A$2:$A$412,0))</f>
        <v>124</v>
      </c>
      <c r="T2417">
        <f>INDEX(lehmad!K$2:K$412,MATCH(klypsid!$B2417,lehmad!$A$2:$A$412,0))</f>
        <v>108</v>
      </c>
      <c r="U2417" s="4">
        <f t="shared" si="74"/>
        <v>6</v>
      </c>
      <c r="V2417">
        <f t="shared" si="75"/>
        <v>30</v>
      </c>
    </row>
    <row r="2418" spans="1:22" x14ac:dyDescent="0.25">
      <c r="A2418">
        <v>3465</v>
      </c>
      <c r="B2418" t="str">
        <f>"E"&amp;A2418</f>
        <v>E3465</v>
      </c>
      <c r="C2418" t="s">
        <v>65</v>
      </c>
      <c r="D2418">
        <v>2</v>
      </c>
      <c r="E2418">
        <f>IF(D2418&lt;4,D2418,4)</f>
        <v>2</v>
      </c>
      <c r="F2418" s="1">
        <v>39695</v>
      </c>
      <c r="G2418" s="1">
        <v>39908</v>
      </c>
      <c r="H2418" s="3">
        <f>G2418-F2418</f>
        <v>213</v>
      </c>
      <c r="I2418" s="3">
        <f>IF(H2418&lt;=60,1,IF(H2418&lt;=150,2,3))</f>
        <v>3</v>
      </c>
      <c r="J2418">
        <v>30</v>
      </c>
      <c r="K2418">
        <v>4.5</v>
      </c>
      <c r="L2418">
        <v>3.42</v>
      </c>
      <c r="M2418">
        <v>50</v>
      </c>
      <c r="N2418">
        <f>LOG(M2418/100,2)+3</f>
        <v>2</v>
      </c>
      <c r="O2418">
        <f>INDEX(lehmad!B$2:B$412,MATCH(klypsid!$B2418,lehmad!$A$2:$A$412,0))</f>
        <v>38490</v>
      </c>
      <c r="P2418">
        <f>INDEX(lehmad!D$2:D$412,MATCH(klypsid!$B2418,lehmad!$A$2:$A$412,0))</f>
        <v>95</v>
      </c>
      <c r="Q2418">
        <f>INDEX(lehmad!E$2:E$412,MATCH(klypsid!$B2418,lehmad!$A$2:$A$412,0))</f>
        <v>0.93</v>
      </c>
      <c r="R2418" t="str">
        <f>INDEX(lehmad!F$2:F$412,MATCH(klypsid!$B2418,lehmad!$A$2:$A$412,0))</f>
        <v>DYNASTY-ET</v>
      </c>
      <c r="S2418">
        <f>INDEX(lehmad!H$2:H$412,MATCH(klypsid!$B2418,lehmad!$A$2:$A$412,0))</f>
        <v>124</v>
      </c>
      <c r="T2418">
        <f>INDEX(lehmad!K$2:K$412,MATCH(klypsid!$B2418,lehmad!$A$2:$A$412,0))</f>
        <v>108</v>
      </c>
      <c r="U2418" s="4">
        <f t="shared" si="74"/>
        <v>7</v>
      </c>
      <c r="V2418">
        <f t="shared" si="75"/>
        <v>33</v>
      </c>
    </row>
    <row r="2419" spans="1:22" x14ac:dyDescent="0.25">
      <c r="A2419">
        <v>3465</v>
      </c>
      <c r="B2419" t="str">
        <f>"E"&amp;A2419</f>
        <v>E3465</v>
      </c>
      <c r="C2419" t="s">
        <v>65</v>
      </c>
      <c r="D2419">
        <v>2</v>
      </c>
      <c r="E2419">
        <f>IF(D2419&lt;4,D2419,4)</f>
        <v>2</v>
      </c>
      <c r="F2419" s="1">
        <v>39695</v>
      </c>
      <c r="G2419" s="1">
        <v>39944</v>
      </c>
      <c r="H2419" s="3">
        <f>G2419-F2419</f>
        <v>249</v>
      </c>
      <c r="I2419" s="3">
        <f>IF(H2419&lt;=60,1,IF(H2419&lt;=150,2,3))</f>
        <v>3</v>
      </c>
      <c r="J2419">
        <v>33.4</v>
      </c>
      <c r="K2419">
        <v>4.8099999999999996</v>
      </c>
      <c r="L2419">
        <v>3.55</v>
      </c>
      <c r="M2419">
        <v>29</v>
      </c>
      <c r="N2419">
        <f>LOG(M2419/100,2)+3</f>
        <v>1.2141248053528473</v>
      </c>
      <c r="O2419">
        <f>INDEX(lehmad!B$2:B$412,MATCH(klypsid!$B2419,lehmad!$A$2:$A$412,0))</f>
        <v>38490</v>
      </c>
      <c r="P2419">
        <f>INDEX(lehmad!D$2:D$412,MATCH(klypsid!$B2419,lehmad!$A$2:$A$412,0))</f>
        <v>95</v>
      </c>
      <c r="Q2419">
        <f>INDEX(lehmad!E$2:E$412,MATCH(klypsid!$B2419,lehmad!$A$2:$A$412,0))</f>
        <v>0.93</v>
      </c>
      <c r="R2419" t="str">
        <f>INDEX(lehmad!F$2:F$412,MATCH(klypsid!$B2419,lehmad!$A$2:$A$412,0))</f>
        <v>DYNASTY-ET</v>
      </c>
      <c r="S2419">
        <f>INDEX(lehmad!H$2:H$412,MATCH(klypsid!$B2419,lehmad!$A$2:$A$412,0))</f>
        <v>124</v>
      </c>
      <c r="T2419">
        <f>INDEX(lehmad!K$2:K$412,MATCH(klypsid!$B2419,lehmad!$A$2:$A$412,0))</f>
        <v>108</v>
      </c>
      <c r="U2419" s="4">
        <f t="shared" si="74"/>
        <v>8</v>
      </c>
      <c r="V2419">
        <f t="shared" si="75"/>
        <v>36</v>
      </c>
    </row>
    <row r="2420" spans="1:22" x14ac:dyDescent="0.25">
      <c r="A2420">
        <v>3465</v>
      </c>
      <c r="B2420" t="str">
        <f>"E"&amp;A2420</f>
        <v>E3465</v>
      </c>
      <c r="C2420" t="s">
        <v>65</v>
      </c>
      <c r="D2420">
        <v>2</v>
      </c>
      <c r="E2420">
        <f>IF(D2420&lt;4,D2420,4)</f>
        <v>2</v>
      </c>
      <c r="F2420" s="1">
        <v>39695</v>
      </c>
      <c r="G2420" s="1">
        <v>39972</v>
      </c>
      <c r="H2420" s="3">
        <f>G2420-F2420</f>
        <v>277</v>
      </c>
      <c r="I2420" s="3">
        <f>IF(H2420&lt;=60,1,IF(H2420&lt;=150,2,3))</f>
        <v>3</v>
      </c>
      <c r="J2420">
        <v>35</v>
      </c>
      <c r="K2420">
        <v>3.42</v>
      </c>
      <c r="L2420">
        <v>3.58</v>
      </c>
      <c r="M2420">
        <v>63</v>
      </c>
      <c r="N2420">
        <f>LOG(M2420/100,2)+3</f>
        <v>2.3334237337251915</v>
      </c>
      <c r="O2420">
        <f>INDEX(lehmad!B$2:B$412,MATCH(klypsid!$B2420,lehmad!$A$2:$A$412,0))</f>
        <v>38490</v>
      </c>
      <c r="P2420">
        <f>INDEX(lehmad!D$2:D$412,MATCH(klypsid!$B2420,lehmad!$A$2:$A$412,0))</f>
        <v>95</v>
      </c>
      <c r="Q2420">
        <f>INDEX(lehmad!E$2:E$412,MATCH(klypsid!$B2420,lehmad!$A$2:$A$412,0))</f>
        <v>0.93</v>
      </c>
      <c r="R2420" t="str">
        <f>INDEX(lehmad!F$2:F$412,MATCH(klypsid!$B2420,lehmad!$A$2:$A$412,0))</f>
        <v>DYNASTY-ET</v>
      </c>
      <c r="S2420">
        <f>INDEX(lehmad!H$2:H$412,MATCH(klypsid!$B2420,lehmad!$A$2:$A$412,0))</f>
        <v>124</v>
      </c>
      <c r="T2420">
        <f>INDEX(lehmad!K$2:K$412,MATCH(klypsid!$B2420,lehmad!$A$2:$A$412,0))</f>
        <v>108</v>
      </c>
      <c r="U2420" s="4">
        <f t="shared" si="74"/>
        <v>9</v>
      </c>
      <c r="V2420">
        <f t="shared" si="75"/>
        <v>28</v>
      </c>
    </row>
    <row r="2421" spans="1:22" x14ac:dyDescent="0.25">
      <c r="A2421">
        <v>3465</v>
      </c>
      <c r="B2421" t="str">
        <f>"E"&amp;A2421</f>
        <v>E3465</v>
      </c>
      <c r="C2421" t="s">
        <v>65</v>
      </c>
      <c r="D2421">
        <v>2</v>
      </c>
      <c r="E2421">
        <f>IF(D2421&lt;4,D2421,4)</f>
        <v>2</v>
      </c>
      <c r="F2421" s="1">
        <v>39695</v>
      </c>
      <c r="G2421" s="1">
        <v>40007</v>
      </c>
      <c r="H2421" s="3">
        <f>G2421-F2421</f>
        <v>312</v>
      </c>
      <c r="I2421" s="3">
        <f>IF(H2421&lt;=60,1,IF(H2421&lt;=150,2,3))</f>
        <v>3</v>
      </c>
      <c r="J2421">
        <v>32.4</v>
      </c>
      <c r="K2421">
        <v>3.29</v>
      </c>
      <c r="L2421">
        <v>3.42</v>
      </c>
      <c r="M2421">
        <v>71</v>
      </c>
      <c r="N2421">
        <f>LOG(M2421/100,2)+3</f>
        <v>2.5058909297299574</v>
      </c>
      <c r="O2421">
        <f>INDEX(lehmad!B$2:B$412,MATCH(klypsid!$B2421,lehmad!$A$2:$A$412,0))</f>
        <v>38490</v>
      </c>
      <c r="P2421">
        <f>INDEX(lehmad!D$2:D$412,MATCH(klypsid!$B2421,lehmad!$A$2:$A$412,0))</f>
        <v>95</v>
      </c>
      <c r="Q2421">
        <f>INDEX(lehmad!E$2:E$412,MATCH(klypsid!$B2421,lehmad!$A$2:$A$412,0))</f>
        <v>0.93</v>
      </c>
      <c r="R2421" t="str">
        <f>INDEX(lehmad!F$2:F$412,MATCH(klypsid!$B2421,lehmad!$A$2:$A$412,0))</f>
        <v>DYNASTY-ET</v>
      </c>
      <c r="S2421">
        <f>INDEX(lehmad!H$2:H$412,MATCH(klypsid!$B2421,lehmad!$A$2:$A$412,0))</f>
        <v>124</v>
      </c>
      <c r="T2421">
        <f>INDEX(lehmad!K$2:K$412,MATCH(klypsid!$B2421,lehmad!$A$2:$A$412,0))</f>
        <v>108</v>
      </c>
      <c r="U2421" s="4">
        <f t="shared" si="74"/>
        <v>10</v>
      </c>
      <c r="V2421">
        <f t="shared" si="75"/>
        <v>35</v>
      </c>
    </row>
    <row r="2422" spans="1:22" x14ac:dyDescent="0.25">
      <c r="A2422">
        <v>3465</v>
      </c>
      <c r="B2422" t="str">
        <f>"E"&amp;A2422</f>
        <v>E3465</v>
      </c>
      <c r="C2422" t="s">
        <v>65</v>
      </c>
      <c r="D2422">
        <v>2</v>
      </c>
      <c r="E2422">
        <f>IF(D2422&lt;4,D2422,4)</f>
        <v>2</v>
      </c>
      <c r="F2422" s="1">
        <v>39695</v>
      </c>
      <c r="G2422" s="1">
        <v>40037</v>
      </c>
      <c r="H2422" s="3">
        <f>G2422-F2422</f>
        <v>342</v>
      </c>
      <c r="I2422" s="3">
        <f>IF(H2422&lt;=60,1,IF(H2422&lt;=150,2,3))</f>
        <v>3</v>
      </c>
      <c r="J2422">
        <v>22.4</v>
      </c>
      <c r="K2422">
        <v>5.34</v>
      </c>
      <c r="L2422">
        <v>3.32</v>
      </c>
      <c r="M2422">
        <v>69</v>
      </c>
      <c r="N2422">
        <f>LOG(M2422/100,2)+3</f>
        <v>2.4646682670034443</v>
      </c>
      <c r="O2422">
        <f>INDEX(lehmad!B$2:B$412,MATCH(klypsid!$B2422,lehmad!$A$2:$A$412,0))</f>
        <v>38490</v>
      </c>
      <c r="P2422">
        <f>INDEX(lehmad!D$2:D$412,MATCH(klypsid!$B2422,lehmad!$A$2:$A$412,0))</f>
        <v>95</v>
      </c>
      <c r="Q2422">
        <f>INDEX(lehmad!E$2:E$412,MATCH(klypsid!$B2422,lehmad!$A$2:$A$412,0))</f>
        <v>0.93</v>
      </c>
      <c r="R2422" t="str">
        <f>INDEX(lehmad!F$2:F$412,MATCH(klypsid!$B2422,lehmad!$A$2:$A$412,0))</f>
        <v>DYNASTY-ET</v>
      </c>
      <c r="S2422">
        <f>INDEX(lehmad!H$2:H$412,MATCH(klypsid!$B2422,lehmad!$A$2:$A$412,0))</f>
        <v>124</v>
      </c>
      <c r="T2422">
        <f>INDEX(lehmad!K$2:K$412,MATCH(klypsid!$B2422,lehmad!$A$2:$A$412,0))</f>
        <v>108</v>
      </c>
      <c r="U2422" s="4">
        <f t="shared" si="74"/>
        <v>11</v>
      </c>
      <c r="V2422">
        <f t="shared" si="75"/>
        <v>30</v>
      </c>
    </row>
    <row r="2423" spans="1:22" x14ac:dyDescent="0.25">
      <c r="A2423">
        <v>3465</v>
      </c>
      <c r="B2423" t="str">
        <f>"E"&amp;A2423</f>
        <v>E3465</v>
      </c>
      <c r="C2423" t="s">
        <v>65</v>
      </c>
      <c r="D2423">
        <v>3</v>
      </c>
      <c r="E2423">
        <f>IF(D2423&lt;4,D2423,4)</f>
        <v>3</v>
      </c>
      <c r="F2423" s="1">
        <v>40104</v>
      </c>
      <c r="G2423" s="1">
        <v>40125</v>
      </c>
      <c r="H2423" s="3">
        <f>G2423-F2423</f>
        <v>21</v>
      </c>
      <c r="I2423" s="3">
        <f>IF(H2423&lt;=60,1,IF(H2423&lt;=150,2,3))</f>
        <v>1</v>
      </c>
      <c r="J2423">
        <v>29.2</v>
      </c>
      <c r="K2423">
        <v>4.6399999999999997</v>
      </c>
      <c r="L2423">
        <v>4.03</v>
      </c>
      <c r="M2423">
        <v>101</v>
      </c>
      <c r="N2423">
        <f>LOG(M2423/100,2)+3</f>
        <v>3.0143552929770703</v>
      </c>
      <c r="O2423">
        <f>INDEX(lehmad!B$2:B$412,MATCH(klypsid!$B2423,lehmad!$A$2:$A$412,0))</f>
        <v>38490</v>
      </c>
      <c r="P2423">
        <f>INDEX(lehmad!D$2:D$412,MATCH(klypsid!$B2423,lehmad!$A$2:$A$412,0))</f>
        <v>95</v>
      </c>
      <c r="Q2423">
        <f>INDEX(lehmad!E$2:E$412,MATCH(klypsid!$B2423,lehmad!$A$2:$A$412,0))</f>
        <v>0.93</v>
      </c>
      <c r="R2423" t="str">
        <f>INDEX(lehmad!F$2:F$412,MATCH(klypsid!$B2423,lehmad!$A$2:$A$412,0))</f>
        <v>DYNASTY-ET</v>
      </c>
      <c r="S2423">
        <f>INDEX(lehmad!H$2:H$412,MATCH(klypsid!$B2423,lehmad!$A$2:$A$412,0))</f>
        <v>124</v>
      </c>
      <c r="T2423">
        <f>INDEX(lehmad!K$2:K$412,MATCH(klypsid!$B2423,lehmad!$A$2:$A$412,0))</f>
        <v>108</v>
      </c>
      <c r="U2423" s="4">
        <f t="shared" si="74"/>
        <v>1</v>
      </c>
      <c r="V2423">
        <f t="shared" si="75"/>
        <v>21</v>
      </c>
    </row>
    <row r="2424" spans="1:22" x14ac:dyDescent="0.25">
      <c r="A2424">
        <v>3465</v>
      </c>
      <c r="B2424" t="str">
        <f>"E"&amp;A2424</f>
        <v>E3465</v>
      </c>
      <c r="C2424" t="s">
        <v>65</v>
      </c>
      <c r="D2424">
        <v>3</v>
      </c>
      <c r="E2424">
        <f>IF(D2424&lt;4,D2424,4)</f>
        <v>3</v>
      </c>
      <c r="F2424" s="1">
        <v>40104</v>
      </c>
      <c r="G2424" s="1">
        <v>40153</v>
      </c>
      <c r="H2424" s="3">
        <f>G2424-F2424</f>
        <v>49</v>
      </c>
      <c r="I2424" s="3">
        <f>IF(H2424&lt;=60,1,IF(H2424&lt;=150,2,3))</f>
        <v>1</v>
      </c>
      <c r="J2424">
        <v>29.8</v>
      </c>
      <c r="K2424">
        <v>3.84</v>
      </c>
      <c r="L2424">
        <v>3.6</v>
      </c>
      <c r="M2424">
        <v>66</v>
      </c>
      <c r="N2424">
        <f>LOG(M2424/100,2)+3</f>
        <v>2.400537929583729</v>
      </c>
      <c r="O2424">
        <f>INDEX(lehmad!B$2:B$412,MATCH(klypsid!$B2424,lehmad!$A$2:$A$412,0))</f>
        <v>38490</v>
      </c>
      <c r="P2424">
        <f>INDEX(lehmad!D$2:D$412,MATCH(klypsid!$B2424,lehmad!$A$2:$A$412,0))</f>
        <v>95</v>
      </c>
      <c r="Q2424">
        <f>INDEX(lehmad!E$2:E$412,MATCH(klypsid!$B2424,lehmad!$A$2:$A$412,0))</f>
        <v>0.93</v>
      </c>
      <c r="R2424" t="str">
        <f>INDEX(lehmad!F$2:F$412,MATCH(klypsid!$B2424,lehmad!$A$2:$A$412,0))</f>
        <v>DYNASTY-ET</v>
      </c>
      <c r="S2424">
        <f>INDEX(lehmad!H$2:H$412,MATCH(klypsid!$B2424,lehmad!$A$2:$A$412,0))</f>
        <v>124</v>
      </c>
      <c r="T2424">
        <f>INDEX(lehmad!K$2:K$412,MATCH(klypsid!$B2424,lehmad!$A$2:$A$412,0))</f>
        <v>108</v>
      </c>
      <c r="U2424" s="4">
        <f t="shared" si="74"/>
        <v>2</v>
      </c>
      <c r="V2424">
        <f t="shared" si="75"/>
        <v>28</v>
      </c>
    </row>
    <row r="2425" spans="1:22" x14ac:dyDescent="0.25">
      <c r="A2425">
        <v>3465</v>
      </c>
      <c r="B2425" t="str">
        <f>"E"&amp;A2425</f>
        <v>E3465</v>
      </c>
      <c r="C2425" t="s">
        <v>65</v>
      </c>
      <c r="D2425">
        <v>3</v>
      </c>
      <c r="E2425">
        <f>IF(D2425&lt;4,D2425,4)</f>
        <v>3</v>
      </c>
      <c r="F2425" s="1">
        <v>40104</v>
      </c>
      <c r="G2425" s="1">
        <v>40186</v>
      </c>
      <c r="H2425" s="3">
        <f>G2425-F2425</f>
        <v>82</v>
      </c>
      <c r="I2425" s="3">
        <f>IF(H2425&lt;=60,1,IF(H2425&lt;=150,2,3))</f>
        <v>2</v>
      </c>
      <c r="J2425">
        <v>27.6</v>
      </c>
      <c r="K2425">
        <v>4.17</v>
      </c>
      <c r="L2425">
        <v>3.53</v>
      </c>
      <c r="M2425">
        <v>34</v>
      </c>
      <c r="N2425">
        <f>LOG(M2425/100,2)+3</f>
        <v>1.443606651475615</v>
      </c>
      <c r="O2425">
        <f>INDEX(lehmad!B$2:B$412,MATCH(klypsid!$B2425,lehmad!$A$2:$A$412,0))</f>
        <v>38490</v>
      </c>
      <c r="P2425">
        <f>INDEX(lehmad!D$2:D$412,MATCH(klypsid!$B2425,lehmad!$A$2:$A$412,0))</f>
        <v>95</v>
      </c>
      <c r="Q2425">
        <f>INDEX(lehmad!E$2:E$412,MATCH(klypsid!$B2425,lehmad!$A$2:$A$412,0))</f>
        <v>0.93</v>
      </c>
      <c r="R2425" t="str">
        <f>INDEX(lehmad!F$2:F$412,MATCH(klypsid!$B2425,lehmad!$A$2:$A$412,0))</f>
        <v>DYNASTY-ET</v>
      </c>
      <c r="S2425">
        <f>INDEX(lehmad!H$2:H$412,MATCH(klypsid!$B2425,lehmad!$A$2:$A$412,0))</f>
        <v>124</v>
      </c>
      <c r="T2425">
        <f>INDEX(lehmad!K$2:K$412,MATCH(klypsid!$B2425,lehmad!$A$2:$A$412,0))</f>
        <v>108</v>
      </c>
      <c r="U2425" s="4">
        <f t="shared" si="74"/>
        <v>3</v>
      </c>
      <c r="V2425">
        <f t="shared" si="75"/>
        <v>33</v>
      </c>
    </row>
    <row r="2426" spans="1:22" x14ac:dyDescent="0.25">
      <c r="A2426">
        <v>3465</v>
      </c>
      <c r="B2426" t="str">
        <f>"E"&amp;A2426</f>
        <v>E3465</v>
      </c>
      <c r="C2426" t="s">
        <v>65</v>
      </c>
      <c r="D2426">
        <v>3</v>
      </c>
      <c r="E2426">
        <f>IF(D2426&lt;4,D2426,4)</f>
        <v>3</v>
      </c>
      <c r="F2426" s="1">
        <v>40104</v>
      </c>
      <c r="G2426" s="1">
        <v>40214</v>
      </c>
      <c r="H2426" s="3">
        <f>G2426-F2426</f>
        <v>110</v>
      </c>
      <c r="I2426" s="3">
        <f>IF(H2426&lt;=60,1,IF(H2426&lt;=150,2,3))</f>
        <v>2</v>
      </c>
      <c r="J2426">
        <v>26.6</v>
      </c>
      <c r="K2426">
        <v>4.3499999999999996</v>
      </c>
      <c r="L2426">
        <v>3.72</v>
      </c>
      <c r="M2426">
        <v>49</v>
      </c>
      <c r="N2426">
        <f>LOG(M2426/100,2)+3</f>
        <v>1.9708536543404835</v>
      </c>
      <c r="O2426">
        <f>INDEX(lehmad!B$2:B$412,MATCH(klypsid!$B2426,lehmad!$A$2:$A$412,0))</f>
        <v>38490</v>
      </c>
      <c r="P2426">
        <f>INDEX(lehmad!D$2:D$412,MATCH(klypsid!$B2426,lehmad!$A$2:$A$412,0))</f>
        <v>95</v>
      </c>
      <c r="Q2426">
        <f>INDEX(lehmad!E$2:E$412,MATCH(klypsid!$B2426,lehmad!$A$2:$A$412,0))</f>
        <v>0.93</v>
      </c>
      <c r="R2426" t="str">
        <f>INDEX(lehmad!F$2:F$412,MATCH(klypsid!$B2426,lehmad!$A$2:$A$412,0))</f>
        <v>DYNASTY-ET</v>
      </c>
      <c r="S2426">
        <f>INDEX(lehmad!H$2:H$412,MATCH(klypsid!$B2426,lehmad!$A$2:$A$412,0))</f>
        <v>124</v>
      </c>
      <c r="T2426">
        <f>INDEX(lehmad!K$2:K$412,MATCH(klypsid!$B2426,lehmad!$A$2:$A$412,0))</f>
        <v>108</v>
      </c>
      <c r="U2426" s="4">
        <f t="shared" si="74"/>
        <v>4</v>
      </c>
      <c r="V2426">
        <f t="shared" si="75"/>
        <v>28</v>
      </c>
    </row>
    <row r="2427" spans="1:22" x14ac:dyDescent="0.25">
      <c r="A2427">
        <v>3465</v>
      </c>
      <c r="B2427" t="str">
        <f>"E"&amp;A2427</f>
        <v>E3465</v>
      </c>
      <c r="C2427" t="s">
        <v>65</v>
      </c>
      <c r="D2427">
        <v>3</v>
      </c>
      <c r="E2427">
        <f>IF(D2427&lt;4,D2427,4)</f>
        <v>3</v>
      </c>
      <c r="F2427" s="1">
        <v>40104</v>
      </c>
      <c r="G2427" s="1">
        <v>40242</v>
      </c>
      <c r="H2427" s="3">
        <f>G2427-F2427</f>
        <v>138</v>
      </c>
      <c r="I2427" s="3">
        <f>IF(H2427&lt;=60,1,IF(H2427&lt;=150,2,3))</f>
        <v>2</v>
      </c>
      <c r="J2427">
        <v>26.9</v>
      </c>
      <c r="K2427">
        <v>4.47</v>
      </c>
      <c r="L2427">
        <v>3.66</v>
      </c>
      <c r="M2427">
        <v>40</v>
      </c>
      <c r="N2427">
        <f>LOG(M2427/100,2)+3</f>
        <v>1.6780719051126378</v>
      </c>
      <c r="O2427">
        <f>INDEX(lehmad!B$2:B$412,MATCH(klypsid!$B2427,lehmad!$A$2:$A$412,0))</f>
        <v>38490</v>
      </c>
      <c r="P2427">
        <f>INDEX(lehmad!D$2:D$412,MATCH(klypsid!$B2427,lehmad!$A$2:$A$412,0))</f>
        <v>95</v>
      </c>
      <c r="Q2427">
        <f>INDEX(lehmad!E$2:E$412,MATCH(klypsid!$B2427,lehmad!$A$2:$A$412,0))</f>
        <v>0.93</v>
      </c>
      <c r="R2427" t="str">
        <f>INDEX(lehmad!F$2:F$412,MATCH(klypsid!$B2427,lehmad!$A$2:$A$412,0))</f>
        <v>DYNASTY-ET</v>
      </c>
      <c r="S2427">
        <f>INDEX(lehmad!H$2:H$412,MATCH(klypsid!$B2427,lehmad!$A$2:$A$412,0))</f>
        <v>124</v>
      </c>
      <c r="T2427">
        <f>INDEX(lehmad!K$2:K$412,MATCH(klypsid!$B2427,lehmad!$A$2:$A$412,0))</f>
        <v>108</v>
      </c>
      <c r="U2427" s="4">
        <f t="shared" si="74"/>
        <v>5</v>
      </c>
      <c r="V2427">
        <f t="shared" si="75"/>
        <v>28</v>
      </c>
    </row>
    <row r="2428" spans="1:22" x14ac:dyDescent="0.25">
      <c r="A2428">
        <v>3465</v>
      </c>
      <c r="B2428" t="str">
        <f>"E"&amp;A2428</f>
        <v>E3465</v>
      </c>
      <c r="C2428" t="s">
        <v>65</v>
      </c>
      <c r="D2428">
        <v>3</v>
      </c>
      <c r="E2428">
        <f>IF(D2428&lt;4,D2428,4)</f>
        <v>3</v>
      </c>
      <c r="F2428" s="1">
        <v>40104</v>
      </c>
      <c r="G2428" s="1">
        <v>40276</v>
      </c>
      <c r="H2428" s="3">
        <f>G2428-F2428</f>
        <v>172</v>
      </c>
      <c r="I2428" s="3">
        <f>IF(H2428&lt;=60,1,IF(H2428&lt;=150,2,3))</f>
        <v>3</v>
      </c>
      <c r="J2428">
        <v>28.4</v>
      </c>
      <c r="K2428">
        <v>3.98</v>
      </c>
      <c r="L2428">
        <v>3.51</v>
      </c>
      <c r="M2428">
        <v>55</v>
      </c>
      <c r="N2428">
        <f>LOG(M2428/100,2)+3</f>
        <v>2.1375035237499347</v>
      </c>
      <c r="O2428">
        <f>INDEX(lehmad!B$2:B$412,MATCH(klypsid!$B2428,lehmad!$A$2:$A$412,0))</f>
        <v>38490</v>
      </c>
      <c r="P2428">
        <f>INDEX(lehmad!D$2:D$412,MATCH(klypsid!$B2428,lehmad!$A$2:$A$412,0))</f>
        <v>95</v>
      </c>
      <c r="Q2428">
        <f>INDEX(lehmad!E$2:E$412,MATCH(klypsid!$B2428,lehmad!$A$2:$A$412,0))</f>
        <v>0.93</v>
      </c>
      <c r="R2428" t="str">
        <f>INDEX(lehmad!F$2:F$412,MATCH(klypsid!$B2428,lehmad!$A$2:$A$412,0))</f>
        <v>DYNASTY-ET</v>
      </c>
      <c r="S2428">
        <f>INDEX(lehmad!H$2:H$412,MATCH(klypsid!$B2428,lehmad!$A$2:$A$412,0))</f>
        <v>124</v>
      </c>
      <c r="T2428">
        <f>INDEX(lehmad!K$2:K$412,MATCH(klypsid!$B2428,lehmad!$A$2:$A$412,0))</f>
        <v>108</v>
      </c>
      <c r="U2428" s="4">
        <f t="shared" si="74"/>
        <v>6</v>
      </c>
      <c r="V2428">
        <f t="shared" si="75"/>
        <v>34</v>
      </c>
    </row>
    <row r="2429" spans="1:22" x14ac:dyDescent="0.25">
      <c r="A2429">
        <v>3465</v>
      </c>
      <c r="B2429" t="str">
        <f>"E"&amp;A2429</f>
        <v>E3465</v>
      </c>
      <c r="C2429" t="s">
        <v>65</v>
      </c>
      <c r="D2429">
        <v>3</v>
      </c>
      <c r="E2429">
        <f>IF(D2429&lt;4,D2429,4)</f>
        <v>3</v>
      </c>
      <c r="F2429" s="1">
        <v>40104</v>
      </c>
      <c r="G2429" s="1">
        <v>40304</v>
      </c>
      <c r="H2429" s="3">
        <f>G2429-F2429</f>
        <v>200</v>
      </c>
      <c r="I2429" s="3">
        <f>IF(H2429&lt;=60,1,IF(H2429&lt;=150,2,3))</f>
        <v>3</v>
      </c>
      <c r="J2429">
        <v>25.5</v>
      </c>
      <c r="K2429">
        <v>4.88</v>
      </c>
      <c r="L2429">
        <v>3.59</v>
      </c>
      <c r="M2429">
        <v>79</v>
      </c>
      <c r="N2429">
        <f>LOG(M2429/100,2)+3</f>
        <v>2.6599245584023783</v>
      </c>
      <c r="O2429">
        <f>INDEX(lehmad!B$2:B$412,MATCH(klypsid!$B2429,lehmad!$A$2:$A$412,0))</f>
        <v>38490</v>
      </c>
      <c r="P2429">
        <f>INDEX(lehmad!D$2:D$412,MATCH(klypsid!$B2429,lehmad!$A$2:$A$412,0))</f>
        <v>95</v>
      </c>
      <c r="Q2429">
        <f>INDEX(lehmad!E$2:E$412,MATCH(klypsid!$B2429,lehmad!$A$2:$A$412,0))</f>
        <v>0.93</v>
      </c>
      <c r="R2429" t="str">
        <f>INDEX(lehmad!F$2:F$412,MATCH(klypsid!$B2429,lehmad!$A$2:$A$412,0))</f>
        <v>DYNASTY-ET</v>
      </c>
      <c r="S2429">
        <f>INDEX(lehmad!H$2:H$412,MATCH(klypsid!$B2429,lehmad!$A$2:$A$412,0))</f>
        <v>124</v>
      </c>
      <c r="T2429">
        <f>INDEX(lehmad!K$2:K$412,MATCH(klypsid!$B2429,lehmad!$A$2:$A$412,0))</f>
        <v>108</v>
      </c>
      <c r="U2429" s="4">
        <f t="shared" si="74"/>
        <v>7</v>
      </c>
      <c r="V2429">
        <f t="shared" si="75"/>
        <v>28</v>
      </c>
    </row>
    <row r="2430" spans="1:22" x14ac:dyDescent="0.25">
      <c r="A2430">
        <v>3465</v>
      </c>
      <c r="B2430" t="str">
        <f>"E"&amp;A2430</f>
        <v>E3465</v>
      </c>
      <c r="C2430" t="s">
        <v>65</v>
      </c>
      <c r="D2430">
        <v>3</v>
      </c>
      <c r="E2430">
        <f>IF(D2430&lt;4,D2430,4)</f>
        <v>3</v>
      </c>
      <c r="F2430" s="1">
        <v>40104</v>
      </c>
      <c r="G2430" s="1">
        <v>40336</v>
      </c>
      <c r="H2430" s="3">
        <f>G2430-F2430</f>
        <v>232</v>
      </c>
      <c r="I2430" s="3">
        <f>IF(H2430&lt;=60,1,IF(H2430&lt;=150,2,3))</f>
        <v>3</v>
      </c>
      <c r="J2430">
        <v>24.8</v>
      </c>
      <c r="K2430">
        <v>4.43</v>
      </c>
      <c r="L2430">
        <v>3.54</v>
      </c>
      <c r="M2430">
        <v>29</v>
      </c>
      <c r="N2430">
        <f>LOG(M2430/100,2)+3</f>
        <v>1.2141248053528473</v>
      </c>
      <c r="O2430">
        <f>INDEX(lehmad!B$2:B$412,MATCH(klypsid!$B2430,lehmad!$A$2:$A$412,0))</f>
        <v>38490</v>
      </c>
      <c r="P2430">
        <f>INDEX(lehmad!D$2:D$412,MATCH(klypsid!$B2430,lehmad!$A$2:$A$412,0))</f>
        <v>95</v>
      </c>
      <c r="Q2430">
        <f>INDEX(lehmad!E$2:E$412,MATCH(klypsid!$B2430,lehmad!$A$2:$A$412,0))</f>
        <v>0.93</v>
      </c>
      <c r="R2430" t="str">
        <f>INDEX(lehmad!F$2:F$412,MATCH(klypsid!$B2430,lehmad!$A$2:$A$412,0))</f>
        <v>DYNASTY-ET</v>
      </c>
      <c r="S2430">
        <f>INDEX(lehmad!H$2:H$412,MATCH(klypsid!$B2430,lehmad!$A$2:$A$412,0))</f>
        <v>124</v>
      </c>
      <c r="T2430">
        <f>INDEX(lehmad!K$2:K$412,MATCH(klypsid!$B2430,lehmad!$A$2:$A$412,0))</f>
        <v>108</v>
      </c>
      <c r="U2430" s="4">
        <f t="shared" si="74"/>
        <v>8</v>
      </c>
      <c r="V2430">
        <f t="shared" si="75"/>
        <v>32</v>
      </c>
    </row>
    <row r="2431" spans="1:22" x14ac:dyDescent="0.25">
      <c r="A2431">
        <v>3465</v>
      </c>
      <c r="B2431" t="str">
        <f>"E"&amp;A2431</f>
        <v>E3465</v>
      </c>
      <c r="C2431" t="s">
        <v>65</v>
      </c>
      <c r="D2431">
        <v>3</v>
      </c>
      <c r="E2431">
        <f>IF(D2431&lt;4,D2431,4)</f>
        <v>3</v>
      </c>
      <c r="F2431" s="1">
        <v>40104</v>
      </c>
      <c r="G2431" s="1">
        <v>40371</v>
      </c>
      <c r="H2431" s="3">
        <f>G2431-F2431</f>
        <v>267</v>
      </c>
      <c r="I2431" s="3">
        <f>IF(H2431&lt;=60,1,IF(H2431&lt;=150,2,3))</f>
        <v>3</v>
      </c>
      <c r="J2431">
        <v>23.3</v>
      </c>
      <c r="K2431">
        <v>5.04</v>
      </c>
      <c r="L2431">
        <v>3.49</v>
      </c>
      <c r="M2431">
        <v>62</v>
      </c>
      <c r="N2431">
        <f>LOG(M2431/100,2)+3</f>
        <v>2.3103401206121505</v>
      </c>
      <c r="O2431">
        <f>INDEX(lehmad!B$2:B$412,MATCH(klypsid!$B2431,lehmad!$A$2:$A$412,0))</f>
        <v>38490</v>
      </c>
      <c r="P2431">
        <f>INDEX(lehmad!D$2:D$412,MATCH(klypsid!$B2431,lehmad!$A$2:$A$412,0))</f>
        <v>95</v>
      </c>
      <c r="Q2431">
        <f>INDEX(lehmad!E$2:E$412,MATCH(klypsid!$B2431,lehmad!$A$2:$A$412,0))</f>
        <v>0.93</v>
      </c>
      <c r="R2431" t="str">
        <f>INDEX(lehmad!F$2:F$412,MATCH(klypsid!$B2431,lehmad!$A$2:$A$412,0))</f>
        <v>DYNASTY-ET</v>
      </c>
      <c r="S2431">
        <f>INDEX(lehmad!H$2:H$412,MATCH(klypsid!$B2431,lehmad!$A$2:$A$412,0))</f>
        <v>124</v>
      </c>
      <c r="T2431">
        <f>INDEX(lehmad!K$2:K$412,MATCH(klypsid!$B2431,lehmad!$A$2:$A$412,0))</f>
        <v>108</v>
      </c>
      <c r="U2431" s="4">
        <f t="shared" si="74"/>
        <v>9</v>
      </c>
      <c r="V2431">
        <f t="shared" si="75"/>
        <v>35</v>
      </c>
    </row>
    <row r="2432" spans="1:22" x14ac:dyDescent="0.25">
      <c r="A2432">
        <v>3465</v>
      </c>
      <c r="B2432" t="str">
        <f>"E"&amp;A2432</f>
        <v>E3465</v>
      </c>
      <c r="C2432" t="s">
        <v>65</v>
      </c>
      <c r="D2432">
        <v>3</v>
      </c>
      <c r="E2432">
        <f>IF(D2432&lt;4,D2432,4)</f>
        <v>3</v>
      </c>
      <c r="F2432" s="1">
        <v>40104</v>
      </c>
      <c r="G2432" s="1">
        <v>40396</v>
      </c>
      <c r="H2432" s="3">
        <f>G2432-F2432</f>
        <v>292</v>
      </c>
      <c r="I2432" s="3">
        <f>IF(H2432&lt;=60,1,IF(H2432&lt;=150,2,3))</f>
        <v>3</v>
      </c>
      <c r="J2432">
        <v>26.7</v>
      </c>
      <c r="K2432">
        <v>3.85</v>
      </c>
      <c r="L2432">
        <v>3.5</v>
      </c>
      <c r="M2432">
        <v>55</v>
      </c>
      <c r="N2432">
        <f>LOG(M2432/100,2)+3</f>
        <v>2.1375035237499347</v>
      </c>
      <c r="O2432">
        <f>INDEX(lehmad!B$2:B$412,MATCH(klypsid!$B2432,lehmad!$A$2:$A$412,0))</f>
        <v>38490</v>
      </c>
      <c r="P2432">
        <f>INDEX(lehmad!D$2:D$412,MATCH(klypsid!$B2432,lehmad!$A$2:$A$412,0))</f>
        <v>95</v>
      </c>
      <c r="Q2432">
        <f>INDEX(lehmad!E$2:E$412,MATCH(klypsid!$B2432,lehmad!$A$2:$A$412,0))</f>
        <v>0.93</v>
      </c>
      <c r="R2432" t="str">
        <f>INDEX(lehmad!F$2:F$412,MATCH(klypsid!$B2432,lehmad!$A$2:$A$412,0))</f>
        <v>DYNASTY-ET</v>
      </c>
      <c r="S2432">
        <f>INDEX(lehmad!H$2:H$412,MATCH(klypsid!$B2432,lehmad!$A$2:$A$412,0))</f>
        <v>124</v>
      </c>
      <c r="T2432">
        <f>INDEX(lehmad!K$2:K$412,MATCH(klypsid!$B2432,lehmad!$A$2:$A$412,0))</f>
        <v>108</v>
      </c>
      <c r="U2432" s="4">
        <f t="shared" si="74"/>
        <v>10</v>
      </c>
      <c r="V2432">
        <f t="shared" si="75"/>
        <v>25</v>
      </c>
    </row>
    <row r="2433" spans="1:22" x14ac:dyDescent="0.25">
      <c r="A2433">
        <v>3465</v>
      </c>
      <c r="B2433" t="str">
        <f>"E"&amp;A2433</f>
        <v>E3465</v>
      </c>
      <c r="C2433" t="s">
        <v>65</v>
      </c>
      <c r="D2433">
        <v>3</v>
      </c>
      <c r="E2433">
        <f>IF(D2433&lt;4,D2433,4)</f>
        <v>3</v>
      </c>
      <c r="F2433" s="1">
        <v>40104</v>
      </c>
      <c r="G2433" s="1">
        <v>40434</v>
      </c>
      <c r="H2433" s="3">
        <f>G2433-F2433</f>
        <v>330</v>
      </c>
      <c r="I2433" s="3">
        <f>IF(H2433&lt;=60,1,IF(H2433&lt;=150,2,3))</f>
        <v>3</v>
      </c>
      <c r="J2433">
        <v>24.3</v>
      </c>
      <c r="K2433">
        <v>4.96</v>
      </c>
      <c r="L2433">
        <v>3.88</v>
      </c>
      <c r="M2433">
        <v>94</v>
      </c>
      <c r="N2433">
        <f>LOG(M2433/100,2)+3</f>
        <v>2.9107326619029128</v>
      </c>
      <c r="O2433">
        <f>INDEX(lehmad!B$2:B$412,MATCH(klypsid!$B2433,lehmad!$A$2:$A$412,0))</f>
        <v>38490</v>
      </c>
      <c r="P2433">
        <f>INDEX(lehmad!D$2:D$412,MATCH(klypsid!$B2433,lehmad!$A$2:$A$412,0))</f>
        <v>95</v>
      </c>
      <c r="Q2433">
        <f>INDEX(lehmad!E$2:E$412,MATCH(klypsid!$B2433,lehmad!$A$2:$A$412,0))</f>
        <v>0.93</v>
      </c>
      <c r="R2433" t="str">
        <f>INDEX(lehmad!F$2:F$412,MATCH(klypsid!$B2433,lehmad!$A$2:$A$412,0))</f>
        <v>DYNASTY-ET</v>
      </c>
      <c r="S2433">
        <f>INDEX(lehmad!H$2:H$412,MATCH(klypsid!$B2433,lehmad!$A$2:$A$412,0))</f>
        <v>124</v>
      </c>
      <c r="T2433">
        <f>INDEX(lehmad!K$2:K$412,MATCH(klypsid!$B2433,lehmad!$A$2:$A$412,0))</f>
        <v>108</v>
      </c>
      <c r="U2433" s="4">
        <f t="shared" si="74"/>
        <v>11</v>
      </c>
      <c r="V2433">
        <f t="shared" si="75"/>
        <v>38</v>
      </c>
    </row>
    <row r="2434" spans="1:22" x14ac:dyDescent="0.25">
      <c r="A2434">
        <v>3465</v>
      </c>
      <c r="B2434" t="str">
        <f>"E"&amp;A2434</f>
        <v>E3465</v>
      </c>
      <c r="C2434" t="s">
        <v>65</v>
      </c>
      <c r="D2434">
        <v>3</v>
      </c>
      <c r="E2434">
        <f>IF(D2434&lt;4,D2434,4)</f>
        <v>3</v>
      </c>
      <c r="F2434" s="1">
        <v>40104</v>
      </c>
      <c r="G2434" s="1">
        <v>40462</v>
      </c>
      <c r="H2434" s="3">
        <f>G2434-F2434</f>
        <v>358</v>
      </c>
      <c r="I2434" s="3">
        <f>IF(H2434&lt;=60,1,IF(H2434&lt;=150,2,3))</f>
        <v>3</v>
      </c>
      <c r="J2434">
        <v>19.7</v>
      </c>
      <c r="K2434">
        <v>5.92</v>
      </c>
      <c r="L2434">
        <v>4.13</v>
      </c>
      <c r="M2434">
        <v>112</v>
      </c>
      <c r="N2434">
        <f>LOG(M2434/100,2)+3</f>
        <v>3.1634987322828794</v>
      </c>
      <c r="O2434">
        <f>INDEX(lehmad!B$2:B$412,MATCH(klypsid!$B2434,lehmad!$A$2:$A$412,0))</f>
        <v>38490</v>
      </c>
      <c r="P2434">
        <f>INDEX(lehmad!D$2:D$412,MATCH(klypsid!$B2434,lehmad!$A$2:$A$412,0))</f>
        <v>95</v>
      </c>
      <c r="Q2434">
        <f>INDEX(lehmad!E$2:E$412,MATCH(klypsid!$B2434,lehmad!$A$2:$A$412,0))</f>
        <v>0.93</v>
      </c>
      <c r="R2434" t="str">
        <f>INDEX(lehmad!F$2:F$412,MATCH(klypsid!$B2434,lehmad!$A$2:$A$412,0))</f>
        <v>DYNASTY-ET</v>
      </c>
      <c r="S2434">
        <f>INDEX(lehmad!H$2:H$412,MATCH(klypsid!$B2434,lehmad!$A$2:$A$412,0))</f>
        <v>124</v>
      </c>
      <c r="T2434">
        <f>INDEX(lehmad!K$2:K$412,MATCH(klypsid!$B2434,lehmad!$A$2:$A$412,0))</f>
        <v>108</v>
      </c>
      <c r="U2434" s="4">
        <f t="shared" si="74"/>
        <v>12</v>
      </c>
      <c r="V2434">
        <f t="shared" si="75"/>
        <v>28</v>
      </c>
    </row>
    <row r="2435" spans="1:22" x14ac:dyDescent="0.25">
      <c r="A2435">
        <v>3465</v>
      </c>
      <c r="B2435" t="str">
        <f>"E"&amp;A2435</f>
        <v>E3465</v>
      </c>
      <c r="C2435" t="s">
        <v>65</v>
      </c>
      <c r="D2435">
        <v>3</v>
      </c>
      <c r="E2435">
        <f>IF(D2435&lt;4,D2435,4)</f>
        <v>3</v>
      </c>
      <c r="F2435" s="1">
        <v>40104</v>
      </c>
      <c r="G2435" s="1">
        <v>40493</v>
      </c>
      <c r="H2435" s="3">
        <f>G2435-F2435</f>
        <v>389</v>
      </c>
      <c r="I2435" s="3">
        <f>IF(H2435&lt;=60,1,IF(H2435&lt;=150,2,3))</f>
        <v>3</v>
      </c>
      <c r="J2435">
        <v>17.399999999999999</v>
      </c>
      <c r="K2435">
        <v>5.45</v>
      </c>
      <c r="L2435">
        <v>3.86</v>
      </c>
      <c r="M2435">
        <v>333</v>
      </c>
      <c r="N2435">
        <f>LOG(M2435/100,2)+3</f>
        <v>4.7355221772965379</v>
      </c>
      <c r="O2435">
        <f>INDEX(lehmad!B$2:B$412,MATCH(klypsid!$B2435,lehmad!$A$2:$A$412,0))</f>
        <v>38490</v>
      </c>
      <c r="P2435">
        <f>INDEX(lehmad!D$2:D$412,MATCH(klypsid!$B2435,lehmad!$A$2:$A$412,0))</f>
        <v>95</v>
      </c>
      <c r="Q2435">
        <f>INDEX(lehmad!E$2:E$412,MATCH(klypsid!$B2435,lehmad!$A$2:$A$412,0))</f>
        <v>0.93</v>
      </c>
      <c r="R2435" t="str">
        <f>INDEX(lehmad!F$2:F$412,MATCH(klypsid!$B2435,lehmad!$A$2:$A$412,0))</f>
        <v>DYNASTY-ET</v>
      </c>
      <c r="S2435">
        <f>INDEX(lehmad!H$2:H$412,MATCH(klypsid!$B2435,lehmad!$A$2:$A$412,0))</f>
        <v>124</v>
      </c>
      <c r="T2435">
        <f>INDEX(lehmad!K$2:K$412,MATCH(klypsid!$B2435,lehmad!$A$2:$A$412,0))</f>
        <v>108</v>
      </c>
      <c r="U2435" s="4">
        <f t="shared" ref="U2435:U2498" si="76">IF(AND(A2435=A2434,D2435=D2434),U2434+1,1)</f>
        <v>13</v>
      </c>
      <c r="V2435">
        <f t="shared" ref="V2435:V2498" si="77">IF(AND(A2435=A2434,D2435=D2434),G2435-G2434,G2435-F2435)</f>
        <v>31</v>
      </c>
    </row>
    <row r="2436" spans="1:22" x14ac:dyDescent="0.25">
      <c r="A2436">
        <v>3465</v>
      </c>
      <c r="B2436" t="str">
        <f>"E"&amp;A2436</f>
        <v>E3465</v>
      </c>
      <c r="C2436" t="s">
        <v>65</v>
      </c>
      <c r="D2436">
        <v>3</v>
      </c>
      <c r="E2436">
        <f>IF(D2436&lt;4,D2436,4)</f>
        <v>3</v>
      </c>
      <c r="F2436" s="1">
        <v>40104</v>
      </c>
      <c r="G2436" s="1">
        <v>40521</v>
      </c>
      <c r="H2436" s="3">
        <f>G2436-F2436</f>
        <v>417</v>
      </c>
      <c r="I2436" s="3">
        <f>IF(H2436&lt;=60,1,IF(H2436&lt;=150,2,3))</f>
        <v>3</v>
      </c>
      <c r="J2436">
        <v>16.600000000000001</v>
      </c>
      <c r="K2436">
        <v>5.65</v>
      </c>
      <c r="L2436">
        <v>3.93</v>
      </c>
      <c r="M2436">
        <v>352</v>
      </c>
      <c r="N2436">
        <f>LOG(M2436/100,2)+3</f>
        <v>4.8155754288625729</v>
      </c>
      <c r="O2436">
        <f>INDEX(lehmad!B$2:B$412,MATCH(klypsid!$B2436,lehmad!$A$2:$A$412,0))</f>
        <v>38490</v>
      </c>
      <c r="P2436">
        <f>INDEX(lehmad!D$2:D$412,MATCH(klypsid!$B2436,lehmad!$A$2:$A$412,0))</f>
        <v>95</v>
      </c>
      <c r="Q2436">
        <f>INDEX(lehmad!E$2:E$412,MATCH(klypsid!$B2436,lehmad!$A$2:$A$412,0))</f>
        <v>0.93</v>
      </c>
      <c r="R2436" t="str">
        <f>INDEX(lehmad!F$2:F$412,MATCH(klypsid!$B2436,lehmad!$A$2:$A$412,0))</f>
        <v>DYNASTY-ET</v>
      </c>
      <c r="S2436">
        <f>INDEX(lehmad!H$2:H$412,MATCH(klypsid!$B2436,lehmad!$A$2:$A$412,0))</f>
        <v>124</v>
      </c>
      <c r="T2436">
        <f>INDEX(lehmad!K$2:K$412,MATCH(klypsid!$B2436,lehmad!$A$2:$A$412,0))</f>
        <v>108</v>
      </c>
      <c r="U2436" s="4">
        <f t="shared" si="76"/>
        <v>14</v>
      </c>
      <c r="V2436">
        <f t="shared" si="77"/>
        <v>28</v>
      </c>
    </row>
    <row r="2437" spans="1:22" x14ac:dyDescent="0.25">
      <c r="A2437">
        <v>3466</v>
      </c>
      <c r="B2437" t="str">
        <f>"E"&amp;A2437</f>
        <v>E3466</v>
      </c>
      <c r="C2437" t="s">
        <v>79</v>
      </c>
      <c r="D2437">
        <v>1</v>
      </c>
      <c r="E2437">
        <f>IF(D2437&lt;4,D2437,4)</f>
        <v>1</v>
      </c>
      <c r="F2437" s="1">
        <v>39214</v>
      </c>
      <c r="G2437" s="1">
        <v>39236</v>
      </c>
      <c r="H2437" s="3">
        <f>G2437-F2437</f>
        <v>22</v>
      </c>
      <c r="I2437" s="3">
        <f>IF(H2437&lt;=60,1,IF(H2437&lt;=150,2,3))</f>
        <v>1</v>
      </c>
      <c r="J2437">
        <v>40.9</v>
      </c>
      <c r="K2437">
        <v>3.17</v>
      </c>
      <c r="L2437">
        <v>3.03</v>
      </c>
      <c r="M2437">
        <v>26</v>
      </c>
      <c r="N2437">
        <f>LOG(M2437/100,2)+3</f>
        <v>1.0565835283663676</v>
      </c>
      <c r="O2437">
        <f>INDEX(lehmad!B$2:B$412,MATCH(klypsid!$B2437,lehmad!$A$2:$A$412,0))</f>
        <v>38490</v>
      </c>
      <c r="P2437">
        <f>INDEX(lehmad!D$2:D$412,MATCH(klypsid!$B2437,lehmad!$A$2:$A$412,0))</f>
        <v>122</v>
      </c>
      <c r="Q2437">
        <f>INDEX(lehmad!E$2:E$412,MATCH(klypsid!$B2437,lehmad!$A$2:$A$412,0))</f>
        <v>1</v>
      </c>
      <c r="R2437" t="str">
        <f>INDEX(lehmad!F$2:F$412,MATCH(klypsid!$B2437,lehmad!$A$2:$A$412,0))</f>
        <v>DYNASTY-ET</v>
      </c>
      <c r="S2437">
        <f>INDEX(lehmad!H$2:H$412,MATCH(klypsid!$B2437,lehmad!$A$2:$A$412,0))</f>
        <v>124</v>
      </c>
      <c r="T2437">
        <f>INDEX(lehmad!K$2:K$412,MATCH(klypsid!$B2437,lehmad!$A$2:$A$412,0))</f>
        <v>108</v>
      </c>
      <c r="U2437" s="4">
        <f t="shared" si="76"/>
        <v>1</v>
      </c>
      <c r="V2437">
        <f t="shared" si="77"/>
        <v>22</v>
      </c>
    </row>
    <row r="2438" spans="1:22" x14ac:dyDescent="0.25">
      <c r="A2438">
        <v>3466</v>
      </c>
      <c r="B2438" t="str">
        <f>"E"&amp;A2438</f>
        <v>E3466</v>
      </c>
      <c r="C2438" t="s">
        <v>79</v>
      </c>
      <c r="D2438">
        <v>1</v>
      </c>
      <c r="E2438">
        <f>IF(D2438&lt;4,D2438,4)</f>
        <v>1</v>
      </c>
      <c r="F2438" s="1">
        <v>39214</v>
      </c>
      <c r="G2438" s="1">
        <v>39266</v>
      </c>
      <c r="H2438" s="3">
        <f>G2438-F2438</f>
        <v>52</v>
      </c>
      <c r="I2438" s="3">
        <f>IF(H2438&lt;=60,1,IF(H2438&lt;=150,2,3))</f>
        <v>1</v>
      </c>
      <c r="J2438">
        <v>46.8</v>
      </c>
      <c r="K2438">
        <v>2.64</v>
      </c>
      <c r="L2438">
        <v>3.15</v>
      </c>
      <c r="M2438">
        <v>46</v>
      </c>
      <c r="N2438">
        <f>LOG(M2438/100,2)+3</f>
        <v>1.8797057662822882</v>
      </c>
      <c r="O2438">
        <f>INDEX(lehmad!B$2:B$412,MATCH(klypsid!$B2438,lehmad!$A$2:$A$412,0))</f>
        <v>38490</v>
      </c>
      <c r="P2438">
        <f>INDEX(lehmad!D$2:D$412,MATCH(klypsid!$B2438,lehmad!$A$2:$A$412,0))</f>
        <v>122</v>
      </c>
      <c r="Q2438">
        <f>INDEX(lehmad!E$2:E$412,MATCH(klypsid!$B2438,lehmad!$A$2:$A$412,0))</f>
        <v>1</v>
      </c>
      <c r="R2438" t="str">
        <f>INDEX(lehmad!F$2:F$412,MATCH(klypsid!$B2438,lehmad!$A$2:$A$412,0))</f>
        <v>DYNASTY-ET</v>
      </c>
      <c r="S2438">
        <f>INDEX(lehmad!H$2:H$412,MATCH(klypsid!$B2438,lehmad!$A$2:$A$412,0))</f>
        <v>124</v>
      </c>
      <c r="T2438">
        <f>INDEX(lehmad!K$2:K$412,MATCH(klypsid!$B2438,lehmad!$A$2:$A$412,0))</f>
        <v>108</v>
      </c>
      <c r="U2438" s="4">
        <f t="shared" si="76"/>
        <v>2</v>
      </c>
      <c r="V2438">
        <f t="shared" si="77"/>
        <v>30</v>
      </c>
    </row>
    <row r="2439" spans="1:22" x14ac:dyDescent="0.25">
      <c r="A2439">
        <v>3466</v>
      </c>
      <c r="B2439" t="str">
        <f>"E"&amp;A2439</f>
        <v>E3466</v>
      </c>
      <c r="C2439" t="s">
        <v>79</v>
      </c>
      <c r="D2439">
        <v>1</v>
      </c>
      <c r="E2439">
        <f>IF(D2439&lt;4,D2439,4)</f>
        <v>1</v>
      </c>
      <c r="F2439" s="1">
        <v>39214</v>
      </c>
      <c r="G2439" s="1">
        <v>39295</v>
      </c>
      <c r="H2439" s="3">
        <f>G2439-F2439</f>
        <v>81</v>
      </c>
      <c r="I2439" s="3">
        <f>IF(H2439&lt;=60,1,IF(H2439&lt;=150,2,3))</f>
        <v>2</v>
      </c>
      <c r="J2439">
        <v>44.3</v>
      </c>
      <c r="K2439">
        <v>2.93</v>
      </c>
      <c r="L2439">
        <v>3.36</v>
      </c>
      <c r="M2439">
        <v>18</v>
      </c>
      <c r="N2439">
        <f>LOG(M2439/100,2)+3</f>
        <v>0.52606881166758779</v>
      </c>
      <c r="O2439">
        <f>INDEX(lehmad!B$2:B$412,MATCH(klypsid!$B2439,lehmad!$A$2:$A$412,0))</f>
        <v>38490</v>
      </c>
      <c r="P2439">
        <f>INDEX(lehmad!D$2:D$412,MATCH(klypsid!$B2439,lehmad!$A$2:$A$412,0))</f>
        <v>122</v>
      </c>
      <c r="Q2439">
        <f>INDEX(lehmad!E$2:E$412,MATCH(klypsid!$B2439,lehmad!$A$2:$A$412,0))</f>
        <v>1</v>
      </c>
      <c r="R2439" t="str">
        <f>INDEX(lehmad!F$2:F$412,MATCH(klypsid!$B2439,lehmad!$A$2:$A$412,0))</f>
        <v>DYNASTY-ET</v>
      </c>
      <c r="S2439">
        <f>INDEX(lehmad!H$2:H$412,MATCH(klypsid!$B2439,lehmad!$A$2:$A$412,0))</f>
        <v>124</v>
      </c>
      <c r="T2439">
        <f>INDEX(lehmad!K$2:K$412,MATCH(klypsid!$B2439,lehmad!$A$2:$A$412,0))</f>
        <v>108</v>
      </c>
      <c r="U2439" s="4">
        <f t="shared" si="76"/>
        <v>3</v>
      </c>
      <c r="V2439">
        <f t="shared" si="77"/>
        <v>29</v>
      </c>
    </row>
    <row r="2440" spans="1:22" x14ac:dyDescent="0.25">
      <c r="A2440">
        <v>3466</v>
      </c>
      <c r="B2440" t="str">
        <f>"E"&amp;A2440</f>
        <v>E3466</v>
      </c>
      <c r="C2440" t="s">
        <v>79</v>
      </c>
      <c r="D2440">
        <v>1</v>
      </c>
      <c r="E2440">
        <f>IF(D2440&lt;4,D2440,4)</f>
        <v>1</v>
      </c>
      <c r="F2440" s="1">
        <v>39214</v>
      </c>
      <c r="G2440" s="1">
        <v>39328</v>
      </c>
      <c r="H2440" s="3">
        <f>G2440-F2440</f>
        <v>114</v>
      </c>
      <c r="I2440" s="3">
        <f>IF(H2440&lt;=60,1,IF(H2440&lt;=150,2,3))</f>
        <v>2</v>
      </c>
      <c r="J2440">
        <v>43.1</v>
      </c>
      <c r="K2440">
        <v>2.78</v>
      </c>
      <c r="L2440">
        <v>3.45</v>
      </c>
      <c r="M2440">
        <v>38</v>
      </c>
      <c r="N2440">
        <f>LOG(M2440/100,2)+3</f>
        <v>1.6040713236688608</v>
      </c>
      <c r="O2440">
        <f>INDEX(lehmad!B$2:B$412,MATCH(klypsid!$B2440,lehmad!$A$2:$A$412,0))</f>
        <v>38490</v>
      </c>
      <c r="P2440">
        <f>INDEX(lehmad!D$2:D$412,MATCH(klypsid!$B2440,lehmad!$A$2:$A$412,0))</f>
        <v>122</v>
      </c>
      <c r="Q2440">
        <f>INDEX(lehmad!E$2:E$412,MATCH(klypsid!$B2440,lehmad!$A$2:$A$412,0))</f>
        <v>1</v>
      </c>
      <c r="R2440" t="str">
        <f>INDEX(lehmad!F$2:F$412,MATCH(klypsid!$B2440,lehmad!$A$2:$A$412,0))</f>
        <v>DYNASTY-ET</v>
      </c>
      <c r="S2440">
        <f>INDEX(lehmad!H$2:H$412,MATCH(klypsid!$B2440,lehmad!$A$2:$A$412,0))</f>
        <v>124</v>
      </c>
      <c r="T2440">
        <f>INDEX(lehmad!K$2:K$412,MATCH(klypsid!$B2440,lehmad!$A$2:$A$412,0))</f>
        <v>108</v>
      </c>
      <c r="U2440" s="4">
        <f t="shared" si="76"/>
        <v>4</v>
      </c>
      <c r="V2440">
        <f t="shared" si="77"/>
        <v>33</v>
      </c>
    </row>
    <row r="2441" spans="1:22" x14ac:dyDescent="0.25">
      <c r="A2441">
        <v>3466</v>
      </c>
      <c r="B2441" t="str">
        <f>"E"&amp;A2441</f>
        <v>E3466</v>
      </c>
      <c r="C2441" t="s">
        <v>79</v>
      </c>
      <c r="D2441">
        <v>1</v>
      </c>
      <c r="E2441">
        <f>IF(D2441&lt;4,D2441,4)</f>
        <v>1</v>
      </c>
      <c r="F2441" s="1">
        <v>39214</v>
      </c>
      <c r="G2441" s="1">
        <v>39356</v>
      </c>
      <c r="H2441" s="3">
        <f>G2441-F2441</f>
        <v>142</v>
      </c>
      <c r="I2441" s="3">
        <f>IF(H2441&lt;=60,1,IF(H2441&lt;=150,2,3))</f>
        <v>2</v>
      </c>
      <c r="J2441">
        <v>35.6</v>
      </c>
      <c r="K2441">
        <v>4.3499999999999996</v>
      </c>
      <c r="L2441">
        <v>3.32</v>
      </c>
      <c r="M2441">
        <v>32</v>
      </c>
      <c r="N2441">
        <f>LOG(M2441/100,2)+3</f>
        <v>1.3561438102252752</v>
      </c>
      <c r="O2441">
        <f>INDEX(lehmad!B$2:B$412,MATCH(klypsid!$B2441,lehmad!$A$2:$A$412,0))</f>
        <v>38490</v>
      </c>
      <c r="P2441">
        <f>INDEX(lehmad!D$2:D$412,MATCH(klypsid!$B2441,lehmad!$A$2:$A$412,0))</f>
        <v>122</v>
      </c>
      <c r="Q2441">
        <f>INDEX(lehmad!E$2:E$412,MATCH(klypsid!$B2441,lehmad!$A$2:$A$412,0))</f>
        <v>1</v>
      </c>
      <c r="R2441" t="str">
        <f>INDEX(lehmad!F$2:F$412,MATCH(klypsid!$B2441,lehmad!$A$2:$A$412,0))</f>
        <v>DYNASTY-ET</v>
      </c>
      <c r="S2441">
        <f>INDEX(lehmad!H$2:H$412,MATCH(klypsid!$B2441,lehmad!$A$2:$A$412,0))</f>
        <v>124</v>
      </c>
      <c r="T2441">
        <f>INDEX(lehmad!K$2:K$412,MATCH(klypsid!$B2441,lehmad!$A$2:$A$412,0))</f>
        <v>108</v>
      </c>
      <c r="U2441" s="4">
        <f t="shared" si="76"/>
        <v>5</v>
      </c>
      <c r="V2441">
        <f t="shared" si="77"/>
        <v>28</v>
      </c>
    </row>
    <row r="2442" spans="1:22" x14ac:dyDescent="0.25">
      <c r="A2442">
        <v>3466</v>
      </c>
      <c r="B2442" t="str">
        <f>"E"&amp;A2442</f>
        <v>E3466</v>
      </c>
      <c r="C2442" t="s">
        <v>79</v>
      </c>
      <c r="D2442">
        <v>1</v>
      </c>
      <c r="E2442">
        <f>IF(D2442&lt;4,D2442,4)</f>
        <v>1</v>
      </c>
      <c r="F2442" s="1">
        <v>39214</v>
      </c>
      <c r="G2442" s="1">
        <v>39387</v>
      </c>
      <c r="H2442" s="3">
        <f>G2442-F2442</f>
        <v>173</v>
      </c>
      <c r="I2442" s="3">
        <f>IF(H2442&lt;=60,1,IF(H2442&lt;=150,2,3))</f>
        <v>3</v>
      </c>
      <c r="J2442">
        <v>38.700000000000003</v>
      </c>
      <c r="K2442">
        <v>3.68</v>
      </c>
      <c r="L2442">
        <v>3.47</v>
      </c>
      <c r="M2442">
        <v>1185</v>
      </c>
      <c r="N2442">
        <f>LOG(M2442/100,2)+3</f>
        <v>6.5668151540108965</v>
      </c>
      <c r="O2442">
        <f>INDEX(lehmad!B$2:B$412,MATCH(klypsid!$B2442,lehmad!$A$2:$A$412,0))</f>
        <v>38490</v>
      </c>
      <c r="P2442">
        <f>INDEX(lehmad!D$2:D$412,MATCH(klypsid!$B2442,lehmad!$A$2:$A$412,0))</f>
        <v>122</v>
      </c>
      <c r="Q2442">
        <f>INDEX(lehmad!E$2:E$412,MATCH(klypsid!$B2442,lehmad!$A$2:$A$412,0))</f>
        <v>1</v>
      </c>
      <c r="R2442" t="str">
        <f>INDEX(lehmad!F$2:F$412,MATCH(klypsid!$B2442,lehmad!$A$2:$A$412,0))</f>
        <v>DYNASTY-ET</v>
      </c>
      <c r="S2442">
        <f>INDEX(lehmad!H$2:H$412,MATCH(klypsid!$B2442,lehmad!$A$2:$A$412,0))</f>
        <v>124</v>
      </c>
      <c r="T2442">
        <f>INDEX(lehmad!K$2:K$412,MATCH(klypsid!$B2442,lehmad!$A$2:$A$412,0))</f>
        <v>108</v>
      </c>
      <c r="U2442" s="4">
        <f t="shared" si="76"/>
        <v>6</v>
      </c>
      <c r="V2442">
        <f t="shared" si="77"/>
        <v>31</v>
      </c>
    </row>
    <row r="2443" spans="1:22" x14ac:dyDescent="0.25">
      <c r="A2443">
        <v>3466</v>
      </c>
      <c r="B2443" t="str">
        <f>"E"&amp;A2443</f>
        <v>E3466</v>
      </c>
      <c r="C2443" t="s">
        <v>79</v>
      </c>
      <c r="D2443">
        <v>1</v>
      </c>
      <c r="E2443">
        <f>IF(D2443&lt;4,D2443,4)</f>
        <v>1</v>
      </c>
      <c r="F2443" s="1">
        <v>39214</v>
      </c>
      <c r="G2443" s="1">
        <v>39418</v>
      </c>
      <c r="H2443" s="3">
        <f>G2443-F2443</f>
        <v>204</v>
      </c>
      <c r="I2443" s="3">
        <f>IF(H2443&lt;=60,1,IF(H2443&lt;=150,2,3))</f>
        <v>3</v>
      </c>
      <c r="J2443">
        <v>17.399999999999999</v>
      </c>
      <c r="K2443">
        <v>5.15</v>
      </c>
      <c r="L2443">
        <v>3.66</v>
      </c>
      <c r="M2443">
        <v>90</v>
      </c>
      <c r="N2443">
        <f>LOG(M2443/100,2)+3</f>
        <v>2.84799690655495</v>
      </c>
      <c r="O2443">
        <f>INDEX(lehmad!B$2:B$412,MATCH(klypsid!$B2443,lehmad!$A$2:$A$412,0))</f>
        <v>38490</v>
      </c>
      <c r="P2443">
        <f>INDEX(lehmad!D$2:D$412,MATCH(klypsid!$B2443,lehmad!$A$2:$A$412,0))</f>
        <v>122</v>
      </c>
      <c r="Q2443">
        <f>INDEX(lehmad!E$2:E$412,MATCH(klypsid!$B2443,lehmad!$A$2:$A$412,0))</f>
        <v>1</v>
      </c>
      <c r="R2443" t="str">
        <f>INDEX(lehmad!F$2:F$412,MATCH(klypsid!$B2443,lehmad!$A$2:$A$412,0))</f>
        <v>DYNASTY-ET</v>
      </c>
      <c r="S2443">
        <f>INDEX(lehmad!H$2:H$412,MATCH(klypsid!$B2443,lehmad!$A$2:$A$412,0))</f>
        <v>124</v>
      </c>
      <c r="T2443">
        <f>INDEX(lehmad!K$2:K$412,MATCH(klypsid!$B2443,lehmad!$A$2:$A$412,0))</f>
        <v>108</v>
      </c>
      <c r="U2443" s="4">
        <f t="shared" si="76"/>
        <v>7</v>
      </c>
      <c r="V2443">
        <f t="shared" si="77"/>
        <v>31</v>
      </c>
    </row>
    <row r="2444" spans="1:22" x14ac:dyDescent="0.25">
      <c r="A2444">
        <v>3466</v>
      </c>
      <c r="B2444" t="str">
        <f>"E"&amp;A2444</f>
        <v>E3466</v>
      </c>
      <c r="C2444" t="s">
        <v>79</v>
      </c>
      <c r="D2444">
        <v>1</v>
      </c>
      <c r="E2444">
        <f>IF(D2444&lt;4,D2444,4)</f>
        <v>1</v>
      </c>
      <c r="F2444" s="1">
        <v>39214</v>
      </c>
      <c r="G2444" s="1">
        <v>39450</v>
      </c>
      <c r="H2444" s="3">
        <f>G2444-F2444</f>
        <v>236</v>
      </c>
      <c r="I2444" s="3">
        <f>IF(H2444&lt;=60,1,IF(H2444&lt;=150,2,3))</f>
        <v>3</v>
      </c>
      <c r="J2444">
        <v>34.799999999999997</v>
      </c>
      <c r="K2444">
        <v>3.06</v>
      </c>
      <c r="L2444">
        <v>3.93</v>
      </c>
      <c r="M2444">
        <v>453</v>
      </c>
      <c r="N2444">
        <f>LOG(M2444/100,2)+3</f>
        <v>5.1795110502715112</v>
      </c>
      <c r="O2444">
        <f>INDEX(lehmad!B$2:B$412,MATCH(klypsid!$B2444,lehmad!$A$2:$A$412,0))</f>
        <v>38490</v>
      </c>
      <c r="P2444">
        <f>INDEX(lehmad!D$2:D$412,MATCH(klypsid!$B2444,lehmad!$A$2:$A$412,0))</f>
        <v>122</v>
      </c>
      <c r="Q2444">
        <f>INDEX(lehmad!E$2:E$412,MATCH(klypsid!$B2444,lehmad!$A$2:$A$412,0))</f>
        <v>1</v>
      </c>
      <c r="R2444" t="str">
        <f>INDEX(lehmad!F$2:F$412,MATCH(klypsid!$B2444,lehmad!$A$2:$A$412,0))</f>
        <v>DYNASTY-ET</v>
      </c>
      <c r="S2444">
        <f>INDEX(lehmad!H$2:H$412,MATCH(klypsid!$B2444,lehmad!$A$2:$A$412,0))</f>
        <v>124</v>
      </c>
      <c r="T2444">
        <f>INDEX(lehmad!K$2:K$412,MATCH(klypsid!$B2444,lehmad!$A$2:$A$412,0))</f>
        <v>108</v>
      </c>
      <c r="U2444" s="4">
        <f t="shared" si="76"/>
        <v>8</v>
      </c>
      <c r="V2444">
        <f t="shared" si="77"/>
        <v>32</v>
      </c>
    </row>
    <row r="2445" spans="1:22" x14ac:dyDescent="0.25">
      <c r="A2445">
        <v>3466</v>
      </c>
      <c r="B2445" t="str">
        <f>"E"&amp;A2445</f>
        <v>E3466</v>
      </c>
      <c r="C2445" t="s">
        <v>79</v>
      </c>
      <c r="D2445">
        <v>1</v>
      </c>
      <c r="E2445">
        <f>IF(D2445&lt;4,D2445,4)</f>
        <v>1</v>
      </c>
      <c r="F2445" s="1">
        <v>39214</v>
      </c>
      <c r="G2445" s="1">
        <v>39481</v>
      </c>
      <c r="H2445" s="3">
        <f>G2445-F2445</f>
        <v>267</v>
      </c>
      <c r="I2445" s="3">
        <f>IF(H2445&lt;=60,1,IF(H2445&lt;=150,2,3))</f>
        <v>3</v>
      </c>
      <c r="J2445">
        <v>28.2</v>
      </c>
      <c r="K2445">
        <v>5.57</v>
      </c>
      <c r="L2445">
        <v>3.77</v>
      </c>
      <c r="M2445">
        <v>1097</v>
      </c>
      <c r="N2445">
        <f>LOG(M2445/100,2)+3</f>
        <v>6.455491620628468</v>
      </c>
      <c r="O2445">
        <f>INDEX(lehmad!B$2:B$412,MATCH(klypsid!$B2445,lehmad!$A$2:$A$412,0))</f>
        <v>38490</v>
      </c>
      <c r="P2445">
        <f>INDEX(lehmad!D$2:D$412,MATCH(klypsid!$B2445,lehmad!$A$2:$A$412,0))</f>
        <v>122</v>
      </c>
      <c r="Q2445">
        <f>INDEX(lehmad!E$2:E$412,MATCH(klypsid!$B2445,lehmad!$A$2:$A$412,0))</f>
        <v>1</v>
      </c>
      <c r="R2445" t="str">
        <f>INDEX(lehmad!F$2:F$412,MATCH(klypsid!$B2445,lehmad!$A$2:$A$412,0))</f>
        <v>DYNASTY-ET</v>
      </c>
      <c r="S2445">
        <f>INDEX(lehmad!H$2:H$412,MATCH(klypsid!$B2445,lehmad!$A$2:$A$412,0))</f>
        <v>124</v>
      </c>
      <c r="T2445">
        <f>INDEX(lehmad!K$2:K$412,MATCH(klypsid!$B2445,lehmad!$A$2:$A$412,0))</f>
        <v>108</v>
      </c>
      <c r="U2445" s="4">
        <f t="shared" si="76"/>
        <v>9</v>
      </c>
      <c r="V2445">
        <f t="shared" si="77"/>
        <v>31</v>
      </c>
    </row>
    <row r="2446" spans="1:22" x14ac:dyDescent="0.25">
      <c r="A2446">
        <v>3466</v>
      </c>
      <c r="B2446" t="str">
        <f>"E"&amp;A2446</f>
        <v>E3466</v>
      </c>
      <c r="C2446" t="s">
        <v>79</v>
      </c>
      <c r="D2446">
        <v>1</v>
      </c>
      <c r="E2446">
        <f>IF(D2446&lt;4,D2446,4)</f>
        <v>1</v>
      </c>
      <c r="F2446" s="1">
        <v>39214</v>
      </c>
      <c r="G2446" s="1">
        <v>39509</v>
      </c>
      <c r="H2446" s="3">
        <f>G2446-F2446</f>
        <v>295</v>
      </c>
      <c r="I2446" s="3">
        <f>IF(H2446&lt;=60,1,IF(H2446&lt;=150,2,3))</f>
        <v>3</v>
      </c>
      <c r="J2446">
        <v>31</v>
      </c>
      <c r="K2446">
        <v>4.3899999999999997</v>
      </c>
      <c r="L2446">
        <v>4.12</v>
      </c>
      <c r="M2446">
        <v>1142</v>
      </c>
      <c r="N2446">
        <f>LOG(M2446/100,2)+3</f>
        <v>6.5134907455881184</v>
      </c>
      <c r="O2446">
        <f>INDEX(lehmad!B$2:B$412,MATCH(klypsid!$B2446,lehmad!$A$2:$A$412,0))</f>
        <v>38490</v>
      </c>
      <c r="P2446">
        <f>INDEX(lehmad!D$2:D$412,MATCH(klypsid!$B2446,lehmad!$A$2:$A$412,0))</f>
        <v>122</v>
      </c>
      <c r="Q2446">
        <f>INDEX(lehmad!E$2:E$412,MATCH(klypsid!$B2446,lehmad!$A$2:$A$412,0))</f>
        <v>1</v>
      </c>
      <c r="R2446" t="str">
        <f>INDEX(lehmad!F$2:F$412,MATCH(klypsid!$B2446,lehmad!$A$2:$A$412,0))</f>
        <v>DYNASTY-ET</v>
      </c>
      <c r="S2446">
        <f>INDEX(lehmad!H$2:H$412,MATCH(klypsid!$B2446,lehmad!$A$2:$A$412,0))</f>
        <v>124</v>
      </c>
      <c r="T2446">
        <f>INDEX(lehmad!K$2:K$412,MATCH(klypsid!$B2446,lehmad!$A$2:$A$412,0))</f>
        <v>108</v>
      </c>
      <c r="U2446" s="4">
        <f t="shared" si="76"/>
        <v>10</v>
      </c>
      <c r="V2446">
        <f t="shared" si="77"/>
        <v>28</v>
      </c>
    </row>
    <row r="2447" spans="1:22" x14ac:dyDescent="0.25">
      <c r="A2447">
        <v>3466</v>
      </c>
      <c r="B2447" t="str">
        <f>"E"&amp;A2447</f>
        <v>E3466</v>
      </c>
      <c r="C2447" t="s">
        <v>79</v>
      </c>
      <c r="D2447">
        <v>1</v>
      </c>
      <c r="E2447">
        <f>IF(D2447&lt;4,D2447,4)</f>
        <v>1</v>
      </c>
      <c r="F2447" s="1">
        <v>39214</v>
      </c>
      <c r="G2447" s="1">
        <v>39539</v>
      </c>
      <c r="H2447" s="3">
        <f>G2447-F2447</f>
        <v>325</v>
      </c>
      <c r="I2447" s="3">
        <f>IF(H2447&lt;=60,1,IF(H2447&lt;=150,2,3))</f>
        <v>3</v>
      </c>
      <c r="J2447">
        <v>34.200000000000003</v>
      </c>
      <c r="K2447">
        <v>3.13</v>
      </c>
      <c r="L2447">
        <v>4.04</v>
      </c>
      <c r="M2447">
        <v>276</v>
      </c>
      <c r="N2447">
        <f>LOG(M2447/100,2)+3</f>
        <v>4.4646682670034439</v>
      </c>
      <c r="O2447">
        <f>INDEX(lehmad!B$2:B$412,MATCH(klypsid!$B2447,lehmad!$A$2:$A$412,0))</f>
        <v>38490</v>
      </c>
      <c r="P2447">
        <f>INDEX(lehmad!D$2:D$412,MATCH(klypsid!$B2447,lehmad!$A$2:$A$412,0))</f>
        <v>122</v>
      </c>
      <c r="Q2447">
        <f>INDEX(lehmad!E$2:E$412,MATCH(klypsid!$B2447,lehmad!$A$2:$A$412,0))</f>
        <v>1</v>
      </c>
      <c r="R2447" t="str">
        <f>INDEX(lehmad!F$2:F$412,MATCH(klypsid!$B2447,lehmad!$A$2:$A$412,0))</f>
        <v>DYNASTY-ET</v>
      </c>
      <c r="S2447">
        <f>INDEX(lehmad!H$2:H$412,MATCH(klypsid!$B2447,lehmad!$A$2:$A$412,0))</f>
        <v>124</v>
      </c>
      <c r="T2447">
        <f>INDEX(lehmad!K$2:K$412,MATCH(klypsid!$B2447,lehmad!$A$2:$A$412,0))</f>
        <v>108</v>
      </c>
      <c r="U2447" s="4">
        <f t="shared" si="76"/>
        <v>11</v>
      </c>
      <c r="V2447">
        <f t="shared" si="77"/>
        <v>30</v>
      </c>
    </row>
    <row r="2448" spans="1:22" x14ac:dyDescent="0.25">
      <c r="A2448">
        <v>3466</v>
      </c>
      <c r="B2448" t="str">
        <f>"E"&amp;A2448</f>
        <v>E3466</v>
      </c>
      <c r="C2448" t="s">
        <v>79</v>
      </c>
      <c r="D2448">
        <v>1</v>
      </c>
      <c r="E2448">
        <f>IF(D2448&lt;4,D2448,4)</f>
        <v>1</v>
      </c>
      <c r="F2448" s="1">
        <v>39214</v>
      </c>
      <c r="G2448" s="1">
        <v>39572</v>
      </c>
      <c r="H2448" s="3">
        <f>G2448-F2448</f>
        <v>358</v>
      </c>
      <c r="I2448" s="3">
        <f>IF(H2448&lt;=60,1,IF(H2448&lt;=150,2,3))</f>
        <v>3</v>
      </c>
      <c r="J2448">
        <v>24.6</v>
      </c>
      <c r="K2448">
        <v>4.7</v>
      </c>
      <c r="L2448">
        <v>3.81</v>
      </c>
      <c r="M2448">
        <v>1101</v>
      </c>
      <c r="N2448">
        <f>LOG(M2448/100,2)+3</f>
        <v>6.4607425637896441</v>
      </c>
      <c r="O2448">
        <f>INDEX(lehmad!B$2:B$412,MATCH(klypsid!$B2448,lehmad!$A$2:$A$412,0))</f>
        <v>38490</v>
      </c>
      <c r="P2448">
        <f>INDEX(lehmad!D$2:D$412,MATCH(klypsid!$B2448,lehmad!$A$2:$A$412,0))</f>
        <v>122</v>
      </c>
      <c r="Q2448">
        <f>INDEX(lehmad!E$2:E$412,MATCH(klypsid!$B2448,lehmad!$A$2:$A$412,0))</f>
        <v>1</v>
      </c>
      <c r="R2448" t="str">
        <f>INDEX(lehmad!F$2:F$412,MATCH(klypsid!$B2448,lehmad!$A$2:$A$412,0))</f>
        <v>DYNASTY-ET</v>
      </c>
      <c r="S2448">
        <f>INDEX(lehmad!H$2:H$412,MATCH(klypsid!$B2448,lehmad!$A$2:$A$412,0))</f>
        <v>124</v>
      </c>
      <c r="T2448">
        <f>INDEX(lehmad!K$2:K$412,MATCH(klypsid!$B2448,lehmad!$A$2:$A$412,0))</f>
        <v>108</v>
      </c>
      <c r="U2448" s="4">
        <f t="shared" si="76"/>
        <v>12</v>
      </c>
      <c r="V2448">
        <f t="shared" si="77"/>
        <v>33</v>
      </c>
    </row>
    <row r="2449" spans="1:22" x14ac:dyDescent="0.25">
      <c r="A2449">
        <v>3466</v>
      </c>
      <c r="B2449" t="str">
        <f>"E"&amp;A2449</f>
        <v>E3466</v>
      </c>
      <c r="C2449" t="s">
        <v>79</v>
      </c>
      <c r="D2449">
        <v>1</v>
      </c>
      <c r="E2449">
        <f>IF(D2449&lt;4,D2449,4)</f>
        <v>1</v>
      </c>
      <c r="F2449" s="1">
        <v>39214</v>
      </c>
      <c r="G2449" s="1">
        <v>39600</v>
      </c>
      <c r="H2449" s="3">
        <f>G2449-F2449</f>
        <v>386</v>
      </c>
      <c r="I2449" s="3">
        <f>IF(H2449&lt;=60,1,IF(H2449&lt;=150,2,3))</f>
        <v>3</v>
      </c>
      <c r="J2449">
        <v>22.2</v>
      </c>
      <c r="K2449">
        <v>4.63</v>
      </c>
      <c r="L2449">
        <v>3.86</v>
      </c>
      <c r="M2449">
        <v>1359</v>
      </c>
      <c r="N2449">
        <f>LOG(M2449/100,2)+3</f>
        <v>6.7644735509926672</v>
      </c>
      <c r="O2449">
        <f>INDEX(lehmad!B$2:B$412,MATCH(klypsid!$B2449,lehmad!$A$2:$A$412,0))</f>
        <v>38490</v>
      </c>
      <c r="P2449">
        <f>INDEX(lehmad!D$2:D$412,MATCH(klypsid!$B2449,lehmad!$A$2:$A$412,0))</f>
        <v>122</v>
      </c>
      <c r="Q2449">
        <f>INDEX(lehmad!E$2:E$412,MATCH(klypsid!$B2449,lehmad!$A$2:$A$412,0))</f>
        <v>1</v>
      </c>
      <c r="R2449" t="str">
        <f>INDEX(lehmad!F$2:F$412,MATCH(klypsid!$B2449,lehmad!$A$2:$A$412,0))</f>
        <v>DYNASTY-ET</v>
      </c>
      <c r="S2449">
        <f>INDEX(lehmad!H$2:H$412,MATCH(klypsid!$B2449,lehmad!$A$2:$A$412,0))</f>
        <v>124</v>
      </c>
      <c r="T2449">
        <f>INDEX(lehmad!K$2:K$412,MATCH(klypsid!$B2449,lehmad!$A$2:$A$412,0))</f>
        <v>108</v>
      </c>
      <c r="U2449" s="4">
        <f t="shared" si="76"/>
        <v>13</v>
      </c>
      <c r="V2449">
        <f t="shared" si="77"/>
        <v>28</v>
      </c>
    </row>
    <row r="2450" spans="1:22" x14ac:dyDescent="0.25">
      <c r="A2450">
        <v>3466</v>
      </c>
      <c r="B2450" t="str">
        <f>"E"&amp;A2450</f>
        <v>E3466</v>
      </c>
      <c r="C2450" t="s">
        <v>79</v>
      </c>
      <c r="D2450">
        <v>1</v>
      </c>
      <c r="E2450">
        <f>IF(D2450&lt;4,D2450,4)</f>
        <v>1</v>
      </c>
      <c r="F2450" s="1">
        <v>39214</v>
      </c>
      <c r="G2450" s="1">
        <v>39631</v>
      </c>
      <c r="H2450" s="3">
        <f>G2450-F2450</f>
        <v>417</v>
      </c>
      <c r="I2450" s="3">
        <f>IF(H2450&lt;=60,1,IF(H2450&lt;=150,2,3))</f>
        <v>3</v>
      </c>
      <c r="J2450">
        <v>22.9</v>
      </c>
      <c r="K2450">
        <v>4.1900000000000004</v>
      </c>
      <c r="L2450">
        <v>3.9</v>
      </c>
      <c r="M2450">
        <v>280</v>
      </c>
      <c r="N2450">
        <f>LOG(M2450/100,2)+3</f>
        <v>4.485426827170242</v>
      </c>
      <c r="O2450">
        <f>INDEX(lehmad!B$2:B$412,MATCH(klypsid!$B2450,lehmad!$A$2:$A$412,0))</f>
        <v>38490</v>
      </c>
      <c r="P2450">
        <f>INDEX(lehmad!D$2:D$412,MATCH(klypsid!$B2450,lehmad!$A$2:$A$412,0))</f>
        <v>122</v>
      </c>
      <c r="Q2450">
        <f>INDEX(lehmad!E$2:E$412,MATCH(klypsid!$B2450,lehmad!$A$2:$A$412,0))</f>
        <v>1</v>
      </c>
      <c r="R2450" t="str">
        <f>INDEX(lehmad!F$2:F$412,MATCH(klypsid!$B2450,lehmad!$A$2:$A$412,0))</f>
        <v>DYNASTY-ET</v>
      </c>
      <c r="S2450">
        <f>INDEX(lehmad!H$2:H$412,MATCH(klypsid!$B2450,lehmad!$A$2:$A$412,0))</f>
        <v>124</v>
      </c>
      <c r="T2450">
        <f>INDEX(lehmad!K$2:K$412,MATCH(klypsid!$B2450,lehmad!$A$2:$A$412,0))</f>
        <v>108</v>
      </c>
      <c r="U2450" s="4">
        <f t="shared" si="76"/>
        <v>14</v>
      </c>
      <c r="V2450">
        <f t="shared" si="77"/>
        <v>31</v>
      </c>
    </row>
    <row r="2451" spans="1:22" x14ac:dyDescent="0.25">
      <c r="A2451">
        <v>3466</v>
      </c>
      <c r="B2451" t="str">
        <f>"E"&amp;A2451</f>
        <v>E3466</v>
      </c>
      <c r="C2451" t="s">
        <v>79</v>
      </c>
      <c r="D2451">
        <v>1</v>
      </c>
      <c r="E2451">
        <f>IF(D2451&lt;4,D2451,4)</f>
        <v>1</v>
      </c>
      <c r="F2451" s="1">
        <v>39214</v>
      </c>
      <c r="G2451" s="1">
        <v>39663</v>
      </c>
      <c r="H2451" s="3">
        <f>G2451-F2451</f>
        <v>449</v>
      </c>
      <c r="I2451" s="3">
        <f>IF(H2451&lt;=60,1,IF(H2451&lt;=150,2,3))</f>
        <v>3</v>
      </c>
      <c r="J2451">
        <v>25.3</v>
      </c>
      <c r="K2451">
        <v>5.14</v>
      </c>
      <c r="L2451">
        <v>4.01</v>
      </c>
      <c r="M2451">
        <v>696</v>
      </c>
      <c r="N2451">
        <f>LOG(M2451/100,2)+3</f>
        <v>5.7990873060740036</v>
      </c>
      <c r="O2451">
        <f>INDEX(lehmad!B$2:B$412,MATCH(klypsid!$B2451,lehmad!$A$2:$A$412,0))</f>
        <v>38490</v>
      </c>
      <c r="P2451">
        <f>INDEX(lehmad!D$2:D$412,MATCH(klypsid!$B2451,lehmad!$A$2:$A$412,0))</f>
        <v>122</v>
      </c>
      <c r="Q2451">
        <f>INDEX(lehmad!E$2:E$412,MATCH(klypsid!$B2451,lehmad!$A$2:$A$412,0))</f>
        <v>1</v>
      </c>
      <c r="R2451" t="str">
        <f>INDEX(lehmad!F$2:F$412,MATCH(klypsid!$B2451,lehmad!$A$2:$A$412,0))</f>
        <v>DYNASTY-ET</v>
      </c>
      <c r="S2451">
        <f>INDEX(lehmad!H$2:H$412,MATCH(klypsid!$B2451,lehmad!$A$2:$A$412,0))</f>
        <v>124</v>
      </c>
      <c r="T2451">
        <f>INDEX(lehmad!K$2:K$412,MATCH(klypsid!$B2451,lehmad!$A$2:$A$412,0))</f>
        <v>108</v>
      </c>
      <c r="U2451" s="4">
        <f t="shared" si="76"/>
        <v>15</v>
      </c>
      <c r="V2451">
        <f t="shared" si="77"/>
        <v>32</v>
      </c>
    </row>
    <row r="2452" spans="1:22" x14ac:dyDescent="0.25">
      <c r="A2452">
        <v>3466</v>
      </c>
      <c r="B2452" t="str">
        <f>"E"&amp;A2452</f>
        <v>E3466</v>
      </c>
      <c r="C2452" t="s">
        <v>79</v>
      </c>
      <c r="D2452">
        <v>1</v>
      </c>
      <c r="E2452">
        <f>IF(D2452&lt;4,D2452,4)</f>
        <v>1</v>
      </c>
      <c r="F2452" s="1">
        <v>39214</v>
      </c>
      <c r="G2452" s="1">
        <v>39693</v>
      </c>
      <c r="H2452" s="3">
        <f>G2452-F2452</f>
        <v>479</v>
      </c>
      <c r="I2452" s="3">
        <f>IF(H2452&lt;=60,1,IF(H2452&lt;=150,2,3))</f>
        <v>3</v>
      </c>
      <c r="J2452">
        <v>27.8</v>
      </c>
      <c r="K2452">
        <v>3.29</v>
      </c>
      <c r="L2452">
        <v>4.43</v>
      </c>
      <c r="M2452">
        <v>564</v>
      </c>
      <c r="N2452">
        <f>LOG(M2452/100,2)+3</f>
        <v>5.4956951626240684</v>
      </c>
      <c r="O2452">
        <f>INDEX(lehmad!B$2:B$412,MATCH(klypsid!$B2452,lehmad!$A$2:$A$412,0))</f>
        <v>38490</v>
      </c>
      <c r="P2452">
        <f>INDEX(lehmad!D$2:D$412,MATCH(klypsid!$B2452,lehmad!$A$2:$A$412,0))</f>
        <v>122</v>
      </c>
      <c r="Q2452">
        <f>INDEX(lehmad!E$2:E$412,MATCH(klypsid!$B2452,lehmad!$A$2:$A$412,0))</f>
        <v>1</v>
      </c>
      <c r="R2452" t="str">
        <f>INDEX(lehmad!F$2:F$412,MATCH(klypsid!$B2452,lehmad!$A$2:$A$412,0))</f>
        <v>DYNASTY-ET</v>
      </c>
      <c r="S2452">
        <f>INDEX(lehmad!H$2:H$412,MATCH(klypsid!$B2452,lehmad!$A$2:$A$412,0))</f>
        <v>124</v>
      </c>
      <c r="T2452">
        <f>INDEX(lehmad!K$2:K$412,MATCH(klypsid!$B2452,lehmad!$A$2:$A$412,0))</f>
        <v>108</v>
      </c>
      <c r="U2452" s="4">
        <f t="shared" si="76"/>
        <v>16</v>
      </c>
      <c r="V2452">
        <f t="shared" si="77"/>
        <v>30</v>
      </c>
    </row>
    <row r="2453" spans="1:22" x14ac:dyDescent="0.25">
      <c r="A2453">
        <v>3466</v>
      </c>
      <c r="B2453" t="str">
        <f>"E"&amp;A2453</f>
        <v>E3466</v>
      </c>
      <c r="C2453" t="s">
        <v>79</v>
      </c>
      <c r="D2453">
        <v>1</v>
      </c>
      <c r="E2453">
        <f>IF(D2453&lt;4,D2453,4)</f>
        <v>1</v>
      </c>
      <c r="F2453" s="1">
        <v>39214</v>
      </c>
      <c r="G2453" s="1">
        <v>39722</v>
      </c>
      <c r="H2453" s="3">
        <f>G2453-F2453</f>
        <v>508</v>
      </c>
      <c r="I2453" s="3">
        <f>IF(H2453&lt;=60,1,IF(H2453&lt;=150,2,3))</f>
        <v>3</v>
      </c>
      <c r="J2453">
        <v>27.7</v>
      </c>
      <c r="K2453">
        <v>4.12</v>
      </c>
      <c r="L2453">
        <v>4.4000000000000004</v>
      </c>
      <c r="M2453">
        <v>404</v>
      </c>
      <c r="N2453">
        <f>LOG(M2453/100,2)+3</f>
        <v>5.0143552929770703</v>
      </c>
      <c r="O2453">
        <f>INDEX(lehmad!B$2:B$412,MATCH(klypsid!$B2453,lehmad!$A$2:$A$412,0))</f>
        <v>38490</v>
      </c>
      <c r="P2453">
        <f>INDEX(lehmad!D$2:D$412,MATCH(klypsid!$B2453,lehmad!$A$2:$A$412,0))</f>
        <v>122</v>
      </c>
      <c r="Q2453">
        <f>INDEX(lehmad!E$2:E$412,MATCH(klypsid!$B2453,lehmad!$A$2:$A$412,0))</f>
        <v>1</v>
      </c>
      <c r="R2453" t="str">
        <f>INDEX(lehmad!F$2:F$412,MATCH(klypsid!$B2453,lehmad!$A$2:$A$412,0))</f>
        <v>DYNASTY-ET</v>
      </c>
      <c r="S2453">
        <f>INDEX(lehmad!H$2:H$412,MATCH(klypsid!$B2453,lehmad!$A$2:$A$412,0))</f>
        <v>124</v>
      </c>
      <c r="T2453">
        <f>INDEX(lehmad!K$2:K$412,MATCH(klypsid!$B2453,lehmad!$A$2:$A$412,0))</f>
        <v>108</v>
      </c>
      <c r="U2453" s="4">
        <f t="shared" si="76"/>
        <v>17</v>
      </c>
      <c r="V2453">
        <f t="shared" si="77"/>
        <v>29</v>
      </c>
    </row>
    <row r="2454" spans="1:22" x14ac:dyDescent="0.25">
      <c r="A2454">
        <v>3466</v>
      </c>
      <c r="B2454" t="str">
        <f>"E"&amp;A2454</f>
        <v>E3466</v>
      </c>
      <c r="C2454" t="s">
        <v>79</v>
      </c>
      <c r="D2454">
        <v>1</v>
      </c>
      <c r="E2454">
        <f>IF(D2454&lt;4,D2454,4)</f>
        <v>1</v>
      </c>
      <c r="F2454" s="1">
        <v>39214</v>
      </c>
      <c r="G2454" s="1">
        <v>39754</v>
      </c>
      <c r="H2454" s="3">
        <f>G2454-F2454</f>
        <v>540</v>
      </c>
      <c r="I2454" s="3">
        <f>IF(H2454&lt;=60,1,IF(H2454&lt;=150,2,3))</f>
        <v>3</v>
      </c>
      <c r="J2454">
        <v>27</v>
      </c>
      <c r="K2454">
        <v>4.6399999999999997</v>
      </c>
      <c r="L2454">
        <v>4.01</v>
      </c>
      <c r="M2454">
        <v>214</v>
      </c>
      <c r="N2454">
        <f>LOG(M2454/100,2)+3</f>
        <v>4.0976107966264221</v>
      </c>
      <c r="O2454">
        <f>INDEX(lehmad!B$2:B$412,MATCH(klypsid!$B2454,lehmad!$A$2:$A$412,0))</f>
        <v>38490</v>
      </c>
      <c r="P2454">
        <f>INDEX(lehmad!D$2:D$412,MATCH(klypsid!$B2454,lehmad!$A$2:$A$412,0))</f>
        <v>122</v>
      </c>
      <c r="Q2454">
        <f>INDEX(lehmad!E$2:E$412,MATCH(klypsid!$B2454,lehmad!$A$2:$A$412,0))</f>
        <v>1</v>
      </c>
      <c r="R2454" t="str">
        <f>INDEX(lehmad!F$2:F$412,MATCH(klypsid!$B2454,lehmad!$A$2:$A$412,0))</f>
        <v>DYNASTY-ET</v>
      </c>
      <c r="S2454">
        <f>INDEX(lehmad!H$2:H$412,MATCH(klypsid!$B2454,lehmad!$A$2:$A$412,0))</f>
        <v>124</v>
      </c>
      <c r="T2454">
        <f>INDEX(lehmad!K$2:K$412,MATCH(klypsid!$B2454,lehmad!$A$2:$A$412,0))</f>
        <v>108</v>
      </c>
      <c r="U2454" s="4">
        <f t="shared" si="76"/>
        <v>18</v>
      </c>
      <c r="V2454">
        <f t="shared" si="77"/>
        <v>32</v>
      </c>
    </row>
    <row r="2455" spans="1:22" x14ac:dyDescent="0.25">
      <c r="A2455">
        <v>3466</v>
      </c>
      <c r="B2455" t="str">
        <f>"E"&amp;A2455</f>
        <v>E3466</v>
      </c>
      <c r="C2455" t="s">
        <v>79</v>
      </c>
      <c r="D2455">
        <v>1</v>
      </c>
      <c r="E2455">
        <f>IF(D2455&lt;4,D2455,4)</f>
        <v>1</v>
      </c>
      <c r="F2455" s="1">
        <v>39214</v>
      </c>
      <c r="G2455" s="1">
        <v>39783</v>
      </c>
      <c r="H2455" s="3">
        <f>G2455-F2455</f>
        <v>569</v>
      </c>
      <c r="I2455" s="3">
        <f>IF(H2455&lt;=60,1,IF(H2455&lt;=150,2,3))</f>
        <v>3</v>
      </c>
      <c r="J2455">
        <v>27.2</v>
      </c>
      <c r="K2455">
        <v>4.47</v>
      </c>
      <c r="L2455">
        <v>4.3600000000000003</v>
      </c>
      <c r="M2455">
        <v>135</v>
      </c>
      <c r="N2455">
        <f>LOG(M2455/100,2)+3</f>
        <v>3.4329594072761065</v>
      </c>
      <c r="O2455">
        <f>INDEX(lehmad!B$2:B$412,MATCH(klypsid!$B2455,lehmad!$A$2:$A$412,0))</f>
        <v>38490</v>
      </c>
      <c r="P2455">
        <f>INDEX(lehmad!D$2:D$412,MATCH(klypsid!$B2455,lehmad!$A$2:$A$412,0))</f>
        <v>122</v>
      </c>
      <c r="Q2455">
        <f>INDEX(lehmad!E$2:E$412,MATCH(klypsid!$B2455,lehmad!$A$2:$A$412,0))</f>
        <v>1</v>
      </c>
      <c r="R2455" t="str">
        <f>INDEX(lehmad!F$2:F$412,MATCH(klypsid!$B2455,lehmad!$A$2:$A$412,0))</f>
        <v>DYNASTY-ET</v>
      </c>
      <c r="S2455">
        <f>INDEX(lehmad!H$2:H$412,MATCH(klypsid!$B2455,lehmad!$A$2:$A$412,0))</f>
        <v>124</v>
      </c>
      <c r="T2455">
        <f>INDEX(lehmad!K$2:K$412,MATCH(klypsid!$B2455,lehmad!$A$2:$A$412,0))</f>
        <v>108</v>
      </c>
      <c r="U2455" s="4">
        <f t="shared" si="76"/>
        <v>19</v>
      </c>
      <c r="V2455">
        <f t="shared" si="77"/>
        <v>29</v>
      </c>
    </row>
    <row r="2456" spans="1:22" x14ac:dyDescent="0.25">
      <c r="A2456">
        <v>3467</v>
      </c>
      <c r="B2456" t="str">
        <f>"E"&amp;A2456</f>
        <v>E3467</v>
      </c>
      <c r="C2456" t="s">
        <v>80</v>
      </c>
      <c r="D2456">
        <v>1</v>
      </c>
      <c r="E2456">
        <f>IF(D2456&lt;4,D2456,4)</f>
        <v>1</v>
      </c>
      <c r="F2456" s="1">
        <v>39236</v>
      </c>
      <c r="G2456" s="1">
        <v>39266</v>
      </c>
      <c r="H2456" s="3">
        <f>G2456-F2456</f>
        <v>30</v>
      </c>
      <c r="I2456" s="3">
        <f>IF(H2456&lt;=60,1,IF(H2456&lt;=150,2,3))</f>
        <v>1</v>
      </c>
      <c r="J2456">
        <v>38.6</v>
      </c>
      <c r="K2456">
        <v>3.11</v>
      </c>
      <c r="L2456">
        <v>2.85</v>
      </c>
      <c r="M2456">
        <v>73</v>
      </c>
      <c r="N2456">
        <f>LOG(M2456/100,2)+3</f>
        <v>2.5459683691052923</v>
      </c>
      <c r="O2456">
        <f>INDEX(lehmad!B$2:B$412,MATCH(klypsid!$B2456,lehmad!$A$2:$A$412,0))</f>
        <v>38492</v>
      </c>
      <c r="P2456">
        <f>INDEX(lehmad!D$2:D$412,MATCH(klypsid!$B2456,lehmad!$A$2:$A$412,0))</f>
        <v>106</v>
      </c>
      <c r="Q2456">
        <f>INDEX(lehmad!E$2:E$412,MATCH(klypsid!$B2456,lehmad!$A$2:$A$412,0))</f>
        <v>1</v>
      </c>
      <c r="R2456" t="str">
        <f>INDEX(lehmad!F$2:F$412,MATCH(klypsid!$B2456,lehmad!$A$2:$A$412,0))</f>
        <v>DYNASTY-ET</v>
      </c>
      <c r="S2456">
        <f>INDEX(lehmad!H$2:H$412,MATCH(klypsid!$B2456,lehmad!$A$2:$A$412,0))</f>
        <v>124</v>
      </c>
      <c r="T2456">
        <f>INDEX(lehmad!K$2:K$412,MATCH(klypsid!$B2456,lehmad!$A$2:$A$412,0))</f>
        <v>108</v>
      </c>
      <c r="U2456" s="4">
        <f t="shared" si="76"/>
        <v>1</v>
      </c>
      <c r="V2456">
        <f t="shared" si="77"/>
        <v>30</v>
      </c>
    </row>
    <row r="2457" spans="1:22" x14ac:dyDescent="0.25">
      <c r="A2457">
        <v>3467</v>
      </c>
      <c r="B2457" t="str">
        <f>"E"&amp;A2457</f>
        <v>E3467</v>
      </c>
      <c r="C2457" t="s">
        <v>80</v>
      </c>
      <c r="D2457">
        <v>1</v>
      </c>
      <c r="E2457">
        <f>IF(D2457&lt;4,D2457,4)</f>
        <v>1</v>
      </c>
      <c r="F2457" s="1">
        <v>39236</v>
      </c>
      <c r="G2457" s="1">
        <v>39295</v>
      </c>
      <c r="H2457" s="3">
        <f>G2457-F2457</f>
        <v>59</v>
      </c>
      <c r="I2457" s="3">
        <f>IF(H2457&lt;=60,1,IF(H2457&lt;=150,2,3))</f>
        <v>1</v>
      </c>
      <c r="J2457">
        <v>41</v>
      </c>
      <c r="K2457">
        <v>3.24</v>
      </c>
      <c r="L2457">
        <v>2.91</v>
      </c>
      <c r="M2457">
        <v>56</v>
      </c>
      <c r="N2457">
        <f>LOG(M2457/100,2)+3</f>
        <v>2.1634987322828794</v>
      </c>
      <c r="O2457">
        <f>INDEX(lehmad!B$2:B$412,MATCH(klypsid!$B2457,lehmad!$A$2:$A$412,0))</f>
        <v>38492</v>
      </c>
      <c r="P2457">
        <f>INDEX(lehmad!D$2:D$412,MATCH(klypsid!$B2457,lehmad!$A$2:$A$412,0))</f>
        <v>106</v>
      </c>
      <c r="Q2457">
        <f>INDEX(lehmad!E$2:E$412,MATCH(klypsid!$B2457,lehmad!$A$2:$A$412,0))</f>
        <v>1</v>
      </c>
      <c r="R2457" t="str">
        <f>INDEX(lehmad!F$2:F$412,MATCH(klypsid!$B2457,lehmad!$A$2:$A$412,0))</f>
        <v>DYNASTY-ET</v>
      </c>
      <c r="S2457">
        <f>INDEX(lehmad!H$2:H$412,MATCH(klypsid!$B2457,lehmad!$A$2:$A$412,0))</f>
        <v>124</v>
      </c>
      <c r="T2457">
        <f>INDEX(lehmad!K$2:K$412,MATCH(klypsid!$B2457,lehmad!$A$2:$A$412,0))</f>
        <v>108</v>
      </c>
      <c r="U2457" s="4">
        <f t="shared" si="76"/>
        <v>2</v>
      </c>
      <c r="V2457">
        <f t="shared" si="77"/>
        <v>29</v>
      </c>
    </row>
    <row r="2458" spans="1:22" x14ac:dyDescent="0.25">
      <c r="A2458">
        <v>3467</v>
      </c>
      <c r="B2458" t="str">
        <f>"E"&amp;A2458</f>
        <v>E3467</v>
      </c>
      <c r="C2458" t="s">
        <v>80</v>
      </c>
      <c r="D2458">
        <v>1</v>
      </c>
      <c r="E2458">
        <f>IF(D2458&lt;4,D2458,4)</f>
        <v>1</v>
      </c>
      <c r="F2458" s="1">
        <v>39236</v>
      </c>
      <c r="G2458" s="1">
        <v>39328</v>
      </c>
      <c r="H2458" s="3">
        <f>G2458-F2458</f>
        <v>92</v>
      </c>
      <c r="I2458" s="3">
        <f>IF(H2458&lt;=60,1,IF(H2458&lt;=150,2,3))</f>
        <v>2</v>
      </c>
      <c r="J2458">
        <v>36.4</v>
      </c>
      <c r="K2458">
        <v>3.6</v>
      </c>
      <c r="L2458">
        <v>3.23</v>
      </c>
      <c r="M2458">
        <v>201</v>
      </c>
      <c r="N2458">
        <f>LOG(M2458/100,2)+3</f>
        <v>4.0071955014042038</v>
      </c>
      <c r="O2458">
        <f>INDEX(lehmad!B$2:B$412,MATCH(klypsid!$B2458,lehmad!$A$2:$A$412,0))</f>
        <v>38492</v>
      </c>
      <c r="P2458">
        <f>INDEX(lehmad!D$2:D$412,MATCH(klypsid!$B2458,lehmad!$A$2:$A$412,0))</f>
        <v>106</v>
      </c>
      <c r="Q2458">
        <f>INDEX(lehmad!E$2:E$412,MATCH(klypsid!$B2458,lehmad!$A$2:$A$412,0))</f>
        <v>1</v>
      </c>
      <c r="R2458" t="str">
        <f>INDEX(lehmad!F$2:F$412,MATCH(klypsid!$B2458,lehmad!$A$2:$A$412,0))</f>
        <v>DYNASTY-ET</v>
      </c>
      <c r="S2458">
        <f>INDEX(lehmad!H$2:H$412,MATCH(klypsid!$B2458,lehmad!$A$2:$A$412,0))</f>
        <v>124</v>
      </c>
      <c r="T2458">
        <f>INDEX(lehmad!K$2:K$412,MATCH(klypsid!$B2458,lehmad!$A$2:$A$412,0))</f>
        <v>108</v>
      </c>
      <c r="U2458" s="4">
        <f t="shared" si="76"/>
        <v>3</v>
      </c>
      <c r="V2458">
        <f t="shared" si="77"/>
        <v>33</v>
      </c>
    </row>
    <row r="2459" spans="1:22" x14ac:dyDescent="0.25">
      <c r="A2459">
        <v>3467</v>
      </c>
      <c r="B2459" t="str">
        <f>"E"&amp;A2459</f>
        <v>E3467</v>
      </c>
      <c r="C2459" t="s">
        <v>80</v>
      </c>
      <c r="D2459">
        <v>1</v>
      </c>
      <c r="E2459">
        <f>IF(D2459&lt;4,D2459,4)</f>
        <v>1</v>
      </c>
      <c r="F2459" s="1">
        <v>39236</v>
      </c>
      <c r="G2459" s="1">
        <v>39356</v>
      </c>
      <c r="H2459" s="3">
        <f>G2459-F2459</f>
        <v>120</v>
      </c>
      <c r="I2459" s="3">
        <f>IF(H2459&lt;=60,1,IF(H2459&lt;=150,2,3))</f>
        <v>2</v>
      </c>
      <c r="J2459">
        <v>31.8</v>
      </c>
      <c r="K2459">
        <v>4.5999999999999996</v>
      </c>
      <c r="L2459">
        <v>3.23</v>
      </c>
      <c r="M2459">
        <v>208</v>
      </c>
      <c r="N2459">
        <f>LOG(M2459/100,2)+3</f>
        <v>4.0565835283663674</v>
      </c>
      <c r="O2459">
        <f>INDEX(lehmad!B$2:B$412,MATCH(klypsid!$B2459,lehmad!$A$2:$A$412,0))</f>
        <v>38492</v>
      </c>
      <c r="P2459">
        <f>INDEX(lehmad!D$2:D$412,MATCH(klypsid!$B2459,lehmad!$A$2:$A$412,0))</f>
        <v>106</v>
      </c>
      <c r="Q2459">
        <f>INDEX(lehmad!E$2:E$412,MATCH(klypsid!$B2459,lehmad!$A$2:$A$412,0))</f>
        <v>1</v>
      </c>
      <c r="R2459" t="str">
        <f>INDEX(lehmad!F$2:F$412,MATCH(klypsid!$B2459,lehmad!$A$2:$A$412,0))</f>
        <v>DYNASTY-ET</v>
      </c>
      <c r="S2459">
        <f>INDEX(lehmad!H$2:H$412,MATCH(klypsid!$B2459,lehmad!$A$2:$A$412,0))</f>
        <v>124</v>
      </c>
      <c r="T2459">
        <f>INDEX(lehmad!K$2:K$412,MATCH(klypsid!$B2459,lehmad!$A$2:$A$412,0))</f>
        <v>108</v>
      </c>
      <c r="U2459" s="4">
        <f t="shared" si="76"/>
        <v>4</v>
      </c>
      <c r="V2459">
        <f t="shared" si="77"/>
        <v>28</v>
      </c>
    </row>
    <row r="2460" spans="1:22" x14ac:dyDescent="0.25">
      <c r="A2460">
        <v>3467</v>
      </c>
      <c r="B2460" t="str">
        <f>"E"&amp;A2460</f>
        <v>E3467</v>
      </c>
      <c r="C2460" t="s">
        <v>80</v>
      </c>
      <c r="D2460">
        <v>1</v>
      </c>
      <c r="E2460">
        <f>IF(D2460&lt;4,D2460,4)</f>
        <v>1</v>
      </c>
      <c r="F2460" s="1">
        <v>39236</v>
      </c>
      <c r="G2460" s="1">
        <v>39387</v>
      </c>
      <c r="H2460" s="3">
        <f>G2460-F2460</f>
        <v>151</v>
      </c>
      <c r="I2460" s="3">
        <f>IF(H2460&lt;=60,1,IF(H2460&lt;=150,2,3))</f>
        <v>3</v>
      </c>
      <c r="J2460">
        <v>31.7</v>
      </c>
      <c r="K2460">
        <v>3.85</v>
      </c>
      <c r="L2460">
        <v>3.33</v>
      </c>
      <c r="M2460">
        <v>88</v>
      </c>
      <c r="N2460">
        <f>LOG(M2460/100,2)+3</f>
        <v>2.8155754288625725</v>
      </c>
      <c r="O2460">
        <f>INDEX(lehmad!B$2:B$412,MATCH(klypsid!$B2460,lehmad!$A$2:$A$412,0))</f>
        <v>38492</v>
      </c>
      <c r="P2460">
        <f>INDEX(lehmad!D$2:D$412,MATCH(klypsid!$B2460,lehmad!$A$2:$A$412,0))</f>
        <v>106</v>
      </c>
      <c r="Q2460">
        <f>INDEX(lehmad!E$2:E$412,MATCH(klypsid!$B2460,lehmad!$A$2:$A$412,0))</f>
        <v>1</v>
      </c>
      <c r="R2460" t="str">
        <f>INDEX(lehmad!F$2:F$412,MATCH(klypsid!$B2460,lehmad!$A$2:$A$412,0))</f>
        <v>DYNASTY-ET</v>
      </c>
      <c r="S2460">
        <f>INDEX(lehmad!H$2:H$412,MATCH(klypsid!$B2460,lehmad!$A$2:$A$412,0))</f>
        <v>124</v>
      </c>
      <c r="T2460">
        <f>INDEX(lehmad!K$2:K$412,MATCH(klypsid!$B2460,lehmad!$A$2:$A$412,0))</f>
        <v>108</v>
      </c>
      <c r="U2460" s="4">
        <f t="shared" si="76"/>
        <v>5</v>
      </c>
      <c r="V2460">
        <f t="shared" si="77"/>
        <v>31</v>
      </c>
    </row>
    <row r="2461" spans="1:22" x14ac:dyDescent="0.25">
      <c r="A2461">
        <v>3467</v>
      </c>
      <c r="B2461" t="str">
        <f>"E"&amp;A2461</f>
        <v>E3467</v>
      </c>
      <c r="C2461" t="s">
        <v>80</v>
      </c>
      <c r="D2461">
        <v>1</v>
      </c>
      <c r="E2461">
        <f>IF(D2461&lt;4,D2461,4)</f>
        <v>1</v>
      </c>
      <c r="F2461" s="1">
        <v>39236</v>
      </c>
      <c r="G2461" s="1">
        <v>39418</v>
      </c>
      <c r="H2461" s="3">
        <f>G2461-F2461</f>
        <v>182</v>
      </c>
      <c r="I2461" s="3">
        <f>IF(H2461&lt;=60,1,IF(H2461&lt;=150,2,3))</f>
        <v>3</v>
      </c>
      <c r="J2461">
        <v>32.6</v>
      </c>
      <c r="K2461">
        <v>3.58</v>
      </c>
      <c r="L2461">
        <v>3.52</v>
      </c>
      <c r="M2461">
        <v>120</v>
      </c>
      <c r="N2461">
        <f>LOG(M2461/100,2)+3</f>
        <v>3.2630344058337939</v>
      </c>
      <c r="O2461">
        <f>INDEX(lehmad!B$2:B$412,MATCH(klypsid!$B2461,lehmad!$A$2:$A$412,0))</f>
        <v>38492</v>
      </c>
      <c r="P2461">
        <f>INDEX(lehmad!D$2:D$412,MATCH(klypsid!$B2461,lehmad!$A$2:$A$412,0))</f>
        <v>106</v>
      </c>
      <c r="Q2461">
        <f>INDEX(lehmad!E$2:E$412,MATCH(klypsid!$B2461,lehmad!$A$2:$A$412,0))</f>
        <v>1</v>
      </c>
      <c r="R2461" t="str">
        <f>INDEX(lehmad!F$2:F$412,MATCH(klypsid!$B2461,lehmad!$A$2:$A$412,0))</f>
        <v>DYNASTY-ET</v>
      </c>
      <c r="S2461">
        <f>INDEX(lehmad!H$2:H$412,MATCH(klypsid!$B2461,lehmad!$A$2:$A$412,0))</f>
        <v>124</v>
      </c>
      <c r="T2461">
        <f>INDEX(lehmad!K$2:K$412,MATCH(klypsid!$B2461,lehmad!$A$2:$A$412,0))</f>
        <v>108</v>
      </c>
      <c r="U2461" s="4">
        <f t="shared" si="76"/>
        <v>6</v>
      </c>
      <c r="V2461">
        <f t="shared" si="77"/>
        <v>31</v>
      </c>
    </row>
    <row r="2462" spans="1:22" x14ac:dyDescent="0.25">
      <c r="A2462">
        <v>3467</v>
      </c>
      <c r="B2462" t="str">
        <f>"E"&amp;A2462</f>
        <v>E3467</v>
      </c>
      <c r="C2462" t="s">
        <v>80</v>
      </c>
      <c r="D2462">
        <v>1</v>
      </c>
      <c r="E2462">
        <f>IF(D2462&lt;4,D2462,4)</f>
        <v>1</v>
      </c>
      <c r="F2462" s="1">
        <v>39236</v>
      </c>
      <c r="G2462" s="1">
        <v>39450</v>
      </c>
      <c r="H2462" s="3">
        <f>G2462-F2462</f>
        <v>214</v>
      </c>
      <c r="I2462" s="3">
        <f>IF(H2462&lt;=60,1,IF(H2462&lt;=150,2,3))</f>
        <v>3</v>
      </c>
      <c r="J2462">
        <v>35.5</v>
      </c>
      <c r="K2462">
        <v>4.0599999999999996</v>
      </c>
      <c r="L2462">
        <v>3.45</v>
      </c>
      <c r="M2462">
        <v>188</v>
      </c>
      <c r="N2462">
        <f>LOG(M2462/100,2)+3</f>
        <v>3.9107326619029124</v>
      </c>
      <c r="O2462">
        <f>INDEX(lehmad!B$2:B$412,MATCH(klypsid!$B2462,lehmad!$A$2:$A$412,0))</f>
        <v>38492</v>
      </c>
      <c r="P2462">
        <f>INDEX(lehmad!D$2:D$412,MATCH(klypsid!$B2462,lehmad!$A$2:$A$412,0))</f>
        <v>106</v>
      </c>
      <c r="Q2462">
        <f>INDEX(lehmad!E$2:E$412,MATCH(klypsid!$B2462,lehmad!$A$2:$A$412,0))</f>
        <v>1</v>
      </c>
      <c r="R2462" t="str">
        <f>INDEX(lehmad!F$2:F$412,MATCH(klypsid!$B2462,lehmad!$A$2:$A$412,0))</f>
        <v>DYNASTY-ET</v>
      </c>
      <c r="S2462">
        <f>INDEX(lehmad!H$2:H$412,MATCH(klypsid!$B2462,lehmad!$A$2:$A$412,0))</f>
        <v>124</v>
      </c>
      <c r="T2462">
        <f>INDEX(lehmad!K$2:K$412,MATCH(klypsid!$B2462,lehmad!$A$2:$A$412,0))</f>
        <v>108</v>
      </c>
      <c r="U2462" s="4">
        <f t="shared" si="76"/>
        <v>7</v>
      </c>
      <c r="V2462">
        <f t="shared" si="77"/>
        <v>32</v>
      </c>
    </row>
    <row r="2463" spans="1:22" x14ac:dyDescent="0.25">
      <c r="A2463">
        <v>3467</v>
      </c>
      <c r="B2463" t="str">
        <f>"E"&amp;A2463</f>
        <v>E3467</v>
      </c>
      <c r="C2463" t="s">
        <v>80</v>
      </c>
      <c r="D2463">
        <v>1</v>
      </c>
      <c r="E2463">
        <f>IF(D2463&lt;4,D2463,4)</f>
        <v>1</v>
      </c>
      <c r="F2463" s="1">
        <v>39236</v>
      </c>
      <c r="G2463" s="1">
        <v>39481</v>
      </c>
      <c r="H2463" s="3">
        <f>G2463-F2463</f>
        <v>245</v>
      </c>
      <c r="I2463" s="3">
        <f>IF(H2463&lt;=60,1,IF(H2463&lt;=150,2,3))</f>
        <v>3</v>
      </c>
      <c r="J2463">
        <v>33.9</v>
      </c>
      <c r="K2463">
        <v>3.06</v>
      </c>
      <c r="L2463">
        <v>3.53</v>
      </c>
      <c r="M2463">
        <v>845</v>
      </c>
      <c r="N2463">
        <f>LOG(M2463/100,2)+3</f>
        <v>6.0789513413948217</v>
      </c>
      <c r="O2463">
        <f>INDEX(lehmad!B$2:B$412,MATCH(klypsid!$B2463,lehmad!$A$2:$A$412,0))</f>
        <v>38492</v>
      </c>
      <c r="P2463">
        <f>INDEX(lehmad!D$2:D$412,MATCH(klypsid!$B2463,lehmad!$A$2:$A$412,0))</f>
        <v>106</v>
      </c>
      <c r="Q2463">
        <f>INDEX(lehmad!E$2:E$412,MATCH(klypsid!$B2463,lehmad!$A$2:$A$412,0))</f>
        <v>1</v>
      </c>
      <c r="R2463" t="str">
        <f>INDEX(lehmad!F$2:F$412,MATCH(klypsid!$B2463,lehmad!$A$2:$A$412,0))</f>
        <v>DYNASTY-ET</v>
      </c>
      <c r="S2463">
        <f>INDEX(lehmad!H$2:H$412,MATCH(klypsid!$B2463,lehmad!$A$2:$A$412,0))</f>
        <v>124</v>
      </c>
      <c r="T2463">
        <f>INDEX(lehmad!K$2:K$412,MATCH(klypsid!$B2463,lehmad!$A$2:$A$412,0))</f>
        <v>108</v>
      </c>
      <c r="U2463" s="4">
        <f t="shared" si="76"/>
        <v>8</v>
      </c>
      <c r="V2463">
        <f t="shared" si="77"/>
        <v>31</v>
      </c>
    </row>
    <row r="2464" spans="1:22" x14ac:dyDescent="0.25">
      <c r="A2464">
        <v>3467</v>
      </c>
      <c r="B2464" t="str">
        <f>"E"&amp;A2464</f>
        <v>E3467</v>
      </c>
      <c r="C2464" t="s">
        <v>80</v>
      </c>
      <c r="D2464">
        <v>1</v>
      </c>
      <c r="E2464">
        <f>IF(D2464&lt;4,D2464,4)</f>
        <v>1</v>
      </c>
      <c r="F2464" s="1">
        <v>39236</v>
      </c>
      <c r="G2464" s="1">
        <v>39509</v>
      </c>
      <c r="H2464" s="3">
        <f>G2464-F2464</f>
        <v>273</v>
      </c>
      <c r="I2464" s="3">
        <f>IF(H2464&lt;=60,1,IF(H2464&lt;=150,2,3))</f>
        <v>3</v>
      </c>
      <c r="J2464">
        <v>33.6</v>
      </c>
      <c r="K2464">
        <v>3.68</v>
      </c>
      <c r="L2464">
        <v>3.56</v>
      </c>
      <c r="M2464">
        <v>429</v>
      </c>
      <c r="N2464">
        <f>LOG(M2464/100,2)+3</f>
        <v>5.1009776477248208</v>
      </c>
      <c r="O2464">
        <f>INDEX(lehmad!B$2:B$412,MATCH(klypsid!$B2464,lehmad!$A$2:$A$412,0))</f>
        <v>38492</v>
      </c>
      <c r="P2464">
        <f>INDEX(lehmad!D$2:D$412,MATCH(klypsid!$B2464,lehmad!$A$2:$A$412,0))</f>
        <v>106</v>
      </c>
      <c r="Q2464">
        <f>INDEX(lehmad!E$2:E$412,MATCH(klypsid!$B2464,lehmad!$A$2:$A$412,0))</f>
        <v>1</v>
      </c>
      <c r="R2464" t="str">
        <f>INDEX(lehmad!F$2:F$412,MATCH(klypsid!$B2464,lehmad!$A$2:$A$412,0))</f>
        <v>DYNASTY-ET</v>
      </c>
      <c r="S2464">
        <f>INDEX(lehmad!H$2:H$412,MATCH(klypsid!$B2464,lehmad!$A$2:$A$412,0))</f>
        <v>124</v>
      </c>
      <c r="T2464">
        <f>INDEX(lehmad!K$2:K$412,MATCH(klypsid!$B2464,lehmad!$A$2:$A$412,0))</f>
        <v>108</v>
      </c>
      <c r="U2464" s="4">
        <f t="shared" si="76"/>
        <v>9</v>
      </c>
      <c r="V2464">
        <f t="shared" si="77"/>
        <v>28</v>
      </c>
    </row>
    <row r="2465" spans="1:22" x14ac:dyDescent="0.25">
      <c r="A2465">
        <v>3467</v>
      </c>
      <c r="B2465" t="str">
        <f>"E"&amp;A2465</f>
        <v>E3467</v>
      </c>
      <c r="C2465" t="s">
        <v>80</v>
      </c>
      <c r="D2465">
        <v>1</v>
      </c>
      <c r="E2465">
        <f>IF(D2465&lt;4,D2465,4)</f>
        <v>1</v>
      </c>
      <c r="F2465" s="1">
        <v>39236</v>
      </c>
      <c r="G2465" s="1">
        <v>39539</v>
      </c>
      <c r="H2465" s="3">
        <f>G2465-F2465</f>
        <v>303</v>
      </c>
      <c r="I2465" s="3">
        <f>IF(H2465&lt;=60,1,IF(H2465&lt;=150,2,3))</f>
        <v>3</v>
      </c>
      <c r="J2465">
        <v>36</v>
      </c>
      <c r="K2465">
        <v>3.17</v>
      </c>
      <c r="L2465">
        <v>3.78</v>
      </c>
      <c r="M2465">
        <v>190</v>
      </c>
      <c r="N2465">
        <f>LOG(M2465/100,2)+3</f>
        <v>3.925999418556223</v>
      </c>
      <c r="O2465">
        <f>INDEX(lehmad!B$2:B$412,MATCH(klypsid!$B2465,lehmad!$A$2:$A$412,0))</f>
        <v>38492</v>
      </c>
      <c r="P2465">
        <f>INDEX(lehmad!D$2:D$412,MATCH(klypsid!$B2465,lehmad!$A$2:$A$412,0))</f>
        <v>106</v>
      </c>
      <c r="Q2465">
        <f>INDEX(lehmad!E$2:E$412,MATCH(klypsid!$B2465,lehmad!$A$2:$A$412,0))</f>
        <v>1</v>
      </c>
      <c r="R2465" t="str">
        <f>INDEX(lehmad!F$2:F$412,MATCH(klypsid!$B2465,lehmad!$A$2:$A$412,0))</f>
        <v>DYNASTY-ET</v>
      </c>
      <c r="S2465">
        <f>INDEX(lehmad!H$2:H$412,MATCH(klypsid!$B2465,lehmad!$A$2:$A$412,0))</f>
        <v>124</v>
      </c>
      <c r="T2465">
        <f>INDEX(lehmad!K$2:K$412,MATCH(klypsid!$B2465,lehmad!$A$2:$A$412,0))</f>
        <v>108</v>
      </c>
      <c r="U2465" s="4">
        <f t="shared" si="76"/>
        <v>10</v>
      </c>
      <c r="V2465">
        <f t="shared" si="77"/>
        <v>30</v>
      </c>
    </row>
    <row r="2466" spans="1:22" x14ac:dyDescent="0.25">
      <c r="A2466">
        <v>3467</v>
      </c>
      <c r="B2466" t="str">
        <f>"E"&amp;A2466</f>
        <v>E3467</v>
      </c>
      <c r="C2466" t="s">
        <v>80</v>
      </c>
      <c r="D2466">
        <v>1</v>
      </c>
      <c r="E2466">
        <f>IF(D2466&lt;4,D2466,4)</f>
        <v>1</v>
      </c>
      <c r="F2466" s="1">
        <v>39236</v>
      </c>
      <c r="G2466" s="1">
        <v>39572</v>
      </c>
      <c r="H2466" s="3">
        <f>G2466-F2466</f>
        <v>336</v>
      </c>
      <c r="I2466" s="3">
        <f>IF(H2466&lt;=60,1,IF(H2466&lt;=150,2,3))</f>
        <v>3</v>
      </c>
      <c r="J2466">
        <v>31.2</v>
      </c>
      <c r="K2466">
        <v>2.7</v>
      </c>
      <c r="L2466">
        <v>3.73</v>
      </c>
      <c r="M2466">
        <v>1095</v>
      </c>
      <c r="N2466">
        <f>LOG(M2466/100,2)+3</f>
        <v>6.452858964713811</v>
      </c>
      <c r="O2466">
        <f>INDEX(lehmad!B$2:B$412,MATCH(klypsid!$B2466,lehmad!$A$2:$A$412,0))</f>
        <v>38492</v>
      </c>
      <c r="P2466">
        <f>INDEX(lehmad!D$2:D$412,MATCH(klypsid!$B2466,lehmad!$A$2:$A$412,0))</f>
        <v>106</v>
      </c>
      <c r="Q2466">
        <f>INDEX(lehmad!E$2:E$412,MATCH(klypsid!$B2466,lehmad!$A$2:$A$412,0))</f>
        <v>1</v>
      </c>
      <c r="R2466" t="str">
        <f>INDEX(lehmad!F$2:F$412,MATCH(klypsid!$B2466,lehmad!$A$2:$A$412,0))</f>
        <v>DYNASTY-ET</v>
      </c>
      <c r="S2466">
        <f>INDEX(lehmad!H$2:H$412,MATCH(klypsid!$B2466,lehmad!$A$2:$A$412,0))</f>
        <v>124</v>
      </c>
      <c r="T2466">
        <f>INDEX(lehmad!K$2:K$412,MATCH(klypsid!$B2466,lehmad!$A$2:$A$412,0))</f>
        <v>108</v>
      </c>
      <c r="U2466" s="4">
        <f t="shared" si="76"/>
        <v>11</v>
      </c>
      <c r="V2466">
        <f t="shared" si="77"/>
        <v>33</v>
      </c>
    </row>
    <row r="2467" spans="1:22" x14ac:dyDescent="0.25">
      <c r="A2467">
        <v>3467</v>
      </c>
      <c r="B2467" t="str">
        <f>"E"&amp;A2467</f>
        <v>E3467</v>
      </c>
      <c r="C2467" t="s">
        <v>80</v>
      </c>
      <c r="D2467">
        <v>1</v>
      </c>
      <c r="E2467">
        <f>IF(D2467&lt;4,D2467,4)</f>
        <v>1</v>
      </c>
      <c r="F2467" s="1">
        <v>39236</v>
      </c>
      <c r="G2467" s="1">
        <v>39600</v>
      </c>
      <c r="H2467" s="3">
        <f>G2467-F2467</f>
        <v>364</v>
      </c>
      <c r="I2467" s="3">
        <f>IF(H2467&lt;=60,1,IF(H2467&lt;=150,2,3))</f>
        <v>3</v>
      </c>
      <c r="J2467">
        <v>29.9</v>
      </c>
      <c r="K2467">
        <v>2.59</v>
      </c>
      <c r="L2467">
        <v>3.56</v>
      </c>
      <c r="M2467">
        <v>128</v>
      </c>
      <c r="N2467">
        <f>LOG(M2467/100,2)+3</f>
        <v>3.3561438102252752</v>
      </c>
      <c r="O2467">
        <f>INDEX(lehmad!B$2:B$412,MATCH(klypsid!$B2467,lehmad!$A$2:$A$412,0))</f>
        <v>38492</v>
      </c>
      <c r="P2467">
        <f>INDEX(lehmad!D$2:D$412,MATCH(klypsid!$B2467,lehmad!$A$2:$A$412,0))</f>
        <v>106</v>
      </c>
      <c r="Q2467">
        <f>INDEX(lehmad!E$2:E$412,MATCH(klypsid!$B2467,lehmad!$A$2:$A$412,0))</f>
        <v>1</v>
      </c>
      <c r="R2467" t="str">
        <f>INDEX(lehmad!F$2:F$412,MATCH(klypsid!$B2467,lehmad!$A$2:$A$412,0))</f>
        <v>DYNASTY-ET</v>
      </c>
      <c r="S2467">
        <f>INDEX(lehmad!H$2:H$412,MATCH(klypsid!$B2467,lehmad!$A$2:$A$412,0))</f>
        <v>124</v>
      </c>
      <c r="T2467">
        <f>INDEX(lehmad!K$2:K$412,MATCH(klypsid!$B2467,lehmad!$A$2:$A$412,0))</f>
        <v>108</v>
      </c>
      <c r="U2467" s="4">
        <f t="shared" si="76"/>
        <v>12</v>
      </c>
      <c r="V2467">
        <f t="shared" si="77"/>
        <v>28</v>
      </c>
    </row>
    <row r="2468" spans="1:22" x14ac:dyDescent="0.25">
      <c r="A2468">
        <v>3467</v>
      </c>
      <c r="B2468" t="str">
        <f>"E"&amp;A2468</f>
        <v>E3467</v>
      </c>
      <c r="C2468" t="s">
        <v>80</v>
      </c>
      <c r="D2468">
        <v>1</v>
      </c>
      <c r="E2468">
        <f>IF(D2468&lt;4,D2468,4)</f>
        <v>1</v>
      </c>
      <c r="F2468" s="1">
        <v>39236</v>
      </c>
      <c r="G2468" s="1">
        <v>39631</v>
      </c>
      <c r="H2468" s="3">
        <f>G2468-F2468</f>
        <v>395</v>
      </c>
      <c r="I2468" s="3">
        <f>IF(H2468&lt;=60,1,IF(H2468&lt;=150,2,3))</f>
        <v>3</v>
      </c>
      <c r="J2468">
        <v>27.6</v>
      </c>
      <c r="K2468">
        <v>2.73</v>
      </c>
      <c r="L2468">
        <v>3.72</v>
      </c>
      <c r="M2468">
        <v>703</v>
      </c>
      <c r="N2468">
        <f>LOG(M2468/100,2)+3</f>
        <v>5.813524689297811</v>
      </c>
      <c r="O2468">
        <f>INDEX(lehmad!B$2:B$412,MATCH(klypsid!$B2468,lehmad!$A$2:$A$412,0))</f>
        <v>38492</v>
      </c>
      <c r="P2468">
        <f>INDEX(lehmad!D$2:D$412,MATCH(klypsid!$B2468,lehmad!$A$2:$A$412,0))</f>
        <v>106</v>
      </c>
      <c r="Q2468">
        <f>INDEX(lehmad!E$2:E$412,MATCH(klypsid!$B2468,lehmad!$A$2:$A$412,0))</f>
        <v>1</v>
      </c>
      <c r="R2468" t="str">
        <f>INDEX(lehmad!F$2:F$412,MATCH(klypsid!$B2468,lehmad!$A$2:$A$412,0))</f>
        <v>DYNASTY-ET</v>
      </c>
      <c r="S2468">
        <f>INDEX(lehmad!H$2:H$412,MATCH(klypsid!$B2468,lehmad!$A$2:$A$412,0))</f>
        <v>124</v>
      </c>
      <c r="T2468">
        <f>INDEX(lehmad!K$2:K$412,MATCH(klypsid!$B2468,lehmad!$A$2:$A$412,0))</f>
        <v>108</v>
      </c>
      <c r="U2468" s="4">
        <f t="shared" si="76"/>
        <v>13</v>
      </c>
      <c r="V2468">
        <f t="shared" si="77"/>
        <v>31</v>
      </c>
    </row>
    <row r="2469" spans="1:22" x14ac:dyDescent="0.25">
      <c r="A2469">
        <v>3467</v>
      </c>
      <c r="B2469" t="str">
        <f>"E"&amp;A2469</f>
        <v>E3467</v>
      </c>
      <c r="C2469" t="s">
        <v>80</v>
      </c>
      <c r="D2469">
        <v>1</v>
      </c>
      <c r="E2469">
        <f>IF(D2469&lt;4,D2469,4)</f>
        <v>1</v>
      </c>
      <c r="F2469" s="1">
        <v>39236</v>
      </c>
      <c r="G2469" s="1">
        <v>39663</v>
      </c>
      <c r="H2469" s="3">
        <f>G2469-F2469</f>
        <v>427</v>
      </c>
      <c r="I2469" s="3">
        <f>IF(H2469&lt;=60,1,IF(H2469&lt;=150,2,3))</f>
        <v>3</v>
      </c>
      <c r="J2469">
        <v>36</v>
      </c>
      <c r="K2469">
        <v>3.27</v>
      </c>
      <c r="L2469">
        <v>3.54</v>
      </c>
      <c r="M2469">
        <v>380</v>
      </c>
      <c r="N2469">
        <f>LOG(M2469/100,2)+3</f>
        <v>4.9259994185562235</v>
      </c>
      <c r="O2469">
        <f>INDEX(lehmad!B$2:B$412,MATCH(klypsid!$B2469,lehmad!$A$2:$A$412,0))</f>
        <v>38492</v>
      </c>
      <c r="P2469">
        <f>INDEX(lehmad!D$2:D$412,MATCH(klypsid!$B2469,lehmad!$A$2:$A$412,0))</f>
        <v>106</v>
      </c>
      <c r="Q2469">
        <f>INDEX(lehmad!E$2:E$412,MATCH(klypsid!$B2469,lehmad!$A$2:$A$412,0))</f>
        <v>1</v>
      </c>
      <c r="R2469" t="str">
        <f>INDEX(lehmad!F$2:F$412,MATCH(klypsid!$B2469,lehmad!$A$2:$A$412,0))</f>
        <v>DYNASTY-ET</v>
      </c>
      <c r="S2469">
        <f>INDEX(lehmad!H$2:H$412,MATCH(klypsid!$B2469,lehmad!$A$2:$A$412,0))</f>
        <v>124</v>
      </c>
      <c r="T2469">
        <f>INDEX(lehmad!K$2:K$412,MATCH(klypsid!$B2469,lehmad!$A$2:$A$412,0))</f>
        <v>108</v>
      </c>
      <c r="U2469" s="4">
        <f t="shared" si="76"/>
        <v>14</v>
      </c>
      <c r="V2469">
        <f t="shared" si="77"/>
        <v>32</v>
      </c>
    </row>
    <row r="2470" spans="1:22" x14ac:dyDescent="0.25">
      <c r="A2470">
        <v>3467</v>
      </c>
      <c r="B2470" t="str">
        <f>"E"&amp;A2470</f>
        <v>E3467</v>
      </c>
      <c r="C2470" t="s">
        <v>80</v>
      </c>
      <c r="D2470">
        <v>1</v>
      </c>
      <c r="E2470">
        <f>IF(D2470&lt;4,D2470,4)</f>
        <v>1</v>
      </c>
      <c r="F2470" s="1">
        <v>39236</v>
      </c>
      <c r="G2470" s="1">
        <v>39693</v>
      </c>
      <c r="H2470" s="3">
        <f>G2470-F2470</f>
        <v>457</v>
      </c>
      <c r="I2470" s="3">
        <f>IF(H2470&lt;=60,1,IF(H2470&lt;=150,2,3))</f>
        <v>3</v>
      </c>
      <c r="J2470">
        <v>31.2</v>
      </c>
      <c r="K2470">
        <v>2.81</v>
      </c>
      <c r="L2470">
        <v>3.97</v>
      </c>
      <c r="M2470">
        <v>371</v>
      </c>
      <c r="N2470">
        <f>LOG(M2470/100,2)+3</f>
        <v>4.891419186846079</v>
      </c>
      <c r="O2470">
        <f>INDEX(lehmad!B$2:B$412,MATCH(klypsid!$B2470,lehmad!$A$2:$A$412,0))</f>
        <v>38492</v>
      </c>
      <c r="P2470">
        <f>INDEX(lehmad!D$2:D$412,MATCH(klypsid!$B2470,lehmad!$A$2:$A$412,0))</f>
        <v>106</v>
      </c>
      <c r="Q2470">
        <f>INDEX(lehmad!E$2:E$412,MATCH(klypsid!$B2470,lehmad!$A$2:$A$412,0))</f>
        <v>1</v>
      </c>
      <c r="R2470" t="str">
        <f>INDEX(lehmad!F$2:F$412,MATCH(klypsid!$B2470,lehmad!$A$2:$A$412,0))</f>
        <v>DYNASTY-ET</v>
      </c>
      <c r="S2470">
        <f>INDEX(lehmad!H$2:H$412,MATCH(klypsid!$B2470,lehmad!$A$2:$A$412,0))</f>
        <v>124</v>
      </c>
      <c r="T2470">
        <f>INDEX(lehmad!K$2:K$412,MATCH(klypsid!$B2470,lehmad!$A$2:$A$412,0))</f>
        <v>108</v>
      </c>
      <c r="U2470" s="4">
        <f t="shared" si="76"/>
        <v>15</v>
      </c>
      <c r="V2470">
        <f t="shared" si="77"/>
        <v>30</v>
      </c>
    </row>
    <row r="2471" spans="1:22" x14ac:dyDescent="0.25">
      <c r="A2471">
        <v>3467</v>
      </c>
      <c r="B2471" t="str">
        <f>"E"&amp;A2471</f>
        <v>E3467</v>
      </c>
      <c r="C2471" t="s">
        <v>80</v>
      </c>
      <c r="D2471">
        <v>1</v>
      </c>
      <c r="E2471">
        <f>IF(D2471&lt;4,D2471,4)</f>
        <v>1</v>
      </c>
      <c r="F2471" s="1">
        <v>39236</v>
      </c>
      <c r="G2471" s="1">
        <v>39722</v>
      </c>
      <c r="H2471" s="3">
        <f>G2471-F2471</f>
        <v>486</v>
      </c>
      <c r="I2471" s="3">
        <f>IF(H2471&lt;=60,1,IF(H2471&lt;=150,2,3))</f>
        <v>3</v>
      </c>
      <c r="J2471">
        <v>24.9</v>
      </c>
      <c r="K2471">
        <v>2.76</v>
      </c>
      <c r="L2471">
        <v>4.25</v>
      </c>
      <c r="M2471">
        <v>208</v>
      </c>
      <c r="N2471">
        <f>LOG(M2471/100,2)+3</f>
        <v>4.0565835283663674</v>
      </c>
      <c r="O2471">
        <f>INDEX(lehmad!B$2:B$412,MATCH(klypsid!$B2471,lehmad!$A$2:$A$412,0))</f>
        <v>38492</v>
      </c>
      <c r="P2471">
        <f>INDEX(lehmad!D$2:D$412,MATCH(klypsid!$B2471,lehmad!$A$2:$A$412,0))</f>
        <v>106</v>
      </c>
      <c r="Q2471">
        <f>INDEX(lehmad!E$2:E$412,MATCH(klypsid!$B2471,lehmad!$A$2:$A$412,0))</f>
        <v>1</v>
      </c>
      <c r="R2471" t="str">
        <f>INDEX(lehmad!F$2:F$412,MATCH(klypsid!$B2471,lehmad!$A$2:$A$412,0))</f>
        <v>DYNASTY-ET</v>
      </c>
      <c r="S2471">
        <f>INDEX(lehmad!H$2:H$412,MATCH(klypsid!$B2471,lehmad!$A$2:$A$412,0))</f>
        <v>124</v>
      </c>
      <c r="T2471">
        <f>INDEX(lehmad!K$2:K$412,MATCH(klypsid!$B2471,lehmad!$A$2:$A$412,0))</f>
        <v>108</v>
      </c>
      <c r="U2471" s="4">
        <f t="shared" si="76"/>
        <v>16</v>
      </c>
      <c r="V2471">
        <f t="shared" si="77"/>
        <v>29</v>
      </c>
    </row>
    <row r="2472" spans="1:22" x14ac:dyDescent="0.25">
      <c r="A2472">
        <v>3467</v>
      </c>
      <c r="B2472" t="str">
        <f>"E"&amp;A2472</f>
        <v>E3467</v>
      </c>
      <c r="C2472" t="s">
        <v>80</v>
      </c>
      <c r="D2472">
        <v>1</v>
      </c>
      <c r="E2472">
        <f>IF(D2472&lt;4,D2472,4)</f>
        <v>1</v>
      </c>
      <c r="F2472" s="1">
        <v>39236</v>
      </c>
      <c r="G2472" s="1">
        <v>39754</v>
      </c>
      <c r="H2472" s="3">
        <f>G2472-F2472</f>
        <v>518</v>
      </c>
      <c r="I2472" s="3">
        <f>IF(H2472&lt;=60,1,IF(H2472&lt;=150,2,3))</f>
        <v>3</v>
      </c>
      <c r="J2472">
        <v>19.600000000000001</v>
      </c>
      <c r="K2472">
        <v>4.1900000000000004</v>
      </c>
      <c r="L2472">
        <v>4.28</v>
      </c>
      <c r="M2472">
        <v>134</v>
      </c>
      <c r="N2472">
        <f>LOG(M2472/100,2)+3</f>
        <v>3.4222330006830477</v>
      </c>
      <c r="O2472">
        <f>INDEX(lehmad!B$2:B$412,MATCH(klypsid!$B2472,lehmad!$A$2:$A$412,0))</f>
        <v>38492</v>
      </c>
      <c r="P2472">
        <f>INDEX(lehmad!D$2:D$412,MATCH(klypsid!$B2472,lehmad!$A$2:$A$412,0))</f>
        <v>106</v>
      </c>
      <c r="Q2472">
        <f>INDEX(lehmad!E$2:E$412,MATCH(klypsid!$B2472,lehmad!$A$2:$A$412,0))</f>
        <v>1</v>
      </c>
      <c r="R2472" t="str">
        <f>INDEX(lehmad!F$2:F$412,MATCH(klypsid!$B2472,lehmad!$A$2:$A$412,0))</f>
        <v>DYNASTY-ET</v>
      </c>
      <c r="S2472">
        <f>INDEX(lehmad!H$2:H$412,MATCH(klypsid!$B2472,lehmad!$A$2:$A$412,0))</f>
        <v>124</v>
      </c>
      <c r="T2472">
        <f>INDEX(lehmad!K$2:K$412,MATCH(klypsid!$B2472,lehmad!$A$2:$A$412,0))</f>
        <v>108</v>
      </c>
      <c r="U2472" s="4">
        <f t="shared" si="76"/>
        <v>17</v>
      </c>
      <c r="V2472">
        <f t="shared" si="77"/>
        <v>32</v>
      </c>
    </row>
    <row r="2473" spans="1:22" x14ac:dyDescent="0.25">
      <c r="A2473">
        <v>3467</v>
      </c>
      <c r="B2473" t="str">
        <f>"E"&amp;A2473</f>
        <v>E3467</v>
      </c>
      <c r="C2473" t="s">
        <v>80</v>
      </c>
      <c r="D2473">
        <v>1</v>
      </c>
      <c r="E2473">
        <f>IF(D2473&lt;4,D2473,4)</f>
        <v>1</v>
      </c>
      <c r="F2473" s="1">
        <v>39236</v>
      </c>
      <c r="G2473" s="1">
        <v>39783</v>
      </c>
      <c r="H2473" s="3">
        <f>G2473-F2473</f>
        <v>547</v>
      </c>
      <c r="I2473" s="3">
        <f>IF(H2473&lt;=60,1,IF(H2473&lt;=150,2,3))</f>
        <v>3</v>
      </c>
      <c r="J2473">
        <v>21.1</v>
      </c>
      <c r="K2473">
        <v>3.54</v>
      </c>
      <c r="L2473">
        <v>4.07</v>
      </c>
      <c r="M2473">
        <v>163</v>
      </c>
      <c r="N2473">
        <f>LOG(M2473/100,2)+3</f>
        <v>3.7048719644563528</v>
      </c>
      <c r="O2473">
        <f>INDEX(lehmad!B$2:B$412,MATCH(klypsid!$B2473,lehmad!$A$2:$A$412,0))</f>
        <v>38492</v>
      </c>
      <c r="P2473">
        <f>INDEX(lehmad!D$2:D$412,MATCH(klypsid!$B2473,lehmad!$A$2:$A$412,0))</f>
        <v>106</v>
      </c>
      <c r="Q2473">
        <f>INDEX(lehmad!E$2:E$412,MATCH(klypsid!$B2473,lehmad!$A$2:$A$412,0))</f>
        <v>1</v>
      </c>
      <c r="R2473" t="str">
        <f>INDEX(lehmad!F$2:F$412,MATCH(klypsid!$B2473,lehmad!$A$2:$A$412,0))</f>
        <v>DYNASTY-ET</v>
      </c>
      <c r="S2473">
        <f>INDEX(lehmad!H$2:H$412,MATCH(klypsid!$B2473,lehmad!$A$2:$A$412,0))</f>
        <v>124</v>
      </c>
      <c r="T2473">
        <f>INDEX(lehmad!K$2:K$412,MATCH(klypsid!$B2473,lehmad!$A$2:$A$412,0))</f>
        <v>108</v>
      </c>
      <c r="U2473" s="4">
        <f t="shared" si="76"/>
        <v>18</v>
      </c>
      <c r="V2473">
        <f t="shared" si="77"/>
        <v>29</v>
      </c>
    </row>
    <row r="2474" spans="1:22" x14ac:dyDescent="0.25">
      <c r="A2474">
        <v>3467</v>
      </c>
      <c r="B2474" t="str">
        <f>"E"&amp;A2474</f>
        <v>E3467</v>
      </c>
      <c r="C2474" t="s">
        <v>80</v>
      </c>
      <c r="D2474">
        <v>1</v>
      </c>
      <c r="E2474">
        <f>IF(D2474&lt;4,D2474,4)</f>
        <v>1</v>
      </c>
      <c r="F2474" s="1">
        <v>39236</v>
      </c>
      <c r="G2474" s="1">
        <v>39817</v>
      </c>
      <c r="H2474" s="3">
        <f>G2474-F2474</f>
        <v>581</v>
      </c>
      <c r="I2474" s="3">
        <f>IF(H2474&lt;=60,1,IF(H2474&lt;=150,2,3))</f>
        <v>3</v>
      </c>
      <c r="J2474">
        <v>20.399999999999999</v>
      </c>
      <c r="K2474">
        <v>3.91</v>
      </c>
      <c r="L2474">
        <v>3.89</v>
      </c>
      <c r="M2474">
        <v>81</v>
      </c>
      <c r="N2474">
        <f>LOG(M2474/100,2)+3</f>
        <v>2.6959938131098999</v>
      </c>
      <c r="O2474">
        <f>INDEX(lehmad!B$2:B$412,MATCH(klypsid!$B2474,lehmad!$A$2:$A$412,0))</f>
        <v>38492</v>
      </c>
      <c r="P2474">
        <f>INDEX(lehmad!D$2:D$412,MATCH(klypsid!$B2474,lehmad!$A$2:$A$412,0))</f>
        <v>106</v>
      </c>
      <c r="Q2474">
        <f>INDEX(lehmad!E$2:E$412,MATCH(klypsid!$B2474,lehmad!$A$2:$A$412,0))</f>
        <v>1</v>
      </c>
      <c r="R2474" t="str">
        <f>INDEX(lehmad!F$2:F$412,MATCH(klypsid!$B2474,lehmad!$A$2:$A$412,0))</f>
        <v>DYNASTY-ET</v>
      </c>
      <c r="S2474">
        <f>INDEX(lehmad!H$2:H$412,MATCH(klypsid!$B2474,lehmad!$A$2:$A$412,0))</f>
        <v>124</v>
      </c>
      <c r="T2474">
        <f>INDEX(lehmad!K$2:K$412,MATCH(klypsid!$B2474,lehmad!$A$2:$A$412,0))</f>
        <v>108</v>
      </c>
      <c r="U2474" s="4">
        <f t="shared" si="76"/>
        <v>19</v>
      </c>
      <c r="V2474">
        <f t="shared" si="77"/>
        <v>34</v>
      </c>
    </row>
    <row r="2475" spans="1:22" x14ac:dyDescent="0.25">
      <c r="A2475">
        <v>3467</v>
      </c>
      <c r="B2475" t="str">
        <f>"E"&amp;A2475</f>
        <v>E3467</v>
      </c>
      <c r="C2475" t="s">
        <v>80</v>
      </c>
      <c r="D2475">
        <v>1</v>
      </c>
      <c r="E2475">
        <f>IF(D2475&lt;4,D2475,4)</f>
        <v>1</v>
      </c>
      <c r="F2475" s="1">
        <v>39236</v>
      </c>
      <c r="G2475" s="1">
        <v>39845</v>
      </c>
      <c r="H2475" s="3">
        <f>G2475-F2475</f>
        <v>609</v>
      </c>
      <c r="I2475" s="3">
        <f>IF(H2475&lt;=60,1,IF(H2475&lt;=150,2,3))</f>
        <v>3</v>
      </c>
      <c r="J2475">
        <v>19.899999999999999</v>
      </c>
      <c r="K2475">
        <v>3.93</v>
      </c>
      <c r="L2475">
        <v>3.85</v>
      </c>
      <c r="M2475">
        <v>158</v>
      </c>
      <c r="N2475">
        <f>LOG(M2475/100,2)+3</f>
        <v>3.6599245584023783</v>
      </c>
      <c r="O2475">
        <f>INDEX(lehmad!B$2:B$412,MATCH(klypsid!$B2475,lehmad!$A$2:$A$412,0))</f>
        <v>38492</v>
      </c>
      <c r="P2475">
        <f>INDEX(lehmad!D$2:D$412,MATCH(klypsid!$B2475,lehmad!$A$2:$A$412,0))</f>
        <v>106</v>
      </c>
      <c r="Q2475">
        <f>INDEX(lehmad!E$2:E$412,MATCH(klypsid!$B2475,lehmad!$A$2:$A$412,0))</f>
        <v>1</v>
      </c>
      <c r="R2475" t="str">
        <f>INDEX(lehmad!F$2:F$412,MATCH(klypsid!$B2475,lehmad!$A$2:$A$412,0))</f>
        <v>DYNASTY-ET</v>
      </c>
      <c r="S2475">
        <f>INDEX(lehmad!H$2:H$412,MATCH(klypsid!$B2475,lehmad!$A$2:$A$412,0))</f>
        <v>124</v>
      </c>
      <c r="T2475">
        <f>INDEX(lehmad!K$2:K$412,MATCH(klypsid!$B2475,lehmad!$A$2:$A$412,0))</f>
        <v>108</v>
      </c>
      <c r="U2475" s="4">
        <f t="shared" si="76"/>
        <v>20</v>
      </c>
      <c r="V2475">
        <f t="shared" si="77"/>
        <v>28</v>
      </c>
    </row>
    <row r="2476" spans="1:22" x14ac:dyDescent="0.25">
      <c r="A2476">
        <v>3467</v>
      </c>
      <c r="B2476" t="str">
        <f>"E"&amp;A2476</f>
        <v>E3467</v>
      </c>
      <c r="C2476" t="s">
        <v>80</v>
      </c>
      <c r="D2476">
        <v>1</v>
      </c>
      <c r="E2476">
        <f>IF(D2476&lt;4,D2476,4)</f>
        <v>1</v>
      </c>
      <c r="F2476" s="1">
        <v>39236</v>
      </c>
      <c r="G2476" s="1">
        <v>39875</v>
      </c>
      <c r="H2476" s="3">
        <f>G2476-F2476</f>
        <v>639</v>
      </c>
      <c r="I2476" s="3">
        <f>IF(H2476&lt;=60,1,IF(H2476&lt;=150,2,3))</f>
        <v>3</v>
      </c>
      <c r="J2476">
        <v>17.3</v>
      </c>
      <c r="K2476">
        <v>4.74</v>
      </c>
      <c r="L2476">
        <v>3.77</v>
      </c>
      <c r="M2476">
        <v>136</v>
      </c>
      <c r="N2476">
        <f>LOG(M2476/100,2)+3</f>
        <v>3.4436066514756147</v>
      </c>
      <c r="O2476">
        <f>INDEX(lehmad!B$2:B$412,MATCH(klypsid!$B2476,lehmad!$A$2:$A$412,0))</f>
        <v>38492</v>
      </c>
      <c r="P2476">
        <f>INDEX(lehmad!D$2:D$412,MATCH(klypsid!$B2476,lehmad!$A$2:$A$412,0))</f>
        <v>106</v>
      </c>
      <c r="Q2476">
        <f>INDEX(lehmad!E$2:E$412,MATCH(klypsid!$B2476,lehmad!$A$2:$A$412,0))</f>
        <v>1</v>
      </c>
      <c r="R2476" t="str">
        <f>INDEX(lehmad!F$2:F$412,MATCH(klypsid!$B2476,lehmad!$A$2:$A$412,0))</f>
        <v>DYNASTY-ET</v>
      </c>
      <c r="S2476">
        <f>INDEX(lehmad!H$2:H$412,MATCH(klypsid!$B2476,lehmad!$A$2:$A$412,0))</f>
        <v>124</v>
      </c>
      <c r="T2476">
        <f>INDEX(lehmad!K$2:K$412,MATCH(klypsid!$B2476,lehmad!$A$2:$A$412,0))</f>
        <v>108</v>
      </c>
      <c r="U2476" s="4">
        <f t="shared" si="76"/>
        <v>21</v>
      </c>
      <c r="V2476">
        <f t="shared" si="77"/>
        <v>30</v>
      </c>
    </row>
    <row r="2477" spans="1:22" x14ac:dyDescent="0.25">
      <c r="A2477">
        <v>3467</v>
      </c>
      <c r="B2477" t="str">
        <f>"E"&amp;A2477</f>
        <v>E3467</v>
      </c>
      <c r="C2477" t="s">
        <v>80</v>
      </c>
      <c r="D2477">
        <v>1</v>
      </c>
      <c r="E2477">
        <f>IF(D2477&lt;4,D2477,4)</f>
        <v>1</v>
      </c>
      <c r="F2477" s="1">
        <v>39236</v>
      </c>
      <c r="G2477" s="1">
        <v>39908</v>
      </c>
      <c r="H2477" s="3">
        <f>G2477-F2477</f>
        <v>672</v>
      </c>
      <c r="I2477" s="3">
        <f>IF(H2477&lt;=60,1,IF(H2477&lt;=150,2,3))</f>
        <v>3</v>
      </c>
      <c r="J2477">
        <v>17</v>
      </c>
      <c r="K2477">
        <v>4.63</v>
      </c>
      <c r="L2477">
        <v>3.83</v>
      </c>
      <c r="M2477">
        <v>147</v>
      </c>
      <c r="N2477">
        <f>LOG(M2477/100,2)+3</f>
        <v>3.5558161550616396</v>
      </c>
      <c r="O2477">
        <f>INDEX(lehmad!B$2:B$412,MATCH(klypsid!$B2477,lehmad!$A$2:$A$412,0))</f>
        <v>38492</v>
      </c>
      <c r="P2477">
        <f>INDEX(lehmad!D$2:D$412,MATCH(klypsid!$B2477,lehmad!$A$2:$A$412,0))</f>
        <v>106</v>
      </c>
      <c r="Q2477">
        <f>INDEX(lehmad!E$2:E$412,MATCH(klypsid!$B2477,lehmad!$A$2:$A$412,0))</f>
        <v>1</v>
      </c>
      <c r="R2477" t="str">
        <f>INDEX(lehmad!F$2:F$412,MATCH(klypsid!$B2477,lehmad!$A$2:$A$412,0))</f>
        <v>DYNASTY-ET</v>
      </c>
      <c r="S2477">
        <f>INDEX(lehmad!H$2:H$412,MATCH(klypsid!$B2477,lehmad!$A$2:$A$412,0))</f>
        <v>124</v>
      </c>
      <c r="T2477">
        <f>INDEX(lehmad!K$2:K$412,MATCH(klypsid!$B2477,lehmad!$A$2:$A$412,0))</f>
        <v>108</v>
      </c>
      <c r="U2477" s="4">
        <f t="shared" si="76"/>
        <v>22</v>
      </c>
      <c r="V2477">
        <f t="shared" si="77"/>
        <v>33</v>
      </c>
    </row>
    <row r="2478" spans="1:22" x14ac:dyDescent="0.25">
      <c r="A2478">
        <v>3467</v>
      </c>
      <c r="B2478" t="str">
        <f>"E"&amp;A2478</f>
        <v>E3467</v>
      </c>
      <c r="C2478" t="s">
        <v>80</v>
      </c>
      <c r="D2478">
        <v>1</v>
      </c>
      <c r="E2478">
        <f>IF(D2478&lt;4,D2478,4)</f>
        <v>1</v>
      </c>
      <c r="F2478" s="1">
        <v>39236</v>
      </c>
      <c r="G2478" s="1">
        <v>39944</v>
      </c>
      <c r="H2478" s="3">
        <f>G2478-F2478</f>
        <v>708</v>
      </c>
      <c r="I2478" s="3">
        <f>IF(H2478&lt;=60,1,IF(H2478&lt;=150,2,3))</f>
        <v>3</v>
      </c>
      <c r="J2478">
        <v>13.7</v>
      </c>
      <c r="K2478">
        <v>4.96</v>
      </c>
      <c r="L2478">
        <v>3.87</v>
      </c>
      <c r="M2478">
        <v>103</v>
      </c>
      <c r="N2478">
        <f>LOG(M2478/100,2)+3</f>
        <v>3.0426443374084937</v>
      </c>
      <c r="O2478">
        <f>INDEX(lehmad!B$2:B$412,MATCH(klypsid!$B2478,lehmad!$A$2:$A$412,0))</f>
        <v>38492</v>
      </c>
      <c r="P2478">
        <f>INDEX(lehmad!D$2:D$412,MATCH(klypsid!$B2478,lehmad!$A$2:$A$412,0))</f>
        <v>106</v>
      </c>
      <c r="Q2478">
        <f>INDEX(lehmad!E$2:E$412,MATCH(klypsid!$B2478,lehmad!$A$2:$A$412,0))</f>
        <v>1</v>
      </c>
      <c r="R2478" t="str">
        <f>INDEX(lehmad!F$2:F$412,MATCH(klypsid!$B2478,lehmad!$A$2:$A$412,0))</f>
        <v>DYNASTY-ET</v>
      </c>
      <c r="S2478">
        <f>INDEX(lehmad!H$2:H$412,MATCH(klypsid!$B2478,lehmad!$A$2:$A$412,0))</f>
        <v>124</v>
      </c>
      <c r="T2478">
        <f>INDEX(lehmad!K$2:K$412,MATCH(klypsid!$B2478,lehmad!$A$2:$A$412,0))</f>
        <v>108</v>
      </c>
      <c r="U2478" s="4">
        <f t="shared" si="76"/>
        <v>23</v>
      </c>
      <c r="V2478">
        <f t="shared" si="77"/>
        <v>36</v>
      </c>
    </row>
    <row r="2479" spans="1:22" x14ac:dyDescent="0.25">
      <c r="A2479">
        <v>3473</v>
      </c>
      <c r="B2479" t="str">
        <f>"E"&amp;A2479</f>
        <v>E3473</v>
      </c>
      <c r="C2479" t="s">
        <v>81</v>
      </c>
      <c r="D2479">
        <v>1</v>
      </c>
      <c r="E2479">
        <f>IF(D2479&lt;4,D2479,4)</f>
        <v>1</v>
      </c>
      <c r="F2479" s="1">
        <v>39232</v>
      </c>
      <c r="G2479" s="1">
        <v>39266</v>
      </c>
      <c r="H2479" s="3">
        <f>G2479-F2479</f>
        <v>34</v>
      </c>
      <c r="I2479" s="3">
        <f>IF(H2479&lt;=60,1,IF(H2479&lt;=150,2,3))</f>
        <v>1</v>
      </c>
      <c r="J2479">
        <v>46.8</v>
      </c>
      <c r="K2479">
        <v>2.82</v>
      </c>
      <c r="L2479">
        <v>2.92</v>
      </c>
      <c r="M2479">
        <v>427</v>
      </c>
      <c r="N2479">
        <f>LOG(M2479/100,2)+3</f>
        <v>5.0942360698457652</v>
      </c>
      <c r="O2479">
        <f>INDEX(lehmad!B$2:B$412,MATCH(klypsid!$B2479,lehmad!$A$2:$A$412,0))</f>
        <v>38496</v>
      </c>
      <c r="P2479">
        <f>INDEX(lehmad!D$2:D$412,MATCH(klypsid!$B2479,lehmad!$A$2:$A$412,0))</f>
        <v>119</v>
      </c>
      <c r="Q2479">
        <f>INDEX(lehmad!E$2:E$412,MATCH(klypsid!$B2479,lehmad!$A$2:$A$412,0))</f>
        <v>1</v>
      </c>
      <c r="R2479" t="str">
        <f>INDEX(lehmad!F$2:F$412,MATCH(klypsid!$B2479,lehmad!$A$2:$A$412,0))</f>
        <v>DYNASTY-ET</v>
      </c>
      <c r="S2479">
        <f>INDEX(lehmad!H$2:H$412,MATCH(klypsid!$B2479,lehmad!$A$2:$A$412,0))</f>
        <v>124</v>
      </c>
      <c r="T2479">
        <f>INDEX(lehmad!K$2:K$412,MATCH(klypsid!$B2479,lehmad!$A$2:$A$412,0))</f>
        <v>108</v>
      </c>
      <c r="U2479" s="4">
        <f t="shared" si="76"/>
        <v>1</v>
      </c>
      <c r="V2479">
        <f t="shared" si="77"/>
        <v>34</v>
      </c>
    </row>
    <row r="2480" spans="1:22" x14ac:dyDescent="0.25">
      <c r="A2480">
        <v>3473</v>
      </c>
      <c r="B2480" t="str">
        <f>"E"&amp;A2480</f>
        <v>E3473</v>
      </c>
      <c r="C2480" t="s">
        <v>81</v>
      </c>
      <c r="D2480">
        <v>1</v>
      </c>
      <c r="E2480">
        <f>IF(D2480&lt;4,D2480,4)</f>
        <v>1</v>
      </c>
      <c r="F2480" s="1">
        <v>39232</v>
      </c>
      <c r="G2480" s="1">
        <v>39295</v>
      </c>
      <c r="H2480" s="3">
        <f>G2480-F2480</f>
        <v>63</v>
      </c>
      <c r="I2480" s="3">
        <f>IF(H2480&lt;=60,1,IF(H2480&lt;=150,2,3))</f>
        <v>2</v>
      </c>
      <c r="J2480">
        <v>37.6</v>
      </c>
      <c r="K2480">
        <v>4.3499999999999996</v>
      </c>
      <c r="L2480">
        <v>2.91</v>
      </c>
      <c r="M2480">
        <v>118</v>
      </c>
      <c r="N2480">
        <f>LOG(M2480/100,2)+3</f>
        <v>3.2387868595871163</v>
      </c>
      <c r="O2480">
        <f>INDEX(lehmad!B$2:B$412,MATCH(klypsid!$B2480,lehmad!$A$2:$A$412,0))</f>
        <v>38496</v>
      </c>
      <c r="P2480">
        <f>INDEX(lehmad!D$2:D$412,MATCH(klypsid!$B2480,lehmad!$A$2:$A$412,0))</f>
        <v>119</v>
      </c>
      <c r="Q2480">
        <f>INDEX(lehmad!E$2:E$412,MATCH(klypsid!$B2480,lehmad!$A$2:$A$412,0))</f>
        <v>1</v>
      </c>
      <c r="R2480" t="str">
        <f>INDEX(lehmad!F$2:F$412,MATCH(klypsid!$B2480,lehmad!$A$2:$A$412,0))</f>
        <v>DYNASTY-ET</v>
      </c>
      <c r="S2480">
        <f>INDEX(lehmad!H$2:H$412,MATCH(klypsid!$B2480,lehmad!$A$2:$A$412,0))</f>
        <v>124</v>
      </c>
      <c r="T2480">
        <f>INDEX(lehmad!K$2:K$412,MATCH(klypsid!$B2480,lehmad!$A$2:$A$412,0))</f>
        <v>108</v>
      </c>
      <c r="U2480" s="4">
        <f t="shared" si="76"/>
        <v>2</v>
      </c>
      <c r="V2480">
        <f t="shared" si="77"/>
        <v>29</v>
      </c>
    </row>
    <row r="2481" spans="1:22" x14ac:dyDescent="0.25">
      <c r="A2481">
        <v>3473</v>
      </c>
      <c r="B2481" t="str">
        <f>"E"&amp;A2481</f>
        <v>E3473</v>
      </c>
      <c r="C2481" t="s">
        <v>81</v>
      </c>
      <c r="D2481">
        <v>1</v>
      </c>
      <c r="E2481">
        <f>IF(D2481&lt;4,D2481,4)</f>
        <v>1</v>
      </c>
      <c r="F2481" s="1">
        <v>39232</v>
      </c>
      <c r="G2481" s="1">
        <v>39328</v>
      </c>
      <c r="H2481" s="3">
        <f>G2481-F2481</f>
        <v>96</v>
      </c>
      <c r="I2481" s="3">
        <f>IF(H2481&lt;=60,1,IF(H2481&lt;=150,2,3))</f>
        <v>2</v>
      </c>
      <c r="J2481">
        <v>41.3</v>
      </c>
      <c r="K2481">
        <v>3.67</v>
      </c>
      <c r="L2481">
        <v>3.1</v>
      </c>
      <c r="M2481">
        <v>73</v>
      </c>
      <c r="N2481">
        <f>LOG(M2481/100,2)+3</f>
        <v>2.5459683691052923</v>
      </c>
      <c r="O2481">
        <f>INDEX(lehmad!B$2:B$412,MATCH(klypsid!$B2481,lehmad!$A$2:$A$412,0))</f>
        <v>38496</v>
      </c>
      <c r="P2481">
        <f>INDEX(lehmad!D$2:D$412,MATCH(klypsid!$B2481,lehmad!$A$2:$A$412,0))</f>
        <v>119</v>
      </c>
      <c r="Q2481">
        <f>INDEX(lehmad!E$2:E$412,MATCH(klypsid!$B2481,lehmad!$A$2:$A$412,0))</f>
        <v>1</v>
      </c>
      <c r="R2481" t="str">
        <f>INDEX(lehmad!F$2:F$412,MATCH(klypsid!$B2481,lehmad!$A$2:$A$412,0))</f>
        <v>DYNASTY-ET</v>
      </c>
      <c r="S2481">
        <f>INDEX(lehmad!H$2:H$412,MATCH(klypsid!$B2481,lehmad!$A$2:$A$412,0))</f>
        <v>124</v>
      </c>
      <c r="T2481">
        <f>INDEX(lehmad!K$2:K$412,MATCH(klypsid!$B2481,lehmad!$A$2:$A$412,0))</f>
        <v>108</v>
      </c>
      <c r="U2481" s="4">
        <f t="shared" si="76"/>
        <v>3</v>
      </c>
      <c r="V2481">
        <f t="shared" si="77"/>
        <v>33</v>
      </c>
    </row>
    <row r="2482" spans="1:22" x14ac:dyDescent="0.25">
      <c r="A2482">
        <v>3473</v>
      </c>
      <c r="B2482" t="str">
        <f>"E"&amp;A2482</f>
        <v>E3473</v>
      </c>
      <c r="C2482" t="s">
        <v>81</v>
      </c>
      <c r="D2482">
        <v>1</v>
      </c>
      <c r="E2482">
        <f>IF(D2482&lt;4,D2482,4)</f>
        <v>1</v>
      </c>
      <c r="F2482" s="1">
        <v>39232</v>
      </c>
      <c r="G2482" s="1">
        <v>39356</v>
      </c>
      <c r="H2482" s="3">
        <f>G2482-F2482</f>
        <v>124</v>
      </c>
      <c r="I2482" s="3">
        <f>IF(H2482&lt;=60,1,IF(H2482&lt;=150,2,3))</f>
        <v>2</v>
      </c>
      <c r="J2482">
        <v>34.700000000000003</v>
      </c>
      <c r="K2482">
        <v>4.5199999999999996</v>
      </c>
      <c r="L2482">
        <v>3.41</v>
      </c>
      <c r="M2482">
        <v>52</v>
      </c>
      <c r="N2482">
        <f>LOG(M2482/100,2)+3</f>
        <v>2.0565835283663674</v>
      </c>
      <c r="O2482">
        <f>INDEX(lehmad!B$2:B$412,MATCH(klypsid!$B2482,lehmad!$A$2:$A$412,0))</f>
        <v>38496</v>
      </c>
      <c r="P2482">
        <f>INDEX(lehmad!D$2:D$412,MATCH(klypsid!$B2482,lehmad!$A$2:$A$412,0))</f>
        <v>119</v>
      </c>
      <c r="Q2482">
        <f>INDEX(lehmad!E$2:E$412,MATCH(klypsid!$B2482,lehmad!$A$2:$A$412,0))</f>
        <v>1</v>
      </c>
      <c r="R2482" t="str">
        <f>INDEX(lehmad!F$2:F$412,MATCH(klypsid!$B2482,lehmad!$A$2:$A$412,0))</f>
        <v>DYNASTY-ET</v>
      </c>
      <c r="S2482">
        <f>INDEX(lehmad!H$2:H$412,MATCH(klypsid!$B2482,lehmad!$A$2:$A$412,0))</f>
        <v>124</v>
      </c>
      <c r="T2482">
        <f>INDEX(lehmad!K$2:K$412,MATCH(klypsid!$B2482,lehmad!$A$2:$A$412,0))</f>
        <v>108</v>
      </c>
      <c r="U2482" s="4">
        <f t="shared" si="76"/>
        <v>4</v>
      </c>
      <c r="V2482">
        <f t="shared" si="77"/>
        <v>28</v>
      </c>
    </row>
    <row r="2483" spans="1:22" x14ac:dyDescent="0.25">
      <c r="A2483">
        <v>3473</v>
      </c>
      <c r="B2483" t="str">
        <f>"E"&amp;A2483</f>
        <v>E3473</v>
      </c>
      <c r="C2483" t="s">
        <v>81</v>
      </c>
      <c r="D2483">
        <v>1</v>
      </c>
      <c r="E2483">
        <f>IF(D2483&lt;4,D2483,4)</f>
        <v>1</v>
      </c>
      <c r="F2483" s="1">
        <v>39232</v>
      </c>
      <c r="G2483" s="1">
        <v>39387</v>
      </c>
      <c r="H2483" s="3">
        <f>G2483-F2483</f>
        <v>155</v>
      </c>
      <c r="I2483" s="3">
        <f>IF(H2483&lt;=60,1,IF(H2483&lt;=150,2,3))</f>
        <v>3</v>
      </c>
      <c r="J2483">
        <v>34.799999999999997</v>
      </c>
      <c r="K2483">
        <v>4.24</v>
      </c>
      <c r="L2483">
        <v>3.52</v>
      </c>
      <c r="M2483">
        <v>256</v>
      </c>
      <c r="N2483">
        <f>LOG(M2483/100,2)+3</f>
        <v>4.3561438102252756</v>
      </c>
      <c r="O2483">
        <f>INDEX(lehmad!B$2:B$412,MATCH(klypsid!$B2483,lehmad!$A$2:$A$412,0))</f>
        <v>38496</v>
      </c>
      <c r="P2483">
        <f>INDEX(lehmad!D$2:D$412,MATCH(klypsid!$B2483,lehmad!$A$2:$A$412,0))</f>
        <v>119</v>
      </c>
      <c r="Q2483">
        <f>INDEX(lehmad!E$2:E$412,MATCH(klypsid!$B2483,lehmad!$A$2:$A$412,0))</f>
        <v>1</v>
      </c>
      <c r="R2483" t="str">
        <f>INDEX(lehmad!F$2:F$412,MATCH(klypsid!$B2483,lehmad!$A$2:$A$412,0))</f>
        <v>DYNASTY-ET</v>
      </c>
      <c r="S2483">
        <f>INDEX(lehmad!H$2:H$412,MATCH(klypsid!$B2483,lehmad!$A$2:$A$412,0))</f>
        <v>124</v>
      </c>
      <c r="T2483">
        <f>INDEX(lehmad!K$2:K$412,MATCH(klypsid!$B2483,lehmad!$A$2:$A$412,0))</f>
        <v>108</v>
      </c>
      <c r="U2483" s="4">
        <f t="shared" si="76"/>
        <v>5</v>
      </c>
      <c r="V2483">
        <f t="shared" si="77"/>
        <v>31</v>
      </c>
    </row>
    <row r="2484" spans="1:22" x14ac:dyDescent="0.25">
      <c r="A2484">
        <v>3473</v>
      </c>
      <c r="B2484" t="str">
        <f>"E"&amp;A2484</f>
        <v>E3473</v>
      </c>
      <c r="C2484" t="s">
        <v>81</v>
      </c>
      <c r="D2484">
        <v>1</v>
      </c>
      <c r="E2484">
        <f>IF(D2484&lt;4,D2484,4)</f>
        <v>1</v>
      </c>
      <c r="F2484" s="1">
        <v>39232</v>
      </c>
      <c r="G2484" s="1">
        <v>39418</v>
      </c>
      <c r="H2484" s="3">
        <f>G2484-F2484</f>
        <v>186</v>
      </c>
      <c r="I2484" s="3">
        <f>IF(H2484&lt;=60,1,IF(H2484&lt;=150,2,3))</f>
        <v>3</v>
      </c>
      <c r="J2484">
        <v>36.1</v>
      </c>
      <c r="K2484">
        <v>4.67</v>
      </c>
      <c r="L2484">
        <v>3.48</v>
      </c>
      <c r="M2484">
        <v>16</v>
      </c>
      <c r="N2484">
        <f>LOG(M2484/100,2)+3</f>
        <v>0.35614381022527519</v>
      </c>
      <c r="O2484">
        <f>INDEX(lehmad!B$2:B$412,MATCH(klypsid!$B2484,lehmad!$A$2:$A$412,0))</f>
        <v>38496</v>
      </c>
      <c r="P2484">
        <f>INDEX(lehmad!D$2:D$412,MATCH(klypsid!$B2484,lehmad!$A$2:$A$412,0))</f>
        <v>119</v>
      </c>
      <c r="Q2484">
        <f>INDEX(lehmad!E$2:E$412,MATCH(klypsid!$B2484,lehmad!$A$2:$A$412,0))</f>
        <v>1</v>
      </c>
      <c r="R2484" t="str">
        <f>INDEX(lehmad!F$2:F$412,MATCH(klypsid!$B2484,lehmad!$A$2:$A$412,0))</f>
        <v>DYNASTY-ET</v>
      </c>
      <c r="S2484">
        <f>INDEX(lehmad!H$2:H$412,MATCH(klypsid!$B2484,lehmad!$A$2:$A$412,0))</f>
        <v>124</v>
      </c>
      <c r="T2484">
        <f>INDEX(lehmad!K$2:K$412,MATCH(klypsid!$B2484,lehmad!$A$2:$A$412,0))</f>
        <v>108</v>
      </c>
      <c r="U2484" s="4">
        <f t="shared" si="76"/>
        <v>6</v>
      </c>
      <c r="V2484">
        <f t="shared" si="77"/>
        <v>31</v>
      </c>
    </row>
    <row r="2485" spans="1:22" x14ac:dyDescent="0.25">
      <c r="A2485">
        <v>3473</v>
      </c>
      <c r="B2485" t="str">
        <f>"E"&amp;A2485</f>
        <v>E3473</v>
      </c>
      <c r="C2485" t="s">
        <v>81</v>
      </c>
      <c r="D2485">
        <v>1</v>
      </c>
      <c r="E2485">
        <f>IF(D2485&lt;4,D2485,4)</f>
        <v>1</v>
      </c>
      <c r="F2485" s="1">
        <v>39232</v>
      </c>
      <c r="G2485" s="1">
        <v>39450</v>
      </c>
      <c r="H2485" s="3">
        <f>G2485-F2485</f>
        <v>218</v>
      </c>
      <c r="I2485" s="3">
        <f>IF(H2485&lt;=60,1,IF(H2485&lt;=150,2,3))</f>
        <v>3</v>
      </c>
      <c r="J2485">
        <v>35.799999999999997</v>
      </c>
      <c r="K2485">
        <v>4.68</v>
      </c>
      <c r="L2485">
        <v>3.75</v>
      </c>
      <c r="M2485">
        <v>37</v>
      </c>
      <c r="N2485">
        <f>LOG(M2485/100,2)+3</f>
        <v>1.5655971758542251</v>
      </c>
      <c r="O2485">
        <f>INDEX(lehmad!B$2:B$412,MATCH(klypsid!$B2485,lehmad!$A$2:$A$412,0))</f>
        <v>38496</v>
      </c>
      <c r="P2485">
        <f>INDEX(lehmad!D$2:D$412,MATCH(klypsid!$B2485,lehmad!$A$2:$A$412,0))</f>
        <v>119</v>
      </c>
      <c r="Q2485">
        <f>INDEX(lehmad!E$2:E$412,MATCH(klypsid!$B2485,lehmad!$A$2:$A$412,0))</f>
        <v>1</v>
      </c>
      <c r="R2485" t="str">
        <f>INDEX(lehmad!F$2:F$412,MATCH(klypsid!$B2485,lehmad!$A$2:$A$412,0))</f>
        <v>DYNASTY-ET</v>
      </c>
      <c r="S2485">
        <f>INDEX(lehmad!H$2:H$412,MATCH(klypsid!$B2485,lehmad!$A$2:$A$412,0))</f>
        <v>124</v>
      </c>
      <c r="T2485">
        <f>INDEX(lehmad!K$2:K$412,MATCH(klypsid!$B2485,lehmad!$A$2:$A$412,0))</f>
        <v>108</v>
      </c>
      <c r="U2485" s="4">
        <f t="shared" si="76"/>
        <v>7</v>
      </c>
      <c r="V2485">
        <f t="shared" si="77"/>
        <v>32</v>
      </c>
    </row>
    <row r="2486" spans="1:22" x14ac:dyDescent="0.25">
      <c r="A2486">
        <v>3473</v>
      </c>
      <c r="B2486" t="str">
        <f>"E"&amp;A2486</f>
        <v>E3473</v>
      </c>
      <c r="C2486" t="s">
        <v>81</v>
      </c>
      <c r="D2486">
        <v>1</v>
      </c>
      <c r="E2486">
        <f>IF(D2486&lt;4,D2486,4)</f>
        <v>1</v>
      </c>
      <c r="F2486" s="1">
        <v>39232</v>
      </c>
      <c r="G2486" s="1">
        <v>39481</v>
      </c>
      <c r="H2486" s="3">
        <f>G2486-F2486</f>
        <v>249</v>
      </c>
      <c r="I2486" s="3">
        <f>IF(H2486&lt;=60,1,IF(H2486&lt;=150,2,3))</f>
        <v>3</v>
      </c>
      <c r="J2486">
        <v>30.6</v>
      </c>
      <c r="K2486">
        <v>4.7699999999999996</v>
      </c>
      <c r="L2486">
        <v>3.77</v>
      </c>
      <c r="M2486">
        <v>24</v>
      </c>
      <c r="N2486">
        <f>LOG(M2486/100,2)+3</f>
        <v>0.94110631094643127</v>
      </c>
      <c r="O2486">
        <f>INDEX(lehmad!B$2:B$412,MATCH(klypsid!$B2486,lehmad!$A$2:$A$412,0))</f>
        <v>38496</v>
      </c>
      <c r="P2486">
        <f>INDEX(lehmad!D$2:D$412,MATCH(klypsid!$B2486,lehmad!$A$2:$A$412,0))</f>
        <v>119</v>
      </c>
      <c r="Q2486">
        <f>INDEX(lehmad!E$2:E$412,MATCH(klypsid!$B2486,lehmad!$A$2:$A$412,0))</f>
        <v>1</v>
      </c>
      <c r="R2486" t="str">
        <f>INDEX(lehmad!F$2:F$412,MATCH(klypsid!$B2486,lehmad!$A$2:$A$412,0))</f>
        <v>DYNASTY-ET</v>
      </c>
      <c r="S2486">
        <f>INDEX(lehmad!H$2:H$412,MATCH(klypsid!$B2486,lehmad!$A$2:$A$412,0))</f>
        <v>124</v>
      </c>
      <c r="T2486">
        <f>INDEX(lehmad!K$2:K$412,MATCH(klypsid!$B2486,lehmad!$A$2:$A$412,0))</f>
        <v>108</v>
      </c>
      <c r="U2486" s="4">
        <f t="shared" si="76"/>
        <v>8</v>
      </c>
      <c r="V2486">
        <f t="shared" si="77"/>
        <v>31</v>
      </c>
    </row>
    <row r="2487" spans="1:22" x14ac:dyDescent="0.25">
      <c r="A2487">
        <v>3473</v>
      </c>
      <c r="B2487" t="str">
        <f>"E"&amp;A2487</f>
        <v>E3473</v>
      </c>
      <c r="C2487" t="s">
        <v>81</v>
      </c>
      <c r="D2487">
        <v>1</v>
      </c>
      <c r="E2487">
        <f>IF(D2487&lt;4,D2487,4)</f>
        <v>1</v>
      </c>
      <c r="F2487" s="1">
        <v>39232</v>
      </c>
      <c r="G2487" s="1">
        <v>39509</v>
      </c>
      <c r="H2487" s="3">
        <f>G2487-F2487</f>
        <v>277</v>
      </c>
      <c r="I2487" s="3">
        <f>IF(H2487&lt;=60,1,IF(H2487&lt;=150,2,3))</f>
        <v>3</v>
      </c>
      <c r="J2487">
        <v>31</v>
      </c>
      <c r="K2487">
        <v>5.25</v>
      </c>
      <c r="L2487">
        <v>3.79</v>
      </c>
      <c r="M2487">
        <v>20</v>
      </c>
      <c r="N2487">
        <f>LOG(M2487/100,2)+3</f>
        <v>0.67807190511263782</v>
      </c>
      <c r="O2487">
        <f>INDEX(lehmad!B$2:B$412,MATCH(klypsid!$B2487,lehmad!$A$2:$A$412,0))</f>
        <v>38496</v>
      </c>
      <c r="P2487">
        <f>INDEX(lehmad!D$2:D$412,MATCH(klypsid!$B2487,lehmad!$A$2:$A$412,0))</f>
        <v>119</v>
      </c>
      <c r="Q2487">
        <f>INDEX(lehmad!E$2:E$412,MATCH(klypsid!$B2487,lehmad!$A$2:$A$412,0))</f>
        <v>1</v>
      </c>
      <c r="R2487" t="str">
        <f>INDEX(lehmad!F$2:F$412,MATCH(klypsid!$B2487,lehmad!$A$2:$A$412,0))</f>
        <v>DYNASTY-ET</v>
      </c>
      <c r="S2487">
        <f>INDEX(lehmad!H$2:H$412,MATCH(klypsid!$B2487,lehmad!$A$2:$A$412,0))</f>
        <v>124</v>
      </c>
      <c r="T2487">
        <f>INDEX(lehmad!K$2:K$412,MATCH(klypsid!$B2487,lehmad!$A$2:$A$412,0))</f>
        <v>108</v>
      </c>
      <c r="U2487" s="4">
        <f t="shared" si="76"/>
        <v>9</v>
      </c>
      <c r="V2487">
        <f t="shared" si="77"/>
        <v>28</v>
      </c>
    </row>
    <row r="2488" spans="1:22" x14ac:dyDescent="0.25">
      <c r="A2488">
        <v>3473</v>
      </c>
      <c r="B2488" t="str">
        <f>"E"&amp;A2488</f>
        <v>E3473</v>
      </c>
      <c r="C2488" t="s">
        <v>81</v>
      </c>
      <c r="D2488">
        <v>1</v>
      </c>
      <c r="E2488">
        <f>IF(D2488&lt;4,D2488,4)</f>
        <v>1</v>
      </c>
      <c r="F2488" s="1">
        <v>39232</v>
      </c>
      <c r="G2488" s="1">
        <v>39539</v>
      </c>
      <c r="H2488" s="3">
        <f>G2488-F2488</f>
        <v>307</v>
      </c>
      <c r="I2488" s="3">
        <f>IF(H2488&lt;=60,1,IF(H2488&lt;=150,2,3))</f>
        <v>3</v>
      </c>
      <c r="J2488">
        <v>28</v>
      </c>
      <c r="K2488">
        <v>4.9000000000000004</v>
      </c>
      <c r="L2488">
        <v>3.74</v>
      </c>
      <c r="M2488">
        <v>48</v>
      </c>
      <c r="N2488">
        <f>LOG(M2488/100,2)+3</f>
        <v>1.9411063109464315</v>
      </c>
      <c r="O2488">
        <f>INDEX(lehmad!B$2:B$412,MATCH(klypsid!$B2488,lehmad!$A$2:$A$412,0))</f>
        <v>38496</v>
      </c>
      <c r="P2488">
        <f>INDEX(lehmad!D$2:D$412,MATCH(klypsid!$B2488,lehmad!$A$2:$A$412,0))</f>
        <v>119</v>
      </c>
      <c r="Q2488">
        <f>INDEX(lehmad!E$2:E$412,MATCH(klypsid!$B2488,lehmad!$A$2:$A$412,0))</f>
        <v>1</v>
      </c>
      <c r="R2488" t="str">
        <f>INDEX(lehmad!F$2:F$412,MATCH(klypsid!$B2488,lehmad!$A$2:$A$412,0))</f>
        <v>DYNASTY-ET</v>
      </c>
      <c r="S2488">
        <f>INDEX(lehmad!H$2:H$412,MATCH(klypsid!$B2488,lehmad!$A$2:$A$412,0))</f>
        <v>124</v>
      </c>
      <c r="T2488">
        <f>INDEX(lehmad!K$2:K$412,MATCH(klypsid!$B2488,lehmad!$A$2:$A$412,0))</f>
        <v>108</v>
      </c>
      <c r="U2488" s="4">
        <f t="shared" si="76"/>
        <v>10</v>
      </c>
      <c r="V2488">
        <f t="shared" si="77"/>
        <v>30</v>
      </c>
    </row>
    <row r="2489" spans="1:22" x14ac:dyDescent="0.25">
      <c r="A2489">
        <v>3473</v>
      </c>
      <c r="B2489" t="str">
        <f>"E"&amp;A2489</f>
        <v>E3473</v>
      </c>
      <c r="C2489" t="s">
        <v>81</v>
      </c>
      <c r="D2489">
        <v>2</v>
      </c>
      <c r="E2489">
        <f>IF(D2489&lt;4,D2489,4)</f>
        <v>2</v>
      </c>
      <c r="F2489" s="1">
        <v>39626</v>
      </c>
      <c r="G2489" s="1">
        <v>39663</v>
      </c>
      <c r="H2489" s="3">
        <f>G2489-F2489</f>
        <v>37</v>
      </c>
      <c r="I2489" s="3">
        <f>IF(H2489&lt;=60,1,IF(H2489&lt;=150,2,3))</f>
        <v>1</v>
      </c>
      <c r="J2489">
        <v>62.6</v>
      </c>
      <c r="K2489">
        <v>3.26</v>
      </c>
      <c r="L2489">
        <v>3</v>
      </c>
      <c r="M2489">
        <v>26</v>
      </c>
      <c r="N2489">
        <f>LOG(M2489/100,2)+3</f>
        <v>1.0565835283663676</v>
      </c>
      <c r="O2489">
        <f>INDEX(lehmad!B$2:B$412,MATCH(klypsid!$B2489,lehmad!$A$2:$A$412,0))</f>
        <v>38496</v>
      </c>
      <c r="P2489">
        <f>INDEX(lehmad!D$2:D$412,MATCH(klypsid!$B2489,lehmad!$A$2:$A$412,0))</f>
        <v>119</v>
      </c>
      <c r="Q2489">
        <f>INDEX(lehmad!E$2:E$412,MATCH(klypsid!$B2489,lehmad!$A$2:$A$412,0))</f>
        <v>1</v>
      </c>
      <c r="R2489" t="str">
        <f>INDEX(lehmad!F$2:F$412,MATCH(klypsid!$B2489,lehmad!$A$2:$A$412,0))</f>
        <v>DYNASTY-ET</v>
      </c>
      <c r="S2489">
        <f>INDEX(lehmad!H$2:H$412,MATCH(klypsid!$B2489,lehmad!$A$2:$A$412,0))</f>
        <v>124</v>
      </c>
      <c r="T2489">
        <f>INDEX(lehmad!K$2:K$412,MATCH(klypsid!$B2489,lehmad!$A$2:$A$412,0))</f>
        <v>108</v>
      </c>
      <c r="U2489" s="4">
        <f t="shared" si="76"/>
        <v>1</v>
      </c>
      <c r="V2489">
        <f t="shared" si="77"/>
        <v>37</v>
      </c>
    </row>
    <row r="2490" spans="1:22" x14ac:dyDescent="0.25">
      <c r="A2490">
        <v>3473</v>
      </c>
      <c r="B2490" t="str">
        <f>"E"&amp;A2490</f>
        <v>E3473</v>
      </c>
      <c r="C2490" t="s">
        <v>81</v>
      </c>
      <c r="D2490">
        <v>2</v>
      </c>
      <c r="E2490">
        <f>IF(D2490&lt;4,D2490,4)</f>
        <v>2</v>
      </c>
      <c r="F2490" s="1">
        <v>39626</v>
      </c>
      <c r="G2490" s="1">
        <v>39693</v>
      </c>
      <c r="H2490" s="3">
        <f>G2490-F2490</f>
        <v>67</v>
      </c>
      <c r="I2490" s="3">
        <f>IF(H2490&lt;=60,1,IF(H2490&lt;=150,2,3))</f>
        <v>2</v>
      </c>
      <c r="J2490">
        <v>52.1</v>
      </c>
      <c r="K2490">
        <v>4.38</v>
      </c>
      <c r="L2490">
        <v>3.04</v>
      </c>
      <c r="M2490">
        <v>15</v>
      </c>
      <c r="N2490">
        <f>LOG(M2490/100,2)+3</f>
        <v>0.26303440583379389</v>
      </c>
      <c r="O2490">
        <f>INDEX(lehmad!B$2:B$412,MATCH(klypsid!$B2490,lehmad!$A$2:$A$412,0))</f>
        <v>38496</v>
      </c>
      <c r="P2490">
        <f>INDEX(lehmad!D$2:D$412,MATCH(klypsid!$B2490,lehmad!$A$2:$A$412,0))</f>
        <v>119</v>
      </c>
      <c r="Q2490">
        <f>INDEX(lehmad!E$2:E$412,MATCH(klypsid!$B2490,lehmad!$A$2:$A$412,0))</f>
        <v>1</v>
      </c>
      <c r="R2490" t="str">
        <f>INDEX(lehmad!F$2:F$412,MATCH(klypsid!$B2490,lehmad!$A$2:$A$412,0))</f>
        <v>DYNASTY-ET</v>
      </c>
      <c r="S2490">
        <f>INDEX(lehmad!H$2:H$412,MATCH(klypsid!$B2490,lehmad!$A$2:$A$412,0))</f>
        <v>124</v>
      </c>
      <c r="T2490">
        <f>INDEX(lehmad!K$2:K$412,MATCH(klypsid!$B2490,lehmad!$A$2:$A$412,0))</f>
        <v>108</v>
      </c>
      <c r="U2490" s="4">
        <f t="shared" si="76"/>
        <v>2</v>
      </c>
      <c r="V2490">
        <f t="shared" si="77"/>
        <v>30</v>
      </c>
    </row>
    <row r="2491" spans="1:22" x14ac:dyDescent="0.25">
      <c r="A2491">
        <v>3473</v>
      </c>
      <c r="B2491" t="str">
        <f>"E"&amp;A2491</f>
        <v>E3473</v>
      </c>
      <c r="C2491" t="s">
        <v>81</v>
      </c>
      <c r="D2491">
        <v>2</v>
      </c>
      <c r="E2491">
        <f>IF(D2491&lt;4,D2491,4)</f>
        <v>2</v>
      </c>
      <c r="F2491" s="1">
        <v>39626</v>
      </c>
      <c r="G2491" s="1">
        <v>39722</v>
      </c>
      <c r="H2491" s="3">
        <f>G2491-F2491</f>
        <v>96</v>
      </c>
      <c r="I2491" s="3">
        <f>IF(H2491&lt;=60,1,IF(H2491&lt;=150,2,3))</f>
        <v>2</v>
      </c>
      <c r="J2491">
        <v>58.9</v>
      </c>
      <c r="K2491">
        <v>3.74</v>
      </c>
      <c r="L2491">
        <v>3.13</v>
      </c>
      <c r="M2491">
        <v>12</v>
      </c>
      <c r="N2491">
        <f>LOG(M2491/100,2)+3</f>
        <v>-5.8893689053568732E-2</v>
      </c>
      <c r="O2491">
        <f>INDEX(lehmad!B$2:B$412,MATCH(klypsid!$B2491,lehmad!$A$2:$A$412,0))</f>
        <v>38496</v>
      </c>
      <c r="P2491">
        <f>INDEX(lehmad!D$2:D$412,MATCH(klypsid!$B2491,lehmad!$A$2:$A$412,0))</f>
        <v>119</v>
      </c>
      <c r="Q2491">
        <f>INDEX(lehmad!E$2:E$412,MATCH(klypsid!$B2491,lehmad!$A$2:$A$412,0))</f>
        <v>1</v>
      </c>
      <c r="R2491" t="str">
        <f>INDEX(lehmad!F$2:F$412,MATCH(klypsid!$B2491,lehmad!$A$2:$A$412,0))</f>
        <v>DYNASTY-ET</v>
      </c>
      <c r="S2491">
        <f>INDEX(lehmad!H$2:H$412,MATCH(klypsid!$B2491,lehmad!$A$2:$A$412,0))</f>
        <v>124</v>
      </c>
      <c r="T2491">
        <f>INDEX(lehmad!K$2:K$412,MATCH(klypsid!$B2491,lehmad!$A$2:$A$412,0))</f>
        <v>108</v>
      </c>
      <c r="U2491" s="4">
        <f t="shared" si="76"/>
        <v>3</v>
      </c>
      <c r="V2491">
        <f t="shared" si="77"/>
        <v>29</v>
      </c>
    </row>
    <row r="2492" spans="1:22" x14ac:dyDescent="0.25">
      <c r="A2492">
        <v>3473</v>
      </c>
      <c r="B2492" t="str">
        <f>"E"&amp;A2492</f>
        <v>E3473</v>
      </c>
      <c r="C2492" t="s">
        <v>81</v>
      </c>
      <c r="D2492">
        <v>2</v>
      </c>
      <c r="E2492">
        <f>IF(D2492&lt;4,D2492,4)</f>
        <v>2</v>
      </c>
      <c r="F2492" s="1">
        <v>39626</v>
      </c>
      <c r="G2492" s="1">
        <v>39754</v>
      </c>
      <c r="H2492" s="3">
        <f>G2492-F2492</f>
        <v>128</v>
      </c>
      <c r="I2492" s="3">
        <f>IF(H2492&lt;=60,1,IF(H2492&lt;=150,2,3))</f>
        <v>2</v>
      </c>
      <c r="J2492">
        <v>44.3</v>
      </c>
      <c r="K2492">
        <v>4.21</v>
      </c>
      <c r="L2492">
        <v>3.37</v>
      </c>
      <c r="M2492">
        <v>31</v>
      </c>
      <c r="N2492">
        <f>LOG(M2492/100,2)+3</f>
        <v>1.3103401206121505</v>
      </c>
      <c r="O2492">
        <f>INDEX(lehmad!B$2:B$412,MATCH(klypsid!$B2492,lehmad!$A$2:$A$412,0))</f>
        <v>38496</v>
      </c>
      <c r="P2492">
        <f>INDEX(lehmad!D$2:D$412,MATCH(klypsid!$B2492,lehmad!$A$2:$A$412,0))</f>
        <v>119</v>
      </c>
      <c r="Q2492">
        <f>INDEX(lehmad!E$2:E$412,MATCH(klypsid!$B2492,lehmad!$A$2:$A$412,0))</f>
        <v>1</v>
      </c>
      <c r="R2492" t="str">
        <f>INDEX(lehmad!F$2:F$412,MATCH(klypsid!$B2492,lehmad!$A$2:$A$412,0))</f>
        <v>DYNASTY-ET</v>
      </c>
      <c r="S2492">
        <f>INDEX(lehmad!H$2:H$412,MATCH(klypsid!$B2492,lehmad!$A$2:$A$412,0))</f>
        <v>124</v>
      </c>
      <c r="T2492">
        <f>INDEX(lehmad!K$2:K$412,MATCH(klypsid!$B2492,lehmad!$A$2:$A$412,0))</f>
        <v>108</v>
      </c>
      <c r="U2492" s="4">
        <f t="shared" si="76"/>
        <v>4</v>
      </c>
      <c r="V2492">
        <f t="shared" si="77"/>
        <v>32</v>
      </c>
    </row>
    <row r="2493" spans="1:22" x14ac:dyDescent="0.25">
      <c r="A2493">
        <v>3473</v>
      </c>
      <c r="B2493" t="str">
        <f>"E"&amp;A2493</f>
        <v>E3473</v>
      </c>
      <c r="C2493" t="s">
        <v>81</v>
      </c>
      <c r="D2493">
        <v>2</v>
      </c>
      <c r="E2493">
        <f>IF(D2493&lt;4,D2493,4)</f>
        <v>2</v>
      </c>
      <c r="F2493" s="1">
        <v>39626</v>
      </c>
      <c r="G2493" s="1">
        <v>39783</v>
      </c>
      <c r="H2493" s="3">
        <f>G2493-F2493</f>
        <v>157</v>
      </c>
      <c r="I2493" s="3">
        <f>IF(H2493&lt;=60,1,IF(H2493&lt;=150,2,3))</f>
        <v>3</v>
      </c>
      <c r="J2493">
        <v>39.700000000000003</v>
      </c>
      <c r="K2493">
        <v>4.62</v>
      </c>
      <c r="L2493">
        <v>3.66</v>
      </c>
      <c r="M2493">
        <v>26</v>
      </c>
      <c r="N2493">
        <f>LOG(M2493/100,2)+3</f>
        <v>1.0565835283663676</v>
      </c>
      <c r="O2493">
        <f>INDEX(lehmad!B$2:B$412,MATCH(klypsid!$B2493,lehmad!$A$2:$A$412,0))</f>
        <v>38496</v>
      </c>
      <c r="P2493">
        <f>INDEX(lehmad!D$2:D$412,MATCH(klypsid!$B2493,lehmad!$A$2:$A$412,0))</f>
        <v>119</v>
      </c>
      <c r="Q2493">
        <f>INDEX(lehmad!E$2:E$412,MATCH(klypsid!$B2493,lehmad!$A$2:$A$412,0))</f>
        <v>1</v>
      </c>
      <c r="R2493" t="str">
        <f>INDEX(lehmad!F$2:F$412,MATCH(klypsid!$B2493,lehmad!$A$2:$A$412,0))</f>
        <v>DYNASTY-ET</v>
      </c>
      <c r="S2493">
        <f>INDEX(lehmad!H$2:H$412,MATCH(klypsid!$B2493,lehmad!$A$2:$A$412,0))</f>
        <v>124</v>
      </c>
      <c r="T2493">
        <f>INDEX(lehmad!K$2:K$412,MATCH(klypsid!$B2493,lehmad!$A$2:$A$412,0))</f>
        <v>108</v>
      </c>
      <c r="U2493" s="4">
        <f t="shared" si="76"/>
        <v>5</v>
      </c>
      <c r="V2493">
        <f t="shared" si="77"/>
        <v>29</v>
      </c>
    </row>
    <row r="2494" spans="1:22" x14ac:dyDescent="0.25">
      <c r="A2494">
        <v>3473</v>
      </c>
      <c r="B2494" t="str">
        <f>"E"&amp;A2494</f>
        <v>E3473</v>
      </c>
      <c r="C2494" t="s">
        <v>81</v>
      </c>
      <c r="D2494">
        <v>2</v>
      </c>
      <c r="E2494">
        <f>IF(D2494&lt;4,D2494,4)</f>
        <v>2</v>
      </c>
      <c r="F2494" s="1">
        <v>39626</v>
      </c>
      <c r="G2494" s="1">
        <v>39817</v>
      </c>
      <c r="H2494" s="3">
        <f>G2494-F2494</f>
        <v>191</v>
      </c>
      <c r="I2494" s="3">
        <f>IF(H2494&lt;=60,1,IF(H2494&lt;=150,2,3))</f>
        <v>3</v>
      </c>
      <c r="J2494">
        <v>40.299999999999997</v>
      </c>
      <c r="K2494">
        <v>3.52</v>
      </c>
      <c r="L2494">
        <v>3.64</v>
      </c>
      <c r="M2494">
        <v>32</v>
      </c>
      <c r="N2494">
        <f>LOG(M2494/100,2)+3</f>
        <v>1.3561438102252752</v>
      </c>
      <c r="O2494">
        <f>INDEX(lehmad!B$2:B$412,MATCH(klypsid!$B2494,lehmad!$A$2:$A$412,0))</f>
        <v>38496</v>
      </c>
      <c r="P2494">
        <f>INDEX(lehmad!D$2:D$412,MATCH(klypsid!$B2494,lehmad!$A$2:$A$412,0))</f>
        <v>119</v>
      </c>
      <c r="Q2494">
        <f>INDEX(lehmad!E$2:E$412,MATCH(klypsid!$B2494,lehmad!$A$2:$A$412,0))</f>
        <v>1</v>
      </c>
      <c r="R2494" t="str">
        <f>INDEX(lehmad!F$2:F$412,MATCH(klypsid!$B2494,lehmad!$A$2:$A$412,0))</f>
        <v>DYNASTY-ET</v>
      </c>
      <c r="S2494">
        <f>INDEX(lehmad!H$2:H$412,MATCH(klypsid!$B2494,lehmad!$A$2:$A$412,0))</f>
        <v>124</v>
      </c>
      <c r="T2494">
        <f>INDEX(lehmad!K$2:K$412,MATCH(klypsid!$B2494,lehmad!$A$2:$A$412,0))</f>
        <v>108</v>
      </c>
      <c r="U2494" s="4">
        <f t="shared" si="76"/>
        <v>6</v>
      </c>
      <c r="V2494">
        <f t="shared" si="77"/>
        <v>34</v>
      </c>
    </row>
    <row r="2495" spans="1:22" x14ac:dyDescent="0.25">
      <c r="A2495">
        <v>3473</v>
      </c>
      <c r="B2495" t="str">
        <f>"E"&amp;A2495</f>
        <v>E3473</v>
      </c>
      <c r="C2495" t="s">
        <v>81</v>
      </c>
      <c r="D2495">
        <v>2</v>
      </c>
      <c r="E2495">
        <f>IF(D2495&lt;4,D2495,4)</f>
        <v>2</v>
      </c>
      <c r="F2495" s="1">
        <v>39626</v>
      </c>
      <c r="G2495" s="1">
        <v>39845</v>
      </c>
      <c r="H2495" s="3">
        <f>G2495-F2495</f>
        <v>219</v>
      </c>
      <c r="I2495" s="3">
        <f>IF(H2495&lt;=60,1,IF(H2495&lt;=150,2,3))</f>
        <v>3</v>
      </c>
      <c r="J2495">
        <v>38.1</v>
      </c>
      <c r="K2495">
        <v>4.21</v>
      </c>
      <c r="L2495">
        <v>3.78</v>
      </c>
      <c r="M2495">
        <v>179</v>
      </c>
      <c r="N2495">
        <f>LOG(M2495/100,2)+3</f>
        <v>3.839959587489532</v>
      </c>
      <c r="O2495">
        <f>INDEX(lehmad!B$2:B$412,MATCH(klypsid!$B2495,lehmad!$A$2:$A$412,0))</f>
        <v>38496</v>
      </c>
      <c r="P2495">
        <f>INDEX(lehmad!D$2:D$412,MATCH(klypsid!$B2495,lehmad!$A$2:$A$412,0))</f>
        <v>119</v>
      </c>
      <c r="Q2495">
        <f>INDEX(lehmad!E$2:E$412,MATCH(klypsid!$B2495,lehmad!$A$2:$A$412,0))</f>
        <v>1</v>
      </c>
      <c r="R2495" t="str">
        <f>INDEX(lehmad!F$2:F$412,MATCH(klypsid!$B2495,lehmad!$A$2:$A$412,0))</f>
        <v>DYNASTY-ET</v>
      </c>
      <c r="S2495">
        <f>INDEX(lehmad!H$2:H$412,MATCH(klypsid!$B2495,lehmad!$A$2:$A$412,0))</f>
        <v>124</v>
      </c>
      <c r="T2495">
        <f>INDEX(lehmad!K$2:K$412,MATCH(klypsid!$B2495,lehmad!$A$2:$A$412,0))</f>
        <v>108</v>
      </c>
      <c r="U2495" s="4">
        <f t="shared" si="76"/>
        <v>7</v>
      </c>
      <c r="V2495">
        <f t="shared" si="77"/>
        <v>28</v>
      </c>
    </row>
    <row r="2496" spans="1:22" x14ac:dyDescent="0.25">
      <c r="A2496">
        <v>3473</v>
      </c>
      <c r="B2496" t="str">
        <f>"E"&amp;A2496</f>
        <v>E3473</v>
      </c>
      <c r="C2496" t="s">
        <v>81</v>
      </c>
      <c r="D2496">
        <v>2</v>
      </c>
      <c r="E2496">
        <f>IF(D2496&lt;4,D2496,4)</f>
        <v>2</v>
      </c>
      <c r="F2496" s="1">
        <v>39626</v>
      </c>
      <c r="G2496" s="1">
        <v>39875</v>
      </c>
      <c r="H2496" s="3">
        <f>G2496-F2496</f>
        <v>249</v>
      </c>
      <c r="I2496" s="3">
        <f>IF(H2496&lt;=60,1,IF(H2496&lt;=150,2,3))</f>
        <v>3</v>
      </c>
      <c r="J2496">
        <v>36.9</v>
      </c>
      <c r="K2496">
        <v>4.71</v>
      </c>
      <c r="L2496">
        <v>3.84</v>
      </c>
      <c r="M2496">
        <v>31</v>
      </c>
      <c r="N2496">
        <f>LOG(M2496/100,2)+3</f>
        <v>1.3103401206121505</v>
      </c>
      <c r="O2496">
        <f>INDEX(lehmad!B$2:B$412,MATCH(klypsid!$B2496,lehmad!$A$2:$A$412,0))</f>
        <v>38496</v>
      </c>
      <c r="P2496">
        <f>INDEX(lehmad!D$2:D$412,MATCH(klypsid!$B2496,lehmad!$A$2:$A$412,0))</f>
        <v>119</v>
      </c>
      <c r="Q2496">
        <f>INDEX(lehmad!E$2:E$412,MATCH(klypsid!$B2496,lehmad!$A$2:$A$412,0))</f>
        <v>1</v>
      </c>
      <c r="R2496" t="str">
        <f>INDEX(lehmad!F$2:F$412,MATCH(klypsid!$B2496,lehmad!$A$2:$A$412,0))</f>
        <v>DYNASTY-ET</v>
      </c>
      <c r="S2496">
        <f>INDEX(lehmad!H$2:H$412,MATCH(klypsid!$B2496,lehmad!$A$2:$A$412,0))</f>
        <v>124</v>
      </c>
      <c r="T2496">
        <f>INDEX(lehmad!K$2:K$412,MATCH(klypsid!$B2496,lehmad!$A$2:$A$412,0))</f>
        <v>108</v>
      </c>
      <c r="U2496" s="4">
        <f t="shared" si="76"/>
        <v>8</v>
      </c>
      <c r="V2496">
        <f t="shared" si="77"/>
        <v>30</v>
      </c>
    </row>
    <row r="2497" spans="1:22" x14ac:dyDescent="0.25">
      <c r="A2497">
        <v>3473</v>
      </c>
      <c r="B2497" t="str">
        <f>"E"&amp;A2497</f>
        <v>E3473</v>
      </c>
      <c r="C2497" t="s">
        <v>81</v>
      </c>
      <c r="D2497">
        <v>2</v>
      </c>
      <c r="E2497">
        <f>IF(D2497&lt;4,D2497,4)</f>
        <v>2</v>
      </c>
      <c r="F2497" s="1">
        <v>39626</v>
      </c>
      <c r="G2497" s="1">
        <v>39908</v>
      </c>
      <c r="H2497" s="3">
        <f>G2497-F2497</f>
        <v>282</v>
      </c>
      <c r="I2497" s="3">
        <f>IF(H2497&lt;=60,1,IF(H2497&lt;=150,2,3))</f>
        <v>3</v>
      </c>
      <c r="J2497">
        <v>26.1</v>
      </c>
      <c r="K2497">
        <v>5.28</v>
      </c>
      <c r="L2497">
        <v>3.51</v>
      </c>
      <c r="M2497">
        <v>37</v>
      </c>
      <c r="N2497">
        <f>LOG(M2497/100,2)+3</f>
        <v>1.5655971758542251</v>
      </c>
      <c r="O2497">
        <f>INDEX(lehmad!B$2:B$412,MATCH(klypsid!$B2497,lehmad!$A$2:$A$412,0))</f>
        <v>38496</v>
      </c>
      <c r="P2497">
        <f>INDEX(lehmad!D$2:D$412,MATCH(klypsid!$B2497,lehmad!$A$2:$A$412,0))</f>
        <v>119</v>
      </c>
      <c r="Q2497">
        <f>INDEX(lehmad!E$2:E$412,MATCH(klypsid!$B2497,lehmad!$A$2:$A$412,0))</f>
        <v>1</v>
      </c>
      <c r="R2497" t="str">
        <f>INDEX(lehmad!F$2:F$412,MATCH(klypsid!$B2497,lehmad!$A$2:$A$412,0))</f>
        <v>DYNASTY-ET</v>
      </c>
      <c r="S2497">
        <f>INDEX(lehmad!H$2:H$412,MATCH(klypsid!$B2497,lehmad!$A$2:$A$412,0))</f>
        <v>124</v>
      </c>
      <c r="T2497">
        <f>INDEX(lehmad!K$2:K$412,MATCH(klypsid!$B2497,lehmad!$A$2:$A$412,0))</f>
        <v>108</v>
      </c>
      <c r="U2497" s="4">
        <f t="shared" si="76"/>
        <v>9</v>
      </c>
      <c r="V2497">
        <f t="shared" si="77"/>
        <v>33</v>
      </c>
    </row>
    <row r="2498" spans="1:22" x14ac:dyDescent="0.25">
      <c r="A2498">
        <v>3473</v>
      </c>
      <c r="B2498" t="str">
        <f>"E"&amp;A2498</f>
        <v>E3473</v>
      </c>
      <c r="C2498" t="s">
        <v>81</v>
      </c>
      <c r="D2498">
        <v>2</v>
      </c>
      <c r="E2498">
        <f>IF(D2498&lt;4,D2498,4)</f>
        <v>2</v>
      </c>
      <c r="F2498" s="1">
        <v>39626</v>
      </c>
      <c r="G2498" s="1">
        <v>39944</v>
      </c>
      <c r="H2498" s="3">
        <f>G2498-F2498</f>
        <v>318</v>
      </c>
      <c r="I2498" s="3">
        <f>IF(H2498&lt;=60,1,IF(H2498&lt;=150,2,3))</f>
        <v>3</v>
      </c>
      <c r="J2498">
        <v>26.3</v>
      </c>
      <c r="K2498">
        <v>5.03</v>
      </c>
      <c r="L2498">
        <v>4.01</v>
      </c>
      <c r="M2498">
        <v>37</v>
      </c>
      <c r="N2498">
        <f>LOG(M2498/100,2)+3</f>
        <v>1.5655971758542251</v>
      </c>
      <c r="O2498">
        <f>INDEX(lehmad!B$2:B$412,MATCH(klypsid!$B2498,lehmad!$A$2:$A$412,0))</f>
        <v>38496</v>
      </c>
      <c r="P2498">
        <f>INDEX(lehmad!D$2:D$412,MATCH(klypsid!$B2498,lehmad!$A$2:$A$412,0))</f>
        <v>119</v>
      </c>
      <c r="Q2498">
        <f>INDEX(lehmad!E$2:E$412,MATCH(klypsid!$B2498,lehmad!$A$2:$A$412,0))</f>
        <v>1</v>
      </c>
      <c r="R2498" t="str">
        <f>INDEX(lehmad!F$2:F$412,MATCH(klypsid!$B2498,lehmad!$A$2:$A$412,0))</f>
        <v>DYNASTY-ET</v>
      </c>
      <c r="S2498">
        <f>INDEX(lehmad!H$2:H$412,MATCH(klypsid!$B2498,lehmad!$A$2:$A$412,0))</f>
        <v>124</v>
      </c>
      <c r="T2498">
        <f>INDEX(lehmad!K$2:K$412,MATCH(klypsid!$B2498,lehmad!$A$2:$A$412,0))</f>
        <v>108</v>
      </c>
      <c r="U2498" s="4">
        <f t="shared" si="76"/>
        <v>10</v>
      </c>
      <c r="V2498">
        <f t="shared" si="77"/>
        <v>36</v>
      </c>
    </row>
    <row r="2499" spans="1:22" x14ac:dyDescent="0.25">
      <c r="A2499">
        <v>3473</v>
      </c>
      <c r="B2499" t="str">
        <f>"E"&amp;A2499</f>
        <v>E3473</v>
      </c>
      <c r="C2499" t="s">
        <v>81</v>
      </c>
      <c r="D2499">
        <v>2</v>
      </c>
      <c r="E2499">
        <f>IF(D2499&lt;4,D2499,4)</f>
        <v>2</v>
      </c>
      <c r="F2499" s="1">
        <v>39626</v>
      </c>
      <c r="G2499" s="1">
        <v>39972</v>
      </c>
      <c r="H2499" s="3">
        <f>G2499-F2499</f>
        <v>346</v>
      </c>
      <c r="I2499" s="3">
        <f>IF(H2499&lt;=60,1,IF(H2499&lt;=150,2,3))</f>
        <v>3</v>
      </c>
      <c r="J2499">
        <v>25.3</v>
      </c>
      <c r="K2499">
        <v>4.29</v>
      </c>
      <c r="L2499">
        <v>4</v>
      </c>
      <c r="M2499">
        <v>49</v>
      </c>
      <c r="N2499">
        <f>LOG(M2499/100,2)+3</f>
        <v>1.9708536543404835</v>
      </c>
      <c r="O2499">
        <f>INDEX(lehmad!B$2:B$412,MATCH(klypsid!$B2499,lehmad!$A$2:$A$412,0))</f>
        <v>38496</v>
      </c>
      <c r="P2499">
        <f>INDEX(lehmad!D$2:D$412,MATCH(klypsid!$B2499,lehmad!$A$2:$A$412,0))</f>
        <v>119</v>
      </c>
      <c r="Q2499">
        <f>INDEX(lehmad!E$2:E$412,MATCH(klypsid!$B2499,lehmad!$A$2:$A$412,0))</f>
        <v>1</v>
      </c>
      <c r="R2499" t="str">
        <f>INDEX(lehmad!F$2:F$412,MATCH(klypsid!$B2499,lehmad!$A$2:$A$412,0))</f>
        <v>DYNASTY-ET</v>
      </c>
      <c r="S2499">
        <f>INDEX(lehmad!H$2:H$412,MATCH(klypsid!$B2499,lehmad!$A$2:$A$412,0))</f>
        <v>124</v>
      </c>
      <c r="T2499">
        <f>INDEX(lehmad!K$2:K$412,MATCH(klypsid!$B2499,lehmad!$A$2:$A$412,0))</f>
        <v>108</v>
      </c>
      <c r="U2499" s="4">
        <f t="shared" ref="U2499:U2562" si="78">IF(AND(A2499=A2498,D2499=D2498),U2498+1,1)</f>
        <v>11</v>
      </c>
      <c r="V2499">
        <f t="shared" ref="V2499:V2562" si="79">IF(AND(A2499=A2498,D2499=D2498),G2499-G2498,G2499-F2499)</f>
        <v>28</v>
      </c>
    </row>
    <row r="2500" spans="1:22" x14ac:dyDescent="0.25">
      <c r="A2500">
        <v>3473</v>
      </c>
      <c r="B2500" t="str">
        <f>"E"&amp;A2500</f>
        <v>E3473</v>
      </c>
      <c r="C2500" t="s">
        <v>81</v>
      </c>
      <c r="D2500">
        <v>2</v>
      </c>
      <c r="E2500">
        <f>IF(D2500&lt;4,D2500,4)</f>
        <v>2</v>
      </c>
      <c r="F2500" s="1">
        <v>39626</v>
      </c>
      <c r="G2500" s="1">
        <v>40007</v>
      </c>
      <c r="H2500" s="3">
        <f>G2500-F2500</f>
        <v>381</v>
      </c>
      <c r="I2500" s="3">
        <f>IF(H2500&lt;=60,1,IF(H2500&lt;=150,2,3))</f>
        <v>3</v>
      </c>
      <c r="J2500">
        <v>21.6</v>
      </c>
      <c r="K2500">
        <v>4.62</v>
      </c>
      <c r="L2500">
        <v>4.09</v>
      </c>
      <c r="M2500">
        <v>132</v>
      </c>
      <c r="N2500">
        <f>LOG(M2500/100,2)+3</f>
        <v>3.400537929583729</v>
      </c>
      <c r="O2500">
        <f>INDEX(lehmad!B$2:B$412,MATCH(klypsid!$B2500,lehmad!$A$2:$A$412,0))</f>
        <v>38496</v>
      </c>
      <c r="P2500">
        <f>INDEX(lehmad!D$2:D$412,MATCH(klypsid!$B2500,lehmad!$A$2:$A$412,0))</f>
        <v>119</v>
      </c>
      <c r="Q2500">
        <f>INDEX(lehmad!E$2:E$412,MATCH(klypsid!$B2500,lehmad!$A$2:$A$412,0))</f>
        <v>1</v>
      </c>
      <c r="R2500" t="str">
        <f>INDEX(lehmad!F$2:F$412,MATCH(klypsid!$B2500,lehmad!$A$2:$A$412,0))</f>
        <v>DYNASTY-ET</v>
      </c>
      <c r="S2500">
        <f>INDEX(lehmad!H$2:H$412,MATCH(klypsid!$B2500,lehmad!$A$2:$A$412,0))</f>
        <v>124</v>
      </c>
      <c r="T2500">
        <f>INDEX(lehmad!K$2:K$412,MATCH(klypsid!$B2500,lehmad!$A$2:$A$412,0))</f>
        <v>108</v>
      </c>
      <c r="U2500" s="4">
        <f t="shared" si="78"/>
        <v>12</v>
      </c>
      <c r="V2500">
        <f t="shared" si="79"/>
        <v>35</v>
      </c>
    </row>
    <row r="2501" spans="1:22" x14ac:dyDescent="0.25">
      <c r="A2501">
        <v>3473</v>
      </c>
      <c r="B2501" t="str">
        <f>"E"&amp;A2501</f>
        <v>E3473</v>
      </c>
      <c r="C2501" t="s">
        <v>81</v>
      </c>
      <c r="D2501">
        <v>2</v>
      </c>
      <c r="E2501">
        <f>IF(D2501&lt;4,D2501,4)</f>
        <v>2</v>
      </c>
      <c r="F2501" s="1">
        <v>39626</v>
      </c>
      <c r="G2501" s="1">
        <v>40037</v>
      </c>
      <c r="H2501" s="3">
        <f>G2501-F2501</f>
        <v>411</v>
      </c>
      <c r="I2501" s="3">
        <f>IF(H2501&lt;=60,1,IF(H2501&lt;=150,2,3))</f>
        <v>3</v>
      </c>
      <c r="J2501">
        <v>16.600000000000001</v>
      </c>
      <c r="K2501">
        <v>5.62</v>
      </c>
      <c r="L2501">
        <v>4.05</v>
      </c>
      <c r="M2501">
        <v>92</v>
      </c>
      <c r="N2501">
        <f>LOG(M2501/100,2)+3</f>
        <v>2.8797057662822882</v>
      </c>
      <c r="O2501">
        <f>INDEX(lehmad!B$2:B$412,MATCH(klypsid!$B2501,lehmad!$A$2:$A$412,0))</f>
        <v>38496</v>
      </c>
      <c r="P2501">
        <f>INDEX(lehmad!D$2:D$412,MATCH(klypsid!$B2501,lehmad!$A$2:$A$412,0))</f>
        <v>119</v>
      </c>
      <c r="Q2501">
        <f>INDEX(lehmad!E$2:E$412,MATCH(klypsid!$B2501,lehmad!$A$2:$A$412,0))</f>
        <v>1</v>
      </c>
      <c r="R2501" t="str">
        <f>INDEX(lehmad!F$2:F$412,MATCH(klypsid!$B2501,lehmad!$A$2:$A$412,0))</f>
        <v>DYNASTY-ET</v>
      </c>
      <c r="S2501">
        <f>INDEX(lehmad!H$2:H$412,MATCH(klypsid!$B2501,lehmad!$A$2:$A$412,0))</f>
        <v>124</v>
      </c>
      <c r="T2501">
        <f>INDEX(lehmad!K$2:K$412,MATCH(klypsid!$B2501,lehmad!$A$2:$A$412,0))</f>
        <v>108</v>
      </c>
      <c r="U2501" s="4">
        <f t="shared" si="78"/>
        <v>13</v>
      </c>
      <c r="V2501">
        <f t="shared" si="79"/>
        <v>30</v>
      </c>
    </row>
    <row r="2502" spans="1:22" x14ac:dyDescent="0.25">
      <c r="A2502">
        <v>3473</v>
      </c>
      <c r="B2502" t="str">
        <f>"E"&amp;A2502</f>
        <v>E3473</v>
      </c>
      <c r="C2502" t="s">
        <v>81</v>
      </c>
      <c r="D2502">
        <v>3</v>
      </c>
      <c r="E2502">
        <f>IF(D2502&lt;4,D2502,4)</f>
        <v>3</v>
      </c>
      <c r="F2502" s="1">
        <v>40094</v>
      </c>
      <c r="G2502" s="1">
        <v>40125</v>
      </c>
      <c r="H2502" s="3">
        <f>G2502-F2502</f>
        <v>31</v>
      </c>
      <c r="I2502" s="3">
        <f>IF(H2502&lt;=60,1,IF(H2502&lt;=150,2,3))</f>
        <v>1</v>
      </c>
      <c r="J2502">
        <v>55.4</v>
      </c>
      <c r="K2502">
        <v>4.66</v>
      </c>
      <c r="L2502">
        <v>3.39</v>
      </c>
      <c r="M2502">
        <v>25</v>
      </c>
      <c r="N2502">
        <f>LOG(M2502/100,2)+3</f>
        <v>1</v>
      </c>
      <c r="O2502">
        <f>INDEX(lehmad!B$2:B$412,MATCH(klypsid!$B2502,lehmad!$A$2:$A$412,0))</f>
        <v>38496</v>
      </c>
      <c r="P2502">
        <f>INDEX(lehmad!D$2:D$412,MATCH(klypsid!$B2502,lehmad!$A$2:$A$412,0))</f>
        <v>119</v>
      </c>
      <c r="Q2502">
        <f>INDEX(lehmad!E$2:E$412,MATCH(klypsid!$B2502,lehmad!$A$2:$A$412,0))</f>
        <v>1</v>
      </c>
      <c r="R2502" t="str">
        <f>INDEX(lehmad!F$2:F$412,MATCH(klypsid!$B2502,lehmad!$A$2:$A$412,0))</f>
        <v>DYNASTY-ET</v>
      </c>
      <c r="S2502">
        <f>INDEX(lehmad!H$2:H$412,MATCH(klypsid!$B2502,lehmad!$A$2:$A$412,0))</f>
        <v>124</v>
      </c>
      <c r="T2502">
        <f>INDEX(lehmad!K$2:K$412,MATCH(klypsid!$B2502,lehmad!$A$2:$A$412,0))</f>
        <v>108</v>
      </c>
      <c r="U2502" s="4">
        <f t="shared" si="78"/>
        <v>1</v>
      </c>
      <c r="V2502">
        <f t="shared" si="79"/>
        <v>31</v>
      </c>
    </row>
    <row r="2503" spans="1:22" x14ac:dyDescent="0.25">
      <c r="A2503">
        <v>3473</v>
      </c>
      <c r="B2503" t="str">
        <f>"E"&amp;A2503</f>
        <v>E3473</v>
      </c>
      <c r="C2503" t="s">
        <v>81</v>
      </c>
      <c r="D2503">
        <v>3</v>
      </c>
      <c r="E2503">
        <f>IF(D2503&lt;4,D2503,4)</f>
        <v>3</v>
      </c>
      <c r="F2503" s="1">
        <v>40094</v>
      </c>
      <c r="G2503" s="1">
        <v>40153</v>
      </c>
      <c r="H2503" s="3">
        <f>G2503-F2503</f>
        <v>59</v>
      </c>
      <c r="I2503" s="3">
        <f>IF(H2503&lt;=60,1,IF(H2503&lt;=150,2,3))</f>
        <v>1</v>
      </c>
      <c r="J2503">
        <v>52.4</v>
      </c>
      <c r="K2503">
        <v>4.97</v>
      </c>
      <c r="L2503">
        <v>3.16</v>
      </c>
      <c r="M2503">
        <v>27</v>
      </c>
      <c r="N2503">
        <f>LOG(M2503/100,2)+3</f>
        <v>1.1110313123887439</v>
      </c>
      <c r="O2503">
        <f>INDEX(lehmad!B$2:B$412,MATCH(klypsid!$B2503,lehmad!$A$2:$A$412,0))</f>
        <v>38496</v>
      </c>
      <c r="P2503">
        <f>INDEX(lehmad!D$2:D$412,MATCH(klypsid!$B2503,lehmad!$A$2:$A$412,0))</f>
        <v>119</v>
      </c>
      <c r="Q2503">
        <f>INDEX(lehmad!E$2:E$412,MATCH(klypsid!$B2503,lehmad!$A$2:$A$412,0))</f>
        <v>1</v>
      </c>
      <c r="R2503" t="str">
        <f>INDEX(lehmad!F$2:F$412,MATCH(klypsid!$B2503,lehmad!$A$2:$A$412,0))</f>
        <v>DYNASTY-ET</v>
      </c>
      <c r="S2503">
        <f>INDEX(lehmad!H$2:H$412,MATCH(klypsid!$B2503,lehmad!$A$2:$A$412,0))</f>
        <v>124</v>
      </c>
      <c r="T2503">
        <f>INDEX(lehmad!K$2:K$412,MATCH(klypsid!$B2503,lehmad!$A$2:$A$412,0))</f>
        <v>108</v>
      </c>
      <c r="U2503" s="4">
        <f t="shared" si="78"/>
        <v>2</v>
      </c>
      <c r="V2503">
        <f t="shared" si="79"/>
        <v>28</v>
      </c>
    </row>
    <row r="2504" spans="1:22" x14ac:dyDescent="0.25">
      <c r="A2504">
        <v>3473</v>
      </c>
      <c r="B2504" t="str">
        <f>"E"&amp;A2504</f>
        <v>E3473</v>
      </c>
      <c r="C2504" t="s">
        <v>81</v>
      </c>
      <c r="D2504">
        <v>3</v>
      </c>
      <c r="E2504">
        <f>IF(D2504&lt;4,D2504,4)</f>
        <v>3</v>
      </c>
      <c r="F2504" s="1">
        <v>40094</v>
      </c>
      <c r="G2504" s="1">
        <v>40186</v>
      </c>
      <c r="H2504" s="3">
        <f>G2504-F2504</f>
        <v>92</v>
      </c>
      <c r="I2504" s="3">
        <f>IF(H2504&lt;=60,1,IF(H2504&lt;=150,2,3))</f>
        <v>2</v>
      </c>
      <c r="J2504">
        <v>46.4</v>
      </c>
      <c r="K2504">
        <v>3.9</v>
      </c>
      <c r="L2504">
        <v>3.34</v>
      </c>
      <c r="M2504">
        <v>23</v>
      </c>
      <c r="N2504">
        <f>LOG(M2504/100,2)+3</f>
        <v>0.87970576628228825</v>
      </c>
      <c r="O2504">
        <f>INDEX(lehmad!B$2:B$412,MATCH(klypsid!$B2504,lehmad!$A$2:$A$412,0))</f>
        <v>38496</v>
      </c>
      <c r="P2504">
        <f>INDEX(lehmad!D$2:D$412,MATCH(klypsid!$B2504,lehmad!$A$2:$A$412,0))</f>
        <v>119</v>
      </c>
      <c r="Q2504">
        <f>INDEX(lehmad!E$2:E$412,MATCH(klypsid!$B2504,lehmad!$A$2:$A$412,0))</f>
        <v>1</v>
      </c>
      <c r="R2504" t="str">
        <f>INDEX(lehmad!F$2:F$412,MATCH(klypsid!$B2504,lehmad!$A$2:$A$412,0))</f>
        <v>DYNASTY-ET</v>
      </c>
      <c r="S2504">
        <f>INDEX(lehmad!H$2:H$412,MATCH(klypsid!$B2504,lehmad!$A$2:$A$412,0))</f>
        <v>124</v>
      </c>
      <c r="T2504">
        <f>INDEX(lehmad!K$2:K$412,MATCH(klypsid!$B2504,lehmad!$A$2:$A$412,0))</f>
        <v>108</v>
      </c>
      <c r="U2504" s="4">
        <f t="shared" si="78"/>
        <v>3</v>
      </c>
      <c r="V2504">
        <f t="shared" si="79"/>
        <v>33</v>
      </c>
    </row>
    <row r="2505" spans="1:22" x14ac:dyDescent="0.25">
      <c r="A2505">
        <v>3473</v>
      </c>
      <c r="B2505" t="str">
        <f>"E"&amp;A2505</f>
        <v>E3473</v>
      </c>
      <c r="C2505" t="s">
        <v>81</v>
      </c>
      <c r="D2505">
        <v>3</v>
      </c>
      <c r="E2505">
        <f>IF(D2505&lt;4,D2505,4)</f>
        <v>3</v>
      </c>
      <c r="F2505" s="1">
        <v>40094</v>
      </c>
      <c r="G2505" s="1">
        <v>40214</v>
      </c>
      <c r="H2505" s="3">
        <f>G2505-F2505</f>
        <v>120</v>
      </c>
      <c r="I2505" s="3">
        <f>IF(H2505&lt;=60,1,IF(H2505&lt;=150,2,3))</f>
        <v>2</v>
      </c>
      <c r="J2505">
        <v>40.700000000000003</v>
      </c>
      <c r="K2505">
        <v>5.65</v>
      </c>
      <c r="L2505">
        <v>3.45</v>
      </c>
      <c r="M2505">
        <v>34</v>
      </c>
      <c r="N2505">
        <f>LOG(M2505/100,2)+3</f>
        <v>1.443606651475615</v>
      </c>
      <c r="O2505">
        <f>INDEX(lehmad!B$2:B$412,MATCH(klypsid!$B2505,lehmad!$A$2:$A$412,0))</f>
        <v>38496</v>
      </c>
      <c r="P2505">
        <f>INDEX(lehmad!D$2:D$412,MATCH(klypsid!$B2505,lehmad!$A$2:$A$412,0))</f>
        <v>119</v>
      </c>
      <c r="Q2505">
        <f>INDEX(lehmad!E$2:E$412,MATCH(klypsid!$B2505,lehmad!$A$2:$A$412,0))</f>
        <v>1</v>
      </c>
      <c r="R2505" t="str">
        <f>INDEX(lehmad!F$2:F$412,MATCH(klypsid!$B2505,lehmad!$A$2:$A$412,0))</f>
        <v>DYNASTY-ET</v>
      </c>
      <c r="S2505">
        <f>INDEX(lehmad!H$2:H$412,MATCH(klypsid!$B2505,lehmad!$A$2:$A$412,0))</f>
        <v>124</v>
      </c>
      <c r="T2505">
        <f>INDEX(lehmad!K$2:K$412,MATCH(klypsid!$B2505,lehmad!$A$2:$A$412,0))</f>
        <v>108</v>
      </c>
      <c r="U2505" s="4">
        <f t="shared" si="78"/>
        <v>4</v>
      </c>
      <c r="V2505">
        <f t="shared" si="79"/>
        <v>28</v>
      </c>
    </row>
    <row r="2506" spans="1:22" x14ac:dyDescent="0.25">
      <c r="A2506">
        <v>3473</v>
      </c>
      <c r="B2506" t="str">
        <f>"E"&amp;A2506</f>
        <v>E3473</v>
      </c>
      <c r="C2506" t="s">
        <v>81</v>
      </c>
      <c r="D2506">
        <v>3</v>
      </c>
      <c r="E2506">
        <f>IF(D2506&lt;4,D2506,4)</f>
        <v>3</v>
      </c>
      <c r="F2506" s="1">
        <v>40094</v>
      </c>
      <c r="G2506" s="1">
        <v>40242</v>
      </c>
      <c r="H2506" s="3">
        <f>G2506-F2506</f>
        <v>148</v>
      </c>
      <c r="I2506" s="3">
        <f>IF(H2506&lt;=60,1,IF(H2506&lt;=150,2,3))</f>
        <v>2</v>
      </c>
      <c r="J2506">
        <v>46.6</v>
      </c>
      <c r="K2506">
        <v>3.95</v>
      </c>
      <c r="L2506">
        <v>3.41</v>
      </c>
      <c r="M2506">
        <v>22</v>
      </c>
      <c r="N2506">
        <f>LOG(M2506/100,2)+3</f>
        <v>0.8155754288625725</v>
      </c>
      <c r="O2506">
        <f>INDEX(lehmad!B$2:B$412,MATCH(klypsid!$B2506,lehmad!$A$2:$A$412,0))</f>
        <v>38496</v>
      </c>
      <c r="P2506">
        <f>INDEX(lehmad!D$2:D$412,MATCH(klypsid!$B2506,lehmad!$A$2:$A$412,0))</f>
        <v>119</v>
      </c>
      <c r="Q2506">
        <f>INDEX(lehmad!E$2:E$412,MATCH(klypsid!$B2506,lehmad!$A$2:$A$412,0))</f>
        <v>1</v>
      </c>
      <c r="R2506" t="str">
        <f>INDEX(lehmad!F$2:F$412,MATCH(klypsid!$B2506,lehmad!$A$2:$A$412,0))</f>
        <v>DYNASTY-ET</v>
      </c>
      <c r="S2506">
        <f>INDEX(lehmad!H$2:H$412,MATCH(klypsid!$B2506,lehmad!$A$2:$A$412,0))</f>
        <v>124</v>
      </c>
      <c r="T2506">
        <f>INDEX(lehmad!K$2:K$412,MATCH(klypsid!$B2506,lehmad!$A$2:$A$412,0))</f>
        <v>108</v>
      </c>
      <c r="U2506" s="4">
        <f t="shared" si="78"/>
        <v>5</v>
      </c>
      <c r="V2506">
        <f t="shared" si="79"/>
        <v>28</v>
      </c>
    </row>
    <row r="2507" spans="1:22" x14ac:dyDescent="0.25">
      <c r="A2507">
        <v>3473</v>
      </c>
      <c r="B2507" t="str">
        <f>"E"&amp;A2507</f>
        <v>E3473</v>
      </c>
      <c r="C2507" t="s">
        <v>81</v>
      </c>
      <c r="D2507">
        <v>3</v>
      </c>
      <c r="E2507">
        <f>IF(D2507&lt;4,D2507,4)</f>
        <v>3</v>
      </c>
      <c r="F2507" s="1">
        <v>40094</v>
      </c>
      <c r="G2507" s="1">
        <v>40276</v>
      </c>
      <c r="H2507" s="3">
        <f>G2507-F2507</f>
        <v>182</v>
      </c>
      <c r="I2507" s="3">
        <f>IF(H2507&lt;=60,1,IF(H2507&lt;=150,2,3))</f>
        <v>3</v>
      </c>
      <c r="J2507">
        <v>38</v>
      </c>
      <c r="K2507">
        <v>5.05</v>
      </c>
      <c r="L2507">
        <v>3.61</v>
      </c>
      <c r="M2507">
        <v>45</v>
      </c>
      <c r="N2507">
        <f>LOG(M2507/100,2)+3</f>
        <v>1.84799690655495</v>
      </c>
      <c r="O2507">
        <f>INDEX(lehmad!B$2:B$412,MATCH(klypsid!$B2507,lehmad!$A$2:$A$412,0))</f>
        <v>38496</v>
      </c>
      <c r="P2507">
        <f>INDEX(lehmad!D$2:D$412,MATCH(klypsid!$B2507,lehmad!$A$2:$A$412,0))</f>
        <v>119</v>
      </c>
      <c r="Q2507">
        <f>INDEX(lehmad!E$2:E$412,MATCH(klypsid!$B2507,lehmad!$A$2:$A$412,0))</f>
        <v>1</v>
      </c>
      <c r="R2507" t="str">
        <f>INDEX(lehmad!F$2:F$412,MATCH(klypsid!$B2507,lehmad!$A$2:$A$412,0))</f>
        <v>DYNASTY-ET</v>
      </c>
      <c r="S2507">
        <f>INDEX(lehmad!H$2:H$412,MATCH(klypsid!$B2507,lehmad!$A$2:$A$412,0))</f>
        <v>124</v>
      </c>
      <c r="T2507">
        <f>INDEX(lehmad!K$2:K$412,MATCH(klypsid!$B2507,lehmad!$A$2:$A$412,0))</f>
        <v>108</v>
      </c>
      <c r="U2507" s="4">
        <f t="shared" si="78"/>
        <v>6</v>
      </c>
      <c r="V2507">
        <f t="shared" si="79"/>
        <v>34</v>
      </c>
    </row>
    <row r="2508" spans="1:22" x14ac:dyDescent="0.25">
      <c r="A2508">
        <v>3473</v>
      </c>
      <c r="B2508" t="str">
        <f>"E"&amp;A2508</f>
        <v>E3473</v>
      </c>
      <c r="C2508" t="s">
        <v>81</v>
      </c>
      <c r="D2508">
        <v>3</v>
      </c>
      <c r="E2508">
        <f>IF(D2508&lt;4,D2508,4)</f>
        <v>3</v>
      </c>
      <c r="F2508" s="1">
        <v>40094</v>
      </c>
      <c r="G2508" s="1">
        <v>40304</v>
      </c>
      <c r="H2508" s="3">
        <f>G2508-F2508</f>
        <v>210</v>
      </c>
      <c r="I2508" s="3">
        <f>IF(H2508&lt;=60,1,IF(H2508&lt;=150,2,3))</f>
        <v>3</v>
      </c>
      <c r="J2508">
        <v>35.700000000000003</v>
      </c>
      <c r="K2508">
        <v>4.93</v>
      </c>
      <c r="L2508">
        <v>3.61</v>
      </c>
      <c r="M2508">
        <v>40</v>
      </c>
      <c r="N2508">
        <f>LOG(M2508/100,2)+3</f>
        <v>1.6780719051126378</v>
      </c>
      <c r="O2508">
        <f>INDEX(lehmad!B$2:B$412,MATCH(klypsid!$B2508,lehmad!$A$2:$A$412,0))</f>
        <v>38496</v>
      </c>
      <c r="P2508">
        <f>INDEX(lehmad!D$2:D$412,MATCH(klypsid!$B2508,lehmad!$A$2:$A$412,0))</f>
        <v>119</v>
      </c>
      <c r="Q2508">
        <f>INDEX(lehmad!E$2:E$412,MATCH(klypsid!$B2508,lehmad!$A$2:$A$412,0))</f>
        <v>1</v>
      </c>
      <c r="R2508" t="str">
        <f>INDEX(lehmad!F$2:F$412,MATCH(klypsid!$B2508,lehmad!$A$2:$A$412,0))</f>
        <v>DYNASTY-ET</v>
      </c>
      <c r="S2508">
        <f>INDEX(lehmad!H$2:H$412,MATCH(klypsid!$B2508,lehmad!$A$2:$A$412,0))</f>
        <v>124</v>
      </c>
      <c r="T2508">
        <f>INDEX(lehmad!K$2:K$412,MATCH(klypsid!$B2508,lehmad!$A$2:$A$412,0))</f>
        <v>108</v>
      </c>
      <c r="U2508" s="4">
        <f t="shared" si="78"/>
        <v>7</v>
      </c>
      <c r="V2508">
        <f t="shared" si="79"/>
        <v>28</v>
      </c>
    </row>
    <row r="2509" spans="1:22" x14ac:dyDescent="0.25">
      <c r="A2509">
        <v>3473</v>
      </c>
      <c r="B2509" t="str">
        <f>"E"&amp;A2509</f>
        <v>E3473</v>
      </c>
      <c r="C2509" t="s">
        <v>81</v>
      </c>
      <c r="D2509">
        <v>3</v>
      </c>
      <c r="E2509">
        <f>IF(D2509&lt;4,D2509,4)</f>
        <v>3</v>
      </c>
      <c r="F2509" s="1">
        <v>40094</v>
      </c>
      <c r="G2509" s="1">
        <v>40336</v>
      </c>
      <c r="H2509" s="3">
        <f>G2509-F2509</f>
        <v>242</v>
      </c>
      <c r="I2509" s="3">
        <f>IF(H2509&lt;=60,1,IF(H2509&lt;=150,2,3))</f>
        <v>3</v>
      </c>
      <c r="J2509">
        <v>27.4</v>
      </c>
      <c r="K2509">
        <v>4.83</v>
      </c>
      <c r="L2509">
        <v>3.48</v>
      </c>
      <c r="M2509">
        <v>59</v>
      </c>
      <c r="N2509">
        <f>LOG(M2509/100,2)+3</f>
        <v>2.2387868595871163</v>
      </c>
      <c r="O2509">
        <f>INDEX(lehmad!B$2:B$412,MATCH(klypsid!$B2509,lehmad!$A$2:$A$412,0))</f>
        <v>38496</v>
      </c>
      <c r="P2509">
        <f>INDEX(lehmad!D$2:D$412,MATCH(klypsid!$B2509,lehmad!$A$2:$A$412,0))</f>
        <v>119</v>
      </c>
      <c r="Q2509">
        <f>INDEX(lehmad!E$2:E$412,MATCH(klypsid!$B2509,lehmad!$A$2:$A$412,0))</f>
        <v>1</v>
      </c>
      <c r="R2509" t="str">
        <f>INDEX(lehmad!F$2:F$412,MATCH(klypsid!$B2509,lehmad!$A$2:$A$412,0))</f>
        <v>DYNASTY-ET</v>
      </c>
      <c r="S2509">
        <f>INDEX(lehmad!H$2:H$412,MATCH(klypsid!$B2509,lehmad!$A$2:$A$412,0))</f>
        <v>124</v>
      </c>
      <c r="T2509">
        <f>INDEX(lehmad!K$2:K$412,MATCH(klypsid!$B2509,lehmad!$A$2:$A$412,0))</f>
        <v>108</v>
      </c>
      <c r="U2509" s="4">
        <f t="shared" si="78"/>
        <v>8</v>
      </c>
      <c r="V2509">
        <f t="shared" si="79"/>
        <v>32</v>
      </c>
    </row>
    <row r="2510" spans="1:22" x14ac:dyDescent="0.25">
      <c r="A2510">
        <v>3473</v>
      </c>
      <c r="B2510" t="str">
        <f>"E"&amp;A2510</f>
        <v>E3473</v>
      </c>
      <c r="C2510" t="s">
        <v>81</v>
      </c>
      <c r="D2510">
        <v>3</v>
      </c>
      <c r="E2510">
        <f>IF(D2510&lt;4,D2510,4)</f>
        <v>3</v>
      </c>
      <c r="F2510" s="1">
        <v>40094</v>
      </c>
      <c r="G2510" s="1">
        <v>40371</v>
      </c>
      <c r="H2510" s="3">
        <f>G2510-F2510</f>
        <v>277</v>
      </c>
      <c r="I2510" s="3">
        <f>IF(H2510&lt;=60,1,IF(H2510&lt;=150,2,3))</f>
        <v>3</v>
      </c>
      <c r="J2510">
        <v>30.9</v>
      </c>
      <c r="K2510">
        <v>4.57</v>
      </c>
      <c r="L2510">
        <v>3.76</v>
      </c>
      <c r="M2510">
        <v>39</v>
      </c>
      <c r="N2510">
        <f>LOG(M2510/100,2)+3</f>
        <v>1.6415460290875237</v>
      </c>
      <c r="O2510">
        <f>INDEX(lehmad!B$2:B$412,MATCH(klypsid!$B2510,lehmad!$A$2:$A$412,0))</f>
        <v>38496</v>
      </c>
      <c r="P2510">
        <f>INDEX(lehmad!D$2:D$412,MATCH(klypsid!$B2510,lehmad!$A$2:$A$412,0))</f>
        <v>119</v>
      </c>
      <c r="Q2510">
        <f>INDEX(lehmad!E$2:E$412,MATCH(klypsid!$B2510,lehmad!$A$2:$A$412,0))</f>
        <v>1</v>
      </c>
      <c r="R2510" t="str">
        <f>INDEX(lehmad!F$2:F$412,MATCH(klypsid!$B2510,lehmad!$A$2:$A$412,0))</f>
        <v>DYNASTY-ET</v>
      </c>
      <c r="S2510">
        <f>INDEX(lehmad!H$2:H$412,MATCH(klypsid!$B2510,lehmad!$A$2:$A$412,0))</f>
        <v>124</v>
      </c>
      <c r="T2510">
        <f>INDEX(lehmad!K$2:K$412,MATCH(klypsid!$B2510,lehmad!$A$2:$A$412,0))</f>
        <v>108</v>
      </c>
      <c r="U2510" s="4">
        <f t="shared" si="78"/>
        <v>9</v>
      </c>
      <c r="V2510">
        <f t="shared" si="79"/>
        <v>35</v>
      </c>
    </row>
    <row r="2511" spans="1:22" x14ac:dyDescent="0.25">
      <c r="A2511">
        <v>3473</v>
      </c>
      <c r="B2511" t="str">
        <f>"E"&amp;A2511</f>
        <v>E3473</v>
      </c>
      <c r="C2511" t="s">
        <v>81</v>
      </c>
      <c r="D2511">
        <v>3</v>
      </c>
      <c r="E2511">
        <f>IF(D2511&lt;4,D2511,4)</f>
        <v>3</v>
      </c>
      <c r="F2511" s="1">
        <v>40094</v>
      </c>
      <c r="G2511" s="1">
        <v>40396</v>
      </c>
      <c r="H2511" s="3">
        <f>G2511-F2511</f>
        <v>302</v>
      </c>
      <c r="I2511" s="3">
        <f>IF(H2511&lt;=60,1,IF(H2511&lt;=150,2,3))</f>
        <v>3</v>
      </c>
      <c r="J2511">
        <v>30.5</v>
      </c>
      <c r="K2511">
        <v>4.08</v>
      </c>
      <c r="L2511">
        <v>3.65</v>
      </c>
      <c r="M2511">
        <v>27</v>
      </c>
      <c r="N2511">
        <f>LOG(M2511/100,2)+3</f>
        <v>1.1110313123887439</v>
      </c>
      <c r="O2511">
        <f>INDEX(lehmad!B$2:B$412,MATCH(klypsid!$B2511,lehmad!$A$2:$A$412,0))</f>
        <v>38496</v>
      </c>
      <c r="P2511">
        <f>INDEX(lehmad!D$2:D$412,MATCH(klypsid!$B2511,lehmad!$A$2:$A$412,0))</f>
        <v>119</v>
      </c>
      <c r="Q2511">
        <f>INDEX(lehmad!E$2:E$412,MATCH(klypsid!$B2511,lehmad!$A$2:$A$412,0))</f>
        <v>1</v>
      </c>
      <c r="R2511" t="str">
        <f>INDEX(lehmad!F$2:F$412,MATCH(klypsid!$B2511,lehmad!$A$2:$A$412,0))</f>
        <v>DYNASTY-ET</v>
      </c>
      <c r="S2511">
        <f>INDEX(lehmad!H$2:H$412,MATCH(klypsid!$B2511,lehmad!$A$2:$A$412,0))</f>
        <v>124</v>
      </c>
      <c r="T2511">
        <f>INDEX(lehmad!K$2:K$412,MATCH(klypsid!$B2511,lehmad!$A$2:$A$412,0))</f>
        <v>108</v>
      </c>
      <c r="U2511" s="4">
        <f t="shared" si="78"/>
        <v>10</v>
      </c>
      <c r="V2511">
        <f t="shared" si="79"/>
        <v>25</v>
      </c>
    </row>
    <row r="2512" spans="1:22" x14ac:dyDescent="0.25">
      <c r="A2512">
        <v>3473</v>
      </c>
      <c r="B2512" t="str">
        <f>"E"&amp;A2512</f>
        <v>E3473</v>
      </c>
      <c r="C2512" t="s">
        <v>81</v>
      </c>
      <c r="D2512">
        <v>3</v>
      </c>
      <c r="E2512">
        <f>IF(D2512&lt;4,D2512,4)</f>
        <v>3</v>
      </c>
      <c r="F2512" s="1">
        <v>40094</v>
      </c>
      <c r="G2512" s="1">
        <v>40434</v>
      </c>
      <c r="H2512" s="3">
        <f>G2512-F2512</f>
        <v>340</v>
      </c>
      <c r="I2512" s="3">
        <f>IF(H2512&lt;=60,1,IF(H2512&lt;=150,2,3))</f>
        <v>3</v>
      </c>
      <c r="J2512">
        <v>20.9</v>
      </c>
      <c r="K2512">
        <v>6.28</v>
      </c>
      <c r="L2512">
        <v>4.3499999999999996</v>
      </c>
      <c r="M2512">
        <v>57</v>
      </c>
      <c r="N2512">
        <f>LOG(M2512/100,2)+3</f>
        <v>2.1890338243900169</v>
      </c>
      <c r="O2512">
        <f>INDEX(lehmad!B$2:B$412,MATCH(klypsid!$B2512,lehmad!$A$2:$A$412,0))</f>
        <v>38496</v>
      </c>
      <c r="P2512">
        <f>INDEX(lehmad!D$2:D$412,MATCH(klypsid!$B2512,lehmad!$A$2:$A$412,0))</f>
        <v>119</v>
      </c>
      <c r="Q2512">
        <f>INDEX(lehmad!E$2:E$412,MATCH(klypsid!$B2512,lehmad!$A$2:$A$412,0))</f>
        <v>1</v>
      </c>
      <c r="R2512" t="str">
        <f>INDEX(lehmad!F$2:F$412,MATCH(klypsid!$B2512,lehmad!$A$2:$A$412,0))</f>
        <v>DYNASTY-ET</v>
      </c>
      <c r="S2512">
        <f>INDEX(lehmad!H$2:H$412,MATCH(klypsid!$B2512,lehmad!$A$2:$A$412,0))</f>
        <v>124</v>
      </c>
      <c r="T2512">
        <f>INDEX(lehmad!K$2:K$412,MATCH(klypsid!$B2512,lehmad!$A$2:$A$412,0))</f>
        <v>108</v>
      </c>
      <c r="U2512" s="4">
        <f t="shared" si="78"/>
        <v>11</v>
      </c>
      <c r="V2512">
        <f t="shared" si="79"/>
        <v>38</v>
      </c>
    </row>
    <row r="2513" spans="1:22" x14ac:dyDescent="0.25">
      <c r="A2513">
        <v>3473</v>
      </c>
      <c r="B2513" t="str">
        <f>"E"&amp;A2513</f>
        <v>E3473</v>
      </c>
      <c r="C2513" t="s">
        <v>81</v>
      </c>
      <c r="D2513">
        <v>4</v>
      </c>
      <c r="E2513">
        <f>IF(D2513&lt;4,D2513,4)</f>
        <v>4</v>
      </c>
      <c r="F2513" s="1">
        <v>40521</v>
      </c>
      <c r="G2513" s="1">
        <v>40556</v>
      </c>
      <c r="H2513" s="3">
        <f>G2513-F2513</f>
        <v>35</v>
      </c>
      <c r="I2513" s="3">
        <f>IF(H2513&lt;=60,1,IF(H2513&lt;=150,2,3))</f>
        <v>1</v>
      </c>
      <c r="J2513">
        <v>58.1</v>
      </c>
      <c r="K2513">
        <v>5.59</v>
      </c>
      <c r="L2513">
        <v>3.15</v>
      </c>
      <c r="M2513">
        <v>24</v>
      </c>
      <c r="N2513">
        <f>LOG(M2513/100,2)+3</f>
        <v>0.94110631094643127</v>
      </c>
      <c r="O2513">
        <f>INDEX(lehmad!B$2:B$412,MATCH(klypsid!$B2513,lehmad!$A$2:$A$412,0))</f>
        <v>38496</v>
      </c>
      <c r="P2513">
        <f>INDEX(lehmad!D$2:D$412,MATCH(klypsid!$B2513,lehmad!$A$2:$A$412,0))</f>
        <v>119</v>
      </c>
      <c r="Q2513">
        <f>INDEX(lehmad!E$2:E$412,MATCH(klypsid!$B2513,lehmad!$A$2:$A$412,0))</f>
        <v>1</v>
      </c>
      <c r="R2513" t="str">
        <f>INDEX(lehmad!F$2:F$412,MATCH(klypsid!$B2513,lehmad!$A$2:$A$412,0))</f>
        <v>DYNASTY-ET</v>
      </c>
      <c r="S2513">
        <f>INDEX(lehmad!H$2:H$412,MATCH(klypsid!$B2513,lehmad!$A$2:$A$412,0))</f>
        <v>124</v>
      </c>
      <c r="T2513">
        <f>INDEX(lehmad!K$2:K$412,MATCH(klypsid!$B2513,lehmad!$A$2:$A$412,0))</f>
        <v>108</v>
      </c>
      <c r="U2513" s="4">
        <f t="shared" si="78"/>
        <v>1</v>
      </c>
      <c r="V2513">
        <f t="shared" si="79"/>
        <v>35</v>
      </c>
    </row>
    <row r="2514" spans="1:22" x14ac:dyDescent="0.25">
      <c r="A2514">
        <v>3474</v>
      </c>
      <c r="B2514" t="str">
        <f>"E"&amp;A2514</f>
        <v>E3474</v>
      </c>
      <c r="C2514" t="s">
        <v>40</v>
      </c>
      <c r="D2514">
        <v>1</v>
      </c>
      <c r="E2514">
        <f>IF(D2514&lt;4,D2514,4)</f>
        <v>1</v>
      </c>
      <c r="F2514" s="1">
        <v>39208</v>
      </c>
      <c r="G2514" s="1">
        <v>39236</v>
      </c>
      <c r="H2514" s="3">
        <f>G2514-F2514</f>
        <v>28</v>
      </c>
      <c r="I2514" s="3">
        <f>IF(H2514&lt;=60,1,IF(H2514&lt;=150,2,3))</f>
        <v>1</v>
      </c>
      <c r="J2514">
        <v>38.9</v>
      </c>
      <c r="K2514">
        <v>3.87</v>
      </c>
      <c r="L2514">
        <v>2.84</v>
      </c>
      <c r="M2514">
        <v>2359</v>
      </c>
      <c r="N2514">
        <f>LOG(M2514/100,2)+3</f>
        <v>7.5601035134647381</v>
      </c>
      <c r="O2514">
        <f>INDEX(lehmad!B$2:B$412,MATCH(klypsid!$B2514,lehmad!$A$2:$A$412,0))</f>
        <v>38496</v>
      </c>
      <c r="P2514">
        <f>INDEX(lehmad!D$2:D$412,MATCH(klypsid!$B2514,lehmad!$A$2:$A$412,0))</f>
        <v>104</v>
      </c>
      <c r="Q2514">
        <f>INDEX(lehmad!E$2:E$412,MATCH(klypsid!$B2514,lehmad!$A$2:$A$412,0))</f>
        <v>1</v>
      </c>
      <c r="R2514" t="str">
        <f>INDEX(lehmad!F$2:F$412,MATCH(klypsid!$B2514,lehmad!$A$2:$A$412,0))</f>
        <v>DYNASTY-ET</v>
      </c>
      <c r="S2514">
        <f>INDEX(lehmad!H$2:H$412,MATCH(klypsid!$B2514,lehmad!$A$2:$A$412,0))</f>
        <v>124</v>
      </c>
      <c r="T2514">
        <f>INDEX(lehmad!K$2:K$412,MATCH(klypsid!$B2514,lehmad!$A$2:$A$412,0))</f>
        <v>108</v>
      </c>
      <c r="U2514" s="4">
        <f t="shared" si="78"/>
        <v>1</v>
      </c>
      <c r="V2514">
        <f t="shared" si="79"/>
        <v>28</v>
      </c>
    </row>
    <row r="2515" spans="1:22" x14ac:dyDescent="0.25">
      <c r="A2515">
        <v>3474</v>
      </c>
      <c r="B2515" t="str">
        <f>"E"&amp;A2515</f>
        <v>E3474</v>
      </c>
      <c r="C2515" t="s">
        <v>40</v>
      </c>
      <c r="D2515">
        <v>1</v>
      </c>
      <c r="E2515">
        <f>IF(D2515&lt;4,D2515,4)</f>
        <v>1</v>
      </c>
      <c r="F2515" s="1">
        <v>39208</v>
      </c>
      <c r="G2515" s="1">
        <v>39266</v>
      </c>
      <c r="H2515" s="3">
        <f>G2515-F2515</f>
        <v>58</v>
      </c>
      <c r="I2515" s="3">
        <f>IF(H2515&lt;=60,1,IF(H2515&lt;=150,2,3))</f>
        <v>1</v>
      </c>
      <c r="J2515">
        <v>39</v>
      </c>
      <c r="K2515">
        <v>2.2200000000000002</v>
      </c>
      <c r="L2515">
        <v>3.26</v>
      </c>
      <c r="M2515">
        <v>2753</v>
      </c>
      <c r="N2515">
        <f>LOG(M2515/100,2)+3</f>
        <v>7.782932704820837</v>
      </c>
      <c r="O2515">
        <f>INDEX(lehmad!B$2:B$412,MATCH(klypsid!$B2515,lehmad!$A$2:$A$412,0))</f>
        <v>38496</v>
      </c>
      <c r="P2515">
        <f>INDEX(lehmad!D$2:D$412,MATCH(klypsid!$B2515,lehmad!$A$2:$A$412,0))</f>
        <v>104</v>
      </c>
      <c r="Q2515">
        <f>INDEX(lehmad!E$2:E$412,MATCH(klypsid!$B2515,lehmad!$A$2:$A$412,0))</f>
        <v>1</v>
      </c>
      <c r="R2515" t="str">
        <f>INDEX(lehmad!F$2:F$412,MATCH(klypsid!$B2515,lehmad!$A$2:$A$412,0))</f>
        <v>DYNASTY-ET</v>
      </c>
      <c r="S2515">
        <f>INDEX(lehmad!H$2:H$412,MATCH(klypsid!$B2515,lehmad!$A$2:$A$412,0))</f>
        <v>124</v>
      </c>
      <c r="T2515">
        <f>INDEX(lehmad!K$2:K$412,MATCH(klypsid!$B2515,lehmad!$A$2:$A$412,0))</f>
        <v>108</v>
      </c>
      <c r="U2515" s="4">
        <f t="shared" si="78"/>
        <v>2</v>
      </c>
      <c r="V2515">
        <f t="shared" si="79"/>
        <v>30</v>
      </c>
    </row>
    <row r="2516" spans="1:22" x14ac:dyDescent="0.25">
      <c r="A2516">
        <v>3474</v>
      </c>
      <c r="B2516" t="str">
        <f>"E"&amp;A2516</f>
        <v>E3474</v>
      </c>
      <c r="C2516" t="s">
        <v>40</v>
      </c>
      <c r="D2516">
        <v>1</v>
      </c>
      <c r="E2516">
        <f>IF(D2516&lt;4,D2516,4)</f>
        <v>1</v>
      </c>
      <c r="F2516" s="1">
        <v>39208</v>
      </c>
      <c r="G2516" s="1">
        <v>39295</v>
      </c>
      <c r="H2516" s="3">
        <f>G2516-F2516</f>
        <v>87</v>
      </c>
      <c r="I2516" s="3">
        <f>IF(H2516&lt;=60,1,IF(H2516&lt;=150,2,3))</f>
        <v>2</v>
      </c>
      <c r="J2516">
        <v>36</v>
      </c>
      <c r="K2516">
        <v>2.06</v>
      </c>
      <c r="L2516">
        <v>3.21</v>
      </c>
      <c r="M2516">
        <v>74</v>
      </c>
      <c r="N2516">
        <f>LOG(M2516/100,2)+3</f>
        <v>2.5655971758542249</v>
      </c>
      <c r="O2516">
        <f>INDEX(lehmad!B$2:B$412,MATCH(klypsid!$B2516,lehmad!$A$2:$A$412,0))</f>
        <v>38496</v>
      </c>
      <c r="P2516">
        <f>INDEX(lehmad!D$2:D$412,MATCH(klypsid!$B2516,lehmad!$A$2:$A$412,0))</f>
        <v>104</v>
      </c>
      <c r="Q2516">
        <f>INDEX(lehmad!E$2:E$412,MATCH(klypsid!$B2516,lehmad!$A$2:$A$412,0))</f>
        <v>1</v>
      </c>
      <c r="R2516" t="str">
        <f>INDEX(lehmad!F$2:F$412,MATCH(klypsid!$B2516,lehmad!$A$2:$A$412,0))</f>
        <v>DYNASTY-ET</v>
      </c>
      <c r="S2516">
        <f>INDEX(lehmad!H$2:H$412,MATCH(klypsid!$B2516,lehmad!$A$2:$A$412,0))</f>
        <v>124</v>
      </c>
      <c r="T2516">
        <f>INDEX(lehmad!K$2:K$412,MATCH(klypsid!$B2516,lehmad!$A$2:$A$412,0))</f>
        <v>108</v>
      </c>
      <c r="U2516" s="4">
        <f t="shared" si="78"/>
        <v>3</v>
      </c>
      <c r="V2516">
        <f t="shared" si="79"/>
        <v>29</v>
      </c>
    </row>
    <row r="2517" spans="1:22" x14ac:dyDescent="0.25">
      <c r="A2517">
        <v>3474</v>
      </c>
      <c r="B2517" t="str">
        <f>"E"&amp;A2517</f>
        <v>E3474</v>
      </c>
      <c r="C2517" t="s">
        <v>40</v>
      </c>
      <c r="D2517">
        <v>1</v>
      </c>
      <c r="E2517">
        <f>IF(D2517&lt;4,D2517,4)</f>
        <v>1</v>
      </c>
      <c r="F2517" s="1">
        <v>39208</v>
      </c>
      <c r="G2517" s="1">
        <v>39328</v>
      </c>
      <c r="H2517" s="3">
        <f>G2517-F2517</f>
        <v>120</v>
      </c>
      <c r="I2517" s="3">
        <f>IF(H2517&lt;=60,1,IF(H2517&lt;=150,2,3))</f>
        <v>2</v>
      </c>
      <c r="J2517">
        <v>33.6</v>
      </c>
      <c r="K2517">
        <v>3.17</v>
      </c>
      <c r="L2517">
        <v>3.33</v>
      </c>
      <c r="M2517">
        <v>608</v>
      </c>
      <c r="N2517">
        <f>LOG(M2517/100,2)+3</f>
        <v>5.6040713236688608</v>
      </c>
      <c r="O2517">
        <f>INDEX(lehmad!B$2:B$412,MATCH(klypsid!$B2517,lehmad!$A$2:$A$412,0))</f>
        <v>38496</v>
      </c>
      <c r="P2517">
        <f>INDEX(lehmad!D$2:D$412,MATCH(klypsid!$B2517,lehmad!$A$2:$A$412,0))</f>
        <v>104</v>
      </c>
      <c r="Q2517">
        <f>INDEX(lehmad!E$2:E$412,MATCH(klypsid!$B2517,lehmad!$A$2:$A$412,0))</f>
        <v>1</v>
      </c>
      <c r="R2517" t="str">
        <f>INDEX(lehmad!F$2:F$412,MATCH(klypsid!$B2517,lehmad!$A$2:$A$412,0))</f>
        <v>DYNASTY-ET</v>
      </c>
      <c r="S2517">
        <f>INDEX(lehmad!H$2:H$412,MATCH(klypsid!$B2517,lehmad!$A$2:$A$412,0))</f>
        <v>124</v>
      </c>
      <c r="T2517">
        <f>INDEX(lehmad!K$2:K$412,MATCH(klypsid!$B2517,lehmad!$A$2:$A$412,0))</f>
        <v>108</v>
      </c>
      <c r="U2517" s="4">
        <f t="shared" si="78"/>
        <v>4</v>
      </c>
      <c r="V2517">
        <f t="shared" si="79"/>
        <v>33</v>
      </c>
    </row>
    <row r="2518" spans="1:22" x14ac:dyDescent="0.25">
      <c r="A2518">
        <v>3474</v>
      </c>
      <c r="B2518" t="str">
        <f>"E"&amp;A2518</f>
        <v>E3474</v>
      </c>
      <c r="C2518" t="s">
        <v>40</v>
      </c>
      <c r="D2518">
        <v>1</v>
      </c>
      <c r="E2518">
        <f>IF(D2518&lt;4,D2518,4)</f>
        <v>1</v>
      </c>
      <c r="F2518" s="1">
        <v>39208</v>
      </c>
      <c r="G2518" s="1">
        <v>39356</v>
      </c>
      <c r="H2518" s="3">
        <f>G2518-F2518</f>
        <v>148</v>
      </c>
      <c r="I2518" s="3">
        <f>IF(H2518&lt;=60,1,IF(H2518&lt;=150,2,3))</f>
        <v>2</v>
      </c>
      <c r="J2518">
        <v>33.700000000000003</v>
      </c>
      <c r="K2518">
        <v>3.58</v>
      </c>
      <c r="L2518">
        <v>3.38</v>
      </c>
      <c r="M2518">
        <v>197</v>
      </c>
      <c r="N2518">
        <f>LOG(M2518/100,2)+3</f>
        <v>3.9781956296816516</v>
      </c>
      <c r="O2518">
        <f>INDEX(lehmad!B$2:B$412,MATCH(klypsid!$B2518,lehmad!$A$2:$A$412,0))</f>
        <v>38496</v>
      </c>
      <c r="P2518">
        <f>INDEX(lehmad!D$2:D$412,MATCH(klypsid!$B2518,lehmad!$A$2:$A$412,0))</f>
        <v>104</v>
      </c>
      <c r="Q2518">
        <f>INDEX(lehmad!E$2:E$412,MATCH(klypsid!$B2518,lehmad!$A$2:$A$412,0))</f>
        <v>1</v>
      </c>
      <c r="R2518" t="str">
        <f>INDEX(lehmad!F$2:F$412,MATCH(klypsid!$B2518,lehmad!$A$2:$A$412,0))</f>
        <v>DYNASTY-ET</v>
      </c>
      <c r="S2518">
        <f>INDEX(lehmad!H$2:H$412,MATCH(klypsid!$B2518,lehmad!$A$2:$A$412,0))</f>
        <v>124</v>
      </c>
      <c r="T2518">
        <f>INDEX(lehmad!K$2:K$412,MATCH(klypsid!$B2518,lehmad!$A$2:$A$412,0))</f>
        <v>108</v>
      </c>
      <c r="U2518" s="4">
        <f t="shared" si="78"/>
        <v>5</v>
      </c>
      <c r="V2518">
        <f t="shared" si="79"/>
        <v>28</v>
      </c>
    </row>
    <row r="2519" spans="1:22" x14ac:dyDescent="0.25">
      <c r="A2519">
        <v>3474</v>
      </c>
      <c r="B2519" t="str">
        <f>"E"&amp;A2519</f>
        <v>E3474</v>
      </c>
      <c r="C2519" t="s">
        <v>40</v>
      </c>
      <c r="D2519">
        <v>1</v>
      </c>
      <c r="E2519">
        <f>IF(D2519&lt;4,D2519,4)</f>
        <v>1</v>
      </c>
      <c r="F2519" s="1">
        <v>39208</v>
      </c>
      <c r="G2519" s="1">
        <v>39387</v>
      </c>
      <c r="H2519" s="3">
        <f>G2519-F2519</f>
        <v>179</v>
      </c>
      <c r="I2519" s="3">
        <f>IF(H2519&lt;=60,1,IF(H2519&lt;=150,2,3))</f>
        <v>3</v>
      </c>
      <c r="J2519">
        <v>36.4</v>
      </c>
      <c r="K2519">
        <v>2.98</v>
      </c>
      <c r="L2519">
        <v>3.35</v>
      </c>
      <c r="M2519">
        <v>36</v>
      </c>
      <c r="N2519">
        <f>LOG(M2519/100,2)+3</f>
        <v>1.5260688116675876</v>
      </c>
      <c r="O2519">
        <f>INDEX(lehmad!B$2:B$412,MATCH(klypsid!$B2519,lehmad!$A$2:$A$412,0))</f>
        <v>38496</v>
      </c>
      <c r="P2519">
        <f>INDEX(lehmad!D$2:D$412,MATCH(klypsid!$B2519,lehmad!$A$2:$A$412,0))</f>
        <v>104</v>
      </c>
      <c r="Q2519">
        <f>INDEX(lehmad!E$2:E$412,MATCH(klypsid!$B2519,lehmad!$A$2:$A$412,0))</f>
        <v>1</v>
      </c>
      <c r="R2519" t="str">
        <f>INDEX(lehmad!F$2:F$412,MATCH(klypsid!$B2519,lehmad!$A$2:$A$412,0))</f>
        <v>DYNASTY-ET</v>
      </c>
      <c r="S2519">
        <f>INDEX(lehmad!H$2:H$412,MATCH(klypsid!$B2519,lehmad!$A$2:$A$412,0))</f>
        <v>124</v>
      </c>
      <c r="T2519">
        <f>INDEX(lehmad!K$2:K$412,MATCH(klypsid!$B2519,lehmad!$A$2:$A$412,0))</f>
        <v>108</v>
      </c>
      <c r="U2519" s="4">
        <f t="shared" si="78"/>
        <v>6</v>
      </c>
      <c r="V2519">
        <f t="shared" si="79"/>
        <v>31</v>
      </c>
    </row>
    <row r="2520" spans="1:22" x14ac:dyDescent="0.25">
      <c r="A2520">
        <v>3474</v>
      </c>
      <c r="B2520" t="str">
        <f>"E"&amp;A2520</f>
        <v>E3474</v>
      </c>
      <c r="C2520" t="s">
        <v>40</v>
      </c>
      <c r="D2520">
        <v>1</v>
      </c>
      <c r="E2520">
        <f>IF(D2520&lt;4,D2520,4)</f>
        <v>1</v>
      </c>
      <c r="F2520" s="1">
        <v>39208</v>
      </c>
      <c r="G2520" s="1">
        <v>39418</v>
      </c>
      <c r="H2520" s="3">
        <f>G2520-F2520</f>
        <v>210</v>
      </c>
      <c r="I2520" s="3">
        <f>IF(H2520&lt;=60,1,IF(H2520&lt;=150,2,3))</f>
        <v>3</v>
      </c>
      <c r="J2520">
        <v>35.1</v>
      </c>
      <c r="K2520">
        <v>3.94</v>
      </c>
      <c r="L2520">
        <v>3.43</v>
      </c>
      <c r="M2520">
        <v>127</v>
      </c>
      <c r="N2520">
        <f>LOG(M2520/100,2)+3</f>
        <v>3.3448284969974411</v>
      </c>
      <c r="O2520">
        <f>INDEX(lehmad!B$2:B$412,MATCH(klypsid!$B2520,lehmad!$A$2:$A$412,0))</f>
        <v>38496</v>
      </c>
      <c r="P2520">
        <f>INDEX(lehmad!D$2:D$412,MATCH(klypsid!$B2520,lehmad!$A$2:$A$412,0))</f>
        <v>104</v>
      </c>
      <c r="Q2520">
        <f>INDEX(lehmad!E$2:E$412,MATCH(klypsid!$B2520,lehmad!$A$2:$A$412,0))</f>
        <v>1</v>
      </c>
      <c r="R2520" t="str">
        <f>INDEX(lehmad!F$2:F$412,MATCH(klypsid!$B2520,lehmad!$A$2:$A$412,0))</f>
        <v>DYNASTY-ET</v>
      </c>
      <c r="S2520">
        <f>INDEX(lehmad!H$2:H$412,MATCH(klypsid!$B2520,lehmad!$A$2:$A$412,0))</f>
        <v>124</v>
      </c>
      <c r="T2520">
        <f>INDEX(lehmad!K$2:K$412,MATCH(klypsid!$B2520,lehmad!$A$2:$A$412,0))</f>
        <v>108</v>
      </c>
      <c r="U2520" s="4">
        <f t="shared" si="78"/>
        <v>7</v>
      </c>
      <c r="V2520">
        <f t="shared" si="79"/>
        <v>31</v>
      </c>
    </row>
    <row r="2521" spans="1:22" x14ac:dyDescent="0.25">
      <c r="A2521">
        <v>3474</v>
      </c>
      <c r="B2521" t="str">
        <f>"E"&amp;A2521</f>
        <v>E3474</v>
      </c>
      <c r="C2521" t="s">
        <v>40</v>
      </c>
      <c r="D2521">
        <v>1</v>
      </c>
      <c r="E2521">
        <f>IF(D2521&lt;4,D2521,4)</f>
        <v>1</v>
      </c>
      <c r="F2521" s="1">
        <v>39208</v>
      </c>
      <c r="G2521" s="1">
        <v>39450</v>
      </c>
      <c r="H2521" s="3">
        <f>G2521-F2521</f>
        <v>242</v>
      </c>
      <c r="I2521" s="3">
        <f>IF(H2521&lt;=60,1,IF(H2521&lt;=150,2,3))</f>
        <v>3</v>
      </c>
      <c r="J2521">
        <v>35.200000000000003</v>
      </c>
      <c r="K2521">
        <v>3.39</v>
      </c>
      <c r="L2521">
        <v>3.49</v>
      </c>
      <c r="M2521">
        <v>80</v>
      </c>
      <c r="N2521">
        <f>LOG(M2521/100,2)+3</f>
        <v>2.6780719051126378</v>
      </c>
      <c r="O2521">
        <f>INDEX(lehmad!B$2:B$412,MATCH(klypsid!$B2521,lehmad!$A$2:$A$412,0))</f>
        <v>38496</v>
      </c>
      <c r="P2521">
        <f>INDEX(lehmad!D$2:D$412,MATCH(klypsid!$B2521,lehmad!$A$2:$A$412,0))</f>
        <v>104</v>
      </c>
      <c r="Q2521">
        <f>INDEX(lehmad!E$2:E$412,MATCH(klypsid!$B2521,lehmad!$A$2:$A$412,0))</f>
        <v>1</v>
      </c>
      <c r="R2521" t="str">
        <f>INDEX(lehmad!F$2:F$412,MATCH(klypsid!$B2521,lehmad!$A$2:$A$412,0))</f>
        <v>DYNASTY-ET</v>
      </c>
      <c r="S2521">
        <f>INDEX(lehmad!H$2:H$412,MATCH(klypsid!$B2521,lehmad!$A$2:$A$412,0))</f>
        <v>124</v>
      </c>
      <c r="T2521">
        <f>INDEX(lehmad!K$2:K$412,MATCH(klypsid!$B2521,lehmad!$A$2:$A$412,0))</f>
        <v>108</v>
      </c>
      <c r="U2521" s="4">
        <f t="shared" si="78"/>
        <v>8</v>
      </c>
      <c r="V2521">
        <f t="shared" si="79"/>
        <v>32</v>
      </c>
    </row>
    <row r="2522" spans="1:22" x14ac:dyDescent="0.25">
      <c r="A2522">
        <v>3474</v>
      </c>
      <c r="B2522" t="str">
        <f>"E"&amp;A2522</f>
        <v>E3474</v>
      </c>
      <c r="C2522" t="s">
        <v>40</v>
      </c>
      <c r="D2522">
        <v>1</v>
      </c>
      <c r="E2522">
        <f>IF(D2522&lt;4,D2522,4)</f>
        <v>1</v>
      </c>
      <c r="F2522" s="1">
        <v>39208</v>
      </c>
      <c r="G2522" s="1">
        <v>39481</v>
      </c>
      <c r="H2522" s="3">
        <f>G2522-F2522</f>
        <v>273</v>
      </c>
      <c r="I2522" s="3">
        <f>IF(H2522&lt;=60,1,IF(H2522&lt;=150,2,3))</f>
        <v>3</v>
      </c>
      <c r="J2522">
        <v>31.6</v>
      </c>
      <c r="K2522">
        <v>3.84</v>
      </c>
      <c r="L2522">
        <v>3.42</v>
      </c>
      <c r="M2522">
        <v>26</v>
      </c>
      <c r="N2522">
        <f>LOG(M2522/100,2)+3</f>
        <v>1.0565835283663676</v>
      </c>
      <c r="O2522">
        <f>INDEX(lehmad!B$2:B$412,MATCH(klypsid!$B2522,lehmad!$A$2:$A$412,0))</f>
        <v>38496</v>
      </c>
      <c r="P2522">
        <f>INDEX(lehmad!D$2:D$412,MATCH(klypsid!$B2522,lehmad!$A$2:$A$412,0))</f>
        <v>104</v>
      </c>
      <c r="Q2522">
        <f>INDEX(lehmad!E$2:E$412,MATCH(klypsid!$B2522,lehmad!$A$2:$A$412,0))</f>
        <v>1</v>
      </c>
      <c r="R2522" t="str">
        <f>INDEX(lehmad!F$2:F$412,MATCH(klypsid!$B2522,lehmad!$A$2:$A$412,0))</f>
        <v>DYNASTY-ET</v>
      </c>
      <c r="S2522">
        <f>INDEX(lehmad!H$2:H$412,MATCH(klypsid!$B2522,lehmad!$A$2:$A$412,0))</f>
        <v>124</v>
      </c>
      <c r="T2522">
        <f>INDEX(lehmad!K$2:K$412,MATCH(klypsid!$B2522,lehmad!$A$2:$A$412,0))</f>
        <v>108</v>
      </c>
      <c r="U2522" s="4">
        <f t="shared" si="78"/>
        <v>9</v>
      </c>
      <c r="V2522">
        <f t="shared" si="79"/>
        <v>31</v>
      </c>
    </row>
    <row r="2523" spans="1:22" x14ac:dyDescent="0.25">
      <c r="A2523">
        <v>3474</v>
      </c>
      <c r="B2523" t="str">
        <f>"E"&amp;A2523</f>
        <v>E3474</v>
      </c>
      <c r="C2523" t="s">
        <v>40</v>
      </c>
      <c r="D2523">
        <v>1</v>
      </c>
      <c r="E2523">
        <f>IF(D2523&lt;4,D2523,4)</f>
        <v>1</v>
      </c>
      <c r="F2523" s="1">
        <v>39208</v>
      </c>
      <c r="G2523" s="1">
        <v>39509</v>
      </c>
      <c r="H2523" s="3">
        <f>G2523-F2523</f>
        <v>301</v>
      </c>
      <c r="I2523" s="3">
        <f>IF(H2523&lt;=60,1,IF(H2523&lt;=150,2,3))</f>
        <v>3</v>
      </c>
      <c r="J2523">
        <v>33.1</v>
      </c>
      <c r="K2523">
        <v>4.1100000000000003</v>
      </c>
      <c r="L2523">
        <v>3.61</v>
      </c>
      <c r="M2523">
        <v>30</v>
      </c>
      <c r="N2523">
        <f>LOG(M2523/100,2)+3</f>
        <v>1.2630344058337937</v>
      </c>
      <c r="O2523">
        <f>INDEX(lehmad!B$2:B$412,MATCH(klypsid!$B2523,lehmad!$A$2:$A$412,0))</f>
        <v>38496</v>
      </c>
      <c r="P2523">
        <f>INDEX(lehmad!D$2:D$412,MATCH(klypsid!$B2523,lehmad!$A$2:$A$412,0))</f>
        <v>104</v>
      </c>
      <c r="Q2523">
        <f>INDEX(lehmad!E$2:E$412,MATCH(klypsid!$B2523,lehmad!$A$2:$A$412,0))</f>
        <v>1</v>
      </c>
      <c r="R2523" t="str">
        <f>INDEX(lehmad!F$2:F$412,MATCH(klypsid!$B2523,lehmad!$A$2:$A$412,0))</f>
        <v>DYNASTY-ET</v>
      </c>
      <c r="S2523">
        <f>INDEX(lehmad!H$2:H$412,MATCH(klypsid!$B2523,lehmad!$A$2:$A$412,0))</f>
        <v>124</v>
      </c>
      <c r="T2523">
        <f>INDEX(lehmad!K$2:K$412,MATCH(klypsid!$B2523,lehmad!$A$2:$A$412,0))</f>
        <v>108</v>
      </c>
      <c r="U2523" s="4">
        <f t="shared" si="78"/>
        <v>10</v>
      </c>
      <c r="V2523">
        <f t="shared" si="79"/>
        <v>28</v>
      </c>
    </row>
    <row r="2524" spans="1:22" x14ac:dyDescent="0.25">
      <c r="A2524">
        <v>3474</v>
      </c>
      <c r="B2524" t="str">
        <f>"E"&amp;A2524</f>
        <v>E3474</v>
      </c>
      <c r="C2524" t="s">
        <v>40</v>
      </c>
      <c r="D2524">
        <v>1</v>
      </c>
      <c r="E2524">
        <f>IF(D2524&lt;4,D2524,4)</f>
        <v>1</v>
      </c>
      <c r="F2524" s="1">
        <v>39208</v>
      </c>
      <c r="G2524" s="1">
        <v>39539</v>
      </c>
      <c r="H2524" s="3">
        <f>G2524-F2524</f>
        <v>331</v>
      </c>
      <c r="I2524" s="3">
        <f>IF(H2524&lt;=60,1,IF(H2524&lt;=150,2,3))</f>
        <v>3</v>
      </c>
      <c r="J2524">
        <v>24.1</v>
      </c>
      <c r="K2524">
        <v>4.8899999999999997</v>
      </c>
      <c r="L2524">
        <v>3.45</v>
      </c>
      <c r="M2524">
        <v>37</v>
      </c>
      <c r="N2524">
        <f>LOG(M2524/100,2)+3</f>
        <v>1.5655971758542251</v>
      </c>
      <c r="O2524">
        <f>INDEX(lehmad!B$2:B$412,MATCH(klypsid!$B2524,lehmad!$A$2:$A$412,0))</f>
        <v>38496</v>
      </c>
      <c r="P2524">
        <f>INDEX(lehmad!D$2:D$412,MATCH(klypsid!$B2524,lehmad!$A$2:$A$412,0))</f>
        <v>104</v>
      </c>
      <c r="Q2524">
        <f>INDEX(lehmad!E$2:E$412,MATCH(klypsid!$B2524,lehmad!$A$2:$A$412,0))</f>
        <v>1</v>
      </c>
      <c r="R2524" t="str">
        <f>INDEX(lehmad!F$2:F$412,MATCH(klypsid!$B2524,lehmad!$A$2:$A$412,0))</f>
        <v>DYNASTY-ET</v>
      </c>
      <c r="S2524">
        <f>INDEX(lehmad!H$2:H$412,MATCH(klypsid!$B2524,lehmad!$A$2:$A$412,0))</f>
        <v>124</v>
      </c>
      <c r="T2524">
        <f>INDEX(lehmad!K$2:K$412,MATCH(klypsid!$B2524,lehmad!$A$2:$A$412,0))</f>
        <v>108</v>
      </c>
      <c r="U2524" s="4">
        <f t="shared" si="78"/>
        <v>11</v>
      </c>
      <c r="V2524">
        <f t="shared" si="79"/>
        <v>30</v>
      </c>
    </row>
    <row r="2525" spans="1:22" x14ac:dyDescent="0.25">
      <c r="A2525">
        <v>3474</v>
      </c>
      <c r="B2525" t="str">
        <f>"E"&amp;A2525</f>
        <v>E3474</v>
      </c>
      <c r="C2525" t="s">
        <v>40</v>
      </c>
      <c r="D2525">
        <v>2</v>
      </c>
      <c r="E2525">
        <f>IF(D2525&lt;4,D2525,4)</f>
        <v>2</v>
      </c>
      <c r="F2525" s="1">
        <v>39602</v>
      </c>
      <c r="G2525" s="1">
        <v>39631</v>
      </c>
      <c r="H2525" s="3">
        <f>G2525-F2525</f>
        <v>29</v>
      </c>
      <c r="I2525" s="3">
        <f>IF(H2525&lt;=60,1,IF(H2525&lt;=150,2,3))</f>
        <v>1</v>
      </c>
      <c r="J2525">
        <v>52</v>
      </c>
      <c r="K2525">
        <v>3.94</v>
      </c>
      <c r="L2525">
        <v>3.03</v>
      </c>
      <c r="M2525">
        <v>767</v>
      </c>
      <c r="N2525">
        <f>LOG(M2525/100,2)+3</f>
        <v>5.9392265777282081</v>
      </c>
      <c r="O2525">
        <f>INDEX(lehmad!B$2:B$412,MATCH(klypsid!$B2525,lehmad!$A$2:$A$412,0))</f>
        <v>38496</v>
      </c>
      <c r="P2525">
        <f>INDEX(lehmad!D$2:D$412,MATCH(klypsid!$B2525,lehmad!$A$2:$A$412,0))</f>
        <v>104</v>
      </c>
      <c r="Q2525">
        <f>INDEX(lehmad!E$2:E$412,MATCH(klypsid!$B2525,lehmad!$A$2:$A$412,0))</f>
        <v>1</v>
      </c>
      <c r="R2525" t="str">
        <f>INDEX(lehmad!F$2:F$412,MATCH(klypsid!$B2525,lehmad!$A$2:$A$412,0))</f>
        <v>DYNASTY-ET</v>
      </c>
      <c r="S2525">
        <f>INDEX(lehmad!H$2:H$412,MATCH(klypsid!$B2525,lehmad!$A$2:$A$412,0))</f>
        <v>124</v>
      </c>
      <c r="T2525">
        <f>INDEX(lehmad!K$2:K$412,MATCH(klypsid!$B2525,lehmad!$A$2:$A$412,0))</f>
        <v>108</v>
      </c>
      <c r="U2525" s="4">
        <f t="shared" si="78"/>
        <v>1</v>
      </c>
      <c r="V2525">
        <f t="shared" si="79"/>
        <v>29</v>
      </c>
    </row>
    <row r="2526" spans="1:22" x14ac:dyDescent="0.25">
      <c r="A2526">
        <v>3474</v>
      </c>
      <c r="B2526" t="str">
        <f>"E"&amp;A2526</f>
        <v>E3474</v>
      </c>
      <c r="C2526" t="s">
        <v>40</v>
      </c>
      <c r="D2526">
        <v>2</v>
      </c>
      <c r="E2526">
        <f>IF(D2526&lt;4,D2526,4)</f>
        <v>2</v>
      </c>
      <c r="F2526" s="1">
        <v>39602</v>
      </c>
      <c r="G2526" s="1">
        <v>39663</v>
      </c>
      <c r="H2526" s="3">
        <f>G2526-F2526</f>
        <v>61</v>
      </c>
      <c r="I2526" s="3">
        <f>IF(H2526&lt;=60,1,IF(H2526&lt;=150,2,3))</f>
        <v>2</v>
      </c>
      <c r="J2526">
        <v>48.5</v>
      </c>
      <c r="K2526">
        <v>3.74</v>
      </c>
      <c r="L2526">
        <v>2.71</v>
      </c>
      <c r="M2526">
        <v>36</v>
      </c>
      <c r="N2526">
        <f>LOG(M2526/100,2)+3</f>
        <v>1.5260688116675876</v>
      </c>
      <c r="O2526">
        <f>INDEX(lehmad!B$2:B$412,MATCH(klypsid!$B2526,lehmad!$A$2:$A$412,0))</f>
        <v>38496</v>
      </c>
      <c r="P2526">
        <f>INDEX(lehmad!D$2:D$412,MATCH(klypsid!$B2526,lehmad!$A$2:$A$412,0))</f>
        <v>104</v>
      </c>
      <c r="Q2526">
        <f>INDEX(lehmad!E$2:E$412,MATCH(klypsid!$B2526,lehmad!$A$2:$A$412,0))</f>
        <v>1</v>
      </c>
      <c r="R2526" t="str">
        <f>INDEX(lehmad!F$2:F$412,MATCH(klypsid!$B2526,lehmad!$A$2:$A$412,0))</f>
        <v>DYNASTY-ET</v>
      </c>
      <c r="S2526">
        <f>INDEX(lehmad!H$2:H$412,MATCH(klypsid!$B2526,lehmad!$A$2:$A$412,0))</f>
        <v>124</v>
      </c>
      <c r="T2526">
        <f>INDEX(lehmad!K$2:K$412,MATCH(klypsid!$B2526,lehmad!$A$2:$A$412,0))</f>
        <v>108</v>
      </c>
      <c r="U2526" s="4">
        <f t="shared" si="78"/>
        <v>2</v>
      </c>
      <c r="V2526">
        <f t="shared" si="79"/>
        <v>32</v>
      </c>
    </row>
    <row r="2527" spans="1:22" x14ac:dyDescent="0.25">
      <c r="A2527">
        <v>3474</v>
      </c>
      <c r="B2527" t="str">
        <f>"E"&amp;A2527</f>
        <v>E3474</v>
      </c>
      <c r="C2527" t="s">
        <v>40</v>
      </c>
      <c r="D2527">
        <v>2</v>
      </c>
      <c r="E2527">
        <f>IF(D2527&lt;4,D2527,4)</f>
        <v>2</v>
      </c>
      <c r="F2527" s="1">
        <v>39602</v>
      </c>
      <c r="G2527" s="1">
        <v>39693</v>
      </c>
      <c r="H2527" s="3">
        <f>G2527-F2527</f>
        <v>91</v>
      </c>
      <c r="I2527" s="3">
        <f>IF(H2527&lt;=60,1,IF(H2527&lt;=150,2,3))</f>
        <v>2</v>
      </c>
      <c r="J2527">
        <v>49.4</v>
      </c>
      <c r="K2527">
        <v>3.18</v>
      </c>
      <c r="L2527">
        <v>3.03</v>
      </c>
      <c r="M2527">
        <v>38</v>
      </c>
      <c r="N2527">
        <f>LOG(M2527/100,2)+3</f>
        <v>1.6040713236688608</v>
      </c>
      <c r="O2527">
        <f>INDEX(lehmad!B$2:B$412,MATCH(klypsid!$B2527,lehmad!$A$2:$A$412,0))</f>
        <v>38496</v>
      </c>
      <c r="P2527">
        <f>INDEX(lehmad!D$2:D$412,MATCH(klypsid!$B2527,lehmad!$A$2:$A$412,0))</f>
        <v>104</v>
      </c>
      <c r="Q2527">
        <f>INDEX(lehmad!E$2:E$412,MATCH(klypsid!$B2527,lehmad!$A$2:$A$412,0))</f>
        <v>1</v>
      </c>
      <c r="R2527" t="str">
        <f>INDEX(lehmad!F$2:F$412,MATCH(klypsid!$B2527,lehmad!$A$2:$A$412,0))</f>
        <v>DYNASTY-ET</v>
      </c>
      <c r="S2527">
        <f>INDEX(lehmad!H$2:H$412,MATCH(klypsid!$B2527,lehmad!$A$2:$A$412,0))</f>
        <v>124</v>
      </c>
      <c r="T2527">
        <f>INDEX(lehmad!K$2:K$412,MATCH(klypsid!$B2527,lehmad!$A$2:$A$412,0))</f>
        <v>108</v>
      </c>
      <c r="U2527" s="4">
        <f t="shared" si="78"/>
        <v>3</v>
      </c>
      <c r="V2527">
        <f t="shared" si="79"/>
        <v>30</v>
      </c>
    </row>
    <row r="2528" spans="1:22" x14ac:dyDescent="0.25">
      <c r="A2528">
        <v>3474</v>
      </c>
      <c r="B2528" t="str">
        <f>"E"&amp;A2528</f>
        <v>E3474</v>
      </c>
      <c r="C2528" t="s">
        <v>40</v>
      </c>
      <c r="D2528">
        <v>2</v>
      </c>
      <c r="E2528">
        <f>IF(D2528&lt;4,D2528,4)</f>
        <v>2</v>
      </c>
      <c r="F2528" s="1">
        <v>39602</v>
      </c>
      <c r="G2528" s="1">
        <v>39722</v>
      </c>
      <c r="H2528" s="3">
        <f>G2528-F2528</f>
        <v>120</v>
      </c>
      <c r="I2528" s="3">
        <f>IF(H2528&lt;=60,1,IF(H2528&lt;=150,2,3))</f>
        <v>2</v>
      </c>
      <c r="J2528">
        <v>48.1</v>
      </c>
      <c r="K2528">
        <v>2.46</v>
      </c>
      <c r="L2528">
        <v>3.16</v>
      </c>
      <c r="M2528">
        <v>38</v>
      </c>
      <c r="N2528">
        <f>LOG(M2528/100,2)+3</f>
        <v>1.6040713236688608</v>
      </c>
      <c r="O2528">
        <f>INDEX(lehmad!B$2:B$412,MATCH(klypsid!$B2528,lehmad!$A$2:$A$412,0))</f>
        <v>38496</v>
      </c>
      <c r="P2528">
        <f>INDEX(lehmad!D$2:D$412,MATCH(klypsid!$B2528,lehmad!$A$2:$A$412,0))</f>
        <v>104</v>
      </c>
      <c r="Q2528">
        <f>INDEX(lehmad!E$2:E$412,MATCH(klypsid!$B2528,lehmad!$A$2:$A$412,0))</f>
        <v>1</v>
      </c>
      <c r="R2528" t="str">
        <f>INDEX(lehmad!F$2:F$412,MATCH(klypsid!$B2528,lehmad!$A$2:$A$412,0))</f>
        <v>DYNASTY-ET</v>
      </c>
      <c r="S2528">
        <f>INDEX(lehmad!H$2:H$412,MATCH(klypsid!$B2528,lehmad!$A$2:$A$412,0))</f>
        <v>124</v>
      </c>
      <c r="T2528">
        <f>INDEX(lehmad!K$2:K$412,MATCH(klypsid!$B2528,lehmad!$A$2:$A$412,0))</f>
        <v>108</v>
      </c>
      <c r="U2528" s="4">
        <f t="shared" si="78"/>
        <v>4</v>
      </c>
      <c r="V2528">
        <f t="shared" si="79"/>
        <v>29</v>
      </c>
    </row>
    <row r="2529" spans="1:22" x14ac:dyDescent="0.25">
      <c r="A2529">
        <v>3474</v>
      </c>
      <c r="B2529" t="str">
        <f>"E"&amp;A2529</f>
        <v>E3474</v>
      </c>
      <c r="C2529" t="s">
        <v>40</v>
      </c>
      <c r="D2529">
        <v>2</v>
      </c>
      <c r="E2529">
        <f>IF(D2529&lt;4,D2529,4)</f>
        <v>2</v>
      </c>
      <c r="F2529" s="1">
        <v>39602</v>
      </c>
      <c r="G2529" s="1">
        <v>39754</v>
      </c>
      <c r="H2529" s="3">
        <f>G2529-F2529</f>
        <v>152</v>
      </c>
      <c r="I2529" s="3">
        <f>IF(H2529&lt;=60,1,IF(H2529&lt;=150,2,3))</f>
        <v>3</v>
      </c>
      <c r="J2529">
        <v>44</v>
      </c>
      <c r="K2529">
        <v>3.15</v>
      </c>
      <c r="L2529">
        <v>3.16</v>
      </c>
      <c r="M2529">
        <v>69</v>
      </c>
      <c r="N2529">
        <f>LOG(M2529/100,2)+3</f>
        <v>2.4646682670034443</v>
      </c>
      <c r="O2529">
        <f>INDEX(lehmad!B$2:B$412,MATCH(klypsid!$B2529,lehmad!$A$2:$A$412,0))</f>
        <v>38496</v>
      </c>
      <c r="P2529">
        <f>INDEX(lehmad!D$2:D$412,MATCH(klypsid!$B2529,lehmad!$A$2:$A$412,0))</f>
        <v>104</v>
      </c>
      <c r="Q2529">
        <f>INDEX(lehmad!E$2:E$412,MATCH(klypsid!$B2529,lehmad!$A$2:$A$412,0))</f>
        <v>1</v>
      </c>
      <c r="R2529" t="str">
        <f>INDEX(lehmad!F$2:F$412,MATCH(klypsid!$B2529,lehmad!$A$2:$A$412,0))</f>
        <v>DYNASTY-ET</v>
      </c>
      <c r="S2529">
        <f>INDEX(lehmad!H$2:H$412,MATCH(klypsid!$B2529,lehmad!$A$2:$A$412,0))</f>
        <v>124</v>
      </c>
      <c r="T2529">
        <f>INDEX(lehmad!K$2:K$412,MATCH(klypsid!$B2529,lehmad!$A$2:$A$412,0))</f>
        <v>108</v>
      </c>
      <c r="U2529" s="4">
        <f t="shared" si="78"/>
        <v>5</v>
      </c>
      <c r="V2529">
        <f t="shared" si="79"/>
        <v>32</v>
      </c>
    </row>
    <row r="2530" spans="1:22" x14ac:dyDescent="0.25">
      <c r="A2530">
        <v>3474</v>
      </c>
      <c r="B2530" t="str">
        <f>"E"&amp;A2530</f>
        <v>E3474</v>
      </c>
      <c r="C2530" t="s">
        <v>40</v>
      </c>
      <c r="D2530">
        <v>2</v>
      </c>
      <c r="E2530">
        <f>IF(D2530&lt;4,D2530,4)</f>
        <v>2</v>
      </c>
      <c r="F2530" s="1">
        <v>39602</v>
      </c>
      <c r="G2530" s="1">
        <v>39783</v>
      </c>
      <c r="H2530" s="3">
        <f>G2530-F2530</f>
        <v>181</v>
      </c>
      <c r="I2530" s="3">
        <f>IF(H2530&lt;=60,1,IF(H2530&lt;=150,2,3))</f>
        <v>3</v>
      </c>
      <c r="J2530">
        <v>35.6</v>
      </c>
      <c r="K2530">
        <v>2.4300000000000002</v>
      </c>
      <c r="L2530">
        <v>3.5</v>
      </c>
      <c r="M2530">
        <v>87</v>
      </c>
      <c r="N2530">
        <f>LOG(M2530/100,2)+3</f>
        <v>2.7990873060740036</v>
      </c>
      <c r="O2530">
        <f>INDEX(lehmad!B$2:B$412,MATCH(klypsid!$B2530,lehmad!$A$2:$A$412,0))</f>
        <v>38496</v>
      </c>
      <c r="P2530">
        <f>INDEX(lehmad!D$2:D$412,MATCH(klypsid!$B2530,lehmad!$A$2:$A$412,0))</f>
        <v>104</v>
      </c>
      <c r="Q2530">
        <f>INDEX(lehmad!E$2:E$412,MATCH(klypsid!$B2530,lehmad!$A$2:$A$412,0))</f>
        <v>1</v>
      </c>
      <c r="R2530" t="str">
        <f>INDEX(lehmad!F$2:F$412,MATCH(klypsid!$B2530,lehmad!$A$2:$A$412,0))</f>
        <v>DYNASTY-ET</v>
      </c>
      <c r="S2530">
        <f>INDEX(lehmad!H$2:H$412,MATCH(klypsid!$B2530,lehmad!$A$2:$A$412,0))</f>
        <v>124</v>
      </c>
      <c r="T2530">
        <f>INDEX(lehmad!K$2:K$412,MATCH(klypsid!$B2530,lehmad!$A$2:$A$412,0))</f>
        <v>108</v>
      </c>
      <c r="U2530" s="4">
        <f t="shared" si="78"/>
        <v>6</v>
      </c>
      <c r="V2530">
        <f t="shared" si="79"/>
        <v>29</v>
      </c>
    </row>
    <row r="2531" spans="1:22" x14ac:dyDescent="0.25">
      <c r="A2531">
        <v>3474</v>
      </c>
      <c r="B2531" t="str">
        <f>"E"&amp;A2531</f>
        <v>E3474</v>
      </c>
      <c r="C2531" t="s">
        <v>40</v>
      </c>
      <c r="D2531">
        <v>2</v>
      </c>
      <c r="E2531">
        <f>IF(D2531&lt;4,D2531,4)</f>
        <v>2</v>
      </c>
      <c r="F2531" s="1">
        <v>39602</v>
      </c>
      <c r="G2531" s="1">
        <v>39817</v>
      </c>
      <c r="H2531" s="3">
        <f>G2531-F2531</f>
        <v>215</v>
      </c>
      <c r="I2531" s="3">
        <f>IF(H2531&lt;=60,1,IF(H2531&lt;=150,2,3))</f>
        <v>3</v>
      </c>
      <c r="J2531">
        <v>24.2</v>
      </c>
      <c r="K2531">
        <v>3.37</v>
      </c>
      <c r="L2531">
        <v>3.34</v>
      </c>
      <c r="M2531">
        <v>871</v>
      </c>
      <c r="N2531">
        <f>LOG(M2531/100,2)+3</f>
        <v>6.1226727188241403</v>
      </c>
      <c r="O2531">
        <f>INDEX(lehmad!B$2:B$412,MATCH(klypsid!$B2531,lehmad!$A$2:$A$412,0))</f>
        <v>38496</v>
      </c>
      <c r="P2531">
        <f>INDEX(lehmad!D$2:D$412,MATCH(klypsid!$B2531,lehmad!$A$2:$A$412,0))</f>
        <v>104</v>
      </c>
      <c r="Q2531">
        <f>INDEX(lehmad!E$2:E$412,MATCH(klypsid!$B2531,lehmad!$A$2:$A$412,0))</f>
        <v>1</v>
      </c>
      <c r="R2531" t="str">
        <f>INDEX(lehmad!F$2:F$412,MATCH(klypsid!$B2531,lehmad!$A$2:$A$412,0))</f>
        <v>DYNASTY-ET</v>
      </c>
      <c r="S2531">
        <f>INDEX(lehmad!H$2:H$412,MATCH(klypsid!$B2531,lehmad!$A$2:$A$412,0))</f>
        <v>124</v>
      </c>
      <c r="T2531">
        <f>INDEX(lehmad!K$2:K$412,MATCH(klypsid!$B2531,lehmad!$A$2:$A$412,0))</f>
        <v>108</v>
      </c>
      <c r="U2531" s="4">
        <f t="shared" si="78"/>
        <v>7</v>
      </c>
      <c r="V2531">
        <f t="shared" si="79"/>
        <v>34</v>
      </c>
    </row>
    <row r="2532" spans="1:22" x14ac:dyDescent="0.25">
      <c r="A2532">
        <v>3474</v>
      </c>
      <c r="B2532" t="str">
        <f>"E"&amp;A2532</f>
        <v>E3474</v>
      </c>
      <c r="C2532" t="s">
        <v>40</v>
      </c>
      <c r="D2532">
        <v>2</v>
      </c>
      <c r="E2532">
        <f>IF(D2532&lt;4,D2532,4)</f>
        <v>2</v>
      </c>
      <c r="F2532" s="1">
        <v>39602</v>
      </c>
      <c r="G2532" s="1">
        <v>39845</v>
      </c>
      <c r="H2532" s="3">
        <f>G2532-F2532</f>
        <v>243</v>
      </c>
      <c r="I2532" s="3">
        <f>IF(H2532&lt;=60,1,IF(H2532&lt;=150,2,3))</f>
        <v>3</v>
      </c>
      <c r="J2532">
        <v>33</v>
      </c>
      <c r="K2532">
        <v>3.33</v>
      </c>
      <c r="L2532">
        <v>3.41</v>
      </c>
      <c r="M2532">
        <v>684</v>
      </c>
      <c r="N2532">
        <f>LOG(M2532/100,2)+3</f>
        <v>5.773996325111173</v>
      </c>
      <c r="O2532">
        <f>INDEX(lehmad!B$2:B$412,MATCH(klypsid!$B2532,lehmad!$A$2:$A$412,0))</f>
        <v>38496</v>
      </c>
      <c r="P2532">
        <f>INDEX(lehmad!D$2:D$412,MATCH(klypsid!$B2532,lehmad!$A$2:$A$412,0))</f>
        <v>104</v>
      </c>
      <c r="Q2532">
        <f>INDEX(lehmad!E$2:E$412,MATCH(klypsid!$B2532,lehmad!$A$2:$A$412,0))</f>
        <v>1</v>
      </c>
      <c r="R2532" t="str">
        <f>INDEX(lehmad!F$2:F$412,MATCH(klypsid!$B2532,lehmad!$A$2:$A$412,0))</f>
        <v>DYNASTY-ET</v>
      </c>
      <c r="S2532">
        <f>INDEX(lehmad!H$2:H$412,MATCH(klypsid!$B2532,lehmad!$A$2:$A$412,0))</f>
        <v>124</v>
      </c>
      <c r="T2532">
        <f>INDEX(lehmad!K$2:K$412,MATCH(klypsid!$B2532,lehmad!$A$2:$A$412,0))</f>
        <v>108</v>
      </c>
      <c r="U2532" s="4">
        <f t="shared" si="78"/>
        <v>8</v>
      </c>
      <c r="V2532">
        <f t="shared" si="79"/>
        <v>28</v>
      </c>
    </row>
    <row r="2533" spans="1:22" x14ac:dyDescent="0.25">
      <c r="A2533">
        <v>3474</v>
      </c>
      <c r="B2533" t="str">
        <f>"E"&amp;A2533</f>
        <v>E3474</v>
      </c>
      <c r="C2533" t="s">
        <v>40</v>
      </c>
      <c r="D2533">
        <v>2</v>
      </c>
      <c r="E2533">
        <f>IF(D2533&lt;4,D2533,4)</f>
        <v>2</v>
      </c>
      <c r="F2533" s="1">
        <v>39602</v>
      </c>
      <c r="G2533" s="1">
        <v>39875</v>
      </c>
      <c r="H2533" s="3">
        <f>G2533-F2533</f>
        <v>273</v>
      </c>
      <c r="I2533" s="3">
        <f>IF(H2533&lt;=60,1,IF(H2533&lt;=150,2,3))</f>
        <v>3</v>
      </c>
      <c r="J2533">
        <v>31.3</v>
      </c>
      <c r="K2533">
        <v>4.28</v>
      </c>
      <c r="L2533">
        <v>3.54</v>
      </c>
      <c r="M2533">
        <v>42</v>
      </c>
      <c r="N2533">
        <f>LOG(M2533/100,2)+3</f>
        <v>1.7484612330040357</v>
      </c>
      <c r="O2533">
        <f>INDEX(lehmad!B$2:B$412,MATCH(klypsid!$B2533,lehmad!$A$2:$A$412,0))</f>
        <v>38496</v>
      </c>
      <c r="P2533">
        <f>INDEX(lehmad!D$2:D$412,MATCH(klypsid!$B2533,lehmad!$A$2:$A$412,0))</f>
        <v>104</v>
      </c>
      <c r="Q2533">
        <f>INDEX(lehmad!E$2:E$412,MATCH(klypsid!$B2533,lehmad!$A$2:$A$412,0))</f>
        <v>1</v>
      </c>
      <c r="R2533" t="str">
        <f>INDEX(lehmad!F$2:F$412,MATCH(klypsid!$B2533,lehmad!$A$2:$A$412,0))</f>
        <v>DYNASTY-ET</v>
      </c>
      <c r="S2533">
        <f>INDEX(lehmad!H$2:H$412,MATCH(klypsid!$B2533,lehmad!$A$2:$A$412,0))</f>
        <v>124</v>
      </c>
      <c r="T2533">
        <f>INDEX(lehmad!K$2:K$412,MATCH(klypsid!$B2533,lehmad!$A$2:$A$412,0))</f>
        <v>108</v>
      </c>
      <c r="U2533" s="4">
        <f t="shared" si="78"/>
        <v>9</v>
      </c>
      <c r="V2533">
        <f t="shared" si="79"/>
        <v>30</v>
      </c>
    </row>
    <row r="2534" spans="1:22" x14ac:dyDescent="0.25">
      <c r="A2534">
        <v>3474</v>
      </c>
      <c r="B2534" t="str">
        <f>"E"&amp;A2534</f>
        <v>E3474</v>
      </c>
      <c r="C2534" t="s">
        <v>40</v>
      </c>
      <c r="D2534">
        <v>2</v>
      </c>
      <c r="E2534">
        <f>IF(D2534&lt;4,D2534,4)</f>
        <v>2</v>
      </c>
      <c r="F2534" s="1">
        <v>39602</v>
      </c>
      <c r="G2534" s="1">
        <v>39908</v>
      </c>
      <c r="H2534" s="3">
        <f>G2534-F2534</f>
        <v>306</v>
      </c>
      <c r="I2534" s="3">
        <f>IF(H2534&lt;=60,1,IF(H2534&lt;=150,2,3))</f>
        <v>3</v>
      </c>
      <c r="J2534">
        <v>27.3</v>
      </c>
      <c r="K2534">
        <v>4.68</v>
      </c>
      <c r="L2534">
        <v>3.46</v>
      </c>
      <c r="M2534">
        <v>51</v>
      </c>
      <c r="N2534">
        <f>LOG(M2534/100,2)+3</f>
        <v>2.0285691521967708</v>
      </c>
      <c r="O2534">
        <f>INDEX(lehmad!B$2:B$412,MATCH(klypsid!$B2534,lehmad!$A$2:$A$412,0))</f>
        <v>38496</v>
      </c>
      <c r="P2534">
        <f>INDEX(lehmad!D$2:D$412,MATCH(klypsid!$B2534,lehmad!$A$2:$A$412,0))</f>
        <v>104</v>
      </c>
      <c r="Q2534">
        <f>INDEX(lehmad!E$2:E$412,MATCH(klypsid!$B2534,lehmad!$A$2:$A$412,0))</f>
        <v>1</v>
      </c>
      <c r="R2534" t="str">
        <f>INDEX(lehmad!F$2:F$412,MATCH(klypsid!$B2534,lehmad!$A$2:$A$412,0))</f>
        <v>DYNASTY-ET</v>
      </c>
      <c r="S2534">
        <f>INDEX(lehmad!H$2:H$412,MATCH(klypsid!$B2534,lehmad!$A$2:$A$412,0))</f>
        <v>124</v>
      </c>
      <c r="T2534">
        <f>INDEX(lehmad!K$2:K$412,MATCH(klypsid!$B2534,lehmad!$A$2:$A$412,0))</f>
        <v>108</v>
      </c>
      <c r="U2534" s="4">
        <f t="shared" si="78"/>
        <v>10</v>
      </c>
      <c r="V2534">
        <f t="shared" si="79"/>
        <v>33</v>
      </c>
    </row>
    <row r="2535" spans="1:22" x14ac:dyDescent="0.25">
      <c r="A2535">
        <v>3474</v>
      </c>
      <c r="B2535" t="str">
        <f>"E"&amp;A2535</f>
        <v>E3474</v>
      </c>
      <c r="C2535" t="s">
        <v>40</v>
      </c>
      <c r="D2535">
        <v>2</v>
      </c>
      <c r="E2535">
        <f>IF(D2535&lt;4,D2535,4)</f>
        <v>2</v>
      </c>
      <c r="F2535" s="1">
        <v>39602</v>
      </c>
      <c r="G2535" s="1">
        <v>39944</v>
      </c>
      <c r="H2535" s="3">
        <f>G2535-F2535</f>
        <v>342</v>
      </c>
      <c r="I2535" s="3">
        <f>IF(H2535&lt;=60,1,IF(H2535&lt;=150,2,3))</f>
        <v>3</v>
      </c>
      <c r="J2535">
        <v>18.3</v>
      </c>
      <c r="K2535">
        <v>5.43</v>
      </c>
      <c r="L2535">
        <v>3.82</v>
      </c>
      <c r="M2535">
        <v>112</v>
      </c>
      <c r="N2535">
        <f>LOG(M2535/100,2)+3</f>
        <v>3.1634987322828794</v>
      </c>
      <c r="O2535">
        <f>INDEX(lehmad!B$2:B$412,MATCH(klypsid!$B2535,lehmad!$A$2:$A$412,0))</f>
        <v>38496</v>
      </c>
      <c r="P2535">
        <f>INDEX(lehmad!D$2:D$412,MATCH(klypsid!$B2535,lehmad!$A$2:$A$412,0))</f>
        <v>104</v>
      </c>
      <c r="Q2535">
        <f>INDEX(lehmad!E$2:E$412,MATCH(klypsid!$B2535,lehmad!$A$2:$A$412,0))</f>
        <v>1</v>
      </c>
      <c r="R2535" t="str">
        <f>INDEX(lehmad!F$2:F$412,MATCH(klypsid!$B2535,lehmad!$A$2:$A$412,0))</f>
        <v>DYNASTY-ET</v>
      </c>
      <c r="S2535">
        <f>INDEX(lehmad!H$2:H$412,MATCH(klypsid!$B2535,lehmad!$A$2:$A$412,0))</f>
        <v>124</v>
      </c>
      <c r="T2535">
        <f>INDEX(lehmad!K$2:K$412,MATCH(klypsid!$B2535,lehmad!$A$2:$A$412,0))</f>
        <v>108</v>
      </c>
      <c r="U2535" s="4">
        <f t="shared" si="78"/>
        <v>11</v>
      </c>
      <c r="V2535">
        <f t="shared" si="79"/>
        <v>36</v>
      </c>
    </row>
    <row r="2536" spans="1:22" x14ac:dyDescent="0.25">
      <c r="A2536">
        <v>3474</v>
      </c>
      <c r="B2536" t="str">
        <f>"E"&amp;A2536</f>
        <v>E3474</v>
      </c>
      <c r="C2536" t="s">
        <v>40</v>
      </c>
      <c r="D2536">
        <v>3</v>
      </c>
      <c r="E2536">
        <f>IF(D2536&lt;4,D2536,4)</f>
        <v>3</v>
      </c>
      <c r="F2536" s="1">
        <v>40011</v>
      </c>
      <c r="G2536" s="1">
        <v>40037</v>
      </c>
      <c r="H2536" s="3">
        <f>G2536-F2536</f>
        <v>26</v>
      </c>
      <c r="I2536" s="3">
        <f>IF(H2536&lt;=60,1,IF(H2536&lt;=150,2,3))</f>
        <v>1</v>
      </c>
      <c r="J2536">
        <v>56.9</v>
      </c>
      <c r="K2536">
        <v>2.61</v>
      </c>
      <c r="L2536">
        <v>2.86</v>
      </c>
      <c r="M2536">
        <v>97</v>
      </c>
      <c r="N2536">
        <f>LOG(M2536/100,2)+3</f>
        <v>2.956056652412403</v>
      </c>
      <c r="O2536">
        <f>INDEX(lehmad!B$2:B$412,MATCH(klypsid!$B2536,lehmad!$A$2:$A$412,0))</f>
        <v>38496</v>
      </c>
      <c r="P2536">
        <f>INDEX(lehmad!D$2:D$412,MATCH(klypsid!$B2536,lehmad!$A$2:$A$412,0))</f>
        <v>104</v>
      </c>
      <c r="Q2536">
        <f>INDEX(lehmad!E$2:E$412,MATCH(klypsid!$B2536,lehmad!$A$2:$A$412,0))</f>
        <v>1</v>
      </c>
      <c r="R2536" t="str">
        <f>INDEX(lehmad!F$2:F$412,MATCH(klypsid!$B2536,lehmad!$A$2:$A$412,0))</f>
        <v>DYNASTY-ET</v>
      </c>
      <c r="S2536">
        <f>INDEX(lehmad!H$2:H$412,MATCH(klypsid!$B2536,lehmad!$A$2:$A$412,0))</f>
        <v>124</v>
      </c>
      <c r="T2536">
        <f>INDEX(lehmad!K$2:K$412,MATCH(klypsid!$B2536,lehmad!$A$2:$A$412,0))</f>
        <v>108</v>
      </c>
      <c r="U2536" s="4">
        <f t="shared" si="78"/>
        <v>1</v>
      </c>
      <c r="V2536">
        <f t="shared" si="79"/>
        <v>26</v>
      </c>
    </row>
    <row r="2537" spans="1:22" x14ac:dyDescent="0.25">
      <c r="A2537">
        <v>3474</v>
      </c>
      <c r="B2537" t="str">
        <f>"E"&amp;A2537</f>
        <v>E3474</v>
      </c>
      <c r="C2537" t="s">
        <v>40</v>
      </c>
      <c r="D2537">
        <v>3</v>
      </c>
      <c r="E2537">
        <f>IF(D2537&lt;4,D2537,4)</f>
        <v>3</v>
      </c>
      <c r="F2537" s="1">
        <v>40011</v>
      </c>
      <c r="G2537" s="1">
        <v>40066</v>
      </c>
      <c r="H2537" s="3">
        <f>G2537-F2537</f>
        <v>55</v>
      </c>
      <c r="I2537" s="3">
        <f>IF(H2537&lt;=60,1,IF(H2537&lt;=150,2,3))</f>
        <v>1</v>
      </c>
      <c r="J2537">
        <v>48.2</v>
      </c>
      <c r="K2537">
        <v>3.55</v>
      </c>
      <c r="L2537">
        <v>2.98</v>
      </c>
      <c r="M2537">
        <v>582</v>
      </c>
      <c r="N2537">
        <f>LOG(M2537/100,2)+3</f>
        <v>5.5410191531335595</v>
      </c>
      <c r="O2537">
        <f>INDEX(lehmad!B$2:B$412,MATCH(klypsid!$B2537,lehmad!$A$2:$A$412,0))</f>
        <v>38496</v>
      </c>
      <c r="P2537">
        <f>INDEX(lehmad!D$2:D$412,MATCH(klypsid!$B2537,lehmad!$A$2:$A$412,0))</f>
        <v>104</v>
      </c>
      <c r="Q2537">
        <f>INDEX(lehmad!E$2:E$412,MATCH(klypsid!$B2537,lehmad!$A$2:$A$412,0))</f>
        <v>1</v>
      </c>
      <c r="R2537" t="str">
        <f>INDEX(lehmad!F$2:F$412,MATCH(klypsid!$B2537,lehmad!$A$2:$A$412,0))</f>
        <v>DYNASTY-ET</v>
      </c>
      <c r="S2537">
        <f>INDEX(lehmad!H$2:H$412,MATCH(klypsid!$B2537,lehmad!$A$2:$A$412,0))</f>
        <v>124</v>
      </c>
      <c r="T2537">
        <f>INDEX(lehmad!K$2:K$412,MATCH(klypsid!$B2537,lehmad!$A$2:$A$412,0))</f>
        <v>108</v>
      </c>
      <c r="U2537" s="4">
        <f t="shared" si="78"/>
        <v>2</v>
      </c>
      <c r="V2537">
        <f t="shared" si="79"/>
        <v>29</v>
      </c>
    </row>
    <row r="2538" spans="1:22" x14ac:dyDescent="0.25">
      <c r="A2538">
        <v>3474</v>
      </c>
      <c r="B2538" t="str">
        <f>"E"&amp;A2538</f>
        <v>E3474</v>
      </c>
      <c r="C2538" t="s">
        <v>40</v>
      </c>
      <c r="D2538">
        <v>3</v>
      </c>
      <c r="E2538">
        <f>IF(D2538&lt;4,D2538,4)</f>
        <v>3</v>
      </c>
      <c r="F2538" s="1">
        <v>40011</v>
      </c>
      <c r="G2538" s="1">
        <v>40094</v>
      </c>
      <c r="H2538" s="3">
        <f>G2538-F2538</f>
        <v>83</v>
      </c>
      <c r="I2538" s="3">
        <f>IF(H2538&lt;=60,1,IF(H2538&lt;=150,2,3))</f>
        <v>2</v>
      </c>
      <c r="J2538">
        <v>45.9</v>
      </c>
      <c r="K2538">
        <v>3.25</v>
      </c>
      <c r="L2538">
        <v>3.14</v>
      </c>
      <c r="M2538">
        <v>182</v>
      </c>
      <c r="N2538">
        <f>LOG(M2538/100,2)+3</f>
        <v>3.8639384504239715</v>
      </c>
      <c r="O2538">
        <f>INDEX(lehmad!B$2:B$412,MATCH(klypsid!$B2538,lehmad!$A$2:$A$412,0))</f>
        <v>38496</v>
      </c>
      <c r="P2538">
        <f>INDEX(lehmad!D$2:D$412,MATCH(klypsid!$B2538,lehmad!$A$2:$A$412,0))</f>
        <v>104</v>
      </c>
      <c r="Q2538">
        <f>INDEX(lehmad!E$2:E$412,MATCH(klypsid!$B2538,lehmad!$A$2:$A$412,0))</f>
        <v>1</v>
      </c>
      <c r="R2538" t="str">
        <f>INDEX(lehmad!F$2:F$412,MATCH(klypsid!$B2538,lehmad!$A$2:$A$412,0))</f>
        <v>DYNASTY-ET</v>
      </c>
      <c r="S2538">
        <f>INDEX(lehmad!H$2:H$412,MATCH(klypsid!$B2538,lehmad!$A$2:$A$412,0))</f>
        <v>124</v>
      </c>
      <c r="T2538">
        <f>INDEX(lehmad!K$2:K$412,MATCH(klypsid!$B2538,lehmad!$A$2:$A$412,0))</f>
        <v>108</v>
      </c>
      <c r="U2538" s="4">
        <f t="shared" si="78"/>
        <v>3</v>
      </c>
      <c r="V2538">
        <f t="shared" si="79"/>
        <v>28</v>
      </c>
    </row>
    <row r="2539" spans="1:22" x14ac:dyDescent="0.25">
      <c r="A2539">
        <v>3474</v>
      </c>
      <c r="B2539" t="str">
        <f>"E"&amp;A2539</f>
        <v>E3474</v>
      </c>
      <c r="C2539" t="s">
        <v>40</v>
      </c>
      <c r="D2539">
        <v>3</v>
      </c>
      <c r="E2539">
        <f>IF(D2539&lt;4,D2539,4)</f>
        <v>3</v>
      </c>
      <c r="F2539" s="1">
        <v>40011</v>
      </c>
      <c r="G2539" s="1">
        <v>40125</v>
      </c>
      <c r="H2539" s="3">
        <f>G2539-F2539</f>
        <v>114</v>
      </c>
      <c r="I2539" s="3">
        <f>IF(H2539&lt;=60,1,IF(H2539&lt;=150,2,3))</f>
        <v>2</v>
      </c>
      <c r="J2539">
        <v>46.3</v>
      </c>
      <c r="K2539">
        <v>3.21</v>
      </c>
      <c r="L2539">
        <v>3.25</v>
      </c>
      <c r="M2539">
        <v>61</v>
      </c>
      <c r="N2539">
        <f>LOG(M2539/100,2)+3</f>
        <v>2.2868811477881614</v>
      </c>
      <c r="O2539">
        <f>INDEX(lehmad!B$2:B$412,MATCH(klypsid!$B2539,lehmad!$A$2:$A$412,0))</f>
        <v>38496</v>
      </c>
      <c r="P2539">
        <f>INDEX(lehmad!D$2:D$412,MATCH(klypsid!$B2539,lehmad!$A$2:$A$412,0))</f>
        <v>104</v>
      </c>
      <c r="Q2539">
        <f>INDEX(lehmad!E$2:E$412,MATCH(klypsid!$B2539,lehmad!$A$2:$A$412,0))</f>
        <v>1</v>
      </c>
      <c r="R2539" t="str">
        <f>INDEX(lehmad!F$2:F$412,MATCH(klypsid!$B2539,lehmad!$A$2:$A$412,0))</f>
        <v>DYNASTY-ET</v>
      </c>
      <c r="S2539">
        <f>INDEX(lehmad!H$2:H$412,MATCH(klypsid!$B2539,lehmad!$A$2:$A$412,0))</f>
        <v>124</v>
      </c>
      <c r="T2539">
        <f>INDEX(lehmad!K$2:K$412,MATCH(klypsid!$B2539,lehmad!$A$2:$A$412,0))</f>
        <v>108</v>
      </c>
      <c r="U2539" s="4">
        <f t="shared" si="78"/>
        <v>4</v>
      </c>
      <c r="V2539">
        <f t="shared" si="79"/>
        <v>31</v>
      </c>
    </row>
    <row r="2540" spans="1:22" x14ac:dyDescent="0.25">
      <c r="A2540">
        <v>3474</v>
      </c>
      <c r="B2540" t="str">
        <f>"E"&amp;A2540</f>
        <v>E3474</v>
      </c>
      <c r="C2540" t="s">
        <v>40</v>
      </c>
      <c r="D2540">
        <v>3</v>
      </c>
      <c r="E2540">
        <f>IF(D2540&lt;4,D2540,4)</f>
        <v>3</v>
      </c>
      <c r="F2540" s="1">
        <v>40011</v>
      </c>
      <c r="G2540" s="1">
        <v>40153</v>
      </c>
      <c r="H2540" s="3">
        <f>G2540-F2540</f>
        <v>142</v>
      </c>
      <c r="I2540" s="3">
        <f>IF(H2540&lt;=60,1,IF(H2540&lt;=150,2,3))</f>
        <v>2</v>
      </c>
      <c r="J2540">
        <v>43.3</v>
      </c>
      <c r="K2540">
        <v>4.41</v>
      </c>
      <c r="L2540">
        <v>3.26</v>
      </c>
      <c r="M2540">
        <v>161</v>
      </c>
      <c r="N2540">
        <f>LOG(M2540/100,2)+3</f>
        <v>3.6870606883398924</v>
      </c>
      <c r="O2540">
        <f>INDEX(lehmad!B$2:B$412,MATCH(klypsid!$B2540,lehmad!$A$2:$A$412,0))</f>
        <v>38496</v>
      </c>
      <c r="P2540">
        <f>INDEX(lehmad!D$2:D$412,MATCH(klypsid!$B2540,lehmad!$A$2:$A$412,0))</f>
        <v>104</v>
      </c>
      <c r="Q2540">
        <f>INDEX(lehmad!E$2:E$412,MATCH(klypsid!$B2540,lehmad!$A$2:$A$412,0))</f>
        <v>1</v>
      </c>
      <c r="R2540" t="str">
        <f>INDEX(lehmad!F$2:F$412,MATCH(klypsid!$B2540,lehmad!$A$2:$A$412,0))</f>
        <v>DYNASTY-ET</v>
      </c>
      <c r="S2540">
        <f>INDEX(lehmad!H$2:H$412,MATCH(klypsid!$B2540,lehmad!$A$2:$A$412,0))</f>
        <v>124</v>
      </c>
      <c r="T2540">
        <f>INDEX(lehmad!K$2:K$412,MATCH(klypsid!$B2540,lehmad!$A$2:$A$412,0))</f>
        <v>108</v>
      </c>
      <c r="U2540" s="4">
        <f t="shared" si="78"/>
        <v>5</v>
      </c>
      <c r="V2540">
        <f t="shared" si="79"/>
        <v>28</v>
      </c>
    </row>
    <row r="2541" spans="1:22" x14ac:dyDescent="0.25">
      <c r="A2541">
        <v>3474</v>
      </c>
      <c r="B2541" t="str">
        <f>"E"&amp;A2541</f>
        <v>E3474</v>
      </c>
      <c r="C2541" t="s">
        <v>40</v>
      </c>
      <c r="D2541">
        <v>3</v>
      </c>
      <c r="E2541">
        <f>IF(D2541&lt;4,D2541,4)</f>
        <v>3</v>
      </c>
      <c r="F2541" s="1">
        <v>40011</v>
      </c>
      <c r="G2541" s="1">
        <v>40186</v>
      </c>
      <c r="H2541" s="3">
        <f>G2541-F2541</f>
        <v>175</v>
      </c>
      <c r="I2541" s="3">
        <f>IF(H2541&lt;=60,1,IF(H2541&lt;=150,2,3))</f>
        <v>3</v>
      </c>
      <c r="J2541">
        <v>38.5</v>
      </c>
      <c r="K2541">
        <v>3.9</v>
      </c>
      <c r="L2541">
        <v>3.36</v>
      </c>
      <c r="M2541">
        <v>137</v>
      </c>
      <c r="N2541">
        <f>LOG(M2541/100,2)+3</f>
        <v>3.454175893185802</v>
      </c>
      <c r="O2541">
        <f>INDEX(lehmad!B$2:B$412,MATCH(klypsid!$B2541,lehmad!$A$2:$A$412,0))</f>
        <v>38496</v>
      </c>
      <c r="P2541">
        <f>INDEX(lehmad!D$2:D$412,MATCH(klypsid!$B2541,lehmad!$A$2:$A$412,0))</f>
        <v>104</v>
      </c>
      <c r="Q2541">
        <f>INDEX(lehmad!E$2:E$412,MATCH(klypsid!$B2541,lehmad!$A$2:$A$412,0))</f>
        <v>1</v>
      </c>
      <c r="R2541" t="str">
        <f>INDEX(lehmad!F$2:F$412,MATCH(klypsid!$B2541,lehmad!$A$2:$A$412,0))</f>
        <v>DYNASTY-ET</v>
      </c>
      <c r="S2541">
        <f>INDEX(lehmad!H$2:H$412,MATCH(klypsid!$B2541,lehmad!$A$2:$A$412,0))</f>
        <v>124</v>
      </c>
      <c r="T2541">
        <f>INDEX(lehmad!K$2:K$412,MATCH(klypsid!$B2541,lehmad!$A$2:$A$412,0))</f>
        <v>108</v>
      </c>
      <c r="U2541" s="4">
        <f t="shared" si="78"/>
        <v>6</v>
      </c>
      <c r="V2541">
        <f t="shared" si="79"/>
        <v>33</v>
      </c>
    </row>
    <row r="2542" spans="1:22" x14ac:dyDescent="0.25">
      <c r="A2542">
        <v>3474</v>
      </c>
      <c r="B2542" t="str">
        <f>"E"&amp;A2542</f>
        <v>E3474</v>
      </c>
      <c r="C2542" t="s">
        <v>40</v>
      </c>
      <c r="D2542">
        <v>3</v>
      </c>
      <c r="E2542">
        <f>IF(D2542&lt;4,D2542,4)</f>
        <v>3</v>
      </c>
      <c r="F2542" s="1">
        <v>40011</v>
      </c>
      <c r="G2542" s="1">
        <v>40214</v>
      </c>
      <c r="H2542" s="3">
        <f>G2542-F2542</f>
        <v>203</v>
      </c>
      <c r="I2542" s="3">
        <f>IF(H2542&lt;=60,1,IF(H2542&lt;=150,2,3))</f>
        <v>3</v>
      </c>
      <c r="J2542">
        <v>30.2</v>
      </c>
      <c r="K2542">
        <v>4.6900000000000004</v>
      </c>
      <c r="L2542">
        <v>3.33</v>
      </c>
      <c r="M2542">
        <v>170</v>
      </c>
      <c r="N2542">
        <f>LOG(M2542/100,2)+3</f>
        <v>3.7655347463629769</v>
      </c>
      <c r="O2542">
        <f>INDEX(lehmad!B$2:B$412,MATCH(klypsid!$B2542,lehmad!$A$2:$A$412,0))</f>
        <v>38496</v>
      </c>
      <c r="P2542">
        <f>INDEX(lehmad!D$2:D$412,MATCH(klypsid!$B2542,lehmad!$A$2:$A$412,0))</f>
        <v>104</v>
      </c>
      <c r="Q2542">
        <f>INDEX(lehmad!E$2:E$412,MATCH(klypsid!$B2542,lehmad!$A$2:$A$412,0))</f>
        <v>1</v>
      </c>
      <c r="R2542" t="str">
        <f>INDEX(lehmad!F$2:F$412,MATCH(klypsid!$B2542,lehmad!$A$2:$A$412,0))</f>
        <v>DYNASTY-ET</v>
      </c>
      <c r="S2542">
        <f>INDEX(lehmad!H$2:H$412,MATCH(klypsid!$B2542,lehmad!$A$2:$A$412,0))</f>
        <v>124</v>
      </c>
      <c r="T2542">
        <f>INDEX(lehmad!K$2:K$412,MATCH(klypsid!$B2542,lehmad!$A$2:$A$412,0))</f>
        <v>108</v>
      </c>
      <c r="U2542" s="4">
        <f t="shared" si="78"/>
        <v>7</v>
      </c>
      <c r="V2542">
        <f t="shared" si="79"/>
        <v>28</v>
      </c>
    </row>
    <row r="2543" spans="1:22" x14ac:dyDescent="0.25">
      <c r="A2543">
        <v>3474</v>
      </c>
      <c r="B2543" t="str">
        <f>"E"&amp;A2543</f>
        <v>E3474</v>
      </c>
      <c r="C2543" t="s">
        <v>40</v>
      </c>
      <c r="D2543">
        <v>3</v>
      </c>
      <c r="E2543">
        <f>IF(D2543&lt;4,D2543,4)</f>
        <v>3</v>
      </c>
      <c r="F2543" s="1">
        <v>40011</v>
      </c>
      <c r="G2543" s="1">
        <v>40242</v>
      </c>
      <c r="H2543" s="3">
        <f>G2543-F2543</f>
        <v>231</v>
      </c>
      <c r="I2543" s="3">
        <f>IF(H2543&lt;=60,1,IF(H2543&lt;=150,2,3))</f>
        <v>3</v>
      </c>
      <c r="J2543">
        <v>33.9</v>
      </c>
      <c r="K2543">
        <v>4.0999999999999996</v>
      </c>
      <c r="L2543">
        <v>3.41</v>
      </c>
      <c r="M2543">
        <v>126</v>
      </c>
      <c r="N2543">
        <f>LOG(M2543/100,2)+3</f>
        <v>3.333423733725192</v>
      </c>
      <c r="O2543">
        <f>INDEX(lehmad!B$2:B$412,MATCH(klypsid!$B2543,lehmad!$A$2:$A$412,0))</f>
        <v>38496</v>
      </c>
      <c r="P2543">
        <f>INDEX(lehmad!D$2:D$412,MATCH(klypsid!$B2543,lehmad!$A$2:$A$412,0))</f>
        <v>104</v>
      </c>
      <c r="Q2543">
        <f>INDEX(lehmad!E$2:E$412,MATCH(klypsid!$B2543,lehmad!$A$2:$A$412,0))</f>
        <v>1</v>
      </c>
      <c r="R2543" t="str">
        <f>INDEX(lehmad!F$2:F$412,MATCH(klypsid!$B2543,lehmad!$A$2:$A$412,0))</f>
        <v>DYNASTY-ET</v>
      </c>
      <c r="S2543">
        <f>INDEX(lehmad!H$2:H$412,MATCH(klypsid!$B2543,lehmad!$A$2:$A$412,0))</f>
        <v>124</v>
      </c>
      <c r="T2543">
        <f>INDEX(lehmad!K$2:K$412,MATCH(klypsid!$B2543,lehmad!$A$2:$A$412,0))</f>
        <v>108</v>
      </c>
      <c r="U2543" s="4">
        <f t="shared" si="78"/>
        <v>8</v>
      </c>
      <c r="V2543">
        <f t="shared" si="79"/>
        <v>28</v>
      </c>
    </row>
    <row r="2544" spans="1:22" x14ac:dyDescent="0.25">
      <c r="A2544">
        <v>3474</v>
      </c>
      <c r="B2544" t="str">
        <f>"E"&amp;A2544</f>
        <v>E3474</v>
      </c>
      <c r="C2544" t="s">
        <v>40</v>
      </c>
      <c r="D2544">
        <v>3</v>
      </c>
      <c r="E2544">
        <f>IF(D2544&lt;4,D2544,4)</f>
        <v>3</v>
      </c>
      <c r="F2544" s="1">
        <v>40011</v>
      </c>
      <c r="G2544" s="1">
        <v>40276</v>
      </c>
      <c r="H2544" s="3">
        <f>G2544-F2544</f>
        <v>265</v>
      </c>
      <c r="I2544" s="3">
        <f>IF(H2544&lt;=60,1,IF(H2544&lt;=150,2,3))</f>
        <v>3</v>
      </c>
      <c r="J2544">
        <v>30.8</v>
      </c>
      <c r="K2544">
        <v>4.5599999999999996</v>
      </c>
      <c r="L2544">
        <v>3.56</v>
      </c>
      <c r="M2544">
        <v>238</v>
      </c>
      <c r="N2544">
        <f>LOG(M2544/100,2)+3</f>
        <v>4.2509615735332194</v>
      </c>
      <c r="O2544">
        <f>INDEX(lehmad!B$2:B$412,MATCH(klypsid!$B2544,lehmad!$A$2:$A$412,0))</f>
        <v>38496</v>
      </c>
      <c r="P2544">
        <f>INDEX(lehmad!D$2:D$412,MATCH(klypsid!$B2544,lehmad!$A$2:$A$412,0))</f>
        <v>104</v>
      </c>
      <c r="Q2544">
        <f>INDEX(lehmad!E$2:E$412,MATCH(klypsid!$B2544,lehmad!$A$2:$A$412,0))</f>
        <v>1</v>
      </c>
      <c r="R2544" t="str">
        <f>INDEX(lehmad!F$2:F$412,MATCH(klypsid!$B2544,lehmad!$A$2:$A$412,0))</f>
        <v>DYNASTY-ET</v>
      </c>
      <c r="S2544">
        <f>INDEX(lehmad!H$2:H$412,MATCH(klypsid!$B2544,lehmad!$A$2:$A$412,0))</f>
        <v>124</v>
      </c>
      <c r="T2544">
        <f>INDEX(lehmad!K$2:K$412,MATCH(klypsid!$B2544,lehmad!$A$2:$A$412,0))</f>
        <v>108</v>
      </c>
      <c r="U2544" s="4">
        <f t="shared" si="78"/>
        <v>9</v>
      </c>
      <c r="V2544">
        <f t="shared" si="79"/>
        <v>34</v>
      </c>
    </row>
    <row r="2545" spans="1:22" x14ac:dyDescent="0.25">
      <c r="A2545">
        <v>3474</v>
      </c>
      <c r="B2545" t="str">
        <f>"E"&amp;A2545</f>
        <v>E3474</v>
      </c>
      <c r="C2545" t="s">
        <v>40</v>
      </c>
      <c r="D2545">
        <v>3</v>
      </c>
      <c r="E2545">
        <f>IF(D2545&lt;4,D2545,4)</f>
        <v>3</v>
      </c>
      <c r="F2545" s="1">
        <v>40011</v>
      </c>
      <c r="G2545" s="1">
        <v>40304</v>
      </c>
      <c r="H2545" s="3">
        <f>G2545-F2545</f>
        <v>293</v>
      </c>
      <c r="I2545" s="3">
        <f>IF(H2545&lt;=60,1,IF(H2545&lt;=150,2,3))</f>
        <v>3</v>
      </c>
      <c r="J2545">
        <v>27.5</v>
      </c>
      <c r="K2545">
        <v>4.7699999999999996</v>
      </c>
      <c r="L2545">
        <v>3.45</v>
      </c>
      <c r="M2545">
        <v>195</v>
      </c>
      <c r="N2545">
        <f>LOG(M2545/100,2)+3</f>
        <v>3.9634741239748861</v>
      </c>
      <c r="O2545">
        <f>INDEX(lehmad!B$2:B$412,MATCH(klypsid!$B2545,lehmad!$A$2:$A$412,0))</f>
        <v>38496</v>
      </c>
      <c r="P2545">
        <f>INDEX(lehmad!D$2:D$412,MATCH(klypsid!$B2545,lehmad!$A$2:$A$412,0))</f>
        <v>104</v>
      </c>
      <c r="Q2545">
        <f>INDEX(lehmad!E$2:E$412,MATCH(klypsid!$B2545,lehmad!$A$2:$A$412,0))</f>
        <v>1</v>
      </c>
      <c r="R2545" t="str">
        <f>INDEX(lehmad!F$2:F$412,MATCH(klypsid!$B2545,lehmad!$A$2:$A$412,0))</f>
        <v>DYNASTY-ET</v>
      </c>
      <c r="S2545">
        <f>INDEX(lehmad!H$2:H$412,MATCH(klypsid!$B2545,lehmad!$A$2:$A$412,0))</f>
        <v>124</v>
      </c>
      <c r="T2545">
        <f>INDEX(lehmad!K$2:K$412,MATCH(klypsid!$B2545,lehmad!$A$2:$A$412,0))</f>
        <v>108</v>
      </c>
      <c r="U2545" s="4">
        <f t="shared" si="78"/>
        <v>10</v>
      </c>
      <c r="V2545">
        <f t="shared" si="79"/>
        <v>28</v>
      </c>
    </row>
    <row r="2546" spans="1:22" x14ac:dyDescent="0.25">
      <c r="A2546">
        <v>3475</v>
      </c>
      <c r="B2546" t="str">
        <f>"E"&amp;A2546</f>
        <v>E3475</v>
      </c>
      <c r="C2546" t="s">
        <v>82</v>
      </c>
      <c r="D2546">
        <v>1</v>
      </c>
      <c r="E2546">
        <f>IF(D2546&lt;4,D2546,4)</f>
        <v>1</v>
      </c>
      <c r="F2546" s="1">
        <v>39185</v>
      </c>
      <c r="G2546" s="1">
        <v>39204</v>
      </c>
      <c r="H2546" s="3">
        <f>G2546-F2546</f>
        <v>19</v>
      </c>
      <c r="I2546" s="3">
        <f>IF(H2546&lt;=60,1,IF(H2546&lt;=150,2,3))</f>
        <v>1</v>
      </c>
      <c r="J2546">
        <v>28.9</v>
      </c>
      <c r="K2546">
        <v>4.1399999999999997</v>
      </c>
      <c r="L2546">
        <v>3.14</v>
      </c>
      <c r="M2546">
        <v>121</v>
      </c>
      <c r="N2546">
        <f>LOG(M2546/100,2)+3</f>
        <v>3.2750070474998698</v>
      </c>
      <c r="O2546">
        <f>INDEX(lehmad!B$2:B$412,MATCH(klypsid!$B2546,lehmad!$A$2:$A$412,0))</f>
        <v>38497</v>
      </c>
      <c r="P2546">
        <f>INDEX(lehmad!D$2:D$412,MATCH(klypsid!$B2546,lehmad!$A$2:$A$412,0))</f>
        <v>104</v>
      </c>
      <c r="Q2546">
        <f>INDEX(lehmad!E$2:E$412,MATCH(klypsid!$B2546,lehmad!$A$2:$A$412,0))</f>
        <v>0.90700000000000003</v>
      </c>
      <c r="R2546" t="str">
        <f>INDEX(lehmad!F$2:F$412,MATCH(klypsid!$B2546,lehmad!$A$2:$A$412,0))</f>
        <v>DYNASTY-ET</v>
      </c>
      <c r="S2546">
        <f>INDEX(lehmad!H$2:H$412,MATCH(klypsid!$B2546,lehmad!$A$2:$A$412,0))</f>
        <v>124</v>
      </c>
      <c r="T2546">
        <f>INDEX(lehmad!K$2:K$412,MATCH(klypsid!$B2546,lehmad!$A$2:$A$412,0))</f>
        <v>108</v>
      </c>
      <c r="U2546" s="4">
        <f t="shared" si="78"/>
        <v>1</v>
      </c>
      <c r="V2546">
        <f t="shared" si="79"/>
        <v>19</v>
      </c>
    </row>
    <row r="2547" spans="1:22" x14ac:dyDescent="0.25">
      <c r="A2547">
        <v>3475</v>
      </c>
      <c r="B2547" t="str">
        <f>"E"&amp;A2547</f>
        <v>E3475</v>
      </c>
      <c r="C2547" t="s">
        <v>82</v>
      </c>
      <c r="D2547">
        <v>1</v>
      </c>
      <c r="E2547">
        <f>IF(D2547&lt;4,D2547,4)</f>
        <v>1</v>
      </c>
      <c r="F2547" s="1">
        <v>39185</v>
      </c>
      <c r="G2547" s="1">
        <v>39236</v>
      </c>
      <c r="H2547" s="3">
        <f>G2547-F2547</f>
        <v>51</v>
      </c>
      <c r="I2547" s="3">
        <f>IF(H2547&lt;=60,1,IF(H2547&lt;=150,2,3))</f>
        <v>1</v>
      </c>
      <c r="J2547">
        <v>43.2</v>
      </c>
      <c r="K2547">
        <v>3.39</v>
      </c>
      <c r="L2547">
        <v>3.14</v>
      </c>
      <c r="M2547">
        <v>78</v>
      </c>
      <c r="N2547">
        <f>LOG(M2547/100,2)+3</f>
        <v>2.6415460290875235</v>
      </c>
      <c r="O2547">
        <f>INDEX(lehmad!B$2:B$412,MATCH(klypsid!$B2547,lehmad!$A$2:$A$412,0))</f>
        <v>38497</v>
      </c>
      <c r="P2547">
        <f>INDEX(lehmad!D$2:D$412,MATCH(klypsid!$B2547,lehmad!$A$2:$A$412,0))</f>
        <v>104</v>
      </c>
      <c r="Q2547">
        <f>INDEX(lehmad!E$2:E$412,MATCH(klypsid!$B2547,lehmad!$A$2:$A$412,0))</f>
        <v>0.90700000000000003</v>
      </c>
      <c r="R2547" t="str">
        <f>INDEX(lehmad!F$2:F$412,MATCH(klypsid!$B2547,lehmad!$A$2:$A$412,0))</f>
        <v>DYNASTY-ET</v>
      </c>
      <c r="S2547">
        <f>INDEX(lehmad!H$2:H$412,MATCH(klypsid!$B2547,lehmad!$A$2:$A$412,0))</f>
        <v>124</v>
      </c>
      <c r="T2547">
        <f>INDEX(lehmad!K$2:K$412,MATCH(klypsid!$B2547,lehmad!$A$2:$A$412,0))</f>
        <v>108</v>
      </c>
      <c r="U2547" s="4">
        <f t="shared" si="78"/>
        <v>2</v>
      </c>
      <c r="V2547">
        <f t="shared" si="79"/>
        <v>32</v>
      </c>
    </row>
    <row r="2548" spans="1:22" x14ac:dyDescent="0.25">
      <c r="A2548">
        <v>3475</v>
      </c>
      <c r="B2548" t="str">
        <f>"E"&amp;A2548</f>
        <v>E3475</v>
      </c>
      <c r="C2548" t="s">
        <v>82</v>
      </c>
      <c r="D2548">
        <v>1</v>
      </c>
      <c r="E2548">
        <f>IF(D2548&lt;4,D2548,4)</f>
        <v>1</v>
      </c>
      <c r="F2548" s="1">
        <v>39185</v>
      </c>
      <c r="G2548" s="1">
        <v>39266</v>
      </c>
      <c r="H2548" s="3">
        <f>G2548-F2548</f>
        <v>81</v>
      </c>
      <c r="I2548" s="3">
        <f>IF(H2548&lt;=60,1,IF(H2548&lt;=150,2,3))</f>
        <v>2</v>
      </c>
      <c r="J2548">
        <v>39</v>
      </c>
      <c r="K2548">
        <v>2.75</v>
      </c>
      <c r="L2548">
        <v>3.3</v>
      </c>
      <c r="M2548">
        <v>211</v>
      </c>
      <c r="N2548">
        <f>LOG(M2548/100,2)+3</f>
        <v>4.0772429989324603</v>
      </c>
      <c r="O2548">
        <f>INDEX(lehmad!B$2:B$412,MATCH(klypsid!$B2548,lehmad!$A$2:$A$412,0))</f>
        <v>38497</v>
      </c>
      <c r="P2548">
        <f>INDEX(lehmad!D$2:D$412,MATCH(klypsid!$B2548,lehmad!$A$2:$A$412,0))</f>
        <v>104</v>
      </c>
      <c r="Q2548">
        <f>INDEX(lehmad!E$2:E$412,MATCH(klypsid!$B2548,lehmad!$A$2:$A$412,0))</f>
        <v>0.90700000000000003</v>
      </c>
      <c r="R2548" t="str">
        <f>INDEX(lehmad!F$2:F$412,MATCH(klypsid!$B2548,lehmad!$A$2:$A$412,0))</f>
        <v>DYNASTY-ET</v>
      </c>
      <c r="S2548">
        <f>INDEX(lehmad!H$2:H$412,MATCH(klypsid!$B2548,lehmad!$A$2:$A$412,0))</f>
        <v>124</v>
      </c>
      <c r="T2548">
        <f>INDEX(lehmad!K$2:K$412,MATCH(klypsid!$B2548,lehmad!$A$2:$A$412,0))</f>
        <v>108</v>
      </c>
      <c r="U2548" s="4">
        <f t="shared" si="78"/>
        <v>3</v>
      </c>
      <c r="V2548">
        <f t="shared" si="79"/>
        <v>30</v>
      </c>
    </row>
    <row r="2549" spans="1:22" x14ac:dyDescent="0.25">
      <c r="A2549">
        <v>3475</v>
      </c>
      <c r="B2549" t="str">
        <f>"E"&amp;A2549</f>
        <v>E3475</v>
      </c>
      <c r="C2549" t="s">
        <v>82</v>
      </c>
      <c r="D2549">
        <v>1</v>
      </c>
      <c r="E2549">
        <f>IF(D2549&lt;4,D2549,4)</f>
        <v>1</v>
      </c>
      <c r="F2549" s="1">
        <v>39185</v>
      </c>
      <c r="G2549" s="1">
        <v>39295</v>
      </c>
      <c r="H2549" s="3">
        <f>G2549-F2549</f>
        <v>110</v>
      </c>
      <c r="I2549" s="3">
        <f>IF(H2549&lt;=60,1,IF(H2549&lt;=150,2,3))</f>
        <v>2</v>
      </c>
      <c r="J2549">
        <v>41</v>
      </c>
      <c r="K2549">
        <v>2.81</v>
      </c>
      <c r="L2549">
        <v>3.31</v>
      </c>
      <c r="M2549">
        <v>85</v>
      </c>
      <c r="N2549">
        <f>LOG(M2549/100,2)+3</f>
        <v>2.7655347463629769</v>
      </c>
      <c r="O2549">
        <f>INDEX(lehmad!B$2:B$412,MATCH(klypsid!$B2549,lehmad!$A$2:$A$412,0))</f>
        <v>38497</v>
      </c>
      <c r="P2549">
        <f>INDEX(lehmad!D$2:D$412,MATCH(klypsid!$B2549,lehmad!$A$2:$A$412,0))</f>
        <v>104</v>
      </c>
      <c r="Q2549">
        <f>INDEX(lehmad!E$2:E$412,MATCH(klypsid!$B2549,lehmad!$A$2:$A$412,0))</f>
        <v>0.90700000000000003</v>
      </c>
      <c r="R2549" t="str">
        <f>INDEX(lehmad!F$2:F$412,MATCH(klypsid!$B2549,lehmad!$A$2:$A$412,0))</f>
        <v>DYNASTY-ET</v>
      </c>
      <c r="S2549">
        <f>INDEX(lehmad!H$2:H$412,MATCH(klypsid!$B2549,lehmad!$A$2:$A$412,0))</f>
        <v>124</v>
      </c>
      <c r="T2549">
        <f>INDEX(lehmad!K$2:K$412,MATCH(klypsid!$B2549,lehmad!$A$2:$A$412,0))</f>
        <v>108</v>
      </c>
      <c r="U2549" s="4">
        <f t="shared" si="78"/>
        <v>4</v>
      </c>
      <c r="V2549">
        <f t="shared" si="79"/>
        <v>29</v>
      </c>
    </row>
    <row r="2550" spans="1:22" x14ac:dyDescent="0.25">
      <c r="A2550">
        <v>3475</v>
      </c>
      <c r="B2550" t="str">
        <f>"E"&amp;A2550</f>
        <v>E3475</v>
      </c>
      <c r="C2550" t="s">
        <v>82</v>
      </c>
      <c r="D2550">
        <v>1</v>
      </c>
      <c r="E2550">
        <f>IF(D2550&lt;4,D2550,4)</f>
        <v>1</v>
      </c>
      <c r="F2550" s="1">
        <v>39185</v>
      </c>
      <c r="G2550" s="1">
        <v>39328</v>
      </c>
      <c r="H2550" s="3">
        <f>G2550-F2550</f>
        <v>143</v>
      </c>
      <c r="I2550" s="3">
        <f>IF(H2550&lt;=60,1,IF(H2550&lt;=150,2,3))</f>
        <v>2</v>
      </c>
      <c r="J2550">
        <v>33.799999999999997</v>
      </c>
      <c r="K2550">
        <v>2.87</v>
      </c>
      <c r="L2550">
        <v>3.51</v>
      </c>
      <c r="M2550">
        <v>131</v>
      </c>
      <c r="N2550">
        <f>LOG(M2550/100,2)+3</f>
        <v>3.3895668117627258</v>
      </c>
      <c r="O2550">
        <f>INDEX(lehmad!B$2:B$412,MATCH(klypsid!$B2550,lehmad!$A$2:$A$412,0))</f>
        <v>38497</v>
      </c>
      <c r="P2550">
        <f>INDEX(lehmad!D$2:D$412,MATCH(klypsid!$B2550,lehmad!$A$2:$A$412,0))</f>
        <v>104</v>
      </c>
      <c r="Q2550">
        <f>INDEX(lehmad!E$2:E$412,MATCH(klypsid!$B2550,lehmad!$A$2:$A$412,0))</f>
        <v>0.90700000000000003</v>
      </c>
      <c r="R2550" t="str">
        <f>INDEX(lehmad!F$2:F$412,MATCH(klypsid!$B2550,lehmad!$A$2:$A$412,0))</f>
        <v>DYNASTY-ET</v>
      </c>
      <c r="S2550">
        <f>INDEX(lehmad!H$2:H$412,MATCH(klypsid!$B2550,lehmad!$A$2:$A$412,0))</f>
        <v>124</v>
      </c>
      <c r="T2550">
        <f>INDEX(lehmad!K$2:K$412,MATCH(klypsid!$B2550,lehmad!$A$2:$A$412,0))</f>
        <v>108</v>
      </c>
      <c r="U2550" s="4">
        <f t="shared" si="78"/>
        <v>5</v>
      </c>
      <c r="V2550">
        <f t="shared" si="79"/>
        <v>33</v>
      </c>
    </row>
    <row r="2551" spans="1:22" x14ac:dyDescent="0.25">
      <c r="A2551">
        <v>3475</v>
      </c>
      <c r="B2551" t="str">
        <f>"E"&amp;A2551</f>
        <v>E3475</v>
      </c>
      <c r="C2551" t="s">
        <v>82</v>
      </c>
      <c r="D2551">
        <v>1</v>
      </c>
      <c r="E2551">
        <f>IF(D2551&lt;4,D2551,4)</f>
        <v>1</v>
      </c>
      <c r="F2551" s="1">
        <v>39185</v>
      </c>
      <c r="G2551" s="1">
        <v>39356</v>
      </c>
      <c r="H2551" s="3">
        <f>G2551-F2551</f>
        <v>171</v>
      </c>
      <c r="I2551" s="3">
        <f>IF(H2551&lt;=60,1,IF(H2551&lt;=150,2,3))</f>
        <v>3</v>
      </c>
      <c r="J2551">
        <v>30.8</v>
      </c>
      <c r="K2551">
        <v>3.83</v>
      </c>
      <c r="L2551">
        <v>3.51</v>
      </c>
      <c r="M2551">
        <v>72</v>
      </c>
      <c r="N2551">
        <f>LOG(M2551/100,2)+3</f>
        <v>2.5260688116675878</v>
      </c>
      <c r="O2551">
        <f>INDEX(lehmad!B$2:B$412,MATCH(klypsid!$B2551,lehmad!$A$2:$A$412,0))</f>
        <v>38497</v>
      </c>
      <c r="P2551">
        <f>INDEX(lehmad!D$2:D$412,MATCH(klypsid!$B2551,lehmad!$A$2:$A$412,0))</f>
        <v>104</v>
      </c>
      <c r="Q2551">
        <f>INDEX(lehmad!E$2:E$412,MATCH(klypsid!$B2551,lehmad!$A$2:$A$412,0))</f>
        <v>0.90700000000000003</v>
      </c>
      <c r="R2551" t="str">
        <f>INDEX(lehmad!F$2:F$412,MATCH(klypsid!$B2551,lehmad!$A$2:$A$412,0))</f>
        <v>DYNASTY-ET</v>
      </c>
      <c r="S2551">
        <f>INDEX(lehmad!H$2:H$412,MATCH(klypsid!$B2551,lehmad!$A$2:$A$412,0))</f>
        <v>124</v>
      </c>
      <c r="T2551">
        <f>INDEX(lehmad!K$2:K$412,MATCH(klypsid!$B2551,lehmad!$A$2:$A$412,0))</f>
        <v>108</v>
      </c>
      <c r="U2551" s="4">
        <f t="shared" si="78"/>
        <v>6</v>
      </c>
      <c r="V2551">
        <f t="shared" si="79"/>
        <v>28</v>
      </c>
    </row>
    <row r="2552" spans="1:22" x14ac:dyDescent="0.25">
      <c r="A2552">
        <v>3475</v>
      </c>
      <c r="B2552" t="str">
        <f>"E"&amp;A2552</f>
        <v>E3475</v>
      </c>
      <c r="C2552" t="s">
        <v>82</v>
      </c>
      <c r="D2552">
        <v>1</v>
      </c>
      <c r="E2552">
        <f>IF(D2552&lt;4,D2552,4)</f>
        <v>1</v>
      </c>
      <c r="F2552" s="1">
        <v>39185</v>
      </c>
      <c r="G2552" s="1">
        <v>39387</v>
      </c>
      <c r="H2552" s="3">
        <f>G2552-F2552</f>
        <v>202</v>
      </c>
      <c r="I2552" s="3">
        <f>IF(H2552&lt;=60,1,IF(H2552&lt;=150,2,3))</f>
        <v>3</v>
      </c>
      <c r="J2552">
        <v>28.6</v>
      </c>
      <c r="K2552">
        <v>4.25</v>
      </c>
      <c r="L2552">
        <v>3.71</v>
      </c>
      <c r="M2552">
        <v>66</v>
      </c>
      <c r="N2552">
        <f>LOG(M2552/100,2)+3</f>
        <v>2.400537929583729</v>
      </c>
      <c r="O2552">
        <f>INDEX(lehmad!B$2:B$412,MATCH(klypsid!$B2552,lehmad!$A$2:$A$412,0))</f>
        <v>38497</v>
      </c>
      <c r="P2552">
        <f>INDEX(lehmad!D$2:D$412,MATCH(klypsid!$B2552,lehmad!$A$2:$A$412,0))</f>
        <v>104</v>
      </c>
      <c r="Q2552">
        <f>INDEX(lehmad!E$2:E$412,MATCH(klypsid!$B2552,lehmad!$A$2:$A$412,0))</f>
        <v>0.90700000000000003</v>
      </c>
      <c r="R2552" t="str">
        <f>INDEX(lehmad!F$2:F$412,MATCH(klypsid!$B2552,lehmad!$A$2:$A$412,0))</f>
        <v>DYNASTY-ET</v>
      </c>
      <c r="S2552">
        <f>INDEX(lehmad!H$2:H$412,MATCH(klypsid!$B2552,lehmad!$A$2:$A$412,0))</f>
        <v>124</v>
      </c>
      <c r="T2552">
        <f>INDEX(lehmad!K$2:K$412,MATCH(klypsid!$B2552,lehmad!$A$2:$A$412,0))</f>
        <v>108</v>
      </c>
      <c r="U2552" s="4">
        <f t="shared" si="78"/>
        <v>7</v>
      </c>
      <c r="V2552">
        <f t="shared" si="79"/>
        <v>31</v>
      </c>
    </row>
    <row r="2553" spans="1:22" x14ac:dyDescent="0.25">
      <c r="A2553">
        <v>3475</v>
      </c>
      <c r="B2553" t="str">
        <f>"E"&amp;A2553</f>
        <v>E3475</v>
      </c>
      <c r="C2553" t="s">
        <v>82</v>
      </c>
      <c r="D2553">
        <v>1</v>
      </c>
      <c r="E2553">
        <f>IF(D2553&lt;4,D2553,4)</f>
        <v>1</v>
      </c>
      <c r="F2553" s="1">
        <v>39185</v>
      </c>
      <c r="G2553" s="1">
        <v>39418</v>
      </c>
      <c r="H2553" s="3">
        <f>G2553-F2553</f>
        <v>233</v>
      </c>
      <c r="I2553" s="3">
        <f>IF(H2553&lt;=60,1,IF(H2553&lt;=150,2,3))</f>
        <v>3</v>
      </c>
      <c r="J2553">
        <v>27.3</v>
      </c>
      <c r="K2553">
        <v>4.3099999999999996</v>
      </c>
      <c r="L2553">
        <v>3.71</v>
      </c>
      <c r="M2553">
        <v>35</v>
      </c>
      <c r="N2553">
        <f>LOG(M2553/100,2)+3</f>
        <v>1.4854268271702415</v>
      </c>
      <c r="O2553">
        <f>INDEX(lehmad!B$2:B$412,MATCH(klypsid!$B2553,lehmad!$A$2:$A$412,0))</f>
        <v>38497</v>
      </c>
      <c r="P2553">
        <f>INDEX(lehmad!D$2:D$412,MATCH(klypsid!$B2553,lehmad!$A$2:$A$412,0))</f>
        <v>104</v>
      </c>
      <c r="Q2553">
        <f>INDEX(lehmad!E$2:E$412,MATCH(klypsid!$B2553,lehmad!$A$2:$A$412,0))</f>
        <v>0.90700000000000003</v>
      </c>
      <c r="R2553" t="str">
        <f>INDEX(lehmad!F$2:F$412,MATCH(klypsid!$B2553,lehmad!$A$2:$A$412,0))</f>
        <v>DYNASTY-ET</v>
      </c>
      <c r="S2553">
        <f>INDEX(lehmad!H$2:H$412,MATCH(klypsid!$B2553,lehmad!$A$2:$A$412,0))</f>
        <v>124</v>
      </c>
      <c r="T2553">
        <f>INDEX(lehmad!K$2:K$412,MATCH(klypsid!$B2553,lehmad!$A$2:$A$412,0))</f>
        <v>108</v>
      </c>
      <c r="U2553" s="4">
        <f t="shared" si="78"/>
        <v>8</v>
      </c>
      <c r="V2553">
        <f t="shared" si="79"/>
        <v>31</v>
      </c>
    </row>
    <row r="2554" spans="1:22" x14ac:dyDescent="0.25">
      <c r="A2554">
        <v>3475</v>
      </c>
      <c r="B2554" t="str">
        <f>"E"&amp;A2554</f>
        <v>E3475</v>
      </c>
      <c r="C2554" t="s">
        <v>82</v>
      </c>
      <c r="D2554">
        <v>1</v>
      </c>
      <c r="E2554">
        <f>IF(D2554&lt;4,D2554,4)</f>
        <v>1</v>
      </c>
      <c r="F2554" s="1">
        <v>39185</v>
      </c>
      <c r="G2554" s="1">
        <v>39450</v>
      </c>
      <c r="H2554" s="3">
        <f>G2554-F2554</f>
        <v>265</v>
      </c>
      <c r="I2554" s="3">
        <f>IF(H2554&lt;=60,1,IF(H2554&lt;=150,2,3))</f>
        <v>3</v>
      </c>
      <c r="J2554">
        <v>26.9</v>
      </c>
      <c r="K2554">
        <v>4.3099999999999996</v>
      </c>
      <c r="L2554">
        <v>3.85</v>
      </c>
      <c r="M2554">
        <v>95</v>
      </c>
      <c r="N2554">
        <f>LOG(M2554/100,2)+3</f>
        <v>2.925999418556223</v>
      </c>
      <c r="O2554">
        <f>INDEX(lehmad!B$2:B$412,MATCH(klypsid!$B2554,lehmad!$A$2:$A$412,0))</f>
        <v>38497</v>
      </c>
      <c r="P2554">
        <f>INDEX(lehmad!D$2:D$412,MATCH(klypsid!$B2554,lehmad!$A$2:$A$412,0))</f>
        <v>104</v>
      </c>
      <c r="Q2554">
        <f>INDEX(lehmad!E$2:E$412,MATCH(klypsid!$B2554,lehmad!$A$2:$A$412,0))</f>
        <v>0.90700000000000003</v>
      </c>
      <c r="R2554" t="str">
        <f>INDEX(lehmad!F$2:F$412,MATCH(klypsid!$B2554,lehmad!$A$2:$A$412,0))</f>
        <v>DYNASTY-ET</v>
      </c>
      <c r="S2554">
        <f>INDEX(lehmad!H$2:H$412,MATCH(klypsid!$B2554,lehmad!$A$2:$A$412,0))</f>
        <v>124</v>
      </c>
      <c r="T2554">
        <f>INDEX(lehmad!K$2:K$412,MATCH(klypsid!$B2554,lehmad!$A$2:$A$412,0))</f>
        <v>108</v>
      </c>
      <c r="U2554" s="4">
        <f t="shared" si="78"/>
        <v>9</v>
      </c>
      <c r="V2554">
        <f t="shared" si="79"/>
        <v>32</v>
      </c>
    </row>
    <row r="2555" spans="1:22" x14ac:dyDescent="0.25">
      <c r="A2555">
        <v>3475</v>
      </c>
      <c r="B2555" t="str">
        <f>"E"&amp;A2555</f>
        <v>E3475</v>
      </c>
      <c r="C2555" t="s">
        <v>82</v>
      </c>
      <c r="D2555">
        <v>1</v>
      </c>
      <c r="E2555">
        <f>IF(D2555&lt;4,D2555,4)</f>
        <v>1</v>
      </c>
      <c r="F2555" s="1">
        <v>39185</v>
      </c>
      <c r="G2555" s="1">
        <v>39481</v>
      </c>
      <c r="H2555" s="3">
        <f>G2555-F2555</f>
        <v>296</v>
      </c>
      <c r="I2555" s="3">
        <f>IF(H2555&lt;=60,1,IF(H2555&lt;=150,2,3))</f>
        <v>3</v>
      </c>
      <c r="J2555">
        <v>26.9</v>
      </c>
      <c r="K2555">
        <v>4.55</v>
      </c>
      <c r="L2555">
        <v>3.88</v>
      </c>
      <c r="M2555">
        <v>108</v>
      </c>
      <c r="N2555">
        <f>LOG(M2555/100,2)+3</f>
        <v>3.1110313123887439</v>
      </c>
      <c r="O2555">
        <f>INDEX(lehmad!B$2:B$412,MATCH(klypsid!$B2555,lehmad!$A$2:$A$412,0))</f>
        <v>38497</v>
      </c>
      <c r="P2555">
        <f>INDEX(lehmad!D$2:D$412,MATCH(klypsid!$B2555,lehmad!$A$2:$A$412,0))</f>
        <v>104</v>
      </c>
      <c r="Q2555">
        <f>INDEX(lehmad!E$2:E$412,MATCH(klypsid!$B2555,lehmad!$A$2:$A$412,0))</f>
        <v>0.90700000000000003</v>
      </c>
      <c r="R2555" t="str">
        <f>INDEX(lehmad!F$2:F$412,MATCH(klypsid!$B2555,lehmad!$A$2:$A$412,0))</f>
        <v>DYNASTY-ET</v>
      </c>
      <c r="S2555">
        <f>INDEX(lehmad!H$2:H$412,MATCH(klypsid!$B2555,lehmad!$A$2:$A$412,0))</f>
        <v>124</v>
      </c>
      <c r="T2555">
        <f>INDEX(lehmad!K$2:K$412,MATCH(klypsid!$B2555,lehmad!$A$2:$A$412,0))</f>
        <v>108</v>
      </c>
      <c r="U2555" s="4">
        <f t="shared" si="78"/>
        <v>10</v>
      </c>
      <c r="V2555">
        <f t="shared" si="79"/>
        <v>31</v>
      </c>
    </row>
    <row r="2556" spans="1:22" x14ac:dyDescent="0.25">
      <c r="A2556">
        <v>3475</v>
      </c>
      <c r="B2556" t="str">
        <f>"E"&amp;A2556</f>
        <v>E3475</v>
      </c>
      <c r="C2556" t="s">
        <v>82</v>
      </c>
      <c r="D2556">
        <v>1</v>
      </c>
      <c r="E2556">
        <f>IF(D2556&lt;4,D2556,4)</f>
        <v>1</v>
      </c>
      <c r="F2556" s="1">
        <v>39185</v>
      </c>
      <c r="G2556" s="1">
        <v>39509</v>
      </c>
      <c r="H2556" s="3">
        <f>G2556-F2556</f>
        <v>324</v>
      </c>
      <c r="I2556" s="3">
        <f>IF(H2556&lt;=60,1,IF(H2556&lt;=150,2,3))</f>
        <v>3</v>
      </c>
      <c r="J2556">
        <v>22.5</v>
      </c>
      <c r="K2556">
        <v>4.5599999999999996</v>
      </c>
      <c r="L2556">
        <v>3.89</v>
      </c>
      <c r="M2556">
        <v>232</v>
      </c>
      <c r="N2556">
        <f>LOG(M2556/100,2)+3</f>
        <v>4.2141248053528475</v>
      </c>
      <c r="O2556">
        <f>INDEX(lehmad!B$2:B$412,MATCH(klypsid!$B2556,lehmad!$A$2:$A$412,0))</f>
        <v>38497</v>
      </c>
      <c r="P2556">
        <f>INDEX(lehmad!D$2:D$412,MATCH(klypsid!$B2556,lehmad!$A$2:$A$412,0))</f>
        <v>104</v>
      </c>
      <c r="Q2556">
        <f>INDEX(lehmad!E$2:E$412,MATCH(klypsid!$B2556,lehmad!$A$2:$A$412,0))</f>
        <v>0.90700000000000003</v>
      </c>
      <c r="R2556" t="str">
        <f>INDEX(lehmad!F$2:F$412,MATCH(klypsid!$B2556,lehmad!$A$2:$A$412,0))</f>
        <v>DYNASTY-ET</v>
      </c>
      <c r="S2556">
        <f>INDEX(lehmad!H$2:H$412,MATCH(klypsid!$B2556,lehmad!$A$2:$A$412,0))</f>
        <v>124</v>
      </c>
      <c r="T2556">
        <f>INDEX(lehmad!K$2:K$412,MATCH(klypsid!$B2556,lehmad!$A$2:$A$412,0))</f>
        <v>108</v>
      </c>
      <c r="U2556" s="4">
        <f t="shared" si="78"/>
        <v>11</v>
      </c>
      <c r="V2556">
        <f t="shared" si="79"/>
        <v>28</v>
      </c>
    </row>
    <row r="2557" spans="1:22" x14ac:dyDescent="0.25">
      <c r="A2557">
        <v>3475</v>
      </c>
      <c r="B2557" t="str">
        <f>"E"&amp;A2557</f>
        <v>E3475</v>
      </c>
      <c r="C2557" t="s">
        <v>82</v>
      </c>
      <c r="D2557">
        <v>1</v>
      </c>
      <c r="E2557">
        <f>IF(D2557&lt;4,D2557,4)</f>
        <v>1</v>
      </c>
      <c r="F2557" s="1">
        <v>39185</v>
      </c>
      <c r="G2557" s="1">
        <v>39539</v>
      </c>
      <c r="H2557" s="3">
        <f>G2557-F2557</f>
        <v>354</v>
      </c>
      <c r="I2557" s="3">
        <f>IF(H2557&lt;=60,1,IF(H2557&lt;=150,2,3))</f>
        <v>3</v>
      </c>
      <c r="J2557">
        <v>23.7</v>
      </c>
      <c r="K2557">
        <v>4.68</v>
      </c>
      <c r="L2557">
        <v>3.9</v>
      </c>
      <c r="M2557">
        <v>109</v>
      </c>
      <c r="N2557">
        <f>LOG(M2557/100,2)+3</f>
        <v>3.1243281350022016</v>
      </c>
      <c r="O2557">
        <f>INDEX(lehmad!B$2:B$412,MATCH(klypsid!$B2557,lehmad!$A$2:$A$412,0))</f>
        <v>38497</v>
      </c>
      <c r="P2557">
        <f>INDEX(lehmad!D$2:D$412,MATCH(klypsid!$B2557,lehmad!$A$2:$A$412,0))</f>
        <v>104</v>
      </c>
      <c r="Q2557">
        <f>INDEX(lehmad!E$2:E$412,MATCH(klypsid!$B2557,lehmad!$A$2:$A$412,0))</f>
        <v>0.90700000000000003</v>
      </c>
      <c r="R2557" t="str">
        <f>INDEX(lehmad!F$2:F$412,MATCH(klypsid!$B2557,lehmad!$A$2:$A$412,0))</f>
        <v>DYNASTY-ET</v>
      </c>
      <c r="S2557">
        <f>INDEX(lehmad!H$2:H$412,MATCH(klypsid!$B2557,lehmad!$A$2:$A$412,0))</f>
        <v>124</v>
      </c>
      <c r="T2557">
        <f>INDEX(lehmad!K$2:K$412,MATCH(klypsid!$B2557,lehmad!$A$2:$A$412,0))</f>
        <v>108</v>
      </c>
      <c r="U2557" s="4">
        <f t="shared" si="78"/>
        <v>12</v>
      </c>
      <c r="V2557">
        <f t="shared" si="79"/>
        <v>30</v>
      </c>
    </row>
    <row r="2558" spans="1:22" x14ac:dyDescent="0.25">
      <c r="A2558">
        <v>3475</v>
      </c>
      <c r="B2558" t="str">
        <f>"E"&amp;A2558</f>
        <v>E3475</v>
      </c>
      <c r="C2558" t="s">
        <v>82</v>
      </c>
      <c r="D2558">
        <v>2</v>
      </c>
      <c r="E2558">
        <f>IF(D2558&lt;4,D2558,4)</f>
        <v>2</v>
      </c>
      <c r="F2558" s="1">
        <v>39627</v>
      </c>
      <c r="G2558" s="1">
        <v>39663</v>
      </c>
      <c r="H2558" s="3">
        <f>G2558-F2558</f>
        <v>36</v>
      </c>
      <c r="I2558" s="3">
        <f>IF(H2558&lt;=60,1,IF(H2558&lt;=150,2,3))</f>
        <v>1</v>
      </c>
      <c r="J2558">
        <v>55.5</v>
      </c>
      <c r="K2558">
        <v>3.68</v>
      </c>
      <c r="L2558">
        <v>2.95</v>
      </c>
      <c r="M2558">
        <v>22</v>
      </c>
      <c r="N2558">
        <f>LOG(M2558/100,2)+3</f>
        <v>0.8155754288625725</v>
      </c>
      <c r="O2558">
        <f>INDEX(lehmad!B$2:B$412,MATCH(klypsid!$B2558,lehmad!$A$2:$A$412,0))</f>
        <v>38497</v>
      </c>
      <c r="P2558">
        <f>INDEX(lehmad!D$2:D$412,MATCH(klypsid!$B2558,lehmad!$A$2:$A$412,0))</f>
        <v>104</v>
      </c>
      <c r="Q2558">
        <f>INDEX(lehmad!E$2:E$412,MATCH(klypsid!$B2558,lehmad!$A$2:$A$412,0))</f>
        <v>0.90700000000000003</v>
      </c>
      <c r="R2558" t="str">
        <f>INDEX(lehmad!F$2:F$412,MATCH(klypsid!$B2558,lehmad!$A$2:$A$412,0))</f>
        <v>DYNASTY-ET</v>
      </c>
      <c r="S2558">
        <f>INDEX(lehmad!H$2:H$412,MATCH(klypsid!$B2558,lehmad!$A$2:$A$412,0))</f>
        <v>124</v>
      </c>
      <c r="T2558">
        <f>INDEX(lehmad!K$2:K$412,MATCH(klypsid!$B2558,lehmad!$A$2:$A$412,0))</f>
        <v>108</v>
      </c>
      <c r="U2558" s="4">
        <f t="shared" si="78"/>
        <v>1</v>
      </c>
      <c r="V2558">
        <f t="shared" si="79"/>
        <v>36</v>
      </c>
    </row>
    <row r="2559" spans="1:22" x14ac:dyDescent="0.25">
      <c r="A2559">
        <v>3475</v>
      </c>
      <c r="B2559" t="str">
        <f>"E"&amp;A2559</f>
        <v>E3475</v>
      </c>
      <c r="C2559" t="s">
        <v>82</v>
      </c>
      <c r="D2559">
        <v>2</v>
      </c>
      <c r="E2559">
        <f>IF(D2559&lt;4,D2559,4)</f>
        <v>2</v>
      </c>
      <c r="F2559" s="1">
        <v>39627</v>
      </c>
      <c r="G2559" s="1">
        <v>39693</v>
      </c>
      <c r="H2559" s="3">
        <f>G2559-F2559</f>
        <v>66</v>
      </c>
      <c r="I2559" s="3">
        <f>IF(H2559&lt;=60,1,IF(H2559&lt;=150,2,3))</f>
        <v>2</v>
      </c>
      <c r="J2559">
        <v>49.6</v>
      </c>
      <c r="K2559">
        <v>4.43</v>
      </c>
      <c r="L2559">
        <v>3.2</v>
      </c>
      <c r="M2559">
        <v>57</v>
      </c>
      <c r="N2559">
        <f>LOG(M2559/100,2)+3</f>
        <v>2.1890338243900169</v>
      </c>
      <c r="O2559">
        <f>INDEX(lehmad!B$2:B$412,MATCH(klypsid!$B2559,lehmad!$A$2:$A$412,0))</f>
        <v>38497</v>
      </c>
      <c r="P2559">
        <f>INDEX(lehmad!D$2:D$412,MATCH(klypsid!$B2559,lehmad!$A$2:$A$412,0))</f>
        <v>104</v>
      </c>
      <c r="Q2559">
        <f>INDEX(lehmad!E$2:E$412,MATCH(klypsid!$B2559,lehmad!$A$2:$A$412,0))</f>
        <v>0.90700000000000003</v>
      </c>
      <c r="R2559" t="str">
        <f>INDEX(lehmad!F$2:F$412,MATCH(klypsid!$B2559,lehmad!$A$2:$A$412,0))</f>
        <v>DYNASTY-ET</v>
      </c>
      <c r="S2559">
        <f>INDEX(lehmad!H$2:H$412,MATCH(klypsid!$B2559,lehmad!$A$2:$A$412,0))</f>
        <v>124</v>
      </c>
      <c r="T2559">
        <f>INDEX(lehmad!K$2:K$412,MATCH(klypsid!$B2559,lehmad!$A$2:$A$412,0))</f>
        <v>108</v>
      </c>
      <c r="U2559" s="4">
        <f t="shared" si="78"/>
        <v>2</v>
      </c>
      <c r="V2559">
        <f t="shared" si="79"/>
        <v>30</v>
      </c>
    </row>
    <row r="2560" spans="1:22" x14ac:dyDescent="0.25">
      <c r="A2560">
        <v>3475</v>
      </c>
      <c r="B2560" t="str">
        <f>"E"&amp;A2560</f>
        <v>E3475</v>
      </c>
      <c r="C2560" t="s">
        <v>82</v>
      </c>
      <c r="D2560">
        <v>2</v>
      </c>
      <c r="E2560">
        <f>IF(D2560&lt;4,D2560,4)</f>
        <v>2</v>
      </c>
      <c r="F2560" s="1">
        <v>39627</v>
      </c>
      <c r="G2560" s="1">
        <v>39722</v>
      </c>
      <c r="H2560" s="3">
        <f>G2560-F2560</f>
        <v>95</v>
      </c>
      <c r="I2560" s="3">
        <f>IF(H2560&lt;=60,1,IF(H2560&lt;=150,2,3))</f>
        <v>2</v>
      </c>
      <c r="J2560">
        <v>44.5</v>
      </c>
      <c r="K2560">
        <v>4.63</v>
      </c>
      <c r="L2560">
        <v>3.4</v>
      </c>
      <c r="M2560">
        <v>172</v>
      </c>
      <c r="N2560">
        <f>LOG(M2560/100,2)+3</f>
        <v>3.7824085649273735</v>
      </c>
      <c r="O2560">
        <f>INDEX(lehmad!B$2:B$412,MATCH(klypsid!$B2560,lehmad!$A$2:$A$412,0))</f>
        <v>38497</v>
      </c>
      <c r="P2560">
        <f>INDEX(lehmad!D$2:D$412,MATCH(klypsid!$B2560,lehmad!$A$2:$A$412,0))</f>
        <v>104</v>
      </c>
      <c r="Q2560">
        <f>INDEX(lehmad!E$2:E$412,MATCH(klypsid!$B2560,lehmad!$A$2:$A$412,0))</f>
        <v>0.90700000000000003</v>
      </c>
      <c r="R2560" t="str">
        <f>INDEX(lehmad!F$2:F$412,MATCH(klypsid!$B2560,lehmad!$A$2:$A$412,0))</f>
        <v>DYNASTY-ET</v>
      </c>
      <c r="S2560">
        <f>INDEX(lehmad!H$2:H$412,MATCH(klypsid!$B2560,lehmad!$A$2:$A$412,0))</f>
        <v>124</v>
      </c>
      <c r="T2560">
        <f>INDEX(lehmad!K$2:K$412,MATCH(klypsid!$B2560,lehmad!$A$2:$A$412,0))</f>
        <v>108</v>
      </c>
      <c r="U2560" s="4">
        <f t="shared" si="78"/>
        <v>3</v>
      </c>
      <c r="V2560">
        <f t="shared" si="79"/>
        <v>29</v>
      </c>
    </row>
    <row r="2561" spans="1:22" x14ac:dyDescent="0.25">
      <c r="A2561">
        <v>3475</v>
      </c>
      <c r="B2561" t="str">
        <f>"E"&amp;A2561</f>
        <v>E3475</v>
      </c>
      <c r="C2561" t="s">
        <v>82</v>
      </c>
      <c r="D2561">
        <v>2</v>
      </c>
      <c r="E2561">
        <f>IF(D2561&lt;4,D2561,4)</f>
        <v>2</v>
      </c>
      <c r="F2561" s="1">
        <v>39627</v>
      </c>
      <c r="G2561" s="1">
        <v>39754</v>
      </c>
      <c r="H2561" s="3">
        <f>G2561-F2561</f>
        <v>127</v>
      </c>
      <c r="I2561" s="3">
        <f>IF(H2561&lt;=60,1,IF(H2561&lt;=150,2,3))</f>
        <v>2</v>
      </c>
      <c r="J2561">
        <v>37.9</v>
      </c>
      <c r="K2561">
        <v>4.3899999999999997</v>
      </c>
      <c r="L2561">
        <v>3.56</v>
      </c>
      <c r="M2561">
        <v>98</v>
      </c>
      <c r="N2561">
        <f>LOG(M2561/100,2)+3</f>
        <v>2.9708536543404835</v>
      </c>
      <c r="O2561">
        <f>INDEX(lehmad!B$2:B$412,MATCH(klypsid!$B2561,lehmad!$A$2:$A$412,0))</f>
        <v>38497</v>
      </c>
      <c r="P2561">
        <f>INDEX(lehmad!D$2:D$412,MATCH(klypsid!$B2561,lehmad!$A$2:$A$412,0))</f>
        <v>104</v>
      </c>
      <c r="Q2561">
        <f>INDEX(lehmad!E$2:E$412,MATCH(klypsid!$B2561,lehmad!$A$2:$A$412,0))</f>
        <v>0.90700000000000003</v>
      </c>
      <c r="R2561" t="str">
        <f>INDEX(lehmad!F$2:F$412,MATCH(klypsid!$B2561,lehmad!$A$2:$A$412,0))</f>
        <v>DYNASTY-ET</v>
      </c>
      <c r="S2561">
        <f>INDEX(lehmad!H$2:H$412,MATCH(klypsid!$B2561,lehmad!$A$2:$A$412,0))</f>
        <v>124</v>
      </c>
      <c r="T2561">
        <f>INDEX(lehmad!K$2:K$412,MATCH(klypsid!$B2561,lehmad!$A$2:$A$412,0))</f>
        <v>108</v>
      </c>
      <c r="U2561" s="4">
        <f t="shared" si="78"/>
        <v>4</v>
      </c>
      <c r="V2561">
        <f t="shared" si="79"/>
        <v>32</v>
      </c>
    </row>
    <row r="2562" spans="1:22" x14ac:dyDescent="0.25">
      <c r="A2562">
        <v>3475</v>
      </c>
      <c r="B2562" t="str">
        <f>"E"&amp;A2562</f>
        <v>E3475</v>
      </c>
      <c r="C2562" t="s">
        <v>82</v>
      </c>
      <c r="D2562">
        <v>2</v>
      </c>
      <c r="E2562">
        <f>IF(D2562&lt;4,D2562,4)</f>
        <v>2</v>
      </c>
      <c r="F2562" s="1">
        <v>39627</v>
      </c>
      <c r="G2562" s="1">
        <v>39783</v>
      </c>
      <c r="H2562" s="3">
        <f>G2562-F2562</f>
        <v>156</v>
      </c>
      <c r="I2562" s="3">
        <f>IF(H2562&lt;=60,1,IF(H2562&lt;=150,2,3))</f>
        <v>3</v>
      </c>
      <c r="J2562">
        <v>35.5</v>
      </c>
      <c r="K2562">
        <v>4.5199999999999996</v>
      </c>
      <c r="L2562">
        <v>3.72</v>
      </c>
      <c r="M2562">
        <v>95</v>
      </c>
      <c r="N2562">
        <f>LOG(M2562/100,2)+3</f>
        <v>2.925999418556223</v>
      </c>
      <c r="O2562">
        <f>INDEX(lehmad!B$2:B$412,MATCH(klypsid!$B2562,lehmad!$A$2:$A$412,0))</f>
        <v>38497</v>
      </c>
      <c r="P2562">
        <f>INDEX(lehmad!D$2:D$412,MATCH(klypsid!$B2562,lehmad!$A$2:$A$412,0))</f>
        <v>104</v>
      </c>
      <c r="Q2562">
        <f>INDEX(lehmad!E$2:E$412,MATCH(klypsid!$B2562,lehmad!$A$2:$A$412,0))</f>
        <v>0.90700000000000003</v>
      </c>
      <c r="R2562" t="str">
        <f>INDEX(lehmad!F$2:F$412,MATCH(klypsid!$B2562,lehmad!$A$2:$A$412,0))</f>
        <v>DYNASTY-ET</v>
      </c>
      <c r="S2562">
        <f>INDEX(lehmad!H$2:H$412,MATCH(klypsid!$B2562,lehmad!$A$2:$A$412,0))</f>
        <v>124</v>
      </c>
      <c r="T2562">
        <f>INDEX(lehmad!K$2:K$412,MATCH(klypsid!$B2562,lehmad!$A$2:$A$412,0))</f>
        <v>108</v>
      </c>
      <c r="U2562" s="4">
        <f t="shared" si="78"/>
        <v>5</v>
      </c>
      <c r="V2562">
        <f t="shared" si="79"/>
        <v>29</v>
      </c>
    </row>
    <row r="2563" spans="1:22" x14ac:dyDescent="0.25">
      <c r="A2563">
        <v>3475</v>
      </c>
      <c r="B2563" t="str">
        <f>"E"&amp;A2563</f>
        <v>E3475</v>
      </c>
      <c r="C2563" t="s">
        <v>82</v>
      </c>
      <c r="D2563">
        <v>2</v>
      </c>
      <c r="E2563">
        <f>IF(D2563&lt;4,D2563,4)</f>
        <v>2</v>
      </c>
      <c r="F2563" s="1">
        <v>39627</v>
      </c>
      <c r="G2563" s="1">
        <v>39817</v>
      </c>
      <c r="H2563" s="3">
        <f>G2563-F2563</f>
        <v>190</v>
      </c>
      <c r="I2563" s="3">
        <f>IF(H2563&lt;=60,1,IF(H2563&lt;=150,2,3))</f>
        <v>3</v>
      </c>
      <c r="J2563">
        <v>32.4</v>
      </c>
      <c r="K2563">
        <v>4.41</v>
      </c>
      <c r="L2563">
        <v>3.76</v>
      </c>
      <c r="M2563">
        <v>105</v>
      </c>
      <c r="N2563">
        <f>LOG(M2563/100,2)+3</f>
        <v>3.0703893278913981</v>
      </c>
      <c r="O2563">
        <f>INDEX(lehmad!B$2:B$412,MATCH(klypsid!$B2563,lehmad!$A$2:$A$412,0))</f>
        <v>38497</v>
      </c>
      <c r="P2563">
        <f>INDEX(lehmad!D$2:D$412,MATCH(klypsid!$B2563,lehmad!$A$2:$A$412,0))</f>
        <v>104</v>
      </c>
      <c r="Q2563">
        <f>INDEX(lehmad!E$2:E$412,MATCH(klypsid!$B2563,lehmad!$A$2:$A$412,0))</f>
        <v>0.90700000000000003</v>
      </c>
      <c r="R2563" t="str">
        <f>INDEX(lehmad!F$2:F$412,MATCH(klypsid!$B2563,lehmad!$A$2:$A$412,0))</f>
        <v>DYNASTY-ET</v>
      </c>
      <c r="S2563">
        <f>INDEX(lehmad!H$2:H$412,MATCH(klypsid!$B2563,lehmad!$A$2:$A$412,0))</f>
        <v>124</v>
      </c>
      <c r="T2563">
        <f>INDEX(lehmad!K$2:K$412,MATCH(klypsid!$B2563,lehmad!$A$2:$A$412,0))</f>
        <v>108</v>
      </c>
      <c r="U2563" s="4">
        <f t="shared" ref="U2563:U2626" si="80">IF(AND(A2563=A2562,D2563=D2562),U2562+1,1)</f>
        <v>6</v>
      </c>
      <c r="V2563">
        <f t="shared" ref="V2563:V2626" si="81">IF(AND(A2563=A2562,D2563=D2562),G2563-G2562,G2563-F2563)</f>
        <v>34</v>
      </c>
    </row>
    <row r="2564" spans="1:22" x14ac:dyDescent="0.25">
      <c r="A2564">
        <v>3475</v>
      </c>
      <c r="B2564" t="str">
        <f>"E"&amp;A2564</f>
        <v>E3475</v>
      </c>
      <c r="C2564" t="s">
        <v>82</v>
      </c>
      <c r="D2564">
        <v>2</v>
      </c>
      <c r="E2564">
        <f>IF(D2564&lt;4,D2564,4)</f>
        <v>2</v>
      </c>
      <c r="F2564" s="1">
        <v>39627</v>
      </c>
      <c r="G2564" s="1">
        <v>39845</v>
      </c>
      <c r="H2564" s="3">
        <f>G2564-F2564</f>
        <v>218</v>
      </c>
      <c r="I2564" s="3">
        <f>IF(H2564&lt;=60,1,IF(H2564&lt;=150,2,3))</f>
        <v>3</v>
      </c>
      <c r="J2564">
        <v>32.200000000000003</v>
      </c>
      <c r="K2564">
        <v>4.25</v>
      </c>
      <c r="L2564">
        <v>3.79</v>
      </c>
      <c r="M2564">
        <v>74</v>
      </c>
      <c r="N2564">
        <f>LOG(M2564/100,2)+3</f>
        <v>2.5655971758542249</v>
      </c>
      <c r="O2564">
        <f>INDEX(lehmad!B$2:B$412,MATCH(klypsid!$B2564,lehmad!$A$2:$A$412,0))</f>
        <v>38497</v>
      </c>
      <c r="P2564">
        <f>INDEX(lehmad!D$2:D$412,MATCH(klypsid!$B2564,lehmad!$A$2:$A$412,0))</f>
        <v>104</v>
      </c>
      <c r="Q2564">
        <f>INDEX(lehmad!E$2:E$412,MATCH(klypsid!$B2564,lehmad!$A$2:$A$412,0))</f>
        <v>0.90700000000000003</v>
      </c>
      <c r="R2564" t="str">
        <f>INDEX(lehmad!F$2:F$412,MATCH(klypsid!$B2564,lehmad!$A$2:$A$412,0))</f>
        <v>DYNASTY-ET</v>
      </c>
      <c r="S2564">
        <f>INDEX(lehmad!H$2:H$412,MATCH(klypsid!$B2564,lehmad!$A$2:$A$412,0))</f>
        <v>124</v>
      </c>
      <c r="T2564">
        <f>INDEX(lehmad!K$2:K$412,MATCH(klypsid!$B2564,lehmad!$A$2:$A$412,0))</f>
        <v>108</v>
      </c>
      <c r="U2564" s="4">
        <f t="shared" si="80"/>
        <v>7</v>
      </c>
      <c r="V2564">
        <f t="shared" si="81"/>
        <v>28</v>
      </c>
    </row>
    <row r="2565" spans="1:22" x14ac:dyDescent="0.25">
      <c r="A2565">
        <v>3475</v>
      </c>
      <c r="B2565" t="str">
        <f>"E"&amp;A2565</f>
        <v>E3475</v>
      </c>
      <c r="C2565" t="s">
        <v>82</v>
      </c>
      <c r="D2565">
        <v>2</v>
      </c>
      <c r="E2565">
        <f>IF(D2565&lt;4,D2565,4)</f>
        <v>2</v>
      </c>
      <c r="F2565" s="1">
        <v>39627</v>
      </c>
      <c r="G2565" s="1">
        <v>39875</v>
      </c>
      <c r="H2565" s="3">
        <f>G2565-F2565</f>
        <v>248</v>
      </c>
      <c r="I2565" s="3">
        <f>IF(H2565&lt;=60,1,IF(H2565&lt;=150,2,3))</f>
        <v>3</v>
      </c>
      <c r="J2565">
        <v>27.3</v>
      </c>
      <c r="K2565">
        <v>4.13</v>
      </c>
      <c r="L2565">
        <v>3.67</v>
      </c>
      <c r="M2565">
        <v>56</v>
      </c>
      <c r="N2565">
        <f>LOG(M2565/100,2)+3</f>
        <v>2.1634987322828794</v>
      </c>
      <c r="O2565">
        <f>INDEX(lehmad!B$2:B$412,MATCH(klypsid!$B2565,lehmad!$A$2:$A$412,0))</f>
        <v>38497</v>
      </c>
      <c r="P2565">
        <f>INDEX(lehmad!D$2:D$412,MATCH(klypsid!$B2565,lehmad!$A$2:$A$412,0))</f>
        <v>104</v>
      </c>
      <c r="Q2565">
        <f>INDEX(lehmad!E$2:E$412,MATCH(klypsid!$B2565,lehmad!$A$2:$A$412,0))</f>
        <v>0.90700000000000003</v>
      </c>
      <c r="R2565" t="str">
        <f>INDEX(lehmad!F$2:F$412,MATCH(klypsid!$B2565,lehmad!$A$2:$A$412,0))</f>
        <v>DYNASTY-ET</v>
      </c>
      <c r="S2565">
        <f>INDEX(lehmad!H$2:H$412,MATCH(klypsid!$B2565,lehmad!$A$2:$A$412,0))</f>
        <v>124</v>
      </c>
      <c r="T2565">
        <f>INDEX(lehmad!K$2:K$412,MATCH(klypsid!$B2565,lehmad!$A$2:$A$412,0))</f>
        <v>108</v>
      </c>
      <c r="U2565" s="4">
        <f t="shared" si="80"/>
        <v>8</v>
      </c>
      <c r="V2565">
        <f t="shared" si="81"/>
        <v>30</v>
      </c>
    </row>
    <row r="2566" spans="1:22" x14ac:dyDescent="0.25">
      <c r="A2566">
        <v>3475</v>
      </c>
      <c r="B2566" t="str">
        <f>"E"&amp;A2566</f>
        <v>E3475</v>
      </c>
      <c r="C2566" t="s">
        <v>82</v>
      </c>
      <c r="D2566">
        <v>2</v>
      </c>
      <c r="E2566">
        <f>IF(D2566&lt;4,D2566,4)</f>
        <v>2</v>
      </c>
      <c r="F2566" s="1">
        <v>39627</v>
      </c>
      <c r="G2566" s="1">
        <v>39908</v>
      </c>
      <c r="H2566" s="3">
        <f>G2566-F2566</f>
        <v>281</v>
      </c>
      <c r="I2566" s="3">
        <f>IF(H2566&lt;=60,1,IF(H2566&lt;=150,2,3))</f>
        <v>3</v>
      </c>
      <c r="J2566">
        <v>25.6</v>
      </c>
      <c r="K2566">
        <v>4.4000000000000004</v>
      </c>
      <c r="L2566">
        <v>3.53</v>
      </c>
      <c r="M2566">
        <v>564</v>
      </c>
      <c r="N2566">
        <f>LOG(M2566/100,2)+3</f>
        <v>5.4956951626240684</v>
      </c>
      <c r="O2566">
        <f>INDEX(lehmad!B$2:B$412,MATCH(klypsid!$B2566,lehmad!$A$2:$A$412,0))</f>
        <v>38497</v>
      </c>
      <c r="P2566">
        <f>INDEX(lehmad!D$2:D$412,MATCH(klypsid!$B2566,lehmad!$A$2:$A$412,0))</f>
        <v>104</v>
      </c>
      <c r="Q2566">
        <f>INDEX(lehmad!E$2:E$412,MATCH(klypsid!$B2566,lehmad!$A$2:$A$412,0))</f>
        <v>0.90700000000000003</v>
      </c>
      <c r="R2566" t="str">
        <f>INDEX(lehmad!F$2:F$412,MATCH(klypsid!$B2566,lehmad!$A$2:$A$412,0))</f>
        <v>DYNASTY-ET</v>
      </c>
      <c r="S2566">
        <f>INDEX(lehmad!H$2:H$412,MATCH(klypsid!$B2566,lehmad!$A$2:$A$412,0))</f>
        <v>124</v>
      </c>
      <c r="T2566">
        <f>INDEX(lehmad!K$2:K$412,MATCH(klypsid!$B2566,lehmad!$A$2:$A$412,0))</f>
        <v>108</v>
      </c>
      <c r="U2566" s="4">
        <f t="shared" si="80"/>
        <v>9</v>
      </c>
      <c r="V2566">
        <f t="shared" si="81"/>
        <v>33</v>
      </c>
    </row>
    <row r="2567" spans="1:22" x14ac:dyDescent="0.25">
      <c r="A2567">
        <v>3475</v>
      </c>
      <c r="B2567" t="str">
        <f>"E"&amp;A2567</f>
        <v>E3475</v>
      </c>
      <c r="C2567" t="s">
        <v>82</v>
      </c>
      <c r="D2567">
        <v>2</v>
      </c>
      <c r="E2567">
        <f>IF(D2567&lt;4,D2567,4)</f>
        <v>2</v>
      </c>
      <c r="F2567" s="1">
        <v>39627</v>
      </c>
      <c r="G2567" s="1">
        <v>39944</v>
      </c>
      <c r="H2567" s="3">
        <f>G2567-F2567</f>
        <v>317</v>
      </c>
      <c r="I2567" s="3">
        <f>IF(H2567&lt;=60,1,IF(H2567&lt;=150,2,3))</f>
        <v>3</v>
      </c>
      <c r="J2567">
        <v>23.1</v>
      </c>
      <c r="K2567">
        <v>4.8099999999999996</v>
      </c>
      <c r="L2567">
        <v>3.85</v>
      </c>
      <c r="M2567">
        <v>313</v>
      </c>
      <c r="N2567">
        <f>LOG(M2567/100,2)+3</f>
        <v>4.6461626571578938</v>
      </c>
      <c r="O2567">
        <f>INDEX(lehmad!B$2:B$412,MATCH(klypsid!$B2567,lehmad!$A$2:$A$412,0))</f>
        <v>38497</v>
      </c>
      <c r="P2567">
        <f>INDEX(lehmad!D$2:D$412,MATCH(klypsid!$B2567,lehmad!$A$2:$A$412,0))</f>
        <v>104</v>
      </c>
      <c r="Q2567">
        <f>INDEX(lehmad!E$2:E$412,MATCH(klypsid!$B2567,lehmad!$A$2:$A$412,0))</f>
        <v>0.90700000000000003</v>
      </c>
      <c r="R2567" t="str">
        <f>INDEX(lehmad!F$2:F$412,MATCH(klypsid!$B2567,lehmad!$A$2:$A$412,0))</f>
        <v>DYNASTY-ET</v>
      </c>
      <c r="S2567">
        <f>INDEX(lehmad!H$2:H$412,MATCH(klypsid!$B2567,lehmad!$A$2:$A$412,0))</f>
        <v>124</v>
      </c>
      <c r="T2567">
        <f>INDEX(lehmad!K$2:K$412,MATCH(klypsid!$B2567,lehmad!$A$2:$A$412,0))</f>
        <v>108</v>
      </c>
      <c r="U2567" s="4">
        <f t="shared" si="80"/>
        <v>10</v>
      </c>
      <c r="V2567">
        <f t="shared" si="81"/>
        <v>36</v>
      </c>
    </row>
    <row r="2568" spans="1:22" x14ac:dyDescent="0.25">
      <c r="A2568">
        <v>3475</v>
      </c>
      <c r="B2568" t="str">
        <f>"E"&amp;A2568</f>
        <v>E3475</v>
      </c>
      <c r="C2568" t="s">
        <v>82</v>
      </c>
      <c r="D2568">
        <v>3</v>
      </c>
      <c r="E2568">
        <f>IF(D2568&lt;4,D2568,4)</f>
        <v>3</v>
      </c>
      <c r="F2568" s="1">
        <v>40030</v>
      </c>
      <c r="G2568" s="1">
        <v>40066</v>
      </c>
      <c r="H2568" s="3">
        <f>G2568-F2568</f>
        <v>36</v>
      </c>
      <c r="I2568" s="3">
        <f>IF(H2568&lt;=60,1,IF(H2568&lt;=150,2,3))</f>
        <v>1</v>
      </c>
      <c r="J2568">
        <v>57.7</v>
      </c>
      <c r="K2568">
        <v>3.5</v>
      </c>
      <c r="L2568">
        <v>2.97</v>
      </c>
      <c r="M2568">
        <v>68</v>
      </c>
      <c r="N2568">
        <f>LOG(M2568/100,2)+3</f>
        <v>2.4436066514756147</v>
      </c>
      <c r="O2568">
        <f>INDEX(lehmad!B$2:B$412,MATCH(klypsid!$B2568,lehmad!$A$2:$A$412,0))</f>
        <v>38497</v>
      </c>
      <c r="P2568">
        <f>INDEX(lehmad!D$2:D$412,MATCH(klypsid!$B2568,lehmad!$A$2:$A$412,0))</f>
        <v>104</v>
      </c>
      <c r="Q2568">
        <f>INDEX(lehmad!E$2:E$412,MATCH(klypsid!$B2568,lehmad!$A$2:$A$412,0))</f>
        <v>0.90700000000000003</v>
      </c>
      <c r="R2568" t="str">
        <f>INDEX(lehmad!F$2:F$412,MATCH(klypsid!$B2568,lehmad!$A$2:$A$412,0))</f>
        <v>DYNASTY-ET</v>
      </c>
      <c r="S2568">
        <f>INDEX(lehmad!H$2:H$412,MATCH(klypsid!$B2568,lehmad!$A$2:$A$412,0))</f>
        <v>124</v>
      </c>
      <c r="T2568">
        <f>INDEX(lehmad!K$2:K$412,MATCH(klypsid!$B2568,lehmad!$A$2:$A$412,0))</f>
        <v>108</v>
      </c>
      <c r="U2568" s="4">
        <f t="shared" si="80"/>
        <v>1</v>
      </c>
      <c r="V2568">
        <f t="shared" si="81"/>
        <v>36</v>
      </c>
    </row>
    <row r="2569" spans="1:22" x14ac:dyDescent="0.25">
      <c r="A2569">
        <v>3475</v>
      </c>
      <c r="B2569" t="str">
        <f>"E"&amp;A2569</f>
        <v>E3475</v>
      </c>
      <c r="C2569" t="s">
        <v>82</v>
      </c>
      <c r="D2569">
        <v>3</v>
      </c>
      <c r="E2569">
        <f>IF(D2569&lt;4,D2569,4)</f>
        <v>3</v>
      </c>
      <c r="F2569" s="1">
        <v>40030</v>
      </c>
      <c r="G2569" s="1">
        <v>40094</v>
      </c>
      <c r="H2569" s="3">
        <f>G2569-F2569</f>
        <v>64</v>
      </c>
      <c r="I2569" s="3">
        <f>IF(H2569&lt;=60,1,IF(H2569&lt;=150,2,3))</f>
        <v>2</v>
      </c>
      <c r="J2569">
        <v>54.5</v>
      </c>
      <c r="K2569">
        <v>3.94</v>
      </c>
      <c r="L2569">
        <v>3.02</v>
      </c>
      <c r="M2569">
        <v>77</v>
      </c>
      <c r="N2569">
        <f>LOG(M2569/100,2)+3</f>
        <v>2.6229303509201767</v>
      </c>
      <c r="O2569">
        <f>INDEX(lehmad!B$2:B$412,MATCH(klypsid!$B2569,lehmad!$A$2:$A$412,0))</f>
        <v>38497</v>
      </c>
      <c r="P2569">
        <f>INDEX(lehmad!D$2:D$412,MATCH(klypsid!$B2569,lehmad!$A$2:$A$412,0))</f>
        <v>104</v>
      </c>
      <c r="Q2569">
        <f>INDEX(lehmad!E$2:E$412,MATCH(klypsid!$B2569,lehmad!$A$2:$A$412,0))</f>
        <v>0.90700000000000003</v>
      </c>
      <c r="R2569" t="str">
        <f>INDEX(lehmad!F$2:F$412,MATCH(klypsid!$B2569,lehmad!$A$2:$A$412,0))</f>
        <v>DYNASTY-ET</v>
      </c>
      <c r="S2569">
        <f>INDEX(lehmad!H$2:H$412,MATCH(klypsid!$B2569,lehmad!$A$2:$A$412,0))</f>
        <v>124</v>
      </c>
      <c r="T2569">
        <f>INDEX(lehmad!K$2:K$412,MATCH(klypsid!$B2569,lehmad!$A$2:$A$412,0))</f>
        <v>108</v>
      </c>
      <c r="U2569" s="4">
        <f t="shared" si="80"/>
        <v>2</v>
      </c>
      <c r="V2569">
        <f t="shared" si="81"/>
        <v>28</v>
      </c>
    </row>
    <row r="2570" spans="1:22" x14ac:dyDescent="0.25">
      <c r="A2570">
        <v>3475</v>
      </c>
      <c r="B2570" t="str">
        <f>"E"&amp;A2570</f>
        <v>E3475</v>
      </c>
      <c r="C2570" t="s">
        <v>82</v>
      </c>
      <c r="D2570">
        <v>3</v>
      </c>
      <c r="E2570">
        <f>IF(D2570&lt;4,D2570,4)</f>
        <v>3</v>
      </c>
      <c r="F2570" s="1">
        <v>40030</v>
      </c>
      <c r="G2570" s="1">
        <v>40125</v>
      </c>
      <c r="H2570" s="3">
        <f>G2570-F2570</f>
        <v>95</v>
      </c>
      <c r="I2570" s="3">
        <f>IF(H2570&lt;=60,1,IF(H2570&lt;=150,2,3))</f>
        <v>2</v>
      </c>
      <c r="J2570">
        <v>48.5</v>
      </c>
      <c r="K2570">
        <v>3.66</v>
      </c>
      <c r="L2570">
        <v>3.39</v>
      </c>
      <c r="M2570">
        <v>155</v>
      </c>
      <c r="N2570">
        <f>LOG(M2570/100,2)+3</f>
        <v>3.6322682154995132</v>
      </c>
      <c r="O2570">
        <f>INDEX(lehmad!B$2:B$412,MATCH(klypsid!$B2570,lehmad!$A$2:$A$412,0))</f>
        <v>38497</v>
      </c>
      <c r="P2570">
        <f>INDEX(lehmad!D$2:D$412,MATCH(klypsid!$B2570,lehmad!$A$2:$A$412,0))</f>
        <v>104</v>
      </c>
      <c r="Q2570">
        <f>INDEX(lehmad!E$2:E$412,MATCH(klypsid!$B2570,lehmad!$A$2:$A$412,0))</f>
        <v>0.90700000000000003</v>
      </c>
      <c r="R2570" t="str">
        <f>INDEX(lehmad!F$2:F$412,MATCH(klypsid!$B2570,lehmad!$A$2:$A$412,0))</f>
        <v>DYNASTY-ET</v>
      </c>
      <c r="S2570">
        <f>INDEX(lehmad!H$2:H$412,MATCH(klypsid!$B2570,lehmad!$A$2:$A$412,0))</f>
        <v>124</v>
      </c>
      <c r="T2570">
        <f>INDEX(lehmad!K$2:K$412,MATCH(klypsid!$B2570,lehmad!$A$2:$A$412,0))</f>
        <v>108</v>
      </c>
      <c r="U2570" s="4">
        <f t="shared" si="80"/>
        <v>3</v>
      </c>
      <c r="V2570">
        <f t="shared" si="81"/>
        <v>31</v>
      </c>
    </row>
    <row r="2571" spans="1:22" x14ac:dyDescent="0.25">
      <c r="A2571">
        <v>3475</v>
      </c>
      <c r="B2571" t="str">
        <f>"E"&amp;A2571</f>
        <v>E3475</v>
      </c>
      <c r="C2571" t="s">
        <v>82</v>
      </c>
      <c r="D2571">
        <v>3</v>
      </c>
      <c r="E2571">
        <f>IF(D2571&lt;4,D2571,4)</f>
        <v>3</v>
      </c>
      <c r="F2571" s="1">
        <v>40030</v>
      </c>
      <c r="G2571" s="1">
        <v>40153</v>
      </c>
      <c r="H2571" s="3">
        <f>G2571-F2571</f>
        <v>123</v>
      </c>
      <c r="I2571" s="3">
        <f>IF(H2571&lt;=60,1,IF(H2571&lt;=150,2,3))</f>
        <v>2</v>
      </c>
      <c r="J2571">
        <v>42.6</v>
      </c>
      <c r="K2571">
        <v>4.59</v>
      </c>
      <c r="L2571">
        <v>3.56</v>
      </c>
      <c r="M2571">
        <v>129</v>
      </c>
      <c r="N2571">
        <f>LOG(M2571/100,2)+3</f>
        <v>3.3673710656485296</v>
      </c>
      <c r="O2571">
        <f>INDEX(lehmad!B$2:B$412,MATCH(klypsid!$B2571,lehmad!$A$2:$A$412,0))</f>
        <v>38497</v>
      </c>
      <c r="P2571">
        <f>INDEX(lehmad!D$2:D$412,MATCH(klypsid!$B2571,lehmad!$A$2:$A$412,0))</f>
        <v>104</v>
      </c>
      <c r="Q2571">
        <f>INDEX(lehmad!E$2:E$412,MATCH(klypsid!$B2571,lehmad!$A$2:$A$412,0))</f>
        <v>0.90700000000000003</v>
      </c>
      <c r="R2571" t="str">
        <f>INDEX(lehmad!F$2:F$412,MATCH(klypsid!$B2571,lehmad!$A$2:$A$412,0))</f>
        <v>DYNASTY-ET</v>
      </c>
      <c r="S2571">
        <f>INDEX(lehmad!H$2:H$412,MATCH(klypsid!$B2571,lehmad!$A$2:$A$412,0))</f>
        <v>124</v>
      </c>
      <c r="T2571">
        <f>INDEX(lehmad!K$2:K$412,MATCH(klypsid!$B2571,lehmad!$A$2:$A$412,0))</f>
        <v>108</v>
      </c>
      <c r="U2571" s="4">
        <f t="shared" si="80"/>
        <v>4</v>
      </c>
      <c r="V2571">
        <f t="shared" si="81"/>
        <v>28</v>
      </c>
    </row>
    <row r="2572" spans="1:22" x14ac:dyDescent="0.25">
      <c r="A2572">
        <v>3475</v>
      </c>
      <c r="B2572" t="str">
        <f>"E"&amp;A2572</f>
        <v>E3475</v>
      </c>
      <c r="C2572" t="s">
        <v>82</v>
      </c>
      <c r="D2572">
        <v>3</v>
      </c>
      <c r="E2572">
        <f>IF(D2572&lt;4,D2572,4)</f>
        <v>3</v>
      </c>
      <c r="F2572" s="1">
        <v>40030</v>
      </c>
      <c r="G2572" s="1">
        <v>40186</v>
      </c>
      <c r="H2572" s="3">
        <f>G2572-F2572</f>
        <v>156</v>
      </c>
      <c r="I2572" s="3">
        <f>IF(H2572&lt;=60,1,IF(H2572&lt;=150,2,3))</f>
        <v>3</v>
      </c>
      <c r="J2572">
        <v>40.4</v>
      </c>
      <c r="K2572">
        <v>4.4000000000000004</v>
      </c>
      <c r="L2572">
        <v>3.63</v>
      </c>
      <c r="M2572">
        <v>158</v>
      </c>
      <c r="N2572">
        <f>LOG(M2572/100,2)+3</f>
        <v>3.6599245584023783</v>
      </c>
      <c r="O2572">
        <f>INDEX(lehmad!B$2:B$412,MATCH(klypsid!$B2572,lehmad!$A$2:$A$412,0))</f>
        <v>38497</v>
      </c>
      <c r="P2572">
        <f>INDEX(lehmad!D$2:D$412,MATCH(klypsid!$B2572,lehmad!$A$2:$A$412,0))</f>
        <v>104</v>
      </c>
      <c r="Q2572">
        <f>INDEX(lehmad!E$2:E$412,MATCH(klypsid!$B2572,lehmad!$A$2:$A$412,0))</f>
        <v>0.90700000000000003</v>
      </c>
      <c r="R2572" t="str">
        <f>INDEX(lehmad!F$2:F$412,MATCH(klypsid!$B2572,lehmad!$A$2:$A$412,0))</f>
        <v>DYNASTY-ET</v>
      </c>
      <c r="S2572">
        <f>INDEX(lehmad!H$2:H$412,MATCH(klypsid!$B2572,lehmad!$A$2:$A$412,0))</f>
        <v>124</v>
      </c>
      <c r="T2572">
        <f>INDEX(lehmad!K$2:K$412,MATCH(klypsid!$B2572,lehmad!$A$2:$A$412,0))</f>
        <v>108</v>
      </c>
      <c r="U2572" s="4">
        <f t="shared" si="80"/>
        <v>5</v>
      </c>
      <c r="V2572">
        <f t="shared" si="81"/>
        <v>33</v>
      </c>
    </row>
    <row r="2573" spans="1:22" x14ac:dyDescent="0.25">
      <c r="A2573">
        <v>3475</v>
      </c>
      <c r="B2573" t="str">
        <f>"E"&amp;A2573</f>
        <v>E3475</v>
      </c>
      <c r="C2573" t="s">
        <v>82</v>
      </c>
      <c r="D2573">
        <v>3</v>
      </c>
      <c r="E2573">
        <f>IF(D2573&lt;4,D2573,4)</f>
        <v>3</v>
      </c>
      <c r="F2573" s="1">
        <v>40030</v>
      </c>
      <c r="G2573" s="1">
        <v>40214</v>
      </c>
      <c r="H2573" s="3">
        <f>G2573-F2573</f>
        <v>184</v>
      </c>
      <c r="I2573" s="3">
        <f>IF(H2573&lt;=60,1,IF(H2573&lt;=150,2,3))</f>
        <v>3</v>
      </c>
      <c r="J2573">
        <v>39.5</v>
      </c>
      <c r="K2573">
        <v>3.93</v>
      </c>
      <c r="L2573">
        <v>3.61</v>
      </c>
      <c r="M2573">
        <v>70</v>
      </c>
      <c r="N2573">
        <f>LOG(M2573/100,2)+3</f>
        <v>2.4854268271702415</v>
      </c>
      <c r="O2573">
        <f>INDEX(lehmad!B$2:B$412,MATCH(klypsid!$B2573,lehmad!$A$2:$A$412,0))</f>
        <v>38497</v>
      </c>
      <c r="P2573">
        <f>INDEX(lehmad!D$2:D$412,MATCH(klypsid!$B2573,lehmad!$A$2:$A$412,0))</f>
        <v>104</v>
      </c>
      <c r="Q2573">
        <f>INDEX(lehmad!E$2:E$412,MATCH(klypsid!$B2573,lehmad!$A$2:$A$412,0))</f>
        <v>0.90700000000000003</v>
      </c>
      <c r="R2573" t="str">
        <f>INDEX(lehmad!F$2:F$412,MATCH(klypsid!$B2573,lehmad!$A$2:$A$412,0))</f>
        <v>DYNASTY-ET</v>
      </c>
      <c r="S2573">
        <f>INDEX(lehmad!H$2:H$412,MATCH(klypsid!$B2573,lehmad!$A$2:$A$412,0))</f>
        <v>124</v>
      </c>
      <c r="T2573">
        <f>INDEX(lehmad!K$2:K$412,MATCH(klypsid!$B2573,lehmad!$A$2:$A$412,0))</f>
        <v>108</v>
      </c>
      <c r="U2573" s="4">
        <f t="shared" si="80"/>
        <v>6</v>
      </c>
      <c r="V2573">
        <f t="shared" si="81"/>
        <v>28</v>
      </c>
    </row>
    <row r="2574" spans="1:22" x14ac:dyDescent="0.25">
      <c r="A2574">
        <v>3475</v>
      </c>
      <c r="B2574" t="str">
        <f>"E"&amp;A2574</f>
        <v>E3475</v>
      </c>
      <c r="C2574" t="s">
        <v>82</v>
      </c>
      <c r="D2574">
        <v>3</v>
      </c>
      <c r="E2574">
        <f>IF(D2574&lt;4,D2574,4)</f>
        <v>3</v>
      </c>
      <c r="F2574" s="1">
        <v>40030</v>
      </c>
      <c r="G2574" s="1">
        <v>40242</v>
      </c>
      <c r="H2574" s="3">
        <f>G2574-F2574</f>
        <v>212</v>
      </c>
      <c r="I2574" s="3">
        <f>IF(H2574&lt;=60,1,IF(H2574&lt;=150,2,3))</f>
        <v>3</v>
      </c>
      <c r="J2574">
        <v>32.799999999999997</v>
      </c>
      <c r="K2574">
        <v>4.1500000000000004</v>
      </c>
      <c r="L2574">
        <v>3.78</v>
      </c>
      <c r="M2574">
        <v>113</v>
      </c>
      <c r="N2574">
        <f>LOG(M2574/100,2)+3</f>
        <v>3.176322772640463</v>
      </c>
      <c r="O2574">
        <f>INDEX(lehmad!B$2:B$412,MATCH(klypsid!$B2574,lehmad!$A$2:$A$412,0))</f>
        <v>38497</v>
      </c>
      <c r="P2574">
        <f>INDEX(lehmad!D$2:D$412,MATCH(klypsid!$B2574,lehmad!$A$2:$A$412,0))</f>
        <v>104</v>
      </c>
      <c r="Q2574">
        <f>INDEX(lehmad!E$2:E$412,MATCH(klypsid!$B2574,lehmad!$A$2:$A$412,0))</f>
        <v>0.90700000000000003</v>
      </c>
      <c r="R2574" t="str">
        <f>INDEX(lehmad!F$2:F$412,MATCH(klypsid!$B2574,lehmad!$A$2:$A$412,0))</f>
        <v>DYNASTY-ET</v>
      </c>
      <c r="S2574">
        <f>INDEX(lehmad!H$2:H$412,MATCH(klypsid!$B2574,lehmad!$A$2:$A$412,0))</f>
        <v>124</v>
      </c>
      <c r="T2574">
        <f>INDEX(lehmad!K$2:K$412,MATCH(klypsid!$B2574,lehmad!$A$2:$A$412,0))</f>
        <v>108</v>
      </c>
      <c r="U2574" s="4">
        <f t="shared" si="80"/>
        <v>7</v>
      </c>
      <c r="V2574">
        <f t="shared" si="81"/>
        <v>28</v>
      </c>
    </row>
    <row r="2575" spans="1:22" x14ac:dyDescent="0.25">
      <c r="A2575">
        <v>3475</v>
      </c>
      <c r="B2575" t="str">
        <f>"E"&amp;A2575</f>
        <v>E3475</v>
      </c>
      <c r="C2575" t="s">
        <v>82</v>
      </c>
      <c r="D2575">
        <v>3</v>
      </c>
      <c r="E2575">
        <f>IF(D2575&lt;4,D2575,4)</f>
        <v>3</v>
      </c>
      <c r="F2575" s="1">
        <v>40030</v>
      </c>
      <c r="G2575" s="1">
        <v>40276</v>
      </c>
      <c r="H2575" s="3">
        <f>G2575-F2575</f>
        <v>246</v>
      </c>
      <c r="I2575" s="3">
        <f>IF(H2575&lt;=60,1,IF(H2575&lt;=150,2,3))</f>
        <v>3</v>
      </c>
      <c r="J2575">
        <v>36.5</v>
      </c>
      <c r="K2575">
        <v>3.86</v>
      </c>
      <c r="L2575">
        <v>3.63</v>
      </c>
      <c r="M2575">
        <v>187</v>
      </c>
      <c r="N2575">
        <f>LOG(M2575/100,2)+3</f>
        <v>3.903038270112912</v>
      </c>
      <c r="O2575">
        <f>INDEX(lehmad!B$2:B$412,MATCH(klypsid!$B2575,lehmad!$A$2:$A$412,0))</f>
        <v>38497</v>
      </c>
      <c r="P2575">
        <f>INDEX(lehmad!D$2:D$412,MATCH(klypsid!$B2575,lehmad!$A$2:$A$412,0))</f>
        <v>104</v>
      </c>
      <c r="Q2575">
        <f>INDEX(lehmad!E$2:E$412,MATCH(klypsid!$B2575,lehmad!$A$2:$A$412,0))</f>
        <v>0.90700000000000003</v>
      </c>
      <c r="R2575" t="str">
        <f>INDEX(lehmad!F$2:F$412,MATCH(klypsid!$B2575,lehmad!$A$2:$A$412,0))</f>
        <v>DYNASTY-ET</v>
      </c>
      <c r="S2575">
        <f>INDEX(lehmad!H$2:H$412,MATCH(klypsid!$B2575,lehmad!$A$2:$A$412,0))</f>
        <v>124</v>
      </c>
      <c r="T2575">
        <f>INDEX(lehmad!K$2:K$412,MATCH(klypsid!$B2575,lehmad!$A$2:$A$412,0))</f>
        <v>108</v>
      </c>
      <c r="U2575" s="4">
        <f t="shared" si="80"/>
        <v>8</v>
      </c>
      <c r="V2575">
        <f t="shared" si="81"/>
        <v>34</v>
      </c>
    </row>
    <row r="2576" spans="1:22" x14ac:dyDescent="0.25">
      <c r="A2576">
        <v>3475</v>
      </c>
      <c r="B2576" t="str">
        <f>"E"&amp;A2576</f>
        <v>E3475</v>
      </c>
      <c r="C2576" t="s">
        <v>82</v>
      </c>
      <c r="D2576">
        <v>3</v>
      </c>
      <c r="E2576">
        <f>IF(D2576&lt;4,D2576,4)</f>
        <v>3</v>
      </c>
      <c r="F2576" s="1">
        <v>40030</v>
      </c>
      <c r="G2576" s="1">
        <v>40304</v>
      </c>
      <c r="H2576" s="3">
        <f>G2576-F2576</f>
        <v>274</v>
      </c>
      <c r="I2576" s="3">
        <f>IF(H2576&lt;=60,1,IF(H2576&lt;=150,2,3))</f>
        <v>3</v>
      </c>
      <c r="J2576">
        <v>31.7</v>
      </c>
      <c r="K2576">
        <v>4.2</v>
      </c>
      <c r="L2576">
        <v>3.6</v>
      </c>
      <c r="M2576">
        <v>96</v>
      </c>
      <c r="N2576">
        <f>LOG(M2576/100,2)+3</f>
        <v>2.9411063109464313</v>
      </c>
      <c r="O2576">
        <f>INDEX(lehmad!B$2:B$412,MATCH(klypsid!$B2576,lehmad!$A$2:$A$412,0))</f>
        <v>38497</v>
      </c>
      <c r="P2576">
        <f>INDEX(lehmad!D$2:D$412,MATCH(klypsid!$B2576,lehmad!$A$2:$A$412,0))</f>
        <v>104</v>
      </c>
      <c r="Q2576">
        <f>INDEX(lehmad!E$2:E$412,MATCH(klypsid!$B2576,lehmad!$A$2:$A$412,0))</f>
        <v>0.90700000000000003</v>
      </c>
      <c r="R2576" t="str">
        <f>INDEX(lehmad!F$2:F$412,MATCH(klypsid!$B2576,lehmad!$A$2:$A$412,0))</f>
        <v>DYNASTY-ET</v>
      </c>
      <c r="S2576">
        <f>INDEX(lehmad!H$2:H$412,MATCH(klypsid!$B2576,lehmad!$A$2:$A$412,0))</f>
        <v>124</v>
      </c>
      <c r="T2576">
        <f>INDEX(lehmad!K$2:K$412,MATCH(klypsid!$B2576,lehmad!$A$2:$A$412,0))</f>
        <v>108</v>
      </c>
      <c r="U2576" s="4">
        <f t="shared" si="80"/>
        <v>9</v>
      </c>
      <c r="V2576">
        <f t="shared" si="81"/>
        <v>28</v>
      </c>
    </row>
    <row r="2577" spans="1:22" x14ac:dyDescent="0.25">
      <c r="A2577">
        <v>3475</v>
      </c>
      <c r="B2577" t="str">
        <f>"E"&amp;A2577</f>
        <v>E3475</v>
      </c>
      <c r="C2577" t="s">
        <v>82</v>
      </c>
      <c r="D2577">
        <v>3</v>
      </c>
      <c r="E2577">
        <f>IF(D2577&lt;4,D2577,4)</f>
        <v>3</v>
      </c>
      <c r="F2577" s="1">
        <v>40030</v>
      </c>
      <c r="G2577" s="1">
        <v>40336</v>
      </c>
      <c r="H2577" s="3">
        <f>G2577-F2577</f>
        <v>306</v>
      </c>
      <c r="I2577" s="3">
        <f>IF(H2577&lt;=60,1,IF(H2577&lt;=150,2,3))</f>
        <v>3</v>
      </c>
      <c r="J2577">
        <v>29.8</v>
      </c>
      <c r="K2577">
        <v>4.1100000000000003</v>
      </c>
      <c r="L2577">
        <v>3.56</v>
      </c>
      <c r="M2577">
        <v>88</v>
      </c>
      <c r="N2577">
        <f>LOG(M2577/100,2)+3</f>
        <v>2.8155754288625725</v>
      </c>
      <c r="O2577">
        <f>INDEX(lehmad!B$2:B$412,MATCH(klypsid!$B2577,lehmad!$A$2:$A$412,0))</f>
        <v>38497</v>
      </c>
      <c r="P2577">
        <f>INDEX(lehmad!D$2:D$412,MATCH(klypsid!$B2577,lehmad!$A$2:$A$412,0))</f>
        <v>104</v>
      </c>
      <c r="Q2577">
        <f>INDEX(lehmad!E$2:E$412,MATCH(klypsid!$B2577,lehmad!$A$2:$A$412,0))</f>
        <v>0.90700000000000003</v>
      </c>
      <c r="R2577" t="str">
        <f>INDEX(lehmad!F$2:F$412,MATCH(klypsid!$B2577,lehmad!$A$2:$A$412,0))</f>
        <v>DYNASTY-ET</v>
      </c>
      <c r="S2577">
        <f>INDEX(lehmad!H$2:H$412,MATCH(klypsid!$B2577,lehmad!$A$2:$A$412,0))</f>
        <v>124</v>
      </c>
      <c r="T2577">
        <f>INDEX(lehmad!K$2:K$412,MATCH(klypsid!$B2577,lehmad!$A$2:$A$412,0))</f>
        <v>108</v>
      </c>
      <c r="U2577" s="4">
        <f t="shared" si="80"/>
        <v>10</v>
      </c>
      <c r="V2577">
        <f t="shared" si="81"/>
        <v>32</v>
      </c>
    </row>
    <row r="2578" spans="1:22" x14ac:dyDescent="0.25">
      <c r="A2578">
        <v>3475</v>
      </c>
      <c r="B2578" t="str">
        <f>"E"&amp;A2578</f>
        <v>E3475</v>
      </c>
      <c r="C2578" t="s">
        <v>82</v>
      </c>
      <c r="D2578">
        <v>3</v>
      </c>
      <c r="E2578">
        <f>IF(D2578&lt;4,D2578,4)</f>
        <v>3</v>
      </c>
      <c r="F2578" s="1">
        <v>40030</v>
      </c>
      <c r="G2578" s="1">
        <v>40371</v>
      </c>
      <c r="H2578" s="3">
        <f>G2578-F2578</f>
        <v>341</v>
      </c>
      <c r="I2578" s="3">
        <f>IF(H2578&lt;=60,1,IF(H2578&lt;=150,2,3))</f>
        <v>3</v>
      </c>
      <c r="J2578">
        <v>24.1</v>
      </c>
      <c r="K2578">
        <v>4.5599999999999996</v>
      </c>
      <c r="L2578">
        <v>3.65</v>
      </c>
      <c r="M2578">
        <v>334</v>
      </c>
      <c r="N2578">
        <f>LOG(M2578/100,2)+3</f>
        <v>4.7398481026993275</v>
      </c>
      <c r="O2578">
        <f>INDEX(lehmad!B$2:B$412,MATCH(klypsid!$B2578,lehmad!$A$2:$A$412,0))</f>
        <v>38497</v>
      </c>
      <c r="P2578">
        <f>INDEX(lehmad!D$2:D$412,MATCH(klypsid!$B2578,lehmad!$A$2:$A$412,0))</f>
        <v>104</v>
      </c>
      <c r="Q2578">
        <f>INDEX(lehmad!E$2:E$412,MATCH(klypsid!$B2578,lehmad!$A$2:$A$412,0))</f>
        <v>0.90700000000000003</v>
      </c>
      <c r="R2578" t="str">
        <f>INDEX(lehmad!F$2:F$412,MATCH(klypsid!$B2578,lehmad!$A$2:$A$412,0))</f>
        <v>DYNASTY-ET</v>
      </c>
      <c r="S2578">
        <f>INDEX(lehmad!H$2:H$412,MATCH(klypsid!$B2578,lehmad!$A$2:$A$412,0))</f>
        <v>124</v>
      </c>
      <c r="T2578">
        <f>INDEX(lehmad!K$2:K$412,MATCH(klypsid!$B2578,lehmad!$A$2:$A$412,0))</f>
        <v>108</v>
      </c>
      <c r="U2578" s="4">
        <f t="shared" si="80"/>
        <v>11</v>
      </c>
      <c r="V2578">
        <f t="shared" si="81"/>
        <v>35</v>
      </c>
    </row>
    <row r="2579" spans="1:22" x14ac:dyDescent="0.25">
      <c r="A2579">
        <v>3475</v>
      </c>
      <c r="B2579" t="str">
        <f>"E"&amp;A2579</f>
        <v>E3475</v>
      </c>
      <c r="C2579" t="s">
        <v>82</v>
      </c>
      <c r="D2579">
        <v>3</v>
      </c>
      <c r="E2579">
        <f>IF(D2579&lt;4,D2579,4)</f>
        <v>3</v>
      </c>
      <c r="F2579" s="1">
        <v>40030</v>
      </c>
      <c r="G2579" s="1">
        <v>40396</v>
      </c>
      <c r="H2579" s="3">
        <f>G2579-F2579</f>
        <v>366</v>
      </c>
      <c r="I2579" s="3">
        <f>IF(H2579&lt;=60,1,IF(H2579&lt;=150,2,3))</f>
        <v>3</v>
      </c>
      <c r="J2579">
        <v>25</v>
      </c>
      <c r="K2579">
        <v>3.64</v>
      </c>
      <c r="L2579">
        <v>3.6</v>
      </c>
      <c r="M2579">
        <v>216</v>
      </c>
      <c r="N2579">
        <f>LOG(M2579/100,2)+3</f>
        <v>4.1110313123887439</v>
      </c>
      <c r="O2579">
        <f>INDEX(lehmad!B$2:B$412,MATCH(klypsid!$B2579,lehmad!$A$2:$A$412,0))</f>
        <v>38497</v>
      </c>
      <c r="P2579">
        <f>INDEX(lehmad!D$2:D$412,MATCH(klypsid!$B2579,lehmad!$A$2:$A$412,0))</f>
        <v>104</v>
      </c>
      <c r="Q2579">
        <f>INDEX(lehmad!E$2:E$412,MATCH(klypsid!$B2579,lehmad!$A$2:$A$412,0))</f>
        <v>0.90700000000000003</v>
      </c>
      <c r="R2579" t="str">
        <f>INDEX(lehmad!F$2:F$412,MATCH(klypsid!$B2579,lehmad!$A$2:$A$412,0))</f>
        <v>DYNASTY-ET</v>
      </c>
      <c r="S2579">
        <f>INDEX(lehmad!H$2:H$412,MATCH(klypsid!$B2579,lehmad!$A$2:$A$412,0))</f>
        <v>124</v>
      </c>
      <c r="T2579">
        <f>INDEX(lehmad!K$2:K$412,MATCH(klypsid!$B2579,lehmad!$A$2:$A$412,0))</f>
        <v>108</v>
      </c>
      <c r="U2579" s="4">
        <f t="shared" si="80"/>
        <v>12</v>
      </c>
      <c r="V2579">
        <f t="shared" si="81"/>
        <v>25</v>
      </c>
    </row>
    <row r="2580" spans="1:22" x14ac:dyDescent="0.25">
      <c r="A2580">
        <v>3479</v>
      </c>
      <c r="B2580" t="str">
        <f>"E"&amp;A2580</f>
        <v>E3479</v>
      </c>
      <c r="C2580" t="s">
        <v>65</v>
      </c>
      <c r="D2580">
        <v>1</v>
      </c>
      <c r="E2580">
        <f>IF(D2580&lt;4,D2580,4)</f>
        <v>1</v>
      </c>
      <c r="F2580" s="1">
        <v>39222</v>
      </c>
      <c r="G2580" s="1">
        <v>39236</v>
      </c>
      <c r="H2580" s="3">
        <f>G2580-F2580</f>
        <v>14</v>
      </c>
      <c r="I2580" s="3">
        <f>IF(H2580&lt;=60,1,IF(H2580&lt;=150,2,3))</f>
        <v>1</v>
      </c>
      <c r="J2580">
        <v>27.3</v>
      </c>
      <c r="K2580">
        <v>3.9</v>
      </c>
      <c r="L2580">
        <v>3.48</v>
      </c>
      <c r="M2580">
        <v>421</v>
      </c>
      <c r="N2580">
        <f>LOG(M2580/100,2)+3</f>
        <v>5.0738202332916718</v>
      </c>
      <c r="O2580">
        <f>INDEX(lehmad!B$2:B$412,MATCH(klypsid!$B2580,lehmad!$A$2:$A$412,0))</f>
        <v>38501</v>
      </c>
      <c r="P2580">
        <f>INDEX(lehmad!D$2:D$412,MATCH(klypsid!$B2580,lehmad!$A$2:$A$412,0))</f>
        <v>104</v>
      </c>
      <c r="Q2580">
        <f>INDEX(lehmad!E$2:E$412,MATCH(klypsid!$B2580,lehmad!$A$2:$A$412,0))</f>
        <v>0.93</v>
      </c>
      <c r="R2580" t="str">
        <f>INDEX(lehmad!F$2:F$412,MATCH(klypsid!$B2580,lehmad!$A$2:$A$412,0))</f>
        <v>DYNASTY-ET</v>
      </c>
      <c r="S2580">
        <f>INDEX(lehmad!H$2:H$412,MATCH(klypsid!$B2580,lehmad!$A$2:$A$412,0))</f>
        <v>124</v>
      </c>
      <c r="T2580">
        <f>INDEX(lehmad!K$2:K$412,MATCH(klypsid!$B2580,lehmad!$A$2:$A$412,0))</f>
        <v>108</v>
      </c>
      <c r="U2580" s="4">
        <f t="shared" si="80"/>
        <v>1</v>
      </c>
      <c r="V2580">
        <f t="shared" si="81"/>
        <v>14</v>
      </c>
    </row>
    <row r="2581" spans="1:22" x14ac:dyDescent="0.25">
      <c r="A2581">
        <v>3479</v>
      </c>
      <c r="B2581" t="str">
        <f>"E"&amp;A2581</f>
        <v>E3479</v>
      </c>
      <c r="C2581" t="s">
        <v>65</v>
      </c>
      <c r="D2581">
        <v>1</v>
      </c>
      <c r="E2581">
        <f>IF(D2581&lt;4,D2581,4)</f>
        <v>1</v>
      </c>
      <c r="F2581" s="1">
        <v>39222</v>
      </c>
      <c r="G2581" s="1">
        <v>39266</v>
      </c>
      <c r="H2581" s="3">
        <f>G2581-F2581</f>
        <v>44</v>
      </c>
      <c r="I2581" s="3">
        <f>IF(H2581&lt;=60,1,IF(H2581&lt;=150,2,3))</f>
        <v>1</v>
      </c>
      <c r="J2581">
        <v>38.799999999999997</v>
      </c>
      <c r="K2581">
        <v>2.29</v>
      </c>
      <c r="L2581">
        <v>2.93</v>
      </c>
      <c r="M2581">
        <v>242</v>
      </c>
      <c r="N2581">
        <f>LOG(M2581/100,2)+3</f>
        <v>4.2750070474998694</v>
      </c>
      <c r="O2581">
        <f>INDEX(lehmad!B$2:B$412,MATCH(klypsid!$B2581,lehmad!$A$2:$A$412,0))</f>
        <v>38501</v>
      </c>
      <c r="P2581">
        <f>INDEX(lehmad!D$2:D$412,MATCH(klypsid!$B2581,lehmad!$A$2:$A$412,0))</f>
        <v>104</v>
      </c>
      <c r="Q2581">
        <f>INDEX(lehmad!E$2:E$412,MATCH(klypsid!$B2581,lehmad!$A$2:$A$412,0))</f>
        <v>0.93</v>
      </c>
      <c r="R2581" t="str">
        <f>INDEX(lehmad!F$2:F$412,MATCH(klypsid!$B2581,lehmad!$A$2:$A$412,0))</f>
        <v>DYNASTY-ET</v>
      </c>
      <c r="S2581">
        <f>INDEX(lehmad!H$2:H$412,MATCH(klypsid!$B2581,lehmad!$A$2:$A$412,0))</f>
        <v>124</v>
      </c>
      <c r="T2581">
        <f>INDEX(lehmad!K$2:K$412,MATCH(klypsid!$B2581,lehmad!$A$2:$A$412,0))</f>
        <v>108</v>
      </c>
      <c r="U2581" s="4">
        <f t="shared" si="80"/>
        <v>2</v>
      </c>
      <c r="V2581">
        <f t="shared" si="81"/>
        <v>30</v>
      </c>
    </row>
    <row r="2582" spans="1:22" x14ac:dyDescent="0.25">
      <c r="A2582">
        <v>3479</v>
      </c>
      <c r="B2582" t="str">
        <f>"E"&amp;A2582</f>
        <v>E3479</v>
      </c>
      <c r="C2582" t="s">
        <v>65</v>
      </c>
      <c r="D2582">
        <v>1</v>
      </c>
      <c r="E2582">
        <f>IF(D2582&lt;4,D2582,4)</f>
        <v>1</v>
      </c>
      <c r="F2582" s="1">
        <v>39222</v>
      </c>
      <c r="G2582" s="1">
        <v>39295</v>
      </c>
      <c r="H2582" s="3">
        <f>G2582-F2582</f>
        <v>73</v>
      </c>
      <c r="I2582" s="3">
        <f>IF(H2582&lt;=60,1,IF(H2582&lt;=150,2,3))</f>
        <v>2</v>
      </c>
      <c r="J2582">
        <v>36.4</v>
      </c>
      <c r="K2582">
        <v>3.17</v>
      </c>
      <c r="L2582">
        <v>2.93</v>
      </c>
      <c r="M2582">
        <v>36</v>
      </c>
      <c r="N2582">
        <f>LOG(M2582/100,2)+3</f>
        <v>1.5260688116675876</v>
      </c>
      <c r="O2582">
        <f>INDEX(lehmad!B$2:B$412,MATCH(klypsid!$B2582,lehmad!$A$2:$A$412,0))</f>
        <v>38501</v>
      </c>
      <c r="P2582">
        <f>INDEX(lehmad!D$2:D$412,MATCH(klypsid!$B2582,lehmad!$A$2:$A$412,0))</f>
        <v>104</v>
      </c>
      <c r="Q2582">
        <f>INDEX(lehmad!E$2:E$412,MATCH(klypsid!$B2582,lehmad!$A$2:$A$412,0))</f>
        <v>0.93</v>
      </c>
      <c r="R2582" t="str">
        <f>INDEX(lehmad!F$2:F$412,MATCH(klypsid!$B2582,lehmad!$A$2:$A$412,0))</f>
        <v>DYNASTY-ET</v>
      </c>
      <c r="S2582">
        <f>INDEX(lehmad!H$2:H$412,MATCH(klypsid!$B2582,lehmad!$A$2:$A$412,0))</f>
        <v>124</v>
      </c>
      <c r="T2582">
        <f>INDEX(lehmad!K$2:K$412,MATCH(klypsid!$B2582,lehmad!$A$2:$A$412,0))</f>
        <v>108</v>
      </c>
      <c r="U2582" s="4">
        <f t="shared" si="80"/>
        <v>3</v>
      </c>
      <c r="V2582">
        <f t="shared" si="81"/>
        <v>29</v>
      </c>
    </row>
    <row r="2583" spans="1:22" x14ac:dyDescent="0.25">
      <c r="A2583">
        <v>3479</v>
      </c>
      <c r="B2583" t="str">
        <f>"E"&amp;A2583</f>
        <v>E3479</v>
      </c>
      <c r="C2583" t="s">
        <v>65</v>
      </c>
      <c r="D2583">
        <v>1</v>
      </c>
      <c r="E2583">
        <f>IF(D2583&lt;4,D2583,4)</f>
        <v>1</v>
      </c>
      <c r="F2583" s="1">
        <v>39222</v>
      </c>
      <c r="G2583" s="1">
        <v>39328</v>
      </c>
      <c r="H2583" s="3">
        <f>G2583-F2583</f>
        <v>106</v>
      </c>
      <c r="I2583" s="3">
        <f>IF(H2583&lt;=60,1,IF(H2583&lt;=150,2,3))</f>
        <v>2</v>
      </c>
      <c r="J2583">
        <v>34.5</v>
      </c>
      <c r="K2583">
        <v>3.51</v>
      </c>
      <c r="L2583">
        <v>3.35</v>
      </c>
      <c r="M2583">
        <v>408</v>
      </c>
      <c r="N2583">
        <f>LOG(M2583/100,2)+3</f>
        <v>5.0285691521967708</v>
      </c>
      <c r="O2583">
        <f>INDEX(lehmad!B$2:B$412,MATCH(klypsid!$B2583,lehmad!$A$2:$A$412,0))</f>
        <v>38501</v>
      </c>
      <c r="P2583">
        <f>INDEX(lehmad!D$2:D$412,MATCH(klypsid!$B2583,lehmad!$A$2:$A$412,0))</f>
        <v>104</v>
      </c>
      <c r="Q2583">
        <f>INDEX(lehmad!E$2:E$412,MATCH(klypsid!$B2583,lehmad!$A$2:$A$412,0))</f>
        <v>0.93</v>
      </c>
      <c r="R2583" t="str">
        <f>INDEX(lehmad!F$2:F$412,MATCH(klypsid!$B2583,lehmad!$A$2:$A$412,0))</f>
        <v>DYNASTY-ET</v>
      </c>
      <c r="S2583">
        <f>INDEX(lehmad!H$2:H$412,MATCH(klypsid!$B2583,lehmad!$A$2:$A$412,0))</f>
        <v>124</v>
      </c>
      <c r="T2583">
        <f>INDEX(lehmad!K$2:K$412,MATCH(klypsid!$B2583,lehmad!$A$2:$A$412,0))</f>
        <v>108</v>
      </c>
      <c r="U2583" s="4">
        <f t="shared" si="80"/>
        <v>4</v>
      </c>
      <c r="V2583">
        <f t="shared" si="81"/>
        <v>33</v>
      </c>
    </row>
    <row r="2584" spans="1:22" x14ac:dyDescent="0.25">
      <c r="A2584">
        <v>3479</v>
      </c>
      <c r="B2584" t="str">
        <f>"E"&amp;A2584</f>
        <v>E3479</v>
      </c>
      <c r="C2584" t="s">
        <v>65</v>
      </c>
      <c r="D2584">
        <v>1</v>
      </c>
      <c r="E2584">
        <f>IF(D2584&lt;4,D2584,4)</f>
        <v>1</v>
      </c>
      <c r="F2584" s="1">
        <v>39222</v>
      </c>
      <c r="G2584" s="1">
        <v>39356</v>
      </c>
      <c r="H2584" s="3">
        <f>G2584-F2584</f>
        <v>134</v>
      </c>
      <c r="I2584" s="3">
        <f>IF(H2584&lt;=60,1,IF(H2584&lt;=150,2,3))</f>
        <v>2</v>
      </c>
      <c r="J2584">
        <v>31.1</v>
      </c>
      <c r="K2584">
        <v>3.61</v>
      </c>
      <c r="L2584">
        <v>3.39</v>
      </c>
      <c r="M2584">
        <v>602</v>
      </c>
      <c r="N2584">
        <f>LOG(M2584/100,2)+3</f>
        <v>5.5897634869849773</v>
      </c>
      <c r="O2584">
        <f>INDEX(lehmad!B$2:B$412,MATCH(klypsid!$B2584,lehmad!$A$2:$A$412,0))</f>
        <v>38501</v>
      </c>
      <c r="P2584">
        <f>INDEX(lehmad!D$2:D$412,MATCH(klypsid!$B2584,lehmad!$A$2:$A$412,0))</f>
        <v>104</v>
      </c>
      <c r="Q2584">
        <f>INDEX(lehmad!E$2:E$412,MATCH(klypsid!$B2584,lehmad!$A$2:$A$412,0))</f>
        <v>0.93</v>
      </c>
      <c r="R2584" t="str">
        <f>INDEX(lehmad!F$2:F$412,MATCH(klypsid!$B2584,lehmad!$A$2:$A$412,0))</f>
        <v>DYNASTY-ET</v>
      </c>
      <c r="S2584">
        <f>INDEX(lehmad!H$2:H$412,MATCH(klypsid!$B2584,lehmad!$A$2:$A$412,0))</f>
        <v>124</v>
      </c>
      <c r="T2584">
        <f>INDEX(lehmad!K$2:K$412,MATCH(klypsid!$B2584,lehmad!$A$2:$A$412,0))</f>
        <v>108</v>
      </c>
      <c r="U2584" s="4">
        <f t="shared" si="80"/>
        <v>5</v>
      </c>
      <c r="V2584">
        <f t="shared" si="81"/>
        <v>28</v>
      </c>
    </row>
    <row r="2585" spans="1:22" x14ac:dyDescent="0.25">
      <c r="A2585">
        <v>3479</v>
      </c>
      <c r="B2585" t="str">
        <f>"E"&amp;A2585</f>
        <v>E3479</v>
      </c>
      <c r="C2585" t="s">
        <v>65</v>
      </c>
      <c r="D2585">
        <v>1</v>
      </c>
      <c r="E2585">
        <f>IF(D2585&lt;4,D2585,4)</f>
        <v>1</v>
      </c>
      <c r="F2585" s="1">
        <v>39222</v>
      </c>
      <c r="G2585" s="1">
        <v>39387</v>
      </c>
      <c r="H2585" s="3">
        <f>G2585-F2585</f>
        <v>165</v>
      </c>
      <c r="I2585" s="3">
        <f>IF(H2585&lt;=60,1,IF(H2585&lt;=150,2,3))</f>
        <v>3</v>
      </c>
      <c r="J2585">
        <v>34.200000000000003</v>
      </c>
      <c r="K2585">
        <v>3.72</v>
      </c>
      <c r="L2585">
        <v>3.63</v>
      </c>
      <c r="M2585">
        <v>353</v>
      </c>
      <c r="N2585">
        <f>LOG(M2585/100,2)+3</f>
        <v>4.8196681834964554</v>
      </c>
      <c r="O2585">
        <f>INDEX(lehmad!B$2:B$412,MATCH(klypsid!$B2585,lehmad!$A$2:$A$412,0))</f>
        <v>38501</v>
      </c>
      <c r="P2585">
        <f>INDEX(lehmad!D$2:D$412,MATCH(klypsid!$B2585,lehmad!$A$2:$A$412,0))</f>
        <v>104</v>
      </c>
      <c r="Q2585">
        <f>INDEX(lehmad!E$2:E$412,MATCH(klypsid!$B2585,lehmad!$A$2:$A$412,0))</f>
        <v>0.93</v>
      </c>
      <c r="R2585" t="str">
        <f>INDEX(lehmad!F$2:F$412,MATCH(klypsid!$B2585,lehmad!$A$2:$A$412,0))</f>
        <v>DYNASTY-ET</v>
      </c>
      <c r="S2585">
        <f>INDEX(lehmad!H$2:H$412,MATCH(klypsid!$B2585,lehmad!$A$2:$A$412,0))</f>
        <v>124</v>
      </c>
      <c r="T2585">
        <f>INDEX(lehmad!K$2:K$412,MATCH(klypsid!$B2585,lehmad!$A$2:$A$412,0))</f>
        <v>108</v>
      </c>
      <c r="U2585" s="4">
        <f t="shared" si="80"/>
        <v>6</v>
      </c>
      <c r="V2585">
        <f t="shared" si="81"/>
        <v>31</v>
      </c>
    </row>
    <row r="2586" spans="1:22" x14ac:dyDescent="0.25">
      <c r="A2586">
        <v>3479</v>
      </c>
      <c r="B2586" t="str">
        <f>"E"&amp;A2586</f>
        <v>E3479</v>
      </c>
      <c r="C2586" t="s">
        <v>65</v>
      </c>
      <c r="D2586">
        <v>1</v>
      </c>
      <c r="E2586">
        <f>IF(D2586&lt;4,D2586,4)</f>
        <v>1</v>
      </c>
      <c r="F2586" s="1">
        <v>39222</v>
      </c>
      <c r="G2586" s="1">
        <v>39418</v>
      </c>
      <c r="H2586" s="3">
        <f>G2586-F2586</f>
        <v>196</v>
      </c>
      <c r="I2586" s="3">
        <f>IF(H2586&lt;=60,1,IF(H2586&lt;=150,2,3))</f>
        <v>3</v>
      </c>
      <c r="J2586">
        <v>30.9</v>
      </c>
      <c r="K2586">
        <v>4.22</v>
      </c>
      <c r="L2586">
        <v>3.61</v>
      </c>
      <c r="M2586">
        <v>511</v>
      </c>
      <c r="N2586">
        <f>LOG(M2586/100,2)+3</f>
        <v>5.3533232911628961</v>
      </c>
      <c r="O2586">
        <f>INDEX(lehmad!B$2:B$412,MATCH(klypsid!$B2586,lehmad!$A$2:$A$412,0))</f>
        <v>38501</v>
      </c>
      <c r="P2586">
        <f>INDEX(lehmad!D$2:D$412,MATCH(klypsid!$B2586,lehmad!$A$2:$A$412,0))</f>
        <v>104</v>
      </c>
      <c r="Q2586">
        <f>INDEX(lehmad!E$2:E$412,MATCH(klypsid!$B2586,lehmad!$A$2:$A$412,0))</f>
        <v>0.93</v>
      </c>
      <c r="R2586" t="str">
        <f>INDEX(lehmad!F$2:F$412,MATCH(klypsid!$B2586,lehmad!$A$2:$A$412,0))</f>
        <v>DYNASTY-ET</v>
      </c>
      <c r="S2586">
        <f>INDEX(lehmad!H$2:H$412,MATCH(klypsid!$B2586,lehmad!$A$2:$A$412,0))</f>
        <v>124</v>
      </c>
      <c r="T2586">
        <f>INDEX(lehmad!K$2:K$412,MATCH(klypsid!$B2586,lehmad!$A$2:$A$412,0))</f>
        <v>108</v>
      </c>
      <c r="U2586" s="4">
        <f t="shared" si="80"/>
        <v>7</v>
      </c>
      <c r="V2586">
        <f t="shared" si="81"/>
        <v>31</v>
      </c>
    </row>
    <row r="2587" spans="1:22" x14ac:dyDescent="0.25">
      <c r="A2587">
        <v>3479</v>
      </c>
      <c r="B2587" t="str">
        <f>"E"&amp;A2587</f>
        <v>E3479</v>
      </c>
      <c r="C2587" t="s">
        <v>65</v>
      </c>
      <c r="D2587">
        <v>1</v>
      </c>
      <c r="E2587">
        <f>IF(D2587&lt;4,D2587,4)</f>
        <v>1</v>
      </c>
      <c r="F2587" s="1">
        <v>39222</v>
      </c>
      <c r="G2587" s="1">
        <v>39450</v>
      </c>
      <c r="H2587" s="3">
        <f>G2587-F2587</f>
        <v>228</v>
      </c>
      <c r="I2587" s="3">
        <f>IF(H2587&lt;=60,1,IF(H2587&lt;=150,2,3))</f>
        <v>3</v>
      </c>
      <c r="J2587">
        <v>32.9</v>
      </c>
      <c r="K2587">
        <v>3.78</v>
      </c>
      <c r="L2587">
        <v>3.61</v>
      </c>
      <c r="M2587">
        <v>692</v>
      </c>
      <c r="N2587">
        <f>LOG(M2587/100,2)+3</f>
        <v>5.7907720378620002</v>
      </c>
      <c r="O2587">
        <f>INDEX(lehmad!B$2:B$412,MATCH(klypsid!$B2587,lehmad!$A$2:$A$412,0))</f>
        <v>38501</v>
      </c>
      <c r="P2587">
        <f>INDEX(lehmad!D$2:D$412,MATCH(klypsid!$B2587,lehmad!$A$2:$A$412,0))</f>
        <v>104</v>
      </c>
      <c r="Q2587">
        <f>INDEX(lehmad!E$2:E$412,MATCH(klypsid!$B2587,lehmad!$A$2:$A$412,0))</f>
        <v>0.93</v>
      </c>
      <c r="R2587" t="str">
        <f>INDEX(lehmad!F$2:F$412,MATCH(klypsid!$B2587,lehmad!$A$2:$A$412,0))</f>
        <v>DYNASTY-ET</v>
      </c>
      <c r="S2587">
        <f>INDEX(lehmad!H$2:H$412,MATCH(klypsid!$B2587,lehmad!$A$2:$A$412,0))</f>
        <v>124</v>
      </c>
      <c r="T2587">
        <f>INDEX(lehmad!K$2:K$412,MATCH(klypsid!$B2587,lehmad!$A$2:$A$412,0))</f>
        <v>108</v>
      </c>
      <c r="U2587" s="4">
        <f t="shared" si="80"/>
        <v>8</v>
      </c>
      <c r="V2587">
        <f t="shared" si="81"/>
        <v>32</v>
      </c>
    </row>
    <row r="2588" spans="1:22" x14ac:dyDescent="0.25">
      <c r="A2588">
        <v>3479</v>
      </c>
      <c r="B2588" t="str">
        <f>"E"&amp;A2588</f>
        <v>E3479</v>
      </c>
      <c r="C2588" t="s">
        <v>65</v>
      </c>
      <c r="D2588">
        <v>1</v>
      </c>
      <c r="E2588">
        <f>IF(D2588&lt;4,D2588,4)</f>
        <v>1</v>
      </c>
      <c r="F2588" s="1">
        <v>39222</v>
      </c>
      <c r="G2588" s="1">
        <v>39481</v>
      </c>
      <c r="H2588" s="3">
        <f>G2588-F2588</f>
        <v>259</v>
      </c>
      <c r="I2588" s="3">
        <f>IF(H2588&lt;=60,1,IF(H2588&lt;=150,2,3))</f>
        <v>3</v>
      </c>
      <c r="J2588">
        <v>26.7</v>
      </c>
      <c r="K2588">
        <v>4.22</v>
      </c>
      <c r="L2588">
        <v>3.28</v>
      </c>
      <c r="M2588">
        <v>397</v>
      </c>
      <c r="N2588">
        <f>LOG(M2588/100,2)+3</f>
        <v>4.9891390073682338</v>
      </c>
      <c r="O2588">
        <f>INDEX(lehmad!B$2:B$412,MATCH(klypsid!$B2588,lehmad!$A$2:$A$412,0))</f>
        <v>38501</v>
      </c>
      <c r="P2588">
        <f>INDEX(lehmad!D$2:D$412,MATCH(klypsid!$B2588,lehmad!$A$2:$A$412,0))</f>
        <v>104</v>
      </c>
      <c r="Q2588">
        <f>INDEX(lehmad!E$2:E$412,MATCH(klypsid!$B2588,lehmad!$A$2:$A$412,0))</f>
        <v>0.93</v>
      </c>
      <c r="R2588" t="str">
        <f>INDEX(lehmad!F$2:F$412,MATCH(klypsid!$B2588,lehmad!$A$2:$A$412,0))</f>
        <v>DYNASTY-ET</v>
      </c>
      <c r="S2588">
        <f>INDEX(lehmad!H$2:H$412,MATCH(klypsid!$B2588,lehmad!$A$2:$A$412,0))</f>
        <v>124</v>
      </c>
      <c r="T2588">
        <f>INDEX(lehmad!K$2:K$412,MATCH(klypsid!$B2588,lehmad!$A$2:$A$412,0))</f>
        <v>108</v>
      </c>
      <c r="U2588" s="4">
        <f t="shared" si="80"/>
        <v>9</v>
      </c>
      <c r="V2588">
        <f t="shared" si="81"/>
        <v>31</v>
      </c>
    </row>
    <row r="2589" spans="1:22" x14ac:dyDescent="0.25">
      <c r="A2589">
        <v>3479</v>
      </c>
      <c r="B2589" t="str">
        <f>"E"&amp;A2589</f>
        <v>E3479</v>
      </c>
      <c r="C2589" t="s">
        <v>65</v>
      </c>
      <c r="D2589">
        <v>1</v>
      </c>
      <c r="E2589">
        <f>IF(D2589&lt;4,D2589,4)</f>
        <v>1</v>
      </c>
      <c r="F2589" s="1">
        <v>39222</v>
      </c>
      <c r="G2589" s="1">
        <v>39509</v>
      </c>
      <c r="H2589" s="3">
        <f>G2589-F2589</f>
        <v>287</v>
      </c>
      <c r="I2589" s="3">
        <f>IF(H2589&lt;=60,1,IF(H2589&lt;=150,2,3))</f>
        <v>3</v>
      </c>
      <c r="J2589">
        <v>24.2</v>
      </c>
      <c r="K2589">
        <v>3.61</v>
      </c>
      <c r="L2589">
        <v>3.29</v>
      </c>
      <c r="M2589">
        <v>301</v>
      </c>
      <c r="N2589">
        <f>LOG(M2589/100,2)+3</f>
        <v>4.5897634869849773</v>
      </c>
      <c r="O2589">
        <f>INDEX(lehmad!B$2:B$412,MATCH(klypsid!$B2589,lehmad!$A$2:$A$412,0))</f>
        <v>38501</v>
      </c>
      <c r="P2589">
        <f>INDEX(lehmad!D$2:D$412,MATCH(klypsid!$B2589,lehmad!$A$2:$A$412,0))</f>
        <v>104</v>
      </c>
      <c r="Q2589">
        <f>INDEX(lehmad!E$2:E$412,MATCH(klypsid!$B2589,lehmad!$A$2:$A$412,0))</f>
        <v>0.93</v>
      </c>
      <c r="R2589" t="str">
        <f>INDEX(lehmad!F$2:F$412,MATCH(klypsid!$B2589,lehmad!$A$2:$A$412,0))</f>
        <v>DYNASTY-ET</v>
      </c>
      <c r="S2589">
        <f>INDEX(lehmad!H$2:H$412,MATCH(klypsid!$B2589,lehmad!$A$2:$A$412,0))</f>
        <v>124</v>
      </c>
      <c r="T2589">
        <f>INDEX(lehmad!K$2:K$412,MATCH(klypsid!$B2589,lehmad!$A$2:$A$412,0))</f>
        <v>108</v>
      </c>
      <c r="U2589" s="4">
        <f t="shared" si="80"/>
        <v>10</v>
      </c>
      <c r="V2589">
        <f t="shared" si="81"/>
        <v>28</v>
      </c>
    </row>
    <row r="2590" spans="1:22" x14ac:dyDescent="0.25">
      <c r="A2590">
        <v>3479</v>
      </c>
      <c r="B2590" t="str">
        <f>"E"&amp;A2590</f>
        <v>E3479</v>
      </c>
      <c r="C2590" t="s">
        <v>65</v>
      </c>
      <c r="D2590">
        <v>2</v>
      </c>
      <c r="E2590">
        <f>IF(D2590&lt;4,D2590,4)</f>
        <v>2</v>
      </c>
      <c r="F2590" s="1">
        <v>39567</v>
      </c>
      <c r="G2590" s="1">
        <v>39600</v>
      </c>
      <c r="H2590" s="3">
        <f>G2590-F2590</f>
        <v>33</v>
      </c>
      <c r="I2590" s="3">
        <f>IF(H2590&lt;=60,1,IF(H2590&lt;=150,2,3))</f>
        <v>1</v>
      </c>
      <c r="J2590">
        <v>48.2</v>
      </c>
      <c r="K2590">
        <v>2.92</v>
      </c>
      <c r="L2590">
        <v>3.1</v>
      </c>
      <c r="M2590">
        <v>11</v>
      </c>
      <c r="N2590">
        <f>LOG(M2590/100,2)+3</f>
        <v>-0.1844245711374275</v>
      </c>
      <c r="O2590">
        <f>INDEX(lehmad!B$2:B$412,MATCH(klypsid!$B2590,lehmad!$A$2:$A$412,0))</f>
        <v>38501</v>
      </c>
      <c r="P2590">
        <f>INDEX(lehmad!D$2:D$412,MATCH(klypsid!$B2590,lehmad!$A$2:$A$412,0))</f>
        <v>104</v>
      </c>
      <c r="Q2590">
        <f>INDEX(lehmad!E$2:E$412,MATCH(klypsid!$B2590,lehmad!$A$2:$A$412,0))</f>
        <v>0.93</v>
      </c>
      <c r="R2590" t="str">
        <f>INDEX(lehmad!F$2:F$412,MATCH(klypsid!$B2590,lehmad!$A$2:$A$412,0))</f>
        <v>DYNASTY-ET</v>
      </c>
      <c r="S2590">
        <f>INDEX(lehmad!H$2:H$412,MATCH(klypsid!$B2590,lehmad!$A$2:$A$412,0))</f>
        <v>124</v>
      </c>
      <c r="T2590">
        <f>INDEX(lehmad!K$2:K$412,MATCH(klypsid!$B2590,lehmad!$A$2:$A$412,0))</f>
        <v>108</v>
      </c>
      <c r="U2590" s="4">
        <f t="shared" si="80"/>
        <v>1</v>
      </c>
      <c r="V2590">
        <f t="shared" si="81"/>
        <v>33</v>
      </c>
    </row>
    <row r="2591" spans="1:22" x14ac:dyDescent="0.25">
      <c r="A2591">
        <v>3479</v>
      </c>
      <c r="B2591" t="str">
        <f>"E"&amp;A2591</f>
        <v>E3479</v>
      </c>
      <c r="C2591" t="s">
        <v>65</v>
      </c>
      <c r="D2591">
        <v>2</v>
      </c>
      <c r="E2591">
        <f>IF(D2591&lt;4,D2591,4)</f>
        <v>2</v>
      </c>
      <c r="F2591" s="1">
        <v>39567</v>
      </c>
      <c r="G2591" s="1">
        <v>39631</v>
      </c>
      <c r="H2591" s="3">
        <f>G2591-F2591</f>
        <v>64</v>
      </c>
      <c r="I2591" s="3">
        <f>IF(H2591&lt;=60,1,IF(H2591&lt;=150,2,3))</f>
        <v>2</v>
      </c>
      <c r="J2591">
        <v>51.5</v>
      </c>
      <c r="K2591">
        <v>2.84</v>
      </c>
      <c r="L2591">
        <v>3.04</v>
      </c>
      <c r="M2591">
        <v>15</v>
      </c>
      <c r="N2591">
        <f>LOG(M2591/100,2)+3</f>
        <v>0.26303440583379389</v>
      </c>
      <c r="O2591">
        <f>INDEX(lehmad!B$2:B$412,MATCH(klypsid!$B2591,lehmad!$A$2:$A$412,0))</f>
        <v>38501</v>
      </c>
      <c r="P2591">
        <f>INDEX(lehmad!D$2:D$412,MATCH(klypsid!$B2591,lehmad!$A$2:$A$412,0))</f>
        <v>104</v>
      </c>
      <c r="Q2591">
        <f>INDEX(lehmad!E$2:E$412,MATCH(klypsid!$B2591,lehmad!$A$2:$A$412,0))</f>
        <v>0.93</v>
      </c>
      <c r="R2591" t="str">
        <f>INDEX(lehmad!F$2:F$412,MATCH(klypsid!$B2591,lehmad!$A$2:$A$412,0))</f>
        <v>DYNASTY-ET</v>
      </c>
      <c r="S2591">
        <f>INDEX(lehmad!H$2:H$412,MATCH(klypsid!$B2591,lehmad!$A$2:$A$412,0))</f>
        <v>124</v>
      </c>
      <c r="T2591">
        <f>INDEX(lehmad!K$2:K$412,MATCH(klypsid!$B2591,lehmad!$A$2:$A$412,0))</f>
        <v>108</v>
      </c>
      <c r="U2591" s="4">
        <f t="shared" si="80"/>
        <v>2</v>
      </c>
      <c r="V2591">
        <f t="shared" si="81"/>
        <v>31</v>
      </c>
    </row>
    <row r="2592" spans="1:22" x14ac:dyDescent="0.25">
      <c r="A2592">
        <v>3479</v>
      </c>
      <c r="B2592" t="str">
        <f>"E"&amp;A2592</f>
        <v>E3479</v>
      </c>
      <c r="C2592" t="s">
        <v>65</v>
      </c>
      <c r="D2592">
        <v>2</v>
      </c>
      <c r="E2592">
        <f>IF(D2592&lt;4,D2592,4)</f>
        <v>2</v>
      </c>
      <c r="F2592" s="1">
        <v>39567</v>
      </c>
      <c r="G2592" s="1">
        <v>39663</v>
      </c>
      <c r="H2592" s="3">
        <f>G2592-F2592</f>
        <v>96</v>
      </c>
      <c r="I2592" s="3">
        <f>IF(H2592&lt;=60,1,IF(H2592&lt;=150,2,3))</f>
        <v>2</v>
      </c>
      <c r="J2592">
        <v>48.8</v>
      </c>
      <c r="K2592">
        <v>4.1100000000000003</v>
      </c>
      <c r="L2592">
        <v>3.04</v>
      </c>
      <c r="M2592">
        <v>52</v>
      </c>
      <c r="N2592">
        <f>LOG(M2592/100,2)+3</f>
        <v>2.0565835283663674</v>
      </c>
      <c r="O2592">
        <f>INDEX(lehmad!B$2:B$412,MATCH(klypsid!$B2592,lehmad!$A$2:$A$412,0))</f>
        <v>38501</v>
      </c>
      <c r="P2592">
        <f>INDEX(lehmad!D$2:D$412,MATCH(klypsid!$B2592,lehmad!$A$2:$A$412,0))</f>
        <v>104</v>
      </c>
      <c r="Q2592">
        <f>INDEX(lehmad!E$2:E$412,MATCH(klypsid!$B2592,lehmad!$A$2:$A$412,0))</f>
        <v>0.93</v>
      </c>
      <c r="R2592" t="str">
        <f>INDEX(lehmad!F$2:F$412,MATCH(klypsid!$B2592,lehmad!$A$2:$A$412,0))</f>
        <v>DYNASTY-ET</v>
      </c>
      <c r="S2592">
        <f>INDEX(lehmad!H$2:H$412,MATCH(klypsid!$B2592,lehmad!$A$2:$A$412,0))</f>
        <v>124</v>
      </c>
      <c r="T2592">
        <f>INDEX(lehmad!K$2:K$412,MATCH(klypsid!$B2592,lehmad!$A$2:$A$412,0))</f>
        <v>108</v>
      </c>
      <c r="U2592" s="4">
        <f t="shared" si="80"/>
        <v>3</v>
      </c>
      <c r="V2592">
        <f t="shared" si="81"/>
        <v>32</v>
      </c>
    </row>
    <row r="2593" spans="1:22" x14ac:dyDescent="0.25">
      <c r="A2593">
        <v>3479</v>
      </c>
      <c r="B2593" t="str">
        <f>"E"&amp;A2593</f>
        <v>E3479</v>
      </c>
      <c r="C2593" t="s">
        <v>65</v>
      </c>
      <c r="D2593">
        <v>2</v>
      </c>
      <c r="E2593">
        <f>IF(D2593&lt;4,D2593,4)</f>
        <v>2</v>
      </c>
      <c r="F2593" s="1">
        <v>39567</v>
      </c>
      <c r="G2593" s="1">
        <v>39693</v>
      </c>
      <c r="H2593" s="3">
        <f>G2593-F2593</f>
        <v>126</v>
      </c>
      <c r="I2593" s="3">
        <f>IF(H2593&lt;=60,1,IF(H2593&lt;=150,2,3))</f>
        <v>2</v>
      </c>
      <c r="J2593">
        <v>45.8</v>
      </c>
      <c r="K2593">
        <v>2.9</v>
      </c>
      <c r="L2593">
        <v>3.37</v>
      </c>
      <c r="M2593">
        <v>23</v>
      </c>
      <c r="N2593">
        <f>LOG(M2593/100,2)+3</f>
        <v>0.87970576628228825</v>
      </c>
      <c r="O2593">
        <f>INDEX(lehmad!B$2:B$412,MATCH(klypsid!$B2593,lehmad!$A$2:$A$412,0))</f>
        <v>38501</v>
      </c>
      <c r="P2593">
        <f>INDEX(lehmad!D$2:D$412,MATCH(klypsid!$B2593,lehmad!$A$2:$A$412,0))</f>
        <v>104</v>
      </c>
      <c r="Q2593">
        <f>INDEX(lehmad!E$2:E$412,MATCH(klypsid!$B2593,lehmad!$A$2:$A$412,0))</f>
        <v>0.93</v>
      </c>
      <c r="R2593" t="str">
        <f>INDEX(lehmad!F$2:F$412,MATCH(klypsid!$B2593,lehmad!$A$2:$A$412,0))</f>
        <v>DYNASTY-ET</v>
      </c>
      <c r="S2593">
        <f>INDEX(lehmad!H$2:H$412,MATCH(klypsid!$B2593,lehmad!$A$2:$A$412,0))</f>
        <v>124</v>
      </c>
      <c r="T2593">
        <f>INDEX(lehmad!K$2:K$412,MATCH(klypsid!$B2593,lehmad!$A$2:$A$412,0))</f>
        <v>108</v>
      </c>
      <c r="U2593" s="4">
        <f t="shared" si="80"/>
        <v>4</v>
      </c>
      <c r="V2593">
        <f t="shared" si="81"/>
        <v>30</v>
      </c>
    </row>
    <row r="2594" spans="1:22" x14ac:dyDescent="0.25">
      <c r="A2594">
        <v>3479</v>
      </c>
      <c r="B2594" t="str">
        <f>"E"&amp;A2594</f>
        <v>E3479</v>
      </c>
      <c r="C2594" t="s">
        <v>65</v>
      </c>
      <c r="D2594">
        <v>2</v>
      </c>
      <c r="E2594">
        <f>IF(D2594&lt;4,D2594,4)</f>
        <v>2</v>
      </c>
      <c r="F2594" s="1">
        <v>39567</v>
      </c>
      <c r="G2594" s="1">
        <v>39722</v>
      </c>
      <c r="H2594" s="3">
        <f>G2594-F2594</f>
        <v>155</v>
      </c>
      <c r="I2594" s="3">
        <f>IF(H2594&lt;=60,1,IF(H2594&lt;=150,2,3))</f>
        <v>3</v>
      </c>
      <c r="J2594">
        <v>45.7</v>
      </c>
      <c r="K2594">
        <v>3.06</v>
      </c>
      <c r="L2594">
        <v>3.28</v>
      </c>
      <c r="M2594">
        <v>25</v>
      </c>
      <c r="N2594">
        <f>LOG(M2594/100,2)+3</f>
        <v>1</v>
      </c>
      <c r="O2594">
        <f>INDEX(lehmad!B$2:B$412,MATCH(klypsid!$B2594,lehmad!$A$2:$A$412,0))</f>
        <v>38501</v>
      </c>
      <c r="P2594">
        <f>INDEX(lehmad!D$2:D$412,MATCH(klypsid!$B2594,lehmad!$A$2:$A$412,0))</f>
        <v>104</v>
      </c>
      <c r="Q2594">
        <f>INDEX(lehmad!E$2:E$412,MATCH(klypsid!$B2594,lehmad!$A$2:$A$412,0))</f>
        <v>0.93</v>
      </c>
      <c r="R2594" t="str">
        <f>INDEX(lehmad!F$2:F$412,MATCH(klypsid!$B2594,lehmad!$A$2:$A$412,0))</f>
        <v>DYNASTY-ET</v>
      </c>
      <c r="S2594">
        <f>INDEX(lehmad!H$2:H$412,MATCH(klypsid!$B2594,lehmad!$A$2:$A$412,0))</f>
        <v>124</v>
      </c>
      <c r="T2594">
        <f>INDEX(lehmad!K$2:K$412,MATCH(klypsid!$B2594,lehmad!$A$2:$A$412,0))</f>
        <v>108</v>
      </c>
      <c r="U2594" s="4">
        <f t="shared" si="80"/>
        <v>5</v>
      </c>
      <c r="V2594">
        <f t="shared" si="81"/>
        <v>29</v>
      </c>
    </row>
    <row r="2595" spans="1:22" x14ac:dyDescent="0.25">
      <c r="A2595">
        <v>3479</v>
      </c>
      <c r="B2595" t="str">
        <f>"E"&amp;A2595</f>
        <v>E3479</v>
      </c>
      <c r="C2595" t="s">
        <v>65</v>
      </c>
      <c r="D2595">
        <v>2</v>
      </c>
      <c r="E2595">
        <f>IF(D2595&lt;4,D2595,4)</f>
        <v>2</v>
      </c>
      <c r="F2595" s="1">
        <v>39567</v>
      </c>
      <c r="G2595" s="1">
        <v>39754</v>
      </c>
      <c r="H2595" s="3">
        <f>G2595-F2595</f>
        <v>187</v>
      </c>
      <c r="I2595" s="3">
        <f>IF(H2595&lt;=60,1,IF(H2595&lt;=150,2,3))</f>
        <v>3</v>
      </c>
      <c r="J2595">
        <v>44.1</v>
      </c>
      <c r="K2595">
        <v>3.32</v>
      </c>
      <c r="L2595">
        <v>3.35</v>
      </c>
      <c r="M2595">
        <v>27</v>
      </c>
      <c r="N2595">
        <f>LOG(M2595/100,2)+3</f>
        <v>1.1110313123887439</v>
      </c>
      <c r="O2595">
        <f>INDEX(lehmad!B$2:B$412,MATCH(klypsid!$B2595,lehmad!$A$2:$A$412,0))</f>
        <v>38501</v>
      </c>
      <c r="P2595">
        <f>INDEX(lehmad!D$2:D$412,MATCH(klypsid!$B2595,lehmad!$A$2:$A$412,0))</f>
        <v>104</v>
      </c>
      <c r="Q2595">
        <f>INDEX(lehmad!E$2:E$412,MATCH(klypsid!$B2595,lehmad!$A$2:$A$412,0))</f>
        <v>0.93</v>
      </c>
      <c r="R2595" t="str">
        <f>INDEX(lehmad!F$2:F$412,MATCH(klypsid!$B2595,lehmad!$A$2:$A$412,0))</f>
        <v>DYNASTY-ET</v>
      </c>
      <c r="S2595">
        <f>INDEX(lehmad!H$2:H$412,MATCH(klypsid!$B2595,lehmad!$A$2:$A$412,0))</f>
        <v>124</v>
      </c>
      <c r="T2595">
        <f>INDEX(lehmad!K$2:K$412,MATCH(klypsid!$B2595,lehmad!$A$2:$A$412,0))</f>
        <v>108</v>
      </c>
      <c r="U2595" s="4">
        <f t="shared" si="80"/>
        <v>6</v>
      </c>
      <c r="V2595">
        <f t="shared" si="81"/>
        <v>32</v>
      </c>
    </row>
    <row r="2596" spans="1:22" x14ac:dyDescent="0.25">
      <c r="A2596">
        <v>3479</v>
      </c>
      <c r="B2596" t="str">
        <f>"E"&amp;A2596</f>
        <v>E3479</v>
      </c>
      <c r="C2596" t="s">
        <v>65</v>
      </c>
      <c r="D2596">
        <v>2</v>
      </c>
      <c r="E2596">
        <f>IF(D2596&lt;4,D2596,4)</f>
        <v>2</v>
      </c>
      <c r="F2596" s="1">
        <v>39567</v>
      </c>
      <c r="G2596" s="1">
        <v>39783</v>
      </c>
      <c r="H2596" s="3">
        <f>G2596-F2596</f>
        <v>216</v>
      </c>
      <c r="I2596" s="3">
        <f>IF(H2596&lt;=60,1,IF(H2596&lt;=150,2,3))</f>
        <v>3</v>
      </c>
      <c r="J2596">
        <v>44</v>
      </c>
      <c r="K2596">
        <v>2.98</v>
      </c>
      <c r="L2596">
        <v>3.36</v>
      </c>
      <c r="M2596">
        <v>21</v>
      </c>
      <c r="N2596">
        <f>LOG(M2596/100,2)+3</f>
        <v>0.74846123300403544</v>
      </c>
      <c r="O2596">
        <f>INDEX(lehmad!B$2:B$412,MATCH(klypsid!$B2596,lehmad!$A$2:$A$412,0))</f>
        <v>38501</v>
      </c>
      <c r="P2596">
        <f>INDEX(lehmad!D$2:D$412,MATCH(klypsid!$B2596,lehmad!$A$2:$A$412,0))</f>
        <v>104</v>
      </c>
      <c r="Q2596">
        <f>INDEX(lehmad!E$2:E$412,MATCH(klypsid!$B2596,lehmad!$A$2:$A$412,0))</f>
        <v>0.93</v>
      </c>
      <c r="R2596" t="str">
        <f>INDEX(lehmad!F$2:F$412,MATCH(klypsid!$B2596,lehmad!$A$2:$A$412,0))</f>
        <v>DYNASTY-ET</v>
      </c>
      <c r="S2596">
        <f>INDEX(lehmad!H$2:H$412,MATCH(klypsid!$B2596,lehmad!$A$2:$A$412,0))</f>
        <v>124</v>
      </c>
      <c r="T2596">
        <f>INDEX(lehmad!K$2:K$412,MATCH(klypsid!$B2596,lehmad!$A$2:$A$412,0))</f>
        <v>108</v>
      </c>
      <c r="U2596" s="4">
        <f t="shared" si="80"/>
        <v>7</v>
      </c>
      <c r="V2596">
        <f t="shared" si="81"/>
        <v>29</v>
      </c>
    </row>
    <row r="2597" spans="1:22" x14ac:dyDescent="0.25">
      <c r="A2597">
        <v>3479</v>
      </c>
      <c r="B2597" t="str">
        <f>"E"&amp;A2597</f>
        <v>E3479</v>
      </c>
      <c r="C2597" t="s">
        <v>65</v>
      </c>
      <c r="D2597">
        <v>2</v>
      </c>
      <c r="E2597">
        <f>IF(D2597&lt;4,D2597,4)</f>
        <v>2</v>
      </c>
      <c r="F2597" s="1">
        <v>39567</v>
      </c>
      <c r="G2597" s="1">
        <v>39817</v>
      </c>
      <c r="H2597" s="3">
        <f>G2597-F2597</f>
        <v>250</v>
      </c>
      <c r="I2597" s="3">
        <f>IF(H2597&lt;=60,1,IF(H2597&lt;=150,2,3))</f>
        <v>3</v>
      </c>
      <c r="J2597">
        <v>36.700000000000003</v>
      </c>
      <c r="K2597">
        <v>3.77</v>
      </c>
      <c r="L2597">
        <v>3.44</v>
      </c>
      <c r="M2597">
        <v>40</v>
      </c>
      <c r="N2597">
        <f>LOG(M2597/100,2)+3</f>
        <v>1.6780719051126378</v>
      </c>
      <c r="O2597">
        <f>INDEX(lehmad!B$2:B$412,MATCH(klypsid!$B2597,lehmad!$A$2:$A$412,0))</f>
        <v>38501</v>
      </c>
      <c r="P2597">
        <f>INDEX(lehmad!D$2:D$412,MATCH(klypsid!$B2597,lehmad!$A$2:$A$412,0))</f>
        <v>104</v>
      </c>
      <c r="Q2597">
        <f>INDEX(lehmad!E$2:E$412,MATCH(klypsid!$B2597,lehmad!$A$2:$A$412,0))</f>
        <v>0.93</v>
      </c>
      <c r="R2597" t="str">
        <f>INDEX(lehmad!F$2:F$412,MATCH(klypsid!$B2597,lehmad!$A$2:$A$412,0))</f>
        <v>DYNASTY-ET</v>
      </c>
      <c r="S2597">
        <f>INDEX(lehmad!H$2:H$412,MATCH(klypsid!$B2597,lehmad!$A$2:$A$412,0))</f>
        <v>124</v>
      </c>
      <c r="T2597">
        <f>INDEX(lehmad!K$2:K$412,MATCH(klypsid!$B2597,lehmad!$A$2:$A$412,0))</f>
        <v>108</v>
      </c>
      <c r="U2597" s="4">
        <f t="shared" si="80"/>
        <v>8</v>
      </c>
      <c r="V2597">
        <f t="shared" si="81"/>
        <v>34</v>
      </c>
    </row>
    <row r="2598" spans="1:22" x14ac:dyDescent="0.25">
      <c r="A2598">
        <v>3479</v>
      </c>
      <c r="B2598" t="str">
        <f>"E"&amp;A2598</f>
        <v>E3479</v>
      </c>
      <c r="C2598" t="s">
        <v>65</v>
      </c>
      <c r="D2598">
        <v>2</v>
      </c>
      <c r="E2598">
        <f>IF(D2598&lt;4,D2598,4)</f>
        <v>2</v>
      </c>
      <c r="F2598" s="1">
        <v>39567</v>
      </c>
      <c r="G2598" s="1">
        <v>39845</v>
      </c>
      <c r="H2598" s="3">
        <f>G2598-F2598</f>
        <v>278</v>
      </c>
      <c r="I2598" s="3">
        <f>IF(H2598&lt;=60,1,IF(H2598&lt;=150,2,3))</f>
        <v>3</v>
      </c>
      <c r="J2598">
        <v>24.3</v>
      </c>
      <c r="K2598">
        <v>4.3899999999999997</v>
      </c>
      <c r="L2598">
        <v>3.49</v>
      </c>
      <c r="M2598">
        <v>186</v>
      </c>
      <c r="N2598">
        <f>LOG(M2598/100,2)+3</f>
        <v>3.8953026213333066</v>
      </c>
      <c r="O2598">
        <f>INDEX(lehmad!B$2:B$412,MATCH(klypsid!$B2598,lehmad!$A$2:$A$412,0))</f>
        <v>38501</v>
      </c>
      <c r="P2598">
        <f>INDEX(lehmad!D$2:D$412,MATCH(klypsid!$B2598,lehmad!$A$2:$A$412,0))</f>
        <v>104</v>
      </c>
      <c r="Q2598">
        <f>INDEX(lehmad!E$2:E$412,MATCH(klypsid!$B2598,lehmad!$A$2:$A$412,0))</f>
        <v>0.93</v>
      </c>
      <c r="R2598" t="str">
        <f>INDEX(lehmad!F$2:F$412,MATCH(klypsid!$B2598,lehmad!$A$2:$A$412,0))</f>
        <v>DYNASTY-ET</v>
      </c>
      <c r="S2598">
        <f>INDEX(lehmad!H$2:H$412,MATCH(klypsid!$B2598,lehmad!$A$2:$A$412,0))</f>
        <v>124</v>
      </c>
      <c r="T2598">
        <f>INDEX(lehmad!K$2:K$412,MATCH(klypsid!$B2598,lehmad!$A$2:$A$412,0))</f>
        <v>108</v>
      </c>
      <c r="U2598" s="4">
        <f t="shared" si="80"/>
        <v>9</v>
      </c>
      <c r="V2598">
        <f t="shared" si="81"/>
        <v>28</v>
      </c>
    </row>
    <row r="2599" spans="1:22" x14ac:dyDescent="0.25">
      <c r="A2599">
        <v>3479</v>
      </c>
      <c r="B2599" t="str">
        <f>"E"&amp;A2599</f>
        <v>E3479</v>
      </c>
      <c r="C2599" t="s">
        <v>65</v>
      </c>
      <c r="D2599">
        <v>2</v>
      </c>
      <c r="E2599">
        <f>IF(D2599&lt;4,D2599,4)</f>
        <v>2</v>
      </c>
      <c r="F2599" s="1">
        <v>39567</v>
      </c>
      <c r="G2599" s="1">
        <v>39875</v>
      </c>
      <c r="H2599" s="3">
        <f>G2599-F2599</f>
        <v>308</v>
      </c>
      <c r="I2599" s="3">
        <f>IF(H2599&lt;=60,1,IF(H2599&lt;=150,2,3))</f>
        <v>3</v>
      </c>
      <c r="J2599">
        <v>22.4</v>
      </c>
      <c r="K2599">
        <v>4.45</v>
      </c>
      <c r="L2599">
        <v>3.46</v>
      </c>
      <c r="M2599">
        <v>93</v>
      </c>
      <c r="N2599">
        <f>LOG(M2599/100,2)+3</f>
        <v>2.8953026213333066</v>
      </c>
      <c r="O2599">
        <f>INDEX(lehmad!B$2:B$412,MATCH(klypsid!$B2599,lehmad!$A$2:$A$412,0))</f>
        <v>38501</v>
      </c>
      <c r="P2599">
        <f>INDEX(lehmad!D$2:D$412,MATCH(klypsid!$B2599,lehmad!$A$2:$A$412,0))</f>
        <v>104</v>
      </c>
      <c r="Q2599">
        <f>INDEX(lehmad!E$2:E$412,MATCH(klypsid!$B2599,lehmad!$A$2:$A$412,0))</f>
        <v>0.93</v>
      </c>
      <c r="R2599" t="str">
        <f>INDEX(lehmad!F$2:F$412,MATCH(klypsid!$B2599,lehmad!$A$2:$A$412,0))</f>
        <v>DYNASTY-ET</v>
      </c>
      <c r="S2599">
        <f>INDEX(lehmad!H$2:H$412,MATCH(klypsid!$B2599,lehmad!$A$2:$A$412,0))</f>
        <v>124</v>
      </c>
      <c r="T2599">
        <f>INDEX(lehmad!K$2:K$412,MATCH(klypsid!$B2599,lehmad!$A$2:$A$412,0))</f>
        <v>108</v>
      </c>
      <c r="U2599" s="4">
        <f t="shared" si="80"/>
        <v>10</v>
      </c>
      <c r="V2599">
        <f t="shared" si="81"/>
        <v>30</v>
      </c>
    </row>
    <row r="2600" spans="1:22" x14ac:dyDescent="0.25">
      <c r="A2600">
        <v>3479</v>
      </c>
      <c r="B2600" t="str">
        <f>"E"&amp;A2600</f>
        <v>E3479</v>
      </c>
      <c r="C2600" t="s">
        <v>65</v>
      </c>
      <c r="D2600">
        <v>3</v>
      </c>
      <c r="E2600">
        <f>IF(D2600&lt;4,D2600,4)</f>
        <v>3</v>
      </c>
      <c r="F2600" s="1">
        <v>39952</v>
      </c>
      <c r="G2600" s="1">
        <v>39972</v>
      </c>
      <c r="H2600" s="3">
        <f>G2600-F2600</f>
        <v>20</v>
      </c>
      <c r="I2600" s="3">
        <f>IF(H2600&lt;=60,1,IF(H2600&lt;=150,2,3))</f>
        <v>1</v>
      </c>
      <c r="J2600">
        <v>57.8</v>
      </c>
      <c r="K2600">
        <v>3.42</v>
      </c>
      <c r="L2600">
        <v>3.24</v>
      </c>
      <c r="M2600">
        <v>29</v>
      </c>
      <c r="N2600">
        <f>LOG(M2600/100,2)+3</f>
        <v>1.2141248053528473</v>
      </c>
      <c r="O2600">
        <f>INDEX(lehmad!B$2:B$412,MATCH(klypsid!$B2600,lehmad!$A$2:$A$412,0))</f>
        <v>38501</v>
      </c>
      <c r="P2600">
        <f>INDEX(lehmad!D$2:D$412,MATCH(klypsid!$B2600,lehmad!$A$2:$A$412,0))</f>
        <v>104</v>
      </c>
      <c r="Q2600">
        <f>INDEX(lehmad!E$2:E$412,MATCH(klypsid!$B2600,lehmad!$A$2:$A$412,0))</f>
        <v>0.93</v>
      </c>
      <c r="R2600" t="str">
        <f>INDEX(lehmad!F$2:F$412,MATCH(klypsid!$B2600,lehmad!$A$2:$A$412,0))</f>
        <v>DYNASTY-ET</v>
      </c>
      <c r="S2600">
        <f>INDEX(lehmad!H$2:H$412,MATCH(klypsid!$B2600,lehmad!$A$2:$A$412,0))</f>
        <v>124</v>
      </c>
      <c r="T2600">
        <f>INDEX(lehmad!K$2:K$412,MATCH(klypsid!$B2600,lehmad!$A$2:$A$412,0))</f>
        <v>108</v>
      </c>
      <c r="U2600" s="4">
        <f t="shared" si="80"/>
        <v>1</v>
      </c>
      <c r="V2600">
        <f t="shared" si="81"/>
        <v>20</v>
      </c>
    </row>
    <row r="2601" spans="1:22" x14ac:dyDescent="0.25">
      <c r="A2601">
        <v>3479</v>
      </c>
      <c r="B2601" t="str">
        <f>"E"&amp;A2601</f>
        <v>E3479</v>
      </c>
      <c r="C2601" t="s">
        <v>65</v>
      </c>
      <c r="D2601">
        <v>3</v>
      </c>
      <c r="E2601">
        <f>IF(D2601&lt;4,D2601,4)</f>
        <v>3</v>
      </c>
      <c r="F2601" s="1">
        <v>39952</v>
      </c>
      <c r="G2601" s="1">
        <v>40007</v>
      </c>
      <c r="H2601" s="3">
        <f>G2601-F2601</f>
        <v>55</v>
      </c>
      <c r="I2601" s="3">
        <f>IF(H2601&lt;=60,1,IF(H2601&lt;=150,2,3))</f>
        <v>1</v>
      </c>
      <c r="J2601">
        <v>55.7</v>
      </c>
      <c r="K2601">
        <v>4.09</v>
      </c>
      <c r="L2601">
        <v>3.02</v>
      </c>
      <c r="M2601">
        <v>29</v>
      </c>
      <c r="N2601">
        <f>LOG(M2601/100,2)+3</f>
        <v>1.2141248053528473</v>
      </c>
      <c r="O2601">
        <f>INDEX(lehmad!B$2:B$412,MATCH(klypsid!$B2601,lehmad!$A$2:$A$412,0))</f>
        <v>38501</v>
      </c>
      <c r="P2601">
        <f>INDEX(lehmad!D$2:D$412,MATCH(klypsid!$B2601,lehmad!$A$2:$A$412,0))</f>
        <v>104</v>
      </c>
      <c r="Q2601">
        <f>INDEX(lehmad!E$2:E$412,MATCH(klypsid!$B2601,lehmad!$A$2:$A$412,0))</f>
        <v>0.93</v>
      </c>
      <c r="R2601" t="str">
        <f>INDEX(lehmad!F$2:F$412,MATCH(klypsid!$B2601,lehmad!$A$2:$A$412,0))</f>
        <v>DYNASTY-ET</v>
      </c>
      <c r="S2601">
        <f>INDEX(lehmad!H$2:H$412,MATCH(klypsid!$B2601,lehmad!$A$2:$A$412,0))</f>
        <v>124</v>
      </c>
      <c r="T2601">
        <f>INDEX(lehmad!K$2:K$412,MATCH(klypsid!$B2601,lehmad!$A$2:$A$412,0))</f>
        <v>108</v>
      </c>
      <c r="U2601" s="4">
        <f t="shared" si="80"/>
        <v>2</v>
      </c>
      <c r="V2601">
        <f t="shared" si="81"/>
        <v>35</v>
      </c>
    </row>
    <row r="2602" spans="1:22" x14ac:dyDescent="0.25">
      <c r="A2602">
        <v>3479</v>
      </c>
      <c r="B2602" t="str">
        <f>"E"&amp;A2602</f>
        <v>E3479</v>
      </c>
      <c r="C2602" t="s">
        <v>65</v>
      </c>
      <c r="D2602">
        <v>3</v>
      </c>
      <c r="E2602">
        <f>IF(D2602&lt;4,D2602,4)</f>
        <v>3</v>
      </c>
      <c r="F2602" s="1">
        <v>39952</v>
      </c>
      <c r="G2602" s="1">
        <v>40037</v>
      </c>
      <c r="H2602" s="3">
        <f>G2602-F2602</f>
        <v>85</v>
      </c>
      <c r="I2602" s="3">
        <f>IF(H2602&lt;=60,1,IF(H2602&lt;=150,2,3))</f>
        <v>2</v>
      </c>
      <c r="J2602">
        <v>49.5</v>
      </c>
      <c r="K2602">
        <v>3.24</v>
      </c>
      <c r="L2602">
        <v>3.15</v>
      </c>
      <c r="M2602">
        <v>20</v>
      </c>
      <c r="N2602">
        <f>LOG(M2602/100,2)+3</f>
        <v>0.67807190511263782</v>
      </c>
      <c r="O2602">
        <f>INDEX(lehmad!B$2:B$412,MATCH(klypsid!$B2602,lehmad!$A$2:$A$412,0))</f>
        <v>38501</v>
      </c>
      <c r="P2602">
        <f>INDEX(lehmad!D$2:D$412,MATCH(klypsid!$B2602,lehmad!$A$2:$A$412,0))</f>
        <v>104</v>
      </c>
      <c r="Q2602">
        <f>INDEX(lehmad!E$2:E$412,MATCH(klypsid!$B2602,lehmad!$A$2:$A$412,0))</f>
        <v>0.93</v>
      </c>
      <c r="R2602" t="str">
        <f>INDEX(lehmad!F$2:F$412,MATCH(klypsid!$B2602,lehmad!$A$2:$A$412,0))</f>
        <v>DYNASTY-ET</v>
      </c>
      <c r="S2602">
        <f>INDEX(lehmad!H$2:H$412,MATCH(klypsid!$B2602,lehmad!$A$2:$A$412,0))</f>
        <v>124</v>
      </c>
      <c r="T2602">
        <f>INDEX(lehmad!K$2:K$412,MATCH(klypsid!$B2602,lehmad!$A$2:$A$412,0))</f>
        <v>108</v>
      </c>
      <c r="U2602" s="4">
        <f t="shared" si="80"/>
        <v>3</v>
      </c>
      <c r="V2602">
        <f t="shared" si="81"/>
        <v>30</v>
      </c>
    </row>
    <row r="2603" spans="1:22" x14ac:dyDescent="0.25">
      <c r="A2603">
        <v>3479</v>
      </c>
      <c r="B2603" t="str">
        <f>"E"&amp;A2603</f>
        <v>E3479</v>
      </c>
      <c r="C2603" t="s">
        <v>65</v>
      </c>
      <c r="D2603">
        <v>3</v>
      </c>
      <c r="E2603">
        <f>IF(D2603&lt;4,D2603,4)</f>
        <v>3</v>
      </c>
      <c r="F2603" s="1">
        <v>39952</v>
      </c>
      <c r="G2603" s="1">
        <v>40066</v>
      </c>
      <c r="H2603" s="3">
        <f>G2603-F2603</f>
        <v>114</v>
      </c>
      <c r="I2603" s="3">
        <f>IF(H2603&lt;=60,1,IF(H2603&lt;=150,2,3))</f>
        <v>2</v>
      </c>
      <c r="J2603">
        <v>41.1</v>
      </c>
      <c r="K2603">
        <v>3.68</v>
      </c>
      <c r="L2603">
        <v>3.31</v>
      </c>
      <c r="M2603">
        <v>516</v>
      </c>
      <c r="N2603">
        <f>LOG(M2603/100,2)+3</f>
        <v>5.3673710656485296</v>
      </c>
      <c r="O2603">
        <f>INDEX(lehmad!B$2:B$412,MATCH(klypsid!$B2603,lehmad!$A$2:$A$412,0))</f>
        <v>38501</v>
      </c>
      <c r="P2603">
        <f>INDEX(lehmad!D$2:D$412,MATCH(klypsid!$B2603,lehmad!$A$2:$A$412,0))</f>
        <v>104</v>
      </c>
      <c r="Q2603">
        <f>INDEX(lehmad!E$2:E$412,MATCH(klypsid!$B2603,lehmad!$A$2:$A$412,0))</f>
        <v>0.93</v>
      </c>
      <c r="R2603" t="str">
        <f>INDEX(lehmad!F$2:F$412,MATCH(klypsid!$B2603,lehmad!$A$2:$A$412,0))</f>
        <v>DYNASTY-ET</v>
      </c>
      <c r="S2603">
        <f>INDEX(lehmad!H$2:H$412,MATCH(klypsid!$B2603,lehmad!$A$2:$A$412,0))</f>
        <v>124</v>
      </c>
      <c r="T2603">
        <f>INDEX(lehmad!K$2:K$412,MATCH(klypsid!$B2603,lehmad!$A$2:$A$412,0))</f>
        <v>108</v>
      </c>
      <c r="U2603" s="4">
        <f t="shared" si="80"/>
        <v>4</v>
      </c>
      <c r="V2603">
        <f t="shared" si="81"/>
        <v>29</v>
      </c>
    </row>
    <row r="2604" spans="1:22" x14ac:dyDescent="0.25">
      <c r="A2604">
        <v>3479</v>
      </c>
      <c r="B2604" t="str">
        <f>"E"&amp;A2604</f>
        <v>E3479</v>
      </c>
      <c r="C2604" t="s">
        <v>65</v>
      </c>
      <c r="D2604">
        <v>3</v>
      </c>
      <c r="E2604">
        <f>IF(D2604&lt;4,D2604,4)</f>
        <v>3</v>
      </c>
      <c r="F2604" s="1">
        <v>39952</v>
      </c>
      <c r="G2604" s="1">
        <v>40094</v>
      </c>
      <c r="H2604" s="3">
        <f>G2604-F2604</f>
        <v>142</v>
      </c>
      <c r="I2604" s="3">
        <f>IF(H2604&lt;=60,1,IF(H2604&lt;=150,2,3))</f>
        <v>2</v>
      </c>
      <c r="J2604">
        <v>42.3</v>
      </c>
      <c r="K2604">
        <v>3.39</v>
      </c>
      <c r="L2604">
        <v>3.38</v>
      </c>
      <c r="M2604">
        <v>30</v>
      </c>
      <c r="N2604">
        <f>LOG(M2604/100,2)+3</f>
        <v>1.2630344058337937</v>
      </c>
      <c r="O2604">
        <f>INDEX(lehmad!B$2:B$412,MATCH(klypsid!$B2604,lehmad!$A$2:$A$412,0))</f>
        <v>38501</v>
      </c>
      <c r="P2604">
        <f>INDEX(lehmad!D$2:D$412,MATCH(klypsid!$B2604,lehmad!$A$2:$A$412,0))</f>
        <v>104</v>
      </c>
      <c r="Q2604">
        <f>INDEX(lehmad!E$2:E$412,MATCH(klypsid!$B2604,lehmad!$A$2:$A$412,0))</f>
        <v>0.93</v>
      </c>
      <c r="R2604" t="str">
        <f>INDEX(lehmad!F$2:F$412,MATCH(klypsid!$B2604,lehmad!$A$2:$A$412,0))</f>
        <v>DYNASTY-ET</v>
      </c>
      <c r="S2604">
        <f>INDEX(lehmad!H$2:H$412,MATCH(klypsid!$B2604,lehmad!$A$2:$A$412,0))</f>
        <v>124</v>
      </c>
      <c r="T2604">
        <f>INDEX(lehmad!K$2:K$412,MATCH(klypsid!$B2604,lehmad!$A$2:$A$412,0))</f>
        <v>108</v>
      </c>
      <c r="U2604" s="4">
        <f t="shared" si="80"/>
        <v>5</v>
      </c>
      <c r="V2604">
        <f t="shared" si="81"/>
        <v>28</v>
      </c>
    </row>
    <row r="2605" spans="1:22" x14ac:dyDescent="0.25">
      <c r="A2605">
        <v>3479</v>
      </c>
      <c r="B2605" t="str">
        <f>"E"&amp;A2605</f>
        <v>E3479</v>
      </c>
      <c r="C2605" t="s">
        <v>65</v>
      </c>
      <c r="D2605">
        <v>3</v>
      </c>
      <c r="E2605">
        <f>IF(D2605&lt;4,D2605,4)</f>
        <v>3</v>
      </c>
      <c r="F2605" s="1">
        <v>39952</v>
      </c>
      <c r="G2605" s="1">
        <v>40125</v>
      </c>
      <c r="H2605" s="3">
        <f>G2605-F2605</f>
        <v>173</v>
      </c>
      <c r="I2605" s="3">
        <f>IF(H2605&lt;=60,1,IF(H2605&lt;=150,2,3))</f>
        <v>3</v>
      </c>
      <c r="J2605">
        <v>40.5</v>
      </c>
      <c r="K2605">
        <v>2.72</v>
      </c>
      <c r="L2605">
        <v>3.64</v>
      </c>
      <c r="M2605">
        <v>36</v>
      </c>
      <c r="N2605">
        <f>LOG(M2605/100,2)+3</f>
        <v>1.5260688116675876</v>
      </c>
      <c r="O2605">
        <f>INDEX(lehmad!B$2:B$412,MATCH(klypsid!$B2605,lehmad!$A$2:$A$412,0))</f>
        <v>38501</v>
      </c>
      <c r="P2605">
        <f>INDEX(lehmad!D$2:D$412,MATCH(klypsid!$B2605,lehmad!$A$2:$A$412,0))</f>
        <v>104</v>
      </c>
      <c r="Q2605">
        <f>INDEX(lehmad!E$2:E$412,MATCH(klypsid!$B2605,lehmad!$A$2:$A$412,0))</f>
        <v>0.93</v>
      </c>
      <c r="R2605" t="str">
        <f>INDEX(lehmad!F$2:F$412,MATCH(klypsid!$B2605,lehmad!$A$2:$A$412,0))</f>
        <v>DYNASTY-ET</v>
      </c>
      <c r="S2605">
        <f>INDEX(lehmad!H$2:H$412,MATCH(klypsid!$B2605,lehmad!$A$2:$A$412,0))</f>
        <v>124</v>
      </c>
      <c r="T2605">
        <f>INDEX(lehmad!K$2:K$412,MATCH(klypsid!$B2605,lehmad!$A$2:$A$412,0))</f>
        <v>108</v>
      </c>
      <c r="U2605" s="4">
        <f t="shared" si="80"/>
        <v>6</v>
      </c>
      <c r="V2605">
        <f t="shared" si="81"/>
        <v>31</v>
      </c>
    </row>
    <row r="2606" spans="1:22" x14ac:dyDescent="0.25">
      <c r="A2606">
        <v>3479</v>
      </c>
      <c r="B2606" t="str">
        <f>"E"&amp;A2606</f>
        <v>E3479</v>
      </c>
      <c r="C2606" t="s">
        <v>65</v>
      </c>
      <c r="D2606">
        <v>3</v>
      </c>
      <c r="E2606">
        <f>IF(D2606&lt;4,D2606,4)</f>
        <v>3</v>
      </c>
      <c r="F2606" s="1">
        <v>39952</v>
      </c>
      <c r="G2606" s="1">
        <v>40153</v>
      </c>
      <c r="H2606" s="3">
        <f>G2606-F2606</f>
        <v>201</v>
      </c>
      <c r="I2606" s="3">
        <f>IF(H2606&lt;=60,1,IF(H2606&lt;=150,2,3))</f>
        <v>3</v>
      </c>
      <c r="J2606">
        <v>37.4</v>
      </c>
      <c r="K2606">
        <v>4.38</v>
      </c>
      <c r="L2606">
        <v>3.42</v>
      </c>
      <c r="M2606">
        <v>46</v>
      </c>
      <c r="N2606">
        <f>LOG(M2606/100,2)+3</f>
        <v>1.8797057662822882</v>
      </c>
      <c r="O2606">
        <f>INDEX(lehmad!B$2:B$412,MATCH(klypsid!$B2606,lehmad!$A$2:$A$412,0))</f>
        <v>38501</v>
      </c>
      <c r="P2606">
        <f>INDEX(lehmad!D$2:D$412,MATCH(klypsid!$B2606,lehmad!$A$2:$A$412,0))</f>
        <v>104</v>
      </c>
      <c r="Q2606">
        <f>INDEX(lehmad!E$2:E$412,MATCH(klypsid!$B2606,lehmad!$A$2:$A$412,0))</f>
        <v>0.93</v>
      </c>
      <c r="R2606" t="str">
        <f>INDEX(lehmad!F$2:F$412,MATCH(klypsid!$B2606,lehmad!$A$2:$A$412,0))</f>
        <v>DYNASTY-ET</v>
      </c>
      <c r="S2606">
        <f>INDEX(lehmad!H$2:H$412,MATCH(klypsid!$B2606,lehmad!$A$2:$A$412,0))</f>
        <v>124</v>
      </c>
      <c r="T2606">
        <f>INDEX(lehmad!K$2:K$412,MATCH(klypsid!$B2606,lehmad!$A$2:$A$412,0))</f>
        <v>108</v>
      </c>
      <c r="U2606" s="4">
        <f t="shared" si="80"/>
        <v>7</v>
      </c>
      <c r="V2606">
        <f t="shared" si="81"/>
        <v>28</v>
      </c>
    </row>
    <row r="2607" spans="1:22" x14ac:dyDescent="0.25">
      <c r="A2607">
        <v>3479</v>
      </c>
      <c r="B2607" t="str">
        <f>"E"&amp;A2607</f>
        <v>E3479</v>
      </c>
      <c r="C2607" t="s">
        <v>65</v>
      </c>
      <c r="D2607">
        <v>3</v>
      </c>
      <c r="E2607">
        <f>IF(D2607&lt;4,D2607,4)</f>
        <v>3</v>
      </c>
      <c r="F2607" s="1">
        <v>39952</v>
      </c>
      <c r="G2607" s="1">
        <v>40186</v>
      </c>
      <c r="H2607" s="3">
        <f>G2607-F2607</f>
        <v>234</v>
      </c>
      <c r="I2607" s="3">
        <f>IF(H2607&lt;=60,1,IF(H2607&lt;=150,2,3))</f>
        <v>3</v>
      </c>
      <c r="J2607">
        <v>37.299999999999997</v>
      </c>
      <c r="K2607">
        <v>4.58</v>
      </c>
      <c r="L2607">
        <v>3.6</v>
      </c>
      <c r="M2607">
        <v>35</v>
      </c>
      <c r="N2607">
        <f>LOG(M2607/100,2)+3</f>
        <v>1.4854268271702415</v>
      </c>
      <c r="O2607">
        <f>INDEX(lehmad!B$2:B$412,MATCH(klypsid!$B2607,lehmad!$A$2:$A$412,0))</f>
        <v>38501</v>
      </c>
      <c r="P2607">
        <f>INDEX(lehmad!D$2:D$412,MATCH(klypsid!$B2607,lehmad!$A$2:$A$412,0))</f>
        <v>104</v>
      </c>
      <c r="Q2607">
        <f>INDEX(lehmad!E$2:E$412,MATCH(klypsid!$B2607,lehmad!$A$2:$A$412,0))</f>
        <v>0.93</v>
      </c>
      <c r="R2607" t="str">
        <f>INDEX(lehmad!F$2:F$412,MATCH(klypsid!$B2607,lehmad!$A$2:$A$412,0))</f>
        <v>DYNASTY-ET</v>
      </c>
      <c r="S2607">
        <f>INDEX(lehmad!H$2:H$412,MATCH(klypsid!$B2607,lehmad!$A$2:$A$412,0))</f>
        <v>124</v>
      </c>
      <c r="T2607">
        <f>INDEX(lehmad!K$2:K$412,MATCH(klypsid!$B2607,lehmad!$A$2:$A$412,0))</f>
        <v>108</v>
      </c>
      <c r="U2607" s="4">
        <f t="shared" si="80"/>
        <v>8</v>
      </c>
      <c r="V2607">
        <f t="shared" si="81"/>
        <v>33</v>
      </c>
    </row>
    <row r="2608" spans="1:22" x14ac:dyDescent="0.25">
      <c r="A2608">
        <v>3479</v>
      </c>
      <c r="B2608" t="str">
        <f>"E"&amp;A2608</f>
        <v>E3479</v>
      </c>
      <c r="C2608" t="s">
        <v>65</v>
      </c>
      <c r="D2608">
        <v>3</v>
      </c>
      <c r="E2608">
        <f>IF(D2608&lt;4,D2608,4)</f>
        <v>3</v>
      </c>
      <c r="F2608" s="1">
        <v>39952</v>
      </c>
      <c r="G2608" s="1">
        <v>40214</v>
      </c>
      <c r="H2608" s="3">
        <f>G2608-F2608</f>
        <v>262</v>
      </c>
      <c r="I2608" s="3">
        <f>IF(H2608&lt;=60,1,IF(H2608&lt;=150,2,3))</f>
        <v>3</v>
      </c>
      <c r="J2608">
        <v>34.799999999999997</v>
      </c>
      <c r="K2608">
        <v>5.61</v>
      </c>
      <c r="L2608">
        <v>3.55</v>
      </c>
      <c r="M2608">
        <v>47</v>
      </c>
      <c r="N2608">
        <f>LOG(M2608/100,2)+3</f>
        <v>1.9107326619029126</v>
      </c>
      <c r="O2608">
        <f>INDEX(lehmad!B$2:B$412,MATCH(klypsid!$B2608,lehmad!$A$2:$A$412,0))</f>
        <v>38501</v>
      </c>
      <c r="P2608">
        <f>INDEX(lehmad!D$2:D$412,MATCH(klypsid!$B2608,lehmad!$A$2:$A$412,0))</f>
        <v>104</v>
      </c>
      <c r="Q2608">
        <f>INDEX(lehmad!E$2:E$412,MATCH(klypsid!$B2608,lehmad!$A$2:$A$412,0))</f>
        <v>0.93</v>
      </c>
      <c r="R2608" t="str">
        <f>INDEX(lehmad!F$2:F$412,MATCH(klypsid!$B2608,lehmad!$A$2:$A$412,0))</f>
        <v>DYNASTY-ET</v>
      </c>
      <c r="S2608">
        <f>INDEX(lehmad!H$2:H$412,MATCH(klypsid!$B2608,lehmad!$A$2:$A$412,0))</f>
        <v>124</v>
      </c>
      <c r="T2608">
        <f>INDEX(lehmad!K$2:K$412,MATCH(klypsid!$B2608,lehmad!$A$2:$A$412,0))</f>
        <v>108</v>
      </c>
      <c r="U2608" s="4">
        <f t="shared" si="80"/>
        <v>9</v>
      </c>
      <c r="V2608">
        <f t="shared" si="81"/>
        <v>28</v>
      </c>
    </row>
    <row r="2609" spans="1:22" x14ac:dyDescent="0.25">
      <c r="A2609">
        <v>3479</v>
      </c>
      <c r="B2609" t="str">
        <f>"E"&amp;A2609</f>
        <v>E3479</v>
      </c>
      <c r="C2609" t="s">
        <v>65</v>
      </c>
      <c r="D2609">
        <v>3</v>
      </c>
      <c r="E2609">
        <f>IF(D2609&lt;4,D2609,4)</f>
        <v>3</v>
      </c>
      <c r="F2609" s="1">
        <v>39952</v>
      </c>
      <c r="G2609" s="1">
        <v>40242</v>
      </c>
      <c r="H2609" s="3">
        <f>G2609-F2609</f>
        <v>290</v>
      </c>
      <c r="I2609" s="3">
        <f>IF(H2609&lt;=60,1,IF(H2609&lt;=150,2,3))</f>
        <v>3</v>
      </c>
      <c r="J2609">
        <v>36.799999999999997</v>
      </c>
      <c r="K2609">
        <v>4.4800000000000004</v>
      </c>
      <c r="L2609">
        <v>3.63</v>
      </c>
      <c r="M2609">
        <v>83</v>
      </c>
      <c r="N2609">
        <f>LOG(M2609/100,2)+3</f>
        <v>2.7311832415722002</v>
      </c>
      <c r="O2609">
        <f>INDEX(lehmad!B$2:B$412,MATCH(klypsid!$B2609,lehmad!$A$2:$A$412,0))</f>
        <v>38501</v>
      </c>
      <c r="P2609">
        <f>INDEX(lehmad!D$2:D$412,MATCH(klypsid!$B2609,lehmad!$A$2:$A$412,0))</f>
        <v>104</v>
      </c>
      <c r="Q2609">
        <f>INDEX(lehmad!E$2:E$412,MATCH(klypsid!$B2609,lehmad!$A$2:$A$412,0))</f>
        <v>0.93</v>
      </c>
      <c r="R2609" t="str">
        <f>INDEX(lehmad!F$2:F$412,MATCH(klypsid!$B2609,lehmad!$A$2:$A$412,0))</f>
        <v>DYNASTY-ET</v>
      </c>
      <c r="S2609">
        <f>INDEX(lehmad!H$2:H$412,MATCH(klypsid!$B2609,lehmad!$A$2:$A$412,0))</f>
        <v>124</v>
      </c>
      <c r="T2609">
        <f>INDEX(lehmad!K$2:K$412,MATCH(klypsid!$B2609,lehmad!$A$2:$A$412,0))</f>
        <v>108</v>
      </c>
      <c r="U2609" s="4">
        <f t="shared" si="80"/>
        <v>10</v>
      </c>
      <c r="V2609">
        <f t="shared" si="81"/>
        <v>28</v>
      </c>
    </row>
    <row r="2610" spans="1:22" x14ac:dyDescent="0.25">
      <c r="A2610">
        <v>3479</v>
      </c>
      <c r="B2610" t="str">
        <f>"E"&amp;A2610</f>
        <v>E3479</v>
      </c>
      <c r="C2610" t="s">
        <v>65</v>
      </c>
      <c r="D2610">
        <v>3</v>
      </c>
      <c r="E2610">
        <f>IF(D2610&lt;4,D2610,4)</f>
        <v>3</v>
      </c>
      <c r="F2610" s="1">
        <v>39952</v>
      </c>
      <c r="G2610" s="1">
        <v>40276</v>
      </c>
      <c r="H2610" s="3">
        <f>G2610-F2610</f>
        <v>324</v>
      </c>
      <c r="I2610" s="3">
        <f>IF(H2610&lt;=60,1,IF(H2610&lt;=150,2,3))</f>
        <v>3</v>
      </c>
      <c r="J2610">
        <v>27</v>
      </c>
      <c r="K2610">
        <v>4.13</v>
      </c>
      <c r="L2610">
        <v>4.04</v>
      </c>
      <c r="M2610">
        <v>1591</v>
      </c>
      <c r="N2610">
        <f>LOG(M2610/100,2)+3</f>
        <v>6.9918619305563228</v>
      </c>
      <c r="O2610">
        <f>INDEX(lehmad!B$2:B$412,MATCH(klypsid!$B2610,lehmad!$A$2:$A$412,0))</f>
        <v>38501</v>
      </c>
      <c r="P2610">
        <f>INDEX(lehmad!D$2:D$412,MATCH(klypsid!$B2610,lehmad!$A$2:$A$412,0))</f>
        <v>104</v>
      </c>
      <c r="Q2610">
        <f>INDEX(lehmad!E$2:E$412,MATCH(klypsid!$B2610,lehmad!$A$2:$A$412,0))</f>
        <v>0.93</v>
      </c>
      <c r="R2610" t="str">
        <f>INDEX(lehmad!F$2:F$412,MATCH(klypsid!$B2610,lehmad!$A$2:$A$412,0))</f>
        <v>DYNASTY-ET</v>
      </c>
      <c r="S2610">
        <f>INDEX(lehmad!H$2:H$412,MATCH(klypsid!$B2610,lehmad!$A$2:$A$412,0))</f>
        <v>124</v>
      </c>
      <c r="T2610">
        <f>INDEX(lehmad!K$2:K$412,MATCH(klypsid!$B2610,lehmad!$A$2:$A$412,0))</f>
        <v>108</v>
      </c>
      <c r="U2610" s="4">
        <f t="shared" si="80"/>
        <v>11</v>
      </c>
      <c r="V2610">
        <f t="shared" si="81"/>
        <v>34</v>
      </c>
    </row>
    <row r="2611" spans="1:22" x14ac:dyDescent="0.25">
      <c r="A2611">
        <v>3479</v>
      </c>
      <c r="B2611" t="str">
        <f>"E"&amp;A2611</f>
        <v>E3479</v>
      </c>
      <c r="C2611" t="s">
        <v>65</v>
      </c>
      <c r="D2611">
        <v>3</v>
      </c>
      <c r="E2611">
        <f>IF(D2611&lt;4,D2611,4)</f>
        <v>3</v>
      </c>
      <c r="F2611" s="1">
        <v>39952</v>
      </c>
      <c r="G2611" s="1">
        <v>40304</v>
      </c>
      <c r="H2611" s="3">
        <f>G2611-F2611</f>
        <v>352</v>
      </c>
      <c r="I2611" s="3">
        <f>IF(H2611&lt;=60,1,IF(H2611&lt;=150,2,3))</f>
        <v>3</v>
      </c>
      <c r="J2611">
        <v>27.9</v>
      </c>
      <c r="K2611">
        <v>3.75</v>
      </c>
      <c r="L2611">
        <v>3.57</v>
      </c>
      <c r="M2611">
        <v>712</v>
      </c>
      <c r="N2611">
        <f>LOG(M2611/100,2)+3</f>
        <v>5.8318772411916733</v>
      </c>
      <c r="O2611">
        <f>INDEX(lehmad!B$2:B$412,MATCH(klypsid!$B2611,lehmad!$A$2:$A$412,0))</f>
        <v>38501</v>
      </c>
      <c r="P2611">
        <f>INDEX(lehmad!D$2:D$412,MATCH(klypsid!$B2611,lehmad!$A$2:$A$412,0))</f>
        <v>104</v>
      </c>
      <c r="Q2611">
        <f>INDEX(lehmad!E$2:E$412,MATCH(klypsid!$B2611,lehmad!$A$2:$A$412,0))</f>
        <v>0.93</v>
      </c>
      <c r="R2611" t="str">
        <f>INDEX(lehmad!F$2:F$412,MATCH(klypsid!$B2611,lehmad!$A$2:$A$412,0))</f>
        <v>DYNASTY-ET</v>
      </c>
      <c r="S2611">
        <f>INDEX(lehmad!H$2:H$412,MATCH(klypsid!$B2611,lehmad!$A$2:$A$412,0))</f>
        <v>124</v>
      </c>
      <c r="T2611">
        <f>INDEX(lehmad!K$2:K$412,MATCH(klypsid!$B2611,lehmad!$A$2:$A$412,0))</f>
        <v>108</v>
      </c>
      <c r="U2611" s="4">
        <f t="shared" si="80"/>
        <v>12</v>
      </c>
      <c r="V2611">
        <f t="shared" si="81"/>
        <v>28</v>
      </c>
    </row>
    <row r="2612" spans="1:22" x14ac:dyDescent="0.25">
      <c r="A2612">
        <v>3479</v>
      </c>
      <c r="B2612" t="str">
        <f>"E"&amp;A2612</f>
        <v>E3479</v>
      </c>
      <c r="C2612" t="s">
        <v>65</v>
      </c>
      <c r="D2612">
        <v>3</v>
      </c>
      <c r="E2612">
        <f>IF(D2612&lt;4,D2612,4)</f>
        <v>3</v>
      </c>
      <c r="F2612" s="1">
        <v>39952</v>
      </c>
      <c r="G2612" s="1">
        <v>40336</v>
      </c>
      <c r="H2612" s="3">
        <f>G2612-F2612</f>
        <v>384</v>
      </c>
      <c r="I2612" s="3">
        <f>IF(H2612&lt;=60,1,IF(H2612&lt;=150,2,3))</f>
        <v>3</v>
      </c>
      <c r="J2612">
        <v>27.4</v>
      </c>
      <c r="K2612">
        <v>3.58</v>
      </c>
      <c r="L2612">
        <v>3.19</v>
      </c>
      <c r="M2612">
        <v>53</v>
      </c>
      <c r="N2612">
        <f>LOG(M2612/100,2)+3</f>
        <v>2.0840642647884744</v>
      </c>
      <c r="O2612">
        <f>INDEX(lehmad!B$2:B$412,MATCH(klypsid!$B2612,lehmad!$A$2:$A$412,0))</f>
        <v>38501</v>
      </c>
      <c r="P2612">
        <f>INDEX(lehmad!D$2:D$412,MATCH(klypsid!$B2612,lehmad!$A$2:$A$412,0))</f>
        <v>104</v>
      </c>
      <c r="Q2612">
        <f>INDEX(lehmad!E$2:E$412,MATCH(klypsid!$B2612,lehmad!$A$2:$A$412,0))</f>
        <v>0.93</v>
      </c>
      <c r="R2612" t="str">
        <f>INDEX(lehmad!F$2:F$412,MATCH(klypsid!$B2612,lehmad!$A$2:$A$412,0))</f>
        <v>DYNASTY-ET</v>
      </c>
      <c r="S2612">
        <f>INDEX(lehmad!H$2:H$412,MATCH(klypsid!$B2612,lehmad!$A$2:$A$412,0))</f>
        <v>124</v>
      </c>
      <c r="T2612">
        <f>INDEX(lehmad!K$2:K$412,MATCH(klypsid!$B2612,lehmad!$A$2:$A$412,0))</f>
        <v>108</v>
      </c>
      <c r="U2612" s="4">
        <f t="shared" si="80"/>
        <v>13</v>
      </c>
      <c r="V2612">
        <f t="shared" si="81"/>
        <v>32</v>
      </c>
    </row>
    <row r="2613" spans="1:22" x14ac:dyDescent="0.25">
      <c r="A2613">
        <v>3479</v>
      </c>
      <c r="B2613" t="str">
        <f>"E"&amp;A2613</f>
        <v>E3479</v>
      </c>
      <c r="C2613" t="s">
        <v>65</v>
      </c>
      <c r="D2613">
        <v>3</v>
      </c>
      <c r="E2613">
        <f>IF(D2613&lt;4,D2613,4)</f>
        <v>3</v>
      </c>
      <c r="F2613" s="1">
        <v>39952</v>
      </c>
      <c r="G2613" s="1">
        <v>40371</v>
      </c>
      <c r="H2613" s="3">
        <f>G2613-F2613</f>
        <v>419</v>
      </c>
      <c r="I2613" s="3">
        <f>IF(H2613&lt;=60,1,IF(H2613&lt;=150,2,3))</f>
        <v>3</v>
      </c>
      <c r="J2613">
        <v>20.2</v>
      </c>
      <c r="K2613">
        <v>4.41</v>
      </c>
      <c r="L2613">
        <v>3.56</v>
      </c>
      <c r="M2613">
        <v>53</v>
      </c>
      <c r="N2613">
        <f>LOG(M2613/100,2)+3</f>
        <v>2.0840642647884744</v>
      </c>
      <c r="O2613">
        <f>INDEX(lehmad!B$2:B$412,MATCH(klypsid!$B2613,lehmad!$A$2:$A$412,0))</f>
        <v>38501</v>
      </c>
      <c r="P2613">
        <f>INDEX(lehmad!D$2:D$412,MATCH(klypsid!$B2613,lehmad!$A$2:$A$412,0))</f>
        <v>104</v>
      </c>
      <c r="Q2613">
        <f>INDEX(lehmad!E$2:E$412,MATCH(klypsid!$B2613,lehmad!$A$2:$A$412,0))</f>
        <v>0.93</v>
      </c>
      <c r="R2613" t="str">
        <f>INDEX(lehmad!F$2:F$412,MATCH(klypsid!$B2613,lehmad!$A$2:$A$412,0))</f>
        <v>DYNASTY-ET</v>
      </c>
      <c r="S2613">
        <f>INDEX(lehmad!H$2:H$412,MATCH(klypsid!$B2613,lehmad!$A$2:$A$412,0))</f>
        <v>124</v>
      </c>
      <c r="T2613">
        <f>INDEX(lehmad!K$2:K$412,MATCH(klypsid!$B2613,lehmad!$A$2:$A$412,0))</f>
        <v>108</v>
      </c>
      <c r="U2613" s="4">
        <f t="shared" si="80"/>
        <v>14</v>
      </c>
      <c r="V2613">
        <f t="shared" si="81"/>
        <v>35</v>
      </c>
    </row>
    <row r="2614" spans="1:22" x14ac:dyDescent="0.25">
      <c r="A2614">
        <v>3479</v>
      </c>
      <c r="B2614" t="str">
        <f>"E"&amp;A2614</f>
        <v>E3479</v>
      </c>
      <c r="C2614" t="s">
        <v>65</v>
      </c>
      <c r="D2614">
        <v>3</v>
      </c>
      <c r="E2614">
        <f>IF(D2614&lt;4,D2614,4)</f>
        <v>3</v>
      </c>
      <c r="F2614" s="1">
        <v>39952</v>
      </c>
      <c r="G2614" s="1">
        <v>40396</v>
      </c>
      <c r="H2614" s="3">
        <f>G2614-F2614</f>
        <v>444</v>
      </c>
      <c r="I2614" s="3">
        <f>IF(H2614&lt;=60,1,IF(H2614&lt;=150,2,3))</f>
        <v>3</v>
      </c>
      <c r="J2614">
        <v>18.2</v>
      </c>
      <c r="K2614">
        <v>3.8</v>
      </c>
      <c r="L2614">
        <v>3.46</v>
      </c>
      <c r="M2614">
        <v>62</v>
      </c>
      <c r="N2614">
        <f>LOG(M2614/100,2)+3</f>
        <v>2.3103401206121505</v>
      </c>
      <c r="O2614">
        <f>INDEX(lehmad!B$2:B$412,MATCH(klypsid!$B2614,lehmad!$A$2:$A$412,0))</f>
        <v>38501</v>
      </c>
      <c r="P2614">
        <f>INDEX(lehmad!D$2:D$412,MATCH(klypsid!$B2614,lehmad!$A$2:$A$412,0))</f>
        <v>104</v>
      </c>
      <c r="Q2614">
        <f>INDEX(lehmad!E$2:E$412,MATCH(klypsid!$B2614,lehmad!$A$2:$A$412,0))</f>
        <v>0.93</v>
      </c>
      <c r="R2614" t="str">
        <f>INDEX(lehmad!F$2:F$412,MATCH(klypsid!$B2614,lehmad!$A$2:$A$412,0))</f>
        <v>DYNASTY-ET</v>
      </c>
      <c r="S2614">
        <f>INDEX(lehmad!H$2:H$412,MATCH(klypsid!$B2614,lehmad!$A$2:$A$412,0))</f>
        <v>124</v>
      </c>
      <c r="T2614">
        <f>INDEX(lehmad!K$2:K$412,MATCH(klypsid!$B2614,lehmad!$A$2:$A$412,0))</f>
        <v>108</v>
      </c>
      <c r="U2614" s="4">
        <f t="shared" si="80"/>
        <v>15</v>
      </c>
      <c r="V2614">
        <f t="shared" si="81"/>
        <v>25</v>
      </c>
    </row>
    <row r="2615" spans="1:22" x14ac:dyDescent="0.25">
      <c r="A2615">
        <v>3479</v>
      </c>
      <c r="B2615" t="str">
        <f>"E"&amp;A2615</f>
        <v>E3479</v>
      </c>
      <c r="C2615" t="s">
        <v>65</v>
      </c>
      <c r="D2615">
        <v>4</v>
      </c>
      <c r="E2615">
        <f>IF(D2615&lt;4,D2615,4)</f>
        <v>4</v>
      </c>
      <c r="F2615" s="1">
        <v>40432</v>
      </c>
      <c r="G2615" s="1">
        <v>40434</v>
      </c>
      <c r="H2615" s="3">
        <f>G2615-F2615</f>
        <v>2</v>
      </c>
      <c r="I2615" s="3">
        <f>IF(H2615&lt;=60,1,IF(H2615&lt;=150,2,3))</f>
        <v>1</v>
      </c>
      <c r="J2615">
        <v>16.100000000000001</v>
      </c>
      <c r="K2615">
        <v>3.85</v>
      </c>
      <c r="L2615">
        <v>3.69</v>
      </c>
      <c r="M2615">
        <v>180</v>
      </c>
      <c r="N2615">
        <f>LOG(M2615/100,2)+3</f>
        <v>3.84799690655495</v>
      </c>
      <c r="O2615">
        <f>INDEX(lehmad!B$2:B$412,MATCH(klypsid!$B2615,lehmad!$A$2:$A$412,0))</f>
        <v>38501</v>
      </c>
      <c r="P2615">
        <f>INDEX(lehmad!D$2:D$412,MATCH(klypsid!$B2615,lehmad!$A$2:$A$412,0))</f>
        <v>104</v>
      </c>
      <c r="Q2615">
        <f>INDEX(lehmad!E$2:E$412,MATCH(klypsid!$B2615,lehmad!$A$2:$A$412,0))</f>
        <v>0.93</v>
      </c>
      <c r="R2615" t="str">
        <f>INDEX(lehmad!F$2:F$412,MATCH(klypsid!$B2615,lehmad!$A$2:$A$412,0))</f>
        <v>DYNASTY-ET</v>
      </c>
      <c r="S2615">
        <f>INDEX(lehmad!H$2:H$412,MATCH(klypsid!$B2615,lehmad!$A$2:$A$412,0))</f>
        <v>124</v>
      </c>
      <c r="T2615">
        <f>INDEX(lehmad!K$2:K$412,MATCH(klypsid!$B2615,lehmad!$A$2:$A$412,0))</f>
        <v>108</v>
      </c>
      <c r="U2615" s="4">
        <f t="shared" si="80"/>
        <v>1</v>
      </c>
      <c r="V2615">
        <f t="shared" si="81"/>
        <v>2</v>
      </c>
    </row>
    <row r="2616" spans="1:22" x14ac:dyDescent="0.25">
      <c r="A2616">
        <v>3479</v>
      </c>
      <c r="B2616" t="str">
        <f>"E"&amp;A2616</f>
        <v>E3479</v>
      </c>
      <c r="C2616" t="s">
        <v>65</v>
      </c>
      <c r="D2616">
        <v>4</v>
      </c>
      <c r="E2616">
        <f>IF(D2616&lt;4,D2616,4)</f>
        <v>4</v>
      </c>
      <c r="F2616" s="1">
        <v>40432</v>
      </c>
      <c r="G2616" s="1">
        <v>40462</v>
      </c>
      <c r="H2616" s="3">
        <f>G2616-F2616</f>
        <v>30</v>
      </c>
      <c r="I2616" s="3">
        <f>IF(H2616&lt;=60,1,IF(H2616&lt;=150,2,3))</f>
        <v>1</v>
      </c>
      <c r="J2616">
        <v>15</v>
      </c>
      <c r="K2616">
        <v>4.32</v>
      </c>
      <c r="L2616">
        <v>3.73</v>
      </c>
      <c r="M2616">
        <v>339</v>
      </c>
      <c r="N2616">
        <f>LOG(M2616/100,2)+3</f>
        <v>4.7612852733616196</v>
      </c>
      <c r="O2616">
        <f>INDEX(lehmad!B$2:B$412,MATCH(klypsid!$B2616,lehmad!$A$2:$A$412,0))</f>
        <v>38501</v>
      </c>
      <c r="P2616">
        <f>INDEX(lehmad!D$2:D$412,MATCH(klypsid!$B2616,lehmad!$A$2:$A$412,0))</f>
        <v>104</v>
      </c>
      <c r="Q2616">
        <f>INDEX(lehmad!E$2:E$412,MATCH(klypsid!$B2616,lehmad!$A$2:$A$412,0))</f>
        <v>0.93</v>
      </c>
      <c r="R2616" t="str">
        <f>INDEX(lehmad!F$2:F$412,MATCH(klypsid!$B2616,lehmad!$A$2:$A$412,0))</f>
        <v>DYNASTY-ET</v>
      </c>
      <c r="S2616">
        <f>INDEX(lehmad!H$2:H$412,MATCH(klypsid!$B2616,lehmad!$A$2:$A$412,0))</f>
        <v>124</v>
      </c>
      <c r="T2616">
        <f>INDEX(lehmad!K$2:K$412,MATCH(klypsid!$B2616,lehmad!$A$2:$A$412,0))</f>
        <v>108</v>
      </c>
      <c r="U2616" s="4">
        <f t="shared" si="80"/>
        <v>2</v>
      </c>
      <c r="V2616">
        <f t="shared" si="81"/>
        <v>28</v>
      </c>
    </row>
    <row r="2617" spans="1:22" x14ac:dyDescent="0.25">
      <c r="A2617">
        <v>3480</v>
      </c>
      <c r="B2617" t="str">
        <f>"E"&amp;A2617</f>
        <v>E3480</v>
      </c>
      <c r="C2617" t="s">
        <v>83</v>
      </c>
      <c r="D2617">
        <v>1</v>
      </c>
      <c r="E2617">
        <f>IF(D2617&lt;4,D2617,4)</f>
        <v>1</v>
      </c>
      <c r="F2617" s="1">
        <v>39230</v>
      </c>
      <c r="G2617" s="1">
        <v>39236</v>
      </c>
      <c r="H2617" s="3">
        <f>G2617-F2617</f>
        <v>6</v>
      </c>
      <c r="I2617" s="3">
        <f>IF(H2617&lt;=60,1,IF(H2617&lt;=150,2,3))</f>
        <v>1</v>
      </c>
      <c r="J2617">
        <v>22.7</v>
      </c>
      <c r="K2617">
        <v>6</v>
      </c>
      <c r="L2617">
        <v>3.94</v>
      </c>
      <c r="M2617">
        <v>150</v>
      </c>
      <c r="N2617">
        <f>LOG(M2617/100,2)+3</f>
        <v>3.5849625007211561</v>
      </c>
      <c r="O2617">
        <f>INDEX(lehmad!B$2:B$412,MATCH(klypsid!$B2617,lehmad!$A$2:$A$412,0))</f>
        <v>38501</v>
      </c>
      <c r="P2617">
        <f>INDEX(lehmad!D$2:D$412,MATCH(klypsid!$B2617,lehmad!$A$2:$A$412,0))</f>
        <v>83</v>
      </c>
      <c r="Q2617">
        <f>INDEX(lehmad!E$2:E$412,MATCH(klypsid!$B2617,lehmad!$A$2:$A$412,0))</f>
        <v>0.84399999999999997</v>
      </c>
      <c r="R2617" t="str">
        <f>INDEX(lehmad!F$2:F$412,MATCH(klypsid!$B2617,lehmad!$A$2:$A$412,0))</f>
        <v>DYNASTY-ET</v>
      </c>
      <c r="S2617">
        <f>INDEX(lehmad!H$2:H$412,MATCH(klypsid!$B2617,lehmad!$A$2:$A$412,0))</f>
        <v>124</v>
      </c>
      <c r="T2617">
        <f>INDEX(lehmad!K$2:K$412,MATCH(klypsid!$B2617,lehmad!$A$2:$A$412,0))</f>
        <v>108</v>
      </c>
      <c r="U2617" s="4">
        <f t="shared" si="80"/>
        <v>1</v>
      </c>
      <c r="V2617">
        <f t="shared" si="81"/>
        <v>6</v>
      </c>
    </row>
    <row r="2618" spans="1:22" x14ac:dyDescent="0.25">
      <c r="A2618">
        <v>3480</v>
      </c>
      <c r="B2618" t="str">
        <f>"E"&amp;A2618</f>
        <v>E3480</v>
      </c>
      <c r="C2618" t="s">
        <v>83</v>
      </c>
      <c r="D2618">
        <v>1</v>
      </c>
      <c r="E2618">
        <f>IF(D2618&lt;4,D2618,4)</f>
        <v>1</v>
      </c>
      <c r="F2618" s="1">
        <v>39230</v>
      </c>
      <c r="G2618" s="1">
        <v>39295</v>
      </c>
      <c r="H2618" s="3">
        <f>G2618-F2618</f>
        <v>65</v>
      </c>
      <c r="I2618" s="3">
        <f>IF(H2618&lt;=60,1,IF(H2618&lt;=150,2,3))</f>
        <v>2</v>
      </c>
      <c r="J2618">
        <v>35</v>
      </c>
      <c r="K2618">
        <v>4.3</v>
      </c>
      <c r="L2618">
        <v>3.39</v>
      </c>
      <c r="M2618">
        <v>54</v>
      </c>
      <c r="N2618">
        <f>LOG(M2618/100,2)+3</f>
        <v>2.1110313123887439</v>
      </c>
      <c r="O2618">
        <f>INDEX(lehmad!B$2:B$412,MATCH(klypsid!$B2618,lehmad!$A$2:$A$412,0))</f>
        <v>38501</v>
      </c>
      <c r="P2618">
        <f>INDEX(lehmad!D$2:D$412,MATCH(klypsid!$B2618,lehmad!$A$2:$A$412,0))</f>
        <v>83</v>
      </c>
      <c r="Q2618">
        <f>INDEX(lehmad!E$2:E$412,MATCH(klypsid!$B2618,lehmad!$A$2:$A$412,0))</f>
        <v>0.84399999999999997</v>
      </c>
      <c r="R2618" t="str">
        <f>INDEX(lehmad!F$2:F$412,MATCH(klypsid!$B2618,lehmad!$A$2:$A$412,0))</f>
        <v>DYNASTY-ET</v>
      </c>
      <c r="S2618">
        <f>INDEX(lehmad!H$2:H$412,MATCH(klypsid!$B2618,lehmad!$A$2:$A$412,0))</f>
        <v>124</v>
      </c>
      <c r="T2618">
        <f>INDEX(lehmad!K$2:K$412,MATCH(klypsid!$B2618,lehmad!$A$2:$A$412,0))</f>
        <v>108</v>
      </c>
      <c r="U2618" s="4">
        <f t="shared" si="80"/>
        <v>2</v>
      </c>
      <c r="V2618">
        <f t="shared" si="81"/>
        <v>59</v>
      </c>
    </row>
    <row r="2619" spans="1:22" x14ac:dyDescent="0.25">
      <c r="A2619">
        <v>3480</v>
      </c>
      <c r="B2619" t="str">
        <f>"E"&amp;A2619</f>
        <v>E3480</v>
      </c>
      <c r="C2619" t="s">
        <v>83</v>
      </c>
      <c r="D2619">
        <v>1</v>
      </c>
      <c r="E2619">
        <f>IF(D2619&lt;4,D2619,4)</f>
        <v>1</v>
      </c>
      <c r="F2619" s="1">
        <v>39230</v>
      </c>
      <c r="G2619" s="1">
        <v>39328</v>
      </c>
      <c r="H2619" s="3">
        <f>G2619-F2619</f>
        <v>98</v>
      </c>
      <c r="I2619" s="3">
        <f>IF(H2619&lt;=60,1,IF(H2619&lt;=150,2,3))</f>
        <v>2</v>
      </c>
      <c r="J2619">
        <v>31.1</v>
      </c>
      <c r="K2619">
        <v>3.58</v>
      </c>
      <c r="L2619">
        <v>3.53</v>
      </c>
      <c r="M2619">
        <v>55</v>
      </c>
      <c r="N2619">
        <f>LOG(M2619/100,2)+3</f>
        <v>2.1375035237499347</v>
      </c>
      <c r="O2619">
        <f>INDEX(lehmad!B$2:B$412,MATCH(klypsid!$B2619,lehmad!$A$2:$A$412,0))</f>
        <v>38501</v>
      </c>
      <c r="P2619">
        <f>INDEX(lehmad!D$2:D$412,MATCH(klypsid!$B2619,lehmad!$A$2:$A$412,0))</f>
        <v>83</v>
      </c>
      <c r="Q2619">
        <f>INDEX(lehmad!E$2:E$412,MATCH(klypsid!$B2619,lehmad!$A$2:$A$412,0))</f>
        <v>0.84399999999999997</v>
      </c>
      <c r="R2619" t="str">
        <f>INDEX(lehmad!F$2:F$412,MATCH(klypsid!$B2619,lehmad!$A$2:$A$412,0))</f>
        <v>DYNASTY-ET</v>
      </c>
      <c r="S2619">
        <f>INDEX(lehmad!H$2:H$412,MATCH(klypsid!$B2619,lehmad!$A$2:$A$412,0))</f>
        <v>124</v>
      </c>
      <c r="T2619">
        <f>INDEX(lehmad!K$2:K$412,MATCH(klypsid!$B2619,lehmad!$A$2:$A$412,0))</f>
        <v>108</v>
      </c>
      <c r="U2619" s="4">
        <f t="shared" si="80"/>
        <v>3</v>
      </c>
      <c r="V2619">
        <f t="shared" si="81"/>
        <v>33</v>
      </c>
    </row>
    <row r="2620" spans="1:22" x14ac:dyDescent="0.25">
      <c r="A2620">
        <v>3480</v>
      </c>
      <c r="B2620" t="str">
        <f>"E"&amp;A2620</f>
        <v>E3480</v>
      </c>
      <c r="C2620" t="s">
        <v>83</v>
      </c>
      <c r="D2620">
        <v>1</v>
      </c>
      <c r="E2620">
        <f>IF(D2620&lt;4,D2620,4)</f>
        <v>1</v>
      </c>
      <c r="F2620" s="1">
        <v>39230</v>
      </c>
      <c r="G2620" s="1">
        <v>39356</v>
      </c>
      <c r="H2620" s="3">
        <f>G2620-F2620</f>
        <v>126</v>
      </c>
      <c r="I2620" s="3">
        <f>IF(H2620&lt;=60,1,IF(H2620&lt;=150,2,3))</f>
        <v>2</v>
      </c>
      <c r="J2620">
        <v>24.8</v>
      </c>
      <c r="K2620">
        <v>3.29</v>
      </c>
      <c r="L2620">
        <v>3.72</v>
      </c>
      <c r="M2620">
        <v>39</v>
      </c>
      <c r="N2620">
        <f>LOG(M2620/100,2)+3</f>
        <v>1.6415460290875237</v>
      </c>
      <c r="O2620">
        <f>INDEX(lehmad!B$2:B$412,MATCH(klypsid!$B2620,lehmad!$A$2:$A$412,0))</f>
        <v>38501</v>
      </c>
      <c r="P2620">
        <f>INDEX(lehmad!D$2:D$412,MATCH(klypsid!$B2620,lehmad!$A$2:$A$412,0))</f>
        <v>83</v>
      </c>
      <c r="Q2620">
        <f>INDEX(lehmad!E$2:E$412,MATCH(klypsid!$B2620,lehmad!$A$2:$A$412,0))</f>
        <v>0.84399999999999997</v>
      </c>
      <c r="R2620" t="str">
        <f>INDEX(lehmad!F$2:F$412,MATCH(klypsid!$B2620,lehmad!$A$2:$A$412,0))</f>
        <v>DYNASTY-ET</v>
      </c>
      <c r="S2620">
        <f>INDEX(lehmad!H$2:H$412,MATCH(klypsid!$B2620,lehmad!$A$2:$A$412,0))</f>
        <v>124</v>
      </c>
      <c r="T2620">
        <f>INDEX(lehmad!K$2:K$412,MATCH(klypsid!$B2620,lehmad!$A$2:$A$412,0))</f>
        <v>108</v>
      </c>
      <c r="U2620" s="4">
        <f t="shared" si="80"/>
        <v>4</v>
      </c>
      <c r="V2620">
        <f t="shared" si="81"/>
        <v>28</v>
      </c>
    </row>
    <row r="2621" spans="1:22" x14ac:dyDescent="0.25">
      <c r="A2621">
        <v>3480</v>
      </c>
      <c r="B2621" t="str">
        <f>"E"&amp;A2621</f>
        <v>E3480</v>
      </c>
      <c r="C2621" t="s">
        <v>83</v>
      </c>
      <c r="D2621">
        <v>1</v>
      </c>
      <c r="E2621">
        <f>IF(D2621&lt;4,D2621,4)</f>
        <v>1</v>
      </c>
      <c r="F2621" s="1">
        <v>39230</v>
      </c>
      <c r="G2621" s="1">
        <v>39387</v>
      </c>
      <c r="H2621" s="3">
        <f>G2621-F2621</f>
        <v>157</v>
      </c>
      <c r="I2621" s="3">
        <f>IF(H2621&lt;=60,1,IF(H2621&lt;=150,2,3))</f>
        <v>3</v>
      </c>
      <c r="J2621">
        <v>22.3</v>
      </c>
      <c r="K2621">
        <v>5.73</v>
      </c>
      <c r="L2621">
        <v>4.03</v>
      </c>
      <c r="M2621">
        <v>179</v>
      </c>
      <c r="N2621">
        <f>LOG(M2621/100,2)+3</f>
        <v>3.839959587489532</v>
      </c>
      <c r="O2621">
        <f>INDEX(lehmad!B$2:B$412,MATCH(klypsid!$B2621,lehmad!$A$2:$A$412,0))</f>
        <v>38501</v>
      </c>
      <c r="P2621">
        <f>INDEX(lehmad!D$2:D$412,MATCH(klypsid!$B2621,lehmad!$A$2:$A$412,0))</f>
        <v>83</v>
      </c>
      <c r="Q2621">
        <f>INDEX(lehmad!E$2:E$412,MATCH(klypsid!$B2621,lehmad!$A$2:$A$412,0))</f>
        <v>0.84399999999999997</v>
      </c>
      <c r="R2621" t="str">
        <f>INDEX(lehmad!F$2:F$412,MATCH(klypsid!$B2621,lehmad!$A$2:$A$412,0))</f>
        <v>DYNASTY-ET</v>
      </c>
      <c r="S2621">
        <f>INDEX(lehmad!H$2:H$412,MATCH(klypsid!$B2621,lehmad!$A$2:$A$412,0))</f>
        <v>124</v>
      </c>
      <c r="T2621">
        <f>INDEX(lehmad!K$2:K$412,MATCH(klypsid!$B2621,lehmad!$A$2:$A$412,0))</f>
        <v>108</v>
      </c>
      <c r="U2621" s="4">
        <f t="shared" si="80"/>
        <v>5</v>
      </c>
      <c r="V2621">
        <f t="shared" si="81"/>
        <v>31</v>
      </c>
    </row>
    <row r="2622" spans="1:22" x14ac:dyDescent="0.25">
      <c r="A2622">
        <v>3480</v>
      </c>
      <c r="B2622" t="str">
        <f>"E"&amp;A2622</f>
        <v>E3480</v>
      </c>
      <c r="C2622" t="s">
        <v>83</v>
      </c>
      <c r="D2622">
        <v>1</v>
      </c>
      <c r="E2622">
        <f>IF(D2622&lt;4,D2622,4)</f>
        <v>1</v>
      </c>
      <c r="F2622" s="1">
        <v>39230</v>
      </c>
      <c r="G2622" s="1">
        <v>39418</v>
      </c>
      <c r="H2622" s="3">
        <f>G2622-F2622</f>
        <v>188</v>
      </c>
      <c r="I2622" s="3">
        <f>IF(H2622&lt;=60,1,IF(H2622&lt;=150,2,3))</f>
        <v>3</v>
      </c>
      <c r="J2622">
        <v>18.3</v>
      </c>
      <c r="K2622">
        <v>5.53</v>
      </c>
      <c r="L2622">
        <v>4.21</v>
      </c>
      <c r="M2622">
        <v>185</v>
      </c>
      <c r="N2622">
        <f>LOG(M2622/100,2)+3</f>
        <v>3.8875252707415875</v>
      </c>
      <c r="O2622">
        <f>INDEX(lehmad!B$2:B$412,MATCH(klypsid!$B2622,lehmad!$A$2:$A$412,0))</f>
        <v>38501</v>
      </c>
      <c r="P2622">
        <f>INDEX(lehmad!D$2:D$412,MATCH(klypsid!$B2622,lehmad!$A$2:$A$412,0))</f>
        <v>83</v>
      </c>
      <c r="Q2622">
        <f>INDEX(lehmad!E$2:E$412,MATCH(klypsid!$B2622,lehmad!$A$2:$A$412,0))</f>
        <v>0.84399999999999997</v>
      </c>
      <c r="R2622" t="str">
        <f>INDEX(lehmad!F$2:F$412,MATCH(klypsid!$B2622,lehmad!$A$2:$A$412,0))</f>
        <v>DYNASTY-ET</v>
      </c>
      <c r="S2622">
        <f>INDEX(lehmad!H$2:H$412,MATCH(klypsid!$B2622,lehmad!$A$2:$A$412,0))</f>
        <v>124</v>
      </c>
      <c r="T2622">
        <f>INDEX(lehmad!K$2:K$412,MATCH(klypsid!$B2622,lehmad!$A$2:$A$412,0))</f>
        <v>108</v>
      </c>
      <c r="U2622" s="4">
        <f t="shared" si="80"/>
        <v>6</v>
      </c>
      <c r="V2622">
        <f t="shared" si="81"/>
        <v>31</v>
      </c>
    </row>
    <row r="2623" spans="1:22" x14ac:dyDescent="0.25">
      <c r="A2623">
        <v>3480</v>
      </c>
      <c r="B2623" t="str">
        <f>"E"&amp;A2623</f>
        <v>E3480</v>
      </c>
      <c r="C2623" t="s">
        <v>83</v>
      </c>
      <c r="D2623">
        <v>1</v>
      </c>
      <c r="E2623">
        <f>IF(D2623&lt;4,D2623,4)</f>
        <v>1</v>
      </c>
      <c r="F2623" s="1">
        <v>39230</v>
      </c>
      <c r="G2623" s="1">
        <v>39450</v>
      </c>
      <c r="H2623" s="3">
        <f>G2623-F2623</f>
        <v>220</v>
      </c>
      <c r="I2623" s="3">
        <f>IF(H2623&lt;=60,1,IF(H2623&lt;=150,2,3))</f>
        <v>3</v>
      </c>
      <c r="J2623">
        <v>20</v>
      </c>
      <c r="K2623">
        <v>6.66</v>
      </c>
      <c r="L2623">
        <v>4.22</v>
      </c>
      <c r="M2623">
        <v>150</v>
      </c>
      <c r="N2623">
        <f>LOG(M2623/100,2)+3</f>
        <v>3.5849625007211561</v>
      </c>
      <c r="O2623">
        <f>INDEX(lehmad!B$2:B$412,MATCH(klypsid!$B2623,lehmad!$A$2:$A$412,0))</f>
        <v>38501</v>
      </c>
      <c r="P2623">
        <f>INDEX(lehmad!D$2:D$412,MATCH(klypsid!$B2623,lehmad!$A$2:$A$412,0))</f>
        <v>83</v>
      </c>
      <c r="Q2623">
        <f>INDEX(lehmad!E$2:E$412,MATCH(klypsid!$B2623,lehmad!$A$2:$A$412,0))</f>
        <v>0.84399999999999997</v>
      </c>
      <c r="R2623" t="str">
        <f>INDEX(lehmad!F$2:F$412,MATCH(klypsid!$B2623,lehmad!$A$2:$A$412,0))</f>
        <v>DYNASTY-ET</v>
      </c>
      <c r="S2623">
        <f>INDEX(lehmad!H$2:H$412,MATCH(klypsid!$B2623,lehmad!$A$2:$A$412,0))</f>
        <v>124</v>
      </c>
      <c r="T2623">
        <f>INDEX(lehmad!K$2:K$412,MATCH(klypsid!$B2623,lehmad!$A$2:$A$412,0))</f>
        <v>108</v>
      </c>
      <c r="U2623" s="4">
        <f t="shared" si="80"/>
        <v>7</v>
      </c>
      <c r="V2623">
        <f t="shared" si="81"/>
        <v>32</v>
      </c>
    </row>
    <row r="2624" spans="1:22" x14ac:dyDescent="0.25">
      <c r="A2624">
        <v>3480</v>
      </c>
      <c r="B2624" t="str">
        <f>"E"&amp;A2624</f>
        <v>E3480</v>
      </c>
      <c r="C2624" t="s">
        <v>83</v>
      </c>
      <c r="D2624">
        <v>1</v>
      </c>
      <c r="E2624">
        <f>IF(D2624&lt;4,D2624,4)</f>
        <v>1</v>
      </c>
      <c r="F2624" s="1">
        <v>39230</v>
      </c>
      <c r="G2624" s="1">
        <v>39481</v>
      </c>
      <c r="H2624" s="3">
        <f>G2624-F2624</f>
        <v>251</v>
      </c>
      <c r="I2624" s="3">
        <f>IF(H2624&lt;=60,1,IF(H2624&lt;=150,2,3))</f>
        <v>3</v>
      </c>
      <c r="J2624">
        <v>9.6</v>
      </c>
      <c r="K2624">
        <v>5.27</v>
      </c>
      <c r="L2624">
        <v>4.58</v>
      </c>
      <c r="M2624">
        <v>718</v>
      </c>
      <c r="N2624">
        <f>LOG(M2624/100,2)+3</f>
        <v>5.8439838440483269</v>
      </c>
      <c r="O2624">
        <f>INDEX(lehmad!B$2:B$412,MATCH(klypsid!$B2624,lehmad!$A$2:$A$412,0))</f>
        <v>38501</v>
      </c>
      <c r="P2624">
        <f>INDEX(lehmad!D$2:D$412,MATCH(klypsid!$B2624,lehmad!$A$2:$A$412,0))</f>
        <v>83</v>
      </c>
      <c r="Q2624">
        <f>INDEX(lehmad!E$2:E$412,MATCH(klypsid!$B2624,lehmad!$A$2:$A$412,0))</f>
        <v>0.84399999999999997</v>
      </c>
      <c r="R2624" t="str">
        <f>INDEX(lehmad!F$2:F$412,MATCH(klypsid!$B2624,lehmad!$A$2:$A$412,0))</f>
        <v>DYNASTY-ET</v>
      </c>
      <c r="S2624">
        <f>INDEX(lehmad!H$2:H$412,MATCH(klypsid!$B2624,lehmad!$A$2:$A$412,0))</f>
        <v>124</v>
      </c>
      <c r="T2624">
        <f>INDEX(lehmad!K$2:K$412,MATCH(klypsid!$B2624,lehmad!$A$2:$A$412,0))</f>
        <v>108</v>
      </c>
      <c r="U2624" s="4">
        <f t="shared" si="80"/>
        <v>8</v>
      </c>
      <c r="V2624">
        <f t="shared" si="81"/>
        <v>31</v>
      </c>
    </row>
    <row r="2625" spans="1:22" x14ac:dyDescent="0.25">
      <c r="A2625">
        <v>3480</v>
      </c>
      <c r="B2625" t="str">
        <f>"E"&amp;A2625</f>
        <v>E3480</v>
      </c>
      <c r="C2625" t="s">
        <v>83</v>
      </c>
      <c r="D2625">
        <v>2</v>
      </c>
      <c r="E2625">
        <f>IF(D2625&lt;4,D2625,4)</f>
        <v>2</v>
      </c>
      <c r="F2625" s="1">
        <v>39567</v>
      </c>
      <c r="G2625" s="1">
        <v>39600</v>
      </c>
      <c r="H2625" s="3">
        <f>G2625-F2625</f>
        <v>33</v>
      </c>
      <c r="I2625" s="3">
        <f>IF(H2625&lt;=60,1,IF(H2625&lt;=150,2,3))</f>
        <v>1</v>
      </c>
      <c r="J2625">
        <v>38.5</v>
      </c>
      <c r="K2625">
        <v>3.22</v>
      </c>
      <c r="L2625">
        <v>3.14</v>
      </c>
      <c r="M2625">
        <v>17</v>
      </c>
      <c r="N2625">
        <f>LOG(M2625/100,2)+3</f>
        <v>0.44360665147561473</v>
      </c>
      <c r="O2625">
        <f>INDEX(lehmad!B$2:B$412,MATCH(klypsid!$B2625,lehmad!$A$2:$A$412,0))</f>
        <v>38501</v>
      </c>
      <c r="P2625">
        <f>INDEX(lehmad!D$2:D$412,MATCH(klypsid!$B2625,lehmad!$A$2:$A$412,0))</f>
        <v>83</v>
      </c>
      <c r="Q2625">
        <f>INDEX(lehmad!E$2:E$412,MATCH(klypsid!$B2625,lehmad!$A$2:$A$412,0))</f>
        <v>0.84399999999999997</v>
      </c>
      <c r="R2625" t="str">
        <f>INDEX(lehmad!F$2:F$412,MATCH(klypsid!$B2625,lehmad!$A$2:$A$412,0))</f>
        <v>DYNASTY-ET</v>
      </c>
      <c r="S2625">
        <f>INDEX(lehmad!H$2:H$412,MATCH(klypsid!$B2625,lehmad!$A$2:$A$412,0))</f>
        <v>124</v>
      </c>
      <c r="T2625">
        <f>INDEX(lehmad!K$2:K$412,MATCH(klypsid!$B2625,lehmad!$A$2:$A$412,0))</f>
        <v>108</v>
      </c>
      <c r="U2625" s="4">
        <f t="shared" si="80"/>
        <v>1</v>
      </c>
      <c r="V2625">
        <f t="shared" si="81"/>
        <v>33</v>
      </c>
    </row>
    <row r="2626" spans="1:22" x14ac:dyDescent="0.25">
      <c r="A2626">
        <v>3480</v>
      </c>
      <c r="B2626" t="str">
        <f>"E"&amp;A2626</f>
        <v>E3480</v>
      </c>
      <c r="C2626" t="s">
        <v>83</v>
      </c>
      <c r="D2626">
        <v>2</v>
      </c>
      <c r="E2626">
        <f>IF(D2626&lt;4,D2626,4)</f>
        <v>2</v>
      </c>
      <c r="F2626" s="1">
        <v>39567</v>
      </c>
      <c r="G2626" s="1">
        <v>39631</v>
      </c>
      <c r="H2626" s="3">
        <f>G2626-F2626</f>
        <v>64</v>
      </c>
      <c r="I2626" s="3">
        <f>IF(H2626&lt;=60,1,IF(H2626&lt;=150,2,3))</f>
        <v>2</v>
      </c>
      <c r="J2626">
        <v>52.3</v>
      </c>
      <c r="K2626">
        <v>2.65</v>
      </c>
      <c r="L2626">
        <v>3.24</v>
      </c>
      <c r="M2626">
        <v>20</v>
      </c>
      <c r="N2626">
        <f>LOG(M2626/100,2)+3</f>
        <v>0.67807190511263782</v>
      </c>
      <c r="O2626">
        <f>INDEX(lehmad!B$2:B$412,MATCH(klypsid!$B2626,lehmad!$A$2:$A$412,0))</f>
        <v>38501</v>
      </c>
      <c r="P2626">
        <f>INDEX(lehmad!D$2:D$412,MATCH(klypsid!$B2626,lehmad!$A$2:$A$412,0))</f>
        <v>83</v>
      </c>
      <c r="Q2626">
        <f>INDEX(lehmad!E$2:E$412,MATCH(klypsid!$B2626,lehmad!$A$2:$A$412,0))</f>
        <v>0.84399999999999997</v>
      </c>
      <c r="R2626" t="str">
        <f>INDEX(lehmad!F$2:F$412,MATCH(klypsid!$B2626,lehmad!$A$2:$A$412,0))</f>
        <v>DYNASTY-ET</v>
      </c>
      <c r="S2626">
        <f>INDEX(lehmad!H$2:H$412,MATCH(klypsid!$B2626,lehmad!$A$2:$A$412,0))</f>
        <v>124</v>
      </c>
      <c r="T2626">
        <f>INDEX(lehmad!K$2:K$412,MATCH(klypsid!$B2626,lehmad!$A$2:$A$412,0))</f>
        <v>108</v>
      </c>
      <c r="U2626" s="4">
        <f t="shared" si="80"/>
        <v>2</v>
      </c>
      <c r="V2626">
        <f t="shared" si="81"/>
        <v>31</v>
      </c>
    </row>
    <row r="2627" spans="1:22" x14ac:dyDescent="0.25">
      <c r="A2627">
        <v>3480</v>
      </c>
      <c r="B2627" t="str">
        <f>"E"&amp;A2627</f>
        <v>E3480</v>
      </c>
      <c r="C2627" t="s">
        <v>83</v>
      </c>
      <c r="D2627">
        <v>2</v>
      </c>
      <c r="E2627">
        <f>IF(D2627&lt;4,D2627,4)</f>
        <v>2</v>
      </c>
      <c r="F2627" s="1">
        <v>39567</v>
      </c>
      <c r="G2627" s="1">
        <v>39663</v>
      </c>
      <c r="H2627" s="3">
        <f>G2627-F2627</f>
        <v>96</v>
      </c>
      <c r="I2627" s="3">
        <f>IF(H2627&lt;=60,1,IF(H2627&lt;=150,2,3))</f>
        <v>2</v>
      </c>
      <c r="J2627">
        <v>41.8</v>
      </c>
      <c r="K2627">
        <v>3.37</v>
      </c>
      <c r="L2627">
        <v>3.35</v>
      </c>
      <c r="M2627">
        <v>18</v>
      </c>
      <c r="N2627">
        <f>LOG(M2627/100,2)+3</f>
        <v>0.52606881166758779</v>
      </c>
      <c r="O2627">
        <f>INDEX(lehmad!B$2:B$412,MATCH(klypsid!$B2627,lehmad!$A$2:$A$412,0))</f>
        <v>38501</v>
      </c>
      <c r="P2627">
        <f>INDEX(lehmad!D$2:D$412,MATCH(klypsid!$B2627,lehmad!$A$2:$A$412,0))</f>
        <v>83</v>
      </c>
      <c r="Q2627">
        <f>INDEX(lehmad!E$2:E$412,MATCH(klypsid!$B2627,lehmad!$A$2:$A$412,0))</f>
        <v>0.84399999999999997</v>
      </c>
      <c r="R2627" t="str">
        <f>INDEX(lehmad!F$2:F$412,MATCH(klypsid!$B2627,lehmad!$A$2:$A$412,0))</f>
        <v>DYNASTY-ET</v>
      </c>
      <c r="S2627">
        <f>INDEX(lehmad!H$2:H$412,MATCH(klypsid!$B2627,lehmad!$A$2:$A$412,0))</f>
        <v>124</v>
      </c>
      <c r="T2627">
        <f>INDEX(lehmad!K$2:K$412,MATCH(klypsid!$B2627,lehmad!$A$2:$A$412,0))</f>
        <v>108</v>
      </c>
      <c r="U2627" s="4">
        <f t="shared" ref="U2627:U2690" si="82">IF(AND(A2627=A2626,D2627=D2626),U2626+1,1)</f>
        <v>3</v>
      </c>
      <c r="V2627">
        <f t="shared" ref="V2627:V2690" si="83">IF(AND(A2627=A2626,D2627=D2626),G2627-G2626,G2627-F2627)</f>
        <v>32</v>
      </c>
    </row>
    <row r="2628" spans="1:22" x14ac:dyDescent="0.25">
      <c r="A2628">
        <v>3480</v>
      </c>
      <c r="B2628" t="str">
        <f>"E"&amp;A2628</f>
        <v>E3480</v>
      </c>
      <c r="C2628" t="s">
        <v>83</v>
      </c>
      <c r="D2628">
        <v>2</v>
      </c>
      <c r="E2628">
        <f>IF(D2628&lt;4,D2628,4)</f>
        <v>2</v>
      </c>
      <c r="F2628" s="1">
        <v>39567</v>
      </c>
      <c r="G2628" s="1">
        <v>39693</v>
      </c>
      <c r="H2628" s="3">
        <f>G2628-F2628</f>
        <v>126</v>
      </c>
      <c r="I2628" s="3">
        <f>IF(H2628&lt;=60,1,IF(H2628&lt;=150,2,3))</f>
        <v>2</v>
      </c>
      <c r="J2628">
        <v>40.1</v>
      </c>
      <c r="K2628">
        <v>2.76</v>
      </c>
      <c r="L2628">
        <v>3.8</v>
      </c>
      <c r="M2628">
        <v>38</v>
      </c>
      <c r="N2628">
        <f>LOG(M2628/100,2)+3</f>
        <v>1.6040713236688608</v>
      </c>
      <c r="O2628">
        <f>INDEX(lehmad!B$2:B$412,MATCH(klypsid!$B2628,lehmad!$A$2:$A$412,0))</f>
        <v>38501</v>
      </c>
      <c r="P2628">
        <f>INDEX(lehmad!D$2:D$412,MATCH(klypsid!$B2628,lehmad!$A$2:$A$412,0))</f>
        <v>83</v>
      </c>
      <c r="Q2628">
        <f>INDEX(lehmad!E$2:E$412,MATCH(klypsid!$B2628,lehmad!$A$2:$A$412,0))</f>
        <v>0.84399999999999997</v>
      </c>
      <c r="R2628" t="str">
        <f>INDEX(lehmad!F$2:F$412,MATCH(klypsid!$B2628,lehmad!$A$2:$A$412,0))</f>
        <v>DYNASTY-ET</v>
      </c>
      <c r="S2628">
        <f>INDEX(lehmad!H$2:H$412,MATCH(klypsid!$B2628,lehmad!$A$2:$A$412,0))</f>
        <v>124</v>
      </c>
      <c r="T2628">
        <f>INDEX(lehmad!K$2:K$412,MATCH(klypsid!$B2628,lehmad!$A$2:$A$412,0))</f>
        <v>108</v>
      </c>
      <c r="U2628" s="4">
        <f t="shared" si="82"/>
        <v>4</v>
      </c>
      <c r="V2628">
        <f t="shared" si="83"/>
        <v>30</v>
      </c>
    </row>
    <row r="2629" spans="1:22" x14ac:dyDescent="0.25">
      <c r="A2629">
        <v>3480</v>
      </c>
      <c r="B2629" t="str">
        <f>"E"&amp;A2629</f>
        <v>E3480</v>
      </c>
      <c r="C2629" t="s">
        <v>83</v>
      </c>
      <c r="D2629">
        <v>2</v>
      </c>
      <c r="E2629">
        <f>IF(D2629&lt;4,D2629,4)</f>
        <v>2</v>
      </c>
      <c r="F2629" s="1">
        <v>39567</v>
      </c>
      <c r="G2629" s="1">
        <v>39722</v>
      </c>
      <c r="H2629" s="3">
        <f>G2629-F2629</f>
        <v>155</v>
      </c>
      <c r="I2629" s="3">
        <f>IF(H2629&lt;=60,1,IF(H2629&lt;=150,2,3))</f>
        <v>3</v>
      </c>
      <c r="J2629">
        <v>32.5</v>
      </c>
      <c r="K2629">
        <v>2.71</v>
      </c>
      <c r="L2629">
        <v>3.82</v>
      </c>
      <c r="M2629">
        <v>56</v>
      </c>
      <c r="N2629">
        <f>LOG(M2629/100,2)+3</f>
        <v>2.1634987322828794</v>
      </c>
      <c r="O2629">
        <f>INDEX(lehmad!B$2:B$412,MATCH(klypsid!$B2629,lehmad!$A$2:$A$412,0))</f>
        <v>38501</v>
      </c>
      <c r="P2629">
        <f>INDEX(lehmad!D$2:D$412,MATCH(klypsid!$B2629,lehmad!$A$2:$A$412,0))</f>
        <v>83</v>
      </c>
      <c r="Q2629">
        <f>INDEX(lehmad!E$2:E$412,MATCH(klypsid!$B2629,lehmad!$A$2:$A$412,0))</f>
        <v>0.84399999999999997</v>
      </c>
      <c r="R2629" t="str">
        <f>INDEX(lehmad!F$2:F$412,MATCH(klypsid!$B2629,lehmad!$A$2:$A$412,0))</f>
        <v>DYNASTY-ET</v>
      </c>
      <c r="S2629">
        <f>INDEX(lehmad!H$2:H$412,MATCH(klypsid!$B2629,lehmad!$A$2:$A$412,0))</f>
        <v>124</v>
      </c>
      <c r="T2629">
        <f>INDEX(lehmad!K$2:K$412,MATCH(klypsid!$B2629,lehmad!$A$2:$A$412,0))</f>
        <v>108</v>
      </c>
      <c r="U2629" s="4">
        <f t="shared" si="82"/>
        <v>5</v>
      </c>
      <c r="V2629">
        <f t="shared" si="83"/>
        <v>29</v>
      </c>
    </row>
    <row r="2630" spans="1:22" x14ac:dyDescent="0.25">
      <c r="A2630">
        <v>3480</v>
      </c>
      <c r="B2630" t="str">
        <f>"E"&amp;A2630</f>
        <v>E3480</v>
      </c>
      <c r="C2630" t="s">
        <v>83</v>
      </c>
      <c r="D2630">
        <v>2</v>
      </c>
      <c r="E2630">
        <f>IF(D2630&lt;4,D2630,4)</f>
        <v>2</v>
      </c>
      <c r="F2630" s="1">
        <v>39567</v>
      </c>
      <c r="G2630" s="1">
        <v>39754</v>
      </c>
      <c r="H2630" s="3">
        <f>G2630-F2630</f>
        <v>187</v>
      </c>
      <c r="I2630" s="3">
        <f>IF(H2630&lt;=60,1,IF(H2630&lt;=150,2,3))</f>
        <v>3</v>
      </c>
      <c r="J2630">
        <v>34.700000000000003</v>
      </c>
      <c r="K2630">
        <v>4.49</v>
      </c>
      <c r="L2630">
        <v>3.81</v>
      </c>
      <c r="M2630">
        <v>86</v>
      </c>
      <c r="N2630">
        <f>LOG(M2630/100,2)+3</f>
        <v>2.7824085649273731</v>
      </c>
      <c r="O2630">
        <f>INDEX(lehmad!B$2:B$412,MATCH(klypsid!$B2630,lehmad!$A$2:$A$412,0))</f>
        <v>38501</v>
      </c>
      <c r="P2630">
        <f>INDEX(lehmad!D$2:D$412,MATCH(klypsid!$B2630,lehmad!$A$2:$A$412,0))</f>
        <v>83</v>
      </c>
      <c r="Q2630">
        <f>INDEX(lehmad!E$2:E$412,MATCH(klypsid!$B2630,lehmad!$A$2:$A$412,0))</f>
        <v>0.84399999999999997</v>
      </c>
      <c r="R2630" t="str">
        <f>INDEX(lehmad!F$2:F$412,MATCH(klypsid!$B2630,lehmad!$A$2:$A$412,0))</f>
        <v>DYNASTY-ET</v>
      </c>
      <c r="S2630">
        <f>INDEX(lehmad!H$2:H$412,MATCH(klypsid!$B2630,lehmad!$A$2:$A$412,0))</f>
        <v>124</v>
      </c>
      <c r="T2630">
        <f>INDEX(lehmad!K$2:K$412,MATCH(klypsid!$B2630,lehmad!$A$2:$A$412,0))</f>
        <v>108</v>
      </c>
      <c r="U2630" s="4">
        <f t="shared" si="82"/>
        <v>6</v>
      </c>
      <c r="V2630">
        <f t="shared" si="83"/>
        <v>32</v>
      </c>
    </row>
    <row r="2631" spans="1:22" x14ac:dyDescent="0.25">
      <c r="A2631">
        <v>3480</v>
      </c>
      <c r="B2631" t="str">
        <f>"E"&amp;A2631</f>
        <v>E3480</v>
      </c>
      <c r="C2631" t="s">
        <v>83</v>
      </c>
      <c r="D2631">
        <v>2</v>
      </c>
      <c r="E2631">
        <f>IF(D2631&lt;4,D2631,4)</f>
        <v>2</v>
      </c>
      <c r="F2631" s="1">
        <v>39567</v>
      </c>
      <c r="G2631" s="1">
        <v>39783</v>
      </c>
      <c r="H2631" s="3">
        <f>G2631-F2631</f>
        <v>216</v>
      </c>
      <c r="I2631" s="3">
        <f>IF(H2631&lt;=60,1,IF(H2631&lt;=150,2,3))</f>
        <v>3</v>
      </c>
      <c r="J2631">
        <v>25.7</v>
      </c>
      <c r="K2631">
        <v>5.96</v>
      </c>
      <c r="L2631">
        <v>3.95</v>
      </c>
      <c r="M2631">
        <v>103</v>
      </c>
      <c r="N2631">
        <f>LOG(M2631/100,2)+3</f>
        <v>3.0426443374084937</v>
      </c>
      <c r="O2631">
        <f>INDEX(lehmad!B$2:B$412,MATCH(klypsid!$B2631,lehmad!$A$2:$A$412,0))</f>
        <v>38501</v>
      </c>
      <c r="P2631">
        <f>INDEX(lehmad!D$2:D$412,MATCH(klypsid!$B2631,lehmad!$A$2:$A$412,0))</f>
        <v>83</v>
      </c>
      <c r="Q2631">
        <f>INDEX(lehmad!E$2:E$412,MATCH(klypsid!$B2631,lehmad!$A$2:$A$412,0))</f>
        <v>0.84399999999999997</v>
      </c>
      <c r="R2631" t="str">
        <f>INDEX(lehmad!F$2:F$412,MATCH(klypsid!$B2631,lehmad!$A$2:$A$412,0))</f>
        <v>DYNASTY-ET</v>
      </c>
      <c r="S2631">
        <f>INDEX(lehmad!H$2:H$412,MATCH(klypsid!$B2631,lehmad!$A$2:$A$412,0))</f>
        <v>124</v>
      </c>
      <c r="T2631">
        <f>INDEX(lehmad!K$2:K$412,MATCH(klypsid!$B2631,lehmad!$A$2:$A$412,0))</f>
        <v>108</v>
      </c>
      <c r="U2631" s="4">
        <f t="shared" si="82"/>
        <v>7</v>
      </c>
      <c r="V2631">
        <f t="shared" si="83"/>
        <v>29</v>
      </c>
    </row>
    <row r="2632" spans="1:22" x14ac:dyDescent="0.25">
      <c r="A2632">
        <v>3480</v>
      </c>
      <c r="B2632" t="str">
        <f>"E"&amp;A2632</f>
        <v>E3480</v>
      </c>
      <c r="C2632" t="s">
        <v>83</v>
      </c>
      <c r="D2632">
        <v>2</v>
      </c>
      <c r="E2632">
        <f>IF(D2632&lt;4,D2632,4)</f>
        <v>2</v>
      </c>
      <c r="F2632" s="1">
        <v>39567</v>
      </c>
      <c r="G2632" s="1">
        <v>39817</v>
      </c>
      <c r="H2632" s="3">
        <f>G2632-F2632</f>
        <v>250</v>
      </c>
      <c r="I2632" s="3">
        <f>IF(H2632&lt;=60,1,IF(H2632&lt;=150,2,3))</f>
        <v>3</v>
      </c>
      <c r="J2632">
        <v>18.899999999999999</v>
      </c>
      <c r="K2632">
        <v>3.23</v>
      </c>
      <c r="L2632">
        <v>4.24</v>
      </c>
      <c r="M2632">
        <v>129</v>
      </c>
      <c r="N2632">
        <f>LOG(M2632/100,2)+3</f>
        <v>3.3673710656485296</v>
      </c>
      <c r="O2632">
        <f>INDEX(lehmad!B$2:B$412,MATCH(klypsid!$B2632,lehmad!$A$2:$A$412,0))</f>
        <v>38501</v>
      </c>
      <c r="P2632">
        <f>INDEX(lehmad!D$2:D$412,MATCH(klypsid!$B2632,lehmad!$A$2:$A$412,0))</f>
        <v>83</v>
      </c>
      <c r="Q2632">
        <f>INDEX(lehmad!E$2:E$412,MATCH(klypsid!$B2632,lehmad!$A$2:$A$412,0))</f>
        <v>0.84399999999999997</v>
      </c>
      <c r="R2632" t="str">
        <f>INDEX(lehmad!F$2:F$412,MATCH(klypsid!$B2632,lehmad!$A$2:$A$412,0))</f>
        <v>DYNASTY-ET</v>
      </c>
      <c r="S2632">
        <f>INDEX(lehmad!H$2:H$412,MATCH(klypsid!$B2632,lehmad!$A$2:$A$412,0))</f>
        <v>124</v>
      </c>
      <c r="T2632">
        <f>INDEX(lehmad!K$2:K$412,MATCH(klypsid!$B2632,lehmad!$A$2:$A$412,0))</f>
        <v>108</v>
      </c>
      <c r="U2632" s="4">
        <f t="shared" si="82"/>
        <v>8</v>
      </c>
      <c r="V2632">
        <f t="shared" si="83"/>
        <v>34</v>
      </c>
    </row>
    <row r="2633" spans="1:22" x14ac:dyDescent="0.25">
      <c r="A2633">
        <v>3480</v>
      </c>
      <c r="B2633" t="str">
        <f>"E"&amp;A2633</f>
        <v>E3480</v>
      </c>
      <c r="C2633" t="s">
        <v>83</v>
      </c>
      <c r="D2633">
        <v>2</v>
      </c>
      <c r="E2633">
        <f>IF(D2633&lt;4,D2633,4)</f>
        <v>2</v>
      </c>
      <c r="F2633" s="1">
        <v>39567</v>
      </c>
      <c r="G2633" s="1">
        <v>39845</v>
      </c>
      <c r="H2633" s="3">
        <f>G2633-F2633</f>
        <v>278</v>
      </c>
      <c r="I2633" s="3">
        <f>IF(H2633&lt;=60,1,IF(H2633&lt;=150,2,3))</f>
        <v>3</v>
      </c>
      <c r="J2633">
        <v>7.2</v>
      </c>
      <c r="K2633">
        <v>6.36</v>
      </c>
      <c r="L2633">
        <v>4.25</v>
      </c>
      <c r="M2633">
        <v>951</v>
      </c>
      <c r="N2633">
        <f>LOG(M2633/100,2)+3</f>
        <v>6.2494453410858384</v>
      </c>
      <c r="O2633">
        <f>INDEX(lehmad!B$2:B$412,MATCH(klypsid!$B2633,lehmad!$A$2:$A$412,0))</f>
        <v>38501</v>
      </c>
      <c r="P2633">
        <f>INDEX(lehmad!D$2:D$412,MATCH(klypsid!$B2633,lehmad!$A$2:$A$412,0))</f>
        <v>83</v>
      </c>
      <c r="Q2633">
        <f>INDEX(lehmad!E$2:E$412,MATCH(klypsid!$B2633,lehmad!$A$2:$A$412,0))</f>
        <v>0.84399999999999997</v>
      </c>
      <c r="R2633" t="str">
        <f>INDEX(lehmad!F$2:F$412,MATCH(klypsid!$B2633,lehmad!$A$2:$A$412,0))</f>
        <v>DYNASTY-ET</v>
      </c>
      <c r="S2633">
        <f>INDEX(lehmad!H$2:H$412,MATCH(klypsid!$B2633,lehmad!$A$2:$A$412,0))</f>
        <v>124</v>
      </c>
      <c r="T2633">
        <f>INDEX(lehmad!K$2:K$412,MATCH(klypsid!$B2633,lehmad!$A$2:$A$412,0))</f>
        <v>108</v>
      </c>
      <c r="U2633" s="4">
        <f t="shared" si="82"/>
        <v>9</v>
      </c>
      <c r="V2633">
        <f t="shared" si="83"/>
        <v>28</v>
      </c>
    </row>
    <row r="2634" spans="1:22" x14ac:dyDescent="0.25">
      <c r="A2634">
        <v>3480</v>
      </c>
      <c r="B2634" t="str">
        <f>"E"&amp;A2634</f>
        <v>E3480</v>
      </c>
      <c r="C2634" t="s">
        <v>83</v>
      </c>
      <c r="D2634">
        <v>3</v>
      </c>
      <c r="E2634">
        <f>IF(D2634&lt;4,D2634,4)</f>
        <v>3</v>
      </c>
      <c r="F2634" s="1">
        <v>39955</v>
      </c>
      <c r="G2634" s="1">
        <v>39972</v>
      </c>
      <c r="H2634" s="3">
        <f>G2634-F2634</f>
        <v>17</v>
      </c>
      <c r="I2634" s="3">
        <f>IF(H2634&lt;=60,1,IF(H2634&lt;=150,2,3))</f>
        <v>1</v>
      </c>
      <c r="J2634">
        <v>29</v>
      </c>
      <c r="K2634">
        <v>5.61</v>
      </c>
      <c r="L2634">
        <v>2.89</v>
      </c>
      <c r="M2634">
        <v>7999</v>
      </c>
      <c r="N2634">
        <f>LOG(M2634/100,2)+3</f>
        <v>9.321747746735257</v>
      </c>
      <c r="O2634">
        <f>INDEX(lehmad!B$2:B$412,MATCH(klypsid!$B2634,lehmad!$A$2:$A$412,0))</f>
        <v>38501</v>
      </c>
      <c r="P2634">
        <f>INDEX(lehmad!D$2:D$412,MATCH(klypsid!$B2634,lehmad!$A$2:$A$412,0))</f>
        <v>83</v>
      </c>
      <c r="Q2634">
        <f>INDEX(lehmad!E$2:E$412,MATCH(klypsid!$B2634,lehmad!$A$2:$A$412,0))</f>
        <v>0.84399999999999997</v>
      </c>
      <c r="R2634" t="str">
        <f>INDEX(lehmad!F$2:F$412,MATCH(klypsid!$B2634,lehmad!$A$2:$A$412,0))</f>
        <v>DYNASTY-ET</v>
      </c>
      <c r="S2634">
        <f>INDEX(lehmad!H$2:H$412,MATCH(klypsid!$B2634,lehmad!$A$2:$A$412,0))</f>
        <v>124</v>
      </c>
      <c r="T2634">
        <f>INDEX(lehmad!K$2:K$412,MATCH(klypsid!$B2634,lehmad!$A$2:$A$412,0))</f>
        <v>108</v>
      </c>
      <c r="U2634" s="4">
        <f t="shared" si="82"/>
        <v>1</v>
      </c>
      <c r="V2634">
        <f t="shared" si="83"/>
        <v>17</v>
      </c>
    </row>
    <row r="2635" spans="1:22" x14ac:dyDescent="0.25">
      <c r="A2635">
        <v>3480</v>
      </c>
      <c r="B2635" t="str">
        <f>"E"&amp;A2635</f>
        <v>E3480</v>
      </c>
      <c r="C2635" t="s">
        <v>83</v>
      </c>
      <c r="D2635">
        <v>3</v>
      </c>
      <c r="E2635">
        <f>IF(D2635&lt;4,D2635,4)</f>
        <v>3</v>
      </c>
      <c r="F2635" s="1">
        <v>39955</v>
      </c>
      <c r="G2635" s="1">
        <v>40007</v>
      </c>
      <c r="H2635" s="3">
        <f>G2635-F2635</f>
        <v>52</v>
      </c>
      <c r="I2635" s="3">
        <f>IF(H2635&lt;=60,1,IF(H2635&lt;=150,2,3))</f>
        <v>1</v>
      </c>
      <c r="J2635">
        <v>40.200000000000003</v>
      </c>
      <c r="K2635">
        <v>2.2599999999999998</v>
      </c>
      <c r="L2635">
        <v>3.28</v>
      </c>
      <c r="M2635">
        <v>179</v>
      </c>
      <c r="N2635">
        <f>LOG(M2635/100,2)+3</f>
        <v>3.839959587489532</v>
      </c>
      <c r="O2635">
        <f>INDEX(lehmad!B$2:B$412,MATCH(klypsid!$B2635,lehmad!$A$2:$A$412,0))</f>
        <v>38501</v>
      </c>
      <c r="P2635">
        <f>INDEX(lehmad!D$2:D$412,MATCH(klypsid!$B2635,lehmad!$A$2:$A$412,0))</f>
        <v>83</v>
      </c>
      <c r="Q2635">
        <f>INDEX(lehmad!E$2:E$412,MATCH(klypsid!$B2635,lehmad!$A$2:$A$412,0))</f>
        <v>0.84399999999999997</v>
      </c>
      <c r="R2635" t="str">
        <f>INDEX(lehmad!F$2:F$412,MATCH(klypsid!$B2635,lehmad!$A$2:$A$412,0))</f>
        <v>DYNASTY-ET</v>
      </c>
      <c r="S2635">
        <f>INDEX(lehmad!H$2:H$412,MATCH(klypsid!$B2635,lehmad!$A$2:$A$412,0))</f>
        <v>124</v>
      </c>
      <c r="T2635">
        <f>INDEX(lehmad!K$2:K$412,MATCH(klypsid!$B2635,lehmad!$A$2:$A$412,0))</f>
        <v>108</v>
      </c>
      <c r="U2635" s="4">
        <f t="shared" si="82"/>
        <v>2</v>
      </c>
      <c r="V2635">
        <f t="shared" si="83"/>
        <v>35</v>
      </c>
    </row>
    <row r="2636" spans="1:22" x14ac:dyDescent="0.25">
      <c r="A2636">
        <v>3480</v>
      </c>
      <c r="B2636" t="str">
        <f>"E"&amp;A2636</f>
        <v>E3480</v>
      </c>
      <c r="C2636" t="s">
        <v>83</v>
      </c>
      <c r="D2636">
        <v>3</v>
      </c>
      <c r="E2636">
        <f>IF(D2636&lt;4,D2636,4)</f>
        <v>3</v>
      </c>
      <c r="F2636" s="1">
        <v>39955</v>
      </c>
      <c r="G2636" s="1">
        <v>40037</v>
      </c>
      <c r="H2636" s="3">
        <f>G2636-F2636</f>
        <v>82</v>
      </c>
      <c r="I2636" s="3">
        <f>IF(H2636&lt;=60,1,IF(H2636&lt;=150,2,3))</f>
        <v>2</v>
      </c>
      <c r="J2636">
        <v>37.1</v>
      </c>
      <c r="K2636">
        <v>3.58</v>
      </c>
      <c r="L2636">
        <v>3.04</v>
      </c>
      <c r="M2636">
        <v>729</v>
      </c>
      <c r="N2636">
        <f>LOG(M2636/100,2)+3</f>
        <v>5.865918814552213</v>
      </c>
      <c r="O2636">
        <f>INDEX(lehmad!B$2:B$412,MATCH(klypsid!$B2636,lehmad!$A$2:$A$412,0))</f>
        <v>38501</v>
      </c>
      <c r="P2636">
        <f>INDEX(lehmad!D$2:D$412,MATCH(klypsid!$B2636,lehmad!$A$2:$A$412,0))</f>
        <v>83</v>
      </c>
      <c r="Q2636">
        <f>INDEX(lehmad!E$2:E$412,MATCH(klypsid!$B2636,lehmad!$A$2:$A$412,0))</f>
        <v>0.84399999999999997</v>
      </c>
      <c r="R2636" t="str">
        <f>INDEX(lehmad!F$2:F$412,MATCH(klypsid!$B2636,lehmad!$A$2:$A$412,0))</f>
        <v>DYNASTY-ET</v>
      </c>
      <c r="S2636">
        <f>INDEX(lehmad!H$2:H$412,MATCH(klypsid!$B2636,lehmad!$A$2:$A$412,0))</f>
        <v>124</v>
      </c>
      <c r="T2636">
        <f>INDEX(lehmad!K$2:K$412,MATCH(klypsid!$B2636,lehmad!$A$2:$A$412,0))</f>
        <v>108</v>
      </c>
      <c r="U2636" s="4">
        <f t="shared" si="82"/>
        <v>3</v>
      </c>
      <c r="V2636">
        <f t="shared" si="83"/>
        <v>30</v>
      </c>
    </row>
    <row r="2637" spans="1:22" x14ac:dyDescent="0.25">
      <c r="A2637">
        <v>3480</v>
      </c>
      <c r="B2637" t="str">
        <f>"E"&amp;A2637</f>
        <v>E3480</v>
      </c>
      <c r="C2637" t="s">
        <v>83</v>
      </c>
      <c r="D2637">
        <v>3</v>
      </c>
      <c r="E2637">
        <f>IF(D2637&lt;4,D2637,4)</f>
        <v>3</v>
      </c>
      <c r="F2637" s="1">
        <v>39955</v>
      </c>
      <c r="G2637" s="1">
        <v>40066</v>
      </c>
      <c r="H2637" s="3">
        <f>G2637-F2637</f>
        <v>111</v>
      </c>
      <c r="I2637" s="3">
        <f>IF(H2637&lt;=60,1,IF(H2637&lt;=150,2,3))</f>
        <v>2</v>
      </c>
      <c r="J2637">
        <v>35.4</v>
      </c>
      <c r="K2637">
        <v>4.58</v>
      </c>
      <c r="L2637">
        <v>3.33</v>
      </c>
      <c r="M2637">
        <v>166</v>
      </c>
      <c r="N2637">
        <f>LOG(M2637/100,2)+3</f>
        <v>3.7311832415722002</v>
      </c>
      <c r="O2637">
        <f>INDEX(lehmad!B$2:B$412,MATCH(klypsid!$B2637,lehmad!$A$2:$A$412,0))</f>
        <v>38501</v>
      </c>
      <c r="P2637">
        <f>INDEX(lehmad!D$2:D$412,MATCH(klypsid!$B2637,lehmad!$A$2:$A$412,0))</f>
        <v>83</v>
      </c>
      <c r="Q2637">
        <f>INDEX(lehmad!E$2:E$412,MATCH(klypsid!$B2637,lehmad!$A$2:$A$412,0))</f>
        <v>0.84399999999999997</v>
      </c>
      <c r="R2637" t="str">
        <f>INDEX(lehmad!F$2:F$412,MATCH(klypsid!$B2637,lehmad!$A$2:$A$412,0))</f>
        <v>DYNASTY-ET</v>
      </c>
      <c r="S2637">
        <f>INDEX(lehmad!H$2:H$412,MATCH(klypsid!$B2637,lehmad!$A$2:$A$412,0))</f>
        <v>124</v>
      </c>
      <c r="T2637">
        <f>INDEX(lehmad!K$2:K$412,MATCH(klypsid!$B2637,lehmad!$A$2:$A$412,0))</f>
        <v>108</v>
      </c>
      <c r="U2637" s="4">
        <f t="shared" si="82"/>
        <v>4</v>
      </c>
      <c r="V2637">
        <f t="shared" si="83"/>
        <v>29</v>
      </c>
    </row>
    <row r="2638" spans="1:22" x14ac:dyDescent="0.25">
      <c r="A2638">
        <v>3480</v>
      </c>
      <c r="B2638" t="str">
        <f>"E"&amp;A2638</f>
        <v>E3480</v>
      </c>
      <c r="C2638" t="s">
        <v>83</v>
      </c>
      <c r="D2638">
        <v>3</v>
      </c>
      <c r="E2638">
        <f>IF(D2638&lt;4,D2638,4)</f>
        <v>3</v>
      </c>
      <c r="F2638" s="1">
        <v>39955</v>
      </c>
      <c r="G2638" s="1">
        <v>40094</v>
      </c>
      <c r="H2638" s="3">
        <f>G2638-F2638</f>
        <v>139</v>
      </c>
      <c r="I2638" s="3">
        <f>IF(H2638&lt;=60,1,IF(H2638&lt;=150,2,3))</f>
        <v>2</v>
      </c>
      <c r="J2638">
        <v>36</v>
      </c>
      <c r="K2638">
        <v>5.54</v>
      </c>
      <c r="L2638">
        <v>3.8</v>
      </c>
      <c r="M2638">
        <v>2877</v>
      </c>
      <c r="N2638">
        <f>LOG(M2638/100,2)+3</f>
        <v>7.8464933159645627</v>
      </c>
      <c r="O2638">
        <f>INDEX(lehmad!B$2:B$412,MATCH(klypsid!$B2638,lehmad!$A$2:$A$412,0))</f>
        <v>38501</v>
      </c>
      <c r="P2638">
        <f>INDEX(lehmad!D$2:D$412,MATCH(klypsid!$B2638,lehmad!$A$2:$A$412,0))</f>
        <v>83</v>
      </c>
      <c r="Q2638">
        <f>INDEX(lehmad!E$2:E$412,MATCH(klypsid!$B2638,lehmad!$A$2:$A$412,0))</f>
        <v>0.84399999999999997</v>
      </c>
      <c r="R2638" t="str">
        <f>INDEX(lehmad!F$2:F$412,MATCH(klypsid!$B2638,lehmad!$A$2:$A$412,0))</f>
        <v>DYNASTY-ET</v>
      </c>
      <c r="S2638">
        <f>INDEX(lehmad!H$2:H$412,MATCH(klypsid!$B2638,lehmad!$A$2:$A$412,0))</f>
        <v>124</v>
      </c>
      <c r="T2638">
        <f>INDEX(lehmad!K$2:K$412,MATCH(klypsid!$B2638,lehmad!$A$2:$A$412,0))</f>
        <v>108</v>
      </c>
      <c r="U2638" s="4">
        <f t="shared" si="82"/>
        <v>5</v>
      </c>
      <c r="V2638">
        <f t="shared" si="83"/>
        <v>28</v>
      </c>
    </row>
    <row r="2639" spans="1:22" x14ac:dyDescent="0.25">
      <c r="A2639">
        <v>3480</v>
      </c>
      <c r="B2639" t="str">
        <f>"E"&amp;A2639</f>
        <v>E3480</v>
      </c>
      <c r="C2639" t="s">
        <v>83</v>
      </c>
      <c r="D2639">
        <v>3</v>
      </c>
      <c r="E2639">
        <f>IF(D2639&lt;4,D2639,4)</f>
        <v>3</v>
      </c>
      <c r="F2639" s="1">
        <v>39955</v>
      </c>
      <c r="G2639" s="1">
        <v>40125</v>
      </c>
      <c r="H2639" s="3">
        <f>G2639-F2639</f>
        <v>170</v>
      </c>
      <c r="I2639" s="3">
        <f>IF(H2639&lt;=60,1,IF(H2639&lt;=150,2,3))</f>
        <v>3</v>
      </c>
      <c r="J2639">
        <v>28.4</v>
      </c>
      <c r="K2639">
        <v>5.12</v>
      </c>
      <c r="L2639">
        <v>4.13</v>
      </c>
      <c r="M2639">
        <v>543</v>
      </c>
      <c r="N2639">
        <f>LOG(M2639/100,2)+3</f>
        <v>5.4409521980296365</v>
      </c>
      <c r="O2639">
        <f>INDEX(lehmad!B$2:B$412,MATCH(klypsid!$B2639,lehmad!$A$2:$A$412,0))</f>
        <v>38501</v>
      </c>
      <c r="P2639">
        <f>INDEX(lehmad!D$2:D$412,MATCH(klypsid!$B2639,lehmad!$A$2:$A$412,0))</f>
        <v>83</v>
      </c>
      <c r="Q2639">
        <f>INDEX(lehmad!E$2:E$412,MATCH(klypsid!$B2639,lehmad!$A$2:$A$412,0))</f>
        <v>0.84399999999999997</v>
      </c>
      <c r="R2639" t="str">
        <f>INDEX(lehmad!F$2:F$412,MATCH(klypsid!$B2639,lehmad!$A$2:$A$412,0))</f>
        <v>DYNASTY-ET</v>
      </c>
      <c r="S2639">
        <f>INDEX(lehmad!H$2:H$412,MATCH(klypsid!$B2639,lehmad!$A$2:$A$412,0))</f>
        <v>124</v>
      </c>
      <c r="T2639">
        <f>INDEX(lehmad!K$2:K$412,MATCH(klypsid!$B2639,lehmad!$A$2:$A$412,0))</f>
        <v>108</v>
      </c>
      <c r="U2639" s="4">
        <f t="shared" si="82"/>
        <v>6</v>
      </c>
      <c r="V2639">
        <f t="shared" si="83"/>
        <v>31</v>
      </c>
    </row>
    <row r="2640" spans="1:22" x14ac:dyDescent="0.25">
      <c r="A2640">
        <v>3480</v>
      </c>
      <c r="B2640" t="str">
        <f>"E"&amp;A2640</f>
        <v>E3480</v>
      </c>
      <c r="C2640" t="s">
        <v>83</v>
      </c>
      <c r="D2640">
        <v>3</v>
      </c>
      <c r="E2640">
        <f>IF(D2640&lt;4,D2640,4)</f>
        <v>3</v>
      </c>
      <c r="F2640" s="1">
        <v>39955</v>
      </c>
      <c r="G2640" s="1">
        <v>40153</v>
      </c>
      <c r="H2640" s="3">
        <f>G2640-F2640</f>
        <v>198</v>
      </c>
      <c r="I2640" s="3">
        <f>IF(H2640&lt;=60,1,IF(H2640&lt;=150,2,3))</f>
        <v>3</v>
      </c>
      <c r="J2640">
        <v>23.1</v>
      </c>
      <c r="K2640">
        <v>3.1</v>
      </c>
      <c r="L2640">
        <v>4.1900000000000004</v>
      </c>
      <c r="M2640">
        <v>154</v>
      </c>
      <c r="N2640">
        <f>LOG(M2640/100,2)+3</f>
        <v>3.6229303509201767</v>
      </c>
      <c r="O2640">
        <f>INDEX(lehmad!B$2:B$412,MATCH(klypsid!$B2640,lehmad!$A$2:$A$412,0))</f>
        <v>38501</v>
      </c>
      <c r="P2640">
        <f>INDEX(lehmad!D$2:D$412,MATCH(klypsid!$B2640,lehmad!$A$2:$A$412,0))</f>
        <v>83</v>
      </c>
      <c r="Q2640">
        <f>INDEX(lehmad!E$2:E$412,MATCH(klypsid!$B2640,lehmad!$A$2:$A$412,0))</f>
        <v>0.84399999999999997</v>
      </c>
      <c r="R2640" t="str">
        <f>INDEX(lehmad!F$2:F$412,MATCH(klypsid!$B2640,lehmad!$A$2:$A$412,0))</f>
        <v>DYNASTY-ET</v>
      </c>
      <c r="S2640">
        <f>INDEX(lehmad!H$2:H$412,MATCH(klypsid!$B2640,lehmad!$A$2:$A$412,0))</f>
        <v>124</v>
      </c>
      <c r="T2640">
        <f>INDEX(lehmad!K$2:K$412,MATCH(klypsid!$B2640,lehmad!$A$2:$A$412,0))</f>
        <v>108</v>
      </c>
      <c r="U2640" s="4">
        <f t="shared" si="82"/>
        <v>7</v>
      </c>
      <c r="V2640">
        <f t="shared" si="83"/>
        <v>28</v>
      </c>
    </row>
    <row r="2641" spans="1:22" x14ac:dyDescent="0.25">
      <c r="A2641">
        <v>3480</v>
      </c>
      <c r="B2641" t="str">
        <f>"E"&amp;A2641</f>
        <v>E3480</v>
      </c>
      <c r="C2641" t="s">
        <v>83</v>
      </c>
      <c r="D2641">
        <v>3</v>
      </c>
      <c r="E2641">
        <f>IF(D2641&lt;4,D2641,4)</f>
        <v>3</v>
      </c>
      <c r="F2641" s="1">
        <v>39955</v>
      </c>
      <c r="G2641" s="1">
        <v>40186</v>
      </c>
      <c r="H2641" s="3">
        <f>G2641-F2641</f>
        <v>231</v>
      </c>
      <c r="I2641" s="3">
        <f>IF(H2641&lt;=60,1,IF(H2641&lt;=150,2,3))</f>
        <v>3</v>
      </c>
      <c r="J2641">
        <v>19.100000000000001</v>
      </c>
      <c r="K2641">
        <v>6.68</v>
      </c>
      <c r="L2641">
        <v>4.34</v>
      </c>
      <c r="M2641">
        <v>176</v>
      </c>
      <c r="N2641">
        <f>LOG(M2641/100,2)+3</f>
        <v>3.8155754288625725</v>
      </c>
      <c r="O2641">
        <f>INDEX(lehmad!B$2:B$412,MATCH(klypsid!$B2641,lehmad!$A$2:$A$412,0))</f>
        <v>38501</v>
      </c>
      <c r="P2641">
        <f>INDEX(lehmad!D$2:D$412,MATCH(klypsid!$B2641,lehmad!$A$2:$A$412,0))</f>
        <v>83</v>
      </c>
      <c r="Q2641">
        <f>INDEX(lehmad!E$2:E$412,MATCH(klypsid!$B2641,lehmad!$A$2:$A$412,0))</f>
        <v>0.84399999999999997</v>
      </c>
      <c r="R2641" t="str">
        <f>INDEX(lehmad!F$2:F$412,MATCH(klypsid!$B2641,lehmad!$A$2:$A$412,0))</f>
        <v>DYNASTY-ET</v>
      </c>
      <c r="S2641">
        <f>INDEX(lehmad!H$2:H$412,MATCH(klypsid!$B2641,lehmad!$A$2:$A$412,0))</f>
        <v>124</v>
      </c>
      <c r="T2641">
        <f>INDEX(lehmad!K$2:K$412,MATCH(klypsid!$B2641,lehmad!$A$2:$A$412,0))</f>
        <v>108</v>
      </c>
      <c r="U2641" s="4">
        <f t="shared" si="82"/>
        <v>8</v>
      </c>
      <c r="V2641">
        <f t="shared" si="83"/>
        <v>33</v>
      </c>
    </row>
    <row r="2642" spans="1:22" x14ac:dyDescent="0.25">
      <c r="A2642">
        <v>3480</v>
      </c>
      <c r="B2642" t="str">
        <f>"E"&amp;A2642</f>
        <v>E3480</v>
      </c>
      <c r="C2642" t="s">
        <v>83</v>
      </c>
      <c r="D2642">
        <v>3</v>
      </c>
      <c r="E2642">
        <f>IF(D2642&lt;4,D2642,4)</f>
        <v>3</v>
      </c>
      <c r="F2642" s="1">
        <v>39955</v>
      </c>
      <c r="G2642" s="1">
        <v>40214</v>
      </c>
      <c r="H2642" s="3">
        <f>G2642-F2642</f>
        <v>259</v>
      </c>
      <c r="I2642" s="3">
        <f>IF(H2642&lt;=60,1,IF(H2642&lt;=150,2,3))</f>
        <v>3</v>
      </c>
      <c r="J2642">
        <v>10.4</v>
      </c>
      <c r="K2642">
        <v>4.18</v>
      </c>
      <c r="L2642">
        <v>4.17</v>
      </c>
      <c r="M2642">
        <v>393</v>
      </c>
      <c r="N2642">
        <f>LOG(M2642/100,2)+3</f>
        <v>4.9745293124838819</v>
      </c>
      <c r="O2642">
        <f>INDEX(lehmad!B$2:B$412,MATCH(klypsid!$B2642,lehmad!$A$2:$A$412,0))</f>
        <v>38501</v>
      </c>
      <c r="P2642">
        <f>INDEX(lehmad!D$2:D$412,MATCH(klypsid!$B2642,lehmad!$A$2:$A$412,0))</f>
        <v>83</v>
      </c>
      <c r="Q2642">
        <f>INDEX(lehmad!E$2:E$412,MATCH(klypsid!$B2642,lehmad!$A$2:$A$412,0))</f>
        <v>0.84399999999999997</v>
      </c>
      <c r="R2642" t="str">
        <f>INDEX(lehmad!F$2:F$412,MATCH(klypsid!$B2642,lehmad!$A$2:$A$412,0))</f>
        <v>DYNASTY-ET</v>
      </c>
      <c r="S2642">
        <f>INDEX(lehmad!H$2:H$412,MATCH(klypsid!$B2642,lehmad!$A$2:$A$412,0))</f>
        <v>124</v>
      </c>
      <c r="T2642">
        <f>INDEX(lehmad!K$2:K$412,MATCH(klypsid!$B2642,lehmad!$A$2:$A$412,0))</f>
        <v>108</v>
      </c>
      <c r="U2642" s="4">
        <f t="shared" si="82"/>
        <v>9</v>
      </c>
      <c r="V2642">
        <f t="shared" si="83"/>
        <v>28</v>
      </c>
    </row>
    <row r="2643" spans="1:22" x14ac:dyDescent="0.25">
      <c r="A2643">
        <v>3480</v>
      </c>
      <c r="B2643" t="str">
        <f>"E"&amp;A2643</f>
        <v>E3480</v>
      </c>
      <c r="C2643" t="s">
        <v>83</v>
      </c>
      <c r="D2643">
        <v>4</v>
      </c>
      <c r="E2643">
        <f>IF(D2643&lt;4,D2643,4)</f>
        <v>4</v>
      </c>
      <c r="F2643" s="1">
        <v>40369</v>
      </c>
      <c r="G2643" s="1">
        <v>40396</v>
      </c>
      <c r="H2643" s="3">
        <f>G2643-F2643</f>
        <v>27</v>
      </c>
      <c r="I2643" s="3">
        <f>IF(H2643&lt;=60,1,IF(H2643&lt;=150,2,3))</f>
        <v>1</v>
      </c>
      <c r="J2643">
        <v>25.9</v>
      </c>
      <c r="K2643">
        <v>5.01</v>
      </c>
      <c r="L2643">
        <v>3.27</v>
      </c>
      <c r="M2643">
        <v>61</v>
      </c>
      <c r="N2643">
        <f>LOG(M2643/100,2)+3</f>
        <v>2.2868811477881614</v>
      </c>
      <c r="O2643">
        <f>INDEX(lehmad!B$2:B$412,MATCH(klypsid!$B2643,lehmad!$A$2:$A$412,0))</f>
        <v>38501</v>
      </c>
      <c r="P2643">
        <f>INDEX(lehmad!D$2:D$412,MATCH(klypsid!$B2643,lehmad!$A$2:$A$412,0))</f>
        <v>83</v>
      </c>
      <c r="Q2643">
        <f>INDEX(lehmad!E$2:E$412,MATCH(klypsid!$B2643,lehmad!$A$2:$A$412,0))</f>
        <v>0.84399999999999997</v>
      </c>
      <c r="R2643" t="str">
        <f>INDEX(lehmad!F$2:F$412,MATCH(klypsid!$B2643,lehmad!$A$2:$A$412,0))</f>
        <v>DYNASTY-ET</v>
      </c>
      <c r="S2643">
        <f>INDEX(lehmad!H$2:H$412,MATCH(klypsid!$B2643,lehmad!$A$2:$A$412,0))</f>
        <v>124</v>
      </c>
      <c r="T2643">
        <f>INDEX(lehmad!K$2:K$412,MATCH(klypsid!$B2643,lehmad!$A$2:$A$412,0))</f>
        <v>108</v>
      </c>
      <c r="U2643" s="4">
        <f t="shared" si="82"/>
        <v>1</v>
      </c>
      <c r="V2643">
        <f t="shared" si="83"/>
        <v>27</v>
      </c>
    </row>
    <row r="2644" spans="1:22" x14ac:dyDescent="0.25">
      <c r="A2644">
        <v>3480</v>
      </c>
      <c r="B2644" t="str">
        <f>"E"&amp;A2644</f>
        <v>E3480</v>
      </c>
      <c r="C2644" t="s">
        <v>83</v>
      </c>
      <c r="D2644">
        <v>4</v>
      </c>
      <c r="E2644">
        <f>IF(D2644&lt;4,D2644,4)</f>
        <v>4</v>
      </c>
      <c r="F2644" s="1">
        <v>40369</v>
      </c>
      <c r="G2644" s="1">
        <v>40434</v>
      </c>
      <c r="H2644" s="3">
        <f>G2644-F2644</f>
        <v>65</v>
      </c>
      <c r="I2644" s="3">
        <f>IF(H2644&lt;=60,1,IF(H2644&lt;=150,2,3))</f>
        <v>2</v>
      </c>
      <c r="J2644">
        <v>22.4</v>
      </c>
      <c r="K2644">
        <v>3.6</v>
      </c>
      <c r="L2644">
        <v>3.48</v>
      </c>
      <c r="M2644">
        <v>167</v>
      </c>
      <c r="N2644">
        <f>LOG(M2644/100,2)+3</f>
        <v>3.7398481026993275</v>
      </c>
      <c r="O2644">
        <f>INDEX(lehmad!B$2:B$412,MATCH(klypsid!$B2644,lehmad!$A$2:$A$412,0))</f>
        <v>38501</v>
      </c>
      <c r="P2644">
        <f>INDEX(lehmad!D$2:D$412,MATCH(klypsid!$B2644,lehmad!$A$2:$A$412,0))</f>
        <v>83</v>
      </c>
      <c r="Q2644">
        <f>INDEX(lehmad!E$2:E$412,MATCH(klypsid!$B2644,lehmad!$A$2:$A$412,0))</f>
        <v>0.84399999999999997</v>
      </c>
      <c r="R2644" t="str">
        <f>INDEX(lehmad!F$2:F$412,MATCH(klypsid!$B2644,lehmad!$A$2:$A$412,0))</f>
        <v>DYNASTY-ET</v>
      </c>
      <c r="S2644">
        <f>INDEX(lehmad!H$2:H$412,MATCH(klypsid!$B2644,lehmad!$A$2:$A$412,0))</f>
        <v>124</v>
      </c>
      <c r="T2644">
        <f>INDEX(lehmad!K$2:K$412,MATCH(klypsid!$B2644,lehmad!$A$2:$A$412,0))</f>
        <v>108</v>
      </c>
      <c r="U2644" s="4">
        <f t="shared" si="82"/>
        <v>2</v>
      </c>
      <c r="V2644">
        <f t="shared" si="83"/>
        <v>38</v>
      </c>
    </row>
    <row r="2645" spans="1:22" x14ac:dyDescent="0.25">
      <c r="A2645">
        <v>3480</v>
      </c>
      <c r="B2645" t="str">
        <f>"E"&amp;A2645</f>
        <v>E3480</v>
      </c>
      <c r="C2645" t="s">
        <v>83</v>
      </c>
      <c r="D2645">
        <v>4</v>
      </c>
      <c r="E2645">
        <f>IF(D2645&lt;4,D2645,4)</f>
        <v>4</v>
      </c>
      <c r="F2645" s="1">
        <v>40369</v>
      </c>
      <c r="G2645" s="1">
        <v>40462</v>
      </c>
      <c r="H2645" s="3">
        <f>G2645-F2645</f>
        <v>93</v>
      </c>
      <c r="I2645" s="3">
        <f>IF(H2645&lt;=60,1,IF(H2645&lt;=150,2,3))</f>
        <v>2</v>
      </c>
      <c r="J2645">
        <v>17.8</v>
      </c>
      <c r="K2645">
        <v>7.95</v>
      </c>
      <c r="L2645">
        <v>4.1399999999999997</v>
      </c>
      <c r="M2645">
        <v>758</v>
      </c>
      <c r="N2645">
        <f>LOG(M2645/100,2)+3</f>
        <v>5.9221978483963671</v>
      </c>
      <c r="O2645">
        <f>INDEX(lehmad!B$2:B$412,MATCH(klypsid!$B2645,lehmad!$A$2:$A$412,0))</f>
        <v>38501</v>
      </c>
      <c r="P2645">
        <f>INDEX(lehmad!D$2:D$412,MATCH(klypsid!$B2645,lehmad!$A$2:$A$412,0))</f>
        <v>83</v>
      </c>
      <c r="Q2645">
        <f>INDEX(lehmad!E$2:E$412,MATCH(klypsid!$B2645,lehmad!$A$2:$A$412,0))</f>
        <v>0.84399999999999997</v>
      </c>
      <c r="R2645" t="str">
        <f>INDEX(lehmad!F$2:F$412,MATCH(klypsid!$B2645,lehmad!$A$2:$A$412,0))</f>
        <v>DYNASTY-ET</v>
      </c>
      <c r="S2645">
        <f>INDEX(lehmad!H$2:H$412,MATCH(klypsid!$B2645,lehmad!$A$2:$A$412,0))</f>
        <v>124</v>
      </c>
      <c r="T2645">
        <f>INDEX(lehmad!K$2:K$412,MATCH(klypsid!$B2645,lehmad!$A$2:$A$412,0))</f>
        <v>108</v>
      </c>
      <c r="U2645" s="4">
        <f t="shared" si="82"/>
        <v>3</v>
      </c>
      <c r="V2645">
        <f t="shared" si="83"/>
        <v>28</v>
      </c>
    </row>
    <row r="2646" spans="1:22" x14ac:dyDescent="0.25">
      <c r="A2646">
        <v>3482</v>
      </c>
      <c r="B2646" t="str">
        <f>"E"&amp;A2646</f>
        <v>E3482</v>
      </c>
      <c r="C2646" t="s">
        <v>84</v>
      </c>
      <c r="D2646">
        <v>1</v>
      </c>
      <c r="E2646">
        <f>IF(D2646&lt;4,D2646,4)</f>
        <v>1</v>
      </c>
      <c r="F2646" s="1">
        <v>39210</v>
      </c>
      <c r="G2646" s="1">
        <v>39236</v>
      </c>
      <c r="H2646" s="3">
        <f>G2646-F2646</f>
        <v>26</v>
      </c>
      <c r="I2646" s="3">
        <f>IF(H2646&lt;=60,1,IF(H2646&lt;=150,2,3))</f>
        <v>1</v>
      </c>
      <c r="J2646">
        <v>41.7</v>
      </c>
      <c r="K2646">
        <v>3.78</v>
      </c>
      <c r="L2646">
        <v>2.88</v>
      </c>
      <c r="M2646">
        <v>53</v>
      </c>
      <c r="N2646">
        <f>LOG(M2646/100,2)+3</f>
        <v>2.0840642647884744</v>
      </c>
      <c r="O2646">
        <f>INDEX(lehmad!B$2:B$412,MATCH(klypsid!$B2646,lehmad!$A$2:$A$412,0))</f>
        <v>38502</v>
      </c>
      <c r="P2646">
        <f>INDEX(lehmad!D$2:D$412,MATCH(klypsid!$B2646,lehmad!$A$2:$A$412,0))</f>
        <v>120</v>
      </c>
      <c r="Q2646">
        <f>INDEX(lehmad!E$2:E$412,MATCH(klypsid!$B2646,lehmad!$A$2:$A$412,0))</f>
        <v>0.93799999999999994</v>
      </c>
      <c r="R2646" t="str">
        <f>INDEX(lehmad!F$2:F$412,MATCH(klypsid!$B2646,lehmad!$A$2:$A$412,0))</f>
        <v>DYNASTY-ET</v>
      </c>
      <c r="S2646">
        <f>INDEX(lehmad!H$2:H$412,MATCH(klypsid!$B2646,lehmad!$A$2:$A$412,0))</f>
        <v>124</v>
      </c>
      <c r="T2646">
        <f>INDEX(lehmad!K$2:K$412,MATCH(klypsid!$B2646,lehmad!$A$2:$A$412,0))</f>
        <v>108</v>
      </c>
      <c r="U2646" s="4">
        <f t="shared" si="82"/>
        <v>1</v>
      </c>
      <c r="V2646">
        <f t="shared" si="83"/>
        <v>26</v>
      </c>
    </row>
    <row r="2647" spans="1:22" x14ac:dyDescent="0.25">
      <c r="A2647">
        <v>3482</v>
      </c>
      <c r="B2647" t="str">
        <f>"E"&amp;A2647</f>
        <v>E3482</v>
      </c>
      <c r="C2647" t="s">
        <v>84</v>
      </c>
      <c r="D2647">
        <v>1</v>
      </c>
      <c r="E2647">
        <f>IF(D2647&lt;4,D2647,4)</f>
        <v>1</v>
      </c>
      <c r="F2647" s="1">
        <v>39210</v>
      </c>
      <c r="G2647" s="1">
        <v>39266</v>
      </c>
      <c r="H2647" s="3">
        <f>G2647-F2647</f>
        <v>56</v>
      </c>
      <c r="I2647" s="3">
        <f>IF(H2647&lt;=60,1,IF(H2647&lt;=150,2,3))</f>
        <v>1</v>
      </c>
      <c r="J2647">
        <v>50.1</v>
      </c>
      <c r="K2647">
        <v>2.67</v>
      </c>
      <c r="L2647">
        <v>2.79</v>
      </c>
      <c r="M2647">
        <v>29</v>
      </c>
      <c r="N2647">
        <f>LOG(M2647/100,2)+3</f>
        <v>1.2141248053528473</v>
      </c>
      <c r="O2647">
        <f>INDEX(lehmad!B$2:B$412,MATCH(klypsid!$B2647,lehmad!$A$2:$A$412,0))</f>
        <v>38502</v>
      </c>
      <c r="P2647">
        <f>INDEX(lehmad!D$2:D$412,MATCH(klypsid!$B2647,lehmad!$A$2:$A$412,0))</f>
        <v>120</v>
      </c>
      <c r="Q2647">
        <f>INDEX(lehmad!E$2:E$412,MATCH(klypsid!$B2647,lehmad!$A$2:$A$412,0))</f>
        <v>0.93799999999999994</v>
      </c>
      <c r="R2647" t="str">
        <f>INDEX(lehmad!F$2:F$412,MATCH(klypsid!$B2647,lehmad!$A$2:$A$412,0))</f>
        <v>DYNASTY-ET</v>
      </c>
      <c r="S2647">
        <f>INDEX(lehmad!H$2:H$412,MATCH(klypsid!$B2647,lehmad!$A$2:$A$412,0))</f>
        <v>124</v>
      </c>
      <c r="T2647">
        <f>INDEX(lehmad!K$2:K$412,MATCH(klypsid!$B2647,lehmad!$A$2:$A$412,0))</f>
        <v>108</v>
      </c>
      <c r="U2647" s="4">
        <f t="shared" si="82"/>
        <v>2</v>
      </c>
      <c r="V2647">
        <f t="shared" si="83"/>
        <v>30</v>
      </c>
    </row>
    <row r="2648" spans="1:22" x14ac:dyDescent="0.25">
      <c r="A2648">
        <v>3482</v>
      </c>
      <c r="B2648" t="str">
        <f>"E"&amp;A2648</f>
        <v>E3482</v>
      </c>
      <c r="C2648" t="s">
        <v>84</v>
      </c>
      <c r="D2648">
        <v>1</v>
      </c>
      <c r="E2648">
        <f>IF(D2648&lt;4,D2648,4)</f>
        <v>1</v>
      </c>
      <c r="F2648" s="1">
        <v>39210</v>
      </c>
      <c r="G2648" s="1">
        <v>39295</v>
      </c>
      <c r="H2648" s="3">
        <f>G2648-F2648</f>
        <v>85</v>
      </c>
      <c r="I2648" s="3">
        <f>IF(H2648&lt;=60,1,IF(H2648&lt;=150,2,3))</f>
        <v>2</v>
      </c>
      <c r="J2648">
        <v>48.6</v>
      </c>
      <c r="K2648">
        <v>2.88</v>
      </c>
      <c r="L2648">
        <v>2.89</v>
      </c>
      <c r="M2648">
        <v>20</v>
      </c>
      <c r="N2648">
        <f>LOG(M2648/100,2)+3</f>
        <v>0.67807190511263782</v>
      </c>
      <c r="O2648">
        <f>INDEX(lehmad!B$2:B$412,MATCH(klypsid!$B2648,lehmad!$A$2:$A$412,0))</f>
        <v>38502</v>
      </c>
      <c r="P2648">
        <f>INDEX(lehmad!D$2:D$412,MATCH(klypsid!$B2648,lehmad!$A$2:$A$412,0))</f>
        <v>120</v>
      </c>
      <c r="Q2648">
        <f>INDEX(lehmad!E$2:E$412,MATCH(klypsid!$B2648,lehmad!$A$2:$A$412,0))</f>
        <v>0.93799999999999994</v>
      </c>
      <c r="R2648" t="str">
        <f>INDEX(lehmad!F$2:F$412,MATCH(klypsid!$B2648,lehmad!$A$2:$A$412,0))</f>
        <v>DYNASTY-ET</v>
      </c>
      <c r="S2648">
        <f>INDEX(lehmad!H$2:H$412,MATCH(klypsid!$B2648,lehmad!$A$2:$A$412,0))</f>
        <v>124</v>
      </c>
      <c r="T2648">
        <f>INDEX(lehmad!K$2:K$412,MATCH(klypsid!$B2648,lehmad!$A$2:$A$412,0))</f>
        <v>108</v>
      </c>
      <c r="U2648" s="4">
        <f t="shared" si="82"/>
        <v>3</v>
      </c>
      <c r="V2648">
        <f t="shared" si="83"/>
        <v>29</v>
      </c>
    </row>
    <row r="2649" spans="1:22" x14ac:dyDescent="0.25">
      <c r="A2649">
        <v>3482</v>
      </c>
      <c r="B2649" t="str">
        <f>"E"&amp;A2649</f>
        <v>E3482</v>
      </c>
      <c r="C2649" t="s">
        <v>84</v>
      </c>
      <c r="D2649">
        <v>1</v>
      </c>
      <c r="E2649">
        <f>IF(D2649&lt;4,D2649,4)</f>
        <v>1</v>
      </c>
      <c r="F2649" s="1">
        <v>39210</v>
      </c>
      <c r="G2649" s="1">
        <v>39328</v>
      </c>
      <c r="H2649" s="3">
        <f>G2649-F2649</f>
        <v>118</v>
      </c>
      <c r="I2649" s="3">
        <f>IF(H2649&lt;=60,1,IF(H2649&lt;=150,2,3))</f>
        <v>2</v>
      </c>
      <c r="J2649">
        <v>41.5</v>
      </c>
      <c r="K2649">
        <v>3.51</v>
      </c>
      <c r="L2649">
        <v>3.08</v>
      </c>
      <c r="M2649">
        <v>14</v>
      </c>
      <c r="N2649">
        <f>LOG(M2649/100,2)+3</f>
        <v>0.16349873228287937</v>
      </c>
      <c r="O2649">
        <f>INDEX(lehmad!B$2:B$412,MATCH(klypsid!$B2649,lehmad!$A$2:$A$412,0))</f>
        <v>38502</v>
      </c>
      <c r="P2649">
        <f>INDEX(lehmad!D$2:D$412,MATCH(klypsid!$B2649,lehmad!$A$2:$A$412,0))</f>
        <v>120</v>
      </c>
      <c r="Q2649">
        <f>INDEX(lehmad!E$2:E$412,MATCH(klypsid!$B2649,lehmad!$A$2:$A$412,0))</f>
        <v>0.93799999999999994</v>
      </c>
      <c r="R2649" t="str">
        <f>INDEX(lehmad!F$2:F$412,MATCH(klypsid!$B2649,lehmad!$A$2:$A$412,0))</f>
        <v>DYNASTY-ET</v>
      </c>
      <c r="S2649">
        <f>INDEX(lehmad!H$2:H$412,MATCH(klypsid!$B2649,lehmad!$A$2:$A$412,0))</f>
        <v>124</v>
      </c>
      <c r="T2649">
        <f>INDEX(lehmad!K$2:K$412,MATCH(klypsid!$B2649,lehmad!$A$2:$A$412,0))</f>
        <v>108</v>
      </c>
      <c r="U2649" s="4">
        <f t="shared" si="82"/>
        <v>4</v>
      </c>
      <c r="V2649">
        <f t="shared" si="83"/>
        <v>33</v>
      </c>
    </row>
    <row r="2650" spans="1:22" x14ac:dyDescent="0.25">
      <c r="A2650">
        <v>3482</v>
      </c>
      <c r="B2650" t="str">
        <f>"E"&amp;A2650</f>
        <v>E3482</v>
      </c>
      <c r="C2650" t="s">
        <v>84</v>
      </c>
      <c r="D2650">
        <v>1</v>
      </c>
      <c r="E2650">
        <f>IF(D2650&lt;4,D2650,4)</f>
        <v>1</v>
      </c>
      <c r="F2650" s="1">
        <v>39210</v>
      </c>
      <c r="G2650" s="1">
        <v>39356</v>
      </c>
      <c r="H2650" s="3">
        <f>G2650-F2650</f>
        <v>146</v>
      </c>
      <c r="I2650" s="3">
        <f>IF(H2650&lt;=60,1,IF(H2650&lt;=150,2,3))</f>
        <v>2</v>
      </c>
      <c r="J2650">
        <v>37</v>
      </c>
      <c r="K2650">
        <v>3.69</v>
      </c>
      <c r="L2650">
        <v>3.19</v>
      </c>
      <c r="M2650">
        <v>14</v>
      </c>
      <c r="N2650">
        <f>LOG(M2650/100,2)+3</f>
        <v>0.16349873228287937</v>
      </c>
      <c r="O2650">
        <f>INDEX(lehmad!B$2:B$412,MATCH(klypsid!$B2650,lehmad!$A$2:$A$412,0))</f>
        <v>38502</v>
      </c>
      <c r="P2650">
        <f>INDEX(lehmad!D$2:D$412,MATCH(klypsid!$B2650,lehmad!$A$2:$A$412,0))</f>
        <v>120</v>
      </c>
      <c r="Q2650">
        <f>INDEX(lehmad!E$2:E$412,MATCH(klypsid!$B2650,lehmad!$A$2:$A$412,0))</f>
        <v>0.93799999999999994</v>
      </c>
      <c r="R2650" t="str">
        <f>INDEX(lehmad!F$2:F$412,MATCH(klypsid!$B2650,lehmad!$A$2:$A$412,0))</f>
        <v>DYNASTY-ET</v>
      </c>
      <c r="S2650">
        <f>INDEX(lehmad!H$2:H$412,MATCH(klypsid!$B2650,lehmad!$A$2:$A$412,0))</f>
        <v>124</v>
      </c>
      <c r="T2650">
        <f>INDEX(lehmad!K$2:K$412,MATCH(klypsid!$B2650,lehmad!$A$2:$A$412,0))</f>
        <v>108</v>
      </c>
      <c r="U2650" s="4">
        <f t="shared" si="82"/>
        <v>5</v>
      </c>
      <c r="V2650">
        <f t="shared" si="83"/>
        <v>28</v>
      </c>
    </row>
    <row r="2651" spans="1:22" x14ac:dyDescent="0.25">
      <c r="A2651">
        <v>3482</v>
      </c>
      <c r="B2651" t="str">
        <f>"E"&amp;A2651</f>
        <v>E3482</v>
      </c>
      <c r="C2651" t="s">
        <v>84</v>
      </c>
      <c r="D2651">
        <v>1</v>
      </c>
      <c r="E2651">
        <f>IF(D2651&lt;4,D2651,4)</f>
        <v>1</v>
      </c>
      <c r="F2651" s="1">
        <v>39210</v>
      </c>
      <c r="G2651" s="1">
        <v>39387</v>
      </c>
      <c r="H2651" s="3">
        <f>G2651-F2651</f>
        <v>177</v>
      </c>
      <c r="I2651" s="3">
        <f>IF(H2651&lt;=60,1,IF(H2651&lt;=150,2,3))</f>
        <v>3</v>
      </c>
      <c r="J2651">
        <v>33.6</v>
      </c>
      <c r="K2651">
        <v>3.85</v>
      </c>
      <c r="L2651">
        <v>3.02</v>
      </c>
      <c r="M2651">
        <v>19</v>
      </c>
      <c r="N2651">
        <f>LOG(M2651/100,2)+3</f>
        <v>0.60407132366886085</v>
      </c>
      <c r="O2651">
        <f>INDEX(lehmad!B$2:B$412,MATCH(klypsid!$B2651,lehmad!$A$2:$A$412,0))</f>
        <v>38502</v>
      </c>
      <c r="P2651">
        <f>INDEX(lehmad!D$2:D$412,MATCH(klypsid!$B2651,lehmad!$A$2:$A$412,0))</f>
        <v>120</v>
      </c>
      <c r="Q2651">
        <f>INDEX(lehmad!E$2:E$412,MATCH(klypsid!$B2651,lehmad!$A$2:$A$412,0))</f>
        <v>0.93799999999999994</v>
      </c>
      <c r="R2651" t="str">
        <f>INDEX(lehmad!F$2:F$412,MATCH(klypsid!$B2651,lehmad!$A$2:$A$412,0))</f>
        <v>DYNASTY-ET</v>
      </c>
      <c r="S2651">
        <f>INDEX(lehmad!H$2:H$412,MATCH(klypsid!$B2651,lehmad!$A$2:$A$412,0))</f>
        <v>124</v>
      </c>
      <c r="T2651">
        <f>INDEX(lehmad!K$2:K$412,MATCH(klypsid!$B2651,lehmad!$A$2:$A$412,0))</f>
        <v>108</v>
      </c>
      <c r="U2651" s="4">
        <f t="shared" si="82"/>
        <v>6</v>
      </c>
      <c r="V2651">
        <f t="shared" si="83"/>
        <v>31</v>
      </c>
    </row>
    <row r="2652" spans="1:22" x14ac:dyDescent="0.25">
      <c r="A2652">
        <v>3482</v>
      </c>
      <c r="B2652" t="str">
        <f>"E"&amp;A2652</f>
        <v>E3482</v>
      </c>
      <c r="C2652" t="s">
        <v>84</v>
      </c>
      <c r="D2652">
        <v>1</v>
      </c>
      <c r="E2652">
        <f>IF(D2652&lt;4,D2652,4)</f>
        <v>1</v>
      </c>
      <c r="F2652" s="1">
        <v>39210</v>
      </c>
      <c r="G2652" s="1">
        <v>39418</v>
      </c>
      <c r="H2652" s="3">
        <f>G2652-F2652</f>
        <v>208</v>
      </c>
      <c r="I2652" s="3">
        <f>IF(H2652&lt;=60,1,IF(H2652&lt;=150,2,3))</f>
        <v>3</v>
      </c>
      <c r="J2652">
        <v>34.700000000000003</v>
      </c>
      <c r="K2652">
        <v>3.93</v>
      </c>
      <c r="L2652">
        <v>3.15</v>
      </c>
      <c r="M2652">
        <v>39</v>
      </c>
      <c r="N2652">
        <f>LOG(M2652/100,2)+3</f>
        <v>1.6415460290875237</v>
      </c>
      <c r="O2652">
        <f>INDEX(lehmad!B$2:B$412,MATCH(klypsid!$B2652,lehmad!$A$2:$A$412,0))</f>
        <v>38502</v>
      </c>
      <c r="P2652">
        <f>INDEX(lehmad!D$2:D$412,MATCH(klypsid!$B2652,lehmad!$A$2:$A$412,0))</f>
        <v>120</v>
      </c>
      <c r="Q2652">
        <f>INDEX(lehmad!E$2:E$412,MATCH(klypsid!$B2652,lehmad!$A$2:$A$412,0))</f>
        <v>0.93799999999999994</v>
      </c>
      <c r="R2652" t="str">
        <f>INDEX(lehmad!F$2:F$412,MATCH(klypsid!$B2652,lehmad!$A$2:$A$412,0))</f>
        <v>DYNASTY-ET</v>
      </c>
      <c r="S2652">
        <f>INDEX(lehmad!H$2:H$412,MATCH(klypsid!$B2652,lehmad!$A$2:$A$412,0))</f>
        <v>124</v>
      </c>
      <c r="T2652">
        <f>INDEX(lehmad!K$2:K$412,MATCH(klypsid!$B2652,lehmad!$A$2:$A$412,0))</f>
        <v>108</v>
      </c>
      <c r="U2652" s="4">
        <f t="shared" si="82"/>
        <v>7</v>
      </c>
      <c r="V2652">
        <f t="shared" si="83"/>
        <v>31</v>
      </c>
    </row>
    <row r="2653" spans="1:22" x14ac:dyDescent="0.25">
      <c r="A2653">
        <v>3482</v>
      </c>
      <c r="B2653" t="str">
        <f>"E"&amp;A2653</f>
        <v>E3482</v>
      </c>
      <c r="C2653" t="s">
        <v>84</v>
      </c>
      <c r="D2653">
        <v>1</v>
      </c>
      <c r="E2653">
        <f>IF(D2653&lt;4,D2653,4)</f>
        <v>1</v>
      </c>
      <c r="F2653" s="1">
        <v>39210</v>
      </c>
      <c r="G2653" s="1">
        <v>39450</v>
      </c>
      <c r="H2653" s="3">
        <f>G2653-F2653</f>
        <v>240</v>
      </c>
      <c r="I2653" s="3">
        <f>IF(H2653&lt;=60,1,IF(H2653&lt;=150,2,3))</f>
        <v>3</v>
      </c>
      <c r="J2653">
        <v>38.700000000000003</v>
      </c>
      <c r="K2653">
        <v>3.91</v>
      </c>
      <c r="L2653">
        <v>3.15</v>
      </c>
      <c r="M2653">
        <v>27</v>
      </c>
      <c r="N2653">
        <f>LOG(M2653/100,2)+3</f>
        <v>1.1110313123887439</v>
      </c>
      <c r="O2653">
        <f>INDEX(lehmad!B$2:B$412,MATCH(klypsid!$B2653,lehmad!$A$2:$A$412,0))</f>
        <v>38502</v>
      </c>
      <c r="P2653">
        <f>INDEX(lehmad!D$2:D$412,MATCH(klypsid!$B2653,lehmad!$A$2:$A$412,0))</f>
        <v>120</v>
      </c>
      <c r="Q2653">
        <f>INDEX(lehmad!E$2:E$412,MATCH(klypsid!$B2653,lehmad!$A$2:$A$412,0))</f>
        <v>0.93799999999999994</v>
      </c>
      <c r="R2653" t="str">
        <f>INDEX(lehmad!F$2:F$412,MATCH(klypsid!$B2653,lehmad!$A$2:$A$412,0))</f>
        <v>DYNASTY-ET</v>
      </c>
      <c r="S2653">
        <f>INDEX(lehmad!H$2:H$412,MATCH(klypsid!$B2653,lehmad!$A$2:$A$412,0))</f>
        <v>124</v>
      </c>
      <c r="T2653">
        <f>INDEX(lehmad!K$2:K$412,MATCH(klypsid!$B2653,lehmad!$A$2:$A$412,0))</f>
        <v>108</v>
      </c>
      <c r="U2653" s="4">
        <f t="shared" si="82"/>
        <v>8</v>
      </c>
      <c r="V2653">
        <f t="shared" si="83"/>
        <v>32</v>
      </c>
    </row>
    <row r="2654" spans="1:22" x14ac:dyDescent="0.25">
      <c r="A2654">
        <v>3482</v>
      </c>
      <c r="B2654" t="str">
        <f>"E"&amp;A2654</f>
        <v>E3482</v>
      </c>
      <c r="C2654" t="s">
        <v>84</v>
      </c>
      <c r="D2654">
        <v>1</v>
      </c>
      <c r="E2654">
        <f>IF(D2654&lt;4,D2654,4)</f>
        <v>1</v>
      </c>
      <c r="F2654" s="1">
        <v>39210</v>
      </c>
      <c r="G2654" s="1">
        <v>39481</v>
      </c>
      <c r="H2654" s="3">
        <f>G2654-F2654</f>
        <v>271</v>
      </c>
      <c r="I2654" s="3">
        <f>IF(H2654&lt;=60,1,IF(H2654&lt;=150,2,3))</f>
        <v>3</v>
      </c>
      <c r="J2654">
        <v>23.6</v>
      </c>
      <c r="K2654">
        <v>4.0199999999999996</v>
      </c>
      <c r="L2654">
        <v>3.27</v>
      </c>
      <c r="M2654">
        <v>79</v>
      </c>
      <c r="N2654">
        <f>LOG(M2654/100,2)+3</f>
        <v>2.6599245584023783</v>
      </c>
      <c r="O2654">
        <f>INDEX(lehmad!B$2:B$412,MATCH(klypsid!$B2654,lehmad!$A$2:$A$412,0))</f>
        <v>38502</v>
      </c>
      <c r="P2654">
        <f>INDEX(lehmad!D$2:D$412,MATCH(klypsid!$B2654,lehmad!$A$2:$A$412,0))</f>
        <v>120</v>
      </c>
      <c r="Q2654">
        <f>INDEX(lehmad!E$2:E$412,MATCH(klypsid!$B2654,lehmad!$A$2:$A$412,0))</f>
        <v>0.93799999999999994</v>
      </c>
      <c r="R2654" t="str">
        <f>INDEX(lehmad!F$2:F$412,MATCH(klypsid!$B2654,lehmad!$A$2:$A$412,0))</f>
        <v>DYNASTY-ET</v>
      </c>
      <c r="S2654">
        <f>INDEX(lehmad!H$2:H$412,MATCH(klypsid!$B2654,lehmad!$A$2:$A$412,0))</f>
        <v>124</v>
      </c>
      <c r="T2654">
        <f>INDEX(lehmad!K$2:K$412,MATCH(klypsid!$B2654,lehmad!$A$2:$A$412,0))</f>
        <v>108</v>
      </c>
      <c r="U2654" s="4">
        <f t="shared" si="82"/>
        <v>9</v>
      </c>
      <c r="V2654">
        <f t="shared" si="83"/>
        <v>31</v>
      </c>
    </row>
    <row r="2655" spans="1:22" x14ac:dyDescent="0.25">
      <c r="A2655">
        <v>3482</v>
      </c>
      <c r="B2655" t="str">
        <f>"E"&amp;A2655</f>
        <v>E3482</v>
      </c>
      <c r="C2655" t="s">
        <v>84</v>
      </c>
      <c r="D2655">
        <v>2</v>
      </c>
      <c r="E2655">
        <f>IF(D2655&lt;4,D2655,4)</f>
        <v>2</v>
      </c>
      <c r="F2655" s="1">
        <v>39556</v>
      </c>
      <c r="G2655" s="1">
        <v>39572</v>
      </c>
      <c r="H2655" s="3">
        <f>G2655-F2655</f>
        <v>16</v>
      </c>
      <c r="I2655" s="3">
        <f>IF(H2655&lt;=60,1,IF(H2655&lt;=150,2,3))</f>
        <v>1</v>
      </c>
      <c r="J2655">
        <v>59.5</v>
      </c>
      <c r="K2655">
        <v>3.67</v>
      </c>
      <c r="L2655">
        <v>3.39</v>
      </c>
      <c r="M2655">
        <v>36</v>
      </c>
      <c r="N2655">
        <f>LOG(M2655/100,2)+3</f>
        <v>1.5260688116675876</v>
      </c>
      <c r="O2655">
        <f>INDEX(lehmad!B$2:B$412,MATCH(klypsid!$B2655,lehmad!$A$2:$A$412,0))</f>
        <v>38502</v>
      </c>
      <c r="P2655">
        <f>INDEX(lehmad!D$2:D$412,MATCH(klypsid!$B2655,lehmad!$A$2:$A$412,0))</f>
        <v>120</v>
      </c>
      <c r="Q2655">
        <f>INDEX(lehmad!E$2:E$412,MATCH(klypsid!$B2655,lehmad!$A$2:$A$412,0))</f>
        <v>0.93799999999999994</v>
      </c>
      <c r="R2655" t="str">
        <f>INDEX(lehmad!F$2:F$412,MATCH(klypsid!$B2655,lehmad!$A$2:$A$412,0))</f>
        <v>DYNASTY-ET</v>
      </c>
      <c r="S2655">
        <f>INDEX(lehmad!H$2:H$412,MATCH(klypsid!$B2655,lehmad!$A$2:$A$412,0))</f>
        <v>124</v>
      </c>
      <c r="T2655">
        <f>INDEX(lehmad!K$2:K$412,MATCH(klypsid!$B2655,lehmad!$A$2:$A$412,0))</f>
        <v>108</v>
      </c>
      <c r="U2655" s="4">
        <f t="shared" si="82"/>
        <v>1</v>
      </c>
      <c r="V2655">
        <f t="shared" si="83"/>
        <v>16</v>
      </c>
    </row>
    <row r="2656" spans="1:22" x14ac:dyDescent="0.25">
      <c r="A2656">
        <v>3482</v>
      </c>
      <c r="B2656" t="str">
        <f>"E"&amp;A2656</f>
        <v>E3482</v>
      </c>
      <c r="C2656" t="s">
        <v>84</v>
      </c>
      <c r="D2656">
        <v>2</v>
      </c>
      <c r="E2656">
        <f>IF(D2656&lt;4,D2656,4)</f>
        <v>2</v>
      </c>
      <c r="F2656" s="1">
        <v>39556</v>
      </c>
      <c r="G2656" s="1">
        <v>39600</v>
      </c>
      <c r="H2656" s="3">
        <f>G2656-F2656</f>
        <v>44</v>
      </c>
      <c r="I2656" s="3">
        <f>IF(H2656&lt;=60,1,IF(H2656&lt;=150,2,3))</f>
        <v>1</v>
      </c>
      <c r="J2656">
        <v>65.3</v>
      </c>
      <c r="K2656">
        <v>3.72</v>
      </c>
      <c r="L2656">
        <v>2.79</v>
      </c>
      <c r="M2656">
        <v>21</v>
      </c>
      <c r="N2656">
        <f>LOG(M2656/100,2)+3</f>
        <v>0.74846123300403544</v>
      </c>
      <c r="O2656">
        <f>INDEX(lehmad!B$2:B$412,MATCH(klypsid!$B2656,lehmad!$A$2:$A$412,0))</f>
        <v>38502</v>
      </c>
      <c r="P2656">
        <f>INDEX(lehmad!D$2:D$412,MATCH(klypsid!$B2656,lehmad!$A$2:$A$412,0))</f>
        <v>120</v>
      </c>
      <c r="Q2656">
        <f>INDEX(lehmad!E$2:E$412,MATCH(klypsid!$B2656,lehmad!$A$2:$A$412,0))</f>
        <v>0.93799999999999994</v>
      </c>
      <c r="R2656" t="str">
        <f>INDEX(lehmad!F$2:F$412,MATCH(klypsid!$B2656,lehmad!$A$2:$A$412,0))</f>
        <v>DYNASTY-ET</v>
      </c>
      <c r="S2656">
        <f>INDEX(lehmad!H$2:H$412,MATCH(klypsid!$B2656,lehmad!$A$2:$A$412,0))</f>
        <v>124</v>
      </c>
      <c r="T2656">
        <f>INDEX(lehmad!K$2:K$412,MATCH(klypsid!$B2656,lehmad!$A$2:$A$412,0))</f>
        <v>108</v>
      </c>
      <c r="U2656" s="4">
        <f t="shared" si="82"/>
        <v>2</v>
      </c>
      <c r="V2656">
        <f t="shared" si="83"/>
        <v>28</v>
      </c>
    </row>
    <row r="2657" spans="1:22" x14ac:dyDescent="0.25">
      <c r="A2657">
        <v>3482</v>
      </c>
      <c r="B2657" t="str">
        <f>"E"&amp;A2657</f>
        <v>E3482</v>
      </c>
      <c r="C2657" t="s">
        <v>84</v>
      </c>
      <c r="D2657">
        <v>2</v>
      </c>
      <c r="E2657">
        <f>IF(D2657&lt;4,D2657,4)</f>
        <v>2</v>
      </c>
      <c r="F2657" s="1">
        <v>39556</v>
      </c>
      <c r="G2657" s="1">
        <v>39631</v>
      </c>
      <c r="H2657" s="3">
        <f>G2657-F2657</f>
        <v>75</v>
      </c>
      <c r="I2657" s="3">
        <f>IF(H2657&lt;=60,1,IF(H2657&lt;=150,2,3))</f>
        <v>2</v>
      </c>
      <c r="J2657">
        <v>56.7</v>
      </c>
      <c r="K2657">
        <v>4.1900000000000004</v>
      </c>
      <c r="L2657">
        <v>2.76</v>
      </c>
      <c r="M2657">
        <v>26</v>
      </c>
      <c r="N2657">
        <f>LOG(M2657/100,2)+3</f>
        <v>1.0565835283663676</v>
      </c>
      <c r="O2657">
        <f>INDEX(lehmad!B$2:B$412,MATCH(klypsid!$B2657,lehmad!$A$2:$A$412,0))</f>
        <v>38502</v>
      </c>
      <c r="P2657">
        <f>INDEX(lehmad!D$2:D$412,MATCH(klypsid!$B2657,lehmad!$A$2:$A$412,0))</f>
        <v>120</v>
      </c>
      <c r="Q2657">
        <f>INDEX(lehmad!E$2:E$412,MATCH(klypsid!$B2657,lehmad!$A$2:$A$412,0))</f>
        <v>0.93799999999999994</v>
      </c>
      <c r="R2657" t="str">
        <f>INDEX(lehmad!F$2:F$412,MATCH(klypsid!$B2657,lehmad!$A$2:$A$412,0))</f>
        <v>DYNASTY-ET</v>
      </c>
      <c r="S2657">
        <f>INDEX(lehmad!H$2:H$412,MATCH(klypsid!$B2657,lehmad!$A$2:$A$412,0))</f>
        <v>124</v>
      </c>
      <c r="T2657">
        <f>INDEX(lehmad!K$2:K$412,MATCH(klypsid!$B2657,lehmad!$A$2:$A$412,0))</f>
        <v>108</v>
      </c>
      <c r="U2657" s="4">
        <f t="shared" si="82"/>
        <v>3</v>
      </c>
      <c r="V2657">
        <f t="shared" si="83"/>
        <v>31</v>
      </c>
    </row>
    <row r="2658" spans="1:22" x14ac:dyDescent="0.25">
      <c r="A2658">
        <v>3482</v>
      </c>
      <c r="B2658" t="str">
        <f>"E"&amp;A2658</f>
        <v>E3482</v>
      </c>
      <c r="C2658" t="s">
        <v>84</v>
      </c>
      <c r="D2658">
        <v>2</v>
      </c>
      <c r="E2658">
        <f>IF(D2658&lt;4,D2658,4)</f>
        <v>2</v>
      </c>
      <c r="F2658" s="1">
        <v>39556</v>
      </c>
      <c r="G2658" s="1">
        <v>39663</v>
      </c>
      <c r="H2658" s="3">
        <f>G2658-F2658</f>
        <v>107</v>
      </c>
      <c r="I2658" s="3">
        <f>IF(H2658&lt;=60,1,IF(H2658&lt;=150,2,3))</f>
        <v>2</v>
      </c>
      <c r="J2658">
        <v>51.7</v>
      </c>
      <c r="K2658">
        <v>4.79</v>
      </c>
      <c r="L2658">
        <v>2.74</v>
      </c>
      <c r="M2658">
        <v>80</v>
      </c>
      <c r="N2658">
        <f>LOG(M2658/100,2)+3</f>
        <v>2.6780719051126378</v>
      </c>
      <c r="O2658">
        <f>INDEX(lehmad!B$2:B$412,MATCH(klypsid!$B2658,lehmad!$A$2:$A$412,0))</f>
        <v>38502</v>
      </c>
      <c r="P2658">
        <f>INDEX(lehmad!D$2:D$412,MATCH(klypsid!$B2658,lehmad!$A$2:$A$412,0))</f>
        <v>120</v>
      </c>
      <c r="Q2658">
        <f>INDEX(lehmad!E$2:E$412,MATCH(klypsid!$B2658,lehmad!$A$2:$A$412,0))</f>
        <v>0.93799999999999994</v>
      </c>
      <c r="R2658" t="str">
        <f>INDEX(lehmad!F$2:F$412,MATCH(klypsid!$B2658,lehmad!$A$2:$A$412,0))</f>
        <v>DYNASTY-ET</v>
      </c>
      <c r="S2658">
        <f>INDEX(lehmad!H$2:H$412,MATCH(klypsid!$B2658,lehmad!$A$2:$A$412,0))</f>
        <v>124</v>
      </c>
      <c r="T2658">
        <f>INDEX(lehmad!K$2:K$412,MATCH(klypsid!$B2658,lehmad!$A$2:$A$412,0))</f>
        <v>108</v>
      </c>
      <c r="U2658" s="4">
        <f t="shared" si="82"/>
        <v>4</v>
      </c>
      <c r="V2658">
        <f t="shared" si="83"/>
        <v>32</v>
      </c>
    </row>
    <row r="2659" spans="1:22" x14ac:dyDescent="0.25">
      <c r="A2659">
        <v>3482</v>
      </c>
      <c r="B2659" t="str">
        <f>"E"&amp;A2659</f>
        <v>E3482</v>
      </c>
      <c r="C2659" t="s">
        <v>84</v>
      </c>
      <c r="D2659">
        <v>2</v>
      </c>
      <c r="E2659">
        <f>IF(D2659&lt;4,D2659,4)</f>
        <v>2</v>
      </c>
      <c r="F2659" s="1">
        <v>39556</v>
      </c>
      <c r="G2659" s="1">
        <v>39693</v>
      </c>
      <c r="H2659" s="3">
        <f>G2659-F2659</f>
        <v>137</v>
      </c>
      <c r="I2659" s="3">
        <f>IF(H2659&lt;=60,1,IF(H2659&lt;=150,2,3))</f>
        <v>2</v>
      </c>
      <c r="J2659">
        <v>52.6</v>
      </c>
      <c r="K2659">
        <v>3.36</v>
      </c>
      <c r="L2659">
        <v>2.93</v>
      </c>
      <c r="M2659">
        <v>34</v>
      </c>
      <c r="N2659">
        <f>LOG(M2659/100,2)+3</f>
        <v>1.443606651475615</v>
      </c>
      <c r="O2659">
        <f>INDEX(lehmad!B$2:B$412,MATCH(klypsid!$B2659,lehmad!$A$2:$A$412,0))</f>
        <v>38502</v>
      </c>
      <c r="P2659">
        <f>INDEX(lehmad!D$2:D$412,MATCH(klypsid!$B2659,lehmad!$A$2:$A$412,0))</f>
        <v>120</v>
      </c>
      <c r="Q2659">
        <f>INDEX(lehmad!E$2:E$412,MATCH(klypsid!$B2659,lehmad!$A$2:$A$412,0))</f>
        <v>0.93799999999999994</v>
      </c>
      <c r="R2659" t="str">
        <f>INDEX(lehmad!F$2:F$412,MATCH(klypsid!$B2659,lehmad!$A$2:$A$412,0))</f>
        <v>DYNASTY-ET</v>
      </c>
      <c r="S2659">
        <f>INDEX(lehmad!H$2:H$412,MATCH(klypsid!$B2659,lehmad!$A$2:$A$412,0))</f>
        <v>124</v>
      </c>
      <c r="T2659">
        <f>INDEX(lehmad!K$2:K$412,MATCH(klypsid!$B2659,lehmad!$A$2:$A$412,0))</f>
        <v>108</v>
      </c>
      <c r="U2659" s="4">
        <f t="shared" si="82"/>
        <v>5</v>
      </c>
      <c r="V2659">
        <f t="shared" si="83"/>
        <v>30</v>
      </c>
    </row>
    <row r="2660" spans="1:22" x14ac:dyDescent="0.25">
      <c r="A2660">
        <v>3482</v>
      </c>
      <c r="B2660" t="str">
        <f>"E"&amp;A2660</f>
        <v>E3482</v>
      </c>
      <c r="C2660" t="s">
        <v>84</v>
      </c>
      <c r="D2660">
        <v>2</v>
      </c>
      <c r="E2660">
        <f>IF(D2660&lt;4,D2660,4)</f>
        <v>2</v>
      </c>
      <c r="F2660" s="1">
        <v>39556</v>
      </c>
      <c r="G2660" s="1">
        <v>39722</v>
      </c>
      <c r="H2660" s="3">
        <f>G2660-F2660</f>
        <v>166</v>
      </c>
      <c r="I2660" s="3">
        <f>IF(H2660&lt;=60,1,IF(H2660&lt;=150,2,3))</f>
        <v>3</v>
      </c>
      <c r="J2660">
        <v>51</v>
      </c>
      <c r="K2660">
        <v>3.42</v>
      </c>
      <c r="L2660">
        <v>3.18</v>
      </c>
      <c r="M2660">
        <v>5037</v>
      </c>
      <c r="N2660">
        <f>LOG(M2660/100,2)+3</f>
        <v>8.6544928258834624</v>
      </c>
      <c r="O2660">
        <f>INDEX(lehmad!B$2:B$412,MATCH(klypsid!$B2660,lehmad!$A$2:$A$412,0))</f>
        <v>38502</v>
      </c>
      <c r="P2660">
        <f>INDEX(lehmad!D$2:D$412,MATCH(klypsid!$B2660,lehmad!$A$2:$A$412,0))</f>
        <v>120</v>
      </c>
      <c r="Q2660">
        <f>INDEX(lehmad!E$2:E$412,MATCH(klypsid!$B2660,lehmad!$A$2:$A$412,0))</f>
        <v>0.93799999999999994</v>
      </c>
      <c r="R2660" t="str">
        <f>INDEX(lehmad!F$2:F$412,MATCH(klypsid!$B2660,lehmad!$A$2:$A$412,0))</f>
        <v>DYNASTY-ET</v>
      </c>
      <c r="S2660">
        <f>INDEX(lehmad!H$2:H$412,MATCH(klypsid!$B2660,lehmad!$A$2:$A$412,0))</f>
        <v>124</v>
      </c>
      <c r="T2660">
        <f>INDEX(lehmad!K$2:K$412,MATCH(klypsid!$B2660,lehmad!$A$2:$A$412,0))</f>
        <v>108</v>
      </c>
      <c r="U2660" s="4">
        <f t="shared" si="82"/>
        <v>6</v>
      </c>
      <c r="V2660">
        <f t="shared" si="83"/>
        <v>29</v>
      </c>
    </row>
    <row r="2661" spans="1:22" x14ac:dyDescent="0.25">
      <c r="A2661">
        <v>3482</v>
      </c>
      <c r="B2661" t="str">
        <f>"E"&amp;A2661</f>
        <v>E3482</v>
      </c>
      <c r="C2661" t="s">
        <v>84</v>
      </c>
      <c r="D2661">
        <v>2</v>
      </c>
      <c r="E2661">
        <f>IF(D2661&lt;4,D2661,4)</f>
        <v>2</v>
      </c>
      <c r="F2661" s="1">
        <v>39556</v>
      </c>
      <c r="G2661" s="1">
        <v>39754</v>
      </c>
      <c r="H2661" s="3">
        <f>G2661-F2661</f>
        <v>198</v>
      </c>
      <c r="I2661" s="3">
        <f>IF(H2661&lt;=60,1,IF(H2661&lt;=150,2,3))</f>
        <v>3</v>
      </c>
      <c r="J2661">
        <v>48.7</v>
      </c>
      <c r="K2661">
        <v>3.6</v>
      </c>
      <c r="L2661">
        <v>3.38</v>
      </c>
      <c r="M2661">
        <v>30</v>
      </c>
      <c r="N2661">
        <f>LOG(M2661/100,2)+3</f>
        <v>1.2630344058337937</v>
      </c>
      <c r="O2661">
        <f>INDEX(lehmad!B$2:B$412,MATCH(klypsid!$B2661,lehmad!$A$2:$A$412,0))</f>
        <v>38502</v>
      </c>
      <c r="P2661">
        <f>INDEX(lehmad!D$2:D$412,MATCH(klypsid!$B2661,lehmad!$A$2:$A$412,0))</f>
        <v>120</v>
      </c>
      <c r="Q2661">
        <f>INDEX(lehmad!E$2:E$412,MATCH(klypsid!$B2661,lehmad!$A$2:$A$412,0))</f>
        <v>0.93799999999999994</v>
      </c>
      <c r="R2661" t="str">
        <f>INDEX(lehmad!F$2:F$412,MATCH(klypsid!$B2661,lehmad!$A$2:$A$412,0))</f>
        <v>DYNASTY-ET</v>
      </c>
      <c r="S2661">
        <f>INDEX(lehmad!H$2:H$412,MATCH(klypsid!$B2661,lehmad!$A$2:$A$412,0))</f>
        <v>124</v>
      </c>
      <c r="T2661">
        <f>INDEX(lehmad!K$2:K$412,MATCH(klypsid!$B2661,lehmad!$A$2:$A$412,0))</f>
        <v>108</v>
      </c>
      <c r="U2661" s="4">
        <f t="shared" si="82"/>
        <v>7</v>
      </c>
      <c r="V2661">
        <f t="shared" si="83"/>
        <v>32</v>
      </c>
    </row>
    <row r="2662" spans="1:22" x14ac:dyDescent="0.25">
      <c r="A2662">
        <v>3482</v>
      </c>
      <c r="B2662" t="str">
        <f>"E"&amp;A2662</f>
        <v>E3482</v>
      </c>
      <c r="C2662" t="s">
        <v>84</v>
      </c>
      <c r="D2662">
        <v>2</v>
      </c>
      <c r="E2662">
        <f>IF(D2662&lt;4,D2662,4)</f>
        <v>2</v>
      </c>
      <c r="F2662" s="1">
        <v>39556</v>
      </c>
      <c r="G2662" s="1">
        <v>39783</v>
      </c>
      <c r="H2662" s="3">
        <f>G2662-F2662</f>
        <v>227</v>
      </c>
      <c r="I2662" s="3">
        <f>IF(H2662&lt;=60,1,IF(H2662&lt;=150,2,3))</f>
        <v>3</v>
      </c>
      <c r="J2662">
        <v>49.2</v>
      </c>
      <c r="K2662">
        <v>2.96</v>
      </c>
      <c r="L2662">
        <v>3.41</v>
      </c>
      <c r="M2662">
        <v>47</v>
      </c>
      <c r="N2662">
        <f>LOG(M2662/100,2)+3</f>
        <v>1.9107326619029126</v>
      </c>
      <c r="O2662">
        <f>INDEX(lehmad!B$2:B$412,MATCH(klypsid!$B2662,lehmad!$A$2:$A$412,0))</f>
        <v>38502</v>
      </c>
      <c r="P2662">
        <f>INDEX(lehmad!D$2:D$412,MATCH(klypsid!$B2662,lehmad!$A$2:$A$412,0))</f>
        <v>120</v>
      </c>
      <c r="Q2662">
        <f>INDEX(lehmad!E$2:E$412,MATCH(klypsid!$B2662,lehmad!$A$2:$A$412,0))</f>
        <v>0.93799999999999994</v>
      </c>
      <c r="R2662" t="str">
        <f>INDEX(lehmad!F$2:F$412,MATCH(klypsid!$B2662,lehmad!$A$2:$A$412,0))</f>
        <v>DYNASTY-ET</v>
      </c>
      <c r="S2662">
        <f>INDEX(lehmad!H$2:H$412,MATCH(klypsid!$B2662,lehmad!$A$2:$A$412,0))</f>
        <v>124</v>
      </c>
      <c r="T2662">
        <f>INDEX(lehmad!K$2:K$412,MATCH(klypsid!$B2662,lehmad!$A$2:$A$412,0))</f>
        <v>108</v>
      </c>
      <c r="U2662" s="4">
        <f t="shared" si="82"/>
        <v>8</v>
      </c>
      <c r="V2662">
        <f t="shared" si="83"/>
        <v>29</v>
      </c>
    </row>
    <row r="2663" spans="1:22" x14ac:dyDescent="0.25">
      <c r="A2663">
        <v>3482</v>
      </c>
      <c r="B2663" t="str">
        <f>"E"&amp;A2663</f>
        <v>E3482</v>
      </c>
      <c r="C2663" t="s">
        <v>84</v>
      </c>
      <c r="D2663">
        <v>2</v>
      </c>
      <c r="E2663">
        <f>IF(D2663&lt;4,D2663,4)</f>
        <v>2</v>
      </c>
      <c r="F2663" s="1">
        <v>39556</v>
      </c>
      <c r="G2663" s="1">
        <v>39817</v>
      </c>
      <c r="H2663" s="3">
        <f>G2663-F2663</f>
        <v>261</v>
      </c>
      <c r="I2663" s="3">
        <f>IF(H2663&lt;=60,1,IF(H2663&lt;=150,2,3))</f>
        <v>3</v>
      </c>
      <c r="J2663">
        <v>47.3</v>
      </c>
      <c r="K2663">
        <v>3.38</v>
      </c>
      <c r="L2663">
        <v>3.2</v>
      </c>
      <c r="M2663">
        <v>100</v>
      </c>
      <c r="N2663">
        <f>LOG(M2663/100,2)+3</f>
        <v>3</v>
      </c>
      <c r="O2663">
        <f>INDEX(lehmad!B$2:B$412,MATCH(klypsid!$B2663,lehmad!$A$2:$A$412,0))</f>
        <v>38502</v>
      </c>
      <c r="P2663">
        <f>INDEX(lehmad!D$2:D$412,MATCH(klypsid!$B2663,lehmad!$A$2:$A$412,0))</f>
        <v>120</v>
      </c>
      <c r="Q2663">
        <f>INDEX(lehmad!E$2:E$412,MATCH(klypsid!$B2663,lehmad!$A$2:$A$412,0))</f>
        <v>0.93799999999999994</v>
      </c>
      <c r="R2663" t="str">
        <f>INDEX(lehmad!F$2:F$412,MATCH(klypsid!$B2663,lehmad!$A$2:$A$412,0))</f>
        <v>DYNASTY-ET</v>
      </c>
      <c r="S2663">
        <f>INDEX(lehmad!H$2:H$412,MATCH(klypsid!$B2663,lehmad!$A$2:$A$412,0))</f>
        <v>124</v>
      </c>
      <c r="T2663">
        <f>INDEX(lehmad!K$2:K$412,MATCH(klypsid!$B2663,lehmad!$A$2:$A$412,0))</f>
        <v>108</v>
      </c>
      <c r="U2663" s="4">
        <f t="shared" si="82"/>
        <v>9</v>
      </c>
      <c r="V2663">
        <f t="shared" si="83"/>
        <v>34</v>
      </c>
    </row>
    <row r="2664" spans="1:22" x14ac:dyDescent="0.25">
      <c r="A2664">
        <v>3482</v>
      </c>
      <c r="B2664" t="str">
        <f>"E"&amp;A2664</f>
        <v>E3482</v>
      </c>
      <c r="C2664" t="s">
        <v>84</v>
      </c>
      <c r="D2664">
        <v>2</v>
      </c>
      <c r="E2664">
        <f>IF(D2664&lt;4,D2664,4)</f>
        <v>2</v>
      </c>
      <c r="F2664" s="1">
        <v>39556</v>
      </c>
      <c r="G2664" s="1">
        <v>39845</v>
      </c>
      <c r="H2664" s="3">
        <f>G2664-F2664</f>
        <v>289</v>
      </c>
      <c r="I2664" s="3">
        <f>IF(H2664&lt;=60,1,IF(H2664&lt;=150,2,3))</f>
        <v>3</v>
      </c>
      <c r="J2664">
        <v>45.7</v>
      </c>
      <c r="K2664">
        <v>4.32</v>
      </c>
      <c r="L2664">
        <v>3.25</v>
      </c>
      <c r="M2664">
        <v>145</v>
      </c>
      <c r="N2664">
        <f>LOG(M2664/100,2)+3</f>
        <v>3.5360529002402097</v>
      </c>
      <c r="O2664">
        <f>INDEX(lehmad!B$2:B$412,MATCH(klypsid!$B2664,lehmad!$A$2:$A$412,0))</f>
        <v>38502</v>
      </c>
      <c r="P2664">
        <f>INDEX(lehmad!D$2:D$412,MATCH(klypsid!$B2664,lehmad!$A$2:$A$412,0))</f>
        <v>120</v>
      </c>
      <c r="Q2664">
        <f>INDEX(lehmad!E$2:E$412,MATCH(klypsid!$B2664,lehmad!$A$2:$A$412,0))</f>
        <v>0.93799999999999994</v>
      </c>
      <c r="R2664" t="str">
        <f>INDEX(lehmad!F$2:F$412,MATCH(klypsid!$B2664,lehmad!$A$2:$A$412,0))</f>
        <v>DYNASTY-ET</v>
      </c>
      <c r="S2664">
        <f>INDEX(lehmad!H$2:H$412,MATCH(klypsid!$B2664,lehmad!$A$2:$A$412,0))</f>
        <v>124</v>
      </c>
      <c r="T2664">
        <f>INDEX(lehmad!K$2:K$412,MATCH(klypsid!$B2664,lehmad!$A$2:$A$412,0))</f>
        <v>108</v>
      </c>
      <c r="U2664" s="4">
        <f t="shared" si="82"/>
        <v>10</v>
      </c>
      <c r="V2664">
        <f t="shared" si="83"/>
        <v>28</v>
      </c>
    </row>
    <row r="2665" spans="1:22" x14ac:dyDescent="0.25">
      <c r="A2665">
        <v>3482</v>
      </c>
      <c r="B2665" t="str">
        <f>"E"&amp;A2665</f>
        <v>E3482</v>
      </c>
      <c r="C2665" t="s">
        <v>84</v>
      </c>
      <c r="D2665">
        <v>2</v>
      </c>
      <c r="E2665">
        <f>IF(D2665&lt;4,D2665,4)</f>
        <v>2</v>
      </c>
      <c r="F2665" s="1">
        <v>39556</v>
      </c>
      <c r="G2665" s="1">
        <v>39875</v>
      </c>
      <c r="H2665" s="3">
        <f>G2665-F2665</f>
        <v>319</v>
      </c>
      <c r="I2665" s="3">
        <f>IF(H2665&lt;=60,1,IF(H2665&lt;=150,2,3))</f>
        <v>3</v>
      </c>
      <c r="J2665">
        <v>39.5</v>
      </c>
      <c r="K2665">
        <v>4.41</v>
      </c>
      <c r="L2665">
        <v>3.21</v>
      </c>
      <c r="M2665">
        <v>81</v>
      </c>
      <c r="N2665">
        <f>LOG(M2665/100,2)+3</f>
        <v>2.6959938131098999</v>
      </c>
      <c r="O2665">
        <f>INDEX(lehmad!B$2:B$412,MATCH(klypsid!$B2665,lehmad!$A$2:$A$412,0))</f>
        <v>38502</v>
      </c>
      <c r="P2665">
        <f>INDEX(lehmad!D$2:D$412,MATCH(klypsid!$B2665,lehmad!$A$2:$A$412,0))</f>
        <v>120</v>
      </c>
      <c r="Q2665">
        <f>INDEX(lehmad!E$2:E$412,MATCH(klypsid!$B2665,lehmad!$A$2:$A$412,0))</f>
        <v>0.93799999999999994</v>
      </c>
      <c r="R2665" t="str">
        <f>INDEX(lehmad!F$2:F$412,MATCH(klypsid!$B2665,lehmad!$A$2:$A$412,0))</f>
        <v>DYNASTY-ET</v>
      </c>
      <c r="S2665">
        <f>INDEX(lehmad!H$2:H$412,MATCH(klypsid!$B2665,lehmad!$A$2:$A$412,0))</f>
        <v>124</v>
      </c>
      <c r="T2665">
        <f>INDEX(lehmad!K$2:K$412,MATCH(klypsid!$B2665,lehmad!$A$2:$A$412,0))</f>
        <v>108</v>
      </c>
      <c r="U2665" s="4">
        <f t="shared" si="82"/>
        <v>11</v>
      </c>
      <c r="V2665">
        <f t="shared" si="83"/>
        <v>30</v>
      </c>
    </row>
    <row r="2666" spans="1:22" x14ac:dyDescent="0.25">
      <c r="A2666">
        <v>3482</v>
      </c>
      <c r="B2666" t="str">
        <f>"E"&amp;A2666</f>
        <v>E3482</v>
      </c>
      <c r="C2666" t="s">
        <v>84</v>
      </c>
      <c r="D2666">
        <v>2</v>
      </c>
      <c r="E2666">
        <f>IF(D2666&lt;4,D2666,4)</f>
        <v>2</v>
      </c>
      <c r="F2666" s="1">
        <v>39556</v>
      </c>
      <c r="G2666" s="1">
        <v>39908</v>
      </c>
      <c r="H2666" s="3">
        <f>G2666-F2666</f>
        <v>352</v>
      </c>
      <c r="I2666" s="3">
        <f>IF(H2666&lt;=60,1,IF(H2666&lt;=150,2,3))</f>
        <v>3</v>
      </c>
      <c r="J2666">
        <v>29.5</v>
      </c>
      <c r="K2666">
        <v>4.46</v>
      </c>
      <c r="L2666">
        <v>3.3</v>
      </c>
      <c r="M2666">
        <v>137</v>
      </c>
      <c r="N2666">
        <f>LOG(M2666/100,2)+3</f>
        <v>3.454175893185802</v>
      </c>
      <c r="O2666">
        <f>INDEX(lehmad!B$2:B$412,MATCH(klypsid!$B2666,lehmad!$A$2:$A$412,0))</f>
        <v>38502</v>
      </c>
      <c r="P2666">
        <f>INDEX(lehmad!D$2:D$412,MATCH(klypsid!$B2666,lehmad!$A$2:$A$412,0))</f>
        <v>120</v>
      </c>
      <c r="Q2666">
        <f>INDEX(lehmad!E$2:E$412,MATCH(klypsid!$B2666,lehmad!$A$2:$A$412,0))</f>
        <v>0.93799999999999994</v>
      </c>
      <c r="R2666" t="str">
        <f>INDEX(lehmad!F$2:F$412,MATCH(klypsid!$B2666,lehmad!$A$2:$A$412,0))</f>
        <v>DYNASTY-ET</v>
      </c>
      <c r="S2666">
        <f>INDEX(lehmad!H$2:H$412,MATCH(klypsid!$B2666,lehmad!$A$2:$A$412,0))</f>
        <v>124</v>
      </c>
      <c r="T2666">
        <f>INDEX(lehmad!K$2:K$412,MATCH(klypsid!$B2666,lehmad!$A$2:$A$412,0))</f>
        <v>108</v>
      </c>
      <c r="U2666" s="4">
        <f t="shared" si="82"/>
        <v>12</v>
      </c>
      <c r="V2666">
        <f t="shared" si="83"/>
        <v>33</v>
      </c>
    </row>
    <row r="2667" spans="1:22" x14ac:dyDescent="0.25">
      <c r="A2667">
        <v>3482</v>
      </c>
      <c r="B2667" t="str">
        <f>"E"&amp;A2667</f>
        <v>E3482</v>
      </c>
      <c r="C2667" t="s">
        <v>84</v>
      </c>
      <c r="D2667">
        <v>2</v>
      </c>
      <c r="E2667">
        <f>IF(D2667&lt;4,D2667,4)</f>
        <v>2</v>
      </c>
      <c r="F2667" s="1">
        <v>39556</v>
      </c>
      <c r="G2667" s="1">
        <v>39944</v>
      </c>
      <c r="H2667" s="3">
        <f>G2667-F2667</f>
        <v>388</v>
      </c>
      <c r="I2667" s="3">
        <f>IF(H2667&lt;=60,1,IF(H2667&lt;=150,2,3))</f>
        <v>3</v>
      </c>
      <c r="J2667">
        <v>20.5</v>
      </c>
      <c r="K2667">
        <v>4.66</v>
      </c>
      <c r="L2667">
        <v>3.51</v>
      </c>
      <c r="M2667">
        <v>185</v>
      </c>
      <c r="N2667">
        <f>LOG(M2667/100,2)+3</f>
        <v>3.8875252707415875</v>
      </c>
      <c r="O2667">
        <f>INDEX(lehmad!B$2:B$412,MATCH(klypsid!$B2667,lehmad!$A$2:$A$412,0))</f>
        <v>38502</v>
      </c>
      <c r="P2667">
        <f>INDEX(lehmad!D$2:D$412,MATCH(klypsid!$B2667,lehmad!$A$2:$A$412,0))</f>
        <v>120</v>
      </c>
      <c r="Q2667">
        <f>INDEX(lehmad!E$2:E$412,MATCH(klypsid!$B2667,lehmad!$A$2:$A$412,0))</f>
        <v>0.93799999999999994</v>
      </c>
      <c r="R2667" t="str">
        <f>INDEX(lehmad!F$2:F$412,MATCH(klypsid!$B2667,lehmad!$A$2:$A$412,0))</f>
        <v>DYNASTY-ET</v>
      </c>
      <c r="S2667">
        <f>INDEX(lehmad!H$2:H$412,MATCH(klypsid!$B2667,lehmad!$A$2:$A$412,0))</f>
        <v>124</v>
      </c>
      <c r="T2667">
        <f>INDEX(lehmad!K$2:K$412,MATCH(klypsid!$B2667,lehmad!$A$2:$A$412,0))</f>
        <v>108</v>
      </c>
      <c r="U2667" s="4">
        <f t="shared" si="82"/>
        <v>13</v>
      </c>
      <c r="V2667">
        <f t="shared" si="83"/>
        <v>36</v>
      </c>
    </row>
    <row r="2668" spans="1:22" x14ac:dyDescent="0.25">
      <c r="A2668">
        <v>3482</v>
      </c>
      <c r="B2668" t="str">
        <f>"E"&amp;A2668</f>
        <v>E3482</v>
      </c>
      <c r="C2668" t="s">
        <v>84</v>
      </c>
      <c r="D2668">
        <v>3</v>
      </c>
      <c r="E2668">
        <f>IF(D2668&lt;4,D2668,4)</f>
        <v>3</v>
      </c>
      <c r="F2668" s="1">
        <v>40030</v>
      </c>
      <c r="G2668" s="1">
        <v>40066</v>
      </c>
      <c r="H2668" s="3">
        <f>G2668-F2668</f>
        <v>36</v>
      </c>
      <c r="I2668" s="3">
        <f>IF(H2668&lt;=60,1,IF(H2668&lt;=150,2,3))</f>
        <v>1</v>
      </c>
      <c r="J2668">
        <v>56.3</v>
      </c>
      <c r="K2668">
        <v>3.52</v>
      </c>
      <c r="L2668">
        <v>2.79</v>
      </c>
      <c r="M2668">
        <v>26</v>
      </c>
      <c r="N2668">
        <f>LOG(M2668/100,2)+3</f>
        <v>1.0565835283663676</v>
      </c>
      <c r="O2668">
        <f>INDEX(lehmad!B$2:B$412,MATCH(klypsid!$B2668,lehmad!$A$2:$A$412,0))</f>
        <v>38502</v>
      </c>
      <c r="P2668">
        <f>INDEX(lehmad!D$2:D$412,MATCH(klypsid!$B2668,lehmad!$A$2:$A$412,0))</f>
        <v>120</v>
      </c>
      <c r="Q2668">
        <f>INDEX(lehmad!E$2:E$412,MATCH(klypsid!$B2668,lehmad!$A$2:$A$412,0))</f>
        <v>0.93799999999999994</v>
      </c>
      <c r="R2668" t="str">
        <f>INDEX(lehmad!F$2:F$412,MATCH(klypsid!$B2668,lehmad!$A$2:$A$412,0))</f>
        <v>DYNASTY-ET</v>
      </c>
      <c r="S2668">
        <f>INDEX(lehmad!H$2:H$412,MATCH(klypsid!$B2668,lehmad!$A$2:$A$412,0))</f>
        <v>124</v>
      </c>
      <c r="T2668">
        <f>INDEX(lehmad!K$2:K$412,MATCH(klypsid!$B2668,lehmad!$A$2:$A$412,0))</f>
        <v>108</v>
      </c>
      <c r="U2668" s="4">
        <f t="shared" si="82"/>
        <v>1</v>
      </c>
      <c r="V2668">
        <f t="shared" si="83"/>
        <v>36</v>
      </c>
    </row>
    <row r="2669" spans="1:22" x14ac:dyDescent="0.25">
      <c r="A2669">
        <v>3482</v>
      </c>
      <c r="B2669" t="str">
        <f>"E"&amp;A2669</f>
        <v>E3482</v>
      </c>
      <c r="C2669" t="s">
        <v>84</v>
      </c>
      <c r="D2669">
        <v>3</v>
      </c>
      <c r="E2669">
        <f>IF(D2669&lt;4,D2669,4)</f>
        <v>3</v>
      </c>
      <c r="F2669" s="1">
        <v>40030</v>
      </c>
      <c r="G2669" s="1">
        <v>40094</v>
      </c>
      <c r="H2669" s="3">
        <f>G2669-F2669</f>
        <v>64</v>
      </c>
      <c r="I2669" s="3">
        <f>IF(H2669&lt;=60,1,IF(H2669&lt;=150,2,3))</f>
        <v>2</v>
      </c>
      <c r="J2669">
        <v>54</v>
      </c>
      <c r="K2669">
        <v>2.9</v>
      </c>
      <c r="L2669">
        <v>2.73</v>
      </c>
      <c r="M2669">
        <v>17</v>
      </c>
      <c r="N2669">
        <f>LOG(M2669/100,2)+3</f>
        <v>0.44360665147561473</v>
      </c>
      <c r="O2669">
        <f>INDEX(lehmad!B$2:B$412,MATCH(klypsid!$B2669,lehmad!$A$2:$A$412,0))</f>
        <v>38502</v>
      </c>
      <c r="P2669">
        <f>INDEX(lehmad!D$2:D$412,MATCH(klypsid!$B2669,lehmad!$A$2:$A$412,0))</f>
        <v>120</v>
      </c>
      <c r="Q2669">
        <f>INDEX(lehmad!E$2:E$412,MATCH(klypsid!$B2669,lehmad!$A$2:$A$412,0))</f>
        <v>0.93799999999999994</v>
      </c>
      <c r="R2669" t="str">
        <f>INDEX(lehmad!F$2:F$412,MATCH(klypsid!$B2669,lehmad!$A$2:$A$412,0))</f>
        <v>DYNASTY-ET</v>
      </c>
      <c r="S2669">
        <f>INDEX(lehmad!H$2:H$412,MATCH(klypsid!$B2669,lehmad!$A$2:$A$412,0))</f>
        <v>124</v>
      </c>
      <c r="T2669">
        <f>INDEX(lehmad!K$2:K$412,MATCH(klypsid!$B2669,lehmad!$A$2:$A$412,0))</f>
        <v>108</v>
      </c>
      <c r="U2669" s="4">
        <f t="shared" si="82"/>
        <v>2</v>
      </c>
      <c r="V2669">
        <f t="shared" si="83"/>
        <v>28</v>
      </c>
    </row>
    <row r="2670" spans="1:22" x14ac:dyDescent="0.25">
      <c r="A2670">
        <v>3482</v>
      </c>
      <c r="B2670" t="str">
        <f>"E"&amp;A2670</f>
        <v>E3482</v>
      </c>
      <c r="C2670" t="s">
        <v>84</v>
      </c>
      <c r="D2670">
        <v>3</v>
      </c>
      <c r="E2670">
        <f>IF(D2670&lt;4,D2670,4)</f>
        <v>3</v>
      </c>
      <c r="F2670" s="1">
        <v>40030</v>
      </c>
      <c r="G2670" s="1">
        <v>40125</v>
      </c>
      <c r="H2670" s="3">
        <f>G2670-F2670</f>
        <v>95</v>
      </c>
      <c r="I2670" s="3">
        <f>IF(H2670&lt;=60,1,IF(H2670&lt;=150,2,3))</f>
        <v>2</v>
      </c>
      <c r="J2670">
        <v>56.5</v>
      </c>
      <c r="K2670">
        <v>3.81</v>
      </c>
      <c r="L2670">
        <v>2.86</v>
      </c>
      <c r="M2670">
        <v>66</v>
      </c>
      <c r="N2670">
        <f>LOG(M2670/100,2)+3</f>
        <v>2.400537929583729</v>
      </c>
      <c r="O2670">
        <f>INDEX(lehmad!B$2:B$412,MATCH(klypsid!$B2670,lehmad!$A$2:$A$412,0))</f>
        <v>38502</v>
      </c>
      <c r="P2670">
        <f>INDEX(lehmad!D$2:D$412,MATCH(klypsid!$B2670,lehmad!$A$2:$A$412,0))</f>
        <v>120</v>
      </c>
      <c r="Q2670">
        <f>INDEX(lehmad!E$2:E$412,MATCH(klypsid!$B2670,lehmad!$A$2:$A$412,0))</f>
        <v>0.93799999999999994</v>
      </c>
      <c r="R2670" t="str">
        <f>INDEX(lehmad!F$2:F$412,MATCH(klypsid!$B2670,lehmad!$A$2:$A$412,0))</f>
        <v>DYNASTY-ET</v>
      </c>
      <c r="S2670">
        <f>INDEX(lehmad!H$2:H$412,MATCH(klypsid!$B2670,lehmad!$A$2:$A$412,0))</f>
        <v>124</v>
      </c>
      <c r="T2670">
        <f>INDEX(lehmad!K$2:K$412,MATCH(klypsid!$B2670,lehmad!$A$2:$A$412,0))</f>
        <v>108</v>
      </c>
      <c r="U2670" s="4">
        <f t="shared" si="82"/>
        <v>3</v>
      </c>
      <c r="V2670">
        <f t="shared" si="83"/>
        <v>31</v>
      </c>
    </row>
    <row r="2671" spans="1:22" x14ac:dyDescent="0.25">
      <c r="A2671">
        <v>3482</v>
      </c>
      <c r="B2671" t="str">
        <f>"E"&amp;A2671</f>
        <v>E3482</v>
      </c>
      <c r="C2671" t="s">
        <v>84</v>
      </c>
      <c r="D2671">
        <v>3</v>
      </c>
      <c r="E2671">
        <f>IF(D2671&lt;4,D2671,4)</f>
        <v>3</v>
      </c>
      <c r="F2671" s="1">
        <v>40030</v>
      </c>
      <c r="G2671" s="1">
        <v>40153</v>
      </c>
      <c r="H2671" s="3">
        <f>G2671-F2671</f>
        <v>123</v>
      </c>
      <c r="I2671" s="3">
        <f>IF(H2671&lt;=60,1,IF(H2671&lt;=150,2,3))</f>
        <v>2</v>
      </c>
      <c r="J2671">
        <v>50.1</v>
      </c>
      <c r="K2671">
        <v>3.64</v>
      </c>
      <c r="L2671">
        <v>2.9</v>
      </c>
      <c r="M2671">
        <v>25</v>
      </c>
      <c r="N2671">
        <f>LOG(M2671/100,2)+3</f>
        <v>1</v>
      </c>
      <c r="O2671">
        <f>INDEX(lehmad!B$2:B$412,MATCH(klypsid!$B2671,lehmad!$A$2:$A$412,0))</f>
        <v>38502</v>
      </c>
      <c r="P2671">
        <f>INDEX(lehmad!D$2:D$412,MATCH(klypsid!$B2671,lehmad!$A$2:$A$412,0))</f>
        <v>120</v>
      </c>
      <c r="Q2671">
        <f>INDEX(lehmad!E$2:E$412,MATCH(klypsid!$B2671,lehmad!$A$2:$A$412,0))</f>
        <v>0.93799999999999994</v>
      </c>
      <c r="R2671" t="str">
        <f>INDEX(lehmad!F$2:F$412,MATCH(klypsid!$B2671,lehmad!$A$2:$A$412,0))</f>
        <v>DYNASTY-ET</v>
      </c>
      <c r="S2671">
        <f>INDEX(lehmad!H$2:H$412,MATCH(klypsid!$B2671,lehmad!$A$2:$A$412,0))</f>
        <v>124</v>
      </c>
      <c r="T2671">
        <f>INDEX(lehmad!K$2:K$412,MATCH(klypsid!$B2671,lehmad!$A$2:$A$412,0))</f>
        <v>108</v>
      </c>
      <c r="U2671" s="4">
        <f t="shared" si="82"/>
        <v>4</v>
      </c>
      <c r="V2671">
        <f t="shared" si="83"/>
        <v>28</v>
      </c>
    </row>
    <row r="2672" spans="1:22" x14ac:dyDescent="0.25">
      <c r="A2672">
        <v>3482</v>
      </c>
      <c r="B2672" t="str">
        <f>"E"&amp;A2672</f>
        <v>E3482</v>
      </c>
      <c r="C2672" t="s">
        <v>84</v>
      </c>
      <c r="D2672">
        <v>3</v>
      </c>
      <c r="E2672">
        <f>IF(D2672&lt;4,D2672,4)</f>
        <v>3</v>
      </c>
      <c r="F2672" s="1">
        <v>40030</v>
      </c>
      <c r="G2672" s="1">
        <v>40186</v>
      </c>
      <c r="H2672" s="3">
        <f>G2672-F2672</f>
        <v>156</v>
      </c>
      <c r="I2672" s="3">
        <f>IF(H2672&lt;=60,1,IF(H2672&lt;=150,2,3))</f>
        <v>3</v>
      </c>
      <c r="J2672">
        <v>47.2</v>
      </c>
      <c r="K2672">
        <v>4.1100000000000003</v>
      </c>
      <c r="L2672">
        <v>2.94</v>
      </c>
      <c r="M2672">
        <v>16</v>
      </c>
      <c r="N2672">
        <f>LOG(M2672/100,2)+3</f>
        <v>0.35614381022527519</v>
      </c>
      <c r="O2672">
        <f>INDEX(lehmad!B$2:B$412,MATCH(klypsid!$B2672,lehmad!$A$2:$A$412,0))</f>
        <v>38502</v>
      </c>
      <c r="P2672">
        <f>INDEX(lehmad!D$2:D$412,MATCH(klypsid!$B2672,lehmad!$A$2:$A$412,0))</f>
        <v>120</v>
      </c>
      <c r="Q2672">
        <f>INDEX(lehmad!E$2:E$412,MATCH(klypsid!$B2672,lehmad!$A$2:$A$412,0))</f>
        <v>0.93799999999999994</v>
      </c>
      <c r="R2672" t="str">
        <f>INDEX(lehmad!F$2:F$412,MATCH(klypsid!$B2672,lehmad!$A$2:$A$412,0))</f>
        <v>DYNASTY-ET</v>
      </c>
      <c r="S2672">
        <f>INDEX(lehmad!H$2:H$412,MATCH(klypsid!$B2672,lehmad!$A$2:$A$412,0))</f>
        <v>124</v>
      </c>
      <c r="T2672">
        <f>INDEX(lehmad!K$2:K$412,MATCH(klypsid!$B2672,lehmad!$A$2:$A$412,0))</f>
        <v>108</v>
      </c>
      <c r="U2672" s="4">
        <f t="shared" si="82"/>
        <v>5</v>
      </c>
      <c r="V2672">
        <f t="shared" si="83"/>
        <v>33</v>
      </c>
    </row>
    <row r="2673" spans="1:22" x14ac:dyDescent="0.25">
      <c r="A2673">
        <v>3482</v>
      </c>
      <c r="B2673" t="str">
        <f>"E"&amp;A2673</f>
        <v>E3482</v>
      </c>
      <c r="C2673" t="s">
        <v>84</v>
      </c>
      <c r="D2673">
        <v>3</v>
      </c>
      <c r="E2673">
        <f>IF(D2673&lt;4,D2673,4)</f>
        <v>3</v>
      </c>
      <c r="F2673" s="1">
        <v>40030</v>
      </c>
      <c r="G2673" s="1">
        <v>40214</v>
      </c>
      <c r="H2673" s="3">
        <f>G2673-F2673</f>
        <v>184</v>
      </c>
      <c r="I2673" s="3">
        <f>IF(H2673&lt;=60,1,IF(H2673&lt;=150,2,3))</f>
        <v>3</v>
      </c>
      <c r="J2673">
        <v>40.799999999999997</v>
      </c>
      <c r="K2673">
        <v>4.12</v>
      </c>
      <c r="L2673">
        <v>2.91</v>
      </c>
      <c r="M2673">
        <v>21</v>
      </c>
      <c r="N2673">
        <f>LOG(M2673/100,2)+3</f>
        <v>0.74846123300403544</v>
      </c>
      <c r="O2673">
        <f>INDEX(lehmad!B$2:B$412,MATCH(klypsid!$B2673,lehmad!$A$2:$A$412,0))</f>
        <v>38502</v>
      </c>
      <c r="P2673">
        <f>INDEX(lehmad!D$2:D$412,MATCH(klypsid!$B2673,lehmad!$A$2:$A$412,0))</f>
        <v>120</v>
      </c>
      <c r="Q2673">
        <f>INDEX(lehmad!E$2:E$412,MATCH(klypsid!$B2673,lehmad!$A$2:$A$412,0))</f>
        <v>0.93799999999999994</v>
      </c>
      <c r="R2673" t="str">
        <f>INDEX(lehmad!F$2:F$412,MATCH(klypsid!$B2673,lehmad!$A$2:$A$412,0))</f>
        <v>DYNASTY-ET</v>
      </c>
      <c r="S2673">
        <f>INDEX(lehmad!H$2:H$412,MATCH(klypsid!$B2673,lehmad!$A$2:$A$412,0))</f>
        <v>124</v>
      </c>
      <c r="T2673">
        <f>INDEX(lehmad!K$2:K$412,MATCH(klypsid!$B2673,lehmad!$A$2:$A$412,0))</f>
        <v>108</v>
      </c>
      <c r="U2673" s="4">
        <f t="shared" si="82"/>
        <v>6</v>
      </c>
      <c r="V2673">
        <f t="shared" si="83"/>
        <v>28</v>
      </c>
    </row>
    <row r="2674" spans="1:22" x14ac:dyDescent="0.25">
      <c r="A2674">
        <v>3482</v>
      </c>
      <c r="B2674" t="str">
        <f>"E"&amp;A2674</f>
        <v>E3482</v>
      </c>
      <c r="C2674" t="s">
        <v>84</v>
      </c>
      <c r="D2674">
        <v>3</v>
      </c>
      <c r="E2674">
        <f>IF(D2674&lt;4,D2674,4)</f>
        <v>3</v>
      </c>
      <c r="F2674" s="1">
        <v>40030</v>
      </c>
      <c r="G2674" s="1">
        <v>40242</v>
      </c>
      <c r="H2674" s="3">
        <f>G2674-F2674</f>
        <v>212</v>
      </c>
      <c r="I2674" s="3">
        <f>IF(H2674&lt;=60,1,IF(H2674&lt;=150,2,3))</f>
        <v>3</v>
      </c>
      <c r="J2674">
        <v>41.8</v>
      </c>
      <c r="K2674">
        <v>4.66</v>
      </c>
      <c r="L2674">
        <v>2.88</v>
      </c>
      <c r="M2674">
        <v>18</v>
      </c>
      <c r="N2674">
        <f>LOG(M2674/100,2)+3</f>
        <v>0.52606881166758779</v>
      </c>
      <c r="O2674">
        <f>INDEX(lehmad!B$2:B$412,MATCH(klypsid!$B2674,lehmad!$A$2:$A$412,0))</f>
        <v>38502</v>
      </c>
      <c r="P2674">
        <f>INDEX(lehmad!D$2:D$412,MATCH(klypsid!$B2674,lehmad!$A$2:$A$412,0))</f>
        <v>120</v>
      </c>
      <c r="Q2674">
        <f>INDEX(lehmad!E$2:E$412,MATCH(klypsid!$B2674,lehmad!$A$2:$A$412,0))</f>
        <v>0.93799999999999994</v>
      </c>
      <c r="R2674" t="str">
        <f>INDEX(lehmad!F$2:F$412,MATCH(klypsid!$B2674,lehmad!$A$2:$A$412,0))</f>
        <v>DYNASTY-ET</v>
      </c>
      <c r="S2674">
        <f>INDEX(lehmad!H$2:H$412,MATCH(klypsid!$B2674,lehmad!$A$2:$A$412,0))</f>
        <v>124</v>
      </c>
      <c r="T2674">
        <f>INDEX(lehmad!K$2:K$412,MATCH(klypsid!$B2674,lehmad!$A$2:$A$412,0))</f>
        <v>108</v>
      </c>
      <c r="U2674" s="4">
        <f t="shared" si="82"/>
        <v>7</v>
      </c>
      <c r="V2674">
        <f t="shared" si="83"/>
        <v>28</v>
      </c>
    </row>
    <row r="2675" spans="1:22" x14ac:dyDescent="0.25">
      <c r="A2675">
        <v>3482</v>
      </c>
      <c r="B2675" t="str">
        <f>"E"&amp;A2675</f>
        <v>E3482</v>
      </c>
      <c r="C2675" t="s">
        <v>84</v>
      </c>
      <c r="D2675">
        <v>3</v>
      </c>
      <c r="E2675">
        <f>IF(D2675&lt;4,D2675,4)</f>
        <v>3</v>
      </c>
      <c r="F2675" s="1">
        <v>40030</v>
      </c>
      <c r="G2675" s="1">
        <v>40276</v>
      </c>
      <c r="H2675" s="3">
        <f>G2675-F2675</f>
        <v>246</v>
      </c>
      <c r="I2675" s="3">
        <f>IF(H2675&lt;=60,1,IF(H2675&lt;=150,2,3))</f>
        <v>3</v>
      </c>
      <c r="J2675">
        <v>35.700000000000003</v>
      </c>
      <c r="K2675">
        <v>5.7</v>
      </c>
      <c r="L2675">
        <v>3.17</v>
      </c>
      <c r="M2675">
        <v>69</v>
      </c>
      <c r="N2675">
        <f>LOG(M2675/100,2)+3</f>
        <v>2.4646682670034443</v>
      </c>
      <c r="O2675">
        <f>INDEX(lehmad!B$2:B$412,MATCH(klypsid!$B2675,lehmad!$A$2:$A$412,0))</f>
        <v>38502</v>
      </c>
      <c r="P2675">
        <f>INDEX(lehmad!D$2:D$412,MATCH(klypsid!$B2675,lehmad!$A$2:$A$412,0))</f>
        <v>120</v>
      </c>
      <c r="Q2675">
        <f>INDEX(lehmad!E$2:E$412,MATCH(klypsid!$B2675,lehmad!$A$2:$A$412,0))</f>
        <v>0.93799999999999994</v>
      </c>
      <c r="R2675" t="str">
        <f>INDEX(lehmad!F$2:F$412,MATCH(klypsid!$B2675,lehmad!$A$2:$A$412,0))</f>
        <v>DYNASTY-ET</v>
      </c>
      <c r="S2675">
        <f>INDEX(lehmad!H$2:H$412,MATCH(klypsid!$B2675,lehmad!$A$2:$A$412,0))</f>
        <v>124</v>
      </c>
      <c r="T2675">
        <f>INDEX(lehmad!K$2:K$412,MATCH(klypsid!$B2675,lehmad!$A$2:$A$412,0))</f>
        <v>108</v>
      </c>
      <c r="U2675" s="4">
        <f t="shared" si="82"/>
        <v>8</v>
      </c>
      <c r="V2675">
        <f t="shared" si="83"/>
        <v>34</v>
      </c>
    </row>
    <row r="2676" spans="1:22" x14ac:dyDescent="0.25">
      <c r="A2676">
        <v>3482</v>
      </c>
      <c r="B2676" t="str">
        <f>"E"&amp;A2676</f>
        <v>E3482</v>
      </c>
      <c r="C2676" t="s">
        <v>84</v>
      </c>
      <c r="D2676">
        <v>3</v>
      </c>
      <c r="E2676">
        <f>IF(D2676&lt;4,D2676,4)</f>
        <v>3</v>
      </c>
      <c r="F2676" s="1">
        <v>40030</v>
      </c>
      <c r="G2676" s="1">
        <v>40304</v>
      </c>
      <c r="H2676" s="3">
        <f>G2676-F2676</f>
        <v>274</v>
      </c>
      <c r="I2676" s="3">
        <f>IF(H2676&lt;=60,1,IF(H2676&lt;=150,2,3))</f>
        <v>3</v>
      </c>
      <c r="J2676">
        <v>31.7</v>
      </c>
      <c r="K2676">
        <v>5.29</v>
      </c>
      <c r="L2676">
        <v>3.18</v>
      </c>
      <c r="M2676">
        <v>129</v>
      </c>
      <c r="N2676">
        <f>LOG(M2676/100,2)+3</f>
        <v>3.3673710656485296</v>
      </c>
      <c r="O2676">
        <f>INDEX(lehmad!B$2:B$412,MATCH(klypsid!$B2676,lehmad!$A$2:$A$412,0))</f>
        <v>38502</v>
      </c>
      <c r="P2676">
        <f>INDEX(lehmad!D$2:D$412,MATCH(klypsid!$B2676,lehmad!$A$2:$A$412,0))</f>
        <v>120</v>
      </c>
      <c r="Q2676">
        <f>INDEX(lehmad!E$2:E$412,MATCH(klypsid!$B2676,lehmad!$A$2:$A$412,0))</f>
        <v>0.93799999999999994</v>
      </c>
      <c r="R2676" t="str">
        <f>INDEX(lehmad!F$2:F$412,MATCH(klypsid!$B2676,lehmad!$A$2:$A$412,0))</f>
        <v>DYNASTY-ET</v>
      </c>
      <c r="S2676">
        <f>INDEX(lehmad!H$2:H$412,MATCH(klypsid!$B2676,lehmad!$A$2:$A$412,0))</f>
        <v>124</v>
      </c>
      <c r="T2676">
        <f>INDEX(lehmad!K$2:K$412,MATCH(klypsid!$B2676,lehmad!$A$2:$A$412,0))</f>
        <v>108</v>
      </c>
      <c r="U2676" s="4">
        <f t="shared" si="82"/>
        <v>9</v>
      </c>
      <c r="V2676">
        <f t="shared" si="83"/>
        <v>28</v>
      </c>
    </row>
    <row r="2677" spans="1:22" x14ac:dyDescent="0.25">
      <c r="A2677">
        <v>3482</v>
      </c>
      <c r="B2677" t="str">
        <f>"E"&amp;A2677</f>
        <v>E3482</v>
      </c>
      <c r="C2677" t="s">
        <v>84</v>
      </c>
      <c r="D2677">
        <v>3</v>
      </c>
      <c r="E2677">
        <f>IF(D2677&lt;4,D2677,4)</f>
        <v>3</v>
      </c>
      <c r="F2677" s="1">
        <v>40030</v>
      </c>
      <c r="G2677" s="1">
        <v>40336</v>
      </c>
      <c r="H2677" s="3">
        <f>G2677-F2677</f>
        <v>306</v>
      </c>
      <c r="I2677" s="3">
        <f>IF(H2677&lt;=60,1,IF(H2677&lt;=150,2,3))</f>
        <v>3</v>
      </c>
      <c r="J2677">
        <v>28.5</v>
      </c>
      <c r="K2677">
        <v>4.3</v>
      </c>
      <c r="L2677">
        <v>3.09</v>
      </c>
      <c r="M2677">
        <v>142</v>
      </c>
      <c r="N2677">
        <f>LOG(M2677/100,2)+3</f>
        <v>3.5058909297299574</v>
      </c>
      <c r="O2677">
        <f>INDEX(lehmad!B$2:B$412,MATCH(klypsid!$B2677,lehmad!$A$2:$A$412,0))</f>
        <v>38502</v>
      </c>
      <c r="P2677">
        <f>INDEX(lehmad!D$2:D$412,MATCH(klypsid!$B2677,lehmad!$A$2:$A$412,0))</f>
        <v>120</v>
      </c>
      <c r="Q2677">
        <f>INDEX(lehmad!E$2:E$412,MATCH(klypsid!$B2677,lehmad!$A$2:$A$412,0))</f>
        <v>0.93799999999999994</v>
      </c>
      <c r="R2677" t="str">
        <f>INDEX(lehmad!F$2:F$412,MATCH(klypsid!$B2677,lehmad!$A$2:$A$412,0))</f>
        <v>DYNASTY-ET</v>
      </c>
      <c r="S2677">
        <f>INDEX(lehmad!H$2:H$412,MATCH(klypsid!$B2677,lehmad!$A$2:$A$412,0))</f>
        <v>124</v>
      </c>
      <c r="T2677">
        <f>INDEX(lehmad!K$2:K$412,MATCH(klypsid!$B2677,lehmad!$A$2:$A$412,0))</f>
        <v>108</v>
      </c>
      <c r="U2677" s="4">
        <f t="shared" si="82"/>
        <v>10</v>
      </c>
      <c r="V2677">
        <f t="shared" si="83"/>
        <v>32</v>
      </c>
    </row>
    <row r="2678" spans="1:22" x14ac:dyDescent="0.25">
      <c r="A2678">
        <v>3482</v>
      </c>
      <c r="B2678" t="str">
        <f>"E"&amp;A2678</f>
        <v>E3482</v>
      </c>
      <c r="C2678" t="s">
        <v>84</v>
      </c>
      <c r="D2678">
        <v>4</v>
      </c>
      <c r="E2678">
        <f>IF(D2678&lt;4,D2678,4)</f>
        <v>4</v>
      </c>
      <c r="F2678" s="1">
        <v>40423</v>
      </c>
      <c r="G2678" s="1">
        <v>40434</v>
      </c>
      <c r="H2678" s="3">
        <f>G2678-F2678</f>
        <v>11</v>
      </c>
      <c r="I2678" s="3">
        <f>IF(H2678&lt;=60,1,IF(H2678&lt;=150,2,3))</f>
        <v>1</v>
      </c>
      <c r="J2678">
        <v>46.1</v>
      </c>
      <c r="K2678">
        <v>4.07</v>
      </c>
      <c r="L2678">
        <v>3.51</v>
      </c>
      <c r="M2678">
        <v>722</v>
      </c>
      <c r="N2678">
        <f>LOG(M2678/100,2)+3</f>
        <v>5.8519988371124461</v>
      </c>
      <c r="O2678">
        <f>INDEX(lehmad!B$2:B$412,MATCH(klypsid!$B2678,lehmad!$A$2:$A$412,0))</f>
        <v>38502</v>
      </c>
      <c r="P2678">
        <f>INDEX(lehmad!D$2:D$412,MATCH(klypsid!$B2678,lehmad!$A$2:$A$412,0))</f>
        <v>120</v>
      </c>
      <c r="Q2678">
        <f>INDEX(lehmad!E$2:E$412,MATCH(klypsid!$B2678,lehmad!$A$2:$A$412,0))</f>
        <v>0.93799999999999994</v>
      </c>
      <c r="R2678" t="str">
        <f>INDEX(lehmad!F$2:F$412,MATCH(klypsid!$B2678,lehmad!$A$2:$A$412,0))</f>
        <v>DYNASTY-ET</v>
      </c>
      <c r="S2678">
        <f>INDEX(lehmad!H$2:H$412,MATCH(klypsid!$B2678,lehmad!$A$2:$A$412,0))</f>
        <v>124</v>
      </c>
      <c r="T2678">
        <f>INDEX(lehmad!K$2:K$412,MATCH(klypsid!$B2678,lehmad!$A$2:$A$412,0))</f>
        <v>108</v>
      </c>
      <c r="U2678" s="4">
        <f t="shared" si="82"/>
        <v>1</v>
      </c>
      <c r="V2678">
        <f t="shared" si="83"/>
        <v>11</v>
      </c>
    </row>
    <row r="2679" spans="1:22" x14ac:dyDescent="0.25">
      <c r="A2679">
        <v>3482</v>
      </c>
      <c r="B2679" t="str">
        <f>"E"&amp;A2679</f>
        <v>E3482</v>
      </c>
      <c r="C2679" t="s">
        <v>84</v>
      </c>
      <c r="D2679">
        <v>4</v>
      </c>
      <c r="E2679">
        <f>IF(D2679&lt;4,D2679,4)</f>
        <v>4</v>
      </c>
      <c r="F2679" s="1">
        <v>40423</v>
      </c>
      <c r="G2679" s="1">
        <v>40462</v>
      </c>
      <c r="H2679" s="3">
        <f>G2679-F2679</f>
        <v>39</v>
      </c>
      <c r="I2679" s="3">
        <f>IF(H2679&lt;=60,1,IF(H2679&lt;=150,2,3))</f>
        <v>1</v>
      </c>
      <c r="J2679">
        <v>48.5</v>
      </c>
      <c r="K2679">
        <v>4.1900000000000004</v>
      </c>
      <c r="L2679">
        <v>2.9</v>
      </c>
      <c r="M2679">
        <v>850</v>
      </c>
      <c r="N2679">
        <f>LOG(M2679/100,2)+3</f>
        <v>6.0874628412503391</v>
      </c>
      <c r="O2679">
        <f>INDEX(lehmad!B$2:B$412,MATCH(klypsid!$B2679,lehmad!$A$2:$A$412,0))</f>
        <v>38502</v>
      </c>
      <c r="P2679">
        <f>INDEX(lehmad!D$2:D$412,MATCH(klypsid!$B2679,lehmad!$A$2:$A$412,0))</f>
        <v>120</v>
      </c>
      <c r="Q2679">
        <f>INDEX(lehmad!E$2:E$412,MATCH(klypsid!$B2679,lehmad!$A$2:$A$412,0))</f>
        <v>0.93799999999999994</v>
      </c>
      <c r="R2679" t="str">
        <f>INDEX(lehmad!F$2:F$412,MATCH(klypsid!$B2679,lehmad!$A$2:$A$412,0))</f>
        <v>DYNASTY-ET</v>
      </c>
      <c r="S2679">
        <f>INDEX(lehmad!H$2:H$412,MATCH(klypsid!$B2679,lehmad!$A$2:$A$412,0))</f>
        <v>124</v>
      </c>
      <c r="T2679">
        <f>INDEX(lehmad!K$2:K$412,MATCH(klypsid!$B2679,lehmad!$A$2:$A$412,0))</f>
        <v>108</v>
      </c>
      <c r="U2679" s="4">
        <f t="shared" si="82"/>
        <v>2</v>
      </c>
      <c r="V2679">
        <f t="shared" si="83"/>
        <v>28</v>
      </c>
    </row>
    <row r="2680" spans="1:22" x14ac:dyDescent="0.25">
      <c r="A2680">
        <v>3482</v>
      </c>
      <c r="B2680" t="str">
        <f>"E"&amp;A2680</f>
        <v>E3482</v>
      </c>
      <c r="C2680" t="s">
        <v>84</v>
      </c>
      <c r="D2680">
        <v>4</v>
      </c>
      <c r="E2680">
        <f>IF(D2680&lt;4,D2680,4)</f>
        <v>4</v>
      </c>
      <c r="F2680" s="1">
        <v>40423</v>
      </c>
      <c r="G2680" s="1">
        <v>40521</v>
      </c>
      <c r="H2680" s="3">
        <f>G2680-F2680</f>
        <v>98</v>
      </c>
      <c r="I2680" s="3">
        <f>IF(H2680&lt;=60,1,IF(H2680&lt;=150,2,3))</f>
        <v>2</v>
      </c>
      <c r="J2680">
        <v>44.6</v>
      </c>
      <c r="K2680">
        <v>4.7</v>
      </c>
      <c r="L2680">
        <v>3.05</v>
      </c>
      <c r="M2680">
        <v>32</v>
      </c>
      <c r="N2680">
        <f>LOG(M2680/100,2)+3</f>
        <v>1.3561438102252752</v>
      </c>
      <c r="O2680">
        <f>INDEX(lehmad!B$2:B$412,MATCH(klypsid!$B2680,lehmad!$A$2:$A$412,0))</f>
        <v>38502</v>
      </c>
      <c r="P2680">
        <f>INDEX(lehmad!D$2:D$412,MATCH(klypsid!$B2680,lehmad!$A$2:$A$412,0))</f>
        <v>120</v>
      </c>
      <c r="Q2680">
        <f>INDEX(lehmad!E$2:E$412,MATCH(klypsid!$B2680,lehmad!$A$2:$A$412,0))</f>
        <v>0.93799999999999994</v>
      </c>
      <c r="R2680" t="str">
        <f>INDEX(lehmad!F$2:F$412,MATCH(klypsid!$B2680,lehmad!$A$2:$A$412,0))</f>
        <v>DYNASTY-ET</v>
      </c>
      <c r="S2680">
        <f>INDEX(lehmad!H$2:H$412,MATCH(klypsid!$B2680,lehmad!$A$2:$A$412,0))</f>
        <v>124</v>
      </c>
      <c r="T2680">
        <f>INDEX(lehmad!K$2:K$412,MATCH(klypsid!$B2680,lehmad!$A$2:$A$412,0))</f>
        <v>108</v>
      </c>
      <c r="U2680" s="4">
        <f t="shared" si="82"/>
        <v>3</v>
      </c>
      <c r="V2680">
        <f t="shared" si="83"/>
        <v>59</v>
      </c>
    </row>
    <row r="2681" spans="1:22" x14ac:dyDescent="0.25">
      <c r="A2681">
        <v>3482</v>
      </c>
      <c r="B2681" t="str">
        <f>"E"&amp;A2681</f>
        <v>E3482</v>
      </c>
      <c r="C2681" t="s">
        <v>84</v>
      </c>
      <c r="D2681">
        <v>4</v>
      </c>
      <c r="E2681">
        <f>IF(D2681&lt;4,D2681,4)</f>
        <v>4</v>
      </c>
      <c r="F2681" s="1">
        <v>40423</v>
      </c>
      <c r="G2681" s="1">
        <v>40556</v>
      </c>
      <c r="H2681" s="3">
        <f>G2681-F2681</f>
        <v>133</v>
      </c>
      <c r="I2681" s="3">
        <f>IF(H2681&lt;=60,1,IF(H2681&lt;=150,2,3))</f>
        <v>2</v>
      </c>
      <c r="J2681">
        <v>36.4</v>
      </c>
      <c r="K2681">
        <v>4.26</v>
      </c>
      <c r="L2681">
        <v>3.18</v>
      </c>
      <c r="M2681">
        <v>82</v>
      </c>
      <c r="N2681">
        <f>LOG(M2681/100,2)+3</f>
        <v>2.713695814843359</v>
      </c>
      <c r="O2681">
        <f>INDEX(lehmad!B$2:B$412,MATCH(klypsid!$B2681,lehmad!$A$2:$A$412,0))</f>
        <v>38502</v>
      </c>
      <c r="P2681">
        <f>INDEX(lehmad!D$2:D$412,MATCH(klypsid!$B2681,lehmad!$A$2:$A$412,0))</f>
        <v>120</v>
      </c>
      <c r="Q2681">
        <f>INDEX(lehmad!E$2:E$412,MATCH(klypsid!$B2681,lehmad!$A$2:$A$412,0))</f>
        <v>0.93799999999999994</v>
      </c>
      <c r="R2681" t="str">
        <f>INDEX(lehmad!F$2:F$412,MATCH(klypsid!$B2681,lehmad!$A$2:$A$412,0))</f>
        <v>DYNASTY-ET</v>
      </c>
      <c r="S2681">
        <f>INDEX(lehmad!H$2:H$412,MATCH(klypsid!$B2681,lehmad!$A$2:$A$412,0))</f>
        <v>124</v>
      </c>
      <c r="T2681">
        <f>INDEX(lehmad!K$2:K$412,MATCH(klypsid!$B2681,lehmad!$A$2:$A$412,0))</f>
        <v>108</v>
      </c>
      <c r="U2681" s="4">
        <f t="shared" si="82"/>
        <v>4</v>
      </c>
      <c r="V2681">
        <f t="shared" si="83"/>
        <v>35</v>
      </c>
    </row>
    <row r="2682" spans="1:22" x14ac:dyDescent="0.25">
      <c r="A2682">
        <v>3489</v>
      </c>
      <c r="B2682" t="str">
        <f>"E"&amp;A2682</f>
        <v>E3489</v>
      </c>
      <c r="C2682" t="s">
        <v>85</v>
      </c>
      <c r="D2682">
        <v>1</v>
      </c>
      <c r="E2682">
        <f>IF(D2682&lt;4,D2682,4)</f>
        <v>1</v>
      </c>
      <c r="F2682" s="1">
        <v>39321</v>
      </c>
      <c r="G2682" s="1">
        <v>39328</v>
      </c>
      <c r="H2682" s="3">
        <f>G2682-F2682</f>
        <v>7</v>
      </c>
      <c r="I2682" s="3">
        <f>IF(H2682&lt;=60,1,IF(H2682&lt;=150,2,3))</f>
        <v>1</v>
      </c>
      <c r="J2682">
        <v>38.5</v>
      </c>
      <c r="K2682">
        <v>2.72</v>
      </c>
      <c r="L2682">
        <v>3.95</v>
      </c>
      <c r="M2682">
        <v>153</v>
      </c>
      <c r="N2682">
        <f>LOG(M2682/100,2)+3</f>
        <v>3.6135316529179269</v>
      </c>
      <c r="O2682">
        <f>INDEX(lehmad!B$2:B$412,MATCH(klypsid!$B2682,lehmad!$A$2:$A$412,0))</f>
        <v>38509</v>
      </c>
      <c r="P2682">
        <f>INDEX(lehmad!D$2:D$412,MATCH(klypsid!$B2682,lehmad!$A$2:$A$412,0))</f>
        <v>124</v>
      </c>
      <c r="Q2682">
        <f>INDEX(lehmad!E$2:E$412,MATCH(klypsid!$B2682,lehmad!$A$2:$A$412,0))</f>
        <v>1</v>
      </c>
      <c r="R2682" t="str">
        <f>INDEX(lehmad!F$2:F$412,MATCH(klypsid!$B2682,lehmad!$A$2:$A$412,0))</f>
        <v>DYNASTY-ET</v>
      </c>
      <c r="S2682">
        <f>INDEX(lehmad!H$2:H$412,MATCH(klypsid!$B2682,lehmad!$A$2:$A$412,0))</f>
        <v>124</v>
      </c>
      <c r="T2682">
        <f>INDEX(lehmad!K$2:K$412,MATCH(klypsid!$B2682,lehmad!$A$2:$A$412,0))</f>
        <v>108</v>
      </c>
      <c r="U2682" s="4">
        <f t="shared" si="82"/>
        <v>1</v>
      </c>
      <c r="V2682">
        <f t="shared" si="83"/>
        <v>7</v>
      </c>
    </row>
    <row r="2683" spans="1:22" x14ac:dyDescent="0.25">
      <c r="A2683">
        <v>3489</v>
      </c>
      <c r="B2683" t="str">
        <f>"E"&amp;A2683</f>
        <v>E3489</v>
      </c>
      <c r="C2683" t="s">
        <v>85</v>
      </c>
      <c r="D2683">
        <v>1</v>
      </c>
      <c r="E2683">
        <f>IF(D2683&lt;4,D2683,4)</f>
        <v>1</v>
      </c>
      <c r="F2683" s="1">
        <v>39321</v>
      </c>
      <c r="G2683" s="1">
        <v>39356</v>
      </c>
      <c r="H2683" s="3">
        <f>G2683-F2683</f>
        <v>35</v>
      </c>
      <c r="I2683" s="3">
        <f>IF(H2683&lt;=60,1,IF(H2683&lt;=150,2,3))</f>
        <v>1</v>
      </c>
      <c r="J2683">
        <v>42.4</v>
      </c>
      <c r="K2683">
        <v>3.48</v>
      </c>
      <c r="L2683">
        <v>3.19</v>
      </c>
      <c r="M2683">
        <v>38</v>
      </c>
      <c r="N2683">
        <f>LOG(M2683/100,2)+3</f>
        <v>1.6040713236688608</v>
      </c>
      <c r="O2683">
        <f>INDEX(lehmad!B$2:B$412,MATCH(klypsid!$B2683,lehmad!$A$2:$A$412,0))</f>
        <v>38509</v>
      </c>
      <c r="P2683">
        <f>INDEX(lehmad!D$2:D$412,MATCH(klypsid!$B2683,lehmad!$A$2:$A$412,0))</f>
        <v>124</v>
      </c>
      <c r="Q2683">
        <f>INDEX(lehmad!E$2:E$412,MATCH(klypsid!$B2683,lehmad!$A$2:$A$412,0))</f>
        <v>1</v>
      </c>
      <c r="R2683" t="str">
        <f>INDEX(lehmad!F$2:F$412,MATCH(klypsid!$B2683,lehmad!$A$2:$A$412,0))</f>
        <v>DYNASTY-ET</v>
      </c>
      <c r="S2683">
        <f>INDEX(lehmad!H$2:H$412,MATCH(klypsid!$B2683,lehmad!$A$2:$A$412,0))</f>
        <v>124</v>
      </c>
      <c r="T2683">
        <f>INDEX(lehmad!K$2:K$412,MATCH(klypsid!$B2683,lehmad!$A$2:$A$412,0))</f>
        <v>108</v>
      </c>
      <c r="U2683" s="4">
        <f t="shared" si="82"/>
        <v>2</v>
      </c>
      <c r="V2683">
        <f t="shared" si="83"/>
        <v>28</v>
      </c>
    </row>
    <row r="2684" spans="1:22" x14ac:dyDescent="0.25">
      <c r="A2684">
        <v>3489</v>
      </c>
      <c r="B2684" t="str">
        <f>"E"&amp;A2684</f>
        <v>E3489</v>
      </c>
      <c r="C2684" t="s">
        <v>85</v>
      </c>
      <c r="D2684">
        <v>1</v>
      </c>
      <c r="E2684">
        <f>IF(D2684&lt;4,D2684,4)</f>
        <v>1</v>
      </c>
      <c r="F2684" s="1">
        <v>39321</v>
      </c>
      <c r="G2684" s="1">
        <v>39387</v>
      </c>
      <c r="H2684" s="3">
        <f>G2684-F2684</f>
        <v>66</v>
      </c>
      <c r="I2684" s="3">
        <f>IF(H2684&lt;=60,1,IF(H2684&lt;=150,2,3))</f>
        <v>2</v>
      </c>
      <c r="J2684">
        <v>46</v>
      </c>
      <c r="K2684">
        <v>3.73</v>
      </c>
      <c r="L2684">
        <v>3.29</v>
      </c>
      <c r="M2684">
        <v>134</v>
      </c>
      <c r="N2684">
        <f>LOG(M2684/100,2)+3</f>
        <v>3.4222330006830477</v>
      </c>
      <c r="O2684">
        <f>INDEX(lehmad!B$2:B$412,MATCH(klypsid!$B2684,lehmad!$A$2:$A$412,0))</f>
        <v>38509</v>
      </c>
      <c r="P2684">
        <f>INDEX(lehmad!D$2:D$412,MATCH(klypsid!$B2684,lehmad!$A$2:$A$412,0))</f>
        <v>124</v>
      </c>
      <c r="Q2684">
        <f>INDEX(lehmad!E$2:E$412,MATCH(klypsid!$B2684,lehmad!$A$2:$A$412,0))</f>
        <v>1</v>
      </c>
      <c r="R2684" t="str">
        <f>INDEX(lehmad!F$2:F$412,MATCH(klypsid!$B2684,lehmad!$A$2:$A$412,0))</f>
        <v>DYNASTY-ET</v>
      </c>
      <c r="S2684">
        <f>INDEX(lehmad!H$2:H$412,MATCH(klypsid!$B2684,lehmad!$A$2:$A$412,0))</f>
        <v>124</v>
      </c>
      <c r="T2684">
        <f>INDEX(lehmad!K$2:K$412,MATCH(klypsid!$B2684,lehmad!$A$2:$A$412,0))</f>
        <v>108</v>
      </c>
      <c r="U2684" s="4">
        <f t="shared" si="82"/>
        <v>3</v>
      </c>
      <c r="V2684">
        <f t="shared" si="83"/>
        <v>31</v>
      </c>
    </row>
    <row r="2685" spans="1:22" x14ac:dyDescent="0.25">
      <c r="A2685">
        <v>3489</v>
      </c>
      <c r="B2685" t="str">
        <f>"E"&amp;A2685</f>
        <v>E3489</v>
      </c>
      <c r="C2685" t="s">
        <v>85</v>
      </c>
      <c r="D2685">
        <v>1</v>
      </c>
      <c r="E2685">
        <f>IF(D2685&lt;4,D2685,4)</f>
        <v>1</v>
      </c>
      <c r="F2685" s="1">
        <v>39321</v>
      </c>
      <c r="G2685" s="1">
        <v>39418</v>
      </c>
      <c r="H2685" s="3">
        <f>G2685-F2685</f>
        <v>97</v>
      </c>
      <c r="I2685" s="3">
        <f>IF(H2685&lt;=60,1,IF(H2685&lt;=150,2,3))</f>
        <v>2</v>
      </c>
      <c r="J2685">
        <v>43.6</v>
      </c>
      <c r="K2685">
        <v>3.69</v>
      </c>
      <c r="L2685">
        <v>3.45</v>
      </c>
      <c r="M2685">
        <v>99</v>
      </c>
      <c r="N2685">
        <f>LOG(M2685/100,2)+3</f>
        <v>2.9855004303048851</v>
      </c>
      <c r="O2685">
        <f>INDEX(lehmad!B$2:B$412,MATCH(klypsid!$B2685,lehmad!$A$2:$A$412,0))</f>
        <v>38509</v>
      </c>
      <c r="P2685">
        <f>INDEX(lehmad!D$2:D$412,MATCH(klypsid!$B2685,lehmad!$A$2:$A$412,0))</f>
        <v>124</v>
      </c>
      <c r="Q2685">
        <f>INDEX(lehmad!E$2:E$412,MATCH(klypsid!$B2685,lehmad!$A$2:$A$412,0))</f>
        <v>1</v>
      </c>
      <c r="R2685" t="str">
        <f>INDEX(lehmad!F$2:F$412,MATCH(klypsid!$B2685,lehmad!$A$2:$A$412,0))</f>
        <v>DYNASTY-ET</v>
      </c>
      <c r="S2685">
        <f>INDEX(lehmad!H$2:H$412,MATCH(klypsid!$B2685,lehmad!$A$2:$A$412,0))</f>
        <v>124</v>
      </c>
      <c r="T2685">
        <f>INDEX(lehmad!K$2:K$412,MATCH(klypsid!$B2685,lehmad!$A$2:$A$412,0))</f>
        <v>108</v>
      </c>
      <c r="U2685" s="4">
        <f t="shared" si="82"/>
        <v>4</v>
      </c>
      <c r="V2685">
        <f t="shared" si="83"/>
        <v>31</v>
      </c>
    </row>
    <row r="2686" spans="1:22" x14ac:dyDescent="0.25">
      <c r="A2686">
        <v>3489</v>
      </c>
      <c r="B2686" t="str">
        <f>"E"&amp;A2686</f>
        <v>E3489</v>
      </c>
      <c r="C2686" t="s">
        <v>85</v>
      </c>
      <c r="D2686">
        <v>1</v>
      </c>
      <c r="E2686">
        <f>IF(D2686&lt;4,D2686,4)</f>
        <v>1</v>
      </c>
      <c r="F2686" s="1">
        <v>39321</v>
      </c>
      <c r="G2686" s="1">
        <v>39450</v>
      </c>
      <c r="H2686" s="3">
        <f>G2686-F2686</f>
        <v>129</v>
      </c>
      <c r="I2686" s="3">
        <f>IF(H2686&lt;=60,1,IF(H2686&lt;=150,2,3))</f>
        <v>2</v>
      </c>
      <c r="J2686">
        <v>41.8</v>
      </c>
      <c r="K2686">
        <v>3.78</v>
      </c>
      <c r="L2686">
        <v>3.46</v>
      </c>
      <c r="M2686">
        <v>36</v>
      </c>
      <c r="N2686">
        <f>LOG(M2686/100,2)+3</f>
        <v>1.5260688116675876</v>
      </c>
      <c r="O2686">
        <f>INDEX(lehmad!B$2:B$412,MATCH(klypsid!$B2686,lehmad!$A$2:$A$412,0))</f>
        <v>38509</v>
      </c>
      <c r="P2686">
        <f>INDEX(lehmad!D$2:D$412,MATCH(klypsid!$B2686,lehmad!$A$2:$A$412,0))</f>
        <v>124</v>
      </c>
      <c r="Q2686">
        <f>INDEX(lehmad!E$2:E$412,MATCH(klypsid!$B2686,lehmad!$A$2:$A$412,0))</f>
        <v>1</v>
      </c>
      <c r="R2686" t="str">
        <f>INDEX(lehmad!F$2:F$412,MATCH(klypsid!$B2686,lehmad!$A$2:$A$412,0))</f>
        <v>DYNASTY-ET</v>
      </c>
      <c r="S2686">
        <f>INDEX(lehmad!H$2:H$412,MATCH(klypsid!$B2686,lehmad!$A$2:$A$412,0))</f>
        <v>124</v>
      </c>
      <c r="T2686">
        <f>INDEX(lehmad!K$2:K$412,MATCH(klypsid!$B2686,lehmad!$A$2:$A$412,0))</f>
        <v>108</v>
      </c>
      <c r="U2686" s="4">
        <f t="shared" si="82"/>
        <v>5</v>
      </c>
      <c r="V2686">
        <f t="shared" si="83"/>
        <v>32</v>
      </c>
    </row>
    <row r="2687" spans="1:22" x14ac:dyDescent="0.25">
      <c r="A2687">
        <v>3489</v>
      </c>
      <c r="B2687" t="str">
        <f>"E"&amp;A2687</f>
        <v>E3489</v>
      </c>
      <c r="C2687" t="s">
        <v>85</v>
      </c>
      <c r="D2687">
        <v>1</v>
      </c>
      <c r="E2687">
        <f>IF(D2687&lt;4,D2687,4)</f>
        <v>1</v>
      </c>
      <c r="F2687" s="1">
        <v>39321</v>
      </c>
      <c r="G2687" s="1">
        <v>39481</v>
      </c>
      <c r="H2687" s="3">
        <f>G2687-F2687</f>
        <v>160</v>
      </c>
      <c r="I2687" s="3">
        <f>IF(H2687&lt;=60,1,IF(H2687&lt;=150,2,3))</f>
        <v>3</v>
      </c>
      <c r="J2687">
        <v>36</v>
      </c>
      <c r="K2687">
        <v>3.48</v>
      </c>
      <c r="L2687">
        <v>3.82</v>
      </c>
      <c r="M2687">
        <v>80</v>
      </c>
      <c r="N2687">
        <f>LOG(M2687/100,2)+3</f>
        <v>2.6780719051126378</v>
      </c>
      <c r="O2687">
        <f>INDEX(lehmad!B$2:B$412,MATCH(klypsid!$B2687,lehmad!$A$2:$A$412,0))</f>
        <v>38509</v>
      </c>
      <c r="P2687">
        <f>INDEX(lehmad!D$2:D$412,MATCH(klypsid!$B2687,lehmad!$A$2:$A$412,0))</f>
        <v>124</v>
      </c>
      <c r="Q2687">
        <f>INDEX(lehmad!E$2:E$412,MATCH(klypsid!$B2687,lehmad!$A$2:$A$412,0))</f>
        <v>1</v>
      </c>
      <c r="R2687" t="str">
        <f>INDEX(lehmad!F$2:F$412,MATCH(klypsid!$B2687,lehmad!$A$2:$A$412,0))</f>
        <v>DYNASTY-ET</v>
      </c>
      <c r="S2687">
        <f>INDEX(lehmad!H$2:H$412,MATCH(klypsid!$B2687,lehmad!$A$2:$A$412,0))</f>
        <v>124</v>
      </c>
      <c r="T2687">
        <f>INDEX(lehmad!K$2:K$412,MATCH(klypsid!$B2687,lehmad!$A$2:$A$412,0))</f>
        <v>108</v>
      </c>
      <c r="U2687" s="4">
        <f t="shared" si="82"/>
        <v>6</v>
      </c>
      <c r="V2687">
        <f t="shared" si="83"/>
        <v>31</v>
      </c>
    </row>
    <row r="2688" spans="1:22" x14ac:dyDescent="0.25">
      <c r="A2688">
        <v>3489</v>
      </c>
      <c r="B2688" t="str">
        <f>"E"&amp;A2688</f>
        <v>E3489</v>
      </c>
      <c r="C2688" t="s">
        <v>85</v>
      </c>
      <c r="D2688">
        <v>1</v>
      </c>
      <c r="E2688">
        <f>IF(D2688&lt;4,D2688,4)</f>
        <v>1</v>
      </c>
      <c r="F2688" s="1">
        <v>39321</v>
      </c>
      <c r="G2688" s="1">
        <v>39509</v>
      </c>
      <c r="H2688" s="3">
        <f>G2688-F2688</f>
        <v>188</v>
      </c>
      <c r="I2688" s="3">
        <f>IF(H2688&lt;=60,1,IF(H2688&lt;=150,2,3))</f>
        <v>3</v>
      </c>
      <c r="J2688">
        <v>39.9</v>
      </c>
      <c r="K2688">
        <v>3.26</v>
      </c>
      <c r="L2688">
        <v>3.51</v>
      </c>
      <c r="M2688">
        <v>34</v>
      </c>
      <c r="N2688">
        <f>LOG(M2688/100,2)+3</f>
        <v>1.443606651475615</v>
      </c>
      <c r="O2688">
        <f>INDEX(lehmad!B$2:B$412,MATCH(klypsid!$B2688,lehmad!$A$2:$A$412,0))</f>
        <v>38509</v>
      </c>
      <c r="P2688">
        <f>INDEX(lehmad!D$2:D$412,MATCH(klypsid!$B2688,lehmad!$A$2:$A$412,0))</f>
        <v>124</v>
      </c>
      <c r="Q2688">
        <f>INDEX(lehmad!E$2:E$412,MATCH(klypsid!$B2688,lehmad!$A$2:$A$412,0))</f>
        <v>1</v>
      </c>
      <c r="R2688" t="str">
        <f>INDEX(lehmad!F$2:F$412,MATCH(klypsid!$B2688,lehmad!$A$2:$A$412,0))</f>
        <v>DYNASTY-ET</v>
      </c>
      <c r="S2688">
        <f>INDEX(lehmad!H$2:H$412,MATCH(klypsid!$B2688,lehmad!$A$2:$A$412,0))</f>
        <v>124</v>
      </c>
      <c r="T2688">
        <f>INDEX(lehmad!K$2:K$412,MATCH(klypsid!$B2688,lehmad!$A$2:$A$412,0))</f>
        <v>108</v>
      </c>
      <c r="U2688" s="4">
        <f t="shared" si="82"/>
        <v>7</v>
      </c>
      <c r="V2688">
        <f t="shared" si="83"/>
        <v>28</v>
      </c>
    </row>
    <row r="2689" spans="1:22" x14ac:dyDescent="0.25">
      <c r="A2689">
        <v>3489</v>
      </c>
      <c r="B2689" t="str">
        <f>"E"&amp;A2689</f>
        <v>E3489</v>
      </c>
      <c r="C2689" t="s">
        <v>85</v>
      </c>
      <c r="D2689">
        <v>1</v>
      </c>
      <c r="E2689">
        <f>IF(D2689&lt;4,D2689,4)</f>
        <v>1</v>
      </c>
      <c r="F2689" s="1">
        <v>39321</v>
      </c>
      <c r="G2689" s="1">
        <v>39539</v>
      </c>
      <c r="H2689" s="3">
        <f>G2689-F2689</f>
        <v>218</v>
      </c>
      <c r="I2689" s="3">
        <f>IF(H2689&lt;=60,1,IF(H2689&lt;=150,2,3))</f>
        <v>3</v>
      </c>
      <c r="J2689">
        <v>40.6</v>
      </c>
      <c r="K2689">
        <v>3.73</v>
      </c>
      <c r="L2689">
        <v>3.66</v>
      </c>
      <c r="M2689">
        <v>43</v>
      </c>
      <c r="N2689">
        <f>LOG(M2689/100,2)+3</f>
        <v>1.7824085649273731</v>
      </c>
      <c r="O2689">
        <f>INDEX(lehmad!B$2:B$412,MATCH(klypsid!$B2689,lehmad!$A$2:$A$412,0))</f>
        <v>38509</v>
      </c>
      <c r="P2689">
        <f>INDEX(lehmad!D$2:D$412,MATCH(klypsid!$B2689,lehmad!$A$2:$A$412,0))</f>
        <v>124</v>
      </c>
      <c r="Q2689">
        <f>INDEX(lehmad!E$2:E$412,MATCH(klypsid!$B2689,lehmad!$A$2:$A$412,0))</f>
        <v>1</v>
      </c>
      <c r="R2689" t="str">
        <f>INDEX(lehmad!F$2:F$412,MATCH(klypsid!$B2689,lehmad!$A$2:$A$412,0))</f>
        <v>DYNASTY-ET</v>
      </c>
      <c r="S2689">
        <f>INDEX(lehmad!H$2:H$412,MATCH(klypsid!$B2689,lehmad!$A$2:$A$412,0))</f>
        <v>124</v>
      </c>
      <c r="T2689">
        <f>INDEX(lehmad!K$2:K$412,MATCH(klypsid!$B2689,lehmad!$A$2:$A$412,0))</f>
        <v>108</v>
      </c>
      <c r="U2689" s="4">
        <f t="shared" si="82"/>
        <v>8</v>
      </c>
      <c r="V2689">
        <f t="shared" si="83"/>
        <v>30</v>
      </c>
    </row>
    <row r="2690" spans="1:22" x14ac:dyDescent="0.25">
      <c r="A2690">
        <v>3489</v>
      </c>
      <c r="B2690" t="str">
        <f>"E"&amp;A2690</f>
        <v>E3489</v>
      </c>
      <c r="C2690" t="s">
        <v>85</v>
      </c>
      <c r="D2690">
        <v>1</v>
      </c>
      <c r="E2690">
        <f>IF(D2690&lt;4,D2690,4)</f>
        <v>1</v>
      </c>
      <c r="F2690" s="1">
        <v>39321</v>
      </c>
      <c r="G2690" s="1">
        <v>39572</v>
      </c>
      <c r="H2690" s="3">
        <f>G2690-F2690</f>
        <v>251</v>
      </c>
      <c r="I2690" s="3">
        <f>IF(H2690&lt;=60,1,IF(H2690&lt;=150,2,3))</f>
        <v>3</v>
      </c>
      <c r="J2690">
        <v>42.4</v>
      </c>
      <c r="K2690">
        <v>2.68</v>
      </c>
      <c r="L2690">
        <v>3.77</v>
      </c>
      <c r="M2690">
        <v>64</v>
      </c>
      <c r="N2690">
        <f>LOG(M2690/100,2)+3</f>
        <v>2.3561438102252752</v>
      </c>
      <c r="O2690">
        <f>INDEX(lehmad!B$2:B$412,MATCH(klypsid!$B2690,lehmad!$A$2:$A$412,0))</f>
        <v>38509</v>
      </c>
      <c r="P2690">
        <f>INDEX(lehmad!D$2:D$412,MATCH(klypsid!$B2690,lehmad!$A$2:$A$412,0))</f>
        <v>124</v>
      </c>
      <c r="Q2690">
        <f>INDEX(lehmad!E$2:E$412,MATCH(klypsid!$B2690,lehmad!$A$2:$A$412,0))</f>
        <v>1</v>
      </c>
      <c r="R2690" t="str">
        <f>INDEX(lehmad!F$2:F$412,MATCH(klypsid!$B2690,lehmad!$A$2:$A$412,0))</f>
        <v>DYNASTY-ET</v>
      </c>
      <c r="S2690">
        <f>INDEX(lehmad!H$2:H$412,MATCH(klypsid!$B2690,lehmad!$A$2:$A$412,0))</f>
        <v>124</v>
      </c>
      <c r="T2690">
        <f>INDEX(lehmad!K$2:K$412,MATCH(klypsid!$B2690,lehmad!$A$2:$A$412,0))</f>
        <v>108</v>
      </c>
      <c r="U2690" s="4">
        <f t="shared" si="82"/>
        <v>9</v>
      </c>
      <c r="V2690">
        <f t="shared" si="83"/>
        <v>33</v>
      </c>
    </row>
    <row r="2691" spans="1:22" x14ac:dyDescent="0.25">
      <c r="A2691">
        <v>3489</v>
      </c>
      <c r="B2691" t="str">
        <f>"E"&amp;A2691</f>
        <v>E3489</v>
      </c>
      <c r="C2691" t="s">
        <v>85</v>
      </c>
      <c r="D2691">
        <v>1</v>
      </c>
      <c r="E2691">
        <f>IF(D2691&lt;4,D2691,4)</f>
        <v>1</v>
      </c>
      <c r="F2691" s="1">
        <v>39321</v>
      </c>
      <c r="G2691" s="1">
        <v>39600</v>
      </c>
      <c r="H2691" s="3">
        <f>G2691-F2691</f>
        <v>279</v>
      </c>
      <c r="I2691" s="3">
        <f>IF(H2691&lt;=60,1,IF(H2691&lt;=150,2,3))</f>
        <v>3</v>
      </c>
      <c r="J2691">
        <v>47.1</v>
      </c>
      <c r="K2691">
        <v>3.07</v>
      </c>
      <c r="L2691">
        <v>3.58</v>
      </c>
      <c r="M2691">
        <v>546</v>
      </c>
      <c r="N2691">
        <f>LOG(M2691/100,2)+3</f>
        <v>5.4489009511451272</v>
      </c>
      <c r="O2691">
        <f>INDEX(lehmad!B$2:B$412,MATCH(klypsid!$B2691,lehmad!$A$2:$A$412,0))</f>
        <v>38509</v>
      </c>
      <c r="P2691">
        <f>INDEX(lehmad!D$2:D$412,MATCH(klypsid!$B2691,lehmad!$A$2:$A$412,0))</f>
        <v>124</v>
      </c>
      <c r="Q2691">
        <f>INDEX(lehmad!E$2:E$412,MATCH(klypsid!$B2691,lehmad!$A$2:$A$412,0))</f>
        <v>1</v>
      </c>
      <c r="R2691" t="str">
        <f>INDEX(lehmad!F$2:F$412,MATCH(klypsid!$B2691,lehmad!$A$2:$A$412,0))</f>
        <v>DYNASTY-ET</v>
      </c>
      <c r="S2691">
        <f>INDEX(lehmad!H$2:H$412,MATCH(klypsid!$B2691,lehmad!$A$2:$A$412,0))</f>
        <v>124</v>
      </c>
      <c r="T2691">
        <f>INDEX(lehmad!K$2:K$412,MATCH(klypsid!$B2691,lehmad!$A$2:$A$412,0))</f>
        <v>108</v>
      </c>
      <c r="U2691" s="4">
        <f t="shared" ref="U2691:U2754" si="84">IF(AND(A2691=A2690,D2691=D2690),U2690+1,1)</f>
        <v>10</v>
      </c>
      <c r="V2691">
        <f t="shared" ref="V2691:V2754" si="85">IF(AND(A2691=A2690,D2691=D2690),G2691-G2690,G2691-F2691)</f>
        <v>28</v>
      </c>
    </row>
    <row r="2692" spans="1:22" x14ac:dyDescent="0.25">
      <c r="A2692">
        <v>3489</v>
      </c>
      <c r="B2692" t="str">
        <f>"E"&amp;A2692</f>
        <v>E3489</v>
      </c>
      <c r="C2692" t="s">
        <v>85</v>
      </c>
      <c r="D2692">
        <v>1</v>
      </c>
      <c r="E2692">
        <f>IF(D2692&lt;4,D2692,4)</f>
        <v>1</v>
      </c>
      <c r="F2692" s="1">
        <v>39321</v>
      </c>
      <c r="G2692" s="1">
        <v>39631</v>
      </c>
      <c r="H2692" s="3">
        <f>G2692-F2692</f>
        <v>310</v>
      </c>
      <c r="I2692" s="3">
        <f>IF(H2692&lt;=60,1,IF(H2692&lt;=150,2,3))</f>
        <v>3</v>
      </c>
      <c r="J2692">
        <v>48.1</v>
      </c>
      <c r="K2692">
        <v>2.9</v>
      </c>
      <c r="L2692">
        <v>3.66</v>
      </c>
      <c r="M2692">
        <v>36</v>
      </c>
      <c r="N2692">
        <f>LOG(M2692/100,2)+3</f>
        <v>1.5260688116675876</v>
      </c>
      <c r="O2692">
        <f>INDEX(lehmad!B$2:B$412,MATCH(klypsid!$B2692,lehmad!$A$2:$A$412,0))</f>
        <v>38509</v>
      </c>
      <c r="P2692">
        <f>INDEX(lehmad!D$2:D$412,MATCH(klypsid!$B2692,lehmad!$A$2:$A$412,0))</f>
        <v>124</v>
      </c>
      <c r="Q2692">
        <f>INDEX(lehmad!E$2:E$412,MATCH(klypsid!$B2692,lehmad!$A$2:$A$412,0))</f>
        <v>1</v>
      </c>
      <c r="R2692" t="str">
        <f>INDEX(lehmad!F$2:F$412,MATCH(klypsid!$B2692,lehmad!$A$2:$A$412,0))</f>
        <v>DYNASTY-ET</v>
      </c>
      <c r="S2692">
        <f>INDEX(lehmad!H$2:H$412,MATCH(klypsid!$B2692,lehmad!$A$2:$A$412,0))</f>
        <v>124</v>
      </c>
      <c r="T2692">
        <f>INDEX(lehmad!K$2:K$412,MATCH(klypsid!$B2692,lehmad!$A$2:$A$412,0))</f>
        <v>108</v>
      </c>
      <c r="U2692" s="4">
        <f t="shared" si="84"/>
        <v>11</v>
      </c>
      <c r="V2692">
        <f t="shared" si="85"/>
        <v>31</v>
      </c>
    </row>
    <row r="2693" spans="1:22" x14ac:dyDescent="0.25">
      <c r="A2693">
        <v>3489</v>
      </c>
      <c r="B2693" t="str">
        <f>"E"&amp;A2693</f>
        <v>E3489</v>
      </c>
      <c r="C2693" t="s">
        <v>85</v>
      </c>
      <c r="D2693">
        <v>1</v>
      </c>
      <c r="E2693">
        <f>IF(D2693&lt;4,D2693,4)</f>
        <v>1</v>
      </c>
      <c r="F2693" s="1">
        <v>39321</v>
      </c>
      <c r="G2693" s="1">
        <v>39663</v>
      </c>
      <c r="H2693" s="3">
        <f>G2693-F2693</f>
        <v>342</v>
      </c>
      <c r="I2693" s="3">
        <f>IF(H2693&lt;=60,1,IF(H2693&lt;=150,2,3))</f>
        <v>3</v>
      </c>
      <c r="J2693">
        <v>32.799999999999997</v>
      </c>
      <c r="K2693">
        <v>4.42</v>
      </c>
      <c r="L2693">
        <v>3.44</v>
      </c>
      <c r="M2693">
        <v>40</v>
      </c>
      <c r="N2693">
        <f>LOG(M2693/100,2)+3</f>
        <v>1.6780719051126378</v>
      </c>
      <c r="O2693">
        <f>INDEX(lehmad!B$2:B$412,MATCH(klypsid!$B2693,lehmad!$A$2:$A$412,0))</f>
        <v>38509</v>
      </c>
      <c r="P2693">
        <f>INDEX(lehmad!D$2:D$412,MATCH(klypsid!$B2693,lehmad!$A$2:$A$412,0))</f>
        <v>124</v>
      </c>
      <c r="Q2693">
        <f>INDEX(lehmad!E$2:E$412,MATCH(klypsid!$B2693,lehmad!$A$2:$A$412,0))</f>
        <v>1</v>
      </c>
      <c r="R2693" t="str">
        <f>INDEX(lehmad!F$2:F$412,MATCH(klypsid!$B2693,lehmad!$A$2:$A$412,0))</f>
        <v>DYNASTY-ET</v>
      </c>
      <c r="S2693">
        <f>INDEX(lehmad!H$2:H$412,MATCH(klypsid!$B2693,lehmad!$A$2:$A$412,0))</f>
        <v>124</v>
      </c>
      <c r="T2693">
        <f>INDEX(lehmad!K$2:K$412,MATCH(klypsid!$B2693,lehmad!$A$2:$A$412,0))</f>
        <v>108</v>
      </c>
      <c r="U2693" s="4">
        <f t="shared" si="84"/>
        <v>12</v>
      </c>
      <c r="V2693">
        <f t="shared" si="85"/>
        <v>32</v>
      </c>
    </row>
    <row r="2694" spans="1:22" x14ac:dyDescent="0.25">
      <c r="A2694">
        <v>3489</v>
      </c>
      <c r="B2694" t="str">
        <f>"E"&amp;A2694</f>
        <v>E3489</v>
      </c>
      <c r="C2694" t="s">
        <v>85</v>
      </c>
      <c r="D2694">
        <v>2</v>
      </c>
      <c r="E2694">
        <f>IF(D2694&lt;4,D2694,4)</f>
        <v>2</v>
      </c>
      <c r="F2694" s="1">
        <v>39707</v>
      </c>
      <c r="G2694" s="1">
        <v>39722</v>
      </c>
      <c r="H2694" s="3">
        <f>G2694-F2694</f>
        <v>15</v>
      </c>
      <c r="I2694" s="3">
        <f>IF(H2694&lt;=60,1,IF(H2694&lt;=150,2,3))</f>
        <v>1</v>
      </c>
      <c r="J2694">
        <v>31</v>
      </c>
      <c r="K2694">
        <v>4.29</v>
      </c>
      <c r="L2694">
        <v>4.1399999999999997</v>
      </c>
      <c r="M2694">
        <v>106</v>
      </c>
      <c r="N2694">
        <f>LOG(M2694/100,2)+3</f>
        <v>3.0840642647884744</v>
      </c>
      <c r="O2694">
        <f>INDEX(lehmad!B$2:B$412,MATCH(klypsid!$B2694,lehmad!$A$2:$A$412,0))</f>
        <v>38509</v>
      </c>
      <c r="P2694">
        <f>INDEX(lehmad!D$2:D$412,MATCH(klypsid!$B2694,lehmad!$A$2:$A$412,0))</f>
        <v>124</v>
      </c>
      <c r="Q2694">
        <f>INDEX(lehmad!E$2:E$412,MATCH(klypsid!$B2694,lehmad!$A$2:$A$412,0))</f>
        <v>1</v>
      </c>
      <c r="R2694" t="str">
        <f>INDEX(lehmad!F$2:F$412,MATCH(klypsid!$B2694,lehmad!$A$2:$A$412,0))</f>
        <v>DYNASTY-ET</v>
      </c>
      <c r="S2694">
        <f>INDEX(lehmad!H$2:H$412,MATCH(klypsid!$B2694,lehmad!$A$2:$A$412,0))</f>
        <v>124</v>
      </c>
      <c r="T2694">
        <f>INDEX(lehmad!K$2:K$412,MATCH(klypsid!$B2694,lehmad!$A$2:$A$412,0))</f>
        <v>108</v>
      </c>
      <c r="U2694" s="4">
        <f t="shared" si="84"/>
        <v>1</v>
      </c>
      <c r="V2694">
        <f t="shared" si="85"/>
        <v>15</v>
      </c>
    </row>
    <row r="2695" spans="1:22" x14ac:dyDescent="0.25">
      <c r="A2695">
        <v>3489</v>
      </c>
      <c r="B2695" t="str">
        <f>"E"&amp;A2695</f>
        <v>E3489</v>
      </c>
      <c r="C2695" t="s">
        <v>85</v>
      </c>
      <c r="D2695">
        <v>2</v>
      </c>
      <c r="E2695">
        <f>IF(D2695&lt;4,D2695,4)</f>
        <v>2</v>
      </c>
      <c r="F2695" s="1">
        <v>39707</v>
      </c>
      <c r="G2695" s="1">
        <v>39754</v>
      </c>
      <c r="H2695" s="3">
        <f>G2695-F2695</f>
        <v>47</v>
      </c>
      <c r="I2695" s="3">
        <f>IF(H2695&lt;=60,1,IF(H2695&lt;=150,2,3))</f>
        <v>1</v>
      </c>
      <c r="J2695">
        <v>45</v>
      </c>
      <c r="K2695">
        <v>6.91</v>
      </c>
      <c r="L2695">
        <v>6.18</v>
      </c>
      <c r="M2695">
        <v>731</v>
      </c>
      <c r="N2695">
        <f>LOG(M2695/100,2)+3</f>
        <v>5.8698714061777126</v>
      </c>
      <c r="O2695">
        <f>INDEX(lehmad!B$2:B$412,MATCH(klypsid!$B2695,lehmad!$A$2:$A$412,0))</f>
        <v>38509</v>
      </c>
      <c r="P2695">
        <f>INDEX(lehmad!D$2:D$412,MATCH(klypsid!$B2695,lehmad!$A$2:$A$412,0))</f>
        <v>124</v>
      </c>
      <c r="Q2695">
        <f>INDEX(lehmad!E$2:E$412,MATCH(klypsid!$B2695,lehmad!$A$2:$A$412,0))</f>
        <v>1</v>
      </c>
      <c r="R2695" t="str">
        <f>INDEX(lehmad!F$2:F$412,MATCH(klypsid!$B2695,lehmad!$A$2:$A$412,0))</f>
        <v>DYNASTY-ET</v>
      </c>
      <c r="S2695">
        <f>INDEX(lehmad!H$2:H$412,MATCH(klypsid!$B2695,lehmad!$A$2:$A$412,0))</f>
        <v>124</v>
      </c>
      <c r="T2695">
        <f>INDEX(lehmad!K$2:K$412,MATCH(klypsid!$B2695,lehmad!$A$2:$A$412,0))</f>
        <v>108</v>
      </c>
      <c r="U2695" s="4">
        <f t="shared" si="84"/>
        <v>2</v>
      </c>
      <c r="V2695">
        <f t="shared" si="85"/>
        <v>32</v>
      </c>
    </row>
    <row r="2696" spans="1:22" x14ac:dyDescent="0.25">
      <c r="A2696">
        <v>3489</v>
      </c>
      <c r="B2696" t="str">
        <f>"E"&amp;A2696</f>
        <v>E3489</v>
      </c>
      <c r="C2696" t="s">
        <v>85</v>
      </c>
      <c r="D2696">
        <v>2</v>
      </c>
      <c r="E2696">
        <f>IF(D2696&lt;4,D2696,4)</f>
        <v>2</v>
      </c>
      <c r="F2696" s="1">
        <v>39707</v>
      </c>
      <c r="G2696" s="1">
        <v>39783</v>
      </c>
      <c r="H2696" s="3">
        <f>G2696-F2696</f>
        <v>76</v>
      </c>
      <c r="I2696" s="3">
        <f>IF(H2696&lt;=60,1,IF(H2696&lt;=150,2,3))</f>
        <v>2</v>
      </c>
      <c r="J2696">
        <v>41.5</v>
      </c>
      <c r="K2696">
        <v>4.78</v>
      </c>
      <c r="L2696">
        <v>3.75</v>
      </c>
      <c r="M2696">
        <v>137</v>
      </c>
      <c r="N2696">
        <f>LOG(M2696/100,2)+3</f>
        <v>3.454175893185802</v>
      </c>
      <c r="O2696">
        <f>INDEX(lehmad!B$2:B$412,MATCH(klypsid!$B2696,lehmad!$A$2:$A$412,0))</f>
        <v>38509</v>
      </c>
      <c r="P2696">
        <f>INDEX(lehmad!D$2:D$412,MATCH(klypsid!$B2696,lehmad!$A$2:$A$412,0))</f>
        <v>124</v>
      </c>
      <c r="Q2696">
        <f>INDEX(lehmad!E$2:E$412,MATCH(klypsid!$B2696,lehmad!$A$2:$A$412,0))</f>
        <v>1</v>
      </c>
      <c r="R2696" t="str">
        <f>INDEX(lehmad!F$2:F$412,MATCH(klypsid!$B2696,lehmad!$A$2:$A$412,0))</f>
        <v>DYNASTY-ET</v>
      </c>
      <c r="S2696">
        <f>INDEX(lehmad!H$2:H$412,MATCH(klypsid!$B2696,lehmad!$A$2:$A$412,0))</f>
        <v>124</v>
      </c>
      <c r="T2696">
        <f>INDEX(lehmad!K$2:K$412,MATCH(klypsid!$B2696,lehmad!$A$2:$A$412,0))</f>
        <v>108</v>
      </c>
      <c r="U2696" s="4">
        <f t="shared" si="84"/>
        <v>3</v>
      </c>
      <c r="V2696">
        <f t="shared" si="85"/>
        <v>29</v>
      </c>
    </row>
    <row r="2697" spans="1:22" x14ac:dyDescent="0.25">
      <c r="A2697">
        <v>3489</v>
      </c>
      <c r="B2697" t="str">
        <f>"E"&amp;A2697</f>
        <v>E3489</v>
      </c>
      <c r="C2697" t="s">
        <v>85</v>
      </c>
      <c r="D2697">
        <v>2</v>
      </c>
      <c r="E2697">
        <f>IF(D2697&lt;4,D2697,4)</f>
        <v>2</v>
      </c>
      <c r="F2697" s="1">
        <v>39707</v>
      </c>
      <c r="G2697" s="1">
        <v>39817</v>
      </c>
      <c r="H2697" s="3">
        <f>G2697-F2697</f>
        <v>110</v>
      </c>
      <c r="I2697" s="3">
        <f>IF(H2697&lt;=60,1,IF(H2697&lt;=150,2,3))</f>
        <v>2</v>
      </c>
      <c r="J2697">
        <v>42</v>
      </c>
      <c r="K2697">
        <v>3.29</v>
      </c>
      <c r="L2697">
        <v>3.9</v>
      </c>
      <c r="M2697">
        <v>3227</v>
      </c>
      <c r="N2697">
        <f>LOG(M2697/100,2)+3</f>
        <v>8.0121216727122189</v>
      </c>
      <c r="O2697">
        <f>INDEX(lehmad!B$2:B$412,MATCH(klypsid!$B2697,lehmad!$A$2:$A$412,0))</f>
        <v>38509</v>
      </c>
      <c r="P2697">
        <f>INDEX(lehmad!D$2:D$412,MATCH(klypsid!$B2697,lehmad!$A$2:$A$412,0))</f>
        <v>124</v>
      </c>
      <c r="Q2697">
        <f>INDEX(lehmad!E$2:E$412,MATCH(klypsid!$B2697,lehmad!$A$2:$A$412,0))</f>
        <v>1</v>
      </c>
      <c r="R2697" t="str">
        <f>INDEX(lehmad!F$2:F$412,MATCH(klypsid!$B2697,lehmad!$A$2:$A$412,0))</f>
        <v>DYNASTY-ET</v>
      </c>
      <c r="S2697">
        <f>INDEX(lehmad!H$2:H$412,MATCH(klypsid!$B2697,lehmad!$A$2:$A$412,0))</f>
        <v>124</v>
      </c>
      <c r="T2697">
        <f>INDEX(lehmad!K$2:K$412,MATCH(klypsid!$B2697,lehmad!$A$2:$A$412,0))</f>
        <v>108</v>
      </c>
      <c r="U2697" s="4">
        <f t="shared" si="84"/>
        <v>4</v>
      </c>
      <c r="V2697">
        <f t="shared" si="85"/>
        <v>34</v>
      </c>
    </row>
    <row r="2698" spans="1:22" x14ac:dyDescent="0.25">
      <c r="A2698">
        <v>3489</v>
      </c>
      <c r="B2698" t="str">
        <f>"E"&amp;A2698</f>
        <v>E3489</v>
      </c>
      <c r="C2698" t="s">
        <v>85</v>
      </c>
      <c r="D2698">
        <v>2</v>
      </c>
      <c r="E2698">
        <f>IF(D2698&lt;4,D2698,4)</f>
        <v>2</v>
      </c>
      <c r="F2698" s="1">
        <v>39707</v>
      </c>
      <c r="G2698" s="1">
        <v>39845</v>
      </c>
      <c r="H2698" s="3">
        <f>G2698-F2698</f>
        <v>138</v>
      </c>
      <c r="I2698" s="3">
        <f>IF(H2698&lt;=60,1,IF(H2698&lt;=150,2,3))</f>
        <v>2</v>
      </c>
      <c r="J2698">
        <v>39</v>
      </c>
      <c r="K2698">
        <v>4.22</v>
      </c>
      <c r="L2698">
        <v>3.65</v>
      </c>
      <c r="M2698">
        <v>162</v>
      </c>
      <c r="N2698">
        <f>LOG(M2698/100,2)+3</f>
        <v>3.6959938131098999</v>
      </c>
      <c r="O2698">
        <f>INDEX(lehmad!B$2:B$412,MATCH(klypsid!$B2698,lehmad!$A$2:$A$412,0))</f>
        <v>38509</v>
      </c>
      <c r="P2698">
        <f>INDEX(lehmad!D$2:D$412,MATCH(klypsid!$B2698,lehmad!$A$2:$A$412,0))</f>
        <v>124</v>
      </c>
      <c r="Q2698">
        <f>INDEX(lehmad!E$2:E$412,MATCH(klypsid!$B2698,lehmad!$A$2:$A$412,0))</f>
        <v>1</v>
      </c>
      <c r="R2698" t="str">
        <f>INDEX(lehmad!F$2:F$412,MATCH(klypsid!$B2698,lehmad!$A$2:$A$412,0))</f>
        <v>DYNASTY-ET</v>
      </c>
      <c r="S2698">
        <f>INDEX(lehmad!H$2:H$412,MATCH(klypsid!$B2698,lehmad!$A$2:$A$412,0))</f>
        <v>124</v>
      </c>
      <c r="T2698">
        <f>INDEX(lehmad!K$2:K$412,MATCH(klypsid!$B2698,lehmad!$A$2:$A$412,0))</f>
        <v>108</v>
      </c>
      <c r="U2698" s="4">
        <f t="shared" si="84"/>
        <v>5</v>
      </c>
      <c r="V2698">
        <f t="shared" si="85"/>
        <v>28</v>
      </c>
    </row>
    <row r="2699" spans="1:22" x14ac:dyDescent="0.25">
      <c r="A2699">
        <v>3490</v>
      </c>
      <c r="B2699" t="str">
        <f>"E"&amp;A2699</f>
        <v>E3490</v>
      </c>
      <c r="C2699" t="s">
        <v>86</v>
      </c>
      <c r="D2699">
        <v>1</v>
      </c>
      <c r="E2699">
        <f>IF(D2699&lt;4,D2699,4)</f>
        <v>1</v>
      </c>
      <c r="F2699" s="1">
        <v>39230</v>
      </c>
      <c r="G2699" s="1">
        <v>39236</v>
      </c>
      <c r="H2699" s="3">
        <f>G2699-F2699</f>
        <v>6</v>
      </c>
      <c r="I2699" s="3">
        <f>IF(H2699&lt;=60,1,IF(H2699&lt;=150,2,3))</f>
        <v>1</v>
      </c>
      <c r="J2699">
        <v>32.6</v>
      </c>
      <c r="K2699">
        <v>4.5599999999999996</v>
      </c>
      <c r="L2699">
        <v>3.43</v>
      </c>
      <c r="M2699">
        <v>99</v>
      </c>
      <c r="N2699">
        <f>LOG(M2699/100,2)+3</f>
        <v>2.9855004303048851</v>
      </c>
      <c r="O2699">
        <f>INDEX(lehmad!B$2:B$412,MATCH(klypsid!$B2699,lehmad!$A$2:$A$412,0))</f>
        <v>38510</v>
      </c>
      <c r="P2699">
        <f>INDEX(lehmad!D$2:D$412,MATCH(klypsid!$B2699,lehmad!$A$2:$A$412,0))</f>
        <v>109</v>
      </c>
      <c r="Q2699">
        <f>INDEX(lehmad!E$2:E$412,MATCH(klypsid!$B2699,lehmad!$A$2:$A$412,0))</f>
        <v>1</v>
      </c>
      <c r="R2699" t="str">
        <f>INDEX(lehmad!F$2:F$412,MATCH(klypsid!$B2699,lehmad!$A$2:$A$412,0))</f>
        <v>DYNASTY-ET</v>
      </c>
      <c r="S2699">
        <f>INDEX(lehmad!H$2:H$412,MATCH(klypsid!$B2699,lehmad!$A$2:$A$412,0))</f>
        <v>124</v>
      </c>
      <c r="T2699">
        <f>INDEX(lehmad!K$2:K$412,MATCH(klypsid!$B2699,lehmad!$A$2:$A$412,0))</f>
        <v>108</v>
      </c>
      <c r="U2699" s="4">
        <f t="shared" si="84"/>
        <v>1</v>
      </c>
      <c r="V2699">
        <f t="shared" si="85"/>
        <v>6</v>
      </c>
    </row>
    <row r="2700" spans="1:22" x14ac:dyDescent="0.25">
      <c r="A2700">
        <v>3490</v>
      </c>
      <c r="B2700" t="str">
        <f>"E"&amp;A2700</f>
        <v>E3490</v>
      </c>
      <c r="C2700" t="s">
        <v>86</v>
      </c>
      <c r="D2700">
        <v>1</v>
      </c>
      <c r="E2700">
        <f>IF(D2700&lt;4,D2700,4)</f>
        <v>1</v>
      </c>
      <c r="F2700" s="1">
        <v>39230</v>
      </c>
      <c r="G2700" s="1">
        <v>39266</v>
      </c>
      <c r="H2700" s="3">
        <f>G2700-F2700</f>
        <v>36</v>
      </c>
      <c r="I2700" s="3">
        <f>IF(H2700&lt;=60,1,IF(H2700&lt;=150,2,3))</f>
        <v>1</v>
      </c>
      <c r="J2700">
        <v>50.3</v>
      </c>
      <c r="K2700">
        <v>2.9</v>
      </c>
      <c r="L2700">
        <v>2.73</v>
      </c>
      <c r="M2700">
        <v>8</v>
      </c>
      <c r="N2700">
        <f>LOG(M2700/100,2)+3</f>
        <v>-0.64385618977472525</v>
      </c>
      <c r="O2700">
        <f>INDEX(lehmad!B$2:B$412,MATCH(klypsid!$B2700,lehmad!$A$2:$A$412,0))</f>
        <v>38510</v>
      </c>
      <c r="P2700">
        <f>INDEX(lehmad!D$2:D$412,MATCH(klypsid!$B2700,lehmad!$A$2:$A$412,0))</f>
        <v>109</v>
      </c>
      <c r="Q2700">
        <f>INDEX(lehmad!E$2:E$412,MATCH(klypsid!$B2700,lehmad!$A$2:$A$412,0))</f>
        <v>1</v>
      </c>
      <c r="R2700" t="str">
        <f>INDEX(lehmad!F$2:F$412,MATCH(klypsid!$B2700,lehmad!$A$2:$A$412,0))</f>
        <v>DYNASTY-ET</v>
      </c>
      <c r="S2700">
        <f>INDEX(lehmad!H$2:H$412,MATCH(klypsid!$B2700,lehmad!$A$2:$A$412,0))</f>
        <v>124</v>
      </c>
      <c r="T2700">
        <f>INDEX(lehmad!K$2:K$412,MATCH(klypsid!$B2700,lehmad!$A$2:$A$412,0))</f>
        <v>108</v>
      </c>
      <c r="U2700" s="4">
        <f t="shared" si="84"/>
        <v>2</v>
      </c>
      <c r="V2700">
        <f t="shared" si="85"/>
        <v>30</v>
      </c>
    </row>
    <row r="2701" spans="1:22" x14ac:dyDescent="0.25">
      <c r="A2701">
        <v>3490</v>
      </c>
      <c r="B2701" t="str">
        <f>"E"&amp;A2701</f>
        <v>E3490</v>
      </c>
      <c r="C2701" t="s">
        <v>86</v>
      </c>
      <c r="D2701">
        <v>1</v>
      </c>
      <c r="E2701">
        <f>IF(D2701&lt;4,D2701,4)</f>
        <v>1</v>
      </c>
      <c r="F2701" s="1">
        <v>39230</v>
      </c>
      <c r="G2701" s="1">
        <v>39295</v>
      </c>
      <c r="H2701" s="3">
        <f>G2701-F2701</f>
        <v>65</v>
      </c>
      <c r="I2701" s="3">
        <f>IF(H2701&lt;=60,1,IF(H2701&lt;=150,2,3))</f>
        <v>2</v>
      </c>
      <c r="J2701">
        <v>48.8</v>
      </c>
      <c r="K2701">
        <v>3.81</v>
      </c>
      <c r="L2701">
        <v>2.99</v>
      </c>
      <c r="M2701">
        <v>18</v>
      </c>
      <c r="N2701">
        <f>LOG(M2701/100,2)+3</f>
        <v>0.52606881166758779</v>
      </c>
      <c r="O2701">
        <f>INDEX(lehmad!B$2:B$412,MATCH(klypsid!$B2701,lehmad!$A$2:$A$412,0))</f>
        <v>38510</v>
      </c>
      <c r="P2701">
        <f>INDEX(lehmad!D$2:D$412,MATCH(klypsid!$B2701,lehmad!$A$2:$A$412,0))</f>
        <v>109</v>
      </c>
      <c r="Q2701">
        <f>INDEX(lehmad!E$2:E$412,MATCH(klypsid!$B2701,lehmad!$A$2:$A$412,0))</f>
        <v>1</v>
      </c>
      <c r="R2701" t="str">
        <f>INDEX(lehmad!F$2:F$412,MATCH(klypsid!$B2701,lehmad!$A$2:$A$412,0))</f>
        <v>DYNASTY-ET</v>
      </c>
      <c r="S2701">
        <f>INDEX(lehmad!H$2:H$412,MATCH(klypsid!$B2701,lehmad!$A$2:$A$412,0))</f>
        <v>124</v>
      </c>
      <c r="T2701">
        <f>INDEX(lehmad!K$2:K$412,MATCH(klypsid!$B2701,lehmad!$A$2:$A$412,0))</f>
        <v>108</v>
      </c>
      <c r="U2701" s="4">
        <f t="shared" si="84"/>
        <v>3</v>
      </c>
      <c r="V2701">
        <f t="shared" si="85"/>
        <v>29</v>
      </c>
    </row>
    <row r="2702" spans="1:22" x14ac:dyDescent="0.25">
      <c r="A2702">
        <v>3490</v>
      </c>
      <c r="B2702" t="str">
        <f>"E"&amp;A2702</f>
        <v>E3490</v>
      </c>
      <c r="C2702" t="s">
        <v>86</v>
      </c>
      <c r="D2702">
        <v>1</v>
      </c>
      <c r="E2702">
        <f>IF(D2702&lt;4,D2702,4)</f>
        <v>1</v>
      </c>
      <c r="F2702" s="1">
        <v>39230</v>
      </c>
      <c r="G2702" s="1">
        <v>39328</v>
      </c>
      <c r="H2702" s="3">
        <f>G2702-F2702</f>
        <v>98</v>
      </c>
      <c r="I2702" s="3">
        <f>IF(H2702&lt;=60,1,IF(H2702&lt;=150,2,3))</f>
        <v>2</v>
      </c>
      <c r="J2702">
        <v>46.3</v>
      </c>
      <c r="K2702">
        <v>3.12</v>
      </c>
      <c r="L2702">
        <v>3.08</v>
      </c>
      <c r="M2702">
        <v>11</v>
      </c>
      <c r="N2702">
        <f>LOG(M2702/100,2)+3</f>
        <v>-0.1844245711374275</v>
      </c>
      <c r="O2702">
        <f>INDEX(lehmad!B$2:B$412,MATCH(klypsid!$B2702,lehmad!$A$2:$A$412,0))</f>
        <v>38510</v>
      </c>
      <c r="P2702">
        <f>INDEX(lehmad!D$2:D$412,MATCH(klypsid!$B2702,lehmad!$A$2:$A$412,0))</f>
        <v>109</v>
      </c>
      <c r="Q2702">
        <f>INDEX(lehmad!E$2:E$412,MATCH(klypsid!$B2702,lehmad!$A$2:$A$412,0))</f>
        <v>1</v>
      </c>
      <c r="R2702" t="str">
        <f>INDEX(lehmad!F$2:F$412,MATCH(klypsid!$B2702,lehmad!$A$2:$A$412,0))</f>
        <v>DYNASTY-ET</v>
      </c>
      <c r="S2702">
        <f>INDEX(lehmad!H$2:H$412,MATCH(klypsid!$B2702,lehmad!$A$2:$A$412,0))</f>
        <v>124</v>
      </c>
      <c r="T2702">
        <f>INDEX(lehmad!K$2:K$412,MATCH(klypsid!$B2702,lehmad!$A$2:$A$412,0))</f>
        <v>108</v>
      </c>
      <c r="U2702" s="4">
        <f t="shared" si="84"/>
        <v>4</v>
      </c>
      <c r="V2702">
        <f t="shared" si="85"/>
        <v>33</v>
      </c>
    </row>
    <row r="2703" spans="1:22" x14ac:dyDescent="0.25">
      <c r="A2703">
        <v>3490</v>
      </c>
      <c r="B2703" t="str">
        <f>"E"&amp;A2703</f>
        <v>E3490</v>
      </c>
      <c r="C2703" t="s">
        <v>86</v>
      </c>
      <c r="D2703">
        <v>1</v>
      </c>
      <c r="E2703">
        <f>IF(D2703&lt;4,D2703,4)</f>
        <v>1</v>
      </c>
      <c r="F2703" s="1">
        <v>39230</v>
      </c>
      <c r="G2703" s="1">
        <v>39356</v>
      </c>
      <c r="H2703" s="3">
        <f>G2703-F2703</f>
        <v>126</v>
      </c>
      <c r="I2703" s="3">
        <f>IF(H2703&lt;=60,1,IF(H2703&lt;=150,2,3))</f>
        <v>2</v>
      </c>
      <c r="J2703">
        <v>41.7</v>
      </c>
      <c r="K2703">
        <v>1.83</v>
      </c>
      <c r="L2703">
        <v>3.04</v>
      </c>
      <c r="M2703">
        <v>55</v>
      </c>
      <c r="N2703">
        <f>LOG(M2703/100,2)+3</f>
        <v>2.1375035237499347</v>
      </c>
      <c r="O2703">
        <f>INDEX(lehmad!B$2:B$412,MATCH(klypsid!$B2703,lehmad!$A$2:$A$412,0))</f>
        <v>38510</v>
      </c>
      <c r="P2703">
        <f>INDEX(lehmad!D$2:D$412,MATCH(klypsid!$B2703,lehmad!$A$2:$A$412,0))</f>
        <v>109</v>
      </c>
      <c r="Q2703">
        <f>INDEX(lehmad!E$2:E$412,MATCH(klypsid!$B2703,lehmad!$A$2:$A$412,0))</f>
        <v>1</v>
      </c>
      <c r="R2703" t="str">
        <f>INDEX(lehmad!F$2:F$412,MATCH(klypsid!$B2703,lehmad!$A$2:$A$412,0))</f>
        <v>DYNASTY-ET</v>
      </c>
      <c r="S2703">
        <f>INDEX(lehmad!H$2:H$412,MATCH(klypsid!$B2703,lehmad!$A$2:$A$412,0))</f>
        <v>124</v>
      </c>
      <c r="T2703">
        <f>INDEX(lehmad!K$2:K$412,MATCH(klypsid!$B2703,lehmad!$A$2:$A$412,0))</f>
        <v>108</v>
      </c>
      <c r="U2703" s="4">
        <f t="shared" si="84"/>
        <v>5</v>
      </c>
      <c r="V2703">
        <f t="shared" si="85"/>
        <v>28</v>
      </c>
    </row>
    <row r="2704" spans="1:22" x14ac:dyDescent="0.25">
      <c r="A2704">
        <v>3490</v>
      </c>
      <c r="B2704" t="str">
        <f>"E"&amp;A2704</f>
        <v>E3490</v>
      </c>
      <c r="C2704" t="s">
        <v>86</v>
      </c>
      <c r="D2704">
        <v>1</v>
      </c>
      <c r="E2704">
        <f>IF(D2704&lt;4,D2704,4)</f>
        <v>1</v>
      </c>
      <c r="F2704" s="1">
        <v>39230</v>
      </c>
      <c r="G2704" s="1">
        <v>39387</v>
      </c>
      <c r="H2704" s="3">
        <f>G2704-F2704</f>
        <v>157</v>
      </c>
      <c r="I2704" s="3">
        <f>IF(H2704&lt;=60,1,IF(H2704&lt;=150,2,3))</f>
        <v>3</v>
      </c>
      <c r="J2704">
        <v>40.799999999999997</v>
      </c>
      <c r="K2704">
        <v>4.1900000000000004</v>
      </c>
      <c r="L2704">
        <v>3.34</v>
      </c>
      <c r="M2704">
        <v>46</v>
      </c>
      <c r="N2704">
        <f>LOG(M2704/100,2)+3</f>
        <v>1.8797057662822882</v>
      </c>
      <c r="O2704">
        <f>INDEX(lehmad!B$2:B$412,MATCH(klypsid!$B2704,lehmad!$A$2:$A$412,0))</f>
        <v>38510</v>
      </c>
      <c r="P2704">
        <f>INDEX(lehmad!D$2:D$412,MATCH(klypsid!$B2704,lehmad!$A$2:$A$412,0))</f>
        <v>109</v>
      </c>
      <c r="Q2704">
        <f>INDEX(lehmad!E$2:E$412,MATCH(klypsid!$B2704,lehmad!$A$2:$A$412,0))</f>
        <v>1</v>
      </c>
      <c r="R2704" t="str">
        <f>INDEX(lehmad!F$2:F$412,MATCH(klypsid!$B2704,lehmad!$A$2:$A$412,0))</f>
        <v>DYNASTY-ET</v>
      </c>
      <c r="S2704">
        <f>INDEX(lehmad!H$2:H$412,MATCH(klypsid!$B2704,lehmad!$A$2:$A$412,0))</f>
        <v>124</v>
      </c>
      <c r="T2704">
        <f>INDEX(lehmad!K$2:K$412,MATCH(klypsid!$B2704,lehmad!$A$2:$A$412,0))</f>
        <v>108</v>
      </c>
      <c r="U2704" s="4">
        <f t="shared" si="84"/>
        <v>6</v>
      </c>
      <c r="V2704">
        <f t="shared" si="85"/>
        <v>31</v>
      </c>
    </row>
    <row r="2705" spans="1:22" x14ac:dyDescent="0.25">
      <c r="A2705">
        <v>3490</v>
      </c>
      <c r="B2705" t="str">
        <f>"E"&amp;A2705</f>
        <v>E3490</v>
      </c>
      <c r="C2705" t="s">
        <v>86</v>
      </c>
      <c r="D2705">
        <v>1</v>
      </c>
      <c r="E2705">
        <f>IF(D2705&lt;4,D2705,4)</f>
        <v>1</v>
      </c>
      <c r="F2705" s="1">
        <v>39230</v>
      </c>
      <c r="G2705" s="1">
        <v>39418</v>
      </c>
      <c r="H2705" s="3">
        <f>G2705-F2705</f>
        <v>188</v>
      </c>
      <c r="I2705" s="3">
        <f>IF(H2705&lt;=60,1,IF(H2705&lt;=150,2,3))</f>
        <v>3</v>
      </c>
      <c r="J2705">
        <v>34</v>
      </c>
      <c r="K2705">
        <v>4.09</v>
      </c>
      <c r="L2705">
        <v>3.36</v>
      </c>
      <c r="M2705">
        <v>61</v>
      </c>
      <c r="N2705">
        <f>LOG(M2705/100,2)+3</f>
        <v>2.2868811477881614</v>
      </c>
      <c r="O2705">
        <f>INDEX(lehmad!B$2:B$412,MATCH(klypsid!$B2705,lehmad!$A$2:$A$412,0))</f>
        <v>38510</v>
      </c>
      <c r="P2705">
        <f>INDEX(lehmad!D$2:D$412,MATCH(klypsid!$B2705,lehmad!$A$2:$A$412,0))</f>
        <v>109</v>
      </c>
      <c r="Q2705">
        <f>INDEX(lehmad!E$2:E$412,MATCH(klypsid!$B2705,lehmad!$A$2:$A$412,0))</f>
        <v>1</v>
      </c>
      <c r="R2705" t="str">
        <f>INDEX(lehmad!F$2:F$412,MATCH(klypsid!$B2705,lehmad!$A$2:$A$412,0))</f>
        <v>DYNASTY-ET</v>
      </c>
      <c r="S2705">
        <f>INDEX(lehmad!H$2:H$412,MATCH(klypsid!$B2705,lehmad!$A$2:$A$412,0))</f>
        <v>124</v>
      </c>
      <c r="T2705">
        <f>INDEX(lehmad!K$2:K$412,MATCH(klypsid!$B2705,lehmad!$A$2:$A$412,0))</f>
        <v>108</v>
      </c>
      <c r="U2705" s="4">
        <f t="shared" si="84"/>
        <v>7</v>
      </c>
      <c r="V2705">
        <f t="shared" si="85"/>
        <v>31</v>
      </c>
    </row>
    <row r="2706" spans="1:22" x14ac:dyDescent="0.25">
      <c r="A2706">
        <v>3490</v>
      </c>
      <c r="B2706" t="str">
        <f>"E"&amp;A2706</f>
        <v>E3490</v>
      </c>
      <c r="C2706" t="s">
        <v>86</v>
      </c>
      <c r="D2706">
        <v>1</v>
      </c>
      <c r="E2706">
        <f>IF(D2706&lt;4,D2706,4)</f>
        <v>1</v>
      </c>
      <c r="F2706" s="1">
        <v>39230</v>
      </c>
      <c r="G2706" s="1">
        <v>39450</v>
      </c>
      <c r="H2706" s="3">
        <f>G2706-F2706</f>
        <v>220</v>
      </c>
      <c r="I2706" s="3">
        <f>IF(H2706&lt;=60,1,IF(H2706&lt;=150,2,3))</f>
        <v>3</v>
      </c>
      <c r="J2706">
        <v>39.9</v>
      </c>
      <c r="K2706">
        <v>3.79</v>
      </c>
      <c r="L2706">
        <v>3.34</v>
      </c>
      <c r="M2706">
        <v>65</v>
      </c>
      <c r="N2706">
        <f>LOG(M2706/100,2)+3</f>
        <v>2.37851162325373</v>
      </c>
      <c r="O2706">
        <f>INDEX(lehmad!B$2:B$412,MATCH(klypsid!$B2706,lehmad!$A$2:$A$412,0))</f>
        <v>38510</v>
      </c>
      <c r="P2706">
        <f>INDEX(lehmad!D$2:D$412,MATCH(klypsid!$B2706,lehmad!$A$2:$A$412,0))</f>
        <v>109</v>
      </c>
      <c r="Q2706">
        <f>INDEX(lehmad!E$2:E$412,MATCH(klypsid!$B2706,lehmad!$A$2:$A$412,0))</f>
        <v>1</v>
      </c>
      <c r="R2706" t="str">
        <f>INDEX(lehmad!F$2:F$412,MATCH(klypsid!$B2706,lehmad!$A$2:$A$412,0))</f>
        <v>DYNASTY-ET</v>
      </c>
      <c r="S2706">
        <f>INDEX(lehmad!H$2:H$412,MATCH(klypsid!$B2706,lehmad!$A$2:$A$412,0))</f>
        <v>124</v>
      </c>
      <c r="T2706">
        <f>INDEX(lehmad!K$2:K$412,MATCH(klypsid!$B2706,lehmad!$A$2:$A$412,0))</f>
        <v>108</v>
      </c>
      <c r="U2706" s="4">
        <f t="shared" si="84"/>
        <v>8</v>
      </c>
      <c r="V2706">
        <f t="shared" si="85"/>
        <v>32</v>
      </c>
    </row>
    <row r="2707" spans="1:22" x14ac:dyDescent="0.25">
      <c r="A2707">
        <v>3490</v>
      </c>
      <c r="B2707" t="str">
        <f>"E"&amp;A2707</f>
        <v>E3490</v>
      </c>
      <c r="C2707" t="s">
        <v>86</v>
      </c>
      <c r="D2707">
        <v>1</v>
      </c>
      <c r="E2707">
        <f>IF(D2707&lt;4,D2707,4)</f>
        <v>1</v>
      </c>
      <c r="F2707" s="1">
        <v>39230</v>
      </c>
      <c r="G2707" s="1">
        <v>39481</v>
      </c>
      <c r="H2707" s="3">
        <f>G2707-F2707</f>
        <v>251</v>
      </c>
      <c r="I2707" s="3">
        <f>IF(H2707&lt;=60,1,IF(H2707&lt;=150,2,3))</f>
        <v>3</v>
      </c>
      <c r="J2707">
        <v>31.7</v>
      </c>
      <c r="K2707">
        <v>4.1100000000000003</v>
      </c>
      <c r="L2707">
        <v>3.42</v>
      </c>
      <c r="M2707">
        <v>52</v>
      </c>
      <c r="N2707">
        <f>LOG(M2707/100,2)+3</f>
        <v>2.0565835283663674</v>
      </c>
      <c r="O2707">
        <f>INDEX(lehmad!B$2:B$412,MATCH(klypsid!$B2707,lehmad!$A$2:$A$412,0))</f>
        <v>38510</v>
      </c>
      <c r="P2707">
        <f>INDEX(lehmad!D$2:D$412,MATCH(klypsid!$B2707,lehmad!$A$2:$A$412,0))</f>
        <v>109</v>
      </c>
      <c r="Q2707">
        <f>INDEX(lehmad!E$2:E$412,MATCH(klypsid!$B2707,lehmad!$A$2:$A$412,0))</f>
        <v>1</v>
      </c>
      <c r="R2707" t="str">
        <f>INDEX(lehmad!F$2:F$412,MATCH(klypsid!$B2707,lehmad!$A$2:$A$412,0))</f>
        <v>DYNASTY-ET</v>
      </c>
      <c r="S2707">
        <f>INDEX(lehmad!H$2:H$412,MATCH(klypsid!$B2707,lehmad!$A$2:$A$412,0))</f>
        <v>124</v>
      </c>
      <c r="T2707">
        <f>INDEX(lehmad!K$2:K$412,MATCH(klypsid!$B2707,lehmad!$A$2:$A$412,0))</f>
        <v>108</v>
      </c>
      <c r="U2707" s="4">
        <f t="shared" si="84"/>
        <v>9</v>
      </c>
      <c r="V2707">
        <f t="shared" si="85"/>
        <v>31</v>
      </c>
    </row>
    <row r="2708" spans="1:22" x14ac:dyDescent="0.25">
      <c r="A2708">
        <v>3490</v>
      </c>
      <c r="B2708" t="str">
        <f>"E"&amp;A2708</f>
        <v>E3490</v>
      </c>
      <c r="C2708" t="s">
        <v>86</v>
      </c>
      <c r="D2708">
        <v>1</v>
      </c>
      <c r="E2708">
        <f>IF(D2708&lt;4,D2708,4)</f>
        <v>1</v>
      </c>
      <c r="F2708" s="1">
        <v>39230</v>
      </c>
      <c r="G2708" s="1">
        <v>39509</v>
      </c>
      <c r="H2708" s="3">
        <f>G2708-F2708</f>
        <v>279</v>
      </c>
      <c r="I2708" s="3">
        <f>IF(H2708&lt;=60,1,IF(H2708&lt;=150,2,3))</f>
        <v>3</v>
      </c>
      <c r="J2708">
        <v>35.1</v>
      </c>
      <c r="K2708">
        <v>4.7</v>
      </c>
      <c r="L2708">
        <v>3.46</v>
      </c>
      <c r="M2708">
        <v>62</v>
      </c>
      <c r="N2708">
        <f>LOG(M2708/100,2)+3</f>
        <v>2.3103401206121505</v>
      </c>
      <c r="O2708">
        <f>INDEX(lehmad!B$2:B$412,MATCH(klypsid!$B2708,lehmad!$A$2:$A$412,0))</f>
        <v>38510</v>
      </c>
      <c r="P2708">
        <f>INDEX(lehmad!D$2:D$412,MATCH(klypsid!$B2708,lehmad!$A$2:$A$412,0))</f>
        <v>109</v>
      </c>
      <c r="Q2708">
        <f>INDEX(lehmad!E$2:E$412,MATCH(klypsid!$B2708,lehmad!$A$2:$A$412,0))</f>
        <v>1</v>
      </c>
      <c r="R2708" t="str">
        <f>INDEX(lehmad!F$2:F$412,MATCH(klypsid!$B2708,lehmad!$A$2:$A$412,0))</f>
        <v>DYNASTY-ET</v>
      </c>
      <c r="S2708">
        <f>INDEX(lehmad!H$2:H$412,MATCH(klypsid!$B2708,lehmad!$A$2:$A$412,0))</f>
        <v>124</v>
      </c>
      <c r="T2708">
        <f>INDEX(lehmad!K$2:K$412,MATCH(klypsid!$B2708,lehmad!$A$2:$A$412,0))</f>
        <v>108</v>
      </c>
      <c r="U2708" s="4">
        <f t="shared" si="84"/>
        <v>10</v>
      </c>
      <c r="V2708">
        <f t="shared" si="85"/>
        <v>28</v>
      </c>
    </row>
    <row r="2709" spans="1:22" x14ac:dyDescent="0.25">
      <c r="A2709">
        <v>3490</v>
      </c>
      <c r="B2709" t="str">
        <f>"E"&amp;A2709</f>
        <v>E3490</v>
      </c>
      <c r="C2709" t="s">
        <v>86</v>
      </c>
      <c r="D2709">
        <v>1</v>
      </c>
      <c r="E2709">
        <f>IF(D2709&lt;4,D2709,4)</f>
        <v>1</v>
      </c>
      <c r="F2709" s="1">
        <v>39230</v>
      </c>
      <c r="G2709" s="1">
        <v>39539</v>
      </c>
      <c r="H2709" s="3">
        <f>G2709-F2709</f>
        <v>309</v>
      </c>
      <c r="I2709" s="3">
        <f>IF(H2709&lt;=60,1,IF(H2709&lt;=150,2,3))</f>
        <v>3</v>
      </c>
      <c r="J2709">
        <v>30.7</v>
      </c>
      <c r="K2709">
        <v>4.3099999999999996</v>
      </c>
      <c r="L2709">
        <v>3.6</v>
      </c>
      <c r="M2709">
        <v>95</v>
      </c>
      <c r="N2709">
        <f>LOG(M2709/100,2)+3</f>
        <v>2.925999418556223</v>
      </c>
      <c r="O2709">
        <f>INDEX(lehmad!B$2:B$412,MATCH(klypsid!$B2709,lehmad!$A$2:$A$412,0))</f>
        <v>38510</v>
      </c>
      <c r="P2709">
        <f>INDEX(lehmad!D$2:D$412,MATCH(klypsid!$B2709,lehmad!$A$2:$A$412,0))</f>
        <v>109</v>
      </c>
      <c r="Q2709">
        <f>INDEX(lehmad!E$2:E$412,MATCH(klypsid!$B2709,lehmad!$A$2:$A$412,0))</f>
        <v>1</v>
      </c>
      <c r="R2709" t="str">
        <f>INDEX(lehmad!F$2:F$412,MATCH(klypsid!$B2709,lehmad!$A$2:$A$412,0))</f>
        <v>DYNASTY-ET</v>
      </c>
      <c r="S2709">
        <f>INDEX(lehmad!H$2:H$412,MATCH(klypsid!$B2709,lehmad!$A$2:$A$412,0))</f>
        <v>124</v>
      </c>
      <c r="T2709">
        <f>INDEX(lehmad!K$2:K$412,MATCH(klypsid!$B2709,lehmad!$A$2:$A$412,0))</f>
        <v>108</v>
      </c>
      <c r="U2709" s="4">
        <f t="shared" si="84"/>
        <v>11</v>
      </c>
      <c r="V2709">
        <f t="shared" si="85"/>
        <v>30</v>
      </c>
    </row>
    <row r="2710" spans="1:22" x14ac:dyDescent="0.25">
      <c r="A2710">
        <v>3490</v>
      </c>
      <c r="B2710" t="str">
        <f>"E"&amp;A2710</f>
        <v>E3490</v>
      </c>
      <c r="C2710" t="s">
        <v>86</v>
      </c>
      <c r="D2710">
        <v>1</v>
      </c>
      <c r="E2710">
        <f>IF(D2710&lt;4,D2710,4)</f>
        <v>1</v>
      </c>
      <c r="F2710" s="1">
        <v>39230</v>
      </c>
      <c r="G2710" s="1">
        <v>39572</v>
      </c>
      <c r="H2710" s="3">
        <f>G2710-F2710</f>
        <v>342</v>
      </c>
      <c r="I2710" s="3">
        <f>IF(H2710&lt;=60,1,IF(H2710&lt;=150,2,3))</f>
        <v>3</v>
      </c>
      <c r="J2710">
        <v>24.2</v>
      </c>
      <c r="K2710">
        <v>4.9800000000000004</v>
      </c>
      <c r="L2710">
        <v>3.72</v>
      </c>
      <c r="M2710">
        <v>50</v>
      </c>
      <c r="N2710">
        <f>LOG(M2710/100,2)+3</f>
        <v>2</v>
      </c>
      <c r="O2710">
        <f>INDEX(lehmad!B$2:B$412,MATCH(klypsid!$B2710,lehmad!$A$2:$A$412,0))</f>
        <v>38510</v>
      </c>
      <c r="P2710">
        <f>INDEX(lehmad!D$2:D$412,MATCH(klypsid!$B2710,lehmad!$A$2:$A$412,0))</f>
        <v>109</v>
      </c>
      <c r="Q2710">
        <f>INDEX(lehmad!E$2:E$412,MATCH(klypsid!$B2710,lehmad!$A$2:$A$412,0))</f>
        <v>1</v>
      </c>
      <c r="R2710" t="str">
        <f>INDEX(lehmad!F$2:F$412,MATCH(klypsid!$B2710,lehmad!$A$2:$A$412,0))</f>
        <v>DYNASTY-ET</v>
      </c>
      <c r="S2710">
        <f>INDEX(lehmad!H$2:H$412,MATCH(klypsid!$B2710,lehmad!$A$2:$A$412,0))</f>
        <v>124</v>
      </c>
      <c r="T2710">
        <f>INDEX(lehmad!K$2:K$412,MATCH(klypsid!$B2710,lehmad!$A$2:$A$412,0))</f>
        <v>108</v>
      </c>
      <c r="U2710" s="4">
        <f t="shared" si="84"/>
        <v>12</v>
      </c>
      <c r="V2710">
        <f t="shared" si="85"/>
        <v>33</v>
      </c>
    </row>
    <row r="2711" spans="1:22" x14ac:dyDescent="0.25">
      <c r="A2711">
        <v>3490</v>
      </c>
      <c r="B2711" t="str">
        <f>"E"&amp;A2711</f>
        <v>E3490</v>
      </c>
      <c r="C2711" t="s">
        <v>86</v>
      </c>
      <c r="D2711">
        <v>2</v>
      </c>
      <c r="E2711">
        <f>IF(D2711&lt;4,D2711,4)</f>
        <v>2</v>
      </c>
      <c r="F2711" s="1">
        <v>39639</v>
      </c>
      <c r="G2711" s="1">
        <v>39663</v>
      </c>
      <c r="H2711" s="3">
        <f>G2711-F2711</f>
        <v>24</v>
      </c>
      <c r="I2711" s="3">
        <f>IF(H2711&lt;=60,1,IF(H2711&lt;=150,2,3))</f>
        <v>1</v>
      </c>
      <c r="J2711">
        <v>49.1</v>
      </c>
      <c r="K2711">
        <v>3.33</v>
      </c>
      <c r="L2711">
        <v>3.04</v>
      </c>
      <c r="M2711">
        <v>19</v>
      </c>
      <c r="N2711">
        <f>LOG(M2711/100,2)+3</f>
        <v>0.60407132366886085</v>
      </c>
      <c r="O2711">
        <f>INDEX(lehmad!B$2:B$412,MATCH(klypsid!$B2711,lehmad!$A$2:$A$412,0))</f>
        <v>38510</v>
      </c>
      <c r="P2711">
        <f>INDEX(lehmad!D$2:D$412,MATCH(klypsid!$B2711,lehmad!$A$2:$A$412,0))</f>
        <v>109</v>
      </c>
      <c r="Q2711">
        <f>INDEX(lehmad!E$2:E$412,MATCH(klypsid!$B2711,lehmad!$A$2:$A$412,0))</f>
        <v>1</v>
      </c>
      <c r="R2711" t="str">
        <f>INDEX(lehmad!F$2:F$412,MATCH(klypsid!$B2711,lehmad!$A$2:$A$412,0))</f>
        <v>DYNASTY-ET</v>
      </c>
      <c r="S2711">
        <f>INDEX(lehmad!H$2:H$412,MATCH(klypsid!$B2711,lehmad!$A$2:$A$412,0))</f>
        <v>124</v>
      </c>
      <c r="T2711">
        <f>INDEX(lehmad!K$2:K$412,MATCH(klypsid!$B2711,lehmad!$A$2:$A$412,0))</f>
        <v>108</v>
      </c>
      <c r="U2711" s="4">
        <f t="shared" si="84"/>
        <v>1</v>
      </c>
      <c r="V2711">
        <f t="shared" si="85"/>
        <v>24</v>
      </c>
    </row>
    <row r="2712" spans="1:22" x14ac:dyDescent="0.25">
      <c r="A2712">
        <v>3490</v>
      </c>
      <c r="B2712" t="str">
        <f>"E"&amp;A2712</f>
        <v>E3490</v>
      </c>
      <c r="C2712" t="s">
        <v>86</v>
      </c>
      <c r="D2712">
        <v>2</v>
      </c>
      <c r="E2712">
        <f>IF(D2712&lt;4,D2712,4)</f>
        <v>2</v>
      </c>
      <c r="F2712" s="1">
        <v>39639</v>
      </c>
      <c r="G2712" s="1">
        <v>39693</v>
      </c>
      <c r="H2712" s="3">
        <f>G2712-F2712</f>
        <v>54</v>
      </c>
      <c r="I2712" s="3">
        <f>IF(H2712&lt;=60,1,IF(H2712&lt;=150,2,3))</f>
        <v>1</v>
      </c>
      <c r="J2712">
        <v>52.4</v>
      </c>
      <c r="K2712">
        <v>4.01</v>
      </c>
      <c r="L2712">
        <v>3.09</v>
      </c>
      <c r="M2712">
        <v>13</v>
      </c>
      <c r="N2712">
        <f>LOG(M2712/100,2)+3</f>
        <v>5.6583528366367375E-2</v>
      </c>
      <c r="O2712">
        <f>INDEX(lehmad!B$2:B$412,MATCH(klypsid!$B2712,lehmad!$A$2:$A$412,0))</f>
        <v>38510</v>
      </c>
      <c r="P2712">
        <f>INDEX(lehmad!D$2:D$412,MATCH(klypsid!$B2712,lehmad!$A$2:$A$412,0))</f>
        <v>109</v>
      </c>
      <c r="Q2712">
        <f>INDEX(lehmad!E$2:E$412,MATCH(klypsid!$B2712,lehmad!$A$2:$A$412,0))</f>
        <v>1</v>
      </c>
      <c r="R2712" t="str">
        <f>INDEX(lehmad!F$2:F$412,MATCH(klypsid!$B2712,lehmad!$A$2:$A$412,0))</f>
        <v>DYNASTY-ET</v>
      </c>
      <c r="S2712">
        <f>INDEX(lehmad!H$2:H$412,MATCH(klypsid!$B2712,lehmad!$A$2:$A$412,0))</f>
        <v>124</v>
      </c>
      <c r="T2712">
        <f>INDEX(lehmad!K$2:K$412,MATCH(klypsid!$B2712,lehmad!$A$2:$A$412,0))</f>
        <v>108</v>
      </c>
      <c r="U2712" s="4">
        <f t="shared" si="84"/>
        <v>2</v>
      </c>
      <c r="V2712">
        <f t="shared" si="85"/>
        <v>30</v>
      </c>
    </row>
    <row r="2713" spans="1:22" x14ac:dyDescent="0.25">
      <c r="A2713">
        <v>3490</v>
      </c>
      <c r="B2713" t="str">
        <f>"E"&amp;A2713</f>
        <v>E3490</v>
      </c>
      <c r="C2713" t="s">
        <v>86</v>
      </c>
      <c r="D2713">
        <v>2</v>
      </c>
      <c r="E2713">
        <f>IF(D2713&lt;4,D2713,4)</f>
        <v>2</v>
      </c>
      <c r="F2713" s="1">
        <v>39639</v>
      </c>
      <c r="G2713" s="1">
        <v>39722</v>
      </c>
      <c r="H2713" s="3">
        <f>G2713-F2713</f>
        <v>83</v>
      </c>
      <c r="I2713" s="3">
        <f>IF(H2713&lt;=60,1,IF(H2713&lt;=150,2,3))</f>
        <v>2</v>
      </c>
      <c r="J2713">
        <v>42</v>
      </c>
      <c r="K2713">
        <v>3.88</v>
      </c>
      <c r="L2713">
        <v>3.51</v>
      </c>
      <c r="M2713">
        <v>5192</v>
      </c>
      <c r="N2713">
        <f>LOG(M2713/100,2)+3</f>
        <v>8.6982184782244154</v>
      </c>
      <c r="O2713">
        <f>INDEX(lehmad!B$2:B$412,MATCH(klypsid!$B2713,lehmad!$A$2:$A$412,0))</f>
        <v>38510</v>
      </c>
      <c r="P2713">
        <f>INDEX(lehmad!D$2:D$412,MATCH(klypsid!$B2713,lehmad!$A$2:$A$412,0))</f>
        <v>109</v>
      </c>
      <c r="Q2713">
        <f>INDEX(lehmad!E$2:E$412,MATCH(klypsid!$B2713,lehmad!$A$2:$A$412,0))</f>
        <v>1</v>
      </c>
      <c r="R2713" t="str">
        <f>INDEX(lehmad!F$2:F$412,MATCH(klypsid!$B2713,lehmad!$A$2:$A$412,0))</f>
        <v>DYNASTY-ET</v>
      </c>
      <c r="S2713">
        <f>INDEX(lehmad!H$2:H$412,MATCH(klypsid!$B2713,lehmad!$A$2:$A$412,0))</f>
        <v>124</v>
      </c>
      <c r="T2713">
        <f>INDEX(lehmad!K$2:K$412,MATCH(klypsid!$B2713,lehmad!$A$2:$A$412,0))</f>
        <v>108</v>
      </c>
      <c r="U2713" s="4">
        <f t="shared" si="84"/>
        <v>3</v>
      </c>
      <c r="V2713">
        <f t="shared" si="85"/>
        <v>29</v>
      </c>
    </row>
    <row r="2714" spans="1:22" x14ac:dyDescent="0.25">
      <c r="A2714">
        <v>3490</v>
      </c>
      <c r="B2714" t="str">
        <f>"E"&amp;A2714</f>
        <v>E3490</v>
      </c>
      <c r="C2714" t="s">
        <v>86</v>
      </c>
      <c r="D2714">
        <v>2</v>
      </c>
      <c r="E2714">
        <f>IF(D2714&lt;4,D2714,4)</f>
        <v>2</v>
      </c>
      <c r="F2714" s="1">
        <v>39639</v>
      </c>
      <c r="G2714" s="1">
        <v>39754</v>
      </c>
      <c r="H2714" s="3">
        <f>G2714-F2714</f>
        <v>115</v>
      </c>
      <c r="I2714" s="3">
        <f>IF(H2714&lt;=60,1,IF(H2714&lt;=150,2,3))</f>
        <v>2</v>
      </c>
      <c r="J2714">
        <v>43.7</v>
      </c>
      <c r="K2714">
        <v>3.59</v>
      </c>
      <c r="L2714">
        <v>3.33</v>
      </c>
      <c r="M2714">
        <v>64</v>
      </c>
      <c r="N2714">
        <f>LOG(M2714/100,2)+3</f>
        <v>2.3561438102252752</v>
      </c>
      <c r="O2714">
        <f>INDEX(lehmad!B$2:B$412,MATCH(klypsid!$B2714,lehmad!$A$2:$A$412,0))</f>
        <v>38510</v>
      </c>
      <c r="P2714">
        <f>INDEX(lehmad!D$2:D$412,MATCH(klypsid!$B2714,lehmad!$A$2:$A$412,0))</f>
        <v>109</v>
      </c>
      <c r="Q2714">
        <f>INDEX(lehmad!E$2:E$412,MATCH(klypsid!$B2714,lehmad!$A$2:$A$412,0))</f>
        <v>1</v>
      </c>
      <c r="R2714" t="str">
        <f>INDEX(lehmad!F$2:F$412,MATCH(klypsid!$B2714,lehmad!$A$2:$A$412,0))</f>
        <v>DYNASTY-ET</v>
      </c>
      <c r="S2714">
        <f>INDEX(lehmad!H$2:H$412,MATCH(klypsid!$B2714,lehmad!$A$2:$A$412,0))</f>
        <v>124</v>
      </c>
      <c r="T2714">
        <f>INDEX(lehmad!K$2:K$412,MATCH(klypsid!$B2714,lehmad!$A$2:$A$412,0))</f>
        <v>108</v>
      </c>
      <c r="U2714" s="4">
        <f t="shared" si="84"/>
        <v>4</v>
      </c>
      <c r="V2714">
        <f t="shared" si="85"/>
        <v>32</v>
      </c>
    </row>
    <row r="2715" spans="1:22" x14ac:dyDescent="0.25">
      <c r="A2715">
        <v>3490</v>
      </c>
      <c r="B2715" t="str">
        <f>"E"&amp;A2715</f>
        <v>E3490</v>
      </c>
      <c r="C2715" t="s">
        <v>86</v>
      </c>
      <c r="D2715">
        <v>2</v>
      </c>
      <c r="E2715">
        <f>IF(D2715&lt;4,D2715,4)</f>
        <v>2</v>
      </c>
      <c r="F2715" s="1">
        <v>39639</v>
      </c>
      <c r="G2715" s="1">
        <v>39783</v>
      </c>
      <c r="H2715" s="3">
        <f>G2715-F2715</f>
        <v>144</v>
      </c>
      <c r="I2715" s="3">
        <f>IF(H2715&lt;=60,1,IF(H2715&lt;=150,2,3))</f>
        <v>2</v>
      </c>
      <c r="J2715">
        <v>32</v>
      </c>
      <c r="K2715">
        <v>5.0599999999999996</v>
      </c>
      <c r="L2715">
        <v>3.29</v>
      </c>
      <c r="M2715">
        <v>235</v>
      </c>
      <c r="N2715">
        <f>LOG(M2715/100,2)+3</f>
        <v>4.232660756790275</v>
      </c>
      <c r="O2715">
        <f>INDEX(lehmad!B$2:B$412,MATCH(klypsid!$B2715,lehmad!$A$2:$A$412,0))</f>
        <v>38510</v>
      </c>
      <c r="P2715">
        <f>INDEX(lehmad!D$2:D$412,MATCH(klypsid!$B2715,lehmad!$A$2:$A$412,0))</f>
        <v>109</v>
      </c>
      <c r="Q2715">
        <f>INDEX(lehmad!E$2:E$412,MATCH(klypsid!$B2715,lehmad!$A$2:$A$412,0))</f>
        <v>1</v>
      </c>
      <c r="R2715" t="str">
        <f>INDEX(lehmad!F$2:F$412,MATCH(klypsid!$B2715,lehmad!$A$2:$A$412,0))</f>
        <v>DYNASTY-ET</v>
      </c>
      <c r="S2715">
        <f>INDEX(lehmad!H$2:H$412,MATCH(klypsid!$B2715,lehmad!$A$2:$A$412,0))</f>
        <v>124</v>
      </c>
      <c r="T2715">
        <f>INDEX(lehmad!K$2:K$412,MATCH(klypsid!$B2715,lehmad!$A$2:$A$412,0))</f>
        <v>108</v>
      </c>
      <c r="U2715" s="4">
        <f t="shared" si="84"/>
        <v>5</v>
      </c>
      <c r="V2715">
        <f t="shared" si="85"/>
        <v>29</v>
      </c>
    </row>
    <row r="2716" spans="1:22" x14ac:dyDescent="0.25">
      <c r="A2716">
        <v>3490</v>
      </c>
      <c r="B2716" t="str">
        <f>"E"&amp;A2716</f>
        <v>E3490</v>
      </c>
      <c r="C2716" t="s">
        <v>86</v>
      </c>
      <c r="D2716">
        <v>2</v>
      </c>
      <c r="E2716">
        <f>IF(D2716&lt;4,D2716,4)</f>
        <v>2</v>
      </c>
      <c r="F2716" s="1">
        <v>39639</v>
      </c>
      <c r="G2716" s="1">
        <v>39817</v>
      </c>
      <c r="H2716" s="3">
        <f>G2716-F2716</f>
        <v>178</v>
      </c>
      <c r="I2716" s="3">
        <f>IF(H2716&lt;=60,1,IF(H2716&lt;=150,2,3))</f>
        <v>3</v>
      </c>
      <c r="J2716">
        <v>28.2</v>
      </c>
      <c r="K2716">
        <v>4.18</v>
      </c>
      <c r="L2716">
        <v>3.56</v>
      </c>
      <c r="M2716">
        <v>683</v>
      </c>
      <c r="N2716">
        <f>LOG(M2716/100,2)+3</f>
        <v>5.7718855785153664</v>
      </c>
      <c r="O2716">
        <f>INDEX(lehmad!B$2:B$412,MATCH(klypsid!$B2716,lehmad!$A$2:$A$412,0))</f>
        <v>38510</v>
      </c>
      <c r="P2716">
        <f>INDEX(lehmad!D$2:D$412,MATCH(klypsid!$B2716,lehmad!$A$2:$A$412,0))</f>
        <v>109</v>
      </c>
      <c r="Q2716">
        <f>INDEX(lehmad!E$2:E$412,MATCH(klypsid!$B2716,lehmad!$A$2:$A$412,0))</f>
        <v>1</v>
      </c>
      <c r="R2716" t="str">
        <f>INDEX(lehmad!F$2:F$412,MATCH(klypsid!$B2716,lehmad!$A$2:$A$412,0))</f>
        <v>DYNASTY-ET</v>
      </c>
      <c r="S2716">
        <f>INDEX(lehmad!H$2:H$412,MATCH(klypsid!$B2716,lehmad!$A$2:$A$412,0))</f>
        <v>124</v>
      </c>
      <c r="T2716">
        <f>INDEX(lehmad!K$2:K$412,MATCH(klypsid!$B2716,lehmad!$A$2:$A$412,0))</f>
        <v>108</v>
      </c>
      <c r="U2716" s="4">
        <f t="shared" si="84"/>
        <v>6</v>
      </c>
      <c r="V2716">
        <f t="shared" si="85"/>
        <v>34</v>
      </c>
    </row>
    <row r="2717" spans="1:22" x14ac:dyDescent="0.25">
      <c r="A2717">
        <v>3490</v>
      </c>
      <c r="B2717" t="str">
        <f>"E"&amp;A2717</f>
        <v>E3490</v>
      </c>
      <c r="C2717" t="s">
        <v>86</v>
      </c>
      <c r="D2717">
        <v>2</v>
      </c>
      <c r="E2717">
        <f>IF(D2717&lt;4,D2717,4)</f>
        <v>2</v>
      </c>
      <c r="F2717" s="1">
        <v>39639</v>
      </c>
      <c r="G2717" s="1">
        <v>39845</v>
      </c>
      <c r="H2717" s="3">
        <f>G2717-F2717</f>
        <v>206</v>
      </c>
      <c r="I2717" s="3">
        <f>IF(H2717&lt;=60,1,IF(H2717&lt;=150,2,3))</f>
        <v>3</v>
      </c>
      <c r="J2717">
        <v>23.7</v>
      </c>
      <c r="K2717">
        <v>4.75</v>
      </c>
      <c r="L2717">
        <v>3.5</v>
      </c>
      <c r="M2717">
        <v>242</v>
      </c>
      <c r="N2717">
        <f>LOG(M2717/100,2)+3</f>
        <v>4.2750070474998694</v>
      </c>
      <c r="O2717">
        <f>INDEX(lehmad!B$2:B$412,MATCH(klypsid!$B2717,lehmad!$A$2:$A$412,0))</f>
        <v>38510</v>
      </c>
      <c r="P2717">
        <f>INDEX(lehmad!D$2:D$412,MATCH(klypsid!$B2717,lehmad!$A$2:$A$412,0))</f>
        <v>109</v>
      </c>
      <c r="Q2717">
        <f>INDEX(lehmad!E$2:E$412,MATCH(klypsid!$B2717,lehmad!$A$2:$A$412,0))</f>
        <v>1</v>
      </c>
      <c r="R2717" t="str">
        <f>INDEX(lehmad!F$2:F$412,MATCH(klypsid!$B2717,lehmad!$A$2:$A$412,0))</f>
        <v>DYNASTY-ET</v>
      </c>
      <c r="S2717">
        <f>INDEX(lehmad!H$2:H$412,MATCH(klypsid!$B2717,lehmad!$A$2:$A$412,0))</f>
        <v>124</v>
      </c>
      <c r="T2717">
        <f>INDEX(lehmad!K$2:K$412,MATCH(klypsid!$B2717,lehmad!$A$2:$A$412,0))</f>
        <v>108</v>
      </c>
      <c r="U2717" s="4">
        <f t="shared" si="84"/>
        <v>7</v>
      </c>
      <c r="V2717">
        <f t="shared" si="85"/>
        <v>28</v>
      </c>
    </row>
    <row r="2718" spans="1:22" x14ac:dyDescent="0.25">
      <c r="A2718">
        <v>3490</v>
      </c>
      <c r="B2718" t="str">
        <f>"E"&amp;A2718</f>
        <v>E3490</v>
      </c>
      <c r="C2718" t="s">
        <v>86</v>
      </c>
      <c r="D2718">
        <v>2</v>
      </c>
      <c r="E2718">
        <f>IF(D2718&lt;4,D2718,4)</f>
        <v>2</v>
      </c>
      <c r="F2718" s="1">
        <v>39639</v>
      </c>
      <c r="G2718" s="1">
        <v>39875</v>
      </c>
      <c r="H2718" s="3">
        <f>G2718-F2718</f>
        <v>236</v>
      </c>
      <c r="I2718" s="3">
        <f>IF(H2718&lt;=60,1,IF(H2718&lt;=150,2,3))</f>
        <v>3</v>
      </c>
      <c r="J2718">
        <v>27.2</v>
      </c>
      <c r="K2718">
        <v>4.25</v>
      </c>
      <c r="L2718">
        <v>3.43</v>
      </c>
      <c r="M2718">
        <v>977</v>
      </c>
      <c r="N2718">
        <f>LOG(M2718/100,2)+3</f>
        <v>6.2883585621936611</v>
      </c>
      <c r="O2718">
        <f>INDEX(lehmad!B$2:B$412,MATCH(klypsid!$B2718,lehmad!$A$2:$A$412,0))</f>
        <v>38510</v>
      </c>
      <c r="P2718">
        <f>INDEX(lehmad!D$2:D$412,MATCH(klypsid!$B2718,lehmad!$A$2:$A$412,0))</f>
        <v>109</v>
      </c>
      <c r="Q2718">
        <f>INDEX(lehmad!E$2:E$412,MATCH(klypsid!$B2718,lehmad!$A$2:$A$412,0))</f>
        <v>1</v>
      </c>
      <c r="R2718" t="str">
        <f>INDEX(lehmad!F$2:F$412,MATCH(klypsid!$B2718,lehmad!$A$2:$A$412,0))</f>
        <v>DYNASTY-ET</v>
      </c>
      <c r="S2718">
        <f>INDEX(lehmad!H$2:H$412,MATCH(klypsid!$B2718,lehmad!$A$2:$A$412,0))</f>
        <v>124</v>
      </c>
      <c r="T2718">
        <f>INDEX(lehmad!K$2:K$412,MATCH(klypsid!$B2718,lehmad!$A$2:$A$412,0))</f>
        <v>108</v>
      </c>
      <c r="U2718" s="4">
        <f t="shared" si="84"/>
        <v>8</v>
      </c>
      <c r="V2718">
        <f t="shared" si="85"/>
        <v>30</v>
      </c>
    </row>
    <row r="2719" spans="1:22" x14ac:dyDescent="0.25">
      <c r="A2719">
        <v>3490</v>
      </c>
      <c r="B2719" t="str">
        <f>"E"&amp;A2719</f>
        <v>E3490</v>
      </c>
      <c r="C2719" t="s">
        <v>86</v>
      </c>
      <c r="D2719">
        <v>2</v>
      </c>
      <c r="E2719">
        <f>IF(D2719&lt;4,D2719,4)</f>
        <v>2</v>
      </c>
      <c r="F2719" s="1">
        <v>39639</v>
      </c>
      <c r="G2719" s="1">
        <v>39908</v>
      </c>
      <c r="H2719" s="3">
        <f>G2719-F2719</f>
        <v>269</v>
      </c>
      <c r="I2719" s="3">
        <f>IF(H2719&lt;=60,1,IF(H2719&lt;=150,2,3))</f>
        <v>3</v>
      </c>
      <c r="J2719">
        <v>19.399999999999999</v>
      </c>
      <c r="K2719">
        <v>4.57</v>
      </c>
      <c r="L2719">
        <v>3.35</v>
      </c>
      <c r="M2719">
        <v>99</v>
      </c>
      <c r="N2719">
        <f>LOG(M2719/100,2)+3</f>
        <v>2.9855004303048851</v>
      </c>
      <c r="O2719">
        <f>INDEX(lehmad!B$2:B$412,MATCH(klypsid!$B2719,lehmad!$A$2:$A$412,0))</f>
        <v>38510</v>
      </c>
      <c r="P2719">
        <f>INDEX(lehmad!D$2:D$412,MATCH(klypsid!$B2719,lehmad!$A$2:$A$412,0))</f>
        <v>109</v>
      </c>
      <c r="Q2719">
        <f>INDEX(lehmad!E$2:E$412,MATCH(klypsid!$B2719,lehmad!$A$2:$A$412,0))</f>
        <v>1</v>
      </c>
      <c r="R2719" t="str">
        <f>INDEX(lehmad!F$2:F$412,MATCH(klypsid!$B2719,lehmad!$A$2:$A$412,0))</f>
        <v>DYNASTY-ET</v>
      </c>
      <c r="S2719">
        <f>INDEX(lehmad!H$2:H$412,MATCH(klypsid!$B2719,lehmad!$A$2:$A$412,0))</f>
        <v>124</v>
      </c>
      <c r="T2719">
        <f>INDEX(lehmad!K$2:K$412,MATCH(klypsid!$B2719,lehmad!$A$2:$A$412,0))</f>
        <v>108</v>
      </c>
      <c r="U2719" s="4">
        <f t="shared" si="84"/>
        <v>9</v>
      </c>
      <c r="V2719">
        <f t="shared" si="85"/>
        <v>33</v>
      </c>
    </row>
    <row r="2720" spans="1:22" x14ac:dyDescent="0.25">
      <c r="A2720">
        <v>3490</v>
      </c>
      <c r="B2720" t="str">
        <f>"E"&amp;A2720</f>
        <v>E3490</v>
      </c>
      <c r="C2720" t="s">
        <v>86</v>
      </c>
      <c r="D2720">
        <v>2</v>
      </c>
      <c r="E2720">
        <f>IF(D2720&lt;4,D2720,4)</f>
        <v>2</v>
      </c>
      <c r="F2720" s="1">
        <v>39639</v>
      </c>
      <c r="G2720" s="1">
        <v>39944</v>
      </c>
      <c r="H2720" s="3">
        <f>G2720-F2720</f>
        <v>305</v>
      </c>
      <c r="I2720" s="3">
        <f>IF(H2720&lt;=60,1,IF(H2720&lt;=150,2,3))</f>
        <v>3</v>
      </c>
      <c r="J2720">
        <v>17.399999999999999</v>
      </c>
      <c r="K2720">
        <v>4.32</v>
      </c>
      <c r="L2720">
        <v>3.58</v>
      </c>
      <c r="M2720">
        <v>136</v>
      </c>
      <c r="N2720">
        <f>LOG(M2720/100,2)+3</f>
        <v>3.4436066514756147</v>
      </c>
      <c r="O2720">
        <f>INDEX(lehmad!B$2:B$412,MATCH(klypsid!$B2720,lehmad!$A$2:$A$412,0))</f>
        <v>38510</v>
      </c>
      <c r="P2720">
        <f>INDEX(lehmad!D$2:D$412,MATCH(klypsid!$B2720,lehmad!$A$2:$A$412,0))</f>
        <v>109</v>
      </c>
      <c r="Q2720">
        <f>INDEX(lehmad!E$2:E$412,MATCH(klypsid!$B2720,lehmad!$A$2:$A$412,0))</f>
        <v>1</v>
      </c>
      <c r="R2720" t="str">
        <f>INDEX(lehmad!F$2:F$412,MATCH(klypsid!$B2720,lehmad!$A$2:$A$412,0))</f>
        <v>DYNASTY-ET</v>
      </c>
      <c r="S2720">
        <f>INDEX(lehmad!H$2:H$412,MATCH(klypsid!$B2720,lehmad!$A$2:$A$412,0))</f>
        <v>124</v>
      </c>
      <c r="T2720">
        <f>INDEX(lehmad!K$2:K$412,MATCH(klypsid!$B2720,lehmad!$A$2:$A$412,0))</f>
        <v>108</v>
      </c>
      <c r="U2720" s="4">
        <f t="shared" si="84"/>
        <v>10</v>
      </c>
      <c r="V2720">
        <f t="shared" si="85"/>
        <v>36</v>
      </c>
    </row>
    <row r="2721" spans="1:22" x14ac:dyDescent="0.25">
      <c r="A2721">
        <v>3490</v>
      </c>
      <c r="B2721" t="str">
        <f>"E"&amp;A2721</f>
        <v>E3490</v>
      </c>
      <c r="C2721" t="s">
        <v>86</v>
      </c>
      <c r="D2721">
        <v>2</v>
      </c>
      <c r="E2721">
        <f>IF(D2721&lt;4,D2721,4)</f>
        <v>2</v>
      </c>
      <c r="F2721" s="1">
        <v>39639</v>
      </c>
      <c r="G2721" s="1">
        <v>39972</v>
      </c>
      <c r="H2721" s="3">
        <f>G2721-F2721</f>
        <v>333</v>
      </c>
      <c r="I2721" s="3">
        <f>IF(H2721&lt;=60,1,IF(H2721&lt;=150,2,3))</f>
        <v>3</v>
      </c>
      <c r="J2721">
        <v>15.8</v>
      </c>
      <c r="K2721">
        <v>4.1100000000000003</v>
      </c>
      <c r="L2721">
        <v>3.5</v>
      </c>
      <c r="M2721">
        <v>133</v>
      </c>
      <c r="N2721">
        <f>LOG(M2721/100,2)+3</f>
        <v>3.411426245726465</v>
      </c>
      <c r="O2721">
        <f>INDEX(lehmad!B$2:B$412,MATCH(klypsid!$B2721,lehmad!$A$2:$A$412,0))</f>
        <v>38510</v>
      </c>
      <c r="P2721">
        <f>INDEX(lehmad!D$2:D$412,MATCH(klypsid!$B2721,lehmad!$A$2:$A$412,0))</f>
        <v>109</v>
      </c>
      <c r="Q2721">
        <f>INDEX(lehmad!E$2:E$412,MATCH(klypsid!$B2721,lehmad!$A$2:$A$412,0))</f>
        <v>1</v>
      </c>
      <c r="R2721" t="str">
        <f>INDEX(lehmad!F$2:F$412,MATCH(klypsid!$B2721,lehmad!$A$2:$A$412,0))</f>
        <v>DYNASTY-ET</v>
      </c>
      <c r="S2721">
        <f>INDEX(lehmad!H$2:H$412,MATCH(klypsid!$B2721,lehmad!$A$2:$A$412,0))</f>
        <v>124</v>
      </c>
      <c r="T2721">
        <f>INDEX(lehmad!K$2:K$412,MATCH(klypsid!$B2721,lehmad!$A$2:$A$412,0))</f>
        <v>108</v>
      </c>
      <c r="U2721" s="4">
        <f t="shared" si="84"/>
        <v>11</v>
      </c>
      <c r="V2721">
        <f t="shared" si="85"/>
        <v>28</v>
      </c>
    </row>
    <row r="2722" spans="1:22" x14ac:dyDescent="0.25">
      <c r="A2722">
        <v>3490</v>
      </c>
      <c r="B2722" t="str">
        <f>"E"&amp;A2722</f>
        <v>E3490</v>
      </c>
      <c r="C2722" t="s">
        <v>86</v>
      </c>
      <c r="D2722">
        <v>3</v>
      </c>
      <c r="E2722">
        <f>IF(D2722&lt;4,D2722,4)</f>
        <v>3</v>
      </c>
      <c r="F2722" s="1">
        <v>40072</v>
      </c>
      <c r="G2722" s="1">
        <v>40094</v>
      </c>
      <c r="H2722" s="3">
        <f>G2722-F2722</f>
        <v>22</v>
      </c>
      <c r="I2722" s="3">
        <f>IF(H2722&lt;=60,1,IF(H2722&lt;=150,2,3))</f>
        <v>1</v>
      </c>
      <c r="J2722">
        <v>54.2</v>
      </c>
      <c r="K2722">
        <v>2.59</v>
      </c>
      <c r="L2722">
        <v>3.05</v>
      </c>
      <c r="M2722">
        <v>38</v>
      </c>
      <c r="N2722">
        <f>LOG(M2722/100,2)+3</f>
        <v>1.6040713236688608</v>
      </c>
      <c r="O2722">
        <f>INDEX(lehmad!B$2:B$412,MATCH(klypsid!$B2722,lehmad!$A$2:$A$412,0))</f>
        <v>38510</v>
      </c>
      <c r="P2722">
        <f>INDEX(lehmad!D$2:D$412,MATCH(klypsid!$B2722,lehmad!$A$2:$A$412,0))</f>
        <v>109</v>
      </c>
      <c r="Q2722">
        <f>INDEX(lehmad!E$2:E$412,MATCH(klypsid!$B2722,lehmad!$A$2:$A$412,0))</f>
        <v>1</v>
      </c>
      <c r="R2722" t="str">
        <f>INDEX(lehmad!F$2:F$412,MATCH(klypsid!$B2722,lehmad!$A$2:$A$412,0))</f>
        <v>DYNASTY-ET</v>
      </c>
      <c r="S2722">
        <f>INDEX(lehmad!H$2:H$412,MATCH(klypsid!$B2722,lehmad!$A$2:$A$412,0))</f>
        <v>124</v>
      </c>
      <c r="T2722">
        <f>INDEX(lehmad!K$2:K$412,MATCH(klypsid!$B2722,lehmad!$A$2:$A$412,0))</f>
        <v>108</v>
      </c>
      <c r="U2722" s="4">
        <f t="shared" si="84"/>
        <v>1</v>
      </c>
      <c r="V2722">
        <f t="shared" si="85"/>
        <v>22</v>
      </c>
    </row>
    <row r="2723" spans="1:22" x14ac:dyDescent="0.25">
      <c r="A2723">
        <v>3490</v>
      </c>
      <c r="B2723" t="str">
        <f>"E"&amp;A2723</f>
        <v>E3490</v>
      </c>
      <c r="C2723" t="s">
        <v>86</v>
      </c>
      <c r="D2723">
        <v>3</v>
      </c>
      <c r="E2723">
        <f>IF(D2723&lt;4,D2723,4)</f>
        <v>3</v>
      </c>
      <c r="F2723" s="1">
        <v>40072</v>
      </c>
      <c r="G2723" s="1">
        <v>40125</v>
      </c>
      <c r="H2723" s="3">
        <f>G2723-F2723</f>
        <v>53</v>
      </c>
      <c r="I2723" s="3">
        <f>IF(H2723&lt;=60,1,IF(H2723&lt;=150,2,3))</f>
        <v>1</v>
      </c>
      <c r="J2723">
        <v>48.2</v>
      </c>
      <c r="K2723">
        <v>4.8099999999999996</v>
      </c>
      <c r="L2723">
        <v>3.59</v>
      </c>
      <c r="M2723">
        <v>303</v>
      </c>
      <c r="N2723">
        <f>LOG(M2723/100,2)+3</f>
        <v>4.5993177936982264</v>
      </c>
      <c r="O2723">
        <f>INDEX(lehmad!B$2:B$412,MATCH(klypsid!$B2723,lehmad!$A$2:$A$412,0))</f>
        <v>38510</v>
      </c>
      <c r="P2723">
        <f>INDEX(lehmad!D$2:D$412,MATCH(klypsid!$B2723,lehmad!$A$2:$A$412,0))</f>
        <v>109</v>
      </c>
      <c r="Q2723">
        <f>INDEX(lehmad!E$2:E$412,MATCH(klypsid!$B2723,lehmad!$A$2:$A$412,0))</f>
        <v>1</v>
      </c>
      <c r="R2723" t="str">
        <f>INDEX(lehmad!F$2:F$412,MATCH(klypsid!$B2723,lehmad!$A$2:$A$412,0))</f>
        <v>DYNASTY-ET</v>
      </c>
      <c r="S2723">
        <f>INDEX(lehmad!H$2:H$412,MATCH(klypsid!$B2723,lehmad!$A$2:$A$412,0))</f>
        <v>124</v>
      </c>
      <c r="T2723">
        <f>INDEX(lehmad!K$2:K$412,MATCH(klypsid!$B2723,lehmad!$A$2:$A$412,0))</f>
        <v>108</v>
      </c>
      <c r="U2723" s="4">
        <f t="shared" si="84"/>
        <v>2</v>
      </c>
      <c r="V2723">
        <f t="shared" si="85"/>
        <v>31</v>
      </c>
    </row>
    <row r="2724" spans="1:22" x14ac:dyDescent="0.25">
      <c r="A2724">
        <v>3490</v>
      </c>
      <c r="B2724" t="str">
        <f>"E"&amp;A2724</f>
        <v>E3490</v>
      </c>
      <c r="C2724" t="s">
        <v>86</v>
      </c>
      <c r="D2724">
        <v>3</v>
      </c>
      <c r="E2724">
        <f>IF(D2724&lt;4,D2724,4)</f>
        <v>3</v>
      </c>
      <c r="F2724" s="1">
        <v>40072</v>
      </c>
      <c r="G2724" s="1">
        <v>40153</v>
      </c>
      <c r="H2724" s="3">
        <f>G2724-F2724</f>
        <v>81</v>
      </c>
      <c r="I2724" s="3">
        <f>IF(H2724&lt;=60,1,IF(H2724&lt;=150,2,3))</f>
        <v>2</v>
      </c>
      <c r="J2724">
        <v>45.3</v>
      </c>
      <c r="K2724">
        <v>4.16</v>
      </c>
      <c r="L2724">
        <v>3.34</v>
      </c>
      <c r="M2724">
        <v>408</v>
      </c>
      <c r="N2724">
        <f>LOG(M2724/100,2)+3</f>
        <v>5.0285691521967708</v>
      </c>
      <c r="O2724">
        <f>INDEX(lehmad!B$2:B$412,MATCH(klypsid!$B2724,lehmad!$A$2:$A$412,0))</f>
        <v>38510</v>
      </c>
      <c r="P2724">
        <f>INDEX(lehmad!D$2:D$412,MATCH(klypsid!$B2724,lehmad!$A$2:$A$412,0))</f>
        <v>109</v>
      </c>
      <c r="Q2724">
        <f>INDEX(lehmad!E$2:E$412,MATCH(klypsid!$B2724,lehmad!$A$2:$A$412,0))</f>
        <v>1</v>
      </c>
      <c r="R2724" t="str">
        <f>INDEX(lehmad!F$2:F$412,MATCH(klypsid!$B2724,lehmad!$A$2:$A$412,0))</f>
        <v>DYNASTY-ET</v>
      </c>
      <c r="S2724">
        <f>INDEX(lehmad!H$2:H$412,MATCH(klypsid!$B2724,lehmad!$A$2:$A$412,0))</f>
        <v>124</v>
      </c>
      <c r="T2724">
        <f>INDEX(lehmad!K$2:K$412,MATCH(klypsid!$B2724,lehmad!$A$2:$A$412,0))</f>
        <v>108</v>
      </c>
      <c r="U2724" s="4">
        <f t="shared" si="84"/>
        <v>3</v>
      </c>
      <c r="V2724">
        <f t="shared" si="85"/>
        <v>28</v>
      </c>
    </row>
    <row r="2725" spans="1:22" x14ac:dyDescent="0.25">
      <c r="A2725">
        <v>3490</v>
      </c>
      <c r="B2725" t="str">
        <f>"E"&amp;A2725</f>
        <v>E3490</v>
      </c>
      <c r="C2725" t="s">
        <v>86</v>
      </c>
      <c r="D2725">
        <v>3</v>
      </c>
      <c r="E2725">
        <f>IF(D2725&lt;4,D2725,4)</f>
        <v>3</v>
      </c>
      <c r="F2725" s="1">
        <v>40072</v>
      </c>
      <c r="G2725" s="1">
        <v>40186</v>
      </c>
      <c r="H2725" s="3">
        <f>G2725-F2725</f>
        <v>114</v>
      </c>
      <c r="I2725" s="3">
        <f>IF(H2725&lt;=60,1,IF(H2725&lt;=150,2,3))</f>
        <v>2</v>
      </c>
      <c r="J2725">
        <v>42.5</v>
      </c>
      <c r="K2725">
        <v>4.13</v>
      </c>
      <c r="L2725">
        <v>3.34</v>
      </c>
      <c r="M2725">
        <v>94</v>
      </c>
      <c r="N2725">
        <f>LOG(M2725/100,2)+3</f>
        <v>2.9107326619029128</v>
      </c>
      <c r="O2725">
        <f>INDEX(lehmad!B$2:B$412,MATCH(klypsid!$B2725,lehmad!$A$2:$A$412,0))</f>
        <v>38510</v>
      </c>
      <c r="P2725">
        <f>INDEX(lehmad!D$2:D$412,MATCH(klypsid!$B2725,lehmad!$A$2:$A$412,0))</f>
        <v>109</v>
      </c>
      <c r="Q2725">
        <f>INDEX(lehmad!E$2:E$412,MATCH(klypsid!$B2725,lehmad!$A$2:$A$412,0))</f>
        <v>1</v>
      </c>
      <c r="R2725" t="str">
        <f>INDEX(lehmad!F$2:F$412,MATCH(klypsid!$B2725,lehmad!$A$2:$A$412,0))</f>
        <v>DYNASTY-ET</v>
      </c>
      <c r="S2725">
        <f>INDEX(lehmad!H$2:H$412,MATCH(klypsid!$B2725,lehmad!$A$2:$A$412,0))</f>
        <v>124</v>
      </c>
      <c r="T2725">
        <f>INDEX(lehmad!K$2:K$412,MATCH(klypsid!$B2725,lehmad!$A$2:$A$412,0))</f>
        <v>108</v>
      </c>
      <c r="U2725" s="4">
        <f t="shared" si="84"/>
        <v>4</v>
      </c>
      <c r="V2725">
        <f t="shared" si="85"/>
        <v>33</v>
      </c>
    </row>
    <row r="2726" spans="1:22" x14ac:dyDescent="0.25">
      <c r="A2726">
        <v>3490</v>
      </c>
      <c r="B2726" t="str">
        <f>"E"&amp;A2726</f>
        <v>E3490</v>
      </c>
      <c r="C2726" t="s">
        <v>86</v>
      </c>
      <c r="D2726">
        <v>3</v>
      </c>
      <c r="E2726">
        <f>IF(D2726&lt;4,D2726,4)</f>
        <v>3</v>
      </c>
      <c r="F2726" s="1">
        <v>40072</v>
      </c>
      <c r="G2726" s="1">
        <v>40214</v>
      </c>
      <c r="H2726" s="3">
        <f>G2726-F2726</f>
        <v>142</v>
      </c>
      <c r="I2726" s="3">
        <f>IF(H2726&lt;=60,1,IF(H2726&lt;=150,2,3))</f>
        <v>2</v>
      </c>
      <c r="J2726">
        <v>36.5</v>
      </c>
      <c r="K2726">
        <v>3.92</v>
      </c>
      <c r="L2726">
        <v>3.33</v>
      </c>
      <c r="M2726">
        <v>53</v>
      </c>
      <c r="N2726">
        <f>LOG(M2726/100,2)+3</f>
        <v>2.0840642647884744</v>
      </c>
      <c r="O2726">
        <f>INDEX(lehmad!B$2:B$412,MATCH(klypsid!$B2726,lehmad!$A$2:$A$412,0))</f>
        <v>38510</v>
      </c>
      <c r="P2726">
        <f>INDEX(lehmad!D$2:D$412,MATCH(klypsid!$B2726,lehmad!$A$2:$A$412,0))</f>
        <v>109</v>
      </c>
      <c r="Q2726">
        <f>INDEX(lehmad!E$2:E$412,MATCH(klypsid!$B2726,lehmad!$A$2:$A$412,0))</f>
        <v>1</v>
      </c>
      <c r="R2726" t="str">
        <f>INDEX(lehmad!F$2:F$412,MATCH(klypsid!$B2726,lehmad!$A$2:$A$412,0))</f>
        <v>DYNASTY-ET</v>
      </c>
      <c r="S2726">
        <f>INDEX(lehmad!H$2:H$412,MATCH(klypsid!$B2726,lehmad!$A$2:$A$412,0))</f>
        <v>124</v>
      </c>
      <c r="T2726">
        <f>INDEX(lehmad!K$2:K$412,MATCH(klypsid!$B2726,lehmad!$A$2:$A$412,0))</f>
        <v>108</v>
      </c>
      <c r="U2726" s="4">
        <f t="shared" si="84"/>
        <v>5</v>
      </c>
      <c r="V2726">
        <f t="shared" si="85"/>
        <v>28</v>
      </c>
    </row>
    <row r="2727" spans="1:22" x14ac:dyDescent="0.25">
      <c r="A2727">
        <v>3490</v>
      </c>
      <c r="B2727" t="str">
        <f>"E"&amp;A2727</f>
        <v>E3490</v>
      </c>
      <c r="C2727" t="s">
        <v>86</v>
      </c>
      <c r="D2727">
        <v>3</v>
      </c>
      <c r="E2727">
        <f>IF(D2727&lt;4,D2727,4)</f>
        <v>3</v>
      </c>
      <c r="F2727" s="1">
        <v>40072</v>
      </c>
      <c r="G2727" s="1">
        <v>40242</v>
      </c>
      <c r="H2727" s="3">
        <f>G2727-F2727</f>
        <v>170</v>
      </c>
      <c r="I2727" s="3">
        <f>IF(H2727&lt;=60,1,IF(H2727&lt;=150,2,3))</f>
        <v>3</v>
      </c>
      <c r="J2727">
        <v>35.700000000000003</v>
      </c>
      <c r="K2727">
        <v>4.12</v>
      </c>
      <c r="L2727">
        <v>3.33</v>
      </c>
      <c r="M2727">
        <v>58</v>
      </c>
      <c r="N2727">
        <f>LOG(M2727/100,2)+3</f>
        <v>2.2141248053528475</v>
      </c>
      <c r="O2727">
        <f>INDEX(lehmad!B$2:B$412,MATCH(klypsid!$B2727,lehmad!$A$2:$A$412,0))</f>
        <v>38510</v>
      </c>
      <c r="P2727">
        <f>INDEX(lehmad!D$2:D$412,MATCH(klypsid!$B2727,lehmad!$A$2:$A$412,0))</f>
        <v>109</v>
      </c>
      <c r="Q2727">
        <f>INDEX(lehmad!E$2:E$412,MATCH(klypsid!$B2727,lehmad!$A$2:$A$412,0))</f>
        <v>1</v>
      </c>
      <c r="R2727" t="str">
        <f>INDEX(lehmad!F$2:F$412,MATCH(klypsid!$B2727,lehmad!$A$2:$A$412,0))</f>
        <v>DYNASTY-ET</v>
      </c>
      <c r="S2727">
        <f>INDEX(lehmad!H$2:H$412,MATCH(klypsid!$B2727,lehmad!$A$2:$A$412,0))</f>
        <v>124</v>
      </c>
      <c r="T2727">
        <f>INDEX(lehmad!K$2:K$412,MATCH(klypsid!$B2727,lehmad!$A$2:$A$412,0))</f>
        <v>108</v>
      </c>
      <c r="U2727" s="4">
        <f t="shared" si="84"/>
        <v>6</v>
      </c>
      <c r="V2727">
        <f t="shared" si="85"/>
        <v>28</v>
      </c>
    </row>
    <row r="2728" spans="1:22" x14ac:dyDescent="0.25">
      <c r="A2728">
        <v>3490</v>
      </c>
      <c r="B2728" t="str">
        <f>"E"&amp;A2728</f>
        <v>E3490</v>
      </c>
      <c r="C2728" t="s">
        <v>86</v>
      </c>
      <c r="D2728">
        <v>3</v>
      </c>
      <c r="E2728">
        <f>IF(D2728&lt;4,D2728,4)</f>
        <v>3</v>
      </c>
      <c r="F2728" s="1">
        <v>40072</v>
      </c>
      <c r="G2728" s="1">
        <v>40276</v>
      </c>
      <c r="H2728" s="3">
        <f>G2728-F2728</f>
        <v>204</v>
      </c>
      <c r="I2728" s="3">
        <f>IF(H2728&lt;=60,1,IF(H2728&lt;=150,2,3))</f>
        <v>3</v>
      </c>
      <c r="J2728">
        <v>31.5</v>
      </c>
      <c r="K2728">
        <v>4.32</v>
      </c>
      <c r="L2728">
        <v>3.55</v>
      </c>
      <c r="M2728">
        <v>110</v>
      </c>
      <c r="N2728">
        <f>LOG(M2728/100,2)+3</f>
        <v>3.1375035237499351</v>
      </c>
      <c r="O2728">
        <f>INDEX(lehmad!B$2:B$412,MATCH(klypsid!$B2728,lehmad!$A$2:$A$412,0))</f>
        <v>38510</v>
      </c>
      <c r="P2728">
        <f>INDEX(lehmad!D$2:D$412,MATCH(klypsid!$B2728,lehmad!$A$2:$A$412,0))</f>
        <v>109</v>
      </c>
      <c r="Q2728">
        <f>INDEX(lehmad!E$2:E$412,MATCH(klypsid!$B2728,lehmad!$A$2:$A$412,0))</f>
        <v>1</v>
      </c>
      <c r="R2728" t="str">
        <f>INDEX(lehmad!F$2:F$412,MATCH(klypsid!$B2728,lehmad!$A$2:$A$412,0))</f>
        <v>DYNASTY-ET</v>
      </c>
      <c r="S2728">
        <f>INDEX(lehmad!H$2:H$412,MATCH(klypsid!$B2728,lehmad!$A$2:$A$412,0))</f>
        <v>124</v>
      </c>
      <c r="T2728">
        <f>INDEX(lehmad!K$2:K$412,MATCH(klypsid!$B2728,lehmad!$A$2:$A$412,0))</f>
        <v>108</v>
      </c>
      <c r="U2728" s="4">
        <f t="shared" si="84"/>
        <v>7</v>
      </c>
      <c r="V2728">
        <f t="shared" si="85"/>
        <v>34</v>
      </c>
    </row>
    <row r="2729" spans="1:22" x14ac:dyDescent="0.25">
      <c r="A2729">
        <v>3490</v>
      </c>
      <c r="B2729" t="str">
        <f>"E"&amp;A2729</f>
        <v>E3490</v>
      </c>
      <c r="C2729" t="s">
        <v>86</v>
      </c>
      <c r="D2729">
        <v>3</v>
      </c>
      <c r="E2729">
        <f>IF(D2729&lt;4,D2729,4)</f>
        <v>3</v>
      </c>
      <c r="F2729" s="1">
        <v>40072</v>
      </c>
      <c r="G2729" s="1">
        <v>40304</v>
      </c>
      <c r="H2729" s="3">
        <f>G2729-F2729</f>
        <v>232</v>
      </c>
      <c r="I2729" s="3">
        <f>IF(H2729&lt;=60,1,IF(H2729&lt;=150,2,3))</f>
        <v>3</v>
      </c>
      <c r="J2729">
        <v>29.3</v>
      </c>
      <c r="K2729">
        <v>4.3099999999999996</v>
      </c>
      <c r="L2729">
        <v>3.34</v>
      </c>
      <c r="M2729">
        <v>48</v>
      </c>
      <c r="N2729">
        <f>LOG(M2729/100,2)+3</f>
        <v>1.9411063109464315</v>
      </c>
      <c r="O2729">
        <f>INDEX(lehmad!B$2:B$412,MATCH(klypsid!$B2729,lehmad!$A$2:$A$412,0))</f>
        <v>38510</v>
      </c>
      <c r="P2729">
        <f>INDEX(lehmad!D$2:D$412,MATCH(klypsid!$B2729,lehmad!$A$2:$A$412,0))</f>
        <v>109</v>
      </c>
      <c r="Q2729">
        <f>INDEX(lehmad!E$2:E$412,MATCH(klypsid!$B2729,lehmad!$A$2:$A$412,0))</f>
        <v>1</v>
      </c>
      <c r="R2729" t="str">
        <f>INDEX(lehmad!F$2:F$412,MATCH(klypsid!$B2729,lehmad!$A$2:$A$412,0))</f>
        <v>DYNASTY-ET</v>
      </c>
      <c r="S2729">
        <f>INDEX(lehmad!H$2:H$412,MATCH(klypsid!$B2729,lehmad!$A$2:$A$412,0))</f>
        <v>124</v>
      </c>
      <c r="T2729">
        <f>INDEX(lehmad!K$2:K$412,MATCH(klypsid!$B2729,lehmad!$A$2:$A$412,0))</f>
        <v>108</v>
      </c>
      <c r="U2729" s="4">
        <f t="shared" si="84"/>
        <v>8</v>
      </c>
      <c r="V2729">
        <f t="shared" si="85"/>
        <v>28</v>
      </c>
    </row>
    <row r="2730" spans="1:22" x14ac:dyDescent="0.25">
      <c r="A2730">
        <v>3490</v>
      </c>
      <c r="B2730" t="str">
        <f>"E"&amp;A2730</f>
        <v>E3490</v>
      </c>
      <c r="C2730" t="s">
        <v>86</v>
      </c>
      <c r="D2730">
        <v>3</v>
      </c>
      <c r="E2730">
        <f>IF(D2730&lt;4,D2730,4)</f>
        <v>3</v>
      </c>
      <c r="F2730" s="1">
        <v>40072</v>
      </c>
      <c r="G2730" s="1">
        <v>40336</v>
      </c>
      <c r="H2730" s="3">
        <f>G2730-F2730</f>
        <v>264</v>
      </c>
      <c r="I2730" s="3">
        <f>IF(H2730&lt;=60,1,IF(H2730&lt;=150,2,3))</f>
        <v>3</v>
      </c>
      <c r="J2730">
        <v>30.3</v>
      </c>
      <c r="K2730">
        <v>4.07</v>
      </c>
      <c r="L2730">
        <v>3.17</v>
      </c>
      <c r="M2730">
        <v>39</v>
      </c>
      <c r="N2730">
        <f>LOG(M2730/100,2)+3</f>
        <v>1.6415460290875237</v>
      </c>
      <c r="O2730">
        <f>INDEX(lehmad!B$2:B$412,MATCH(klypsid!$B2730,lehmad!$A$2:$A$412,0))</f>
        <v>38510</v>
      </c>
      <c r="P2730">
        <f>INDEX(lehmad!D$2:D$412,MATCH(klypsid!$B2730,lehmad!$A$2:$A$412,0))</f>
        <v>109</v>
      </c>
      <c r="Q2730">
        <f>INDEX(lehmad!E$2:E$412,MATCH(klypsid!$B2730,lehmad!$A$2:$A$412,0))</f>
        <v>1</v>
      </c>
      <c r="R2730" t="str">
        <f>INDEX(lehmad!F$2:F$412,MATCH(klypsid!$B2730,lehmad!$A$2:$A$412,0))</f>
        <v>DYNASTY-ET</v>
      </c>
      <c r="S2730">
        <f>INDEX(lehmad!H$2:H$412,MATCH(klypsid!$B2730,lehmad!$A$2:$A$412,0))</f>
        <v>124</v>
      </c>
      <c r="T2730">
        <f>INDEX(lehmad!K$2:K$412,MATCH(klypsid!$B2730,lehmad!$A$2:$A$412,0))</f>
        <v>108</v>
      </c>
      <c r="U2730" s="4">
        <f t="shared" si="84"/>
        <v>9</v>
      </c>
      <c r="V2730">
        <f t="shared" si="85"/>
        <v>32</v>
      </c>
    </row>
    <row r="2731" spans="1:22" x14ac:dyDescent="0.25">
      <c r="A2731">
        <v>3490</v>
      </c>
      <c r="B2731" t="str">
        <f>"E"&amp;A2731</f>
        <v>E3490</v>
      </c>
      <c r="C2731" t="s">
        <v>86</v>
      </c>
      <c r="D2731">
        <v>3</v>
      </c>
      <c r="E2731">
        <f>IF(D2731&lt;4,D2731,4)</f>
        <v>3</v>
      </c>
      <c r="F2731" s="1">
        <v>40072</v>
      </c>
      <c r="G2731" s="1">
        <v>40371</v>
      </c>
      <c r="H2731" s="3">
        <f>G2731-F2731</f>
        <v>299</v>
      </c>
      <c r="I2731" s="3">
        <f>IF(H2731&lt;=60,1,IF(H2731&lt;=150,2,3))</f>
        <v>3</v>
      </c>
      <c r="J2731">
        <v>21</v>
      </c>
      <c r="K2731">
        <v>4.17</v>
      </c>
      <c r="L2731">
        <v>3.38</v>
      </c>
      <c r="M2731">
        <v>167</v>
      </c>
      <c r="N2731">
        <f>LOG(M2731/100,2)+3</f>
        <v>3.7398481026993275</v>
      </c>
      <c r="O2731">
        <f>INDEX(lehmad!B$2:B$412,MATCH(klypsid!$B2731,lehmad!$A$2:$A$412,0))</f>
        <v>38510</v>
      </c>
      <c r="P2731">
        <f>INDEX(lehmad!D$2:D$412,MATCH(klypsid!$B2731,lehmad!$A$2:$A$412,0))</f>
        <v>109</v>
      </c>
      <c r="Q2731">
        <f>INDEX(lehmad!E$2:E$412,MATCH(klypsid!$B2731,lehmad!$A$2:$A$412,0))</f>
        <v>1</v>
      </c>
      <c r="R2731" t="str">
        <f>INDEX(lehmad!F$2:F$412,MATCH(klypsid!$B2731,lehmad!$A$2:$A$412,0))</f>
        <v>DYNASTY-ET</v>
      </c>
      <c r="S2731">
        <f>INDEX(lehmad!H$2:H$412,MATCH(klypsid!$B2731,lehmad!$A$2:$A$412,0))</f>
        <v>124</v>
      </c>
      <c r="T2731">
        <f>INDEX(lehmad!K$2:K$412,MATCH(klypsid!$B2731,lehmad!$A$2:$A$412,0))</f>
        <v>108</v>
      </c>
      <c r="U2731" s="4">
        <f t="shared" si="84"/>
        <v>10</v>
      </c>
      <c r="V2731">
        <f t="shared" si="85"/>
        <v>35</v>
      </c>
    </row>
    <row r="2732" spans="1:22" x14ac:dyDescent="0.25">
      <c r="A2732">
        <v>3490</v>
      </c>
      <c r="B2732" t="str">
        <f>"E"&amp;A2732</f>
        <v>E3490</v>
      </c>
      <c r="C2732" t="s">
        <v>86</v>
      </c>
      <c r="D2732">
        <v>3</v>
      </c>
      <c r="E2732">
        <f>IF(D2732&lt;4,D2732,4)</f>
        <v>3</v>
      </c>
      <c r="F2732" s="1">
        <v>40072</v>
      </c>
      <c r="G2732" s="1">
        <v>40396</v>
      </c>
      <c r="H2732" s="3">
        <f>G2732-F2732</f>
        <v>324</v>
      </c>
      <c r="I2732" s="3">
        <f>IF(H2732&lt;=60,1,IF(H2732&lt;=150,2,3))</f>
        <v>3</v>
      </c>
      <c r="J2732">
        <v>24</v>
      </c>
      <c r="K2732">
        <v>3.98</v>
      </c>
      <c r="L2732">
        <v>3.38</v>
      </c>
      <c r="M2732">
        <v>59</v>
      </c>
      <c r="N2732">
        <f>LOG(M2732/100,2)+3</f>
        <v>2.2387868595871163</v>
      </c>
      <c r="O2732">
        <f>INDEX(lehmad!B$2:B$412,MATCH(klypsid!$B2732,lehmad!$A$2:$A$412,0))</f>
        <v>38510</v>
      </c>
      <c r="P2732">
        <f>INDEX(lehmad!D$2:D$412,MATCH(klypsid!$B2732,lehmad!$A$2:$A$412,0))</f>
        <v>109</v>
      </c>
      <c r="Q2732">
        <f>INDEX(lehmad!E$2:E$412,MATCH(klypsid!$B2732,lehmad!$A$2:$A$412,0))</f>
        <v>1</v>
      </c>
      <c r="R2732" t="str">
        <f>INDEX(lehmad!F$2:F$412,MATCH(klypsid!$B2732,lehmad!$A$2:$A$412,0))</f>
        <v>DYNASTY-ET</v>
      </c>
      <c r="S2732">
        <f>INDEX(lehmad!H$2:H$412,MATCH(klypsid!$B2732,lehmad!$A$2:$A$412,0))</f>
        <v>124</v>
      </c>
      <c r="T2732">
        <f>INDEX(lehmad!K$2:K$412,MATCH(klypsid!$B2732,lehmad!$A$2:$A$412,0))</f>
        <v>108</v>
      </c>
      <c r="U2732" s="4">
        <f t="shared" si="84"/>
        <v>11</v>
      </c>
      <c r="V2732">
        <f t="shared" si="85"/>
        <v>25</v>
      </c>
    </row>
    <row r="2733" spans="1:22" x14ac:dyDescent="0.25">
      <c r="A2733">
        <v>3490</v>
      </c>
      <c r="B2733" t="str">
        <f>"E"&amp;A2733</f>
        <v>E3490</v>
      </c>
      <c r="C2733" t="s">
        <v>86</v>
      </c>
      <c r="D2733">
        <v>4</v>
      </c>
      <c r="E2733">
        <f>IF(D2733&lt;4,D2733,4)</f>
        <v>4</v>
      </c>
      <c r="F2733" s="1">
        <v>40494</v>
      </c>
      <c r="G2733" s="1">
        <v>40521</v>
      </c>
      <c r="H2733" s="3">
        <f>G2733-F2733</f>
        <v>27</v>
      </c>
      <c r="I2733" s="3">
        <f>IF(H2733&lt;=60,1,IF(H2733&lt;=150,2,3))</f>
        <v>1</v>
      </c>
      <c r="J2733">
        <v>52.4</v>
      </c>
      <c r="K2733">
        <v>2.21</v>
      </c>
      <c r="L2733">
        <v>3.03</v>
      </c>
      <c r="M2733">
        <v>585</v>
      </c>
      <c r="N2733">
        <f>LOG(M2733/100,2)+3</f>
        <v>5.5484366246960422</v>
      </c>
      <c r="O2733">
        <f>INDEX(lehmad!B$2:B$412,MATCH(klypsid!$B2733,lehmad!$A$2:$A$412,0))</f>
        <v>38510</v>
      </c>
      <c r="P2733">
        <f>INDEX(lehmad!D$2:D$412,MATCH(klypsid!$B2733,lehmad!$A$2:$A$412,0))</f>
        <v>109</v>
      </c>
      <c r="Q2733">
        <f>INDEX(lehmad!E$2:E$412,MATCH(klypsid!$B2733,lehmad!$A$2:$A$412,0))</f>
        <v>1</v>
      </c>
      <c r="R2733" t="str">
        <f>INDEX(lehmad!F$2:F$412,MATCH(klypsid!$B2733,lehmad!$A$2:$A$412,0))</f>
        <v>DYNASTY-ET</v>
      </c>
      <c r="S2733">
        <f>INDEX(lehmad!H$2:H$412,MATCH(klypsid!$B2733,lehmad!$A$2:$A$412,0))</f>
        <v>124</v>
      </c>
      <c r="T2733">
        <f>INDEX(lehmad!K$2:K$412,MATCH(klypsid!$B2733,lehmad!$A$2:$A$412,0))</f>
        <v>108</v>
      </c>
      <c r="U2733" s="4">
        <f t="shared" si="84"/>
        <v>1</v>
      </c>
      <c r="V2733">
        <f t="shared" si="85"/>
        <v>27</v>
      </c>
    </row>
    <row r="2734" spans="1:22" x14ac:dyDescent="0.25">
      <c r="A2734">
        <v>3490</v>
      </c>
      <c r="B2734" t="str">
        <f>"E"&amp;A2734</f>
        <v>E3490</v>
      </c>
      <c r="C2734" t="s">
        <v>86</v>
      </c>
      <c r="D2734">
        <v>4</v>
      </c>
      <c r="E2734">
        <f>IF(D2734&lt;4,D2734,4)</f>
        <v>4</v>
      </c>
      <c r="F2734" s="1">
        <v>40494</v>
      </c>
      <c r="G2734" s="1">
        <v>40556</v>
      </c>
      <c r="H2734" s="3">
        <f>G2734-F2734</f>
        <v>62</v>
      </c>
      <c r="I2734" s="3">
        <f>IF(H2734&lt;=60,1,IF(H2734&lt;=150,2,3))</f>
        <v>2</v>
      </c>
      <c r="J2734">
        <v>24</v>
      </c>
      <c r="K2734">
        <v>4.1100000000000003</v>
      </c>
      <c r="L2734">
        <v>3.56</v>
      </c>
      <c r="M2734">
        <v>653</v>
      </c>
      <c r="N2734">
        <f>LOG(M2734/100,2)+3</f>
        <v>5.7070829917717063</v>
      </c>
      <c r="O2734">
        <f>INDEX(lehmad!B$2:B$412,MATCH(klypsid!$B2734,lehmad!$A$2:$A$412,0))</f>
        <v>38510</v>
      </c>
      <c r="P2734">
        <f>INDEX(lehmad!D$2:D$412,MATCH(klypsid!$B2734,lehmad!$A$2:$A$412,0))</f>
        <v>109</v>
      </c>
      <c r="Q2734">
        <f>INDEX(lehmad!E$2:E$412,MATCH(klypsid!$B2734,lehmad!$A$2:$A$412,0))</f>
        <v>1</v>
      </c>
      <c r="R2734" t="str">
        <f>INDEX(lehmad!F$2:F$412,MATCH(klypsid!$B2734,lehmad!$A$2:$A$412,0))</f>
        <v>DYNASTY-ET</v>
      </c>
      <c r="S2734">
        <f>INDEX(lehmad!H$2:H$412,MATCH(klypsid!$B2734,lehmad!$A$2:$A$412,0))</f>
        <v>124</v>
      </c>
      <c r="T2734">
        <f>INDEX(lehmad!K$2:K$412,MATCH(klypsid!$B2734,lehmad!$A$2:$A$412,0))</f>
        <v>108</v>
      </c>
      <c r="U2734" s="4">
        <f t="shared" si="84"/>
        <v>2</v>
      </c>
      <c r="V2734">
        <f t="shared" si="85"/>
        <v>35</v>
      </c>
    </row>
    <row r="2735" spans="1:22" x14ac:dyDescent="0.25">
      <c r="A2735">
        <v>3491</v>
      </c>
      <c r="B2735" t="str">
        <f>"E"&amp;A2735</f>
        <v>E3491</v>
      </c>
      <c r="C2735" t="s">
        <v>87</v>
      </c>
      <c r="D2735">
        <v>1</v>
      </c>
      <c r="E2735">
        <f>IF(D2735&lt;4,D2735,4)</f>
        <v>1</v>
      </c>
      <c r="F2735" s="1">
        <v>39318</v>
      </c>
      <c r="G2735" s="1">
        <v>39328</v>
      </c>
      <c r="H2735" s="3">
        <f>G2735-F2735</f>
        <v>10</v>
      </c>
      <c r="I2735" s="3">
        <f>IF(H2735&lt;=60,1,IF(H2735&lt;=150,2,3))</f>
        <v>1</v>
      </c>
      <c r="J2735">
        <v>30.5</v>
      </c>
      <c r="K2735">
        <v>4.25</v>
      </c>
      <c r="L2735">
        <v>3.5</v>
      </c>
      <c r="M2735">
        <v>194</v>
      </c>
      <c r="N2735">
        <f>LOG(M2735/100,2)+3</f>
        <v>3.956056652412403</v>
      </c>
      <c r="O2735">
        <f>INDEX(lehmad!B$2:B$412,MATCH(klypsid!$B2735,lehmad!$A$2:$A$412,0))</f>
        <v>38510</v>
      </c>
      <c r="P2735">
        <f>INDEX(lehmad!D$2:D$412,MATCH(klypsid!$B2735,lehmad!$A$2:$A$412,0))</f>
        <v>114</v>
      </c>
      <c r="Q2735">
        <f>INDEX(lehmad!E$2:E$412,MATCH(klypsid!$B2735,lehmad!$A$2:$A$412,0))</f>
        <v>1</v>
      </c>
      <c r="R2735" t="str">
        <f>INDEX(lehmad!F$2:F$412,MATCH(klypsid!$B2735,lehmad!$A$2:$A$412,0))</f>
        <v>DYNASTY-ET</v>
      </c>
      <c r="S2735">
        <f>INDEX(lehmad!H$2:H$412,MATCH(klypsid!$B2735,lehmad!$A$2:$A$412,0))</f>
        <v>124</v>
      </c>
      <c r="T2735">
        <f>INDEX(lehmad!K$2:K$412,MATCH(klypsid!$B2735,lehmad!$A$2:$A$412,0))</f>
        <v>108</v>
      </c>
      <c r="U2735" s="4">
        <f t="shared" si="84"/>
        <v>1</v>
      </c>
      <c r="V2735">
        <f t="shared" si="85"/>
        <v>10</v>
      </c>
    </row>
    <row r="2736" spans="1:22" x14ac:dyDescent="0.25">
      <c r="A2736">
        <v>3491</v>
      </c>
      <c r="B2736" t="str">
        <f>"E"&amp;A2736</f>
        <v>E3491</v>
      </c>
      <c r="C2736" t="s">
        <v>87</v>
      </c>
      <c r="D2736">
        <v>1</v>
      </c>
      <c r="E2736">
        <f>IF(D2736&lt;4,D2736,4)</f>
        <v>1</v>
      </c>
      <c r="F2736" s="1">
        <v>39318</v>
      </c>
      <c r="G2736" s="1">
        <v>39356</v>
      </c>
      <c r="H2736" s="3">
        <f>G2736-F2736</f>
        <v>38</v>
      </c>
      <c r="I2736" s="3">
        <f>IF(H2736&lt;=60,1,IF(H2736&lt;=150,2,3))</f>
        <v>1</v>
      </c>
      <c r="J2736">
        <v>40.4</v>
      </c>
      <c r="K2736">
        <v>3.48</v>
      </c>
      <c r="L2736">
        <v>3.03</v>
      </c>
      <c r="M2736">
        <v>186</v>
      </c>
      <c r="N2736">
        <f>LOG(M2736/100,2)+3</f>
        <v>3.8953026213333066</v>
      </c>
      <c r="O2736">
        <f>INDEX(lehmad!B$2:B$412,MATCH(klypsid!$B2736,lehmad!$A$2:$A$412,0))</f>
        <v>38510</v>
      </c>
      <c r="P2736">
        <f>INDEX(lehmad!D$2:D$412,MATCH(klypsid!$B2736,lehmad!$A$2:$A$412,0))</f>
        <v>114</v>
      </c>
      <c r="Q2736">
        <f>INDEX(lehmad!E$2:E$412,MATCH(klypsid!$B2736,lehmad!$A$2:$A$412,0))</f>
        <v>1</v>
      </c>
      <c r="R2736" t="str">
        <f>INDEX(lehmad!F$2:F$412,MATCH(klypsid!$B2736,lehmad!$A$2:$A$412,0))</f>
        <v>DYNASTY-ET</v>
      </c>
      <c r="S2736">
        <f>INDEX(lehmad!H$2:H$412,MATCH(klypsid!$B2736,lehmad!$A$2:$A$412,0))</f>
        <v>124</v>
      </c>
      <c r="T2736">
        <f>INDEX(lehmad!K$2:K$412,MATCH(klypsid!$B2736,lehmad!$A$2:$A$412,0))</f>
        <v>108</v>
      </c>
      <c r="U2736" s="4">
        <f t="shared" si="84"/>
        <v>2</v>
      </c>
      <c r="V2736">
        <f t="shared" si="85"/>
        <v>28</v>
      </c>
    </row>
    <row r="2737" spans="1:22" x14ac:dyDescent="0.25">
      <c r="A2737">
        <v>3491</v>
      </c>
      <c r="B2737" t="str">
        <f>"E"&amp;A2737</f>
        <v>E3491</v>
      </c>
      <c r="C2737" t="s">
        <v>87</v>
      </c>
      <c r="D2737">
        <v>1</v>
      </c>
      <c r="E2737">
        <f>IF(D2737&lt;4,D2737,4)</f>
        <v>1</v>
      </c>
      <c r="F2737" s="1">
        <v>39318</v>
      </c>
      <c r="G2737" s="1">
        <v>39387</v>
      </c>
      <c r="H2737" s="3">
        <f>G2737-F2737</f>
        <v>69</v>
      </c>
      <c r="I2737" s="3">
        <f>IF(H2737&lt;=60,1,IF(H2737&lt;=150,2,3))</f>
        <v>2</v>
      </c>
      <c r="J2737">
        <v>39.200000000000003</v>
      </c>
      <c r="K2737">
        <v>4.24</v>
      </c>
      <c r="L2737">
        <v>3.43</v>
      </c>
      <c r="M2737">
        <v>82</v>
      </c>
      <c r="N2737">
        <f>LOG(M2737/100,2)+3</f>
        <v>2.713695814843359</v>
      </c>
      <c r="O2737">
        <f>INDEX(lehmad!B$2:B$412,MATCH(klypsid!$B2737,lehmad!$A$2:$A$412,0))</f>
        <v>38510</v>
      </c>
      <c r="P2737">
        <f>INDEX(lehmad!D$2:D$412,MATCH(klypsid!$B2737,lehmad!$A$2:$A$412,0))</f>
        <v>114</v>
      </c>
      <c r="Q2737">
        <f>INDEX(lehmad!E$2:E$412,MATCH(klypsid!$B2737,lehmad!$A$2:$A$412,0))</f>
        <v>1</v>
      </c>
      <c r="R2737" t="str">
        <f>INDEX(lehmad!F$2:F$412,MATCH(klypsid!$B2737,lehmad!$A$2:$A$412,0))</f>
        <v>DYNASTY-ET</v>
      </c>
      <c r="S2737">
        <f>INDEX(lehmad!H$2:H$412,MATCH(klypsid!$B2737,lehmad!$A$2:$A$412,0))</f>
        <v>124</v>
      </c>
      <c r="T2737">
        <f>INDEX(lehmad!K$2:K$412,MATCH(klypsid!$B2737,lehmad!$A$2:$A$412,0))</f>
        <v>108</v>
      </c>
      <c r="U2737" s="4">
        <f t="shared" si="84"/>
        <v>3</v>
      </c>
      <c r="V2737">
        <f t="shared" si="85"/>
        <v>31</v>
      </c>
    </row>
    <row r="2738" spans="1:22" x14ac:dyDescent="0.25">
      <c r="A2738">
        <v>3491</v>
      </c>
      <c r="B2738" t="str">
        <f>"E"&amp;A2738</f>
        <v>E3491</v>
      </c>
      <c r="C2738" t="s">
        <v>87</v>
      </c>
      <c r="D2738">
        <v>1</v>
      </c>
      <c r="E2738">
        <f>IF(D2738&lt;4,D2738,4)</f>
        <v>1</v>
      </c>
      <c r="F2738" s="1">
        <v>39318</v>
      </c>
      <c r="G2738" s="1">
        <v>39418</v>
      </c>
      <c r="H2738" s="3">
        <f>G2738-F2738</f>
        <v>100</v>
      </c>
      <c r="I2738" s="3">
        <f>IF(H2738&lt;=60,1,IF(H2738&lt;=150,2,3))</f>
        <v>2</v>
      </c>
      <c r="J2738">
        <v>40.200000000000003</v>
      </c>
      <c r="K2738">
        <v>3.58</v>
      </c>
      <c r="L2738">
        <v>3.62</v>
      </c>
      <c r="M2738">
        <v>36</v>
      </c>
      <c r="N2738">
        <f>LOG(M2738/100,2)+3</f>
        <v>1.5260688116675876</v>
      </c>
      <c r="O2738">
        <f>INDEX(lehmad!B$2:B$412,MATCH(klypsid!$B2738,lehmad!$A$2:$A$412,0))</f>
        <v>38510</v>
      </c>
      <c r="P2738">
        <f>INDEX(lehmad!D$2:D$412,MATCH(klypsid!$B2738,lehmad!$A$2:$A$412,0))</f>
        <v>114</v>
      </c>
      <c r="Q2738">
        <f>INDEX(lehmad!E$2:E$412,MATCH(klypsid!$B2738,lehmad!$A$2:$A$412,0))</f>
        <v>1</v>
      </c>
      <c r="R2738" t="str">
        <f>INDEX(lehmad!F$2:F$412,MATCH(klypsid!$B2738,lehmad!$A$2:$A$412,0))</f>
        <v>DYNASTY-ET</v>
      </c>
      <c r="S2738">
        <f>INDEX(lehmad!H$2:H$412,MATCH(klypsid!$B2738,lehmad!$A$2:$A$412,0))</f>
        <v>124</v>
      </c>
      <c r="T2738">
        <f>INDEX(lehmad!K$2:K$412,MATCH(klypsid!$B2738,lehmad!$A$2:$A$412,0))</f>
        <v>108</v>
      </c>
      <c r="U2738" s="4">
        <f t="shared" si="84"/>
        <v>4</v>
      </c>
      <c r="V2738">
        <f t="shared" si="85"/>
        <v>31</v>
      </c>
    </row>
    <row r="2739" spans="1:22" x14ac:dyDescent="0.25">
      <c r="A2739">
        <v>3491</v>
      </c>
      <c r="B2739" t="str">
        <f>"E"&amp;A2739</f>
        <v>E3491</v>
      </c>
      <c r="C2739" t="s">
        <v>87</v>
      </c>
      <c r="D2739">
        <v>1</v>
      </c>
      <c r="E2739">
        <f>IF(D2739&lt;4,D2739,4)</f>
        <v>1</v>
      </c>
      <c r="F2739" s="1">
        <v>39318</v>
      </c>
      <c r="G2739" s="1">
        <v>39450</v>
      </c>
      <c r="H2739" s="3">
        <f>G2739-F2739</f>
        <v>132</v>
      </c>
      <c r="I2739" s="3">
        <f>IF(H2739&lt;=60,1,IF(H2739&lt;=150,2,3))</f>
        <v>2</v>
      </c>
      <c r="J2739">
        <v>36.700000000000003</v>
      </c>
      <c r="K2739">
        <v>2.7</v>
      </c>
      <c r="L2739">
        <v>3.76</v>
      </c>
      <c r="M2739">
        <v>52</v>
      </c>
      <c r="N2739">
        <f>LOG(M2739/100,2)+3</f>
        <v>2.0565835283663674</v>
      </c>
      <c r="O2739">
        <f>INDEX(lehmad!B$2:B$412,MATCH(klypsid!$B2739,lehmad!$A$2:$A$412,0))</f>
        <v>38510</v>
      </c>
      <c r="P2739">
        <f>INDEX(lehmad!D$2:D$412,MATCH(klypsid!$B2739,lehmad!$A$2:$A$412,0))</f>
        <v>114</v>
      </c>
      <c r="Q2739">
        <f>INDEX(lehmad!E$2:E$412,MATCH(klypsid!$B2739,lehmad!$A$2:$A$412,0))</f>
        <v>1</v>
      </c>
      <c r="R2739" t="str">
        <f>INDEX(lehmad!F$2:F$412,MATCH(klypsid!$B2739,lehmad!$A$2:$A$412,0))</f>
        <v>DYNASTY-ET</v>
      </c>
      <c r="S2739">
        <f>INDEX(lehmad!H$2:H$412,MATCH(klypsid!$B2739,lehmad!$A$2:$A$412,0))</f>
        <v>124</v>
      </c>
      <c r="T2739">
        <f>INDEX(lehmad!K$2:K$412,MATCH(klypsid!$B2739,lehmad!$A$2:$A$412,0))</f>
        <v>108</v>
      </c>
      <c r="U2739" s="4">
        <f t="shared" si="84"/>
        <v>5</v>
      </c>
      <c r="V2739">
        <f t="shared" si="85"/>
        <v>32</v>
      </c>
    </row>
    <row r="2740" spans="1:22" x14ac:dyDescent="0.25">
      <c r="A2740">
        <v>3491</v>
      </c>
      <c r="B2740" t="str">
        <f>"E"&amp;A2740</f>
        <v>E3491</v>
      </c>
      <c r="C2740" t="s">
        <v>87</v>
      </c>
      <c r="D2740">
        <v>1</v>
      </c>
      <c r="E2740">
        <f>IF(D2740&lt;4,D2740,4)</f>
        <v>1</v>
      </c>
      <c r="F2740" s="1">
        <v>39318</v>
      </c>
      <c r="G2740" s="1">
        <v>39481</v>
      </c>
      <c r="H2740" s="3">
        <f>G2740-F2740</f>
        <v>163</v>
      </c>
      <c r="I2740" s="3">
        <f>IF(H2740&lt;=60,1,IF(H2740&lt;=150,2,3))</f>
        <v>3</v>
      </c>
      <c r="J2740">
        <v>37.799999999999997</v>
      </c>
      <c r="K2740">
        <v>3.86</v>
      </c>
      <c r="L2740">
        <v>3.52</v>
      </c>
      <c r="M2740">
        <v>32</v>
      </c>
      <c r="N2740">
        <f>LOG(M2740/100,2)+3</f>
        <v>1.3561438102252752</v>
      </c>
      <c r="O2740">
        <f>INDEX(lehmad!B$2:B$412,MATCH(klypsid!$B2740,lehmad!$A$2:$A$412,0))</f>
        <v>38510</v>
      </c>
      <c r="P2740">
        <f>INDEX(lehmad!D$2:D$412,MATCH(klypsid!$B2740,lehmad!$A$2:$A$412,0))</f>
        <v>114</v>
      </c>
      <c r="Q2740">
        <f>INDEX(lehmad!E$2:E$412,MATCH(klypsid!$B2740,lehmad!$A$2:$A$412,0))</f>
        <v>1</v>
      </c>
      <c r="R2740" t="str">
        <f>INDEX(lehmad!F$2:F$412,MATCH(klypsid!$B2740,lehmad!$A$2:$A$412,0))</f>
        <v>DYNASTY-ET</v>
      </c>
      <c r="S2740">
        <f>INDEX(lehmad!H$2:H$412,MATCH(klypsid!$B2740,lehmad!$A$2:$A$412,0))</f>
        <v>124</v>
      </c>
      <c r="T2740">
        <f>INDEX(lehmad!K$2:K$412,MATCH(klypsid!$B2740,lehmad!$A$2:$A$412,0))</f>
        <v>108</v>
      </c>
      <c r="U2740" s="4">
        <f t="shared" si="84"/>
        <v>6</v>
      </c>
      <c r="V2740">
        <f t="shared" si="85"/>
        <v>31</v>
      </c>
    </row>
    <row r="2741" spans="1:22" x14ac:dyDescent="0.25">
      <c r="A2741">
        <v>3491</v>
      </c>
      <c r="B2741" t="str">
        <f>"E"&amp;A2741</f>
        <v>E3491</v>
      </c>
      <c r="C2741" t="s">
        <v>87</v>
      </c>
      <c r="D2741">
        <v>1</v>
      </c>
      <c r="E2741">
        <f>IF(D2741&lt;4,D2741,4)</f>
        <v>1</v>
      </c>
      <c r="F2741" s="1">
        <v>39318</v>
      </c>
      <c r="G2741" s="1">
        <v>39509</v>
      </c>
      <c r="H2741" s="3">
        <f>G2741-F2741</f>
        <v>191</v>
      </c>
      <c r="I2741" s="3">
        <f>IF(H2741&lt;=60,1,IF(H2741&lt;=150,2,3))</f>
        <v>3</v>
      </c>
      <c r="J2741">
        <v>36.6</v>
      </c>
      <c r="K2741">
        <v>3.91</v>
      </c>
      <c r="L2741">
        <v>3.5</v>
      </c>
      <c r="M2741">
        <v>37</v>
      </c>
      <c r="N2741">
        <f>LOG(M2741/100,2)+3</f>
        <v>1.5655971758542251</v>
      </c>
      <c r="O2741">
        <f>INDEX(lehmad!B$2:B$412,MATCH(klypsid!$B2741,lehmad!$A$2:$A$412,0))</f>
        <v>38510</v>
      </c>
      <c r="P2741">
        <f>INDEX(lehmad!D$2:D$412,MATCH(klypsid!$B2741,lehmad!$A$2:$A$412,0))</f>
        <v>114</v>
      </c>
      <c r="Q2741">
        <f>INDEX(lehmad!E$2:E$412,MATCH(klypsid!$B2741,lehmad!$A$2:$A$412,0))</f>
        <v>1</v>
      </c>
      <c r="R2741" t="str">
        <f>INDEX(lehmad!F$2:F$412,MATCH(klypsid!$B2741,lehmad!$A$2:$A$412,0))</f>
        <v>DYNASTY-ET</v>
      </c>
      <c r="S2741">
        <f>INDEX(lehmad!H$2:H$412,MATCH(klypsid!$B2741,lehmad!$A$2:$A$412,0))</f>
        <v>124</v>
      </c>
      <c r="T2741">
        <f>INDEX(lehmad!K$2:K$412,MATCH(klypsid!$B2741,lehmad!$A$2:$A$412,0))</f>
        <v>108</v>
      </c>
      <c r="U2741" s="4">
        <f t="shared" si="84"/>
        <v>7</v>
      </c>
      <c r="V2741">
        <f t="shared" si="85"/>
        <v>28</v>
      </c>
    </row>
    <row r="2742" spans="1:22" x14ac:dyDescent="0.25">
      <c r="A2742">
        <v>3491</v>
      </c>
      <c r="B2742" t="str">
        <f>"E"&amp;A2742</f>
        <v>E3491</v>
      </c>
      <c r="C2742" t="s">
        <v>87</v>
      </c>
      <c r="D2742">
        <v>1</v>
      </c>
      <c r="E2742">
        <f>IF(D2742&lt;4,D2742,4)</f>
        <v>1</v>
      </c>
      <c r="F2742" s="1">
        <v>39318</v>
      </c>
      <c r="G2742" s="1">
        <v>39539</v>
      </c>
      <c r="H2742" s="3">
        <f>G2742-F2742</f>
        <v>221</v>
      </c>
      <c r="I2742" s="3">
        <f>IF(H2742&lt;=60,1,IF(H2742&lt;=150,2,3))</f>
        <v>3</v>
      </c>
      <c r="J2742">
        <v>36.799999999999997</v>
      </c>
      <c r="K2742">
        <v>3.85</v>
      </c>
      <c r="L2742">
        <v>3.68</v>
      </c>
      <c r="M2742">
        <v>32</v>
      </c>
      <c r="N2742">
        <f>LOG(M2742/100,2)+3</f>
        <v>1.3561438102252752</v>
      </c>
      <c r="O2742">
        <f>INDEX(lehmad!B$2:B$412,MATCH(klypsid!$B2742,lehmad!$A$2:$A$412,0))</f>
        <v>38510</v>
      </c>
      <c r="P2742">
        <f>INDEX(lehmad!D$2:D$412,MATCH(klypsid!$B2742,lehmad!$A$2:$A$412,0))</f>
        <v>114</v>
      </c>
      <c r="Q2742">
        <f>INDEX(lehmad!E$2:E$412,MATCH(klypsid!$B2742,lehmad!$A$2:$A$412,0))</f>
        <v>1</v>
      </c>
      <c r="R2742" t="str">
        <f>INDEX(lehmad!F$2:F$412,MATCH(klypsid!$B2742,lehmad!$A$2:$A$412,0))</f>
        <v>DYNASTY-ET</v>
      </c>
      <c r="S2742">
        <f>INDEX(lehmad!H$2:H$412,MATCH(klypsid!$B2742,lehmad!$A$2:$A$412,0))</f>
        <v>124</v>
      </c>
      <c r="T2742">
        <f>INDEX(lehmad!K$2:K$412,MATCH(klypsid!$B2742,lehmad!$A$2:$A$412,0))</f>
        <v>108</v>
      </c>
      <c r="U2742" s="4">
        <f t="shared" si="84"/>
        <v>8</v>
      </c>
      <c r="V2742">
        <f t="shared" si="85"/>
        <v>30</v>
      </c>
    </row>
    <row r="2743" spans="1:22" x14ac:dyDescent="0.25">
      <c r="A2743">
        <v>3491</v>
      </c>
      <c r="B2743" t="str">
        <f>"E"&amp;A2743</f>
        <v>E3491</v>
      </c>
      <c r="C2743" t="s">
        <v>87</v>
      </c>
      <c r="D2743">
        <v>1</v>
      </c>
      <c r="E2743">
        <f>IF(D2743&lt;4,D2743,4)</f>
        <v>1</v>
      </c>
      <c r="F2743" s="1">
        <v>39318</v>
      </c>
      <c r="G2743" s="1">
        <v>39572</v>
      </c>
      <c r="H2743" s="3">
        <f>G2743-F2743</f>
        <v>254</v>
      </c>
      <c r="I2743" s="3">
        <f>IF(H2743&lt;=60,1,IF(H2743&lt;=150,2,3))</f>
        <v>3</v>
      </c>
      <c r="J2743">
        <v>32.200000000000003</v>
      </c>
      <c r="K2743">
        <v>3.3</v>
      </c>
      <c r="L2743">
        <v>3.74</v>
      </c>
      <c r="M2743">
        <v>121</v>
      </c>
      <c r="N2743">
        <f>LOG(M2743/100,2)+3</f>
        <v>3.2750070474998698</v>
      </c>
      <c r="O2743">
        <f>INDEX(lehmad!B$2:B$412,MATCH(klypsid!$B2743,lehmad!$A$2:$A$412,0))</f>
        <v>38510</v>
      </c>
      <c r="P2743">
        <f>INDEX(lehmad!D$2:D$412,MATCH(klypsid!$B2743,lehmad!$A$2:$A$412,0))</f>
        <v>114</v>
      </c>
      <c r="Q2743">
        <f>INDEX(lehmad!E$2:E$412,MATCH(klypsid!$B2743,lehmad!$A$2:$A$412,0))</f>
        <v>1</v>
      </c>
      <c r="R2743" t="str">
        <f>INDEX(lehmad!F$2:F$412,MATCH(klypsid!$B2743,lehmad!$A$2:$A$412,0))</f>
        <v>DYNASTY-ET</v>
      </c>
      <c r="S2743">
        <f>INDEX(lehmad!H$2:H$412,MATCH(klypsid!$B2743,lehmad!$A$2:$A$412,0))</f>
        <v>124</v>
      </c>
      <c r="T2743">
        <f>INDEX(lehmad!K$2:K$412,MATCH(klypsid!$B2743,lehmad!$A$2:$A$412,0))</f>
        <v>108</v>
      </c>
      <c r="U2743" s="4">
        <f t="shared" si="84"/>
        <v>9</v>
      </c>
      <c r="V2743">
        <f t="shared" si="85"/>
        <v>33</v>
      </c>
    </row>
    <row r="2744" spans="1:22" x14ac:dyDescent="0.25">
      <c r="A2744">
        <v>3491</v>
      </c>
      <c r="B2744" t="str">
        <f>"E"&amp;A2744</f>
        <v>E3491</v>
      </c>
      <c r="C2744" t="s">
        <v>87</v>
      </c>
      <c r="D2744">
        <v>2</v>
      </c>
      <c r="E2744">
        <f>IF(D2744&lt;4,D2744,4)</f>
        <v>2</v>
      </c>
      <c r="F2744" s="1">
        <v>39664</v>
      </c>
      <c r="G2744" s="1">
        <v>39693</v>
      </c>
      <c r="H2744" s="3">
        <f>G2744-F2744</f>
        <v>29</v>
      </c>
      <c r="I2744" s="3">
        <f>IF(H2744&lt;=60,1,IF(H2744&lt;=150,2,3))</f>
        <v>1</v>
      </c>
      <c r="J2744">
        <v>54.8</v>
      </c>
      <c r="K2744">
        <v>3.2</v>
      </c>
      <c r="L2744">
        <v>3.17</v>
      </c>
      <c r="M2744">
        <v>26</v>
      </c>
      <c r="N2744">
        <f>LOG(M2744/100,2)+3</f>
        <v>1.0565835283663676</v>
      </c>
      <c r="O2744">
        <f>INDEX(lehmad!B$2:B$412,MATCH(klypsid!$B2744,lehmad!$A$2:$A$412,0))</f>
        <v>38510</v>
      </c>
      <c r="P2744">
        <f>INDEX(lehmad!D$2:D$412,MATCH(klypsid!$B2744,lehmad!$A$2:$A$412,0))</f>
        <v>114</v>
      </c>
      <c r="Q2744">
        <f>INDEX(lehmad!E$2:E$412,MATCH(klypsid!$B2744,lehmad!$A$2:$A$412,0))</f>
        <v>1</v>
      </c>
      <c r="R2744" t="str">
        <f>INDEX(lehmad!F$2:F$412,MATCH(klypsid!$B2744,lehmad!$A$2:$A$412,0))</f>
        <v>DYNASTY-ET</v>
      </c>
      <c r="S2744">
        <f>INDEX(lehmad!H$2:H$412,MATCH(klypsid!$B2744,lehmad!$A$2:$A$412,0))</f>
        <v>124</v>
      </c>
      <c r="T2744">
        <f>INDEX(lehmad!K$2:K$412,MATCH(klypsid!$B2744,lehmad!$A$2:$A$412,0))</f>
        <v>108</v>
      </c>
      <c r="U2744" s="4">
        <f t="shared" si="84"/>
        <v>1</v>
      </c>
      <c r="V2744">
        <f t="shared" si="85"/>
        <v>29</v>
      </c>
    </row>
    <row r="2745" spans="1:22" x14ac:dyDescent="0.25">
      <c r="A2745">
        <v>3491</v>
      </c>
      <c r="B2745" t="str">
        <f>"E"&amp;A2745</f>
        <v>E3491</v>
      </c>
      <c r="C2745" t="s">
        <v>87</v>
      </c>
      <c r="D2745">
        <v>2</v>
      </c>
      <c r="E2745">
        <f>IF(D2745&lt;4,D2745,4)</f>
        <v>2</v>
      </c>
      <c r="F2745" s="1">
        <v>39664</v>
      </c>
      <c r="G2745" s="1">
        <v>39722</v>
      </c>
      <c r="H2745" s="3">
        <f>G2745-F2745</f>
        <v>58</v>
      </c>
      <c r="I2745" s="3">
        <f>IF(H2745&lt;=60,1,IF(H2745&lt;=150,2,3))</f>
        <v>1</v>
      </c>
      <c r="J2745">
        <v>42</v>
      </c>
      <c r="K2745">
        <v>2.61</v>
      </c>
      <c r="L2745">
        <v>3.67</v>
      </c>
      <c r="M2745">
        <v>431</v>
      </c>
      <c r="N2745">
        <f>LOG(M2745/100,2)+3</f>
        <v>5.1076878693143737</v>
      </c>
      <c r="O2745">
        <f>INDEX(lehmad!B$2:B$412,MATCH(klypsid!$B2745,lehmad!$A$2:$A$412,0))</f>
        <v>38510</v>
      </c>
      <c r="P2745">
        <f>INDEX(lehmad!D$2:D$412,MATCH(klypsid!$B2745,lehmad!$A$2:$A$412,0))</f>
        <v>114</v>
      </c>
      <c r="Q2745">
        <f>INDEX(lehmad!E$2:E$412,MATCH(klypsid!$B2745,lehmad!$A$2:$A$412,0))</f>
        <v>1</v>
      </c>
      <c r="R2745" t="str">
        <f>INDEX(lehmad!F$2:F$412,MATCH(klypsid!$B2745,lehmad!$A$2:$A$412,0))</f>
        <v>DYNASTY-ET</v>
      </c>
      <c r="S2745">
        <f>INDEX(lehmad!H$2:H$412,MATCH(klypsid!$B2745,lehmad!$A$2:$A$412,0))</f>
        <v>124</v>
      </c>
      <c r="T2745">
        <f>INDEX(lehmad!K$2:K$412,MATCH(klypsid!$B2745,lehmad!$A$2:$A$412,0))</f>
        <v>108</v>
      </c>
      <c r="U2745" s="4">
        <f t="shared" si="84"/>
        <v>2</v>
      </c>
      <c r="V2745">
        <f t="shared" si="85"/>
        <v>29</v>
      </c>
    </row>
    <row r="2746" spans="1:22" x14ac:dyDescent="0.25">
      <c r="A2746">
        <v>3491</v>
      </c>
      <c r="B2746" t="str">
        <f>"E"&amp;A2746</f>
        <v>E3491</v>
      </c>
      <c r="C2746" t="s">
        <v>87</v>
      </c>
      <c r="D2746">
        <v>2</v>
      </c>
      <c r="E2746">
        <f>IF(D2746&lt;4,D2746,4)</f>
        <v>2</v>
      </c>
      <c r="F2746" s="1">
        <v>39664</v>
      </c>
      <c r="G2746" s="1">
        <v>39754</v>
      </c>
      <c r="H2746" s="3">
        <f>G2746-F2746</f>
        <v>90</v>
      </c>
      <c r="I2746" s="3">
        <f>IF(H2746&lt;=60,1,IF(H2746&lt;=150,2,3))</f>
        <v>2</v>
      </c>
      <c r="J2746">
        <v>55.7</v>
      </c>
      <c r="K2746">
        <v>1.96</v>
      </c>
      <c r="L2746">
        <v>3.49</v>
      </c>
      <c r="M2746">
        <v>112</v>
      </c>
      <c r="N2746">
        <f>LOG(M2746/100,2)+3</f>
        <v>3.1634987322828794</v>
      </c>
      <c r="O2746">
        <f>INDEX(lehmad!B$2:B$412,MATCH(klypsid!$B2746,lehmad!$A$2:$A$412,0))</f>
        <v>38510</v>
      </c>
      <c r="P2746">
        <f>INDEX(lehmad!D$2:D$412,MATCH(klypsid!$B2746,lehmad!$A$2:$A$412,0))</f>
        <v>114</v>
      </c>
      <c r="Q2746">
        <f>INDEX(lehmad!E$2:E$412,MATCH(klypsid!$B2746,lehmad!$A$2:$A$412,0))</f>
        <v>1</v>
      </c>
      <c r="R2746" t="str">
        <f>INDEX(lehmad!F$2:F$412,MATCH(klypsid!$B2746,lehmad!$A$2:$A$412,0))</f>
        <v>DYNASTY-ET</v>
      </c>
      <c r="S2746">
        <f>INDEX(lehmad!H$2:H$412,MATCH(klypsid!$B2746,lehmad!$A$2:$A$412,0))</f>
        <v>124</v>
      </c>
      <c r="T2746">
        <f>INDEX(lehmad!K$2:K$412,MATCH(klypsid!$B2746,lehmad!$A$2:$A$412,0))</f>
        <v>108</v>
      </c>
      <c r="U2746" s="4">
        <f t="shared" si="84"/>
        <v>3</v>
      </c>
      <c r="V2746">
        <f t="shared" si="85"/>
        <v>32</v>
      </c>
    </row>
    <row r="2747" spans="1:22" x14ac:dyDescent="0.25">
      <c r="A2747">
        <v>3491</v>
      </c>
      <c r="B2747" t="str">
        <f>"E"&amp;A2747</f>
        <v>E3491</v>
      </c>
      <c r="C2747" t="s">
        <v>87</v>
      </c>
      <c r="D2747">
        <v>2</v>
      </c>
      <c r="E2747">
        <f>IF(D2747&lt;4,D2747,4)</f>
        <v>2</v>
      </c>
      <c r="F2747" s="1">
        <v>39664</v>
      </c>
      <c r="G2747" s="1">
        <v>39783</v>
      </c>
      <c r="H2747" s="3">
        <f>G2747-F2747</f>
        <v>119</v>
      </c>
      <c r="I2747" s="3">
        <f>IF(H2747&lt;=60,1,IF(H2747&lt;=150,2,3))</f>
        <v>2</v>
      </c>
      <c r="J2747">
        <v>51.4</v>
      </c>
      <c r="K2747">
        <v>2.91</v>
      </c>
      <c r="L2747">
        <v>3.64</v>
      </c>
      <c r="M2747">
        <v>215</v>
      </c>
      <c r="N2747">
        <f>LOG(M2747/100,2)+3</f>
        <v>4.1043366598147362</v>
      </c>
      <c r="O2747">
        <f>INDEX(lehmad!B$2:B$412,MATCH(klypsid!$B2747,lehmad!$A$2:$A$412,0))</f>
        <v>38510</v>
      </c>
      <c r="P2747">
        <f>INDEX(lehmad!D$2:D$412,MATCH(klypsid!$B2747,lehmad!$A$2:$A$412,0))</f>
        <v>114</v>
      </c>
      <c r="Q2747">
        <f>INDEX(lehmad!E$2:E$412,MATCH(klypsid!$B2747,lehmad!$A$2:$A$412,0))</f>
        <v>1</v>
      </c>
      <c r="R2747" t="str">
        <f>INDEX(lehmad!F$2:F$412,MATCH(klypsid!$B2747,lehmad!$A$2:$A$412,0))</f>
        <v>DYNASTY-ET</v>
      </c>
      <c r="S2747">
        <f>INDEX(lehmad!H$2:H$412,MATCH(klypsid!$B2747,lehmad!$A$2:$A$412,0))</f>
        <v>124</v>
      </c>
      <c r="T2747">
        <f>INDEX(lehmad!K$2:K$412,MATCH(klypsid!$B2747,lehmad!$A$2:$A$412,0))</f>
        <v>108</v>
      </c>
      <c r="U2747" s="4">
        <f t="shared" si="84"/>
        <v>4</v>
      </c>
      <c r="V2747">
        <f t="shared" si="85"/>
        <v>29</v>
      </c>
    </row>
    <row r="2748" spans="1:22" x14ac:dyDescent="0.25">
      <c r="A2748">
        <v>3491</v>
      </c>
      <c r="B2748" t="str">
        <f>"E"&amp;A2748</f>
        <v>E3491</v>
      </c>
      <c r="C2748" t="s">
        <v>87</v>
      </c>
      <c r="D2748">
        <v>2</v>
      </c>
      <c r="E2748">
        <f>IF(D2748&lt;4,D2748,4)</f>
        <v>2</v>
      </c>
      <c r="F2748" s="1">
        <v>39664</v>
      </c>
      <c r="G2748" s="1">
        <v>39817</v>
      </c>
      <c r="H2748" s="3">
        <f>G2748-F2748</f>
        <v>153</v>
      </c>
      <c r="I2748" s="3">
        <f>IF(H2748&lt;=60,1,IF(H2748&lt;=150,2,3))</f>
        <v>3</v>
      </c>
      <c r="J2748">
        <v>46</v>
      </c>
      <c r="K2748">
        <v>3.2</v>
      </c>
      <c r="L2748">
        <v>3.58</v>
      </c>
      <c r="M2748">
        <v>988</v>
      </c>
      <c r="N2748">
        <f>LOG(M2748/100,2)+3</f>
        <v>6.3045110418099526</v>
      </c>
      <c r="O2748">
        <f>INDEX(lehmad!B$2:B$412,MATCH(klypsid!$B2748,lehmad!$A$2:$A$412,0))</f>
        <v>38510</v>
      </c>
      <c r="P2748">
        <f>INDEX(lehmad!D$2:D$412,MATCH(klypsid!$B2748,lehmad!$A$2:$A$412,0))</f>
        <v>114</v>
      </c>
      <c r="Q2748">
        <f>INDEX(lehmad!E$2:E$412,MATCH(klypsid!$B2748,lehmad!$A$2:$A$412,0))</f>
        <v>1</v>
      </c>
      <c r="R2748" t="str">
        <f>INDEX(lehmad!F$2:F$412,MATCH(klypsid!$B2748,lehmad!$A$2:$A$412,0))</f>
        <v>DYNASTY-ET</v>
      </c>
      <c r="S2748">
        <f>INDEX(lehmad!H$2:H$412,MATCH(klypsid!$B2748,lehmad!$A$2:$A$412,0))</f>
        <v>124</v>
      </c>
      <c r="T2748">
        <f>INDEX(lehmad!K$2:K$412,MATCH(klypsid!$B2748,lehmad!$A$2:$A$412,0))</f>
        <v>108</v>
      </c>
      <c r="U2748" s="4">
        <f t="shared" si="84"/>
        <v>5</v>
      </c>
      <c r="V2748">
        <f t="shared" si="85"/>
        <v>34</v>
      </c>
    </row>
    <row r="2749" spans="1:22" x14ac:dyDescent="0.25">
      <c r="A2749">
        <v>3491</v>
      </c>
      <c r="B2749" t="str">
        <f>"E"&amp;A2749</f>
        <v>E3491</v>
      </c>
      <c r="C2749" t="s">
        <v>87</v>
      </c>
      <c r="D2749">
        <v>2</v>
      </c>
      <c r="E2749">
        <f>IF(D2749&lt;4,D2749,4)</f>
        <v>2</v>
      </c>
      <c r="F2749" s="1">
        <v>39664</v>
      </c>
      <c r="G2749" s="1">
        <v>39845</v>
      </c>
      <c r="H2749" s="3">
        <f>G2749-F2749</f>
        <v>181</v>
      </c>
      <c r="I2749" s="3">
        <f>IF(H2749&lt;=60,1,IF(H2749&lt;=150,2,3))</f>
        <v>3</v>
      </c>
      <c r="J2749">
        <v>44.8</v>
      </c>
      <c r="K2749">
        <v>3.57</v>
      </c>
      <c r="L2749">
        <v>3.68</v>
      </c>
      <c r="M2749">
        <v>1203</v>
      </c>
      <c r="N2749">
        <f>LOG(M2749/100,2)+3</f>
        <v>6.5885647374013523</v>
      </c>
      <c r="O2749">
        <f>INDEX(lehmad!B$2:B$412,MATCH(klypsid!$B2749,lehmad!$A$2:$A$412,0))</f>
        <v>38510</v>
      </c>
      <c r="P2749">
        <f>INDEX(lehmad!D$2:D$412,MATCH(klypsid!$B2749,lehmad!$A$2:$A$412,0))</f>
        <v>114</v>
      </c>
      <c r="Q2749">
        <f>INDEX(lehmad!E$2:E$412,MATCH(klypsid!$B2749,lehmad!$A$2:$A$412,0))</f>
        <v>1</v>
      </c>
      <c r="R2749" t="str">
        <f>INDEX(lehmad!F$2:F$412,MATCH(klypsid!$B2749,lehmad!$A$2:$A$412,0))</f>
        <v>DYNASTY-ET</v>
      </c>
      <c r="S2749">
        <f>INDEX(lehmad!H$2:H$412,MATCH(klypsid!$B2749,lehmad!$A$2:$A$412,0))</f>
        <v>124</v>
      </c>
      <c r="T2749">
        <f>INDEX(lehmad!K$2:K$412,MATCH(klypsid!$B2749,lehmad!$A$2:$A$412,0))</f>
        <v>108</v>
      </c>
      <c r="U2749" s="4">
        <f t="shared" si="84"/>
        <v>6</v>
      </c>
      <c r="V2749">
        <f t="shared" si="85"/>
        <v>28</v>
      </c>
    </row>
    <row r="2750" spans="1:22" x14ac:dyDescent="0.25">
      <c r="A2750">
        <v>3491</v>
      </c>
      <c r="B2750" t="str">
        <f>"E"&amp;A2750</f>
        <v>E3491</v>
      </c>
      <c r="C2750" t="s">
        <v>87</v>
      </c>
      <c r="D2750">
        <v>2</v>
      </c>
      <c r="E2750">
        <f>IF(D2750&lt;4,D2750,4)</f>
        <v>2</v>
      </c>
      <c r="F2750" s="1">
        <v>39664</v>
      </c>
      <c r="G2750" s="1">
        <v>39875</v>
      </c>
      <c r="H2750" s="3">
        <f>G2750-F2750</f>
        <v>211</v>
      </c>
      <c r="I2750" s="3">
        <f>IF(H2750&lt;=60,1,IF(H2750&lt;=150,2,3))</f>
        <v>3</v>
      </c>
      <c r="J2750">
        <v>40.6</v>
      </c>
      <c r="K2750">
        <v>3.47</v>
      </c>
      <c r="L2750">
        <v>3.77</v>
      </c>
      <c r="M2750">
        <v>1287</v>
      </c>
      <c r="N2750">
        <f>LOG(M2750/100,2)+3</f>
        <v>6.6859401484459768</v>
      </c>
      <c r="O2750">
        <f>INDEX(lehmad!B$2:B$412,MATCH(klypsid!$B2750,lehmad!$A$2:$A$412,0))</f>
        <v>38510</v>
      </c>
      <c r="P2750">
        <f>INDEX(lehmad!D$2:D$412,MATCH(klypsid!$B2750,lehmad!$A$2:$A$412,0))</f>
        <v>114</v>
      </c>
      <c r="Q2750">
        <f>INDEX(lehmad!E$2:E$412,MATCH(klypsid!$B2750,lehmad!$A$2:$A$412,0))</f>
        <v>1</v>
      </c>
      <c r="R2750" t="str">
        <f>INDEX(lehmad!F$2:F$412,MATCH(klypsid!$B2750,lehmad!$A$2:$A$412,0))</f>
        <v>DYNASTY-ET</v>
      </c>
      <c r="S2750">
        <f>INDEX(lehmad!H$2:H$412,MATCH(klypsid!$B2750,lehmad!$A$2:$A$412,0))</f>
        <v>124</v>
      </c>
      <c r="T2750">
        <f>INDEX(lehmad!K$2:K$412,MATCH(klypsid!$B2750,lehmad!$A$2:$A$412,0))</f>
        <v>108</v>
      </c>
      <c r="U2750" s="4">
        <f t="shared" si="84"/>
        <v>7</v>
      </c>
      <c r="V2750">
        <f t="shared" si="85"/>
        <v>30</v>
      </c>
    </row>
    <row r="2751" spans="1:22" x14ac:dyDescent="0.25">
      <c r="A2751">
        <v>3491</v>
      </c>
      <c r="B2751" t="str">
        <f>"E"&amp;A2751</f>
        <v>E3491</v>
      </c>
      <c r="C2751" t="s">
        <v>87</v>
      </c>
      <c r="D2751">
        <v>2</v>
      </c>
      <c r="E2751">
        <f>IF(D2751&lt;4,D2751,4)</f>
        <v>2</v>
      </c>
      <c r="F2751" s="1">
        <v>39664</v>
      </c>
      <c r="G2751" s="1">
        <v>39908</v>
      </c>
      <c r="H2751" s="3">
        <f>G2751-F2751</f>
        <v>244</v>
      </c>
      <c r="I2751" s="3">
        <f>IF(H2751&lt;=60,1,IF(H2751&lt;=150,2,3))</f>
        <v>3</v>
      </c>
      <c r="J2751">
        <v>35</v>
      </c>
      <c r="K2751">
        <v>3.95</v>
      </c>
      <c r="L2751">
        <v>3.31</v>
      </c>
      <c r="M2751">
        <v>258</v>
      </c>
      <c r="N2751">
        <f>LOG(M2751/100,2)+3</f>
        <v>4.3673710656485296</v>
      </c>
      <c r="O2751">
        <f>INDEX(lehmad!B$2:B$412,MATCH(klypsid!$B2751,lehmad!$A$2:$A$412,0))</f>
        <v>38510</v>
      </c>
      <c r="P2751">
        <f>INDEX(lehmad!D$2:D$412,MATCH(klypsid!$B2751,lehmad!$A$2:$A$412,0))</f>
        <v>114</v>
      </c>
      <c r="Q2751">
        <f>INDEX(lehmad!E$2:E$412,MATCH(klypsid!$B2751,lehmad!$A$2:$A$412,0))</f>
        <v>1</v>
      </c>
      <c r="R2751" t="str">
        <f>INDEX(lehmad!F$2:F$412,MATCH(klypsid!$B2751,lehmad!$A$2:$A$412,0))</f>
        <v>DYNASTY-ET</v>
      </c>
      <c r="S2751">
        <f>INDEX(lehmad!H$2:H$412,MATCH(klypsid!$B2751,lehmad!$A$2:$A$412,0))</f>
        <v>124</v>
      </c>
      <c r="T2751">
        <f>INDEX(lehmad!K$2:K$412,MATCH(klypsid!$B2751,lehmad!$A$2:$A$412,0))</f>
        <v>108</v>
      </c>
      <c r="U2751" s="4">
        <f t="shared" si="84"/>
        <v>8</v>
      </c>
      <c r="V2751">
        <f t="shared" si="85"/>
        <v>33</v>
      </c>
    </row>
    <row r="2752" spans="1:22" x14ac:dyDescent="0.25">
      <c r="A2752">
        <v>3491</v>
      </c>
      <c r="B2752" t="str">
        <f>"E"&amp;A2752</f>
        <v>E3491</v>
      </c>
      <c r="C2752" t="s">
        <v>87</v>
      </c>
      <c r="D2752">
        <v>2</v>
      </c>
      <c r="E2752">
        <f>IF(D2752&lt;4,D2752,4)</f>
        <v>2</v>
      </c>
      <c r="F2752" s="1">
        <v>39664</v>
      </c>
      <c r="G2752" s="1">
        <v>39944</v>
      </c>
      <c r="H2752" s="3">
        <f>G2752-F2752</f>
        <v>280</v>
      </c>
      <c r="I2752" s="3">
        <f>IF(H2752&lt;=60,1,IF(H2752&lt;=150,2,3))</f>
        <v>3</v>
      </c>
      <c r="J2752">
        <v>34.5</v>
      </c>
      <c r="K2752">
        <v>4.37</v>
      </c>
      <c r="L2752">
        <v>3.71</v>
      </c>
      <c r="M2752">
        <v>284</v>
      </c>
      <c r="N2752">
        <f>LOG(M2752/100,2)+3</f>
        <v>4.5058909297299579</v>
      </c>
      <c r="O2752">
        <f>INDEX(lehmad!B$2:B$412,MATCH(klypsid!$B2752,lehmad!$A$2:$A$412,0))</f>
        <v>38510</v>
      </c>
      <c r="P2752">
        <f>INDEX(lehmad!D$2:D$412,MATCH(klypsid!$B2752,lehmad!$A$2:$A$412,0))</f>
        <v>114</v>
      </c>
      <c r="Q2752">
        <f>INDEX(lehmad!E$2:E$412,MATCH(klypsid!$B2752,lehmad!$A$2:$A$412,0))</f>
        <v>1</v>
      </c>
      <c r="R2752" t="str">
        <f>INDEX(lehmad!F$2:F$412,MATCH(klypsid!$B2752,lehmad!$A$2:$A$412,0))</f>
        <v>DYNASTY-ET</v>
      </c>
      <c r="S2752">
        <f>INDEX(lehmad!H$2:H$412,MATCH(klypsid!$B2752,lehmad!$A$2:$A$412,0))</f>
        <v>124</v>
      </c>
      <c r="T2752">
        <f>INDEX(lehmad!K$2:K$412,MATCH(klypsid!$B2752,lehmad!$A$2:$A$412,0))</f>
        <v>108</v>
      </c>
      <c r="U2752" s="4">
        <f t="shared" si="84"/>
        <v>9</v>
      </c>
      <c r="V2752">
        <f t="shared" si="85"/>
        <v>36</v>
      </c>
    </row>
    <row r="2753" spans="1:22" x14ac:dyDescent="0.25">
      <c r="A2753">
        <v>3491</v>
      </c>
      <c r="B2753" t="str">
        <f>"E"&amp;A2753</f>
        <v>E3491</v>
      </c>
      <c r="C2753" t="s">
        <v>87</v>
      </c>
      <c r="D2753">
        <v>2</v>
      </c>
      <c r="E2753">
        <f>IF(D2753&lt;4,D2753,4)</f>
        <v>2</v>
      </c>
      <c r="F2753" s="1">
        <v>39664</v>
      </c>
      <c r="G2753" s="1">
        <v>39972</v>
      </c>
      <c r="H2753" s="3">
        <f>G2753-F2753</f>
        <v>308</v>
      </c>
      <c r="I2753" s="3">
        <f>IF(H2753&lt;=60,1,IF(H2753&lt;=150,2,3))</f>
        <v>3</v>
      </c>
      <c r="J2753">
        <v>24.2</v>
      </c>
      <c r="K2753">
        <v>4.8899999999999997</v>
      </c>
      <c r="L2753">
        <v>3.67</v>
      </c>
      <c r="M2753">
        <v>186</v>
      </c>
      <c r="N2753">
        <f>LOG(M2753/100,2)+3</f>
        <v>3.8953026213333066</v>
      </c>
      <c r="O2753">
        <f>INDEX(lehmad!B$2:B$412,MATCH(klypsid!$B2753,lehmad!$A$2:$A$412,0))</f>
        <v>38510</v>
      </c>
      <c r="P2753">
        <f>INDEX(lehmad!D$2:D$412,MATCH(klypsid!$B2753,lehmad!$A$2:$A$412,0))</f>
        <v>114</v>
      </c>
      <c r="Q2753">
        <f>INDEX(lehmad!E$2:E$412,MATCH(klypsid!$B2753,lehmad!$A$2:$A$412,0))</f>
        <v>1</v>
      </c>
      <c r="R2753" t="str">
        <f>INDEX(lehmad!F$2:F$412,MATCH(klypsid!$B2753,lehmad!$A$2:$A$412,0))</f>
        <v>DYNASTY-ET</v>
      </c>
      <c r="S2753">
        <f>INDEX(lehmad!H$2:H$412,MATCH(klypsid!$B2753,lehmad!$A$2:$A$412,0))</f>
        <v>124</v>
      </c>
      <c r="T2753">
        <f>INDEX(lehmad!K$2:K$412,MATCH(klypsid!$B2753,lehmad!$A$2:$A$412,0))</f>
        <v>108</v>
      </c>
      <c r="U2753" s="4">
        <f t="shared" si="84"/>
        <v>10</v>
      </c>
      <c r="V2753">
        <f t="shared" si="85"/>
        <v>28</v>
      </c>
    </row>
    <row r="2754" spans="1:22" x14ac:dyDescent="0.25">
      <c r="A2754">
        <v>3491</v>
      </c>
      <c r="B2754" t="str">
        <f>"E"&amp;A2754</f>
        <v>E3491</v>
      </c>
      <c r="C2754" t="s">
        <v>87</v>
      </c>
      <c r="D2754">
        <v>3</v>
      </c>
      <c r="E2754">
        <f>IF(D2754&lt;4,D2754,4)</f>
        <v>3</v>
      </c>
      <c r="F2754" s="1">
        <v>40040</v>
      </c>
      <c r="G2754" s="1">
        <v>40066</v>
      </c>
      <c r="H2754" s="3">
        <f>G2754-F2754</f>
        <v>26</v>
      </c>
      <c r="I2754" s="3">
        <f>IF(H2754&lt;=60,1,IF(H2754&lt;=150,2,3))</f>
        <v>1</v>
      </c>
      <c r="J2754">
        <v>42</v>
      </c>
      <c r="K2754">
        <v>3.66</v>
      </c>
      <c r="L2754">
        <v>3.03</v>
      </c>
      <c r="M2754">
        <v>5971</v>
      </c>
      <c r="N2754">
        <f>LOG(M2754/100,2)+3</f>
        <v>8.8999006636011693</v>
      </c>
      <c r="O2754">
        <f>INDEX(lehmad!B$2:B$412,MATCH(klypsid!$B2754,lehmad!$A$2:$A$412,0))</f>
        <v>38510</v>
      </c>
      <c r="P2754">
        <f>INDEX(lehmad!D$2:D$412,MATCH(klypsid!$B2754,lehmad!$A$2:$A$412,0))</f>
        <v>114</v>
      </c>
      <c r="Q2754">
        <f>INDEX(lehmad!E$2:E$412,MATCH(klypsid!$B2754,lehmad!$A$2:$A$412,0))</f>
        <v>1</v>
      </c>
      <c r="R2754" t="str">
        <f>INDEX(lehmad!F$2:F$412,MATCH(klypsid!$B2754,lehmad!$A$2:$A$412,0))</f>
        <v>DYNASTY-ET</v>
      </c>
      <c r="S2754">
        <f>INDEX(lehmad!H$2:H$412,MATCH(klypsid!$B2754,lehmad!$A$2:$A$412,0))</f>
        <v>124</v>
      </c>
      <c r="T2754">
        <f>INDEX(lehmad!K$2:K$412,MATCH(klypsid!$B2754,lehmad!$A$2:$A$412,0))</f>
        <v>108</v>
      </c>
      <c r="U2754" s="4">
        <f t="shared" si="84"/>
        <v>1</v>
      </c>
      <c r="V2754">
        <f t="shared" si="85"/>
        <v>26</v>
      </c>
    </row>
    <row r="2755" spans="1:22" x14ac:dyDescent="0.25">
      <c r="A2755">
        <v>3491</v>
      </c>
      <c r="B2755" t="str">
        <f>"E"&amp;A2755</f>
        <v>E3491</v>
      </c>
      <c r="C2755" t="s">
        <v>87</v>
      </c>
      <c r="D2755">
        <v>3</v>
      </c>
      <c r="E2755">
        <f>IF(D2755&lt;4,D2755,4)</f>
        <v>3</v>
      </c>
      <c r="F2755" s="1">
        <v>40040</v>
      </c>
      <c r="G2755" s="1">
        <v>40094</v>
      </c>
      <c r="H2755" s="3">
        <f>G2755-F2755</f>
        <v>54</v>
      </c>
      <c r="I2755" s="3">
        <f>IF(H2755&lt;=60,1,IF(H2755&lt;=150,2,3))</f>
        <v>1</v>
      </c>
      <c r="J2755">
        <v>48.6</v>
      </c>
      <c r="K2755">
        <v>2.08</v>
      </c>
      <c r="L2755">
        <v>3.6</v>
      </c>
      <c r="M2755">
        <v>2459</v>
      </c>
      <c r="N2755">
        <f>LOG(M2755/100,2)+3</f>
        <v>7.6199998298213574</v>
      </c>
      <c r="O2755">
        <f>INDEX(lehmad!B$2:B$412,MATCH(klypsid!$B2755,lehmad!$A$2:$A$412,0))</f>
        <v>38510</v>
      </c>
      <c r="P2755">
        <f>INDEX(lehmad!D$2:D$412,MATCH(klypsid!$B2755,lehmad!$A$2:$A$412,0))</f>
        <v>114</v>
      </c>
      <c r="Q2755">
        <f>INDEX(lehmad!E$2:E$412,MATCH(klypsid!$B2755,lehmad!$A$2:$A$412,0))</f>
        <v>1</v>
      </c>
      <c r="R2755" t="str">
        <f>INDEX(lehmad!F$2:F$412,MATCH(klypsid!$B2755,lehmad!$A$2:$A$412,0))</f>
        <v>DYNASTY-ET</v>
      </c>
      <c r="S2755">
        <f>INDEX(lehmad!H$2:H$412,MATCH(klypsid!$B2755,lehmad!$A$2:$A$412,0))</f>
        <v>124</v>
      </c>
      <c r="T2755">
        <f>INDEX(lehmad!K$2:K$412,MATCH(klypsid!$B2755,lehmad!$A$2:$A$412,0))</f>
        <v>108</v>
      </c>
      <c r="U2755" s="4">
        <f t="shared" ref="U2755:U2818" si="86">IF(AND(A2755=A2754,D2755=D2754),U2754+1,1)</f>
        <v>2</v>
      </c>
      <c r="V2755">
        <f t="shared" ref="V2755:V2818" si="87">IF(AND(A2755=A2754,D2755=D2754),G2755-G2754,G2755-F2755)</f>
        <v>28</v>
      </c>
    </row>
    <row r="2756" spans="1:22" x14ac:dyDescent="0.25">
      <c r="A2756">
        <v>3491</v>
      </c>
      <c r="B2756" t="str">
        <f>"E"&amp;A2756</f>
        <v>E3491</v>
      </c>
      <c r="C2756" t="s">
        <v>87</v>
      </c>
      <c r="D2756">
        <v>3</v>
      </c>
      <c r="E2756">
        <f>IF(D2756&lt;4,D2756,4)</f>
        <v>3</v>
      </c>
      <c r="F2756" s="1">
        <v>40040</v>
      </c>
      <c r="G2756" s="1">
        <v>40125</v>
      </c>
      <c r="H2756" s="3">
        <f>G2756-F2756</f>
        <v>85</v>
      </c>
      <c r="I2756" s="3">
        <f>IF(H2756&lt;=60,1,IF(H2756&lt;=150,2,3))</f>
        <v>2</v>
      </c>
      <c r="J2756">
        <v>51</v>
      </c>
      <c r="K2756">
        <v>3.53</v>
      </c>
      <c r="L2756">
        <v>3.67</v>
      </c>
      <c r="M2756">
        <v>1081</v>
      </c>
      <c r="N2756">
        <f>LOG(M2756/100,2)+3</f>
        <v>6.4342946179599254</v>
      </c>
      <c r="O2756">
        <f>INDEX(lehmad!B$2:B$412,MATCH(klypsid!$B2756,lehmad!$A$2:$A$412,0))</f>
        <v>38510</v>
      </c>
      <c r="P2756">
        <f>INDEX(lehmad!D$2:D$412,MATCH(klypsid!$B2756,lehmad!$A$2:$A$412,0))</f>
        <v>114</v>
      </c>
      <c r="Q2756">
        <f>INDEX(lehmad!E$2:E$412,MATCH(klypsid!$B2756,lehmad!$A$2:$A$412,0))</f>
        <v>1</v>
      </c>
      <c r="R2756" t="str">
        <f>INDEX(lehmad!F$2:F$412,MATCH(klypsid!$B2756,lehmad!$A$2:$A$412,0))</f>
        <v>DYNASTY-ET</v>
      </c>
      <c r="S2756">
        <f>INDEX(lehmad!H$2:H$412,MATCH(klypsid!$B2756,lehmad!$A$2:$A$412,0))</f>
        <v>124</v>
      </c>
      <c r="T2756">
        <f>INDEX(lehmad!K$2:K$412,MATCH(klypsid!$B2756,lehmad!$A$2:$A$412,0))</f>
        <v>108</v>
      </c>
      <c r="U2756" s="4">
        <f t="shared" si="86"/>
        <v>3</v>
      </c>
      <c r="V2756">
        <f t="shared" si="87"/>
        <v>31</v>
      </c>
    </row>
    <row r="2757" spans="1:22" x14ac:dyDescent="0.25">
      <c r="A2757">
        <v>3491</v>
      </c>
      <c r="B2757" t="str">
        <f>"E"&amp;A2757</f>
        <v>E3491</v>
      </c>
      <c r="C2757" t="s">
        <v>87</v>
      </c>
      <c r="D2757">
        <v>3</v>
      </c>
      <c r="E2757">
        <f>IF(D2757&lt;4,D2757,4)</f>
        <v>3</v>
      </c>
      <c r="F2757" s="1">
        <v>40040</v>
      </c>
      <c r="G2757" s="1">
        <v>40153</v>
      </c>
      <c r="H2757" s="3">
        <f>G2757-F2757</f>
        <v>113</v>
      </c>
      <c r="I2757" s="3">
        <f>IF(H2757&lt;=60,1,IF(H2757&lt;=150,2,3))</f>
        <v>2</v>
      </c>
      <c r="J2757">
        <v>43.7</v>
      </c>
      <c r="K2757">
        <v>3.19</v>
      </c>
      <c r="L2757">
        <v>3.64</v>
      </c>
      <c r="M2757">
        <v>82</v>
      </c>
      <c r="N2757">
        <f>LOG(M2757/100,2)+3</f>
        <v>2.713695814843359</v>
      </c>
      <c r="O2757">
        <f>INDEX(lehmad!B$2:B$412,MATCH(klypsid!$B2757,lehmad!$A$2:$A$412,0))</f>
        <v>38510</v>
      </c>
      <c r="P2757">
        <f>INDEX(lehmad!D$2:D$412,MATCH(klypsid!$B2757,lehmad!$A$2:$A$412,0))</f>
        <v>114</v>
      </c>
      <c r="Q2757">
        <f>INDEX(lehmad!E$2:E$412,MATCH(klypsid!$B2757,lehmad!$A$2:$A$412,0))</f>
        <v>1</v>
      </c>
      <c r="R2757" t="str">
        <f>INDEX(lehmad!F$2:F$412,MATCH(klypsid!$B2757,lehmad!$A$2:$A$412,0))</f>
        <v>DYNASTY-ET</v>
      </c>
      <c r="S2757">
        <f>INDEX(lehmad!H$2:H$412,MATCH(klypsid!$B2757,lehmad!$A$2:$A$412,0))</f>
        <v>124</v>
      </c>
      <c r="T2757">
        <f>INDEX(lehmad!K$2:K$412,MATCH(klypsid!$B2757,lehmad!$A$2:$A$412,0))</f>
        <v>108</v>
      </c>
      <c r="U2757" s="4">
        <f t="shared" si="86"/>
        <v>4</v>
      </c>
      <c r="V2757">
        <f t="shared" si="87"/>
        <v>28</v>
      </c>
    </row>
    <row r="2758" spans="1:22" x14ac:dyDescent="0.25">
      <c r="A2758">
        <v>3491</v>
      </c>
      <c r="B2758" t="str">
        <f>"E"&amp;A2758</f>
        <v>E3491</v>
      </c>
      <c r="C2758" t="s">
        <v>87</v>
      </c>
      <c r="D2758">
        <v>3</v>
      </c>
      <c r="E2758">
        <f>IF(D2758&lt;4,D2758,4)</f>
        <v>3</v>
      </c>
      <c r="F2758" s="1">
        <v>40040</v>
      </c>
      <c r="G2758" s="1">
        <v>40186</v>
      </c>
      <c r="H2758" s="3">
        <f>G2758-F2758</f>
        <v>146</v>
      </c>
      <c r="I2758" s="3">
        <f>IF(H2758&lt;=60,1,IF(H2758&lt;=150,2,3))</f>
        <v>2</v>
      </c>
      <c r="J2758">
        <v>42.5</v>
      </c>
      <c r="K2758">
        <v>3.51</v>
      </c>
      <c r="L2758">
        <v>3.67</v>
      </c>
      <c r="M2758">
        <v>62</v>
      </c>
      <c r="N2758">
        <f>LOG(M2758/100,2)+3</f>
        <v>2.3103401206121505</v>
      </c>
      <c r="O2758">
        <f>INDEX(lehmad!B$2:B$412,MATCH(klypsid!$B2758,lehmad!$A$2:$A$412,0))</f>
        <v>38510</v>
      </c>
      <c r="P2758">
        <f>INDEX(lehmad!D$2:D$412,MATCH(klypsid!$B2758,lehmad!$A$2:$A$412,0))</f>
        <v>114</v>
      </c>
      <c r="Q2758">
        <f>INDEX(lehmad!E$2:E$412,MATCH(klypsid!$B2758,lehmad!$A$2:$A$412,0))</f>
        <v>1</v>
      </c>
      <c r="R2758" t="str">
        <f>INDEX(lehmad!F$2:F$412,MATCH(klypsid!$B2758,lehmad!$A$2:$A$412,0))</f>
        <v>DYNASTY-ET</v>
      </c>
      <c r="S2758">
        <f>INDEX(lehmad!H$2:H$412,MATCH(klypsid!$B2758,lehmad!$A$2:$A$412,0))</f>
        <v>124</v>
      </c>
      <c r="T2758">
        <f>INDEX(lehmad!K$2:K$412,MATCH(klypsid!$B2758,lehmad!$A$2:$A$412,0))</f>
        <v>108</v>
      </c>
      <c r="U2758" s="4">
        <f t="shared" si="86"/>
        <v>5</v>
      </c>
      <c r="V2758">
        <f t="shared" si="87"/>
        <v>33</v>
      </c>
    </row>
    <row r="2759" spans="1:22" x14ac:dyDescent="0.25">
      <c r="A2759">
        <v>3492</v>
      </c>
      <c r="B2759" t="str">
        <f>"E"&amp;A2759</f>
        <v>E3492</v>
      </c>
      <c r="C2759" t="s">
        <v>88</v>
      </c>
      <c r="D2759">
        <v>1</v>
      </c>
      <c r="E2759">
        <f>IF(D2759&lt;4,D2759,4)</f>
        <v>1</v>
      </c>
      <c r="F2759" s="1">
        <v>39234</v>
      </c>
      <c r="G2759" s="1">
        <v>39266</v>
      </c>
      <c r="H2759" s="3">
        <f>G2759-F2759</f>
        <v>32</v>
      </c>
      <c r="I2759" s="3">
        <f>IF(H2759&lt;=60,1,IF(H2759&lt;=150,2,3))</f>
        <v>1</v>
      </c>
      <c r="J2759">
        <v>33.6</v>
      </c>
      <c r="K2759">
        <v>3.56</v>
      </c>
      <c r="L2759">
        <v>2.92</v>
      </c>
      <c r="M2759">
        <v>24</v>
      </c>
      <c r="N2759">
        <f>LOG(M2759/100,2)+3</f>
        <v>0.94110631094643127</v>
      </c>
      <c r="O2759">
        <f>INDEX(lehmad!B$2:B$412,MATCH(klypsid!$B2759,lehmad!$A$2:$A$412,0))</f>
        <v>38511</v>
      </c>
      <c r="P2759">
        <f>INDEX(lehmad!D$2:D$412,MATCH(klypsid!$B2759,lehmad!$A$2:$A$412,0))</f>
        <v>105</v>
      </c>
      <c r="Q2759">
        <f>INDEX(lehmad!E$2:E$412,MATCH(klypsid!$B2759,lehmad!$A$2:$A$412,0))</f>
        <v>0.92200000000000004</v>
      </c>
      <c r="R2759" t="str">
        <f>INDEX(lehmad!F$2:F$412,MATCH(klypsid!$B2759,lehmad!$A$2:$A$412,0))</f>
        <v>DYNASTY-ET</v>
      </c>
      <c r="S2759">
        <f>INDEX(lehmad!H$2:H$412,MATCH(klypsid!$B2759,lehmad!$A$2:$A$412,0))</f>
        <v>124</v>
      </c>
      <c r="T2759">
        <f>INDEX(lehmad!K$2:K$412,MATCH(klypsid!$B2759,lehmad!$A$2:$A$412,0))</f>
        <v>108</v>
      </c>
      <c r="U2759" s="4">
        <f t="shared" si="86"/>
        <v>1</v>
      </c>
      <c r="V2759">
        <f t="shared" si="87"/>
        <v>32</v>
      </c>
    </row>
    <row r="2760" spans="1:22" x14ac:dyDescent="0.25">
      <c r="A2760">
        <v>3492</v>
      </c>
      <c r="B2760" t="str">
        <f>"E"&amp;A2760</f>
        <v>E3492</v>
      </c>
      <c r="C2760" t="s">
        <v>88</v>
      </c>
      <c r="D2760">
        <v>1</v>
      </c>
      <c r="E2760">
        <f>IF(D2760&lt;4,D2760,4)</f>
        <v>1</v>
      </c>
      <c r="F2760" s="1">
        <v>39234</v>
      </c>
      <c r="G2760" s="1">
        <v>39295</v>
      </c>
      <c r="H2760" s="3">
        <f>G2760-F2760</f>
        <v>61</v>
      </c>
      <c r="I2760" s="3">
        <f>IF(H2760&lt;=60,1,IF(H2760&lt;=150,2,3))</f>
        <v>2</v>
      </c>
      <c r="J2760">
        <v>34.9</v>
      </c>
      <c r="K2760">
        <v>3.15</v>
      </c>
      <c r="L2760">
        <v>3.24</v>
      </c>
      <c r="M2760">
        <v>20</v>
      </c>
      <c r="N2760">
        <f>LOG(M2760/100,2)+3</f>
        <v>0.67807190511263782</v>
      </c>
      <c r="O2760">
        <f>INDEX(lehmad!B$2:B$412,MATCH(klypsid!$B2760,lehmad!$A$2:$A$412,0))</f>
        <v>38511</v>
      </c>
      <c r="P2760">
        <f>INDEX(lehmad!D$2:D$412,MATCH(klypsid!$B2760,lehmad!$A$2:$A$412,0))</f>
        <v>105</v>
      </c>
      <c r="Q2760">
        <f>INDEX(lehmad!E$2:E$412,MATCH(klypsid!$B2760,lehmad!$A$2:$A$412,0))</f>
        <v>0.92200000000000004</v>
      </c>
      <c r="R2760" t="str">
        <f>INDEX(lehmad!F$2:F$412,MATCH(klypsid!$B2760,lehmad!$A$2:$A$412,0))</f>
        <v>DYNASTY-ET</v>
      </c>
      <c r="S2760">
        <f>INDEX(lehmad!H$2:H$412,MATCH(klypsid!$B2760,lehmad!$A$2:$A$412,0))</f>
        <v>124</v>
      </c>
      <c r="T2760">
        <f>INDEX(lehmad!K$2:K$412,MATCH(klypsid!$B2760,lehmad!$A$2:$A$412,0))</f>
        <v>108</v>
      </c>
      <c r="U2760" s="4">
        <f t="shared" si="86"/>
        <v>2</v>
      </c>
      <c r="V2760">
        <f t="shared" si="87"/>
        <v>29</v>
      </c>
    </row>
    <row r="2761" spans="1:22" x14ac:dyDescent="0.25">
      <c r="A2761">
        <v>3492</v>
      </c>
      <c r="B2761" t="str">
        <f>"E"&amp;A2761</f>
        <v>E3492</v>
      </c>
      <c r="C2761" t="s">
        <v>88</v>
      </c>
      <c r="D2761">
        <v>1</v>
      </c>
      <c r="E2761">
        <f>IF(D2761&lt;4,D2761,4)</f>
        <v>1</v>
      </c>
      <c r="F2761" s="1">
        <v>39234</v>
      </c>
      <c r="G2761" s="1">
        <v>39328</v>
      </c>
      <c r="H2761" s="3">
        <f>G2761-F2761</f>
        <v>94</v>
      </c>
      <c r="I2761" s="3">
        <f>IF(H2761&lt;=60,1,IF(H2761&lt;=150,2,3))</f>
        <v>2</v>
      </c>
      <c r="J2761">
        <v>33</v>
      </c>
      <c r="K2761">
        <v>2.41</v>
      </c>
      <c r="L2761">
        <v>3.47</v>
      </c>
      <c r="M2761">
        <v>70</v>
      </c>
      <c r="N2761">
        <f>LOG(M2761/100,2)+3</f>
        <v>2.4854268271702415</v>
      </c>
      <c r="O2761">
        <f>INDEX(lehmad!B$2:B$412,MATCH(klypsid!$B2761,lehmad!$A$2:$A$412,0))</f>
        <v>38511</v>
      </c>
      <c r="P2761">
        <f>INDEX(lehmad!D$2:D$412,MATCH(klypsid!$B2761,lehmad!$A$2:$A$412,0))</f>
        <v>105</v>
      </c>
      <c r="Q2761">
        <f>INDEX(lehmad!E$2:E$412,MATCH(klypsid!$B2761,lehmad!$A$2:$A$412,0))</f>
        <v>0.92200000000000004</v>
      </c>
      <c r="R2761" t="str">
        <f>INDEX(lehmad!F$2:F$412,MATCH(klypsid!$B2761,lehmad!$A$2:$A$412,0))</f>
        <v>DYNASTY-ET</v>
      </c>
      <c r="S2761">
        <f>INDEX(lehmad!H$2:H$412,MATCH(klypsid!$B2761,lehmad!$A$2:$A$412,0))</f>
        <v>124</v>
      </c>
      <c r="T2761">
        <f>INDEX(lehmad!K$2:K$412,MATCH(klypsid!$B2761,lehmad!$A$2:$A$412,0))</f>
        <v>108</v>
      </c>
      <c r="U2761" s="4">
        <f t="shared" si="86"/>
        <v>3</v>
      </c>
      <c r="V2761">
        <f t="shared" si="87"/>
        <v>33</v>
      </c>
    </row>
    <row r="2762" spans="1:22" x14ac:dyDescent="0.25">
      <c r="A2762">
        <v>3492</v>
      </c>
      <c r="B2762" t="str">
        <f>"E"&amp;A2762</f>
        <v>E3492</v>
      </c>
      <c r="C2762" t="s">
        <v>88</v>
      </c>
      <c r="D2762">
        <v>1</v>
      </c>
      <c r="E2762">
        <f>IF(D2762&lt;4,D2762,4)</f>
        <v>1</v>
      </c>
      <c r="F2762" s="1">
        <v>39234</v>
      </c>
      <c r="G2762" s="1">
        <v>39356</v>
      </c>
      <c r="H2762" s="3">
        <f>G2762-F2762</f>
        <v>122</v>
      </c>
      <c r="I2762" s="3">
        <f>IF(H2762&lt;=60,1,IF(H2762&lt;=150,2,3))</f>
        <v>2</v>
      </c>
      <c r="J2762">
        <v>33.799999999999997</v>
      </c>
      <c r="K2762">
        <v>3.25</v>
      </c>
      <c r="L2762">
        <v>3.21</v>
      </c>
      <c r="M2762">
        <v>25</v>
      </c>
      <c r="N2762">
        <f>LOG(M2762/100,2)+3</f>
        <v>1</v>
      </c>
      <c r="O2762">
        <f>INDEX(lehmad!B$2:B$412,MATCH(klypsid!$B2762,lehmad!$A$2:$A$412,0))</f>
        <v>38511</v>
      </c>
      <c r="P2762">
        <f>INDEX(lehmad!D$2:D$412,MATCH(klypsid!$B2762,lehmad!$A$2:$A$412,0))</f>
        <v>105</v>
      </c>
      <c r="Q2762">
        <f>INDEX(lehmad!E$2:E$412,MATCH(klypsid!$B2762,lehmad!$A$2:$A$412,0))</f>
        <v>0.92200000000000004</v>
      </c>
      <c r="R2762" t="str">
        <f>INDEX(lehmad!F$2:F$412,MATCH(klypsid!$B2762,lehmad!$A$2:$A$412,0))</f>
        <v>DYNASTY-ET</v>
      </c>
      <c r="S2762">
        <f>INDEX(lehmad!H$2:H$412,MATCH(klypsid!$B2762,lehmad!$A$2:$A$412,0))</f>
        <v>124</v>
      </c>
      <c r="T2762">
        <f>INDEX(lehmad!K$2:K$412,MATCH(klypsid!$B2762,lehmad!$A$2:$A$412,0))</f>
        <v>108</v>
      </c>
      <c r="U2762" s="4">
        <f t="shared" si="86"/>
        <v>4</v>
      </c>
      <c r="V2762">
        <f t="shared" si="87"/>
        <v>28</v>
      </c>
    </row>
    <row r="2763" spans="1:22" x14ac:dyDescent="0.25">
      <c r="A2763">
        <v>3492</v>
      </c>
      <c r="B2763" t="str">
        <f>"E"&amp;A2763</f>
        <v>E3492</v>
      </c>
      <c r="C2763" t="s">
        <v>88</v>
      </c>
      <c r="D2763">
        <v>1</v>
      </c>
      <c r="E2763">
        <f>IF(D2763&lt;4,D2763,4)</f>
        <v>1</v>
      </c>
      <c r="F2763" s="1">
        <v>39234</v>
      </c>
      <c r="G2763" s="1">
        <v>39387</v>
      </c>
      <c r="H2763" s="3">
        <f>G2763-F2763</f>
        <v>153</v>
      </c>
      <c r="I2763" s="3">
        <f>IF(H2763&lt;=60,1,IF(H2763&lt;=150,2,3))</f>
        <v>3</v>
      </c>
      <c r="J2763">
        <v>38.299999999999997</v>
      </c>
      <c r="K2763">
        <v>3.49</v>
      </c>
      <c r="L2763">
        <v>3.33</v>
      </c>
      <c r="M2763">
        <v>42</v>
      </c>
      <c r="N2763">
        <f>LOG(M2763/100,2)+3</f>
        <v>1.7484612330040357</v>
      </c>
      <c r="O2763">
        <f>INDEX(lehmad!B$2:B$412,MATCH(klypsid!$B2763,lehmad!$A$2:$A$412,0))</f>
        <v>38511</v>
      </c>
      <c r="P2763">
        <f>INDEX(lehmad!D$2:D$412,MATCH(klypsid!$B2763,lehmad!$A$2:$A$412,0))</f>
        <v>105</v>
      </c>
      <c r="Q2763">
        <f>INDEX(lehmad!E$2:E$412,MATCH(klypsid!$B2763,lehmad!$A$2:$A$412,0))</f>
        <v>0.92200000000000004</v>
      </c>
      <c r="R2763" t="str">
        <f>INDEX(lehmad!F$2:F$412,MATCH(klypsid!$B2763,lehmad!$A$2:$A$412,0))</f>
        <v>DYNASTY-ET</v>
      </c>
      <c r="S2763">
        <f>INDEX(lehmad!H$2:H$412,MATCH(klypsid!$B2763,lehmad!$A$2:$A$412,0))</f>
        <v>124</v>
      </c>
      <c r="T2763">
        <f>INDEX(lehmad!K$2:K$412,MATCH(klypsid!$B2763,lehmad!$A$2:$A$412,0))</f>
        <v>108</v>
      </c>
      <c r="U2763" s="4">
        <f t="shared" si="86"/>
        <v>5</v>
      </c>
      <c r="V2763">
        <f t="shared" si="87"/>
        <v>31</v>
      </c>
    </row>
    <row r="2764" spans="1:22" x14ac:dyDescent="0.25">
      <c r="A2764">
        <v>3492</v>
      </c>
      <c r="B2764" t="str">
        <f>"E"&amp;A2764</f>
        <v>E3492</v>
      </c>
      <c r="C2764" t="s">
        <v>88</v>
      </c>
      <c r="D2764">
        <v>1</v>
      </c>
      <c r="E2764">
        <f>IF(D2764&lt;4,D2764,4)</f>
        <v>1</v>
      </c>
      <c r="F2764" s="1">
        <v>39234</v>
      </c>
      <c r="G2764" s="1">
        <v>39418</v>
      </c>
      <c r="H2764" s="3">
        <f>G2764-F2764</f>
        <v>184</v>
      </c>
      <c r="I2764" s="3">
        <f>IF(H2764&lt;=60,1,IF(H2764&lt;=150,2,3))</f>
        <v>3</v>
      </c>
      <c r="J2764">
        <v>31.6</v>
      </c>
      <c r="K2764">
        <v>3.92</v>
      </c>
      <c r="L2764">
        <v>3.24</v>
      </c>
      <c r="M2764">
        <v>26</v>
      </c>
      <c r="N2764">
        <f>LOG(M2764/100,2)+3</f>
        <v>1.0565835283663676</v>
      </c>
      <c r="O2764">
        <f>INDEX(lehmad!B$2:B$412,MATCH(klypsid!$B2764,lehmad!$A$2:$A$412,0))</f>
        <v>38511</v>
      </c>
      <c r="P2764">
        <f>INDEX(lehmad!D$2:D$412,MATCH(klypsid!$B2764,lehmad!$A$2:$A$412,0))</f>
        <v>105</v>
      </c>
      <c r="Q2764">
        <f>INDEX(lehmad!E$2:E$412,MATCH(klypsid!$B2764,lehmad!$A$2:$A$412,0))</f>
        <v>0.92200000000000004</v>
      </c>
      <c r="R2764" t="str">
        <f>INDEX(lehmad!F$2:F$412,MATCH(klypsid!$B2764,lehmad!$A$2:$A$412,0))</f>
        <v>DYNASTY-ET</v>
      </c>
      <c r="S2764">
        <f>INDEX(lehmad!H$2:H$412,MATCH(klypsid!$B2764,lehmad!$A$2:$A$412,0))</f>
        <v>124</v>
      </c>
      <c r="T2764">
        <f>INDEX(lehmad!K$2:K$412,MATCH(klypsid!$B2764,lehmad!$A$2:$A$412,0))</f>
        <v>108</v>
      </c>
      <c r="U2764" s="4">
        <f t="shared" si="86"/>
        <v>6</v>
      </c>
      <c r="V2764">
        <f t="shared" si="87"/>
        <v>31</v>
      </c>
    </row>
    <row r="2765" spans="1:22" x14ac:dyDescent="0.25">
      <c r="A2765">
        <v>3492</v>
      </c>
      <c r="B2765" t="str">
        <f>"E"&amp;A2765</f>
        <v>E3492</v>
      </c>
      <c r="C2765" t="s">
        <v>88</v>
      </c>
      <c r="D2765">
        <v>1</v>
      </c>
      <c r="E2765">
        <f>IF(D2765&lt;4,D2765,4)</f>
        <v>1</v>
      </c>
      <c r="F2765" s="1">
        <v>39234</v>
      </c>
      <c r="G2765" s="1">
        <v>39450</v>
      </c>
      <c r="H2765" s="3">
        <f>G2765-F2765</f>
        <v>216</v>
      </c>
      <c r="I2765" s="3">
        <f>IF(H2765&lt;=60,1,IF(H2765&lt;=150,2,3))</f>
        <v>3</v>
      </c>
      <c r="J2765">
        <v>32.200000000000003</v>
      </c>
      <c r="K2765">
        <v>3.86</v>
      </c>
      <c r="L2765">
        <v>3.35</v>
      </c>
      <c r="M2765">
        <v>27</v>
      </c>
      <c r="N2765">
        <f>LOG(M2765/100,2)+3</f>
        <v>1.1110313123887439</v>
      </c>
      <c r="O2765">
        <f>INDEX(lehmad!B$2:B$412,MATCH(klypsid!$B2765,lehmad!$A$2:$A$412,0))</f>
        <v>38511</v>
      </c>
      <c r="P2765">
        <f>INDEX(lehmad!D$2:D$412,MATCH(klypsid!$B2765,lehmad!$A$2:$A$412,0))</f>
        <v>105</v>
      </c>
      <c r="Q2765">
        <f>INDEX(lehmad!E$2:E$412,MATCH(klypsid!$B2765,lehmad!$A$2:$A$412,0))</f>
        <v>0.92200000000000004</v>
      </c>
      <c r="R2765" t="str">
        <f>INDEX(lehmad!F$2:F$412,MATCH(klypsid!$B2765,lehmad!$A$2:$A$412,0))</f>
        <v>DYNASTY-ET</v>
      </c>
      <c r="S2765">
        <f>INDEX(lehmad!H$2:H$412,MATCH(klypsid!$B2765,lehmad!$A$2:$A$412,0))</f>
        <v>124</v>
      </c>
      <c r="T2765">
        <f>INDEX(lehmad!K$2:K$412,MATCH(klypsid!$B2765,lehmad!$A$2:$A$412,0))</f>
        <v>108</v>
      </c>
      <c r="U2765" s="4">
        <f t="shared" si="86"/>
        <v>7</v>
      </c>
      <c r="V2765">
        <f t="shared" si="87"/>
        <v>32</v>
      </c>
    </row>
    <row r="2766" spans="1:22" x14ac:dyDescent="0.25">
      <c r="A2766">
        <v>3492</v>
      </c>
      <c r="B2766" t="str">
        <f>"E"&amp;A2766</f>
        <v>E3492</v>
      </c>
      <c r="C2766" t="s">
        <v>88</v>
      </c>
      <c r="D2766">
        <v>1</v>
      </c>
      <c r="E2766">
        <f>IF(D2766&lt;4,D2766,4)</f>
        <v>1</v>
      </c>
      <c r="F2766" s="1">
        <v>39234</v>
      </c>
      <c r="G2766" s="1">
        <v>39481</v>
      </c>
      <c r="H2766" s="3">
        <f>G2766-F2766</f>
        <v>247</v>
      </c>
      <c r="I2766" s="3">
        <f>IF(H2766&lt;=60,1,IF(H2766&lt;=150,2,3))</f>
        <v>3</v>
      </c>
      <c r="J2766">
        <v>27.4</v>
      </c>
      <c r="K2766">
        <v>3.98</v>
      </c>
      <c r="L2766">
        <v>3.29</v>
      </c>
      <c r="M2766">
        <v>37</v>
      </c>
      <c r="N2766">
        <f>LOG(M2766/100,2)+3</f>
        <v>1.5655971758542251</v>
      </c>
      <c r="O2766">
        <f>INDEX(lehmad!B$2:B$412,MATCH(klypsid!$B2766,lehmad!$A$2:$A$412,0))</f>
        <v>38511</v>
      </c>
      <c r="P2766">
        <f>INDEX(lehmad!D$2:D$412,MATCH(klypsid!$B2766,lehmad!$A$2:$A$412,0))</f>
        <v>105</v>
      </c>
      <c r="Q2766">
        <f>INDEX(lehmad!E$2:E$412,MATCH(klypsid!$B2766,lehmad!$A$2:$A$412,0))</f>
        <v>0.92200000000000004</v>
      </c>
      <c r="R2766" t="str">
        <f>INDEX(lehmad!F$2:F$412,MATCH(klypsid!$B2766,lehmad!$A$2:$A$412,0))</f>
        <v>DYNASTY-ET</v>
      </c>
      <c r="S2766">
        <f>INDEX(lehmad!H$2:H$412,MATCH(klypsid!$B2766,lehmad!$A$2:$A$412,0))</f>
        <v>124</v>
      </c>
      <c r="T2766">
        <f>INDEX(lehmad!K$2:K$412,MATCH(klypsid!$B2766,lehmad!$A$2:$A$412,0))</f>
        <v>108</v>
      </c>
      <c r="U2766" s="4">
        <f t="shared" si="86"/>
        <v>8</v>
      </c>
      <c r="V2766">
        <f t="shared" si="87"/>
        <v>31</v>
      </c>
    </row>
    <row r="2767" spans="1:22" x14ac:dyDescent="0.25">
      <c r="A2767">
        <v>3492</v>
      </c>
      <c r="B2767" t="str">
        <f>"E"&amp;A2767</f>
        <v>E3492</v>
      </c>
      <c r="C2767" t="s">
        <v>88</v>
      </c>
      <c r="D2767">
        <v>1</v>
      </c>
      <c r="E2767">
        <f>IF(D2767&lt;4,D2767,4)</f>
        <v>1</v>
      </c>
      <c r="F2767" s="1">
        <v>39234</v>
      </c>
      <c r="G2767" s="1">
        <v>39509</v>
      </c>
      <c r="H2767" s="3">
        <f>G2767-F2767</f>
        <v>275</v>
      </c>
      <c r="I2767" s="3">
        <f>IF(H2767&lt;=60,1,IF(H2767&lt;=150,2,3))</f>
        <v>3</v>
      </c>
      <c r="J2767">
        <v>22.8</v>
      </c>
      <c r="K2767">
        <v>4.03</v>
      </c>
      <c r="L2767">
        <v>3.11</v>
      </c>
      <c r="M2767">
        <v>61</v>
      </c>
      <c r="N2767">
        <f>LOG(M2767/100,2)+3</f>
        <v>2.2868811477881614</v>
      </c>
      <c r="O2767">
        <f>INDEX(lehmad!B$2:B$412,MATCH(klypsid!$B2767,lehmad!$A$2:$A$412,0))</f>
        <v>38511</v>
      </c>
      <c r="P2767">
        <f>INDEX(lehmad!D$2:D$412,MATCH(klypsid!$B2767,lehmad!$A$2:$A$412,0))</f>
        <v>105</v>
      </c>
      <c r="Q2767">
        <f>INDEX(lehmad!E$2:E$412,MATCH(klypsid!$B2767,lehmad!$A$2:$A$412,0))</f>
        <v>0.92200000000000004</v>
      </c>
      <c r="R2767" t="str">
        <f>INDEX(lehmad!F$2:F$412,MATCH(klypsid!$B2767,lehmad!$A$2:$A$412,0))</f>
        <v>DYNASTY-ET</v>
      </c>
      <c r="S2767">
        <f>INDEX(lehmad!H$2:H$412,MATCH(klypsid!$B2767,lehmad!$A$2:$A$412,0))</f>
        <v>124</v>
      </c>
      <c r="T2767">
        <f>INDEX(lehmad!K$2:K$412,MATCH(klypsid!$B2767,lehmad!$A$2:$A$412,0))</f>
        <v>108</v>
      </c>
      <c r="U2767" s="4">
        <f t="shared" si="86"/>
        <v>9</v>
      </c>
      <c r="V2767">
        <f t="shared" si="87"/>
        <v>28</v>
      </c>
    </row>
    <row r="2768" spans="1:22" x14ac:dyDescent="0.25">
      <c r="A2768">
        <v>3492</v>
      </c>
      <c r="B2768" t="str">
        <f>"E"&amp;A2768</f>
        <v>E3492</v>
      </c>
      <c r="C2768" t="s">
        <v>88</v>
      </c>
      <c r="D2768">
        <v>2</v>
      </c>
      <c r="E2768">
        <f>IF(D2768&lt;4,D2768,4)</f>
        <v>2</v>
      </c>
      <c r="F2768" s="1">
        <v>39584</v>
      </c>
      <c r="G2768" s="1">
        <v>39600</v>
      </c>
      <c r="H2768" s="3">
        <f>G2768-F2768</f>
        <v>16</v>
      </c>
      <c r="I2768" s="3">
        <f>IF(H2768&lt;=60,1,IF(H2768&lt;=150,2,3))</f>
        <v>1</v>
      </c>
      <c r="J2768">
        <v>43.9</v>
      </c>
      <c r="K2768">
        <v>4.13</v>
      </c>
      <c r="L2768">
        <v>3.25</v>
      </c>
      <c r="M2768">
        <v>59</v>
      </c>
      <c r="N2768">
        <f>LOG(M2768/100,2)+3</f>
        <v>2.2387868595871163</v>
      </c>
      <c r="O2768">
        <f>INDEX(lehmad!B$2:B$412,MATCH(klypsid!$B2768,lehmad!$A$2:$A$412,0))</f>
        <v>38511</v>
      </c>
      <c r="P2768">
        <f>INDEX(lehmad!D$2:D$412,MATCH(klypsid!$B2768,lehmad!$A$2:$A$412,0))</f>
        <v>105</v>
      </c>
      <c r="Q2768">
        <f>INDEX(lehmad!E$2:E$412,MATCH(klypsid!$B2768,lehmad!$A$2:$A$412,0))</f>
        <v>0.92200000000000004</v>
      </c>
      <c r="R2768" t="str">
        <f>INDEX(lehmad!F$2:F$412,MATCH(klypsid!$B2768,lehmad!$A$2:$A$412,0))</f>
        <v>DYNASTY-ET</v>
      </c>
      <c r="S2768">
        <f>INDEX(lehmad!H$2:H$412,MATCH(klypsid!$B2768,lehmad!$A$2:$A$412,0))</f>
        <v>124</v>
      </c>
      <c r="T2768">
        <f>INDEX(lehmad!K$2:K$412,MATCH(klypsid!$B2768,lehmad!$A$2:$A$412,0))</f>
        <v>108</v>
      </c>
      <c r="U2768" s="4">
        <f t="shared" si="86"/>
        <v>1</v>
      </c>
      <c r="V2768">
        <f t="shared" si="87"/>
        <v>16</v>
      </c>
    </row>
    <row r="2769" spans="1:22" x14ac:dyDescent="0.25">
      <c r="A2769">
        <v>3492</v>
      </c>
      <c r="B2769" t="str">
        <f>"E"&amp;A2769</f>
        <v>E3492</v>
      </c>
      <c r="C2769" t="s">
        <v>88</v>
      </c>
      <c r="D2769">
        <v>2</v>
      </c>
      <c r="E2769">
        <f>IF(D2769&lt;4,D2769,4)</f>
        <v>2</v>
      </c>
      <c r="F2769" s="1">
        <v>39584</v>
      </c>
      <c r="G2769" s="1">
        <v>39631</v>
      </c>
      <c r="H2769" s="3">
        <f>G2769-F2769</f>
        <v>47</v>
      </c>
      <c r="I2769" s="3">
        <f>IF(H2769&lt;=60,1,IF(H2769&lt;=150,2,3))</f>
        <v>1</v>
      </c>
      <c r="J2769">
        <v>53.7</v>
      </c>
      <c r="K2769">
        <v>3.33</v>
      </c>
      <c r="L2769">
        <v>3.03</v>
      </c>
      <c r="M2769">
        <v>25</v>
      </c>
      <c r="N2769">
        <f>LOG(M2769/100,2)+3</f>
        <v>1</v>
      </c>
      <c r="O2769">
        <f>INDEX(lehmad!B$2:B$412,MATCH(klypsid!$B2769,lehmad!$A$2:$A$412,0))</f>
        <v>38511</v>
      </c>
      <c r="P2769">
        <f>INDEX(lehmad!D$2:D$412,MATCH(klypsid!$B2769,lehmad!$A$2:$A$412,0))</f>
        <v>105</v>
      </c>
      <c r="Q2769">
        <f>INDEX(lehmad!E$2:E$412,MATCH(klypsid!$B2769,lehmad!$A$2:$A$412,0))</f>
        <v>0.92200000000000004</v>
      </c>
      <c r="R2769" t="str">
        <f>INDEX(lehmad!F$2:F$412,MATCH(klypsid!$B2769,lehmad!$A$2:$A$412,0))</f>
        <v>DYNASTY-ET</v>
      </c>
      <c r="S2769">
        <f>INDEX(lehmad!H$2:H$412,MATCH(klypsid!$B2769,lehmad!$A$2:$A$412,0))</f>
        <v>124</v>
      </c>
      <c r="T2769">
        <f>INDEX(lehmad!K$2:K$412,MATCH(klypsid!$B2769,lehmad!$A$2:$A$412,0))</f>
        <v>108</v>
      </c>
      <c r="U2769" s="4">
        <f t="shared" si="86"/>
        <v>2</v>
      </c>
      <c r="V2769">
        <f t="shared" si="87"/>
        <v>31</v>
      </c>
    </row>
    <row r="2770" spans="1:22" x14ac:dyDescent="0.25">
      <c r="A2770">
        <v>3492</v>
      </c>
      <c r="B2770" t="str">
        <f>"E"&amp;A2770</f>
        <v>E3492</v>
      </c>
      <c r="C2770" t="s">
        <v>88</v>
      </c>
      <c r="D2770">
        <v>2</v>
      </c>
      <c r="E2770">
        <f>IF(D2770&lt;4,D2770,4)</f>
        <v>2</v>
      </c>
      <c r="F2770" s="1">
        <v>39584</v>
      </c>
      <c r="G2770" s="1">
        <v>39663</v>
      </c>
      <c r="H2770" s="3">
        <f>G2770-F2770</f>
        <v>79</v>
      </c>
      <c r="I2770" s="3">
        <f>IF(H2770&lt;=60,1,IF(H2770&lt;=150,2,3))</f>
        <v>2</v>
      </c>
      <c r="J2770">
        <v>53.1</v>
      </c>
      <c r="K2770">
        <v>3.77</v>
      </c>
      <c r="L2770">
        <v>2.93</v>
      </c>
      <c r="M2770">
        <v>52</v>
      </c>
      <c r="N2770">
        <f>LOG(M2770/100,2)+3</f>
        <v>2.0565835283663674</v>
      </c>
      <c r="O2770">
        <f>INDEX(lehmad!B$2:B$412,MATCH(klypsid!$B2770,lehmad!$A$2:$A$412,0))</f>
        <v>38511</v>
      </c>
      <c r="P2770">
        <f>INDEX(lehmad!D$2:D$412,MATCH(klypsid!$B2770,lehmad!$A$2:$A$412,0))</f>
        <v>105</v>
      </c>
      <c r="Q2770">
        <f>INDEX(lehmad!E$2:E$412,MATCH(klypsid!$B2770,lehmad!$A$2:$A$412,0))</f>
        <v>0.92200000000000004</v>
      </c>
      <c r="R2770" t="str">
        <f>INDEX(lehmad!F$2:F$412,MATCH(klypsid!$B2770,lehmad!$A$2:$A$412,0))</f>
        <v>DYNASTY-ET</v>
      </c>
      <c r="S2770">
        <f>INDEX(lehmad!H$2:H$412,MATCH(klypsid!$B2770,lehmad!$A$2:$A$412,0))</f>
        <v>124</v>
      </c>
      <c r="T2770">
        <f>INDEX(lehmad!K$2:K$412,MATCH(klypsid!$B2770,lehmad!$A$2:$A$412,0))</f>
        <v>108</v>
      </c>
      <c r="U2770" s="4">
        <f t="shared" si="86"/>
        <v>3</v>
      </c>
      <c r="V2770">
        <f t="shared" si="87"/>
        <v>32</v>
      </c>
    </row>
    <row r="2771" spans="1:22" x14ac:dyDescent="0.25">
      <c r="A2771">
        <v>3492</v>
      </c>
      <c r="B2771" t="str">
        <f>"E"&amp;A2771</f>
        <v>E3492</v>
      </c>
      <c r="C2771" t="s">
        <v>88</v>
      </c>
      <c r="D2771">
        <v>2</v>
      </c>
      <c r="E2771">
        <f>IF(D2771&lt;4,D2771,4)</f>
        <v>2</v>
      </c>
      <c r="F2771" s="1">
        <v>39584</v>
      </c>
      <c r="G2771" s="1">
        <v>39693</v>
      </c>
      <c r="H2771" s="3">
        <f>G2771-F2771</f>
        <v>109</v>
      </c>
      <c r="I2771" s="3">
        <f>IF(H2771&lt;=60,1,IF(H2771&lt;=150,2,3))</f>
        <v>2</v>
      </c>
      <c r="J2771">
        <v>47.3</v>
      </c>
      <c r="K2771">
        <v>3.32</v>
      </c>
      <c r="L2771">
        <v>3.15</v>
      </c>
      <c r="M2771">
        <v>48</v>
      </c>
      <c r="N2771">
        <f>LOG(M2771/100,2)+3</f>
        <v>1.9411063109464315</v>
      </c>
      <c r="O2771">
        <f>INDEX(lehmad!B$2:B$412,MATCH(klypsid!$B2771,lehmad!$A$2:$A$412,0))</f>
        <v>38511</v>
      </c>
      <c r="P2771">
        <f>INDEX(lehmad!D$2:D$412,MATCH(klypsid!$B2771,lehmad!$A$2:$A$412,0))</f>
        <v>105</v>
      </c>
      <c r="Q2771">
        <f>INDEX(lehmad!E$2:E$412,MATCH(klypsid!$B2771,lehmad!$A$2:$A$412,0))</f>
        <v>0.92200000000000004</v>
      </c>
      <c r="R2771" t="str">
        <f>INDEX(lehmad!F$2:F$412,MATCH(klypsid!$B2771,lehmad!$A$2:$A$412,0))</f>
        <v>DYNASTY-ET</v>
      </c>
      <c r="S2771">
        <f>INDEX(lehmad!H$2:H$412,MATCH(klypsid!$B2771,lehmad!$A$2:$A$412,0))</f>
        <v>124</v>
      </c>
      <c r="T2771">
        <f>INDEX(lehmad!K$2:K$412,MATCH(klypsid!$B2771,lehmad!$A$2:$A$412,0))</f>
        <v>108</v>
      </c>
      <c r="U2771" s="4">
        <f t="shared" si="86"/>
        <v>4</v>
      </c>
      <c r="V2771">
        <f t="shared" si="87"/>
        <v>30</v>
      </c>
    </row>
    <row r="2772" spans="1:22" x14ac:dyDescent="0.25">
      <c r="A2772">
        <v>3492</v>
      </c>
      <c r="B2772" t="str">
        <f>"E"&amp;A2772</f>
        <v>E3492</v>
      </c>
      <c r="C2772" t="s">
        <v>88</v>
      </c>
      <c r="D2772">
        <v>2</v>
      </c>
      <c r="E2772">
        <f>IF(D2772&lt;4,D2772,4)</f>
        <v>2</v>
      </c>
      <c r="F2772" s="1">
        <v>39584</v>
      </c>
      <c r="G2772" s="1">
        <v>39722</v>
      </c>
      <c r="H2772" s="3">
        <f>G2772-F2772</f>
        <v>138</v>
      </c>
      <c r="I2772" s="3">
        <f>IF(H2772&lt;=60,1,IF(H2772&lt;=150,2,3))</f>
        <v>2</v>
      </c>
      <c r="J2772">
        <v>46.2</v>
      </c>
      <c r="K2772">
        <v>2.75</v>
      </c>
      <c r="L2772">
        <v>3.12</v>
      </c>
      <c r="M2772">
        <v>24</v>
      </c>
      <c r="N2772">
        <f>LOG(M2772/100,2)+3</f>
        <v>0.94110631094643127</v>
      </c>
      <c r="O2772">
        <f>INDEX(lehmad!B$2:B$412,MATCH(klypsid!$B2772,lehmad!$A$2:$A$412,0))</f>
        <v>38511</v>
      </c>
      <c r="P2772">
        <f>INDEX(lehmad!D$2:D$412,MATCH(klypsid!$B2772,lehmad!$A$2:$A$412,0))</f>
        <v>105</v>
      </c>
      <c r="Q2772">
        <f>INDEX(lehmad!E$2:E$412,MATCH(klypsid!$B2772,lehmad!$A$2:$A$412,0))</f>
        <v>0.92200000000000004</v>
      </c>
      <c r="R2772" t="str">
        <f>INDEX(lehmad!F$2:F$412,MATCH(klypsid!$B2772,lehmad!$A$2:$A$412,0))</f>
        <v>DYNASTY-ET</v>
      </c>
      <c r="S2772">
        <f>INDEX(lehmad!H$2:H$412,MATCH(klypsid!$B2772,lehmad!$A$2:$A$412,0))</f>
        <v>124</v>
      </c>
      <c r="T2772">
        <f>INDEX(lehmad!K$2:K$412,MATCH(klypsid!$B2772,lehmad!$A$2:$A$412,0))</f>
        <v>108</v>
      </c>
      <c r="U2772" s="4">
        <f t="shared" si="86"/>
        <v>5</v>
      </c>
      <c r="V2772">
        <f t="shared" si="87"/>
        <v>29</v>
      </c>
    </row>
    <row r="2773" spans="1:22" x14ac:dyDescent="0.25">
      <c r="A2773">
        <v>3492</v>
      </c>
      <c r="B2773" t="str">
        <f>"E"&amp;A2773</f>
        <v>E3492</v>
      </c>
      <c r="C2773" t="s">
        <v>88</v>
      </c>
      <c r="D2773">
        <v>2</v>
      </c>
      <c r="E2773">
        <f>IF(D2773&lt;4,D2773,4)</f>
        <v>2</v>
      </c>
      <c r="F2773" s="1">
        <v>39584</v>
      </c>
      <c r="G2773" s="1">
        <v>39754</v>
      </c>
      <c r="H2773" s="3">
        <f>G2773-F2773</f>
        <v>170</v>
      </c>
      <c r="I2773" s="3">
        <f>IF(H2773&lt;=60,1,IF(H2773&lt;=150,2,3))</f>
        <v>3</v>
      </c>
      <c r="J2773">
        <v>39.6</v>
      </c>
      <c r="K2773">
        <v>3.58</v>
      </c>
      <c r="L2773">
        <v>3.45</v>
      </c>
      <c r="M2773">
        <v>337</v>
      </c>
      <c r="N2773">
        <f>LOG(M2773/100,2)+3</f>
        <v>4.7527485914071335</v>
      </c>
      <c r="O2773">
        <f>INDEX(lehmad!B$2:B$412,MATCH(klypsid!$B2773,lehmad!$A$2:$A$412,0))</f>
        <v>38511</v>
      </c>
      <c r="P2773">
        <f>INDEX(lehmad!D$2:D$412,MATCH(klypsid!$B2773,lehmad!$A$2:$A$412,0))</f>
        <v>105</v>
      </c>
      <c r="Q2773">
        <f>INDEX(lehmad!E$2:E$412,MATCH(klypsid!$B2773,lehmad!$A$2:$A$412,0))</f>
        <v>0.92200000000000004</v>
      </c>
      <c r="R2773" t="str">
        <f>INDEX(lehmad!F$2:F$412,MATCH(klypsid!$B2773,lehmad!$A$2:$A$412,0))</f>
        <v>DYNASTY-ET</v>
      </c>
      <c r="S2773">
        <f>INDEX(lehmad!H$2:H$412,MATCH(klypsid!$B2773,lehmad!$A$2:$A$412,0))</f>
        <v>124</v>
      </c>
      <c r="T2773">
        <f>INDEX(lehmad!K$2:K$412,MATCH(klypsid!$B2773,lehmad!$A$2:$A$412,0))</f>
        <v>108</v>
      </c>
      <c r="U2773" s="4">
        <f t="shared" si="86"/>
        <v>6</v>
      </c>
      <c r="V2773">
        <f t="shared" si="87"/>
        <v>32</v>
      </c>
    </row>
    <row r="2774" spans="1:22" x14ac:dyDescent="0.25">
      <c r="A2774">
        <v>3494</v>
      </c>
      <c r="B2774" t="str">
        <f>"E"&amp;A2774</f>
        <v>E3494</v>
      </c>
      <c r="C2774" t="s">
        <v>89</v>
      </c>
      <c r="D2774">
        <v>1</v>
      </c>
      <c r="E2774">
        <f>IF(D2774&lt;4,D2774,4)</f>
        <v>1</v>
      </c>
      <c r="F2774" s="1">
        <v>39235</v>
      </c>
      <c r="G2774" s="1">
        <v>39266</v>
      </c>
      <c r="H2774" s="3">
        <f>G2774-F2774</f>
        <v>31</v>
      </c>
      <c r="I2774" s="3">
        <f>IF(H2774&lt;=60,1,IF(H2774&lt;=150,2,3))</f>
        <v>1</v>
      </c>
      <c r="J2774">
        <v>49</v>
      </c>
      <c r="K2774">
        <v>2.5</v>
      </c>
      <c r="L2774">
        <v>2.87</v>
      </c>
      <c r="M2774">
        <v>146</v>
      </c>
      <c r="N2774">
        <f>LOG(M2774/100,2)+3</f>
        <v>3.5459683691052923</v>
      </c>
      <c r="O2774">
        <f>INDEX(lehmad!B$2:B$412,MATCH(klypsid!$B2774,lehmad!$A$2:$A$412,0))</f>
        <v>38512</v>
      </c>
      <c r="P2774">
        <f>INDEX(lehmad!D$2:D$412,MATCH(klypsid!$B2774,lehmad!$A$2:$A$412,0))</f>
        <v>119</v>
      </c>
      <c r="Q2774">
        <f>INDEX(lehmad!E$2:E$412,MATCH(klypsid!$B2774,lehmad!$A$2:$A$412,0))</f>
        <v>1</v>
      </c>
      <c r="R2774" t="str">
        <f>INDEX(lehmad!F$2:F$412,MATCH(klypsid!$B2774,lehmad!$A$2:$A$412,0))</f>
        <v>DYNASTY-ET</v>
      </c>
      <c r="S2774">
        <f>INDEX(lehmad!H$2:H$412,MATCH(klypsid!$B2774,lehmad!$A$2:$A$412,0))</f>
        <v>124</v>
      </c>
      <c r="T2774">
        <f>INDEX(lehmad!K$2:K$412,MATCH(klypsid!$B2774,lehmad!$A$2:$A$412,0))</f>
        <v>108</v>
      </c>
      <c r="U2774" s="4">
        <f t="shared" si="86"/>
        <v>1</v>
      </c>
      <c r="V2774">
        <f t="shared" si="87"/>
        <v>31</v>
      </c>
    </row>
    <row r="2775" spans="1:22" x14ac:dyDescent="0.25">
      <c r="A2775">
        <v>3494</v>
      </c>
      <c r="B2775" t="str">
        <f>"E"&amp;A2775</f>
        <v>E3494</v>
      </c>
      <c r="C2775" t="s">
        <v>89</v>
      </c>
      <c r="D2775">
        <v>1</v>
      </c>
      <c r="E2775">
        <f>IF(D2775&lt;4,D2775,4)</f>
        <v>1</v>
      </c>
      <c r="F2775" s="1">
        <v>39235</v>
      </c>
      <c r="G2775" s="1">
        <v>39295</v>
      </c>
      <c r="H2775" s="3">
        <f>G2775-F2775</f>
        <v>60</v>
      </c>
      <c r="I2775" s="3">
        <f>IF(H2775&lt;=60,1,IF(H2775&lt;=150,2,3))</f>
        <v>1</v>
      </c>
      <c r="J2775">
        <v>49.8</v>
      </c>
      <c r="K2775">
        <v>3.23</v>
      </c>
      <c r="L2775">
        <v>3.11</v>
      </c>
      <c r="M2775">
        <v>70</v>
      </c>
      <c r="N2775">
        <f>LOG(M2775/100,2)+3</f>
        <v>2.4854268271702415</v>
      </c>
      <c r="O2775">
        <f>INDEX(lehmad!B$2:B$412,MATCH(klypsid!$B2775,lehmad!$A$2:$A$412,0))</f>
        <v>38512</v>
      </c>
      <c r="P2775">
        <f>INDEX(lehmad!D$2:D$412,MATCH(klypsid!$B2775,lehmad!$A$2:$A$412,0))</f>
        <v>119</v>
      </c>
      <c r="Q2775">
        <f>INDEX(lehmad!E$2:E$412,MATCH(klypsid!$B2775,lehmad!$A$2:$A$412,0))</f>
        <v>1</v>
      </c>
      <c r="R2775" t="str">
        <f>INDEX(lehmad!F$2:F$412,MATCH(klypsid!$B2775,lehmad!$A$2:$A$412,0))</f>
        <v>DYNASTY-ET</v>
      </c>
      <c r="S2775">
        <f>INDEX(lehmad!H$2:H$412,MATCH(klypsid!$B2775,lehmad!$A$2:$A$412,0))</f>
        <v>124</v>
      </c>
      <c r="T2775">
        <f>INDEX(lehmad!K$2:K$412,MATCH(klypsid!$B2775,lehmad!$A$2:$A$412,0))</f>
        <v>108</v>
      </c>
      <c r="U2775" s="4">
        <f t="shared" si="86"/>
        <v>2</v>
      </c>
      <c r="V2775">
        <f t="shared" si="87"/>
        <v>29</v>
      </c>
    </row>
    <row r="2776" spans="1:22" x14ac:dyDescent="0.25">
      <c r="A2776">
        <v>3494</v>
      </c>
      <c r="B2776" t="str">
        <f>"E"&amp;A2776</f>
        <v>E3494</v>
      </c>
      <c r="C2776" t="s">
        <v>89</v>
      </c>
      <c r="D2776">
        <v>1</v>
      </c>
      <c r="E2776">
        <f>IF(D2776&lt;4,D2776,4)</f>
        <v>1</v>
      </c>
      <c r="F2776" s="1">
        <v>39235</v>
      </c>
      <c r="G2776" s="1">
        <v>39328</v>
      </c>
      <c r="H2776" s="3">
        <f>G2776-F2776</f>
        <v>93</v>
      </c>
      <c r="I2776" s="3">
        <f>IF(H2776&lt;=60,1,IF(H2776&lt;=150,2,3))</f>
        <v>2</v>
      </c>
      <c r="J2776">
        <v>42.5</v>
      </c>
      <c r="K2776">
        <v>3.01</v>
      </c>
      <c r="L2776">
        <v>3.32</v>
      </c>
      <c r="M2776">
        <v>77</v>
      </c>
      <c r="N2776">
        <f>LOG(M2776/100,2)+3</f>
        <v>2.6229303509201767</v>
      </c>
      <c r="O2776">
        <f>INDEX(lehmad!B$2:B$412,MATCH(klypsid!$B2776,lehmad!$A$2:$A$412,0))</f>
        <v>38512</v>
      </c>
      <c r="P2776">
        <f>INDEX(lehmad!D$2:D$412,MATCH(klypsid!$B2776,lehmad!$A$2:$A$412,0))</f>
        <v>119</v>
      </c>
      <c r="Q2776">
        <f>INDEX(lehmad!E$2:E$412,MATCH(klypsid!$B2776,lehmad!$A$2:$A$412,0))</f>
        <v>1</v>
      </c>
      <c r="R2776" t="str">
        <f>INDEX(lehmad!F$2:F$412,MATCH(klypsid!$B2776,lehmad!$A$2:$A$412,0))</f>
        <v>DYNASTY-ET</v>
      </c>
      <c r="S2776">
        <f>INDEX(lehmad!H$2:H$412,MATCH(klypsid!$B2776,lehmad!$A$2:$A$412,0))</f>
        <v>124</v>
      </c>
      <c r="T2776">
        <f>INDEX(lehmad!K$2:K$412,MATCH(klypsid!$B2776,lehmad!$A$2:$A$412,0))</f>
        <v>108</v>
      </c>
      <c r="U2776" s="4">
        <f t="shared" si="86"/>
        <v>3</v>
      </c>
      <c r="V2776">
        <f t="shared" si="87"/>
        <v>33</v>
      </c>
    </row>
    <row r="2777" spans="1:22" x14ac:dyDescent="0.25">
      <c r="A2777">
        <v>3494</v>
      </c>
      <c r="B2777" t="str">
        <f>"E"&amp;A2777</f>
        <v>E3494</v>
      </c>
      <c r="C2777" t="s">
        <v>89</v>
      </c>
      <c r="D2777">
        <v>1</v>
      </c>
      <c r="E2777">
        <f>IF(D2777&lt;4,D2777,4)</f>
        <v>1</v>
      </c>
      <c r="F2777" s="1">
        <v>39235</v>
      </c>
      <c r="G2777" s="1">
        <v>39356</v>
      </c>
      <c r="H2777" s="3">
        <f>G2777-F2777</f>
        <v>121</v>
      </c>
      <c r="I2777" s="3">
        <f>IF(H2777&lt;=60,1,IF(H2777&lt;=150,2,3))</f>
        <v>2</v>
      </c>
      <c r="J2777">
        <v>41.9</v>
      </c>
      <c r="K2777">
        <v>3.3</v>
      </c>
      <c r="L2777">
        <v>3.36</v>
      </c>
      <c r="M2777">
        <v>80</v>
      </c>
      <c r="N2777">
        <f>LOG(M2777/100,2)+3</f>
        <v>2.6780719051126378</v>
      </c>
      <c r="O2777">
        <f>INDEX(lehmad!B$2:B$412,MATCH(klypsid!$B2777,lehmad!$A$2:$A$412,0))</f>
        <v>38512</v>
      </c>
      <c r="P2777">
        <f>INDEX(lehmad!D$2:D$412,MATCH(klypsid!$B2777,lehmad!$A$2:$A$412,0))</f>
        <v>119</v>
      </c>
      <c r="Q2777">
        <f>INDEX(lehmad!E$2:E$412,MATCH(klypsid!$B2777,lehmad!$A$2:$A$412,0))</f>
        <v>1</v>
      </c>
      <c r="R2777" t="str">
        <f>INDEX(lehmad!F$2:F$412,MATCH(klypsid!$B2777,lehmad!$A$2:$A$412,0))</f>
        <v>DYNASTY-ET</v>
      </c>
      <c r="S2777">
        <f>INDEX(lehmad!H$2:H$412,MATCH(klypsid!$B2777,lehmad!$A$2:$A$412,0))</f>
        <v>124</v>
      </c>
      <c r="T2777">
        <f>INDEX(lehmad!K$2:K$412,MATCH(klypsid!$B2777,lehmad!$A$2:$A$412,0))</f>
        <v>108</v>
      </c>
      <c r="U2777" s="4">
        <f t="shared" si="86"/>
        <v>4</v>
      </c>
      <c r="V2777">
        <f t="shared" si="87"/>
        <v>28</v>
      </c>
    </row>
    <row r="2778" spans="1:22" x14ac:dyDescent="0.25">
      <c r="A2778">
        <v>3494</v>
      </c>
      <c r="B2778" t="str">
        <f>"E"&amp;A2778</f>
        <v>E3494</v>
      </c>
      <c r="C2778" t="s">
        <v>89</v>
      </c>
      <c r="D2778">
        <v>1</v>
      </c>
      <c r="E2778">
        <f>IF(D2778&lt;4,D2778,4)</f>
        <v>1</v>
      </c>
      <c r="F2778" s="1">
        <v>39235</v>
      </c>
      <c r="G2778" s="1">
        <v>39387</v>
      </c>
      <c r="H2778" s="3">
        <f>G2778-F2778</f>
        <v>152</v>
      </c>
      <c r="I2778" s="3">
        <f>IF(H2778&lt;=60,1,IF(H2778&lt;=150,2,3))</f>
        <v>3</v>
      </c>
      <c r="J2778">
        <v>41.3</v>
      </c>
      <c r="K2778">
        <v>3.65</v>
      </c>
      <c r="L2778">
        <v>3.58</v>
      </c>
      <c r="M2778">
        <v>92</v>
      </c>
      <c r="N2778">
        <f>LOG(M2778/100,2)+3</f>
        <v>2.8797057662822882</v>
      </c>
      <c r="O2778">
        <f>INDEX(lehmad!B$2:B$412,MATCH(klypsid!$B2778,lehmad!$A$2:$A$412,0))</f>
        <v>38512</v>
      </c>
      <c r="P2778">
        <f>INDEX(lehmad!D$2:D$412,MATCH(klypsid!$B2778,lehmad!$A$2:$A$412,0))</f>
        <v>119</v>
      </c>
      <c r="Q2778">
        <f>INDEX(lehmad!E$2:E$412,MATCH(klypsid!$B2778,lehmad!$A$2:$A$412,0))</f>
        <v>1</v>
      </c>
      <c r="R2778" t="str">
        <f>INDEX(lehmad!F$2:F$412,MATCH(klypsid!$B2778,lehmad!$A$2:$A$412,0))</f>
        <v>DYNASTY-ET</v>
      </c>
      <c r="S2778">
        <f>INDEX(lehmad!H$2:H$412,MATCH(klypsid!$B2778,lehmad!$A$2:$A$412,0))</f>
        <v>124</v>
      </c>
      <c r="T2778">
        <f>INDEX(lehmad!K$2:K$412,MATCH(klypsid!$B2778,lehmad!$A$2:$A$412,0))</f>
        <v>108</v>
      </c>
      <c r="U2778" s="4">
        <f t="shared" si="86"/>
        <v>5</v>
      </c>
      <c r="V2778">
        <f t="shared" si="87"/>
        <v>31</v>
      </c>
    </row>
    <row r="2779" spans="1:22" x14ac:dyDescent="0.25">
      <c r="A2779">
        <v>3494</v>
      </c>
      <c r="B2779" t="str">
        <f>"E"&amp;A2779</f>
        <v>E3494</v>
      </c>
      <c r="C2779" t="s">
        <v>89</v>
      </c>
      <c r="D2779">
        <v>1</v>
      </c>
      <c r="E2779">
        <f>IF(D2779&lt;4,D2779,4)</f>
        <v>1</v>
      </c>
      <c r="F2779" s="1">
        <v>39235</v>
      </c>
      <c r="G2779" s="1">
        <v>39418</v>
      </c>
      <c r="H2779" s="3">
        <f>G2779-F2779</f>
        <v>183</v>
      </c>
      <c r="I2779" s="3">
        <f>IF(H2779&lt;=60,1,IF(H2779&lt;=150,2,3))</f>
        <v>3</v>
      </c>
      <c r="J2779">
        <v>39.700000000000003</v>
      </c>
      <c r="K2779">
        <v>3.53</v>
      </c>
      <c r="L2779">
        <v>3.65</v>
      </c>
      <c r="M2779">
        <v>57</v>
      </c>
      <c r="N2779">
        <f>LOG(M2779/100,2)+3</f>
        <v>2.1890338243900169</v>
      </c>
      <c r="O2779">
        <f>INDEX(lehmad!B$2:B$412,MATCH(klypsid!$B2779,lehmad!$A$2:$A$412,0))</f>
        <v>38512</v>
      </c>
      <c r="P2779">
        <f>INDEX(lehmad!D$2:D$412,MATCH(klypsid!$B2779,lehmad!$A$2:$A$412,0))</f>
        <v>119</v>
      </c>
      <c r="Q2779">
        <f>INDEX(lehmad!E$2:E$412,MATCH(klypsid!$B2779,lehmad!$A$2:$A$412,0))</f>
        <v>1</v>
      </c>
      <c r="R2779" t="str">
        <f>INDEX(lehmad!F$2:F$412,MATCH(klypsid!$B2779,lehmad!$A$2:$A$412,0))</f>
        <v>DYNASTY-ET</v>
      </c>
      <c r="S2779">
        <f>INDEX(lehmad!H$2:H$412,MATCH(klypsid!$B2779,lehmad!$A$2:$A$412,0))</f>
        <v>124</v>
      </c>
      <c r="T2779">
        <f>INDEX(lehmad!K$2:K$412,MATCH(klypsid!$B2779,lehmad!$A$2:$A$412,0))</f>
        <v>108</v>
      </c>
      <c r="U2779" s="4">
        <f t="shared" si="86"/>
        <v>6</v>
      </c>
      <c r="V2779">
        <f t="shared" si="87"/>
        <v>31</v>
      </c>
    </row>
    <row r="2780" spans="1:22" x14ac:dyDescent="0.25">
      <c r="A2780">
        <v>3494</v>
      </c>
      <c r="B2780" t="str">
        <f>"E"&amp;A2780</f>
        <v>E3494</v>
      </c>
      <c r="C2780" t="s">
        <v>89</v>
      </c>
      <c r="D2780">
        <v>1</v>
      </c>
      <c r="E2780">
        <f>IF(D2780&lt;4,D2780,4)</f>
        <v>1</v>
      </c>
      <c r="F2780" s="1">
        <v>39235</v>
      </c>
      <c r="G2780" s="1">
        <v>39450</v>
      </c>
      <c r="H2780" s="3">
        <f>G2780-F2780</f>
        <v>215</v>
      </c>
      <c r="I2780" s="3">
        <f>IF(H2780&lt;=60,1,IF(H2780&lt;=150,2,3))</f>
        <v>3</v>
      </c>
      <c r="J2780">
        <v>42.8</v>
      </c>
      <c r="K2780">
        <v>2.76</v>
      </c>
      <c r="L2780">
        <v>3.72</v>
      </c>
      <c r="M2780">
        <v>55</v>
      </c>
      <c r="N2780">
        <f>LOG(M2780/100,2)+3</f>
        <v>2.1375035237499347</v>
      </c>
      <c r="O2780">
        <f>INDEX(lehmad!B$2:B$412,MATCH(klypsid!$B2780,lehmad!$A$2:$A$412,0))</f>
        <v>38512</v>
      </c>
      <c r="P2780">
        <f>INDEX(lehmad!D$2:D$412,MATCH(klypsid!$B2780,lehmad!$A$2:$A$412,0))</f>
        <v>119</v>
      </c>
      <c r="Q2780">
        <f>INDEX(lehmad!E$2:E$412,MATCH(klypsid!$B2780,lehmad!$A$2:$A$412,0))</f>
        <v>1</v>
      </c>
      <c r="R2780" t="str">
        <f>INDEX(lehmad!F$2:F$412,MATCH(klypsid!$B2780,lehmad!$A$2:$A$412,0))</f>
        <v>DYNASTY-ET</v>
      </c>
      <c r="S2780">
        <f>INDEX(lehmad!H$2:H$412,MATCH(klypsid!$B2780,lehmad!$A$2:$A$412,0))</f>
        <v>124</v>
      </c>
      <c r="T2780">
        <f>INDEX(lehmad!K$2:K$412,MATCH(klypsid!$B2780,lehmad!$A$2:$A$412,0))</f>
        <v>108</v>
      </c>
      <c r="U2780" s="4">
        <f t="shared" si="86"/>
        <v>7</v>
      </c>
      <c r="V2780">
        <f t="shared" si="87"/>
        <v>32</v>
      </c>
    </row>
    <row r="2781" spans="1:22" x14ac:dyDescent="0.25">
      <c r="A2781">
        <v>3494</v>
      </c>
      <c r="B2781" t="str">
        <f>"E"&amp;A2781</f>
        <v>E3494</v>
      </c>
      <c r="C2781" t="s">
        <v>89</v>
      </c>
      <c r="D2781">
        <v>1</v>
      </c>
      <c r="E2781">
        <f>IF(D2781&lt;4,D2781,4)</f>
        <v>1</v>
      </c>
      <c r="F2781" s="1">
        <v>39235</v>
      </c>
      <c r="G2781" s="1">
        <v>39481</v>
      </c>
      <c r="H2781" s="3">
        <f>G2781-F2781</f>
        <v>246</v>
      </c>
      <c r="I2781" s="3">
        <f>IF(H2781&lt;=60,1,IF(H2781&lt;=150,2,3))</f>
        <v>3</v>
      </c>
      <c r="J2781">
        <v>37.799999999999997</v>
      </c>
      <c r="K2781">
        <v>4.53</v>
      </c>
      <c r="L2781">
        <v>3.37</v>
      </c>
      <c r="M2781">
        <v>44</v>
      </c>
      <c r="N2781">
        <f>LOG(M2781/100,2)+3</f>
        <v>1.8155754288625725</v>
      </c>
      <c r="O2781">
        <f>INDEX(lehmad!B$2:B$412,MATCH(klypsid!$B2781,lehmad!$A$2:$A$412,0))</f>
        <v>38512</v>
      </c>
      <c r="P2781">
        <f>INDEX(lehmad!D$2:D$412,MATCH(klypsid!$B2781,lehmad!$A$2:$A$412,0))</f>
        <v>119</v>
      </c>
      <c r="Q2781">
        <f>INDEX(lehmad!E$2:E$412,MATCH(klypsid!$B2781,lehmad!$A$2:$A$412,0))</f>
        <v>1</v>
      </c>
      <c r="R2781" t="str">
        <f>INDEX(lehmad!F$2:F$412,MATCH(klypsid!$B2781,lehmad!$A$2:$A$412,0))</f>
        <v>DYNASTY-ET</v>
      </c>
      <c r="S2781">
        <f>INDEX(lehmad!H$2:H$412,MATCH(klypsid!$B2781,lehmad!$A$2:$A$412,0))</f>
        <v>124</v>
      </c>
      <c r="T2781">
        <f>INDEX(lehmad!K$2:K$412,MATCH(klypsid!$B2781,lehmad!$A$2:$A$412,0))</f>
        <v>108</v>
      </c>
      <c r="U2781" s="4">
        <f t="shared" si="86"/>
        <v>8</v>
      </c>
      <c r="V2781">
        <f t="shared" si="87"/>
        <v>31</v>
      </c>
    </row>
    <row r="2782" spans="1:22" x14ac:dyDescent="0.25">
      <c r="A2782">
        <v>3494</v>
      </c>
      <c r="B2782" t="str">
        <f>"E"&amp;A2782</f>
        <v>E3494</v>
      </c>
      <c r="C2782" t="s">
        <v>89</v>
      </c>
      <c r="D2782">
        <v>1</v>
      </c>
      <c r="E2782">
        <f>IF(D2782&lt;4,D2782,4)</f>
        <v>1</v>
      </c>
      <c r="F2782" s="1">
        <v>39235</v>
      </c>
      <c r="G2782" s="1">
        <v>39509</v>
      </c>
      <c r="H2782" s="3">
        <f>G2782-F2782</f>
        <v>274</v>
      </c>
      <c r="I2782" s="3">
        <f>IF(H2782&lt;=60,1,IF(H2782&lt;=150,2,3))</f>
        <v>3</v>
      </c>
      <c r="J2782">
        <v>34.1</v>
      </c>
      <c r="K2782">
        <v>3.34</v>
      </c>
      <c r="L2782">
        <v>3.37</v>
      </c>
      <c r="M2782">
        <v>24</v>
      </c>
      <c r="N2782">
        <f>LOG(M2782/100,2)+3</f>
        <v>0.94110631094643127</v>
      </c>
      <c r="O2782">
        <f>INDEX(lehmad!B$2:B$412,MATCH(klypsid!$B2782,lehmad!$A$2:$A$412,0))</f>
        <v>38512</v>
      </c>
      <c r="P2782">
        <f>INDEX(lehmad!D$2:D$412,MATCH(klypsid!$B2782,lehmad!$A$2:$A$412,0))</f>
        <v>119</v>
      </c>
      <c r="Q2782">
        <f>INDEX(lehmad!E$2:E$412,MATCH(klypsid!$B2782,lehmad!$A$2:$A$412,0))</f>
        <v>1</v>
      </c>
      <c r="R2782" t="str">
        <f>INDEX(lehmad!F$2:F$412,MATCH(klypsid!$B2782,lehmad!$A$2:$A$412,0))</f>
        <v>DYNASTY-ET</v>
      </c>
      <c r="S2782">
        <f>INDEX(lehmad!H$2:H$412,MATCH(klypsid!$B2782,lehmad!$A$2:$A$412,0))</f>
        <v>124</v>
      </c>
      <c r="T2782">
        <f>INDEX(lehmad!K$2:K$412,MATCH(klypsid!$B2782,lehmad!$A$2:$A$412,0))</f>
        <v>108</v>
      </c>
      <c r="U2782" s="4">
        <f t="shared" si="86"/>
        <v>9</v>
      </c>
      <c r="V2782">
        <f t="shared" si="87"/>
        <v>28</v>
      </c>
    </row>
    <row r="2783" spans="1:22" x14ac:dyDescent="0.25">
      <c r="A2783">
        <v>3494</v>
      </c>
      <c r="B2783" t="str">
        <f>"E"&amp;A2783</f>
        <v>E3494</v>
      </c>
      <c r="C2783" t="s">
        <v>89</v>
      </c>
      <c r="D2783">
        <v>1</v>
      </c>
      <c r="E2783">
        <f>IF(D2783&lt;4,D2783,4)</f>
        <v>1</v>
      </c>
      <c r="F2783" s="1">
        <v>39235</v>
      </c>
      <c r="G2783" s="1">
        <v>39539</v>
      </c>
      <c r="H2783" s="3">
        <f>G2783-F2783</f>
        <v>304</v>
      </c>
      <c r="I2783" s="3">
        <f>IF(H2783&lt;=60,1,IF(H2783&lt;=150,2,3))</f>
        <v>3</v>
      </c>
      <c r="J2783">
        <v>35.700000000000003</v>
      </c>
      <c r="K2783">
        <v>2.31</v>
      </c>
      <c r="L2783">
        <v>3.5</v>
      </c>
      <c r="M2783">
        <v>32</v>
      </c>
      <c r="N2783">
        <f>LOG(M2783/100,2)+3</f>
        <v>1.3561438102252752</v>
      </c>
      <c r="O2783">
        <f>INDEX(lehmad!B$2:B$412,MATCH(klypsid!$B2783,lehmad!$A$2:$A$412,0))</f>
        <v>38512</v>
      </c>
      <c r="P2783">
        <f>INDEX(lehmad!D$2:D$412,MATCH(klypsid!$B2783,lehmad!$A$2:$A$412,0))</f>
        <v>119</v>
      </c>
      <c r="Q2783">
        <f>INDEX(lehmad!E$2:E$412,MATCH(klypsid!$B2783,lehmad!$A$2:$A$412,0))</f>
        <v>1</v>
      </c>
      <c r="R2783" t="str">
        <f>INDEX(lehmad!F$2:F$412,MATCH(klypsid!$B2783,lehmad!$A$2:$A$412,0))</f>
        <v>DYNASTY-ET</v>
      </c>
      <c r="S2783">
        <f>INDEX(lehmad!H$2:H$412,MATCH(klypsid!$B2783,lehmad!$A$2:$A$412,0))</f>
        <v>124</v>
      </c>
      <c r="T2783">
        <f>INDEX(lehmad!K$2:K$412,MATCH(klypsid!$B2783,lehmad!$A$2:$A$412,0))</f>
        <v>108</v>
      </c>
      <c r="U2783" s="4">
        <f t="shared" si="86"/>
        <v>10</v>
      </c>
      <c r="V2783">
        <f t="shared" si="87"/>
        <v>30</v>
      </c>
    </row>
    <row r="2784" spans="1:22" x14ac:dyDescent="0.25">
      <c r="A2784">
        <v>3494</v>
      </c>
      <c r="B2784" t="str">
        <f>"E"&amp;A2784</f>
        <v>E3494</v>
      </c>
      <c r="C2784" t="s">
        <v>89</v>
      </c>
      <c r="D2784">
        <v>1</v>
      </c>
      <c r="E2784">
        <f>IF(D2784&lt;4,D2784,4)</f>
        <v>1</v>
      </c>
      <c r="F2784" s="1">
        <v>39235</v>
      </c>
      <c r="G2784" s="1">
        <v>39572</v>
      </c>
      <c r="H2784" s="3">
        <f>G2784-F2784</f>
        <v>337</v>
      </c>
      <c r="I2784" s="3">
        <f>IF(H2784&lt;=60,1,IF(H2784&lt;=150,2,3))</f>
        <v>3</v>
      </c>
      <c r="J2784">
        <v>32.4</v>
      </c>
      <c r="K2784">
        <v>3.14</v>
      </c>
      <c r="L2784">
        <v>3.67</v>
      </c>
      <c r="M2784">
        <v>83</v>
      </c>
      <c r="N2784">
        <f>LOG(M2784/100,2)+3</f>
        <v>2.7311832415722002</v>
      </c>
      <c r="O2784">
        <f>INDEX(lehmad!B$2:B$412,MATCH(klypsid!$B2784,lehmad!$A$2:$A$412,0))</f>
        <v>38512</v>
      </c>
      <c r="P2784">
        <f>INDEX(lehmad!D$2:D$412,MATCH(klypsid!$B2784,lehmad!$A$2:$A$412,0))</f>
        <v>119</v>
      </c>
      <c r="Q2784">
        <f>INDEX(lehmad!E$2:E$412,MATCH(klypsid!$B2784,lehmad!$A$2:$A$412,0))</f>
        <v>1</v>
      </c>
      <c r="R2784" t="str">
        <f>INDEX(lehmad!F$2:F$412,MATCH(klypsid!$B2784,lehmad!$A$2:$A$412,0))</f>
        <v>DYNASTY-ET</v>
      </c>
      <c r="S2784">
        <f>INDEX(lehmad!H$2:H$412,MATCH(klypsid!$B2784,lehmad!$A$2:$A$412,0))</f>
        <v>124</v>
      </c>
      <c r="T2784">
        <f>INDEX(lehmad!K$2:K$412,MATCH(klypsid!$B2784,lehmad!$A$2:$A$412,0))</f>
        <v>108</v>
      </c>
      <c r="U2784" s="4">
        <f t="shared" si="86"/>
        <v>11</v>
      </c>
      <c r="V2784">
        <f t="shared" si="87"/>
        <v>33</v>
      </c>
    </row>
    <row r="2785" spans="1:22" x14ac:dyDescent="0.25">
      <c r="A2785">
        <v>3494</v>
      </c>
      <c r="B2785" t="str">
        <f>"E"&amp;A2785</f>
        <v>E3494</v>
      </c>
      <c r="C2785" t="s">
        <v>89</v>
      </c>
      <c r="D2785">
        <v>1</v>
      </c>
      <c r="E2785">
        <f>IF(D2785&lt;4,D2785,4)</f>
        <v>1</v>
      </c>
      <c r="F2785" s="1">
        <v>39235</v>
      </c>
      <c r="G2785" s="1">
        <v>39600</v>
      </c>
      <c r="H2785" s="3">
        <f>G2785-F2785</f>
        <v>365</v>
      </c>
      <c r="I2785" s="3">
        <f>IF(H2785&lt;=60,1,IF(H2785&lt;=150,2,3))</f>
        <v>3</v>
      </c>
      <c r="J2785">
        <v>30.4</v>
      </c>
      <c r="K2785">
        <v>3.2</v>
      </c>
      <c r="L2785">
        <v>3.95</v>
      </c>
      <c r="M2785">
        <v>48</v>
      </c>
      <c r="N2785">
        <f>LOG(M2785/100,2)+3</f>
        <v>1.9411063109464315</v>
      </c>
      <c r="O2785">
        <f>INDEX(lehmad!B$2:B$412,MATCH(klypsid!$B2785,lehmad!$A$2:$A$412,0))</f>
        <v>38512</v>
      </c>
      <c r="P2785">
        <f>INDEX(lehmad!D$2:D$412,MATCH(klypsid!$B2785,lehmad!$A$2:$A$412,0))</f>
        <v>119</v>
      </c>
      <c r="Q2785">
        <f>INDEX(lehmad!E$2:E$412,MATCH(klypsid!$B2785,lehmad!$A$2:$A$412,0))</f>
        <v>1</v>
      </c>
      <c r="R2785" t="str">
        <f>INDEX(lehmad!F$2:F$412,MATCH(klypsid!$B2785,lehmad!$A$2:$A$412,0))</f>
        <v>DYNASTY-ET</v>
      </c>
      <c r="S2785">
        <f>INDEX(lehmad!H$2:H$412,MATCH(klypsid!$B2785,lehmad!$A$2:$A$412,0))</f>
        <v>124</v>
      </c>
      <c r="T2785">
        <f>INDEX(lehmad!K$2:K$412,MATCH(klypsid!$B2785,lehmad!$A$2:$A$412,0))</f>
        <v>108</v>
      </c>
      <c r="U2785" s="4">
        <f t="shared" si="86"/>
        <v>12</v>
      </c>
      <c r="V2785">
        <f t="shared" si="87"/>
        <v>28</v>
      </c>
    </row>
    <row r="2786" spans="1:22" x14ac:dyDescent="0.25">
      <c r="A2786">
        <v>3494</v>
      </c>
      <c r="B2786" t="str">
        <f>"E"&amp;A2786</f>
        <v>E3494</v>
      </c>
      <c r="C2786" t="s">
        <v>89</v>
      </c>
      <c r="D2786">
        <v>1</v>
      </c>
      <c r="E2786">
        <f>IF(D2786&lt;4,D2786,4)</f>
        <v>1</v>
      </c>
      <c r="F2786" s="1">
        <v>39235</v>
      </c>
      <c r="G2786" s="1">
        <v>39631</v>
      </c>
      <c r="H2786" s="3">
        <f>G2786-F2786</f>
        <v>396</v>
      </c>
      <c r="I2786" s="3">
        <f>IF(H2786&lt;=60,1,IF(H2786&lt;=150,2,3))</f>
        <v>3</v>
      </c>
      <c r="J2786">
        <v>34.1</v>
      </c>
      <c r="K2786">
        <v>3.77</v>
      </c>
      <c r="L2786">
        <v>3.9</v>
      </c>
      <c r="M2786">
        <v>36</v>
      </c>
      <c r="N2786">
        <f>LOG(M2786/100,2)+3</f>
        <v>1.5260688116675876</v>
      </c>
      <c r="O2786">
        <f>INDEX(lehmad!B$2:B$412,MATCH(klypsid!$B2786,lehmad!$A$2:$A$412,0))</f>
        <v>38512</v>
      </c>
      <c r="P2786">
        <f>INDEX(lehmad!D$2:D$412,MATCH(klypsid!$B2786,lehmad!$A$2:$A$412,0))</f>
        <v>119</v>
      </c>
      <c r="Q2786">
        <f>INDEX(lehmad!E$2:E$412,MATCH(klypsid!$B2786,lehmad!$A$2:$A$412,0))</f>
        <v>1</v>
      </c>
      <c r="R2786" t="str">
        <f>INDEX(lehmad!F$2:F$412,MATCH(klypsid!$B2786,lehmad!$A$2:$A$412,0))</f>
        <v>DYNASTY-ET</v>
      </c>
      <c r="S2786">
        <f>INDEX(lehmad!H$2:H$412,MATCH(klypsid!$B2786,lehmad!$A$2:$A$412,0))</f>
        <v>124</v>
      </c>
      <c r="T2786">
        <f>INDEX(lehmad!K$2:K$412,MATCH(klypsid!$B2786,lehmad!$A$2:$A$412,0))</f>
        <v>108</v>
      </c>
      <c r="U2786" s="4">
        <f t="shared" si="86"/>
        <v>13</v>
      </c>
      <c r="V2786">
        <f t="shared" si="87"/>
        <v>31</v>
      </c>
    </row>
    <row r="2787" spans="1:22" x14ac:dyDescent="0.25">
      <c r="A2787">
        <v>3494</v>
      </c>
      <c r="B2787" t="str">
        <f>"E"&amp;A2787</f>
        <v>E3494</v>
      </c>
      <c r="C2787" t="s">
        <v>89</v>
      </c>
      <c r="D2787">
        <v>1</v>
      </c>
      <c r="E2787">
        <f>IF(D2787&lt;4,D2787,4)</f>
        <v>1</v>
      </c>
      <c r="F2787" s="1">
        <v>39235</v>
      </c>
      <c r="G2787" s="1">
        <v>39663</v>
      </c>
      <c r="H2787" s="3">
        <f>G2787-F2787</f>
        <v>428</v>
      </c>
      <c r="I2787" s="3">
        <f>IF(H2787&lt;=60,1,IF(H2787&lt;=150,2,3))</f>
        <v>3</v>
      </c>
      <c r="J2787">
        <v>25.5</v>
      </c>
      <c r="K2787">
        <v>4.3600000000000003</v>
      </c>
      <c r="L2787">
        <v>3.54</v>
      </c>
      <c r="M2787">
        <v>36</v>
      </c>
      <c r="N2787">
        <f>LOG(M2787/100,2)+3</f>
        <v>1.5260688116675876</v>
      </c>
      <c r="O2787">
        <f>INDEX(lehmad!B$2:B$412,MATCH(klypsid!$B2787,lehmad!$A$2:$A$412,0))</f>
        <v>38512</v>
      </c>
      <c r="P2787">
        <f>INDEX(lehmad!D$2:D$412,MATCH(klypsid!$B2787,lehmad!$A$2:$A$412,0))</f>
        <v>119</v>
      </c>
      <c r="Q2787">
        <f>INDEX(lehmad!E$2:E$412,MATCH(klypsid!$B2787,lehmad!$A$2:$A$412,0))</f>
        <v>1</v>
      </c>
      <c r="R2787" t="str">
        <f>INDEX(lehmad!F$2:F$412,MATCH(klypsid!$B2787,lehmad!$A$2:$A$412,0))</f>
        <v>DYNASTY-ET</v>
      </c>
      <c r="S2787">
        <f>INDEX(lehmad!H$2:H$412,MATCH(klypsid!$B2787,lehmad!$A$2:$A$412,0))</f>
        <v>124</v>
      </c>
      <c r="T2787">
        <f>INDEX(lehmad!K$2:K$412,MATCH(klypsid!$B2787,lehmad!$A$2:$A$412,0))</f>
        <v>108</v>
      </c>
      <c r="U2787" s="4">
        <f t="shared" si="86"/>
        <v>14</v>
      </c>
      <c r="V2787">
        <f t="shared" si="87"/>
        <v>32</v>
      </c>
    </row>
    <row r="2788" spans="1:22" x14ac:dyDescent="0.25">
      <c r="A2788">
        <v>3494</v>
      </c>
      <c r="B2788" t="str">
        <f>"E"&amp;A2788</f>
        <v>E3494</v>
      </c>
      <c r="C2788" t="s">
        <v>89</v>
      </c>
      <c r="D2788">
        <v>1</v>
      </c>
      <c r="E2788">
        <f>IF(D2788&lt;4,D2788,4)</f>
        <v>1</v>
      </c>
      <c r="F2788" s="1">
        <v>39235</v>
      </c>
      <c r="G2788" s="1">
        <v>39693</v>
      </c>
      <c r="H2788" s="3">
        <f>G2788-F2788</f>
        <v>458</v>
      </c>
      <c r="I2788" s="3">
        <f>IF(H2788&lt;=60,1,IF(H2788&lt;=150,2,3))</f>
        <v>3</v>
      </c>
      <c r="J2788">
        <v>27.8</v>
      </c>
      <c r="K2788">
        <v>4.7699999999999996</v>
      </c>
      <c r="L2788">
        <v>3.96</v>
      </c>
      <c r="M2788">
        <v>45</v>
      </c>
      <c r="N2788">
        <f>LOG(M2788/100,2)+3</f>
        <v>1.84799690655495</v>
      </c>
      <c r="O2788">
        <f>INDEX(lehmad!B$2:B$412,MATCH(klypsid!$B2788,lehmad!$A$2:$A$412,0))</f>
        <v>38512</v>
      </c>
      <c r="P2788">
        <f>INDEX(lehmad!D$2:D$412,MATCH(klypsid!$B2788,lehmad!$A$2:$A$412,0))</f>
        <v>119</v>
      </c>
      <c r="Q2788">
        <f>INDEX(lehmad!E$2:E$412,MATCH(klypsid!$B2788,lehmad!$A$2:$A$412,0))</f>
        <v>1</v>
      </c>
      <c r="R2788" t="str">
        <f>INDEX(lehmad!F$2:F$412,MATCH(klypsid!$B2788,lehmad!$A$2:$A$412,0))</f>
        <v>DYNASTY-ET</v>
      </c>
      <c r="S2788">
        <f>INDEX(lehmad!H$2:H$412,MATCH(klypsid!$B2788,lehmad!$A$2:$A$412,0))</f>
        <v>124</v>
      </c>
      <c r="T2788">
        <f>INDEX(lehmad!K$2:K$412,MATCH(klypsid!$B2788,lehmad!$A$2:$A$412,0))</f>
        <v>108</v>
      </c>
      <c r="U2788" s="4">
        <f t="shared" si="86"/>
        <v>15</v>
      </c>
      <c r="V2788">
        <f t="shared" si="87"/>
        <v>30</v>
      </c>
    </row>
    <row r="2789" spans="1:22" x14ac:dyDescent="0.25">
      <c r="A2789">
        <v>3494</v>
      </c>
      <c r="B2789" t="str">
        <f>"E"&amp;A2789</f>
        <v>E3494</v>
      </c>
      <c r="C2789" t="s">
        <v>89</v>
      </c>
      <c r="D2789">
        <v>1</v>
      </c>
      <c r="E2789">
        <f>IF(D2789&lt;4,D2789,4)</f>
        <v>1</v>
      </c>
      <c r="F2789" s="1">
        <v>39235</v>
      </c>
      <c r="G2789" s="1">
        <v>39722</v>
      </c>
      <c r="H2789" s="3">
        <f>G2789-F2789</f>
        <v>487</v>
      </c>
      <c r="I2789" s="3">
        <f>IF(H2789&lt;=60,1,IF(H2789&lt;=150,2,3))</f>
        <v>3</v>
      </c>
      <c r="J2789">
        <v>20.399999999999999</v>
      </c>
      <c r="K2789">
        <v>3.77</v>
      </c>
      <c r="L2789">
        <v>4.51</v>
      </c>
      <c r="M2789">
        <v>72</v>
      </c>
      <c r="N2789">
        <f>LOG(M2789/100,2)+3</f>
        <v>2.5260688116675878</v>
      </c>
      <c r="O2789">
        <f>INDEX(lehmad!B$2:B$412,MATCH(klypsid!$B2789,lehmad!$A$2:$A$412,0))</f>
        <v>38512</v>
      </c>
      <c r="P2789">
        <f>INDEX(lehmad!D$2:D$412,MATCH(klypsid!$B2789,lehmad!$A$2:$A$412,0))</f>
        <v>119</v>
      </c>
      <c r="Q2789">
        <f>INDEX(lehmad!E$2:E$412,MATCH(klypsid!$B2789,lehmad!$A$2:$A$412,0))</f>
        <v>1</v>
      </c>
      <c r="R2789" t="str">
        <f>INDEX(lehmad!F$2:F$412,MATCH(klypsid!$B2789,lehmad!$A$2:$A$412,0))</f>
        <v>DYNASTY-ET</v>
      </c>
      <c r="S2789">
        <f>INDEX(lehmad!H$2:H$412,MATCH(klypsid!$B2789,lehmad!$A$2:$A$412,0))</f>
        <v>124</v>
      </c>
      <c r="T2789">
        <f>INDEX(lehmad!K$2:K$412,MATCH(klypsid!$B2789,lehmad!$A$2:$A$412,0))</f>
        <v>108</v>
      </c>
      <c r="U2789" s="4">
        <f t="shared" si="86"/>
        <v>16</v>
      </c>
      <c r="V2789">
        <f t="shared" si="87"/>
        <v>29</v>
      </c>
    </row>
    <row r="2790" spans="1:22" x14ac:dyDescent="0.25">
      <c r="A2790">
        <v>3494</v>
      </c>
      <c r="B2790" t="str">
        <f>"E"&amp;A2790</f>
        <v>E3494</v>
      </c>
      <c r="C2790" t="s">
        <v>89</v>
      </c>
      <c r="D2790">
        <v>2</v>
      </c>
      <c r="E2790">
        <f>IF(D2790&lt;4,D2790,4)</f>
        <v>2</v>
      </c>
      <c r="F2790" s="1">
        <v>39814</v>
      </c>
      <c r="G2790" s="1">
        <v>39875</v>
      </c>
      <c r="H2790" s="3">
        <f>G2790-F2790</f>
        <v>61</v>
      </c>
      <c r="I2790" s="3">
        <f>IF(H2790&lt;=60,1,IF(H2790&lt;=150,2,3))</f>
        <v>2</v>
      </c>
      <c r="J2790">
        <v>57</v>
      </c>
      <c r="K2790">
        <v>5.62</v>
      </c>
      <c r="L2790">
        <v>3.14</v>
      </c>
      <c r="M2790">
        <v>2460</v>
      </c>
      <c r="N2790">
        <f>LOG(M2790/100,2)+3</f>
        <v>7.6205864104518772</v>
      </c>
      <c r="O2790">
        <f>INDEX(lehmad!B$2:B$412,MATCH(klypsid!$B2790,lehmad!$A$2:$A$412,0))</f>
        <v>38512</v>
      </c>
      <c r="P2790">
        <f>INDEX(lehmad!D$2:D$412,MATCH(klypsid!$B2790,lehmad!$A$2:$A$412,0))</f>
        <v>119</v>
      </c>
      <c r="Q2790">
        <f>INDEX(lehmad!E$2:E$412,MATCH(klypsid!$B2790,lehmad!$A$2:$A$412,0))</f>
        <v>1</v>
      </c>
      <c r="R2790" t="str">
        <f>INDEX(lehmad!F$2:F$412,MATCH(klypsid!$B2790,lehmad!$A$2:$A$412,0))</f>
        <v>DYNASTY-ET</v>
      </c>
      <c r="S2790">
        <f>INDEX(lehmad!H$2:H$412,MATCH(klypsid!$B2790,lehmad!$A$2:$A$412,0))</f>
        <v>124</v>
      </c>
      <c r="T2790">
        <f>INDEX(lehmad!K$2:K$412,MATCH(klypsid!$B2790,lehmad!$A$2:$A$412,0))</f>
        <v>108</v>
      </c>
      <c r="U2790" s="4">
        <f t="shared" si="86"/>
        <v>1</v>
      </c>
      <c r="V2790">
        <f t="shared" si="87"/>
        <v>61</v>
      </c>
    </row>
    <row r="2791" spans="1:22" x14ac:dyDescent="0.25">
      <c r="A2791">
        <v>3494</v>
      </c>
      <c r="B2791" t="str">
        <f>"E"&amp;A2791</f>
        <v>E3494</v>
      </c>
      <c r="C2791" t="s">
        <v>89</v>
      </c>
      <c r="D2791">
        <v>2</v>
      </c>
      <c r="E2791">
        <f>IF(D2791&lt;4,D2791,4)</f>
        <v>2</v>
      </c>
      <c r="F2791" s="1">
        <v>39814</v>
      </c>
      <c r="G2791" s="1">
        <v>39908</v>
      </c>
      <c r="H2791" s="3">
        <f>G2791-F2791</f>
        <v>94</v>
      </c>
      <c r="I2791" s="3">
        <f>IF(H2791&lt;=60,1,IF(H2791&lt;=150,2,3))</f>
        <v>2</v>
      </c>
      <c r="J2791">
        <v>48</v>
      </c>
      <c r="K2791">
        <v>3.04</v>
      </c>
      <c r="L2791">
        <v>3.37</v>
      </c>
      <c r="M2791">
        <v>675</v>
      </c>
      <c r="N2791">
        <f>LOG(M2791/100,2)+3</f>
        <v>5.7548875021634682</v>
      </c>
      <c r="O2791">
        <f>INDEX(lehmad!B$2:B$412,MATCH(klypsid!$B2791,lehmad!$A$2:$A$412,0))</f>
        <v>38512</v>
      </c>
      <c r="P2791">
        <f>INDEX(lehmad!D$2:D$412,MATCH(klypsid!$B2791,lehmad!$A$2:$A$412,0))</f>
        <v>119</v>
      </c>
      <c r="Q2791">
        <f>INDEX(lehmad!E$2:E$412,MATCH(klypsid!$B2791,lehmad!$A$2:$A$412,0))</f>
        <v>1</v>
      </c>
      <c r="R2791" t="str">
        <f>INDEX(lehmad!F$2:F$412,MATCH(klypsid!$B2791,lehmad!$A$2:$A$412,0))</f>
        <v>DYNASTY-ET</v>
      </c>
      <c r="S2791">
        <f>INDEX(lehmad!H$2:H$412,MATCH(klypsid!$B2791,lehmad!$A$2:$A$412,0))</f>
        <v>124</v>
      </c>
      <c r="T2791">
        <f>INDEX(lehmad!K$2:K$412,MATCH(klypsid!$B2791,lehmad!$A$2:$A$412,0))</f>
        <v>108</v>
      </c>
      <c r="U2791" s="4">
        <f t="shared" si="86"/>
        <v>2</v>
      </c>
      <c r="V2791">
        <f t="shared" si="87"/>
        <v>33</v>
      </c>
    </row>
    <row r="2792" spans="1:22" x14ac:dyDescent="0.25">
      <c r="A2792">
        <v>3494</v>
      </c>
      <c r="B2792" t="str">
        <f>"E"&amp;A2792</f>
        <v>E3494</v>
      </c>
      <c r="C2792" t="s">
        <v>89</v>
      </c>
      <c r="D2792">
        <v>2</v>
      </c>
      <c r="E2792">
        <f>IF(D2792&lt;4,D2792,4)</f>
        <v>2</v>
      </c>
      <c r="F2792" s="1">
        <v>39814</v>
      </c>
      <c r="G2792" s="1">
        <v>39944</v>
      </c>
      <c r="H2792" s="3">
        <f>G2792-F2792</f>
        <v>130</v>
      </c>
      <c r="I2792" s="3">
        <f>IF(H2792&lt;=60,1,IF(H2792&lt;=150,2,3))</f>
        <v>2</v>
      </c>
      <c r="J2792">
        <v>15.2</v>
      </c>
      <c r="K2792">
        <v>2.83</v>
      </c>
      <c r="L2792">
        <v>3.59</v>
      </c>
      <c r="M2792">
        <v>198</v>
      </c>
      <c r="N2792">
        <f>LOG(M2792/100,2)+3</f>
        <v>3.9855004303048851</v>
      </c>
      <c r="O2792">
        <f>INDEX(lehmad!B$2:B$412,MATCH(klypsid!$B2792,lehmad!$A$2:$A$412,0))</f>
        <v>38512</v>
      </c>
      <c r="P2792">
        <f>INDEX(lehmad!D$2:D$412,MATCH(klypsid!$B2792,lehmad!$A$2:$A$412,0))</f>
        <v>119</v>
      </c>
      <c r="Q2792">
        <f>INDEX(lehmad!E$2:E$412,MATCH(klypsid!$B2792,lehmad!$A$2:$A$412,0))</f>
        <v>1</v>
      </c>
      <c r="R2792" t="str">
        <f>INDEX(lehmad!F$2:F$412,MATCH(klypsid!$B2792,lehmad!$A$2:$A$412,0))</f>
        <v>DYNASTY-ET</v>
      </c>
      <c r="S2792">
        <f>INDEX(lehmad!H$2:H$412,MATCH(klypsid!$B2792,lehmad!$A$2:$A$412,0))</f>
        <v>124</v>
      </c>
      <c r="T2792">
        <f>INDEX(lehmad!K$2:K$412,MATCH(klypsid!$B2792,lehmad!$A$2:$A$412,0))</f>
        <v>108</v>
      </c>
      <c r="U2792" s="4">
        <f t="shared" si="86"/>
        <v>3</v>
      </c>
      <c r="V2792">
        <f t="shared" si="87"/>
        <v>36</v>
      </c>
    </row>
    <row r="2793" spans="1:22" x14ac:dyDescent="0.25">
      <c r="A2793">
        <v>3494</v>
      </c>
      <c r="B2793" t="str">
        <f>"E"&amp;A2793</f>
        <v>E3494</v>
      </c>
      <c r="C2793" t="s">
        <v>89</v>
      </c>
      <c r="D2793">
        <v>2</v>
      </c>
      <c r="E2793">
        <f>IF(D2793&lt;4,D2793,4)</f>
        <v>2</v>
      </c>
      <c r="F2793" s="1">
        <v>39814</v>
      </c>
      <c r="G2793" s="1">
        <v>39972</v>
      </c>
      <c r="H2793" s="3">
        <f>G2793-F2793</f>
        <v>158</v>
      </c>
      <c r="I2793" s="3">
        <f>IF(H2793&lt;=60,1,IF(H2793&lt;=150,2,3))</f>
        <v>3</v>
      </c>
      <c r="J2793">
        <v>49</v>
      </c>
      <c r="K2793">
        <v>3.24</v>
      </c>
      <c r="L2793">
        <v>3.45</v>
      </c>
      <c r="M2793">
        <v>144</v>
      </c>
      <c r="N2793">
        <f>LOG(M2793/100,2)+3</f>
        <v>3.5260688116675878</v>
      </c>
      <c r="O2793">
        <f>INDEX(lehmad!B$2:B$412,MATCH(klypsid!$B2793,lehmad!$A$2:$A$412,0))</f>
        <v>38512</v>
      </c>
      <c r="P2793">
        <f>INDEX(lehmad!D$2:D$412,MATCH(klypsid!$B2793,lehmad!$A$2:$A$412,0))</f>
        <v>119</v>
      </c>
      <c r="Q2793">
        <f>INDEX(lehmad!E$2:E$412,MATCH(klypsid!$B2793,lehmad!$A$2:$A$412,0))</f>
        <v>1</v>
      </c>
      <c r="R2793" t="str">
        <f>INDEX(lehmad!F$2:F$412,MATCH(klypsid!$B2793,lehmad!$A$2:$A$412,0))</f>
        <v>DYNASTY-ET</v>
      </c>
      <c r="S2793">
        <f>INDEX(lehmad!H$2:H$412,MATCH(klypsid!$B2793,lehmad!$A$2:$A$412,0))</f>
        <v>124</v>
      </c>
      <c r="T2793">
        <f>INDEX(lehmad!K$2:K$412,MATCH(klypsid!$B2793,lehmad!$A$2:$A$412,0))</f>
        <v>108</v>
      </c>
      <c r="U2793" s="4">
        <f t="shared" si="86"/>
        <v>4</v>
      </c>
      <c r="V2793">
        <f t="shared" si="87"/>
        <v>28</v>
      </c>
    </row>
    <row r="2794" spans="1:22" x14ac:dyDescent="0.25">
      <c r="A2794">
        <v>3494</v>
      </c>
      <c r="B2794" t="str">
        <f>"E"&amp;A2794</f>
        <v>E3494</v>
      </c>
      <c r="C2794" t="s">
        <v>89</v>
      </c>
      <c r="D2794">
        <v>2</v>
      </c>
      <c r="E2794">
        <f>IF(D2794&lt;4,D2794,4)</f>
        <v>2</v>
      </c>
      <c r="F2794" s="1">
        <v>39814</v>
      </c>
      <c r="G2794" s="1">
        <v>40007</v>
      </c>
      <c r="H2794" s="3">
        <f>G2794-F2794</f>
        <v>193</v>
      </c>
      <c r="I2794" s="3">
        <f>IF(H2794&lt;=60,1,IF(H2794&lt;=150,2,3))</f>
        <v>3</v>
      </c>
      <c r="J2794">
        <v>33.4</v>
      </c>
      <c r="K2794">
        <v>2.2599999999999998</v>
      </c>
      <c r="L2794">
        <v>3.59</v>
      </c>
      <c r="M2794">
        <v>305</v>
      </c>
      <c r="N2794">
        <f>LOG(M2794/100,2)+3</f>
        <v>4.6088092426755241</v>
      </c>
      <c r="O2794">
        <f>INDEX(lehmad!B$2:B$412,MATCH(klypsid!$B2794,lehmad!$A$2:$A$412,0))</f>
        <v>38512</v>
      </c>
      <c r="P2794">
        <f>INDEX(lehmad!D$2:D$412,MATCH(klypsid!$B2794,lehmad!$A$2:$A$412,0))</f>
        <v>119</v>
      </c>
      <c r="Q2794">
        <f>INDEX(lehmad!E$2:E$412,MATCH(klypsid!$B2794,lehmad!$A$2:$A$412,0))</f>
        <v>1</v>
      </c>
      <c r="R2794" t="str">
        <f>INDEX(lehmad!F$2:F$412,MATCH(klypsid!$B2794,lehmad!$A$2:$A$412,0))</f>
        <v>DYNASTY-ET</v>
      </c>
      <c r="S2794">
        <f>INDEX(lehmad!H$2:H$412,MATCH(klypsid!$B2794,lehmad!$A$2:$A$412,0))</f>
        <v>124</v>
      </c>
      <c r="T2794">
        <f>INDEX(lehmad!K$2:K$412,MATCH(klypsid!$B2794,lehmad!$A$2:$A$412,0))</f>
        <v>108</v>
      </c>
      <c r="U2794" s="4">
        <f t="shared" si="86"/>
        <v>5</v>
      </c>
      <c r="V2794">
        <f t="shared" si="87"/>
        <v>35</v>
      </c>
    </row>
    <row r="2795" spans="1:22" x14ac:dyDescent="0.25">
      <c r="A2795">
        <v>3494</v>
      </c>
      <c r="B2795" t="str">
        <f>"E"&amp;A2795</f>
        <v>E3494</v>
      </c>
      <c r="C2795" t="s">
        <v>89</v>
      </c>
      <c r="D2795">
        <v>2</v>
      </c>
      <c r="E2795">
        <f>IF(D2795&lt;4,D2795,4)</f>
        <v>2</v>
      </c>
      <c r="F2795" s="1">
        <v>39814</v>
      </c>
      <c r="G2795" s="1">
        <v>40037</v>
      </c>
      <c r="H2795" s="3">
        <f>G2795-F2795</f>
        <v>223</v>
      </c>
      <c r="I2795" s="3">
        <f>IF(H2795&lt;=60,1,IF(H2795&lt;=150,2,3))</f>
        <v>3</v>
      </c>
      <c r="J2795">
        <v>28.3</v>
      </c>
      <c r="K2795">
        <v>3.83</v>
      </c>
      <c r="L2795">
        <v>3.75</v>
      </c>
      <c r="M2795">
        <v>153</v>
      </c>
      <c r="N2795">
        <f>LOG(M2795/100,2)+3</f>
        <v>3.6135316529179269</v>
      </c>
      <c r="O2795">
        <f>INDEX(lehmad!B$2:B$412,MATCH(klypsid!$B2795,lehmad!$A$2:$A$412,0))</f>
        <v>38512</v>
      </c>
      <c r="P2795">
        <f>INDEX(lehmad!D$2:D$412,MATCH(klypsid!$B2795,lehmad!$A$2:$A$412,0))</f>
        <v>119</v>
      </c>
      <c r="Q2795">
        <f>INDEX(lehmad!E$2:E$412,MATCH(klypsid!$B2795,lehmad!$A$2:$A$412,0))</f>
        <v>1</v>
      </c>
      <c r="R2795" t="str">
        <f>INDEX(lehmad!F$2:F$412,MATCH(klypsid!$B2795,lehmad!$A$2:$A$412,0))</f>
        <v>DYNASTY-ET</v>
      </c>
      <c r="S2795">
        <f>INDEX(lehmad!H$2:H$412,MATCH(klypsid!$B2795,lehmad!$A$2:$A$412,0))</f>
        <v>124</v>
      </c>
      <c r="T2795">
        <f>INDEX(lehmad!K$2:K$412,MATCH(klypsid!$B2795,lehmad!$A$2:$A$412,0))</f>
        <v>108</v>
      </c>
      <c r="U2795" s="4">
        <f t="shared" si="86"/>
        <v>6</v>
      </c>
      <c r="V2795">
        <f t="shared" si="87"/>
        <v>30</v>
      </c>
    </row>
    <row r="2796" spans="1:22" x14ac:dyDescent="0.25">
      <c r="A2796">
        <v>3494</v>
      </c>
      <c r="B2796" t="str">
        <f>"E"&amp;A2796</f>
        <v>E3494</v>
      </c>
      <c r="C2796" t="s">
        <v>89</v>
      </c>
      <c r="D2796">
        <v>2</v>
      </c>
      <c r="E2796">
        <f>IF(D2796&lt;4,D2796,4)</f>
        <v>2</v>
      </c>
      <c r="F2796" s="1">
        <v>39814</v>
      </c>
      <c r="G2796" s="1">
        <v>40066</v>
      </c>
      <c r="H2796" s="3">
        <f>G2796-F2796</f>
        <v>252</v>
      </c>
      <c r="I2796" s="3">
        <f>IF(H2796&lt;=60,1,IF(H2796&lt;=150,2,3))</f>
        <v>3</v>
      </c>
      <c r="J2796">
        <v>29.6</v>
      </c>
      <c r="K2796">
        <v>3.73</v>
      </c>
      <c r="L2796">
        <v>3.72</v>
      </c>
      <c r="M2796">
        <v>92</v>
      </c>
      <c r="N2796">
        <f>LOG(M2796/100,2)+3</f>
        <v>2.8797057662822882</v>
      </c>
      <c r="O2796">
        <f>INDEX(lehmad!B$2:B$412,MATCH(klypsid!$B2796,lehmad!$A$2:$A$412,0))</f>
        <v>38512</v>
      </c>
      <c r="P2796">
        <f>INDEX(lehmad!D$2:D$412,MATCH(klypsid!$B2796,lehmad!$A$2:$A$412,0))</f>
        <v>119</v>
      </c>
      <c r="Q2796">
        <f>INDEX(lehmad!E$2:E$412,MATCH(klypsid!$B2796,lehmad!$A$2:$A$412,0))</f>
        <v>1</v>
      </c>
      <c r="R2796" t="str">
        <f>INDEX(lehmad!F$2:F$412,MATCH(klypsid!$B2796,lehmad!$A$2:$A$412,0))</f>
        <v>DYNASTY-ET</v>
      </c>
      <c r="S2796">
        <f>INDEX(lehmad!H$2:H$412,MATCH(klypsid!$B2796,lehmad!$A$2:$A$412,0))</f>
        <v>124</v>
      </c>
      <c r="T2796">
        <f>INDEX(lehmad!K$2:K$412,MATCH(klypsid!$B2796,lehmad!$A$2:$A$412,0))</f>
        <v>108</v>
      </c>
      <c r="U2796" s="4">
        <f t="shared" si="86"/>
        <v>7</v>
      </c>
      <c r="V2796">
        <f t="shared" si="87"/>
        <v>29</v>
      </c>
    </row>
    <row r="2797" spans="1:22" x14ac:dyDescent="0.25">
      <c r="A2797">
        <v>3494</v>
      </c>
      <c r="B2797" t="str">
        <f>"E"&amp;A2797</f>
        <v>E3494</v>
      </c>
      <c r="C2797" t="s">
        <v>89</v>
      </c>
      <c r="D2797">
        <v>2</v>
      </c>
      <c r="E2797">
        <f>IF(D2797&lt;4,D2797,4)</f>
        <v>2</v>
      </c>
      <c r="F2797" s="1">
        <v>39814</v>
      </c>
      <c r="G2797" s="1">
        <v>40094</v>
      </c>
      <c r="H2797" s="3">
        <f>G2797-F2797</f>
        <v>280</v>
      </c>
      <c r="I2797" s="3">
        <f>IF(H2797&lt;=60,1,IF(H2797&lt;=150,2,3))</f>
        <v>3</v>
      </c>
      <c r="J2797">
        <v>25.8</v>
      </c>
      <c r="K2797">
        <v>4.5599999999999996</v>
      </c>
      <c r="L2797">
        <v>4.12</v>
      </c>
      <c r="M2797">
        <v>129</v>
      </c>
      <c r="N2797">
        <f>LOG(M2797/100,2)+3</f>
        <v>3.3673710656485296</v>
      </c>
      <c r="O2797">
        <f>INDEX(lehmad!B$2:B$412,MATCH(klypsid!$B2797,lehmad!$A$2:$A$412,0))</f>
        <v>38512</v>
      </c>
      <c r="P2797">
        <f>INDEX(lehmad!D$2:D$412,MATCH(klypsid!$B2797,lehmad!$A$2:$A$412,0))</f>
        <v>119</v>
      </c>
      <c r="Q2797">
        <f>INDEX(lehmad!E$2:E$412,MATCH(klypsid!$B2797,lehmad!$A$2:$A$412,0))</f>
        <v>1</v>
      </c>
      <c r="R2797" t="str">
        <f>INDEX(lehmad!F$2:F$412,MATCH(klypsid!$B2797,lehmad!$A$2:$A$412,0))</f>
        <v>DYNASTY-ET</v>
      </c>
      <c r="S2797">
        <f>INDEX(lehmad!H$2:H$412,MATCH(klypsid!$B2797,lehmad!$A$2:$A$412,0))</f>
        <v>124</v>
      </c>
      <c r="T2797">
        <f>INDEX(lehmad!K$2:K$412,MATCH(klypsid!$B2797,lehmad!$A$2:$A$412,0))</f>
        <v>108</v>
      </c>
      <c r="U2797" s="4">
        <f t="shared" si="86"/>
        <v>8</v>
      </c>
      <c r="V2797">
        <f t="shared" si="87"/>
        <v>28</v>
      </c>
    </row>
    <row r="2798" spans="1:22" x14ac:dyDescent="0.25">
      <c r="A2798">
        <v>3494</v>
      </c>
      <c r="B2798" t="str">
        <f>"E"&amp;A2798</f>
        <v>E3494</v>
      </c>
      <c r="C2798" t="s">
        <v>89</v>
      </c>
      <c r="D2798">
        <v>2</v>
      </c>
      <c r="E2798">
        <f>IF(D2798&lt;4,D2798,4)</f>
        <v>2</v>
      </c>
      <c r="F2798" s="1">
        <v>39814</v>
      </c>
      <c r="G2798" s="1">
        <v>40125</v>
      </c>
      <c r="H2798" s="3">
        <f>G2798-F2798</f>
        <v>311</v>
      </c>
      <c r="I2798" s="3">
        <f>IF(H2798&lt;=60,1,IF(H2798&lt;=150,2,3))</f>
        <v>3</v>
      </c>
      <c r="J2798">
        <v>21</v>
      </c>
      <c r="K2798">
        <v>3.53</v>
      </c>
      <c r="L2798">
        <v>4.0199999999999996</v>
      </c>
      <c r="M2798">
        <v>223</v>
      </c>
      <c r="N2798">
        <f>LOG(M2798/100,2)+3</f>
        <v>4.1570437101455804</v>
      </c>
      <c r="O2798">
        <f>INDEX(lehmad!B$2:B$412,MATCH(klypsid!$B2798,lehmad!$A$2:$A$412,0))</f>
        <v>38512</v>
      </c>
      <c r="P2798">
        <f>INDEX(lehmad!D$2:D$412,MATCH(klypsid!$B2798,lehmad!$A$2:$A$412,0))</f>
        <v>119</v>
      </c>
      <c r="Q2798">
        <f>INDEX(lehmad!E$2:E$412,MATCH(klypsid!$B2798,lehmad!$A$2:$A$412,0))</f>
        <v>1</v>
      </c>
      <c r="R2798" t="str">
        <f>INDEX(lehmad!F$2:F$412,MATCH(klypsid!$B2798,lehmad!$A$2:$A$412,0))</f>
        <v>DYNASTY-ET</v>
      </c>
      <c r="S2798">
        <f>INDEX(lehmad!H$2:H$412,MATCH(klypsid!$B2798,lehmad!$A$2:$A$412,0))</f>
        <v>124</v>
      </c>
      <c r="T2798">
        <f>INDEX(lehmad!K$2:K$412,MATCH(klypsid!$B2798,lehmad!$A$2:$A$412,0))</f>
        <v>108</v>
      </c>
      <c r="U2798" s="4">
        <f t="shared" si="86"/>
        <v>9</v>
      </c>
      <c r="V2798">
        <f t="shared" si="87"/>
        <v>31</v>
      </c>
    </row>
    <row r="2799" spans="1:22" x14ac:dyDescent="0.25">
      <c r="A2799">
        <v>3494</v>
      </c>
      <c r="B2799" t="str">
        <f>"E"&amp;A2799</f>
        <v>E3494</v>
      </c>
      <c r="C2799" t="s">
        <v>89</v>
      </c>
      <c r="D2799">
        <v>2</v>
      </c>
      <c r="E2799">
        <f>IF(D2799&lt;4,D2799,4)</f>
        <v>2</v>
      </c>
      <c r="F2799" s="1">
        <v>39814</v>
      </c>
      <c r="G2799" s="1">
        <v>40153</v>
      </c>
      <c r="H2799" s="3">
        <f>G2799-F2799</f>
        <v>339</v>
      </c>
      <c r="I2799" s="3">
        <f>IF(H2799&lt;=60,1,IF(H2799&lt;=150,2,3))</f>
        <v>3</v>
      </c>
      <c r="J2799">
        <v>17.8</v>
      </c>
      <c r="K2799">
        <v>3.96</v>
      </c>
      <c r="L2799">
        <v>4.01</v>
      </c>
      <c r="M2799">
        <v>268</v>
      </c>
      <c r="N2799">
        <f>LOG(M2799/100,2)+3</f>
        <v>4.4222330006830477</v>
      </c>
      <c r="O2799">
        <f>INDEX(lehmad!B$2:B$412,MATCH(klypsid!$B2799,lehmad!$A$2:$A$412,0))</f>
        <v>38512</v>
      </c>
      <c r="P2799">
        <f>INDEX(lehmad!D$2:D$412,MATCH(klypsid!$B2799,lehmad!$A$2:$A$412,0))</f>
        <v>119</v>
      </c>
      <c r="Q2799">
        <f>INDEX(lehmad!E$2:E$412,MATCH(klypsid!$B2799,lehmad!$A$2:$A$412,0))</f>
        <v>1</v>
      </c>
      <c r="R2799" t="str">
        <f>INDEX(lehmad!F$2:F$412,MATCH(klypsid!$B2799,lehmad!$A$2:$A$412,0))</f>
        <v>DYNASTY-ET</v>
      </c>
      <c r="S2799">
        <f>INDEX(lehmad!H$2:H$412,MATCH(klypsid!$B2799,lehmad!$A$2:$A$412,0))</f>
        <v>124</v>
      </c>
      <c r="T2799">
        <f>INDEX(lehmad!K$2:K$412,MATCH(klypsid!$B2799,lehmad!$A$2:$A$412,0))</f>
        <v>108</v>
      </c>
      <c r="U2799" s="4">
        <f t="shared" si="86"/>
        <v>10</v>
      </c>
      <c r="V2799">
        <f t="shared" si="87"/>
        <v>28</v>
      </c>
    </row>
    <row r="2800" spans="1:22" x14ac:dyDescent="0.25">
      <c r="A2800">
        <v>3494</v>
      </c>
      <c r="B2800" t="str">
        <f>"E"&amp;A2800</f>
        <v>E3494</v>
      </c>
      <c r="C2800" t="s">
        <v>89</v>
      </c>
      <c r="D2800">
        <v>2</v>
      </c>
      <c r="E2800">
        <f>IF(D2800&lt;4,D2800,4)</f>
        <v>2</v>
      </c>
      <c r="F2800" s="1">
        <v>39814</v>
      </c>
      <c r="G2800" s="1">
        <v>40186</v>
      </c>
      <c r="H2800" s="3">
        <f>G2800-F2800</f>
        <v>372</v>
      </c>
      <c r="I2800" s="3">
        <f>IF(H2800&lt;=60,1,IF(H2800&lt;=150,2,3))</f>
        <v>3</v>
      </c>
      <c r="J2800">
        <v>13.1</v>
      </c>
      <c r="K2800">
        <v>4.12</v>
      </c>
      <c r="L2800">
        <v>4.03</v>
      </c>
      <c r="M2800">
        <v>377</v>
      </c>
      <c r="N2800">
        <f>LOG(M2800/100,2)+3</f>
        <v>4.9145645234939392</v>
      </c>
      <c r="O2800">
        <f>INDEX(lehmad!B$2:B$412,MATCH(klypsid!$B2800,lehmad!$A$2:$A$412,0))</f>
        <v>38512</v>
      </c>
      <c r="P2800">
        <f>INDEX(lehmad!D$2:D$412,MATCH(klypsid!$B2800,lehmad!$A$2:$A$412,0))</f>
        <v>119</v>
      </c>
      <c r="Q2800">
        <f>INDEX(lehmad!E$2:E$412,MATCH(klypsid!$B2800,lehmad!$A$2:$A$412,0))</f>
        <v>1</v>
      </c>
      <c r="R2800" t="str">
        <f>INDEX(lehmad!F$2:F$412,MATCH(klypsid!$B2800,lehmad!$A$2:$A$412,0))</f>
        <v>DYNASTY-ET</v>
      </c>
      <c r="S2800">
        <f>INDEX(lehmad!H$2:H$412,MATCH(klypsid!$B2800,lehmad!$A$2:$A$412,0))</f>
        <v>124</v>
      </c>
      <c r="T2800">
        <f>INDEX(lehmad!K$2:K$412,MATCH(klypsid!$B2800,lehmad!$A$2:$A$412,0))</f>
        <v>108</v>
      </c>
      <c r="U2800" s="4">
        <f t="shared" si="86"/>
        <v>11</v>
      </c>
      <c r="V2800">
        <f t="shared" si="87"/>
        <v>33</v>
      </c>
    </row>
    <row r="2801" spans="1:22" x14ac:dyDescent="0.25">
      <c r="A2801">
        <v>3495</v>
      </c>
      <c r="B2801" t="str">
        <f>"E"&amp;A2801</f>
        <v>E3495</v>
      </c>
      <c r="C2801" t="s">
        <v>88</v>
      </c>
      <c r="D2801">
        <v>1</v>
      </c>
      <c r="E2801">
        <f>IF(D2801&lt;4,D2801,4)</f>
        <v>1</v>
      </c>
      <c r="F2801" s="1">
        <v>39214</v>
      </c>
      <c r="G2801" s="1">
        <v>39236</v>
      </c>
      <c r="H2801" s="3">
        <f>G2801-F2801</f>
        <v>22</v>
      </c>
      <c r="I2801" s="3">
        <f>IF(H2801&lt;=60,1,IF(H2801&lt;=150,2,3))</f>
        <v>1</v>
      </c>
      <c r="J2801">
        <v>50</v>
      </c>
      <c r="K2801">
        <v>3.5</v>
      </c>
      <c r="L2801">
        <v>2.92</v>
      </c>
      <c r="M2801">
        <v>37</v>
      </c>
      <c r="N2801">
        <f>LOG(M2801/100,2)+3</f>
        <v>1.5655971758542251</v>
      </c>
      <c r="O2801">
        <f>INDEX(lehmad!B$2:B$412,MATCH(klypsid!$B2801,lehmad!$A$2:$A$412,0))</f>
        <v>38512</v>
      </c>
      <c r="P2801">
        <f>INDEX(lehmad!D$2:D$412,MATCH(klypsid!$B2801,lehmad!$A$2:$A$412,0))</f>
        <v>120</v>
      </c>
      <c r="Q2801">
        <f>INDEX(lehmad!E$2:E$412,MATCH(klypsid!$B2801,lehmad!$A$2:$A$412,0))</f>
        <v>1</v>
      </c>
      <c r="R2801" t="str">
        <f>INDEX(lehmad!F$2:F$412,MATCH(klypsid!$B2801,lehmad!$A$2:$A$412,0))</f>
        <v>DYNASTY-ET</v>
      </c>
      <c r="S2801">
        <f>INDEX(lehmad!H$2:H$412,MATCH(klypsid!$B2801,lehmad!$A$2:$A$412,0))</f>
        <v>124</v>
      </c>
      <c r="T2801">
        <f>INDEX(lehmad!K$2:K$412,MATCH(klypsid!$B2801,lehmad!$A$2:$A$412,0))</f>
        <v>108</v>
      </c>
      <c r="U2801" s="4">
        <f t="shared" si="86"/>
        <v>1</v>
      </c>
      <c r="V2801">
        <f t="shared" si="87"/>
        <v>22</v>
      </c>
    </row>
    <row r="2802" spans="1:22" x14ac:dyDescent="0.25">
      <c r="A2802">
        <v>3495</v>
      </c>
      <c r="B2802" t="str">
        <f>"E"&amp;A2802</f>
        <v>E3495</v>
      </c>
      <c r="C2802" t="s">
        <v>88</v>
      </c>
      <c r="D2802">
        <v>1</v>
      </c>
      <c r="E2802">
        <f>IF(D2802&lt;4,D2802,4)</f>
        <v>1</v>
      </c>
      <c r="F2802" s="1">
        <v>39214</v>
      </c>
      <c r="G2802" s="1">
        <v>39266</v>
      </c>
      <c r="H2802" s="3">
        <f>G2802-F2802</f>
        <v>52</v>
      </c>
      <c r="I2802" s="3">
        <f>IF(H2802&lt;=60,1,IF(H2802&lt;=150,2,3))</f>
        <v>1</v>
      </c>
      <c r="J2802">
        <v>50.9</v>
      </c>
      <c r="K2802">
        <v>2.2400000000000002</v>
      </c>
      <c r="L2802">
        <v>3.07</v>
      </c>
      <c r="M2802">
        <v>367</v>
      </c>
      <c r="N2802">
        <f>LOG(M2802/100,2)+3</f>
        <v>4.875780063068488</v>
      </c>
      <c r="O2802">
        <f>INDEX(lehmad!B$2:B$412,MATCH(klypsid!$B2802,lehmad!$A$2:$A$412,0))</f>
        <v>38512</v>
      </c>
      <c r="P2802">
        <f>INDEX(lehmad!D$2:D$412,MATCH(klypsid!$B2802,lehmad!$A$2:$A$412,0))</f>
        <v>120</v>
      </c>
      <c r="Q2802">
        <f>INDEX(lehmad!E$2:E$412,MATCH(klypsid!$B2802,lehmad!$A$2:$A$412,0))</f>
        <v>1</v>
      </c>
      <c r="R2802" t="str">
        <f>INDEX(lehmad!F$2:F$412,MATCH(klypsid!$B2802,lehmad!$A$2:$A$412,0))</f>
        <v>DYNASTY-ET</v>
      </c>
      <c r="S2802">
        <f>INDEX(lehmad!H$2:H$412,MATCH(klypsid!$B2802,lehmad!$A$2:$A$412,0))</f>
        <v>124</v>
      </c>
      <c r="T2802">
        <f>INDEX(lehmad!K$2:K$412,MATCH(klypsid!$B2802,lehmad!$A$2:$A$412,0))</f>
        <v>108</v>
      </c>
      <c r="U2802" s="4">
        <f t="shared" si="86"/>
        <v>2</v>
      </c>
      <c r="V2802">
        <f t="shared" si="87"/>
        <v>30</v>
      </c>
    </row>
    <row r="2803" spans="1:22" x14ac:dyDescent="0.25">
      <c r="A2803">
        <v>3495</v>
      </c>
      <c r="B2803" t="str">
        <f>"E"&amp;A2803</f>
        <v>E3495</v>
      </c>
      <c r="C2803" t="s">
        <v>88</v>
      </c>
      <c r="D2803">
        <v>1</v>
      </c>
      <c r="E2803">
        <f>IF(D2803&lt;4,D2803,4)</f>
        <v>1</v>
      </c>
      <c r="F2803" s="1">
        <v>39214</v>
      </c>
      <c r="G2803" s="1">
        <v>39295</v>
      </c>
      <c r="H2803" s="3">
        <f>G2803-F2803</f>
        <v>81</v>
      </c>
      <c r="I2803" s="3">
        <f>IF(H2803&lt;=60,1,IF(H2803&lt;=150,2,3))</f>
        <v>2</v>
      </c>
      <c r="J2803">
        <v>46.2</v>
      </c>
      <c r="K2803">
        <v>2.64</v>
      </c>
      <c r="L2803">
        <v>2.7</v>
      </c>
      <c r="M2803">
        <v>74</v>
      </c>
      <c r="N2803">
        <f>LOG(M2803/100,2)+3</f>
        <v>2.5655971758542249</v>
      </c>
      <c r="O2803">
        <f>INDEX(lehmad!B$2:B$412,MATCH(klypsid!$B2803,lehmad!$A$2:$A$412,0))</f>
        <v>38512</v>
      </c>
      <c r="P2803">
        <f>INDEX(lehmad!D$2:D$412,MATCH(klypsid!$B2803,lehmad!$A$2:$A$412,0))</f>
        <v>120</v>
      </c>
      <c r="Q2803">
        <f>INDEX(lehmad!E$2:E$412,MATCH(klypsid!$B2803,lehmad!$A$2:$A$412,0))</f>
        <v>1</v>
      </c>
      <c r="R2803" t="str">
        <f>INDEX(lehmad!F$2:F$412,MATCH(klypsid!$B2803,lehmad!$A$2:$A$412,0))</f>
        <v>DYNASTY-ET</v>
      </c>
      <c r="S2803">
        <f>INDEX(lehmad!H$2:H$412,MATCH(klypsid!$B2803,lehmad!$A$2:$A$412,0))</f>
        <v>124</v>
      </c>
      <c r="T2803">
        <f>INDEX(lehmad!K$2:K$412,MATCH(klypsid!$B2803,lehmad!$A$2:$A$412,0))</f>
        <v>108</v>
      </c>
      <c r="U2803" s="4">
        <f t="shared" si="86"/>
        <v>3</v>
      </c>
      <c r="V2803">
        <f t="shared" si="87"/>
        <v>29</v>
      </c>
    </row>
    <row r="2804" spans="1:22" x14ac:dyDescent="0.25">
      <c r="A2804">
        <v>3495</v>
      </c>
      <c r="B2804" t="str">
        <f>"E"&amp;A2804</f>
        <v>E3495</v>
      </c>
      <c r="C2804" t="s">
        <v>88</v>
      </c>
      <c r="D2804">
        <v>1</v>
      </c>
      <c r="E2804">
        <f>IF(D2804&lt;4,D2804,4)</f>
        <v>1</v>
      </c>
      <c r="F2804" s="1">
        <v>39214</v>
      </c>
      <c r="G2804" s="1">
        <v>39328</v>
      </c>
      <c r="H2804" s="3">
        <f>G2804-F2804</f>
        <v>114</v>
      </c>
      <c r="I2804" s="3">
        <f>IF(H2804&lt;=60,1,IF(H2804&lt;=150,2,3))</f>
        <v>2</v>
      </c>
      <c r="J2804">
        <v>45.7</v>
      </c>
      <c r="K2804">
        <v>2.4900000000000002</v>
      </c>
      <c r="L2804">
        <v>3.18</v>
      </c>
      <c r="M2804">
        <v>36</v>
      </c>
      <c r="N2804">
        <f>LOG(M2804/100,2)+3</f>
        <v>1.5260688116675876</v>
      </c>
      <c r="O2804">
        <f>INDEX(lehmad!B$2:B$412,MATCH(klypsid!$B2804,lehmad!$A$2:$A$412,0))</f>
        <v>38512</v>
      </c>
      <c r="P2804">
        <f>INDEX(lehmad!D$2:D$412,MATCH(klypsid!$B2804,lehmad!$A$2:$A$412,0))</f>
        <v>120</v>
      </c>
      <c r="Q2804">
        <f>INDEX(lehmad!E$2:E$412,MATCH(klypsid!$B2804,lehmad!$A$2:$A$412,0))</f>
        <v>1</v>
      </c>
      <c r="R2804" t="str">
        <f>INDEX(lehmad!F$2:F$412,MATCH(klypsid!$B2804,lehmad!$A$2:$A$412,0))</f>
        <v>DYNASTY-ET</v>
      </c>
      <c r="S2804">
        <f>INDEX(lehmad!H$2:H$412,MATCH(klypsid!$B2804,lehmad!$A$2:$A$412,0))</f>
        <v>124</v>
      </c>
      <c r="T2804">
        <f>INDEX(lehmad!K$2:K$412,MATCH(klypsid!$B2804,lehmad!$A$2:$A$412,0))</f>
        <v>108</v>
      </c>
      <c r="U2804" s="4">
        <f t="shared" si="86"/>
        <v>4</v>
      </c>
      <c r="V2804">
        <f t="shared" si="87"/>
        <v>33</v>
      </c>
    </row>
    <row r="2805" spans="1:22" x14ac:dyDescent="0.25">
      <c r="A2805">
        <v>3495</v>
      </c>
      <c r="B2805" t="str">
        <f>"E"&amp;A2805</f>
        <v>E3495</v>
      </c>
      <c r="C2805" t="s">
        <v>88</v>
      </c>
      <c r="D2805">
        <v>1</v>
      </c>
      <c r="E2805">
        <f>IF(D2805&lt;4,D2805,4)</f>
        <v>1</v>
      </c>
      <c r="F2805" s="1">
        <v>39214</v>
      </c>
      <c r="G2805" s="1">
        <v>39356</v>
      </c>
      <c r="H2805" s="3">
        <f>G2805-F2805</f>
        <v>142</v>
      </c>
      <c r="I2805" s="3">
        <f>IF(H2805&lt;=60,1,IF(H2805&lt;=150,2,3))</f>
        <v>2</v>
      </c>
      <c r="J2805">
        <v>38.9</v>
      </c>
      <c r="K2805">
        <v>3.16</v>
      </c>
      <c r="L2805">
        <v>3</v>
      </c>
      <c r="M2805">
        <v>25</v>
      </c>
      <c r="N2805">
        <f>LOG(M2805/100,2)+3</f>
        <v>1</v>
      </c>
      <c r="O2805">
        <f>INDEX(lehmad!B$2:B$412,MATCH(klypsid!$B2805,lehmad!$A$2:$A$412,0))</f>
        <v>38512</v>
      </c>
      <c r="P2805">
        <f>INDEX(lehmad!D$2:D$412,MATCH(klypsid!$B2805,lehmad!$A$2:$A$412,0))</f>
        <v>120</v>
      </c>
      <c r="Q2805">
        <f>INDEX(lehmad!E$2:E$412,MATCH(klypsid!$B2805,lehmad!$A$2:$A$412,0))</f>
        <v>1</v>
      </c>
      <c r="R2805" t="str">
        <f>INDEX(lehmad!F$2:F$412,MATCH(klypsid!$B2805,lehmad!$A$2:$A$412,0))</f>
        <v>DYNASTY-ET</v>
      </c>
      <c r="S2805">
        <f>INDEX(lehmad!H$2:H$412,MATCH(klypsid!$B2805,lehmad!$A$2:$A$412,0))</f>
        <v>124</v>
      </c>
      <c r="T2805">
        <f>INDEX(lehmad!K$2:K$412,MATCH(klypsid!$B2805,lehmad!$A$2:$A$412,0))</f>
        <v>108</v>
      </c>
      <c r="U2805" s="4">
        <f t="shared" si="86"/>
        <v>5</v>
      </c>
      <c r="V2805">
        <f t="shared" si="87"/>
        <v>28</v>
      </c>
    </row>
    <row r="2806" spans="1:22" x14ac:dyDescent="0.25">
      <c r="A2806">
        <v>3495</v>
      </c>
      <c r="B2806" t="str">
        <f>"E"&amp;A2806</f>
        <v>E3495</v>
      </c>
      <c r="C2806" t="s">
        <v>88</v>
      </c>
      <c r="D2806">
        <v>1</v>
      </c>
      <c r="E2806">
        <f>IF(D2806&lt;4,D2806,4)</f>
        <v>1</v>
      </c>
      <c r="F2806" s="1">
        <v>39214</v>
      </c>
      <c r="G2806" s="1">
        <v>39387</v>
      </c>
      <c r="H2806" s="3">
        <f>G2806-F2806</f>
        <v>173</v>
      </c>
      <c r="I2806" s="3">
        <f>IF(H2806&lt;=60,1,IF(H2806&lt;=150,2,3))</f>
        <v>3</v>
      </c>
      <c r="J2806">
        <v>42.4</v>
      </c>
      <c r="K2806">
        <v>2.6</v>
      </c>
      <c r="L2806">
        <v>3.38</v>
      </c>
      <c r="M2806">
        <v>19</v>
      </c>
      <c r="N2806">
        <f>LOG(M2806/100,2)+3</f>
        <v>0.60407132366886085</v>
      </c>
      <c r="O2806">
        <f>INDEX(lehmad!B$2:B$412,MATCH(klypsid!$B2806,lehmad!$A$2:$A$412,0))</f>
        <v>38512</v>
      </c>
      <c r="P2806">
        <f>INDEX(lehmad!D$2:D$412,MATCH(klypsid!$B2806,lehmad!$A$2:$A$412,0))</f>
        <v>120</v>
      </c>
      <c r="Q2806">
        <f>INDEX(lehmad!E$2:E$412,MATCH(klypsid!$B2806,lehmad!$A$2:$A$412,0))</f>
        <v>1</v>
      </c>
      <c r="R2806" t="str">
        <f>INDEX(lehmad!F$2:F$412,MATCH(klypsid!$B2806,lehmad!$A$2:$A$412,0))</f>
        <v>DYNASTY-ET</v>
      </c>
      <c r="S2806">
        <f>INDEX(lehmad!H$2:H$412,MATCH(klypsid!$B2806,lehmad!$A$2:$A$412,0))</f>
        <v>124</v>
      </c>
      <c r="T2806">
        <f>INDEX(lehmad!K$2:K$412,MATCH(klypsid!$B2806,lehmad!$A$2:$A$412,0))</f>
        <v>108</v>
      </c>
      <c r="U2806" s="4">
        <f t="shared" si="86"/>
        <v>6</v>
      </c>
      <c r="V2806">
        <f t="shared" si="87"/>
        <v>31</v>
      </c>
    </row>
    <row r="2807" spans="1:22" x14ac:dyDescent="0.25">
      <c r="A2807">
        <v>3495</v>
      </c>
      <c r="B2807" t="str">
        <f>"E"&amp;A2807</f>
        <v>E3495</v>
      </c>
      <c r="C2807" t="s">
        <v>88</v>
      </c>
      <c r="D2807">
        <v>1</v>
      </c>
      <c r="E2807">
        <f>IF(D2807&lt;4,D2807,4)</f>
        <v>1</v>
      </c>
      <c r="F2807" s="1">
        <v>39214</v>
      </c>
      <c r="G2807" s="1">
        <v>39418</v>
      </c>
      <c r="H2807" s="3">
        <f>G2807-F2807</f>
        <v>204</v>
      </c>
      <c r="I2807" s="3">
        <f>IF(H2807&lt;=60,1,IF(H2807&lt;=150,2,3))</f>
        <v>3</v>
      </c>
      <c r="J2807">
        <v>39.6</v>
      </c>
      <c r="K2807">
        <v>3.38</v>
      </c>
      <c r="L2807">
        <v>3.21</v>
      </c>
      <c r="M2807">
        <v>33</v>
      </c>
      <c r="N2807">
        <f>LOG(M2807/100,2)+3</f>
        <v>1.4005379295837288</v>
      </c>
      <c r="O2807">
        <f>INDEX(lehmad!B$2:B$412,MATCH(klypsid!$B2807,lehmad!$A$2:$A$412,0))</f>
        <v>38512</v>
      </c>
      <c r="P2807">
        <f>INDEX(lehmad!D$2:D$412,MATCH(klypsid!$B2807,lehmad!$A$2:$A$412,0))</f>
        <v>120</v>
      </c>
      <c r="Q2807">
        <f>INDEX(lehmad!E$2:E$412,MATCH(klypsid!$B2807,lehmad!$A$2:$A$412,0))</f>
        <v>1</v>
      </c>
      <c r="R2807" t="str">
        <f>INDEX(lehmad!F$2:F$412,MATCH(klypsid!$B2807,lehmad!$A$2:$A$412,0))</f>
        <v>DYNASTY-ET</v>
      </c>
      <c r="S2807">
        <f>INDEX(lehmad!H$2:H$412,MATCH(klypsid!$B2807,lehmad!$A$2:$A$412,0))</f>
        <v>124</v>
      </c>
      <c r="T2807">
        <f>INDEX(lehmad!K$2:K$412,MATCH(klypsid!$B2807,lehmad!$A$2:$A$412,0))</f>
        <v>108</v>
      </c>
      <c r="U2807" s="4">
        <f t="shared" si="86"/>
        <v>7</v>
      </c>
      <c r="V2807">
        <f t="shared" si="87"/>
        <v>31</v>
      </c>
    </row>
    <row r="2808" spans="1:22" x14ac:dyDescent="0.25">
      <c r="A2808">
        <v>3495</v>
      </c>
      <c r="B2808" t="str">
        <f>"E"&amp;A2808</f>
        <v>E3495</v>
      </c>
      <c r="C2808" t="s">
        <v>88</v>
      </c>
      <c r="D2808">
        <v>1</v>
      </c>
      <c r="E2808">
        <f>IF(D2808&lt;4,D2808,4)</f>
        <v>1</v>
      </c>
      <c r="F2808" s="1">
        <v>39214</v>
      </c>
      <c r="G2808" s="1">
        <v>39450</v>
      </c>
      <c r="H2808" s="3">
        <f>G2808-F2808</f>
        <v>236</v>
      </c>
      <c r="I2808" s="3">
        <f>IF(H2808&lt;=60,1,IF(H2808&lt;=150,2,3))</f>
        <v>3</v>
      </c>
      <c r="J2808">
        <v>41.5</v>
      </c>
      <c r="K2808">
        <v>2.95</v>
      </c>
      <c r="L2808">
        <v>3.39</v>
      </c>
      <c r="M2808">
        <v>152</v>
      </c>
      <c r="N2808">
        <f>LOG(M2808/100,2)+3</f>
        <v>3.6040713236688608</v>
      </c>
      <c r="O2808">
        <f>INDEX(lehmad!B$2:B$412,MATCH(klypsid!$B2808,lehmad!$A$2:$A$412,0))</f>
        <v>38512</v>
      </c>
      <c r="P2808">
        <f>INDEX(lehmad!D$2:D$412,MATCH(klypsid!$B2808,lehmad!$A$2:$A$412,0))</f>
        <v>120</v>
      </c>
      <c r="Q2808">
        <f>INDEX(lehmad!E$2:E$412,MATCH(klypsid!$B2808,lehmad!$A$2:$A$412,0))</f>
        <v>1</v>
      </c>
      <c r="R2808" t="str">
        <f>INDEX(lehmad!F$2:F$412,MATCH(klypsid!$B2808,lehmad!$A$2:$A$412,0))</f>
        <v>DYNASTY-ET</v>
      </c>
      <c r="S2808">
        <f>INDEX(lehmad!H$2:H$412,MATCH(klypsid!$B2808,lehmad!$A$2:$A$412,0))</f>
        <v>124</v>
      </c>
      <c r="T2808">
        <f>INDEX(lehmad!K$2:K$412,MATCH(klypsid!$B2808,lehmad!$A$2:$A$412,0))</f>
        <v>108</v>
      </c>
      <c r="U2808" s="4">
        <f t="shared" si="86"/>
        <v>8</v>
      </c>
      <c r="V2808">
        <f t="shared" si="87"/>
        <v>32</v>
      </c>
    </row>
    <row r="2809" spans="1:22" x14ac:dyDescent="0.25">
      <c r="A2809">
        <v>3495</v>
      </c>
      <c r="B2809" t="str">
        <f>"E"&amp;A2809</f>
        <v>E3495</v>
      </c>
      <c r="C2809" t="s">
        <v>88</v>
      </c>
      <c r="D2809">
        <v>1</v>
      </c>
      <c r="E2809">
        <f>IF(D2809&lt;4,D2809,4)</f>
        <v>1</v>
      </c>
      <c r="F2809" s="1">
        <v>39214</v>
      </c>
      <c r="G2809" s="1">
        <v>39481</v>
      </c>
      <c r="H2809" s="3">
        <f>G2809-F2809</f>
        <v>267</v>
      </c>
      <c r="I2809" s="3">
        <f>IF(H2809&lt;=60,1,IF(H2809&lt;=150,2,3))</f>
        <v>3</v>
      </c>
      <c r="J2809">
        <v>42.2</v>
      </c>
      <c r="K2809">
        <v>2.3199999999999998</v>
      </c>
      <c r="L2809">
        <v>3.35</v>
      </c>
      <c r="M2809">
        <v>177</v>
      </c>
      <c r="N2809">
        <f>LOG(M2809/100,2)+3</f>
        <v>3.8237493603082728</v>
      </c>
      <c r="O2809">
        <f>INDEX(lehmad!B$2:B$412,MATCH(klypsid!$B2809,lehmad!$A$2:$A$412,0))</f>
        <v>38512</v>
      </c>
      <c r="P2809">
        <f>INDEX(lehmad!D$2:D$412,MATCH(klypsid!$B2809,lehmad!$A$2:$A$412,0))</f>
        <v>120</v>
      </c>
      <c r="Q2809">
        <f>INDEX(lehmad!E$2:E$412,MATCH(klypsid!$B2809,lehmad!$A$2:$A$412,0))</f>
        <v>1</v>
      </c>
      <c r="R2809" t="str">
        <f>INDEX(lehmad!F$2:F$412,MATCH(klypsid!$B2809,lehmad!$A$2:$A$412,0))</f>
        <v>DYNASTY-ET</v>
      </c>
      <c r="S2809">
        <f>INDEX(lehmad!H$2:H$412,MATCH(klypsid!$B2809,lehmad!$A$2:$A$412,0))</f>
        <v>124</v>
      </c>
      <c r="T2809">
        <f>INDEX(lehmad!K$2:K$412,MATCH(klypsid!$B2809,lehmad!$A$2:$A$412,0))</f>
        <v>108</v>
      </c>
      <c r="U2809" s="4">
        <f t="shared" si="86"/>
        <v>9</v>
      </c>
      <c r="V2809">
        <f t="shared" si="87"/>
        <v>31</v>
      </c>
    </row>
    <row r="2810" spans="1:22" x14ac:dyDescent="0.25">
      <c r="A2810">
        <v>3495</v>
      </c>
      <c r="B2810" t="str">
        <f>"E"&amp;A2810</f>
        <v>E3495</v>
      </c>
      <c r="C2810" t="s">
        <v>88</v>
      </c>
      <c r="D2810">
        <v>1</v>
      </c>
      <c r="E2810">
        <f>IF(D2810&lt;4,D2810,4)</f>
        <v>1</v>
      </c>
      <c r="F2810" s="1">
        <v>39214</v>
      </c>
      <c r="G2810" s="1">
        <v>39509</v>
      </c>
      <c r="H2810" s="3">
        <f>G2810-F2810</f>
        <v>295</v>
      </c>
      <c r="I2810" s="3">
        <f>IF(H2810&lt;=60,1,IF(H2810&lt;=150,2,3))</f>
        <v>3</v>
      </c>
      <c r="J2810">
        <v>42.8</v>
      </c>
      <c r="K2810">
        <v>3.8</v>
      </c>
      <c r="L2810">
        <v>3.41</v>
      </c>
      <c r="M2810">
        <v>231</v>
      </c>
      <c r="N2810">
        <f>LOG(M2810/100,2)+3</f>
        <v>4.2078928516413328</v>
      </c>
      <c r="O2810">
        <f>INDEX(lehmad!B$2:B$412,MATCH(klypsid!$B2810,lehmad!$A$2:$A$412,0))</f>
        <v>38512</v>
      </c>
      <c r="P2810">
        <f>INDEX(lehmad!D$2:D$412,MATCH(klypsid!$B2810,lehmad!$A$2:$A$412,0))</f>
        <v>120</v>
      </c>
      <c r="Q2810">
        <f>INDEX(lehmad!E$2:E$412,MATCH(klypsid!$B2810,lehmad!$A$2:$A$412,0))</f>
        <v>1</v>
      </c>
      <c r="R2810" t="str">
        <f>INDEX(lehmad!F$2:F$412,MATCH(klypsid!$B2810,lehmad!$A$2:$A$412,0))</f>
        <v>DYNASTY-ET</v>
      </c>
      <c r="S2810">
        <f>INDEX(lehmad!H$2:H$412,MATCH(klypsid!$B2810,lehmad!$A$2:$A$412,0))</f>
        <v>124</v>
      </c>
      <c r="T2810">
        <f>INDEX(lehmad!K$2:K$412,MATCH(klypsid!$B2810,lehmad!$A$2:$A$412,0))</f>
        <v>108</v>
      </c>
      <c r="U2810" s="4">
        <f t="shared" si="86"/>
        <v>10</v>
      </c>
      <c r="V2810">
        <f t="shared" si="87"/>
        <v>28</v>
      </c>
    </row>
    <row r="2811" spans="1:22" x14ac:dyDescent="0.25">
      <c r="A2811">
        <v>3495</v>
      </c>
      <c r="B2811" t="str">
        <f>"E"&amp;A2811</f>
        <v>E3495</v>
      </c>
      <c r="C2811" t="s">
        <v>88</v>
      </c>
      <c r="D2811">
        <v>1</v>
      </c>
      <c r="E2811">
        <f>IF(D2811&lt;4,D2811,4)</f>
        <v>1</v>
      </c>
      <c r="F2811" s="1">
        <v>39214</v>
      </c>
      <c r="G2811" s="1">
        <v>39539</v>
      </c>
      <c r="H2811" s="3">
        <f>G2811-F2811</f>
        <v>325</v>
      </c>
      <c r="I2811" s="3">
        <f>IF(H2811&lt;=60,1,IF(H2811&lt;=150,2,3))</f>
        <v>3</v>
      </c>
      <c r="J2811">
        <v>38.4</v>
      </c>
      <c r="K2811">
        <v>2.37</v>
      </c>
      <c r="L2811">
        <v>3.32</v>
      </c>
      <c r="M2811">
        <v>417</v>
      </c>
      <c r="N2811">
        <f>LOG(M2811/100,2)+3</f>
        <v>5.0600473836699393</v>
      </c>
      <c r="O2811">
        <f>INDEX(lehmad!B$2:B$412,MATCH(klypsid!$B2811,lehmad!$A$2:$A$412,0))</f>
        <v>38512</v>
      </c>
      <c r="P2811">
        <f>INDEX(lehmad!D$2:D$412,MATCH(klypsid!$B2811,lehmad!$A$2:$A$412,0))</f>
        <v>120</v>
      </c>
      <c r="Q2811">
        <f>INDEX(lehmad!E$2:E$412,MATCH(klypsid!$B2811,lehmad!$A$2:$A$412,0))</f>
        <v>1</v>
      </c>
      <c r="R2811" t="str">
        <f>INDEX(lehmad!F$2:F$412,MATCH(klypsid!$B2811,lehmad!$A$2:$A$412,0))</f>
        <v>DYNASTY-ET</v>
      </c>
      <c r="S2811">
        <f>INDEX(lehmad!H$2:H$412,MATCH(klypsid!$B2811,lehmad!$A$2:$A$412,0))</f>
        <v>124</v>
      </c>
      <c r="T2811">
        <f>INDEX(lehmad!K$2:K$412,MATCH(klypsid!$B2811,lehmad!$A$2:$A$412,0))</f>
        <v>108</v>
      </c>
      <c r="U2811" s="4">
        <f t="shared" si="86"/>
        <v>11</v>
      </c>
      <c r="V2811">
        <f t="shared" si="87"/>
        <v>30</v>
      </c>
    </row>
    <row r="2812" spans="1:22" x14ac:dyDescent="0.25">
      <c r="A2812">
        <v>3495</v>
      </c>
      <c r="B2812" t="str">
        <f>"E"&amp;A2812</f>
        <v>E3495</v>
      </c>
      <c r="C2812" t="s">
        <v>88</v>
      </c>
      <c r="D2812">
        <v>1</v>
      </c>
      <c r="E2812">
        <f>IF(D2812&lt;4,D2812,4)</f>
        <v>1</v>
      </c>
      <c r="F2812" s="1">
        <v>39214</v>
      </c>
      <c r="G2812" s="1">
        <v>39572</v>
      </c>
      <c r="H2812" s="3">
        <f>G2812-F2812</f>
        <v>358</v>
      </c>
      <c r="I2812" s="3">
        <f>IF(H2812&lt;=60,1,IF(H2812&lt;=150,2,3))</f>
        <v>3</v>
      </c>
      <c r="J2812">
        <v>38.200000000000003</v>
      </c>
      <c r="K2812">
        <v>2.09</v>
      </c>
      <c r="L2812">
        <v>3.56</v>
      </c>
      <c r="M2812">
        <v>261</v>
      </c>
      <c r="N2812">
        <f>LOG(M2812/100,2)+3</f>
        <v>4.3840498067951597</v>
      </c>
      <c r="O2812">
        <f>INDEX(lehmad!B$2:B$412,MATCH(klypsid!$B2812,lehmad!$A$2:$A$412,0))</f>
        <v>38512</v>
      </c>
      <c r="P2812">
        <f>INDEX(lehmad!D$2:D$412,MATCH(klypsid!$B2812,lehmad!$A$2:$A$412,0))</f>
        <v>120</v>
      </c>
      <c r="Q2812">
        <f>INDEX(lehmad!E$2:E$412,MATCH(klypsid!$B2812,lehmad!$A$2:$A$412,0))</f>
        <v>1</v>
      </c>
      <c r="R2812" t="str">
        <f>INDEX(lehmad!F$2:F$412,MATCH(klypsid!$B2812,lehmad!$A$2:$A$412,0))</f>
        <v>DYNASTY-ET</v>
      </c>
      <c r="S2812">
        <f>INDEX(lehmad!H$2:H$412,MATCH(klypsid!$B2812,lehmad!$A$2:$A$412,0))</f>
        <v>124</v>
      </c>
      <c r="T2812">
        <f>INDEX(lehmad!K$2:K$412,MATCH(klypsid!$B2812,lehmad!$A$2:$A$412,0))</f>
        <v>108</v>
      </c>
      <c r="U2812" s="4">
        <f t="shared" si="86"/>
        <v>12</v>
      </c>
      <c r="V2812">
        <f t="shared" si="87"/>
        <v>33</v>
      </c>
    </row>
    <row r="2813" spans="1:22" x14ac:dyDescent="0.25">
      <c r="A2813">
        <v>3495</v>
      </c>
      <c r="B2813" t="str">
        <f>"E"&amp;A2813</f>
        <v>E3495</v>
      </c>
      <c r="C2813" t="s">
        <v>88</v>
      </c>
      <c r="D2813">
        <v>1</v>
      </c>
      <c r="E2813">
        <f>IF(D2813&lt;4,D2813,4)</f>
        <v>1</v>
      </c>
      <c r="F2813" s="1">
        <v>39214</v>
      </c>
      <c r="G2813" s="1">
        <v>39600</v>
      </c>
      <c r="H2813" s="3">
        <f>G2813-F2813</f>
        <v>386</v>
      </c>
      <c r="I2813" s="3">
        <f>IF(H2813&lt;=60,1,IF(H2813&lt;=150,2,3))</f>
        <v>3</v>
      </c>
      <c r="J2813">
        <v>42</v>
      </c>
      <c r="K2813">
        <v>2.31</v>
      </c>
      <c r="L2813">
        <v>3.54</v>
      </c>
      <c r="M2813">
        <v>261</v>
      </c>
      <c r="N2813">
        <f>LOG(M2813/100,2)+3</f>
        <v>4.3840498067951597</v>
      </c>
      <c r="O2813">
        <f>INDEX(lehmad!B$2:B$412,MATCH(klypsid!$B2813,lehmad!$A$2:$A$412,0))</f>
        <v>38512</v>
      </c>
      <c r="P2813">
        <f>INDEX(lehmad!D$2:D$412,MATCH(klypsid!$B2813,lehmad!$A$2:$A$412,0))</f>
        <v>120</v>
      </c>
      <c r="Q2813">
        <f>INDEX(lehmad!E$2:E$412,MATCH(klypsid!$B2813,lehmad!$A$2:$A$412,0))</f>
        <v>1</v>
      </c>
      <c r="R2813" t="str">
        <f>INDEX(lehmad!F$2:F$412,MATCH(klypsid!$B2813,lehmad!$A$2:$A$412,0))</f>
        <v>DYNASTY-ET</v>
      </c>
      <c r="S2813">
        <f>INDEX(lehmad!H$2:H$412,MATCH(klypsid!$B2813,lehmad!$A$2:$A$412,0))</f>
        <v>124</v>
      </c>
      <c r="T2813">
        <f>INDEX(lehmad!K$2:K$412,MATCH(klypsid!$B2813,lehmad!$A$2:$A$412,0))</f>
        <v>108</v>
      </c>
      <c r="U2813" s="4">
        <f t="shared" si="86"/>
        <v>13</v>
      </c>
      <c r="V2813">
        <f t="shared" si="87"/>
        <v>28</v>
      </c>
    </row>
    <row r="2814" spans="1:22" x14ac:dyDescent="0.25">
      <c r="A2814">
        <v>3495</v>
      </c>
      <c r="B2814" t="str">
        <f>"E"&amp;A2814</f>
        <v>E3495</v>
      </c>
      <c r="C2814" t="s">
        <v>88</v>
      </c>
      <c r="D2814">
        <v>1</v>
      </c>
      <c r="E2814">
        <f>IF(D2814&lt;4,D2814,4)</f>
        <v>1</v>
      </c>
      <c r="F2814" s="1">
        <v>39214</v>
      </c>
      <c r="G2814" s="1">
        <v>39631</v>
      </c>
      <c r="H2814" s="3">
        <f>G2814-F2814</f>
        <v>417</v>
      </c>
      <c r="I2814" s="3">
        <f>IF(H2814&lt;=60,1,IF(H2814&lt;=150,2,3))</f>
        <v>3</v>
      </c>
      <c r="J2814">
        <v>35.9</v>
      </c>
      <c r="K2814">
        <v>2.14</v>
      </c>
      <c r="L2814">
        <v>3.61</v>
      </c>
      <c r="M2814">
        <v>650</v>
      </c>
      <c r="N2814">
        <f>LOG(M2814/100,2)+3</f>
        <v>5.7004397181410926</v>
      </c>
      <c r="O2814">
        <f>INDEX(lehmad!B$2:B$412,MATCH(klypsid!$B2814,lehmad!$A$2:$A$412,0))</f>
        <v>38512</v>
      </c>
      <c r="P2814">
        <f>INDEX(lehmad!D$2:D$412,MATCH(klypsid!$B2814,lehmad!$A$2:$A$412,0))</f>
        <v>120</v>
      </c>
      <c r="Q2814">
        <f>INDEX(lehmad!E$2:E$412,MATCH(klypsid!$B2814,lehmad!$A$2:$A$412,0))</f>
        <v>1</v>
      </c>
      <c r="R2814" t="str">
        <f>INDEX(lehmad!F$2:F$412,MATCH(klypsid!$B2814,lehmad!$A$2:$A$412,0))</f>
        <v>DYNASTY-ET</v>
      </c>
      <c r="S2814">
        <f>INDEX(lehmad!H$2:H$412,MATCH(klypsid!$B2814,lehmad!$A$2:$A$412,0))</f>
        <v>124</v>
      </c>
      <c r="T2814">
        <f>INDEX(lehmad!K$2:K$412,MATCH(klypsid!$B2814,lehmad!$A$2:$A$412,0))</f>
        <v>108</v>
      </c>
      <c r="U2814" s="4">
        <f t="shared" si="86"/>
        <v>14</v>
      </c>
      <c r="V2814">
        <f t="shared" si="87"/>
        <v>31</v>
      </c>
    </row>
    <row r="2815" spans="1:22" x14ac:dyDescent="0.25">
      <c r="A2815">
        <v>3495</v>
      </c>
      <c r="B2815" t="str">
        <f>"E"&amp;A2815</f>
        <v>E3495</v>
      </c>
      <c r="C2815" t="s">
        <v>88</v>
      </c>
      <c r="D2815">
        <v>1</v>
      </c>
      <c r="E2815">
        <f>IF(D2815&lt;4,D2815,4)</f>
        <v>1</v>
      </c>
      <c r="F2815" s="1">
        <v>39214</v>
      </c>
      <c r="G2815" s="1">
        <v>39663</v>
      </c>
      <c r="H2815" s="3">
        <f>G2815-F2815</f>
        <v>449</v>
      </c>
      <c r="I2815" s="3">
        <f>IF(H2815&lt;=60,1,IF(H2815&lt;=150,2,3))</f>
        <v>3</v>
      </c>
      <c r="J2815">
        <v>32.6</v>
      </c>
      <c r="K2815">
        <v>3.1</v>
      </c>
      <c r="L2815">
        <v>3.72</v>
      </c>
      <c r="M2815">
        <v>427</v>
      </c>
      <c r="N2815">
        <f>LOG(M2815/100,2)+3</f>
        <v>5.0942360698457652</v>
      </c>
      <c r="O2815">
        <f>INDEX(lehmad!B$2:B$412,MATCH(klypsid!$B2815,lehmad!$A$2:$A$412,0))</f>
        <v>38512</v>
      </c>
      <c r="P2815">
        <f>INDEX(lehmad!D$2:D$412,MATCH(klypsid!$B2815,lehmad!$A$2:$A$412,0))</f>
        <v>120</v>
      </c>
      <c r="Q2815">
        <f>INDEX(lehmad!E$2:E$412,MATCH(klypsid!$B2815,lehmad!$A$2:$A$412,0))</f>
        <v>1</v>
      </c>
      <c r="R2815" t="str">
        <f>INDEX(lehmad!F$2:F$412,MATCH(klypsid!$B2815,lehmad!$A$2:$A$412,0))</f>
        <v>DYNASTY-ET</v>
      </c>
      <c r="S2815">
        <f>INDEX(lehmad!H$2:H$412,MATCH(klypsid!$B2815,lehmad!$A$2:$A$412,0))</f>
        <v>124</v>
      </c>
      <c r="T2815">
        <f>INDEX(lehmad!K$2:K$412,MATCH(klypsid!$B2815,lehmad!$A$2:$A$412,0))</f>
        <v>108</v>
      </c>
      <c r="U2815" s="4">
        <f t="shared" si="86"/>
        <v>15</v>
      </c>
      <c r="V2815">
        <f t="shared" si="87"/>
        <v>32</v>
      </c>
    </row>
    <row r="2816" spans="1:22" x14ac:dyDescent="0.25">
      <c r="A2816">
        <v>3495</v>
      </c>
      <c r="B2816" t="str">
        <f>"E"&amp;A2816</f>
        <v>E3495</v>
      </c>
      <c r="C2816" t="s">
        <v>88</v>
      </c>
      <c r="D2816">
        <v>1</v>
      </c>
      <c r="E2816">
        <f>IF(D2816&lt;4,D2816,4)</f>
        <v>1</v>
      </c>
      <c r="F2816" s="1">
        <v>39214</v>
      </c>
      <c r="G2816" s="1">
        <v>39693</v>
      </c>
      <c r="H2816" s="3">
        <f>G2816-F2816</f>
        <v>479</v>
      </c>
      <c r="I2816" s="3">
        <f>IF(H2816&lt;=60,1,IF(H2816&lt;=150,2,3))</f>
        <v>3</v>
      </c>
      <c r="J2816">
        <v>36.9</v>
      </c>
      <c r="K2816">
        <v>2.67</v>
      </c>
      <c r="L2816">
        <v>3.74</v>
      </c>
      <c r="M2816">
        <v>341</v>
      </c>
      <c r="N2816">
        <f>LOG(M2816/100,2)+3</f>
        <v>4.7697717392494479</v>
      </c>
      <c r="O2816">
        <f>INDEX(lehmad!B$2:B$412,MATCH(klypsid!$B2816,lehmad!$A$2:$A$412,0))</f>
        <v>38512</v>
      </c>
      <c r="P2816">
        <f>INDEX(lehmad!D$2:D$412,MATCH(klypsid!$B2816,lehmad!$A$2:$A$412,0))</f>
        <v>120</v>
      </c>
      <c r="Q2816">
        <f>INDEX(lehmad!E$2:E$412,MATCH(klypsid!$B2816,lehmad!$A$2:$A$412,0))</f>
        <v>1</v>
      </c>
      <c r="R2816" t="str">
        <f>INDEX(lehmad!F$2:F$412,MATCH(klypsid!$B2816,lehmad!$A$2:$A$412,0))</f>
        <v>DYNASTY-ET</v>
      </c>
      <c r="S2816">
        <f>INDEX(lehmad!H$2:H$412,MATCH(klypsid!$B2816,lehmad!$A$2:$A$412,0))</f>
        <v>124</v>
      </c>
      <c r="T2816">
        <f>INDEX(lehmad!K$2:K$412,MATCH(klypsid!$B2816,lehmad!$A$2:$A$412,0))</f>
        <v>108</v>
      </c>
      <c r="U2816" s="4">
        <f t="shared" si="86"/>
        <v>16</v>
      </c>
      <c r="V2816">
        <f t="shared" si="87"/>
        <v>30</v>
      </c>
    </row>
    <row r="2817" spans="1:22" x14ac:dyDescent="0.25">
      <c r="A2817">
        <v>3495</v>
      </c>
      <c r="B2817" t="str">
        <f>"E"&amp;A2817</f>
        <v>E3495</v>
      </c>
      <c r="C2817" t="s">
        <v>88</v>
      </c>
      <c r="D2817">
        <v>1</v>
      </c>
      <c r="E2817">
        <f>IF(D2817&lt;4,D2817,4)</f>
        <v>1</v>
      </c>
      <c r="F2817" s="1">
        <v>39214</v>
      </c>
      <c r="G2817" s="1">
        <v>39722</v>
      </c>
      <c r="H2817" s="3">
        <f>G2817-F2817</f>
        <v>508</v>
      </c>
      <c r="I2817" s="3">
        <f>IF(H2817&lt;=60,1,IF(H2817&lt;=150,2,3))</f>
        <v>3</v>
      </c>
      <c r="J2817">
        <v>23.7</v>
      </c>
      <c r="K2817">
        <v>2.8</v>
      </c>
      <c r="L2817">
        <v>4.03</v>
      </c>
      <c r="M2817">
        <v>833</v>
      </c>
      <c r="N2817">
        <f>LOG(M2817/100,2)+3</f>
        <v>6.0583164955908231</v>
      </c>
      <c r="O2817">
        <f>INDEX(lehmad!B$2:B$412,MATCH(klypsid!$B2817,lehmad!$A$2:$A$412,0))</f>
        <v>38512</v>
      </c>
      <c r="P2817">
        <f>INDEX(lehmad!D$2:D$412,MATCH(klypsid!$B2817,lehmad!$A$2:$A$412,0))</f>
        <v>120</v>
      </c>
      <c r="Q2817">
        <f>INDEX(lehmad!E$2:E$412,MATCH(klypsid!$B2817,lehmad!$A$2:$A$412,0))</f>
        <v>1</v>
      </c>
      <c r="R2817" t="str">
        <f>INDEX(lehmad!F$2:F$412,MATCH(klypsid!$B2817,lehmad!$A$2:$A$412,0))</f>
        <v>DYNASTY-ET</v>
      </c>
      <c r="S2817">
        <f>INDEX(lehmad!H$2:H$412,MATCH(klypsid!$B2817,lehmad!$A$2:$A$412,0))</f>
        <v>124</v>
      </c>
      <c r="T2817">
        <f>INDEX(lehmad!K$2:K$412,MATCH(klypsid!$B2817,lehmad!$A$2:$A$412,0))</f>
        <v>108</v>
      </c>
      <c r="U2817" s="4">
        <f t="shared" si="86"/>
        <v>17</v>
      </c>
      <c r="V2817">
        <f t="shared" si="87"/>
        <v>29</v>
      </c>
    </row>
    <row r="2818" spans="1:22" x14ac:dyDescent="0.25">
      <c r="A2818">
        <v>3495</v>
      </c>
      <c r="B2818" t="str">
        <f>"E"&amp;A2818</f>
        <v>E3495</v>
      </c>
      <c r="C2818" t="s">
        <v>88</v>
      </c>
      <c r="D2818">
        <v>1</v>
      </c>
      <c r="E2818">
        <f>IF(D2818&lt;4,D2818,4)</f>
        <v>1</v>
      </c>
      <c r="F2818" s="1">
        <v>39214</v>
      </c>
      <c r="G2818" s="1">
        <v>39754</v>
      </c>
      <c r="H2818" s="3">
        <f>G2818-F2818</f>
        <v>540</v>
      </c>
      <c r="I2818" s="3">
        <f>IF(H2818&lt;=60,1,IF(H2818&lt;=150,2,3))</f>
        <v>3</v>
      </c>
      <c r="J2818">
        <v>24</v>
      </c>
      <c r="K2818">
        <v>2.54</v>
      </c>
      <c r="L2818">
        <v>3.91</v>
      </c>
      <c r="M2818">
        <v>436</v>
      </c>
      <c r="N2818">
        <f>LOG(M2818/100,2)+3</f>
        <v>5.1243281350022016</v>
      </c>
      <c r="O2818">
        <f>INDEX(lehmad!B$2:B$412,MATCH(klypsid!$B2818,lehmad!$A$2:$A$412,0))</f>
        <v>38512</v>
      </c>
      <c r="P2818">
        <f>INDEX(lehmad!D$2:D$412,MATCH(klypsid!$B2818,lehmad!$A$2:$A$412,0))</f>
        <v>120</v>
      </c>
      <c r="Q2818">
        <f>INDEX(lehmad!E$2:E$412,MATCH(klypsid!$B2818,lehmad!$A$2:$A$412,0))</f>
        <v>1</v>
      </c>
      <c r="R2818" t="str">
        <f>INDEX(lehmad!F$2:F$412,MATCH(klypsid!$B2818,lehmad!$A$2:$A$412,0))</f>
        <v>DYNASTY-ET</v>
      </c>
      <c r="S2818">
        <f>INDEX(lehmad!H$2:H$412,MATCH(klypsid!$B2818,lehmad!$A$2:$A$412,0))</f>
        <v>124</v>
      </c>
      <c r="T2818">
        <f>INDEX(lehmad!K$2:K$412,MATCH(klypsid!$B2818,lehmad!$A$2:$A$412,0))</f>
        <v>108</v>
      </c>
      <c r="U2818" s="4">
        <f t="shared" si="86"/>
        <v>18</v>
      </c>
      <c r="V2818">
        <f t="shared" si="87"/>
        <v>32</v>
      </c>
    </row>
    <row r="2819" spans="1:22" x14ac:dyDescent="0.25">
      <c r="A2819">
        <v>3495</v>
      </c>
      <c r="B2819" t="str">
        <f>"E"&amp;A2819</f>
        <v>E3495</v>
      </c>
      <c r="C2819" t="s">
        <v>88</v>
      </c>
      <c r="D2819">
        <v>1</v>
      </c>
      <c r="E2819">
        <f>IF(D2819&lt;4,D2819,4)</f>
        <v>1</v>
      </c>
      <c r="F2819" s="1">
        <v>39214</v>
      </c>
      <c r="G2819" s="1">
        <v>39783</v>
      </c>
      <c r="H2819" s="3">
        <f>G2819-F2819</f>
        <v>569</v>
      </c>
      <c r="I2819" s="3">
        <f>IF(H2819&lt;=60,1,IF(H2819&lt;=150,2,3))</f>
        <v>3</v>
      </c>
      <c r="J2819">
        <v>19.3</v>
      </c>
      <c r="K2819">
        <v>5.07</v>
      </c>
      <c r="L2819">
        <v>3.75</v>
      </c>
      <c r="M2819">
        <v>415</v>
      </c>
      <c r="N2819">
        <f>LOG(M2819/100,2)+3</f>
        <v>5.0531113364595619</v>
      </c>
      <c r="O2819">
        <f>INDEX(lehmad!B$2:B$412,MATCH(klypsid!$B2819,lehmad!$A$2:$A$412,0))</f>
        <v>38512</v>
      </c>
      <c r="P2819">
        <f>INDEX(lehmad!D$2:D$412,MATCH(klypsid!$B2819,lehmad!$A$2:$A$412,0))</f>
        <v>120</v>
      </c>
      <c r="Q2819">
        <f>INDEX(lehmad!E$2:E$412,MATCH(klypsid!$B2819,lehmad!$A$2:$A$412,0))</f>
        <v>1</v>
      </c>
      <c r="R2819" t="str">
        <f>INDEX(lehmad!F$2:F$412,MATCH(klypsid!$B2819,lehmad!$A$2:$A$412,0))</f>
        <v>DYNASTY-ET</v>
      </c>
      <c r="S2819">
        <f>INDEX(lehmad!H$2:H$412,MATCH(klypsid!$B2819,lehmad!$A$2:$A$412,0))</f>
        <v>124</v>
      </c>
      <c r="T2819">
        <f>INDEX(lehmad!K$2:K$412,MATCH(klypsid!$B2819,lehmad!$A$2:$A$412,0))</f>
        <v>108</v>
      </c>
      <c r="U2819" s="4">
        <f t="shared" ref="U2819:U2882" si="88">IF(AND(A2819=A2818,D2819=D2818),U2818+1,1)</f>
        <v>19</v>
      </c>
      <c r="V2819">
        <f t="shared" ref="V2819:V2882" si="89">IF(AND(A2819=A2818,D2819=D2818),G2819-G2818,G2819-F2819)</f>
        <v>29</v>
      </c>
    </row>
    <row r="2820" spans="1:22" x14ac:dyDescent="0.25">
      <c r="A2820">
        <v>3495</v>
      </c>
      <c r="B2820" t="str">
        <f>"E"&amp;A2820</f>
        <v>E3495</v>
      </c>
      <c r="C2820" t="s">
        <v>88</v>
      </c>
      <c r="D2820">
        <v>2</v>
      </c>
      <c r="E2820">
        <f>IF(D2820&lt;4,D2820,4)</f>
        <v>2</v>
      </c>
      <c r="F2820" s="1">
        <v>39870</v>
      </c>
      <c r="G2820" s="1">
        <v>39908</v>
      </c>
      <c r="H2820" s="3">
        <f>G2820-F2820</f>
        <v>38</v>
      </c>
      <c r="I2820" s="3">
        <f>IF(H2820&lt;=60,1,IF(H2820&lt;=150,2,3))</f>
        <v>1</v>
      </c>
      <c r="J2820">
        <v>50.6</v>
      </c>
      <c r="K2820">
        <v>3.72</v>
      </c>
      <c r="L2820">
        <v>2.74</v>
      </c>
      <c r="M2820">
        <v>822</v>
      </c>
      <c r="N2820">
        <f>LOG(M2820/100,2)+3</f>
        <v>6.0391383939069581</v>
      </c>
      <c r="O2820">
        <f>INDEX(lehmad!B$2:B$412,MATCH(klypsid!$B2820,lehmad!$A$2:$A$412,0))</f>
        <v>38512</v>
      </c>
      <c r="P2820">
        <f>INDEX(lehmad!D$2:D$412,MATCH(klypsid!$B2820,lehmad!$A$2:$A$412,0))</f>
        <v>120</v>
      </c>
      <c r="Q2820">
        <f>INDEX(lehmad!E$2:E$412,MATCH(klypsid!$B2820,lehmad!$A$2:$A$412,0))</f>
        <v>1</v>
      </c>
      <c r="R2820" t="str">
        <f>INDEX(lehmad!F$2:F$412,MATCH(klypsid!$B2820,lehmad!$A$2:$A$412,0))</f>
        <v>DYNASTY-ET</v>
      </c>
      <c r="S2820">
        <f>INDEX(lehmad!H$2:H$412,MATCH(klypsid!$B2820,lehmad!$A$2:$A$412,0))</f>
        <v>124</v>
      </c>
      <c r="T2820">
        <f>INDEX(lehmad!K$2:K$412,MATCH(klypsid!$B2820,lehmad!$A$2:$A$412,0))</f>
        <v>108</v>
      </c>
      <c r="U2820" s="4">
        <f t="shared" si="88"/>
        <v>1</v>
      </c>
      <c r="V2820">
        <f t="shared" si="89"/>
        <v>38</v>
      </c>
    </row>
    <row r="2821" spans="1:22" x14ac:dyDescent="0.25">
      <c r="A2821">
        <v>3495</v>
      </c>
      <c r="B2821" t="str">
        <f>"E"&amp;A2821</f>
        <v>E3495</v>
      </c>
      <c r="C2821" t="s">
        <v>88</v>
      </c>
      <c r="D2821">
        <v>2</v>
      </c>
      <c r="E2821">
        <f>IF(D2821&lt;4,D2821,4)</f>
        <v>2</v>
      </c>
      <c r="F2821" s="1">
        <v>39870</v>
      </c>
      <c r="G2821" s="1">
        <v>39944</v>
      </c>
      <c r="H2821" s="3">
        <f>G2821-F2821</f>
        <v>74</v>
      </c>
      <c r="I2821" s="3">
        <f>IF(H2821&lt;=60,1,IF(H2821&lt;=150,2,3))</f>
        <v>2</v>
      </c>
      <c r="J2821">
        <v>56.9</v>
      </c>
      <c r="K2821">
        <v>3.43</v>
      </c>
      <c r="L2821">
        <v>2.9</v>
      </c>
      <c r="M2821">
        <v>2382</v>
      </c>
      <c r="N2821">
        <f>LOG(M2821/100,2)+3</f>
        <v>7.574101508089389</v>
      </c>
      <c r="O2821">
        <f>INDEX(lehmad!B$2:B$412,MATCH(klypsid!$B2821,lehmad!$A$2:$A$412,0))</f>
        <v>38512</v>
      </c>
      <c r="P2821">
        <f>INDEX(lehmad!D$2:D$412,MATCH(klypsid!$B2821,lehmad!$A$2:$A$412,0))</f>
        <v>120</v>
      </c>
      <c r="Q2821">
        <f>INDEX(lehmad!E$2:E$412,MATCH(klypsid!$B2821,lehmad!$A$2:$A$412,0))</f>
        <v>1</v>
      </c>
      <c r="R2821" t="str">
        <f>INDEX(lehmad!F$2:F$412,MATCH(klypsid!$B2821,lehmad!$A$2:$A$412,0))</f>
        <v>DYNASTY-ET</v>
      </c>
      <c r="S2821">
        <f>INDEX(lehmad!H$2:H$412,MATCH(klypsid!$B2821,lehmad!$A$2:$A$412,0))</f>
        <v>124</v>
      </c>
      <c r="T2821">
        <f>INDEX(lehmad!K$2:K$412,MATCH(klypsid!$B2821,lehmad!$A$2:$A$412,0))</f>
        <v>108</v>
      </c>
      <c r="U2821" s="4">
        <f t="shared" si="88"/>
        <v>2</v>
      </c>
      <c r="V2821">
        <f t="shared" si="89"/>
        <v>36</v>
      </c>
    </row>
    <row r="2822" spans="1:22" x14ac:dyDescent="0.25">
      <c r="A2822">
        <v>3495</v>
      </c>
      <c r="B2822" t="str">
        <f>"E"&amp;A2822</f>
        <v>E3495</v>
      </c>
      <c r="C2822" t="s">
        <v>88</v>
      </c>
      <c r="D2822">
        <v>2</v>
      </c>
      <c r="E2822">
        <f>IF(D2822&lt;4,D2822,4)</f>
        <v>2</v>
      </c>
      <c r="F2822" s="1">
        <v>39870</v>
      </c>
      <c r="G2822" s="1">
        <v>39972</v>
      </c>
      <c r="H2822" s="3">
        <f>G2822-F2822</f>
        <v>102</v>
      </c>
      <c r="I2822" s="3">
        <f>IF(H2822&lt;=60,1,IF(H2822&lt;=150,2,3))</f>
        <v>2</v>
      </c>
      <c r="J2822">
        <v>60</v>
      </c>
      <c r="K2822">
        <v>1.9</v>
      </c>
      <c r="L2822">
        <v>3.38</v>
      </c>
      <c r="M2822">
        <v>3667</v>
      </c>
      <c r="N2822">
        <f>LOG(M2822/100,2)+3</f>
        <v>8.1965283609369415</v>
      </c>
      <c r="O2822">
        <f>INDEX(lehmad!B$2:B$412,MATCH(klypsid!$B2822,lehmad!$A$2:$A$412,0))</f>
        <v>38512</v>
      </c>
      <c r="P2822">
        <f>INDEX(lehmad!D$2:D$412,MATCH(klypsid!$B2822,lehmad!$A$2:$A$412,0))</f>
        <v>120</v>
      </c>
      <c r="Q2822">
        <f>INDEX(lehmad!E$2:E$412,MATCH(klypsid!$B2822,lehmad!$A$2:$A$412,0))</f>
        <v>1</v>
      </c>
      <c r="R2822" t="str">
        <f>INDEX(lehmad!F$2:F$412,MATCH(klypsid!$B2822,lehmad!$A$2:$A$412,0))</f>
        <v>DYNASTY-ET</v>
      </c>
      <c r="S2822">
        <f>INDEX(lehmad!H$2:H$412,MATCH(klypsid!$B2822,lehmad!$A$2:$A$412,0))</f>
        <v>124</v>
      </c>
      <c r="T2822">
        <f>INDEX(lehmad!K$2:K$412,MATCH(klypsid!$B2822,lehmad!$A$2:$A$412,0))</f>
        <v>108</v>
      </c>
      <c r="U2822" s="4">
        <f t="shared" si="88"/>
        <v>3</v>
      </c>
      <c r="V2822">
        <f t="shared" si="89"/>
        <v>28</v>
      </c>
    </row>
    <row r="2823" spans="1:22" x14ac:dyDescent="0.25">
      <c r="A2823">
        <v>3498</v>
      </c>
      <c r="B2823" t="str">
        <f>"E"&amp;A2823</f>
        <v>E3498</v>
      </c>
      <c r="C2823" t="s">
        <v>90</v>
      </c>
      <c r="D2823">
        <v>1</v>
      </c>
      <c r="E2823">
        <f>IF(D2823&lt;4,D2823,4)</f>
        <v>1</v>
      </c>
      <c r="F2823" s="1">
        <v>39224</v>
      </c>
      <c r="G2823" s="1">
        <v>39236</v>
      </c>
      <c r="H2823" s="3">
        <f>G2823-F2823</f>
        <v>12</v>
      </c>
      <c r="I2823" s="3">
        <f>IF(H2823&lt;=60,1,IF(H2823&lt;=150,2,3))</f>
        <v>1</v>
      </c>
      <c r="J2823">
        <v>32.9</v>
      </c>
      <c r="K2823">
        <v>3.77</v>
      </c>
      <c r="L2823">
        <v>3.35</v>
      </c>
      <c r="M2823">
        <v>41</v>
      </c>
      <c r="N2823">
        <f>LOG(M2823/100,2)+3</f>
        <v>1.7136958148433588</v>
      </c>
      <c r="O2823">
        <f>INDEX(lehmad!B$2:B$412,MATCH(klypsid!$B2823,lehmad!$A$2:$A$412,0))</f>
        <v>38514</v>
      </c>
      <c r="P2823">
        <f>INDEX(lehmad!D$2:D$412,MATCH(klypsid!$B2823,lehmad!$A$2:$A$412,0))</f>
        <v>109</v>
      </c>
      <c r="Q2823">
        <f>INDEX(lehmad!E$2:E$412,MATCH(klypsid!$B2823,lehmad!$A$2:$A$412,0))</f>
        <v>0.875</v>
      </c>
      <c r="R2823" t="str">
        <f>INDEX(lehmad!F$2:F$412,MATCH(klypsid!$B2823,lehmad!$A$2:$A$412,0))</f>
        <v>DYNASTY-ET</v>
      </c>
      <c r="S2823">
        <f>INDEX(lehmad!H$2:H$412,MATCH(klypsid!$B2823,lehmad!$A$2:$A$412,0))</f>
        <v>124</v>
      </c>
      <c r="T2823">
        <f>INDEX(lehmad!K$2:K$412,MATCH(klypsid!$B2823,lehmad!$A$2:$A$412,0))</f>
        <v>108</v>
      </c>
      <c r="U2823" s="4">
        <f t="shared" si="88"/>
        <v>1</v>
      </c>
      <c r="V2823">
        <f t="shared" si="89"/>
        <v>12</v>
      </c>
    </row>
    <row r="2824" spans="1:22" x14ac:dyDescent="0.25">
      <c r="A2824">
        <v>3498</v>
      </c>
      <c r="B2824" t="str">
        <f>"E"&amp;A2824</f>
        <v>E3498</v>
      </c>
      <c r="C2824" t="s">
        <v>90</v>
      </c>
      <c r="D2824">
        <v>1</v>
      </c>
      <c r="E2824">
        <f>IF(D2824&lt;4,D2824,4)</f>
        <v>1</v>
      </c>
      <c r="F2824" s="1">
        <v>39224</v>
      </c>
      <c r="G2824" s="1">
        <v>39266</v>
      </c>
      <c r="H2824" s="3">
        <f>G2824-F2824</f>
        <v>42</v>
      </c>
      <c r="I2824" s="3">
        <f>IF(H2824&lt;=60,1,IF(H2824&lt;=150,2,3))</f>
        <v>1</v>
      </c>
      <c r="J2824">
        <v>43.6</v>
      </c>
      <c r="K2824">
        <v>2.42</v>
      </c>
      <c r="L2824">
        <v>3.06</v>
      </c>
      <c r="M2824">
        <v>34</v>
      </c>
      <c r="N2824">
        <f>LOG(M2824/100,2)+3</f>
        <v>1.443606651475615</v>
      </c>
      <c r="O2824">
        <f>INDEX(lehmad!B$2:B$412,MATCH(klypsid!$B2824,lehmad!$A$2:$A$412,0))</f>
        <v>38514</v>
      </c>
      <c r="P2824">
        <f>INDEX(lehmad!D$2:D$412,MATCH(klypsid!$B2824,lehmad!$A$2:$A$412,0))</f>
        <v>109</v>
      </c>
      <c r="Q2824">
        <f>INDEX(lehmad!E$2:E$412,MATCH(klypsid!$B2824,lehmad!$A$2:$A$412,0))</f>
        <v>0.875</v>
      </c>
      <c r="R2824" t="str">
        <f>INDEX(lehmad!F$2:F$412,MATCH(klypsid!$B2824,lehmad!$A$2:$A$412,0))</f>
        <v>DYNASTY-ET</v>
      </c>
      <c r="S2824">
        <f>INDEX(lehmad!H$2:H$412,MATCH(klypsid!$B2824,lehmad!$A$2:$A$412,0))</f>
        <v>124</v>
      </c>
      <c r="T2824">
        <f>INDEX(lehmad!K$2:K$412,MATCH(klypsid!$B2824,lehmad!$A$2:$A$412,0))</f>
        <v>108</v>
      </c>
      <c r="U2824" s="4">
        <f t="shared" si="88"/>
        <v>2</v>
      </c>
      <c r="V2824">
        <f t="shared" si="89"/>
        <v>30</v>
      </c>
    </row>
    <row r="2825" spans="1:22" x14ac:dyDescent="0.25">
      <c r="A2825">
        <v>3498</v>
      </c>
      <c r="B2825" t="str">
        <f>"E"&amp;A2825</f>
        <v>E3498</v>
      </c>
      <c r="C2825" t="s">
        <v>90</v>
      </c>
      <c r="D2825">
        <v>1</v>
      </c>
      <c r="E2825">
        <f>IF(D2825&lt;4,D2825,4)</f>
        <v>1</v>
      </c>
      <c r="F2825" s="1">
        <v>39224</v>
      </c>
      <c r="G2825" s="1">
        <v>39295</v>
      </c>
      <c r="H2825" s="3">
        <f>G2825-F2825</f>
        <v>71</v>
      </c>
      <c r="I2825" s="3">
        <f>IF(H2825&lt;=60,1,IF(H2825&lt;=150,2,3))</f>
        <v>2</v>
      </c>
      <c r="J2825">
        <v>39.799999999999997</v>
      </c>
      <c r="K2825">
        <v>2.66</v>
      </c>
      <c r="L2825">
        <v>3.27</v>
      </c>
      <c r="M2825">
        <v>611</v>
      </c>
      <c r="N2825">
        <f>LOG(M2825/100,2)+3</f>
        <v>5.611172380044005</v>
      </c>
      <c r="O2825">
        <f>INDEX(lehmad!B$2:B$412,MATCH(klypsid!$B2825,lehmad!$A$2:$A$412,0))</f>
        <v>38514</v>
      </c>
      <c r="P2825">
        <f>INDEX(lehmad!D$2:D$412,MATCH(klypsid!$B2825,lehmad!$A$2:$A$412,0))</f>
        <v>109</v>
      </c>
      <c r="Q2825">
        <f>INDEX(lehmad!E$2:E$412,MATCH(klypsid!$B2825,lehmad!$A$2:$A$412,0))</f>
        <v>0.875</v>
      </c>
      <c r="R2825" t="str">
        <f>INDEX(lehmad!F$2:F$412,MATCH(klypsid!$B2825,lehmad!$A$2:$A$412,0))</f>
        <v>DYNASTY-ET</v>
      </c>
      <c r="S2825">
        <f>INDEX(lehmad!H$2:H$412,MATCH(klypsid!$B2825,lehmad!$A$2:$A$412,0))</f>
        <v>124</v>
      </c>
      <c r="T2825">
        <f>INDEX(lehmad!K$2:K$412,MATCH(klypsid!$B2825,lehmad!$A$2:$A$412,0))</f>
        <v>108</v>
      </c>
      <c r="U2825" s="4">
        <f t="shared" si="88"/>
        <v>3</v>
      </c>
      <c r="V2825">
        <f t="shared" si="89"/>
        <v>29</v>
      </c>
    </row>
    <row r="2826" spans="1:22" x14ac:dyDescent="0.25">
      <c r="A2826">
        <v>3498</v>
      </c>
      <c r="B2826" t="str">
        <f>"E"&amp;A2826</f>
        <v>E3498</v>
      </c>
      <c r="C2826" t="s">
        <v>90</v>
      </c>
      <c r="D2826">
        <v>1</v>
      </c>
      <c r="E2826">
        <f>IF(D2826&lt;4,D2826,4)</f>
        <v>1</v>
      </c>
      <c r="F2826" s="1">
        <v>39224</v>
      </c>
      <c r="G2826" s="1">
        <v>39328</v>
      </c>
      <c r="H2826" s="3">
        <f>G2826-F2826</f>
        <v>104</v>
      </c>
      <c r="I2826" s="3">
        <f>IF(H2826&lt;=60,1,IF(H2826&lt;=150,2,3))</f>
        <v>2</v>
      </c>
      <c r="J2826">
        <v>37.9</v>
      </c>
      <c r="K2826">
        <v>2.92</v>
      </c>
      <c r="L2826">
        <v>3.54</v>
      </c>
      <c r="M2826">
        <v>777</v>
      </c>
      <c r="N2826">
        <f>LOG(M2826/100,2)+3</f>
        <v>5.9579145986329856</v>
      </c>
      <c r="O2826">
        <f>INDEX(lehmad!B$2:B$412,MATCH(klypsid!$B2826,lehmad!$A$2:$A$412,0))</f>
        <v>38514</v>
      </c>
      <c r="P2826">
        <f>INDEX(lehmad!D$2:D$412,MATCH(klypsid!$B2826,lehmad!$A$2:$A$412,0))</f>
        <v>109</v>
      </c>
      <c r="Q2826">
        <f>INDEX(lehmad!E$2:E$412,MATCH(klypsid!$B2826,lehmad!$A$2:$A$412,0))</f>
        <v>0.875</v>
      </c>
      <c r="R2826" t="str">
        <f>INDEX(lehmad!F$2:F$412,MATCH(klypsid!$B2826,lehmad!$A$2:$A$412,0))</f>
        <v>DYNASTY-ET</v>
      </c>
      <c r="S2826">
        <f>INDEX(lehmad!H$2:H$412,MATCH(klypsid!$B2826,lehmad!$A$2:$A$412,0))</f>
        <v>124</v>
      </c>
      <c r="T2826">
        <f>INDEX(lehmad!K$2:K$412,MATCH(klypsid!$B2826,lehmad!$A$2:$A$412,0))</f>
        <v>108</v>
      </c>
      <c r="U2826" s="4">
        <f t="shared" si="88"/>
        <v>4</v>
      </c>
      <c r="V2826">
        <f t="shared" si="89"/>
        <v>33</v>
      </c>
    </row>
    <row r="2827" spans="1:22" x14ac:dyDescent="0.25">
      <c r="A2827">
        <v>3498</v>
      </c>
      <c r="B2827" t="str">
        <f>"E"&amp;A2827</f>
        <v>E3498</v>
      </c>
      <c r="C2827" t="s">
        <v>90</v>
      </c>
      <c r="D2827">
        <v>1</v>
      </c>
      <c r="E2827">
        <f>IF(D2827&lt;4,D2827,4)</f>
        <v>1</v>
      </c>
      <c r="F2827" s="1">
        <v>39224</v>
      </c>
      <c r="G2827" s="1">
        <v>39356</v>
      </c>
      <c r="H2827" s="3">
        <f>G2827-F2827</f>
        <v>132</v>
      </c>
      <c r="I2827" s="3">
        <f>IF(H2827&lt;=60,1,IF(H2827&lt;=150,2,3))</f>
        <v>2</v>
      </c>
      <c r="J2827">
        <v>39</v>
      </c>
      <c r="K2827">
        <v>3.33</v>
      </c>
      <c r="L2827">
        <v>3.32</v>
      </c>
      <c r="M2827">
        <v>2092</v>
      </c>
      <c r="N2827">
        <f>LOG(M2827/100,2)+3</f>
        <v>7.3868109464722167</v>
      </c>
      <c r="O2827">
        <f>INDEX(lehmad!B$2:B$412,MATCH(klypsid!$B2827,lehmad!$A$2:$A$412,0))</f>
        <v>38514</v>
      </c>
      <c r="P2827">
        <f>INDEX(lehmad!D$2:D$412,MATCH(klypsid!$B2827,lehmad!$A$2:$A$412,0))</f>
        <v>109</v>
      </c>
      <c r="Q2827">
        <f>INDEX(lehmad!E$2:E$412,MATCH(klypsid!$B2827,lehmad!$A$2:$A$412,0))</f>
        <v>0.875</v>
      </c>
      <c r="R2827" t="str">
        <f>INDEX(lehmad!F$2:F$412,MATCH(klypsid!$B2827,lehmad!$A$2:$A$412,0))</f>
        <v>DYNASTY-ET</v>
      </c>
      <c r="S2827">
        <f>INDEX(lehmad!H$2:H$412,MATCH(klypsid!$B2827,lehmad!$A$2:$A$412,0))</f>
        <v>124</v>
      </c>
      <c r="T2827">
        <f>INDEX(lehmad!K$2:K$412,MATCH(klypsid!$B2827,lehmad!$A$2:$A$412,0))</f>
        <v>108</v>
      </c>
      <c r="U2827" s="4">
        <f t="shared" si="88"/>
        <v>5</v>
      </c>
      <c r="V2827">
        <f t="shared" si="89"/>
        <v>28</v>
      </c>
    </row>
    <row r="2828" spans="1:22" x14ac:dyDescent="0.25">
      <c r="A2828">
        <v>3498</v>
      </c>
      <c r="B2828" t="str">
        <f>"E"&amp;A2828</f>
        <v>E3498</v>
      </c>
      <c r="C2828" t="s">
        <v>90</v>
      </c>
      <c r="D2828">
        <v>1</v>
      </c>
      <c r="E2828">
        <f>IF(D2828&lt;4,D2828,4)</f>
        <v>1</v>
      </c>
      <c r="F2828" s="1">
        <v>39224</v>
      </c>
      <c r="G2828" s="1">
        <v>39387</v>
      </c>
      <c r="H2828" s="3">
        <f>G2828-F2828</f>
        <v>163</v>
      </c>
      <c r="I2828" s="3">
        <f>IF(H2828&lt;=60,1,IF(H2828&lt;=150,2,3))</f>
        <v>3</v>
      </c>
      <c r="J2828">
        <v>37.799999999999997</v>
      </c>
      <c r="K2828">
        <v>3</v>
      </c>
      <c r="L2828">
        <v>3.57</v>
      </c>
      <c r="M2828">
        <v>602</v>
      </c>
      <c r="N2828">
        <f>LOG(M2828/100,2)+3</f>
        <v>5.5897634869849773</v>
      </c>
      <c r="O2828">
        <f>INDEX(lehmad!B$2:B$412,MATCH(klypsid!$B2828,lehmad!$A$2:$A$412,0))</f>
        <v>38514</v>
      </c>
      <c r="P2828">
        <f>INDEX(lehmad!D$2:D$412,MATCH(klypsid!$B2828,lehmad!$A$2:$A$412,0))</f>
        <v>109</v>
      </c>
      <c r="Q2828">
        <f>INDEX(lehmad!E$2:E$412,MATCH(klypsid!$B2828,lehmad!$A$2:$A$412,0))</f>
        <v>0.875</v>
      </c>
      <c r="R2828" t="str">
        <f>INDEX(lehmad!F$2:F$412,MATCH(klypsid!$B2828,lehmad!$A$2:$A$412,0))</f>
        <v>DYNASTY-ET</v>
      </c>
      <c r="S2828">
        <f>INDEX(lehmad!H$2:H$412,MATCH(klypsid!$B2828,lehmad!$A$2:$A$412,0))</f>
        <v>124</v>
      </c>
      <c r="T2828">
        <f>INDEX(lehmad!K$2:K$412,MATCH(klypsid!$B2828,lehmad!$A$2:$A$412,0))</f>
        <v>108</v>
      </c>
      <c r="U2828" s="4">
        <f t="shared" si="88"/>
        <v>6</v>
      </c>
      <c r="V2828">
        <f t="shared" si="89"/>
        <v>31</v>
      </c>
    </row>
    <row r="2829" spans="1:22" x14ac:dyDescent="0.25">
      <c r="A2829">
        <v>3498</v>
      </c>
      <c r="B2829" t="str">
        <f>"E"&amp;A2829</f>
        <v>E3498</v>
      </c>
      <c r="C2829" t="s">
        <v>90</v>
      </c>
      <c r="D2829">
        <v>1</v>
      </c>
      <c r="E2829">
        <f>IF(D2829&lt;4,D2829,4)</f>
        <v>1</v>
      </c>
      <c r="F2829" s="1">
        <v>39224</v>
      </c>
      <c r="G2829" s="1">
        <v>39418</v>
      </c>
      <c r="H2829" s="3">
        <f>G2829-F2829</f>
        <v>194</v>
      </c>
      <c r="I2829" s="3">
        <f>IF(H2829&lt;=60,1,IF(H2829&lt;=150,2,3))</f>
        <v>3</v>
      </c>
      <c r="J2829">
        <v>36.700000000000003</v>
      </c>
      <c r="K2829">
        <v>3.38</v>
      </c>
      <c r="L2829">
        <v>3.48</v>
      </c>
      <c r="M2829">
        <v>704</v>
      </c>
      <c r="N2829">
        <f>LOG(M2829/100,2)+3</f>
        <v>5.8155754288625729</v>
      </c>
      <c r="O2829">
        <f>INDEX(lehmad!B$2:B$412,MATCH(klypsid!$B2829,lehmad!$A$2:$A$412,0))</f>
        <v>38514</v>
      </c>
      <c r="P2829">
        <f>INDEX(lehmad!D$2:D$412,MATCH(klypsid!$B2829,lehmad!$A$2:$A$412,0))</f>
        <v>109</v>
      </c>
      <c r="Q2829">
        <f>INDEX(lehmad!E$2:E$412,MATCH(klypsid!$B2829,lehmad!$A$2:$A$412,0))</f>
        <v>0.875</v>
      </c>
      <c r="R2829" t="str">
        <f>INDEX(lehmad!F$2:F$412,MATCH(klypsid!$B2829,lehmad!$A$2:$A$412,0))</f>
        <v>DYNASTY-ET</v>
      </c>
      <c r="S2829">
        <f>INDEX(lehmad!H$2:H$412,MATCH(klypsid!$B2829,lehmad!$A$2:$A$412,0))</f>
        <v>124</v>
      </c>
      <c r="T2829">
        <f>INDEX(lehmad!K$2:K$412,MATCH(klypsid!$B2829,lehmad!$A$2:$A$412,0))</f>
        <v>108</v>
      </c>
      <c r="U2829" s="4">
        <f t="shared" si="88"/>
        <v>7</v>
      </c>
      <c r="V2829">
        <f t="shared" si="89"/>
        <v>31</v>
      </c>
    </row>
    <row r="2830" spans="1:22" x14ac:dyDescent="0.25">
      <c r="A2830">
        <v>3498</v>
      </c>
      <c r="B2830" t="str">
        <f>"E"&amp;A2830</f>
        <v>E3498</v>
      </c>
      <c r="C2830" t="s">
        <v>90</v>
      </c>
      <c r="D2830">
        <v>1</v>
      </c>
      <c r="E2830">
        <f>IF(D2830&lt;4,D2830,4)</f>
        <v>1</v>
      </c>
      <c r="F2830" s="1">
        <v>39224</v>
      </c>
      <c r="G2830" s="1">
        <v>39450</v>
      </c>
      <c r="H2830" s="3">
        <f>G2830-F2830</f>
        <v>226</v>
      </c>
      <c r="I2830" s="3">
        <f>IF(H2830&lt;=60,1,IF(H2830&lt;=150,2,3))</f>
        <v>3</v>
      </c>
      <c r="J2830">
        <v>35.5</v>
      </c>
      <c r="K2830">
        <v>3.02</v>
      </c>
      <c r="L2830">
        <v>3.68</v>
      </c>
      <c r="M2830">
        <v>376</v>
      </c>
      <c r="N2830">
        <f>LOG(M2830/100,2)+3</f>
        <v>4.9107326619029124</v>
      </c>
      <c r="O2830">
        <f>INDEX(lehmad!B$2:B$412,MATCH(klypsid!$B2830,lehmad!$A$2:$A$412,0))</f>
        <v>38514</v>
      </c>
      <c r="P2830">
        <f>INDEX(lehmad!D$2:D$412,MATCH(klypsid!$B2830,lehmad!$A$2:$A$412,0))</f>
        <v>109</v>
      </c>
      <c r="Q2830">
        <f>INDEX(lehmad!E$2:E$412,MATCH(klypsid!$B2830,lehmad!$A$2:$A$412,0))</f>
        <v>0.875</v>
      </c>
      <c r="R2830" t="str">
        <f>INDEX(lehmad!F$2:F$412,MATCH(klypsid!$B2830,lehmad!$A$2:$A$412,0))</f>
        <v>DYNASTY-ET</v>
      </c>
      <c r="S2830">
        <f>INDEX(lehmad!H$2:H$412,MATCH(klypsid!$B2830,lehmad!$A$2:$A$412,0))</f>
        <v>124</v>
      </c>
      <c r="T2830">
        <f>INDEX(lehmad!K$2:K$412,MATCH(klypsid!$B2830,lehmad!$A$2:$A$412,0))</f>
        <v>108</v>
      </c>
      <c r="U2830" s="4">
        <f t="shared" si="88"/>
        <v>8</v>
      </c>
      <c r="V2830">
        <f t="shared" si="89"/>
        <v>32</v>
      </c>
    </row>
    <row r="2831" spans="1:22" x14ac:dyDescent="0.25">
      <c r="A2831">
        <v>3498</v>
      </c>
      <c r="B2831" t="str">
        <f>"E"&amp;A2831</f>
        <v>E3498</v>
      </c>
      <c r="C2831" t="s">
        <v>90</v>
      </c>
      <c r="D2831">
        <v>1</v>
      </c>
      <c r="E2831">
        <f>IF(D2831&lt;4,D2831,4)</f>
        <v>1</v>
      </c>
      <c r="F2831" s="1">
        <v>39224</v>
      </c>
      <c r="G2831" s="1">
        <v>39481</v>
      </c>
      <c r="H2831" s="3">
        <f>G2831-F2831</f>
        <v>257</v>
      </c>
      <c r="I2831" s="3">
        <f>IF(H2831&lt;=60,1,IF(H2831&lt;=150,2,3))</f>
        <v>3</v>
      </c>
      <c r="J2831">
        <v>30.6</v>
      </c>
      <c r="K2831">
        <v>4.1399999999999997</v>
      </c>
      <c r="L2831">
        <v>3.6</v>
      </c>
      <c r="M2831">
        <v>1001</v>
      </c>
      <c r="N2831">
        <f>LOG(M2831/100,2)+3</f>
        <v>6.3233700690612693</v>
      </c>
      <c r="O2831">
        <f>INDEX(lehmad!B$2:B$412,MATCH(klypsid!$B2831,lehmad!$A$2:$A$412,0))</f>
        <v>38514</v>
      </c>
      <c r="P2831">
        <f>INDEX(lehmad!D$2:D$412,MATCH(klypsid!$B2831,lehmad!$A$2:$A$412,0))</f>
        <v>109</v>
      </c>
      <c r="Q2831">
        <f>INDEX(lehmad!E$2:E$412,MATCH(klypsid!$B2831,lehmad!$A$2:$A$412,0))</f>
        <v>0.875</v>
      </c>
      <c r="R2831" t="str">
        <f>INDEX(lehmad!F$2:F$412,MATCH(klypsid!$B2831,lehmad!$A$2:$A$412,0))</f>
        <v>DYNASTY-ET</v>
      </c>
      <c r="S2831">
        <f>INDEX(lehmad!H$2:H$412,MATCH(klypsid!$B2831,lehmad!$A$2:$A$412,0))</f>
        <v>124</v>
      </c>
      <c r="T2831">
        <f>INDEX(lehmad!K$2:K$412,MATCH(klypsid!$B2831,lehmad!$A$2:$A$412,0))</f>
        <v>108</v>
      </c>
      <c r="U2831" s="4">
        <f t="shared" si="88"/>
        <v>9</v>
      </c>
      <c r="V2831">
        <f t="shared" si="89"/>
        <v>31</v>
      </c>
    </row>
    <row r="2832" spans="1:22" x14ac:dyDescent="0.25">
      <c r="A2832">
        <v>3498</v>
      </c>
      <c r="B2832" t="str">
        <f>"E"&amp;A2832</f>
        <v>E3498</v>
      </c>
      <c r="C2832" t="s">
        <v>90</v>
      </c>
      <c r="D2832">
        <v>1</v>
      </c>
      <c r="E2832">
        <f>IF(D2832&lt;4,D2832,4)</f>
        <v>1</v>
      </c>
      <c r="F2832" s="1">
        <v>39224</v>
      </c>
      <c r="G2832" s="1">
        <v>39509</v>
      </c>
      <c r="H2832" s="3">
        <f>G2832-F2832</f>
        <v>285</v>
      </c>
      <c r="I2832" s="3">
        <f>IF(H2832&lt;=60,1,IF(H2832&lt;=150,2,3))</f>
        <v>3</v>
      </c>
      <c r="J2832">
        <v>20.5</v>
      </c>
      <c r="K2832">
        <v>3.64</v>
      </c>
      <c r="L2832">
        <v>3.35</v>
      </c>
      <c r="M2832">
        <v>527</v>
      </c>
      <c r="N2832">
        <f>LOG(M2832/100,2)+3</f>
        <v>5.3978029618624896</v>
      </c>
      <c r="O2832">
        <f>INDEX(lehmad!B$2:B$412,MATCH(klypsid!$B2832,lehmad!$A$2:$A$412,0))</f>
        <v>38514</v>
      </c>
      <c r="P2832">
        <f>INDEX(lehmad!D$2:D$412,MATCH(klypsid!$B2832,lehmad!$A$2:$A$412,0))</f>
        <v>109</v>
      </c>
      <c r="Q2832">
        <f>INDEX(lehmad!E$2:E$412,MATCH(klypsid!$B2832,lehmad!$A$2:$A$412,0))</f>
        <v>0.875</v>
      </c>
      <c r="R2832" t="str">
        <f>INDEX(lehmad!F$2:F$412,MATCH(klypsid!$B2832,lehmad!$A$2:$A$412,0))</f>
        <v>DYNASTY-ET</v>
      </c>
      <c r="S2832">
        <f>INDEX(lehmad!H$2:H$412,MATCH(klypsid!$B2832,lehmad!$A$2:$A$412,0))</f>
        <v>124</v>
      </c>
      <c r="T2832">
        <f>INDEX(lehmad!K$2:K$412,MATCH(klypsid!$B2832,lehmad!$A$2:$A$412,0))</f>
        <v>108</v>
      </c>
      <c r="U2832" s="4">
        <f t="shared" si="88"/>
        <v>10</v>
      </c>
      <c r="V2832">
        <f t="shared" si="89"/>
        <v>28</v>
      </c>
    </row>
    <row r="2833" spans="1:22" x14ac:dyDescent="0.25">
      <c r="A2833">
        <v>3498</v>
      </c>
      <c r="B2833" t="str">
        <f>"E"&amp;A2833</f>
        <v>E3498</v>
      </c>
      <c r="C2833" t="s">
        <v>90</v>
      </c>
      <c r="D2833">
        <v>2</v>
      </c>
      <c r="E2833">
        <f>IF(D2833&lt;4,D2833,4)</f>
        <v>2</v>
      </c>
      <c r="F2833" s="1">
        <v>39589</v>
      </c>
      <c r="G2833" s="1">
        <v>39631</v>
      </c>
      <c r="H2833" s="3">
        <f>G2833-F2833</f>
        <v>42</v>
      </c>
      <c r="I2833" s="3">
        <f>IF(H2833&lt;=60,1,IF(H2833&lt;=150,2,3))</f>
        <v>1</v>
      </c>
      <c r="J2833">
        <v>61.9</v>
      </c>
      <c r="K2833">
        <v>2.1</v>
      </c>
      <c r="L2833">
        <v>3.14</v>
      </c>
      <c r="M2833">
        <v>21</v>
      </c>
      <c r="N2833">
        <f>LOG(M2833/100,2)+3</f>
        <v>0.74846123300403544</v>
      </c>
      <c r="O2833">
        <f>INDEX(lehmad!B$2:B$412,MATCH(klypsid!$B2833,lehmad!$A$2:$A$412,0))</f>
        <v>38514</v>
      </c>
      <c r="P2833">
        <f>INDEX(lehmad!D$2:D$412,MATCH(klypsid!$B2833,lehmad!$A$2:$A$412,0))</f>
        <v>109</v>
      </c>
      <c r="Q2833">
        <f>INDEX(lehmad!E$2:E$412,MATCH(klypsid!$B2833,lehmad!$A$2:$A$412,0))</f>
        <v>0.875</v>
      </c>
      <c r="R2833" t="str">
        <f>INDEX(lehmad!F$2:F$412,MATCH(klypsid!$B2833,lehmad!$A$2:$A$412,0))</f>
        <v>DYNASTY-ET</v>
      </c>
      <c r="S2833">
        <f>INDEX(lehmad!H$2:H$412,MATCH(klypsid!$B2833,lehmad!$A$2:$A$412,0))</f>
        <v>124</v>
      </c>
      <c r="T2833">
        <f>INDEX(lehmad!K$2:K$412,MATCH(klypsid!$B2833,lehmad!$A$2:$A$412,0))</f>
        <v>108</v>
      </c>
      <c r="U2833" s="4">
        <f t="shared" si="88"/>
        <v>1</v>
      </c>
      <c r="V2833">
        <f t="shared" si="89"/>
        <v>42</v>
      </c>
    </row>
    <row r="2834" spans="1:22" x14ac:dyDescent="0.25">
      <c r="A2834">
        <v>3498</v>
      </c>
      <c r="B2834" t="str">
        <f>"E"&amp;A2834</f>
        <v>E3498</v>
      </c>
      <c r="C2834" t="s">
        <v>90</v>
      </c>
      <c r="D2834">
        <v>2</v>
      </c>
      <c r="E2834">
        <f>IF(D2834&lt;4,D2834,4)</f>
        <v>2</v>
      </c>
      <c r="F2834" s="1">
        <v>39589</v>
      </c>
      <c r="G2834" s="1">
        <v>39663</v>
      </c>
      <c r="H2834" s="3">
        <f>G2834-F2834</f>
        <v>74</v>
      </c>
      <c r="I2834" s="3">
        <f>IF(H2834&lt;=60,1,IF(H2834&lt;=150,2,3))</f>
        <v>2</v>
      </c>
      <c r="J2834">
        <v>50.1</v>
      </c>
      <c r="K2834">
        <v>4.0999999999999996</v>
      </c>
      <c r="L2834">
        <v>3</v>
      </c>
      <c r="M2834">
        <v>85</v>
      </c>
      <c r="N2834">
        <f>LOG(M2834/100,2)+3</f>
        <v>2.7655347463629769</v>
      </c>
      <c r="O2834">
        <f>INDEX(lehmad!B$2:B$412,MATCH(klypsid!$B2834,lehmad!$A$2:$A$412,0))</f>
        <v>38514</v>
      </c>
      <c r="P2834">
        <f>INDEX(lehmad!D$2:D$412,MATCH(klypsid!$B2834,lehmad!$A$2:$A$412,0))</f>
        <v>109</v>
      </c>
      <c r="Q2834">
        <f>INDEX(lehmad!E$2:E$412,MATCH(klypsid!$B2834,lehmad!$A$2:$A$412,0))</f>
        <v>0.875</v>
      </c>
      <c r="R2834" t="str">
        <f>INDEX(lehmad!F$2:F$412,MATCH(klypsid!$B2834,lehmad!$A$2:$A$412,0))</f>
        <v>DYNASTY-ET</v>
      </c>
      <c r="S2834">
        <f>INDEX(lehmad!H$2:H$412,MATCH(klypsid!$B2834,lehmad!$A$2:$A$412,0))</f>
        <v>124</v>
      </c>
      <c r="T2834">
        <f>INDEX(lehmad!K$2:K$412,MATCH(klypsid!$B2834,lehmad!$A$2:$A$412,0))</f>
        <v>108</v>
      </c>
      <c r="U2834" s="4">
        <f t="shared" si="88"/>
        <v>2</v>
      </c>
      <c r="V2834">
        <f t="shared" si="89"/>
        <v>32</v>
      </c>
    </row>
    <row r="2835" spans="1:22" x14ac:dyDescent="0.25">
      <c r="A2835">
        <v>3498</v>
      </c>
      <c r="B2835" t="str">
        <f>"E"&amp;A2835</f>
        <v>E3498</v>
      </c>
      <c r="C2835" t="s">
        <v>90</v>
      </c>
      <c r="D2835">
        <v>2</v>
      </c>
      <c r="E2835">
        <f>IF(D2835&lt;4,D2835,4)</f>
        <v>2</v>
      </c>
      <c r="F2835" s="1">
        <v>39589</v>
      </c>
      <c r="G2835" s="1">
        <v>39693</v>
      </c>
      <c r="H2835" s="3">
        <f>G2835-F2835</f>
        <v>104</v>
      </c>
      <c r="I2835" s="3">
        <f>IF(H2835&lt;=60,1,IF(H2835&lt;=150,2,3))</f>
        <v>2</v>
      </c>
      <c r="J2835">
        <v>50.8</v>
      </c>
      <c r="K2835">
        <v>5.0999999999999996</v>
      </c>
      <c r="L2835">
        <v>3.15</v>
      </c>
      <c r="M2835">
        <v>64</v>
      </c>
      <c r="N2835">
        <f>LOG(M2835/100,2)+3</f>
        <v>2.3561438102252752</v>
      </c>
      <c r="O2835">
        <f>INDEX(lehmad!B$2:B$412,MATCH(klypsid!$B2835,lehmad!$A$2:$A$412,0))</f>
        <v>38514</v>
      </c>
      <c r="P2835">
        <f>INDEX(lehmad!D$2:D$412,MATCH(klypsid!$B2835,lehmad!$A$2:$A$412,0))</f>
        <v>109</v>
      </c>
      <c r="Q2835">
        <f>INDEX(lehmad!E$2:E$412,MATCH(klypsid!$B2835,lehmad!$A$2:$A$412,0))</f>
        <v>0.875</v>
      </c>
      <c r="R2835" t="str">
        <f>INDEX(lehmad!F$2:F$412,MATCH(klypsid!$B2835,lehmad!$A$2:$A$412,0))</f>
        <v>DYNASTY-ET</v>
      </c>
      <c r="S2835">
        <f>INDEX(lehmad!H$2:H$412,MATCH(klypsid!$B2835,lehmad!$A$2:$A$412,0))</f>
        <v>124</v>
      </c>
      <c r="T2835">
        <f>INDEX(lehmad!K$2:K$412,MATCH(klypsid!$B2835,lehmad!$A$2:$A$412,0))</f>
        <v>108</v>
      </c>
      <c r="U2835" s="4">
        <f t="shared" si="88"/>
        <v>3</v>
      </c>
      <c r="V2835">
        <f t="shared" si="89"/>
        <v>30</v>
      </c>
    </row>
    <row r="2836" spans="1:22" x14ac:dyDescent="0.25">
      <c r="A2836">
        <v>3498</v>
      </c>
      <c r="B2836" t="str">
        <f>"E"&amp;A2836</f>
        <v>E3498</v>
      </c>
      <c r="C2836" t="s">
        <v>90</v>
      </c>
      <c r="D2836">
        <v>2</v>
      </c>
      <c r="E2836">
        <f>IF(D2836&lt;4,D2836,4)</f>
        <v>2</v>
      </c>
      <c r="F2836" s="1">
        <v>39589</v>
      </c>
      <c r="G2836" s="1">
        <v>39722</v>
      </c>
      <c r="H2836" s="3">
        <f>G2836-F2836</f>
        <v>133</v>
      </c>
      <c r="I2836" s="3">
        <f>IF(H2836&lt;=60,1,IF(H2836&lt;=150,2,3))</f>
        <v>2</v>
      </c>
      <c r="J2836">
        <v>47.3</v>
      </c>
      <c r="K2836">
        <v>2.86</v>
      </c>
      <c r="L2836">
        <v>3.5</v>
      </c>
      <c r="M2836">
        <v>90</v>
      </c>
      <c r="N2836">
        <f>LOG(M2836/100,2)+3</f>
        <v>2.84799690655495</v>
      </c>
      <c r="O2836">
        <f>INDEX(lehmad!B$2:B$412,MATCH(klypsid!$B2836,lehmad!$A$2:$A$412,0))</f>
        <v>38514</v>
      </c>
      <c r="P2836">
        <f>INDEX(lehmad!D$2:D$412,MATCH(klypsid!$B2836,lehmad!$A$2:$A$412,0))</f>
        <v>109</v>
      </c>
      <c r="Q2836">
        <f>INDEX(lehmad!E$2:E$412,MATCH(klypsid!$B2836,lehmad!$A$2:$A$412,0))</f>
        <v>0.875</v>
      </c>
      <c r="R2836" t="str">
        <f>INDEX(lehmad!F$2:F$412,MATCH(klypsid!$B2836,lehmad!$A$2:$A$412,0))</f>
        <v>DYNASTY-ET</v>
      </c>
      <c r="S2836">
        <f>INDEX(lehmad!H$2:H$412,MATCH(klypsid!$B2836,lehmad!$A$2:$A$412,0))</f>
        <v>124</v>
      </c>
      <c r="T2836">
        <f>INDEX(lehmad!K$2:K$412,MATCH(klypsid!$B2836,lehmad!$A$2:$A$412,0))</f>
        <v>108</v>
      </c>
      <c r="U2836" s="4">
        <f t="shared" si="88"/>
        <v>4</v>
      </c>
      <c r="V2836">
        <f t="shared" si="89"/>
        <v>29</v>
      </c>
    </row>
    <row r="2837" spans="1:22" x14ac:dyDescent="0.25">
      <c r="A2837">
        <v>3498</v>
      </c>
      <c r="B2837" t="str">
        <f>"E"&amp;A2837</f>
        <v>E3498</v>
      </c>
      <c r="C2837" t="s">
        <v>90</v>
      </c>
      <c r="D2837">
        <v>2</v>
      </c>
      <c r="E2837">
        <f>IF(D2837&lt;4,D2837,4)</f>
        <v>2</v>
      </c>
      <c r="F2837" s="1">
        <v>39589</v>
      </c>
      <c r="G2837" s="1">
        <v>39754</v>
      </c>
      <c r="H2837" s="3">
        <f>G2837-F2837</f>
        <v>165</v>
      </c>
      <c r="I2837" s="3">
        <f>IF(H2837&lt;=60,1,IF(H2837&lt;=150,2,3))</f>
        <v>3</v>
      </c>
      <c r="J2837">
        <v>43.4</v>
      </c>
      <c r="K2837">
        <v>2.81</v>
      </c>
      <c r="L2837">
        <v>3.22</v>
      </c>
      <c r="M2837">
        <v>101</v>
      </c>
      <c r="N2837">
        <f>LOG(M2837/100,2)+3</f>
        <v>3.0143552929770703</v>
      </c>
      <c r="O2837">
        <f>INDEX(lehmad!B$2:B$412,MATCH(klypsid!$B2837,lehmad!$A$2:$A$412,0))</f>
        <v>38514</v>
      </c>
      <c r="P2837">
        <f>INDEX(lehmad!D$2:D$412,MATCH(klypsid!$B2837,lehmad!$A$2:$A$412,0))</f>
        <v>109</v>
      </c>
      <c r="Q2837">
        <f>INDEX(lehmad!E$2:E$412,MATCH(klypsid!$B2837,lehmad!$A$2:$A$412,0))</f>
        <v>0.875</v>
      </c>
      <c r="R2837" t="str">
        <f>INDEX(lehmad!F$2:F$412,MATCH(klypsid!$B2837,lehmad!$A$2:$A$412,0))</f>
        <v>DYNASTY-ET</v>
      </c>
      <c r="S2837">
        <f>INDEX(lehmad!H$2:H$412,MATCH(klypsid!$B2837,lehmad!$A$2:$A$412,0))</f>
        <v>124</v>
      </c>
      <c r="T2837">
        <f>INDEX(lehmad!K$2:K$412,MATCH(klypsid!$B2837,lehmad!$A$2:$A$412,0))</f>
        <v>108</v>
      </c>
      <c r="U2837" s="4">
        <f t="shared" si="88"/>
        <v>5</v>
      </c>
      <c r="V2837">
        <f t="shared" si="89"/>
        <v>32</v>
      </c>
    </row>
    <row r="2838" spans="1:22" x14ac:dyDescent="0.25">
      <c r="A2838">
        <v>3498</v>
      </c>
      <c r="B2838" t="str">
        <f>"E"&amp;A2838</f>
        <v>E3498</v>
      </c>
      <c r="C2838" t="s">
        <v>90</v>
      </c>
      <c r="D2838">
        <v>2</v>
      </c>
      <c r="E2838">
        <f>IF(D2838&lt;4,D2838,4)</f>
        <v>2</v>
      </c>
      <c r="F2838" s="1">
        <v>39589</v>
      </c>
      <c r="G2838" s="1">
        <v>39783</v>
      </c>
      <c r="H2838" s="3">
        <f>G2838-F2838</f>
        <v>194</v>
      </c>
      <c r="I2838" s="3">
        <f>IF(H2838&lt;=60,1,IF(H2838&lt;=150,2,3))</f>
        <v>3</v>
      </c>
      <c r="J2838">
        <v>38.700000000000003</v>
      </c>
      <c r="K2838">
        <v>3.13</v>
      </c>
      <c r="L2838">
        <v>3.27</v>
      </c>
      <c r="M2838">
        <v>91</v>
      </c>
      <c r="N2838">
        <f>LOG(M2838/100,2)+3</f>
        <v>2.8639384504239715</v>
      </c>
      <c r="O2838">
        <f>INDEX(lehmad!B$2:B$412,MATCH(klypsid!$B2838,lehmad!$A$2:$A$412,0))</f>
        <v>38514</v>
      </c>
      <c r="P2838">
        <f>INDEX(lehmad!D$2:D$412,MATCH(klypsid!$B2838,lehmad!$A$2:$A$412,0))</f>
        <v>109</v>
      </c>
      <c r="Q2838">
        <f>INDEX(lehmad!E$2:E$412,MATCH(klypsid!$B2838,lehmad!$A$2:$A$412,0))</f>
        <v>0.875</v>
      </c>
      <c r="R2838" t="str">
        <f>INDEX(lehmad!F$2:F$412,MATCH(klypsid!$B2838,lehmad!$A$2:$A$412,0))</f>
        <v>DYNASTY-ET</v>
      </c>
      <c r="S2838">
        <f>INDEX(lehmad!H$2:H$412,MATCH(klypsid!$B2838,lehmad!$A$2:$A$412,0))</f>
        <v>124</v>
      </c>
      <c r="T2838">
        <f>INDEX(lehmad!K$2:K$412,MATCH(klypsid!$B2838,lehmad!$A$2:$A$412,0))</f>
        <v>108</v>
      </c>
      <c r="U2838" s="4">
        <f t="shared" si="88"/>
        <v>6</v>
      </c>
      <c r="V2838">
        <f t="shared" si="89"/>
        <v>29</v>
      </c>
    </row>
    <row r="2839" spans="1:22" x14ac:dyDescent="0.25">
      <c r="A2839">
        <v>3498</v>
      </c>
      <c r="B2839" t="str">
        <f>"E"&amp;A2839</f>
        <v>E3498</v>
      </c>
      <c r="C2839" t="s">
        <v>90</v>
      </c>
      <c r="D2839">
        <v>2</v>
      </c>
      <c r="E2839">
        <f>IF(D2839&lt;4,D2839,4)</f>
        <v>2</v>
      </c>
      <c r="F2839" s="1">
        <v>39589</v>
      </c>
      <c r="G2839" s="1">
        <v>39817</v>
      </c>
      <c r="H2839" s="3">
        <f>G2839-F2839</f>
        <v>228</v>
      </c>
      <c r="I2839" s="3">
        <f>IF(H2839&lt;=60,1,IF(H2839&lt;=150,2,3))</f>
        <v>3</v>
      </c>
      <c r="J2839">
        <v>35.700000000000003</v>
      </c>
      <c r="K2839">
        <v>3.12</v>
      </c>
      <c r="L2839">
        <v>3.53</v>
      </c>
      <c r="M2839">
        <v>150</v>
      </c>
      <c r="N2839">
        <f>LOG(M2839/100,2)+3</f>
        <v>3.5849625007211561</v>
      </c>
      <c r="O2839">
        <f>INDEX(lehmad!B$2:B$412,MATCH(klypsid!$B2839,lehmad!$A$2:$A$412,0))</f>
        <v>38514</v>
      </c>
      <c r="P2839">
        <f>INDEX(lehmad!D$2:D$412,MATCH(klypsid!$B2839,lehmad!$A$2:$A$412,0))</f>
        <v>109</v>
      </c>
      <c r="Q2839">
        <f>INDEX(lehmad!E$2:E$412,MATCH(klypsid!$B2839,lehmad!$A$2:$A$412,0))</f>
        <v>0.875</v>
      </c>
      <c r="R2839" t="str">
        <f>INDEX(lehmad!F$2:F$412,MATCH(klypsid!$B2839,lehmad!$A$2:$A$412,0))</f>
        <v>DYNASTY-ET</v>
      </c>
      <c r="S2839">
        <f>INDEX(lehmad!H$2:H$412,MATCH(klypsid!$B2839,lehmad!$A$2:$A$412,0))</f>
        <v>124</v>
      </c>
      <c r="T2839">
        <f>INDEX(lehmad!K$2:K$412,MATCH(klypsid!$B2839,lehmad!$A$2:$A$412,0))</f>
        <v>108</v>
      </c>
      <c r="U2839" s="4">
        <f t="shared" si="88"/>
        <v>7</v>
      </c>
      <c r="V2839">
        <f t="shared" si="89"/>
        <v>34</v>
      </c>
    </row>
    <row r="2840" spans="1:22" x14ac:dyDescent="0.25">
      <c r="A2840">
        <v>3498</v>
      </c>
      <c r="B2840" t="str">
        <f>"E"&amp;A2840</f>
        <v>E3498</v>
      </c>
      <c r="C2840" t="s">
        <v>90</v>
      </c>
      <c r="D2840">
        <v>2</v>
      </c>
      <c r="E2840">
        <f>IF(D2840&lt;4,D2840,4)</f>
        <v>2</v>
      </c>
      <c r="F2840" s="1">
        <v>39589</v>
      </c>
      <c r="G2840" s="1">
        <v>39845</v>
      </c>
      <c r="H2840" s="3">
        <f>G2840-F2840</f>
        <v>256</v>
      </c>
      <c r="I2840" s="3">
        <f>IF(H2840&lt;=60,1,IF(H2840&lt;=150,2,3))</f>
        <v>3</v>
      </c>
      <c r="J2840">
        <v>31.7</v>
      </c>
      <c r="K2840">
        <v>3.16</v>
      </c>
      <c r="L2840">
        <v>3.58</v>
      </c>
      <c r="M2840">
        <v>95</v>
      </c>
      <c r="N2840">
        <f>LOG(M2840/100,2)+3</f>
        <v>2.925999418556223</v>
      </c>
      <c r="O2840">
        <f>INDEX(lehmad!B$2:B$412,MATCH(klypsid!$B2840,lehmad!$A$2:$A$412,0))</f>
        <v>38514</v>
      </c>
      <c r="P2840">
        <f>INDEX(lehmad!D$2:D$412,MATCH(klypsid!$B2840,lehmad!$A$2:$A$412,0))</f>
        <v>109</v>
      </c>
      <c r="Q2840">
        <f>INDEX(lehmad!E$2:E$412,MATCH(klypsid!$B2840,lehmad!$A$2:$A$412,0))</f>
        <v>0.875</v>
      </c>
      <c r="R2840" t="str">
        <f>INDEX(lehmad!F$2:F$412,MATCH(klypsid!$B2840,lehmad!$A$2:$A$412,0))</f>
        <v>DYNASTY-ET</v>
      </c>
      <c r="S2840">
        <f>INDEX(lehmad!H$2:H$412,MATCH(klypsid!$B2840,lehmad!$A$2:$A$412,0))</f>
        <v>124</v>
      </c>
      <c r="T2840">
        <f>INDEX(lehmad!K$2:K$412,MATCH(klypsid!$B2840,lehmad!$A$2:$A$412,0))</f>
        <v>108</v>
      </c>
      <c r="U2840" s="4">
        <f t="shared" si="88"/>
        <v>8</v>
      </c>
      <c r="V2840">
        <f t="shared" si="89"/>
        <v>28</v>
      </c>
    </row>
    <row r="2841" spans="1:22" x14ac:dyDescent="0.25">
      <c r="A2841">
        <v>3498</v>
      </c>
      <c r="B2841" t="str">
        <f>"E"&amp;A2841</f>
        <v>E3498</v>
      </c>
      <c r="C2841" t="s">
        <v>90</v>
      </c>
      <c r="D2841">
        <v>2</v>
      </c>
      <c r="E2841">
        <f>IF(D2841&lt;4,D2841,4)</f>
        <v>2</v>
      </c>
      <c r="F2841" s="1">
        <v>39589</v>
      </c>
      <c r="G2841" s="1">
        <v>39875</v>
      </c>
      <c r="H2841" s="3">
        <f>G2841-F2841</f>
        <v>286</v>
      </c>
      <c r="I2841" s="3">
        <f>IF(H2841&lt;=60,1,IF(H2841&lt;=150,2,3))</f>
        <v>3</v>
      </c>
      <c r="J2841">
        <v>24.8</v>
      </c>
      <c r="K2841">
        <v>3.95</v>
      </c>
      <c r="L2841">
        <v>3.58</v>
      </c>
      <c r="M2841">
        <v>121</v>
      </c>
      <c r="N2841">
        <f>LOG(M2841/100,2)+3</f>
        <v>3.2750070474998698</v>
      </c>
      <c r="O2841">
        <f>INDEX(lehmad!B$2:B$412,MATCH(klypsid!$B2841,lehmad!$A$2:$A$412,0))</f>
        <v>38514</v>
      </c>
      <c r="P2841">
        <f>INDEX(lehmad!D$2:D$412,MATCH(klypsid!$B2841,lehmad!$A$2:$A$412,0))</f>
        <v>109</v>
      </c>
      <c r="Q2841">
        <f>INDEX(lehmad!E$2:E$412,MATCH(klypsid!$B2841,lehmad!$A$2:$A$412,0))</f>
        <v>0.875</v>
      </c>
      <c r="R2841" t="str">
        <f>INDEX(lehmad!F$2:F$412,MATCH(klypsid!$B2841,lehmad!$A$2:$A$412,0))</f>
        <v>DYNASTY-ET</v>
      </c>
      <c r="S2841">
        <f>INDEX(lehmad!H$2:H$412,MATCH(klypsid!$B2841,lehmad!$A$2:$A$412,0))</f>
        <v>124</v>
      </c>
      <c r="T2841">
        <f>INDEX(lehmad!K$2:K$412,MATCH(klypsid!$B2841,lehmad!$A$2:$A$412,0))</f>
        <v>108</v>
      </c>
      <c r="U2841" s="4">
        <f t="shared" si="88"/>
        <v>9</v>
      </c>
      <c r="V2841">
        <f t="shared" si="89"/>
        <v>30</v>
      </c>
    </row>
    <row r="2842" spans="1:22" x14ac:dyDescent="0.25">
      <c r="A2842">
        <v>3498</v>
      </c>
      <c r="B2842" t="str">
        <f>"E"&amp;A2842</f>
        <v>E3498</v>
      </c>
      <c r="C2842" t="s">
        <v>90</v>
      </c>
      <c r="D2842">
        <v>3</v>
      </c>
      <c r="E2842">
        <f>IF(D2842&lt;4,D2842,4)</f>
        <v>3</v>
      </c>
      <c r="F2842" s="1">
        <v>39981</v>
      </c>
      <c r="G2842" s="1">
        <v>40007</v>
      </c>
      <c r="H2842" s="3">
        <f>G2842-F2842</f>
        <v>26</v>
      </c>
      <c r="I2842" s="3">
        <f>IF(H2842&lt;=60,1,IF(H2842&lt;=150,2,3))</f>
        <v>1</v>
      </c>
      <c r="J2842">
        <v>58.2</v>
      </c>
      <c r="K2842">
        <v>2.91</v>
      </c>
      <c r="L2842">
        <v>2.9</v>
      </c>
      <c r="M2842">
        <v>45</v>
      </c>
      <c r="N2842">
        <f>LOG(M2842/100,2)+3</f>
        <v>1.84799690655495</v>
      </c>
      <c r="O2842">
        <f>INDEX(lehmad!B$2:B$412,MATCH(klypsid!$B2842,lehmad!$A$2:$A$412,0))</f>
        <v>38514</v>
      </c>
      <c r="P2842">
        <f>INDEX(lehmad!D$2:D$412,MATCH(klypsid!$B2842,lehmad!$A$2:$A$412,0))</f>
        <v>109</v>
      </c>
      <c r="Q2842">
        <f>INDEX(lehmad!E$2:E$412,MATCH(klypsid!$B2842,lehmad!$A$2:$A$412,0))</f>
        <v>0.875</v>
      </c>
      <c r="R2842" t="str">
        <f>INDEX(lehmad!F$2:F$412,MATCH(klypsid!$B2842,lehmad!$A$2:$A$412,0))</f>
        <v>DYNASTY-ET</v>
      </c>
      <c r="S2842">
        <f>INDEX(lehmad!H$2:H$412,MATCH(klypsid!$B2842,lehmad!$A$2:$A$412,0))</f>
        <v>124</v>
      </c>
      <c r="T2842">
        <f>INDEX(lehmad!K$2:K$412,MATCH(klypsid!$B2842,lehmad!$A$2:$A$412,0))</f>
        <v>108</v>
      </c>
      <c r="U2842" s="4">
        <f t="shared" si="88"/>
        <v>1</v>
      </c>
      <c r="V2842">
        <f t="shared" si="89"/>
        <v>26</v>
      </c>
    </row>
    <row r="2843" spans="1:22" x14ac:dyDescent="0.25">
      <c r="A2843">
        <v>3499</v>
      </c>
      <c r="B2843" t="str">
        <f>"E"&amp;A2843</f>
        <v>E3499</v>
      </c>
      <c r="C2843" t="s">
        <v>23</v>
      </c>
      <c r="D2843">
        <v>1</v>
      </c>
      <c r="E2843">
        <f>IF(D2843&lt;4,D2843,4)</f>
        <v>1</v>
      </c>
      <c r="F2843" s="1">
        <v>39249</v>
      </c>
      <c r="G2843" s="1">
        <v>39266</v>
      </c>
      <c r="H2843" s="3">
        <f>G2843-F2843</f>
        <v>17</v>
      </c>
      <c r="I2843" s="3">
        <f>IF(H2843&lt;=60,1,IF(H2843&lt;=150,2,3))</f>
        <v>1</v>
      </c>
      <c r="J2843">
        <v>42</v>
      </c>
      <c r="K2843">
        <v>2.84</v>
      </c>
      <c r="L2843">
        <v>2.94</v>
      </c>
      <c r="M2843">
        <v>152</v>
      </c>
      <c r="N2843">
        <f>LOG(M2843/100,2)+3</f>
        <v>3.6040713236688608</v>
      </c>
      <c r="O2843">
        <f>INDEX(lehmad!B$2:B$412,MATCH(klypsid!$B2843,lehmad!$A$2:$A$412,0))</f>
        <v>38514</v>
      </c>
      <c r="P2843">
        <f>INDEX(lehmad!D$2:D$412,MATCH(klypsid!$B2843,lehmad!$A$2:$A$412,0))</f>
        <v>107</v>
      </c>
      <c r="Q2843">
        <f>INDEX(lehmad!E$2:E$412,MATCH(klypsid!$B2843,lehmad!$A$2:$A$412,0))</f>
        <v>1</v>
      </c>
      <c r="R2843" t="str">
        <f>INDEX(lehmad!F$2:F$412,MATCH(klypsid!$B2843,lehmad!$A$2:$A$412,0))</f>
        <v>DYNASTY-ET</v>
      </c>
      <c r="S2843">
        <f>INDEX(lehmad!H$2:H$412,MATCH(klypsid!$B2843,lehmad!$A$2:$A$412,0))</f>
        <v>124</v>
      </c>
      <c r="T2843">
        <f>INDEX(lehmad!K$2:K$412,MATCH(klypsid!$B2843,lehmad!$A$2:$A$412,0))</f>
        <v>108</v>
      </c>
      <c r="U2843" s="4">
        <f t="shared" si="88"/>
        <v>1</v>
      </c>
      <c r="V2843">
        <f t="shared" si="89"/>
        <v>17</v>
      </c>
    </row>
    <row r="2844" spans="1:22" x14ac:dyDescent="0.25">
      <c r="A2844">
        <v>3499</v>
      </c>
      <c r="B2844" t="str">
        <f>"E"&amp;A2844</f>
        <v>E3499</v>
      </c>
      <c r="C2844" t="s">
        <v>23</v>
      </c>
      <c r="D2844">
        <v>1</v>
      </c>
      <c r="E2844">
        <f>IF(D2844&lt;4,D2844,4)</f>
        <v>1</v>
      </c>
      <c r="F2844" s="1">
        <v>39249</v>
      </c>
      <c r="G2844" s="1">
        <v>39295</v>
      </c>
      <c r="H2844" s="3">
        <f>G2844-F2844</f>
        <v>46</v>
      </c>
      <c r="I2844" s="3">
        <f>IF(H2844&lt;=60,1,IF(H2844&lt;=150,2,3))</f>
        <v>1</v>
      </c>
      <c r="J2844">
        <v>45</v>
      </c>
      <c r="K2844">
        <v>1.98</v>
      </c>
      <c r="L2844">
        <v>3.26</v>
      </c>
      <c r="M2844">
        <v>46</v>
      </c>
      <c r="N2844">
        <f>LOG(M2844/100,2)+3</f>
        <v>1.8797057662822882</v>
      </c>
      <c r="O2844">
        <f>INDEX(lehmad!B$2:B$412,MATCH(klypsid!$B2844,lehmad!$A$2:$A$412,0))</f>
        <v>38514</v>
      </c>
      <c r="P2844">
        <f>INDEX(lehmad!D$2:D$412,MATCH(klypsid!$B2844,lehmad!$A$2:$A$412,0))</f>
        <v>107</v>
      </c>
      <c r="Q2844">
        <f>INDEX(lehmad!E$2:E$412,MATCH(klypsid!$B2844,lehmad!$A$2:$A$412,0))</f>
        <v>1</v>
      </c>
      <c r="R2844" t="str">
        <f>INDEX(lehmad!F$2:F$412,MATCH(klypsid!$B2844,lehmad!$A$2:$A$412,0))</f>
        <v>DYNASTY-ET</v>
      </c>
      <c r="S2844">
        <f>INDEX(lehmad!H$2:H$412,MATCH(klypsid!$B2844,lehmad!$A$2:$A$412,0))</f>
        <v>124</v>
      </c>
      <c r="T2844">
        <f>INDEX(lehmad!K$2:K$412,MATCH(klypsid!$B2844,lehmad!$A$2:$A$412,0))</f>
        <v>108</v>
      </c>
      <c r="U2844" s="4">
        <f t="shared" si="88"/>
        <v>2</v>
      </c>
      <c r="V2844">
        <f t="shared" si="89"/>
        <v>29</v>
      </c>
    </row>
    <row r="2845" spans="1:22" x14ac:dyDescent="0.25">
      <c r="A2845">
        <v>3499</v>
      </c>
      <c r="B2845" t="str">
        <f>"E"&amp;A2845</f>
        <v>E3499</v>
      </c>
      <c r="C2845" t="s">
        <v>23</v>
      </c>
      <c r="D2845">
        <v>1</v>
      </c>
      <c r="E2845">
        <f>IF(D2845&lt;4,D2845,4)</f>
        <v>1</v>
      </c>
      <c r="F2845" s="1">
        <v>39249</v>
      </c>
      <c r="G2845" s="1">
        <v>39328</v>
      </c>
      <c r="H2845" s="3">
        <f>G2845-F2845</f>
        <v>79</v>
      </c>
      <c r="I2845" s="3">
        <f>IF(H2845&lt;=60,1,IF(H2845&lt;=150,2,3))</f>
        <v>2</v>
      </c>
      <c r="J2845">
        <v>42.5</v>
      </c>
      <c r="K2845">
        <v>2.94</v>
      </c>
      <c r="L2845">
        <v>3.52</v>
      </c>
      <c r="M2845">
        <v>36</v>
      </c>
      <c r="N2845">
        <f>LOG(M2845/100,2)+3</f>
        <v>1.5260688116675876</v>
      </c>
      <c r="O2845">
        <f>INDEX(lehmad!B$2:B$412,MATCH(klypsid!$B2845,lehmad!$A$2:$A$412,0))</f>
        <v>38514</v>
      </c>
      <c r="P2845">
        <f>INDEX(lehmad!D$2:D$412,MATCH(klypsid!$B2845,lehmad!$A$2:$A$412,0))</f>
        <v>107</v>
      </c>
      <c r="Q2845">
        <f>INDEX(lehmad!E$2:E$412,MATCH(klypsid!$B2845,lehmad!$A$2:$A$412,0))</f>
        <v>1</v>
      </c>
      <c r="R2845" t="str">
        <f>INDEX(lehmad!F$2:F$412,MATCH(klypsid!$B2845,lehmad!$A$2:$A$412,0))</f>
        <v>DYNASTY-ET</v>
      </c>
      <c r="S2845">
        <f>INDEX(lehmad!H$2:H$412,MATCH(klypsid!$B2845,lehmad!$A$2:$A$412,0))</f>
        <v>124</v>
      </c>
      <c r="T2845">
        <f>INDEX(lehmad!K$2:K$412,MATCH(klypsid!$B2845,lehmad!$A$2:$A$412,0))</f>
        <v>108</v>
      </c>
      <c r="U2845" s="4">
        <f t="shared" si="88"/>
        <v>3</v>
      </c>
      <c r="V2845">
        <f t="shared" si="89"/>
        <v>33</v>
      </c>
    </row>
    <row r="2846" spans="1:22" x14ac:dyDescent="0.25">
      <c r="A2846">
        <v>3499</v>
      </c>
      <c r="B2846" t="str">
        <f>"E"&amp;A2846</f>
        <v>E3499</v>
      </c>
      <c r="C2846" t="s">
        <v>23</v>
      </c>
      <c r="D2846">
        <v>1</v>
      </c>
      <c r="E2846">
        <f>IF(D2846&lt;4,D2846,4)</f>
        <v>1</v>
      </c>
      <c r="F2846" s="1">
        <v>39249</v>
      </c>
      <c r="G2846" s="1">
        <v>39356</v>
      </c>
      <c r="H2846" s="3">
        <f>G2846-F2846</f>
        <v>107</v>
      </c>
      <c r="I2846" s="3">
        <f>IF(H2846&lt;=60,1,IF(H2846&lt;=150,2,3))</f>
        <v>2</v>
      </c>
      <c r="J2846">
        <v>39.6</v>
      </c>
      <c r="K2846">
        <v>3.2</v>
      </c>
      <c r="L2846">
        <v>3.5</v>
      </c>
      <c r="M2846">
        <v>66</v>
      </c>
      <c r="N2846">
        <f>LOG(M2846/100,2)+3</f>
        <v>2.400537929583729</v>
      </c>
      <c r="O2846">
        <f>INDEX(lehmad!B$2:B$412,MATCH(klypsid!$B2846,lehmad!$A$2:$A$412,0))</f>
        <v>38514</v>
      </c>
      <c r="P2846">
        <f>INDEX(lehmad!D$2:D$412,MATCH(klypsid!$B2846,lehmad!$A$2:$A$412,0))</f>
        <v>107</v>
      </c>
      <c r="Q2846">
        <f>INDEX(lehmad!E$2:E$412,MATCH(klypsid!$B2846,lehmad!$A$2:$A$412,0))</f>
        <v>1</v>
      </c>
      <c r="R2846" t="str">
        <f>INDEX(lehmad!F$2:F$412,MATCH(klypsid!$B2846,lehmad!$A$2:$A$412,0))</f>
        <v>DYNASTY-ET</v>
      </c>
      <c r="S2846">
        <f>INDEX(lehmad!H$2:H$412,MATCH(klypsid!$B2846,lehmad!$A$2:$A$412,0))</f>
        <v>124</v>
      </c>
      <c r="T2846">
        <f>INDEX(lehmad!K$2:K$412,MATCH(klypsid!$B2846,lehmad!$A$2:$A$412,0))</f>
        <v>108</v>
      </c>
      <c r="U2846" s="4">
        <f t="shared" si="88"/>
        <v>4</v>
      </c>
      <c r="V2846">
        <f t="shared" si="89"/>
        <v>28</v>
      </c>
    </row>
    <row r="2847" spans="1:22" x14ac:dyDescent="0.25">
      <c r="A2847">
        <v>3499</v>
      </c>
      <c r="B2847" t="str">
        <f>"E"&amp;A2847</f>
        <v>E3499</v>
      </c>
      <c r="C2847" t="s">
        <v>23</v>
      </c>
      <c r="D2847">
        <v>1</v>
      </c>
      <c r="E2847">
        <f>IF(D2847&lt;4,D2847,4)</f>
        <v>1</v>
      </c>
      <c r="F2847" s="1">
        <v>39249</v>
      </c>
      <c r="G2847" s="1">
        <v>39387</v>
      </c>
      <c r="H2847" s="3">
        <f>G2847-F2847</f>
        <v>138</v>
      </c>
      <c r="I2847" s="3">
        <f>IF(H2847&lt;=60,1,IF(H2847&lt;=150,2,3))</f>
        <v>2</v>
      </c>
      <c r="J2847">
        <v>36.9</v>
      </c>
      <c r="K2847">
        <v>3.03</v>
      </c>
      <c r="L2847">
        <v>3.64</v>
      </c>
      <c r="M2847">
        <v>198</v>
      </c>
      <c r="N2847">
        <f>LOG(M2847/100,2)+3</f>
        <v>3.9855004303048851</v>
      </c>
      <c r="O2847">
        <f>INDEX(lehmad!B$2:B$412,MATCH(klypsid!$B2847,lehmad!$A$2:$A$412,0))</f>
        <v>38514</v>
      </c>
      <c r="P2847">
        <f>INDEX(lehmad!D$2:D$412,MATCH(klypsid!$B2847,lehmad!$A$2:$A$412,0))</f>
        <v>107</v>
      </c>
      <c r="Q2847">
        <f>INDEX(lehmad!E$2:E$412,MATCH(klypsid!$B2847,lehmad!$A$2:$A$412,0))</f>
        <v>1</v>
      </c>
      <c r="R2847" t="str">
        <f>INDEX(lehmad!F$2:F$412,MATCH(klypsid!$B2847,lehmad!$A$2:$A$412,0))</f>
        <v>DYNASTY-ET</v>
      </c>
      <c r="S2847">
        <f>INDEX(lehmad!H$2:H$412,MATCH(klypsid!$B2847,lehmad!$A$2:$A$412,0))</f>
        <v>124</v>
      </c>
      <c r="T2847">
        <f>INDEX(lehmad!K$2:K$412,MATCH(klypsid!$B2847,lehmad!$A$2:$A$412,0))</f>
        <v>108</v>
      </c>
      <c r="U2847" s="4">
        <f t="shared" si="88"/>
        <v>5</v>
      </c>
      <c r="V2847">
        <f t="shared" si="89"/>
        <v>31</v>
      </c>
    </row>
    <row r="2848" spans="1:22" x14ac:dyDescent="0.25">
      <c r="A2848">
        <v>3499</v>
      </c>
      <c r="B2848" t="str">
        <f>"E"&amp;A2848</f>
        <v>E3499</v>
      </c>
      <c r="C2848" t="s">
        <v>23</v>
      </c>
      <c r="D2848">
        <v>1</v>
      </c>
      <c r="E2848">
        <f>IF(D2848&lt;4,D2848,4)</f>
        <v>1</v>
      </c>
      <c r="F2848" s="1">
        <v>39249</v>
      </c>
      <c r="G2848" s="1">
        <v>39418</v>
      </c>
      <c r="H2848" s="3">
        <f>G2848-F2848</f>
        <v>169</v>
      </c>
      <c r="I2848" s="3">
        <f>IF(H2848&lt;=60,1,IF(H2848&lt;=150,2,3))</f>
        <v>3</v>
      </c>
      <c r="J2848">
        <v>35.799999999999997</v>
      </c>
      <c r="K2848">
        <v>3.05</v>
      </c>
      <c r="L2848">
        <v>3.61</v>
      </c>
      <c r="M2848">
        <v>98</v>
      </c>
      <c r="N2848">
        <f>LOG(M2848/100,2)+3</f>
        <v>2.9708536543404835</v>
      </c>
      <c r="O2848">
        <f>INDEX(lehmad!B$2:B$412,MATCH(klypsid!$B2848,lehmad!$A$2:$A$412,0))</f>
        <v>38514</v>
      </c>
      <c r="P2848">
        <f>INDEX(lehmad!D$2:D$412,MATCH(klypsid!$B2848,lehmad!$A$2:$A$412,0))</f>
        <v>107</v>
      </c>
      <c r="Q2848">
        <f>INDEX(lehmad!E$2:E$412,MATCH(klypsid!$B2848,lehmad!$A$2:$A$412,0))</f>
        <v>1</v>
      </c>
      <c r="R2848" t="str">
        <f>INDEX(lehmad!F$2:F$412,MATCH(klypsid!$B2848,lehmad!$A$2:$A$412,0))</f>
        <v>DYNASTY-ET</v>
      </c>
      <c r="S2848">
        <f>INDEX(lehmad!H$2:H$412,MATCH(klypsid!$B2848,lehmad!$A$2:$A$412,0))</f>
        <v>124</v>
      </c>
      <c r="T2848">
        <f>INDEX(lehmad!K$2:K$412,MATCH(klypsid!$B2848,lehmad!$A$2:$A$412,0))</f>
        <v>108</v>
      </c>
      <c r="U2848" s="4">
        <f t="shared" si="88"/>
        <v>6</v>
      </c>
      <c r="V2848">
        <f t="shared" si="89"/>
        <v>31</v>
      </c>
    </row>
    <row r="2849" spans="1:22" x14ac:dyDescent="0.25">
      <c r="A2849">
        <v>3499</v>
      </c>
      <c r="B2849" t="str">
        <f>"E"&amp;A2849</f>
        <v>E3499</v>
      </c>
      <c r="C2849" t="s">
        <v>23</v>
      </c>
      <c r="D2849">
        <v>1</v>
      </c>
      <c r="E2849">
        <f>IF(D2849&lt;4,D2849,4)</f>
        <v>1</v>
      </c>
      <c r="F2849" s="1">
        <v>39249</v>
      </c>
      <c r="G2849" s="1">
        <v>39450</v>
      </c>
      <c r="H2849" s="3">
        <f>G2849-F2849</f>
        <v>201</v>
      </c>
      <c r="I2849" s="3">
        <f>IF(H2849&lt;=60,1,IF(H2849&lt;=150,2,3))</f>
        <v>3</v>
      </c>
      <c r="J2849">
        <v>35.200000000000003</v>
      </c>
      <c r="K2849">
        <v>2.69</v>
      </c>
      <c r="L2849">
        <v>3.82</v>
      </c>
      <c r="M2849">
        <v>143</v>
      </c>
      <c r="N2849">
        <f>LOG(M2849/100,2)+3</f>
        <v>3.5160151470036647</v>
      </c>
      <c r="O2849">
        <f>INDEX(lehmad!B$2:B$412,MATCH(klypsid!$B2849,lehmad!$A$2:$A$412,0))</f>
        <v>38514</v>
      </c>
      <c r="P2849">
        <f>INDEX(lehmad!D$2:D$412,MATCH(klypsid!$B2849,lehmad!$A$2:$A$412,0))</f>
        <v>107</v>
      </c>
      <c r="Q2849">
        <f>INDEX(lehmad!E$2:E$412,MATCH(klypsid!$B2849,lehmad!$A$2:$A$412,0))</f>
        <v>1</v>
      </c>
      <c r="R2849" t="str">
        <f>INDEX(lehmad!F$2:F$412,MATCH(klypsid!$B2849,lehmad!$A$2:$A$412,0))</f>
        <v>DYNASTY-ET</v>
      </c>
      <c r="S2849">
        <f>INDEX(lehmad!H$2:H$412,MATCH(klypsid!$B2849,lehmad!$A$2:$A$412,0))</f>
        <v>124</v>
      </c>
      <c r="T2849">
        <f>INDEX(lehmad!K$2:K$412,MATCH(klypsid!$B2849,lehmad!$A$2:$A$412,0))</f>
        <v>108</v>
      </c>
      <c r="U2849" s="4">
        <f t="shared" si="88"/>
        <v>7</v>
      </c>
      <c r="V2849">
        <f t="shared" si="89"/>
        <v>32</v>
      </c>
    </row>
    <row r="2850" spans="1:22" x14ac:dyDescent="0.25">
      <c r="A2850">
        <v>3499</v>
      </c>
      <c r="B2850" t="str">
        <f>"E"&amp;A2850</f>
        <v>E3499</v>
      </c>
      <c r="C2850" t="s">
        <v>23</v>
      </c>
      <c r="D2850">
        <v>1</v>
      </c>
      <c r="E2850">
        <f>IF(D2850&lt;4,D2850,4)</f>
        <v>1</v>
      </c>
      <c r="F2850" s="1">
        <v>39249</v>
      </c>
      <c r="G2850" s="1">
        <v>39481</v>
      </c>
      <c r="H2850" s="3">
        <f>G2850-F2850</f>
        <v>232</v>
      </c>
      <c r="I2850" s="3">
        <f>IF(H2850&lt;=60,1,IF(H2850&lt;=150,2,3))</f>
        <v>3</v>
      </c>
      <c r="J2850">
        <v>26.1</v>
      </c>
      <c r="K2850">
        <v>3.35</v>
      </c>
      <c r="L2850">
        <v>4.01</v>
      </c>
      <c r="M2850">
        <v>446</v>
      </c>
      <c r="N2850">
        <f>LOG(M2850/100,2)+3</f>
        <v>5.1570437101455795</v>
      </c>
      <c r="O2850">
        <f>INDEX(lehmad!B$2:B$412,MATCH(klypsid!$B2850,lehmad!$A$2:$A$412,0))</f>
        <v>38514</v>
      </c>
      <c r="P2850">
        <f>INDEX(lehmad!D$2:D$412,MATCH(klypsid!$B2850,lehmad!$A$2:$A$412,0))</f>
        <v>107</v>
      </c>
      <c r="Q2850">
        <f>INDEX(lehmad!E$2:E$412,MATCH(klypsid!$B2850,lehmad!$A$2:$A$412,0))</f>
        <v>1</v>
      </c>
      <c r="R2850" t="str">
        <f>INDEX(lehmad!F$2:F$412,MATCH(klypsid!$B2850,lehmad!$A$2:$A$412,0))</f>
        <v>DYNASTY-ET</v>
      </c>
      <c r="S2850">
        <f>INDEX(lehmad!H$2:H$412,MATCH(klypsid!$B2850,lehmad!$A$2:$A$412,0))</f>
        <v>124</v>
      </c>
      <c r="T2850">
        <f>INDEX(lehmad!K$2:K$412,MATCH(klypsid!$B2850,lehmad!$A$2:$A$412,0))</f>
        <v>108</v>
      </c>
      <c r="U2850" s="4">
        <f t="shared" si="88"/>
        <v>8</v>
      </c>
      <c r="V2850">
        <f t="shared" si="89"/>
        <v>31</v>
      </c>
    </row>
    <row r="2851" spans="1:22" x14ac:dyDescent="0.25">
      <c r="A2851">
        <v>3499</v>
      </c>
      <c r="B2851" t="str">
        <f>"E"&amp;A2851</f>
        <v>E3499</v>
      </c>
      <c r="C2851" t="s">
        <v>23</v>
      </c>
      <c r="D2851">
        <v>1</v>
      </c>
      <c r="E2851">
        <f>IF(D2851&lt;4,D2851,4)</f>
        <v>1</v>
      </c>
      <c r="F2851" s="1">
        <v>39249</v>
      </c>
      <c r="G2851" s="1">
        <v>39509</v>
      </c>
      <c r="H2851" s="3">
        <f>G2851-F2851</f>
        <v>260</v>
      </c>
      <c r="I2851" s="3">
        <f>IF(H2851&lt;=60,1,IF(H2851&lt;=150,2,3))</f>
        <v>3</v>
      </c>
      <c r="J2851">
        <v>26.2</v>
      </c>
      <c r="K2851">
        <v>4.5199999999999996</v>
      </c>
      <c r="L2851">
        <v>3.84</v>
      </c>
      <c r="M2851">
        <v>3936</v>
      </c>
      <c r="N2851">
        <f>LOG(M2851/100,2)+3</f>
        <v>8.2986583155645164</v>
      </c>
      <c r="O2851">
        <f>INDEX(lehmad!B$2:B$412,MATCH(klypsid!$B2851,lehmad!$A$2:$A$412,0))</f>
        <v>38514</v>
      </c>
      <c r="P2851">
        <f>INDEX(lehmad!D$2:D$412,MATCH(klypsid!$B2851,lehmad!$A$2:$A$412,0))</f>
        <v>107</v>
      </c>
      <c r="Q2851">
        <f>INDEX(lehmad!E$2:E$412,MATCH(klypsid!$B2851,lehmad!$A$2:$A$412,0))</f>
        <v>1</v>
      </c>
      <c r="R2851" t="str">
        <f>INDEX(lehmad!F$2:F$412,MATCH(klypsid!$B2851,lehmad!$A$2:$A$412,0))</f>
        <v>DYNASTY-ET</v>
      </c>
      <c r="S2851">
        <f>INDEX(lehmad!H$2:H$412,MATCH(klypsid!$B2851,lehmad!$A$2:$A$412,0))</f>
        <v>124</v>
      </c>
      <c r="T2851">
        <f>INDEX(lehmad!K$2:K$412,MATCH(klypsid!$B2851,lehmad!$A$2:$A$412,0))</f>
        <v>108</v>
      </c>
      <c r="U2851" s="4">
        <f t="shared" si="88"/>
        <v>9</v>
      </c>
      <c r="V2851">
        <f t="shared" si="89"/>
        <v>28</v>
      </c>
    </row>
    <row r="2852" spans="1:22" x14ac:dyDescent="0.25">
      <c r="A2852">
        <v>3499</v>
      </c>
      <c r="B2852" t="str">
        <f>"E"&amp;A2852</f>
        <v>E3499</v>
      </c>
      <c r="C2852" t="s">
        <v>23</v>
      </c>
      <c r="D2852">
        <v>1</v>
      </c>
      <c r="E2852">
        <f>IF(D2852&lt;4,D2852,4)</f>
        <v>1</v>
      </c>
      <c r="F2852" s="1">
        <v>39249</v>
      </c>
      <c r="G2852" s="1">
        <v>39539</v>
      </c>
      <c r="H2852" s="3">
        <f>G2852-F2852</f>
        <v>290</v>
      </c>
      <c r="I2852" s="3">
        <f>IF(H2852&lt;=60,1,IF(H2852&lt;=150,2,3))</f>
        <v>3</v>
      </c>
      <c r="J2852">
        <v>26.2</v>
      </c>
      <c r="K2852">
        <v>2.85</v>
      </c>
      <c r="L2852">
        <v>3.96</v>
      </c>
      <c r="M2852">
        <v>318</v>
      </c>
      <c r="N2852">
        <f>LOG(M2852/100,2)+3</f>
        <v>4.6690267655096314</v>
      </c>
      <c r="O2852">
        <f>INDEX(lehmad!B$2:B$412,MATCH(klypsid!$B2852,lehmad!$A$2:$A$412,0))</f>
        <v>38514</v>
      </c>
      <c r="P2852">
        <f>INDEX(lehmad!D$2:D$412,MATCH(klypsid!$B2852,lehmad!$A$2:$A$412,0))</f>
        <v>107</v>
      </c>
      <c r="Q2852">
        <f>INDEX(lehmad!E$2:E$412,MATCH(klypsid!$B2852,lehmad!$A$2:$A$412,0))</f>
        <v>1</v>
      </c>
      <c r="R2852" t="str">
        <f>INDEX(lehmad!F$2:F$412,MATCH(klypsid!$B2852,lehmad!$A$2:$A$412,0))</f>
        <v>DYNASTY-ET</v>
      </c>
      <c r="S2852">
        <f>INDEX(lehmad!H$2:H$412,MATCH(klypsid!$B2852,lehmad!$A$2:$A$412,0))</f>
        <v>124</v>
      </c>
      <c r="T2852">
        <f>INDEX(lehmad!K$2:K$412,MATCH(klypsid!$B2852,lehmad!$A$2:$A$412,0))</f>
        <v>108</v>
      </c>
      <c r="U2852" s="4">
        <f t="shared" si="88"/>
        <v>10</v>
      </c>
      <c r="V2852">
        <f t="shared" si="89"/>
        <v>30</v>
      </c>
    </row>
    <row r="2853" spans="1:22" x14ac:dyDescent="0.25">
      <c r="A2853">
        <v>3499</v>
      </c>
      <c r="B2853" t="str">
        <f>"E"&amp;A2853</f>
        <v>E3499</v>
      </c>
      <c r="C2853" t="s">
        <v>23</v>
      </c>
      <c r="D2853">
        <v>1</v>
      </c>
      <c r="E2853">
        <f>IF(D2853&lt;4,D2853,4)</f>
        <v>1</v>
      </c>
      <c r="F2853" s="1">
        <v>39249</v>
      </c>
      <c r="G2853" s="1">
        <v>39572</v>
      </c>
      <c r="H2853" s="3">
        <f>G2853-F2853</f>
        <v>323</v>
      </c>
      <c r="I2853" s="3">
        <f>IF(H2853&lt;=60,1,IF(H2853&lt;=150,2,3))</f>
        <v>3</v>
      </c>
      <c r="J2853">
        <v>24.6</v>
      </c>
      <c r="K2853">
        <v>3.22</v>
      </c>
      <c r="L2853">
        <v>3.91</v>
      </c>
      <c r="M2853">
        <v>224</v>
      </c>
      <c r="N2853">
        <f>LOG(M2853/100,2)+3</f>
        <v>4.1634987322828794</v>
      </c>
      <c r="O2853">
        <f>INDEX(lehmad!B$2:B$412,MATCH(klypsid!$B2853,lehmad!$A$2:$A$412,0))</f>
        <v>38514</v>
      </c>
      <c r="P2853">
        <f>INDEX(lehmad!D$2:D$412,MATCH(klypsid!$B2853,lehmad!$A$2:$A$412,0))</f>
        <v>107</v>
      </c>
      <c r="Q2853">
        <f>INDEX(lehmad!E$2:E$412,MATCH(klypsid!$B2853,lehmad!$A$2:$A$412,0))</f>
        <v>1</v>
      </c>
      <c r="R2853" t="str">
        <f>INDEX(lehmad!F$2:F$412,MATCH(klypsid!$B2853,lehmad!$A$2:$A$412,0))</f>
        <v>DYNASTY-ET</v>
      </c>
      <c r="S2853">
        <f>INDEX(lehmad!H$2:H$412,MATCH(klypsid!$B2853,lehmad!$A$2:$A$412,0))</f>
        <v>124</v>
      </c>
      <c r="T2853">
        <f>INDEX(lehmad!K$2:K$412,MATCH(klypsid!$B2853,lehmad!$A$2:$A$412,0))</f>
        <v>108</v>
      </c>
      <c r="U2853" s="4">
        <f t="shared" si="88"/>
        <v>11</v>
      </c>
      <c r="V2853">
        <f t="shared" si="89"/>
        <v>33</v>
      </c>
    </row>
    <row r="2854" spans="1:22" x14ac:dyDescent="0.25">
      <c r="A2854">
        <v>3499</v>
      </c>
      <c r="B2854" t="str">
        <f>"E"&amp;A2854</f>
        <v>E3499</v>
      </c>
      <c r="C2854" t="s">
        <v>23</v>
      </c>
      <c r="D2854">
        <v>1</v>
      </c>
      <c r="E2854">
        <f>IF(D2854&lt;4,D2854,4)</f>
        <v>1</v>
      </c>
      <c r="F2854" s="1">
        <v>39249</v>
      </c>
      <c r="G2854" s="1">
        <v>39600</v>
      </c>
      <c r="H2854" s="3">
        <f>G2854-F2854</f>
        <v>351</v>
      </c>
      <c r="I2854" s="3">
        <f>IF(H2854&lt;=60,1,IF(H2854&lt;=150,2,3))</f>
        <v>3</v>
      </c>
      <c r="J2854">
        <v>23.4</v>
      </c>
      <c r="K2854">
        <v>3.43</v>
      </c>
      <c r="L2854">
        <v>3.29</v>
      </c>
      <c r="M2854">
        <v>236</v>
      </c>
      <c r="N2854">
        <f>LOG(M2854/100,2)+3</f>
        <v>4.2387868595871163</v>
      </c>
      <c r="O2854">
        <f>INDEX(lehmad!B$2:B$412,MATCH(klypsid!$B2854,lehmad!$A$2:$A$412,0))</f>
        <v>38514</v>
      </c>
      <c r="P2854">
        <f>INDEX(lehmad!D$2:D$412,MATCH(klypsid!$B2854,lehmad!$A$2:$A$412,0))</f>
        <v>107</v>
      </c>
      <c r="Q2854">
        <f>INDEX(lehmad!E$2:E$412,MATCH(klypsid!$B2854,lehmad!$A$2:$A$412,0))</f>
        <v>1</v>
      </c>
      <c r="R2854" t="str">
        <f>INDEX(lehmad!F$2:F$412,MATCH(klypsid!$B2854,lehmad!$A$2:$A$412,0))</f>
        <v>DYNASTY-ET</v>
      </c>
      <c r="S2854">
        <f>INDEX(lehmad!H$2:H$412,MATCH(klypsid!$B2854,lehmad!$A$2:$A$412,0))</f>
        <v>124</v>
      </c>
      <c r="T2854">
        <f>INDEX(lehmad!K$2:K$412,MATCH(klypsid!$B2854,lehmad!$A$2:$A$412,0))</f>
        <v>108</v>
      </c>
      <c r="U2854" s="4">
        <f t="shared" si="88"/>
        <v>12</v>
      </c>
      <c r="V2854">
        <f t="shared" si="89"/>
        <v>28</v>
      </c>
    </row>
    <row r="2855" spans="1:22" x14ac:dyDescent="0.25">
      <c r="A2855">
        <v>3499</v>
      </c>
      <c r="B2855" t="str">
        <f>"E"&amp;A2855</f>
        <v>E3499</v>
      </c>
      <c r="C2855" t="s">
        <v>23</v>
      </c>
      <c r="D2855">
        <v>2</v>
      </c>
      <c r="E2855">
        <f>IF(D2855&lt;4,D2855,4)</f>
        <v>2</v>
      </c>
      <c r="F2855" s="1">
        <v>39671</v>
      </c>
      <c r="G2855" s="1">
        <v>39693</v>
      </c>
      <c r="H2855" s="3">
        <f>G2855-F2855</f>
        <v>22</v>
      </c>
      <c r="I2855" s="3">
        <f>IF(H2855&lt;=60,1,IF(H2855&lt;=150,2,3))</f>
        <v>1</v>
      </c>
      <c r="J2855">
        <v>53.2</v>
      </c>
      <c r="K2855">
        <v>2.04</v>
      </c>
      <c r="L2855">
        <v>3.26</v>
      </c>
      <c r="M2855">
        <v>117</v>
      </c>
      <c r="N2855">
        <f>LOG(M2855/100,2)+3</f>
        <v>3.2265085298086795</v>
      </c>
      <c r="O2855">
        <f>INDEX(lehmad!B$2:B$412,MATCH(klypsid!$B2855,lehmad!$A$2:$A$412,0))</f>
        <v>38514</v>
      </c>
      <c r="P2855">
        <f>INDEX(lehmad!D$2:D$412,MATCH(klypsid!$B2855,lehmad!$A$2:$A$412,0))</f>
        <v>107</v>
      </c>
      <c r="Q2855">
        <f>INDEX(lehmad!E$2:E$412,MATCH(klypsid!$B2855,lehmad!$A$2:$A$412,0))</f>
        <v>1</v>
      </c>
      <c r="R2855" t="str">
        <f>INDEX(lehmad!F$2:F$412,MATCH(klypsid!$B2855,lehmad!$A$2:$A$412,0))</f>
        <v>DYNASTY-ET</v>
      </c>
      <c r="S2855">
        <f>INDEX(lehmad!H$2:H$412,MATCH(klypsid!$B2855,lehmad!$A$2:$A$412,0))</f>
        <v>124</v>
      </c>
      <c r="T2855">
        <f>INDEX(lehmad!K$2:K$412,MATCH(klypsid!$B2855,lehmad!$A$2:$A$412,0))</f>
        <v>108</v>
      </c>
      <c r="U2855" s="4">
        <f t="shared" si="88"/>
        <v>1</v>
      </c>
      <c r="V2855">
        <f t="shared" si="89"/>
        <v>22</v>
      </c>
    </row>
    <row r="2856" spans="1:22" x14ac:dyDescent="0.25">
      <c r="A2856">
        <v>3499</v>
      </c>
      <c r="B2856" t="str">
        <f>"E"&amp;A2856</f>
        <v>E3499</v>
      </c>
      <c r="C2856" t="s">
        <v>23</v>
      </c>
      <c r="D2856">
        <v>2</v>
      </c>
      <c r="E2856">
        <f>IF(D2856&lt;4,D2856,4)</f>
        <v>2</v>
      </c>
      <c r="F2856" s="1">
        <v>39671</v>
      </c>
      <c r="G2856" s="1">
        <v>39722</v>
      </c>
      <c r="H2856" s="3">
        <f>G2856-F2856</f>
        <v>51</v>
      </c>
      <c r="I2856" s="3">
        <f>IF(H2856&lt;=60,1,IF(H2856&lt;=150,2,3))</f>
        <v>1</v>
      </c>
      <c r="J2856">
        <v>42.8</v>
      </c>
      <c r="K2856">
        <v>3.63</v>
      </c>
      <c r="L2856">
        <v>3.92</v>
      </c>
      <c r="M2856">
        <v>1016</v>
      </c>
      <c r="N2856">
        <f>LOG(M2856/100,2)+3</f>
        <v>6.344828496997442</v>
      </c>
      <c r="O2856">
        <f>INDEX(lehmad!B$2:B$412,MATCH(klypsid!$B2856,lehmad!$A$2:$A$412,0))</f>
        <v>38514</v>
      </c>
      <c r="P2856">
        <f>INDEX(lehmad!D$2:D$412,MATCH(klypsid!$B2856,lehmad!$A$2:$A$412,0))</f>
        <v>107</v>
      </c>
      <c r="Q2856">
        <f>INDEX(lehmad!E$2:E$412,MATCH(klypsid!$B2856,lehmad!$A$2:$A$412,0))</f>
        <v>1</v>
      </c>
      <c r="R2856" t="str">
        <f>INDEX(lehmad!F$2:F$412,MATCH(klypsid!$B2856,lehmad!$A$2:$A$412,0))</f>
        <v>DYNASTY-ET</v>
      </c>
      <c r="S2856">
        <f>INDEX(lehmad!H$2:H$412,MATCH(klypsid!$B2856,lehmad!$A$2:$A$412,0))</f>
        <v>124</v>
      </c>
      <c r="T2856">
        <f>INDEX(lehmad!K$2:K$412,MATCH(klypsid!$B2856,lehmad!$A$2:$A$412,0))</f>
        <v>108</v>
      </c>
      <c r="U2856" s="4">
        <f t="shared" si="88"/>
        <v>2</v>
      </c>
      <c r="V2856">
        <f t="shared" si="89"/>
        <v>29</v>
      </c>
    </row>
    <row r="2857" spans="1:22" x14ac:dyDescent="0.25">
      <c r="A2857">
        <v>3499</v>
      </c>
      <c r="B2857" t="str">
        <f>"E"&amp;A2857</f>
        <v>E3499</v>
      </c>
      <c r="C2857" t="s">
        <v>23</v>
      </c>
      <c r="D2857">
        <v>2</v>
      </c>
      <c r="E2857">
        <f>IF(D2857&lt;4,D2857,4)</f>
        <v>2</v>
      </c>
      <c r="F2857" s="1">
        <v>39671</v>
      </c>
      <c r="G2857" s="1">
        <v>39754</v>
      </c>
      <c r="H2857" s="3">
        <f>G2857-F2857</f>
        <v>83</v>
      </c>
      <c r="I2857" s="3">
        <f>IF(H2857&lt;=60,1,IF(H2857&lt;=150,2,3))</f>
        <v>2</v>
      </c>
      <c r="J2857">
        <v>38.1</v>
      </c>
      <c r="K2857">
        <v>3.52</v>
      </c>
      <c r="L2857">
        <v>3.79</v>
      </c>
      <c r="M2857">
        <v>3207</v>
      </c>
      <c r="N2857">
        <f>LOG(M2857/100,2)+3</f>
        <v>8.0031524486669223</v>
      </c>
      <c r="O2857">
        <f>INDEX(lehmad!B$2:B$412,MATCH(klypsid!$B2857,lehmad!$A$2:$A$412,0))</f>
        <v>38514</v>
      </c>
      <c r="P2857">
        <f>INDEX(lehmad!D$2:D$412,MATCH(klypsid!$B2857,lehmad!$A$2:$A$412,0))</f>
        <v>107</v>
      </c>
      <c r="Q2857">
        <f>INDEX(lehmad!E$2:E$412,MATCH(klypsid!$B2857,lehmad!$A$2:$A$412,0))</f>
        <v>1</v>
      </c>
      <c r="R2857" t="str">
        <f>INDEX(lehmad!F$2:F$412,MATCH(klypsid!$B2857,lehmad!$A$2:$A$412,0))</f>
        <v>DYNASTY-ET</v>
      </c>
      <c r="S2857">
        <f>INDEX(lehmad!H$2:H$412,MATCH(klypsid!$B2857,lehmad!$A$2:$A$412,0))</f>
        <v>124</v>
      </c>
      <c r="T2857">
        <f>INDEX(lehmad!K$2:K$412,MATCH(klypsid!$B2857,lehmad!$A$2:$A$412,0))</f>
        <v>108</v>
      </c>
      <c r="U2857" s="4">
        <f t="shared" si="88"/>
        <v>3</v>
      </c>
      <c r="V2857">
        <f t="shared" si="89"/>
        <v>32</v>
      </c>
    </row>
    <row r="2858" spans="1:22" x14ac:dyDescent="0.25">
      <c r="A2858">
        <v>3499</v>
      </c>
      <c r="B2858" t="str">
        <f>"E"&amp;A2858</f>
        <v>E3499</v>
      </c>
      <c r="C2858" t="s">
        <v>23</v>
      </c>
      <c r="D2858">
        <v>2</v>
      </c>
      <c r="E2858">
        <f>IF(D2858&lt;4,D2858,4)</f>
        <v>2</v>
      </c>
      <c r="F2858" s="1">
        <v>39671</v>
      </c>
      <c r="G2858" s="1">
        <v>39783</v>
      </c>
      <c r="H2858" s="3">
        <f>G2858-F2858</f>
        <v>112</v>
      </c>
      <c r="I2858" s="3">
        <f>IF(H2858&lt;=60,1,IF(H2858&lt;=150,2,3))</f>
        <v>2</v>
      </c>
      <c r="J2858">
        <v>38.4</v>
      </c>
      <c r="K2858">
        <v>2.61</v>
      </c>
      <c r="L2858">
        <v>3.95</v>
      </c>
      <c r="M2858">
        <v>560</v>
      </c>
      <c r="N2858">
        <f>LOG(M2858/100,2)+3</f>
        <v>5.485426827170242</v>
      </c>
      <c r="O2858">
        <f>INDEX(lehmad!B$2:B$412,MATCH(klypsid!$B2858,lehmad!$A$2:$A$412,0))</f>
        <v>38514</v>
      </c>
      <c r="P2858">
        <f>INDEX(lehmad!D$2:D$412,MATCH(klypsid!$B2858,lehmad!$A$2:$A$412,0))</f>
        <v>107</v>
      </c>
      <c r="Q2858">
        <f>INDEX(lehmad!E$2:E$412,MATCH(klypsid!$B2858,lehmad!$A$2:$A$412,0))</f>
        <v>1</v>
      </c>
      <c r="R2858" t="str">
        <f>INDEX(lehmad!F$2:F$412,MATCH(klypsid!$B2858,lehmad!$A$2:$A$412,0))</f>
        <v>DYNASTY-ET</v>
      </c>
      <c r="S2858">
        <f>INDEX(lehmad!H$2:H$412,MATCH(klypsid!$B2858,lehmad!$A$2:$A$412,0))</f>
        <v>124</v>
      </c>
      <c r="T2858">
        <f>INDEX(lehmad!K$2:K$412,MATCH(klypsid!$B2858,lehmad!$A$2:$A$412,0))</f>
        <v>108</v>
      </c>
      <c r="U2858" s="4">
        <f t="shared" si="88"/>
        <v>4</v>
      </c>
      <c r="V2858">
        <f t="shared" si="89"/>
        <v>29</v>
      </c>
    </row>
    <row r="2859" spans="1:22" x14ac:dyDescent="0.25">
      <c r="A2859">
        <v>3499</v>
      </c>
      <c r="B2859" t="str">
        <f>"E"&amp;A2859</f>
        <v>E3499</v>
      </c>
      <c r="C2859" t="s">
        <v>23</v>
      </c>
      <c r="D2859">
        <v>2</v>
      </c>
      <c r="E2859">
        <f>IF(D2859&lt;4,D2859,4)</f>
        <v>2</v>
      </c>
      <c r="F2859" s="1">
        <v>39671</v>
      </c>
      <c r="G2859" s="1">
        <v>39817</v>
      </c>
      <c r="H2859" s="3">
        <f>G2859-F2859</f>
        <v>146</v>
      </c>
      <c r="I2859" s="3">
        <f>IF(H2859&lt;=60,1,IF(H2859&lt;=150,2,3))</f>
        <v>2</v>
      </c>
      <c r="J2859">
        <v>40</v>
      </c>
      <c r="K2859">
        <v>3.12</v>
      </c>
      <c r="L2859">
        <v>3.74</v>
      </c>
      <c r="M2859">
        <v>1063</v>
      </c>
      <c r="N2859">
        <f>LOG(M2859/100,2)+3</f>
        <v>6.4100696917563802</v>
      </c>
      <c r="O2859">
        <f>INDEX(lehmad!B$2:B$412,MATCH(klypsid!$B2859,lehmad!$A$2:$A$412,0))</f>
        <v>38514</v>
      </c>
      <c r="P2859">
        <f>INDEX(lehmad!D$2:D$412,MATCH(klypsid!$B2859,lehmad!$A$2:$A$412,0))</f>
        <v>107</v>
      </c>
      <c r="Q2859">
        <f>INDEX(lehmad!E$2:E$412,MATCH(klypsid!$B2859,lehmad!$A$2:$A$412,0))</f>
        <v>1</v>
      </c>
      <c r="R2859" t="str">
        <f>INDEX(lehmad!F$2:F$412,MATCH(klypsid!$B2859,lehmad!$A$2:$A$412,0))</f>
        <v>DYNASTY-ET</v>
      </c>
      <c r="S2859">
        <f>INDEX(lehmad!H$2:H$412,MATCH(klypsid!$B2859,lehmad!$A$2:$A$412,0))</f>
        <v>124</v>
      </c>
      <c r="T2859">
        <f>INDEX(lehmad!K$2:K$412,MATCH(klypsid!$B2859,lehmad!$A$2:$A$412,0))</f>
        <v>108</v>
      </c>
      <c r="U2859" s="4">
        <f t="shared" si="88"/>
        <v>5</v>
      </c>
      <c r="V2859">
        <f t="shared" si="89"/>
        <v>34</v>
      </c>
    </row>
    <row r="2860" spans="1:22" x14ac:dyDescent="0.25">
      <c r="A2860">
        <v>3499</v>
      </c>
      <c r="B2860" t="str">
        <f>"E"&amp;A2860</f>
        <v>E3499</v>
      </c>
      <c r="C2860" t="s">
        <v>23</v>
      </c>
      <c r="D2860">
        <v>2</v>
      </c>
      <c r="E2860">
        <f>IF(D2860&lt;4,D2860,4)</f>
        <v>2</v>
      </c>
      <c r="F2860" s="1">
        <v>39671</v>
      </c>
      <c r="G2860" s="1">
        <v>39845</v>
      </c>
      <c r="H2860" s="3">
        <f>G2860-F2860</f>
        <v>174</v>
      </c>
      <c r="I2860" s="3">
        <f>IF(H2860&lt;=60,1,IF(H2860&lt;=150,2,3))</f>
        <v>3</v>
      </c>
      <c r="J2860">
        <v>36</v>
      </c>
      <c r="K2860">
        <v>3.46</v>
      </c>
      <c r="L2860">
        <v>3.82</v>
      </c>
      <c r="M2860">
        <v>558</v>
      </c>
      <c r="N2860">
        <f>LOG(M2860/100,2)+3</f>
        <v>5.4802651220544636</v>
      </c>
      <c r="O2860">
        <f>INDEX(lehmad!B$2:B$412,MATCH(klypsid!$B2860,lehmad!$A$2:$A$412,0))</f>
        <v>38514</v>
      </c>
      <c r="P2860">
        <f>INDEX(lehmad!D$2:D$412,MATCH(klypsid!$B2860,lehmad!$A$2:$A$412,0))</f>
        <v>107</v>
      </c>
      <c r="Q2860">
        <f>INDEX(lehmad!E$2:E$412,MATCH(klypsid!$B2860,lehmad!$A$2:$A$412,0))</f>
        <v>1</v>
      </c>
      <c r="R2860" t="str">
        <f>INDEX(lehmad!F$2:F$412,MATCH(klypsid!$B2860,lehmad!$A$2:$A$412,0))</f>
        <v>DYNASTY-ET</v>
      </c>
      <c r="S2860">
        <f>INDEX(lehmad!H$2:H$412,MATCH(klypsid!$B2860,lehmad!$A$2:$A$412,0))</f>
        <v>124</v>
      </c>
      <c r="T2860">
        <f>INDEX(lehmad!K$2:K$412,MATCH(klypsid!$B2860,lehmad!$A$2:$A$412,0))</f>
        <v>108</v>
      </c>
      <c r="U2860" s="4">
        <f t="shared" si="88"/>
        <v>6</v>
      </c>
      <c r="V2860">
        <f t="shared" si="89"/>
        <v>28</v>
      </c>
    </row>
    <row r="2861" spans="1:22" x14ac:dyDescent="0.25">
      <c r="A2861">
        <v>3499</v>
      </c>
      <c r="B2861" t="str">
        <f>"E"&amp;A2861</f>
        <v>E3499</v>
      </c>
      <c r="C2861" t="s">
        <v>23</v>
      </c>
      <c r="D2861">
        <v>2</v>
      </c>
      <c r="E2861">
        <f>IF(D2861&lt;4,D2861,4)</f>
        <v>2</v>
      </c>
      <c r="F2861" s="1">
        <v>39671</v>
      </c>
      <c r="G2861" s="1">
        <v>39875</v>
      </c>
      <c r="H2861" s="3">
        <f>G2861-F2861</f>
        <v>204</v>
      </c>
      <c r="I2861" s="3">
        <f>IF(H2861&lt;=60,1,IF(H2861&lt;=150,2,3))</f>
        <v>3</v>
      </c>
      <c r="J2861">
        <v>30.2</v>
      </c>
      <c r="K2861">
        <v>3.61</v>
      </c>
      <c r="L2861">
        <v>3.69</v>
      </c>
      <c r="M2861">
        <v>213</v>
      </c>
      <c r="N2861">
        <f>LOG(M2861/100,2)+3</f>
        <v>4.0908534304511139</v>
      </c>
      <c r="O2861">
        <f>INDEX(lehmad!B$2:B$412,MATCH(klypsid!$B2861,lehmad!$A$2:$A$412,0))</f>
        <v>38514</v>
      </c>
      <c r="P2861">
        <f>INDEX(lehmad!D$2:D$412,MATCH(klypsid!$B2861,lehmad!$A$2:$A$412,0))</f>
        <v>107</v>
      </c>
      <c r="Q2861">
        <f>INDEX(lehmad!E$2:E$412,MATCH(klypsid!$B2861,lehmad!$A$2:$A$412,0))</f>
        <v>1</v>
      </c>
      <c r="R2861" t="str">
        <f>INDEX(lehmad!F$2:F$412,MATCH(klypsid!$B2861,lehmad!$A$2:$A$412,0))</f>
        <v>DYNASTY-ET</v>
      </c>
      <c r="S2861">
        <f>INDEX(lehmad!H$2:H$412,MATCH(klypsid!$B2861,lehmad!$A$2:$A$412,0))</f>
        <v>124</v>
      </c>
      <c r="T2861">
        <f>INDEX(lehmad!K$2:K$412,MATCH(klypsid!$B2861,lehmad!$A$2:$A$412,0))</f>
        <v>108</v>
      </c>
      <c r="U2861" s="4">
        <f t="shared" si="88"/>
        <v>7</v>
      </c>
      <c r="V2861">
        <f t="shared" si="89"/>
        <v>30</v>
      </c>
    </row>
    <row r="2862" spans="1:22" x14ac:dyDescent="0.25">
      <c r="A2862">
        <v>3499</v>
      </c>
      <c r="B2862" t="str">
        <f>"E"&amp;A2862</f>
        <v>E3499</v>
      </c>
      <c r="C2862" t="s">
        <v>23</v>
      </c>
      <c r="D2862">
        <v>2</v>
      </c>
      <c r="E2862">
        <f>IF(D2862&lt;4,D2862,4)</f>
        <v>2</v>
      </c>
      <c r="F2862" s="1">
        <v>39671</v>
      </c>
      <c r="G2862" s="1">
        <v>39908</v>
      </c>
      <c r="H2862" s="3">
        <f>G2862-F2862</f>
        <v>237</v>
      </c>
      <c r="I2862" s="3">
        <f>IF(H2862&lt;=60,1,IF(H2862&lt;=150,2,3))</f>
        <v>3</v>
      </c>
      <c r="J2862">
        <v>27</v>
      </c>
      <c r="K2862">
        <v>4.0199999999999996</v>
      </c>
      <c r="L2862">
        <v>3.57</v>
      </c>
      <c r="M2862">
        <v>2048</v>
      </c>
      <c r="N2862">
        <f>LOG(M2862/100,2)+3</f>
        <v>7.3561438102252756</v>
      </c>
      <c r="O2862">
        <f>INDEX(lehmad!B$2:B$412,MATCH(klypsid!$B2862,lehmad!$A$2:$A$412,0))</f>
        <v>38514</v>
      </c>
      <c r="P2862">
        <f>INDEX(lehmad!D$2:D$412,MATCH(klypsid!$B2862,lehmad!$A$2:$A$412,0))</f>
        <v>107</v>
      </c>
      <c r="Q2862">
        <f>INDEX(lehmad!E$2:E$412,MATCH(klypsid!$B2862,lehmad!$A$2:$A$412,0))</f>
        <v>1</v>
      </c>
      <c r="R2862" t="str">
        <f>INDEX(lehmad!F$2:F$412,MATCH(klypsid!$B2862,lehmad!$A$2:$A$412,0))</f>
        <v>DYNASTY-ET</v>
      </c>
      <c r="S2862">
        <f>INDEX(lehmad!H$2:H$412,MATCH(klypsid!$B2862,lehmad!$A$2:$A$412,0))</f>
        <v>124</v>
      </c>
      <c r="T2862">
        <f>INDEX(lehmad!K$2:K$412,MATCH(klypsid!$B2862,lehmad!$A$2:$A$412,0))</f>
        <v>108</v>
      </c>
      <c r="U2862" s="4">
        <f t="shared" si="88"/>
        <v>8</v>
      </c>
      <c r="V2862">
        <f t="shared" si="89"/>
        <v>33</v>
      </c>
    </row>
    <row r="2863" spans="1:22" x14ac:dyDescent="0.25">
      <c r="A2863">
        <v>3499</v>
      </c>
      <c r="B2863" t="str">
        <f>"E"&amp;A2863</f>
        <v>E3499</v>
      </c>
      <c r="C2863" t="s">
        <v>23</v>
      </c>
      <c r="D2863">
        <v>2</v>
      </c>
      <c r="E2863">
        <f>IF(D2863&lt;4,D2863,4)</f>
        <v>2</v>
      </c>
      <c r="F2863" s="1">
        <v>39671</v>
      </c>
      <c r="G2863" s="1">
        <v>39944</v>
      </c>
      <c r="H2863" s="3">
        <f>G2863-F2863</f>
        <v>273</v>
      </c>
      <c r="I2863" s="3">
        <f>IF(H2863&lt;=60,1,IF(H2863&lt;=150,2,3))</f>
        <v>3</v>
      </c>
      <c r="J2863">
        <v>21.3</v>
      </c>
      <c r="K2863">
        <v>2.3199999999999998</v>
      </c>
      <c r="L2863">
        <v>4.01</v>
      </c>
      <c r="M2863">
        <v>1165</v>
      </c>
      <c r="N2863">
        <f>LOG(M2863/100,2)+3</f>
        <v>6.542258049766918</v>
      </c>
      <c r="O2863">
        <f>INDEX(lehmad!B$2:B$412,MATCH(klypsid!$B2863,lehmad!$A$2:$A$412,0))</f>
        <v>38514</v>
      </c>
      <c r="P2863">
        <f>INDEX(lehmad!D$2:D$412,MATCH(klypsid!$B2863,lehmad!$A$2:$A$412,0))</f>
        <v>107</v>
      </c>
      <c r="Q2863">
        <f>INDEX(lehmad!E$2:E$412,MATCH(klypsid!$B2863,lehmad!$A$2:$A$412,0))</f>
        <v>1</v>
      </c>
      <c r="R2863" t="str">
        <f>INDEX(lehmad!F$2:F$412,MATCH(klypsid!$B2863,lehmad!$A$2:$A$412,0))</f>
        <v>DYNASTY-ET</v>
      </c>
      <c r="S2863">
        <f>INDEX(lehmad!H$2:H$412,MATCH(klypsid!$B2863,lehmad!$A$2:$A$412,0))</f>
        <v>124</v>
      </c>
      <c r="T2863">
        <f>INDEX(lehmad!K$2:K$412,MATCH(klypsid!$B2863,lehmad!$A$2:$A$412,0))</f>
        <v>108</v>
      </c>
      <c r="U2863" s="4">
        <f t="shared" si="88"/>
        <v>9</v>
      </c>
      <c r="V2863">
        <f t="shared" si="89"/>
        <v>36</v>
      </c>
    </row>
    <row r="2864" spans="1:22" x14ac:dyDescent="0.25">
      <c r="A2864">
        <v>3500</v>
      </c>
      <c r="B2864" t="str">
        <f>"E"&amp;A2864</f>
        <v>E3500</v>
      </c>
      <c r="C2864" t="s">
        <v>85</v>
      </c>
      <c r="D2864">
        <v>1</v>
      </c>
      <c r="E2864">
        <f>IF(D2864&lt;4,D2864,4)</f>
        <v>1</v>
      </c>
      <c r="F2864" s="1">
        <v>39293</v>
      </c>
      <c r="G2864" s="1">
        <v>39328</v>
      </c>
      <c r="H2864" s="3">
        <f>G2864-F2864</f>
        <v>35</v>
      </c>
      <c r="I2864" s="3">
        <f>IF(H2864&lt;=60,1,IF(H2864&lt;=150,2,3))</f>
        <v>1</v>
      </c>
      <c r="J2864">
        <v>38.799999999999997</v>
      </c>
      <c r="K2864">
        <v>4.2</v>
      </c>
      <c r="L2864">
        <v>3.31</v>
      </c>
      <c r="M2864">
        <v>96</v>
      </c>
      <c r="N2864">
        <f>LOG(M2864/100,2)+3</f>
        <v>2.9411063109464313</v>
      </c>
      <c r="O2864">
        <f>INDEX(lehmad!B$2:B$412,MATCH(klypsid!$B2864,lehmad!$A$2:$A$412,0))</f>
        <v>38515</v>
      </c>
      <c r="P2864">
        <f>INDEX(lehmad!D$2:D$412,MATCH(klypsid!$B2864,lehmad!$A$2:$A$412,0))</f>
        <v>114</v>
      </c>
      <c r="Q2864">
        <f>INDEX(lehmad!E$2:E$412,MATCH(klypsid!$B2864,lehmad!$A$2:$A$412,0))</f>
        <v>1</v>
      </c>
      <c r="R2864" t="str">
        <f>INDEX(lehmad!F$2:F$412,MATCH(klypsid!$B2864,lehmad!$A$2:$A$412,0))</f>
        <v>DYNASTY-ET</v>
      </c>
      <c r="S2864">
        <f>INDEX(lehmad!H$2:H$412,MATCH(klypsid!$B2864,lehmad!$A$2:$A$412,0))</f>
        <v>124</v>
      </c>
      <c r="T2864">
        <f>INDEX(lehmad!K$2:K$412,MATCH(klypsid!$B2864,lehmad!$A$2:$A$412,0))</f>
        <v>108</v>
      </c>
      <c r="U2864" s="4">
        <f t="shared" si="88"/>
        <v>1</v>
      </c>
      <c r="V2864">
        <f t="shared" si="89"/>
        <v>35</v>
      </c>
    </row>
    <row r="2865" spans="1:22" x14ac:dyDescent="0.25">
      <c r="A2865">
        <v>3500</v>
      </c>
      <c r="B2865" t="str">
        <f>"E"&amp;A2865</f>
        <v>E3500</v>
      </c>
      <c r="C2865" t="s">
        <v>85</v>
      </c>
      <c r="D2865">
        <v>1</v>
      </c>
      <c r="E2865">
        <f>IF(D2865&lt;4,D2865,4)</f>
        <v>1</v>
      </c>
      <c r="F2865" s="1">
        <v>39293</v>
      </c>
      <c r="G2865" s="1">
        <v>39356</v>
      </c>
      <c r="H2865" s="3">
        <f>G2865-F2865</f>
        <v>63</v>
      </c>
      <c r="I2865" s="3">
        <f>IF(H2865&lt;=60,1,IF(H2865&lt;=150,2,3))</f>
        <v>2</v>
      </c>
      <c r="J2865">
        <v>33</v>
      </c>
      <c r="K2865">
        <v>6.41</v>
      </c>
      <c r="L2865">
        <v>2.86</v>
      </c>
      <c r="M2865">
        <v>125</v>
      </c>
      <c r="N2865">
        <f>LOG(M2865/100,2)+3</f>
        <v>3.3219280948873622</v>
      </c>
      <c r="O2865">
        <f>INDEX(lehmad!B$2:B$412,MATCH(klypsid!$B2865,lehmad!$A$2:$A$412,0))</f>
        <v>38515</v>
      </c>
      <c r="P2865">
        <f>INDEX(lehmad!D$2:D$412,MATCH(klypsid!$B2865,lehmad!$A$2:$A$412,0))</f>
        <v>114</v>
      </c>
      <c r="Q2865">
        <f>INDEX(lehmad!E$2:E$412,MATCH(klypsid!$B2865,lehmad!$A$2:$A$412,0))</f>
        <v>1</v>
      </c>
      <c r="R2865" t="str">
        <f>INDEX(lehmad!F$2:F$412,MATCH(klypsid!$B2865,lehmad!$A$2:$A$412,0))</f>
        <v>DYNASTY-ET</v>
      </c>
      <c r="S2865">
        <f>INDEX(lehmad!H$2:H$412,MATCH(klypsid!$B2865,lehmad!$A$2:$A$412,0))</f>
        <v>124</v>
      </c>
      <c r="T2865">
        <f>INDEX(lehmad!K$2:K$412,MATCH(klypsid!$B2865,lehmad!$A$2:$A$412,0))</f>
        <v>108</v>
      </c>
      <c r="U2865" s="4">
        <f t="shared" si="88"/>
        <v>2</v>
      </c>
      <c r="V2865">
        <f t="shared" si="89"/>
        <v>28</v>
      </c>
    </row>
    <row r="2866" spans="1:22" x14ac:dyDescent="0.25">
      <c r="A2866">
        <v>3500</v>
      </c>
      <c r="B2866" t="str">
        <f>"E"&amp;A2866</f>
        <v>E3500</v>
      </c>
      <c r="C2866" t="s">
        <v>85</v>
      </c>
      <c r="D2866">
        <v>1</v>
      </c>
      <c r="E2866">
        <f>IF(D2866&lt;4,D2866,4)</f>
        <v>1</v>
      </c>
      <c r="F2866" s="1">
        <v>39293</v>
      </c>
      <c r="G2866" s="1">
        <v>39387</v>
      </c>
      <c r="H2866" s="3">
        <f>G2866-F2866</f>
        <v>94</v>
      </c>
      <c r="I2866" s="3">
        <f>IF(H2866&lt;=60,1,IF(H2866&lt;=150,2,3))</f>
        <v>2</v>
      </c>
      <c r="J2866">
        <v>34.799999999999997</v>
      </c>
      <c r="K2866">
        <v>4.75</v>
      </c>
      <c r="L2866">
        <v>3.6</v>
      </c>
      <c r="M2866">
        <v>89</v>
      </c>
      <c r="N2866">
        <f>LOG(M2866/100,2)+3</f>
        <v>2.8318772411916733</v>
      </c>
      <c r="O2866">
        <f>INDEX(lehmad!B$2:B$412,MATCH(klypsid!$B2866,lehmad!$A$2:$A$412,0))</f>
        <v>38515</v>
      </c>
      <c r="P2866">
        <f>INDEX(lehmad!D$2:D$412,MATCH(klypsid!$B2866,lehmad!$A$2:$A$412,0))</f>
        <v>114</v>
      </c>
      <c r="Q2866">
        <f>INDEX(lehmad!E$2:E$412,MATCH(klypsid!$B2866,lehmad!$A$2:$A$412,0))</f>
        <v>1</v>
      </c>
      <c r="R2866" t="str">
        <f>INDEX(lehmad!F$2:F$412,MATCH(klypsid!$B2866,lehmad!$A$2:$A$412,0))</f>
        <v>DYNASTY-ET</v>
      </c>
      <c r="S2866">
        <f>INDEX(lehmad!H$2:H$412,MATCH(klypsid!$B2866,lehmad!$A$2:$A$412,0))</f>
        <v>124</v>
      </c>
      <c r="T2866">
        <f>INDEX(lehmad!K$2:K$412,MATCH(klypsid!$B2866,lehmad!$A$2:$A$412,0))</f>
        <v>108</v>
      </c>
      <c r="U2866" s="4">
        <f t="shared" si="88"/>
        <v>3</v>
      </c>
      <c r="V2866">
        <f t="shared" si="89"/>
        <v>31</v>
      </c>
    </row>
    <row r="2867" spans="1:22" x14ac:dyDescent="0.25">
      <c r="A2867">
        <v>3500</v>
      </c>
      <c r="B2867" t="str">
        <f>"E"&amp;A2867</f>
        <v>E3500</v>
      </c>
      <c r="C2867" t="s">
        <v>85</v>
      </c>
      <c r="D2867">
        <v>1</v>
      </c>
      <c r="E2867">
        <f>IF(D2867&lt;4,D2867,4)</f>
        <v>1</v>
      </c>
      <c r="F2867" s="1">
        <v>39293</v>
      </c>
      <c r="G2867" s="1">
        <v>39418</v>
      </c>
      <c r="H2867" s="3">
        <f>G2867-F2867</f>
        <v>125</v>
      </c>
      <c r="I2867" s="3">
        <f>IF(H2867&lt;=60,1,IF(H2867&lt;=150,2,3))</f>
        <v>2</v>
      </c>
      <c r="J2867">
        <v>31.5</v>
      </c>
      <c r="K2867">
        <v>4.63</v>
      </c>
      <c r="L2867">
        <v>3.67</v>
      </c>
      <c r="M2867">
        <v>83</v>
      </c>
      <c r="N2867">
        <f>LOG(M2867/100,2)+3</f>
        <v>2.7311832415722002</v>
      </c>
      <c r="O2867">
        <f>INDEX(lehmad!B$2:B$412,MATCH(klypsid!$B2867,lehmad!$A$2:$A$412,0))</f>
        <v>38515</v>
      </c>
      <c r="P2867">
        <f>INDEX(lehmad!D$2:D$412,MATCH(klypsid!$B2867,lehmad!$A$2:$A$412,0))</f>
        <v>114</v>
      </c>
      <c r="Q2867">
        <f>INDEX(lehmad!E$2:E$412,MATCH(klypsid!$B2867,lehmad!$A$2:$A$412,0))</f>
        <v>1</v>
      </c>
      <c r="R2867" t="str">
        <f>INDEX(lehmad!F$2:F$412,MATCH(klypsid!$B2867,lehmad!$A$2:$A$412,0))</f>
        <v>DYNASTY-ET</v>
      </c>
      <c r="S2867">
        <f>INDEX(lehmad!H$2:H$412,MATCH(klypsid!$B2867,lehmad!$A$2:$A$412,0))</f>
        <v>124</v>
      </c>
      <c r="T2867">
        <f>INDEX(lehmad!K$2:K$412,MATCH(klypsid!$B2867,lehmad!$A$2:$A$412,0))</f>
        <v>108</v>
      </c>
      <c r="U2867" s="4">
        <f t="shared" si="88"/>
        <v>4</v>
      </c>
      <c r="V2867">
        <f t="shared" si="89"/>
        <v>31</v>
      </c>
    </row>
    <row r="2868" spans="1:22" x14ac:dyDescent="0.25">
      <c r="A2868">
        <v>3500</v>
      </c>
      <c r="B2868" t="str">
        <f>"E"&amp;A2868</f>
        <v>E3500</v>
      </c>
      <c r="C2868" t="s">
        <v>85</v>
      </c>
      <c r="D2868">
        <v>1</v>
      </c>
      <c r="E2868">
        <f>IF(D2868&lt;4,D2868,4)</f>
        <v>1</v>
      </c>
      <c r="F2868" s="1">
        <v>39293</v>
      </c>
      <c r="G2868" s="1">
        <v>39450</v>
      </c>
      <c r="H2868" s="3">
        <f>G2868-F2868</f>
        <v>157</v>
      </c>
      <c r="I2868" s="3">
        <f>IF(H2868&lt;=60,1,IF(H2868&lt;=150,2,3))</f>
        <v>3</v>
      </c>
      <c r="J2868">
        <v>33.799999999999997</v>
      </c>
      <c r="K2868">
        <v>3.5</v>
      </c>
      <c r="L2868">
        <v>3.66</v>
      </c>
      <c r="M2868">
        <v>87</v>
      </c>
      <c r="N2868">
        <f>LOG(M2868/100,2)+3</f>
        <v>2.7990873060740036</v>
      </c>
      <c r="O2868">
        <f>INDEX(lehmad!B$2:B$412,MATCH(klypsid!$B2868,lehmad!$A$2:$A$412,0))</f>
        <v>38515</v>
      </c>
      <c r="P2868">
        <f>INDEX(lehmad!D$2:D$412,MATCH(klypsid!$B2868,lehmad!$A$2:$A$412,0))</f>
        <v>114</v>
      </c>
      <c r="Q2868">
        <f>INDEX(lehmad!E$2:E$412,MATCH(klypsid!$B2868,lehmad!$A$2:$A$412,0))</f>
        <v>1</v>
      </c>
      <c r="R2868" t="str">
        <f>INDEX(lehmad!F$2:F$412,MATCH(klypsid!$B2868,lehmad!$A$2:$A$412,0))</f>
        <v>DYNASTY-ET</v>
      </c>
      <c r="S2868">
        <f>INDEX(lehmad!H$2:H$412,MATCH(klypsid!$B2868,lehmad!$A$2:$A$412,0))</f>
        <v>124</v>
      </c>
      <c r="T2868">
        <f>INDEX(lehmad!K$2:K$412,MATCH(klypsid!$B2868,lehmad!$A$2:$A$412,0))</f>
        <v>108</v>
      </c>
      <c r="U2868" s="4">
        <f t="shared" si="88"/>
        <v>5</v>
      </c>
      <c r="V2868">
        <f t="shared" si="89"/>
        <v>32</v>
      </c>
    </row>
    <row r="2869" spans="1:22" x14ac:dyDescent="0.25">
      <c r="A2869">
        <v>3500</v>
      </c>
      <c r="B2869" t="str">
        <f>"E"&amp;A2869</f>
        <v>E3500</v>
      </c>
      <c r="C2869" t="s">
        <v>85</v>
      </c>
      <c r="D2869">
        <v>1</v>
      </c>
      <c r="E2869">
        <f>IF(D2869&lt;4,D2869,4)</f>
        <v>1</v>
      </c>
      <c r="F2869" s="1">
        <v>39293</v>
      </c>
      <c r="G2869" s="1">
        <v>39481</v>
      </c>
      <c r="H2869" s="3">
        <f>G2869-F2869</f>
        <v>188</v>
      </c>
      <c r="I2869" s="3">
        <f>IF(H2869&lt;=60,1,IF(H2869&lt;=150,2,3))</f>
        <v>3</v>
      </c>
      <c r="J2869">
        <v>34.299999999999997</v>
      </c>
      <c r="K2869">
        <v>4.18</v>
      </c>
      <c r="L2869">
        <v>3.64</v>
      </c>
      <c r="M2869">
        <v>100</v>
      </c>
      <c r="N2869">
        <f>LOG(M2869/100,2)+3</f>
        <v>3</v>
      </c>
      <c r="O2869">
        <f>INDEX(lehmad!B$2:B$412,MATCH(klypsid!$B2869,lehmad!$A$2:$A$412,0))</f>
        <v>38515</v>
      </c>
      <c r="P2869">
        <f>INDEX(lehmad!D$2:D$412,MATCH(klypsid!$B2869,lehmad!$A$2:$A$412,0))</f>
        <v>114</v>
      </c>
      <c r="Q2869">
        <f>INDEX(lehmad!E$2:E$412,MATCH(klypsid!$B2869,lehmad!$A$2:$A$412,0))</f>
        <v>1</v>
      </c>
      <c r="R2869" t="str">
        <f>INDEX(lehmad!F$2:F$412,MATCH(klypsid!$B2869,lehmad!$A$2:$A$412,0))</f>
        <v>DYNASTY-ET</v>
      </c>
      <c r="S2869">
        <f>INDEX(lehmad!H$2:H$412,MATCH(klypsid!$B2869,lehmad!$A$2:$A$412,0))</f>
        <v>124</v>
      </c>
      <c r="T2869">
        <f>INDEX(lehmad!K$2:K$412,MATCH(klypsid!$B2869,lehmad!$A$2:$A$412,0))</f>
        <v>108</v>
      </c>
      <c r="U2869" s="4">
        <f t="shared" si="88"/>
        <v>6</v>
      </c>
      <c r="V2869">
        <f t="shared" si="89"/>
        <v>31</v>
      </c>
    </row>
    <row r="2870" spans="1:22" x14ac:dyDescent="0.25">
      <c r="A2870">
        <v>3500</v>
      </c>
      <c r="B2870" t="str">
        <f>"E"&amp;A2870</f>
        <v>E3500</v>
      </c>
      <c r="C2870" t="s">
        <v>85</v>
      </c>
      <c r="D2870">
        <v>1</v>
      </c>
      <c r="E2870">
        <f>IF(D2870&lt;4,D2870,4)</f>
        <v>1</v>
      </c>
      <c r="F2870" s="1">
        <v>39293</v>
      </c>
      <c r="G2870" s="1">
        <v>39509</v>
      </c>
      <c r="H2870" s="3">
        <f>G2870-F2870</f>
        <v>216</v>
      </c>
      <c r="I2870" s="3">
        <f>IF(H2870&lt;=60,1,IF(H2870&lt;=150,2,3))</f>
        <v>3</v>
      </c>
      <c r="J2870">
        <v>28.5</v>
      </c>
      <c r="K2870">
        <v>4.6500000000000004</v>
      </c>
      <c r="L2870">
        <v>3.55</v>
      </c>
      <c r="M2870">
        <v>319</v>
      </c>
      <c r="N2870">
        <f>LOG(M2870/100,2)+3</f>
        <v>4.6735564239901448</v>
      </c>
      <c r="O2870">
        <f>INDEX(lehmad!B$2:B$412,MATCH(klypsid!$B2870,lehmad!$A$2:$A$412,0))</f>
        <v>38515</v>
      </c>
      <c r="P2870">
        <f>INDEX(lehmad!D$2:D$412,MATCH(klypsid!$B2870,lehmad!$A$2:$A$412,0))</f>
        <v>114</v>
      </c>
      <c r="Q2870">
        <f>INDEX(lehmad!E$2:E$412,MATCH(klypsid!$B2870,lehmad!$A$2:$A$412,0))</f>
        <v>1</v>
      </c>
      <c r="R2870" t="str">
        <f>INDEX(lehmad!F$2:F$412,MATCH(klypsid!$B2870,lehmad!$A$2:$A$412,0))</f>
        <v>DYNASTY-ET</v>
      </c>
      <c r="S2870">
        <f>INDEX(lehmad!H$2:H$412,MATCH(klypsid!$B2870,lehmad!$A$2:$A$412,0))</f>
        <v>124</v>
      </c>
      <c r="T2870">
        <f>INDEX(lehmad!K$2:K$412,MATCH(klypsid!$B2870,lehmad!$A$2:$A$412,0))</f>
        <v>108</v>
      </c>
      <c r="U2870" s="4">
        <f t="shared" si="88"/>
        <v>7</v>
      </c>
      <c r="V2870">
        <f t="shared" si="89"/>
        <v>28</v>
      </c>
    </row>
    <row r="2871" spans="1:22" x14ac:dyDescent="0.25">
      <c r="A2871">
        <v>3500</v>
      </c>
      <c r="B2871" t="str">
        <f>"E"&amp;A2871</f>
        <v>E3500</v>
      </c>
      <c r="C2871" t="s">
        <v>85</v>
      </c>
      <c r="D2871">
        <v>1</v>
      </c>
      <c r="E2871">
        <f>IF(D2871&lt;4,D2871,4)</f>
        <v>1</v>
      </c>
      <c r="F2871" s="1">
        <v>39293</v>
      </c>
      <c r="G2871" s="1">
        <v>39539</v>
      </c>
      <c r="H2871" s="3">
        <f>G2871-F2871</f>
        <v>246</v>
      </c>
      <c r="I2871" s="3">
        <f>IF(H2871&lt;=60,1,IF(H2871&lt;=150,2,3))</f>
        <v>3</v>
      </c>
      <c r="J2871">
        <v>29.5</v>
      </c>
      <c r="K2871">
        <v>4.8099999999999996</v>
      </c>
      <c r="L2871">
        <v>3.63</v>
      </c>
      <c r="M2871">
        <v>145</v>
      </c>
      <c r="N2871">
        <f>LOG(M2871/100,2)+3</f>
        <v>3.5360529002402097</v>
      </c>
      <c r="O2871">
        <f>INDEX(lehmad!B$2:B$412,MATCH(klypsid!$B2871,lehmad!$A$2:$A$412,0))</f>
        <v>38515</v>
      </c>
      <c r="P2871">
        <f>INDEX(lehmad!D$2:D$412,MATCH(klypsid!$B2871,lehmad!$A$2:$A$412,0))</f>
        <v>114</v>
      </c>
      <c r="Q2871">
        <f>INDEX(lehmad!E$2:E$412,MATCH(klypsid!$B2871,lehmad!$A$2:$A$412,0))</f>
        <v>1</v>
      </c>
      <c r="R2871" t="str">
        <f>INDEX(lehmad!F$2:F$412,MATCH(klypsid!$B2871,lehmad!$A$2:$A$412,0))</f>
        <v>DYNASTY-ET</v>
      </c>
      <c r="S2871">
        <f>INDEX(lehmad!H$2:H$412,MATCH(klypsid!$B2871,lehmad!$A$2:$A$412,0))</f>
        <v>124</v>
      </c>
      <c r="T2871">
        <f>INDEX(lehmad!K$2:K$412,MATCH(klypsid!$B2871,lehmad!$A$2:$A$412,0))</f>
        <v>108</v>
      </c>
      <c r="U2871" s="4">
        <f t="shared" si="88"/>
        <v>8</v>
      </c>
      <c r="V2871">
        <f t="shared" si="89"/>
        <v>30</v>
      </c>
    </row>
    <row r="2872" spans="1:22" x14ac:dyDescent="0.25">
      <c r="A2872">
        <v>3500</v>
      </c>
      <c r="B2872" t="str">
        <f>"E"&amp;A2872</f>
        <v>E3500</v>
      </c>
      <c r="C2872" t="s">
        <v>85</v>
      </c>
      <c r="D2872">
        <v>1</v>
      </c>
      <c r="E2872">
        <f>IF(D2872&lt;4,D2872,4)</f>
        <v>1</v>
      </c>
      <c r="F2872" s="1">
        <v>39293</v>
      </c>
      <c r="G2872" s="1">
        <v>39572</v>
      </c>
      <c r="H2872" s="3">
        <f>G2872-F2872</f>
        <v>279</v>
      </c>
      <c r="I2872" s="3">
        <f>IF(H2872&lt;=60,1,IF(H2872&lt;=150,2,3))</f>
        <v>3</v>
      </c>
      <c r="J2872">
        <v>25.6</v>
      </c>
      <c r="K2872">
        <v>5.15</v>
      </c>
      <c r="L2872">
        <v>3.48</v>
      </c>
      <c r="M2872">
        <v>106</v>
      </c>
      <c r="N2872">
        <f>LOG(M2872/100,2)+3</f>
        <v>3.0840642647884744</v>
      </c>
      <c r="O2872">
        <f>INDEX(lehmad!B$2:B$412,MATCH(klypsid!$B2872,lehmad!$A$2:$A$412,0))</f>
        <v>38515</v>
      </c>
      <c r="P2872">
        <f>INDEX(lehmad!D$2:D$412,MATCH(klypsid!$B2872,lehmad!$A$2:$A$412,0))</f>
        <v>114</v>
      </c>
      <c r="Q2872">
        <f>INDEX(lehmad!E$2:E$412,MATCH(klypsid!$B2872,lehmad!$A$2:$A$412,0))</f>
        <v>1</v>
      </c>
      <c r="R2872" t="str">
        <f>INDEX(lehmad!F$2:F$412,MATCH(klypsid!$B2872,lehmad!$A$2:$A$412,0))</f>
        <v>DYNASTY-ET</v>
      </c>
      <c r="S2872">
        <f>INDEX(lehmad!H$2:H$412,MATCH(klypsid!$B2872,lehmad!$A$2:$A$412,0))</f>
        <v>124</v>
      </c>
      <c r="T2872">
        <f>INDEX(lehmad!K$2:K$412,MATCH(klypsid!$B2872,lehmad!$A$2:$A$412,0))</f>
        <v>108</v>
      </c>
      <c r="U2872" s="4">
        <f t="shared" si="88"/>
        <v>9</v>
      </c>
      <c r="V2872">
        <f t="shared" si="89"/>
        <v>33</v>
      </c>
    </row>
    <row r="2873" spans="1:22" x14ac:dyDescent="0.25">
      <c r="A2873">
        <v>3500</v>
      </c>
      <c r="B2873" t="str">
        <f>"E"&amp;A2873</f>
        <v>E3500</v>
      </c>
      <c r="C2873" t="s">
        <v>85</v>
      </c>
      <c r="D2873">
        <v>1</v>
      </c>
      <c r="E2873">
        <f>IF(D2873&lt;4,D2873,4)</f>
        <v>1</v>
      </c>
      <c r="F2873" s="1">
        <v>39293</v>
      </c>
      <c r="G2873" s="1">
        <v>39600</v>
      </c>
      <c r="H2873" s="3">
        <f>G2873-F2873</f>
        <v>307</v>
      </c>
      <c r="I2873" s="3">
        <f>IF(H2873&lt;=60,1,IF(H2873&lt;=150,2,3))</f>
        <v>3</v>
      </c>
      <c r="J2873">
        <v>24.5</v>
      </c>
      <c r="K2873">
        <v>5.01</v>
      </c>
      <c r="L2873">
        <v>3.36</v>
      </c>
      <c r="M2873">
        <v>130</v>
      </c>
      <c r="N2873">
        <f>LOG(M2873/100,2)+3</f>
        <v>3.37851162325373</v>
      </c>
      <c r="O2873">
        <f>INDEX(lehmad!B$2:B$412,MATCH(klypsid!$B2873,lehmad!$A$2:$A$412,0))</f>
        <v>38515</v>
      </c>
      <c r="P2873">
        <f>INDEX(lehmad!D$2:D$412,MATCH(klypsid!$B2873,lehmad!$A$2:$A$412,0))</f>
        <v>114</v>
      </c>
      <c r="Q2873">
        <f>INDEX(lehmad!E$2:E$412,MATCH(klypsid!$B2873,lehmad!$A$2:$A$412,0))</f>
        <v>1</v>
      </c>
      <c r="R2873" t="str">
        <f>INDEX(lehmad!F$2:F$412,MATCH(klypsid!$B2873,lehmad!$A$2:$A$412,0))</f>
        <v>DYNASTY-ET</v>
      </c>
      <c r="S2873">
        <f>INDEX(lehmad!H$2:H$412,MATCH(klypsid!$B2873,lehmad!$A$2:$A$412,0))</f>
        <v>124</v>
      </c>
      <c r="T2873">
        <f>INDEX(lehmad!K$2:K$412,MATCH(klypsid!$B2873,lehmad!$A$2:$A$412,0))</f>
        <v>108</v>
      </c>
      <c r="U2873" s="4">
        <f t="shared" si="88"/>
        <v>10</v>
      </c>
      <c r="V2873">
        <f t="shared" si="89"/>
        <v>28</v>
      </c>
    </row>
    <row r="2874" spans="1:22" x14ac:dyDescent="0.25">
      <c r="A2874">
        <v>3500</v>
      </c>
      <c r="B2874" t="str">
        <f>"E"&amp;A2874</f>
        <v>E3500</v>
      </c>
      <c r="C2874" t="s">
        <v>85</v>
      </c>
      <c r="D2874">
        <v>2</v>
      </c>
      <c r="E2874">
        <f>IF(D2874&lt;4,D2874,4)</f>
        <v>2</v>
      </c>
      <c r="F2874" s="1">
        <v>39663</v>
      </c>
      <c r="G2874" s="1">
        <v>39693</v>
      </c>
      <c r="H2874" s="3">
        <f>G2874-F2874</f>
        <v>30</v>
      </c>
      <c r="I2874" s="3">
        <f>IF(H2874&lt;=60,1,IF(H2874&lt;=150,2,3))</f>
        <v>1</v>
      </c>
      <c r="J2874">
        <v>49.1</v>
      </c>
      <c r="K2874">
        <v>4.45</v>
      </c>
      <c r="L2874">
        <v>3.42</v>
      </c>
      <c r="M2874">
        <v>33</v>
      </c>
      <c r="N2874">
        <f>LOG(M2874/100,2)+3</f>
        <v>1.4005379295837288</v>
      </c>
      <c r="O2874">
        <f>INDEX(lehmad!B$2:B$412,MATCH(klypsid!$B2874,lehmad!$A$2:$A$412,0))</f>
        <v>38515</v>
      </c>
      <c r="P2874">
        <f>INDEX(lehmad!D$2:D$412,MATCH(klypsid!$B2874,lehmad!$A$2:$A$412,0))</f>
        <v>114</v>
      </c>
      <c r="Q2874">
        <f>INDEX(lehmad!E$2:E$412,MATCH(klypsid!$B2874,lehmad!$A$2:$A$412,0))</f>
        <v>1</v>
      </c>
      <c r="R2874" t="str">
        <f>INDEX(lehmad!F$2:F$412,MATCH(klypsid!$B2874,lehmad!$A$2:$A$412,0))</f>
        <v>DYNASTY-ET</v>
      </c>
      <c r="S2874">
        <f>INDEX(lehmad!H$2:H$412,MATCH(klypsid!$B2874,lehmad!$A$2:$A$412,0))</f>
        <v>124</v>
      </c>
      <c r="T2874">
        <f>INDEX(lehmad!K$2:K$412,MATCH(klypsid!$B2874,lehmad!$A$2:$A$412,0))</f>
        <v>108</v>
      </c>
      <c r="U2874" s="4">
        <f t="shared" si="88"/>
        <v>1</v>
      </c>
      <c r="V2874">
        <f t="shared" si="89"/>
        <v>30</v>
      </c>
    </row>
    <row r="2875" spans="1:22" x14ac:dyDescent="0.25">
      <c r="A2875">
        <v>3500</v>
      </c>
      <c r="B2875" t="str">
        <f>"E"&amp;A2875</f>
        <v>E3500</v>
      </c>
      <c r="C2875" t="s">
        <v>85</v>
      </c>
      <c r="D2875">
        <v>2</v>
      </c>
      <c r="E2875">
        <f>IF(D2875&lt;4,D2875,4)</f>
        <v>2</v>
      </c>
      <c r="F2875" s="1">
        <v>39663</v>
      </c>
      <c r="G2875" s="1">
        <v>39722</v>
      </c>
      <c r="H2875" s="3">
        <f>G2875-F2875</f>
        <v>59</v>
      </c>
      <c r="I2875" s="3">
        <f>IF(H2875&lt;=60,1,IF(H2875&lt;=150,2,3))</f>
        <v>1</v>
      </c>
      <c r="J2875">
        <v>49.4</v>
      </c>
      <c r="K2875">
        <v>4.66</v>
      </c>
      <c r="L2875">
        <v>3.65</v>
      </c>
      <c r="M2875">
        <v>35</v>
      </c>
      <c r="N2875">
        <f>LOG(M2875/100,2)+3</f>
        <v>1.4854268271702415</v>
      </c>
      <c r="O2875">
        <f>INDEX(lehmad!B$2:B$412,MATCH(klypsid!$B2875,lehmad!$A$2:$A$412,0))</f>
        <v>38515</v>
      </c>
      <c r="P2875">
        <f>INDEX(lehmad!D$2:D$412,MATCH(klypsid!$B2875,lehmad!$A$2:$A$412,0))</f>
        <v>114</v>
      </c>
      <c r="Q2875">
        <f>INDEX(lehmad!E$2:E$412,MATCH(klypsid!$B2875,lehmad!$A$2:$A$412,0))</f>
        <v>1</v>
      </c>
      <c r="R2875" t="str">
        <f>INDEX(lehmad!F$2:F$412,MATCH(klypsid!$B2875,lehmad!$A$2:$A$412,0))</f>
        <v>DYNASTY-ET</v>
      </c>
      <c r="S2875">
        <f>INDEX(lehmad!H$2:H$412,MATCH(klypsid!$B2875,lehmad!$A$2:$A$412,0))</f>
        <v>124</v>
      </c>
      <c r="T2875">
        <f>INDEX(lehmad!K$2:K$412,MATCH(klypsid!$B2875,lehmad!$A$2:$A$412,0))</f>
        <v>108</v>
      </c>
      <c r="U2875" s="4">
        <f t="shared" si="88"/>
        <v>2</v>
      </c>
      <c r="V2875">
        <f t="shared" si="89"/>
        <v>29</v>
      </c>
    </row>
    <row r="2876" spans="1:22" x14ac:dyDescent="0.25">
      <c r="A2876">
        <v>3500</v>
      </c>
      <c r="B2876" t="str">
        <f>"E"&amp;A2876</f>
        <v>E3500</v>
      </c>
      <c r="C2876" t="s">
        <v>85</v>
      </c>
      <c r="D2876">
        <v>2</v>
      </c>
      <c r="E2876">
        <f>IF(D2876&lt;4,D2876,4)</f>
        <v>2</v>
      </c>
      <c r="F2876" s="1">
        <v>39663</v>
      </c>
      <c r="G2876" s="1">
        <v>39754</v>
      </c>
      <c r="H2876" s="3">
        <f>G2876-F2876</f>
        <v>91</v>
      </c>
      <c r="I2876" s="3">
        <f>IF(H2876&lt;=60,1,IF(H2876&lt;=150,2,3))</f>
        <v>2</v>
      </c>
      <c r="J2876">
        <v>39.700000000000003</v>
      </c>
      <c r="K2876">
        <v>4.99</v>
      </c>
      <c r="L2876">
        <v>3.72</v>
      </c>
      <c r="M2876">
        <v>80</v>
      </c>
      <c r="N2876">
        <f>LOG(M2876/100,2)+3</f>
        <v>2.6780719051126378</v>
      </c>
      <c r="O2876">
        <f>INDEX(lehmad!B$2:B$412,MATCH(klypsid!$B2876,lehmad!$A$2:$A$412,0))</f>
        <v>38515</v>
      </c>
      <c r="P2876">
        <f>INDEX(lehmad!D$2:D$412,MATCH(klypsid!$B2876,lehmad!$A$2:$A$412,0))</f>
        <v>114</v>
      </c>
      <c r="Q2876">
        <f>INDEX(lehmad!E$2:E$412,MATCH(klypsid!$B2876,lehmad!$A$2:$A$412,0))</f>
        <v>1</v>
      </c>
      <c r="R2876" t="str">
        <f>INDEX(lehmad!F$2:F$412,MATCH(klypsid!$B2876,lehmad!$A$2:$A$412,0))</f>
        <v>DYNASTY-ET</v>
      </c>
      <c r="S2876">
        <f>INDEX(lehmad!H$2:H$412,MATCH(klypsid!$B2876,lehmad!$A$2:$A$412,0))</f>
        <v>124</v>
      </c>
      <c r="T2876">
        <f>INDEX(lehmad!K$2:K$412,MATCH(klypsid!$B2876,lehmad!$A$2:$A$412,0))</f>
        <v>108</v>
      </c>
      <c r="U2876" s="4">
        <f t="shared" si="88"/>
        <v>3</v>
      </c>
      <c r="V2876">
        <f t="shared" si="89"/>
        <v>32</v>
      </c>
    </row>
    <row r="2877" spans="1:22" x14ac:dyDescent="0.25">
      <c r="A2877">
        <v>3500</v>
      </c>
      <c r="B2877" t="str">
        <f>"E"&amp;A2877</f>
        <v>E3500</v>
      </c>
      <c r="C2877" t="s">
        <v>85</v>
      </c>
      <c r="D2877">
        <v>2</v>
      </c>
      <c r="E2877">
        <f>IF(D2877&lt;4,D2877,4)</f>
        <v>2</v>
      </c>
      <c r="F2877" s="1">
        <v>39663</v>
      </c>
      <c r="G2877" s="1">
        <v>39783</v>
      </c>
      <c r="H2877" s="3">
        <f>G2877-F2877</f>
        <v>120</v>
      </c>
      <c r="I2877" s="3">
        <f>IF(H2877&lt;=60,1,IF(H2877&lt;=150,2,3))</f>
        <v>2</v>
      </c>
      <c r="J2877">
        <v>35.700000000000003</v>
      </c>
      <c r="K2877">
        <v>5.34</v>
      </c>
      <c r="L2877">
        <v>3.65</v>
      </c>
      <c r="M2877">
        <v>81</v>
      </c>
      <c r="N2877">
        <f>LOG(M2877/100,2)+3</f>
        <v>2.6959938131098999</v>
      </c>
      <c r="O2877">
        <f>INDEX(lehmad!B$2:B$412,MATCH(klypsid!$B2877,lehmad!$A$2:$A$412,0))</f>
        <v>38515</v>
      </c>
      <c r="P2877">
        <f>INDEX(lehmad!D$2:D$412,MATCH(klypsid!$B2877,lehmad!$A$2:$A$412,0))</f>
        <v>114</v>
      </c>
      <c r="Q2877">
        <f>INDEX(lehmad!E$2:E$412,MATCH(klypsid!$B2877,lehmad!$A$2:$A$412,0))</f>
        <v>1</v>
      </c>
      <c r="R2877" t="str">
        <f>INDEX(lehmad!F$2:F$412,MATCH(klypsid!$B2877,lehmad!$A$2:$A$412,0))</f>
        <v>DYNASTY-ET</v>
      </c>
      <c r="S2877">
        <f>INDEX(lehmad!H$2:H$412,MATCH(klypsid!$B2877,lehmad!$A$2:$A$412,0))</f>
        <v>124</v>
      </c>
      <c r="T2877">
        <f>INDEX(lehmad!K$2:K$412,MATCH(klypsid!$B2877,lehmad!$A$2:$A$412,0))</f>
        <v>108</v>
      </c>
      <c r="U2877" s="4">
        <f t="shared" si="88"/>
        <v>4</v>
      </c>
      <c r="V2877">
        <f t="shared" si="89"/>
        <v>29</v>
      </c>
    </row>
    <row r="2878" spans="1:22" x14ac:dyDescent="0.25">
      <c r="A2878">
        <v>3500</v>
      </c>
      <c r="B2878" t="str">
        <f>"E"&amp;A2878</f>
        <v>E3500</v>
      </c>
      <c r="C2878" t="s">
        <v>85</v>
      </c>
      <c r="D2878">
        <v>2</v>
      </c>
      <c r="E2878">
        <f>IF(D2878&lt;4,D2878,4)</f>
        <v>2</v>
      </c>
      <c r="F2878" s="1">
        <v>39663</v>
      </c>
      <c r="G2878" s="1">
        <v>39817</v>
      </c>
      <c r="H2878" s="3">
        <f>G2878-F2878</f>
        <v>154</v>
      </c>
      <c r="I2878" s="3">
        <f>IF(H2878&lt;=60,1,IF(H2878&lt;=150,2,3))</f>
        <v>3</v>
      </c>
      <c r="J2878">
        <v>36.4</v>
      </c>
      <c r="K2878">
        <v>5.07</v>
      </c>
      <c r="L2878">
        <v>3.63</v>
      </c>
      <c r="M2878">
        <v>55</v>
      </c>
      <c r="N2878">
        <f>LOG(M2878/100,2)+3</f>
        <v>2.1375035237499347</v>
      </c>
      <c r="O2878">
        <f>INDEX(lehmad!B$2:B$412,MATCH(klypsid!$B2878,lehmad!$A$2:$A$412,0))</f>
        <v>38515</v>
      </c>
      <c r="P2878">
        <f>INDEX(lehmad!D$2:D$412,MATCH(klypsid!$B2878,lehmad!$A$2:$A$412,0))</f>
        <v>114</v>
      </c>
      <c r="Q2878">
        <f>INDEX(lehmad!E$2:E$412,MATCH(klypsid!$B2878,lehmad!$A$2:$A$412,0))</f>
        <v>1</v>
      </c>
      <c r="R2878" t="str">
        <f>INDEX(lehmad!F$2:F$412,MATCH(klypsid!$B2878,lehmad!$A$2:$A$412,0))</f>
        <v>DYNASTY-ET</v>
      </c>
      <c r="S2878">
        <f>INDEX(lehmad!H$2:H$412,MATCH(klypsid!$B2878,lehmad!$A$2:$A$412,0))</f>
        <v>124</v>
      </c>
      <c r="T2878">
        <f>INDEX(lehmad!K$2:K$412,MATCH(klypsid!$B2878,lehmad!$A$2:$A$412,0))</f>
        <v>108</v>
      </c>
      <c r="U2878" s="4">
        <f t="shared" si="88"/>
        <v>5</v>
      </c>
      <c r="V2878">
        <f t="shared" si="89"/>
        <v>34</v>
      </c>
    </row>
    <row r="2879" spans="1:22" x14ac:dyDescent="0.25">
      <c r="A2879">
        <v>3500</v>
      </c>
      <c r="B2879" t="str">
        <f>"E"&amp;A2879</f>
        <v>E3500</v>
      </c>
      <c r="C2879" t="s">
        <v>85</v>
      </c>
      <c r="D2879">
        <v>2</v>
      </c>
      <c r="E2879">
        <f>IF(D2879&lt;4,D2879,4)</f>
        <v>2</v>
      </c>
      <c r="F2879" s="1">
        <v>39663</v>
      </c>
      <c r="G2879" s="1">
        <v>39845</v>
      </c>
      <c r="H2879" s="3">
        <f>G2879-F2879</f>
        <v>182</v>
      </c>
      <c r="I2879" s="3">
        <f>IF(H2879&lt;=60,1,IF(H2879&lt;=150,2,3))</f>
        <v>3</v>
      </c>
      <c r="J2879">
        <v>33.299999999999997</v>
      </c>
      <c r="K2879">
        <v>4.66</v>
      </c>
      <c r="L2879">
        <v>3.74</v>
      </c>
      <c r="M2879">
        <v>31</v>
      </c>
      <c r="N2879">
        <f>LOG(M2879/100,2)+3</f>
        <v>1.3103401206121505</v>
      </c>
      <c r="O2879">
        <f>INDEX(lehmad!B$2:B$412,MATCH(klypsid!$B2879,lehmad!$A$2:$A$412,0))</f>
        <v>38515</v>
      </c>
      <c r="P2879">
        <f>INDEX(lehmad!D$2:D$412,MATCH(klypsid!$B2879,lehmad!$A$2:$A$412,0))</f>
        <v>114</v>
      </c>
      <c r="Q2879">
        <f>INDEX(lehmad!E$2:E$412,MATCH(klypsid!$B2879,lehmad!$A$2:$A$412,0))</f>
        <v>1</v>
      </c>
      <c r="R2879" t="str">
        <f>INDEX(lehmad!F$2:F$412,MATCH(klypsid!$B2879,lehmad!$A$2:$A$412,0))</f>
        <v>DYNASTY-ET</v>
      </c>
      <c r="S2879">
        <f>INDEX(lehmad!H$2:H$412,MATCH(klypsid!$B2879,lehmad!$A$2:$A$412,0))</f>
        <v>124</v>
      </c>
      <c r="T2879">
        <f>INDEX(lehmad!K$2:K$412,MATCH(klypsid!$B2879,lehmad!$A$2:$A$412,0))</f>
        <v>108</v>
      </c>
      <c r="U2879" s="4">
        <f t="shared" si="88"/>
        <v>6</v>
      </c>
      <c r="V2879">
        <f t="shared" si="89"/>
        <v>28</v>
      </c>
    </row>
    <row r="2880" spans="1:22" x14ac:dyDescent="0.25">
      <c r="A2880">
        <v>3500</v>
      </c>
      <c r="B2880" t="str">
        <f>"E"&amp;A2880</f>
        <v>E3500</v>
      </c>
      <c r="C2880" t="s">
        <v>85</v>
      </c>
      <c r="D2880">
        <v>2</v>
      </c>
      <c r="E2880">
        <f>IF(D2880&lt;4,D2880,4)</f>
        <v>2</v>
      </c>
      <c r="F2880" s="1">
        <v>39663</v>
      </c>
      <c r="G2880" s="1">
        <v>39875</v>
      </c>
      <c r="H2880" s="3">
        <f>G2880-F2880</f>
        <v>212</v>
      </c>
      <c r="I2880" s="3">
        <f>IF(H2880&lt;=60,1,IF(H2880&lt;=150,2,3))</f>
        <v>3</v>
      </c>
      <c r="J2880">
        <v>32.6</v>
      </c>
      <c r="K2880">
        <v>4.9400000000000004</v>
      </c>
      <c r="L2880">
        <v>3.78</v>
      </c>
      <c r="M2880">
        <v>104</v>
      </c>
      <c r="N2880">
        <f>LOG(M2880/100,2)+3</f>
        <v>3.0565835283663674</v>
      </c>
      <c r="O2880">
        <f>INDEX(lehmad!B$2:B$412,MATCH(klypsid!$B2880,lehmad!$A$2:$A$412,0))</f>
        <v>38515</v>
      </c>
      <c r="P2880">
        <f>INDEX(lehmad!D$2:D$412,MATCH(klypsid!$B2880,lehmad!$A$2:$A$412,0))</f>
        <v>114</v>
      </c>
      <c r="Q2880">
        <f>INDEX(lehmad!E$2:E$412,MATCH(klypsid!$B2880,lehmad!$A$2:$A$412,0))</f>
        <v>1</v>
      </c>
      <c r="R2880" t="str">
        <f>INDEX(lehmad!F$2:F$412,MATCH(klypsid!$B2880,lehmad!$A$2:$A$412,0))</f>
        <v>DYNASTY-ET</v>
      </c>
      <c r="S2880">
        <f>INDEX(lehmad!H$2:H$412,MATCH(klypsid!$B2880,lehmad!$A$2:$A$412,0))</f>
        <v>124</v>
      </c>
      <c r="T2880">
        <f>INDEX(lehmad!K$2:K$412,MATCH(klypsid!$B2880,lehmad!$A$2:$A$412,0))</f>
        <v>108</v>
      </c>
      <c r="U2880" s="4">
        <f t="shared" si="88"/>
        <v>7</v>
      </c>
      <c r="V2880">
        <f t="shared" si="89"/>
        <v>30</v>
      </c>
    </row>
    <row r="2881" spans="1:22" x14ac:dyDescent="0.25">
      <c r="A2881">
        <v>3500</v>
      </c>
      <c r="B2881" t="str">
        <f>"E"&amp;A2881</f>
        <v>E3500</v>
      </c>
      <c r="C2881" t="s">
        <v>85</v>
      </c>
      <c r="D2881">
        <v>2</v>
      </c>
      <c r="E2881">
        <f>IF(D2881&lt;4,D2881,4)</f>
        <v>2</v>
      </c>
      <c r="F2881" s="1">
        <v>39663</v>
      </c>
      <c r="G2881" s="1">
        <v>39908</v>
      </c>
      <c r="H2881" s="3">
        <f>G2881-F2881</f>
        <v>245</v>
      </c>
      <c r="I2881" s="3">
        <f>IF(H2881&lt;=60,1,IF(H2881&lt;=150,2,3))</f>
        <v>3</v>
      </c>
      <c r="J2881">
        <v>26.3</v>
      </c>
      <c r="K2881">
        <v>5.04</v>
      </c>
      <c r="L2881">
        <v>3.61</v>
      </c>
      <c r="M2881">
        <v>55</v>
      </c>
      <c r="N2881">
        <f>LOG(M2881/100,2)+3</f>
        <v>2.1375035237499347</v>
      </c>
      <c r="O2881">
        <f>INDEX(lehmad!B$2:B$412,MATCH(klypsid!$B2881,lehmad!$A$2:$A$412,0))</f>
        <v>38515</v>
      </c>
      <c r="P2881">
        <f>INDEX(lehmad!D$2:D$412,MATCH(klypsid!$B2881,lehmad!$A$2:$A$412,0))</f>
        <v>114</v>
      </c>
      <c r="Q2881">
        <f>INDEX(lehmad!E$2:E$412,MATCH(klypsid!$B2881,lehmad!$A$2:$A$412,0))</f>
        <v>1</v>
      </c>
      <c r="R2881" t="str">
        <f>INDEX(lehmad!F$2:F$412,MATCH(klypsid!$B2881,lehmad!$A$2:$A$412,0))</f>
        <v>DYNASTY-ET</v>
      </c>
      <c r="S2881">
        <f>INDEX(lehmad!H$2:H$412,MATCH(klypsid!$B2881,lehmad!$A$2:$A$412,0))</f>
        <v>124</v>
      </c>
      <c r="T2881">
        <f>INDEX(lehmad!K$2:K$412,MATCH(klypsid!$B2881,lehmad!$A$2:$A$412,0))</f>
        <v>108</v>
      </c>
      <c r="U2881" s="4">
        <f t="shared" si="88"/>
        <v>8</v>
      </c>
      <c r="V2881">
        <f t="shared" si="89"/>
        <v>33</v>
      </c>
    </row>
    <row r="2882" spans="1:22" x14ac:dyDescent="0.25">
      <c r="A2882">
        <v>3500</v>
      </c>
      <c r="B2882" t="str">
        <f>"E"&amp;A2882</f>
        <v>E3500</v>
      </c>
      <c r="C2882" t="s">
        <v>85</v>
      </c>
      <c r="D2882">
        <v>2</v>
      </c>
      <c r="E2882">
        <f>IF(D2882&lt;4,D2882,4)</f>
        <v>2</v>
      </c>
      <c r="F2882" s="1">
        <v>39663</v>
      </c>
      <c r="G2882" s="1">
        <v>39944</v>
      </c>
      <c r="H2882" s="3">
        <f>G2882-F2882</f>
        <v>281</v>
      </c>
      <c r="I2882" s="3">
        <f>IF(H2882&lt;=60,1,IF(H2882&lt;=150,2,3))</f>
        <v>3</v>
      </c>
      <c r="J2882">
        <v>27.9</v>
      </c>
      <c r="K2882">
        <v>5.2</v>
      </c>
      <c r="L2882">
        <v>3.68</v>
      </c>
      <c r="M2882">
        <v>1001</v>
      </c>
      <c r="N2882">
        <f>LOG(M2882/100,2)+3</f>
        <v>6.3233700690612693</v>
      </c>
      <c r="O2882">
        <f>INDEX(lehmad!B$2:B$412,MATCH(klypsid!$B2882,lehmad!$A$2:$A$412,0))</f>
        <v>38515</v>
      </c>
      <c r="P2882">
        <f>INDEX(lehmad!D$2:D$412,MATCH(klypsid!$B2882,lehmad!$A$2:$A$412,0))</f>
        <v>114</v>
      </c>
      <c r="Q2882">
        <f>INDEX(lehmad!E$2:E$412,MATCH(klypsid!$B2882,lehmad!$A$2:$A$412,0))</f>
        <v>1</v>
      </c>
      <c r="R2882" t="str">
        <f>INDEX(lehmad!F$2:F$412,MATCH(klypsid!$B2882,lehmad!$A$2:$A$412,0))</f>
        <v>DYNASTY-ET</v>
      </c>
      <c r="S2882">
        <f>INDEX(lehmad!H$2:H$412,MATCH(klypsid!$B2882,lehmad!$A$2:$A$412,0))</f>
        <v>124</v>
      </c>
      <c r="T2882">
        <f>INDEX(lehmad!K$2:K$412,MATCH(klypsid!$B2882,lehmad!$A$2:$A$412,0))</f>
        <v>108</v>
      </c>
      <c r="U2882" s="4">
        <f t="shared" si="88"/>
        <v>9</v>
      </c>
      <c r="V2882">
        <f t="shared" si="89"/>
        <v>36</v>
      </c>
    </row>
    <row r="2883" spans="1:22" x14ac:dyDescent="0.25">
      <c r="A2883">
        <v>3500</v>
      </c>
      <c r="B2883" t="str">
        <f>"E"&amp;A2883</f>
        <v>E3500</v>
      </c>
      <c r="C2883" t="s">
        <v>85</v>
      </c>
      <c r="D2883">
        <v>2</v>
      </c>
      <c r="E2883">
        <f>IF(D2883&lt;4,D2883,4)</f>
        <v>2</v>
      </c>
      <c r="F2883" s="1">
        <v>39663</v>
      </c>
      <c r="G2883" s="1">
        <v>39972</v>
      </c>
      <c r="H2883" s="3">
        <f>G2883-F2883</f>
        <v>309</v>
      </c>
      <c r="I2883" s="3">
        <f>IF(H2883&lt;=60,1,IF(H2883&lt;=150,2,3))</f>
        <v>3</v>
      </c>
      <c r="J2883">
        <v>24.8</v>
      </c>
      <c r="K2883">
        <v>5.07</v>
      </c>
      <c r="L2883">
        <v>4</v>
      </c>
      <c r="M2883">
        <v>100</v>
      </c>
      <c r="N2883">
        <f>LOG(M2883/100,2)+3</f>
        <v>3</v>
      </c>
      <c r="O2883">
        <f>INDEX(lehmad!B$2:B$412,MATCH(klypsid!$B2883,lehmad!$A$2:$A$412,0))</f>
        <v>38515</v>
      </c>
      <c r="P2883">
        <f>INDEX(lehmad!D$2:D$412,MATCH(klypsid!$B2883,lehmad!$A$2:$A$412,0))</f>
        <v>114</v>
      </c>
      <c r="Q2883">
        <f>INDEX(lehmad!E$2:E$412,MATCH(klypsid!$B2883,lehmad!$A$2:$A$412,0))</f>
        <v>1</v>
      </c>
      <c r="R2883" t="str">
        <f>INDEX(lehmad!F$2:F$412,MATCH(klypsid!$B2883,lehmad!$A$2:$A$412,0))</f>
        <v>DYNASTY-ET</v>
      </c>
      <c r="S2883">
        <f>INDEX(lehmad!H$2:H$412,MATCH(klypsid!$B2883,lehmad!$A$2:$A$412,0))</f>
        <v>124</v>
      </c>
      <c r="T2883">
        <f>INDEX(lehmad!K$2:K$412,MATCH(klypsid!$B2883,lehmad!$A$2:$A$412,0))</f>
        <v>108</v>
      </c>
      <c r="U2883" s="4">
        <f t="shared" ref="U2883:U2946" si="90">IF(AND(A2883=A2882,D2883=D2882),U2882+1,1)</f>
        <v>10</v>
      </c>
      <c r="V2883">
        <f t="shared" ref="V2883:V2946" si="91">IF(AND(A2883=A2882,D2883=D2882),G2883-G2882,G2883-F2883)</f>
        <v>28</v>
      </c>
    </row>
    <row r="2884" spans="1:22" x14ac:dyDescent="0.25">
      <c r="A2884">
        <v>3500</v>
      </c>
      <c r="B2884" t="str">
        <f>"E"&amp;A2884</f>
        <v>E3500</v>
      </c>
      <c r="C2884" t="s">
        <v>85</v>
      </c>
      <c r="D2884">
        <v>2</v>
      </c>
      <c r="E2884">
        <f>IF(D2884&lt;4,D2884,4)</f>
        <v>2</v>
      </c>
      <c r="F2884" s="1">
        <v>39663</v>
      </c>
      <c r="G2884" s="1">
        <v>40007</v>
      </c>
      <c r="H2884" s="3">
        <f>G2884-F2884</f>
        <v>344</v>
      </c>
      <c r="I2884" s="3">
        <f>IF(H2884&lt;=60,1,IF(H2884&lt;=150,2,3))</f>
        <v>3</v>
      </c>
      <c r="J2884">
        <v>19.899999999999999</v>
      </c>
      <c r="K2884">
        <v>5.21</v>
      </c>
      <c r="L2884">
        <v>3.89</v>
      </c>
      <c r="M2884">
        <v>72</v>
      </c>
      <c r="N2884">
        <f>LOG(M2884/100,2)+3</f>
        <v>2.5260688116675878</v>
      </c>
      <c r="O2884">
        <f>INDEX(lehmad!B$2:B$412,MATCH(klypsid!$B2884,lehmad!$A$2:$A$412,0))</f>
        <v>38515</v>
      </c>
      <c r="P2884">
        <f>INDEX(lehmad!D$2:D$412,MATCH(klypsid!$B2884,lehmad!$A$2:$A$412,0))</f>
        <v>114</v>
      </c>
      <c r="Q2884">
        <f>INDEX(lehmad!E$2:E$412,MATCH(klypsid!$B2884,lehmad!$A$2:$A$412,0))</f>
        <v>1</v>
      </c>
      <c r="R2884" t="str">
        <f>INDEX(lehmad!F$2:F$412,MATCH(klypsid!$B2884,lehmad!$A$2:$A$412,0))</f>
        <v>DYNASTY-ET</v>
      </c>
      <c r="S2884">
        <f>INDEX(lehmad!H$2:H$412,MATCH(klypsid!$B2884,lehmad!$A$2:$A$412,0))</f>
        <v>124</v>
      </c>
      <c r="T2884">
        <f>INDEX(lehmad!K$2:K$412,MATCH(klypsid!$B2884,lehmad!$A$2:$A$412,0))</f>
        <v>108</v>
      </c>
      <c r="U2884" s="4">
        <f t="shared" si="90"/>
        <v>11</v>
      </c>
      <c r="V2884">
        <f t="shared" si="91"/>
        <v>35</v>
      </c>
    </row>
    <row r="2885" spans="1:22" x14ac:dyDescent="0.25">
      <c r="A2885">
        <v>3500</v>
      </c>
      <c r="B2885" t="str">
        <f>"E"&amp;A2885</f>
        <v>E3500</v>
      </c>
      <c r="C2885" t="s">
        <v>85</v>
      </c>
      <c r="D2885">
        <v>3</v>
      </c>
      <c r="E2885">
        <f>IF(D2885&lt;4,D2885,4)</f>
        <v>3</v>
      </c>
      <c r="F2885" s="1">
        <v>40076</v>
      </c>
      <c r="G2885" s="1">
        <v>40094</v>
      </c>
      <c r="H2885" s="3">
        <f>G2885-F2885</f>
        <v>18</v>
      </c>
      <c r="I2885" s="3">
        <f>IF(H2885&lt;=60,1,IF(H2885&lt;=150,2,3))</f>
        <v>1</v>
      </c>
      <c r="J2885">
        <v>39.4</v>
      </c>
      <c r="K2885">
        <v>4.74</v>
      </c>
      <c r="L2885">
        <v>3.74</v>
      </c>
      <c r="M2885">
        <v>18</v>
      </c>
      <c r="N2885">
        <f>LOG(M2885/100,2)+3</f>
        <v>0.52606881166758779</v>
      </c>
      <c r="O2885">
        <f>INDEX(lehmad!B$2:B$412,MATCH(klypsid!$B2885,lehmad!$A$2:$A$412,0))</f>
        <v>38515</v>
      </c>
      <c r="P2885">
        <f>INDEX(lehmad!D$2:D$412,MATCH(klypsid!$B2885,lehmad!$A$2:$A$412,0))</f>
        <v>114</v>
      </c>
      <c r="Q2885">
        <f>INDEX(lehmad!E$2:E$412,MATCH(klypsid!$B2885,lehmad!$A$2:$A$412,0))</f>
        <v>1</v>
      </c>
      <c r="R2885" t="str">
        <f>INDEX(lehmad!F$2:F$412,MATCH(klypsid!$B2885,lehmad!$A$2:$A$412,0))</f>
        <v>DYNASTY-ET</v>
      </c>
      <c r="S2885">
        <f>INDEX(lehmad!H$2:H$412,MATCH(klypsid!$B2885,lehmad!$A$2:$A$412,0))</f>
        <v>124</v>
      </c>
      <c r="T2885">
        <f>INDEX(lehmad!K$2:K$412,MATCH(klypsid!$B2885,lehmad!$A$2:$A$412,0))</f>
        <v>108</v>
      </c>
      <c r="U2885" s="4">
        <f t="shared" si="90"/>
        <v>1</v>
      </c>
      <c r="V2885">
        <f t="shared" si="91"/>
        <v>18</v>
      </c>
    </row>
    <row r="2886" spans="1:22" x14ac:dyDescent="0.25">
      <c r="A2886">
        <v>3500</v>
      </c>
      <c r="B2886" t="str">
        <f>"E"&amp;A2886</f>
        <v>E3500</v>
      </c>
      <c r="C2886" t="s">
        <v>85</v>
      </c>
      <c r="D2886">
        <v>3</v>
      </c>
      <c r="E2886">
        <f>IF(D2886&lt;4,D2886,4)</f>
        <v>3</v>
      </c>
      <c r="F2886" s="1">
        <v>40076</v>
      </c>
      <c r="G2886" s="1">
        <v>40125</v>
      </c>
      <c r="H2886" s="3">
        <f>G2886-F2886</f>
        <v>49</v>
      </c>
      <c r="I2886" s="3">
        <f>IF(H2886&lt;=60,1,IF(H2886&lt;=150,2,3))</f>
        <v>1</v>
      </c>
      <c r="J2886">
        <v>49.7</v>
      </c>
      <c r="K2886">
        <v>5.08</v>
      </c>
      <c r="L2886">
        <v>3.65</v>
      </c>
      <c r="M2886">
        <v>45</v>
      </c>
      <c r="N2886">
        <f>LOG(M2886/100,2)+3</f>
        <v>1.84799690655495</v>
      </c>
      <c r="O2886">
        <f>INDEX(lehmad!B$2:B$412,MATCH(klypsid!$B2886,lehmad!$A$2:$A$412,0))</f>
        <v>38515</v>
      </c>
      <c r="P2886">
        <f>INDEX(lehmad!D$2:D$412,MATCH(klypsid!$B2886,lehmad!$A$2:$A$412,0))</f>
        <v>114</v>
      </c>
      <c r="Q2886">
        <f>INDEX(lehmad!E$2:E$412,MATCH(klypsid!$B2886,lehmad!$A$2:$A$412,0))</f>
        <v>1</v>
      </c>
      <c r="R2886" t="str">
        <f>INDEX(lehmad!F$2:F$412,MATCH(klypsid!$B2886,lehmad!$A$2:$A$412,0))</f>
        <v>DYNASTY-ET</v>
      </c>
      <c r="S2886">
        <f>INDEX(lehmad!H$2:H$412,MATCH(klypsid!$B2886,lehmad!$A$2:$A$412,0))</f>
        <v>124</v>
      </c>
      <c r="T2886">
        <f>INDEX(lehmad!K$2:K$412,MATCH(klypsid!$B2886,lehmad!$A$2:$A$412,0))</f>
        <v>108</v>
      </c>
      <c r="U2886" s="4">
        <f t="shared" si="90"/>
        <v>2</v>
      </c>
      <c r="V2886">
        <f t="shared" si="91"/>
        <v>31</v>
      </c>
    </row>
    <row r="2887" spans="1:22" x14ac:dyDescent="0.25">
      <c r="A2887">
        <v>3500</v>
      </c>
      <c r="B2887" t="str">
        <f>"E"&amp;A2887</f>
        <v>E3500</v>
      </c>
      <c r="C2887" t="s">
        <v>85</v>
      </c>
      <c r="D2887">
        <v>3</v>
      </c>
      <c r="E2887">
        <f>IF(D2887&lt;4,D2887,4)</f>
        <v>3</v>
      </c>
      <c r="F2887" s="1">
        <v>40076</v>
      </c>
      <c r="G2887" s="1">
        <v>40153</v>
      </c>
      <c r="H2887" s="3">
        <f>G2887-F2887</f>
        <v>77</v>
      </c>
      <c r="I2887" s="3">
        <f>IF(H2887&lt;=60,1,IF(H2887&lt;=150,2,3))</f>
        <v>2</v>
      </c>
      <c r="J2887">
        <v>41.4</v>
      </c>
      <c r="K2887">
        <v>4.5999999999999996</v>
      </c>
      <c r="L2887">
        <v>3.77</v>
      </c>
      <c r="M2887">
        <v>37</v>
      </c>
      <c r="N2887">
        <f>LOG(M2887/100,2)+3</f>
        <v>1.5655971758542251</v>
      </c>
      <c r="O2887">
        <f>INDEX(lehmad!B$2:B$412,MATCH(klypsid!$B2887,lehmad!$A$2:$A$412,0))</f>
        <v>38515</v>
      </c>
      <c r="P2887">
        <f>INDEX(lehmad!D$2:D$412,MATCH(klypsid!$B2887,lehmad!$A$2:$A$412,0))</f>
        <v>114</v>
      </c>
      <c r="Q2887">
        <f>INDEX(lehmad!E$2:E$412,MATCH(klypsid!$B2887,lehmad!$A$2:$A$412,0))</f>
        <v>1</v>
      </c>
      <c r="R2887" t="str">
        <f>INDEX(lehmad!F$2:F$412,MATCH(klypsid!$B2887,lehmad!$A$2:$A$412,0))</f>
        <v>DYNASTY-ET</v>
      </c>
      <c r="S2887">
        <f>INDEX(lehmad!H$2:H$412,MATCH(klypsid!$B2887,lehmad!$A$2:$A$412,0))</f>
        <v>124</v>
      </c>
      <c r="T2887">
        <f>INDEX(lehmad!K$2:K$412,MATCH(klypsid!$B2887,lehmad!$A$2:$A$412,0))</f>
        <v>108</v>
      </c>
      <c r="U2887" s="4">
        <f t="shared" si="90"/>
        <v>3</v>
      </c>
      <c r="V2887">
        <f t="shared" si="91"/>
        <v>28</v>
      </c>
    </row>
    <row r="2888" spans="1:22" x14ac:dyDescent="0.25">
      <c r="A2888">
        <v>3500</v>
      </c>
      <c r="B2888" t="str">
        <f>"E"&amp;A2888</f>
        <v>E3500</v>
      </c>
      <c r="C2888" t="s">
        <v>85</v>
      </c>
      <c r="D2888">
        <v>3</v>
      </c>
      <c r="E2888">
        <f>IF(D2888&lt;4,D2888,4)</f>
        <v>3</v>
      </c>
      <c r="F2888" s="1">
        <v>40076</v>
      </c>
      <c r="G2888" s="1">
        <v>40186</v>
      </c>
      <c r="H2888" s="3">
        <f>G2888-F2888</f>
        <v>110</v>
      </c>
      <c r="I2888" s="3">
        <f>IF(H2888&lt;=60,1,IF(H2888&lt;=150,2,3))</f>
        <v>2</v>
      </c>
      <c r="J2888">
        <v>38</v>
      </c>
      <c r="K2888">
        <v>5.09</v>
      </c>
      <c r="L2888">
        <v>3.75</v>
      </c>
      <c r="M2888">
        <v>42</v>
      </c>
      <c r="N2888">
        <f>LOG(M2888/100,2)+3</f>
        <v>1.7484612330040357</v>
      </c>
      <c r="O2888">
        <f>INDEX(lehmad!B$2:B$412,MATCH(klypsid!$B2888,lehmad!$A$2:$A$412,0))</f>
        <v>38515</v>
      </c>
      <c r="P2888">
        <f>INDEX(lehmad!D$2:D$412,MATCH(klypsid!$B2888,lehmad!$A$2:$A$412,0))</f>
        <v>114</v>
      </c>
      <c r="Q2888">
        <f>INDEX(lehmad!E$2:E$412,MATCH(klypsid!$B2888,lehmad!$A$2:$A$412,0))</f>
        <v>1</v>
      </c>
      <c r="R2888" t="str">
        <f>INDEX(lehmad!F$2:F$412,MATCH(klypsid!$B2888,lehmad!$A$2:$A$412,0))</f>
        <v>DYNASTY-ET</v>
      </c>
      <c r="S2888">
        <f>INDEX(lehmad!H$2:H$412,MATCH(klypsid!$B2888,lehmad!$A$2:$A$412,0))</f>
        <v>124</v>
      </c>
      <c r="T2888">
        <f>INDEX(lehmad!K$2:K$412,MATCH(klypsid!$B2888,lehmad!$A$2:$A$412,0))</f>
        <v>108</v>
      </c>
      <c r="U2888" s="4">
        <f t="shared" si="90"/>
        <v>4</v>
      </c>
      <c r="V2888">
        <f t="shared" si="91"/>
        <v>33</v>
      </c>
    </row>
    <row r="2889" spans="1:22" x14ac:dyDescent="0.25">
      <c r="A2889">
        <v>3500</v>
      </c>
      <c r="B2889" t="str">
        <f>"E"&amp;A2889</f>
        <v>E3500</v>
      </c>
      <c r="C2889" t="s">
        <v>85</v>
      </c>
      <c r="D2889">
        <v>3</v>
      </c>
      <c r="E2889">
        <f>IF(D2889&lt;4,D2889,4)</f>
        <v>3</v>
      </c>
      <c r="F2889" s="1">
        <v>40076</v>
      </c>
      <c r="G2889" s="1">
        <v>40214</v>
      </c>
      <c r="H2889" s="3">
        <f>G2889-F2889</f>
        <v>138</v>
      </c>
      <c r="I2889" s="3">
        <f>IF(H2889&lt;=60,1,IF(H2889&lt;=150,2,3))</f>
        <v>2</v>
      </c>
      <c r="J2889">
        <v>35.700000000000003</v>
      </c>
      <c r="K2889">
        <v>5.19</v>
      </c>
      <c r="L2889">
        <v>3.61</v>
      </c>
      <c r="M2889">
        <v>17</v>
      </c>
      <c r="N2889">
        <f>LOG(M2889/100,2)+3</f>
        <v>0.44360665147561473</v>
      </c>
      <c r="O2889">
        <f>INDEX(lehmad!B$2:B$412,MATCH(klypsid!$B2889,lehmad!$A$2:$A$412,0))</f>
        <v>38515</v>
      </c>
      <c r="P2889">
        <f>INDEX(lehmad!D$2:D$412,MATCH(klypsid!$B2889,lehmad!$A$2:$A$412,0))</f>
        <v>114</v>
      </c>
      <c r="Q2889">
        <f>INDEX(lehmad!E$2:E$412,MATCH(klypsid!$B2889,lehmad!$A$2:$A$412,0))</f>
        <v>1</v>
      </c>
      <c r="R2889" t="str">
        <f>INDEX(lehmad!F$2:F$412,MATCH(klypsid!$B2889,lehmad!$A$2:$A$412,0))</f>
        <v>DYNASTY-ET</v>
      </c>
      <c r="S2889">
        <f>INDEX(lehmad!H$2:H$412,MATCH(klypsid!$B2889,lehmad!$A$2:$A$412,0))</f>
        <v>124</v>
      </c>
      <c r="T2889">
        <f>INDEX(lehmad!K$2:K$412,MATCH(klypsid!$B2889,lehmad!$A$2:$A$412,0))</f>
        <v>108</v>
      </c>
      <c r="U2889" s="4">
        <f t="shared" si="90"/>
        <v>5</v>
      </c>
      <c r="V2889">
        <f t="shared" si="91"/>
        <v>28</v>
      </c>
    </row>
    <row r="2890" spans="1:22" x14ac:dyDescent="0.25">
      <c r="A2890">
        <v>3500</v>
      </c>
      <c r="B2890" t="str">
        <f>"E"&amp;A2890</f>
        <v>E3500</v>
      </c>
      <c r="C2890" t="s">
        <v>85</v>
      </c>
      <c r="D2890">
        <v>3</v>
      </c>
      <c r="E2890">
        <f>IF(D2890&lt;4,D2890,4)</f>
        <v>3</v>
      </c>
      <c r="F2890" s="1">
        <v>40076</v>
      </c>
      <c r="G2890" s="1">
        <v>40242</v>
      </c>
      <c r="H2890" s="3">
        <f>G2890-F2890</f>
        <v>166</v>
      </c>
      <c r="I2890" s="3">
        <f>IF(H2890&lt;=60,1,IF(H2890&lt;=150,2,3))</f>
        <v>3</v>
      </c>
      <c r="J2890">
        <v>32.5</v>
      </c>
      <c r="K2890">
        <v>4.8899999999999997</v>
      </c>
      <c r="L2890">
        <v>3.72</v>
      </c>
      <c r="M2890">
        <v>61</v>
      </c>
      <c r="N2890">
        <f>LOG(M2890/100,2)+3</f>
        <v>2.2868811477881614</v>
      </c>
      <c r="O2890">
        <f>INDEX(lehmad!B$2:B$412,MATCH(klypsid!$B2890,lehmad!$A$2:$A$412,0))</f>
        <v>38515</v>
      </c>
      <c r="P2890">
        <f>INDEX(lehmad!D$2:D$412,MATCH(klypsid!$B2890,lehmad!$A$2:$A$412,0))</f>
        <v>114</v>
      </c>
      <c r="Q2890">
        <f>INDEX(lehmad!E$2:E$412,MATCH(klypsid!$B2890,lehmad!$A$2:$A$412,0))</f>
        <v>1</v>
      </c>
      <c r="R2890" t="str">
        <f>INDEX(lehmad!F$2:F$412,MATCH(klypsid!$B2890,lehmad!$A$2:$A$412,0))</f>
        <v>DYNASTY-ET</v>
      </c>
      <c r="S2890">
        <f>INDEX(lehmad!H$2:H$412,MATCH(klypsid!$B2890,lehmad!$A$2:$A$412,0))</f>
        <v>124</v>
      </c>
      <c r="T2890">
        <f>INDEX(lehmad!K$2:K$412,MATCH(klypsid!$B2890,lehmad!$A$2:$A$412,0))</f>
        <v>108</v>
      </c>
      <c r="U2890" s="4">
        <f t="shared" si="90"/>
        <v>6</v>
      </c>
      <c r="V2890">
        <f t="shared" si="91"/>
        <v>28</v>
      </c>
    </row>
    <row r="2891" spans="1:22" x14ac:dyDescent="0.25">
      <c r="A2891">
        <v>3500</v>
      </c>
      <c r="B2891" t="str">
        <f>"E"&amp;A2891</f>
        <v>E3500</v>
      </c>
      <c r="C2891" t="s">
        <v>85</v>
      </c>
      <c r="D2891">
        <v>3</v>
      </c>
      <c r="E2891">
        <f>IF(D2891&lt;4,D2891,4)</f>
        <v>3</v>
      </c>
      <c r="F2891" s="1">
        <v>40076</v>
      </c>
      <c r="G2891" s="1">
        <v>40276</v>
      </c>
      <c r="H2891" s="3">
        <f>G2891-F2891</f>
        <v>200</v>
      </c>
      <c r="I2891" s="3">
        <f>IF(H2891&lt;=60,1,IF(H2891&lt;=150,2,3))</f>
        <v>3</v>
      </c>
      <c r="J2891">
        <v>35.200000000000003</v>
      </c>
      <c r="K2891">
        <v>5.39</v>
      </c>
      <c r="L2891">
        <v>3.66</v>
      </c>
      <c r="M2891">
        <v>91</v>
      </c>
      <c r="N2891">
        <f>LOG(M2891/100,2)+3</f>
        <v>2.8639384504239715</v>
      </c>
      <c r="O2891">
        <f>INDEX(lehmad!B$2:B$412,MATCH(klypsid!$B2891,lehmad!$A$2:$A$412,0))</f>
        <v>38515</v>
      </c>
      <c r="P2891">
        <f>INDEX(lehmad!D$2:D$412,MATCH(klypsid!$B2891,lehmad!$A$2:$A$412,0))</f>
        <v>114</v>
      </c>
      <c r="Q2891">
        <f>INDEX(lehmad!E$2:E$412,MATCH(klypsid!$B2891,lehmad!$A$2:$A$412,0))</f>
        <v>1</v>
      </c>
      <c r="R2891" t="str">
        <f>INDEX(lehmad!F$2:F$412,MATCH(klypsid!$B2891,lehmad!$A$2:$A$412,0))</f>
        <v>DYNASTY-ET</v>
      </c>
      <c r="S2891">
        <f>INDEX(lehmad!H$2:H$412,MATCH(klypsid!$B2891,lehmad!$A$2:$A$412,0))</f>
        <v>124</v>
      </c>
      <c r="T2891">
        <f>INDEX(lehmad!K$2:K$412,MATCH(klypsid!$B2891,lehmad!$A$2:$A$412,0))</f>
        <v>108</v>
      </c>
      <c r="U2891" s="4">
        <f t="shared" si="90"/>
        <v>7</v>
      </c>
      <c r="V2891">
        <f t="shared" si="91"/>
        <v>34</v>
      </c>
    </row>
    <row r="2892" spans="1:22" x14ac:dyDescent="0.25">
      <c r="A2892">
        <v>3500</v>
      </c>
      <c r="B2892" t="str">
        <f>"E"&amp;A2892</f>
        <v>E3500</v>
      </c>
      <c r="C2892" t="s">
        <v>85</v>
      </c>
      <c r="D2892">
        <v>3</v>
      </c>
      <c r="E2892">
        <f>IF(D2892&lt;4,D2892,4)</f>
        <v>3</v>
      </c>
      <c r="F2892" s="1">
        <v>40076</v>
      </c>
      <c r="G2892" s="1">
        <v>40304</v>
      </c>
      <c r="H2892" s="3">
        <f>G2892-F2892</f>
        <v>228</v>
      </c>
      <c r="I2892" s="3">
        <f>IF(H2892&lt;=60,1,IF(H2892&lt;=150,2,3))</f>
        <v>3</v>
      </c>
      <c r="J2892">
        <v>28.5</v>
      </c>
      <c r="K2892">
        <v>5.0999999999999996</v>
      </c>
      <c r="L2892">
        <v>3.62</v>
      </c>
      <c r="M2892">
        <v>155</v>
      </c>
      <c r="N2892">
        <f>LOG(M2892/100,2)+3</f>
        <v>3.6322682154995132</v>
      </c>
      <c r="O2892">
        <f>INDEX(lehmad!B$2:B$412,MATCH(klypsid!$B2892,lehmad!$A$2:$A$412,0))</f>
        <v>38515</v>
      </c>
      <c r="P2892">
        <f>INDEX(lehmad!D$2:D$412,MATCH(klypsid!$B2892,lehmad!$A$2:$A$412,0))</f>
        <v>114</v>
      </c>
      <c r="Q2892">
        <f>INDEX(lehmad!E$2:E$412,MATCH(klypsid!$B2892,lehmad!$A$2:$A$412,0))</f>
        <v>1</v>
      </c>
      <c r="R2892" t="str">
        <f>INDEX(lehmad!F$2:F$412,MATCH(klypsid!$B2892,lehmad!$A$2:$A$412,0))</f>
        <v>DYNASTY-ET</v>
      </c>
      <c r="S2892">
        <f>INDEX(lehmad!H$2:H$412,MATCH(klypsid!$B2892,lehmad!$A$2:$A$412,0))</f>
        <v>124</v>
      </c>
      <c r="T2892">
        <f>INDEX(lehmad!K$2:K$412,MATCH(klypsid!$B2892,lehmad!$A$2:$A$412,0))</f>
        <v>108</v>
      </c>
      <c r="U2892" s="4">
        <f t="shared" si="90"/>
        <v>8</v>
      </c>
      <c r="V2892">
        <f t="shared" si="91"/>
        <v>28</v>
      </c>
    </row>
    <row r="2893" spans="1:22" x14ac:dyDescent="0.25">
      <c r="A2893">
        <v>3500</v>
      </c>
      <c r="B2893" t="str">
        <f>"E"&amp;A2893</f>
        <v>E3500</v>
      </c>
      <c r="C2893" t="s">
        <v>85</v>
      </c>
      <c r="D2893">
        <v>3</v>
      </c>
      <c r="E2893">
        <f>IF(D2893&lt;4,D2893,4)</f>
        <v>3</v>
      </c>
      <c r="F2893" s="1">
        <v>40076</v>
      </c>
      <c r="G2893" s="1">
        <v>40336</v>
      </c>
      <c r="H2893" s="3">
        <f>G2893-F2893</f>
        <v>260</v>
      </c>
      <c r="I2893" s="3">
        <f>IF(H2893&lt;=60,1,IF(H2893&lt;=150,2,3))</f>
        <v>3</v>
      </c>
      <c r="J2893">
        <v>29.7</v>
      </c>
      <c r="K2893">
        <v>5.67</v>
      </c>
      <c r="L2893">
        <v>3.4</v>
      </c>
      <c r="M2893">
        <v>137</v>
      </c>
      <c r="N2893">
        <f>LOG(M2893/100,2)+3</f>
        <v>3.454175893185802</v>
      </c>
      <c r="O2893">
        <f>INDEX(lehmad!B$2:B$412,MATCH(klypsid!$B2893,lehmad!$A$2:$A$412,0))</f>
        <v>38515</v>
      </c>
      <c r="P2893">
        <f>INDEX(lehmad!D$2:D$412,MATCH(klypsid!$B2893,lehmad!$A$2:$A$412,0))</f>
        <v>114</v>
      </c>
      <c r="Q2893">
        <f>INDEX(lehmad!E$2:E$412,MATCH(klypsid!$B2893,lehmad!$A$2:$A$412,0))</f>
        <v>1</v>
      </c>
      <c r="R2893" t="str">
        <f>INDEX(lehmad!F$2:F$412,MATCH(klypsid!$B2893,lehmad!$A$2:$A$412,0))</f>
        <v>DYNASTY-ET</v>
      </c>
      <c r="S2893">
        <f>INDEX(lehmad!H$2:H$412,MATCH(klypsid!$B2893,lehmad!$A$2:$A$412,0))</f>
        <v>124</v>
      </c>
      <c r="T2893">
        <f>INDEX(lehmad!K$2:K$412,MATCH(klypsid!$B2893,lehmad!$A$2:$A$412,0))</f>
        <v>108</v>
      </c>
      <c r="U2893" s="4">
        <f t="shared" si="90"/>
        <v>9</v>
      </c>
      <c r="V2893">
        <f t="shared" si="91"/>
        <v>32</v>
      </c>
    </row>
    <row r="2894" spans="1:22" x14ac:dyDescent="0.25">
      <c r="A2894">
        <v>3500</v>
      </c>
      <c r="B2894" t="str">
        <f>"E"&amp;A2894</f>
        <v>E3500</v>
      </c>
      <c r="C2894" t="s">
        <v>85</v>
      </c>
      <c r="D2894">
        <v>3</v>
      </c>
      <c r="E2894">
        <f>IF(D2894&lt;4,D2894,4)</f>
        <v>3</v>
      </c>
      <c r="F2894" s="1">
        <v>40076</v>
      </c>
      <c r="G2894" s="1">
        <v>40371</v>
      </c>
      <c r="H2894" s="3">
        <f>G2894-F2894</f>
        <v>295</v>
      </c>
      <c r="I2894" s="3">
        <f>IF(H2894&lt;=60,1,IF(H2894&lt;=150,2,3))</f>
        <v>3</v>
      </c>
      <c r="J2894">
        <v>28.2</v>
      </c>
      <c r="K2894">
        <v>4.75</v>
      </c>
      <c r="L2894">
        <v>3.32</v>
      </c>
      <c r="M2894">
        <v>491</v>
      </c>
      <c r="N2894">
        <f>LOG(M2894/100,2)+3</f>
        <v>5.2957230245399689</v>
      </c>
      <c r="O2894">
        <f>INDEX(lehmad!B$2:B$412,MATCH(klypsid!$B2894,lehmad!$A$2:$A$412,0))</f>
        <v>38515</v>
      </c>
      <c r="P2894">
        <f>INDEX(lehmad!D$2:D$412,MATCH(klypsid!$B2894,lehmad!$A$2:$A$412,0))</f>
        <v>114</v>
      </c>
      <c r="Q2894">
        <f>INDEX(lehmad!E$2:E$412,MATCH(klypsid!$B2894,lehmad!$A$2:$A$412,0))</f>
        <v>1</v>
      </c>
      <c r="R2894" t="str">
        <f>INDEX(lehmad!F$2:F$412,MATCH(klypsid!$B2894,lehmad!$A$2:$A$412,0))</f>
        <v>DYNASTY-ET</v>
      </c>
      <c r="S2894">
        <f>INDEX(lehmad!H$2:H$412,MATCH(klypsid!$B2894,lehmad!$A$2:$A$412,0))</f>
        <v>124</v>
      </c>
      <c r="T2894">
        <f>INDEX(lehmad!K$2:K$412,MATCH(klypsid!$B2894,lehmad!$A$2:$A$412,0))</f>
        <v>108</v>
      </c>
      <c r="U2894" s="4">
        <f t="shared" si="90"/>
        <v>10</v>
      </c>
      <c r="V2894">
        <f t="shared" si="91"/>
        <v>35</v>
      </c>
    </row>
    <row r="2895" spans="1:22" x14ac:dyDescent="0.25">
      <c r="A2895">
        <v>3500</v>
      </c>
      <c r="B2895" t="str">
        <f>"E"&amp;A2895</f>
        <v>E3500</v>
      </c>
      <c r="C2895" t="s">
        <v>85</v>
      </c>
      <c r="D2895">
        <v>4</v>
      </c>
      <c r="E2895">
        <f>IF(D2895&lt;4,D2895,4)</f>
        <v>4</v>
      </c>
      <c r="F2895" s="1">
        <v>40433</v>
      </c>
      <c r="G2895" s="1">
        <v>40462</v>
      </c>
      <c r="H2895" s="3">
        <f>G2895-F2895</f>
        <v>29</v>
      </c>
      <c r="I2895" s="3">
        <f>IF(H2895&lt;=60,1,IF(H2895&lt;=150,2,3))</f>
        <v>1</v>
      </c>
      <c r="J2895">
        <v>50.8</v>
      </c>
      <c r="K2895">
        <v>4.24</v>
      </c>
      <c r="L2895">
        <v>3.37</v>
      </c>
      <c r="M2895">
        <v>61</v>
      </c>
      <c r="N2895">
        <f>LOG(M2895/100,2)+3</f>
        <v>2.2868811477881614</v>
      </c>
      <c r="O2895">
        <f>INDEX(lehmad!B$2:B$412,MATCH(klypsid!$B2895,lehmad!$A$2:$A$412,0))</f>
        <v>38515</v>
      </c>
      <c r="P2895">
        <f>INDEX(lehmad!D$2:D$412,MATCH(klypsid!$B2895,lehmad!$A$2:$A$412,0))</f>
        <v>114</v>
      </c>
      <c r="Q2895">
        <f>INDEX(lehmad!E$2:E$412,MATCH(klypsid!$B2895,lehmad!$A$2:$A$412,0))</f>
        <v>1</v>
      </c>
      <c r="R2895" t="str">
        <f>INDEX(lehmad!F$2:F$412,MATCH(klypsid!$B2895,lehmad!$A$2:$A$412,0))</f>
        <v>DYNASTY-ET</v>
      </c>
      <c r="S2895">
        <f>INDEX(lehmad!H$2:H$412,MATCH(klypsid!$B2895,lehmad!$A$2:$A$412,0))</f>
        <v>124</v>
      </c>
      <c r="T2895">
        <f>INDEX(lehmad!K$2:K$412,MATCH(klypsid!$B2895,lehmad!$A$2:$A$412,0))</f>
        <v>108</v>
      </c>
      <c r="U2895" s="4">
        <f t="shared" si="90"/>
        <v>1</v>
      </c>
      <c r="V2895">
        <f t="shared" si="91"/>
        <v>29</v>
      </c>
    </row>
    <row r="2896" spans="1:22" x14ac:dyDescent="0.25">
      <c r="A2896">
        <v>3500</v>
      </c>
      <c r="B2896" t="str">
        <f>"E"&amp;A2896</f>
        <v>E3500</v>
      </c>
      <c r="C2896" t="s">
        <v>85</v>
      </c>
      <c r="D2896">
        <v>4</v>
      </c>
      <c r="E2896">
        <f>IF(D2896&lt;4,D2896,4)</f>
        <v>4</v>
      </c>
      <c r="F2896" s="1">
        <v>40433</v>
      </c>
      <c r="G2896" s="1">
        <v>40493</v>
      </c>
      <c r="H2896" s="3">
        <f>G2896-F2896</f>
        <v>60</v>
      </c>
      <c r="I2896" s="3">
        <f>IF(H2896&lt;=60,1,IF(H2896&lt;=150,2,3))</f>
        <v>1</v>
      </c>
      <c r="J2896">
        <v>45.7</v>
      </c>
      <c r="K2896">
        <v>4.3</v>
      </c>
      <c r="L2896">
        <v>3.61</v>
      </c>
      <c r="M2896">
        <v>365</v>
      </c>
      <c r="N2896">
        <f>LOG(M2896/100,2)+3</f>
        <v>4.867896463992655</v>
      </c>
      <c r="O2896">
        <f>INDEX(lehmad!B$2:B$412,MATCH(klypsid!$B2896,lehmad!$A$2:$A$412,0))</f>
        <v>38515</v>
      </c>
      <c r="P2896">
        <f>INDEX(lehmad!D$2:D$412,MATCH(klypsid!$B2896,lehmad!$A$2:$A$412,0))</f>
        <v>114</v>
      </c>
      <c r="Q2896">
        <f>INDEX(lehmad!E$2:E$412,MATCH(klypsid!$B2896,lehmad!$A$2:$A$412,0))</f>
        <v>1</v>
      </c>
      <c r="R2896" t="str">
        <f>INDEX(lehmad!F$2:F$412,MATCH(klypsid!$B2896,lehmad!$A$2:$A$412,0))</f>
        <v>DYNASTY-ET</v>
      </c>
      <c r="S2896">
        <f>INDEX(lehmad!H$2:H$412,MATCH(klypsid!$B2896,lehmad!$A$2:$A$412,0))</f>
        <v>124</v>
      </c>
      <c r="T2896">
        <f>INDEX(lehmad!K$2:K$412,MATCH(klypsid!$B2896,lehmad!$A$2:$A$412,0))</f>
        <v>108</v>
      </c>
      <c r="U2896" s="4">
        <f t="shared" si="90"/>
        <v>2</v>
      </c>
      <c r="V2896">
        <f t="shared" si="91"/>
        <v>31</v>
      </c>
    </row>
    <row r="2897" spans="1:22" x14ac:dyDescent="0.25">
      <c r="A2897">
        <v>3500</v>
      </c>
      <c r="B2897" t="str">
        <f>"E"&amp;A2897</f>
        <v>E3500</v>
      </c>
      <c r="C2897" t="s">
        <v>85</v>
      </c>
      <c r="D2897">
        <v>4</v>
      </c>
      <c r="E2897">
        <f>IF(D2897&lt;4,D2897,4)</f>
        <v>4</v>
      </c>
      <c r="F2897" s="1">
        <v>40433</v>
      </c>
      <c r="G2897" s="1">
        <v>40521</v>
      </c>
      <c r="H2897" s="3">
        <f>G2897-F2897</f>
        <v>88</v>
      </c>
      <c r="I2897" s="3">
        <f>IF(H2897&lt;=60,1,IF(H2897&lt;=150,2,3))</f>
        <v>2</v>
      </c>
      <c r="J2897">
        <v>43.8</v>
      </c>
      <c r="K2897">
        <v>3.62</v>
      </c>
      <c r="L2897">
        <v>3.48</v>
      </c>
      <c r="M2897">
        <v>83</v>
      </c>
      <c r="N2897">
        <f>LOG(M2897/100,2)+3</f>
        <v>2.7311832415722002</v>
      </c>
      <c r="O2897">
        <f>INDEX(lehmad!B$2:B$412,MATCH(klypsid!$B2897,lehmad!$A$2:$A$412,0))</f>
        <v>38515</v>
      </c>
      <c r="P2897">
        <f>INDEX(lehmad!D$2:D$412,MATCH(klypsid!$B2897,lehmad!$A$2:$A$412,0))</f>
        <v>114</v>
      </c>
      <c r="Q2897">
        <f>INDEX(lehmad!E$2:E$412,MATCH(klypsid!$B2897,lehmad!$A$2:$A$412,0))</f>
        <v>1</v>
      </c>
      <c r="R2897" t="str">
        <f>INDEX(lehmad!F$2:F$412,MATCH(klypsid!$B2897,lehmad!$A$2:$A$412,0))</f>
        <v>DYNASTY-ET</v>
      </c>
      <c r="S2897">
        <f>INDEX(lehmad!H$2:H$412,MATCH(klypsid!$B2897,lehmad!$A$2:$A$412,0))</f>
        <v>124</v>
      </c>
      <c r="T2897">
        <f>INDEX(lehmad!K$2:K$412,MATCH(klypsid!$B2897,lehmad!$A$2:$A$412,0))</f>
        <v>108</v>
      </c>
      <c r="U2897" s="4">
        <f t="shared" si="90"/>
        <v>3</v>
      </c>
      <c r="V2897">
        <f t="shared" si="91"/>
        <v>28</v>
      </c>
    </row>
    <row r="2898" spans="1:22" x14ac:dyDescent="0.25">
      <c r="A2898">
        <v>3500</v>
      </c>
      <c r="B2898" t="str">
        <f>"E"&amp;A2898</f>
        <v>E3500</v>
      </c>
      <c r="C2898" t="s">
        <v>85</v>
      </c>
      <c r="D2898">
        <v>4</v>
      </c>
      <c r="E2898">
        <f>IF(D2898&lt;4,D2898,4)</f>
        <v>4</v>
      </c>
      <c r="F2898" s="1">
        <v>40433</v>
      </c>
      <c r="G2898" s="1">
        <v>40556</v>
      </c>
      <c r="H2898" s="3">
        <f>G2898-F2898</f>
        <v>123</v>
      </c>
      <c r="I2898" s="3">
        <f>IF(H2898&lt;=60,1,IF(H2898&lt;=150,2,3))</f>
        <v>2</v>
      </c>
      <c r="J2898">
        <v>26.1</v>
      </c>
      <c r="K2898">
        <v>5.46</v>
      </c>
      <c r="L2898">
        <v>3.78</v>
      </c>
      <c r="M2898">
        <v>1123</v>
      </c>
      <c r="N2898">
        <f>LOG(M2898/100,2)+3</f>
        <v>6.4892860226258771</v>
      </c>
      <c r="O2898">
        <f>INDEX(lehmad!B$2:B$412,MATCH(klypsid!$B2898,lehmad!$A$2:$A$412,0))</f>
        <v>38515</v>
      </c>
      <c r="P2898">
        <f>INDEX(lehmad!D$2:D$412,MATCH(klypsid!$B2898,lehmad!$A$2:$A$412,0))</f>
        <v>114</v>
      </c>
      <c r="Q2898">
        <f>INDEX(lehmad!E$2:E$412,MATCH(klypsid!$B2898,lehmad!$A$2:$A$412,0))</f>
        <v>1</v>
      </c>
      <c r="R2898" t="str">
        <f>INDEX(lehmad!F$2:F$412,MATCH(klypsid!$B2898,lehmad!$A$2:$A$412,0))</f>
        <v>DYNASTY-ET</v>
      </c>
      <c r="S2898">
        <f>INDEX(lehmad!H$2:H$412,MATCH(klypsid!$B2898,lehmad!$A$2:$A$412,0))</f>
        <v>124</v>
      </c>
      <c r="T2898">
        <f>INDEX(lehmad!K$2:K$412,MATCH(klypsid!$B2898,lehmad!$A$2:$A$412,0))</f>
        <v>108</v>
      </c>
      <c r="U2898" s="4">
        <f t="shared" si="90"/>
        <v>4</v>
      </c>
      <c r="V2898">
        <f t="shared" si="91"/>
        <v>35</v>
      </c>
    </row>
    <row r="2899" spans="1:22" x14ac:dyDescent="0.25">
      <c r="A2899">
        <v>3501</v>
      </c>
      <c r="B2899" t="str">
        <f>"E"&amp;A2899</f>
        <v>E3501</v>
      </c>
      <c r="C2899" t="s">
        <v>91</v>
      </c>
      <c r="D2899">
        <v>1</v>
      </c>
      <c r="E2899">
        <f>IF(D2899&lt;4,D2899,4)</f>
        <v>1</v>
      </c>
      <c r="F2899" s="1">
        <v>39225</v>
      </c>
      <c r="G2899" s="1">
        <v>39236</v>
      </c>
      <c r="H2899" s="3">
        <f>G2899-F2899</f>
        <v>11</v>
      </c>
      <c r="I2899" s="3">
        <f>IF(H2899&lt;=60,1,IF(H2899&lt;=150,2,3))</f>
        <v>1</v>
      </c>
      <c r="J2899">
        <v>30.8</v>
      </c>
      <c r="K2899">
        <v>4.5199999999999996</v>
      </c>
      <c r="L2899">
        <v>3.41</v>
      </c>
      <c r="M2899">
        <v>33</v>
      </c>
      <c r="N2899">
        <f>LOG(M2899/100,2)+3</f>
        <v>1.4005379295837288</v>
      </c>
      <c r="O2899">
        <f>INDEX(lehmad!B$2:B$412,MATCH(klypsid!$B2899,lehmad!$A$2:$A$412,0))</f>
        <v>38517</v>
      </c>
      <c r="P2899">
        <f>INDEX(lehmad!D$2:D$412,MATCH(klypsid!$B2899,lehmad!$A$2:$A$412,0))</f>
        <v>105</v>
      </c>
      <c r="Q2899">
        <f>INDEX(lehmad!E$2:E$412,MATCH(klypsid!$B2899,lehmad!$A$2:$A$412,0))</f>
        <v>1</v>
      </c>
      <c r="R2899" t="str">
        <f>INDEX(lehmad!F$2:F$412,MATCH(klypsid!$B2899,lehmad!$A$2:$A$412,0))</f>
        <v>DYNASTY-ET</v>
      </c>
      <c r="S2899">
        <f>INDEX(lehmad!H$2:H$412,MATCH(klypsid!$B2899,lehmad!$A$2:$A$412,0))</f>
        <v>124</v>
      </c>
      <c r="T2899">
        <f>INDEX(lehmad!K$2:K$412,MATCH(klypsid!$B2899,lehmad!$A$2:$A$412,0))</f>
        <v>108</v>
      </c>
      <c r="U2899" s="4">
        <f t="shared" si="90"/>
        <v>1</v>
      </c>
      <c r="V2899">
        <f t="shared" si="91"/>
        <v>11</v>
      </c>
    </row>
    <row r="2900" spans="1:22" x14ac:dyDescent="0.25">
      <c r="A2900">
        <v>3501</v>
      </c>
      <c r="B2900" t="str">
        <f>"E"&amp;A2900</f>
        <v>E3501</v>
      </c>
      <c r="C2900" t="s">
        <v>91</v>
      </c>
      <c r="D2900">
        <v>1</v>
      </c>
      <c r="E2900">
        <f>IF(D2900&lt;4,D2900,4)</f>
        <v>1</v>
      </c>
      <c r="F2900" s="1">
        <v>39225</v>
      </c>
      <c r="G2900" s="1">
        <v>39266</v>
      </c>
      <c r="H2900" s="3">
        <f>G2900-F2900</f>
        <v>41</v>
      </c>
      <c r="I2900" s="3">
        <f>IF(H2900&lt;=60,1,IF(H2900&lt;=150,2,3))</f>
        <v>1</v>
      </c>
      <c r="J2900">
        <v>40.9</v>
      </c>
      <c r="K2900">
        <v>2.0099999999999998</v>
      </c>
      <c r="L2900">
        <v>2.84</v>
      </c>
      <c r="M2900">
        <v>7</v>
      </c>
      <c r="N2900">
        <f>LOG(M2900/100,2)+3</f>
        <v>-0.83650126771712063</v>
      </c>
      <c r="O2900">
        <f>INDEX(lehmad!B$2:B$412,MATCH(klypsid!$B2900,lehmad!$A$2:$A$412,0))</f>
        <v>38517</v>
      </c>
      <c r="P2900">
        <f>INDEX(lehmad!D$2:D$412,MATCH(klypsid!$B2900,lehmad!$A$2:$A$412,0))</f>
        <v>105</v>
      </c>
      <c r="Q2900">
        <f>INDEX(lehmad!E$2:E$412,MATCH(klypsid!$B2900,lehmad!$A$2:$A$412,0))</f>
        <v>1</v>
      </c>
      <c r="R2900" t="str">
        <f>INDEX(lehmad!F$2:F$412,MATCH(klypsid!$B2900,lehmad!$A$2:$A$412,0))</f>
        <v>DYNASTY-ET</v>
      </c>
      <c r="S2900">
        <f>INDEX(lehmad!H$2:H$412,MATCH(klypsid!$B2900,lehmad!$A$2:$A$412,0))</f>
        <v>124</v>
      </c>
      <c r="T2900">
        <f>INDEX(lehmad!K$2:K$412,MATCH(klypsid!$B2900,lehmad!$A$2:$A$412,0))</f>
        <v>108</v>
      </c>
      <c r="U2900" s="4">
        <f t="shared" si="90"/>
        <v>2</v>
      </c>
      <c r="V2900">
        <f t="shared" si="91"/>
        <v>30</v>
      </c>
    </row>
    <row r="2901" spans="1:22" x14ac:dyDescent="0.25">
      <c r="A2901">
        <v>3501</v>
      </c>
      <c r="B2901" t="str">
        <f>"E"&amp;A2901</f>
        <v>E3501</v>
      </c>
      <c r="C2901" t="s">
        <v>91</v>
      </c>
      <c r="D2901">
        <v>1</v>
      </c>
      <c r="E2901">
        <f>IF(D2901&lt;4,D2901,4)</f>
        <v>1</v>
      </c>
      <c r="F2901" s="1">
        <v>39225</v>
      </c>
      <c r="G2901" s="1">
        <v>39295</v>
      </c>
      <c r="H2901" s="3">
        <f>G2901-F2901</f>
        <v>70</v>
      </c>
      <c r="I2901" s="3">
        <f>IF(H2901&lt;=60,1,IF(H2901&lt;=150,2,3))</f>
        <v>2</v>
      </c>
      <c r="J2901">
        <v>41.4</v>
      </c>
      <c r="K2901">
        <v>2.2799999999999998</v>
      </c>
      <c r="L2901">
        <v>3.09</v>
      </c>
      <c r="M2901">
        <v>16</v>
      </c>
      <c r="N2901">
        <f>LOG(M2901/100,2)+3</f>
        <v>0.35614381022527519</v>
      </c>
      <c r="O2901">
        <f>INDEX(lehmad!B$2:B$412,MATCH(klypsid!$B2901,lehmad!$A$2:$A$412,0))</f>
        <v>38517</v>
      </c>
      <c r="P2901">
        <f>INDEX(lehmad!D$2:D$412,MATCH(klypsid!$B2901,lehmad!$A$2:$A$412,0))</f>
        <v>105</v>
      </c>
      <c r="Q2901">
        <f>INDEX(lehmad!E$2:E$412,MATCH(klypsid!$B2901,lehmad!$A$2:$A$412,0))</f>
        <v>1</v>
      </c>
      <c r="R2901" t="str">
        <f>INDEX(lehmad!F$2:F$412,MATCH(klypsid!$B2901,lehmad!$A$2:$A$412,0))</f>
        <v>DYNASTY-ET</v>
      </c>
      <c r="S2901">
        <f>INDEX(lehmad!H$2:H$412,MATCH(klypsid!$B2901,lehmad!$A$2:$A$412,0))</f>
        <v>124</v>
      </c>
      <c r="T2901">
        <f>INDEX(lehmad!K$2:K$412,MATCH(klypsid!$B2901,lehmad!$A$2:$A$412,0))</f>
        <v>108</v>
      </c>
      <c r="U2901" s="4">
        <f t="shared" si="90"/>
        <v>3</v>
      </c>
      <c r="V2901">
        <f t="shared" si="91"/>
        <v>29</v>
      </c>
    </row>
    <row r="2902" spans="1:22" x14ac:dyDescent="0.25">
      <c r="A2902">
        <v>3501</v>
      </c>
      <c r="B2902" t="str">
        <f>"E"&amp;A2902</f>
        <v>E3501</v>
      </c>
      <c r="C2902" t="s">
        <v>91</v>
      </c>
      <c r="D2902">
        <v>1</v>
      </c>
      <c r="E2902">
        <f>IF(D2902&lt;4,D2902,4)</f>
        <v>1</v>
      </c>
      <c r="F2902" s="1">
        <v>39225</v>
      </c>
      <c r="G2902" s="1">
        <v>39328</v>
      </c>
      <c r="H2902" s="3">
        <f>G2902-F2902</f>
        <v>103</v>
      </c>
      <c r="I2902" s="3">
        <f>IF(H2902&lt;=60,1,IF(H2902&lt;=150,2,3))</f>
        <v>2</v>
      </c>
      <c r="J2902">
        <v>37.799999999999997</v>
      </c>
      <c r="K2902">
        <v>3.1</v>
      </c>
      <c r="L2902">
        <v>3.15</v>
      </c>
      <c r="M2902">
        <v>23</v>
      </c>
      <c r="N2902">
        <f>LOG(M2902/100,2)+3</f>
        <v>0.87970576628228825</v>
      </c>
      <c r="O2902">
        <f>INDEX(lehmad!B$2:B$412,MATCH(klypsid!$B2902,lehmad!$A$2:$A$412,0))</f>
        <v>38517</v>
      </c>
      <c r="P2902">
        <f>INDEX(lehmad!D$2:D$412,MATCH(klypsid!$B2902,lehmad!$A$2:$A$412,0))</f>
        <v>105</v>
      </c>
      <c r="Q2902">
        <f>INDEX(lehmad!E$2:E$412,MATCH(klypsid!$B2902,lehmad!$A$2:$A$412,0))</f>
        <v>1</v>
      </c>
      <c r="R2902" t="str">
        <f>INDEX(lehmad!F$2:F$412,MATCH(klypsid!$B2902,lehmad!$A$2:$A$412,0))</f>
        <v>DYNASTY-ET</v>
      </c>
      <c r="S2902">
        <f>INDEX(lehmad!H$2:H$412,MATCH(klypsid!$B2902,lehmad!$A$2:$A$412,0))</f>
        <v>124</v>
      </c>
      <c r="T2902">
        <f>INDEX(lehmad!K$2:K$412,MATCH(klypsid!$B2902,lehmad!$A$2:$A$412,0))</f>
        <v>108</v>
      </c>
      <c r="U2902" s="4">
        <f t="shared" si="90"/>
        <v>4</v>
      </c>
      <c r="V2902">
        <f t="shared" si="91"/>
        <v>33</v>
      </c>
    </row>
    <row r="2903" spans="1:22" x14ac:dyDescent="0.25">
      <c r="A2903">
        <v>3501</v>
      </c>
      <c r="B2903" t="str">
        <f>"E"&amp;A2903</f>
        <v>E3501</v>
      </c>
      <c r="C2903" t="s">
        <v>91</v>
      </c>
      <c r="D2903">
        <v>1</v>
      </c>
      <c r="E2903">
        <f>IF(D2903&lt;4,D2903,4)</f>
        <v>1</v>
      </c>
      <c r="F2903" s="1">
        <v>39225</v>
      </c>
      <c r="G2903" s="1">
        <v>39356</v>
      </c>
      <c r="H2903" s="3">
        <f>G2903-F2903</f>
        <v>131</v>
      </c>
      <c r="I2903" s="3">
        <f>IF(H2903&lt;=60,1,IF(H2903&lt;=150,2,3))</f>
        <v>2</v>
      </c>
      <c r="J2903">
        <v>34</v>
      </c>
      <c r="K2903">
        <v>3.57</v>
      </c>
      <c r="L2903">
        <v>3.14</v>
      </c>
      <c r="M2903">
        <v>21</v>
      </c>
      <c r="N2903">
        <f>LOG(M2903/100,2)+3</f>
        <v>0.74846123300403544</v>
      </c>
      <c r="O2903">
        <f>INDEX(lehmad!B$2:B$412,MATCH(klypsid!$B2903,lehmad!$A$2:$A$412,0))</f>
        <v>38517</v>
      </c>
      <c r="P2903">
        <f>INDEX(lehmad!D$2:D$412,MATCH(klypsid!$B2903,lehmad!$A$2:$A$412,0))</f>
        <v>105</v>
      </c>
      <c r="Q2903">
        <f>INDEX(lehmad!E$2:E$412,MATCH(klypsid!$B2903,lehmad!$A$2:$A$412,0))</f>
        <v>1</v>
      </c>
      <c r="R2903" t="str">
        <f>INDEX(lehmad!F$2:F$412,MATCH(klypsid!$B2903,lehmad!$A$2:$A$412,0))</f>
        <v>DYNASTY-ET</v>
      </c>
      <c r="S2903">
        <f>INDEX(lehmad!H$2:H$412,MATCH(klypsid!$B2903,lehmad!$A$2:$A$412,0))</f>
        <v>124</v>
      </c>
      <c r="T2903">
        <f>INDEX(lehmad!K$2:K$412,MATCH(klypsid!$B2903,lehmad!$A$2:$A$412,0))</f>
        <v>108</v>
      </c>
      <c r="U2903" s="4">
        <f t="shared" si="90"/>
        <v>5</v>
      </c>
      <c r="V2903">
        <f t="shared" si="91"/>
        <v>28</v>
      </c>
    </row>
    <row r="2904" spans="1:22" x14ac:dyDescent="0.25">
      <c r="A2904">
        <v>3501</v>
      </c>
      <c r="B2904" t="str">
        <f>"E"&amp;A2904</f>
        <v>E3501</v>
      </c>
      <c r="C2904" t="s">
        <v>91</v>
      </c>
      <c r="D2904">
        <v>1</v>
      </c>
      <c r="E2904">
        <f>IF(D2904&lt;4,D2904,4)</f>
        <v>1</v>
      </c>
      <c r="F2904" s="1">
        <v>39225</v>
      </c>
      <c r="G2904" s="1">
        <v>39387</v>
      </c>
      <c r="H2904" s="3">
        <f>G2904-F2904</f>
        <v>162</v>
      </c>
      <c r="I2904" s="3">
        <f>IF(H2904&lt;=60,1,IF(H2904&lt;=150,2,3))</f>
        <v>3</v>
      </c>
      <c r="J2904">
        <v>29.9</v>
      </c>
      <c r="K2904">
        <v>3.97</v>
      </c>
      <c r="L2904">
        <v>3.44</v>
      </c>
      <c r="M2904">
        <v>23</v>
      </c>
      <c r="N2904">
        <f>LOG(M2904/100,2)+3</f>
        <v>0.87970576628228825</v>
      </c>
      <c r="O2904">
        <f>INDEX(lehmad!B$2:B$412,MATCH(klypsid!$B2904,lehmad!$A$2:$A$412,0))</f>
        <v>38517</v>
      </c>
      <c r="P2904">
        <f>INDEX(lehmad!D$2:D$412,MATCH(klypsid!$B2904,lehmad!$A$2:$A$412,0))</f>
        <v>105</v>
      </c>
      <c r="Q2904">
        <f>INDEX(lehmad!E$2:E$412,MATCH(klypsid!$B2904,lehmad!$A$2:$A$412,0))</f>
        <v>1</v>
      </c>
      <c r="R2904" t="str">
        <f>INDEX(lehmad!F$2:F$412,MATCH(klypsid!$B2904,lehmad!$A$2:$A$412,0))</f>
        <v>DYNASTY-ET</v>
      </c>
      <c r="S2904">
        <f>INDEX(lehmad!H$2:H$412,MATCH(klypsid!$B2904,lehmad!$A$2:$A$412,0))</f>
        <v>124</v>
      </c>
      <c r="T2904">
        <f>INDEX(lehmad!K$2:K$412,MATCH(klypsid!$B2904,lehmad!$A$2:$A$412,0))</f>
        <v>108</v>
      </c>
      <c r="U2904" s="4">
        <f t="shared" si="90"/>
        <v>6</v>
      </c>
      <c r="V2904">
        <f t="shared" si="91"/>
        <v>31</v>
      </c>
    </row>
    <row r="2905" spans="1:22" x14ac:dyDescent="0.25">
      <c r="A2905">
        <v>3501</v>
      </c>
      <c r="B2905" t="str">
        <f>"E"&amp;A2905</f>
        <v>E3501</v>
      </c>
      <c r="C2905" t="s">
        <v>91</v>
      </c>
      <c r="D2905">
        <v>1</v>
      </c>
      <c r="E2905">
        <f>IF(D2905&lt;4,D2905,4)</f>
        <v>1</v>
      </c>
      <c r="F2905" s="1">
        <v>39225</v>
      </c>
      <c r="G2905" s="1">
        <v>39418</v>
      </c>
      <c r="H2905" s="3">
        <f>G2905-F2905</f>
        <v>193</v>
      </c>
      <c r="I2905" s="3">
        <f>IF(H2905&lt;=60,1,IF(H2905&lt;=150,2,3))</f>
        <v>3</v>
      </c>
      <c r="J2905">
        <v>31.4</v>
      </c>
      <c r="K2905">
        <v>4.1900000000000004</v>
      </c>
      <c r="L2905">
        <v>3.4</v>
      </c>
      <c r="M2905">
        <v>23</v>
      </c>
      <c r="N2905">
        <f>LOG(M2905/100,2)+3</f>
        <v>0.87970576628228825</v>
      </c>
      <c r="O2905">
        <f>INDEX(lehmad!B$2:B$412,MATCH(klypsid!$B2905,lehmad!$A$2:$A$412,0))</f>
        <v>38517</v>
      </c>
      <c r="P2905">
        <f>INDEX(lehmad!D$2:D$412,MATCH(klypsid!$B2905,lehmad!$A$2:$A$412,0))</f>
        <v>105</v>
      </c>
      <c r="Q2905">
        <f>INDEX(lehmad!E$2:E$412,MATCH(klypsid!$B2905,lehmad!$A$2:$A$412,0))</f>
        <v>1</v>
      </c>
      <c r="R2905" t="str">
        <f>INDEX(lehmad!F$2:F$412,MATCH(klypsid!$B2905,lehmad!$A$2:$A$412,0))</f>
        <v>DYNASTY-ET</v>
      </c>
      <c r="S2905">
        <f>INDEX(lehmad!H$2:H$412,MATCH(klypsid!$B2905,lehmad!$A$2:$A$412,0))</f>
        <v>124</v>
      </c>
      <c r="T2905">
        <f>INDEX(lehmad!K$2:K$412,MATCH(klypsid!$B2905,lehmad!$A$2:$A$412,0))</f>
        <v>108</v>
      </c>
      <c r="U2905" s="4">
        <f t="shared" si="90"/>
        <v>7</v>
      </c>
      <c r="V2905">
        <f t="shared" si="91"/>
        <v>31</v>
      </c>
    </row>
    <row r="2906" spans="1:22" x14ac:dyDescent="0.25">
      <c r="A2906">
        <v>3501</v>
      </c>
      <c r="B2906" t="str">
        <f>"E"&amp;A2906</f>
        <v>E3501</v>
      </c>
      <c r="C2906" t="s">
        <v>91</v>
      </c>
      <c r="D2906">
        <v>1</v>
      </c>
      <c r="E2906">
        <f>IF(D2906&lt;4,D2906,4)</f>
        <v>1</v>
      </c>
      <c r="F2906" s="1">
        <v>39225</v>
      </c>
      <c r="G2906" s="1">
        <v>39450</v>
      </c>
      <c r="H2906" s="3">
        <f>G2906-F2906</f>
        <v>225</v>
      </c>
      <c r="I2906" s="3">
        <f>IF(H2906&lt;=60,1,IF(H2906&lt;=150,2,3))</f>
        <v>3</v>
      </c>
      <c r="J2906">
        <v>28</v>
      </c>
      <c r="K2906">
        <v>4.3499999999999996</v>
      </c>
      <c r="L2906">
        <v>3.31</v>
      </c>
      <c r="M2906">
        <v>29</v>
      </c>
      <c r="N2906">
        <f>LOG(M2906/100,2)+3</f>
        <v>1.2141248053528473</v>
      </c>
      <c r="O2906">
        <f>INDEX(lehmad!B$2:B$412,MATCH(klypsid!$B2906,lehmad!$A$2:$A$412,0))</f>
        <v>38517</v>
      </c>
      <c r="P2906">
        <f>INDEX(lehmad!D$2:D$412,MATCH(klypsid!$B2906,lehmad!$A$2:$A$412,0))</f>
        <v>105</v>
      </c>
      <c r="Q2906">
        <f>INDEX(lehmad!E$2:E$412,MATCH(klypsid!$B2906,lehmad!$A$2:$A$412,0))</f>
        <v>1</v>
      </c>
      <c r="R2906" t="str">
        <f>INDEX(lehmad!F$2:F$412,MATCH(klypsid!$B2906,lehmad!$A$2:$A$412,0))</f>
        <v>DYNASTY-ET</v>
      </c>
      <c r="S2906">
        <f>INDEX(lehmad!H$2:H$412,MATCH(klypsid!$B2906,lehmad!$A$2:$A$412,0))</f>
        <v>124</v>
      </c>
      <c r="T2906">
        <f>INDEX(lehmad!K$2:K$412,MATCH(klypsid!$B2906,lehmad!$A$2:$A$412,0))</f>
        <v>108</v>
      </c>
      <c r="U2906" s="4">
        <f t="shared" si="90"/>
        <v>8</v>
      </c>
      <c r="V2906">
        <f t="shared" si="91"/>
        <v>32</v>
      </c>
    </row>
    <row r="2907" spans="1:22" x14ac:dyDescent="0.25">
      <c r="A2907">
        <v>3501</v>
      </c>
      <c r="B2907" t="str">
        <f>"E"&amp;A2907</f>
        <v>E3501</v>
      </c>
      <c r="C2907" t="s">
        <v>91</v>
      </c>
      <c r="D2907">
        <v>1</v>
      </c>
      <c r="E2907">
        <f>IF(D2907&lt;4,D2907,4)</f>
        <v>1</v>
      </c>
      <c r="F2907" s="1">
        <v>39225</v>
      </c>
      <c r="G2907" s="1">
        <v>39481</v>
      </c>
      <c r="H2907" s="3">
        <f>G2907-F2907</f>
        <v>256</v>
      </c>
      <c r="I2907" s="3">
        <f>IF(H2907&lt;=60,1,IF(H2907&lt;=150,2,3))</f>
        <v>3</v>
      </c>
      <c r="J2907">
        <v>33.200000000000003</v>
      </c>
      <c r="K2907">
        <v>4.0999999999999996</v>
      </c>
      <c r="L2907">
        <v>3.57</v>
      </c>
      <c r="M2907">
        <v>16</v>
      </c>
      <c r="N2907">
        <f>LOG(M2907/100,2)+3</f>
        <v>0.35614381022527519</v>
      </c>
      <c r="O2907">
        <f>INDEX(lehmad!B$2:B$412,MATCH(klypsid!$B2907,lehmad!$A$2:$A$412,0))</f>
        <v>38517</v>
      </c>
      <c r="P2907">
        <f>INDEX(lehmad!D$2:D$412,MATCH(klypsid!$B2907,lehmad!$A$2:$A$412,0))</f>
        <v>105</v>
      </c>
      <c r="Q2907">
        <f>INDEX(lehmad!E$2:E$412,MATCH(klypsid!$B2907,lehmad!$A$2:$A$412,0))</f>
        <v>1</v>
      </c>
      <c r="R2907" t="str">
        <f>INDEX(lehmad!F$2:F$412,MATCH(klypsid!$B2907,lehmad!$A$2:$A$412,0))</f>
        <v>DYNASTY-ET</v>
      </c>
      <c r="S2907">
        <f>INDEX(lehmad!H$2:H$412,MATCH(klypsid!$B2907,lehmad!$A$2:$A$412,0))</f>
        <v>124</v>
      </c>
      <c r="T2907">
        <f>INDEX(lehmad!K$2:K$412,MATCH(klypsid!$B2907,lehmad!$A$2:$A$412,0))</f>
        <v>108</v>
      </c>
      <c r="U2907" s="4">
        <f t="shared" si="90"/>
        <v>9</v>
      </c>
      <c r="V2907">
        <f t="shared" si="91"/>
        <v>31</v>
      </c>
    </row>
    <row r="2908" spans="1:22" x14ac:dyDescent="0.25">
      <c r="A2908">
        <v>3501</v>
      </c>
      <c r="B2908" t="str">
        <f>"E"&amp;A2908</f>
        <v>E3501</v>
      </c>
      <c r="C2908" t="s">
        <v>91</v>
      </c>
      <c r="D2908">
        <v>1</v>
      </c>
      <c r="E2908">
        <f>IF(D2908&lt;4,D2908,4)</f>
        <v>1</v>
      </c>
      <c r="F2908" s="1">
        <v>39225</v>
      </c>
      <c r="G2908" s="1">
        <v>39509</v>
      </c>
      <c r="H2908" s="3">
        <f>G2908-F2908</f>
        <v>284</v>
      </c>
      <c r="I2908" s="3">
        <f>IF(H2908&lt;=60,1,IF(H2908&lt;=150,2,3))</f>
        <v>3</v>
      </c>
      <c r="J2908">
        <v>22.1</v>
      </c>
      <c r="K2908">
        <v>4.6100000000000003</v>
      </c>
      <c r="L2908">
        <v>3.36</v>
      </c>
      <c r="M2908">
        <v>27</v>
      </c>
      <c r="N2908">
        <f>LOG(M2908/100,2)+3</f>
        <v>1.1110313123887439</v>
      </c>
      <c r="O2908">
        <f>INDEX(lehmad!B$2:B$412,MATCH(klypsid!$B2908,lehmad!$A$2:$A$412,0))</f>
        <v>38517</v>
      </c>
      <c r="P2908">
        <f>INDEX(lehmad!D$2:D$412,MATCH(klypsid!$B2908,lehmad!$A$2:$A$412,0))</f>
        <v>105</v>
      </c>
      <c r="Q2908">
        <f>INDEX(lehmad!E$2:E$412,MATCH(klypsid!$B2908,lehmad!$A$2:$A$412,0))</f>
        <v>1</v>
      </c>
      <c r="R2908" t="str">
        <f>INDEX(lehmad!F$2:F$412,MATCH(klypsid!$B2908,lehmad!$A$2:$A$412,0))</f>
        <v>DYNASTY-ET</v>
      </c>
      <c r="S2908">
        <f>INDEX(lehmad!H$2:H$412,MATCH(klypsid!$B2908,lehmad!$A$2:$A$412,0))</f>
        <v>124</v>
      </c>
      <c r="T2908">
        <f>INDEX(lehmad!K$2:K$412,MATCH(klypsid!$B2908,lehmad!$A$2:$A$412,0))</f>
        <v>108</v>
      </c>
      <c r="U2908" s="4">
        <f t="shared" si="90"/>
        <v>10</v>
      </c>
      <c r="V2908">
        <f t="shared" si="91"/>
        <v>28</v>
      </c>
    </row>
    <row r="2909" spans="1:22" x14ac:dyDescent="0.25">
      <c r="A2909">
        <v>3501</v>
      </c>
      <c r="B2909" t="str">
        <f>"E"&amp;A2909</f>
        <v>E3501</v>
      </c>
      <c r="C2909" t="s">
        <v>91</v>
      </c>
      <c r="D2909">
        <v>2</v>
      </c>
      <c r="E2909">
        <f>IF(D2909&lt;4,D2909,4)</f>
        <v>2</v>
      </c>
      <c r="F2909" s="1">
        <v>39585</v>
      </c>
      <c r="G2909" s="1">
        <v>39600</v>
      </c>
      <c r="H2909" s="3">
        <f>G2909-F2909</f>
        <v>15</v>
      </c>
      <c r="I2909" s="3">
        <f>IF(H2909&lt;=60,1,IF(H2909&lt;=150,2,3))</f>
        <v>1</v>
      </c>
      <c r="J2909">
        <v>47.9</v>
      </c>
      <c r="K2909">
        <v>4.05</v>
      </c>
      <c r="L2909">
        <v>3.45</v>
      </c>
      <c r="M2909">
        <v>28</v>
      </c>
      <c r="N2909">
        <f>LOG(M2909/100,2)+3</f>
        <v>1.1634987322828796</v>
      </c>
      <c r="O2909">
        <f>INDEX(lehmad!B$2:B$412,MATCH(klypsid!$B2909,lehmad!$A$2:$A$412,0))</f>
        <v>38517</v>
      </c>
      <c r="P2909">
        <f>INDEX(lehmad!D$2:D$412,MATCH(klypsid!$B2909,lehmad!$A$2:$A$412,0))</f>
        <v>105</v>
      </c>
      <c r="Q2909">
        <f>INDEX(lehmad!E$2:E$412,MATCH(klypsid!$B2909,lehmad!$A$2:$A$412,0))</f>
        <v>1</v>
      </c>
      <c r="R2909" t="str">
        <f>INDEX(lehmad!F$2:F$412,MATCH(klypsid!$B2909,lehmad!$A$2:$A$412,0))</f>
        <v>DYNASTY-ET</v>
      </c>
      <c r="S2909">
        <f>INDEX(lehmad!H$2:H$412,MATCH(klypsid!$B2909,lehmad!$A$2:$A$412,0))</f>
        <v>124</v>
      </c>
      <c r="T2909">
        <f>INDEX(lehmad!K$2:K$412,MATCH(klypsid!$B2909,lehmad!$A$2:$A$412,0))</f>
        <v>108</v>
      </c>
      <c r="U2909" s="4">
        <f t="shared" si="90"/>
        <v>1</v>
      </c>
      <c r="V2909">
        <f t="shared" si="91"/>
        <v>15</v>
      </c>
    </row>
    <row r="2910" spans="1:22" x14ac:dyDescent="0.25">
      <c r="A2910">
        <v>3501</v>
      </c>
      <c r="B2910" t="str">
        <f>"E"&amp;A2910</f>
        <v>E3501</v>
      </c>
      <c r="C2910" t="s">
        <v>91</v>
      </c>
      <c r="D2910">
        <v>2</v>
      </c>
      <c r="E2910">
        <f>IF(D2910&lt;4,D2910,4)</f>
        <v>2</v>
      </c>
      <c r="F2910" s="1">
        <v>39585</v>
      </c>
      <c r="G2910" s="1">
        <v>39631</v>
      </c>
      <c r="H2910" s="3">
        <f>G2910-F2910</f>
        <v>46</v>
      </c>
      <c r="I2910" s="3">
        <f>IF(H2910&lt;=60,1,IF(H2910&lt;=150,2,3))</f>
        <v>1</v>
      </c>
      <c r="J2910">
        <v>48.8</v>
      </c>
      <c r="K2910">
        <v>4.22</v>
      </c>
      <c r="L2910">
        <v>3.06</v>
      </c>
      <c r="M2910">
        <v>16</v>
      </c>
      <c r="N2910">
        <f>LOG(M2910/100,2)+3</f>
        <v>0.35614381022527519</v>
      </c>
      <c r="O2910">
        <f>INDEX(lehmad!B$2:B$412,MATCH(klypsid!$B2910,lehmad!$A$2:$A$412,0))</f>
        <v>38517</v>
      </c>
      <c r="P2910">
        <f>INDEX(lehmad!D$2:D$412,MATCH(klypsid!$B2910,lehmad!$A$2:$A$412,0))</f>
        <v>105</v>
      </c>
      <c r="Q2910">
        <f>INDEX(lehmad!E$2:E$412,MATCH(klypsid!$B2910,lehmad!$A$2:$A$412,0))</f>
        <v>1</v>
      </c>
      <c r="R2910" t="str">
        <f>INDEX(lehmad!F$2:F$412,MATCH(klypsid!$B2910,lehmad!$A$2:$A$412,0))</f>
        <v>DYNASTY-ET</v>
      </c>
      <c r="S2910">
        <f>INDEX(lehmad!H$2:H$412,MATCH(klypsid!$B2910,lehmad!$A$2:$A$412,0))</f>
        <v>124</v>
      </c>
      <c r="T2910">
        <f>INDEX(lehmad!K$2:K$412,MATCH(klypsid!$B2910,lehmad!$A$2:$A$412,0))</f>
        <v>108</v>
      </c>
      <c r="U2910" s="4">
        <f t="shared" si="90"/>
        <v>2</v>
      </c>
      <c r="V2910">
        <f t="shared" si="91"/>
        <v>31</v>
      </c>
    </row>
    <row r="2911" spans="1:22" x14ac:dyDescent="0.25">
      <c r="A2911">
        <v>3501</v>
      </c>
      <c r="B2911" t="str">
        <f>"E"&amp;A2911</f>
        <v>E3501</v>
      </c>
      <c r="C2911" t="s">
        <v>91</v>
      </c>
      <c r="D2911">
        <v>2</v>
      </c>
      <c r="E2911">
        <f>IF(D2911&lt;4,D2911,4)</f>
        <v>2</v>
      </c>
      <c r="F2911" s="1">
        <v>39585</v>
      </c>
      <c r="G2911" s="1">
        <v>39663</v>
      </c>
      <c r="H2911" s="3">
        <f>G2911-F2911</f>
        <v>78</v>
      </c>
      <c r="I2911" s="3">
        <f>IF(H2911&lt;=60,1,IF(H2911&lt;=150,2,3))</f>
        <v>2</v>
      </c>
      <c r="J2911">
        <v>47.5</v>
      </c>
      <c r="K2911">
        <v>4.1100000000000003</v>
      </c>
      <c r="L2911">
        <v>2.98</v>
      </c>
      <c r="M2911">
        <v>30</v>
      </c>
      <c r="N2911">
        <f>LOG(M2911/100,2)+3</f>
        <v>1.2630344058337937</v>
      </c>
      <c r="O2911">
        <f>INDEX(lehmad!B$2:B$412,MATCH(klypsid!$B2911,lehmad!$A$2:$A$412,0))</f>
        <v>38517</v>
      </c>
      <c r="P2911">
        <f>INDEX(lehmad!D$2:D$412,MATCH(klypsid!$B2911,lehmad!$A$2:$A$412,0))</f>
        <v>105</v>
      </c>
      <c r="Q2911">
        <f>INDEX(lehmad!E$2:E$412,MATCH(klypsid!$B2911,lehmad!$A$2:$A$412,0))</f>
        <v>1</v>
      </c>
      <c r="R2911" t="str">
        <f>INDEX(lehmad!F$2:F$412,MATCH(klypsid!$B2911,lehmad!$A$2:$A$412,0))</f>
        <v>DYNASTY-ET</v>
      </c>
      <c r="S2911">
        <f>INDEX(lehmad!H$2:H$412,MATCH(klypsid!$B2911,lehmad!$A$2:$A$412,0))</f>
        <v>124</v>
      </c>
      <c r="T2911">
        <f>INDEX(lehmad!K$2:K$412,MATCH(klypsid!$B2911,lehmad!$A$2:$A$412,0))</f>
        <v>108</v>
      </c>
      <c r="U2911" s="4">
        <f t="shared" si="90"/>
        <v>3</v>
      </c>
      <c r="V2911">
        <f t="shared" si="91"/>
        <v>32</v>
      </c>
    </row>
    <row r="2912" spans="1:22" x14ac:dyDescent="0.25">
      <c r="A2912">
        <v>3501</v>
      </c>
      <c r="B2912" t="str">
        <f>"E"&amp;A2912</f>
        <v>E3501</v>
      </c>
      <c r="C2912" t="s">
        <v>91</v>
      </c>
      <c r="D2912">
        <v>2</v>
      </c>
      <c r="E2912">
        <f>IF(D2912&lt;4,D2912,4)</f>
        <v>2</v>
      </c>
      <c r="F2912" s="1">
        <v>39585</v>
      </c>
      <c r="G2912" s="1">
        <v>39693</v>
      </c>
      <c r="H2912" s="3">
        <f>G2912-F2912</f>
        <v>108</v>
      </c>
      <c r="I2912" s="3">
        <f>IF(H2912&lt;=60,1,IF(H2912&lt;=150,2,3))</f>
        <v>2</v>
      </c>
      <c r="J2912">
        <v>41.5</v>
      </c>
      <c r="K2912">
        <v>3.06</v>
      </c>
      <c r="L2912">
        <v>3.09</v>
      </c>
      <c r="M2912">
        <v>31</v>
      </c>
      <c r="N2912">
        <f>LOG(M2912/100,2)+3</f>
        <v>1.3103401206121505</v>
      </c>
      <c r="O2912">
        <f>INDEX(lehmad!B$2:B$412,MATCH(klypsid!$B2912,lehmad!$A$2:$A$412,0))</f>
        <v>38517</v>
      </c>
      <c r="P2912">
        <f>INDEX(lehmad!D$2:D$412,MATCH(klypsid!$B2912,lehmad!$A$2:$A$412,0))</f>
        <v>105</v>
      </c>
      <c r="Q2912">
        <f>INDEX(lehmad!E$2:E$412,MATCH(klypsid!$B2912,lehmad!$A$2:$A$412,0))</f>
        <v>1</v>
      </c>
      <c r="R2912" t="str">
        <f>INDEX(lehmad!F$2:F$412,MATCH(klypsid!$B2912,lehmad!$A$2:$A$412,0))</f>
        <v>DYNASTY-ET</v>
      </c>
      <c r="S2912">
        <f>INDEX(lehmad!H$2:H$412,MATCH(klypsid!$B2912,lehmad!$A$2:$A$412,0))</f>
        <v>124</v>
      </c>
      <c r="T2912">
        <f>INDEX(lehmad!K$2:K$412,MATCH(klypsid!$B2912,lehmad!$A$2:$A$412,0))</f>
        <v>108</v>
      </c>
      <c r="U2912" s="4">
        <f t="shared" si="90"/>
        <v>4</v>
      </c>
      <c r="V2912">
        <f t="shared" si="91"/>
        <v>30</v>
      </c>
    </row>
    <row r="2913" spans="1:22" x14ac:dyDescent="0.25">
      <c r="A2913">
        <v>3501</v>
      </c>
      <c r="B2913" t="str">
        <f>"E"&amp;A2913</f>
        <v>E3501</v>
      </c>
      <c r="C2913" t="s">
        <v>91</v>
      </c>
      <c r="D2913">
        <v>2</v>
      </c>
      <c r="E2913">
        <f>IF(D2913&lt;4,D2913,4)</f>
        <v>2</v>
      </c>
      <c r="F2913" s="1">
        <v>39585</v>
      </c>
      <c r="G2913" s="1">
        <v>39722</v>
      </c>
      <c r="H2913" s="3">
        <f>G2913-F2913</f>
        <v>137</v>
      </c>
      <c r="I2913" s="3">
        <f>IF(H2913&lt;=60,1,IF(H2913&lt;=150,2,3))</f>
        <v>2</v>
      </c>
      <c r="J2913">
        <v>43.8</v>
      </c>
      <c r="K2913">
        <v>2.1</v>
      </c>
      <c r="L2913">
        <v>3.31</v>
      </c>
      <c r="M2913">
        <v>246</v>
      </c>
      <c r="N2913">
        <f>LOG(M2913/100,2)+3</f>
        <v>4.2986583155645155</v>
      </c>
      <c r="O2913">
        <f>INDEX(lehmad!B$2:B$412,MATCH(klypsid!$B2913,lehmad!$A$2:$A$412,0))</f>
        <v>38517</v>
      </c>
      <c r="P2913">
        <f>INDEX(lehmad!D$2:D$412,MATCH(klypsid!$B2913,lehmad!$A$2:$A$412,0))</f>
        <v>105</v>
      </c>
      <c r="Q2913">
        <f>INDEX(lehmad!E$2:E$412,MATCH(klypsid!$B2913,lehmad!$A$2:$A$412,0))</f>
        <v>1</v>
      </c>
      <c r="R2913" t="str">
        <f>INDEX(lehmad!F$2:F$412,MATCH(klypsid!$B2913,lehmad!$A$2:$A$412,0))</f>
        <v>DYNASTY-ET</v>
      </c>
      <c r="S2913">
        <f>INDEX(lehmad!H$2:H$412,MATCH(klypsid!$B2913,lehmad!$A$2:$A$412,0))</f>
        <v>124</v>
      </c>
      <c r="T2913">
        <f>INDEX(lehmad!K$2:K$412,MATCH(klypsid!$B2913,lehmad!$A$2:$A$412,0))</f>
        <v>108</v>
      </c>
      <c r="U2913" s="4">
        <f t="shared" si="90"/>
        <v>5</v>
      </c>
      <c r="V2913">
        <f t="shared" si="91"/>
        <v>29</v>
      </c>
    </row>
    <row r="2914" spans="1:22" x14ac:dyDescent="0.25">
      <c r="A2914">
        <v>3501</v>
      </c>
      <c r="B2914" t="str">
        <f>"E"&amp;A2914</f>
        <v>E3501</v>
      </c>
      <c r="C2914" t="s">
        <v>91</v>
      </c>
      <c r="D2914">
        <v>2</v>
      </c>
      <c r="E2914">
        <f>IF(D2914&lt;4,D2914,4)</f>
        <v>2</v>
      </c>
      <c r="F2914" s="1">
        <v>39585</v>
      </c>
      <c r="G2914" s="1">
        <v>39754</v>
      </c>
      <c r="H2914" s="3">
        <f>G2914-F2914</f>
        <v>169</v>
      </c>
      <c r="I2914" s="3">
        <f>IF(H2914&lt;=60,1,IF(H2914&lt;=150,2,3))</f>
        <v>3</v>
      </c>
      <c r="J2914">
        <v>35.1</v>
      </c>
      <c r="K2914">
        <v>3.47</v>
      </c>
      <c r="L2914">
        <v>3.45</v>
      </c>
      <c r="M2914">
        <v>40</v>
      </c>
      <c r="N2914">
        <f>LOG(M2914/100,2)+3</f>
        <v>1.6780719051126378</v>
      </c>
      <c r="O2914">
        <f>INDEX(lehmad!B$2:B$412,MATCH(klypsid!$B2914,lehmad!$A$2:$A$412,0))</f>
        <v>38517</v>
      </c>
      <c r="P2914">
        <f>INDEX(lehmad!D$2:D$412,MATCH(klypsid!$B2914,lehmad!$A$2:$A$412,0))</f>
        <v>105</v>
      </c>
      <c r="Q2914">
        <f>INDEX(lehmad!E$2:E$412,MATCH(klypsid!$B2914,lehmad!$A$2:$A$412,0))</f>
        <v>1</v>
      </c>
      <c r="R2914" t="str">
        <f>INDEX(lehmad!F$2:F$412,MATCH(klypsid!$B2914,lehmad!$A$2:$A$412,0))</f>
        <v>DYNASTY-ET</v>
      </c>
      <c r="S2914">
        <f>INDEX(lehmad!H$2:H$412,MATCH(klypsid!$B2914,lehmad!$A$2:$A$412,0))</f>
        <v>124</v>
      </c>
      <c r="T2914">
        <f>INDEX(lehmad!K$2:K$412,MATCH(klypsid!$B2914,lehmad!$A$2:$A$412,0))</f>
        <v>108</v>
      </c>
      <c r="U2914" s="4">
        <f t="shared" si="90"/>
        <v>6</v>
      </c>
      <c r="V2914">
        <f t="shared" si="91"/>
        <v>32</v>
      </c>
    </row>
    <row r="2915" spans="1:22" x14ac:dyDescent="0.25">
      <c r="A2915">
        <v>3501</v>
      </c>
      <c r="B2915" t="str">
        <f>"E"&amp;A2915</f>
        <v>E3501</v>
      </c>
      <c r="C2915" t="s">
        <v>91</v>
      </c>
      <c r="D2915">
        <v>2</v>
      </c>
      <c r="E2915">
        <f>IF(D2915&lt;4,D2915,4)</f>
        <v>2</v>
      </c>
      <c r="F2915" s="1">
        <v>39585</v>
      </c>
      <c r="G2915" s="1">
        <v>39783</v>
      </c>
      <c r="H2915" s="3">
        <f>G2915-F2915</f>
        <v>198</v>
      </c>
      <c r="I2915" s="3">
        <f>IF(H2915&lt;=60,1,IF(H2915&lt;=150,2,3))</f>
        <v>3</v>
      </c>
      <c r="J2915">
        <v>35.1</v>
      </c>
      <c r="K2915">
        <v>2.02</v>
      </c>
      <c r="L2915">
        <v>3.33</v>
      </c>
      <c r="M2915">
        <v>23</v>
      </c>
      <c r="N2915">
        <f>LOG(M2915/100,2)+3</f>
        <v>0.87970576628228825</v>
      </c>
      <c r="O2915">
        <f>INDEX(lehmad!B$2:B$412,MATCH(klypsid!$B2915,lehmad!$A$2:$A$412,0))</f>
        <v>38517</v>
      </c>
      <c r="P2915">
        <f>INDEX(lehmad!D$2:D$412,MATCH(klypsid!$B2915,lehmad!$A$2:$A$412,0))</f>
        <v>105</v>
      </c>
      <c r="Q2915">
        <f>INDEX(lehmad!E$2:E$412,MATCH(klypsid!$B2915,lehmad!$A$2:$A$412,0))</f>
        <v>1</v>
      </c>
      <c r="R2915" t="str">
        <f>INDEX(lehmad!F$2:F$412,MATCH(klypsid!$B2915,lehmad!$A$2:$A$412,0))</f>
        <v>DYNASTY-ET</v>
      </c>
      <c r="S2915">
        <f>INDEX(lehmad!H$2:H$412,MATCH(klypsid!$B2915,lehmad!$A$2:$A$412,0))</f>
        <v>124</v>
      </c>
      <c r="T2915">
        <f>INDEX(lehmad!K$2:K$412,MATCH(klypsid!$B2915,lehmad!$A$2:$A$412,0))</f>
        <v>108</v>
      </c>
      <c r="U2915" s="4">
        <f t="shared" si="90"/>
        <v>7</v>
      </c>
      <c r="V2915">
        <f t="shared" si="91"/>
        <v>29</v>
      </c>
    </row>
    <row r="2916" spans="1:22" x14ac:dyDescent="0.25">
      <c r="A2916">
        <v>3501</v>
      </c>
      <c r="B2916" t="str">
        <f>"E"&amp;A2916</f>
        <v>E3501</v>
      </c>
      <c r="C2916" t="s">
        <v>91</v>
      </c>
      <c r="D2916">
        <v>2</v>
      </c>
      <c r="E2916">
        <f>IF(D2916&lt;4,D2916,4)</f>
        <v>2</v>
      </c>
      <c r="F2916" s="1">
        <v>39585</v>
      </c>
      <c r="G2916" s="1">
        <v>39817</v>
      </c>
      <c r="H2916" s="3">
        <f>G2916-F2916</f>
        <v>232</v>
      </c>
      <c r="I2916" s="3">
        <f>IF(H2916&lt;=60,1,IF(H2916&lt;=150,2,3))</f>
        <v>3</v>
      </c>
      <c r="J2916">
        <v>30.5</v>
      </c>
      <c r="K2916">
        <v>4.01</v>
      </c>
      <c r="L2916">
        <v>3.31</v>
      </c>
      <c r="M2916">
        <v>62</v>
      </c>
      <c r="N2916">
        <f>LOG(M2916/100,2)+3</f>
        <v>2.3103401206121505</v>
      </c>
      <c r="O2916">
        <f>INDEX(lehmad!B$2:B$412,MATCH(klypsid!$B2916,lehmad!$A$2:$A$412,0))</f>
        <v>38517</v>
      </c>
      <c r="P2916">
        <f>INDEX(lehmad!D$2:D$412,MATCH(klypsid!$B2916,lehmad!$A$2:$A$412,0))</f>
        <v>105</v>
      </c>
      <c r="Q2916">
        <f>INDEX(lehmad!E$2:E$412,MATCH(klypsid!$B2916,lehmad!$A$2:$A$412,0))</f>
        <v>1</v>
      </c>
      <c r="R2916" t="str">
        <f>INDEX(lehmad!F$2:F$412,MATCH(klypsid!$B2916,lehmad!$A$2:$A$412,0))</f>
        <v>DYNASTY-ET</v>
      </c>
      <c r="S2916">
        <f>INDEX(lehmad!H$2:H$412,MATCH(klypsid!$B2916,lehmad!$A$2:$A$412,0))</f>
        <v>124</v>
      </c>
      <c r="T2916">
        <f>INDEX(lehmad!K$2:K$412,MATCH(klypsid!$B2916,lehmad!$A$2:$A$412,0))</f>
        <v>108</v>
      </c>
      <c r="U2916" s="4">
        <f t="shared" si="90"/>
        <v>8</v>
      </c>
      <c r="V2916">
        <f t="shared" si="91"/>
        <v>34</v>
      </c>
    </row>
    <row r="2917" spans="1:22" x14ac:dyDescent="0.25">
      <c r="A2917">
        <v>3501</v>
      </c>
      <c r="B2917" t="str">
        <f>"E"&amp;A2917</f>
        <v>E3501</v>
      </c>
      <c r="C2917" t="s">
        <v>91</v>
      </c>
      <c r="D2917">
        <v>2</v>
      </c>
      <c r="E2917">
        <f>IF(D2917&lt;4,D2917,4)</f>
        <v>2</v>
      </c>
      <c r="F2917" s="1">
        <v>39585</v>
      </c>
      <c r="G2917" s="1">
        <v>39845</v>
      </c>
      <c r="H2917" s="3">
        <f>G2917-F2917</f>
        <v>260</v>
      </c>
      <c r="I2917" s="3">
        <f>IF(H2917&lt;=60,1,IF(H2917&lt;=150,2,3))</f>
        <v>3</v>
      </c>
      <c r="J2917">
        <v>27.7</v>
      </c>
      <c r="K2917">
        <v>4.95</v>
      </c>
      <c r="L2917">
        <v>3.55</v>
      </c>
      <c r="M2917">
        <v>124</v>
      </c>
      <c r="N2917">
        <f>LOG(M2917/100,2)+3</f>
        <v>3.3103401206121505</v>
      </c>
      <c r="O2917">
        <f>INDEX(lehmad!B$2:B$412,MATCH(klypsid!$B2917,lehmad!$A$2:$A$412,0))</f>
        <v>38517</v>
      </c>
      <c r="P2917">
        <f>INDEX(lehmad!D$2:D$412,MATCH(klypsid!$B2917,lehmad!$A$2:$A$412,0))</f>
        <v>105</v>
      </c>
      <c r="Q2917">
        <f>INDEX(lehmad!E$2:E$412,MATCH(klypsid!$B2917,lehmad!$A$2:$A$412,0))</f>
        <v>1</v>
      </c>
      <c r="R2917" t="str">
        <f>INDEX(lehmad!F$2:F$412,MATCH(klypsid!$B2917,lehmad!$A$2:$A$412,0))</f>
        <v>DYNASTY-ET</v>
      </c>
      <c r="S2917">
        <f>INDEX(lehmad!H$2:H$412,MATCH(klypsid!$B2917,lehmad!$A$2:$A$412,0))</f>
        <v>124</v>
      </c>
      <c r="T2917">
        <f>INDEX(lehmad!K$2:K$412,MATCH(klypsid!$B2917,lehmad!$A$2:$A$412,0))</f>
        <v>108</v>
      </c>
      <c r="U2917" s="4">
        <f t="shared" si="90"/>
        <v>9</v>
      </c>
      <c r="V2917">
        <f t="shared" si="91"/>
        <v>28</v>
      </c>
    </row>
    <row r="2918" spans="1:22" x14ac:dyDescent="0.25">
      <c r="A2918">
        <v>3501</v>
      </c>
      <c r="B2918" t="str">
        <f>"E"&amp;A2918</f>
        <v>E3501</v>
      </c>
      <c r="C2918" t="s">
        <v>91</v>
      </c>
      <c r="D2918">
        <v>2</v>
      </c>
      <c r="E2918">
        <f>IF(D2918&lt;4,D2918,4)</f>
        <v>2</v>
      </c>
      <c r="F2918" s="1">
        <v>39585</v>
      </c>
      <c r="G2918" s="1">
        <v>39875</v>
      </c>
      <c r="H2918" s="3">
        <f>G2918-F2918</f>
        <v>290</v>
      </c>
      <c r="I2918" s="3">
        <f>IF(H2918&lt;=60,1,IF(H2918&lt;=150,2,3))</f>
        <v>3</v>
      </c>
      <c r="J2918">
        <v>21.9</v>
      </c>
      <c r="K2918">
        <v>4.95</v>
      </c>
      <c r="L2918">
        <v>3.56</v>
      </c>
      <c r="M2918">
        <v>90</v>
      </c>
      <c r="N2918">
        <f>LOG(M2918/100,2)+3</f>
        <v>2.84799690655495</v>
      </c>
      <c r="O2918">
        <f>INDEX(lehmad!B$2:B$412,MATCH(klypsid!$B2918,lehmad!$A$2:$A$412,0))</f>
        <v>38517</v>
      </c>
      <c r="P2918">
        <f>INDEX(lehmad!D$2:D$412,MATCH(klypsid!$B2918,lehmad!$A$2:$A$412,0))</f>
        <v>105</v>
      </c>
      <c r="Q2918">
        <f>INDEX(lehmad!E$2:E$412,MATCH(klypsid!$B2918,lehmad!$A$2:$A$412,0))</f>
        <v>1</v>
      </c>
      <c r="R2918" t="str">
        <f>INDEX(lehmad!F$2:F$412,MATCH(klypsid!$B2918,lehmad!$A$2:$A$412,0))</f>
        <v>DYNASTY-ET</v>
      </c>
      <c r="S2918">
        <f>INDEX(lehmad!H$2:H$412,MATCH(klypsid!$B2918,lehmad!$A$2:$A$412,0))</f>
        <v>124</v>
      </c>
      <c r="T2918">
        <f>INDEX(lehmad!K$2:K$412,MATCH(klypsid!$B2918,lehmad!$A$2:$A$412,0))</f>
        <v>108</v>
      </c>
      <c r="U2918" s="4">
        <f t="shared" si="90"/>
        <v>10</v>
      </c>
      <c r="V2918">
        <f t="shared" si="91"/>
        <v>30</v>
      </c>
    </row>
    <row r="2919" spans="1:22" x14ac:dyDescent="0.25">
      <c r="A2919">
        <v>3501</v>
      </c>
      <c r="B2919" t="str">
        <f>"E"&amp;A2919</f>
        <v>E3501</v>
      </c>
      <c r="C2919" t="s">
        <v>91</v>
      </c>
      <c r="D2919">
        <v>2</v>
      </c>
      <c r="E2919">
        <f>IF(D2919&lt;4,D2919,4)</f>
        <v>2</v>
      </c>
      <c r="F2919" s="1">
        <v>39585</v>
      </c>
      <c r="G2919" s="1">
        <v>39908</v>
      </c>
      <c r="H2919" s="3">
        <f>G2919-F2919</f>
        <v>323</v>
      </c>
      <c r="I2919" s="3">
        <f>IF(H2919&lt;=60,1,IF(H2919&lt;=150,2,3))</f>
        <v>3</v>
      </c>
      <c r="J2919">
        <v>18.100000000000001</v>
      </c>
      <c r="K2919">
        <v>5.77</v>
      </c>
      <c r="L2919">
        <v>3.55</v>
      </c>
      <c r="M2919">
        <v>173</v>
      </c>
      <c r="N2919">
        <f>LOG(M2919/100,2)+3</f>
        <v>3.7907720378620002</v>
      </c>
      <c r="O2919">
        <f>INDEX(lehmad!B$2:B$412,MATCH(klypsid!$B2919,lehmad!$A$2:$A$412,0))</f>
        <v>38517</v>
      </c>
      <c r="P2919">
        <f>INDEX(lehmad!D$2:D$412,MATCH(klypsid!$B2919,lehmad!$A$2:$A$412,0))</f>
        <v>105</v>
      </c>
      <c r="Q2919">
        <f>INDEX(lehmad!E$2:E$412,MATCH(klypsid!$B2919,lehmad!$A$2:$A$412,0))</f>
        <v>1</v>
      </c>
      <c r="R2919" t="str">
        <f>INDEX(lehmad!F$2:F$412,MATCH(klypsid!$B2919,lehmad!$A$2:$A$412,0))</f>
        <v>DYNASTY-ET</v>
      </c>
      <c r="S2919">
        <f>INDEX(lehmad!H$2:H$412,MATCH(klypsid!$B2919,lehmad!$A$2:$A$412,0))</f>
        <v>124</v>
      </c>
      <c r="T2919">
        <f>INDEX(lehmad!K$2:K$412,MATCH(klypsid!$B2919,lehmad!$A$2:$A$412,0))</f>
        <v>108</v>
      </c>
      <c r="U2919" s="4">
        <f t="shared" si="90"/>
        <v>11</v>
      </c>
      <c r="V2919">
        <f t="shared" si="91"/>
        <v>33</v>
      </c>
    </row>
    <row r="2920" spans="1:22" x14ac:dyDescent="0.25">
      <c r="A2920">
        <v>3501</v>
      </c>
      <c r="B2920" t="str">
        <f>"E"&amp;A2920</f>
        <v>E3501</v>
      </c>
      <c r="C2920" t="s">
        <v>91</v>
      </c>
      <c r="D2920">
        <v>3</v>
      </c>
      <c r="E2920">
        <f>IF(D2920&lt;4,D2920,4)</f>
        <v>3</v>
      </c>
      <c r="F2920" s="1">
        <v>39991</v>
      </c>
      <c r="G2920" s="1">
        <v>40007</v>
      </c>
      <c r="H2920" s="3">
        <f>G2920-F2920</f>
        <v>16</v>
      </c>
      <c r="I2920" s="3">
        <f>IF(H2920&lt;=60,1,IF(H2920&lt;=150,2,3))</f>
        <v>1</v>
      </c>
      <c r="J2920">
        <v>40.1</v>
      </c>
      <c r="K2920">
        <v>3.73</v>
      </c>
      <c r="L2920">
        <v>3.38</v>
      </c>
      <c r="M2920">
        <v>20</v>
      </c>
      <c r="N2920">
        <f>LOG(M2920/100,2)+3</f>
        <v>0.67807190511263782</v>
      </c>
      <c r="O2920">
        <f>INDEX(lehmad!B$2:B$412,MATCH(klypsid!$B2920,lehmad!$A$2:$A$412,0))</f>
        <v>38517</v>
      </c>
      <c r="P2920">
        <f>INDEX(lehmad!D$2:D$412,MATCH(klypsid!$B2920,lehmad!$A$2:$A$412,0))</f>
        <v>105</v>
      </c>
      <c r="Q2920">
        <f>INDEX(lehmad!E$2:E$412,MATCH(klypsid!$B2920,lehmad!$A$2:$A$412,0))</f>
        <v>1</v>
      </c>
      <c r="R2920" t="str">
        <f>INDEX(lehmad!F$2:F$412,MATCH(klypsid!$B2920,lehmad!$A$2:$A$412,0))</f>
        <v>DYNASTY-ET</v>
      </c>
      <c r="S2920">
        <f>INDEX(lehmad!H$2:H$412,MATCH(klypsid!$B2920,lehmad!$A$2:$A$412,0))</f>
        <v>124</v>
      </c>
      <c r="T2920">
        <f>INDEX(lehmad!K$2:K$412,MATCH(klypsid!$B2920,lehmad!$A$2:$A$412,0))</f>
        <v>108</v>
      </c>
      <c r="U2920" s="4">
        <f t="shared" si="90"/>
        <v>1</v>
      </c>
      <c r="V2920">
        <f t="shared" si="91"/>
        <v>16</v>
      </c>
    </row>
    <row r="2921" spans="1:22" x14ac:dyDescent="0.25">
      <c r="A2921">
        <v>3501</v>
      </c>
      <c r="B2921" t="str">
        <f>"E"&amp;A2921</f>
        <v>E3501</v>
      </c>
      <c r="C2921" t="s">
        <v>91</v>
      </c>
      <c r="D2921">
        <v>3</v>
      </c>
      <c r="E2921">
        <f>IF(D2921&lt;4,D2921,4)</f>
        <v>3</v>
      </c>
      <c r="F2921" s="1">
        <v>39991</v>
      </c>
      <c r="G2921" s="1">
        <v>40037</v>
      </c>
      <c r="H2921" s="3">
        <f>G2921-F2921</f>
        <v>46</v>
      </c>
      <c r="I2921" s="3">
        <f>IF(H2921&lt;=60,1,IF(H2921&lt;=150,2,3))</f>
        <v>1</v>
      </c>
      <c r="J2921">
        <v>51.2</v>
      </c>
      <c r="K2921">
        <v>3.61</v>
      </c>
      <c r="L2921">
        <v>2.96</v>
      </c>
      <c r="M2921">
        <v>33</v>
      </c>
      <c r="N2921">
        <f>LOG(M2921/100,2)+3</f>
        <v>1.4005379295837288</v>
      </c>
      <c r="O2921">
        <f>INDEX(lehmad!B$2:B$412,MATCH(klypsid!$B2921,lehmad!$A$2:$A$412,0))</f>
        <v>38517</v>
      </c>
      <c r="P2921">
        <f>INDEX(lehmad!D$2:D$412,MATCH(klypsid!$B2921,lehmad!$A$2:$A$412,0))</f>
        <v>105</v>
      </c>
      <c r="Q2921">
        <f>INDEX(lehmad!E$2:E$412,MATCH(klypsid!$B2921,lehmad!$A$2:$A$412,0))</f>
        <v>1</v>
      </c>
      <c r="R2921" t="str">
        <f>INDEX(lehmad!F$2:F$412,MATCH(klypsid!$B2921,lehmad!$A$2:$A$412,0))</f>
        <v>DYNASTY-ET</v>
      </c>
      <c r="S2921">
        <f>INDEX(lehmad!H$2:H$412,MATCH(klypsid!$B2921,lehmad!$A$2:$A$412,0))</f>
        <v>124</v>
      </c>
      <c r="T2921">
        <f>INDEX(lehmad!K$2:K$412,MATCH(klypsid!$B2921,lehmad!$A$2:$A$412,0))</f>
        <v>108</v>
      </c>
      <c r="U2921" s="4">
        <f t="shared" si="90"/>
        <v>2</v>
      </c>
      <c r="V2921">
        <f t="shared" si="91"/>
        <v>30</v>
      </c>
    </row>
    <row r="2922" spans="1:22" x14ac:dyDescent="0.25">
      <c r="A2922">
        <v>3501</v>
      </c>
      <c r="B2922" t="str">
        <f>"E"&amp;A2922</f>
        <v>E3501</v>
      </c>
      <c r="C2922" t="s">
        <v>91</v>
      </c>
      <c r="D2922">
        <v>3</v>
      </c>
      <c r="E2922">
        <f>IF(D2922&lt;4,D2922,4)</f>
        <v>3</v>
      </c>
      <c r="F2922" s="1">
        <v>39991</v>
      </c>
      <c r="G2922" s="1">
        <v>40066</v>
      </c>
      <c r="H2922" s="3">
        <f>G2922-F2922</f>
        <v>75</v>
      </c>
      <c r="I2922" s="3">
        <f>IF(H2922&lt;=60,1,IF(H2922&lt;=150,2,3))</f>
        <v>2</v>
      </c>
      <c r="J2922">
        <v>47.5</v>
      </c>
      <c r="K2922">
        <v>3.76</v>
      </c>
      <c r="L2922">
        <v>3.05</v>
      </c>
      <c r="M2922">
        <v>16</v>
      </c>
      <c r="N2922">
        <f>LOG(M2922/100,2)+3</f>
        <v>0.35614381022527519</v>
      </c>
      <c r="O2922">
        <f>INDEX(lehmad!B$2:B$412,MATCH(klypsid!$B2922,lehmad!$A$2:$A$412,0))</f>
        <v>38517</v>
      </c>
      <c r="P2922">
        <f>INDEX(lehmad!D$2:D$412,MATCH(klypsid!$B2922,lehmad!$A$2:$A$412,0))</f>
        <v>105</v>
      </c>
      <c r="Q2922">
        <f>INDEX(lehmad!E$2:E$412,MATCH(klypsid!$B2922,lehmad!$A$2:$A$412,0))</f>
        <v>1</v>
      </c>
      <c r="R2922" t="str">
        <f>INDEX(lehmad!F$2:F$412,MATCH(klypsid!$B2922,lehmad!$A$2:$A$412,0))</f>
        <v>DYNASTY-ET</v>
      </c>
      <c r="S2922">
        <f>INDEX(lehmad!H$2:H$412,MATCH(klypsid!$B2922,lehmad!$A$2:$A$412,0))</f>
        <v>124</v>
      </c>
      <c r="T2922">
        <f>INDEX(lehmad!K$2:K$412,MATCH(klypsid!$B2922,lehmad!$A$2:$A$412,0))</f>
        <v>108</v>
      </c>
      <c r="U2922" s="4">
        <f t="shared" si="90"/>
        <v>3</v>
      </c>
      <c r="V2922">
        <f t="shared" si="91"/>
        <v>29</v>
      </c>
    </row>
    <row r="2923" spans="1:22" x14ac:dyDescent="0.25">
      <c r="A2923">
        <v>3501</v>
      </c>
      <c r="B2923" t="str">
        <f>"E"&amp;A2923</f>
        <v>E3501</v>
      </c>
      <c r="C2923" t="s">
        <v>91</v>
      </c>
      <c r="D2923">
        <v>3</v>
      </c>
      <c r="E2923">
        <f>IF(D2923&lt;4,D2923,4)</f>
        <v>3</v>
      </c>
      <c r="F2923" s="1">
        <v>39991</v>
      </c>
      <c r="G2923" s="1">
        <v>40094</v>
      </c>
      <c r="H2923" s="3">
        <f>G2923-F2923</f>
        <v>103</v>
      </c>
      <c r="I2923" s="3">
        <f>IF(H2923&lt;=60,1,IF(H2923&lt;=150,2,3))</f>
        <v>2</v>
      </c>
      <c r="J2923">
        <v>44.8</v>
      </c>
      <c r="K2923">
        <v>4.47</v>
      </c>
      <c r="L2923">
        <v>3.35</v>
      </c>
      <c r="M2923">
        <v>44</v>
      </c>
      <c r="N2923">
        <f>LOG(M2923/100,2)+3</f>
        <v>1.8155754288625725</v>
      </c>
      <c r="O2923">
        <f>INDEX(lehmad!B$2:B$412,MATCH(klypsid!$B2923,lehmad!$A$2:$A$412,0))</f>
        <v>38517</v>
      </c>
      <c r="P2923">
        <f>INDEX(lehmad!D$2:D$412,MATCH(klypsid!$B2923,lehmad!$A$2:$A$412,0))</f>
        <v>105</v>
      </c>
      <c r="Q2923">
        <f>INDEX(lehmad!E$2:E$412,MATCH(klypsid!$B2923,lehmad!$A$2:$A$412,0))</f>
        <v>1</v>
      </c>
      <c r="R2923" t="str">
        <f>INDEX(lehmad!F$2:F$412,MATCH(klypsid!$B2923,lehmad!$A$2:$A$412,0))</f>
        <v>DYNASTY-ET</v>
      </c>
      <c r="S2923">
        <f>INDEX(lehmad!H$2:H$412,MATCH(klypsid!$B2923,lehmad!$A$2:$A$412,0))</f>
        <v>124</v>
      </c>
      <c r="T2923">
        <f>INDEX(lehmad!K$2:K$412,MATCH(klypsid!$B2923,lehmad!$A$2:$A$412,0))</f>
        <v>108</v>
      </c>
      <c r="U2923" s="4">
        <f t="shared" si="90"/>
        <v>4</v>
      </c>
      <c r="V2923">
        <f t="shared" si="91"/>
        <v>28</v>
      </c>
    </row>
    <row r="2924" spans="1:22" x14ac:dyDescent="0.25">
      <c r="A2924">
        <v>3501</v>
      </c>
      <c r="B2924" t="str">
        <f>"E"&amp;A2924</f>
        <v>E3501</v>
      </c>
      <c r="C2924" t="s">
        <v>91</v>
      </c>
      <c r="D2924">
        <v>3</v>
      </c>
      <c r="E2924">
        <f>IF(D2924&lt;4,D2924,4)</f>
        <v>3</v>
      </c>
      <c r="F2924" s="1">
        <v>39991</v>
      </c>
      <c r="G2924" s="1">
        <v>40125</v>
      </c>
      <c r="H2924" s="3">
        <f>G2924-F2924</f>
        <v>134</v>
      </c>
      <c r="I2924" s="3">
        <f>IF(H2924&lt;=60,1,IF(H2924&lt;=150,2,3))</f>
        <v>2</v>
      </c>
      <c r="J2924">
        <v>41.6</v>
      </c>
      <c r="K2924">
        <v>4.97</v>
      </c>
      <c r="L2924">
        <v>3.61</v>
      </c>
      <c r="M2924">
        <v>24</v>
      </c>
      <c r="N2924">
        <f>LOG(M2924/100,2)+3</f>
        <v>0.94110631094643127</v>
      </c>
      <c r="O2924">
        <f>INDEX(lehmad!B$2:B$412,MATCH(klypsid!$B2924,lehmad!$A$2:$A$412,0))</f>
        <v>38517</v>
      </c>
      <c r="P2924">
        <f>INDEX(lehmad!D$2:D$412,MATCH(klypsid!$B2924,lehmad!$A$2:$A$412,0))</f>
        <v>105</v>
      </c>
      <c r="Q2924">
        <f>INDEX(lehmad!E$2:E$412,MATCH(klypsid!$B2924,lehmad!$A$2:$A$412,0))</f>
        <v>1</v>
      </c>
      <c r="R2924" t="str">
        <f>INDEX(lehmad!F$2:F$412,MATCH(klypsid!$B2924,lehmad!$A$2:$A$412,0))</f>
        <v>DYNASTY-ET</v>
      </c>
      <c r="S2924">
        <f>INDEX(lehmad!H$2:H$412,MATCH(klypsid!$B2924,lehmad!$A$2:$A$412,0))</f>
        <v>124</v>
      </c>
      <c r="T2924">
        <f>INDEX(lehmad!K$2:K$412,MATCH(klypsid!$B2924,lehmad!$A$2:$A$412,0))</f>
        <v>108</v>
      </c>
      <c r="U2924" s="4">
        <f t="shared" si="90"/>
        <v>5</v>
      </c>
      <c r="V2924">
        <f t="shared" si="91"/>
        <v>31</v>
      </c>
    </row>
    <row r="2925" spans="1:22" x14ac:dyDescent="0.25">
      <c r="A2925">
        <v>3501</v>
      </c>
      <c r="B2925" t="str">
        <f>"E"&amp;A2925</f>
        <v>E3501</v>
      </c>
      <c r="C2925" t="s">
        <v>91</v>
      </c>
      <c r="D2925">
        <v>3</v>
      </c>
      <c r="E2925">
        <f>IF(D2925&lt;4,D2925,4)</f>
        <v>3</v>
      </c>
      <c r="F2925" s="1">
        <v>39991</v>
      </c>
      <c r="G2925" s="1">
        <v>40153</v>
      </c>
      <c r="H2925" s="3">
        <f>G2925-F2925</f>
        <v>162</v>
      </c>
      <c r="I2925" s="3">
        <f>IF(H2925&lt;=60,1,IF(H2925&lt;=150,2,3))</f>
        <v>3</v>
      </c>
      <c r="J2925">
        <v>33.9</v>
      </c>
      <c r="K2925">
        <v>4.47</v>
      </c>
      <c r="L2925">
        <v>3.47</v>
      </c>
      <c r="M2925">
        <v>21</v>
      </c>
      <c r="N2925">
        <f>LOG(M2925/100,2)+3</f>
        <v>0.74846123300403544</v>
      </c>
      <c r="O2925">
        <f>INDEX(lehmad!B$2:B$412,MATCH(klypsid!$B2925,lehmad!$A$2:$A$412,0))</f>
        <v>38517</v>
      </c>
      <c r="P2925">
        <f>INDEX(lehmad!D$2:D$412,MATCH(klypsid!$B2925,lehmad!$A$2:$A$412,0))</f>
        <v>105</v>
      </c>
      <c r="Q2925">
        <f>INDEX(lehmad!E$2:E$412,MATCH(klypsid!$B2925,lehmad!$A$2:$A$412,0))</f>
        <v>1</v>
      </c>
      <c r="R2925" t="str">
        <f>INDEX(lehmad!F$2:F$412,MATCH(klypsid!$B2925,lehmad!$A$2:$A$412,0))</f>
        <v>DYNASTY-ET</v>
      </c>
      <c r="S2925">
        <f>INDEX(lehmad!H$2:H$412,MATCH(klypsid!$B2925,lehmad!$A$2:$A$412,0))</f>
        <v>124</v>
      </c>
      <c r="T2925">
        <f>INDEX(lehmad!K$2:K$412,MATCH(klypsid!$B2925,lehmad!$A$2:$A$412,0))</f>
        <v>108</v>
      </c>
      <c r="U2925" s="4">
        <f t="shared" si="90"/>
        <v>6</v>
      </c>
      <c r="V2925">
        <f t="shared" si="91"/>
        <v>28</v>
      </c>
    </row>
    <row r="2926" spans="1:22" x14ac:dyDescent="0.25">
      <c r="A2926">
        <v>3501</v>
      </c>
      <c r="B2926" t="str">
        <f>"E"&amp;A2926</f>
        <v>E3501</v>
      </c>
      <c r="C2926" t="s">
        <v>91</v>
      </c>
      <c r="D2926">
        <v>3</v>
      </c>
      <c r="E2926">
        <f>IF(D2926&lt;4,D2926,4)</f>
        <v>3</v>
      </c>
      <c r="F2926" s="1">
        <v>39991</v>
      </c>
      <c r="G2926" s="1">
        <v>40186</v>
      </c>
      <c r="H2926" s="3">
        <f>G2926-F2926</f>
        <v>195</v>
      </c>
      <c r="I2926" s="3">
        <f>IF(H2926&lt;=60,1,IF(H2926&lt;=150,2,3))</f>
        <v>3</v>
      </c>
      <c r="J2926">
        <v>31.2</v>
      </c>
      <c r="K2926">
        <v>4.93</v>
      </c>
      <c r="L2926">
        <v>3.31</v>
      </c>
      <c r="M2926">
        <v>23</v>
      </c>
      <c r="N2926">
        <f>LOG(M2926/100,2)+3</f>
        <v>0.87970576628228825</v>
      </c>
      <c r="O2926">
        <f>INDEX(lehmad!B$2:B$412,MATCH(klypsid!$B2926,lehmad!$A$2:$A$412,0))</f>
        <v>38517</v>
      </c>
      <c r="P2926">
        <f>INDEX(lehmad!D$2:D$412,MATCH(klypsid!$B2926,lehmad!$A$2:$A$412,0))</f>
        <v>105</v>
      </c>
      <c r="Q2926">
        <f>INDEX(lehmad!E$2:E$412,MATCH(klypsid!$B2926,lehmad!$A$2:$A$412,0))</f>
        <v>1</v>
      </c>
      <c r="R2926" t="str">
        <f>INDEX(lehmad!F$2:F$412,MATCH(klypsid!$B2926,lehmad!$A$2:$A$412,0))</f>
        <v>DYNASTY-ET</v>
      </c>
      <c r="S2926">
        <f>INDEX(lehmad!H$2:H$412,MATCH(klypsid!$B2926,lehmad!$A$2:$A$412,0))</f>
        <v>124</v>
      </c>
      <c r="T2926">
        <f>INDEX(lehmad!K$2:K$412,MATCH(klypsid!$B2926,lehmad!$A$2:$A$412,0))</f>
        <v>108</v>
      </c>
      <c r="U2926" s="4">
        <f t="shared" si="90"/>
        <v>7</v>
      </c>
      <c r="V2926">
        <f t="shared" si="91"/>
        <v>33</v>
      </c>
    </row>
    <row r="2927" spans="1:22" x14ac:dyDescent="0.25">
      <c r="A2927">
        <v>3501</v>
      </c>
      <c r="B2927" t="str">
        <f>"E"&amp;A2927</f>
        <v>E3501</v>
      </c>
      <c r="C2927" t="s">
        <v>91</v>
      </c>
      <c r="D2927">
        <v>3</v>
      </c>
      <c r="E2927">
        <f>IF(D2927&lt;4,D2927,4)</f>
        <v>3</v>
      </c>
      <c r="F2927" s="1">
        <v>39991</v>
      </c>
      <c r="G2927" s="1">
        <v>40214</v>
      </c>
      <c r="H2927" s="3">
        <f>G2927-F2927</f>
        <v>223</v>
      </c>
      <c r="I2927" s="3">
        <f>IF(H2927&lt;=60,1,IF(H2927&lt;=150,2,3))</f>
        <v>3</v>
      </c>
      <c r="J2927">
        <v>31.5</v>
      </c>
      <c r="K2927">
        <v>5.26</v>
      </c>
      <c r="L2927">
        <v>3.35</v>
      </c>
      <c r="M2927">
        <v>29</v>
      </c>
      <c r="N2927">
        <f>LOG(M2927/100,2)+3</f>
        <v>1.2141248053528473</v>
      </c>
      <c r="O2927">
        <f>INDEX(lehmad!B$2:B$412,MATCH(klypsid!$B2927,lehmad!$A$2:$A$412,0))</f>
        <v>38517</v>
      </c>
      <c r="P2927">
        <f>INDEX(lehmad!D$2:D$412,MATCH(klypsid!$B2927,lehmad!$A$2:$A$412,0))</f>
        <v>105</v>
      </c>
      <c r="Q2927">
        <f>INDEX(lehmad!E$2:E$412,MATCH(klypsid!$B2927,lehmad!$A$2:$A$412,0))</f>
        <v>1</v>
      </c>
      <c r="R2927" t="str">
        <f>INDEX(lehmad!F$2:F$412,MATCH(klypsid!$B2927,lehmad!$A$2:$A$412,0))</f>
        <v>DYNASTY-ET</v>
      </c>
      <c r="S2927">
        <f>INDEX(lehmad!H$2:H$412,MATCH(klypsid!$B2927,lehmad!$A$2:$A$412,0))</f>
        <v>124</v>
      </c>
      <c r="T2927">
        <f>INDEX(lehmad!K$2:K$412,MATCH(klypsid!$B2927,lehmad!$A$2:$A$412,0))</f>
        <v>108</v>
      </c>
      <c r="U2927" s="4">
        <f t="shared" si="90"/>
        <v>8</v>
      </c>
      <c r="V2927">
        <f t="shared" si="91"/>
        <v>28</v>
      </c>
    </row>
    <row r="2928" spans="1:22" x14ac:dyDescent="0.25">
      <c r="A2928">
        <v>3501</v>
      </c>
      <c r="B2928" t="str">
        <f>"E"&amp;A2928</f>
        <v>E3501</v>
      </c>
      <c r="C2928" t="s">
        <v>91</v>
      </c>
      <c r="D2928">
        <v>3</v>
      </c>
      <c r="E2928">
        <f>IF(D2928&lt;4,D2928,4)</f>
        <v>3</v>
      </c>
      <c r="F2928" s="1">
        <v>39991</v>
      </c>
      <c r="G2928" s="1">
        <v>40242</v>
      </c>
      <c r="H2928" s="3">
        <f>G2928-F2928</f>
        <v>251</v>
      </c>
      <c r="I2928" s="3">
        <f>IF(H2928&lt;=60,1,IF(H2928&lt;=150,2,3))</f>
        <v>3</v>
      </c>
      <c r="J2928">
        <v>27</v>
      </c>
      <c r="K2928">
        <v>6.28</v>
      </c>
      <c r="L2928">
        <v>3.47</v>
      </c>
      <c r="M2928">
        <v>41</v>
      </c>
      <c r="N2928">
        <f>LOG(M2928/100,2)+3</f>
        <v>1.7136958148433588</v>
      </c>
      <c r="O2928">
        <f>INDEX(lehmad!B$2:B$412,MATCH(klypsid!$B2928,lehmad!$A$2:$A$412,0))</f>
        <v>38517</v>
      </c>
      <c r="P2928">
        <f>INDEX(lehmad!D$2:D$412,MATCH(klypsid!$B2928,lehmad!$A$2:$A$412,0))</f>
        <v>105</v>
      </c>
      <c r="Q2928">
        <f>INDEX(lehmad!E$2:E$412,MATCH(klypsid!$B2928,lehmad!$A$2:$A$412,0))</f>
        <v>1</v>
      </c>
      <c r="R2928" t="str">
        <f>INDEX(lehmad!F$2:F$412,MATCH(klypsid!$B2928,lehmad!$A$2:$A$412,0))</f>
        <v>DYNASTY-ET</v>
      </c>
      <c r="S2928">
        <f>INDEX(lehmad!H$2:H$412,MATCH(klypsid!$B2928,lehmad!$A$2:$A$412,0))</f>
        <v>124</v>
      </c>
      <c r="T2928">
        <f>INDEX(lehmad!K$2:K$412,MATCH(klypsid!$B2928,lehmad!$A$2:$A$412,0))</f>
        <v>108</v>
      </c>
      <c r="U2928" s="4">
        <f t="shared" si="90"/>
        <v>9</v>
      </c>
      <c r="V2928">
        <f t="shared" si="91"/>
        <v>28</v>
      </c>
    </row>
    <row r="2929" spans="1:22" x14ac:dyDescent="0.25">
      <c r="A2929">
        <v>3501</v>
      </c>
      <c r="B2929" t="str">
        <f>"E"&amp;A2929</f>
        <v>E3501</v>
      </c>
      <c r="C2929" t="s">
        <v>91</v>
      </c>
      <c r="D2929">
        <v>3</v>
      </c>
      <c r="E2929">
        <f>IF(D2929&lt;4,D2929,4)</f>
        <v>3</v>
      </c>
      <c r="F2929" s="1">
        <v>39991</v>
      </c>
      <c r="G2929" s="1">
        <v>40276</v>
      </c>
      <c r="H2929" s="3">
        <f>G2929-F2929</f>
        <v>285</v>
      </c>
      <c r="I2929" s="3">
        <f>IF(H2929&lt;=60,1,IF(H2929&lt;=150,2,3))</f>
        <v>3</v>
      </c>
      <c r="J2929">
        <v>20.3</v>
      </c>
      <c r="K2929">
        <v>6.99</v>
      </c>
      <c r="L2929">
        <v>3.57</v>
      </c>
      <c r="M2929">
        <v>38</v>
      </c>
      <c r="N2929">
        <f>LOG(M2929/100,2)+3</f>
        <v>1.6040713236688608</v>
      </c>
      <c r="O2929">
        <f>INDEX(lehmad!B$2:B$412,MATCH(klypsid!$B2929,lehmad!$A$2:$A$412,0))</f>
        <v>38517</v>
      </c>
      <c r="P2929">
        <f>INDEX(lehmad!D$2:D$412,MATCH(klypsid!$B2929,lehmad!$A$2:$A$412,0))</f>
        <v>105</v>
      </c>
      <c r="Q2929">
        <f>INDEX(lehmad!E$2:E$412,MATCH(klypsid!$B2929,lehmad!$A$2:$A$412,0))</f>
        <v>1</v>
      </c>
      <c r="R2929" t="str">
        <f>INDEX(lehmad!F$2:F$412,MATCH(klypsid!$B2929,lehmad!$A$2:$A$412,0))</f>
        <v>DYNASTY-ET</v>
      </c>
      <c r="S2929">
        <f>INDEX(lehmad!H$2:H$412,MATCH(klypsid!$B2929,lehmad!$A$2:$A$412,0))</f>
        <v>124</v>
      </c>
      <c r="T2929">
        <f>INDEX(lehmad!K$2:K$412,MATCH(klypsid!$B2929,lehmad!$A$2:$A$412,0))</f>
        <v>108</v>
      </c>
      <c r="U2929" s="4">
        <f t="shared" si="90"/>
        <v>10</v>
      </c>
      <c r="V2929">
        <f t="shared" si="91"/>
        <v>34</v>
      </c>
    </row>
    <row r="2930" spans="1:22" x14ac:dyDescent="0.25">
      <c r="A2930">
        <v>3501</v>
      </c>
      <c r="B2930" t="str">
        <f>"E"&amp;A2930</f>
        <v>E3501</v>
      </c>
      <c r="C2930" t="s">
        <v>91</v>
      </c>
      <c r="D2930">
        <v>4</v>
      </c>
      <c r="E2930">
        <f>IF(D2930&lt;4,D2930,4)</f>
        <v>4</v>
      </c>
      <c r="F2930" s="1">
        <v>40339</v>
      </c>
      <c r="G2930" s="1">
        <v>40371</v>
      </c>
      <c r="H2930" s="3">
        <f>G2930-F2930</f>
        <v>32</v>
      </c>
      <c r="I2930" s="3">
        <f>IF(H2930&lt;=60,1,IF(H2930&lt;=150,2,3))</f>
        <v>1</v>
      </c>
      <c r="J2930">
        <v>40.799999999999997</v>
      </c>
      <c r="K2930">
        <v>3.14</v>
      </c>
      <c r="L2930">
        <v>2.93</v>
      </c>
      <c r="M2930">
        <v>775</v>
      </c>
      <c r="N2930">
        <f>LOG(M2930/100,2)+3</f>
        <v>5.9541963103868749</v>
      </c>
      <c r="O2930">
        <f>INDEX(lehmad!B$2:B$412,MATCH(klypsid!$B2930,lehmad!$A$2:$A$412,0))</f>
        <v>38517</v>
      </c>
      <c r="P2930">
        <f>INDEX(lehmad!D$2:D$412,MATCH(klypsid!$B2930,lehmad!$A$2:$A$412,0))</f>
        <v>105</v>
      </c>
      <c r="Q2930">
        <f>INDEX(lehmad!E$2:E$412,MATCH(klypsid!$B2930,lehmad!$A$2:$A$412,0))</f>
        <v>1</v>
      </c>
      <c r="R2930" t="str">
        <f>INDEX(lehmad!F$2:F$412,MATCH(klypsid!$B2930,lehmad!$A$2:$A$412,0))</f>
        <v>DYNASTY-ET</v>
      </c>
      <c r="S2930">
        <f>INDEX(lehmad!H$2:H$412,MATCH(klypsid!$B2930,lehmad!$A$2:$A$412,0))</f>
        <v>124</v>
      </c>
      <c r="T2930">
        <f>INDEX(lehmad!K$2:K$412,MATCH(klypsid!$B2930,lehmad!$A$2:$A$412,0))</f>
        <v>108</v>
      </c>
      <c r="U2930" s="4">
        <f t="shared" si="90"/>
        <v>1</v>
      </c>
      <c r="V2930">
        <f t="shared" si="91"/>
        <v>32</v>
      </c>
    </row>
    <row r="2931" spans="1:22" x14ac:dyDescent="0.25">
      <c r="A2931">
        <v>3501</v>
      </c>
      <c r="B2931" t="str">
        <f>"E"&amp;A2931</f>
        <v>E3501</v>
      </c>
      <c r="C2931" t="s">
        <v>91</v>
      </c>
      <c r="D2931">
        <v>4</v>
      </c>
      <c r="E2931">
        <f>IF(D2931&lt;4,D2931,4)</f>
        <v>4</v>
      </c>
      <c r="F2931" s="1">
        <v>40339</v>
      </c>
      <c r="G2931" s="1">
        <v>40396</v>
      </c>
      <c r="H2931" s="3">
        <f>G2931-F2931</f>
        <v>57</v>
      </c>
      <c r="I2931" s="3">
        <f>IF(H2931&lt;=60,1,IF(H2931&lt;=150,2,3))</f>
        <v>1</v>
      </c>
      <c r="J2931">
        <v>42</v>
      </c>
      <c r="K2931">
        <v>4.29</v>
      </c>
      <c r="L2931">
        <v>2.84</v>
      </c>
      <c r="M2931">
        <v>47</v>
      </c>
      <c r="N2931">
        <f>LOG(M2931/100,2)+3</f>
        <v>1.9107326619029126</v>
      </c>
      <c r="O2931">
        <f>INDEX(lehmad!B$2:B$412,MATCH(klypsid!$B2931,lehmad!$A$2:$A$412,0))</f>
        <v>38517</v>
      </c>
      <c r="P2931">
        <f>INDEX(lehmad!D$2:D$412,MATCH(klypsid!$B2931,lehmad!$A$2:$A$412,0))</f>
        <v>105</v>
      </c>
      <c r="Q2931">
        <f>INDEX(lehmad!E$2:E$412,MATCH(klypsid!$B2931,lehmad!$A$2:$A$412,0))</f>
        <v>1</v>
      </c>
      <c r="R2931" t="str">
        <f>INDEX(lehmad!F$2:F$412,MATCH(klypsid!$B2931,lehmad!$A$2:$A$412,0))</f>
        <v>DYNASTY-ET</v>
      </c>
      <c r="S2931">
        <f>INDEX(lehmad!H$2:H$412,MATCH(klypsid!$B2931,lehmad!$A$2:$A$412,0))</f>
        <v>124</v>
      </c>
      <c r="T2931">
        <f>INDEX(lehmad!K$2:K$412,MATCH(klypsid!$B2931,lehmad!$A$2:$A$412,0))</f>
        <v>108</v>
      </c>
      <c r="U2931" s="4">
        <f t="shared" si="90"/>
        <v>2</v>
      </c>
      <c r="V2931">
        <f t="shared" si="91"/>
        <v>25</v>
      </c>
    </row>
    <row r="2932" spans="1:22" x14ac:dyDescent="0.25">
      <c r="A2932">
        <v>3501</v>
      </c>
      <c r="B2932" t="str">
        <f>"E"&amp;A2932</f>
        <v>E3501</v>
      </c>
      <c r="C2932" t="s">
        <v>91</v>
      </c>
      <c r="D2932">
        <v>4</v>
      </c>
      <c r="E2932">
        <f>IF(D2932&lt;4,D2932,4)</f>
        <v>4</v>
      </c>
      <c r="F2932" s="1">
        <v>40339</v>
      </c>
      <c r="G2932" s="1">
        <v>40434</v>
      </c>
      <c r="H2932" s="3">
        <f>G2932-F2932</f>
        <v>95</v>
      </c>
      <c r="I2932" s="3">
        <f>IF(H2932&lt;=60,1,IF(H2932&lt;=150,2,3))</f>
        <v>2</v>
      </c>
      <c r="J2932">
        <v>43.5</v>
      </c>
      <c r="K2932">
        <v>3.77</v>
      </c>
      <c r="L2932">
        <v>3.18</v>
      </c>
      <c r="M2932">
        <v>3</v>
      </c>
      <c r="N2932">
        <f>LOG(M2932/100,2)+3</f>
        <v>-2.0588936890535692</v>
      </c>
      <c r="O2932">
        <f>INDEX(lehmad!B$2:B$412,MATCH(klypsid!$B2932,lehmad!$A$2:$A$412,0))</f>
        <v>38517</v>
      </c>
      <c r="P2932">
        <f>INDEX(lehmad!D$2:D$412,MATCH(klypsid!$B2932,lehmad!$A$2:$A$412,0))</f>
        <v>105</v>
      </c>
      <c r="Q2932">
        <f>INDEX(lehmad!E$2:E$412,MATCH(klypsid!$B2932,lehmad!$A$2:$A$412,0))</f>
        <v>1</v>
      </c>
      <c r="R2932" t="str">
        <f>INDEX(lehmad!F$2:F$412,MATCH(klypsid!$B2932,lehmad!$A$2:$A$412,0))</f>
        <v>DYNASTY-ET</v>
      </c>
      <c r="S2932">
        <f>INDEX(lehmad!H$2:H$412,MATCH(klypsid!$B2932,lehmad!$A$2:$A$412,0))</f>
        <v>124</v>
      </c>
      <c r="T2932">
        <f>INDEX(lehmad!K$2:K$412,MATCH(klypsid!$B2932,lehmad!$A$2:$A$412,0))</f>
        <v>108</v>
      </c>
      <c r="U2932" s="4">
        <f t="shared" si="90"/>
        <v>3</v>
      </c>
      <c r="V2932">
        <f t="shared" si="91"/>
        <v>38</v>
      </c>
    </row>
    <row r="2933" spans="1:22" x14ac:dyDescent="0.25">
      <c r="A2933">
        <v>3501</v>
      </c>
      <c r="B2933" t="str">
        <f>"E"&amp;A2933</f>
        <v>E3501</v>
      </c>
      <c r="C2933" t="s">
        <v>91</v>
      </c>
      <c r="D2933">
        <v>4</v>
      </c>
      <c r="E2933">
        <f>IF(D2933&lt;4,D2933,4)</f>
        <v>4</v>
      </c>
      <c r="F2933" s="1">
        <v>40339</v>
      </c>
      <c r="G2933" s="1">
        <v>40462</v>
      </c>
      <c r="H2933" s="3">
        <f>G2933-F2933</f>
        <v>123</v>
      </c>
      <c r="I2933" s="3">
        <f>IF(H2933&lt;=60,1,IF(H2933&lt;=150,2,3))</f>
        <v>2</v>
      </c>
      <c r="J2933">
        <v>42.5</v>
      </c>
      <c r="K2933">
        <v>4.47</v>
      </c>
      <c r="L2933">
        <v>3.51</v>
      </c>
      <c r="M2933">
        <v>7</v>
      </c>
      <c r="N2933">
        <f>LOG(M2933/100,2)+3</f>
        <v>-0.83650126771712063</v>
      </c>
      <c r="O2933">
        <f>INDEX(lehmad!B$2:B$412,MATCH(klypsid!$B2933,lehmad!$A$2:$A$412,0))</f>
        <v>38517</v>
      </c>
      <c r="P2933">
        <f>INDEX(lehmad!D$2:D$412,MATCH(klypsid!$B2933,lehmad!$A$2:$A$412,0))</f>
        <v>105</v>
      </c>
      <c r="Q2933">
        <f>INDEX(lehmad!E$2:E$412,MATCH(klypsid!$B2933,lehmad!$A$2:$A$412,0))</f>
        <v>1</v>
      </c>
      <c r="R2933" t="str">
        <f>INDEX(lehmad!F$2:F$412,MATCH(klypsid!$B2933,lehmad!$A$2:$A$412,0))</f>
        <v>DYNASTY-ET</v>
      </c>
      <c r="S2933">
        <f>INDEX(lehmad!H$2:H$412,MATCH(klypsid!$B2933,lehmad!$A$2:$A$412,0))</f>
        <v>124</v>
      </c>
      <c r="T2933">
        <f>INDEX(lehmad!K$2:K$412,MATCH(klypsid!$B2933,lehmad!$A$2:$A$412,0))</f>
        <v>108</v>
      </c>
      <c r="U2933" s="4">
        <f t="shared" si="90"/>
        <v>4</v>
      </c>
      <c r="V2933">
        <f t="shared" si="91"/>
        <v>28</v>
      </c>
    </row>
    <row r="2934" spans="1:22" x14ac:dyDescent="0.25">
      <c r="A2934">
        <v>3501</v>
      </c>
      <c r="B2934" t="str">
        <f>"E"&amp;A2934</f>
        <v>E3501</v>
      </c>
      <c r="C2934" t="s">
        <v>91</v>
      </c>
      <c r="D2934">
        <v>4</v>
      </c>
      <c r="E2934">
        <f>IF(D2934&lt;4,D2934,4)</f>
        <v>4</v>
      </c>
      <c r="F2934" s="1">
        <v>40339</v>
      </c>
      <c r="G2934" s="1">
        <v>40493</v>
      </c>
      <c r="H2934" s="3">
        <f>G2934-F2934</f>
        <v>154</v>
      </c>
      <c r="I2934" s="3">
        <f>IF(H2934&lt;=60,1,IF(H2934&lt;=150,2,3))</f>
        <v>3</v>
      </c>
      <c r="J2934">
        <v>38.1</v>
      </c>
      <c r="K2934">
        <v>5.0199999999999996</v>
      </c>
      <c r="L2934">
        <v>3.47</v>
      </c>
      <c r="M2934">
        <v>14</v>
      </c>
      <c r="N2934">
        <f>LOG(M2934/100,2)+3</f>
        <v>0.16349873228287937</v>
      </c>
      <c r="O2934">
        <f>INDEX(lehmad!B$2:B$412,MATCH(klypsid!$B2934,lehmad!$A$2:$A$412,0))</f>
        <v>38517</v>
      </c>
      <c r="P2934">
        <f>INDEX(lehmad!D$2:D$412,MATCH(klypsid!$B2934,lehmad!$A$2:$A$412,0))</f>
        <v>105</v>
      </c>
      <c r="Q2934">
        <f>INDEX(lehmad!E$2:E$412,MATCH(klypsid!$B2934,lehmad!$A$2:$A$412,0))</f>
        <v>1</v>
      </c>
      <c r="R2934" t="str">
        <f>INDEX(lehmad!F$2:F$412,MATCH(klypsid!$B2934,lehmad!$A$2:$A$412,0))</f>
        <v>DYNASTY-ET</v>
      </c>
      <c r="S2934">
        <f>INDEX(lehmad!H$2:H$412,MATCH(klypsid!$B2934,lehmad!$A$2:$A$412,0))</f>
        <v>124</v>
      </c>
      <c r="T2934">
        <f>INDEX(lehmad!K$2:K$412,MATCH(klypsid!$B2934,lehmad!$A$2:$A$412,0))</f>
        <v>108</v>
      </c>
      <c r="U2934" s="4">
        <f t="shared" si="90"/>
        <v>5</v>
      </c>
      <c r="V2934">
        <f t="shared" si="91"/>
        <v>31</v>
      </c>
    </row>
    <row r="2935" spans="1:22" x14ac:dyDescent="0.25">
      <c r="A2935">
        <v>3501</v>
      </c>
      <c r="B2935" t="str">
        <f>"E"&amp;A2935</f>
        <v>E3501</v>
      </c>
      <c r="C2935" t="s">
        <v>91</v>
      </c>
      <c r="D2935">
        <v>4</v>
      </c>
      <c r="E2935">
        <f>IF(D2935&lt;4,D2935,4)</f>
        <v>4</v>
      </c>
      <c r="F2935" s="1">
        <v>40339</v>
      </c>
      <c r="G2935" s="1">
        <v>40521</v>
      </c>
      <c r="H2935" s="3">
        <f>G2935-F2935</f>
        <v>182</v>
      </c>
      <c r="I2935" s="3">
        <f>IF(H2935&lt;=60,1,IF(H2935&lt;=150,2,3))</f>
        <v>3</v>
      </c>
      <c r="J2935">
        <v>34.5</v>
      </c>
      <c r="K2935">
        <v>4.04</v>
      </c>
      <c r="L2935">
        <v>3.53</v>
      </c>
      <c r="M2935">
        <v>16</v>
      </c>
      <c r="N2935">
        <f>LOG(M2935/100,2)+3</f>
        <v>0.35614381022527519</v>
      </c>
      <c r="O2935">
        <f>INDEX(lehmad!B$2:B$412,MATCH(klypsid!$B2935,lehmad!$A$2:$A$412,0))</f>
        <v>38517</v>
      </c>
      <c r="P2935">
        <f>INDEX(lehmad!D$2:D$412,MATCH(klypsid!$B2935,lehmad!$A$2:$A$412,0))</f>
        <v>105</v>
      </c>
      <c r="Q2935">
        <f>INDEX(lehmad!E$2:E$412,MATCH(klypsid!$B2935,lehmad!$A$2:$A$412,0))</f>
        <v>1</v>
      </c>
      <c r="R2935" t="str">
        <f>INDEX(lehmad!F$2:F$412,MATCH(klypsid!$B2935,lehmad!$A$2:$A$412,0))</f>
        <v>DYNASTY-ET</v>
      </c>
      <c r="S2935">
        <f>INDEX(lehmad!H$2:H$412,MATCH(klypsid!$B2935,lehmad!$A$2:$A$412,0))</f>
        <v>124</v>
      </c>
      <c r="T2935">
        <f>INDEX(lehmad!K$2:K$412,MATCH(klypsid!$B2935,lehmad!$A$2:$A$412,0))</f>
        <v>108</v>
      </c>
      <c r="U2935" s="4">
        <f t="shared" si="90"/>
        <v>6</v>
      </c>
      <c r="V2935">
        <f t="shared" si="91"/>
        <v>28</v>
      </c>
    </row>
    <row r="2936" spans="1:22" x14ac:dyDescent="0.25">
      <c r="A2936">
        <v>3501</v>
      </c>
      <c r="B2936" t="str">
        <f>"E"&amp;A2936</f>
        <v>E3501</v>
      </c>
      <c r="C2936" t="s">
        <v>91</v>
      </c>
      <c r="D2936">
        <v>4</v>
      </c>
      <c r="E2936">
        <f>IF(D2936&lt;4,D2936,4)</f>
        <v>4</v>
      </c>
      <c r="F2936" s="1">
        <v>40339</v>
      </c>
      <c r="G2936" s="1">
        <v>40556</v>
      </c>
      <c r="H2936" s="3">
        <f>G2936-F2936</f>
        <v>217</v>
      </c>
      <c r="I2936" s="3">
        <f>IF(H2936&lt;=60,1,IF(H2936&lt;=150,2,3))</f>
        <v>3</v>
      </c>
      <c r="J2936">
        <v>37.4</v>
      </c>
      <c r="K2936">
        <v>4.2</v>
      </c>
      <c r="L2936">
        <v>3.48</v>
      </c>
      <c r="M2936">
        <v>37</v>
      </c>
      <c r="N2936">
        <f>LOG(M2936/100,2)+3</f>
        <v>1.5655971758542251</v>
      </c>
      <c r="O2936">
        <f>INDEX(lehmad!B$2:B$412,MATCH(klypsid!$B2936,lehmad!$A$2:$A$412,0))</f>
        <v>38517</v>
      </c>
      <c r="P2936">
        <f>INDEX(lehmad!D$2:D$412,MATCH(klypsid!$B2936,lehmad!$A$2:$A$412,0))</f>
        <v>105</v>
      </c>
      <c r="Q2936">
        <f>INDEX(lehmad!E$2:E$412,MATCH(klypsid!$B2936,lehmad!$A$2:$A$412,0))</f>
        <v>1</v>
      </c>
      <c r="R2936" t="str">
        <f>INDEX(lehmad!F$2:F$412,MATCH(klypsid!$B2936,lehmad!$A$2:$A$412,0))</f>
        <v>DYNASTY-ET</v>
      </c>
      <c r="S2936">
        <f>INDEX(lehmad!H$2:H$412,MATCH(klypsid!$B2936,lehmad!$A$2:$A$412,0))</f>
        <v>124</v>
      </c>
      <c r="T2936">
        <f>INDEX(lehmad!K$2:K$412,MATCH(klypsid!$B2936,lehmad!$A$2:$A$412,0))</f>
        <v>108</v>
      </c>
      <c r="U2936" s="4">
        <f t="shared" si="90"/>
        <v>7</v>
      </c>
      <c r="V2936">
        <f t="shared" si="91"/>
        <v>35</v>
      </c>
    </row>
    <row r="2937" spans="1:22" x14ac:dyDescent="0.25">
      <c r="A2937">
        <v>3502</v>
      </c>
      <c r="B2937" t="str">
        <f>"E"&amp;A2937</f>
        <v>E3502</v>
      </c>
      <c r="C2937" t="s">
        <v>92</v>
      </c>
      <c r="D2937">
        <v>1</v>
      </c>
      <c r="E2937">
        <f>IF(D2937&lt;4,D2937,4)</f>
        <v>1</v>
      </c>
      <c r="F2937" s="1">
        <v>39289</v>
      </c>
      <c r="G2937" s="1">
        <v>39295</v>
      </c>
      <c r="H2937" s="3">
        <f>G2937-F2937</f>
        <v>6</v>
      </c>
      <c r="I2937" s="3">
        <f>IF(H2937&lt;=60,1,IF(H2937&lt;=150,2,3))</f>
        <v>1</v>
      </c>
      <c r="J2937">
        <v>34.4</v>
      </c>
      <c r="K2937">
        <v>5.6</v>
      </c>
      <c r="L2937">
        <v>3.52</v>
      </c>
      <c r="M2937">
        <v>40</v>
      </c>
      <c r="N2937">
        <f>LOG(M2937/100,2)+3</f>
        <v>1.6780719051126378</v>
      </c>
      <c r="O2937">
        <f>INDEX(lehmad!B$2:B$412,MATCH(klypsid!$B2937,lehmad!$A$2:$A$412,0))</f>
        <v>38517</v>
      </c>
      <c r="P2937">
        <f>INDEX(lehmad!D$2:D$412,MATCH(klypsid!$B2937,lehmad!$A$2:$A$412,0))</f>
        <v>113</v>
      </c>
      <c r="Q2937">
        <f>INDEX(lehmad!E$2:E$412,MATCH(klypsid!$B2937,lehmad!$A$2:$A$412,0))</f>
        <v>1</v>
      </c>
      <c r="R2937" t="str">
        <f>INDEX(lehmad!F$2:F$412,MATCH(klypsid!$B2937,lehmad!$A$2:$A$412,0))</f>
        <v>DYNASTY-ET</v>
      </c>
      <c r="S2937">
        <f>INDEX(lehmad!H$2:H$412,MATCH(klypsid!$B2937,lehmad!$A$2:$A$412,0))</f>
        <v>124</v>
      </c>
      <c r="T2937">
        <f>INDEX(lehmad!K$2:K$412,MATCH(klypsid!$B2937,lehmad!$A$2:$A$412,0))</f>
        <v>108</v>
      </c>
      <c r="U2937" s="4">
        <f t="shared" si="90"/>
        <v>1</v>
      </c>
      <c r="V2937">
        <f t="shared" si="91"/>
        <v>6</v>
      </c>
    </row>
    <row r="2938" spans="1:22" x14ac:dyDescent="0.25">
      <c r="A2938">
        <v>3502</v>
      </c>
      <c r="B2938" t="str">
        <f>"E"&amp;A2938</f>
        <v>E3502</v>
      </c>
      <c r="C2938" t="s">
        <v>92</v>
      </c>
      <c r="D2938">
        <v>1</v>
      </c>
      <c r="E2938">
        <f>IF(D2938&lt;4,D2938,4)</f>
        <v>1</v>
      </c>
      <c r="F2938" s="1">
        <v>39289</v>
      </c>
      <c r="G2938" s="1">
        <v>39356</v>
      </c>
      <c r="H2938" s="3">
        <f>G2938-F2938</f>
        <v>67</v>
      </c>
      <c r="I2938" s="3">
        <f>IF(H2938&lt;=60,1,IF(H2938&lt;=150,2,3))</f>
        <v>2</v>
      </c>
      <c r="J2938">
        <v>35.6</v>
      </c>
      <c r="K2938">
        <v>5.77</v>
      </c>
      <c r="L2938">
        <v>2.95</v>
      </c>
      <c r="M2938">
        <v>959</v>
      </c>
      <c r="N2938">
        <f>LOG(M2938/100,2)+3</f>
        <v>6.2615308152434057</v>
      </c>
      <c r="O2938">
        <f>INDEX(lehmad!B$2:B$412,MATCH(klypsid!$B2938,lehmad!$A$2:$A$412,0))</f>
        <v>38517</v>
      </c>
      <c r="P2938">
        <f>INDEX(lehmad!D$2:D$412,MATCH(klypsid!$B2938,lehmad!$A$2:$A$412,0))</f>
        <v>113</v>
      </c>
      <c r="Q2938">
        <f>INDEX(lehmad!E$2:E$412,MATCH(klypsid!$B2938,lehmad!$A$2:$A$412,0))</f>
        <v>1</v>
      </c>
      <c r="R2938" t="str">
        <f>INDEX(lehmad!F$2:F$412,MATCH(klypsid!$B2938,lehmad!$A$2:$A$412,0))</f>
        <v>DYNASTY-ET</v>
      </c>
      <c r="S2938">
        <f>INDEX(lehmad!H$2:H$412,MATCH(klypsid!$B2938,lehmad!$A$2:$A$412,0))</f>
        <v>124</v>
      </c>
      <c r="T2938">
        <f>INDEX(lehmad!K$2:K$412,MATCH(klypsid!$B2938,lehmad!$A$2:$A$412,0))</f>
        <v>108</v>
      </c>
      <c r="U2938" s="4">
        <f t="shared" si="90"/>
        <v>2</v>
      </c>
      <c r="V2938">
        <f t="shared" si="91"/>
        <v>61</v>
      </c>
    </row>
    <row r="2939" spans="1:22" x14ac:dyDescent="0.25">
      <c r="A2939">
        <v>3502</v>
      </c>
      <c r="B2939" t="str">
        <f>"E"&amp;A2939</f>
        <v>E3502</v>
      </c>
      <c r="C2939" t="s">
        <v>92</v>
      </c>
      <c r="D2939">
        <v>1</v>
      </c>
      <c r="E2939">
        <f>IF(D2939&lt;4,D2939,4)</f>
        <v>1</v>
      </c>
      <c r="F2939" s="1">
        <v>39289</v>
      </c>
      <c r="G2939" s="1">
        <v>39387</v>
      </c>
      <c r="H2939" s="3">
        <f>G2939-F2939</f>
        <v>98</v>
      </c>
      <c r="I2939" s="3">
        <f>IF(H2939&lt;=60,1,IF(H2939&lt;=150,2,3))</f>
        <v>2</v>
      </c>
      <c r="J2939">
        <v>37.1</v>
      </c>
      <c r="K2939">
        <v>3.72</v>
      </c>
      <c r="L2939">
        <v>3.38</v>
      </c>
      <c r="M2939">
        <v>94</v>
      </c>
      <c r="N2939">
        <f>LOG(M2939/100,2)+3</f>
        <v>2.9107326619029128</v>
      </c>
      <c r="O2939">
        <f>INDEX(lehmad!B$2:B$412,MATCH(klypsid!$B2939,lehmad!$A$2:$A$412,0))</f>
        <v>38517</v>
      </c>
      <c r="P2939">
        <f>INDEX(lehmad!D$2:D$412,MATCH(klypsid!$B2939,lehmad!$A$2:$A$412,0))</f>
        <v>113</v>
      </c>
      <c r="Q2939">
        <f>INDEX(lehmad!E$2:E$412,MATCH(klypsid!$B2939,lehmad!$A$2:$A$412,0))</f>
        <v>1</v>
      </c>
      <c r="R2939" t="str">
        <f>INDEX(lehmad!F$2:F$412,MATCH(klypsid!$B2939,lehmad!$A$2:$A$412,0))</f>
        <v>DYNASTY-ET</v>
      </c>
      <c r="S2939">
        <f>INDEX(lehmad!H$2:H$412,MATCH(klypsid!$B2939,lehmad!$A$2:$A$412,0))</f>
        <v>124</v>
      </c>
      <c r="T2939">
        <f>INDEX(lehmad!K$2:K$412,MATCH(klypsid!$B2939,lehmad!$A$2:$A$412,0))</f>
        <v>108</v>
      </c>
      <c r="U2939" s="4">
        <f t="shared" si="90"/>
        <v>3</v>
      </c>
      <c r="V2939">
        <f t="shared" si="91"/>
        <v>31</v>
      </c>
    </row>
    <row r="2940" spans="1:22" x14ac:dyDescent="0.25">
      <c r="A2940">
        <v>3502</v>
      </c>
      <c r="B2940" t="str">
        <f>"E"&amp;A2940</f>
        <v>E3502</v>
      </c>
      <c r="C2940" t="s">
        <v>92</v>
      </c>
      <c r="D2940">
        <v>1</v>
      </c>
      <c r="E2940">
        <f>IF(D2940&lt;4,D2940,4)</f>
        <v>1</v>
      </c>
      <c r="F2940" s="1">
        <v>39289</v>
      </c>
      <c r="G2940" s="1">
        <v>39418</v>
      </c>
      <c r="H2940" s="3">
        <f>G2940-F2940</f>
        <v>129</v>
      </c>
      <c r="I2940" s="3">
        <f>IF(H2940&lt;=60,1,IF(H2940&lt;=150,2,3))</f>
        <v>2</v>
      </c>
      <c r="J2940">
        <v>36.6</v>
      </c>
      <c r="K2940">
        <v>3.79</v>
      </c>
      <c r="L2940">
        <v>3.38</v>
      </c>
      <c r="M2940">
        <v>45</v>
      </c>
      <c r="N2940">
        <f>LOG(M2940/100,2)+3</f>
        <v>1.84799690655495</v>
      </c>
      <c r="O2940">
        <f>INDEX(lehmad!B$2:B$412,MATCH(klypsid!$B2940,lehmad!$A$2:$A$412,0))</f>
        <v>38517</v>
      </c>
      <c r="P2940">
        <f>INDEX(lehmad!D$2:D$412,MATCH(klypsid!$B2940,lehmad!$A$2:$A$412,0))</f>
        <v>113</v>
      </c>
      <c r="Q2940">
        <f>INDEX(lehmad!E$2:E$412,MATCH(klypsid!$B2940,lehmad!$A$2:$A$412,0))</f>
        <v>1</v>
      </c>
      <c r="R2940" t="str">
        <f>INDEX(lehmad!F$2:F$412,MATCH(klypsid!$B2940,lehmad!$A$2:$A$412,0))</f>
        <v>DYNASTY-ET</v>
      </c>
      <c r="S2940">
        <f>INDEX(lehmad!H$2:H$412,MATCH(klypsid!$B2940,lehmad!$A$2:$A$412,0))</f>
        <v>124</v>
      </c>
      <c r="T2940">
        <f>INDEX(lehmad!K$2:K$412,MATCH(klypsid!$B2940,lehmad!$A$2:$A$412,0))</f>
        <v>108</v>
      </c>
      <c r="U2940" s="4">
        <f t="shared" si="90"/>
        <v>4</v>
      </c>
      <c r="V2940">
        <f t="shared" si="91"/>
        <v>31</v>
      </c>
    </row>
    <row r="2941" spans="1:22" x14ac:dyDescent="0.25">
      <c r="A2941">
        <v>3502</v>
      </c>
      <c r="B2941" t="str">
        <f>"E"&amp;A2941</f>
        <v>E3502</v>
      </c>
      <c r="C2941" t="s">
        <v>92</v>
      </c>
      <c r="D2941">
        <v>1</v>
      </c>
      <c r="E2941">
        <f>IF(D2941&lt;4,D2941,4)</f>
        <v>1</v>
      </c>
      <c r="F2941" s="1">
        <v>39289</v>
      </c>
      <c r="G2941" s="1">
        <v>39450</v>
      </c>
      <c r="H2941" s="3">
        <f>G2941-F2941</f>
        <v>161</v>
      </c>
      <c r="I2941" s="3">
        <f>IF(H2941&lt;=60,1,IF(H2941&lt;=150,2,3))</f>
        <v>3</v>
      </c>
      <c r="J2941">
        <v>35.5</v>
      </c>
      <c r="K2941">
        <v>3.59</v>
      </c>
      <c r="L2941">
        <v>3.52</v>
      </c>
      <c r="M2941">
        <v>45</v>
      </c>
      <c r="N2941">
        <f>LOG(M2941/100,2)+3</f>
        <v>1.84799690655495</v>
      </c>
      <c r="O2941">
        <f>INDEX(lehmad!B$2:B$412,MATCH(klypsid!$B2941,lehmad!$A$2:$A$412,0))</f>
        <v>38517</v>
      </c>
      <c r="P2941">
        <f>INDEX(lehmad!D$2:D$412,MATCH(klypsid!$B2941,lehmad!$A$2:$A$412,0))</f>
        <v>113</v>
      </c>
      <c r="Q2941">
        <f>INDEX(lehmad!E$2:E$412,MATCH(klypsid!$B2941,lehmad!$A$2:$A$412,0))</f>
        <v>1</v>
      </c>
      <c r="R2941" t="str">
        <f>INDEX(lehmad!F$2:F$412,MATCH(klypsid!$B2941,lehmad!$A$2:$A$412,0))</f>
        <v>DYNASTY-ET</v>
      </c>
      <c r="S2941">
        <f>INDEX(lehmad!H$2:H$412,MATCH(klypsid!$B2941,lehmad!$A$2:$A$412,0))</f>
        <v>124</v>
      </c>
      <c r="T2941">
        <f>INDEX(lehmad!K$2:K$412,MATCH(klypsid!$B2941,lehmad!$A$2:$A$412,0))</f>
        <v>108</v>
      </c>
      <c r="U2941" s="4">
        <f t="shared" si="90"/>
        <v>5</v>
      </c>
      <c r="V2941">
        <f t="shared" si="91"/>
        <v>32</v>
      </c>
    </row>
    <row r="2942" spans="1:22" x14ac:dyDescent="0.25">
      <c r="A2942">
        <v>3502</v>
      </c>
      <c r="B2942" t="str">
        <f>"E"&amp;A2942</f>
        <v>E3502</v>
      </c>
      <c r="C2942" t="s">
        <v>92</v>
      </c>
      <c r="D2942">
        <v>1</v>
      </c>
      <c r="E2942">
        <f>IF(D2942&lt;4,D2942,4)</f>
        <v>1</v>
      </c>
      <c r="F2942" s="1">
        <v>39289</v>
      </c>
      <c r="G2942" s="1">
        <v>39481</v>
      </c>
      <c r="H2942" s="3">
        <f>G2942-F2942</f>
        <v>192</v>
      </c>
      <c r="I2942" s="3">
        <f>IF(H2942&lt;=60,1,IF(H2942&lt;=150,2,3))</f>
        <v>3</v>
      </c>
      <c r="J2942">
        <v>32</v>
      </c>
      <c r="K2942">
        <v>3.6</v>
      </c>
      <c r="L2942">
        <v>3.62</v>
      </c>
      <c r="M2942">
        <v>32</v>
      </c>
      <c r="N2942">
        <f>LOG(M2942/100,2)+3</f>
        <v>1.3561438102252752</v>
      </c>
      <c r="O2942">
        <f>INDEX(lehmad!B$2:B$412,MATCH(klypsid!$B2942,lehmad!$A$2:$A$412,0))</f>
        <v>38517</v>
      </c>
      <c r="P2942">
        <f>INDEX(lehmad!D$2:D$412,MATCH(klypsid!$B2942,lehmad!$A$2:$A$412,0))</f>
        <v>113</v>
      </c>
      <c r="Q2942">
        <f>INDEX(lehmad!E$2:E$412,MATCH(klypsid!$B2942,lehmad!$A$2:$A$412,0))</f>
        <v>1</v>
      </c>
      <c r="R2942" t="str">
        <f>INDEX(lehmad!F$2:F$412,MATCH(klypsid!$B2942,lehmad!$A$2:$A$412,0))</f>
        <v>DYNASTY-ET</v>
      </c>
      <c r="S2942">
        <f>INDEX(lehmad!H$2:H$412,MATCH(klypsid!$B2942,lehmad!$A$2:$A$412,0))</f>
        <v>124</v>
      </c>
      <c r="T2942">
        <f>INDEX(lehmad!K$2:K$412,MATCH(klypsid!$B2942,lehmad!$A$2:$A$412,0))</f>
        <v>108</v>
      </c>
      <c r="U2942" s="4">
        <f t="shared" si="90"/>
        <v>6</v>
      </c>
      <c r="V2942">
        <f t="shared" si="91"/>
        <v>31</v>
      </c>
    </row>
    <row r="2943" spans="1:22" x14ac:dyDescent="0.25">
      <c r="A2943">
        <v>3502</v>
      </c>
      <c r="B2943" t="str">
        <f>"E"&amp;A2943</f>
        <v>E3502</v>
      </c>
      <c r="C2943" t="s">
        <v>92</v>
      </c>
      <c r="D2943">
        <v>1</v>
      </c>
      <c r="E2943">
        <f>IF(D2943&lt;4,D2943,4)</f>
        <v>1</v>
      </c>
      <c r="F2943" s="1">
        <v>39289</v>
      </c>
      <c r="G2943" s="1">
        <v>39509</v>
      </c>
      <c r="H2943" s="3">
        <f>G2943-F2943</f>
        <v>220</v>
      </c>
      <c r="I2943" s="3">
        <f>IF(H2943&lt;=60,1,IF(H2943&lt;=150,2,3))</f>
        <v>3</v>
      </c>
      <c r="J2943">
        <v>33.700000000000003</v>
      </c>
      <c r="K2943">
        <v>4.3899999999999997</v>
      </c>
      <c r="L2943">
        <v>3.71</v>
      </c>
      <c r="M2943">
        <v>39</v>
      </c>
      <c r="N2943">
        <f>LOG(M2943/100,2)+3</f>
        <v>1.6415460290875237</v>
      </c>
      <c r="O2943">
        <f>INDEX(lehmad!B$2:B$412,MATCH(klypsid!$B2943,lehmad!$A$2:$A$412,0))</f>
        <v>38517</v>
      </c>
      <c r="P2943">
        <f>INDEX(lehmad!D$2:D$412,MATCH(klypsid!$B2943,lehmad!$A$2:$A$412,0))</f>
        <v>113</v>
      </c>
      <c r="Q2943">
        <f>INDEX(lehmad!E$2:E$412,MATCH(klypsid!$B2943,lehmad!$A$2:$A$412,0))</f>
        <v>1</v>
      </c>
      <c r="R2943" t="str">
        <f>INDEX(lehmad!F$2:F$412,MATCH(klypsid!$B2943,lehmad!$A$2:$A$412,0))</f>
        <v>DYNASTY-ET</v>
      </c>
      <c r="S2943">
        <f>INDEX(lehmad!H$2:H$412,MATCH(klypsid!$B2943,lehmad!$A$2:$A$412,0))</f>
        <v>124</v>
      </c>
      <c r="T2943">
        <f>INDEX(lehmad!K$2:K$412,MATCH(klypsid!$B2943,lehmad!$A$2:$A$412,0))</f>
        <v>108</v>
      </c>
      <c r="U2943" s="4">
        <f t="shared" si="90"/>
        <v>7</v>
      </c>
      <c r="V2943">
        <f t="shared" si="91"/>
        <v>28</v>
      </c>
    </row>
    <row r="2944" spans="1:22" x14ac:dyDescent="0.25">
      <c r="A2944">
        <v>3502</v>
      </c>
      <c r="B2944" t="str">
        <f>"E"&amp;A2944</f>
        <v>E3502</v>
      </c>
      <c r="C2944" t="s">
        <v>92</v>
      </c>
      <c r="D2944">
        <v>1</v>
      </c>
      <c r="E2944">
        <f>IF(D2944&lt;4,D2944,4)</f>
        <v>1</v>
      </c>
      <c r="F2944" s="1">
        <v>39289</v>
      </c>
      <c r="G2944" s="1">
        <v>39539</v>
      </c>
      <c r="H2944" s="3">
        <f>G2944-F2944</f>
        <v>250</v>
      </c>
      <c r="I2944" s="3">
        <f>IF(H2944&lt;=60,1,IF(H2944&lt;=150,2,3))</f>
        <v>3</v>
      </c>
      <c r="J2944">
        <v>32</v>
      </c>
      <c r="K2944">
        <v>4.1399999999999997</v>
      </c>
      <c r="L2944">
        <v>4.07</v>
      </c>
      <c r="M2944">
        <v>98</v>
      </c>
      <c r="N2944">
        <f>LOG(M2944/100,2)+3</f>
        <v>2.9708536543404835</v>
      </c>
      <c r="O2944">
        <f>INDEX(lehmad!B$2:B$412,MATCH(klypsid!$B2944,lehmad!$A$2:$A$412,0))</f>
        <v>38517</v>
      </c>
      <c r="P2944">
        <f>INDEX(lehmad!D$2:D$412,MATCH(klypsid!$B2944,lehmad!$A$2:$A$412,0))</f>
        <v>113</v>
      </c>
      <c r="Q2944">
        <f>INDEX(lehmad!E$2:E$412,MATCH(klypsid!$B2944,lehmad!$A$2:$A$412,0))</f>
        <v>1</v>
      </c>
      <c r="R2944" t="str">
        <f>INDEX(lehmad!F$2:F$412,MATCH(klypsid!$B2944,lehmad!$A$2:$A$412,0))</f>
        <v>DYNASTY-ET</v>
      </c>
      <c r="S2944">
        <f>INDEX(lehmad!H$2:H$412,MATCH(klypsid!$B2944,lehmad!$A$2:$A$412,0))</f>
        <v>124</v>
      </c>
      <c r="T2944">
        <f>INDEX(lehmad!K$2:K$412,MATCH(klypsid!$B2944,lehmad!$A$2:$A$412,0))</f>
        <v>108</v>
      </c>
      <c r="U2944" s="4">
        <f t="shared" si="90"/>
        <v>8</v>
      </c>
      <c r="V2944">
        <f t="shared" si="91"/>
        <v>30</v>
      </c>
    </row>
    <row r="2945" spans="1:22" x14ac:dyDescent="0.25">
      <c r="A2945">
        <v>3502</v>
      </c>
      <c r="B2945" t="str">
        <f>"E"&amp;A2945</f>
        <v>E3502</v>
      </c>
      <c r="C2945" t="s">
        <v>92</v>
      </c>
      <c r="D2945">
        <v>1</v>
      </c>
      <c r="E2945">
        <f>IF(D2945&lt;4,D2945,4)</f>
        <v>1</v>
      </c>
      <c r="F2945" s="1">
        <v>39289</v>
      </c>
      <c r="G2945" s="1">
        <v>39572</v>
      </c>
      <c r="H2945" s="3">
        <f>G2945-F2945</f>
        <v>283</v>
      </c>
      <c r="I2945" s="3">
        <f>IF(H2945&lt;=60,1,IF(H2945&lt;=150,2,3))</f>
        <v>3</v>
      </c>
      <c r="J2945">
        <v>31.2</v>
      </c>
      <c r="K2945">
        <v>3.57</v>
      </c>
      <c r="L2945">
        <v>3.68</v>
      </c>
      <c r="M2945">
        <v>1668</v>
      </c>
      <c r="N2945">
        <f>LOG(M2945/100,2)+3</f>
        <v>7.0600473836699384</v>
      </c>
      <c r="O2945">
        <f>INDEX(lehmad!B$2:B$412,MATCH(klypsid!$B2945,lehmad!$A$2:$A$412,0))</f>
        <v>38517</v>
      </c>
      <c r="P2945">
        <f>INDEX(lehmad!D$2:D$412,MATCH(klypsid!$B2945,lehmad!$A$2:$A$412,0))</f>
        <v>113</v>
      </c>
      <c r="Q2945">
        <f>INDEX(lehmad!E$2:E$412,MATCH(klypsid!$B2945,lehmad!$A$2:$A$412,0))</f>
        <v>1</v>
      </c>
      <c r="R2945" t="str">
        <f>INDEX(lehmad!F$2:F$412,MATCH(klypsid!$B2945,lehmad!$A$2:$A$412,0))</f>
        <v>DYNASTY-ET</v>
      </c>
      <c r="S2945">
        <f>INDEX(lehmad!H$2:H$412,MATCH(klypsid!$B2945,lehmad!$A$2:$A$412,0))</f>
        <v>124</v>
      </c>
      <c r="T2945">
        <f>INDEX(lehmad!K$2:K$412,MATCH(klypsid!$B2945,lehmad!$A$2:$A$412,0))</f>
        <v>108</v>
      </c>
      <c r="U2945" s="4">
        <f t="shared" si="90"/>
        <v>9</v>
      </c>
      <c r="V2945">
        <f t="shared" si="91"/>
        <v>33</v>
      </c>
    </row>
    <row r="2946" spans="1:22" x14ac:dyDescent="0.25">
      <c r="A2946">
        <v>3502</v>
      </c>
      <c r="B2946" t="str">
        <f>"E"&amp;A2946</f>
        <v>E3502</v>
      </c>
      <c r="C2946" t="s">
        <v>92</v>
      </c>
      <c r="D2946">
        <v>1</v>
      </c>
      <c r="E2946">
        <f>IF(D2946&lt;4,D2946,4)</f>
        <v>1</v>
      </c>
      <c r="F2946" s="1">
        <v>39289</v>
      </c>
      <c r="G2946" s="1">
        <v>39600</v>
      </c>
      <c r="H2946" s="3">
        <f>G2946-F2946</f>
        <v>311</v>
      </c>
      <c r="I2946" s="3">
        <f>IF(H2946&lt;=60,1,IF(H2946&lt;=150,2,3))</f>
        <v>3</v>
      </c>
      <c r="J2946">
        <v>36.6</v>
      </c>
      <c r="K2946">
        <v>4.3600000000000003</v>
      </c>
      <c r="L2946">
        <v>3.71</v>
      </c>
      <c r="M2946">
        <v>45</v>
      </c>
      <c r="N2946">
        <f>LOG(M2946/100,2)+3</f>
        <v>1.84799690655495</v>
      </c>
      <c r="O2946">
        <f>INDEX(lehmad!B$2:B$412,MATCH(klypsid!$B2946,lehmad!$A$2:$A$412,0))</f>
        <v>38517</v>
      </c>
      <c r="P2946">
        <f>INDEX(lehmad!D$2:D$412,MATCH(klypsid!$B2946,lehmad!$A$2:$A$412,0))</f>
        <v>113</v>
      </c>
      <c r="Q2946">
        <f>INDEX(lehmad!E$2:E$412,MATCH(klypsid!$B2946,lehmad!$A$2:$A$412,0))</f>
        <v>1</v>
      </c>
      <c r="R2946" t="str">
        <f>INDEX(lehmad!F$2:F$412,MATCH(klypsid!$B2946,lehmad!$A$2:$A$412,0))</f>
        <v>DYNASTY-ET</v>
      </c>
      <c r="S2946">
        <f>INDEX(lehmad!H$2:H$412,MATCH(klypsid!$B2946,lehmad!$A$2:$A$412,0))</f>
        <v>124</v>
      </c>
      <c r="T2946">
        <f>INDEX(lehmad!K$2:K$412,MATCH(klypsid!$B2946,lehmad!$A$2:$A$412,0))</f>
        <v>108</v>
      </c>
      <c r="U2946" s="4">
        <f t="shared" si="90"/>
        <v>10</v>
      </c>
      <c r="V2946">
        <f t="shared" si="91"/>
        <v>28</v>
      </c>
    </row>
    <row r="2947" spans="1:22" x14ac:dyDescent="0.25">
      <c r="A2947">
        <v>3502</v>
      </c>
      <c r="B2947" t="str">
        <f>"E"&amp;A2947</f>
        <v>E3502</v>
      </c>
      <c r="C2947" t="s">
        <v>92</v>
      </c>
      <c r="D2947">
        <v>1</v>
      </c>
      <c r="E2947">
        <f>IF(D2947&lt;4,D2947,4)</f>
        <v>1</v>
      </c>
      <c r="F2947" s="1">
        <v>39289</v>
      </c>
      <c r="G2947" s="1">
        <v>39631</v>
      </c>
      <c r="H2947" s="3">
        <f>G2947-F2947</f>
        <v>342</v>
      </c>
      <c r="I2947" s="3">
        <f>IF(H2947&lt;=60,1,IF(H2947&lt;=150,2,3))</f>
        <v>3</v>
      </c>
      <c r="J2947">
        <v>26.6</v>
      </c>
      <c r="K2947">
        <v>5.04</v>
      </c>
      <c r="L2947">
        <v>3.47</v>
      </c>
      <c r="M2947">
        <v>41</v>
      </c>
      <c r="N2947">
        <f>LOG(M2947/100,2)+3</f>
        <v>1.7136958148433588</v>
      </c>
      <c r="O2947">
        <f>INDEX(lehmad!B$2:B$412,MATCH(klypsid!$B2947,lehmad!$A$2:$A$412,0))</f>
        <v>38517</v>
      </c>
      <c r="P2947">
        <f>INDEX(lehmad!D$2:D$412,MATCH(klypsid!$B2947,lehmad!$A$2:$A$412,0))</f>
        <v>113</v>
      </c>
      <c r="Q2947">
        <f>INDEX(lehmad!E$2:E$412,MATCH(klypsid!$B2947,lehmad!$A$2:$A$412,0))</f>
        <v>1</v>
      </c>
      <c r="R2947" t="str">
        <f>INDEX(lehmad!F$2:F$412,MATCH(klypsid!$B2947,lehmad!$A$2:$A$412,0))</f>
        <v>DYNASTY-ET</v>
      </c>
      <c r="S2947">
        <f>INDEX(lehmad!H$2:H$412,MATCH(klypsid!$B2947,lehmad!$A$2:$A$412,0))</f>
        <v>124</v>
      </c>
      <c r="T2947">
        <f>INDEX(lehmad!K$2:K$412,MATCH(klypsid!$B2947,lehmad!$A$2:$A$412,0))</f>
        <v>108</v>
      </c>
      <c r="U2947" s="4">
        <f t="shared" ref="U2947:U3010" si="92">IF(AND(A2947=A2946,D2947=D2946),U2946+1,1)</f>
        <v>11</v>
      </c>
      <c r="V2947">
        <f t="shared" ref="V2947:V3010" si="93">IF(AND(A2947=A2946,D2947=D2946),G2947-G2946,G2947-F2947)</f>
        <v>31</v>
      </c>
    </row>
    <row r="2948" spans="1:22" x14ac:dyDescent="0.25">
      <c r="A2948">
        <v>3502</v>
      </c>
      <c r="B2948" t="str">
        <f>"E"&amp;A2948</f>
        <v>E3502</v>
      </c>
      <c r="C2948" t="s">
        <v>92</v>
      </c>
      <c r="D2948">
        <v>2</v>
      </c>
      <c r="E2948">
        <f>IF(D2948&lt;4,D2948,4)</f>
        <v>2</v>
      </c>
      <c r="F2948" s="1">
        <v>39710</v>
      </c>
      <c r="G2948" s="1">
        <v>39722</v>
      </c>
      <c r="H2948" s="3">
        <f>G2948-F2948</f>
        <v>12</v>
      </c>
      <c r="I2948" s="3">
        <f>IF(H2948&lt;=60,1,IF(H2948&lt;=150,2,3))</f>
        <v>1</v>
      </c>
      <c r="J2948">
        <v>34.9</v>
      </c>
      <c r="K2948">
        <v>5.15</v>
      </c>
      <c r="L2948">
        <v>3.69</v>
      </c>
      <c r="M2948">
        <v>85</v>
      </c>
      <c r="N2948">
        <f>LOG(M2948/100,2)+3</f>
        <v>2.7655347463629769</v>
      </c>
      <c r="O2948">
        <f>INDEX(lehmad!B$2:B$412,MATCH(klypsid!$B2948,lehmad!$A$2:$A$412,0))</f>
        <v>38517</v>
      </c>
      <c r="P2948">
        <f>INDEX(lehmad!D$2:D$412,MATCH(klypsid!$B2948,lehmad!$A$2:$A$412,0))</f>
        <v>113</v>
      </c>
      <c r="Q2948">
        <f>INDEX(lehmad!E$2:E$412,MATCH(klypsid!$B2948,lehmad!$A$2:$A$412,0))</f>
        <v>1</v>
      </c>
      <c r="R2948" t="str">
        <f>INDEX(lehmad!F$2:F$412,MATCH(klypsid!$B2948,lehmad!$A$2:$A$412,0))</f>
        <v>DYNASTY-ET</v>
      </c>
      <c r="S2948">
        <f>INDEX(lehmad!H$2:H$412,MATCH(klypsid!$B2948,lehmad!$A$2:$A$412,0))</f>
        <v>124</v>
      </c>
      <c r="T2948">
        <f>INDEX(lehmad!K$2:K$412,MATCH(klypsid!$B2948,lehmad!$A$2:$A$412,0))</f>
        <v>108</v>
      </c>
      <c r="U2948" s="4">
        <f t="shared" si="92"/>
        <v>1</v>
      </c>
      <c r="V2948">
        <f t="shared" si="93"/>
        <v>12</v>
      </c>
    </row>
    <row r="2949" spans="1:22" x14ac:dyDescent="0.25">
      <c r="A2949">
        <v>3502</v>
      </c>
      <c r="B2949" t="str">
        <f>"E"&amp;A2949</f>
        <v>E3502</v>
      </c>
      <c r="C2949" t="s">
        <v>92</v>
      </c>
      <c r="D2949">
        <v>2</v>
      </c>
      <c r="E2949">
        <f>IF(D2949&lt;4,D2949,4)</f>
        <v>2</v>
      </c>
      <c r="F2949" s="1">
        <v>39710</v>
      </c>
      <c r="G2949" s="1">
        <v>39754</v>
      </c>
      <c r="H2949" s="3">
        <f>G2949-F2949</f>
        <v>44</v>
      </c>
      <c r="I2949" s="3">
        <f>IF(H2949&lt;=60,1,IF(H2949&lt;=150,2,3))</f>
        <v>1</v>
      </c>
      <c r="J2949">
        <v>39.4</v>
      </c>
      <c r="K2949">
        <v>4.9400000000000004</v>
      </c>
      <c r="L2949">
        <v>3.08</v>
      </c>
      <c r="M2949">
        <v>31</v>
      </c>
      <c r="N2949">
        <f>LOG(M2949/100,2)+3</f>
        <v>1.3103401206121505</v>
      </c>
      <c r="O2949">
        <f>INDEX(lehmad!B$2:B$412,MATCH(klypsid!$B2949,lehmad!$A$2:$A$412,0))</f>
        <v>38517</v>
      </c>
      <c r="P2949">
        <f>INDEX(lehmad!D$2:D$412,MATCH(klypsid!$B2949,lehmad!$A$2:$A$412,0))</f>
        <v>113</v>
      </c>
      <c r="Q2949">
        <f>INDEX(lehmad!E$2:E$412,MATCH(klypsid!$B2949,lehmad!$A$2:$A$412,0))</f>
        <v>1</v>
      </c>
      <c r="R2949" t="str">
        <f>INDEX(lehmad!F$2:F$412,MATCH(klypsid!$B2949,lehmad!$A$2:$A$412,0))</f>
        <v>DYNASTY-ET</v>
      </c>
      <c r="S2949">
        <f>INDEX(lehmad!H$2:H$412,MATCH(klypsid!$B2949,lehmad!$A$2:$A$412,0))</f>
        <v>124</v>
      </c>
      <c r="T2949">
        <f>INDEX(lehmad!K$2:K$412,MATCH(klypsid!$B2949,lehmad!$A$2:$A$412,0))</f>
        <v>108</v>
      </c>
      <c r="U2949" s="4">
        <f t="shared" si="92"/>
        <v>2</v>
      </c>
      <c r="V2949">
        <f t="shared" si="93"/>
        <v>32</v>
      </c>
    </row>
    <row r="2950" spans="1:22" x14ac:dyDescent="0.25">
      <c r="A2950">
        <v>3502</v>
      </c>
      <c r="B2950" t="str">
        <f>"E"&amp;A2950</f>
        <v>E3502</v>
      </c>
      <c r="C2950" t="s">
        <v>92</v>
      </c>
      <c r="D2950">
        <v>2</v>
      </c>
      <c r="E2950">
        <f>IF(D2950&lt;4,D2950,4)</f>
        <v>2</v>
      </c>
      <c r="F2950" s="1">
        <v>39710</v>
      </c>
      <c r="G2950" s="1">
        <v>39783</v>
      </c>
      <c r="H2950" s="3">
        <f>G2950-F2950</f>
        <v>73</v>
      </c>
      <c r="I2950" s="3">
        <f>IF(H2950&lt;=60,1,IF(H2950&lt;=150,2,3))</f>
        <v>2</v>
      </c>
      <c r="J2950">
        <v>34.4</v>
      </c>
      <c r="K2950">
        <v>4.7</v>
      </c>
      <c r="L2950">
        <v>3.3</v>
      </c>
      <c r="M2950">
        <v>24</v>
      </c>
      <c r="N2950">
        <f>LOG(M2950/100,2)+3</f>
        <v>0.94110631094643127</v>
      </c>
      <c r="O2950">
        <f>INDEX(lehmad!B$2:B$412,MATCH(klypsid!$B2950,lehmad!$A$2:$A$412,0))</f>
        <v>38517</v>
      </c>
      <c r="P2950">
        <f>INDEX(lehmad!D$2:D$412,MATCH(klypsid!$B2950,lehmad!$A$2:$A$412,0))</f>
        <v>113</v>
      </c>
      <c r="Q2950">
        <f>INDEX(lehmad!E$2:E$412,MATCH(klypsid!$B2950,lehmad!$A$2:$A$412,0))</f>
        <v>1</v>
      </c>
      <c r="R2950" t="str">
        <f>INDEX(lehmad!F$2:F$412,MATCH(klypsid!$B2950,lehmad!$A$2:$A$412,0))</f>
        <v>DYNASTY-ET</v>
      </c>
      <c r="S2950">
        <f>INDEX(lehmad!H$2:H$412,MATCH(klypsid!$B2950,lehmad!$A$2:$A$412,0))</f>
        <v>124</v>
      </c>
      <c r="T2950">
        <f>INDEX(lehmad!K$2:K$412,MATCH(klypsid!$B2950,lehmad!$A$2:$A$412,0))</f>
        <v>108</v>
      </c>
      <c r="U2950" s="4">
        <f t="shared" si="92"/>
        <v>3</v>
      </c>
      <c r="V2950">
        <f t="shared" si="93"/>
        <v>29</v>
      </c>
    </row>
    <row r="2951" spans="1:22" x14ac:dyDescent="0.25">
      <c r="A2951">
        <v>3502</v>
      </c>
      <c r="B2951" t="str">
        <f>"E"&amp;A2951</f>
        <v>E3502</v>
      </c>
      <c r="C2951" t="s">
        <v>92</v>
      </c>
      <c r="D2951">
        <v>2</v>
      </c>
      <c r="E2951">
        <f>IF(D2951&lt;4,D2951,4)</f>
        <v>2</v>
      </c>
      <c r="F2951" s="1">
        <v>39710</v>
      </c>
      <c r="G2951" s="1">
        <v>39817</v>
      </c>
      <c r="H2951" s="3">
        <f>G2951-F2951</f>
        <v>107</v>
      </c>
      <c r="I2951" s="3">
        <f>IF(H2951&lt;=60,1,IF(H2951&lt;=150,2,3))</f>
        <v>2</v>
      </c>
      <c r="J2951">
        <v>47</v>
      </c>
      <c r="K2951">
        <v>3.18</v>
      </c>
      <c r="L2951">
        <v>3.36</v>
      </c>
      <c r="M2951">
        <v>51</v>
      </c>
      <c r="N2951">
        <f>LOG(M2951/100,2)+3</f>
        <v>2.0285691521967708</v>
      </c>
      <c r="O2951">
        <f>INDEX(lehmad!B$2:B$412,MATCH(klypsid!$B2951,lehmad!$A$2:$A$412,0))</f>
        <v>38517</v>
      </c>
      <c r="P2951">
        <f>INDEX(lehmad!D$2:D$412,MATCH(klypsid!$B2951,lehmad!$A$2:$A$412,0))</f>
        <v>113</v>
      </c>
      <c r="Q2951">
        <f>INDEX(lehmad!E$2:E$412,MATCH(klypsid!$B2951,lehmad!$A$2:$A$412,0))</f>
        <v>1</v>
      </c>
      <c r="R2951" t="str">
        <f>INDEX(lehmad!F$2:F$412,MATCH(klypsid!$B2951,lehmad!$A$2:$A$412,0))</f>
        <v>DYNASTY-ET</v>
      </c>
      <c r="S2951">
        <f>INDEX(lehmad!H$2:H$412,MATCH(klypsid!$B2951,lehmad!$A$2:$A$412,0))</f>
        <v>124</v>
      </c>
      <c r="T2951">
        <f>INDEX(lehmad!K$2:K$412,MATCH(klypsid!$B2951,lehmad!$A$2:$A$412,0))</f>
        <v>108</v>
      </c>
      <c r="U2951" s="4">
        <f t="shared" si="92"/>
        <v>4</v>
      </c>
      <c r="V2951">
        <f t="shared" si="93"/>
        <v>34</v>
      </c>
    </row>
    <row r="2952" spans="1:22" x14ac:dyDescent="0.25">
      <c r="A2952">
        <v>3502</v>
      </c>
      <c r="B2952" t="str">
        <f>"E"&amp;A2952</f>
        <v>E3502</v>
      </c>
      <c r="C2952" t="s">
        <v>92</v>
      </c>
      <c r="D2952">
        <v>2</v>
      </c>
      <c r="E2952">
        <f>IF(D2952&lt;4,D2952,4)</f>
        <v>2</v>
      </c>
      <c r="F2952" s="1">
        <v>39710</v>
      </c>
      <c r="G2952" s="1">
        <v>39845</v>
      </c>
      <c r="H2952" s="3">
        <f>G2952-F2952</f>
        <v>135</v>
      </c>
      <c r="I2952" s="3">
        <f>IF(H2952&lt;=60,1,IF(H2952&lt;=150,2,3))</f>
        <v>2</v>
      </c>
      <c r="J2952">
        <v>42.9</v>
      </c>
      <c r="K2952">
        <v>4</v>
      </c>
      <c r="L2952">
        <v>3.65</v>
      </c>
      <c r="M2952">
        <v>30</v>
      </c>
      <c r="N2952">
        <f>LOG(M2952/100,2)+3</f>
        <v>1.2630344058337937</v>
      </c>
      <c r="O2952">
        <f>INDEX(lehmad!B$2:B$412,MATCH(klypsid!$B2952,lehmad!$A$2:$A$412,0))</f>
        <v>38517</v>
      </c>
      <c r="P2952">
        <f>INDEX(lehmad!D$2:D$412,MATCH(klypsid!$B2952,lehmad!$A$2:$A$412,0))</f>
        <v>113</v>
      </c>
      <c r="Q2952">
        <f>INDEX(lehmad!E$2:E$412,MATCH(klypsid!$B2952,lehmad!$A$2:$A$412,0))</f>
        <v>1</v>
      </c>
      <c r="R2952" t="str">
        <f>INDEX(lehmad!F$2:F$412,MATCH(klypsid!$B2952,lehmad!$A$2:$A$412,0))</f>
        <v>DYNASTY-ET</v>
      </c>
      <c r="S2952">
        <f>INDEX(lehmad!H$2:H$412,MATCH(klypsid!$B2952,lehmad!$A$2:$A$412,0))</f>
        <v>124</v>
      </c>
      <c r="T2952">
        <f>INDEX(lehmad!K$2:K$412,MATCH(klypsid!$B2952,lehmad!$A$2:$A$412,0))</f>
        <v>108</v>
      </c>
      <c r="U2952" s="4">
        <f t="shared" si="92"/>
        <v>5</v>
      </c>
      <c r="V2952">
        <f t="shared" si="93"/>
        <v>28</v>
      </c>
    </row>
    <row r="2953" spans="1:22" x14ac:dyDescent="0.25">
      <c r="A2953">
        <v>3502</v>
      </c>
      <c r="B2953" t="str">
        <f>"E"&amp;A2953</f>
        <v>E3502</v>
      </c>
      <c r="C2953" t="s">
        <v>92</v>
      </c>
      <c r="D2953">
        <v>2</v>
      </c>
      <c r="E2953">
        <f>IF(D2953&lt;4,D2953,4)</f>
        <v>2</v>
      </c>
      <c r="F2953" s="1">
        <v>39710</v>
      </c>
      <c r="G2953" s="1">
        <v>39875</v>
      </c>
      <c r="H2953" s="3">
        <f>G2953-F2953</f>
        <v>165</v>
      </c>
      <c r="I2953" s="3">
        <f>IF(H2953&lt;=60,1,IF(H2953&lt;=150,2,3))</f>
        <v>3</v>
      </c>
      <c r="J2953">
        <v>40.200000000000003</v>
      </c>
      <c r="K2953">
        <v>5.22</v>
      </c>
      <c r="L2953">
        <v>3.68</v>
      </c>
      <c r="M2953">
        <v>36</v>
      </c>
      <c r="N2953">
        <f>LOG(M2953/100,2)+3</f>
        <v>1.5260688116675876</v>
      </c>
      <c r="O2953">
        <f>INDEX(lehmad!B$2:B$412,MATCH(klypsid!$B2953,lehmad!$A$2:$A$412,0))</f>
        <v>38517</v>
      </c>
      <c r="P2953">
        <f>INDEX(lehmad!D$2:D$412,MATCH(klypsid!$B2953,lehmad!$A$2:$A$412,0))</f>
        <v>113</v>
      </c>
      <c r="Q2953">
        <f>INDEX(lehmad!E$2:E$412,MATCH(klypsid!$B2953,lehmad!$A$2:$A$412,0))</f>
        <v>1</v>
      </c>
      <c r="R2953" t="str">
        <f>INDEX(lehmad!F$2:F$412,MATCH(klypsid!$B2953,lehmad!$A$2:$A$412,0))</f>
        <v>DYNASTY-ET</v>
      </c>
      <c r="S2953">
        <f>INDEX(lehmad!H$2:H$412,MATCH(klypsid!$B2953,lehmad!$A$2:$A$412,0))</f>
        <v>124</v>
      </c>
      <c r="T2953">
        <f>INDEX(lehmad!K$2:K$412,MATCH(klypsid!$B2953,lehmad!$A$2:$A$412,0))</f>
        <v>108</v>
      </c>
      <c r="U2953" s="4">
        <f t="shared" si="92"/>
        <v>6</v>
      </c>
      <c r="V2953">
        <f t="shared" si="93"/>
        <v>30</v>
      </c>
    </row>
    <row r="2954" spans="1:22" x14ac:dyDescent="0.25">
      <c r="A2954">
        <v>3502</v>
      </c>
      <c r="B2954" t="str">
        <f>"E"&amp;A2954</f>
        <v>E3502</v>
      </c>
      <c r="C2954" t="s">
        <v>92</v>
      </c>
      <c r="D2954">
        <v>2</v>
      </c>
      <c r="E2954">
        <f>IF(D2954&lt;4,D2954,4)</f>
        <v>2</v>
      </c>
      <c r="F2954" s="1">
        <v>39710</v>
      </c>
      <c r="G2954" s="1">
        <v>39908</v>
      </c>
      <c r="H2954" s="3">
        <f>G2954-F2954</f>
        <v>198</v>
      </c>
      <c r="I2954" s="3">
        <f>IF(H2954&lt;=60,1,IF(H2954&lt;=150,2,3))</f>
        <v>3</v>
      </c>
      <c r="J2954">
        <v>31.9</v>
      </c>
      <c r="K2954">
        <v>5.28</v>
      </c>
      <c r="L2954">
        <v>3.62</v>
      </c>
      <c r="M2954">
        <v>58</v>
      </c>
      <c r="N2954">
        <f>LOG(M2954/100,2)+3</f>
        <v>2.2141248053528475</v>
      </c>
      <c r="O2954">
        <f>INDEX(lehmad!B$2:B$412,MATCH(klypsid!$B2954,lehmad!$A$2:$A$412,0))</f>
        <v>38517</v>
      </c>
      <c r="P2954">
        <f>INDEX(lehmad!D$2:D$412,MATCH(klypsid!$B2954,lehmad!$A$2:$A$412,0))</f>
        <v>113</v>
      </c>
      <c r="Q2954">
        <f>INDEX(lehmad!E$2:E$412,MATCH(klypsid!$B2954,lehmad!$A$2:$A$412,0))</f>
        <v>1</v>
      </c>
      <c r="R2954" t="str">
        <f>INDEX(lehmad!F$2:F$412,MATCH(klypsid!$B2954,lehmad!$A$2:$A$412,0))</f>
        <v>DYNASTY-ET</v>
      </c>
      <c r="S2954">
        <f>INDEX(lehmad!H$2:H$412,MATCH(klypsid!$B2954,lehmad!$A$2:$A$412,0))</f>
        <v>124</v>
      </c>
      <c r="T2954">
        <f>INDEX(lehmad!K$2:K$412,MATCH(klypsid!$B2954,lehmad!$A$2:$A$412,0))</f>
        <v>108</v>
      </c>
      <c r="U2954" s="4">
        <f t="shared" si="92"/>
        <v>7</v>
      </c>
      <c r="V2954">
        <f t="shared" si="93"/>
        <v>33</v>
      </c>
    </row>
    <row r="2955" spans="1:22" x14ac:dyDescent="0.25">
      <c r="A2955">
        <v>3502</v>
      </c>
      <c r="B2955" t="str">
        <f>"E"&amp;A2955</f>
        <v>E3502</v>
      </c>
      <c r="C2955" t="s">
        <v>92</v>
      </c>
      <c r="D2955">
        <v>2</v>
      </c>
      <c r="E2955">
        <f>IF(D2955&lt;4,D2955,4)</f>
        <v>2</v>
      </c>
      <c r="F2955" s="1">
        <v>39710</v>
      </c>
      <c r="G2955" s="1">
        <v>39944</v>
      </c>
      <c r="H2955" s="3">
        <f>G2955-F2955</f>
        <v>234</v>
      </c>
      <c r="I2955" s="3">
        <f>IF(H2955&lt;=60,1,IF(H2955&lt;=150,2,3))</f>
        <v>3</v>
      </c>
      <c r="J2955">
        <v>23.3</v>
      </c>
      <c r="K2955">
        <v>5.05</v>
      </c>
      <c r="L2955">
        <v>3.42</v>
      </c>
      <c r="M2955">
        <v>61</v>
      </c>
      <c r="N2955">
        <f>LOG(M2955/100,2)+3</f>
        <v>2.2868811477881614</v>
      </c>
      <c r="O2955">
        <f>INDEX(lehmad!B$2:B$412,MATCH(klypsid!$B2955,lehmad!$A$2:$A$412,0))</f>
        <v>38517</v>
      </c>
      <c r="P2955">
        <f>INDEX(lehmad!D$2:D$412,MATCH(klypsid!$B2955,lehmad!$A$2:$A$412,0))</f>
        <v>113</v>
      </c>
      <c r="Q2955">
        <f>INDEX(lehmad!E$2:E$412,MATCH(klypsid!$B2955,lehmad!$A$2:$A$412,0))</f>
        <v>1</v>
      </c>
      <c r="R2955" t="str">
        <f>INDEX(lehmad!F$2:F$412,MATCH(klypsid!$B2955,lehmad!$A$2:$A$412,0))</f>
        <v>DYNASTY-ET</v>
      </c>
      <c r="S2955">
        <f>INDEX(lehmad!H$2:H$412,MATCH(klypsid!$B2955,lehmad!$A$2:$A$412,0))</f>
        <v>124</v>
      </c>
      <c r="T2955">
        <f>INDEX(lehmad!K$2:K$412,MATCH(klypsid!$B2955,lehmad!$A$2:$A$412,0))</f>
        <v>108</v>
      </c>
      <c r="U2955" s="4">
        <f t="shared" si="92"/>
        <v>8</v>
      </c>
      <c r="V2955">
        <f t="shared" si="93"/>
        <v>36</v>
      </c>
    </row>
    <row r="2956" spans="1:22" x14ac:dyDescent="0.25">
      <c r="A2956">
        <v>3502</v>
      </c>
      <c r="B2956" t="str">
        <f>"E"&amp;A2956</f>
        <v>E3502</v>
      </c>
      <c r="C2956" t="s">
        <v>92</v>
      </c>
      <c r="D2956">
        <v>2</v>
      </c>
      <c r="E2956">
        <f>IF(D2956&lt;4,D2956,4)</f>
        <v>2</v>
      </c>
      <c r="F2956" s="1">
        <v>39710</v>
      </c>
      <c r="G2956" s="1">
        <v>39972</v>
      </c>
      <c r="H2956" s="3">
        <f>G2956-F2956</f>
        <v>262</v>
      </c>
      <c r="I2956" s="3">
        <f>IF(H2956&lt;=60,1,IF(H2956&lt;=150,2,3))</f>
        <v>3</v>
      </c>
      <c r="J2956">
        <v>29</v>
      </c>
      <c r="K2956">
        <v>4.22</v>
      </c>
      <c r="L2956">
        <v>3.68</v>
      </c>
      <c r="M2956">
        <v>48</v>
      </c>
      <c r="N2956">
        <f>LOG(M2956/100,2)+3</f>
        <v>1.9411063109464315</v>
      </c>
      <c r="O2956">
        <f>INDEX(lehmad!B$2:B$412,MATCH(klypsid!$B2956,lehmad!$A$2:$A$412,0))</f>
        <v>38517</v>
      </c>
      <c r="P2956">
        <f>INDEX(lehmad!D$2:D$412,MATCH(klypsid!$B2956,lehmad!$A$2:$A$412,0))</f>
        <v>113</v>
      </c>
      <c r="Q2956">
        <f>INDEX(lehmad!E$2:E$412,MATCH(klypsid!$B2956,lehmad!$A$2:$A$412,0))</f>
        <v>1</v>
      </c>
      <c r="R2956" t="str">
        <f>INDEX(lehmad!F$2:F$412,MATCH(klypsid!$B2956,lehmad!$A$2:$A$412,0))</f>
        <v>DYNASTY-ET</v>
      </c>
      <c r="S2956">
        <f>INDEX(lehmad!H$2:H$412,MATCH(klypsid!$B2956,lehmad!$A$2:$A$412,0))</f>
        <v>124</v>
      </c>
      <c r="T2956">
        <f>INDEX(lehmad!K$2:K$412,MATCH(klypsid!$B2956,lehmad!$A$2:$A$412,0))</f>
        <v>108</v>
      </c>
      <c r="U2956" s="4">
        <f t="shared" si="92"/>
        <v>9</v>
      </c>
      <c r="V2956">
        <f t="shared" si="93"/>
        <v>28</v>
      </c>
    </row>
    <row r="2957" spans="1:22" x14ac:dyDescent="0.25">
      <c r="A2957">
        <v>3502</v>
      </c>
      <c r="B2957" t="str">
        <f>"E"&amp;A2957</f>
        <v>E3502</v>
      </c>
      <c r="C2957" t="s">
        <v>92</v>
      </c>
      <c r="D2957">
        <v>2</v>
      </c>
      <c r="E2957">
        <f>IF(D2957&lt;4,D2957,4)</f>
        <v>2</v>
      </c>
      <c r="F2957" s="1">
        <v>39710</v>
      </c>
      <c r="G2957" s="1">
        <v>40007</v>
      </c>
      <c r="H2957" s="3">
        <f>G2957-F2957</f>
        <v>297</v>
      </c>
      <c r="I2957" s="3">
        <f>IF(H2957&lt;=60,1,IF(H2957&lt;=150,2,3))</f>
        <v>3</v>
      </c>
      <c r="J2957">
        <v>23.1</v>
      </c>
      <c r="K2957">
        <v>5.28</v>
      </c>
      <c r="L2957">
        <v>3.83</v>
      </c>
      <c r="M2957">
        <v>119</v>
      </c>
      <c r="N2957">
        <f>LOG(M2957/100,2)+3</f>
        <v>3.2509615735332189</v>
      </c>
      <c r="O2957">
        <f>INDEX(lehmad!B$2:B$412,MATCH(klypsid!$B2957,lehmad!$A$2:$A$412,0))</f>
        <v>38517</v>
      </c>
      <c r="P2957">
        <f>INDEX(lehmad!D$2:D$412,MATCH(klypsid!$B2957,lehmad!$A$2:$A$412,0))</f>
        <v>113</v>
      </c>
      <c r="Q2957">
        <f>INDEX(lehmad!E$2:E$412,MATCH(klypsid!$B2957,lehmad!$A$2:$A$412,0))</f>
        <v>1</v>
      </c>
      <c r="R2957" t="str">
        <f>INDEX(lehmad!F$2:F$412,MATCH(klypsid!$B2957,lehmad!$A$2:$A$412,0))</f>
        <v>DYNASTY-ET</v>
      </c>
      <c r="S2957">
        <f>INDEX(lehmad!H$2:H$412,MATCH(klypsid!$B2957,lehmad!$A$2:$A$412,0))</f>
        <v>124</v>
      </c>
      <c r="T2957">
        <f>INDEX(lehmad!K$2:K$412,MATCH(klypsid!$B2957,lehmad!$A$2:$A$412,0))</f>
        <v>108</v>
      </c>
      <c r="U2957" s="4">
        <f t="shared" si="92"/>
        <v>10</v>
      </c>
      <c r="V2957">
        <f t="shared" si="93"/>
        <v>35</v>
      </c>
    </row>
    <row r="2958" spans="1:22" x14ac:dyDescent="0.25">
      <c r="A2958">
        <v>3502</v>
      </c>
      <c r="B2958" t="str">
        <f>"E"&amp;A2958</f>
        <v>E3502</v>
      </c>
      <c r="C2958" t="s">
        <v>92</v>
      </c>
      <c r="D2958">
        <v>2</v>
      </c>
      <c r="E2958">
        <f>IF(D2958&lt;4,D2958,4)</f>
        <v>2</v>
      </c>
      <c r="F2958" s="1">
        <v>39710</v>
      </c>
      <c r="G2958" s="1">
        <v>40037</v>
      </c>
      <c r="H2958" s="3">
        <f>G2958-F2958</f>
        <v>327</v>
      </c>
      <c r="I2958" s="3">
        <f>IF(H2958&lt;=60,1,IF(H2958&lt;=150,2,3))</f>
        <v>3</v>
      </c>
      <c r="J2958">
        <v>22.8</v>
      </c>
      <c r="K2958">
        <v>4.75</v>
      </c>
      <c r="L2958">
        <v>3.96</v>
      </c>
      <c r="M2958">
        <v>65</v>
      </c>
      <c r="N2958">
        <f>LOG(M2958/100,2)+3</f>
        <v>2.37851162325373</v>
      </c>
      <c r="O2958">
        <f>INDEX(lehmad!B$2:B$412,MATCH(klypsid!$B2958,lehmad!$A$2:$A$412,0))</f>
        <v>38517</v>
      </c>
      <c r="P2958">
        <f>INDEX(lehmad!D$2:D$412,MATCH(klypsid!$B2958,lehmad!$A$2:$A$412,0))</f>
        <v>113</v>
      </c>
      <c r="Q2958">
        <f>INDEX(lehmad!E$2:E$412,MATCH(klypsid!$B2958,lehmad!$A$2:$A$412,0))</f>
        <v>1</v>
      </c>
      <c r="R2958" t="str">
        <f>INDEX(lehmad!F$2:F$412,MATCH(klypsid!$B2958,lehmad!$A$2:$A$412,0))</f>
        <v>DYNASTY-ET</v>
      </c>
      <c r="S2958">
        <f>INDEX(lehmad!H$2:H$412,MATCH(klypsid!$B2958,lehmad!$A$2:$A$412,0))</f>
        <v>124</v>
      </c>
      <c r="T2958">
        <f>INDEX(lehmad!K$2:K$412,MATCH(klypsid!$B2958,lehmad!$A$2:$A$412,0))</f>
        <v>108</v>
      </c>
      <c r="U2958" s="4">
        <f t="shared" si="92"/>
        <v>11</v>
      </c>
      <c r="V2958">
        <f t="shared" si="93"/>
        <v>30</v>
      </c>
    </row>
    <row r="2959" spans="1:22" x14ac:dyDescent="0.25">
      <c r="A2959">
        <v>3502</v>
      </c>
      <c r="B2959" t="str">
        <f>"E"&amp;A2959</f>
        <v>E3502</v>
      </c>
      <c r="C2959" t="s">
        <v>92</v>
      </c>
      <c r="D2959">
        <v>2</v>
      </c>
      <c r="E2959">
        <f>IF(D2959&lt;4,D2959,4)</f>
        <v>2</v>
      </c>
      <c r="F2959" s="1">
        <v>39710</v>
      </c>
      <c r="G2959" s="1">
        <v>40066</v>
      </c>
      <c r="H2959" s="3">
        <f>G2959-F2959</f>
        <v>356</v>
      </c>
      <c r="I2959" s="3">
        <f>IF(H2959&lt;=60,1,IF(H2959&lt;=150,2,3))</f>
        <v>3</v>
      </c>
      <c r="J2959">
        <v>18.8</v>
      </c>
      <c r="K2959">
        <v>6.49</v>
      </c>
      <c r="L2959">
        <v>4.13</v>
      </c>
      <c r="M2959">
        <v>82</v>
      </c>
      <c r="N2959">
        <f>LOG(M2959/100,2)+3</f>
        <v>2.713695814843359</v>
      </c>
      <c r="O2959">
        <f>INDEX(lehmad!B$2:B$412,MATCH(klypsid!$B2959,lehmad!$A$2:$A$412,0))</f>
        <v>38517</v>
      </c>
      <c r="P2959">
        <f>INDEX(lehmad!D$2:D$412,MATCH(klypsid!$B2959,lehmad!$A$2:$A$412,0))</f>
        <v>113</v>
      </c>
      <c r="Q2959">
        <f>INDEX(lehmad!E$2:E$412,MATCH(klypsid!$B2959,lehmad!$A$2:$A$412,0))</f>
        <v>1</v>
      </c>
      <c r="R2959" t="str">
        <f>INDEX(lehmad!F$2:F$412,MATCH(klypsid!$B2959,lehmad!$A$2:$A$412,0))</f>
        <v>DYNASTY-ET</v>
      </c>
      <c r="S2959">
        <f>INDEX(lehmad!H$2:H$412,MATCH(klypsid!$B2959,lehmad!$A$2:$A$412,0))</f>
        <v>124</v>
      </c>
      <c r="T2959">
        <f>INDEX(lehmad!K$2:K$412,MATCH(klypsid!$B2959,lehmad!$A$2:$A$412,0))</f>
        <v>108</v>
      </c>
      <c r="U2959" s="4">
        <f t="shared" si="92"/>
        <v>12</v>
      </c>
      <c r="V2959">
        <f t="shared" si="93"/>
        <v>29</v>
      </c>
    </row>
    <row r="2960" spans="1:22" x14ac:dyDescent="0.25">
      <c r="A2960">
        <v>3502</v>
      </c>
      <c r="B2960" t="str">
        <f>"E"&amp;A2960</f>
        <v>E3502</v>
      </c>
      <c r="C2960" t="s">
        <v>92</v>
      </c>
      <c r="D2960">
        <v>2</v>
      </c>
      <c r="E2960">
        <f>IF(D2960&lt;4,D2960,4)</f>
        <v>2</v>
      </c>
      <c r="F2960" s="1">
        <v>39710</v>
      </c>
      <c r="G2960" s="1">
        <v>40094</v>
      </c>
      <c r="H2960" s="3">
        <f>G2960-F2960</f>
        <v>384</v>
      </c>
      <c r="I2960" s="3">
        <f>IF(H2960&lt;=60,1,IF(H2960&lt;=150,2,3))</f>
        <v>3</v>
      </c>
      <c r="J2960">
        <v>19</v>
      </c>
      <c r="K2960">
        <v>5.82</v>
      </c>
      <c r="L2960">
        <v>4.2699999999999996</v>
      </c>
      <c r="M2960">
        <v>117</v>
      </c>
      <c r="N2960">
        <f>LOG(M2960/100,2)+3</f>
        <v>3.2265085298086795</v>
      </c>
      <c r="O2960">
        <f>INDEX(lehmad!B$2:B$412,MATCH(klypsid!$B2960,lehmad!$A$2:$A$412,0))</f>
        <v>38517</v>
      </c>
      <c r="P2960">
        <f>INDEX(lehmad!D$2:D$412,MATCH(klypsid!$B2960,lehmad!$A$2:$A$412,0))</f>
        <v>113</v>
      </c>
      <c r="Q2960">
        <f>INDEX(lehmad!E$2:E$412,MATCH(klypsid!$B2960,lehmad!$A$2:$A$412,0))</f>
        <v>1</v>
      </c>
      <c r="R2960" t="str">
        <f>INDEX(lehmad!F$2:F$412,MATCH(klypsid!$B2960,lehmad!$A$2:$A$412,0))</f>
        <v>DYNASTY-ET</v>
      </c>
      <c r="S2960">
        <f>INDEX(lehmad!H$2:H$412,MATCH(klypsid!$B2960,lehmad!$A$2:$A$412,0))</f>
        <v>124</v>
      </c>
      <c r="T2960">
        <f>INDEX(lehmad!K$2:K$412,MATCH(klypsid!$B2960,lehmad!$A$2:$A$412,0))</f>
        <v>108</v>
      </c>
      <c r="U2960" s="4">
        <f t="shared" si="92"/>
        <v>13</v>
      </c>
      <c r="V2960">
        <f t="shared" si="93"/>
        <v>28</v>
      </c>
    </row>
    <row r="2961" spans="1:22" x14ac:dyDescent="0.25">
      <c r="A2961">
        <v>3502</v>
      </c>
      <c r="B2961" t="str">
        <f>"E"&amp;A2961</f>
        <v>E3502</v>
      </c>
      <c r="C2961" t="s">
        <v>92</v>
      </c>
      <c r="D2961">
        <v>2</v>
      </c>
      <c r="E2961">
        <f>IF(D2961&lt;4,D2961,4)</f>
        <v>2</v>
      </c>
      <c r="F2961" s="1">
        <v>39710</v>
      </c>
      <c r="G2961" s="1">
        <v>40125</v>
      </c>
      <c r="H2961" s="3">
        <f>G2961-F2961</f>
        <v>415</v>
      </c>
      <c r="I2961" s="3">
        <f>IF(H2961&lt;=60,1,IF(H2961&lt;=150,2,3))</f>
        <v>3</v>
      </c>
      <c r="J2961">
        <v>17.399999999999999</v>
      </c>
      <c r="K2961">
        <v>6.51</v>
      </c>
      <c r="L2961">
        <v>4.42</v>
      </c>
      <c r="M2961">
        <v>287</v>
      </c>
      <c r="N2961">
        <f>LOG(M2961/100,2)+3</f>
        <v>4.5210507369009632</v>
      </c>
      <c r="O2961">
        <f>INDEX(lehmad!B$2:B$412,MATCH(klypsid!$B2961,lehmad!$A$2:$A$412,0))</f>
        <v>38517</v>
      </c>
      <c r="P2961">
        <f>INDEX(lehmad!D$2:D$412,MATCH(klypsid!$B2961,lehmad!$A$2:$A$412,0))</f>
        <v>113</v>
      </c>
      <c r="Q2961">
        <f>INDEX(lehmad!E$2:E$412,MATCH(klypsid!$B2961,lehmad!$A$2:$A$412,0))</f>
        <v>1</v>
      </c>
      <c r="R2961" t="str">
        <f>INDEX(lehmad!F$2:F$412,MATCH(klypsid!$B2961,lehmad!$A$2:$A$412,0))</f>
        <v>DYNASTY-ET</v>
      </c>
      <c r="S2961">
        <f>INDEX(lehmad!H$2:H$412,MATCH(klypsid!$B2961,lehmad!$A$2:$A$412,0))</f>
        <v>124</v>
      </c>
      <c r="T2961">
        <f>INDEX(lehmad!K$2:K$412,MATCH(klypsid!$B2961,lehmad!$A$2:$A$412,0))</f>
        <v>108</v>
      </c>
      <c r="U2961" s="4">
        <f t="shared" si="92"/>
        <v>14</v>
      </c>
      <c r="V2961">
        <f t="shared" si="93"/>
        <v>31</v>
      </c>
    </row>
    <row r="2962" spans="1:22" x14ac:dyDescent="0.25">
      <c r="A2962">
        <v>3502</v>
      </c>
      <c r="B2962" t="str">
        <f>"E"&amp;A2962</f>
        <v>E3502</v>
      </c>
      <c r="C2962" t="s">
        <v>92</v>
      </c>
      <c r="D2962">
        <v>2</v>
      </c>
      <c r="E2962">
        <f>IF(D2962&lt;4,D2962,4)</f>
        <v>2</v>
      </c>
      <c r="F2962" s="1">
        <v>39710</v>
      </c>
      <c r="G2962" s="1">
        <v>40153</v>
      </c>
      <c r="H2962" s="3">
        <f>G2962-F2962</f>
        <v>443</v>
      </c>
      <c r="I2962" s="3">
        <f>IF(H2962&lt;=60,1,IF(H2962&lt;=150,2,3))</f>
        <v>3</v>
      </c>
      <c r="J2962">
        <v>17.3</v>
      </c>
      <c r="K2962">
        <v>7.17</v>
      </c>
      <c r="L2962">
        <v>4.17</v>
      </c>
      <c r="M2962">
        <v>96</v>
      </c>
      <c r="N2962">
        <f>LOG(M2962/100,2)+3</f>
        <v>2.9411063109464313</v>
      </c>
      <c r="O2962">
        <f>INDEX(lehmad!B$2:B$412,MATCH(klypsid!$B2962,lehmad!$A$2:$A$412,0))</f>
        <v>38517</v>
      </c>
      <c r="P2962">
        <f>INDEX(lehmad!D$2:D$412,MATCH(klypsid!$B2962,lehmad!$A$2:$A$412,0))</f>
        <v>113</v>
      </c>
      <c r="Q2962">
        <f>INDEX(lehmad!E$2:E$412,MATCH(klypsid!$B2962,lehmad!$A$2:$A$412,0))</f>
        <v>1</v>
      </c>
      <c r="R2962" t="str">
        <f>INDEX(lehmad!F$2:F$412,MATCH(klypsid!$B2962,lehmad!$A$2:$A$412,0))</f>
        <v>DYNASTY-ET</v>
      </c>
      <c r="S2962">
        <f>INDEX(lehmad!H$2:H$412,MATCH(klypsid!$B2962,lehmad!$A$2:$A$412,0))</f>
        <v>124</v>
      </c>
      <c r="T2962">
        <f>INDEX(lehmad!K$2:K$412,MATCH(klypsid!$B2962,lehmad!$A$2:$A$412,0))</f>
        <v>108</v>
      </c>
      <c r="U2962" s="4">
        <f t="shared" si="92"/>
        <v>15</v>
      </c>
      <c r="V2962">
        <f t="shared" si="93"/>
        <v>28</v>
      </c>
    </row>
    <row r="2963" spans="1:22" x14ac:dyDescent="0.25">
      <c r="A2963">
        <v>3502</v>
      </c>
      <c r="B2963" t="str">
        <f>"E"&amp;A2963</f>
        <v>E3502</v>
      </c>
      <c r="C2963" t="s">
        <v>92</v>
      </c>
      <c r="D2963">
        <v>2</v>
      </c>
      <c r="E2963">
        <f>IF(D2963&lt;4,D2963,4)</f>
        <v>2</v>
      </c>
      <c r="F2963" s="1">
        <v>39710</v>
      </c>
      <c r="G2963" s="1">
        <v>40186</v>
      </c>
      <c r="H2963" s="3">
        <f>G2963-F2963</f>
        <v>476</v>
      </c>
      <c r="I2963" s="3">
        <f>IF(H2963&lt;=60,1,IF(H2963&lt;=150,2,3))</f>
        <v>3</v>
      </c>
      <c r="J2963">
        <v>15.3</v>
      </c>
      <c r="K2963">
        <v>6.56</v>
      </c>
      <c r="L2963">
        <v>4.18</v>
      </c>
      <c r="M2963">
        <v>170</v>
      </c>
      <c r="N2963">
        <f>LOG(M2963/100,2)+3</f>
        <v>3.7655347463629769</v>
      </c>
      <c r="O2963">
        <f>INDEX(lehmad!B$2:B$412,MATCH(klypsid!$B2963,lehmad!$A$2:$A$412,0))</f>
        <v>38517</v>
      </c>
      <c r="P2963">
        <f>INDEX(lehmad!D$2:D$412,MATCH(klypsid!$B2963,lehmad!$A$2:$A$412,0))</f>
        <v>113</v>
      </c>
      <c r="Q2963">
        <f>INDEX(lehmad!E$2:E$412,MATCH(klypsid!$B2963,lehmad!$A$2:$A$412,0))</f>
        <v>1</v>
      </c>
      <c r="R2963" t="str">
        <f>INDEX(lehmad!F$2:F$412,MATCH(klypsid!$B2963,lehmad!$A$2:$A$412,0))</f>
        <v>DYNASTY-ET</v>
      </c>
      <c r="S2963">
        <f>INDEX(lehmad!H$2:H$412,MATCH(klypsid!$B2963,lehmad!$A$2:$A$412,0))</f>
        <v>124</v>
      </c>
      <c r="T2963">
        <f>INDEX(lehmad!K$2:K$412,MATCH(klypsid!$B2963,lehmad!$A$2:$A$412,0))</f>
        <v>108</v>
      </c>
      <c r="U2963" s="4">
        <f t="shared" si="92"/>
        <v>16</v>
      </c>
      <c r="V2963">
        <f t="shared" si="93"/>
        <v>33</v>
      </c>
    </row>
    <row r="2964" spans="1:22" x14ac:dyDescent="0.25">
      <c r="A2964">
        <v>3502</v>
      </c>
      <c r="B2964" t="str">
        <f>"E"&amp;A2964</f>
        <v>E3502</v>
      </c>
      <c r="C2964" t="s">
        <v>92</v>
      </c>
      <c r="D2964">
        <v>3</v>
      </c>
      <c r="E2964">
        <f>IF(D2964&lt;4,D2964,4)</f>
        <v>3</v>
      </c>
      <c r="F2964" s="1">
        <v>40278</v>
      </c>
      <c r="G2964" s="1">
        <v>40304</v>
      </c>
      <c r="H2964" s="3">
        <f>G2964-F2964</f>
        <v>26</v>
      </c>
      <c r="I2964" s="3">
        <f>IF(H2964&lt;=60,1,IF(H2964&lt;=150,2,3))</f>
        <v>1</v>
      </c>
      <c r="J2964">
        <v>53.2</v>
      </c>
      <c r="K2964">
        <v>4.01</v>
      </c>
      <c r="L2964">
        <v>3.04</v>
      </c>
      <c r="M2964">
        <v>20</v>
      </c>
      <c r="N2964">
        <f>LOG(M2964/100,2)+3</f>
        <v>0.67807190511263782</v>
      </c>
      <c r="O2964">
        <f>INDEX(lehmad!B$2:B$412,MATCH(klypsid!$B2964,lehmad!$A$2:$A$412,0))</f>
        <v>38517</v>
      </c>
      <c r="P2964">
        <f>INDEX(lehmad!D$2:D$412,MATCH(klypsid!$B2964,lehmad!$A$2:$A$412,0))</f>
        <v>113</v>
      </c>
      <c r="Q2964">
        <f>INDEX(lehmad!E$2:E$412,MATCH(klypsid!$B2964,lehmad!$A$2:$A$412,0))</f>
        <v>1</v>
      </c>
      <c r="R2964" t="str">
        <f>INDEX(lehmad!F$2:F$412,MATCH(klypsid!$B2964,lehmad!$A$2:$A$412,0))</f>
        <v>DYNASTY-ET</v>
      </c>
      <c r="S2964">
        <f>INDEX(lehmad!H$2:H$412,MATCH(klypsid!$B2964,lehmad!$A$2:$A$412,0))</f>
        <v>124</v>
      </c>
      <c r="T2964">
        <f>INDEX(lehmad!K$2:K$412,MATCH(klypsid!$B2964,lehmad!$A$2:$A$412,0))</f>
        <v>108</v>
      </c>
      <c r="U2964" s="4">
        <f t="shared" si="92"/>
        <v>1</v>
      </c>
      <c r="V2964">
        <f t="shared" si="93"/>
        <v>26</v>
      </c>
    </row>
    <row r="2965" spans="1:22" x14ac:dyDescent="0.25">
      <c r="A2965">
        <v>3502</v>
      </c>
      <c r="B2965" t="str">
        <f>"E"&amp;A2965</f>
        <v>E3502</v>
      </c>
      <c r="C2965" t="s">
        <v>92</v>
      </c>
      <c r="D2965">
        <v>3</v>
      </c>
      <c r="E2965">
        <f>IF(D2965&lt;4,D2965,4)</f>
        <v>3</v>
      </c>
      <c r="F2965" s="1">
        <v>40278</v>
      </c>
      <c r="G2965" s="1">
        <v>40336</v>
      </c>
      <c r="H2965" s="3">
        <f>G2965-F2965</f>
        <v>58</v>
      </c>
      <c r="I2965" s="3">
        <f>IF(H2965&lt;=60,1,IF(H2965&lt;=150,2,3))</f>
        <v>1</v>
      </c>
      <c r="J2965">
        <v>53.2</v>
      </c>
      <c r="K2965">
        <v>3.51</v>
      </c>
      <c r="L2965">
        <v>2.77</v>
      </c>
      <c r="M2965">
        <v>7</v>
      </c>
      <c r="N2965">
        <f>LOG(M2965/100,2)+3</f>
        <v>-0.83650126771712063</v>
      </c>
      <c r="O2965">
        <f>INDEX(lehmad!B$2:B$412,MATCH(klypsid!$B2965,lehmad!$A$2:$A$412,0))</f>
        <v>38517</v>
      </c>
      <c r="P2965">
        <f>INDEX(lehmad!D$2:D$412,MATCH(klypsid!$B2965,lehmad!$A$2:$A$412,0))</f>
        <v>113</v>
      </c>
      <c r="Q2965">
        <f>INDEX(lehmad!E$2:E$412,MATCH(klypsid!$B2965,lehmad!$A$2:$A$412,0))</f>
        <v>1</v>
      </c>
      <c r="R2965" t="str">
        <f>INDEX(lehmad!F$2:F$412,MATCH(klypsid!$B2965,lehmad!$A$2:$A$412,0))</f>
        <v>DYNASTY-ET</v>
      </c>
      <c r="S2965">
        <f>INDEX(lehmad!H$2:H$412,MATCH(klypsid!$B2965,lehmad!$A$2:$A$412,0))</f>
        <v>124</v>
      </c>
      <c r="T2965">
        <f>INDEX(lehmad!K$2:K$412,MATCH(klypsid!$B2965,lehmad!$A$2:$A$412,0))</f>
        <v>108</v>
      </c>
      <c r="U2965" s="4">
        <f t="shared" si="92"/>
        <v>2</v>
      </c>
      <c r="V2965">
        <f t="shared" si="93"/>
        <v>32</v>
      </c>
    </row>
    <row r="2966" spans="1:22" x14ac:dyDescent="0.25">
      <c r="A2966">
        <v>3502</v>
      </c>
      <c r="B2966" t="str">
        <f>"E"&amp;A2966</f>
        <v>E3502</v>
      </c>
      <c r="C2966" t="s">
        <v>92</v>
      </c>
      <c r="D2966">
        <v>3</v>
      </c>
      <c r="E2966">
        <f>IF(D2966&lt;4,D2966,4)</f>
        <v>3</v>
      </c>
      <c r="F2966" s="1">
        <v>40278</v>
      </c>
      <c r="G2966" s="1">
        <v>40371</v>
      </c>
      <c r="H2966" s="3">
        <f>G2966-F2966</f>
        <v>93</v>
      </c>
      <c r="I2966" s="3">
        <f>IF(H2966&lt;=60,1,IF(H2966&lt;=150,2,3))</f>
        <v>2</v>
      </c>
      <c r="J2966">
        <v>45.6</v>
      </c>
      <c r="K2966">
        <v>3.62</v>
      </c>
      <c r="L2966">
        <v>2.63</v>
      </c>
      <c r="M2966">
        <v>15</v>
      </c>
      <c r="N2966">
        <f>LOG(M2966/100,2)+3</f>
        <v>0.26303440583379389</v>
      </c>
      <c r="O2966">
        <f>INDEX(lehmad!B$2:B$412,MATCH(klypsid!$B2966,lehmad!$A$2:$A$412,0))</f>
        <v>38517</v>
      </c>
      <c r="P2966">
        <f>INDEX(lehmad!D$2:D$412,MATCH(klypsid!$B2966,lehmad!$A$2:$A$412,0))</f>
        <v>113</v>
      </c>
      <c r="Q2966">
        <f>INDEX(lehmad!E$2:E$412,MATCH(klypsid!$B2966,lehmad!$A$2:$A$412,0))</f>
        <v>1</v>
      </c>
      <c r="R2966" t="str">
        <f>INDEX(lehmad!F$2:F$412,MATCH(klypsid!$B2966,lehmad!$A$2:$A$412,0))</f>
        <v>DYNASTY-ET</v>
      </c>
      <c r="S2966">
        <f>INDEX(lehmad!H$2:H$412,MATCH(klypsid!$B2966,lehmad!$A$2:$A$412,0))</f>
        <v>124</v>
      </c>
      <c r="T2966">
        <f>INDEX(lehmad!K$2:K$412,MATCH(klypsid!$B2966,lehmad!$A$2:$A$412,0))</f>
        <v>108</v>
      </c>
      <c r="U2966" s="4">
        <f t="shared" si="92"/>
        <v>3</v>
      </c>
      <c r="V2966">
        <f t="shared" si="93"/>
        <v>35</v>
      </c>
    </row>
    <row r="2967" spans="1:22" x14ac:dyDescent="0.25">
      <c r="A2967">
        <v>3502</v>
      </c>
      <c r="B2967" t="str">
        <f>"E"&amp;A2967</f>
        <v>E3502</v>
      </c>
      <c r="C2967" t="s">
        <v>92</v>
      </c>
      <c r="D2967">
        <v>3</v>
      </c>
      <c r="E2967">
        <f>IF(D2967&lt;4,D2967,4)</f>
        <v>3</v>
      </c>
      <c r="F2967" s="1">
        <v>40278</v>
      </c>
      <c r="G2967" s="1">
        <v>40396</v>
      </c>
      <c r="H2967" s="3">
        <f>G2967-F2967</f>
        <v>118</v>
      </c>
      <c r="I2967" s="3">
        <f>IF(H2967&lt;=60,1,IF(H2967&lt;=150,2,3))</f>
        <v>2</v>
      </c>
      <c r="J2967">
        <v>40.9</v>
      </c>
      <c r="K2967">
        <v>4.72</v>
      </c>
      <c r="L2967">
        <v>2.8</v>
      </c>
      <c r="M2967">
        <v>34</v>
      </c>
      <c r="N2967">
        <f>LOG(M2967/100,2)+3</f>
        <v>1.443606651475615</v>
      </c>
      <c r="O2967">
        <f>INDEX(lehmad!B$2:B$412,MATCH(klypsid!$B2967,lehmad!$A$2:$A$412,0))</f>
        <v>38517</v>
      </c>
      <c r="P2967">
        <f>INDEX(lehmad!D$2:D$412,MATCH(klypsid!$B2967,lehmad!$A$2:$A$412,0))</f>
        <v>113</v>
      </c>
      <c r="Q2967">
        <f>INDEX(lehmad!E$2:E$412,MATCH(klypsid!$B2967,lehmad!$A$2:$A$412,0))</f>
        <v>1</v>
      </c>
      <c r="R2967" t="str">
        <f>INDEX(lehmad!F$2:F$412,MATCH(klypsid!$B2967,lehmad!$A$2:$A$412,0))</f>
        <v>DYNASTY-ET</v>
      </c>
      <c r="S2967">
        <f>INDEX(lehmad!H$2:H$412,MATCH(klypsid!$B2967,lehmad!$A$2:$A$412,0))</f>
        <v>124</v>
      </c>
      <c r="T2967">
        <f>INDEX(lehmad!K$2:K$412,MATCH(klypsid!$B2967,lehmad!$A$2:$A$412,0))</f>
        <v>108</v>
      </c>
      <c r="U2967" s="4">
        <f t="shared" si="92"/>
        <v>4</v>
      </c>
      <c r="V2967">
        <f t="shared" si="93"/>
        <v>25</v>
      </c>
    </row>
    <row r="2968" spans="1:22" x14ac:dyDescent="0.25">
      <c r="A2968">
        <v>3502</v>
      </c>
      <c r="B2968" t="str">
        <f>"E"&amp;A2968</f>
        <v>E3502</v>
      </c>
      <c r="C2968" t="s">
        <v>92</v>
      </c>
      <c r="D2968">
        <v>3</v>
      </c>
      <c r="E2968">
        <f>IF(D2968&lt;4,D2968,4)</f>
        <v>3</v>
      </c>
      <c r="F2968" s="1">
        <v>40278</v>
      </c>
      <c r="G2968" s="1">
        <v>40434</v>
      </c>
      <c r="H2968" s="3">
        <f>G2968-F2968</f>
        <v>156</v>
      </c>
      <c r="I2968" s="3">
        <f>IF(H2968&lt;=60,1,IF(H2968&lt;=150,2,3))</f>
        <v>3</v>
      </c>
      <c r="J2968">
        <v>39.6</v>
      </c>
      <c r="K2968">
        <v>3.73</v>
      </c>
      <c r="L2968">
        <v>3.37</v>
      </c>
      <c r="M2968">
        <v>17</v>
      </c>
      <c r="N2968">
        <f>LOG(M2968/100,2)+3</f>
        <v>0.44360665147561473</v>
      </c>
      <c r="O2968">
        <f>INDEX(lehmad!B$2:B$412,MATCH(klypsid!$B2968,lehmad!$A$2:$A$412,0))</f>
        <v>38517</v>
      </c>
      <c r="P2968">
        <f>INDEX(lehmad!D$2:D$412,MATCH(klypsid!$B2968,lehmad!$A$2:$A$412,0))</f>
        <v>113</v>
      </c>
      <c r="Q2968">
        <f>INDEX(lehmad!E$2:E$412,MATCH(klypsid!$B2968,lehmad!$A$2:$A$412,0))</f>
        <v>1</v>
      </c>
      <c r="R2968" t="str">
        <f>INDEX(lehmad!F$2:F$412,MATCH(klypsid!$B2968,lehmad!$A$2:$A$412,0))</f>
        <v>DYNASTY-ET</v>
      </c>
      <c r="S2968">
        <f>INDEX(lehmad!H$2:H$412,MATCH(klypsid!$B2968,lehmad!$A$2:$A$412,0))</f>
        <v>124</v>
      </c>
      <c r="T2968">
        <f>INDEX(lehmad!K$2:K$412,MATCH(klypsid!$B2968,lehmad!$A$2:$A$412,0))</f>
        <v>108</v>
      </c>
      <c r="U2968" s="4">
        <f t="shared" si="92"/>
        <v>5</v>
      </c>
      <c r="V2968">
        <f t="shared" si="93"/>
        <v>38</v>
      </c>
    </row>
    <row r="2969" spans="1:22" x14ac:dyDescent="0.25">
      <c r="A2969">
        <v>3502</v>
      </c>
      <c r="B2969" t="str">
        <f>"E"&amp;A2969</f>
        <v>E3502</v>
      </c>
      <c r="C2969" t="s">
        <v>92</v>
      </c>
      <c r="D2969">
        <v>3</v>
      </c>
      <c r="E2969">
        <f>IF(D2969&lt;4,D2969,4)</f>
        <v>3</v>
      </c>
      <c r="F2969" s="1">
        <v>40278</v>
      </c>
      <c r="G2969" s="1">
        <v>40462</v>
      </c>
      <c r="H2969" s="3">
        <f>G2969-F2969</f>
        <v>184</v>
      </c>
      <c r="I2969" s="3">
        <f>IF(H2969&lt;=60,1,IF(H2969&lt;=150,2,3))</f>
        <v>3</v>
      </c>
      <c r="J2969">
        <v>30.4</v>
      </c>
      <c r="K2969">
        <v>5.55</v>
      </c>
      <c r="L2969">
        <v>3.73</v>
      </c>
      <c r="M2969">
        <v>55</v>
      </c>
      <c r="N2969">
        <f>LOG(M2969/100,2)+3</f>
        <v>2.1375035237499347</v>
      </c>
      <c r="O2969">
        <f>INDEX(lehmad!B$2:B$412,MATCH(klypsid!$B2969,lehmad!$A$2:$A$412,0))</f>
        <v>38517</v>
      </c>
      <c r="P2969">
        <f>INDEX(lehmad!D$2:D$412,MATCH(klypsid!$B2969,lehmad!$A$2:$A$412,0))</f>
        <v>113</v>
      </c>
      <c r="Q2969">
        <f>INDEX(lehmad!E$2:E$412,MATCH(klypsid!$B2969,lehmad!$A$2:$A$412,0))</f>
        <v>1</v>
      </c>
      <c r="R2969" t="str">
        <f>INDEX(lehmad!F$2:F$412,MATCH(klypsid!$B2969,lehmad!$A$2:$A$412,0))</f>
        <v>DYNASTY-ET</v>
      </c>
      <c r="S2969">
        <f>INDEX(lehmad!H$2:H$412,MATCH(klypsid!$B2969,lehmad!$A$2:$A$412,0))</f>
        <v>124</v>
      </c>
      <c r="T2969">
        <f>INDEX(lehmad!K$2:K$412,MATCH(klypsid!$B2969,lehmad!$A$2:$A$412,0))</f>
        <v>108</v>
      </c>
      <c r="U2969" s="4">
        <f t="shared" si="92"/>
        <v>6</v>
      </c>
      <c r="V2969">
        <f t="shared" si="93"/>
        <v>28</v>
      </c>
    </row>
    <row r="2970" spans="1:22" x14ac:dyDescent="0.25">
      <c r="A2970">
        <v>3502</v>
      </c>
      <c r="B2970" t="str">
        <f>"E"&amp;A2970</f>
        <v>E3502</v>
      </c>
      <c r="C2970" t="s">
        <v>92</v>
      </c>
      <c r="D2970">
        <v>3</v>
      </c>
      <c r="E2970">
        <f>IF(D2970&lt;4,D2970,4)</f>
        <v>3</v>
      </c>
      <c r="F2970" s="1">
        <v>40278</v>
      </c>
      <c r="G2970" s="1">
        <v>40493</v>
      </c>
      <c r="H2970" s="3">
        <f>G2970-F2970</f>
        <v>215</v>
      </c>
      <c r="I2970" s="3">
        <f>IF(H2970&lt;=60,1,IF(H2970&lt;=150,2,3))</f>
        <v>3</v>
      </c>
      <c r="J2970">
        <v>23.3</v>
      </c>
      <c r="K2970">
        <v>6.78</v>
      </c>
      <c r="L2970">
        <v>4.09</v>
      </c>
      <c r="M2970">
        <v>1239</v>
      </c>
      <c r="N2970">
        <f>LOG(M2970/100,2)+3</f>
        <v>6.631104282365877</v>
      </c>
      <c r="O2970">
        <f>INDEX(lehmad!B$2:B$412,MATCH(klypsid!$B2970,lehmad!$A$2:$A$412,0))</f>
        <v>38517</v>
      </c>
      <c r="P2970">
        <f>INDEX(lehmad!D$2:D$412,MATCH(klypsid!$B2970,lehmad!$A$2:$A$412,0))</f>
        <v>113</v>
      </c>
      <c r="Q2970">
        <f>INDEX(lehmad!E$2:E$412,MATCH(klypsid!$B2970,lehmad!$A$2:$A$412,0))</f>
        <v>1</v>
      </c>
      <c r="R2970" t="str">
        <f>INDEX(lehmad!F$2:F$412,MATCH(klypsid!$B2970,lehmad!$A$2:$A$412,0))</f>
        <v>DYNASTY-ET</v>
      </c>
      <c r="S2970">
        <f>INDEX(lehmad!H$2:H$412,MATCH(klypsid!$B2970,lehmad!$A$2:$A$412,0))</f>
        <v>124</v>
      </c>
      <c r="T2970">
        <f>INDEX(lehmad!K$2:K$412,MATCH(klypsid!$B2970,lehmad!$A$2:$A$412,0))</f>
        <v>108</v>
      </c>
      <c r="U2970" s="4">
        <f t="shared" si="92"/>
        <v>7</v>
      </c>
      <c r="V2970">
        <f t="shared" si="93"/>
        <v>31</v>
      </c>
    </row>
    <row r="2971" spans="1:22" x14ac:dyDescent="0.25">
      <c r="A2971">
        <v>3502</v>
      </c>
      <c r="B2971" t="str">
        <f>"E"&amp;A2971</f>
        <v>E3502</v>
      </c>
      <c r="C2971" t="s">
        <v>92</v>
      </c>
      <c r="D2971">
        <v>3</v>
      </c>
      <c r="E2971">
        <f>IF(D2971&lt;4,D2971,4)</f>
        <v>3</v>
      </c>
      <c r="F2971" s="1">
        <v>40278</v>
      </c>
      <c r="G2971" s="1">
        <v>40521</v>
      </c>
      <c r="H2971" s="3">
        <f>G2971-F2971</f>
        <v>243</v>
      </c>
      <c r="I2971" s="3">
        <f>IF(H2971&lt;=60,1,IF(H2971&lt;=150,2,3))</f>
        <v>3</v>
      </c>
      <c r="J2971">
        <v>29.7</v>
      </c>
      <c r="K2971">
        <v>5.78</v>
      </c>
      <c r="L2971">
        <v>4.09</v>
      </c>
      <c r="M2971">
        <v>73</v>
      </c>
      <c r="N2971">
        <f>LOG(M2971/100,2)+3</f>
        <v>2.5459683691052923</v>
      </c>
      <c r="O2971">
        <f>INDEX(lehmad!B$2:B$412,MATCH(klypsid!$B2971,lehmad!$A$2:$A$412,0))</f>
        <v>38517</v>
      </c>
      <c r="P2971">
        <f>INDEX(lehmad!D$2:D$412,MATCH(klypsid!$B2971,lehmad!$A$2:$A$412,0))</f>
        <v>113</v>
      </c>
      <c r="Q2971">
        <f>INDEX(lehmad!E$2:E$412,MATCH(klypsid!$B2971,lehmad!$A$2:$A$412,0))</f>
        <v>1</v>
      </c>
      <c r="R2971" t="str">
        <f>INDEX(lehmad!F$2:F$412,MATCH(klypsid!$B2971,lehmad!$A$2:$A$412,0))</f>
        <v>DYNASTY-ET</v>
      </c>
      <c r="S2971">
        <f>INDEX(lehmad!H$2:H$412,MATCH(klypsid!$B2971,lehmad!$A$2:$A$412,0))</f>
        <v>124</v>
      </c>
      <c r="T2971">
        <f>INDEX(lehmad!K$2:K$412,MATCH(klypsid!$B2971,lehmad!$A$2:$A$412,0))</f>
        <v>108</v>
      </c>
      <c r="U2971" s="4">
        <f t="shared" si="92"/>
        <v>8</v>
      </c>
      <c r="V2971">
        <f t="shared" si="93"/>
        <v>28</v>
      </c>
    </row>
    <row r="2972" spans="1:22" x14ac:dyDescent="0.25">
      <c r="A2972">
        <v>3502</v>
      </c>
      <c r="B2972" t="str">
        <f>"E"&amp;A2972</f>
        <v>E3502</v>
      </c>
      <c r="C2972" t="s">
        <v>92</v>
      </c>
      <c r="D2972">
        <v>3</v>
      </c>
      <c r="E2972">
        <f>IF(D2972&lt;4,D2972,4)</f>
        <v>3</v>
      </c>
      <c r="F2972" s="1">
        <v>40278</v>
      </c>
      <c r="G2972" s="1">
        <v>40556</v>
      </c>
      <c r="H2972" s="3">
        <f>G2972-F2972</f>
        <v>278</v>
      </c>
      <c r="I2972" s="3">
        <f>IF(H2972&lt;=60,1,IF(H2972&lt;=150,2,3))</f>
        <v>3</v>
      </c>
      <c r="J2972">
        <v>25.7</v>
      </c>
      <c r="K2972">
        <v>6.09</v>
      </c>
      <c r="L2972">
        <v>3.84</v>
      </c>
      <c r="M2972">
        <v>2626</v>
      </c>
      <c r="N2972">
        <f>LOG(M2972/100,2)+3</f>
        <v>7.714795011118162</v>
      </c>
      <c r="O2972">
        <f>INDEX(lehmad!B$2:B$412,MATCH(klypsid!$B2972,lehmad!$A$2:$A$412,0))</f>
        <v>38517</v>
      </c>
      <c r="P2972">
        <f>INDEX(lehmad!D$2:D$412,MATCH(klypsid!$B2972,lehmad!$A$2:$A$412,0))</f>
        <v>113</v>
      </c>
      <c r="Q2972">
        <f>INDEX(lehmad!E$2:E$412,MATCH(klypsid!$B2972,lehmad!$A$2:$A$412,0))</f>
        <v>1</v>
      </c>
      <c r="R2972" t="str">
        <f>INDEX(lehmad!F$2:F$412,MATCH(klypsid!$B2972,lehmad!$A$2:$A$412,0))</f>
        <v>DYNASTY-ET</v>
      </c>
      <c r="S2972">
        <f>INDEX(lehmad!H$2:H$412,MATCH(klypsid!$B2972,lehmad!$A$2:$A$412,0))</f>
        <v>124</v>
      </c>
      <c r="T2972">
        <f>INDEX(lehmad!K$2:K$412,MATCH(klypsid!$B2972,lehmad!$A$2:$A$412,0))</f>
        <v>108</v>
      </c>
      <c r="U2972" s="4">
        <f t="shared" si="92"/>
        <v>9</v>
      </c>
      <c r="V2972">
        <f t="shared" si="93"/>
        <v>35</v>
      </c>
    </row>
    <row r="2973" spans="1:22" x14ac:dyDescent="0.25">
      <c r="A2973">
        <v>3503</v>
      </c>
      <c r="B2973" t="str">
        <f>"E"&amp;A2973</f>
        <v>E3503</v>
      </c>
      <c r="C2973" t="s">
        <v>83</v>
      </c>
      <c r="D2973">
        <v>1</v>
      </c>
      <c r="E2973">
        <f>IF(D2973&lt;4,D2973,4)</f>
        <v>1</v>
      </c>
      <c r="F2973" s="1">
        <v>39245</v>
      </c>
      <c r="G2973" s="1">
        <v>39266</v>
      </c>
      <c r="H2973" s="3">
        <f>G2973-F2973</f>
        <v>21</v>
      </c>
      <c r="I2973" s="3">
        <f>IF(H2973&lt;=60,1,IF(H2973&lt;=150,2,3))</f>
        <v>1</v>
      </c>
      <c r="J2973">
        <v>44.1</v>
      </c>
      <c r="K2973">
        <v>2.68</v>
      </c>
      <c r="L2973">
        <v>2.86</v>
      </c>
      <c r="M2973">
        <v>67</v>
      </c>
      <c r="N2973">
        <f>LOG(M2973/100,2)+3</f>
        <v>2.4222330006830477</v>
      </c>
      <c r="O2973">
        <f>INDEX(lehmad!B$2:B$412,MATCH(klypsid!$B2973,lehmad!$A$2:$A$412,0))</f>
        <v>38517</v>
      </c>
      <c r="P2973">
        <f>INDEX(lehmad!D$2:D$412,MATCH(klypsid!$B2973,lehmad!$A$2:$A$412,0))</f>
        <v>102</v>
      </c>
      <c r="Q2973">
        <f>INDEX(lehmad!E$2:E$412,MATCH(klypsid!$B2973,lehmad!$A$2:$A$412,0))</f>
        <v>0.875</v>
      </c>
      <c r="R2973" t="str">
        <f>INDEX(lehmad!F$2:F$412,MATCH(klypsid!$B2973,lehmad!$A$2:$A$412,0))</f>
        <v>DYNASTY-ET</v>
      </c>
      <c r="S2973">
        <f>INDEX(lehmad!H$2:H$412,MATCH(klypsid!$B2973,lehmad!$A$2:$A$412,0))</f>
        <v>124</v>
      </c>
      <c r="T2973">
        <f>INDEX(lehmad!K$2:K$412,MATCH(klypsid!$B2973,lehmad!$A$2:$A$412,0))</f>
        <v>108</v>
      </c>
      <c r="U2973" s="4">
        <f t="shared" si="92"/>
        <v>1</v>
      </c>
      <c r="V2973">
        <f t="shared" si="93"/>
        <v>21</v>
      </c>
    </row>
    <row r="2974" spans="1:22" x14ac:dyDescent="0.25">
      <c r="A2974">
        <v>3503</v>
      </c>
      <c r="B2974" t="str">
        <f>"E"&amp;A2974</f>
        <v>E3503</v>
      </c>
      <c r="C2974" t="s">
        <v>83</v>
      </c>
      <c r="D2974">
        <v>1</v>
      </c>
      <c r="E2974">
        <f>IF(D2974&lt;4,D2974,4)</f>
        <v>1</v>
      </c>
      <c r="F2974" s="1">
        <v>39245</v>
      </c>
      <c r="G2974" s="1">
        <v>39295</v>
      </c>
      <c r="H2974" s="3">
        <f>G2974-F2974</f>
        <v>50</v>
      </c>
      <c r="I2974" s="3">
        <f>IF(H2974&lt;=60,1,IF(H2974&lt;=150,2,3))</f>
        <v>1</v>
      </c>
      <c r="J2974">
        <v>45.8</v>
      </c>
      <c r="K2974">
        <v>2.7</v>
      </c>
      <c r="L2974">
        <v>2.93</v>
      </c>
      <c r="M2974">
        <v>31</v>
      </c>
      <c r="N2974">
        <f>LOG(M2974/100,2)+3</f>
        <v>1.3103401206121505</v>
      </c>
      <c r="O2974">
        <f>INDEX(lehmad!B$2:B$412,MATCH(klypsid!$B2974,lehmad!$A$2:$A$412,0))</f>
        <v>38517</v>
      </c>
      <c r="P2974">
        <f>INDEX(lehmad!D$2:D$412,MATCH(klypsid!$B2974,lehmad!$A$2:$A$412,0))</f>
        <v>102</v>
      </c>
      <c r="Q2974">
        <f>INDEX(lehmad!E$2:E$412,MATCH(klypsid!$B2974,lehmad!$A$2:$A$412,0))</f>
        <v>0.875</v>
      </c>
      <c r="R2974" t="str">
        <f>INDEX(lehmad!F$2:F$412,MATCH(klypsid!$B2974,lehmad!$A$2:$A$412,0))</f>
        <v>DYNASTY-ET</v>
      </c>
      <c r="S2974">
        <f>INDEX(lehmad!H$2:H$412,MATCH(klypsid!$B2974,lehmad!$A$2:$A$412,0))</f>
        <v>124</v>
      </c>
      <c r="T2974">
        <f>INDEX(lehmad!K$2:K$412,MATCH(klypsid!$B2974,lehmad!$A$2:$A$412,0))</f>
        <v>108</v>
      </c>
      <c r="U2974" s="4">
        <f t="shared" si="92"/>
        <v>2</v>
      </c>
      <c r="V2974">
        <f t="shared" si="93"/>
        <v>29</v>
      </c>
    </row>
    <row r="2975" spans="1:22" x14ac:dyDescent="0.25">
      <c r="A2975">
        <v>3503</v>
      </c>
      <c r="B2975" t="str">
        <f>"E"&amp;A2975</f>
        <v>E3503</v>
      </c>
      <c r="C2975" t="s">
        <v>83</v>
      </c>
      <c r="D2975">
        <v>1</v>
      </c>
      <c r="E2975">
        <f>IF(D2975&lt;4,D2975,4)</f>
        <v>1</v>
      </c>
      <c r="F2975" s="1">
        <v>39245</v>
      </c>
      <c r="G2975" s="1">
        <v>39328</v>
      </c>
      <c r="H2975" s="3">
        <f>G2975-F2975</f>
        <v>83</v>
      </c>
      <c r="I2975" s="3">
        <f>IF(H2975&lt;=60,1,IF(H2975&lt;=150,2,3))</f>
        <v>2</v>
      </c>
      <c r="J2975">
        <v>50.7</v>
      </c>
      <c r="K2975">
        <v>2.61</v>
      </c>
      <c r="L2975">
        <v>2.8</v>
      </c>
      <c r="M2975">
        <v>28</v>
      </c>
      <c r="N2975">
        <f>LOG(M2975/100,2)+3</f>
        <v>1.1634987322828796</v>
      </c>
      <c r="O2975">
        <f>INDEX(lehmad!B$2:B$412,MATCH(klypsid!$B2975,lehmad!$A$2:$A$412,0))</f>
        <v>38517</v>
      </c>
      <c r="P2975">
        <f>INDEX(lehmad!D$2:D$412,MATCH(klypsid!$B2975,lehmad!$A$2:$A$412,0))</f>
        <v>102</v>
      </c>
      <c r="Q2975">
        <f>INDEX(lehmad!E$2:E$412,MATCH(klypsid!$B2975,lehmad!$A$2:$A$412,0))</f>
        <v>0.875</v>
      </c>
      <c r="R2975" t="str">
        <f>INDEX(lehmad!F$2:F$412,MATCH(klypsid!$B2975,lehmad!$A$2:$A$412,0))</f>
        <v>DYNASTY-ET</v>
      </c>
      <c r="S2975">
        <f>INDEX(lehmad!H$2:H$412,MATCH(klypsid!$B2975,lehmad!$A$2:$A$412,0))</f>
        <v>124</v>
      </c>
      <c r="T2975">
        <f>INDEX(lehmad!K$2:K$412,MATCH(klypsid!$B2975,lehmad!$A$2:$A$412,0))</f>
        <v>108</v>
      </c>
      <c r="U2975" s="4">
        <f t="shared" si="92"/>
        <v>3</v>
      </c>
      <c r="V2975">
        <f t="shared" si="93"/>
        <v>33</v>
      </c>
    </row>
    <row r="2976" spans="1:22" x14ac:dyDescent="0.25">
      <c r="A2976">
        <v>3503</v>
      </c>
      <c r="B2976" t="str">
        <f>"E"&amp;A2976</f>
        <v>E3503</v>
      </c>
      <c r="C2976" t="s">
        <v>83</v>
      </c>
      <c r="D2976">
        <v>1</v>
      </c>
      <c r="E2976">
        <f>IF(D2976&lt;4,D2976,4)</f>
        <v>1</v>
      </c>
      <c r="F2976" s="1">
        <v>39245</v>
      </c>
      <c r="G2976" s="1">
        <v>39356</v>
      </c>
      <c r="H2976" s="3">
        <f>G2976-F2976</f>
        <v>111</v>
      </c>
      <c r="I2976" s="3">
        <f>IF(H2976&lt;=60,1,IF(H2976&lt;=150,2,3))</f>
        <v>2</v>
      </c>
      <c r="J2976">
        <v>41.8</v>
      </c>
      <c r="K2976">
        <v>3.39</v>
      </c>
      <c r="L2976">
        <v>2.83</v>
      </c>
      <c r="M2976">
        <v>32</v>
      </c>
      <c r="N2976">
        <f>LOG(M2976/100,2)+3</f>
        <v>1.3561438102252752</v>
      </c>
      <c r="O2976">
        <f>INDEX(lehmad!B$2:B$412,MATCH(klypsid!$B2976,lehmad!$A$2:$A$412,0))</f>
        <v>38517</v>
      </c>
      <c r="P2976">
        <f>INDEX(lehmad!D$2:D$412,MATCH(klypsid!$B2976,lehmad!$A$2:$A$412,0))</f>
        <v>102</v>
      </c>
      <c r="Q2976">
        <f>INDEX(lehmad!E$2:E$412,MATCH(klypsid!$B2976,lehmad!$A$2:$A$412,0))</f>
        <v>0.875</v>
      </c>
      <c r="R2976" t="str">
        <f>INDEX(lehmad!F$2:F$412,MATCH(klypsid!$B2976,lehmad!$A$2:$A$412,0))</f>
        <v>DYNASTY-ET</v>
      </c>
      <c r="S2976">
        <f>INDEX(lehmad!H$2:H$412,MATCH(klypsid!$B2976,lehmad!$A$2:$A$412,0))</f>
        <v>124</v>
      </c>
      <c r="T2976">
        <f>INDEX(lehmad!K$2:K$412,MATCH(klypsid!$B2976,lehmad!$A$2:$A$412,0))</f>
        <v>108</v>
      </c>
      <c r="U2976" s="4">
        <f t="shared" si="92"/>
        <v>4</v>
      </c>
      <c r="V2976">
        <f t="shared" si="93"/>
        <v>28</v>
      </c>
    </row>
    <row r="2977" spans="1:22" x14ac:dyDescent="0.25">
      <c r="A2977">
        <v>3503</v>
      </c>
      <c r="B2977" t="str">
        <f>"E"&amp;A2977</f>
        <v>E3503</v>
      </c>
      <c r="C2977" t="s">
        <v>83</v>
      </c>
      <c r="D2977">
        <v>1</v>
      </c>
      <c r="E2977">
        <f>IF(D2977&lt;4,D2977,4)</f>
        <v>1</v>
      </c>
      <c r="F2977" s="1">
        <v>39245</v>
      </c>
      <c r="G2977" s="1">
        <v>39387</v>
      </c>
      <c r="H2977" s="3">
        <f>G2977-F2977</f>
        <v>142</v>
      </c>
      <c r="I2977" s="3">
        <f>IF(H2977&lt;=60,1,IF(H2977&lt;=150,2,3))</f>
        <v>2</v>
      </c>
      <c r="J2977">
        <v>42.7</v>
      </c>
      <c r="K2977">
        <v>3.27</v>
      </c>
      <c r="L2977">
        <v>3.14</v>
      </c>
      <c r="M2977">
        <v>39</v>
      </c>
      <c r="N2977">
        <f>LOG(M2977/100,2)+3</f>
        <v>1.6415460290875237</v>
      </c>
      <c r="O2977">
        <f>INDEX(lehmad!B$2:B$412,MATCH(klypsid!$B2977,lehmad!$A$2:$A$412,0))</f>
        <v>38517</v>
      </c>
      <c r="P2977">
        <f>INDEX(lehmad!D$2:D$412,MATCH(klypsid!$B2977,lehmad!$A$2:$A$412,0))</f>
        <v>102</v>
      </c>
      <c r="Q2977">
        <f>INDEX(lehmad!E$2:E$412,MATCH(klypsid!$B2977,lehmad!$A$2:$A$412,0))</f>
        <v>0.875</v>
      </c>
      <c r="R2977" t="str">
        <f>INDEX(lehmad!F$2:F$412,MATCH(klypsid!$B2977,lehmad!$A$2:$A$412,0))</f>
        <v>DYNASTY-ET</v>
      </c>
      <c r="S2977">
        <f>INDEX(lehmad!H$2:H$412,MATCH(klypsid!$B2977,lehmad!$A$2:$A$412,0))</f>
        <v>124</v>
      </c>
      <c r="T2977">
        <f>INDEX(lehmad!K$2:K$412,MATCH(klypsid!$B2977,lehmad!$A$2:$A$412,0))</f>
        <v>108</v>
      </c>
      <c r="U2977" s="4">
        <f t="shared" si="92"/>
        <v>5</v>
      </c>
      <c r="V2977">
        <f t="shared" si="93"/>
        <v>31</v>
      </c>
    </row>
    <row r="2978" spans="1:22" x14ac:dyDescent="0.25">
      <c r="A2978">
        <v>3503</v>
      </c>
      <c r="B2978" t="str">
        <f>"E"&amp;A2978</f>
        <v>E3503</v>
      </c>
      <c r="C2978" t="s">
        <v>83</v>
      </c>
      <c r="D2978">
        <v>1</v>
      </c>
      <c r="E2978">
        <f>IF(D2978&lt;4,D2978,4)</f>
        <v>1</v>
      </c>
      <c r="F2978" s="1">
        <v>39245</v>
      </c>
      <c r="G2978" s="1">
        <v>39418</v>
      </c>
      <c r="H2978" s="3">
        <f>G2978-F2978</f>
        <v>173</v>
      </c>
      <c r="I2978" s="3">
        <f>IF(H2978&lt;=60,1,IF(H2978&lt;=150,2,3))</f>
        <v>3</v>
      </c>
      <c r="J2978">
        <v>39.9</v>
      </c>
      <c r="K2978">
        <v>3.25</v>
      </c>
      <c r="L2978">
        <v>2.99</v>
      </c>
      <c r="M2978">
        <v>42</v>
      </c>
      <c r="N2978">
        <f>LOG(M2978/100,2)+3</f>
        <v>1.7484612330040357</v>
      </c>
      <c r="O2978">
        <f>INDEX(lehmad!B$2:B$412,MATCH(klypsid!$B2978,lehmad!$A$2:$A$412,0))</f>
        <v>38517</v>
      </c>
      <c r="P2978">
        <f>INDEX(lehmad!D$2:D$412,MATCH(klypsid!$B2978,lehmad!$A$2:$A$412,0))</f>
        <v>102</v>
      </c>
      <c r="Q2978">
        <f>INDEX(lehmad!E$2:E$412,MATCH(klypsid!$B2978,lehmad!$A$2:$A$412,0))</f>
        <v>0.875</v>
      </c>
      <c r="R2978" t="str">
        <f>INDEX(lehmad!F$2:F$412,MATCH(klypsid!$B2978,lehmad!$A$2:$A$412,0))</f>
        <v>DYNASTY-ET</v>
      </c>
      <c r="S2978">
        <f>INDEX(lehmad!H$2:H$412,MATCH(klypsid!$B2978,lehmad!$A$2:$A$412,0))</f>
        <v>124</v>
      </c>
      <c r="T2978">
        <f>INDEX(lehmad!K$2:K$412,MATCH(klypsid!$B2978,lehmad!$A$2:$A$412,0))</f>
        <v>108</v>
      </c>
      <c r="U2978" s="4">
        <f t="shared" si="92"/>
        <v>6</v>
      </c>
      <c r="V2978">
        <f t="shared" si="93"/>
        <v>31</v>
      </c>
    </row>
    <row r="2979" spans="1:22" x14ac:dyDescent="0.25">
      <c r="A2979">
        <v>3503</v>
      </c>
      <c r="B2979" t="str">
        <f>"E"&amp;A2979</f>
        <v>E3503</v>
      </c>
      <c r="C2979" t="s">
        <v>83</v>
      </c>
      <c r="D2979">
        <v>1</v>
      </c>
      <c r="E2979">
        <f>IF(D2979&lt;4,D2979,4)</f>
        <v>1</v>
      </c>
      <c r="F2979" s="1">
        <v>39245</v>
      </c>
      <c r="G2979" s="1">
        <v>39450</v>
      </c>
      <c r="H2979" s="3">
        <f>G2979-F2979</f>
        <v>205</v>
      </c>
      <c r="I2979" s="3">
        <f>IF(H2979&lt;=60,1,IF(H2979&lt;=150,2,3))</f>
        <v>3</v>
      </c>
      <c r="J2979">
        <v>40.6</v>
      </c>
      <c r="K2979">
        <v>3.2</v>
      </c>
      <c r="L2979">
        <v>3.17</v>
      </c>
      <c r="M2979">
        <v>58</v>
      </c>
      <c r="N2979">
        <f>LOG(M2979/100,2)+3</f>
        <v>2.2141248053528475</v>
      </c>
      <c r="O2979">
        <f>INDEX(lehmad!B$2:B$412,MATCH(klypsid!$B2979,lehmad!$A$2:$A$412,0))</f>
        <v>38517</v>
      </c>
      <c r="P2979">
        <f>INDEX(lehmad!D$2:D$412,MATCH(klypsid!$B2979,lehmad!$A$2:$A$412,0))</f>
        <v>102</v>
      </c>
      <c r="Q2979">
        <f>INDEX(lehmad!E$2:E$412,MATCH(klypsid!$B2979,lehmad!$A$2:$A$412,0))</f>
        <v>0.875</v>
      </c>
      <c r="R2979" t="str">
        <f>INDEX(lehmad!F$2:F$412,MATCH(klypsid!$B2979,lehmad!$A$2:$A$412,0))</f>
        <v>DYNASTY-ET</v>
      </c>
      <c r="S2979">
        <f>INDEX(lehmad!H$2:H$412,MATCH(klypsid!$B2979,lehmad!$A$2:$A$412,0))</f>
        <v>124</v>
      </c>
      <c r="T2979">
        <f>INDEX(lehmad!K$2:K$412,MATCH(klypsid!$B2979,lehmad!$A$2:$A$412,0))</f>
        <v>108</v>
      </c>
      <c r="U2979" s="4">
        <f t="shared" si="92"/>
        <v>7</v>
      </c>
      <c r="V2979">
        <f t="shared" si="93"/>
        <v>32</v>
      </c>
    </row>
    <row r="2980" spans="1:22" x14ac:dyDescent="0.25">
      <c r="A2980">
        <v>3503</v>
      </c>
      <c r="B2980" t="str">
        <f>"E"&amp;A2980</f>
        <v>E3503</v>
      </c>
      <c r="C2980" t="s">
        <v>83</v>
      </c>
      <c r="D2980">
        <v>1</v>
      </c>
      <c r="E2980">
        <f>IF(D2980&lt;4,D2980,4)</f>
        <v>1</v>
      </c>
      <c r="F2980" s="1">
        <v>39245</v>
      </c>
      <c r="G2980" s="1">
        <v>39481</v>
      </c>
      <c r="H2980" s="3">
        <f>G2980-F2980</f>
        <v>236</v>
      </c>
      <c r="I2980" s="3">
        <f>IF(H2980&lt;=60,1,IF(H2980&lt;=150,2,3))</f>
        <v>3</v>
      </c>
      <c r="J2980">
        <v>41.2</v>
      </c>
      <c r="K2980">
        <v>2.88</v>
      </c>
      <c r="L2980">
        <v>3.2</v>
      </c>
      <c r="M2980">
        <v>42</v>
      </c>
      <c r="N2980">
        <f>LOG(M2980/100,2)+3</f>
        <v>1.7484612330040357</v>
      </c>
      <c r="O2980">
        <f>INDEX(lehmad!B$2:B$412,MATCH(klypsid!$B2980,lehmad!$A$2:$A$412,0))</f>
        <v>38517</v>
      </c>
      <c r="P2980">
        <f>INDEX(lehmad!D$2:D$412,MATCH(klypsid!$B2980,lehmad!$A$2:$A$412,0))</f>
        <v>102</v>
      </c>
      <c r="Q2980">
        <f>INDEX(lehmad!E$2:E$412,MATCH(klypsid!$B2980,lehmad!$A$2:$A$412,0))</f>
        <v>0.875</v>
      </c>
      <c r="R2980" t="str">
        <f>INDEX(lehmad!F$2:F$412,MATCH(klypsid!$B2980,lehmad!$A$2:$A$412,0))</f>
        <v>DYNASTY-ET</v>
      </c>
      <c r="S2980">
        <f>INDEX(lehmad!H$2:H$412,MATCH(klypsid!$B2980,lehmad!$A$2:$A$412,0))</f>
        <v>124</v>
      </c>
      <c r="T2980">
        <f>INDEX(lehmad!K$2:K$412,MATCH(klypsid!$B2980,lehmad!$A$2:$A$412,0))</f>
        <v>108</v>
      </c>
      <c r="U2980" s="4">
        <f t="shared" si="92"/>
        <v>8</v>
      </c>
      <c r="V2980">
        <f t="shared" si="93"/>
        <v>31</v>
      </c>
    </row>
    <row r="2981" spans="1:22" x14ac:dyDescent="0.25">
      <c r="A2981">
        <v>3503</v>
      </c>
      <c r="B2981" t="str">
        <f>"E"&amp;A2981</f>
        <v>E3503</v>
      </c>
      <c r="C2981" t="s">
        <v>83</v>
      </c>
      <c r="D2981">
        <v>1</v>
      </c>
      <c r="E2981">
        <f>IF(D2981&lt;4,D2981,4)</f>
        <v>1</v>
      </c>
      <c r="F2981" s="1">
        <v>39245</v>
      </c>
      <c r="G2981" s="1">
        <v>39509</v>
      </c>
      <c r="H2981" s="3">
        <f>G2981-F2981</f>
        <v>264</v>
      </c>
      <c r="I2981" s="3">
        <f>IF(H2981&lt;=60,1,IF(H2981&lt;=150,2,3))</f>
        <v>3</v>
      </c>
      <c r="J2981">
        <v>40.5</v>
      </c>
      <c r="K2981">
        <v>3.18</v>
      </c>
      <c r="L2981">
        <v>3.15</v>
      </c>
      <c r="M2981">
        <v>32</v>
      </c>
      <c r="N2981">
        <f>LOG(M2981/100,2)+3</f>
        <v>1.3561438102252752</v>
      </c>
      <c r="O2981">
        <f>INDEX(lehmad!B$2:B$412,MATCH(klypsid!$B2981,lehmad!$A$2:$A$412,0))</f>
        <v>38517</v>
      </c>
      <c r="P2981">
        <f>INDEX(lehmad!D$2:D$412,MATCH(klypsid!$B2981,lehmad!$A$2:$A$412,0))</f>
        <v>102</v>
      </c>
      <c r="Q2981">
        <f>INDEX(lehmad!E$2:E$412,MATCH(klypsid!$B2981,lehmad!$A$2:$A$412,0))</f>
        <v>0.875</v>
      </c>
      <c r="R2981" t="str">
        <f>INDEX(lehmad!F$2:F$412,MATCH(klypsid!$B2981,lehmad!$A$2:$A$412,0))</f>
        <v>DYNASTY-ET</v>
      </c>
      <c r="S2981">
        <f>INDEX(lehmad!H$2:H$412,MATCH(klypsid!$B2981,lehmad!$A$2:$A$412,0))</f>
        <v>124</v>
      </c>
      <c r="T2981">
        <f>INDEX(lehmad!K$2:K$412,MATCH(klypsid!$B2981,lehmad!$A$2:$A$412,0))</f>
        <v>108</v>
      </c>
      <c r="U2981" s="4">
        <f t="shared" si="92"/>
        <v>9</v>
      </c>
      <c r="V2981">
        <f t="shared" si="93"/>
        <v>28</v>
      </c>
    </row>
    <row r="2982" spans="1:22" x14ac:dyDescent="0.25">
      <c r="A2982">
        <v>3503</v>
      </c>
      <c r="B2982" t="str">
        <f>"E"&amp;A2982</f>
        <v>E3503</v>
      </c>
      <c r="C2982" t="s">
        <v>83</v>
      </c>
      <c r="D2982">
        <v>1</v>
      </c>
      <c r="E2982">
        <f>IF(D2982&lt;4,D2982,4)</f>
        <v>1</v>
      </c>
      <c r="F2982" s="1">
        <v>39245</v>
      </c>
      <c r="G2982" s="1">
        <v>39539</v>
      </c>
      <c r="H2982" s="3">
        <f>G2982-F2982</f>
        <v>294</v>
      </c>
      <c r="I2982" s="3">
        <f>IF(H2982&lt;=60,1,IF(H2982&lt;=150,2,3))</f>
        <v>3</v>
      </c>
      <c r="J2982">
        <v>40.4</v>
      </c>
      <c r="K2982">
        <v>2.64</v>
      </c>
      <c r="L2982">
        <v>3.3</v>
      </c>
      <c r="M2982">
        <v>39</v>
      </c>
      <c r="N2982">
        <f>LOG(M2982/100,2)+3</f>
        <v>1.6415460290875237</v>
      </c>
      <c r="O2982">
        <f>INDEX(lehmad!B$2:B$412,MATCH(klypsid!$B2982,lehmad!$A$2:$A$412,0))</f>
        <v>38517</v>
      </c>
      <c r="P2982">
        <f>INDEX(lehmad!D$2:D$412,MATCH(klypsid!$B2982,lehmad!$A$2:$A$412,0))</f>
        <v>102</v>
      </c>
      <c r="Q2982">
        <f>INDEX(lehmad!E$2:E$412,MATCH(klypsid!$B2982,lehmad!$A$2:$A$412,0))</f>
        <v>0.875</v>
      </c>
      <c r="R2982" t="str">
        <f>INDEX(lehmad!F$2:F$412,MATCH(klypsid!$B2982,lehmad!$A$2:$A$412,0))</f>
        <v>DYNASTY-ET</v>
      </c>
      <c r="S2982">
        <f>INDEX(lehmad!H$2:H$412,MATCH(klypsid!$B2982,lehmad!$A$2:$A$412,0))</f>
        <v>124</v>
      </c>
      <c r="T2982">
        <f>INDEX(lehmad!K$2:K$412,MATCH(klypsid!$B2982,lehmad!$A$2:$A$412,0))</f>
        <v>108</v>
      </c>
      <c r="U2982" s="4">
        <f t="shared" si="92"/>
        <v>10</v>
      </c>
      <c r="V2982">
        <f t="shared" si="93"/>
        <v>30</v>
      </c>
    </row>
    <row r="2983" spans="1:22" x14ac:dyDescent="0.25">
      <c r="A2983">
        <v>3503</v>
      </c>
      <c r="B2983" t="str">
        <f>"E"&amp;A2983</f>
        <v>E3503</v>
      </c>
      <c r="C2983" t="s">
        <v>83</v>
      </c>
      <c r="D2983">
        <v>1</v>
      </c>
      <c r="E2983">
        <f>IF(D2983&lt;4,D2983,4)</f>
        <v>1</v>
      </c>
      <c r="F2983" s="1">
        <v>39245</v>
      </c>
      <c r="G2983" s="1">
        <v>39572</v>
      </c>
      <c r="H2983" s="3">
        <f>G2983-F2983</f>
        <v>327</v>
      </c>
      <c r="I2983" s="3">
        <f>IF(H2983&lt;=60,1,IF(H2983&lt;=150,2,3))</f>
        <v>3</v>
      </c>
      <c r="J2983">
        <v>29.5</v>
      </c>
      <c r="K2983">
        <v>4.32</v>
      </c>
      <c r="L2983">
        <v>3.76</v>
      </c>
      <c r="M2983">
        <v>78</v>
      </c>
      <c r="N2983">
        <f>LOG(M2983/100,2)+3</f>
        <v>2.6415460290875235</v>
      </c>
      <c r="O2983">
        <f>INDEX(lehmad!B$2:B$412,MATCH(klypsid!$B2983,lehmad!$A$2:$A$412,0))</f>
        <v>38517</v>
      </c>
      <c r="P2983">
        <f>INDEX(lehmad!D$2:D$412,MATCH(klypsid!$B2983,lehmad!$A$2:$A$412,0))</f>
        <v>102</v>
      </c>
      <c r="Q2983">
        <f>INDEX(lehmad!E$2:E$412,MATCH(klypsid!$B2983,lehmad!$A$2:$A$412,0))</f>
        <v>0.875</v>
      </c>
      <c r="R2983" t="str">
        <f>INDEX(lehmad!F$2:F$412,MATCH(klypsid!$B2983,lehmad!$A$2:$A$412,0))</f>
        <v>DYNASTY-ET</v>
      </c>
      <c r="S2983">
        <f>INDEX(lehmad!H$2:H$412,MATCH(klypsid!$B2983,lehmad!$A$2:$A$412,0))</f>
        <v>124</v>
      </c>
      <c r="T2983">
        <f>INDEX(lehmad!K$2:K$412,MATCH(klypsid!$B2983,lehmad!$A$2:$A$412,0))</f>
        <v>108</v>
      </c>
      <c r="U2983" s="4">
        <f t="shared" si="92"/>
        <v>11</v>
      </c>
      <c r="V2983">
        <f t="shared" si="93"/>
        <v>33</v>
      </c>
    </row>
    <row r="2984" spans="1:22" x14ac:dyDescent="0.25">
      <c r="A2984">
        <v>3503</v>
      </c>
      <c r="B2984" t="str">
        <f>"E"&amp;A2984</f>
        <v>E3503</v>
      </c>
      <c r="C2984" t="s">
        <v>83</v>
      </c>
      <c r="D2984">
        <v>1</v>
      </c>
      <c r="E2984">
        <f>IF(D2984&lt;4,D2984,4)</f>
        <v>1</v>
      </c>
      <c r="F2984" s="1">
        <v>39245</v>
      </c>
      <c r="G2984" s="1">
        <v>39600</v>
      </c>
      <c r="H2984" s="3">
        <f>G2984-F2984</f>
        <v>355</v>
      </c>
      <c r="I2984" s="3">
        <f>IF(H2984&lt;=60,1,IF(H2984&lt;=150,2,3))</f>
        <v>3</v>
      </c>
      <c r="J2984">
        <v>11.6</v>
      </c>
      <c r="K2984">
        <v>6.11</v>
      </c>
      <c r="L2984">
        <v>3.31</v>
      </c>
      <c r="M2984">
        <v>394</v>
      </c>
      <c r="N2984">
        <f>LOG(M2984/100,2)+3</f>
        <v>4.9781956296816521</v>
      </c>
      <c r="O2984">
        <f>INDEX(lehmad!B$2:B$412,MATCH(klypsid!$B2984,lehmad!$A$2:$A$412,0))</f>
        <v>38517</v>
      </c>
      <c r="P2984">
        <f>INDEX(lehmad!D$2:D$412,MATCH(klypsid!$B2984,lehmad!$A$2:$A$412,0))</f>
        <v>102</v>
      </c>
      <c r="Q2984">
        <f>INDEX(lehmad!E$2:E$412,MATCH(klypsid!$B2984,lehmad!$A$2:$A$412,0))</f>
        <v>0.875</v>
      </c>
      <c r="R2984" t="str">
        <f>INDEX(lehmad!F$2:F$412,MATCH(klypsid!$B2984,lehmad!$A$2:$A$412,0))</f>
        <v>DYNASTY-ET</v>
      </c>
      <c r="S2984">
        <f>INDEX(lehmad!H$2:H$412,MATCH(klypsid!$B2984,lehmad!$A$2:$A$412,0))</f>
        <v>124</v>
      </c>
      <c r="T2984">
        <f>INDEX(lehmad!K$2:K$412,MATCH(klypsid!$B2984,lehmad!$A$2:$A$412,0))</f>
        <v>108</v>
      </c>
      <c r="U2984" s="4">
        <f t="shared" si="92"/>
        <v>12</v>
      </c>
      <c r="V2984">
        <f t="shared" si="93"/>
        <v>28</v>
      </c>
    </row>
    <row r="2985" spans="1:22" x14ac:dyDescent="0.25">
      <c r="A2985">
        <v>3503</v>
      </c>
      <c r="B2985" t="str">
        <f>"E"&amp;A2985</f>
        <v>E3503</v>
      </c>
      <c r="C2985" t="s">
        <v>83</v>
      </c>
      <c r="D2985">
        <v>2</v>
      </c>
      <c r="E2985">
        <f>IF(D2985&lt;4,D2985,4)</f>
        <v>2</v>
      </c>
      <c r="F2985" s="1">
        <v>39666</v>
      </c>
      <c r="G2985" s="1">
        <v>39693</v>
      </c>
      <c r="H2985" s="3">
        <f>G2985-F2985</f>
        <v>27</v>
      </c>
      <c r="I2985" s="3">
        <f>IF(H2985&lt;=60,1,IF(H2985&lt;=150,2,3))</f>
        <v>1</v>
      </c>
      <c r="J2985">
        <v>53.8</v>
      </c>
      <c r="K2985">
        <v>2.1800000000000002</v>
      </c>
      <c r="L2985">
        <v>3.05</v>
      </c>
      <c r="M2985">
        <v>14</v>
      </c>
      <c r="N2985">
        <f>LOG(M2985/100,2)+3</f>
        <v>0.16349873228287937</v>
      </c>
      <c r="O2985">
        <f>INDEX(lehmad!B$2:B$412,MATCH(klypsid!$B2985,lehmad!$A$2:$A$412,0))</f>
        <v>38517</v>
      </c>
      <c r="P2985">
        <f>INDEX(lehmad!D$2:D$412,MATCH(klypsid!$B2985,lehmad!$A$2:$A$412,0))</f>
        <v>102</v>
      </c>
      <c r="Q2985">
        <f>INDEX(lehmad!E$2:E$412,MATCH(klypsid!$B2985,lehmad!$A$2:$A$412,0))</f>
        <v>0.875</v>
      </c>
      <c r="R2985" t="str">
        <f>INDEX(lehmad!F$2:F$412,MATCH(klypsid!$B2985,lehmad!$A$2:$A$412,0))</f>
        <v>DYNASTY-ET</v>
      </c>
      <c r="S2985">
        <f>INDEX(lehmad!H$2:H$412,MATCH(klypsid!$B2985,lehmad!$A$2:$A$412,0))</f>
        <v>124</v>
      </c>
      <c r="T2985">
        <f>INDEX(lehmad!K$2:K$412,MATCH(klypsid!$B2985,lehmad!$A$2:$A$412,0))</f>
        <v>108</v>
      </c>
      <c r="U2985" s="4">
        <f t="shared" si="92"/>
        <v>1</v>
      </c>
      <c r="V2985">
        <f t="shared" si="93"/>
        <v>27</v>
      </c>
    </row>
    <row r="2986" spans="1:22" x14ac:dyDescent="0.25">
      <c r="A2986">
        <v>3503</v>
      </c>
      <c r="B2986" t="str">
        <f>"E"&amp;A2986</f>
        <v>E3503</v>
      </c>
      <c r="C2986" t="s">
        <v>83</v>
      </c>
      <c r="D2986">
        <v>2</v>
      </c>
      <c r="E2986">
        <f>IF(D2986&lt;4,D2986,4)</f>
        <v>2</v>
      </c>
      <c r="F2986" s="1">
        <v>39666</v>
      </c>
      <c r="G2986" s="1">
        <v>39722</v>
      </c>
      <c r="H2986" s="3">
        <f>G2986-F2986</f>
        <v>56</v>
      </c>
      <c r="I2986" s="3">
        <f>IF(H2986&lt;=60,1,IF(H2986&lt;=150,2,3))</f>
        <v>1</v>
      </c>
      <c r="J2986">
        <v>57.3</v>
      </c>
      <c r="K2986">
        <v>2</v>
      </c>
      <c r="L2986">
        <v>2.92</v>
      </c>
      <c r="M2986">
        <v>20</v>
      </c>
      <c r="N2986">
        <f>LOG(M2986/100,2)+3</f>
        <v>0.67807190511263782</v>
      </c>
      <c r="O2986">
        <f>INDEX(lehmad!B$2:B$412,MATCH(klypsid!$B2986,lehmad!$A$2:$A$412,0))</f>
        <v>38517</v>
      </c>
      <c r="P2986">
        <f>INDEX(lehmad!D$2:D$412,MATCH(klypsid!$B2986,lehmad!$A$2:$A$412,0))</f>
        <v>102</v>
      </c>
      <c r="Q2986">
        <f>INDEX(lehmad!E$2:E$412,MATCH(klypsid!$B2986,lehmad!$A$2:$A$412,0))</f>
        <v>0.875</v>
      </c>
      <c r="R2986" t="str">
        <f>INDEX(lehmad!F$2:F$412,MATCH(klypsid!$B2986,lehmad!$A$2:$A$412,0))</f>
        <v>DYNASTY-ET</v>
      </c>
      <c r="S2986">
        <f>INDEX(lehmad!H$2:H$412,MATCH(klypsid!$B2986,lehmad!$A$2:$A$412,0))</f>
        <v>124</v>
      </c>
      <c r="T2986">
        <f>INDEX(lehmad!K$2:K$412,MATCH(klypsid!$B2986,lehmad!$A$2:$A$412,0))</f>
        <v>108</v>
      </c>
      <c r="U2986" s="4">
        <f t="shared" si="92"/>
        <v>2</v>
      </c>
      <c r="V2986">
        <f t="shared" si="93"/>
        <v>29</v>
      </c>
    </row>
    <row r="2987" spans="1:22" x14ac:dyDescent="0.25">
      <c r="A2987">
        <v>3503</v>
      </c>
      <c r="B2987" t="str">
        <f>"E"&amp;A2987</f>
        <v>E3503</v>
      </c>
      <c r="C2987" t="s">
        <v>83</v>
      </c>
      <c r="D2987">
        <v>2</v>
      </c>
      <c r="E2987">
        <f>IF(D2987&lt;4,D2987,4)</f>
        <v>2</v>
      </c>
      <c r="F2987" s="1">
        <v>39666</v>
      </c>
      <c r="G2987" s="1">
        <v>39754</v>
      </c>
      <c r="H2987" s="3">
        <f>G2987-F2987</f>
        <v>88</v>
      </c>
      <c r="I2987" s="3">
        <f>IF(H2987&lt;=60,1,IF(H2987&lt;=150,2,3))</f>
        <v>2</v>
      </c>
      <c r="J2987">
        <v>60.2</v>
      </c>
      <c r="K2987">
        <v>2.12</v>
      </c>
      <c r="L2987">
        <v>2.82</v>
      </c>
      <c r="M2987">
        <v>6</v>
      </c>
      <c r="N2987">
        <f>LOG(M2987/100,2)+3</f>
        <v>-1.0588936890535683</v>
      </c>
      <c r="O2987">
        <f>INDEX(lehmad!B$2:B$412,MATCH(klypsid!$B2987,lehmad!$A$2:$A$412,0))</f>
        <v>38517</v>
      </c>
      <c r="P2987">
        <f>INDEX(lehmad!D$2:D$412,MATCH(klypsid!$B2987,lehmad!$A$2:$A$412,0))</f>
        <v>102</v>
      </c>
      <c r="Q2987">
        <f>INDEX(lehmad!E$2:E$412,MATCH(klypsid!$B2987,lehmad!$A$2:$A$412,0))</f>
        <v>0.875</v>
      </c>
      <c r="R2987" t="str">
        <f>INDEX(lehmad!F$2:F$412,MATCH(klypsid!$B2987,lehmad!$A$2:$A$412,0))</f>
        <v>DYNASTY-ET</v>
      </c>
      <c r="S2987">
        <f>INDEX(lehmad!H$2:H$412,MATCH(klypsid!$B2987,lehmad!$A$2:$A$412,0))</f>
        <v>124</v>
      </c>
      <c r="T2987">
        <f>INDEX(lehmad!K$2:K$412,MATCH(klypsid!$B2987,lehmad!$A$2:$A$412,0))</f>
        <v>108</v>
      </c>
      <c r="U2987" s="4">
        <f t="shared" si="92"/>
        <v>3</v>
      </c>
      <c r="V2987">
        <f t="shared" si="93"/>
        <v>32</v>
      </c>
    </row>
    <row r="2988" spans="1:22" x14ac:dyDescent="0.25">
      <c r="A2988">
        <v>3503</v>
      </c>
      <c r="B2988" t="str">
        <f>"E"&amp;A2988</f>
        <v>E3503</v>
      </c>
      <c r="C2988" t="s">
        <v>83</v>
      </c>
      <c r="D2988">
        <v>2</v>
      </c>
      <c r="E2988">
        <f>IF(D2988&lt;4,D2988,4)</f>
        <v>2</v>
      </c>
      <c r="F2988" s="1">
        <v>39666</v>
      </c>
      <c r="G2988" s="1">
        <v>39783</v>
      </c>
      <c r="H2988" s="3">
        <f>G2988-F2988</f>
        <v>117</v>
      </c>
      <c r="I2988" s="3">
        <f>IF(H2988&lt;=60,1,IF(H2988&lt;=150,2,3))</f>
        <v>2</v>
      </c>
      <c r="J2988">
        <v>60</v>
      </c>
      <c r="K2988">
        <v>2.04</v>
      </c>
      <c r="L2988">
        <v>3.12</v>
      </c>
      <c r="M2988">
        <v>809</v>
      </c>
      <c r="N2988">
        <f>LOG(M2988/100,2)+3</f>
        <v>6.016139702655253</v>
      </c>
      <c r="O2988">
        <f>INDEX(lehmad!B$2:B$412,MATCH(klypsid!$B2988,lehmad!$A$2:$A$412,0))</f>
        <v>38517</v>
      </c>
      <c r="P2988">
        <f>INDEX(lehmad!D$2:D$412,MATCH(klypsid!$B2988,lehmad!$A$2:$A$412,0))</f>
        <v>102</v>
      </c>
      <c r="Q2988">
        <f>INDEX(lehmad!E$2:E$412,MATCH(klypsid!$B2988,lehmad!$A$2:$A$412,0))</f>
        <v>0.875</v>
      </c>
      <c r="R2988" t="str">
        <f>INDEX(lehmad!F$2:F$412,MATCH(klypsid!$B2988,lehmad!$A$2:$A$412,0))</f>
        <v>DYNASTY-ET</v>
      </c>
      <c r="S2988">
        <f>INDEX(lehmad!H$2:H$412,MATCH(klypsid!$B2988,lehmad!$A$2:$A$412,0))</f>
        <v>124</v>
      </c>
      <c r="T2988">
        <f>INDEX(lehmad!K$2:K$412,MATCH(klypsid!$B2988,lehmad!$A$2:$A$412,0))</f>
        <v>108</v>
      </c>
      <c r="U2988" s="4">
        <f t="shared" si="92"/>
        <v>4</v>
      </c>
      <c r="V2988">
        <f t="shared" si="93"/>
        <v>29</v>
      </c>
    </row>
    <row r="2989" spans="1:22" x14ac:dyDescent="0.25">
      <c r="A2989">
        <v>3503</v>
      </c>
      <c r="B2989" t="str">
        <f>"E"&amp;A2989</f>
        <v>E3503</v>
      </c>
      <c r="C2989" t="s">
        <v>83</v>
      </c>
      <c r="D2989">
        <v>2</v>
      </c>
      <c r="E2989">
        <f>IF(D2989&lt;4,D2989,4)</f>
        <v>2</v>
      </c>
      <c r="F2989" s="1">
        <v>39666</v>
      </c>
      <c r="G2989" s="1">
        <v>39817</v>
      </c>
      <c r="H2989" s="3">
        <f>G2989-F2989</f>
        <v>151</v>
      </c>
      <c r="I2989" s="3">
        <f>IF(H2989&lt;=60,1,IF(H2989&lt;=150,2,3))</f>
        <v>3</v>
      </c>
      <c r="J2989">
        <v>48.5</v>
      </c>
      <c r="K2989">
        <v>2.04</v>
      </c>
      <c r="L2989">
        <v>3.07</v>
      </c>
      <c r="M2989">
        <v>173</v>
      </c>
      <c r="N2989">
        <f>LOG(M2989/100,2)+3</f>
        <v>3.7907720378620002</v>
      </c>
      <c r="O2989">
        <f>INDEX(lehmad!B$2:B$412,MATCH(klypsid!$B2989,lehmad!$A$2:$A$412,0))</f>
        <v>38517</v>
      </c>
      <c r="P2989">
        <f>INDEX(lehmad!D$2:D$412,MATCH(klypsid!$B2989,lehmad!$A$2:$A$412,0))</f>
        <v>102</v>
      </c>
      <c r="Q2989">
        <f>INDEX(lehmad!E$2:E$412,MATCH(klypsid!$B2989,lehmad!$A$2:$A$412,0))</f>
        <v>0.875</v>
      </c>
      <c r="R2989" t="str">
        <f>INDEX(lehmad!F$2:F$412,MATCH(klypsid!$B2989,lehmad!$A$2:$A$412,0))</f>
        <v>DYNASTY-ET</v>
      </c>
      <c r="S2989">
        <f>INDEX(lehmad!H$2:H$412,MATCH(klypsid!$B2989,lehmad!$A$2:$A$412,0))</f>
        <v>124</v>
      </c>
      <c r="T2989">
        <f>INDEX(lehmad!K$2:K$412,MATCH(klypsid!$B2989,lehmad!$A$2:$A$412,0))</f>
        <v>108</v>
      </c>
      <c r="U2989" s="4">
        <f t="shared" si="92"/>
        <v>5</v>
      </c>
      <c r="V2989">
        <f t="shared" si="93"/>
        <v>34</v>
      </c>
    </row>
    <row r="2990" spans="1:22" x14ac:dyDescent="0.25">
      <c r="A2990">
        <v>3503</v>
      </c>
      <c r="B2990" t="str">
        <f>"E"&amp;A2990</f>
        <v>E3503</v>
      </c>
      <c r="C2990" t="s">
        <v>83</v>
      </c>
      <c r="D2990">
        <v>2</v>
      </c>
      <c r="E2990">
        <f>IF(D2990&lt;4,D2990,4)</f>
        <v>2</v>
      </c>
      <c r="F2990" s="1">
        <v>39666</v>
      </c>
      <c r="G2990" s="1">
        <v>39845</v>
      </c>
      <c r="H2990" s="3">
        <f>G2990-F2990</f>
        <v>179</v>
      </c>
      <c r="I2990" s="3">
        <f>IF(H2990&lt;=60,1,IF(H2990&lt;=150,2,3))</f>
        <v>3</v>
      </c>
      <c r="J2990">
        <v>46.1</v>
      </c>
      <c r="K2990">
        <v>2.35</v>
      </c>
      <c r="L2990">
        <v>3.09</v>
      </c>
      <c r="M2990">
        <v>204</v>
      </c>
      <c r="N2990">
        <f>LOG(M2990/100,2)+3</f>
        <v>4.0285691521967708</v>
      </c>
      <c r="O2990">
        <f>INDEX(lehmad!B$2:B$412,MATCH(klypsid!$B2990,lehmad!$A$2:$A$412,0))</f>
        <v>38517</v>
      </c>
      <c r="P2990">
        <f>INDEX(lehmad!D$2:D$412,MATCH(klypsid!$B2990,lehmad!$A$2:$A$412,0))</f>
        <v>102</v>
      </c>
      <c r="Q2990">
        <f>INDEX(lehmad!E$2:E$412,MATCH(klypsid!$B2990,lehmad!$A$2:$A$412,0))</f>
        <v>0.875</v>
      </c>
      <c r="R2990" t="str">
        <f>INDEX(lehmad!F$2:F$412,MATCH(klypsid!$B2990,lehmad!$A$2:$A$412,0))</f>
        <v>DYNASTY-ET</v>
      </c>
      <c r="S2990">
        <f>INDEX(lehmad!H$2:H$412,MATCH(klypsid!$B2990,lehmad!$A$2:$A$412,0))</f>
        <v>124</v>
      </c>
      <c r="T2990">
        <f>INDEX(lehmad!K$2:K$412,MATCH(klypsid!$B2990,lehmad!$A$2:$A$412,0))</f>
        <v>108</v>
      </c>
      <c r="U2990" s="4">
        <f t="shared" si="92"/>
        <v>6</v>
      </c>
      <c r="V2990">
        <f t="shared" si="93"/>
        <v>28</v>
      </c>
    </row>
    <row r="2991" spans="1:22" x14ac:dyDescent="0.25">
      <c r="A2991">
        <v>3503</v>
      </c>
      <c r="B2991" t="str">
        <f>"E"&amp;A2991</f>
        <v>E3503</v>
      </c>
      <c r="C2991" t="s">
        <v>83</v>
      </c>
      <c r="D2991">
        <v>2</v>
      </c>
      <c r="E2991">
        <f>IF(D2991&lt;4,D2991,4)</f>
        <v>2</v>
      </c>
      <c r="F2991" s="1">
        <v>39666</v>
      </c>
      <c r="G2991" s="1">
        <v>39875</v>
      </c>
      <c r="H2991" s="3">
        <f>G2991-F2991</f>
        <v>209</v>
      </c>
      <c r="I2991" s="3">
        <f>IF(H2991&lt;=60,1,IF(H2991&lt;=150,2,3))</f>
        <v>3</v>
      </c>
      <c r="J2991">
        <v>29.9</v>
      </c>
      <c r="K2991">
        <v>4.5</v>
      </c>
      <c r="L2991">
        <v>3.07</v>
      </c>
      <c r="M2991">
        <v>187</v>
      </c>
      <c r="N2991">
        <f>LOG(M2991/100,2)+3</f>
        <v>3.903038270112912</v>
      </c>
      <c r="O2991">
        <f>INDEX(lehmad!B$2:B$412,MATCH(klypsid!$B2991,lehmad!$A$2:$A$412,0))</f>
        <v>38517</v>
      </c>
      <c r="P2991">
        <f>INDEX(lehmad!D$2:D$412,MATCH(klypsid!$B2991,lehmad!$A$2:$A$412,0))</f>
        <v>102</v>
      </c>
      <c r="Q2991">
        <f>INDEX(lehmad!E$2:E$412,MATCH(klypsid!$B2991,lehmad!$A$2:$A$412,0))</f>
        <v>0.875</v>
      </c>
      <c r="R2991" t="str">
        <f>INDEX(lehmad!F$2:F$412,MATCH(klypsid!$B2991,lehmad!$A$2:$A$412,0))</f>
        <v>DYNASTY-ET</v>
      </c>
      <c r="S2991">
        <f>INDEX(lehmad!H$2:H$412,MATCH(klypsid!$B2991,lehmad!$A$2:$A$412,0))</f>
        <v>124</v>
      </c>
      <c r="T2991">
        <f>INDEX(lehmad!K$2:K$412,MATCH(klypsid!$B2991,lehmad!$A$2:$A$412,0))</f>
        <v>108</v>
      </c>
      <c r="U2991" s="4">
        <f t="shared" si="92"/>
        <v>7</v>
      </c>
      <c r="V2991">
        <f t="shared" si="93"/>
        <v>30</v>
      </c>
    </row>
    <row r="2992" spans="1:22" x14ac:dyDescent="0.25">
      <c r="A2992">
        <v>3503</v>
      </c>
      <c r="B2992" t="str">
        <f>"E"&amp;A2992</f>
        <v>E3503</v>
      </c>
      <c r="C2992" t="s">
        <v>83</v>
      </c>
      <c r="D2992">
        <v>2</v>
      </c>
      <c r="E2992">
        <f>IF(D2992&lt;4,D2992,4)</f>
        <v>2</v>
      </c>
      <c r="F2992" s="1">
        <v>39666</v>
      </c>
      <c r="G2992" s="1">
        <v>39908</v>
      </c>
      <c r="H2992" s="3">
        <f>G2992-F2992</f>
        <v>242</v>
      </c>
      <c r="I2992" s="3">
        <f>IF(H2992&lt;=60,1,IF(H2992&lt;=150,2,3))</f>
        <v>3</v>
      </c>
      <c r="J2992">
        <v>27.8</v>
      </c>
      <c r="K2992">
        <v>3.73</v>
      </c>
      <c r="L2992">
        <v>3.29</v>
      </c>
      <c r="M2992">
        <v>132</v>
      </c>
      <c r="N2992">
        <f>LOG(M2992/100,2)+3</f>
        <v>3.400537929583729</v>
      </c>
      <c r="O2992">
        <f>INDEX(lehmad!B$2:B$412,MATCH(klypsid!$B2992,lehmad!$A$2:$A$412,0))</f>
        <v>38517</v>
      </c>
      <c r="P2992">
        <f>INDEX(lehmad!D$2:D$412,MATCH(klypsid!$B2992,lehmad!$A$2:$A$412,0))</f>
        <v>102</v>
      </c>
      <c r="Q2992">
        <f>INDEX(lehmad!E$2:E$412,MATCH(klypsid!$B2992,lehmad!$A$2:$A$412,0))</f>
        <v>0.875</v>
      </c>
      <c r="R2992" t="str">
        <f>INDEX(lehmad!F$2:F$412,MATCH(klypsid!$B2992,lehmad!$A$2:$A$412,0))</f>
        <v>DYNASTY-ET</v>
      </c>
      <c r="S2992">
        <f>INDEX(lehmad!H$2:H$412,MATCH(klypsid!$B2992,lehmad!$A$2:$A$412,0))</f>
        <v>124</v>
      </c>
      <c r="T2992">
        <f>INDEX(lehmad!K$2:K$412,MATCH(klypsid!$B2992,lehmad!$A$2:$A$412,0))</f>
        <v>108</v>
      </c>
      <c r="U2992" s="4">
        <f t="shared" si="92"/>
        <v>8</v>
      </c>
      <c r="V2992">
        <f t="shared" si="93"/>
        <v>33</v>
      </c>
    </row>
    <row r="2993" spans="1:22" x14ac:dyDescent="0.25">
      <c r="A2993">
        <v>3513</v>
      </c>
      <c r="B2993" t="str">
        <f>"E"&amp;A2993</f>
        <v>E3513</v>
      </c>
      <c r="C2993" t="s">
        <v>89</v>
      </c>
      <c r="D2993">
        <v>1</v>
      </c>
      <c r="E2993">
        <f>IF(D2993&lt;4,D2993,4)</f>
        <v>1</v>
      </c>
      <c r="F2993" s="1">
        <v>39401</v>
      </c>
      <c r="G2993" s="1">
        <v>39418</v>
      </c>
      <c r="H2993" s="3">
        <f>G2993-F2993</f>
        <v>17</v>
      </c>
      <c r="I2993" s="3">
        <f>IF(H2993&lt;=60,1,IF(H2993&lt;=150,2,3))</f>
        <v>1</v>
      </c>
      <c r="J2993">
        <v>34.200000000000003</v>
      </c>
      <c r="K2993">
        <v>3.87</v>
      </c>
      <c r="L2993">
        <v>3.26</v>
      </c>
      <c r="M2993">
        <v>1455</v>
      </c>
      <c r="N2993">
        <f>LOG(M2993/100,2)+3</f>
        <v>6.8629472480209213</v>
      </c>
      <c r="O2993">
        <f>INDEX(lehmad!B$2:B$412,MATCH(klypsid!$B2993,lehmad!$A$2:$A$412,0))</f>
        <v>38526</v>
      </c>
      <c r="P2993">
        <f>INDEX(lehmad!D$2:D$412,MATCH(klypsid!$B2993,lehmad!$A$2:$A$412,0))</f>
        <v>114</v>
      </c>
      <c r="Q2993">
        <f>INDEX(lehmad!E$2:E$412,MATCH(klypsid!$B2993,lehmad!$A$2:$A$412,0))</f>
        <v>1</v>
      </c>
      <c r="R2993" t="str">
        <f>INDEX(lehmad!F$2:F$412,MATCH(klypsid!$B2993,lehmad!$A$2:$A$412,0))</f>
        <v>DYNASTY-ET</v>
      </c>
      <c r="S2993">
        <f>INDEX(lehmad!H$2:H$412,MATCH(klypsid!$B2993,lehmad!$A$2:$A$412,0))</f>
        <v>124</v>
      </c>
      <c r="T2993">
        <f>INDEX(lehmad!K$2:K$412,MATCH(klypsid!$B2993,lehmad!$A$2:$A$412,0))</f>
        <v>108</v>
      </c>
      <c r="U2993" s="4">
        <f t="shared" si="92"/>
        <v>1</v>
      </c>
      <c r="V2993">
        <f t="shared" si="93"/>
        <v>17</v>
      </c>
    </row>
    <row r="2994" spans="1:22" x14ac:dyDescent="0.25">
      <c r="A2994">
        <v>3513</v>
      </c>
      <c r="B2994" t="str">
        <f>"E"&amp;A2994</f>
        <v>E3513</v>
      </c>
      <c r="C2994" t="s">
        <v>89</v>
      </c>
      <c r="D2994">
        <v>1</v>
      </c>
      <c r="E2994">
        <f>IF(D2994&lt;4,D2994,4)</f>
        <v>1</v>
      </c>
      <c r="F2994" s="1">
        <v>39401</v>
      </c>
      <c r="G2994" s="1">
        <v>39450</v>
      </c>
      <c r="H2994" s="3">
        <f>G2994-F2994</f>
        <v>49</v>
      </c>
      <c r="I2994" s="3">
        <f>IF(H2994&lt;=60,1,IF(H2994&lt;=150,2,3))</f>
        <v>1</v>
      </c>
      <c r="J2994">
        <v>38.1</v>
      </c>
      <c r="K2994">
        <v>4.25</v>
      </c>
      <c r="L2994">
        <v>3.19</v>
      </c>
      <c r="M2994">
        <v>1290</v>
      </c>
      <c r="N2994">
        <f>LOG(M2994/100,2)+3</f>
        <v>6.6892991605358922</v>
      </c>
      <c r="O2994">
        <f>INDEX(lehmad!B$2:B$412,MATCH(klypsid!$B2994,lehmad!$A$2:$A$412,0))</f>
        <v>38526</v>
      </c>
      <c r="P2994">
        <f>INDEX(lehmad!D$2:D$412,MATCH(klypsid!$B2994,lehmad!$A$2:$A$412,0))</f>
        <v>114</v>
      </c>
      <c r="Q2994">
        <f>INDEX(lehmad!E$2:E$412,MATCH(klypsid!$B2994,lehmad!$A$2:$A$412,0))</f>
        <v>1</v>
      </c>
      <c r="R2994" t="str">
        <f>INDEX(lehmad!F$2:F$412,MATCH(klypsid!$B2994,lehmad!$A$2:$A$412,0))</f>
        <v>DYNASTY-ET</v>
      </c>
      <c r="S2994">
        <f>INDEX(lehmad!H$2:H$412,MATCH(klypsid!$B2994,lehmad!$A$2:$A$412,0))</f>
        <v>124</v>
      </c>
      <c r="T2994">
        <f>INDEX(lehmad!K$2:K$412,MATCH(klypsid!$B2994,lehmad!$A$2:$A$412,0))</f>
        <v>108</v>
      </c>
      <c r="U2994" s="4">
        <f t="shared" si="92"/>
        <v>2</v>
      </c>
      <c r="V2994">
        <f t="shared" si="93"/>
        <v>32</v>
      </c>
    </row>
    <row r="2995" spans="1:22" x14ac:dyDescent="0.25">
      <c r="A2995">
        <v>3513</v>
      </c>
      <c r="B2995" t="str">
        <f>"E"&amp;A2995</f>
        <v>E3513</v>
      </c>
      <c r="C2995" t="s">
        <v>89</v>
      </c>
      <c r="D2995">
        <v>1</v>
      </c>
      <c r="E2995">
        <f>IF(D2995&lt;4,D2995,4)</f>
        <v>1</v>
      </c>
      <c r="F2995" s="1">
        <v>39401</v>
      </c>
      <c r="G2995" s="1">
        <v>39481</v>
      </c>
      <c r="H2995" s="3">
        <f>G2995-F2995</f>
        <v>80</v>
      </c>
      <c r="I2995" s="3">
        <f>IF(H2995&lt;=60,1,IF(H2995&lt;=150,2,3))</f>
        <v>2</v>
      </c>
      <c r="J2995">
        <v>41.8</v>
      </c>
      <c r="K2995">
        <v>3.39</v>
      </c>
      <c r="L2995">
        <v>3.25</v>
      </c>
      <c r="M2995">
        <v>164</v>
      </c>
      <c r="N2995">
        <f>LOG(M2995/100,2)+3</f>
        <v>3.713695814843359</v>
      </c>
      <c r="O2995">
        <f>INDEX(lehmad!B$2:B$412,MATCH(klypsid!$B2995,lehmad!$A$2:$A$412,0))</f>
        <v>38526</v>
      </c>
      <c r="P2995">
        <f>INDEX(lehmad!D$2:D$412,MATCH(klypsid!$B2995,lehmad!$A$2:$A$412,0))</f>
        <v>114</v>
      </c>
      <c r="Q2995">
        <f>INDEX(lehmad!E$2:E$412,MATCH(klypsid!$B2995,lehmad!$A$2:$A$412,0))</f>
        <v>1</v>
      </c>
      <c r="R2995" t="str">
        <f>INDEX(lehmad!F$2:F$412,MATCH(klypsid!$B2995,lehmad!$A$2:$A$412,0))</f>
        <v>DYNASTY-ET</v>
      </c>
      <c r="S2995">
        <f>INDEX(lehmad!H$2:H$412,MATCH(klypsid!$B2995,lehmad!$A$2:$A$412,0))</f>
        <v>124</v>
      </c>
      <c r="T2995">
        <f>INDEX(lehmad!K$2:K$412,MATCH(klypsid!$B2995,lehmad!$A$2:$A$412,0))</f>
        <v>108</v>
      </c>
      <c r="U2995" s="4">
        <f t="shared" si="92"/>
        <v>3</v>
      </c>
      <c r="V2995">
        <f t="shared" si="93"/>
        <v>31</v>
      </c>
    </row>
    <row r="2996" spans="1:22" x14ac:dyDescent="0.25">
      <c r="A2996">
        <v>3513</v>
      </c>
      <c r="B2996" t="str">
        <f>"E"&amp;A2996</f>
        <v>E3513</v>
      </c>
      <c r="C2996" t="s">
        <v>89</v>
      </c>
      <c r="D2996">
        <v>1</v>
      </c>
      <c r="E2996">
        <f>IF(D2996&lt;4,D2996,4)</f>
        <v>1</v>
      </c>
      <c r="F2996" s="1">
        <v>39401</v>
      </c>
      <c r="G2996" s="1">
        <v>39509</v>
      </c>
      <c r="H2996" s="3">
        <f>G2996-F2996</f>
        <v>108</v>
      </c>
      <c r="I2996" s="3">
        <f>IF(H2996&lt;=60,1,IF(H2996&lt;=150,2,3))</f>
        <v>2</v>
      </c>
      <c r="J2996">
        <v>36.9</v>
      </c>
      <c r="K2996">
        <v>3.77</v>
      </c>
      <c r="L2996">
        <v>3.4</v>
      </c>
      <c r="M2996">
        <v>40</v>
      </c>
      <c r="N2996">
        <f>LOG(M2996/100,2)+3</f>
        <v>1.6780719051126378</v>
      </c>
      <c r="O2996">
        <f>INDEX(lehmad!B$2:B$412,MATCH(klypsid!$B2996,lehmad!$A$2:$A$412,0))</f>
        <v>38526</v>
      </c>
      <c r="P2996">
        <f>INDEX(lehmad!D$2:D$412,MATCH(klypsid!$B2996,lehmad!$A$2:$A$412,0))</f>
        <v>114</v>
      </c>
      <c r="Q2996">
        <f>INDEX(lehmad!E$2:E$412,MATCH(klypsid!$B2996,lehmad!$A$2:$A$412,0))</f>
        <v>1</v>
      </c>
      <c r="R2996" t="str">
        <f>INDEX(lehmad!F$2:F$412,MATCH(klypsid!$B2996,lehmad!$A$2:$A$412,0))</f>
        <v>DYNASTY-ET</v>
      </c>
      <c r="S2996">
        <f>INDEX(lehmad!H$2:H$412,MATCH(klypsid!$B2996,lehmad!$A$2:$A$412,0))</f>
        <v>124</v>
      </c>
      <c r="T2996">
        <f>INDEX(lehmad!K$2:K$412,MATCH(klypsid!$B2996,lehmad!$A$2:$A$412,0))</f>
        <v>108</v>
      </c>
      <c r="U2996" s="4">
        <f t="shared" si="92"/>
        <v>4</v>
      </c>
      <c r="V2996">
        <f t="shared" si="93"/>
        <v>28</v>
      </c>
    </row>
    <row r="2997" spans="1:22" x14ac:dyDescent="0.25">
      <c r="A2997">
        <v>3513</v>
      </c>
      <c r="B2997" t="str">
        <f>"E"&amp;A2997</f>
        <v>E3513</v>
      </c>
      <c r="C2997" t="s">
        <v>89</v>
      </c>
      <c r="D2997">
        <v>1</v>
      </c>
      <c r="E2997">
        <f>IF(D2997&lt;4,D2997,4)</f>
        <v>1</v>
      </c>
      <c r="F2997" s="1">
        <v>39401</v>
      </c>
      <c r="G2997" s="1">
        <v>39539</v>
      </c>
      <c r="H2997" s="3">
        <f>G2997-F2997</f>
        <v>138</v>
      </c>
      <c r="I2997" s="3">
        <f>IF(H2997&lt;=60,1,IF(H2997&lt;=150,2,3))</f>
        <v>2</v>
      </c>
      <c r="J2997">
        <v>35.5</v>
      </c>
      <c r="K2997">
        <v>3.95</v>
      </c>
      <c r="L2997">
        <v>3.56</v>
      </c>
      <c r="M2997">
        <v>38</v>
      </c>
      <c r="N2997">
        <f>LOG(M2997/100,2)+3</f>
        <v>1.6040713236688608</v>
      </c>
      <c r="O2997">
        <f>INDEX(lehmad!B$2:B$412,MATCH(klypsid!$B2997,lehmad!$A$2:$A$412,0))</f>
        <v>38526</v>
      </c>
      <c r="P2997">
        <f>INDEX(lehmad!D$2:D$412,MATCH(klypsid!$B2997,lehmad!$A$2:$A$412,0))</f>
        <v>114</v>
      </c>
      <c r="Q2997">
        <f>INDEX(lehmad!E$2:E$412,MATCH(klypsid!$B2997,lehmad!$A$2:$A$412,0))</f>
        <v>1</v>
      </c>
      <c r="R2997" t="str">
        <f>INDEX(lehmad!F$2:F$412,MATCH(klypsid!$B2997,lehmad!$A$2:$A$412,0))</f>
        <v>DYNASTY-ET</v>
      </c>
      <c r="S2997">
        <f>INDEX(lehmad!H$2:H$412,MATCH(klypsid!$B2997,lehmad!$A$2:$A$412,0))</f>
        <v>124</v>
      </c>
      <c r="T2997">
        <f>INDEX(lehmad!K$2:K$412,MATCH(klypsid!$B2997,lehmad!$A$2:$A$412,0))</f>
        <v>108</v>
      </c>
      <c r="U2997" s="4">
        <f t="shared" si="92"/>
        <v>5</v>
      </c>
      <c r="V2997">
        <f t="shared" si="93"/>
        <v>30</v>
      </c>
    </row>
    <row r="2998" spans="1:22" x14ac:dyDescent="0.25">
      <c r="A2998">
        <v>3513</v>
      </c>
      <c r="B2998" t="str">
        <f>"E"&amp;A2998</f>
        <v>E3513</v>
      </c>
      <c r="C2998" t="s">
        <v>89</v>
      </c>
      <c r="D2998">
        <v>1</v>
      </c>
      <c r="E2998">
        <f>IF(D2998&lt;4,D2998,4)</f>
        <v>1</v>
      </c>
      <c r="F2998" s="1">
        <v>39401</v>
      </c>
      <c r="G2998" s="1">
        <v>39572</v>
      </c>
      <c r="H2998" s="3">
        <f>G2998-F2998</f>
        <v>171</v>
      </c>
      <c r="I2998" s="3">
        <f>IF(H2998&lt;=60,1,IF(H2998&lt;=150,2,3))</f>
        <v>3</v>
      </c>
      <c r="J2998">
        <v>35.299999999999997</v>
      </c>
      <c r="K2998">
        <v>4.08</v>
      </c>
      <c r="L2998">
        <v>3.49</v>
      </c>
      <c r="M2998">
        <v>58</v>
      </c>
      <c r="N2998">
        <f>LOG(M2998/100,2)+3</f>
        <v>2.2141248053528475</v>
      </c>
      <c r="O2998">
        <f>INDEX(lehmad!B$2:B$412,MATCH(klypsid!$B2998,lehmad!$A$2:$A$412,0))</f>
        <v>38526</v>
      </c>
      <c r="P2998">
        <f>INDEX(lehmad!D$2:D$412,MATCH(klypsid!$B2998,lehmad!$A$2:$A$412,0))</f>
        <v>114</v>
      </c>
      <c r="Q2998">
        <f>INDEX(lehmad!E$2:E$412,MATCH(klypsid!$B2998,lehmad!$A$2:$A$412,0))</f>
        <v>1</v>
      </c>
      <c r="R2998" t="str">
        <f>INDEX(lehmad!F$2:F$412,MATCH(klypsid!$B2998,lehmad!$A$2:$A$412,0))</f>
        <v>DYNASTY-ET</v>
      </c>
      <c r="S2998">
        <f>INDEX(lehmad!H$2:H$412,MATCH(klypsid!$B2998,lehmad!$A$2:$A$412,0))</f>
        <v>124</v>
      </c>
      <c r="T2998">
        <f>INDEX(lehmad!K$2:K$412,MATCH(klypsid!$B2998,lehmad!$A$2:$A$412,0))</f>
        <v>108</v>
      </c>
      <c r="U2998" s="4">
        <f t="shared" si="92"/>
        <v>6</v>
      </c>
      <c r="V2998">
        <f t="shared" si="93"/>
        <v>33</v>
      </c>
    </row>
    <row r="2999" spans="1:22" x14ac:dyDescent="0.25">
      <c r="A2999">
        <v>3513</v>
      </c>
      <c r="B2999" t="str">
        <f>"E"&amp;A2999</f>
        <v>E3513</v>
      </c>
      <c r="C2999" t="s">
        <v>89</v>
      </c>
      <c r="D2999">
        <v>1</v>
      </c>
      <c r="E2999">
        <f>IF(D2999&lt;4,D2999,4)</f>
        <v>1</v>
      </c>
      <c r="F2999" s="1">
        <v>39401</v>
      </c>
      <c r="G2999" s="1">
        <v>39600</v>
      </c>
      <c r="H2999" s="3">
        <f>G2999-F2999</f>
        <v>199</v>
      </c>
      <c r="I2999" s="3">
        <f>IF(H2999&lt;=60,1,IF(H2999&lt;=150,2,3))</f>
        <v>3</v>
      </c>
      <c r="J2999">
        <v>34</v>
      </c>
      <c r="K2999">
        <v>4.13</v>
      </c>
      <c r="L2999">
        <v>3.41</v>
      </c>
      <c r="M2999">
        <v>46</v>
      </c>
      <c r="N2999">
        <f>LOG(M2999/100,2)+3</f>
        <v>1.8797057662822882</v>
      </c>
      <c r="O2999">
        <f>INDEX(lehmad!B$2:B$412,MATCH(klypsid!$B2999,lehmad!$A$2:$A$412,0))</f>
        <v>38526</v>
      </c>
      <c r="P2999">
        <f>INDEX(lehmad!D$2:D$412,MATCH(klypsid!$B2999,lehmad!$A$2:$A$412,0))</f>
        <v>114</v>
      </c>
      <c r="Q2999">
        <f>INDEX(lehmad!E$2:E$412,MATCH(klypsid!$B2999,lehmad!$A$2:$A$412,0))</f>
        <v>1</v>
      </c>
      <c r="R2999" t="str">
        <f>INDEX(lehmad!F$2:F$412,MATCH(klypsid!$B2999,lehmad!$A$2:$A$412,0))</f>
        <v>DYNASTY-ET</v>
      </c>
      <c r="S2999">
        <f>INDEX(lehmad!H$2:H$412,MATCH(klypsid!$B2999,lehmad!$A$2:$A$412,0))</f>
        <v>124</v>
      </c>
      <c r="T2999">
        <f>INDEX(lehmad!K$2:K$412,MATCH(klypsid!$B2999,lehmad!$A$2:$A$412,0))</f>
        <v>108</v>
      </c>
      <c r="U2999" s="4">
        <f t="shared" si="92"/>
        <v>7</v>
      </c>
      <c r="V2999">
        <f t="shared" si="93"/>
        <v>28</v>
      </c>
    </row>
    <row r="3000" spans="1:22" x14ac:dyDescent="0.25">
      <c r="A3000">
        <v>3513</v>
      </c>
      <c r="B3000" t="str">
        <f>"E"&amp;A3000</f>
        <v>E3513</v>
      </c>
      <c r="C3000" t="s">
        <v>89</v>
      </c>
      <c r="D3000">
        <v>1</v>
      </c>
      <c r="E3000">
        <f>IF(D3000&lt;4,D3000,4)</f>
        <v>1</v>
      </c>
      <c r="F3000" s="1">
        <v>39401</v>
      </c>
      <c r="G3000" s="1">
        <v>39631</v>
      </c>
      <c r="H3000" s="3">
        <f>G3000-F3000</f>
        <v>230</v>
      </c>
      <c r="I3000" s="3">
        <f>IF(H3000&lt;=60,1,IF(H3000&lt;=150,2,3))</f>
        <v>3</v>
      </c>
      <c r="J3000">
        <v>35.1</v>
      </c>
      <c r="K3000">
        <v>4.1100000000000003</v>
      </c>
      <c r="L3000">
        <v>3.64</v>
      </c>
      <c r="M3000">
        <v>184</v>
      </c>
      <c r="N3000">
        <f>LOG(M3000/100,2)+3</f>
        <v>3.8797057662822882</v>
      </c>
      <c r="O3000">
        <f>INDEX(lehmad!B$2:B$412,MATCH(klypsid!$B3000,lehmad!$A$2:$A$412,0))</f>
        <v>38526</v>
      </c>
      <c r="P3000">
        <f>INDEX(lehmad!D$2:D$412,MATCH(klypsid!$B3000,lehmad!$A$2:$A$412,0))</f>
        <v>114</v>
      </c>
      <c r="Q3000">
        <f>INDEX(lehmad!E$2:E$412,MATCH(klypsid!$B3000,lehmad!$A$2:$A$412,0))</f>
        <v>1</v>
      </c>
      <c r="R3000" t="str">
        <f>INDEX(lehmad!F$2:F$412,MATCH(klypsid!$B3000,lehmad!$A$2:$A$412,0))</f>
        <v>DYNASTY-ET</v>
      </c>
      <c r="S3000">
        <f>INDEX(lehmad!H$2:H$412,MATCH(klypsid!$B3000,lehmad!$A$2:$A$412,0))</f>
        <v>124</v>
      </c>
      <c r="T3000">
        <f>INDEX(lehmad!K$2:K$412,MATCH(klypsid!$B3000,lehmad!$A$2:$A$412,0))</f>
        <v>108</v>
      </c>
      <c r="U3000" s="4">
        <f t="shared" si="92"/>
        <v>8</v>
      </c>
      <c r="V3000">
        <f t="shared" si="93"/>
        <v>31</v>
      </c>
    </row>
    <row r="3001" spans="1:22" x14ac:dyDescent="0.25">
      <c r="A3001">
        <v>3513</v>
      </c>
      <c r="B3001" t="str">
        <f>"E"&amp;A3001</f>
        <v>E3513</v>
      </c>
      <c r="C3001" t="s">
        <v>89</v>
      </c>
      <c r="D3001">
        <v>1</v>
      </c>
      <c r="E3001">
        <f>IF(D3001&lt;4,D3001,4)</f>
        <v>1</v>
      </c>
      <c r="F3001" s="1">
        <v>39401</v>
      </c>
      <c r="G3001" s="1">
        <v>39663</v>
      </c>
      <c r="H3001" s="3">
        <f>G3001-F3001</f>
        <v>262</v>
      </c>
      <c r="I3001" s="3">
        <f>IF(H3001&lt;=60,1,IF(H3001&lt;=150,2,3))</f>
        <v>3</v>
      </c>
      <c r="J3001">
        <v>28.4</v>
      </c>
      <c r="K3001">
        <v>4.08</v>
      </c>
      <c r="L3001">
        <v>3.54</v>
      </c>
      <c r="M3001">
        <v>93</v>
      </c>
      <c r="N3001">
        <f>LOG(M3001/100,2)+3</f>
        <v>2.8953026213333066</v>
      </c>
      <c r="O3001">
        <f>INDEX(lehmad!B$2:B$412,MATCH(klypsid!$B3001,lehmad!$A$2:$A$412,0))</f>
        <v>38526</v>
      </c>
      <c r="P3001">
        <f>INDEX(lehmad!D$2:D$412,MATCH(klypsid!$B3001,lehmad!$A$2:$A$412,0))</f>
        <v>114</v>
      </c>
      <c r="Q3001">
        <f>INDEX(lehmad!E$2:E$412,MATCH(klypsid!$B3001,lehmad!$A$2:$A$412,0))</f>
        <v>1</v>
      </c>
      <c r="R3001" t="str">
        <f>INDEX(lehmad!F$2:F$412,MATCH(klypsid!$B3001,lehmad!$A$2:$A$412,0))</f>
        <v>DYNASTY-ET</v>
      </c>
      <c r="S3001">
        <f>INDEX(lehmad!H$2:H$412,MATCH(klypsid!$B3001,lehmad!$A$2:$A$412,0))</f>
        <v>124</v>
      </c>
      <c r="T3001">
        <f>INDEX(lehmad!K$2:K$412,MATCH(klypsid!$B3001,lehmad!$A$2:$A$412,0))</f>
        <v>108</v>
      </c>
      <c r="U3001" s="4">
        <f t="shared" si="92"/>
        <v>9</v>
      </c>
      <c r="V3001">
        <f t="shared" si="93"/>
        <v>32</v>
      </c>
    </row>
    <row r="3002" spans="1:22" x14ac:dyDescent="0.25">
      <c r="A3002">
        <v>3513</v>
      </c>
      <c r="B3002" t="str">
        <f>"E"&amp;A3002</f>
        <v>E3513</v>
      </c>
      <c r="C3002" t="s">
        <v>89</v>
      </c>
      <c r="D3002">
        <v>2</v>
      </c>
      <c r="E3002">
        <f>IF(D3002&lt;4,D3002,4)</f>
        <v>2</v>
      </c>
      <c r="F3002" s="1">
        <v>39751</v>
      </c>
      <c r="G3002" s="1">
        <v>39783</v>
      </c>
      <c r="H3002" s="3">
        <f>G3002-F3002</f>
        <v>32</v>
      </c>
      <c r="I3002" s="3">
        <f>IF(H3002&lt;=60,1,IF(H3002&lt;=150,2,3))</f>
        <v>1</v>
      </c>
      <c r="J3002">
        <v>47.8</v>
      </c>
      <c r="K3002">
        <v>3.53</v>
      </c>
      <c r="L3002">
        <v>3.29</v>
      </c>
      <c r="M3002">
        <v>31</v>
      </c>
      <c r="N3002">
        <f>LOG(M3002/100,2)+3</f>
        <v>1.3103401206121505</v>
      </c>
      <c r="O3002">
        <f>INDEX(lehmad!B$2:B$412,MATCH(klypsid!$B3002,lehmad!$A$2:$A$412,0))</f>
        <v>38526</v>
      </c>
      <c r="P3002">
        <f>INDEX(lehmad!D$2:D$412,MATCH(klypsid!$B3002,lehmad!$A$2:$A$412,0))</f>
        <v>114</v>
      </c>
      <c r="Q3002">
        <f>INDEX(lehmad!E$2:E$412,MATCH(klypsid!$B3002,lehmad!$A$2:$A$412,0))</f>
        <v>1</v>
      </c>
      <c r="R3002" t="str">
        <f>INDEX(lehmad!F$2:F$412,MATCH(klypsid!$B3002,lehmad!$A$2:$A$412,0))</f>
        <v>DYNASTY-ET</v>
      </c>
      <c r="S3002">
        <f>INDEX(lehmad!H$2:H$412,MATCH(klypsid!$B3002,lehmad!$A$2:$A$412,0))</f>
        <v>124</v>
      </c>
      <c r="T3002">
        <f>INDEX(lehmad!K$2:K$412,MATCH(klypsid!$B3002,lehmad!$A$2:$A$412,0))</f>
        <v>108</v>
      </c>
      <c r="U3002" s="4">
        <f t="shared" si="92"/>
        <v>1</v>
      </c>
      <c r="V3002">
        <f t="shared" si="93"/>
        <v>32</v>
      </c>
    </row>
    <row r="3003" spans="1:22" x14ac:dyDescent="0.25">
      <c r="A3003">
        <v>3513</v>
      </c>
      <c r="B3003" t="str">
        <f>"E"&amp;A3003</f>
        <v>E3513</v>
      </c>
      <c r="C3003" t="s">
        <v>89</v>
      </c>
      <c r="D3003">
        <v>2</v>
      </c>
      <c r="E3003">
        <f>IF(D3003&lt;4,D3003,4)</f>
        <v>2</v>
      </c>
      <c r="F3003" s="1">
        <v>39751</v>
      </c>
      <c r="G3003" s="1">
        <v>39817</v>
      </c>
      <c r="H3003" s="3">
        <f>G3003-F3003</f>
        <v>66</v>
      </c>
      <c r="I3003" s="3">
        <f>IF(H3003&lt;=60,1,IF(H3003&lt;=150,2,3))</f>
        <v>2</v>
      </c>
      <c r="J3003">
        <v>57.5</v>
      </c>
      <c r="K3003">
        <v>3.11</v>
      </c>
      <c r="L3003">
        <v>3.27</v>
      </c>
      <c r="M3003">
        <v>343</v>
      </c>
      <c r="N3003">
        <f>LOG(M3003/100,2)+3</f>
        <v>4.7782085763980877</v>
      </c>
      <c r="O3003">
        <f>INDEX(lehmad!B$2:B$412,MATCH(klypsid!$B3003,lehmad!$A$2:$A$412,0))</f>
        <v>38526</v>
      </c>
      <c r="P3003">
        <f>INDEX(lehmad!D$2:D$412,MATCH(klypsid!$B3003,lehmad!$A$2:$A$412,0))</f>
        <v>114</v>
      </c>
      <c r="Q3003">
        <f>INDEX(lehmad!E$2:E$412,MATCH(klypsid!$B3003,lehmad!$A$2:$A$412,0))</f>
        <v>1</v>
      </c>
      <c r="R3003" t="str">
        <f>INDEX(lehmad!F$2:F$412,MATCH(klypsid!$B3003,lehmad!$A$2:$A$412,0))</f>
        <v>DYNASTY-ET</v>
      </c>
      <c r="S3003">
        <f>INDEX(lehmad!H$2:H$412,MATCH(klypsid!$B3003,lehmad!$A$2:$A$412,0))</f>
        <v>124</v>
      </c>
      <c r="T3003">
        <f>INDEX(lehmad!K$2:K$412,MATCH(klypsid!$B3003,lehmad!$A$2:$A$412,0))</f>
        <v>108</v>
      </c>
      <c r="U3003" s="4">
        <f t="shared" si="92"/>
        <v>2</v>
      </c>
      <c r="V3003">
        <f t="shared" si="93"/>
        <v>34</v>
      </c>
    </row>
    <row r="3004" spans="1:22" x14ac:dyDescent="0.25">
      <c r="A3004">
        <v>3513</v>
      </c>
      <c r="B3004" t="str">
        <f>"E"&amp;A3004</f>
        <v>E3513</v>
      </c>
      <c r="C3004" t="s">
        <v>89</v>
      </c>
      <c r="D3004">
        <v>2</v>
      </c>
      <c r="E3004">
        <f>IF(D3004&lt;4,D3004,4)</f>
        <v>2</v>
      </c>
      <c r="F3004" s="1">
        <v>39751</v>
      </c>
      <c r="G3004" s="1">
        <v>39845</v>
      </c>
      <c r="H3004" s="3">
        <f>G3004-F3004</f>
        <v>94</v>
      </c>
      <c r="I3004" s="3">
        <f>IF(H3004&lt;=60,1,IF(H3004&lt;=150,2,3))</f>
        <v>2</v>
      </c>
      <c r="J3004">
        <v>47.8</v>
      </c>
      <c r="K3004">
        <v>3.79</v>
      </c>
      <c r="L3004">
        <v>3.26</v>
      </c>
      <c r="M3004">
        <v>59</v>
      </c>
      <c r="N3004">
        <f>LOG(M3004/100,2)+3</f>
        <v>2.2387868595871163</v>
      </c>
      <c r="O3004">
        <f>INDEX(lehmad!B$2:B$412,MATCH(klypsid!$B3004,lehmad!$A$2:$A$412,0))</f>
        <v>38526</v>
      </c>
      <c r="P3004">
        <f>INDEX(lehmad!D$2:D$412,MATCH(klypsid!$B3004,lehmad!$A$2:$A$412,0))</f>
        <v>114</v>
      </c>
      <c r="Q3004">
        <f>INDEX(lehmad!E$2:E$412,MATCH(klypsid!$B3004,lehmad!$A$2:$A$412,0))</f>
        <v>1</v>
      </c>
      <c r="R3004" t="str">
        <f>INDEX(lehmad!F$2:F$412,MATCH(klypsid!$B3004,lehmad!$A$2:$A$412,0))</f>
        <v>DYNASTY-ET</v>
      </c>
      <c r="S3004">
        <f>INDEX(lehmad!H$2:H$412,MATCH(klypsid!$B3004,lehmad!$A$2:$A$412,0))</f>
        <v>124</v>
      </c>
      <c r="T3004">
        <f>INDEX(lehmad!K$2:K$412,MATCH(klypsid!$B3004,lehmad!$A$2:$A$412,0))</f>
        <v>108</v>
      </c>
      <c r="U3004" s="4">
        <f t="shared" si="92"/>
        <v>3</v>
      </c>
      <c r="V3004">
        <f t="shared" si="93"/>
        <v>28</v>
      </c>
    </row>
    <row r="3005" spans="1:22" x14ac:dyDescent="0.25">
      <c r="A3005">
        <v>3513</v>
      </c>
      <c r="B3005" t="str">
        <f>"E"&amp;A3005</f>
        <v>E3513</v>
      </c>
      <c r="C3005" t="s">
        <v>89</v>
      </c>
      <c r="D3005">
        <v>2</v>
      </c>
      <c r="E3005">
        <f>IF(D3005&lt;4,D3005,4)</f>
        <v>2</v>
      </c>
      <c r="F3005" s="1">
        <v>39751</v>
      </c>
      <c r="G3005" s="1">
        <v>39875</v>
      </c>
      <c r="H3005" s="3">
        <f>G3005-F3005</f>
        <v>124</v>
      </c>
      <c r="I3005" s="3">
        <f>IF(H3005&lt;=60,1,IF(H3005&lt;=150,2,3))</f>
        <v>2</v>
      </c>
      <c r="J3005">
        <v>41.9</v>
      </c>
      <c r="K3005">
        <v>4.12</v>
      </c>
      <c r="L3005">
        <v>3.41</v>
      </c>
      <c r="M3005">
        <v>69</v>
      </c>
      <c r="N3005">
        <f>LOG(M3005/100,2)+3</f>
        <v>2.4646682670034443</v>
      </c>
      <c r="O3005">
        <f>INDEX(lehmad!B$2:B$412,MATCH(klypsid!$B3005,lehmad!$A$2:$A$412,0))</f>
        <v>38526</v>
      </c>
      <c r="P3005">
        <f>INDEX(lehmad!D$2:D$412,MATCH(klypsid!$B3005,lehmad!$A$2:$A$412,0))</f>
        <v>114</v>
      </c>
      <c r="Q3005">
        <f>INDEX(lehmad!E$2:E$412,MATCH(klypsid!$B3005,lehmad!$A$2:$A$412,0))</f>
        <v>1</v>
      </c>
      <c r="R3005" t="str">
        <f>INDEX(lehmad!F$2:F$412,MATCH(klypsid!$B3005,lehmad!$A$2:$A$412,0))</f>
        <v>DYNASTY-ET</v>
      </c>
      <c r="S3005">
        <f>INDEX(lehmad!H$2:H$412,MATCH(klypsid!$B3005,lehmad!$A$2:$A$412,0))</f>
        <v>124</v>
      </c>
      <c r="T3005">
        <f>INDEX(lehmad!K$2:K$412,MATCH(klypsid!$B3005,lehmad!$A$2:$A$412,0))</f>
        <v>108</v>
      </c>
      <c r="U3005" s="4">
        <f t="shared" si="92"/>
        <v>4</v>
      </c>
      <c r="V3005">
        <f t="shared" si="93"/>
        <v>30</v>
      </c>
    </row>
    <row r="3006" spans="1:22" x14ac:dyDescent="0.25">
      <c r="A3006">
        <v>3513</v>
      </c>
      <c r="B3006" t="str">
        <f>"E"&amp;A3006</f>
        <v>E3513</v>
      </c>
      <c r="C3006" t="s">
        <v>89</v>
      </c>
      <c r="D3006">
        <v>2</v>
      </c>
      <c r="E3006">
        <f>IF(D3006&lt;4,D3006,4)</f>
        <v>2</v>
      </c>
      <c r="F3006" s="1">
        <v>39751</v>
      </c>
      <c r="G3006" s="1">
        <v>39908</v>
      </c>
      <c r="H3006" s="3">
        <f>G3006-F3006</f>
        <v>157</v>
      </c>
      <c r="I3006" s="3">
        <f>IF(H3006&lt;=60,1,IF(H3006&lt;=150,2,3))</f>
        <v>3</v>
      </c>
      <c r="J3006">
        <v>39.299999999999997</v>
      </c>
      <c r="K3006">
        <v>3.61</v>
      </c>
      <c r="L3006">
        <v>3.43</v>
      </c>
      <c r="M3006">
        <v>156</v>
      </c>
      <c r="N3006">
        <f>LOG(M3006/100,2)+3</f>
        <v>3.6415460290875239</v>
      </c>
      <c r="O3006">
        <f>INDEX(lehmad!B$2:B$412,MATCH(klypsid!$B3006,lehmad!$A$2:$A$412,0))</f>
        <v>38526</v>
      </c>
      <c r="P3006">
        <f>INDEX(lehmad!D$2:D$412,MATCH(klypsid!$B3006,lehmad!$A$2:$A$412,0))</f>
        <v>114</v>
      </c>
      <c r="Q3006">
        <f>INDEX(lehmad!E$2:E$412,MATCH(klypsid!$B3006,lehmad!$A$2:$A$412,0))</f>
        <v>1</v>
      </c>
      <c r="R3006" t="str">
        <f>INDEX(lehmad!F$2:F$412,MATCH(klypsid!$B3006,lehmad!$A$2:$A$412,0))</f>
        <v>DYNASTY-ET</v>
      </c>
      <c r="S3006">
        <f>INDEX(lehmad!H$2:H$412,MATCH(klypsid!$B3006,lehmad!$A$2:$A$412,0))</f>
        <v>124</v>
      </c>
      <c r="T3006">
        <f>INDEX(lehmad!K$2:K$412,MATCH(klypsid!$B3006,lehmad!$A$2:$A$412,0))</f>
        <v>108</v>
      </c>
      <c r="U3006" s="4">
        <f t="shared" si="92"/>
        <v>5</v>
      </c>
      <c r="V3006">
        <f t="shared" si="93"/>
        <v>33</v>
      </c>
    </row>
    <row r="3007" spans="1:22" x14ac:dyDescent="0.25">
      <c r="A3007">
        <v>3513</v>
      </c>
      <c r="B3007" t="str">
        <f>"E"&amp;A3007</f>
        <v>E3513</v>
      </c>
      <c r="C3007" t="s">
        <v>89</v>
      </c>
      <c r="D3007">
        <v>2</v>
      </c>
      <c r="E3007">
        <f>IF(D3007&lt;4,D3007,4)</f>
        <v>2</v>
      </c>
      <c r="F3007" s="1">
        <v>39751</v>
      </c>
      <c r="G3007" s="1">
        <v>39944</v>
      </c>
      <c r="H3007" s="3">
        <f>G3007-F3007</f>
        <v>193</v>
      </c>
      <c r="I3007" s="3">
        <f>IF(H3007&lt;=60,1,IF(H3007&lt;=150,2,3))</f>
        <v>3</v>
      </c>
      <c r="J3007">
        <v>33.4</v>
      </c>
      <c r="K3007">
        <v>4.3600000000000003</v>
      </c>
      <c r="L3007">
        <v>3.53</v>
      </c>
      <c r="M3007">
        <v>60</v>
      </c>
      <c r="N3007">
        <f>LOG(M3007/100,2)+3</f>
        <v>2.2630344058337939</v>
      </c>
      <c r="O3007">
        <f>INDEX(lehmad!B$2:B$412,MATCH(klypsid!$B3007,lehmad!$A$2:$A$412,0))</f>
        <v>38526</v>
      </c>
      <c r="P3007">
        <f>INDEX(lehmad!D$2:D$412,MATCH(klypsid!$B3007,lehmad!$A$2:$A$412,0))</f>
        <v>114</v>
      </c>
      <c r="Q3007">
        <f>INDEX(lehmad!E$2:E$412,MATCH(klypsid!$B3007,lehmad!$A$2:$A$412,0))</f>
        <v>1</v>
      </c>
      <c r="R3007" t="str">
        <f>INDEX(lehmad!F$2:F$412,MATCH(klypsid!$B3007,lehmad!$A$2:$A$412,0))</f>
        <v>DYNASTY-ET</v>
      </c>
      <c r="S3007">
        <f>INDEX(lehmad!H$2:H$412,MATCH(klypsid!$B3007,lehmad!$A$2:$A$412,0))</f>
        <v>124</v>
      </c>
      <c r="T3007">
        <f>INDEX(lehmad!K$2:K$412,MATCH(klypsid!$B3007,lehmad!$A$2:$A$412,0))</f>
        <v>108</v>
      </c>
      <c r="U3007" s="4">
        <f t="shared" si="92"/>
        <v>6</v>
      </c>
      <c r="V3007">
        <f t="shared" si="93"/>
        <v>36</v>
      </c>
    </row>
    <row r="3008" spans="1:22" x14ac:dyDescent="0.25">
      <c r="A3008">
        <v>3513</v>
      </c>
      <c r="B3008" t="str">
        <f>"E"&amp;A3008</f>
        <v>E3513</v>
      </c>
      <c r="C3008" t="s">
        <v>89</v>
      </c>
      <c r="D3008">
        <v>2</v>
      </c>
      <c r="E3008">
        <f>IF(D3008&lt;4,D3008,4)</f>
        <v>2</v>
      </c>
      <c r="F3008" s="1">
        <v>39751</v>
      </c>
      <c r="G3008" s="1">
        <v>39972</v>
      </c>
      <c r="H3008" s="3">
        <f>G3008-F3008</f>
        <v>221</v>
      </c>
      <c r="I3008" s="3">
        <f>IF(H3008&lt;=60,1,IF(H3008&lt;=150,2,3))</f>
        <v>3</v>
      </c>
      <c r="J3008">
        <v>32.9</v>
      </c>
      <c r="K3008">
        <v>3.64</v>
      </c>
      <c r="L3008">
        <v>3.63</v>
      </c>
      <c r="M3008">
        <v>74</v>
      </c>
      <c r="N3008">
        <f>LOG(M3008/100,2)+3</f>
        <v>2.5655971758542249</v>
      </c>
      <c r="O3008">
        <f>INDEX(lehmad!B$2:B$412,MATCH(klypsid!$B3008,lehmad!$A$2:$A$412,0))</f>
        <v>38526</v>
      </c>
      <c r="P3008">
        <f>INDEX(lehmad!D$2:D$412,MATCH(klypsid!$B3008,lehmad!$A$2:$A$412,0))</f>
        <v>114</v>
      </c>
      <c r="Q3008">
        <f>INDEX(lehmad!E$2:E$412,MATCH(klypsid!$B3008,lehmad!$A$2:$A$412,0))</f>
        <v>1</v>
      </c>
      <c r="R3008" t="str">
        <f>INDEX(lehmad!F$2:F$412,MATCH(klypsid!$B3008,lehmad!$A$2:$A$412,0))</f>
        <v>DYNASTY-ET</v>
      </c>
      <c r="S3008">
        <f>INDEX(lehmad!H$2:H$412,MATCH(klypsid!$B3008,lehmad!$A$2:$A$412,0))</f>
        <v>124</v>
      </c>
      <c r="T3008">
        <f>INDEX(lehmad!K$2:K$412,MATCH(klypsid!$B3008,lehmad!$A$2:$A$412,0))</f>
        <v>108</v>
      </c>
      <c r="U3008" s="4">
        <f t="shared" si="92"/>
        <v>7</v>
      </c>
      <c r="V3008">
        <f t="shared" si="93"/>
        <v>28</v>
      </c>
    </row>
    <row r="3009" spans="1:22" x14ac:dyDescent="0.25">
      <c r="A3009">
        <v>3513</v>
      </c>
      <c r="B3009" t="str">
        <f>"E"&amp;A3009</f>
        <v>E3513</v>
      </c>
      <c r="C3009" t="s">
        <v>89</v>
      </c>
      <c r="D3009">
        <v>2</v>
      </c>
      <c r="E3009">
        <f>IF(D3009&lt;4,D3009,4)</f>
        <v>2</v>
      </c>
      <c r="F3009" s="1">
        <v>39751</v>
      </c>
      <c r="G3009" s="1">
        <v>40007</v>
      </c>
      <c r="H3009" s="3">
        <f>G3009-F3009</f>
        <v>256</v>
      </c>
      <c r="I3009" s="3">
        <f>IF(H3009&lt;=60,1,IF(H3009&lt;=150,2,3))</f>
        <v>3</v>
      </c>
      <c r="J3009">
        <v>29.9</v>
      </c>
      <c r="K3009">
        <v>4.08</v>
      </c>
      <c r="L3009">
        <v>3.62</v>
      </c>
      <c r="M3009">
        <v>91</v>
      </c>
      <c r="N3009">
        <f>LOG(M3009/100,2)+3</f>
        <v>2.8639384504239715</v>
      </c>
      <c r="O3009">
        <f>INDEX(lehmad!B$2:B$412,MATCH(klypsid!$B3009,lehmad!$A$2:$A$412,0))</f>
        <v>38526</v>
      </c>
      <c r="P3009">
        <f>INDEX(lehmad!D$2:D$412,MATCH(klypsid!$B3009,lehmad!$A$2:$A$412,0))</f>
        <v>114</v>
      </c>
      <c r="Q3009">
        <f>INDEX(lehmad!E$2:E$412,MATCH(klypsid!$B3009,lehmad!$A$2:$A$412,0))</f>
        <v>1</v>
      </c>
      <c r="R3009" t="str">
        <f>INDEX(lehmad!F$2:F$412,MATCH(klypsid!$B3009,lehmad!$A$2:$A$412,0))</f>
        <v>DYNASTY-ET</v>
      </c>
      <c r="S3009">
        <f>INDEX(lehmad!H$2:H$412,MATCH(klypsid!$B3009,lehmad!$A$2:$A$412,0))</f>
        <v>124</v>
      </c>
      <c r="T3009">
        <f>INDEX(lehmad!K$2:K$412,MATCH(klypsid!$B3009,lehmad!$A$2:$A$412,0))</f>
        <v>108</v>
      </c>
      <c r="U3009" s="4">
        <f t="shared" si="92"/>
        <v>8</v>
      </c>
      <c r="V3009">
        <f t="shared" si="93"/>
        <v>35</v>
      </c>
    </row>
    <row r="3010" spans="1:22" x14ac:dyDescent="0.25">
      <c r="A3010">
        <v>3513</v>
      </c>
      <c r="B3010" t="str">
        <f>"E"&amp;A3010</f>
        <v>E3513</v>
      </c>
      <c r="C3010" t="s">
        <v>89</v>
      </c>
      <c r="D3010">
        <v>2</v>
      </c>
      <c r="E3010">
        <f>IF(D3010&lt;4,D3010,4)</f>
        <v>2</v>
      </c>
      <c r="F3010" s="1">
        <v>39751</v>
      </c>
      <c r="G3010" s="1">
        <v>40037</v>
      </c>
      <c r="H3010" s="3">
        <f>G3010-F3010</f>
        <v>286</v>
      </c>
      <c r="I3010" s="3">
        <f>IF(H3010&lt;=60,1,IF(H3010&lt;=150,2,3))</f>
        <v>3</v>
      </c>
      <c r="J3010">
        <v>29.5</v>
      </c>
      <c r="K3010">
        <v>4.3</v>
      </c>
      <c r="L3010">
        <v>3.72</v>
      </c>
      <c r="M3010">
        <v>67</v>
      </c>
      <c r="N3010">
        <f>LOG(M3010/100,2)+3</f>
        <v>2.4222330006830477</v>
      </c>
      <c r="O3010">
        <f>INDEX(lehmad!B$2:B$412,MATCH(klypsid!$B3010,lehmad!$A$2:$A$412,0))</f>
        <v>38526</v>
      </c>
      <c r="P3010">
        <f>INDEX(lehmad!D$2:D$412,MATCH(klypsid!$B3010,lehmad!$A$2:$A$412,0))</f>
        <v>114</v>
      </c>
      <c r="Q3010">
        <f>INDEX(lehmad!E$2:E$412,MATCH(klypsid!$B3010,lehmad!$A$2:$A$412,0))</f>
        <v>1</v>
      </c>
      <c r="R3010" t="str">
        <f>INDEX(lehmad!F$2:F$412,MATCH(klypsid!$B3010,lehmad!$A$2:$A$412,0))</f>
        <v>DYNASTY-ET</v>
      </c>
      <c r="S3010">
        <f>INDEX(lehmad!H$2:H$412,MATCH(klypsid!$B3010,lehmad!$A$2:$A$412,0))</f>
        <v>124</v>
      </c>
      <c r="T3010">
        <f>INDEX(lehmad!K$2:K$412,MATCH(klypsid!$B3010,lehmad!$A$2:$A$412,0))</f>
        <v>108</v>
      </c>
      <c r="U3010" s="4">
        <f t="shared" si="92"/>
        <v>9</v>
      </c>
      <c r="V3010">
        <f t="shared" si="93"/>
        <v>30</v>
      </c>
    </row>
    <row r="3011" spans="1:22" x14ac:dyDescent="0.25">
      <c r="A3011">
        <v>3513</v>
      </c>
      <c r="B3011" t="str">
        <f>"E"&amp;A3011</f>
        <v>E3513</v>
      </c>
      <c r="C3011" t="s">
        <v>89</v>
      </c>
      <c r="D3011">
        <v>2</v>
      </c>
      <c r="E3011">
        <f>IF(D3011&lt;4,D3011,4)</f>
        <v>2</v>
      </c>
      <c r="F3011" s="1">
        <v>39751</v>
      </c>
      <c r="G3011" s="1">
        <v>40066</v>
      </c>
      <c r="H3011" s="3">
        <f>G3011-F3011</f>
        <v>315</v>
      </c>
      <c r="I3011" s="3">
        <f>IF(H3011&lt;=60,1,IF(H3011&lt;=150,2,3))</f>
        <v>3</v>
      </c>
      <c r="J3011">
        <v>22.7</v>
      </c>
      <c r="K3011">
        <v>5.0199999999999996</v>
      </c>
      <c r="L3011">
        <v>3.79</v>
      </c>
      <c r="M3011">
        <v>96</v>
      </c>
      <c r="N3011">
        <f>LOG(M3011/100,2)+3</f>
        <v>2.9411063109464313</v>
      </c>
      <c r="O3011">
        <f>INDEX(lehmad!B$2:B$412,MATCH(klypsid!$B3011,lehmad!$A$2:$A$412,0))</f>
        <v>38526</v>
      </c>
      <c r="P3011">
        <f>INDEX(lehmad!D$2:D$412,MATCH(klypsid!$B3011,lehmad!$A$2:$A$412,0))</f>
        <v>114</v>
      </c>
      <c r="Q3011">
        <f>INDEX(lehmad!E$2:E$412,MATCH(klypsid!$B3011,lehmad!$A$2:$A$412,0))</f>
        <v>1</v>
      </c>
      <c r="R3011" t="str">
        <f>INDEX(lehmad!F$2:F$412,MATCH(klypsid!$B3011,lehmad!$A$2:$A$412,0))</f>
        <v>DYNASTY-ET</v>
      </c>
      <c r="S3011">
        <f>INDEX(lehmad!H$2:H$412,MATCH(klypsid!$B3011,lehmad!$A$2:$A$412,0))</f>
        <v>124</v>
      </c>
      <c r="T3011">
        <f>INDEX(lehmad!K$2:K$412,MATCH(klypsid!$B3011,lehmad!$A$2:$A$412,0))</f>
        <v>108</v>
      </c>
      <c r="U3011" s="4">
        <f t="shared" ref="U3011:U3074" si="94">IF(AND(A3011=A3010,D3011=D3010),U3010+1,1)</f>
        <v>10</v>
      </c>
      <c r="V3011">
        <f t="shared" ref="V3011:V3074" si="95">IF(AND(A3011=A3010,D3011=D3010),G3011-G3010,G3011-F3011)</f>
        <v>29</v>
      </c>
    </row>
    <row r="3012" spans="1:22" x14ac:dyDescent="0.25">
      <c r="A3012">
        <v>3513</v>
      </c>
      <c r="B3012" t="str">
        <f>"E"&amp;A3012</f>
        <v>E3513</v>
      </c>
      <c r="C3012" t="s">
        <v>89</v>
      </c>
      <c r="D3012">
        <v>3</v>
      </c>
      <c r="E3012">
        <f>IF(D3012&lt;4,D3012,4)</f>
        <v>3</v>
      </c>
      <c r="F3012" s="1">
        <v>40122</v>
      </c>
      <c r="G3012" s="1">
        <v>40153</v>
      </c>
      <c r="H3012" s="3">
        <f>G3012-F3012</f>
        <v>31</v>
      </c>
      <c r="I3012" s="3">
        <f>IF(H3012&lt;=60,1,IF(H3012&lt;=150,2,3))</f>
        <v>1</v>
      </c>
      <c r="J3012">
        <v>53.9</v>
      </c>
      <c r="K3012">
        <v>3.81</v>
      </c>
      <c r="L3012">
        <v>3.24</v>
      </c>
      <c r="M3012">
        <v>243</v>
      </c>
      <c r="N3012">
        <f>LOG(M3012/100,2)+3</f>
        <v>4.280956313831056</v>
      </c>
      <c r="O3012">
        <f>INDEX(lehmad!B$2:B$412,MATCH(klypsid!$B3012,lehmad!$A$2:$A$412,0))</f>
        <v>38526</v>
      </c>
      <c r="P3012">
        <f>INDEX(lehmad!D$2:D$412,MATCH(klypsid!$B3012,lehmad!$A$2:$A$412,0))</f>
        <v>114</v>
      </c>
      <c r="Q3012">
        <f>INDEX(lehmad!E$2:E$412,MATCH(klypsid!$B3012,lehmad!$A$2:$A$412,0))</f>
        <v>1</v>
      </c>
      <c r="R3012" t="str">
        <f>INDEX(lehmad!F$2:F$412,MATCH(klypsid!$B3012,lehmad!$A$2:$A$412,0))</f>
        <v>DYNASTY-ET</v>
      </c>
      <c r="S3012">
        <f>INDEX(lehmad!H$2:H$412,MATCH(klypsid!$B3012,lehmad!$A$2:$A$412,0))</f>
        <v>124</v>
      </c>
      <c r="T3012">
        <f>INDEX(lehmad!K$2:K$412,MATCH(klypsid!$B3012,lehmad!$A$2:$A$412,0))</f>
        <v>108</v>
      </c>
      <c r="U3012" s="4">
        <f t="shared" si="94"/>
        <v>1</v>
      </c>
      <c r="V3012">
        <f t="shared" si="95"/>
        <v>31</v>
      </c>
    </row>
    <row r="3013" spans="1:22" x14ac:dyDescent="0.25">
      <c r="A3013">
        <v>3513</v>
      </c>
      <c r="B3013" t="str">
        <f>"E"&amp;A3013</f>
        <v>E3513</v>
      </c>
      <c r="C3013" t="s">
        <v>89</v>
      </c>
      <c r="D3013">
        <v>3</v>
      </c>
      <c r="E3013">
        <f>IF(D3013&lt;4,D3013,4)</f>
        <v>3</v>
      </c>
      <c r="F3013" s="1">
        <v>40122</v>
      </c>
      <c r="G3013" s="1">
        <v>40186</v>
      </c>
      <c r="H3013" s="3">
        <f>G3013-F3013</f>
        <v>64</v>
      </c>
      <c r="I3013" s="3">
        <f>IF(H3013&lt;=60,1,IF(H3013&lt;=150,2,3))</f>
        <v>2</v>
      </c>
      <c r="J3013">
        <v>51.4</v>
      </c>
      <c r="K3013">
        <v>4.72</v>
      </c>
      <c r="L3013">
        <v>3.15</v>
      </c>
      <c r="M3013">
        <v>74</v>
      </c>
      <c r="N3013">
        <f>LOG(M3013/100,2)+3</f>
        <v>2.5655971758542249</v>
      </c>
      <c r="O3013">
        <f>INDEX(lehmad!B$2:B$412,MATCH(klypsid!$B3013,lehmad!$A$2:$A$412,0))</f>
        <v>38526</v>
      </c>
      <c r="P3013">
        <f>INDEX(lehmad!D$2:D$412,MATCH(klypsid!$B3013,lehmad!$A$2:$A$412,0))</f>
        <v>114</v>
      </c>
      <c r="Q3013">
        <f>INDEX(lehmad!E$2:E$412,MATCH(klypsid!$B3013,lehmad!$A$2:$A$412,0))</f>
        <v>1</v>
      </c>
      <c r="R3013" t="str">
        <f>INDEX(lehmad!F$2:F$412,MATCH(klypsid!$B3013,lehmad!$A$2:$A$412,0))</f>
        <v>DYNASTY-ET</v>
      </c>
      <c r="S3013">
        <f>INDEX(lehmad!H$2:H$412,MATCH(klypsid!$B3013,lehmad!$A$2:$A$412,0))</f>
        <v>124</v>
      </c>
      <c r="T3013">
        <f>INDEX(lehmad!K$2:K$412,MATCH(klypsid!$B3013,lehmad!$A$2:$A$412,0))</f>
        <v>108</v>
      </c>
      <c r="U3013" s="4">
        <f t="shared" si="94"/>
        <v>2</v>
      </c>
      <c r="V3013">
        <f t="shared" si="95"/>
        <v>33</v>
      </c>
    </row>
    <row r="3014" spans="1:22" x14ac:dyDescent="0.25">
      <c r="A3014">
        <v>3513</v>
      </c>
      <c r="B3014" t="str">
        <f>"E"&amp;A3014</f>
        <v>E3513</v>
      </c>
      <c r="C3014" t="s">
        <v>89</v>
      </c>
      <c r="D3014">
        <v>3</v>
      </c>
      <c r="E3014">
        <f>IF(D3014&lt;4,D3014,4)</f>
        <v>3</v>
      </c>
      <c r="F3014" s="1">
        <v>40122</v>
      </c>
      <c r="G3014" s="1">
        <v>40214</v>
      </c>
      <c r="H3014" s="3">
        <f>G3014-F3014</f>
        <v>92</v>
      </c>
      <c r="I3014" s="3">
        <f>IF(H3014&lt;=60,1,IF(H3014&lt;=150,2,3))</f>
        <v>2</v>
      </c>
      <c r="J3014">
        <v>47.1</v>
      </c>
      <c r="K3014">
        <v>3.92</v>
      </c>
      <c r="L3014">
        <v>3.32</v>
      </c>
      <c r="M3014">
        <v>67</v>
      </c>
      <c r="N3014">
        <f>LOG(M3014/100,2)+3</f>
        <v>2.4222330006830477</v>
      </c>
      <c r="O3014">
        <f>INDEX(lehmad!B$2:B$412,MATCH(klypsid!$B3014,lehmad!$A$2:$A$412,0))</f>
        <v>38526</v>
      </c>
      <c r="P3014">
        <f>INDEX(lehmad!D$2:D$412,MATCH(klypsid!$B3014,lehmad!$A$2:$A$412,0))</f>
        <v>114</v>
      </c>
      <c r="Q3014">
        <f>INDEX(lehmad!E$2:E$412,MATCH(klypsid!$B3014,lehmad!$A$2:$A$412,0))</f>
        <v>1</v>
      </c>
      <c r="R3014" t="str">
        <f>INDEX(lehmad!F$2:F$412,MATCH(klypsid!$B3014,lehmad!$A$2:$A$412,0))</f>
        <v>DYNASTY-ET</v>
      </c>
      <c r="S3014">
        <f>INDEX(lehmad!H$2:H$412,MATCH(klypsid!$B3014,lehmad!$A$2:$A$412,0))</f>
        <v>124</v>
      </c>
      <c r="T3014">
        <f>INDEX(lehmad!K$2:K$412,MATCH(klypsid!$B3014,lehmad!$A$2:$A$412,0))</f>
        <v>108</v>
      </c>
      <c r="U3014" s="4">
        <f t="shared" si="94"/>
        <v>3</v>
      </c>
      <c r="V3014">
        <f t="shared" si="95"/>
        <v>28</v>
      </c>
    </row>
    <row r="3015" spans="1:22" x14ac:dyDescent="0.25">
      <c r="A3015">
        <v>3513</v>
      </c>
      <c r="B3015" t="str">
        <f>"E"&amp;A3015</f>
        <v>E3513</v>
      </c>
      <c r="C3015" t="s">
        <v>89</v>
      </c>
      <c r="D3015">
        <v>3</v>
      </c>
      <c r="E3015">
        <f>IF(D3015&lt;4,D3015,4)</f>
        <v>3</v>
      </c>
      <c r="F3015" s="1">
        <v>40122</v>
      </c>
      <c r="G3015" s="1">
        <v>40242</v>
      </c>
      <c r="H3015" s="3">
        <f>G3015-F3015</f>
        <v>120</v>
      </c>
      <c r="I3015" s="3">
        <f>IF(H3015&lt;=60,1,IF(H3015&lt;=150,2,3))</f>
        <v>2</v>
      </c>
      <c r="J3015">
        <v>43.6</v>
      </c>
      <c r="K3015">
        <v>4.6100000000000003</v>
      </c>
      <c r="L3015">
        <v>3.37</v>
      </c>
      <c r="M3015">
        <v>112</v>
      </c>
      <c r="N3015">
        <f>LOG(M3015/100,2)+3</f>
        <v>3.1634987322828794</v>
      </c>
      <c r="O3015">
        <f>INDEX(lehmad!B$2:B$412,MATCH(klypsid!$B3015,lehmad!$A$2:$A$412,0))</f>
        <v>38526</v>
      </c>
      <c r="P3015">
        <f>INDEX(lehmad!D$2:D$412,MATCH(klypsid!$B3015,lehmad!$A$2:$A$412,0))</f>
        <v>114</v>
      </c>
      <c r="Q3015">
        <f>INDEX(lehmad!E$2:E$412,MATCH(klypsid!$B3015,lehmad!$A$2:$A$412,0))</f>
        <v>1</v>
      </c>
      <c r="R3015" t="str">
        <f>INDEX(lehmad!F$2:F$412,MATCH(klypsid!$B3015,lehmad!$A$2:$A$412,0))</f>
        <v>DYNASTY-ET</v>
      </c>
      <c r="S3015">
        <f>INDEX(lehmad!H$2:H$412,MATCH(klypsid!$B3015,lehmad!$A$2:$A$412,0))</f>
        <v>124</v>
      </c>
      <c r="T3015">
        <f>INDEX(lehmad!K$2:K$412,MATCH(klypsid!$B3015,lehmad!$A$2:$A$412,0))</f>
        <v>108</v>
      </c>
      <c r="U3015" s="4">
        <f t="shared" si="94"/>
        <v>4</v>
      </c>
      <c r="V3015">
        <f t="shared" si="95"/>
        <v>28</v>
      </c>
    </row>
    <row r="3016" spans="1:22" x14ac:dyDescent="0.25">
      <c r="A3016">
        <v>3513</v>
      </c>
      <c r="B3016" t="str">
        <f>"E"&amp;A3016</f>
        <v>E3513</v>
      </c>
      <c r="C3016" t="s">
        <v>89</v>
      </c>
      <c r="D3016">
        <v>3</v>
      </c>
      <c r="E3016">
        <f>IF(D3016&lt;4,D3016,4)</f>
        <v>3</v>
      </c>
      <c r="F3016" s="1">
        <v>40122</v>
      </c>
      <c r="G3016" s="1">
        <v>40276</v>
      </c>
      <c r="H3016" s="3">
        <f>G3016-F3016</f>
        <v>154</v>
      </c>
      <c r="I3016" s="3">
        <f>IF(H3016&lt;=60,1,IF(H3016&lt;=150,2,3))</f>
        <v>3</v>
      </c>
      <c r="J3016">
        <v>38.700000000000003</v>
      </c>
      <c r="K3016">
        <v>4.41</v>
      </c>
      <c r="L3016">
        <v>3.4</v>
      </c>
      <c r="M3016">
        <v>64</v>
      </c>
      <c r="N3016">
        <f>LOG(M3016/100,2)+3</f>
        <v>2.3561438102252752</v>
      </c>
      <c r="O3016">
        <f>INDEX(lehmad!B$2:B$412,MATCH(klypsid!$B3016,lehmad!$A$2:$A$412,0))</f>
        <v>38526</v>
      </c>
      <c r="P3016">
        <f>INDEX(lehmad!D$2:D$412,MATCH(klypsid!$B3016,lehmad!$A$2:$A$412,0))</f>
        <v>114</v>
      </c>
      <c r="Q3016">
        <f>INDEX(lehmad!E$2:E$412,MATCH(klypsid!$B3016,lehmad!$A$2:$A$412,0))</f>
        <v>1</v>
      </c>
      <c r="R3016" t="str">
        <f>INDEX(lehmad!F$2:F$412,MATCH(klypsid!$B3016,lehmad!$A$2:$A$412,0))</f>
        <v>DYNASTY-ET</v>
      </c>
      <c r="S3016">
        <f>INDEX(lehmad!H$2:H$412,MATCH(klypsid!$B3016,lehmad!$A$2:$A$412,0))</f>
        <v>124</v>
      </c>
      <c r="T3016">
        <f>INDEX(lehmad!K$2:K$412,MATCH(klypsid!$B3016,lehmad!$A$2:$A$412,0))</f>
        <v>108</v>
      </c>
      <c r="U3016" s="4">
        <f t="shared" si="94"/>
        <v>5</v>
      </c>
      <c r="V3016">
        <f t="shared" si="95"/>
        <v>34</v>
      </c>
    </row>
    <row r="3017" spans="1:22" x14ac:dyDescent="0.25">
      <c r="A3017">
        <v>3513</v>
      </c>
      <c r="B3017" t="str">
        <f>"E"&amp;A3017</f>
        <v>E3513</v>
      </c>
      <c r="C3017" t="s">
        <v>89</v>
      </c>
      <c r="D3017">
        <v>3</v>
      </c>
      <c r="E3017">
        <f>IF(D3017&lt;4,D3017,4)</f>
        <v>3</v>
      </c>
      <c r="F3017" s="1">
        <v>40122</v>
      </c>
      <c r="G3017" s="1">
        <v>40304</v>
      </c>
      <c r="H3017" s="3">
        <f>G3017-F3017</f>
        <v>182</v>
      </c>
      <c r="I3017" s="3">
        <f>IF(H3017&lt;=60,1,IF(H3017&lt;=150,2,3))</f>
        <v>3</v>
      </c>
      <c r="J3017">
        <v>35.1</v>
      </c>
      <c r="K3017">
        <v>4.3499999999999996</v>
      </c>
      <c r="L3017">
        <v>3.46</v>
      </c>
      <c r="M3017">
        <v>68</v>
      </c>
      <c r="N3017">
        <f>LOG(M3017/100,2)+3</f>
        <v>2.4436066514756147</v>
      </c>
      <c r="O3017">
        <f>INDEX(lehmad!B$2:B$412,MATCH(klypsid!$B3017,lehmad!$A$2:$A$412,0))</f>
        <v>38526</v>
      </c>
      <c r="P3017">
        <f>INDEX(lehmad!D$2:D$412,MATCH(klypsid!$B3017,lehmad!$A$2:$A$412,0))</f>
        <v>114</v>
      </c>
      <c r="Q3017">
        <f>INDEX(lehmad!E$2:E$412,MATCH(klypsid!$B3017,lehmad!$A$2:$A$412,0))</f>
        <v>1</v>
      </c>
      <c r="R3017" t="str">
        <f>INDEX(lehmad!F$2:F$412,MATCH(klypsid!$B3017,lehmad!$A$2:$A$412,0))</f>
        <v>DYNASTY-ET</v>
      </c>
      <c r="S3017">
        <f>INDEX(lehmad!H$2:H$412,MATCH(klypsid!$B3017,lehmad!$A$2:$A$412,0))</f>
        <v>124</v>
      </c>
      <c r="T3017">
        <f>INDEX(lehmad!K$2:K$412,MATCH(klypsid!$B3017,lehmad!$A$2:$A$412,0))</f>
        <v>108</v>
      </c>
      <c r="U3017" s="4">
        <f t="shared" si="94"/>
        <v>6</v>
      </c>
      <c r="V3017">
        <f t="shared" si="95"/>
        <v>28</v>
      </c>
    </row>
    <row r="3018" spans="1:22" x14ac:dyDescent="0.25">
      <c r="A3018">
        <v>3513</v>
      </c>
      <c r="B3018" t="str">
        <f>"E"&amp;A3018</f>
        <v>E3513</v>
      </c>
      <c r="C3018" t="s">
        <v>89</v>
      </c>
      <c r="D3018">
        <v>3</v>
      </c>
      <c r="E3018">
        <f>IF(D3018&lt;4,D3018,4)</f>
        <v>3</v>
      </c>
      <c r="F3018" s="1">
        <v>40122</v>
      </c>
      <c r="G3018" s="1">
        <v>40336</v>
      </c>
      <c r="H3018" s="3">
        <f>G3018-F3018</f>
        <v>214</v>
      </c>
      <c r="I3018" s="3">
        <f>IF(H3018&lt;=60,1,IF(H3018&lt;=150,2,3))</f>
        <v>3</v>
      </c>
      <c r="J3018">
        <v>31.4</v>
      </c>
      <c r="K3018">
        <v>4.5199999999999996</v>
      </c>
      <c r="L3018">
        <v>3.34</v>
      </c>
      <c r="M3018">
        <v>157</v>
      </c>
      <c r="N3018">
        <f>LOG(M3018/100,2)+3</f>
        <v>3.6507645591169022</v>
      </c>
      <c r="O3018">
        <f>INDEX(lehmad!B$2:B$412,MATCH(klypsid!$B3018,lehmad!$A$2:$A$412,0))</f>
        <v>38526</v>
      </c>
      <c r="P3018">
        <f>INDEX(lehmad!D$2:D$412,MATCH(klypsid!$B3018,lehmad!$A$2:$A$412,0))</f>
        <v>114</v>
      </c>
      <c r="Q3018">
        <f>INDEX(lehmad!E$2:E$412,MATCH(klypsid!$B3018,lehmad!$A$2:$A$412,0))</f>
        <v>1</v>
      </c>
      <c r="R3018" t="str">
        <f>INDEX(lehmad!F$2:F$412,MATCH(klypsid!$B3018,lehmad!$A$2:$A$412,0))</f>
        <v>DYNASTY-ET</v>
      </c>
      <c r="S3018">
        <f>INDEX(lehmad!H$2:H$412,MATCH(klypsid!$B3018,lehmad!$A$2:$A$412,0))</f>
        <v>124</v>
      </c>
      <c r="T3018">
        <f>INDEX(lehmad!K$2:K$412,MATCH(klypsid!$B3018,lehmad!$A$2:$A$412,0))</f>
        <v>108</v>
      </c>
      <c r="U3018" s="4">
        <f t="shared" si="94"/>
        <v>7</v>
      </c>
      <c r="V3018">
        <f t="shared" si="95"/>
        <v>32</v>
      </c>
    </row>
    <row r="3019" spans="1:22" x14ac:dyDescent="0.25">
      <c r="A3019">
        <v>3513</v>
      </c>
      <c r="B3019" t="str">
        <f>"E"&amp;A3019</f>
        <v>E3513</v>
      </c>
      <c r="C3019" t="s">
        <v>89</v>
      </c>
      <c r="D3019">
        <v>3</v>
      </c>
      <c r="E3019">
        <f>IF(D3019&lt;4,D3019,4)</f>
        <v>3</v>
      </c>
      <c r="F3019" s="1">
        <v>40122</v>
      </c>
      <c r="G3019" s="1">
        <v>40371</v>
      </c>
      <c r="H3019" s="3">
        <f>G3019-F3019</f>
        <v>249</v>
      </c>
      <c r="I3019" s="3">
        <f>IF(H3019&lt;=60,1,IF(H3019&lt;=150,2,3))</f>
        <v>3</v>
      </c>
      <c r="J3019">
        <v>23.7</v>
      </c>
      <c r="K3019">
        <v>4.51</v>
      </c>
      <c r="L3019">
        <v>3.45</v>
      </c>
      <c r="M3019">
        <v>104</v>
      </c>
      <c r="N3019">
        <f>LOG(M3019/100,2)+3</f>
        <v>3.0565835283663674</v>
      </c>
      <c r="O3019">
        <f>INDEX(lehmad!B$2:B$412,MATCH(klypsid!$B3019,lehmad!$A$2:$A$412,0))</f>
        <v>38526</v>
      </c>
      <c r="P3019">
        <f>INDEX(lehmad!D$2:D$412,MATCH(klypsid!$B3019,lehmad!$A$2:$A$412,0))</f>
        <v>114</v>
      </c>
      <c r="Q3019">
        <f>INDEX(lehmad!E$2:E$412,MATCH(klypsid!$B3019,lehmad!$A$2:$A$412,0))</f>
        <v>1</v>
      </c>
      <c r="R3019" t="str">
        <f>INDEX(lehmad!F$2:F$412,MATCH(klypsid!$B3019,lehmad!$A$2:$A$412,0))</f>
        <v>DYNASTY-ET</v>
      </c>
      <c r="S3019">
        <f>INDEX(lehmad!H$2:H$412,MATCH(klypsid!$B3019,lehmad!$A$2:$A$412,0))</f>
        <v>124</v>
      </c>
      <c r="T3019">
        <f>INDEX(lehmad!K$2:K$412,MATCH(klypsid!$B3019,lehmad!$A$2:$A$412,0))</f>
        <v>108</v>
      </c>
      <c r="U3019" s="4">
        <f t="shared" si="94"/>
        <v>8</v>
      </c>
      <c r="V3019">
        <f t="shared" si="95"/>
        <v>35</v>
      </c>
    </row>
    <row r="3020" spans="1:22" x14ac:dyDescent="0.25">
      <c r="A3020">
        <v>3513</v>
      </c>
      <c r="B3020" t="str">
        <f>"E"&amp;A3020</f>
        <v>E3513</v>
      </c>
      <c r="C3020" t="s">
        <v>89</v>
      </c>
      <c r="D3020">
        <v>3</v>
      </c>
      <c r="E3020">
        <f>IF(D3020&lt;4,D3020,4)</f>
        <v>3</v>
      </c>
      <c r="F3020" s="1">
        <v>40122</v>
      </c>
      <c r="G3020" s="1">
        <v>40396</v>
      </c>
      <c r="H3020" s="3">
        <f>G3020-F3020</f>
        <v>274</v>
      </c>
      <c r="I3020" s="3">
        <f>IF(H3020&lt;=60,1,IF(H3020&lt;=150,2,3))</f>
        <v>3</v>
      </c>
      <c r="J3020">
        <v>26.1</v>
      </c>
      <c r="K3020">
        <v>3.82</v>
      </c>
      <c r="L3020">
        <v>3.26</v>
      </c>
      <c r="M3020">
        <v>108</v>
      </c>
      <c r="N3020">
        <f>LOG(M3020/100,2)+3</f>
        <v>3.1110313123887439</v>
      </c>
      <c r="O3020">
        <f>INDEX(lehmad!B$2:B$412,MATCH(klypsid!$B3020,lehmad!$A$2:$A$412,0))</f>
        <v>38526</v>
      </c>
      <c r="P3020">
        <f>INDEX(lehmad!D$2:D$412,MATCH(klypsid!$B3020,lehmad!$A$2:$A$412,0))</f>
        <v>114</v>
      </c>
      <c r="Q3020">
        <f>INDEX(lehmad!E$2:E$412,MATCH(klypsid!$B3020,lehmad!$A$2:$A$412,0))</f>
        <v>1</v>
      </c>
      <c r="R3020" t="str">
        <f>INDEX(lehmad!F$2:F$412,MATCH(klypsid!$B3020,lehmad!$A$2:$A$412,0))</f>
        <v>DYNASTY-ET</v>
      </c>
      <c r="S3020">
        <f>INDEX(lehmad!H$2:H$412,MATCH(klypsid!$B3020,lehmad!$A$2:$A$412,0))</f>
        <v>124</v>
      </c>
      <c r="T3020">
        <f>INDEX(lehmad!K$2:K$412,MATCH(klypsid!$B3020,lehmad!$A$2:$A$412,0))</f>
        <v>108</v>
      </c>
      <c r="U3020" s="4">
        <f t="shared" si="94"/>
        <v>9</v>
      </c>
      <c r="V3020">
        <f t="shared" si="95"/>
        <v>25</v>
      </c>
    </row>
    <row r="3021" spans="1:22" x14ac:dyDescent="0.25">
      <c r="A3021">
        <v>3513</v>
      </c>
      <c r="B3021" t="str">
        <f>"E"&amp;A3021</f>
        <v>E3513</v>
      </c>
      <c r="C3021" t="s">
        <v>89</v>
      </c>
      <c r="D3021">
        <v>4</v>
      </c>
      <c r="E3021">
        <f>IF(D3021&lt;4,D3021,4)</f>
        <v>4</v>
      </c>
      <c r="F3021" s="1">
        <v>40472</v>
      </c>
      <c r="G3021" s="1">
        <v>40493</v>
      </c>
      <c r="H3021" s="3">
        <f>G3021-F3021</f>
        <v>21</v>
      </c>
      <c r="I3021" s="3">
        <f>IF(H3021&lt;=60,1,IF(H3021&lt;=150,2,3))</f>
        <v>1</v>
      </c>
      <c r="J3021">
        <v>50.1</v>
      </c>
      <c r="K3021">
        <v>2.65</v>
      </c>
      <c r="L3021">
        <v>3.25</v>
      </c>
      <c r="M3021">
        <v>62</v>
      </c>
      <c r="N3021">
        <f>LOG(M3021/100,2)+3</f>
        <v>2.3103401206121505</v>
      </c>
      <c r="O3021">
        <f>INDEX(lehmad!B$2:B$412,MATCH(klypsid!$B3021,lehmad!$A$2:$A$412,0))</f>
        <v>38526</v>
      </c>
      <c r="P3021">
        <f>INDEX(lehmad!D$2:D$412,MATCH(klypsid!$B3021,lehmad!$A$2:$A$412,0))</f>
        <v>114</v>
      </c>
      <c r="Q3021">
        <f>INDEX(lehmad!E$2:E$412,MATCH(klypsid!$B3021,lehmad!$A$2:$A$412,0))</f>
        <v>1</v>
      </c>
      <c r="R3021" t="str">
        <f>INDEX(lehmad!F$2:F$412,MATCH(klypsid!$B3021,lehmad!$A$2:$A$412,0))</f>
        <v>DYNASTY-ET</v>
      </c>
      <c r="S3021">
        <f>INDEX(lehmad!H$2:H$412,MATCH(klypsid!$B3021,lehmad!$A$2:$A$412,0))</f>
        <v>124</v>
      </c>
      <c r="T3021">
        <f>INDEX(lehmad!K$2:K$412,MATCH(klypsid!$B3021,lehmad!$A$2:$A$412,0))</f>
        <v>108</v>
      </c>
      <c r="U3021" s="4">
        <f t="shared" si="94"/>
        <v>1</v>
      </c>
      <c r="V3021">
        <f t="shared" si="95"/>
        <v>21</v>
      </c>
    </row>
    <row r="3022" spans="1:22" x14ac:dyDescent="0.25">
      <c r="A3022">
        <v>3513</v>
      </c>
      <c r="B3022" t="str">
        <f>"E"&amp;A3022</f>
        <v>E3513</v>
      </c>
      <c r="C3022" t="s">
        <v>89</v>
      </c>
      <c r="D3022">
        <v>4</v>
      </c>
      <c r="E3022">
        <f>IF(D3022&lt;4,D3022,4)</f>
        <v>4</v>
      </c>
      <c r="F3022" s="1">
        <v>40472</v>
      </c>
      <c r="G3022" s="1">
        <v>40521</v>
      </c>
      <c r="H3022" s="3">
        <f>G3022-F3022</f>
        <v>49</v>
      </c>
      <c r="I3022" s="3">
        <f>IF(H3022&lt;=60,1,IF(H3022&lt;=150,2,3))</f>
        <v>1</v>
      </c>
      <c r="J3022">
        <v>55.1</v>
      </c>
      <c r="K3022">
        <v>3.06</v>
      </c>
      <c r="L3022">
        <v>3.09</v>
      </c>
      <c r="M3022">
        <v>34</v>
      </c>
      <c r="N3022">
        <f>LOG(M3022/100,2)+3</f>
        <v>1.443606651475615</v>
      </c>
      <c r="O3022">
        <f>INDEX(lehmad!B$2:B$412,MATCH(klypsid!$B3022,lehmad!$A$2:$A$412,0))</f>
        <v>38526</v>
      </c>
      <c r="P3022">
        <f>INDEX(lehmad!D$2:D$412,MATCH(klypsid!$B3022,lehmad!$A$2:$A$412,0))</f>
        <v>114</v>
      </c>
      <c r="Q3022">
        <f>INDEX(lehmad!E$2:E$412,MATCH(klypsid!$B3022,lehmad!$A$2:$A$412,0))</f>
        <v>1</v>
      </c>
      <c r="R3022" t="str">
        <f>INDEX(lehmad!F$2:F$412,MATCH(klypsid!$B3022,lehmad!$A$2:$A$412,0))</f>
        <v>DYNASTY-ET</v>
      </c>
      <c r="S3022">
        <f>INDEX(lehmad!H$2:H$412,MATCH(klypsid!$B3022,lehmad!$A$2:$A$412,0))</f>
        <v>124</v>
      </c>
      <c r="T3022">
        <f>INDEX(lehmad!K$2:K$412,MATCH(klypsid!$B3022,lehmad!$A$2:$A$412,0))</f>
        <v>108</v>
      </c>
      <c r="U3022" s="4">
        <f t="shared" si="94"/>
        <v>2</v>
      </c>
      <c r="V3022">
        <f t="shared" si="95"/>
        <v>28</v>
      </c>
    </row>
    <row r="3023" spans="1:22" x14ac:dyDescent="0.25">
      <c r="A3023">
        <v>3513</v>
      </c>
      <c r="B3023" t="str">
        <f>"E"&amp;A3023</f>
        <v>E3513</v>
      </c>
      <c r="C3023" t="s">
        <v>89</v>
      </c>
      <c r="D3023">
        <v>4</v>
      </c>
      <c r="E3023">
        <f>IF(D3023&lt;4,D3023,4)</f>
        <v>4</v>
      </c>
      <c r="F3023" s="1">
        <v>40472</v>
      </c>
      <c r="G3023" s="1">
        <v>40556</v>
      </c>
      <c r="H3023" s="3">
        <f>G3023-F3023</f>
        <v>84</v>
      </c>
      <c r="I3023" s="3">
        <f>IF(H3023&lt;=60,1,IF(H3023&lt;=150,2,3))</f>
        <v>2</v>
      </c>
      <c r="J3023">
        <v>54.2</v>
      </c>
      <c r="K3023">
        <v>4.21</v>
      </c>
      <c r="L3023">
        <v>3.2</v>
      </c>
      <c r="M3023">
        <v>41</v>
      </c>
      <c r="N3023">
        <f>LOG(M3023/100,2)+3</f>
        <v>1.7136958148433588</v>
      </c>
      <c r="O3023">
        <f>INDEX(lehmad!B$2:B$412,MATCH(klypsid!$B3023,lehmad!$A$2:$A$412,0))</f>
        <v>38526</v>
      </c>
      <c r="P3023">
        <f>INDEX(lehmad!D$2:D$412,MATCH(klypsid!$B3023,lehmad!$A$2:$A$412,0))</f>
        <v>114</v>
      </c>
      <c r="Q3023">
        <f>INDEX(lehmad!E$2:E$412,MATCH(klypsid!$B3023,lehmad!$A$2:$A$412,0))</f>
        <v>1</v>
      </c>
      <c r="R3023" t="str">
        <f>INDEX(lehmad!F$2:F$412,MATCH(klypsid!$B3023,lehmad!$A$2:$A$412,0))</f>
        <v>DYNASTY-ET</v>
      </c>
      <c r="S3023">
        <f>INDEX(lehmad!H$2:H$412,MATCH(klypsid!$B3023,lehmad!$A$2:$A$412,0))</f>
        <v>124</v>
      </c>
      <c r="T3023">
        <f>INDEX(lehmad!K$2:K$412,MATCH(klypsid!$B3023,lehmad!$A$2:$A$412,0))</f>
        <v>108</v>
      </c>
      <c r="U3023" s="4">
        <f t="shared" si="94"/>
        <v>3</v>
      </c>
      <c r="V3023">
        <f t="shared" si="95"/>
        <v>35</v>
      </c>
    </row>
    <row r="3024" spans="1:22" x14ac:dyDescent="0.25">
      <c r="A3024">
        <v>3524</v>
      </c>
      <c r="B3024" t="str">
        <f>"E"&amp;A3024</f>
        <v>E3524</v>
      </c>
      <c r="C3024" t="s">
        <v>79</v>
      </c>
      <c r="D3024">
        <v>1</v>
      </c>
      <c r="E3024">
        <f>IF(D3024&lt;4,D3024,4)</f>
        <v>1</v>
      </c>
      <c r="F3024" s="1">
        <v>39243</v>
      </c>
      <c r="G3024" s="1">
        <v>39266</v>
      </c>
      <c r="H3024" s="3">
        <f>G3024-F3024</f>
        <v>23</v>
      </c>
      <c r="I3024" s="3">
        <f>IF(H3024&lt;=60,1,IF(H3024&lt;=150,2,3))</f>
        <v>1</v>
      </c>
      <c r="J3024">
        <v>41.2</v>
      </c>
      <c r="K3024">
        <v>3</v>
      </c>
      <c r="L3024">
        <v>3.42</v>
      </c>
      <c r="M3024">
        <v>45</v>
      </c>
      <c r="N3024">
        <f>LOG(M3024/100,2)+3</f>
        <v>1.84799690655495</v>
      </c>
      <c r="O3024">
        <f>INDEX(lehmad!B$2:B$412,MATCH(klypsid!$B3024,lehmad!$A$2:$A$412,0))</f>
        <v>38530</v>
      </c>
      <c r="P3024">
        <f>INDEX(lehmad!D$2:D$412,MATCH(klypsid!$B3024,lehmad!$A$2:$A$412,0))</f>
        <v>118</v>
      </c>
      <c r="Q3024">
        <f>INDEX(lehmad!E$2:E$412,MATCH(klypsid!$B3024,lehmad!$A$2:$A$412,0))</f>
        <v>1</v>
      </c>
      <c r="R3024" t="str">
        <f>INDEX(lehmad!F$2:F$412,MATCH(klypsid!$B3024,lehmad!$A$2:$A$412,0))</f>
        <v>DYNASTY-ET</v>
      </c>
      <c r="S3024">
        <f>INDEX(lehmad!H$2:H$412,MATCH(klypsid!$B3024,lehmad!$A$2:$A$412,0))</f>
        <v>124</v>
      </c>
      <c r="T3024">
        <f>INDEX(lehmad!K$2:K$412,MATCH(klypsid!$B3024,lehmad!$A$2:$A$412,0))</f>
        <v>108</v>
      </c>
      <c r="U3024" s="4">
        <f t="shared" si="94"/>
        <v>1</v>
      </c>
      <c r="V3024">
        <f t="shared" si="95"/>
        <v>23</v>
      </c>
    </row>
    <row r="3025" spans="1:22" x14ac:dyDescent="0.25">
      <c r="A3025">
        <v>3524</v>
      </c>
      <c r="B3025" t="str">
        <f>"E"&amp;A3025</f>
        <v>E3524</v>
      </c>
      <c r="C3025" t="s">
        <v>79</v>
      </c>
      <c r="D3025">
        <v>1</v>
      </c>
      <c r="E3025">
        <f>IF(D3025&lt;4,D3025,4)</f>
        <v>1</v>
      </c>
      <c r="F3025" s="1">
        <v>39243</v>
      </c>
      <c r="G3025" s="1">
        <v>39295</v>
      </c>
      <c r="H3025" s="3">
        <f>G3025-F3025</f>
        <v>52</v>
      </c>
      <c r="I3025" s="3">
        <f>IF(H3025&lt;=60,1,IF(H3025&lt;=150,2,3))</f>
        <v>1</v>
      </c>
      <c r="J3025">
        <v>37.6</v>
      </c>
      <c r="K3025">
        <v>1.79</v>
      </c>
      <c r="L3025">
        <v>3.28</v>
      </c>
      <c r="M3025">
        <v>189</v>
      </c>
      <c r="N3025">
        <f>LOG(M3025/100,2)+3</f>
        <v>3.918386234446348</v>
      </c>
      <c r="O3025">
        <f>INDEX(lehmad!B$2:B$412,MATCH(klypsid!$B3025,lehmad!$A$2:$A$412,0))</f>
        <v>38530</v>
      </c>
      <c r="P3025">
        <f>INDEX(lehmad!D$2:D$412,MATCH(klypsid!$B3025,lehmad!$A$2:$A$412,0))</f>
        <v>118</v>
      </c>
      <c r="Q3025">
        <f>INDEX(lehmad!E$2:E$412,MATCH(klypsid!$B3025,lehmad!$A$2:$A$412,0))</f>
        <v>1</v>
      </c>
      <c r="R3025" t="str">
        <f>INDEX(lehmad!F$2:F$412,MATCH(klypsid!$B3025,lehmad!$A$2:$A$412,0))</f>
        <v>DYNASTY-ET</v>
      </c>
      <c r="S3025">
        <f>INDEX(lehmad!H$2:H$412,MATCH(klypsid!$B3025,lehmad!$A$2:$A$412,0))</f>
        <v>124</v>
      </c>
      <c r="T3025">
        <f>INDEX(lehmad!K$2:K$412,MATCH(klypsid!$B3025,lehmad!$A$2:$A$412,0))</f>
        <v>108</v>
      </c>
      <c r="U3025" s="4">
        <f t="shared" si="94"/>
        <v>2</v>
      </c>
      <c r="V3025">
        <f t="shared" si="95"/>
        <v>29</v>
      </c>
    </row>
    <row r="3026" spans="1:22" x14ac:dyDescent="0.25">
      <c r="A3026">
        <v>3524</v>
      </c>
      <c r="B3026" t="str">
        <f>"E"&amp;A3026</f>
        <v>E3524</v>
      </c>
      <c r="C3026" t="s">
        <v>79</v>
      </c>
      <c r="D3026">
        <v>1</v>
      </c>
      <c r="E3026">
        <f>IF(D3026&lt;4,D3026,4)</f>
        <v>1</v>
      </c>
      <c r="F3026" s="1">
        <v>39243</v>
      </c>
      <c r="G3026" s="1">
        <v>39328</v>
      </c>
      <c r="H3026" s="3">
        <f>G3026-F3026</f>
        <v>85</v>
      </c>
      <c r="I3026" s="3">
        <f>IF(H3026&lt;=60,1,IF(H3026&lt;=150,2,3))</f>
        <v>2</v>
      </c>
      <c r="J3026">
        <v>41.1</v>
      </c>
      <c r="K3026">
        <v>2.29</v>
      </c>
      <c r="L3026">
        <v>3.49</v>
      </c>
      <c r="M3026">
        <v>74</v>
      </c>
      <c r="N3026">
        <f>LOG(M3026/100,2)+3</f>
        <v>2.5655971758542249</v>
      </c>
      <c r="O3026">
        <f>INDEX(lehmad!B$2:B$412,MATCH(klypsid!$B3026,lehmad!$A$2:$A$412,0))</f>
        <v>38530</v>
      </c>
      <c r="P3026">
        <f>INDEX(lehmad!D$2:D$412,MATCH(klypsid!$B3026,lehmad!$A$2:$A$412,0))</f>
        <v>118</v>
      </c>
      <c r="Q3026">
        <f>INDEX(lehmad!E$2:E$412,MATCH(klypsid!$B3026,lehmad!$A$2:$A$412,0))</f>
        <v>1</v>
      </c>
      <c r="R3026" t="str">
        <f>INDEX(lehmad!F$2:F$412,MATCH(klypsid!$B3026,lehmad!$A$2:$A$412,0))</f>
        <v>DYNASTY-ET</v>
      </c>
      <c r="S3026">
        <f>INDEX(lehmad!H$2:H$412,MATCH(klypsid!$B3026,lehmad!$A$2:$A$412,0))</f>
        <v>124</v>
      </c>
      <c r="T3026">
        <f>INDEX(lehmad!K$2:K$412,MATCH(klypsid!$B3026,lehmad!$A$2:$A$412,0))</f>
        <v>108</v>
      </c>
      <c r="U3026" s="4">
        <f t="shared" si="94"/>
        <v>3</v>
      </c>
      <c r="V3026">
        <f t="shared" si="95"/>
        <v>33</v>
      </c>
    </row>
    <row r="3027" spans="1:22" x14ac:dyDescent="0.25">
      <c r="A3027">
        <v>3524</v>
      </c>
      <c r="B3027" t="str">
        <f>"E"&amp;A3027</f>
        <v>E3524</v>
      </c>
      <c r="C3027" t="s">
        <v>79</v>
      </c>
      <c r="D3027">
        <v>1</v>
      </c>
      <c r="E3027">
        <f>IF(D3027&lt;4,D3027,4)</f>
        <v>1</v>
      </c>
      <c r="F3027" s="1">
        <v>39243</v>
      </c>
      <c r="G3027" s="1">
        <v>39356</v>
      </c>
      <c r="H3027" s="3">
        <f>G3027-F3027</f>
        <v>113</v>
      </c>
      <c r="I3027" s="3">
        <f>IF(H3027&lt;=60,1,IF(H3027&lt;=150,2,3))</f>
        <v>2</v>
      </c>
      <c r="J3027">
        <v>39.200000000000003</v>
      </c>
      <c r="K3027">
        <v>2.84</v>
      </c>
      <c r="L3027">
        <v>3.35</v>
      </c>
      <c r="M3027">
        <v>30</v>
      </c>
      <c r="N3027">
        <f>LOG(M3027/100,2)+3</f>
        <v>1.2630344058337937</v>
      </c>
      <c r="O3027">
        <f>INDEX(lehmad!B$2:B$412,MATCH(klypsid!$B3027,lehmad!$A$2:$A$412,0))</f>
        <v>38530</v>
      </c>
      <c r="P3027">
        <f>INDEX(lehmad!D$2:D$412,MATCH(klypsid!$B3027,lehmad!$A$2:$A$412,0))</f>
        <v>118</v>
      </c>
      <c r="Q3027">
        <f>INDEX(lehmad!E$2:E$412,MATCH(klypsid!$B3027,lehmad!$A$2:$A$412,0))</f>
        <v>1</v>
      </c>
      <c r="R3027" t="str">
        <f>INDEX(lehmad!F$2:F$412,MATCH(klypsid!$B3027,lehmad!$A$2:$A$412,0))</f>
        <v>DYNASTY-ET</v>
      </c>
      <c r="S3027">
        <f>INDEX(lehmad!H$2:H$412,MATCH(klypsid!$B3027,lehmad!$A$2:$A$412,0))</f>
        <v>124</v>
      </c>
      <c r="T3027">
        <f>INDEX(lehmad!K$2:K$412,MATCH(klypsid!$B3027,lehmad!$A$2:$A$412,0))</f>
        <v>108</v>
      </c>
      <c r="U3027" s="4">
        <f t="shared" si="94"/>
        <v>4</v>
      </c>
      <c r="V3027">
        <f t="shared" si="95"/>
        <v>28</v>
      </c>
    </row>
    <row r="3028" spans="1:22" x14ac:dyDescent="0.25">
      <c r="A3028">
        <v>3524</v>
      </c>
      <c r="B3028" t="str">
        <f>"E"&amp;A3028</f>
        <v>E3524</v>
      </c>
      <c r="C3028" t="s">
        <v>79</v>
      </c>
      <c r="D3028">
        <v>1</v>
      </c>
      <c r="E3028">
        <f>IF(D3028&lt;4,D3028,4)</f>
        <v>1</v>
      </c>
      <c r="F3028" s="1">
        <v>39243</v>
      </c>
      <c r="G3028" s="1">
        <v>39387</v>
      </c>
      <c r="H3028" s="3">
        <f>G3028-F3028</f>
        <v>144</v>
      </c>
      <c r="I3028" s="3">
        <f>IF(H3028&lt;=60,1,IF(H3028&lt;=150,2,3))</f>
        <v>2</v>
      </c>
      <c r="J3028">
        <v>40.700000000000003</v>
      </c>
      <c r="K3028">
        <v>3.29</v>
      </c>
      <c r="L3028">
        <v>3.36</v>
      </c>
      <c r="M3028">
        <v>153</v>
      </c>
      <c r="N3028">
        <f>LOG(M3028/100,2)+3</f>
        <v>3.6135316529179269</v>
      </c>
      <c r="O3028">
        <f>INDEX(lehmad!B$2:B$412,MATCH(klypsid!$B3028,lehmad!$A$2:$A$412,0))</f>
        <v>38530</v>
      </c>
      <c r="P3028">
        <f>INDEX(lehmad!D$2:D$412,MATCH(klypsid!$B3028,lehmad!$A$2:$A$412,0))</f>
        <v>118</v>
      </c>
      <c r="Q3028">
        <f>INDEX(lehmad!E$2:E$412,MATCH(klypsid!$B3028,lehmad!$A$2:$A$412,0))</f>
        <v>1</v>
      </c>
      <c r="R3028" t="str">
        <f>INDEX(lehmad!F$2:F$412,MATCH(klypsid!$B3028,lehmad!$A$2:$A$412,0))</f>
        <v>DYNASTY-ET</v>
      </c>
      <c r="S3028">
        <f>INDEX(lehmad!H$2:H$412,MATCH(klypsid!$B3028,lehmad!$A$2:$A$412,0))</f>
        <v>124</v>
      </c>
      <c r="T3028">
        <f>INDEX(lehmad!K$2:K$412,MATCH(klypsid!$B3028,lehmad!$A$2:$A$412,0))</f>
        <v>108</v>
      </c>
      <c r="U3028" s="4">
        <f t="shared" si="94"/>
        <v>5</v>
      </c>
      <c r="V3028">
        <f t="shared" si="95"/>
        <v>31</v>
      </c>
    </row>
    <row r="3029" spans="1:22" x14ac:dyDescent="0.25">
      <c r="A3029">
        <v>3524</v>
      </c>
      <c r="B3029" t="str">
        <f>"E"&amp;A3029</f>
        <v>E3524</v>
      </c>
      <c r="C3029" t="s">
        <v>79</v>
      </c>
      <c r="D3029">
        <v>1</v>
      </c>
      <c r="E3029">
        <f>IF(D3029&lt;4,D3029,4)</f>
        <v>1</v>
      </c>
      <c r="F3029" s="1">
        <v>39243</v>
      </c>
      <c r="G3029" s="1">
        <v>39418</v>
      </c>
      <c r="H3029" s="3">
        <f>G3029-F3029</f>
        <v>175</v>
      </c>
      <c r="I3029" s="3">
        <f>IF(H3029&lt;=60,1,IF(H3029&lt;=150,2,3))</f>
        <v>3</v>
      </c>
      <c r="J3029">
        <v>38.9</v>
      </c>
      <c r="K3029">
        <v>2.77</v>
      </c>
      <c r="L3029">
        <v>3.43</v>
      </c>
      <c r="M3029">
        <v>97</v>
      </c>
      <c r="N3029">
        <f>LOG(M3029/100,2)+3</f>
        <v>2.956056652412403</v>
      </c>
      <c r="O3029">
        <f>INDEX(lehmad!B$2:B$412,MATCH(klypsid!$B3029,lehmad!$A$2:$A$412,0))</f>
        <v>38530</v>
      </c>
      <c r="P3029">
        <f>INDEX(lehmad!D$2:D$412,MATCH(klypsid!$B3029,lehmad!$A$2:$A$412,0))</f>
        <v>118</v>
      </c>
      <c r="Q3029">
        <f>INDEX(lehmad!E$2:E$412,MATCH(klypsid!$B3029,lehmad!$A$2:$A$412,0))</f>
        <v>1</v>
      </c>
      <c r="R3029" t="str">
        <f>INDEX(lehmad!F$2:F$412,MATCH(klypsid!$B3029,lehmad!$A$2:$A$412,0))</f>
        <v>DYNASTY-ET</v>
      </c>
      <c r="S3029">
        <f>INDEX(lehmad!H$2:H$412,MATCH(klypsid!$B3029,lehmad!$A$2:$A$412,0))</f>
        <v>124</v>
      </c>
      <c r="T3029">
        <f>INDEX(lehmad!K$2:K$412,MATCH(klypsid!$B3029,lehmad!$A$2:$A$412,0))</f>
        <v>108</v>
      </c>
      <c r="U3029" s="4">
        <f t="shared" si="94"/>
        <v>6</v>
      </c>
      <c r="V3029">
        <f t="shared" si="95"/>
        <v>31</v>
      </c>
    </row>
    <row r="3030" spans="1:22" x14ac:dyDescent="0.25">
      <c r="A3030">
        <v>3524</v>
      </c>
      <c r="B3030" t="str">
        <f>"E"&amp;A3030</f>
        <v>E3524</v>
      </c>
      <c r="C3030" t="s">
        <v>79</v>
      </c>
      <c r="D3030">
        <v>1</v>
      </c>
      <c r="E3030">
        <f>IF(D3030&lt;4,D3030,4)</f>
        <v>1</v>
      </c>
      <c r="F3030" s="1">
        <v>39243</v>
      </c>
      <c r="G3030" s="1">
        <v>39450</v>
      </c>
      <c r="H3030" s="3">
        <f>G3030-F3030</f>
        <v>207</v>
      </c>
      <c r="I3030" s="3">
        <f>IF(H3030&lt;=60,1,IF(H3030&lt;=150,2,3))</f>
        <v>3</v>
      </c>
      <c r="J3030">
        <v>38.200000000000003</v>
      </c>
      <c r="K3030">
        <v>3.2</v>
      </c>
      <c r="L3030">
        <v>3.76</v>
      </c>
      <c r="M3030">
        <v>741</v>
      </c>
      <c r="N3030">
        <f>LOG(M3030/100,2)+3</f>
        <v>5.8894735425311096</v>
      </c>
      <c r="O3030">
        <f>INDEX(lehmad!B$2:B$412,MATCH(klypsid!$B3030,lehmad!$A$2:$A$412,0))</f>
        <v>38530</v>
      </c>
      <c r="P3030">
        <f>INDEX(lehmad!D$2:D$412,MATCH(klypsid!$B3030,lehmad!$A$2:$A$412,0))</f>
        <v>118</v>
      </c>
      <c r="Q3030">
        <f>INDEX(lehmad!E$2:E$412,MATCH(klypsid!$B3030,lehmad!$A$2:$A$412,0))</f>
        <v>1</v>
      </c>
      <c r="R3030" t="str">
        <f>INDEX(lehmad!F$2:F$412,MATCH(klypsid!$B3030,lehmad!$A$2:$A$412,0))</f>
        <v>DYNASTY-ET</v>
      </c>
      <c r="S3030">
        <f>INDEX(lehmad!H$2:H$412,MATCH(klypsid!$B3030,lehmad!$A$2:$A$412,0))</f>
        <v>124</v>
      </c>
      <c r="T3030">
        <f>INDEX(lehmad!K$2:K$412,MATCH(klypsid!$B3030,lehmad!$A$2:$A$412,0))</f>
        <v>108</v>
      </c>
      <c r="U3030" s="4">
        <f t="shared" si="94"/>
        <v>7</v>
      </c>
      <c r="V3030">
        <f t="shared" si="95"/>
        <v>32</v>
      </c>
    </row>
    <row r="3031" spans="1:22" x14ac:dyDescent="0.25">
      <c r="A3031">
        <v>3524</v>
      </c>
      <c r="B3031" t="str">
        <f>"E"&amp;A3031</f>
        <v>E3524</v>
      </c>
      <c r="C3031" t="s">
        <v>79</v>
      </c>
      <c r="D3031">
        <v>1</v>
      </c>
      <c r="E3031">
        <f>IF(D3031&lt;4,D3031,4)</f>
        <v>1</v>
      </c>
      <c r="F3031" s="1">
        <v>39243</v>
      </c>
      <c r="G3031" s="1">
        <v>39481</v>
      </c>
      <c r="H3031" s="3">
        <f>G3031-F3031</f>
        <v>238</v>
      </c>
      <c r="I3031" s="3">
        <f>IF(H3031&lt;=60,1,IF(H3031&lt;=150,2,3))</f>
        <v>3</v>
      </c>
      <c r="J3031">
        <v>29.6</v>
      </c>
      <c r="K3031">
        <v>2.91</v>
      </c>
      <c r="L3031">
        <v>4.33</v>
      </c>
      <c r="M3031">
        <v>2012</v>
      </c>
      <c r="N3031">
        <f>LOG(M3031/100,2)+3</f>
        <v>7.3305584000308031</v>
      </c>
      <c r="O3031">
        <f>INDEX(lehmad!B$2:B$412,MATCH(klypsid!$B3031,lehmad!$A$2:$A$412,0))</f>
        <v>38530</v>
      </c>
      <c r="P3031">
        <f>INDEX(lehmad!D$2:D$412,MATCH(klypsid!$B3031,lehmad!$A$2:$A$412,0))</f>
        <v>118</v>
      </c>
      <c r="Q3031">
        <f>INDEX(lehmad!E$2:E$412,MATCH(klypsid!$B3031,lehmad!$A$2:$A$412,0))</f>
        <v>1</v>
      </c>
      <c r="R3031" t="str">
        <f>INDEX(lehmad!F$2:F$412,MATCH(klypsid!$B3031,lehmad!$A$2:$A$412,0))</f>
        <v>DYNASTY-ET</v>
      </c>
      <c r="S3031">
        <f>INDEX(lehmad!H$2:H$412,MATCH(klypsid!$B3031,lehmad!$A$2:$A$412,0))</f>
        <v>124</v>
      </c>
      <c r="T3031">
        <f>INDEX(lehmad!K$2:K$412,MATCH(klypsid!$B3031,lehmad!$A$2:$A$412,0))</f>
        <v>108</v>
      </c>
      <c r="U3031" s="4">
        <f t="shared" si="94"/>
        <v>8</v>
      </c>
      <c r="V3031">
        <f t="shared" si="95"/>
        <v>31</v>
      </c>
    </row>
    <row r="3032" spans="1:22" x14ac:dyDescent="0.25">
      <c r="A3032">
        <v>3524</v>
      </c>
      <c r="B3032" t="str">
        <f>"E"&amp;A3032</f>
        <v>E3524</v>
      </c>
      <c r="C3032" t="s">
        <v>79</v>
      </c>
      <c r="D3032">
        <v>1</v>
      </c>
      <c r="E3032">
        <f>IF(D3032&lt;4,D3032,4)</f>
        <v>1</v>
      </c>
      <c r="F3032" s="1">
        <v>39243</v>
      </c>
      <c r="G3032" s="1">
        <v>39509</v>
      </c>
      <c r="H3032" s="3">
        <f>G3032-F3032</f>
        <v>266</v>
      </c>
      <c r="I3032" s="3">
        <f>IF(H3032&lt;=60,1,IF(H3032&lt;=150,2,3))</f>
        <v>3</v>
      </c>
      <c r="J3032">
        <v>38.700000000000003</v>
      </c>
      <c r="K3032">
        <v>3.34</v>
      </c>
      <c r="L3032">
        <v>3.58</v>
      </c>
      <c r="M3032">
        <v>323</v>
      </c>
      <c r="N3032">
        <f>LOG(M3032/100,2)+3</f>
        <v>4.6915341649191999</v>
      </c>
      <c r="O3032">
        <f>INDEX(lehmad!B$2:B$412,MATCH(klypsid!$B3032,lehmad!$A$2:$A$412,0))</f>
        <v>38530</v>
      </c>
      <c r="P3032">
        <f>INDEX(lehmad!D$2:D$412,MATCH(klypsid!$B3032,lehmad!$A$2:$A$412,0))</f>
        <v>118</v>
      </c>
      <c r="Q3032">
        <f>INDEX(lehmad!E$2:E$412,MATCH(klypsid!$B3032,lehmad!$A$2:$A$412,0))</f>
        <v>1</v>
      </c>
      <c r="R3032" t="str">
        <f>INDEX(lehmad!F$2:F$412,MATCH(klypsid!$B3032,lehmad!$A$2:$A$412,0))</f>
        <v>DYNASTY-ET</v>
      </c>
      <c r="S3032">
        <f>INDEX(lehmad!H$2:H$412,MATCH(klypsid!$B3032,lehmad!$A$2:$A$412,0))</f>
        <v>124</v>
      </c>
      <c r="T3032">
        <f>INDEX(lehmad!K$2:K$412,MATCH(klypsid!$B3032,lehmad!$A$2:$A$412,0))</f>
        <v>108</v>
      </c>
      <c r="U3032" s="4">
        <f t="shared" si="94"/>
        <v>9</v>
      </c>
      <c r="V3032">
        <f t="shared" si="95"/>
        <v>28</v>
      </c>
    </row>
    <row r="3033" spans="1:22" x14ac:dyDescent="0.25">
      <c r="A3033">
        <v>3524</v>
      </c>
      <c r="B3033" t="str">
        <f>"E"&amp;A3033</f>
        <v>E3524</v>
      </c>
      <c r="C3033" t="s">
        <v>79</v>
      </c>
      <c r="D3033">
        <v>1</v>
      </c>
      <c r="E3033">
        <f>IF(D3033&lt;4,D3033,4)</f>
        <v>1</v>
      </c>
      <c r="F3033" s="1">
        <v>39243</v>
      </c>
      <c r="G3033" s="1">
        <v>39539</v>
      </c>
      <c r="H3033" s="3">
        <f>G3033-F3033</f>
        <v>296</v>
      </c>
      <c r="I3033" s="3">
        <f>IF(H3033&lt;=60,1,IF(H3033&lt;=150,2,3))</f>
        <v>3</v>
      </c>
      <c r="J3033">
        <v>24.4</v>
      </c>
      <c r="K3033">
        <v>4.29</v>
      </c>
      <c r="L3033">
        <v>3.41</v>
      </c>
      <c r="M3033">
        <v>234</v>
      </c>
      <c r="N3033">
        <f>LOG(M3033/100,2)+3</f>
        <v>4.2265085298086795</v>
      </c>
      <c r="O3033">
        <f>INDEX(lehmad!B$2:B$412,MATCH(klypsid!$B3033,lehmad!$A$2:$A$412,0))</f>
        <v>38530</v>
      </c>
      <c r="P3033">
        <f>INDEX(lehmad!D$2:D$412,MATCH(klypsid!$B3033,lehmad!$A$2:$A$412,0))</f>
        <v>118</v>
      </c>
      <c r="Q3033">
        <f>INDEX(lehmad!E$2:E$412,MATCH(klypsid!$B3033,lehmad!$A$2:$A$412,0))</f>
        <v>1</v>
      </c>
      <c r="R3033" t="str">
        <f>INDEX(lehmad!F$2:F$412,MATCH(klypsid!$B3033,lehmad!$A$2:$A$412,0))</f>
        <v>DYNASTY-ET</v>
      </c>
      <c r="S3033">
        <f>INDEX(lehmad!H$2:H$412,MATCH(klypsid!$B3033,lehmad!$A$2:$A$412,0))</f>
        <v>124</v>
      </c>
      <c r="T3033">
        <f>INDEX(lehmad!K$2:K$412,MATCH(klypsid!$B3033,lehmad!$A$2:$A$412,0))</f>
        <v>108</v>
      </c>
      <c r="U3033" s="4">
        <f t="shared" si="94"/>
        <v>10</v>
      </c>
      <c r="V3033">
        <f t="shared" si="95"/>
        <v>30</v>
      </c>
    </row>
    <row r="3034" spans="1:22" x14ac:dyDescent="0.25">
      <c r="A3034">
        <v>3524</v>
      </c>
      <c r="B3034" t="str">
        <f>"E"&amp;A3034</f>
        <v>E3524</v>
      </c>
      <c r="C3034" t="s">
        <v>79</v>
      </c>
      <c r="D3034">
        <v>2</v>
      </c>
      <c r="E3034">
        <f>IF(D3034&lt;4,D3034,4)</f>
        <v>2</v>
      </c>
      <c r="F3034" s="1">
        <v>39620</v>
      </c>
      <c r="G3034" s="1">
        <v>39631</v>
      </c>
      <c r="H3034" s="3">
        <f>G3034-F3034</f>
        <v>11</v>
      </c>
      <c r="I3034" s="3">
        <f>IF(H3034&lt;=60,1,IF(H3034&lt;=150,2,3))</f>
        <v>1</v>
      </c>
      <c r="J3034">
        <v>48</v>
      </c>
      <c r="K3034">
        <v>3.4</v>
      </c>
      <c r="L3034">
        <v>3.71</v>
      </c>
      <c r="M3034">
        <v>39</v>
      </c>
      <c r="N3034">
        <f>LOG(M3034/100,2)+3</f>
        <v>1.6415460290875237</v>
      </c>
      <c r="O3034">
        <f>INDEX(lehmad!B$2:B$412,MATCH(klypsid!$B3034,lehmad!$A$2:$A$412,0))</f>
        <v>38530</v>
      </c>
      <c r="P3034">
        <f>INDEX(lehmad!D$2:D$412,MATCH(klypsid!$B3034,lehmad!$A$2:$A$412,0))</f>
        <v>118</v>
      </c>
      <c r="Q3034">
        <f>INDEX(lehmad!E$2:E$412,MATCH(klypsid!$B3034,lehmad!$A$2:$A$412,0))</f>
        <v>1</v>
      </c>
      <c r="R3034" t="str">
        <f>INDEX(lehmad!F$2:F$412,MATCH(klypsid!$B3034,lehmad!$A$2:$A$412,0))</f>
        <v>DYNASTY-ET</v>
      </c>
      <c r="S3034">
        <f>INDEX(lehmad!H$2:H$412,MATCH(klypsid!$B3034,lehmad!$A$2:$A$412,0))</f>
        <v>124</v>
      </c>
      <c r="T3034">
        <f>INDEX(lehmad!K$2:K$412,MATCH(klypsid!$B3034,lehmad!$A$2:$A$412,0))</f>
        <v>108</v>
      </c>
      <c r="U3034" s="4">
        <f t="shared" si="94"/>
        <v>1</v>
      </c>
      <c r="V3034">
        <f t="shared" si="95"/>
        <v>11</v>
      </c>
    </row>
    <row r="3035" spans="1:22" x14ac:dyDescent="0.25">
      <c r="A3035">
        <v>3524</v>
      </c>
      <c r="B3035" t="str">
        <f>"E"&amp;A3035</f>
        <v>E3524</v>
      </c>
      <c r="C3035" t="s">
        <v>79</v>
      </c>
      <c r="D3035">
        <v>2</v>
      </c>
      <c r="E3035">
        <f>IF(D3035&lt;4,D3035,4)</f>
        <v>2</v>
      </c>
      <c r="F3035" s="1">
        <v>39620</v>
      </c>
      <c r="G3035" s="1">
        <v>39663</v>
      </c>
      <c r="H3035" s="3">
        <f>G3035-F3035</f>
        <v>43</v>
      </c>
      <c r="I3035" s="3">
        <f>IF(H3035&lt;=60,1,IF(H3035&lt;=150,2,3))</f>
        <v>1</v>
      </c>
      <c r="J3035">
        <v>53.6</v>
      </c>
      <c r="K3035">
        <v>2.5499999999999998</v>
      </c>
      <c r="L3035">
        <v>3.15</v>
      </c>
      <c r="M3035">
        <v>306</v>
      </c>
      <c r="N3035">
        <f>LOG(M3035/100,2)+3</f>
        <v>4.6135316529179269</v>
      </c>
      <c r="O3035">
        <f>INDEX(lehmad!B$2:B$412,MATCH(klypsid!$B3035,lehmad!$A$2:$A$412,0))</f>
        <v>38530</v>
      </c>
      <c r="P3035">
        <f>INDEX(lehmad!D$2:D$412,MATCH(klypsid!$B3035,lehmad!$A$2:$A$412,0))</f>
        <v>118</v>
      </c>
      <c r="Q3035">
        <f>INDEX(lehmad!E$2:E$412,MATCH(klypsid!$B3035,lehmad!$A$2:$A$412,0))</f>
        <v>1</v>
      </c>
      <c r="R3035" t="str">
        <f>INDEX(lehmad!F$2:F$412,MATCH(klypsid!$B3035,lehmad!$A$2:$A$412,0))</f>
        <v>DYNASTY-ET</v>
      </c>
      <c r="S3035">
        <f>INDEX(lehmad!H$2:H$412,MATCH(klypsid!$B3035,lehmad!$A$2:$A$412,0))</f>
        <v>124</v>
      </c>
      <c r="T3035">
        <f>INDEX(lehmad!K$2:K$412,MATCH(klypsid!$B3035,lehmad!$A$2:$A$412,0))</f>
        <v>108</v>
      </c>
      <c r="U3035" s="4">
        <f t="shared" si="94"/>
        <v>2</v>
      </c>
      <c r="V3035">
        <f t="shared" si="95"/>
        <v>32</v>
      </c>
    </row>
    <row r="3036" spans="1:22" x14ac:dyDescent="0.25">
      <c r="A3036">
        <v>3524</v>
      </c>
      <c r="B3036" t="str">
        <f>"E"&amp;A3036</f>
        <v>E3524</v>
      </c>
      <c r="C3036" t="s">
        <v>79</v>
      </c>
      <c r="D3036">
        <v>2</v>
      </c>
      <c r="E3036">
        <f>IF(D3036&lt;4,D3036,4)</f>
        <v>2</v>
      </c>
      <c r="F3036" s="1">
        <v>39620</v>
      </c>
      <c r="G3036" s="1">
        <v>39693</v>
      </c>
      <c r="H3036" s="3">
        <f>G3036-F3036</f>
        <v>73</v>
      </c>
      <c r="I3036" s="3">
        <f>IF(H3036&lt;=60,1,IF(H3036&lt;=150,2,3))</f>
        <v>2</v>
      </c>
      <c r="J3036">
        <v>32.1</v>
      </c>
      <c r="K3036">
        <v>2.81</v>
      </c>
      <c r="L3036">
        <v>3.68</v>
      </c>
      <c r="M3036">
        <v>1332</v>
      </c>
      <c r="N3036">
        <f>LOG(M3036/100,2)+3</f>
        <v>6.7355221772965379</v>
      </c>
      <c r="O3036">
        <f>INDEX(lehmad!B$2:B$412,MATCH(klypsid!$B3036,lehmad!$A$2:$A$412,0))</f>
        <v>38530</v>
      </c>
      <c r="P3036">
        <f>INDEX(lehmad!D$2:D$412,MATCH(klypsid!$B3036,lehmad!$A$2:$A$412,0))</f>
        <v>118</v>
      </c>
      <c r="Q3036">
        <f>INDEX(lehmad!E$2:E$412,MATCH(klypsid!$B3036,lehmad!$A$2:$A$412,0))</f>
        <v>1</v>
      </c>
      <c r="R3036" t="str">
        <f>INDEX(lehmad!F$2:F$412,MATCH(klypsid!$B3036,lehmad!$A$2:$A$412,0))</f>
        <v>DYNASTY-ET</v>
      </c>
      <c r="S3036">
        <f>INDEX(lehmad!H$2:H$412,MATCH(klypsid!$B3036,lehmad!$A$2:$A$412,0))</f>
        <v>124</v>
      </c>
      <c r="T3036">
        <f>INDEX(lehmad!K$2:K$412,MATCH(klypsid!$B3036,lehmad!$A$2:$A$412,0))</f>
        <v>108</v>
      </c>
      <c r="U3036" s="4">
        <f t="shared" si="94"/>
        <v>3</v>
      </c>
      <c r="V3036">
        <f t="shared" si="95"/>
        <v>30</v>
      </c>
    </row>
    <row r="3037" spans="1:22" x14ac:dyDescent="0.25">
      <c r="A3037">
        <v>3524</v>
      </c>
      <c r="B3037" t="str">
        <f>"E"&amp;A3037</f>
        <v>E3524</v>
      </c>
      <c r="C3037" t="s">
        <v>79</v>
      </c>
      <c r="D3037">
        <v>2</v>
      </c>
      <c r="E3037">
        <f>IF(D3037&lt;4,D3037,4)</f>
        <v>2</v>
      </c>
      <c r="F3037" s="1">
        <v>39620</v>
      </c>
      <c r="G3037" s="1">
        <v>39722</v>
      </c>
      <c r="H3037" s="3">
        <f>G3037-F3037</f>
        <v>102</v>
      </c>
      <c r="I3037" s="3">
        <f>IF(H3037&lt;=60,1,IF(H3037&lt;=150,2,3))</f>
        <v>2</v>
      </c>
      <c r="J3037">
        <v>40.299999999999997</v>
      </c>
      <c r="K3037">
        <v>1.73</v>
      </c>
      <c r="L3037">
        <v>3.59</v>
      </c>
      <c r="M3037">
        <v>120</v>
      </c>
      <c r="N3037">
        <f>LOG(M3037/100,2)+3</f>
        <v>3.2630344058337939</v>
      </c>
      <c r="O3037">
        <f>INDEX(lehmad!B$2:B$412,MATCH(klypsid!$B3037,lehmad!$A$2:$A$412,0))</f>
        <v>38530</v>
      </c>
      <c r="P3037">
        <f>INDEX(lehmad!D$2:D$412,MATCH(klypsid!$B3037,lehmad!$A$2:$A$412,0))</f>
        <v>118</v>
      </c>
      <c r="Q3037">
        <f>INDEX(lehmad!E$2:E$412,MATCH(klypsid!$B3037,lehmad!$A$2:$A$412,0))</f>
        <v>1</v>
      </c>
      <c r="R3037" t="str">
        <f>INDEX(lehmad!F$2:F$412,MATCH(klypsid!$B3037,lehmad!$A$2:$A$412,0))</f>
        <v>DYNASTY-ET</v>
      </c>
      <c r="S3037">
        <f>INDEX(lehmad!H$2:H$412,MATCH(klypsid!$B3037,lehmad!$A$2:$A$412,0))</f>
        <v>124</v>
      </c>
      <c r="T3037">
        <f>INDEX(lehmad!K$2:K$412,MATCH(klypsid!$B3037,lehmad!$A$2:$A$412,0))</f>
        <v>108</v>
      </c>
      <c r="U3037" s="4">
        <f t="shared" si="94"/>
        <v>4</v>
      </c>
      <c r="V3037">
        <f t="shared" si="95"/>
        <v>29</v>
      </c>
    </row>
    <row r="3038" spans="1:22" x14ac:dyDescent="0.25">
      <c r="A3038">
        <v>3524</v>
      </c>
      <c r="B3038" t="str">
        <f>"E"&amp;A3038</f>
        <v>E3524</v>
      </c>
      <c r="C3038" t="s">
        <v>79</v>
      </c>
      <c r="D3038">
        <v>2</v>
      </c>
      <c r="E3038">
        <f>IF(D3038&lt;4,D3038,4)</f>
        <v>2</v>
      </c>
      <c r="F3038" s="1">
        <v>39620</v>
      </c>
      <c r="G3038" s="1">
        <v>39754</v>
      </c>
      <c r="H3038" s="3">
        <f>G3038-F3038</f>
        <v>134</v>
      </c>
      <c r="I3038" s="3">
        <f>IF(H3038&lt;=60,1,IF(H3038&lt;=150,2,3))</f>
        <v>2</v>
      </c>
      <c r="J3038">
        <v>54.6</v>
      </c>
      <c r="K3038">
        <v>4.2699999999999996</v>
      </c>
      <c r="L3038">
        <v>3.8</v>
      </c>
      <c r="M3038">
        <v>76</v>
      </c>
      <c r="N3038">
        <f>LOG(M3038/100,2)+3</f>
        <v>2.6040713236688608</v>
      </c>
      <c r="O3038">
        <f>INDEX(lehmad!B$2:B$412,MATCH(klypsid!$B3038,lehmad!$A$2:$A$412,0))</f>
        <v>38530</v>
      </c>
      <c r="P3038">
        <f>INDEX(lehmad!D$2:D$412,MATCH(klypsid!$B3038,lehmad!$A$2:$A$412,0))</f>
        <v>118</v>
      </c>
      <c r="Q3038">
        <f>INDEX(lehmad!E$2:E$412,MATCH(klypsid!$B3038,lehmad!$A$2:$A$412,0))</f>
        <v>1</v>
      </c>
      <c r="R3038" t="str">
        <f>INDEX(lehmad!F$2:F$412,MATCH(klypsid!$B3038,lehmad!$A$2:$A$412,0))</f>
        <v>DYNASTY-ET</v>
      </c>
      <c r="S3038">
        <f>INDEX(lehmad!H$2:H$412,MATCH(klypsid!$B3038,lehmad!$A$2:$A$412,0))</f>
        <v>124</v>
      </c>
      <c r="T3038">
        <f>INDEX(lehmad!K$2:K$412,MATCH(klypsid!$B3038,lehmad!$A$2:$A$412,0))</f>
        <v>108</v>
      </c>
      <c r="U3038" s="4">
        <f t="shared" si="94"/>
        <v>5</v>
      </c>
      <c r="V3038">
        <f t="shared" si="95"/>
        <v>32</v>
      </c>
    </row>
    <row r="3039" spans="1:22" x14ac:dyDescent="0.25">
      <c r="A3039">
        <v>3524</v>
      </c>
      <c r="B3039" t="str">
        <f>"E"&amp;A3039</f>
        <v>E3524</v>
      </c>
      <c r="C3039" t="s">
        <v>79</v>
      </c>
      <c r="D3039">
        <v>2</v>
      </c>
      <c r="E3039">
        <f>IF(D3039&lt;4,D3039,4)</f>
        <v>2</v>
      </c>
      <c r="F3039" s="1">
        <v>39620</v>
      </c>
      <c r="G3039" s="1">
        <v>39783</v>
      </c>
      <c r="H3039" s="3">
        <f>G3039-F3039</f>
        <v>163</v>
      </c>
      <c r="I3039" s="3">
        <f>IF(H3039&lt;=60,1,IF(H3039&lt;=150,2,3))</f>
        <v>3</v>
      </c>
      <c r="J3039">
        <v>49.9</v>
      </c>
      <c r="K3039">
        <v>2.68</v>
      </c>
      <c r="L3039">
        <v>3.34</v>
      </c>
      <c r="M3039">
        <v>197</v>
      </c>
      <c r="N3039">
        <f>LOG(M3039/100,2)+3</f>
        <v>3.9781956296816516</v>
      </c>
      <c r="O3039">
        <f>INDEX(lehmad!B$2:B$412,MATCH(klypsid!$B3039,lehmad!$A$2:$A$412,0))</f>
        <v>38530</v>
      </c>
      <c r="P3039">
        <f>INDEX(lehmad!D$2:D$412,MATCH(klypsid!$B3039,lehmad!$A$2:$A$412,0))</f>
        <v>118</v>
      </c>
      <c r="Q3039">
        <f>INDEX(lehmad!E$2:E$412,MATCH(klypsid!$B3039,lehmad!$A$2:$A$412,0))</f>
        <v>1</v>
      </c>
      <c r="R3039" t="str">
        <f>INDEX(lehmad!F$2:F$412,MATCH(klypsid!$B3039,lehmad!$A$2:$A$412,0))</f>
        <v>DYNASTY-ET</v>
      </c>
      <c r="S3039">
        <f>INDEX(lehmad!H$2:H$412,MATCH(klypsid!$B3039,lehmad!$A$2:$A$412,0))</f>
        <v>124</v>
      </c>
      <c r="T3039">
        <f>INDEX(lehmad!K$2:K$412,MATCH(klypsid!$B3039,lehmad!$A$2:$A$412,0))</f>
        <v>108</v>
      </c>
      <c r="U3039" s="4">
        <f t="shared" si="94"/>
        <v>6</v>
      </c>
      <c r="V3039">
        <f t="shared" si="95"/>
        <v>29</v>
      </c>
    </row>
    <row r="3040" spans="1:22" x14ac:dyDescent="0.25">
      <c r="A3040">
        <v>3524</v>
      </c>
      <c r="B3040" t="str">
        <f>"E"&amp;A3040</f>
        <v>E3524</v>
      </c>
      <c r="C3040" t="s">
        <v>79</v>
      </c>
      <c r="D3040">
        <v>2</v>
      </c>
      <c r="E3040">
        <f>IF(D3040&lt;4,D3040,4)</f>
        <v>2</v>
      </c>
      <c r="F3040" s="1">
        <v>39620</v>
      </c>
      <c r="G3040" s="1">
        <v>39817</v>
      </c>
      <c r="H3040" s="3">
        <f>G3040-F3040</f>
        <v>197</v>
      </c>
      <c r="I3040" s="3">
        <f>IF(H3040&lt;=60,1,IF(H3040&lt;=150,2,3))</f>
        <v>3</v>
      </c>
      <c r="J3040">
        <v>45.2</v>
      </c>
      <c r="K3040">
        <v>2.76</v>
      </c>
      <c r="L3040">
        <v>3.63</v>
      </c>
      <c r="M3040">
        <v>377</v>
      </c>
      <c r="N3040">
        <f>LOG(M3040/100,2)+3</f>
        <v>4.9145645234939392</v>
      </c>
      <c r="O3040">
        <f>INDEX(lehmad!B$2:B$412,MATCH(klypsid!$B3040,lehmad!$A$2:$A$412,0))</f>
        <v>38530</v>
      </c>
      <c r="P3040">
        <f>INDEX(lehmad!D$2:D$412,MATCH(klypsid!$B3040,lehmad!$A$2:$A$412,0))</f>
        <v>118</v>
      </c>
      <c r="Q3040">
        <f>INDEX(lehmad!E$2:E$412,MATCH(klypsid!$B3040,lehmad!$A$2:$A$412,0))</f>
        <v>1</v>
      </c>
      <c r="R3040" t="str">
        <f>INDEX(lehmad!F$2:F$412,MATCH(klypsid!$B3040,lehmad!$A$2:$A$412,0))</f>
        <v>DYNASTY-ET</v>
      </c>
      <c r="S3040">
        <f>INDEX(lehmad!H$2:H$412,MATCH(klypsid!$B3040,lehmad!$A$2:$A$412,0))</f>
        <v>124</v>
      </c>
      <c r="T3040">
        <f>INDEX(lehmad!K$2:K$412,MATCH(klypsid!$B3040,lehmad!$A$2:$A$412,0))</f>
        <v>108</v>
      </c>
      <c r="U3040" s="4">
        <f t="shared" si="94"/>
        <v>7</v>
      </c>
      <c r="V3040">
        <f t="shared" si="95"/>
        <v>34</v>
      </c>
    </row>
    <row r="3041" spans="1:22" x14ac:dyDescent="0.25">
      <c r="A3041">
        <v>3524</v>
      </c>
      <c r="B3041" t="str">
        <f>"E"&amp;A3041</f>
        <v>E3524</v>
      </c>
      <c r="C3041" t="s">
        <v>79</v>
      </c>
      <c r="D3041">
        <v>2</v>
      </c>
      <c r="E3041">
        <f>IF(D3041&lt;4,D3041,4)</f>
        <v>2</v>
      </c>
      <c r="F3041" s="1">
        <v>39620</v>
      </c>
      <c r="G3041" s="1">
        <v>39845</v>
      </c>
      <c r="H3041" s="3">
        <f>G3041-F3041</f>
        <v>225</v>
      </c>
      <c r="I3041" s="3">
        <f>IF(H3041&lt;=60,1,IF(H3041&lt;=150,2,3))</f>
        <v>3</v>
      </c>
      <c r="J3041">
        <v>43.1</v>
      </c>
      <c r="K3041">
        <v>2.75</v>
      </c>
      <c r="L3041">
        <v>3.45</v>
      </c>
      <c r="M3041">
        <v>2482</v>
      </c>
      <c r="N3041">
        <f>LOG(M3041/100,2)+3</f>
        <v>7.6334312103556323</v>
      </c>
      <c r="O3041">
        <f>INDEX(lehmad!B$2:B$412,MATCH(klypsid!$B3041,lehmad!$A$2:$A$412,0))</f>
        <v>38530</v>
      </c>
      <c r="P3041">
        <f>INDEX(lehmad!D$2:D$412,MATCH(klypsid!$B3041,lehmad!$A$2:$A$412,0))</f>
        <v>118</v>
      </c>
      <c r="Q3041">
        <f>INDEX(lehmad!E$2:E$412,MATCH(klypsid!$B3041,lehmad!$A$2:$A$412,0))</f>
        <v>1</v>
      </c>
      <c r="R3041" t="str">
        <f>INDEX(lehmad!F$2:F$412,MATCH(klypsid!$B3041,lehmad!$A$2:$A$412,0))</f>
        <v>DYNASTY-ET</v>
      </c>
      <c r="S3041">
        <f>INDEX(lehmad!H$2:H$412,MATCH(klypsid!$B3041,lehmad!$A$2:$A$412,0))</f>
        <v>124</v>
      </c>
      <c r="T3041">
        <f>INDEX(lehmad!K$2:K$412,MATCH(klypsid!$B3041,lehmad!$A$2:$A$412,0))</f>
        <v>108</v>
      </c>
      <c r="U3041" s="4">
        <f t="shared" si="94"/>
        <v>8</v>
      </c>
      <c r="V3041">
        <f t="shared" si="95"/>
        <v>28</v>
      </c>
    </row>
    <row r="3042" spans="1:22" x14ac:dyDescent="0.25">
      <c r="A3042">
        <v>3524</v>
      </c>
      <c r="B3042" t="str">
        <f>"E"&amp;A3042</f>
        <v>E3524</v>
      </c>
      <c r="C3042" t="s">
        <v>79</v>
      </c>
      <c r="D3042">
        <v>2</v>
      </c>
      <c r="E3042">
        <f>IF(D3042&lt;4,D3042,4)</f>
        <v>2</v>
      </c>
      <c r="F3042" s="1">
        <v>39620</v>
      </c>
      <c r="G3042" s="1">
        <v>39875</v>
      </c>
      <c r="H3042" s="3">
        <f>G3042-F3042</f>
        <v>255</v>
      </c>
      <c r="I3042" s="3">
        <f>IF(H3042&lt;=60,1,IF(H3042&lt;=150,2,3))</f>
        <v>3</v>
      </c>
      <c r="J3042">
        <v>37.700000000000003</v>
      </c>
      <c r="K3042">
        <v>4.3</v>
      </c>
      <c r="L3042">
        <v>3.7</v>
      </c>
      <c r="M3042">
        <v>171</v>
      </c>
      <c r="N3042">
        <f>LOG(M3042/100,2)+3</f>
        <v>3.773996325111173</v>
      </c>
      <c r="O3042">
        <f>INDEX(lehmad!B$2:B$412,MATCH(klypsid!$B3042,lehmad!$A$2:$A$412,0))</f>
        <v>38530</v>
      </c>
      <c r="P3042">
        <f>INDEX(lehmad!D$2:D$412,MATCH(klypsid!$B3042,lehmad!$A$2:$A$412,0))</f>
        <v>118</v>
      </c>
      <c r="Q3042">
        <f>INDEX(lehmad!E$2:E$412,MATCH(klypsid!$B3042,lehmad!$A$2:$A$412,0))</f>
        <v>1</v>
      </c>
      <c r="R3042" t="str">
        <f>INDEX(lehmad!F$2:F$412,MATCH(klypsid!$B3042,lehmad!$A$2:$A$412,0))</f>
        <v>DYNASTY-ET</v>
      </c>
      <c r="S3042">
        <f>INDEX(lehmad!H$2:H$412,MATCH(klypsid!$B3042,lehmad!$A$2:$A$412,0))</f>
        <v>124</v>
      </c>
      <c r="T3042">
        <f>INDEX(lehmad!K$2:K$412,MATCH(klypsid!$B3042,lehmad!$A$2:$A$412,0))</f>
        <v>108</v>
      </c>
      <c r="U3042" s="4">
        <f t="shared" si="94"/>
        <v>9</v>
      </c>
      <c r="V3042">
        <f t="shared" si="95"/>
        <v>30</v>
      </c>
    </row>
    <row r="3043" spans="1:22" x14ac:dyDescent="0.25">
      <c r="A3043">
        <v>3524</v>
      </c>
      <c r="B3043" t="str">
        <f>"E"&amp;A3043</f>
        <v>E3524</v>
      </c>
      <c r="C3043" t="s">
        <v>79</v>
      </c>
      <c r="D3043">
        <v>2</v>
      </c>
      <c r="E3043">
        <f>IF(D3043&lt;4,D3043,4)</f>
        <v>2</v>
      </c>
      <c r="F3043" s="1">
        <v>39620</v>
      </c>
      <c r="G3043" s="1">
        <v>39908</v>
      </c>
      <c r="H3043" s="3">
        <f>G3043-F3043</f>
        <v>288</v>
      </c>
      <c r="I3043" s="3">
        <f>IF(H3043&lt;=60,1,IF(H3043&lt;=150,2,3))</f>
        <v>3</v>
      </c>
      <c r="J3043">
        <v>26.3</v>
      </c>
      <c r="K3043">
        <v>4.25</v>
      </c>
      <c r="L3043">
        <v>3.5</v>
      </c>
      <c r="M3043">
        <v>162</v>
      </c>
      <c r="N3043">
        <f>LOG(M3043/100,2)+3</f>
        <v>3.6959938131098999</v>
      </c>
      <c r="O3043">
        <f>INDEX(lehmad!B$2:B$412,MATCH(klypsid!$B3043,lehmad!$A$2:$A$412,0))</f>
        <v>38530</v>
      </c>
      <c r="P3043">
        <f>INDEX(lehmad!D$2:D$412,MATCH(klypsid!$B3043,lehmad!$A$2:$A$412,0))</f>
        <v>118</v>
      </c>
      <c r="Q3043">
        <f>INDEX(lehmad!E$2:E$412,MATCH(klypsid!$B3043,lehmad!$A$2:$A$412,0))</f>
        <v>1</v>
      </c>
      <c r="R3043" t="str">
        <f>INDEX(lehmad!F$2:F$412,MATCH(klypsid!$B3043,lehmad!$A$2:$A$412,0))</f>
        <v>DYNASTY-ET</v>
      </c>
      <c r="S3043">
        <f>INDEX(lehmad!H$2:H$412,MATCH(klypsid!$B3043,lehmad!$A$2:$A$412,0))</f>
        <v>124</v>
      </c>
      <c r="T3043">
        <f>INDEX(lehmad!K$2:K$412,MATCH(klypsid!$B3043,lehmad!$A$2:$A$412,0))</f>
        <v>108</v>
      </c>
      <c r="U3043" s="4">
        <f t="shared" si="94"/>
        <v>10</v>
      </c>
      <c r="V3043">
        <f t="shared" si="95"/>
        <v>33</v>
      </c>
    </row>
    <row r="3044" spans="1:22" x14ac:dyDescent="0.25">
      <c r="A3044">
        <v>3524</v>
      </c>
      <c r="B3044" t="str">
        <f>"E"&amp;A3044</f>
        <v>E3524</v>
      </c>
      <c r="C3044" t="s">
        <v>79</v>
      </c>
      <c r="D3044">
        <v>2</v>
      </c>
      <c r="E3044">
        <f>IF(D3044&lt;4,D3044,4)</f>
        <v>2</v>
      </c>
      <c r="F3044" s="1">
        <v>39620</v>
      </c>
      <c r="G3044" s="1">
        <v>39944</v>
      </c>
      <c r="H3044" s="3">
        <f>G3044-F3044</f>
        <v>324</v>
      </c>
      <c r="I3044" s="3">
        <f>IF(H3044&lt;=60,1,IF(H3044&lt;=150,2,3))</f>
        <v>3</v>
      </c>
      <c r="J3044">
        <v>21</v>
      </c>
      <c r="K3044">
        <v>3.84</v>
      </c>
      <c r="L3044">
        <v>4.2</v>
      </c>
      <c r="M3044">
        <v>314</v>
      </c>
      <c r="N3044">
        <f>LOG(M3044/100,2)+3</f>
        <v>4.6507645591169027</v>
      </c>
      <c r="O3044">
        <f>INDEX(lehmad!B$2:B$412,MATCH(klypsid!$B3044,lehmad!$A$2:$A$412,0))</f>
        <v>38530</v>
      </c>
      <c r="P3044">
        <f>INDEX(lehmad!D$2:D$412,MATCH(klypsid!$B3044,lehmad!$A$2:$A$412,0))</f>
        <v>118</v>
      </c>
      <c r="Q3044">
        <f>INDEX(lehmad!E$2:E$412,MATCH(klypsid!$B3044,lehmad!$A$2:$A$412,0))</f>
        <v>1</v>
      </c>
      <c r="R3044" t="str">
        <f>INDEX(lehmad!F$2:F$412,MATCH(klypsid!$B3044,lehmad!$A$2:$A$412,0))</f>
        <v>DYNASTY-ET</v>
      </c>
      <c r="S3044">
        <f>INDEX(lehmad!H$2:H$412,MATCH(klypsid!$B3044,lehmad!$A$2:$A$412,0))</f>
        <v>124</v>
      </c>
      <c r="T3044">
        <f>INDEX(lehmad!K$2:K$412,MATCH(klypsid!$B3044,lehmad!$A$2:$A$412,0))</f>
        <v>108</v>
      </c>
      <c r="U3044" s="4">
        <f t="shared" si="94"/>
        <v>11</v>
      </c>
      <c r="V3044">
        <f t="shared" si="95"/>
        <v>36</v>
      </c>
    </row>
    <row r="3045" spans="1:22" x14ac:dyDescent="0.25">
      <c r="A3045">
        <v>3525</v>
      </c>
      <c r="B3045" t="str">
        <f>"E"&amp;A3045</f>
        <v>E3525</v>
      </c>
      <c r="C3045" t="s">
        <v>62</v>
      </c>
      <c r="D3045">
        <v>1</v>
      </c>
      <c r="E3045">
        <f>IF(D3045&lt;4,D3045,4)</f>
        <v>1</v>
      </c>
      <c r="F3045" s="1">
        <v>39301</v>
      </c>
      <c r="G3045" s="1">
        <v>39328</v>
      </c>
      <c r="H3045" s="3">
        <f>G3045-F3045</f>
        <v>27</v>
      </c>
      <c r="I3045" s="3">
        <f>IF(H3045&lt;=60,1,IF(H3045&lt;=150,2,3))</f>
        <v>1</v>
      </c>
      <c r="J3045">
        <v>43.2</v>
      </c>
      <c r="K3045">
        <v>4.5999999999999996</v>
      </c>
      <c r="L3045">
        <v>2.95</v>
      </c>
      <c r="M3045">
        <v>71</v>
      </c>
      <c r="N3045">
        <f>LOG(M3045/100,2)+3</f>
        <v>2.5058909297299574</v>
      </c>
      <c r="O3045">
        <f>INDEX(lehmad!B$2:B$412,MATCH(klypsid!$B3045,lehmad!$A$2:$A$412,0))</f>
        <v>38530</v>
      </c>
      <c r="P3045">
        <f>INDEX(lehmad!D$2:D$412,MATCH(klypsid!$B3045,lehmad!$A$2:$A$412,0))</f>
        <v>122</v>
      </c>
      <c r="Q3045">
        <f>INDEX(lehmad!E$2:E$412,MATCH(klypsid!$B3045,lehmad!$A$2:$A$412,0))</f>
        <v>1</v>
      </c>
      <c r="R3045" t="str">
        <f>INDEX(lehmad!F$2:F$412,MATCH(klypsid!$B3045,lehmad!$A$2:$A$412,0))</f>
        <v>DYNASTY-ET</v>
      </c>
      <c r="S3045">
        <f>INDEX(lehmad!H$2:H$412,MATCH(klypsid!$B3045,lehmad!$A$2:$A$412,0))</f>
        <v>124</v>
      </c>
      <c r="T3045">
        <f>INDEX(lehmad!K$2:K$412,MATCH(klypsid!$B3045,lehmad!$A$2:$A$412,0))</f>
        <v>108</v>
      </c>
      <c r="U3045" s="4">
        <f t="shared" si="94"/>
        <v>1</v>
      </c>
      <c r="V3045">
        <f t="shared" si="95"/>
        <v>27</v>
      </c>
    </row>
    <row r="3046" spans="1:22" x14ac:dyDescent="0.25">
      <c r="A3046">
        <v>3525</v>
      </c>
      <c r="B3046" t="str">
        <f>"E"&amp;A3046</f>
        <v>E3525</v>
      </c>
      <c r="C3046" t="s">
        <v>62</v>
      </c>
      <c r="D3046">
        <v>1</v>
      </c>
      <c r="E3046">
        <f>IF(D3046&lt;4,D3046,4)</f>
        <v>1</v>
      </c>
      <c r="F3046" s="1">
        <v>39301</v>
      </c>
      <c r="G3046" s="1">
        <v>39356</v>
      </c>
      <c r="H3046" s="3">
        <f>G3046-F3046</f>
        <v>55</v>
      </c>
      <c r="I3046" s="3">
        <f>IF(H3046&lt;=60,1,IF(H3046&lt;=150,2,3))</f>
        <v>1</v>
      </c>
      <c r="J3046">
        <v>39</v>
      </c>
      <c r="K3046">
        <v>4.12</v>
      </c>
      <c r="L3046">
        <v>2.88</v>
      </c>
      <c r="M3046">
        <v>313</v>
      </c>
      <c r="N3046">
        <f>LOG(M3046/100,2)+3</f>
        <v>4.6461626571578938</v>
      </c>
      <c r="O3046">
        <f>INDEX(lehmad!B$2:B$412,MATCH(klypsid!$B3046,lehmad!$A$2:$A$412,0))</f>
        <v>38530</v>
      </c>
      <c r="P3046">
        <f>INDEX(lehmad!D$2:D$412,MATCH(klypsid!$B3046,lehmad!$A$2:$A$412,0))</f>
        <v>122</v>
      </c>
      <c r="Q3046">
        <f>INDEX(lehmad!E$2:E$412,MATCH(klypsid!$B3046,lehmad!$A$2:$A$412,0))</f>
        <v>1</v>
      </c>
      <c r="R3046" t="str">
        <f>INDEX(lehmad!F$2:F$412,MATCH(klypsid!$B3046,lehmad!$A$2:$A$412,0))</f>
        <v>DYNASTY-ET</v>
      </c>
      <c r="S3046">
        <f>INDEX(lehmad!H$2:H$412,MATCH(klypsid!$B3046,lehmad!$A$2:$A$412,0))</f>
        <v>124</v>
      </c>
      <c r="T3046">
        <f>INDEX(lehmad!K$2:K$412,MATCH(klypsid!$B3046,lehmad!$A$2:$A$412,0))</f>
        <v>108</v>
      </c>
      <c r="U3046" s="4">
        <f t="shared" si="94"/>
        <v>2</v>
      </c>
      <c r="V3046">
        <f t="shared" si="95"/>
        <v>28</v>
      </c>
    </row>
    <row r="3047" spans="1:22" x14ac:dyDescent="0.25">
      <c r="A3047">
        <v>3525</v>
      </c>
      <c r="B3047" t="str">
        <f>"E"&amp;A3047</f>
        <v>E3525</v>
      </c>
      <c r="C3047" t="s">
        <v>62</v>
      </c>
      <c r="D3047">
        <v>1</v>
      </c>
      <c r="E3047">
        <f>IF(D3047&lt;4,D3047,4)</f>
        <v>1</v>
      </c>
      <c r="F3047" s="1">
        <v>39301</v>
      </c>
      <c r="G3047" s="1">
        <v>39387</v>
      </c>
      <c r="H3047" s="3">
        <f>G3047-F3047</f>
        <v>86</v>
      </c>
      <c r="I3047" s="3">
        <f>IF(H3047&lt;=60,1,IF(H3047&lt;=150,2,3))</f>
        <v>2</v>
      </c>
      <c r="J3047">
        <v>41.4</v>
      </c>
      <c r="K3047">
        <v>3.8</v>
      </c>
      <c r="L3047">
        <v>3.07</v>
      </c>
      <c r="M3047">
        <v>58</v>
      </c>
      <c r="N3047">
        <f>LOG(M3047/100,2)+3</f>
        <v>2.2141248053528475</v>
      </c>
      <c r="O3047">
        <f>INDEX(lehmad!B$2:B$412,MATCH(klypsid!$B3047,lehmad!$A$2:$A$412,0))</f>
        <v>38530</v>
      </c>
      <c r="P3047">
        <f>INDEX(lehmad!D$2:D$412,MATCH(klypsid!$B3047,lehmad!$A$2:$A$412,0))</f>
        <v>122</v>
      </c>
      <c r="Q3047">
        <f>INDEX(lehmad!E$2:E$412,MATCH(klypsid!$B3047,lehmad!$A$2:$A$412,0))</f>
        <v>1</v>
      </c>
      <c r="R3047" t="str">
        <f>INDEX(lehmad!F$2:F$412,MATCH(klypsid!$B3047,lehmad!$A$2:$A$412,0))</f>
        <v>DYNASTY-ET</v>
      </c>
      <c r="S3047">
        <f>INDEX(lehmad!H$2:H$412,MATCH(klypsid!$B3047,lehmad!$A$2:$A$412,0))</f>
        <v>124</v>
      </c>
      <c r="T3047">
        <f>INDEX(lehmad!K$2:K$412,MATCH(klypsid!$B3047,lehmad!$A$2:$A$412,0))</f>
        <v>108</v>
      </c>
      <c r="U3047" s="4">
        <f t="shared" si="94"/>
        <v>3</v>
      </c>
      <c r="V3047">
        <f t="shared" si="95"/>
        <v>31</v>
      </c>
    </row>
    <row r="3048" spans="1:22" x14ac:dyDescent="0.25">
      <c r="A3048">
        <v>3525</v>
      </c>
      <c r="B3048" t="str">
        <f>"E"&amp;A3048</f>
        <v>E3525</v>
      </c>
      <c r="C3048" t="s">
        <v>62</v>
      </c>
      <c r="D3048">
        <v>1</v>
      </c>
      <c r="E3048">
        <f>IF(D3048&lt;4,D3048,4)</f>
        <v>1</v>
      </c>
      <c r="F3048" s="1">
        <v>39301</v>
      </c>
      <c r="G3048" s="1">
        <v>39418</v>
      </c>
      <c r="H3048" s="3">
        <f>G3048-F3048</f>
        <v>117</v>
      </c>
      <c r="I3048" s="3">
        <f>IF(H3048&lt;=60,1,IF(H3048&lt;=150,2,3))</f>
        <v>2</v>
      </c>
      <c r="J3048">
        <v>43.9</v>
      </c>
      <c r="K3048">
        <v>5.54</v>
      </c>
      <c r="L3048">
        <v>3.32</v>
      </c>
      <c r="M3048">
        <v>41</v>
      </c>
      <c r="N3048">
        <f>LOG(M3048/100,2)+3</f>
        <v>1.7136958148433588</v>
      </c>
      <c r="O3048">
        <f>INDEX(lehmad!B$2:B$412,MATCH(klypsid!$B3048,lehmad!$A$2:$A$412,0))</f>
        <v>38530</v>
      </c>
      <c r="P3048">
        <f>INDEX(lehmad!D$2:D$412,MATCH(klypsid!$B3048,lehmad!$A$2:$A$412,0))</f>
        <v>122</v>
      </c>
      <c r="Q3048">
        <f>INDEX(lehmad!E$2:E$412,MATCH(klypsid!$B3048,lehmad!$A$2:$A$412,0))</f>
        <v>1</v>
      </c>
      <c r="R3048" t="str">
        <f>INDEX(lehmad!F$2:F$412,MATCH(klypsid!$B3048,lehmad!$A$2:$A$412,0))</f>
        <v>DYNASTY-ET</v>
      </c>
      <c r="S3048">
        <f>INDEX(lehmad!H$2:H$412,MATCH(klypsid!$B3048,lehmad!$A$2:$A$412,0))</f>
        <v>124</v>
      </c>
      <c r="T3048">
        <f>INDEX(lehmad!K$2:K$412,MATCH(klypsid!$B3048,lehmad!$A$2:$A$412,0))</f>
        <v>108</v>
      </c>
      <c r="U3048" s="4">
        <f t="shared" si="94"/>
        <v>4</v>
      </c>
      <c r="V3048">
        <f t="shared" si="95"/>
        <v>31</v>
      </c>
    </row>
    <row r="3049" spans="1:22" x14ac:dyDescent="0.25">
      <c r="A3049">
        <v>3525</v>
      </c>
      <c r="B3049" t="str">
        <f>"E"&amp;A3049</f>
        <v>E3525</v>
      </c>
      <c r="C3049" t="s">
        <v>62</v>
      </c>
      <c r="D3049">
        <v>1</v>
      </c>
      <c r="E3049">
        <f>IF(D3049&lt;4,D3049,4)</f>
        <v>1</v>
      </c>
      <c r="F3049" s="1">
        <v>39301</v>
      </c>
      <c r="G3049" s="1">
        <v>39450</v>
      </c>
      <c r="H3049" s="3">
        <f>G3049-F3049</f>
        <v>149</v>
      </c>
      <c r="I3049" s="3">
        <f>IF(H3049&lt;=60,1,IF(H3049&lt;=150,2,3))</f>
        <v>2</v>
      </c>
      <c r="J3049">
        <v>38.4</v>
      </c>
      <c r="K3049">
        <v>3.93</v>
      </c>
      <c r="L3049">
        <v>3.5</v>
      </c>
      <c r="M3049">
        <v>132</v>
      </c>
      <c r="N3049">
        <f>LOG(M3049/100,2)+3</f>
        <v>3.400537929583729</v>
      </c>
      <c r="O3049">
        <f>INDEX(lehmad!B$2:B$412,MATCH(klypsid!$B3049,lehmad!$A$2:$A$412,0))</f>
        <v>38530</v>
      </c>
      <c r="P3049">
        <f>INDEX(lehmad!D$2:D$412,MATCH(klypsid!$B3049,lehmad!$A$2:$A$412,0))</f>
        <v>122</v>
      </c>
      <c r="Q3049">
        <f>INDEX(lehmad!E$2:E$412,MATCH(klypsid!$B3049,lehmad!$A$2:$A$412,0))</f>
        <v>1</v>
      </c>
      <c r="R3049" t="str">
        <f>INDEX(lehmad!F$2:F$412,MATCH(klypsid!$B3049,lehmad!$A$2:$A$412,0))</f>
        <v>DYNASTY-ET</v>
      </c>
      <c r="S3049">
        <f>INDEX(lehmad!H$2:H$412,MATCH(klypsid!$B3049,lehmad!$A$2:$A$412,0))</f>
        <v>124</v>
      </c>
      <c r="T3049">
        <f>INDEX(lehmad!K$2:K$412,MATCH(klypsid!$B3049,lehmad!$A$2:$A$412,0))</f>
        <v>108</v>
      </c>
      <c r="U3049" s="4">
        <f t="shared" si="94"/>
        <v>5</v>
      </c>
      <c r="V3049">
        <f t="shared" si="95"/>
        <v>32</v>
      </c>
    </row>
    <row r="3050" spans="1:22" x14ac:dyDescent="0.25">
      <c r="A3050">
        <v>3525</v>
      </c>
      <c r="B3050" t="str">
        <f>"E"&amp;A3050</f>
        <v>E3525</v>
      </c>
      <c r="C3050" t="s">
        <v>62</v>
      </c>
      <c r="D3050">
        <v>1</v>
      </c>
      <c r="E3050">
        <f>IF(D3050&lt;4,D3050,4)</f>
        <v>1</v>
      </c>
      <c r="F3050" s="1">
        <v>39301</v>
      </c>
      <c r="G3050" s="1">
        <v>39481</v>
      </c>
      <c r="H3050" s="3">
        <f>G3050-F3050</f>
        <v>180</v>
      </c>
      <c r="I3050" s="3">
        <f>IF(H3050&lt;=60,1,IF(H3050&lt;=150,2,3))</f>
        <v>3</v>
      </c>
      <c r="J3050">
        <v>36.9</v>
      </c>
      <c r="K3050">
        <v>4.22</v>
      </c>
      <c r="L3050">
        <v>3.38</v>
      </c>
      <c r="M3050">
        <v>142</v>
      </c>
      <c r="N3050">
        <f>LOG(M3050/100,2)+3</f>
        <v>3.5058909297299574</v>
      </c>
      <c r="O3050">
        <f>INDEX(lehmad!B$2:B$412,MATCH(klypsid!$B3050,lehmad!$A$2:$A$412,0))</f>
        <v>38530</v>
      </c>
      <c r="P3050">
        <f>INDEX(lehmad!D$2:D$412,MATCH(klypsid!$B3050,lehmad!$A$2:$A$412,0))</f>
        <v>122</v>
      </c>
      <c r="Q3050">
        <f>INDEX(lehmad!E$2:E$412,MATCH(klypsid!$B3050,lehmad!$A$2:$A$412,0))</f>
        <v>1</v>
      </c>
      <c r="R3050" t="str">
        <f>INDEX(lehmad!F$2:F$412,MATCH(klypsid!$B3050,lehmad!$A$2:$A$412,0))</f>
        <v>DYNASTY-ET</v>
      </c>
      <c r="S3050">
        <f>INDEX(lehmad!H$2:H$412,MATCH(klypsid!$B3050,lehmad!$A$2:$A$412,0))</f>
        <v>124</v>
      </c>
      <c r="T3050">
        <f>INDEX(lehmad!K$2:K$412,MATCH(klypsid!$B3050,lehmad!$A$2:$A$412,0))</f>
        <v>108</v>
      </c>
      <c r="U3050" s="4">
        <f t="shared" si="94"/>
        <v>6</v>
      </c>
      <c r="V3050">
        <f t="shared" si="95"/>
        <v>31</v>
      </c>
    </row>
    <row r="3051" spans="1:22" x14ac:dyDescent="0.25">
      <c r="A3051">
        <v>3525</v>
      </c>
      <c r="B3051" t="str">
        <f>"E"&amp;A3051</f>
        <v>E3525</v>
      </c>
      <c r="C3051" t="s">
        <v>62</v>
      </c>
      <c r="D3051">
        <v>1</v>
      </c>
      <c r="E3051">
        <f>IF(D3051&lt;4,D3051,4)</f>
        <v>1</v>
      </c>
      <c r="F3051" s="1">
        <v>39301</v>
      </c>
      <c r="G3051" s="1">
        <v>39509</v>
      </c>
      <c r="H3051" s="3">
        <f>G3051-F3051</f>
        <v>208</v>
      </c>
      <c r="I3051" s="3">
        <f>IF(H3051&lt;=60,1,IF(H3051&lt;=150,2,3))</f>
        <v>3</v>
      </c>
      <c r="J3051">
        <v>37.5</v>
      </c>
      <c r="K3051">
        <v>4.05</v>
      </c>
      <c r="L3051">
        <v>3.5</v>
      </c>
      <c r="M3051">
        <v>94</v>
      </c>
      <c r="N3051">
        <f>LOG(M3051/100,2)+3</f>
        <v>2.9107326619029128</v>
      </c>
      <c r="O3051">
        <f>INDEX(lehmad!B$2:B$412,MATCH(klypsid!$B3051,lehmad!$A$2:$A$412,0))</f>
        <v>38530</v>
      </c>
      <c r="P3051">
        <f>INDEX(lehmad!D$2:D$412,MATCH(klypsid!$B3051,lehmad!$A$2:$A$412,0))</f>
        <v>122</v>
      </c>
      <c r="Q3051">
        <f>INDEX(lehmad!E$2:E$412,MATCH(klypsid!$B3051,lehmad!$A$2:$A$412,0))</f>
        <v>1</v>
      </c>
      <c r="R3051" t="str">
        <f>INDEX(lehmad!F$2:F$412,MATCH(klypsid!$B3051,lehmad!$A$2:$A$412,0))</f>
        <v>DYNASTY-ET</v>
      </c>
      <c r="S3051">
        <f>INDEX(lehmad!H$2:H$412,MATCH(klypsid!$B3051,lehmad!$A$2:$A$412,0))</f>
        <v>124</v>
      </c>
      <c r="T3051">
        <f>INDEX(lehmad!K$2:K$412,MATCH(klypsid!$B3051,lehmad!$A$2:$A$412,0))</f>
        <v>108</v>
      </c>
      <c r="U3051" s="4">
        <f t="shared" si="94"/>
        <v>7</v>
      </c>
      <c r="V3051">
        <f t="shared" si="95"/>
        <v>28</v>
      </c>
    </row>
    <row r="3052" spans="1:22" x14ac:dyDescent="0.25">
      <c r="A3052">
        <v>3525</v>
      </c>
      <c r="B3052" t="str">
        <f>"E"&amp;A3052</f>
        <v>E3525</v>
      </c>
      <c r="C3052" t="s">
        <v>62</v>
      </c>
      <c r="D3052">
        <v>1</v>
      </c>
      <c r="E3052">
        <f>IF(D3052&lt;4,D3052,4)</f>
        <v>1</v>
      </c>
      <c r="F3052" s="1">
        <v>39301</v>
      </c>
      <c r="G3052" s="1">
        <v>39539</v>
      </c>
      <c r="H3052" s="3">
        <f>G3052-F3052</f>
        <v>238</v>
      </c>
      <c r="I3052" s="3">
        <f>IF(H3052&lt;=60,1,IF(H3052&lt;=150,2,3))</f>
        <v>3</v>
      </c>
      <c r="J3052">
        <v>42</v>
      </c>
      <c r="K3052">
        <v>3.45</v>
      </c>
      <c r="L3052">
        <v>3.58</v>
      </c>
      <c r="M3052">
        <v>697</v>
      </c>
      <c r="N3052">
        <f>LOG(M3052/100,2)+3</f>
        <v>5.8011586560936985</v>
      </c>
      <c r="O3052">
        <f>INDEX(lehmad!B$2:B$412,MATCH(klypsid!$B3052,lehmad!$A$2:$A$412,0))</f>
        <v>38530</v>
      </c>
      <c r="P3052">
        <f>INDEX(lehmad!D$2:D$412,MATCH(klypsid!$B3052,lehmad!$A$2:$A$412,0))</f>
        <v>122</v>
      </c>
      <c r="Q3052">
        <f>INDEX(lehmad!E$2:E$412,MATCH(klypsid!$B3052,lehmad!$A$2:$A$412,0))</f>
        <v>1</v>
      </c>
      <c r="R3052" t="str">
        <f>INDEX(lehmad!F$2:F$412,MATCH(klypsid!$B3052,lehmad!$A$2:$A$412,0))</f>
        <v>DYNASTY-ET</v>
      </c>
      <c r="S3052">
        <f>INDEX(lehmad!H$2:H$412,MATCH(klypsid!$B3052,lehmad!$A$2:$A$412,0))</f>
        <v>124</v>
      </c>
      <c r="T3052">
        <f>INDEX(lehmad!K$2:K$412,MATCH(klypsid!$B3052,lehmad!$A$2:$A$412,0))</f>
        <v>108</v>
      </c>
      <c r="U3052" s="4">
        <f t="shared" si="94"/>
        <v>8</v>
      </c>
      <c r="V3052">
        <f t="shared" si="95"/>
        <v>30</v>
      </c>
    </row>
    <row r="3053" spans="1:22" x14ac:dyDescent="0.25">
      <c r="A3053">
        <v>3525</v>
      </c>
      <c r="B3053" t="str">
        <f>"E"&amp;A3053</f>
        <v>E3525</v>
      </c>
      <c r="C3053" t="s">
        <v>62</v>
      </c>
      <c r="D3053">
        <v>1</v>
      </c>
      <c r="E3053">
        <f>IF(D3053&lt;4,D3053,4)</f>
        <v>1</v>
      </c>
      <c r="F3053" s="1">
        <v>39301</v>
      </c>
      <c r="G3053" s="1">
        <v>39572</v>
      </c>
      <c r="H3053" s="3">
        <f>G3053-F3053</f>
        <v>271</v>
      </c>
      <c r="I3053" s="3">
        <f>IF(H3053&lt;=60,1,IF(H3053&lt;=150,2,3))</f>
        <v>3</v>
      </c>
      <c r="J3053">
        <v>46.5</v>
      </c>
      <c r="K3053">
        <v>2.85</v>
      </c>
      <c r="L3053">
        <v>3.34</v>
      </c>
      <c r="M3053">
        <v>29</v>
      </c>
      <c r="N3053">
        <f>LOG(M3053/100,2)+3</f>
        <v>1.2141248053528473</v>
      </c>
      <c r="O3053">
        <f>INDEX(lehmad!B$2:B$412,MATCH(klypsid!$B3053,lehmad!$A$2:$A$412,0))</f>
        <v>38530</v>
      </c>
      <c r="P3053">
        <f>INDEX(lehmad!D$2:D$412,MATCH(klypsid!$B3053,lehmad!$A$2:$A$412,0))</f>
        <v>122</v>
      </c>
      <c r="Q3053">
        <f>INDEX(lehmad!E$2:E$412,MATCH(klypsid!$B3053,lehmad!$A$2:$A$412,0))</f>
        <v>1</v>
      </c>
      <c r="R3053" t="str">
        <f>INDEX(lehmad!F$2:F$412,MATCH(klypsid!$B3053,lehmad!$A$2:$A$412,0))</f>
        <v>DYNASTY-ET</v>
      </c>
      <c r="S3053">
        <f>INDEX(lehmad!H$2:H$412,MATCH(klypsid!$B3053,lehmad!$A$2:$A$412,0))</f>
        <v>124</v>
      </c>
      <c r="T3053">
        <f>INDEX(lehmad!K$2:K$412,MATCH(klypsid!$B3053,lehmad!$A$2:$A$412,0))</f>
        <v>108</v>
      </c>
      <c r="U3053" s="4">
        <f t="shared" si="94"/>
        <v>9</v>
      </c>
      <c r="V3053">
        <f t="shared" si="95"/>
        <v>33</v>
      </c>
    </row>
    <row r="3054" spans="1:22" x14ac:dyDescent="0.25">
      <c r="A3054">
        <v>3525</v>
      </c>
      <c r="B3054" t="str">
        <f>"E"&amp;A3054</f>
        <v>E3525</v>
      </c>
      <c r="C3054" t="s">
        <v>62</v>
      </c>
      <c r="D3054">
        <v>1</v>
      </c>
      <c r="E3054">
        <f>IF(D3054&lt;4,D3054,4)</f>
        <v>1</v>
      </c>
      <c r="F3054" s="1">
        <v>39301</v>
      </c>
      <c r="G3054" s="1">
        <v>39600</v>
      </c>
      <c r="H3054" s="3">
        <f>G3054-F3054</f>
        <v>299</v>
      </c>
      <c r="I3054" s="3">
        <f>IF(H3054&lt;=60,1,IF(H3054&lt;=150,2,3))</f>
        <v>3</v>
      </c>
      <c r="J3054">
        <v>43.9</v>
      </c>
      <c r="K3054">
        <v>2.31</v>
      </c>
      <c r="L3054">
        <v>3.47</v>
      </c>
      <c r="M3054">
        <v>305</v>
      </c>
      <c r="N3054">
        <f>LOG(M3054/100,2)+3</f>
        <v>4.6088092426755241</v>
      </c>
      <c r="O3054">
        <f>INDEX(lehmad!B$2:B$412,MATCH(klypsid!$B3054,lehmad!$A$2:$A$412,0))</f>
        <v>38530</v>
      </c>
      <c r="P3054">
        <f>INDEX(lehmad!D$2:D$412,MATCH(klypsid!$B3054,lehmad!$A$2:$A$412,0))</f>
        <v>122</v>
      </c>
      <c r="Q3054">
        <f>INDEX(lehmad!E$2:E$412,MATCH(klypsid!$B3054,lehmad!$A$2:$A$412,0))</f>
        <v>1</v>
      </c>
      <c r="R3054" t="str">
        <f>INDEX(lehmad!F$2:F$412,MATCH(klypsid!$B3054,lehmad!$A$2:$A$412,0))</f>
        <v>DYNASTY-ET</v>
      </c>
      <c r="S3054">
        <f>INDEX(lehmad!H$2:H$412,MATCH(klypsid!$B3054,lehmad!$A$2:$A$412,0))</f>
        <v>124</v>
      </c>
      <c r="T3054">
        <f>INDEX(lehmad!K$2:K$412,MATCH(klypsid!$B3054,lehmad!$A$2:$A$412,0))</f>
        <v>108</v>
      </c>
      <c r="U3054" s="4">
        <f t="shared" si="94"/>
        <v>10</v>
      </c>
      <c r="V3054">
        <f t="shared" si="95"/>
        <v>28</v>
      </c>
    </row>
    <row r="3055" spans="1:22" x14ac:dyDescent="0.25">
      <c r="A3055">
        <v>3525</v>
      </c>
      <c r="B3055" t="str">
        <f>"E"&amp;A3055</f>
        <v>E3525</v>
      </c>
      <c r="C3055" t="s">
        <v>62</v>
      </c>
      <c r="D3055">
        <v>1</v>
      </c>
      <c r="E3055">
        <f>IF(D3055&lt;4,D3055,4)</f>
        <v>1</v>
      </c>
      <c r="F3055" s="1">
        <v>39301</v>
      </c>
      <c r="G3055" s="1">
        <v>39631</v>
      </c>
      <c r="H3055" s="3">
        <f>G3055-F3055</f>
        <v>330</v>
      </c>
      <c r="I3055" s="3">
        <f>IF(H3055&lt;=60,1,IF(H3055&lt;=150,2,3))</f>
        <v>3</v>
      </c>
      <c r="J3055">
        <v>39.700000000000003</v>
      </c>
      <c r="K3055">
        <v>8.4</v>
      </c>
      <c r="L3055">
        <v>6.84</v>
      </c>
      <c r="M3055">
        <v>9424</v>
      </c>
      <c r="N3055">
        <f>LOG(M3055/100,2)+3</f>
        <v>9.5582676340557349</v>
      </c>
      <c r="O3055">
        <f>INDEX(lehmad!B$2:B$412,MATCH(klypsid!$B3055,lehmad!$A$2:$A$412,0))</f>
        <v>38530</v>
      </c>
      <c r="P3055">
        <f>INDEX(lehmad!D$2:D$412,MATCH(klypsid!$B3055,lehmad!$A$2:$A$412,0))</f>
        <v>122</v>
      </c>
      <c r="Q3055">
        <f>INDEX(lehmad!E$2:E$412,MATCH(klypsid!$B3055,lehmad!$A$2:$A$412,0))</f>
        <v>1</v>
      </c>
      <c r="R3055" t="str">
        <f>INDEX(lehmad!F$2:F$412,MATCH(klypsid!$B3055,lehmad!$A$2:$A$412,0))</f>
        <v>DYNASTY-ET</v>
      </c>
      <c r="S3055">
        <f>INDEX(lehmad!H$2:H$412,MATCH(klypsid!$B3055,lehmad!$A$2:$A$412,0))</f>
        <v>124</v>
      </c>
      <c r="T3055">
        <f>INDEX(lehmad!K$2:K$412,MATCH(klypsid!$B3055,lehmad!$A$2:$A$412,0))</f>
        <v>108</v>
      </c>
      <c r="U3055" s="4">
        <f t="shared" si="94"/>
        <v>11</v>
      </c>
      <c r="V3055">
        <f t="shared" si="95"/>
        <v>31</v>
      </c>
    </row>
    <row r="3056" spans="1:22" x14ac:dyDescent="0.25">
      <c r="A3056">
        <v>3525</v>
      </c>
      <c r="B3056" t="str">
        <f>"E"&amp;A3056</f>
        <v>E3525</v>
      </c>
      <c r="C3056" t="s">
        <v>62</v>
      </c>
      <c r="D3056">
        <v>1</v>
      </c>
      <c r="E3056">
        <f>IF(D3056&lt;4,D3056,4)</f>
        <v>1</v>
      </c>
      <c r="F3056" s="1">
        <v>39301</v>
      </c>
      <c r="G3056" s="1">
        <v>39663</v>
      </c>
      <c r="H3056" s="3">
        <f>G3056-F3056</f>
        <v>362</v>
      </c>
      <c r="I3056" s="3">
        <f>IF(H3056&lt;=60,1,IF(H3056&lt;=150,2,3))</f>
        <v>3</v>
      </c>
      <c r="J3056">
        <v>41</v>
      </c>
      <c r="K3056">
        <v>3.74</v>
      </c>
      <c r="L3056">
        <v>3.57</v>
      </c>
      <c r="M3056">
        <v>223</v>
      </c>
      <c r="N3056">
        <f>LOG(M3056/100,2)+3</f>
        <v>4.1570437101455804</v>
      </c>
      <c r="O3056">
        <f>INDEX(lehmad!B$2:B$412,MATCH(klypsid!$B3056,lehmad!$A$2:$A$412,0))</f>
        <v>38530</v>
      </c>
      <c r="P3056">
        <f>INDEX(lehmad!D$2:D$412,MATCH(klypsid!$B3056,lehmad!$A$2:$A$412,0))</f>
        <v>122</v>
      </c>
      <c r="Q3056">
        <f>INDEX(lehmad!E$2:E$412,MATCH(klypsid!$B3056,lehmad!$A$2:$A$412,0))</f>
        <v>1</v>
      </c>
      <c r="R3056" t="str">
        <f>INDEX(lehmad!F$2:F$412,MATCH(klypsid!$B3056,lehmad!$A$2:$A$412,0))</f>
        <v>DYNASTY-ET</v>
      </c>
      <c r="S3056">
        <f>INDEX(lehmad!H$2:H$412,MATCH(klypsid!$B3056,lehmad!$A$2:$A$412,0))</f>
        <v>124</v>
      </c>
      <c r="T3056">
        <f>INDEX(lehmad!K$2:K$412,MATCH(klypsid!$B3056,lehmad!$A$2:$A$412,0))</f>
        <v>108</v>
      </c>
      <c r="U3056" s="4">
        <f t="shared" si="94"/>
        <v>12</v>
      </c>
      <c r="V3056">
        <f t="shared" si="95"/>
        <v>32</v>
      </c>
    </row>
    <row r="3057" spans="1:22" x14ac:dyDescent="0.25">
      <c r="A3057">
        <v>3525</v>
      </c>
      <c r="B3057" t="str">
        <f>"E"&amp;A3057</f>
        <v>E3525</v>
      </c>
      <c r="C3057" t="s">
        <v>62</v>
      </c>
      <c r="D3057">
        <v>1</v>
      </c>
      <c r="E3057">
        <f>IF(D3057&lt;4,D3057,4)</f>
        <v>1</v>
      </c>
      <c r="F3057" s="1">
        <v>39301</v>
      </c>
      <c r="G3057" s="1">
        <v>39693</v>
      </c>
      <c r="H3057" s="3">
        <f>G3057-F3057</f>
        <v>392</v>
      </c>
      <c r="I3057" s="3">
        <f>IF(H3057&lt;=60,1,IF(H3057&lt;=150,2,3))</f>
        <v>3</v>
      </c>
      <c r="J3057">
        <v>44.2</v>
      </c>
      <c r="K3057">
        <v>4.68</v>
      </c>
      <c r="L3057">
        <v>3.73</v>
      </c>
      <c r="M3057">
        <v>684</v>
      </c>
      <c r="N3057">
        <f>LOG(M3057/100,2)+3</f>
        <v>5.773996325111173</v>
      </c>
      <c r="O3057">
        <f>INDEX(lehmad!B$2:B$412,MATCH(klypsid!$B3057,lehmad!$A$2:$A$412,0))</f>
        <v>38530</v>
      </c>
      <c r="P3057">
        <f>INDEX(lehmad!D$2:D$412,MATCH(klypsid!$B3057,lehmad!$A$2:$A$412,0))</f>
        <v>122</v>
      </c>
      <c r="Q3057">
        <f>INDEX(lehmad!E$2:E$412,MATCH(klypsid!$B3057,lehmad!$A$2:$A$412,0))</f>
        <v>1</v>
      </c>
      <c r="R3057" t="str">
        <f>INDEX(lehmad!F$2:F$412,MATCH(klypsid!$B3057,lehmad!$A$2:$A$412,0))</f>
        <v>DYNASTY-ET</v>
      </c>
      <c r="S3057">
        <f>INDEX(lehmad!H$2:H$412,MATCH(klypsid!$B3057,lehmad!$A$2:$A$412,0))</f>
        <v>124</v>
      </c>
      <c r="T3057">
        <f>INDEX(lehmad!K$2:K$412,MATCH(klypsid!$B3057,lehmad!$A$2:$A$412,0))</f>
        <v>108</v>
      </c>
      <c r="U3057" s="4">
        <f t="shared" si="94"/>
        <v>13</v>
      </c>
      <c r="V3057">
        <f t="shared" si="95"/>
        <v>30</v>
      </c>
    </row>
    <row r="3058" spans="1:22" x14ac:dyDescent="0.25">
      <c r="A3058">
        <v>3525</v>
      </c>
      <c r="B3058" t="str">
        <f>"E"&amp;A3058</f>
        <v>E3525</v>
      </c>
      <c r="C3058" t="s">
        <v>62</v>
      </c>
      <c r="D3058">
        <v>1</v>
      </c>
      <c r="E3058">
        <f>IF(D3058&lt;4,D3058,4)</f>
        <v>1</v>
      </c>
      <c r="F3058" s="1">
        <v>39301</v>
      </c>
      <c r="G3058" s="1">
        <v>39722</v>
      </c>
      <c r="H3058" s="3">
        <f>G3058-F3058</f>
        <v>421</v>
      </c>
      <c r="I3058" s="3">
        <f>IF(H3058&lt;=60,1,IF(H3058&lt;=150,2,3))</f>
        <v>3</v>
      </c>
      <c r="J3058">
        <v>40.5</v>
      </c>
      <c r="K3058">
        <v>4.18</v>
      </c>
      <c r="L3058">
        <v>3.56</v>
      </c>
      <c r="M3058">
        <v>146</v>
      </c>
      <c r="N3058">
        <f>LOG(M3058/100,2)+3</f>
        <v>3.5459683691052923</v>
      </c>
      <c r="O3058">
        <f>INDEX(lehmad!B$2:B$412,MATCH(klypsid!$B3058,lehmad!$A$2:$A$412,0))</f>
        <v>38530</v>
      </c>
      <c r="P3058">
        <f>INDEX(lehmad!D$2:D$412,MATCH(klypsid!$B3058,lehmad!$A$2:$A$412,0))</f>
        <v>122</v>
      </c>
      <c r="Q3058">
        <f>INDEX(lehmad!E$2:E$412,MATCH(klypsid!$B3058,lehmad!$A$2:$A$412,0))</f>
        <v>1</v>
      </c>
      <c r="R3058" t="str">
        <f>INDEX(lehmad!F$2:F$412,MATCH(klypsid!$B3058,lehmad!$A$2:$A$412,0))</f>
        <v>DYNASTY-ET</v>
      </c>
      <c r="S3058">
        <f>INDEX(lehmad!H$2:H$412,MATCH(klypsid!$B3058,lehmad!$A$2:$A$412,0))</f>
        <v>124</v>
      </c>
      <c r="T3058">
        <f>INDEX(lehmad!K$2:K$412,MATCH(klypsid!$B3058,lehmad!$A$2:$A$412,0))</f>
        <v>108</v>
      </c>
      <c r="U3058" s="4">
        <f t="shared" si="94"/>
        <v>14</v>
      </c>
      <c r="V3058">
        <f t="shared" si="95"/>
        <v>29</v>
      </c>
    </row>
    <row r="3059" spans="1:22" x14ac:dyDescent="0.25">
      <c r="A3059">
        <v>3525</v>
      </c>
      <c r="B3059" t="str">
        <f>"E"&amp;A3059</f>
        <v>E3525</v>
      </c>
      <c r="C3059" t="s">
        <v>62</v>
      </c>
      <c r="D3059">
        <v>1</v>
      </c>
      <c r="E3059">
        <f>IF(D3059&lt;4,D3059,4)</f>
        <v>1</v>
      </c>
      <c r="F3059" s="1">
        <v>39301</v>
      </c>
      <c r="G3059" s="1">
        <v>39754</v>
      </c>
      <c r="H3059" s="3">
        <f>G3059-F3059</f>
        <v>453</v>
      </c>
      <c r="I3059" s="3">
        <f>IF(H3059&lt;=60,1,IF(H3059&lt;=150,2,3))</f>
        <v>3</v>
      </c>
      <c r="J3059">
        <v>39</v>
      </c>
      <c r="K3059">
        <v>2.94</v>
      </c>
      <c r="L3059">
        <v>3.5</v>
      </c>
      <c r="M3059">
        <v>263</v>
      </c>
      <c r="N3059">
        <f>LOG(M3059/100,2)+3</f>
        <v>4.3950627995175777</v>
      </c>
      <c r="O3059">
        <f>INDEX(lehmad!B$2:B$412,MATCH(klypsid!$B3059,lehmad!$A$2:$A$412,0))</f>
        <v>38530</v>
      </c>
      <c r="P3059">
        <f>INDEX(lehmad!D$2:D$412,MATCH(klypsid!$B3059,lehmad!$A$2:$A$412,0))</f>
        <v>122</v>
      </c>
      <c r="Q3059">
        <f>INDEX(lehmad!E$2:E$412,MATCH(klypsid!$B3059,lehmad!$A$2:$A$412,0))</f>
        <v>1</v>
      </c>
      <c r="R3059" t="str">
        <f>INDEX(lehmad!F$2:F$412,MATCH(klypsid!$B3059,lehmad!$A$2:$A$412,0))</f>
        <v>DYNASTY-ET</v>
      </c>
      <c r="S3059">
        <f>INDEX(lehmad!H$2:H$412,MATCH(klypsid!$B3059,lehmad!$A$2:$A$412,0))</f>
        <v>124</v>
      </c>
      <c r="T3059">
        <f>INDEX(lehmad!K$2:K$412,MATCH(klypsid!$B3059,lehmad!$A$2:$A$412,0))</f>
        <v>108</v>
      </c>
      <c r="U3059" s="4">
        <f t="shared" si="94"/>
        <v>15</v>
      </c>
      <c r="V3059">
        <f t="shared" si="95"/>
        <v>32</v>
      </c>
    </row>
    <row r="3060" spans="1:22" x14ac:dyDescent="0.25">
      <c r="A3060">
        <v>3525</v>
      </c>
      <c r="B3060" t="str">
        <f>"E"&amp;A3060</f>
        <v>E3525</v>
      </c>
      <c r="C3060" t="s">
        <v>62</v>
      </c>
      <c r="D3060">
        <v>1</v>
      </c>
      <c r="E3060">
        <f>IF(D3060&lt;4,D3060,4)</f>
        <v>1</v>
      </c>
      <c r="F3060" s="1">
        <v>39301</v>
      </c>
      <c r="G3060" s="1">
        <v>39783</v>
      </c>
      <c r="H3060" s="3">
        <f>G3060-F3060</f>
        <v>482</v>
      </c>
      <c r="I3060" s="3">
        <f>IF(H3060&lt;=60,1,IF(H3060&lt;=150,2,3))</f>
        <v>3</v>
      </c>
      <c r="J3060">
        <v>22.3</v>
      </c>
      <c r="K3060">
        <v>4.4800000000000004</v>
      </c>
      <c r="L3060">
        <v>3.83</v>
      </c>
      <c r="M3060">
        <v>1121</v>
      </c>
      <c r="N3060">
        <f>LOG(M3060/100,2)+3</f>
        <v>6.4867143730307024</v>
      </c>
      <c r="O3060">
        <f>INDEX(lehmad!B$2:B$412,MATCH(klypsid!$B3060,lehmad!$A$2:$A$412,0))</f>
        <v>38530</v>
      </c>
      <c r="P3060">
        <f>INDEX(lehmad!D$2:D$412,MATCH(klypsid!$B3060,lehmad!$A$2:$A$412,0))</f>
        <v>122</v>
      </c>
      <c r="Q3060">
        <f>INDEX(lehmad!E$2:E$412,MATCH(klypsid!$B3060,lehmad!$A$2:$A$412,0))</f>
        <v>1</v>
      </c>
      <c r="R3060" t="str">
        <f>INDEX(lehmad!F$2:F$412,MATCH(klypsid!$B3060,lehmad!$A$2:$A$412,0))</f>
        <v>DYNASTY-ET</v>
      </c>
      <c r="S3060">
        <f>INDEX(lehmad!H$2:H$412,MATCH(klypsid!$B3060,lehmad!$A$2:$A$412,0))</f>
        <v>124</v>
      </c>
      <c r="T3060">
        <f>INDEX(lehmad!K$2:K$412,MATCH(klypsid!$B3060,lehmad!$A$2:$A$412,0))</f>
        <v>108</v>
      </c>
      <c r="U3060" s="4">
        <f t="shared" si="94"/>
        <v>16</v>
      </c>
      <c r="V3060">
        <f t="shared" si="95"/>
        <v>29</v>
      </c>
    </row>
    <row r="3061" spans="1:22" x14ac:dyDescent="0.25">
      <c r="A3061">
        <v>3525</v>
      </c>
      <c r="B3061" t="str">
        <f>"E"&amp;A3061</f>
        <v>E3525</v>
      </c>
      <c r="C3061" t="s">
        <v>62</v>
      </c>
      <c r="D3061">
        <v>2</v>
      </c>
      <c r="E3061">
        <f>IF(D3061&lt;4,D3061,4)</f>
        <v>2</v>
      </c>
      <c r="F3061" s="1">
        <v>39874</v>
      </c>
      <c r="G3061" s="1">
        <v>39908</v>
      </c>
      <c r="H3061" s="3">
        <f>G3061-F3061</f>
        <v>34</v>
      </c>
      <c r="I3061" s="3">
        <f>IF(H3061&lt;=60,1,IF(H3061&lt;=150,2,3))</f>
        <v>1</v>
      </c>
      <c r="J3061">
        <v>50.9</v>
      </c>
      <c r="K3061">
        <v>4.6399999999999997</v>
      </c>
      <c r="L3061">
        <v>2.86</v>
      </c>
      <c r="M3061">
        <v>37</v>
      </c>
      <c r="N3061">
        <f>LOG(M3061/100,2)+3</f>
        <v>1.5655971758542251</v>
      </c>
      <c r="O3061">
        <f>INDEX(lehmad!B$2:B$412,MATCH(klypsid!$B3061,lehmad!$A$2:$A$412,0))</f>
        <v>38530</v>
      </c>
      <c r="P3061">
        <f>INDEX(lehmad!D$2:D$412,MATCH(klypsid!$B3061,lehmad!$A$2:$A$412,0))</f>
        <v>122</v>
      </c>
      <c r="Q3061">
        <f>INDEX(lehmad!E$2:E$412,MATCH(klypsid!$B3061,lehmad!$A$2:$A$412,0))</f>
        <v>1</v>
      </c>
      <c r="R3061" t="str">
        <f>INDEX(lehmad!F$2:F$412,MATCH(klypsid!$B3061,lehmad!$A$2:$A$412,0))</f>
        <v>DYNASTY-ET</v>
      </c>
      <c r="S3061">
        <f>INDEX(lehmad!H$2:H$412,MATCH(klypsid!$B3061,lehmad!$A$2:$A$412,0))</f>
        <v>124</v>
      </c>
      <c r="T3061">
        <f>INDEX(lehmad!K$2:K$412,MATCH(klypsid!$B3061,lehmad!$A$2:$A$412,0))</f>
        <v>108</v>
      </c>
      <c r="U3061" s="4">
        <f t="shared" si="94"/>
        <v>1</v>
      </c>
      <c r="V3061">
        <f t="shared" si="95"/>
        <v>34</v>
      </c>
    </row>
    <row r="3062" spans="1:22" x14ac:dyDescent="0.25">
      <c r="A3062">
        <v>3525</v>
      </c>
      <c r="B3062" t="str">
        <f>"E"&amp;A3062</f>
        <v>E3525</v>
      </c>
      <c r="C3062" t="s">
        <v>62</v>
      </c>
      <c r="D3062">
        <v>2</v>
      </c>
      <c r="E3062">
        <f>IF(D3062&lt;4,D3062,4)</f>
        <v>2</v>
      </c>
      <c r="F3062" s="1">
        <v>39874</v>
      </c>
      <c r="G3062" s="1">
        <v>39944</v>
      </c>
      <c r="H3062" s="3">
        <f>G3062-F3062</f>
        <v>70</v>
      </c>
      <c r="I3062" s="3">
        <f>IF(H3062&lt;=60,1,IF(H3062&lt;=150,2,3))</f>
        <v>2</v>
      </c>
      <c r="J3062">
        <v>52.5</v>
      </c>
      <c r="K3062">
        <v>3.92</v>
      </c>
      <c r="L3062">
        <v>2.73</v>
      </c>
      <c r="M3062">
        <v>20</v>
      </c>
      <c r="N3062">
        <f>LOG(M3062/100,2)+3</f>
        <v>0.67807190511263782</v>
      </c>
      <c r="O3062">
        <f>INDEX(lehmad!B$2:B$412,MATCH(klypsid!$B3062,lehmad!$A$2:$A$412,0))</f>
        <v>38530</v>
      </c>
      <c r="P3062">
        <f>INDEX(lehmad!D$2:D$412,MATCH(klypsid!$B3062,lehmad!$A$2:$A$412,0))</f>
        <v>122</v>
      </c>
      <c r="Q3062">
        <f>INDEX(lehmad!E$2:E$412,MATCH(klypsid!$B3062,lehmad!$A$2:$A$412,0))</f>
        <v>1</v>
      </c>
      <c r="R3062" t="str">
        <f>INDEX(lehmad!F$2:F$412,MATCH(klypsid!$B3062,lehmad!$A$2:$A$412,0))</f>
        <v>DYNASTY-ET</v>
      </c>
      <c r="S3062">
        <f>INDEX(lehmad!H$2:H$412,MATCH(klypsid!$B3062,lehmad!$A$2:$A$412,0))</f>
        <v>124</v>
      </c>
      <c r="T3062">
        <f>INDEX(lehmad!K$2:K$412,MATCH(klypsid!$B3062,lehmad!$A$2:$A$412,0))</f>
        <v>108</v>
      </c>
      <c r="U3062" s="4">
        <f t="shared" si="94"/>
        <v>2</v>
      </c>
      <c r="V3062">
        <f t="shared" si="95"/>
        <v>36</v>
      </c>
    </row>
    <row r="3063" spans="1:22" x14ac:dyDescent="0.25">
      <c r="A3063">
        <v>3525</v>
      </c>
      <c r="B3063" t="str">
        <f>"E"&amp;A3063</f>
        <v>E3525</v>
      </c>
      <c r="C3063" t="s">
        <v>62</v>
      </c>
      <c r="D3063">
        <v>2</v>
      </c>
      <c r="E3063">
        <f>IF(D3063&lt;4,D3063,4)</f>
        <v>2</v>
      </c>
      <c r="F3063" s="1">
        <v>39874</v>
      </c>
      <c r="G3063" s="1">
        <v>39972</v>
      </c>
      <c r="H3063" s="3">
        <f>G3063-F3063</f>
        <v>98</v>
      </c>
      <c r="I3063" s="3">
        <f>IF(H3063&lt;=60,1,IF(H3063&lt;=150,2,3))</f>
        <v>2</v>
      </c>
      <c r="J3063">
        <v>41.1</v>
      </c>
      <c r="K3063">
        <v>4.4000000000000004</v>
      </c>
      <c r="L3063">
        <v>2.86</v>
      </c>
      <c r="M3063">
        <v>2616</v>
      </c>
      <c r="N3063">
        <f>LOG(M3063/100,2)+3</f>
        <v>7.7092906357233577</v>
      </c>
      <c r="O3063">
        <f>INDEX(lehmad!B$2:B$412,MATCH(klypsid!$B3063,lehmad!$A$2:$A$412,0))</f>
        <v>38530</v>
      </c>
      <c r="P3063">
        <f>INDEX(lehmad!D$2:D$412,MATCH(klypsid!$B3063,lehmad!$A$2:$A$412,0))</f>
        <v>122</v>
      </c>
      <c r="Q3063">
        <f>INDEX(lehmad!E$2:E$412,MATCH(klypsid!$B3063,lehmad!$A$2:$A$412,0))</f>
        <v>1</v>
      </c>
      <c r="R3063" t="str">
        <f>INDEX(lehmad!F$2:F$412,MATCH(klypsid!$B3063,lehmad!$A$2:$A$412,0))</f>
        <v>DYNASTY-ET</v>
      </c>
      <c r="S3063">
        <f>INDEX(lehmad!H$2:H$412,MATCH(klypsid!$B3063,lehmad!$A$2:$A$412,0))</f>
        <v>124</v>
      </c>
      <c r="T3063">
        <f>INDEX(lehmad!K$2:K$412,MATCH(klypsid!$B3063,lehmad!$A$2:$A$412,0))</f>
        <v>108</v>
      </c>
      <c r="U3063" s="4">
        <f t="shared" si="94"/>
        <v>3</v>
      </c>
      <c r="V3063">
        <f t="shared" si="95"/>
        <v>28</v>
      </c>
    </row>
    <row r="3064" spans="1:22" x14ac:dyDescent="0.25">
      <c r="A3064">
        <v>3525</v>
      </c>
      <c r="B3064" t="str">
        <f>"E"&amp;A3064</f>
        <v>E3525</v>
      </c>
      <c r="C3064" t="s">
        <v>62</v>
      </c>
      <c r="D3064">
        <v>2</v>
      </c>
      <c r="E3064">
        <f>IF(D3064&lt;4,D3064,4)</f>
        <v>2</v>
      </c>
      <c r="F3064" s="1">
        <v>39874</v>
      </c>
      <c r="G3064" s="1">
        <v>40007</v>
      </c>
      <c r="H3064" s="3">
        <f>G3064-F3064</f>
        <v>133</v>
      </c>
      <c r="I3064" s="3">
        <f>IF(H3064&lt;=60,1,IF(H3064&lt;=150,2,3))</f>
        <v>2</v>
      </c>
      <c r="J3064">
        <v>41.1</v>
      </c>
      <c r="K3064">
        <v>3.83</v>
      </c>
      <c r="L3064">
        <v>2.82</v>
      </c>
      <c r="M3064">
        <v>45</v>
      </c>
      <c r="N3064">
        <f>LOG(M3064/100,2)+3</f>
        <v>1.84799690655495</v>
      </c>
      <c r="O3064">
        <f>INDEX(lehmad!B$2:B$412,MATCH(klypsid!$B3064,lehmad!$A$2:$A$412,0))</f>
        <v>38530</v>
      </c>
      <c r="P3064">
        <f>INDEX(lehmad!D$2:D$412,MATCH(klypsid!$B3064,lehmad!$A$2:$A$412,0))</f>
        <v>122</v>
      </c>
      <c r="Q3064">
        <f>INDEX(lehmad!E$2:E$412,MATCH(klypsid!$B3064,lehmad!$A$2:$A$412,0))</f>
        <v>1</v>
      </c>
      <c r="R3064" t="str">
        <f>INDEX(lehmad!F$2:F$412,MATCH(klypsid!$B3064,lehmad!$A$2:$A$412,0))</f>
        <v>DYNASTY-ET</v>
      </c>
      <c r="S3064">
        <f>INDEX(lehmad!H$2:H$412,MATCH(klypsid!$B3064,lehmad!$A$2:$A$412,0))</f>
        <v>124</v>
      </c>
      <c r="T3064">
        <f>INDEX(lehmad!K$2:K$412,MATCH(klypsid!$B3064,lehmad!$A$2:$A$412,0))</f>
        <v>108</v>
      </c>
      <c r="U3064" s="4">
        <f t="shared" si="94"/>
        <v>4</v>
      </c>
      <c r="V3064">
        <f t="shared" si="95"/>
        <v>35</v>
      </c>
    </row>
    <row r="3065" spans="1:22" x14ac:dyDescent="0.25">
      <c r="A3065">
        <v>3525</v>
      </c>
      <c r="B3065" t="str">
        <f>"E"&amp;A3065</f>
        <v>E3525</v>
      </c>
      <c r="C3065" t="s">
        <v>62</v>
      </c>
      <c r="D3065">
        <v>2</v>
      </c>
      <c r="E3065">
        <f>IF(D3065&lt;4,D3065,4)</f>
        <v>2</v>
      </c>
      <c r="F3065" s="1">
        <v>39874</v>
      </c>
      <c r="G3065" s="1">
        <v>40037</v>
      </c>
      <c r="H3065" s="3">
        <f>G3065-F3065</f>
        <v>163</v>
      </c>
      <c r="I3065" s="3">
        <f>IF(H3065&lt;=60,1,IF(H3065&lt;=150,2,3))</f>
        <v>3</v>
      </c>
      <c r="J3065">
        <v>35.5</v>
      </c>
      <c r="K3065">
        <v>4.16</v>
      </c>
      <c r="L3065">
        <v>2.9</v>
      </c>
      <c r="M3065">
        <v>30</v>
      </c>
      <c r="N3065">
        <f>LOG(M3065/100,2)+3</f>
        <v>1.2630344058337937</v>
      </c>
      <c r="O3065">
        <f>INDEX(lehmad!B$2:B$412,MATCH(klypsid!$B3065,lehmad!$A$2:$A$412,0))</f>
        <v>38530</v>
      </c>
      <c r="P3065">
        <f>INDEX(lehmad!D$2:D$412,MATCH(klypsid!$B3065,lehmad!$A$2:$A$412,0))</f>
        <v>122</v>
      </c>
      <c r="Q3065">
        <f>INDEX(lehmad!E$2:E$412,MATCH(klypsid!$B3065,lehmad!$A$2:$A$412,0))</f>
        <v>1</v>
      </c>
      <c r="R3065" t="str">
        <f>INDEX(lehmad!F$2:F$412,MATCH(klypsid!$B3065,lehmad!$A$2:$A$412,0))</f>
        <v>DYNASTY-ET</v>
      </c>
      <c r="S3065">
        <f>INDEX(lehmad!H$2:H$412,MATCH(klypsid!$B3065,lehmad!$A$2:$A$412,0))</f>
        <v>124</v>
      </c>
      <c r="T3065">
        <f>INDEX(lehmad!K$2:K$412,MATCH(klypsid!$B3065,lehmad!$A$2:$A$412,0))</f>
        <v>108</v>
      </c>
      <c r="U3065" s="4">
        <f t="shared" si="94"/>
        <v>5</v>
      </c>
      <c r="V3065">
        <f t="shared" si="95"/>
        <v>30</v>
      </c>
    </row>
    <row r="3066" spans="1:22" x14ac:dyDescent="0.25">
      <c r="A3066">
        <v>3525</v>
      </c>
      <c r="B3066" t="str">
        <f>"E"&amp;A3066</f>
        <v>E3525</v>
      </c>
      <c r="C3066" t="s">
        <v>62</v>
      </c>
      <c r="D3066">
        <v>2</v>
      </c>
      <c r="E3066">
        <f>IF(D3066&lt;4,D3066,4)</f>
        <v>2</v>
      </c>
      <c r="F3066" s="1">
        <v>39874</v>
      </c>
      <c r="G3066" s="1">
        <v>40066</v>
      </c>
      <c r="H3066" s="3">
        <f>G3066-F3066</f>
        <v>192</v>
      </c>
      <c r="I3066" s="3">
        <f>IF(H3066&lt;=60,1,IF(H3066&lt;=150,2,3))</f>
        <v>3</v>
      </c>
      <c r="J3066">
        <v>35.1</v>
      </c>
      <c r="K3066">
        <v>4.26</v>
      </c>
      <c r="L3066">
        <v>3.25</v>
      </c>
      <c r="M3066">
        <v>66</v>
      </c>
      <c r="N3066">
        <f>LOG(M3066/100,2)+3</f>
        <v>2.400537929583729</v>
      </c>
      <c r="O3066">
        <f>INDEX(lehmad!B$2:B$412,MATCH(klypsid!$B3066,lehmad!$A$2:$A$412,0))</f>
        <v>38530</v>
      </c>
      <c r="P3066">
        <f>INDEX(lehmad!D$2:D$412,MATCH(klypsid!$B3066,lehmad!$A$2:$A$412,0))</f>
        <v>122</v>
      </c>
      <c r="Q3066">
        <f>INDEX(lehmad!E$2:E$412,MATCH(klypsid!$B3066,lehmad!$A$2:$A$412,0))</f>
        <v>1</v>
      </c>
      <c r="R3066" t="str">
        <f>INDEX(lehmad!F$2:F$412,MATCH(klypsid!$B3066,lehmad!$A$2:$A$412,0))</f>
        <v>DYNASTY-ET</v>
      </c>
      <c r="S3066">
        <f>INDEX(lehmad!H$2:H$412,MATCH(klypsid!$B3066,lehmad!$A$2:$A$412,0))</f>
        <v>124</v>
      </c>
      <c r="T3066">
        <f>INDEX(lehmad!K$2:K$412,MATCH(klypsid!$B3066,lehmad!$A$2:$A$412,0))</f>
        <v>108</v>
      </c>
      <c r="U3066" s="4">
        <f t="shared" si="94"/>
        <v>6</v>
      </c>
      <c r="V3066">
        <f t="shared" si="95"/>
        <v>29</v>
      </c>
    </row>
    <row r="3067" spans="1:22" x14ac:dyDescent="0.25">
      <c r="A3067">
        <v>3525</v>
      </c>
      <c r="B3067" t="str">
        <f>"E"&amp;A3067</f>
        <v>E3525</v>
      </c>
      <c r="C3067" t="s">
        <v>62</v>
      </c>
      <c r="D3067">
        <v>2</v>
      </c>
      <c r="E3067">
        <f>IF(D3067&lt;4,D3067,4)</f>
        <v>2</v>
      </c>
      <c r="F3067" s="1">
        <v>39874</v>
      </c>
      <c r="G3067" s="1">
        <v>40094</v>
      </c>
      <c r="H3067" s="3">
        <f>G3067-F3067</f>
        <v>220</v>
      </c>
      <c r="I3067" s="3">
        <f>IF(H3067&lt;=60,1,IF(H3067&lt;=150,2,3))</f>
        <v>3</v>
      </c>
      <c r="J3067">
        <v>33</v>
      </c>
      <c r="K3067">
        <v>5.26</v>
      </c>
      <c r="L3067">
        <v>3.44</v>
      </c>
      <c r="M3067">
        <v>220</v>
      </c>
      <c r="N3067">
        <f>LOG(M3067/100,2)+3</f>
        <v>4.1375035237499347</v>
      </c>
      <c r="O3067">
        <f>INDEX(lehmad!B$2:B$412,MATCH(klypsid!$B3067,lehmad!$A$2:$A$412,0))</f>
        <v>38530</v>
      </c>
      <c r="P3067">
        <f>INDEX(lehmad!D$2:D$412,MATCH(klypsid!$B3067,lehmad!$A$2:$A$412,0))</f>
        <v>122</v>
      </c>
      <c r="Q3067">
        <f>INDEX(lehmad!E$2:E$412,MATCH(klypsid!$B3067,lehmad!$A$2:$A$412,0))</f>
        <v>1</v>
      </c>
      <c r="R3067" t="str">
        <f>INDEX(lehmad!F$2:F$412,MATCH(klypsid!$B3067,lehmad!$A$2:$A$412,0))</f>
        <v>DYNASTY-ET</v>
      </c>
      <c r="S3067">
        <f>INDEX(lehmad!H$2:H$412,MATCH(klypsid!$B3067,lehmad!$A$2:$A$412,0))</f>
        <v>124</v>
      </c>
      <c r="T3067">
        <f>INDEX(lehmad!K$2:K$412,MATCH(klypsid!$B3067,lehmad!$A$2:$A$412,0))</f>
        <v>108</v>
      </c>
      <c r="U3067" s="4">
        <f t="shared" si="94"/>
        <v>7</v>
      </c>
      <c r="V3067">
        <f t="shared" si="95"/>
        <v>28</v>
      </c>
    </row>
    <row r="3068" spans="1:22" x14ac:dyDescent="0.25">
      <c r="A3068">
        <v>3525</v>
      </c>
      <c r="B3068" t="str">
        <f>"E"&amp;A3068</f>
        <v>E3525</v>
      </c>
      <c r="C3068" t="s">
        <v>62</v>
      </c>
      <c r="D3068">
        <v>2</v>
      </c>
      <c r="E3068">
        <f>IF(D3068&lt;4,D3068,4)</f>
        <v>2</v>
      </c>
      <c r="F3068" s="1">
        <v>39874</v>
      </c>
      <c r="G3068" s="1">
        <v>40125</v>
      </c>
      <c r="H3068" s="3">
        <f>G3068-F3068</f>
        <v>251</v>
      </c>
      <c r="I3068" s="3">
        <f>IF(H3068&lt;=60,1,IF(H3068&lt;=150,2,3))</f>
        <v>3</v>
      </c>
      <c r="J3068">
        <v>29</v>
      </c>
      <c r="K3068">
        <v>5.49</v>
      </c>
      <c r="L3068">
        <v>3.89</v>
      </c>
      <c r="M3068">
        <v>167</v>
      </c>
      <c r="N3068">
        <f>LOG(M3068/100,2)+3</f>
        <v>3.7398481026993275</v>
      </c>
      <c r="O3068">
        <f>INDEX(lehmad!B$2:B$412,MATCH(klypsid!$B3068,lehmad!$A$2:$A$412,0))</f>
        <v>38530</v>
      </c>
      <c r="P3068">
        <f>INDEX(lehmad!D$2:D$412,MATCH(klypsid!$B3068,lehmad!$A$2:$A$412,0))</f>
        <v>122</v>
      </c>
      <c r="Q3068">
        <f>INDEX(lehmad!E$2:E$412,MATCH(klypsid!$B3068,lehmad!$A$2:$A$412,0))</f>
        <v>1</v>
      </c>
      <c r="R3068" t="str">
        <f>INDEX(lehmad!F$2:F$412,MATCH(klypsid!$B3068,lehmad!$A$2:$A$412,0))</f>
        <v>DYNASTY-ET</v>
      </c>
      <c r="S3068">
        <f>INDEX(lehmad!H$2:H$412,MATCH(klypsid!$B3068,lehmad!$A$2:$A$412,0))</f>
        <v>124</v>
      </c>
      <c r="T3068">
        <f>INDEX(lehmad!K$2:K$412,MATCH(klypsid!$B3068,lehmad!$A$2:$A$412,0))</f>
        <v>108</v>
      </c>
      <c r="U3068" s="4">
        <f t="shared" si="94"/>
        <v>8</v>
      </c>
      <c r="V3068">
        <f t="shared" si="95"/>
        <v>31</v>
      </c>
    </row>
    <row r="3069" spans="1:22" x14ac:dyDescent="0.25">
      <c r="A3069">
        <v>3525</v>
      </c>
      <c r="B3069" t="str">
        <f>"E"&amp;A3069</f>
        <v>E3525</v>
      </c>
      <c r="C3069" t="s">
        <v>62</v>
      </c>
      <c r="D3069">
        <v>2</v>
      </c>
      <c r="E3069">
        <f>IF(D3069&lt;4,D3069,4)</f>
        <v>2</v>
      </c>
      <c r="F3069" s="1">
        <v>39874</v>
      </c>
      <c r="G3069" s="1">
        <v>40153</v>
      </c>
      <c r="H3069" s="3">
        <f>G3069-F3069</f>
        <v>279</v>
      </c>
      <c r="I3069" s="3">
        <f>IF(H3069&lt;=60,1,IF(H3069&lt;=150,2,3))</f>
        <v>3</v>
      </c>
      <c r="J3069">
        <v>29.3</v>
      </c>
      <c r="K3069">
        <v>4.9000000000000004</v>
      </c>
      <c r="L3069">
        <v>3.64</v>
      </c>
      <c r="M3069">
        <v>26</v>
      </c>
      <c r="N3069">
        <f>LOG(M3069/100,2)+3</f>
        <v>1.0565835283663676</v>
      </c>
      <c r="O3069">
        <f>INDEX(lehmad!B$2:B$412,MATCH(klypsid!$B3069,lehmad!$A$2:$A$412,0))</f>
        <v>38530</v>
      </c>
      <c r="P3069">
        <f>INDEX(lehmad!D$2:D$412,MATCH(klypsid!$B3069,lehmad!$A$2:$A$412,0))</f>
        <v>122</v>
      </c>
      <c r="Q3069">
        <f>INDEX(lehmad!E$2:E$412,MATCH(klypsid!$B3069,lehmad!$A$2:$A$412,0))</f>
        <v>1</v>
      </c>
      <c r="R3069" t="str">
        <f>INDEX(lehmad!F$2:F$412,MATCH(klypsid!$B3069,lehmad!$A$2:$A$412,0))</f>
        <v>DYNASTY-ET</v>
      </c>
      <c r="S3069">
        <f>INDEX(lehmad!H$2:H$412,MATCH(klypsid!$B3069,lehmad!$A$2:$A$412,0))</f>
        <v>124</v>
      </c>
      <c r="T3069">
        <f>INDEX(lehmad!K$2:K$412,MATCH(klypsid!$B3069,lehmad!$A$2:$A$412,0))</f>
        <v>108</v>
      </c>
      <c r="U3069" s="4">
        <f t="shared" si="94"/>
        <v>9</v>
      </c>
      <c r="V3069">
        <f t="shared" si="95"/>
        <v>28</v>
      </c>
    </row>
    <row r="3070" spans="1:22" x14ac:dyDescent="0.25">
      <c r="A3070">
        <v>3525</v>
      </c>
      <c r="B3070" t="str">
        <f>"E"&amp;A3070</f>
        <v>E3525</v>
      </c>
      <c r="C3070" t="s">
        <v>62</v>
      </c>
      <c r="D3070">
        <v>2</v>
      </c>
      <c r="E3070">
        <f>IF(D3070&lt;4,D3070,4)</f>
        <v>2</v>
      </c>
      <c r="F3070" s="1">
        <v>39874</v>
      </c>
      <c r="G3070" s="1">
        <v>40186</v>
      </c>
      <c r="H3070" s="3">
        <f>G3070-F3070</f>
        <v>312</v>
      </c>
      <c r="I3070" s="3">
        <f>IF(H3070&lt;=60,1,IF(H3070&lt;=150,2,3))</f>
        <v>3</v>
      </c>
      <c r="J3070">
        <v>30.8</v>
      </c>
      <c r="K3070">
        <v>5.04</v>
      </c>
      <c r="L3070">
        <v>3.83</v>
      </c>
      <c r="M3070">
        <v>20</v>
      </c>
      <c r="N3070">
        <f>LOG(M3070/100,2)+3</f>
        <v>0.67807190511263782</v>
      </c>
      <c r="O3070">
        <f>INDEX(lehmad!B$2:B$412,MATCH(klypsid!$B3070,lehmad!$A$2:$A$412,0))</f>
        <v>38530</v>
      </c>
      <c r="P3070">
        <f>INDEX(lehmad!D$2:D$412,MATCH(klypsid!$B3070,lehmad!$A$2:$A$412,0))</f>
        <v>122</v>
      </c>
      <c r="Q3070">
        <f>INDEX(lehmad!E$2:E$412,MATCH(klypsid!$B3070,lehmad!$A$2:$A$412,0))</f>
        <v>1</v>
      </c>
      <c r="R3070" t="str">
        <f>INDEX(lehmad!F$2:F$412,MATCH(klypsid!$B3070,lehmad!$A$2:$A$412,0))</f>
        <v>DYNASTY-ET</v>
      </c>
      <c r="S3070">
        <f>INDEX(lehmad!H$2:H$412,MATCH(klypsid!$B3070,lehmad!$A$2:$A$412,0))</f>
        <v>124</v>
      </c>
      <c r="T3070">
        <f>INDEX(lehmad!K$2:K$412,MATCH(klypsid!$B3070,lehmad!$A$2:$A$412,0))</f>
        <v>108</v>
      </c>
      <c r="U3070" s="4">
        <f t="shared" si="94"/>
        <v>10</v>
      </c>
      <c r="V3070">
        <f t="shared" si="95"/>
        <v>33</v>
      </c>
    </row>
    <row r="3071" spans="1:22" x14ac:dyDescent="0.25">
      <c r="A3071">
        <v>3525</v>
      </c>
      <c r="B3071" t="str">
        <f>"E"&amp;A3071</f>
        <v>E3525</v>
      </c>
      <c r="C3071" t="s">
        <v>62</v>
      </c>
      <c r="D3071">
        <v>2</v>
      </c>
      <c r="E3071">
        <f>IF(D3071&lt;4,D3071,4)</f>
        <v>2</v>
      </c>
      <c r="F3071" s="1">
        <v>39874</v>
      </c>
      <c r="G3071" s="1">
        <v>40214</v>
      </c>
      <c r="H3071" s="3">
        <f>G3071-F3071</f>
        <v>340</v>
      </c>
      <c r="I3071" s="3">
        <f>IF(H3071&lt;=60,1,IF(H3071&lt;=150,2,3))</f>
        <v>3</v>
      </c>
      <c r="J3071">
        <v>31.8</v>
      </c>
      <c r="K3071">
        <v>5.86</v>
      </c>
      <c r="L3071">
        <v>3.91</v>
      </c>
      <c r="M3071">
        <v>51</v>
      </c>
      <c r="N3071">
        <f>LOG(M3071/100,2)+3</f>
        <v>2.0285691521967708</v>
      </c>
      <c r="O3071">
        <f>INDEX(lehmad!B$2:B$412,MATCH(klypsid!$B3071,lehmad!$A$2:$A$412,0))</f>
        <v>38530</v>
      </c>
      <c r="P3071">
        <f>INDEX(lehmad!D$2:D$412,MATCH(klypsid!$B3071,lehmad!$A$2:$A$412,0))</f>
        <v>122</v>
      </c>
      <c r="Q3071">
        <f>INDEX(lehmad!E$2:E$412,MATCH(klypsid!$B3071,lehmad!$A$2:$A$412,0))</f>
        <v>1</v>
      </c>
      <c r="R3071" t="str">
        <f>INDEX(lehmad!F$2:F$412,MATCH(klypsid!$B3071,lehmad!$A$2:$A$412,0))</f>
        <v>DYNASTY-ET</v>
      </c>
      <c r="S3071">
        <f>INDEX(lehmad!H$2:H$412,MATCH(klypsid!$B3071,lehmad!$A$2:$A$412,0))</f>
        <v>124</v>
      </c>
      <c r="T3071">
        <f>INDEX(lehmad!K$2:K$412,MATCH(klypsid!$B3071,lehmad!$A$2:$A$412,0))</f>
        <v>108</v>
      </c>
      <c r="U3071" s="4">
        <f t="shared" si="94"/>
        <v>11</v>
      </c>
      <c r="V3071">
        <f t="shared" si="95"/>
        <v>28</v>
      </c>
    </row>
    <row r="3072" spans="1:22" x14ac:dyDescent="0.25">
      <c r="A3072">
        <v>3525</v>
      </c>
      <c r="B3072" t="str">
        <f>"E"&amp;A3072</f>
        <v>E3525</v>
      </c>
      <c r="C3072" t="s">
        <v>62</v>
      </c>
      <c r="D3072">
        <v>2</v>
      </c>
      <c r="E3072">
        <f>IF(D3072&lt;4,D3072,4)</f>
        <v>2</v>
      </c>
      <c r="F3072" s="1">
        <v>39874</v>
      </c>
      <c r="G3072" s="1">
        <v>40242</v>
      </c>
      <c r="H3072" s="3">
        <f>G3072-F3072</f>
        <v>368</v>
      </c>
      <c r="I3072" s="3">
        <f>IF(H3072&lt;=60,1,IF(H3072&lt;=150,2,3))</f>
        <v>3</v>
      </c>
      <c r="J3072">
        <v>33.6</v>
      </c>
      <c r="K3072">
        <v>4.88</v>
      </c>
      <c r="L3072">
        <v>3.95</v>
      </c>
      <c r="M3072">
        <v>71</v>
      </c>
      <c r="N3072">
        <f>LOG(M3072/100,2)+3</f>
        <v>2.5058909297299574</v>
      </c>
      <c r="O3072">
        <f>INDEX(lehmad!B$2:B$412,MATCH(klypsid!$B3072,lehmad!$A$2:$A$412,0))</f>
        <v>38530</v>
      </c>
      <c r="P3072">
        <f>INDEX(lehmad!D$2:D$412,MATCH(klypsid!$B3072,lehmad!$A$2:$A$412,0))</f>
        <v>122</v>
      </c>
      <c r="Q3072">
        <f>INDEX(lehmad!E$2:E$412,MATCH(klypsid!$B3072,lehmad!$A$2:$A$412,0))</f>
        <v>1</v>
      </c>
      <c r="R3072" t="str">
        <f>INDEX(lehmad!F$2:F$412,MATCH(klypsid!$B3072,lehmad!$A$2:$A$412,0))</f>
        <v>DYNASTY-ET</v>
      </c>
      <c r="S3072">
        <f>INDEX(lehmad!H$2:H$412,MATCH(klypsid!$B3072,lehmad!$A$2:$A$412,0))</f>
        <v>124</v>
      </c>
      <c r="T3072">
        <f>INDEX(lehmad!K$2:K$412,MATCH(klypsid!$B3072,lehmad!$A$2:$A$412,0))</f>
        <v>108</v>
      </c>
      <c r="U3072" s="4">
        <f t="shared" si="94"/>
        <v>12</v>
      </c>
      <c r="V3072">
        <f t="shared" si="95"/>
        <v>28</v>
      </c>
    </row>
    <row r="3073" spans="1:22" x14ac:dyDescent="0.25">
      <c r="A3073">
        <v>3525</v>
      </c>
      <c r="B3073" t="str">
        <f>"E"&amp;A3073</f>
        <v>E3525</v>
      </c>
      <c r="C3073" t="s">
        <v>62</v>
      </c>
      <c r="D3073">
        <v>2</v>
      </c>
      <c r="E3073">
        <f>IF(D3073&lt;4,D3073,4)</f>
        <v>2</v>
      </c>
      <c r="F3073" s="1">
        <v>39874</v>
      </c>
      <c r="G3073" s="1">
        <v>40276</v>
      </c>
      <c r="H3073" s="3">
        <f>G3073-F3073</f>
        <v>402</v>
      </c>
      <c r="I3073" s="3">
        <f>IF(H3073&lt;=60,1,IF(H3073&lt;=150,2,3))</f>
        <v>3</v>
      </c>
      <c r="J3073">
        <v>32.299999999999997</v>
      </c>
      <c r="K3073">
        <v>5.43</v>
      </c>
      <c r="L3073">
        <v>4.13</v>
      </c>
      <c r="M3073">
        <v>69</v>
      </c>
      <c r="N3073">
        <f>LOG(M3073/100,2)+3</f>
        <v>2.4646682670034443</v>
      </c>
      <c r="O3073">
        <f>INDEX(lehmad!B$2:B$412,MATCH(klypsid!$B3073,lehmad!$A$2:$A$412,0))</f>
        <v>38530</v>
      </c>
      <c r="P3073">
        <f>INDEX(lehmad!D$2:D$412,MATCH(klypsid!$B3073,lehmad!$A$2:$A$412,0))</f>
        <v>122</v>
      </c>
      <c r="Q3073">
        <f>INDEX(lehmad!E$2:E$412,MATCH(klypsid!$B3073,lehmad!$A$2:$A$412,0))</f>
        <v>1</v>
      </c>
      <c r="R3073" t="str">
        <f>INDEX(lehmad!F$2:F$412,MATCH(klypsid!$B3073,lehmad!$A$2:$A$412,0))</f>
        <v>DYNASTY-ET</v>
      </c>
      <c r="S3073">
        <f>INDEX(lehmad!H$2:H$412,MATCH(klypsid!$B3073,lehmad!$A$2:$A$412,0))</f>
        <v>124</v>
      </c>
      <c r="T3073">
        <f>INDEX(lehmad!K$2:K$412,MATCH(klypsid!$B3073,lehmad!$A$2:$A$412,0))</f>
        <v>108</v>
      </c>
      <c r="U3073" s="4">
        <f t="shared" si="94"/>
        <v>13</v>
      </c>
      <c r="V3073">
        <f t="shared" si="95"/>
        <v>34</v>
      </c>
    </row>
    <row r="3074" spans="1:22" x14ac:dyDescent="0.25">
      <c r="A3074">
        <v>3525</v>
      </c>
      <c r="B3074" t="str">
        <f>"E"&amp;A3074</f>
        <v>E3525</v>
      </c>
      <c r="C3074" t="s">
        <v>62</v>
      </c>
      <c r="D3074">
        <v>2</v>
      </c>
      <c r="E3074">
        <f>IF(D3074&lt;4,D3074,4)</f>
        <v>2</v>
      </c>
      <c r="F3074" s="1">
        <v>39874</v>
      </c>
      <c r="G3074" s="1">
        <v>40304</v>
      </c>
      <c r="H3074" s="3">
        <f>G3074-F3074</f>
        <v>430</v>
      </c>
      <c r="I3074" s="3">
        <f>IF(H3074&lt;=60,1,IF(H3074&lt;=150,2,3))</f>
        <v>3</v>
      </c>
      <c r="J3074">
        <v>24.1</v>
      </c>
      <c r="K3074">
        <v>5.58</v>
      </c>
      <c r="L3074">
        <v>3.68</v>
      </c>
      <c r="M3074">
        <v>66</v>
      </c>
      <c r="N3074">
        <f>LOG(M3074/100,2)+3</f>
        <v>2.400537929583729</v>
      </c>
      <c r="O3074">
        <f>INDEX(lehmad!B$2:B$412,MATCH(klypsid!$B3074,lehmad!$A$2:$A$412,0))</f>
        <v>38530</v>
      </c>
      <c r="P3074">
        <f>INDEX(lehmad!D$2:D$412,MATCH(klypsid!$B3074,lehmad!$A$2:$A$412,0))</f>
        <v>122</v>
      </c>
      <c r="Q3074">
        <f>INDEX(lehmad!E$2:E$412,MATCH(klypsid!$B3074,lehmad!$A$2:$A$412,0))</f>
        <v>1</v>
      </c>
      <c r="R3074" t="str">
        <f>INDEX(lehmad!F$2:F$412,MATCH(klypsid!$B3074,lehmad!$A$2:$A$412,0))</f>
        <v>DYNASTY-ET</v>
      </c>
      <c r="S3074">
        <f>INDEX(lehmad!H$2:H$412,MATCH(klypsid!$B3074,lehmad!$A$2:$A$412,0))</f>
        <v>124</v>
      </c>
      <c r="T3074">
        <f>INDEX(lehmad!K$2:K$412,MATCH(klypsid!$B3074,lehmad!$A$2:$A$412,0))</f>
        <v>108</v>
      </c>
      <c r="U3074" s="4">
        <f t="shared" si="94"/>
        <v>14</v>
      </c>
      <c r="V3074">
        <f t="shared" si="95"/>
        <v>28</v>
      </c>
    </row>
    <row r="3075" spans="1:22" x14ac:dyDescent="0.25">
      <c r="A3075">
        <v>3525</v>
      </c>
      <c r="B3075" t="str">
        <f>"E"&amp;A3075</f>
        <v>E3525</v>
      </c>
      <c r="C3075" t="s">
        <v>62</v>
      </c>
      <c r="D3075">
        <v>3</v>
      </c>
      <c r="E3075">
        <f>IF(D3075&lt;4,D3075,4)</f>
        <v>3</v>
      </c>
      <c r="F3075" s="1">
        <v>40388</v>
      </c>
      <c r="G3075" s="1">
        <v>40434</v>
      </c>
      <c r="H3075" s="3">
        <f>G3075-F3075</f>
        <v>46</v>
      </c>
      <c r="I3075" s="3">
        <f>IF(H3075&lt;=60,1,IF(H3075&lt;=150,2,3))</f>
        <v>1</v>
      </c>
      <c r="J3075">
        <v>52.7</v>
      </c>
      <c r="K3075">
        <v>3.87</v>
      </c>
      <c r="L3075">
        <v>3.04</v>
      </c>
      <c r="M3075">
        <v>14</v>
      </c>
      <c r="N3075">
        <f>LOG(M3075/100,2)+3</f>
        <v>0.16349873228287937</v>
      </c>
      <c r="O3075">
        <f>INDEX(lehmad!B$2:B$412,MATCH(klypsid!$B3075,lehmad!$A$2:$A$412,0))</f>
        <v>38530</v>
      </c>
      <c r="P3075">
        <f>INDEX(lehmad!D$2:D$412,MATCH(klypsid!$B3075,lehmad!$A$2:$A$412,0))</f>
        <v>122</v>
      </c>
      <c r="Q3075">
        <f>INDEX(lehmad!E$2:E$412,MATCH(klypsid!$B3075,lehmad!$A$2:$A$412,0))</f>
        <v>1</v>
      </c>
      <c r="R3075" t="str">
        <f>INDEX(lehmad!F$2:F$412,MATCH(klypsid!$B3075,lehmad!$A$2:$A$412,0))</f>
        <v>DYNASTY-ET</v>
      </c>
      <c r="S3075">
        <f>INDEX(lehmad!H$2:H$412,MATCH(klypsid!$B3075,lehmad!$A$2:$A$412,0))</f>
        <v>124</v>
      </c>
      <c r="T3075">
        <f>INDEX(lehmad!K$2:K$412,MATCH(klypsid!$B3075,lehmad!$A$2:$A$412,0))</f>
        <v>108</v>
      </c>
      <c r="U3075" s="4">
        <f t="shared" ref="U3075:U3138" si="96">IF(AND(A3075=A3074,D3075=D3074),U3074+1,1)</f>
        <v>1</v>
      </c>
      <c r="V3075">
        <f t="shared" ref="V3075:V3138" si="97">IF(AND(A3075=A3074,D3075=D3074),G3075-G3074,G3075-F3075)</f>
        <v>46</v>
      </c>
    </row>
    <row r="3076" spans="1:22" x14ac:dyDescent="0.25">
      <c r="A3076">
        <v>3525</v>
      </c>
      <c r="B3076" t="str">
        <f>"E"&amp;A3076</f>
        <v>E3525</v>
      </c>
      <c r="C3076" t="s">
        <v>62</v>
      </c>
      <c r="D3076">
        <v>3</v>
      </c>
      <c r="E3076">
        <f>IF(D3076&lt;4,D3076,4)</f>
        <v>3</v>
      </c>
      <c r="F3076" s="1">
        <v>40388</v>
      </c>
      <c r="G3076" s="1">
        <v>40462</v>
      </c>
      <c r="H3076" s="3">
        <f>G3076-F3076</f>
        <v>74</v>
      </c>
      <c r="I3076" s="3">
        <f>IF(H3076&lt;=60,1,IF(H3076&lt;=150,2,3))</f>
        <v>2</v>
      </c>
      <c r="J3076">
        <v>52</v>
      </c>
      <c r="K3076">
        <v>5.24</v>
      </c>
      <c r="L3076">
        <v>3.32</v>
      </c>
      <c r="M3076">
        <v>22</v>
      </c>
      <c r="N3076">
        <f>LOG(M3076/100,2)+3</f>
        <v>0.8155754288625725</v>
      </c>
      <c r="O3076">
        <f>INDEX(lehmad!B$2:B$412,MATCH(klypsid!$B3076,lehmad!$A$2:$A$412,0))</f>
        <v>38530</v>
      </c>
      <c r="P3076">
        <f>INDEX(lehmad!D$2:D$412,MATCH(klypsid!$B3076,lehmad!$A$2:$A$412,0))</f>
        <v>122</v>
      </c>
      <c r="Q3076">
        <f>INDEX(lehmad!E$2:E$412,MATCH(klypsid!$B3076,lehmad!$A$2:$A$412,0))</f>
        <v>1</v>
      </c>
      <c r="R3076" t="str">
        <f>INDEX(lehmad!F$2:F$412,MATCH(klypsid!$B3076,lehmad!$A$2:$A$412,0))</f>
        <v>DYNASTY-ET</v>
      </c>
      <c r="S3076">
        <f>INDEX(lehmad!H$2:H$412,MATCH(klypsid!$B3076,lehmad!$A$2:$A$412,0))</f>
        <v>124</v>
      </c>
      <c r="T3076">
        <f>INDEX(lehmad!K$2:K$412,MATCH(klypsid!$B3076,lehmad!$A$2:$A$412,0))</f>
        <v>108</v>
      </c>
      <c r="U3076" s="4">
        <f t="shared" si="96"/>
        <v>2</v>
      </c>
      <c r="V3076">
        <f t="shared" si="97"/>
        <v>28</v>
      </c>
    </row>
    <row r="3077" spans="1:22" x14ac:dyDescent="0.25">
      <c r="A3077">
        <v>3525</v>
      </c>
      <c r="B3077" t="str">
        <f>"E"&amp;A3077</f>
        <v>E3525</v>
      </c>
      <c r="C3077" t="s">
        <v>62</v>
      </c>
      <c r="D3077">
        <v>3</v>
      </c>
      <c r="E3077">
        <f>IF(D3077&lt;4,D3077,4)</f>
        <v>3</v>
      </c>
      <c r="F3077" s="1">
        <v>40388</v>
      </c>
      <c r="G3077" s="1">
        <v>40493</v>
      </c>
      <c r="H3077" s="3">
        <f>G3077-F3077</f>
        <v>105</v>
      </c>
      <c r="I3077" s="3">
        <f>IF(H3077&lt;=60,1,IF(H3077&lt;=150,2,3))</f>
        <v>2</v>
      </c>
      <c r="J3077">
        <v>45.5</v>
      </c>
      <c r="K3077">
        <v>4.4400000000000004</v>
      </c>
      <c r="L3077">
        <v>3.27</v>
      </c>
      <c r="M3077">
        <v>49</v>
      </c>
      <c r="N3077">
        <f>LOG(M3077/100,2)+3</f>
        <v>1.9708536543404835</v>
      </c>
      <c r="O3077">
        <f>INDEX(lehmad!B$2:B$412,MATCH(klypsid!$B3077,lehmad!$A$2:$A$412,0))</f>
        <v>38530</v>
      </c>
      <c r="P3077">
        <f>INDEX(lehmad!D$2:D$412,MATCH(klypsid!$B3077,lehmad!$A$2:$A$412,0))</f>
        <v>122</v>
      </c>
      <c r="Q3077">
        <f>INDEX(lehmad!E$2:E$412,MATCH(klypsid!$B3077,lehmad!$A$2:$A$412,0))</f>
        <v>1</v>
      </c>
      <c r="R3077" t="str">
        <f>INDEX(lehmad!F$2:F$412,MATCH(klypsid!$B3077,lehmad!$A$2:$A$412,0))</f>
        <v>DYNASTY-ET</v>
      </c>
      <c r="S3077">
        <f>INDEX(lehmad!H$2:H$412,MATCH(klypsid!$B3077,lehmad!$A$2:$A$412,0))</f>
        <v>124</v>
      </c>
      <c r="T3077">
        <f>INDEX(lehmad!K$2:K$412,MATCH(klypsid!$B3077,lehmad!$A$2:$A$412,0))</f>
        <v>108</v>
      </c>
      <c r="U3077" s="4">
        <f t="shared" si="96"/>
        <v>3</v>
      </c>
      <c r="V3077">
        <f t="shared" si="97"/>
        <v>31</v>
      </c>
    </row>
    <row r="3078" spans="1:22" x14ac:dyDescent="0.25">
      <c r="A3078">
        <v>3525</v>
      </c>
      <c r="B3078" t="str">
        <f>"E"&amp;A3078</f>
        <v>E3525</v>
      </c>
      <c r="C3078" t="s">
        <v>62</v>
      </c>
      <c r="D3078">
        <v>3</v>
      </c>
      <c r="E3078">
        <f>IF(D3078&lt;4,D3078,4)</f>
        <v>3</v>
      </c>
      <c r="F3078" s="1">
        <v>40388</v>
      </c>
      <c r="G3078" s="1">
        <v>40521</v>
      </c>
      <c r="H3078" s="3">
        <f>G3078-F3078</f>
        <v>133</v>
      </c>
      <c r="I3078" s="3">
        <f>IF(H3078&lt;=60,1,IF(H3078&lt;=150,2,3))</f>
        <v>2</v>
      </c>
      <c r="J3078">
        <v>45.9</v>
      </c>
      <c r="K3078">
        <v>5.68</v>
      </c>
      <c r="L3078">
        <v>3.45</v>
      </c>
      <c r="M3078">
        <v>47</v>
      </c>
      <c r="N3078">
        <f>LOG(M3078/100,2)+3</f>
        <v>1.9107326619029126</v>
      </c>
      <c r="O3078">
        <f>INDEX(lehmad!B$2:B$412,MATCH(klypsid!$B3078,lehmad!$A$2:$A$412,0))</f>
        <v>38530</v>
      </c>
      <c r="P3078">
        <f>INDEX(lehmad!D$2:D$412,MATCH(klypsid!$B3078,lehmad!$A$2:$A$412,0))</f>
        <v>122</v>
      </c>
      <c r="Q3078">
        <f>INDEX(lehmad!E$2:E$412,MATCH(klypsid!$B3078,lehmad!$A$2:$A$412,0))</f>
        <v>1</v>
      </c>
      <c r="R3078" t="str">
        <f>INDEX(lehmad!F$2:F$412,MATCH(klypsid!$B3078,lehmad!$A$2:$A$412,0))</f>
        <v>DYNASTY-ET</v>
      </c>
      <c r="S3078">
        <f>INDEX(lehmad!H$2:H$412,MATCH(klypsid!$B3078,lehmad!$A$2:$A$412,0))</f>
        <v>124</v>
      </c>
      <c r="T3078">
        <f>INDEX(lehmad!K$2:K$412,MATCH(klypsid!$B3078,lehmad!$A$2:$A$412,0))</f>
        <v>108</v>
      </c>
      <c r="U3078" s="4">
        <f t="shared" si="96"/>
        <v>4</v>
      </c>
      <c r="V3078">
        <f t="shared" si="97"/>
        <v>28</v>
      </c>
    </row>
    <row r="3079" spans="1:22" x14ac:dyDescent="0.25">
      <c r="A3079">
        <v>3525</v>
      </c>
      <c r="B3079" t="str">
        <f>"E"&amp;A3079</f>
        <v>E3525</v>
      </c>
      <c r="C3079" t="s">
        <v>62</v>
      </c>
      <c r="D3079">
        <v>3</v>
      </c>
      <c r="E3079">
        <f>IF(D3079&lt;4,D3079,4)</f>
        <v>3</v>
      </c>
      <c r="F3079" s="1">
        <v>40388</v>
      </c>
      <c r="G3079" s="1">
        <v>40556</v>
      </c>
      <c r="H3079" s="3">
        <f>G3079-F3079</f>
        <v>168</v>
      </c>
      <c r="I3079" s="3">
        <f>IF(H3079&lt;=60,1,IF(H3079&lt;=150,2,3))</f>
        <v>3</v>
      </c>
      <c r="J3079">
        <v>41.9</v>
      </c>
      <c r="K3079">
        <v>5.34</v>
      </c>
      <c r="L3079">
        <v>3.57</v>
      </c>
      <c r="M3079">
        <v>223</v>
      </c>
      <c r="N3079">
        <f>LOG(M3079/100,2)+3</f>
        <v>4.1570437101455804</v>
      </c>
      <c r="O3079">
        <f>INDEX(lehmad!B$2:B$412,MATCH(klypsid!$B3079,lehmad!$A$2:$A$412,0))</f>
        <v>38530</v>
      </c>
      <c r="P3079">
        <f>INDEX(lehmad!D$2:D$412,MATCH(klypsid!$B3079,lehmad!$A$2:$A$412,0))</f>
        <v>122</v>
      </c>
      <c r="Q3079">
        <f>INDEX(lehmad!E$2:E$412,MATCH(klypsid!$B3079,lehmad!$A$2:$A$412,0))</f>
        <v>1</v>
      </c>
      <c r="R3079" t="str">
        <f>INDEX(lehmad!F$2:F$412,MATCH(klypsid!$B3079,lehmad!$A$2:$A$412,0))</f>
        <v>DYNASTY-ET</v>
      </c>
      <c r="S3079">
        <f>INDEX(lehmad!H$2:H$412,MATCH(klypsid!$B3079,lehmad!$A$2:$A$412,0))</f>
        <v>124</v>
      </c>
      <c r="T3079">
        <f>INDEX(lehmad!K$2:K$412,MATCH(klypsid!$B3079,lehmad!$A$2:$A$412,0))</f>
        <v>108</v>
      </c>
      <c r="U3079" s="4">
        <f t="shared" si="96"/>
        <v>5</v>
      </c>
      <c r="V3079">
        <f t="shared" si="97"/>
        <v>35</v>
      </c>
    </row>
    <row r="3080" spans="1:22" x14ac:dyDescent="0.25">
      <c r="A3080">
        <v>3536</v>
      </c>
      <c r="B3080" t="str">
        <f>"E"&amp;A3080</f>
        <v>E3536</v>
      </c>
      <c r="C3080" t="s">
        <v>93</v>
      </c>
      <c r="D3080">
        <v>1</v>
      </c>
      <c r="E3080">
        <f>IF(D3080&lt;4,D3080,4)</f>
        <v>1</v>
      </c>
      <c r="F3080" s="1">
        <v>39244</v>
      </c>
      <c r="G3080" s="1">
        <v>39266</v>
      </c>
      <c r="H3080" s="3">
        <f>G3080-F3080</f>
        <v>22</v>
      </c>
      <c r="I3080" s="3">
        <f>IF(H3080&lt;=60,1,IF(H3080&lt;=150,2,3))</f>
        <v>1</v>
      </c>
      <c r="J3080">
        <v>43.5</v>
      </c>
      <c r="K3080">
        <v>2.77</v>
      </c>
      <c r="L3080">
        <v>3.14</v>
      </c>
      <c r="M3080">
        <v>55</v>
      </c>
      <c r="N3080">
        <f>LOG(M3080/100,2)+3</f>
        <v>2.1375035237499347</v>
      </c>
      <c r="O3080">
        <f>INDEX(lehmad!B$2:B$412,MATCH(klypsid!$B3080,lehmad!$A$2:$A$412,0))</f>
        <v>38536</v>
      </c>
      <c r="P3080">
        <f>INDEX(lehmad!D$2:D$412,MATCH(klypsid!$B3080,lehmad!$A$2:$A$412,0))</f>
        <v>113</v>
      </c>
      <c r="Q3080">
        <f>INDEX(lehmad!E$2:E$412,MATCH(klypsid!$B3080,lehmad!$A$2:$A$412,0))</f>
        <v>1</v>
      </c>
      <c r="R3080" t="str">
        <f>INDEX(lehmad!F$2:F$412,MATCH(klypsid!$B3080,lehmad!$A$2:$A$412,0))</f>
        <v>DYNASTY-ET</v>
      </c>
      <c r="S3080">
        <f>INDEX(lehmad!H$2:H$412,MATCH(klypsid!$B3080,lehmad!$A$2:$A$412,0))</f>
        <v>124</v>
      </c>
      <c r="T3080">
        <f>INDEX(lehmad!K$2:K$412,MATCH(klypsid!$B3080,lehmad!$A$2:$A$412,0))</f>
        <v>108</v>
      </c>
      <c r="U3080" s="4">
        <f t="shared" si="96"/>
        <v>1</v>
      </c>
      <c r="V3080">
        <f t="shared" si="97"/>
        <v>22</v>
      </c>
    </row>
    <row r="3081" spans="1:22" x14ac:dyDescent="0.25">
      <c r="A3081">
        <v>3536</v>
      </c>
      <c r="B3081" t="str">
        <f>"E"&amp;A3081</f>
        <v>E3536</v>
      </c>
      <c r="C3081" t="s">
        <v>93</v>
      </c>
      <c r="D3081">
        <v>1</v>
      </c>
      <c r="E3081">
        <f>IF(D3081&lt;4,D3081,4)</f>
        <v>1</v>
      </c>
      <c r="F3081" s="1">
        <v>39244</v>
      </c>
      <c r="G3081" s="1">
        <v>39295</v>
      </c>
      <c r="H3081" s="3">
        <f>G3081-F3081</f>
        <v>51</v>
      </c>
      <c r="I3081" s="3">
        <f>IF(H3081&lt;=60,1,IF(H3081&lt;=150,2,3))</f>
        <v>1</v>
      </c>
      <c r="J3081">
        <v>46.5</v>
      </c>
      <c r="K3081">
        <v>3.33</v>
      </c>
      <c r="L3081">
        <v>3.03</v>
      </c>
      <c r="M3081">
        <v>42</v>
      </c>
      <c r="N3081">
        <f>LOG(M3081/100,2)+3</f>
        <v>1.7484612330040357</v>
      </c>
      <c r="O3081">
        <f>INDEX(lehmad!B$2:B$412,MATCH(klypsid!$B3081,lehmad!$A$2:$A$412,0))</f>
        <v>38536</v>
      </c>
      <c r="P3081">
        <f>INDEX(lehmad!D$2:D$412,MATCH(klypsid!$B3081,lehmad!$A$2:$A$412,0))</f>
        <v>113</v>
      </c>
      <c r="Q3081">
        <f>INDEX(lehmad!E$2:E$412,MATCH(klypsid!$B3081,lehmad!$A$2:$A$412,0))</f>
        <v>1</v>
      </c>
      <c r="R3081" t="str">
        <f>INDEX(lehmad!F$2:F$412,MATCH(klypsid!$B3081,lehmad!$A$2:$A$412,0))</f>
        <v>DYNASTY-ET</v>
      </c>
      <c r="S3081">
        <f>INDEX(lehmad!H$2:H$412,MATCH(klypsid!$B3081,lehmad!$A$2:$A$412,0))</f>
        <v>124</v>
      </c>
      <c r="T3081">
        <f>INDEX(lehmad!K$2:K$412,MATCH(klypsid!$B3081,lehmad!$A$2:$A$412,0))</f>
        <v>108</v>
      </c>
      <c r="U3081" s="4">
        <f t="shared" si="96"/>
        <v>2</v>
      </c>
      <c r="V3081">
        <f t="shared" si="97"/>
        <v>29</v>
      </c>
    </row>
    <row r="3082" spans="1:22" x14ac:dyDescent="0.25">
      <c r="A3082">
        <v>3536</v>
      </c>
      <c r="B3082" t="str">
        <f>"E"&amp;A3082</f>
        <v>E3536</v>
      </c>
      <c r="C3082" t="s">
        <v>93</v>
      </c>
      <c r="D3082">
        <v>1</v>
      </c>
      <c r="E3082">
        <f>IF(D3082&lt;4,D3082,4)</f>
        <v>1</v>
      </c>
      <c r="F3082" s="1">
        <v>39244</v>
      </c>
      <c r="G3082" s="1">
        <v>39328</v>
      </c>
      <c r="H3082" s="3">
        <f>G3082-F3082</f>
        <v>84</v>
      </c>
      <c r="I3082" s="3">
        <f>IF(H3082&lt;=60,1,IF(H3082&lt;=150,2,3))</f>
        <v>2</v>
      </c>
      <c r="J3082">
        <v>51.4</v>
      </c>
      <c r="K3082">
        <v>2.13</v>
      </c>
      <c r="L3082">
        <v>3.1</v>
      </c>
      <c r="M3082">
        <v>57</v>
      </c>
      <c r="N3082">
        <f>LOG(M3082/100,2)+3</f>
        <v>2.1890338243900169</v>
      </c>
      <c r="O3082">
        <f>INDEX(lehmad!B$2:B$412,MATCH(klypsid!$B3082,lehmad!$A$2:$A$412,0))</f>
        <v>38536</v>
      </c>
      <c r="P3082">
        <f>INDEX(lehmad!D$2:D$412,MATCH(klypsid!$B3082,lehmad!$A$2:$A$412,0))</f>
        <v>113</v>
      </c>
      <c r="Q3082">
        <f>INDEX(lehmad!E$2:E$412,MATCH(klypsid!$B3082,lehmad!$A$2:$A$412,0))</f>
        <v>1</v>
      </c>
      <c r="R3082" t="str">
        <f>INDEX(lehmad!F$2:F$412,MATCH(klypsid!$B3082,lehmad!$A$2:$A$412,0))</f>
        <v>DYNASTY-ET</v>
      </c>
      <c r="S3082">
        <f>INDEX(lehmad!H$2:H$412,MATCH(klypsid!$B3082,lehmad!$A$2:$A$412,0))</f>
        <v>124</v>
      </c>
      <c r="T3082">
        <f>INDEX(lehmad!K$2:K$412,MATCH(klypsid!$B3082,lehmad!$A$2:$A$412,0))</f>
        <v>108</v>
      </c>
      <c r="U3082" s="4">
        <f t="shared" si="96"/>
        <v>3</v>
      </c>
      <c r="V3082">
        <f t="shared" si="97"/>
        <v>33</v>
      </c>
    </row>
    <row r="3083" spans="1:22" x14ac:dyDescent="0.25">
      <c r="A3083">
        <v>3536</v>
      </c>
      <c r="B3083" t="str">
        <f>"E"&amp;A3083</f>
        <v>E3536</v>
      </c>
      <c r="C3083" t="s">
        <v>93</v>
      </c>
      <c r="D3083">
        <v>1</v>
      </c>
      <c r="E3083">
        <f>IF(D3083&lt;4,D3083,4)</f>
        <v>1</v>
      </c>
      <c r="F3083" s="1">
        <v>39244</v>
      </c>
      <c r="G3083" s="1">
        <v>39356</v>
      </c>
      <c r="H3083" s="3">
        <f>G3083-F3083</f>
        <v>112</v>
      </c>
      <c r="I3083" s="3">
        <f>IF(H3083&lt;=60,1,IF(H3083&lt;=150,2,3))</f>
        <v>2</v>
      </c>
      <c r="J3083">
        <v>48.1</v>
      </c>
      <c r="K3083">
        <v>4.4000000000000004</v>
      </c>
      <c r="L3083">
        <v>3.14</v>
      </c>
      <c r="M3083">
        <v>88</v>
      </c>
      <c r="N3083">
        <f>LOG(M3083/100,2)+3</f>
        <v>2.8155754288625725</v>
      </c>
      <c r="O3083">
        <f>INDEX(lehmad!B$2:B$412,MATCH(klypsid!$B3083,lehmad!$A$2:$A$412,0))</f>
        <v>38536</v>
      </c>
      <c r="P3083">
        <f>INDEX(lehmad!D$2:D$412,MATCH(klypsid!$B3083,lehmad!$A$2:$A$412,0))</f>
        <v>113</v>
      </c>
      <c r="Q3083">
        <f>INDEX(lehmad!E$2:E$412,MATCH(klypsid!$B3083,lehmad!$A$2:$A$412,0))</f>
        <v>1</v>
      </c>
      <c r="R3083" t="str">
        <f>INDEX(lehmad!F$2:F$412,MATCH(klypsid!$B3083,lehmad!$A$2:$A$412,0))</f>
        <v>DYNASTY-ET</v>
      </c>
      <c r="S3083">
        <f>INDEX(lehmad!H$2:H$412,MATCH(klypsid!$B3083,lehmad!$A$2:$A$412,0))</f>
        <v>124</v>
      </c>
      <c r="T3083">
        <f>INDEX(lehmad!K$2:K$412,MATCH(klypsid!$B3083,lehmad!$A$2:$A$412,0))</f>
        <v>108</v>
      </c>
      <c r="U3083" s="4">
        <f t="shared" si="96"/>
        <v>4</v>
      </c>
      <c r="V3083">
        <f t="shared" si="97"/>
        <v>28</v>
      </c>
    </row>
    <row r="3084" spans="1:22" x14ac:dyDescent="0.25">
      <c r="A3084">
        <v>3536</v>
      </c>
      <c r="B3084" t="str">
        <f>"E"&amp;A3084</f>
        <v>E3536</v>
      </c>
      <c r="C3084" t="s">
        <v>93</v>
      </c>
      <c r="D3084">
        <v>1</v>
      </c>
      <c r="E3084">
        <f>IF(D3084&lt;4,D3084,4)</f>
        <v>1</v>
      </c>
      <c r="F3084" s="1">
        <v>39244</v>
      </c>
      <c r="G3084" s="1">
        <v>39387</v>
      </c>
      <c r="H3084" s="3">
        <f>G3084-F3084</f>
        <v>143</v>
      </c>
      <c r="I3084" s="3">
        <f>IF(H3084&lt;=60,1,IF(H3084&lt;=150,2,3))</f>
        <v>2</v>
      </c>
      <c r="J3084">
        <v>39.5</v>
      </c>
      <c r="K3084">
        <v>4.01</v>
      </c>
      <c r="L3084">
        <v>3.44</v>
      </c>
      <c r="M3084">
        <v>1039</v>
      </c>
      <c r="N3084">
        <f>LOG(M3084/100,2)+3</f>
        <v>6.3771237491294865</v>
      </c>
      <c r="O3084">
        <f>INDEX(lehmad!B$2:B$412,MATCH(klypsid!$B3084,lehmad!$A$2:$A$412,0))</f>
        <v>38536</v>
      </c>
      <c r="P3084">
        <f>INDEX(lehmad!D$2:D$412,MATCH(klypsid!$B3084,lehmad!$A$2:$A$412,0))</f>
        <v>113</v>
      </c>
      <c r="Q3084">
        <f>INDEX(lehmad!E$2:E$412,MATCH(klypsid!$B3084,lehmad!$A$2:$A$412,0))</f>
        <v>1</v>
      </c>
      <c r="R3084" t="str">
        <f>INDEX(lehmad!F$2:F$412,MATCH(klypsid!$B3084,lehmad!$A$2:$A$412,0))</f>
        <v>DYNASTY-ET</v>
      </c>
      <c r="S3084">
        <f>INDEX(lehmad!H$2:H$412,MATCH(klypsid!$B3084,lehmad!$A$2:$A$412,0))</f>
        <v>124</v>
      </c>
      <c r="T3084">
        <f>INDEX(lehmad!K$2:K$412,MATCH(klypsid!$B3084,lehmad!$A$2:$A$412,0))</f>
        <v>108</v>
      </c>
      <c r="U3084" s="4">
        <f t="shared" si="96"/>
        <v>5</v>
      </c>
      <c r="V3084">
        <f t="shared" si="97"/>
        <v>31</v>
      </c>
    </row>
    <row r="3085" spans="1:22" x14ac:dyDescent="0.25">
      <c r="A3085">
        <v>3536</v>
      </c>
      <c r="B3085" t="str">
        <f>"E"&amp;A3085</f>
        <v>E3536</v>
      </c>
      <c r="C3085" t="s">
        <v>93</v>
      </c>
      <c r="D3085">
        <v>1</v>
      </c>
      <c r="E3085">
        <f>IF(D3085&lt;4,D3085,4)</f>
        <v>1</v>
      </c>
      <c r="F3085" s="1">
        <v>39244</v>
      </c>
      <c r="G3085" s="1">
        <v>39418</v>
      </c>
      <c r="H3085" s="3">
        <f>G3085-F3085</f>
        <v>174</v>
      </c>
      <c r="I3085" s="3">
        <f>IF(H3085&lt;=60,1,IF(H3085&lt;=150,2,3))</f>
        <v>3</v>
      </c>
      <c r="J3085">
        <v>34.799999999999997</v>
      </c>
      <c r="K3085">
        <v>4.62</v>
      </c>
      <c r="L3085">
        <v>3.4</v>
      </c>
      <c r="M3085">
        <v>60</v>
      </c>
      <c r="N3085">
        <f>LOG(M3085/100,2)+3</f>
        <v>2.2630344058337939</v>
      </c>
      <c r="O3085">
        <f>INDEX(lehmad!B$2:B$412,MATCH(klypsid!$B3085,lehmad!$A$2:$A$412,0))</f>
        <v>38536</v>
      </c>
      <c r="P3085">
        <f>INDEX(lehmad!D$2:D$412,MATCH(klypsid!$B3085,lehmad!$A$2:$A$412,0))</f>
        <v>113</v>
      </c>
      <c r="Q3085">
        <f>INDEX(lehmad!E$2:E$412,MATCH(klypsid!$B3085,lehmad!$A$2:$A$412,0))</f>
        <v>1</v>
      </c>
      <c r="R3085" t="str">
        <f>INDEX(lehmad!F$2:F$412,MATCH(klypsid!$B3085,lehmad!$A$2:$A$412,0))</f>
        <v>DYNASTY-ET</v>
      </c>
      <c r="S3085">
        <f>INDEX(lehmad!H$2:H$412,MATCH(klypsid!$B3085,lehmad!$A$2:$A$412,0))</f>
        <v>124</v>
      </c>
      <c r="T3085">
        <f>INDEX(lehmad!K$2:K$412,MATCH(klypsid!$B3085,lehmad!$A$2:$A$412,0))</f>
        <v>108</v>
      </c>
      <c r="U3085" s="4">
        <f t="shared" si="96"/>
        <v>6</v>
      </c>
      <c r="V3085">
        <f t="shared" si="97"/>
        <v>31</v>
      </c>
    </row>
    <row r="3086" spans="1:22" x14ac:dyDescent="0.25">
      <c r="A3086">
        <v>3536</v>
      </c>
      <c r="B3086" t="str">
        <f>"E"&amp;A3086</f>
        <v>E3536</v>
      </c>
      <c r="C3086" t="s">
        <v>93</v>
      </c>
      <c r="D3086">
        <v>1</v>
      </c>
      <c r="E3086">
        <f>IF(D3086&lt;4,D3086,4)</f>
        <v>1</v>
      </c>
      <c r="F3086" s="1">
        <v>39244</v>
      </c>
      <c r="G3086" s="1">
        <v>39450</v>
      </c>
      <c r="H3086" s="3">
        <f>G3086-F3086</f>
        <v>206</v>
      </c>
      <c r="I3086" s="3">
        <f>IF(H3086&lt;=60,1,IF(H3086&lt;=150,2,3))</f>
        <v>3</v>
      </c>
      <c r="J3086">
        <v>36</v>
      </c>
      <c r="K3086">
        <v>3.9</v>
      </c>
      <c r="L3086">
        <v>3.91</v>
      </c>
      <c r="M3086">
        <v>1082</v>
      </c>
      <c r="N3086">
        <f>LOG(M3086/100,2)+3</f>
        <v>6.4356285940520905</v>
      </c>
      <c r="O3086">
        <f>INDEX(lehmad!B$2:B$412,MATCH(klypsid!$B3086,lehmad!$A$2:$A$412,0))</f>
        <v>38536</v>
      </c>
      <c r="P3086">
        <f>INDEX(lehmad!D$2:D$412,MATCH(klypsid!$B3086,lehmad!$A$2:$A$412,0))</f>
        <v>113</v>
      </c>
      <c r="Q3086">
        <f>INDEX(lehmad!E$2:E$412,MATCH(klypsid!$B3086,lehmad!$A$2:$A$412,0))</f>
        <v>1</v>
      </c>
      <c r="R3086" t="str">
        <f>INDEX(lehmad!F$2:F$412,MATCH(klypsid!$B3086,lehmad!$A$2:$A$412,0))</f>
        <v>DYNASTY-ET</v>
      </c>
      <c r="S3086">
        <f>INDEX(lehmad!H$2:H$412,MATCH(klypsid!$B3086,lehmad!$A$2:$A$412,0))</f>
        <v>124</v>
      </c>
      <c r="T3086">
        <f>INDEX(lehmad!K$2:K$412,MATCH(klypsid!$B3086,lehmad!$A$2:$A$412,0))</f>
        <v>108</v>
      </c>
      <c r="U3086" s="4">
        <f t="shared" si="96"/>
        <v>7</v>
      </c>
      <c r="V3086">
        <f t="shared" si="97"/>
        <v>32</v>
      </c>
    </row>
    <row r="3087" spans="1:22" x14ac:dyDescent="0.25">
      <c r="A3087">
        <v>3536</v>
      </c>
      <c r="B3087" t="str">
        <f>"E"&amp;A3087</f>
        <v>E3536</v>
      </c>
      <c r="C3087" t="s">
        <v>93</v>
      </c>
      <c r="D3087">
        <v>1</v>
      </c>
      <c r="E3087">
        <f>IF(D3087&lt;4,D3087,4)</f>
        <v>1</v>
      </c>
      <c r="F3087" s="1">
        <v>39244</v>
      </c>
      <c r="G3087" s="1">
        <v>39481</v>
      </c>
      <c r="H3087" s="3">
        <f>G3087-F3087</f>
        <v>237</v>
      </c>
      <c r="I3087" s="3">
        <f>IF(H3087&lt;=60,1,IF(H3087&lt;=150,2,3))</f>
        <v>3</v>
      </c>
      <c r="J3087">
        <v>32.799999999999997</v>
      </c>
      <c r="K3087">
        <v>3.4</v>
      </c>
      <c r="L3087">
        <v>3.48</v>
      </c>
      <c r="M3087">
        <v>44</v>
      </c>
      <c r="N3087">
        <f>LOG(M3087/100,2)+3</f>
        <v>1.8155754288625725</v>
      </c>
      <c r="O3087">
        <f>INDEX(lehmad!B$2:B$412,MATCH(klypsid!$B3087,lehmad!$A$2:$A$412,0))</f>
        <v>38536</v>
      </c>
      <c r="P3087">
        <f>INDEX(lehmad!D$2:D$412,MATCH(klypsid!$B3087,lehmad!$A$2:$A$412,0))</f>
        <v>113</v>
      </c>
      <c r="Q3087">
        <f>INDEX(lehmad!E$2:E$412,MATCH(klypsid!$B3087,lehmad!$A$2:$A$412,0))</f>
        <v>1</v>
      </c>
      <c r="R3087" t="str">
        <f>INDEX(lehmad!F$2:F$412,MATCH(klypsid!$B3087,lehmad!$A$2:$A$412,0))</f>
        <v>DYNASTY-ET</v>
      </c>
      <c r="S3087">
        <f>INDEX(lehmad!H$2:H$412,MATCH(klypsid!$B3087,lehmad!$A$2:$A$412,0))</f>
        <v>124</v>
      </c>
      <c r="T3087">
        <f>INDEX(lehmad!K$2:K$412,MATCH(klypsid!$B3087,lehmad!$A$2:$A$412,0))</f>
        <v>108</v>
      </c>
      <c r="U3087" s="4">
        <f t="shared" si="96"/>
        <v>8</v>
      </c>
      <c r="V3087">
        <f t="shared" si="97"/>
        <v>31</v>
      </c>
    </row>
    <row r="3088" spans="1:22" x14ac:dyDescent="0.25">
      <c r="A3088">
        <v>3536</v>
      </c>
      <c r="B3088" t="str">
        <f>"E"&amp;A3088</f>
        <v>E3536</v>
      </c>
      <c r="C3088" t="s">
        <v>93</v>
      </c>
      <c r="D3088">
        <v>1</v>
      </c>
      <c r="E3088">
        <f>IF(D3088&lt;4,D3088,4)</f>
        <v>1</v>
      </c>
      <c r="F3088" s="1">
        <v>39244</v>
      </c>
      <c r="G3088" s="1">
        <v>39509</v>
      </c>
      <c r="H3088" s="3">
        <f>G3088-F3088</f>
        <v>265</v>
      </c>
      <c r="I3088" s="3">
        <f>IF(H3088&lt;=60,1,IF(H3088&lt;=150,2,3))</f>
        <v>3</v>
      </c>
      <c r="J3088">
        <v>33.1</v>
      </c>
      <c r="K3088">
        <v>3.83</v>
      </c>
      <c r="L3088">
        <v>3.65</v>
      </c>
      <c r="M3088">
        <v>108</v>
      </c>
      <c r="N3088">
        <f>LOG(M3088/100,2)+3</f>
        <v>3.1110313123887439</v>
      </c>
      <c r="O3088">
        <f>INDEX(lehmad!B$2:B$412,MATCH(klypsid!$B3088,lehmad!$A$2:$A$412,0))</f>
        <v>38536</v>
      </c>
      <c r="P3088">
        <f>INDEX(lehmad!D$2:D$412,MATCH(klypsid!$B3088,lehmad!$A$2:$A$412,0))</f>
        <v>113</v>
      </c>
      <c r="Q3088">
        <f>INDEX(lehmad!E$2:E$412,MATCH(klypsid!$B3088,lehmad!$A$2:$A$412,0))</f>
        <v>1</v>
      </c>
      <c r="R3088" t="str">
        <f>INDEX(lehmad!F$2:F$412,MATCH(klypsid!$B3088,lehmad!$A$2:$A$412,0))</f>
        <v>DYNASTY-ET</v>
      </c>
      <c r="S3088">
        <f>INDEX(lehmad!H$2:H$412,MATCH(klypsid!$B3088,lehmad!$A$2:$A$412,0))</f>
        <v>124</v>
      </c>
      <c r="T3088">
        <f>INDEX(lehmad!K$2:K$412,MATCH(klypsid!$B3088,lehmad!$A$2:$A$412,0))</f>
        <v>108</v>
      </c>
      <c r="U3088" s="4">
        <f t="shared" si="96"/>
        <v>9</v>
      </c>
      <c r="V3088">
        <f t="shared" si="97"/>
        <v>28</v>
      </c>
    </row>
    <row r="3089" spans="1:22" x14ac:dyDescent="0.25">
      <c r="A3089">
        <v>3536</v>
      </c>
      <c r="B3089" t="str">
        <f>"E"&amp;A3089</f>
        <v>E3536</v>
      </c>
      <c r="C3089" t="s">
        <v>93</v>
      </c>
      <c r="D3089">
        <v>1</v>
      </c>
      <c r="E3089">
        <f>IF(D3089&lt;4,D3089,4)</f>
        <v>1</v>
      </c>
      <c r="F3089" s="1">
        <v>39244</v>
      </c>
      <c r="G3089" s="1">
        <v>39539</v>
      </c>
      <c r="H3089" s="3">
        <f>G3089-F3089</f>
        <v>295</v>
      </c>
      <c r="I3089" s="3">
        <f>IF(H3089&lt;=60,1,IF(H3089&lt;=150,2,3))</f>
        <v>3</v>
      </c>
      <c r="J3089">
        <v>22.5</v>
      </c>
      <c r="K3089">
        <v>4.24</v>
      </c>
      <c r="L3089">
        <v>3.6</v>
      </c>
      <c r="M3089">
        <v>60</v>
      </c>
      <c r="N3089">
        <f>LOG(M3089/100,2)+3</f>
        <v>2.2630344058337939</v>
      </c>
      <c r="O3089">
        <f>INDEX(lehmad!B$2:B$412,MATCH(klypsid!$B3089,lehmad!$A$2:$A$412,0))</f>
        <v>38536</v>
      </c>
      <c r="P3089">
        <f>INDEX(lehmad!D$2:D$412,MATCH(klypsid!$B3089,lehmad!$A$2:$A$412,0))</f>
        <v>113</v>
      </c>
      <c r="Q3089">
        <f>INDEX(lehmad!E$2:E$412,MATCH(klypsid!$B3089,lehmad!$A$2:$A$412,0))</f>
        <v>1</v>
      </c>
      <c r="R3089" t="str">
        <f>INDEX(lehmad!F$2:F$412,MATCH(klypsid!$B3089,lehmad!$A$2:$A$412,0))</f>
        <v>DYNASTY-ET</v>
      </c>
      <c r="S3089">
        <f>INDEX(lehmad!H$2:H$412,MATCH(klypsid!$B3089,lehmad!$A$2:$A$412,0))</f>
        <v>124</v>
      </c>
      <c r="T3089">
        <f>INDEX(lehmad!K$2:K$412,MATCH(klypsid!$B3089,lehmad!$A$2:$A$412,0))</f>
        <v>108</v>
      </c>
      <c r="U3089" s="4">
        <f t="shared" si="96"/>
        <v>10</v>
      </c>
      <c r="V3089">
        <f t="shared" si="97"/>
        <v>30</v>
      </c>
    </row>
    <row r="3090" spans="1:22" x14ac:dyDescent="0.25">
      <c r="A3090">
        <v>3536</v>
      </c>
      <c r="B3090" t="str">
        <f>"E"&amp;A3090</f>
        <v>E3536</v>
      </c>
      <c r="C3090" t="s">
        <v>93</v>
      </c>
      <c r="D3090">
        <v>2</v>
      </c>
      <c r="E3090">
        <f>IF(D3090&lt;4,D3090,4)</f>
        <v>2</v>
      </c>
      <c r="F3090" s="1">
        <v>39617</v>
      </c>
      <c r="G3090" s="1">
        <v>39631</v>
      </c>
      <c r="H3090" s="3">
        <f>G3090-F3090</f>
        <v>14</v>
      </c>
      <c r="I3090" s="3">
        <f>IF(H3090&lt;=60,1,IF(H3090&lt;=150,2,3))</f>
        <v>1</v>
      </c>
      <c r="J3090">
        <v>49.2</v>
      </c>
      <c r="K3090">
        <v>3.93</v>
      </c>
      <c r="L3090">
        <v>3.5</v>
      </c>
      <c r="M3090">
        <v>100</v>
      </c>
      <c r="N3090">
        <f>LOG(M3090/100,2)+3</f>
        <v>3</v>
      </c>
      <c r="O3090">
        <f>INDEX(lehmad!B$2:B$412,MATCH(klypsid!$B3090,lehmad!$A$2:$A$412,0))</f>
        <v>38536</v>
      </c>
      <c r="P3090">
        <f>INDEX(lehmad!D$2:D$412,MATCH(klypsid!$B3090,lehmad!$A$2:$A$412,0))</f>
        <v>113</v>
      </c>
      <c r="Q3090">
        <f>INDEX(lehmad!E$2:E$412,MATCH(klypsid!$B3090,lehmad!$A$2:$A$412,0))</f>
        <v>1</v>
      </c>
      <c r="R3090" t="str">
        <f>INDEX(lehmad!F$2:F$412,MATCH(klypsid!$B3090,lehmad!$A$2:$A$412,0))</f>
        <v>DYNASTY-ET</v>
      </c>
      <c r="S3090">
        <f>INDEX(lehmad!H$2:H$412,MATCH(klypsid!$B3090,lehmad!$A$2:$A$412,0))</f>
        <v>124</v>
      </c>
      <c r="T3090">
        <f>INDEX(lehmad!K$2:K$412,MATCH(klypsid!$B3090,lehmad!$A$2:$A$412,0))</f>
        <v>108</v>
      </c>
      <c r="U3090" s="4">
        <f t="shared" si="96"/>
        <v>1</v>
      </c>
      <c r="V3090">
        <f t="shared" si="97"/>
        <v>14</v>
      </c>
    </row>
    <row r="3091" spans="1:22" x14ac:dyDescent="0.25">
      <c r="A3091">
        <v>3536</v>
      </c>
      <c r="B3091" t="str">
        <f>"E"&amp;A3091</f>
        <v>E3536</v>
      </c>
      <c r="C3091" t="s">
        <v>93</v>
      </c>
      <c r="D3091">
        <v>2</v>
      </c>
      <c r="E3091">
        <f>IF(D3091&lt;4,D3091,4)</f>
        <v>2</v>
      </c>
      <c r="F3091" s="1">
        <v>39617</v>
      </c>
      <c r="G3091" s="1">
        <v>39663</v>
      </c>
      <c r="H3091" s="3">
        <f>G3091-F3091</f>
        <v>46</v>
      </c>
      <c r="I3091" s="3">
        <f>IF(H3091&lt;=60,1,IF(H3091&lt;=150,2,3))</f>
        <v>1</v>
      </c>
      <c r="J3091">
        <v>57.9</v>
      </c>
      <c r="K3091">
        <v>3.63</v>
      </c>
      <c r="L3091">
        <v>3.15</v>
      </c>
      <c r="M3091">
        <v>736</v>
      </c>
      <c r="N3091">
        <f>LOG(M3091/100,2)+3</f>
        <v>5.8797057662822887</v>
      </c>
      <c r="O3091">
        <f>INDEX(lehmad!B$2:B$412,MATCH(klypsid!$B3091,lehmad!$A$2:$A$412,0))</f>
        <v>38536</v>
      </c>
      <c r="P3091">
        <f>INDEX(lehmad!D$2:D$412,MATCH(klypsid!$B3091,lehmad!$A$2:$A$412,0))</f>
        <v>113</v>
      </c>
      <c r="Q3091">
        <f>INDEX(lehmad!E$2:E$412,MATCH(klypsid!$B3091,lehmad!$A$2:$A$412,0))</f>
        <v>1</v>
      </c>
      <c r="R3091" t="str">
        <f>INDEX(lehmad!F$2:F$412,MATCH(klypsid!$B3091,lehmad!$A$2:$A$412,0))</f>
        <v>DYNASTY-ET</v>
      </c>
      <c r="S3091">
        <f>INDEX(lehmad!H$2:H$412,MATCH(klypsid!$B3091,lehmad!$A$2:$A$412,0))</f>
        <v>124</v>
      </c>
      <c r="T3091">
        <f>INDEX(lehmad!K$2:K$412,MATCH(klypsid!$B3091,lehmad!$A$2:$A$412,0))</f>
        <v>108</v>
      </c>
      <c r="U3091" s="4">
        <f t="shared" si="96"/>
        <v>2</v>
      </c>
      <c r="V3091">
        <f t="shared" si="97"/>
        <v>32</v>
      </c>
    </row>
    <row r="3092" spans="1:22" x14ac:dyDescent="0.25">
      <c r="A3092">
        <v>3536</v>
      </c>
      <c r="B3092" t="str">
        <f>"E"&amp;A3092</f>
        <v>E3536</v>
      </c>
      <c r="C3092" t="s">
        <v>93</v>
      </c>
      <c r="D3092">
        <v>2</v>
      </c>
      <c r="E3092">
        <f>IF(D3092&lt;4,D3092,4)</f>
        <v>2</v>
      </c>
      <c r="F3092" s="1">
        <v>39617</v>
      </c>
      <c r="G3092" s="1">
        <v>39693</v>
      </c>
      <c r="H3092" s="3">
        <f>G3092-F3092</f>
        <v>76</v>
      </c>
      <c r="I3092" s="3">
        <f>IF(H3092&lt;=60,1,IF(H3092&lt;=150,2,3))</f>
        <v>2</v>
      </c>
      <c r="J3092">
        <v>44.9</v>
      </c>
      <c r="K3092">
        <v>3.77</v>
      </c>
      <c r="L3092">
        <v>3.29</v>
      </c>
      <c r="M3092">
        <v>75</v>
      </c>
      <c r="N3092">
        <f>LOG(M3092/100,2)+3</f>
        <v>2.5849625007211561</v>
      </c>
      <c r="O3092">
        <f>INDEX(lehmad!B$2:B$412,MATCH(klypsid!$B3092,lehmad!$A$2:$A$412,0))</f>
        <v>38536</v>
      </c>
      <c r="P3092">
        <f>INDEX(lehmad!D$2:D$412,MATCH(klypsid!$B3092,lehmad!$A$2:$A$412,0))</f>
        <v>113</v>
      </c>
      <c r="Q3092">
        <f>INDEX(lehmad!E$2:E$412,MATCH(klypsid!$B3092,lehmad!$A$2:$A$412,0))</f>
        <v>1</v>
      </c>
      <c r="R3092" t="str">
        <f>INDEX(lehmad!F$2:F$412,MATCH(klypsid!$B3092,lehmad!$A$2:$A$412,0))</f>
        <v>DYNASTY-ET</v>
      </c>
      <c r="S3092">
        <f>INDEX(lehmad!H$2:H$412,MATCH(klypsid!$B3092,lehmad!$A$2:$A$412,0))</f>
        <v>124</v>
      </c>
      <c r="T3092">
        <f>INDEX(lehmad!K$2:K$412,MATCH(klypsid!$B3092,lehmad!$A$2:$A$412,0))</f>
        <v>108</v>
      </c>
      <c r="U3092" s="4">
        <f t="shared" si="96"/>
        <v>3</v>
      </c>
      <c r="V3092">
        <f t="shared" si="97"/>
        <v>30</v>
      </c>
    </row>
    <row r="3093" spans="1:22" x14ac:dyDescent="0.25">
      <c r="A3093">
        <v>3536</v>
      </c>
      <c r="B3093" t="str">
        <f>"E"&amp;A3093</f>
        <v>E3536</v>
      </c>
      <c r="C3093" t="s">
        <v>93</v>
      </c>
      <c r="D3093">
        <v>2</v>
      </c>
      <c r="E3093">
        <f>IF(D3093&lt;4,D3093,4)</f>
        <v>2</v>
      </c>
      <c r="F3093" s="1">
        <v>39617</v>
      </c>
      <c r="G3093" s="1">
        <v>39722</v>
      </c>
      <c r="H3093" s="3">
        <f>G3093-F3093</f>
        <v>105</v>
      </c>
      <c r="I3093" s="3">
        <f>IF(H3093&lt;=60,1,IF(H3093&lt;=150,2,3))</f>
        <v>2</v>
      </c>
      <c r="J3093">
        <v>48.6</v>
      </c>
      <c r="K3093">
        <v>3.86</v>
      </c>
      <c r="L3093">
        <v>3.36</v>
      </c>
      <c r="M3093">
        <v>103</v>
      </c>
      <c r="N3093">
        <f>LOG(M3093/100,2)+3</f>
        <v>3.0426443374084937</v>
      </c>
      <c r="O3093">
        <f>INDEX(lehmad!B$2:B$412,MATCH(klypsid!$B3093,lehmad!$A$2:$A$412,0))</f>
        <v>38536</v>
      </c>
      <c r="P3093">
        <f>INDEX(lehmad!D$2:D$412,MATCH(klypsid!$B3093,lehmad!$A$2:$A$412,0))</f>
        <v>113</v>
      </c>
      <c r="Q3093">
        <f>INDEX(lehmad!E$2:E$412,MATCH(klypsid!$B3093,lehmad!$A$2:$A$412,0))</f>
        <v>1</v>
      </c>
      <c r="R3093" t="str">
        <f>INDEX(lehmad!F$2:F$412,MATCH(klypsid!$B3093,lehmad!$A$2:$A$412,0))</f>
        <v>DYNASTY-ET</v>
      </c>
      <c r="S3093">
        <f>INDEX(lehmad!H$2:H$412,MATCH(klypsid!$B3093,lehmad!$A$2:$A$412,0))</f>
        <v>124</v>
      </c>
      <c r="T3093">
        <f>INDEX(lehmad!K$2:K$412,MATCH(klypsid!$B3093,lehmad!$A$2:$A$412,0))</f>
        <v>108</v>
      </c>
      <c r="U3093" s="4">
        <f t="shared" si="96"/>
        <v>4</v>
      </c>
      <c r="V3093">
        <f t="shared" si="97"/>
        <v>29</v>
      </c>
    </row>
    <row r="3094" spans="1:22" x14ac:dyDescent="0.25">
      <c r="A3094">
        <v>3536</v>
      </c>
      <c r="B3094" t="str">
        <f>"E"&amp;A3094</f>
        <v>E3536</v>
      </c>
      <c r="C3094" t="s">
        <v>93</v>
      </c>
      <c r="D3094">
        <v>2</v>
      </c>
      <c r="E3094">
        <f>IF(D3094&lt;4,D3094,4)</f>
        <v>2</v>
      </c>
      <c r="F3094" s="1">
        <v>39617</v>
      </c>
      <c r="G3094" s="1">
        <v>39754</v>
      </c>
      <c r="H3094" s="3">
        <f>G3094-F3094</f>
        <v>137</v>
      </c>
      <c r="I3094" s="3">
        <f>IF(H3094&lt;=60,1,IF(H3094&lt;=150,2,3))</f>
        <v>2</v>
      </c>
      <c r="J3094">
        <v>46.3</v>
      </c>
      <c r="K3094">
        <v>4.58</v>
      </c>
      <c r="L3094">
        <v>3.66</v>
      </c>
      <c r="M3094">
        <v>136</v>
      </c>
      <c r="N3094">
        <f>LOG(M3094/100,2)+3</f>
        <v>3.4436066514756147</v>
      </c>
      <c r="O3094">
        <f>INDEX(lehmad!B$2:B$412,MATCH(klypsid!$B3094,lehmad!$A$2:$A$412,0))</f>
        <v>38536</v>
      </c>
      <c r="P3094">
        <f>INDEX(lehmad!D$2:D$412,MATCH(klypsid!$B3094,lehmad!$A$2:$A$412,0))</f>
        <v>113</v>
      </c>
      <c r="Q3094">
        <f>INDEX(lehmad!E$2:E$412,MATCH(klypsid!$B3094,lehmad!$A$2:$A$412,0))</f>
        <v>1</v>
      </c>
      <c r="R3094" t="str">
        <f>INDEX(lehmad!F$2:F$412,MATCH(klypsid!$B3094,lehmad!$A$2:$A$412,0))</f>
        <v>DYNASTY-ET</v>
      </c>
      <c r="S3094">
        <f>INDEX(lehmad!H$2:H$412,MATCH(klypsid!$B3094,lehmad!$A$2:$A$412,0))</f>
        <v>124</v>
      </c>
      <c r="T3094">
        <f>INDEX(lehmad!K$2:K$412,MATCH(klypsid!$B3094,lehmad!$A$2:$A$412,0))</f>
        <v>108</v>
      </c>
      <c r="U3094" s="4">
        <f t="shared" si="96"/>
        <v>5</v>
      </c>
      <c r="V3094">
        <f t="shared" si="97"/>
        <v>32</v>
      </c>
    </row>
    <row r="3095" spans="1:22" x14ac:dyDescent="0.25">
      <c r="A3095">
        <v>3536</v>
      </c>
      <c r="B3095" t="str">
        <f>"E"&amp;A3095</f>
        <v>E3536</v>
      </c>
      <c r="C3095" t="s">
        <v>93</v>
      </c>
      <c r="D3095">
        <v>2</v>
      </c>
      <c r="E3095">
        <f>IF(D3095&lt;4,D3095,4)</f>
        <v>2</v>
      </c>
      <c r="F3095" s="1">
        <v>39617</v>
      </c>
      <c r="G3095" s="1">
        <v>39783</v>
      </c>
      <c r="H3095" s="3">
        <f>G3095-F3095</f>
        <v>166</v>
      </c>
      <c r="I3095" s="3">
        <f>IF(H3095&lt;=60,1,IF(H3095&lt;=150,2,3))</f>
        <v>3</v>
      </c>
      <c r="J3095">
        <v>41.8</v>
      </c>
      <c r="K3095">
        <v>3.91</v>
      </c>
      <c r="L3095">
        <v>3.4</v>
      </c>
      <c r="M3095">
        <v>91</v>
      </c>
      <c r="N3095">
        <f>LOG(M3095/100,2)+3</f>
        <v>2.8639384504239715</v>
      </c>
      <c r="O3095">
        <f>INDEX(lehmad!B$2:B$412,MATCH(klypsid!$B3095,lehmad!$A$2:$A$412,0))</f>
        <v>38536</v>
      </c>
      <c r="P3095">
        <f>INDEX(lehmad!D$2:D$412,MATCH(klypsid!$B3095,lehmad!$A$2:$A$412,0))</f>
        <v>113</v>
      </c>
      <c r="Q3095">
        <f>INDEX(lehmad!E$2:E$412,MATCH(klypsid!$B3095,lehmad!$A$2:$A$412,0))</f>
        <v>1</v>
      </c>
      <c r="R3095" t="str">
        <f>INDEX(lehmad!F$2:F$412,MATCH(klypsid!$B3095,lehmad!$A$2:$A$412,0))</f>
        <v>DYNASTY-ET</v>
      </c>
      <c r="S3095">
        <f>INDEX(lehmad!H$2:H$412,MATCH(klypsid!$B3095,lehmad!$A$2:$A$412,0))</f>
        <v>124</v>
      </c>
      <c r="T3095">
        <f>INDEX(lehmad!K$2:K$412,MATCH(klypsid!$B3095,lehmad!$A$2:$A$412,0))</f>
        <v>108</v>
      </c>
      <c r="U3095" s="4">
        <f t="shared" si="96"/>
        <v>6</v>
      </c>
      <c r="V3095">
        <f t="shared" si="97"/>
        <v>29</v>
      </c>
    </row>
    <row r="3096" spans="1:22" x14ac:dyDescent="0.25">
      <c r="A3096">
        <v>3536</v>
      </c>
      <c r="B3096" t="str">
        <f>"E"&amp;A3096</f>
        <v>E3536</v>
      </c>
      <c r="C3096" t="s">
        <v>93</v>
      </c>
      <c r="D3096">
        <v>2</v>
      </c>
      <c r="E3096">
        <f>IF(D3096&lt;4,D3096,4)</f>
        <v>2</v>
      </c>
      <c r="F3096" s="1">
        <v>39617</v>
      </c>
      <c r="G3096" s="1">
        <v>39817</v>
      </c>
      <c r="H3096" s="3">
        <f>G3096-F3096</f>
        <v>200</v>
      </c>
      <c r="I3096" s="3">
        <f>IF(H3096&lt;=60,1,IF(H3096&lt;=150,2,3))</f>
        <v>3</v>
      </c>
      <c r="J3096">
        <v>35</v>
      </c>
      <c r="K3096">
        <v>3.78</v>
      </c>
      <c r="L3096">
        <v>3.36</v>
      </c>
      <c r="M3096">
        <v>1344</v>
      </c>
      <c r="N3096">
        <f>LOG(M3096/100,2)+3</f>
        <v>6.7484612330040363</v>
      </c>
      <c r="O3096">
        <f>INDEX(lehmad!B$2:B$412,MATCH(klypsid!$B3096,lehmad!$A$2:$A$412,0))</f>
        <v>38536</v>
      </c>
      <c r="P3096">
        <f>INDEX(lehmad!D$2:D$412,MATCH(klypsid!$B3096,lehmad!$A$2:$A$412,0))</f>
        <v>113</v>
      </c>
      <c r="Q3096">
        <f>INDEX(lehmad!E$2:E$412,MATCH(klypsid!$B3096,lehmad!$A$2:$A$412,0))</f>
        <v>1</v>
      </c>
      <c r="R3096" t="str">
        <f>INDEX(lehmad!F$2:F$412,MATCH(klypsid!$B3096,lehmad!$A$2:$A$412,0))</f>
        <v>DYNASTY-ET</v>
      </c>
      <c r="S3096">
        <f>INDEX(lehmad!H$2:H$412,MATCH(klypsid!$B3096,lehmad!$A$2:$A$412,0))</f>
        <v>124</v>
      </c>
      <c r="T3096">
        <f>INDEX(lehmad!K$2:K$412,MATCH(klypsid!$B3096,lehmad!$A$2:$A$412,0))</f>
        <v>108</v>
      </c>
      <c r="U3096" s="4">
        <f t="shared" si="96"/>
        <v>7</v>
      </c>
      <c r="V3096">
        <f t="shared" si="97"/>
        <v>34</v>
      </c>
    </row>
    <row r="3097" spans="1:22" x14ac:dyDescent="0.25">
      <c r="A3097">
        <v>3536</v>
      </c>
      <c r="B3097" t="str">
        <f>"E"&amp;A3097</f>
        <v>E3536</v>
      </c>
      <c r="C3097" t="s">
        <v>93</v>
      </c>
      <c r="D3097">
        <v>2</v>
      </c>
      <c r="E3097">
        <f>IF(D3097&lt;4,D3097,4)</f>
        <v>2</v>
      </c>
      <c r="F3097" s="1">
        <v>39617</v>
      </c>
      <c r="G3097" s="1">
        <v>39845</v>
      </c>
      <c r="H3097" s="3">
        <f>G3097-F3097</f>
        <v>228</v>
      </c>
      <c r="I3097" s="3">
        <f>IF(H3097&lt;=60,1,IF(H3097&lt;=150,2,3))</f>
        <v>3</v>
      </c>
      <c r="J3097">
        <v>28.3</v>
      </c>
      <c r="K3097">
        <v>3.95</v>
      </c>
      <c r="L3097">
        <v>3.57</v>
      </c>
      <c r="M3097">
        <v>79</v>
      </c>
      <c r="N3097">
        <f>LOG(M3097/100,2)+3</f>
        <v>2.6599245584023783</v>
      </c>
      <c r="O3097">
        <f>INDEX(lehmad!B$2:B$412,MATCH(klypsid!$B3097,lehmad!$A$2:$A$412,0))</f>
        <v>38536</v>
      </c>
      <c r="P3097">
        <f>INDEX(lehmad!D$2:D$412,MATCH(klypsid!$B3097,lehmad!$A$2:$A$412,0))</f>
        <v>113</v>
      </c>
      <c r="Q3097">
        <f>INDEX(lehmad!E$2:E$412,MATCH(klypsid!$B3097,lehmad!$A$2:$A$412,0))</f>
        <v>1</v>
      </c>
      <c r="R3097" t="str">
        <f>INDEX(lehmad!F$2:F$412,MATCH(klypsid!$B3097,lehmad!$A$2:$A$412,0))</f>
        <v>DYNASTY-ET</v>
      </c>
      <c r="S3097">
        <f>INDEX(lehmad!H$2:H$412,MATCH(klypsid!$B3097,lehmad!$A$2:$A$412,0))</f>
        <v>124</v>
      </c>
      <c r="T3097">
        <f>INDEX(lehmad!K$2:K$412,MATCH(klypsid!$B3097,lehmad!$A$2:$A$412,0))</f>
        <v>108</v>
      </c>
      <c r="U3097" s="4">
        <f t="shared" si="96"/>
        <v>8</v>
      </c>
      <c r="V3097">
        <f t="shared" si="97"/>
        <v>28</v>
      </c>
    </row>
    <row r="3098" spans="1:22" x14ac:dyDescent="0.25">
      <c r="A3098">
        <v>3536</v>
      </c>
      <c r="B3098" t="str">
        <f>"E"&amp;A3098</f>
        <v>E3536</v>
      </c>
      <c r="C3098" t="s">
        <v>93</v>
      </c>
      <c r="D3098">
        <v>2</v>
      </c>
      <c r="E3098">
        <f>IF(D3098&lt;4,D3098,4)</f>
        <v>2</v>
      </c>
      <c r="F3098" s="1">
        <v>39617</v>
      </c>
      <c r="G3098" s="1">
        <v>39875</v>
      </c>
      <c r="H3098" s="3">
        <f>G3098-F3098</f>
        <v>258</v>
      </c>
      <c r="I3098" s="3">
        <f>IF(H3098&lt;=60,1,IF(H3098&lt;=150,2,3))</f>
        <v>3</v>
      </c>
      <c r="J3098">
        <v>26</v>
      </c>
      <c r="K3098">
        <v>4.38</v>
      </c>
      <c r="L3098">
        <v>3.78</v>
      </c>
      <c r="M3098">
        <v>50</v>
      </c>
      <c r="N3098">
        <f>LOG(M3098/100,2)+3</f>
        <v>2</v>
      </c>
      <c r="O3098">
        <f>INDEX(lehmad!B$2:B$412,MATCH(klypsid!$B3098,lehmad!$A$2:$A$412,0))</f>
        <v>38536</v>
      </c>
      <c r="P3098">
        <f>INDEX(lehmad!D$2:D$412,MATCH(klypsid!$B3098,lehmad!$A$2:$A$412,0))</f>
        <v>113</v>
      </c>
      <c r="Q3098">
        <f>INDEX(lehmad!E$2:E$412,MATCH(klypsid!$B3098,lehmad!$A$2:$A$412,0))</f>
        <v>1</v>
      </c>
      <c r="R3098" t="str">
        <f>INDEX(lehmad!F$2:F$412,MATCH(klypsid!$B3098,lehmad!$A$2:$A$412,0))</f>
        <v>DYNASTY-ET</v>
      </c>
      <c r="S3098">
        <f>INDEX(lehmad!H$2:H$412,MATCH(klypsid!$B3098,lehmad!$A$2:$A$412,0))</f>
        <v>124</v>
      </c>
      <c r="T3098">
        <f>INDEX(lehmad!K$2:K$412,MATCH(klypsid!$B3098,lehmad!$A$2:$A$412,0))</f>
        <v>108</v>
      </c>
      <c r="U3098" s="4">
        <f t="shared" si="96"/>
        <v>9</v>
      </c>
      <c r="V3098">
        <f t="shared" si="97"/>
        <v>30</v>
      </c>
    </row>
    <row r="3099" spans="1:22" x14ac:dyDescent="0.25">
      <c r="A3099">
        <v>3536</v>
      </c>
      <c r="B3099" t="str">
        <f>"E"&amp;A3099</f>
        <v>E3536</v>
      </c>
      <c r="C3099" t="s">
        <v>93</v>
      </c>
      <c r="D3099">
        <v>2</v>
      </c>
      <c r="E3099">
        <f>IF(D3099&lt;4,D3099,4)</f>
        <v>2</v>
      </c>
      <c r="F3099" s="1">
        <v>39617</v>
      </c>
      <c r="G3099" s="1">
        <v>39908</v>
      </c>
      <c r="H3099" s="3">
        <f>G3099-F3099</f>
        <v>291</v>
      </c>
      <c r="I3099" s="3">
        <f>IF(H3099&lt;=60,1,IF(H3099&lt;=150,2,3))</f>
        <v>3</v>
      </c>
      <c r="J3099">
        <v>11</v>
      </c>
      <c r="K3099">
        <v>4.62</v>
      </c>
      <c r="L3099">
        <v>4.13</v>
      </c>
      <c r="M3099">
        <v>135</v>
      </c>
      <c r="N3099">
        <f>LOG(M3099/100,2)+3</f>
        <v>3.4329594072761065</v>
      </c>
      <c r="O3099">
        <f>INDEX(lehmad!B$2:B$412,MATCH(klypsid!$B3099,lehmad!$A$2:$A$412,0))</f>
        <v>38536</v>
      </c>
      <c r="P3099">
        <f>INDEX(lehmad!D$2:D$412,MATCH(klypsid!$B3099,lehmad!$A$2:$A$412,0))</f>
        <v>113</v>
      </c>
      <c r="Q3099">
        <f>INDEX(lehmad!E$2:E$412,MATCH(klypsid!$B3099,lehmad!$A$2:$A$412,0))</f>
        <v>1</v>
      </c>
      <c r="R3099" t="str">
        <f>INDEX(lehmad!F$2:F$412,MATCH(klypsid!$B3099,lehmad!$A$2:$A$412,0))</f>
        <v>DYNASTY-ET</v>
      </c>
      <c r="S3099">
        <f>INDEX(lehmad!H$2:H$412,MATCH(klypsid!$B3099,lehmad!$A$2:$A$412,0))</f>
        <v>124</v>
      </c>
      <c r="T3099">
        <f>INDEX(lehmad!K$2:K$412,MATCH(klypsid!$B3099,lehmad!$A$2:$A$412,0))</f>
        <v>108</v>
      </c>
      <c r="U3099" s="4">
        <f t="shared" si="96"/>
        <v>10</v>
      </c>
      <c r="V3099">
        <f t="shared" si="97"/>
        <v>33</v>
      </c>
    </row>
    <row r="3100" spans="1:22" x14ac:dyDescent="0.25">
      <c r="A3100">
        <v>3536</v>
      </c>
      <c r="B3100" t="str">
        <f>"E"&amp;A3100</f>
        <v>E3536</v>
      </c>
      <c r="C3100" t="s">
        <v>93</v>
      </c>
      <c r="D3100">
        <v>3</v>
      </c>
      <c r="E3100">
        <f>IF(D3100&lt;4,D3100,4)</f>
        <v>3</v>
      </c>
      <c r="F3100" s="1">
        <v>39996</v>
      </c>
      <c r="G3100" s="1">
        <v>40007</v>
      </c>
      <c r="H3100" s="3">
        <f>G3100-F3100</f>
        <v>11</v>
      </c>
      <c r="I3100" s="3">
        <f>IF(H3100&lt;=60,1,IF(H3100&lt;=150,2,3))</f>
        <v>1</v>
      </c>
      <c r="J3100">
        <v>59.5</v>
      </c>
      <c r="K3100">
        <v>5.22</v>
      </c>
      <c r="L3100">
        <v>3.51</v>
      </c>
      <c r="M3100">
        <v>34</v>
      </c>
      <c r="N3100">
        <f>LOG(M3100/100,2)+3</f>
        <v>1.443606651475615</v>
      </c>
      <c r="O3100">
        <f>INDEX(lehmad!B$2:B$412,MATCH(klypsid!$B3100,lehmad!$A$2:$A$412,0))</f>
        <v>38536</v>
      </c>
      <c r="P3100">
        <f>INDEX(lehmad!D$2:D$412,MATCH(klypsid!$B3100,lehmad!$A$2:$A$412,0))</f>
        <v>113</v>
      </c>
      <c r="Q3100">
        <f>INDEX(lehmad!E$2:E$412,MATCH(klypsid!$B3100,lehmad!$A$2:$A$412,0))</f>
        <v>1</v>
      </c>
      <c r="R3100" t="str">
        <f>INDEX(lehmad!F$2:F$412,MATCH(klypsid!$B3100,lehmad!$A$2:$A$412,0))</f>
        <v>DYNASTY-ET</v>
      </c>
      <c r="S3100">
        <f>INDEX(lehmad!H$2:H$412,MATCH(klypsid!$B3100,lehmad!$A$2:$A$412,0))</f>
        <v>124</v>
      </c>
      <c r="T3100">
        <f>INDEX(lehmad!K$2:K$412,MATCH(klypsid!$B3100,lehmad!$A$2:$A$412,0))</f>
        <v>108</v>
      </c>
      <c r="U3100" s="4">
        <f t="shared" si="96"/>
        <v>1</v>
      </c>
      <c r="V3100">
        <f t="shared" si="97"/>
        <v>11</v>
      </c>
    </row>
    <row r="3101" spans="1:22" x14ac:dyDescent="0.25">
      <c r="A3101">
        <v>3536</v>
      </c>
      <c r="B3101" t="str">
        <f>"E"&amp;A3101</f>
        <v>E3536</v>
      </c>
      <c r="C3101" t="s">
        <v>93</v>
      </c>
      <c r="D3101">
        <v>3</v>
      </c>
      <c r="E3101">
        <f>IF(D3101&lt;4,D3101,4)</f>
        <v>3</v>
      </c>
      <c r="F3101" s="1">
        <v>39996</v>
      </c>
      <c r="G3101" s="1">
        <v>40037</v>
      </c>
      <c r="H3101" s="3">
        <f>G3101-F3101</f>
        <v>41</v>
      </c>
      <c r="I3101" s="3">
        <f>IF(H3101&lt;=60,1,IF(H3101&lt;=150,2,3))</f>
        <v>1</v>
      </c>
      <c r="J3101">
        <v>50.8</v>
      </c>
      <c r="K3101">
        <v>3.96</v>
      </c>
      <c r="L3101">
        <v>2.99</v>
      </c>
      <c r="M3101">
        <v>36</v>
      </c>
      <c r="N3101">
        <f>LOG(M3101/100,2)+3</f>
        <v>1.5260688116675876</v>
      </c>
      <c r="O3101">
        <f>INDEX(lehmad!B$2:B$412,MATCH(klypsid!$B3101,lehmad!$A$2:$A$412,0))</f>
        <v>38536</v>
      </c>
      <c r="P3101">
        <f>INDEX(lehmad!D$2:D$412,MATCH(klypsid!$B3101,lehmad!$A$2:$A$412,0))</f>
        <v>113</v>
      </c>
      <c r="Q3101">
        <f>INDEX(lehmad!E$2:E$412,MATCH(klypsid!$B3101,lehmad!$A$2:$A$412,0))</f>
        <v>1</v>
      </c>
      <c r="R3101" t="str">
        <f>INDEX(lehmad!F$2:F$412,MATCH(klypsid!$B3101,lehmad!$A$2:$A$412,0))</f>
        <v>DYNASTY-ET</v>
      </c>
      <c r="S3101">
        <f>INDEX(lehmad!H$2:H$412,MATCH(klypsid!$B3101,lehmad!$A$2:$A$412,0))</f>
        <v>124</v>
      </c>
      <c r="T3101">
        <f>INDEX(lehmad!K$2:K$412,MATCH(klypsid!$B3101,lehmad!$A$2:$A$412,0))</f>
        <v>108</v>
      </c>
      <c r="U3101" s="4">
        <f t="shared" si="96"/>
        <v>2</v>
      </c>
      <c r="V3101">
        <f t="shared" si="97"/>
        <v>30</v>
      </c>
    </row>
    <row r="3102" spans="1:22" x14ac:dyDescent="0.25">
      <c r="A3102">
        <v>3536</v>
      </c>
      <c r="B3102" t="str">
        <f>"E"&amp;A3102</f>
        <v>E3536</v>
      </c>
      <c r="C3102" t="s">
        <v>93</v>
      </c>
      <c r="D3102">
        <v>3</v>
      </c>
      <c r="E3102">
        <f>IF(D3102&lt;4,D3102,4)</f>
        <v>3</v>
      </c>
      <c r="F3102" s="1">
        <v>39996</v>
      </c>
      <c r="G3102" s="1">
        <v>40066</v>
      </c>
      <c r="H3102" s="3">
        <f>G3102-F3102</f>
        <v>70</v>
      </c>
      <c r="I3102" s="3">
        <f>IF(H3102&lt;=60,1,IF(H3102&lt;=150,2,3))</f>
        <v>2</v>
      </c>
      <c r="J3102">
        <v>51</v>
      </c>
      <c r="K3102">
        <v>2.58</v>
      </c>
      <c r="L3102">
        <v>3.11</v>
      </c>
      <c r="M3102">
        <v>518</v>
      </c>
      <c r="N3102">
        <f>LOG(M3102/100,2)+3</f>
        <v>5.3729520979118295</v>
      </c>
      <c r="O3102">
        <f>INDEX(lehmad!B$2:B$412,MATCH(klypsid!$B3102,lehmad!$A$2:$A$412,0))</f>
        <v>38536</v>
      </c>
      <c r="P3102">
        <f>INDEX(lehmad!D$2:D$412,MATCH(klypsid!$B3102,lehmad!$A$2:$A$412,0))</f>
        <v>113</v>
      </c>
      <c r="Q3102">
        <f>INDEX(lehmad!E$2:E$412,MATCH(klypsid!$B3102,lehmad!$A$2:$A$412,0))</f>
        <v>1</v>
      </c>
      <c r="R3102" t="str">
        <f>INDEX(lehmad!F$2:F$412,MATCH(klypsid!$B3102,lehmad!$A$2:$A$412,0))</f>
        <v>DYNASTY-ET</v>
      </c>
      <c r="S3102">
        <f>INDEX(lehmad!H$2:H$412,MATCH(klypsid!$B3102,lehmad!$A$2:$A$412,0))</f>
        <v>124</v>
      </c>
      <c r="T3102">
        <f>INDEX(lehmad!K$2:K$412,MATCH(klypsid!$B3102,lehmad!$A$2:$A$412,0))</f>
        <v>108</v>
      </c>
      <c r="U3102" s="4">
        <f t="shared" si="96"/>
        <v>3</v>
      </c>
      <c r="V3102">
        <f t="shared" si="97"/>
        <v>29</v>
      </c>
    </row>
    <row r="3103" spans="1:22" x14ac:dyDescent="0.25">
      <c r="A3103">
        <v>3536</v>
      </c>
      <c r="B3103" t="str">
        <f>"E"&amp;A3103</f>
        <v>E3536</v>
      </c>
      <c r="C3103" t="s">
        <v>93</v>
      </c>
      <c r="D3103">
        <v>3</v>
      </c>
      <c r="E3103">
        <f>IF(D3103&lt;4,D3103,4)</f>
        <v>3</v>
      </c>
      <c r="F3103" s="1">
        <v>39996</v>
      </c>
      <c r="G3103" s="1">
        <v>40094</v>
      </c>
      <c r="H3103" s="3">
        <f>G3103-F3103</f>
        <v>98</v>
      </c>
      <c r="I3103" s="3">
        <f>IF(H3103&lt;=60,1,IF(H3103&lt;=150,2,3))</f>
        <v>2</v>
      </c>
      <c r="J3103">
        <v>45</v>
      </c>
      <c r="K3103">
        <v>5.65</v>
      </c>
      <c r="L3103">
        <v>3.28</v>
      </c>
      <c r="M3103">
        <v>42</v>
      </c>
      <c r="N3103">
        <f>LOG(M3103/100,2)+3</f>
        <v>1.7484612330040357</v>
      </c>
      <c r="O3103">
        <f>INDEX(lehmad!B$2:B$412,MATCH(klypsid!$B3103,lehmad!$A$2:$A$412,0))</f>
        <v>38536</v>
      </c>
      <c r="P3103">
        <f>INDEX(lehmad!D$2:D$412,MATCH(klypsid!$B3103,lehmad!$A$2:$A$412,0))</f>
        <v>113</v>
      </c>
      <c r="Q3103">
        <f>INDEX(lehmad!E$2:E$412,MATCH(klypsid!$B3103,lehmad!$A$2:$A$412,0))</f>
        <v>1</v>
      </c>
      <c r="R3103" t="str">
        <f>INDEX(lehmad!F$2:F$412,MATCH(klypsid!$B3103,lehmad!$A$2:$A$412,0))</f>
        <v>DYNASTY-ET</v>
      </c>
      <c r="S3103">
        <f>INDEX(lehmad!H$2:H$412,MATCH(klypsid!$B3103,lehmad!$A$2:$A$412,0))</f>
        <v>124</v>
      </c>
      <c r="T3103">
        <f>INDEX(lehmad!K$2:K$412,MATCH(klypsid!$B3103,lehmad!$A$2:$A$412,0))</f>
        <v>108</v>
      </c>
      <c r="U3103" s="4">
        <f t="shared" si="96"/>
        <v>4</v>
      </c>
      <c r="V3103">
        <f t="shared" si="97"/>
        <v>28</v>
      </c>
    </row>
    <row r="3104" spans="1:22" x14ac:dyDescent="0.25">
      <c r="A3104">
        <v>3536</v>
      </c>
      <c r="B3104" t="str">
        <f>"E"&amp;A3104</f>
        <v>E3536</v>
      </c>
      <c r="C3104" t="s">
        <v>93</v>
      </c>
      <c r="D3104">
        <v>3</v>
      </c>
      <c r="E3104">
        <f>IF(D3104&lt;4,D3104,4)</f>
        <v>3</v>
      </c>
      <c r="F3104" s="1">
        <v>39996</v>
      </c>
      <c r="G3104" s="1">
        <v>40125</v>
      </c>
      <c r="H3104" s="3">
        <f>G3104-F3104</f>
        <v>129</v>
      </c>
      <c r="I3104" s="3">
        <f>IF(H3104&lt;=60,1,IF(H3104&lt;=150,2,3))</f>
        <v>2</v>
      </c>
      <c r="J3104">
        <v>44.9</v>
      </c>
      <c r="K3104">
        <v>3.63</v>
      </c>
      <c r="L3104">
        <v>3.42</v>
      </c>
      <c r="M3104">
        <v>41</v>
      </c>
      <c r="N3104">
        <f>LOG(M3104/100,2)+3</f>
        <v>1.7136958148433588</v>
      </c>
      <c r="O3104">
        <f>INDEX(lehmad!B$2:B$412,MATCH(klypsid!$B3104,lehmad!$A$2:$A$412,0))</f>
        <v>38536</v>
      </c>
      <c r="P3104">
        <f>INDEX(lehmad!D$2:D$412,MATCH(klypsid!$B3104,lehmad!$A$2:$A$412,0))</f>
        <v>113</v>
      </c>
      <c r="Q3104">
        <f>INDEX(lehmad!E$2:E$412,MATCH(klypsid!$B3104,lehmad!$A$2:$A$412,0))</f>
        <v>1</v>
      </c>
      <c r="R3104" t="str">
        <f>INDEX(lehmad!F$2:F$412,MATCH(klypsid!$B3104,lehmad!$A$2:$A$412,0))</f>
        <v>DYNASTY-ET</v>
      </c>
      <c r="S3104">
        <f>INDEX(lehmad!H$2:H$412,MATCH(klypsid!$B3104,lehmad!$A$2:$A$412,0))</f>
        <v>124</v>
      </c>
      <c r="T3104">
        <f>INDEX(lehmad!K$2:K$412,MATCH(klypsid!$B3104,lehmad!$A$2:$A$412,0))</f>
        <v>108</v>
      </c>
      <c r="U3104" s="4">
        <f t="shared" si="96"/>
        <v>5</v>
      </c>
      <c r="V3104">
        <f t="shared" si="97"/>
        <v>31</v>
      </c>
    </row>
    <row r="3105" spans="1:22" x14ac:dyDescent="0.25">
      <c r="A3105">
        <v>3536</v>
      </c>
      <c r="B3105" t="str">
        <f>"E"&amp;A3105</f>
        <v>E3536</v>
      </c>
      <c r="C3105" t="s">
        <v>93</v>
      </c>
      <c r="D3105">
        <v>3</v>
      </c>
      <c r="E3105">
        <f>IF(D3105&lt;4,D3105,4)</f>
        <v>3</v>
      </c>
      <c r="F3105" s="1">
        <v>39996</v>
      </c>
      <c r="G3105" s="1">
        <v>40153</v>
      </c>
      <c r="H3105" s="3">
        <f>G3105-F3105</f>
        <v>157</v>
      </c>
      <c r="I3105" s="3">
        <f>IF(H3105&lt;=60,1,IF(H3105&lt;=150,2,3))</f>
        <v>3</v>
      </c>
      <c r="J3105">
        <v>37.299999999999997</v>
      </c>
      <c r="K3105">
        <v>6.27</v>
      </c>
      <c r="L3105">
        <v>3.61</v>
      </c>
      <c r="M3105">
        <v>150</v>
      </c>
      <c r="N3105">
        <f>LOG(M3105/100,2)+3</f>
        <v>3.5849625007211561</v>
      </c>
      <c r="O3105">
        <f>INDEX(lehmad!B$2:B$412,MATCH(klypsid!$B3105,lehmad!$A$2:$A$412,0))</f>
        <v>38536</v>
      </c>
      <c r="P3105">
        <f>INDEX(lehmad!D$2:D$412,MATCH(klypsid!$B3105,lehmad!$A$2:$A$412,0))</f>
        <v>113</v>
      </c>
      <c r="Q3105">
        <f>INDEX(lehmad!E$2:E$412,MATCH(klypsid!$B3105,lehmad!$A$2:$A$412,0))</f>
        <v>1</v>
      </c>
      <c r="R3105" t="str">
        <f>INDEX(lehmad!F$2:F$412,MATCH(klypsid!$B3105,lehmad!$A$2:$A$412,0))</f>
        <v>DYNASTY-ET</v>
      </c>
      <c r="S3105">
        <f>INDEX(lehmad!H$2:H$412,MATCH(klypsid!$B3105,lehmad!$A$2:$A$412,0))</f>
        <v>124</v>
      </c>
      <c r="T3105">
        <f>INDEX(lehmad!K$2:K$412,MATCH(klypsid!$B3105,lehmad!$A$2:$A$412,0))</f>
        <v>108</v>
      </c>
      <c r="U3105" s="4">
        <f t="shared" si="96"/>
        <v>6</v>
      </c>
      <c r="V3105">
        <f t="shared" si="97"/>
        <v>28</v>
      </c>
    </row>
    <row r="3106" spans="1:22" x14ac:dyDescent="0.25">
      <c r="A3106">
        <v>3536</v>
      </c>
      <c r="B3106" t="str">
        <f>"E"&amp;A3106</f>
        <v>E3536</v>
      </c>
      <c r="C3106" t="s">
        <v>93</v>
      </c>
      <c r="D3106">
        <v>3</v>
      </c>
      <c r="E3106">
        <f>IF(D3106&lt;4,D3106,4)</f>
        <v>3</v>
      </c>
      <c r="F3106" s="1">
        <v>39996</v>
      </c>
      <c r="G3106" s="1">
        <v>40186</v>
      </c>
      <c r="H3106" s="3">
        <f>G3106-F3106</f>
        <v>190</v>
      </c>
      <c r="I3106" s="3">
        <f>IF(H3106&lt;=60,1,IF(H3106&lt;=150,2,3))</f>
        <v>3</v>
      </c>
      <c r="J3106">
        <v>38.9</v>
      </c>
      <c r="K3106">
        <v>4.8099999999999996</v>
      </c>
      <c r="L3106">
        <v>3.65</v>
      </c>
      <c r="M3106">
        <v>41</v>
      </c>
      <c r="N3106">
        <f>LOG(M3106/100,2)+3</f>
        <v>1.7136958148433588</v>
      </c>
      <c r="O3106">
        <f>INDEX(lehmad!B$2:B$412,MATCH(klypsid!$B3106,lehmad!$A$2:$A$412,0))</f>
        <v>38536</v>
      </c>
      <c r="P3106">
        <f>INDEX(lehmad!D$2:D$412,MATCH(klypsid!$B3106,lehmad!$A$2:$A$412,0))</f>
        <v>113</v>
      </c>
      <c r="Q3106">
        <f>INDEX(lehmad!E$2:E$412,MATCH(klypsid!$B3106,lehmad!$A$2:$A$412,0))</f>
        <v>1</v>
      </c>
      <c r="R3106" t="str">
        <f>INDEX(lehmad!F$2:F$412,MATCH(klypsid!$B3106,lehmad!$A$2:$A$412,0))</f>
        <v>DYNASTY-ET</v>
      </c>
      <c r="S3106">
        <f>INDEX(lehmad!H$2:H$412,MATCH(klypsid!$B3106,lehmad!$A$2:$A$412,0))</f>
        <v>124</v>
      </c>
      <c r="T3106">
        <f>INDEX(lehmad!K$2:K$412,MATCH(klypsid!$B3106,lehmad!$A$2:$A$412,0))</f>
        <v>108</v>
      </c>
      <c r="U3106" s="4">
        <f t="shared" si="96"/>
        <v>7</v>
      </c>
      <c r="V3106">
        <f t="shared" si="97"/>
        <v>33</v>
      </c>
    </row>
    <row r="3107" spans="1:22" x14ac:dyDescent="0.25">
      <c r="A3107">
        <v>3536</v>
      </c>
      <c r="B3107" t="str">
        <f>"E"&amp;A3107</f>
        <v>E3536</v>
      </c>
      <c r="C3107" t="s">
        <v>93</v>
      </c>
      <c r="D3107">
        <v>3</v>
      </c>
      <c r="E3107">
        <f>IF(D3107&lt;4,D3107,4)</f>
        <v>3</v>
      </c>
      <c r="F3107" s="1">
        <v>39996</v>
      </c>
      <c r="G3107" s="1">
        <v>40214</v>
      </c>
      <c r="H3107" s="3">
        <f>G3107-F3107</f>
        <v>218</v>
      </c>
      <c r="I3107" s="3">
        <f>IF(H3107&lt;=60,1,IF(H3107&lt;=150,2,3))</f>
        <v>3</v>
      </c>
      <c r="J3107">
        <v>35.799999999999997</v>
      </c>
      <c r="K3107">
        <v>4.91</v>
      </c>
      <c r="L3107">
        <v>3.58</v>
      </c>
      <c r="M3107">
        <v>99</v>
      </c>
      <c r="N3107">
        <f>LOG(M3107/100,2)+3</f>
        <v>2.9855004303048851</v>
      </c>
      <c r="O3107">
        <f>INDEX(lehmad!B$2:B$412,MATCH(klypsid!$B3107,lehmad!$A$2:$A$412,0))</f>
        <v>38536</v>
      </c>
      <c r="P3107">
        <f>INDEX(lehmad!D$2:D$412,MATCH(klypsid!$B3107,lehmad!$A$2:$A$412,0))</f>
        <v>113</v>
      </c>
      <c r="Q3107">
        <f>INDEX(lehmad!E$2:E$412,MATCH(klypsid!$B3107,lehmad!$A$2:$A$412,0))</f>
        <v>1</v>
      </c>
      <c r="R3107" t="str">
        <f>INDEX(lehmad!F$2:F$412,MATCH(klypsid!$B3107,lehmad!$A$2:$A$412,0))</f>
        <v>DYNASTY-ET</v>
      </c>
      <c r="S3107">
        <f>INDEX(lehmad!H$2:H$412,MATCH(klypsid!$B3107,lehmad!$A$2:$A$412,0))</f>
        <v>124</v>
      </c>
      <c r="T3107">
        <f>INDEX(lehmad!K$2:K$412,MATCH(klypsid!$B3107,lehmad!$A$2:$A$412,0))</f>
        <v>108</v>
      </c>
      <c r="U3107" s="4">
        <f t="shared" si="96"/>
        <v>8</v>
      </c>
      <c r="V3107">
        <f t="shared" si="97"/>
        <v>28</v>
      </c>
    </row>
    <row r="3108" spans="1:22" x14ac:dyDescent="0.25">
      <c r="A3108">
        <v>3536</v>
      </c>
      <c r="B3108" t="str">
        <f>"E"&amp;A3108</f>
        <v>E3536</v>
      </c>
      <c r="C3108" t="s">
        <v>93</v>
      </c>
      <c r="D3108">
        <v>3</v>
      </c>
      <c r="E3108">
        <f>IF(D3108&lt;4,D3108,4)</f>
        <v>3</v>
      </c>
      <c r="F3108" s="1">
        <v>39996</v>
      </c>
      <c r="G3108" s="1">
        <v>40242</v>
      </c>
      <c r="H3108" s="3">
        <f>G3108-F3108</f>
        <v>246</v>
      </c>
      <c r="I3108" s="3">
        <f>IF(H3108&lt;=60,1,IF(H3108&lt;=150,2,3))</f>
        <v>3</v>
      </c>
      <c r="J3108">
        <v>26.6</v>
      </c>
      <c r="K3108">
        <v>5.27</v>
      </c>
      <c r="L3108">
        <v>3.78</v>
      </c>
      <c r="M3108">
        <v>43</v>
      </c>
      <c r="N3108">
        <f>LOG(M3108/100,2)+3</f>
        <v>1.7824085649273731</v>
      </c>
      <c r="O3108">
        <f>INDEX(lehmad!B$2:B$412,MATCH(klypsid!$B3108,lehmad!$A$2:$A$412,0))</f>
        <v>38536</v>
      </c>
      <c r="P3108">
        <f>INDEX(lehmad!D$2:D$412,MATCH(klypsid!$B3108,lehmad!$A$2:$A$412,0))</f>
        <v>113</v>
      </c>
      <c r="Q3108">
        <f>INDEX(lehmad!E$2:E$412,MATCH(klypsid!$B3108,lehmad!$A$2:$A$412,0))</f>
        <v>1</v>
      </c>
      <c r="R3108" t="str">
        <f>INDEX(lehmad!F$2:F$412,MATCH(klypsid!$B3108,lehmad!$A$2:$A$412,0))</f>
        <v>DYNASTY-ET</v>
      </c>
      <c r="S3108">
        <f>INDEX(lehmad!H$2:H$412,MATCH(klypsid!$B3108,lehmad!$A$2:$A$412,0))</f>
        <v>124</v>
      </c>
      <c r="T3108">
        <f>INDEX(lehmad!K$2:K$412,MATCH(klypsid!$B3108,lehmad!$A$2:$A$412,0))</f>
        <v>108</v>
      </c>
      <c r="U3108" s="4">
        <f t="shared" si="96"/>
        <v>9</v>
      </c>
      <c r="V3108">
        <f t="shared" si="97"/>
        <v>28</v>
      </c>
    </row>
    <row r="3109" spans="1:22" x14ac:dyDescent="0.25">
      <c r="A3109">
        <v>3536</v>
      </c>
      <c r="B3109" t="str">
        <f>"E"&amp;A3109</f>
        <v>E3536</v>
      </c>
      <c r="C3109" t="s">
        <v>93</v>
      </c>
      <c r="D3109">
        <v>3</v>
      </c>
      <c r="E3109">
        <f>IF(D3109&lt;4,D3109,4)</f>
        <v>3</v>
      </c>
      <c r="F3109" s="1">
        <v>39996</v>
      </c>
      <c r="G3109" s="1">
        <v>40276</v>
      </c>
      <c r="H3109" s="3">
        <f>G3109-F3109</f>
        <v>280</v>
      </c>
      <c r="I3109" s="3">
        <f>IF(H3109&lt;=60,1,IF(H3109&lt;=150,2,3))</f>
        <v>3</v>
      </c>
      <c r="J3109">
        <v>15.1</v>
      </c>
      <c r="K3109">
        <v>4.99</v>
      </c>
      <c r="L3109">
        <v>4.1500000000000004</v>
      </c>
      <c r="M3109">
        <v>88</v>
      </c>
      <c r="N3109">
        <f>LOG(M3109/100,2)+3</f>
        <v>2.8155754288625725</v>
      </c>
      <c r="O3109">
        <f>INDEX(lehmad!B$2:B$412,MATCH(klypsid!$B3109,lehmad!$A$2:$A$412,0))</f>
        <v>38536</v>
      </c>
      <c r="P3109">
        <f>INDEX(lehmad!D$2:D$412,MATCH(klypsid!$B3109,lehmad!$A$2:$A$412,0))</f>
        <v>113</v>
      </c>
      <c r="Q3109">
        <f>INDEX(lehmad!E$2:E$412,MATCH(klypsid!$B3109,lehmad!$A$2:$A$412,0))</f>
        <v>1</v>
      </c>
      <c r="R3109" t="str">
        <f>INDEX(lehmad!F$2:F$412,MATCH(klypsid!$B3109,lehmad!$A$2:$A$412,0))</f>
        <v>DYNASTY-ET</v>
      </c>
      <c r="S3109">
        <f>INDEX(lehmad!H$2:H$412,MATCH(klypsid!$B3109,lehmad!$A$2:$A$412,0))</f>
        <v>124</v>
      </c>
      <c r="T3109">
        <f>INDEX(lehmad!K$2:K$412,MATCH(klypsid!$B3109,lehmad!$A$2:$A$412,0))</f>
        <v>108</v>
      </c>
      <c r="U3109" s="4">
        <f t="shared" si="96"/>
        <v>10</v>
      </c>
      <c r="V3109">
        <f t="shared" si="97"/>
        <v>34</v>
      </c>
    </row>
    <row r="3110" spans="1:22" x14ac:dyDescent="0.25">
      <c r="A3110">
        <v>3536</v>
      </c>
      <c r="B3110" t="str">
        <f>"E"&amp;A3110</f>
        <v>E3536</v>
      </c>
      <c r="C3110" t="s">
        <v>93</v>
      </c>
      <c r="D3110">
        <v>4</v>
      </c>
      <c r="E3110">
        <f>IF(D3110&lt;4,D3110,4)</f>
        <v>4</v>
      </c>
      <c r="F3110" s="1">
        <v>40363</v>
      </c>
      <c r="G3110" s="1">
        <v>40371</v>
      </c>
      <c r="H3110" s="3">
        <f>G3110-F3110</f>
        <v>8</v>
      </c>
      <c r="I3110" s="3">
        <f>IF(H3110&lt;=60,1,IF(H3110&lt;=150,2,3))</f>
        <v>1</v>
      </c>
      <c r="J3110">
        <v>37.200000000000003</v>
      </c>
      <c r="K3110">
        <v>6.17</v>
      </c>
      <c r="L3110">
        <v>3.25</v>
      </c>
      <c r="M3110">
        <v>3031</v>
      </c>
      <c r="N3110">
        <f>LOG(M3110/100,2)+3</f>
        <v>7.9217219470096047</v>
      </c>
      <c r="O3110">
        <f>INDEX(lehmad!B$2:B$412,MATCH(klypsid!$B3110,lehmad!$A$2:$A$412,0))</f>
        <v>38536</v>
      </c>
      <c r="P3110">
        <f>INDEX(lehmad!D$2:D$412,MATCH(klypsid!$B3110,lehmad!$A$2:$A$412,0))</f>
        <v>113</v>
      </c>
      <c r="Q3110">
        <f>INDEX(lehmad!E$2:E$412,MATCH(klypsid!$B3110,lehmad!$A$2:$A$412,0))</f>
        <v>1</v>
      </c>
      <c r="R3110" t="str">
        <f>INDEX(lehmad!F$2:F$412,MATCH(klypsid!$B3110,lehmad!$A$2:$A$412,0))</f>
        <v>DYNASTY-ET</v>
      </c>
      <c r="S3110">
        <f>INDEX(lehmad!H$2:H$412,MATCH(klypsid!$B3110,lehmad!$A$2:$A$412,0))</f>
        <v>124</v>
      </c>
      <c r="T3110">
        <f>INDEX(lehmad!K$2:K$412,MATCH(klypsid!$B3110,lehmad!$A$2:$A$412,0))</f>
        <v>108</v>
      </c>
      <c r="U3110" s="4">
        <f t="shared" si="96"/>
        <v>1</v>
      </c>
      <c r="V3110">
        <f t="shared" si="97"/>
        <v>8</v>
      </c>
    </row>
    <row r="3111" spans="1:22" x14ac:dyDescent="0.25">
      <c r="A3111">
        <v>3536</v>
      </c>
      <c r="B3111" t="str">
        <f>"E"&amp;A3111</f>
        <v>E3536</v>
      </c>
      <c r="C3111" t="s">
        <v>93</v>
      </c>
      <c r="D3111">
        <v>4</v>
      </c>
      <c r="E3111">
        <f>IF(D3111&lt;4,D3111,4)</f>
        <v>4</v>
      </c>
      <c r="F3111" s="1">
        <v>40363</v>
      </c>
      <c r="G3111" s="1">
        <v>40396</v>
      </c>
      <c r="H3111" s="3">
        <f>G3111-F3111</f>
        <v>33</v>
      </c>
      <c r="I3111" s="3">
        <f>IF(H3111&lt;=60,1,IF(H3111&lt;=150,2,3))</f>
        <v>1</v>
      </c>
      <c r="J3111">
        <v>53.5</v>
      </c>
      <c r="K3111">
        <v>3.51</v>
      </c>
      <c r="L3111">
        <v>2.7</v>
      </c>
      <c r="M3111">
        <v>199</v>
      </c>
      <c r="N3111">
        <f>LOG(M3111/100,2)+3</f>
        <v>3.9927684307689244</v>
      </c>
      <c r="O3111">
        <f>INDEX(lehmad!B$2:B$412,MATCH(klypsid!$B3111,lehmad!$A$2:$A$412,0))</f>
        <v>38536</v>
      </c>
      <c r="P3111">
        <f>INDEX(lehmad!D$2:D$412,MATCH(klypsid!$B3111,lehmad!$A$2:$A$412,0))</f>
        <v>113</v>
      </c>
      <c r="Q3111">
        <f>INDEX(lehmad!E$2:E$412,MATCH(klypsid!$B3111,lehmad!$A$2:$A$412,0))</f>
        <v>1</v>
      </c>
      <c r="R3111" t="str">
        <f>INDEX(lehmad!F$2:F$412,MATCH(klypsid!$B3111,lehmad!$A$2:$A$412,0))</f>
        <v>DYNASTY-ET</v>
      </c>
      <c r="S3111">
        <f>INDEX(lehmad!H$2:H$412,MATCH(klypsid!$B3111,lehmad!$A$2:$A$412,0))</f>
        <v>124</v>
      </c>
      <c r="T3111">
        <f>INDEX(lehmad!K$2:K$412,MATCH(klypsid!$B3111,lehmad!$A$2:$A$412,0))</f>
        <v>108</v>
      </c>
      <c r="U3111" s="4">
        <f t="shared" si="96"/>
        <v>2</v>
      </c>
      <c r="V3111">
        <f t="shared" si="97"/>
        <v>25</v>
      </c>
    </row>
    <row r="3112" spans="1:22" x14ac:dyDescent="0.25">
      <c r="A3112">
        <v>3536</v>
      </c>
      <c r="B3112" t="str">
        <f>"E"&amp;A3112</f>
        <v>E3536</v>
      </c>
      <c r="C3112" t="s">
        <v>93</v>
      </c>
      <c r="D3112">
        <v>4</v>
      </c>
      <c r="E3112">
        <f>IF(D3112&lt;4,D3112,4)</f>
        <v>4</v>
      </c>
      <c r="F3112" s="1">
        <v>40363</v>
      </c>
      <c r="G3112" s="1">
        <v>40434</v>
      </c>
      <c r="H3112" s="3">
        <f>G3112-F3112</f>
        <v>71</v>
      </c>
      <c r="I3112" s="3">
        <f>IF(H3112&lt;=60,1,IF(H3112&lt;=150,2,3))</f>
        <v>2</v>
      </c>
      <c r="J3112">
        <v>47.1</v>
      </c>
      <c r="K3112">
        <v>3.52</v>
      </c>
      <c r="L3112">
        <v>3.01</v>
      </c>
      <c r="M3112">
        <v>246</v>
      </c>
      <c r="N3112">
        <f>LOG(M3112/100,2)+3</f>
        <v>4.2986583155645155</v>
      </c>
      <c r="O3112">
        <f>INDEX(lehmad!B$2:B$412,MATCH(klypsid!$B3112,lehmad!$A$2:$A$412,0))</f>
        <v>38536</v>
      </c>
      <c r="P3112">
        <f>INDEX(lehmad!D$2:D$412,MATCH(klypsid!$B3112,lehmad!$A$2:$A$412,0))</f>
        <v>113</v>
      </c>
      <c r="Q3112">
        <f>INDEX(lehmad!E$2:E$412,MATCH(klypsid!$B3112,lehmad!$A$2:$A$412,0))</f>
        <v>1</v>
      </c>
      <c r="R3112" t="str">
        <f>INDEX(lehmad!F$2:F$412,MATCH(klypsid!$B3112,lehmad!$A$2:$A$412,0))</f>
        <v>DYNASTY-ET</v>
      </c>
      <c r="S3112">
        <f>INDEX(lehmad!H$2:H$412,MATCH(klypsid!$B3112,lehmad!$A$2:$A$412,0))</f>
        <v>124</v>
      </c>
      <c r="T3112">
        <f>INDEX(lehmad!K$2:K$412,MATCH(klypsid!$B3112,lehmad!$A$2:$A$412,0))</f>
        <v>108</v>
      </c>
      <c r="U3112" s="4">
        <f t="shared" si="96"/>
        <v>3</v>
      </c>
      <c r="V3112">
        <f t="shared" si="97"/>
        <v>38</v>
      </c>
    </row>
    <row r="3113" spans="1:22" x14ac:dyDescent="0.25">
      <c r="A3113">
        <v>3536</v>
      </c>
      <c r="B3113" t="str">
        <f>"E"&amp;A3113</f>
        <v>E3536</v>
      </c>
      <c r="C3113" t="s">
        <v>93</v>
      </c>
      <c r="D3113">
        <v>4</v>
      </c>
      <c r="E3113">
        <f>IF(D3113&lt;4,D3113,4)</f>
        <v>4</v>
      </c>
      <c r="F3113" s="1">
        <v>40363</v>
      </c>
      <c r="G3113" s="1">
        <v>40462</v>
      </c>
      <c r="H3113" s="3">
        <f>G3113-F3113</f>
        <v>99</v>
      </c>
      <c r="I3113" s="3">
        <f>IF(H3113&lt;=60,1,IF(H3113&lt;=150,2,3))</f>
        <v>2</v>
      </c>
      <c r="J3113">
        <v>58.2</v>
      </c>
      <c r="K3113">
        <v>3.66</v>
      </c>
      <c r="L3113">
        <v>3.18</v>
      </c>
      <c r="M3113">
        <v>129</v>
      </c>
      <c r="N3113">
        <f>LOG(M3113/100,2)+3</f>
        <v>3.3673710656485296</v>
      </c>
      <c r="O3113">
        <f>INDEX(lehmad!B$2:B$412,MATCH(klypsid!$B3113,lehmad!$A$2:$A$412,0))</f>
        <v>38536</v>
      </c>
      <c r="P3113">
        <f>INDEX(lehmad!D$2:D$412,MATCH(klypsid!$B3113,lehmad!$A$2:$A$412,0))</f>
        <v>113</v>
      </c>
      <c r="Q3113">
        <f>INDEX(lehmad!E$2:E$412,MATCH(klypsid!$B3113,lehmad!$A$2:$A$412,0))</f>
        <v>1</v>
      </c>
      <c r="R3113" t="str">
        <f>INDEX(lehmad!F$2:F$412,MATCH(klypsid!$B3113,lehmad!$A$2:$A$412,0))</f>
        <v>DYNASTY-ET</v>
      </c>
      <c r="S3113">
        <f>INDEX(lehmad!H$2:H$412,MATCH(klypsid!$B3113,lehmad!$A$2:$A$412,0))</f>
        <v>124</v>
      </c>
      <c r="T3113">
        <f>INDEX(lehmad!K$2:K$412,MATCH(klypsid!$B3113,lehmad!$A$2:$A$412,0))</f>
        <v>108</v>
      </c>
      <c r="U3113" s="4">
        <f t="shared" si="96"/>
        <v>4</v>
      </c>
      <c r="V3113">
        <f t="shared" si="97"/>
        <v>28</v>
      </c>
    </row>
    <row r="3114" spans="1:22" x14ac:dyDescent="0.25">
      <c r="A3114">
        <v>3536</v>
      </c>
      <c r="B3114" t="str">
        <f>"E"&amp;A3114</f>
        <v>E3536</v>
      </c>
      <c r="C3114" t="s">
        <v>93</v>
      </c>
      <c r="D3114">
        <v>4</v>
      </c>
      <c r="E3114">
        <f>IF(D3114&lt;4,D3114,4)</f>
        <v>4</v>
      </c>
      <c r="F3114" s="1">
        <v>40363</v>
      </c>
      <c r="G3114" s="1">
        <v>40493</v>
      </c>
      <c r="H3114" s="3">
        <f>G3114-F3114</f>
        <v>130</v>
      </c>
      <c r="I3114" s="3">
        <f>IF(H3114&lt;=60,1,IF(H3114&lt;=150,2,3))</f>
        <v>2</v>
      </c>
      <c r="J3114">
        <v>39.299999999999997</v>
      </c>
      <c r="K3114">
        <v>3.92</v>
      </c>
      <c r="L3114">
        <v>3.33</v>
      </c>
      <c r="M3114">
        <v>210</v>
      </c>
      <c r="N3114">
        <f>LOG(M3114/100,2)+3</f>
        <v>4.0703893278913981</v>
      </c>
      <c r="O3114">
        <f>INDEX(lehmad!B$2:B$412,MATCH(klypsid!$B3114,lehmad!$A$2:$A$412,0))</f>
        <v>38536</v>
      </c>
      <c r="P3114">
        <f>INDEX(lehmad!D$2:D$412,MATCH(klypsid!$B3114,lehmad!$A$2:$A$412,0))</f>
        <v>113</v>
      </c>
      <c r="Q3114">
        <f>INDEX(lehmad!E$2:E$412,MATCH(klypsid!$B3114,lehmad!$A$2:$A$412,0))</f>
        <v>1</v>
      </c>
      <c r="R3114" t="str">
        <f>INDEX(lehmad!F$2:F$412,MATCH(klypsid!$B3114,lehmad!$A$2:$A$412,0))</f>
        <v>DYNASTY-ET</v>
      </c>
      <c r="S3114">
        <f>INDEX(lehmad!H$2:H$412,MATCH(klypsid!$B3114,lehmad!$A$2:$A$412,0))</f>
        <v>124</v>
      </c>
      <c r="T3114">
        <f>INDEX(lehmad!K$2:K$412,MATCH(klypsid!$B3114,lehmad!$A$2:$A$412,0))</f>
        <v>108</v>
      </c>
      <c r="U3114" s="4">
        <f t="shared" si="96"/>
        <v>5</v>
      </c>
      <c r="V3114">
        <f t="shared" si="97"/>
        <v>31</v>
      </c>
    </row>
    <row r="3115" spans="1:22" x14ac:dyDescent="0.25">
      <c r="A3115">
        <v>3536</v>
      </c>
      <c r="B3115" t="str">
        <f>"E"&amp;A3115</f>
        <v>E3536</v>
      </c>
      <c r="C3115" t="s">
        <v>93</v>
      </c>
      <c r="D3115">
        <v>4</v>
      </c>
      <c r="E3115">
        <f>IF(D3115&lt;4,D3115,4)</f>
        <v>4</v>
      </c>
      <c r="F3115" s="1">
        <v>40363</v>
      </c>
      <c r="G3115" s="1">
        <v>40521</v>
      </c>
      <c r="H3115" s="3">
        <f>G3115-F3115</f>
        <v>158</v>
      </c>
      <c r="I3115" s="3">
        <f>IF(H3115&lt;=60,1,IF(H3115&lt;=150,2,3))</f>
        <v>3</v>
      </c>
      <c r="J3115">
        <v>41.2</v>
      </c>
      <c r="K3115">
        <v>3.83</v>
      </c>
      <c r="L3115">
        <v>3.35</v>
      </c>
      <c r="M3115">
        <v>191</v>
      </c>
      <c r="N3115">
        <f>LOG(M3115/100,2)+3</f>
        <v>3.9335726382610239</v>
      </c>
      <c r="O3115">
        <f>INDEX(lehmad!B$2:B$412,MATCH(klypsid!$B3115,lehmad!$A$2:$A$412,0))</f>
        <v>38536</v>
      </c>
      <c r="P3115">
        <f>INDEX(lehmad!D$2:D$412,MATCH(klypsid!$B3115,lehmad!$A$2:$A$412,0))</f>
        <v>113</v>
      </c>
      <c r="Q3115">
        <f>INDEX(lehmad!E$2:E$412,MATCH(klypsid!$B3115,lehmad!$A$2:$A$412,0))</f>
        <v>1</v>
      </c>
      <c r="R3115" t="str">
        <f>INDEX(lehmad!F$2:F$412,MATCH(klypsid!$B3115,lehmad!$A$2:$A$412,0))</f>
        <v>DYNASTY-ET</v>
      </c>
      <c r="S3115">
        <f>INDEX(lehmad!H$2:H$412,MATCH(klypsid!$B3115,lehmad!$A$2:$A$412,0))</f>
        <v>124</v>
      </c>
      <c r="T3115">
        <f>INDEX(lehmad!K$2:K$412,MATCH(klypsid!$B3115,lehmad!$A$2:$A$412,0))</f>
        <v>108</v>
      </c>
      <c r="U3115" s="4">
        <f t="shared" si="96"/>
        <v>6</v>
      </c>
      <c r="V3115">
        <f t="shared" si="97"/>
        <v>28</v>
      </c>
    </row>
    <row r="3116" spans="1:22" x14ac:dyDescent="0.25">
      <c r="A3116">
        <v>3536</v>
      </c>
      <c r="B3116" t="str">
        <f>"E"&amp;A3116</f>
        <v>E3536</v>
      </c>
      <c r="C3116" t="s">
        <v>93</v>
      </c>
      <c r="D3116">
        <v>4</v>
      </c>
      <c r="E3116">
        <f>IF(D3116&lt;4,D3116,4)</f>
        <v>4</v>
      </c>
      <c r="F3116" s="1">
        <v>40363</v>
      </c>
      <c r="G3116" s="1">
        <v>40556</v>
      </c>
      <c r="H3116" s="3">
        <f>G3116-F3116</f>
        <v>193</v>
      </c>
      <c r="I3116" s="3">
        <f>IF(H3116&lt;=60,1,IF(H3116&lt;=150,2,3))</f>
        <v>3</v>
      </c>
      <c r="J3116">
        <v>32.200000000000003</v>
      </c>
      <c r="K3116">
        <v>4.1100000000000003</v>
      </c>
      <c r="L3116">
        <v>3.42</v>
      </c>
      <c r="M3116">
        <v>798</v>
      </c>
      <c r="N3116">
        <f>LOG(M3116/100,2)+3</f>
        <v>5.9963887464476215</v>
      </c>
      <c r="O3116">
        <f>INDEX(lehmad!B$2:B$412,MATCH(klypsid!$B3116,lehmad!$A$2:$A$412,0))</f>
        <v>38536</v>
      </c>
      <c r="P3116">
        <f>INDEX(lehmad!D$2:D$412,MATCH(klypsid!$B3116,lehmad!$A$2:$A$412,0))</f>
        <v>113</v>
      </c>
      <c r="Q3116">
        <f>INDEX(lehmad!E$2:E$412,MATCH(klypsid!$B3116,lehmad!$A$2:$A$412,0))</f>
        <v>1</v>
      </c>
      <c r="R3116" t="str">
        <f>INDEX(lehmad!F$2:F$412,MATCH(klypsid!$B3116,lehmad!$A$2:$A$412,0))</f>
        <v>DYNASTY-ET</v>
      </c>
      <c r="S3116">
        <f>INDEX(lehmad!H$2:H$412,MATCH(klypsid!$B3116,lehmad!$A$2:$A$412,0))</f>
        <v>124</v>
      </c>
      <c r="T3116">
        <f>INDEX(lehmad!K$2:K$412,MATCH(klypsid!$B3116,lehmad!$A$2:$A$412,0))</f>
        <v>108</v>
      </c>
      <c r="U3116" s="4">
        <f t="shared" si="96"/>
        <v>7</v>
      </c>
      <c r="V3116">
        <f t="shared" si="97"/>
        <v>35</v>
      </c>
    </row>
    <row r="3117" spans="1:22" x14ac:dyDescent="0.25">
      <c r="A3117">
        <v>3546</v>
      </c>
      <c r="B3117" t="str">
        <f>"E"&amp;A3117</f>
        <v>E3546</v>
      </c>
      <c r="C3117" t="s">
        <v>94</v>
      </c>
      <c r="D3117">
        <v>1</v>
      </c>
      <c r="E3117">
        <f>IF(D3117&lt;4,D3117,4)</f>
        <v>1</v>
      </c>
      <c r="F3117" s="1">
        <v>39489</v>
      </c>
      <c r="G3117" s="1">
        <v>39509</v>
      </c>
      <c r="H3117" s="3">
        <f>G3117-F3117</f>
        <v>20</v>
      </c>
      <c r="I3117" s="3">
        <f>IF(H3117&lt;=60,1,IF(H3117&lt;=150,2,3))</f>
        <v>1</v>
      </c>
      <c r="J3117">
        <v>46.6</v>
      </c>
      <c r="K3117">
        <v>3.94</v>
      </c>
      <c r="L3117">
        <v>3.07</v>
      </c>
      <c r="M3117">
        <v>60</v>
      </c>
      <c r="N3117">
        <f>LOG(M3117/100,2)+3</f>
        <v>2.2630344058337939</v>
      </c>
      <c r="O3117">
        <f>INDEX(lehmad!B$2:B$412,MATCH(klypsid!$B3117,lehmad!$A$2:$A$412,0))</f>
        <v>38538</v>
      </c>
      <c r="P3117">
        <f>INDEX(lehmad!D$2:D$412,MATCH(klypsid!$B3117,lehmad!$A$2:$A$412,0))</f>
        <v>119</v>
      </c>
      <c r="Q3117">
        <f>INDEX(lehmad!E$2:E$412,MATCH(klypsid!$B3117,lehmad!$A$2:$A$412,0))</f>
        <v>0.93799999999999994</v>
      </c>
      <c r="R3117" t="str">
        <f>INDEX(lehmad!F$2:F$412,MATCH(klypsid!$B3117,lehmad!$A$2:$A$412,0))</f>
        <v>DYNASTY-ET</v>
      </c>
      <c r="S3117">
        <f>INDEX(lehmad!H$2:H$412,MATCH(klypsid!$B3117,lehmad!$A$2:$A$412,0))</f>
        <v>124</v>
      </c>
      <c r="T3117">
        <f>INDEX(lehmad!K$2:K$412,MATCH(klypsid!$B3117,lehmad!$A$2:$A$412,0))</f>
        <v>108</v>
      </c>
      <c r="U3117" s="4">
        <f t="shared" si="96"/>
        <v>1</v>
      </c>
      <c r="V3117">
        <f t="shared" si="97"/>
        <v>20</v>
      </c>
    </row>
    <row r="3118" spans="1:22" x14ac:dyDescent="0.25">
      <c r="A3118">
        <v>3546</v>
      </c>
      <c r="B3118" t="str">
        <f>"E"&amp;A3118</f>
        <v>E3546</v>
      </c>
      <c r="C3118" t="s">
        <v>94</v>
      </c>
      <c r="D3118">
        <v>1</v>
      </c>
      <c r="E3118">
        <f>IF(D3118&lt;4,D3118,4)</f>
        <v>1</v>
      </c>
      <c r="F3118" s="1">
        <v>39489</v>
      </c>
      <c r="G3118" s="1">
        <v>39539</v>
      </c>
      <c r="H3118" s="3">
        <f>G3118-F3118</f>
        <v>50</v>
      </c>
      <c r="I3118" s="3">
        <f>IF(H3118&lt;=60,1,IF(H3118&lt;=150,2,3))</f>
        <v>1</v>
      </c>
      <c r="J3118">
        <v>46.3</v>
      </c>
      <c r="K3118">
        <v>2.86</v>
      </c>
      <c r="L3118">
        <v>2.89</v>
      </c>
      <c r="M3118">
        <v>151</v>
      </c>
      <c r="N3118">
        <f>LOG(M3118/100,2)+3</f>
        <v>3.5945485495503542</v>
      </c>
      <c r="O3118">
        <f>INDEX(lehmad!B$2:B$412,MATCH(klypsid!$B3118,lehmad!$A$2:$A$412,0))</f>
        <v>38538</v>
      </c>
      <c r="P3118">
        <f>INDEX(lehmad!D$2:D$412,MATCH(klypsid!$B3118,lehmad!$A$2:$A$412,0))</f>
        <v>119</v>
      </c>
      <c r="Q3118">
        <f>INDEX(lehmad!E$2:E$412,MATCH(klypsid!$B3118,lehmad!$A$2:$A$412,0))</f>
        <v>0.93799999999999994</v>
      </c>
      <c r="R3118" t="str">
        <f>INDEX(lehmad!F$2:F$412,MATCH(klypsid!$B3118,lehmad!$A$2:$A$412,0))</f>
        <v>DYNASTY-ET</v>
      </c>
      <c r="S3118">
        <f>INDEX(lehmad!H$2:H$412,MATCH(klypsid!$B3118,lehmad!$A$2:$A$412,0))</f>
        <v>124</v>
      </c>
      <c r="T3118">
        <f>INDEX(lehmad!K$2:K$412,MATCH(klypsid!$B3118,lehmad!$A$2:$A$412,0))</f>
        <v>108</v>
      </c>
      <c r="U3118" s="4">
        <f t="shared" si="96"/>
        <v>2</v>
      </c>
      <c r="V3118">
        <f t="shared" si="97"/>
        <v>30</v>
      </c>
    </row>
    <row r="3119" spans="1:22" x14ac:dyDescent="0.25">
      <c r="A3119">
        <v>3546</v>
      </c>
      <c r="B3119" t="str">
        <f>"E"&amp;A3119</f>
        <v>E3546</v>
      </c>
      <c r="C3119" t="s">
        <v>94</v>
      </c>
      <c r="D3119">
        <v>1</v>
      </c>
      <c r="E3119">
        <f>IF(D3119&lt;4,D3119,4)</f>
        <v>1</v>
      </c>
      <c r="F3119" s="1">
        <v>39489</v>
      </c>
      <c r="G3119" s="1">
        <v>39572</v>
      </c>
      <c r="H3119" s="3">
        <f>G3119-F3119</f>
        <v>83</v>
      </c>
      <c r="I3119" s="3">
        <f>IF(H3119&lt;=60,1,IF(H3119&lt;=150,2,3))</f>
        <v>2</v>
      </c>
      <c r="J3119">
        <v>50.9</v>
      </c>
      <c r="K3119">
        <v>2.77</v>
      </c>
      <c r="L3119">
        <v>3.09</v>
      </c>
      <c r="M3119">
        <v>587</v>
      </c>
      <c r="N3119">
        <f>LOG(M3119/100,2)+3</f>
        <v>5.5533605033353277</v>
      </c>
      <c r="O3119">
        <f>INDEX(lehmad!B$2:B$412,MATCH(klypsid!$B3119,lehmad!$A$2:$A$412,0))</f>
        <v>38538</v>
      </c>
      <c r="P3119">
        <f>INDEX(lehmad!D$2:D$412,MATCH(klypsid!$B3119,lehmad!$A$2:$A$412,0))</f>
        <v>119</v>
      </c>
      <c r="Q3119">
        <f>INDEX(lehmad!E$2:E$412,MATCH(klypsid!$B3119,lehmad!$A$2:$A$412,0))</f>
        <v>0.93799999999999994</v>
      </c>
      <c r="R3119" t="str">
        <f>INDEX(lehmad!F$2:F$412,MATCH(klypsid!$B3119,lehmad!$A$2:$A$412,0))</f>
        <v>DYNASTY-ET</v>
      </c>
      <c r="S3119">
        <f>INDEX(lehmad!H$2:H$412,MATCH(klypsid!$B3119,lehmad!$A$2:$A$412,0))</f>
        <v>124</v>
      </c>
      <c r="T3119">
        <f>INDEX(lehmad!K$2:K$412,MATCH(klypsid!$B3119,lehmad!$A$2:$A$412,0))</f>
        <v>108</v>
      </c>
      <c r="U3119" s="4">
        <f t="shared" si="96"/>
        <v>3</v>
      </c>
      <c r="V3119">
        <f t="shared" si="97"/>
        <v>33</v>
      </c>
    </row>
    <row r="3120" spans="1:22" x14ac:dyDescent="0.25">
      <c r="A3120">
        <v>3546</v>
      </c>
      <c r="B3120" t="str">
        <f>"E"&amp;A3120</f>
        <v>E3546</v>
      </c>
      <c r="C3120" t="s">
        <v>94</v>
      </c>
      <c r="D3120">
        <v>1</v>
      </c>
      <c r="E3120">
        <f>IF(D3120&lt;4,D3120,4)</f>
        <v>1</v>
      </c>
      <c r="F3120" s="1">
        <v>39489</v>
      </c>
      <c r="G3120" s="1">
        <v>39600</v>
      </c>
      <c r="H3120" s="3">
        <f>G3120-F3120</f>
        <v>111</v>
      </c>
      <c r="I3120" s="3">
        <f>IF(H3120&lt;=60,1,IF(H3120&lt;=150,2,3))</f>
        <v>2</v>
      </c>
      <c r="J3120">
        <v>53.1</v>
      </c>
      <c r="K3120">
        <v>2.68</v>
      </c>
      <c r="L3120">
        <v>3.2</v>
      </c>
      <c r="M3120">
        <v>277</v>
      </c>
      <c r="N3120">
        <f>LOG(M3120/100,2)+3</f>
        <v>4.4698859762744636</v>
      </c>
      <c r="O3120">
        <f>INDEX(lehmad!B$2:B$412,MATCH(klypsid!$B3120,lehmad!$A$2:$A$412,0))</f>
        <v>38538</v>
      </c>
      <c r="P3120">
        <f>INDEX(lehmad!D$2:D$412,MATCH(klypsid!$B3120,lehmad!$A$2:$A$412,0))</f>
        <v>119</v>
      </c>
      <c r="Q3120">
        <f>INDEX(lehmad!E$2:E$412,MATCH(klypsid!$B3120,lehmad!$A$2:$A$412,0))</f>
        <v>0.93799999999999994</v>
      </c>
      <c r="R3120" t="str">
        <f>INDEX(lehmad!F$2:F$412,MATCH(klypsid!$B3120,lehmad!$A$2:$A$412,0))</f>
        <v>DYNASTY-ET</v>
      </c>
      <c r="S3120">
        <f>INDEX(lehmad!H$2:H$412,MATCH(klypsid!$B3120,lehmad!$A$2:$A$412,0))</f>
        <v>124</v>
      </c>
      <c r="T3120">
        <f>INDEX(lehmad!K$2:K$412,MATCH(klypsid!$B3120,lehmad!$A$2:$A$412,0))</f>
        <v>108</v>
      </c>
      <c r="U3120" s="4">
        <f t="shared" si="96"/>
        <v>4</v>
      </c>
      <c r="V3120">
        <f t="shared" si="97"/>
        <v>28</v>
      </c>
    </row>
    <row r="3121" spans="1:22" x14ac:dyDescent="0.25">
      <c r="A3121">
        <v>3546</v>
      </c>
      <c r="B3121" t="str">
        <f>"E"&amp;A3121</f>
        <v>E3546</v>
      </c>
      <c r="C3121" t="s">
        <v>94</v>
      </c>
      <c r="D3121">
        <v>1</v>
      </c>
      <c r="E3121">
        <f>IF(D3121&lt;4,D3121,4)</f>
        <v>1</v>
      </c>
      <c r="F3121" s="1">
        <v>39489</v>
      </c>
      <c r="G3121" s="1">
        <v>39631</v>
      </c>
      <c r="H3121" s="3">
        <f>G3121-F3121</f>
        <v>142</v>
      </c>
      <c r="I3121" s="3">
        <f>IF(H3121&lt;=60,1,IF(H3121&lt;=150,2,3))</f>
        <v>2</v>
      </c>
      <c r="J3121">
        <v>59.1</v>
      </c>
      <c r="K3121">
        <v>2.4700000000000002</v>
      </c>
      <c r="L3121">
        <v>3.19</v>
      </c>
      <c r="M3121">
        <v>175</v>
      </c>
      <c r="N3121">
        <f>LOG(M3121/100,2)+3</f>
        <v>3.8073549220576042</v>
      </c>
      <c r="O3121">
        <f>INDEX(lehmad!B$2:B$412,MATCH(klypsid!$B3121,lehmad!$A$2:$A$412,0))</f>
        <v>38538</v>
      </c>
      <c r="P3121">
        <f>INDEX(lehmad!D$2:D$412,MATCH(klypsid!$B3121,lehmad!$A$2:$A$412,0))</f>
        <v>119</v>
      </c>
      <c r="Q3121">
        <f>INDEX(lehmad!E$2:E$412,MATCH(klypsid!$B3121,lehmad!$A$2:$A$412,0))</f>
        <v>0.93799999999999994</v>
      </c>
      <c r="R3121" t="str">
        <f>INDEX(lehmad!F$2:F$412,MATCH(klypsid!$B3121,lehmad!$A$2:$A$412,0))</f>
        <v>DYNASTY-ET</v>
      </c>
      <c r="S3121">
        <f>INDEX(lehmad!H$2:H$412,MATCH(klypsid!$B3121,lehmad!$A$2:$A$412,0))</f>
        <v>124</v>
      </c>
      <c r="T3121">
        <f>INDEX(lehmad!K$2:K$412,MATCH(klypsid!$B3121,lehmad!$A$2:$A$412,0))</f>
        <v>108</v>
      </c>
      <c r="U3121" s="4">
        <f t="shared" si="96"/>
        <v>5</v>
      </c>
      <c r="V3121">
        <f t="shared" si="97"/>
        <v>31</v>
      </c>
    </row>
    <row r="3122" spans="1:22" x14ac:dyDescent="0.25">
      <c r="A3122">
        <v>3546</v>
      </c>
      <c r="B3122" t="str">
        <f>"E"&amp;A3122</f>
        <v>E3546</v>
      </c>
      <c r="C3122" t="s">
        <v>94</v>
      </c>
      <c r="D3122">
        <v>1</v>
      </c>
      <c r="E3122">
        <f>IF(D3122&lt;4,D3122,4)</f>
        <v>1</v>
      </c>
      <c r="F3122" s="1">
        <v>39489</v>
      </c>
      <c r="G3122" s="1">
        <v>39663</v>
      </c>
      <c r="H3122" s="3">
        <f>G3122-F3122</f>
        <v>174</v>
      </c>
      <c r="I3122" s="3">
        <f>IF(H3122&lt;=60,1,IF(H3122&lt;=150,2,3))</f>
        <v>3</v>
      </c>
      <c r="J3122">
        <v>40.299999999999997</v>
      </c>
      <c r="K3122">
        <v>4.0599999999999996</v>
      </c>
      <c r="L3122">
        <v>3.78</v>
      </c>
      <c r="M3122">
        <v>2917</v>
      </c>
      <c r="N3122">
        <f>LOG(M3122/100,2)+3</f>
        <v>7.8664134811234527</v>
      </c>
      <c r="O3122">
        <f>INDEX(lehmad!B$2:B$412,MATCH(klypsid!$B3122,lehmad!$A$2:$A$412,0))</f>
        <v>38538</v>
      </c>
      <c r="P3122">
        <f>INDEX(lehmad!D$2:D$412,MATCH(klypsid!$B3122,lehmad!$A$2:$A$412,0))</f>
        <v>119</v>
      </c>
      <c r="Q3122">
        <f>INDEX(lehmad!E$2:E$412,MATCH(klypsid!$B3122,lehmad!$A$2:$A$412,0))</f>
        <v>0.93799999999999994</v>
      </c>
      <c r="R3122" t="str">
        <f>INDEX(lehmad!F$2:F$412,MATCH(klypsid!$B3122,lehmad!$A$2:$A$412,0))</f>
        <v>DYNASTY-ET</v>
      </c>
      <c r="S3122">
        <f>INDEX(lehmad!H$2:H$412,MATCH(klypsid!$B3122,lehmad!$A$2:$A$412,0))</f>
        <v>124</v>
      </c>
      <c r="T3122">
        <f>INDEX(lehmad!K$2:K$412,MATCH(klypsid!$B3122,lehmad!$A$2:$A$412,0))</f>
        <v>108</v>
      </c>
      <c r="U3122" s="4">
        <f t="shared" si="96"/>
        <v>6</v>
      </c>
      <c r="V3122">
        <f t="shared" si="97"/>
        <v>32</v>
      </c>
    </row>
    <row r="3123" spans="1:22" x14ac:dyDescent="0.25">
      <c r="A3123">
        <v>3546</v>
      </c>
      <c r="B3123" t="str">
        <f>"E"&amp;A3123</f>
        <v>E3546</v>
      </c>
      <c r="C3123" t="s">
        <v>94</v>
      </c>
      <c r="D3123">
        <v>1</v>
      </c>
      <c r="E3123">
        <f>IF(D3123&lt;4,D3123,4)</f>
        <v>1</v>
      </c>
      <c r="F3123" s="1">
        <v>39489</v>
      </c>
      <c r="G3123" s="1">
        <v>39693</v>
      </c>
      <c r="H3123" s="3">
        <f>G3123-F3123</f>
        <v>204</v>
      </c>
      <c r="I3123" s="3">
        <f>IF(H3123&lt;=60,1,IF(H3123&lt;=150,2,3))</f>
        <v>3</v>
      </c>
      <c r="J3123">
        <v>38.5</v>
      </c>
      <c r="K3123">
        <v>3.1</v>
      </c>
      <c r="L3123">
        <v>3.81</v>
      </c>
      <c r="M3123">
        <v>1252</v>
      </c>
      <c r="N3123">
        <f>LOG(M3123/100,2)+3</f>
        <v>6.6461626571578938</v>
      </c>
      <c r="O3123">
        <f>INDEX(lehmad!B$2:B$412,MATCH(klypsid!$B3123,lehmad!$A$2:$A$412,0))</f>
        <v>38538</v>
      </c>
      <c r="P3123">
        <f>INDEX(lehmad!D$2:D$412,MATCH(klypsid!$B3123,lehmad!$A$2:$A$412,0))</f>
        <v>119</v>
      </c>
      <c r="Q3123">
        <f>INDEX(lehmad!E$2:E$412,MATCH(klypsid!$B3123,lehmad!$A$2:$A$412,0))</f>
        <v>0.93799999999999994</v>
      </c>
      <c r="R3123" t="str">
        <f>INDEX(lehmad!F$2:F$412,MATCH(klypsid!$B3123,lehmad!$A$2:$A$412,0))</f>
        <v>DYNASTY-ET</v>
      </c>
      <c r="S3123">
        <f>INDEX(lehmad!H$2:H$412,MATCH(klypsid!$B3123,lehmad!$A$2:$A$412,0))</f>
        <v>124</v>
      </c>
      <c r="T3123">
        <f>INDEX(lehmad!K$2:K$412,MATCH(klypsid!$B3123,lehmad!$A$2:$A$412,0))</f>
        <v>108</v>
      </c>
      <c r="U3123" s="4">
        <f t="shared" si="96"/>
        <v>7</v>
      </c>
      <c r="V3123">
        <f t="shared" si="97"/>
        <v>30</v>
      </c>
    </row>
    <row r="3124" spans="1:22" x14ac:dyDescent="0.25">
      <c r="A3124">
        <v>3546</v>
      </c>
      <c r="B3124" t="str">
        <f>"E"&amp;A3124</f>
        <v>E3546</v>
      </c>
      <c r="C3124" t="s">
        <v>94</v>
      </c>
      <c r="D3124">
        <v>1</v>
      </c>
      <c r="E3124">
        <f>IF(D3124&lt;4,D3124,4)</f>
        <v>1</v>
      </c>
      <c r="F3124" s="1">
        <v>39489</v>
      </c>
      <c r="G3124" s="1">
        <v>39722</v>
      </c>
      <c r="H3124" s="3">
        <f>G3124-F3124</f>
        <v>233</v>
      </c>
      <c r="I3124" s="3">
        <f>IF(H3124&lt;=60,1,IF(H3124&lt;=150,2,3))</f>
        <v>3</v>
      </c>
      <c r="J3124">
        <v>37.700000000000003</v>
      </c>
      <c r="K3124">
        <v>3.18</v>
      </c>
      <c r="L3124">
        <v>4.2300000000000004</v>
      </c>
      <c r="M3124">
        <v>2742</v>
      </c>
      <c r="N3124">
        <f>LOG(M3124/100,2)+3</f>
        <v>7.7771566660045011</v>
      </c>
      <c r="O3124">
        <f>INDEX(lehmad!B$2:B$412,MATCH(klypsid!$B3124,lehmad!$A$2:$A$412,0))</f>
        <v>38538</v>
      </c>
      <c r="P3124">
        <f>INDEX(lehmad!D$2:D$412,MATCH(klypsid!$B3124,lehmad!$A$2:$A$412,0))</f>
        <v>119</v>
      </c>
      <c r="Q3124">
        <f>INDEX(lehmad!E$2:E$412,MATCH(klypsid!$B3124,lehmad!$A$2:$A$412,0))</f>
        <v>0.93799999999999994</v>
      </c>
      <c r="R3124" t="str">
        <f>INDEX(lehmad!F$2:F$412,MATCH(klypsid!$B3124,lehmad!$A$2:$A$412,0))</f>
        <v>DYNASTY-ET</v>
      </c>
      <c r="S3124">
        <f>INDEX(lehmad!H$2:H$412,MATCH(klypsid!$B3124,lehmad!$A$2:$A$412,0))</f>
        <v>124</v>
      </c>
      <c r="T3124">
        <f>INDEX(lehmad!K$2:K$412,MATCH(klypsid!$B3124,lehmad!$A$2:$A$412,0))</f>
        <v>108</v>
      </c>
      <c r="U3124" s="4">
        <f t="shared" si="96"/>
        <v>8</v>
      </c>
      <c r="V3124">
        <f t="shared" si="97"/>
        <v>29</v>
      </c>
    </row>
    <row r="3125" spans="1:22" x14ac:dyDescent="0.25">
      <c r="A3125">
        <v>3546</v>
      </c>
      <c r="B3125" t="str">
        <f>"E"&amp;A3125</f>
        <v>E3546</v>
      </c>
      <c r="C3125" t="s">
        <v>94</v>
      </c>
      <c r="D3125">
        <v>1</v>
      </c>
      <c r="E3125">
        <f>IF(D3125&lt;4,D3125,4)</f>
        <v>1</v>
      </c>
      <c r="F3125" s="1">
        <v>39489</v>
      </c>
      <c r="G3125" s="1">
        <v>39754</v>
      </c>
      <c r="H3125" s="3">
        <f>G3125-F3125</f>
        <v>265</v>
      </c>
      <c r="I3125" s="3">
        <f>IF(H3125&lt;=60,1,IF(H3125&lt;=150,2,3))</f>
        <v>3</v>
      </c>
      <c r="J3125">
        <v>40.6</v>
      </c>
      <c r="K3125">
        <v>3.52</v>
      </c>
      <c r="L3125">
        <v>3.36</v>
      </c>
      <c r="M3125">
        <v>566</v>
      </c>
      <c r="N3125">
        <f>LOG(M3125/100,2)+3</f>
        <v>5.5008020530571571</v>
      </c>
      <c r="O3125">
        <f>INDEX(lehmad!B$2:B$412,MATCH(klypsid!$B3125,lehmad!$A$2:$A$412,0))</f>
        <v>38538</v>
      </c>
      <c r="P3125">
        <f>INDEX(lehmad!D$2:D$412,MATCH(klypsid!$B3125,lehmad!$A$2:$A$412,0))</f>
        <v>119</v>
      </c>
      <c r="Q3125">
        <f>INDEX(lehmad!E$2:E$412,MATCH(klypsid!$B3125,lehmad!$A$2:$A$412,0))</f>
        <v>0.93799999999999994</v>
      </c>
      <c r="R3125" t="str">
        <f>INDEX(lehmad!F$2:F$412,MATCH(klypsid!$B3125,lehmad!$A$2:$A$412,0))</f>
        <v>DYNASTY-ET</v>
      </c>
      <c r="S3125">
        <f>INDEX(lehmad!H$2:H$412,MATCH(klypsid!$B3125,lehmad!$A$2:$A$412,0))</f>
        <v>124</v>
      </c>
      <c r="T3125">
        <f>INDEX(lehmad!K$2:K$412,MATCH(klypsid!$B3125,lehmad!$A$2:$A$412,0))</f>
        <v>108</v>
      </c>
      <c r="U3125" s="4">
        <f t="shared" si="96"/>
        <v>9</v>
      </c>
      <c r="V3125">
        <f t="shared" si="97"/>
        <v>32</v>
      </c>
    </row>
    <row r="3126" spans="1:22" x14ac:dyDescent="0.25">
      <c r="A3126">
        <v>3546</v>
      </c>
      <c r="B3126" t="str">
        <f>"E"&amp;A3126</f>
        <v>E3546</v>
      </c>
      <c r="C3126" t="s">
        <v>94</v>
      </c>
      <c r="D3126">
        <v>1</v>
      </c>
      <c r="E3126">
        <f>IF(D3126&lt;4,D3126,4)</f>
        <v>1</v>
      </c>
      <c r="F3126" s="1">
        <v>39489</v>
      </c>
      <c r="G3126" s="1">
        <v>39783</v>
      </c>
      <c r="H3126" s="3">
        <f>G3126-F3126</f>
        <v>294</v>
      </c>
      <c r="I3126" s="3">
        <f>IF(H3126&lt;=60,1,IF(H3126&lt;=150,2,3))</f>
        <v>3</v>
      </c>
      <c r="J3126">
        <v>38.6</v>
      </c>
      <c r="K3126">
        <v>3.38</v>
      </c>
      <c r="L3126">
        <v>4.08</v>
      </c>
      <c r="M3126">
        <v>2131</v>
      </c>
      <c r="N3126">
        <f>LOG(M3126/100,2)+3</f>
        <v>7.4134586880079789</v>
      </c>
      <c r="O3126">
        <f>INDEX(lehmad!B$2:B$412,MATCH(klypsid!$B3126,lehmad!$A$2:$A$412,0))</f>
        <v>38538</v>
      </c>
      <c r="P3126">
        <f>INDEX(lehmad!D$2:D$412,MATCH(klypsid!$B3126,lehmad!$A$2:$A$412,0))</f>
        <v>119</v>
      </c>
      <c r="Q3126">
        <f>INDEX(lehmad!E$2:E$412,MATCH(klypsid!$B3126,lehmad!$A$2:$A$412,0))</f>
        <v>0.93799999999999994</v>
      </c>
      <c r="R3126" t="str">
        <f>INDEX(lehmad!F$2:F$412,MATCH(klypsid!$B3126,lehmad!$A$2:$A$412,0))</f>
        <v>DYNASTY-ET</v>
      </c>
      <c r="S3126">
        <f>INDEX(lehmad!H$2:H$412,MATCH(klypsid!$B3126,lehmad!$A$2:$A$412,0))</f>
        <v>124</v>
      </c>
      <c r="T3126">
        <f>INDEX(lehmad!K$2:K$412,MATCH(klypsid!$B3126,lehmad!$A$2:$A$412,0))</f>
        <v>108</v>
      </c>
      <c r="U3126" s="4">
        <f t="shared" si="96"/>
        <v>10</v>
      </c>
      <c r="V3126">
        <f t="shared" si="97"/>
        <v>29</v>
      </c>
    </row>
    <row r="3127" spans="1:22" x14ac:dyDescent="0.25">
      <c r="A3127">
        <v>3546</v>
      </c>
      <c r="B3127" t="str">
        <f>"E"&amp;A3127</f>
        <v>E3546</v>
      </c>
      <c r="C3127" t="s">
        <v>94</v>
      </c>
      <c r="D3127">
        <v>1</v>
      </c>
      <c r="E3127">
        <f>IF(D3127&lt;4,D3127,4)</f>
        <v>1</v>
      </c>
      <c r="F3127" s="1">
        <v>39489</v>
      </c>
      <c r="G3127" s="1">
        <v>39817</v>
      </c>
      <c r="H3127" s="3">
        <f>G3127-F3127</f>
        <v>328</v>
      </c>
      <c r="I3127" s="3">
        <f>IF(H3127&lt;=60,1,IF(H3127&lt;=150,2,3))</f>
        <v>3</v>
      </c>
      <c r="J3127">
        <v>36</v>
      </c>
      <c r="K3127">
        <v>3.76</v>
      </c>
      <c r="L3127">
        <v>4.1900000000000004</v>
      </c>
      <c r="M3127">
        <v>1495</v>
      </c>
      <c r="N3127">
        <f>LOG(M3127/100,2)+3</f>
        <v>6.9020735793107431</v>
      </c>
      <c r="O3127">
        <f>INDEX(lehmad!B$2:B$412,MATCH(klypsid!$B3127,lehmad!$A$2:$A$412,0))</f>
        <v>38538</v>
      </c>
      <c r="P3127">
        <f>INDEX(lehmad!D$2:D$412,MATCH(klypsid!$B3127,lehmad!$A$2:$A$412,0))</f>
        <v>119</v>
      </c>
      <c r="Q3127">
        <f>INDEX(lehmad!E$2:E$412,MATCH(klypsid!$B3127,lehmad!$A$2:$A$412,0))</f>
        <v>0.93799999999999994</v>
      </c>
      <c r="R3127" t="str">
        <f>INDEX(lehmad!F$2:F$412,MATCH(klypsid!$B3127,lehmad!$A$2:$A$412,0))</f>
        <v>DYNASTY-ET</v>
      </c>
      <c r="S3127">
        <f>INDEX(lehmad!H$2:H$412,MATCH(klypsid!$B3127,lehmad!$A$2:$A$412,0))</f>
        <v>124</v>
      </c>
      <c r="T3127">
        <f>INDEX(lehmad!K$2:K$412,MATCH(klypsid!$B3127,lehmad!$A$2:$A$412,0))</f>
        <v>108</v>
      </c>
      <c r="U3127" s="4">
        <f t="shared" si="96"/>
        <v>11</v>
      </c>
      <c r="V3127">
        <f t="shared" si="97"/>
        <v>34</v>
      </c>
    </row>
    <row r="3128" spans="1:22" x14ac:dyDescent="0.25">
      <c r="A3128">
        <v>3546</v>
      </c>
      <c r="B3128" t="str">
        <f>"E"&amp;A3128</f>
        <v>E3546</v>
      </c>
      <c r="C3128" t="s">
        <v>94</v>
      </c>
      <c r="D3128">
        <v>1</v>
      </c>
      <c r="E3128">
        <f>IF(D3128&lt;4,D3128,4)</f>
        <v>1</v>
      </c>
      <c r="F3128" s="1">
        <v>39489</v>
      </c>
      <c r="G3128" s="1">
        <v>39845</v>
      </c>
      <c r="H3128" s="3">
        <f>G3128-F3128</f>
        <v>356</v>
      </c>
      <c r="I3128" s="3">
        <f>IF(H3128&lt;=60,1,IF(H3128&lt;=150,2,3))</f>
        <v>3</v>
      </c>
      <c r="J3128">
        <v>33.700000000000003</v>
      </c>
      <c r="K3128">
        <v>4.96</v>
      </c>
      <c r="L3128">
        <v>4.3</v>
      </c>
      <c r="M3128">
        <v>973</v>
      </c>
      <c r="N3128">
        <f>LOG(M3128/100,2)+3</f>
        <v>6.282439805006387</v>
      </c>
      <c r="O3128">
        <f>INDEX(lehmad!B$2:B$412,MATCH(klypsid!$B3128,lehmad!$A$2:$A$412,0))</f>
        <v>38538</v>
      </c>
      <c r="P3128">
        <f>INDEX(lehmad!D$2:D$412,MATCH(klypsid!$B3128,lehmad!$A$2:$A$412,0))</f>
        <v>119</v>
      </c>
      <c r="Q3128">
        <f>INDEX(lehmad!E$2:E$412,MATCH(klypsid!$B3128,lehmad!$A$2:$A$412,0))</f>
        <v>0.93799999999999994</v>
      </c>
      <c r="R3128" t="str">
        <f>INDEX(lehmad!F$2:F$412,MATCH(klypsid!$B3128,lehmad!$A$2:$A$412,0))</f>
        <v>DYNASTY-ET</v>
      </c>
      <c r="S3128">
        <f>INDEX(lehmad!H$2:H$412,MATCH(klypsid!$B3128,lehmad!$A$2:$A$412,0))</f>
        <v>124</v>
      </c>
      <c r="T3128">
        <f>INDEX(lehmad!K$2:K$412,MATCH(klypsid!$B3128,lehmad!$A$2:$A$412,0))</f>
        <v>108</v>
      </c>
      <c r="U3128" s="4">
        <f t="shared" si="96"/>
        <v>12</v>
      </c>
      <c r="V3128">
        <f t="shared" si="97"/>
        <v>28</v>
      </c>
    </row>
    <row r="3129" spans="1:22" x14ac:dyDescent="0.25">
      <c r="A3129">
        <v>3546</v>
      </c>
      <c r="B3129" t="str">
        <f>"E"&amp;A3129</f>
        <v>E3546</v>
      </c>
      <c r="C3129" t="s">
        <v>94</v>
      </c>
      <c r="D3129">
        <v>1</v>
      </c>
      <c r="E3129">
        <f>IF(D3129&lt;4,D3129,4)</f>
        <v>1</v>
      </c>
      <c r="F3129" s="1">
        <v>39489</v>
      </c>
      <c r="G3129" s="1">
        <v>39875</v>
      </c>
      <c r="H3129" s="3">
        <f>G3129-F3129</f>
        <v>386</v>
      </c>
      <c r="I3129" s="3">
        <f>IF(H3129&lt;=60,1,IF(H3129&lt;=150,2,3))</f>
        <v>3</v>
      </c>
      <c r="J3129">
        <v>33.200000000000003</v>
      </c>
      <c r="K3129">
        <v>4.3499999999999996</v>
      </c>
      <c r="L3129">
        <v>4.26</v>
      </c>
      <c r="M3129">
        <v>724</v>
      </c>
      <c r="N3129">
        <f>LOG(M3129/100,2)+3</f>
        <v>5.8559896973084804</v>
      </c>
      <c r="O3129">
        <f>INDEX(lehmad!B$2:B$412,MATCH(klypsid!$B3129,lehmad!$A$2:$A$412,0))</f>
        <v>38538</v>
      </c>
      <c r="P3129">
        <f>INDEX(lehmad!D$2:D$412,MATCH(klypsid!$B3129,lehmad!$A$2:$A$412,0))</f>
        <v>119</v>
      </c>
      <c r="Q3129">
        <f>INDEX(lehmad!E$2:E$412,MATCH(klypsid!$B3129,lehmad!$A$2:$A$412,0))</f>
        <v>0.93799999999999994</v>
      </c>
      <c r="R3129" t="str">
        <f>INDEX(lehmad!F$2:F$412,MATCH(klypsid!$B3129,lehmad!$A$2:$A$412,0))</f>
        <v>DYNASTY-ET</v>
      </c>
      <c r="S3129">
        <f>INDEX(lehmad!H$2:H$412,MATCH(klypsid!$B3129,lehmad!$A$2:$A$412,0))</f>
        <v>124</v>
      </c>
      <c r="T3129">
        <f>INDEX(lehmad!K$2:K$412,MATCH(klypsid!$B3129,lehmad!$A$2:$A$412,0))</f>
        <v>108</v>
      </c>
      <c r="U3129" s="4">
        <f t="shared" si="96"/>
        <v>13</v>
      </c>
      <c r="V3129">
        <f t="shared" si="97"/>
        <v>30</v>
      </c>
    </row>
    <row r="3130" spans="1:22" x14ac:dyDescent="0.25">
      <c r="A3130">
        <v>3546</v>
      </c>
      <c r="B3130" t="str">
        <f>"E"&amp;A3130</f>
        <v>E3546</v>
      </c>
      <c r="C3130" t="s">
        <v>94</v>
      </c>
      <c r="D3130">
        <v>1</v>
      </c>
      <c r="E3130">
        <f>IF(D3130&lt;4,D3130,4)</f>
        <v>1</v>
      </c>
      <c r="F3130" s="1">
        <v>39489</v>
      </c>
      <c r="G3130" s="1">
        <v>39908</v>
      </c>
      <c r="H3130" s="3">
        <f>G3130-F3130</f>
        <v>419</v>
      </c>
      <c r="I3130" s="3">
        <f>IF(H3130&lt;=60,1,IF(H3130&lt;=150,2,3))</f>
        <v>3</v>
      </c>
      <c r="J3130">
        <v>28.3</v>
      </c>
      <c r="K3130">
        <v>4.32</v>
      </c>
      <c r="L3130">
        <v>3.84</v>
      </c>
      <c r="M3130">
        <v>655</v>
      </c>
      <c r="N3130">
        <f>LOG(M3130/100,2)+3</f>
        <v>5.7114949066500884</v>
      </c>
      <c r="O3130">
        <f>INDEX(lehmad!B$2:B$412,MATCH(klypsid!$B3130,lehmad!$A$2:$A$412,0))</f>
        <v>38538</v>
      </c>
      <c r="P3130">
        <f>INDEX(lehmad!D$2:D$412,MATCH(klypsid!$B3130,lehmad!$A$2:$A$412,0))</f>
        <v>119</v>
      </c>
      <c r="Q3130">
        <f>INDEX(lehmad!E$2:E$412,MATCH(klypsid!$B3130,lehmad!$A$2:$A$412,0))</f>
        <v>0.93799999999999994</v>
      </c>
      <c r="R3130" t="str">
        <f>INDEX(lehmad!F$2:F$412,MATCH(klypsid!$B3130,lehmad!$A$2:$A$412,0))</f>
        <v>DYNASTY-ET</v>
      </c>
      <c r="S3130">
        <f>INDEX(lehmad!H$2:H$412,MATCH(klypsid!$B3130,lehmad!$A$2:$A$412,0))</f>
        <v>124</v>
      </c>
      <c r="T3130">
        <f>INDEX(lehmad!K$2:K$412,MATCH(klypsid!$B3130,lehmad!$A$2:$A$412,0))</f>
        <v>108</v>
      </c>
      <c r="U3130" s="4">
        <f t="shared" si="96"/>
        <v>14</v>
      </c>
      <c r="V3130">
        <f t="shared" si="97"/>
        <v>33</v>
      </c>
    </row>
    <row r="3131" spans="1:22" x14ac:dyDescent="0.25">
      <c r="A3131">
        <v>3546</v>
      </c>
      <c r="B3131" t="str">
        <f>"E"&amp;A3131</f>
        <v>E3546</v>
      </c>
      <c r="C3131" t="s">
        <v>94</v>
      </c>
      <c r="D3131">
        <v>1</v>
      </c>
      <c r="E3131">
        <f>IF(D3131&lt;4,D3131,4)</f>
        <v>1</v>
      </c>
      <c r="F3131" s="1">
        <v>39489</v>
      </c>
      <c r="G3131" s="1">
        <v>39944</v>
      </c>
      <c r="H3131" s="3">
        <f>G3131-F3131</f>
        <v>455</v>
      </c>
      <c r="I3131" s="3">
        <f>IF(H3131&lt;=60,1,IF(H3131&lt;=150,2,3))</f>
        <v>3</v>
      </c>
      <c r="J3131">
        <v>29.3</v>
      </c>
      <c r="K3131">
        <v>4.32</v>
      </c>
      <c r="L3131">
        <v>4.1100000000000003</v>
      </c>
      <c r="M3131">
        <v>520</v>
      </c>
      <c r="N3131">
        <f>LOG(M3131/100,2)+3</f>
        <v>5.37851162325373</v>
      </c>
      <c r="O3131">
        <f>INDEX(lehmad!B$2:B$412,MATCH(klypsid!$B3131,lehmad!$A$2:$A$412,0))</f>
        <v>38538</v>
      </c>
      <c r="P3131">
        <f>INDEX(lehmad!D$2:D$412,MATCH(klypsid!$B3131,lehmad!$A$2:$A$412,0))</f>
        <v>119</v>
      </c>
      <c r="Q3131">
        <f>INDEX(lehmad!E$2:E$412,MATCH(klypsid!$B3131,lehmad!$A$2:$A$412,0))</f>
        <v>0.93799999999999994</v>
      </c>
      <c r="R3131" t="str">
        <f>INDEX(lehmad!F$2:F$412,MATCH(klypsid!$B3131,lehmad!$A$2:$A$412,0))</f>
        <v>DYNASTY-ET</v>
      </c>
      <c r="S3131">
        <f>INDEX(lehmad!H$2:H$412,MATCH(klypsid!$B3131,lehmad!$A$2:$A$412,0))</f>
        <v>124</v>
      </c>
      <c r="T3131">
        <f>INDEX(lehmad!K$2:K$412,MATCH(klypsid!$B3131,lehmad!$A$2:$A$412,0))</f>
        <v>108</v>
      </c>
      <c r="U3131" s="4">
        <f t="shared" si="96"/>
        <v>15</v>
      </c>
      <c r="V3131">
        <f t="shared" si="97"/>
        <v>36</v>
      </c>
    </row>
    <row r="3132" spans="1:22" x14ac:dyDescent="0.25">
      <c r="A3132">
        <v>3546</v>
      </c>
      <c r="B3132" t="str">
        <f>"E"&amp;A3132</f>
        <v>E3546</v>
      </c>
      <c r="C3132" t="s">
        <v>94</v>
      </c>
      <c r="D3132">
        <v>1</v>
      </c>
      <c r="E3132">
        <f>IF(D3132&lt;4,D3132,4)</f>
        <v>1</v>
      </c>
      <c r="F3132" s="1">
        <v>39489</v>
      </c>
      <c r="G3132" s="1">
        <v>39972</v>
      </c>
      <c r="H3132" s="3">
        <f>G3132-F3132</f>
        <v>483</v>
      </c>
      <c r="I3132" s="3">
        <f>IF(H3132&lt;=60,1,IF(H3132&lt;=150,2,3))</f>
        <v>3</v>
      </c>
      <c r="J3132">
        <v>28.7</v>
      </c>
      <c r="K3132">
        <v>2.62</v>
      </c>
      <c r="L3132">
        <v>4.04</v>
      </c>
      <c r="M3132">
        <v>1235</v>
      </c>
      <c r="N3132">
        <f>LOG(M3132/100,2)+3</f>
        <v>6.6264391366973152</v>
      </c>
      <c r="O3132">
        <f>INDEX(lehmad!B$2:B$412,MATCH(klypsid!$B3132,lehmad!$A$2:$A$412,0))</f>
        <v>38538</v>
      </c>
      <c r="P3132">
        <f>INDEX(lehmad!D$2:D$412,MATCH(klypsid!$B3132,lehmad!$A$2:$A$412,0))</f>
        <v>119</v>
      </c>
      <c r="Q3132">
        <f>INDEX(lehmad!E$2:E$412,MATCH(klypsid!$B3132,lehmad!$A$2:$A$412,0))</f>
        <v>0.93799999999999994</v>
      </c>
      <c r="R3132" t="str">
        <f>INDEX(lehmad!F$2:F$412,MATCH(klypsid!$B3132,lehmad!$A$2:$A$412,0))</f>
        <v>DYNASTY-ET</v>
      </c>
      <c r="S3132">
        <f>INDEX(lehmad!H$2:H$412,MATCH(klypsid!$B3132,lehmad!$A$2:$A$412,0))</f>
        <v>124</v>
      </c>
      <c r="T3132">
        <f>INDEX(lehmad!K$2:K$412,MATCH(klypsid!$B3132,lehmad!$A$2:$A$412,0))</f>
        <v>108</v>
      </c>
      <c r="U3132" s="4">
        <f t="shared" si="96"/>
        <v>16</v>
      </c>
      <c r="V3132">
        <f t="shared" si="97"/>
        <v>28</v>
      </c>
    </row>
    <row r="3133" spans="1:22" x14ac:dyDescent="0.25">
      <c r="A3133">
        <v>3546</v>
      </c>
      <c r="B3133" t="str">
        <f>"E"&amp;A3133</f>
        <v>E3546</v>
      </c>
      <c r="C3133" t="s">
        <v>94</v>
      </c>
      <c r="D3133">
        <v>1</v>
      </c>
      <c r="E3133">
        <f>IF(D3133&lt;4,D3133,4)</f>
        <v>1</v>
      </c>
      <c r="F3133" s="1">
        <v>39489</v>
      </c>
      <c r="G3133" s="1">
        <v>40007</v>
      </c>
      <c r="H3133" s="3">
        <f>G3133-F3133</f>
        <v>518</v>
      </c>
      <c r="I3133" s="3">
        <f>IF(H3133&lt;=60,1,IF(H3133&lt;=150,2,3))</f>
        <v>3</v>
      </c>
      <c r="J3133">
        <v>24.7</v>
      </c>
      <c r="K3133">
        <v>2.29</v>
      </c>
      <c r="L3133">
        <v>4.0999999999999996</v>
      </c>
      <c r="M3133">
        <v>640</v>
      </c>
      <c r="N3133">
        <f>LOG(M3133/100,2)+3</f>
        <v>5.6780719051126383</v>
      </c>
      <c r="O3133">
        <f>INDEX(lehmad!B$2:B$412,MATCH(klypsid!$B3133,lehmad!$A$2:$A$412,0))</f>
        <v>38538</v>
      </c>
      <c r="P3133">
        <f>INDEX(lehmad!D$2:D$412,MATCH(klypsid!$B3133,lehmad!$A$2:$A$412,0))</f>
        <v>119</v>
      </c>
      <c r="Q3133">
        <f>INDEX(lehmad!E$2:E$412,MATCH(klypsid!$B3133,lehmad!$A$2:$A$412,0))</f>
        <v>0.93799999999999994</v>
      </c>
      <c r="R3133" t="str">
        <f>INDEX(lehmad!F$2:F$412,MATCH(klypsid!$B3133,lehmad!$A$2:$A$412,0))</f>
        <v>DYNASTY-ET</v>
      </c>
      <c r="S3133">
        <f>INDEX(lehmad!H$2:H$412,MATCH(klypsid!$B3133,lehmad!$A$2:$A$412,0))</f>
        <v>124</v>
      </c>
      <c r="T3133">
        <f>INDEX(lehmad!K$2:K$412,MATCH(klypsid!$B3133,lehmad!$A$2:$A$412,0))</f>
        <v>108</v>
      </c>
      <c r="U3133" s="4">
        <f t="shared" si="96"/>
        <v>17</v>
      </c>
      <c r="V3133">
        <f t="shared" si="97"/>
        <v>35</v>
      </c>
    </row>
    <row r="3134" spans="1:22" x14ac:dyDescent="0.25">
      <c r="A3134">
        <v>3546</v>
      </c>
      <c r="B3134" t="str">
        <f>"E"&amp;A3134</f>
        <v>E3546</v>
      </c>
      <c r="C3134" t="s">
        <v>94</v>
      </c>
      <c r="D3134">
        <v>1</v>
      </c>
      <c r="E3134">
        <f>IF(D3134&lt;4,D3134,4)</f>
        <v>1</v>
      </c>
      <c r="F3134" s="1">
        <v>39489</v>
      </c>
      <c r="G3134" s="1">
        <v>40037</v>
      </c>
      <c r="H3134" s="3">
        <f>G3134-F3134</f>
        <v>548</v>
      </c>
      <c r="I3134" s="3">
        <f>IF(H3134&lt;=60,1,IF(H3134&lt;=150,2,3))</f>
        <v>3</v>
      </c>
      <c r="J3134">
        <v>14.8</v>
      </c>
      <c r="K3134">
        <v>5.09</v>
      </c>
      <c r="L3134">
        <v>3.9</v>
      </c>
      <c r="M3134">
        <v>700</v>
      </c>
      <c r="N3134">
        <f>LOG(M3134/100,2)+3</f>
        <v>5.8073549220576037</v>
      </c>
      <c r="O3134">
        <f>INDEX(lehmad!B$2:B$412,MATCH(klypsid!$B3134,lehmad!$A$2:$A$412,0))</f>
        <v>38538</v>
      </c>
      <c r="P3134">
        <f>INDEX(lehmad!D$2:D$412,MATCH(klypsid!$B3134,lehmad!$A$2:$A$412,0))</f>
        <v>119</v>
      </c>
      <c r="Q3134">
        <f>INDEX(lehmad!E$2:E$412,MATCH(klypsid!$B3134,lehmad!$A$2:$A$412,0))</f>
        <v>0.93799999999999994</v>
      </c>
      <c r="R3134" t="str">
        <f>INDEX(lehmad!F$2:F$412,MATCH(klypsid!$B3134,lehmad!$A$2:$A$412,0))</f>
        <v>DYNASTY-ET</v>
      </c>
      <c r="S3134">
        <f>INDEX(lehmad!H$2:H$412,MATCH(klypsid!$B3134,lehmad!$A$2:$A$412,0))</f>
        <v>124</v>
      </c>
      <c r="T3134">
        <f>INDEX(lehmad!K$2:K$412,MATCH(klypsid!$B3134,lehmad!$A$2:$A$412,0))</f>
        <v>108</v>
      </c>
      <c r="U3134" s="4">
        <f t="shared" si="96"/>
        <v>18</v>
      </c>
      <c r="V3134">
        <f t="shared" si="97"/>
        <v>30</v>
      </c>
    </row>
    <row r="3135" spans="1:22" x14ac:dyDescent="0.25">
      <c r="A3135">
        <v>3546</v>
      </c>
      <c r="B3135" t="str">
        <f>"E"&amp;A3135</f>
        <v>E3546</v>
      </c>
      <c r="C3135" t="s">
        <v>94</v>
      </c>
      <c r="D3135">
        <v>2</v>
      </c>
      <c r="E3135">
        <f>IF(D3135&lt;4,D3135,4)</f>
        <v>2</v>
      </c>
      <c r="F3135" s="1">
        <v>40116</v>
      </c>
      <c r="G3135" s="1">
        <v>40125</v>
      </c>
      <c r="H3135" s="3">
        <f>G3135-F3135</f>
        <v>9</v>
      </c>
      <c r="I3135" s="3">
        <f>IF(H3135&lt;=60,1,IF(H3135&lt;=150,2,3))</f>
        <v>1</v>
      </c>
      <c r="J3135">
        <v>34.700000000000003</v>
      </c>
      <c r="K3135">
        <v>4.7300000000000004</v>
      </c>
      <c r="L3135">
        <v>3.97</v>
      </c>
      <c r="M3135">
        <v>62</v>
      </c>
      <c r="N3135">
        <f>LOG(M3135/100,2)+3</f>
        <v>2.3103401206121505</v>
      </c>
      <c r="O3135">
        <f>INDEX(lehmad!B$2:B$412,MATCH(klypsid!$B3135,lehmad!$A$2:$A$412,0))</f>
        <v>38538</v>
      </c>
      <c r="P3135">
        <f>INDEX(lehmad!D$2:D$412,MATCH(klypsid!$B3135,lehmad!$A$2:$A$412,0))</f>
        <v>119</v>
      </c>
      <c r="Q3135">
        <f>INDEX(lehmad!E$2:E$412,MATCH(klypsid!$B3135,lehmad!$A$2:$A$412,0))</f>
        <v>0.93799999999999994</v>
      </c>
      <c r="R3135" t="str">
        <f>INDEX(lehmad!F$2:F$412,MATCH(klypsid!$B3135,lehmad!$A$2:$A$412,0))</f>
        <v>DYNASTY-ET</v>
      </c>
      <c r="S3135">
        <f>INDEX(lehmad!H$2:H$412,MATCH(klypsid!$B3135,lehmad!$A$2:$A$412,0))</f>
        <v>124</v>
      </c>
      <c r="T3135">
        <f>INDEX(lehmad!K$2:K$412,MATCH(klypsid!$B3135,lehmad!$A$2:$A$412,0))</f>
        <v>108</v>
      </c>
      <c r="U3135" s="4">
        <f t="shared" si="96"/>
        <v>1</v>
      </c>
      <c r="V3135">
        <f t="shared" si="97"/>
        <v>9</v>
      </c>
    </row>
    <row r="3136" spans="1:22" x14ac:dyDescent="0.25">
      <c r="A3136">
        <v>3546</v>
      </c>
      <c r="B3136" t="str">
        <f>"E"&amp;A3136</f>
        <v>E3546</v>
      </c>
      <c r="C3136" t="s">
        <v>94</v>
      </c>
      <c r="D3136">
        <v>2</v>
      </c>
      <c r="E3136">
        <f>IF(D3136&lt;4,D3136,4)</f>
        <v>2</v>
      </c>
      <c r="F3136" s="1">
        <v>40116</v>
      </c>
      <c r="G3136" s="1">
        <v>40153</v>
      </c>
      <c r="H3136" s="3">
        <f>G3136-F3136</f>
        <v>37</v>
      </c>
      <c r="I3136" s="3">
        <f>IF(H3136&lt;=60,1,IF(H3136&lt;=150,2,3))</f>
        <v>1</v>
      </c>
      <c r="J3136">
        <v>41.6</v>
      </c>
      <c r="K3136">
        <v>3.88</v>
      </c>
      <c r="L3136">
        <v>3.37</v>
      </c>
      <c r="M3136">
        <v>37</v>
      </c>
      <c r="N3136">
        <f>LOG(M3136/100,2)+3</f>
        <v>1.5655971758542251</v>
      </c>
      <c r="O3136">
        <f>INDEX(lehmad!B$2:B$412,MATCH(klypsid!$B3136,lehmad!$A$2:$A$412,0))</f>
        <v>38538</v>
      </c>
      <c r="P3136">
        <f>INDEX(lehmad!D$2:D$412,MATCH(klypsid!$B3136,lehmad!$A$2:$A$412,0))</f>
        <v>119</v>
      </c>
      <c r="Q3136">
        <f>INDEX(lehmad!E$2:E$412,MATCH(klypsid!$B3136,lehmad!$A$2:$A$412,0))</f>
        <v>0.93799999999999994</v>
      </c>
      <c r="R3136" t="str">
        <f>INDEX(lehmad!F$2:F$412,MATCH(klypsid!$B3136,lehmad!$A$2:$A$412,0))</f>
        <v>DYNASTY-ET</v>
      </c>
      <c r="S3136">
        <f>INDEX(lehmad!H$2:H$412,MATCH(klypsid!$B3136,lehmad!$A$2:$A$412,0))</f>
        <v>124</v>
      </c>
      <c r="T3136">
        <f>INDEX(lehmad!K$2:K$412,MATCH(klypsid!$B3136,lehmad!$A$2:$A$412,0))</f>
        <v>108</v>
      </c>
      <c r="U3136" s="4">
        <f t="shared" si="96"/>
        <v>2</v>
      </c>
      <c r="V3136">
        <f t="shared" si="97"/>
        <v>28</v>
      </c>
    </row>
    <row r="3137" spans="1:22" x14ac:dyDescent="0.25">
      <c r="A3137">
        <v>3546</v>
      </c>
      <c r="B3137" t="str">
        <f>"E"&amp;A3137</f>
        <v>E3546</v>
      </c>
      <c r="C3137" t="s">
        <v>94</v>
      </c>
      <c r="D3137">
        <v>2</v>
      </c>
      <c r="E3137">
        <f>IF(D3137&lt;4,D3137,4)</f>
        <v>2</v>
      </c>
      <c r="F3137" s="1">
        <v>40116</v>
      </c>
      <c r="G3137" s="1">
        <v>40186</v>
      </c>
      <c r="H3137" s="3">
        <f>G3137-F3137</f>
        <v>70</v>
      </c>
      <c r="I3137" s="3">
        <f>IF(H3137&lt;=60,1,IF(H3137&lt;=150,2,3))</f>
        <v>2</v>
      </c>
      <c r="J3137">
        <v>45.9</v>
      </c>
      <c r="K3137">
        <v>3.49</v>
      </c>
      <c r="L3137">
        <v>3.4</v>
      </c>
      <c r="M3137">
        <v>61</v>
      </c>
      <c r="N3137">
        <f>LOG(M3137/100,2)+3</f>
        <v>2.2868811477881614</v>
      </c>
      <c r="O3137">
        <f>INDEX(lehmad!B$2:B$412,MATCH(klypsid!$B3137,lehmad!$A$2:$A$412,0))</f>
        <v>38538</v>
      </c>
      <c r="P3137">
        <f>INDEX(lehmad!D$2:D$412,MATCH(klypsid!$B3137,lehmad!$A$2:$A$412,0))</f>
        <v>119</v>
      </c>
      <c r="Q3137">
        <f>INDEX(lehmad!E$2:E$412,MATCH(klypsid!$B3137,lehmad!$A$2:$A$412,0))</f>
        <v>0.93799999999999994</v>
      </c>
      <c r="R3137" t="str">
        <f>INDEX(lehmad!F$2:F$412,MATCH(klypsid!$B3137,lehmad!$A$2:$A$412,0))</f>
        <v>DYNASTY-ET</v>
      </c>
      <c r="S3137">
        <f>INDEX(lehmad!H$2:H$412,MATCH(klypsid!$B3137,lehmad!$A$2:$A$412,0))</f>
        <v>124</v>
      </c>
      <c r="T3137">
        <f>INDEX(lehmad!K$2:K$412,MATCH(klypsid!$B3137,lehmad!$A$2:$A$412,0))</f>
        <v>108</v>
      </c>
      <c r="U3137" s="4">
        <f t="shared" si="96"/>
        <v>3</v>
      </c>
      <c r="V3137">
        <f t="shared" si="97"/>
        <v>33</v>
      </c>
    </row>
    <row r="3138" spans="1:22" x14ac:dyDescent="0.25">
      <c r="A3138">
        <v>3546</v>
      </c>
      <c r="B3138" t="str">
        <f>"E"&amp;A3138</f>
        <v>E3546</v>
      </c>
      <c r="C3138" t="s">
        <v>94</v>
      </c>
      <c r="D3138">
        <v>2</v>
      </c>
      <c r="E3138">
        <f>IF(D3138&lt;4,D3138,4)</f>
        <v>2</v>
      </c>
      <c r="F3138" s="1">
        <v>40116</v>
      </c>
      <c r="G3138" s="1">
        <v>40214</v>
      </c>
      <c r="H3138" s="3">
        <f>G3138-F3138</f>
        <v>98</v>
      </c>
      <c r="I3138" s="3">
        <f>IF(H3138&lt;=60,1,IF(H3138&lt;=150,2,3))</f>
        <v>2</v>
      </c>
      <c r="J3138">
        <v>49.7</v>
      </c>
      <c r="K3138">
        <v>3.23</v>
      </c>
      <c r="L3138">
        <v>3.52</v>
      </c>
      <c r="M3138">
        <v>26</v>
      </c>
      <c r="N3138">
        <f>LOG(M3138/100,2)+3</f>
        <v>1.0565835283663676</v>
      </c>
      <c r="O3138">
        <f>INDEX(lehmad!B$2:B$412,MATCH(klypsid!$B3138,lehmad!$A$2:$A$412,0))</f>
        <v>38538</v>
      </c>
      <c r="P3138">
        <f>INDEX(lehmad!D$2:D$412,MATCH(klypsid!$B3138,lehmad!$A$2:$A$412,0))</f>
        <v>119</v>
      </c>
      <c r="Q3138">
        <f>INDEX(lehmad!E$2:E$412,MATCH(klypsid!$B3138,lehmad!$A$2:$A$412,0))</f>
        <v>0.93799999999999994</v>
      </c>
      <c r="R3138" t="str">
        <f>INDEX(lehmad!F$2:F$412,MATCH(klypsid!$B3138,lehmad!$A$2:$A$412,0))</f>
        <v>DYNASTY-ET</v>
      </c>
      <c r="S3138">
        <f>INDEX(lehmad!H$2:H$412,MATCH(klypsid!$B3138,lehmad!$A$2:$A$412,0))</f>
        <v>124</v>
      </c>
      <c r="T3138">
        <f>INDEX(lehmad!K$2:K$412,MATCH(klypsid!$B3138,lehmad!$A$2:$A$412,0))</f>
        <v>108</v>
      </c>
      <c r="U3138" s="4">
        <f t="shared" si="96"/>
        <v>4</v>
      </c>
      <c r="V3138">
        <f t="shared" si="97"/>
        <v>28</v>
      </c>
    </row>
    <row r="3139" spans="1:22" x14ac:dyDescent="0.25">
      <c r="A3139">
        <v>3546</v>
      </c>
      <c r="B3139" t="str">
        <f>"E"&amp;A3139</f>
        <v>E3546</v>
      </c>
      <c r="C3139" t="s">
        <v>94</v>
      </c>
      <c r="D3139">
        <v>2</v>
      </c>
      <c r="E3139">
        <f>IF(D3139&lt;4,D3139,4)</f>
        <v>2</v>
      </c>
      <c r="F3139" s="1">
        <v>40116</v>
      </c>
      <c r="G3139" s="1">
        <v>40242</v>
      </c>
      <c r="H3139" s="3">
        <f>G3139-F3139</f>
        <v>126</v>
      </c>
      <c r="I3139" s="3">
        <f>IF(H3139&lt;=60,1,IF(H3139&lt;=150,2,3))</f>
        <v>2</v>
      </c>
      <c r="J3139">
        <v>24.2</v>
      </c>
      <c r="K3139">
        <v>4.79</v>
      </c>
      <c r="L3139">
        <v>3.54</v>
      </c>
      <c r="M3139">
        <v>1472</v>
      </c>
      <c r="N3139">
        <f>LOG(M3139/100,2)+3</f>
        <v>6.8797057662822887</v>
      </c>
      <c r="O3139">
        <f>INDEX(lehmad!B$2:B$412,MATCH(klypsid!$B3139,lehmad!$A$2:$A$412,0))</f>
        <v>38538</v>
      </c>
      <c r="P3139">
        <f>INDEX(lehmad!D$2:D$412,MATCH(klypsid!$B3139,lehmad!$A$2:$A$412,0))</f>
        <v>119</v>
      </c>
      <c r="Q3139">
        <f>INDEX(lehmad!E$2:E$412,MATCH(klypsid!$B3139,lehmad!$A$2:$A$412,0))</f>
        <v>0.93799999999999994</v>
      </c>
      <c r="R3139" t="str">
        <f>INDEX(lehmad!F$2:F$412,MATCH(klypsid!$B3139,lehmad!$A$2:$A$412,0))</f>
        <v>DYNASTY-ET</v>
      </c>
      <c r="S3139">
        <f>INDEX(lehmad!H$2:H$412,MATCH(klypsid!$B3139,lehmad!$A$2:$A$412,0))</f>
        <v>124</v>
      </c>
      <c r="T3139">
        <f>INDEX(lehmad!K$2:K$412,MATCH(klypsid!$B3139,lehmad!$A$2:$A$412,0))</f>
        <v>108</v>
      </c>
      <c r="U3139" s="4">
        <f t="shared" ref="U3139:U3202" si="98">IF(AND(A3139=A3138,D3139=D3138),U3138+1,1)</f>
        <v>5</v>
      </c>
      <c r="V3139">
        <f t="shared" ref="V3139:V3202" si="99">IF(AND(A3139=A3138,D3139=D3138),G3139-G3138,G3139-F3139)</f>
        <v>28</v>
      </c>
    </row>
    <row r="3140" spans="1:22" x14ac:dyDescent="0.25">
      <c r="A3140">
        <v>3546</v>
      </c>
      <c r="B3140" t="str">
        <f>"E"&amp;A3140</f>
        <v>E3546</v>
      </c>
      <c r="C3140" t="s">
        <v>94</v>
      </c>
      <c r="D3140">
        <v>2</v>
      </c>
      <c r="E3140">
        <f>IF(D3140&lt;4,D3140,4)</f>
        <v>2</v>
      </c>
      <c r="F3140" s="1">
        <v>40116</v>
      </c>
      <c r="G3140" s="1">
        <v>40276</v>
      </c>
      <c r="H3140" s="3">
        <f>G3140-F3140</f>
        <v>160</v>
      </c>
      <c r="I3140" s="3">
        <f>IF(H3140&lt;=60,1,IF(H3140&lt;=150,2,3))</f>
        <v>3</v>
      </c>
      <c r="J3140">
        <v>30.5</v>
      </c>
      <c r="K3140">
        <v>4.9000000000000004</v>
      </c>
      <c r="L3140">
        <v>3.74</v>
      </c>
      <c r="M3140">
        <v>391</v>
      </c>
      <c r="N3140">
        <f>LOG(M3140/100,2)+3</f>
        <v>4.9671686075326278</v>
      </c>
      <c r="O3140">
        <f>INDEX(lehmad!B$2:B$412,MATCH(klypsid!$B3140,lehmad!$A$2:$A$412,0))</f>
        <v>38538</v>
      </c>
      <c r="P3140">
        <f>INDEX(lehmad!D$2:D$412,MATCH(klypsid!$B3140,lehmad!$A$2:$A$412,0))</f>
        <v>119</v>
      </c>
      <c r="Q3140">
        <f>INDEX(lehmad!E$2:E$412,MATCH(klypsid!$B3140,lehmad!$A$2:$A$412,0))</f>
        <v>0.93799999999999994</v>
      </c>
      <c r="R3140" t="str">
        <f>INDEX(lehmad!F$2:F$412,MATCH(klypsid!$B3140,lehmad!$A$2:$A$412,0))</f>
        <v>DYNASTY-ET</v>
      </c>
      <c r="S3140">
        <f>INDEX(lehmad!H$2:H$412,MATCH(klypsid!$B3140,lehmad!$A$2:$A$412,0))</f>
        <v>124</v>
      </c>
      <c r="T3140">
        <f>INDEX(lehmad!K$2:K$412,MATCH(klypsid!$B3140,lehmad!$A$2:$A$412,0))</f>
        <v>108</v>
      </c>
      <c r="U3140" s="4">
        <f t="shared" si="98"/>
        <v>6</v>
      </c>
      <c r="V3140">
        <f t="shared" si="99"/>
        <v>34</v>
      </c>
    </row>
    <row r="3141" spans="1:22" x14ac:dyDescent="0.25">
      <c r="A3141">
        <v>3546</v>
      </c>
      <c r="B3141" t="str">
        <f>"E"&amp;A3141</f>
        <v>E3546</v>
      </c>
      <c r="C3141" t="s">
        <v>94</v>
      </c>
      <c r="D3141">
        <v>2</v>
      </c>
      <c r="E3141">
        <f>IF(D3141&lt;4,D3141,4)</f>
        <v>2</v>
      </c>
      <c r="F3141" s="1">
        <v>40116</v>
      </c>
      <c r="G3141" s="1">
        <v>40304</v>
      </c>
      <c r="H3141" s="3">
        <f>G3141-F3141</f>
        <v>188</v>
      </c>
      <c r="I3141" s="3">
        <f>IF(H3141&lt;=60,1,IF(H3141&lt;=150,2,3))</f>
        <v>3</v>
      </c>
      <c r="J3141">
        <v>31.4</v>
      </c>
      <c r="K3141">
        <v>5.14</v>
      </c>
      <c r="L3141">
        <v>3.95</v>
      </c>
      <c r="M3141">
        <v>229</v>
      </c>
      <c r="N3141">
        <f>LOG(M3141/100,2)+3</f>
        <v>4.1953475983222193</v>
      </c>
      <c r="O3141">
        <f>INDEX(lehmad!B$2:B$412,MATCH(klypsid!$B3141,lehmad!$A$2:$A$412,0))</f>
        <v>38538</v>
      </c>
      <c r="P3141">
        <f>INDEX(lehmad!D$2:D$412,MATCH(klypsid!$B3141,lehmad!$A$2:$A$412,0))</f>
        <v>119</v>
      </c>
      <c r="Q3141">
        <f>INDEX(lehmad!E$2:E$412,MATCH(klypsid!$B3141,lehmad!$A$2:$A$412,0))</f>
        <v>0.93799999999999994</v>
      </c>
      <c r="R3141" t="str">
        <f>INDEX(lehmad!F$2:F$412,MATCH(klypsid!$B3141,lehmad!$A$2:$A$412,0))</f>
        <v>DYNASTY-ET</v>
      </c>
      <c r="S3141">
        <f>INDEX(lehmad!H$2:H$412,MATCH(klypsid!$B3141,lehmad!$A$2:$A$412,0))</f>
        <v>124</v>
      </c>
      <c r="T3141">
        <f>INDEX(lehmad!K$2:K$412,MATCH(klypsid!$B3141,lehmad!$A$2:$A$412,0))</f>
        <v>108</v>
      </c>
      <c r="U3141" s="4">
        <f t="shared" si="98"/>
        <v>7</v>
      </c>
      <c r="V3141">
        <f t="shared" si="99"/>
        <v>28</v>
      </c>
    </row>
    <row r="3142" spans="1:22" x14ac:dyDescent="0.25">
      <c r="A3142">
        <v>3546</v>
      </c>
      <c r="B3142" t="str">
        <f>"E"&amp;A3142</f>
        <v>E3546</v>
      </c>
      <c r="C3142" t="s">
        <v>94</v>
      </c>
      <c r="D3142">
        <v>2</v>
      </c>
      <c r="E3142">
        <f>IF(D3142&lt;4,D3142,4)</f>
        <v>2</v>
      </c>
      <c r="F3142" s="1">
        <v>40116</v>
      </c>
      <c r="G3142" s="1">
        <v>40336</v>
      </c>
      <c r="H3142" s="3">
        <f>G3142-F3142</f>
        <v>220</v>
      </c>
      <c r="I3142" s="3">
        <f>IF(H3142&lt;=60,1,IF(H3142&lt;=150,2,3))</f>
        <v>3</v>
      </c>
      <c r="J3142">
        <v>31</v>
      </c>
      <c r="K3142">
        <v>4.75</v>
      </c>
      <c r="L3142">
        <v>3.88</v>
      </c>
      <c r="M3142">
        <v>419</v>
      </c>
      <c r="N3142">
        <f>LOG(M3142/100,2)+3</f>
        <v>5.0669502439246266</v>
      </c>
      <c r="O3142">
        <f>INDEX(lehmad!B$2:B$412,MATCH(klypsid!$B3142,lehmad!$A$2:$A$412,0))</f>
        <v>38538</v>
      </c>
      <c r="P3142">
        <f>INDEX(lehmad!D$2:D$412,MATCH(klypsid!$B3142,lehmad!$A$2:$A$412,0))</f>
        <v>119</v>
      </c>
      <c r="Q3142">
        <f>INDEX(lehmad!E$2:E$412,MATCH(klypsid!$B3142,lehmad!$A$2:$A$412,0))</f>
        <v>0.93799999999999994</v>
      </c>
      <c r="R3142" t="str">
        <f>INDEX(lehmad!F$2:F$412,MATCH(klypsid!$B3142,lehmad!$A$2:$A$412,0))</f>
        <v>DYNASTY-ET</v>
      </c>
      <c r="S3142">
        <f>INDEX(lehmad!H$2:H$412,MATCH(klypsid!$B3142,lehmad!$A$2:$A$412,0))</f>
        <v>124</v>
      </c>
      <c r="T3142">
        <f>INDEX(lehmad!K$2:K$412,MATCH(klypsid!$B3142,lehmad!$A$2:$A$412,0))</f>
        <v>108</v>
      </c>
      <c r="U3142" s="4">
        <f t="shared" si="98"/>
        <v>8</v>
      </c>
      <c r="V3142">
        <f t="shared" si="99"/>
        <v>32</v>
      </c>
    </row>
    <row r="3143" spans="1:22" x14ac:dyDescent="0.25">
      <c r="A3143">
        <v>3546</v>
      </c>
      <c r="B3143" t="str">
        <f>"E"&amp;A3143</f>
        <v>E3546</v>
      </c>
      <c r="C3143" t="s">
        <v>94</v>
      </c>
      <c r="D3143">
        <v>2</v>
      </c>
      <c r="E3143">
        <f>IF(D3143&lt;4,D3143,4)</f>
        <v>2</v>
      </c>
      <c r="F3143" s="1">
        <v>40116</v>
      </c>
      <c r="G3143" s="1">
        <v>40371</v>
      </c>
      <c r="H3143" s="3">
        <f>G3143-F3143</f>
        <v>255</v>
      </c>
      <c r="I3143" s="3">
        <f>IF(H3143&lt;=60,1,IF(H3143&lt;=150,2,3))</f>
        <v>3</v>
      </c>
      <c r="J3143">
        <v>27.5</v>
      </c>
      <c r="K3143">
        <v>4.3899999999999997</v>
      </c>
      <c r="L3143">
        <v>3.65</v>
      </c>
      <c r="M3143">
        <v>315</v>
      </c>
      <c r="N3143">
        <f>LOG(M3143/100,2)+3</f>
        <v>4.6553518286125541</v>
      </c>
      <c r="O3143">
        <f>INDEX(lehmad!B$2:B$412,MATCH(klypsid!$B3143,lehmad!$A$2:$A$412,0))</f>
        <v>38538</v>
      </c>
      <c r="P3143">
        <f>INDEX(lehmad!D$2:D$412,MATCH(klypsid!$B3143,lehmad!$A$2:$A$412,0))</f>
        <v>119</v>
      </c>
      <c r="Q3143">
        <f>INDEX(lehmad!E$2:E$412,MATCH(klypsid!$B3143,lehmad!$A$2:$A$412,0))</f>
        <v>0.93799999999999994</v>
      </c>
      <c r="R3143" t="str">
        <f>INDEX(lehmad!F$2:F$412,MATCH(klypsid!$B3143,lehmad!$A$2:$A$412,0))</f>
        <v>DYNASTY-ET</v>
      </c>
      <c r="S3143">
        <f>INDEX(lehmad!H$2:H$412,MATCH(klypsid!$B3143,lehmad!$A$2:$A$412,0))</f>
        <v>124</v>
      </c>
      <c r="T3143">
        <f>INDEX(lehmad!K$2:K$412,MATCH(klypsid!$B3143,lehmad!$A$2:$A$412,0))</f>
        <v>108</v>
      </c>
      <c r="U3143" s="4">
        <f t="shared" si="98"/>
        <v>9</v>
      </c>
      <c r="V3143">
        <f t="shared" si="99"/>
        <v>35</v>
      </c>
    </row>
    <row r="3144" spans="1:22" x14ac:dyDescent="0.25">
      <c r="A3144">
        <v>3546</v>
      </c>
      <c r="B3144" t="str">
        <f>"E"&amp;A3144</f>
        <v>E3546</v>
      </c>
      <c r="C3144" t="s">
        <v>94</v>
      </c>
      <c r="D3144">
        <v>2</v>
      </c>
      <c r="E3144">
        <f>IF(D3144&lt;4,D3144,4)</f>
        <v>2</v>
      </c>
      <c r="F3144" s="1">
        <v>40116</v>
      </c>
      <c r="G3144" s="1">
        <v>40396</v>
      </c>
      <c r="H3144" s="3">
        <f>G3144-F3144</f>
        <v>280</v>
      </c>
      <c r="I3144" s="3">
        <f>IF(H3144&lt;=60,1,IF(H3144&lt;=150,2,3))</f>
        <v>3</v>
      </c>
      <c r="J3144">
        <v>33.9</v>
      </c>
      <c r="K3144">
        <v>3.25</v>
      </c>
      <c r="L3144">
        <v>3.5</v>
      </c>
      <c r="M3144">
        <v>1470</v>
      </c>
      <c r="N3144">
        <f>LOG(M3144/100,2)+3</f>
        <v>6.8777442499490018</v>
      </c>
      <c r="O3144">
        <f>INDEX(lehmad!B$2:B$412,MATCH(klypsid!$B3144,lehmad!$A$2:$A$412,0))</f>
        <v>38538</v>
      </c>
      <c r="P3144">
        <f>INDEX(lehmad!D$2:D$412,MATCH(klypsid!$B3144,lehmad!$A$2:$A$412,0))</f>
        <v>119</v>
      </c>
      <c r="Q3144">
        <f>INDEX(lehmad!E$2:E$412,MATCH(klypsid!$B3144,lehmad!$A$2:$A$412,0))</f>
        <v>0.93799999999999994</v>
      </c>
      <c r="R3144" t="str">
        <f>INDEX(lehmad!F$2:F$412,MATCH(klypsid!$B3144,lehmad!$A$2:$A$412,0))</f>
        <v>DYNASTY-ET</v>
      </c>
      <c r="S3144">
        <f>INDEX(lehmad!H$2:H$412,MATCH(klypsid!$B3144,lehmad!$A$2:$A$412,0))</f>
        <v>124</v>
      </c>
      <c r="T3144">
        <f>INDEX(lehmad!K$2:K$412,MATCH(klypsid!$B3144,lehmad!$A$2:$A$412,0))</f>
        <v>108</v>
      </c>
      <c r="U3144" s="4">
        <f t="shared" si="98"/>
        <v>10</v>
      </c>
      <c r="V3144">
        <f t="shared" si="99"/>
        <v>25</v>
      </c>
    </row>
    <row r="3145" spans="1:22" x14ac:dyDescent="0.25">
      <c r="A3145">
        <v>3546</v>
      </c>
      <c r="B3145" t="str">
        <f>"E"&amp;A3145</f>
        <v>E3546</v>
      </c>
      <c r="C3145" t="s">
        <v>94</v>
      </c>
      <c r="D3145">
        <v>2</v>
      </c>
      <c r="E3145">
        <f>IF(D3145&lt;4,D3145,4)</f>
        <v>2</v>
      </c>
      <c r="F3145" s="1">
        <v>40116</v>
      </c>
      <c r="G3145" s="1">
        <v>40434</v>
      </c>
      <c r="H3145" s="3">
        <f>G3145-F3145</f>
        <v>318</v>
      </c>
      <c r="I3145" s="3">
        <f>IF(H3145&lt;=60,1,IF(H3145&lt;=150,2,3))</f>
        <v>3</v>
      </c>
      <c r="J3145">
        <v>27.3</v>
      </c>
      <c r="K3145">
        <v>6.56</v>
      </c>
      <c r="L3145">
        <v>5.1100000000000003</v>
      </c>
      <c r="M3145">
        <v>5654</v>
      </c>
      <c r="N3145">
        <f>LOG(M3145/100,2)+3</f>
        <v>8.8211999780564518</v>
      </c>
      <c r="O3145">
        <f>INDEX(lehmad!B$2:B$412,MATCH(klypsid!$B3145,lehmad!$A$2:$A$412,0))</f>
        <v>38538</v>
      </c>
      <c r="P3145">
        <f>INDEX(lehmad!D$2:D$412,MATCH(klypsid!$B3145,lehmad!$A$2:$A$412,0))</f>
        <v>119</v>
      </c>
      <c r="Q3145">
        <f>INDEX(lehmad!E$2:E$412,MATCH(klypsid!$B3145,lehmad!$A$2:$A$412,0))</f>
        <v>0.93799999999999994</v>
      </c>
      <c r="R3145" t="str">
        <f>INDEX(lehmad!F$2:F$412,MATCH(klypsid!$B3145,lehmad!$A$2:$A$412,0))</f>
        <v>DYNASTY-ET</v>
      </c>
      <c r="S3145">
        <f>INDEX(lehmad!H$2:H$412,MATCH(klypsid!$B3145,lehmad!$A$2:$A$412,0))</f>
        <v>124</v>
      </c>
      <c r="T3145">
        <f>INDEX(lehmad!K$2:K$412,MATCH(klypsid!$B3145,lehmad!$A$2:$A$412,0))</f>
        <v>108</v>
      </c>
      <c r="U3145" s="4">
        <f t="shared" si="98"/>
        <v>11</v>
      </c>
      <c r="V3145">
        <f t="shared" si="99"/>
        <v>38</v>
      </c>
    </row>
    <row r="3146" spans="1:22" x14ac:dyDescent="0.25">
      <c r="A3146">
        <v>3546</v>
      </c>
      <c r="B3146" t="str">
        <f>"E"&amp;A3146</f>
        <v>E3546</v>
      </c>
      <c r="C3146" t="s">
        <v>94</v>
      </c>
      <c r="D3146">
        <v>2</v>
      </c>
      <c r="E3146">
        <f>IF(D3146&lt;4,D3146,4)</f>
        <v>2</v>
      </c>
      <c r="F3146" s="1">
        <v>40116</v>
      </c>
      <c r="G3146" s="1">
        <v>40462</v>
      </c>
      <c r="H3146" s="3">
        <f>G3146-F3146</f>
        <v>346</v>
      </c>
      <c r="I3146" s="3">
        <f>IF(H3146&lt;=60,1,IF(H3146&lt;=150,2,3))</f>
        <v>3</v>
      </c>
      <c r="J3146">
        <v>27</v>
      </c>
      <c r="K3146">
        <v>4.26</v>
      </c>
      <c r="L3146">
        <v>4.1500000000000004</v>
      </c>
      <c r="M3146">
        <v>2215</v>
      </c>
      <c r="N3146">
        <f>LOG(M3146/100,2)+3</f>
        <v>7.4692347936676553</v>
      </c>
      <c r="O3146">
        <f>INDEX(lehmad!B$2:B$412,MATCH(klypsid!$B3146,lehmad!$A$2:$A$412,0))</f>
        <v>38538</v>
      </c>
      <c r="P3146">
        <f>INDEX(lehmad!D$2:D$412,MATCH(klypsid!$B3146,lehmad!$A$2:$A$412,0))</f>
        <v>119</v>
      </c>
      <c r="Q3146">
        <f>INDEX(lehmad!E$2:E$412,MATCH(klypsid!$B3146,lehmad!$A$2:$A$412,0))</f>
        <v>0.93799999999999994</v>
      </c>
      <c r="R3146" t="str">
        <f>INDEX(lehmad!F$2:F$412,MATCH(klypsid!$B3146,lehmad!$A$2:$A$412,0))</f>
        <v>DYNASTY-ET</v>
      </c>
      <c r="S3146">
        <f>INDEX(lehmad!H$2:H$412,MATCH(klypsid!$B3146,lehmad!$A$2:$A$412,0))</f>
        <v>124</v>
      </c>
      <c r="T3146">
        <f>INDEX(lehmad!K$2:K$412,MATCH(klypsid!$B3146,lehmad!$A$2:$A$412,0))</f>
        <v>108</v>
      </c>
      <c r="U3146" s="4">
        <f t="shared" si="98"/>
        <v>12</v>
      </c>
      <c r="V3146">
        <f t="shared" si="99"/>
        <v>28</v>
      </c>
    </row>
    <row r="3147" spans="1:22" x14ac:dyDescent="0.25">
      <c r="A3147">
        <v>3546</v>
      </c>
      <c r="B3147" t="str">
        <f>"E"&amp;A3147</f>
        <v>E3546</v>
      </c>
      <c r="C3147" t="s">
        <v>94</v>
      </c>
      <c r="D3147">
        <v>2</v>
      </c>
      <c r="E3147">
        <f>IF(D3147&lt;4,D3147,4)</f>
        <v>2</v>
      </c>
      <c r="F3147" s="1">
        <v>40116</v>
      </c>
      <c r="G3147" s="1">
        <v>40493</v>
      </c>
      <c r="H3147" s="3">
        <f>G3147-F3147</f>
        <v>377</v>
      </c>
      <c r="I3147" s="3">
        <f>IF(H3147&lt;=60,1,IF(H3147&lt;=150,2,3))</f>
        <v>3</v>
      </c>
      <c r="J3147">
        <v>27.2</v>
      </c>
      <c r="K3147">
        <v>4.54</v>
      </c>
      <c r="L3147">
        <v>4.68</v>
      </c>
      <c r="M3147">
        <v>811</v>
      </c>
      <c r="N3147">
        <f>LOG(M3147/100,2)+3</f>
        <v>6.0197019144425479</v>
      </c>
      <c r="O3147">
        <f>INDEX(lehmad!B$2:B$412,MATCH(klypsid!$B3147,lehmad!$A$2:$A$412,0))</f>
        <v>38538</v>
      </c>
      <c r="P3147">
        <f>INDEX(lehmad!D$2:D$412,MATCH(klypsid!$B3147,lehmad!$A$2:$A$412,0))</f>
        <v>119</v>
      </c>
      <c r="Q3147">
        <f>INDEX(lehmad!E$2:E$412,MATCH(klypsid!$B3147,lehmad!$A$2:$A$412,0))</f>
        <v>0.93799999999999994</v>
      </c>
      <c r="R3147" t="str">
        <f>INDEX(lehmad!F$2:F$412,MATCH(klypsid!$B3147,lehmad!$A$2:$A$412,0))</f>
        <v>DYNASTY-ET</v>
      </c>
      <c r="S3147">
        <f>INDEX(lehmad!H$2:H$412,MATCH(klypsid!$B3147,lehmad!$A$2:$A$412,0))</f>
        <v>124</v>
      </c>
      <c r="T3147">
        <f>INDEX(lehmad!K$2:K$412,MATCH(klypsid!$B3147,lehmad!$A$2:$A$412,0))</f>
        <v>108</v>
      </c>
      <c r="U3147" s="4">
        <f t="shared" si="98"/>
        <v>13</v>
      </c>
      <c r="V3147">
        <f t="shared" si="99"/>
        <v>31</v>
      </c>
    </row>
    <row r="3148" spans="1:22" x14ac:dyDescent="0.25">
      <c r="A3148">
        <v>3546</v>
      </c>
      <c r="B3148" t="str">
        <f>"E"&amp;A3148</f>
        <v>E3546</v>
      </c>
      <c r="C3148" t="s">
        <v>94</v>
      </c>
      <c r="D3148">
        <v>2</v>
      </c>
      <c r="E3148">
        <f>IF(D3148&lt;4,D3148,4)</f>
        <v>2</v>
      </c>
      <c r="F3148" s="1">
        <v>40116</v>
      </c>
      <c r="G3148" s="1">
        <v>40521</v>
      </c>
      <c r="H3148" s="3">
        <f>G3148-F3148</f>
        <v>405</v>
      </c>
      <c r="I3148" s="3">
        <f>IF(H3148&lt;=60,1,IF(H3148&lt;=150,2,3))</f>
        <v>3</v>
      </c>
      <c r="J3148">
        <v>24.8</v>
      </c>
      <c r="K3148">
        <v>6.01</v>
      </c>
      <c r="L3148">
        <v>4.84</v>
      </c>
      <c r="M3148">
        <v>698</v>
      </c>
      <c r="N3148">
        <f>LOG(M3148/100,2)+3</f>
        <v>5.8032270364349277</v>
      </c>
      <c r="O3148">
        <f>INDEX(lehmad!B$2:B$412,MATCH(klypsid!$B3148,lehmad!$A$2:$A$412,0))</f>
        <v>38538</v>
      </c>
      <c r="P3148">
        <f>INDEX(lehmad!D$2:D$412,MATCH(klypsid!$B3148,lehmad!$A$2:$A$412,0))</f>
        <v>119</v>
      </c>
      <c r="Q3148">
        <f>INDEX(lehmad!E$2:E$412,MATCH(klypsid!$B3148,lehmad!$A$2:$A$412,0))</f>
        <v>0.93799999999999994</v>
      </c>
      <c r="R3148" t="str">
        <f>INDEX(lehmad!F$2:F$412,MATCH(klypsid!$B3148,lehmad!$A$2:$A$412,0))</f>
        <v>DYNASTY-ET</v>
      </c>
      <c r="S3148">
        <f>INDEX(lehmad!H$2:H$412,MATCH(klypsid!$B3148,lehmad!$A$2:$A$412,0))</f>
        <v>124</v>
      </c>
      <c r="T3148">
        <f>INDEX(lehmad!K$2:K$412,MATCH(klypsid!$B3148,lehmad!$A$2:$A$412,0))</f>
        <v>108</v>
      </c>
      <c r="U3148" s="4">
        <f t="shared" si="98"/>
        <v>14</v>
      </c>
      <c r="V3148">
        <f t="shared" si="99"/>
        <v>28</v>
      </c>
    </row>
    <row r="3149" spans="1:22" x14ac:dyDescent="0.25">
      <c r="A3149">
        <v>3546</v>
      </c>
      <c r="B3149" t="str">
        <f>"E"&amp;A3149</f>
        <v>E3546</v>
      </c>
      <c r="C3149" t="s">
        <v>94</v>
      </c>
      <c r="D3149">
        <v>2</v>
      </c>
      <c r="E3149">
        <f>IF(D3149&lt;4,D3149,4)</f>
        <v>2</v>
      </c>
      <c r="F3149" s="1">
        <v>40116</v>
      </c>
      <c r="G3149" s="1">
        <v>40556</v>
      </c>
      <c r="H3149" s="3">
        <f>G3149-F3149</f>
        <v>440</v>
      </c>
      <c r="I3149" s="3">
        <f>IF(H3149&lt;=60,1,IF(H3149&lt;=150,2,3))</f>
        <v>3</v>
      </c>
      <c r="J3149">
        <v>25.9</v>
      </c>
      <c r="K3149">
        <v>5.53</v>
      </c>
      <c r="L3149">
        <v>4.49</v>
      </c>
      <c r="M3149">
        <v>760</v>
      </c>
      <c r="N3149">
        <f>LOG(M3149/100,2)+3</f>
        <v>5.9259994185562235</v>
      </c>
      <c r="O3149">
        <f>INDEX(lehmad!B$2:B$412,MATCH(klypsid!$B3149,lehmad!$A$2:$A$412,0))</f>
        <v>38538</v>
      </c>
      <c r="P3149">
        <f>INDEX(lehmad!D$2:D$412,MATCH(klypsid!$B3149,lehmad!$A$2:$A$412,0))</f>
        <v>119</v>
      </c>
      <c r="Q3149">
        <f>INDEX(lehmad!E$2:E$412,MATCH(klypsid!$B3149,lehmad!$A$2:$A$412,0))</f>
        <v>0.93799999999999994</v>
      </c>
      <c r="R3149" t="str">
        <f>INDEX(lehmad!F$2:F$412,MATCH(klypsid!$B3149,lehmad!$A$2:$A$412,0))</f>
        <v>DYNASTY-ET</v>
      </c>
      <c r="S3149">
        <f>INDEX(lehmad!H$2:H$412,MATCH(klypsid!$B3149,lehmad!$A$2:$A$412,0))</f>
        <v>124</v>
      </c>
      <c r="T3149">
        <f>INDEX(lehmad!K$2:K$412,MATCH(klypsid!$B3149,lehmad!$A$2:$A$412,0))</f>
        <v>108</v>
      </c>
      <c r="U3149" s="4">
        <f t="shared" si="98"/>
        <v>15</v>
      </c>
      <c r="V3149">
        <f t="shared" si="99"/>
        <v>35</v>
      </c>
    </row>
    <row r="3150" spans="1:22" x14ac:dyDescent="0.25">
      <c r="A3150">
        <v>3563</v>
      </c>
      <c r="B3150" t="str">
        <f>"E"&amp;A3150</f>
        <v>E3563</v>
      </c>
      <c r="C3150" t="s">
        <v>95</v>
      </c>
      <c r="D3150">
        <v>1</v>
      </c>
      <c r="E3150">
        <f>IF(D3150&lt;4,D3150,4)</f>
        <v>1</v>
      </c>
      <c r="F3150" s="1">
        <v>39298</v>
      </c>
      <c r="G3150" s="1">
        <v>39328</v>
      </c>
      <c r="H3150" s="3">
        <f>G3150-F3150</f>
        <v>30</v>
      </c>
      <c r="I3150" s="3">
        <f>IF(H3150&lt;=60,1,IF(H3150&lt;=150,2,3))</f>
        <v>1</v>
      </c>
      <c r="J3150">
        <v>40.5</v>
      </c>
      <c r="K3150">
        <v>3.69</v>
      </c>
      <c r="L3150">
        <v>2.75</v>
      </c>
      <c r="M3150">
        <v>16</v>
      </c>
      <c r="N3150">
        <f>LOG(M3150/100,2)+3</f>
        <v>0.35614381022527519</v>
      </c>
      <c r="O3150">
        <f>INDEX(lehmad!B$2:B$412,MATCH(klypsid!$B3150,lehmad!$A$2:$A$412,0))</f>
        <v>38543</v>
      </c>
      <c r="P3150">
        <f>INDEX(lehmad!D$2:D$412,MATCH(klypsid!$B3150,lehmad!$A$2:$A$412,0))</f>
        <v>98</v>
      </c>
      <c r="Q3150">
        <f>INDEX(lehmad!E$2:E$412,MATCH(klypsid!$B3150,lehmad!$A$2:$A$412,0))</f>
        <v>0.75</v>
      </c>
      <c r="R3150" t="str">
        <f>INDEX(lehmad!F$2:F$412,MATCH(klypsid!$B3150,lehmad!$A$2:$A$412,0))</f>
        <v>DYNASTY-ET</v>
      </c>
      <c r="S3150">
        <f>INDEX(lehmad!H$2:H$412,MATCH(klypsid!$B3150,lehmad!$A$2:$A$412,0))</f>
        <v>124</v>
      </c>
      <c r="T3150">
        <f>INDEX(lehmad!K$2:K$412,MATCH(klypsid!$B3150,lehmad!$A$2:$A$412,0))</f>
        <v>108</v>
      </c>
      <c r="U3150" s="4">
        <f t="shared" si="98"/>
        <v>1</v>
      </c>
      <c r="V3150">
        <f t="shared" si="99"/>
        <v>30</v>
      </c>
    </row>
    <row r="3151" spans="1:22" x14ac:dyDescent="0.25">
      <c r="A3151">
        <v>3563</v>
      </c>
      <c r="B3151" t="str">
        <f>"E"&amp;A3151</f>
        <v>E3563</v>
      </c>
      <c r="C3151" t="s">
        <v>95</v>
      </c>
      <c r="D3151">
        <v>1</v>
      </c>
      <c r="E3151">
        <f>IF(D3151&lt;4,D3151,4)</f>
        <v>1</v>
      </c>
      <c r="F3151" s="1">
        <v>39298</v>
      </c>
      <c r="G3151" s="1">
        <v>39356</v>
      </c>
      <c r="H3151" s="3">
        <f>G3151-F3151</f>
        <v>58</v>
      </c>
      <c r="I3151" s="3">
        <f>IF(H3151&lt;=60,1,IF(H3151&lt;=150,2,3))</f>
        <v>1</v>
      </c>
      <c r="J3151">
        <v>32</v>
      </c>
      <c r="K3151">
        <v>3.18</v>
      </c>
      <c r="L3151">
        <v>2.58</v>
      </c>
      <c r="M3151">
        <v>17</v>
      </c>
      <c r="N3151">
        <f>LOG(M3151/100,2)+3</f>
        <v>0.44360665147561473</v>
      </c>
      <c r="O3151">
        <f>INDEX(lehmad!B$2:B$412,MATCH(klypsid!$B3151,lehmad!$A$2:$A$412,0))</f>
        <v>38543</v>
      </c>
      <c r="P3151">
        <f>INDEX(lehmad!D$2:D$412,MATCH(klypsid!$B3151,lehmad!$A$2:$A$412,0))</f>
        <v>98</v>
      </c>
      <c r="Q3151">
        <f>INDEX(lehmad!E$2:E$412,MATCH(klypsid!$B3151,lehmad!$A$2:$A$412,0))</f>
        <v>0.75</v>
      </c>
      <c r="R3151" t="str">
        <f>INDEX(lehmad!F$2:F$412,MATCH(klypsid!$B3151,lehmad!$A$2:$A$412,0))</f>
        <v>DYNASTY-ET</v>
      </c>
      <c r="S3151">
        <f>INDEX(lehmad!H$2:H$412,MATCH(klypsid!$B3151,lehmad!$A$2:$A$412,0))</f>
        <v>124</v>
      </c>
      <c r="T3151">
        <f>INDEX(lehmad!K$2:K$412,MATCH(klypsid!$B3151,lehmad!$A$2:$A$412,0))</f>
        <v>108</v>
      </c>
      <c r="U3151" s="4">
        <f t="shared" si="98"/>
        <v>2</v>
      </c>
      <c r="V3151">
        <f t="shared" si="99"/>
        <v>28</v>
      </c>
    </row>
    <row r="3152" spans="1:22" x14ac:dyDescent="0.25">
      <c r="A3152">
        <v>3563</v>
      </c>
      <c r="B3152" t="str">
        <f>"E"&amp;A3152</f>
        <v>E3563</v>
      </c>
      <c r="C3152" t="s">
        <v>95</v>
      </c>
      <c r="D3152">
        <v>1</v>
      </c>
      <c r="E3152">
        <f>IF(D3152&lt;4,D3152,4)</f>
        <v>1</v>
      </c>
      <c r="F3152" s="1">
        <v>39298</v>
      </c>
      <c r="G3152" s="1">
        <v>39387</v>
      </c>
      <c r="H3152" s="3">
        <f>G3152-F3152</f>
        <v>89</v>
      </c>
      <c r="I3152" s="3">
        <f>IF(H3152&lt;=60,1,IF(H3152&lt;=150,2,3))</f>
        <v>2</v>
      </c>
      <c r="J3152">
        <v>37.299999999999997</v>
      </c>
      <c r="K3152">
        <v>4.42</v>
      </c>
      <c r="L3152">
        <v>2.92</v>
      </c>
      <c r="M3152">
        <v>40</v>
      </c>
      <c r="N3152">
        <f>LOG(M3152/100,2)+3</f>
        <v>1.6780719051126378</v>
      </c>
      <c r="O3152">
        <f>INDEX(lehmad!B$2:B$412,MATCH(klypsid!$B3152,lehmad!$A$2:$A$412,0))</f>
        <v>38543</v>
      </c>
      <c r="P3152">
        <f>INDEX(lehmad!D$2:D$412,MATCH(klypsid!$B3152,lehmad!$A$2:$A$412,0))</f>
        <v>98</v>
      </c>
      <c r="Q3152">
        <f>INDEX(lehmad!E$2:E$412,MATCH(klypsid!$B3152,lehmad!$A$2:$A$412,0))</f>
        <v>0.75</v>
      </c>
      <c r="R3152" t="str">
        <f>INDEX(lehmad!F$2:F$412,MATCH(klypsid!$B3152,lehmad!$A$2:$A$412,0))</f>
        <v>DYNASTY-ET</v>
      </c>
      <c r="S3152">
        <f>INDEX(lehmad!H$2:H$412,MATCH(klypsid!$B3152,lehmad!$A$2:$A$412,0))</f>
        <v>124</v>
      </c>
      <c r="T3152">
        <f>INDEX(lehmad!K$2:K$412,MATCH(klypsid!$B3152,lehmad!$A$2:$A$412,0))</f>
        <v>108</v>
      </c>
      <c r="U3152" s="4">
        <f t="shared" si="98"/>
        <v>3</v>
      </c>
      <c r="V3152">
        <f t="shared" si="99"/>
        <v>31</v>
      </c>
    </row>
    <row r="3153" spans="1:22" x14ac:dyDescent="0.25">
      <c r="A3153">
        <v>3563</v>
      </c>
      <c r="B3153" t="str">
        <f>"E"&amp;A3153</f>
        <v>E3563</v>
      </c>
      <c r="C3153" t="s">
        <v>95</v>
      </c>
      <c r="D3153">
        <v>1</v>
      </c>
      <c r="E3153">
        <f>IF(D3153&lt;4,D3153,4)</f>
        <v>1</v>
      </c>
      <c r="F3153" s="1">
        <v>39298</v>
      </c>
      <c r="G3153" s="1">
        <v>39418</v>
      </c>
      <c r="H3153" s="3">
        <f>G3153-F3153</f>
        <v>120</v>
      </c>
      <c r="I3153" s="3">
        <f>IF(H3153&lt;=60,1,IF(H3153&lt;=150,2,3))</f>
        <v>2</v>
      </c>
      <c r="J3153">
        <v>35.299999999999997</v>
      </c>
      <c r="K3153">
        <v>4</v>
      </c>
      <c r="L3153">
        <v>3.24</v>
      </c>
      <c r="M3153">
        <v>70</v>
      </c>
      <c r="N3153">
        <f>LOG(M3153/100,2)+3</f>
        <v>2.4854268271702415</v>
      </c>
      <c r="O3153">
        <f>INDEX(lehmad!B$2:B$412,MATCH(klypsid!$B3153,lehmad!$A$2:$A$412,0))</f>
        <v>38543</v>
      </c>
      <c r="P3153">
        <f>INDEX(lehmad!D$2:D$412,MATCH(klypsid!$B3153,lehmad!$A$2:$A$412,0))</f>
        <v>98</v>
      </c>
      <c r="Q3153">
        <f>INDEX(lehmad!E$2:E$412,MATCH(klypsid!$B3153,lehmad!$A$2:$A$412,0))</f>
        <v>0.75</v>
      </c>
      <c r="R3153" t="str">
        <f>INDEX(lehmad!F$2:F$412,MATCH(klypsid!$B3153,lehmad!$A$2:$A$412,0))</f>
        <v>DYNASTY-ET</v>
      </c>
      <c r="S3153">
        <f>INDEX(lehmad!H$2:H$412,MATCH(klypsid!$B3153,lehmad!$A$2:$A$412,0))</f>
        <v>124</v>
      </c>
      <c r="T3153">
        <f>INDEX(lehmad!K$2:K$412,MATCH(klypsid!$B3153,lehmad!$A$2:$A$412,0))</f>
        <v>108</v>
      </c>
      <c r="U3153" s="4">
        <f t="shared" si="98"/>
        <v>4</v>
      </c>
      <c r="V3153">
        <f t="shared" si="99"/>
        <v>31</v>
      </c>
    </row>
    <row r="3154" spans="1:22" x14ac:dyDescent="0.25">
      <c r="A3154">
        <v>3563</v>
      </c>
      <c r="B3154" t="str">
        <f>"E"&amp;A3154</f>
        <v>E3563</v>
      </c>
      <c r="C3154" t="s">
        <v>95</v>
      </c>
      <c r="D3154">
        <v>1</v>
      </c>
      <c r="E3154">
        <f>IF(D3154&lt;4,D3154,4)</f>
        <v>1</v>
      </c>
      <c r="F3154" s="1">
        <v>39298</v>
      </c>
      <c r="G3154" s="1">
        <v>39450</v>
      </c>
      <c r="H3154" s="3">
        <f>G3154-F3154</f>
        <v>152</v>
      </c>
      <c r="I3154" s="3">
        <f>IF(H3154&lt;=60,1,IF(H3154&lt;=150,2,3))</f>
        <v>3</v>
      </c>
      <c r="J3154">
        <v>36</v>
      </c>
      <c r="K3154">
        <v>4.12</v>
      </c>
      <c r="L3154">
        <v>3.35</v>
      </c>
      <c r="M3154">
        <v>1050</v>
      </c>
      <c r="N3154">
        <f>LOG(M3154/100,2)+3</f>
        <v>6.3923174227787598</v>
      </c>
      <c r="O3154">
        <f>INDEX(lehmad!B$2:B$412,MATCH(klypsid!$B3154,lehmad!$A$2:$A$412,0))</f>
        <v>38543</v>
      </c>
      <c r="P3154">
        <f>INDEX(lehmad!D$2:D$412,MATCH(klypsid!$B3154,lehmad!$A$2:$A$412,0))</f>
        <v>98</v>
      </c>
      <c r="Q3154">
        <f>INDEX(lehmad!E$2:E$412,MATCH(klypsid!$B3154,lehmad!$A$2:$A$412,0))</f>
        <v>0.75</v>
      </c>
      <c r="R3154" t="str">
        <f>INDEX(lehmad!F$2:F$412,MATCH(klypsid!$B3154,lehmad!$A$2:$A$412,0))</f>
        <v>DYNASTY-ET</v>
      </c>
      <c r="S3154">
        <f>INDEX(lehmad!H$2:H$412,MATCH(klypsid!$B3154,lehmad!$A$2:$A$412,0))</f>
        <v>124</v>
      </c>
      <c r="T3154">
        <f>INDEX(lehmad!K$2:K$412,MATCH(klypsid!$B3154,lehmad!$A$2:$A$412,0))</f>
        <v>108</v>
      </c>
      <c r="U3154" s="4">
        <f t="shared" si="98"/>
        <v>5</v>
      </c>
      <c r="V3154">
        <f t="shared" si="99"/>
        <v>32</v>
      </c>
    </row>
    <row r="3155" spans="1:22" x14ac:dyDescent="0.25">
      <c r="A3155">
        <v>3563</v>
      </c>
      <c r="B3155" t="str">
        <f>"E"&amp;A3155</f>
        <v>E3563</v>
      </c>
      <c r="C3155" t="s">
        <v>95</v>
      </c>
      <c r="D3155">
        <v>1</v>
      </c>
      <c r="E3155">
        <f>IF(D3155&lt;4,D3155,4)</f>
        <v>1</v>
      </c>
      <c r="F3155" s="1">
        <v>39298</v>
      </c>
      <c r="G3155" s="1">
        <v>39481</v>
      </c>
      <c r="H3155" s="3">
        <f>G3155-F3155</f>
        <v>183</v>
      </c>
      <c r="I3155" s="3">
        <f>IF(H3155&lt;=60,1,IF(H3155&lt;=150,2,3))</f>
        <v>3</v>
      </c>
      <c r="J3155">
        <v>30.5</v>
      </c>
      <c r="K3155">
        <v>4.46</v>
      </c>
      <c r="L3155">
        <v>3.16</v>
      </c>
      <c r="M3155">
        <v>70</v>
      </c>
      <c r="N3155">
        <f>LOG(M3155/100,2)+3</f>
        <v>2.4854268271702415</v>
      </c>
      <c r="O3155">
        <f>INDEX(lehmad!B$2:B$412,MATCH(klypsid!$B3155,lehmad!$A$2:$A$412,0))</f>
        <v>38543</v>
      </c>
      <c r="P3155">
        <f>INDEX(lehmad!D$2:D$412,MATCH(klypsid!$B3155,lehmad!$A$2:$A$412,0))</f>
        <v>98</v>
      </c>
      <c r="Q3155">
        <f>INDEX(lehmad!E$2:E$412,MATCH(klypsid!$B3155,lehmad!$A$2:$A$412,0))</f>
        <v>0.75</v>
      </c>
      <c r="R3155" t="str">
        <f>INDEX(lehmad!F$2:F$412,MATCH(klypsid!$B3155,lehmad!$A$2:$A$412,0))</f>
        <v>DYNASTY-ET</v>
      </c>
      <c r="S3155">
        <f>INDEX(lehmad!H$2:H$412,MATCH(klypsid!$B3155,lehmad!$A$2:$A$412,0))</f>
        <v>124</v>
      </c>
      <c r="T3155">
        <f>INDEX(lehmad!K$2:K$412,MATCH(klypsid!$B3155,lehmad!$A$2:$A$412,0))</f>
        <v>108</v>
      </c>
      <c r="U3155" s="4">
        <f t="shared" si="98"/>
        <v>6</v>
      </c>
      <c r="V3155">
        <f t="shared" si="99"/>
        <v>31</v>
      </c>
    </row>
    <row r="3156" spans="1:22" x14ac:dyDescent="0.25">
      <c r="A3156">
        <v>3563</v>
      </c>
      <c r="B3156" t="str">
        <f>"E"&amp;A3156</f>
        <v>E3563</v>
      </c>
      <c r="C3156" t="s">
        <v>95</v>
      </c>
      <c r="D3156">
        <v>1</v>
      </c>
      <c r="E3156">
        <f>IF(D3156&lt;4,D3156,4)</f>
        <v>1</v>
      </c>
      <c r="F3156" s="1">
        <v>39298</v>
      </c>
      <c r="G3156" s="1">
        <v>39509</v>
      </c>
      <c r="H3156" s="3">
        <f>G3156-F3156</f>
        <v>211</v>
      </c>
      <c r="I3156" s="3">
        <f>IF(H3156&lt;=60,1,IF(H3156&lt;=150,2,3))</f>
        <v>3</v>
      </c>
      <c r="J3156">
        <v>31.8</v>
      </c>
      <c r="K3156">
        <v>3.59</v>
      </c>
      <c r="L3156">
        <v>3.29</v>
      </c>
      <c r="M3156">
        <v>639</v>
      </c>
      <c r="N3156">
        <f>LOG(M3156/100,2)+3</f>
        <v>5.67581593117227</v>
      </c>
      <c r="O3156">
        <f>INDEX(lehmad!B$2:B$412,MATCH(klypsid!$B3156,lehmad!$A$2:$A$412,0))</f>
        <v>38543</v>
      </c>
      <c r="P3156">
        <f>INDEX(lehmad!D$2:D$412,MATCH(klypsid!$B3156,lehmad!$A$2:$A$412,0))</f>
        <v>98</v>
      </c>
      <c r="Q3156">
        <f>INDEX(lehmad!E$2:E$412,MATCH(klypsid!$B3156,lehmad!$A$2:$A$412,0))</f>
        <v>0.75</v>
      </c>
      <c r="R3156" t="str">
        <f>INDEX(lehmad!F$2:F$412,MATCH(klypsid!$B3156,lehmad!$A$2:$A$412,0))</f>
        <v>DYNASTY-ET</v>
      </c>
      <c r="S3156">
        <f>INDEX(lehmad!H$2:H$412,MATCH(klypsid!$B3156,lehmad!$A$2:$A$412,0))</f>
        <v>124</v>
      </c>
      <c r="T3156">
        <f>INDEX(lehmad!K$2:K$412,MATCH(klypsid!$B3156,lehmad!$A$2:$A$412,0))</f>
        <v>108</v>
      </c>
      <c r="U3156" s="4">
        <f t="shared" si="98"/>
        <v>7</v>
      </c>
      <c r="V3156">
        <f t="shared" si="99"/>
        <v>28</v>
      </c>
    </row>
    <row r="3157" spans="1:22" x14ac:dyDescent="0.25">
      <c r="A3157">
        <v>3563</v>
      </c>
      <c r="B3157" t="str">
        <f>"E"&amp;A3157</f>
        <v>E3563</v>
      </c>
      <c r="C3157" t="s">
        <v>95</v>
      </c>
      <c r="D3157">
        <v>1</v>
      </c>
      <c r="E3157">
        <f>IF(D3157&lt;4,D3157,4)</f>
        <v>1</v>
      </c>
      <c r="F3157" s="1">
        <v>39298</v>
      </c>
      <c r="G3157" s="1">
        <v>39539</v>
      </c>
      <c r="H3157" s="3">
        <f>G3157-F3157</f>
        <v>241</v>
      </c>
      <c r="I3157" s="3">
        <f>IF(H3157&lt;=60,1,IF(H3157&lt;=150,2,3))</f>
        <v>3</v>
      </c>
      <c r="J3157">
        <v>34</v>
      </c>
      <c r="K3157">
        <v>3.83</v>
      </c>
      <c r="L3157">
        <v>3.33</v>
      </c>
      <c r="M3157">
        <v>174</v>
      </c>
      <c r="N3157">
        <f>LOG(M3157/100,2)+3</f>
        <v>3.7990873060740036</v>
      </c>
      <c r="O3157">
        <f>INDEX(lehmad!B$2:B$412,MATCH(klypsid!$B3157,lehmad!$A$2:$A$412,0))</f>
        <v>38543</v>
      </c>
      <c r="P3157">
        <f>INDEX(lehmad!D$2:D$412,MATCH(klypsid!$B3157,lehmad!$A$2:$A$412,0))</f>
        <v>98</v>
      </c>
      <c r="Q3157">
        <f>INDEX(lehmad!E$2:E$412,MATCH(klypsid!$B3157,lehmad!$A$2:$A$412,0))</f>
        <v>0.75</v>
      </c>
      <c r="R3157" t="str">
        <f>INDEX(lehmad!F$2:F$412,MATCH(klypsid!$B3157,lehmad!$A$2:$A$412,0))</f>
        <v>DYNASTY-ET</v>
      </c>
      <c r="S3157">
        <f>INDEX(lehmad!H$2:H$412,MATCH(klypsid!$B3157,lehmad!$A$2:$A$412,0))</f>
        <v>124</v>
      </c>
      <c r="T3157">
        <f>INDEX(lehmad!K$2:K$412,MATCH(klypsid!$B3157,lehmad!$A$2:$A$412,0))</f>
        <v>108</v>
      </c>
      <c r="U3157" s="4">
        <f t="shared" si="98"/>
        <v>8</v>
      </c>
      <c r="V3157">
        <f t="shared" si="99"/>
        <v>30</v>
      </c>
    </row>
    <row r="3158" spans="1:22" x14ac:dyDescent="0.25">
      <c r="A3158">
        <v>3563</v>
      </c>
      <c r="B3158" t="str">
        <f>"E"&amp;A3158</f>
        <v>E3563</v>
      </c>
      <c r="C3158" t="s">
        <v>95</v>
      </c>
      <c r="D3158">
        <v>1</v>
      </c>
      <c r="E3158">
        <f>IF(D3158&lt;4,D3158,4)</f>
        <v>1</v>
      </c>
      <c r="F3158" s="1">
        <v>39298</v>
      </c>
      <c r="G3158" s="1">
        <v>39572</v>
      </c>
      <c r="H3158" s="3">
        <f>G3158-F3158</f>
        <v>274</v>
      </c>
      <c r="I3158" s="3">
        <f>IF(H3158&lt;=60,1,IF(H3158&lt;=150,2,3))</f>
        <v>3</v>
      </c>
      <c r="J3158">
        <v>31.9</v>
      </c>
      <c r="K3158">
        <v>3.06</v>
      </c>
      <c r="L3158">
        <v>3.45</v>
      </c>
      <c r="M3158">
        <v>342</v>
      </c>
      <c r="N3158">
        <f>LOG(M3158/100,2)+3</f>
        <v>4.7739963251111739</v>
      </c>
      <c r="O3158">
        <f>INDEX(lehmad!B$2:B$412,MATCH(klypsid!$B3158,lehmad!$A$2:$A$412,0))</f>
        <v>38543</v>
      </c>
      <c r="P3158">
        <f>INDEX(lehmad!D$2:D$412,MATCH(klypsid!$B3158,lehmad!$A$2:$A$412,0))</f>
        <v>98</v>
      </c>
      <c r="Q3158">
        <f>INDEX(lehmad!E$2:E$412,MATCH(klypsid!$B3158,lehmad!$A$2:$A$412,0))</f>
        <v>0.75</v>
      </c>
      <c r="R3158" t="str">
        <f>INDEX(lehmad!F$2:F$412,MATCH(klypsid!$B3158,lehmad!$A$2:$A$412,0))</f>
        <v>DYNASTY-ET</v>
      </c>
      <c r="S3158">
        <f>INDEX(lehmad!H$2:H$412,MATCH(klypsid!$B3158,lehmad!$A$2:$A$412,0))</f>
        <v>124</v>
      </c>
      <c r="T3158">
        <f>INDEX(lehmad!K$2:K$412,MATCH(klypsid!$B3158,lehmad!$A$2:$A$412,0))</f>
        <v>108</v>
      </c>
      <c r="U3158" s="4">
        <f t="shared" si="98"/>
        <v>9</v>
      </c>
      <c r="V3158">
        <f t="shared" si="99"/>
        <v>33</v>
      </c>
    </row>
    <row r="3159" spans="1:22" x14ac:dyDescent="0.25">
      <c r="A3159">
        <v>3563</v>
      </c>
      <c r="B3159" t="str">
        <f>"E"&amp;A3159</f>
        <v>E3563</v>
      </c>
      <c r="C3159" t="s">
        <v>95</v>
      </c>
      <c r="D3159">
        <v>1</v>
      </c>
      <c r="E3159">
        <f>IF(D3159&lt;4,D3159,4)</f>
        <v>1</v>
      </c>
      <c r="F3159" s="1">
        <v>39298</v>
      </c>
      <c r="G3159" s="1">
        <v>39600</v>
      </c>
      <c r="H3159" s="3">
        <f>G3159-F3159</f>
        <v>302</v>
      </c>
      <c r="I3159" s="3">
        <f>IF(H3159&lt;=60,1,IF(H3159&lt;=150,2,3))</f>
        <v>3</v>
      </c>
      <c r="J3159">
        <v>36.700000000000003</v>
      </c>
      <c r="K3159">
        <v>3.21</v>
      </c>
      <c r="L3159">
        <v>3.53</v>
      </c>
      <c r="M3159">
        <v>191</v>
      </c>
      <c r="N3159">
        <f>LOG(M3159/100,2)+3</f>
        <v>3.9335726382610239</v>
      </c>
      <c r="O3159">
        <f>INDEX(lehmad!B$2:B$412,MATCH(klypsid!$B3159,lehmad!$A$2:$A$412,0))</f>
        <v>38543</v>
      </c>
      <c r="P3159">
        <f>INDEX(lehmad!D$2:D$412,MATCH(klypsid!$B3159,lehmad!$A$2:$A$412,0))</f>
        <v>98</v>
      </c>
      <c r="Q3159">
        <f>INDEX(lehmad!E$2:E$412,MATCH(klypsid!$B3159,lehmad!$A$2:$A$412,0))</f>
        <v>0.75</v>
      </c>
      <c r="R3159" t="str">
        <f>INDEX(lehmad!F$2:F$412,MATCH(klypsid!$B3159,lehmad!$A$2:$A$412,0))</f>
        <v>DYNASTY-ET</v>
      </c>
      <c r="S3159">
        <f>INDEX(lehmad!H$2:H$412,MATCH(klypsid!$B3159,lehmad!$A$2:$A$412,0))</f>
        <v>124</v>
      </c>
      <c r="T3159">
        <f>INDEX(lehmad!K$2:K$412,MATCH(klypsid!$B3159,lehmad!$A$2:$A$412,0))</f>
        <v>108</v>
      </c>
      <c r="U3159" s="4">
        <f t="shared" si="98"/>
        <v>10</v>
      </c>
      <c r="V3159">
        <f t="shared" si="99"/>
        <v>28</v>
      </c>
    </row>
    <row r="3160" spans="1:22" x14ac:dyDescent="0.25">
      <c r="A3160">
        <v>3563</v>
      </c>
      <c r="B3160" t="str">
        <f>"E"&amp;A3160</f>
        <v>E3563</v>
      </c>
      <c r="C3160" t="s">
        <v>95</v>
      </c>
      <c r="D3160">
        <v>1</v>
      </c>
      <c r="E3160">
        <f>IF(D3160&lt;4,D3160,4)</f>
        <v>1</v>
      </c>
      <c r="F3160" s="1">
        <v>39298</v>
      </c>
      <c r="G3160" s="1">
        <v>39631</v>
      </c>
      <c r="H3160" s="3">
        <f>G3160-F3160</f>
        <v>333</v>
      </c>
      <c r="I3160" s="3">
        <f>IF(H3160&lt;=60,1,IF(H3160&lt;=150,2,3))</f>
        <v>3</v>
      </c>
      <c r="J3160">
        <v>29</v>
      </c>
      <c r="K3160">
        <v>4.9400000000000004</v>
      </c>
      <c r="L3160">
        <v>3.86</v>
      </c>
      <c r="M3160">
        <v>219</v>
      </c>
      <c r="N3160">
        <f>LOG(M3160/100,2)+3</f>
        <v>4.1309308698264484</v>
      </c>
      <c r="O3160">
        <f>INDEX(lehmad!B$2:B$412,MATCH(klypsid!$B3160,lehmad!$A$2:$A$412,0))</f>
        <v>38543</v>
      </c>
      <c r="P3160">
        <f>INDEX(lehmad!D$2:D$412,MATCH(klypsid!$B3160,lehmad!$A$2:$A$412,0))</f>
        <v>98</v>
      </c>
      <c r="Q3160">
        <f>INDEX(lehmad!E$2:E$412,MATCH(klypsid!$B3160,lehmad!$A$2:$A$412,0))</f>
        <v>0.75</v>
      </c>
      <c r="R3160" t="str">
        <f>INDEX(lehmad!F$2:F$412,MATCH(klypsid!$B3160,lehmad!$A$2:$A$412,0))</f>
        <v>DYNASTY-ET</v>
      </c>
      <c r="S3160">
        <f>INDEX(lehmad!H$2:H$412,MATCH(klypsid!$B3160,lehmad!$A$2:$A$412,0))</f>
        <v>124</v>
      </c>
      <c r="T3160">
        <f>INDEX(lehmad!K$2:K$412,MATCH(klypsid!$B3160,lehmad!$A$2:$A$412,0))</f>
        <v>108</v>
      </c>
      <c r="U3160" s="4">
        <f t="shared" si="98"/>
        <v>11</v>
      </c>
      <c r="V3160">
        <f t="shared" si="99"/>
        <v>31</v>
      </c>
    </row>
    <row r="3161" spans="1:22" x14ac:dyDescent="0.25">
      <c r="A3161">
        <v>3563</v>
      </c>
      <c r="B3161" t="str">
        <f>"E"&amp;A3161</f>
        <v>E3563</v>
      </c>
      <c r="C3161" t="s">
        <v>95</v>
      </c>
      <c r="D3161">
        <v>1</v>
      </c>
      <c r="E3161">
        <f>IF(D3161&lt;4,D3161,4)</f>
        <v>1</v>
      </c>
      <c r="F3161" s="1">
        <v>39298</v>
      </c>
      <c r="G3161" s="1">
        <v>39663</v>
      </c>
      <c r="H3161" s="3">
        <f>G3161-F3161</f>
        <v>365</v>
      </c>
      <c r="I3161" s="3">
        <f>IF(H3161&lt;=60,1,IF(H3161&lt;=150,2,3))</f>
        <v>3</v>
      </c>
      <c r="J3161">
        <v>23.5</v>
      </c>
      <c r="K3161">
        <v>3.87</v>
      </c>
      <c r="L3161">
        <v>3.46</v>
      </c>
      <c r="M3161">
        <v>291</v>
      </c>
      <c r="N3161">
        <f>LOG(M3161/100,2)+3</f>
        <v>4.5410191531335595</v>
      </c>
      <c r="O3161">
        <f>INDEX(lehmad!B$2:B$412,MATCH(klypsid!$B3161,lehmad!$A$2:$A$412,0))</f>
        <v>38543</v>
      </c>
      <c r="P3161">
        <f>INDEX(lehmad!D$2:D$412,MATCH(klypsid!$B3161,lehmad!$A$2:$A$412,0))</f>
        <v>98</v>
      </c>
      <c r="Q3161">
        <f>INDEX(lehmad!E$2:E$412,MATCH(klypsid!$B3161,lehmad!$A$2:$A$412,0))</f>
        <v>0.75</v>
      </c>
      <c r="R3161" t="str">
        <f>INDEX(lehmad!F$2:F$412,MATCH(klypsid!$B3161,lehmad!$A$2:$A$412,0))</f>
        <v>DYNASTY-ET</v>
      </c>
      <c r="S3161">
        <f>INDEX(lehmad!H$2:H$412,MATCH(klypsid!$B3161,lehmad!$A$2:$A$412,0))</f>
        <v>124</v>
      </c>
      <c r="T3161">
        <f>INDEX(lehmad!K$2:K$412,MATCH(klypsid!$B3161,lehmad!$A$2:$A$412,0))</f>
        <v>108</v>
      </c>
      <c r="U3161" s="4">
        <f t="shared" si="98"/>
        <v>12</v>
      </c>
      <c r="V3161">
        <f t="shared" si="99"/>
        <v>32</v>
      </c>
    </row>
    <row r="3162" spans="1:22" x14ac:dyDescent="0.25">
      <c r="A3162">
        <v>3563</v>
      </c>
      <c r="B3162" t="str">
        <f>"E"&amp;A3162</f>
        <v>E3563</v>
      </c>
      <c r="C3162" t="s">
        <v>95</v>
      </c>
      <c r="D3162">
        <v>2</v>
      </c>
      <c r="E3162">
        <f>IF(D3162&lt;4,D3162,4)</f>
        <v>2</v>
      </c>
      <c r="F3162" s="1">
        <v>39744</v>
      </c>
      <c r="G3162" s="1">
        <v>39754</v>
      </c>
      <c r="H3162" s="3">
        <f>G3162-F3162</f>
        <v>10</v>
      </c>
      <c r="I3162" s="3">
        <f>IF(H3162&lt;=60,1,IF(H3162&lt;=150,2,3))</f>
        <v>1</v>
      </c>
      <c r="J3162">
        <v>44.4</v>
      </c>
      <c r="K3162">
        <v>4.3600000000000003</v>
      </c>
      <c r="L3162">
        <v>3.63</v>
      </c>
      <c r="M3162">
        <v>40</v>
      </c>
      <c r="N3162">
        <f>LOG(M3162/100,2)+3</f>
        <v>1.6780719051126378</v>
      </c>
      <c r="O3162">
        <f>INDEX(lehmad!B$2:B$412,MATCH(klypsid!$B3162,lehmad!$A$2:$A$412,0))</f>
        <v>38543</v>
      </c>
      <c r="P3162">
        <f>INDEX(lehmad!D$2:D$412,MATCH(klypsid!$B3162,lehmad!$A$2:$A$412,0))</f>
        <v>98</v>
      </c>
      <c r="Q3162">
        <f>INDEX(lehmad!E$2:E$412,MATCH(klypsid!$B3162,lehmad!$A$2:$A$412,0))</f>
        <v>0.75</v>
      </c>
      <c r="R3162" t="str">
        <f>INDEX(lehmad!F$2:F$412,MATCH(klypsid!$B3162,lehmad!$A$2:$A$412,0))</f>
        <v>DYNASTY-ET</v>
      </c>
      <c r="S3162">
        <f>INDEX(lehmad!H$2:H$412,MATCH(klypsid!$B3162,lehmad!$A$2:$A$412,0))</f>
        <v>124</v>
      </c>
      <c r="T3162">
        <f>INDEX(lehmad!K$2:K$412,MATCH(klypsid!$B3162,lehmad!$A$2:$A$412,0))</f>
        <v>108</v>
      </c>
      <c r="U3162" s="4">
        <f t="shared" si="98"/>
        <v>1</v>
      </c>
      <c r="V3162">
        <f t="shared" si="99"/>
        <v>10</v>
      </c>
    </row>
    <row r="3163" spans="1:22" x14ac:dyDescent="0.25">
      <c r="A3163">
        <v>3563</v>
      </c>
      <c r="B3163" t="str">
        <f>"E"&amp;A3163</f>
        <v>E3563</v>
      </c>
      <c r="C3163" t="s">
        <v>95</v>
      </c>
      <c r="D3163">
        <v>2</v>
      </c>
      <c r="E3163">
        <f>IF(D3163&lt;4,D3163,4)</f>
        <v>2</v>
      </c>
      <c r="F3163" s="1">
        <v>39744</v>
      </c>
      <c r="G3163" s="1">
        <v>39783</v>
      </c>
      <c r="H3163" s="3">
        <f>G3163-F3163</f>
        <v>39</v>
      </c>
      <c r="I3163" s="3">
        <f>IF(H3163&lt;=60,1,IF(H3163&lt;=150,2,3))</f>
        <v>1</v>
      </c>
      <c r="J3163">
        <v>60.7</v>
      </c>
      <c r="K3163">
        <v>2.79</v>
      </c>
      <c r="L3163">
        <v>2.84</v>
      </c>
      <c r="M3163">
        <v>98</v>
      </c>
      <c r="N3163">
        <f>LOG(M3163/100,2)+3</f>
        <v>2.9708536543404835</v>
      </c>
      <c r="O3163">
        <f>INDEX(lehmad!B$2:B$412,MATCH(klypsid!$B3163,lehmad!$A$2:$A$412,0))</f>
        <v>38543</v>
      </c>
      <c r="P3163">
        <f>INDEX(lehmad!D$2:D$412,MATCH(klypsid!$B3163,lehmad!$A$2:$A$412,0))</f>
        <v>98</v>
      </c>
      <c r="Q3163">
        <f>INDEX(lehmad!E$2:E$412,MATCH(klypsid!$B3163,lehmad!$A$2:$A$412,0))</f>
        <v>0.75</v>
      </c>
      <c r="R3163" t="str">
        <f>INDEX(lehmad!F$2:F$412,MATCH(klypsid!$B3163,lehmad!$A$2:$A$412,0))</f>
        <v>DYNASTY-ET</v>
      </c>
      <c r="S3163">
        <f>INDEX(lehmad!H$2:H$412,MATCH(klypsid!$B3163,lehmad!$A$2:$A$412,0))</f>
        <v>124</v>
      </c>
      <c r="T3163">
        <f>INDEX(lehmad!K$2:K$412,MATCH(klypsid!$B3163,lehmad!$A$2:$A$412,0))</f>
        <v>108</v>
      </c>
      <c r="U3163" s="4">
        <f t="shared" si="98"/>
        <v>2</v>
      </c>
      <c r="V3163">
        <f t="shared" si="99"/>
        <v>29</v>
      </c>
    </row>
    <row r="3164" spans="1:22" x14ac:dyDescent="0.25">
      <c r="A3164">
        <v>3563</v>
      </c>
      <c r="B3164" t="str">
        <f>"E"&amp;A3164</f>
        <v>E3563</v>
      </c>
      <c r="C3164" t="s">
        <v>95</v>
      </c>
      <c r="D3164">
        <v>2</v>
      </c>
      <c r="E3164">
        <f>IF(D3164&lt;4,D3164,4)</f>
        <v>2</v>
      </c>
      <c r="F3164" s="1">
        <v>39744</v>
      </c>
      <c r="G3164" s="1">
        <v>39817</v>
      </c>
      <c r="H3164" s="3">
        <f>G3164-F3164</f>
        <v>73</v>
      </c>
      <c r="I3164" s="3">
        <f>IF(H3164&lt;=60,1,IF(H3164&lt;=150,2,3))</f>
        <v>2</v>
      </c>
      <c r="J3164">
        <v>57.7</v>
      </c>
      <c r="K3164">
        <v>3.6</v>
      </c>
      <c r="L3164">
        <v>2.99</v>
      </c>
      <c r="M3164">
        <v>128</v>
      </c>
      <c r="N3164">
        <f>LOG(M3164/100,2)+3</f>
        <v>3.3561438102252752</v>
      </c>
      <c r="O3164">
        <f>INDEX(lehmad!B$2:B$412,MATCH(klypsid!$B3164,lehmad!$A$2:$A$412,0))</f>
        <v>38543</v>
      </c>
      <c r="P3164">
        <f>INDEX(lehmad!D$2:D$412,MATCH(klypsid!$B3164,lehmad!$A$2:$A$412,0))</f>
        <v>98</v>
      </c>
      <c r="Q3164">
        <f>INDEX(lehmad!E$2:E$412,MATCH(klypsid!$B3164,lehmad!$A$2:$A$412,0))</f>
        <v>0.75</v>
      </c>
      <c r="R3164" t="str">
        <f>INDEX(lehmad!F$2:F$412,MATCH(klypsid!$B3164,lehmad!$A$2:$A$412,0))</f>
        <v>DYNASTY-ET</v>
      </c>
      <c r="S3164">
        <f>INDEX(lehmad!H$2:H$412,MATCH(klypsid!$B3164,lehmad!$A$2:$A$412,0))</f>
        <v>124</v>
      </c>
      <c r="T3164">
        <f>INDEX(lehmad!K$2:K$412,MATCH(klypsid!$B3164,lehmad!$A$2:$A$412,0))</f>
        <v>108</v>
      </c>
      <c r="U3164" s="4">
        <f t="shared" si="98"/>
        <v>3</v>
      </c>
      <c r="V3164">
        <f t="shared" si="99"/>
        <v>34</v>
      </c>
    </row>
    <row r="3165" spans="1:22" x14ac:dyDescent="0.25">
      <c r="A3165">
        <v>3563</v>
      </c>
      <c r="B3165" t="str">
        <f>"E"&amp;A3165</f>
        <v>E3563</v>
      </c>
      <c r="C3165" t="s">
        <v>95</v>
      </c>
      <c r="D3165">
        <v>2</v>
      </c>
      <c r="E3165">
        <f>IF(D3165&lt;4,D3165,4)</f>
        <v>2</v>
      </c>
      <c r="F3165" s="1">
        <v>39744</v>
      </c>
      <c r="G3165" s="1">
        <v>39845</v>
      </c>
      <c r="H3165" s="3">
        <f>G3165-F3165</f>
        <v>101</v>
      </c>
      <c r="I3165" s="3">
        <f>IF(H3165&lt;=60,1,IF(H3165&lt;=150,2,3))</f>
        <v>2</v>
      </c>
      <c r="J3165">
        <v>51.4</v>
      </c>
      <c r="K3165">
        <v>3.88</v>
      </c>
      <c r="L3165">
        <v>3.14</v>
      </c>
      <c r="M3165">
        <v>1245</v>
      </c>
      <c r="N3165">
        <f>LOG(M3165/100,2)+3</f>
        <v>6.638073837180718</v>
      </c>
      <c r="O3165">
        <f>INDEX(lehmad!B$2:B$412,MATCH(klypsid!$B3165,lehmad!$A$2:$A$412,0))</f>
        <v>38543</v>
      </c>
      <c r="P3165">
        <f>INDEX(lehmad!D$2:D$412,MATCH(klypsid!$B3165,lehmad!$A$2:$A$412,0))</f>
        <v>98</v>
      </c>
      <c r="Q3165">
        <f>INDEX(lehmad!E$2:E$412,MATCH(klypsid!$B3165,lehmad!$A$2:$A$412,0))</f>
        <v>0.75</v>
      </c>
      <c r="R3165" t="str">
        <f>INDEX(lehmad!F$2:F$412,MATCH(klypsid!$B3165,lehmad!$A$2:$A$412,0))</f>
        <v>DYNASTY-ET</v>
      </c>
      <c r="S3165">
        <f>INDEX(lehmad!H$2:H$412,MATCH(klypsid!$B3165,lehmad!$A$2:$A$412,0))</f>
        <v>124</v>
      </c>
      <c r="T3165">
        <f>INDEX(lehmad!K$2:K$412,MATCH(klypsid!$B3165,lehmad!$A$2:$A$412,0))</f>
        <v>108</v>
      </c>
      <c r="U3165" s="4">
        <f t="shared" si="98"/>
        <v>4</v>
      </c>
      <c r="V3165">
        <f t="shared" si="99"/>
        <v>28</v>
      </c>
    </row>
    <row r="3166" spans="1:22" x14ac:dyDescent="0.25">
      <c r="A3166">
        <v>3563</v>
      </c>
      <c r="B3166" t="str">
        <f>"E"&amp;A3166</f>
        <v>E3563</v>
      </c>
      <c r="C3166" t="s">
        <v>95</v>
      </c>
      <c r="D3166">
        <v>2</v>
      </c>
      <c r="E3166">
        <f>IF(D3166&lt;4,D3166,4)</f>
        <v>2</v>
      </c>
      <c r="F3166" s="1">
        <v>39744</v>
      </c>
      <c r="G3166" s="1">
        <v>39875</v>
      </c>
      <c r="H3166" s="3">
        <f>G3166-F3166</f>
        <v>131</v>
      </c>
      <c r="I3166" s="3">
        <f>IF(H3166&lt;=60,1,IF(H3166&lt;=150,2,3))</f>
        <v>2</v>
      </c>
      <c r="J3166">
        <v>45</v>
      </c>
      <c r="K3166">
        <v>2.69</v>
      </c>
      <c r="L3166">
        <v>3.4</v>
      </c>
      <c r="M3166">
        <v>5215</v>
      </c>
      <c r="N3166">
        <f>LOG(M3166/100,2)+3</f>
        <v>8.7045953476324023</v>
      </c>
      <c r="O3166">
        <f>INDEX(lehmad!B$2:B$412,MATCH(klypsid!$B3166,lehmad!$A$2:$A$412,0))</f>
        <v>38543</v>
      </c>
      <c r="P3166">
        <f>INDEX(lehmad!D$2:D$412,MATCH(klypsid!$B3166,lehmad!$A$2:$A$412,0))</f>
        <v>98</v>
      </c>
      <c r="Q3166">
        <f>INDEX(lehmad!E$2:E$412,MATCH(klypsid!$B3166,lehmad!$A$2:$A$412,0))</f>
        <v>0.75</v>
      </c>
      <c r="R3166" t="str">
        <f>INDEX(lehmad!F$2:F$412,MATCH(klypsid!$B3166,lehmad!$A$2:$A$412,0))</f>
        <v>DYNASTY-ET</v>
      </c>
      <c r="S3166">
        <f>INDEX(lehmad!H$2:H$412,MATCH(klypsid!$B3166,lehmad!$A$2:$A$412,0))</f>
        <v>124</v>
      </c>
      <c r="T3166">
        <f>INDEX(lehmad!K$2:K$412,MATCH(klypsid!$B3166,lehmad!$A$2:$A$412,0))</f>
        <v>108</v>
      </c>
      <c r="U3166" s="4">
        <f t="shared" si="98"/>
        <v>5</v>
      </c>
      <c r="V3166">
        <f t="shared" si="99"/>
        <v>30</v>
      </c>
    </row>
    <row r="3167" spans="1:22" x14ac:dyDescent="0.25">
      <c r="A3167">
        <v>3563</v>
      </c>
      <c r="B3167" t="str">
        <f>"E"&amp;A3167</f>
        <v>E3563</v>
      </c>
      <c r="C3167" t="s">
        <v>95</v>
      </c>
      <c r="D3167">
        <v>2</v>
      </c>
      <c r="E3167">
        <f>IF(D3167&lt;4,D3167,4)</f>
        <v>2</v>
      </c>
      <c r="F3167" s="1">
        <v>39744</v>
      </c>
      <c r="G3167" s="1">
        <v>39908</v>
      </c>
      <c r="H3167" s="3">
        <f>G3167-F3167</f>
        <v>164</v>
      </c>
      <c r="I3167" s="3">
        <f>IF(H3167&lt;=60,1,IF(H3167&lt;=150,2,3))</f>
        <v>3</v>
      </c>
      <c r="J3167">
        <v>51</v>
      </c>
      <c r="K3167">
        <v>5.24</v>
      </c>
      <c r="L3167">
        <v>3.34</v>
      </c>
      <c r="M3167">
        <v>1243</v>
      </c>
      <c r="N3167">
        <f>LOG(M3167/100,2)+3</f>
        <v>6.6357543912777608</v>
      </c>
      <c r="O3167">
        <f>INDEX(lehmad!B$2:B$412,MATCH(klypsid!$B3167,lehmad!$A$2:$A$412,0))</f>
        <v>38543</v>
      </c>
      <c r="P3167">
        <f>INDEX(lehmad!D$2:D$412,MATCH(klypsid!$B3167,lehmad!$A$2:$A$412,0))</f>
        <v>98</v>
      </c>
      <c r="Q3167">
        <f>INDEX(lehmad!E$2:E$412,MATCH(klypsid!$B3167,lehmad!$A$2:$A$412,0))</f>
        <v>0.75</v>
      </c>
      <c r="R3167" t="str">
        <f>INDEX(lehmad!F$2:F$412,MATCH(klypsid!$B3167,lehmad!$A$2:$A$412,0))</f>
        <v>DYNASTY-ET</v>
      </c>
      <c r="S3167">
        <f>INDEX(lehmad!H$2:H$412,MATCH(klypsid!$B3167,lehmad!$A$2:$A$412,0))</f>
        <v>124</v>
      </c>
      <c r="T3167">
        <f>INDEX(lehmad!K$2:K$412,MATCH(klypsid!$B3167,lehmad!$A$2:$A$412,0))</f>
        <v>108</v>
      </c>
      <c r="U3167" s="4">
        <f t="shared" si="98"/>
        <v>6</v>
      </c>
      <c r="V3167">
        <f t="shared" si="99"/>
        <v>33</v>
      </c>
    </row>
    <row r="3168" spans="1:22" x14ac:dyDescent="0.25">
      <c r="A3168">
        <v>3563</v>
      </c>
      <c r="B3168" t="str">
        <f>"E"&amp;A3168</f>
        <v>E3563</v>
      </c>
      <c r="C3168" t="s">
        <v>95</v>
      </c>
      <c r="D3168">
        <v>2</v>
      </c>
      <c r="E3168">
        <f>IF(D3168&lt;4,D3168,4)</f>
        <v>2</v>
      </c>
      <c r="F3168" s="1">
        <v>39744</v>
      </c>
      <c r="G3168" s="1">
        <v>39944</v>
      </c>
      <c r="H3168" s="3">
        <f>G3168-F3168</f>
        <v>200</v>
      </c>
      <c r="I3168" s="3">
        <f>IF(H3168&lt;=60,1,IF(H3168&lt;=150,2,3))</f>
        <v>3</v>
      </c>
      <c r="J3168">
        <v>33.700000000000003</v>
      </c>
      <c r="K3168">
        <v>3.2</v>
      </c>
      <c r="L3168">
        <v>3.4</v>
      </c>
      <c r="M3168">
        <v>1642</v>
      </c>
      <c r="N3168">
        <f>LOG(M3168/100,2)+3</f>
        <v>7.0373822220030808</v>
      </c>
      <c r="O3168">
        <f>INDEX(lehmad!B$2:B$412,MATCH(klypsid!$B3168,lehmad!$A$2:$A$412,0))</f>
        <v>38543</v>
      </c>
      <c r="P3168">
        <f>INDEX(lehmad!D$2:D$412,MATCH(klypsid!$B3168,lehmad!$A$2:$A$412,0))</f>
        <v>98</v>
      </c>
      <c r="Q3168">
        <f>INDEX(lehmad!E$2:E$412,MATCH(klypsid!$B3168,lehmad!$A$2:$A$412,0))</f>
        <v>0.75</v>
      </c>
      <c r="R3168" t="str">
        <f>INDEX(lehmad!F$2:F$412,MATCH(klypsid!$B3168,lehmad!$A$2:$A$412,0))</f>
        <v>DYNASTY-ET</v>
      </c>
      <c r="S3168">
        <f>INDEX(lehmad!H$2:H$412,MATCH(klypsid!$B3168,lehmad!$A$2:$A$412,0))</f>
        <v>124</v>
      </c>
      <c r="T3168">
        <f>INDEX(lehmad!K$2:K$412,MATCH(klypsid!$B3168,lehmad!$A$2:$A$412,0))</f>
        <v>108</v>
      </c>
      <c r="U3168" s="4">
        <f t="shared" si="98"/>
        <v>7</v>
      </c>
      <c r="V3168">
        <f t="shared" si="99"/>
        <v>36</v>
      </c>
    </row>
    <row r="3169" spans="1:22" x14ac:dyDescent="0.25">
      <c r="A3169">
        <v>3563</v>
      </c>
      <c r="B3169" t="str">
        <f>"E"&amp;A3169</f>
        <v>E3563</v>
      </c>
      <c r="C3169" t="s">
        <v>95</v>
      </c>
      <c r="D3169">
        <v>2</v>
      </c>
      <c r="E3169">
        <f>IF(D3169&lt;4,D3169,4)</f>
        <v>2</v>
      </c>
      <c r="F3169" s="1">
        <v>39744</v>
      </c>
      <c r="G3169" s="1">
        <v>39972</v>
      </c>
      <c r="H3169" s="3">
        <f>G3169-F3169</f>
        <v>228</v>
      </c>
      <c r="I3169" s="3">
        <f>IF(H3169&lt;=60,1,IF(H3169&lt;=150,2,3))</f>
        <v>3</v>
      </c>
      <c r="J3169">
        <v>26.3</v>
      </c>
      <c r="K3169">
        <v>3.78</v>
      </c>
      <c r="L3169">
        <v>3.49</v>
      </c>
      <c r="M3169">
        <v>1694</v>
      </c>
      <c r="N3169">
        <f>LOG(M3169/100,2)+3</f>
        <v>7.082361969557474</v>
      </c>
      <c r="O3169">
        <f>INDEX(lehmad!B$2:B$412,MATCH(klypsid!$B3169,lehmad!$A$2:$A$412,0))</f>
        <v>38543</v>
      </c>
      <c r="P3169">
        <f>INDEX(lehmad!D$2:D$412,MATCH(klypsid!$B3169,lehmad!$A$2:$A$412,0))</f>
        <v>98</v>
      </c>
      <c r="Q3169">
        <f>INDEX(lehmad!E$2:E$412,MATCH(klypsid!$B3169,lehmad!$A$2:$A$412,0))</f>
        <v>0.75</v>
      </c>
      <c r="R3169" t="str">
        <f>INDEX(lehmad!F$2:F$412,MATCH(klypsid!$B3169,lehmad!$A$2:$A$412,0))</f>
        <v>DYNASTY-ET</v>
      </c>
      <c r="S3169">
        <f>INDEX(lehmad!H$2:H$412,MATCH(klypsid!$B3169,lehmad!$A$2:$A$412,0))</f>
        <v>124</v>
      </c>
      <c r="T3169">
        <f>INDEX(lehmad!K$2:K$412,MATCH(klypsid!$B3169,lehmad!$A$2:$A$412,0))</f>
        <v>108</v>
      </c>
      <c r="U3169" s="4">
        <f t="shared" si="98"/>
        <v>8</v>
      </c>
      <c r="V3169">
        <f t="shared" si="99"/>
        <v>28</v>
      </c>
    </row>
    <row r="3170" spans="1:22" x14ac:dyDescent="0.25">
      <c r="A3170">
        <v>3563</v>
      </c>
      <c r="B3170" t="str">
        <f>"E"&amp;A3170</f>
        <v>E3563</v>
      </c>
      <c r="C3170" t="s">
        <v>95</v>
      </c>
      <c r="D3170">
        <v>2</v>
      </c>
      <c r="E3170">
        <f>IF(D3170&lt;4,D3170,4)</f>
        <v>2</v>
      </c>
      <c r="F3170" s="1">
        <v>39744</v>
      </c>
      <c r="G3170" s="1">
        <v>40007</v>
      </c>
      <c r="H3170" s="3">
        <f>G3170-F3170</f>
        <v>263</v>
      </c>
      <c r="I3170" s="3">
        <f>IF(H3170&lt;=60,1,IF(H3170&lt;=150,2,3))</f>
        <v>3</v>
      </c>
      <c r="J3170">
        <v>23.8</v>
      </c>
      <c r="K3170">
        <v>4.08</v>
      </c>
      <c r="L3170">
        <v>3.49</v>
      </c>
      <c r="M3170">
        <v>387</v>
      </c>
      <c r="N3170">
        <f>LOG(M3170/100,2)+3</f>
        <v>4.9523335663696857</v>
      </c>
      <c r="O3170">
        <f>INDEX(lehmad!B$2:B$412,MATCH(klypsid!$B3170,lehmad!$A$2:$A$412,0))</f>
        <v>38543</v>
      </c>
      <c r="P3170">
        <f>INDEX(lehmad!D$2:D$412,MATCH(klypsid!$B3170,lehmad!$A$2:$A$412,0))</f>
        <v>98</v>
      </c>
      <c r="Q3170">
        <f>INDEX(lehmad!E$2:E$412,MATCH(klypsid!$B3170,lehmad!$A$2:$A$412,0))</f>
        <v>0.75</v>
      </c>
      <c r="R3170" t="str">
        <f>INDEX(lehmad!F$2:F$412,MATCH(klypsid!$B3170,lehmad!$A$2:$A$412,0))</f>
        <v>DYNASTY-ET</v>
      </c>
      <c r="S3170">
        <f>INDEX(lehmad!H$2:H$412,MATCH(klypsid!$B3170,lehmad!$A$2:$A$412,0))</f>
        <v>124</v>
      </c>
      <c r="T3170">
        <f>INDEX(lehmad!K$2:K$412,MATCH(klypsid!$B3170,lehmad!$A$2:$A$412,0))</f>
        <v>108</v>
      </c>
      <c r="U3170" s="4">
        <f t="shared" si="98"/>
        <v>9</v>
      </c>
      <c r="V3170">
        <f t="shared" si="99"/>
        <v>35</v>
      </c>
    </row>
    <row r="3171" spans="1:22" x14ac:dyDescent="0.25">
      <c r="A3171">
        <v>3563</v>
      </c>
      <c r="B3171" t="str">
        <f>"E"&amp;A3171</f>
        <v>E3563</v>
      </c>
      <c r="C3171" t="s">
        <v>95</v>
      </c>
      <c r="D3171">
        <v>2</v>
      </c>
      <c r="E3171">
        <f>IF(D3171&lt;4,D3171,4)</f>
        <v>2</v>
      </c>
      <c r="F3171" s="1">
        <v>39744</v>
      </c>
      <c r="G3171" s="1">
        <v>40037</v>
      </c>
      <c r="H3171" s="3">
        <f>G3171-F3171</f>
        <v>293</v>
      </c>
      <c r="I3171" s="3">
        <f>IF(H3171&lt;=60,1,IF(H3171&lt;=150,2,3))</f>
        <v>3</v>
      </c>
      <c r="J3171">
        <v>17.5</v>
      </c>
      <c r="K3171">
        <v>4.12</v>
      </c>
      <c r="L3171">
        <v>3.78</v>
      </c>
      <c r="M3171">
        <v>2602</v>
      </c>
      <c r="N3171">
        <f>LOG(M3171/100,2)+3</f>
        <v>7.7015490569430707</v>
      </c>
      <c r="O3171">
        <f>INDEX(lehmad!B$2:B$412,MATCH(klypsid!$B3171,lehmad!$A$2:$A$412,0))</f>
        <v>38543</v>
      </c>
      <c r="P3171">
        <f>INDEX(lehmad!D$2:D$412,MATCH(klypsid!$B3171,lehmad!$A$2:$A$412,0))</f>
        <v>98</v>
      </c>
      <c r="Q3171">
        <f>INDEX(lehmad!E$2:E$412,MATCH(klypsid!$B3171,lehmad!$A$2:$A$412,0))</f>
        <v>0.75</v>
      </c>
      <c r="R3171" t="str">
        <f>INDEX(lehmad!F$2:F$412,MATCH(klypsid!$B3171,lehmad!$A$2:$A$412,0))</f>
        <v>DYNASTY-ET</v>
      </c>
      <c r="S3171">
        <f>INDEX(lehmad!H$2:H$412,MATCH(klypsid!$B3171,lehmad!$A$2:$A$412,0))</f>
        <v>124</v>
      </c>
      <c r="T3171">
        <f>INDEX(lehmad!K$2:K$412,MATCH(klypsid!$B3171,lehmad!$A$2:$A$412,0))</f>
        <v>108</v>
      </c>
      <c r="U3171" s="4">
        <f t="shared" si="98"/>
        <v>10</v>
      </c>
      <c r="V3171">
        <f t="shared" si="99"/>
        <v>30</v>
      </c>
    </row>
    <row r="3172" spans="1:22" x14ac:dyDescent="0.25">
      <c r="A3172">
        <v>3563</v>
      </c>
      <c r="B3172" t="str">
        <f>"E"&amp;A3172</f>
        <v>E3563</v>
      </c>
      <c r="C3172" t="s">
        <v>95</v>
      </c>
      <c r="D3172">
        <v>2</v>
      </c>
      <c r="E3172">
        <f>IF(D3172&lt;4,D3172,4)</f>
        <v>2</v>
      </c>
      <c r="F3172" s="1">
        <v>39744</v>
      </c>
      <c r="G3172" s="1">
        <v>40066</v>
      </c>
      <c r="H3172" s="3">
        <f>G3172-F3172</f>
        <v>322</v>
      </c>
      <c r="I3172" s="3">
        <f>IF(H3172&lt;=60,1,IF(H3172&lt;=150,2,3))</f>
        <v>3</v>
      </c>
      <c r="J3172">
        <v>8.8000000000000007</v>
      </c>
      <c r="K3172">
        <v>5.28</v>
      </c>
      <c r="L3172">
        <v>3.98</v>
      </c>
      <c r="M3172">
        <v>2717</v>
      </c>
      <c r="N3172">
        <f>LOG(M3172/100,2)+3</f>
        <v>7.7639426604472499</v>
      </c>
      <c r="O3172">
        <f>INDEX(lehmad!B$2:B$412,MATCH(klypsid!$B3172,lehmad!$A$2:$A$412,0))</f>
        <v>38543</v>
      </c>
      <c r="P3172">
        <f>INDEX(lehmad!D$2:D$412,MATCH(klypsid!$B3172,lehmad!$A$2:$A$412,0))</f>
        <v>98</v>
      </c>
      <c r="Q3172">
        <f>INDEX(lehmad!E$2:E$412,MATCH(klypsid!$B3172,lehmad!$A$2:$A$412,0))</f>
        <v>0.75</v>
      </c>
      <c r="R3172" t="str">
        <f>INDEX(lehmad!F$2:F$412,MATCH(klypsid!$B3172,lehmad!$A$2:$A$412,0))</f>
        <v>DYNASTY-ET</v>
      </c>
      <c r="S3172">
        <f>INDEX(lehmad!H$2:H$412,MATCH(klypsid!$B3172,lehmad!$A$2:$A$412,0))</f>
        <v>124</v>
      </c>
      <c r="T3172">
        <f>INDEX(lehmad!K$2:K$412,MATCH(klypsid!$B3172,lehmad!$A$2:$A$412,0))</f>
        <v>108</v>
      </c>
      <c r="U3172" s="4">
        <f t="shared" si="98"/>
        <v>11</v>
      </c>
      <c r="V3172">
        <f t="shared" si="99"/>
        <v>29</v>
      </c>
    </row>
    <row r="3173" spans="1:22" x14ac:dyDescent="0.25">
      <c r="A3173">
        <v>3563</v>
      </c>
      <c r="B3173" t="str">
        <f>"E"&amp;A3173</f>
        <v>E3563</v>
      </c>
      <c r="C3173" t="s">
        <v>95</v>
      </c>
      <c r="D3173">
        <v>3</v>
      </c>
      <c r="E3173">
        <f>IF(D3173&lt;4,D3173,4)</f>
        <v>3</v>
      </c>
      <c r="F3173" s="1">
        <v>40168</v>
      </c>
      <c r="G3173" s="1">
        <v>40214</v>
      </c>
      <c r="H3173" s="3">
        <f>G3173-F3173</f>
        <v>46</v>
      </c>
      <c r="I3173" s="3">
        <f>IF(H3173&lt;=60,1,IF(H3173&lt;=150,2,3))</f>
        <v>1</v>
      </c>
      <c r="J3173">
        <v>47.2</v>
      </c>
      <c r="K3173">
        <v>5</v>
      </c>
      <c r="L3173">
        <v>2.99</v>
      </c>
      <c r="M3173">
        <v>298</v>
      </c>
      <c r="N3173">
        <f>LOG(M3173/100,2)+3</f>
        <v>4.5753123306874368</v>
      </c>
      <c r="O3173">
        <f>INDEX(lehmad!B$2:B$412,MATCH(klypsid!$B3173,lehmad!$A$2:$A$412,0))</f>
        <v>38543</v>
      </c>
      <c r="P3173">
        <f>INDEX(lehmad!D$2:D$412,MATCH(klypsid!$B3173,lehmad!$A$2:$A$412,0))</f>
        <v>98</v>
      </c>
      <c r="Q3173">
        <f>INDEX(lehmad!E$2:E$412,MATCH(klypsid!$B3173,lehmad!$A$2:$A$412,0))</f>
        <v>0.75</v>
      </c>
      <c r="R3173" t="str">
        <f>INDEX(lehmad!F$2:F$412,MATCH(klypsid!$B3173,lehmad!$A$2:$A$412,0))</f>
        <v>DYNASTY-ET</v>
      </c>
      <c r="S3173">
        <f>INDEX(lehmad!H$2:H$412,MATCH(klypsid!$B3173,lehmad!$A$2:$A$412,0))</f>
        <v>124</v>
      </c>
      <c r="T3173">
        <f>INDEX(lehmad!K$2:K$412,MATCH(klypsid!$B3173,lehmad!$A$2:$A$412,0))</f>
        <v>108</v>
      </c>
      <c r="U3173" s="4">
        <f t="shared" si="98"/>
        <v>1</v>
      </c>
      <c r="V3173">
        <f t="shared" si="99"/>
        <v>46</v>
      </c>
    </row>
    <row r="3174" spans="1:22" x14ac:dyDescent="0.25">
      <c r="A3174">
        <v>3563</v>
      </c>
      <c r="B3174" t="str">
        <f>"E"&amp;A3174</f>
        <v>E3563</v>
      </c>
      <c r="C3174" t="s">
        <v>95</v>
      </c>
      <c r="D3174">
        <v>3</v>
      </c>
      <c r="E3174">
        <f>IF(D3174&lt;4,D3174,4)</f>
        <v>3</v>
      </c>
      <c r="F3174" s="1">
        <v>40168</v>
      </c>
      <c r="G3174" s="1">
        <v>40242</v>
      </c>
      <c r="H3174" s="3">
        <f>G3174-F3174</f>
        <v>74</v>
      </c>
      <c r="I3174" s="3">
        <f>IF(H3174&lt;=60,1,IF(H3174&lt;=150,2,3))</f>
        <v>2</v>
      </c>
      <c r="J3174">
        <v>42.4</v>
      </c>
      <c r="K3174">
        <v>4.4800000000000004</v>
      </c>
      <c r="L3174">
        <v>2.99</v>
      </c>
      <c r="M3174">
        <v>298</v>
      </c>
      <c r="N3174">
        <f>LOG(M3174/100,2)+3</f>
        <v>4.5753123306874368</v>
      </c>
      <c r="O3174">
        <f>INDEX(lehmad!B$2:B$412,MATCH(klypsid!$B3174,lehmad!$A$2:$A$412,0))</f>
        <v>38543</v>
      </c>
      <c r="P3174">
        <f>INDEX(lehmad!D$2:D$412,MATCH(klypsid!$B3174,lehmad!$A$2:$A$412,0))</f>
        <v>98</v>
      </c>
      <c r="Q3174">
        <f>INDEX(lehmad!E$2:E$412,MATCH(klypsid!$B3174,lehmad!$A$2:$A$412,0))</f>
        <v>0.75</v>
      </c>
      <c r="R3174" t="str">
        <f>INDEX(lehmad!F$2:F$412,MATCH(klypsid!$B3174,lehmad!$A$2:$A$412,0))</f>
        <v>DYNASTY-ET</v>
      </c>
      <c r="S3174">
        <f>INDEX(lehmad!H$2:H$412,MATCH(klypsid!$B3174,lehmad!$A$2:$A$412,0))</f>
        <v>124</v>
      </c>
      <c r="T3174">
        <f>INDEX(lehmad!K$2:K$412,MATCH(klypsid!$B3174,lehmad!$A$2:$A$412,0))</f>
        <v>108</v>
      </c>
      <c r="U3174" s="4">
        <f t="shared" si="98"/>
        <v>2</v>
      </c>
      <c r="V3174">
        <f t="shared" si="99"/>
        <v>28</v>
      </c>
    </row>
    <row r="3175" spans="1:22" x14ac:dyDescent="0.25">
      <c r="A3175">
        <v>3563</v>
      </c>
      <c r="B3175" t="str">
        <f>"E"&amp;A3175</f>
        <v>E3563</v>
      </c>
      <c r="C3175" t="s">
        <v>95</v>
      </c>
      <c r="D3175">
        <v>3</v>
      </c>
      <c r="E3175">
        <f>IF(D3175&lt;4,D3175,4)</f>
        <v>3</v>
      </c>
      <c r="F3175" s="1">
        <v>40168</v>
      </c>
      <c r="G3175" s="1">
        <v>40276</v>
      </c>
      <c r="H3175" s="3">
        <f>G3175-F3175</f>
        <v>108</v>
      </c>
      <c r="I3175" s="3">
        <f>IF(H3175&lt;=60,1,IF(H3175&lt;=150,2,3))</f>
        <v>2</v>
      </c>
      <c r="J3175">
        <v>35.4</v>
      </c>
      <c r="K3175">
        <v>5.94</v>
      </c>
      <c r="L3175">
        <v>3.15</v>
      </c>
      <c r="M3175">
        <v>1555</v>
      </c>
      <c r="N3175">
        <f>LOG(M3175/100,2)+3</f>
        <v>6.9588426752432397</v>
      </c>
      <c r="O3175">
        <f>INDEX(lehmad!B$2:B$412,MATCH(klypsid!$B3175,lehmad!$A$2:$A$412,0))</f>
        <v>38543</v>
      </c>
      <c r="P3175">
        <f>INDEX(lehmad!D$2:D$412,MATCH(klypsid!$B3175,lehmad!$A$2:$A$412,0))</f>
        <v>98</v>
      </c>
      <c r="Q3175">
        <f>INDEX(lehmad!E$2:E$412,MATCH(klypsid!$B3175,lehmad!$A$2:$A$412,0))</f>
        <v>0.75</v>
      </c>
      <c r="R3175" t="str">
        <f>INDEX(lehmad!F$2:F$412,MATCH(klypsid!$B3175,lehmad!$A$2:$A$412,0))</f>
        <v>DYNASTY-ET</v>
      </c>
      <c r="S3175">
        <f>INDEX(lehmad!H$2:H$412,MATCH(klypsid!$B3175,lehmad!$A$2:$A$412,0))</f>
        <v>124</v>
      </c>
      <c r="T3175">
        <f>INDEX(lehmad!K$2:K$412,MATCH(klypsid!$B3175,lehmad!$A$2:$A$412,0))</f>
        <v>108</v>
      </c>
      <c r="U3175" s="4">
        <f t="shared" si="98"/>
        <v>3</v>
      </c>
      <c r="V3175">
        <f t="shared" si="99"/>
        <v>34</v>
      </c>
    </row>
    <row r="3176" spans="1:22" x14ac:dyDescent="0.25">
      <c r="A3176">
        <v>3563</v>
      </c>
      <c r="B3176" t="str">
        <f>"E"&amp;A3176</f>
        <v>E3563</v>
      </c>
      <c r="C3176" t="s">
        <v>95</v>
      </c>
      <c r="D3176">
        <v>3</v>
      </c>
      <c r="E3176">
        <f>IF(D3176&lt;4,D3176,4)</f>
        <v>3</v>
      </c>
      <c r="F3176" s="1">
        <v>40168</v>
      </c>
      <c r="G3176" s="1">
        <v>40304</v>
      </c>
      <c r="H3176" s="3">
        <f>G3176-F3176</f>
        <v>136</v>
      </c>
      <c r="I3176" s="3">
        <f>IF(H3176&lt;=60,1,IF(H3176&lt;=150,2,3))</f>
        <v>2</v>
      </c>
      <c r="J3176">
        <v>22.6</v>
      </c>
      <c r="K3176">
        <v>4.42</v>
      </c>
      <c r="L3176">
        <v>3.26</v>
      </c>
      <c r="M3176">
        <v>1439</v>
      </c>
      <c r="N3176">
        <f>LOG(M3176/100,2)+3</f>
        <v>6.8469946869655729</v>
      </c>
      <c r="O3176">
        <f>INDEX(lehmad!B$2:B$412,MATCH(klypsid!$B3176,lehmad!$A$2:$A$412,0))</f>
        <v>38543</v>
      </c>
      <c r="P3176">
        <f>INDEX(lehmad!D$2:D$412,MATCH(klypsid!$B3176,lehmad!$A$2:$A$412,0))</f>
        <v>98</v>
      </c>
      <c r="Q3176">
        <f>INDEX(lehmad!E$2:E$412,MATCH(klypsid!$B3176,lehmad!$A$2:$A$412,0))</f>
        <v>0.75</v>
      </c>
      <c r="R3176" t="str">
        <f>INDEX(lehmad!F$2:F$412,MATCH(klypsid!$B3176,lehmad!$A$2:$A$412,0))</f>
        <v>DYNASTY-ET</v>
      </c>
      <c r="S3176">
        <f>INDEX(lehmad!H$2:H$412,MATCH(klypsid!$B3176,lehmad!$A$2:$A$412,0))</f>
        <v>124</v>
      </c>
      <c r="T3176">
        <f>INDEX(lehmad!K$2:K$412,MATCH(klypsid!$B3176,lehmad!$A$2:$A$412,0))</f>
        <v>108</v>
      </c>
      <c r="U3176" s="4">
        <f t="shared" si="98"/>
        <v>4</v>
      </c>
      <c r="V3176">
        <f t="shared" si="99"/>
        <v>28</v>
      </c>
    </row>
    <row r="3177" spans="1:22" x14ac:dyDescent="0.25">
      <c r="A3177">
        <v>3563</v>
      </c>
      <c r="B3177" t="str">
        <f>"E"&amp;A3177</f>
        <v>E3563</v>
      </c>
      <c r="C3177" t="s">
        <v>95</v>
      </c>
      <c r="D3177">
        <v>3</v>
      </c>
      <c r="E3177">
        <f>IF(D3177&lt;4,D3177,4)</f>
        <v>3</v>
      </c>
      <c r="F3177" s="1">
        <v>40168</v>
      </c>
      <c r="G3177" s="1">
        <v>40336</v>
      </c>
      <c r="H3177" s="3">
        <f>G3177-F3177</f>
        <v>168</v>
      </c>
      <c r="I3177" s="3">
        <f>IF(H3177&lt;=60,1,IF(H3177&lt;=150,2,3))</f>
        <v>3</v>
      </c>
      <c r="J3177">
        <v>26.3</v>
      </c>
      <c r="K3177">
        <v>4.0999999999999996</v>
      </c>
      <c r="L3177">
        <v>3.15</v>
      </c>
      <c r="M3177">
        <v>801</v>
      </c>
      <c r="N3177">
        <f>LOG(M3177/100,2)+3</f>
        <v>6.0018022426339854</v>
      </c>
      <c r="O3177">
        <f>INDEX(lehmad!B$2:B$412,MATCH(klypsid!$B3177,lehmad!$A$2:$A$412,0))</f>
        <v>38543</v>
      </c>
      <c r="P3177">
        <f>INDEX(lehmad!D$2:D$412,MATCH(klypsid!$B3177,lehmad!$A$2:$A$412,0))</f>
        <v>98</v>
      </c>
      <c r="Q3177">
        <f>INDEX(lehmad!E$2:E$412,MATCH(klypsid!$B3177,lehmad!$A$2:$A$412,0))</f>
        <v>0.75</v>
      </c>
      <c r="R3177" t="str">
        <f>INDEX(lehmad!F$2:F$412,MATCH(klypsid!$B3177,lehmad!$A$2:$A$412,0))</f>
        <v>DYNASTY-ET</v>
      </c>
      <c r="S3177">
        <f>INDEX(lehmad!H$2:H$412,MATCH(klypsid!$B3177,lehmad!$A$2:$A$412,0))</f>
        <v>124</v>
      </c>
      <c r="T3177">
        <f>INDEX(lehmad!K$2:K$412,MATCH(klypsid!$B3177,lehmad!$A$2:$A$412,0))</f>
        <v>108</v>
      </c>
      <c r="U3177" s="4">
        <f t="shared" si="98"/>
        <v>5</v>
      </c>
      <c r="V3177">
        <f t="shared" si="99"/>
        <v>32</v>
      </c>
    </row>
    <row r="3178" spans="1:22" x14ac:dyDescent="0.25">
      <c r="A3178">
        <v>3563</v>
      </c>
      <c r="B3178" t="str">
        <f>"E"&amp;A3178</f>
        <v>E3563</v>
      </c>
      <c r="C3178" t="s">
        <v>95</v>
      </c>
      <c r="D3178">
        <v>3</v>
      </c>
      <c r="E3178">
        <f>IF(D3178&lt;4,D3178,4)</f>
        <v>3</v>
      </c>
      <c r="F3178" s="1">
        <v>40168</v>
      </c>
      <c r="G3178" s="1">
        <v>40371</v>
      </c>
      <c r="H3178" s="3">
        <f>G3178-F3178</f>
        <v>203</v>
      </c>
      <c r="I3178" s="3">
        <f>IF(H3178&lt;=60,1,IF(H3178&lt;=150,2,3))</f>
        <v>3</v>
      </c>
      <c r="J3178">
        <v>19.5</v>
      </c>
      <c r="K3178">
        <v>3.78</v>
      </c>
      <c r="L3178">
        <v>3.03</v>
      </c>
      <c r="M3178">
        <v>1896</v>
      </c>
      <c r="N3178">
        <f>LOG(M3178/100,2)+3</f>
        <v>7.2448870591235348</v>
      </c>
      <c r="O3178">
        <f>INDEX(lehmad!B$2:B$412,MATCH(klypsid!$B3178,lehmad!$A$2:$A$412,0))</f>
        <v>38543</v>
      </c>
      <c r="P3178">
        <f>INDEX(lehmad!D$2:D$412,MATCH(klypsid!$B3178,lehmad!$A$2:$A$412,0))</f>
        <v>98</v>
      </c>
      <c r="Q3178">
        <f>INDEX(lehmad!E$2:E$412,MATCH(klypsid!$B3178,lehmad!$A$2:$A$412,0))</f>
        <v>0.75</v>
      </c>
      <c r="R3178" t="str">
        <f>INDEX(lehmad!F$2:F$412,MATCH(klypsid!$B3178,lehmad!$A$2:$A$412,0))</f>
        <v>DYNASTY-ET</v>
      </c>
      <c r="S3178">
        <f>INDEX(lehmad!H$2:H$412,MATCH(klypsid!$B3178,lehmad!$A$2:$A$412,0))</f>
        <v>124</v>
      </c>
      <c r="T3178">
        <f>INDEX(lehmad!K$2:K$412,MATCH(klypsid!$B3178,lehmad!$A$2:$A$412,0))</f>
        <v>108</v>
      </c>
      <c r="U3178" s="4">
        <f t="shared" si="98"/>
        <v>6</v>
      </c>
      <c r="V3178">
        <f t="shared" si="99"/>
        <v>35</v>
      </c>
    </row>
    <row r="3179" spans="1:22" x14ac:dyDescent="0.25">
      <c r="A3179">
        <v>3563</v>
      </c>
      <c r="B3179" t="str">
        <f>"E"&amp;A3179</f>
        <v>E3563</v>
      </c>
      <c r="C3179" t="s">
        <v>95</v>
      </c>
      <c r="D3179">
        <v>3</v>
      </c>
      <c r="E3179">
        <f>IF(D3179&lt;4,D3179,4)</f>
        <v>3</v>
      </c>
      <c r="F3179" s="1">
        <v>40168</v>
      </c>
      <c r="G3179" s="1">
        <v>40396</v>
      </c>
      <c r="H3179" s="3">
        <f>G3179-F3179</f>
        <v>228</v>
      </c>
      <c r="I3179" s="3">
        <f>IF(H3179&lt;=60,1,IF(H3179&lt;=150,2,3))</f>
        <v>3</v>
      </c>
      <c r="J3179">
        <v>28.9</v>
      </c>
      <c r="K3179">
        <v>3.48</v>
      </c>
      <c r="L3179">
        <v>3.02</v>
      </c>
      <c r="M3179">
        <v>521</v>
      </c>
      <c r="N3179">
        <f>LOG(M3179/100,2)+3</f>
        <v>5.3812833725037841</v>
      </c>
      <c r="O3179">
        <f>INDEX(lehmad!B$2:B$412,MATCH(klypsid!$B3179,lehmad!$A$2:$A$412,0))</f>
        <v>38543</v>
      </c>
      <c r="P3179">
        <f>INDEX(lehmad!D$2:D$412,MATCH(klypsid!$B3179,lehmad!$A$2:$A$412,0))</f>
        <v>98</v>
      </c>
      <c r="Q3179">
        <f>INDEX(lehmad!E$2:E$412,MATCH(klypsid!$B3179,lehmad!$A$2:$A$412,0))</f>
        <v>0.75</v>
      </c>
      <c r="R3179" t="str">
        <f>INDEX(lehmad!F$2:F$412,MATCH(klypsid!$B3179,lehmad!$A$2:$A$412,0))</f>
        <v>DYNASTY-ET</v>
      </c>
      <c r="S3179">
        <f>INDEX(lehmad!H$2:H$412,MATCH(klypsid!$B3179,lehmad!$A$2:$A$412,0))</f>
        <v>124</v>
      </c>
      <c r="T3179">
        <f>INDEX(lehmad!K$2:K$412,MATCH(klypsid!$B3179,lehmad!$A$2:$A$412,0))</f>
        <v>108</v>
      </c>
      <c r="U3179" s="4">
        <f t="shared" si="98"/>
        <v>7</v>
      </c>
      <c r="V3179">
        <f t="shared" si="99"/>
        <v>25</v>
      </c>
    </row>
    <row r="3180" spans="1:22" x14ac:dyDescent="0.25">
      <c r="A3180">
        <v>3563</v>
      </c>
      <c r="B3180" t="str">
        <f>"E"&amp;A3180</f>
        <v>E3563</v>
      </c>
      <c r="C3180" t="s">
        <v>95</v>
      </c>
      <c r="D3180">
        <v>3</v>
      </c>
      <c r="E3180">
        <f>IF(D3180&lt;4,D3180,4)</f>
        <v>3</v>
      </c>
      <c r="F3180" s="1">
        <v>40168</v>
      </c>
      <c r="G3180" s="1">
        <v>40434</v>
      </c>
      <c r="H3180" s="3">
        <f>G3180-F3180</f>
        <v>266</v>
      </c>
      <c r="I3180" s="3">
        <f>IF(H3180&lt;=60,1,IF(H3180&lt;=150,2,3))</f>
        <v>3</v>
      </c>
      <c r="J3180">
        <v>22.3</v>
      </c>
      <c r="K3180">
        <v>3.92</v>
      </c>
      <c r="L3180">
        <v>3.47</v>
      </c>
      <c r="M3180">
        <v>832</v>
      </c>
      <c r="N3180">
        <f>LOG(M3180/100,2)+3</f>
        <v>6.0565835283663674</v>
      </c>
      <c r="O3180">
        <f>INDEX(lehmad!B$2:B$412,MATCH(klypsid!$B3180,lehmad!$A$2:$A$412,0))</f>
        <v>38543</v>
      </c>
      <c r="P3180">
        <f>INDEX(lehmad!D$2:D$412,MATCH(klypsid!$B3180,lehmad!$A$2:$A$412,0))</f>
        <v>98</v>
      </c>
      <c r="Q3180">
        <f>INDEX(lehmad!E$2:E$412,MATCH(klypsid!$B3180,lehmad!$A$2:$A$412,0))</f>
        <v>0.75</v>
      </c>
      <c r="R3180" t="str">
        <f>INDEX(lehmad!F$2:F$412,MATCH(klypsid!$B3180,lehmad!$A$2:$A$412,0))</f>
        <v>DYNASTY-ET</v>
      </c>
      <c r="S3180">
        <f>INDEX(lehmad!H$2:H$412,MATCH(klypsid!$B3180,lehmad!$A$2:$A$412,0))</f>
        <v>124</v>
      </c>
      <c r="T3180">
        <f>INDEX(lehmad!K$2:K$412,MATCH(klypsid!$B3180,lehmad!$A$2:$A$412,0))</f>
        <v>108</v>
      </c>
      <c r="U3180" s="4">
        <f t="shared" si="98"/>
        <v>8</v>
      </c>
      <c r="V3180">
        <f t="shared" si="99"/>
        <v>38</v>
      </c>
    </row>
    <row r="3181" spans="1:22" x14ac:dyDescent="0.25">
      <c r="A3181">
        <v>3563</v>
      </c>
      <c r="B3181" t="str">
        <f>"E"&amp;A3181</f>
        <v>E3563</v>
      </c>
      <c r="C3181" t="s">
        <v>95</v>
      </c>
      <c r="D3181">
        <v>3</v>
      </c>
      <c r="E3181">
        <f>IF(D3181&lt;4,D3181,4)</f>
        <v>3</v>
      </c>
      <c r="F3181" s="1">
        <v>40168</v>
      </c>
      <c r="G3181" s="1">
        <v>40462</v>
      </c>
      <c r="H3181" s="3">
        <f>G3181-F3181</f>
        <v>294</v>
      </c>
      <c r="I3181" s="3">
        <f>IF(H3181&lt;=60,1,IF(H3181&lt;=150,2,3))</f>
        <v>3</v>
      </c>
      <c r="J3181">
        <v>15.6</v>
      </c>
      <c r="K3181">
        <v>5.65</v>
      </c>
      <c r="L3181">
        <v>3.75</v>
      </c>
      <c r="M3181">
        <v>1481</v>
      </c>
      <c r="N3181">
        <f>LOG(M3181/100,2)+3</f>
        <v>6.8884997355141229</v>
      </c>
      <c r="O3181">
        <f>INDEX(lehmad!B$2:B$412,MATCH(klypsid!$B3181,lehmad!$A$2:$A$412,0))</f>
        <v>38543</v>
      </c>
      <c r="P3181">
        <f>INDEX(lehmad!D$2:D$412,MATCH(klypsid!$B3181,lehmad!$A$2:$A$412,0))</f>
        <v>98</v>
      </c>
      <c r="Q3181">
        <f>INDEX(lehmad!E$2:E$412,MATCH(klypsid!$B3181,lehmad!$A$2:$A$412,0))</f>
        <v>0.75</v>
      </c>
      <c r="R3181" t="str">
        <f>INDEX(lehmad!F$2:F$412,MATCH(klypsid!$B3181,lehmad!$A$2:$A$412,0))</f>
        <v>DYNASTY-ET</v>
      </c>
      <c r="S3181">
        <f>INDEX(lehmad!H$2:H$412,MATCH(klypsid!$B3181,lehmad!$A$2:$A$412,0))</f>
        <v>124</v>
      </c>
      <c r="T3181">
        <f>INDEX(lehmad!K$2:K$412,MATCH(klypsid!$B3181,lehmad!$A$2:$A$412,0))</f>
        <v>108</v>
      </c>
      <c r="U3181" s="4">
        <f t="shared" si="98"/>
        <v>9</v>
      </c>
      <c r="V3181">
        <f t="shared" si="99"/>
        <v>28</v>
      </c>
    </row>
    <row r="3182" spans="1:22" x14ac:dyDescent="0.25">
      <c r="A3182">
        <v>3563</v>
      </c>
      <c r="B3182" t="str">
        <f>"E"&amp;A3182</f>
        <v>E3563</v>
      </c>
      <c r="C3182" t="s">
        <v>95</v>
      </c>
      <c r="D3182">
        <v>3</v>
      </c>
      <c r="E3182">
        <f>IF(D3182&lt;4,D3182,4)</f>
        <v>3</v>
      </c>
      <c r="F3182" s="1">
        <v>40168</v>
      </c>
      <c r="G3182" s="1">
        <v>40493</v>
      </c>
      <c r="H3182" s="3">
        <f>G3182-F3182</f>
        <v>325</v>
      </c>
      <c r="I3182" s="3">
        <f>IF(H3182&lt;=60,1,IF(H3182&lt;=150,2,3))</f>
        <v>3</v>
      </c>
      <c r="J3182">
        <v>11.9</v>
      </c>
      <c r="K3182">
        <v>7.9</v>
      </c>
      <c r="L3182">
        <v>3.79</v>
      </c>
      <c r="M3182">
        <v>1362</v>
      </c>
      <c r="N3182">
        <f>LOG(M3182/100,2)+3</f>
        <v>6.7676547982373467</v>
      </c>
      <c r="O3182">
        <f>INDEX(lehmad!B$2:B$412,MATCH(klypsid!$B3182,lehmad!$A$2:$A$412,0))</f>
        <v>38543</v>
      </c>
      <c r="P3182">
        <f>INDEX(lehmad!D$2:D$412,MATCH(klypsid!$B3182,lehmad!$A$2:$A$412,0))</f>
        <v>98</v>
      </c>
      <c r="Q3182">
        <f>INDEX(lehmad!E$2:E$412,MATCH(klypsid!$B3182,lehmad!$A$2:$A$412,0))</f>
        <v>0.75</v>
      </c>
      <c r="R3182" t="str">
        <f>INDEX(lehmad!F$2:F$412,MATCH(klypsid!$B3182,lehmad!$A$2:$A$412,0))</f>
        <v>DYNASTY-ET</v>
      </c>
      <c r="S3182">
        <f>INDEX(lehmad!H$2:H$412,MATCH(klypsid!$B3182,lehmad!$A$2:$A$412,0))</f>
        <v>124</v>
      </c>
      <c r="T3182">
        <f>INDEX(lehmad!K$2:K$412,MATCH(klypsid!$B3182,lehmad!$A$2:$A$412,0))</f>
        <v>108</v>
      </c>
      <c r="U3182" s="4">
        <f t="shared" si="98"/>
        <v>10</v>
      </c>
      <c r="V3182">
        <f t="shared" si="99"/>
        <v>31</v>
      </c>
    </row>
    <row r="3183" spans="1:22" x14ac:dyDescent="0.25">
      <c r="A3183">
        <v>3563</v>
      </c>
      <c r="B3183" t="str">
        <f>"E"&amp;A3183</f>
        <v>E3563</v>
      </c>
      <c r="C3183" t="s">
        <v>95</v>
      </c>
      <c r="D3183">
        <v>3</v>
      </c>
      <c r="E3183">
        <f>IF(D3183&lt;4,D3183,4)</f>
        <v>3</v>
      </c>
      <c r="F3183" s="1">
        <v>40168</v>
      </c>
      <c r="G3183" s="1">
        <v>40521</v>
      </c>
      <c r="H3183" s="3">
        <f>G3183-F3183</f>
        <v>353</v>
      </c>
      <c r="I3183" s="3">
        <f>IF(H3183&lt;=60,1,IF(H3183&lt;=150,2,3))</f>
        <v>3</v>
      </c>
      <c r="J3183">
        <v>17.2</v>
      </c>
      <c r="K3183">
        <v>4.18</v>
      </c>
      <c r="L3183">
        <v>3.77</v>
      </c>
      <c r="M3183">
        <v>500</v>
      </c>
      <c r="N3183">
        <f>LOG(M3183/100,2)+3</f>
        <v>5.3219280948873617</v>
      </c>
      <c r="O3183">
        <f>INDEX(lehmad!B$2:B$412,MATCH(klypsid!$B3183,lehmad!$A$2:$A$412,0))</f>
        <v>38543</v>
      </c>
      <c r="P3183">
        <f>INDEX(lehmad!D$2:D$412,MATCH(klypsid!$B3183,lehmad!$A$2:$A$412,0))</f>
        <v>98</v>
      </c>
      <c r="Q3183">
        <f>INDEX(lehmad!E$2:E$412,MATCH(klypsid!$B3183,lehmad!$A$2:$A$412,0))</f>
        <v>0.75</v>
      </c>
      <c r="R3183" t="str">
        <f>INDEX(lehmad!F$2:F$412,MATCH(klypsid!$B3183,lehmad!$A$2:$A$412,0))</f>
        <v>DYNASTY-ET</v>
      </c>
      <c r="S3183">
        <f>INDEX(lehmad!H$2:H$412,MATCH(klypsid!$B3183,lehmad!$A$2:$A$412,0))</f>
        <v>124</v>
      </c>
      <c r="T3183">
        <f>INDEX(lehmad!K$2:K$412,MATCH(klypsid!$B3183,lehmad!$A$2:$A$412,0))</f>
        <v>108</v>
      </c>
      <c r="U3183" s="4">
        <f t="shared" si="98"/>
        <v>11</v>
      </c>
      <c r="V3183">
        <f t="shared" si="99"/>
        <v>28</v>
      </c>
    </row>
    <row r="3184" spans="1:22" x14ac:dyDescent="0.25">
      <c r="A3184">
        <v>3574</v>
      </c>
      <c r="B3184" t="str">
        <f>"E"&amp;A3184</f>
        <v>E3574</v>
      </c>
      <c r="C3184" t="s">
        <v>96</v>
      </c>
      <c r="D3184">
        <v>1</v>
      </c>
      <c r="E3184">
        <f>IF(D3184&lt;4,D3184,4)</f>
        <v>1</v>
      </c>
      <c r="F3184" s="1">
        <v>39263</v>
      </c>
      <c r="G3184" s="1">
        <v>39295</v>
      </c>
      <c r="H3184" s="3">
        <f>G3184-F3184</f>
        <v>32</v>
      </c>
      <c r="I3184" s="3">
        <f>IF(H3184&lt;=60,1,IF(H3184&lt;=150,2,3))</f>
        <v>1</v>
      </c>
      <c r="J3184">
        <v>23.2</v>
      </c>
      <c r="K3184">
        <v>3.27</v>
      </c>
      <c r="L3184">
        <v>2.76</v>
      </c>
      <c r="M3184">
        <v>134</v>
      </c>
      <c r="N3184">
        <f>LOG(M3184/100,2)+3</f>
        <v>3.4222330006830477</v>
      </c>
      <c r="O3184">
        <f>INDEX(lehmad!B$2:B$412,MATCH(klypsid!$B3184,lehmad!$A$2:$A$412,0))</f>
        <v>38550</v>
      </c>
      <c r="P3184">
        <f>INDEX(lehmad!D$2:D$412,MATCH(klypsid!$B3184,lehmad!$A$2:$A$412,0))</f>
        <v>110</v>
      </c>
      <c r="Q3184">
        <f>INDEX(lehmad!E$2:E$412,MATCH(klypsid!$B3184,lehmad!$A$2:$A$412,0))</f>
        <v>1</v>
      </c>
      <c r="R3184" t="str">
        <f>INDEX(lehmad!F$2:F$412,MATCH(klypsid!$B3184,lehmad!$A$2:$A$412,0))</f>
        <v>DYNASTY-ET</v>
      </c>
      <c r="S3184">
        <f>INDEX(lehmad!H$2:H$412,MATCH(klypsid!$B3184,lehmad!$A$2:$A$412,0))</f>
        <v>124</v>
      </c>
      <c r="T3184">
        <f>INDEX(lehmad!K$2:K$412,MATCH(klypsid!$B3184,lehmad!$A$2:$A$412,0))</f>
        <v>108</v>
      </c>
      <c r="U3184" s="4">
        <f t="shared" si="98"/>
        <v>1</v>
      </c>
      <c r="V3184">
        <f t="shared" si="99"/>
        <v>32</v>
      </c>
    </row>
    <row r="3185" spans="1:22" x14ac:dyDescent="0.25">
      <c r="A3185">
        <v>3574</v>
      </c>
      <c r="B3185" t="str">
        <f>"E"&amp;A3185</f>
        <v>E3574</v>
      </c>
      <c r="C3185" t="s">
        <v>96</v>
      </c>
      <c r="D3185">
        <v>1</v>
      </c>
      <c r="E3185">
        <f>IF(D3185&lt;4,D3185,4)</f>
        <v>1</v>
      </c>
      <c r="F3185" s="1">
        <v>39263</v>
      </c>
      <c r="G3185" s="1">
        <v>39328</v>
      </c>
      <c r="H3185" s="3">
        <f>G3185-F3185</f>
        <v>65</v>
      </c>
      <c r="I3185" s="3">
        <f>IF(H3185&lt;=60,1,IF(H3185&lt;=150,2,3))</f>
        <v>2</v>
      </c>
      <c r="J3185">
        <v>37.299999999999997</v>
      </c>
      <c r="K3185">
        <v>3.26</v>
      </c>
      <c r="L3185">
        <v>3.19</v>
      </c>
      <c r="M3185">
        <v>67</v>
      </c>
      <c r="N3185">
        <f>LOG(M3185/100,2)+3</f>
        <v>2.4222330006830477</v>
      </c>
      <c r="O3185">
        <f>INDEX(lehmad!B$2:B$412,MATCH(klypsid!$B3185,lehmad!$A$2:$A$412,0))</f>
        <v>38550</v>
      </c>
      <c r="P3185">
        <f>INDEX(lehmad!D$2:D$412,MATCH(klypsid!$B3185,lehmad!$A$2:$A$412,0))</f>
        <v>110</v>
      </c>
      <c r="Q3185">
        <f>INDEX(lehmad!E$2:E$412,MATCH(klypsid!$B3185,lehmad!$A$2:$A$412,0))</f>
        <v>1</v>
      </c>
      <c r="R3185" t="str">
        <f>INDEX(lehmad!F$2:F$412,MATCH(klypsid!$B3185,lehmad!$A$2:$A$412,0))</f>
        <v>DYNASTY-ET</v>
      </c>
      <c r="S3185">
        <f>INDEX(lehmad!H$2:H$412,MATCH(klypsid!$B3185,lehmad!$A$2:$A$412,0))</f>
        <v>124</v>
      </c>
      <c r="T3185">
        <f>INDEX(lehmad!K$2:K$412,MATCH(klypsid!$B3185,lehmad!$A$2:$A$412,0))</f>
        <v>108</v>
      </c>
      <c r="U3185" s="4">
        <f t="shared" si="98"/>
        <v>2</v>
      </c>
      <c r="V3185">
        <f t="shared" si="99"/>
        <v>33</v>
      </c>
    </row>
    <row r="3186" spans="1:22" x14ac:dyDescent="0.25">
      <c r="A3186">
        <v>3574</v>
      </c>
      <c r="B3186" t="str">
        <f>"E"&amp;A3186</f>
        <v>E3574</v>
      </c>
      <c r="C3186" t="s">
        <v>96</v>
      </c>
      <c r="D3186">
        <v>1</v>
      </c>
      <c r="E3186">
        <f>IF(D3186&lt;4,D3186,4)</f>
        <v>1</v>
      </c>
      <c r="F3186" s="1">
        <v>39263</v>
      </c>
      <c r="G3186" s="1">
        <v>39356</v>
      </c>
      <c r="H3186" s="3">
        <f>G3186-F3186</f>
        <v>93</v>
      </c>
      <c r="I3186" s="3">
        <f>IF(H3186&lt;=60,1,IF(H3186&lt;=150,2,3))</f>
        <v>2</v>
      </c>
      <c r="J3186">
        <v>33.200000000000003</v>
      </c>
      <c r="K3186">
        <v>3.52</v>
      </c>
      <c r="L3186">
        <v>3.1</v>
      </c>
      <c r="M3186">
        <v>96</v>
      </c>
      <c r="N3186">
        <f>LOG(M3186/100,2)+3</f>
        <v>2.9411063109464313</v>
      </c>
      <c r="O3186">
        <f>INDEX(lehmad!B$2:B$412,MATCH(klypsid!$B3186,lehmad!$A$2:$A$412,0))</f>
        <v>38550</v>
      </c>
      <c r="P3186">
        <f>INDEX(lehmad!D$2:D$412,MATCH(klypsid!$B3186,lehmad!$A$2:$A$412,0))</f>
        <v>110</v>
      </c>
      <c r="Q3186">
        <f>INDEX(lehmad!E$2:E$412,MATCH(klypsid!$B3186,lehmad!$A$2:$A$412,0))</f>
        <v>1</v>
      </c>
      <c r="R3186" t="str">
        <f>INDEX(lehmad!F$2:F$412,MATCH(klypsid!$B3186,lehmad!$A$2:$A$412,0))</f>
        <v>DYNASTY-ET</v>
      </c>
      <c r="S3186">
        <f>INDEX(lehmad!H$2:H$412,MATCH(klypsid!$B3186,lehmad!$A$2:$A$412,0))</f>
        <v>124</v>
      </c>
      <c r="T3186">
        <f>INDEX(lehmad!K$2:K$412,MATCH(klypsid!$B3186,lehmad!$A$2:$A$412,0))</f>
        <v>108</v>
      </c>
      <c r="U3186" s="4">
        <f t="shared" si="98"/>
        <v>3</v>
      </c>
      <c r="V3186">
        <f t="shared" si="99"/>
        <v>28</v>
      </c>
    </row>
    <row r="3187" spans="1:22" x14ac:dyDescent="0.25">
      <c r="A3187">
        <v>3574</v>
      </c>
      <c r="B3187" t="str">
        <f>"E"&amp;A3187</f>
        <v>E3574</v>
      </c>
      <c r="C3187" t="s">
        <v>96</v>
      </c>
      <c r="D3187">
        <v>1</v>
      </c>
      <c r="E3187">
        <f>IF(D3187&lt;4,D3187,4)</f>
        <v>1</v>
      </c>
      <c r="F3187" s="1">
        <v>39263</v>
      </c>
      <c r="G3187" s="1">
        <v>39387</v>
      </c>
      <c r="H3187" s="3">
        <f>G3187-F3187</f>
        <v>124</v>
      </c>
      <c r="I3187" s="3">
        <f>IF(H3187&lt;=60,1,IF(H3187&lt;=150,2,3))</f>
        <v>2</v>
      </c>
      <c r="J3187">
        <v>37</v>
      </c>
      <c r="K3187">
        <v>3.7</v>
      </c>
      <c r="L3187">
        <v>3.16</v>
      </c>
      <c r="M3187">
        <v>79</v>
      </c>
      <c r="N3187">
        <f>LOG(M3187/100,2)+3</f>
        <v>2.6599245584023783</v>
      </c>
      <c r="O3187">
        <f>INDEX(lehmad!B$2:B$412,MATCH(klypsid!$B3187,lehmad!$A$2:$A$412,0))</f>
        <v>38550</v>
      </c>
      <c r="P3187">
        <f>INDEX(lehmad!D$2:D$412,MATCH(klypsid!$B3187,lehmad!$A$2:$A$412,0))</f>
        <v>110</v>
      </c>
      <c r="Q3187">
        <f>INDEX(lehmad!E$2:E$412,MATCH(klypsid!$B3187,lehmad!$A$2:$A$412,0))</f>
        <v>1</v>
      </c>
      <c r="R3187" t="str">
        <f>INDEX(lehmad!F$2:F$412,MATCH(klypsid!$B3187,lehmad!$A$2:$A$412,0))</f>
        <v>DYNASTY-ET</v>
      </c>
      <c r="S3187">
        <f>INDEX(lehmad!H$2:H$412,MATCH(klypsid!$B3187,lehmad!$A$2:$A$412,0))</f>
        <v>124</v>
      </c>
      <c r="T3187">
        <f>INDEX(lehmad!K$2:K$412,MATCH(klypsid!$B3187,lehmad!$A$2:$A$412,0))</f>
        <v>108</v>
      </c>
      <c r="U3187" s="4">
        <f t="shared" si="98"/>
        <v>4</v>
      </c>
      <c r="V3187">
        <f t="shared" si="99"/>
        <v>31</v>
      </c>
    </row>
    <row r="3188" spans="1:22" x14ac:dyDescent="0.25">
      <c r="A3188">
        <v>3574</v>
      </c>
      <c r="B3188" t="str">
        <f>"E"&amp;A3188</f>
        <v>E3574</v>
      </c>
      <c r="C3188" t="s">
        <v>96</v>
      </c>
      <c r="D3188">
        <v>1</v>
      </c>
      <c r="E3188">
        <f>IF(D3188&lt;4,D3188,4)</f>
        <v>1</v>
      </c>
      <c r="F3188" s="1">
        <v>39263</v>
      </c>
      <c r="G3188" s="1">
        <v>39418</v>
      </c>
      <c r="H3188" s="3">
        <f>G3188-F3188</f>
        <v>155</v>
      </c>
      <c r="I3188" s="3">
        <f>IF(H3188&lt;=60,1,IF(H3188&lt;=150,2,3))</f>
        <v>3</v>
      </c>
      <c r="J3188">
        <v>33.9</v>
      </c>
      <c r="K3188">
        <v>4.0999999999999996</v>
      </c>
      <c r="L3188">
        <v>3.14</v>
      </c>
      <c r="M3188">
        <v>72</v>
      </c>
      <c r="N3188">
        <f>LOG(M3188/100,2)+3</f>
        <v>2.5260688116675878</v>
      </c>
      <c r="O3188">
        <f>INDEX(lehmad!B$2:B$412,MATCH(klypsid!$B3188,lehmad!$A$2:$A$412,0))</f>
        <v>38550</v>
      </c>
      <c r="P3188">
        <f>INDEX(lehmad!D$2:D$412,MATCH(klypsid!$B3188,lehmad!$A$2:$A$412,0))</f>
        <v>110</v>
      </c>
      <c r="Q3188">
        <f>INDEX(lehmad!E$2:E$412,MATCH(klypsid!$B3188,lehmad!$A$2:$A$412,0))</f>
        <v>1</v>
      </c>
      <c r="R3188" t="str">
        <f>INDEX(lehmad!F$2:F$412,MATCH(klypsid!$B3188,lehmad!$A$2:$A$412,0))</f>
        <v>DYNASTY-ET</v>
      </c>
      <c r="S3188">
        <f>INDEX(lehmad!H$2:H$412,MATCH(klypsid!$B3188,lehmad!$A$2:$A$412,0))</f>
        <v>124</v>
      </c>
      <c r="T3188">
        <f>INDEX(lehmad!K$2:K$412,MATCH(klypsid!$B3188,lehmad!$A$2:$A$412,0))</f>
        <v>108</v>
      </c>
      <c r="U3188" s="4">
        <f t="shared" si="98"/>
        <v>5</v>
      </c>
      <c r="V3188">
        <f t="shared" si="99"/>
        <v>31</v>
      </c>
    </row>
    <row r="3189" spans="1:22" x14ac:dyDescent="0.25">
      <c r="A3189">
        <v>3574</v>
      </c>
      <c r="B3189" t="str">
        <f>"E"&amp;A3189</f>
        <v>E3574</v>
      </c>
      <c r="C3189" t="s">
        <v>96</v>
      </c>
      <c r="D3189">
        <v>1</v>
      </c>
      <c r="E3189">
        <f>IF(D3189&lt;4,D3189,4)</f>
        <v>1</v>
      </c>
      <c r="F3189" s="1">
        <v>39263</v>
      </c>
      <c r="G3189" s="1">
        <v>39450</v>
      </c>
      <c r="H3189" s="3">
        <f>G3189-F3189</f>
        <v>187</v>
      </c>
      <c r="I3189" s="3">
        <f>IF(H3189&lt;=60,1,IF(H3189&lt;=150,2,3))</f>
        <v>3</v>
      </c>
      <c r="J3189">
        <v>37.299999999999997</v>
      </c>
      <c r="K3189">
        <v>3.95</v>
      </c>
      <c r="L3189">
        <v>3.27</v>
      </c>
      <c r="M3189">
        <v>92</v>
      </c>
      <c r="N3189">
        <f>LOG(M3189/100,2)+3</f>
        <v>2.8797057662822882</v>
      </c>
      <c r="O3189">
        <f>INDEX(lehmad!B$2:B$412,MATCH(klypsid!$B3189,lehmad!$A$2:$A$412,0))</f>
        <v>38550</v>
      </c>
      <c r="P3189">
        <f>INDEX(lehmad!D$2:D$412,MATCH(klypsid!$B3189,lehmad!$A$2:$A$412,0))</f>
        <v>110</v>
      </c>
      <c r="Q3189">
        <f>INDEX(lehmad!E$2:E$412,MATCH(klypsid!$B3189,lehmad!$A$2:$A$412,0))</f>
        <v>1</v>
      </c>
      <c r="R3189" t="str">
        <f>INDEX(lehmad!F$2:F$412,MATCH(klypsid!$B3189,lehmad!$A$2:$A$412,0))</f>
        <v>DYNASTY-ET</v>
      </c>
      <c r="S3189">
        <f>INDEX(lehmad!H$2:H$412,MATCH(klypsid!$B3189,lehmad!$A$2:$A$412,0))</f>
        <v>124</v>
      </c>
      <c r="T3189">
        <f>INDEX(lehmad!K$2:K$412,MATCH(klypsid!$B3189,lehmad!$A$2:$A$412,0))</f>
        <v>108</v>
      </c>
      <c r="U3189" s="4">
        <f t="shared" si="98"/>
        <v>6</v>
      </c>
      <c r="V3189">
        <f t="shared" si="99"/>
        <v>32</v>
      </c>
    </row>
    <row r="3190" spans="1:22" x14ac:dyDescent="0.25">
      <c r="A3190">
        <v>3574</v>
      </c>
      <c r="B3190" t="str">
        <f>"E"&amp;A3190</f>
        <v>E3574</v>
      </c>
      <c r="C3190" t="s">
        <v>96</v>
      </c>
      <c r="D3190">
        <v>1</v>
      </c>
      <c r="E3190">
        <f>IF(D3190&lt;4,D3190,4)</f>
        <v>1</v>
      </c>
      <c r="F3190" s="1">
        <v>39263</v>
      </c>
      <c r="G3190" s="1">
        <v>39481</v>
      </c>
      <c r="H3190" s="3">
        <f>G3190-F3190</f>
        <v>218</v>
      </c>
      <c r="I3190" s="3">
        <f>IF(H3190&lt;=60,1,IF(H3190&lt;=150,2,3))</f>
        <v>3</v>
      </c>
      <c r="J3190">
        <v>32.299999999999997</v>
      </c>
      <c r="K3190">
        <v>3.81</v>
      </c>
      <c r="L3190">
        <v>3.32</v>
      </c>
      <c r="M3190">
        <v>90</v>
      </c>
      <c r="N3190">
        <f>LOG(M3190/100,2)+3</f>
        <v>2.84799690655495</v>
      </c>
      <c r="O3190">
        <f>INDEX(lehmad!B$2:B$412,MATCH(klypsid!$B3190,lehmad!$A$2:$A$412,0))</f>
        <v>38550</v>
      </c>
      <c r="P3190">
        <f>INDEX(lehmad!D$2:D$412,MATCH(klypsid!$B3190,lehmad!$A$2:$A$412,0))</f>
        <v>110</v>
      </c>
      <c r="Q3190">
        <f>INDEX(lehmad!E$2:E$412,MATCH(klypsid!$B3190,lehmad!$A$2:$A$412,0))</f>
        <v>1</v>
      </c>
      <c r="R3190" t="str">
        <f>INDEX(lehmad!F$2:F$412,MATCH(klypsid!$B3190,lehmad!$A$2:$A$412,0))</f>
        <v>DYNASTY-ET</v>
      </c>
      <c r="S3190">
        <f>INDEX(lehmad!H$2:H$412,MATCH(klypsid!$B3190,lehmad!$A$2:$A$412,0))</f>
        <v>124</v>
      </c>
      <c r="T3190">
        <f>INDEX(lehmad!K$2:K$412,MATCH(klypsid!$B3190,lehmad!$A$2:$A$412,0))</f>
        <v>108</v>
      </c>
      <c r="U3190" s="4">
        <f t="shared" si="98"/>
        <v>7</v>
      </c>
      <c r="V3190">
        <f t="shared" si="99"/>
        <v>31</v>
      </c>
    </row>
    <row r="3191" spans="1:22" x14ac:dyDescent="0.25">
      <c r="A3191">
        <v>3574</v>
      </c>
      <c r="B3191" t="str">
        <f>"E"&amp;A3191</f>
        <v>E3574</v>
      </c>
      <c r="C3191" t="s">
        <v>96</v>
      </c>
      <c r="D3191">
        <v>1</v>
      </c>
      <c r="E3191">
        <f>IF(D3191&lt;4,D3191,4)</f>
        <v>1</v>
      </c>
      <c r="F3191" s="1">
        <v>39263</v>
      </c>
      <c r="G3191" s="1">
        <v>39509</v>
      </c>
      <c r="H3191" s="3">
        <f>G3191-F3191</f>
        <v>246</v>
      </c>
      <c r="I3191" s="3">
        <f>IF(H3191&lt;=60,1,IF(H3191&lt;=150,2,3))</f>
        <v>3</v>
      </c>
      <c r="J3191">
        <v>35.299999999999997</v>
      </c>
      <c r="K3191">
        <v>3.68</v>
      </c>
      <c r="L3191">
        <v>3.26</v>
      </c>
      <c r="M3191">
        <v>222</v>
      </c>
      <c r="N3191">
        <f>LOG(M3191/100,2)+3</f>
        <v>4.1505596765753818</v>
      </c>
      <c r="O3191">
        <f>INDEX(lehmad!B$2:B$412,MATCH(klypsid!$B3191,lehmad!$A$2:$A$412,0))</f>
        <v>38550</v>
      </c>
      <c r="P3191">
        <f>INDEX(lehmad!D$2:D$412,MATCH(klypsid!$B3191,lehmad!$A$2:$A$412,0))</f>
        <v>110</v>
      </c>
      <c r="Q3191">
        <f>INDEX(lehmad!E$2:E$412,MATCH(klypsid!$B3191,lehmad!$A$2:$A$412,0))</f>
        <v>1</v>
      </c>
      <c r="R3191" t="str">
        <f>INDEX(lehmad!F$2:F$412,MATCH(klypsid!$B3191,lehmad!$A$2:$A$412,0))</f>
        <v>DYNASTY-ET</v>
      </c>
      <c r="S3191">
        <f>INDEX(lehmad!H$2:H$412,MATCH(klypsid!$B3191,lehmad!$A$2:$A$412,0))</f>
        <v>124</v>
      </c>
      <c r="T3191">
        <f>INDEX(lehmad!K$2:K$412,MATCH(klypsid!$B3191,lehmad!$A$2:$A$412,0))</f>
        <v>108</v>
      </c>
      <c r="U3191" s="4">
        <f t="shared" si="98"/>
        <v>8</v>
      </c>
      <c r="V3191">
        <f t="shared" si="99"/>
        <v>28</v>
      </c>
    </row>
    <row r="3192" spans="1:22" x14ac:dyDescent="0.25">
      <c r="A3192">
        <v>3574</v>
      </c>
      <c r="B3192" t="str">
        <f>"E"&amp;A3192</f>
        <v>E3574</v>
      </c>
      <c r="C3192" t="s">
        <v>96</v>
      </c>
      <c r="D3192">
        <v>1</v>
      </c>
      <c r="E3192">
        <f>IF(D3192&lt;4,D3192,4)</f>
        <v>1</v>
      </c>
      <c r="F3192" s="1">
        <v>39263</v>
      </c>
      <c r="G3192" s="1">
        <v>39539</v>
      </c>
      <c r="H3192" s="3">
        <f>G3192-F3192</f>
        <v>276</v>
      </c>
      <c r="I3192" s="3">
        <f>IF(H3192&lt;=60,1,IF(H3192&lt;=150,2,3))</f>
        <v>3</v>
      </c>
      <c r="J3192">
        <v>37</v>
      </c>
      <c r="K3192">
        <v>3.6</v>
      </c>
      <c r="L3192">
        <v>3.44</v>
      </c>
      <c r="M3192">
        <v>153</v>
      </c>
      <c r="N3192">
        <f>LOG(M3192/100,2)+3</f>
        <v>3.6135316529179269</v>
      </c>
      <c r="O3192">
        <f>INDEX(lehmad!B$2:B$412,MATCH(klypsid!$B3192,lehmad!$A$2:$A$412,0))</f>
        <v>38550</v>
      </c>
      <c r="P3192">
        <f>INDEX(lehmad!D$2:D$412,MATCH(klypsid!$B3192,lehmad!$A$2:$A$412,0))</f>
        <v>110</v>
      </c>
      <c r="Q3192">
        <f>INDEX(lehmad!E$2:E$412,MATCH(klypsid!$B3192,lehmad!$A$2:$A$412,0))</f>
        <v>1</v>
      </c>
      <c r="R3192" t="str">
        <f>INDEX(lehmad!F$2:F$412,MATCH(klypsid!$B3192,lehmad!$A$2:$A$412,0))</f>
        <v>DYNASTY-ET</v>
      </c>
      <c r="S3192">
        <f>INDEX(lehmad!H$2:H$412,MATCH(klypsid!$B3192,lehmad!$A$2:$A$412,0))</f>
        <v>124</v>
      </c>
      <c r="T3192">
        <f>INDEX(lehmad!K$2:K$412,MATCH(klypsid!$B3192,lehmad!$A$2:$A$412,0))</f>
        <v>108</v>
      </c>
      <c r="U3192" s="4">
        <f t="shared" si="98"/>
        <v>9</v>
      </c>
      <c r="V3192">
        <f t="shared" si="99"/>
        <v>30</v>
      </c>
    </row>
    <row r="3193" spans="1:22" x14ac:dyDescent="0.25">
      <c r="A3193">
        <v>3574</v>
      </c>
      <c r="B3193" t="str">
        <f>"E"&amp;A3193</f>
        <v>E3574</v>
      </c>
      <c r="C3193" t="s">
        <v>96</v>
      </c>
      <c r="D3193">
        <v>1</v>
      </c>
      <c r="E3193">
        <f>IF(D3193&lt;4,D3193,4)</f>
        <v>1</v>
      </c>
      <c r="F3193" s="1">
        <v>39263</v>
      </c>
      <c r="G3193" s="1">
        <v>39572</v>
      </c>
      <c r="H3193" s="3">
        <f>G3193-F3193</f>
        <v>309</v>
      </c>
      <c r="I3193" s="3">
        <f>IF(H3193&lt;=60,1,IF(H3193&lt;=150,2,3))</f>
        <v>3</v>
      </c>
      <c r="J3193">
        <v>38.4</v>
      </c>
      <c r="K3193">
        <v>3.88</v>
      </c>
      <c r="L3193">
        <v>3.62</v>
      </c>
      <c r="M3193">
        <v>360</v>
      </c>
      <c r="N3193">
        <f>LOG(M3193/100,2)+3</f>
        <v>4.8479969065549504</v>
      </c>
      <c r="O3193">
        <f>INDEX(lehmad!B$2:B$412,MATCH(klypsid!$B3193,lehmad!$A$2:$A$412,0))</f>
        <v>38550</v>
      </c>
      <c r="P3193">
        <f>INDEX(lehmad!D$2:D$412,MATCH(klypsid!$B3193,lehmad!$A$2:$A$412,0))</f>
        <v>110</v>
      </c>
      <c r="Q3193">
        <f>INDEX(lehmad!E$2:E$412,MATCH(klypsid!$B3193,lehmad!$A$2:$A$412,0))</f>
        <v>1</v>
      </c>
      <c r="R3193" t="str">
        <f>INDEX(lehmad!F$2:F$412,MATCH(klypsid!$B3193,lehmad!$A$2:$A$412,0))</f>
        <v>DYNASTY-ET</v>
      </c>
      <c r="S3193">
        <f>INDEX(lehmad!H$2:H$412,MATCH(klypsid!$B3193,lehmad!$A$2:$A$412,0))</f>
        <v>124</v>
      </c>
      <c r="T3193">
        <f>INDEX(lehmad!K$2:K$412,MATCH(klypsid!$B3193,lehmad!$A$2:$A$412,0))</f>
        <v>108</v>
      </c>
      <c r="U3193" s="4">
        <f t="shared" si="98"/>
        <v>10</v>
      </c>
      <c r="V3193">
        <f t="shared" si="99"/>
        <v>33</v>
      </c>
    </row>
    <row r="3194" spans="1:22" x14ac:dyDescent="0.25">
      <c r="A3194">
        <v>3574</v>
      </c>
      <c r="B3194" t="str">
        <f>"E"&amp;A3194</f>
        <v>E3574</v>
      </c>
      <c r="C3194" t="s">
        <v>96</v>
      </c>
      <c r="D3194">
        <v>1</v>
      </c>
      <c r="E3194">
        <f>IF(D3194&lt;4,D3194,4)</f>
        <v>1</v>
      </c>
      <c r="F3194" s="1">
        <v>39263</v>
      </c>
      <c r="G3194" s="1">
        <v>39600</v>
      </c>
      <c r="H3194" s="3">
        <f>G3194-F3194</f>
        <v>337</v>
      </c>
      <c r="I3194" s="3">
        <f>IF(H3194&lt;=60,1,IF(H3194&lt;=150,2,3))</f>
        <v>3</v>
      </c>
      <c r="J3194">
        <v>41.7</v>
      </c>
      <c r="K3194">
        <v>4.22</v>
      </c>
      <c r="L3194">
        <v>3.55</v>
      </c>
      <c r="M3194">
        <v>178</v>
      </c>
      <c r="N3194">
        <f>LOG(M3194/100,2)+3</f>
        <v>3.8318772411916733</v>
      </c>
      <c r="O3194">
        <f>INDEX(lehmad!B$2:B$412,MATCH(klypsid!$B3194,lehmad!$A$2:$A$412,0))</f>
        <v>38550</v>
      </c>
      <c r="P3194">
        <f>INDEX(lehmad!D$2:D$412,MATCH(klypsid!$B3194,lehmad!$A$2:$A$412,0))</f>
        <v>110</v>
      </c>
      <c r="Q3194">
        <f>INDEX(lehmad!E$2:E$412,MATCH(klypsid!$B3194,lehmad!$A$2:$A$412,0))</f>
        <v>1</v>
      </c>
      <c r="R3194" t="str">
        <f>INDEX(lehmad!F$2:F$412,MATCH(klypsid!$B3194,lehmad!$A$2:$A$412,0))</f>
        <v>DYNASTY-ET</v>
      </c>
      <c r="S3194">
        <f>INDEX(lehmad!H$2:H$412,MATCH(klypsid!$B3194,lehmad!$A$2:$A$412,0))</f>
        <v>124</v>
      </c>
      <c r="T3194">
        <f>INDEX(lehmad!K$2:K$412,MATCH(klypsid!$B3194,lehmad!$A$2:$A$412,0))</f>
        <v>108</v>
      </c>
      <c r="U3194" s="4">
        <f t="shared" si="98"/>
        <v>11</v>
      </c>
      <c r="V3194">
        <f t="shared" si="99"/>
        <v>28</v>
      </c>
    </row>
    <row r="3195" spans="1:22" x14ac:dyDescent="0.25">
      <c r="A3195">
        <v>3574</v>
      </c>
      <c r="B3195" t="str">
        <f>"E"&amp;A3195</f>
        <v>E3574</v>
      </c>
      <c r="C3195" t="s">
        <v>96</v>
      </c>
      <c r="D3195">
        <v>1</v>
      </c>
      <c r="E3195">
        <f>IF(D3195&lt;4,D3195,4)</f>
        <v>1</v>
      </c>
      <c r="F3195" s="1">
        <v>39263</v>
      </c>
      <c r="G3195" s="1">
        <v>39631</v>
      </c>
      <c r="H3195" s="3">
        <f>G3195-F3195</f>
        <v>368</v>
      </c>
      <c r="I3195" s="3">
        <f>IF(H3195&lt;=60,1,IF(H3195&lt;=150,2,3))</f>
        <v>3</v>
      </c>
      <c r="J3195">
        <v>39.200000000000003</v>
      </c>
      <c r="K3195">
        <v>3.6</v>
      </c>
      <c r="L3195">
        <v>3.84</v>
      </c>
      <c r="M3195">
        <v>268</v>
      </c>
      <c r="N3195">
        <f>LOG(M3195/100,2)+3</f>
        <v>4.4222330006830477</v>
      </c>
      <c r="O3195">
        <f>INDEX(lehmad!B$2:B$412,MATCH(klypsid!$B3195,lehmad!$A$2:$A$412,0))</f>
        <v>38550</v>
      </c>
      <c r="P3195">
        <f>INDEX(lehmad!D$2:D$412,MATCH(klypsid!$B3195,lehmad!$A$2:$A$412,0))</f>
        <v>110</v>
      </c>
      <c r="Q3195">
        <f>INDEX(lehmad!E$2:E$412,MATCH(klypsid!$B3195,lehmad!$A$2:$A$412,0))</f>
        <v>1</v>
      </c>
      <c r="R3195" t="str">
        <f>INDEX(lehmad!F$2:F$412,MATCH(klypsid!$B3195,lehmad!$A$2:$A$412,0))</f>
        <v>DYNASTY-ET</v>
      </c>
      <c r="S3195">
        <f>INDEX(lehmad!H$2:H$412,MATCH(klypsid!$B3195,lehmad!$A$2:$A$412,0))</f>
        <v>124</v>
      </c>
      <c r="T3195">
        <f>INDEX(lehmad!K$2:K$412,MATCH(klypsid!$B3195,lehmad!$A$2:$A$412,0))</f>
        <v>108</v>
      </c>
      <c r="U3195" s="4">
        <f t="shared" si="98"/>
        <v>12</v>
      </c>
      <c r="V3195">
        <f t="shared" si="99"/>
        <v>31</v>
      </c>
    </row>
    <row r="3196" spans="1:22" x14ac:dyDescent="0.25">
      <c r="A3196">
        <v>3574</v>
      </c>
      <c r="B3196" t="str">
        <f>"E"&amp;A3196</f>
        <v>E3574</v>
      </c>
      <c r="C3196" t="s">
        <v>96</v>
      </c>
      <c r="D3196">
        <v>1</v>
      </c>
      <c r="E3196">
        <f>IF(D3196&lt;4,D3196,4)</f>
        <v>1</v>
      </c>
      <c r="F3196" s="1">
        <v>39263</v>
      </c>
      <c r="G3196" s="1">
        <v>39663</v>
      </c>
      <c r="H3196" s="3">
        <f>G3196-F3196</f>
        <v>400</v>
      </c>
      <c r="I3196" s="3">
        <f>IF(H3196&lt;=60,1,IF(H3196&lt;=150,2,3))</f>
        <v>3</v>
      </c>
      <c r="J3196">
        <v>31.6</v>
      </c>
      <c r="K3196">
        <v>4.54</v>
      </c>
      <c r="L3196">
        <v>3.88</v>
      </c>
      <c r="M3196">
        <v>143</v>
      </c>
      <c r="N3196">
        <f>LOG(M3196/100,2)+3</f>
        <v>3.5160151470036647</v>
      </c>
      <c r="O3196">
        <f>INDEX(lehmad!B$2:B$412,MATCH(klypsid!$B3196,lehmad!$A$2:$A$412,0))</f>
        <v>38550</v>
      </c>
      <c r="P3196">
        <f>INDEX(lehmad!D$2:D$412,MATCH(klypsid!$B3196,lehmad!$A$2:$A$412,0))</f>
        <v>110</v>
      </c>
      <c r="Q3196">
        <f>INDEX(lehmad!E$2:E$412,MATCH(klypsid!$B3196,lehmad!$A$2:$A$412,0))</f>
        <v>1</v>
      </c>
      <c r="R3196" t="str">
        <f>INDEX(lehmad!F$2:F$412,MATCH(klypsid!$B3196,lehmad!$A$2:$A$412,0))</f>
        <v>DYNASTY-ET</v>
      </c>
      <c r="S3196">
        <f>INDEX(lehmad!H$2:H$412,MATCH(klypsid!$B3196,lehmad!$A$2:$A$412,0))</f>
        <v>124</v>
      </c>
      <c r="T3196">
        <f>INDEX(lehmad!K$2:K$412,MATCH(klypsid!$B3196,lehmad!$A$2:$A$412,0))</f>
        <v>108</v>
      </c>
      <c r="U3196" s="4">
        <f t="shared" si="98"/>
        <v>13</v>
      </c>
      <c r="V3196">
        <f t="shared" si="99"/>
        <v>32</v>
      </c>
    </row>
    <row r="3197" spans="1:22" x14ac:dyDescent="0.25">
      <c r="A3197">
        <v>3574</v>
      </c>
      <c r="B3197" t="str">
        <f>"E"&amp;A3197</f>
        <v>E3574</v>
      </c>
      <c r="C3197" t="s">
        <v>96</v>
      </c>
      <c r="D3197">
        <v>1</v>
      </c>
      <c r="E3197">
        <f>IF(D3197&lt;4,D3197,4)</f>
        <v>1</v>
      </c>
      <c r="F3197" s="1">
        <v>39263</v>
      </c>
      <c r="G3197" s="1">
        <v>39693</v>
      </c>
      <c r="H3197" s="3">
        <f>G3197-F3197</f>
        <v>430</v>
      </c>
      <c r="I3197" s="3">
        <f>IF(H3197&lt;=60,1,IF(H3197&lt;=150,2,3))</f>
        <v>3</v>
      </c>
      <c r="J3197">
        <v>23.6</v>
      </c>
      <c r="K3197">
        <v>4.58</v>
      </c>
      <c r="L3197">
        <v>4.3099999999999996</v>
      </c>
      <c r="M3197">
        <v>59</v>
      </c>
      <c r="N3197">
        <f>LOG(M3197/100,2)+3</f>
        <v>2.2387868595871163</v>
      </c>
      <c r="O3197">
        <f>INDEX(lehmad!B$2:B$412,MATCH(klypsid!$B3197,lehmad!$A$2:$A$412,0))</f>
        <v>38550</v>
      </c>
      <c r="P3197">
        <f>INDEX(lehmad!D$2:D$412,MATCH(klypsid!$B3197,lehmad!$A$2:$A$412,0))</f>
        <v>110</v>
      </c>
      <c r="Q3197">
        <f>INDEX(lehmad!E$2:E$412,MATCH(klypsid!$B3197,lehmad!$A$2:$A$412,0))</f>
        <v>1</v>
      </c>
      <c r="R3197" t="str">
        <f>INDEX(lehmad!F$2:F$412,MATCH(klypsid!$B3197,lehmad!$A$2:$A$412,0))</f>
        <v>DYNASTY-ET</v>
      </c>
      <c r="S3197">
        <f>INDEX(lehmad!H$2:H$412,MATCH(klypsid!$B3197,lehmad!$A$2:$A$412,0))</f>
        <v>124</v>
      </c>
      <c r="T3197">
        <f>INDEX(lehmad!K$2:K$412,MATCH(klypsid!$B3197,lehmad!$A$2:$A$412,0))</f>
        <v>108</v>
      </c>
      <c r="U3197" s="4">
        <f t="shared" si="98"/>
        <v>14</v>
      </c>
      <c r="V3197">
        <f t="shared" si="99"/>
        <v>30</v>
      </c>
    </row>
    <row r="3198" spans="1:22" x14ac:dyDescent="0.25">
      <c r="A3198">
        <v>3574</v>
      </c>
      <c r="B3198" t="str">
        <f>"E"&amp;A3198</f>
        <v>E3574</v>
      </c>
      <c r="C3198" t="s">
        <v>96</v>
      </c>
      <c r="D3198">
        <v>2</v>
      </c>
      <c r="E3198">
        <f>IF(D3198&lt;4,D3198,4)</f>
        <v>2</v>
      </c>
      <c r="F3198" s="1">
        <v>39763</v>
      </c>
      <c r="G3198" s="1">
        <v>39783</v>
      </c>
      <c r="H3198" s="3">
        <f>G3198-F3198</f>
        <v>20</v>
      </c>
      <c r="I3198" s="3">
        <f>IF(H3198&lt;=60,1,IF(H3198&lt;=150,2,3))</f>
        <v>1</v>
      </c>
      <c r="J3198">
        <v>43.1</v>
      </c>
      <c r="K3198">
        <v>6.44</v>
      </c>
      <c r="L3198">
        <v>3.22</v>
      </c>
      <c r="M3198">
        <v>5987</v>
      </c>
      <c r="N3198">
        <f>LOG(M3198/100,2)+3</f>
        <v>8.9037613651280765</v>
      </c>
      <c r="O3198">
        <f>INDEX(lehmad!B$2:B$412,MATCH(klypsid!$B3198,lehmad!$A$2:$A$412,0))</f>
        <v>38550</v>
      </c>
      <c r="P3198">
        <f>INDEX(lehmad!D$2:D$412,MATCH(klypsid!$B3198,lehmad!$A$2:$A$412,0))</f>
        <v>110</v>
      </c>
      <c r="Q3198">
        <f>INDEX(lehmad!E$2:E$412,MATCH(klypsid!$B3198,lehmad!$A$2:$A$412,0))</f>
        <v>1</v>
      </c>
      <c r="R3198" t="str">
        <f>INDEX(lehmad!F$2:F$412,MATCH(klypsid!$B3198,lehmad!$A$2:$A$412,0))</f>
        <v>DYNASTY-ET</v>
      </c>
      <c r="S3198">
        <f>INDEX(lehmad!H$2:H$412,MATCH(klypsid!$B3198,lehmad!$A$2:$A$412,0))</f>
        <v>124</v>
      </c>
      <c r="T3198">
        <f>INDEX(lehmad!K$2:K$412,MATCH(klypsid!$B3198,lehmad!$A$2:$A$412,0))</f>
        <v>108</v>
      </c>
      <c r="U3198" s="4">
        <f t="shared" si="98"/>
        <v>1</v>
      </c>
      <c r="V3198">
        <f t="shared" si="99"/>
        <v>20</v>
      </c>
    </row>
    <row r="3199" spans="1:22" x14ac:dyDescent="0.25">
      <c r="A3199">
        <v>3574</v>
      </c>
      <c r="B3199" t="str">
        <f>"E"&amp;A3199</f>
        <v>E3574</v>
      </c>
      <c r="C3199" t="s">
        <v>96</v>
      </c>
      <c r="D3199">
        <v>2</v>
      </c>
      <c r="E3199">
        <f>IF(D3199&lt;4,D3199,4)</f>
        <v>2</v>
      </c>
      <c r="F3199" s="1">
        <v>39763</v>
      </c>
      <c r="G3199" s="1">
        <v>39817</v>
      </c>
      <c r="H3199" s="3">
        <f>G3199-F3199</f>
        <v>54</v>
      </c>
      <c r="I3199" s="3">
        <f>IF(H3199&lt;=60,1,IF(H3199&lt;=150,2,3))</f>
        <v>1</v>
      </c>
      <c r="J3199">
        <v>30.9</v>
      </c>
      <c r="K3199">
        <v>2.31</v>
      </c>
      <c r="L3199">
        <v>2.92</v>
      </c>
      <c r="M3199">
        <v>6171</v>
      </c>
      <c r="N3199">
        <f>LOG(M3199/100,2)+3</f>
        <v>8.9474323894713663</v>
      </c>
      <c r="O3199">
        <f>INDEX(lehmad!B$2:B$412,MATCH(klypsid!$B3199,lehmad!$A$2:$A$412,0))</f>
        <v>38550</v>
      </c>
      <c r="P3199">
        <f>INDEX(lehmad!D$2:D$412,MATCH(klypsid!$B3199,lehmad!$A$2:$A$412,0))</f>
        <v>110</v>
      </c>
      <c r="Q3199">
        <f>INDEX(lehmad!E$2:E$412,MATCH(klypsid!$B3199,lehmad!$A$2:$A$412,0))</f>
        <v>1</v>
      </c>
      <c r="R3199" t="str">
        <f>INDEX(lehmad!F$2:F$412,MATCH(klypsid!$B3199,lehmad!$A$2:$A$412,0))</f>
        <v>DYNASTY-ET</v>
      </c>
      <c r="S3199">
        <f>INDEX(lehmad!H$2:H$412,MATCH(klypsid!$B3199,lehmad!$A$2:$A$412,0))</f>
        <v>124</v>
      </c>
      <c r="T3199">
        <f>INDEX(lehmad!K$2:K$412,MATCH(klypsid!$B3199,lehmad!$A$2:$A$412,0))</f>
        <v>108</v>
      </c>
      <c r="U3199" s="4">
        <f t="shared" si="98"/>
        <v>2</v>
      </c>
      <c r="V3199">
        <f t="shared" si="99"/>
        <v>34</v>
      </c>
    </row>
    <row r="3200" spans="1:22" x14ac:dyDescent="0.25">
      <c r="A3200">
        <v>3574</v>
      </c>
      <c r="B3200" t="str">
        <f>"E"&amp;A3200</f>
        <v>E3574</v>
      </c>
      <c r="C3200" t="s">
        <v>96</v>
      </c>
      <c r="D3200">
        <v>2</v>
      </c>
      <c r="E3200">
        <f>IF(D3200&lt;4,D3200,4)</f>
        <v>2</v>
      </c>
      <c r="F3200" s="1">
        <v>39763</v>
      </c>
      <c r="G3200" s="1">
        <v>39845</v>
      </c>
      <c r="H3200" s="3">
        <f>G3200-F3200</f>
        <v>82</v>
      </c>
      <c r="I3200" s="3">
        <f>IF(H3200&lt;=60,1,IF(H3200&lt;=150,2,3))</f>
        <v>2</v>
      </c>
      <c r="J3200">
        <v>43.7</v>
      </c>
      <c r="K3200">
        <v>3.96</v>
      </c>
      <c r="L3200">
        <v>3.1</v>
      </c>
      <c r="M3200">
        <v>8244</v>
      </c>
      <c r="N3200">
        <f>LOG(M3200/100,2)+3</f>
        <v>9.3652725997645305</v>
      </c>
      <c r="O3200">
        <f>INDEX(lehmad!B$2:B$412,MATCH(klypsid!$B3200,lehmad!$A$2:$A$412,0))</f>
        <v>38550</v>
      </c>
      <c r="P3200">
        <f>INDEX(lehmad!D$2:D$412,MATCH(klypsid!$B3200,lehmad!$A$2:$A$412,0))</f>
        <v>110</v>
      </c>
      <c r="Q3200">
        <f>INDEX(lehmad!E$2:E$412,MATCH(klypsid!$B3200,lehmad!$A$2:$A$412,0))</f>
        <v>1</v>
      </c>
      <c r="R3200" t="str">
        <f>INDEX(lehmad!F$2:F$412,MATCH(klypsid!$B3200,lehmad!$A$2:$A$412,0))</f>
        <v>DYNASTY-ET</v>
      </c>
      <c r="S3200">
        <f>INDEX(lehmad!H$2:H$412,MATCH(klypsid!$B3200,lehmad!$A$2:$A$412,0))</f>
        <v>124</v>
      </c>
      <c r="T3200">
        <f>INDEX(lehmad!K$2:K$412,MATCH(klypsid!$B3200,lehmad!$A$2:$A$412,0))</f>
        <v>108</v>
      </c>
      <c r="U3200" s="4">
        <f t="shared" si="98"/>
        <v>3</v>
      </c>
      <c r="V3200">
        <f t="shared" si="99"/>
        <v>28</v>
      </c>
    </row>
    <row r="3201" spans="1:22" x14ac:dyDescent="0.25">
      <c r="A3201">
        <v>3574</v>
      </c>
      <c r="B3201" t="str">
        <f>"E"&amp;A3201</f>
        <v>E3574</v>
      </c>
      <c r="C3201" t="s">
        <v>96</v>
      </c>
      <c r="D3201">
        <v>2</v>
      </c>
      <c r="E3201">
        <f>IF(D3201&lt;4,D3201,4)</f>
        <v>2</v>
      </c>
      <c r="F3201" s="1">
        <v>39763</v>
      </c>
      <c r="G3201" s="1">
        <v>39875</v>
      </c>
      <c r="H3201" s="3">
        <f>G3201-F3201</f>
        <v>112</v>
      </c>
      <c r="I3201" s="3">
        <f>IF(H3201&lt;=60,1,IF(H3201&lt;=150,2,3))</f>
        <v>2</v>
      </c>
      <c r="J3201">
        <v>40.1</v>
      </c>
      <c r="K3201">
        <v>4.1399999999999997</v>
      </c>
      <c r="L3201">
        <v>3.37</v>
      </c>
      <c r="M3201">
        <v>5629</v>
      </c>
      <c r="N3201">
        <f>LOG(M3201/100,2)+3</f>
        <v>8.8148067430930936</v>
      </c>
      <c r="O3201">
        <f>INDEX(lehmad!B$2:B$412,MATCH(klypsid!$B3201,lehmad!$A$2:$A$412,0))</f>
        <v>38550</v>
      </c>
      <c r="P3201">
        <f>INDEX(lehmad!D$2:D$412,MATCH(klypsid!$B3201,lehmad!$A$2:$A$412,0))</f>
        <v>110</v>
      </c>
      <c r="Q3201">
        <f>INDEX(lehmad!E$2:E$412,MATCH(klypsid!$B3201,lehmad!$A$2:$A$412,0))</f>
        <v>1</v>
      </c>
      <c r="R3201" t="str">
        <f>INDEX(lehmad!F$2:F$412,MATCH(klypsid!$B3201,lehmad!$A$2:$A$412,0))</f>
        <v>DYNASTY-ET</v>
      </c>
      <c r="S3201">
        <f>INDEX(lehmad!H$2:H$412,MATCH(klypsid!$B3201,lehmad!$A$2:$A$412,0))</f>
        <v>124</v>
      </c>
      <c r="T3201">
        <f>INDEX(lehmad!K$2:K$412,MATCH(klypsid!$B3201,lehmad!$A$2:$A$412,0))</f>
        <v>108</v>
      </c>
      <c r="U3201" s="4">
        <f t="shared" si="98"/>
        <v>4</v>
      </c>
      <c r="V3201">
        <f t="shared" si="99"/>
        <v>30</v>
      </c>
    </row>
    <row r="3202" spans="1:22" x14ac:dyDescent="0.25">
      <c r="A3202">
        <v>3574</v>
      </c>
      <c r="B3202" t="str">
        <f>"E"&amp;A3202</f>
        <v>E3574</v>
      </c>
      <c r="C3202" t="s">
        <v>96</v>
      </c>
      <c r="D3202">
        <v>2</v>
      </c>
      <c r="E3202">
        <f>IF(D3202&lt;4,D3202,4)</f>
        <v>2</v>
      </c>
      <c r="F3202" s="1">
        <v>39763</v>
      </c>
      <c r="G3202" s="1">
        <v>39908</v>
      </c>
      <c r="H3202" s="3">
        <f>G3202-F3202</f>
        <v>145</v>
      </c>
      <c r="I3202" s="3">
        <f>IF(H3202&lt;=60,1,IF(H3202&lt;=150,2,3))</f>
        <v>2</v>
      </c>
      <c r="J3202">
        <v>37.1</v>
      </c>
      <c r="K3202">
        <v>4.16</v>
      </c>
      <c r="L3202">
        <v>3.34</v>
      </c>
      <c r="M3202">
        <v>6063</v>
      </c>
      <c r="N3202">
        <f>LOG(M3202/100,2)+3</f>
        <v>8.9219599173261663</v>
      </c>
      <c r="O3202">
        <f>INDEX(lehmad!B$2:B$412,MATCH(klypsid!$B3202,lehmad!$A$2:$A$412,0))</f>
        <v>38550</v>
      </c>
      <c r="P3202">
        <f>INDEX(lehmad!D$2:D$412,MATCH(klypsid!$B3202,lehmad!$A$2:$A$412,0))</f>
        <v>110</v>
      </c>
      <c r="Q3202">
        <f>INDEX(lehmad!E$2:E$412,MATCH(klypsid!$B3202,lehmad!$A$2:$A$412,0))</f>
        <v>1</v>
      </c>
      <c r="R3202" t="str">
        <f>INDEX(lehmad!F$2:F$412,MATCH(klypsid!$B3202,lehmad!$A$2:$A$412,0))</f>
        <v>DYNASTY-ET</v>
      </c>
      <c r="S3202">
        <f>INDEX(lehmad!H$2:H$412,MATCH(klypsid!$B3202,lehmad!$A$2:$A$412,0))</f>
        <v>124</v>
      </c>
      <c r="T3202">
        <f>INDEX(lehmad!K$2:K$412,MATCH(klypsid!$B3202,lehmad!$A$2:$A$412,0))</f>
        <v>108</v>
      </c>
      <c r="U3202" s="4">
        <f t="shared" si="98"/>
        <v>5</v>
      </c>
      <c r="V3202">
        <f t="shared" si="99"/>
        <v>33</v>
      </c>
    </row>
    <row r="3203" spans="1:22" x14ac:dyDescent="0.25">
      <c r="A3203">
        <v>3574</v>
      </c>
      <c r="B3203" t="str">
        <f>"E"&amp;A3203</f>
        <v>E3574</v>
      </c>
      <c r="C3203" t="s">
        <v>96</v>
      </c>
      <c r="D3203">
        <v>2</v>
      </c>
      <c r="E3203">
        <f>IF(D3203&lt;4,D3203,4)</f>
        <v>2</v>
      </c>
      <c r="F3203" s="1">
        <v>39763</v>
      </c>
      <c r="G3203" s="1">
        <v>39944</v>
      </c>
      <c r="H3203" s="3">
        <f>G3203-F3203</f>
        <v>181</v>
      </c>
      <c r="I3203" s="3">
        <f>IF(H3203&lt;=60,1,IF(H3203&lt;=150,2,3))</f>
        <v>3</v>
      </c>
      <c r="J3203">
        <v>31.1</v>
      </c>
      <c r="K3203">
        <v>4.0999999999999996</v>
      </c>
      <c r="L3203">
        <v>3.7</v>
      </c>
      <c r="M3203">
        <v>5461</v>
      </c>
      <c r="N3203">
        <f>LOG(M3203/100,2)+3</f>
        <v>8.7710932516995399</v>
      </c>
      <c r="O3203">
        <f>INDEX(lehmad!B$2:B$412,MATCH(klypsid!$B3203,lehmad!$A$2:$A$412,0))</f>
        <v>38550</v>
      </c>
      <c r="P3203">
        <f>INDEX(lehmad!D$2:D$412,MATCH(klypsid!$B3203,lehmad!$A$2:$A$412,0))</f>
        <v>110</v>
      </c>
      <c r="Q3203">
        <f>INDEX(lehmad!E$2:E$412,MATCH(klypsid!$B3203,lehmad!$A$2:$A$412,0))</f>
        <v>1</v>
      </c>
      <c r="R3203" t="str">
        <f>INDEX(lehmad!F$2:F$412,MATCH(klypsid!$B3203,lehmad!$A$2:$A$412,0))</f>
        <v>DYNASTY-ET</v>
      </c>
      <c r="S3203">
        <f>INDEX(lehmad!H$2:H$412,MATCH(klypsid!$B3203,lehmad!$A$2:$A$412,0))</f>
        <v>124</v>
      </c>
      <c r="T3203">
        <f>INDEX(lehmad!K$2:K$412,MATCH(klypsid!$B3203,lehmad!$A$2:$A$412,0))</f>
        <v>108</v>
      </c>
      <c r="U3203" s="4">
        <f t="shared" ref="U3203:U3266" si="100">IF(AND(A3203=A3202,D3203=D3202),U3202+1,1)</f>
        <v>6</v>
      </c>
      <c r="V3203">
        <f t="shared" ref="V3203:V3266" si="101">IF(AND(A3203=A3202,D3203=D3202),G3203-G3202,G3203-F3203)</f>
        <v>36</v>
      </c>
    </row>
    <row r="3204" spans="1:22" x14ac:dyDescent="0.25">
      <c r="A3204">
        <v>3574</v>
      </c>
      <c r="B3204" t="str">
        <f>"E"&amp;A3204</f>
        <v>E3574</v>
      </c>
      <c r="C3204" t="s">
        <v>96</v>
      </c>
      <c r="D3204">
        <v>2</v>
      </c>
      <c r="E3204">
        <f>IF(D3204&lt;4,D3204,4)</f>
        <v>2</v>
      </c>
      <c r="F3204" s="1">
        <v>39763</v>
      </c>
      <c r="G3204" s="1">
        <v>39972</v>
      </c>
      <c r="H3204" s="3">
        <f>G3204-F3204</f>
        <v>209</v>
      </c>
      <c r="I3204" s="3">
        <f>IF(H3204&lt;=60,1,IF(H3204&lt;=150,2,3))</f>
        <v>3</v>
      </c>
      <c r="J3204">
        <v>32</v>
      </c>
      <c r="K3204">
        <v>3.62</v>
      </c>
      <c r="L3204">
        <v>3.78</v>
      </c>
      <c r="M3204">
        <v>7574</v>
      </c>
      <c r="N3204">
        <f>LOG(M3204/100,2)+3</f>
        <v>9.242983516109696</v>
      </c>
      <c r="O3204">
        <f>INDEX(lehmad!B$2:B$412,MATCH(klypsid!$B3204,lehmad!$A$2:$A$412,0))</f>
        <v>38550</v>
      </c>
      <c r="P3204">
        <f>INDEX(lehmad!D$2:D$412,MATCH(klypsid!$B3204,lehmad!$A$2:$A$412,0))</f>
        <v>110</v>
      </c>
      <c r="Q3204">
        <f>INDEX(lehmad!E$2:E$412,MATCH(klypsid!$B3204,lehmad!$A$2:$A$412,0))</f>
        <v>1</v>
      </c>
      <c r="R3204" t="str">
        <f>INDEX(lehmad!F$2:F$412,MATCH(klypsid!$B3204,lehmad!$A$2:$A$412,0))</f>
        <v>DYNASTY-ET</v>
      </c>
      <c r="S3204">
        <f>INDEX(lehmad!H$2:H$412,MATCH(klypsid!$B3204,lehmad!$A$2:$A$412,0))</f>
        <v>124</v>
      </c>
      <c r="T3204">
        <f>INDEX(lehmad!K$2:K$412,MATCH(klypsid!$B3204,lehmad!$A$2:$A$412,0))</f>
        <v>108</v>
      </c>
      <c r="U3204" s="4">
        <f t="shared" si="100"/>
        <v>7</v>
      </c>
      <c r="V3204">
        <f t="shared" si="101"/>
        <v>28</v>
      </c>
    </row>
    <row r="3205" spans="1:22" x14ac:dyDescent="0.25">
      <c r="A3205">
        <v>3574</v>
      </c>
      <c r="B3205" t="str">
        <f>"E"&amp;A3205</f>
        <v>E3574</v>
      </c>
      <c r="C3205" t="s">
        <v>96</v>
      </c>
      <c r="D3205">
        <v>2</v>
      </c>
      <c r="E3205">
        <f>IF(D3205&lt;4,D3205,4)</f>
        <v>2</v>
      </c>
      <c r="F3205" s="1">
        <v>39763</v>
      </c>
      <c r="G3205" s="1">
        <v>40007</v>
      </c>
      <c r="H3205" s="3">
        <f>G3205-F3205</f>
        <v>244</v>
      </c>
      <c r="I3205" s="3">
        <f>IF(H3205&lt;=60,1,IF(H3205&lt;=150,2,3))</f>
        <v>3</v>
      </c>
      <c r="J3205">
        <v>32.5</v>
      </c>
      <c r="K3205">
        <v>4.04</v>
      </c>
      <c r="L3205">
        <v>3.87</v>
      </c>
      <c r="M3205">
        <v>4279</v>
      </c>
      <c r="N3205">
        <f>LOG(M3205/100,2)+3</f>
        <v>8.4192017738487657</v>
      </c>
      <c r="O3205">
        <f>INDEX(lehmad!B$2:B$412,MATCH(klypsid!$B3205,lehmad!$A$2:$A$412,0))</f>
        <v>38550</v>
      </c>
      <c r="P3205">
        <f>INDEX(lehmad!D$2:D$412,MATCH(klypsid!$B3205,lehmad!$A$2:$A$412,0))</f>
        <v>110</v>
      </c>
      <c r="Q3205">
        <f>INDEX(lehmad!E$2:E$412,MATCH(klypsid!$B3205,lehmad!$A$2:$A$412,0))</f>
        <v>1</v>
      </c>
      <c r="R3205" t="str">
        <f>INDEX(lehmad!F$2:F$412,MATCH(klypsid!$B3205,lehmad!$A$2:$A$412,0))</f>
        <v>DYNASTY-ET</v>
      </c>
      <c r="S3205">
        <f>INDEX(lehmad!H$2:H$412,MATCH(klypsid!$B3205,lehmad!$A$2:$A$412,0))</f>
        <v>124</v>
      </c>
      <c r="T3205">
        <f>INDEX(lehmad!K$2:K$412,MATCH(klypsid!$B3205,lehmad!$A$2:$A$412,0))</f>
        <v>108</v>
      </c>
      <c r="U3205" s="4">
        <f t="shared" si="100"/>
        <v>8</v>
      </c>
      <c r="V3205">
        <f t="shared" si="101"/>
        <v>35</v>
      </c>
    </row>
    <row r="3206" spans="1:22" x14ac:dyDescent="0.25">
      <c r="A3206">
        <v>3574</v>
      </c>
      <c r="B3206" t="str">
        <f>"E"&amp;A3206</f>
        <v>E3574</v>
      </c>
      <c r="C3206" t="s">
        <v>96</v>
      </c>
      <c r="D3206">
        <v>2</v>
      </c>
      <c r="E3206">
        <f>IF(D3206&lt;4,D3206,4)</f>
        <v>2</v>
      </c>
      <c r="F3206" s="1">
        <v>39763</v>
      </c>
      <c r="G3206" s="1">
        <v>40037</v>
      </c>
      <c r="H3206" s="3">
        <f>G3206-F3206</f>
        <v>274</v>
      </c>
      <c r="I3206" s="3">
        <f>IF(H3206&lt;=60,1,IF(H3206&lt;=150,2,3))</f>
        <v>3</v>
      </c>
      <c r="J3206">
        <v>28.7</v>
      </c>
      <c r="K3206">
        <v>4.24</v>
      </c>
      <c r="L3206">
        <v>4.07</v>
      </c>
      <c r="M3206">
        <v>4126</v>
      </c>
      <c r="N3206">
        <f>LOG(M3206/100,2)+3</f>
        <v>8.3666719161117591</v>
      </c>
      <c r="O3206">
        <f>INDEX(lehmad!B$2:B$412,MATCH(klypsid!$B3206,lehmad!$A$2:$A$412,0))</f>
        <v>38550</v>
      </c>
      <c r="P3206">
        <f>INDEX(lehmad!D$2:D$412,MATCH(klypsid!$B3206,lehmad!$A$2:$A$412,0))</f>
        <v>110</v>
      </c>
      <c r="Q3206">
        <f>INDEX(lehmad!E$2:E$412,MATCH(klypsid!$B3206,lehmad!$A$2:$A$412,0))</f>
        <v>1</v>
      </c>
      <c r="R3206" t="str">
        <f>INDEX(lehmad!F$2:F$412,MATCH(klypsid!$B3206,lehmad!$A$2:$A$412,0))</f>
        <v>DYNASTY-ET</v>
      </c>
      <c r="S3206">
        <f>INDEX(lehmad!H$2:H$412,MATCH(klypsid!$B3206,lehmad!$A$2:$A$412,0))</f>
        <v>124</v>
      </c>
      <c r="T3206">
        <f>INDEX(lehmad!K$2:K$412,MATCH(klypsid!$B3206,lehmad!$A$2:$A$412,0))</f>
        <v>108</v>
      </c>
      <c r="U3206" s="4">
        <f t="shared" si="100"/>
        <v>9</v>
      </c>
      <c r="V3206">
        <f t="shared" si="101"/>
        <v>30</v>
      </c>
    </row>
    <row r="3207" spans="1:22" x14ac:dyDescent="0.25">
      <c r="A3207">
        <v>3574</v>
      </c>
      <c r="B3207" t="str">
        <f>"E"&amp;A3207</f>
        <v>E3574</v>
      </c>
      <c r="C3207" t="s">
        <v>96</v>
      </c>
      <c r="D3207">
        <v>2</v>
      </c>
      <c r="E3207">
        <f>IF(D3207&lt;4,D3207,4)</f>
        <v>2</v>
      </c>
      <c r="F3207" s="1">
        <v>39763</v>
      </c>
      <c r="G3207" s="1">
        <v>40066</v>
      </c>
      <c r="H3207" s="3">
        <f>G3207-F3207</f>
        <v>303</v>
      </c>
      <c r="I3207" s="3">
        <f>IF(H3207&lt;=60,1,IF(H3207&lt;=150,2,3))</f>
        <v>3</v>
      </c>
      <c r="J3207">
        <v>29.5</v>
      </c>
      <c r="K3207">
        <v>3.78</v>
      </c>
      <c r="L3207">
        <v>4.09</v>
      </c>
      <c r="M3207">
        <v>785</v>
      </c>
      <c r="N3207">
        <f>LOG(M3207/100,2)+3</f>
        <v>5.9726926540042644</v>
      </c>
      <c r="O3207">
        <f>INDEX(lehmad!B$2:B$412,MATCH(klypsid!$B3207,lehmad!$A$2:$A$412,0))</f>
        <v>38550</v>
      </c>
      <c r="P3207">
        <f>INDEX(lehmad!D$2:D$412,MATCH(klypsid!$B3207,lehmad!$A$2:$A$412,0))</f>
        <v>110</v>
      </c>
      <c r="Q3207">
        <f>INDEX(lehmad!E$2:E$412,MATCH(klypsid!$B3207,lehmad!$A$2:$A$412,0))</f>
        <v>1</v>
      </c>
      <c r="R3207" t="str">
        <f>INDEX(lehmad!F$2:F$412,MATCH(klypsid!$B3207,lehmad!$A$2:$A$412,0))</f>
        <v>DYNASTY-ET</v>
      </c>
      <c r="S3207">
        <f>INDEX(lehmad!H$2:H$412,MATCH(klypsid!$B3207,lehmad!$A$2:$A$412,0))</f>
        <v>124</v>
      </c>
      <c r="T3207">
        <f>INDEX(lehmad!K$2:K$412,MATCH(klypsid!$B3207,lehmad!$A$2:$A$412,0))</f>
        <v>108</v>
      </c>
      <c r="U3207" s="4">
        <f t="shared" si="100"/>
        <v>10</v>
      </c>
      <c r="V3207">
        <f t="shared" si="101"/>
        <v>29</v>
      </c>
    </row>
    <row r="3208" spans="1:22" x14ac:dyDescent="0.25">
      <c r="A3208">
        <v>3574</v>
      </c>
      <c r="B3208" t="str">
        <f>"E"&amp;A3208</f>
        <v>E3574</v>
      </c>
      <c r="C3208" t="s">
        <v>96</v>
      </c>
      <c r="D3208">
        <v>2</v>
      </c>
      <c r="E3208">
        <f>IF(D3208&lt;4,D3208,4)</f>
        <v>2</v>
      </c>
      <c r="F3208" s="1">
        <v>39763</v>
      </c>
      <c r="G3208" s="1">
        <v>40094</v>
      </c>
      <c r="H3208" s="3">
        <f>G3208-F3208</f>
        <v>331</v>
      </c>
      <c r="I3208" s="3">
        <f>IF(H3208&lt;=60,1,IF(H3208&lt;=150,2,3))</f>
        <v>3</v>
      </c>
      <c r="J3208">
        <v>27.8</v>
      </c>
      <c r="K3208">
        <v>4.42</v>
      </c>
      <c r="L3208">
        <v>4.16</v>
      </c>
      <c r="M3208">
        <v>1528</v>
      </c>
      <c r="N3208">
        <f>LOG(M3208/100,2)+3</f>
        <v>6.9335726382610243</v>
      </c>
      <c r="O3208">
        <f>INDEX(lehmad!B$2:B$412,MATCH(klypsid!$B3208,lehmad!$A$2:$A$412,0))</f>
        <v>38550</v>
      </c>
      <c r="P3208">
        <f>INDEX(lehmad!D$2:D$412,MATCH(klypsid!$B3208,lehmad!$A$2:$A$412,0))</f>
        <v>110</v>
      </c>
      <c r="Q3208">
        <f>INDEX(lehmad!E$2:E$412,MATCH(klypsid!$B3208,lehmad!$A$2:$A$412,0))</f>
        <v>1</v>
      </c>
      <c r="R3208" t="str">
        <f>INDEX(lehmad!F$2:F$412,MATCH(klypsid!$B3208,lehmad!$A$2:$A$412,0))</f>
        <v>DYNASTY-ET</v>
      </c>
      <c r="S3208">
        <f>INDEX(lehmad!H$2:H$412,MATCH(klypsid!$B3208,lehmad!$A$2:$A$412,0))</f>
        <v>124</v>
      </c>
      <c r="T3208">
        <f>INDEX(lehmad!K$2:K$412,MATCH(klypsid!$B3208,lehmad!$A$2:$A$412,0))</f>
        <v>108</v>
      </c>
      <c r="U3208" s="4">
        <f t="shared" si="100"/>
        <v>11</v>
      </c>
      <c r="V3208">
        <f t="shared" si="101"/>
        <v>28</v>
      </c>
    </row>
    <row r="3209" spans="1:22" x14ac:dyDescent="0.25">
      <c r="A3209">
        <v>3574</v>
      </c>
      <c r="B3209" t="str">
        <f>"E"&amp;A3209</f>
        <v>E3574</v>
      </c>
      <c r="C3209" t="s">
        <v>96</v>
      </c>
      <c r="D3209">
        <v>2</v>
      </c>
      <c r="E3209">
        <f>IF(D3209&lt;4,D3209,4)</f>
        <v>2</v>
      </c>
      <c r="F3209" s="1">
        <v>39763</v>
      </c>
      <c r="G3209" s="1">
        <v>40125</v>
      </c>
      <c r="H3209" s="3">
        <f>G3209-F3209</f>
        <v>362</v>
      </c>
      <c r="I3209" s="3">
        <f>IF(H3209&lt;=60,1,IF(H3209&lt;=150,2,3))</f>
        <v>3</v>
      </c>
      <c r="J3209">
        <v>25.2</v>
      </c>
      <c r="K3209">
        <v>5.44</v>
      </c>
      <c r="L3209">
        <v>4.2300000000000004</v>
      </c>
      <c r="M3209">
        <v>1209</v>
      </c>
      <c r="N3209">
        <f>LOG(M3209/100,2)+3</f>
        <v>6.5957423394743984</v>
      </c>
      <c r="O3209">
        <f>INDEX(lehmad!B$2:B$412,MATCH(klypsid!$B3209,lehmad!$A$2:$A$412,0))</f>
        <v>38550</v>
      </c>
      <c r="P3209">
        <f>INDEX(lehmad!D$2:D$412,MATCH(klypsid!$B3209,lehmad!$A$2:$A$412,0))</f>
        <v>110</v>
      </c>
      <c r="Q3209">
        <f>INDEX(lehmad!E$2:E$412,MATCH(klypsid!$B3209,lehmad!$A$2:$A$412,0))</f>
        <v>1</v>
      </c>
      <c r="R3209" t="str">
        <f>INDEX(lehmad!F$2:F$412,MATCH(klypsid!$B3209,lehmad!$A$2:$A$412,0))</f>
        <v>DYNASTY-ET</v>
      </c>
      <c r="S3209">
        <f>INDEX(lehmad!H$2:H$412,MATCH(klypsid!$B3209,lehmad!$A$2:$A$412,0))</f>
        <v>124</v>
      </c>
      <c r="T3209">
        <f>INDEX(lehmad!K$2:K$412,MATCH(klypsid!$B3209,lehmad!$A$2:$A$412,0))</f>
        <v>108</v>
      </c>
      <c r="U3209" s="4">
        <f t="shared" si="100"/>
        <v>12</v>
      </c>
      <c r="V3209">
        <f t="shared" si="101"/>
        <v>31</v>
      </c>
    </row>
    <row r="3210" spans="1:22" x14ac:dyDescent="0.25">
      <c r="A3210">
        <v>3574</v>
      </c>
      <c r="B3210" t="str">
        <f>"E"&amp;A3210</f>
        <v>E3574</v>
      </c>
      <c r="C3210" t="s">
        <v>96</v>
      </c>
      <c r="D3210">
        <v>2</v>
      </c>
      <c r="E3210">
        <f>IF(D3210&lt;4,D3210,4)</f>
        <v>2</v>
      </c>
      <c r="F3210" s="1">
        <v>39763</v>
      </c>
      <c r="G3210" s="1">
        <v>40153</v>
      </c>
      <c r="H3210" s="3">
        <f>G3210-F3210</f>
        <v>390</v>
      </c>
      <c r="I3210" s="3">
        <f>IF(H3210&lt;=60,1,IF(H3210&lt;=150,2,3))</f>
        <v>3</v>
      </c>
      <c r="J3210">
        <v>13</v>
      </c>
      <c r="K3210">
        <v>6.3</v>
      </c>
      <c r="L3210">
        <v>3.89</v>
      </c>
      <c r="M3210">
        <v>755</v>
      </c>
      <c r="N3210">
        <f>LOG(M3210/100,2)+3</f>
        <v>5.9164766444377168</v>
      </c>
      <c r="O3210">
        <f>INDEX(lehmad!B$2:B$412,MATCH(klypsid!$B3210,lehmad!$A$2:$A$412,0))</f>
        <v>38550</v>
      </c>
      <c r="P3210">
        <f>INDEX(lehmad!D$2:D$412,MATCH(klypsid!$B3210,lehmad!$A$2:$A$412,0))</f>
        <v>110</v>
      </c>
      <c r="Q3210">
        <f>INDEX(lehmad!E$2:E$412,MATCH(klypsid!$B3210,lehmad!$A$2:$A$412,0))</f>
        <v>1</v>
      </c>
      <c r="R3210" t="str">
        <f>INDEX(lehmad!F$2:F$412,MATCH(klypsid!$B3210,lehmad!$A$2:$A$412,0))</f>
        <v>DYNASTY-ET</v>
      </c>
      <c r="S3210">
        <f>INDEX(lehmad!H$2:H$412,MATCH(klypsid!$B3210,lehmad!$A$2:$A$412,0))</f>
        <v>124</v>
      </c>
      <c r="T3210">
        <f>INDEX(lehmad!K$2:K$412,MATCH(klypsid!$B3210,lehmad!$A$2:$A$412,0))</f>
        <v>108</v>
      </c>
      <c r="U3210" s="4">
        <f t="shared" si="100"/>
        <v>13</v>
      </c>
      <c r="V3210">
        <f t="shared" si="101"/>
        <v>28</v>
      </c>
    </row>
    <row r="3211" spans="1:22" x14ac:dyDescent="0.25">
      <c r="A3211">
        <v>3574</v>
      </c>
      <c r="B3211" t="str">
        <f>"E"&amp;A3211</f>
        <v>E3574</v>
      </c>
      <c r="C3211" t="s">
        <v>96</v>
      </c>
      <c r="D3211">
        <v>2</v>
      </c>
      <c r="E3211">
        <f>IF(D3211&lt;4,D3211,4)</f>
        <v>2</v>
      </c>
      <c r="F3211" s="1">
        <v>39763</v>
      </c>
      <c r="G3211" s="1">
        <v>40186</v>
      </c>
      <c r="H3211" s="3">
        <f>G3211-F3211</f>
        <v>423</v>
      </c>
      <c r="I3211" s="3">
        <f>IF(H3211&lt;=60,1,IF(H3211&lt;=150,2,3))</f>
        <v>3</v>
      </c>
      <c r="J3211">
        <v>19.8</v>
      </c>
      <c r="K3211">
        <v>5.14</v>
      </c>
      <c r="L3211">
        <v>4.04</v>
      </c>
      <c r="M3211">
        <v>542</v>
      </c>
      <c r="N3211">
        <f>LOG(M3211/100,2)+3</f>
        <v>5.4382928515791473</v>
      </c>
      <c r="O3211">
        <f>INDEX(lehmad!B$2:B$412,MATCH(klypsid!$B3211,lehmad!$A$2:$A$412,0))</f>
        <v>38550</v>
      </c>
      <c r="P3211">
        <f>INDEX(lehmad!D$2:D$412,MATCH(klypsid!$B3211,lehmad!$A$2:$A$412,0))</f>
        <v>110</v>
      </c>
      <c r="Q3211">
        <f>INDEX(lehmad!E$2:E$412,MATCH(klypsid!$B3211,lehmad!$A$2:$A$412,0))</f>
        <v>1</v>
      </c>
      <c r="R3211" t="str">
        <f>INDEX(lehmad!F$2:F$412,MATCH(klypsid!$B3211,lehmad!$A$2:$A$412,0))</f>
        <v>DYNASTY-ET</v>
      </c>
      <c r="S3211">
        <f>INDEX(lehmad!H$2:H$412,MATCH(klypsid!$B3211,lehmad!$A$2:$A$412,0))</f>
        <v>124</v>
      </c>
      <c r="T3211">
        <f>INDEX(lehmad!K$2:K$412,MATCH(klypsid!$B3211,lehmad!$A$2:$A$412,0))</f>
        <v>108</v>
      </c>
      <c r="U3211" s="4">
        <f t="shared" si="100"/>
        <v>14</v>
      </c>
      <c r="V3211">
        <f t="shared" si="101"/>
        <v>33</v>
      </c>
    </row>
    <row r="3212" spans="1:22" x14ac:dyDescent="0.25">
      <c r="A3212">
        <v>3574</v>
      </c>
      <c r="B3212" t="str">
        <f>"E"&amp;A3212</f>
        <v>E3574</v>
      </c>
      <c r="C3212" t="s">
        <v>96</v>
      </c>
      <c r="D3212">
        <v>2</v>
      </c>
      <c r="E3212">
        <f>IF(D3212&lt;4,D3212,4)</f>
        <v>2</v>
      </c>
      <c r="F3212" s="1">
        <v>39763</v>
      </c>
      <c r="G3212" s="1">
        <v>40214</v>
      </c>
      <c r="H3212" s="3">
        <f>G3212-F3212</f>
        <v>451</v>
      </c>
      <c r="I3212" s="3">
        <f>IF(H3212&lt;=60,1,IF(H3212&lt;=150,2,3))</f>
        <v>3</v>
      </c>
      <c r="J3212">
        <v>17.5</v>
      </c>
      <c r="K3212">
        <v>4.17</v>
      </c>
      <c r="L3212">
        <v>4.12</v>
      </c>
      <c r="M3212">
        <v>598</v>
      </c>
      <c r="N3212">
        <f>LOG(M3212/100,2)+3</f>
        <v>5.5801454844233804</v>
      </c>
      <c r="O3212">
        <f>INDEX(lehmad!B$2:B$412,MATCH(klypsid!$B3212,lehmad!$A$2:$A$412,0))</f>
        <v>38550</v>
      </c>
      <c r="P3212">
        <f>INDEX(lehmad!D$2:D$412,MATCH(klypsid!$B3212,lehmad!$A$2:$A$412,0))</f>
        <v>110</v>
      </c>
      <c r="Q3212">
        <f>INDEX(lehmad!E$2:E$412,MATCH(klypsid!$B3212,lehmad!$A$2:$A$412,0))</f>
        <v>1</v>
      </c>
      <c r="R3212" t="str">
        <f>INDEX(lehmad!F$2:F$412,MATCH(klypsid!$B3212,lehmad!$A$2:$A$412,0))</f>
        <v>DYNASTY-ET</v>
      </c>
      <c r="S3212">
        <f>INDEX(lehmad!H$2:H$412,MATCH(klypsid!$B3212,lehmad!$A$2:$A$412,0))</f>
        <v>124</v>
      </c>
      <c r="T3212">
        <f>INDEX(lehmad!K$2:K$412,MATCH(klypsid!$B3212,lehmad!$A$2:$A$412,0))</f>
        <v>108</v>
      </c>
      <c r="U3212" s="4">
        <f t="shared" si="100"/>
        <v>15</v>
      </c>
      <c r="V3212">
        <f t="shared" si="101"/>
        <v>28</v>
      </c>
    </row>
    <row r="3213" spans="1:22" x14ac:dyDescent="0.25">
      <c r="A3213">
        <v>3620</v>
      </c>
      <c r="B3213" t="str">
        <f>"E"&amp;A3213</f>
        <v>E3620</v>
      </c>
      <c r="C3213" t="s">
        <v>22</v>
      </c>
      <c r="D3213">
        <v>1</v>
      </c>
      <c r="E3213">
        <f>IF(D3213&lt;4,D3213,4)</f>
        <v>1</v>
      </c>
      <c r="F3213" s="1">
        <v>39392</v>
      </c>
      <c r="G3213" s="1">
        <v>39418</v>
      </c>
      <c r="H3213" s="3">
        <f>G3213-F3213</f>
        <v>26</v>
      </c>
      <c r="I3213" s="3">
        <f>IF(H3213&lt;=60,1,IF(H3213&lt;=150,2,3))</f>
        <v>1</v>
      </c>
      <c r="J3213">
        <v>38.299999999999997</v>
      </c>
      <c r="K3213">
        <v>3.95</v>
      </c>
      <c r="L3213">
        <v>3.2</v>
      </c>
      <c r="M3213">
        <v>77</v>
      </c>
      <c r="N3213">
        <f>LOG(M3213/100,2)+3</f>
        <v>2.6229303509201767</v>
      </c>
      <c r="O3213">
        <f>INDEX(lehmad!B$2:B$412,MATCH(klypsid!$B3213,lehmad!$A$2:$A$412,0))</f>
        <v>38588</v>
      </c>
      <c r="P3213">
        <f>INDEX(lehmad!D$2:D$412,MATCH(klypsid!$B3213,lehmad!$A$2:$A$412,0))</f>
        <v>95</v>
      </c>
      <c r="Q3213">
        <f>INDEX(lehmad!E$2:E$412,MATCH(klypsid!$B3213,lehmad!$A$2:$A$412,0))</f>
        <v>1</v>
      </c>
      <c r="R3213" t="str">
        <f>INDEX(lehmad!F$2:F$412,MATCH(klypsid!$B3213,lehmad!$A$2:$A$412,0))</f>
        <v>DORADO-ET</v>
      </c>
      <c r="S3213">
        <f>INDEX(lehmad!H$2:H$412,MATCH(klypsid!$B3213,lehmad!$A$2:$A$412,0))</f>
        <v>102</v>
      </c>
      <c r="T3213">
        <f>INDEX(lehmad!K$2:K$412,MATCH(klypsid!$B3213,lehmad!$A$2:$A$412,0))</f>
        <v>106</v>
      </c>
      <c r="U3213" s="4">
        <f t="shared" si="100"/>
        <v>1</v>
      </c>
      <c r="V3213">
        <f t="shared" si="101"/>
        <v>26</v>
      </c>
    </row>
    <row r="3214" spans="1:22" x14ac:dyDescent="0.25">
      <c r="A3214">
        <v>3620</v>
      </c>
      <c r="B3214" t="str">
        <f>"E"&amp;A3214</f>
        <v>E3620</v>
      </c>
      <c r="C3214" t="s">
        <v>22</v>
      </c>
      <c r="D3214">
        <v>1</v>
      </c>
      <c r="E3214">
        <f>IF(D3214&lt;4,D3214,4)</f>
        <v>1</v>
      </c>
      <c r="F3214" s="1">
        <v>39392</v>
      </c>
      <c r="G3214" s="1">
        <v>39450</v>
      </c>
      <c r="H3214" s="3">
        <f>G3214-F3214</f>
        <v>58</v>
      </c>
      <c r="I3214" s="3">
        <f>IF(H3214&lt;=60,1,IF(H3214&lt;=150,2,3))</f>
        <v>1</v>
      </c>
      <c r="J3214">
        <v>35.799999999999997</v>
      </c>
      <c r="K3214">
        <v>3.9</v>
      </c>
      <c r="L3214">
        <v>3.18</v>
      </c>
      <c r="M3214">
        <v>75</v>
      </c>
      <c r="N3214">
        <f>LOG(M3214/100,2)+3</f>
        <v>2.5849625007211561</v>
      </c>
      <c r="O3214">
        <f>INDEX(lehmad!B$2:B$412,MATCH(klypsid!$B3214,lehmad!$A$2:$A$412,0))</f>
        <v>38588</v>
      </c>
      <c r="P3214">
        <f>INDEX(lehmad!D$2:D$412,MATCH(klypsid!$B3214,lehmad!$A$2:$A$412,0))</f>
        <v>95</v>
      </c>
      <c r="Q3214">
        <f>INDEX(lehmad!E$2:E$412,MATCH(klypsid!$B3214,lehmad!$A$2:$A$412,0))</f>
        <v>1</v>
      </c>
      <c r="R3214" t="str">
        <f>INDEX(lehmad!F$2:F$412,MATCH(klypsid!$B3214,lehmad!$A$2:$A$412,0))</f>
        <v>DORADO-ET</v>
      </c>
      <c r="S3214">
        <f>INDEX(lehmad!H$2:H$412,MATCH(klypsid!$B3214,lehmad!$A$2:$A$412,0))</f>
        <v>102</v>
      </c>
      <c r="T3214">
        <f>INDEX(lehmad!K$2:K$412,MATCH(klypsid!$B3214,lehmad!$A$2:$A$412,0))</f>
        <v>106</v>
      </c>
      <c r="U3214" s="4">
        <f t="shared" si="100"/>
        <v>2</v>
      </c>
      <c r="V3214">
        <f t="shared" si="101"/>
        <v>32</v>
      </c>
    </row>
    <row r="3215" spans="1:22" x14ac:dyDescent="0.25">
      <c r="A3215">
        <v>3620</v>
      </c>
      <c r="B3215" t="str">
        <f>"E"&amp;A3215</f>
        <v>E3620</v>
      </c>
      <c r="C3215" t="s">
        <v>22</v>
      </c>
      <c r="D3215">
        <v>1</v>
      </c>
      <c r="E3215">
        <f>IF(D3215&lt;4,D3215,4)</f>
        <v>1</v>
      </c>
      <c r="F3215" s="1">
        <v>39392</v>
      </c>
      <c r="G3215" s="1">
        <v>39481</v>
      </c>
      <c r="H3215" s="3">
        <f>G3215-F3215</f>
        <v>89</v>
      </c>
      <c r="I3215" s="3">
        <f>IF(H3215&lt;=60,1,IF(H3215&lt;=150,2,3))</f>
        <v>2</v>
      </c>
      <c r="J3215">
        <v>35</v>
      </c>
      <c r="K3215">
        <v>4.1500000000000004</v>
      </c>
      <c r="L3215">
        <v>3.27</v>
      </c>
      <c r="M3215">
        <v>97</v>
      </c>
      <c r="N3215">
        <f>LOG(M3215/100,2)+3</f>
        <v>2.956056652412403</v>
      </c>
      <c r="O3215">
        <f>INDEX(lehmad!B$2:B$412,MATCH(klypsid!$B3215,lehmad!$A$2:$A$412,0))</f>
        <v>38588</v>
      </c>
      <c r="P3215">
        <f>INDEX(lehmad!D$2:D$412,MATCH(klypsid!$B3215,lehmad!$A$2:$A$412,0))</f>
        <v>95</v>
      </c>
      <c r="Q3215">
        <f>INDEX(lehmad!E$2:E$412,MATCH(klypsid!$B3215,lehmad!$A$2:$A$412,0))</f>
        <v>1</v>
      </c>
      <c r="R3215" t="str">
        <f>INDEX(lehmad!F$2:F$412,MATCH(klypsid!$B3215,lehmad!$A$2:$A$412,0))</f>
        <v>DORADO-ET</v>
      </c>
      <c r="S3215">
        <f>INDEX(lehmad!H$2:H$412,MATCH(klypsid!$B3215,lehmad!$A$2:$A$412,0))</f>
        <v>102</v>
      </c>
      <c r="T3215">
        <f>INDEX(lehmad!K$2:K$412,MATCH(klypsid!$B3215,lehmad!$A$2:$A$412,0))</f>
        <v>106</v>
      </c>
      <c r="U3215" s="4">
        <f t="shared" si="100"/>
        <v>3</v>
      </c>
      <c r="V3215">
        <f t="shared" si="101"/>
        <v>31</v>
      </c>
    </row>
    <row r="3216" spans="1:22" x14ac:dyDescent="0.25">
      <c r="A3216">
        <v>3620</v>
      </c>
      <c r="B3216" t="str">
        <f>"E"&amp;A3216</f>
        <v>E3620</v>
      </c>
      <c r="C3216" t="s">
        <v>22</v>
      </c>
      <c r="D3216">
        <v>1</v>
      </c>
      <c r="E3216">
        <f>IF(D3216&lt;4,D3216,4)</f>
        <v>1</v>
      </c>
      <c r="F3216" s="1">
        <v>39392</v>
      </c>
      <c r="G3216" s="1">
        <v>39509</v>
      </c>
      <c r="H3216" s="3">
        <f>G3216-F3216</f>
        <v>117</v>
      </c>
      <c r="I3216" s="3">
        <f>IF(H3216&lt;=60,1,IF(H3216&lt;=150,2,3))</f>
        <v>2</v>
      </c>
      <c r="J3216">
        <v>35.200000000000003</v>
      </c>
      <c r="K3216">
        <v>3.83</v>
      </c>
      <c r="L3216">
        <v>3.28</v>
      </c>
      <c r="M3216">
        <v>83</v>
      </c>
      <c r="N3216">
        <f>LOG(M3216/100,2)+3</f>
        <v>2.7311832415722002</v>
      </c>
      <c r="O3216">
        <f>INDEX(lehmad!B$2:B$412,MATCH(klypsid!$B3216,lehmad!$A$2:$A$412,0))</f>
        <v>38588</v>
      </c>
      <c r="P3216">
        <f>INDEX(lehmad!D$2:D$412,MATCH(klypsid!$B3216,lehmad!$A$2:$A$412,0))</f>
        <v>95</v>
      </c>
      <c r="Q3216">
        <f>INDEX(lehmad!E$2:E$412,MATCH(klypsid!$B3216,lehmad!$A$2:$A$412,0))</f>
        <v>1</v>
      </c>
      <c r="R3216" t="str">
        <f>INDEX(lehmad!F$2:F$412,MATCH(klypsid!$B3216,lehmad!$A$2:$A$412,0))</f>
        <v>DORADO-ET</v>
      </c>
      <c r="S3216">
        <f>INDEX(lehmad!H$2:H$412,MATCH(klypsid!$B3216,lehmad!$A$2:$A$412,0))</f>
        <v>102</v>
      </c>
      <c r="T3216">
        <f>INDEX(lehmad!K$2:K$412,MATCH(klypsid!$B3216,lehmad!$A$2:$A$412,0))</f>
        <v>106</v>
      </c>
      <c r="U3216" s="4">
        <f t="shared" si="100"/>
        <v>4</v>
      </c>
      <c r="V3216">
        <f t="shared" si="101"/>
        <v>28</v>
      </c>
    </row>
    <row r="3217" spans="1:22" x14ac:dyDescent="0.25">
      <c r="A3217">
        <v>3620</v>
      </c>
      <c r="B3217" t="str">
        <f>"E"&amp;A3217</f>
        <v>E3620</v>
      </c>
      <c r="C3217" t="s">
        <v>22</v>
      </c>
      <c r="D3217">
        <v>1</v>
      </c>
      <c r="E3217">
        <f>IF(D3217&lt;4,D3217,4)</f>
        <v>1</v>
      </c>
      <c r="F3217" s="1">
        <v>39392</v>
      </c>
      <c r="G3217" s="1">
        <v>39539</v>
      </c>
      <c r="H3217" s="3">
        <f>G3217-F3217</f>
        <v>147</v>
      </c>
      <c r="I3217" s="3">
        <f>IF(H3217&lt;=60,1,IF(H3217&lt;=150,2,3))</f>
        <v>2</v>
      </c>
      <c r="J3217">
        <v>33.9</v>
      </c>
      <c r="K3217">
        <v>3.86</v>
      </c>
      <c r="L3217">
        <v>3.3</v>
      </c>
      <c r="M3217">
        <v>119</v>
      </c>
      <c r="N3217">
        <f>LOG(M3217/100,2)+3</f>
        <v>3.2509615735332189</v>
      </c>
      <c r="O3217">
        <f>INDEX(lehmad!B$2:B$412,MATCH(klypsid!$B3217,lehmad!$A$2:$A$412,0))</f>
        <v>38588</v>
      </c>
      <c r="P3217">
        <f>INDEX(lehmad!D$2:D$412,MATCH(klypsid!$B3217,lehmad!$A$2:$A$412,0))</f>
        <v>95</v>
      </c>
      <c r="Q3217">
        <f>INDEX(lehmad!E$2:E$412,MATCH(klypsid!$B3217,lehmad!$A$2:$A$412,0))</f>
        <v>1</v>
      </c>
      <c r="R3217" t="str">
        <f>INDEX(lehmad!F$2:F$412,MATCH(klypsid!$B3217,lehmad!$A$2:$A$412,0))</f>
        <v>DORADO-ET</v>
      </c>
      <c r="S3217">
        <f>INDEX(lehmad!H$2:H$412,MATCH(klypsid!$B3217,lehmad!$A$2:$A$412,0))</f>
        <v>102</v>
      </c>
      <c r="T3217">
        <f>INDEX(lehmad!K$2:K$412,MATCH(klypsid!$B3217,lehmad!$A$2:$A$412,0))</f>
        <v>106</v>
      </c>
      <c r="U3217" s="4">
        <f t="shared" si="100"/>
        <v>5</v>
      </c>
      <c r="V3217">
        <f t="shared" si="101"/>
        <v>30</v>
      </c>
    </row>
    <row r="3218" spans="1:22" x14ac:dyDescent="0.25">
      <c r="A3218">
        <v>3620</v>
      </c>
      <c r="B3218" t="str">
        <f>"E"&amp;A3218</f>
        <v>E3620</v>
      </c>
      <c r="C3218" t="s">
        <v>22</v>
      </c>
      <c r="D3218">
        <v>1</v>
      </c>
      <c r="E3218">
        <f>IF(D3218&lt;4,D3218,4)</f>
        <v>1</v>
      </c>
      <c r="F3218" s="1">
        <v>39392</v>
      </c>
      <c r="G3218" s="1">
        <v>39572</v>
      </c>
      <c r="H3218" s="3">
        <f>G3218-F3218</f>
        <v>180</v>
      </c>
      <c r="I3218" s="3">
        <f>IF(H3218&lt;=60,1,IF(H3218&lt;=150,2,3))</f>
        <v>3</v>
      </c>
      <c r="J3218">
        <v>30.4</v>
      </c>
      <c r="K3218">
        <v>6.78</v>
      </c>
      <c r="L3218">
        <v>3.07</v>
      </c>
      <c r="M3218">
        <v>795</v>
      </c>
      <c r="N3218">
        <f>LOG(M3218/100,2)+3</f>
        <v>5.9909548603969931</v>
      </c>
      <c r="O3218">
        <f>INDEX(lehmad!B$2:B$412,MATCH(klypsid!$B3218,lehmad!$A$2:$A$412,0))</f>
        <v>38588</v>
      </c>
      <c r="P3218">
        <f>INDEX(lehmad!D$2:D$412,MATCH(klypsid!$B3218,lehmad!$A$2:$A$412,0))</f>
        <v>95</v>
      </c>
      <c r="Q3218">
        <f>INDEX(lehmad!E$2:E$412,MATCH(klypsid!$B3218,lehmad!$A$2:$A$412,0))</f>
        <v>1</v>
      </c>
      <c r="R3218" t="str">
        <f>INDEX(lehmad!F$2:F$412,MATCH(klypsid!$B3218,lehmad!$A$2:$A$412,0))</f>
        <v>DORADO-ET</v>
      </c>
      <c r="S3218">
        <f>INDEX(lehmad!H$2:H$412,MATCH(klypsid!$B3218,lehmad!$A$2:$A$412,0))</f>
        <v>102</v>
      </c>
      <c r="T3218">
        <f>INDEX(lehmad!K$2:K$412,MATCH(klypsid!$B3218,lehmad!$A$2:$A$412,0))</f>
        <v>106</v>
      </c>
      <c r="U3218" s="4">
        <f t="shared" si="100"/>
        <v>6</v>
      </c>
      <c r="V3218">
        <f t="shared" si="101"/>
        <v>33</v>
      </c>
    </row>
    <row r="3219" spans="1:22" x14ac:dyDescent="0.25">
      <c r="A3219">
        <v>3620</v>
      </c>
      <c r="B3219" t="str">
        <f>"E"&amp;A3219</f>
        <v>E3620</v>
      </c>
      <c r="C3219" t="s">
        <v>22</v>
      </c>
      <c r="D3219">
        <v>1</v>
      </c>
      <c r="E3219">
        <f>IF(D3219&lt;4,D3219,4)</f>
        <v>1</v>
      </c>
      <c r="F3219" s="1">
        <v>39392</v>
      </c>
      <c r="G3219" s="1">
        <v>39600</v>
      </c>
      <c r="H3219" s="3">
        <f>G3219-F3219</f>
        <v>208</v>
      </c>
      <c r="I3219" s="3">
        <f>IF(H3219&lt;=60,1,IF(H3219&lt;=150,2,3))</f>
        <v>3</v>
      </c>
      <c r="J3219">
        <v>31.1</v>
      </c>
      <c r="K3219">
        <v>4.3600000000000003</v>
      </c>
      <c r="L3219">
        <v>3.25</v>
      </c>
      <c r="M3219">
        <v>109</v>
      </c>
      <c r="N3219">
        <f>LOG(M3219/100,2)+3</f>
        <v>3.1243281350022016</v>
      </c>
      <c r="O3219">
        <f>INDEX(lehmad!B$2:B$412,MATCH(klypsid!$B3219,lehmad!$A$2:$A$412,0))</f>
        <v>38588</v>
      </c>
      <c r="P3219">
        <f>INDEX(lehmad!D$2:D$412,MATCH(klypsid!$B3219,lehmad!$A$2:$A$412,0))</f>
        <v>95</v>
      </c>
      <c r="Q3219">
        <f>INDEX(lehmad!E$2:E$412,MATCH(klypsid!$B3219,lehmad!$A$2:$A$412,0))</f>
        <v>1</v>
      </c>
      <c r="R3219" t="str">
        <f>INDEX(lehmad!F$2:F$412,MATCH(klypsid!$B3219,lehmad!$A$2:$A$412,0))</f>
        <v>DORADO-ET</v>
      </c>
      <c r="S3219">
        <f>INDEX(lehmad!H$2:H$412,MATCH(klypsid!$B3219,lehmad!$A$2:$A$412,0))</f>
        <v>102</v>
      </c>
      <c r="T3219">
        <f>INDEX(lehmad!K$2:K$412,MATCH(klypsid!$B3219,lehmad!$A$2:$A$412,0))</f>
        <v>106</v>
      </c>
      <c r="U3219" s="4">
        <f t="shared" si="100"/>
        <v>7</v>
      </c>
      <c r="V3219">
        <f t="shared" si="101"/>
        <v>28</v>
      </c>
    </row>
    <row r="3220" spans="1:22" x14ac:dyDescent="0.25">
      <c r="A3220">
        <v>3620</v>
      </c>
      <c r="B3220" t="str">
        <f>"E"&amp;A3220</f>
        <v>E3620</v>
      </c>
      <c r="C3220" t="s">
        <v>22</v>
      </c>
      <c r="D3220">
        <v>1</v>
      </c>
      <c r="E3220">
        <f>IF(D3220&lt;4,D3220,4)</f>
        <v>1</v>
      </c>
      <c r="F3220" s="1">
        <v>39392</v>
      </c>
      <c r="G3220" s="1">
        <v>39631</v>
      </c>
      <c r="H3220" s="3">
        <f>G3220-F3220</f>
        <v>239</v>
      </c>
      <c r="I3220" s="3">
        <f>IF(H3220&lt;=60,1,IF(H3220&lt;=150,2,3))</f>
        <v>3</v>
      </c>
      <c r="J3220">
        <v>28.5</v>
      </c>
      <c r="K3220">
        <v>4.67</v>
      </c>
      <c r="L3220">
        <v>3.52</v>
      </c>
      <c r="M3220">
        <v>593</v>
      </c>
      <c r="N3220">
        <f>LOG(M3220/100,2)+3</f>
        <v>5.5680321047712784</v>
      </c>
      <c r="O3220">
        <f>INDEX(lehmad!B$2:B$412,MATCH(klypsid!$B3220,lehmad!$A$2:$A$412,0))</f>
        <v>38588</v>
      </c>
      <c r="P3220">
        <f>INDEX(lehmad!D$2:D$412,MATCH(klypsid!$B3220,lehmad!$A$2:$A$412,0))</f>
        <v>95</v>
      </c>
      <c r="Q3220">
        <f>INDEX(lehmad!E$2:E$412,MATCH(klypsid!$B3220,lehmad!$A$2:$A$412,0))</f>
        <v>1</v>
      </c>
      <c r="R3220" t="str">
        <f>INDEX(lehmad!F$2:F$412,MATCH(klypsid!$B3220,lehmad!$A$2:$A$412,0))</f>
        <v>DORADO-ET</v>
      </c>
      <c r="S3220">
        <f>INDEX(lehmad!H$2:H$412,MATCH(klypsid!$B3220,lehmad!$A$2:$A$412,0))</f>
        <v>102</v>
      </c>
      <c r="T3220">
        <f>INDEX(lehmad!K$2:K$412,MATCH(klypsid!$B3220,lehmad!$A$2:$A$412,0))</f>
        <v>106</v>
      </c>
      <c r="U3220" s="4">
        <f t="shared" si="100"/>
        <v>8</v>
      </c>
      <c r="V3220">
        <f t="shared" si="101"/>
        <v>31</v>
      </c>
    </row>
    <row r="3221" spans="1:22" x14ac:dyDescent="0.25">
      <c r="A3221">
        <v>3620</v>
      </c>
      <c r="B3221" t="str">
        <f>"E"&amp;A3221</f>
        <v>E3620</v>
      </c>
      <c r="C3221" t="s">
        <v>22</v>
      </c>
      <c r="D3221">
        <v>1</v>
      </c>
      <c r="E3221">
        <f>IF(D3221&lt;4,D3221,4)</f>
        <v>1</v>
      </c>
      <c r="F3221" s="1">
        <v>39392</v>
      </c>
      <c r="G3221" s="1">
        <v>39663</v>
      </c>
      <c r="H3221" s="3">
        <f>G3221-F3221</f>
        <v>271</v>
      </c>
      <c r="I3221" s="3">
        <f>IF(H3221&lt;=60,1,IF(H3221&lt;=150,2,3))</f>
        <v>3</v>
      </c>
      <c r="J3221">
        <v>20</v>
      </c>
      <c r="K3221">
        <v>5.26</v>
      </c>
      <c r="L3221">
        <v>3.4</v>
      </c>
      <c r="M3221">
        <v>282</v>
      </c>
      <c r="N3221">
        <f>LOG(M3221/100,2)+3</f>
        <v>4.4956951626240684</v>
      </c>
      <c r="O3221">
        <f>INDEX(lehmad!B$2:B$412,MATCH(klypsid!$B3221,lehmad!$A$2:$A$412,0))</f>
        <v>38588</v>
      </c>
      <c r="P3221">
        <f>INDEX(lehmad!D$2:D$412,MATCH(klypsid!$B3221,lehmad!$A$2:$A$412,0))</f>
        <v>95</v>
      </c>
      <c r="Q3221">
        <f>INDEX(lehmad!E$2:E$412,MATCH(klypsid!$B3221,lehmad!$A$2:$A$412,0))</f>
        <v>1</v>
      </c>
      <c r="R3221" t="str">
        <f>INDEX(lehmad!F$2:F$412,MATCH(klypsid!$B3221,lehmad!$A$2:$A$412,0))</f>
        <v>DORADO-ET</v>
      </c>
      <c r="S3221">
        <f>INDEX(lehmad!H$2:H$412,MATCH(klypsid!$B3221,lehmad!$A$2:$A$412,0))</f>
        <v>102</v>
      </c>
      <c r="T3221">
        <f>INDEX(lehmad!K$2:K$412,MATCH(klypsid!$B3221,lehmad!$A$2:$A$412,0))</f>
        <v>106</v>
      </c>
      <c r="U3221" s="4">
        <f t="shared" si="100"/>
        <v>9</v>
      </c>
      <c r="V3221">
        <f t="shared" si="101"/>
        <v>32</v>
      </c>
    </row>
    <row r="3222" spans="1:22" x14ac:dyDescent="0.25">
      <c r="A3222">
        <v>3622</v>
      </c>
      <c r="B3222" t="str">
        <f>"E"&amp;A3222</f>
        <v>E3622</v>
      </c>
      <c r="C3222" t="s">
        <v>97</v>
      </c>
      <c r="D3222">
        <v>1</v>
      </c>
      <c r="E3222">
        <f>IF(D3222&lt;4,D3222,4)</f>
        <v>1</v>
      </c>
      <c r="F3222" s="1">
        <v>39318</v>
      </c>
      <c r="G3222" s="1">
        <v>39328</v>
      </c>
      <c r="H3222" s="3">
        <f>G3222-F3222</f>
        <v>10</v>
      </c>
      <c r="I3222" s="3">
        <f>IF(H3222&lt;=60,1,IF(H3222&lt;=150,2,3))</f>
        <v>1</v>
      </c>
      <c r="J3222">
        <v>33.200000000000003</v>
      </c>
      <c r="K3222">
        <v>4.04</v>
      </c>
      <c r="L3222">
        <v>3.5</v>
      </c>
      <c r="M3222">
        <v>106</v>
      </c>
      <c r="N3222">
        <f>LOG(M3222/100,2)+3</f>
        <v>3.0840642647884744</v>
      </c>
      <c r="O3222">
        <f>INDEX(lehmad!B$2:B$412,MATCH(klypsid!$B3222,lehmad!$A$2:$A$412,0))</f>
        <v>38592</v>
      </c>
      <c r="P3222">
        <f>INDEX(lehmad!D$2:D$412,MATCH(klypsid!$B3222,lehmad!$A$2:$A$412,0))</f>
        <v>118</v>
      </c>
      <c r="Q3222">
        <f>INDEX(lehmad!E$2:E$412,MATCH(klypsid!$B3222,lehmad!$A$2:$A$412,0))</f>
        <v>1</v>
      </c>
      <c r="R3222" t="str">
        <f>INDEX(lehmad!F$2:F$412,MATCH(klypsid!$B3222,lehmad!$A$2:$A$412,0))</f>
        <v>DORADO-ET</v>
      </c>
      <c r="S3222">
        <f>INDEX(lehmad!H$2:H$412,MATCH(klypsid!$B3222,lehmad!$A$2:$A$412,0))</f>
        <v>102</v>
      </c>
      <c r="T3222">
        <f>INDEX(lehmad!K$2:K$412,MATCH(klypsid!$B3222,lehmad!$A$2:$A$412,0))</f>
        <v>106</v>
      </c>
      <c r="U3222" s="4">
        <f t="shared" si="100"/>
        <v>1</v>
      </c>
      <c r="V3222">
        <f t="shared" si="101"/>
        <v>10</v>
      </c>
    </row>
    <row r="3223" spans="1:22" x14ac:dyDescent="0.25">
      <c r="A3223">
        <v>3622</v>
      </c>
      <c r="B3223" t="str">
        <f>"E"&amp;A3223</f>
        <v>E3622</v>
      </c>
      <c r="C3223" t="s">
        <v>97</v>
      </c>
      <c r="D3223">
        <v>1</v>
      </c>
      <c r="E3223">
        <f>IF(D3223&lt;4,D3223,4)</f>
        <v>1</v>
      </c>
      <c r="F3223" s="1">
        <v>39318</v>
      </c>
      <c r="G3223" s="1">
        <v>39356</v>
      </c>
      <c r="H3223" s="3">
        <f>G3223-F3223</f>
        <v>38</v>
      </c>
      <c r="I3223" s="3">
        <f>IF(H3223&lt;=60,1,IF(H3223&lt;=150,2,3))</f>
        <v>1</v>
      </c>
      <c r="J3223">
        <v>39.299999999999997</v>
      </c>
      <c r="K3223">
        <v>3.72</v>
      </c>
      <c r="L3223">
        <v>3.35</v>
      </c>
      <c r="M3223">
        <v>55</v>
      </c>
      <c r="N3223">
        <f>LOG(M3223/100,2)+3</f>
        <v>2.1375035237499347</v>
      </c>
      <c r="O3223">
        <f>INDEX(lehmad!B$2:B$412,MATCH(klypsid!$B3223,lehmad!$A$2:$A$412,0))</f>
        <v>38592</v>
      </c>
      <c r="P3223">
        <f>INDEX(lehmad!D$2:D$412,MATCH(klypsid!$B3223,lehmad!$A$2:$A$412,0))</f>
        <v>118</v>
      </c>
      <c r="Q3223">
        <f>INDEX(lehmad!E$2:E$412,MATCH(klypsid!$B3223,lehmad!$A$2:$A$412,0))</f>
        <v>1</v>
      </c>
      <c r="R3223" t="str">
        <f>INDEX(lehmad!F$2:F$412,MATCH(klypsid!$B3223,lehmad!$A$2:$A$412,0))</f>
        <v>DORADO-ET</v>
      </c>
      <c r="S3223">
        <f>INDEX(lehmad!H$2:H$412,MATCH(klypsid!$B3223,lehmad!$A$2:$A$412,0))</f>
        <v>102</v>
      </c>
      <c r="T3223">
        <f>INDEX(lehmad!K$2:K$412,MATCH(klypsid!$B3223,lehmad!$A$2:$A$412,0))</f>
        <v>106</v>
      </c>
      <c r="U3223" s="4">
        <f t="shared" si="100"/>
        <v>2</v>
      </c>
      <c r="V3223">
        <f t="shared" si="101"/>
        <v>28</v>
      </c>
    </row>
    <row r="3224" spans="1:22" x14ac:dyDescent="0.25">
      <c r="A3224">
        <v>3622</v>
      </c>
      <c r="B3224" t="str">
        <f>"E"&amp;A3224</f>
        <v>E3622</v>
      </c>
      <c r="C3224" t="s">
        <v>97</v>
      </c>
      <c r="D3224">
        <v>1</v>
      </c>
      <c r="E3224">
        <f>IF(D3224&lt;4,D3224,4)</f>
        <v>1</v>
      </c>
      <c r="F3224" s="1">
        <v>39318</v>
      </c>
      <c r="G3224" s="1">
        <v>39387</v>
      </c>
      <c r="H3224" s="3">
        <f>G3224-F3224</f>
        <v>69</v>
      </c>
      <c r="I3224" s="3">
        <f>IF(H3224&lt;=60,1,IF(H3224&lt;=150,2,3))</f>
        <v>2</v>
      </c>
      <c r="J3224">
        <v>36.700000000000003</v>
      </c>
      <c r="K3224">
        <v>4.43</v>
      </c>
      <c r="L3224">
        <v>3.6</v>
      </c>
      <c r="M3224">
        <v>130</v>
      </c>
      <c r="N3224">
        <f>LOG(M3224/100,2)+3</f>
        <v>3.37851162325373</v>
      </c>
      <c r="O3224">
        <f>INDEX(lehmad!B$2:B$412,MATCH(klypsid!$B3224,lehmad!$A$2:$A$412,0))</f>
        <v>38592</v>
      </c>
      <c r="P3224">
        <f>INDEX(lehmad!D$2:D$412,MATCH(klypsid!$B3224,lehmad!$A$2:$A$412,0))</f>
        <v>118</v>
      </c>
      <c r="Q3224">
        <f>INDEX(lehmad!E$2:E$412,MATCH(klypsid!$B3224,lehmad!$A$2:$A$412,0))</f>
        <v>1</v>
      </c>
      <c r="R3224" t="str">
        <f>INDEX(lehmad!F$2:F$412,MATCH(klypsid!$B3224,lehmad!$A$2:$A$412,0))</f>
        <v>DORADO-ET</v>
      </c>
      <c r="S3224">
        <f>INDEX(lehmad!H$2:H$412,MATCH(klypsid!$B3224,lehmad!$A$2:$A$412,0))</f>
        <v>102</v>
      </c>
      <c r="T3224">
        <f>INDEX(lehmad!K$2:K$412,MATCH(klypsid!$B3224,lehmad!$A$2:$A$412,0))</f>
        <v>106</v>
      </c>
      <c r="U3224" s="4">
        <f t="shared" si="100"/>
        <v>3</v>
      </c>
      <c r="V3224">
        <f t="shared" si="101"/>
        <v>31</v>
      </c>
    </row>
    <row r="3225" spans="1:22" x14ac:dyDescent="0.25">
      <c r="A3225">
        <v>3622</v>
      </c>
      <c r="B3225" t="str">
        <f>"E"&amp;A3225</f>
        <v>E3622</v>
      </c>
      <c r="C3225" t="s">
        <v>97</v>
      </c>
      <c r="D3225">
        <v>1</v>
      </c>
      <c r="E3225">
        <f>IF(D3225&lt;4,D3225,4)</f>
        <v>1</v>
      </c>
      <c r="F3225" s="1">
        <v>39318</v>
      </c>
      <c r="G3225" s="1">
        <v>39418</v>
      </c>
      <c r="H3225" s="3">
        <f>G3225-F3225</f>
        <v>100</v>
      </c>
      <c r="I3225" s="3">
        <f>IF(H3225&lt;=60,1,IF(H3225&lt;=150,2,3))</f>
        <v>2</v>
      </c>
      <c r="J3225">
        <v>36.5</v>
      </c>
      <c r="K3225">
        <v>4.21</v>
      </c>
      <c r="L3225">
        <v>3.7</v>
      </c>
      <c r="M3225">
        <v>53</v>
      </c>
      <c r="N3225">
        <f>LOG(M3225/100,2)+3</f>
        <v>2.0840642647884744</v>
      </c>
      <c r="O3225">
        <f>INDEX(lehmad!B$2:B$412,MATCH(klypsid!$B3225,lehmad!$A$2:$A$412,0))</f>
        <v>38592</v>
      </c>
      <c r="P3225">
        <f>INDEX(lehmad!D$2:D$412,MATCH(klypsid!$B3225,lehmad!$A$2:$A$412,0))</f>
        <v>118</v>
      </c>
      <c r="Q3225">
        <f>INDEX(lehmad!E$2:E$412,MATCH(klypsid!$B3225,lehmad!$A$2:$A$412,0))</f>
        <v>1</v>
      </c>
      <c r="R3225" t="str">
        <f>INDEX(lehmad!F$2:F$412,MATCH(klypsid!$B3225,lehmad!$A$2:$A$412,0))</f>
        <v>DORADO-ET</v>
      </c>
      <c r="S3225">
        <f>INDEX(lehmad!H$2:H$412,MATCH(klypsid!$B3225,lehmad!$A$2:$A$412,0))</f>
        <v>102</v>
      </c>
      <c r="T3225">
        <f>INDEX(lehmad!K$2:K$412,MATCH(klypsid!$B3225,lehmad!$A$2:$A$412,0))</f>
        <v>106</v>
      </c>
      <c r="U3225" s="4">
        <f t="shared" si="100"/>
        <v>4</v>
      </c>
      <c r="V3225">
        <f t="shared" si="101"/>
        <v>31</v>
      </c>
    </row>
    <row r="3226" spans="1:22" x14ac:dyDescent="0.25">
      <c r="A3226">
        <v>3622</v>
      </c>
      <c r="B3226" t="str">
        <f>"E"&amp;A3226</f>
        <v>E3622</v>
      </c>
      <c r="C3226" t="s">
        <v>97</v>
      </c>
      <c r="D3226">
        <v>1</v>
      </c>
      <c r="E3226">
        <f>IF(D3226&lt;4,D3226,4)</f>
        <v>1</v>
      </c>
      <c r="F3226" s="1">
        <v>39318</v>
      </c>
      <c r="G3226" s="1">
        <v>39450</v>
      </c>
      <c r="H3226" s="3">
        <f>G3226-F3226</f>
        <v>132</v>
      </c>
      <c r="I3226" s="3">
        <f>IF(H3226&lt;=60,1,IF(H3226&lt;=150,2,3))</f>
        <v>2</v>
      </c>
      <c r="J3226">
        <v>32.1</v>
      </c>
      <c r="K3226">
        <v>4.34</v>
      </c>
      <c r="L3226">
        <v>3.73</v>
      </c>
      <c r="M3226">
        <v>39</v>
      </c>
      <c r="N3226">
        <f>LOG(M3226/100,2)+3</f>
        <v>1.6415460290875237</v>
      </c>
      <c r="O3226">
        <f>INDEX(lehmad!B$2:B$412,MATCH(klypsid!$B3226,lehmad!$A$2:$A$412,0))</f>
        <v>38592</v>
      </c>
      <c r="P3226">
        <f>INDEX(lehmad!D$2:D$412,MATCH(klypsid!$B3226,lehmad!$A$2:$A$412,0))</f>
        <v>118</v>
      </c>
      <c r="Q3226">
        <f>INDEX(lehmad!E$2:E$412,MATCH(klypsid!$B3226,lehmad!$A$2:$A$412,0))</f>
        <v>1</v>
      </c>
      <c r="R3226" t="str">
        <f>INDEX(lehmad!F$2:F$412,MATCH(klypsid!$B3226,lehmad!$A$2:$A$412,0))</f>
        <v>DORADO-ET</v>
      </c>
      <c r="S3226">
        <f>INDEX(lehmad!H$2:H$412,MATCH(klypsid!$B3226,lehmad!$A$2:$A$412,0))</f>
        <v>102</v>
      </c>
      <c r="T3226">
        <f>INDEX(lehmad!K$2:K$412,MATCH(klypsid!$B3226,lehmad!$A$2:$A$412,0))</f>
        <v>106</v>
      </c>
      <c r="U3226" s="4">
        <f t="shared" si="100"/>
        <v>5</v>
      </c>
      <c r="V3226">
        <f t="shared" si="101"/>
        <v>32</v>
      </c>
    </row>
    <row r="3227" spans="1:22" x14ac:dyDescent="0.25">
      <c r="A3227">
        <v>3622</v>
      </c>
      <c r="B3227" t="str">
        <f>"E"&amp;A3227</f>
        <v>E3622</v>
      </c>
      <c r="C3227" t="s">
        <v>97</v>
      </c>
      <c r="D3227">
        <v>1</v>
      </c>
      <c r="E3227">
        <f>IF(D3227&lt;4,D3227,4)</f>
        <v>1</v>
      </c>
      <c r="F3227" s="1">
        <v>39318</v>
      </c>
      <c r="G3227" s="1">
        <v>39481</v>
      </c>
      <c r="H3227" s="3">
        <f>G3227-F3227</f>
        <v>163</v>
      </c>
      <c r="I3227" s="3">
        <f>IF(H3227&lt;=60,1,IF(H3227&lt;=150,2,3))</f>
        <v>3</v>
      </c>
      <c r="J3227">
        <v>32.9</v>
      </c>
      <c r="K3227">
        <v>4.26</v>
      </c>
      <c r="L3227">
        <v>3.72</v>
      </c>
      <c r="M3227">
        <v>35</v>
      </c>
      <c r="N3227">
        <f>LOG(M3227/100,2)+3</f>
        <v>1.4854268271702415</v>
      </c>
      <c r="O3227">
        <f>INDEX(lehmad!B$2:B$412,MATCH(klypsid!$B3227,lehmad!$A$2:$A$412,0))</f>
        <v>38592</v>
      </c>
      <c r="P3227">
        <f>INDEX(lehmad!D$2:D$412,MATCH(klypsid!$B3227,lehmad!$A$2:$A$412,0))</f>
        <v>118</v>
      </c>
      <c r="Q3227">
        <f>INDEX(lehmad!E$2:E$412,MATCH(klypsid!$B3227,lehmad!$A$2:$A$412,0))</f>
        <v>1</v>
      </c>
      <c r="R3227" t="str">
        <f>INDEX(lehmad!F$2:F$412,MATCH(klypsid!$B3227,lehmad!$A$2:$A$412,0))</f>
        <v>DORADO-ET</v>
      </c>
      <c r="S3227">
        <f>INDEX(lehmad!H$2:H$412,MATCH(klypsid!$B3227,lehmad!$A$2:$A$412,0))</f>
        <v>102</v>
      </c>
      <c r="T3227">
        <f>INDEX(lehmad!K$2:K$412,MATCH(klypsid!$B3227,lehmad!$A$2:$A$412,0))</f>
        <v>106</v>
      </c>
      <c r="U3227" s="4">
        <f t="shared" si="100"/>
        <v>6</v>
      </c>
      <c r="V3227">
        <f t="shared" si="101"/>
        <v>31</v>
      </c>
    </row>
    <row r="3228" spans="1:22" x14ac:dyDescent="0.25">
      <c r="A3228">
        <v>3622</v>
      </c>
      <c r="B3228" t="str">
        <f>"E"&amp;A3228</f>
        <v>E3622</v>
      </c>
      <c r="C3228" t="s">
        <v>97</v>
      </c>
      <c r="D3228">
        <v>1</v>
      </c>
      <c r="E3228">
        <f>IF(D3228&lt;4,D3228,4)</f>
        <v>1</v>
      </c>
      <c r="F3228" s="1">
        <v>39318</v>
      </c>
      <c r="G3228" s="1">
        <v>39509</v>
      </c>
      <c r="H3228" s="3">
        <f>G3228-F3228</f>
        <v>191</v>
      </c>
      <c r="I3228" s="3">
        <f>IF(H3228&lt;=60,1,IF(H3228&lt;=150,2,3))</f>
        <v>3</v>
      </c>
      <c r="J3228">
        <v>35.4</v>
      </c>
      <c r="K3228">
        <v>4</v>
      </c>
      <c r="L3228">
        <v>3.7</v>
      </c>
      <c r="M3228">
        <v>52</v>
      </c>
      <c r="N3228">
        <f>LOG(M3228/100,2)+3</f>
        <v>2.0565835283663674</v>
      </c>
      <c r="O3228">
        <f>INDEX(lehmad!B$2:B$412,MATCH(klypsid!$B3228,lehmad!$A$2:$A$412,0))</f>
        <v>38592</v>
      </c>
      <c r="P3228">
        <f>INDEX(lehmad!D$2:D$412,MATCH(klypsid!$B3228,lehmad!$A$2:$A$412,0))</f>
        <v>118</v>
      </c>
      <c r="Q3228">
        <f>INDEX(lehmad!E$2:E$412,MATCH(klypsid!$B3228,lehmad!$A$2:$A$412,0))</f>
        <v>1</v>
      </c>
      <c r="R3228" t="str">
        <f>INDEX(lehmad!F$2:F$412,MATCH(klypsid!$B3228,lehmad!$A$2:$A$412,0))</f>
        <v>DORADO-ET</v>
      </c>
      <c r="S3228">
        <f>INDEX(lehmad!H$2:H$412,MATCH(klypsid!$B3228,lehmad!$A$2:$A$412,0))</f>
        <v>102</v>
      </c>
      <c r="T3228">
        <f>INDEX(lehmad!K$2:K$412,MATCH(klypsid!$B3228,lehmad!$A$2:$A$412,0))</f>
        <v>106</v>
      </c>
      <c r="U3228" s="4">
        <f t="shared" si="100"/>
        <v>7</v>
      </c>
      <c r="V3228">
        <f t="shared" si="101"/>
        <v>28</v>
      </c>
    </row>
    <row r="3229" spans="1:22" x14ac:dyDescent="0.25">
      <c r="A3229">
        <v>3622</v>
      </c>
      <c r="B3229" t="str">
        <f>"E"&amp;A3229</f>
        <v>E3622</v>
      </c>
      <c r="C3229" t="s">
        <v>97</v>
      </c>
      <c r="D3229">
        <v>1</v>
      </c>
      <c r="E3229">
        <f>IF(D3229&lt;4,D3229,4)</f>
        <v>1</v>
      </c>
      <c r="F3229" s="1">
        <v>39318</v>
      </c>
      <c r="G3229" s="1">
        <v>39539</v>
      </c>
      <c r="H3229" s="3">
        <f>G3229-F3229</f>
        <v>221</v>
      </c>
      <c r="I3229" s="3">
        <f>IF(H3229&lt;=60,1,IF(H3229&lt;=150,2,3))</f>
        <v>3</v>
      </c>
      <c r="J3229">
        <v>35.6</v>
      </c>
      <c r="K3229">
        <v>3.85</v>
      </c>
      <c r="L3229">
        <v>3.93</v>
      </c>
      <c r="M3229">
        <v>61</v>
      </c>
      <c r="N3229">
        <f>LOG(M3229/100,2)+3</f>
        <v>2.2868811477881614</v>
      </c>
      <c r="O3229">
        <f>INDEX(lehmad!B$2:B$412,MATCH(klypsid!$B3229,lehmad!$A$2:$A$412,0))</f>
        <v>38592</v>
      </c>
      <c r="P3229">
        <f>INDEX(lehmad!D$2:D$412,MATCH(klypsid!$B3229,lehmad!$A$2:$A$412,0))</f>
        <v>118</v>
      </c>
      <c r="Q3229">
        <f>INDEX(lehmad!E$2:E$412,MATCH(klypsid!$B3229,lehmad!$A$2:$A$412,0))</f>
        <v>1</v>
      </c>
      <c r="R3229" t="str">
        <f>INDEX(lehmad!F$2:F$412,MATCH(klypsid!$B3229,lehmad!$A$2:$A$412,0))</f>
        <v>DORADO-ET</v>
      </c>
      <c r="S3229">
        <f>INDEX(lehmad!H$2:H$412,MATCH(klypsid!$B3229,lehmad!$A$2:$A$412,0))</f>
        <v>102</v>
      </c>
      <c r="T3229">
        <f>INDEX(lehmad!K$2:K$412,MATCH(klypsid!$B3229,lehmad!$A$2:$A$412,0))</f>
        <v>106</v>
      </c>
      <c r="U3229" s="4">
        <f t="shared" si="100"/>
        <v>8</v>
      </c>
      <c r="V3229">
        <f t="shared" si="101"/>
        <v>30</v>
      </c>
    </row>
    <row r="3230" spans="1:22" x14ac:dyDescent="0.25">
      <c r="A3230">
        <v>3622</v>
      </c>
      <c r="B3230" t="str">
        <f>"E"&amp;A3230</f>
        <v>E3622</v>
      </c>
      <c r="C3230" t="s">
        <v>97</v>
      </c>
      <c r="D3230">
        <v>1</v>
      </c>
      <c r="E3230">
        <f>IF(D3230&lt;4,D3230,4)</f>
        <v>1</v>
      </c>
      <c r="F3230" s="1">
        <v>39318</v>
      </c>
      <c r="G3230" s="1">
        <v>39572</v>
      </c>
      <c r="H3230" s="3">
        <f>G3230-F3230</f>
        <v>254</v>
      </c>
      <c r="I3230" s="3">
        <f>IF(H3230&lt;=60,1,IF(H3230&lt;=150,2,3))</f>
        <v>3</v>
      </c>
      <c r="J3230">
        <v>36.299999999999997</v>
      </c>
      <c r="K3230">
        <v>3.86</v>
      </c>
      <c r="L3230">
        <v>3.87</v>
      </c>
      <c r="M3230">
        <v>83</v>
      </c>
      <c r="N3230">
        <f>LOG(M3230/100,2)+3</f>
        <v>2.7311832415722002</v>
      </c>
      <c r="O3230">
        <f>INDEX(lehmad!B$2:B$412,MATCH(klypsid!$B3230,lehmad!$A$2:$A$412,0))</f>
        <v>38592</v>
      </c>
      <c r="P3230">
        <f>INDEX(lehmad!D$2:D$412,MATCH(klypsid!$B3230,lehmad!$A$2:$A$412,0))</f>
        <v>118</v>
      </c>
      <c r="Q3230">
        <f>INDEX(lehmad!E$2:E$412,MATCH(klypsid!$B3230,lehmad!$A$2:$A$412,0))</f>
        <v>1</v>
      </c>
      <c r="R3230" t="str">
        <f>INDEX(lehmad!F$2:F$412,MATCH(klypsid!$B3230,lehmad!$A$2:$A$412,0))</f>
        <v>DORADO-ET</v>
      </c>
      <c r="S3230">
        <f>INDEX(lehmad!H$2:H$412,MATCH(klypsid!$B3230,lehmad!$A$2:$A$412,0))</f>
        <v>102</v>
      </c>
      <c r="T3230">
        <f>INDEX(lehmad!K$2:K$412,MATCH(klypsid!$B3230,lehmad!$A$2:$A$412,0))</f>
        <v>106</v>
      </c>
      <c r="U3230" s="4">
        <f t="shared" si="100"/>
        <v>9</v>
      </c>
      <c r="V3230">
        <f t="shared" si="101"/>
        <v>33</v>
      </c>
    </row>
    <row r="3231" spans="1:22" x14ac:dyDescent="0.25">
      <c r="A3231">
        <v>3622</v>
      </c>
      <c r="B3231" t="str">
        <f>"E"&amp;A3231</f>
        <v>E3622</v>
      </c>
      <c r="C3231" t="s">
        <v>97</v>
      </c>
      <c r="D3231">
        <v>1</v>
      </c>
      <c r="E3231">
        <f>IF(D3231&lt;4,D3231,4)</f>
        <v>1</v>
      </c>
      <c r="F3231" s="1">
        <v>39318</v>
      </c>
      <c r="G3231" s="1">
        <v>39600</v>
      </c>
      <c r="H3231" s="3">
        <f>G3231-F3231</f>
        <v>282</v>
      </c>
      <c r="I3231" s="3">
        <f>IF(H3231&lt;=60,1,IF(H3231&lt;=150,2,3))</f>
        <v>3</v>
      </c>
      <c r="J3231">
        <v>39</v>
      </c>
      <c r="K3231">
        <v>3.75</v>
      </c>
      <c r="L3231">
        <v>3.87</v>
      </c>
      <c r="M3231">
        <v>84</v>
      </c>
      <c r="N3231">
        <f>LOG(M3231/100,2)+3</f>
        <v>2.7484612330040354</v>
      </c>
      <c r="O3231">
        <f>INDEX(lehmad!B$2:B$412,MATCH(klypsid!$B3231,lehmad!$A$2:$A$412,0))</f>
        <v>38592</v>
      </c>
      <c r="P3231">
        <f>INDEX(lehmad!D$2:D$412,MATCH(klypsid!$B3231,lehmad!$A$2:$A$412,0))</f>
        <v>118</v>
      </c>
      <c r="Q3231">
        <f>INDEX(lehmad!E$2:E$412,MATCH(klypsid!$B3231,lehmad!$A$2:$A$412,0))</f>
        <v>1</v>
      </c>
      <c r="R3231" t="str">
        <f>INDEX(lehmad!F$2:F$412,MATCH(klypsid!$B3231,lehmad!$A$2:$A$412,0))</f>
        <v>DORADO-ET</v>
      </c>
      <c r="S3231">
        <f>INDEX(lehmad!H$2:H$412,MATCH(klypsid!$B3231,lehmad!$A$2:$A$412,0))</f>
        <v>102</v>
      </c>
      <c r="T3231">
        <f>INDEX(lehmad!K$2:K$412,MATCH(klypsid!$B3231,lehmad!$A$2:$A$412,0))</f>
        <v>106</v>
      </c>
      <c r="U3231" s="4">
        <f t="shared" si="100"/>
        <v>10</v>
      </c>
      <c r="V3231">
        <f t="shared" si="101"/>
        <v>28</v>
      </c>
    </row>
    <row r="3232" spans="1:22" x14ac:dyDescent="0.25">
      <c r="A3232">
        <v>3622</v>
      </c>
      <c r="B3232" t="str">
        <f>"E"&amp;A3232</f>
        <v>E3622</v>
      </c>
      <c r="C3232" t="s">
        <v>97</v>
      </c>
      <c r="D3232">
        <v>1</v>
      </c>
      <c r="E3232">
        <f>IF(D3232&lt;4,D3232,4)</f>
        <v>1</v>
      </c>
      <c r="F3232" s="1">
        <v>39318</v>
      </c>
      <c r="G3232" s="1">
        <v>39631</v>
      </c>
      <c r="H3232" s="3">
        <f>G3232-F3232</f>
        <v>313</v>
      </c>
      <c r="I3232" s="3">
        <f>IF(H3232&lt;=60,1,IF(H3232&lt;=150,2,3))</f>
        <v>3</v>
      </c>
      <c r="J3232">
        <v>39.299999999999997</v>
      </c>
      <c r="K3232">
        <v>2.9</v>
      </c>
      <c r="L3232">
        <v>3.9</v>
      </c>
      <c r="M3232">
        <v>63</v>
      </c>
      <c r="N3232">
        <f>LOG(M3232/100,2)+3</f>
        <v>2.3334237337251915</v>
      </c>
      <c r="O3232">
        <f>INDEX(lehmad!B$2:B$412,MATCH(klypsid!$B3232,lehmad!$A$2:$A$412,0))</f>
        <v>38592</v>
      </c>
      <c r="P3232">
        <f>INDEX(lehmad!D$2:D$412,MATCH(klypsid!$B3232,lehmad!$A$2:$A$412,0))</f>
        <v>118</v>
      </c>
      <c r="Q3232">
        <f>INDEX(lehmad!E$2:E$412,MATCH(klypsid!$B3232,lehmad!$A$2:$A$412,0))</f>
        <v>1</v>
      </c>
      <c r="R3232" t="str">
        <f>INDEX(lehmad!F$2:F$412,MATCH(klypsid!$B3232,lehmad!$A$2:$A$412,0))</f>
        <v>DORADO-ET</v>
      </c>
      <c r="S3232">
        <f>INDEX(lehmad!H$2:H$412,MATCH(klypsid!$B3232,lehmad!$A$2:$A$412,0))</f>
        <v>102</v>
      </c>
      <c r="T3232">
        <f>INDEX(lehmad!K$2:K$412,MATCH(klypsid!$B3232,lehmad!$A$2:$A$412,0))</f>
        <v>106</v>
      </c>
      <c r="U3232" s="4">
        <f t="shared" si="100"/>
        <v>11</v>
      </c>
      <c r="V3232">
        <f t="shared" si="101"/>
        <v>31</v>
      </c>
    </row>
    <row r="3233" spans="1:22" x14ac:dyDescent="0.25">
      <c r="A3233">
        <v>3622</v>
      </c>
      <c r="B3233" t="str">
        <f>"E"&amp;A3233</f>
        <v>E3622</v>
      </c>
      <c r="C3233" t="s">
        <v>97</v>
      </c>
      <c r="D3233">
        <v>1</v>
      </c>
      <c r="E3233">
        <f>IF(D3233&lt;4,D3233,4)</f>
        <v>1</v>
      </c>
      <c r="F3233" s="1">
        <v>39318</v>
      </c>
      <c r="G3233" s="1">
        <v>39663</v>
      </c>
      <c r="H3233" s="3">
        <f>G3233-F3233</f>
        <v>345</v>
      </c>
      <c r="I3233" s="3">
        <f>IF(H3233&lt;=60,1,IF(H3233&lt;=150,2,3))</f>
        <v>3</v>
      </c>
      <c r="J3233">
        <v>25.2</v>
      </c>
      <c r="K3233">
        <v>5.57</v>
      </c>
      <c r="L3233">
        <v>3.64</v>
      </c>
      <c r="M3233">
        <v>43</v>
      </c>
      <c r="N3233">
        <f>LOG(M3233/100,2)+3</f>
        <v>1.7824085649273731</v>
      </c>
      <c r="O3233">
        <f>INDEX(lehmad!B$2:B$412,MATCH(klypsid!$B3233,lehmad!$A$2:$A$412,0))</f>
        <v>38592</v>
      </c>
      <c r="P3233">
        <f>INDEX(lehmad!D$2:D$412,MATCH(klypsid!$B3233,lehmad!$A$2:$A$412,0))</f>
        <v>118</v>
      </c>
      <c r="Q3233">
        <f>INDEX(lehmad!E$2:E$412,MATCH(klypsid!$B3233,lehmad!$A$2:$A$412,0))</f>
        <v>1</v>
      </c>
      <c r="R3233" t="str">
        <f>INDEX(lehmad!F$2:F$412,MATCH(klypsid!$B3233,lehmad!$A$2:$A$412,0))</f>
        <v>DORADO-ET</v>
      </c>
      <c r="S3233">
        <f>INDEX(lehmad!H$2:H$412,MATCH(klypsid!$B3233,lehmad!$A$2:$A$412,0))</f>
        <v>102</v>
      </c>
      <c r="T3233">
        <f>INDEX(lehmad!K$2:K$412,MATCH(klypsid!$B3233,lehmad!$A$2:$A$412,0))</f>
        <v>106</v>
      </c>
      <c r="U3233" s="4">
        <f t="shared" si="100"/>
        <v>12</v>
      </c>
      <c r="V3233">
        <f t="shared" si="101"/>
        <v>32</v>
      </c>
    </row>
    <row r="3234" spans="1:22" x14ac:dyDescent="0.25">
      <c r="A3234">
        <v>3622</v>
      </c>
      <c r="B3234" t="str">
        <f>"E"&amp;A3234</f>
        <v>E3622</v>
      </c>
      <c r="C3234" t="s">
        <v>97</v>
      </c>
      <c r="D3234">
        <v>2</v>
      </c>
      <c r="E3234">
        <f>IF(D3234&lt;4,D3234,4)</f>
        <v>2</v>
      </c>
      <c r="F3234" s="1">
        <v>39725</v>
      </c>
      <c r="G3234" s="1">
        <v>39754</v>
      </c>
      <c r="H3234" s="3">
        <f>G3234-F3234</f>
        <v>29</v>
      </c>
      <c r="I3234" s="3">
        <f>IF(H3234&lt;=60,1,IF(H3234&lt;=150,2,3))</f>
        <v>1</v>
      </c>
      <c r="J3234">
        <v>55.5</v>
      </c>
      <c r="K3234">
        <v>4.18</v>
      </c>
      <c r="L3234">
        <v>3.48</v>
      </c>
      <c r="M3234">
        <v>17</v>
      </c>
      <c r="N3234">
        <f>LOG(M3234/100,2)+3</f>
        <v>0.44360665147561473</v>
      </c>
      <c r="O3234">
        <f>INDEX(lehmad!B$2:B$412,MATCH(klypsid!$B3234,lehmad!$A$2:$A$412,0))</f>
        <v>38592</v>
      </c>
      <c r="P3234">
        <f>INDEX(lehmad!D$2:D$412,MATCH(klypsid!$B3234,lehmad!$A$2:$A$412,0))</f>
        <v>118</v>
      </c>
      <c r="Q3234">
        <f>INDEX(lehmad!E$2:E$412,MATCH(klypsid!$B3234,lehmad!$A$2:$A$412,0))</f>
        <v>1</v>
      </c>
      <c r="R3234" t="str">
        <f>INDEX(lehmad!F$2:F$412,MATCH(klypsid!$B3234,lehmad!$A$2:$A$412,0))</f>
        <v>DORADO-ET</v>
      </c>
      <c r="S3234">
        <f>INDEX(lehmad!H$2:H$412,MATCH(klypsid!$B3234,lehmad!$A$2:$A$412,0))</f>
        <v>102</v>
      </c>
      <c r="T3234">
        <f>INDEX(lehmad!K$2:K$412,MATCH(klypsid!$B3234,lehmad!$A$2:$A$412,0))</f>
        <v>106</v>
      </c>
      <c r="U3234" s="4">
        <f t="shared" si="100"/>
        <v>1</v>
      </c>
      <c r="V3234">
        <f t="shared" si="101"/>
        <v>29</v>
      </c>
    </row>
    <row r="3235" spans="1:22" x14ac:dyDescent="0.25">
      <c r="A3235">
        <v>3622</v>
      </c>
      <c r="B3235" t="str">
        <f>"E"&amp;A3235</f>
        <v>E3622</v>
      </c>
      <c r="C3235" t="s">
        <v>97</v>
      </c>
      <c r="D3235">
        <v>2</v>
      </c>
      <c r="E3235">
        <f>IF(D3235&lt;4,D3235,4)</f>
        <v>2</v>
      </c>
      <c r="F3235" s="1">
        <v>39725</v>
      </c>
      <c r="G3235" s="1">
        <v>39783</v>
      </c>
      <c r="H3235" s="3">
        <f>G3235-F3235</f>
        <v>58</v>
      </c>
      <c r="I3235" s="3">
        <f>IF(H3235&lt;=60,1,IF(H3235&lt;=150,2,3))</f>
        <v>1</v>
      </c>
      <c r="J3235">
        <v>49.1</v>
      </c>
      <c r="K3235">
        <v>4</v>
      </c>
      <c r="L3235">
        <v>3.62</v>
      </c>
      <c r="M3235">
        <v>44</v>
      </c>
      <c r="N3235">
        <f>LOG(M3235/100,2)+3</f>
        <v>1.8155754288625725</v>
      </c>
      <c r="O3235">
        <f>INDEX(lehmad!B$2:B$412,MATCH(klypsid!$B3235,lehmad!$A$2:$A$412,0))</f>
        <v>38592</v>
      </c>
      <c r="P3235">
        <f>INDEX(lehmad!D$2:D$412,MATCH(klypsid!$B3235,lehmad!$A$2:$A$412,0))</f>
        <v>118</v>
      </c>
      <c r="Q3235">
        <f>INDEX(lehmad!E$2:E$412,MATCH(klypsid!$B3235,lehmad!$A$2:$A$412,0))</f>
        <v>1</v>
      </c>
      <c r="R3235" t="str">
        <f>INDEX(lehmad!F$2:F$412,MATCH(klypsid!$B3235,lehmad!$A$2:$A$412,0))</f>
        <v>DORADO-ET</v>
      </c>
      <c r="S3235">
        <f>INDEX(lehmad!H$2:H$412,MATCH(klypsid!$B3235,lehmad!$A$2:$A$412,0))</f>
        <v>102</v>
      </c>
      <c r="T3235">
        <f>INDEX(lehmad!K$2:K$412,MATCH(klypsid!$B3235,lehmad!$A$2:$A$412,0))</f>
        <v>106</v>
      </c>
      <c r="U3235" s="4">
        <f t="shared" si="100"/>
        <v>2</v>
      </c>
      <c r="V3235">
        <f t="shared" si="101"/>
        <v>29</v>
      </c>
    </row>
    <row r="3236" spans="1:22" x14ac:dyDescent="0.25">
      <c r="A3236">
        <v>3622</v>
      </c>
      <c r="B3236" t="str">
        <f>"E"&amp;A3236</f>
        <v>E3622</v>
      </c>
      <c r="C3236" t="s">
        <v>97</v>
      </c>
      <c r="D3236">
        <v>2</v>
      </c>
      <c r="E3236">
        <f>IF(D3236&lt;4,D3236,4)</f>
        <v>2</v>
      </c>
      <c r="F3236" s="1">
        <v>39725</v>
      </c>
      <c r="G3236" s="1">
        <v>39817</v>
      </c>
      <c r="H3236" s="3">
        <f>G3236-F3236</f>
        <v>92</v>
      </c>
      <c r="I3236" s="3">
        <f>IF(H3236&lt;=60,1,IF(H3236&lt;=150,2,3))</f>
        <v>2</v>
      </c>
      <c r="J3236">
        <v>46.9</v>
      </c>
      <c r="K3236">
        <v>4</v>
      </c>
      <c r="L3236">
        <v>3.84</v>
      </c>
      <c r="M3236">
        <v>171</v>
      </c>
      <c r="N3236">
        <f>LOG(M3236/100,2)+3</f>
        <v>3.773996325111173</v>
      </c>
      <c r="O3236">
        <f>INDEX(lehmad!B$2:B$412,MATCH(klypsid!$B3236,lehmad!$A$2:$A$412,0))</f>
        <v>38592</v>
      </c>
      <c r="P3236">
        <f>INDEX(lehmad!D$2:D$412,MATCH(klypsid!$B3236,lehmad!$A$2:$A$412,0))</f>
        <v>118</v>
      </c>
      <c r="Q3236">
        <f>INDEX(lehmad!E$2:E$412,MATCH(klypsid!$B3236,lehmad!$A$2:$A$412,0))</f>
        <v>1</v>
      </c>
      <c r="R3236" t="str">
        <f>INDEX(lehmad!F$2:F$412,MATCH(klypsid!$B3236,lehmad!$A$2:$A$412,0))</f>
        <v>DORADO-ET</v>
      </c>
      <c r="S3236">
        <f>INDEX(lehmad!H$2:H$412,MATCH(klypsid!$B3236,lehmad!$A$2:$A$412,0))</f>
        <v>102</v>
      </c>
      <c r="T3236">
        <f>INDEX(lehmad!K$2:K$412,MATCH(klypsid!$B3236,lehmad!$A$2:$A$412,0))</f>
        <v>106</v>
      </c>
      <c r="U3236" s="4">
        <f t="shared" si="100"/>
        <v>3</v>
      </c>
      <c r="V3236">
        <f t="shared" si="101"/>
        <v>34</v>
      </c>
    </row>
    <row r="3237" spans="1:22" x14ac:dyDescent="0.25">
      <c r="A3237">
        <v>3622</v>
      </c>
      <c r="B3237" t="str">
        <f>"E"&amp;A3237</f>
        <v>E3622</v>
      </c>
      <c r="C3237" t="s">
        <v>97</v>
      </c>
      <c r="D3237">
        <v>2</v>
      </c>
      <c r="E3237">
        <f>IF(D3237&lt;4,D3237,4)</f>
        <v>2</v>
      </c>
      <c r="F3237" s="1">
        <v>39725</v>
      </c>
      <c r="G3237" s="1">
        <v>39845</v>
      </c>
      <c r="H3237" s="3">
        <f>G3237-F3237</f>
        <v>120</v>
      </c>
      <c r="I3237" s="3">
        <f>IF(H3237&lt;=60,1,IF(H3237&lt;=150,2,3))</f>
        <v>2</v>
      </c>
      <c r="J3237">
        <v>42.7</v>
      </c>
      <c r="K3237">
        <v>4.37</v>
      </c>
      <c r="L3237">
        <v>3.72</v>
      </c>
      <c r="M3237">
        <v>68</v>
      </c>
      <c r="N3237">
        <f>LOG(M3237/100,2)+3</f>
        <v>2.4436066514756147</v>
      </c>
      <c r="O3237">
        <f>INDEX(lehmad!B$2:B$412,MATCH(klypsid!$B3237,lehmad!$A$2:$A$412,0))</f>
        <v>38592</v>
      </c>
      <c r="P3237">
        <f>INDEX(lehmad!D$2:D$412,MATCH(klypsid!$B3237,lehmad!$A$2:$A$412,0))</f>
        <v>118</v>
      </c>
      <c r="Q3237">
        <f>INDEX(lehmad!E$2:E$412,MATCH(klypsid!$B3237,lehmad!$A$2:$A$412,0))</f>
        <v>1</v>
      </c>
      <c r="R3237" t="str">
        <f>INDEX(lehmad!F$2:F$412,MATCH(klypsid!$B3237,lehmad!$A$2:$A$412,0))</f>
        <v>DORADO-ET</v>
      </c>
      <c r="S3237">
        <f>INDEX(lehmad!H$2:H$412,MATCH(klypsid!$B3237,lehmad!$A$2:$A$412,0))</f>
        <v>102</v>
      </c>
      <c r="T3237">
        <f>INDEX(lehmad!K$2:K$412,MATCH(klypsid!$B3237,lehmad!$A$2:$A$412,0))</f>
        <v>106</v>
      </c>
      <c r="U3237" s="4">
        <f t="shared" si="100"/>
        <v>4</v>
      </c>
      <c r="V3237">
        <f t="shared" si="101"/>
        <v>28</v>
      </c>
    </row>
    <row r="3238" spans="1:22" x14ac:dyDescent="0.25">
      <c r="A3238">
        <v>3622</v>
      </c>
      <c r="B3238" t="str">
        <f>"E"&amp;A3238</f>
        <v>E3622</v>
      </c>
      <c r="C3238" t="s">
        <v>97</v>
      </c>
      <c r="D3238">
        <v>2</v>
      </c>
      <c r="E3238">
        <f>IF(D3238&lt;4,D3238,4)</f>
        <v>2</v>
      </c>
      <c r="F3238" s="1">
        <v>39725</v>
      </c>
      <c r="G3238" s="1">
        <v>39875</v>
      </c>
      <c r="H3238" s="3">
        <f>G3238-F3238</f>
        <v>150</v>
      </c>
      <c r="I3238" s="3">
        <f>IF(H3238&lt;=60,1,IF(H3238&lt;=150,2,3))</f>
        <v>2</v>
      </c>
      <c r="J3238">
        <v>42.3</v>
      </c>
      <c r="K3238">
        <v>4.9400000000000004</v>
      </c>
      <c r="L3238">
        <v>3.8</v>
      </c>
      <c r="M3238">
        <v>42</v>
      </c>
      <c r="N3238">
        <f>LOG(M3238/100,2)+3</f>
        <v>1.7484612330040357</v>
      </c>
      <c r="O3238">
        <f>INDEX(lehmad!B$2:B$412,MATCH(klypsid!$B3238,lehmad!$A$2:$A$412,0))</f>
        <v>38592</v>
      </c>
      <c r="P3238">
        <f>INDEX(lehmad!D$2:D$412,MATCH(klypsid!$B3238,lehmad!$A$2:$A$412,0))</f>
        <v>118</v>
      </c>
      <c r="Q3238">
        <f>INDEX(lehmad!E$2:E$412,MATCH(klypsid!$B3238,lehmad!$A$2:$A$412,0))</f>
        <v>1</v>
      </c>
      <c r="R3238" t="str">
        <f>INDEX(lehmad!F$2:F$412,MATCH(klypsid!$B3238,lehmad!$A$2:$A$412,0))</f>
        <v>DORADO-ET</v>
      </c>
      <c r="S3238">
        <f>INDEX(lehmad!H$2:H$412,MATCH(klypsid!$B3238,lehmad!$A$2:$A$412,0))</f>
        <v>102</v>
      </c>
      <c r="T3238">
        <f>INDEX(lehmad!K$2:K$412,MATCH(klypsid!$B3238,lehmad!$A$2:$A$412,0))</f>
        <v>106</v>
      </c>
      <c r="U3238" s="4">
        <f t="shared" si="100"/>
        <v>5</v>
      </c>
      <c r="V3238">
        <f t="shared" si="101"/>
        <v>30</v>
      </c>
    </row>
    <row r="3239" spans="1:22" x14ac:dyDescent="0.25">
      <c r="A3239">
        <v>3622</v>
      </c>
      <c r="B3239" t="str">
        <f>"E"&amp;A3239</f>
        <v>E3622</v>
      </c>
      <c r="C3239" t="s">
        <v>97</v>
      </c>
      <c r="D3239">
        <v>2</v>
      </c>
      <c r="E3239">
        <f>IF(D3239&lt;4,D3239,4)</f>
        <v>2</v>
      </c>
      <c r="F3239" s="1">
        <v>39725</v>
      </c>
      <c r="G3239" s="1">
        <v>39908</v>
      </c>
      <c r="H3239" s="3">
        <f>G3239-F3239</f>
        <v>183</v>
      </c>
      <c r="I3239" s="3">
        <f>IF(H3239&lt;=60,1,IF(H3239&lt;=150,2,3))</f>
        <v>3</v>
      </c>
      <c r="J3239">
        <v>27.9</v>
      </c>
      <c r="K3239">
        <v>5.3</v>
      </c>
      <c r="L3239">
        <v>3.77</v>
      </c>
      <c r="M3239">
        <v>57</v>
      </c>
      <c r="N3239">
        <f>LOG(M3239/100,2)+3</f>
        <v>2.1890338243900169</v>
      </c>
      <c r="O3239">
        <f>INDEX(lehmad!B$2:B$412,MATCH(klypsid!$B3239,lehmad!$A$2:$A$412,0))</f>
        <v>38592</v>
      </c>
      <c r="P3239">
        <f>INDEX(lehmad!D$2:D$412,MATCH(klypsid!$B3239,lehmad!$A$2:$A$412,0))</f>
        <v>118</v>
      </c>
      <c r="Q3239">
        <f>INDEX(lehmad!E$2:E$412,MATCH(klypsid!$B3239,lehmad!$A$2:$A$412,0))</f>
        <v>1</v>
      </c>
      <c r="R3239" t="str">
        <f>INDEX(lehmad!F$2:F$412,MATCH(klypsid!$B3239,lehmad!$A$2:$A$412,0))</f>
        <v>DORADO-ET</v>
      </c>
      <c r="S3239">
        <f>INDEX(lehmad!H$2:H$412,MATCH(klypsid!$B3239,lehmad!$A$2:$A$412,0))</f>
        <v>102</v>
      </c>
      <c r="T3239">
        <f>INDEX(lehmad!K$2:K$412,MATCH(klypsid!$B3239,lehmad!$A$2:$A$412,0))</f>
        <v>106</v>
      </c>
      <c r="U3239" s="4">
        <f t="shared" si="100"/>
        <v>6</v>
      </c>
      <c r="V3239">
        <f t="shared" si="101"/>
        <v>33</v>
      </c>
    </row>
    <row r="3240" spans="1:22" x14ac:dyDescent="0.25">
      <c r="A3240">
        <v>3622</v>
      </c>
      <c r="B3240" t="str">
        <f>"E"&amp;A3240</f>
        <v>E3622</v>
      </c>
      <c r="C3240" t="s">
        <v>97</v>
      </c>
      <c r="D3240">
        <v>2</v>
      </c>
      <c r="E3240">
        <f>IF(D3240&lt;4,D3240,4)</f>
        <v>2</v>
      </c>
      <c r="F3240" s="1">
        <v>39725</v>
      </c>
      <c r="G3240" s="1">
        <v>39944</v>
      </c>
      <c r="H3240" s="3">
        <f>G3240-F3240</f>
        <v>219</v>
      </c>
      <c r="I3240" s="3">
        <f>IF(H3240&lt;=60,1,IF(H3240&lt;=150,2,3))</f>
        <v>3</v>
      </c>
      <c r="J3240">
        <v>28.9</v>
      </c>
      <c r="K3240">
        <v>4.7</v>
      </c>
      <c r="L3240">
        <v>3.85</v>
      </c>
      <c r="M3240">
        <v>52</v>
      </c>
      <c r="N3240">
        <f>LOG(M3240/100,2)+3</f>
        <v>2.0565835283663674</v>
      </c>
      <c r="O3240">
        <f>INDEX(lehmad!B$2:B$412,MATCH(klypsid!$B3240,lehmad!$A$2:$A$412,0))</f>
        <v>38592</v>
      </c>
      <c r="P3240">
        <f>INDEX(lehmad!D$2:D$412,MATCH(klypsid!$B3240,lehmad!$A$2:$A$412,0))</f>
        <v>118</v>
      </c>
      <c r="Q3240">
        <f>INDEX(lehmad!E$2:E$412,MATCH(klypsid!$B3240,lehmad!$A$2:$A$412,0))</f>
        <v>1</v>
      </c>
      <c r="R3240" t="str">
        <f>INDEX(lehmad!F$2:F$412,MATCH(klypsid!$B3240,lehmad!$A$2:$A$412,0))</f>
        <v>DORADO-ET</v>
      </c>
      <c r="S3240">
        <f>INDEX(lehmad!H$2:H$412,MATCH(klypsid!$B3240,lehmad!$A$2:$A$412,0))</f>
        <v>102</v>
      </c>
      <c r="T3240">
        <f>INDEX(lehmad!K$2:K$412,MATCH(klypsid!$B3240,lehmad!$A$2:$A$412,0))</f>
        <v>106</v>
      </c>
      <c r="U3240" s="4">
        <f t="shared" si="100"/>
        <v>7</v>
      </c>
      <c r="V3240">
        <f t="shared" si="101"/>
        <v>36</v>
      </c>
    </row>
    <row r="3241" spans="1:22" x14ac:dyDescent="0.25">
      <c r="A3241">
        <v>3622</v>
      </c>
      <c r="B3241" t="str">
        <f>"E"&amp;A3241</f>
        <v>E3622</v>
      </c>
      <c r="C3241" t="s">
        <v>97</v>
      </c>
      <c r="D3241">
        <v>2</v>
      </c>
      <c r="E3241">
        <f>IF(D3241&lt;4,D3241,4)</f>
        <v>2</v>
      </c>
      <c r="F3241" s="1">
        <v>39725</v>
      </c>
      <c r="G3241" s="1">
        <v>39972</v>
      </c>
      <c r="H3241" s="3">
        <f>G3241-F3241</f>
        <v>247</v>
      </c>
      <c r="I3241" s="3">
        <f>IF(H3241&lt;=60,1,IF(H3241&lt;=150,2,3))</f>
        <v>3</v>
      </c>
      <c r="J3241">
        <v>27.7</v>
      </c>
      <c r="K3241">
        <v>3.8</v>
      </c>
      <c r="L3241">
        <v>3.78</v>
      </c>
      <c r="M3241">
        <v>70</v>
      </c>
      <c r="N3241">
        <f>LOG(M3241/100,2)+3</f>
        <v>2.4854268271702415</v>
      </c>
      <c r="O3241">
        <f>INDEX(lehmad!B$2:B$412,MATCH(klypsid!$B3241,lehmad!$A$2:$A$412,0))</f>
        <v>38592</v>
      </c>
      <c r="P3241">
        <f>INDEX(lehmad!D$2:D$412,MATCH(klypsid!$B3241,lehmad!$A$2:$A$412,0))</f>
        <v>118</v>
      </c>
      <c r="Q3241">
        <f>INDEX(lehmad!E$2:E$412,MATCH(klypsid!$B3241,lehmad!$A$2:$A$412,0))</f>
        <v>1</v>
      </c>
      <c r="R3241" t="str">
        <f>INDEX(lehmad!F$2:F$412,MATCH(klypsid!$B3241,lehmad!$A$2:$A$412,0))</f>
        <v>DORADO-ET</v>
      </c>
      <c r="S3241">
        <f>INDEX(lehmad!H$2:H$412,MATCH(klypsid!$B3241,lehmad!$A$2:$A$412,0))</f>
        <v>102</v>
      </c>
      <c r="T3241">
        <f>INDEX(lehmad!K$2:K$412,MATCH(klypsid!$B3241,lehmad!$A$2:$A$412,0))</f>
        <v>106</v>
      </c>
      <c r="U3241" s="4">
        <f t="shared" si="100"/>
        <v>8</v>
      </c>
      <c r="V3241">
        <f t="shared" si="101"/>
        <v>28</v>
      </c>
    </row>
    <row r="3242" spans="1:22" x14ac:dyDescent="0.25">
      <c r="A3242">
        <v>3622</v>
      </c>
      <c r="B3242" t="str">
        <f>"E"&amp;A3242</f>
        <v>E3622</v>
      </c>
      <c r="C3242" t="s">
        <v>97</v>
      </c>
      <c r="D3242">
        <v>2</v>
      </c>
      <c r="E3242">
        <f>IF(D3242&lt;4,D3242,4)</f>
        <v>2</v>
      </c>
      <c r="F3242" s="1">
        <v>39725</v>
      </c>
      <c r="G3242" s="1">
        <v>40007</v>
      </c>
      <c r="H3242" s="3">
        <f>G3242-F3242</f>
        <v>282</v>
      </c>
      <c r="I3242" s="3">
        <f>IF(H3242&lt;=60,1,IF(H3242&lt;=150,2,3))</f>
        <v>3</v>
      </c>
      <c r="J3242">
        <v>30</v>
      </c>
      <c r="K3242">
        <v>3.64</v>
      </c>
      <c r="L3242">
        <v>3.76</v>
      </c>
      <c r="M3242">
        <v>73</v>
      </c>
      <c r="N3242">
        <f>LOG(M3242/100,2)+3</f>
        <v>2.5459683691052923</v>
      </c>
      <c r="O3242">
        <f>INDEX(lehmad!B$2:B$412,MATCH(klypsid!$B3242,lehmad!$A$2:$A$412,0))</f>
        <v>38592</v>
      </c>
      <c r="P3242">
        <f>INDEX(lehmad!D$2:D$412,MATCH(klypsid!$B3242,lehmad!$A$2:$A$412,0))</f>
        <v>118</v>
      </c>
      <c r="Q3242">
        <f>INDEX(lehmad!E$2:E$412,MATCH(klypsid!$B3242,lehmad!$A$2:$A$412,0))</f>
        <v>1</v>
      </c>
      <c r="R3242" t="str">
        <f>INDEX(lehmad!F$2:F$412,MATCH(klypsid!$B3242,lehmad!$A$2:$A$412,0))</f>
        <v>DORADO-ET</v>
      </c>
      <c r="S3242">
        <f>INDEX(lehmad!H$2:H$412,MATCH(klypsid!$B3242,lehmad!$A$2:$A$412,0))</f>
        <v>102</v>
      </c>
      <c r="T3242">
        <f>INDEX(lehmad!K$2:K$412,MATCH(klypsid!$B3242,lehmad!$A$2:$A$412,0))</f>
        <v>106</v>
      </c>
      <c r="U3242" s="4">
        <f t="shared" si="100"/>
        <v>9</v>
      </c>
      <c r="V3242">
        <f t="shared" si="101"/>
        <v>35</v>
      </c>
    </row>
    <row r="3243" spans="1:22" x14ac:dyDescent="0.25">
      <c r="A3243">
        <v>3622</v>
      </c>
      <c r="B3243" t="str">
        <f>"E"&amp;A3243</f>
        <v>E3622</v>
      </c>
      <c r="C3243" t="s">
        <v>97</v>
      </c>
      <c r="D3243">
        <v>2</v>
      </c>
      <c r="E3243">
        <f>IF(D3243&lt;4,D3243,4)</f>
        <v>2</v>
      </c>
      <c r="F3243" s="1">
        <v>39725</v>
      </c>
      <c r="G3243" s="1">
        <v>40037</v>
      </c>
      <c r="H3243" s="3">
        <f>G3243-F3243</f>
        <v>312</v>
      </c>
      <c r="I3243" s="3">
        <f>IF(H3243&lt;=60,1,IF(H3243&lt;=150,2,3))</f>
        <v>3</v>
      </c>
      <c r="J3243">
        <v>23.3</v>
      </c>
      <c r="K3243">
        <v>4.47</v>
      </c>
      <c r="L3243">
        <v>3.73</v>
      </c>
      <c r="M3243">
        <v>74</v>
      </c>
      <c r="N3243">
        <f>LOG(M3243/100,2)+3</f>
        <v>2.5655971758542249</v>
      </c>
      <c r="O3243">
        <f>INDEX(lehmad!B$2:B$412,MATCH(klypsid!$B3243,lehmad!$A$2:$A$412,0))</f>
        <v>38592</v>
      </c>
      <c r="P3243">
        <f>INDEX(lehmad!D$2:D$412,MATCH(klypsid!$B3243,lehmad!$A$2:$A$412,0))</f>
        <v>118</v>
      </c>
      <c r="Q3243">
        <f>INDEX(lehmad!E$2:E$412,MATCH(klypsid!$B3243,lehmad!$A$2:$A$412,0))</f>
        <v>1</v>
      </c>
      <c r="R3243" t="str">
        <f>INDEX(lehmad!F$2:F$412,MATCH(klypsid!$B3243,lehmad!$A$2:$A$412,0))</f>
        <v>DORADO-ET</v>
      </c>
      <c r="S3243">
        <f>INDEX(lehmad!H$2:H$412,MATCH(klypsid!$B3243,lehmad!$A$2:$A$412,0))</f>
        <v>102</v>
      </c>
      <c r="T3243">
        <f>INDEX(lehmad!K$2:K$412,MATCH(klypsid!$B3243,lehmad!$A$2:$A$412,0))</f>
        <v>106</v>
      </c>
      <c r="U3243" s="4">
        <f t="shared" si="100"/>
        <v>10</v>
      </c>
      <c r="V3243">
        <f t="shared" si="101"/>
        <v>30</v>
      </c>
    </row>
    <row r="3244" spans="1:22" x14ac:dyDescent="0.25">
      <c r="A3244">
        <v>3622</v>
      </c>
      <c r="B3244" t="str">
        <f>"E"&amp;A3244</f>
        <v>E3622</v>
      </c>
      <c r="C3244" t="s">
        <v>97</v>
      </c>
      <c r="D3244">
        <v>2</v>
      </c>
      <c r="E3244">
        <f>IF(D3244&lt;4,D3244,4)</f>
        <v>2</v>
      </c>
      <c r="F3244" s="1">
        <v>39725</v>
      </c>
      <c r="G3244" s="1">
        <v>40066</v>
      </c>
      <c r="H3244" s="3">
        <f>G3244-F3244</f>
        <v>341</v>
      </c>
      <c r="I3244" s="3">
        <f>IF(H3244&lt;=60,1,IF(H3244&lt;=150,2,3))</f>
        <v>3</v>
      </c>
      <c r="J3244">
        <v>20.3</v>
      </c>
      <c r="K3244">
        <v>5.48</v>
      </c>
      <c r="L3244">
        <v>4.12</v>
      </c>
      <c r="M3244">
        <v>99</v>
      </c>
      <c r="N3244">
        <f>LOG(M3244/100,2)+3</f>
        <v>2.9855004303048851</v>
      </c>
      <c r="O3244">
        <f>INDEX(lehmad!B$2:B$412,MATCH(klypsid!$B3244,lehmad!$A$2:$A$412,0))</f>
        <v>38592</v>
      </c>
      <c r="P3244">
        <f>INDEX(lehmad!D$2:D$412,MATCH(klypsid!$B3244,lehmad!$A$2:$A$412,0))</f>
        <v>118</v>
      </c>
      <c r="Q3244">
        <f>INDEX(lehmad!E$2:E$412,MATCH(klypsid!$B3244,lehmad!$A$2:$A$412,0))</f>
        <v>1</v>
      </c>
      <c r="R3244" t="str">
        <f>INDEX(lehmad!F$2:F$412,MATCH(klypsid!$B3244,lehmad!$A$2:$A$412,0))</f>
        <v>DORADO-ET</v>
      </c>
      <c r="S3244">
        <f>INDEX(lehmad!H$2:H$412,MATCH(klypsid!$B3244,lehmad!$A$2:$A$412,0))</f>
        <v>102</v>
      </c>
      <c r="T3244">
        <f>INDEX(lehmad!K$2:K$412,MATCH(klypsid!$B3244,lehmad!$A$2:$A$412,0))</f>
        <v>106</v>
      </c>
      <c r="U3244" s="4">
        <f t="shared" si="100"/>
        <v>11</v>
      </c>
      <c r="V3244">
        <f t="shared" si="101"/>
        <v>29</v>
      </c>
    </row>
    <row r="3245" spans="1:22" x14ac:dyDescent="0.25">
      <c r="A3245">
        <v>3622</v>
      </c>
      <c r="B3245" t="str">
        <f>"E"&amp;A3245</f>
        <v>E3622</v>
      </c>
      <c r="C3245" t="s">
        <v>97</v>
      </c>
      <c r="D3245">
        <v>2</v>
      </c>
      <c r="E3245">
        <f>IF(D3245&lt;4,D3245,4)</f>
        <v>2</v>
      </c>
      <c r="F3245" s="1">
        <v>39725</v>
      </c>
      <c r="G3245" s="1">
        <v>40094</v>
      </c>
      <c r="H3245" s="3">
        <f>G3245-F3245</f>
        <v>369</v>
      </c>
      <c r="I3245" s="3">
        <f>IF(H3245&lt;=60,1,IF(H3245&lt;=150,2,3))</f>
        <v>3</v>
      </c>
      <c r="J3245">
        <v>15.7</v>
      </c>
      <c r="K3245">
        <v>5.66</v>
      </c>
      <c r="L3245">
        <v>4.4800000000000004</v>
      </c>
      <c r="M3245">
        <v>186</v>
      </c>
      <c r="N3245">
        <f>LOG(M3245/100,2)+3</f>
        <v>3.8953026213333066</v>
      </c>
      <c r="O3245">
        <f>INDEX(lehmad!B$2:B$412,MATCH(klypsid!$B3245,lehmad!$A$2:$A$412,0))</f>
        <v>38592</v>
      </c>
      <c r="P3245">
        <f>INDEX(lehmad!D$2:D$412,MATCH(klypsid!$B3245,lehmad!$A$2:$A$412,0))</f>
        <v>118</v>
      </c>
      <c r="Q3245">
        <f>INDEX(lehmad!E$2:E$412,MATCH(klypsid!$B3245,lehmad!$A$2:$A$412,0))</f>
        <v>1</v>
      </c>
      <c r="R3245" t="str">
        <f>INDEX(lehmad!F$2:F$412,MATCH(klypsid!$B3245,lehmad!$A$2:$A$412,0))</f>
        <v>DORADO-ET</v>
      </c>
      <c r="S3245">
        <f>INDEX(lehmad!H$2:H$412,MATCH(klypsid!$B3245,lehmad!$A$2:$A$412,0))</f>
        <v>102</v>
      </c>
      <c r="T3245">
        <f>INDEX(lehmad!K$2:K$412,MATCH(klypsid!$B3245,lehmad!$A$2:$A$412,0))</f>
        <v>106</v>
      </c>
      <c r="U3245" s="4">
        <f t="shared" si="100"/>
        <v>12</v>
      </c>
      <c r="V3245">
        <f t="shared" si="101"/>
        <v>28</v>
      </c>
    </row>
    <row r="3246" spans="1:22" x14ac:dyDescent="0.25">
      <c r="A3246">
        <v>3622</v>
      </c>
      <c r="B3246" t="str">
        <f>"E"&amp;A3246</f>
        <v>E3622</v>
      </c>
      <c r="C3246" t="s">
        <v>97</v>
      </c>
      <c r="D3246">
        <v>3</v>
      </c>
      <c r="E3246">
        <f>IF(D3246&lt;4,D3246,4)</f>
        <v>3</v>
      </c>
      <c r="F3246" s="1">
        <v>40170</v>
      </c>
      <c r="G3246" s="1">
        <v>40186</v>
      </c>
      <c r="H3246" s="3">
        <f>G3246-F3246</f>
        <v>16</v>
      </c>
      <c r="I3246" s="3">
        <f>IF(H3246&lt;=60,1,IF(H3246&lt;=150,2,3))</f>
        <v>1</v>
      </c>
      <c r="J3246">
        <v>53.8</v>
      </c>
      <c r="K3246">
        <v>5.37</v>
      </c>
      <c r="L3246">
        <v>3.35</v>
      </c>
      <c r="M3246">
        <v>30</v>
      </c>
      <c r="N3246">
        <f>LOG(M3246/100,2)+3</f>
        <v>1.2630344058337937</v>
      </c>
      <c r="O3246">
        <f>INDEX(lehmad!B$2:B$412,MATCH(klypsid!$B3246,lehmad!$A$2:$A$412,0))</f>
        <v>38592</v>
      </c>
      <c r="P3246">
        <f>INDEX(lehmad!D$2:D$412,MATCH(klypsid!$B3246,lehmad!$A$2:$A$412,0))</f>
        <v>118</v>
      </c>
      <c r="Q3246">
        <f>INDEX(lehmad!E$2:E$412,MATCH(klypsid!$B3246,lehmad!$A$2:$A$412,0))</f>
        <v>1</v>
      </c>
      <c r="R3246" t="str">
        <f>INDEX(lehmad!F$2:F$412,MATCH(klypsid!$B3246,lehmad!$A$2:$A$412,0))</f>
        <v>DORADO-ET</v>
      </c>
      <c r="S3246">
        <f>INDEX(lehmad!H$2:H$412,MATCH(klypsid!$B3246,lehmad!$A$2:$A$412,0))</f>
        <v>102</v>
      </c>
      <c r="T3246">
        <f>INDEX(lehmad!K$2:K$412,MATCH(klypsid!$B3246,lehmad!$A$2:$A$412,0))</f>
        <v>106</v>
      </c>
      <c r="U3246" s="4">
        <f t="shared" si="100"/>
        <v>1</v>
      </c>
      <c r="V3246">
        <f t="shared" si="101"/>
        <v>16</v>
      </c>
    </row>
    <row r="3247" spans="1:22" x14ac:dyDescent="0.25">
      <c r="A3247">
        <v>3622</v>
      </c>
      <c r="B3247" t="str">
        <f>"E"&amp;A3247</f>
        <v>E3622</v>
      </c>
      <c r="C3247" t="s">
        <v>97</v>
      </c>
      <c r="D3247">
        <v>3</v>
      </c>
      <c r="E3247">
        <f>IF(D3247&lt;4,D3247,4)</f>
        <v>3</v>
      </c>
      <c r="F3247" s="1">
        <v>40170</v>
      </c>
      <c r="G3247" s="1">
        <v>40214</v>
      </c>
      <c r="H3247" s="3">
        <f>G3247-F3247</f>
        <v>44</v>
      </c>
      <c r="I3247" s="3">
        <f>IF(H3247&lt;=60,1,IF(H3247&lt;=150,2,3))</f>
        <v>1</v>
      </c>
      <c r="J3247">
        <v>49.6</v>
      </c>
      <c r="K3247">
        <v>3.92</v>
      </c>
      <c r="L3247">
        <v>3.19</v>
      </c>
      <c r="M3247">
        <v>17</v>
      </c>
      <c r="N3247">
        <f>LOG(M3247/100,2)+3</f>
        <v>0.44360665147561473</v>
      </c>
      <c r="O3247">
        <f>INDEX(lehmad!B$2:B$412,MATCH(klypsid!$B3247,lehmad!$A$2:$A$412,0))</f>
        <v>38592</v>
      </c>
      <c r="P3247">
        <f>INDEX(lehmad!D$2:D$412,MATCH(klypsid!$B3247,lehmad!$A$2:$A$412,0))</f>
        <v>118</v>
      </c>
      <c r="Q3247">
        <f>INDEX(lehmad!E$2:E$412,MATCH(klypsid!$B3247,lehmad!$A$2:$A$412,0))</f>
        <v>1</v>
      </c>
      <c r="R3247" t="str">
        <f>INDEX(lehmad!F$2:F$412,MATCH(klypsid!$B3247,lehmad!$A$2:$A$412,0))</f>
        <v>DORADO-ET</v>
      </c>
      <c r="S3247">
        <f>INDEX(lehmad!H$2:H$412,MATCH(klypsid!$B3247,lehmad!$A$2:$A$412,0))</f>
        <v>102</v>
      </c>
      <c r="T3247">
        <f>INDEX(lehmad!K$2:K$412,MATCH(klypsid!$B3247,lehmad!$A$2:$A$412,0))</f>
        <v>106</v>
      </c>
      <c r="U3247" s="4">
        <f t="shared" si="100"/>
        <v>2</v>
      </c>
      <c r="V3247">
        <f t="shared" si="101"/>
        <v>28</v>
      </c>
    </row>
    <row r="3248" spans="1:22" x14ac:dyDescent="0.25">
      <c r="A3248">
        <v>3622</v>
      </c>
      <c r="B3248" t="str">
        <f>"E"&amp;A3248</f>
        <v>E3622</v>
      </c>
      <c r="C3248" t="s">
        <v>97</v>
      </c>
      <c r="D3248">
        <v>3</v>
      </c>
      <c r="E3248">
        <f>IF(D3248&lt;4,D3248,4)</f>
        <v>3</v>
      </c>
      <c r="F3248" s="1">
        <v>40170</v>
      </c>
      <c r="G3248" s="1">
        <v>40242</v>
      </c>
      <c r="H3248" s="3">
        <f>G3248-F3248</f>
        <v>72</v>
      </c>
      <c r="I3248" s="3">
        <f>IF(H3248&lt;=60,1,IF(H3248&lt;=150,2,3))</f>
        <v>2</v>
      </c>
      <c r="J3248">
        <v>53.3</v>
      </c>
      <c r="K3248">
        <v>4.1399999999999997</v>
      </c>
      <c r="L3248">
        <v>3.26</v>
      </c>
      <c r="M3248">
        <v>49</v>
      </c>
      <c r="N3248">
        <f>LOG(M3248/100,2)+3</f>
        <v>1.9708536543404835</v>
      </c>
      <c r="O3248">
        <f>INDEX(lehmad!B$2:B$412,MATCH(klypsid!$B3248,lehmad!$A$2:$A$412,0))</f>
        <v>38592</v>
      </c>
      <c r="P3248">
        <f>INDEX(lehmad!D$2:D$412,MATCH(klypsid!$B3248,lehmad!$A$2:$A$412,0))</f>
        <v>118</v>
      </c>
      <c r="Q3248">
        <f>INDEX(lehmad!E$2:E$412,MATCH(klypsid!$B3248,lehmad!$A$2:$A$412,0))</f>
        <v>1</v>
      </c>
      <c r="R3248" t="str">
        <f>INDEX(lehmad!F$2:F$412,MATCH(klypsid!$B3248,lehmad!$A$2:$A$412,0))</f>
        <v>DORADO-ET</v>
      </c>
      <c r="S3248">
        <f>INDEX(lehmad!H$2:H$412,MATCH(klypsid!$B3248,lehmad!$A$2:$A$412,0))</f>
        <v>102</v>
      </c>
      <c r="T3248">
        <f>INDEX(lehmad!K$2:K$412,MATCH(klypsid!$B3248,lehmad!$A$2:$A$412,0))</f>
        <v>106</v>
      </c>
      <c r="U3248" s="4">
        <f t="shared" si="100"/>
        <v>3</v>
      </c>
      <c r="V3248">
        <f t="shared" si="101"/>
        <v>28</v>
      </c>
    </row>
    <row r="3249" spans="1:22" x14ac:dyDescent="0.25">
      <c r="A3249">
        <v>3622</v>
      </c>
      <c r="B3249" t="str">
        <f>"E"&amp;A3249</f>
        <v>E3622</v>
      </c>
      <c r="C3249" t="s">
        <v>97</v>
      </c>
      <c r="D3249">
        <v>3</v>
      </c>
      <c r="E3249">
        <f>IF(D3249&lt;4,D3249,4)</f>
        <v>3</v>
      </c>
      <c r="F3249" s="1">
        <v>40170</v>
      </c>
      <c r="G3249" s="1">
        <v>40276</v>
      </c>
      <c r="H3249" s="3">
        <f>G3249-F3249</f>
        <v>106</v>
      </c>
      <c r="I3249" s="3">
        <f>IF(H3249&lt;=60,1,IF(H3249&lt;=150,2,3))</f>
        <v>2</v>
      </c>
      <c r="J3249">
        <v>33</v>
      </c>
      <c r="K3249">
        <v>5.99</v>
      </c>
      <c r="L3249">
        <v>3.51</v>
      </c>
      <c r="M3249">
        <v>358</v>
      </c>
      <c r="N3249">
        <f>LOG(M3249/100,2)+3</f>
        <v>4.839959587489532</v>
      </c>
      <c r="O3249">
        <f>INDEX(lehmad!B$2:B$412,MATCH(klypsid!$B3249,lehmad!$A$2:$A$412,0))</f>
        <v>38592</v>
      </c>
      <c r="P3249">
        <f>INDEX(lehmad!D$2:D$412,MATCH(klypsid!$B3249,lehmad!$A$2:$A$412,0))</f>
        <v>118</v>
      </c>
      <c r="Q3249">
        <f>INDEX(lehmad!E$2:E$412,MATCH(klypsid!$B3249,lehmad!$A$2:$A$412,0))</f>
        <v>1</v>
      </c>
      <c r="R3249" t="str">
        <f>INDEX(lehmad!F$2:F$412,MATCH(klypsid!$B3249,lehmad!$A$2:$A$412,0))</f>
        <v>DORADO-ET</v>
      </c>
      <c r="S3249">
        <f>INDEX(lehmad!H$2:H$412,MATCH(klypsid!$B3249,lehmad!$A$2:$A$412,0))</f>
        <v>102</v>
      </c>
      <c r="T3249">
        <f>INDEX(lehmad!K$2:K$412,MATCH(klypsid!$B3249,lehmad!$A$2:$A$412,0))</f>
        <v>106</v>
      </c>
      <c r="U3249" s="4">
        <f t="shared" si="100"/>
        <v>4</v>
      </c>
      <c r="V3249">
        <f t="shared" si="101"/>
        <v>34</v>
      </c>
    </row>
    <row r="3250" spans="1:22" x14ac:dyDescent="0.25">
      <c r="A3250">
        <v>3622</v>
      </c>
      <c r="B3250" t="str">
        <f>"E"&amp;A3250</f>
        <v>E3622</v>
      </c>
      <c r="C3250" t="s">
        <v>97</v>
      </c>
      <c r="D3250">
        <v>3</v>
      </c>
      <c r="E3250">
        <f>IF(D3250&lt;4,D3250,4)</f>
        <v>3</v>
      </c>
      <c r="F3250" s="1">
        <v>40170</v>
      </c>
      <c r="G3250" s="1">
        <v>40304</v>
      </c>
      <c r="H3250" s="3">
        <f>G3250-F3250</f>
        <v>134</v>
      </c>
      <c r="I3250" s="3">
        <f>IF(H3250&lt;=60,1,IF(H3250&lt;=150,2,3))</f>
        <v>2</v>
      </c>
      <c r="J3250">
        <v>44.5</v>
      </c>
      <c r="K3250">
        <v>2.82</v>
      </c>
      <c r="L3250">
        <v>3.27</v>
      </c>
      <c r="M3250">
        <v>25</v>
      </c>
      <c r="N3250">
        <f>LOG(M3250/100,2)+3</f>
        <v>1</v>
      </c>
      <c r="O3250">
        <f>INDEX(lehmad!B$2:B$412,MATCH(klypsid!$B3250,lehmad!$A$2:$A$412,0))</f>
        <v>38592</v>
      </c>
      <c r="P3250">
        <f>INDEX(lehmad!D$2:D$412,MATCH(klypsid!$B3250,lehmad!$A$2:$A$412,0))</f>
        <v>118</v>
      </c>
      <c r="Q3250">
        <f>INDEX(lehmad!E$2:E$412,MATCH(klypsid!$B3250,lehmad!$A$2:$A$412,0))</f>
        <v>1</v>
      </c>
      <c r="R3250" t="str">
        <f>INDEX(lehmad!F$2:F$412,MATCH(klypsid!$B3250,lehmad!$A$2:$A$412,0))</f>
        <v>DORADO-ET</v>
      </c>
      <c r="S3250">
        <f>INDEX(lehmad!H$2:H$412,MATCH(klypsid!$B3250,lehmad!$A$2:$A$412,0))</f>
        <v>102</v>
      </c>
      <c r="T3250">
        <f>INDEX(lehmad!K$2:K$412,MATCH(klypsid!$B3250,lehmad!$A$2:$A$412,0))</f>
        <v>106</v>
      </c>
      <c r="U3250" s="4">
        <f t="shared" si="100"/>
        <v>5</v>
      </c>
      <c r="V3250">
        <f t="shared" si="101"/>
        <v>28</v>
      </c>
    </row>
    <row r="3251" spans="1:22" x14ac:dyDescent="0.25">
      <c r="A3251">
        <v>3622</v>
      </c>
      <c r="B3251" t="str">
        <f>"E"&amp;A3251</f>
        <v>E3622</v>
      </c>
      <c r="C3251" t="s">
        <v>97</v>
      </c>
      <c r="D3251">
        <v>3</v>
      </c>
      <c r="E3251">
        <f>IF(D3251&lt;4,D3251,4)</f>
        <v>3</v>
      </c>
      <c r="F3251" s="1">
        <v>40170</v>
      </c>
      <c r="G3251" s="1">
        <v>40336</v>
      </c>
      <c r="H3251" s="3">
        <f>G3251-F3251</f>
        <v>166</v>
      </c>
      <c r="I3251" s="3">
        <f>IF(H3251&lt;=60,1,IF(H3251&lt;=150,2,3))</f>
        <v>3</v>
      </c>
      <c r="J3251">
        <v>36.799999999999997</v>
      </c>
      <c r="K3251">
        <v>3.7</v>
      </c>
      <c r="L3251">
        <v>3.1</v>
      </c>
      <c r="M3251">
        <v>56</v>
      </c>
      <c r="N3251">
        <f>LOG(M3251/100,2)+3</f>
        <v>2.1634987322828794</v>
      </c>
      <c r="O3251">
        <f>INDEX(lehmad!B$2:B$412,MATCH(klypsid!$B3251,lehmad!$A$2:$A$412,0))</f>
        <v>38592</v>
      </c>
      <c r="P3251">
        <f>INDEX(lehmad!D$2:D$412,MATCH(klypsid!$B3251,lehmad!$A$2:$A$412,0))</f>
        <v>118</v>
      </c>
      <c r="Q3251">
        <f>INDEX(lehmad!E$2:E$412,MATCH(klypsid!$B3251,lehmad!$A$2:$A$412,0))</f>
        <v>1</v>
      </c>
      <c r="R3251" t="str">
        <f>INDEX(lehmad!F$2:F$412,MATCH(klypsid!$B3251,lehmad!$A$2:$A$412,0))</f>
        <v>DORADO-ET</v>
      </c>
      <c r="S3251">
        <f>INDEX(lehmad!H$2:H$412,MATCH(klypsid!$B3251,lehmad!$A$2:$A$412,0))</f>
        <v>102</v>
      </c>
      <c r="T3251">
        <f>INDEX(lehmad!K$2:K$412,MATCH(klypsid!$B3251,lehmad!$A$2:$A$412,0))</f>
        <v>106</v>
      </c>
      <c r="U3251" s="4">
        <f t="shared" si="100"/>
        <v>6</v>
      </c>
      <c r="V3251">
        <f t="shared" si="101"/>
        <v>32</v>
      </c>
    </row>
    <row r="3252" spans="1:22" x14ac:dyDescent="0.25">
      <c r="A3252">
        <v>3622</v>
      </c>
      <c r="B3252" t="str">
        <f>"E"&amp;A3252</f>
        <v>E3622</v>
      </c>
      <c r="C3252" t="s">
        <v>97</v>
      </c>
      <c r="D3252">
        <v>3</v>
      </c>
      <c r="E3252">
        <f>IF(D3252&lt;4,D3252,4)</f>
        <v>3</v>
      </c>
      <c r="F3252" s="1">
        <v>40170</v>
      </c>
      <c r="G3252" s="1">
        <v>40371</v>
      </c>
      <c r="H3252" s="3">
        <f>G3252-F3252</f>
        <v>201</v>
      </c>
      <c r="I3252" s="3">
        <f>IF(H3252&lt;=60,1,IF(H3252&lt;=150,2,3))</f>
        <v>3</v>
      </c>
      <c r="J3252">
        <v>38.9</v>
      </c>
      <c r="K3252">
        <v>4.8499999999999996</v>
      </c>
      <c r="L3252">
        <v>3.32</v>
      </c>
      <c r="M3252">
        <v>81</v>
      </c>
      <c r="N3252">
        <f>LOG(M3252/100,2)+3</f>
        <v>2.6959938131098999</v>
      </c>
      <c r="O3252">
        <f>INDEX(lehmad!B$2:B$412,MATCH(klypsid!$B3252,lehmad!$A$2:$A$412,0))</f>
        <v>38592</v>
      </c>
      <c r="P3252">
        <f>INDEX(lehmad!D$2:D$412,MATCH(klypsid!$B3252,lehmad!$A$2:$A$412,0))</f>
        <v>118</v>
      </c>
      <c r="Q3252">
        <f>INDEX(lehmad!E$2:E$412,MATCH(klypsid!$B3252,lehmad!$A$2:$A$412,0))</f>
        <v>1</v>
      </c>
      <c r="R3252" t="str">
        <f>INDEX(lehmad!F$2:F$412,MATCH(klypsid!$B3252,lehmad!$A$2:$A$412,0))</f>
        <v>DORADO-ET</v>
      </c>
      <c r="S3252">
        <f>INDEX(lehmad!H$2:H$412,MATCH(klypsid!$B3252,lehmad!$A$2:$A$412,0))</f>
        <v>102</v>
      </c>
      <c r="T3252">
        <f>INDEX(lehmad!K$2:K$412,MATCH(klypsid!$B3252,lehmad!$A$2:$A$412,0))</f>
        <v>106</v>
      </c>
      <c r="U3252" s="4">
        <f t="shared" si="100"/>
        <v>7</v>
      </c>
      <c r="V3252">
        <f t="shared" si="101"/>
        <v>35</v>
      </c>
    </row>
    <row r="3253" spans="1:22" x14ac:dyDescent="0.25">
      <c r="A3253">
        <v>3622</v>
      </c>
      <c r="B3253" t="str">
        <f>"E"&amp;A3253</f>
        <v>E3622</v>
      </c>
      <c r="C3253" t="s">
        <v>97</v>
      </c>
      <c r="D3253">
        <v>3</v>
      </c>
      <c r="E3253">
        <f>IF(D3253&lt;4,D3253,4)</f>
        <v>3</v>
      </c>
      <c r="F3253" s="1">
        <v>40170</v>
      </c>
      <c r="G3253" s="1">
        <v>40396</v>
      </c>
      <c r="H3253" s="3">
        <f>G3253-F3253</f>
        <v>226</v>
      </c>
      <c r="I3253" s="3">
        <f>IF(H3253&lt;=60,1,IF(H3253&lt;=150,2,3))</f>
        <v>3</v>
      </c>
      <c r="J3253">
        <v>38.6</v>
      </c>
      <c r="K3253">
        <v>4.3600000000000003</v>
      </c>
      <c r="L3253">
        <v>3.44</v>
      </c>
      <c r="M3253">
        <v>61</v>
      </c>
      <c r="N3253">
        <f>LOG(M3253/100,2)+3</f>
        <v>2.2868811477881614</v>
      </c>
      <c r="O3253">
        <f>INDEX(lehmad!B$2:B$412,MATCH(klypsid!$B3253,lehmad!$A$2:$A$412,0))</f>
        <v>38592</v>
      </c>
      <c r="P3253">
        <f>INDEX(lehmad!D$2:D$412,MATCH(klypsid!$B3253,lehmad!$A$2:$A$412,0))</f>
        <v>118</v>
      </c>
      <c r="Q3253">
        <f>INDEX(lehmad!E$2:E$412,MATCH(klypsid!$B3253,lehmad!$A$2:$A$412,0))</f>
        <v>1</v>
      </c>
      <c r="R3253" t="str">
        <f>INDEX(lehmad!F$2:F$412,MATCH(klypsid!$B3253,lehmad!$A$2:$A$412,0))</f>
        <v>DORADO-ET</v>
      </c>
      <c r="S3253">
        <f>INDEX(lehmad!H$2:H$412,MATCH(klypsid!$B3253,lehmad!$A$2:$A$412,0))</f>
        <v>102</v>
      </c>
      <c r="T3253">
        <f>INDEX(lehmad!K$2:K$412,MATCH(klypsid!$B3253,lehmad!$A$2:$A$412,0))</f>
        <v>106</v>
      </c>
      <c r="U3253" s="4">
        <f t="shared" si="100"/>
        <v>8</v>
      </c>
      <c r="V3253">
        <f t="shared" si="101"/>
        <v>25</v>
      </c>
    </row>
    <row r="3254" spans="1:22" x14ac:dyDescent="0.25">
      <c r="A3254">
        <v>3622</v>
      </c>
      <c r="B3254" t="str">
        <f>"E"&amp;A3254</f>
        <v>E3622</v>
      </c>
      <c r="C3254" t="s">
        <v>97</v>
      </c>
      <c r="D3254">
        <v>3</v>
      </c>
      <c r="E3254">
        <f>IF(D3254&lt;4,D3254,4)</f>
        <v>3</v>
      </c>
      <c r="F3254" s="1">
        <v>40170</v>
      </c>
      <c r="G3254" s="1">
        <v>40434</v>
      </c>
      <c r="H3254" s="3">
        <f>G3254-F3254</f>
        <v>264</v>
      </c>
      <c r="I3254" s="3">
        <f>IF(H3254&lt;=60,1,IF(H3254&lt;=150,2,3))</f>
        <v>3</v>
      </c>
      <c r="J3254">
        <v>35</v>
      </c>
      <c r="K3254">
        <v>6.1</v>
      </c>
      <c r="L3254">
        <v>4.3099999999999996</v>
      </c>
      <c r="M3254">
        <v>280</v>
      </c>
      <c r="N3254">
        <f>LOG(M3254/100,2)+3</f>
        <v>4.485426827170242</v>
      </c>
      <c r="O3254">
        <f>INDEX(lehmad!B$2:B$412,MATCH(klypsid!$B3254,lehmad!$A$2:$A$412,0))</f>
        <v>38592</v>
      </c>
      <c r="P3254">
        <f>INDEX(lehmad!D$2:D$412,MATCH(klypsid!$B3254,lehmad!$A$2:$A$412,0))</f>
        <v>118</v>
      </c>
      <c r="Q3254">
        <f>INDEX(lehmad!E$2:E$412,MATCH(klypsid!$B3254,lehmad!$A$2:$A$412,0))</f>
        <v>1</v>
      </c>
      <c r="R3254" t="str">
        <f>INDEX(lehmad!F$2:F$412,MATCH(klypsid!$B3254,lehmad!$A$2:$A$412,0))</f>
        <v>DORADO-ET</v>
      </c>
      <c r="S3254">
        <f>INDEX(lehmad!H$2:H$412,MATCH(klypsid!$B3254,lehmad!$A$2:$A$412,0))</f>
        <v>102</v>
      </c>
      <c r="T3254">
        <f>INDEX(lehmad!K$2:K$412,MATCH(klypsid!$B3254,lehmad!$A$2:$A$412,0))</f>
        <v>106</v>
      </c>
      <c r="U3254" s="4">
        <f t="shared" si="100"/>
        <v>9</v>
      </c>
      <c r="V3254">
        <f t="shared" si="101"/>
        <v>38</v>
      </c>
    </row>
    <row r="3255" spans="1:22" x14ac:dyDescent="0.25">
      <c r="A3255">
        <v>3622</v>
      </c>
      <c r="B3255" t="str">
        <f>"E"&amp;A3255</f>
        <v>E3622</v>
      </c>
      <c r="C3255" t="s">
        <v>97</v>
      </c>
      <c r="D3255">
        <v>3</v>
      </c>
      <c r="E3255">
        <f>IF(D3255&lt;4,D3255,4)</f>
        <v>3</v>
      </c>
      <c r="F3255" s="1">
        <v>40170</v>
      </c>
      <c r="G3255" s="1">
        <v>40462</v>
      </c>
      <c r="H3255" s="3">
        <f>G3255-F3255</f>
        <v>292</v>
      </c>
      <c r="I3255" s="3">
        <f>IF(H3255&lt;=60,1,IF(H3255&lt;=150,2,3))</f>
        <v>3</v>
      </c>
      <c r="J3255">
        <v>25.3</v>
      </c>
      <c r="K3255">
        <v>6.05</v>
      </c>
      <c r="L3255">
        <v>4.6500000000000004</v>
      </c>
      <c r="M3255">
        <v>437</v>
      </c>
      <c r="N3255">
        <f>LOG(M3255/100,2)+3</f>
        <v>5.1276332797258739</v>
      </c>
      <c r="O3255">
        <f>INDEX(lehmad!B$2:B$412,MATCH(klypsid!$B3255,lehmad!$A$2:$A$412,0))</f>
        <v>38592</v>
      </c>
      <c r="P3255">
        <f>INDEX(lehmad!D$2:D$412,MATCH(klypsid!$B3255,lehmad!$A$2:$A$412,0))</f>
        <v>118</v>
      </c>
      <c r="Q3255">
        <f>INDEX(lehmad!E$2:E$412,MATCH(klypsid!$B3255,lehmad!$A$2:$A$412,0))</f>
        <v>1</v>
      </c>
      <c r="R3255" t="str">
        <f>INDEX(lehmad!F$2:F$412,MATCH(klypsid!$B3255,lehmad!$A$2:$A$412,0))</f>
        <v>DORADO-ET</v>
      </c>
      <c r="S3255">
        <f>INDEX(lehmad!H$2:H$412,MATCH(klypsid!$B3255,lehmad!$A$2:$A$412,0))</f>
        <v>102</v>
      </c>
      <c r="T3255">
        <f>INDEX(lehmad!K$2:K$412,MATCH(klypsid!$B3255,lehmad!$A$2:$A$412,0))</f>
        <v>106</v>
      </c>
      <c r="U3255" s="4">
        <f t="shared" si="100"/>
        <v>10</v>
      </c>
      <c r="V3255">
        <f t="shared" si="101"/>
        <v>28</v>
      </c>
    </row>
    <row r="3256" spans="1:22" x14ac:dyDescent="0.25">
      <c r="A3256">
        <v>3622</v>
      </c>
      <c r="B3256" t="str">
        <f>"E"&amp;A3256</f>
        <v>E3622</v>
      </c>
      <c r="C3256" t="s">
        <v>97</v>
      </c>
      <c r="D3256">
        <v>3</v>
      </c>
      <c r="E3256">
        <f>IF(D3256&lt;4,D3256,4)</f>
        <v>3</v>
      </c>
      <c r="F3256" s="1">
        <v>40170</v>
      </c>
      <c r="G3256" s="1">
        <v>40493</v>
      </c>
      <c r="H3256" s="3">
        <f>G3256-F3256</f>
        <v>323</v>
      </c>
      <c r="I3256" s="3">
        <f>IF(H3256&lt;=60,1,IF(H3256&lt;=150,2,3))</f>
        <v>3</v>
      </c>
      <c r="J3256">
        <v>23.4</v>
      </c>
      <c r="K3256">
        <v>5.71</v>
      </c>
      <c r="L3256">
        <v>4.1900000000000004</v>
      </c>
      <c r="M3256">
        <v>101</v>
      </c>
      <c r="N3256">
        <f>LOG(M3256/100,2)+3</f>
        <v>3.0143552929770703</v>
      </c>
      <c r="O3256">
        <f>INDEX(lehmad!B$2:B$412,MATCH(klypsid!$B3256,lehmad!$A$2:$A$412,0))</f>
        <v>38592</v>
      </c>
      <c r="P3256">
        <f>INDEX(lehmad!D$2:D$412,MATCH(klypsid!$B3256,lehmad!$A$2:$A$412,0))</f>
        <v>118</v>
      </c>
      <c r="Q3256">
        <f>INDEX(lehmad!E$2:E$412,MATCH(klypsid!$B3256,lehmad!$A$2:$A$412,0))</f>
        <v>1</v>
      </c>
      <c r="R3256" t="str">
        <f>INDEX(lehmad!F$2:F$412,MATCH(klypsid!$B3256,lehmad!$A$2:$A$412,0))</f>
        <v>DORADO-ET</v>
      </c>
      <c r="S3256">
        <f>INDEX(lehmad!H$2:H$412,MATCH(klypsid!$B3256,lehmad!$A$2:$A$412,0))</f>
        <v>102</v>
      </c>
      <c r="T3256">
        <f>INDEX(lehmad!K$2:K$412,MATCH(klypsid!$B3256,lehmad!$A$2:$A$412,0))</f>
        <v>106</v>
      </c>
      <c r="U3256" s="4">
        <f t="shared" si="100"/>
        <v>11</v>
      </c>
      <c r="V3256">
        <f t="shared" si="101"/>
        <v>31</v>
      </c>
    </row>
    <row r="3257" spans="1:22" x14ac:dyDescent="0.25">
      <c r="A3257">
        <v>3622</v>
      </c>
      <c r="B3257" t="str">
        <f>"E"&amp;A3257</f>
        <v>E3622</v>
      </c>
      <c r="C3257" t="s">
        <v>97</v>
      </c>
      <c r="D3257">
        <v>3</v>
      </c>
      <c r="E3257">
        <f>IF(D3257&lt;4,D3257,4)</f>
        <v>3</v>
      </c>
      <c r="F3257" s="1">
        <v>40170</v>
      </c>
      <c r="G3257" s="1">
        <v>40521</v>
      </c>
      <c r="H3257" s="3">
        <f>G3257-F3257</f>
        <v>351</v>
      </c>
      <c r="I3257" s="3">
        <f>IF(H3257&lt;=60,1,IF(H3257&lt;=150,2,3))</f>
        <v>3</v>
      </c>
      <c r="J3257">
        <v>19.5</v>
      </c>
      <c r="K3257">
        <v>5.32</v>
      </c>
      <c r="L3257">
        <v>4.29</v>
      </c>
      <c r="M3257">
        <v>139</v>
      </c>
      <c r="N3257">
        <f>LOG(M3257/100,2)+3</f>
        <v>3.4750848829487828</v>
      </c>
      <c r="O3257">
        <f>INDEX(lehmad!B$2:B$412,MATCH(klypsid!$B3257,lehmad!$A$2:$A$412,0))</f>
        <v>38592</v>
      </c>
      <c r="P3257">
        <f>INDEX(lehmad!D$2:D$412,MATCH(klypsid!$B3257,lehmad!$A$2:$A$412,0))</f>
        <v>118</v>
      </c>
      <c r="Q3257">
        <f>INDEX(lehmad!E$2:E$412,MATCH(klypsid!$B3257,lehmad!$A$2:$A$412,0))</f>
        <v>1</v>
      </c>
      <c r="R3257" t="str">
        <f>INDEX(lehmad!F$2:F$412,MATCH(klypsid!$B3257,lehmad!$A$2:$A$412,0))</f>
        <v>DORADO-ET</v>
      </c>
      <c r="S3257">
        <f>INDEX(lehmad!H$2:H$412,MATCH(klypsid!$B3257,lehmad!$A$2:$A$412,0))</f>
        <v>102</v>
      </c>
      <c r="T3257">
        <f>INDEX(lehmad!K$2:K$412,MATCH(klypsid!$B3257,lehmad!$A$2:$A$412,0))</f>
        <v>106</v>
      </c>
      <c r="U3257" s="4">
        <f t="shared" si="100"/>
        <v>12</v>
      </c>
      <c r="V3257">
        <f t="shared" si="101"/>
        <v>28</v>
      </c>
    </row>
    <row r="3258" spans="1:22" x14ac:dyDescent="0.25">
      <c r="A3258">
        <v>3622</v>
      </c>
      <c r="B3258" t="str">
        <f>"E"&amp;A3258</f>
        <v>E3622</v>
      </c>
      <c r="C3258" t="s">
        <v>97</v>
      </c>
      <c r="D3258">
        <v>3</v>
      </c>
      <c r="E3258">
        <f>IF(D3258&lt;4,D3258,4)</f>
        <v>3</v>
      </c>
      <c r="F3258" s="1">
        <v>40170</v>
      </c>
      <c r="G3258" s="1">
        <v>40556</v>
      </c>
      <c r="H3258" s="3">
        <f>G3258-F3258</f>
        <v>386</v>
      </c>
      <c r="I3258" s="3">
        <f>IF(H3258&lt;=60,1,IF(H3258&lt;=150,2,3))</f>
        <v>3</v>
      </c>
      <c r="J3258">
        <v>20.8</v>
      </c>
      <c r="K3258">
        <v>5.14</v>
      </c>
      <c r="L3258">
        <v>4.09</v>
      </c>
      <c r="M3258">
        <v>186</v>
      </c>
      <c r="N3258">
        <f>LOG(M3258/100,2)+3</f>
        <v>3.8953026213333066</v>
      </c>
      <c r="O3258">
        <f>INDEX(lehmad!B$2:B$412,MATCH(klypsid!$B3258,lehmad!$A$2:$A$412,0))</f>
        <v>38592</v>
      </c>
      <c r="P3258">
        <f>INDEX(lehmad!D$2:D$412,MATCH(klypsid!$B3258,lehmad!$A$2:$A$412,0))</f>
        <v>118</v>
      </c>
      <c r="Q3258">
        <f>INDEX(lehmad!E$2:E$412,MATCH(klypsid!$B3258,lehmad!$A$2:$A$412,0))</f>
        <v>1</v>
      </c>
      <c r="R3258" t="str">
        <f>INDEX(lehmad!F$2:F$412,MATCH(klypsid!$B3258,lehmad!$A$2:$A$412,0))</f>
        <v>DORADO-ET</v>
      </c>
      <c r="S3258">
        <f>INDEX(lehmad!H$2:H$412,MATCH(klypsid!$B3258,lehmad!$A$2:$A$412,0))</f>
        <v>102</v>
      </c>
      <c r="T3258">
        <f>INDEX(lehmad!K$2:K$412,MATCH(klypsid!$B3258,lehmad!$A$2:$A$412,0))</f>
        <v>106</v>
      </c>
      <c r="U3258" s="4">
        <f t="shared" si="100"/>
        <v>13</v>
      </c>
      <c r="V3258">
        <f t="shared" si="101"/>
        <v>35</v>
      </c>
    </row>
    <row r="3259" spans="1:22" x14ac:dyDescent="0.25">
      <c r="A3259">
        <v>3626</v>
      </c>
      <c r="B3259" t="str">
        <f>"E"&amp;A3259</f>
        <v>E3626</v>
      </c>
      <c r="C3259" t="s">
        <v>98</v>
      </c>
      <c r="D3259">
        <v>1</v>
      </c>
      <c r="E3259">
        <f>IF(D3259&lt;4,D3259,4)</f>
        <v>1</v>
      </c>
      <c r="F3259" s="1">
        <v>39322</v>
      </c>
      <c r="G3259" s="1">
        <v>39328</v>
      </c>
      <c r="H3259" s="3">
        <f>G3259-F3259</f>
        <v>6</v>
      </c>
      <c r="I3259" s="3">
        <f>IF(H3259&lt;=60,1,IF(H3259&lt;=150,2,3))</f>
        <v>1</v>
      </c>
      <c r="J3259">
        <v>18.2</v>
      </c>
      <c r="K3259">
        <v>6.45</v>
      </c>
      <c r="L3259">
        <v>3.99</v>
      </c>
      <c r="M3259">
        <v>125</v>
      </c>
      <c r="N3259">
        <f>LOG(M3259/100,2)+3</f>
        <v>3.3219280948873622</v>
      </c>
      <c r="O3259">
        <f>INDEX(lehmad!B$2:B$412,MATCH(klypsid!$B3259,lehmad!$A$2:$A$412,0))</f>
        <v>38595</v>
      </c>
      <c r="P3259">
        <f>INDEX(lehmad!D$2:D$412,MATCH(klypsid!$B3259,lehmad!$A$2:$A$412,0))</f>
        <v>85</v>
      </c>
      <c r="Q3259">
        <f>INDEX(lehmad!E$2:E$412,MATCH(klypsid!$B3259,lehmad!$A$2:$A$412,0))</f>
        <v>1</v>
      </c>
      <c r="R3259" t="str">
        <f>INDEX(lehmad!F$2:F$412,MATCH(klypsid!$B3259,lehmad!$A$2:$A$412,0))</f>
        <v>DORADO-ET</v>
      </c>
      <c r="S3259">
        <f>INDEX(lehmad!H$2:H$412,MATCH(klypsid!$B3259,lehmad!$A$2:$A$412,0))</f>
        <v>102</v>
      </c>
      <c r="T3259">
        <f>INDEX(lehmad!K$2:K$412,MATCH(klypsid!$B3259,lehmad!$A$2:$A$412,0))</f>
        <v>106</v>
      </c>
      <c r="U3259" s="4">
        <f t="shared" si="100"/>
        <v>1</v>
      </c>
      <c r="V3259">
        <f t="shared" si="101"/>
        <v>6</v>
      </c>
    </row>
    <row r="3260" spans="1:22" x14ac:dyDescent="0.25">
      <c r="A3260">
        <v>3626</v>
      </c>
      <c r="B3260" t="str">
        <f>"E"&amp;A3260</f>
        <v>E3626</v>
      </c>
      <c r="C3260" t="s">
        <v>98</v>
      </c>
      <c r="D3260">
        <v>1</v>
      </c>
      <c r="E3260">
        <f>IF(D3260&lt;4,D3260,4)</f>
        <v>1</v>
      </c>
      <c r="F3260" s="1">
        <v>39322</v>
      </c>
      <c r="G3260" s="1">
        <v>39356</v>
      </c>
      <c r="H3260" s="3">
        <f>G3260-F3260</f>
        <v>34</v>
      </c>
      <c r="I3260" s="3">
        <f>IF(H3260&lt;=60,1,IF(H3260&lt;=150,2,3))</f>
        <v>1</v>
      </c>
      <c r="J3260">
        <v>23.9</v>
      </c>
      <c r="K3260">
        <v>4.09</v>
      </c>
      <c r="L3260">
        <v>3.33</v>
      </c>
      <c r="M3260">
        <v>47</v>
      </c>
      <c r="N3260">
        <f>LOG(M3260/100,2)+3</f>
        <v>1.9107326619029126</v>
      </c>
      <c r="O3260">
        <f>INDEX(lehmad!B$2:B$412,MATCH(klypsid!$B3260,lehmad!$A$2:$A$412,0))</f>
        <v>38595</v>
      </c>
      <c r="P3260">
        <f>INDEX(lehmad!D$2:D$412,MATCH(klypsid!$B3260,lehmad!$A$2:$A$412,0))</f>
        <v>85</v>
      </c>
      <c r="Q3260">
        <f>INDEX(lehmad!E$2:E$412,MATCH(klypsid!$B3260,lehmad!$A$2:$A$412,0))</f>
        <v>1</v>
      </c>
      <c r="R3260" t="str">
        <f>INDEX(lehmad!F$2:F$412,MATCH(klypsid!$B3260,lehmad!$A$2:$A$412,0))</f>
        <v>DORADO-ET</v>
      </c>
      <c r="S3260">
        <f>INDEX(lehmad!H$2:H$412,MATCH(klypsid!$B3260,lehmad!$A$2:$A$412,0))</f>
        <v>102</v>
      </c>
      <c r="T3260">
        <f>INDEX(lehmad!K$2:K$412,MATCH(klypsid!$B3260,lehmad!$A$2:$A$412,0))</f>
        <v>106</v>
      </c>
      <c r="U3260" s="4">
        <f t="shared" si="100"/>
        <v>2</v>
      </c>
      <c r="V3260">
        <f t="shared" si="101"/>
        <v>28</v>
      </c>
    </row>
    <row r="3261" spans="1:22" x14ac:dyDescent="0.25">
      <c r="A3261">
        <v>3626</v>
      </c>
      <c r="B3261" t="str">
        <f>"E"&amp;A3261</f>
        <v>E3626</v>
      </c>
      <c r="C3261" t="s">
        <v>98</v>
      </c>
      <c r="D3261">
        <v>1</v>
      </c>
      <c r="E3261">
        <f>IF(D3261&lt;4,D3261,4)</f>
        <v>1</v>
      </c>
      <c r="F3261" s="1">
        <v>39322</v>
      </c>
      <c r="G3261" s="1">
        <v>39387</v>
      </c>
      <c r="H3261" s="3">
        <f>G3261-F3261</f>
        <v>65</v>
      </c>
      <c r="I3261" s="3">
        <f>IF(H3261&lt;=60,1,IF(H3261&lt;=150,2,3))</f>
        <v>2</v>
      </c>
      <c r="J3261">
        <v>22.7</v>
      </c>
      <c r="K3261">
        <v>4.84</v>
      </c>
      <c r="L3261">
        <v>3.47</v>
      </c>
      <c r="M3261">
        <v>34</v>
      </c>
      <c r="N3261">
        <f>LOG(M3261/100,2)+3</f>
        <v>1.443606651475615</v>
      </c>
      <c r="O3261">
        <f>INDEX(lehmad!B$2:B$412,MATCH(klypsid!$B3261,lehmad!$A$2:$A$412,0))</f>
        <v>38595</v>
      </c>
      <c r="P3261">
        <f>INDEX(lehmad!D$2:D$412,MATCH(klypsid!$B3261,lehmad!$A$2:$A$412,0))</f>
        <v>85</v>
      </c>
      <c r="Q3261">
        <f>INDEX(lehmad!E$2:E$412,MATCH(klypsid!$B3261,lehmad!$A$2:$A$412,0))</f>
        <v>1</v>
      </c>
      <c r="R3261" t="str">
        <f>INDEX(lehmad!F$2:F$412,MATCH(klypsid!$B3261,lehmad!$A$2:$A$412,0))</f>
        <v>DORADO-ET</v>
      </c>
      <c r="S3261">
        <f>INDEX(lehmad!H$2:H$412,MATCH(klypsid!$B3261,lehmad!$A$2:$A$412,0))</f>
        <v>102</v>
      </c>
      <c r="T3261">
        <f>INDEX(lehmad!K$2:K$412,MATCH(klypsid!$B3261,lehmad!$A$2:$A$412,0))</f>
        <v>106</v>
      </c>
      <c r="U3261" s="4">
        <f t="shared" si="100"/>
        <v>3</v>
      </c>
      <c r="V3261">
        <f t="shared" si="101"/>
        <v>31</v>
      </c>
    </row>
    <row r="3262" spans="1:22" x14ac:dyDescent="0.25">
      <c r="A3262">
        <v>3626</v>
      </c>
      <c r="B3262" t="str">
        <f>"E"&amp;A3262</f>
        <v>E3626</v>
      </c>
      <c r="C3262" t="s">
        <v>98</v>
      </c>
      <c r="D3262">
        <v>1</v>
      </c>
      <c r="E3262">
        <f>IF(D3262&lt;4,D3262,4)</f>
        <v>1</v>
      </c>
      <c r="F3262" s="1">
        <v>39322</v>
      </c>
      <c r="G3262" s="1">
        <v>39418</v>
      </c>
      <c r="H3262" s="3">
        <f>G3262-F3262</f>
        <v>96</v>
      </c>
      <c r="I3262" s="3">
        <f>IF(H3262&lt;=60,1,IF(H3262&lt;=150,2,3))</f>
        <v>2</v>
      </c>
      <c r="J3262">
        <v>25.3</v>
      </c>
      <c r="K3262">
        <v>5.04</v>
      </c>
      <c r="L3262">
        <v>3.54</v>
      </c>
      <c r="M3262">
        <v>41</v>
      </c>
      <c r="N3262">
        <f>LOG(M3262/100,2)+3</f>
        <v>1.7136958148433588</v>
      </c>
      <c r="O3262">
        <f>INDEX(lehmad!B$2:B$412,MATCH(klypsid!$B3262,lehmad!$A$2:$A$412,0))</f>
        <v>38595</v>
      </c>
      <c r="P3262">
        <f>INDEX(lehmad!D$2:D$412,MATCH(klypsid!$B3262,lehmad!$A$2:$A$412,0))</f>
        <v>85</v>
      </c>
      <c r="Q3262">
        <f>INDEX(lehmad!E$2:E$412,MATCH(klypsid!$B3262,lehmad!$A$2:$A$412,0))</f>
        <v>1</v>
      </c>
      <c r="R3262" t="str">
        <f>INDEX(lehmad!F$2:F$412,MATCH(klypsid!$B3262,lehmad!$A$2:$A$412,0))</f>
        <v>DORADO-ET</v>
      </c>
      <c r="S3262">
        <f>INDEX(lehmad!H$2:H$412,MATCH(klypsid!$B3262,lehmad!$A$2:$A$412,0))</f>
        <v>102</v>
      </c>
      <c r="T3262">
        <f>INDEX(lehmad!K$2:K$412,MATCH(klypsid!$B3262,lehmad!$A$2:$A$412,0))</f>
        <v>106</v>
      </c>
      <c r="U3262" s="4">
        <f t="shared" si="100"/>
        <v>4</v>
      </c>
      <c r="V3262">
        <f t="shared" si="101"/>
        <v>31</v>
      </c>
    </row>
    <row r="3263" spans="1:22" x14ac:dyDescent="0.25">
      <c r="A3263">
        <v>3626</v>
      </c>
      <c r="B3263" t="str">
        <f>"E"&amp;A3263</f>
        <v>E3626</v>
      </c>
      <c r="C3263" t="s">
        <v>98</v>
      </c>
      <c r="D3263">
        <v>1</v>
      </c>
      <c r="E3263">
        <f>IF(D3263&lt;4,D3263,4)</f>
        <v>1</v>
      </c>
      <c r="F3263" s="1">
        <v>39322</v>
      </c>
      <c r="G3263" s="1">
        <v>39450</v>
      </c>
      <c r="H3263" s="3">
        <f>G3263-F3263</f>
        <v>128</v>
      </c>
      <c r="I3263" s="3">
        <f>IF(H3263&lt;=60,1,IF(H3263&lt;=150,2,3))</f>
        <v>2</v>
      </c>
      <c r="J3263">
        <v>24.5</v>
      </c>
      <c r="K3263">
        <v>4.91</v>
      </c>
      <c r="L3263">
        <v>3.67</v>
      </c>
      <c r="M3263">
        <v>38</v>
      </c>
      <c r="N3263">
        <f>LOG(M3263/100,2)+3</f>
        <v>1.6040713236688608</v>
      </c>
      <c r="O3263">
        <f>INDEX(lehmad!B$2:B$412,MATCH(klypsid!$B3263,lehmad!$A$2:$A$412,0))</f>
        <v>38595</v>
      </c>
      <c r="P3263">
        <f>INDEX(lehmad!D$2:D$412,MATCH(klypsid!$B3263,lehmad!$A$2:$A$412,0))</f>
        <v>85</v>
      </c>
      <c r="Q3263">
        <f>INDEX(lehmad!E$2:E$412,MATCH(klypsid!$B3263,lehmad!$A$2:$A$412,0))</f>
        <v>1</v>
      </c>
      <c r="R3263" t="str">
        <f>INDEX(lehmad!F$2:F$412,MATCH(klypsid!$B3263,lehmad!$A$2:$A$412,0))</f>
        <v>DORADO-ET</v>
      </c>
      <c r="S3263">
        <f>INDEX(lehmad!H$2:H$412,MATCH(klypsid!$B3263,lehmad!$A$2:$A$412,0))</f>
        <v>102</v>
      </c>
      <c r="T3263">
        <f>INDEX(lehmad!K$2:K$412,MATCH(klypsid!$B3263,lehmad!$A$2:$A$412,0))</f>
        <v>106</v>
      </c>
      <c r="U3263" s="4">
        <f t="shared" si="100"/>
        <v>5</v>
      </c>
      <c r="V3263">
        <f t="shared" si="101"/>
        <v>32</v>
      </c>
    </row>
    <row r="3264" spans="1:22" x14ac:dyDescent="0.25">
      <c r="A3264">
        <v>3626</v>
      </c>
      <c r="B3264" t="str">
        <f>"E"&amp;A3264</f>
        <v>E3626</v>
      </c>
      <c r="C3264" t="s">
        <v>98</v>
      </c>
      <c r="D3264">
        <v>1</v>
      </c>
      <c r="E3264">
        <f>IF(D3264&lt;4,D3264,4)</f>
        <v>1</v>
      </c>
      <c r="F3264" s="1">
        <v>39322</v>
      </c>
      <c r="G3264" s="1">
        <v>39481</v>
      </c>
      <c r="H3264" s="3">
        <f>G3264-F3264</f>
        <v>159</v>
      </c>
      <c r="I3264" s="3">
        <f>IF(H3264&lt;=60,1,IF(H3264&lt;=150,2,3))</f>
        <v>3</v>
      </c>
      <c r="J3264">
        <v>24.2</v>
      </c>
      <c r="K3264">
        <v>5.28</v>
      </c>
      <c r="L3264">
        <v>3.66</v>
      </c>
      <c r="M3264">
        <v>28</v>
      </c>
      <c r="N3264">
        <f>LOG(M3264/100,2)+3</f>
        <v>1.1634987322828796</v>
      </c>
      <c r="O3264">
        <f>INDEX(lehmad!B$2:B$412,MATCH(klypsid!$B3264,lehmad!$A$2:$A$412,0))</f>
        <v>38595</v>
      </c>
      <c r="P3264">
        <f>INDEX(lehmad!D$2:D$412,MATCH(klypsid!$B3264,lehmad!$A$2:$A$412,0))</f>
        <v>85</v>
      </c>
      <c r="Q3264">
        <f>INDEX(lehmad!E$2:E$412,MATCH(klypsid!$B3264,lehmad!$A$2:$A$412,0))</f>
        <v>1</v>
      </c>
      <c r="R3264" t="str">
        <f>INDEX(lehmad!F$2:F$412,MATCH(klypsid!$B3264,lehmad!$A$2:$A$412,0))</f>
        <v>DORADO-ET</v>
      </c>
      <c r="S3264">
        <f>INDEX(lehmad!H$2:H$412,MATCH(klypsid!$B3264,lehmad!$A$2:$A$412,0))</f>
        <v>102</v>
      </c>
      <c r="T3264">
        <f>INDEX(lehmad!K$2:K$412,MATCH(klypsid!$B3264,lehmad!$A$2:$A$412,0))</f>
        <v>106</v>
      </c>
      <c r="U3264" s="4">
        <f t="shared" si="100"/>
        <v>6</v>
      </c>
      <c r="V3264">
        <f t="shared" si="101"/>
        <v>31</v>
      </c>
    </row>
    <row r="3265" spans="1:22" x14ac:dyDescent="0.25">
      <c r="A3265">
        <v>3626</v>
      </c>
      <c r="B3265" t="str">
        <f>"E"&amp;A3265</f>
        <v>E3626</v>
      </c>
      <c r="C3265" t="s">
        <v>98</v>
      </c>
      <c r="D3265">
        <v>1</v>
      </c>
      <c r="E3265">
        <f>IF(D3265&lt;4,D3265,4)</f>
        <v>1</v>
      </c>
      <c r="F3265" s="1">
        <v>39322</v>
      </c>
      <c r="G3265" s="1">
        <v>39509</v>
      </c>
      <c r="H3265" s="3">
        <f>G3265-F3265</f>
        <v>187</v>
      </c>
      <c r="I3265" s="3">
        <f>IF(H3265&lt;=60,1,IF(H3265&lt;=150,2,3))</f>
        <v>3</v>
      </c>
      <c r="J3265">
        <v>23</v>
      </c>
      <c r="K3265">
        <v>4.93</v>
      </c>
      <c r="L3265">
        <v>3.58</v>
      </c>
      <c r="M3265">
        <v>19</v>
      </c>
      <c r="N3265">
        <f>LOG(M3265/100,2)+3</f>
        <v>0.60407132366886085</v>
      </c>
      <c r="O3265">
        <f>INDEX(lehmad!B$2:B$412,MATCH(klypsid!$B3265,lehmad!$A$2:$A$412,0))</f>
        <v>38595</v>
      </c>
      <c r="P3265">
        <f>INDEX(lehmad!D$2:D$412,MATCH(klypsid!$B3265,lehmad!$A$2:$A$412,0))</f>
        <v>85</v>
      </c>
      <c r="Q3265">
        <f>INDEX(lehmad!E$2:E$412,MATCH(klypsid!$B3265,lehmad!$A$2:$A$412,0))</f>
        <v>1</v>
      </c>
      <c r="R3265" t="str">
        <f>INDEX(lehmad!F$2:F$412,MATCH(klypsid!$B3265,lehmad!$A$2:$A$412,0))</f>
        <v>DORADO-ET</v>
      </c>
      <c r="S3265">
        <f>INDEX(lehmad!H$2:H$412,MATCH(klypsid!$B3265,lehmad!$A$2:$A$412,0))</f>
        <v>102</v>
      </c>
      <c r="T3265">
        <f>INDEX(lehmad!K$2:K$412,MATCH(klypsid!$B3265,lehmad!$A$2:$A$412,0))</f>
        <v>106</v>
      </c>
      <c r="U3265" s="4">
        <f t="shared" si="100"/>
        <v>7</v>
      </c>
      <c r="V3265">
        <f t="shared" si="101"/>
        <v>28</v>
      </c>
    </row>
    <row r="3266" spans="1:22" x14ac:dyDescent="0.25">
      <c r="A3266">
        <v>3626</v>
      </c>
      <c r="B3266" t="str">
        <f>"E"&amp;A3266</f>
        <v>E3626</v>
      </c>
      <c r="C3266" t="s">
        <v>98</v>
      </c>
      <c r="D3266">
        <v>1</v>
      </c>
      <c r="E3266">
        <f>IF(D3266&lt;4,D3266,4)</f>
        <v>1</v>
      </c>
      <c r="F3266" s="1">
        <v>39322</v>
      </c>
      <c r="G3266" s="1">
        <v>39539</v>
      </c>
      <c r="H3266" s="3">
        <f>G3266-F3266</f>
        <v>217</v>
      </c>
      <c r="I3266" s="3">
        <f>IF(H3266&lt;=60,1,IF(H3266&lt;=150,2,3))</f>
        <v>3</v>
      </c>
      <c r="J3266">
        <v>22.3</v>
      </c>
      <c r="K3266">
        <v>5.54</v>
      </c>
      <c r="L3266">
        <v>3.79</v>
      </c>
      <c r="M3266">
        <v>55</v>
      </c>
      <c r="N3266">
        <f>LOG(M3266/100,2)+3</f>
        <v>2.1375035237499347</v>
      </c>
      <c r="O3266">
        <f>INDEX(lehmad!B$2:B$412,MATCH(klypsid!$B3266,lehmad!$A$2:$A$412,0))</f>
        <v>38595</v>
      </c>
      <c r="P3266">
        <f>INDEX(lehmad!D$2:D$412,MATCH(klypsid!$B3266,lehmad!$A$2:$A$412,0))</f>
        <v>85</v>
      </c>
      <c r="Q3266">
        <f>INDEX(lehmad!E$2:E$412,MATCH(klypsid!$B3266,lehmad!$A$2:$A$412,0))</f>
        <v>1</v>
      </c>
      <c r="R3266" t="str">
        <f>INDEX(lehmad!F$2:F$412,MATCH(klypsid!$B3266,lehmad!$A$2:$A$412,0))</f>
        <v>DORADO-ET</v>
      </c>
      <c r="S3266">
        <f>INDEX(lehmad!H$2:H$412,MATCH(klypsid!$B3266,lehmad!$A$2:$A$412,0))</f>
        <v>102</v>
      </c>
      <c r="T3266">
        <f>INDEX(lehmad!K$2:K$412,MATCH(klypsid!$B3266,lehmad!$A$2:$A$412,0))</f>
        <v>106</v>
      </c>
      <c r="U3266" s="4">
        <f t="shared" si="100"/>
        <v>8</v>
      </c>
      <c r="V3266">
        <f t="shared" si="101"/>
        <v>30</v>
      </c>
    </row>
    <row r="3267" spans="1:22" x14ac:dyDescent="0.25">
      <c r="A3267">
        <v>3626</v>
      </c>
      <c r="B3267" t="str">
        <f>"E"&amp;A3267</f>
        <v>E3626</v>
      </c>
      <c r="C3267" t="s">
        <v>98</v>
      </c>
      <c r="D3267">
        <v>1</v>
      </c>
      <c r="E3267">
        <f>IF(D3267&lt;4,D3267,4)</f>
        <v>1</v>
      </c>
      <c r="F3267" s="1">
        <v>39322</v>
      </c>
      <c r="G3267" s="1">
        <v>39572</v>
      </c>
      <c r="H3267" s="3">
        <f>G3267-F3267</f>
        <v>250</v>
      </c>
      <c r="I3267" s="3">
        <f>IF(H3267&lt;=60,1,IF(H3267&lt;=150,2,3))</f>
        <v>3</v>
      </c>
      <c r="J3267">
        <v>20.9</v>
      </c>
      <c r="K3267">
        <v>4.62</v>
      </c>
      <c r="L3267">
        <v>3.76</v>
      </c>
      <c r="M3267">
        <v>36</v>
      </c>
      <c r="N3267">
        <f>LOG(M3267/100,2)+3</f>
        <v>1.5260688116675876</v>
      </c>
      <c r="O3267">
        <f>INDEX(lehmad!B$2:B$412,MATCH(klypsid!$B3267,lehmad!$A$2:$A$412,0))</f>
        <v>38595</v>
      </c>
      <c r="P3267">
        <f>INDEX(lehmad!D$2:D$412,MATCH(klypsid!$B3267,lehmad!$A$2:$A$412,0))</f>
        <v>85</v>
      </c>
      <c r="Q3267">
        <f>INDEX(lehmad!E$2:E$412,MATCH(klypsid!$B3267,lehmad!$A$2:$A$412,0))</f>
        <v>1</v>
      </c>
      <c r="R3267" t="str">
        <f>INDEX(lehmad!F$2:F$412,MATCH(klypsid!$B3267,lehmad!$A$2:$A$412,0))</f>
        <v>DORADO-ET</v>
      </c>
      <c r="S3267">
        <f>INDEX(lehmad!H$2:H$412,MATCH(klypsid!$B3267,lehmad!$A$2:$A$412,0))</f>
        <v>102</v>
      </c>
      <c r="T3267">
        <f>INDEX(lehmad!K$2:K$412,MATCH(klypsid!$B3267,lehmad!$A$2:$A$412,0))</f>
        <v>106</v>
      </c>
      <c r="U3267" s="4">
        <f t="shared" ref="U3267:U3330" si="102">IF(AND(A3267=A3266,D3267=D3266),U3266+1,1)</f>
        <v>9</v>
      </c>
      <c r="V3267">
        <f t="shared" ref="V3267:V3330" si="103">IF(AND(A3267=A3266,D3267=D3266),G3267-G3266,G3267-F3267)</f>
        <v>33</v>
      </c>
    </row>
    <row r="3268" spans="1:22" x14ac:dyDescent="0.25">
      <c r="A3268">
        <v>3626</v>
      </c>
      <c r="B3268" t="str">
        <f>"E"&amp;A3268</f>
        <v>E3626</v>
      </c>
      <c r="C3268" t="s">
        <v>98</v>
      </c>
      <c r="D3268">
        <v>1</v>
      </c>
      <c r="E3268">
        <f>IF(D3268&lt;4,D3268,4)</f>
        <v>1</v>
      </c>
      <c r="F3268" s="1">
        <v>39322</v>
      </c>
      <c r="G3268" s="1">
        <v>39600</v>
      </c>
      <c r="H3268" s="3">
        <f>G3268-F3268</f>
        <v>278</v>
      </c>
      <c r="I3268" s="3">
        <f>IF(H3268&lt;=60,1,IF(H3268&lt;=150,2,3))</f>
        <v>3</v>
      </c>
      <c r="J3268">
        <v>16</v>
      </c>
      <c r="K3268">
        <v>5.15</v>
      </c>
      <c r="L3268">
        <v>3.61</v>
      </c>
      <c r="M3268">
        <v>44</v>
      </c>
      <c r="N3268">
        <f>LOG(M3268/100,2)+3</f>
        <v>1.8155754288625725</v>
      </c>
      <c r="O3268">
        <f>INDEX(lehmad!B$2:B$412,MATCH(klypsid!$B3268,lehmad!$A$2:$A$412,0))</f>
        <v>38595</v>
      </c>
      <c r="P3268">
        <f>INDEX(lehmad!D$2:D$412,MATCH(klypsid!$B3268,lehmad!$A$2:$A$412,0))</f>
        <v>85</v>
      </c>
      <c r="Q3268">
        <f>INDEX(lehmad!E$2:E$412,MATCH(klypsid!$B3268,lehmad!$A$2:$A$412,0))</f>
        <v>1</v>
      </c>
      <c r="R3268" t="str">
        <f>INDEX(lehmad!F$2:F$412,MATCH(klypsid!$B3268,lehmad!$A$2:$A$412,0))</f>
        <v>DORADO-ET</v>
      </c>
      <c r="S3268">
        <f>INDEX(lehmad!H$2:H$412,MATCH(klypsid!$B3268,lehmad!$A$2:$A$412,0))</f>
        <v>102</v>
      </c>
      <c r="T3268">
        <f>INDEX(lehmad!K$2:K$412,MATCH(klypsid!$B3268,lehmad!$A$2:$A$412,0))</f>
        <v>106</v>
      </c>
      <c r="U3268" s="4">
        <f t="shared" si="102"/>
        <v>10</v>
      </c>
      <c r="V3268">
        <f t="shared" si="103"/>
        <v>28</v>
      </c>
    </row>
    <row r="3269" spans="1:22" x14ac:dyDescent="0.25">
      <c r="A3269">
        <v>3626</v>
      </c>
      <c r="B3269" t="str">
        <f>"E"&amp;A3269</f>
        <v>E3626</v>
      </c>
      <c r="C3269" t="s">
        <v>98</v>
      </c>
      <c r="D3269">
        <v>2</v>
      </c>
      <c r="E3269">
        <f>IF(D3269&lt;4,D3269,4)</f>
        <v>2</v>
      </c>
      <c r="F3269" s="1">
        <v>39673</v>
      </c>
      <c r="G3269" s="1">
        <v>39693</v>
      </c>
      <c r="H3269" s="3">
        <f>G3269-F3269</f>
        <v>20</v>
      </c>
      <c r="I3269" s="3">
        <f>IF(H3269&lt;=60,1,IF(H3269&lt;=150,2,3))</f>
        <v>1</v>
      </c>
      <c r="J3269">
        <v>36.200000000000003</v>
      </c>
      <c r="K3269">
        <v>5.22</v>
      </c>
      <c r="L3269">
        <v>3.16</v>
      </c>
      <c r="M3269">
        <v>54</v>
      </c>
      <c r="N3269">
        <f>LOG(M3269/100,2)+3</f>
        <v>2.1110313123887439</v>
      </c>
      <c r="O3269">
        <f>INDEX(lehmad!B$2:B$412,MATCH(klypsid!$B3269,lehmad!$A$2:$A$412,0))</f>
        <v>38595</v>
      </c>
      <c r="P3269">
        <f>INDEX(lehmad!D$2:D$412,MATCH(klypsid!$B3269,lehmad!$A$2:$A$412,0))</f>
        <v>85</v>
      </c>
      <c r="Q3269">
        <f>INDEX(lehmad!E$2:E$412,MATCH(klypsid!$B3269,lehmad!$A$2:$A$412,0))</f>
        <v>1</v>
      </c>
      <c r="R3269" t="str">
        <f>INDEX(lehmad!F$2:F$412,MATCH(klypsid!$B3269,lehmad!$A$2:$A$412,0))</f>
        <v>DORADO-ET</v>
      </c>
      <c r="S3269">
        <f>INDEX(lehmad!H$2:H$412,MATCH(klypsid!$B3269,lehmad!$A$2:$A$412,0))</f>
        <v>102</v>
      </c>
      <c r="T3269">
        <f>INDEX(lehmad!K$2:K$412,MATCH(klypsid!$B3269,lehmad!$A$2:$A$412,0))</f>
        <v>106</v>
      </c>
      <c r="U3269" s="4">
        <f t="shared" si="102"/>
        <v>1</v>
      </c>
      <c r="V3269">
        <f t="shared" si="103"/>
        <v>20</v>
      </c>
    </row>
    <row r="3270" spans="1:22" x14ac:dyDescent="0.25">
      <c r="A3270">
        <v>3626</v>
      </c>
      <c r="B3270" t="str">
        <f>"E"&amp;A3270</f>
        <v>E3626</v>
      </c>
      <c r="C3270" t="s">
        <v>98</v>
      </c>
      <c r="D3270">
        <v>2</v>
      </c>
      <c r="E3270">
        <f>IF(D3270&lt;4,D3270,4)</f>
        <v>2</v>
      </c>
      <c r="F3270" s="1">
        <v>39673</v>
      </c>
      <c r="G3270" s="1">
        <v>39722</v>
      </c>
      <c r="H3270" s="3">
        <f>G3270-F3270</f>
        <v>49</v>
      </c>
      <c r="I3270" s="3">
        <f>IF(H3270&lt;=60,1,IF(H3270&lt;=150,2,3))</f>
        <v>1</v>
      </c>
      <c r="J3270">
        <v>33</v>
      </c>
      <c r="K3270">
        <v>4.25</v>
      </c>
      <c r="L3270">
        <v>3.43</v>
      </c>
      <c r="M3270">
        <v>115</v>
      </c>
      <c r="N3270">
        <f>LOG(M3270/100,2)+3</f>
        <v>3.2016338611696504</v>
      </c>
      <c r="O3270">
        <f>INDEX(lehmad!B$2:B$412,MATCH(klypsid!$B3270,lehmad!$A$2:$A$412,0))</f>
        <v>38595</v>
      </c>
      <c r="P3270">
        <f>INDEX(lehmad!D$2:D$412,MATCH(klypsid!$B3270,lehmad!$A$2:$A$412,0))</f>
        <v>85</v>
      </c>
      <c r="Q3270">
        <f>INDEX(lehmad!E$2:E$412,MATCH(klypsid!$B3270,lehmad!$A$2:$A$412,0))</f>
        <v>1</v>
      </c>
      <c r="R3270" t="str">
        <f>INDEX(lehmad!F$2:F$412,MATCH(klypsid!$B3270,lehmad!$A$2:$A$412,0))</f>
        <v>DORADO-ET</v>
      </c>
      <c r="S3270">
        <f>INDEX(lehmad!H$2:H$412,MATCH(klypsid!$B3270,lehmad!$A$2:$A$412,0))</f>
        <v>102</v>
      </c>
      <c r="T3270">
        <f>INDEX(lehmad!K$2:K$412,MATCH(klypsid!$B3270,lehmad!$A$2:$A$412,0))</f>
        <v>106</v>
      </c>
      <c r="U3270" s="4">
        <f t="shared" si="102"/>
        <v>2</v>
      </c>
      <c r="V3270">
        <f t="shared" si="103"/>
        <v>29</v>
      </c>
    </row>
    <row r="3271" spans="1:22" x14ac:dyDescent="0.25">
      <c r="A3271">
        <v>3626</v>
      </c>
      <c r="B3271" t="str">
        <f>"E"&amp;A3271</f>
        <v>E3626</v>
      </c>
      <c r="C3271" t="s">
        <v>98</v>
      </c>
      <c r="D3271">
        <v>2</v>
      </c>
      <c r="E3271">
        <f>IF(D3271&lt;4,D3271,4)</f>
        <v>2</v>
      </c>
      <c r="F3271" s="1">
        <v>39673</v>
      </c>
      <c r="G3271" s="1">
        <v>39754</v>
      </c>
      <c r="H3271" s="3">
        <f>G3271-F3271</f>
        <v>81</v>
      </c>
      <c r="I3271" s="3">
        <f>IF(H3271&lt;=60,1,IF(H3271&lt;=150,2,3))</f>
        <v>2</v>
      </c>
      <c r="J3271">
        <v>29.2</v>
      </c>
      <c r="K3271">
        <v>4.43</v>
      </c>
      <c r="L3271">
        <v>3.51</v>
      </c>
      <c r="M3271">
        <v>55</v>
      </c>
      <c r="N3271">
        <f>LOG(M3271/100,2)+3</f>
        <v>2.1375035237499347</v>
      </c>
      <c r="O3271">
        <f>INDEX(lehmad!B$2:B$412,MATCH(klypsid!$B3271,lehmad!$A$2:$A$412,0))</f>
        <v>38595</v>
      </c>
      <c r="P3271">
        <f>INDEX(lehmad!D$2:D$412,MATCH(klypsid!$B3271,lehmad!$A$2:$A$412,0))</f>
        <v>85</v>
      </c>
      <c r="Q3271">
        <f>INDEX(lehmad!E$2:E$412,MATCH(klypsid!$B3271,lehmad!$A$2:$A$412,0))</f>
        <v>1</v>
      </c>
      <c r="R3271" t="str">
        <f>INDEX(lehmad!F$2:F$412,MATCH(klypsid!$B3271,lehmad!$A$2:$A$412,0))</f>
        <v>DORADO-ET</v>
      </c>
      <c r="S3271">
        <f>INDEX(lehmad!H$2:H$412,MATCH(klypsid!$B3271,lehmad!$A$2:$A$412,0))</f>
        <v>102</v>
      </c>
      <c r="T3271">
        <f>INDEX(lehmad!K$2:K$412,MATCH(klypsid!$B3271,lehmad!$A$2:$A$412,0))</f>
        <v>106</v>
      </c>
      <c r="U3271" s="4">
        <f t="shared" si="102"/>
        <v>3</v>
      </c>
      <c r="V3271">
        <f t="shared" si="103"/>
        <v>32</v>
      </c>
    </row>
    <row r="3272" spans="1:22" x14ac:dyDescent="0.25">
      <c r="A3272">
        <v>3626</v>
      </c>
      <c r="B3272" t="str">
        <f>"E"&amp;A3272</f>
        <v>E3626</v>
      </c>
      <c r="C3272" t="s">
        <v>98</v>
      </c>
      <c r="D3272">
        <v>2</v>
      </c>
      <c r="E3272">
        <f>IF(D3272&lt;4,D3272,4)</f>
        <v>2</v>
      </c>
      <c r="F3272" s="1">
        <v>39673</v>
      </c>
      <c r="G3272" s="1">
        <v>39783</v>
      </c>
      <c r="H3272" s="3">
        <f>G3272-F3272</f>
        <v>110</v>
      </c>
      <c r="I3272" s="3">
        <f>IF(H3272&lt;=60,1,IF(H3272&lt;=150,2,3))</f>
        <v>2</v>
      </c>
      <c r="J3272">
        <v>30</v>
      </c>
      <c r="K3272">
        <v>4.66</v>
      </c>
      <c r="L3272">
        <v>3.57</v>
      </c>
      <c r="M3272">
        <v>58</v>
      </c>
      <c r="N3272">
        <f>LOG(M3272/100,2)+3</f>
        <v>2.2141248053528475</v>
      </c>
      <c r="O3272">
        <f>INDEX(lehmad!B$2:B$412,MATCH(klypsid!$B3272,lehmad!$A$2:$A$412,0))</f>
        <v>38595</v>
      </c>
      <c r="P3272">
        <f>INDEX(lehmad!D$2:D$412,MATCH(klypsid!$B3272,lehmad!$A$2:$A$412,0))</f>
        <v>85</v>
      </c>
      <c r="Q3272">
        <f>INDEX(lehmad!E$2:E$412,MATCH(klypsid!$B3272,lehmad!$A$2:$A$412,0))</f>
        <v>1</v>
      </c>
      <c r="R3272" t="str">
        <f>INDEX(lehmad!F$2:F$412,MATCH(klypsid!$B3272,lehmad!$A$2:$A$412,0))</f>
        <v>DORADO-ET</v>
      </c>
      <c r="S3272">
        <f>INDEX(lehmad!H$2:H$412,MATCH(klypsid!$B3272,lehmad!$A$2:$A$412,0))</f>
        <v>102</v>
      </c>
      <c r="T3272">
        <f>INDEX(lehmad!K$2:K$412,MATCH(klypsid!$B3272,lehmad!$A$2:$A$412,0))</f>
        <v>106</v>
      </c>
      <c r="U3272" s="4">
        <f t="shared" si="102"/>
        <v>4</v>
      </c>
      <c r="V3272">
        <f t="shared" si="103"/>
        <v>29</v>
      </c>
    </row>
    <row r="3273" spans="1:22" x14ac:dyDescent="0.25">
      <c r="A3273">
        <v>3626</v>
      </c>
      <c r="B3273" t="str">
        <f>"E"&amp;A3273</f>
        <v>E3626</v>
      </c>
      <c r="C3273" t="s">
        <v>98</v>
      </c>
      <c r="D3273">
        <v>2</v>
      </c>
      <c r="E3273">
        <f>IF(D3273&lt;4,D3273,4)</f>
        <v>2</v>
      </c>
      <c r="F3273" s="1">
        <v>39673</v>
      </c>
      <c r="G3273" s="1">
        <v>39817</v>
      </c>
      <c r="H3273" s="3">
        <f>G3273-F3273</f>
        <v>144</v>
      </c>
      <c r="I3273" s="3">
        <f>IF(H3273&lt;=60,1,IF(H3273&lt;=150,2,3))</f>
        <v>2</v>
      </c>
      <c r="J3273">
        <v>29.4</v>
      </c>
      <c r="K3273">
        <v>4.4000000000000004</v>
      </c>
      <c r="L3273">
        <v>3.52</v>
      </c>
      <c r="M3273">
        <v>45</v>
      </c>
      <c r="N3273">
        <f>LOG(M3273/100,2)+3</f>
        <v>1.84799690655495</v>
      </c>
      <c r="O3273">
        <f>INDEX(lehmad!B$2:B$412,MATCH(klypsid!$B3273,lehmad!$A$2:$A$412,0))</f>
        <v>38595</v>
      </c>
      <c r="P3273">
        <f>INDEX(lehmad!D$2:D$412,MATCH(klypsid!$B3273,lehmad!$A$2:$A$412,0))</f>
        <v>85</v>
      </c>
      <c r="Q3273">
        <f>INDEX(lehmad!E$2:E$412,MATCH(klypsid!$B3273,lehmad!$A$2:$A$412,0))</f>
        <v>1</v>
      </c>
      <c r="R3273" t="str">
        <f>INDEX(lehmad!F$2:F$412,MATCH(klypsid!$B3273,lehmad!$A$2:$A$412,0))</f>
        <v>DORADO-ET</v>
      </c>
      <c r="S3273">
        <f>INDEX(lehmad!H$2:H$412,MATCH(klypsid!$B3273,lehmad!$A$2:$A$412,0))</f>
        <v>102</v>
      </c>
      <c r="T3273">
        <f>INDEX(lehmad!K$2:K$412,MATCH(klypsid!$B3273,lehmad!$A$2:$A$412,0))</f>
        <v>106</v>
      </c>
      <c r="U3273" s="4">
        <f t="shared" si="102"/>
        <v>5</v>
      </c>
      <c r="V3273">
        <f t="shared" si="103"/>
        <v>34</v>
      </c>
    </row>
    <row r="3274" spans="1:22" x14ac:dyDescent="0.25">
      <c r="A3274">
        <v>3626</v>
      </c>
      <c r="B3274" t="str">
        <f>"E"&amp;A3274</f>
        <v>E3626</v>
      </c>
      <c r="C3274" t="s">
        <v>98</v>
      </c>
      <c r="D3274">
        <v>2</v>
      </c>
      <c r="E3274">
        <f>IF(D3274&lt;4,D3274,4)</f>
        <v>2</v>
      </c>
      <c r="F3274" s="1">
        <v>39673</v>
      </c>
      <c r="G3274" s="1">
        <v>39845</v>
      </c>
      <c r="H3274" s="3">
        <f>G3274-F3274</f>
        <v>172</v>
      </c>
      <c r="I3274" s="3">
        <f>IF(H3274&lt;=60,1,IF(H3274&lt;=150,2,3))</f>
        <v>3</v>
      </c>
      <c r="J3274">
        <v>24.1</v>
      </c>
      <c r="K3274">
        <v>5.44</v>
      </c>
      <c r="L3274">
        <v>3.37</v>
      </c>
      <c r="M3274">
        <v>63</v>
      </c>
      <c r="N3274">
        <f>LOG(M3274/100,2)+3</f>
        <v>2.3334237337251915</v>
      </c>
      <c r="O3274">
        <f>INDEX(lehmad!B$2:B$412,MATCH(klypsid!$B3274,lehmad!$A$2:$A$412,0))</f>
        <v>38595</v>
      </c>
      <c r="P3274">
        <f>INDEX(lehmad!D$2:D$412,MATCH(klypsid!$B3274,lehmad!$A$2:$A$412,0))</f>
        <v>85</v>
      </c>
      <c r="Q3274">
        <f>INDEX(lehmad!E$2:E$412,MATCH(klypsid!$B3274,lehmad!$A$2:$A$412,0))</f>
        <v>1</v>
      </c>
      <c r="R3274" t="str">
        <f>INDEX(lehmad!F$2:F$412,MATCH(klypsid!$B3274,lehmad!$A$2:$A$412,0))</f>
        <v>DORADO-ET</v>
      </c>
      <c r="S3274">
        <f>INDEX(lehmad!H$2:H$412,MATCH(klypsid!$B3274,lehmad!$A$2:$A$412,0))</f>
        <v>102</v>
      </c>
      <c r="T3274">
        <f>INDEX(lehmad!K$2:K$412,MATCH(klypsid!$B3274,lehmad!$A$2:$A$412,0))</f>
        <v>106</v>
      </c>
      <c r="U3274" s="4">
        <f t="shared" si="102"/>
        <v>6</v>
      </c>
      <c r="V3274">
        <f t="shared" si="103"/>
        <v>28</v>
      </c>
    </row>
    <row r="3275" spans="1:22" x14ac:dyDescent="0.25">
      <c r="A3275">
        <v>3626</v>
      </c>
      <c r="B3275" t="str">
        <f>"E"&amp;A3275</f>
        <v>E3626</v>
      </c>
      <c r="C3275" t="s">
        <v>98</v>
      </c>
      <c r="D3275">
        <v>2</v>
      </c>
      <c r="E3275">
        <f>IF(D3275&lt;4,D3275,4)</f>
        <v>2</v>
      </c>
      <c r="F3275" s="1">
        <v>39673</v>
      </c>
      <c r="G3275" s="1">
        <v>39875</v>
      </c>
      <c r="H3275" s="3">
        <f>G3275-F3275</f>
        <v>202</v>
      </c>
      <c r="I3275" s="3">
        <f>IF(H3275&lt;=60,1,IF(H3275&lt;=150,2,3))</f>
        <v>3</v>
      </c>
      <c r="J3275">
        <v>22.7</v>
      </c>
      <c r="K3275">
        <v>4.71</v>
      </c>
      <c r="L3275">
        <v>3.67</v>
      </c>
      <c r="M3275">
        <v>84</v>
      </c>
      <c r="N3275">
        <f>LOG(M3275/100,2)+3</f>
        <v>2.7484612330040354</v>
      </c>
      <c r="O3275">
        <f>INDEX(lehmad!B$2:B$412,MATCH(klypsid!$B3275,lehmad!$A$2:$A$412,0))</f>
        <v>38595</v>
      </c>
      <c r="P3275">
        <f>INDEX(lehmad!D$2:D$412,MATCH(klypsid!$B3275,lehmad!$A$2:$A$412,0))</f>
        <v>85</v>
      </c>
      <c r="Q3275">
        <f>INDEX(lehmad!E$2:E$412,MATCH(klypsid!$B3275,lehmad!$A$2:$A$412,0))</f>
        <v>1</v>
      </c>
      <c r="R3275" t="str">
        <f>INDEX(lehmad!F$2:F$412,MATCH(klypsid!$B3275,lehmad!$A$2:$A$412,0))</f>
        <v>DORADO-ET</v>
      </c>
      <c r="S3275">
        <f>INDEX(lehmad!H$2:H$412,MATCH(klypsid!$B3275,lehmad!$A$2:$A$412,0))</f>
        <v>102</v>
      </c>
      <c r="T3275">
        <f>INDEX(lehmad!K$2:K$412,MATCH(klypsid!$B3275,lehmad!$A$2:$A$412,0))</f>
        <v>106</v>
      </c>
      <c r="U3275" s="4">
        <f t="shared" si="102"/>
        <v>7</v>
      </c>
      <c r="V3275">
        <f t="shared" si="103"/>
        <v>30</v>
      </c>
    </row>
    <row r="3276" spans="1:22" x14ac:dyDescent="0.25">
      <c r="A3276">
        <v>3626</v>
      </c>
      <c r="B3276" t="str">
        <f>"E"&amp;A3276</f>
        <v>E3626</v>
      </c>
      <c r="C3276" t="s">
        <v>98</v>
      </c>
      <c r="D3276">
        <v>2</v>
      </c>
      <c r="E3276">
        <f>IF(D3276&lt;4,D3276,4)</f>
        <v>2</v>
      </c>
      <c r="F3276" s="1">
        <v>39673</v>
      </c>
      <c r="G3276" s="1">
        <v>39908</v>
      </c>
      <c r="H3276" s="3">
        <f>G3276-F3276</f>
        <v>235</v>
      </c>
      <c r="I3276" s="3">
        <f>IF(H3276&lt;=60,1,IF(H3276&lt;=150,2,3))</f>
        <v>3</v>
      </c>
      <c r="J3276">
        <v>18.5</v>
      </c>
      <c r="K3276">
        <v>6.37</v>
      </c>
      <c r="L3276">
        <v>3.84</v>
      </c>
      <c r="M3276">
        <v>146</v>
      </c>
      <c r="N3276">
        <f>LOG(M3276/100,2)+3</f>
        <v>3.5459683691052923</v>
      </c>
      <c r="O3276">
        <f>INDEX(lehmad!B$2:B$412,MATCH(klypsid!$B3276,lehmad!$A$2:$A$412,0))</f>
        <v>38595</v>
      </c>
      <c r="P3276">
        <f>INDEX(lehmad!D$2:D$412,MATCH(klypsid!$B3276,lehmad!$A$2:$A$412,0))</f>
        <v>85</v>
      </c>
      <c r="Q3276">
        <f>INDEX(lehmad!E$2:E$412,MATCH(klypsid!$B3276,lehmad!$A$2:$A$412,0))</f>
        <v>1</v>
      </c>
      <c r="R3276" t="str">
        <f>INDEX(lehmad!F$2:F$412,MATCH(klypsid!$B3276,lehmad!$A$2:$A$412,0))</f>
        <v>DORADO-ET</v>
      </c>
      <c r="S3276">
        <f>INDEX(lehmad!H$2:H$412,MATCH(klypsid!$B3276,lehmad!$A$2:$A$412,0))</f>
        <v>102</v>
      </c>
      <c r="T3276">
        <f>INDEX(lehmad!K$2:K$412,MATCH(klypsid!$B3276,lehmad!$A$2:$A$412,0))</f>
        <v>106</v>
      </c>
      <c r="U3276" s="4">
        <f t="shared" si="102"/>
        <v>8</v>
      </c>
      <c r="V3276">
        <f t="shared" si="103"/>
        <v>33</v>
      </c>
    </row>
    <row r="3277" spans="1:22" x14ac:dyDescent="0.25">
      <c r="A3277">
        <v>3626</v>
      </c>
      <c r="B3277" t="str">
        <f>"E"&amp;A3277</f>
        <v>E3626</v>
      </c>
      <c r="C3277" t="s">
        <v>98</v>
      </c>
      <c r="D3277">
        <v>2</v>
      </c>
      <c r="E3277">
        <f>IF(D3277&lt;4,D3277,4)</f>
        <v>2</v>
      </c>
      <c r="F3277" s="1">
        <v>39673</v>
      </c>
      <c r="G3277" s="1">
        <v>39944</v>
      </c>
      <c r="H3277" s="3">
        <f>G3277-F3277</f>
        <v>271</v>
      </c>
      <c r="I3277" s="3">
        <f>IF(H3277&lt;=60,1,IF(H3277&lt;=150,2,3))</f>
        <v>3</v>
      </c>
      <c r="J3277">
        <v>13.3</v>
      </c>
      <c r="K3277">
        <v>5.47</v>
      </c>
      <c r="L3277">
        <v>3.52</v>
      </c>
      <c r="M3277">
        <v>179</v>
      </c>
      <c r="N3277">
        <f>LOG(M3277/100,2)+3</f>
        <v>3.839959587489532</v>
      </c>
      <c r="O3277">
        <f>INDEX(lehmad!B$2:B$412,MATCH(klypsid!$B3277,lehmad!$A$2:$A$412,0))</f>
        <v>38595</v>
      </c>
      <c r="P3277">
        <f>INDEX(lehmad!D$2:D$412,MATCH(klypsid!$B3277,lehmad!$A$2:$A$412,0))</f>
        <v>85</v>
      </c>
      <c r="Q3277">
        <f>INDEX(lehmad!E$2:E$412,MATCH(klypsid!$B3277,lehmad!$A$2:$A$412,0))</f>
        <v>1</v>
      </c>
      <c r="R3277" t="str">
        <f>INDEX(lehmad!F$2:F$412,MATCH(klypsid!$B3277,lehmad!$A$2:$A$412,0))</f>
        <v>DORADO-ET</v>
      </c>
      <c r="S3277">
        <f>INDEX(lehmad!H$2:H$412,MATCH(klypsid!$B3277,lehmad!$A$2:$A$412,0))</f>
        <v>102</v>
      </c>
      <c r="T3277">
        <f>INDEX(lehmad!K$2:K$412,MATCH(klypsid!$B3277,lehmad!$A$2:$A$412,0))</f>
        <v>106</v>
      </c>
      <c r="U3277" s="4">
        <f t="shared" si="102"/>
        <v>9</v>
      </c>
      <c r="V3277">
        <f t="shared" si="103"/>
        <v>36</v>
      </c>
    </row>
    <row r="3278" spans="1:22" x14ac:dyDescent="0.25">
      <c r="A3278">
        <v>3626</v>
      </c>
      <c r="B3278" t="str">
        <f>"E"&amp;A3278</f>
        <v>E3626</v>
      </c>
      <c r="C3278" t="s">
        <v>98</v>
      </c>
      <c r="D3278">
        <v>3</v>
      </c>
      <c r="E3278">
        <f>IF(D3278&lt;4,D3278,4)</f>
        <v>3</v>
      </c>
      <c r="F3278" s="1">
        <v>40013</v>
      </c>
      <c r="G3278" s="1">
        <v>40038</v>
      </c>
      <c r="H3278" s="3">
        <f>G3278-F3278</f>
        <v>25</v>
      </c>
      <c r="I3278" s="3">
        <f>IF(H3278&lt;=60,1,IF(H3278&lt;=150,2,3))</f>
        <v>1</v>
      </c>
      <c r="J3278">
        <v>34.299999999999997</v>
      </c>
      <c r="K3278">
        <v>4.38</v>
      </c>
      <c r="L3278">
        <v>2.97</v>
      </c>
      <c r="M3278">
        <v>47</v>
      </c>
      <c r="N3278">
        <f>LOG(M3278/100,2)+3</f>
        <v>1.9107326619029126</v>
      </c>
      <c r="O3278">
        <f>INDEX(lehmad!B$2:B$412,MATCH(klypsid!$B3278,lehmad!$A$2:$A$412,0))</f>
        <v>38595</v>
      </c>
      <c r="P3278">
        <f>INDEX(lehmad!D$2:D$412,MATCH(klypsid!$B3278,lehmad!$A$2:$A$412,0))</f>
        <v>85</v>
      </c>
      <c r="Q3278">
        <f>INDEX(lehmad!E$2:E$412,MATCH(klypsid!$B3278,lehmad!$A$2:$A$412,0))</f>
        <v>1</v>
      </c>
      <c r="R3278" t="str">
        <f>INDEX(lehmad!F$2:F$412,MATCH(klypsid!$B3278,lehmad!$A$2:$A$412,0))</f>
        <v>DORADO-ET</v>
      </c>
      <c r="S3278">
        <f>INDEX(lehmad!H$2:H$412,MATCH(klypsid!$B3278,lehmad!$A$2:$A$412,0))</f>
        <v>102</v>
      </c>
      <c r="T3278">
        <f>INDEX(lehmad!K$2:K$412,MATCH(klypsid!$B3278,lehmad!$A$2:$A$412,0))</f>
        <v>106</v>
      </c>
      <c r="U3278" s="4">
        <f t="shared" si="102"/>
        <v>1</v>
      </c>
      <c r="V3278">
        <f t="shared" si="103"/>
        <v>25</v>
      </c>
    </row>
    <row r="3279" spans="1:22" x14ac:dyDescent="0.25">
      <c r="A3279">
        <v>3626</v>
      </c>
      <c r="B3279" t="str">
        <f>"E"&amp;A3279</f>
        <v>E3626</v>
      </c>
      <c r="C3279" t="s">
        <v>98</v>
      </c>
      <c r="D3279">
        <v>3</v>
      </c>
      <c r="E3279">
        <f>IF(D3279&lt;4,D3279,4)</f>
        <v>3</v>
      </c>
      <c r="F3279" s="1">
        <v>40013</v>
      </c>
      <c r="G3279" s="1">
        <v>40066</v>
      </c>
      <c r="H3279" s="3">
        <f>G3279-F3279</f>
        <v>53</v>
      </c>
      <c r="I3279" s="3">
        <f>IF(H3279&lt;=60,1,IF(H3279&lt;=150,2,3))</f>
        <v>1</v>
      </c>
      <c r="J3279">
        <v>42.6</v>
      </c>
      <c r="K3279">
        <v>3.68</v>
      </c>
      <c r="L3279">
        <v>3.2</v>
      </c>
      <c r="M3279">
        <v>29</v>
      </c>
      <c r="N3279">
        <f>LOG(M3279/100,2)+3</f>
        <v>1.2141248053528473</v>
      </c>
      <c r="O3279">
        <f>INDEX(lehmad!B$2:B$412,MATCH(klypsid!$B3279,lehmad!$A$2:$A$412,0))</f>
        <v>38595</v>
      </c>
      <c r="P3279">
        <f>INDEX(lehmad!D$2:D$412,MATCH(klypsid!$B3279,lehmad!$A$2:$A$412,0))</f>
        <v>85</v>
      </c>
      <c r="Q3279">
        <f>INDEX(lehmad!E$2:E$412,MATCH(klypsid!$B3279,lehmad!$A$2:$A$412,0))</f>
        <v>1</v>
      </c>
      <c r="R3279" t="str">
        <f>INDEX(lehmad!F$2:F$412,MATCH(klypsid!$B3279,lehmad!$A$2:$A$412,0))</f>
        <v>DORADO-ET</v>
      </c>
      <c r="S3279">
        <f>INDEX(lehmad!H$2:H$412,MATCH(klypsid!$B3279,lehmad!$A$2:$A$412,0))</f>
        <v>102</v>
      </c>
      <c r="T3279">
        <f>INDEX(lehmad!K$2:K$412,MATCH(klypsid!$B3279,lehmad!$A$2:$A$412,0))</f>
        <v>106</v>
      </c>
      <c r="U3279" s="4">
        <f t="shared" si="102"/>
        <v>2</v>
      </c>
      <c r="V3279">
        <f t="shared" si="103"/>
        <v>28</v>
      </c>
    </row>
    <row r="3280" spans="1:22" x14ac:dyDescent="0.25">
      <c r="A3280">
        <v>3626</v>
      </c>
      <c r="B3280" t="str">
        <f>"E"&amp;A3280</f>
        <v>E3626</v>
      </c>
      <c r="C3280" t="s">
        <v>98</v>
      </c>
      <c r="D3280">
        <v>3</v>
      </c>
      <c r="E3280">
        <f>IF(D3280&lt;4,D3280,4)</f>
        <v>3</v>
      </c>
      <c r="F3280" s="1">
        <v>40013</v>
      </c>
      <c r="G3280" s="1">
        <v>40094</v>
      </c>
      <c r="H3280" s="3">
        <f>G3280-F3280</f>
        <v>81</v>
      </c>
      <c r="I3280" s="3">
        <f>IF(H3280&lt;=60,1,IF(H3280&lt;=150,2,3))</f>
        <v>2</v>
      </c>
      <c r="J3280">
        <v>39</v>
      </c>
      <c r="K3280">
        <v>4.87</v>
      </c>
      <c r="L3280">
        <v>3.29</v>
      </c>
      <c r="M3280">
        <v>22</v>
      </c>
      <c r="N3280">
        <f>LOG(M3280/100,2)+3</f>
        <v>0.8155754288625725</v>
      </c>
      <c r="O3280">
        <f>INDEX(lehmad!B$2:B$412,MATCH(klypsid!$B3280,lehmad!$A$2:$A$412,0))</f>
        <v>38595</v>
      </c>
      <c r="P3280">
        <f>INDEX(lehmad!D$2:D$412,MATCH(klypsid!$B3280,lehmad!$A$2:$A$412,0))</f>
        <v>85</v>
      </c>
      <c r="Q3280">
        <f>INDEX(lehmad!E$2:E$412,MATCH(klypsid!$B3280,lehmad!$A$2:$A$412,0))</f>
        <v>1</v>
      </c>
      <c r="R3280" t="str">
        <f>INDEX(lehmad!F$2:F$412,MATCH(klypsid!$B3280,lehmad!$A$2:$A$412,0))</f>
        <v>DORADO-ET</v>
      </c>
      <c r="S3280">
        <f>INDEX(lehmad!H$2:H$412,MATCH(klypsid!$B3280,lehmad!$A$2:$A$412,0))</f>
        <v>102</v>
      </c>
      <c r="T3280">
        <f>INDEX(lehmad!K$2:K$412,MATCH(klypsid!$B3280,lehmad!$A$2:$A$412,0))</f>
        <v>106</v>
      </c>
      <c r="U3280" s="4">
        <f t="shared" si="102"/>
        <v>3</v>
      </c>
      <c r="V3280">
        <f t="shared" si="103"/>
        <v>28</v>
      </c>
    </row>
    <row r="3281" spans="1:22" x14ac:dyDescent="0.25">
      <c r="A3281">
        <v>3626</v>
      </c>
      <c r="B3281" t="str">
        <f>"E"&amp;A3281</f>
        <v>E3626</v>
      </c>
      <c r="C3281" t="s">
        <v>98</v>
      </c>
      <c r="D3281">
        <v>3</v>
      </c>
      <c r="E3281">
        <f>IF(D3281&lt;4,D3281,4)</f>
        <v>3</v>
      </c>
      <c r="F3281" s="1">
        <v>40013</v>
      </c>
      <c r="G3281" s="1">
        <v>40125</v>
      </c>
      <c r="H3281" s="3">
        <f>G3281-F3281</f>
        <v>112</v>
      </c>
      <c r="I3281" s="3">
        <f>IF(H3281&lt;=60,1,IF(H3281&lt;=150,2,3))</f>
        <v>2</v>
      </c>
      <c r="J3281">
        <v>33.5</v>
      </c>
      <c r="K3281">
        <v>4.38</v>
      </c>
      <c r="L3281">
        <v>3.72</v>
      </c>
      <c r="M3281">
        <v>37</v>
      </c>
      <c r="N3281">
        <f>LOG(M3281/100,2)+3</f>
        <v>1.5655971758542251</v>
      </c>
      <c r="O3281">
        <f>INDEX(lehmad!B$2:B$412,MATCH(klypsid!$B3281,lehmad!$A$2:$A$412,0))</f>
        <v>38595</v>
      </c>
      <c r="P3281">
        <f>INDEX(lehmad!D$2:D$412,MATCH(klypsid!$B3281,lehmad!$A$2:$A$412,0))</f>
        <v>85</v>
      </c>
      <c r="Q3281">
        <f>INDEX(lehmad!E$2:E$412,MATCH(klypsid!$B3281,lehmad!$A$2:$A$412,0))</f>
        <v>1</v>
      </c>
      <c r="R3281" t="str">
        <f>INDEX(lehmad!F$2:F$412,MATCH(klypsid!$B3281,lehmad!$A$2:$A$412,0))</f>
        <v>DORADO-ET</v>
      </c>
      <c r="S3281">
        <f>INDEX(lehmad!H$2:H$412,MATCH(klypsid!$B3281,lehmad!$A$2:$A$412,0))</f>
        <v>102</v>
      </c>
      <c r="T3281">
        <f>INDEX(lehmad!K$2:K$412,MATCH(klypsid!$B3281,lehmad!$A$2:$A$412,0))</f>
        <v>106</v>
      </c>
      <c r="U3281" s="4">
        <f t="shared" si="102"/>
        <v>4</v>
      </c>
      <c r="V3281">
        <f t="shared" si="103"/>
        <v>31</v>
      </c>
    </row>
    <row r="3282" spans="1:22" x14ac:dyDescent="0.25">
      <c r="A3282">
        <v>3626</v>
      </c>
      <c r="B3282" t="str">
        <f>"E"&amp;A3282</f>
        <v>E3626</v>
      </c>
      <c r="C3282" t="s">
        <v>98</v>
      </c>
      <c r="D3282">
        <v>3</v>
      </c>
      <c r="E3282">
        <f>IF(D3282&lt;4,D3282,4)</f>
        <v>3</v>
      </c>
      <c r="F3282" s="1">
        <v>40013</v>
      </c>
      <c r="G3282" s="1">
        <v>40153</v>
      </c>
      <c r="H3282" s="3">
        <f>G3282-F3282</f>
        <v>140</v>
      </c>
      <c r="I3282" s="3">
        <f>IF(H3282&lt;=60,1,IF(H3282&lt;=150,2,3))</f>
        <v>2</v>
      </c>
      <c r="J3282">
        <v>31.4</v>
      </c>
      <c r="K3282">
        <v>4.91</v>
      </c>
      <c r="L3282">
        <v>3.62</v>
      </c>
      <c r="M3282">
        <v>28</v>
      </c>
      <c r="N3282">
        <f>LOG(M3282/100,2)+3</f>
        <v>1.1634987322828796</v>
      </c>
      <c r="O3282">
        <f>INDEX(lehmad!B$2:B$412,MATCH(klypsid!$B3282,lehmad!$A$2:$A$412,0))</f>
        <v>38595</v>
      </c>
      <c r="P3282">
        <f>INDEX(lehmad!D$2:D$412,MATCH(klypsid!$B3282,lehmad!$A$2:$A$412,0))</f>
        <v>85</v>
      </c>
      <c r="Q3282">
        <f>INDEX(lehmad!E$2:E$412,MATCH(klypsid!$B3282,lehmad!$A$2:$A$412,0))</f>
        <v>1</v>
      </c>
      <c r="R3282" t="str">
        <f>INDEX(lehmad!F$2:F$412,MATCH(klypsid!$B3282,lehmad!$A$2:$A$412,0))</f>
        <v>DORADO-ET</v>
      </c>
      <c r="S3282">
        <f>INDEX(lehmad!H$2:H$412,MATCH(klypsid!$B3282,lehmad!$A$2:$A$412,0))</f>
        <v>102</v>
      </c>
      <c r="T3282">
        <f>INDEX(lehmad!K$2:K$412,MATCH(klypsid!$B3282,lehmad!$A$2:$A$412,0))</f>
        <v>106</v>
      </c>
      <c r="U3282" s="4">
        <f t="shared" si="102"/>
        <v>5</v>
      </c>
      <c r="V3282">
        <f t="shared" si="103"/>
        <v>28</v>
      </c>
    </row>
    <row r="3283" spans="1:22" x14ac:dyDescent="0.25">
      <c r="A3283">
        <v>3626</v>
      </c>
      <c r="B3283" t="str">
        <f>"E"&amp;A3283</f>
        <v>E3626</v>
      </c>
      <c r="C3283" t="s">
        <v>98</v>
      </c>
      <c r="D3283">
        <v>3</v>
      </c>
      <c r="E3283">
        <f>IF(D3283&lt;4,D3283,4)</f>
        <v>3</v>
      </c>
      <c r="F3283" s="1">
        <v>40013</v>
      </c>
      <c r="G3283" s="1">
        <v>40186</v>
      </c>
      <c r="H3283" s="3">
        <f>G3283-F3283</f>
        <v>173</v>
      </c>
      <c r="I3283" s="3">
        <f>IF(H3283&lt;=60,1,IF(H3283&lt;=150,2,3))</f>
        <v>3</v>
      </c>
      <c r="J3283">
        <v>28.8</v>
      </c>
      <c r="K3283">
        <v>5.04</v>
      </c>
      <c r="L3283">
        <v>3.66</v>
      </c>
      <c r="M3283">
        <v>11</v>
      </c>
      <c r="N3283">
        <f>LOG(M3283/100,2)+3</f>
        <v>-0.1844245711374275</v>
      </c>
      <c r="O3283">
        <f>INDEX(lehmad!B$2:B$412,MATCH(klypsid!$B3283,lehmad!$A$2:$A$412,0))</f>
        <v>38595</v>
      </c>
      <c r="P3283">
        <f>INDEX(lehmad!D$2:D$412,MATCH(klypsid!$B3283,lehmad!$A$2:$A$412,0))</f>
        <v>85</v>
      </c>
      <c r="Q3283">
        <f>INDEX(lehmad!E$2:E$412,MATCH(klypsid!$B3283,lehmad!$A$2:$A$412,0))</f>
        <v>1</v>
      </c>
      <c r="R3283" t="str">
        <f>INDEX(lehmad!F$2:F$412,MATCH(klypsid!$B3283,lehmad!$A$2:$A$412,0))</f>
        <v>DORADO-ET</v>
      </c>
      <c r="S3283">
        <f>INDEX(lehmad!H$2:H$412,MATCH(klypsid!$B3283,lehmad!$A$2:$A$412,0))</f>
        <v>102</v>
      </c>
      <c r="T3283">
        <f>INDEX(lehmad!K$2:K$412,MATCH(klypsid!$B3283,lehmad!$A$2:$A$412,0))</f>
        <v>106</v>
      </c>
      <c r="U3283" s="4">
        <f t="shared" si="102"/>
        <v>6</v>
      </c>
      <c r="V3283">
        <f t="shared" si="103"/>
        <v>33</v>
      </c>
    </row>
    <row r="3284" spans="1:22" x14ac:dyDescent="0.25">
      <c r="A3284">
        <v>3626</v>
      </c>
      <c r="B3284" t="str">
        <f>"E"&amp;A3284</f>
        <v>E3626</v>
      </c>
      <c r="C3284" t="s">
        <v>98</v>
      </c>
      <c r="D3284">
        <v>3</v>
      </c>
      <c r="E3284">
        <f>IF(D3284&lt;4,D3284,4)</f>
        <v>3</v>
      </c>
      <c r="F3284" s="1">
        <v>40013</v>
      </c>
      <c r="G3284" s="1">
        <v>40214</v>
      </c>
      <c r="H3284" s="3">
        <f>G3284-F3284</f>
        <v>201</v>
      </c>
      <c r="I3284" s="3">
        <f>IF(H3284&lt;=60,1,IF(H3284&lt;=150,2,3))</f>
        <v>3</v>
      </c>
      <c r="J3284">
        <v>30.1</v>
      </c>
      <c r="K3284">
        <v>5.62</v>
      </c>
      <c r="L3284">
        <v>3.53</v>
      </c>
      <c r="M3284">
        <v>232</v>
      </c>
      <c r="N3284">
        <f>LOG(M3284/100,2)+3</f>
        <v>4.2141248053528475</v>
      </c>
      <c r="O3284">
        <f>INDEX(lehmad!B$2:B$412,MATCH(klypsid!$B3284,lehmad!$A$2:$A$412,0))</f>
        <v>38595</v>
      </c>
      <c r="P3284">
        <f>INDEX(lehmad!D$2:D$412,MATCH(klypsid!$B3284,lehmad!$A$2:$A$412,0))</f>
        <v>85</v>
      </c>
      <c r="Q3284">
        <f>INDEX(lehmad!E$2:E$412,MATCH(klypsid!$B3284,lehmad!$A$2:$A$412,0))</f>
        <v>1</v>
      </c>
      <c r="R3284" t="str">
        <f>INDEX(lehmad!F$2:F$412,MATCH(klypsid!$B3284,lehmad!$A$2:$A$412,0))</f>
        <v>DORADO-ET</v>
      </c>
      <c r="S3284">
        <f>INDEX(lehmad!H$2:H$412,MATCH(klypsid!$B3284,lehmad!$A$2:$A$412,0))</f>
        <v>102</v>
      </c>
      <c r="T3284">
        <f>INDEX(lehmad!K$2:K$412,MATCH(klypsid!$B3284,lehmad!$A$2:$A$412,0))</f>
        <v>106</v>
      </c>
      <c r="U3284" s="4">
        <f t="shared" si="102"/>
        <v>7</v>
      </c>
      <c r="V3284">
        <f t="shared" si="103"/>
        <v>28</v>
      </c>
    </row>
    <row r="3285" spans="1:22" x14ac:dyDescent="0.25">
      <c r="A3285">
        <v>3626</v>
      </c>
      <c r="B3285" t="str">
        <f>"E"&amp;A3285</f>
        <v>E3626</v>
      </c>
      <c r="C3285" t="s">
        <v>98</v>
      </c>
      <c r="D3285">
        <v>3</v>
      </c>
      <c r="E3285">
        <f>IF(D3285&lt;4,D3285,4)</f>
        <v>3</v>
      </c>
      <c r="F3285" s="1">
        <v>40013</v>
      </c>
      <c r="G3285" s="1">
        <v>40242</v>
      </c>
      <c r="H3285" s="3">
        <f>G3285-F3285</f>
        <v>229</v>
      </c>
      <c r="I3285" s="3">
        <f>IF(H3285&lt;=60,1,IF(H3285&lt;=150,2,3))</f>
        <v>3</v>
      </c>
      <c r="J3285">
        <v>28.6</v>
      </c>
      <c r="K3285">
        <v>5.49</v>
      </c>
      <c r="L3285">
        <v>3.59</v>
      </c>
      <c r="M3285">
        <v>23</v>
      </c>
      <c r="N3285">
        <f>LOG(M3285/100,2)+3</f>
        <v>0.87970576628228825</v>
      </c>
      <c r="O3285">
        <f>INDEX(lehmad!B$2:B$412,MATCH(klypsid!$B3285,lehmad!$A$2:$A$412,0))</f>
        <v>38595</v>
      </c>
      <c r="P3285">
        <f>INDEX(lehmad!D$2:D$412,MATCH(klypsid!$B3285,lehmad!$A$2:$A$412,0))</f>
        <v>85</v>
      </c>
      <c r="Q3285">
        <f>INDEX(lehmad!E$2:E$412,MATCH(klypsid!$B3285,lehmad!$A$2:$A$412,0))</f>
        <v>1</v>
      </c>
      <c r="R3285" t="str">
        <f>INDEX(lehmad!F$2:F$412,MATCH(klypsid!$B3285,lehmad!$A$2:$A$412,0))</f>
        <v>DORADO-ET</v>
      </c>
      <c r="S3285">
        <f>INDEX(lehmad!H$2:H$412,MATCH(klypsid!$B3285,lehmad!$A$2:$A$412,0))</f>
        <v>102</v>
      </c>
      <c r="T3285">
        <f>INDEX(lehmad!K$2:K$412,MATCH(klypsid!$B3285,lehmad!$A$2:$A$412,0))</f>
        <v>106</v>
      </c>
      <c r="U3285" s="4">
        <f t="shared" si="102"/>
        <v>8</v>
      </c>
      <c r="V3285">
        <f t="shared" si="103"/>
        <v>28</v>
      </c>
    </row>
    <row r="3286" spans="1:22" x14ac:dyDescent="0.25">
      <c r="A3286">
        <v>3626</v>
      </c>
      <c r="B3286" t="str">
        <f>"E"&amp;A3286</f>
        <v>E3626</v>
      </c>
      <c r="C3286" t="s">
        <v>98</v>
      </c>
      <c r="D3286">
        <v>3</v>
      </c>
      <c r="E3286">
        <f>IF(D3286&lt;4,D3286,4)</f>
        <v>3</v>
      </c>
      <c r="F3286" s="1">
        <v>40013</v>
      </c>
      <c r="G3286" s="1">
        <v>40276</v>
      </c>
      <c r="H3286" s="3">
        <f>G3286-F3286</f>
        <v>263</v>
      </c>
      <c r="I3286" s="3">
        <f>IF(H3286&lt;=60,1,IF(H3286&lt;=150,2,3))</f>
        <v>3</v>
      </c>
      <c r="J3286">
        <v>23.9</v>
      </c>
      <c r="K3286">
        <v>5.88</v>
      </c>
      <c r="L3286">
        <v>3.61</v>
      </c>
      <c r="M3286">
        <v>54</v>
      </c>
      <c r="N3286">
        <f>LOG(M3286/100,2)+3</f>
        <v>2.1110313123887439</v>
      </c>
      <c r="O3286">
        <f>INDEX(lehmad!B$2:B$412,MATCH(klypsid!$B3286,lehmad!$A$2:$A$412,0))</f>
        <v>38595</v>
      </c>
      <c r="P3286">
        <f>INDEX(lehmad!D$2:D$412,MATCH(klypsid!$B3286,lehmad!$A$2:$A$412,0))</f>
        <v>85</v>
      </c>
      <c r="Q3286">
        <f>INDEX(lehmad!E$2:E$412,MATCH(klypsid!$B3286,lehmad!$A$2:$A$412,0))</f>
        <v>1</v>
      </c>
      <c r="R3286" t="str">
        <f>INDEX(lehmad!F$2:F$412,MATCH(klypsid!$B3286,lehmad!$A$2:$A$412,0))</f>
        <v>DORADO-ET</v>
      </c>
      <c r="S3286">
        <f>INDEX(lehmad!H$2:H$412,MATCH(klypsid!$B3286,lehmad!$A$2:$A$412,0))</f>
        <v>102</v>
      </c>
      <c r="T3286">
        <f>INDEX(lehmad!K$2:K$412,MATCH(klypsid!$B3286,lehmad!$A$2:$A$412,0))</f>
        <v>106</v>
      </c>
      <c r="U3286" s="4">
        <f t="shared" si="102"/>
        <v>9</v>
      </c>
      <c r="V3286">
        <f t="shared" si="103"/>
        <v>34</v>
      </c>
    </row>
    <row r="3287" spans="1:22" x14ac:dyDescent="0.25">
      <c r="A3287">
        <v>3626</v>
      </c>
      <c r="B3287" t="str">
        <f>"E"&amp;A3287</f>
        <v>E3626</v>
      </c>
      <c r="C3287" t="s">
        <v>98</v>
      </c>
      <c r="D3287">
        <v>3</v>
      </c>
      <c r="E3287">
        <f>IF(D3287&lt;4,D3287,4)</f>
        <v>3</v>
      </c>
      <c r="F3287" s="1">
        <v>40013</v>
      </c>
      <c r="G3287" s="1">
        <v>40304</v>
      </c>
      <c r="H3287" s="3">
        <f>G3287-F3287</f>
        <v>291</v>
      </c>
      <c r="I3287" s="3">
        <f>IF(H3287&lt;=60,1,IF(H3287&lt;=150,2,3))</f>
        <v>3</v>
      </c>
      <c r="J3287">
        <v>25.3</v>
      </c>
      <c r="K3287">
        <v>5.32</v>
      </c>
      <c r="L3287">
        <v>3.61</v>
      </c>
      <c r="M3287">
        <v>23</v>
      </c>
      <c r="N3287">
        <f>LOG(M3287/100,2)+3</f>
        <v>0.87970576628228825</v>
      </c>
      <c r="O3287">
        <f>INDEX(lehmad!B$2:B$412,MATCH(klypsid!$B3287,lehmad!$A$2:$A$412,0))</f>
        <v>38595</v>
      </c>
      <c r="P3287">
        <f>INDEX(lehmad!D$2:D$412,MATCH(klypsid!$B3287,lehmad!$A$2:$A$412,0))</f>
        <v>85</v>
      </c>
      <c r="Q3287">
        <f>INDEX(lehmad!E$2:E$412,MATCH(klypsid!$B3287,lehmad!$A$2:$A$412,0))</f>
        <v>1</v>
      </c>
      <c r="R3287" t="str">
        <f>INDEX(lehmad!F$2:F$412,MATCH(klypsid!$B3287,lehmad!$A$2:$A$412,0))</f>
        <v>DORADO-ET</v>
      </c>
      <c r="S3287">
        <f>INDEX(lehmad!H$2:H$412,MATCH(klypsid!$B3287,lehmad!$A$2:$A$412,0))</f>
        <v>102</v>
      </c>
      <c r="T3287">
        <f>INDEX(lehmad!K$2:K$412,MATCH(klypsid!$B3287,lehmad!$A$2:$A$412,0))</f>
        <v>106</v>
      </c>
      <c r="U3287" s="4">
        <f t="shared" si="102"/>
        <v>10</v>
      </c>
      <c r="V3287">
        <f t="shared" si="103"/>
        <v>28</v>
      </c>
    </row>
    <row r="3288" spans="1:22" x14ac:dyDescent="0.25">
      <c r="A3288">
        <v>3626</v>
      </c>
      <c r="B3288" t="str">
        <f>"E"&amp;A3288</f>
        <v>E3626</v>
      </c>
      <c r="C3288" t="s">
        <v>98</v>
      </c>
      <c r="D3288">
        <v>3</v>
      </c>
      <c r="E3288">
        <f>IF(D3288&lt;4,D3288,4)</f>
        <v>3</v>
      </c>
      <c r="F3288" s="1">
        <v>40013</v>
      </c>
      <c r="G3288" s="1">
        <v>40336</v>
      </c>
      <c r="H3288" s="3">
        <f>G3288-F3288</f>
        <v>323</v>
      </c>
      <c r="I3288" s="3">
        <f>IF(H3288&lt;=60,1,IF(H3288&lt;=150,2,3))</f>
        <v>3</v>
      </c>
      <c r="J3288">
        <v>21.2</v>
      </c>
      <c r="K3288">
        <v>5.7</v>
      </c>
      <c r="L3288">
        <v>3.51</v>
      </c>
      <c r="M3288">
        <v>39</v>
      </c>
      <c r="N3288">
        <f>LOG(M3288/100,2)+3</f>
        <v>1.6415460290875237</v>
      </c>
      <c r="O3288">
        <f>INDEX(lehmad!B$2:B$412,MATCH(klypsid!$B3288,lehmad!$A$2:$A$412,0))</f>
        <v>38595</v>
      </c>
      <c r="P3288">
        <f>INDEX(lehmad!D$2:D$412,MATCH(klypsid!$B3288,lehmad!$A$2:$A$412,0))</f>
        <v>85</v>
      </c>
      <c r="Q3288">
        <f>INDEX(lehmad!E$2:E$412,MATCH(klypsid!$B3288,lehmad!$A$2:$A$412,0))</f>
        <v>1</v>
      </c>
      <c r="R3288" t="str">
        <f>INDEX(lehmad!F$2:F$412,MATCH(klypsid!$B3288,lehmad!$A$2:$A$412,0))</f>
        <v>DORADO-ET</v>
      </c>
      <c r="S3288">
        <f>INDEX(lehmad!H$2:H$412,MATCH(klypsid!$B3288,lehmad!$A$2:$A$412,0))</f>
        <v>102</v>
      </c>
      <c r="T3288">
        <f>INDEX(lehmad!K$2:K$412,MATCH(klypsid!$B3288,lehmad!$A$2:$A$412,0))</f>
        <v>106</v>
      </c>
      <c r="U3288" s="4">
        <f t="shared" si="102"/>
        <v>11</v>
      </c>
      <c r="V3288">
        <f t="shared" si="103"/>
        <v>32</v>
      </c>
    </row>
    <row r="3289" spans="1:22" x14ac:dyDescent="0.25">
      <c r="A3289">
        <v>3626</v>
      </c>
      <c r="B3289" t="str">
        <f>"E"&amp;A3289</f>
        <v>E3626</v>
      </c>
      <c r="C3289" t="s">
        <v>98</v>
      </c>
      <c r="D3289">
        <v>4</v>
      </c>
      <c r="E3289">
        <f>IF(D3289&lt;4,D3289,4)</f>
        <v>4</v>
      </c>
      <c r="F3289" s="1">
        <v>40416</v>
      </c>
      <c r="G3289" s="1">
        <v>40434</v>
      </c>
      <c r="H3289" s="3">
        <f>G3289-F3289</f>
        <v>18</v>
      </c>
      <c r="I3289" s="3">
        <f>IF(H3289&lt;=60,1,IF(H3289&lt;=150,2,3))</f>
        <v>1</v>
      </c>
      <c r="J3289">
        <v>38.4</v>
      </c>
      <c r="K3289">
        <v>4.5</v>
      </c>
      <c r="L3289">
        <v>3.27</v>
      </c>
      <c r="M3289">
        <v>16</v>
      </c>
      <c r="N3289">
        <f>LOG(M3289/100,2)+3</f>
        <v>0.35614381022527519</v>
      </c>
      <c r="O3289">
        <f>INDEX(lehmad!B$2:B$412,MATCH(klypsid!$B3289,lehmad!$A$2:$A$412,0))</f>
        <v>38595</v>
      </c>
      <c r="P3289">
        <f>INDEX(lehmad!D$2:D$412,MATCH(klypsid!$B3289,lehmad!$A$2:$A$412,0))</f>
        <v>85</v>
      </c>
      <c r="Q3289">
        <f>INDEX(lehmad!E$2:E$412,MATCH(klypsid!$B3289,lehmad!$A$2:$A$412,0))</f>
        <v>1</v>
      </c>
      <c r="R3289" t="str">
        <f>INDEX(lehmad!F$2:F$412,MATCH(klypsid!$B3289,lehmad!$A$2:$A$412,0))</f>
        <v>DORADO-ET</v>
      </c>
      <c r="S3289">
        <f>INDEX(lehmad!H$2:H$412,MATCH(klypsid!$B3289,lehmad!$A$2:$A$412,0))</f>
        <v>102</v>
      </c>
      <c r="T3289">
        <f>INDEX(lehmad!K$2:K$412,MATCH(klypsid!$B3289,lehmad!$A$2:$A$412,0))</f>
        <v>106</v>
      </c>
      <c r="U3289" s="4">
        <f t="shared" si="102"/>
        <v>1</v>
      </c>
      <c r="V3289">
        <f t="shared" si="103"/>
        <v>18</v>
      </c>
    </row>
    <row r="3290" spans="1:22" x14ac:dyDescent="0.25">
      <c r="A3290">
        <v>3626</v>
      </c>
      <c r="B3290" t="str">
        <f>"E"&amp;A3290</f>
        <v>E3626</v>
      </c>
      <c r="C3290" t="s">
        <v>98</v>
      </c>
      <c r="D3290">
        <v>4</v>
      </c>
      <c r="E3290">
        <f>IF(D3290&lt;4,D3290,4)</f>
        <v>4</v>
      </c>
      <c r="F3290" s="1">
        <v>40416</v>
      </c>
      <c r="G3290" s="1">
        <v>40462</v>
      </c>
      <c r="H3290" s="3">
        <f>G3290-F3290</f>
        <v>46</v>
      </c>
      <c r="I3290" s="3">
        <f>IF(H3290&lt;=60,1,IF(H3290&lt;=150,2,3))</f>
        <v>1</v>
      </c>
      <c r="J3290">
        <v>39.4</v>
      </c>
      <c r="K3290">
        <v>4.37</v>
      </c>
      <c r="L3290">
        <v>3.37</v>
      </c>
      <c r="M3290">
        <v>14</v>
      </c>
      <c r="N3290">
        <f>LOG(M3290/100,2)+3</f>
        <v>0.16349873228287937</v>
      </c>
      <c r="O3290">
        <f>INDEX(lehmad!B$2:B$412,MATCH(klypsid!$B3290,lehmad!$A$2:$A$412,0))</f>
        <v>38595</v>
      </c>
      <c r="P3290">
        <f>INDEX(lehmad!D$2:D$412,MATCH(klypsid!$B3290,lehmad!$A$2:$A$412,0))</f>
        <v>85</v>
      </c>
      <c r="Q3290">
        <f>INDEX(lehmad!E$2:E$412,MATCH(klypsid!$B3290,lehmad!$A$2:$A$412,0))</f>
        <v>1</v>
      </c>
      <c r="R3290" t="str">
        <f>INDEX(lehmad!F$2:F$412,MATCH(klypsid!$B3290,lehmad!$A$2:$A$412,0))</f>
        <v>DORADO-ET</v>
      </c>
      <c r="S3290">
        <f>INDEX(lehmad!H$2:H$412,MATCH(klypsid!$B3290,lehmad!$A$2:$A$412,0))</f>
        <v>102</v>
      </c>
      <c r="T3290">
        <f>INDEX(lehmad!K$2:K$412,MATCH(klypsid!$B3290,lehmad!$A$2:$A$412,0))</f>
        <v>106</v>
      </c>
      <c r="U3290" s="4">
        <f t="shared" si="102"/>
        <v>2</v>
      </c>
      <c r="V3290">
        <f t="shared" si="103"/>
        <v>28</v>
      </c>
    </row>
    <row r="3291" spans="1:22" x14ac:dyDescent="0.25">
      <c r="A3291">
        <v>3626</v>
      </c>
      <c r="B3291" t="str">
        <f>"E"&amp;A3291</f>
        <v>E3626</v>
      </c>
      <c r="C3291" t="s">
        <v>98</v>
      </c>
      <c r="D3291">
        <v>4</v>
      </c>
      <c r="E3291">
        <f>IF(D3291&lt;4,D3291,4)</f>
        <v>4</v>
      </c>
      <c r="F3291" s="1">
        <v>40416</v>
      </c>
      <c r="G3291" s="1">
        <v>40493</v>
      </c>
      <c r="H3291" s="3">
        <f>G3291-F3291</f>
        <v>77</v>
      </c>
      <c r="I3291" s="3">
        <f>IF(H3291&lt;=60,1,IF(H3291&lt;=150,2,3))</f>
        <v>2</v>
      </c>
      <c r="J3291">
        <v>38</v>
      </c>
      <c r="K3291">
        <v>5.21</v>
      </c>
      <c r="L3291">
        <v>3.33</v>
      </c>
      <c r="M3291">
        <v>13</v>
      </c>
      <c r="N3291">
        <f>LOG(M3291/100,2)+3</f>
        <v>5.6583528366367375E-2</v>
      </c>
      <c r="O3291">
        <f>INDEX(lehmad!B$2:B$412,MATCH(klypsid!$B3291,lehmad!$A$2:$A$412,0))</f>
        <v>38595</v>
      </c>
      <c r="P3291">
        <f>INDEX(lehmad!D$2:D$412,MATCH(klypsid!$B3291,lehmad!$A$2:$A$412,0))</f>
        <v>85</v>
      </c>
      <c r="Q3291">
        <f>INDEX(lehmad!E$2:E$412,MATCH(klypsid!$B3291,lehmad!$A$2:$A$412,0))</f>
        <v>1</v>
      </c>
      <c r="R3291" t="str">
        <f>INDEX(lehmad!F$2:F$412,MATCH(klypsid!$B3291,lehmad!$A$2:$A$412,0))</f>
        <v>DORADO-ET</v>
      </c>
      <c r="S3291">
        <f>INDEX(lehmad!H$2:H$412,MATCH(klypsid!$B3291,lehmad!$A$2:$A$412,0))</f>
        <v>102</v>
      </c>
      <c r="T3291">
        <f>INDEX(lehmad!K$2:K$412,MATCH(klypsid!$B3291,lehmad!$A$2:$A$412,0))</f>
        <v>106</v>
      </c>
      <c r="U3291" s="4">
        <f t="shared" si="102"/>
        <v>3</v>
      </c>
      <c r="V3291">
        <f t="shared" si="103"/>
        <v>31</v>
      </c>
    </row>
    <row r="3292" spans="1:22" x14ac:dyDescent="0.25">
      <c r="A3292">
        <v>3626</v>
      </c>
      <c r="B3292" t="str">
        <f>"E"&amp;A3292</f>
        <v>E3626</v>
      </c>
      <c r="C3292" t="s">
        <v>98</v>
      </c>
      <c r="D3292">
        <v>4</v>
      </c>
      <c r="E3292">
        <f>IF(D3292&lt;4,D3292,4)</f>
        <v>4</v>
      </c>
      <c r="F3292" s="1">
        <v>40416</v>
      </c>
      <c r="G3292" s="1">
        <v>40521</v>
      </c>
      <c r="H3292" s="3">
        <f>G3292-F3292</f>
        <v>105</v>
      </c>
      <c r="I3292" s="3">
        <f>IF(H3292&lt;=60,1,IF(H3292&lt;=150,2,3))</f>
        <v>2</v>
      </c>
      <c r="J3292">
        <v>34.799999999999997</v>
      </c>
      <c r="K3292">
        <v>4.99</v>
      </c>
      <c r="L3292">
        <v>3.47</v>
      </c>
      <c r="M3292">
        <v>23</v>
      </c>
      <c r="N3292">
        <f>LOG(M3292/100,2)+3</f>
        <v>0.87970576628228825</v>
      </c>
      <c r="O3292">
        <f>INDEX(lehmad!B$2:B$412,MATCH(klypsid!$B3292,lehmad!$A$2:$A$412,0))</f>
        <v>38595</v>
      </c>
      <c r="P3292">
        <f>INDEX(lehmad!D$2:D$412,MATCH(klypsid!$B3292,lehmad!$A$2:$A$412,0))</f>
        <v>85</v>
      </c>
      <c r="Q3292">
        <f>INDEX(lehmad!E$2:E$412,MATCH(klypsid!$B3292,lehmad!$A$2:$A$412,0))</f>
        <v>1</v>
      </c>
      <c r="R3292" t="str">
        <f>INDEX(lehmad!F$2:F$412,MATCH(klypsid!$B3292,lehmad!$A$2:$A$412,0))</f>
        <v>DORADO-ET</v>
      </c>
      <c r="S3292">
        <f>INDEX(lehmad!H$2:H$412,MATCH(klypsid!$B3292,lehmad!$A$2:$A$412,0))</f>
        <v>102</v>
      </c>
      <c r="T3292">
        <f>INDEX(lehmad!K$2:K$412,MATCH(klypsid!$B3292,lehmad!$A$2:$A$412,0))</f>
        <v>106</v>
      </c>
      <c r="U3292" s="4">
        <f t="shared" si="102"/>
        <v>4</v>
      </c>
      <c r="V3292">
        <f t="shared" si="103"/>
        <v>28</v>
      </c>
    </row>
    <row r="3293" spans="1:22" x14ac:dyDescent="0.25">
      <c r="A3293">
        <v>3626</v>
      </c>
      <c r="B3293" t="str">
        <f>"E"&amp;A3293</f>
        <v>E3626</v>
      </c>
      <c r="C3293" t="s">
        <v>98</v>
      </c>
      <c r="D3293">
        <v>4</v>
      </c>
      <c r="E3293">
        <f>IF(D3293&lt;4,D3293,4)</f>
        <v>4</v>
      </c>
      <c r="F3293" s="1">
        <v>40416</v>
      </c>
      <c r="G3293" s="1">
        <v>40556</v>
      </c>
      <c r="H3293" s="3">
        <f>G3293-F3293</f>
        <v>140</v>
      </c>
      <c r="I3293" s="3">
        <f>IF(H3293&lt;=60,1,IF(H3293&lt;=150,2,3))</f>
        <v>2</v>
      </c>
      <c r="J3293">
        <v>34.200000000000003</v>
      </c>
      <c r="K3293">
        <v>3.6</v>
      </c>
      <c r="L3293">
        <v>3.54</v>
      </c>
      <c r="M3293">
        <v>23</v>
      </c>
      <c r="N3293">
        <f>LOG(M3293/100,2)+3</f>
        <v>0.87970576628228825</v>
      </c>
      <c r="O3293">
        <f>INDEX(lehmad!B$2:B$412,MATCH(klypsid!$B3293,lehmad!$A$2:$A$412,0))</f>
        <v>38595</v>
      </c>
      <c r="P3293">
        <f>INDEX(lehmad!D$2:D$412,MATCH(klypsid!$B3293,lehmad!$A$2:$A$412,0))</f>
        <v>85</v>
      </c>
      <c r="Q3293">
        <f>INDEX(lehmad!E$2:E$412,MATCH(klypsid!$B3293,lehmad!$A$2:$A$412,0))</f>
        <v>1</v>
      </c>
      <c r="R3293" t="str">
        <f>INDEX(lehmad!F$2:F$412,MATCH(klypsid!$B3293,lehmad!$A$2:$A$412,0))</f>
        <v>DORADO-ET</v>
      </c>
      <c r="S3293">
        <f>INDEX(lehmad!H$2:H$412,MATCH(klypsid!$B3293,lehmad!$A$2:$A$412,0))</f>
        <v>102</v>
      </c>
      <c r="T3293">
        <f>INDEX(lehmad!K$2:K$412,MATCH(klypsid!$B3293,lehmad!$A$2:$A$412,0))</f>
        <v>106</v>
      </c>
      <c r="U3293" s="4">
        <f t="shared" si="102"/>
        <v>5</v>
      </c>
      <c r="V3293">
        <f t="shared" si="103"/>
        <v>35</v>
      </c>
    </row>
    <row r="3294" spans="1:22" x14ac:dyDescent="0.25">
      <c r="A3294">
        <v>3632</v>
      </c>
      <c r="B3294" t="str">
        <f>"E"&amp;A3294</f>
        <v>E3632</v>
      </c>
      <c r="C3294" t="s">
        <v>99</v>
      </c>
      <c r="D3294">
        <v>1</v>
      </c>
      <c r="E3294">
        <f>IF(D3294&lt;4,D3294,4)</f>
        <v>1</v>
      </c>
      <c r="F3294" s="1">
        <v>39394</v>
      </c>
      <c r="G3294" s="1">
        <v>39418</v>
      </c>
      <c r="H3294" s="3">
        <f>G3294-F3294</f>
        <v>24</v>
      </c>
      <c r="I3294" s="3">
        <f>IF(H3294&lt;=60,1,IF(H3294&lt;=150,2,3))</f>
        <v>1</v>
      </c>
      <c r="J3294">
        <v>39.700000000000003</v>
      </c>
      <c r="K3294">
        <v>3.09</v>
      </c>
      <c r="L3294">
        <v>2.91</v>
      </c>
      <c r="M3294">
        <v>27</v>
      </c>
      <c r="N3294">
        <f>LOG(M3294/100,2)+3</f>
        <v>1.1110313123887439</v>
      </c>
      <c r="O3294">
        <f>INDEX(lehmad!B$2:B$412,MATCH(klypsid!$B3294,lehmad!$A$2:$A$412,0))</f>
        <v>38599</v>
      </c>
      <c r="P3294">
        <f>INDEX(lehmad!D$2:D$412,MATCH(klypsid!$B3294,lehmad!$A$2:$A$412,0))</f>
        <v>94</v>
      </c>
      <c r="Q3294">
        <f>INDEX(lehmad!E$2:E$412,MATCH(klypsid!$B3294,lehmad!$A$2:$A$412,0))</f>
        <v>1</v>
      </c>
      <c r="R3294" t="str">
        <f>INDEX(lehmad!F$2:F$412,MATCH(klypsid!$B3294,lehmad!$A$2:$A$412,0))</f>
        <v>DORADO-ET</v>
      </c>
      <c r="S3294">
        <f>INDEX(lehmad!H$2:H$412,MATCH(klypsid!$B3294,lehmad!$A$2:$A$412,0))</f>
        <v>102</v>
      </c>
      <c r="T3294">
        <f>INDEX(lehmad!K$2:K$412,MATCH(klypsid!$B3294,lehmad!$A$2:$A$412,0))</f>
        <v>106</v>
      </c>
      <c r="U3294" s="4">
        <f t="shared" si="102"/>
        <v>1</v>
      </c>
      <c r="V3294">
        <f t="shared" si="103"/>
        <v>24</v>
      </c>
    </row>
    <row r="3295" spans="1:22" x14ac:dyDescent="0.25">
      <c r="A3295">
        <v>3632</v>
      </c>
      <c r="B3295" t="str">
        <f>"E"&amp;A3295</f>
        <v>E3632</v>
      </c>
      <c r="C3295" t="s">
        <v>99</v>
      </c>
      <c r="D3295">
        <v>1</v>
      </c>
      <c r="E3295">
        <f>IF(D3295&lt;4,D3295,4)</f>
        <v>1</v>
      </c>
      <c r="F3295" s="1">
        <v>39394</v>
      </c>
      <c r="G3295" s="1">
        <v>39450</v>
      </c>
      <c r="H3295" s="3">
        <f>G3295-F3295</f>
        <v>56</v>
      </c>
      <c r="I3295" s="3">
        <f>IF(H3295&lt;=60,1,IF(H3295&lt;=150,2,3))</f>
        <v>1</v>
      </c>
      <c r="J3295">
        <v>38.6</v>
      </c>
      <c r="K3295">
        <v>3.38</v>
      </c>
      <c r="L3295">
        <v>3.06</v>
      </c>
      <c r="M3295">
        <v>24</v>
      </c>
      <c r="N3295">
        <f>LOG(M3295/100,2)+3</f>
        <v>0.94110631094643127</v>
      </c>
      <c r="O3295">
        <f>INDEX(lehmad!B$2:B$412,MATCH(klypsid!$B3295,lehmad!$A$2:$A$412,0))</f>
        <v>38599</v>
      </c>
      <c r="P3295">
        <f>INDEX(lehmad!D$2:D$412,MATCH(klypsid!$B3295,lehmad!$A$2:$A$412,0))</f>
        <v>94</v>
      </c>
      <c r="Q3295">
        <f>INDEX(lehmad!E$2:E$412,MATCH(klypsid!$B3295,lehmad!$A$2:$A$412,0))</f>
        <v>1</v>
      </c>
      <c r="R3295" t="str">
        <f>INDEX(lehmad!F$2:F$412,MATCH(klypsid!$B3295,lehmad!$A$2:$A$412,0))</f>
        <v>DORADO-ET</v>
      </c>
      <c r="S3295">
        <f>INDEX(lehmad!H$2:H$412,MATCH(klypsid!$B3295,lehmad!$A$2:$A$412,0))</f>
        <v>102</v>
      </c>
      <c r="T3295">
        <f>INDEX(lehmad!K$2:K$412,MATCH(klypsid!$B3295,lehmad!$A$2:$A$412,0))</f>
        <v>106</v>
      </c>
      <c r="U3295" s="4">
        <f t="shared" si="102"/>
        <v>2</v>
      </c>
      <c r="V3295">
        <f t="shared" si="103"/>
        <v>32</v>
      </c>
    </row>
    <row r="3296" spans="1:22" x14ac:dyDescent="0.25">
      <c r="A3296">
        <v>3632</v>
      </c>
      <c r="B3296" t="str">
        <f>"E"&amp;A3296</f>
        <v>E3632</v>
      </c>
      <c r="C3296" t="s">
        <v>99</v>
      </c>
      <c r="D3296">
        <v>1</v>
      </c>
      <c r="E3296">
        <f>IF(D3296&lt;4,D3296,4)</f>
        <v>1</v>
      </c>
      <c r="F3296" s="1">
        <v>39394</v>
      </c>
      <c r="G3296" s="1">
        <v>39481</v>
      </c>
      <c r="H3296" s="3">
        <f>G3296-F3296</f>
        <v>87</v>
      </c>
      <c r="I3296" s="3">
        <f>IF(H3296&lt;=60,1,IF(H3296&lt;=150,2,3))</f>
        <v>2</v>
      </c>
      <c r="J3296">
        <v>37.6</v>
      </c>
      <c r="K3296">
        <v>3.19</v>
      </c>
      <c r="L3296">
        <v>3.11</v>
      </c>
      <c r="M3296">
        <v>91</v>
      </c>
      <c r="N3296">
        <f>LOG(M3296/100,2)+3</f>
        <v>2.8639384504239715</v>
      </c>
      <c r="O3296">
        <f>INDEX(lehmad!B$2:B$412,MATCH(klypsid!$B3296,lehmad!$A$2:$A$412,0))</f>
        <v>38599</v>
      </c>
      <c r="P3296">
        <f>INDEX(lehmad!D$2:D$412,MATCH(klypsid!$B3296,lehmad!$A$2:$A$412,0))</f>
        <v>94</v>
      </c>
      <c r="Q3296">
        <f>INDEX(lehmad!E$2:E$412,MATCH(klypsid!$B3296,lehmad!$A$2:$A$412,0))</f>
        <v>1</v>
      </c>
      <c r="R3296" t="str">
        <f>INDEX(lehmad!F$2:F$412,MATCH(klypsid!$B3296,lehmad!$A$2:$A$412,0))</f>
        <v>DORADO-ET</v>
      </c>
      <c r="S3296">
        <f>INDEX(lehmad!H$2:H$412,MATCH(klypsid!$B3296,lehmad!$A$2:$A$412,0))</f>
        <v>102</v>
      </c>
      <c r="T3296">
        <f>INDEX(lehmad!K$2:K$412,MATCH(klypsid!$B3296,lehmad!$A$2:$A$412,0))</f>
        <v>106</v>
      </c>
      <c r="U3296" s="4">
        <f t="shared" si="102"/>
        <v>3</v>
      </c>
      <c r="V3296">
        <f t="shared" si="103"/>
        <v>31</v>
      </c>
    </row>
    <row r="3297" spans="1:22" x14ac:dyDescent="0.25">
      <c r="A3297">
        <v>3632</v>
      </c>
      <c r="B3297" t="str">
        <f>"E"&amp;A3297</f>
        <v>E3632</v>
      </c>
      <c r="C3297" t="s">
        <v>99</v>
      </c>
      <c r="D3297">
        <v>1</v>
      </c>
      <c r="E3297">
        <f>IF(D3297&lt;4,D3297,4)</f>
        <v>1</v>
      </c>
      <c r="F3297" s="1">
        <v>39394</v>
      </c>
      <c r="G3297" s="1">
        <v>39509</v>
      </c>
      <c r="H3297" s="3">
        <f>G3297-F3297</f>
        <v>115</v>
      </c>
      <c r="I3297" s="3">
        <f>IF(H3297&lt;=60,1,IF(H3297&lt;=150,2,3))</f>
        <v>2</v>
      </c>
      <c r="J3297">
        <v>41.3</v>
      </c>
      <c r="K3297">
        <v>3.04</v>
      </c>
      <c r="L3297">
        <v>3.14</v>
      </c>
      <c r="M3297">
        <v>46</v>
      </c>
      <c r="N3297">
        <f>LOG(M3297/100,2)+3</f>
        <v>1.8797057662822882</v>
      </c>
      <c r="O3297">
        <f>INDEX(lehmad!B$2:B$412,MATCH(klypsid!$B3297,lehmad!$A$2:$A$412,0))</f>
        <v>38599</v>
      </c>
      <c r="P3297">
        <f>INDEX(lehmad!D$2:D$412,MATCH(klypsid!$B3297,lehmad!$A$2:$A$412,0))</f>
        <v>94</v>
      </c>
      <c r="Q3297">
        <f>INDEX(lehmad!E$2:E$412,MATCH(klypsid!$B3297,lehmad!$A$2:$A$412,0))</f>
        <v>1</v>
      </c>
      <c r="R3297" t="str">
        <f>INDEX(lehmad!F$2:F$412,MATCH(klypsid!$B3297,lehmad!$A$2:$A$412,0))</f>
        <v>DORADO-ET</v>
      </c>
      <c r="S3297">
        <f>INDEX(lehmad!H$2:H$412,MATCH(klypsid!$B3297,lehmad!$A$2:$A$412,0))</f>
        <v>102</v>
      </c>
      <c r="T3297">
        <f>INDEX(lehmad!K$2:K$412,MATCH(klypsid!$B3297,lehmad!$A$2:$A$412,0))</f>
        <v>106</v>
      </c>
      <c r="U3297" s="4">
        <f t="shared" si="102"/>
        <v>4</v>
      </c>
      <c r="V3297">
        <f t="shared" si="103"/>
        <v>28</v>
      </c>
    </row>
    <row r="3298" spans="1:22" x14ac:dyDescent="0.25">
      <c r="A3298">
        <v>3632</v>
      </c>
      <c r="B3298" t="str">
        <f>"E"&amp;A3298</f>
        <v>E3632</v>
      </c>
      <c r="C3298" t="s">
        <v>99</v>
      </c>
      <c r="D3298">
        <v>1</v>
      </c>
      <c r="E3298">
        <f>IF(D3298&lt;4,D3298,4)</f>
        <v>1</v>
      </c>
      <c r="F3298" s="1">
        <v>39394</v>
      </c>
      <c r="G3298" s="1">
        <v>39539</v>
      </c>
      <c r="H3298" s="3">
        <f>G3298-F3298</f>
        <v>145</v>
      </c>
      <c r="I3298" s="3">
        <f>IF(H3298&lt;=60,1,IF(H3298&lt;=150,2,3))</f>
        <v>2</v>
      </c>
      <c r="J3298">
        <v>35.9</v>
      </c>
      <c r="K3298">
        <v>2.5499999999999998</v>
      </c>
      <c r="L3298">
        <v>3.33</v>
      </c>
      <c r="M3298">
        <v>29</v>
      </c>
      <c r="N3298">
        <f>LOG(M3298/100,2)+3</f>
        <v>1.2141248053528473</v>
      </c>
      <c r="O3298">
        <f>INDEX(lehmad!B$2:B$412,MATCH(klypsid!$B3298,lehmad!$A$2:$A$412,0))</f>
        <v>38599</v>
      </c>
      <c r="P3298">
        <f>INDEX(lehmad!D$2:D$412,MATCH(klypsid!$B3298,lehmad!$A$2:$A$412,0))</f>
        <v>94</v>
      </c>
      <c r="Q3298">
        <f>INDEX(lehmad!E$2:E$412,MATCH(klypsid!$B3298,lehmad!$A$2:$A$412,0))</f>
        <v>1</v>
      </c>
      <c r="R3298" t="str">
        <f>INDEX(lehmad!F$2:F$412,MATCH(klypsid!$B3298,lehmad!$A$2:$A$412,0))</f>
        <v>DORADO-ET</v>
      </c>
      <c r="S3298">
        <f>INDEX(lehmad!H$2:H$412,MATCH(klypsid!$B3298,lehmad!$A$2:$A$412,0))</f>
        <v>102</v>
      </c>
      <c r="T3298">
        <f>INDEX(lehmad!K$2:K$412,MATCH(klypsid!$B3298,lehmad!$A$2:$A$412,0))</f>
        <v>106</v>
      </c>
      <c r="U3298" s="4">
        <f t="shared" si="102"/>
        <v>5</v>
      </c>
      <c r="V3298">
        <f t="shared" si="103"/>
        <v>30</v>
      </c>
    </row>
    <row r="3299" spans="1:22" x14ac:dyDescent="0.25">
      <c r="A3299">
        <v>3632</v>
      </c>
      <c r="B3299" t="str">
        <f>"E"&amp;A3299</f>
        <v>E3632</v>
      </c>
      <c r="C3299" t="s">
        <v>99</v>
      </c>
      <c r="D3299">
        <v>1</v>
      </c>
      <c r="E3299">
        <f>IF(D3299&lt;4,D3299,4)</f>
        <v>1</v>
      </c>
      <c r="F3299" s="1">
        <v>39394</v>
      </c>
      <c r="G3299" s="1">
        <v>39572</v>
      </c>
      <c r="H3299" s="3">
        <f>G3299-F3299</f>
        <v>178</v>
      </c>
      <c r="I3299" s="3">
        <f>IF(H3299&lt;=60,1,IF(H3299&lt;=150,2,3))</f>
        <v>3</v>
      </c>
      <c r="J3299">
        <v>37.200000000000003</v>
      </c>
      <c r="K3299">
        <v>2.23</v>
      </c>
      <c r="L3299">
        <v>3.35</v>
      </c>
      <c r="M3299">
        <v>25</v>
      </c>
      <c r="N3299">
        <f>LOG(M3299/100,2)+3</f>
        <v>1</v>
      </c>
      <c r="O3299">
        <f>INDEX(lehmad!B$2:B$412,MATCH(klypsid!$B3299,lehmad!$A$2:$A$412,0))</f>
        <v>38599</v>
      </c>
      <c r="P3299">
        <f>INDEX(lehmad!D$2:D$412,MATCH(klypsid!$B3299,lehmad!$A$2:$A$412,0))</f>
        <v>94</v>
      </c>
      <c r="Q3299">
        <f>INDEX(lehmad!E$2:E$412,MATCH(klypsid!$B3299,lehmad!$A$2:$A$412,0))</f>
        <v>1</v>
      </c>
      <c r="R3299" t="str">
        <f>INDEX(lehmad!F$2:F$412,MATCH(klypsid!$B3299,lehmad!$A$2:$A$412,0))</f>
        <v>DORADO-ET</v>
      </c>
      <c r="S3299">
        <f>INDEX(lehmad!H$2:H$412,MATCH(klypsid!$B3299,lehmad!$A$2:$A$412,0))</f>
        <v>102</v>
      </c>
      <c r="T3299">
        <f>INDEX(lehmad!K$2:K$412,MATCH(klypsid!$B3299,lehmad!$A$2:$A$412,0))</f>
        <v>106</v>
      </c>
      <c r="U3299" s="4">
        <f t="shared" si="102"/>
        <v>6</v>
      </c>
      <c r="V3299">
        <f t="shared" si="103"/>
        <v>33</v>
      </c>
    </row>
    <row r="3300" spans="1:22" x14ac:dyDescent="0.25">
      <c r="A3300">
        <v>3632</v>
      </c>
      <c r="B3300" t="str">
        <f>"E"&amp;A3300</f>
        <v>E3632</v>
      </c>
      <c r="C3300" t="s">
        <v>99</v>
      </c>
      <c r="D3300">
        <v>1</v>
      </c>
      <c r="E3300">
        <f>IF(D3300&lt;4,D3300,4)</f>
        <v>1</v>
      </c>
      <c r="F3300" s="1">
        <v>39394</v>
      </c>
      <c r="G3300" s="1">
        <v>39600</v>
      </c>
      <c r="H3300" s="3">
        <f>G3300-F3300</f>
        <v>206</v>
      </c>
      <c r="I3300" s="3">
        <f>IF(H3300&lt;=60,1,IF(H3300&lt;=150,2,3))</f>
        <v>3</v>
      </c>
      <c r="J3300">
        <v>37</v>
      </c>
      <c r="K3300">
        <v>3.55</v>
      </c>
      <c r="L3300">
        <v>3.39</v>
      </c>
      <c r="M3300">
        <v>25</v>
      </c>
      <c r="N3300">
        <f>LOG(M3300/100,2)+3</f>
        <v>1</v>
      </c>
      <c r="O3300">
        <f>INDEX(lehmad!B$2:B$412,MATCH(klypsid!$B3300,lehmad!$A$2:$A$412,0))</f>
        <v>38599</v>
      </c>
      <c r="P3300">
        <f>INDEX(lehmad!D$2:D$412,MATCH(klypsid!$B3300,lehmad!$A$2:$A$412,0))</f>
        <v>94</v>
      </c>
      <c r="Q3300">
        <f>INDEX(lehmad!E$2:E$412,MATCH(klypsid!$B3300,lehmad!$A$2:$A$412,0))</f>
        <v>1</v>
      </c>
      <c r="R3300" t="str">
        <f>INDEX(lehmad!F$2:F$412,MATCH(klypsid!$B3300,lehmad!$A$2:$A$412,0))</f>
        <v>DORADO-ET</v>
      </c>
      <c r="S3300">
        <f>INDEX(lehmad!H$2:H$412,MATCH(klypsid!$B3300,lehmad!$A$2:$A$412,0))</f>
        <v>102</v>
      </c>
      <c r="T3300">
        <f>INDEX(lehmad!K$2:K$412,MATCH(klypsid!$B3300,lehmad!$A$2:$A$412,0))</f>
        <v>106</v>
      </c>
      <c r="U3300" s="4">
        <f t="shared" si="102"/>
        <v>7</v>
      </c>
      <c r="V3300">
        <f t="shared" si="103"/>
        <v>28</v>
      </c>
    </row>
    <row r="3301" spans="1:22" x14ac:dyDescent="0.25">
      <c r="A3301">
        <v>3632</v>
      </c>
      <c r="B3301" t="str">
        <f>"E"&amp;A3301</f>
        <v>E3632</v>
      </c>
      <c r="C3301" t="s">
        <v>99</v>
      </c>
      <c r="D3301">
        <v>1</v>
      </c>
      <c r="E3301">
        <f>IF(D3301&lt;4,D3301,4)</f>
        <v>1</v>
      </c>
      <c r="F3301" s="1">
        <v>39394</v>
      </c>
      <c r="G3301" s="1">
        <v>39631</v>
      </c>
      <c r="H3301" s="3">
        <f>G3301-F3301</f>
        <v>237</v>
      </c>
      <c r="I3301" s="3">
        <f>IF(H3301&lt;=60,1,IF(H3301&lt;=150,2,3))</f>
        <v>3</v>
      </c>
      <c r="J3301">
        <v>32.5</v>
      </c>
      <c r="K3301">
        <v>3.76</v>
      </c>
      <c r="L3301">
        <v>3.23</v>
      </c>
      <c r="M3301">
        <v>44</v>
      </c>
      <c r="N3301">
        <f>LOG(M3301/100,2)+3</f>
        <v>1.8155754288625725</v>
      </c>
      <c r="O3301">
        <f>INDEX(lehmad!B$2:B$412,MATCH(klypsid!$B3301,lehmad!$A$2:$A$412,0))</f>
        <v>38599</v>
      </c>
      <c r="P3301">
        <f>INDEX(lehmad!D$2:D$412,MATCH(klypsid!$B3301,lehmad!$A$2:$A$412,0))</f>
        <v>94</v>
      </c>
      <c r="Q3301">
        <f>INDEX(lehmad!E$2:E$412,MATCH(klypsid!$B3301,lehmad!$A$2:$A$412,0))</f>
        <v>1</v>
      </c>
      <c r="R3301" t="str">
        <f>INDEX(lehmad!F$2:F$412,MATCH(klypsid!$B3301,lehmad!$A$2:$A$412,0))</f>
        <v>DORADO-ET</v>
      </c>
      <c r="S3301">
        <f>INDEX(lehmad!H$2:H$412,MATCH(klypsid!$B3301,lehmad!$A$2:$A$412,0))</f>
        <v>102</v>
      </c>
      <c r="T3301">
        <f>INDEX(lehmad!K$2:K$412,MATCH(klypsid!$B3301,lehmad!$A$2:$A$412,0))</f>
        <v>106</v>
      </c>
      <c r="U3301" s="4">
        <f t="shared" si="102"/>
        <v>8</v>
      </c>
      <c r="V3301">
        <f t="shared" si="103"/>
        <v>31</v>
      </c>
    </row>
    <row r="3302" spans="1:22" x14ac:dyDescent="0.25">
      <c r="A3302">
        <v>3632</v>
      </c>
      <c r="B3302" t="str">
        <f>"E"&amp;A3302</f>
        <v>E3632</v>
      </c>
      <c r="C3302" t="s">
        <v>99</v>
      </c>
      <c r="D3302">
        <v>1</v>
      </c>
      <c r="E3302">
        <f>IF(D3302&lt;4,D3302,4)</f>
        <v>1</v>
      </c>
      <c r="F3302" s="1">
        <v>39394</v>
      </c>
      <c r="G3302" s="1">
        <v>39663</v>
      </c>
      <c r="H3302" s="3">
        <f>G3302-F3302</f>
        <v>269</v>
      </c>
      <c r="I3302" s="3">
        <f>IF(H3302&lt;=60,1,IF(H3302&lt;=150,2,3))</f>
        <v>3</v>
      </c>
      <c r="J3302">
        <v>28.1</v>
      </c>
      <c r="K3302">
        <v>3.96</v>
      </c>
      <c r="L3302">
        <v>3.15</v>
      </c>
      <c r="M3302">
        <v>37</v>
      </c>
      <c r="N3302">
        <f>LOG(M3302/100,2)+3</f>
        <v>1.5655971758542251</v>
      </c>
      <c r="O3302">
        <f>INDEX(lehmad!B$2:B$412,MATCH(klypsid!$B3302,lehmad!$A$2:$A$412,0))</f>
        <v>38599</v>
      </c>
      <c r="P3302">
        <f>INDEX(lehmad!D$2:D$412,MATCH(klypsid!$B3302,lehmad!$A$2:$A$412,0))</f>
        <v>94</v>
      </c>
      <c r="Q3302">
        <f>INDEX(lehmad!E$2:E$412,MATCH(klypsid!$B3302,lehmad!$A$2:$A$412,0))</f>
        <v>1</v>
      </c>
      <c r="R3302" t="str">
        <f>INDEX(lehmad!F$2:F$412,MATCH(klypsid!$B3302,lehmad!$A$2:$A$412,0))</f>
        <v>DORADO-ET</v>
      </c>
      <c r="S3302">
        <f>INDEX(lehmad!H$2:H$412,MATCH(klypsid!$B3302,lehmad!$A$2:$A$412,0))</f>
        <v>102</v>
      </c>
      <c r="T3302">
        <f>INDEX(lehmad!K$2:K$412,MATCH(klypsid!$B3302,lehmad!$A$2:$A$412,0))</f>
        <v>106</v>
      </c>
      <c r="U3302" s="4">
        <f t="shared" si="102"/>
        <v>9</v>
      </c>
      <c r="V3302">
        <f t="shared" si="103"/>
        <v>32</v>
      </c>
    </row>
    <row r="3303" spans="1:22" x14ac:dyDescent="0.25">
      <c r="A3303">
        <v>3632</v>
      </c>
      <c r="B3303" t="str">
        <f>"E"&amp;A3303</f>
        <v>E3632</v>
      </c>
      <c r="C3303" t="s">
        <v>99</v>
      </c>
      <c r="D3303">
        <v>2</v>
      </c>
      <c r="E3303">
        <f>IF(D3303&lt;4,D3303,4)</f>
        <v>2</v>
      </c>
      <c r="F3303" s="1">
        <v>39742</v>
      </c>
      <c r="G3303" s="1">
        <v>39754</v>
      </c>
      <c r="H3303" s="3">
        <f>G3303-F3303</f>
        <v>12</v>
      </c>
      <c r="I3303" s="3">
        <f>IF(H3303&lt;=60,1,IF(H3303&lt;=150,2,3))</f>
        <v>1</v>
      </c>
      <c r="J3303">
        <v>50.7</v>
      </c>
      <c r="K3303">
        <v>4.0199999999999996</v>
      </c>
      <c r="L3303">
        <v>3.48</v>
      </c>
      <c r="M3303">
        <v>31</v>
      </c>
      <c r="N3303">
        <f>LOG(M3303/100,2)+3</f>
        <v>1.3103401206121505</v>
      </c>
      <c r="O3303">
        <f>INDEX(lehmad!B$2:B$412,MATCH(klypsid!$B3303,lehmad!$A$2:$A$412,0))</f>
        <v>38599</v>
      </c>
      <c r="P3303">
        <f>INDEX(lehmad!D$2:D$412,MATCH(klypsid!$B3303,lehmad!$A$2:$A$412,0))</f>
        <v>94</v>
      </c>
      <c r="Q3303">
        <f>INDEX(lehmad!E$2:E$412,MATCH(klypsid!$B3303,lehmad!$A$2:$A$412,0))</f>
        <v>1</v>
      </c>
      <c r="R3303" t="str">
        <f>INDEX(lehmad!F$2:F$412,MATCH(klypsid!$B3303,lehmad!$A$2:$A$412,0))</f>
        <v>DORADO-ET</v>
      </c>
      <c r="S3303">
        <f>INDEX(lehmad!H$2:H$412,MATCH(klypsid!$B3303,lehmad!$A$2:$A$412,0))</f>
        <v>102</v>
      </c>
      <c r="T3303">
        <f>INDEX(lehmad!K$2:K$412,MATCH(klypsid!$B3303,lehmad!$A$2:$A$412,0))</f>
        <v>106</v>
      </c>
      <c r="U3303" s="4">
        <f t="shared" si="102"/>
        <v>1</v>
      </c>
      <c r="V3303">
        <f t="shared" si="103"/>
        <v>12</v>
      </c>
    </row>
    <row r="3304" spans="1:22" x14ac:dyDescent="0.25">
      <c r="A3304">
        <v>3632</v>
      </c>
      <c r="B3304" t="str">
        <f>"E"&amp;A3304</f>
        <v>E3632</v>
      </c>
      <c r="C3304" t="s">
        <v>99</v>
      </c>
      <c r="D3304">
        <v>2</v>
      </c>
      <c r="E3304">
        <f>IF(D3304&lt;4,D3304,4)</f>
        <v>2</v>
      </c>
      <c r="F3304" s="1">
        <v>39742</v>
      </c>
      <c r="G3304" s="1">
        <v>39783</v>
      </c>
      <c r="H3304" s="3">
        <f>G3304-F3304</f>
        <v>41</v>
      </c>
      <c r="I3304" s="3">
        <f>IF(H3304&lt;=60,1,IF(H3304&lt;=150,2,3))</f>
        <v>1</v>
      </c>
      <c r="J3304">
        <v>58</v>
      </c>
      <c r="K3304">
        <v>3.63</v>
      </c>
      <c r="L3304">
        <v>3.08</v>
      </c>
      <c r="M3304">
        <v>32</v>
      </c>
      <c r="N3304">
        <f>LOG(M3304/100,2)+3</f>
        <v>1.3561438102252752</v>
      </c>
      <c r="O3304">
        <f>INDEX(lehmad!B$2:B$412,MATCH(klypsid!$B3304,lehmad!$A$2:$A$412,0))</f>
        <v>38599</v>
      </c>
      <c r="P3304">
        <f>INDEX(lehmad!D$2:D$412,MATCH(klypsid!$B3304,lehmad!$A$2:$A$412,0))</f>
        <v>94</v>
      </c>
      <c r="Q3304">
        <f>INDEX(lehmad!E$2:E$412,MATCH(klypsid!$B3304,lehmad!$A$2:$A$412,0))</f>
        <v>1</v>
      </c>
      <c r="R3304" t="str">
        <f>INDEX(lehmad!F$2:F$412,MATCH(klypsid!$B3304,lehmad!$A$2:$A$412,0))</f>
        <v>DORADO-ET</v>
      </c>
      <c r="S3304">
        <f>INDEX(lehmad!H$2:H$412,MATCH(klypsid!$B3304,lehmad!$A$2:$A$412,0))</f>
        <v>102</v>
      </c>
      <c r="T3304">
        <f>INDEX(lehmad!K$2:K$412,MATCH(klypsid!$B3304,lehmad!$A$2:$A$412,0))</f>
        <v>106</v>
      </c>
      <c r="U3304" s="4">
        <f t="shared" si="102"/>
        <v>2</v>
      </c>
      <c r="V3304">
        <f t="shared" si="103"/>
        <v>29</v>
      </c>
    </row>
    <row r="3305" spans="1:22" x14ac:dyDescent="0.25">
      <c r="A3305">
        <v>3632</v>
      </c>
      <c r="B3305" t="str">
        <f>"E"&amp;A3305</f>
        <v>E3632</v>
      </c>
      <c r="C3305" t="s">
        <v>99</v>
      </c>
      <c r="D3305">
        <v>2</v>
      </c>
      <c r="E3305">
        <f>IF(D3305&lt;4,D3305,4)</f>
        <v>2</v>
      </c>
      <c r="F3305" s="1">
        <v>39742</v>
      </c>
      <c r="G3305" s="1">
        <v>39817</v>
      </c>
      <c r="H3305" s="3">
        <f>G3305-F3305</f>
        <v>75</v>
      </c>
      <c r="I3305" s="3">
        <f>IF(H3305&lt;=60,1,IF(H3305&lt;=150,2,3))</f>
        <v>2</v>
      </c>
      <c r="J3305">
        <v>53.1</v>
      </c>
      <c r="K3305">
        <v>3.75</v>
      </c>
      <c r="L3305">
        <v>2.94</v>
      </c>
      <c r="M3305">
        <v>84</v>
      </c>
      <c r="N3305">
        <f>LOG(M3305/100,2)+3</f>
        <v>2.7484612330040354</v>
      </c>
      <c r="O3305">
        <f>INDEX(lehmad!B$2:B$412,MATCH(klypsid!$B3305,lehmad!$A$2:$A$412,0))</f>
        <v>38599</v>
      </c>
      <c r="P3305">
        <f>INDEX(lehmad!D$2:D$412,MATCH(klypsid!$B3305,lehmad!$A$2:$A$412,0))</f>
        <v>94</v>
      </c>
      <c r="Q3305">
        <f>INDEX(lehmad!E$2:E$412,MATCH(klypsid!$B3305,lehmad!$A$2:$A$412,0))</f>
        <v>1</v>
      </c>
      <c r="R3305" t="str">
        <f>INDEX(lehmad!F$2:F$412,MATCH(klypsid!$B3305,lehmad!$A$2:$A$412,0))</f>
        <v>DORADO-ET</v>
      </c>
      <c r="S3305">
        <f>INDEX(lehmad!H$2:H$412,MATCH(klypsid!$B3305,lehmad!$A$2:$A$412,0))</f>
        <v>102</v>
      </c>
      <c r="T3305">
        <f>INDEX(lehmad!K$2:K$412,MATCH(klypsid!$B3305,lehmad!$A$2:$A$412,0))</f>
        <v>106</v>
      </c>
      <c r="U3305" s="4">
        <f t="shared" si="102"/>
        <v>3</v>
      </c>
      <c r="V3305">
        <f t="shared" si="103"/>
        <v>34</v>
      </c>
    </row>
    <row r="3306" spans="1:22" x14ac:dyDescent="0.25">
      <c r="A3306">
        <v>3632</v>
      </c>
      <c r="B3306" t="str">
        <f>"E"&amp;A3306</f>
        <v>E3632</v>
      </c>
      <c r="C3306" t="s">
        <v>99</v>
      </c>
      <c r="D3306">
        <v>2</v>
      </c>
      <c r="E3306">
        <f>IF(D3306&lt;4,D3306,4)</f>
        <v>2</v>
      </c>
      <c r="F3306" s="1">
        <v>39742</v>
      </c>
      <c r="G3306" s="1">
        <v>39845</v>
      </c>
      <c r="H3306" s="3">
        <f>G3306-F3306</f>
        <v>103</v>
      </c>
      <c r="I3306" s="3">
        <f>IF(H3306&lt;=60,1,IF(H3306&lt;=150,2,3))</f>
        <v>2</v>
      </c>
      <c r="J3306">
        <v>54.1</v>
      </c>
      <c r="K3306">
        <v>3.68</v>
      </c>
      <c r="L3306">
        <v>2.95</v>
      </c>
      <c r="M3306">
        <v>30</v>
      </c>
      <c r="N3306">
        <f>LOG(M3306/100,2)+3</f>
        <v>1.2630344058337937</v>
      </c>
      <c r="O3306">
        <f>INDEX(lehmad!B$2:B$412,MATCH(klypsid!$B3306,lehmad!$A$2:$A$412,0))</f>
        <v>38599</v>
      </c>
      <c r="P3306">
        <f>INDEX(lehmad!D$2:D$412,MATCH(klypsid!$B3306,lehmad!$A$2:$A$412,0))</f>
        <v>94</v>
      </c>
      <c r="Q3306">
        <f>INDEX(lehmad!E$2:E$412,MATCH(klypsid!$B3306,lehmad!$A$2:$A$412,0))</f>
        <v>1</v>
      </c>
      <c r="R3306" t="str">
        <f>INDEX(lehmad!F$2:F$412,MATCH(klypsid!$B3306,lehmad!$A$2:$A$412,0))</f>
        <v>DORADO-ET</v>
      </c>
      <c r="S3306">
        <f>INDEX(lehmad!H$2:H$412,MATCH(klypsid!$B3306,lehmad!$A$2:$A$412,0))</f>
        <v>102</v>
      </c>
      <c r="T3306">
        <f>INDEX(lehmad!K$2:K$412,MATCH(klypsid!$B3306,lehmad!$A$2:$A$412,0))</f>
        <v>106</v>
      </c>
      <c r="U3306" s="4">
        <f t="shared" si="102"/>
        <v>4</v>
      </c>
      <c r="V3306">
        <f t="shared" si="103"/>
        <v>28</v>
      </c>
    </row>
    <row r="3307" spans="1:22" x14ac:dyDescent="0.25">
      <c r="A3307">
        <v>3632</v>
      </c>
      <c r="B3307" t="str">
        <f>"E"&amp;A3307</f>
        <v>E3632</v>
      </c>
      <c r="C3307" t="s">
        <v>99</v>
      </c>
      <c r="D3307">
        <v>2</v>
      </c>
      <c r="E3307">
        <f>IF(D3307&lt;4,D3307,4)</f>
        <v>2</v>
      </c>
      <c r="F3307" s="1">
        <v>39742</v>
      </c>
      <c r="G3307" s="1">
        <v>39875</v>
      </c>
      <c r="H3307" s="3">
        <f>G3307-F3307</f>
        <v>133</v>
      </c>
      <c r="I3307" s="3">
        <f>IF(H3307&lt;=60,1,IF(H3307&lt;=150,2,3))</f>
        <v>2</v>
      </c>
      <c r="J3307">
        <v>45.7</v>
      </c>
      <c r="K3307">
        <v>3.89</v>
      </c>
      <c r="L3307">
        <v>2.92</v>
      </c>
      <c r="M3307">
        <v>35</v>
      </c>
      <c r="N3307">
        <f>LOG(M3307/100,2)+3</f>
        <v>1.4854268271702415</v>
      </c>
      <c r="O3307">
        <f>INDEX(lehmad!B$2:B$412,MATCH(klypsid!$B3307,lehmad!$A$2:$A$412,0))</f>
        <v>38599</v>
      </c>
      <c r="P3307">
        <f>INDEX(lehmad!D$2:D$412,MATCH(klypsid!$B3307,lehmad!$A$2:$A$412,0))</f>
        <v>94</v>
      </c>
      <c r="Q3307">
        <f>INDEX(lehmad!E$2:E$412,MATCH(klypsid!$B3307,lehmad!$A$2:$A$412,0))</f>
        <v>1</v>
      </c>
      <c r="R3307" t="str">
        <f>INDEX(lehmad!F$2:F$412,MATCH(klypsid!$B3307,lehmad!$A$2:$A$412,0))</f>
        <v>DORADO-ET</v>
      </c>
      <c r="S3307">
        <f>INDEX(lehmad!H$2:H$412,MATCH(klypsid!$B3307,lehmad!$A$2:$A$412,0))</f>
        <v>102</v>
      </c>
      <c r="T3307">
        <f>INDEX(lehmad!K$2:K$412,MATCH(klypsid!$B3307,lehmad!$A$2:$A$412,0))</f>
        <v>106</v>
      </c>
      <c r="U3307" s="4">
        <f t="shared" si="102"/>
        <v>5</v>
      </c>
      <c r="V3307">
        <f t="shared" si="103"/>
        <v>30</v>
      </c>
    </row>
    <row r="3308" spans="1:22" x14ac:dyDescent="0.25">
      <c r="A3308">
        <v>3632</v>
      </c>
      <c r="B3308" t="str">
        <f>"E"&amp;A3308</f>
        <v>E3632</v>
      </c>
      <c r="C3308" t="s">
        <v>99</v>
      </c>
      <c r="D3308">
        <v>2</v>
      </c>
      <c r="E3308">
        <f>IF(D3308&lt;4,D3308,4)</f>
        <v>2</v>
      </c>
      <c r="F3308" s="1">
        <v>39742</v>
      </c>
      <c r="G3308" s="1">
        <v>39908</v>
      </c>
      <c r="H3308" s="3">
        <f>G3308-F3308</f>
        <v>166</v>
      </c>
      <c r="I3308" s="3">
        <f>IF(H3308&lt;=60,1,IF(H3308&lt;=150,2,3))</f>
        <v>3</v>
      </c>
      <c r="J3308">
        <v>38</v>
      </c>
      <c r="K3308">
        <v>3.48</v>
      </c>
      <c r="L3308">
        <v>3.02</v>
      </c>
      <c r="M3308">
        <v>39</v>
      </c>
      <c r="N3308">
        <f>LOG(M3308/100,2)+3</f>
        <v>1.6415460290875237</v>
      </c>
      <c r="O3308">
        <f>INDEX(lehmad!B$2:B$412,MATCH(klypsid!$B3308,lehmad!$A$2:$A$412,0))</f>
        <v>38599</v>
      </c>
      <c r="P3308">
        <f>INDEX(lehmad!D$2:D$412,MATCH(klypsid!$B3308,lehmad!$A$2:$A$412,0))</f>
        <v>94</v>
      </c>
      <c r="Q3308">
        <f>INDEX(lehmad!E$2:E$412,MATCH(klypsid!$B3308,lehmad!$A$2:$A$412,0))</f>
        <v>1</v>
      </c>
      <c r="R3308" t="str">
        <f>INDEX(lehmad!F$2:F$412,MATCH(klypsid!$B3308,lehmad!$A$2:$A$412,0))</f>
        <v>DORADO-ET</v>
      </c>
      <c r="S3308">
        <f>INDEX(lehmad!H$2:H$412,MATCH(klypsid!$B3308,lehmad!$A$2:$A$412,0))</f>
        <v>102</v>
      </c>
      <c r="T3308">
        <f>INDEX(lehmad!K$2:K$412,MATCH(klypsid!$B3308,lehmad!$A$2:$A$412,0))</f>
        <v>106</v>
      </c>
      <c r="U3308" s="4">
        <f t="shared" si="102"/>
        <v>6</v>
      </c>
      <c r="V3308">
        <f t="shared" si="103"/>
        <v>33</v>
      </c>
    </row>
    <row r="3309" spans="1:22" x14ac:dyDescent="0.25">
      <c r="A3309">
        <v>3632</v>
      </c>
      <c r="B3309" t="str">
        <f>"E"&amp;A3309</f>
        <v>E3632</v>
      </c>
      <c r="C3309" t="s">
        <v>99</v>
      </c>
      <c r="D3309">
        <v>2</v>
      </c>
      <c r="E3309">
        <f>IF(D3309&lt;4,D3309,4)</f>
        <v>2</v>
      </c>
      <c r="F3309" s="1">
        <v>39742</v>
      </c>
      <c r="G3309" s="1">
        <v>39944</v>
      </c>
      <c r="H3309" s="3">
        <f>G3309-F3309</f>
        <v>202</v>
      </c>
      <c r="I3309" s="3">
        <f>IF(H3309&lt;=60,1,IF(H3309&lt;=150,2,3))</f>
        <v>3</v>
      </c>
      <c r="J3309">
        <v>33</v>
      </c>
      <c r="K3309">
        <v>3.52</v>
      </c>
      <c r="L3309">
        <v>3.17</v>
      </c>
      <c r="M3309">
        <v>65</v>
      </c>
      <c r="N3309">
        <f>LOG(M3309/100,2)+3</f>
        <v>2.37851162325373</v>
      </c>
      <c r="O3309">
        <f>INDEX(lehmad!B$2:B$412,MATCH(klypsid!$B3309,lehmad!$A$2:$A$412,0))</f>
        <v>38599</v>
      </c>
      <c r="P3309">
        <f>INDEX(lehmad!D$2:D$412,MATCH(klypsid!$B3309,lehmad!$A$2:$A$412,0))</f>
        <v>94</v>
      </c>
      <c r="Q3309">
        <f>INDEX(lehmad!E$2:E$412,MATCH(klypsid!$B3309,lehmad!$A$2:$A$412,0))</f>
        <v>1</v>
      </c>
      <c r="R3309" t="str">
        <f>INDEX(lehmad!F$2:F$412,MATCH(klypsid!$B3309,lehmad!$A$2:$A$412,0))</f>
        <v>DORADO-ET</v>
      </c>
      <c r="S3309">
        <f>INDEX(lehmad!H$2:H$412,MATCH(klypsid!$B3309,lehmad!$A$2:$A$412,0))</f>
        <v>102</v>
      </c>
      <c r="T3309">
        <f>INDEX(lehmad!K$2:K$412,MATCH(klypsid!$B3309,lehmad!$A$2:$A$412,0))</f>
        <v>106</v>
      </c>
      <c r="U3309" s="4">
        <f t="shared" si="102"/>
        <v>7</v>
      </c>
      <c r="V3309">
        <f t="shared" si="103"/>
        <v>36</v>
      </c>
    </row>
    <row r="3310" spans="1:22" x14ac:dyDescent="0.25">
      <c r="A3310">
        <v>3632</v>
      </c>
      <c r="B3310" t="str">
        <f>"E"&amp;A3310</f>
        <v>E3632</v>
      </c>
      <c r="C3310" t="s">
        <v>99</v>
      </c>
      <c r="D3310">
        <v>2</v>
      </c>
      <c r="E3310">
        <f>IF(D3310&lt;4,D3310,4)</f>
        <v>2</v>
      </c>
      <c r="F3310" s="1">
        <v>39742</v>
      </c>
      <c r="G3310" s="1">
        <v>39972</v>
      </c>
      <c r="H3310" s="3">
        <f>G3310-F3310</f>
        <v>230</v>
      </c>
      <c r="I3310" s="3">
        <f>IF(H3310&lt;=60,1,IF(H3310&lt;=150,2,3))</f>
        <v>3</v>
      </c>
      <c r="J3310">
        <v>33.6</v>
      </c>
      <c r="K3310">
        <v>3.15</v>
      </c>
      <c r="L3310">
        <v>3.26</v>
      </c>
      <c r="M3310">
        <v>83</v>
      </c>
      <c r="N3310">
        <f>LOG(M3310/100,2)+3</f>
        <v>2.7311832415722002</v>
      </c>
      <c r="O3310">
        <f>INDEX(lehmad!B$2:B$412,MATCH(klypsid!$B3310,lehmad!$A$2:$A$412,0))</f>
        <v>38599</v>
      </c>
      <c r="P3310">
        <f>INDEX(lehmad!D$2:D$412,MATCH(klypsid!$B3310,lehmad!$A$2:$A$412,0))</f>
        <v>94</v>
      </c>
      <c r="Q3310">
        <f>INDEX(lehmad!E$2:E$412,MATCH(klypsid!$B3310,lehmad!$A$2:$A$412,0))</f>
        <v>1</v>
      </c>
      <c r="R3310" t="str">
        <f>INDEX(lehmad!F$2:F$412,MATCH(klypsid!$B3310,lehmad!$A$2:$A$412,0))</f>
        <v>DORADO-ET</v>
      </c>
      <c r="S3310">
        <f>INDEX(lehmad!H$2:H$412,MATCH(klypsid!$B3310,lehmad!$A$2:$A$412,0))</f>
        <v>102</v>
      </c>
      <c r="T3310">
        <f>INDEX(lehmad!K$2:K$412,MATCH(klypsid!$B3310,lehmad!$A$2:$A$412,0))</f>
        <v>106</v>
      </c>
      <c r="U3310" s="4">
        <f t="shared" si="102"/>
        <v>8</v>
      </c>
      <c r="V3310">
        <f t="shared" si="103"/>
        <v>28</v>
      </c>
    </row>
    <row r="3311" spans="1:22" x14ac:dyDescent="0.25">
      <c r="A3311">
        <v>3632</v>
      </c>
      <c r="B3311" t="str">
        <f>"E"&amp;A3311</f>
        <v>E3632</v>
      </c>
      <c r="C3311" t="s">
        <v>99</v>
      </c>
      <c r="D3311">
        <v>2</v>
      </c>
      <c r="E3311">
        <f>IF(D3311&lt;4,D3311,4)</f>
        <v>2</v>
      </c>
      <c r="F3311" s="1">
        <v>39742</v>
      </c>
      <c r="G3311" s="1">
        <v>40007</v>
      </c>
      <c r="H3311" s="3">
        <f>G3311-F3311</f>
        <v>265</v>
      </c>
      <c r="I3311" s="3">
        <f>IF(H3311&lt;=60,1,IF(H3311&lt;=150,2,3))</f>
        <v>3</v>
      </c>
      <c r="J3311">
        <v>26.2</v>
      </c>
      <c r="K3311">
        <v>3.83</v>
      </c>
      <c r="L3311">
        <v>3.39</v>
      </c>
      <c r="M3311">
        <v>119</v>
      </c>
      <c r="N3311">
        <f>LOG(M3311/100,2)+3</f>
        <v>3.2509615735332189</v>
      </c>
      <c r="O3311">
        <f>INDEX(lehmad!B$2:B$412,MATCH(klypsid!$B3311,lehmad!$A$2:$A$412,0))</f>
        <v>38599</v>
      </c>
      <c r="P3311">
        <f>INDEX(lehmad!D$2:D$412,MATCH(klypsid!$B3311,lehmad!$A$2:$A$412,0))</f>
        <v>94</v>
      </c>
      <c r="Q3311">
        <f>INDEX(lehmad!E$2:E$412,MATCH(klypsid!$B3311,lehmad!$A$2:$A$412,0))</f>
        <v>1</v>
      </c>
      <c r="R3311" t="str">
        <f>INDEX(lehmad!F$2:F$412,MATCH(klypsid!$B3311,lehmad!$A$2:$A$412,0))</f>
        <v>DORADO-ET</v>
      </c>
      <c r="S3311">
        <f>INDEX(lehmad!H$2:H$412,MATCH(klypsid!$B3311,lehmad!$A$2:$A$412,0))</f>
        <v>102</v>
      </c>
      <c r="T3311">
        <f>INDEX(lehmad!K$2:K$412,MATCH(klypsid!$B3311,lehmad!$A$2:$A$412,0))</f>
        <v>106</v>
      </c>
      <c r="U3311" s="4">
        <f t="shared" si="102"/>
        <v>9</v>
      </c>
      <c r="V3311">
        <f t="shared" si="103"/>
        <v>35</v>
      </c>
    </row>
    <row r="3312" spans="1:22" x14ac:dyDescent="0.25">
      <c r="A3312">
        <v>3632</v>
      </c>
      <c r="B3312" t="str">
        <f>"E"&amp;A3312</f>
        <v>E3632</v>
      </c>
      <c r="C3312" t="s">
        <v>99</v>
      </c>
      <c r="D3312">
        <v>2</v>
      </c>
      <c r="E3312">
        <f>IF(D3312&lt;4,D3312,4)</f>
        <v>2</v>
      </c>
      <c r="F3312" s="1">
        <v>39742</v>
      </c>
      <c r="G3312" s="1">
        <v>40037</v>
      </c>
      <c r="H3312" s="3">
        <f>G3312-F3312</f>
        <v>295</v>
      </c>
      <c r="I3312" s="3">
        <f>IF(H3312&lt;=60,1,IF(H3312&lt;=150,2,3))</f>
        <v>3</v>
      </c>
      <c r="J3312">
        <v>20.5</v>
      </c>
      <c r="K3312">
        <v>3.85</v>
      </c>
      <c r="L3312">
        <v>3.51</v>
      </c>
      <c r="M3312">
        <v>110</v>
      </c>
      <c r="N3312">
        <f>LOG(M3312/100,2)+3</f>
        <v>3.1375035237499351</v>
      </c>
      <c r="O3312">
        <f>INDEX(lehmad!B$2:B$412,MATCH(klypsid!$B3312,lehmad!$A$2:$A$412,0))</f>
        <v>38599</v>
      </c>
      <c r="P3312">
        <f>INDEX(lehmad!D$2:D$412,MATCH(klypsid!$B3312,lehmad!$A$2:$A$412,0))</f>
        <v>94</v>
      </c>
      <c r="Q3312">
        <f>INDEX(lehmad!E$2:E$412,MATCH(klypsid!$B3312,lehmad!$A$2:$A$412,0))</f>
        <v>1</v>
      </c>
      <c r="R3312" t="str">
        <f>INDEX(lehmad!F$2:F$412,MATCH(klypsid!$B3312,lehmad!$A$2:$A$412,0))</f>
        <v>DORADO-ET</v>
      </c>
      <c r="S3312">
        <f>INDEX(lehmad!H$2:H$412,MATCH(klypsid!$B3312,lehmad!$A$2:$A$412,0))</f>
        <v>102</v>
      </c>
      <c r="T3312">
        <f>INDEX(lehmad!K$2:K$412,MATCH(klypsid!$B3312,lehmad!$A$2:$A$412,0))</f>
        <v>106</v>
      </c>
      <c r="U3312" s="4">
        <f t="shared" si="102"/>
        <v>10</v>
      </c>
      <c r="V3312">
        <f t="shared" si="103"/>
        <v>30</v>
      </c>
    </row>
    <row r="3313" spans="1:22" x14ac:dyDescent="0.25">
      <c r="A3313">
        <v>3632</v>
      </c>
      <c r="B3313" t="str">
        <f>"E"&amp;A3313</f>
        <v>E3632</v>
      </c>
      <c r="C3313" t="s">
        <v>99</v>
      </c>
      <c r="D3313">
        <v>2</v>
      </c>
      <c r="E3313">
        <f>IF(D3313&lt;4,D3313,4)</f>
        <v>2</v>
      </c>
      <c r="F3313" s="1">
        <v>39742</v>
      </c>
      <c r="G3313" s="1">
        <v>40066</v>
      </c>
      <c r="H3313" s="3">
        <f>G3313-F3313</f>
        <v>324</v>
      </c>
      <c r="I3313" s="3">
        <f>IF(H3313&lt;=60,1,IF(H3313&lt;=150,2,3))</f>
        <v>3</v>
      </c>
      <c r="J3313">
        <v>17.899999999999999</v>
      </c>
      <c r="K3313">
        <v>4.47</v>
      </c>
      <c r="L3313">
        <v>3.67</v>
      </c>
      <c r="M3313">
        <v>141</v>
      </c>
      <c r="N3313">
        <f>LOG(M3313/100,2)+3</f>
        <v>3.4956951626240689</v>
      </c>
      <c r="O3313">
        <f>INDEX(lehmad!B$2:B$412,MATCH(klypsid!$B3313,lehmad!$A$2:$A$412,0))</f>
        <v>38599</v>
      </c>
      <c r="P3313">
        <f>INDEX(lehmad!D$2:D$412,MATCH(klypsid!$B3313,lehmad!$A$2:$A$412,0))</f>
        <v>94</v>
      </c>
      <c r="Q3313">
        <f>INDEX(lehmad!E$2:E$412,MATCH(klypsid!$B3313,lehmad!$A$2:$A$412,0))</f>
        <v>1</v>
      </c>
      <c r="R3313" t="str">
        <f>INDEX(lehmad!F$2:F$412,MATCH(klypsid!$B3313,lehmad!$A$2:$A$412,0))</f>
        <v>DORADO-ET</v>
      </c>
      <c r="S3313">
        <f>INDEX(lehmad!H$2:H$412,MATCH(klypsid!$B3313,lehmad!$A$2:$A$412,0))</f>
        <v>102</v>
      </c>
      <c r="T3313">
        <f>INDEX(lehmad!K$2:K$412,MATCH(klypsid!$B3313,lehmad!$A$2:$A$412,0))</f>
        <v>106</v>
      </c>
      <c r="U3313" s="4">
        <f t="shared" si="102"/>
        <v>11</v>
      </c>
      <c r="V3313">
        <f t="shared" si="103"/>
        <v>29</v>
      </c>
    </row>
    <row r="3314" spans="1:22" x14ac:dyDescent="0.25">
      <c r="A3314">
        <v>3632</v>
      </c>
      <c r="B3314" t="str">
        <f>"E"&amp;A3314</f>
        <v>E3632</v>
      </c>
      <c r="C3314" t="s">
        <v>99</v>
      </c>
      <c r="D3314">
        <v>2</v>
      </c>
      <c r="E3314">
        <f>IF(D3314&lt;4,D3314,4)</f>
        <v>2</v>
      </c>
      <c r="F3314" s="1">
        <v>39742</v>
      </c>
      <c r="G3314" s="1">
        <v>40094</v>
      </c>
      <c r="H3314" s="3">
        <f>G3314-F3314</f>
        <v>352</v>
      </c>
      <c r="I3314" s="3">
        <f>IF(H3314&lt;=60,1,IF(H3314&lt;=150,2,3))</f>
        <v>3</v>
      </c>
      <c r="J3314">
        <v>7.5</v>
      </c>
      <c r="K3314">
        <v>5.56</v>
      </c>
      <c r="L3314">
        <v>4.2</v>
      </c>
      <c r="M3314">
        <v>579</v>
      </c>
      <c r="N3314">
        <f>LOG(M3314/100,2)+3</f>
        <v>5.5335633482145123</v>
      </c>
      <c r="O3314">
        <f>INDEX(lehmad!B$2:B$412,MATCH(klypsid!$B3314,lehmad!$A$2:$A$412,0))</f>
        <v>38599</v>
      </c>
      <c r="P3314">
        <f>INDEX(lehmad!D$2:D$412,MATCH(klypsid!$B3314,lehmad!$A$2:$A$412,0))</f>
        <v>94</v>
      </c>
      <c r="Q3314">
        <f>INDEX(lehmad!E$2:E$412,MATCH(klypsid!$B3314,lehmad!$A$2:$A$412,0))</f>
        <v>1</v>
      </c>
      <c r="R3314" t="str">
        <f>INDEX(lehmad!F$2:F$412,MATCH(klypsid!$B3314,lehmad!$A$2:$A$412,0))</f>
        <v>DORADO-ET</v>
      </c>
      <c r="S3314">
        <f>INDEX(lehmad!H$2:H$412,MATCH(klypsid!$B3314,lehmad!$A$2:$A$412,0))</f>
        <v>102</v>
      </c>
      <c r="T3314">
        <f>INDEX(lehmad!K$2:K$412,MATCH(klypsid!$B3314,lehmad!$A$2:$A$412,0))</f>
        <v>106</v>
      </c>
      <c r="U3314" s="4">
        <f t="shared" si="102"/>
        <v>12</v>
      </c>
      <c r="V3314">
        <f t="shared" si="103"/>
        <v>28</v>
      </c>
    </row>
    <row r="3315" spans="1:22" x14ac:dyDescent="0.25">
      <c r="A3315">
        <v>3632</v>
      </c>
      <c r="B3315" t="str">
        <f>"E"&amp;A3315</f>
        <v>E3632</v>
      </c>
      <c r="C3315" t="s">
        <v>99</v>
      </c>
      <c r="D3315">
        <v>3</v>
      </c>
      <c r="E3315">
        <f>IF(D3315&lt;4,D3315,4)</f>
        <v>3</v>
      </c>
      <c r="F3315" s="1">
        <v>40153</v>
      </c>
      <c r="G3315" s="1">
        <v>40186</v>
      </c>
      <c r="H3315" s="3">
        <f>G3315-F3315</f>
        <v>33</v>
      </c>
      <c r="I3315" s="3">
        <f>IF(H3315&lt;=60,1,IF(H3315&lt;=150,2,3))</f>
        <v>1</v>
      </c>
      <c r="J3315">
        <v>57.5</v>
      </c>
      <c r="K3315">
        <v>3.61</v>
      </c>
      <c r="L3315">
        <v>3</v>
      </c>
      <c r="M3315">
        <v>45</v>
      </c>
      <c r="N3315">
        <f>LOG(M3315/100,2)+3</f>
        <v>1.84799690655495</v>
      </c>
      <c r="O3315">
        <f>INDEX(lehmad!B$2:B$412,MATCH(klypsid!$B3315,lehmad!$A$2:$A$412,0))</f>
        <v>38599</v>
      </c>
      <c r="P3315">
        <f>INDEX(lehmad!D$2:D$412,MATCH(klypsid!$B3315,lehmad!$A$2:$A$412,0))</f>
        <v>94</v>
      </c>
      <c r="Q3315">
        <f>INDEX(lehmad!E$2:E$412,MATCH(klypsid!$B3315,lehmad!$A$2:$A$412,0))</f>
        <v>1</v>
      </c>
      <c r="R3315" t="str">
        <f>INDEX(lehmad!F$2:F$412,MATCH(klypsid!$B3315,lehmad!$A$2:$A$412,0))</f>
        <v>DORADO-ET</v>
      </c>
      <c r="S3315">
        <f>INDEX(lehmad!H$2:H$412,MATCH(klypsid!$B3315,lehmad!$A$2:$A$412,0))</f>
        <v>102</v>
      </c>
      <c r="T3315">
        <f>INDEX(lehmad!K$2:K$412,MATCH(klypsid!$B3315,lehmad!$A$2:$A$412,0))</f>
        <v>106</v>
      </c>
      <c r="U3315" s="4">
        <f t="shared" si="102"/>
        <v>1</v>
      </c>
      <c r="V3315">
        <f t="shared" si="103"/>
        <v>33</v>
      </c>
    </row>
    <row r="3316" spans="1:22" x14ac:dyDescent="0.25">
      <c r="A3316">
        <v>3632</v>
      </c>
      <c r="B3316" t="str">
        <f>"E"&amp;A3316</f>
        <v>E3632</v>
      </c>
      <c r="C3316" t="s">
        <v>99</v>
      </c>
      <c r="D3316">
        <v>3</v>
      </c>
      <c r="E3316">
        <f>IF(D3316&lt;4,D3316,4)</f>
        <v>3</v>
      </c>
      <c r="F3316" s="1">
        <v>40153</v>
      </c>
      <c r="G3316" s="1">
        <v>40214</v>
      </c>
      <c r="H3316" s="3">
        <f>G3316-F3316</f>
        <v>61</v>
      </c>
      <c r="I3316" s="3">
        <f>IF(H3316&lt;=60,1,IF(H3316&lt;=150,2,3))</f>
        <v>2</v>
      </c>
      <c r="J3316">
        <v>48.4</v>
      </c>
      <c r="K3316">
        <v>3.68</v>
      </c>
      <c r="L3316">
        <v>2.93</v>
      </c>
      <c r="M3316">
        <v>59</v>
      </c>
      <c r="N3316">
        <f>LOG(M3316/100,2)+3</f>
        <v>2.2387868595871163</v>
      </c>
      <c r="O3316">
        <f>INDEX(lehmad!B$2:B$412,MATCH(klypsid!$B3316,lehmad!$A$2:$A$412,0))</f>
        <v>38599</v>
      </c>
      <c r="P3316">
        <f>INDEX(lehmad!D$2:D$412,MATCH(klypsid!$B3316,lehmad!$A$2:$A$412,0))</f>
        <v>94</v>
      </c>
      <c r="Q3316">
        <f>INDEX(lehmad!E$2:E$412,MATCH(klypsid!$B3316,lehmad!$A$2:$A$412,0))</f>
        <v>1</v>
      </c>
      <c r="R3316" t="str">
        <f>INDEX(lehmad!F$2:F$412,MATCH(klypsid!$B3316,lehmad!$A$2:$A$412,0))</f>
        <v>DORADO-ET</v>
      </c>
      <c r="S3316">
        <f>INDEX(lehmad!H$2:H$412,MATCH(klypsid!$B3316,lehmad!$A$2:$A$412,0))</f>
        <v>102</v>
      </c>
      <c r="T3316">
        <f>INDEX(lehmad!K$2:K$412,MATCH(klypsid!$B3316,lehmad!$A$2:$A$412,0))</f>
        <v>106</v>
      </c>
      <c r="U3316" s="4">
        <f t="shared" si="102"/>
        <v>2</v>
      </c>
      <c r="V3316">
        <f t="shared" si="103"/>
        <v>28</v>
      </c>
    </row>
    <row r="3317" spans="1:22" x14ac:dyDescent="0.25">
      <c r="A3317">
        <v>3632</v>
      </c>
      <c r="B3317" t="str">
        <f>"E"&amp;A3317</f>
        <v>E3632</v>
      </c>
      <c r="C3317" t="s">
        <v>99</v>
      </c>
      <c r="D3317">
        <v>3</v>
      </c>
      <c r="E3317">
        <f>IF(D3317&lt;4,D3317,4)</f>
        <v>3</v>
      </c>
      <c r="F3317" s="1">
        <v>40153</v>
      </c>
      <c r="G3317" s="1">
        <v>40242</v>
      </c>
      <c r="H3317" s="3">
        <f>G3317-F3317</f>
        <v>89</v>
      </c>
      <c r="I3317" s="3">
        <f>IF(H3317&lt;=60,1,IF(H3317&lt;=150,2,3))</f>
        <v>2</v>
      </c>
      <c r="J3317">
        <v>49.3</v>
      </c>
      <c r="K3317">
        <v>4.1399999999999997</v>
      </c>
      <c r="L3317">
        <v>2.9</v>
      </c>
      <c r="M3317">
        <v>76</v>
      </c>
      <c r="N3317">
        <f>LOG(M3317/100,2)+3</f>
        <v>2.6040713236688608</v>
      </c>
      <c r="O3317">
        <f>INDEX(lehmad!B$2:B$412,MATCH(klypsid!$B3317,lehmad!$A$2:$A$412,0))</f>
        <v>38599</v>
      </c>
      <c r="P3317">
        <f>INDEX(lehmad!D$2:D$412,MATCH(klypsid!$B3317,lehmad!$A$2:$A$412,0))</f>
        <v>94</v>
      </c>
      <c r="Q3317">
        <f>INDEX(lehmad!E$2:E$412,MATCH(klypsid!$B3317,lehmad!$A$2:$A$412,0))</f>
        <v>1</v>
      </c>
      <c r="R3317" t="str">
        <f>INDEX(lehmad!F$2:F$412,MATCH(klypsid!$B3317,lehmad!$A$2:$A$412,0))</f>
        <v>DORADO-ET</v>
      </c>
      <c r="S3317">
        <f>INDEX(lehmad!H$2:H$412,MATCH(klypsid!$B3317,lehmad!$A$2:$A$412,0))</f>
        <v>102</v>
      </c>
      <c r="T3317">
        <f>INDEX(lehmad!K$2:K$412,MATCH(klypsid!$B3317,lehmad!$A$2:$A$412,0))</f>
        <v>106</v>
      </c>
      <c r="U3317" s="4">
        <f t="shared" si="102"/>
        <v>3</v>
      </c>
      <c r="V3317">
        <f t="shared" si="103"/>
        <v>28</v>
      </c>
    </row>
    <row r="3318" spans="1:22" x14ac:dyDescent="0.25">
      <c r="A3318">
        <v>3632</v>
      </c>
      <c r="B3318" t="str">
        <f>"E"&amp;A3318</f>
        <v>E3632</v>
      </c>
      <c r="C3318" t="s">
        <v>99</v>
      </c>
      <c r="D3318">
        <v>3</v>
      </c>
      <c r="E3318">
        <f>IF(D3318&lt;4,D3318,4)</f>
        <v>3</v>
      </c>
      <c r="F3318" s="1">
        <v>40153</v>
      </c>
      <c r="G3318" s="1">
        <v>40276</v>
      </c>
      <c r="H3318" s="3">
        <f>G3318-F3318</f>
        <v>123</v>
      </c>
      <c r="I3318" s="3">
        <f>IF(H3318&lt;=60,1,IF(H3318&lt;=150,2,3))</f>
        <v>2</v>
      </c>
      <c r="J3318">
        <v>46.5</v>
      </c>
      <c r="K3318">
        <v>3.67</v>
      </c>
      <c r="L3318">
        <v>3.03</v>
      </c>
      <c r="M3318">
        <v>83</v>
      </c>
      <c r="N3318">
        <f>LOG(M3318/100,2)+3</f>
        <v>2.7311832415722002</v>
      </c>
      <c r="O3318">
        <f>INDEX(lehmad!B$2:B$412,MATCH(klypsid!$B3318,lehmad!$A$2:$A$412,0))</f>
        <v>38599</v>
      </c>
      <c r="P3318">
        <f>INDEX(lehmad!D$2:D$412,MATCH(klypsid!$B3318,lehmad!$A$2:$A$412,0))</f>
        <v>94</v>
      </c>
      <c r="Q3318">
        <f>INDEX(lehmad!E$2:E$412,MATCH(klypsid!$B3318,lehmad!$A$2:$A$412,0))</f>
        <v>1</v>
      </c>
      <c r="R3318" t="str">
        <f>INDEX(lehmad!F$2:F$412,MATCH(klypsid!$B3318,lehmad!$A$2:$A$412,0))</f>
        <v>DORADO-ET</v>
      </c>
      <c r="S3318">
        <f>INDEX(lehmad!H$2:H$412,MATCH(klypsid!$B3318,lehmad!$A$2:$A$412,0))</f>
        <v>102</v>
      </c>
      <c r="T3318">
        <f>INDEX(lehmad!K$2:K$412,MATCH(klypsid!$B3318,lehmad!$A$2:$A$412,0))</f>
        <v>106</v>
      </c>
      <c r="U3318" s="4">
        <f t="shared" si="102"/>
        <v>4</v>
      </c>
      <c r="V3318">
        <f t="shared" si="103"/>
        <v>34</v>
      </c>
    </row>
    <row r="3319" spans="1:22" x14ac:dyDescent="0.25">
      <c r="A3319">
        <v>3632</v>
      </c>
      <c r="B3319" t="str">
        <f>"E"&amp;A3319</f>
        <v>E3632</v>
      </c>
      <c r="C3319" t="s">
        <v>99</v>
      </c>
      <c r="D3319">
        <v>3</v>
      </c>
      <c r="E3319">
        <f>IF(D3319&lt;4,D3319,4)</f>
        <v>3</v>
      </c>
      <c r="F3319" s="1">
        <v>40153</v>
      </c>
      <c r="G3319" s="1">
        <v>40304</v>
      </c>
      <c r="H3319" s="3">
        <f>G3319-F3319</f>
        <v>151</v>
      </c>
      <c r="I3319" s="3">
        <f>IF(H3319&lt;=60,1,IF(H3319&lt;=150,2,3))</f>
        <v>3</v>
      </c>
      <c r="J3319">
        <v>45.7</v>
      </c>
      <c r="K3319">
        <v>3.36</v>
      </c>
      <c r="L3319">
        <v>3.03</v>
      </c>
      <c r="M3319">
        <v>59</v>
      </c>
      <c r="N3319">
        <f>LOG(M3319/100,2)+3</f>
        <v>2.2387868595871163</v>
      </c>
      <c r="O3319">
        <f>INDEX(lehmad!B$2:B$412,MATCH(klypsid!$B3319,lehmad!$A$2:$A$412,0))</f>
        <v>38599</v>
      </c>
      <c r="P3319">
        <f>INDEX(lehmad!D$2:D$412,MATCH(klypsid!$B3319,lehmad!$A$2:$A$412,0))</f>
        <v>94</v>
      </c>
      <c r="Q3319">
        <f>INDEX(lehmad!E$2:E$412,MATCH(klypsid!$B3319,lehmad!$A$2:$A$412,0))</f>
        <v>1</v>
      </c>
      <c r="R3319" t="str">
        <f>INDEX(lehmad!F$2:F$412,MATCH(klypsid!$B3319,lehmad!$A$2:$A$412,0))</f>
        <v>DORADO-ET</v>
      </c>
      <c r="S3319">
        <f>INDEX(lehmad!H$2:H$412,MATCH(klypsid!$B3319,lehmad!$A$2:$A$412,0))</f>
        <v>102</v>
      </c>
      <c r="T3319">
        <f>INDEX(lehmad!K$2:K$412,MATCH(klypsid!$B3319,lehmad!$A$2:$A$412,0))</f>
        <v>106</v>
      </c>
      <c r="U3319" s="4">
        <f t="shared" si="102"/>
        <v>5</v>
      </c>
      <c r="V3319">
        <f t="shared" si="103"/>
        <v>28</v>
      </c>
    </row>
    <row r="3320" spans="1:22" x14ac:dyDescent="0.25">
      <c r="A3320">
        <v>3632</v>
      </c>
      <c r="B3320" t="str">
        <f>"E"&amp;A3320</f>
        <v>E3632</v>
      </c>
      <c r="C3320" t="s">
        <v>99</v>
      </c>
      <c r="D3320">
        <v>3</v>
      </c>
      <c r="E3320">
        <f>IF(D3320&lt;4,D3320,4)</f>
        <v>3</v>
      </c>
      <c r="F3320" s="1">
        <v>40153</v>
      </c>
      <c r="G3320" s="1">
        <v>40336</v>
      </c>
      <c r="H3320" s="3">
        <f>G3320-F3320</f>
        <v>183</v>
      </c>
      <c r="I3320" s="3">
        <f>IF(H3320&lt;=60,1,IF(H3320&lt;=150,2,3))</f>
        <v>3</v>
      </c>
      <c r="J3320">
        <v>35.700000000000003</v>
      </c>
      <c r="K3320">
        <v>3.91</v>
      </c>
      <c r="L3320">
        <v>2.94</v>
      </c>
      <c r="M3320">
        <v>333</v>
      </c>
      <c r="N3320">
        <f>LOG(M3320/100,2)+3</f>
        <v>4.7355221772965379</v>
      </c>
      <c r="O3320">
        <f>INDEX(lehmad!B$2:B$412,MATCH(klypsid!$B3320,lehmad!$A$2:$A$412,0))</f>
        <v>38599</v>
      </c>
      <c r="P3320">
        <f>INDEX(lehmad!D$2:D$412,MATCH(klypsid!$B3320,lehmad!$A$2:$A$412,0))</f>
        <v>94</v>
      </c>
      <c r="Q3320">
        <f>INDEX(lehmad!E$2:E$412,MATCH(klypsid!$B3320,lehmad!$A$2:$A$412,0))</f>
        <v>1</v>
      </c>
      <c r="R3320" t="str">
        <f>INDEX(lehmad!F$2:F$412,MATCH(klypsid!$B3320,lehmad!$A$2:$A$412,0))</f>
        <v>DORADO-ET</v>
      </c>
      <c r="S3320">
        <f>INDEX(lehmad!H$2:H$412,MATCH(klypsid!$B3320,lehmad!$A$2:$A$412,0))</f>
        <v>102</v>
      </c>
      <c r="T3320">
        <f>INDEX(lehmad!K$2:K$412,MATCH(klypsid!$B3320,lehmad!$A$2:$A$412,0))</f>
        <v>106</v>
      </c>
      <c r="U3320" s="4">
        <f t="shared" si="102"/>
        <v>6</v>
      </c>
      <c r="V3320">
        <f t="shared" si="103"/>
        <v>32</v>
      </c>
    </row>
    <row r="3321" spans="1:22" x14ac:dyDescent="0.25">
      <c r="A3321">
        <v>3632</v>
      </c>
      <c r="B3321" t="str">
        <f>"E"&amp;A3321</f>
        <v>E3632</v>
      </c>
      <c r="C3321" t="s">
        <v>99</v>
      </c>
      <c r="D3321">
        <v>3</v>
      </c>
      <c r="E3321">
        <f>IF(D3321&lt;4,D3321,4)</f>
        <v>3</v>
      </c>
      <c r="F3321" s="1">
        <v>40153</v>
      </c>
      <c r="G3321" s="1">
        <v>40371</v>
      </c>
      <c r="H3321" s="3">
        <f>G3321-F3321</f>
        <v>218</v>
      </c>
      <c r="I3321" s="3">
        <f>IF(H3321&lt;=60,1,IF(H3321&lt;=150,2,3))</f>
        <v>3</v>
      </c>
      <c r="J3321">
        <v>36.799999999999997</v>
      </c>
      <c r="K3321">
        <v>3.98</v>
      </c>
      <c r="L3321">
        <v>2.92</v>
      </c>
      <c r="M3321">
        <v>86</v>
      </c>
      <c r="N3321">
        <f>LOG(M3321/100,2)+3</f>
        <v>2.7824085649273731</v>
      </c>
      <c r="O3321">
        <f>INDEX(lehmad!B$2:B$412,MATCH(klypsid!$B3321,lehmad!$A$2:$A$412,0))</f>
        <v>38599</v>
      </c>
      <c r="P3321">
        <f>INDEX(lehmad!D$2:D$412,MATCH(klypsid!$B3321,lehmad!$A$2:$A$412,0))</f>
        <v>94</v>
      </c>
      <c r="Q3321">
        <f>INDEX(lehmad!E$2:E$412,MATCH(klypsid!$B3321,lehmad!$A$2:$A$412,0))</f>
        <v>1</v>
      </c>
      <c r="R3321" t="str">
        <f>INDEX(lehmad!F$2:F$412,MATCH(klypsid!$B3321,lehmad!$A$2:$A$412,0))</f>
        <v>DORADO-ET</v>
      </c>
      <c r="S3321">
        <f>INDEX(lehmad!H$2:H$412,MATCH(klypsid!$B3321,lehmad!$A$2:$A$412,0))</f>
        <v>102</v>
      </c>
      <c r="T3321">
        <f>INDEX(lehmad!K$2:K$412,MATCH(klypsid!$B3321,lehmad!$A$2:$A$412,0))</f>
        <v>106</v>
      </c>
      <c r="U3321" s="4">
        <f t="shared" si="102"/>
        <v>7</v>
      </c>
      <c r="V3321">
        <f t="shared" si="103"/>
        <v>35</v>
      </c>
    </row>
    <row r="3322" spans="1:22" x14ac:dyDescent="0.25">
      <c r="A3322">
        <v>3632</v>
      </c>
      <c r="B3322" t="str">
        <f>"E"&amp;A3322</f>
        <v>E3632</v>
      </c>
      <c r="C3322" t="s">
        <v>99</v>
      </c>
      <c r="D3322">
        <v>3</v>
      </c>
      <c r="E3322">
        <f>IF(D3322&lt;4,D3322,4)</f>
        <v>3</v>
      </c>
      <c r="F3322" s="1">
        <v>40153</v>
      </c>
      <c r="G3322" s="1">
        <v>40396</v>
      </c>
      <c r="H3322" s="3">
        <f>G3322-F3322</f>
        <v>243</v>
      </c>
      <c r="I3322" s="3">
        <f>IF(H3322&lt;=60,1,IF(H3322&lt;=150,2,3))</f>
        <v>3</v>
      </c>
      <c r="J3322">
        <v>33.6</v>
      </c>
      <c r="K3322">
        <v>3.06</v>
      </c>
      <c r="L3322">
        <v>3.04</v>
      </c>
      <c r="M3322">
        <v>135</v>
      </c>
      <c r="N3322">
        <f>LOG(M3322/100,2)+3</f>
        <v>3.4329594072761065</v>
      </c>
      <c r="O3322">
        <f>INDEX(lehmad!B$2:B$412,MATCH(klypsid!$B3322,lehmad!$A$2:$A$412,0))</f>
        <v>38599</v>
      </c>
      <c r="P3322">
        <f>INDEX(lehmad!D$2:D$412,MATCH(klypsid!$B3322,lehmad!$A$2:$A$412,0))</f>
        <v>94</v>
      </c>
      <c r="Q3322">
        <f>INDEX(lehmad!E$2:E$412,MATCH(klypsid!$B3322,lehmad!$A$2:$A$412,0))</f>
        <v>1</v>
      </c>
      <c r="R3322" t="str">
        <f>INDEX(lehmad!F$2:F$412,MATCH(klypsid!$B3322,lehmad!$A$2:$A$412,0))</f>
        <v>DORADO-ET</v>
      </c>
      <c r="S3322">
        <f>INDEX(lehmad!H$2:H$412,MATCH(klypsid!$B3322,lehmad!$A$2:$A$412,0))</f>
        <v>102</v>
      </c>
      <c r="T3322">
        <f>INDEX(lehmad!K$2:K$412,MATCH(klypsid!$B3322,lehmad!$A$2:$A$412,0))</f>
        <v>106</v>
      </c>
      <c r="U3322" s="4">
        <f t="shared" si="102"/>
        <v>8</v>
      </c>
      <c r="V3322">
        <f t="shared" si="103"/>
        <v>25</v>
      </c>
    </row>
    <row r="3323" spans="1:22" x14ac:dyDescent="0.25">
      <c r="A3323">
        <v>3632</v>
      </c>
      <c r="B3323" t="str">
        <f>"E"&amp;A3323</f>
        <v>E3632</v>
      </c>
      <c r="C3323" t="s">
        <v>99</v>
      </c>
      <c r="D3323">
        <v>3</v>
      </c>
      <c r="E3323">
        <f>IF(D3323&lt;4,D3323,4)</f>
        <v>3</v>
      </c>
      <c r="F3323" s="1">
        <v>40153</v>
      </c>
      <c r="G3323" s="1">
        <v>40434</v>
      </c>
      <c r="H3323" s="3">
        <f>G3323-F3323</f>
        <v>281</v>
      </c>
      <c r="I3323" s="3">
        <f>IF(H3323&lt;=60,1,IF(H3323&lt;=150,2,3))</f>
        <v>3</v>
      </c>
      <c r="J3323">
        <v>24.7</v>
      </c>
      <c r="K3323">
        <v>3.87</v>
      </c>
      <c r="L3323">
        <v>3.49</v>
      </c>
      <c r="M3323">
        <v>228</v>
      </c>
      <c r="N3323">
        <f>LOG(M3323/100,2)+3</f>
        <v>4.1890338243900169</v>
      </c>
      <c r="O3323">
        <f>INDEX(lehmad!B$2:B$412,MATCH(klypsid!$B3323,lehmad!$A$2:$A$412,0))</f>
        <v>38599</v>
      </c>
      <c r="P3323">
        <f>INDEX(lehmad!D$2:D$412,MATCH(klypsid!$B3323,lehmad!$A$2:$A$412,0))</f>
        <v>94</v>
      </c>
      <c r="Q3323">
        <f>INDEX(lehmad!E$2:E$412,MATCH(klypsid!$B3323,lehmad!$A$2:$A$412,0))</f>
        <v>1</v>
      </c>
      <c r="R3323" t="str">
        <f>INDEX(lehmad!F$2:F$412,MATCH(klypsid!$B3323,lehmad!$A$2:$A$412,0))</f>
        <v>DORADO-ET</v>
      </c>
      <c r="S3323">
        <f>INDEX(lehmad!H$2:H$412,MATCH(klypsid!$B3323,lehmad!$A$2:$A$412,0))</f>
        <v>102</v>
      </c>
      <c r="T3323">
        <f>INDEX(lehmad!K$2:K$412,MATCH(klypsid!$B3323,lehmad!$A$2:$A$412,0))</f>
        <v>106</v>
      </c>
      <c r="U3323" s="4">
        <f t="shared" si="102"/>
        <v>9</v>
      </c>
      <c r="V3323">
        <f t="shared" si="103"/>
        <v>38</v>
      </c>
    </row>
    <row r="3324" spans="1:22" x14ac:dyDescent="0.25">
      <c r="A3324">
        <v>3632</v>
      </c>
      <c r="B3324" t="str">
        <f>"E"&amp;A3324</f>
        <v>E3632</v>
      </c>
      <c r="C3324" t="s">
        <v>99</v>
      </c>
      <c r="D3324">
        <v>3</v>
      </c>
      <c r="E3324">
        <f>IF(D3324&lt;4,D3324,4)</f>
        <v>3</v>
      </c>
      <c r="F3324" s="1">
        <v>40153</v>
      </c>
      <c r="G3324" s="1">
        <v>40462</v>
      </c>
      <c r="H3324" s="3">
        <f>G3324-F3324</f>
        <v>309</v>
      </c>
      <c r="I3324" s="3">
        <f>IF(H3324&lt;=60,1,IF(H3324&lt;=150,2,3))</f>
        <v>3</v>
      </c>
      <c r="J3324">
        <v>19.399999999999999</v>
      </c>
      <c r="K3324">
        <v>3.94</v>
      </c>
      <c r="L3324">
        <v>3.52</v>
      </c>
      <c r="M3324">
        <v>241</v>
      </c>
      <c r="N3324">
        <f>LOG(M3324/100,2)+3</f>
        <v>4.2690331464552367</v>
      </c>
      <c r="O3324">
        <f>INDEX(lehmad!B$2:B$412,MATCH(klypsid!$B3324,lehmad!$A$2:$A$412,0))</f>
        <v>38599</v>
      </c>
      <c r="P3324">
        <f>INDEX(lehmad!D$2:D$412,MATCH(klypsid!$B3324,lehmad!$A$2:$A$412,0))</f>
        <v>94</v>
      </c>
      <c r="Q3324">
        <f>INDEX(lehmad!E$2:E$412,MATCH(klypsid!$B3324,lehmad!$A$2:$A$412,0))</f>
        <v>1</v>
      </c>
      <c r="R3324" t="str">
        <f>INDEX(lehmad!F$2:F$412,MATCH(klypsid!$B3324,lehmad!$A$2:$A$412,0))</f>
        <v>DORADO-ET</v>
      </c>
      <c r="S3324">
        <f>INDEX(lehmad!H$2:H$412,MATCH(klypsid!$B3324,lehmad!$A$2:$A$412,0))</f>
        <v>102</v>
      </c>
      <c r="T3324">
        <f>INDEX(lehmad!K$2:K$412,MATCH(klypsid!$B3324,lehmad!$A$2:$A$412,0))</f>
        <v>106</v>
      </c>
      <c r="U3324" s="4">
        <f t="shared" si="102"/>
        <v>10</v>
      </c>
      <c r="V3324">
        <f t="shared" si="103"/>
        <v>28</v>
      </c>
    </row>
    <row r="3325" spans="1:22" x14ac:dyDescent="0.25">
      <c r="A3325">
        <v>3632</v>
      </c>
      <c r="B3325" t="str">
        <f>"E"&amp;A3325</f>
        <v>E3632</v>
      </c>
      <c r="C3325" t="s">
        <v>99</v>
      </c>
      <c r="D3325">
        <v>4</v>
      </c>
      <c r="E3325">
        <f>IF(D3325&lt;4,D3325,4)</f>
        <v>4</v>
      </c>
      <c r="F3325" s="1">
        <v>40523</v>
      </c>
      <c r="G3325" s="1">
        <v>40556</v>
      </c>
      <c r="H3325" s="3">
        <f>G3325-F3325</f>
        <v>33</v>
      </c>
      <c r="I3325" s="3">
        <f>IF(H3325&lt;=60,1,IF(H3325&lt;=150,2,3))</f>
        <v>1</v>
      </c>
      <c r="J3325">
        <v>50.6</v>
      </c>
      <c r="K3325">
        <v>3.28</v>
      </c>
      <c r="L3325">
        <v>2.97</v>
      </c>
      <c r="M3325">
        <v>68</v>
      </c>
      <c r="N3325">
        <f>LOG(M3325/100,2)+3</f>
        <v>2.4436066514756147</v>
      </c>
      <c r="O3325">
        <f>INDEX(lehmad!B$2:B$412,MATCH(klypsid!$B3325,lehmad!$A$2:$A$412,0))</f>
        <v>38599</v>
      </c>
      <c r="P3325">
        <f>INDEX(lehmad!D$2:D$412,MATCH(klypsid!$B3325,lehmad!$A$2:$A$412,0))</f>
        <v>94</v>
      </c>
      <c r="Q3325">
        <f>INDEX(lehmad!E$2:E$412,MATCH(klypsid!$B3325,lehmad!$A$2:$A$412,0))</f>
        <v>1</v>
      </c>
      <c r="R3325" t="str">
        <f>INDEX(lehmad!F$2:F$412,MATCH(klypsid!$B3325,lehmad!$A$2:$A$412,0))</f>
        <v>DORADO-ET</v>
      </c>
      <c r="S3325">
        <f>INDEX(lehmad!H$2:H$412,MATCH(klypsid!$B3325,lehmad!$A$2:$A$412,0))</f>
        <v>102</v>
      </c>
      <c r="T3325">
        <f>INDEX(lehmad!K$2:K$412,MATCH(klypsid!$B3325,lehmad!$A$2:$A$412,0))</f>
        <v>106</v>
      </c>
      <c r="U3325" s="4">
        <f t="shared" si="102"/>
        <v>1</v>
      </c>
      <c r="V3325">
        <f t="shared" si="103"/>
        <v>33</v>
      </c>
    </row>
    <row r="3326" spans="1:22" x14ac:dyDescent="0.25">
      <c r="A3326">
        <v>3634</v>
      </c>
      <c r="B3326" t="str">
        <f>"E"&amp;A3326</f>
        <v>E3634</v>
      </c>
      <c r="C3326" t="s">
        <v>26</v>
      </c>
      <c r="D3326">
        <v>1</v>
      </c>
      <c r="E3326">
        <f>IF(D3326&lt;4,D3326,4)</f>
        <v>1</v>
      </c>
      <c r="F3326" s="1">
        <v>39344</v>
      </c>
      <c r="G3326" s="1">
        <v>39356</v>
      </c>
      <c r="H3326" s="3">
        <f>G3326-F3326</f>
        <v>12</v>
      </c>
      <c r="I3326" s="3">
        <f>IF(H3326&lt;=60,1,IF(H3326&lt;=150,2,3))</f>
        <v>1</v>
      </c>
      <c r="J3326">
        <v>31.5</v>
      </c>
      <c r="K3326">
        <v>4.5599999999999996</v>
      </c>
      <c r="L3326">
        <v>3.28</v>
      </c>
      <c r="M3326">
        <v>20</v>
      </c>
      <c r="N3326">
        <f>LOG(M3326/100,2)+3</f>
        <v>0.67807190511263782</v>
      </c>
      <c r="O3326">
        <f>INDEX(lehmad!B$2:B$412,MATCH(klypsid!$B3326,lehmad!$A$2:$A$412,0))</f>
        <v>38601</v>
      </c>
      <c r="P3326">
        <f>INDEX(lehmad!D$2:D$412,MATCH(klypsid!$B3326,lehmad!$A$2:$A$412,0))</f>
        <v>84</v>
      </c>
      <c r="Q3326">
        <f>INDEX(lehmad!E$2:E$412,MATCH(klypsid!$B3326,lehmad!$A$2:$A$412,0))</f>
        <v>1</v>
      </c>
      <c r="R3326" t="str">
        <f>INDEX(lehmad!F$2:F$412,MATCH(klypsid!$B3326,lehmad!$A$2:$A$412,0))</f>
        <v>DORADO-ET</v>
      </c>
      <c r="S3326">
        <f>INDEX(lehmad!H$2:H$412,MATCH(klypsid!$B3326,lehmad!$A$2:$A$412,0))</f>
        <v>102</v>
      </c>
      <c r="T3326">
        <f>INDEX(lehmad!K$2:K$412,MATCH(klypsid!$B3326,lehmad!$A$2:$A$412,0))</f>
        <v>106</v>
      </c>
      <c r="U3326" s="4">
        <f t="shared" si="102"/>
        <v>1</v>
      </c>
      <c r="V3326">
        <f t="shared" si="103"/>
        <v>12</v>
      </c>
    </row>
    <row r="3327" spans="1:22" x14ac:dyDescent="0.25">
      <c r="A3327">
        <v>3634</v>
      </c>
      <c r="B3327" t="str">
        <f>"E"&amp;A3327</f>
        <v>E3634</v>
      </c>
      <c r="C3327" t="s">
        <v>26</v>
      </c>
      <c r="D3327">
        <v>1</v>
      </c>
      <c r="E3327">
        <f>IF(D3327&lt;4,D3327,4)</f>
        <v>1</v>
      </c>
      <c r="F3327" s="1">
        <v>39344</v>
      </c>
      <c r="G3327" s="1">
        <v>39387</v>
      </c>
      <c r="H3327" s="3">
        <f>G3327-F3327</f>
        <v>43</v>
      </c>
      <c r="I3327" s="3">
        <f>IF(H3327&lt;=60,1,IF(H3327&lt;=150,2,3))</f>
        <v>1</v>
      </c>
      <c r="J3327">
        <v>34.700000000000003</v>
      </c>
      <c r="K3327">
        <v>4.4000000000000004</v>
      </c>
      <c r="L3327">
        <v>3.02</v>
      </c>
      <c r="M3327">
        <v>16</v>
      </c>
      <c r="N3327">
        <f>LOG(M3327/100,2)+3</f>
        <v>0.35614381022527519</v>
      </c>
      <c r="O3327">
        <f>INDEX(lehmad!B$2:B$412,MATCH(klypsid!$B3327,lehmad!$A$2:$A$412,0))</f>
        <v>38601</v>
      </c>
      <c r="P3327">
        <f>INDEX(lehmad!D$2:D$412,MATCH(klypsid!$B3327,lehmad!$A$2:$A$412,0))</f>
        <v>84</v>
      </c>
      <c r="Q3327">
        <f>INDEX(lehmad!E$2:E$412,MATCH(klypsid!$B3327,lehmad!$A$2:$A$412,0))</f>
        <v>1</v>
      </c>
      <c r="R3327" t="str">
        <f>INDEX(lehmad!F$2:F$412,MATCH(klypsid!$B3327,lehmad!$A$2:$A$412,0))</f>
        <v>DORADO-ET</v>
      </c>
      <c r="S3327">
        <f>INDEX(lehmad!H$2:H$412,MATCH(klypsid!$B3327,lehmad!$A$2:$A$412,0))</f>
        <v>102</v>
      </c>
      <c r="T3327">
        <f>INDEX(lehmad!K$2:K$412,MATCH(klypsid!$B3327,lehmad!$A$2:$A$412,0))</f>
        <v>106</v>
      </c>
      <c r="U3327" s="4">
        <f t="shared" si="102"/>
        <v>2</v>
      </c>
      <c r="V3327">
        <f t="shared" si="103"/>
        <v>31</v>
      </c>
    </row>
    <row r="3328" spans="1:22" x14ac:dyDescent="0.25">
      <c r="A3328">
        <v>3634</v>
      </c>
      <c r="B3328" t="str">
        <f>"E"&amp;A3328</f>
        <v>E3634</v>
      </c>
      <c r="C3328" t="s">
        <v>26</v>
      </c>
      <c r="D3328">
        <v>1</v>
      </c>
      <c r="E3328">
        <f>IF(D3328&lt;4,D3328,4)</f>
        <v>1</v>
      </c>
      <c r="F3328" s="1">
        <v>39344</v>
      </c>
      <c r="G3328" s="1">
        <v>39418</v>
      </c>
      <c r="H3328" s="3">
        <f>G3328-F3328</f>
        <v>74</v>
      </c>
      <c r="I3328" s="3">
        <f>IF(H3328&lt;=60,1,IF(H3328&lt;=150,2,3))</f>
        <v>2</v>
      </c>
      <c r="J3328">
        <v>30.3</v>
      </c>
      <c r="K3328">
        <v>4.47</v>
      </c>
      <c r="L3328">
        <v>2.75</v>
      </c>
      <c r="M3328">
        <v>19</v>
      </c>
      <c r="N3328">
        <f>LOG(M3328/100,2)+3</f>
        <v>0.60407132366886085</v>
      </c>
      <c r="O3328">
        <f>INDEX(lehmad!B$2:B$412,MATCH(klypsid!$B3328,lehmad!$A$2:$A$412,0))</f>
        <v>38601</v>
      </c>
      <c r="P3328">
        <f>INDEX(lehmad!D$2:D$412,MATCH(klypsid!$B3328,lehmad!$A$2:$A$412,0))</f>
        <v>84</v>
      </c>
      <c r="Q3328">
        <f>INDEX(lehmad!E$2:E$412,MATCH(klypsid!$B3328,lehmad!$A$2:$A$412,0))</f>
        <v>1</v>
      </c>
      <c r="R3328" t="str">
        <f>INDEX(lehmad!F$2:F$412,MATCH(klypsid!$B3328,lehmad!$A$2:$A$412,0))</f>
        <v>DORADO-ET</v>
      </c>
      <c r="S3328">
        <f>INDEX(lehmad!H$2:H$412,MATCH(klypsid!$B3328,lehmad!$A$2:$A$412,0))</f>
        <v>102</v>
      </c>
      <c r="T3328">
        <f>INDEX(lehmad!K$2:K$412,MATCH(klypsid!$B3328,lehmad!$A$2:$A$412,0))</f>
        <v>106</v>
      </c>
      <c r="U3328" s="4">
        <f t="shared" si="102"/>
        <v>3</v>
      </c>
      <c r="V3328">
        <f t="shared" si="103"/>
        <v>31</v>
      </c>
    </row>
    <row r="3329" spans="1:22" x14ac:dyDescent="0.25">
      <c r="A3329">
        <v>3634</v>
      </c>
      <c r="B3329" t="str">
        <f>"E"&amp;A3329</f>
        <v>E3634</v>
      </c>
      <c r="C3329" t="s">
        <v>26</v>
      </c>
      <c r="D3329">
        <v>1</v>
      </c>
      <c r="E3329">
        <f>IF(D3329&lt;4,D3329,4)</f>
        <v>1</v>
      </c>
      <c r="F3329" s="1">
        <v>39344</v>
      </c>
      <c r="G3329" s="1">
        <v>39450</v>
      </c>
      <c r="H3329" s="3">
        <f>G3329-F3329</f>
        <v>106</v>
      </c>
      <c r="I3329" s="3">
        <f>IF(H3329&lt;=60,1,IF(H3329&lt;=150,2,3))</f>
        <v>2</v>
      </c>
      <c r="J3329">
        <v>33.4</v>
      </c>
      <c r="K3329">
        <v>3.93</v>
      </c>
      <c r="L3329">
        <v>3.05</v>
      </c>
      <c r="M3329">
        <v>20</v>
      </c>
      <c r="N3329">
        <f>LOG(M3329/100,2)+3</f>
        <v>0.67807190511263782</v>
      </c>
      <c r="O3329">
        <f>INDEX(lehmad!B$2:B$412,MATCH(klypsid!$B3329,lehmad!$A$2:$A$412,0))</f>
        <v>38601</v>
      </c>
      <c r="P3329">
        <f>INDEX(lehmad!D$2:D$412,MATCH(klypsid!$B3329,lehmad!$A$2:$A$412,0))</f>
        <v>84</v>
      </c>
      <c r="Q3329">
        <f>INDEX(lehmad!E$2:E$412,MATCH(klypsid!$B3329,lehmad!$A$2:$A$412,0))</f>
        <v>1</v>
      </c>
      <c r="R3329" t="str">
        <f>INDEX(lehmad!F$2:F$412,MATCH(klypsid!$B3329,lehmad!$A$2:$A$412,0))</f>
        <v>DORADO-ET</v>
      </c>
      <c r="S3329">
        <f>INDEX(lehmad!H$2:H$412,MATCH(klypsid!$B3329,lehmad!$A$2:$A$412,0))</f>
        <v>102</v>
      </c>
      <c r="T3329">
        <f>INDEX(lehmad!K$2:K$412,MATCH(klypsid!$B3329,lehmad!$A$2:$A$412,0))</f>
        <v>106</v>
      </c>
      <c r="U3329" s="4">
        <f t="shared" si="102"/>
        <v>4</v>
      </c>
      <c r="V3329">
        <f t="shared" si="103"/>
        <v>32</v>
      </c>
    </row>
    <row r="3330" spans="1:22" x14ac:dyDescent="0.25">
      <c r="A3330">
        <v>3634</v>
      </c>
      <c r="B3330" t="str">
        <f>"E"&amp;A3330</f>
        <v>E3634</v>
      </c>
      <c r="C3330" t="s">
        <v>26</v>
      </c>
      <c r="D3330">
        <v>1</v>
      </c>
      <c r="E3330">
        <f>IF(D3330&lt;4,D3330,4)</f>
        <v>1</v>
      </c>
      <c r="F3330" s="1">
        <v>39344</v>
      </c>
      <c r="G3330" s="1">
        <v>39481</v>
      </c>
      <c r="H3330" s="3">
        <f>G3330-F3330</f>
        <v>137</v>
      </c>
      <c r="I3330" s="3">
        <f>IF(H3330&lt;=60,1,IF(H3330&lt;=150,2,3))</f>
        <v>2</v>
      </c>
      <c r="J3330">
        <v>30.6</v>
      </c>
      <c r="K3330">
        <v>3.94</v>
      </c>
      <c r="L3330">
        <v>2.99</v>
      </c>
      <c r="M3330">
        <v>20</v>
      </c>
      <c r="N3330">
        <f>LOG(M3330/100,2)+3</f>
        <v>0.67807190511263782</v>
      </c>
      <c r="O3330">
        <f>INDEX(lehmad!B$2:B$412,MATCH(klypsid!$B3330,lehmad!$A$2:$A$412,0))</f>
        <v>38601</v>
      </c>
      <c r="P3330">
        <f>INDEX(lehmad!D$2:D$412,MATCH(klypsid!$B3330,lehmad!$A$2:$A$412,0))</f>
        <v>84</v>
      </c>
      <c r="Q3330">
        <f>INDEX(lehmad!E$2:E$412,MATCH(klypsid!$B3330,lehmad!$A$2:$A$412,0))</f>
        <v>1</v>
      </c>
      <c r="R3330" t="str">
        <f>INDEX(lehmad!F$2:F$412,MATCH(klypsid!$B3330,lehmad!$A$2:$A$412,0))</f>
        <v>DORADO-ET</v>
      </c>
      <c r="S3330">
        <f>INDEX(lehmad!H$2:H$412,MATCH(klypsid!$B3330,lehmad!$A$2:$A$412,0))</f>
        <v>102</v>
      </c>
      <c r="T3330">
        <f>INDEX(lehmad!K$2:K$412,MATCH(klypsid!$B3330,lehmad!$A$2:$A$412,0))</f>
        <v>106</v>
      </c>
      <c r="U3330" s="4">
        <f t="shared" si="102"/>
        <v>5</v>
      </c>
      <c r="V3330">
        <f t="shared" si="103"/>
        <v>31</v>
      </c>
    </row>
    <row r="3331" spans="1:22" x14ac:dyDescent="0.25">
      <c r="A3331">
        <v>3634</v>
      </c>
      <c r="B3331" t="str">
        <f>"E"&amp;A3331</f>
        <v>E3634</v>
      </c>
      <c r="C3331" t="s">
        <v>26</v>
      </c>
      <c r="D3331">
        <v>1</v>
      </c>
      <c r="E3331">
        <f>IF(D3331&lt;4,D3331,4)</f>
        <v>1</v>
      </c>
      <c r="F3331" s="1">
        <v>39344</v>
      </c>
      <c r="G3331" s="1">
        <v>39509</v>
      </c>
      <c r="H3331" s="3">
        <f>G3331-F3331</f>
        <v>165</v>
      </c>
      <c r="I3331" s="3">
        <f>IF(H3331&lt;=60,1,IF(H3331&lt;=150,2,3))</f>
        <v>3</v>
      </c>
      <c r="J3331">
        <v>30.2</v>
      </c>
      <c r="K3331">
        <v>4.42</v>
      </c>
      <c r="L3331">
        <v>3.14</v>
      </c>
      <c r="M3331">
        <v>13</v>
      </c>
      <c r="N3331">
        <f>LOG(M3331/100,2)+3</f>
        <v>5.6583528366367375E-2</v>
      </c>
      <c r="O3331">
        <f>INDEX(lehmad!B$2:B$412,MATCH(klypsid!$B3331,lehmad!$A$2:$A$412,0))</f>
        <v>38601</v>
      </c>
      <c r="P3331">
        <f>INDEX(lehmad!D$2:D$412,MATCH(klypsid!$B3331,lehmad!$A$2:$A$412,0))</f>
        <v>84</v>
      </c>
      <c r="Q3331">
        <f>INDEX(lehmad!E$2:E$412,MATCH(klypsid!$B3331,lehmad!$A$2:$A$412,0))</f>
        <v>1</v>
      </c>
      <c r="R3331" t="str">
        <f>INDEX(lehmad!F$2:F$412,MATCH(klypsid!$B3331,lehmad!$A$2:$A$412,0))</f>
        <v>DORADO-ET</v>
      </c>
      <c r="S3331">
        <f>INDEX(lehmad!H$2:H$412,MATCH(klypsid!$B3331,lehmad!$A$2:$A$412,0))</f>
        <v>102</v>
      </c>
      <c r="T3331">
        <f>INDEX(lehmad!K$2:K$412,MATCH(klypsid!$B3331,lehmad!$A$2:$A$412,0))</f>
        <v>106</v>
      </c>
      <c r="U3331" s="4">
        <f t="shared" ref="U3331:U3394" si="104">IF(AND(A3331=A3330,D3331=D3330),U3330+1,1)</f>
        <v>6</v>
      </c>
      <c r="V3331">
        <f t="shared" ref="V3331:V3394" si="105">IF(AND(A3331=A3330,D3331=D3330),G3331-G3330,G3331-F3331)</f>
        <v>28</v>
      </c>
    </row>
    <row r="3332" spans="1:22" x14ac:dyDescent="0.25">
      <c r="A3332">
        <v>3634</v>
      </c>
      <c r="B3332" t="str">
        <f>"E"&amp;A3332</f>
        <v>E3634</v>
      </c>
      <c r="C3332" t="s">
        <v>26</v>
      </c>
      <c r="D3332">
        <v>1</v>
      </c>
      <c r="E3332">
        <f>IF(D3332&lt;4,D3332,4)</f>
        <v>1</v>
      </c>
      <c r="F3332" s="1">
        <v>39344</v>
      </c>
      <c r="G3332" s="1">
        <v>39539</v>
      </c>
      <c r="H3332" s="3">
        <f>G3332-F3332</f>
        <v>195</v>
      </c>
      <c r="I3332" s="3">
        <f>IF(H3332&lt;=60,1,IF(H3332&lt;=150,2,3))</f>
        <v>3</v>
      </c>
      <c r="J3332">
        <v>33.5</v>
      </c>
      <c r="K3332">
        <v>3.61</v>
      </c>
      <c r="L3332">
        <v>3.34</v>
      </c>
      <c r="M3332">
        <v>14</v>
      </c>
      <c r="N3332">
        <f>LOG(M3332/100,2)+3</f>
        <v>0.16349873228287937</v>
      </c>
      <c r="O3332">
        <f>INDEX(lehmad!B$2:B$412,MATCH(klypsid!$B3332,lehmad!$A$2:$A$412,0))</f>
        <v>38601</v>
      </c>
      <c r="P3332">
        <f>INDEX(lehmad!D$2:D$412,MATCH(klypsid!$B3332,lehmad!$A$2:$A$412,0))</f>
        <v>84</v>
      </c>
      <c r="Q3332">
        <f>INDEX(lehmad!E$2:E$412,MATCH(klypsid!$B3332,lehmad!$A$2:$A$412,0))</f>
        <v>1</v>
      </c>
      <c r="R3332" t="str">
        <f>INDEX(lehmad!F$2:F$412,MATCH(klypsid!$B3332,lehmad!$A$2:$A$412,0))</f>
        <v>DORADO-ET</v>
      </c>
      <c r="S3332">
        <f>INDEX(lehmad!H$2:H$412,MATCH(klypsid!$B3332,lehmad!$A$2:$A$412,0))</f>
        <v>102</v>
      </c>
      <c r="T3332">
        <f>INDEX(lehmad!K$2:K$412,MATCH(klypsid!$B3332,lehmad!$A$2:$A$412,0))</f>
        <v>106</v>
      </c>
      <c r="U3332" s="4">
        <f t="shared" si="104"/>
        <v>7</v>
      </c>
      <c r="V3332">
        <f t="shared" si="105"/>
        <v>30</v>
      </c>
    </row>
    <row r="3333" spans="1:22" x14ac:dyDescent="0.25">
      <c r="A3333">
        <v>3634</v>
      </c>
      <c r="B3333" t="str">
        <f>"E"&amp;A3333</f>
        <v>E3634</v>
      </c>
      <c r="C3333" t="s">
        <v>26</v>
      </c>
      <c r="D3333">
        <v>1</v>
      </c>
      <c r="E3333">
        <f>IF(D3333&lt;4,D3333,4)</f>
        <v>1</v>
      </c>
      <c r="F3333" s="1">
        <v>39344</v>
      </c>
      <c r="G3333" s="1">
        <v>39572</v>
      </c>
      <c r="H3333" s="3">
        <f>G3333-F3333</f>
        <v>228</v>
      </c>
      <c r="I3333" s="3">
        <f>IF(H3333&lt;=60,1,IF(H3333&lt;=150,2,3))</f>
        <v>3</v>
      </c>
      <c r="J3333">
        <v>29.8</v>
      </c>
      <c r="K3333">
        <v>2.5</v>
      </c>
      <c r="L3333">
        <v>3.36</v>
      </c>
      <c r="M3333">
        <v>24</v>
      </c>
      <c r="N3333">
        <f>LOG(M3333/100,2)+3</f>
        <v>0.94110631094643127</v>
      </c>
      <c r="O3333">
        <f>INDEX(lehmad!B$2:B$412,MATCH(klypsid!$B3333,lehmad!$A$2:$A$412,0))</f>
        <v>38601</v>
      </c>
      <c r="P3333">
        <f>INDEX(lehmad!D$2:D$412,MATCH(klypsid!$B3333,lehmad!$A$2:$A$412,0))</f>
        <v>84</v>
      </c>
      <c r="Q3333">
        <f>INDEX(lehmad!E$2:E$412,MATCH(klypsid!$B3333,lehmad!$A$2:$A$412,0))</f>
        <v>1</v>
      </c>
      <c r="R3333" t="str">
        <f>INDEX(lehmad!F$2:F$412,MATCH(klypsid!$B3333,lehmad!$A$2:$A$412,0))</f>
        <v>DORADO-ET</v>
      </c>
      <c r="S3333">
        <f>INDEX(lehmad!H$2:H$412,MATCH(klypsid!$B3333,lehmad!$A$2:$A$412,0))</f>
        <v>102</v>
      </c>
      <c r="T3333">
        <f>INDEX(lehmad!K$2:K$412,MATCH(klypsid!$B3333,lehmad!$A$2:$A$412,0))</f>
        <v>106</v>
      </c>
      <c r="U3333" s="4">
        <f t="shared" si="104"/>
        <v>8</v>
      </c>
      <c r="V3333">
        <f t="shared" si="105"/>
        <v>33</v>
      </c>
    </row>
    <row r="3334" spans="1:22" x14ac:dyDescent="0.25">
      <c r="A3334">
        <v>3634</v>
      </c>
      <c r="B3334" t="str">
        <f>"E"&amp;A3334</f>
        <v>E3634</v>
      </c>
      <c r="C3334" t="s">
        <v>26</v>
      </c>
      <c r="D3334">
        <v>1</v>
      </c>
      <c r="E3334">
        <f>IF(D3334&lt;4,D3334,4)</f>
        <v>1</v>
      </c>
      <c r="F3334" s="1">
        <v>39344</v>
      </c>
      <c r="G3334" s="1">
        <v>39600</v>
      </c>
      <c r="H3334" s="3">
        <f>G3334-F3334</f>
        <v>256</v>
      </c>
      <c r="I3334" s="3">
        <f>IF(H3334&lt;=60,1,IF(H3334&lt;=150,2,3))</f>
        <v>3</v>
      </c>
      <c r="J3334">
        <v>29.3</v>
      </c>
      <c r="K3334">
        <v>3.07</v>
      </c>
      <c r="L3334">
        <v>3.53</v>
      </c>
      <c r="M3334">
        <v>45</v>
      </c>
      <c r="N3334">
        <f>LOG(M3334/100,2)+3</f>
        <v>1.84799690655495</v>
      </c>
      <c r="O3334">
        <f>INDEX(lehmad!B$2:B$412,MATCH(klypsid!$B3334,lehmad!$A$2:$A$412,0))</f>
        <v>38601</v>
      </c>
      <c r="P3334">
        <f>INDEX(lehmad!D$2:D$412,MATCH(klypsid!$B3334,lehmad!$A$2:$A$412,0))</f>
        <v>84</v>
      </c>
      <c r="Q3334">
        <f>INDEX(lehmad!E$2:E$412,MATCH(klypsid!$B3334,lehmad!$A$2:$A$412,0))</f>
        <v>1</v>
      </c>
      <c r="R3334" t="str">
        <f>INDEX(lehmad!F$2:F$412,MATCH(klypsid!$B3334,lehmad!$A$2:$A$412,0))</f>
        <v>DORADO-ET</v>
      </c>
      <c r="S3334">
        <f>INDEX(lehmad!H$2:H$412,MATCH(klypsid!$B3334,lehmad!$A$2:$A$412,0))</f>
        <v>102</v>
      </c>
      <c r="T3334">
        <f>INDEX(lehmad!K$2:K$412,MATCH(klypsid!$B3334,lehmad!$A$2:$A$412,0))</f>
        <v>106</v>
      </c>
      <c r="U3334" s="4">
        <f t="shared" si="104"/>
        <v>9</v>
      </c>
      <c r="V3334">
        <f t="shared" si="105"/>
        <v>28</v>
      </c>
    </row>
    <row r="3335" spans="1:22" x14ac:dyDescent="0.25">
      <c r="A3335">
        <v>3634</v>
      </c>
      <c r="B3335" t="str">
        <f>"E"&amp;A3335</f>
        <v>E3634</v>
      </c>
      <c r="C3335" t="s">
        <v>26</v>
      </c>
      <c r="D3335">
        <v>2</v>
      </c>
      <c r="E3335">
        <f>IF(D3335&lt;4,D3335,4)</f>
        <v>2</v>
      </c>
      <c r="F3335" s="1">
        <v>39693</v>
      </c>
      <c r="G3335" s="1">
        <v>39722</v>
      </c>
      <c r="H3335" s="3">
        <f>G3335-F3335</f>
        <v>29</v>
      </c>
      <c r="I3335" s="3">
        <f>IF(H3335&lt;=60,1,IF(H3335&lt;=150,2,3))</f>
        <v>1</v>
      </c>
      <c r="J3335">
        <v>42</v>
      </c>
      <c r="K3335">
        <v>5.09</v>
      </c>
      <c r="L3335">
        <v>3.44</v>
      </c>
      <c r="M3335">
        <v>4642</v>
      </c>
      <c r="N3335">
        <f>LOG(M3335/100,2)+3</f>
        <v>8.5366746175697585</v>
      </c>
      <c r="O3335">
        <f>INDEX(lehmad!B$2:B$412,MATCH(klypsid!$B3335,lehmad!$A$2:$A$412,0))</f>
        <v>38601</v>
      </c>
      <c r="P3335">
        <f>INDEX(lehmad!D$2:D$412,MATCH(klypsid!$B3335,lehmad!$A$2:$A$412,0))</f>
        <v>84</v>
      </c>
      <c r="Q3335">
        <f>INDEX(lehmad!E$2:E$412,MATCH(klypsid!$B3335,lehmad!$A$2:$A$412,0))</f>
        <v>1</v>
      </c>
      <c r="R3335" t="str">
        <f>INDEX(lehmad!F$2:F$412,MATCH(klypsid!$B3335,lehmad!$A$2:$A$412,0))</f>
        <v>DORADO-ET</v>
      </c>
      <c r="S3335">
        <f>INDEX(lehmad!H$2:H$412,MATCH(klypsid!$B3335,lehmad!$A$2:$A$412,0))</f>
        <v>102</v>
      </c>
      <c r="T3335">
        <f>INDEX(lehmad!K$2:K$412,MATCH(klypsid!$B3335,lehmad!$A$2:$A$412,0))</f>
        <v>106</v>
      </c>
      <c r="U3335" s="4">
        <f t="shared" si="104"/>
        <v>1</v>
      </c>
      <c r="V3335">
        <f t="shared" si="105"/>
        <v>29</v>
      </c>
    </row>
    <row r="3336" spans="1:22" x14ac:dyDescent="0.25">
      <c r="A3336">
        <v>3634</v>
      </c>
      <c r="B3336" t="str">
        <f>"E"&amp;A3336</f>
        <v>E3634</v>
      </c>
      <c r="C3336" t="s">
        <v>26</v>
      </c>
      <c r="D3336">
        <v>2</v>
      </c>
      <c r="E3336">
        <f>IF(D3336&lt;4,D3336,4)</f>
        <v>2</v>
      </c>
      <c r="F3336" s="1">
        <v>39693</v>
      </c>
      <c r="G3336" s="1">
        <v>39754</v>
      </c>
      <c r="H3336" s="3">
        <f>G3336-F3336</f>
        <v>61</v>
      </c>
      <c r="I3336" s="3">
        <f>IF(H3336&lt;=60,1,IF(H3336&lt;=150,2,3))</f>
        <v>2</v>
      </c>
      <c r="J3336">
        <v>36.200000000000003</v>
      </c>
      <c r="K3336">
        <v>5.19</v>
      </c>
      <c r="L3336">
        <v>3.05</v>
      </c>
      <c r="M3336">
        <v>42</v>
      </c>
      <c r="N3336">
        <f>LOG(M3336/100,2)+3</f>
        <v>1.7484612330040357</v>
      </c>
      <c r="O3336">
        <f>INDEX(lehmad!B$2:B$412,MATCH(klypsid!$B3336,lehmad!$A$2:$A$412,0))</f>
        <v>38601</v>
      </c>
      <c r="P3336">
        <f>INDEX(lehmad!D$2:D$412,MATCH(klypsid!$B3336,lehmad!$A$2:$A$412,0))</f>
        <v>84</v>
      </c>
      <c r="Q3336">
        <f>INDEX(lehmad!E$2:E$412,MATCH(klypsid!$B3336,lehmad!$A$2:$A$412,0))</f>
        <v>1</v>
      </c>
      <c r="R3336" t="str">
        <f>INDEX(lehmad!F$2:F$412,MATCH(klypsid!$B3336,lehmad!$A$2:$A$412,0))</f>
        <v>DORADO-ET</v>
      </c>
      <c r="S3336">
        <f>INDEX(lehmad!H$2:H$412,MATCH(klypsid!$B3336,lehmad!$A$2:$A$412,0))</f>
        <v>102</v>
      </c>
      <c r="T3336">
        <f>INDEX(lehmad!K$2:K$412,MATCH(klypsid!$B3336,lehmad!$A$2:$A$412,0))</f>
        <v>106</v>
      </c>
      <c r="U3336" s="4">
        <f t="shared" si="104"/>
        <v>2</v>
      </c>
      <c r="V3336">
        <f t="shared" si="105"/>
        <v>32</v>
      </c>
    </row>
    <row r="3337" spans="1:22" x14ac:dyDescent="0.25">
      <c r="A3337">
        <v>3634</v>
      </c>
      <c r="B3337" t="str">
        <f>"E"&amp;A3337</f>
        <v>E3634</v>
      </c>
      <c r="C3337" t="s">
        <v>26</v>
      </c>
      <c r="D3337">
        <v>2</v>
      </c>
      <c r="E3337">
        <f>IF(D3337&lt;4,D3337,4)</f>
        <v>2</v>
      </c>
      <c r="F3337" s="1">
        <v>39693</v>
      </c>
      <c r="G3337" s="1">
        <v>39783</v>
      </c>
      <c r="H3337" s="3">
        <f>G3337-F3337</f>
        <v>90</v>
      </c>
      <c r="I3337" s="3">
        <f>IF(H3337&lt;=60,1,IF(H3337&lt;=150,2,3))</f>
        <v>2</v>
      </c>
      <c r="J3337">
        <v>36.799999999999997</v>
      </c>
      <c r="K3337">
        <v>4.47</v>
      </c>
      <c r="L3337">
        <v>3.31</v>
      </c>
      <c r="M3337">
        <v>22</v>
      </c>
      <c r="N3337">
        <f>LOG(M3337/100,2)+3</f>
        <v>0.8155754288625725</v>
      </c>
      <c r="O3337">
        <f>INDEX(lehmad!B$2:B$412,MATCH(klypsid!$B3337,lehmad!$A$2:$A$412,0))</f>
        <v>38601</v>
      </c>
      <c r="P3337">
        <f>INDEX(lehmad!D$2:D$412,MATCH(klypsid!$B3337,lehmad!$A$2:$A$412,0))</f>
        <v>84</v>
      </c>
      <c r="Q3337">
        <f>INDEX(lehmad!E$2:E$412,MATCH(klypsid!$B3337,lehmad!$A$2:$A$412,0))</f>
        <v>1</v>
      </c>
      <c r="R3337" t="str">
        <f>INDEX(lehmad!F$2:F$412,MATCH(klypsid!$B3337,lehmad!$A$2:$A$412,0))</f>
        <v>DORADO-ET</v>
      </c>
      <c r="S3337">
        <f>INDEX(lehmad!H$2:H$412,MATCH(klypsid!$B3337,lehmad!$A$2:$A$412,0))</f>
        <v>102</v>
      </c>
      <c r="T3337">
        <f>INDEX(lehmad!K$2:K$412,MATCH(klypsid!$B3337,lehmad!$A$2:$A$412,0))</f>
        <v>106</v>
      </c>
      <c r="U3337" s="4">
        <f t="shared" si="104"/>
        <v>3</v>
      </c>
      <c r="V3337">
        <f t="shared" si="105"/>
        <v>29</v>
      </c>
    </row>
    <row r="3338" spans="1:22" x14ac:dyDescent="0.25">
      <c r="A3338">
        <v>3634</v>
      </c>
      <c r="B3338" t="str">
        <f>"E"&amp;A3338</f>
        <v>E3634</v>
      </c>
      <c r="C3338" t="s">
        <v>26</v>
      </c>
      <c r="D3338">
        <v>2</v>
      </c>
      <c r="E3338">
        <f>IF(D3338&lt;4,D3338,4)</f>
        <v>2</v>
      </c>
      <c r="F3338" s="1">
        <v>39693</v>
      </c>
      <c r="G3338" s="1">
        <v>39817</v>
      </c>
      <c r="H3338" s="3">
        <f>G3338-F3338</f>
        <v>124</v>
      </c>
      <c r="I3338" s="3">
        <f>IF(H3338&lt;=60,1,IF(H3338&lt;=150,2,3))</f>
        <v>2</v>
      </c>
      <c r="J3338">
        <v>28.2</v>
      </c>
      <c r="K3338">
        <v>4.18</v>
      </c>
      <c r="L3338">
        <v>3.41</v>
      </c>
      <c r="M3338">
        <v>29</v>
      </c>
      <c r="N3338">
        <f>LOG(M3338/100,2)+3</f>
        <v>1.2141248053528473</v>
      </c>
      <c r="O3338">
        <f>INDEX(lehmad!B$2:B$412,MATCH(klypsid!$B3338,lehmad!$A$2:$A$412,0))</f>
        <v>38601</v>
      </c>
      <c r="P3338">
        <f>INDEX(lehmad!D$2:D$412,MATCH(klypsid!$B3338,lehmad!$A$2:$A$412,0))</f>
        <v>84</v>
      </c>
      <c r="Q3338">
        <f>INDEX(lehmad!E$2:E$412,MATCH(klypsid!$B3338,lehmad!$A$2:$A$412,0))</f>
        <v>1</v>
      </c>
      <c r="R3338" t="str">
        <f>INDEX(lehmad!F$2:F$412,MATCH(klypsid!$B3338,lehmad!$A$2:$A$412,0))</f>
        <v>DORADO-ET</v>
      </c>
      <c r="S3338">
        <f>INDEX(lehmad!H$2:H$412,MATCH(klypsid!$B3338,lehmad!$A$2:$A$412,0))</f>
        <v>102</v>
      </c>
      <c r="T3338">
        <f>INDEX(lehmad!K$2:K$412,MATCH(klypsid!$B3338,lehmad!$A$2:$A$412,0))</f>
        <v>106</v>
      </c>
      <c r="U3338" s="4">
        <f t="shared" si="104"/>
        <v>4</v>
      </c>
      <c r="V3338">
        <f t="shared" si="105"/>
        <v>34</v>
      </c>
    </row>
    <row r="3339" spans="1:22" x14ac:dyDescent="0.25">
      <c r="A3339">
        <v>3634</v>
      </c>
      <c r="B3339" t="str">
        <f>"E"&amp;A3339</f>
        <v>E3634</v>
      </c>
      <c r="C3339" t="s">
        <v>26</v>
      </c>
      <c r="D3339">
        <v>2</v>
      </c>
      <c r="E3339">
        <f>IF(D3339&lt;4,D3339,4)</f>
        <v>2</v>
      </c>
      <c r="F3339" s="1">
        <v>39693</v>
      </c>
      <c r="G3339" s="1">
        <v>39845</v>
      </c>
      <c r="H3339" s="3">
        <f>G3339-F3339</f>
        <v>152</v>
      </c>
      <c r="I3339" s="3">
        <f>IF(H3339&lt;=60,1,IF(H3339&lt;=150,2,3))</f>
        <v>3</v>
      </c>
      <c r="J3339">
        <v>28.1</v>
      </c>
      <c r="K3339">
        <v>4.4400000000000004</v>
      </c>
      <c r="L3339">
        <v>3.42</v>
      </c>
      <c r="M3339">
        <v>41</v>
      </c>
      <c r="N3339">
        <f>LOG(M3339/100,2)+3</f>
        <v>1.7136958148433588</v>
      </c>
      <c r="O3339">
        <f>INDEX(lehmad!B$2:B$412,MATCH(klypsid!$B3339,lehmad!$A$2:$A$412,0))</f>
        <v>38601</v>
      </c>
      <c r="P3339">
        <f>INDEX(lehmad!D$2:D$412,MATCH(klypsid!$B3339,lehmad!$A$2:$A$412,0))</f>
        <v>84</v>
      </c>
      <c r="Q3339">
        <f>INDEX(lehmad!E$2:E$412,MATCH(klypsid!$B3339,lehmad!$A$2:$A$412,0))</f>
        <v>1</v>
      </c>
      <c r="R3339" t="str">
        <f>INDEX(lehmad!F$2:F$412,MATCH(klypsid!$B3339,lehmad!$A$2:$A$412,0))</f>
        <v>DORADO-ET</v>
      </c>
      <c r="S3339">
        <f>INDEX(lehmad!H$2:H$412,MATCH(klypsid!$B3339,lehmad!$A$2:$A$412,0))</f>
        <v>102</v>
      </c>
      <c r="T3339">
        <f>INDEX(lehmad!K$2:K$412,MATCH(klypsid!$B3339,lehmad!$A$2:$A$412,0))</f>
        <v>106</v>
      </c>
      <c r="U3339" s="4">
        <f t="shared" si="104"/>
        <v>5</v>
      </c>
      <c r="V3339">
        <f t="shared" si="105"/>
        <v>28</v>
      </c>
    </row>
    <row r="3340" spans="1:22" x14ac:dyDescent="0.25">
      <c r="A3340">
        <v>3634</v>
      </c>
      <c r="B3340" t="str">
        <f>"E"&amp;A3340</f>
        <v>E3634</v>
      </c>
      <c r="C3340" t="s">
        <v>26</v>
      </c>
      <c r="D3340">
        <v>2</v>
      </c>
      <c r="E3340">
        <f>IF(D3340&lt;4,D3340,4)</f>
        <v>2</v>
      </c>
      <c r="F3340" s="1">
        <v>39693</v>
      </c>
      <c r="G3340" s="1">
        <v>39875</v>
      </c>
      <c r="H3340" s="3">
        <f>G3340-F3340</f>
        <v>182</v>
      </c>
      <c r="I3340" s="3">
        <f>IF(H3340&lt;=60,1,IF(H3340&lt;=150,2,3))</f>
        <v>3</v>
      </c>
      <c r="J3340">
        <v>24.6</v>
      </c>
      <c r="K3340">
        <v>5.65</v>
      </c>
      <c r="L3340">
        <v>3.68</v>
      </c>
      <c r="M3340">
        <v>74</v>
      </c>
      <c r="N3340">
        <f>LOG(M3340/100,2)+3</f>
        <v>2.5655971758542249</v>
      </c>
      <c r="O3340">
        <f>INDEX(lehmad!B$2:B$412,MATCH(klypsid!$B3340,lehmad!$A$2:$A$412,0))</f>
        <v>38601</v>
      </c>
      <c r="P3340">
        <f>INDEX(lehmad!D$2:D$412,MATCH(klypsid!$B3340,lehmad!$A$2:$A$412,0))</f>
        <v>84</v>
      </c>
      <c r="Q3340">
        <f>INDEX(lehmad!E$2:E$412,MATCH(klypsid!$B3340,lehmad!$A$2:$A$412,0))</f>
        <v>1</v>
      </c>
      <c r="R3340" t="str">
        <f>INDEX(lehmad!F$2:F$412,MATCH(klypsid!$B3340,lehmad!$A$2:$A$412,0))</f>
        <v>DORADO-ET</v>
      </c>
      <c r="S3340">
        <f>INDEX(lehmad!H$2:H$412,MATCH(klypsid!$B3340,lehmad!$A$2:$A$412,0))</f>
        <v>102</v>
      </c>
      <c r="T3340">
        <f>INDEX(lehmad!K$2:K$412,MATCH(klypsid!$B3340,lehmad!$A$2:$A$412,0))</f>
        <v>106</v>
      </c>
      <c r="U3340" s="4">
        <f t="shared" si="104"/>
        <v>6</v>
      </c>
      <c r="V3340">
        <f t="shared" si="105"/>
        <v>30</v>
      </c>
    </row>
    <row r="3341" spans="1:22" x14ac:dyDescent="0.25">
      <c r="A3341">
        <v>3634</v>
      </c>
      <c r="B3341" t="str">
        <f>"E"&amp;A3341</f>
        <v>E3634</v>
      </c>
      <c r="C3341" t="s">
        <v>26</v>
      </c>
      <c r="D3341">
        <v>2</v>
      </c>
      <c r="E3341">
        <f>IF(D3341&lt;4,D3341,4)</f>
        <v>2</v>
      </c>
      <c r="F3341" s="1">
        <v>39693</v>
      </c>
      <c r="G3341" s="1">
        <v>39908</v>
      </c>
      <c r="H3341" s="3">
        <f>G3341-F3341</f>
        <v>215</v>
      </c>
      <c r="I3341" s="3">
        <f>IF(H3341&lt;=60,1,IF(H3341&lt;=150,2,3))</f>
        <v>3</v>
      </c>
      <c r="J3341">
        <v>14.5</v>
      </c>
      <c r="K3341">
        <v>6</v>
      </c>
      <c r="L3341">
        <v>3.59</v>
      </c>
      <c r="M3341">
        <v>171</v>
      </c>
      <c r="N3341">
        <f>LOG(M3341/100,2)+3</f>
        <v>3.773996325111173</v>
      </c>
      <c r="O3341">
        <f>INDEX(lehmad!B$2:B$412,MATCH(klypsid!$B3341,lehmad!$A$2:$A$412,0))</f>
        <v>38601</v>
      </c>
      <c r="P3341">
        <f>INDEX(lehmad!D$2:D$412,MATCH(klypsid!$B3341,lehmad!$A$2:$A$412,0))</f>
        <v>84</v>
      </c>
      <c r="Q3341">
        <f>INDEX(lehmad!E$2:E$412,MATCH(klypsid!$B3341,lehmad!$A$2:$A$412,0))</f>
        <v>1</v>
      </c>
      <c r="R3341" t="str">
        <f>INDEX(lehmad!F$2:F$412,MATCH(klypsid!$B3341,lehmad!$A$2:$A$412,0))</f>
        <v>DORADO-ET</v>
      </c>
      <c r="S3341">
        <f>INDEX(lehmad!H$2:H$412,MATCH(klypsid!$B3341,lehmad!$A$2:$A$412,0))</f>
        <v>102</v>
      </c>
      <c r="T3341">
        <f>INDEX(lehmad!K$2:K$412,MATCH(klypsid!$B3341,lehmad!$A$2:$A$412,0))</f>
        <v>106</v>
      </c>
      <c r="U3341" s="4">
        <f t="shared" si="104"/>
        <v>7</v>
      </c>
      <c r="V3341">
        <f t="shared" si="105"/>
        <v>33</v>
      </c>
    </row>
    <row r="3342" spans="1:22" x14ac:dyDescent="0.25">
      <c r="A3342">
        <v>3655</v>
      </c>
      <c r="B3342" t="str">
        <f>"E"&amp;A3342</f>
        <v>E3655</v>
      </c>
      <c r="C3342" t="s">
        <v>100</v>
      </c>
      <c r="D3342">
        <v>1</v>
      </c>
      <c r="E3342">
        <f>IF(D3342&lt;4,D3342,4)</f>
        <v>1</v>
      </c>
      <c r="F3342" s="1">
        <v>39365</v>
      </c>
      <c r="G3342" s="1">
        <v>39387</v>
      </c>
      <c r="H3342" s="3">
        <f>G3342-F3342</f>
        <v>22</v>
      </c>
      <c r="I3342" s="3">
        <f>IF(H3342&lt;=60,1,IF(H3342&lt;=150,2,3))</f>
        <v>1</v>
      </c>
      <c r="J3342">
        <v>33.6</v>
      </c>
      <c r="K3342">
        <v>4.71</v>
      </c>
      <c r="L3342">
        <v>3.19</v>
      </c>
      <c r="M3342">
        <v>165</v>
      </c>
      <c r="N3342">
        <f>LOG(M3342/100,2)+3</f>
        <v>3.7224660244710908</v>
      </c>
      <c r="O3342">
        <f>INDEX(lehmad!B$2:B$412,MATCH(klypsid!$B3342,lehmad!$A$2:$A$412,0))</f>
        <v>38615</v>
      </c>
      <c r="P3342">
        <f>INDEX(lehmad!D$2:D$412,MATCH(klypsid!$B3342,lehmad!$A$2:$A$412,0))</f>
        <v>106</v>
      </c>
      <c r="Q3342">
        <f>INDEX(lehmad!E$2:E$412,MATCH(klypsid!$B3342,lehmad!$A$2:$A$412,0))</f>
        <v>0.90700000000000003</v>
      </c>
      <c r="R3342" t="str">
        <f>INDEX(lehmad!F$2:F$412,MATCH(klypsid!$B3342,lehmad!$A$2:$A$412,0))</f>
        <v>LANCELOT-ET</v>
      </c>
      <c r="S3342">
        <f>INDEX(lehmad!H$2:H$412,MATCH(klypsid!$B3342,lehmad!$A$2:$A$412,0))</f>
        <v>126</v>
      </c>
      <c r="T3342">
        <f>INDEX(lehmad!K$2:K$412,MATCH(klypsid!$B3342,lehmad!$A$2:$A$412,0))</f>
        <v>122</v>
      </c>
      <c r="U3342" s="4">
        <f t="shared" si="104"/>
        <v>1</v>
      </c>
      <c r="V3342">
        <f t="shared" si="105"/>
        <v>22</v>
      </c>
    </row>
    <row r="3343" spans="1:22" x14ac:dyDescent="0.25">
      <c r="A3343">
        <v>3655</v>
      </c>
      <c r="B3343" t="str">
        <f>"E"&amp;A3343</f>
        <v>E3655</v>
      </c>
      <c r="C3343" t="s">
        <v>100</v>
      </c>
      <c r="D3343">
        <v>1</v>
      </c>
      <c r="E3343">
        <f>IF(D3343&lt;4,D3343,4)</f>
        <v>1</v>
      </c>
      <c r="F3343" s="1">
        <v>39365</v>
      </c>
      <c r="G3343" s="1">
        <v>39418</v>
      </c>
      <c r="H3343" s="3">
        <f>G3343-F3343</f>
        <v>53</v>
      </c>
      <c r="I3343" s="3">
        <f>IF(H3343&lt;=60,1,IF(H3343&lt;=150,2,3))</f>
        <v>1</v>
      </c>
      <c r="J3343">
        <v>35.200000000000003</v>
      </c>
      <c r="K3343">
        <v>4.1500000000000004</v>
      </c>
      <c r="L3343">
        <v>3</v>
      </c>
      <c r="M3343">
        <v>83</v>
      </c>
      <c r="N3343">
        <f>LOG(M3343/100,2)+3</f>
        <v>2.7311832415722002</v>
      </c>
      <c r="O3343">
        <f>INDEX(lehmad!B$2:B$412,MATCH(klypsid!$B3343,lehmad!$A$2:$A$412,0))</f>
        <v>38615</v>
      </c>
      <c r="P3343">
        <f>INDEX(lehmad!D$2:D$412,MATCH(klypsid!$B3343,lehmad!$A$2:$A$412,0))</f>
        <v>106</v>
      </c>
      <c r="Q3343">
        <f>INDEX(lehmad!E$2:E$412,MATCH(klypsid!$B3343,lehmad!$A$2:$A$412,0))</f>
        <v>0.90700000000000003</v>
      </c>
      <c r="R3343" t="str">
        <f>INDEX(lehmad!F$2:F$412,MATCH(klypsid!$B3343,lehmad!$A$2:$A$412,0))</f>
        <v>LANCELOT-ET</v>
      </c>
      <c r="S3343">
        <f>INDEX(lehmad!H$2:H$412,MATCH(klypsid!$B3343,lehmad!$A$2:$A$412,0))</f>
        <v>126</v>
      </c>
      <c r="T3343">
        <f>INDEX(lehmad!K$2:K$412,MATCH(klypsid!$B3343,lehmad!$A$2:$A$412,0))</f>
        <v>122</v>
      </c>
      <c r="U3343" s="4">
        <f t="shared" si="104"/>
        <v>2</v>
      </c>
      <c r="V3343">
        <f t="shared" si="105"/>
        <v>31</v>
      </c>
    </row>
    <row r="3344" spans="1:22" x14ac:dyDescent="0.25">
      <c r="A3344">
        <v>3655</v>
      </c>
      <c r="B3344" t="str">
        <f>"E"&amp;A3344</f>
        <v>E3655</v>
      </c>
      <c r="C3344" t="s">
        <v>100</v>
      </c>
      <c r="D3344">
        <v>1</v>
      </c>
      <c r="E3344">
        <f>IF(D3344&lt;4,D3344,4)</f>
        <v>1</v>
      </c>
      <c r="F3344" s="1">
        <v>39365</v>
      </c>
      <c r="G3344" s="1">
        <v>39450</v>
      </c>
      <c r="H3344" s="3">
        <f>G3344-F3344</f>
        <v>85</v>
      </c>
      <c r="I3344" s="3">
        <f>IF(H3344&lt;=60,1,IF(H3344&lt;=150,2,3))</f>
        <v>2</v>
      </c>
      <c r="J3344">
        <v>38.1</v>
      </c>
      <c r="K3344">
        <v>3.49</v>
      </c>
      <c r="L3344">
        <v>3.21</v>
      </c>
      <c r="M3344">
        <v>88</v>
      </c>
      <c r="N3344">
        <f>LOG(M3344/100,2)+3</f>
        <v>2.8155754288625725</v>
      </c>
      <c r="O3344">
        <f>INDEX(lehmad!B$2:B$412,MATCH(klypsid!$B3344,lehmad!$A$2:$A$412,0))</f>
        <v>38615</v>
      </c>
      <c r="P3344">
        <f>INDEX(lehmad!D$2:D$412,MATCH(klypsid!$B3344,lehmad!$A$2:$A$412,0))</f>
        <v>106</v>
      </c>
      <c r="Q3344">
        <f>INDEX(lehmad!E$2:E$412,MATCH(klypsid!$B3344,lehmad!$A$2:$A$412,0))</f>
        <v>0.90700000000000003</v>
      </c>
      <c r="R3344" t="str">
        <f>INDEX(lehmad!F$2:F$412,MATCH(klypsid!$B3344,lehmad!$A$2:$A$412,0))</f>
        <v>LANCELOT-ET</v>
      </c>
      <c r="S3344">
        <f>INDEX(lehmad!H$2:H$412,MATCH(klypsid!$B3344,lehmad!$A$2:$A$412,0))</f>
        <v>126</v>
      </c>
      <c r="T3344">
        <f>INDEX(lehmad!K$2:K$412,MATCH(klypsid!$B3344,lehmad!$A$2:$A$412,0))</f>
        <v>122</v>
      </c>
      <c r="U3344" s="4">
        <f t="shared" si="104"/>
        <v>3</v>
      </c>
      <c r="V3344">
        <f t="shared" si="105"/>
        <v>32</v>
      </c>
    </row>
    <row r="3345" spans="1:22" x14ac:dyDescent="0.25">
      <c r="A3345">
        <v>3655</v>
      </c>
      <c r="B3345" t="str">
        <f>"E"&amp;A3345</f>
        <v>E3655</v>
      </c>
      <c r="C3345" t="s">
        <v>100</v>
      </c>
      <c r="D3345">
        <v>1</v>
      </c>
      <c r="E3345">
        <f>IF(D3345&lt;4,D3345,4)</f>
        <v>1</v>
      </c>
      <c r="F3345" s="1">
        <v>39365</v>
      </c>
      <c r="G3345" s="1">
        <v>39481</v>
      </c>
      <c r="H3345" s="3">
        <f>G3345-F3345</f>
        <v>116</v>
      </c>
      <c r="I3345" s="3">
        <f>IF(H3345&lt;=60,1,IF(H3345&lt;=150,2,3))</f>
        <v>2</v>
      </c>
      <c r="J3345">
        <v>39.5</v>
      </c>
      <c r="K3345">
        <v>3.15</v>
      </c>
      <c r="L3345">
        <v>3.31</v>
      </c>
      <c r="M3345">
        <v>60</v>
      </c>
      <c r="N3345">
        <f>LOG(M3345/100,2)+3</f>
        <v>2.2630344058337939</v>
      </c>
      <c r="O3345">
        <f>INDEX(lehmad!B$2:B$412,MATCH(klypsid!$B3345,lehmad!$A$2:$A$412,0))</f>
        <v>38615</v>
      </c>
      <c r="P3345">
        <f>INDEX(lehmad!D$2:D$412,MATCH(klypsid!$B3345,lehmad!$A$2:$A$412,0))</f>
        <v>106</v>
      </c>
      <c r="Q3345">
        <f>INDEX(lehmad!E$2:E$412,MATCH(klypsid!$B3345,lehmad!$A$2:$A$412,0))</f>
        <v>0.90700000000000003</v>
      </c>
      <c r="R3345" t="str">
        <f>INDEX(lehmad!F$2:F$412,MATCH(klypsid!$B3345,lehmad!$A$2:$A$412,0))</f>
        <v>LANCELOT-ET</v>
      </c>
      <c r="S3345">
        <f>INDEX(lehmad!H$2:H$412,MATCH(klypsid!$B3345,lehmad!$A$2:$A$412,0))</f>
        <v>126</v>
      </c>
      <c r="T3345">
        <f>INDEX(lehmad!K$2:K$412,MATCH(klypsid!$B3345,lehmad!$A$2:$A$412,0))</f>
        <v>122</v>
      </c>
      <c r="U3345" s="4">
        <f t="shared" si="104"/>
        <v>4</v>
      </c>
      <c r="V3345">
        <f t="shared" si="105"/>
        <v>31</v>
      </c>
    </row>
    <row r="3346" spans="1:22" x14ac:dyDescent="0.25">
      <c r="A3346">
        <v>3655</v>
      </c>
      <c r="B3346" t="str">
        <f>"E"&amp;A3346</f>
        <v>E3655</v>
      </c>
      <c r="C3346" t="s">
        <v>100</v>
      </c>
      <c r="D3346">
        <v>1</v>
      </c>
      <c r="E3346">
        <f>IF(D3346&lt;4,D3346,4)</f>
        <v>1</v>
      </c>
      <c r="F3346" s="1">
        <v>39365</v>
      </c>
      <c r="G3346" s="1">
        <v>39509</v>
      </c>
      <c r="H3346" s="3">
        <f>G3346-F3346</f>
        <v>144</v>
      </c>
      <c r="I3346" s="3">
        <f>IF(H3346&lt;=60,1,IF(H3346&lt;=150,2,3))</f>
        <v>2</v>
      </c>
      <c r="J3346">
        <v>38.5</v>
      </c>
      <c r="K3346">
        <v>3.88</v>
      </c>
      <c r="L3346">
        <v>3.2</v>
      </c>
      <c r="M3346">
        <v>96</v>
      </c>
      <c r="N3346">
        <f>LOG(M3346/100,2)+3</f>
        <v>2.9411063109464313</v>
      </c>
      <c r="O3346">
        <f>INDEX(lehmad!B$2:B$412,MATCH(klypsid!$B3346,lehmad!$A$2:$A$412,0))</f>
        <v>38615</v>
      </c>
      <c r="P3346">
        <f>INDEX(lehmad!D$2:D$412,MATCH(klypsid!$B3346,lehmad!$A$2:$A$412,0))</f>
        <v>106</v>
      </c>
      <c r="Q3346">
        <f>INDEX(lehmad!E$2:E$412,MATCH(klypsid!$B3346,lehmad!$A$2:$A$412,0))</f>
        <v>0.90700000000000003</v>
      </c>
      <c r="R3346" t="str">
        <f>INDEX(lehmad!F$2:F$412,MATCH(klypsid!$B3346,lehmad!$A$2:$A$412,0))</f>
        <v>LANCELOT-ET</v>
      </c>
      <c r="S3346">
        <f>INDEX(lehmad!H$2:H$412,MATCH(klypsid!$B3346,lehmad!$A$2:$A$412,0))</f>
        <v>126</v>
      </c>
      <c r="T3346">
        <f>INDEX(lehmad!K$2:K$412,MATCH(klypsid!$B3346,lehmad!$A$2:$A$412,0))</f>
        <v>122</v>
      </c>
      <c r="U3346" s="4">
        <f t="shared" si="104"/>
        <v>5</v>
      </c>
      <c r="V3346">
        <f t="shared" si="105"/>
        <v>28</v>
      </c>
    </row>
    <row r="3347" spans="1:22" x14ac:dyDescent="0.25">
      <c r="A3347">
        <v>3655</v>
      </c>
      <c r="B3347" t="str">
        <f>"E"&amp;A3347</f>
        <v>E3655</v>
      </c>
      <c r="C3347" t="s">
        <v>100</v>
      </c>
      <c r="D3347">
        <v>1</v>
      </c>
      <c r="E3347">
        <f>IF(D3347&lt;4,D3347,4)</f>
        <v>1</v>
      </c>
      <c r="F3347" s="1">
        <v>39365</v>
      </c>
      <c r="G3347" s="1">
        <v>39539</v>
      </c>
      <c r="H3347" s="3">
        <f>G3347-F3347</f>
        <v>174</v>
      </c>
      <c r="I3347" s="3">
        <f>IF(H3347&lt;=60,1,IF(H3347&lt;=150,2,3))</f>
        <v>3</v>
      </c>
      <c r="J3347">
        <v>33.799999999999997</v>
      </c>
      <c r="K3347">
        <v>3.52</v>
      </c>
      <c r="L3347">
        <v>3.42</v>
      </c>
      <c r="M3347">
        <v>134</v>
      </c>
      <c r="N3347">
        <f>LOG(M3347/100,2)+3</f>
        <v>3.4222330006830477</v>
      </c>
      <c r="O3347">
        <f>INDEX(lehmad!B$2:B$412,MATCH(klypsid!$B3347,lehmad!$A$2:$A$412,0))</f>
        <v>38615</v>
      </c>
      <c r="P3347">
        <f>INDEX(lehmad!D$2:D$412,MATCH(klypsid!$B3347,lehmad!$A$2:$A$412,0))</f>
        <v>106</v>
      </c>
      <c r="Q3347">
        <f>INDEX(lehmad!E$2:E$412,MATCH(klypsid!$B3347,lehmad!$A$2:$A$412,0))</f>
        <v>0.90700000000000003</v>
      </c>
      <c r="R3347" t="str">
        <f>INDEX(lehmad!F$2:F$412,MATCH(klypsid!$B3347,lehmad!$A$2:$A$412,0))</f>
        <v>LANCELOT-ET</v>
      </c>
      <c r="S3347">
        <f>INDEX(lehmad!H$2:H$412,MATCH(klypsid!$B3347,lehmad!$A$2:$A$412,0))</f>
        <v>126</v>
      </c>
      <c r="T3347">
        <f>INDEX(lehmad!K$2:K$412,MATCH(klypsid!$B3347,lehmad!$A$2:$A$412,0))</f>
        <v>122</v>
      </c>
      <c r="U3347" s="4">
        <f t="shared" si="104"/>
        <v>6</v>
      </c>
      <c r="V3347">
        <f t="shared" si="105"/>
        <v>30</v>
      </c>
    </row>
    <row r="3348" spans="1:22" x14ac:dyDescent="0.25">
      <c r="A3348">
        <v>3655</v>
      </c>
      <c r="B3348" t="str">
        <f>"E"&amp;A3348</f>
        <v>E3655</v>
      </c>
      <c r="C3348" t="s">
        <v>100</v>
      </c>
      <c r="D3348">
        <v>1</v>
      </c>
      <c r="E3348">
        <f>IF(D3348&lt;4,D3348,4)</f>
        <v>1</v>
      </c>
      <c r="F3348" s="1">
        <v>39365</v>
      </c>
      <c r="G3348" s="1">
        <v>39572</v>
      </c>
      <c r="H3348" s="3">
        <f>G3348-F3348</f>
        <v>207</v>
      </c>
      <c r="I3348" s="3">
        <f>IF(H3348&lt;=60,1,IF(H3348&lt;=150,2,3))</f>
        <v>3</v>
      </c>
      <c r="J3348">
        <v>34.4</v>
      </c>
      <c r="K3348">
        <v>3.35</v>
      </c>
      <c r="L3348">
        <v>3.35</v>
      </c>
      <c r="M3348">
        <v>180</v>
      </c>
      <c r="N3348">
        <f>LOG(M3348/100,2)+3</f>
        <v>3.84799690655495</v>
      </c>
      <c r="O3348">
        <f>INDEX(lehmad!B$2:B$412,MATCH(klypsid!$B3348,lehmad!$A$2:$A$412,0))</f>
        <v>38615</v>
      </c>
      <c r="P3348">
        <f>INDEX(lehmad!D$2:D$412,MATCH(klypsid!$B3348,lehmad!$A$2:$A$412,0))</f>
        <v>106</v>
      </c>
      <c r="Q3348">
        <f>INDEX(lehmad!E$2:E$412,MATCH(klypsid!$B3348,lehmad!$A$2:$A$412,0))</f>
        <v>0.90700000000000003</v>
      </c>
      <c r="R3348" t="str">
        <f>INDEX(lehmad!F$2:F$412,MATCH(klypsid!$B3348,lehmad!$A$2:$A$412,0))</f>
        <v>LANCELOT-ET</v>
      </c>
      <c r="S3348">
        <f>INDEX(lehmad!H$2:H$412,MATCH(klypsid!$B3348,lehmad!$A$2:$A$412,0))</f>
        <v>126</v>
      </c>
      <c r="T3348">
        <f>INDEX(lehmad!K$2:K$412,MATCH(klypsid!$B3348,lehmad!$A$2:$A$412,0))</f>
        <v>122</v>
      </c>
      <c r="U3348" s="4">
        <f t="shared" si="104"/>
        <v>7</v>
      </c>
      <c r="V3348">
        <f t="shared" si="105"/>
        <v>33</v>
      </c>
    </row>
    <row r="3349" spans="1:22" x14ac:dyDescent="0.25">
      <c r="A3349">
        <v>3655</v>
      </c>
      <c r="B3349" t="str">
        <f>"E"&amp;A3349</f>
        <v>E3655</v>
      </c>
      <c r="C3349" t="s">
        <v>100</v>
      </c>
      <c r="D3349">
        <v>1</v>
      </c>
      <c r="E3349">
        <f>IF(D3349&lt;4,D3349,4)</f>
        <v>1</v>
      </c>
      <c r="F3349" s="1">
        <v>39365</v>
      </c>
      <c r="G3349" s="1">
        <v>39600</v>
      </c>
      <c r="H3349" s="3">
        <f>G3349-F3349</f>
        <v>235</v>
      </c>
      <c r="I3349" s="3">
        <f>IF(H3349&lt;=60,1,IF(H3349&lt;=150,2,3))</f>
        <v>3</v>
      </c>
      <c r="J3349">
        <v>35.700000000000003</v>
      </c>
      <c r="K3349">
        <v>3.4</v>
      </c>
      <c r="L3349">
        <v>3.36</v>
      </c>
      <c r="M3349">
        <v>409</v>
      </c>
      <c r="N3349">
        <f>LOG(M3349/100,2)+3</f>
        <v>5.032100843167024</v>
      </c>
      <c r="O3349">
        <f>INDEX(lehmad!B$2:B$412,MATCH(klypsid!$B3349,lehmad!$A$2:$A$412,0))</f>
        <v>38615</v>
      </c>
      <c r="P3349">
        <f>INDEX(lehmad!D$2:D$412,MATCH(klypsid!$B3349,lehmad!$A$2:$A$412,0))</f>
        <v>106</v>
      </c>
      <c r="Q3349">
        <f>INDEX(lehmad!E$2:E$412,MATCH(klypsid!$B3349,lehmad!$A$2:$A$412,0))</f>
        <v>0.90700000000000003</v>
      </c>
      <c r="R3349" t="str">
        <f>INDEX(lehmad!F$2:F$412,MATCH(klypsid!$B3349,lehmad!$A$2:$A$412,0))</f>
        <v>LANCELOT-ET</v>
      </c>
      <c r="S3349">
        <f>INDEX(lehmad!H$2:H$412,MATCH(klypsid!$B3349,lehmad!$A$2:$A$412,0))</f>
        <v>126</v>
      </c>
      <c r="T3349">
        <f>INDEX(lehmad!K$2:K$412,MATCH(klypsid!$B3349,lehmad!$A$2:$A$412,0))</f>
        <v>122</v>
      </c>
      <c r="U3349" s="4">
        <f t="shared" si="104"/>
        <v>8</v>
      </c>
      <c r="V3349">
        <f t="shared" si="105"/>
        <v>28</v>
      </c>
    </row>
    <row r="3350" spans="1:22" x14ac:dyDescent="0.25">
      <c r="A3350">
        <v>3655</v>
      </c>
      <c r="B3350" t="str">
        <f>"E"&amp;A3350</f>
        <v>E3655</v>
      </c>
      <c r="C3350" t="s">
        <v>100</v>
      </c>
      <c r="D3350">
        <v>1</v>
      </c>
      <c r="E3350">
        <f>IF(D3350&lt;4,D3350,4)</f>
        <v>1</v>
      </c>
      <c r="F3350" s="1">
        <v>39365</v>
      </c>
      <c r="G3350" s="1">
        <v>39631</v>
      </c>
      <c r="H3350" s="3">
        <f>G3350-F3350</f>
        <v>266</v>
      </c>
      <c r="I3350" s="3">
        <f>IF(H3350&lt;=60,1,IF(H3350&lt;=150,2,3))</f>
        <v>3</v>
      </c>
      <c r="J3350">
        <v>34.5</v>
      </c>
      <c r="K3350">
        <v>3.02</v>
      </c>
      <c r="L3350">
        <v>3.34</v>
      </c>
      <c r="M3350">
        <v>149</v>
      </c>
      <c r="N3350">
        <f>LOG(M3350/100,2)+3</f>
        <v>3.5753123306874368</v>
      </c>
      <c r="O3350">
        <f>INDEX(lehmad!B$2:B$412,MATCH(klypsid!$B3350,lehmad!$A$2:$A$412,0))</f>
        <v>38615</v>
      </c>
      <c r="P3350">
        <f>INDEX(lehmad!D$2:D$412,MATCH(klypsid!$B3350,lehmad!$A$2:$A$412,0))</f>
        <v>106</v>
      </c>
      <c r="Q3350">
        <f>INDEX(lehmad!E$2:E$412,MATCH(klypsid!$B3350,lehmad!$A$2:$A$412,0))</f>
        <v>0.90700000000000003</v>
      </c>
      <c r="R3350" t="str">
        <f>INDEX(lehmad!F$2:F$412,MATCH(klypsid!$B3350,lehmad!$A$2:$A$412,0))</f>
        <v>LANCELOT-ET</v>
      </c>
      <c r="S3350">
        <f>INDEX(lehmad!H$2:H$412,MATCH(klypsid!$B3350,lehmad!$A$2:$A$412,0))</f>
        <v>126</v>
      </c>
      <c r="T3350">
        <f>INDEX(lehmad!K$2:K$412,MATCH(klypsid!$B3350,lehmad!$A$2:$A$412,0))</f>
        <v>122</v>
      </c>
      <c r="U3350" s="4">
        <f t="shared" si="104"/>
        <v>9</v>
      </c>
      <c r="V3350">
        <f t="shared" si="105"/>
        <v>31</v>
      </c>
    </row>
    <row r="3351" spans="1:22" x14ac:dyDescent="0.25">
      <c r="A3351">
        <v>3655</v>
      </c>
      <c r="B3351" t="str">
        <f>"E"&amp;A3351</f>
        <v>E3655</v>
      </c>
      <c r="C3351" t="s">
        <v>100</v>
      </c>
      <c r="D3351">
        <v>1</v>
      </c>
      <c r="E3351">
        <f>IF(D3351&lt;4,D3351,4)</f>
        <v>1</v>
      </c>
      <c r="F3351" s="1">
        <v>39365</v>
      </c>
      <c r="G3351" s="1">
        <v>39663</v>
      </c>
      <c r="H3351" s="3">
        <f>G3351-F3351</f>
        <v>298</v>
      </c>
      <c r="I3351" s="3">
        <f>IF(H3351&lt;=60,1,IF(H3351&lt;=150,2,3))</f>
        <v>3</v>
      </c>
      <c r="J3351">
        <v>23</v>
      </c>
      <c r="K3351">
        <v>5.5</v>
      </c>
      <c r="L3351">
        <v>3.5</v>
      </c>
      <c r="M3351">
        <v>355</v>
      </c>
      <c r="N3351">
        <f>LOG(M3351/100,2)+3</f>
        <v>4.8278190246173196</v>
      </c>
      <c r="O3351">
        <f>INDEX(lehmad!B$2:B$412,MATCH(klypsid!$B3351,lehmad!$A$2:$A$412,0))</f>
        <v>38615</v>
      </c>
      <c r="P3351">
        <f>INDEX(lehmad!D$2:D$412,MATCH(klypsid!$B3351,lehmad!$A$2:$A$412,0))</f>
        <v>106</v>
      </c>
      <c r="Q3351">
        <f>INDEX(lehmad!E$2:E$412,MATCH(klypsid!$B3351,lehmad!$A$2:$A$412,0))</f>
        <v>0.90700000000000003</v>
      </c>
      <c r="R3351" t="str">
        <f>INDEX(lehmad!F$2:F$412,MATCH(klypsid!$B3351,lehmad!$A$2:$A$412,0))</f>
        <v>LANCELOT-ET</v>
      </c>
      <c r="S3351">
        <f>INDEX(lehmad!H$2:H$412,MATCH(klypsid!$B3351,lehmad!$A$2:$A$412,0))</f>
        <v>126</v>
      </c>
      <c r="T3351">
        <f>INDEX(lehmad!K$2:K$412,MATCH(klypsid!$B3351,lehmad!$A$2:$A$412,0))</f>
        <v>122</v>
      </c>
      <c r="U3351" s="4">
        <f t="shared" si="104"/>
        <v>10</v>
      </c>
      <c r="V3351">
        <f t="shared" si="105"/>
        <v>32</v>
      </c>
    </row>
    <row r="3352" spans="1:22" x14ac:dyDescent="0.25">
      <c r="A3352">
        <v>3655</v>
      </c>
      <c r="B3352" t="str">
        <f>"E"&amp;A3352</f>
        <v>E3655</v>
      </c>
      <c r="C3352" t="s">
        <v>100</v>
      </c>
      <c r="D3352">
        <v>1</v>
      </c>
      <c r="E3352">
        <f>IF(D3352&lt;4,D3352,4)</f>
        <v>1</v>
      </c>
      <c r="F3352" s="1">
        <v>39365</v>
      </c>
      <c r="G3352" s="1">
        <v>39693</v>
      </c>
      <c r="H3352" s="3">
        <f>G3352-F3352</f>
        <v>328</v>
      </c>
      <c r="I3352" s="3">
        <f>IF(H3352&lt;=60,1,IF(H3352&lt;=150,2,3))</f>
        <v>3</v>
      </c>
      <c r="J3352">
        <v>26.7</v>
      </c>
      <c r="K3352">
        <v>5.13</v>
      </c>
      <c r="L3352">
        <v>3.86</v>
      </c>
      <c r="M3352">
        <v>260</v>
      </c>
      <c r="N3352">
        <f>LOG(M3352/100,2)+3</f>
        <v>4.37851162325373</v>
      </c>
      <c r="O3352">
        <f>INDEX(lehmad!B$2:B$412,MATCH(klypsid!$B3352,lehmad!$A$2:$A$412,0))</f>
        <v>38615</v>
      </c>
      <c r="P3352">
        <f>INDEX(lehmad!D$2:D$412,MATCH(klypsid!$B3352,lehmad!$A$2:$A$412,0))</f>
        <v>106</v>
      </c>
      <c r="Q3352">
        <f>INDEX(lehmad!E$2:E$412,MATCH(klypsid!$B3352,lehmad!$A$2:$A$412,0))</f>
        <v>0.90700000000000003</v>
      </c>
      <c r="R3352" t="str">
        <f>INDEX(lehmad!F$2:F$412,MATCH(klypsid!$B3352,lehmad!$A$2:$A$412,0))</f>
        <v>LANCELOT-ET</v>
      </c>
      <c r="S3352">
        <f>INDEX(lehmad!H$2:H$412,MATCH(klypsid!$B3352,lehmad!$A$2:$A$412,0))</f>
        <v>126</v>
      </c>
      <c r="T3352">
        <f>INDEX(lehmad!K$2:K$412,MATCH(klypsid!$B3352,lehmad!$A$2:$A$412,0))</f>
        <v>122</v>
      </c>
      <c r="U3352" s="4">
        <f t="shared" si="104"/>
        <v>11</v>
      </c>
      <c r="V3352">
        <f t="shared" si="105"/>
        <v>30</v>
      </c>
    </row>
    <row r="3353" spans="1:22" x14ac:dyDescent="0.25">
      <c r="A3353">
        <v>3655</v>
      </c>
      <c r="B3353" t="str">
        <f>"E"&amp;A3353</f>
        <v>E3655</v>
      </c>
      <c r="C3353" t="s">
        <v>100</v>
      </c>
      <c r="D3353">
        <v>1</v>
      </c>
      <c r="E3353">
        <f>IF(D3353&lt;4,D3353,4)</f>
        <v>1</v>
      </c>
      <c r="F3353" s="1">
        <v>39365</v>
      </c>
      <c r="G3353" s="1">
        <v>39722</v>
      </c>
      <c r="H3353" s="3">
        <f>G3353-F3353</f>
        <v>357</v>
      </c>
      <c r="I3353" s="3">
        <f>IF(H3353&lt;=60,1,IF(H3353&lt;=150,2,3))</f>
        <v>3</v>
      </c>
      <c r="J3353">
        <v>23.5</v>
      </c>
      <c r="K3353">
        <v>4.76</v>
      </c>
      <c r="L3353">
        <v>4.22</v>
      </c>
      <c r="M3353">
        <v>438</v>
      </c>
      <c r="N3353">
        <f>LOG(M3353/100,2)+3</f>
        <v>5.1309308698264484</v>
      </c>
      <c r="O3353">
        <f>INDEX(lehmad!B$2:B$412,MATCH(klypsid!$B3353,lehmad!$A$2:$A$412,0))</f>
        <v>38615</v>
      </c>
      <c r="P3353">
        <f>INDEX(lehmad!D$2:D$412,MATCH(klypsid!$B3353,lehmad!$A$2:$A$412,0))</f>
        <v>106</v>
      </c>
      <c r="Q3353">
        <f>INDEX(lehmad!E$2:E$412,MATCH(klypsid!$B3353,lehmad!$A$2:$A$412,0))</f>
        <v>0.90700000000000003</v>
      </c>
      <c r="R3353" t="str">
        <f>INDEX(lehmad!F$2:F$412,MATCH(klypsid!$B3353,lehmad!$A$2:$A$412,0))</f>
        <v>LANCELOT-ET</v>
      </c>
      <c r="S3353">
        <f>INDEX(lehmad!H$2:H$412,MATCH(klypsid!$B3353,lehmad!$A$2:$A$412,0))</f>
        <v>126</v>
      </c>
      <c r="T3353">
        <f>INDEX(lehmad!K$2:K$412,MATCH(klypsid!$B3353,lehmad!$A$2:$A$412,0))</f>
        <v>122</v>
      </c>
      <c r="U3353" s="4">
        <f t="shared" si="104"/>
        <v>12</v>
      </c>
      <c r="V3353">
        <f t="shared" si="105"/>
        <v>29</v>
      </c>
    </row>
    <row r="3354" spans="1:22" x14ac:dyDescent="0.25">
      <c r="A3354">
        <v>3655</v>
      </c>
      <c r="B3354" t="str">
        <f>"E"&amp;A3354</f>
        <v>E3655</v>
      </c>
      <c r="C3354" t="s">
        <v>100</v>
      </c>
      <c r="D3354">
        <v>2</v>
      </c>
      <c r="E3354">
        <f>IF(D3354&lt;4,D3354,4)</f>
        <v>2</v>
      </c>
      <c r="F3354" s="1">
        <v>39812</v>
      </c>
      <c r="G3354" s="1">
        <v>39845</v>
      </c>
      <c r="H3354" s="3">
        <f>G3354-F3354</f>
        <v>33</v>
      </c>
      <c r="I3354" s="3">
        <f>IF(H3354&lt;=60,1,IF(H3354&lt;=150,2,3))</f>
        <v>1</v>
      </c>
      <c r="J3354">
        <v>48.8</v>
      </c>
      <c r="K3354">
        <v>3.68</v>
      </c>
      <c r="L3354">
        <v>3.05</v>
      </c>
      <c r="M3354">
        <v>19</v>
      </c>
      <c r="N3354">
        <f>LOG(M3354/100,2)+3</f>
        <v>0.60407132366886085</v>
      </c>
      <c r="O3354">
        <f>INDEX(lehmad!B$2:B$412,MATCH(klypsid!$B3354,lehmad!$A$2:$A$412,0))</f>
        <v>38615</v>
      </c>
      <c r="P3354">
        <f>INDEX(lehmad!D$2:D$412,MATCH(klypsid!$B3354,lehmad!$A$2:$A$412,0))</f>
        <v>106</v>
      </c>
      <c r="Q3354">
        <f>INDEX(lehmad!E$2:E$412,MATCH(klypsid!$B3354,lehmad!$A$2:$A$412,0))</f>
        <v>0.90700000000000003</v>
      </c>
      <c r="R3354" t="str">
        <f>INDEX(lehmad!F$2:F$412,MATCH(klypsid!$B3354,lehmad!$A$2:$A$412,0))</f>
        <v>LANCELOT-ET</v>
      </c>
      <c r="S3354">
        <f>INDEX(lehmad!H$2:H$412,MATCH(klypsid!$B3354,lehmad!$A$2:$A$412,0))</f>
        <v>126</v>
      </c>
      <c r="T3354">
        <f>INDEX(lehmad!K$2:K$412,MATCH(klypsid!$B3354,lehmad!$A$2:$A$412,0))</f>
        <v>122</v>
      </c>
      <c r="U3354" s="4">
        <f t="shared" si="104"/>
        <v>1</v>
      </c>
      <c r="V3354">
        <f t="shared" si="105"/>
        <v>33</v>
      </c>
    </row>
    <row r="3355" spans="1:22" x14ac:dyDescent="0.25">
      <c r="A3355">
        <v>3655</v>
      </c>
      <c r="B3355" t="str">
        <f>"E"&amp;A3355</f>
        <v>E3655</v>
      </c>
      <c r="C3355" t="s">
        <v>100</v>
      </c>
      <c r="D3355">
        <v>2</v>
      </c>
      <c r="E3355">
        <f>IF(D3355&lt;4,D3355,4)</f>
        <v>2</v>
      </c>
      <c r="F3355" s="1">
        <v>39812</v>
      </c>
      <c r="G3355" s="1">
        <v>39875</v>
      </c>
      <c r="H3355" s="3">
        <f>G3355-F3355</f>
        <v>63</v>
      </c>
      <c r="I3355" s="3">
        <f>IF(H3355&lt;=60,1,IF(H3355&lt;=150,2,3))</f>
        <v>2</v>
      </c>
      <c r="J3355">
        <v>50.5</v>
      </c>
      <c r="K3355">
        <v>3.81</v>
      </c>
      <c r="L3355">
        <v>2.99</v>
      </c>
      <c r="M3355">
        <v>20</v>
      </c>
      <c r="N3355">
        <f>LOG(M3355/100,2)+3</f>
        <v>0.67807190511263782</v>
      </c>
      <c r="O3355">
        <f>INDEX(lehmad!B$2:B$412,MATCH(klypsid!$B3355,lehmad!$A$2:$A$412,0))</f>
        <v>38615</v>
      </c>
      <c r="P3355">
        <f>INDEX(lehmad!D$2:D$412,MATCH(klypsid!$B3355,lehmad!$A$2:$A$412,0))</f>
        <v>106</v>
      </c>
      <c r="Q3355">
        <f>INDEX(lehmad!E$2:E$412,MATCH(klypsid!$B3355,lehmad!$A$2:$A$412,0))</f>
        <v>0.90700000000000003</v>
      </c>
      <c r="R3355" t="str">
        <f>INDEX(lehmad!F$2:F$412,MATCH(klypsid!$B3355,lehmad!$A$2:$A$412,0))</f>
        <v>LANCELOT-ET</v>
      </c>
      <c r="S3355">
        <f>INDEX(lehmad!H$2:H$412,MATCH(klypsid!$B3355,lehmad!$A$2:$A$412,0))</f>
        <v>126</v>
      </c>
      <c r="T3355">
        <f>INDEX(lehmad!K$2:K$412,MATCH(klypsid!$B3355,lehmad!$A$2:$A$412,0))</f>
        <v>122</v>
      </c>
      <c r="U3355" s="4">
        <f t="shared" si="104"/>
        <v>2</v>
      </c>
      <c r="V3355">
        <f t="shared" si="105"/>
        <v>30</v>
      </c>
    </row>
    <row r="3356" spans="1:22" x14ac:dyDescent="0.25">
      <c r="A3356">
        <v>3655</v>
      </c>
      <c r="B3356" t="str">
        <f>"E"&amp;A3356</f>
        <v>E3655</v>
      </c>
      <c r="C3356" t="s">
        <v>100</v>
      </c>
      <c r="D3356">
        <v>2</v>
      </c>
      <c r="E3356">
        <f>IF(D3356&lt;4,D3356,4)</f>
        <v>2</v>
      </c>
      <c r="F3356" s="1">
        <v>39812</v>
      </c>
      <c r="G3356" s="1">
        <v>39908</v>
      </c>
      <c r="H3356" s="3">
        <f>G3356-F3356</f>
        <v>96</v>
      </c>
      <c r="I3356" s="3">
        <f>IF(H3356&lt;=60,1,IF(H3356&lt;=150,2,3))</f>
        <v>2</v>
      </c>
      <c r="J3356">
        <v>36.799999999999997</v>
      </c>
      <c r="K3356">
        <v>3.91</v>
      </c>
      <c r="L3356">
        <v>3.33</v>
      </c>
      <c r="M3356">
        <v>163</v>
      </c>
      <c r="N3356">
        <f>LOG(M3356/100,2)+3</f>
        <v>3.7048719644563528</v>
      </c>
      <c r="O3356">
        <f>INDEX(lehmad!B$2:B$412,MATCH(klypsid!$B3356,lehmad!$A$2:$A$412,0))</f>
        <v>38615</v>
      </c>
      <c r="P3356">
        <f>INDEX(lehmad!D$2:D$412,MATCH(klypsid!$B3356,lehmad!$A$2:$A$412,0))</f>
        <v>106</v>
      </c>
      <c r="Q3356">
        <f>INDEX(lehmad!E$2:E$412,MATCH(klypsid!$B3356,lehmad!$A$2:$A$412,0))</f>
        <v>0.90700000000000003</v>
      </c>
      <c r="R3356" t="str">
        <f>INDEX(lehmad!F$2:F$412,MATCH(klypsid!$B3356,lehmad!$A$2:$A$412,0))</f>
        <v>LANCELOT-ET</v>
      </c>
      <c r="S3356">
        <f>INDEX(lehmad!H$2:H$412,MATCH(klypsid!$B3356,lehmad!$A$2:$A$412,0))</f>
        <v>126</v>
      </c>
      <c r="T3356">
        <f>INDEX(lehmad!K$2:K$412,MATCH(klypsid!$B3356,lehmad!$A$2:$A$412,0))</f>
        <v>122</v>
      </c>
      <c r="U3356" s="4">
        <f t="shared" si="104"/>
        <v>3</v>
      </c>
      <c r="V3356">
        <f t="shared" si="105"/>
        <v>33</v>
      </c>
    </row>
    <row r="3357" spans="1:22" x14ac:dyDescent="0.25">
      <c r="A3357">
        <v>3655</v>
      </c>
      <c r="B3357" t="str">
        <f>"E"&amp;A3357</f>
        <v>E3655</v>
      </c>
      <c r="C3357" t="s">
        <v>100</v>
      </c>
      <c r="D3357">
        <v>2</v>
      </c>
      <c r="E3357">
        <f>IF(D3357&lt;4,D3357,4)</f>
        <v>2</v>
      </c>
      <c r="F3357" s="1">
        <v>39812</v>
      </c>
      <c r="G3357" s="1">
        <v>39944</v>
      </c>
      <c r="H3357" s="3">
        <f>G3357-F3357</f>
        <v>132</v>
      </c>
      <c r="I3357" s="3">
        <f>IF(H3357&lt;=60,1,IF(H3357&lt;=150,2,3))</f>
        <v>2</v>
      </c>
      <c r="J3357">
        <v>34.9</v>
      </c>
      <c r="K3357">
        <v>3.27</v>
      </c>
      <c r="L3357">
        <v>3.16</v>
      </c>
      <c r="M3357">
        <v>58</v>
      </c>
      <c r="N3357">
        <f>LOG(M3357/100,2)+3</f>
        <v>2.2141248053528475</v>
      </c>
      <c r="O3357">
        <f>INDEX(lehmad!B$2:B$412,MATCH(klypsid!$B3357,lehmad!$A$2:$A$412,0))</f>
        <v>38615</v>
      </c>
      <c r="P3357">
        <f>INDEX(lehmad!D$2:D$412,MATCH(klypsid!$B3357,lehmad!$A$2:$A$412,0))</f>
        <v>106</v>
      </c>
      <c r="Q3357">
        <f>INDEX(lehmad!E$2:E$412,MATCH(klypsid!$B3357,lehmad!$A$2:$A$412,0))</f>
        <v>0.90700000000000003</v>
      </c>
      <c r="R3357" t="str">
        <f>INDEX(lehmad!F$2:F$412,MATCH(klypsid!$B3357,lehmad!$A$2:$A$412,0))</f>
        <v>LANCELOT-ET</v>
      </c>
      <c r="S3357">
        <f>INDEX(lehmad!H$2:H$412,MATCH(klypsid!$B3357,lehmad!$A$2:$A$412,0))</f>
        <v>126</v>
      </c>
      <c r="T3357">
        <f>INDEX(lehmad!K$2:K$412,MATCH(klypsid!$B3357,lehmad!$A$2:$A$412,0))</f>
        <v>122</v>
      </c>
      <c r="U3357" s="4">
        <f t="shared" si="104"/>
        <v>4</v>
      </c>
      <c r="V3357">
        <f t="shared" si="105"/>
        <v>36</v>
      </c>
    </row>
    <row r="3358" spans="1:22" x14ac:dyDescent="0.25">
      <c r="A3358">
        <v>3655</v>
      </c>
      <c r="B3358" t="str">
        <f>"E"&amp;A3358</f>
        <v>E3655</v>
      </c>
      <c r="C3358" t="s">
        <v>100</v>
      </c>
      <c r="D3358">
        <v>2</v>
      </c>
      <c r="E3358">
        <f>IF(D3358&lt;4,D3358,4)</f>
        <v>2</v>
      </c>
      <c r="F3358" s="1">
        <v>39812</v>
      </c>
      <c r="G3358" s="1">
        <v>39972</v>
      </c>
      <c r="H3358" s="3">
        <f>G3358-F3358</f>
        <v>160</v>
      </c>
      <c r="I3358" s="3">
        <f>IF(H3358&lt;=60,1,IF(H3358&lt;=150,2,3))</f>
        <v>3</v>
      </c>
      <c r="J3358">
        <v>37.200000000000003</v>
      </c>
      <c r="K3358">
        <v>3.54</v>
      </c>
      <c r="L3358">
        <v>3.13</v>
      </c>
      <c r="M3358">
        <v>58</v>
      </c>
      <c r="N3358">
        <f>LOG(M3358/100,2)+3</f>
        <v>2.2141248053528475</v>
      </c>
      <c r="O3358">
        <f>INDEX(lehmad!B$2:B$412,MATCH(klypsid!$B3358,lehmad!$A$2:$A$412,0))</f>
        <v>38615</v>
      </c>
      <c r="P3358">
        <f>INDEX(lehmad!D$2:D$412,MATCH(klypsid!$B3358,lehmad!$A$2:$A$412,0))</f>
        <v>106</v>
      </c>
      <c r="Q3358">
        <f>INDEX(lehmad!E$2:E$412,MATCH(klypsid!$B3358,lehmad!$A$2:$A$412,0))</f>
        <v>0.90700000000000003</v>
      </c>
      <c r="R3358" t="str">
        <f>INDEX(lehmad!F$2:F$412,MATCH(klypsid!$B3358,lehmad!$A$2:$A$412,0))</f>
        <v>LANCELOT-ET</v>
      </c>
      <c r="S3358">
        <f>INDEX(lehmad!H$2:H$412,MATCH(klypsid!$B3358,lehmad!$A$2:$A$412,0))</f>
        <v>126</v>
      </c>
      <c r="T3358">
        <f>INDEX(lehmad!K$2:K$412,MATCH(klypsid!$B3358,lehmad!$A$2:$A$412,0))</f>
        <v>122</v>
      </c>
      <c r="U3358" s="4">
        <f t="shared" si="104"/>
        <v>5</v>
      </c>
      <c r="V3358">
        <f t="shared" si="105"/>
        <v>28</v>
      </c>
    </row>
    <row r="3359" spans="1:22" x14ac:dyDescent="0.25">
      <c r="A3359">
        <v>3655</v>
      </c>
      <c r="B3359" t="str">
        <f>"E"&amp;A3359</f>
        <v>E3655</v>
      </c>
      <c r="C3359" t="s">
        <v>100</v>
      </c>
      <c r="D3359">
        <v>2</v>
      </c>
      <c r="E3359">
        <f>IF(D3359&lt;4,D3359,4)</f>
        <v>2</v>
      </c>
      <c r="F3359" s="1">
        <v>39812</v>
      </c>
      <c r="G3359" s="1">
        <v>40007</v>
      </c>
      <c r="H3359" s="3">
        <f>G3359-F3359</f>
        <v>195</v>
      </c>
      <c r="I3359" s="3">
        <f>IF(H3359&lt;=60,1,IF(H3359&lt;=150,2,3))</f>
        <v>3</v>
      </c>
      <c r="J3359">
        <v>32.6</v>
      </c>
      <c r="K3359">
        <v>3.66</v>
      </c>
      <c r="L3359">
        <v>3.41</v>
      </c>
      <c r="M3359">
        <v>97</v>
      </c>
      <c r="N3359">
        <f>LOG(M3359/100,2)+3</f>
        <v>2.956056652412403</v>
      </c>
      <c r="O3359">
        <f>INDEX(lehmad!B$2:B$412,MATCH(klypsid!$B3359,lehmad!$A$2:$A$412,0))</f>
        <v>38615</v>
      </c>
      <c r="P3359">
        <f>INDEX(lehmad!D$2:D$412,MATCH(klypsid!$B3359,lehmad!$A$2:$A$412,0))</f>
        <v>106</v>
      </c>
      <c r="Q3359">
        <f>INDEX(lehmad!E$2:E$412,MATCH(klypsid!$B3359,lehmad!$A$2:$A$412,0))</f>
        <v>0.90700000000000003</v>
      </c>
      <c r="R3359" t="str">
        <f>INDEX(lehmad!F$2:F$412,MATCH(klypsid!$B3359,lehmad!$A$2:$A$412,0))</f>
        <v>LANCELOT-ET</v>
      </c>
      <c r="S3359">
        <f>INDEX(lehmad!H$2:H$412,MATCH(klypsid!$B3359,lehmad!$A$2:$A$412,0))</f>
        <v>126</v>
      </c>
      <c r="T3359">
        <f>INDEX(lehmad!K$2:K$412,MATCH(klypsid!$B3359,lehmad!$A$2:$A$412,0))</f>
        <v>122</v>
      </c>
      <c r="U3359" s="4">
        <f t="shared" si="104"/>
        <v>6</v>
      </c>
      <c r="V3359">
        <f t="shared" si="105"/>
        <v>35</v>
      </c>
    </row>
    <row r="3360" spans="1:22" x14ac:dyDescent="0.25">
      <c r="A3360">
        <v>3655</v>
      </c>
      <c r="B3360" t="str">
        <f>"E"&amp;A3360</f>
        <v>E3655</v>
      </c>
      <c r="C3360" t="s">
        <v>100</v>
      </c>
      <c r="D3360">
        <v>2</v>
      </c>
      <c r="E3360">
        <f>IF(D3360&lt;4,D3360,4)</f>
        <v>2</v>
      </c>
      <c r="F3360" s="1">
        <v>39812</v>
      </c>
      <c r="G3360" s="1">
        <v>40037</v>
      </c>
      <c r="H3360" s="3">
        <f>G3360-F3360</f>
        <v>225</v>
      </c>
      <c r="I3360" s="3">
        <f>IF(H3360&lt;=60,1,IF(H3360&lt;=150,2,3))</f>
        <v>3</v>
      </c>
      <c r="J3360">
        <v>25.7</v>
      </c>
      <c r="K3360">
        <v>3.88</v>
      </c>
      <c r="L3360">
        <v>3.38</v>
      </c>
      <c r="M3360">
        <v>156</v>
      </c>
      <c r="N3360">
        <f>LOG(M3360/100,2)+3</f>
        <v>3.6415460290875239</v>
      </c>
      <c r="O3360">
        <f>INDEX(lehmad!B$2:B$412,MATCH(klypsid!$B3360,lehmad!$A$2:$A$412,0))</f>
        <v>38615</v>
      </c>
      <c r="P3360">
        <f>INDEX(lehmad!D$2:D$412,MATCH(klypsid!$B3360,lehmad!$A$2:$A$412,0))</f>
        <v>106</v>
      </c>
      <c r="Q3360">
        <f>INDEX(lehmad!E$2:E$412,MATCH(klypsid!$B3360,lehmad!$A$2:$A$412,0))</f>
        <v>0.90700000000000003</v>
      </c>
      <c r="R3360" t="str">
        <f>INDEX(lehmad!F$2:F$412,MATCH(klypsid!$B3360,lehmad!$A$2:$A$412,0))</f>
        <v>LANCELOT-ET</v>
      </c>
      <c r="S3360">
        <f>INDEX(lehmad!H$2:H$412,MATCH(klypsid!$B3360,lehmad!$A$2:$A$412,0))</f>
        <v>126</v>
      </c>
      <c r="T3360">
        <f>INDEX(lehmad!K$2:K$412,MATCH(klypsid!$B3360,lehmad!$A$2:$A$412,0))</f>
        <v>122</v>
      </c>
      <c r="U3360" s="4">
        <f t="shared" si="104"/>
        <v>7</v>
      </c>
      <c r="V3360">
        <f t="shared" si="105"/>
        <v>30</v>
      </c>
    </row>
    <row r="3361" spans="1:22" x14ac:dyDescent="0.25">
      <c r="A3361">
        <v>3655</v>
      </c>
      <c r="B3361" t="str">
        <f>"E"&amp;A3361</f>
        <v>E3655</v>
      </c>
      <c r="C3361" t="s">
        <v>100</v>
      </c>
      <c r="D3361">
        <v>2</v>
      </c>
      <c r="E3361">
        <f>IF(D3361&lt;4,D3361,4)</f>
        <v>2</v>
      </c>
      <c r="F3361" s="1">
        <v>39812</v>
      </c>
      <c r="G3361" s="1">
        <v>40066</v>
      </c>
      <c r="H3361" s="3">
        <f>G3361-F3361</f>
        <v>254</v>
      </c>
      <c r="I3361" s="3">
        <f>IF(H3361&lt;=60,1,IF(H3361&lt;=150,2,3))</f>
        <v>3</v>
      </c>
      <c r="J3361">
        <v>23.9</v>
      </c>
      <c r="K3361">
        <v>4.8</v>
      </c>
      <c r="L3361">
        <v>3.58</v>
      </c>
      <c r="M3361">
        <v>120</v>
      </c>
      <c r="N3361">
        <f>LOG(M3361/100,2)+3</f>
        <v>3.2630344058337939</v>
      </c>
      <c r="O3361">
        <f>INDEX(lehmad!B$2:B$412,MATCH(klypsid!$B3361,lehmad!$A$2:$A$412,0))</f>
        <v>38615</v>
      </c>
      <c r="P3361">
        <f>INDEX(lehmad!D$2:D$412,MATCH(klypsid!$B3361,lehmad!$A$2:$A$412,0))</f>
        <v>106</v>
      </c>
      <c r="Q3361">
        <f>INDEX(lehmad!E$2:E$412,MATCH(klypsid!$B3361,lehmad!$A$2:$A$412,0))</f>
        <v>0.90700000000000003</v>
      </c>
      <c r="R3361" t="str">
        <f>INDEX(lehmad!F$2:F$412,MATCH(klypsid!$B3361,lehmad!$A$2:$A$412,0))</f>
        <v>LANCELOT-ET</v>
      </c>
      <c r="S3361">
        <f>INDEX(lehmad!H$2:H$412,MATCH(klypsid!$B3361,lehmad!$A$2:$A$412,0))</f>
        <v>126</v>
      </c>
      <c r="T3361">
        <f>INDEX(lehmad!K$2:K$412,MATCH(klypsid!$B3361,lehmad!$A$2:$A$412,0))</f>
        <v>122</v>
      </c>
      <c r="U3361" s="4">
        <f t="shared" si="104"/>
        <v>8</v>
      </c>
      <c r="V3361">
        <f t="shared" si="105"/>
        <v>29</v>
      </c>
    </row>
    <row r="3362" spans="1:22" x14ac:dyDescent="0.25">
      <c r="A3362">
        <v>3655</v>
      </c>
      <c r="B3362" t="str">
        <f>"E"&amp;A3362</f>
        <v>E3655</v>
      </c>
      <c r="C3362" t="s">
        <v>100</v>
      </c>
      <c r="D3362">
        <v>2</v>
      </c>
      <c r="E3362">
        <f>IF(D3362&lt;4,D3362,4)</f>
        <v>2</v>
      </c>
      <c r="F3362" s="1">
        <v>39812</v>
      </c>
      <c r="G3362" s="1">
        <v>40094</v>
      </c>
      <c r="H3362" s="3">
        <f>G3362-F3362</f>
        <v>282</v>
      </c>
      <c r="I3362" s="3">
        <f>IF(H3362&lt;=60,1,IF(H3362&lt;=150,2,3))</f>
        <v>3</v>
      </c>
      <c r="J3362">
        <v>16.899999999999999</v>
      </c>
      <c r="K3362">
        <v>6.15</v>
      </c>
      <c r="L3362">
        <v>4.12</v>
      </c>
      <c r="M3362">
        <v>209</v>
      </c>
      <c r="N3362">
        <f>LOG(M3362/100,2)+3</f>
        <v>4.0635029423061582</v>
      </c>
      <c r="O3362">
        <f>INDEX(lehmad!B$2:B$412,MATCH(klypsid!$B3362,lehmad!$A$2:$A$412,0))</f>
        <v>38615</v>
      </c>
      <c r="P3362">
        <f>INDEX(lehmad!D$2:D$412,MATCH(klypsid!$B3362,lehmad!$A$2:$A$412,0))</f>
        <v>106</v>
      </c>
      <c r="Q3362">
        <f>INDEX(lehmad!E$2:E$412,MATCH(klypsid!$B3362,lehmad!$A$2:$A$412,0))</f>
        <v>0.90700000000000003</v>
      </c>
      <c r="R3362" t="str">
        <f>INDEX(lehmad!F$2:F$412,MATCH(klypsid!$B3362,lehmad!$A$2:$A$412,0))</f>
        <v>LANCELOT-ET</v>
      </c>
      <c r="S3362">
        <f>INDEX(lehmad!H$2:H$412,MATCH(klypsid!$B3362,lehmad!$A$2:$A$412,0))</f>
        <v>126</v>
      </c>
      <c r="T3362">
        <f>INDEX(lehmad!K$2:K$412,MATCH(klypsid!$B3362,lehmad!$A$2:$A$412,0))</f>
        <v>122</v>
      </c>
      <c r="U3362" s="4">
        <f t="shared" si="104"/>
        <v>9</v>
      </c>
      <c r="V3362">
        <f t="shared" si="105"/>
        <v>28</v>
      </c>
    </row>
    <row r="3363" spans="1:22" x14ac:dyDescent="0.25">
      <c r="A3363">
        <v>3655</v>
      </c>
      <c r="B3363" t="str">
        <f>"E"&amp;A3363</f>
        <v>E3655</v>
      </c>
      <c r="C3363" t="s">
        <v>100</v>
      </c>
      <c r="D3363">
        <v>2</v>
      </c>
      <c r="E3363">
        <f>IF(D3363&lt;4,D3363,4)</f>
        <v>2</v>
      </c>
      <c r="F3363" s="1">
        <v>39812</v>
      </c>
      <c r="G3363" s="1">
        <v>40125</v>
      </c>
      <c r="H3363" s="3">
        <f>G3363-F3363</f>
        <v>313</v>
      </c>
      <c r="I3363" s="3">
        <f>IF(H3363&lt;=60,1,IF(H3363&lt;=150,2,3))</f>
        <v>3</v>
      </c>
      <c r="J3363">
        <v>11.3</v>
      </c>
      <c r="K3363">
        <v>6.13</v>
      </c>
      <c r="L3363">
        <v>4.46</v>
      </c>
      <c r="M3363">
        <v>500</v>
      </c>
      <c r="N3363">
        <f>LOG(M3363/100,2)+3</f>
        <v>5.3219280948873617</v>
      </c>
      <c r="O3363">
        <f>INDEX(lehmad!B$2:B$412,MATCH(klypsid!$B3363,lehmad!$A$2:$A$412,0))</f>
        <v>38615</v>
      </c>
      <c r="P3363">
        <f>INDEX(lehmad!D$2:D$412,MATCH(klypsid!$B3363,lehmad!$A$2:$A$412,0))</f>
        <v>106</v>
      </c>
      <c r="Q3363">
        <f>INDEX(lehmad!E$2:E$412,MATCH(klypsid!$B3363,lehmad!$A$2:$A$412,0))</f>
        <v>0.90700000000000003</v>
      </c>
      <c r="R3363" t="str">
        <f>INDEX(lehmad!F$2:F$412,MATCH(klypsid!$B3363,lehmad!$A$2:$A$412,0))</f>
        <v>LANCELOT-ET</v>
      </c>
      <c r="S3363">
        <f>INDEX(lehmad!H$2:H$412,MATCH(klypsid!$B3363,lehmad!$A$2:$A$412,0))</f>
        <v>126</v>
      </c>
      <c r="T3363">
        <f>INDEX(lehmad!K$2:K$412,MATCH(klypsid!$B3363,lehmad!$A$2:$A$412,0))</f>
        <v>122</v>
      </c>
      <c r="U3363" s="4">
        <f t="shared" si="104"/>
        <v>10</v>
      </c>
      <c r="V3363">
        <f t="shared" si="105"/>
        <v>31</v>
      </c>
    </row>
    <row r="3364" spans="1:22" x14ac:dyDescent="0.25">
      <c r="A3364">
        <v>3655</v>
      </c>
      <c r="B3364" t="str">
        <f>"E"&amp;A3364</f>
        <v>E3655</v>
      </c>
      <c r="C3364" t="s">
        <v>100</v>
      </c>
      <c r="D3364">
        <v>3</v>
      </c>
      <c r="E3364">
        <f>IF(D3364&lt;4,D3364,4)</f>
        <v>3</v>
      </c>
      <c r="F3364" s="1">
        <v>40201</v>
      </c>
      <c r="G3364" s="1">
        <v>40214</v>
      </c>
      <c r="H3364" s="3">
        <f>G3364-F3364</f>
        <v>13</v>
      </c>
      <c r="I3364" s="3">
        <f>IF(H3364&lt;=60,1,IF(H3364&lt;=150,2,3))</f>
        <v>1</v>
      </c>
      <c r="J3364">
        <v>43.9</v>
      </c>
      <c r="K3364">
        <v>6.05</v>
      </c>
      <c r="L3364">
        <v>3.23</v>
      </c>
      <c r="M3364">
        <v>35</v>
      </c>
      <c r="N3364">
        <f>LOG(M3364/100,2)+3</f>
        <v>1.4854268271702415</v>
      </c>
      <c r="O3364">
        <f>INDEX(lehmad!B$2:B$412,MATCH(klypsid!$B3364,lehmad!$A$2:$A$412,0))</f>
        <v>38615</v>
      </c>
      <c r="P3364">
        <f>INDEX(lehmad!D$2:D$412,MATCH(klypsid!$B3364,lehmad!$A$2:$A$412,0))</f>
        <v>106</v>
      </c>
      <c r="Q3364">
        <f>INDEX(lehmad!E$2:E$412,MATCH(klypsid!$B3364,lehmad!$A$2:$A$412,0))</f>
        <v>0.90700000000000003</v>
      </c>
      <c r="R3364" t="str">
        <f>INDEX(lehmad!F$2:F$412,MATCH(klypsid!$B3364,lehmad!$A$2:$A$412,0))</f>
        <v>LANCELOT-ET</v>
      </c>
      <c r="S3364">
        <f>INDEX(lehmad!H$2:H$412,MATCH(klypsid!$B3364,lehmad!$A$2:$A$412,0))</f>
        <v>126</v>
      </c>
      <c r="T3364">
        <f>INDEX(lehmad!K$2:K$412,MATCH(klypsid!$B3364,lehmad!$A$2:$A$412,0))</f>
        <v>122</v>
      </c>
      <c r="U3364" s="4">
        <f t="shared" si="104"/>
        <v>1</v>
      </c>
      <c r="V3364">
        <f t="shared" si="105"/>
        <v>13</v>
      </c>
    </row>
    <row r="3365" spans="1:22" x14ac:dyDescent="0.25">
      <c r="A3365">
        <v>3655</v>
      </c>
      <c r="B3365" t="str">
        <f>"E"&amp;A3365</f>
        <v>E3655</v>
      </c>
      <c r="C3365" t="s">
        <v>100</v>
      </c>
      <c r="D3365">
        <v>3</v>
      </c>
      <c r="E3365">
        <f>IF(D3365&lt;4,D3365,4)</f>
        <v>3</v>
      </c>
      <c r="F3365" s="1">
        <v>40201</v>
      </c>
      <c r="G3365" s="1">
        <v>40242</v>
      </c>
      <c r="H3365" s="3">
        <f>G3365-F3365</f>
        <v>41</v>
      </c>
      <c r="I3365" s="3">
        <f>IF(H3365&lt;=60,1,IF(H3365&lt;=150,2,3))</f>
        <v>1</v>
      </c>
      <c r="J3365">
        <v>47.4</v>
      </c>
      <c r="K3365">
        <v>4.51</v>
      </c>
      <c r="L3365">
        <v>3.01</v>
      </c>
      <c r="M3365">
        <v>20</v>
      </c>
      <c r="N3365">
        <f>LOG(M3365/100,2)+3</f>
        <v>0.67807190511263782</v>
      </c>
      <c r="O3365">
        <f>INDEX(lehmad!B$2:B$412,MATCH(klypsid!$B3365,lehmad!$A$2:$A$412,0))</f>
        <v>38615</v>
      </c>
      <c r="P3365">
        <f>INDEX(lehmad!D$2:D$412,MATCH(klypsid!$B3365,lehmad!$A$2:$A$412,0))</f>
        <v>106</v>
      </c>
      <c r="Q3365">
        <f>INDEX(lehmad!E$2:E$412,MATCH(klypsid!$B3365,lehmad!$A$2:$A$412,0))</f>
        <v>0.90700000000000003</v>
      </c>
      <c r="R3365" t="str">
        <f>INDEX(lehmad!F$2:F$412,MATCH(klypsid!$B3365,lehmad!$A$2:$A$412,0))</f>
        <v>LANCELOT-ET</v>
      </c>
      <c r="S3365">
        <f>INDEX(lehmad!H$2:H$412,MATCH(klypsid!$B3365,lehmad!$A$2:$A$412,0))</f>
        <v>126</v>
      </c>
      <c r="T3365">
        <f>INDEX(lehmad!K$2:K$412,MATCH(klypsid!$B3365,lehmad!$A$2:$A$412,0))</f>
        <v>122</v>
      </c>
      <c r="U3365" s="4">
        <f t="shared" si="104"/>
        <v>2</v>
      </c>
      <c r="V3365">
        <f t="shared" si="105"/>
        <v>28</v>
      </c>
    </row>
    <row r="3366" spans="1:22" x14ac:dyDescent="0.25">
      <c r="A3366">
        <v>3655</v>
      </c>
      <c r="B3366" t="str">
        <f>"E"&amp;A3366</f>
        <v>E3655</v>
      </c>
      <c r="C3366" t="s">
        <v>100</v>
      </c>
      <c r="D3366">
        <v>3</v>
      </c>
      <c r="E3366">
        <f>IF(D3366&lt;4,D3366,4)</f>
        <v>3</v>
      </c>
      <c r="F3366" s="1">
        <v>40201</v>
      </c>
      <c r="G3366" s="1">
        <v>40276</v>
      </c>
      <c r="H3366" s="3">
        <f>G3366-F3366</f>
        <v>75</v>
      </c>
      <c r="I3366" s="3">
        <f>IF(H3366&lt;=60,1,IF(H3366&lt;=150,2,3))</f>
        <v>2</v>
      </c>
      <c r="J3366">
        <v>48.7</v>
      </c>
      <c r="K3366">
        <v>3.78</v>
      </c>
      <c r="L3366">
        <v>3</v>
      </c>
      <c r="M3366">
        <v>380</v>
      </c>
      <c r="N3366">
        <f>LOG(M3366/100,2)+3</f>
        <v>4.9259994185562235</v>
      </c>
      <c r="O3366">
        <f>INDEX(lehmad!B$2:B$412,MATCH(klypsid!$B3366,lehmad!$A$2:$A$412,0))</f>
        <v>38615</v>
      </c>
      <c r="P3366">
        <f>INDEX(lehmad!D$2:D$412,MATCH(klypsid!$B3366,lehmad!$A$2:$A$412,0))</f>
        <v>106</v>
      </c>
      <c r="Q3366">
        <f>INDEX(lehmad!E$2:E$412,MATCH(klypsid!$B3366,lehmad!$A$2:$A$412,0))</f>
        <v>0.90700000000000003</v>
      </c>
      <c r="R3366" t="str">
        <f>INDEX(lehmad!F$2:F$412,MATCH(klypsid!$B3366,lehmad!$A$2:$A$412,0))</f>
        <v>LANCELOT-ET</v>
      </c>
      <c r="S3366">
        <f>INDEX(lehmad!H$2:H$412,MATCH(klypsid!$B3366,lehmad!$A$2:$A$412,0))</f>
        <v>126</v>
      </c>
      <c r="T3366">
        <f>INDEX(lehmad!K$2:K$412,MATCH(klypsid!$B3366,lehmad!$A$2:$A$412,0))</f>
        <v>122</v>
      </c>
      <c r="U3366" s="4">
        <f t="shared" si="104"/>
        <v>3</v>
      </c>
      <c r="V3366">
        <f t="shared" si="105"/>
        <v>34</v>
      </c>
    </row>
    <row r="3367" spans="1:22" x14ac:dyDescent="0.25">
      <c r="A3367">
        <v>3655</v>
      </c>
      <c r="B3367" t="str">
        <f>"E"&amp;A3367</f>
        <v>E3655</v>
      </c>
      <c r="C3367" t="s">
        <v>100</v>
      </c>
      <c r="D3367">
        <v>3</v>
      </c>
      <c r="E3367">
        <f>IF(D3367&lt;4,D3367,4)</f>
        <v>3</v>
      </c>
      <c r="F3367" s="1">
        <v>40201</v>
      </c>
      <c r="G3367" s="1">
        <v>40304</v>
      </c>
      <c r="H3367" s="3">
        <f>G3367-F3367</f>
        <v>103</v>
      </c>
      <c r="I3367" s="3">
        <f>IF(H3367&lt;=60,1,IF(H3367&lt;=150,2,3))</f>
        <v>2</v>
      </c>
      <c r="J3367">
        <v>44.4</v>
      </c>
      <c r="K3367">
        <v>3.78</v>
      </c>
      <c r="L3367">
        <v>2.97</v>
      </c>
      <c r="M3367">
        <v>7</v>
      </c>
      <c r="N3367">
        <f>LOG(M3367/100,2)+3</f>
        <v>-0.83650126771712063</v>
      </c>
      <c r="O3367">
        <f>INDEX(lehmad!B$2:B$412,MATCH(klypsid!$B3367,lehmad!$A$2:$A$412,0))</f>
        <v>38615</v>
      </c>
      <c r="P3367">
        <f>INDEX(lehmad!D$2:D$412,MATCH(klypsid!$B3367,lehmad!$A$2:$A$412,0))</f>
        <v>106</v>
      </c>
      <c r="Q3367">
        <f>INDEX(lehmad!E$2:E$412,MATCH(klypsid!$B3367,lehmad!$A$2:$A$412,0))</f>
        <v>0.90700000000000003</v>
      </c>
      <c r="R3367" t="str">
        <f>INDEX(lehmad!F$2:F$412,MATCH(klypsid!$B3367,lehmad!$A$2:$A$412,0))</f>
        <v>LANCELOT-ET</v>
      </c>
      <c r="S3367">
        <f>INDEX(lehmad!H$2:H$412,MATCH(klypsid!$B3367,lehmad!$A$2:$A$412,0))</f>
        <v>126</v>
      </c>
      <c r="T3367">
        <f>INDEX(lehmad!K$2:K$412,MATCH(klypsid!$B3367,lehmad!$A$2:$A$412,0))</f>
        <v>122</v>
      </c>
      <c r="U3367" s="4">
        <f t="shared" si="104"/>
        <v>4</v>
      </c>
      <c r="V3367">
        <f t="shared" si="105"/>
        <v>28</v>
      </c>
    </row>
    <row r="3368" spans="1:22" x14ac:dyDescent="0.25">
      <c r="A3368">
        <v>3655</v>
      </c>
      <c r="B3368" t="str">
        <f>"E"&amp;A3368</f>
        <v>E3655</v>
      </c>
      <c r="C3368" t="s">
        <v>100</v>
      </c>
      <c r="D3368">
        <v>3</v>
      </c>
      <c r="E3368">
        <f>IF(D3368&lt;4,D3368,4)</f>
        <v>3</v>
      </c>
      <c r="F3368" s="1">
        <v>40201</v>
      </c>
      <c r="G3368" s="1">
        <v>40336</v>
      </c>
      <c r="H3368" s="3">
        <f>G3368-F3368</f>
        <v>135</v>
      </c>
      <c r="I3368" s="3">
        <f>IF(H3368&lt;=60,1,IF(H3368&lt;=150,2,3))</f>
        <v>2</v>
      </c>
      <c r="J3368">
        <v>34.200000000000003</v>
      </c>
      <c r="K3368">
        <v>3.26</v>
      </c>
      <c r="L3368">
        <v>2.96</v>
      </c>
      <c r="M3368">
        <v>15</v>
      </c>
      <c r="N3368">
        <f>LOG(M3368/100,2)+3</f>
        <v>0.26303440583379389</v>
      </c>
      <c r="O3368">
        <f>INDEX(lehmad!B$2:B$412,MATCH(klypsid!$B3368,lehmad!$A$2:$A$412,0))</f>
        <v>38615</v>
      </c>
      <c r="P3368">
        <f>INDEX(lehmad!D$2:D$412,MATCH(klypsid!$B3368,lehmad!$A$2:$A$412,0))</f>
        <v>106</v>
      </c>
      <c r="Q3368">
        <f>INDEX(lehmad!E$2:E$412,MATCH(klypsid!$B3368,lehmad!$A$2:$A$412,0))</f>
        <v>0.90700000000000003</v>
      </c>
      <c r="R3368" t="str">
        <f>INDEX(lehmad!F$2:F$412,MATCH(klypsid!$B3368,lehmad!$A$2:$A$412,0))</f>
        <v>LANCELOT-ET</v>
      </c>
      <c r="S3368">
        <f>INDEX(lehmad!H$2:H$412,MATCH(klypsid!$B3368,lehmad!$A$2:$A$412,0))</f>
        <v>126</v>
      </c>
      <c r="T3368">
        <f>INDEX(lehmad!K$2:K$412,MATCH(klypsid!$B3368,lehmad!$A$2:$A$412,0))</f>
        <v>122</v>
      </c>
      <c r="U3368" s="4">
        <f t="shared" si="104"/>
        <v>5</v>
      </c>
      <c r="V3368">
        <f t="shared" si="105"/>
        <v>32</v>
      </c>
    </row>
    <row r="3369" spans="1:22" x14ac:dyDescent="0.25">
      <c r="A3369">
        <v>3655</v>
      </c>
      <c r="B3369" t="str">
        <f>"E"&amp;A3369</f>
        <v>E3655</v>
      </c>
      <c r="C3369" t="s">
        <v>100</v>
      </c>
      <c r="D3369">
        <v>3</v>
      </c>
      <c r="E3369">
        <f>IF(D3369&lt;4,D3369,4)</f>
        <v>3</v>
      </c>
      <c r="F3369" s="1">
        <v>40201</v>
      </c>
      <c r="G3369" s="1">
        <v>40371</v>
      </c>
      <c r="H3369" s="3">
        <f>G3369-F3369</f>
        <v>170</v>
      </c>
      <c r="I3369" s="3">
        <f>IF(H3369&lt;=60,1,IF(H3369&lt;=150,2,3))</f>
        <v>3</v>
      </c>
      <c r="J3369">
        <v>38.700000000000003</v>
      </c>
      <c r="K3369">
        <v>5.16</v>
      </c>
      <c r="L3369">
        <v>3.06</v>
      </c>
      <c r="M3369">
        <v>15</v>
      </c>
      <c r="N3369">
        <f>LOG(M3369/100,2)+3</f>
        <v>0.26303440583379389</v>
      </c>
      <c r="O3369">
        <f>INDEX(lehmad!B$2:B$412,MATCH(klypsid!$B3369,lehmad!$A$2:$A$412,0))</f>
        <v>38615</v>
      </c>
      <c r="P3369">
        <f>INDEX(lehmad!D$2:D$412,MATCH(klypsid!$B3369,lehmad!$A$2:$A$412,0))</f>
        <v>106</v>
      </c>
      <c r="Q3369">
        <f>INDEX(lehmad!E$2:E$412,MATCH(klypsid!$B3369,lehmad!$A$2:$A$412,0))</f>
        <v>0.90700000000000003</v>
      </c>
      <c r="R3369" t="str">
        <f>INDEX(lehmad!F$2:F$412,MATCH(klypsid!$B3369,lehmad!$A$2:$A$412,0))</f>
        <v>LANCELOT-ET</v>
      </c>
      <c r="S3369">
        <f>INDEX(lehmad!H$2:H$412,MATCH(klypsid!$B3369,lehmad!$A$2:$A$412,0))</f>
        <v>126</v>
      </c>
      <c r="T3369">
        <f>INDEX(lehmad!K$2:K$412,MATCH(klypsid!$B3369,lehmad!$A$2:$A$412,0))</f>
        <v>122</v>
      </c>
      <c r="U3369" s="4">
        <f t="shared" si="104"/>
        <v>6</v>
      </c>
      <c r="V3369">
        <f t="shared" si="105"/>
        <v>35</v>
      </c>
    </row>
    <row r="3370" spans="1:22" x14ac:dyDescent="0.25">
      <c r="A3370">
        <v>3655</v>
      </c>
      <c r="B3370" t="str">
        <f>"E"&amp;A3370</f>
        <v>E3655</v>
      </c>
      <c r="C3370" t="s">
        <v>100</v>
      </c>
      <c r="D3370">
        <v>3</v>
      </c>
      <c r="E3370">
        <f>IF(D3370&lt;4,D3370,4)</f>
        <v>3</v>
      </c>
      <c r="F3370" s="1">
        <v>40201</v>
      </c>
      <c r="G3370" s="1">
        <v>40396</v>
      </c>
      <c r="H3370" s="3">
        <f>G3370-F3370</f>
        <v>195</v>
      </c>
      <c r="I3370" s="3">
        <f>IF(H3370&lt;=60,1,IF(H3370&lt;=150,2,3))</f>
        <v>3</v>
      </c>
      <c r="J3370">
        <v>24.5</v>
      </c>
      <c r="K3370">
        <v>3.68</v>
      </c>
      <c r="L3370">
        <v>2.96</v>
      </c>
      <c r="M3370">
        <v>47</v>
      </c>
      <c r="N3370">
        <f>LOG(M3370/100,2)+3</f>
        <v>1.9107326619029126</v>
      </c>
      <c r="O3370">
        <f>INDEX(lehmad!B$2:B$412,MATCH(klypsid!$B3370,lehmad!$A$2:$A$412,0))</f>
        <v>38615</v>
      </c>
      <c r="P3370">
        <f>INDEX(lehmad!D$2:D$412,MATCH(klypsid!$B3370,lehmad!$A$2:$A$412,0))</f>
        <v>106</v>
      </c>
      <c r="Q3370">
        <f>INDEX(lehmad!E$2:E$412,MATCH(klypsid!$B3370,lehmad!$A$2:$A$412,0))</f>
        <v>0.90700000000000003</v>
      </c>
      <c r="R3370" t="str">
        <f>INDEX(lehmad!F$2:F$412,MATCH(klypsid!$B3370,lehmad!$A$2:$A$412,0))</f>
        <v>LANCELOT-ET</v>
      </c>
      <c r="S3370">
        <f>INDEX(lehmad!H$2:H$412,MATCH(klypsid!$B3370,lehmad!$A$2:$A$412,0))</f>
        <v>126</v>
      </c>
      <c r="T3370">
        <f>INDEX(lehmad!K$2:K$412,MATCH(klypsid!$B3370,lehmad!$A$2:$A$412,0))</f>
        <v>122</v>
      </c>
      <c r="U3370" s="4">
        <f t="shared" si="104"/>
        <v>7</v>
      </c>
      <c r="V3370">
        <f t="shared" si="105"/>
        <v>25</v>
      </c>
    </row>
    <row r="3371" spans="1:22" x14ac:dyDescent="0.25">
      <c r="A3371">
        <v>3655</v>
      </c>
      <c r="B3371" t="str">
        <f>"E"&amp;A3371</f>
        <v>E3655</v>
      </c>
      <c r="C3371" t="s">
        <v>100</v>
      </c>
      <c r="D3371">
        <v>3</v>
      </c>
      <c r="E3371">
        <f>IF(D3371&lt;4,D3371,4)</f>
        <v>3</v>
      </c>
      <c r="F3371" s="1">
        <v>40201</v>
      </c>
      <c r="G3371" s="1">
        <v>40434</v>
      </c>
      <c r="H3371" s="3">
        <f>G3371-F3371</f>
        <v>233</v>
      </c>
      <c r="I3371" s="3">
        <f>IF(H3371&lt;=60,1,IF(H3371&lt;=150,2,3))</f>
        <v>3</v>
      </c>
      <c r="J3371">
        <v>31.2</v>
      </c>
      <c r="K3371">
        <v>4.0199999999999996</v>
      </c>
      <c r="L3371">
        <v>3.5</v>
      </c>
      <c r="M3371">
        <v>21</v>
      </c>
      <c r="N3371">
        <f>LOG(M3371/100,2)+3</f>
        <v>0.74846123300403544</v>
      </c>
      <c r="O3371">
        <f>INDEX(lehmad!B$2:B$412,MATCH(klypsid!$B3371,lehmad!$A$2:$A$412,0))</f>
        <v>38615</v>
      </c>
      <c r="P3371">
        <f>INDEX(lehmad!D$2:D$412,MATCH(klypsid!$B3371,lehmad!$A$2:$A$412,0))</f>
        <v>106</v>
      </c>
      <c r="Q3371">
        <f>INDEX(lehmad!E$2:E$412,MATCH(klypsid!$B3371,lehmad!$A$2:$A$412,0))</f>
        <v>0.90700000000000003</v>
      </c>
      <c r="R3371" t="str">
        <f>INDEX(lehmad!F$2:F$412,MATCH(klypsid!$B3371,lehmad!$A$2:$A$412,0))</f>
        <v>LANCELOT-ET</v>
      </c>
      <c r="S3371">
        <f>INDEX(lehmad!H$2:H$412,MATCH(klypsid!$B3371,lehmad!$A$2:$A$412,0))</f>
        <v>126</v>
      </c>
      <c r="T3371">
        <f>INDEX(lehmad!K$2:K$412,MATCH(klypsid!$B3371,lehmad!$A$2:$A$412,0))</f>
        <v>122</v>
      </c>
      <c r="U3371" s="4">
        <f t="shared" si="104"/>
        <v>8</v>
      </c>
      <c r="V3371">
        <f t="shared" si="105"/>
        <v>38</v>
      </c>
    </row>
    <row r="3372" spans="1:22" x14ac:dyDescent="0.25">
      <c r="A3372">
        <v>3655</v>
      </c>
      <c r="B3372" t="str">
        <f>"E"&amp;A3372</f>
        <v>E3655</v>
      </c>
      <c r="C3372" t="s">
        <v>100</v>
      </c>
      <c r="D3372">
        <v>3</v>
      </c>
      <c r="E3372">
        <f>IF(D3372&lt;4,D3372,4)</f>
        <v>3</v>
      </c>
      <c r="F3372" s="1">
        <v>40201</v>
      </c>
      <c r="G3372" s="1">
        <v>40462</v>
      </c>
      <c r="H3372" s="3">
        <f>G3372-F3372</f>
        <v>261</v>
      </c>
      <c r="I3372" s="3">
        <f>IF(H3372&lt;=60,1,IF(H3372&lt;=150,2,3))</f>
        <v>3</v>
      </c>
      <c r="J3372">
        <v>30.4</v>
      </c>
      <c r="K3372">
        <v>5.04</v>
      </c>
      <c r="L3372">
        <v>4</v>
      </c>
      <c r="M3372">
        <v>26</v>
      </c>
      <c r="N3372">
        <f>LOG(M3372/100,2)+3</f>
        <v>1.0565835283663676</v>
      </c>
      <c r="O3372">
        <f>INDEX(lehmad!B$2:B$412,MATCH(klypsid!$B3372,lehmad!$A$2:$A$412,0))</f>
        <v>38615</v>
      </c>
      <c r="P3372">
        <f>INDEX(lehmad!D$2:D$412,MATCH(klypsid!$B3372,lehmad!$A$2:$A$412,0))</f>
        <v>106</v>
      </c>
      <c r="Q3372">
        <f>INDEX(lehmad!E$2:E$412,MATCH(klypsid!$B3372,lehmad!$A$2:$A$412,0))</f>
        <v>0.90700000000000003</v>
      </c>
      <c r="R3372" t="str">
        <f>INDEX(lehmad!F$2:F$412,MATCH(klypsid!$B3372,lehmad!$A$2:$A$412,0))</f>
        <v>LANCELOT-ET</v>
      </c>
      <c r="S3372">
        <f>INDEX(lehmad!H$2:H$412,MATCH(klypsid!$B3372,lehmad!$A$2:$A$412,0))</f>
        <v>126</v>
      </c>
      <c r="T3372">
        <f>INDEX(lehmad!K$2:K$412,MATCH(klypsid!$B3372,lehmad!$A$2:$A$412,0))</f>
        <v>122</v>
      </c>
      <c r="U3372" s="4">
        <f t="shared" si="104"/>
        <v>9</v>
      </c>
      <c r="V3372">
        <f t="shared" si="105"/>
        <v>28</v>
      </c>
    </row>
    <row r="3373" spans="1:22" x14ac:dyDescent="0.25">
      <c r="A3373">
        <v>3655</v>
      </c>
      <c r="B3373" t="str">
        <f>"E"&amp;A3373</f>
        <v>E3655</v>
      </c>
      <c r="C3373" t="s">
        <v>100</v>
      </c>
      <c r="D3373">
        <v>3</v>
      </c>
      <c r="E3373">
        <f>IF(D3373&lt;4,D3373,4)</f>
        <v>3</v>
      </c>
      <c r="F3373" s="1">
        <v>40201</v>
      </c>
      <c r="G3373" s="1">
        <v>40493</v>
      </c>
      <c r="H3373" s="3">
        <f>G3373-F3373</f>
        <v>292</v>
      </c>
      <c r="I3373" s="3">
        <f>IF(H3373&lt;=60,1,IF(H3373&lt;=150,2,3))</f>
        <v>3</v>
      </c>
      <c r="J3373">
        <v>25.6</v>
      </c>
      <c r="K3373">
        <v>5.58</v>
      </c>
      <c r="L3373">
        <v>3.84</v>
      </c>
      <c r="M3373">
        <v>26</v>
      </c>
      <c r="N3373">
        <f>LOG(M3373/100,2)+3</f>
        <v>1.0565835283663676</v>
      </c>
      <c r="O3373">
        <f>INDEX(lehmad!B$2:B$412,MATCH(klypsid!$B3373,lehmad!$A$2:$A$412,0))</f>
        <v>38615</v>
      </c>
      <c r="P3373">
        <f>INDEX(lehmad!D$2:D$412,MATCH(klypsid!$B3373,lehmad!$A$2:$A$412,0))</f>
        <v>106</v>
      </c>
      <c r="Q3373">
        <f>INDEX(lehmad!E$2:E$412,MATCH(klypsid!$B3373,lehmad!$A$2:$A$412,0))</f>
        <v>0.90700000000000003</v>
      </c>
      <c r="R3373" t="str">
        <f>INDEX(lehmad!F$2:F$412,MATCH(klypsid!$B3373,lehmad!$A$2:$A$412,0))</f>
        <v>LANCELOT-ET</v>
      </c>
      <c r="S3373">
        <f>INDEX(lehmad!H$2:H$412,MATCH(klypsid!$B3373,lehmad!$A$2:$A$412,0))</f>
        <v>126</v>
      </c>
      <c r="T3373">
        <f>INDEX(lehmad!K$2:K$412,MATCH(klypsid!$B3373,lehmad!$A$2:$A$412,0))</f>
        <v>122</v>
      </c>
      <c r="U3373" s="4">
        <f t="shared" si="104"/>
        <v>10</v>
      </c>
      <c r="V3373">
        <f t="shared" si="105"/>
        <v>31</v>
      </c>
    </row>
    <row r="3374" spans="1:22" x14ac:dyDescent="0.25">
      <c r="A3374">
        <v>3655</v>
      </c>
      <c r="B3374" t="str">
        <f>"E"&amp;A3374</f>
        <v>E3655</v>
      </c>
      <c r="C3374" t="s">
        <v>100</v>
      </c>
      <c r="D3374">
        <v>3</v>
      </c>
      <c r="E3374">
        <f>IF(D3374&lt;4,D3374,4)</f>
        <v>3</v>
      </c>
      <c r="F3374" s="1">
        <v>40201</v>
      </c>
      <c r="G3374" s="1">
        <v>40521</v>
      </c>
      <c r="H3374" s="3">
        <f>G3374-F3374</f>
        <v>320</v>
      </c>
      <c r="I3374" s="3">
        <f>IF(H3374&lt;=60,1,IF(H3374&lt;=150,2,3))</f>
        <v>3</v>
      </c>
      <c r="J3374">
        <v>21</v>
      </c>
      <c r="K3374">
        <v>7.62</v>
      </c>
      <c r="L3374">
        <v>4.32</v>
      </c>
      <c r="M3374">
        <v>44</v>
      </c>
      <c r="N3374">
        <f>LOG(M3374/100,2)+3</f>
        <v>1.8155754288625725</v>
      </c>
      <c r="O3374">
        <f>INDEX(lehmad!B$2:B$412,MATCH(klypsid!$B3374,lehmad!$A$2:$A$412,0))</f>
        <v>38615</v>
      </c>
      <c r="P3374">
        <f>INDEX(lehmad!D$2:D$412,MATCH(klypsid!$B3374,lehmad!$A$2:$A$412,0))</f>
        <v>106</v>
      </c>
      <c r="Q3374">
        <f>INDEX(lehmad!E$2:E$412,MATCH(klypsid!$B3374,lehmad!$A$2:$A$412,0))</f>
        <v>0.90700000000000003</v>
      </c>
      <c r="R3374" t="str">
        <f>INDEX(lehmad!F$2:F$412,MATCH(klypsid!$B3374,lehmad!$A$2:$A$412,0))</f>
        <v>LANCELOT-ET</v>
      </c>
      <c r="S3374">
        <f>INDEX(lehmad!H$2:H$412,MATCH(klypsid!$B3374,lehmad!$A$2:$A$412,0))</f>
        <v>126</v>
      </c>
      <c r="T3374">
        <f>INDEX(lehmad!K$2:K$412,MATCH(klypsid!$B3374,lehmad!$A$2:$A$412,0))</f>
        <v>122</v>
      </c>
      <c r="U3374" s="4">
        <f t="shared" si="104"/>
        <v>11</v>
      </c>
      <c r="V3374">
        <f t="shared" si="105"/>
        <v>28</v>
      </c>
    </row>
    <row r="3375" spans="1:22" x14ac:dyDescent="0.25">
      <c r="A3375">
        <v>3655</v>
      </c>
      <c r="B3375" t="str">
        <f>"E"&amp;A3375</f>
        <v>E3655</v>
      </c>
      <c r="C3375" t="s">
        <v>100</v>
      </c>
      <c r="D3375">
        <v>3</v>
      </c>
      <c r="E3375">
        <f>IF(D3375&lt;4,D3375,4)</f>
        <v>3</v>
      </c>
      <c r="F3375" s="1">
        <v>40201</v>
      </c>
      <c r="G3375" s="1">
        <v>40556</v>
      </c>
      <c r="H3375" s="3">
        <f>G3375-F3375</f>
        <v>355</v>
      </c>
      <c r="I3375" s="3">
        <f>IF(H3375&lt;=60,1,IF(H3375&lt;=150,2,3))</f>
        <v>3</v>
      </c>
      <c r="J3375">
        <v>11.6</v>
      </c>
      <c r="K3375">
        <v>6.66</v>
      </c>
      <c r="L3375">
        <v>4.5</v>
      </c>
      <c r="M3375">
        <v>95</v>
      </c>
      <c r="N3375">
        <f>LOG(M3375/100,2)+3</f>
        <v>2.925999418556223</v>
      </c>
      <c r="O3375">
        <f>INDEX(lehmad!B$2:B$412,MATCH(klypsid!$B3375,lehmad!$A$2:$A$412,0))</f>
        <v>38615</v>
      </c>
      <c r="P3375">
        <f>INDEX(lehmad!D$2:D$412,MATCH(klypsid!$B3375,lehmad!$A$2:$A$412,0))</f>
        <v>106</v>
      </c>
      <c r="Q3375">
        <f>INDEX(lehmad!E$2:E$412,MATCH(klypsid!$B3375,lehmad!$A$2:$A$412,0))</f>
        <v>0.90700000000000003</v>
      </c>
      <c r="R3375" t="str">
        <f>INDEX(lehmad!F$2:F$412,MATCH(klypsid!$B3375,lehmad!$A$2:$A$412,0))</f>
        <v>LANCELOT-ET</v>
      </c>
      <c r="S3375">
        <f>INDEX(lehmad!H$2:H$412,MATCH(klypsid!$B3375,lehmad!$A$2:$A$412,0))</f>
        <v>126</v>
      </c>
      <c r="T3375">
        <f>INDEX(lehmad!K$2:K$412,MATCH(klypsid!$B3375,lehmad!$A$2:$A$412,0))</f>
        <v>122</v>
      </c>
      <c r="U3375" s="4">
        <f t="shared" si="104"/>
        <v>12</v>
      </c>
      <c r="V3375">
        <f t="shared" si="105"/>
        <v>35</v>
      </c>
    </row>
    <row r="3376" spans="1:22" x14ac:dyDescent="0.25">
      <c r="A3376">
        <v>3664</v>
      </c>
      <c r="B3376" t="str">
        <f>"E"&amp;A3376</f>
        <v>E3664</v>
      </c>
      <c r="C3376" t="s">
        <v>58</v>
      </c>
      <c r="D3376">
        <v>1</v>
      </c>
      <c r="E3376">
        <f>IF(D3376&lt;4,D3376,4)</f>
        <v>1</v>
      </c>
      <c r="F3376" s="1">
        <v>39345</v>
      </c>
      <c r="G3376" s="1">
        <v>39356</v>
      </c>
      <c r="H3376" s="3">
        <f>G3376-F3376</f>
        <v>11</v>
      </c>
      <c r="I3376" s="3">
        <f>IF(H3376&lt;=60,1,IF(H3376&lt;=150,2,3))</f>
        <v>1</v>
      </c>
      <c r="J3376">
        <v>26.2</v>
      </c>
      <c r="K3376">
        <v>5.48</v>
      </c>
      <c r="L3376">
        <v>3.52</v>
      </c>
      <c r="M3376">
        <v>28</v>
      </c>
      <c r="N3376">
        <f>LOG(M3376/100,2)+3</f>
        <v>1.1634987322828796</v>
      </c>
      <c r="O3376">
        <f>INDEX(lehmad!B$2:B$412,MATCH(klypsid!$B3376,lehmad!$A$2:$A$412,0))</f>
        <v>38622</v>
      </c>
      <c r="P3376">
        <f>INDEX(lehmad!D$2:D$412,MATCH(klypsid!$B3376,lehmad!$A$2:$A$412,0))</f>
        <v>93</v>
      </c>
      <c r="Q3376">
        <f>INDEX(lehmad!E$2:E$412,MATCH(klypsid!$B3376,lehmad!$A$2:$A$412,0))</f>
        <v>1</v>
      </c>
      <c r="R3376" t="str">
        <f>INDEX(lehmad!F$2:F$412,MATCH(klypsid!$B3376,lehmad!$A$2:$A$412,0))</f>
        <v>DORADO-ET</v>
      </c>
      <c r="S3376">
        <f>INDEX(lehmad!H$2:H$412,MATCH(klypsid!$B3376,lehmad!$A$2:$A$412,0))</f>
        <v>102</v>
      </c>
      <c r="T3376">
        <f>INDEX(lehmad!K$2:K$412,MATCH(klypsid!$B3376,lehmad!$A$2:$A$412,0))</f>
        <v>106</v>
      </c>
      <c r="U3376" s="4">
        <f t="shared" si="104"/>
        <v>1</v>
      </c>
      <c r="V3376">
        <f t="shared" si="105"/>
        <v>11</v>
      </c>
    </row>
    <row r="3377" spans="1:22" x14ac:dyDescent="0.25">
      <c r="A3377">
        <v>3664</v>
      </c>
      <c r="B3377" t="str">
        <f>"E"&amp;A3377</f>
        <v>E3664</v>
      </c>
      <c r="C3377" t="s">
        <v>58</v>
      </c>
      <c r="D3377">
        <v>1</v>
      </c>
      <c r="E3377">
        <f>IF(D3377&lt;4,D3377,4)</f>
        <v>1</v>
      </c>
      <c r="F3377" s="1">
        <v>39345</v>
      </c>
      <c r="G3377" s="1">
        <v>39387</v>
      </c>
      <c r="H3377" s="3">
        <f>G3377-F3377</f>
        <v>42</v>
      </c>
      <c r="I3377" s="3">
        <f>IF(H3377&lt;=60,1,IF(H3377&lt;=150,2,3))</f>
        <v>1</v>
      </c>
      <c r="J3377">
        <v>29.3</v>
      </c>
      <c r="K3377">
        <v>3.38</v>
      </c>
      <c r="L3377">
        <v>3.4</v>
      </c>
      <c r="M3377">
        <v>8</v>
      </c>
      <c r="N3377">
        <f>LOG(M3377/100,2)+3</f>
        <v>-0.64385618977472525</v>
      </c>
      <c r="O3377">
        <f>INDEX(lehmad!B$2:B$412,MATCH(klypsid!$B3377,lehmad!$A$2:$A$412,0))</f>
        <v>38622</v>
      </c>
      <c r="P3377">
        <f>INDEX(lehmad!D$2:D$412,MATCH(klypsid!$B3377,lehmad!$A$2:$A$412,0))</f>
        <v>93</v>
      </c>
      <c r="Q3377">
        <f>INDEX(lehmad!E$2:E$412,MATCH(klypsid!$B3377,lehmad!$A$2:$A$412,0))</f>
        <v>1</v>
      </c>
      <c r="R3377" t="str">
        <f>INDEX(lehmad!F$2:F$412,MATCH(klypsid!$B3377,lehmad!$A$2:$A$412,0))</f>
        <v>DORADO-ET</v>
      </c>
      <c r="S3377">
        <f>INDEX(lehmad!H$2:H$412,MATCH(klypsid!$B3377,lehmad!$A$2:$A$412,0))</f>
        <v>102</v>
      </c>
      <c r="T3377">
        <f>INDEX(lehmad!K$2:K$412,MATCH(klypsid!$B3377,lehmad!$A$2:$A$412,0))</f>
        <v>106</v>
      </c>
      <c r="U3377" s="4">
        <f t="shared" si="104"/>
        <v>2</v>
      </c>
      <c r="V3377">
        <f t="shared" si="105"/>
        <v>31</v>
      </c>
    </row>
    <row r="3378" spans="1:22" x14ac:dyDescent="0.25">
      <c r="A3378">
        <v>3664</v>
      </c>
      <c r="B3378" t="str">
        <f>"E"&amp;A3378</f>
        <v>E3664</v>
      </c>
      <c r="C3378" t="s">
        <v>58</v>
      </c>
      <c r="D3378">
        <v>1</v>
      </c>
      <c r="E3378">
        <f>IF(D3378&lt;4,D3378,4)</f>
        <v>1</v>
      </c>
      <c r="F3378" s="1">
        <v>39345</v>
      </c>
      <c r="G3378" s="1">
        <v>39418</v>
      </c>
      <c r="H3378" s="3">
        <f>G3378-F3378</f>
        <v>73</v>
      </c>
      <c r="I3378" s="3">
        <f>IF(H3378&lt;=60,1,IF(H3378&lt;=150,2,3))</f>
        <v>2</v>
      </c>
      <c r="J3378">
        <v>30.2</v>
      </c>
      <c r="K3378">
        <v>4.12</v>
      </c>
      <c r="L3378">
        <v>3.45</v>
      </c>
      <c r="M3378">
        <v>47</v>
      </c>
      <c r="N3378">
        <f>LOG(M3378/100,2)+3</f>
        <v>1.9107326619029126</v>
      </c>
      <c r="O3378">
        <f>INDEX(lehmad!B$2:B$412,MATCH(klypsid!$B3378,lehmad!$A$2:$A$412,0))</f>
        <v>38622</v>
      </c>
      <c r="P3378">
        <f>INDEX(lehmad!D$2:D$412,MATCH(klypsid!$B3378,lehmad!$A$2:$A$412,0))</f>
        <v>93</v>
      </c>
      <c r="Q3378">
        <f>INDEX(lehmad!E$2:E$412,MATCH(klypsid!$B3378,lehmad!$A$2:$A$412,0))</f>
        <v>1</v>
      </c>
      <c r="R3378" t="str">
        <f>INDEX(lehmad!F$2:F$412,MATCH(klypsid!$B3378,lehmad!$A$2:$A$412,0))</f>
        <v>DORADO-ET</v>
      </c>
      <c r="S3378">
        <f>INDEX(lehmad!H$2:H$412,MATCH(klypsid!$B3378,lehmad!$A$2:$A$412,0))</f>
        <v>102</v>
      </c>
      <c r="T3378">
        <f>INDEX(lehmad!K$2:K$412,MATCH(klypsid!$B3378,lehmad!$A$2:$A$412,0))</f>
        <v>106</v>
      </c>
      <c r="U3378" s="4">
        <f t="shared" si="104"/>
        <v>3</v>
      </c>
      <c r="V3378">
        <f t="shared" si="105"/>
        <v>31</v>
      </c>
    </row>
    <row r="3379" spans="1:22" x14ac:dyDescent="0.25">
      <c r="A3379">
        <v>3664</v>
      </c>
      <c r="B3379" t="str">
        <f>"E"&amp;A3379</f>
        <v>E3664</v>
      </c>
      <c r="C3379" t="s">
        <v>58</v>
      </c>
      <c r="D3379">
        <v>1</v>
      </c>
      <c r="E3379">
        <f>IF(D3379&lt;4,D3379,4)</f>
        <v>1</v>
      </c>
      <c r="F3379" s="1">
        <v>39345</v>
      </c>
      <c r="G3379" s="1">
        <v>39450</v>
      </c>
      <c r="H3379" s="3">
        <f>G3379-F3379</f>
        <v>105</v>
      </c>
      <c r="I3379" s="3">
        <f>IF(H3379&lt;=60,1,IF(H3379&lt;=150,2,3))</f>
        <v>2</v>
      </c>
      <c r="J3379">
        <v>31.1</v>
      </c>
      <c r="K3379">
        <v>3.58</v>
      </c>
      <c r="L3379">
        <v>3.55</v>
      </c>
      <c r="M3379">
        <v>72</v>
      </c>
      <c r="N3379">
        <f>LOG(M3379/100,2)+3</f>
        <v>2.5260688116675878</v>
      </c>
      <c r="O3379">
        <f>INDEX(lehmad!B$2:B$412,MATCH(klypsid!$B3379,lehmad!$A$2:$A$412,0))</f>
        <v>38622</v>
      </c>
      <c r="P3379">
        <f>INDEX(lehmad!D$2:D$412,MATCH(klypsid!$B3379,lehmad!$A$2:$A$412,0))</f>
        <v>93</v>
      </c>
      <c r="Q3379">
        <f>INDEX(lehmad!E$2:E$412,MATCH(klypsid!$B3379,lehmad!$A$2:$A$412,0))</f>
        <v>1</v>
      </c>
      <c r="R3379" t="str">
        <f>INDEX(lehmad!F$2:F$412,MATCH(klypsid!$B3379,lehmad!$A$2:$A$412,0))</f>
        <v>DORADO-ET</v>
      </c>
      <c r="S3379">
        <f>INDEX(lehmad!H$2:H$412,MATCH(klypsid!$B3379,lehmad!$A$2:$A$412,0))</f>
        <v>102</v>
      </c>
      <c r="T3379">
        <f>INDEX(lehmad!K$2:K$412,MATCH(klypsid!$B3379,lehmad!$A$2:$A$412,0))</f>
        <v>106</v>
      </c>
      <c r="U3379" s="4">
        <f t="shared" si="104"/>
        <v>4</v>
      </c>
      <c r="V3379">
        <f t="shared" si="105"/>
        <v>32</v>
      </c>
    </row>
    <row r="3380" spans="1:22" x14ac:dyDescent="0.25">
      <c r="A3380">
        <v>3664</v>
      </c>
      <c r="B3380" t="str">
        <f>"E"&amp;A3380</f>
        <v>E3664</v>
      </c>
      <c r="C3380" t="s">
        <v>58</v>
      </c>
      <c r="D3380">
        <v>1</v>
      </c>
      <c r="E3380">
        <f>IF(D3380&lt;4,D3380,4)</f>
        <v>1</v>
      </c>
      <c r="F3380" s="1">
        <v>39345</v>
      </c>
      <c r="G3380" s="1">
        <v>39481</v>
      </c>
      <c r="H3380" s="3">
        <f>G3380-F3380</f>
        <v>136</v>
      </c>
      <c r="I3380" s="3">
        <f>IF(H3380&lt;=60,1,IF(H3380&lt;=150,2,3))</f>
        <v>2</v>
      </c>
      <c r="J3380">
        <v>28.6</v>
      </c>
      <c r="K3380">
        <v>3.85</v>
      </c>
      <c r="L3380">
        <v>3.71</v>
      </c>
      <c r="M3380">
        <v>28</v>
      </c>
      <c r="N3380">
        <f>LOG(M3380/100,2)+3</f>
        <v>1.1634987322828796</v>
      </c>
      <c r="O3380">
        <f>INDEX(lehmad!B$2:B$412,MATCH(klypsid!$B3380,lehmad!$A$2:$A$412,0))</f>
        <v>38622</v>
      </c>
      <c r="P3380">
        <f>INDEX(lehmad!D$2:D$412,MATCH(klypsid!$B3380,lehmad!$A$2:$A$412,0))</f>
        <v>93</v>
      </c>
      <c r="Q3380">
        <f>INDEX(lehmad!E$2:E$412,MATCH(klypsid!$B3380,lehmad!$A$2:$A$412,0))</f>
        <v>1</v>
      </c>
      <c r="R3380" t="str">
        <f>INDEX(lehmad!F$2:F$412,MATCH(klypsid!$B3380,lehmad!$A$2:$A$412,0))</f>
        <v>DORADO-ET</v>
      </c>
      <c r="S3380">
        <f>INDEX(lehmad!H$2:H$412,MATCH(klypsid!$B3380,lehmad!$A$2:$A$412,0))</f>
        <v>102</v>
      </c>
      <c r="T3380">
        <f>INDEX(lehmad!K$2:K$412,MATCH(klypsid!$B3380,lehmad!$A$2:$A$412,0))</f>
        <v>106</v>
      </c>
      <c r="U3380" s="4">
        <f t="shared" si="104"/>
        <v>5</v>
      </c>
      <c r="V3380">
        <f t="shared" si="105"/>
        <v>31</v>
      </c>
    </row>
    <row r="3381" spans="1:22" x14ac:dyDescent="0.25">
      <c r="A3381">
        <v>3664</v>
      </c>
      <c r="B3381" t="str">
        <f>"E"&amp;A3381</f>
        <v>E3664</v>
      </c>
      <c r="C3381" t="s">
        <v>58</v>
      </c>
      <c r="D3381">
        <v>1</v>
      </c>
      <c r="E3381">
        <f>IF(D3381&lt;4,D3381,4)</f>
        <v>1</v>
      </c>
      <c r="F3381" s="1">
        <v>39345</v>
      </c>
      <c r="G3381" s="1">
        <v>39509</v>
      </c>
      <c r="H3381" s="3">
        <f>G3381-F3381</f>
        <v>164</v>
      </c>
      <c r="I3381" s="3">
        <f>IF(H3381&lt;=60,1,IF(H3381&lt;=150,2,3))</f>
        <v>3</v>
      </c>
      <c r="J3381">
        <v>27.2</v>
      </c>
      <c r="K3381">
        <v>3.78</v>
      </c>
      <c r="L3381">
        <v>3.64</v>
      </c>
      <c r="M3381">
        <v>132</v>
      </c>
      <c r="N3381">
        <f>LOG(M3381/100,2)+3</f>
        <v>3.400537929583729</v>
      </c>
      <c r="O3381">
        <f>INDEX(lehmad!B$2:B$412,MATCH(klypsid!$B3381,lehmad!$A$2:$A$412,0))</f>
        <v>38622</v>
      </c>
      <c r="P3381">
        <f>INDEX(lehmad!D$2:D$412,MATCH(klypsid!$B3381,lehmad!$A$2:$A$412,0))</f>
        <v>93</v>
      </c>
      <c r="Q3381">
        <f>INDEX(lehmad!E$2:E$412,MATCH(klypsid!$B3381,lehmad!$A$2:$A$412,0))</f>
        <v>1</v>
      </c>
      <c r="R3381" t="str">
        <f>INDEX(lehmad!F$2:F$412,MATCH(klypsid!$B3381,lehmad!$A$2:$A$412,0))</f>
        <v>DORADO-ET</v>
      </c>
      <c r="S3381">
        <f>INDEX(lehmad!H$2:H$412,MATCH(klypsid!$B3381,lehmad!$A$2:$A$412,0))</f>
        <v>102</v>
      </c>
      <c r="T3381">
        <f>INDEX(lehmad!K$2:K$412,MATCH(klypsid!$B3381,lehmad!$A$2:$A$412,0))</f>
        <v>106</v>
      </c>
      <c r="U3381" s="4">
        <f t="shared" si="104"/>
        <v>6</v>
      </c>
      <c r="V3381">
        <f t="shared" si="105"/>
        <v>28</v>
      </c>
    </row>
    <row r="3382" spans="1:22" x14ac:dyDescent="0.25">
      <c r="A3382">
        <v>3664</v>
      </c>
      <c r="B3382" t="str">
        <f>"E"&amp;A3382</f>
        <v>E3664</v>
      </c>
      <c r="C3382" t="s">
        <v>58</v>
      </c>
      <c r="D3382">
        <v>1</v>
      </c>
      <c r="E3382">
        <f>IF(D3382&lt;4,D3382,4)</f>
        <v>1</v>
      </c>
      <c r="F3382" s="1">
        <v>39345</v>
      </c>
      <c r="G3382" s="1">
        <v>39539</v>
      </c>
      <c r="H3382" s="3">
        <f>G3382-F3382</f>
        <v>194</v>
      </c>
      <c r="I3382" s="3">
        <f>IF(H3382&lt;=60,1,IF(H3382&lt;=150,2,3))</f>
        <v>3</v>
      </c>
      <c r="J3382">
        <v>24.4</v>
      </c>
      <c r="K3382">
        <v>4.05</v>
      </c>
      <c r="L3382">
        <v>3.76</v>
      </c>
      <c r="M3382">
        <v>33</v>
      </c>
      <c r="N3382">
        <f>LOG(M3382/100,2)+3</f>
        <v>1.4005379295837288</v>
      </c>
      <c r="O3382">
        <f>INDEX(lehmad!B$2:B$412,MATCH(klypsid!$B3382,lehmad!$A$2:$A$412,0))</f>
        <v>38622</v>
      </c>
      <c r="P3382">
        <f>INDEX(lehmad!D$2:D$412,MATCH(klypsid!$B3382,lehmad!$A$2:$A$412,0))</f>
        <v>93</v>
      </c>
      <c r="Q3382">
        <f>INDEX(lehmad!E$2:E$412,MATCH(klypsid!$B3382,lehmad!$A$2:$A$412,0))</f>
        <v>1</v>
      </c>
      <c r="R3382" t="str">
        <f>INDEX(lehmad!F$2:F$412,MATCH(klypsid!$B3382,lehmad!$A$2:$A$412,0))</f>
        <v>DORADO-ET</v>
      </c>
      <c r="S3382">
        <f>INDEX(lehmad!H$2:H$412,MATCH(klypsid!$B3382,lehmad!$A$2:$A$412,0))</f>
        <v>102</v>
      </c>
      <c r="T3382">
        <f>INDEX(lehmad!K$2:K$412,MATCH(klypsid!$B3382,lehmad!$A$2:$A$412,0))</f>
        <v>106</v>
      </c>
      <c r="U3382" s="4">
        <f t="shared" si="104"/>
        <v>7</v>
      </c>
      <c r="V3382">
        <f t="shared" si="105"/>
        <v>30</v>
      </c>
    </row>
    <row r="3383" spans="1:22" x14ac:dyDescent="0.25">
      <c r="A3383">
        <v>3664</v>
      </c>
      <c r="B3383" t="str">
        <f>"E"&amp;A3383</f>
        <v>E3664</v>
      </c>
      <c r="C3383" t="s">
        <v>58</v>
      </c>
      <c r="D3383">
        <v>1</v>
      </c>
      <c r="E3383">
        <f>IF(D3383&lt;4,D3383,4)</f>
        <v>1</v>
      </c>
      <c r="F3383" s="1">
        <v>39345</v>
      </c>
      <c r="G3383" s="1">
        <v>39572</v>
      </c>
      <c r="H3383" s="3">
        <f>G3383-F3383</f>
        <v>227</v>
      </c>
      <c r="I3383" s="3">
        <f>IF(H3383&lt;=60,1,IF(H3383&lt;=150,2,3))</f>
        <v>3</v>
      </c>
      <c r="J3383">
        <v>28</v>
      </c>
      <c r="K3383">
        <v>3.81</v>
      </c>
      <c r="L3383">
        <v>3.74</v>
      </c>
      <c r="M3383">
        <v>47</v>
      </c>
      <c r="N3383">
        <f>LOG(M3383/100,2)+3</f>
        <v>1.9107326619029126</v>
      </c>
      <c r="O3383">
        <f>INDEX(lehmad!B$2:B$412,MATCH(klypsid!$B3383,lehmad!$A$2:$A$412,0))</f>
        <v>38622</v>
      </c>
      <c r="P3383">
        <f>INDEX(lehmad!D$2:D$412,MATCH(klypsid!$B3383,lehmad!$A$2:$A$412,0))</f>
        <v>93</v>
      </c>
      <c r="Q3383">
        <f>INDEX(lehmad!E$2:E$412,MATCH(klypsid!$B3383,lehmad!$A$2:$A$412,0))</f>
        <v>1</v>
      </c>
      <c r="R3383" t="str">
        <f>INDEX(lehmad!F$2:F$412,MATCH(klypsid!$B3383,lehmad!$A$2:$A$412,0))</f>
        <v>DORADO-ET</v>
      </c>
      <c r="S3383">
        <f>INDEX(lehmad!H$2:H$412,MATCH(klypsid!$B3383,lehmad!$A$2:$A$412,0))</f>
        <v>102</v>
      </c>
      <c r="T3383">
        <f>INDEX(lehmad!K$2:K$412,MATCH(klypsid!$B3383,lehmad!$A$2:$A$412,0))</f>
        <v>106</v>
      </c>
      <c r="U3383" s="4">
        <f t="shared" si="104"/>
        <v>8</v>
      </c>
      <c r="V3383">
        <f t="shared" si="105"/>
        <v>33</v>
      </c>
    </row>
    <row r="3384" spans="1:22" x14ac:dyDescent="0.25">
      <c r="A3384">
        <v>3664</v>
      </c>
      <c r="B3384" t="str">
        <f>"E"&amp;A3384</f>
        <v>E3664</v>
      </c>
      <c r="C3384" t="s">
        <v>58</v>
      </c>
      <c r="D3384">
        <v>1</v>
      </c>
      <c r="E3384">
        <f>IF(D3384&lt;4,D3384,4)</f>
        <v>1</v>
      </c>
      <c r="F3384" s="1">
        <v>39345</v>
      </c>
      <c r="G3384" s="1">
        <v>39600</v>
      </c>
      <c r="H3384" s="3">
        <f>G3384-F3384</f>
        <v>255</v>
      </c>
      <c r="I3384" s="3">
        <f>IF(H3384&lt;=60,1,IF(H3384&lt;=150,2,3))</f>
        <v>3</v>
      </c>
      <c r="J3384">
        <v>27.1</v>
      </c>
      <c r="K3384">
        <v>3.94</v>
      </c>
      <c r="L3384">
        <v>3.68</v>
      </c>
      <c r="M3384">
        <v>29</v>
      </c>
      <c r="N3384">
        <f>LOG(M3384/100,2)+3</f>
        <v>1.2141248053528473</v>
      </c>
      <c r="O3384">
        <f>INDEX(lehmad!B$2:B$412,MATCH(klypsid!$B3384,lehmad!$A$2:$A$412,0))</f>
        <v>38622</v>
      </c>
      <c r="P3384">
        <f>INDEX(lehmad!D$2:D$412,MATCH(klypsid!$B3384,lehmad!$A$2:$A$412,0))</f>
        <v>93</v>
      </c>
      <c r="Q3384">
        <f>INDEX(lehmad!E$2:E$412,MATCH(klypsid!$B3384,lehmad!$A$2:$A$412,0))</f>
        <v>1</v>
      </c>
      <c r="R3384" t="str">
        <f>INDEX(lehmad!F$2:F$412,MATCH(klypsid!$B3384,lehmad!$A$2:$A$412,0))</f>
        <v>DORADO-ET</v>
      </c>
      <c r="S3384">
        <f>INDEX(lehmad!H$2:H$412,MATCH(klypsid!$B3384,lehmad!$A$2:$A$412,0))</f>
        <v>102</v>
      </c>
      <c r="T3384">
        <f>INDEX(lehmad!K$2:K$412,MATCH(klypsid!$B3384,lehmad!$A$2:$A$412,0))</f>
        <v>106</v>
      </c>
      <c r="U3384" s="4">
        <f t="shared" si="104"/>
        <v>9</v>
      </c>
      <c r="V3384">
        <f t="shared" si="105"/>
        <v>28</v>
      </c>
    </row>
    <row r="3385" spans="1:22" x14ac:dyDescent="0.25">
      <c r="A3385">
        <v>3664</v>
      </c>
      <c r="B3385" t="str">
        <f>"E"&amp;A3385</f>
        <v>E3664</v>
      </c>
      <c r="C3385" t="s">
        <v>58</v>
      </c>
      <c r="D3385">
        <v>1</v>
      </c>
      <c r="E3385">
        <f>IF(D3385&lt;4,D3385,4)</f>
        <v>1</v>
      </c>
      <c r="F3385" s="1">
        <v>39345</v>
      </c>
      <c r="G3385" s="1">
        <v>39631</v>
      </c>
      <c r="H3385" s="3">
        <f>G3385-F3385</f>
        <v>286</v>
      </c>
      <c r="I3385" s="3">
        <f>IF(H3385&lt;=60,1,IF(H3385&lt;=150,2,3))</f>
        <v>3</v>
      </c>
      <c r="J3385">
        <v>22.7</v>
      </c>
      <c r="K3385">
        <v>4.5199999999999996</v>
      </c>
      <c r="L3385">
        <v>3.49</v>
      </c>
      <c r="M3385">
        <v>43</v>
      </c>
      <c r="N3385">
        <f>LOG(M3385/100,2)+3</f>
        <v>1.7824085649273731</v>
      </c>
      <c r="O3385">
        <f>INDEX(lehmad!B$2:B$412,MATCH(klypsid!$B3385,lehmad!$A$2:$A$412,0))</f>
        <v>38622</v>
      </c>
      <c r="P3385">
        <f>INDEX(lehmad!D$2:D$412,MATCH(klypsid!$B3385,lehmad!$A$2:$A$412,0))</f>
        <v>93</v>
      </c>
      <c r="Q3385">
        <f>INDEX(lehmad!E$2:E$412,MATCH(klypsid!$B3385,lehmad!$A$2:$A$412,0))</f>
        <v>1</v>
      </c>
      <c r="R3385" t="str">
        <f>INDEX(lehmad!F$2:F$412,MATCH(klypsid!$B3385,lehmad!$A$2:$A$412,0))</f>
        <v>DORADO-ET</v>
      </c>
      <c r="S3385">
        <f>INDEX(lehmad!H$2:H$412,MATCH(klypsid!$B3385,lehmad!$A$2:$A$412,0))</f>
        <v>102</v>
      </c>
      <c r="T3385">
        <f>INDEX(lehmad!K$2:K$412,MATCH(klypsid!$B3385,lehmad!$A$2:$A$412,0))</f>
        <v>106</v>
      </c>
      <c r="U3385" s="4">
        <f t="shared" si="104"/>
        <v>10</v>
      </c>
      <c r="V3385">
        <f t="shared" si="105"/>
        <v>31</v>
      </c>
    </row>
    <row r="3386" spans="1:22" x14ac:dyDescent="0.25">
      <c r="A3386">
        <v>3665</v>
      </c>
      <c r="B3386" t="str">
        <f>"E"&amp;A3386</f>
        <v>E3665</v>
      </c>
      <c r="C3386" t="s">
        <v>101</v>
      </c>
      <c r="D3386">
        <v>1</v>
      </c>
      <c r="E3386">
        <f>IF(D3386&lt;4,D3386,4)</f>
        <v>1</v>
      </c>
      <c r="F3386" s="1">
        <v>39342</v>
      </c>
      <c r="G3386" s="1">
        <v>39356</v>
      </c>
      <c r="H3386" s="3">
        <f>G3386-F3386</f>
        <v>14</v>
      </c>
      <c r="I3386" s="3">
        <f>IF(H3386&lt;=60,1,IF(H3386&lt;=150,2,3))</f>
        <v>1</v>
      </c>
      <c r="J3386">
        <v>31.5</v>
      </c>
      <c r="K3386">
        <v>3.38</v>
      </c>
      <c r="L3386">
        <v>3.29</v>
      </c>
      <c r="M3386">
        <v>14</v>
      </c>
      <c r="N3386">
        <f>LOG(M3386/100,2)+3</f>
        <v>0.16349873228287937</v>
      </c>
      <c r="O3386">
        <f>INDEX(lehmad!B$2:B$412,MATCH(klypsid!$B3386,lehmad!$A$2:$A$412,0))</f>
        <v>38623</v>
      </c>
      <c r="P3386">
        <f>INDEX(lehmad!D$2:D$412,MATCH(klypsid!$B3386,lehmad!$A$2:$A$412,0))</f>
        <v>90</v>
      </c>
      <c r="Q3386">
        <f>INDEX(lehmad!E$2:E$412,MATCH(klypsid!$B3386,lehmad!$A$2:$A$412,0))</f>
        <v>1</v>
      </c>
      <c r="R3386" t="str">
        <f>INDEX(lehmad!F$2:F$412,MATCH(klypsid!$B3386,lehmad!$A$2:$A$412,0))</f>
        <v>DORADO-ET</v>
      </c>
      <c r="S3386">
        <f>INDEX(lehmad!H$2:H$412,MATCH(klypsid!$B3386,lehmad!$A$2:$A$412,0))</f>
        <v>102</v>
      </c>
      <c r="T3386">
        <f>INDEX(lehmad!K$2:K$412,MATCH(klypsid!$B3386,lehmad!$A$2:$A$412,0))</f>
        <v>106</v>
      </c>
      <c r="U3386" s="4">
        <f t="shared" si="104"/>
        <v>1</v>
      </c>
      <c r="V3386">
        <f t="shared" si="105"/>
        <v>14</v>
      </c>
    </row>
    <row r="3387" spans="1:22" x14ac:dyDescent="0.25">
      <c r="A3387">
        <v>3665</v>
      </c>
      <c r="B3387" t="str">
        <f>"E"&amp;A3387</f>
        <v>E3665</v>
      </c>
      <c r="C3387" t="s">
        <v>101</v>
      </c>
      <c r="D3387">
        <v>1</v>
      </c>
      <c r="E3387">
        <f>IF(D3387&lt;4,D3387,4)</f>
        <v>1</v>
      </c>
      <c r="F3387" s="1">
        <v>39342</v>
      </c>
      <c r="G3387" s="1">
        <v>39418</v>
      </c>
      <c r="H3387" s="3">
        <f>G3387-F3387</f>
        <v>76</v>
      </c>
      <c r="I3387" s="3">
        <f>IF(H3387&lt;=60,1,IF(H3387&lt;=150,2,3))</f>
        <v>2</v>
      </c>
      <c r="J3387">
        <v>31.8</v>
      </c>
      <c r="K3387">
        <v>3.42</v>
      </c>
      <c r="L3387">
        <v>3.24</v>
      </c>
      <c r="M3387">
        <v>49</v>
      </c>
      <c r="N3387">
        <f>LOG(M3387/100,2)+3</f>
        <v>1.9708536543404835</v>
      </c>
      <c r="O3387">
        <f>INDEX(lehmad!B$2:B$412,MATCH(klypsid!$B3387,lehmad!$A$2:$A$412,0))</f>
        <v>38623</v>
      </c>
      <c r="P3387">
        <f>INDEX(lehmad!D$2:D$412,MATCH(klypsid!$B3387,lehmad!$A$2:$A$412,0))</f>
        <v>90</v>
      </c>
      <c r="Q3387">
        <f>INDEX(lehmad!E$2:E$412,MATCH(klypsid!$B3387,lehmad!$A$2:$A$412,0))</f>
        <v>1</v>
      </c>
      <c r="R3387" t="str">
        <f>INDEX(lehmad!F$2:F$412,MATCH(klypsid!$B3387,lehmad!$A$2:$A$412,0))</f>
        <v>DORADO-ET</v>
      </c>
      <c r="S3387">
        <f>INDEX(lehmad!H$2:H$412,MATCH(klypsid!$B3387,lehmad!$A$2:$A$412,0))</f>
        <v>102</v>
      </c>
      <c r="T3387">
        <f>INDEX(lehmad!K$2:K$412,MATCH(klypsid!$B3387,lehmad!$A$2:$A$412,0))</f>
        <v>106</v>
      </c>
      <c r="U3387" s="4">
        <f t="shared" si="104"/>
        <v>2</v>
      </c>
      <c r="V3387">
        <f t="shared" si="105"/>
        <v>62</v>
      </c>
    </row>
    <row r="3388" spans="1:22" x14ac:dyDescent="0.25">
      <c r="A3388">
        <v>3665</v>
      </c>
      <c r="B3388" t="str">
        <f>"E"&amp;A3388</f>
        <v>E3665</v>
      </c>
      <c r="C3388" t="s">
        <v>101</v>
      </c>
      <c r="D3388">
        <v>1</v>
      </c>
      <c r="E3388">
        <f>IF(D3388&lt;4,D3388,4)</f>
        <v>1</v>
      </c>
      <c r="F3388" s="1">
        <v>39342</v>
      </c>
      <c r="G3388" s="1">
        <v>39450</v>
      </c>
      <c r="H3388" s="3">
        <f>G3388-F3388</f>
        <v>108</v>
      </c>
      <c r="I3388" s="3">
        <f>IF(H3388&lt;=60,1,IF(H3388&lt;=150,2,3))</f>
        <v>2</v>
      </c>
      <c r="J3388">
        <v>33</v>
      </c>
      <c r="K3388">
        <v>4.66</v>
      </c>
      <c r="L3388">
        <v>3.54</v>
      </c>
      <c r="M3388">
        <v>59</v>
      </c>
      <c r="N3388">
        <f>LOG(M3388/100,2)+3</f>
        <v>2.2387868595871163</v>
      </c>
      <c r="O3388">
        <f>INDEX(lehmad!B$2:B$412,MATCH(klypsid!$B3388,lehmad!$A$2:$A$412,0))</f>
        <v>38623</v>
      </c>
      <c r="P3388">
        <f>INDEX(lehmad!D$2:D$412,MATCH(klypsid!$B3388,lehmad!$A$2:$A$412,0))</f>
        <v>90</v>
      </c>
      <c r="Q3388">
        <f>INDEX(lehmad!E$2:E$412,MATCH(klypsid!$B3388,lehmad!$A$2:$A$412,0))</f>
        <v>1</v>
      </c>
      <c r="R3388" t="str">
        <f>INDEX(lehmad!F$2:F$412,MATCH(klypsid!$B3388,lehmad!$A$2:$A$412,0))</f>
        <v>DORADO-ET</v>
      </c>
      <c r="S3388">
        <f>INDEX(lehmad!H$2:H$412,MATCH(klypsid!$B3388,lehmad!$A$2:$A$412,0))</f>
        <v>102</v>
      </c>
      <c r="T3388">
        <f>INDEX(lehmad!K$2:K$412,MATCH(klypsid!$B3388,lehmad!$A$2:$A$412,0))</f>
        <v>106</v>
      </c>
      <c r="U3388" s="4">
        <f t="shared" si="104"/>
        <v>3</v>
      </c>
      <c r="V3388">
        <f t="shared" si="105"/>
        <v>32</v>
      </c>
    </row>
    <row r="3389" spans="1:22" x14ac:dyDescent="0.25">
      <c r="A3389">
        <v>3665</v>
      </c>
      <c r="B3389" t="str">
        <f>"E"&amp;A3389</f>
        <v>E3665</v>
      </c>
      <c r="C3389" t="s">
        <v>101</v>
      </c>
      <c r="D3389">
        <v>1</v>
      </c>
      <c r="E3389">
        <f>IF(D3389&lt;4,D3389,4)</f>
        <v>1</v>
      </c>
      <c r="F3389" s="1">
        <v>39342</v>
      </c>
      <c r="G3389" s="1">
        <v>39481</v>
      </c>
      <c r="H3389" s="3">
        <f>G3389-F3389</f>
        <v>139</v>
      </c>
      <c r="I3389" s="3">
        <f>IF(H3389&lt;=60,1,IF(H3389&lt;=150,2,3))</f>
        <v>2</v>
      </c>
      <c r="J3389">
        <v>30.3</v>
      </c>
      <c r="K3389">
        <v>4.17</v>
      </c>
      <c r="L3389">
        <v>3.46</v>
      </c>
      <c r="M3389">
        <v>28</v>
      </c>
      <c r="N3389">
        <f>LOG(M3389/100,2)+3</f>
        <v>1.1634987322828796</v>
      </c>
      <c r="O3389">
        <f>INDEX(lehmad!B$2:B$412,MATCH(klypsid!$B3389,lehmad!$A$2:$A$412,0))</f>
        <v>38623</v>
      </c>
      <c r="P3389">
        <f>INDEX(lehmad!D$2:D$412,MATCH(klypsid!$B3389,lehmad!$A$2:$A$412,0))</f>
        <v>90</v>
      </c>
      <c r="Q3389">
        <f>INDEX(lehmad!E$2:E$412,MATCH(klypsid!$B3389,lehmad!$A$2:$A$412,0))</f>
        <v>1</v>
      </c>
      <c r="R3389" t="str">
        <f>INDEX(lehmad!F$2:F$412,MATCH(klypsid!$B3389,lehmad!$A$2:$A$412,0))</f>
        <v>DORADO-ET</v>
      </c>
      <c r="S3389">
        <f>INDEX(lehmad!H$2:H$412,MATCH(klypsid!$B3389,lehmad!$A$2:$A$412,0))</f>
        <v>102</v>
      </c>
      <c r="T3389">
        <f>INDEX(lehmad!K$2:K$412,MATCH(klypsid!$B3389,lehmad!$A$2:$A$412,0))</f>
        <v>106</v>
      </c>
      <c r="U3389" s="4">
        <f t="shared" si="104"/>
        <v>4</v>
      </c>
      <c r="V3389">
        <f t="shared" si="105"/>
        <v>31</v>
      </c>
    </row>
    <row r="3390" spans="1:22" x14ac:dyDescent="0.25">
      <c r="A3390">
        <v>3665</v>
      </c>
      <c r="B3390" t="str">
        <f>"E"&amp;A3390</f>
        <v>E3665</v>
      </c>
      <c r="C3390" t="s">
        <v>101</v>
      </c>
      <c r="D3390">
        <v>1</v>
      </c>
      <c r="E3390">
        <f>IF(D3390&lt;4,D3390,4)</f>
        <v>1</v>
      </c>
      <c r="F3390" s="1">
        <v>39342</v>
      </c>
      <c r="G3390" s="1">
        <v>39509</v>
      </c>
      <c r="H3390" s="3">
        <f>G3390-F3390</f>
        <v>167</v>
      </c>
      <c r="I3390" s="3">
        <f>IF(H3390&lt;=60,1,IF(H3390&lt;=150,2,3))</f>
        <v>3</v>
      </c>
      <c r="J3390">
        <v>26.6</v>
      </c>
      <c r="K3390">
        <v>4.7699999999999996</v>
      </c>
      <c r="L3390">
        <v>3.43</v>
      </c>
      <c r="M3390">
        <v>49</v>
      </c>
      <c r="N3390">
        <f>LOG(M3390/100,2)+3</f>
        <v>1.9708536543404835</v>
      </c>
      <c r="O3390">
        <f>INDEX(lehmad!B$2:B$412,MATCH(klypsid!$B3390,lehmad!$A$2:$A$412,0))</f>
        <v>38623</v>
      </c>
      <c r="P3390">
        <f>INDEX(lehmad!D$2:D$412,MATCH(klypsid!$B3390,lehmad!$A$2:$A$412,0))</f>
        <v>90</v>
      </c>
      <c r="Q3390">
        <f>INDEX(lehmad!E$2:E$412,MATCH(klypsid!$B3390,lehmad!$A$2:$A$412,0))</f>
        <v>1</v>
      </c>
      <c r="R3390" t="str">
        <f>INDEX(lehmad!F$2:F$412,MATCH(klypsid!$B3390,lehmad!$A$2:$A$412,0))</f>
        <v>DORADO-ET</v>
      </c>
      <c r="S3390">
        <f>INDEX(lehmad!H$2:H$412,MATCH(klypsid!$B3390,lehmad!$A$2:$A$412,0))</f>
        <v>102</v>
      </c>
      <c r="T3390">
        <f>INDEX(lehmad!K$2:K$412,MATCH(klypsid!$B3390,lehmad!$A$2:$A$412,0))</f>
        <v>106</v>
      </c>
      <c r="U3390" s="4">
        <f t="shared" si="104"/>
        <v>5</v>
      </c>
      <c r="V3390">
        <f t="shared" si="105"/>
        <v>28</v>
      </c>
    </row>
    <row r="3391" spans="1:22" x14ac:dyDescent="0.25">
      <c r="A3391">
        <v>3665</v>
      </c>
      <c r="B3391" t="str">
        <f>"E"&amp;A3391</f>
        <v>E3665</v>
      </c>
      <c r="C3391" t="s">
        <v>101</v>
      </c>
      <c r="D3391">
        <v>1</v>
      </c>
      <c r="E3391">
        <f>IF(D3391&lt;4,D3391,4)</f>
        <v>1</v>
      </c>
      <c r="F3391" s="1">
        <v>39342</v>
      </c>
      <c r="G3391" s="1">
        <v>39539</v>
      </c>
      <c r="H3391" s="3">
        <f>G3391-F3391</f>
        <v>197</v>
      </c>
      <c r="I3391" s="3">
        <f>IF(H3391&lt;=60,1,IF(H3391&lt;=150,2,3))</f>
        <v>3</v>
      </c>
      <c r="J3391">
        <v>27.1</v>
      </c>
      <c r="K3391">
        <v>4.17</v>
      </c>
      <c r="L3391">
        <v>3.32</v>
      </c>
      <c r="M3391">
        <v>36</v>
      </c>
      <c r="N3391">
        <f>LOG(M3391/100,2)+3</f>
        <v>1.5260688116675876</v>
      </c>
      <c r="O3391">
        <f>INDEX(lehmad!B$2:B$412,MATCH(klypsid!$B3391,lehmad!$A$2:$A$412,0))</f>
        <v>38623</v>
      </c>
      <c r="P3391">
        <f>INDEX(lehmad!D$2:D$412,MATCH(klypsid!$B3391,lehmad!$A$2:$A$412,0))</f>
        <v>90</v>
      </c>
      <c r="Q3391">
        <f>INDEX(lehmad!E$2:E$412,MATCH(klypsid!$B3391,lehmad!$A$2:$A$412,0))</f>
        <v>1</v>
      </c>
      <c r="R3391" t="str">
        <f>INDEX(lehmad!F$2:F$412,MATCH(klypsid!$B3391,lehmad!$A$2:$A$412,0))</f>
        <v>DORADO-ET</v>
      </c>
      <c r="S3391">
        <f>INDEX(lehmad!H$2:H$412,MATCH(klypsid!$B3391,lehmad!$A$2:$A$412,0))</f>
        <v>102</v>
      </c>
      <c r="T3391">
        <f>INDEX(lehmad!K$2:K$412,MATCH(klypsid!$B3391,lehmad!$A$2:$A$412,0))</f>
        <v>106</v>
      </c>
      <c r="U3391" s="4">
        <f t="shared" si="104"/>
        <v>6</v>
      </c>
      <c r="V3391">
        <f t="shared" si="105"/>
        <v>30</v>
      </c>
    </row>
    <row r="3392" spans="1:22" x14ac:dyDescent="0.25">
      <c r="A3392">
        <v>3665</v>
      </c>
      <c r="B3392" t="str">
        <f>"E"&amp;A3392</f>
        <v>E3665</v>
      </c>
      <c r="C3392" t="s">
        <v>101</v>
      </c>
      <c r="D3392">
        <v>1</v>
      </c>
      <c r="E3392">
        <f>IF(D3392&lt;4,D3392,4)</f>
        <v>1</v>
      </c>
      <c r="F3392" s="1">
        <v>39342</v>
      </c>
      <c r="G3392" s="1">
        <v>39572</v>
      </c>
      <c r="H3392" s="3">
        <f>G3392-F3392</f>
        <v>230</v>
      </c>
      <c r="I3392" s="3">
        <f>IF(H3392&lt;=60,1,IF(H3392&lt;=150,2,3))</f>
        <v>3</v>
      </c>
      <c r="J3392">
        <v>25.4</v>
      </c>
      <c r="K3392">
        <v>4.3</v>
      </c>
      <c r="L3392">
        <v>3.42</v>
      </c>
      <c r="M3392">
        <v>38</v>
      </c>
      <c r="N3392">
        <f>LOG(M3392/100,2)+3</f>
        <v>1.6040713236688608</v>
      </c>
      <c r="O3392">
        <f>INDEX(lehmad!B$2:B$412,MATCH(klypsid!$B3392,lehmad!$A$2:$A$412,0))</f>
        <v>38623</v>
      </c>
      <c r="P3392">
        <f>INDEX(lehmad!D$2:D$412,MATCH(klypsid!$B3392,lehmad!$A$2:$A$412,0))</f>
        <v>90</v>
      </c>
      <c r="Q3392">
        <f>INDEX(lehmad!E$2:E$412,MATCH(klypsid!$B3392,lehmad!$A$2:$A$412,0))</f>
        <v>1</v>
      </c>
      <c r="R3392" t="str">
        <f>INDEX(lehmad!F$2:F$412,MATCH(klypsid!$B3392,lehmad!$A$2:$A$412,0))</f>
        <v>DORADO-ET</v>
      </c>
      <c r="S3392">
        <f>INDEX(lehmad!H$2:H$412,MATCH(klypsid!$B3392,lehmad!$A$2:$A$412,0))</f>
        <v>102</v>
      </c>
      <c r="T3392">
        <f>INDEX(lehmad!K$2:K$412,MATCH(klypsid!$B3392,lehmad!$A$2:$A$412,0))</f>
        <v>106</v>
      </c>
      <c r="U3392" s="4">
        <f t="shared" si="104"/>
        <v>7</v>
      </c>
      <c r="V3392">
        <f t="shared" si="105"/>
        <v>33</v>
      </c>
    </row>
    <row r="3393" spans="1:22" x14ac:dyDescent="0.25">
      <c r="A3393">
        <v>3665</v>
      </c>
      <c r="B3393" t="str">
        <f>"E"&amp;A3393</f>
        <v>E3665</v>
      </c>
      <c r="C3393" t="s">
        <v>101</v>
      </c>
      <c r="D3393">
        <v>1</v>
      </c>
      <c r="E3393">
        <f>IF(D3393&lt;4,D3393,4)</f>
        <v>1</v>
      </c>
      <c r="F3393" s="1">
        <v>39342</v>
      </c>
      <c r="G3393" s="1">
        <v>39600</v>
      </c>
      <c r="H3393" s="3">
        <f>G3393-F3393</f>
        <v>258</v>
      </c>
      <c r="I3393" s="3">
        <f>IF(H3393&lt;=60,1,IF(H3393&lt;=150,2,3))</f>
        <v>3</v>
      </c>
      <c r="J3393">
        <v>24.8</v>
      </c>
      <c r="K3393">
        <v>3.52</v>
      </c>
      <c r="L3393">
        <v>3.58</v>
      </c>
      <c r="M3393">
        <v>32</v>
      </c>
      <c r="N3393">
        <f>LOG(M3393/100,2)+3</f>
        <v>1.3561438102252752</v>
      </c>
      <c r="O3393">
        <f>INDEX(lehmad!B$2:B$412,MATCH(klypsid!$B3393,lehmad!$A$2:$A$412,0))</f>
        <v>38623</v>
      </c>
      <c r="P3393">
        <f>INDEX(lehmad!D$2:D$412,MATCH(klypsid!$B3393,lehmad!$A$2:$A$412,0))</f>
        <v>90</v>
      </c>
      <c r="Q3393">
        <f>INDEX(lehmad!E$2:E$412,MATCH(klypsid!$B3393,lehmad!$A$2:$A$412,0))</f>
        <v>1</v>
      </c>
      <c r="R3393" t="str">
        <f>INDEX(lehmad!F$2:F$412,MATCH(klypsid!$B3393,lehmad!$A$2:$A$412,0))</f>
        <v>DORADO-ET</v>
      </c>
      <c r="S3393">
        <f>INDEX(lehmad!H$2:H$412,MATCH(klypsid!$B3393,lehmad!$A$2:$A$412,0))</f>
        <v>102</v>
      </c>
      <c r="T3393">
        <f>INDEX(lehmad!K$2:K$412,MATCH(klypsid!$B3393,lehmad!$A$2:$A$412,0))</f>
        <v>106</v>
      </c>
      <c r="U3393" s="4">
        <f t="shared" si="104"/>
        <v>8</v>
      </c>
      <c r="V3393">
        <f t="shared" si="105"/>
        <v>28</v>
      </c>
    </row>
    <row r="3394" spans="1:22" x14ac:dyDescent="0.25">
      <c r="A3394">
        <v>3665</v>
      </c>
      <c r="B3394" t="str">
        <f>"E"&amp;A3394</f>
        <v>E3665</v>
      </c>
      <c r="C3394" t="s">
        <v>101</v>
      </c>
      <c r="D3394">
        <v>1</v>
      </c>
      <c r="E3394">
        <f>IF(D3394&lt;4,D3394,4)</f>
        <v>1</v>
      </c>
      <c r="F3394" s="1">
        <v>39342</v>
      </c>
      <c r="G3394" s="1">
        <v>39631</v>
      </c>
      <c r="H3394" s="3">
        <f>G3394-F3394</f>
        <v>289</v>
      </c>
      <c r="I3394" s="3">
        <f>IF(H3394&lt;=60,1,IF(H3394&lt;=150,2,3))</f>
        <v>3</v>
      </c>
      <c r="J3394">
        <v>19.100000000000001</v>
      </c>
      <c r="K3394">
        <v>3.57</v>
      </c>
      <c r="L3394">
        <v>3.61</v>
      </c>
      <c r="M3394">
        <v>43</v>
      </c>
      <c r="N3394">
        <f>LOG(M3394/100,2)+3</f>
        <v>1.7824085649273731</v>
      </c>
      <c r="O3394">
        <f>INDEX(lehmad!B$2:B$412,MATCH(klypsid!$B3394,lehmad!$A$2:$A$412,0))</f>
        <v>38623</v>
      </c>
      <c r="P3394">
        <f>INDEX(lehmad!D$2:D$412,MATCH(klypsid!$B3394,lehmad!$A$2:$A$412,0))</f>
        <v>90</v>
      </c>
      <c r="Q3394">
        <f>INDEX(lehmad!E$2:E$412,MATCH(klypsid!$B3394,lehmad!$A$2:$A$412,0))</f>
        <v>1</v>
      </c>
      <c r="R3394" t="str">
        <f>INDEX(lehmad!F$2:F$412,MATCH(klypsid!$B3394,lehmad!$A$2:$A$412,0))</f>
        <v>DORADO-ET</v>
      </c>
      <c r="S3394">
        <f>INDEX(lehmad!H$2:H$412,MATCH(klypsid!$B3394,lehmad!$A$2:$A$412,0))</f>
        <v>102</v>
      </c>
      <c r="T3394">
        <f>INDEX(lehmad!K$2:K$412,MATCH(klypsid!$B3394,lehmad!$A$2:$A$412,0))</f>
        <v>106</v>
      </c>
      <c r="U3394" s="4">
        <f t="shared" si="104"/>
        <v>9</v>
      </c>
      <c r="V3394">
        <f t="shared" si="105"/>
        <v>31</v>
      </c>
    </row>
    <row r="3395" spans="1:22" x14ac:dyDescent="0.25">
      <c r="A3395">
        <v>3665</v>
      </c>
      <c r="B3395" t="str">
        <f>"E"&amp;A3395</f>
        <v>E3665</v>
      </c>
      <c r="C3395" t="s">
        <v>101</v>
      </c>
      <c r="D3395">
        <v>1</v>
      </c>
      <c r="E3395">
        <f>IF(D3395&lt;4,D3395,4)</f>
        <v>1</v>
      </c>
      <c r="F3395" s="1">
        <v>39342</v>
      </c>
      <c r="G3395" s="1">
        <v>39663</v>
      </c>
      <c r="H3395" s="3">
        <f>G3395-F3395</f>
        <v>321</v>
      </c>
      <c r="I3395" s="3">
        <f>IF(H3395&lt;=60,1,IF(H3395&lt;=150,2,3))</f>
        <v>3</v>
      </c>
      <c r="J3395">
        <v>12</v>
      </c>
      <c r="K3395">
        <v>4.6500000000000004</v>
      </c>
      <c r="L3395">
        <v>3.42</v>
      </c>
      <c r="M3395">
        <v>73</v>
      </c>
      <c r="N3395">
        <f>LOG(M3395/100,2)+3</f>
        <v>2.5459683691052923</v>
      </c>
      <c r="O3395">
        <f>INDEX(lehmad!B$2:B$412,MATCH(klypsid!$B3395,lehmad!$A$2:$A$412,0))</f>
        <v>38623</v>
      </c>
      <c r="P3395">
        <f>INDEX(lehmad!D$2:D$412,MATCH(klypsid!$B3395,lehmad!$A$2:$A$412,0))</f>
        <v>90</v>
      </c>
      <c r="Q3395">
        <f>INDEX(lehmad!E$2:E$412,MATCH(klypsid!$B3395,lehmad!$A$2:$A$412,0))</f>
        <v>1</v>
      </c>
      <c r="R3395" t="str">
        <f>INDEX(lehmad!F$2:F$412,MATCH(klypsid!$B3395,lehmad!$A$2:$A$412,0))</f>
        <v>DORADO-ET</v>
      </c>
      <c r="S3395">
        <f>INDEX(lehmad!H$2:H$412,MATCH(klypsid!$B3395,lehmad!$A$2:$A$412,0))</f>
        <v>102</v>
      </c>
      <c r="T3395">
        <f>INDEX(lehmad!K$2:K$412,MATCH(klypsid!$B3395,lehmad!$A$2:$A$412,0))</f>
        <v>106</v>
      </c>
      <c r="U3395" s="4">
        <f t="shared" ref="U3395:U3458" si="106">IF(AND(A3395=A3394,D3395=D3394),U3394+1,1)</f>
        <v>10</v>
      </c>
      <c r="V3395">
        <f t="shared" ref="V3395:V3458" si="107">IF(AND(A3395=A3394,D3395=D3394),G3395-G3394,G3395-F3395)</f>
        <v>32</v>
      </c>
    </row>
    <row r="3396" spans="1:22" x14ac:dyDescent="0.25">
      <c r="A3396">
        <v>3665</v>
      </c>
      <c r="B3396" t="str">
        <f>"E"&amp;A3396</f>
        <v>E3665</v>
      </c>
      <c r="C3396" t="s">
        <v>101</v>
      </c>
      <c r="D3396">
        <v>2</v>
      </c>
      <c r="E3396">
        <f>IF(D3396&lt;4,D3396,4)</f>
        <v>2</v>
      </c>
      <c r="F3396" s="1">
        <v>39735</v>
      </c>
      <c r="G3396" s="1">
        <v>39754</v>
      </c>
      <c r="H3396" s="3">
        <f>G3396-F3396</f>
        <v>19</v>
      </c>
      <c r="I3396" s="3">
        <f>IF(H3396&lt;=60,1,IF(H3396&lt;=150,2,3))</f>
        <v>1</v>
      </c>
      <c r="J3396">
        <v>41.9</v>
      </c>
      <c r="K3396">
        <v>4.0999999999999996</v>
      </c>
      <c r="L3396">
        <v>3.08</v>
      </c>
      <c r="M3396">
        <v>12</v>
      </c>
      <c r="N3396">
        <f>LOG(M3396/100,2)+3</f>
        <v>-5.8893689053568732E-2</v>
      </c>
      <c r="O3396">
        <f>INDEX(lehmad!B$2:B$412,MATCH(klypsid!$B3396,lehmad!$A$2:$A$412,0))</f>
        <v>38623</v>
      </c>
      <c r="P3396">
        <f>INDEX(lehmad!D$2:D$412,MATCH(klypsid!$B3396,lehmad!$A$2:$A$412,0))</f>
        <v>90</v>
      </c>
      <c r="Q3396">
        <f>INDEX(lehmad!E$2:E$412,MATCH(klypsid!$B3396,lehmad!$A$2:$A$412,0))</f>
        <v>1</v>
      </c>
      <c r="R3396" t="str">
        <f>INDEX(lehmad!F$2:F$412,MATCH(klypsid!$B3396,lehmad!$A$2:$A$412,0))</f>
        <v>DORADO-ET</v>
      </c>
      <c r="S3396">
        <f>INDEX(lehmad!H$2:H$412,MATCH(klypsid!$B3396,lehmad!$A$2:$A$412,0))</f>
        <v>102</v>
      </c>
      <c r="T3396">
        <f>INDEX(lehmad!K$2:K$412,MATCH(klypsid!$B3396,lehmad!$A$2:$A$412,0))</f>
        <v>106</v>
      </c>
      <c r="U3396" s="4">
        <f t="shared" si="106"/>
        <v>1</v>
      </c>
      <c r="V3396">
        <f t="shared" si="107"/>
        <v>19</v>
      </c>
    </row>
    <row r="3397" spans="1:22" x14ac:dyDescent="0.25">
      <c r="A3397">
        <v>3665</v>
      </c>
      <c r="B3397" t="str">
        <f>"E"&amp;A3397</f>
        <v>E3665</v>
      </c>
      <c r="C3397" t="s">
        <v>101</v>
      </c>
      <c r="D3397">
        <v>2</v>
      </c>
      <c r="E3397">
        <f>IF(D3397&lt;4,D3397,4)</f>
        <v>2</v>
      </c>
      <c r="F3397" s="1">
        <v>39735</v>
      </c>
      <c r="G3397" s="1">
        <v>39783</v>
      </c>
      <c r="H3397" s="3">
        <f>G3397-F3397</f>
        <v>48</v>
      </c>
      <c r="I3397" s="3">
        <f>IF(H3397&lt;=60,1,IF(H3397&lt;=150,2,3))</f>
        <v>1</v>
      </c>
      <c r="J3397">
        <v>41.2</v>
      </c>
      <c r="K3397">
        <v>4.46</v>
      </c>
      <c r="L3397">
        <v>3</v>
      </c>
      <c r="M3397">
        <v>30</v>
      </c>
      <c r="N3397">
        <f>LOG(M3397/100,2)+3</f>
        <v>1.2630344058337937</v>
      </c>
      <c r="O3397">
        <f>INDEX(lehmad!B$2:B$412,MATCH(klypsid!$B3397,lehmad!$A$2:$A$412,0))</f>
        <v>38623</v>
      </c>
      <c r="P3397">
        <f>INDEX(lehmad!D$2:D$412,MATCH(klypsid!$B3397,lehmad!$A$2:$A$412,0))</f>
        <v>90</v>
      </c>
      <c r="Q3397">
        <f>INDEX(lehmad!E$2:E$412,MATCH(klypsid!$B3397,lehmad!$A$2:$A$412,0))</f>
        <v>1</v>
      </c>
      <c r="R3397" t="str">
        <f>INDEX(lehmad!F$2:F$412,MATCH(klypsid!$B3397,lehmad!$A$2:$A$412,0))</f>
        <v>DORADO-ET</v>
      </c>
      <c r="S3397">
        <f>INDEX(lehmad!H$2:H$412,MATCH(klypsid!$B3397,lehmad!$A$2:$A$412,0))</f>
        <v>102</v>
      </c>
      <c r="T3397">
        <f>INDEX(lehmad!K$2:K$412,MATCH(klypsid!$B3397,lehmad!$A$2:$A$412,0))</f>
        <v>106</v>
      </c>
      <c r="U3397" s="4">
        <f t="shared" si="106"/>
        <v>2</v>
      </c>
      <c r="V3397">
        <f t="shared" si="107"/>
        <v>29</v>
      </c>
    </row>
    <row r="3398" spans="1:22" x14ac:dyDescent="0.25">
      <c r="A3398">
        <v>3665</v>
      </c>
      <c r="B3398" t="str">
        <f>"E"&amp;A3398</f>
        <v>E3665</v>
      </c>
      <c r="C3398" t="s">
        <v>101</v>
      </c>
      <c r="D3398">
        <v>2</v>
      </c>
      <c r="E3398">
        <f>IF(D3398&lt;4,D3398,4)</f>
        <v>2</v>
      </c>
      <c r="F3398" s="1">
        <v>39735</v>
      </c>
      <c r="G3398" s="1">
        <v>39817</v>
      </c>
      <c r="H3398" s="3">
        <f>G3398-F3398</f>
        <v>82</v>
      </c>
      <c r="I3398" s="3">
        <f>IF(H3398&lt;=60,1,IF(H3398&lt;=150,2,3))</f>
        <v>2</v>
      </c>
      <c r="J3398">
        <v>42.1</v>
      </c>
      <c r="K3398">
        <v>4.57</v>
      </c>
      <c r="L3398">
        <v>3.28</v>
      </c>
      <c r="M3398">
        <v>54</v>
      </c>
      <c r="N3398">
        <f>LOG(M3398/100,2)+3</f>
        <v>2.1110313123887439</v>
      </c>
      <c r="O3398">
        <f>INDEX(lehmad!B$2:B$412,MATCH(klypsid!$B3398,lehmad!$A$2:$A$412,0))</f>
        <v>38623</v>
      </c>
      <c r="P3398">
        <f>INDEX(lehmad!D$2:D$412,MATCH(klypsid!$B3398,lehmad!$A$2:$A$412,0))</f>
        <v>90</v>
      </c>
      <c r="Q3398">
        <f>INDEX(lehmad!E$2:E$412,MATCH(klypsid!$B3398,lehmad!$A$2:$A$412,0))</f>
        <v>1</v>
      </c>
      <c r="R3398" t="str">
        <f>INDEX(lehmad!F$2:F$412,MATCH(klypsid!$B3398,lehmad!$A$2:$A$412,0))</f>
        <v>DORADO-ET</v>
      </c>
      <c r="S3398">
        <f>INDEX(lehmad!H$2:H$412,MATCH(klypsid!$B3398,lehmad!$A$2:$A$412,0))</f>
        <v>102</v>
      </c>
      <c r="T3398">
        <f>INDEX(lehmad!K$2:K$412,MATCH(klypsid!$B3398,lehmad!$A$2:$A$412,0))</f>
        <v>106</v>
      </c>
      <c r="U3398" s="4">
        <f t="shared" si="106"/>
        <v>3</v>
      </c>
      <c r="V3398">
        <f t="shared" si="107"/>
        <v>34</v>
      </c>
    </row>
    <row r="3399" spans="1:22" x14ac:dyDescent="0.25">
      <c r="A3399">
        <v>3665</v>
      </c>
      <c r="B3399" t="str">
        <f>"E"&amp;A3399</f>
        <v>E3665</v>
      </c>
      <c r="C3399" t="s">
        <v>101</v>
      </c>
      <c r="D3399">
        <v>2</v>
      </c>
      <c r="E3399">
        <f>IF(D3399&lt;4,D3399,4)</f>
        <v>2</v>
      </c>
      <c r="F3399" s="1">
        <v>39735</v>
      </c>
      <c r="G3399" s="1">
        <v>39845</v>
      </c>
      <c r="H3399" s="3">
        <f>G3399-F3399</f>
        <v>110</v>
      </c>
      <c r="I3399" s="3">
        <f>IF(H3399&lt;=60,1,IF(H3399&lt;=150,2,3))</f>
        <v>2</v>
      </c>
      <c r="J3399">
        <v>30</v>
      </c>
      <c r="K3399">
        <v>2.2599999999999998</v>
      </c>
      <c r="L3399">
        <v>3.06</v>
      </c>
      <c r="M3399">
        <v>319</v>
      </c>
      <c r="N3399">
        <f>LOG(M3399/100,2)+3</f>
        <v>4.6735564239901448</v>
      </c>
      <c r="O3399">
        <f>INDEX(lehmad!B$2:B$412,MATCH(klypsid!$B3399,lehmad!$A$2:$A$412,0))</f>
        <v>38623</v>
      </c>
      <c r="P3399">
        <f>INDEX(lehmad!D$2:D$412,MATCH(klypsid!$B3399,lehmad!$A$2:$A$412,0))</f>
        <v>90</v>
      </c>
      <c r="Q3399">
        <f>INDEX(lehmad!E$2:E$412,MATCH(klypsid!$B3399,lehmad!$A$2:$A$412,0))</f>
        <v>1</v>
      </c>
      <c r="R3399" t="str">
        <f>INDEX(lehmad!F$2:F$412,MATCH(klypsid!$B3399,lehmad!$A$2:$A$412,0))</f>
        <v>DORADO-ET</v>
      </c>
      <c r="S3399">
        <f>INDEX(lehmad!H$2:H$412,MATCH(klypsid!$B3399,lehmad!$A$2:$A$412,0))</f>
        <v>102</v>
      </c>
      <c r="T3399">
        <f>INDEX(lehmad!K$2:K$412,MATCH(klypsid!$B3399,lehmad!$A$2:$A$412,0))</f>
        <v>106</v>
      </c>
      <c r="U3399" s="4">
        <f t="shared" si="106"/>
        <v>4</v>
      </c>
      <c r="V3399">
        <f t="shared" si="107"/>
        <v>28</v>
      </c>
    </row>
    <row r="3400" spans="1:22" x14ac:dyDescent="0.25">
      <c r="A3400">
        <v>3665</v>
      </c>
      <c r="B3400" t="str">
        <f>"E"&amp;A3400</f>
        <v>E3665</v>
      </c>
      <c r="C3400" t="s">
        <v>101</v>
      </c>
      <c r="D3400">
        <v>2</v>
      </c>
      <c r="E3400">
        <f>IF(D3400&lt;4,D3400,4)</f>
        <v>2</v>
      </c>
      <c r="F3400" s="1">
        <v>39735</v>
      </c>
      <c r="G3400" s="1">
        <v>39875</v>
      </c>
      <c r="H3400" s="3">
        <f>G3400-F3400</f>
        <v>140</v>
      </c>
      <c r="I3400" s="3">
        <f>IF(H3400&lt;=60,1,IF(H3400&lt;=150,2,3))</f>
        <v>2</v>
      </c>
      <c r="J3400">
        <v>30</v>
      </c>
      <c r="K3400">
        <v>4.01</v>
      </c>
      <c r="L3400">
        <v>3.54</v>
      </c>
      <c r="M3400">
        <v>769</v>
      </c>
      <c r="N3400">
        <f>LOG(M3400/100,2)+3</f>
        <v>5.9429835981871015</v>
      </c>
      <c r="O3400">
        <f>INDEX(lehmad!B$2:B$412,MATCH(klypsid!$B3400,lehmad!$A$2:$A$412,0))</f>
        <v>38623</v>
      </c>
      <c r="P3400">
        <f>INDEX(lehmad!D$2:D$412,MATCH(klypsid!$B3400,lehmad!$A$2:$A$412,0))</f>
        <v>90</v>
      </c>
      <c r="Q3400">
        <f>INDEX(lehmad!E$2:E$412,MATCH(klypsid!$B3400,lehmad!$A$2:$A$412,0))</f>
        <v>1</v>
      </c>
      <c r="R3400" t="str">
        <f>INDEX(lehmad!F$2:F$412,MATCH(klypsid!$B3400,lehmad!$A$2:$A$412,0))</f>
        <v>DORADO-ET</v>
      </c>
      <c r="S3400">
        <f>INDEX(lehmad!H$2:H$412,MATCH(klypsid!$B3400,lehmad!$A$2:$A$412,0))</f>
        <v>102</v>
      </c>
      <c r="T3400">
        <f>INDEX(lehmad!K$2:K$412,MATCH(klypsid!$B3400,lehmad!$A$2:$A$412,0))</f>
        <v>106</v>
      </c>
      <c r="U3400" s="4">
        <f t="shared" si="106"/>
        <v>5</v>
      </c>
      <c r="V3400">
        <f t="shared" si="107"/>
        <v>30</v>
      </c>
    </row>
    <row r="3401" spans="1:22" x14ac:dyDescent="0.25">
      <c r="A3401">
        <v>3665</v>
      </c>
      <c r="B3401" t="str">
        <f>"E"&amp;A3401</f>
        <v>E3665</v>
      </c>
      <c r="C3401" t="s">
        <v>101</v>
      </c>
      <c r="D3401">
        <v>2</v>
      </c>
      <c r="E3401">
        <f>IF(D3401&lt;4,D3401,4)</f>
        <v>2</v>
      </c>
      <c r="F3401" s="1">
        <v>39735</v>
      </c>
      <c r="G3401" s="1">
        <v>39908</v>
      </c>
      <c r="H3401" s="3">
        <f>G3401-F3401</f>
        <v>173</v>
      </c>
      <c r="I3401" s="3">
        <f>IF(H3401&lt;=60,1,IF(H3401&lt;=150,2,3))</f>
        <v>3</v>
      </c>
      <c r="J3401">
        <v>22.2</v>
      </c>
      <c r="K3401">
        <v>4.5</v>
      </c>
      <c r="L3401">
        <v>3.43</v>
      </c>
      <c r="M3401">
        <v>89</v>
      </c>
      <c r="N3401">
        <f>LOG(M3401/100,2)+3</f>
        <v>2.8318772411916733</v>
      </c>
      <c r="O3401">
        <f>INDEX(lehmad!B$2:B$412,MATCH(klypsid!$B3401,lehmad!$A$2:$A$412,0))</f>
        <v>38623</v>
      </c>
      <c r="P3401">
        <f>INDEX(lehmad!D$2:D$412,MATCH(klypsid!$B3401,lehmad!$A$2:$A$412,0))</f>
        <v>90</v>
      </c>
      <c r="Q3401">
        <f>INDEX(lehmad!E$2:E$412,MATCH(klypsid!$B3401,lehmad!$A$2:$A$412,0))</f>
        <v>1</v>
      </c>
      <c r="R3401" t="str">
        <f>INDEX(lehmad!F$2:F$412,MATCH(klypsid!$B3401,lehmad!$A$2:$A$412,0))</f>
        <v>DORADO-ET</v>
      </c>
      <c r="S3401">
        <f>INDEX(lehmad!H$2:H$412,MATCH(klypsid!$B3401,lehmad!$A$2:$A$412,0))</f>
        <v>102</v>
      </c>
      <c r="T3401">
        <f>INDEX(lehmad!K$2:K$412,MATCH(klypsid!$B3401,lehmad!$A$2:$A$412,0))</f>
        <v>106</v>
      </c>
      <c r="U3401" s="4">
        <f t="shared" si="106"/>
        <v>6</v>
      </c>
      <c r="V3401">
        <f t="shared" si="107"/>
        <v>33</v>
      </c>
    </row>
    <row r="3402" spans="1:22" x14ac:dyDescent="0.25">
      <c r="A3402">
        <v>3665</v>
      </c>
      <c r="B3402" t="str">
        <f>"E"&amp;A3402</f>
        <v>E3665</v>
      </c>
      <c r="C3402" t="s">
        <v>101</v>
      </c>
      <c r="D3402">
        <v>2</v>
      </c>
      <c r="E3402">
        <f>IF(D3402&lt;4,D3402,4)</f>
        <v>2</v>
      </c>
      <c r="F3402" s="1">
        <v>39735</v>
      </c>
      <c r="G3402" s="1">
        <v>39944</v>
      </c>
      <c r="H3402" s="3">
        <f>G3402-F3402</f>
        <v>209</v>
      </c>
      <c r="I3402" s="3">
        <f>IF(H3402&lt;=60,1,IF(H3402&lt;=150,2,3))</f>
        <v>3</v>
      </c>
      <c r="J3402">
        <v>24.6</v>
      </c>
      <c r="K3402">
        <v>5.21</v>
      </c>
      <c r="L3402">
        <v>3.51</v>
      </c>
      <c r="M3402">
        <v>94</v>
      </c>
      <c r="N3402">
        <f>LOG(M3402/100,2)+3</f>
        <v>2.9107326619029128</v>
      </c>
      <c r="O3402">
        <f>INDEX(lehmad!B$2:B$412,MATCH(klypsid!$B3402,lehmad!$A$2:$A$412,0))</f>
        <v>38623</v>
      </c>
      <c r="P3402">
        <f>INDEX(lehmad!D$2:D$412,MATCH(klypsid!$B3402,lehmad!$A$2:$A$412,0))</f>
        <v>90</v>
      </c>
      <c r="Q3402">
        <f>INDEX(lehmad!E$2:E$412,MATCH(klypsid!$B3402,lehmad!$A$2:$A$412,0))</f>
        <v>1</v>
      </c>
      <c r="R3402" t="str">
        <f>INDEX(lehmad!F$2:F$412,MATCH(klypsid!$B3402,lehmad!$A$2:$A$412,0))</f>
        <v>DORADO-ET</v>
      </c>
      <c r="S3402">
        <f>INDEX(lehmad!H$2:H$412,MATCH(klypsid!$B3402,lehmad!$A$2:$A$412,0))</f>
        <v>102</v>
      </c>
      <c r="T3402">
        <f>INDEX(lehmad!K$2:K$412,MATCH(klypsid!$B3402,lehmad!$A$2:$A$412,0))</f>
        <v>106</v>
      </c>
      <c r="U3402" s="4">
        <f t="shared" si="106"/>
        <v>7</v>
      </c>
      <c r="V3402">
        <f t="shared" si="107"/>
        <v>36</v>
      </c>
    </row>
    <row r="3403" spans="1:22" x14ac:dyDescent="0.25">
      <c r="A3403">
        <v>3665</v>
      </c>
      <c r="B3403" t="str">
        <f>"E"&amp;A3403</f>
        <v>E3665</v>
      </c>
      <c r="C3403" t="s">
        <v>101</v>
      </c>
      <c r="D3403">
        <v>2</v>
      </c>
      <c r="E3403">
        <f>IF(D3403&lt;4,D3403,4)</f>
        <v>2</v>
      </c>
      <c r="F3403" s="1">
        <v>39735</v>
      </c>
      <c r="G3403" s="1">
        <v>39972</v>
      </c>
      <c r="H3403" s="3">
        <f>G3403-F3403</f>
        <v>237</v>
      </c>
      <c r="I3403" s="3">
        <f>IF(H3403&lt;=60,1,IF(H3403&lt;=150,2,3))</f>
        <v>3</v>
      </c>
      <c r="J3403">
        <v>18</v>
      </c>
      <c r="K3403">
        <v>4.62</v>
      </c>
      <c r="L3403">
        <v>3.48</v>
      </c>
      <c r="M3403">
        <v>1902</v>
      </c>
      <c r="N3403">
        <f>LOG(M3403/100,2)+3</f>
        <v>7.2494453410858393</v>
      </c>
      <c r="O3403">
        <f>INDEX(lehmad!B$2:B$412,MATCH(klypsid!$B3403,lehmad!$A$2:$A$412,0))</f>
        <v>38623</v>
      </c>
      <c r="P3403">
        <f>INDEX(lehmad!D$2:D$412,MATCH(klypsid!$B3403,lehmad!$A$2:$A$412,0))</f>
        <v>90</v>
      </c>
      <c r="Q3403">
        <f>INDEX(lehmad!E$2:E$412,MATCH(klypsid!$B3403,lehmad!$A$2:$A$412,0))</f>
        <v>1</v>
      </c>
      <c r="R3403" t="str">
        <f>INDEX(lehmad!F$2:F$412,MATCH(klypsid!$B3403,lehmad!$A$2:$A$412,0))</f>
        <v>DORADO-ET</v>
      </c>
      <c r="S3403">
        <f>INDEX(lehmad!H$2:H$412,MATCH(klypsid!$B3403,lehmad!$A$2:$A$412,0))</f>
        <v>102</v>
      </c>
      <c r="T3403">
        <f>INDEX(lehmad!K$2:K$412,MATCH(klypsid!$B3403,lehmad!$A$2:$A$412,0))</f>
        <v>106</v>
      </c>
      <c r="U3403" s="4">
        <f t="shared" si="106"/>
        <v>8</v>
      </c>
      <c r="V3403">
        <f t="shared" si="107"/>
        <v>28</v>
      </c>
    </row>
    <row r="3404" spans="1:22" x14ac:dyDescent="0.25">
      <c r="A3404">
        <v>3665</v>
      </c>
      <c r="B3404" t="str">
        <f>"E"&amp;A3404</f>
        <v>E3665</v>
      </c>
      <c r="C3404" t="s">
        <v>101</v>
      </c>
      <c r="D3404">
        <v>2</v>
      </c>
      <c r="E3404">
        <f>IF(D3404&lt;4,D3404,4)</f>
        <v>2</v>
      </c>
      <c r="F3404" s="1">
        <v>39735</v>
      </c>
      <c r="G3404" s="1">
        <v>40007</v>
      </c>
      <c r="H3404" s="3">
        <f>G3404-F3404</f>
        <v>272</v>
      </c>
      <c r="I3404" s="3">
        <f>IF(H3404&lt;=60,1,IF(H3404&lt;=150,2,3))</f>
        <v>3</v>
      </c>
      <c r="J3404">
        <v>23.9</v>
      </c>
      <c r="K3404">
        <v>3.74</v>
      </c>
      <c r="L3404">
        <v>3.52</v>
      </c>
      <c r="M3404">
        <v>103</v>
      </c>
      <c r="N3404">
        <f>LOG(M3404/100,2)+3</f>
        <v>3.0426443374084937</v>
      </c>
      <c r="O3404">
        <f>INDEX(lehmad!B$2:B$412,MATCH(klypsid!$B3404,lehmad!$A$2:$A$412,0))</f>
        <v>38623</v>
      </c>
      <c r="P3404">
        <f>INDEX(lehmad!D$2:D$412,MATCH(klypsid!$B3404,lehmad!$A$2:$A$412,0))</f>
        <v>90</v>
      </c>
      <c r="Q3404">
        <f>INDEX(lehmad!E$2:E$412,MATCH(klypsid!$B3404,lehmad!$A$2:$A$412,0))</f>
        <v>1</v>
      </c>
      <c r="R3404" t="str">
        <f>INDEX(lehmad!F$2:F$412,MATCH(klypsid!$B3404,lehmad!$A$2:$A$412,0))</f>
        <v>DORADO-ET</v>
      </c>
      <c r="S3404">
        <f>INDEX(lehmad!H$2:H$412,MATCH(klypsid!$B3404,lehmad!$A$2:$A$412,0))</f>
        <v>102</v>
      </c>
      <c r="T3404">
        <f>INDEX(lehmad!K$2:K$412,MATCH(klypsid!$B3404,lehmad!$A$2:$A$412,0))</f>
        <v>106</v>
      </c>
      <c r="U3404" s="4">
        <f t="shared" si="106"/>
        <v>9</v>
      </c>
      <c r="V3404">
        <f t="shared" si="107"/>
        <v>35</v>
      </c>
    </row>
    <row r="3405" spans="1:22" x14ac:dyDescent="0.25">
      <c r="A3405">
        <v>3665</v>
      </c>
      <c r="B3405" t="str">
        <f>"E"&amp;A3405</f>
        <v>E3665</v>
      </c>
      <c r="C3405" t="s">
        <v>101</v>
      </c>
      <c r="D3405">
        <v>2</v>
      </c>
      <c r="E3405">
        <f>IF(D3405&lt;4,D3405,4)</f>
        <v>2</v>
      </c>
      <c r="F3405" s="1">
        <v>39735</v>
      </c>
      <c r="G3405" s="1">
        <v>40037</v>
      </c>
      <c r="H3405" s="3">
        <f>G3405-F3405</f>
        <v>302</v>
      </c>
      <c r="I3405" s="3">
        <f>IF(H3405&lt;=60,1,IF(H3405&lt;=150,2,3))</f>
        <v>3</v>
      </c>
      <c r="J3405">
        <v>17.5</v>
      </c>
      <c r="K3405">
        <v>4.46</v>
      </c>
      <c r="L3405">
        <v>3.74</v>
      </c>
      <c r="M3405">
        <v>632</v>
      </c>
      <c r="N3405">
        <f>LOG(M3405/100,2)+3</f>
        <v>5.6599245584023787</v>
      </c>
      <c r="O3405">
        <f>INDEX(lehmad!B$2:B$412,MATCH(klypsid!$B3405,lehmad!$A$2:$A$412,0))</f>
        <v>38623</v>
      </c>
      <c r="P3405">
        <f>INDEX(lehmad!D$2:D$412,MATCH(klypsid!$B3405,lehmad!$A$2:$A$412,0))</f>
        <v>90</v>
      </c>
      <c r="Q3405">
        <f>INDEX(lehmad!E$2:E$412,MATCH(klypsid!$B3405,lehmad!$A$2:$A$412,0))</f>
        <v>1</v>
      </c>
      <c r="R3405" t="str">
        <f>INDEX(lehmad!F$2:F$412,MATCH(klypsid!$B3405,lehmad!$A$2:$A$412,0))</f>
        <v>DORADO-ET</v>
      </c>
      <c r="S3405">
        <f>INDEX(lehmad!H$2:H$412,MATCH(klypsid!$B3405,lehmad!$A$2:$A$412,0))</f>
        <v>102</v>
      </c>
      <c r="T3405">
        <f>INDEX(lehmad!K$2:K$412,MATCH(klypsid!$B3405,lehmad!$A$2:$A$412,0))</f>
        <v>106</v>
      </c>
      <c r="U3405" s="4">
        <f t="shared" si="106"/>
        <v>10</v>
      </c>
      <c r="V3405">
        <f t="shared" si="107"/>
        <v>30</v>
      </c>
    </row>
    <row r="3406" spans="1:22" x14ac:dyDescent="0.25">
      <c r="A3406">
        <v>3665</v>
      </c>
      <c r="B3406" t="str">
        <f>"E"&amp;A3406</f>
        <v>E3665</v>
      </c>
      <c r="C3406" t="s">
        <v>101</v>
      </c>
      <c r="D3406">
        <v>2</v>
      </c>
      <c r="E3406">
        <f>IF(D3406&lt;4,D3406,4)</f>
        <v>2</v>
      </c>
      <c r="F3406" s="1">
        <v>39735</v>
      </c>
      <c r="G3406" s="1">
        <v>40066</v>
      </c>
      <c r="H3406" s="3">
        <f>G3406-F3406</f>
        <v>331</v>
      </c>
      <c r="I3406" s="3">
        <f>IF(H3406&lt;=60,1,IF(H3406&lt;=150,2,3))</f>
        <v>3</v>
      </c>
      <c r="J3406">
        <v>14.5</v>
      </c>
      <c r="K3406">
        <v>5.48</v>
      </c>
      <c r="L3406">
        <v>3.87</v>
      </c>
      <c r="M3406">
        <v>319</v>
      </c>
      <c r="N3406">
        <f>LOG(M3406/100,2)+3</f>
        <v>4.6735564239901448</v>
      </c>
      <c r="O3406">
        <f>INDEX(lehmad!B$2:B$412,MATCH(klypsid!$B3406,lehmad!$A$2:$A$412,0))</f>
        <v>38623</v>
      </c>
      <c r="P3406">
        <f>INDEX(lehmad!D$2:D$412,MATCH(klypsid!$B3406,lehmad!$A$2:$A$412,0))</f>
        <v>90</v>
      </c>
      <c r="Q3406">
        <f>INDEX(lehmad!E$2:E$412,MATCH(klypsid!$B3406,lehmad!$A$2:$A$412,0))</f>
        <v>1</v>
      </c>
      <c r="R3406" t="str">
        <f>INDEX(lehmad!F$2:F$412,MATCH(klypsid!$B3406,lehmad!$A$2:$A$412,0))</f>
        <v>DORADO-ET</v>
      </c>
      <c r="S3406">
        <f>INDEX(lehmad!H$2:H$412,MATCH(klypsid!$B3406,lehmad!$A$2:$A$412,0))</f>
        <v>102</v>
      </c>
      <c r="T3406">
        <f>INDEX(lehmad!K$2:K$412,MATCH(klypsid!$B3406,lehmad!$A$2:$A$412,0))</f>
        <v>106</v>
      </c>
      <c r="U3406" s="4">
        <f t="shared" si="106"/>
        <v>11</v>
      </c>
      <c r="V3406">
        <f t="shared" si="107"/>
        <v>29</v>
      </c>
    </row>
    <row r="3407" spans="1:22" x14ac:dyDescent="0.25">
      <c r="A3407">
        <v>3665</v>
      </c>
      <c r="B3407" t="str">
        <f>"E"&amp;A3407</f>
        <v>E3665</v>
      </c>
      <c r="C3407" t="s">
        <v>101</v>
      </c>
      <c r="D3407">
        <v>3</v>
      </c>
      <c r="E3407">
        <f>IF(D3407&lt;4,D3407,4)</f>
        <v>3</v>
      </c>
      <c r="F3407" s="1">
        <v>40163</v>
      </c>
      <c r="G3407" s="1">
        <v>40186</v>
      </c>
      <c r="H3407" s="3">
        <f>G3407-F3407</f>
        <v>23</v>
      </c>
      <c r="I3407" s="3">
        <f>IF(H3407&lt;=60,1,IF(H3407&lt;=150,2,3))</f>
        <v>1</v>
      </c>
      <c r="J3407">
        <v>30</v>
      </c>
      <c r="K3407">
        <v>5.35</v>
      </c>
      <c r="L3407">
        <v>3.15</v>
      </c>
      <c r="M3407">
        <v>822</v>
      </c>
      <c r="N3407">
        <f>LOG(M3407/100,2)+3</f>
        <v>6.0391383939069581</v>
      </c>
      <c r="O3407">
        <f>INDEX(lehmad!B$2:B$412,MATCH(klypsid!$B3407,lehmad!$A$2:$A$412,0))</f>
        <v>38623</v>
      </c>
      <c r="P3407">
        <f>INDEX(lehmad!D$2:D$412,MATCH(klypsid!$B3407,lehmad!$A$2:$A$412,0))</f>
        <v>90</v>
      </c>
      <c r="Q3407">
        <f>INDEX(lehmad!E$2:E$412,MATCH(klypsid!$B3407,lehmad!$A$2:$A$412,0))</f>
        <v>1</v>
      </c>
      <c r="R3407" t="str">
        <f>INDEX(lehmad!F$2:F$412,MATCH(klypsid!$B3407,lehmad!$A$2:$A$412,0))</f>
        <v>DORADO-ET</v>
      </c>
      <c r="S3407">
        <f>INDEX(lehmad!H$2:H$412,MATCH(klypsid!$B3407,lehmad!$A$2:$A$412,0))</f>
        <v>102</v>
      </c>
      <c r="T3407">
        <f>INDEX(lehmad!K$2:K$412,MATCH(klypsid!$B3407,lehmad!$A$2:$A$412,0))</f>
        <v>106</v>
      </c>
      <c r="U3407" s="4">
        <f t="shared" si="106"/>
        <v>1</v>
      </c>
      <c r="V3407">
        <f t="shared" si="107"/>
        <v>23</v>
      </c>
    </row>
    <row r="3408" spans="1:22" x14ac:dyDescent="0.25">
      <c r="A3408">
        <v>3665</v>
      </c>
      <c r="B3408" t="str">
        <f>"E"&amp;A3408</f>
        <v>E3665</v>
      </c>
      <c r="C3408" t="s">
        <v>101</v>
      </c>
      <c r="D3408">
        <v>3</v>
      </c>
      <c r="E3408">
        <f>IF(D3408&lt;4,D3408,4)</f>
        <v>3</v>
      </c>
      <c r="F3408" s="1">
        <v>40163</v>
      </c>
      <c r="G3408" s="1">
        <v>40214</v>
      </c>
      <c r="H3408" s="3">
        <f>G3408-F3408</f>
        <v>51</v>
      </c>
      <c r="I3408" s="3">
        <f>IF(H3408&lt;=60,1,IF(H3408&lt;=150,2,3))</f>
        <v>1</v>
      </c>
      <c r="J3408">
        <v>36.6</v>
      </c>
      <c r="K3408">
        <v>3.87</v>
      </c>
      <c r="L3408">
        <v>3.1</v>
      </c>
      <c r="M3408">
        <v>2662</v>
      </c>
      <c r="N3408">
        <f>LOG(M3408/100,2)+3</f>
        <v>7.7344386661371676</v>
      </c>
      <c r="O3408">
        <f>INDEX(lehmad!B$2:B$412,MATCH(klypsid!$B3408,lehmad!$A$2:$A$412,0))</f>
        <v>38623</v>
      </c>
      <c r="P3408">
        <f>INDEX(lehmad!D$2:D$412,MATCH(klypsid!$B3408,lehmad!$A$2:$A$412,0))</f>
        <v>90</v>
      </c>
      <c r="Q3408">
        <f>INDEX(lehmad!E$2:E$412,MATCH(klypsid!$B3408,lehmad!$A$2:$A$412,0))</f>
        <v>1</v>
      </c>
      <c r="R3408" t="str">
        <f>INDEX(lehmad!F$2:F$412,MATCH(klypsid!$B3408,lehmad!$A$2:$A$412,0))</f>
        <v>DORADO-ET</v>
      </c>
      <c r="S3408">
        <f>INDEX(lehmad!H$2:H$412,MATCH(klypsid!$B3408,lehmad!$A$2:$A$412,0))</f>
        <v>102</v>
      </c>
      <c r="T3408">
        <f>INDEX(lehmad!K$2:K$412,MATCH(klypsid!$B3408,lehmad!$A$2:$A$412,0))</f>
        <v>106</v>
      </c>
      <c r="U3408" s="4">
        <f t="shared" si="106"/>
        <v>2</v>
      </c>
      <c r="V3408">
        <f t="shared" si="107"/>
        <v>28</v>
      </c>
    </row>
    <row r="3409" spans="1:22" x14ac:dyDescent="0.25">
      <c r="A3409">
        <v>3665</v>
      </c>
      <c r="B3409" t="str">
        <f>"E"&amp;A3409</f>
        <v>E3665</v>
      </c>
      <c r="C3409" t="s">
        <v>101</v>
      </c>
      <c r="D3409">
        <v>3</v>
      </c>
      <c r="E3409">
        <f>IF(D3409&lt;4,D3409,4)</f>
        <v>3</v>
      </c>
      <c r="F3409" s="1">
        <v>40163</v>
      </c>
      <c r="G3409" s="1">
        <v>40242</v>
      </c>
      <c r="H3409" s="3">
        <f>G3409-F3409</f>
        <v>79</v>
      </c>
      <c r="I3409" s="3">
        <f>IF(H3409&lt;=60,1,IF(H3409&lt;=150,2,3))</f>
        <v>2</v>
      </c>
      <c r="J3409">
        <v>21</v>
      </c>
      <c r="K3409">
        <v>4.91</v>
      </c>
      <c r="L3409">
        <v>3.58</v>
      </c>
      <c r="M3409">
        <v>2018</v>
      </c>
      <c r="N3409">
        <f>LOG(M3409/100,2)+3</f>
        <v>7.3348542693316325</v>
      </c>
      <c r="O3409">
        <f>INDEX(lehmad!B$2:B$412,MATCH(klypsid!$B3409,lehmad!$A$2:$A$412,0))</f>
        <v>38623</v>
      </c>
      <c r="P3409">
        <f>INDEX(lehmad!D$2:D$412,MATCH(klypsid!$B3409,lehmad!$A$2:$A$412,0))</f>
        <v>90</v>
      </c>
      <c r="Q3409">
        <f>INDEX(lehmad!E$2:E$412,MATCH(klypsid!$B3409,lehmad!$A$2:$A$412,0))</f>
        <v>1</v>
      </c>
      <c r="R3409" t="str">
        <f>INDEX(lehmad!F$2:F$412,MATCH(klypsid!$B3409,lehmad!$A$2:$A$412,0))</f>
        <v>DORADO-ET</v>
      </c>
      <c r="S3409">
        <f>INDEX(lehmad!H$2:H$412,MATCH(klypsid!$B3409,lehmad!$A$2:$A$412,0))</f>
        <v>102</v>
      </c>
      <c r="T3409">
        <f>INDEX(lehmad!K$2:K$412,MATCH(klypsid!$B3409,lehmad!$A$2:$A$412,0))</f>
        <v>106</v>
      </c>
      <c r="U3409" s="4">
        <f t="shared" si="106"/>
        <v>3</v>
      </c>
      <c r="V3409">
        <f t="shared" si="107"/>
        <v>28</v>
      </c>
    </row>
    <row r="3410" spans="1:22" x14ac:dyDescent="0.25">
      <c r="A3410">
        <v>3665</v>
      </c>
      <c r="B3410" t="str">
        <f>"E"&amp;A3410</f>
        <v>E3665</v>
      </c>
      <c r="C3410" t="s">
        <v>101</v>
      </c>
      <c r="D3410">
        <v>3</v>
      </c>
      <c r="E3410">
        <f>IF(D3410&lt;4,D3410,4)</f>
        <v>3</v>
      </c>
      <c r="F3410" s="1">
        <v>40163</v>
      </c>
      <c r="G3410" s="1">
        <v>40276</v>
      </c>
      <c r="H3410" s="3">
        <f>G3410-F3410</f>
        <v>113</v>
      </c>
      <c r="I3410" s="3">
        <f>IF(H3410&lt;=60,1,IF(H3410&lt;=150,2,3))</f>
        <v>2</v>
      </c>
      <c r="J3410">
        <v>32.9</v>
      </c>
      <c r="K3410">
        <v>3.39</v>
      </c>
      <c r="L3410">
        <v>3.45</v>
      </c>
      <c r="M3410">
        <v>5145</v>
      </c>
      <c r="N3410">
        <f>LOG(M3410/100,2)+3</f>
        <v>8.6850991720066055</v>
      </c>
      <c r="O3410">
        <f>INDEX(lehmad!B$2:B$412,MATCH(klypsid!$B3410,lehmad!$A$2:$A$412,0))</f>
        <v>38623</v>
      </c>
      <c r="P3410">
        <f>INDEX(lehmad!D$2:D$412,MATCH(klypsid!$B3410,lehmad!$A$2:$A$412,0))</f>
        <v>90</v>
      </c>
      <c r="Q3410">
        <f>INDEX(lehmad!E$2:E$412,MATCH(klypsid!$B3410,lehmad!$A$2:$A$412,0))</f>
        <v>1</v>
      </c>
      <c r="R3410" t="str">
        <f>INDEX(lehmad!F$2:F$412,MATCH(klypsid!$B3410,lehmad!$A$2:$A$412,0))</f>
        <v>DORADO-ET</v>
      </c>
      <c r="S3410">
        <f>INDEX(lehmad!H$2:H$412,MATCH(klypsid!$B3410,lehmad!$A$2:$A$412,0))</f>
        <v>102</v>
      </c>
      <c r="T3410">
        <f>INDEX(lehmad!K$2:K$412,MATCH(klypsid!$B3410,lehmad!$A$2:$A$412,0))</f>
        <v>106</v>
      </c>
      <c r="U3410" s="4">
        <f t="shared" si="106"/>
        <v>4</v>
      </c>
      <c r="V3410">
        <f t="shared" si="107"/>
        <v>34</v>
      </c>
    </row>
    <row r="3411" spans="1:22" x14ac:dyDescent="0.25">
      <c r="A3411">
        <v>3665</v>
      </c>
      <c r="B3411" t="str">
        <f>"E"&amp;A3411</f>
        <v>E3665</v>
      </c>
      <c r="C3411" t="s">
        <v>101</v>
      </c>
      <c r="D3411">
        <v>3</v>
      </c>
      <c r="E3411">
        <f>IF(D3411&lt;4,D3411,4)</f>
        <v>3</v>
      </c>
      <c r="F3411" s="1">
        <v>40163</v>
      </c>
      <c r="G3411" s="1">
        <v>40304</v>
      </c>
      <c r="H3411" s="3">
        <f>G3411-F3411</f>
        <v>141</v>
      </c>
      <c r="I3411" s="3">
        <f>IF(H3411&lt;=60,1,IF(H3411&lt;=150,2,3))</f>
        <v>2</v>
      </c>
      <c r="J3411">
        <v>19</v>
      </c>
      <c r="K3411">
        <v>3.71</v>
      </c>
      <c r="L3411">
        <v>3.34</v>
      </c>
      <c r="M3411">
        <v>107</v>
      </c>
      <c r="N3411">
        <f>LOG(M3411/100,2)+3</f>
        <v>3.0976107966264221</v>
      </c>
      <c r="O3411">
        <f>INDEX(lehmad!B$2:B$412,MATCH(klypsid!$B3411,lehmad!$A$2:$A$412,0))</f>
        <v>38623</v>
      </c>
      <c r="P3411">
        <f>INDEX(lehmad!D$2:D$412,MATCH(klypsid!$B3411,lehmad!$A$2:$A$412,0))</f>
        <v>90</v>
      </c>
      <c r="Q3411">
        <f>INDEX(lehmad!E$2:E$412,MATCH(klypsid!$B3411,lehmad!$A$2:$A$412,0))</f>
        <v>1</v>
      </c>
      <c r="R3411" t="str">
        <f>INDEX(lehmad!F$2:F$412,MATCH(klypsid!$B3411,lehmad!$A$2:$A$412,0))</f>
        <v>DORADO-ET</v>
      </c>
      <c r="S3411">
        <f>INDEX(lehmad!H$2:H$412,MATCH(klypsid!$B3411,lehmad!$A$2:$A$412,0))</f>
        <v>102</v>
      </c>
      <c r="T3411">
        <f>INDEX(lehmad!K$2:K$412,MATCH(klypsid!$B3411,lehmad!$A$2:$A$412,0))</f>
        <v>106</v>
      </c>
      <c r="U3411" s="4">
        <f t="shared" si="106"/>
        <v>5</v>
      </c>
      <c r="V3411">
        <f t="shared" si="107"/>
        <v>28</v>
      </c>
    </row>
    <row r="3412" spans="1:22" x14ac:dyDescent="0.25">
      <c r="A3412">
        <v>3666</v>
      </c>
      <c r="B3412" t="str">
        <f>"E"&amp;A3412</f>
        <v>E3666</v>
      </c>
      <c r="C3412" t="s">
        <v>102</v>
      </c>
      <c r="D3412">
        <v>1</v>
      </c>
      <c r="E3412">
        <f>IF(D3412&lt;4,D3412,4)</f>
        <v>1</v>
      </c>
      <c r="F3412" s="1">
        <v>39368</v>
      </c>
      <c r="G3412" s="1">
        <v>39387</v>
      </c>
      <c r="H3412" s="3">
        <f>G3412-F3412</f>
        <v>19</v>
      </c>
      <c r="I3412" s="3">
        <f>IF(H3412&lt;=60,1,IF(H3412&lt;=150,2,3))</f>
        <v>1</v>
      </c>
      <c r="J3412">
        <v>33.9</v>
      </c>
      <c r="K3412">
        <v>4</v>
      </c>
      <c r="L3412">
        <v>3.22</v>
      </c>
      <c r="M3412">
        <v>29</v>
      </c>
      <c r="N3412">
        <f>LOG(M3412/100,2)+3</f>
        <v>1.2141248053528473</v>
      </c>
      <c r="O3412">
        <f>INDEX(lehmad!B$2:B$412,MATCH(klypsid!$B3412,lehmad!$A$2:$A$412,0))</f>
        <v>38624</v>
      </c>
      <c r="P3412">
        <f>INDEX(lehmad!D$2:D$412,MATCH(klypsid!$B3412,lehmad!$A$2:$A$412,0))</f>
        <v>115</v>
      </c>
      <c r="Q3412">
        <f>INDEX(lehmad!E$2:E$412,MATCH(klypsid!$B3412,lehmad!$A$2:$A$412,0))</f>
        <v>1</v>
      </c>
      <c r="R3412" t="str">
        <f>INDEX(lehmad!F$2:F$412,MATCH(klypsid!$B3412,lehmad!$A$2:$A$412,0))</f>
        <v>LANCELOT-ET</v>
      </c>
      <c r="S3412">
        <f>INDEX(lehmad!H$2:H$412,MATCH(klypsid!$B3412,lehmad!$A$2:$A$412,0))</f>
        <v>126</v>
      </c>
      <c r="T3412">
        <f>INDEX(lehmad!K$2:K$412,MATCH(klypsid!$B3412,lehmad!$A$2:$A$412,0))</f>
        <v>122</v>
      </c>
      <c r="U3412" s="4">
        <f t="shared" si="106"/>
        <v>1</v>
      </c>
      <c r="V3412">
        <f t="shared" si="107"/>
        <v>19</v>
      </c>
    </row>
    <row r="3413" spans="1:22" x14ac:dyDescent="0.25">
      <c r="A3413">
        <v>3666</v>
      </c>
      <c r="B3413" t="str">
        <f>"E"&amp;A3413</f>
        <v>E3666</v>
      </c>
      <c r="C3413" t="s">
        <v>102</v>
      </c>
      <c r="D3413">
        <v>1</v>
      </c>
      <c r="E3413">
        <f>IF(D3413&lt;4,D3413,4)</f>
        <v>1</v>
      </c>
      <c r="F3413" s="1">
        <v>39368</v>
      </c>
      <c r="G3413" s="1">
        <v>39418</v>
      </c>
      <c r="H3413" s="3">
        <f>G3413-F3413</f>
        <v>50</v>
      </c>
      <c r="I3413" s="3">
        <f>IF(H3413&lt;=60,1,IF(H3413&lt;=150,2,3))</f>
        <v>1</v>
      </c>
      <c r="J3413">
        <v>39.5</v>
      </c>
      <c r="K3413">
        <v>3.67</v>
      </c>
      <c r="L3413">
        <v>3.18</v>
      </c>
      <c r="M3413">
        <v>23</v>
      </c>
      <c r="N3413">
        <f>LOG(M3413/100,2)+3</f>
        <v>0.87970576628228825</v>
      </c>
      <c r="O3413">
        <f>INDEX(lehmad!B$2:B$412,MATCH(klypsid!$B3413,lehmad!$A$2:$A$412,0))</f>
        <v>38624</v>
      </c>
      <c r="P3413">
        <f>INDEX(lehmad!D$2:D$412,MATCH(klypsid!$B3413,lehmad!$A$2:$A$412,0))</f>
        <v>115</v>
      </c>
      <c r="Q3413">
        <f>INDEX(lehmad!E$2:E$412,MATCH(klypsid!$B3413,lehmad!$A$2:$A$412,0))</f>
        <v>1</v>
      </c>
      <c r="R3413" t="str">
        <f>INDEX(lehmad!F$2:F$412,MATCH(klypsid!$B3413,lehmad!$A$2:$A$412,0))</f>
        <v>LANCELOT-ET</v>
      </c>
      <c r="S3413">
        <f>INDEX(lehmad!H$2:H$412,MATCH(klypsid!$B3413,lehmad!$A$2:$A$412,0))</f>
        <v>126</v>
      </c>
      <c r="T3413">
        <f>INDEX(lehmad!K$2:K$412,MATCH(klypsid!$B3413,lehmad!$A$2:$A$412,0))</f>
        <v>122</v>
      </c>
      <c r="U3413" s="4">
        <f t="shared" si="106"/>
        <v>2</v>
      </c>
      <c r="V3413">
        <f t="shared" si="107"/>
        <v>31</v>
      </c>
    </row>
    <row r="3414" spans="1:22" x14ac:dyDescent="0.25">
      <c r="A3414">
        <v>3666</v>
      </c>
      <c r="B3414" t="str">
        <f>"E"&amp;A3414</f>
        <v>E3666</v>
      </c>
      <c r="C3414" t="s">
        <v>102</v>
      </c>
      <c r="D3414">
        <v>1</v>
      </c>
      <c r="E3414">
        <f>IF(D3414&lt;4,D3414,4)</f>
        <v>1</v>
      </c>
      <c r="F3414" s="1">
        <v>39368</v>
      </c>
      <c r="G3414" s="1">
        <v>39450</v>
      </c>
      <c r="H3414" s="3">
        <f>G3414-F3414</f>
        <v>82</v>
      </c>
      <c r="I3414" s="3">
        <f>IF(H3414&lt;=60,1,IF(H3414&lt;=150,2,3))</f>
        <v>2</v>
      </c>
      <c r="J3414">
        <v>38.5</v>
      </c>
      <c r="K3414">
        <v>3.81</v>
      </c>
      <c r="L3414">
        <v>3.18</v>
      </c>
      <c r="M3414">
        <v>19</v>
      </c>
      <c r="N3414">
        <f>LOG(M3414/100,2)+3</f>
        <v>0.60407132366886085</v>
      </c>
      <c r="O3414">
        <f>INDEX(lehmad!B$2:B$412,MATCH(klypsid!$B3414,lehmad!$A$2:$A$412,0))</f>
        <v>38624</v>
      </c>
      <c r="P3414">
        <f>INDEX(lehmad!D$2:D$412,MATCH(klypsid!$B3414,lehmad!$A$2:$A$412,0))</f>
        <v>115</v>
      </c>
      <c r="Q3414">
        <f>INDEX(lehmad!E$2:E$412,MATCH(klypsid!$B3414,lehmad!$A$2:$A$412,0))</f>
        <v>1</v>
      </c>
      <c r="R3414" t="str">
        <f>INDEX(lehmad!F$2:F$412,MATCH(klypsid!$B3414,lehmad!$A$2:$A$412,0))</f>
        <v>LANCELOT-ET</v>
      </c>
      <c r="S3414">
        <f>INDEX(lehmad!H$2:H$412,MATCH(klypsid!$B3414,lehmad!$A$2:$A$412,0))</f>
        <v>126</v>
      </c>
      <c r="T3414">
        <f>INDEX(lehmad!K$2:K$412,MATCH(klypsid!$B3414,lehmad!$A$2:$A$412,0))</f>
        <v>122</v>
      </c>
      <c r="U3414" s="4">
        <f t="shared" si="106"/>
        <v>3</v>
      </c>
      <c r="V3414">
        <f t="shared" si="107"/>
        <v>32</v>
      </c>
    </row>
    <row r="3415" spans="1:22" x14ac:dyDescent="0.25">
      <c r="A3415">
        <v>3666</v>
      </c>
      <c r="B3415" t="str">
        <f>"E"&amp;A3415</f>
        <v>E3666</v>
      </c>
      <c r="C3415" t="s">
        <v>102</v>
      </c>
      <c r="D3415">
        <v>1</v>
      </c>
      <c r="E3415">
        <f>IF(D3415&lt;4,D3415,4)</f>
        <v>1</v>
      </c>
      <c r="F3415" s="1">
        <v>39368</v>
      </c>
      <c r="G3415" s="1">
        <v>39481</v>
      </c>
      <c r="H3415" s="3">
        <f>G3415-F3415</f>
        <v>113</v>
      </c>
      <c r="I3415" s="3">
        <f>IF(H3415&lt;=60,1,IF(H3415&lt;=150,2,3))</f>
        <v>2</v>
      </c>
      <c r="J3415">
        <v>37.9</v>
      </c>
      <c r="K3415">
        <v>3.43</v>
      </c>
      <c r="L3415">
        <v>3.31</v>
      </c>
      <c r="M3415">
        <v>27</v>
      </c>
      <c r="N3415">
        <f>LOG(M3415/100,2)+3</f>
        <v>1.1110313123887439</v>
      </c>
      <c r="O3415">
        <f>INDEX(lehmad!B$2:B$412,MATCH(klypsid!$B3415,lehmad!$A$2:$A$412,0))</f>
        <v>38624</v>
      </c>
      <c r="P3415">
        <f>INDEX(lehmad!D$2:D$412,MATCH(klypsid!$B3415,lehmad!$A$2:$A$412,0))</f>
        <v>115</v>
      </c>
      <c r="Q3415">
        <f>INDEX(lehmad!E$2:E$412,MATCH(klypsid!$B3415,lehmad!$A$2:$A$412,0))</f>
        <v>1</v>
      </c>
      <c r="R3415" t="str">
        <f>INDEX(lehmad!F$2:F$412,MATCH(klypsid!$B3415,lehmad!$A$2:$A$412,0))</f>
        <v>LANCELOT-ET</v>
      </c>
      <c r="S3415">
        <f>INDEX(lehmad!H$2:H$412,MATCH(klypsid!$B3415,lehmad!$A$2:$A$412,0))</f>
        <v>126</v>
      </c>
      <c r="T3415">
        <f>INDEX(lehmad!K$2:K$412,MATCH(klypsid!$B3415,lehmad!$A$2:$A$412,0))</f>
        <v>122</v>
      </c>
      <c r="U3415" s="4">
        <f t="shared" si="106"/>
        <v>4</v>
      </c>
      <c r="V3415">
        <f t="shared" si="107"/>
        <v>31</v>
      </c>
    </row>
    <row r="3416" spans="1:22" x14ac:dyDescent="0.25">
      <c r="A3416">
        <v>3666</v>
      </c>
      <c r="B3416" t="str">
        <f>"E"&amp;A3416</f>
        <v>E3666</v>
      </c>
      <c r="C3416" t="s">
        <v>102</v>
      </c>
      <c r="D3416">
        <v>1</v>
      </c>
      <c r="E3416">
        <f>IF(D3416&lt;4,D3416,4)</f>
        <v>1</v>
      </c>
      <c r="F3416" s="1">
        <v>39368</v>
      </c>
      <c r="G3416" s="1">
        <v>39509</v>
      </c>
      <c r="H3416" s="3">
        <f>G3416-F3416</f>
        <v>141</v>
      </c>
      <c r="I3416" s="3">
        <f>IF(H3416&lt;=60,1,IF(H3416&lt;=150,2,3))</f>
        <v>2</v>
      </c>
      <c r="J3416">
        <v>37.200000000000003</v>
      </c>
      <c r="K3416">
        <v>3.96</v>
      </c>
      <c r="L3416">
        <v>3.45</v>
      </c>
      <c r="M3416">
        <v>25</v>
      </c>
      <c r="N3416">
        <f>LOG(M3416/100,2)+3</f>
        <v>1</v>
      </c>
      <c r="O3416">
        <f>INDEX(lehmad!B$2:B$412,MATCH(klypsid!$B3416,lehmad!$A$2:$A$412,0))</f>
        <v>38624</v>
      </c>
      <c r="P3416">
        <f>INDEX(lehmad!D$2:D$412,MATCH(klypsid!$B3416,lehmad!$A$2:$A$412,0))</f>
        <v>115</v>
      </c>
      <c r="Q3416">
        <f>INDEX(lehmad!E$2:E$412,MATCH(klypsid!$B3416,lehmad!$A$2:$A$412,0))</f>
        <v>1</v>
      </c>
      <c r="R3416" t="str">
        <f>INDEX(lehmad!F$2:F$412,MATCH(klypsid!$B3416,lehmad!$A$2:$A$412,0))</f>
        <v>LANCELOT-ET</v>
      </c>
      <c r="S3416">
        <f>INDEX(lehmad!H$2:H$412,MATCH(klypsid!$B3416,lehmad!$A$2:$A$412,0))</f>
        <v>126</v>
      </c>
      <c r="T3416">
        <f>INDEX(lehmad!K$2:K$412,MATCH(klypsid!$B3416,lehmad!$A$2:$A$412,0))</f>
        <v>122</v>
      </c>
      <c r="U3416" s="4">
        <f t="shared" si="106"/>
        <v>5</v>
      </c>
      <c r="V3416">
        <f t="shared" si="107"/>
        <v>28</v>
      </c>
    </row>
    <row r="3417" spans="1:22" x14ac:dyDescent="0.25">
      <c r="A3417">
        <v>3666</v>
      </c>
      <c r="B3417" t="str">
        <f>"E"&amp;A3417</f>
        <v>E3666</v>
      </c>
      <c r="C3417" t="s">
        <v>102</v>
      </c>
      <c r="D3417">
        <v>1</v>
      </c>
      <c r="E3417">
        <f>IF(D3417&lt;4,D3417,4)</f>
        <v>1</v>
      </c>
      <c r="F3417" s="1">
        <v>39368</v>
      </c>
      <c r="G3417" s="1">
        <v>39539</v>
      </c>
      <c r="H3417" s="3">
        <f>G3417-F3417</f>
        <v>171</v>
      </c>
      <c r="I3417" s="3">
        <f>IF(H3417&lt;=60,1,IF(H3417&lt;=150,2,3))</f>
        <v>3</v>
      </c>
      <c r="J3417">
        <v>32.799999999999997</v>
      </c>
      <c r="K3417">
        <v>3.88</v>
      </c>
      <c r="L3417">
        <v>3.38</v>
      </c>
      <c r="M3417">
        <v>29</v>
      </c>
      <c r="N3417">
        <f>LOG(M3417/100,2)+3</f>
        <v>1.2141248053528473</v>
      </c>
      <c r="O3417">
        <f>INDEX(lehmad!B$2:B$412,MATCH(klypsid!$B3417,lehmad!$A$2:$A$412,0))</f>
        <v>38624</v>
      </c>
      <c r="P3417">
        <f>INDEX(lehmad!D$2:D$412,MATCH(klypsid!$B3417,lehmad!$A$2:$A$412,0))</f>
        <v>115</v>
      </c>
      <c r="Q3417">
        <f>INDEX(lehmad!E$2:E$412,MATCH(klypsid!$B3417,lehmad!$A$2:$A$412,0))</f>
        <v>1</v>
      </c>
      <c r="R3417" t="str">
        <f>INDEX(lehmad!F$2:F$412,MATCH(klypsid!$B3417,lehmad!$A$2:$A$412,0))</f>
        <v>LANCELOT-ET</v>
      </c>
      <c r="S3417">
        <f>INDEX(lehmad!H$2:H$412,MATCH(klypsid!$B3417,lehmad!$A$2:$A$412,0))</f>
        <v>126</v>
      </c>
      <c r="T3417">
        <f>INDEX(lehmad!K$2:K$412,MATCH(klypsid!$B3417,lehmad!$A$2:$A$412,0))</f>
        <v>122</v>
      </c>
      <c r="U3417" s="4">
        <f t="shared" si="106"/>
        <v>6</v>
      </c>
      <c r="V3417">
        <f t="shared" si="107"/>
        <v>30</v>
      </c>
    </row>
    <row r="3418" spans="1:22" x14ac:dyDescent="0.25">
      <c r="A3418">
        <v>3666</v>
      </c>
      <c r="B3418" t="str">
        <f>"E"&amp;A3418</f>
        <v>E3666</v>
      </c>
      <c r="C3418" t="s">
        <v>102</v>
      </c>
      <c r="D3418">
        <v>1</v>
      </c>
      <c r="E3418">
        <f>IF(D3418&lt;4,D3418,4)</f>
        <v>1</v>
      </c>
      <c r="F3418" s="1">
        <v>39368</v>
      </c>
      <c r="G3418" s="1">
        <v>39572</v>
      </c>
      <c r="H3418" s="3">
        <f>G3418-F3418</f>
        <v>204</v>
      </c>
      <c r="I3418" s="3">
        <f>IF(H3418&lt;=60,1,IF(H3418&lt;=150,2,3))</f>
        <v>3</v>
      </c>
      <c r="J3418">
        <v>37.5</v>
      </c>
      <c r="K3418">
        <v>3.03</v>
      </c>
      <c r="L3418">
        <v>3.49</v>
      </c>
      <c r="M3418">
        <v>36</v>
      </c>
      <c r="N3418">
        <f>LOG(M3418/100,2)+3</f>
        <v>1.5260688116675876</v>
      </c>
      <c r="O3418">
        <f>INDEX(lehmad!B$2:B$412,MATCH(klypsid!$B3418,lehmad!$A$2:$A$412,0))</f>
        <v>38624</v>
      </c>
      <c r="P3418">
        <f>INDEX(lehmad!D$2:D$412,MATCH(klypsid!$B3418,lehmad!$A$2:$A$412,0))</f>
        <v>115</v>
      </c>
      <c r="Q3418">
        <f>INDEX(lehmad!E$2:E$412,MATCH(klypsid!$B3418,lehmad!$A$2:$A$412,0))</f>
        <v>1</v>
      </c>
      <c r="R3418" t="str">
        <f>INDEX(lehmad!F$2:F$412,MATCH(klypsid!$B3418,lehmad!$A$2:$A$412,0))</f>
        <v>LANCELOT-ET</v>
      </c>
      <c r="S3418">
        <f>INDEX(lehmad!H$2:H$412,MATCH(klypsid!$B3418,lehmad!$A$2:$A$412,0))</f>
        <v>126</v>
      </c>
      <c r="T3418">
        <f>INDEX(lehmad!K$2:K$412,MATCH(klypsid!$B3418,lehmad!$A$2:$A$412,0))</f>
        <v>122</v>
      </c>
      <c r="U3418" s="4">
        <f t="shared" si="106"/>
        <v>7</v>
      </c>
      <c r="V3418">
        <f t="shared" si="107"/>
        <v>33</v>
      </c>
    </row>
    <row r="3419" spans="1:22" x14ac:dyDescent="0.25">
      <c r="A3419">
        <v>3666</v>
      </c>
      <c r="B3419" t="str">
        <f>"E"&amp;A3419</f>
        <v>E3666</v>
      </c>
      <c r="C3419" t="s">
        <v>102</v>
      </c>
      <c r="D3419">
        <v>1</v>
      </c>
      <c r="E3419">
        <f>IF(D3419&lt;4,D3419,4)</f>
        <v>1</v>
      </c>
      <c r="F3419" s="1">
        <v>39368</v>
      </c>
      <c r="G3419" s="1">
        <v>39600</v>
      </c>
      <c r="H3419" s="3">
        <f>G3419-F3419</f>
        <v>232</v>
      </c>
      <c r="I3419" s="3">
        <f>IF(H3419&lt;=60,1,IF(H3419&lt;=150,2,3))</f>
        <v>3</v>
      </c>
      <c r="J3419">
        <v>38.4</v>
      </c>
      <c r="K3419">
        <v>3.2</v>
      </c>
      <c r="L3419">
        <v>3.51</v>
      </c>
      <c r="M3419">
        <v>40</v>
      </c>
      <c r="N3419">
        <f>LOG(M3419/100,2)+3</f>
        <v>1.6780719051126378</v>
      </c>
      <c r="O3419">
        <f>INDEX(lehmad!B$2:B$412,MATCH(klypsid!$B3419,lehmad!$A$2:$A$412,0))</f>
        <v>38624</v>
      </c>
      <c r="P3419">
        <f>INDEX(lehmad!D$2:D$412,MATCH(klypsid!$B3419,lehmad!$A$2:$A$412,0))</f>
        <v>115</v>
      </c>
      <c r="Q3419">
        <f>INDEX(lehmad!E$2:E$412,MATCH(klypsid!$B3419,lehmad!$A$2:$A$412,0))</f>
        <v>1</v>
      </c>
      <c r="R3419" t="str">
        <f>INDEX(lehmad!F$2:F$412,MATCH(klypsid!$B3419,lehmad!$A$2:$A$412,0))</f>
        <v>LANCELOT-ET</v>
      </c>
      <c r="S3419">
        <f>INDEX(lehmad!H$2:H$412,MATCH(klypsid!$B3419,lehmad!$A$2:$A$412,0))</f>
        <v>126</v>
      </c>
      <c r="T3419">
        <f>INDEX(lehmad!K$2:K$412,MATCH(klypsid!$B3419,lehmad!$A$2:$A$412,0))</f>
        <v>122</v>
      </c>
      <c r="U3419" s="4">
        <f t="shared" si="106"/>
        <v>8</v>
      </c>
      <c r="V3419">
        <f t="shared" si="107"/>
        <v>28</v>
      </c>
    </row>
    <row r="3420" spans="1:22" x14ac:dyDescent="0.25">
      <c r="A3420">
        <v>3666</v>
      </c>
      <c r="B3420" t="str">
        <f>"E"&amp;A3420</f>
        <v>E3666</v>
      </c>
      <c r="C3420" t="s">
        <v>102</v>
      </c>
      <c r="D3420">
        <v>1</v>
      </c>
      <c r="E3420">
        <f>IF(D3420&lt;4,D3420,4)</f>
        <v>1</v>
      </c>
      <c r="F3420" s="1">
        <v>39368</v>
      </c>
      <c r="G3420" s="1">
        <v>39631</v>
      </c>
      <c r="H3420" s="3">
        <f>G3420-F3420</f>
        <v>263</v>
      </c>
      <c r="I3420" s="3">
        <f>IF(H3420&lt;=60,1,IF(H3420&lt;=150,2,3))</f>
        <v>3</v>
      </c>
      <c r="J3420">
        <v>29</v>
      </c>
      <c r="K3420">
        <v>3.8</v>
      </c>
      <c r="L3420">
        <v>3.81</v>
      </c>
      <c r="M3420">
        <v>52</v>
      </c>
      <c r="N3420">
        <f>LOG(M3420/100,2)+3</f>
        <v>2.0565835283663674</v>
      </c>
      <c r="O3420">
        <f>INDEX(lehmad!B$2:B$412,MATCH(klypsid!$B3420,lehmad!$A$2:$A$412,0))</f>
        <v>38624</v>
      </c>
      <c r="P3420">
        <f>INDEX(lehmad!D$2:D$412,MATCH(klypsid!$B3420,lehmad!$A$2:$A$412,0))</f>
        <v>115</v>
      </c>
      <c r="Q3420">
        <f>INDEX(lehmad!E$2:E$412,MATCH(klypsid!$B3420,lehmad!$A$2:$A$412,0))</f>
        <v>1</v>
      </c>
      <c r="R3420" t="str">
        <f>INDEX(lehmad!F$2:F$412,MATCH(klypsid!$B3420,lehmad!$A$2:$A$412,0))</f>
        <v>LANCELOT-ET</v>
      </c>
      <c r="S3420">
        <f>INDEX(lehmad!H$2:H$412,MATCH(klypsid!$B3420,lehmad!$A$2:$A$412,0))</f>
        <v>126</v>
      </c>
      <c r="T3420">
        <f>INDEX(lehmad!K$2:K$412,MATCH(klypsid!$B3420,lehmad!$A$2:$A$412,0))</f>
        <v>122</v>
      </c>
      <c r="U3420" s="4">
        <f t="shared" si="106"/>
        <v>9</v>
      </c>
      <c r="V3420">
        <f t="shared" si="107"/>
        <v>31</v>
      </c>
    </row>
    <row r="3421" spans="1:22" x14ac:dyDescent="0.25">
      <c r="A3421">
        <v>3666</v>
      </c>
      <c r="B3421" t="str">
        <f>"E"&amp;A3421</f>
        <v>E3666</v>
      </c>
      <c r="C3421" t="s">
        <v>102</v>
      </c>
      <c r="D3421">
        <v>1</v>
      </c>
      <c r="E3421">
        <f>IF(D3421&lt;4,D3421,4)</f>
        <v>1</v>
      </c>
      <c r="F3421" s="1">
        <v>39368</v>
      </c>
      <c r="G3421" s="1">
        <v>39663</v>
      </c>
      <c r="H3421" s="3">
        <f>G3421-F3421</f>
        <v>295</v>
      </c>
      <c r="I3421" s="3">
        <f>IF(H3421&lt;=60,1,IF(H3421&lt;=150,2,3))</f>
        <v>3</v>
      </c>
      <c r="J3421">
        <v>21.9</v>
      </c>
      <c r="K3421">
        <v>4.8600000000000003</v>
      </c>
      <c r="L3421">
        <v>3.51</v>
      </c>
      <c r="M3421">
        <v>52</v>
      </c>
      <c r="N3421">
        <f>LOG(M3421/100,2)+3</f>
        <v>2.0565835283663674</v>
      </c>
      <c r="O3421">
        <f>INDEX(lehmad!B$2:B$412,MATCH(klypsid!$B3421,lehmad!$A$2:$A$412,0))</f>
        <v>38624</v>
      </c>
      <c r="P3421">
        <f>INDEX(lehmad!D$2:D$412,MATCH(klypsid!$B3421,lehmad!$A$2:$A$412,0))</f>
        <v>115</v>
      </c>
      <c r="Q3421">
        <f>INDEX(lehmad!E$2:E$412,MATCH(klypsid!$B3421,lehmad!$A$2:$A$412,0))</f>
        <v>1</v>
      </c>
      <c r="R3421" t="str">
        <f>INDEX(lehmad!F$2:F$412,MATCH(klypsid!$B3421,lehmad!$A$2:$A$412,0))</f>
        <v>LANCELOT-ET</v>
      </c>
      <c r="S3421">
        <f>INDEX(lehmad!H$2:H$412,MATCH(klypsid!$B3421,lehmad!$A$2:$A$412,0))</f>
        <v>126</v>
      </c>
      <c r="T3421">
        <f>INDEX(lehmad!K$2:K$412,MATCH(klypsid!$B3421,lehmad!$A$2:$A$412,0))</f>
        <v>122</v>
      </c>
      <c r="U3421" s="4">
        <f t="shared" si="106"/>
        <v>10</v>
      </c>
      <c r="V3421">
        <f t="shared" si="107"/>
        <v>32</v>
      </c>
    </row>
    <row r="3422" spans="1:22" x14ac:dyDescent="0.25">
      <c r="A3422">
        <v>3666</v>
      </c>
      <c r="B3422" t="str">
        <f>"E"&amp;A3422</f>
        <v>E3666</v>
      </c>
      <c r="C3422" t="s">
        <v>102</v>
      </c>
      <c r="D3422">
        <v>2</v>
      </c>
      <c r="E3422">
        <f>IF(D3422&lt;4,D3422,4)</f>
        <v>2</v>
      </c>
      <c r="F3422" s="1">
        <v>39734</v>
      </c>
      <c r="G3422" s="1">
        <v>39754</v>
      </c>
      <c r="H3422" s="3">
        <f>G3422-F3422</f>
        <v>20</v>
      </c>
      <c r="I3422" s="3">
        <f>IF(H3422&lt;=60,1,IF(H3422&lt;=150,2,3))</f>
        <v>1</v>
      </c>
      <c r="J3422">
        <v>43.6</v>
      </c>
      <c r="K3422">
        <v>3.73</v>
      </c>
      <c r="L3422">
        <v>3.58</v>
      </c>
      <c r="M3422">
        <v>33</v>
      </c>
      <c r="N3422">
        <f>LOG(M3422/100,2)+3</f>
        <v>1.4005379295837288</v>
      </c>
      <c r="O3422">
        <f>INDEX(lehmad!B$2:B$412,MATCH(klypsid!$B3422,lehmad!$A$2:$A$412,0))</f>
        <v>38624</v>
      </c>
      <c r="P3422">
        <f>INDEX(lehmad!D$2:D$412,MATCH(klypsid!$B3422,lehmad!$A$2:$A$412,0))</f>
        <v>115</v>
      </c>
      <c r="Q3422">
        <f>INDEX(lehmad!E$2:E$412,MATCH(klypsid!$B3422,lehmad!$A$2:$A$412,0))</f>
        <v>1</v>
      </c>
      <c r="R3422" t="str">
        <f>INDEX(lehmad!F$2:F$412,MATCH(klypsid!$B3422,lehmad!$A$2:$A$412,0))</f>
        <v>LANCELOT-ET</v>
      </c>
      <c r="S3422">
        <f>INDEX(lehmad!H$2:H$412,MATCH(klypsid!$B3422,lehmad!$A$2:$A$412,0))</f>
        <v>126</v>
      </c>
      <c r="T3422">
        <f>INDEX(lehmad!K$2:K$412,MATCH(klypsid!$B3422,lehmad!$A$2:$A$412,0))</f>
        <v>122</v>
      </c>
      <c r="U3422" s="4">
        <f t="shared" si="106"/>
        <v>1</v>
      </c>
      <c r="V3422">
        <f t="shared" si="107"/>
        <v>20</v>
      </c>
    </row>
    <row r="3423" spans="1:22" x14ac:dyDescent="0.25">
      <c r="A3423">
        <v>3666</v>
      </c>
      <c r="B3423" t="str">
        <f>"E"&amp;A3423</f>
        <v>E3666</v>
      </c>
      <c r="C3423" t="s">
        <v>102</v>
      </c>
      <c r="D3423">
        <v>2</v>
      </c>
      <c r="E3423">
        <f>IF(D3423&lt;4,D3423,4)</f>
        <v>2</v>
      </c>
      <c r="F3423" s="1">
        <v>39734</v>
      </c>
      <c r="G3423" s="1">
        <v>39783</v>
      </c>
      <c r="H3423" s="3">
        <f>G3423-F3423</f>
        <v>49</v>
      </c>
      <c r="I3423" s="3">
        <f>IF(H3423&lt;=60,1,IF(H3423&lt;=150,2,3))</f>
        <v>1</v>
      </c>
      <c r="J3423">
        <v>49.2</v>
      </c>
      <c r="K3423">
        <v>4.04</v>
      </c>
      <c r="L3423">
        <v>3.28</v>
      </c>
      <c r="M3423">
        <v>23</v>
      </c>
      <c r="N3423">
        <f>LOG(M3423/100,2)+3</f>
        <v>0.87970576628228825</v>
      </c>
      <c r="O3423">
        <f>INDEX(lehmad!B$2:B$412,MATCH(klypsid!$B3423,lehmad!$A$2:$A$412,0))</f>
        <v>38624</v>
      </c>
      <c r="P3423">
        <f>INDEX(lehmad!D$2:D$412,MATCH(klypsid!$B3423,lehmad!$A$2:$A$412,0))</f>
        <v>115</v>
      </c>
      <c r="Q3423">
        <f>INDEX(lehmad!E$2:E$412,MATCH(klypsid!$B3423,lehmad!$A$2:$A$412,0))</f>
        <v>1</v>
      </c>
      <c r="R3423" t="str">
        <f>INDEX(lehmad!F$2:F$412,MATCH(klypsid!$B3423,lehmad!$A$2:$A$412,0))</f>
        <v>LANCELOT-ET</v>
      </c>
      <c r="S3423">
        <f>INDEX(lehmad!H$2:H$412,MATCH(klypsid!$B3423,lehmad!$A$2:$A$412,0))</f>
        <v>126</v>
      </c>
      <c r="T3423">
        <f>INDEX(lehmad!K$2:K$412,MATCH(klypsid!$B3423,lehmad!$A$2:$A$412,0))</f>
        <v>122</v>
      </c>
      <c r="U3423" s="4">
        <f t="shared" si="106"/>
        <v>2</v>
      </c>
      <c r="V3423">
        <f t="shared" si="107"/>
        <v>29</v>
      </c>
    </row>
    <row r="3424" spans="1:22" x14ac:dyDescent="0.25">
      <c r="A3424">
        <v>3666</v>
      </c>
      <c r="B3424" t="str">
        <f>"E"&amp;A3424</f>
        <v>E3666</v>
      </c>
      <c r="C3424" t="s">
        <v>102</v>
      </c>
      <c r="D3424">
        <v>2</v>
      </c>
      <c r="E3424">
        <f>IF(D3424&lt;4,D3424,4)</f>
        <v>2</v>
      </c>
      <c r="F3424" s="1">
        <v>39734</v>
      </c>
      <c r="G3424" s="1">
        <v>39817</v>
      </c>
      <c r="H3424" s="3">
        <f>G3424-F3424</f>
        <v>83</v>
      </c>
      <c r="I3424" s="3">
        <f>IF(H3424&lt;=60,1,IF(H3424&lt;=150,2,3))</f>
        <v>2</v>
      </c>
      <c r="J3424">
        <v>46.2</v>
      </c>
      <c r="K3424">
        <v>3.98</v>
      </c>
      <c r="L3424">
        <v>3.24</v>
      </c>
      <c r="M3424">
        <v>71</v>
      </c>
      <c r="N3424">
        <f>LOG(M3424/100,2)+3</f>
        <v>2.5058909297299574</v>
      </c>
      <c r="O3424">
        <f>INDEX(lehmad!B$2:B$412,MATCH(klypsid!$B3424,lehmad!$A$2:$A$412,0))</f>
        <v>38624</v>
      </c>
      <c r="P3424">
        <f>INDEX(lehmad!D$2:D$412,MATCH(klypsid!$B3424,lehmad!$A$2:$A$412,0))</f>
        <v>115</v>
      </c>
      <c r="Q3424">
        <f>INDEX(lehmad!E$2:E$412,MATCH(klypsid!$B3424,lehmad!$A$2:$A$412,0))</f>
        <v>1</v>
      </c>
      <c r="R3424" t="str">
        <f>INDEX(lehmad!F$2:F$412,MATCH(klypsid!$B3424,lehmad!$A$2:$A$412,0))</f>
        <v>LANCELOT-ET</v>
      </c>
      <c r="S3424">
        <f>INDEX(lehmad!H$2:H$412,MATCH(klypsid!$B3424,lehmad!$A$2:$A$412,0))</f>
        <v>126</v>
      </c>
      <c r="T3424">
        <f>INDEX(lehmad!K$2:K$412,MATCH(klypsid!$B3424,lehmad!$A$2:$A$412,0))</f>
        <v>122</v>
      </c>
      <c r="U3424" s="4">
        <f t="shared" si="106"/>
        <v>3</v>
      </c>
      <c r="V3424">
        <f t="shared" si="107"/>
        <v>34</v>
      </c>
    </row>
    <row r="3425" spans="1:22" x14ac:dyDescent="0.25">
      <c r="A3425">
        <v>3666</v>
      </c>
      <c r="B3425" t="str">
        <f>"E"&amp;A3425</f>
        <v>E3666</v>
      </c>
      <c r="C3425" t="s">
        <v>102</v>
      </c>
      <c r="D3425">
        <v>2</v>
      </c>
      <c r="E3425">
        <f>IF(D3425&lt;4,D3425,4)</f>
        <v>2</v>
      </c>
      <c r="F3425" s="1">
        <v>39734</v>
      </c>
      <c r="G3425" s="1">
        <v>39845</v>
      </c>
      <c r="H3425" s="3">
        <f>G3425-F3425</f>
        <v>111</v>
      </c>
      <c r="I3425" s="3">
        <f>IF(H3425&lt;=60,1,IF(H3425&lt;=150,2,3))</f>
        <v>2</v>
      </c>
      <c r="J3425">
        <v>45.4</v>
      </c>
      <c r="K3425">
        <v>3.61</v>
      </c>
      <c r="L3425">
        <v>3.41</v>
      </c>
      <c r="M3425">
        <v>33</v>
      </c>
      <c r="N3425">
        <f>LOG(M3425/100,2)+3</f>
        <v>1.4005379295837288</v>
      </c>
      <c r="O3425">
        <f>INDEX(lehmad!B$2:B$412,MATCH(klypsid!$B3425,lehmad!$A$2:$A$412,0))</f>
        <v>38624</v>
      </c>
      <c r="P3425">
        <f>INDEX(lehmad!D$2:D$412,MATCH(klypsid!$B3425,lehmad!$A$2:$A$412,0))</f>
        <v>115</v>
      </c>
      <c r="Q3425">
        <f>INDEX(lehmad!E$2:E$412,MATCH(klypsid!$B3425,lehmad!$A$2:$A$412,0))</f>
        <v>1</v>
      </c>
      <c r="R3425" t="str">
        <f>INDEX(lehmad!F$2:F$412,MATCH(klypsid!$B3425,lehmad!$A$2:$A$412,0))</f>
        <v>LANCELOT-ET</v>
      </c>
      <c r="S3425">
        <f>INDEX(lehmad!H$2:H$412,MATCH(klypsid!$B3425,lehmad!$A$2:$A$412,0))</f>
        <v>126</v>
      </c>
      <c r="T3425">
        <f>INDEX(lehmad!K$2:K$412,MATCH(klypsid!$B3425,lehmad!$A$2:$A$412,0))</f>
        <v>122</v>
      </c>
      <c r="U3425" s="4">
        <f t="shared" si="106"/>
        <v>4</v>
      </c>
      <c r="V3425">
        <f t="shared" si="107"/>
        <v>28</v>
      </c>
    </row>
    <row r="3426" spans="1:22" x14ac:dyDescent="0.25">
      <c r="A3426">
        <v>3666</v>
      </c>
      <c r="B3426" t="str">
        <f>"E"&amp;A3426</f>
        <v>E3666</v>
      </c>
      <c r="C3426" t="s">
        <v>102</v>
      </c>
      <c r="D3426">
        <v>2</v>
      </c>
      <c r="E3426">
        <f>IF(D3426&lt;4,D3426,4)</f>
        <v>2</v>
      </c>
      <c r="F3426" s="1">
        <v>39734</v>
      </c>
      <c r="G3426" s="1">
        <v>39875</v>
      </c>
      <c r="H3426" s="3">
        <f>G3426-F3426</f>
        <v>141</v>
      </c>
      <c r="I3426" s="3">
        <f>IF(H3426&lt;=60,1,IF(H3426&lt;=150,2,3))</f>
        <v>2</v>
      </c>
      <c r="J3426">
        <v>39</v>
      </c>
      <c r="K3426">
        <v>5.0199999999999996</v>
      </c>
      <c r="L3426">
        <v>3.68</v>
      </c>
      <c r="M3426">
        <v>3232</v>
      </c>
      <c r="N3426">
        <f>LOG(M3426/100,2)+3</f>
        <v>8.0143552929770703</v>
      </c>
      <c r="O3426">
        <f>INDEX(lehmad!B$2:B$412,MATCH(klypsid!$B3426,lehmad!$A$2:$A$412,0))</f>
        <v>38624</v>
      </c>
      <c r="P3426">
        <f>INDEX(lehmad!D$2:D$412,MATCH(klypsid!$B3426,lehmad!$A$2:$A$412,0))</f>
        <v>115</v>
      </c>
      <c r="Q3426">
        <f>INDEX(lehmad!E$2:E$412,MATCH(klypsid!$B3426,lehmad!$A$2:$A$412,0))</f>
        <v>1</v>
      </c>
      <c r="R3426" t="str">
        <f>INDEX(lehmad!F$2:F$412,MATCH(klypsid!$B3426,lehmad!$A$2:$A$412,0))</f>
        <v>LANCELOT-ET</v>
      </c>
      <c r="S3426">
        <f>INDEX(lehmad!H$2:H$412,MATCH(klypsid!$B3426,lehmad!$A$2:$A$412,0))</f>
        <v>126</v>
      </c>
      <c r="T3426">
        <f>INDEX(lehmad!K$2:K$412,MATCH(klypsid!$B3426,lehmad!$A$2:$A$412,0))</f>
        <v>122</v>
      </c>
      <c r="U3426" s="4">
        <f t="shared" si="106"/>
        <v>5</v>
      </c>
      <c r="V3426">
        <f t="shared" si="107"/>
        <v>30</v>
      </c>
    </row>
    <row r="3427" spans="1:22" x14ac:dyDescent="0.25">
      <c r="A3427">
        <v>3666</v>
      </c>
      <c r="B3427" t="str">
        <f>"E"&amp;A3427</f>
        <v>E3666</v>
      </c>
      <c r="C3427" t="s">
        <v>102</v>
      </c>
      <c r="D3427">
        <v>2</v>
      </c>
      <c r="E3427">
        <f>IF(D3427&lt;4,D3427,4)</f>
        <v>2</v>
      </c>
      <c r="F3427" s="1">
        <v>39734</v>
      </c>
      <c r="G3427" s="1">
        <v>39908</v>
      </c>
      <c r="H3427" s="3">
        <f>G3427-F3427</f>
        <v>174</v>
      </c>
      <c r="I3427" s="3">
        <f>IF(H3427&lt;=60,1,IF(H3427&lt;=150,2,3))</f>
        <v>3</v>
      </c>
      <c r="J3427">
        <v>29.1</v>
      </c>
      <c r="K3427">
        <v>4.13</v>
      </c>
      <c r="L3427">
        <v>3.58</v>
      </c>
      <c r="M3427">
        <v>110</v>
      </c>
      <c r="N3427">
        <f>LOG(M3427/100,2)+3</f>
        <v>3.1375035237499351</v>
      </c>
      <c r="O3427">
        <f>INDEX(lehmad!B$2:B$412,MATCH(klypsid!$B3427,lehmad!$A$2:$A$412,0))</f>
        <v>38624</v>
      </c>
      <c r="P3427">
        <f>INDEX(lehmad!D$2:D$412,MATCH(klypsid!$B3427,lehmad!$A$2:$A$412,0))</f>
        <v>115</v>
      </c>
      <c r="Q3427">
        <f>INDEX(lehmad!E$2:E$412,MATCH(klypsid!$B3427,lehmad!$A$2:$A$412,0))</f>
        <v>1</v>
      </c>
      <c r="R3427" t="str">
        <f>INDEX(lehmad!F$2:F$412,MATCH(klypsid!$B3427,lehmad!$A$2:$A$412,0))</f>
        <v>LANCELOT-ET</v>
      </c>
      <c r="S3427">
        <f>INDEX(lehmad!H$2:H$412,MATCH(klypsid!$B3427,lehmad!$A$2:$A$412,0))</f>
        <v>126</v>
      </c>
      <c r="T3427">
        <f>INDEX(lehmad!K$2:K$412,MATCH(klypsid!$B3427,lehmad!$A$2:$A$412,0))</f>
        <v>122</v>
      </c>
      <c r="U3427" s="4">
        <f t="shared" si="106"/>
        <v>6</v>
      </c>
      <c r="V3427">
        <f t="shared" si="107"/>
        <v>33</v>
      </c>
    </row>
    <row r="3428" spans="1:22" x14ac:dyDescent="0.25">
      <c r="A3428">
        <v>3666</v>
      </c>
      <c r="B3428" t="str">
        <f>"E"&amp;A3428</f>
        <v>E3666</v>
      </c>
      <c r="C3428" t="s">
        <v>102</v>
      </c>
      <c r="D3428">
        <v>2</v>
      </c>
      <c r="E3428">
        <f>IF(D3428&lt;4,D3428,4)</f>
        <v>2</v>
      </c>
      <c r="F3428" s="1">
        <v>39734</v>
      </c>
      <c r="G3428" s="1">
        <v>39944</v>
      </c>
      <c r="H3428" s="3">
        <f>G3428-F3428</f>
        <v>210</v>
      </c>
      <c r="I3428" s="3">
        <f>IF(H3428&lt;=60,1,IF(H3428&lt;=150,2,3))</f>
        <v>3</v>
      </c>
      <c r="J3428">
        <v>21.7</v>
      </c>
      <c r="K3428">
        <v>4.9000000000000004</v>
      </c>
      <c r="L3428">
        <v>3.51</v>
      </c>
      <c r="M3428">
        <v>90</v>
      </c>
      <c r="N3428">
        <f>LOG(M3428/100,2)+3</f>
        <v>2.84799690655495</v>
      </c>
      <c r="O3428">
        <f>INDEX(lehmad!B$2:B$412,MATCH(klypsid!$B3428,lehmad!$A$2:$A$412,0))</f>
        <v>38624</v>
      </c>
      <c r="P3428">
        <f>INDEX(lehmad!D$2:D$412,MATCH(klypsid!$B3428,lehmad!$A$2:$A$412,0))</f>
        <v>115</v>
      </c>
      <c r="Q3428">
        <f>INDEX(lehmad!E$2:E$412,MATCH(klypsid!$B3428,lehmad!$A$2:$A$412,0))</f>
        <v>1</v>
      </c>
      <c r="R3428" t="str">
        <f>INDEX(lehmad!F$2:F$412,MATCH(klypsid!$B3428,lehmad!$A$2:$A$412,0))</f>
        <v>LANCELOT-ET</v>
      </c>
      <c r="S3428">
        <f>INDEX(lehmad!H$2:H$412,MATCH(klypsid!$B3428,lehmad!$A$2:$A$412,0))</f>
        <v>126</v>
      </c>
      <c r="T3428">
        <f>INDEX(lehmad!K$2:K$412,MATCH(klypsid!$B3428,lehmad!$A$2:$A$412,0))</f>
        <v>122</v>
      </c>
      <c r="U3428" s="4">
        <f t="shared" si="106"/>
        <v>7</v>
      </c>
      <c r="V3428">
        <f t="shared" si="107"/>
        <v>36</v>
      </c>
    </row>
    <row r="3429" spans="1:22" x14ac:dyDescent="0.25">
      <c r="A3429">
        <v>3666</v>
      </c>
      <c r="B3429" t="str">
        <f>"E"&amp;A3429</f>
        <v>E3666</v>
      </c>
      <c r="C3429" t="s">
        <v>102</v>
      </c>
      <c r="D3429">
        <v>2</v>
      </c>
      <c r="E3429">
        <f>IF(D3429&lt;4,D3429,4)</f>
        <v>2</v>
      </c>
      <c r="F3429" s="1">
        <v>39734</v>
      </c>
      <c r="G3429" s="1">
        <v>39972</v>
      </c>
      <c r="H3429" s="3">
        <f>G3429-F3429</f>
        <v>238</v>
      </c>
      <c r="I3429" s="3">
        <f>IF(H3429&lt;=60,1,IF(H3429&lt;=150,2,3))</f>
        <v>3</v>
      </c>
      <c r="J3429">
        <v>31.1</v>
      </c>
      <c r="K3429">
        <v>3.56</v>
      </c>
      <c r="L3429">
        <v>3.45</v>
      </c>
      <c r="M3429">
        <v>46</v>
      </c>
      <c r="N3429">
        <f>LOG(M3429/100,2)+3</f>
        <v>1.8797057662822882</v>
      </c>
      <c r="O3429">
        <f>INDEX(lehmad!B$2:B$412,MATCH(klypsid!$B3429,lehmad!$A$2:$A$412,0))</f>
        <v>38624</v>
      </c>
      <c r="P3429">
        <f>INDEX(lehmad!D$2:D$412,MATCH(klypsid!$B3429,lehmad!$A$2:$A$412,0))</f>
        <v>115</v>
      </c>
      <c r="Q3429">
        <f>INDEX(lehmad!E$2:E$412,MATCH(klypsid!$B3429,lehmad!$A$2:$A$412,0))</f>
        <v>1</v>
      </c>
      <c r="R3429" t="str">
        <f>INDEX(lehmad!F$2:F$412,MATCH(klypsid!$B3429,lehmad!$A$2:$A$412,0))</f>
        <v>LANCELOT-ET</v>
      </c>
      <c r="S3429">
        <f>INDEX(lehmad!H$2:H$412,MATCH(klypsid!$B3429,lehmad!$A$2:$A$412,0))</f>
        <v>126</v>
      </c>
      <c r="T3429">
        <f>INDEX(lehmad!K$2:K$412,MATCH(klypsid!$B3429,lehmad!$A$2:$A$412,0))</f>
        <v>122</v>
      </c>
      <c r="U3429" s="4">
        <f t="shared" si="106"/>
        <v>8</v>
      </c>
      <c r="V3429">
        <f t="shared" si="107"/>
        <v>28</v>
      </c>
    </row>
    <row r="3430" spans="1:22" x14ac:dyDescent="0.25">
      <c r="A3430">
        <v>3666</v>
      </c>
      <c r="B3430" t="str">
        <f>"E"&amp;A3430</f>
        <v>E3666</v>
      </c>
      <c r="C3430" t="s">
        <v>102</v>
      </c>
      <c r="D3430">
        <v>2</v>
      </c>
      <c r="E3430">
        <f>IF(D3430&lt;4,D3430,4)</f>
        <v>2</v>
      </c>
      <c r="F3430" s="1">
        <v>39734</v>
      </c>
      <c r="G3430" s="1">
        <v>40007</v>
      </c>
      <c r="H3430" s="3">
        <f>G3430-F3430</f>
        <v>273</v>
      </c>
      <c r="I3430" s="3">
        <f>IF(H3430&lt;=60,1,IF(H3430&lt;=150,2,3))</f>
        <v>3</v>
      </c>
      <c r="J3430">
        <v>22.7</v>
      </c>
      <c r="K3430">
        <v>4.37</v>
      </c>
      <c r="L3430">
        <v>3.73</v>
      </c>
      <c r="M3430">
        <v>37</v>
      </c>
      <c r="N3430">
        <f>LOG(M3430/100,2)+3</f>
        <v>1.5655971758542251</v>
      </c>
      <c r="O3430">
        <f>INDEX(lehmad!B$2:B$412,MATCH(klypsid!$B3430,lehmad!$A$2:$A$412,0))</f>
        <v>38624</v>
      </c>
      <c r="P3430">
        <f>INDEX(lehmad!D$2:D$412,MATCH(klypsid!$B3430,lehmad!$A$2:$A$412,0))</f>
        <v>115</v>
      </c>
      <c r="Q3430">
        <f>INDEX(lehmad!E$2:E$412,MATCH(klypsid!$B3430,lehmad!$A$2:$A$412,0))</f>
        <v>1</v>
      </c>
      <c r="R3430" t="str">
        <f>INDEX(lehmad!F$2:F$412,MATCH(klypsid!$B3430,lehmad!$A$2:$A$412,0))</f>
        <v>LANCELOT-ET</v>
      </c>
      <c r="S3430">
        <f>INDEX(lehmad!H$2:H$412,MATCH(klypsid!$B3430,lehmad!$A$2:$A$412,0))</f>
        <v>126</v>
      </c>
      <c r="T3430">
        <f>INDEX(lehmad!K$2:K$412,MATCH(klypsid!$B3430,lehmad!$A$2:$A$412,0))</f>
        <v>122</v>
      </c>
      <c r="U3430" s="4">
        <f t="shared" si="106"/>
        <v>9</v>
      </c>
      <c r="V3430">
        <f t="shared" si="107"/>
        <v>35</v>
      </c>
    </row>
    <row r="3431" spans="1:22" x14ac:dyDescent="0.25">
      <c r="A3431">
        <v>3666</v>
      </c>
      <c r="B3431" t="str">
        <f>"E"&amp;A3431</f>
        <v>E3666</v>
      </c>
      <c r="C3431" t="s">
        <v>102</v>
      </c>
      <c r="D3431">
        <v>2</v>
      </c>
      <c r="E3431">
        <f>IF(D3431&lt;4,D3431,4)</f>
        <v>2</v>
      </c>
      <c r="F3431" s="1">
        <v>39734</v>
      </c>
      <c r="G3431" s="1">
        <v>40037</v>
      </c>
      <c r="H3431" s="3">
        <f>G3431-F3431</f>
        <v>303</v>
      </c>
      <c r="I3431" s="3">
        <f>IF(H3431&lt;=60,1,IF(H3431&lt;=150,2,3))</f>
        <v>3</v>
      </c>
      <c r="J3431">
        <v>13.8</v>
      </c>
      <c r="K3431">
        <v>4.78</v>
      </c>
      <c r="L3431">
        <v>3.83</v>
      </c>
      <c r="M3431">
        <v>84</v>
      </c>
      <c r="N3431">
        <f>LOG(M3431/100,2)+3</f>
        <v>2.7484612330040354</v>
      </c>
      <c r="O3431">
        <f>INDEX(lehmad!B$2:B$412,MATCH(klypsid!$B3431,lehmad!$A$2:$A$412,0))</f>
        <v>38624</v>
      </c>
      <c r="P3431">
        <f>INDEX(lehmad!D$2:D$412,MATCH(klypsid!$B3431,lehmad!$A$2:$A$412,0))</f>
        <v>115</v>
      </c>
      <c r="Q3431">
        <f>INDEX(lehmad!E$2:E$412,MATCH(klypsid!$B3431,lehmad!$A$2:$A$412,0))</f>
        <v>1</v>
      </c>
      <c r="R3431" t="str">
        <f>INDEX(lehmad!F$2:F$412,MATCH(klypsid!$B3431,lehmad!$A$2:$A$412,0))</f>
        <v>LANCELOT-ET</v>
      </c>
      <c r="S3431">
        <f>INDEX(lehmad!H$2:H$412,MATCH(klypsid!$B3431,lehmad!$A$2:$A$412,0))</f>
        <v>126</v>
      </c>
      <c r="T3431">
        <f>INDEX(lehmad!K$2:K$412,MATCH(klypsid!$B3431,lehmad!$A$2:$A$412,0))</f>
        <v>122</v>
      </c>
      <c r="U3431" s="4">
        <f t="shared" si="106"/>
        <v>10</v>
      </c>
      <c r="V3431">
        <f t="shared" si="107"/>
        <v>30</v>
      </c>
    </row>
    <row r="3432" spans="1:22" x14ac:dyDescent="0.25">
      <c r="A3432">
        <v>3666</v>
      </c>
      <c r="B3432" t="str">
        <f>"E"&amp;A3432</f>
        <v>E3666</v>
      </c>
      <c r="C3432" t="s">
        <v>102</v>
      </c>
      <c r="D3432">
        <v>3</v>
      </c>
      <c r="E3432">
        <f>IF(D3432&lt;4,D3432,4)</f>
        <v>3</v>
      </c>
      <c r="F3432" s="1">
        <v>40089</v>
      </c>
      <c r="G3432" s="1">
        <v>40125</v>
      </c>
      <c r="H3432" s="3">
        <f>G3432-F3432</f>
        <v>36</v>
      </c>
      <c r="I3432" s="3">
        <f>IF(H3432&lt;=60,1,IF(H3432&lt;=150,2,3))</f>
        <v>1</v>
      </c>
      <c r="J3432">
        <v>31.2</v>
      </c>
      <c r="K3432">
        <v>4.43</v>
      </c>
      <c r="L3432">
        <v>3.15</v>
      </c>
      <c r="M3432">
        <v>93</v>
      </c>
      <c r="N3432">
        <f>LOG(M3432/100,2)+3</f>
        <v>2.8953026213333066</v>
      </c>
      <c r="O3432">
        <f>INDEX(lehmad!B$2:B$412,MATCH(klypsid!$B3432,lehmad!$A$2:$A$412,0))</f>
        <v>38624</v>
      </c>
      <c r="P3432">
        <f>INDEX(lehmad!D$2:D$412,MATCH(klypsid!$B3432,lehmad!$A$2:$A$412,0))</f>
        <v>115</v>
      </c>
      <c r="Q3432">
        <f>INDEX(lehmad!E$2:E$412,MATCH(klypsid!$B3432,lehmad!$A$2:$A$412,0))</f>
        <v>1</v>
      </c>
      <c r="R3432" t="str">
        <f>INDEX(lehmad!F$2:F$412,MATCH(klypsid!$B3432,lehmad!$A$2:$A$412,0))</f>
        <v>LANCELOT-ET</v>
      </c>
      <c r="S3432">
        <f>INDEX(lehmad!H$2:H$412,MATCH(klypsid!$B3432,lehmad!$A$2:$A$412,0))</f>
        <v>126</v>
      </c>
      <c r="T3432">
        <f>INDEX(lehmad!K$2:K$412,MATCH(klypsid!$B3432,lehmad!$A$2:$A$412,0))</f>
        <v>122</v>
      </c>
      <c r="U3432" s="4">
        <f t="shared" si="106"/>
        <v>1</v>
      </c>
      <c r="V3432">
        <f t="shared" si="107"/>
        <v>36</v>
      </c>
    </row>
    <row r="3433" spans="1:22" x14ac:dyDescent="0.25">
      <c r="A3433">
        <v>3666</v>
      </c>
      <c r="B3433" t="str">
        <f>"E"&amp;A3433</f>
        <v>E3666</v>
      </c>
      <c r="C3433" t="s">
        <v>102</v>
      </c>
      <c r="D3433">
        <v>3</v>
      </c>
      <c r="E3433">
        <f>IF(D3433&lt;4,D3433,4)</f>
        <v>3</v>
      </c>
      <c r="F3433" s="1">
        <v>40089</v>
      </c>
      <c r="G3433" s="1">
        <v>40153</v>
      </c>
      <c r="H3433" s="3">
        <f>G3433-F3433</f>
        <v>64</v>
      </c>
      <c r="I3433" s="3">
        <f>IF(H3433&lt;=60,1,IF(H3433&lt;=150,2,3))</f>
        <v>2</v>
      </c>
      <c r="J3433">
        <v>41.6</v>
      </c>
      <c r="K3433">
        <v>4.09</v>
      </c>
      <c r="L3433">
        <v>3.32</v>
      </c>
      <c r="M3433">
        <v>51</v>
      </c>
      <c r="N3433">
        <f>LOG(M3433/100,2)+3</f>
        <v>2.0285691521967708</v>
      </c>
      <c r="O3433">
        <f>INDEX(lehmad!B$2:B$412,MATCH(klypsid!$B3433,lehmad!$A$2:$A$412,0))</f>
        <v>38624</v>
      </c>
      <c r="P3433">
        <f>INDEX(lehmad!D$2:D$412,MATCH(klypsid!$B3433,lehmad!$A$2:$A$412,0))</f>
        <v>115</v>
      </c>
      <c r="Q3433">
        <f>INDEX(lehmad!E$2:E$412,MATCH(klypsid!$B3433,lehmad!$A$2:$A$412,0))</f>
        <v>1</v>
      </c>
      <c r="R3433" t="str">
        <f>INDEX(lehmad!F$2:F$412,MATCH(klypsid!$B3433,lehmad!$A$2:$A$412,0))</f>
        <v>LANCELOT-ET</v>
      </c>
      <c r="S3433">
        <f>INDEX(lehmad!H$2:H$412,MATCH(klypsid!$B3433,lehmad!$A$2:$A$412,0))</f>
        <v>126</v>
      </c>
      <c r="T3433">
        <f>INDEX(lehmad!K$2:K$412,MATCH(klypsid!$B3433,lehmad!$A$2:$A$412,0))</f>
        <v>122</v>
      </c>
      <c r="U3433" s="4">
        <f t="shared" si="106"/>
        <v>2</v>
      </c>
      <c r="V3433">
        <f t="shared" si="107"/>
        <v>28</v>
      </c>
    </row>
    <row r="3434" spans="1:22" x14ac:dyDescent="0.25">
      <c r="A3434">
        <v>3666</v>
      </c>
      <c r="B3434" t="str">
        <f>"E"&amp;A3434</f>
        <v>E3666</v>
      </c>
      <c r="C3434" t="s">
        <v>102</v>
      </c>
      <c r="D3434">
        <v>3</v>
      </c>
      <c r="E3434">
        <f>IF(D3434&lt;4,D3434,4)</f>
        <v>3</v>
      </c>
      <c r="F3434" s="1">
        <v>40089</v>
      </c>
      <c r="G3434" s="1">
        <v>40186</v>
      </c>
      <c r="H3434" s="3">
        <f>G3434-F3434</f>
        <v>97</v>
      </c>
      <c r="I3434" s="3">
        <f>IF(H3434&lt;=60,1,IF(H3434&lt;=150,2,3))</f>
        <v>2</v>
      </c>
      <c r="J3434">
        <v>35.1</v>
      </c>
      <c r="K3434">
        <v>4.22</v>
      </c>
      <c r="L3434">
        <v>3.24</v>
      </c>
      <c r="M3434">
        <v>49</v>
      </c>
      <c r="N3434">
        <f>LOG(M3434/100,2)+3</f>
        <v>1.9708536543404835</v>
      </c>
      <c r="O3434">
        <f>INDEX(lehmad!B$2:B$412,MATCH(klypsid!$B3434,lehmad!$A$2:$A$412,0))</f>
        <v>38624</v>
      </c>
      <c r="P3434">
        <f>INDEX(lehmad!D$2:D$412,MATCH(klypsid!$B3434,lehmad!$A$2:$A$412,0))</f>
        <v>115</v>
      </c>
      <c r="Q3434">
        <f>INDEX(lehmad!E$2:E$412,MATCH(klypsid!$B3434,lehmad!$A$2:$A$412,0))</f>
        <v>1</v>
      </c>
      <c r="R3434" t="str">
        <f>INDEX(lehmad!F$2:F$412,MATCH(klypsid!$B3434,lehmad!$A$2:$A$412,0))</f>
        <v>LANCELOT-ET</v>
      </c>
      <c r="S3434">
        <f>INDEX(lehmad!H$2:H$412,MATCH(klypsid!$B3434,lehmad!$A$2:$A$412,0))</f>
        <v>126</v>
      </c>
      <c r="T3434">
        <f>INDEX(lehmad!K$2:K$412,MATCH(klypsid!$B3434,lehmad!$A$2:$A$412,0))</f>
        <v>122</v>
      </c>
      <c r="U3434" s="4">
        <f t="shared" si="106"/>
        <v>3</v>
      </c>
      <c r="V3434">
        <f t="shared" si="107"/>
        <v>33</v>
      </c>
    </row>
    <row r="3435" spans="1:22" x14ac:dyDescent="0.25">
      <c r="A3435">
        <v>3666</v>
      </c>
      <c r="B3435" t="str">
        <f>"E"&amp;A3435</f>
        <v>E3666</v>
      </c>
      <c r="C3435" t="s">
        <v>102</v>
      </c>
      <c r="D3435">
        <v>3</v>
      </c>
      <c r="E3435">
        <f>IF(D3435&lt;4,D3435,4)</f>
        <v>3</v>
      </c>
      <c r="F3435" s="1">
        <v>40089</v>
      </c>
      <c r="G3435" s="1">
        <v>40214</v>
      </c>
      <c r="H3435" s="3">
        <f>G3435-F3435</f>
        <v>125</v>
      </c>
      <c r="I3435" s="3">
        <f>IF(H3435&lt;=60,1,IF(H3435&lt;=150,2,3))</f>
        <v>2</v>
      </c>
      <c r="J3435">
        <v>34.700000000000003</v>
      </c>
      <c r="K3435">
        <v>4.04</v>
      </c>
      <c r="L3435">
        <v>3.39</v>
      </c>
      <c r="M3435">
        <v>59</v>
      </c>
      <c r="N3435">
        <f>LOG(M3435/100,2)+3</f>
        <v>2.2387868595871163</v>
      </c>
      <c r="O3435">
        <f>INDEX(lehmad!B$2:B$412,MATCH(klypsid!$B3435,lehmad!$A$2:$A$412,0))</f>
        <v>38624</v>
      </c>
      <c r="P3435">
        <f>INDEX(lehmad!D$2:D$412,MATCH(klypsid!$B3435,lehmad!$A$2:$A$412,0))</f>
        <v>115</v>
      </c>
      <c r="Q3435">
        <f>INDEX(lehmad!E$2:E$412,MATCH(klypsid!$B3435,lehmad!$A$2:$A$412,0))</f>
        <v>1</v>
      </c>
      <c r="R3435" t="str">
        <f>INDEX(lehmad!F$2:F$412,MATCH(klypsid!$B3435,lehmad!$A$2:$A$412,0))</f>
        <v>LANCELOT-ET</v>
      </c>
      <c r="S3435">
        <f>INDEX(lehmad!H$2:H$412,MATCH(klypsid!$B3435,lehmad!$A$2:$A$412,0))</f>
        <v>126</v>
      </c>
      <c r="T3435">
        <f>INDEX(lehmad!K$2:K$412,MATCH(klypsid!$B3435,lehmad!$A$2:$A$412,0))</f>
        <v>122</v>
      </c>
      <c r="U3435" s="4">
        <f t="shared" si="106"/>
        <v>4</v>
      </c>
      <c r="V3435">
        <f t="shared" si="107"/>
        <v>28</v>
      </c>
    </row>
    <row r="3436" spans="1:22" x14ac:dyDescent="0.25">
      <c r="A3436">
        <v>3666</v>
      </c>
      <c r="B3436" t="str">
        <f>"E"&amp;A3436</f>
        <v>E3666</v>
      </c>
      <c r="C3436" t="s">
        <v>102</v>
      </c>
      <c r="D3436">
        <v>3</v>
      </c>
      <c r="E3436">
        <f>IF(D3436&lt;4,D3436,4)</f>
        <v>3</v>
      </c>
      <c r="F3436" s="1">
        <v>40089</v>
      </c>
      <c r="G3436" s="1">
        <v>40242</v>
      </c>
      <c r="H3436" s="3">
        <f>G3436-F3436</f>
        <v>153</v>
      </c>
      <c r="I3436" s="3">
        <f>IF(H3436&lt;=60,1,IF(H3436&lt;=150,2,3))</f>
        <v>3</v>
      </c>
      <c r="J3436">
        <v>30.9</v>
      </c>
      <c r="K3436">
        <v>4.4400000000000004</v>
      </c>
      <c r="L3436">
        <v>3.4</v>
      </c>
      <c r="M3436">
        <v>92</v>
      </c>
      <c r="N3436">
        <f>LOG(M3436/100,2)+3</f>
        <v>2.8797057662822882</v>
      </c>
      <c r="O3436">
        <f>INDEX(lehmad!B$2:B$412,MATCH(klypsid!$B3436,lehmad!$A$2:$A$412,0))</f>
        <v>38624</v>
      </c>
      <c r="P3436">
        <f>INDEX(lehmad!D$2:D$412,MATCH(klypsid!$B3436,lehmad!$A$2:$A$412,0))</f>
        <v>115</v>
      </c>
      <c r="Q3436">
        <f>INDEX(lehmad!E$2:E$412,MATCH(klypsid!$B3436,lehmad!$A$2:$A$412,0))</f>
        <v>1</v>
      </c>
      <c r="R3436" t="str">
        <f>INDEX(lehmad!F$2:F$412,MATCH(klypsid!$B3436,lehmad!$A$2:$A$412,0))</f>
        <v>LANCELOT-ET</v>
      </c>
      <c r="S3436">
        <f>INDEX(lehmad!H$2:H$412,MATCH(klypsid!$B3436,lehmad!$A$2:$A$412,0))</f>
        <v>126</v>
      </c>
      <c r="T3436">
        <f>INDEX(lehmad!K$2:K$412,MATCH(klypsid!$B3436,lehmad!$A$2:$A$412,0))</f>
        <v>122</v>
      </c>
      <c r="U3436" s="4">
        <f t="shared" si="106"/>
        <v>5</v>
      </c>
      <c r="V3436">
        <f t="shared" si="107"/>
        <v>28</v>
      </c>
    </row>
    <row r="3437" spans="1:22" x14ac:dyDescent="0.25">
      <c r="A3437">
        <v>3666</v>
      </c>
      <c r="B3437" t="str">
        <f>"E"&amp;A3437</f>
        <v>E3666</v>
      </c>
      <c r="C3437" t="s">
        <v>102</v>
      </c>
      <c r="D3437">
        <v>3</v>
      </c>
      <c r="E3437">
        <f>IF(D3437&lt;4,D3437,4)</f>
        <v>3</v>
      </c>
      <c r="F3437" s="1">
        <v>40089</v>
      </c>
      <c r="G3437" s="1">
        <v>40276</v>
      </c>
      <c r="H3437" s="3">
        <f>G3437-F3437</f>
        <v>187</v>
      </c>
      <c r="I3437" s="3">
        <f>IF(H3437&lt;=60,1,IF(H3437&lt;=150,2,3))</f>
        <v>3</v>
      </c>
      <c r="J3437">
        <v>31</v>
      </c>
      <c r="K3437">
        <v>4.43</v>
      </c>
      <c r="L3437">
        <v>3.37</v>
      </c>
      <c r="M3437">
        <v>59</v>
      </c>
      <c r="N3437">
        <f>LOG(M3437/100,2)+3</f>
        <v>2.2387868595871163</v>
      </c>
      <c r="O3437">
        <f>INDEX(lehmad!B$2:B$412,MATCH(klypsid!$B3437,lehmad!$A$2:$A$412,0))</f>
        <v>38624</v>
      </c>
      <c r="P3437">
        <f>INDEX(lehmad!D$2:D$412,MATCH(klypsid!$B3437,lehmad!$A$2:$A$412,0))</f>
        <v>115</v>
      </c>
      <c r="Q3437">
        <f>INDEX(lehmad!E$2:E$412,MATCH(klypsid!$B3437,lehmad!$A$2:$A$412,0))</f>
        <v>1</v>
      </c>
      <c r="R3437" t="str">
        <f>INDEX(lehmad!F$2:F$412,MATCH(klypsid!$B3437,lehmad!$A$2:$A$412,0))</f>
        <v>LANCELOT-ET</v>
      </c>
      <c r="S3437">
        <f>INDEX(lehmad!H$2:H$412,MATCH(klypsid!$B3437,lehmad!$A$2:$A$412,0))</f>
        <v>126</v>
      </c>
      <c r="T3437">
        <f>INDEX(lehmad!K$2:K$412,MATCH(klypsid!$B3437,lehmad!$A$2:$A$412,0))</f>
        <v>122</v>
      </c>
      <c r="U3437" s="4">
        <f t="shared" si="106"/>
        <v>6</v>
      </c>
      <c r="V3437">
        <f t="shared" si="107"/>
        <v>34</v>
      </c>
    </row>
    <row r="3438" spans="1:22" x14ac:dyDescent="0.25">
      <c r="A3438">
        <v>3666</v>
      </c>
      <c r="B3438" t="str">
        <f>"E"&amp;A3438</f>
        <v>E3666</v>
      </c>
      <c r="C3438" t="s">
        <v>102</v>
      </c>
      <c r="D3438">
        <v>3</v>
      </c>
      <c r="E3438">
        <f>IF(D3438&lt;4,D3438,4)</f>
        <v>3</v>
      </c>
      <c r="F3438" s="1">
        <v>40089</v>
      </c>
      <c r="G3438" s="1">
        <v>40304</v>
      </c>
      <c r="H3438" s="3">
        <f>G3438-F3438</f>
        <v>215</v>
      </c>
      <c r="I3438" s="3">
        <f>IF(H3438&lt;=60,1,IF(H3438&lt;=150,2,3))</f>
        <v>3</v>
      </c>
      <c r="J3438">
        <v>29.6</v>
      </c>
      <c r="K3438">
        <v>4.26</v>
      </c>
      <c r="L3438">
        <v>3.36</v>
      </c>
      <c r="M3438">
        <v>27</v>
      </c>
      <c r="N3438">
        <f>LOG(M3438/100,2)+3</f>
        <v>1.1110313123887439</v>
      </c>
      <c r="O3438">
        <f>INDEX(lehmad!B$2:B$412,MATCH(klypsid!$B3438,lehmad!$A$2:$A$412,0))</f>
        <v>38624</v>
      </c>
      <c r="P3438">
        <f>INDEX(lehmad!D$2:D$412,MATCH(klypsid!$B3438,lehmad!$A$2:$A$412,0))</f>
        <v>115</v>
      </c>
      <c r="Q3438">
        <f>INDEX(lehmad!E$2:E$412,MATCH(klypsid!$B3438,lehmad!$A$2:$A$412,0))</f>
        <v>1</v>
      </c>
      <c r="R3438" t="str">
        <f>INDEX(lehmad!F$2:F$412,MATCH(klypsid!$B3438,lehmad!$A$2:$A$412,0))</f>
        <v>LANCELOT-ET</v>
      </c>
      <c r="S3438">
        <f>INDEX(lehmad!H$2:H$412,MATCH(klypsid!$B3438,lehmad!$A$2:$A$412,0))</f>
        <v>126</v>
      </c>
      <c r="T3438">
        <f>INDEX(lehmad!K$2:K$412,MATCH(klypsid!$B3438,lehmad!$A$2:$A$412,0))</f>
        <v>122</v>
      </c>
      <c r="U3438" s="4">
        <f t="shared" si="106"/>
        <v>7</v>
      </c>
      <c r="V3438">
        <f t="shared" si="107"/>
        <v>28</v>
      </c>
    </row>
    <row r="3439" spans="1:22" x14ac:dyDescent="0.25">
      <c r="A3439">
        <v>3666</v>
      </c>
      <c r="B3439" t="str">
        <f>"E"&amp;A3439</f>
        <v>E3666</v>
      </c>
      <c r="C3439" t="s">
        <v>102</v>
      </c>
      <c r="D3439">
        <v>3</v>
      </c>
      <c r="E3439">
        <f>IF(D3439&lt;4,D3439,4)</f>
        <v>3</v>
      </c>
      <c r="F3439" s="1">
        <v>40089</v>
      </c>
      <c r="G3439" s="1">
        <v>40336</v>
      </c>
      <c r="H3439" s="3">
        <f>G3439-F3439</f>
        <v>247</v>
      </c>
      <c r="I3439" s="3">
        <f>IF(H3439&lt;=60,1,IF(H3439&lt;=150,2,3))</f>
        <v>3</v>
      </c>
      <c r="J3439">
        <v>23.6</v>
      </c>
      <c r="K3439">
        <v>4.74</v>
      </c>
      <c r="L3439">
        <v>3.32</v>
      </c>
      <c r="M3439">
        <v>53</v>
      </c>
      <c r="N3439">
        <f>LOG(M3439/100,2)+3</f>
        <v>2.0840642647884744</v>
      </c>
      <c r="O3439">
        <f>INDEX(lehmad!B$2:B$412,MATCH(klypsid!$B3439,lehmad!$A$2:$A$412,0))</f>
        <v>38624</v>
      </c>
      <c r="P3439">
        <f>INDEX(lehmad!D$2:D$412,MATCH(klypsid!$B3439,lehmad!$A$2:$A$412,0))</f>
        <v>115</v>
      </c>
      <c r="Q3439">
        <f>INDEX(lehmad!E$2:E$412,MATCH(klypsid!$B3439,lehmad!$A$2:$A$412,0))</f>
        <v>1</v>
      </c>
      <c r="R3439" t="str">
        <f>INDEX(lehmad!F$2:F$412,MATCH(klypsid!$B3439,lehmad!$A$2:$A$412,0))</f>
        <v>LANCELOT-ET</v>
      </c>
      <c r="S3439">
        <f>INDEX(lehmad!H$2:H$412,MATCH(klypsid!$B3439,lehmad!$A$2:$A$412,0))</f>
        <v>126</v>
      </c>
      <c r="T3439">
        <f>INDEX(lehmad!K$2:K$412,MATCH(klypsid!$B3439,lehmad!$A$2:$A$412,0))</f>
        <v>122</v>
      </c>
      <c r="U3439" s="4">
        <f t="shared" si="106"/>
        <v>8</v>
      </c>
      <c r="V3439">
        <f t="shared" si="107"/>
        <v>32</v>
      </c>
    </row>
    <row r="3440" spans="1:22" x14ac:dyDescent="0.25">
      <c r="A3440">
        <v>3677</v>
      </c>
      <c r="B3440" t="str">
        <f>"E"&amp;A3440</f>
        <v>E3677</v>
      </c>
      <c r="C3440" t="s">
        <v>84</v>
      </c>
      <c r="D3440">
        <v>1</v>
      </c>
      <c r="E3440">
        <f>IF(D3440&lt;4,D3440,4)</f>
        <v>1</v>
      </c>
      <c r="F3440" s="1">
        <v>39332</v>
      </c>
      <c r="G3440" s="1">
        <v>39356</v>
      </c>
      <c r="H3440" s="3">
        <f>G3440-F3440</f>
        <v>24</v>
      </c>
      <c r="I3440" s="3">
        <f>IF(H3440&lt;=60,1,IF(H3440&lt;=150,2,3))</f>
        <v>1</v>
      </c>
      <c r="J3440">
        <v>30.7</v>
      </c>
      <c r="K3440">
        <v>3.55</v>
      </c>
      <c r="L3440">
        <v>3</v>
      </c>
      <c r="M3440">
        <v>42</v>
      </c>
      <c r="N3440">
        <f>LOG(M3440/100,2)+3</f>
        <v>1.7484612330040357</v>
      </c>
      <c r="O3440">
        <f>INDEX(lehmad!B$2:B$412,MATCH(klypsid!$B3440,lehmad!$A$2:$A$412,0))</f>
        <v>38629</v>
      </c>
      <c r="P3440">
        <f>INDEX(lehmad!D$2:D$412,MATCH(klypsid!$B3440,lehmad!$A$2:$A$412,0))</f>
        <v>82</v>
      </c>
      <c r="Q3440">
        <f>INDEX(lehmad!E$2:E$412,MATCH(klypsid!$B3440,lehmad!$A$2:$A$412,0))</f>
        <v>0.75</v>
      </c>
      <c r="R3440" t="str">
        <f>INDEX(lehmad!F$2:F$412,MATCH(klypsid!$B3440,lehmad!$A$2:$A$412,0))</f>
        <v>DORADO-ET</v>
      </c>
      <c r="S3440">
        <f>INDEX(lehmad!H$2:H$412,MATCH(klypsid!$B3440,lehmad!$A$2:$A$412,0))</f>
        <v>102</v>
      </c>
      <c r="T3440">
        <f>INDEX(lehmad!K$2:K$412,MATCH(klypsid!$B3440,lehmad!$A$2:$A$412,0))</f>
        <v>106</v>
      </c>
      <c r="U3440" s="4">
        <f t="shared" si="106"/>
        <v>1</v>
      </c>
      <c r="V3440">
        <f t="shared" si="107"/>
        <v>24</v>
      </c>
    </row>
    <row r="3441" spans="1:22" x14ac:dyDescent="0.25">
      <c r="A3441">
        <v>3677</v>
      </c>
      <c r="B3441" t="str">
        <f>"E"&amp;A3441</f>
        <v>E3677</v>
      </c>
      <c r="C3441" t="s">
        <v>84</v>
      </c>
      <c r="D3441">
        <v>1</v>
      </c>
      <c r="E3441">
        <f>IF(D3441&lt;4,D3441,4)</f>
        <v>1</v>
      </c>
      <c r="F3441" s="1">
        <v>39332</v>
      </c>
      <c r="G3441" s="1">
        <v>39387</v>
      </c>
      <c r="H3441" s="3">
        <f>G3441-F3441</f>
        <v>55</v>
      </c>
      <c r="I3441" s="3">
        <f>IF(H3441&lt;=60,1,IF(H3441&lt;=150,2,3))</f>
        <v>1</v>
      </c>
      <c r="J3441">
        <v>33.299999999999997</v>
      </c>
      <c r="K3441">
        <v>2.79</v>
      </c>
      <c r="L3441">
        <v>3.33</v>
      </c>
      <c r="M3441">
        <v>26</v>
      </c>
      <c r="N3441">
        <f>LOG(M3441/100,2)+3</f>
        <v>1.0565835283663676</v>
      </c>
      <c r="O3441">
        <f>INDEX(lehmad!B$2:B$412,MATCH(klypsid!$B3441,lehmad!$A$2:$A$412,0))</f>
        <v>38629</v>
      </c>
      <c r="P3441">
        <f>INDEX(lehmad!D$2:D$412,MATCH(klypsid!$B3441,lehmad!$A$2:$A$412,0))</f>
        <v>82</v>
      </c>
      <c r="Q3441">
        <f>INDEX(lehmad!E$2:E$412,MATCH(klypsid!$B3441,lehmad!$A$2:$A$412,0))</f>
        <v>0.75</v>
      </c>
      <c r="R3441" t="str">
        <f>INDEX(lehmad!F$2:F$412,MATCH(klypsid!$B3441,lehmad!$A$2:$A$412,0))</f>
        <v>DORADO-ET</v>
      </c>
      <c r="S3441">
        <f>INDEX(lehmad!H$2:H$412,MATCH(klypsid!$B3441,lehmad!$A$2:$A$412,0))</f>
        <v>102</v>
      </c>
      <c r="T3441">
        <f>INDEX(lehmad!K$2:K$412,MATCH(klypsid!$B3441,lehmad!$A$2:$A$412,0))</f>
        <v>106</v>
      </c>
      <c r="U3441" s="4">
        <f t="shared" si="106"/>
        <v>2</v>
      </c>
      <c r="V3441">
        <f t="shared" si="107"/>
        <v>31</v>
      </c>
    </row>
    <row r="3442" spans="1:22" x14ac:dyDescent="0.25">
      <c r="A3442">
        <v>3677</v>
      </c>
      <c r="B3442" t="str">
        <f>"E"&amp;A3442</f>
        <v>E3677</v>
      </c>
      <c r="C3442" t="s">
        <v>84</v>
      </c>
      <c r="D3442">
        <v>1</v>
      </c>
      <c r="E3442">
        <f>IF(D3442&lt;4,D3442,4)</f>
        <v>1</v>
      </c>
      <c r="F3442" s="1">
        <v>39332</v>
      </c>
      <c r="G3442" s="1">
        <v>39418</v>
      </c>
      <c r="H3442" s="3">
        <f>G3442-F3442</f>
        <v>86</v>
      </c>
      <c r="I3442" s="3">
        <f>IF(H3442&lt;=60,1,IF(H3442&lt;=150,2,3))</f>
        <v>2</v>
      </c>
      <c r="J3442">
        <v>33.200000000000003</v>
      </c>
      <c r="K3442">
        <v>3.77</v>
      </c>
      <c r="L3442">
        <v>3.38</v>
      </c>
      <c r="M3442">
        <v>47</v>
      </c>
      <c r="N3442">
        <f>LOG(M3442/100,2)+3</f>
        <v>1.9107326619029126</v>
      </c>
      <c r="O3442">
        <f>INDEX(lehmad!B$2:B$412,MATCH(klypsid!$B3442,lehmad!$A$2:$A$412,0))</f>
        <v>38629</v>
      </c>
      <c r="P3442">
        <f>INDEX(lehmad!D$2:D$412,MATCH(klypsid!$B3442,lehmad!$A$2:$A$412,0))</f>
        <v>82</v>
      </c>
      <c r="Q3442">
        <f>INDEX(lehmad!E$2:E$412,MATCH(klypsid!$B3442,lehmad!$A$2:$A$412,0))</f>
        <v>0.75</v>
      </c>
      <c r="R3442" t="str">
        <f>INDEX(lehmad!F$2:F$412,MATCH(klypsid!$B3442,lehmad!$A$2:$A$412,0))</f>
        <v>DORADO-ET</v>
      </c>
      <c r="S3442">
        <f>INDEX(lehmad!H$2:H$412,MATCH(klypsid!$B3442,lehmad!$A$2:$A$412,0))</f>
        <v>102</v>
      </c>
      <c r="T3442">
        <f>INDEX(lehmad!K$2:K$412,MATCH(klypsid!$B3442,lehmad!$A$2:$A$412,0))</f>
        <v>106</v>
      </c>
      <c r="U3442" s="4">
        <f t="shared" si="106"/>
        <v>3</v>
      </c>
      <c r="V3442">
        <f t="shared" si="107"/>
        <v>31</v>
      </c>
    </row>
    <row r="3443" spans="1:22" x14ac:dyDescent="0.25">
      <c r="A3443">
        <v>3677</v>
      </c>
      <c r="B3443" t="str">
        <f>"E"&amp;A3443</f>
        <v>E3677</v>
      </c>
      <c r="C3443" t="s">
        <v>84</v>
      </c>
      <c r="D3443">
        <v>1</v>
      </c>
      <c r="E3443">
        <f>IF(D3443&lt;4,D3443,4)</f>
        <v>1</v>
      </c>
      <c r="F3443" s="1">
        <v>39332</v>
      </c>
      <c r="G3443" s="1">
        <v>39450</v>
      </c>
      <c r="H3443" s="3">
        <f>G3443-F3443</f>
        <v>118</v>
      </c>
      <c r="I3443" s="3">
        <f>IF(H3443&lt;=60,1,IF(H3443&lt;=150,2,3))</f>
        <v>2</v>
      </c>
      <c r="J3443">
        <v>30.7</v>
      </c>
      <c r="K3443">
        <v>1.87</v>
      </c>
      <c r="L3443">
        <v>3.46</v>
      </c>
      <c r="M3443">
        <v>41</v>
      </c>
      <c r="N3443">
        <f>LOG(M3443/100,2)+3</f>
        <v>1.7136958148433588</v>
      </c>
      <c r="O3443">
        <f>INDEX(lehmad!B$2:B$412,MATCH(klypsid!$B3443,lehmad!$A$2:$A$412,0))</f>
        <v>38629</v>
      </c>
      <c r="P3443">
        <f>INDEX(lehmad!D$2:D$412,MATCH(klypsid!$B3443,lehmad!$A$2:$A$412,0))</f>
        <v>82</v>
      </c>
      <c r="Q3443">
        <f>INDEX(lehmad!E$2:E$412,MATCH(klypsid!$B3443,lehmad!$A$2:$A$412,0))</f>
        <v>0.75</v>
      </c>
      <c r="R3443" t="str">
        <f>INDEX(lehmad!F$2:F$412,MATCH(klypsid!$B3443,lehmad!$A$2:$A$412,0))</f>
        <v>DORADO-ET</v>
      </c>
      <c r="S3443">
        <f>INDEX(lehmad!H$2:H$412,MATCH(klypsid!$B3443,lehmad!$A$2:$A$412,0))</f>
        <v>102</v>
      </c>
      <c r="T3443">
        <f>INDEX(lehmad!K$2:K$412,MATCH(klypsid!$B3443,lehmad!$A$2:$A$412,0))</f>
        <v>106</v>
      </c>
      <c r="U3443" s="4">
        <f t="shared" si="106"/>
        <v>4</v>
      </c>
      <c r="V3443">
        <f t="shared" si="107"/>
        <v>32</v>
      </c>
    </row>
    <row r="3444" spans="1:22" x14ac:dyDescent="0.25">
      <c r="A3444">
        <v>3677</v>
      </c>
      <c r="B3444" t="str">
        <f>"E"&amp;A3444</f>
        <v>E3677</v>
      </c>
      <c r="C3444" t="s">
        <v>84</v>
      </c>
      <c r="D3444">
        <v>1</v>
      </c>
      <c r="E3444">
        <f>IF(D3444&lt;4,D3444,4)</f>
        <v>1</v>
      </c>
      <c r="F3444" s="1">
        <v>39332</v>
      </c>
      <c r="G3444" s="1">
        <v>39481</v>
      </c>
      <c r="H3444" s="3">
        <f>G3444-F3444</f>
        <v>149</v>
      </c>
      <c r="I3444" s="3">
        <f>IF(H3444&lt;=60,1,IF(H3444&lt;=150,2,3))</f>
        <v>2</v>
      </c>
      <c r="J3444">
        <v>27.7</v>
      </c>
      <c r="K3444">
        <v>3.54</v>
      </c>
      <c r="L3444">
        <v>3.66</v>
      </c>
      <c r="M3444">
        <v>30</v>
      </c>
      <c r="N3444">
        <f>LOG(M3444/100,2)+3</f>
        <v>1.2630344058337937</v>
      </c>
      <c r="O3444">
        <f>INDEX(lehmad!B$2:B$412,MATCH(klypsid!$B3444,lehmad!$A$2:$A$412,0))</f>
        <v>38629</v>
      </c>
      <c r="P3444">
        <f>INDEX(lehmad!D$2:D$412,MATCH(klypsid!$B3444,lehmad!$A$2:$A$412,0))</f>
        <v>82</v>
      </c>
      <c r="Q3444">
        <f>INDEX(lehmad!E$2:E$412,MATCH(klypsid!$B3444,lehmad!$A$2:$A$412,0))</f>
        <v>0.75</v>
      </c>
      <c r="R3444" t="str">
        <f>INDEX(lehmad!F$2:F$412,MATCH(klypsid!$B3444,lehmad!$A$2:$A$412,0))</f>
        <v>DORADO-ET</v>
      </c>
      <c r="S3444">
        <f>INDEX(lehmad!H$2:H$412,MATCH(klypsid!$B3444,lehmad!$A$2:$A$412,0))</f>
        <v>102</v>
      </c>
      <c r="T3444">
        <f>INDEX(lehmad!K$2:K$412,MATCH(klypsid!$B3444,lehmad!$A$2:$A$412,0))</f>
        <v>106</v>
      </c>
      <c r="U3444" s="4">
        <f t="shared" si="106"/>
        <v>5</v>
      </c>
      <c r="V3444">
        <f t="shared" si="107"/>
        <v>31</v>
      </c>
    </row>
    <row r="3445" spans="1:22" x14ac:dyDescent="0.25">
      <c r="A3445">
        <v>3677</v>
      </c>
      <c r="B3445" t="str">
        <f>"E"&amp;A3445</f>
        <v>E3677</v>
      </c>
      <c r="C3445" t="s">
        <v>84</v>
      </c>
      <c r="D3445">
        <v>1</v>
      </c>
      <c r="E3445">
        <f>IF(D3445&lt;4,D3445,4)</f>
        <v>1</v>
      </c>
      <c r="F3445" s="1">
        <v>39332</v>
      </c>
      <c r="G3445" s="1">
        <v>39509</v>
      </c>
      <c r="H3445" s="3">
        <f>G3445-F3445</f>
        <v>177</v>
      </c>
      <c r="I3445" s="3">
        <f>IF(H3445&lt;=60,1,IF(H3445&lt;=150,2,3))</f>
        <v>3</v>
      </c>
      <c r="J3445">
        <v>28.1</v>
      </c>
      <c r="K3445">
        <v>3.24</v>
      </c>
      <c r="L3445">
        <v>3.55</v>
      </c>
      <c r="M3445">
        <v>34</v>
      </c>
      <c r="N3445">
        <f>LOG(M3445/100,2)+3</f>
        <v>1.443606651475615</v>
      </c>
      <c r="O3445">
        <f>INDEX(lehmad!B$2:B$412,MATCH(klypsid!$B3445,lehmad!$A$2:$A$412,0))</f>
        <v>38629</v>
      </c>
      <c r="P3445">
        <f>INDEX(lehmad!D$2:D$412,MATCH(klypsid!$B3445,lehmad!$A$2:$A$412,0))</f>
        <v>82</v>
      </c>
      <c r="Q3445">
        <f>INDEX(lehmad!E$2:E$412,MATCH(klypsid!$B3445,lehmad!$A$2:$A$412,0))</f>
        <v>0.75</v>
      </c>
      <c r="R3445" t="str">
        <f>INDEX(lehmad!F$2:F$412,MATCH(klypsid!$B3445,lehmad!$A$2:$A$412,0))</f>
        <v>DORADO-ET</v>
      </c>
      <c r="S3445">
        <f>INDEX(lehmad!H$2:H$412,MATCH(klypsid!$B3445,lehmad!$A$2:$A$412,0))</f>
        <v>102</v>
      </c>
      <c r="T3445">
        <f>INDEX(lehmad!K$2:K$412,MATCH(klypsid!$B3445,lehmad!$A$2:$A$412,0))</f>
        <v>106</v>
      </c>
      <c r="U3445" s="4">
        <f t="shared" si="106"/>
        <v>6</v>
      </c>
      <c r="V3445">
        <f t="shared" si="107"/>
        <v>28</v>
      </c>
    </row>
    <row r="3446" spans="1:22" x14ac:dyDescent="0.25">
      <c r="A3446">
        <v>3677</v>
      </c>
      <c r="B3446" t="str">
        <f>"E"&amp;A3446</f>
        <v>E3677</v>
      </c>
      <c r="C3446" t="s">
        <v>84</v>
      </c>
      <c r="D3446">
        <v>1</v>
      </c>
      <c r="E3446">
        <f>IF(D3446&lt;4,D3446,4)</f>
        <v>1</v>
      </c>
      <c r="F3446" s="1">
        <v>39332</v>
      </c>
      <c r="G3446" s="1">
        <v>39539</v>
      </c>
      <c r="H3446" s="3">
        <f>G3446-F3446</f>
        <v>207</v>
      </c>
      <c r="I3446" s="3">
        <f>IF(H3446&lt;=60,1,IF(H3446&lt;=150,2,3))</f>
        <v>3</v>
      </c>
      <c r="J3446">
        <v>29.7</v>
      </c>
      <c r="K3446">
        <v>2.13</v>
      </c>
      <c r="L3446">
        <v>3.48</v>
      </c>
      <c r="M3446">
        <v>36</v>
      </c>
      <c r="N3446">
        <f>LOG(M3446/100,2)+3</f>
        <v>1.5260688116675876</v>
      </c>
      <c r="O3446">
        <f>INDEX(lehmad!B$2:B$412,MATCH(klypsid!$B3446,lehmad!$A$2:$A$412,0))</f>
        <v>38629</v>
      </c>
      <c r="P3446">
        <f>INDEX(lehmad!D$2:D$412,MATCH(klypsid!$B3446,lehmad!$A$2:$A$412,0))</f>
        <v>82</v>
      </c>
      <c r="Q3446">
        <f>INDEX(lehmad!E$2:E$412,MATCH(klypsid!$B3446,lehmad!$A$2:$A$412,0))</f>
        <v>0.75</v>
      </c>
      <c r="R3446" t="str">
        <f>INDEX(lehmad!F$2:F$412,MATCH(klypsid!$B3446,lehmad!$A$2:$A$412,0))</f>
        <v>DORADO-ET</v>
      </c>
      <c r="S3446">
        <f>INDEX(lehmad!H$2:H$412,MATCH(klypsid!$B3446,lehmad!$A$2:$A$412,0))</f>
        <v>102</v>
      </c>
      <c r="T3446">
        <f>INDEX(lehmad!K$2:K$412,MATCH(klypsid!$B3446,lehmad!$A$2:$A$412,0))</f>
        <v>106</v>
      </c>
      <c r="U3446" s="4">
        <f t="shared" si="106"/>
        <v>7</v>
      </c>
      <c r="V3446">
        <f t="shared" si="107"/>
        <v>30</v>
      </c>
    </row>
    <row r="3447" spans="1:22" x14ac:dyDescent="0.25">
      <c r="A3447">
        <v>3677</v>
      </c>
      <c r="B3447" t="str">
        <f>"E"&amp;A3447</f>
        <v>E3677</v>
      </c>
      <c r="C3447" t="s">
        <v>84</v>
      </c>
      <c r="D3447">
        <v>1</v>
      </c>
      <c r="E3447">
        <f>IF(D3447&lt;4,D3447,4)</f>
        <v>1</v>
      </c>
      <c r="F3447" s="1">
        <v>39332</v>
      </c>
      <c r="G3447" s="1">
        <v>39572</v>
      </c>
      <c r="H3447" s="3">
        <f>G3447-F3447</f>
        <v>240</v>
      </c>
      <c r="I3447" s="3">
        <f>IF(H3447&lt;=60,1,IF(H3447&lt;=150,2,3))</f>
        <v>3</v>
      </c>
      <c r="J3447">
        <v>25.3</v>
      </c>
      <c r="K3447">
        <v>2.17</v>
      </c>
      <c r="L3447">
        <v>3.73</v>
      </c>
      <c r="M3447">
        <v>56</v>
      </c>
      <c r="N3447">
        <f>LOG(M3447/100,2)+3</f>
        <v>2.1634987322828794</v>
      </c>
      <c r="O3447">
        <f>INDEX(lehmad!B$2:B$412,MATCH(klypsid!$B3447,lehmad!$A$2:$A$412,0))</f>
        <v>38629</v>
      </c>
      <c r="P3447">
        <f>INDEX(lehmad!D$2:D$412,MATCH(klypsid!$B3447,lehmad!$A$2:$A$412,0))</f>
        <v>82</v>
      </c>
      <c r="Q3447">
        <f>INDEX(lehmad!E$2:E$412,MATCH(klypsid!$B3447,lehmad!$A$2:$A$412,0))</f>
        <v>0.75</v>
      </c>
      <c r="R3447" t="str">
        <f>INDEX(lehmad!F$2:F$412,MATCH(klypsid!$B3447,lehmad!$A$2:$A$412,0))</f>
        <v>DORADO-ET</v>
      </c>
      <c r="S3447">
        <f>INDEX(lehmad!H$2:H$412,MATCH(klypsid!$B3447,lehmad!$A$2:$A$412,0))</f>
        <v>102</v>
      </c>
      <c r="T3447">
        <f>INDEX(lehmad!K$2:K$412,MATCH(klypsid!$B3447,lehmad!$A$2:$A$412,0))</f>
        <v>106</v>
      </c>
      <c r="U3447" s="4">
        <f t="shared" si="106"/>
        <v>8</v>
      </c>
      <c r="V3447">
        <f t="shared" si="107"/>
        <v>33</v>
      </c>
    </row>
    <row r="3448" spans="1:22" x14ac:dyDescent="0.25">
      <c r="A3448">
        <v>3677</v>
      </c>
      <c r="B3448" t="str">
        <f>"E"&amp;A3448</f>
        <v>E3677</v>
      </c>
      <c r="C3448" t="s">
        <v>84</v>
      </c>
      <c r="D3448">
        <v>1</v>
      </c>
      <c r="E3448">
        <f>IF(D3448&lt;4,D3448,4)</f>
        <v>1</v>
      </c>
      <c r="F3448" s="1">
        <v>39332</v>
      </c>
      <c r="G3448" s="1">
        <v>39600</v>
      </c>
      <c r="H3448" s="3">
        <f>G3448-F3448</f>
        <v>268</v>
      </c>
      <c r="I3448" s="3">
        <f>IF(H3448&lt;=60,1,IF(H3448&lt;=150,2,3))</f>
        <v>3</v>
      </c>
      <c r="J3448">
        <v>17.399999999999999</v>
      </c>
      <c r="K3448">
        <v>4.3</v>
      </c>
      <c r="L3448">
        <v>3.38</v>
      </c>
      <c r="M3448">
        <v>49</v>
      </c>
      <c r="N3448">
        <f>LOG(M3448/100,2)+3</f>
        <v>1.9708536543404835</v>
      </c>
      <c r="O3448">
        <f>INDEX(lehmad!B$2:B$412,MATCH(klypsid!$B3448,lehmad!$A$2:$A$412,0))</f>
        <v>38629</v>
      </c>
      <c r="P3448">
        <f>INDEX(lehmad!D$2:D$412,MATCH(klypsid!$B3448,lehmad!$A$2:$A$412,0))</f>
        <v>82</v>
      </c>
      <c r="Q3448">
        <f>INDEX(lehmad!E$2:E$412,MATCH(klypsid!$B3448,lehmad!$A$2:$A$412,0))</f>
        <v>0.75</v>
      </c>
      <c r="R3448" t="str">
        <f>INDEX(lehmad!F$2:F$412,MATCH(klypsid!$B3448,lehmad!$A$2:$A$412,0))</f>
        <v>DORADO-ET</v>
      </c>
      <c r="S3448">
        <f>INDEX(lehmad!H$2:H$412,MATCH(klypsid!$B3448,lehmad!$A$2:$A$412,0))</f>
        <v>102</v>
      </c>
      <c r="T3448">
        <f>INDEX(lehmad!K$2:K$412,MATCH(klypsid!$B3448,lehmad!$A$2:$A$412,0))</f>
        <v>106</v>
      </c>
      <c r="U3448" s="4">
        <f t="shared" si="106"/>
        <v>9</v>
      </c>
      <c r="V3448">
        <f t="shared" si="107"/>
        <v>28</v>
      </c>
    </row>
    <row r="3449" spans="1:22" x14ac:dyDescent="0.25">
      <c r="A3449">
        <v>3677</v>
      </c>
      <c r="B3449" t="str">
        <f>"E"&amp;A3449</f>
        <v>E3677</v>
      </c>
      <c r="C3449" t="s">
        <v>84</v>
      </c>
      <c r="D3449">
        <v>2</v>
      </c>
      <c r="E3449">
        <f>IF(D3449&lt;4,D3449,4)</f>
        <v>2</v>
      </c>
      <c r="F3449" s="1">
        <v>39679</v>
      </c>
      <c r="G3449" s="1">
        <v>39693</v>
      </c>
      <c r="H3449" s="3">
        <f>G3449-F3449</f>
        <v>14</v>
      </c>
      <c r="I3449" s="3">
        <f>IF(H3449&lt;=60,1,IF(H3449&lt;=150,2,3))</f>
        <v>1</v>
      </c>
      <c r="J3449">
        <v>41.3</v>
      </c>
      <c r="K3449">
        <v>3.47</v>
      </c>
      <c r="L3449">
        <v>3.4</v>
      </c>
      <c r="M3449">
        <v>61</v>
      </c>
      <c r="N3449">
        <f>LOG(M3449/100,2)+3</f>
        <v>2.2868811477881614</v>
      </c>
      <c r="O3449">
        <f>INDEX(lehmad!B$2:B$412,MATCH(klypsid!$B3449,lehmad!$A$2:$A$412,0))</f>
        <v>38629</v>
      </c>
      <c r="P3449">
        <f>INDEX(lehmad!D$2:D$412,MATCH(klypsid!$B3449,lehmad!$A$2:$A$412,0))</f>
        <v>82</v>
      </c>
      <c r="Q3449">
        <f>INDEX(lehmad!E$2:E$412,MATCH(klypsid!$B3449,lehmad!$A$2:$A$412,0))</f>
        <v>0.75</v>
      </c>
      <c r="R3449" t="str">
        <f>INDEX(lehmad!F$2:F$412,MATCH(klypsid!$B3449,lehmad!$A$2:$A$412,0))</f>
        <v>DORADO-ET</v>
      </c>
      <c r="S3449">
        <f>INDEX(lehmad!H$2:H$412,MATCH(klypsid!$B3449,lehmad!$A$2:$A$412,0))</f>
        <v>102</v>
      </c>
      <c r="T3449">
        <f>INDEX(lehmad!K$2:K$412,MATCH(klypsid!$B3449,lehmad!$A$2:$A$412,0))</f>
        <v>106</v>
      </c>
      <c r="U3449" s="4">
        <f t="shared" si="106"/>
        <v>1</v>
      </c>
      <c r="V3449">
        <f t="shared" si="107"/>
        <v>14</v>
      </c>
    </row>
    <row r="3450" spans="1:22" x14ac:dyDescent="0.25">
      <c r="A3450">
        <v>3677</v>
      </c>
      <c r="B3450" t="str">
        <f>"E"&amp;A3450</f>
        <v>E3677</v>
      </c>
      <c r="C3450" t="s">
        <v>84</v>
      </c>
      <c r="D3450">
        <v>2</v>
      </c>
      <c r="E3450">
        <f>IF(D3450&lt;4,D3450,4)</f>
        <v>2</v>
      </c>
      <c r="F3450" s="1">
        <v>39679</v>
      </c>
      <c r="G3450" s="1">
        <v>39722</v>
      </c>
      <c r="H3450" s="3">
        <f>G3450-F3450</f>
        <v>43</v>
      </c>
      <c r="I3450" s="3">
        <f>IF(H3450&lt;=60,1,IF(H3450&lt;=150,2,3))</f>
        <v>1</v>
      </c>
      <c r="J3450">
        <v>42.4</v>
      </c>
      <c r="K3450">
        <v>2.11</v>
      </c>
      <c r="L3450">
        <v>3.43</v>
      </c>
      <c r="M3450">
        <v>33</v>
      </c>
      <c r="N3450">
        <f>LOG(M3450/100,2)+3</f>
        <v>1.4005379295837288</v>
      </c>
      <c r="O3450">
        <f>INDEX(lehmad!B$2:B$412,MATCH(klypsid!$B3450,lehmad!$A$2:$A$412,0))</f>
        <v>38629</v>
      </c>
      <c r="P3450">
        <f>INDEX(lehmad!D$2:D$412,MATCH(klypsid!$B3450,lehmad!$A$2:$A$412,0))</f>
        <v>82</v>
      </c>
      <c r="Q3450">
        <f>INDEX(lehmad!E$2:E$412,MATCH(klypsid!$B3450,lehmad!$A$2:$A$412,0))</f>
        <v>0.75</v>
      </c>
      <c r="R3450" t="str">
        <f>INDEX(lehmad!F$2:F$412,MATCH(klypsid!$B3450,lehmad!$A$2:$A$412,0))</f>
        <v>DORADO-ET</v>
      </c>
      <c r="S3450">
        <f>INDEX(lehmad!H$2:H$412,MATCH(klypsid!$B3450,lehmad!$A$2:$A$412,0))</f>
        <v>102</v>
      </c>
      <c r="T3450">
        <f>INDEX(lehmad!K$2:K$412,MATCH(klypsid!$B3450,lehmad!$A$2:$A$412,0))</f>
        <v>106</v>
      </c>
      <c r="U3450" s="4">
        <f t="shared" si="106"/>
        <v>2</v>
      </c>
      <c r="V3450">
        <f t="shared" si="107"/>
        <v>29</v>
      </c>
    </row>
    <row r="3451" spans="1:22" x14ac:dyDescent="0.25">
      <c r="A3451">
        <v>3677</v>
      </c>
      <c r="B3451" t="str">
        <f>"E"&amp;A3451</f>
        <v>E3677</v>
      </c>
      <c r="C3451" t="s">
        <v>84</v>
      </c>
      <c r="D3451">
        <v>2</v>
      </c>
      <c r="E3451">
        <f>IF(D3451&lt;4,D3451,4)</f>
        <v>2</v>
      </c>
      <c r="F3451" s="1">
        <v>39679</v>
      </c>
      <c r="G3451" s="1">
        <v>39754</v>
      </c>
      <c r="H3451" s="3">
        <f>G3451-F3451</f>
        <v>75</v>
      </c>
      <c r="I3451" s="3">
        <f>IF(H3451&lt;=60,1,IF(H3451&lt;=150,2,3))</f>
        <v>2</v>
      </c>
      <c r="J3451">
        <v>44.5</v>
      </c>
      <c r="K3451">
        <v>2.31</v>
      </c>
      <c r="L3451">
        <v>3.39</v>
      </c>
      <c r="M3451">
        <v>24</v>
      </c>
      <c r="N3451">
        <f>LOG(M3451/100,2)+3</f>
        <v>0.94110631094643127</v>
      </c>
      <c r="O3451">
        <f>INDEX(lehmad!B$2:B$412,MATCH(klypsid!$B3451,lehmad!$A$2:$A$412,0))</f>
        <v>38629</v>
      </c>
      <c r="P3451">
        <f>INDEX(lehmad!D$2:D$412,MATCH(klypsid!$B3451,lehmad!$A$2:$A$412,0))</f>
        <v>82</v>
      </c>
      <c r="Q3451">
        <f>INDEX(lehmad!E$2:E$412,MATCH(klypsid!$B3451,lehmad!$A$2:$A$412,0))</f>
        <v>0.75</v>
      </c>
      <c r="R3451" t="str">
        <f>INDEX(lehmad!F$2:F$412,MATCH(klypsid!$B3451,lehmad!$A$2:$A$412,0))</f>
        <v>DORADO-ET</v>
      </c>
      <c r="S3451">
        <f>INDEX(lehmad!H$2:H$412,MATCH(klypsid!$B3451,lehmad!$A$2:$A$412,0))</f>
        <v>102</v>
      </c>
      <c r="T3451">
        <f>INDEX(lehmad!K$2:K$412,MATCH(klypsid!$B3451,lehmad!$A$2:$A$412,0))</f>
        <v>106</v>
      </c>
      <c r="U3451" s="4">
        <f t="shared" si="106"/>
        <v>3</v>
      </c>
      <c r="V3451">
        <f t="shared" si="107"/>
        <v>32</v>
      </c>
    </row>
    <row r="3452" spans="1:22" x14ac:dyDescent="0.25">
      <c r="A3452">
        <v>3677</v>
      </c>
      <c r="B3452" t="str">
        <f>"E"&amp;A3452</f>
        <v>E3677</v>
      </c>
      <c r="C3452" t="s">
        <v>84</v>
      </c>
      <c r="D3452">
        <v>2</v>
      </c>
      <c r="E3452">
        <f>IF(D3452&lt;4,D3452,4)</f>
        <v>2</v>
      </c>
      <c r="F3452" s="1">
        <v>39679</v>
      </c>
      <c r="G3452" s="1">
        <v>39783</v>
      </c>
      <c r="H3452" s="3">
        <f>G3452-F3452</f>
        <v>104</v>
      </c>
      <c r="I3452" s="3">
        <f>IF(H3452&lt;=60,1,IF(H3452&lt;=150,2,3))</f>
        <v>2</v>
      </c>
      <c r="J3452">
        <v>38.5</v>
      </c>
      <c r="K3452">
        <v>1.86</v>
      </c>
      <c r="L3452">
        <v>3.42</v>
      </c>
      <c r="M3452">
        <v>39</v>
      </c>
      <c r="N3452">
        <f>LOG(M3452/100,2)+3</f>
        <v>1.6415460290875237</v>
      </c>
      <c r="O3452">
        <f>INDEX(lehmad!B$2:B$412,MATCH(klypsid!$B3452,lehmad!$A$2:$A$412,0))</f>
        <v>38629</v>
      </c>
      <c r="P3452">
        <f>INDEX(lehmad!D$2:D$412,MATCH(klypsid!$B3452,lehmad!$A$2:$A$412,0))</f>
        <v>82</v>
      </c>
      <c r="Q3452">
        <f>INDEX(lehmad!E$2:E$412,MATCH(klypsid!$B3452,lehmad!$A$2:$A$412,0))</f>
        <v>0.75</v>
      </c>
      <c r="R3452" t="str">
        <f>INDEX(lehmad!F$2:F$412,MATCH(klypsid!$B3452,lehmad!$A$2:$A$412,0))</f>
        <v>DORADO-ET</v>
      </c>
      <c r="S3452">
        <f>INDEX(lehmad!H$2:H$412,MATCH(klypsid!$B3452,lehmad!$A$2:$A$412,0))</f>
        <v>102</v>
      </c>
      <c r="T3452">
        <f>INDEX(lehmad!K$2:K$412,MATCH(klypsid!$B3452,lehmad!$A$2:$A$412,0))</f>
        <v>106</v>
      </c>
      <c r="U3452" s="4">
        <f t="shared" si="106"/>
        <v>4</v>
      </c>
      <c r="V3452">
        <f t="shared" si="107"/>
        <v>29</v>
      </c>
    </row>
    <row r="3453" spans="1:22" x14ac:dyDescent="0.25">
      <c r="A3453">
        <v>3677</v>
      </c>
      <c r="B3453" t="str">
        <f>"E"&amp;A3453</f>
        <v>E3677</v>
      </c>
      <c r="C3453" t="s">
        <v>84</v>
      </c>
      <c r="D3453">
        <v>2</v>
      </c>
      <c r="E3453">
        <f>IF(D3453&lt;4,D3453,4)</f>
        <v>2</v>
      </c>
      <c r="F3453" s="1">
        <v>39679</v>
      </c>
      <c r="G3453" s="1">
        <v>39817</v>
      </c>
      <c r="H3453" s="3">
        <f>G3453-F3453</f>
        <v>138</v>
      </c>
      <c r="I3453" s="3">
        <f>IF(H3453&lt;=60,1,IF(H3453&lt;=150,2,3))</f>
        <v>2</v>
      </c>
      <c r="J3453">
        <v>40.1</v>
      </c>
      <c r="K3453">
        <v>2.29</v>
      </c>
      <c r="L3453">
        <v>3.64</v>
      </c>
      <c r="M3453">
        <v>46</v>
      </c>
      <c r="N3453">
        <f>LOG(M3453/100,2)+3</f>
        <v>1.8797057662822882</v>
      </c>
      <c r="O3453">
        <f>INDEX(lehmad!B$2:B$412,MATCH(klypsid!$B3453,lehmad!$A$2:$A$412,0))</f>
        <v>38629</v>
      </c>
      <c r="P3453">
        <f>INDEX(lehmad!D$2:D$412,MATCH(klypsid!$B3453,lehmad!$A$2:$A$412,0))</f>
        <v>82</v>
      </c>
      <c r="Q3453">
        <f>INDEX(lehmad!E$2:E$412,MATCH(klypsid!$B3453,lehmad!$A$2:$A$412,0))</f>
        <v>0.75</v>
      </c>
      <c r="R3453" t="str">
        <f>INDEX(lehmad!F$2:F$412,MATCH(klypsid!$B3453,lehmad!$A$2:$A$412,0))</f>
        <v>DORADO-ET</v>
      </c>
      <c r="S3453">
        <f>INDEX(lehmad!H$2:H$412,MATCH(klypsid!$B3453,lehmad!$A$2:$A$412,0))</f>
        <v>102</v>
      </c>
      <c r="T3453">
        <f>INDEX(lehmad!K$2:K$412,MATCH(klypsid!$B3453,lehmad!$A$2:$A$412,0))</f>
        <v>106</v>
      </c>
      <c r="U3453" s="4">
        <f t="shared" si="106"/>
        <v>5</v>
      </c>
      <c r="V3453">
        <f t="shared" si="107"/>
        <v>34</v>
      </c>
    </row>
    <row r="3454" spans="1:22" x14ac:dyDescent="0.25">
      <c r="A3454">
        <v>3677</v>
      </c>
      <c r="B3454" t="str">
        <f>"E"&amp;A3454</f>
        <v>E3677</v>
      </c>
      <c r="C3454" t="s">
        <v>84</v>
      </c>
      <c r="D3454">
        <v>2</v>
      </c>
      <c r="E3454">
        <f>IF(D3454&lt;4,D3454,4)</f>
        <v>2</v>
      </c>
      <c r="F3454" s="1">
        <v>39679</v>
      </c>
      <c r="G3454" s="1">
        <v>39845</v>
      </c>
      <c r="H3454" s="3">
        <f>G3454-F3454</f>
        <v>166</v>
      </c>
      <c r="I3454" s="3">
        <f>IF(H3454&lt;=60,1,IF(H3454&lt;=150,2,3))</f>
        <v>3</v>
      </c>
      <c r="J3454">
        <v>29.2</v>
      </c>
      <c r="K3454">
        <v>2.87</v>
      </c>
      <c r="L3454">
        <v>3.75</v>
      </c>
      <c r="M3454">
        <v>56</v>
      </c>
      <c r="N3454">
        <f>LOG(M3454/100,2)+3</f>
        <v>2.1634987322828794</v>
      </c>
      <c r="O3454">
        <f>INDEX(lehmad!B$2:B$412,MATCH(klypsid!$B3454,lehmad!$A$2:$A$412,0))</f>
        <v>38629</v>
      </c>
      <c r="P3454">
        <f>INDEX(lehmad!D$2:D$412,MATCH(klypsid!$B3454,lehmad!$A$2:$A$412,0))</f>
        <v>82</v>
      </c>
      <c r="Q3454">
        <f>INDEX(lehmad!E$2:E$412,MATCH(klypsid!$B3454,lehmad!$A$2:$A$412,0))</f>
        <v>0.75</v>
      </c>
      <c r="R3454" t="str">
        <f>INDEX(lehmad!F$2:F$412,MATCH(klypsid!$B3454,lehmad!$A$2:$A$412,0))</f>
        <v>DORADO-ET</v>
      </c>
      <c r="S3454">
        <f>INDEX(lehmad!H$2:H$412,MATCH(klypsid!$B3454,lehmad!$A$2:$A$412,0))</f>
        <v>102</v>
      </c>
      <c r="T3454">
        <f>INDEX(lehmad!K$2:K$412,MATCH(klypsid!$B3454,lehmad!$A$2:$A$412,0))</f>
        <v>106</v>
      </c>
      <c r="U3454" s="4">
        <f t="shared" si="106"/>
        <v>6</v>
      </c>
      <c r="V3454">
        <f t="shared" si="107"/>
        <v>28</v>
      </c>
    </row>
    <row r="3455" spans="1:22" x14ac:dyDescent="0.25">
      <c r="A3455">
        <v>3677</v>
      </c>
      <c r="B3455" t="str">
        <f>"E"&amp;A3455</f>
        <v>E3677</v>
      </c>
      <c r="C3455" t="s">
        <v>84</v>
      </c>
      <c r="D3455">
        <v>2</v>
      </c>
      <c r="E3455">
        <f>IF(D3455&lt;4,D3455,4)</f>
        <v>2</v>
      </c>
      <c r="F3455" s="1">
        <v>39679</v>
      </c>
      <c r="G3455" s="1">
        <v>39875</v>
      </c>
      <c r="H3455" s="3">
        <f>G3455-F3455</f>
        <v>196</v>
      </c>
      <c r="I3455" s="3">
        <f>IF(H3455&lt;=60,1,IF(H3455&lt;=150,2,3))</f>
        <v>3</v>
      </c>
      <c r="J3455">
        <v>25.9</v>
      </c>
      <c r="K3455">
        <v>4.26</v>
      </c>
      <c r="L3455">
        <v>3.45</v>
      </c>
      <c r="M3455">
        <v>92</v>
      </c>
      <c r="N3455">
        <f>LOG(M3455/100,2)+3</f>
        <v>2.8797057662822882</v>
      </c>
      <c r="O3455">
        <f>INDEX(lehmad!B$2:B$412,MATCH(klypsid!$B3455,lehmad!$A$2:$A$412,0))</f>
        <v>38629</v>
      </c>
      <c r="P3455">
        <f>INDEX(lehmad!D$2:D$412,MATCH(klypsid!$B3455,lehmad!$A$2:$A$412,0))</f>
        <v>82</v>
      </c>
      <c r="Q3455">
        <f>INDEX(lehmad!E$2:E$412,MATCH(klypsid!$B3455,lehmad!$A$2:$A$412,0))</f>
        <v>0.75</v>
      </c>
      <c r="R3455" t="str">
        <f>INDEX(lehmad!F$2:F$412,MATCH(klypsid!$B3455,lehmad!$A$2:$A$412,0))</f>
        <v>DORADO-ET</v>
      </c>
      <c r="S3455">
        <f>INDEX(lehmad!H$2:H$412,MATCH(klypsid!$B3455,lehmad!$A$2:$A$412,0))</f>
        <v>102</v>
      </c>
      <c r="T3455">
        <f>INDEX(lehmad!K$2:K$412,MATCH(klypsid!$B3455,lehmad!$A$2:$A$412,0))</f>
        <v>106</v>
      </c>
      <c r="U3455" s="4">
        <f t="shared" si="106"/>
        <v>7</v>
      </c>
      <c r="V3455">
        <f t="shared" si="107"/>
        <v>30</v>
      </c>
    </row>
    <row r="3456" spans="1:22" x14ac:dyDescent="0.25">
      <c r="A3456">
        <v>3677</v>
      </c>
      <c r="B3456" t="str">
        <f>"E"&amp;A3456</f>
        <v>E3677</v>
      </c>
      <c r="C3456" t="s">
        <v>84</v>
      </c>
      <c r="D3456">
        <v>2</v>
      </c>
      <c r="E3456">
        <f>IF(D3456&lt;4,D3456,4)</f>
        <v>2</v>
      </c>
      <c r="F3456" s="1">
        <v>39679</v>
      </c>
      <c r="G3456" s="1">
        <v>39908</v>
      </c>
      <c r="H3456" s="3">
        <f>G3456-F3456</f>
        <v>229</v>
      </c>
      <c r="I3456" s="3">
        <f>IF(H3456&lt;=60,1,IF(H3456&lt;=150,2,3))</f>
        <v>3</v>
      </c>
      <c r="J3456">
        <v>23</v>
      </c>
      <c r="K3456">
        <v>4.6399999999999997</v>
      </c>
      <c r="L3456">
        <v>3.5</v>
      </c>
      <c r="M3456">
        <v>82</v>
      </c>
      <c r="N3456">
        <f>LOG(M3456/100,2)+3</f>
        <v>2.713695814843359</v>
      </c>
      <c r="O3456">
        <f>INDEX(lehmad!B$2:B$412,MATCH(klypsid!$B3456,lehmad!$A$2:$A$412,0))</f>
        <v>38629</v>
      </c>
      <c r="P3456">
        <f>INDEX(lehmad!D$2:D$412,MATCH(klypsid!$B3456,lehmad!$A$2:$A$412,0))</f>
        <v>82</v>
      </c>
      <c r="Q3456">
        <f>INDEX(lehmad!E$2:E$412,MATCH(klypsid!$B3456,lehmad!$A$2:$A$412,0))</f>
        <v>0.75</v>
      </c>
      <c r="R3456" t="str">
        <f>INDEX(lehmad!F$2:F$412,MATCH(klypsid!$B3456,lehmad!$A$2:$A$412,0))</f>
        <v>DORADO-ET</v>
      </c>
      <c r="S3456">
        <f>INDEX(lehmad!H$2:H$412,MATCH(klypsid!$B3456,lehmad!$A$2:$A$412,0))</f>
        <v>102</v>
      </c>
      <c r="T3456">
        <f>INDEX(lehmad!K$2:K$412,MATCH(klypsid!$B3456,lehmad!$A$2:$A$412,0))</f>
        <v>106</v>
      </c>
      <c r="U3456" s="4">
        <f t="shared" si="106"/>
        <v>8</v>
      </c>
      <c r="V3456">
        <f t="shared" si="107"/>
        <v>33</v>
      </c>
    </row>
    <row r="3457" spans="1:22" x14ac:dyDescent="0.25">
      <c r="A3457">
        <v>3677</v>
      </c>
      <c r="B3457" t="str">
        <f>"E"&amp;A3457</f>
        <v>E3677</v>
      </c>
      <c r="C3457" t="s">
        <v>84</v>
      </c>
      <c r="D3457">
        <v>2</v>
      </c>
      <c r="E3457">
        <f>IF(D3457&lt;4,D3457,4)</f>
        <v>2</v>
      </c>
      <c r="F3457" s="1">
        <v>39679</v>
      </c>
      <c r="G3457" s="1">
        <v>39944</v>
      </c>
      <c r="H3457" s="3">
        <f>G3457-F3457</f>
        <v>265</v>
      </c>
      <c r="I3457" s="3">
        <f>IF(H3457&lt;=60,1,IF(H3457&lt;=150,2,3))</f>
        <v>3</v>
      </c>
      <c r="J3457">
        <v>15.4</v>
      </c>
      <c r="K3457">
        <v>4.66</v>
      </c>
      <c r="L3457">
        <v>3.74</v>
      </c>
      <c r="M3457">
        <v>115</v>
      </c>
      <c r="N3457">
        <f>LOG(M3457/100,2)+3</f>
        <v>3.2016338611696504</v>
      </c>
      <c r="O3457">
        <f>INDEX(lehmad!B$2:B$412,MATCH(klypsid!$B3457,lehmad!$A$2:$A$412,0))</f>
        <v>38629</v>
      </c>
      <c r="P3457">
        <f>INDEX(lehmad!D$2:D$412,MATCH(klypsid!$B3457,lehmad!$A$2:$A$412,0))</f>
        <v>82</v>
      </c>
      <c r="Q3457">
        <f>INDEX(lehmad!E$2:E$412,MATCH(klypsid!$B3457,lehmad!$A$2:$A$412,0))</f>
        <v>0.75</v>
      </c>
      <c r="R3457" t="str">
        <f>INDEX(lehmad!F$2:F$412,MATCH(klypsid!$B3457,lehmad!$A$2:$A$412,0))</f>
        <v>DORADO-ET</v>
      </c>
      <c r="S3457">
        <f>INDEX(lehmad!H$2:H$412,MATCH(klypsid!$B3457,lehmad!$A$2:$A$412,0))</f>
        <v>102</v>
      </c>
      <c r="T3457">
        <f>INDEX(lehmad!K$2:K$412,MATCH(klypsid!$B3457,lehmad!$A$2:$A$412,0))</f>
        <v>106</v>
      </c>
      <c r="U3457" s="4">
        <f t="shared" si="106"/>
        <v>9</v>
      </c>
      <c r="V3457">
        <f t="shared" si="107"/>
        <v>36</v>
      </c>
    </row>
    <row r="3458" spans="1:22" x14ac:dyDescent="0.25">
      <c r="A3458">
        <v>3677</v>
      </c>
      <c r="B3458" t="str">
        <f>"E"&amp;A3458</f>
        <v>E3677</v>
      </c>
      <c r="C3458" t="s">
        <v>84</v>
      </c>
      <c r="D3458">
        <v>3</v>
      </c>
      <c r="E3458">
        <f>IF(D3458&lt;4,D3458,4)</f>
        <v>3</v>
      </c>
      <c r="F3458" s="1">
        <v>40026</v>
      </c>
      <c r="G3458" s="1">
        <v>40038</v>
      </c>
      <c r="H3458" s="3">
        <f>G3458-F3458</f>
        <v>12</v>
      </c>
      <c r="I3458" s="3">
        <f>IF(H3458&lt;=60,1,IF(H3458&lt;=150,2,3))</f>
        <v>1</v>
      </c>
      <c r="J3458">
        <v>44.4</v>
      </c>
      <c r="K3458">
        <v>3.83</v>
      </c>
      <c r="L3458">
        <v>3.22</v>
      </c>
      <c r="M3458">
        <v>118</v>
      </c>
      <c r="N3458">
        <f>LOG(M3458/100,2)+3</f>
        <v>3.2387868595871163</v>
      </c>
      <c r="O3458">
        <f>INDEX(lehmad!B$2:B$412,MATCH(klypsid!$B3458,lehmad!$A$2:$A$412,0))</f>
        <v>38629</v>
      </c>
      <c r="P3458">
        <f>INDEX(lehmad!D$2:D$412,MATCH(klypsid!$B3458,lehmad!$A$2:$A$412,0))</f>
        <v>82</v>
      </c>
      <c r="Q3458">
        <f>INDEX(lehmad!E$2:E$412,MATCH(klypsid!$B3458,lehmad!$A$2:$A$412,0))</f>
        <v>0.75</v>
      </c>
      <c r="R3458" t="str">
        <f>INDEX(lehmad!F$2:F$412,MATCH(klypsid!$B3458,lehmad!$A$2:$A$412,0))</f>
        <v>DORADO-ET</v>
      </c>
      <c r="S3458">
        <f>INDEX(lehmad!H$2:H$412,MATCH(klypsid!$B3458,lehmad!$A$2:$A$412,0))</f>
        <v>102</v>
      </c>
      <c r="T3458">
        <f>INDEX(lehmad!K$2:K$412,MATCH(klypsid!$B3458,lehmad!$A$2:$A$412,0))</f>
        <v>106</v>
      </c>
      <c r="U3458" s="4">
        <f t="shared" si="106"/>
        <v>1</v>
      </c>
      <c r="V3458">
        <f t="shared" si="107"/>
        <v>12</v>
      </c>
    </row>
    <row r="3459" spans="1:22" x14ac:dyDescent="0.25">
      <c r="A3459">
        <v>3677</v>
      </c>
      <c r="B3459" t="str">
        <f>"E"&amp;A3459</f>
        <v>E3677</v>
      </c>
      <c r="C3459" t="s">
        <v>84</v>
      </c>
      <c r="D3459">
        <v>3</v>
      </c>
      <c r="E3459">
        <f>IF(D3459&lt;4,D3459,4)</f>
        <v>3</v>
      </c>
      <c r="F3459" s="1">
        <v>40026</v>
      </c>
      <c r="G3459" s="1">
        <v>40066</v>
      </c>
      <c r="H3459" s="3">
        <f>G3459-F3459</f>
        <v>40</v>
      </c>
      <c r="I3459" s="3">
        <f>IF(H3459&lt;=60,1,IF(H3459&lt;=150,2,3))</f>
        <v>1</v>
      </c>
      <c r="J3459">
        <v>53.4</v>
      </c>
      <c r="K3459">
        <v>2.0699999999999998</v>
      </c>
      <c r="L3459">
        <v>3.05</v>
      </c>
      <c r="M3459">
        <v>298</v>
      </c>
      <c r="N3459">
        <f>LOG(M3459/100,2)+3</f>
        <v>4.5753123306874368</v>
      </c>
      <c r="O3459">
        <f>INDEX(lehmad!B$2:B$412,MATCH(klypsid!$B3459,lehmad!$A$2:$A$412,0))</f>
        <v>38629</v>
      </c>
      <c r="P3459">
        <f>INDEX(lehmad!D$2:D$412,MATCH(klypsid!$B3459,lehmad!$A$2:$A$412,0))</f>
        <v>82</v>
      </c>
      <c r="Q3459">
        <f>INDEX(lehmad!E$2:E$412,MATCH(klypsid!$B3459,lehmad!$A$2:$A$412,0))</f>
        <v>0.75</v>
      </c>
      <c r="R3459" t="str">
        <f>INDEX(lehmad!F$2:F$412,MATCH(klypsid!$B3459,lehmad!$A$2:$A$412,0))</f>
        <v>DORADO-ET</v>
      </c>
      <c r="S3459">
        <f>INDEX(lehmad!H$2:H$412,MATCH(klypsid!$B3459,lehmad!$A$2:$A$412,0))</f>
        <v>102</v>
      </c>
      <c r="T3459">
        <f>INDEX(lehmad!K$2:K$412,MATCH(klypsid!$B3459,lehmad!$A$2:$A$412,0))</f>
        <v>106</v>
      </c>
      <c r="U3459" s="4">
        <f t="shared" ref="U3459:U3522" si="108">IF(AND(A3459=A3458,D3459=D3458),U3458+1,1)</f>
        <v>2</v>
      </c>
      <c r="V3459">
        <f t="shared" ref="V3459:V3522" si="109">IF(AND(A3459=A3458,D3459=D3458),G3459-G3458,G3459-F3459)</f>
        <v>28</v>
      </c>
    </row>
    <row r="3460" spans="1:22" x14ac:dyDescent="0.25">
      <c r="A3460">
        <v>3677</v>
      </c>
      <c r="B3460" t="str">
        <f>"E"&amp;A3460</f>
        <v>E3677</v>
      </c>
      <c r="C3460" t="s">
        <v>84</v>
      </c>
      <c r="D3460">
        <v>3</v>
      </c>
      <c r="E3460">
        <f>IF(D3460&lt;4,D3460,4)</f>
        <v>3</v>
      </c>
      <c r="F3460" s="1">
        <v>40026</v>
      </c>
      <c r="G3460" s="1">
        <v>40094</v>
      </c>
      <c r="H3460" s="3">
        <f>G3460-F3460</f>
        <v>68</v>
      </c>
      <c r="I3460" s="3">
        <f>IF(H3460&lt;=60,1,IF(H3460&lt;=150,2,3))</f>
        <v>2</v>
      </c>
      <c r="J3460">
        <v>35.200000000000003</v>
      </c>
      <c r="K3460">
        <v>3.65</v>
      </c>
      <c r="L3460">
        <v>3.04</v>
      </c>
      <c r="M3460">
        <v>51</v>
      </c>
      <c r="N3460">
        <f>LOG(M3460/100,2)+3</f>
        <v>2.0285691521967708</v>
      </c>
      <c r="O3460">
        <f>INDEX(lehmad!B$2:B$412,MATCH(klypsid!$B3460,lehmad!$A$2:$A$412,0))</f>
        <v>38629</v>
      </c>
      <c r="P3460">
        <f>INDEX(lehmad!D$2:D$412,MATCH(klypsid!$B3460,lehmad!$A$2:$A$412,0))</f>
        <v>82</v>
      </c>
      <c r="Q3460">
        <f>INDEX(lehmad!E$2:E$412,MATCH(klypsid!$B3460,lehmad!$A$2:$A$412,0))</f>
        <v>0.75</v>
      </c>
      <c r="R3460" t="str">
        <f>INDEX(lehmad!F$2:F$412,MATCH(klypsid!$B3460,lehmad!$A$2:$A$412,0))</f>
        <v>DORADO-ET</v>
      </c>
      <c r="S3460">
        <f>INDEX(lehmad!H$2:H$412,MATCH(klypsid!$B3460,lehmad!$A$2:$A$412,0))</f>
        <v>102</v>
      </c>
      <c r="T3460">
        <f>INDEX(lehmad!K$2:K$412,MATCH(klypsid!$B3460,lehmad!$A$2:$A$412,0))</f>
        <v>106</v>
      </c>
      <c r="U3460" s="4">
        <f t="shared" si="108"/>
        <v>3</v>
      </c>
      <c r="V3460">
        <f t="shared" si="109"/>
        <v>28</v>
      </c>
    </row>
    <row r="3461" spans="1:22" x14ac:dyDescent="0.25">
      <c r="A3461">
        <v>3677</v>
      </c>
      <c r="B3461" t="str">
        <f>"E"&amp;A3461</f>
        <v>E3677</v>
      </c>
      <c r="C3461" t="s">
        <v>84</v>
      </c>
      <c r="D3461">
        <v>3</v>
      </c>
      <c r="E3461">
        <f>IF(D3461&lt;4,D3461,4)</f>
        <v>3</v>
      </c>
      <c r="F3461" s="1">
        <v>40026</v>
      </c>
      <c r="G3461" s="1">
        <v>40125</v>
      </c>
      <c r="H3461" s="3">
        <f>G3461-F3461</f>
        <v>99</v>
      </c>
      <c r="I3461" s="3">
        <f>IF(H3461&lt;=60,1,IF(H3461&lt;=150,2,3))</f>
        <v>2</v>
      </c>
      <c r="J3461">
        <v>42.4</v>
      </c>
      <c r="K3461">
        <v>2.29</v>
      </c>
      <c r="L3461">
        <v>3.42</v>
      </c>
      <c r="M3461">
        <v>130</v>
      </c>
      <c r="N3461">
        <f>LOG(M3461/100,2)+3</f>
        <v>3.37851162325373</v>
      </c>
      <c r="O3461">
        <f>INDEX(lehmad!B$2:B$412,MATCH(klypsid!$B3461,lehmad!$A$2:$A$412,0))</f>
        <v>38629</v>
      </c>
      <c r="P3461">
        <f>INDEX(lehmad!D$2:D$412,MATCH(klypsid!$B3461,lehmad!$A$2:$A$412,0))</f>
        <v>82</v>
      </c>
      <c r="Q3461">
        <f>INDEX(lehmad!E$2:E$412,MATCH(klypsid!$B3461,lehmad!$A$2:$A$412,0))</f>
        <v>0.75</v>
      </c>
      <c r="R3461" t="str">
        <f>INDEX(lehmad!F$2:F$412,MATCH(klypsid!$B3461,lehmad!$A$2:$A$412,0))</f>
        <v>DORADO-ET</v>
      </c>
      <c r="S3461">
        <f>INDEX(lehmad!H$2:H$412,MATCH(klypsid!$B3461,lehmad!$A$2:$A$412,0))</f>
        <v>102</v>
      </c>
      <c r="T3461">
        <f>INDEX(lehmad!K$2:K$412,MATCH(klypsid!$B3461,lehmad!$A$2:$A$412,0))</f>
        <v>106</v>
      </c>
      <c r="U3461" s="4">
        <f t="shared" si="108"/>
        <v>4</v>
      </c>
      <c r="V3461">
        <f t="shared" si="109"/>
        <v>31</v>
      </c>
    </row>
    <row r="3462" spans="1:22" x14ac:dyDescent="0.25">
      <c r="A3462">
        <v>3677</v>
      </c>
      <c r="B3462" t="str">
        <f>"E"&amp;A3462</f>
        <v>E3677</v>
      </c>
      <c r="C3462" t="s">
        <v>84</v>
      </c>
      <c r="D3462">
        <v>3</v>
      </c>
      <c r="E3462">
        <f>IF(D3462&lt;4,D3462,4)</f>
        <v>3</v>
      </c>
      <c r="F3462" s="1">
        <v>40026</v>
      </c>
      <c r="G3462" s="1">
        <v>40153</v>
      </c>
      <c r="H3462" s="3">
        <f>G3462-F3462</f>
        <v>127</v>
      </c>
      <c r="I3462" s="3">
        <f>IF(H3462&lt;=60,1,IF(H3462&lt;=150,2,3))</f>
        <v>2</v>
      </c>
      <c r="J3462">
        <v>40.4</v>
      </c>
      <c r="K3462">
        <v>2.58</v>
      </c>
      <c r="L3462">
        <v>3.34</v>
      </c>
      <c r="M3462">
        <v>75</v>
      </c>
      <c r="N3462">
        <f>LOG(M3462/100,2)+3</f>
        <v>2.5849625007211561</v>
      </c>
      <c r="O3462">
        <f>INDEX(lehmad!B$2:B$412,MATCH(klypsid!$B3462,lehmad!$A$2:$A$412,0))</f>
        <v>38629</v>
      </c>
      <c r="P3462">
        <f>INDEX(lehmad!D$2:D$412,MATCH(klypsid!$B3462,lehmad!$A$2:$A$412,0))</f>
        <v>82</v>
      </c>
      <c r="Q3462">
        <f>INDEX(lehmad!E$2:E$412,MATCH(klypsid!$B3462,lehmad!$A$2:$A$412,0))</f>
        <v>0.75</v>
      </c>
      <c r="R3462" t="str">
        <f>INDEX(lehmad!F$2:F$412,MATCH(klypsid!$B3462,lehmad!$A$2:$A$412,0))</f>
        <v>DORADO-ET</v>
      </c>
      <c r="S3462">
        <f>INDEX(lehmad!H$2:H$412,MATCH(klypsid!$B3462,lehmad!$A$2:$A$412,0))</f>
        <v>102</v>
      </c>
      <c r="T3462">
        <f>INDEX(lehmad!K$2:K$412,MATCH(klypsid!$B3462,lehmad!$A$2:$A$412,0))</f>
        <v>106</v>
      </c>
      <c r="U3462" s="4">
        <f t="shared" si="108"/>
        <v>5</v>
      </c>
      <c r="V3462">
        <f t="shared" si="109"/>
        <v>28</v>
      </c>
    </row>
    <row r="3463" spans="1:22" x14ac:dyDescent="0.25">
      <c r="A3463">
        <v>3677</v>
      </c>
      <c r="B3463" t="str">
        <f>"E"&amp;A3463</f>
        <v>E3677</v>
      </c>
      <c r="C3463" t="s">
        <v>84</v>
      </c>
      <c r="D3463">
        <v>3</v>
      </c>
      <c r="E3463">
        <f>IF(D3463&lt;4,D3463,4)</f>
        <v>3</v>
      </c>
      <c r="F3463" s="1">
        <v>40026</v>
      </c>
      <c r="G3463" s="1">
        <v>40186</v>
      </c>
      <c r="H3463" s="3">
        <f>G3463-F3463</f>
        <v>160</v>
      </c>
      <c r="I3463" s="3">
        <f>IF(H3463&lt;=60,1,IF(H3463&lt;=150,2,3))</f>
        <v>3</v>
      </c>
      <c r="J3463">
        <v>35.200000000000003</v>
      </c>
      <c r="K3463">
        <v>3.84</v>
      </c>
      <c r="L3463">
        <v>3.5</v>
      </c>
      <c r="M3463">
        <v>64</v>
      </c>
      <c r="N3463">
        <f>LOG(M3463/100,2)+3</f>
        <v>2.3561438102252752</v>
      </c>
      <c r="O3463">
        <f>INDEX(lehmad!B$2:B$412,MATCH(klypsid!$B3463,lehmad!$A$2:$A$412,0))</f>
        <v>38629</v>
      </c>
      <c r="P3463">
        <f>INDEX(lehmad!D$2:D$412,MATCH(klypsid!$B3463,lehmad!$A$2:$A$412,0))</f>
        <v>82</v>
      </c>
      <c r="Q3463">
        <f>INDEX(lehmad!E$2:E$412,MATCH(klypsid!$B3463,lehmad!$A$2:$A$412,0))</f>
        <v>0.75</v>
      </c>
      <c r="R3463" t="str">
        <f>INDEX(lehmad!F$2:F$412,MATCH(klypsid!$B3463,lehmad!$A$2:$A$412,0))</f>
        <v>DORADO-ET</v>
      </c>
      <c r="S3463">
        <f>INDEX(lehmad!H$2:H$412,MATCH(klypsid!$B3463,lehmad!$A$2:$A$412,0))</f>
        <v>102</v>
      </c>
      <c r="T3463">
        <f>INDEX(lehmad!K$2:K$412,MATCH(klypsid!$B3463,lehmad!$A$2:$A$412,0))</f>
        <v>106</v>
      </c>
      <c r="U3463" s="4">
        <f t="shared" si="108"/>
        <v>6</v>
      </c>
      <c r="V3463">
        <f t="shared" si="109"/>
        <v>33</v>
      </c>
    </row>
    <row r="3464" spans="1:22" x14ac:dyDescent="0.25">
      <c r="A3464">
        <v>3677</v>
      </c>
      <c r="B3464" t="str">
        <f>"E"&amp;A3464</f>
        <v>E3677</v>
      </c>
      <c r="C3464" t="s">
        <v>84</v>
      </c>
      <c r="D3464">
        <v>3</v>
      </c>
      <c r="E3464">
        <f>IF(D3464&lt;4,D3464,4)</f>
        <v>3</v>
      </c>
      <c r="F3464" s="1">
        <v>40026</v>
      </c>
      <c r="G3464" s="1">
        <v>40214</v>
      </c>
      <c r="H3464" s="3">
        <f>G3464-F3464</f>
        <v>188</v>
      </c>
      <c r="I3464" s="3">
        <f>IF(H3464&lt;=60,1,IF(H3464&lt;=150,2,3))</f>
        <v>3</v>
      </c>
      <c r="J3464">
        <v>34.799999999999997</v>
      </c>
      <c r="K3464">
        <v>2.68</v>
      </c>
      <c r="L3464">
        <v>3.43</v>
      </c>
      <c r="M3464">
        <v>46</v>
      </c>
      <c r="N3464">
        <f>LOG(M3464/100,2)+3</f>
        <v>1.8797057662822882</v>
      </c>
      <c r="O3464">
        <f>INDEX(lehmad!B$2:B$412,MATCH(klypsid!$B3464,lehmad!$A$2:$A$412,0))</f>
        <v>38629</v>
      </c>
      <c r="P3464">
        <f>INDEX(lehmad!D$2:D$412,MATCH(klypsid!$B3464,lehmad!$A$2:$A$412,0))</f>
        <v>82</v>
      </c>
      <c r="Q3464">
        <f>INDEX(lehmad!E$2:E$412,MATCH(klypsid!$B3464,lehmad!$A$2:$A$412,0))</f>
        <v>0.75</v>
      </c>
      <c r="R3464" t="str">
        <f>INDEX(lehmad!F$2:F$412,MATCH(klypsid!$B3464,lehmad!$A$2:$A$412,0))</f>
        <v>DORADO-ET</v>
      </c>
      <c r="S3464">
        <f>INDEX(lehmad!H$2:H$412,MATCH(klypsid!$B3464,lehmad!$A$2:$A$412,0))</f>
        <v>102</v>
      </c>
      <c r="T3464">
        <f>INDEX(lehmad!K$2:K$412,MATCH(klypsid!$B3464,lehmad!$A$2:$A$412,0))</f>
        <v>106</v>
      </c>
      <c r="U3464" s="4">
        <f t="shared" si="108"/>
        <v>7</v>
      </c>
      <c r="V3464">
        <f t="shared" si="109"/>
        <v>28</v>
      </c>
    </row>
    <row r="3465" spans="1:22" x14ac:dyDescent="0.25">
      <c r="A3465">
        <v>3677</v>
      </c>
      <c r="B3465" t="str">
        <f>"E"&amp;A3465</f>
        <v>E3677</v>
      </c>
      <c r="C3465" t="s">
        <v>84</v>
      </c>
      <c r="D3465">
        <v>3</v>
      </c>
      <c r="E3465">
        <f>IF(D3465&lt;4,D3465,4)</f>
        <v>3</v>
      </c>
      <c r="F3465" s="1">
        <v>40026</v>
      </c>
      <c r="G3465" s="1">
        <v>40242</v>
      </c>
      <c r="H3465" s="3">
        <f>G3465-F3465</f>
        <v>216</v>
      </c>
      <c r="I3465" s="3">
        <f>IF(H3465&lt;=60,1,IF(H3465&lt;=150,2,3))</f>
        <v>3</v>
      </c>
      <c r="J3465">
        <v>31.2</v>
      </c>
      <c r="K3465">
        <v>3.9</v>
      </c>
      <c r="L3465">
        <v>3.46</v>
      </c>
      <c r="M3465">
        <v>67</v>
      </c>
      <c r="N3465">
        <f>LOG(M3465/100,2)+3</f>
        <v>2.4222330006830477</v>
      </c>
      <c r="O3465">
        <f>INDEX(lehmad!B$2:B$412,MATCH(klypsid!$B3465,lehmad!$A$2:$A$412,0))</f>
        <v>38629</v>
      </c>
      <c r="P3465">
        <f>INDEX(lehmad!D$2:D$412,MATCH(klypsid!$B3465,lehmad!$A$2:$A$412,0))</f>
        <v>82</v>
      </c>
      <c r="Q3465">
        <f>INDEX(lehmad!E$2:E$412,MATCH(klypsid!$B3465,lehmad!$A$2:$A$412,0))</f>
        <v>0.75</v>
      </c>
      <c r="R3465" t="str">
        <f>INDEX(lehmad!F$2:F$412,MATCH(klypsid!$B3465,lehmad!$A$2:$A$412,0))</f>
        <v>DORADO-ET</v>
      </c>
      <c r="S3465">
        <f>INDEX(lehmad!H$2:H$412,MATCH(klypsid!$B3465,lehmad!$A$2:$A$412,0))</f>
        <v>102</v>
      </c>
      <c r="T3465">
        <f>INDEX(lehmad!K$2:K$412,MATCH(klypsid!$B3465,lehmad!$A$2:$A$412,0))</f>
        <v>106</v>
      </c>
      <c r="U3465" s="4">
        <f t="shared" si="108"/>
        <v>8</v>
      </c>
      <c r="V3465">
        <f t="shared" si="109"/>
        <v>28</v>
      </c>
    </row>
    <row r="3466" spans="1:22" x14ac:dyDescent="0.25">
      <c r="A3466">
        <v>3677</v>
      </c>
      <c r="B3466" t="str">
        <f>"E"&amp;A3466</f>
        <v>E3677</v>
      </c>
      <c r="C3466" t="s">
        <v>84</v>
      </c>
      <c r="D3466">
        <v>3</v>
      </c>
      <c r="E3466">
        <f>IF(D3466&lt;4,D3466,4)</f>
        <v>3</v>
      </c>
      <c r="F3466" s="1">
        <v>40026</v>
      </c>
      <c r="G3466" s="1">
        <v>40276</v>
      </c>
      <c r="H3466" s="3">
        <f>G3466-F3466</f>
        <v>250</v>
      </c>
      <c r="I3466" s="3">
        <f>IF(H3466&lt;=60,1,IF(H3466&lt;=150,2,3))</f>
        <v>3</v>
      </c>
      <c r="J3466">
        <v>20.9</v>
      </c>
      <c r="K3466">
        <v>5.87</v>
      </c>
      <c r="L3466">
        <v>3.68</v>
      </c>
      <c r="M3466">
        <v>129</v>
      </c>
      <c r="N3466">
        <f>LOG(M3466/100,2)+3</f>
        <v>3.3673710656485296</v>
      </c>
      <c r="O3466">
        <f>INDEX(lehmad!B$2:B$412,MATCH(klypsid!$B3466,lehmad!$A$2:$A$412,0))</f>
        <v>38629</v>
      </c>
      <c r="P3466">
        <f>INDEX(lehmad!D$2:D$412,MATCH(klypsid!$B3466,lehmad!$A$2:$A$412,0))</f>
        <v>82</v>
      </c>
      <c r="Q3466">
        <f>INDEX(lehmad!E$2:E$412,MATCH(klypsid!$B3466,lehmad!$A$2:$A$412,0))</f>
        <v>0.75</v>
      </c>
      <c r="R3466" t="str">
        <f>INDEX(lehmad!F$2:F$412,MATCH(klypsid!$B3466,lehmad!$A$2:$A$412,0))</f>
        <v>DORADO-ET</v>
      </c>
      <c r="S3466">
        <f>INDEX(lehmad!H$2:H$412,MATCH(klypsid!$B3466,lehmad!$A$2:$A$412,0))</f>
        <v>102</v>
      </c>
      <c r="T3466">
        <f>INDEX(lehmad!K$2:K$412,MATCH(klypsid!$B3466,lehmad!$A$2:$A$412,0))</f>
        <v>106</v>
      </c>
      <c r="U3466" s="4">
        <f t="shared" si="108"/>
        <v>9</v>
      </c>
      <c r="V3466">
        <f t="shared" si="109"/>
        <v>34</v>
      </c>
    </row>
    <row r="3467" spans="1:22" x14ac:dyDescent="0.25">
      <c r="A3467">
        <v>3677</v>
      </c>
      <c r="B3467" t="str">
        <f>"E"&amp;A3467</f>
        <v>E3677</v>
      </c>
      <c r="C3467" t="s">
        <v>84</v>
      </c>
      <c r="D3467">
        <v>3</v>
      </c>
      <c r="E3467">
        <f>IF(D3467&lt;4,D3467,4)</f>
        <v>3</v>
      </c>
      <c r="F3467" s="1">
        <v>40026</v>
      </c>
      <c r="G3467" s="1">
        <v>40304</v>
      </c>
      <c r="H3467" s="3">
        <f>G3467-F3467</f>
        <v>278</v>
      </c>
      <c r="I3467" s="3">
        <f>IF(H3467&lt;=60,1,IF(H3467&lt;=150,2,3))</f>
        <v>3</v>
      </c>
      <c r="J3467">
        <v>17.899999999999999</v>
      </c>
      <c r="K3467">
        <v>5.89</v>
      </c>
      <c r="L3467">
        <v>3.67</v>
      </c>
      <c r="M3467">
        <v>142</v>
      </c>
      <c r="N3467">
        <f>LOG(M3467/100,2)+3</f>
        <v>3.5058909297299574</v>
      </c>
      <c r="O3467">
        <f>INDEX(lehmad!B$2:B$412,MATCH(klypsid!$B3467,lehmad!$A$2:$A$412,0))</f>
        <v>38629</v>
      </c>
      <c r="P3467">
        <f>INDEX(lehmad!D$2:D$412,MATCH(klypsid!$B3467,lehmad!$A$2:$A$412,0))</f>
        <v>82</v>
      </c>
      <c r="Q3467">
        <f>INDEX(lehmad!E$2:E$412,MATCH(klypsid!$B3467,lehmad!$A$2:$A$412,0))</f>
        <v>0.75</v>
      </c>
      <c r="R3467" t="str">
        <f>INDEX(lehmad!F$2:F$412,MATCH(klypsid!$B3467,lehmad!$A$2:$A$412,0))</f>
        <v>DORADO-ET</v>
      </c>
      <c r="S3467">
        <f>INDEX(lehmad!H$2:H$412,MATCH(klypsid!$B3467,lehmad!$A$2:$A$412,0))</f>
        <v>102</v>
      </c>
      <c r="T3467">
        <f>INDEX(lehmad!K$2:K$412,MATCH(klypsid!$B3467,lehmad!$A$2:$A$412,0))</f>
        <v>106</v>
      </c>
      <c r="U3467" s="4">
        <f t="shared" si="108"/>
        <v>10</v>
      </c>
      <c r="V3467">
        <f t="shared" si="109"/>
        <v>28</v>
      </c>
    </row>
    <row r="3468" spans="1:22" x14ac:dyDescent="0.25">
      <c r="A3468">
        <v>3677</v>
      </c>
      <c r="B3468" t="str">
        <f>"E"&amp;A3468</f>
        <v>E3677</v>
      </c>
      <c r="C3468" t="s">
        <v>84</v>
      </c>
      <c r="D3468">
        <v>4</v>
      </c>
      <c r="E3468">
        <f>IF(D3468&lt;4,D3468,4)</f>
        <v>4</v>
      </c>
      <c r="F3468" s="1">
        <v>40377</v>
      </c>
      <c r="G3468" s="1">
        <v>40396</v>
      </c>
      <c r="H3468" s="3">
        <f>G3468-F3468</f>
        <v>19</v>
      </c>
      <c r="I3468" s="3">
        <f>IF(H3468&lt;=60,1,IF(H3468&lt;=150,2,3))</f>
        <v>1</v>
      </c>
      <c r="J3468">
        <v>25.8</v>
      </c>
      <c r="K3468">
        <v>3.87</v>
      </c>
      <c r="L3468">
        <v>2.85</v>
      </c>
      <c r="M3468">
        <v>1698</v>
      </c>
      <c r="N3468">
        <f>LOG(M3468/100,2)+3</f>
        <v>7.085764553778314</v>
      </c>
      <c r="O3468">
        <f>INDEX(lehmad!B$2:B$412,MATCH(klypsid!$B3468,lehmad!$A$2:$A$412,0))</f>
        <v>38629</v>
      </c>
      <c r="P3468">
        <f>INDEX(lehmad!D$2:D$412,MATCH(klypsid!$B3468,lehmad!$A$2:$A$412,0))</f>
        <v>82</v>
      </c>
      <c r="Q3468">
        <f>INDEX(lehmad!E$2:E$412,MATCH(klypsid!$B3468,lehmad!$A$2:$A$412,0))</f>
        <v>0.75</v>
      </c>
      <c r="R3468" t="str">
        <f>INDEX(lehmad!F$2:F$412,MATCH(klypsid!$B3468,lehmad!$A$2:$A$412,0))</f>
        <v>DORADO-ET</v>
      </c>
      <c r="S3468">
        <f>INDEX(lehmad!H$2:H$412,MATCH(klypsid!$B3468,lehmad!$A$2:$A$412,0))</f>
        <v>102</v>
      </c>
      <c r="T3468">
        <f>INDEX(lehmad!K$2:K$412,MATCH(klypsid!$B3468,lehmad!$A$2:$A$412,0))</f>
        <v>106</v>
      </c>
      <c r="U3468" s="4">
        <f t="shared" si="108"/>
        <v>1</v>
      </c>
      <c r="V3468">
        <f t="shared" si="109"/>
        <v>19</v>
      </c>
    </row>
    <row r="3469" spans="1:22" x14ac:dyDescent="0.25">
      <c r="A3469">
        <v>3677</v>
      </c>
      <c r="B3469" t="str">
        <f>"E"&amp;A3469</f>
        <v>E3677</v>
      </c>
      <c r="C3469" t="s">
        <v>84</v>
      </c>
      <c r="D3469">
        <v>4</v>
      </c>
      <c r="E3469">
        <f>IF(D3469&lt;4,D3469,4)</f>
        <v>4</v>
      </c>
      <c r="F3469" s="1">
        <v>40377</v>
      </c>
      <c r="G3469" s="1">
        <v>40434</v>
      </c>
      <c r="H3469" s="3">
        <f>G3469-F3469</f>
        <v>57</v>
      </c>
      <c r="I3469" s="3">
        <f>IF(H3469&lt;=60,1,IF(H3469&lt;=150,2,3))</f>
        <v>1</v>
      </c>
      <c r="J3469">
        <v>31.9</v>
      </c>
      <c r="K3469">
        <v>3.16</v>
      </c>
      <c r="L3469">
        <v>3.32</v>
      </c>
      <c r="M3469">
        <v>76</v>
      </c>
      <c r="N3469">
        <f>LOG(M3469/100,2)+3</f>
        <v>2.6040713236688608</v>
      </c>
      <c r="O3469">
        <f>INDEX(lehmad!B$2:B$412,MATCH(klypsid!$B3469,lehmad!$A$2:$A$412,0))</f>
        <v>38629</v>
      </c>
      <c r="P3469">
        <f>INDEX(lehmad!D$2:D$412,MATCH(klypsid!$B3469,lehmad!$A$2:$A$412,0))</f>
        <v>82</v>
      </c>
      <c r="Q3469">
        <f>INDEX(lehmad!E$2:E$412,MATCH(klypsid!$B3469,lehmad!$A$2:$A$412,0))</f>
        <v>0.75</v>
      </c>
      <c r="R3469" t="str">
        <f>INDEX(lehmad!F$2:F$412,MATCH(klypsid!$B3469,lehmad!$A$2:$A$412,0))</f>
        <v>DORADO-ET</v>
      </c>
      <c r="S3469">
        <f>INDEX(lehmad!H$2:H$412,MATCH(klypsid!$B3469,lehmad!$A$2:$A$412,0))</f>
        <v>102</v>
      </c>
      <c r="T3469">
        <f>INDEX(lehmad!K$2:K$412,MATCH(klypsid!$B3469,lehmad!$A$2:$A$412,0))</f>
        <v>106</v>
      </c>
      <c r="U3469" s="4">
        <f t="shared" si="108"/>
        <v>2</v>
      </c>
      <c r="V3469">
        <f t="shared" si="109"/>
        <v>38</v>
      </c>
    </row>
    <row r="3470" spans="1:22" x14ac:dyDescent="0.25">
      <c r="A3470">
        <v>3677</v>
      </c>
      <c r="B3470" t="str">
        <f>"E"&amp;A3470</f>
        <v>E3677</v>
      </c>
      <c r="C3470" t="s">
        <v>84</v>
      </c>
      <c r="D3470">
        <v>4</v>
      </c>
      <c r="E3470">
        <f>IF(D3470&lt;4,D3470,4)</f>
        <v>4</v>
      </c>
      <c r="F3470" s="1">
        <v>40377</v>
      </c>
      <c r="G3470" s="1">
        <v>40462</v>
      </c>
      <c r="H3470" s="3">
        <f>G3470-F3470</f>
        <v>85</v>
      </c>
      <c r="I3470" s="3">
        <f>IF(H3470&lt;=60,1,IF(H3470&lt;=150,2,3))</f>
        <v>2</v>
      </c>
      <c r="J3470">
        <v>36.1</v>
      </c>
      <c r="K3470">
        <v>4.03</v>
      </c>
      <c r="L3470">
        <v>3.62</v>
      </c>
      <c r="M3470">
        <v>56</v>
      </c>
      <c r="N3470">
        <f>LOG(M3470/100,2)+3</f>
        <v>2.1634987322828794</v>
      </c>
      <c r="O3470">
        <f>INDEX(lehmad!B$2:B$412,MATCH(klypsid!$B3470,lehmad!$A$2:$A$412,0))</f>
        <v>38629</v>
      </c>
      <c r="P3470">
        <f>INDEX(lehmad!D$2:D$412,MATCH(klypsid!$B3470,lehmad!$A$2:$A$412,0))</f>
        <v>82</v>
      </c>
      <c r="Q3470">
        <f>INDEX(lehmad!E$2:E$412,MATCH(klypsid!$B3470,lehmad!$A$2:$A$412,0))</f>
        <v>0.75</v>
      </c>
      <c r="R3470" t="str">
        <f>INDEX(lehmad!F$2:F$412,MATCH(klypsid!$B3470,lehmad!$A$2:$A$412,0))</f>
        <v>DORADO-ET</v>
      </c>
      <c r="S3470">
        <f>INDEX(lehmad!H$2:H$412,MATCH(klypsid!$B3470,lehmad!$A$2:$A$412,0))</f>
        <v>102</v>
      </c>
      <c r="T3470">
        <f>INDEX(lehmad!K$2:K$412,MATCH(klypsid!$B3470,lehmad!$A$2:$A$412,0))</f>
        <v>106</v>
      </c>
      <c r="U3470" s="4">
        <f t="shared" si="108"/>
        <v>3</v>
      </c>
      <c r="V3470">
        <f t="shared" si="109"/>
        <v>28</v>
      </c>
    </row>
    <row r="3471" spans="1:22" x14ac:dyDescent="0.25">
      <c r="A3471">
        <v>3677</v>
      </c>
      <c r="B3471" t="str">
        <f>"E"&amp;A3471</f>
        <v>E3677</v>
      </c>
      <c r="C3471" t="s">
        <v>84</v>
      </c>
      <c r="D3471">
        <v>4</v>
      </c>
      <c r="E3471">
        <f>IF(D3471&lt;4,D3471,4)</f>
        <v>4</v>
      </c>
      <c r="F3471" s="1">
        <v>40377</v>
      </c>
      <c r="G3471" s="1">
        <v>40493</v>
      </c>
      <c r="H3471" s="3">
        <f>G3471-F3471</f>
        <v>116</v>
      </c>
      <c r="I3471" s="3">
        <f>IF(H3471&lt;=60,1,IF(H3471&lt;=150,2,3))</f>
        <v>2</v>
      </c>
      <c r="J3471">
        <v>34</v>
      </c>
      <c r="K3471">
        <v>2.2599999999999998</v>
      </c>
      <c r="L3471">
        <v>3.81</v>
      </c>
      <c r="M3471">
        <v>31</v>
      </c>
      <c r="N3471">
        <f>LOG(M3471/100,2)+3</f>
        <v>1.3103401206121505</v>
      </c>
      <c r="O3471">
        <f>INDEX(lehmad!B$2:B$412,MATCH(klypsid!$B3471,lehmad!$A$2:$A$412,0))</f>
        <v>38629</v>
      </c>
      <c r="P3471">
        <f>INDEX(lehmad!D$2:D$412,MATCH(klypsid!$B3471,lehmad!$A$2:$A$412,0))</f>
        <v>82</v>
      </c>
      <c r="Q3471">
        <f>INDEX(lehmad!E$2:E$412,MATCH(klypsid!$B3471,lehmad!$A$2:$A$412,0))</f>
        <v>0.75</v>
      </c>
      <c r="R3471" t="str">
        <f>INDEX(lehmad!F$2:F$412,MATCH(klypsid!$B3471,lehmad!$A$2:$A$412,0))</f>
        <v>DORADO-ET</v>
      </c>
      <c r="S3471">
        <f>INDEX(lehmad!H$2:H$412,MATCH(klypsid!$B3471,lehmad!$A$2:$A$412,0))</f>
        <v>102</v>
      </c>
      <c r="T3471">
        <f>INDEX(lehmad!K$2:K$412,MATCH(klypsid!$B3471,lehmad!$A$2:$A$412,0))</f>
        <v>106</v>
      </c>
      <c r="U3471" s="4">
        <f t="shared" si="108"/>
        <v>4</v>
      </c>
      <c r="V3471">
        <f t="shared" si="109"/>
        <v>31</v>
      </c>
    </row>
    <row r="3472" spans="1:22" x14ac:dyDescent="0.25">
      <c r="A3472">
        <v>3677</v>
      </c>
      <c r="B3472" t="str">
        <f>"E"&amp;A3472</f>
        <v>E3677</v>
      </c>
      <c r="C3472" t="s">
        <v>84</v>
      </c>
      <c r="D3472">
        <v>4</v>
      </c>
      <c r="E3472">
        <f>IF(D3472&lt;4,D3472,4)</f>
        <v>4</v>
      </c>
      <c r="F3472" s="1">
        <v>40377</v>
      </c>
      <c r="G3472" s="1">
        <v>40521</v>
      </c>
      <c r="H3472" s="3">
        <f>G3472-F3472</f>
        <v>144</v>
      </c>
      <c r="I3472" s="3">
        <f>IF(H3472&lt;=60,1,IF(H3472&lt;=150,2,3))</f>
        <v>2</v>
      </c>
      <c r="J3472">
        <v>34.200000000000003</v>
      </c>
      <c r="K3472">
        <v>2.99</v>
      </c>
      <c r="L3472">
        <v>3.82</v>
      </c>
      <c r="M3472">
        <v>19</v>
      </c>
      <c r="N3472">
        <f>LOG(M3472/100,2)+3</f>
        <v>0.60407132366886085</v>
      </c>
      <c r="O3472">
        <f>INDEX(lehmad!B$2:B$412,MATCH(klypsid!$B3472,lehmad!$A$2:$A$412,0))</f>
        <v>38629</v>
      </c>
      <c r="P3472">
        <f>INDEX(lehmad!D$2:D$412,MATCH(klypsid!$B3472,lehmad!$A$2:$A$412,0))</f>
        <v>82</v>
      </c>
      <c r="Q3472">
        <f>INDEX(lehmad!E$2:E$412,MATCH(klypsid!$B3472,lehmad!$A$2:$A$412,0))</f>
        <v>0.75</v>
      </c>
      <c r="R3472" t="str">
        <f>INDEX(lehmad!F$2:F$412,MATCH(klypsid!$B3472,lehmad!$A$2:$A$412,0))</f>
        <v>DORADO-ET</v>
      </c>
      <c r="S3472">
        <f>INDEX(lehmad!H$2:H$412,MATCH(klypsid!$B3472,lehmad!$A$2:$A$412,0))</f>
        <v>102</v>
      </c>
      <c r="T3472">
        <f>INDEX(lehmad!K$2:K$412,MATCH(klypsid!$B3472,lehmad!$A$2:$A$412,0))</f>
        <v>106</v>
      </c>
      <c r="U3472" s="4">
        <f t="shared" si="108"/>
        <v>5</v>
      </c>
      <c r="V3472">
        <f t="shared" si="109"/>
        <v>28</v>
      </c>
    </row>
    <row r="3473" spans="1:22" x14ac:dyDescent="0.25">
      <c r="A3473">
        <v>3677</v>
      </c>
      <c r="B3473" t="str">
        <f>"E"&amp;A3473</f>
        <v>E3677</v>
      </c>
      <c r="C3473" t="s">
        <v>84</v>
      </c>
      <c r="D3473">
        <v>4</v>
      </c>
      <c r="E3473">
        <f>IF(D3473&lt;4,D3473,4)</f>
        <v>4</v>
      </c>
      <c r="F3473" s="1">
        <v>40377</v>
      </c>
      <c r="G3473" s="1">
        <v>40556</v>
      </c>
      <c r="H3473" s="3">
        <f>G3473-F3473</f>
        <v>179</v>
      </c>
      <c r="I3473" s="3">
        <f>IF(H3473&lt;=60,1,IF(H3473&lt;=150,2,3))</f>
        <v>3</v>
      </c>
      <c r="J3473">
        <v>29.5</v>
      </c>
      <c r="K3473">
        <v>4.96</v>
      </c>
      <c r="L3473">
        <v>3.72</v>
      </c>
      <c r="M3473">
        <v>60</v>
      </c>
      <c r="N3473">
        <f>LOG(M3473/100,2)+3</f>
        <v>2.2630344058337939</v>
      </c>
      <c r="O3473">
        <f>INDEX(lehmad!B$2:B$412,MATCH(klypsid!$B3473,lehmad!$A$2:$A$412,0))</f>
        <v>38629</v>
      </c>
      <c r="P3473">
        <f>INDEX(lehmad!D$2:D$412,MATCH(klypsid!$B3473,lehmad!$A$2:$A$412,0))</f>
        <v>82</v>
      </c>
      <c r="Q3473">
        <f>INDEX(lehmad!E$2:E$412,MATCH(klypsid!$B3473,lehmad!$A$2:$A$412,0))</f>
        <v>0.75</v>
      </c>
      <c r="R3473" t="str">
        <f>INDEX(lehmad!F$2:F$412,MATCH(klypsid!$B3473,lehmad!$A$2:$A$412,0))</f>
        <v>DORADO-ET</v>
      </c>
      <c r="S3473">
        <f>INDEX(lehmad!H$2:H$412,MATCH(klypsid!$B3473,lehmad!$A$2:$A$412,0))</f>
        <v>102</v>
      </c>
      <c r="T3473">
        <f>INDEX(lehmad!K$2:K$412,MATCH(klypsid!$B3473,lehmad!$A$2:$A$412,0))</f>
        <v>106</v>
      </c>
      <c r="U3473" s="4">
        <f t="shared" si="108"/>
        <v>6</v>
      </c>
      <c r="V3473">
        <f t="shared" si="109"/>
        <v>35</v>
      </c>
    </row>
    <row r="3474" spans="1:22" x14ac:dyDescent="0.25">
      <c r="A3474">
        <v>3693</v>
      </c>
      <c r="B3474" t="str">
        <f>"E"&amp;A3474</f>
        <v>E3693</v>
      </c>
      <c r="C3474" t="s">
        <v>95</v>
      </c>
      <c r="D3474">
        <v>1</v>
      </c>
      <c r="E3474">
        <f>IF(D3474&lt;4,D3474,4)</f>
        <v>1</v>
      </c>
      <c r="F3474" s="1">
        <v>39345</v>
      </c>
      <c r="G3474" s="1">
        <v>39356</v>
      </c>
      <c r="H3474" s="3">
        <f>G3474-F3474</f>
        <v>11</v>
      </c>
      <c r="I3474" s="3">
        <f>IF(H3474&lt;=60,1,IF(H3474&lt;=150,2,3))</f>
        <v>1</v>
      </c>
      <c r="J3474">
        <v>27.6</v>
      </c>
      <c r="K3474">
        <v>5.08</v>
      </c>
      <c r="L3474">
        <v>3.73</v>
      </c>
      <c r="M3474">
        <v>26</v>
      </c>
      <c r="N3474">
        <f>LOG(M3474/100,2)+3</f>
        <v>1.0565835283663676</v>
      </c>
      <c r="O3474">
        <f>INDEX(lehmad!B$2:B$412,MATCH(klypsid!$B3474,lehmad!$A$2:$A$412,0))</f>
        <v>38642</v>
      </c>
      <c r="P3474">
        <f>INDEX(lehmad!D$2:D$412,MATCH(klypsid!$B3474,lehmad!$A$2:$A$412,0))</f>
        <v>96</v>
      </c>
      <c r="Q3474">
        <f>INDEX(lehmad!E$2:E$412,MATCH(klypsid!$B3474,lehmad!$A$2:$A$412,0))</f>
        <v>0.875</v>
      </c>
      <c r="R3474" t="str">
        <f>INDEX(lehmad!F$2:F$412,MATCH(klypsid!$B3474,lehmad!$A$2:$A$412,0))</f>
        <v>DORADO-ET</v>
      </c>
      <c r="S3474">
        <f>INDEX(lehmad!H$2:H$412,MATCH(klypsid!$B3474,lehmad!$A$2:$A$412,0))</f>
        <v>102</v>
      </c>
      <c r="T3474">
        <f>INDEX(lehmad!K$2:K$412,MATCH(klypsid!$B3474,lehmad!$A$2:$A$412,0))</f>
        <v>106</v>
      </c>
      <c r="U3474" s="4">
        <f t="shared" si="108"/>
        <v>1</v>
      </c>
      <c r="V3474">
        <f t="shared" si="109"/>
        <v>11</v>
      </c>
    </row>
    <row r="3475" spans="1:22" x14ac:dyDescent="0.25">
      <c r="A3475">
        <v>3693</v>
      </c>
      <c r="B3475" t="str">
        <f>"E"&amp;A3475</f>
        <v>E3693</v>
      </c>
      <c r="C3475" t="s">
        <v>95</v>
      </c>
      <c r="D3475">
        <v>1</v>
      </c>
      <c r="E3475">
        <f>IF(D3475&lt;4,D3475,4)</f>
        <v>1</v>
      </c>
      <c r="F3475" s="1">
        <v>39345</v>
      </c>
      <c r="G3475" s="1">
        <v>39387</v>
      </c>
      <c r="H3475" s="3">
        <f>G3475-F3475</f>
        <v>42</v>
      </c>
      <c r="I3475" s="3">
        <f>IF(H3475&lt;=60,1,IF(H3475&lt;=150,2,3))</f>
        <v>1</v>
      </c>
      <c r="J3475">
        <v>31.2</v>
      </c>
      <c r="K3475">
        <v>3.55</v>
      </c>
      <c r="L3475">
        <v>3.32</v>
      </c>
      <c r="M3475">
        <v>25</v>
      </c>
      <c r="N3475">
        <f>LOG(M3475/100,2)+3</f>
        <v>1</v>
      </c>
      <c r="O3475">
        <f>INDEX(lehmad!B$2:B$412,MATCH(klypsid!$B3475,lehmad!$A$2:$A$412,0))</f>
        <v>38642</v>
      </c>
      <c r="P3475">
        <f>INDEX(lehmad!D$2:D$412,MATCH(klypsid!$B3475,lehmad!$A$2:$A$412,0))</f>
        <v>96</v>
      </c>
      <c r="Q3475">
        <f>INDEX(lehmad!E$2:E$412,MATCH(klypsid!$B3475,lehmad!$A$2:$A$412,0))</f>
        <v>0.875</v>
      </c>
      <c r="R3475" t="str">
        <f>INDEX(lehmad!F$2:F$412,MATCH(klypsid!$B3475,lehmad!$A$2:$A$412,0))</f>
        <v>DORADO-ET</v>
      </c>
      <c r="S3475">
        <f>INDEX(lehmad!H$2:H$412,MATCH(klypsid!$B3475,lehmad!$A$2:$A$412,0))</f>
        <v>102</v>
      </c>
      <c r="T3475">
        <f>INDEX(lehmad!K$2:K$412,MATCH(klypsid!$B3475,lehmad!$A$2:$A$412,0))</f>
        <v>106</v>
      </c>
      <c r="U3475" s="4">
        <f t="shared" si="108"/>
        <v>2</v>
      </c>
      <c r="V3475">
        <f t="shared" si="109"/>
        <v>31</v>
      </c>
    </row>
    <row r="3476" spans="1:22" x14ac:dyDescent="0.25">
      <c r="A3476">
        <v>3693</v>
      </c>
      <c r="B3476" t="str">
        <f>"E"&amp;A3476</f>
        <v>E3693</v>
      </c>
      <c r="C3476" t="s">
        <v>95</v>
      </c>
      <c r="D3476">
        <v>1</v>
      </c>
      <c r="E3476">
        <f>IF(D3476&lt;4,D3476,4)</f>
        <v>1</v>
      </c>
      <c r="F3476" s="1">
        <v>39345</v>
      </c>
      <c r="G3476" s="1">
        <v>39418</v>
      </c>
      <c r="H3476" s="3">
        <f>G3476-F3476</f>
        <v>73</v>
      </c>
      <c r="I3476" s="3">
        <f>IF(H3476&lt;=60,1,IF(H3476&lt;=150,2,3))</f>
        <v>2</v>
      </c>
      <c r="J3476">
        <v>30</v>
      </c>
      <c r="K3476">
        <v>2.17</v>
      </c>
      <c r="L3476">
        <v>3.2</v>
      </c>
      <c r="M3476">
        <v>39</v>
      </c>
      <c r="N3476">
        <f>LOG(M3476/100,2)+3</f>
        <v>1.6415460290875237</v>
      </c>
      <c r="O3476">
        <f>INDEX(lehmad!B$2:B$412,MATCH(klypsid!$B3476,lehmad!$A$2:$A$412,0))</f>
        <v>38642</v>
      </c>
      <c r="P3476">
        <f>INDEX(lehmad!D$2:D$412,MATCH(klypsid!$B3476,lehmad!$A$2:$A$412,0))</f>
        <v>96</v>
      </c>
      <c r="Q3476">
        <f>INDEX(lehmad!E$2:E$412,MATCH(klypsid!$B3476,lehmad!$A$2:$A$412,0))</f>
        <v>0.875</v>
      </c>
      <c r="R3476" t="str">
        <f>INDEX(lehmad!F$2:F$412,MATCH(klypsid!$B3476,lehmad!$A$2:$A$412,0))</f>
        <v>DORADO-ET</v>
      </c>
      <c r="S3476">
        <f>INDEX(lehmad!H$2:H$412,MATCH(klypsid!$B3476,lehmad!$A$2:$A$412,0))</f>
        <v>102</v>
      </c>
      <c r="T3476">
        <f>INDEX(lehmad!K$2:K$412,MATCH(klypsid!$B3476,lehmad!$A$2:$A$412,0))</f>
        <v>106</v>
      </c>
      <c r="U3476" s="4">
        <f t="shared" si="108"/>
        <v>3</v>
      </c>
      <c r="V3476">
        <f t="shared" si="109"/>
        <v>31</v>
      </c>
    </row>
    <row r="3477" spans="1:22" x14ac:dyDescent="0.25">
      <c r="A3477">
        <v>3693</v>
      </c>
      <c r="B3477" t="str">
        <f>"E"&amp;A3477</f>
        <v>E3693</v>
      </c>
      <c r="C3477" t="s">
        <v>95</v>
      </c>
      <c r="D3477">
        <v>1</v>
      </c>
      <c r="E3477">
        <f>IF(D3477&lt;4,D3477,4)</f>
        <v>1</v>
      </c>
      <c r="F3477" s="1">
        <v>39345</v>
      </c>
      <c r="G3477" s="1">
        <v>39450</v>
      </c>
      <c r="H3477" s="3">
        <f>G3477-F3477</f>
        <v>105</v>
      </c>
      <c r="I3477" s="3">
        <f>IF(H3477&lt;=60,1,IF(H3477&lt;=150,2,3))</f>
        <v>2</v>
      </c>
      <c r="J3477">
        <v>35.299999999999997</v>
      </c>
      <c r="K3477">
        <v>3.65</v>
      </c>
      <c r="L3477">
        <v>3.34</v>
      </c>
      <c r="M3477">
        <v>18</v>
      </c>
      <c r="N3477">
        <f>LOG(M3477/100,2)+3</f>
        <v>0.52606881166758779</v>
      </c>
      <c r="O3477">
        <f>INDEX(lehmad!B$2:B$412,MATCH(klypsid!$B3477,lehmad!$A$2:$A$412,0))</f>
        <v>38642</v>
      </c>
      <c r="P3477">
        <f>INDEX(lehmad!D$2:D$412,MATCH(klypsid!$B3477,lehmad!$A$2:$A$412,0))</f>
        <v>96</v>
      </c>
      <c r="Q3477">
        <f>INDEX(lehmad!E$2:E$412,MATCH(klypsid!$B3477,lehmad!$A$2:$A$412,0))</f>
        <v>0.875</v>
      </c>
      <c r="R3477" t="str">
        <f>INDEX(lehmad!F$2:F$412,MATCH(klypsid!$B3477,lehmad!$A$2:$A$412,0))</f>
        <v>DORADO-ET</v>
      </c>
      <c r="S3477">
        <f>INDEX(lehmad!H$2:H$412,MATCH(klypsid!$B3477,lehmad!$A$2:$A$412,0))</f>
        <v>102</v>
      </c>
      <c r="T3477">
        <f>INDEX(lehmad!K$2:K$412,MATCH(klypsid!$B3477,lehmad!$A$2:$A$412,0))</f>
        <v>106</v>
      </c>
      <c r="U3477" s="4">
        <f t="shared" si="108"/>
        <v>4</v>
      </c>
      <c r="V3477">
        <f t="shared" si="109"/>
        <v>32</v>
      </c>
    </row>
    <row r="3478" spans="1:22" x14ac:dyDescent="0.25">
      <c r="A3478">
        <v>3693</v>
      </c>
      <c r="B3478" t="str">
        <f>"E"&amp;A3478</f>
        <v>E3693</v>
      </c>
      <c r="C3478" t="s">
        <v>95</v>
      </c>
      <c r="D3478">
        <v>1</v>
      </c>
      <c r="E3478">
        <f>IF(D3478&lt;4,D3478,4)</f>
        <v>1</v>
      </c>
      <c r="F3478" s="1">
        <v>39345</v>
      </c>
      <c r="G3478" s="1">
        <v>39481</v>
      </c>
      <c r="H3478" s="3">
        <f>G3478-F3478</f>
        <v>136</v>
      </c>
      <c r="I3478" s="3">
        <f>IF(H3478&lt;=60,1,IF(H3478&lt;=150,2,3))</f>
        <v>2</v>
      </c>
      <c r="J3478">
        <v>31.7</v>
      </c>
      <c r="K3478">
        <v>3.45</v>
      </c>
      <c r="L3478">
        <v>3.3</v>
      </c>
      <c r="M3478">
        <v>14</v>
      </c>
      <c r="N3478">
        <f>LOG(M3478/100,2)+3</f>
        <v>0.16349873228287937</v>
      </c>
      <c r="O3478">
        <f>INDEX(lehmad!B$2:B$412,MATCH(klypsid!$B3478,lehmad!$A$2:$A$412,0))</f>
        <v>38642</v>
      </c>
      <c r="P3478">
        <f>INDEX(lehmad!D$2:D$412,MATCH(klypsid!$B3478,lehmad!$A$2:$A$412,0))</f>
        <v>96</v>
      </c>
      <c r="Q3478">
        <f>INDEX(lehmad!E$2:E$412,MATCH(klypsid!$B3478,lehmad!$A$2:$A$412,0))</f>
        <v>0.875</v>
      </c>
      <c r="R3478" t="str">
        <f>INDEX(lehmad!F$2:F$412,MATCH(klypsid!$B3478,lehmad!$A$2:$A$412,0))</f>
        <v>DORADO-ET</v>
      </c>
      <c r="S3478">
        <f>INDEX(lehmad!H$2:H$412,MATCH(klypsid!$B3478,lehmad!$A$2:$A$412,0))</f>
        <v>102</v>
      </c>
      <c r="T3478">
        <f>INDEX(lehmad!K$2:K$412,MATCH(klypsid!$B3478,lehmad!$A$2:$A$412,0))</f>
        <v>106</v>
      </c>
      <c r="U3478" s="4">
        <f t="shared" si="108"/>
        <v>5</v>
      </c>
      <c r="V3478">
        <f t="shared" si="109"/>
        <v>31</v>
      </c>
    </row>
    <row r="3479" spans="1:22" x14ac:dyDescent="0.25">
      <c r="A3479">
        <v>3693</v>
      </c>
      <c r="B3479" t="str">
        <f>"E"&amp;A3479</f>
        <v>E3693</v>
      </c>
      <c r="C3479" t="s">
        <v>95</v>
      </c>
      <c r="D3479">
        <v>1</v>
      </c>
      <c r="E3479">
        <f>IF(D3479&lt;4,D3479,4)</f>
        <v>1</v>
      </c>
      <c r="F3479" s="1">
        <v>39345</v>
      </c>
      <c r="G3479" s="1">
        <v>39509</v>
      </c>
      <c r="H3479" s="3">
        <f>G3479-F3479</f>
        <v>164</v>
      </c>
      <c r="I3479" s="3">
        <f>IF(H3479&lt;=60,1,IF(H3479&lt;=150,2,3))</f>
        <v>3</v>
      </c>
      <c r="J3479">
        <v>31.9</v>
      </c>
      <c r="K3479">
        <v>3.69</v>
      </c>
      <c r="L3479">
        <v>3.4</v>
      </c>
      <c r="M3479">
        <v>13</v>
      </c>
      <c r="N3479">
        <f>LOG(M3479/100,2)+3</f>
        <v>5.6583528366367375E-2</v>
      </c>
      <c r="O3479">
        <f>INDEX(lehmad!B$2:B$412,MATCH(klypsid!$B3479,lehmad!$A$2:$A$412,0))</f>
        <v>38642</v>
      </c>
      <c r="P3479">
        <f>INDEX(lehmad!D$2:D$412,MATCH(klypsid!$B3479,lehmad!$A$2:$A$412,0))</f>
        <v>96</v>
      </c>
      <c r="Q3479">
        <f>INDEX(lehmad!E$2:E$412,MATCH(klypsid!$B3479,lehmad!$A$2:$A$412,0))</f>
        <v>0.875</v>
      </c>
      <c r="R3479" t="str">
        <f>INDEX(lehmad!F$2:F$412,MATCH(klypsid!$B3479,lehmad!$A$2:$A$412,0))</f>
        <v>DORADO-ET</v>
      </c>
      <c r="S3479">
        <f>INDEX(lehmad!H$2:H$412,MATCH(klypsid!$B3479,lehmad!$A$2:$A$412,0))</f>
        <v>102</v>
      </c>
      <c r="T3479">
        <f>INDEX(lehmad!K$2:K$412,MATCH(klypsid!$B3479,lehmad!$A$2:$A$412,0))</f>
        <v>106</v>
      </c>
      <c r="U3479" s="4">
        <f t="shared" si="108"/>
        <v>6</v>
      </c>
      <c r="V3479">
        <f t="shared" si="109"/>
        <v>28</v>
      </c>
    </row>
    <row r="3480" spans="1:22" x14ac:dyDescent="0.25">
      <c r="A3480">
        <v>3693</v>
      </c>
      <c r="B3480" t="str">
        <f>"E"&amp;A3480</f>
        <v>E3693</v>
      </c>
      <c r="C3480" t="s">
        <v>95</v>
      </c>
      <c r="D3480">
        <v>1</v>
      </c>
      <c r="E3480">
        <f>IF(D3480&lt;4,D3480,4)</f>
        <v>1</v>
      </c>
      <c r="F3480" s="1">
        <v>39345</v>
      </c>
      <c r="G3480" s="1">
        <v>39539</v>
      </c>
      <c r="H3480" s="3">
        <f>G3480-F3480</f>
        <v>194</v>
      </c>
      <c r="I3480" s="3">
        <f>IF(H3480&lt;=60,1,IF(H3480&lt;=150,2,3))</f>
        <v>3</v>
      </c>
      <c r="J3480">
        <v>33.299999999999997</v>
      </c>
      <c r="K3480">
        <v>3.47</v>
      </c>
      <c r="L3480">
        <v>3.47</v>
      </c>
      <c r="M3480">
        <v>9</v>
      </c>
      <c r="N3480">
        <f>LOG(M3480/100,2)+3</f>
        <v>-0.47393118833241266</v>
      </c>
      <c r="O3480">
        <f>INDEX(lehmad!B$2:B$412,MATCH(klypsid!$B3480,lehmad!$A$2:$A$412,0))</f>
        <v>38642</v>
      </c>
      <c r="P3480">
        <f>INDEX(lehmad!D$2:D$412,MATCH(klypsid!$B3480,lehmad!$A$2:$A$412,0))</f>
        <v>96</v>
      </c>
      <c r="Q3480">
        <f>INDEX(lehmad!E$2:E$412,MATCH(klypsid!$B3480,lehmad!$A$2:$A$412,0))</f>
        <v>0.875</v>
      </c>
      <c r="R3480" t="str">
        <f>INDEX(lehmad!F$2:F$412,MATCH(klypsid!$B3480,lehmad!$A$2:$A$412,0))</f>
        <v>DORADO-ET</v>
      </c>
      <c r="S3480">
        <f>INDEX(lehmad!H$2:H$412,MATCH(klypsid!$B3480,lehmad!$A$2:$A$412,0))</f>
        <v>102</v>
      </c>
      <c r="T3480">
        <f>INDEX(lehmad!K$2:K$412,MATCH(klypsid!$B3480,lehmad!$A$2:$A$412,0))</f>
        <v>106</v>
      </c>
      <c r="U3480" s="4">
        <f t="shared" si="108"/>
        <v>7</v>
      </c>
      <c r="V3480">
        <f t="shared" si="109"/>
        <v>30</v>
      </c>
    </row>
    <row r="3481" spans="1:22" x14ac:dyDescent="0.25">
      <c r="A3481">
        <v>3693</v>
      </c>
      <c r="B3481" t="str">
        <f>"E"&amp;A3481</f>
        <v>E3693</v>
      </c>
      <c r="C3481" t="s">
        <v>95</v>
      </c>
      <c r="D3481">
        <v>1</v>
      </c>
      <c r="E3481">
        <f>IF(D3481&lt;4,D3481,4)</f>
        <v>1</v>
      </c>
      <c r="F3481" s="1">
        <v>39345</v>
      </c>
      <c r="G3481" s="1">
        <v>39572</v>
      </c>
      <c r="H3481" s="3">
        <f>G3481-F3481</f>
        <v>227</v>
      </c>
      <c r="I3481" s="3">
        <f>IF(H3481&lt;=60,1,IF(H3481&lt;=150,2,3))</f>
        <v>3</v>
      </c>
      <c r="J3481">
        <v>29.7</v>
      </c>
      <c r="K3481">
        <v>3.86</v>
      </c>
      <c r="L3481">
        <v>3.43</v>
      </c>
      <c r="M3481">
        <v>34</v>
      </c>
      <c r="N3481">
        <f>LOG(M3481/100,2)+3</f>
        <v>1.443606651475615</v>
      </c>
      <c r="O3481">
        <f>INDEX(lehmad!B$2:B$412,MATCH(klypsid!$B3481,lehmad!$A$2:$A$412,0))</f>
        <v>38642</v>
      </c>
      <c r="P3481">
        <f>INDEX(lehmad!D$2:D$412,MATCH(klypsid!$B3481,lehmad!$A$2:$A$412,0))</f>
        <v>96</v>
      </c>
      <c r="Q3481">
        <f>INDEX(lehmad!E$2:E$412,MATCH(klypsid!$B3481,lehmad!$A$2:$A$412,0))</f>
        <v>0.875</v>
      </c>
      <c r="R3481" t="str">
        <f>INDEX(lehmad!F$2:F$412,MATCH(klypsid!$B3481,lehmad!$A$2:$A$412,0))</f>
        <v>DORADO-ET</v>
      </c>
      <c r="S3481">
        <f>INDEX(lehmad!H$2:H$412,MATCH(klypsid!$B3481,lehmad!$A$2:$A$412,0))</f>
        <v>102</v>
      </c>
      <c r="T3481">
        <f>INDEX(lehmad!K$2:K$412,MATCH(klypsid!$B3481,lehmad!$A$2:$A$412,0))</f>
        <v>106</v>
      </c>
      <c r="U3481" s="4">
        <f t="shared" si="108"/>
        <v>8</v>
      </c>
      <c r="V3481">
        <f t="shared" si="109"/>
        <v>33</v>
      </c>
    </row>
    <row r="3482" spans="1:22" x14ac:dyDescent="0.25">
      <c r="A3482">
        <v>3693</v>
      </c>
      <c r="B3482" t="str">
        <f>"E"&amp;A3482</f>
        <v>E3693</v>
      </c>
      <c r="C3482" t="s">
        <v>95</v>
      </c>
      <c r="D3482">
        <v>1</v>
      </c>
      <c r="E3482">
        <f>IF(D3482&lt;4,D3482,4)</f>
        <v>1</v>
      </c>
      <c r="F3482" s="1">
        <v>39345</v>
      </c>
      <c r="G3482" s="1">
        <v>39600</v>
      </c>
      <c r="H3482" s="3">
        <f>G3482-F3482</f>
        <v>255</v>
      </c>
      <c r="I3482" s="3">
        <f>IF(H3482&lt;=60,1,IF(H3482&lt;=150,2,3))</f>
        <v>3</v>
      </c>
      <c r="J3482">
        <v>31.9</v>
      </c>
      <c r="K3482">
        <v>4.17</v>
      </c>
      <c r="L3482">
        <v>3.42</v>
      </c>
      <c r="M3482">
        <v>16</v>
      </c>
      <c r="N3482">
        <f>LOG(M3482/100,2)+3</f>
        <v>0.35614381022527519</v>
      </c>
      <c r="O3482">
        <f>INDEX(lehmad!B$2:B$412,MATCH(klypsid!$B3482,lehmad!$A$2:$A$412,0))</f>
        <v>38642</v>
      </c>
      <c r="P3482">
        <f>INDEX(lehmad!D$2:D$412,MATCH(klypsid!$B3482,lehmad!$A$2:$A$412,0))</f>
        <v>96</v>
      </c>
      <c r="Q3482">
        <f>INDEX(lehmad!E$2:E$412,MATCH(klypsid!$B3482,lehmad!$A$2:$A$412,0))</f>
        <v>0.875</v>
      </c>
      <c r="R3482" t="str">
        <f>INDEX(lehmad!F$2:F$412,MATCH(klypsid!$B3482,lehmad!$A$2:$A$412,0))</f>
        <v>DORADO-ET</v>
      </c>
      <c r="S3482">
        <f>INDEX(lehmad!H$2:H$412,MATCH(klypsid!$B3482,lehmad!$A$2:$A$412,0))</f>
        <v>102</v>
      </c>
      <c r="T3482">
        <f>INDEX(lehmad!K$2:K$412,MATCH(klypsid!$B3482,lehmad!$A$2:$A$412,0))</f>
        <v>106</v>
      </c>
      <c r="U3482" s="4">
        <f t="shared" si="108"/>
        <v>9</v>
      </c>
      <c r="V3482">
        <f t="shared" si="109"/>
        <v>28</v>
      </c>
    </row>
    <row r="3483" spans="1:22" x14ac:dyDescent="0.25">
      <c r="A3483">
        <v>3693</v>
      </c>
      <c r="B3483" t="str">
        <f>"E"&amp;A3483</f>
        <v>E3693</v>
      </c>
      <c r="C3483" t="s">
        <v>95</v>
      </c>
      <c r="D3483">
        <v>1</v>
      </c>
      <c r="E3483">
        <f>IF(D3483&lt;4,D3483,4)</f>
        <v>1</v>
      </c>
      <c r="F3483" s="1">
        <v>39345</v>
      </c>
      <c r="G3483" s="1">
        <v>39631</v>
      </c>
      <c r="H3483" s="3">
        <f>G3483-F3483</f>
        <v>286</v>
      </c>
      <c r="I3483" s="3">
        <f>IF(H3483&lt;=60,1,IF(H3483&lt;=150,2,3))</f>
        <v>3</v>
      </c>
      <c r="J3483">
        <v>25.9</v>
      </c>
      <c r="K3483">
        <v>3.79</v>
      </c>
      <c r="L3483">
        <v>3.41</v>
      </c>
      <c r="M3483">
        <v>92</v>
      </c>
      <c r="N3483">
        <f>LOG(M3483/100,2)+3</f>
        <v>2.8797057662822882</v>
      </c>
      <c r="O3483">
        <f>INDEX(lehmad!B$2:B$412,MATCH(klypsid!$B3483,lehmad!$A$2:$A$412,0))</f>
        <v>38642</v>
      </c>
      <c r="P3483">
        <f>INDEX(lehmad!D$2:D$412,MATCH(klypsid!$B3483,lehmad!$A$2:$A$412,0))</f>
        <v>96</v>
      </c>
      <c r="Q3483">
        <f>INDEX(lehmad!E$2:E$412,MATCH(klypsid!$B3483,lehmad!$A$2:$A$412,0))</f>
        <v>0.875</v>
      </c>
      <c r="R3483" t="str">
        <f>INDEX(lehmad!F$2:F$412,MATCH(klypsid!$B3483,lehmad!$A$2:$A$412,0))</f>
        <v>DORADO-ET</v>
      </c>
      <c r="S3483">
        <f>INDEX(lehmad!H$2:H$412,MATCH(klypsid!$B3483,lehmad!$A$2:$A$412,0))</f>
        <v>102</v>
      </c>
      <c r="T3483">
        <f>INDEX(lehmad!K$2:K$412,MATCH(klypsid!$B3483,lehmad!$A$2:$A$412,0))</f>
        <v>106</v>
      </c>
      <c r="U3483" s="4">
        <f t="shared" si="108"/>
        <v>10</v>
      </c>
      <c r="V3483">
        <f t="shared" si="109"/>
        <v>31</v>
      </c>
    </row>
    <row r="3484" spans="1:22" x14ac:dyDescent="0.25">
      <c r="A3484">
        <v>3693</v>
      </c>
      <c r="B3484" t="str">
        <f>"E"&amp;A3484</f>
        <v>E3693</v>
      </c>
      <c r="C3484" t="s">
        <v>95</v>
      </c>
      <c r="D3484">
        <v>2</v>
      </c>
      <c r="E3484">
        <f>IF(D3484&lt;4,D3484,4)</f>
        <v>2</v>
      </c>
      <c r="F3484" s="1">
        <v>39698</v>
      </c>
      <c r="G3484" s="1">
        <v>39722</v>
      </c>
      <c r="H3484" s="3">
        <f>G3484-F3484</f>
        <v>24</v>
      </c>
      <c r="I3484" s="3">
        <f>IF(H3484&lt;=60,1,IF(H3484&lt;=150,2,3))</f>
        <v>1</v>
      </c>
      <c r="J3484">
        <v>49.9</v>
      </c>
      <c r="K3484">
        <v>3.29</v>
      </c>
      <c r="L3484">
        <v>3.42</v>
      </c>
      <c r="M3484">
        <v>29</v>
      </c>
      <c r="N3484">
        <f>LOG(M3484/100,2)+3</f>
        <v>1.2141248053528473</v>
      </c>
      <c r="O3484">
        <f>INDEX(lehmad!B$2:B$412,MATCH(klypsid!$B3484,lehmad!$A$2:$A$412,0))</f>
        <v>38642</v>
      </c>
      <c r="P3484">
        <f>INDEX(lehmad!D$2:D$412,MATCH(klypsid!$B3484,lehmad!$A$2:$A$412,0))</f>
        <v>96</v>
      </c>
      <c r="Q3484">
        <f>INDEX(lehmad!E$2:E$412,MATCH(klypsid!$B3484,lehmad!$A$2:$A$412,0))</f>
        <v>0.875</v>
      </c>
      <c r="R3484" t="str">
        <f>INDEX(lehmad!F$2:F$412,MATCH(klypsid!$B3484,lehmad!$A$2:$A$412,0))</f>
        <v>DORADO-ET</v>
      </c>
      <c r="S3484">
        <f>INDEX(lehmad!H$2:H$412,MATCH(klypsid!$B3484,lehmad!$A$2:$A$412,0))</f>
        <v>102</v>
      </c>
      <c r="T3484">
        <f>INDEX(lehmad!K$2:K$412,MATCH(klypsid!$B3484,lehmad!$A$2:$A$412,0))</f>
        <v>106</v>
      </c>
      <c r="U3484" s="4">
        <f t="shared" si="108"/>
        <v>1</v>
      </c>
      <c r="V3484">
        <f t="shared" si="109"/>
        <v>24</v>
      </c>
    </row>
    <row r="3485" spans="1:22" x14ac:dyDescent="0.25">
      <c r="A3485">
        <v>3693</v>
      </c>
      <c r="B3485" t="str">
        <f>"E"&amp;A3485</f>
        <v>E3693</v>
      </c>
      <c r="C3485" t="s">
        <v>95</v>
      </c>
      <c r="D3485">
        <v>2</v>
      </c>
      <c r="E3485">
        <f>IF(D3485&lt;4,D3485,4)</f>
        <v>2</v>
      </c>
      <c r="F3485" s="1">
        <v>39698</v>
      </c>
      <c r="G3485" s="1">
        <v>39754</v>
      </c>
      <c r="H3485" s="3">
        <f>G3485-F3485</f>
        <v>56</v>
      </c>
      <c r="I3485" s="3">
        <f>IF(H3485&lt;=60,1,IF(H3485&lt;=150,2,3))</f>
        <v>1</v>
      </c>
      <c r="J3485">
        <v>46.2</v>
      </c>
      <c r="K3485">
        <v>3.85</v>
      </c>
      <c r="L3485">
        <v>3.24</v>
      </c>
      <c r="M3485">
        <v>439</v>
      </c>
      <c r="N3485">
        <f>LOG(M3485/100,2)+3</f>
        <v>5.1342209397606329</v>
      </c>
      <c r="O3485">
        <f>INDEX(lehmad!B$2:B$412,MATCH(klypsid!$B3485,lehmad!$A$2:$A$412,0))</f>
        <v>38642</v>
      </c>
      <c r="P3485">
        <f>INDEX(lehmad!D$2:D$412,MATCH(klypsid!$B3485,lehmad!$A$2:$A$412,0))</f>
        <v>96</v>
      </c>
      <c r="Q3485">
        <f>INDEX(lehmad!E$2:E$412,MATCH(klypsid!$B3485,lehmad!$A$2:$A$412,0))</f>
        <v>0.875</v>
      </c>
      <c r="R3485" t="str">
        <f>INDEX(lehmad!F$2:F$412,MATCH(klypsid!$B3485,lehmad!$A$2:$A$412,0))</f>
        <v>DORADO-ET</v>
      </c>
      <c r="S3485">
        <f>INDEX(lehmad!H$2:H$412,MATCH(klypsid!$B3485,lehmad!$A$2:$A$412,0))</f>
        <v>102</v>
      </c>
      <c r="T3485">
        <f>INDEX(lehmad!K$2:K$412,MATCH(klypsid!$B3485,lehmad!$A$2:$A$412,0))</f>
        <v>106</v>
      </c>
      <c r="U3485" s="4">
        <f t="shared" si="108"/>
        <v>2</v>
      </c>
      <c r="V3485">
        <f t="shared" si="109"/>
        <v>32</v>
      </c>
    </row>
    <row r="3486" spans="1:22" x14ac:dyDescent="0.25">
      <c r="A3486">
        <v>3693</v>
      </c>
      <c r="B3486" t="str">
        <f>"E"&amp;A3486</f>
        <v>E3693</v>
      </c>
      <c r="C3486" t="s">
        <v>95</v>
      </c>
      <c r="D3486">
        <v>2</v>
      </c>
      <c r="E3486">
        <f>IF(D3486&lt;4,D3486,4)</f>
        <v>2</v>
      </c>
      <c r="F3486" s="1">
        <v>39698</v>
      </c>
      <c r="G3486" s="1">
        <v>39783</v>
      </c>
      <c r="H3486" s="3">
        <f>G3486-F3486</f>
        <v>85</v>
      </c>
      <c r="I3486" s="3">
        <f>IF(H3486&lt;=60,1,IF(H3486&lt;=150,2,3))</f>
        <v>2</v>
      </c>
      <c r="J3486">
        <v>49.9</v>
      </c>
      <c r="K3486">
        <v>3.6</v>
      </c>
      <c r="L3486">
        <v>3.31</v>
      </c>
      <c r="M3486">
        <v>19</v>
      </c>
      <c r="N3486">
        <f>LOG(M3486/100,2)+3</f>
        <v>0.60407132366886085</v>
      </c>
      <c r="O3486">
        <f>INDEX(lehmad!B$2:B$412,MATCH(klypsid!$B3486,lehmad!$A$2:$A$412,0))</f>
        <v>38642</v>
      </c>
      <c r="P3486">
        <f>INDEX(lehmad!D$2:D$412,MATCH(klypsid!$B3486,lehmad!$A$2:$A$412,0))</f>
        <v>96</v>
      </c>
      <c r="Q3486">
        <f>INDEX(lehmad!E$2:E$412,MATCH(klypsid!$B3486,lehmad!$A$2:$A$412,0))</f>
        <v>0.875</v>
      </c>
      <c r="R3486" t="str">
        <f>INDEX(lehmad!F$2:F$412,MATCH(klypsid!$B3486,lehmad!$A$2:$A$412,0))</f>
        <v>DORADO-ET</v>
      </c>
      <c r="S3486">
        <f>INDEX(lehmad!H$2:H$412,MATCH(klypsid!$B3486,lehmad!$A$2:$A$412,0))</f>
        <v>102</v>
      </c>
      <c r="T3486">
        <f>INDEX(lehmad!K$2:K$412,MATCH(klypsid!$B3486,lehmad!$A$2:$A$412,0))</f>
        <v>106</v>
      </c>
      <c r="U3486" s="4">
        <f t="shared" si="108"/>
        <v>3</v>
      </c>
      <c r="V3486">
        <f t="shared" si="109"/>
        <v>29</v>
      </c>
    </row>
    <row r="3487" spans="1:22" x14ac:dyDescent="0.25">
      <c r="A3487">
        <v>3693</v>
      </c>
      <c r="B3487" t="str">
        <f>"E"&amp;A3487</f>
        <v>E3693</v>
      </c>
      <c r="C3487" t="s">
        <v>95</v>
      </c>
      <c r="D3487">
        <v>2</v>
      </c>
      <c r="E3487">
        <f>IF(D3487&lt;4,D3487,4)</f>
        <v>2</v>
      </c>
      <c r="F3487" s="1">
        <v>39698</v>
      </c>
      <c r="G3487" s="1">
        <v>39817</v>
      </c>
      <c r="H3487" s="3">
        <f>G3487-F3487</f>
        <v>119</v>
      </c>
      <c r="I3487" s="3">
        <f>IF(H3487&lt;=60,1,IF(H3487&lt;=150,2,3))</f>
        <v>2</v>
      </c>
      <c r="J3487">
        <v>44.8</v>
      </c>
      <c r="K3487">
        <v>3.73</v>
      </c>
      <c r="L3487">
        <v>3.28</v>
      </c>
      <c r="M3487">
        <v>63</v>
      </c>
      <c r="N3487">
        <f>LOG(M3487/100,2)+3</f>
        <v>2.3334237337251915</v>
      </c>
      <c r="O3487">
        <f>INDEX(lehmad!B$2:B$412,MATCH(klypsid!$B3487,lehmad!$A$2:$A$412,0))</f>
        <v>38642</v>
      </c>
      <c r="P3487">
        <f>INDEX(lehmad!D$2:D$412,MATCH(klypsid!$B3487,lehmad!$A$2:$A$412,0))</f>
        <v>96</v>
      </c>
      <c r="Q3487">
        <f>INDEX(lehmad!E$2:E$412,MATCH(klypsid!$B3487,lehmad!$A$2:$A$412,0))</f>
        <v>0.875</v>
      </c>
      <c r="R3487" t="str">
        <f>INDEX(lehmad!F$2:F$412,MATCH(klypsid!$B3487,lehmad!$A$2:$A$412,0))</f>
        <v>DORADO-ET</v>
      </c>
      <c r="S3487">
        <f>INDEX(lehmad!H$2:H$412,MATCH(klypsid!$B3487,lehmad!$A$2:$A$412,0))</f>
        <v>102</v>
      </c>
      <c r="T3487">
        <f>INDEX(lehmad!K$2:K$412,MATCH(klypsid!$B3487,lehmad!$A$2:$A$412,0))</f>
        <v>106</v>
      </c>
      <c r="U3487" s="4">
        <f t="shared" si="108"/>
        <v>4</v>
      </c>
      <c r="V3487">
        <f t="shared" si="109"/>
        <v>34</v>
      </c>
    </row>
    <row r="3488" spans="1:22" x14ac:dyDescent="0.25">
      <c r="A3488">
        <v>3693</v>
      </c>
      <c r="B3488" t="str">
        <f>"E"&amp;A3488</f>
        <v>E3693</v>
      </c>
      <c r="C3488" t="s">
        <v>95</v>
      </c>
      <c r="D3488">
        <v>2</v>
      </c>
      <c r="E3488">
        <f>IF(D3488&lt;4,D3488,4)</f>
        <v>2</v>
      </c>
      <c r="F3488" s="1">
        <v>39698</v>
      </c>
      <c r="G3488" s="1">
        <v>39845</v>
      </c>
      <c r="H3488" s="3">
        <f>G3488-F3488</f>
        <v>147</v>
      </c>
      <c r="I3488" s="3">
        <f>IF(H3488&lt;=60,1,IF(H3488&lt;=150,2,3))</f>
        <v>2</v>
      </c>
      <c r="J3488">
        <v>41.1</v>
      </c>
      <c r="K3488">
        <v>3.55</v>
      </c>
      <c r="L3488">
        <v>3.36</v>
      </c>
      <c r="M3488">
        <v>35</v>
      </c>
      <c r="N3488">
        <f>LOG(M3488/100,2)+3</f>
        <v>1.4854268271702415</v>
      </c>
      <c r="O3488">
        <f>INDEX(lehmad!B$2:B$412,MATCH(klypsid!$B3488,lehmad!$A$2:$A$412,0))</f>
        <v>38642</v>
      </c>
      <c r="P3488">
        <f>INDEX(lehmad!D$2:D$412,MATCH(klypsid!$B3488,lehmad!$A$2:$A$412,0))</f>
        <v>96</v>
      </c>
      <c r="Q3488">
        <f>INDEX(lehmad!E$2:E$412,MATCH(klypsid!$B3488,lehmad!$A$2:$A$412,0))</f>
        <v>0.875</v>
      </c>
      <c r="R3488" t="str">
        <f>INDEX(lehmad!F$2:F$412,MATCH(klypsid!$B3488,lehmad!$A$2:$A$412,0))</f>
        <v>DORADO-ET</v>
      </c>
      <c r="S3488">
        <f>INDEX(lehmad!H$2:H$412,MATCH(klypsid!$B3488,lehmad!$A$2:$A$412,0))</f>
        <v>102</v>
      </c>
      <c r="T3488">
        <f>INDEX(lehmad!K$2:K$412,MATCH(klypsid!$B3488,lehmad!$A$2:$A$412,0))</f>
        <v>106</v>
      </c>
      <c r="U3488" s="4">
        <f t="shared" si="108"/>
        <v>5</v>
      </c>
      <c r="V3488">
        <f t="shared" si="109"/>
        <v>28</v>
      </c>
    </row>
    <row r="3489" spans="1:22" x14ac:dyDescent="0.25">
      <c r="A3489">
        <v>3693</v>
      </c>
      <c r="B3489" t="str">
        <f>"E"&amp;A3489</f>
        <v>E3693</v>
      </c>
      <c r="C3489" t="s">
        <v>95</v>
      </c>
      <c r="D3489">
        <v>2</v>
      </c>
      <c r="E3489">
        <f>IF(D3489&lt;4,D3489,4)</f>
        <v>2</v>
      </c>
      <c r="F3489" s="1">
        <v>39698</v>
      </c>
      <c r="G3489" s="1">
        <v>39875</v>
      </c>
      <c r="H3489" s="3">
        <f>G3489-F3489</f>
        <v>177</v>
      </c>
      <c r="I3489" s="3">
        <f>IF(H3489&lt;=60,1,IF(H3489&lt;=150,2,3))</f>
        <v>3</v>
      </c>
      <c r="J3489">
        <v>42</v>
      </c>
      <c r="K3489">
        <v>3.59</v>
      </c>
      <c r="L3489">
        <v>3.41</v>
      </c>
      <c r="M3489">
        <v>39</v>
      </c>
      <c r="N3489">
        <f>LOG(M3489/100,2)+3</f>
        <v>1.6415460290875237</v>
      </c>
      <c r="O3489">
        <f>INDEX(lehmad!B$2:B$412,MATCH(klypsid!$B3489,lehmad!$A$2:$A$412,0))</f>
        <v>38642</v>
      </c>
      <c r="P3489">
        <f>INDEX(lehmad!D$2:D$412,MATCH(klypsid!$B3489,lehmad!$A$2:$A$412,0))</f>
        <v>96</v>
      </c>
      <c r="Q3489">
        <f>INDEX(lehmad!E$2:E$412,MATCH(klypsid!$B3489,lehmad!$A$2:$A$412,0))</f>
        <v>0.875</v>
      </c>
      <c r="R3489" t="str">
        <f>INDEX(lehmad!F$2:F$412,MATCH(klypsid!$B3489,lehmad!$A$2:$A$412,0))</f>
        <v>DORADO-ET</v>
      </c>
      <c r="S3489">
        <f>INDEX(lehmad!H$2:H$412,MATCH(klypsid!$B3489,lehmad!$A$2:$A$412,0))</f>
        <v>102</v>
      </c>
      <c r="T3489">
        <f>INDEX(lehmad!K$2:K$412,MATCH(klypsid!$B3489,lehmad!$A$2:$A$412,0))</f>
        <v>106</v>
      </c>
      <c r="U3489" s="4">
        <f t="shared" si="108"/>
        <v>6</v>
      </c>
      <c r="V3489">
        <f t="shared" si="109"/>
        <v>30</v>
      </c>
    </row>
    <row r="3490" spans="1:22" x14ac:dyDescent="0.25">
      <c r="A3490">
        <v>3693</v>
      </c>
      <c r="B3490" t="str">
        <f>"E"&amp;A3490</f>
        <v>E3693</v>
      </c>
      <c r="C3490" t="s">
        <v>95</v>
      </c>
      <c r="D3490">
        <v>2</v>
      </c>
      <c r="E3490">
        <f>IF(D3490&lt;4,D3490,4)</f>
        <v>2</v>
      </c>
      <c r="F3490" s="1">
        <v>39698</v>
      </c>
      <c r="G3490" s="1">
        <v>39908</v>
      </c>
      <c r="H3490" s="3">
        <f>G3490-F3490</f>
        <v>210</v>
      </c>
      <c r="I3490" s="3">
        <f>IF(H3490&lt;=60,1,IF(H3490&lt;=150,2,3))</f>
        <v>3</v>
      </c>
      <c r="J3490">
        <v>33.700000000000003</v>
      </c>
      <c r="K3490">
        <v>3.73</v>
      </c>
      <c r="L3490">
        <v>3.42</v>
      </c>
      <c r="M3490">
        <v>41</v>
      </c>
      <c r="N3490">
        <f>LOG(M3490/100,2)+3</f>
        <v>1.7136958148433588</v>
      </c>
      <c r="O3490">
        <f>INDEX(lehmad!B$2:B$412,MATCH(klypsid!$B3490,lehmad!$A$2:$A$412,0))</f>
        <v>38642</v>
      </c>
      <c r="P3490">
        <f>INDEX(lehmad!D$2:D$412,MATCH(klypsid!$B3490,lehmad!$A$2:$A$412,0))</f>
        <v>96</v>
      </c>
      <c r="Q3490">
        <f>INDEX(lehmad!E$2:E$412,MATCH(klypsid!$B3490,lehmad!$A$2:$A$412,0))</f>
        <v>0.875</v>
      </c>
      <c r="R3490" t="str">
        <f>INDEX(lehmad!F$2:F$412,MATCH(klypsid!$B3490,lehmad!$A$2:$A$412,0))</f>
        <v>DORADO-ET</v>
      </c>
      <c r="S3490">
        <f>INDEX(lehmad!H$2:H$412,MATCH(klypsid!$B3490,lehmad!$A$2:$A$412,0))</f>
        <v>102</v>
      </c>
      <c r="T3490">
        <f>INDEX(lehmad!K$2:K$412,MATCH(klypsid!$B3490,lehmad!$A$2:$A$412,0))</f>
        <v>106</v>
      </c>
      <c r="U3490" s="4">
        <f t="shared" si="108"/>
        <v>7</v>
      </c>
      <c r="V3490">
        <f t="shared" si="109"/>
        <v>33</v>
      </c>
    </row>
    <row r="3491" spans="1:22" x14ac:dyDescent="0.25">
      <c r="A3491">
        <v>3693</v>
      </c>
      <c r="B3491" t="str">
        <f>"E"&amp;A3491</f>
        <v>E3693</v>
      </c>
      <c r="C3491" t="s">
        <v>95</v>
      </c>
      <c r="D3491">
        <v>2</v>
      </c>
      <c r="E3491">
        <f>IF(D3491&lt;4,D3491,4)</f>
        <v>2</v>
      </c>
      <c r="F3491" s="1">
        <v>39698</v>
      </c>
      <c r="G3491" s="1">
        <v>39944</v>
      </c>
      <c r="H3491" s="3">
        <f>G3491-F3491</f>
        <v>246</v>
      </c>
      <c r="I3491" s="3">
        <f>IF(H3491&lt;=60,1,IF(H3491&lt;=150,2,3))</f>
        <v>3</v>
      </c>
      <c r="J3491">
        <v>29.7</v>
      </c>
      <c r="K3491">
        <v>4.5599999999999996</v>
      </c>
      <c r="L3491">
        <v>3.61</v>
      </c>
      <c r="M3491">
        <v>73</v>
      </c>
      <c r="N3491">
        <f>LOG(M3491/100,2)+3</f>
        <v>2.5459683691052923</v>
      </c>
      <c r="O3491">
        <f>INDEX(lehmad!B$2:B$412,MATCH(klypsid!$B3491,lehmad!$A$2:$A$412,0))</f>
        <v>38642</v>
      </c>
      <c r="P3491">
        <f>INDEX(lehmad!D$2:D$412,MATCH(klypsid!$B3491,lehmad!$A$2:$A$412,0))</f>
        <v>96</v>
      </c>
      <c r="Q3491">
        <f>INDEX(lehmad!E$2:E$412,MATCH(klypsid!$B3491,lehmad!$A$2:$A$412,0))</f>
        <v>0.875</v>
      </c>
      <c r="R3491" t="str">
        <f>INDEX(lehmad!F$2:F$412,MATCH(klypsid!$B3491,lehmad!$A$2:$A$412,0))</f>
        <v>DORADO-ET</v>
      </c>
      <c r="S3491">
        <f>INDEX(lehmad!H$2:H$412,MATCH(klypsid!$B3491,lehmad!$A$2:$A$412,0))</f>
        <v>102</v>
      </c>
      <c r="T3491">
        <f>INDEX(lehmad!K$2:K$412,MATCH(klypsid!$B3491,lehmad!$A$2:$A$412,0))</f>
        <v>106</v>
      </c>
      <c r="U3491" s="4">
        <f t="shared" si="108"/>
        <v>8</v>
      </c>
      <c r="V3491">
        <f t="shared" si="109"/>
        <v>36</v>
      </c>
    </row>
    <row r="3492" spans="1:22" x14ac:dyDescent="0.25">
      <c r="A3492">
        <v>3693</v>
      </c>
      <c r="B3492" t="str">
        <f>"E"&amp;A3492</f>
        <v>E3693</v>
      </c>
      <c r="C3492" t="s">
        <v>95</v>
      </c>
      <c r="D3492">
        <v>2</v>
      </c>
      <c r="E3492">
        <f>IF(D3492&lt;4,D3492,4)</f>
        <v>2</v>
      </c>
      <c r="F3492" s="1">
        <v>39698</v>
      </c>
      <c r="G3492" s="1">
        <v>39972</v>
      </c>
      <c r="H3492" s="3">
        <f>G3492-F3492</f>
        <v>274</v>
      </c>
      <c r="I3492" s="3">
        <f>IF(H3492&lt;=60,1,IF(H3492&lt;=150,2,3))</f>
        <v>3</v>
      </c>
      <c r="J3492">
        <v>25.6</v>
      </c>
      <c r="K3492">
        <v>4.09</v>
      </c>
      <c r="L3492">
        <v>3.48</v>
      </c>
      <c r="M3492">
        <v>36</v>
      </c>
      <c r="N3492">
        <f>LOG(M3492/100,2)+3</f>
        <v>1.5260688116675876</v>
      </c>
      <c r="O3492">
        <f>INDEX(lehmad!B$2:B$412,MATCH(klypsid!$B3492,lehmad!$A$2:$A$412,0))</f>
        <v>38642</v>
      </c>
      <c r="P3492">
        <f>INDEX(lehmad!D$2:D$412,MATCH(klypsid!$B3492,lehmad!$A$2:$A$412,0))</f>
        <v>96</v>
      </c>
      <c r="Q3492">
        <f>INDEX(lehmad!E$2:E$412,MATCH(klypsid!$B3492,lehmad!$A$2:$A$412,0))</f>
        <v>0.875</v>
      </c>
      <c r="R3492" t="str">
        <f>INDEX(lehmad!F$2:F$412,MATCH(klypsid!$B3492,lehmad!$A$2:$A$412,0))</f>
        <v>DORADO-ET</v>
      </c>
      <c r="S3492">
        <f>INDEX(lehmad!H$2:H$412,MATCH(klypsid!$B3492,lehmad!$A$2:$A$412,0))</f>
        <v>102</v>
      </c>
      <c r="T3492">
        <f>INDEX(lehmad!K$2:K$412,MATCH(klypsid!$B3492,lehmad!$A$2:$A$412,0))</f>
        <v>106</v>
      </c>
      <c r="U3492" s="4">
        <f t="shared" si="108"/>
        <v>9</v>
      </c>
      <c r="V3492">
        <f t="shared" si="109"/>
        <v>28</v>
      </c>
    </row>
    <row r="3493" spans="1:22" x14ac:dyDescent="0.25">
      <c r="A3493">
        <v>3693</v>
      </c>
      <c r="B3493" t="str">
        <f>"E"&amp;A3493</f>
        <v>E3693</v>
      </c>
      <c r="C3493" t="s">
        <v>95</v>
      </c>
      <c r="D3493">
        <v>3</v>
      </c>
      <c r="E3493">
        <f>IF(D3493&lt;4,D3493,4)</f>
        <v>3</v>
      </c>
      <c r="F3493" s="1">
        <v>40056</v>
      </c>
      <c r="G3493" s="1">
        <v>40066</v>
      </c>
      <c r="H3493" s="3">
        <f>G3493-F3493</f>
        <v>10</v>
      </c>
      <c r="I3493" s="3">
        <f>IF(H3493&lt;=60,1,IF(H3493&lt;=150,2,3))</f>
        <v>1</v>
      </c>
      <c r="J3493">
        <v>42.8</v>
      </c>
      <c r="K3493">
        <v>3.92</v>
      </c>
      <c r="L3493">
        <v>3.52</v>
      </c>
      <c r="M3493">
        <v>29</v>
      </c>
      <c r="N3493">
        <f>LOG(M3493/100,2)+3</f>
        <v>1.2141248053528473</v>
      </c>
      <c r="O3493">
        <f>INDEX(lehmad!B$2:B$412,MATCH(klypsid!$B3493,lehmad!$A$2:$A$412,0))</f>
        <v>38642</v>
      </c>
      <c r="P3493">
        <f>INDEX(lehmad!D$2:D$412,MATCH(klypsid!$B3493,lehmad!$A$2:$A$412,0))</f>
        <v>96</v>
      </c>
      <c r="Q3493">
        <f>INDEX(lehmad!E$2:E$412,MATCH(klypsid!$B3493,lehmad!$A$2:$A$412,0))</f>
        <v>0.875</v>
      </c>
      <c r="R3493" t="str">
        <f>INDEX(lehmad!F$2:F$412,MATCH(klypsid!$B3493,lehmad!$A$2:$A$412,0))</f>
        <v>DORADO-ET</v>
      </c>
      <c r="S3493">
        <f>INDEX(lehmad!H$2:H$412,MATCH(klypsid!$B3493,lehmad!$A$2:$A$412,0))</f>
        <v>102</v>
      </c>
      <c r="T3493">
        <f>INDEX(lehmad!K$2:K$412,MATCH(klypsid!$B3493,lehmad!$A$2:$A$412,0))</f>
        <v>106</v>
      </c>
      <c r="U3493" s="4">
        <f t="shared" si="108"/>
        <v>1</v>
      </c>
      <c r="V3493">
        <f t="shared" si="109"/>
        <v>10</v>
      </c>
    </row>
    <row r="3494" spans="1:22" x14ac:dyDescent="0.25">
      <c r="A3494">
        <v>3693</v>
      </c>
      <c r="B3494" t="str">
        <f>"E"&amp;A3494</f>
        <v>E3693</v>
      </c>
      <c r="C3494" t="s">
        <v>95</v>
      </c>
      <c r="D3494">
        <v>3</v>
      </c>
      <c r="E3494">
        <f>IF(D3494&lt;4,D3494,4)</f>
        <v>3</v>
      </c>
      <c r="F3494" s="1">
        <v>40056</v>
      </c>
      <c r="G3494" s="1">
        <v>40094</v>
      </c>
      <c r="H3494" s="3">
        <f>G3494-F3494</f>
        <v>38</v>
      </c>
      <c r="I3494" s="3">
        <f>IF(H3494&lt;=60,1,IF(H3494&lt;=150,2,3))</f>
        <v>1</v>
      </c>
      <c r="J3494">
        <v>54.3</v>
      </c>
      <c r="K3494">
        <v>3.83</v>
      </c>
      <c r="L3494">
        <v>3.07</v>
      </c>
      <c r="M3494">
        <v>15</v>
      </c>
      <c r="N3494">
        <f>LOG(M3494/100,2)+3</f>
        <v>0.26303440583379389</v>
      </c>
      <c r="O3494">
        <f>INDEX(lehmad!B$2:B$412,MATCH(klypsid!$B3494,lehmad!$A$2:$A$412,0))</f>
        <v>38642</v>
      </c>
      <c r="P3494">
        <f>INDEX(lehmad!D$2:D$412,MATCH(klypsid!$B3494,lehmad!$A$2:$A$412,0))</f>
        <v>96</v>
      </c>
      <c r="Q3494">
        <f>INDEX(lehmad!E$2:E$412,MATCH(klypsid!$B3494,lehmad!$A$2:$A$412,0))</f>
        <v>0.875</v>
      </c>
      <c r="R3494" t="str">
        <f>INDEX(lehmad!F$2:F$412,MATCH(klypsid!$B3494,lehmad!$A$2:$A$412,0))</f>
        <v>DORADO-ET</v>
      </c>
      <c r="S3494">
        <f>INDEX(lehmad!H$2:H$412,MATCH(klypsid!$B3494,lehmad!$A$2:$A$412,0))</f>
        <v>102</v>
      </c>
      <c r="T3494">
        <f>INDEX(lehmad!K$2:K$412,MATCH(klypsid!$B3494,lehmad!$A$2:$A$412,0))</f>
        <v>106</v>
      </c>
      <c r="U3494" s="4">
        <f t="shared" si="108"/>
        <v>2</v>
      </c>
      <c r="V3494">
        <f t="shared" si="109"/>
        <v>28</v>
      </c>
    </row>
    <row r="3495" spans="1:22" x14ac:dyDescent="0.25">
      <c r="A3495">
        <v>3693</v>
      </c>
      <c r="B3495" t="str">
        <f>"E"&amp;A3495</f>
        <v>E3693</v>
      </c>
      <c r="C3495" t="s">
        <v>95</v>
      </c>
      <c r="D3495">
        <v>3</v>
      </c>
      <c r="E3495">
        <f>IF(D3495&lt;4,D3495,4)</f>
        <v>3</v>
      </c>
      <c r="F3495" s="1">
        <v>40056</v>
      </c>
      <c r="G3495" s="1">
        <v>40125</v>
      </c>
      <c r="H3495" s="3">
        <f>G3495-F3495</f>
        <v>69</v>
      </c>
      <c r="I3495" s="3">
        <f>IF(H3495&lt;=60,1,IF(H3495&lt;=150,2,3))</f>
        <v>2</v>
      </c>
      <c r="J3495">
        <v>50.3</v>
      </c>
      <c r="K3495">
        <v>3.1</v>
      </c>
      <c r="L3495">
        <v>3.17</v>
      </c>
      <c r="M3495">
        <v>13</v>
      </c>
      <c r="N3495">
        <f>LOG(M3495/100,2)+3</f>
        <v>5.6583528366367375E-2</v>
      </c>
      <c r="O3495">
        <f>INDEX(lehmad!B$2:B$412,MATCH(klypsid!$B3495,lehmad!$A$2:$A$412,0))</f>
        <v>38642</v>
      </c>
      <c r="P3495">
        <f>INDEX(lehmad!D$2:D$412,MATCH(klypsid!$B3495,lehmad!$A$2:$A$412,0))</f>
        <v>96</v>
      </c>
      <c r="Q3495">
        <f>INDEX(lehmad!E$2:E$412,MATCH(klypsid!$B3495,lehmad!$A$2:$A$412,0))</f>
        <v>0.875</v>
      </c>
      <c r="R3495" t="str">
        <f>INDEX(lehmad!F$2:F$412,MATCH(klypsid!$B3495,lehmad!$A$2:$A$412,0))</f>
        <v>DORADO-ET</v>
      </c>
      <c r="S3495">
        <f>INDEX(lehmad!H$2:H$412,MATCH(klypsid!$B3495,lehmad!$A$2:$A$412,0))</f>
        <v>102</v>
      </c>
      <c r="T3495">
        <f>INDEX(lehmad!K$2:K$412,MATCH(klypsid!$B3495,lehmad!$A$2:$A$412,0))</f>
        <v>106</v>
      </c>
      <c r="U3495" s="4">
        <f t="shared" si="108"/>
        <v>3</v>
      </c>
      <c r="V3495">
        <f t="shared" si="109"/>
        <v>31</v>
      </c>
    </row>
    <row r="3496" spans="1:22" x14ac:dyDescent="0.25">
      <c r="A3496">
        <v>3693</v>
      </c>
      <c r="B3496" t="str">
        <f>"E"&amp;A3496</f>
        <v>E3693</v>
      </c>
      <c r="C3496" t="s">
        <v>95</v>
      </c>
      <c r="D3496">
        <v>3</v>
      </c>
      <c r="E3496">
        <f>IF(D3496&lt;4,D3496,4)</f>
        <v>3</v>
      </c>
      <c r="F3496" s="1">
        <v>40056</v>
      </c>
      <c r="G3496" s="1">
        <v>40186</v>
      </c>
      <c r="H3496" s="3">
        <f>G3496-F3496</f>
        <v>130</v>
      </c>
      <c r="I3496" s="3">
        <f>IF(H3496&lt;=60,1,IF(H3496&lt;=150,2,3))</f>
        <v>2</v>
      </c>
      <c r="J3496">
        <v>29.4</v>
      </c>
      <c r="K3496">
        <v>4.01</v>
      </c>
      <c r="L3496">
        <v>3.56</v>
      </c>
      <c r="M3496">
        <v>175</v>
      </c>
      <c r="N3496">
        <f>LOG(M3496/100,2)+3</f>
        <v>3.8073549220576042</v>
      </c>
      <c r="O3496">
        <f>INDEX(lehmad!B$2:B$412,MATCH(klypsid!$B3496,lehmad!$A$2:$A$412,0))</f>
        <v>38642</v>
      </c>
      <c r="P3496">
        <f>INDEX(lehmad!D$2:D$412,MATCH(klypsid!$B3496,lehmad!$A$2:$A$412,0))</f>
        <v>96</v>
      </c>
      <c r="Q3496">
        <f>INDEX(lehmad!E$2:E$412,MATCH(klypsid!$B3496,lehmad!$A$2:$A$412,0))</f>
        <v>0.875</v>
      </c>
      <c r="R3496" t="str">
        <f>INDEX(lehmad!F$2:F$412,MATCH(klypsid!$B3496,lehmad!$A$2:$A$412,0))</f>
        <v>DORADO-ET</v>
      </c>
      <c r="S3496">
        <f>INDEX(lehmad!H$2:H$412,MATCH(klypsid!$B3496,lehmad!$A$2:$A$412,0))</f>
        <v>102</v>
      </c>
      <c r="T3496">
        <f>INDEX(lehmad!K$2:K$412,MATCH(klypsid!$B3496,lehmad!$A$2:$A$412,0))</f>
        <v>106</v>
      </c>
      <c r="U3496" s="4">
        <f t="shared" si="108"/>
        <v>4</v>
      </c>
      <c r="V3496">
        <f t="shared" si="109"/>
        <v>61</v>
      </c>
    </row>
    <row r="3497" spans="1:22" x14ac:dyDescent="0.25">
      <c r="A3497">
        <v>3693</v>
      </c>
      <c r="B3497" t="str">
        <f>"E"&amp;A3497</f>
        <v>E3693</v>
      </c>
      <c r="C3497" t="s">
        <v>95</v>
      </c>
      <c r="D3497">
        <v>3</v>
      </c>
      <c r="E3497">
        <f>IF(D3497&lt;4,D3497,4)</f>
        <v>3</v>
      </c>
      <c r="F3497" s="1">
        <v>40056</v>
      </c>
      <c r="G3497" s="1">
        <v>40214</v>
      </c>
      <c r="H3497" s="3">
        <f>G3497-F3497</f>
        <v>158</v>
      </c>
      <c r="I3497" s="3">
        <f>IF(H3497&lt;=60,1,IF(H3497&lt;=150,2,3))</f>
        <v>3</v>
      </c>
      <c r="J3497">
        <v>34.799999999999997</v>
      </c>
      <c r="K3497">
        <v>3.85</v>
      </c>
      <c r="L3497">
        <v>3.68</v>
      </c>
      <c r="M3497">
        <v>41</v>
      </c>
      <c r="N3497">
        <f>LOG(M3497/100,2)+3</f>
        <v>1.7136958148433588</v>
      </c>
      <c r="O3497">
        <f>INDEX(lehmad!B$2:B$412,MATCH(klypsid!$B3497,lehmad!$A$2:$A$412,0))</f>
        <v>38642</v>
      </c>
      <c r="P3497">
        <f>INDEX(lehmad!D$2:D$412,MATCH(klypsid!$B3497,lehmad!$A$2:$A$412,0))</f>
        <v>96</v>
      </c>
      <c r="Q3497">
        <f>INDEX(lehmad!E$2:E$412,MATCH(klypsid!$B3497,lehmad!$A$2:$A$412,0))</f>
        <v>0.875</v>
      </c>
      <c r="R3497" t="str">
        <f>INDEX(lehmad!F$2:F$412,MATCH(klypsid!$B3497,lehmad!$A$2:$A$412,0))</f>
        <v>DORADO-ET</v>
      </c>
      <c r="S3497">
        <f>INDEX(lehmad!H$2:H$412,MATCH(klypsid!$B3497,lehmad!$A$2:$A$412,0))</f>
        <v>102</v>
      </c>
      <c r="T3497">
        <f>INDEX(lehmad!K$2:K$412,MATCH(klypsid!$B3497,lehmad!$A$2:$A$412,0))</f>
        <v>106</v>
      </c>
      <c r="U3497" s="4">
        <f t="shared" si="108"/>
        <v>5</v>
      </c>
      <c r="V3497">
        <f t="shared" si="109"/>
        <v>28</v>
      </c>
    </row>
    <row r="3498" spans="1:22" x14ac:dyDescent="0.25">
      <c r="A3498">
        <v>3693</v>
      </c>
      <c r="B3498" t="str">
        <f>"E"&amp;A3498</f>
        <v>E3693</v>
      </c>
      <c r="C3498" t="s">
        <v>95</v>
      </c>
      <c r="D3498">
        <v>3</v>
      </c>
      <c r="E3498">
        <f>IF(D3498&lt;4,D3498,4)</f>
        <v>3</v>
      </c>
      <c r="F3498" s="1">
        <v>40056</v>
      </c>
      <c r="G3498" s="1">
        <v>40242</v>
      </c>
      <c r="H3498" s="3">
        <f>G3498-F3498</f>
        <v>186</v>
      </c>
      <c r="I3498" s="3">
        <f>IF(H3498&lt;=60,1,IF(H3498&lt;=150,2,3))</f>
        <v>3</v>
      </c>
      <c r="J3498">
        <v>29.1</v>
      </c>
      <c r="K3498">
        <v>4.0599999999999996</v>
      </c>
      <c r="L3498">
        <v>3.46</v>
      </c>
      <c r="M3498">
        <v>35</v>
      </c>
      <c r="N3498">
        <f>LOG(M3498/100,2)+3</f>
        <v>1.4854268271702415</v>
      </c>
      <c r="O3498">
        <f>INDEX(lehmad!B$2:B$412,MATCH(klypsid!$B3498,lehmad!$A$2:$A$412,0))</f>
        <v>38642</v>
      </c>
      <c r="P3498">
        <f>INDEX(lehmad!D$2:D$412,MATCH(klypsid!$B3498,lehmad!$A$2:$A$412,0))</f>
        <v>96</v>
      </c>
      <c r="Q3498">
        <f>INDEX(lehmad!E$2:E$412,MATCH(klypsid!$B3498,lehmad!$A$2:$A$412,0))</f>
        <v>0.875</v>
      </c>
      <c r="R3498" t="str">
        <f>INDEX(lehmad!F$2:F$412,MATCH(klypsid!$B3498,lehmad!$A$2:$A$412,0))</f>
        <v>DORADO-ET</v>
      </c>
      <c r="S3498">
        <f>INDEX(lehmad!H$2:H$412,MATCH(klypsid!$B3498,lehmad!$A$2:$A$412,0))</f>
        <v>102</v>
      </c>
      <c r="T3498">
        <f>INDEX(lehmad!K$2:K$412,MATCH(klypsid!$B3498,lehmad!$A$2:$A$412,0))</f>
        <v>106</v>
      </c>
      <c r="U3498" s="4">
        <f t="shared" si="108"/>
        <v>6</v>
      </c>
      <c r="V3498">
        <f t="shared" si="109"/>
        <v>28</v>
      </c>
    </row>
    <row r="3499" spans="1:22" x14ac:dyDescent="0.25">
      <c r="A3499">
        <v>3693</v>
      </c>
      <c r="B3499" t="str">
        <f>"E"&amp;A3499</f>
        <v>E3693</v>
      </c>
      <c r="C3499" t="s">
        <v>95</v>
      </c>
      <c r="D3499">
        <v>3</v>
      </c>
      <c r="E3499">
        <f>IF(D3499&lt;4,D3499,4)</f>
        <v>3</v>
      </c>
      <c r="F3499" s="1">
        <v>40056</v>
      </c>
      <c r="G3499" s="1">
        <v>40276</v>
      </c>
      <c r="H3499" s="3">
        <f>G3499-F3499</f>
        <v>220</v>
      </c>
      <c r="I3499" s="3">
        <f>IF(H3499&lt;=60,1,IF(H3499&lt;=150,2,3))</f>
        <v>3</v>
      </c>
      <c r="J3499">
        <v>29.5</v>
      </c>
      <c r="K3499">
        <v>3.93</v>
      </c>
      <c r="L3499">
        <v>3.59</v>
      </c>
      <c r="M3499">
        <v>29</v>
      </c>
      <c r="N3499">
        <f>LOG(M3499/100,2)+3</f>
        <v>1.2141248053528473</v>
      </c>
      <c r="O3499">
        <f>INDEX(lehmad!B$2:B$412,MATCH(klypsid!$B3499,lehmad!$A$2:$A$412,0))</f>
        <v>38642</v>
      </c>
      <c r="P3499">
        <f>INDEX(lehmad!D$2:D$412,MATCH(klypsid!$B3499,lehmad!$A$2:$A$412,0))</f>
        <v>96</v>
      </c>
      <c r="Q3499">
        <f>INDEX(lehmad!E$2:E$412,MATCH(klypsid!$B3499,lehmad!$A$2:$A$412,0))</f>
        <v>0.875</v>
      </c>
      <c r="R3499" t="str">
        <f>INDEX(lehmad!F$2:F$412,MATCH(klypsid!$B3499,lehmad!$A$2:$A$412,0))</f>
        <v>DORADO-ET</v>
      </c>
      <c r="S3499">
        <f>INDEX(lehmad!H$2:H$412,MATCH(klypsid!$B3499,lehmad!$A$2:$A$412,0))</f>
        <v>102</v>
      </c>
      <c r="T3499">
        <f>INDEX(lehmad!K$2:K$412,MATCH(klypsid!$B3499,lehmad!$A$2:$A$412,0))</f>
        <v>106</v>
      </c>
      <c r="U3499" s="4">
        <f t="shared" si="108"/>
        <v>7</v>
      </c>
      <c r="V3499">
        <f t="shared" si="109"/>
        <v>34</v>
      </c>
    </row>
    <row r="3500" spans="1:22" x14ac:dyDescent="0.25">
      <c r="A3500">
        <v>3693</v>
      </c>
      <c r="B3500" t="str">
        <f>"E"&amp;A3500</f>
        <v>E3693</v>
      </c>
      <c r="C3500" t="s">
        <v>95</v>
      </c>
      <c r="D3500">
        <v>3</v>
      </c>
      <c r="E3500">
        <f>IF(D3500&lt;4,D3500,4)</f>
        <v>3</v>
      </c>
      <c r="F3500" s="1">
        <v>40056</v>
      </c>
      <c r="G3500" s="1">
        <v>40304</v>
      </c>
      <c r="H3500" s="3">
        <f>G3500-F3500</f>
        <v>248</v>
      </c>
      <c r="I3500" s="3">
        <f>IF(H3500&lt;=60,1,IF(H3500&lt;=150,2,3))</f>
        <v>3</v>
      </c>
      <c r="J3500">
        <v>27.8</v>
      </c>
      <c r="K3500">
        <v>3.51</v>
      </c>
      <c r="L3500">
        <v>3.45</v>
      </c>
      <c r="M3500">
        <v>30</v>
      </c>
      <c r="N3500">
        <f>LOG(M3500/100,2)+3</f>
        <v>1.2630344058337937</v>
      </c>
      <c r="O3500">
        <f>INDEX(lehmad!B$2:B$412,MATCH(klypsid!$B3500,lehmad!$A$2:$A$412,0))</f>
        <v>38642</v>
      </c>
      <c r="P3500">
        <f>INDEX(lehmad!D$2:D$412,MATCH(klypsid!$B3500,lehmad!$A$2:$A$412,0))</f>
        <v>96</v>
      </c>
      <c r="Q3500">
        <f>INDEX(lehmad!E$2:E$412,MATCH(klypsid!$B3500,lehmad!$A$2:$A$412,0))</f>
        <v>0.875</v>
      </c>
      <c r="R3500" t="str">
        <f>INDEX(lehmad!F$2:F$412,MATCH(klypsid!$B3500,lehmad!$A$2:$A$412,0))</f>
        <v>DORADO-ET</v>
      </c>
      <c r="S3500">
        <f>INDEX(lehmad!H$2:H$412,MATCH(klypsid!$B3500,lehmad!$A$2:$A$412,0))</f>
        <v>102</v>
      </c>
      <c r="T3500">
        <f>INDEX(lehmad!K$2:K$412,MATCH(klypsid!$B3500,lehmad!$A$2:$A$412,0))</f>
        <v>106</v>
      </c>
      <c r="U3500" s="4">
        <f t="shared" si="108"/>
        <v>8</v>
      </c>
      <c r="V3500">
        <f t="shared" si="109"/>
        <v>28</v>
      </c>
    </row>
    <row r="3501" spans="1:22" x14ac:dyDescent="0.25">
      <c r="A3501">
        <v>3693</v>
      </c>
      <c r="B3501" t="str">
        <f>"E"&amp;A3501</f>
        <v>E3693</v>
      </c>
      <c r="C3501" t="s">
        <v>95</v>
      </c>
      <c r="D3501">
        <v>3</v>
      </c>
      <c r="E3501">
        <f>IF(D3501&lt;4,D3501,4)</f>
        <v>3</v>
      </c>
      <c r="F3501" s="1">
        <v>40056</v>
      </c>
      <c r="G3501" s="1">
        <v>40336</v>
      </c>
      <c r="H3501" s="3">
        <f>G3501-F3501</f>
        <v>280</v>
      </c>
      <c r="I3501" s="3">
        <f>IF(H3501&lt;=60,1,IF(H3501&lt;=150,2,3))</f>
        <v>3</v>
      </c>
      <c r="J3501">
        <v>28.6</v>
      </c>
      <c r="K3501">
        <v>3.57</v>
      </c>
      <c r="L3501">
        <v>3.48</v>
      </c>
      <c r="M3501">
        <v>17</v>
      </c>
      <c r="N3501">
        <f>LOG(M3501/100,2)+3</f>
        <v>0.44360665147561473</v>
      </c>
      <c r="O3501">
        <f>INDEX(lehmad!B$2:B$412,MATCH(klypsid!$B3501,lehmad!$A$2:$A$412,0))</f>
        <v>38642</v>
      </c>
      <c r="P3501">
        <f>INDEX(lehmad!D$2:D$412,MATCH(klypsid!$B3501,lehmad!$A$2:$A$412,0))</f>
        <v>96</v>
      </c>
      <c r="Q3501">
        <f>INDEX(lehmad!E$2:E$412,MATCH(klypsid!$B3501,lehmad!$A$2:$A$412,0))</f>
        <v>0.875</v>
      </c>
      <c r="R3501" t="str">
        <f>INDEX(lehmad!F$2:F$412,MATCH(klypsid!$B3501,lehmad!$A$2:$A$412,0))</f>
        <v>DORADO-ET</v>
      </c>
      <c r="S3501">
        <f>INDEX(lehmad!H$2:H$412,MATCH(klypsid!$B3501,lehmad!$A$2:$A$412,0))</f>
        <v>102</v>
      </c>
      <c r="T3501">
        <f>INDEX(lehmad!K$2:K$412,MATCH(klypsid!$B3501,lehmad!$A$2:$A$412,0))</f>
        <v>106</v>
      </c>
      <c r="U3501" s="4">
        <f t="shared" si="108"/>
        <v>9</v>
      </c>
      <c r="V3501">
        <f t="shared" si="109"/>
        <v>32</v>
      </c>
    </row>
    <row r="3502" spans="1:22" x14ac:dyDescent="0.25">
      <c r="A3502">
        <v>3693</v>
      </c>
      <c r="B3502" t="str">
        <f>"E"&amp;A3502</f>
        <v>E3693</v>
      </c>
      <c r="C3502" t="s">
        <v>95</v>
      </c>
      <c r="D3502">
        <v>3</v>
      </c>
      <c r="E3502">
        <f>IF(D3502&lt;4,D3502,4)</f>
        <v>3</v>
      </c>
      <c r="F3502" s="1">
        <v>40056</v>
      </c>
      <c r="G3502" s="1">
        <v>40371</v>
      </c>
      <c r="H3502" s="3">
        <f>G3502-F3502</f>
        <v>315</v>
      </c>
      <c r="I3502" s="3">
        <f>IF(H3502&lt;=60,1,IF(H3502&lt;=150,2,3))</f>
        <v>3</v>
      </c>
      <c r="J3502">
        <v>27.4</v>
      </c>
      <c r="K3502">
        <v>3.58</v>
      </c>
      <c r="L3502">
        <v>3.46</v>
      </c>
      <c r="M3502">
        <v>38</v>
      </c>
      <c r="N3502">
        <f>LOG(M3502/100,2)+3</f>
        <v>1.6040713236688608</v>
      </c>
      <c r="O3502">
        <f>INDEX(lehmad!B$2:B$412,MATCH(klypsid!$B3502,lehmad!$A$2:$A$412,0))</f>
        <v>38642</v>
      </c>
      <c r="P3502">
        <f>INDEX(lehmad!D$2:D$412,MATCH(klypsid!$B3502,lehmad!$A$2:$A$412,0))</f>
        <v>96</v>
      </c>
      <c r="Q3502">
        <f>INDEX(lehmad!E$2:E$412,MATCH(klypsid!$B3502,lehmad!$A$2:$A$412,0))</f>
        <v>0.875</v>
      </c>
      <c r="R3502" t="str">
        <f>INDEX(lehmad!F$2:F$412,MATCH(klypsid!$B3502,lehmad!$A$2:$A$412,0))</f>
        <v>DORADO-ET</v>
      </c>
      <c r="S3502">
        <f>INDEX(lehmad!H$2:H$412,MATCH(klypsid!$B3502,lehmad!$A$2:$A$412,0))</f>
        <v>102</v>
      </c>
      <c r="T3502">
        <f>INDEX(lehmad!K$2:K$412,MATCH(klypsid!$B3502,lehmad!$A$2:$A$412,0))</f>
        <v>106</v>
      </c>
      <c r="U3502" s="4">
        <f t="shared" si="108"/>
        <v>10</v>
      </c>
      <c r="V3502">
        <f t="shared" si="109"/>
        <v>35</v>
      </c>
    </row>
    <row r="3503" spans="1:22" x14ac:dyDescent="0.25">
      <c r="A3503">
        <v>3693</v>
      </c>
      <c r="B3503" t="str">
        <f>"E"&amp;A3503</f>
        <v>E3693</v>
      </c>
      <c r="C3503" t="s">
        <v>95</v>
      </c>
      <c r="D3503">
        <v>3</v>
      </c>
      <c r="E3503">
        <f>IF(D3503&lt;4,D3503,4)</f>
        <v>3</v>
      </c>
      <c r="F3503" s="1">
        <v>40056</v>
      </c>
      <c r="G3503" s="1">
        <v>40396</v>
      </c>
      <c r="H3503" s="3">
        <f>G3503-F3503</f>
        <v>340</v>
      </c>
      <c r="I3503" s="3">
        <f>IF(H3503&lt;=60,1,IF(H3503&lt;=150,2,3))</f>
        <v>3</v>
      </c>
      <c r="J3503">
        <v>29.4</v>
      </c>
      <c r="K3503">
        <v>3.93</v>
      </c>
      <c r="L3503">
        <v>3.57</v>
      </c>
      <c r="M3503">
        <v>13</v>
      </c>
      <c r="N3503">
        <f>LOG(M3503/100,2)+3</f>
        <v>5.6583528366367375E-2</v>
      </c>
      <c r="O3503">
        <f>INDEX(lehmad!B$2:B$412,MATCH(klypsid!$B3503,lehmad!$A$2:$A$412,0))</f>
        <v>38642</v>
      </c>
      <c r="P3503">
        <f>INDEX(lehmad!D$2:D$412,MATCH(klypsid!$B3503,lehmad!$A$2:$A$412,0))</f>
        <v>96</v>
      </c>
      <c r="Q3503">
        <f>INDEX(lehmad!E$2:E$412,MATCH(klypsid!$B3503,lehmad!$A$2:$A$412,0))</f>
        <v>0.875</v>
      </c>
      <c r="R3503" t="str">
        <f>INDEX(lehmad!F$2:F$412,MATCH(klypsid!$B3503,lehmad!$A$2:$A$412,0))</f>
        <v>DORADO-ET</v>
      </c>
      <c r="S3503">
        <f>INDEX(lehmad!H$2:H$412,MATCH(klypsid!$B3503,lehmad!$A$2:$A$412,0))</f>
        <v>102</v>
      </c>
      <c r="T3503">
        <f>INDEX(lehmad!K$2:K$412,MATCH(klypsid!$B3503,lehmad!$A$2:$A$412,0))</f>
        <v>106</v>
      </c>
      <c r="U3503" s="4">
        <f t="shared" si="108"/>
        <v>11</v>
      </c>
      <c r="V3503">
        <f t="shared" si="109"/>
        <v>25</v>
      </c>
    </row>
    <row r="3504" spans="1:22" x14ac:dyDescent="0.25">
      <c r="A3504">
        <v>3693</v>
      </c>
      <c r="B3504" t="str">
        <f>"E"&amp;A3504</f>
        <v>E3693</v>
      </c>
      <c r="C3504" t="s">
        <v>95</v>
      </c>
      <c r="D3504">
        <v>3</v>
      </c>
      <c r="E3504">
        <f>IF(D3504&lt;4,D3504,4)</f>
        <v>3</v>
      </c>
      <c r="F3504" s="1">
        <v>40056</v>
      </c>
      <c r="G3504" s="1">
        <v>40434</v>
      </c>
      <c r="H3504" s="3">
        <f>G3504-F3504</f>
        <v>378</v>
      </c>
      <c r="I3504" s="3">
        <f>IF(H3504&lt;=60,1,IF(H3504&lt;=150,2,3))</f>
        <v>3</v>
      </c>
      <c r="J3504">
        <v>21.7</v>
      </c>
      <c r="K3504">
        <v>4.55</v>
      </c>
      <c r="L3504">
        <v>3.83</v>
      </c>
      <c r="M3504">
        <v>24</v>
      </c>
      <c r="N3504">
        <f>LOG(M3504/100,2)+3</f>
        <v>0.94110631094643127</v>
      </c>
      <c r="O3504">
        <f>INDEX(lehmad!B$2:B$412,MATCH(klypsid!$B3504,lehmad!$A$2:$A$412,0))</f>
        <v>38642</v>
      </c>
      <c r="P3504">
        <f>INDEX(lehmad!D$2:D$412,MATCH(klypsid!$B3504,lehmad!$A$2:$A$412,0))</f>
        <v>96</v>
      </c>
      <c r="Q3504">
        <f>INDEX(lehmad!E$2:E$412,MATCH(klypsid!$B3504,lehmad!$A$2:$A$412,0))</f>
        <v>0.875</v>
      </c>
      <c r="R3504" t="str">
        <f>INDEX(lehmad!F$2:F$412,MATCH(klypsid!$B3504,lehmad!$A$2:$A$412,0))</f>
        <v>DORADO-ET</v>
      </c>
      <c r="S3504">
        <f>INDEX(lehmad!H$2:H$412,MATCH(klypsid!$B3504,lehmad!$A$2:$A$412,0))</f>
        <v>102</v>
      </c>
      <c r="T3504">
        <f>INDEX(lehmad!K$2:K$412,MATCH(klypsid!$B3504,lehmad!$A$2:$A$412,0))</f>
        <v>106</v>
      </c>
      <c r="U3504" s="4">
        <f t="shared" si="108"/>
        <v>12</v>
      </c>
      <c r="V3504">
        <f t="shared" si="109"/>
        <v>38</v>
      </c>
    </row>
    <row r="3505" spans="1:22" x14ac:dyDescent="0.25">
      <c r="A3505">
        <v>3693</v>
      </c>
      <c r="B3505" t="str">
        <f>"E"&amp;A3505</f>
        <v>E3693</v>
      </c>
      <c r="C3505" t="s">
        <v>95</v>
      </c>
      <c r="D3505">
        <v>4</v>
      </c>
      <c r="E3505">
        <f>IF(D3505&lt;4,D3505,4)</f>
        <v>4</v>
      </c>
      <c r="F3505" s="1">
        <v>40494</v>
      </c>
      <c r="G3505" s="1">
        <v>40521</v>
      </c>
      <c r="H3505" s="3">
        <f>G3505-F3505</f>
        <v>27</v>
      </c>
      <c r="I3505" s="3">
        <f>IF(H3505&lt;=60,1,IF(H3505&lt;=150,2,3))</f>
        <v>1</v>
      </c>
      <c r="J3505">
        <v>46</v>
      </c>
      <c r="K3505">
        <v>4.12</v>
      </c>
      <c r="L3505">
        <v>3</v>
      </c>
      <c r="M3505">
        <v>104</v>
      </c>
      <c r="N3505">
        <f>LOG(M3505/100,2)+3</f>
        <v>3.0565835283663674</v>
      </c>
      <c r="O3505">
        <f>INDEX(lehmad!B$2:B$412,MATCH(klypsid!$B3505,lehmad!$A$2:$A$412,0))</f>
        <v>38642</v>
      </c>
      <c r="P3505">
        <f>INDEX(lehmad!D$2:D$412,MATCH(klypsid!$B3505,lehmad!$A$2:$A$412,0))</f>
        <v>96</v>
      </c>
      <c r="Q3505">
        <f>INDEX(lehmad!E$2:E$412,MATCH(klypsid!$B3505,lehmad!$A$2:$A$412,0))</f>
        <v>0.875</v>
      </c>
      <c r="R3505" t="str">
        <f>INDEX(lehmad!F$2:F$412,MATCH(klypsid!$B3505,lehmad!$A$2:$A$412,0))</f>
        <v>DORADO-ET</v>
      </c>
      <c r="S3505">
        <f>INDEX(lehmad!H$2:H$412,MATCH(klypsid!$B3505,lehmad!$A$2:$A$412,0))</f>
        <v>102</v>
      </c>
      <c r="T3505">
        <f>INDEX(lehmad!K$2:K$412,MATCH(klypsid!$B3505,lehmad!$A$2:$A$412,0))</f>
        <v>106</v>
      </c>
      <c r="U3505" s="4">
        <f t="shared" si="108"/>
        <v>1</v>
      </c>
      <c r="V3505">
        <f t="shared" si="109"/>
        <v>27</v>
      </c>
    </row>
    <row r="3506" spans="1:22" x14ac:dyDescent="0.25">
      <c r="A3506">
        <v>3693</v>
      </c>
      <c r="B3506" t="str">
        <f>"E"&amp;A3506</f>
        <v>E3693</v>
      </c>
      <c r="C3506" t="s">
        <v>95</v>
      </c>
      <c r="D3506">
        <v>4</v>
      </c>
      <c r="E3506">
        <f>IF(D3506&lt;4,D3506,4)</f>
        <v>4</v>
      </c>
      <c r="F3506" s="1">
        <v>40494</v>
      </c>
      <c r="G3506" s="1">
        <v>40556</v>
      </c>
      <c r="H3506" s="3">
        <f>G3506-F3506</f>
        <v>62</v>
      </c>
      <c r="I3506" s="3">
        <f>IF(H3506&lt;=60,1,IF(H3506&lt;=150,2,3))</f>
        <v>2</v>
      </c>
      <c r="J3506">
        <v>49.7</v>
      </c>
      <c r="K3506">
        <v>3.1</v>
      </c>
      <c r="L3506">
        <v>3.15</v>
      </c>
      <c r="M3506">
        <v>19</v>
      </c>
      <c r="N3506">
        <f>LOG(M3506/100,2)+3</f>
        <v>0.60407132366886085</v>
      </c>
      <c r="O3506">
        <f>INDEX(lehmad!B$2:B$412,MATCH(klypsid!$B3506,lehmad!$A$2:$A$412,0))</f>
        <v>38642</v>
      </c>
      <c r="P3506">
        <f>INDEX(lehmad!D$2:D$412,MATCH(klypsid!$B3506,lehmad!$A$2:$A$412,0))</f>
        <v>96</v>
      </c>
      <c r="Q3506">
        <f>INDEX(lehmad!E$2:E$412,MATCH(klypsid!$B3506,lehmad!$A$2:$A$412,0))</f>
        <v>0.875</v>
      </c>
      <c r="R3506" t="str">
        <f>INDEX(lehmad!F$2:F$412,MATCH(klypsid!$B3506,lehmad!$A$2:$A$412,0))</f>
        <v>DORADO-ET</v>
      </c>
      <c r="S3506">
        <f>INDEX(lehmad!H$2:H$412,MATCH(klypsid!$B3506,lehmad!$A$2:$A$412,0))</f>
        <v>102</v>
      </c>
      <c r="T3506">
        <f>INDEX(lehmad!K$2:K$412,MATCH(klypsid!$B3506,lehmad!$A$2:$A$412,0))</f>
        <v>106</v>
      </c>
      <c r="U3506" s="4">
        <f t="shared" si="108"/>
        <v>2</v>
      </c>
      <c r="V3506">
        <f t="shared" si="109"/>
        <v>35</v>
      </c>
    </row>
    <row r="3507" spans="1:22" x14ac:dyDescent="0.25">
      <c r="A3507">
        <v>3698</v>
      </c>
      <c r="B3507" t="str">
        <f>"E"&amp;A3507</f>
        <v>E3698</v>
      </c>
      <c r="C3507" t="s">
        <v>103</v>
      </c>
      <c r="D3507">
        <v>1</v>
      </c>
      <c r="E3507">
        <f>IF(D3507&lt;4,D3507,4)</f>
        <v>1</v>
      </c>
      <c r="F3507" s="1">
        <v>39402</v>
      </c>
      <c r="G3507" s="1">
        <v>39418</v>
      </c>
      <c r="H3507" s="3">
        <f>G3507-F3507</f>
        <v>16</v>
      </c>
      <c r="I3507" s="3">
        <f>IF(H3507&lt;=60,1,IF(H3507&lt;=150,2,3))</f>
        <v>1</v>
      </c>
      <c r="J3507">
        <v>30.9</v>
      </c>
      <c r="K3507">
        <v>4.09</v>
      </c>
      <c r="L3507">
        <v>3.32</v>
      </c>
      <c r="M3507">
        <v>142</v>
      </c>
      <c r="N3507">
        <f>LOG(M3507/100,2)+3</f>
        <v>3.5058909297299574</v>
      </c>
      <c r="O3507">
        <f>INDEX(lehmad!B$2:B$412,MATCH(klypsid!$B3507,lehmad!$A$2:$A$412,0))</f>
        <v>38649</v>
      </c>
      <c r="P3507">
        <f>INDEX(lehmad!D$2:D$412,MATCH(klypsid!$B3507,lehmad!$A$2:$A$412,0))</f>
        <v>85</v>
      </c>
      <c r="Q3507">
        <f>INDEX(lehmad!E$2:E$412,MATCH(klypsid!$B3507,lehmad!$A$2:$A$412,0))</f>
        <v>0.93400000000000005</v>
      </c>
      <c r="R3507" t="str">
        <f>INDEX(lehmad!F$2:F$412,MATCH(klypsid!$B3507,lehmad!$A$2:$A$412,0))</f>
        <v>DORADO-ET</v>
      </c>
      <c r="S3507">
        <f>INDEX(lehmad!H$2:H$412,MATCH(klypsid!$B3507,lehmad!$A$2:$A$412,0))</f>
        <v>102</v>
      </c>
      <c r="T3507">
        <f>INDEX(lehmad!K$2:K$412,MATCH(klypsid!$B3507,lehmad!$A$2:$A$412,0))</f>
        <v>106</v>
      </c>
      <c r="U3507" s="4">
        <f t="shared" si="108"/>
        <v>1</v>
      </c>
      <c r="V3507">
        <f t="shared" si="109"/>
        <v>16</v>
      </c>
    </row>
    <row r="3508" spans="1:22" x14ac:dyDescent="0.25">
      <c r="A3508">
        <v>3698</v>
      </c>
      <c r="B3508" t="str">
        <f>"E"&amp;A3508</f>
        <v>E3698</v>
      </c>
      <c r="C3508" t="s">
        <v>103</v>
      </c>
      <c r="D3508">
        <v>1</v>
      </c>
      <c r="E3508">
        <f>IF(D3508&lt;4,D3508,4)</f>
        <v>1</v>
      </c>
      <c r="F3508" s="1">
        <v>39402</v>
      </c>
      <c r="G3508" s="1">
        <v>39450</v>
      </c>
      <c r="H3508" s="3">
        <f>G3508-F3508</f>
        <v>48</v>
      </c>
      <c r="I3508" s="3">
        <f>IF(H3508&lt;=60,1,IF(H3508&lt;=150,2,3))</f>
        <v>1</v>
      </c>
      <c r="J3508">
        <v>32.1</v>
      </c>
      <c r="K3508">
        <v>3.74</v>
      </c>
      <c r="L3508">
        <v>3.08</v>
      </c>
      <c r="M3508">
        <v>266</v>
      </c>
      <c r="N3508">
        <f>LOG(M3508/100,2)+3</f>
        <v>4.4114262457264655</v>
      </c>
      <c r="O3508">
        <f>INDEX(lehmad!B$2:B$412,MATCH(klypsid!$B3508,lehmad!$A$2:$A$412,0))</f>
        <v>38649</v>
      </c>
      <c r="P3508">
        <f>INDEX(lehmad!D$2:D$412,MATCH(klypsid!$B3508,lehmad!$A$2:$A$412,0))</f>
        <v>85</v>
      </c>
      <c r="Q3508">
        <f>INDEX(lehmad!E$2:E$412,MATCH(klypsid!$B3508,lehmad!$A$2:$A$412,0))</f>
        <v>0.93400000000000005</v>
      </c>
      <c r="R3508" t="str">
        <f>INDEX(lehmad!F$2:F$412,MATCH(klypsid!$B3508,lehmad!$A$2:$A$412,0))</f>
        <v>DORADO-ET</v>
      </c>
      <c r="S3508">
        <f>INDEX(lehmad!H$2:H$412,MATCH(klypsid!$B3508,lehmad!$A$2:$A$412,0))</f>
        <v>102</v>
      </c>
      <c r="T3508">
        <f>INDEX(lehmad!K$2:K$412,MATCH(klypsid!$B3508,lehmad!$A$2:$A$412,0))</f>
        <v>106</v>
      </c>
      <c r="U3508" s="4">
        <f t="shared" si="108"/>
        <v>2</v>
      </c>
      <c r="V3508">
        <f t="shared" si="109"/>
        <v>32</v>
      </c>
    </row>
    <row r="3509" spans="1:22" x14ac:dyDescent="0.25">
      <c r="A3509">
        <v>3698</v>
      </c>
      <c r="B3509" t="str">
        <f>"E"&amp;A3509</f>
        <v>E3698</v>
      </c>
      <c r="C3509" t="s">
        <v>103</v>
      </c>
      <c r="D3509">
        <v>1</v>
      </c>
      <c r="E3509">
        <f>IF(D3509&lt;4,D3509,4)</f>
        <v>1</v>
      </c>
      <c r="F3509" s="1">
        <v>39402</v>
      </c>
      <c r="G3509" s="1">
        <v>39481</v>
      </c>
      <c r="H3509" s="3">
        <f>G3509-F3509</f>
        <v>79</v>
      </c>
      <c r="I3509" s="3">
        <f>IF(H3509&lt;=60,1,IF(H3509&lt;=150,2,3))</f>
        <v>2</v>
      </c>
      <c r="J3509">
        <v>31.5</v>
      </c>
      <c r="K3509">
        <v>3.93</v>
      </c>
      <c r="L3509">
        <v>3.3</v>
      </c>
      <c r="M3509">
        <v>46</v>
      </c>
      <c r="N3509">
        <f>LOG(M3509/100,2)+3</f>
        <v>1.8797057662822882</v>
      </c>
      <c r="O3509">
        <f>INDEX(lehmad!B$2:B$412,MATCH(klypsid!$B3509,lehmad!$A$2:$A$412,0))</f>
        <v>38649</v>
      </c>
      <c r="P3509">
        <f>INDEX(lehmad!D$2:D$412,MATCH(klypsid!$B3509,lehmad!$A$2:$A$412,0))</f>
        <v>85</v>
      </c>
      <c r="Q3509">
        <f>INDEX(lehmad!E$2:E$412,MATCH(klypsid!$B3509,lehmad!$A$2:$A$412,0))</f>
        <v>0.93400000000000005</v>
      </c>
      <c r="R3509" t="str">
        <f>INDEX(lehmad!F$2:F$412,MATCH(klypsid!$B3509,lehmad!$A$2:$A$412,0))</f>
        <v>DORADO-ET</v>
      </c>
      <c r="S3509">
        <f>INDEX(lehmad!H$2:H$412,MATCH(klypsid!$B3509,lehmad!$A$2:$A$412,0))</f>
        <v>102</v>
      </c>
      <c r="T3509">
        <f>INDEX(lehmad!K$2:K$412,MATCH(klypsid!$B3509,lehmad!$A$2:$A$412,0))</f>
        <v>106</v>
      </c>
      <c r="U3509" s="4">
        <f t="shared" si="108"/>
        <v>3</v>
      </c>
      <c r="V3509">
        <f t="shared" si="109"/>
        <v>31</v>
      </c>
    </row>
    <row r="3510" spans="1:22" x14ac:dyDescent="0.25">
      <c r="A3510">
        <v>3698</v>
      </c>
      <c r="B3510" t="str">
        <f>"E"&amp;A3510</f>
        <v>E3698</v>
      </c>
      <c r="C3510" t="s">
        <v>103</v>
      </c>
      <c r="D3510">
        <v>1</v>
      </c>
      <c r="E3510">
        <f>IF(D3510&lt;4,D3510,4)</f>
        <v>1</v>
      </c>
      <c r="F3510" s="1">
        <v>39402</v>
      </c>
      <c r="G3510" s="1">
        <v>39509</v>
      </c>
      <c r="H3510" s="3">
        <f>G3510-F3510</f>
        <v>107</v>
      </c>
      <c r="I3510" s="3">
        <f>IF(H3510&lt;=60,1,IF(H3510&lt;=150,2,3))</f>
        <v>2</v>
      </c>
      <c r="J3510">
        <v>33</v>
      </c>
      <c r="K3510">
        <v>3.87</v>
      </c>
      <c r="L3510">
        <v>3.19</v>
      </c>
      <c r="M3510">
        <v>19</v>
      </c>
      <c r="N3510">
        <f>LOG(M3510/100,2)+3</f>
        <v>0.60407132366886085</v>
      </c>
      <c r="O3510">
        <f>INDEX(lehmad!B$2:B$412,MATCH(klypsid!$B3510,lehmad!$A$2:$A$412,0))</f>
        <v>38649</v>
      </c>
      <c r="P3510">
        <f>INDEX(lehmad!D$2:D$412,MATCH(klypsid!$B3510,lehmad!$A$2:$A$412,0))</f>
        <v>85</v>
      </c>
      <c r="Q3510">
        <f>INDEX(lehmad!E$2:E$412,MATCH(klypsid!$B3510,lehmad!$A$2:$A$412,0))</f>
        <v>0.93400000000000005</v>
      </c>
      <c r="R3510" t="str">
        <f>INDEX(lehmad!F$2:F$412,MATCH(klypsid!$B3510,lehmad!$A$2:$A$412,0))</f>
        <v>DORADO-ET</v>
      </c>
      <c r="S3510">
        <f>INDEX(lehmad!H$2:H$412,MATCH(klypsid!$B3510,lehmad!$A$2:$A$412,0))</f>
        <v>102</v>
      </c>
      <c r="T3510">
        <f>INDEX(lehmad!K$2:K$412,MATCH(klypsid!$B3510,lehmad!$A$2:$A$412,0))</f>
        <v>106</v>
      </c>
      <c r="U3510" s="4">
        <f t="shared" si="108"/>
        <v>4</v>
      </c>
      <c r="V3510">
        <f t="shared" si="109"/>
        <v>28</v>
      </c>
    </row>
    <row r="3511" spans="1:22" x14ac:dyDescent="0.25">
      <c r="A3511">
        <v>3698</v>
      </c>
      <c r="B3511" t="str">
        <f>"E"&amp;A3511</f>
        <v>E3698</v>
      </c>
      <c r="C3511" t="s">
        <v>103</v>
      </c>
      <c r="D3511">
        <v>1</v>
      </c>
      <c r="E3511">
        <f>IF(D3511&lt;4,D3511,4)</f>
        <v>1</v>
      </c>
      <c r="F3511" s="1">
        <v>39402</v>
      </c>
      <c r="G3511" s="1">
        <v>39539</v>
      </c>
      <c r="H3511" s="3">
        <f>G3511-F3511</f>
        <v>137</v>
      </c>
      <c r="I3511" s="3">
        <f>IF(H3511&lt;=60,1,IF(H3511&lt;=150,2,3))</f>
        <v>2</v>
      </c>
      <c r="J3511">
        <v>32</v>
      </c>
      <c r="K3511">
        <v>4.01</v>
      </c>
      <c r="L3511">
        <v>3.32</v>
      </c>
      <c r="M3511">
        <v>65</v>
      </c>
      <c r="N3511">
        <f>LOG(M3511/100,2)+3</f>
        <v>2.37851162325373</v>
      </c>
      <c r="O3511">
        <f>INDEX(lehmad!B$2:B$412,MATCH(klypsid!$B3511,lehmad!$A$2:$A$412,0))</f>
        <v>38649</v>
      </c>
      <c r="P3511">
        <f>INDEX(lehmad!D$2:D$412,MATCH(klypsid!$B3511,lehmad!$A$2:$A$412,0))</f>
        <v>85</v>
      </c>
      <c r="Q3511">
        <f>INDEX(lehmad!E$2:E$412,MATCH(klypsid!$B3511,lehmad!$A$2:$A$412,0))</f>
        <v>0.93400000000000005</v>
      </c>
      <c r="R3511" t="str">
        <f>INDEX(lehmad!F$2:F$412,MATCH(klypsid!$B3511,lehmad!$A$2:$A$412,0))</f>
        <v>DORADO-ET</v>
      </c>
      <c r="S3511">
        <f>INDEX(lehmad!H$2:H$412,MATCH(klypsid!$B3511,lehmad!$A$2:$A$412,0))</f>
        <v>102</v>
      </c>
      <c r="T3511">
        <f>INDEX(lehmad!K$2:K$412,MATCH(klypsid!$B3511,lehmad!$A$2:$A$412,0))</f>
        <v>106</v>
      </c>
      <c r="U3511" s="4">
        <f t="shared" si="108"/>
        <v>5</v>
      </c>
      <c r="V3511">
        <f t="shared" si="109"/>
        <v>30</v>
      </c>
    </row>
    <row r="3512" spans="1:22" x14ac:dyDescent="0.25">
      <c r="A3512">
        <v>3698</v>
      </c>
      <c r="B3512" t="str">
        <f>"E"&amp;A3512</f>
        <v>E3698</v>
      </c>
      <c r="C3512" t="s">
        <v>103</v>
      </c>
      <c r="D3512">
        <v>1</v>
      </c>
      <c r="E3512">
        <f>IF(D3512&lt;4,D3512,4)</f>
        <v>1</v>
      </c>
      <c r="F3512" s="1">
        <v>39402</v>
      </c>
      <c r="G3512" s="1">
        <v>39572</v>
      </c>
      <c r="H3512" s="3">
        <f>G3512-F3512</f>
        <v>170</v>
      </c>
      <c r="I3512" s="3">
        <f>IF(H3512&lt;=60,1,IF(H3512&lt;=150,2,3))</f>
        <v>3</v>
      </c>
      <c r="J3512">
        <v>29.3</v>
      </c>
      <c r="K3512">
        <v>3.93</v>
      </c>
      <c r="L3512">
        <v>3.31</v>
      </c>
      <c r="M3512">
        <v>23</v>
      </c>
      <c r="N3512">
        <f>LOG(M3512/100,2)+3</f>
        <v>0.87970576628228825</v>
      </c>
      <c r="O3512">
        <f>INDEX(lehmad!B$2:B$412,MATCH(klypsid!$B3512,lehmad!$A$2:$A$412,0))</f>
        <v>38649</v>
      </c>
      <c r="P3512">
        <f>INDEX(lehmad!D$2:D$412,MATCH(klypsid!$B3512,lehmad!$A$2:$A$412,0))</f>
        <v>85</v>
      </c>
      <c r="Q3512">
        <f>INDEX(lehmad!E$2:E$412,MATCH(klypsid!$B3512,lehmad!$A$2:$A$412,0))</f>
        <v>0.93400000000000005</v>
      </c>
      <c r="R3512" t="str">
        <f>INDEX(lehmad!F$2:F$412,MATCH(klypsid!$B3512,lehmad!$A$2:$A$412,0))</f>
        <v>DORADO-ET</v>
      </c>
      <c r="S3512">
        <f>INDEX(lehmad!H$2:H$412,MATCH(klypsid!$B3512,lehmad!$A$2:$A$412,0))</f>
        <v>102</v>
      </c>
      <c r="T3512">
        <f>INDEX(lehmad!K$2:K$412,MATCH(klypsid!$B3512,lehmad!$A$2:$A$412,0))</f>
        <v>106</v>
      </c>
      <c r="U3512" s="4">
        <f t="shared" si="108"/>
        <v>6</v>
      </c>
      <c r="V3512">
        <f t="shared" si="109"/>
        <v>33</v>
      </c>
    </row>
    <row r="3513" spans="1:22" x14ac:dyDescent="0.25">
      <c r="A3513">
        <v>3698</v>
      </c>
      <c r="B3513" t="str">
        <f>"E"&amp;A3513</f>
        <v>E3698</v>
      </c>
      <c r="C3513" t="s">
        <v>103</v>
      </c>
      <c r="D3513">
        <v>1</v>
      </c>
      <c r="E3513">
        <f>IF(D3513&lt;4,D3513,4)</f>
        <v>1</v>
      </c>
      <c r="F3513" s="1">
        <v>39402</v>
      </c>
      <c r="G3513" s="1">
        <v>39600</v>
      </c>
      <c r="H3513" s="3">
        <f>G3513-F3513</f>
        <v>198</v>
      </c>
      <c r="I3513" s="3">
        <f>IF(H3513&lt;=60,1,IF(H3513&lt;=150,2,3))</f>
        <v>3</v>
      </c>
      <c r="J3513">
        <v>34.799999999999997</v>
      </c>
      <c r="K3513">
        <v>4.51</v>
      </c>
      <c r="L3513">
        <v>3.27</v>
      </c>
      <c r="M3513">
        <v>25</v>
      </c>
      <c r="N3513">
        <f>LOG(M3513/100,2)+3</f>
        <v>1</v>
      </c>
      <c r="O3513">
        <f>INDEX(lehmad!B$2:B$412,MATCH(klypsid!$B3513,lehmad!$A$2:$A$412,0))</f>
        <v>38649</v>
      </c>
      <c r="P3513">
        <f>INDEX(lehmad!D$2:D$412,MATCH(klypsid!$B3513,lehmad!$A$2:$A$412,0))</f>
        <v>85</v>
      </c>
      <c r="Q3513">
        <f>INDEX(lehmad!E$2:E$412,MATCH(klypsid!$B3513,lehmad!$A$2:$A$412,0))</f>
        <v>0.93400000000000005</v>
      </c>
      <c r="R3513" t="str">
        <f>INDEX(lehmad!F$2:F$412,MATCH(klypsid!$B3513,lehmad!$A$2:$A$412,0))</f>
        <v>DORADO-ET</v>
      </c>
      <c r="S3513">
        <f>INDEX(lehmad!H$2:H$412,MATCH(klypsid!$B3513,lehmad!$A$2:$A$412,0))</f>
        <v>102</v>
      </c>
      <c r="T3513">
        <f>INDEX(lehmad!K$2:K$412,MATCH(klypsid!$B3513,lehmad!$A$2:$A$412,0))</f>
        <v>106</v>
      </c>
      <c r="U3513" s="4">
        <f t="shared" si="108"/>
        <v>7</v>
      </c>
      <c r="V3513">
        <f t="shared" si="109"/>
        <v>28</v>
      </c>
    </row>
    <row r="3514" spans="1:22" x14ac:dyDescent="0.25">
      <c r="A3514">
        <v>3698</v>
      </c>
      <c r="B3514" t="str">
        <f>"E"&amp;A3514</f>
        <v>E3698</v>
      </c>
      <c r="C3514" t="s">
        <v>103</v>
      </c>
      <c r="D3514">
        <v>1</v>
      </c>
      <c r="E3514">
        <f>IF(D3514&lt;4,D3514,4)</f>
        <v>1</v>
      </c>
      <c r="F3514" s="1">
        <v>39402</v>
      </c>
      <c r="G3514" s="1">
        <v>39631</v>
      </c>
      <c r="H3514" s="3">
        <f>G3514-F3514</f>
        <v>229</v>
      </c>
      <c r="I3514" s="3">
        <f>IF(H3514&lt;=60,1,IF(H3514&lt;=150,2,3))</f>
        <v>3</v>
      </c>
      <c r="J3514">
        <v>30.2</v>
      </c>
      <c r="K3514">
        <v>4.59</v>
      </c>
      <c r="L3514">
        <v>3.37</v>
      </c>
      <c r="M3514">
        <v>27</v>
      </c>
      <c r="N3514">
        <f>LOG(M3514/100,2)+3</f>
        <v>1.1110313123887439</v>
      </c>
      <c r="O3514">
        <f>INDEX(lehmad!B$2:B$412,MATCH(klypsid!$B3514,lehmad!$A$2:$A$412,0))</f>
        <v>38649</v>
      </c>
      <c r="P3514">
        <f>INDEX(lehmad!D$2:D$412,MATCH(klypsid!$B3514,lehmad!$A$2:$A$412,0))</f>
        <v>85</v>
      </c>
      <c r="Q3514">
        <f>INDEX(lehmad!E$2:E$412,MATCH(klypsid!$B3514,lehmad!$A$2:$A$412,0))</f>
        <v>0.93400000000000005</v>
      </c>
      <c r="R3514" t="str">
        <f>INDEX(lehmad!F$2:F$412,MATCH(klypsid!$B3514,lehmad!$A$2:$A$412,0))</f>
        <v>DORADO-ET</v>
      </c>
      <c r="S3514">
        <f>INDEX(lehmad!H$2:H$412,MATCH(klypsid!$B3514,lehmad!$A$2:$A$412,0))</f>
        <v>102</v>
      </c>
      <c r="T3514">
        <f>INDEX(lehmad!K$2:K$412,MATCH(klypsid!$B3514,lehmad!$A$2:$A$412,0))</f>
        <v>106</v>
      </c>
      <c r="U3514" s="4">
        <f t="shared" si="108"/>
        <v>8</v>
      </c>
      <c r="V3514">
        <f t="shared" si="109"/>
        <v>31</v>
      </c>
    </row>
    <row r="3515" spans="1:22" x14ac:dyDescent="0.25">
      <c r="A3515">
        <v>3698</v>
      </c>
      <c r="B3515" t="str">
        <f>"E"&amp;A3515</f>
        <v>E3698</v>
      </c>
      <c r="C3515" t="s">
        <v>103</v>
      </c>
      <c r="D3515">
        <v>1</v>
      </c>
      <c r="E3515">
        <f>IF(D3515&lt;4,D3515,4)</f>
        <v>1</v>
      </c>
      <c r="F3515" s="1">
        <v>39402</v>
      </c>
      <c r="G3515" s="1">
        <v>39663</v>
      </c>
      <c r="H3515" s="3">
        <f>G3515-F3515</f>
        <v>261</v>
      </c>
      <c r="I3515" s="3">
        <f>IF(H3515&lt;=60,1,IF(H3515&lt;=150,2,3))</f>
        <v>3</v>
      </c>
      <c r="J3515">
        <v>25.2</v>
      </c>
      <c r="K3515">
        <v>4.8899999999999997</v>
      </c>
      <c r="L3515">
        <v>3.25</v>
      </c>
      <c r="M3515">
        <v>18</v>
      </c>
      <c r="N3515">
        <f>LOG(M3515/100,2)+3</f>
        <v>0.52606881166758779</v>
      </c>
      <c r="O3515">
        <f>INDEX(lehmad!B$2:B$412,MATCH(klypsid!$B3515,lehmad!$A$2:$A$412,0))</f>
        <v>38649</v>
      </c>
      <c r="P3515">
        <f>INDEX(lehmad!D$2:D$412,MATCH(klypsid!$B3515,lehmad!$A$2:$A$412,0))</f>
        <v>85</v>
      </c>
      <c r="Q3515">
        <f>INDEX(lehmad!E$2:E$412,MATCH(klypsid!$B3515,lehmad!$A$2:$A$412,0))</f>
        <v>0.93400000000000005</v>
      </c>
      <c r="R3515" t="str">
        <f>INDEX(lehmad!F$2:F$412,MATCH(klypsid!$B3515,lehmad!$A$2:$A$412,0))</f>
        <v>DORADO-ET</v>
      </c>
      <c r="S3515">
        <f>INDEX(lehmad!H$2:H$412,MATCH(klypsid!$B3515,lehmad!$A$2:$A$412,0))</f>
        <v>102</v>
      </c>
      <c r="T3515">
        <f>INDEX(lehmad!K$2:K$412,MATCH(klypsid!$B3515,lehmad!$A$2:$A$412,0))</f>
        <v>106</v>
      </c>
      <c r="U3515" s="4">
        <f t="shared" si="108"/>
        <v>9</v>
      </c>
      <c r="V3515">
        <f t="shared" si="109"/>
        <v>32</v>
      </c>
    </row>
    <row r="3516" spans="1:22" x14ac:dyDescent="0.25">
      <c r="A3516">
        <v>3698</v>
      </c>
      <c r="B3516" t="str">
        <f>"E"&amp;A3516</f>
        <v>E3698</v>
      </c>
      <c r="C3516" t="s">
        <v>103</v>
      </c>
      <c r="D3516">
        <v>2</v>
      </c>
      <c r="E3516">
        <f>IF(D3516&lt;4,D3516,4)</f>
        <v>2</v>
      </c>
      <c r="F3516" s="1">
        <v>39750</v>
      </c>
      <c r="G3516" s="1">
        <v>39783</v>
      </c>
      <c r="H3516" s="3">
        <f>G3516-F3516</f>
        <v>33</v>
      </c>
      <c r="I3516" s="3">
        <f>IF(H3516&lt;=60,1,IF(H3516&lt;=150,2,3))</f>
        <v>1</v>
      </c>
      <c r="J3516">
        <v>49.2</v>
      </c>
      <c r="K3516">
        <v>3.88</v>
      </c>
      <c r="L3516">
        <v>3.05</v>
      </c>
      <c r="M3516">
        <v>22</v>
      </c>
      <c r="N3516">
        <f>LOG(M3516/100,2)+3</f>
        <v>0.8155754288625725</v>
      </c>
      <c r="O3516">
        <f>INDEX(lehmad!B$2:B$412,MATCH(klypsid!$B3516,lehmad!$A$2:$A$412,0))</f>
        <v>38649</v>
      </c>
      <c r="P3516">
        <f>INDEX(lehmad!D$2:D$412,MATCH(klypsid!$B3516,lehmad!$A$2:$A$412,0))</f>
        <v>85</v>
      </c>
      <c r="Q3516">
        <f>INDEX(lehmad!E$2:E$412,MATCH(klypsid!$B3516,lehmad!$A$2:$A$412,0))</f>
        <v>0.93400000000000005</v>
      </c>
      <c r="R3516" t="str">
        <f>INDEX(lehmad!F$2:F$412,MATCH(klypsid!$B3516,lehmad!$A$2:$A$412,0))</f>
        <v>DORADO-ET</v>
      </c>
      <c r="S3516">
        <f>INDEX(lehmad!H$2:H$412,MATCH(klypsid!$B3516,lehmad!$A$2:$A$412,0))</f>
        <v>102</v>
      </c>
      <c r="T3516">
        <f>INDEX(lehmad!K$2:K$412,MATCH(klypsid!$B3516,lehmad!$A$2:$A$412,0))</f>
        <v>106</v>
      </c>
      <c r="U3516" s="4">
        <f t="shared" si="108"/>
        <v>1</v>
      </c>
      <c r="V3516">
        <f t="shared" si="109"/>
        <v>33</v>
      </c>
    </row>
    <row r="3517" spans="1:22" x14ac:dyDescent="0.25">
      <c r="A3517">
        <v>3698</v>
      </c>
      <c r="B3517" t="str">
        <f>"E"&amp;A3517</f>
        <v>E3698</v>
      </c>
      <c r="C3517" t="s">
        <v>103</v>
      </c>
      <c r="D3517">
        <v>2</v>
      </c>
      <c r="E3517">
        <f>IF(D3517&lt;4,D3517,4)</f>
        <v>2</v>
      </c>
      <c r="F3517" s="1">
        <v>39750</v>
      </c>
      <c r="G3517" s="1">
        <v>39817</v>
      </c>
      <c r="H3517" s="3">
        <f>G3517-F3517</f>
        <v>67</v>
      </c>
      <c r="I3517" s="3">
        <f>IF(H3517&lt;=60,1,IF(H3517&lt;=150,2,3))</f>
        <v>2</v>
      </c>
      <c r="J3517">
        <v>54.3</v>
      </c>
      <c r="K3517">
        <v>3.39</v>
      </c>
      <c r="L3517">
        <v>3.19</v>
      </c>
      <c r="M3517">
        <v>36</v>
      </c>
      <c r="N3517">
        <f>LOG(M3517/100,2)+3</f>
        <v>1.5260688116675876</v>
      </c>
      <c r="O3517">
        <f>INDEX(lehmad!B$2:B$412,MATCH(klypsid!$B3517,lehmad!$A$2:$A$412,0))</f>
        <v>38649</v>
      </c>
      <c r="P3517">
        <f>INDEX(lehmad!D$2:D$412,MATCH(klypsid!$B3517,lehmad!$A$2:$A$412,0))</f>
        <v>85</v>
      </c>
      <c r="Q3517">
        <f>INDEX(lehmad!E$2:E$412,MATCH(klypsid!$B3517,lehmad!$A$2:$A$412,0))</f>
        <v>0.93400000000000005</v>
      </c>
      <c r="R3517" t="str">
        <f>INDEX(lehmad!F$2:F$412,MATCH(klypsid!$B3517,lehmad!$A$2:$A$412,0))</f>
        <v>DORADO-ET</v>
      </c>
      <c r="S3517">
        <f>INDEX(lehmad!H$2:H$412,MATCH(klypsid!$B3517,lehmad!$A$2:$A$412,0))</f>
        <v>102</v>
      </c>
      <c r="T3517">
        <f>INDEX(lehmad!K$2:K$412,MATCH(klypsid!$B3517,lehmad!$A$2:$A$412,0))</f>
        <v>106</v>
      </c>
      <c r="U3517" s="4">
        <f t="shared" si="108"/>
        <v>2</v>
      </c>
      <c r="V3517">
        <f t="shared" si="109"/>
        <v>34</v>
      </c>
    </row>
    <row r="3518" spans="1:22" x14ac:dyDescent="0.25">
      <c r="A3518">
        <v>3698</v>
      </c>
      <c r="B3518" t="str">
        <f>"E"&amp;A3518</f>
        <v>E3698</v>
      </c>
      <c r="C3518" t="s">
        <v>103</v>
      </c>
      <c r="D3518">
        <v>2</v>
      </c>
      <c r="E3518">
        <f>IF(D3518&lt;4,D3518,4)</f>
        <v>2</v>
      </c>
      <c r="F3518" s="1">
        <v>39750</v>
      </c>
      <c r="G3518" s="1">
        <v>39845</v>
      </c>
      <c r="H3518" s="3">
        <f>G3518-F3518</f>
        <v>95</v>
      </c>
      <c r="I3518" s="3">
        <f>IF(H3518&lt;=60,1,IF(H3518&lt;=150,2,3))</f>
        <v>2</v>
      </c>
      <c r="J3518">
        <v>34</v>
      </c>
      <c r="K3518">
        <v>3.89</v>
      </c>
      <c r="L3518">
        <v>3.26</v>
      </c>
      <c r="M3518">
        <v>45</v>
      </c>
      <c r="N3518">
        <f>LOG(M3518/100,2)+3</f>
        <v>1.84799690655495</v>
      </c>
      <c r="O3518">
        <f>INDEX(lehmad!B$2:B$412,MATCH(klypsid!$B3518,lehmad!$A$2:$A$412,0))</f>
        <v>38649</v>
      </c>
      <c r="P3518">
        <f>INDEX(lehmad!D$2:D$412,MATCH(klypsid!$B3518,lehmad!$A$2:$A$412,0))</f>
        <v>85</v>
      </c>
      <c r="Q3518">
        <f>INDEX(lehmad!E$2:E$412,MATCH(klypsid!$B3518,lehmad!$A$2:$A$412,0))</f>
        <v>0.93400000000000005</v>
      </c>
      <c r="R3518" t="str">
        <f>INDEX(lehmad!F$2:F$412,MATCH(klypsid!$B3518,lehmad!$A$2:$A$412,0))</f>
        <v>DORADO-ET</v>
      </c>
      <c r="S3518">
        <f>INDEX(lehmad!H$2:H$412,MATCH(klypsid!$B3518,lehmad!$A$2:$A$412,0))</f>
        <v>102</v>
      </c>
      <c r="T3518">
        <f>INDEX(lehmad!K$2:K$412,MATCH(klypsid!$B3518,lehmad!$A$2:$A$412,0))</f>
        <v>106</v>
      </c>
      <c r="U3518" s="4">
        <f t="shared" si="108"/>
        <v>3</v>
      </c>
      <c r="V3518">
        <f t="shared" si="109"/>
        <v>28</v>
      </c>
    </row>
    <row r="3519" spans="1:22" x14ac:dyDescent="0.25">
      <c r="A3519">
        <v>3698</v>
      </c>
      <c r="B3519" t="str">
        <f>"E"&amp;A3519</f>
        <v>E3698</v>
      </c>
      <c r="C3519" t="s">
        <v>103</v>
      </c>
      <c r="D3519">
        <v>2</v>
      </c>
      <c r="E3519">
        <f>IF(D3519&lt;4,D3519,4)</f>
        <v>2</v>
      </c>
      <c r="F3519" s="1">
        <v>39750</v>
      </c>
      <c r="G3519" s="1">
        <v>39875</v>
      </c>
      <c r="H3519" s="3">
        <f>G3519-F3519</f>
        <v>125</v>
      </c>
      <c r="I3519" s="3">
        <f>IF(H3519&lt;=60,1,IF(H3519&lt;=150,2,3))</f>
        <v>2</v>
      </c>
      <c r="J3519">
        <v>37.1</v>
      </c>
      <c r="K3519">
        <v>4</v>
      </c>
      <c r="L3519">
        <v>3.37</v>
      </c>
      <c r="M3519">
        <v>88</v>
      </c>
      <c r="N3519">
        <f>LOG(M3519/100,2)+3</f>
        <v>2.8155754288625725</v>
      </c>
      <c r="O3519">
        <f>INDEX(lehmad!B$2:B$412,MATCH(klypsid!$B3519,lehmad!$A$2:$A$412,0))</f>
        <v>38649</v>
      </c>
      <c r="P3519">
        <f>INDEX(lehmad!D$2:D$412,MATCH(klypsid!$B3519,lehmad!$A$2:$A$412,0))</f>
        <v>85</v>
      </c>
      <c r="Q3519">
        <f>INDEX(lehmad!E$2:E$412,MATCH(klypsid!$B3519,lehmad!$A$2:$A$412,0))</f>
        <v>0.93400000000000005</v>
      </c>
      <c r="R3519" t="str">
        <f>INDEX(lehmad!F$2:F$412,MATCH(klypsid!$B3519,lehmad!$A$2:$A$412,0))</f>
        <v>DORADO-ET</v>
      </c>
      <c r="S3519">
        <f>INDEX(lehmad!H$2:H$412,MATCH(klypsid!$B3519,lehmad!$A$2:$A$412,0))</f>
        <v>102</v>
      </c>
      <c r="T3519">
        <f>INDEX(lehmad!K$2:K$412,MATCH(klypsid!$B3519,lehmad!$A$2:$A$412,0))</f>
        <v>106</v>
      </c>
      <c r="U3519" s="4">
        <f t="shared" si="108"/>
        <v>4</v>
      </c>
      <c r="V3519">
        <f t="shared" si="109"/>
        <v>30</v>
      </c>
    </row>
    <row r="3520" spans="1:22" x14ac:dyDescent="0.25">
      <c r="A3520">
        <v>3698</v>
      </c>
      <c r="B3520" t="str">
        <f>"E"&amp;A3520</f>
        <v>E3698</v>
      </c>
      <c r="C3520" t="s">
        <v>103</v>
      </c>
      <c r="D3520">
        <v>2</v>
      </c>
      <c r="E3520">
        <f>IF(D3520&lt;4,D3520,4)</f>
        <v>2</v>
      </c>
      <c r="F3520" s="1">
        <v>39750</v>
      </c>
      <c r="G3520" s="1">
        <v>39908</v>
      </c>
      <c r="H3520" s="3">
        <f>G3520-F3520</f>
        <v>158</v>
      </c>
      <c r="I3520" s="3">
        <f>IF(H3520&lt;=60,1,IF(H3520&lt;=150,2,3))</f>
        <v>3</v>
      </c>
      <c r="J3520">
        <v>33.5</v>
      </c>
      <c r="K3520">
        <v>4.6900000000000004</v>
      </c>
      <c r="L3520">
        <v>3.35</v>
      </c>
      <c r="M3520">
        <v>49</v>
      </c>
      <c r="N3520">
        <f>LOG(M3520/100,2)+3</f>
        <v>1.9708536543404835</v>
      </c>
      <c r="O3520">
        <f>INDEX(lehmad!B$2:B$412,MATCH(klypsid!$B3520,lehmad!$A$2:$A$412,0))</f>
        <v>38649</v>
      </c>
      <c r="P3520">
        <f>INDEX(lehmad!D$2:D$412,MATCH(klypsid!$B3520,lehmad!$A$2:$A$412,0))</f>
        <v>85</v>
      </c>
      <c r="Q3520">
        <f>INDEX(lehmad!E$2:E$412,MATCH(klypsid!$B3520,lehmad!$A$2:$A$412,0))</f>
        <v>0.93400000000000005</v>
      </c>
      <c r="R3520" t="str">
        <f>INDEX(lehmad!F$2:F$412,MATCH(klypsid!$B3520,lehmad!$A$2:$A$412,0))</f>
        <v>DORADO-ET</v>
      </c>
      <c r="S3520">
        <f>INDEX(lehmad!H$2:H$412,MATCH(klypsid!$B3520,lehmad!$A$2:$A$412,0))</f>
        <v>102</v>
      </c>
      <c r="T3520">
        <f>INDEX(lehmad!K$2:K$412,MATCH(klypsid!$B3520,lehmad!$A$2:$A$412,0))</f>
        <v>106</v>
      </c>
      <c r="U3520" s="4">
        <f t="shared" si="108"/>
        <v>5</v>
      </c>
      <c r="V3520">
        <f t="shared" si="109"/>
        <v>33</v>
      </c>
    </row>
    <row r="3521" spans="1:22" x14ac:dyDescent="0.25">
      <c r="A3521">
        <v>3698</v>
      </c>
      <c r="B3521" t="str">
        <f>"E"&amp;A3521</f>
        <v>E3698</v>
      </c>
      <c r="C3521" t="s">
        <v>103</v>
      </c>
      <c r="D3521">
        <v>2</v>
      </c>
      <c r="E3521">
        <f>IF(D3521&lt;4,D3521,4)</f>
        <v>2</v>
      </c>
      <c r="F3521" s="1">
        <v>39750</v>
      </c>
      <c r="G3521" s="1">
        <v>39944</v>
      </c>
      <c r="H3521" s="3">
        <f>G3521-F3521</f>
        <v>194</v>
      </c>
      <c r="I3521" s="3">
        <f>IF(H3521&lt;=60,1,IF(H3521&lt;=150,2,3))</f>
        <v>3</v>
      </c>
      <c r="J3521">
        <v>27.3</v>
      </c>
      <c r="K3521">
        <v>4.08</v>
      </c>
      <c r="L3521">
        <v>3.41</v>
      </c>
      <c r="M3521">
        <v>73</v>
      </c>
      <c r="N3521">
        <f>LOG(M3521/100,2)+3</f>
        <v>2.5459683691052923</v>
      </c>
      <c r="O3521">
        <f>INDEX(lehmad!B$2:B$412,MATCH(klypsid!$B3521,lehmad!$A$2:$A$412,0))</f>
        <v>38649</v>
      </c>
      <c r="P3521">
        <f>INDEX(lehmad!D$2:D$412,MATCH(klypsid!$B3521,lehmad!$A$2:$A$412,0))</f>
        <v>85</v>
      </c>
      <c r="Q3521">
        <f>INDEX(lehmad!E$2:E$412,MATCH(klypsid!$B3521,lehmad!$A$2:$A$412,0))</f>
        <v>0.93400000000000005</v>
      </c>
      <c r="R3521" t="str">
        <f>INDEX(lehmad!F$2:F$412,MATCH(klypsid!$B3521,lehmad!$A$2:$A$412,0))</f>
        <v>DORADO-ET</v>
      </c>
      <c r="S3521">
        <f>INDEX(lehmad!H$2:H$412,MATCH(klypsid!$B3521,lehmad!$A$2:$A$412,0))</f>
        <v>102</v>
      </c>
      <c r="T3521">
        <f>INDEX(lehmad!K$2:K$412,MATCH(klypsid!$B3521,lehmad!$A$2:$A$412,0))</f>
        <v>106</v>
      </c>
      <c r="U3521" s="4">
        <f t="shared" si="108"/>
        <v>6</v>
      </c>
      <c r="V3521">
        <f t="shared" si="109"/>
        <v>36</v>
      </c>
    </row>
    <row r="3522" spans="1:22" x14ac:dyDescent="0.25">
      <c r="A3522">
        <v>3698</v>
      </c>
      <c r="B3522" t="str">
        <f>"E"&amp;A3522</f>
        <v>E3698</v>
      </c>
      <c r="C3522" t="s">
        <v>103</v>
      </c>
      <c r="D3522">
        <v>2</v>
      </c>
      <c r="E3522">
        <f>IF(D3522&lt;4,D3522,4)</f>
        <v>2</v>
      </c>
      <c r="F3522" s="1">
        <v>39750</v>
      </c>
      <c r="G3522" s="1">
        <v>39972</v>
      </c>
      <c r="H3522" s="3">
        <f>G3522-F3522</f>
        <v>222</v>
      </c>
      <c r="I3522" s="3">
        <f>IF(H3522&lt;=60,1,IF(H3522&lt;=150,2,3))</f>
        <v>3</v>
      </c>
      <c r="J3522">
        <v>27.1</v>
      </c>
      <c r="K3522">
        <v>4.18</v>
      </c>
      <c r="L3522">
        <v>3.37</v>
      </c>
      <c r="M3522">
        <v>1149</v>
      </c>
      <c r="N3522">
        <f>LOG(M3522/100,2)+3</f>
        <v>6.5223068928713888</v>
      </c>
      <c r="O3522">
        <f>INDEX(lehmad!B$2:B$412,MATCH(klypsid!$B3522,lehmad!$A$2:$A$412,0))</f>
        <v>38649</v>
      </c>
      <c r="P3522">
        <f>INDEX(lehmad!D$2:D$412,MATCH(klypsid!$B3522,lehmad!$A$2:$A$412,0))</f>
        <v>85</v>
      </c>
      <c r="Q3522">
        <f>INDEX(lehmad!E$2:E$412,MATCH(klypsid!$B3522,lehmad!$A$2:$A$412,0))</f>
        <v>0.93400000000000005</v>
      </c>
      <c r="R3522" t="str">
        <f>INDEX(lehmad!F$2:F$412,MATCH(klypsid!$B3522,lehmad!$A$2:$A$412,0))</f>
        <v>DORADO-ET</v>
      </c>
      <c r="S3522">
        <f>INDEX(lehmad!H$2:H$412,MATCH(klypsid!$B3522,lehmad!$A$2:$A$412,0))</f>
        <v>102</v>
      </c>
      <c r="T3522">
        <f>INDEX(lehmad!K$2:K$412,MATCH(klypsid!$B3522,lehmad!$A$2:$A$412,0))</f>
        <v>106</v>
      </c>
      <c r="U3522" s="4">
        <f t="shared" si="108"/>
        <v>7</v>
      </c>
      <c r="V3522">
        <f t="shared" si="109"/>
        <v>28</v>
      </c>
    </row>
    <row r="3523" spans="1:22" x14ac:dyDescent="0.25">
      <c r="A3523">
        <v>3698</v>
      </c>
      <c r="B3523" t="str">
        <f>"E"&amp;A3523</f>
        <v>E3698</v>
      </c>
      <c r="C3523" t="s">
        <v>103</v>
      </c>
      <c r="D3523">
        <v>2</v>
      </c>
      <c r="E3523">
        <f>IF(D3523&lt;4,D3523,4)</f>
        <v>2</v>
      </c>
      <c r="F3523" s="1">
        <v>39750</v>
      </c>
      <c r="G3523" s="1">
        <v>40007</v>
      </c>
      <c r="H3523" s="3">
        <f>G3523-F3523</f>
        <v>257</v>
      </c>
      <c r="I3523" s="3">
        <f>IF(H3523&lt;=60,1,IF(H3523&lt;=150,2,3))</f>
        <v>3</v>
      </c>
      <c r="J3523">
        <v>21.1</v>
      </c>
      <c r="K3523">
        <v>4.07</v>
      </c>
      <c r="L3523">
        <v>3.46</v>
      </c>
      <c r="M3523">
        <v>78</v>
      </c>
      <c r="N3523">
        <f>LOG(M3523/100,2)+3</f>
        <v>2.6415460290875235</v>
      </c>
      <c r="O3523">
        <f>INDEX(lehmad!B$2:B$412,MATCH(klypsid!$B3523,lehmad!$A$2:$A$412,0))</f>
        <v>38649</v>
      </c>
      <c r="P3523">
        <f>INDEX(lehmad!D$2:D$412,MATCH(klypsid!$B3523,lehmad!$A$2:$A$412,0))</f>
        <v>85</v>
      </c>
      <c r="Q3523">
        <f>INDEX(lehmad!E$2:E$412,MATCH(klypsid!$B3523,lehmad!$A$2:$A$412,0))</f>
        <v>0.93400000000000005</v>
      </c>
      <c r="R3523" t="str">
        <f>INDEX(lehmad!F$2:F$412,MATCH(klypsid!$B3523,lehmad!$A$2:$A$412,0))</f>
        <v>DORADO-ET</v>
      </c>
      <c r="S3523">
        <f>INDEX(lehmad!H$2:H$412,MATCH(klypsid!$B3523,lehmad!$A$2:$A$412,0))</f>
        <v>102</v>
      </c>
      <c r="T3523">
        <f>INDEX(lehmad!K$2:K$412,MATCH(klypsid!$B3523,lehmad!$A$2:$A$412,0))</f>
        <v>106</v>
      </c>
      <c r="U3523" s="4">
        <f t="shared" ref="U3523:U3586" si="110">IF(AND(A3523=A3522,D3523=D3522),U3522+1,1)</f>
        <v>8</v>
      </c>
      <c r="V3523">
        <f t="shared" ref="V3523:V3586" si="111">IF(AND(A3523=A3522,D3523=D3522),G3523-G3522,G3523-F3523)</f>
        <v>35</v>
      </c>
    </row>
    <row r="3524" spans="1:22" x14ac:dyDescent="0.25">
      <c r="A3524">
        <v>3698</v>
      </c>
      <c r="B3524" t="str">
        <f>"E"&amp;A3524</f>
        <v>E3698</v>
      </c>
      <c r="C3524" t="s">
        <v>103</v>
      </c>
      <c r="D3524">
        <v>2</v>
      </c>
      <c r="E3524">
        <f>IF(D3524&lt;4,D3524,4)</f>
        <v>2</v>
      </c>
      <c r="F3524" s="1">
        <v>39750</v>
      </c>
      <c r="G3524" s="1">
        <v>40037</v>
      </c>
      <c r="H3524" s="3">
        <f>G3524-F3524</f>
        <v>287</v>
      </c>
      <c r="I3524" s="3">
        <f>IF(H3524&lt;=60,1,IF(H3524&lt;=150,2,3))</f>
        <v>3</v>
      </c>
      <c r="J3524">
        <v>18.3</v>
      </c>
      <c r="K3524">
        <v>4.29</v>
      </c>
      <c r="L3524">
        <v>3.47</v>
      </c>
      <c r="M3524">
        <v>95</v>
      </c>
      <c r="N3524">
        <f>LOG(M3524/100,2)+3</f>
        <v>2.925999418556223</v>
      </c>
      <c r="O3524">
        <f>INDEX(lehmad!B$2:B$412,MATCH(klypsid!$B3524,lehmad!$A$2:$A$412,0))</f>
        <v>38649</v>
      </c>
      <c r="P3524">
        <f>INDEX(lehmad!D$2:D$412,MATCH(klypsid!$B3524,lehmad!$A$2:$A$412,0))</f>
        <v>85</v>
      </c>
      <c r="Q3524">
        <f>INDEX(lehmad!E$2:E$412,MATCH(klypsid!$B3524,lehmad!$A$2:$A$412,0))</f>
        <v>0.93400000000000005</v>
      </c>
      <c r="R3524" t="str">
        <f>INDEX(lehmad!F$2:F$412,MATCH(klypsid!$B3524,lehmad!$A$2:$A$412,0))</f>
        <v>DORADO-ET</v>
      </c>
      <c r="S3524">
        <f>INDEX(lehmad!H$2:H$412,MATCH(klypsid!$B3524,lehmad!$A$2:$A$412,0))</f>
        <v>102</v>
      </c>
      <c r="T3524">
        <f>INDEX(lehmad!K$2:K$412,MATCH(klypsid!$B3524,lehmad!$A$2:$A$412,0))</f>
        <v>106</v>
      </c>
      <c r="U3524" s="4">
        <f t="shared" si="110"/>
        <v>9</v>
      </c>
      <c r="V3524">
        <f t="shared" si="111"/>
        <v>30</v>
      </c>
    </row>
    <row r="3525" spans="1:22" x14ac:dyDescent="0.25">
      <c r="A3525">
        <v>3698</v>
      </c>
      <c r="B3525" t="str">
        <f>"E"&amp;A3525</f>
        <v>E3698</v>
      </c>
      <c r="C3525" t="s">
        <v>103</v>
      </c>
      <c r="D3525">
        <v>2</v>
      </c>
      <c r="E3525">
        <f>IF(D3525&lt;4,D3525,4)</f>
        <v>2</v>
      </c>
      <c r="F3525" s="1">
        <v>39750</v>
      </c>
      <c r="G3525" s="1">
        <v>40066</v>
      </c>
      <c r="H3525" s="3">
        <f>G3525-F3525</f>
        <v>316</v>
      </c>
      <c r="I3525" s="3">
        <f>IF(H3525&lt;=60,1,IF(H3525&lt;=150,2,3))</f>
        <v>3</v>
      </c>
      <c r="J3525">
        <v>12.8</v>
      </c>
      <c r="K3525">
        <v>4.8899999999999997</v>
      </c>
      <c r="L3525">
        <v>3.63</v>
      </c>
      <c r="M3525">
        <v>129</v>
      </c>
      <c r="N3525">
        <f>LOG(M3525/100,2)+3</f>
        <v>3.3673710656485296</v>
      </c>
      <c r="O3525">
        <f>INDEX(lehmad!B$2:B$412,MATCH(klypsid!$B3525,lehmad!$A$2:$A$412,0))</f>
        <v>38649</v>
      </c>
      <c r="P3525">
        <f>INDEX(lehmad!D$2:D$412,MATCH(klypsid!$B3525,lehmad!$A$2:$A$412,0))</f>
        <v>85</v>
      </c>
      <c r="Q3525">
        <f>INDEX(lehmad!E$2:E$412,MATCH(klypsid!$B3525,lehmad!$A$2:$A$412,0))</f>
        <v>0.93400000000000005</v>
      </c>
      <c r="R3525" t="str">
        <f>INDEX(lehmad!F$2:F$412,MATCH(klypsid!$B3525,lehmad!$A$2:$A$412,0))</f>
        <v>DORADO-ET</v>
      </c>
      <c r="S3525">
        <f>INDEX(lehmad!H$2:H$412,MATCH(klypsid!$B3525,lehmad!$A$2:$A$412,0))</f>
        <v>102</v>
      </c>
      <c r="T3525">
        <f>INDEX(lehmad!K$2:K$412,MATCH(klypsid!$B3525,lehmad!$A$2:$A$412,0))</f>
        <v>106</v>
      </c>
      <c r="U3525" s="4">
        <f t="shared" si="110"/>
        <v>10</v>
      </c>
      <c r="V3525">
        <f t="shared" si="111"/>
        <v>29</v>
      </c>
    </row>
    <row r="3526" spans="1:22" x14ac:dyDescent="0.25">
      <c r="A3526">
        <v>3698</v>
      </c>
      <c r="B3526" t="str">
        <f>"E"&amp;A3526</f>
        <v>E3698</v>
      </c>
      <c r="C3526" t="s">
        <v>103</v>
      </c>
      <c r="D3526">
        <v>3</v>
      </c>
      <c r="E3526">
        <f>IF(D3526&lt;4,D3526,4)</f>
        <v>3</v>
      </c>
      <c r="F3526" s="1">
        <v>40122</v>
      </c>
      <c r="G3526" s="1">
        <v>40153</v>
      </c>
      <c r="H3526" s="3">
        <f>G3526-F3526</f>
        <v>31</v>
      </c>
      <c r="I3526" s="3">
        <f>IF(H3526&lt;=60,1,IF(H3526&lt;=150,2,3))</f>
        <v>1</v>
      </c>
      <c r="J3526">
        <v>41</v>
      </c>
      <c r="K3526">
        <v>4.25</v>
      </c>
      <c r="L3526">
        <v>2.94</v>
      </c>
      <c r="M3526">
        <v>32</v>
      </c>
      <c r="N3526">
        <f>LOG(M3526/100,2)+3</f>
        <v>1.3561438102252752</v>
      </c>
      <c r="O3526">
        <f>INDEX(lehmad!B$2:B$412,MATCH(klypsid!$B3526,lehmad!$A$2:$A$412,0))</f>
        <v>38649</v>
      </c>
      <c r="P3526">
        <f>INDEX(lehmad!D$2:D$412,MATCH(klypsid!$B3526,lehmad!$A$2:$A$412,0))</f>
        <v>85</v>
      </c>
      <c r="Q3526">
        <f>INDEX(lehmad!E$2:E$412,MATCH(klypsid!$B3526,lehmad!$A$2:$A$412,0))</f>
        <v>0.93400000000000005</v>
      </c>
      <c r="R3526" t="str">
        <f>INDEX(lehmad!F$2:F$412,MATCH(klypsid!$B3526,lehmad!$A$2:$A$412,0))</f>
        <v>DORADO-ET</v>
      </c>
      <c r="S3526">
        <f>INDEX(lehmad!H$2:H$412,MATCH(klypsid!$B3526,lehmad!$A$2:$A$412,0))</f>
        <v>102</v>
      </c>
      <c r="T3526">
        <f>INDEX(lehmad!K$2:K$412,MATCH(klypsid!$B3526,lehmad!$A$2:$A$412,0))</f>
        <v>106</v>
      </c>
      <c r="U3526" s="4">
        <f t="shared" si="110"/>
        <v>1</v>
      </c>
      <c r="V3526">
        <f t="shared" si="111"/>
        <v>31</v>
      </c>
    </row>
    <row r="3527" spans="1:22" x14ac:dyDescent="0.25">
      <c r="A3527">
        <v>3698</v>
      </c>
      <c r="B3527" t="str">
        <f>"E"&amp;A3527</f>
        <v>E3698</v>
      </c>
      <c r="C3527" t="s">
        <v>103</v>
      </c>
      <c r="D3527">
        <v>3</v>
      </c>
      <c r="E3527">
        <f>IF(D3527&lt;4,D3527,4)</f>
        <v>3</v>
      </c>
      <c r="F3527" s="1">
        <v>40122</v>
      </c>
      <c r="G3527" s="1">
        <v>40186</v>
      </c>
      <c r="H3527" s="3">
        <f>G3527-F3527</f>
        <v>64</v>
      </c>
      <c r="I3527" s="3">
        <f>IF(H3527&lt;=60,1,IF(H3527&lt;=150,2,3))</f>
        <v>2</v>
      </c>
      <c r="J3527">
        <v>40.9</v>
      </c>
      <c r="K3527">
        <v>4.09</v>
      </c>
      <c r="L3527">
        <v>3.08</v>
      </c>
      <c r="M3527">
        <v>40</v>
      </c>
      <c r="N3527">
        <f>LOG(M3527/100,2)+3</f>
        <v>1.6780719051126378</v>
      </c>
      <c r="O3527">
        <f>INDEX(lehmad!B$2:B$412,MATCH(klypsid!$B3527,lehmad!$A$2:$A$412,0))</f>
        <v>38649</v>
      </c>
      <c r="P3527">
        <f>INDEX(lehmad!D$2:D$412,MATCH(klypsid!$B3527,lehmad!$A$2:$A$412,0))</f>
        <v>85</v>
      </c>
      <c r="Q3527">
        <f>INDEX(lehmad!E$2:E$412,MATCH(klypsid!$B3527,lehmad!$A$2:$A$412,0))</f>
        <v>0.93400000000000005</v>
      </c>
      <c r="R3527" t="str">
        <f>INDEX(lehmad!F$2:F$412,MATCH(klypsid!$B3527,lehmad!$A$2:$A$412,0))</f>
        <v>DORADO-ET</v>
      </c>
      <c r="S3527">
        <f>INDEX(lehmad!H$2:H$412,MATCH(klypsid!$B3527,lehmad!$A$2:$A$412,0))</f>
        <v>102</v>
      </c>
      <c r="T3527">
        <f>INDEX(lehmad!K$2:K$412,MATCH(klypsid!$B3527,lehmad!$A$2:$A$412,0))</f>
        <v>106</v>
      </c>
      <c r="U3527" s="4">
        <f t="shared" si="110"/>
        <v>2</v>
      </c>
      <c r="V3527">
        <f t="shared" si="111"/>
        <v>33</v>
      </c>
    </row>
    <row r="3528" spans="1:22" x14ac:dyDescent="0.25">
      <c r="A3528">
        <v>3698</v>
      </c>
      <c r="B3528" t="str">
        <f>"E"&amp;A3528</f>
        <v>E3698</v>
      </c>
      <c r="C3528" t="s">
        <v>103</v>
      </c>
      <c r="D3528">
        <v>3</v>
      </c>
      <c r="E3528">
        <f>IF(D3528&lt;4,D3528,4)</f>
        <v>3</v>
      </c>
      <c r="F3528" s="1">
        <v>40122</v>
      </c>
      <c r="G3528" s="1">
        <v>40214</v>
      </c>
      <c r="H3528" s="3">
        <f>G3528-F3528</f>
        <v>92</v>
      </c>
      <c r="I3528" s="3">
        <f>IF(H3528&lt;=60,1,IF(H3528&lt;=150,2,3))</f>
        <v>2</v>
      </c>
      <c r="J3528">
        <v>38.700000000000003</v>
      </c>
      <c r="K3528">
        <v>3.38</v>
      </c>
      <c r="L3528">
        <v>3.27</v>
      </c>
      <c r="M3528">
        <v>29</v>
      </c>
      <c r="N3528">
        <f>LOG(M3528/100,2)+3</f>
        <v>1.2141248053528473</v>
      </c>
      <c r="O3528">
        <f>INDEX(lehmad!B$2:B$412,MATCH(klypsid!$B3528,lehmad!$A$2:$A$412,0))</f>
        <v>38649</v>
      </c>
      <c r="P3528">
        <f>INDEX(lehmad!D$2:D$412,MATCH(klypsid!$B3528,lehmad!$A$2:$A$412,0))</f>
        <v>85</v>
      </c>
      <c r="Q3528">
        <f>INDEX(lehmad!E$2:E$412,MATCH(klypsid!$B3528,lehmad!$A$2:$A$412,0))</f>
        <v>0.93400000000000005</v>
      </c>
      <c r="R3528" t="str">
        <f>INDEX(lehmad!F$2:F$412,MATCH(klypsid!$B3528,lehmad!$A$2:$A$412,0))</f>
        <v>DORADO-ET</v>
      </c>
      <c r="S3528">
        <f>INDEX(lehmad!H$2:H$412,MATCH(klypsid!$B3528,lehmad!$A$2:$A$412,0))</f>
        <v>102</v>
      </c>
      <c r="T3528">
        <f>INDEX(lehmad!K$2:K$412,MATCH(klypsid!$B3528,lehmad!$A$2:$A$412,0))</f>
        <v>106</v>
      </c>
      <c r="U3528" s="4">
        <f t="shared" si="110"/>
        <v>3</v>
      </c>
      <c r="V3528">
        <f t="shared" si="111"/>
        <v>28</v>
      </c>
    </row>
    <row r="3529" spans="1:22" x14ac:dyDescent="0.25">
      <c r="A3529">
        <v>3698</v>
      </c>
      <c r="B3529" t="str">
        <f>"E"&amp;A3529</f>
        <v>E3698</v>
      </c>
      <c r="C3529" t="s">
        <v>103</v>
      </c>
      <c r="D3529">
        <v>3</v>
      </c>
      <c r="E3529">
        <f>IF(D3529&lt;4,D3529,4)</f>
        <v>3</v>
      </c>
      <c r="F3529" s="1">
        <v>40122</v>
      </c>
      <c r="G3529" s="1">
        <v>40242</v>
      </c>
      <c r="H3529" s="3">
        <f>G3529-F3529</f>
        <v>120</v>
      </c>
      <c r="I3529" s="3">
        <f>IF(H3529&lt;=60,1,IF(H3529&lt;=150,2,3))</f>
        <v>2</v>
      </c>
      <c r="J3529">
        <v>36.4</v>
      </c>
      <c r="K3529">
        <v>4.0199999999999996</v>
      </c>
      <c r="L3529">
        <v>3.29</v>
      </c>
      <c r="M3529">
        <v>49</v>
      </c>
      <c r="N3529">
        <f>LOG(M3529/100,2)+3</f>
        <v>1.9708536543404835</v>
      </c>
      <c r="O3529">
        <f>INDEX(lehmad!B$2:B$412,MATCH(klypsid!$B3529,lehmad!$A$2:$A$412,0))</f>
        <v>38649</v>
      </c>
      <c r="P3529">
        <f>INDEX(lehmad!D$2:D$412,MATCH(klypsid!$B3529,lehmad!$A$2:$A$412,0))</f>
        <v>85</v>
      </c>
      <c r="Q3529">
        <f>INDEX(lehmad!E$2:E$412,MATCH(klypsid!$B3529,lehmad!$A$2:$A$412,0))</f>
        <v>0.93400000000000005</v>
      </c>
      <c r="R3529" t="str">
        <f>INDEX(lehmad!F$2:F$412,MATCH(klypsid!$B3529,lehmad!$A$2:$A$412,0))</f>
        <v>DORADO-ET</v>
      </c>
      <c r="S3529">
        <f>INDEX(lehmad!H$2:H$412,MATCH(klypsid!$B3529,lehmad!$A$2:$A$412,0))</f>
        <v>102</v>
      </c>
      <c r="T3529">
        <f>INDEX(lehmad!K$2:K$412,MATCH(klypsid!$B3529,lehmad!$A$2:$A$412,0))</f>
        <v>106</v>
      </c>
      <c r="U3529" s="4">
        <f t="shared" si="110"/>
        <v>4</v>
      </c>
      <c r="V3529">
        <f t="shared" si="111"/>
        <v>28</v>
      </c>
    </row>
    <row r="3530" spans="1:22" x14ac:dyDescent="0.25">
      <c r="A3530">
        <v>3698</v>
      </c>
      <c r="B3530" t="str">
        <f>"E"&amp;A3530</f>
        <v>E3698</v>
      </c>
      <c r="C3530" t="s">
        <v>103</v>
      </c>
      <c r="D3530">
        <v>3</v>
      </c>
      <c r="E3530">
        <f>IF(D3530&lt;4,D3530,4)</f>
        <v>3</v>
      </c>
      <c r="F3530" s="1">
        <v>40122</v>
      </c>
      <c r="G3530" s="1">
        <v>40276</v>
      </c>
      <c r="H3530" s="3">
        <f>G3530-F3530</f>
        <v>154</v>
      </c>
      <c r="I3530" s="3">
        <f>IF(H3530&lt;=60,1,IF(H3530&lt;=150,2,3))</f>
        <v>3</v>
      </c>
      <c r="J3530">
        <v>35.9</v>
      </c>
      <c r="K3530">
        <v>3.96</v>
      </c>
      <c r="L3530">
        <v>3.28</v>
      </c>
      <c r="M3530">
        <v>43</v>
      </c>
      <c r="N3530">
        <f>LOG(M3530/100,2)+3</f>
        <v>1.7824085649273731</v>
      </c>
      <c r="O3530">
        <f>INDEX(lehmad!B$2:B$412,MATCH(klypsid!$B3530,lehmad!$A$2:$A$412,0))</f>
        <v>38649</v>
      </c>
      <c r="P3530">
        <f>INDEX(lehmad!D$2:D$412,MATCH(klypsid!$B3530,lehmad!$A$2:$A$412,0))</f>
        <v>85</v>
      </c>
      <c r="Q3530">
        <f>INDEX(lehmad!E$2:E$412,MATCH(klypsid!$B3530,lehmad!$A$2:$A$412,0))</f>
        <v>0.93400000000000005</v>
      </c>
      <c r="R3530" t="str">
        <f>INDEX(lehmad!F$2:F$412,MATCH(klypsid!$B3530,lehmad!$A$2:$A$412,0))</f>
        <v>DORADO-ET</v>
      </c>
      <c r="S3530">
        <f>INDEX(lehmad!H$2:H$412,MATCH(klypsid!$B3530,lehmad!$A$2:$A$412,0))</f>
        <v>102</v>
      </c>
      <c r="T3530">
        <f>INDEX(lehmad!K$2:K$412,MATCH(klypsid!$B3530,lehmad!$A$2:$A$412,0))</f>
        <v>106</v>
      </c>
      <c r="U3530" s="4">
        <f t="shared" si="110"/>
        <v>5</v>
      </c>
      <c r="V3530">
        <f t="shared" si="111"/>
        <v>34</v>
      </c>
    </row>
    <row r="3531" spans="1:22" x14ac:dyDescent="0.25">
      <c r="A3531">
        <v>3698</v>
      </c>
      <c r="B3531" t="str">
        <f>"E"&amp;A3531</f>
        <v>E3698</v>
      </c>
      <c r="C3531" t="s">
        <v>103</v>
      </c>
      <c r="D3531">
        <v>3</v>
      </c>
      <c r="E3531">
        <f>IF(D3531&lt;4,D3531,4)</f>
        <v>3</v>
      </c>
      <c r="F3531" s="1">
        <v>40122</v>
      </c>
      <c r="G3531" s="1">
        <v>40304</v>
      </c>
      <c r="H3531" s="3">
        <f>G3531-F3531</f>
        <v>182</v>
      </c>
      <c r="I3531" s="3">
        <f>IF(H3531&lt;=60,1,IF(H3531&lt;=150,2,3))</f>
        <v>3</v>
      </c>
      <c r="J3531">
        <v>30</v>
      </c>
      <c r="K3531">
        <v>4.29</v>
      </c>
      <c r="L3531">
        <v>3.31</v>
      </c>
      <c r="M3531">
        <v>68</v>
      </c>
      <c r="N3531">
        <f>LOG(M3531/100,2)+3</f>
        <v>2.4436066514756147</v>
      </c>
      <c r="O3531">
        <f>INDEX(lehmad!B$2:B$412,MATCH(klypsid!$B3531,lehmad!$A$2:$A$412,0))</f>
        <v>38649</v>
      </c>
      <c r="P3531">
        <f>INDEX(lehmad!D$2:D$412,MATCH(klypsid!$B3531,lehmad!$A$2:$A$412,0))</f>
        <v>85</v>
      </c>
      <c r="Q3531">
        <f>INDEX(lehmad!E$2:E$412,MATCH(klypsid!$B3531,lehmad!$A$2:$A$412,0))</f>
        <v>0.93400000000000005</v>
      </c>
      <c r="R3531" t="str">
        <f>INDEX(lehmad!F$2:F$412,MATCH(klypsid!$B3531,lehmad!$A$2:$A$412,0))</f>
        <v>DORADO-ET</v>
      </c>
      <c r="S3531">
        <f>INDEX(lehmad!H$2:H$412,MATCH(klypsid!$B3531,lehmad!$A$2:$A$412,0))</f>
        <v>102</v>
      </c>
      <c r="T3531">
        <f>INDEX(lehmad!K$2:K$412,MATCH(klypsid!$B3531,lehmad!$A$2:$A$412,0))</f>
        <v>106</v>
      </c>
      <c r="U3531" s="4">
        <f t="shared" si="110"/>
        <v>6</v>
      </c>
      <c r="V3531">
        <f t="shared" si="111"/>
        <v>28</v>
      </c>
    </row>
    <row r="3532" spans="1:22" x14ac:dyDescent="0.25">
      <c r="A3532">
        <v>3698</v>
      </c>
      <c r="B3532" t="str">
        <f>"E"&amp;A3532</f>
        <v>E3698</v>
      </c>
      <c r="C3532" t="s">
        <v>103</v>
      </c>
      <c r="D3532">
        <v>3</v>
      </c>
      <c r="E3532">
        <f>IF(D3532&lt;4,D3532,4)</f>
        <v>3</v>
      </c>
      <c r="F3532" s="1">
        <v>40122</v>
      </c>
      <c r="G3532" s="1">
        <v>40336</v>
      </c>
      <c r="H3532" s="3">
        <f>G3532-F3532</f>
        <v>214</v>
      </c>
      <c r="I3532" s="3">
        <f>IF(H3532&lt;=60,1,IF(H3532&lt;=150,2,3))</f>
        <v>3</v>
      </c>
      <c r="J3532">
        <v>29.7</v>
      </c>
      <c r="K3532">
        <v>4.3899999999999997</v>
      </c>
      <c r="L3532">
        <v>3.22</v>
      </c>
      <c r="M3532">
        <v>57</v>
      </c>
      <c r="N3532">
        <f>LOG(M3532/100,2)+3</f>
        <v>2.1890338243900169</v>
      </c>
      <c r="O3532">
        <f>INDEX(lehmad!B$2:B$412,MATCH(klypsid!$B3532,lehmad!$A$2:$A$412,0))</f>
        <v>38649</v>
      </c>
      <c r="P3532">
        <f>INDEX(lehmad!D$2:D$412,MATCH(klypsid!$B3532,lehmad!$A$2:$A$412,0))</f>
        <v>85</v>
      </c>
      <c r="Q3532">
        <f>INDEX(lehmad!E$2:E$412,MATCH(klypsid!$B3532,lehmad!$A$2:$A$412,0))</f>
        <v>0.93400000000000005</v>
      </c>
      <c r="R3532" t="str">
        <f>INDEX(lehmad!F$2:F$412,MATCH(klypsid!$B3532,lehmad!$A$2:$A$412,0))</f>
        <v>DORADO-ET</v>
      </c>
      <c r="S3532">
        <f>INDEX(lehmad!H$2:H$412,MATCH(klypsid!$B3532,lehmad!$A$2:$A$412,0))</f>
        <v>102</v>
      </c>
      <c r="T3532">
        <f>INDEX(lehmad!K$2:K$412,MATCH(klypsid!$B3532,lehmad!$A$2:$A$412,0))</f>
        <v>106</v>
      </c>
      <c r="U3532" s="4">
        <f t="shared" si="110"/>
        <v>7</v>
      </c>
      <c r="V3532">
        <f t="shared" si="111"/>
        <v>32</v>
      </c>
    </row>
    <row r="3533" spans="1:22" x14ac:dyDescent="0.25">
      <c r="A3533">
        <v>3698</v>
      </c>
      <c r="B3533" t="str">
        <f>"E"&amp;A3533</f>
        <v>E3698</v>
      </c>
      <c r="C3533" t="s">
        <v>103</v>
      </c>
      <c r="D3533">
        <v>3</v>
      </c>
      <c r="E3533">
        <f>IF(D3533&lt;4,D3533,4)</f>
        <v>3</v>
      </c>
      <c r="F3533" s="1">
        <v>40122</v>
      </c>
      <c r="G3533" s="1">
        <v>40371</v>
      </c>
      <c r="H3533" s="3">
        <f>G3533-F3533</f>
        <v>249</v>
      </c>
      <c r="I3533" s="3">
        <f>IF(H3533&lt;=60,1,IF(H3533&lt;=150,2,3))</f>
        <v>3</v>
      </c>
      <c r="J3533">
        <v>28</v>
      </c>
      <c r="K3533">
        <v>5.19</v>
      </c>
      <c r="L3533">
        <v>3.22</v>
      </c>
      <c r="M3533">
        <v>55</v>
      </c>
      <c r="N3533">
        <f>LOG(M3533/100,2)+3</f>
        <v>2.1375035237499347</v>
      </c>
      <c r="O3533">
        <f>INDEX(lehmad!B$2:B$412,MATCH(klypsid!$B3533,lehmad!$A$2:$A$412,0))</f>
        <v>38649</v>
      </c>
      <c r="P3533">
        <f>INDEX(lehmad!D$2:D$412,MATCH(klypsid!$B3533,lehmad!$A$2:$A$412,0))</f>
        <v>85</v>
      </c>
      <c r="Q3533">
        <f>INDEX(lehmad!E$2:E$412,MATCH(klypsid!$B3533,lehmad!$A$2:$A$412,0))</f>
        <v>0.93400000000000005</v>
      </c>
      <c r="R3533" t="str">
        <f>INDEX(lehmad!F$2:F$412,MATCH(klypsid!$B3533,lehmad!$A$2:$A$412,0))</f>
        <v>DORADO-ET</v>
      </c>
      <c r="S3533">
        <f>INDEX(lehmad!H$2:H$412,MATCH(klypsid!$B3533,lehmad!$A$2:$A$412,0))</f>
        <v>102</v>
      </c>
      <c r="T3533">
        <f>INDEX(lehmad!K$2:K$412,MATCH(klypsid!$B3533,lehmad!$A$2:$A$412,0))</f>
        <v>106</v>
      </c>
      <c r="U3533" s="4">
        <f t="shared" si="110"/>
        <v>8</v>
      </c>
      <c r="V3533">
        <f t="shared" si="111"/>
        <v>35</v>
      </c>
    </row>
    <row r="3534" spans="1:22" x14ac:dyDescent="0.25">
      <c r="A3534">
        <v>3698</v>
      </c>
      <c r="B3534" t="str">
        <f>"E"&amp;A3534</f>
        <v>E3698</v>
      </c>
      <c r="C3534" t="s">
        <v>103</v>
      </c>
      <c r="D3534">
        <v>3</v>
      </c>
      <c r="E3534">
        <f>IF(D3534&lt;4,D3534,4)</f>
        <v>3</v>
      </c>
      <c r="F3534" s="1">
        <v>40122</v>
      </c>
      <c r="G3534" s="1">
        <v>40396</v>
      </c>
      <c r="H3534" s="3">
        <f>G3534-F3534</f>
        <v>274</v>
      </c>
      <c r="I3534" s="3">
        <f>IF(H3534&lt;=60,1,IF(H3534&lt;=150,2,3))</f>
        <v>3</v>
      </c>
      <c r="J3534">
        <v>26.8</v>
      </c>
      <c r="K3534">
        <v>3.85</v>
      </c>
      <c r="L3534">
        <v>3.17</v>
      </c>
      <c r="M3534">
        <v>30</v>
      </c>
      <c r="N3534">
        <f>LOG(M3534/100,2)+3</f>
        <v>1.2630344058337937</v>
      </c>
      <c r="O3534">
        <f>INDEX(lehmad!B$2:B$412,MATCH(klypsid!$B3534,lehmad!$A$2:$A$412,0))</f>
        <v>38649</v>
      </c>
      <c r="P3534">
        <f>INDEX(lehmad!D$2:D$412,MATCH(klypsid!$B3534,lehmad!$A$2:$A$412,0))</f>
        <v>85</v>
      </c>
      <c r="Q3534">
        <f>INDEX(lehmad!E$2:E$412,MATCH(klypsid!$B3534,lehmad!$A$2:$A$412,0))</f>
        <v>0.93400000000000005</v>
      </c>
      <c r="R3534" t="str">
        <f>INDEX(lehmad!F$2:F$412,MATCH(klypsid!$B3534,lehmad!$A$2:$A$412,0))</f>
        <v>DORADO-ET</v>
      </c>
      <c r="S3534">
        <f>INDEX(lehmad!H$2:H$412,MATCH(klypsid!$B3534,lehmad!$A$2:$A$412,0))</f>
        <v>102</v>
      </c>
      <c r="T3534">
        <f>INDEX(lehmad!K$2:K$412,MATCH(klypsid!$B3534,lehmad!$A$2:$A$412,0))</f>
        <v>106</v>
      </c>
      <c r="U3534" s="4">
        <f t="shared" si="110"/>
        <v>9</v>
      </c>
      <c r="V3534">
        <f t="shared" si="111"/>
        <v>25</v>
      </c>
    </row>
    <row r="3535" spans="1:22" x14ac:dyDescent="0.25">
      <c r="A3535">
        <v>3699</v>
      </c>
      <c r="B3535" t="str">
        <f>"E"&amp;A3535</f>
        <v>E3699</v>
      </c>
      <c r="C3535" t="s">
        <v>32</v>
      </c>
      <c r="D3535">
        <v>1</v>
      </c>
      <c r="E3535">
        <f>IF(D3535&lt;4,D3535,4)</f>
        <v>1</v>
      </c>
      <c r="F3535" s="1">
        <v>39387</v>
      </c>
      <c r="G3535" s="1">
        <v>39418</v>
      </c>
      <c r="H3535" s="3">
        <f>G3535-F3535</f>
        <v>31</v>
      </c>
      <c r="I3535" s="3">
        <f>IF(H3535&lt;=60,1,IF(H3535&lt;=150,2,3))</f>
        <v>1</v>
      </c>
      <c r="J3535">
        <v>28.6</v>
      </c>
      <c r="K3535">
        <v>4.37</v>
      </c>
      <c r="L3535">
        <v>3.06</v>
      </c>
      <c r="M3535">
        <v>231</v>
      </c>
      <c r="N3535">
        <f>LOG(M3535/100,2)+3</f>
        <v>4.2078928516413328</v>
      </c>
      <c r="O3535">
        <f>INDEX(lehmad!B$2:B$412,MATCH(klypsid!$B3535,lehmad!$A$2:$A$412,0))</f>
        <v>38649</v>
      </c>
      <c r="P3535">
        <f>INDEX(lehmad!D$2:D$412,MATCH(klypsid!$B3535,lehmad!$A$2:$A$412,0))</f>
        <v>97</v>
      </c>
      <c r="Q3535">
        <f>INDEX(lehmad!E$2:E$412,MATCH(klypsid!$B3535,lehmad!$A$2:$A$412,0))</f>
        <v>0.875</v>
      </c>
      <c r="R3535" t="str">
        <f>INDEX(lehmad!F$2:F$412,MATCH(klypsid!$B3535,lehmad!$A$2:$A$412,0))</f>
        <v>DORADO-ET</v>
      </c>
      <c r="S3535">
        <f>INDEX(lehmad!H$2:H$412,MATCH(klypsid!$B3535,lehmad!$A$2:$A$412,0))</f>
        <v>102</v>
      </c>
      <c r="T3535">
        <f>INDEX(lehmad!K$2:K$412,MATCH(klypsid!$B3535,lehmad!$A$2:$A$412,0))</f>
        <v>106</v>
      </c>
      <c r="U3535" s="4">
        <f t="shared" si="110"/>
        <v>1</v>
      </c>
      <c r="V3535">
        <f t="shared" si="111"/>
        <v>31</v>
      </c>
    </row>
    <row r="3536" spans="1:22" x14ac:dyDescent="0.25">
      <c r="A3536">
        <v>3699</v>
      </c>
      <c r="B3536" t="str">
        <f>"E"&amp;A3536</f>
        <v>E3699</v>
      </c>
      <c r="C3536" t="s">
        <v>32</v>
      </c>
      <c r="D3536">
        <v>1</v>
      </c>
      <c r="E3536">
        <f>IF(D3536&lt;4,D3536,4)</f>
        <v>1</v>
      </c>
      <c r="F3536" s="1">
        <v>39387</v>
      </c>
      <c r="G3536" s="1">
        <v>39449</v>
      </c>
      <c r="H3536" s="3">
        <f>G3536-F3536</f>
        <v>62</v>
      </c>
      <c r="I3536" s="3">
        <f>IF(H3536&lt;=60,1,IF(H3536&lt;=150,2,3))</f>
        <v>2</v>
      </c>
      <c r="J3536">
        <v>33.299999999999997</v>
      </c>
      <c r="K3536">
        <v>3.58</v>
      </c>
      <c r="L3536">
        <v>3.08</v>
      </c>
      <c r="M3536">
        <v>41</v>
      </c>
      <c r="N3536">
        <f>LOG(M3536/100,2)+3</f>
        <v>1.7136958148433588</v>
      </c>
      <c r="O3536">
        <f>INDEX(lehmad!B$2:B$412,MATCH(klypsid!$B3536,lehmad!$A$2:$A$412,0))</f>
        <v>38649</v>
      </c>
      <c r="P3536">
        <f>INDEX(lehmad!D$2:D$412,MATCH(klypsid!$B3536,lehmad!$A$2:$A$412,0))</f>
        <v>97</v>
      </c>
      <c r="Q3536">
        <f>INDEX(lehmad!E$2:E$412,MATCH(klypsid!$B3536,lehmad!$A$2:$A$412,0))</f>
        <v>0.875</v>
      </c>
      <c r="R3536" t="str">
        <f>INDEX(lehmad!F$2:F$412,MATCH(klypsid!$B3536,lehmad!$A$2:$A$412,0))</f>
        <v>DORADO-ET</v>
      </c>
      <c r="S3536">
        <f>INDEX(lehmad!H$2:H$412,MATCH(klypsid!$B3536,lehmad!$A$2:$A$412,0))</f>
        <v>102</v>
      </c>
      <c r="T3536">
        <f>INDEX(lehmad!K$2:K$412,MATCH(klypsid!$B3536,lehmad!$A$2:$A$412,0))</f>
        <v>106</v>
      </c>
      <c r="U3536" s="4">
        <f t="shared" si="110"/>
        <v>2</v>
      </c>
      <c r="V3536">
        <f t="shared" si="111"/>
        <v>31</v>
      </c>
    </row>
    <row r="3537" spans="1:22" x14ac:dyDescent="0.25">
      <c r="A3537">
        <v>3699</v>
      </c>
      <c r="B3537" t="str">
        <f>"E"&amp;A3537</f>
        <v>E3699</v>
      </c>
      <c r="C3537" t="s">
        <v>32</v>
      </c>
      <c r="D3537">
        <v>1</v>
      </c>
      <c r="E3537">
        <f>IF(D3537&lt;4,D3537,4)</f>
        <v>1</v>
      </c>
      <c r="F3537" s="1">
        <v>39387</v>
      </c>
      <c r="G3537" s="1">
        <v>39481</v>
      </c>
      <c r="H3537" s="3">
        <f>G3537-F3537</f>
        <v>94</v>
      </c>
      <c r="I3537" s="3">
        <f>IF(H3537&lt;=60,1,IF(H3537&lt;=150,2,3))</f>
        <v>2</v>
      </c>
      <c r="J3537">
        <v>32.6</v>
      </c>
      <c r="K3537">
        <v>3.19</v>
      </c>
      <c r="L3537">
        <v>2.78</v>
      </c>
      <c r="M3537">
        <v>52</v>
      </c>
      <c r="N3537">
        <f>LOG(M3537/100,2)+3</f>
        <v>2.0565835283663674</v>
      </c>
      <c r="O3537">
        <f>INDEX(lehmad!B$2:B$412,MATCH(klypsid!$B3537,lehmad!$A$2:$A$412,0))</f>
        <v>38649</v>
      </c>
      <c r="P3537">
        <f>INDEX(lehmad!D$2:D$412,MATCH(klypsid!$B3537,lehmad!$A$2:$A$412,0))</f>
        <v>97</v>
      </c>
      <c r="Q3537">
        <f>INDEX(lehmad!E$2:E$412,MATCH(klypsid!$B3537,lehmad!$A$2:$A$412,0))</f>
        <v>0.875</v>
      </c>
      <c r="R3537" t="str">
        <f>INDEX(lehmad!F$2:F$412,MATCH(klypsid!$B3537,lehmad!$A$2:$A$412,0))</f>
        <v>DORADO-ET</v>
      </c>
      <c r="S3537">
        <f>INDEX(lehmad!H$2:H$412,MATCH(klypsid!$B3537,lehmad!$A$2:$A$412,0))</f>
        <v>102</v>
      </c>
      <c r="T3537">
        <f>INDEX(lehmad!K$2:K$412,MATCH(klypsid!$B3537,lehmad!$A$2:$A$412,0))</f>
        <v>106</v>
      </c>
      <c r="U3537" s="4">
        <f t="shared" si="110"/>
        <v>3</v>
      </c>
      <c r="V3537">
        <f t="shared" si="111"/>
        <v>32</v>
      </c>
    </row>
    <row r="3538" spans="1:22" x14ac:dyDescent="0.25">
      <c r="A3538">
        <v>3699</v>
      </c>
      <c r="B3538" t="str">
        <f>"E"&amp;A3538</f>
        <v>E3699</v>
      </c>
      <c r="C3538" t="s">
        <v>32</v>
      </c>
      <c r="D3538">
        <v>1</v>
      </c>
      <c r="E3538">
        <f>IF(D3538&lt;4,D3538,4)</f>
        <v>1</v>
      </c>
      <c r="F3538" s="1">
        <v>39387</v>
      </c>
      <c r="G3538" s="1">
        <v>39509</v>
      </c>
      <c r="H3538" s="3">
        <f>G3538-F3538</f>
        <v>122</v>
      </c>
      <c r="I3538" s="3">
        <f>IF(H3538&lt;=60,1,IF(H3538&lt;=150,2,3))</f>
        <v>2</v>
      </c>
      <c r="J3538">
        <v>34.4</v>
      </c>
      <c r="K3538">
        <v>2.4300000000000002</v>
      </c>
      <c r="L3538">
        <v>3.24</v>
      </c>
      <c r="M3538">
        <v>50</v>
      </c>
      <c r="N3538">
        <f>LOG(M3538/100,2)+3</f>
        <v>2</v>
      </c>
      <c r="O3538">
        <f>INDEX(lehmad!B$2:B$412,MATCH(klypsid!$B3538,lehmad!$A$2:$A$412,0))</f>
        <v>38649</v>
      </c>
      <c r="P3538">
        <f>INDEX(lehmad!D$2:D$412,MATCH(klypsid!$B3538,lehmad!$A$2:$A$412,0))</f>
        <v>97</v>
      </c>
      <c r="Q3538">
        <f>INDEX(lehmad!E$2:E$412,MATCH(klypsid!$B3538,lehmad!$A$2:$A$412,0))</f>
        <v>0.875</v>
      </c>
      <c r="R3538" t="str">
        <f>INDEX(lehmad!F$2:F$412,MATCH(klypsid!$B3538,lehmad!$A$2:$A$412,0))</f>
        <v>DORADO-ET</v>
      </c>
      <c r="S3538">
        <f>INDEX(lehmad!H$2:H$412,MATCH(klypsid!$B3538,lehmad!$A$2:$A$412,0))</f>
        <v>102</v>
      </c>
      <c r="T3538">
        <f>INDEX(lehmad!K$2:K$412,MATCH(klypsid!$B3538,lehmad!$A$2:$A$412,0))</f>
        <v>106</v>
      </c>
      <c r="U3538" s="4">
        <f t="shared" si="110"/>
        <v>4</v>
      </c>
      <c r="V3538">
        <f t="shared" si="111"/>
        <v>28</v>
      </c>
    </row>
    <row r="3539" spans="1:22" x14ac:dyDescent="0.25">
      <c r="A3539">
        <v>3699</v>
      </c>
      <c r="B3539" t="str">
        <f>"E"&amp;A3539</f>
        <v>E3699</v>
      </c>
      <c r="C3539" t="s">
        <v>32</v>
      </c>
      <c r="D3539">
        <v>1</v>
      </c>
      <c r="E3539">
        <f>IF(D3539&lt;4,D3539,4)</f>
        <v>1</v>
      </c>
      <c r="F3539" s="1">
        <v>39387</v>
      </c>
      <c r="G3539" s="1">
        <v>39539</v>
      </c>
      <c r="H3539" s="3">
        <f>G3539-F3539</f>
        <v>152</v>
      </c>
      <c r="I3539" s="3">
        <f>IF(H3539&lt;=60,1,IF(H3539&lt;=150,2,3))</f>
        <v>3</v>
      </c>
      <c r="J3539">
        <v>34.799999999999997</v>
      </c>
      <c r="K3539">
        <v>2.72</v>
      </c>
      <c r="L3539">
        <v>3.48</v>
      </c>
      <c r="M3539">
        <v>58</v>
      </c>
      <c r="N3539">
        <f>LOG(M3539/100,2)+3</f>
        <v>2.2141248053528475</v>
      </c>
      <c r="O3539">
        <f>INDEX(lehmad!B$2:B$412,MATCH(klypsid!$B3539,lehmad!$A$2:$A$412,0))</f>
        <v>38649</v>
      </c>
      <c r="P3539">
        <f>INDEX(lehmad!D$2:D$412,MATCH(klypsid!$B3539,lehmad!$A$2:$A$412,0))</f>
        <v>97</v>
      </c>
      <c r="Q3539">
        <f>INDEX(lehmad!E$2:E$412,MATCH(klypsid!$B3539,lehmad!$A$2:$A$412,0))</f>
        <v>0.875</v>
      </c>
      <c r="R3539" t="str">
        <f>INDEX(lehmad!F$2:F$412,MATCH(klypsid!$B3539,lehmad!$A$2:$A$412,0))</f>
        <v>DORADO-ET</v>
      </c>
      <c r="S3539">
        <f>INDEX(lehmad!H$2:H$412,MATCH(klypsid!$B3539,lehmad!$A$2:$A$412,0))</f>
        <v>102</v>
      </c>
      <c r="T3539">
        <f>INDEX(lehmad!K$2:K$412,MATCH(klypsid!$B3539,lehmad!$A$2:$A$412,0))</f>
        <v>106</v>
      </c>
      <c r="U3539" s="4">
        <f t="shared" si="110"/>
        <v>5</v>
      </c>
      <c r="V3539">
        <f t="shared" si="111"/>
        <v>30</v>
      </c>
    </row>
    <row r="3540" spans="1:22" x14ac:dyDescent="0.25">
      <c r="A3540">
        <v>3699</v>
      </c>
      <c r="B3540" t="str">
        <f>"E"&amp;A3540</f>
        <v>E3699</v>
      </c>
      <c r="C3540" t="s">
        <v>32</v>
      </c>
      <c r="D3540">
        <v>1</v>
      </c>
      <c r="E3540">
        <f>IF(D3540&lt;4,D3540,4)</f>
        <v>1</v>
      </c>
      <c r="F3540" s="1">
        <v>39387</v>
      </c>
      <c r="G3540" s="1">
        <v>39572</v>
      </c>
      <c r="H3540" s="3">
        <f>G3540-F3540</f>
        <v>185</v>
      </c>
      <c r="I3540" s="3">
        <f>IF(H3540&lt;=60,1,IF(H3540&lt;=150,2,3))</f>
        <v>3</v>
      </c>
      <c r="J3540">
        <v>33</v>
      </c>
      <c r="K3540">
        <v>2.58</v>
      </c>
      <c r="L3540">
        <v>3.4</v>
      </c>
      <c r="M3540">
        <v>49</v>
      </c>
      <c r="N3540">
        <f>LOG(M3540/100,2)+3</f>
        <v>1.9708536543404835</v>
      </c>
      <c r="O3540">
        <f>INDEX(lehmad!B$2:B$412,MATCH(klypsid!$B3540,lehmad!$A$2:$A$412,0))</f>
        <v>38649</v>
      </c>
      <c r="P3540">
        <f>INDEX(lehmad!D$2:D$412,MATCH(klypsid!$B3540,lehmad!$A$2:$A$412,0))</f>
        <v>97</v>
      </c>
      <c r="Q3540">
        <f>INDEX(lehmad!E$2:E$412,MATCH(klypsid!$B3540,lehmad!$A$2:$A$412,0))</f>
        <v>0.875</v>
      </c>
      <c r="R3540" t="str">
        <f>INDEX(lehmad!F$2:F$412,MATCH(klypsid!$B3540,lehmad!$A$2:$A$412,0))</f>
        <v>DORADO-ET</v>
      </c>
      <c r="S3540">
        <f>INDEX(lehmad!H$2:H$412,MATCH(klypsid!$B3540,lehmad!$A$2:$A$412,0))</f>
        <v>102</v>
      </c>
      <c r="T3540">
        <f>INDEX(lehmad!K$2:K$412,MATCH(klypsid!$B3540,lehmad!$A$2:$A$412,0))</f>
        <v>106</v>
      </c>
      <c r="U3540" s="4">
        <f t="shared" si="110"/>
        <v>6</v>
      </c>
      <c r="V3540">
        <f t="shared" si="111"/>
        <v>33</v>
      </c>
    </row>
    <row r="3541" spans="1:22" x14ac:dyDescent="0.25">
      <c r="A3541">
        <v>3699</v>
      </c>
      <c r="B3541" t="str">
        <f>"E"&amp;A3541</f>
        <v>E3699</v>
      </c>
      <c r="C3541" t="s">
        <v>32</v>
      </c>
      <c r="D3541">
        <v>1</v>
      </c>
      <c r="E3541">
        <f>IF(D3541&lt;4,D3541,4)</f>
        <v>1</v>
      </c>
      <c r="F3541" s="1">
        <v>39387</v>
      </c>
      <c r="G3541" s="1">
        <v>39600</v>
      </c>
      <c r="H3541" s="3">
        <f>G3541-F3541</f>
        <v>213</v>
      </c>
      <c r="I3541" s="3">
        <f>IF(H3541&lt;=60,1,IF(H3541&lt;=150,2,3))</f>
        <v>3</v>
      </c>
      <c r="J3541">
        <v>35.700000000000003</v>
      </c>
      <c r="K3541">
        <v>3.11</v>
      </c>
      <c r="L3541">
        <v>3.45</v>
      </c>
      <c r="M3541">
        <v>77</v>
      </c>
      <c r="N3541">
        <f>LOG(M3541/100,2)+3</f>
        <v>2.6229303509201767</v>
      </c>
      <c r="O3541">
        <f>INDEX(lehmad!B$2:B$412,MATCH(klypsid!$B3541,lehmad!$A$2:$A$412,0))</f>
        <v>38649</v>
      </c>
      <c r="P3541">
        <f>INDEX(lehmad!D$2:D$412,MATCH(klypsid!$B3541,lehmad!$A$2:$A$412,0))</f>
        <v>97</v>
      </c>
      <c r="Q3541">
        <f>INDEX(lehmad!E$2:E$412,MATCH(klypsid!$B3541,lehmad!$A$2:$A$412,0))</f>
        <v>0.875</v>
      </c>
      <c r="R3541" t="str">
        <f>INDEX(lehmad!F$2:F$412,MATCH(klypsid!$B3541,lehmad!$A$2:$A$412,0))</f>
        <v>DORADO-ET</v>
      </c>
      <c r="S3541">
        <f>INDEX(lehmad!H$2:H$412,MATCH(klypsid!$B3541,lehmad!$A$2:$A$412,0))</f>
        <v>102</v>
      </c>
      <c r="T3541">
        <f>INDEX(lehmad!K$2:K$412,MATCH(klypsid!$B3541,lehmad!$A$2:$A$412,0))</f>
        <v>106</v>
      </c>
      <c r="U3541" s="4">
        <f t="shared" si="110"/>
        <v>7</v>
      </c>
      <c r="V3541">
        <f t="shared" si="111"/>
        <v>28</v>
      </c>
    </row>
    <row r="3542" spans="1:22" x14ac:dyDescent="0.25">
      <c r="A3542">
        <v>3699</v>
      </c>
      <c r="B3542" t="str">
        <f>"E"&amp;A3542</f>
        <v>E3699</v>
      </c>
      <c r="C3542" t="s">
        <v>32</v>
      </c>
      <c r="D3542">
        <v>1</v>
      </c>
      <c r="E3542">
        <f>IF(D3542&lt;4,D3542,4)</f>
        <v>1</v>
      </c>
      <c r="F3542" s="1">
        <v>39387</v>
      </c>
      <c r="G3542" s="1">
        <v>39631</v>
      </c>
      <c r="H3542" s="3">
        <f>G3542-F3542</f>
        <v>244</v>
      </c>
      <c r="I3542" s="3">
        <f>IF(H3542&lt;=60,1,IF(H3542&lt;=150,2,3))</f>
        <v>3</v>
      </c>
      <c r="J3542">
        <v>31.9</v>
      </c>
      <c r="K3542">
        <v>2.79</v>
      </c>
      <c r="L3542">
        <v>3.5</v>
      </c>
      <c r="M3542">
        <v>70</v>
      </c>
      <c r="N3542">
        <f>LOG(M3542/100,2)+3</f>
        <v>2.4854268271702415</v>
      </c>
      <c r="O3542">
        <f>INDEX(lehmad!B$2:B$412,MATCH(klypsid!$B3542,lehmad!$A$2:$A$412,0))</f>
        <v>38649</v>
      </c>
      <c r="P3542">
        <f>INDEX(lehmad!D$2:D$412,MATCH(klypsid!$B3542,lehmad!$A$2:$A$412,0))</f>
        <v>97</v>
      </c>
      <c r="Q3542">
        <f>INDEX(lehmad!E$2:E$412,MATCH(klypsid!$B3542,lehmad!$A$2:$A$412,0))</f>
        <v>0.875</v>
      </c>
      <c r="R3542" t="str">
        <f>INDEX(lehmad!F$2:F$412,MATCH(klypsid!$B3542,lehmad!$A$2:$A$412,0))</f>
        <v>DORADO-ET</v>
      </c>
      <c r="S3542">
        <f>INDEX(lehmad!H$2:H$412,MATCH(klypsid!$B3542,lehmad!$A$2:$A$412,0))</f>
        <v>102</v>
      </c>
      <c r="T3542">
        <f>INDEX(lehmad!K$2:K$412,MATCH(klypsid!$B3542,lehmad!$A$2:$A$412,0))</f>
        <v>106</v>
      </c>
      <c r="U3542" s="4">
        <f t="shared" si="110"/>
        <v>8</v>
      </c>
      <c r="V3542">
        <f t="shared" si="111"/>
        <v>31</v>
      </c>
    </row>
    <row r="3543" spans="1:22" x14ac:dyDescent="0.25">
      <c r="A3543">
        <v>3699</v>
      </c>
      <c r="B3543" t="str">
        <f>"E"&amp;A3543</f>
        <v>E3699</v>
      </c>
      <c r="C3543" t="s">
        <v>32</v>
      </c>
      <c r="D3543">
        <v>1</v>
      </c>
      <c r="E3543">
        <f>IF(D3543&lt;4,D3543,4)</f>
        <v>1</v>
      </c>
      <c r="F3543" s="1">
        <v>39387</v>
      </c>
      <c r="G3543" s="1">
        <v>39663</v>
      </c>
      <c r="H3543" s="3">
        <f>G3543-F3543</f>
        <v>276</v>
      </c>
      <c r="I3543" s="3">
        <f>IF(H3543&lt;=60,1,IF(H3543&lt;=150,2,3))</f>
        <v>3</v>
      </c>
      <c r="J3543">
        <v>23.4</v>
      </c>
      <c r="K3543">
        <v>3.81</v>
      </c>
      <c r="L3543">
        <v>3.23</v>
      </c>
      <c r="M3543">
        <v>211</v>
      </c>
      <c r="N3543">
        <f>LOG(M3543/100,2)+3</f>
        <v>4.0772429989324603</v>
      </c>
      <c r="O3543">
        <f>INDEX(lehmad!B$2:B$412,MATCH(klypsid!$B3543,lehmad!$A$2:$A$412,0))</f>
        <v>38649</v>
      </c>
      <c r="P3543">
        <f>INDEX(lehmad!D$2:D$412,MATCH(klypsid!$B3543,lehmad!$A$2:$A$412,0))</f>
        <v>97</v>
      </c>
      <c r="Q3543">
        <f>INDEX(lehmad!E$2:E$412,MATCH(klypsid!$B3543,lehmad!$A$2:$A$412,0))</f>
        <v>0.875</v>
      </c>
      <c r="R3543" t="str">
        <f>INDEX(lehmad!F$2:F$412,MATCH(klypsid!$B3543,lehmad!$A$2:$A$412,0))</f>
        <v>DORADO-ET</v>
      </c>
      <c r="S3543">
        <f>INDEX(lehmad!H$2:H$412,MATCH(klypsid!$B3543,lehmad!$A$2:$A$412,0))</f>
        <v>102</v>
      </c>
      <c r="T3543">
        <f>INDEX(lehmad!K$2:K$412,MATCH(klypsid!$B3543,lehmad!$A$2:$A$412,0))</f>
        <v>106</v>
      </c>
      <c r="U3543" s="4">
        <f t="shared" si="110"/>
        <v>9</v>
      </c>
      <c r="V3543">
        <f t="shared" si="111"/>
        <v>32</v>
      </c>
    </row>
    <row r="3544" spans="1:22" x14ac:dyDescent="0.25">
      <c r="A3544">
        <v>3699</v>
      </c>
      <c r="B3544" t="str">
        <f>"E"&amp;A3544</f>
        <v>E3699</v>
      </c>
      <c r="C3544" t="s">
        <v>32</v>
      </c>
      <c r="D3544">
        <v>2</v>
      </c>
      <c r="E3544">
        <f>IF(D3544&lt;4,D3544,4)</f>
        <v>2</v>
      </c>
      <c r="F3544" s="1">
        <v>39740</v>
      </c>
      <c r="G3544" s="1">
        <v>39754</v>
      </c>
      <c r="H3544" s="3">
        <f>G3544-F3544</f>
        <v>14</v>
      </c>
      <c r="I3544" s="3">
        <f>IF(H3544&lt;=60,1,IF(H3544&lt;=150,2,3))</f>
        <v>1</v>
      </c>
      <c r="J3544">
        <v>44.1</v>
      </c>
      <c r="K3544">
        <v>4.2300000000000004</v>
      </c>
      <c r="L3544">
        <v>3.47</v>
      </c>
      <c r="M3544">
        <v>251</v>
      </c>
      <c r="N3544">
        <f>LOG(M3544/100,2)+3</f>
        <v>4.3276873641760467</v>
      </c>
      <c r="O3544">
        <f>INDEX(lehmad!B$2:B$412,MATCH(klypsid!$B3544,lehmad!$A$2:$A$412,0))</f>
        <v>38649</v>
      </c>
      <c r="P3544">
        <f>INDEX(lehmad!D$2:D$412,MATCH(klypsid!$B3544,lehmad!$A$2:$A$412,0))</f>
        <v>97</v>
      </c>
      <c r="Q3544">
        <f>INDEX(lehmad!E$2:E$412,MATCH(klypsid!$B3544,lehmad!$A$2:$A$412,0))</f>
        <v>0.875</v>
      </c>
      <c r="R3544" t="str">
        <f>INDEX(lehmad!F$2:F$412,MATCH(klypsid!$B3544,lehmad!$A$2:$A$412,0))</f>
        <v>DORADO-ET</v>
      </c>
      <c r="S3544">
        <f>INDEX(lehmad!H$2:H$412,MATCH(klypsid!$B3544,lehmad!$A$2:$A$412,0))</f>
        <v>102</v>
      </c>
      <c r="T3544">
        <f>INDEX(lehmad!K$2:K$412,MATCH(klypsid!$B3544,lehmad!$A$2:$A$412,0))</f>
        <v>106</v>
      </c>
      <c r="U3544" s="4">
        <f t="shared" si="110"/>
        <v>1</v>
      </c>
      <c r="V3544">
        <f t="shared" si="111"/>
        <v>14</v>
      </c>
    </row>
    <row r="3545" spans="1:22" x14ac:dyDescent="0.25">
      <c r="A3545">
        <v>3699</v>
      </c>
      <c r="B3545" t="str">
        <f>"E"&amp;A3545</f>
        <v>E3699</v>
      </c>
      <c r="C3545" t="s">
        <v>32</v>
      </c>
      <c r="D3545">
        <v>2</v>
      </c>
      <c r="E3545">
        <f>IF(D3545&lt;4,D3545,4)</f>
        <v>2</v>
      </c>
      <c r="F3545" s="1">
        <v>39740</v>
      </c>
      <c r="G3545" s="1">
        <v>39783</v>
      </c>
      <c r="H3545" s="3">
        <f>G3545-F3545</f>
        <v>43</v>
      </c>
      <c r="I3545" s="3">
        <f>IF(H3545&lt;=60,1,IF(H3545&lt;=150,2,3))</f>
        <v>1</v>
      </c>
      <c r="J3545">
        <v>51.9</v>
      </c>
      <c r="K3545">
        <v>2.89</v>
      </c>
      <c r="L3545">
        <v>2.99</v>
      </c>
      <c r="M3545">
        <v>55</v>
      </c>
      <c r="N3545">
        <f>LOG(M3545/100,2)+3</f>
        <v>2.1375035237499347</v>
      </c>
      <c r="O3545">
        <f>INDEX(lehmad!B$2:B$412,MATCH(klypsid!$B3545,lehmad!$A$2:$A$412,0))</f>
        <v>38649</v>
      </c>
      <c r="P3545">
        <f>INDEX(lehmad!D$2:D$412,MATCH(klypsid!$B3545,lehmad!$A$2:$A$412,0))</f>
        <v>97</v>
      </c>
      <c r="Q3545">
        <f>INDEX(lehmad!E$2:E$412,MATCH(klypsid!$B3545,lehmad!$A$2:$A$412,0))</f>
        <v>0.875</v>
      </c>
      <c r="R3545" t="str">
        <f>INDEX(lehmad!F$2:F$412,MATCH(klypsid!$B3545,lehmad!$A$2:$A$412,0))</f>
        <v>DORADO-ET</v>
      </c>
      <c r="S3545">
        <f>INDEX(lehmad!H$2:H$412,MATCH(klypsid!$B3545,lehmad!$A$2:$A$412,0))</f>
        <v>102</v>
      </c>
      <c r="T3545">
        <f>INDEX(lehmad!K$2:K$412,MATCH(klypsid!$B3545,lehmad!$A$2:$A$412,0))</f>
        <v>106</v>
      </c>
      <c r="U3545" s="4">
        <f t="shared" si="110"/>
        <v>2</v>
      </c>
      <c r="V3545">
        <f t="shared" si="111"/>
        <v>29</v>
      </c>
    </row>
    <row r="3546" spans="1:22" x14ac:dyDescent="0.25">
      <c r="A3546">
        <v>3699</v>
      </c>
      <c r="B3546" t="str">
        <f>"E"&amp;A3546</f>
        <v>E3699</v>
      </c>
      <c r="C3546" t="s">
        <v>32</v>
      </c>
      <c r="D3546">
        <v>2</v>
      </c>
      <c r="E3546">
        <f>IF(D3546&lt;4,D3546,4)</f>
        <v>2</v>
      </c>
      <c r="F3546" s="1">
        <v>39740</v>
      </c>
      <c r="G3546" s="1">
        <v>39817</v>
      </c>
      <c r="H3546" s="3">
        <f>G3546-F3546</f>
        <v>77</v>
      </c>
      <c r="I3546" s="3">
        <f>IF(H3546&lt;=60,1,IF(H3546&lt;=150,2,3))</f>
        <v>2</v>
      </c>
      <c r="J3546">
        <v>47.7</v>
      </c>
      <c r="K3546">
        <v>2.5499999999999998</v>
      </c>
      <c r="L3546">
        <v>3</v>
      </c>
      <c r="M3546">
        <v>172</v>
      </c>
      <c r="N3546">
        <f>LOG(M3546/100,2)+3</f>
        <v>3.7824085649273735</v>
      </c>
      <c r="O3546">
        <f>INDEX(lehmad!B$2:B$412,MATCH(klypsid!$B3546,lehmad!$A$2:$A$412,0))</f>
        <v>38649</v>
      </c>
      <c r="P3546">
        <f>INDEX(lehmad!D$2:D$412,MATCH(klypsid!$B3546,lehmad!$A$2:$A$412,0))</f>
        <v>97</v>
      </c>
      <c r="Q3546">
        <f>INDEX(lehmad!E$2:E$412,MATCH(klypsid!$B3546,lehmad!$A$2:$A$412,0))</f>
        <v>0.875</v>
      </c>
      <c r="R3546" t="str">
        <f>INDEX(lehmad!F$2:F$412,MATCH(klypsid!$B3546,lehmad!$A$2:$A$412,0))</f>
        <v>DORADO-ET</v>
      </c>
      <c r="S3546">
        <f>INDEX(lehmad!H$2:H$412,MATCH(klypsid!$B3546,lehmad!$A$2:$A$412,0))</f>
        <v>102</v>
      </c>
      <c r="T3546">
        <f>INDEX(lehmad!K$2:K$412,MATCH(klypsid!$B3546,lehmad!$A$2:$A$412,0))</f>
        <v>106</v>
      </c>
      <c r="U3546" s="4">
        <f t="shared" si="110"/>
        <v>3</v>
      </c>
      <c r="V3546">
        <f t="shared" si="111"/>
        <v>34</v>
      </c>
    </row>
    <row r="3547" spans="1:22" x14ac:dyDescent="0.25">
      <c r="A3547">
        <v>3699</v>
      </c>
      <c r="B3547" t="str">
        <f>"E"&amp;A3547</f>
        <v>E3699</v>
      </c>
      <c r="C3547" t="s">
        <v>32</v>
      </c>
      <c r="D3547">
        <v>2</v>
      </c>
      <c r="E3547">
        <f>IF(D3547&lt;4,D3547,4)</f>
        <v>2</v>
      </c>
      <c r="F3547" s="1">
        <v>39740</v>
      </c>
      <c r="G3547" s="1">
        <v>39845</v>
      </c>
      <c r="H3547" s="3">
        <f>G3547-F3547</f>
        <v>105</v>
      </c>
      <c r="I3547" s="3">
        <f>IF(H3547&lt;=60,1,IF(H3547&lt;=150,2,3))</f>
        <v>2</v>
      </c>
      <c r="J3547">
        <v>49.1</v>
      </c>
      <c r="K3547">
        <v>3.35</v>
      </c>
      <c r="L3547">
        <v>3.07</v>
      </c>
      <c r="M3547">
        <v>95</v>
      </c>
      <c r="N3547">
        <f>LOG(M3547/100,2)+3</f>
        <v>2.925999418556223</v>
      </c>
      <c r="O3547">
        <f>INDEX(lehmad!B$2:B$412,MATCH(klypsid!$B3547,lehmad!$A$2:$A$412,0))</f>
        <v>38649</v>
      </c>
      <c r="P3547">
        <f>INDEX(lehmad!D$2:D$412,MATCH(klypsid!$B3547,lehmad!$A$2:$A$412,0))</f>
        <v>97</v>
      </c>
      <c r="Q3547">
        <f>INDEX(lehmad!E$2:E$412,MATCH(klypsid!$B3547,lehmad!$A$2:$A$412,0))</f>
        <v>0.875</v>
      </c>
      <c r="R3547" t="str">
        <f>INDEX(lehmad!F$2:F$412,MATCH(klypsid!$B3547,lehmad!$A$2:$A$412,0))</f>
        <v>DORADO-ET</v>
      </c>
      <c r="S3547">
        <f>INDEX(lehmad!H$2:H$412,MATCH(klypsid!$B3547,lehmad!$A$2:$A$412,0))</f>
        <v>102</v>
      </c>
      <c r="T3547">
        <f>INDEX(lehmad!K$2:K$412,MATCH(klypsid!$B3547,lehmad!$A$2:$A$412,0))</f>
        <v>106</v>
      </c>
      <c r="U3547" s="4">
        <f t="shared" si="110"/>
        <v>4</v>
      </c>
      <c r="V3547">
        <f t="shared" si="111"/>
        <v>28</v>
      </c>
    </row>
    <row r="3548" spans="1:22" x14ac:dyDescent="0.25">
      <c r="A3548">
        <v>3699</v>
      </c>
      <c r="B3548" t="str">
        <f>"E"&amp;A3548</f>
        <v>E3699</v>
      </c>
      <c r="C3548" t="s">
        <v>32</v>
      </c>
      <c r="D3548">
        <v>2</v>
      </c>
      <c r="E3548">
        <f>IF(D3548&lt;4,D3548,4)</f>
        <v>2</v>
      </c>
      <c r="F3548" s="1">
        <v>39740</v>
      </c>
      <c r="G3548" s="1">
        <v>39875</v>
      </c>
      <c r="H3548" s="3">
        <f>G3548-F3548</f>
        <v>135</v>
      </c>
      <c r="I3548" s="3">
        <f>IF(H3548&lt;=60,1,IF(H3548&lt;=150,2,3))</f>
        <v>2</v>
      </c>
      <c r="J3548">
        <v>45.8</v>
      </c>
      <c r="K3548">
        <v>3.15</v>
      </c>
      <c r="L3548">
        <v>3.2</v>
      </c>
      <c r="M3548">
        <v>98</v>
      </c>
      <c r="N3548">
        <f>LOG(M3548/100,2)+3</f>
        <v>2.9708536543404835</v>
      </c>
      <c r="O3548">
        <f>INDEX(lehmad!B$2:B$412,MATCH(klypsid!$B3548,lehmad!$A$2:$A$412,0))</f>
        <v>38649</v>
      </c>
      <c r="P3548">
        <f>INDEX(lehmad!D$2:D$412,MATCH(klypsid!$B3548,lehmad!$A$2:$A$412,0))</f>
        <v>97</v>
      </c>
      <c r="Q3548">
        <f>INDEX(lehmad!E$2:E$412,MATCH(klypsid!$B3548,lehmad!$A$2:$A$412,0))</f>
        <v>0.875</v>
      </c>
      <c r="R3548" t="str">
        <f>INDEX(lehmad!F$2:F$412,MATCH(klypsid!$B3548,lehmad!$A$2:$A$412,0))</f>
        <v>DORADO-ET</v>
      </c>
      <c r="S3548">
        <f>INDEX(lehmad!H$2:H$412,MATCH(klypsid!$B3548,lehmad!$A$2:$A$412,0))</f>
        <v>102</v>
      </c>
      <c r="T3548">
        <f>INDEX(lehmad!K$2:K$412,MATCH(klypsid!$B3548,lehmad!$A$2:$A$412,0))</f>
        <v>106</v>
      </c>
      <c r="U3548" s="4">
        <f t="shared" si="110"/>
        <v>5</v>
      </c>
      <c r="V3548">
        <f t="shared" si="111"/>
        <v>30</v>
      </c>
    </row>
    <row r="3549" spans="1:22" x14ac:dyDescent="0.25">
      <c r="A3549">
        <v>3699</v>
      </c>
      <c r="B3549" t="str">
        <f>"E"&amp;A3549</f>
        <v>E3699</v>
      </c>
      <c r="C3549" t="s">
        <v>32</v>
      </c>
      <c r="D3549">
        <v>2</v>
      </c>
      <c r="E3549">
        <f>IF(D3549&lt;4,D3549,4)</f>
        <v>2</v>
      </c>
      <c r="F3549" s="1">
        <v>39740</v>
      </c>
      <c r="G3549" s="1">
        <v>39908</v>
      </c>
      <c r="H3549" s="3">
        <f>G3549-F3549</f>
        <v>168</v>
      </c>
      <c r="I3549" s="3">
        <f>IF(H3549&lt;=60,1,IF(H3549&lt;=150,2,3))</f>
        <v>3</v>
      </c>
      <c r="J3549">
        <v>36.1</v>
      </c>
      <c r="K3549">
        <v>3.85</v>
      </c>
      <c r="L3549">
        <v>3.17</v>
      </c>
      <c r="M3549">
        <v>125</v>
      </c>
      <c r="N3549">
        <f>LOG(M3549/100,2)+3</f>
        <v>3.3219280948873622</v>
      </c>
      <c r="O3549">
        <f>INDEX(lehmad!B$2:B$412,MATCH(klypsid!$B3549,lehmad!$A$2:$A$412,0))</f>
        <v>38649</v>
      </c>
      <c r="P3549">
        <f>INDEX(lehmad!D$2:D$412,MATCH(klypsid!$B3549,lehmad!$A$2:$A$412,0))</f>
        <v>97</v>
      </c>
      <c r="Q3549">
        <f>INDEX(lehmad!E$2:E$412,MATCH(klypsid!$B3549,lehmad!$A$2:$A$412,0))</f>
        <v>0.875</v>
      </c>
      <c r="R3549" t="str">
        <f>INDEX(lehmad!F$2:F$412,MATCH(klypsid!$B3549,lehmad!$A$2:$A$412,0))</f>
        <v>DORADO-ET</v>
      </c>
      <c r="S3549">
        <f>INDEX(lehmad!H$2:H$412,MATCH(klypsid!$B3549,lehmad!$A$2:$A$412,0))</f>
        <v>102</v>
      </c>
      <c r="T3549">
        <f>INDEX(lehmad!K$2:K$412,MATCH(klypsid!$B3549,lehmad!$A$2:$A$412,0))</f>
        <v>106</v>
      </c>
      <c r="U3549" s="4">
        <f t="shared" si="110"/>
        <v>6</v>
      </c>
      <c r="V3549">
        <f t="shared" si="111"/>
        <v>33</v>
      </c>
    </row>
    <row r="3550" spans="1:22" x14ac:dyDescent="0.25">
      <c r="A3550">
        <v>3699</v>
      </c>
      <c r="B3550" t="str">
        <f>"E"&amp;A3550</f>
        <v>E3699</v>
      </c>
      <c r="C3550" t="s">
        <v>32</v>
      </c>
      <c r="D3550">
        <v>2</v>
      </c>
      <c r="E3550">
        <f>IF(D3550&lt;4,D3550,4)</f>
        <v>2</v>
      </c>
      <c r="F3550" s="1">
        <v>39740</v>
      </c>
      <c r="G3550" s="1">
        <v>39944</v>
      </c>
      <c r="H3550" s="3">
        <f>G3550-F3550</f>
        <v>204</v>
      </c>
      <c r="I3550" s="3">
        <f>IF(H3550&lt;=60,1,IF(H3550&lt;=150,2,3))</f>
        <v>3</v>
      </c>
      <c r="J3550">
        <v>33.6</v>
      </c>
      <c r="K3550">
        <v>3.83</v>
      </c>
      <c r="L3550">
        <v>3.47</v>
      </c>
      <c r="M3550">
        <v>144</v>
      </c>
      <c r="N3550">
        <f>LOG(M3550/100,2)+3</f>
        <v>3.5260688116675878</v>
      </c>
      <c r="O3550">
        <f>INDEX(lehmad!B$2:B$412,MATCH(klypsid!$B3550,lehmad!$A$2:$A$412,0))</f>
        <v>38649</v>
      </c>
      <c r="P3550">
        <f>INDEX(lehmad!D$2:D$412,MATCH(klypsid!$B3550,lehmad!$A$2:$A$412,0))</f>
        <v>97</v>
      </c>
      <c r="Q3550">
        <f>INDEX(lehmad!E$2:E$412,MATCH(klypsid!$B3550,lehmad!$A$2:$A$412,0))</f>
        <v>0.875</v>
      </c>
      <c r="R3550" t="str">
        <f>INDEX(lehmad!F$2:F$412,MATCH(klypsid!$B3550,lehmad!$A$2:$A$412,0))</f>
        <v>DORADO-ET</v>
      </c>
      <c r="S3550">
        <f>INDEX(lehmad!H$2:H$412,MATCH(klypsid!$B3550,lehmad!$A$2:$A$412,0))</f>
        <v>102</v>
      </c>
      <c r="T3550">
        <f>INDEX(lehmad!K$2:K$412,MATCH(klypsid!$B3550,lehmad!$A$2:$A$412,0))</f>
        <v>106</v>
      </c>
      <c r="U3550" s="4">
        <f t="shared" si="110"/>
        <v>7</v>
      </c>
      <c r="V3550">
        <f t="shared" si="111"/>
        <v>36</v>
      </c>
    </row>
    <row r="3551" spans="1:22" x14ac:dyDescent="0.25">
      <c r="A3551">
        <v>3699</v>
      </c>
      <c r="B3551" t="str">
        <f>"E"&amp;A3551</f>
        <v>E3699</v>
      </c>
      <c r="C3551" t="s">
        <v>32</v>
      </c>
      <c r="D3551">
        <v>2</v>
      </c>
      <c r="E3551">
        <f>IF(D3551&lt;4,D3551,4)</f>
        <v>2</v>
      </c>
      <c r="F3551" s="1">
        <v>39740</v>
      </c>
      <c r="G3551" s="1">
        <v>39972</v>
      </c>
      <c r="H3551" s="3">
        <f>G3551-F3551</f>
        <v>232</v>
      </c>
      <c r="I3551" s="3">
        <f>IF(H3551&lt;=60,1,IF(H3551&lt;=150,2,3))</f>
        <v>3</v>
      </c>
      <c r="J3551">
        <v>31.9</v>
      </c>
      <c r="K3551">
        <v>2.93</v>
      </c>
      <c r="L3551">
        <v>3.43</v>
      </c>
      <c r="M3551">
        <v>106</v>
      </c>
      <c r="N3551">
        <f>LOG(M3551/100,2)+3</f>
        <v>3.0840642647884744</v>
      </c>
      <c r="O3551">
        <f>INDEX(lehmad!B$2:B$412,MATCH(klypsid!$B3551,lehmad!$A$2:$A$412,0))</f>
        <v>38649</v>
      </c>
      <c r="P3551">
        <f>INDEX(lehmad!D$2:D$412,MATCH(klypsid!$B3551,lehmad!$A$2:$A$412,0))</f>
        <v>97</v>
      </c>
      <c r="Q3551">
        <f>INDEX(lehmad!E$2:E$412,MATCH(klypsid!$B3551,lehmad!$A$2:$A$412,0))</f>
        <v>0.875</v>
      </c>
      <c r="R3551" t="str">
        <f>INDEX(lehmad!F$2:F$412,MATCH(klypsid!$B3551,lehmad!$A$2:$A$412,0))</f>
        <v>DORADO-ET</v>
      </c>
      <c r="S3551">
        <f>INDEX(lehmad!H$2:H$412,MATCH(klypsid!$B3551,lehmad!$A$2:$A$412,0))</f>
        <v>102</v>
      </c>
      <c r="T3551">
        <f>INDEX(lehmad!K$2:K$412,MATCH(klypsid!$B3551,lehmad!$A$2:$A$412,0))</f>
        <v>106</v>
      </c>
      <c r="U3551" s="4">
        <f t="shared" si="110"/>
        <v>8</v>
      </c>
      <c r="V3551">
        <f t="shared" si="111"/>
        <v>28</v>
      </c>
    </row>
    <row r="3552" spans="1:22" x14ac:dyDescent="0.25">
      <c r="A3552">
        <v>3699</v>
      </c>
      <c r="B3552" t="str">
        <f>"E"&amp;A3552</f>
        <v>E3699</v>
      </c>
      <c r="C3552" t="s">
        <v>32</v>
      </c>
      <c r="D3552">
        <v>2</v>
      </c>
      <c r="E3552">
        <f>IF(D3552&lt;4,D3552,4)</f>
        <v>2</v>
      </c>
      <c r="F3552" s="1">
        <v>39740</v>
      </c>
      <c r="G3552" s="1">
        <v>40007</v>
      </c>
      <c r="H3552" s="3">
        <f>G3552-F3552</f>
        <v>267</v>
      </c>
      <c r="I3552" s="3">
        <f>IF(H3552&lt;=60,1,IF(H3552&lt;=150,2,3))</f>
        <v>3</v>
      </c>
      <c r="J3552">
        <v>31.1</v>
      </c>
      <c r="K3552">
        <v>3.31</v>
      </c>
      <c r="L3552">
        <v>3.44</v>
      </c>
      <c r="M3552">
        <v>176</v>
      </c>
      <c r="N3552">
        <f>LOG(M3552/100,2)+3</f>
        <v>3.8155754288625725</v>
      </c>
      <c r="O3552">
        <f>INDEX(lehmad!B$2:B$412,MATCH(klypsid!$B3552,lehmad!$A$2:$A$412,0))</f>
        <v>38649</v>
      </c>
      <c r="P3552">
        <f>INDEX(lehmad!D$2:D$412,MATCH(klypsid!$B3552,lehmad!$A$2:$A$412,0))</f>
        <v>97</v>
      </c>
      <c r="Q3552">
        <f>INDEX(lehmad!E$2:E$412,MATCH(klypsid!$B3552,lehmad!$A$2:$A$412,0))</f>
        <v>0.875</v>
      </c>
      <c r="R3552" t="str">
        <f>INDEX(lehmad!F$2:F$412,MATCH(klypsid!$B3552,lehmad!$A$2:$A$412,0))</f>
        <v>DORADO-ET</v>
      </c>
      <c r="S3552">
        <f>INDEX(lehmad!H$2:H$412,MATCH(klypsid!$B3552,lehmad!$A$2:$A$412,0))</f>
        <v>102</v>
      </c>
      <c r="T3552">
        <f>INDEX(lehmad!K$2:K$412,MATCH(klypsid!$B3552,lehmad!$A$2:$A$412,0))</f>
        <v>106</v>
      </c>
      <c r="U3552" s="4">
        <f t="shared" si="110"/>
        <v>9</v>
      </c>
      <c r="V3552">
        <f t="shared" si="111"/>
        <v>35</v>
      </c>
    </row>
    <row r="3553" spans="1:22" x14ac:dyDescent="0.25">
      <c r="A3553">
        <v>3699</v>
      </c>
      <c r="B3553" t="str">
        <f>"E"&amp;A3553</f>
        <v>E3699</v>
      </c>
      <c r="C3553" t="s">
        <v>32</v>
      </c>
      <c r="D3553">
        <v>2</v>
      </c>
      <c r="E3553">
        <f>IF(D3553&lt;4,D3553,4)</f>
        <v>2</v>
      </c>
      <c r="F3553" s="1">
        <v>39740</v>
      </c>
      <c r="G3553" s="1">
        <v>40037</v>
      </c>
      <c r="H3553" s="3">
        <f>G3553-F3553</f>
        <v>297</v>
      </c>
      <c r="I3553" s="3">
        <f>IF(H3553&lt;=60,1,IF(H3553&lt;=150,2,3))</f>
        <v>3</v>
      </c>
      <c r="J3553">
        <v>28.8</v>
      </c>
      <c r="K3553">
        <v>3.8</v>
      </c>
      <c r="L3553">
        <v>3.44</v>
      </c>
      <c r="M3553">
        <v>96</v>
      </c>
      <c r="N3553">
        <f>LOG(M3553/100,2)+3</f>
        <v>2.9411063109464313</v>
      </c>
      <c r="O3553">
        <f>INDEX(lehmad!B$2:B$412,MATCH(klypsid!$B3553,lehmad!$A$2:$A$412,0))</f>
        <v>38649</v>
      </c>
      <c r="P3553">
        <f>INDEX(lehmad!D$2:D$412,MATCH(klypsid!$B3553,lehmad!$A$2:$A$412,0))</f>
        <v>97</v>
      </c>
      <c r="Q3553">
        <f>INDEX(lehmad!E$2:E$412,MATCH(klypsid!$B3553,lehmad!$A$2:$A$412,0))</f>
        <v>0.875</v>
      </c>
      <c r="R3553" t="str">
        <f>INDEX(lehmad!F$2:F$412,MATCH(klypsid!$B3553,lehmad!$A$2:$A$412,0))</f>
        <v>DORADO-ET</v>
      </c>
      <c r="S3553">
        <f>INDEX(lehmad!H$2:H$412,MATCH(klypsid!$B3553,lehmad!$A$2:$A$412,0))</f>
        <v>102</v>
      </c>
      <c r="T3553">
        <f>INDEX(lehmad!K$2:K$412,MATCH(klypsid!$B3553,lehmad!$A$2:$A$412,0))</f>
        <v>106</v>
      </c>
      <c r="U3553" s="4">
        <f t="shared" si="110"/>
        <v>10</v>
      </c>
      <c r="V3553">
        <f t="shared" si="111"/>
        <v>30</v>
      </c>
    </row>
    <row r="3554" spans="1:22" x14ac:dyDescent="0.25">
      <c r="A3554">
        <v>3699</v>
      </c>
      <c r="B3554" t="str">
        <f>"E"&amp;A3554</f>
        <v>E3699</v>
      </c>
      <c r="C3554" t="s">
        <v>32</v>
      </c>
      <c r="D3554">
        <v>2</v>
      </c>
      <c r="E3554">
        <f>IF(D3554&lt;4,D3554,4)</f>
        <v>2</v>
      </c>
      <c r="F3554" s="1">
        <v>39740</v>
      </c>
      <c r="G3554" s="1">
        <v>40066</v>
      </c>
      <c r="H3554" s="3">
        <f>G3554-F3554</f>
        <v>326</v>
      </c>
      <c r="I3554" s="3">
        <f>IF(H3554&lt;=60,1,IF(H3554&lt;=150,2,3))</f>
        <v>3</v>
      </c>
      <c r="J3554">
        <v>27.4</v>
      </c>
      <c r="K3554">
        <v>4.96</v>
      </c>
      <c r="L3554">
        <v>3.78</v>
      </c>
      <c r="M3554">
        <v>142</v>
      </c>
      <c r="N3554">
        <f>LOG(M3554/100,2)+3</f>
        <v>3.5058909297299574</v>
      </c>
      <c r="O3554">
        <f>INDEX(lehmad!B$2:B$412,MATCH(klypsid!$B3554,lehmad!$A$2:$A$412,0))</f>
        <v>38649</v>
      </c>
      <c r="P3554">
        <f>INDEX(lehmad!D$2:D$412,MATCH(klypsid!$B3554,lehmad!$A$2:$A$412,0))</f>
        <v>97</v>
      </c>
      <c r="Q3554">
        <f>INDEX(lehmad!E$2:E$412,MATCH(klypsid!$B3554,lehmad!$A$2:$A$412,0))</f>
        <v>0.875</v>
      </c>
      <c r="R3554" t="str">
        <f>INDEX(lehmad!F$2:F$412,MATCH(klypsid!$B3554,lehmad!$A$2:$A$412,0))</f>
        <v>DORADO-ET</v>
      </c>
      <c r="S3554">
        <f>INDEX(lehmad!H$2:H$412,MATCH(klypsid!$B3554,lehmad!$A$2:$A$412,0))</f>
        <v>102</v>
      </c>
      <c r="T3554">
        <f>INDEX(lehmad!K$2:K$412,MATCH(klypsid!$B3554,lehmad!$A$2:$A$412,0))</f>
        <v>106</v>
      </c>
      <c r="U3554" s="4">
        <f t="shared" si="110"/>
        <v>11</v>
      </c>
      <c r="V3554">
        <f t="shared" si="111"/>
        <v>29</v>
      </c>
    </row>
    <row r="3555" spans="1:22" x14ac:dyDescent="0.25">
      <c r="A3555">
        <v>3699</v>
      </c>
      <c r="B3555" t="str">
        <f>"E"&amp;A3555</f>
        <v>E3699</v>
      </c>
      <c r="C3555" t="s">
        <v>32</v>
      </c>
      <c r="D3555">
        <v>2</v>
      </c>
      <c r="E3555">
        <f>IF(D3555&lt;4,D3555,4)</f>
        <v>2</v>
      </c>
      <c r="F3555" s="1">
        <v>39740</v>
      </c>
      <c r="G3555" s="1">
        <v>40094</v>
      </c>
      <c r="H3555" s="3">
        <f>G3555-F3555</f>
        <v>354</v>
      </c>
      <c r="I3555" s="3">
        <f>IF(H3555&lt;=60,1,IF(H3555&lt;=150,2,3))</f>
        <v>3</v>
      </c>
      <c r="J3555">
        <v>17</v>
      </c>
      <c r="K3555">
        <v>3.15</v>
      </c>
      <c r="L3555">
        <v>4.1500000000000004</v>
      </c>
      <c r="M3555">
        <v>168</v>
      </c>
      <c r="N3555">
        <f>LOG(M3555/100,2)+3</f>
        <v>3.7484612330040354</v>
      </c>
      <c r="O3555">
        <f>INDEX(lehmad!B$2:B$412,MATCH(klypsid!$B3555,lehmad!$A$2:$A$412,0))</f>
        <v>38649</v>
      </c>
      <c r="P3555">
        <f>INDEX(lehmad!D$2:D$412,MATCH(klypsid!$B3555,lehmad!$A$2:$A$412,0))</f>
        <v>97</v>
      </c>
      <c r="Q3555">
        <f>INDEX(lehmad!E$2:E$412,MATCH(klypsid!$B3555,lehmad!$A$2:$A$412,0))</f>
        <v>0.875</v>
      </c>
      <c r="R3555" t="str">
        <f>INDEX(lehmad!F$2:F$412,MATCH(klypsid!$B3555,lehmad!$A$2:$A$412,0))</f>
        <v>DORADO-ET</v>
      </c>
      <c r="S3555">
        <f>INDEX(lehmad!H$2:H$412,MATCH(klypsid!$B3555,lehmad!$A$2:$A$412,0))</f>
        <v>102</v>
      </c>
      <c r="T3555">
        <f>INDEX(lehmad!K$2:K$412,MATCH(klypsid!$B3555,lehmad!$A$2:$A$412,0))</f>
        <v>106</v>
      </c>
      <c r="U3555" s="4">
        <f t="shared" si="110"/>
        <v>12</v>
      </c>
      <c r="V3555">
        <f t="shared" si="111"/>
        <v>28</v>
      </c>
    </row>
    <row r="3556" spans="1:22" x14ac:dyDescent="0.25">
      <c r="A3556">
        <v>3699</v>
      </c>
      <c r="B3556" t="str">
        <f>"E"&amp;A3556</f>
        <v>E3699</v>
      </c>
      <c r="C3556" t="s">
        <v>32</v>
      </c>
      <c r="D3556">
        <v>2</v>
      </c>
      <c r="E3556">
        <f>IF(D3556&lt;4,D3556,4)</f>
        <v>2</v>
      </c>
      <c r="F3556" s="1">
        <v>39740</v>
      </c>
      <c r="G3556" s="1">
        <v>40125</v>
      </c>
      <c r="H3556" s="3">
        <f>G3556-F3556</f>
        <v>385</v>
      </c>
      <c r="I3556" s="3">
        <f>IF(H3556&lt;=60,1,IF(H3556&lt;=150,2,3))</f>
        <v>3</v>
      </c>
      <c r="J3556">
        <v>13.8</v>
      </c>
      <c r="K3556">
        <v>3.99</v>
      </c>
      <c r="L3556">
        <v>4.07</v>
      </c>
      <c r="M3556">
        <v>207</v>
      </c>
      <c r="N3556">
        <f>LOG(M3556/100,2)+3</f>
        <v>4.0496307677246008</v>
      </c>
      <c r="O3556">
        <f>INDEX(lehmad!B$2:B$412,MATCH(klypsid!$B3556,lehmad!$A$2:$A$412,0))</f>
        <v>38649</v>
      </c>
      <c r="P3556">
        <f>INDEX(lehmad!D$2:D$412,MATCH(klypsid!$B3556,lehmad!$A$2:$A$412,0))</f>
        <v>97</v>
      </c>
      <c r="Q3556">
        <f>INDEX(lehmad!E$2:E$412,MATCH(klypsid!$B3556,lehmad!$A$2:$A$412,0))</f>
        <v>0.875</v>
      </c>
      <c r="R3556" t="str">
        <f>INDEX(lehmad!F$2:F$412,MATCH(klypsid!$B3556,lehmad!$A$2:$A$412,0))</f>
        <v>DORADO-ET</v>
      </c>
      <c r="S3556">
        <f>INDEX(lehmad!H$2:H$412,MATCH(klypsid!$B3556,lehmad!$A$2:$A$412,0))</f>
        <v>102</v>
      </c>
      <c r="T3556">
        <f>INDEX(lehmad!K$2:K$412,MATCH(klypsid!$B3556,lehmad!$A$2:$A$412,0))</f>
        <v>106</v>
      </c>
      <c r="U3556" s="4">
        <f t="shared" si="110"/>
        <v>13</v>
      </c>
      <c r="V3556">
        <f t="shared" si="111"/>
        <v>31</v>
      </c>
    </row>
    <row r="3557" spans="1:22" x14ac:dyDescent="0.25">
      <c r="A3557">
        <v>3699</v>
      </c>
      <c r="B3557" t="str">
        <f>"E"&amp;A3557</f>
        <v>E3699</v>
      </c>
      <c r="C3557" t="s">
        <v>32</v>
      </c>
      <c r="D3557">
        <v>3</v>
      </c>
      <c r="E3557">
        <f>IF(D3557&lt;4,D3557,4)</f>
        <v>3</v>
      </c>
      <c r="F3557" s="1">
        <v>40212</v>
      </c>
      <c r="G3557" s="1">
        <v>40242</v>
      </c>
      <c r="H3557" s="3">
        <f>G3557-F3557</f>
        <v>30</v>
      </c>
      <c r="I3557" s="3">
        <f>IF(H3557&lt;=60,1,IF(H3557&lt;=150,2,3))</f>
        <v>1</v>
      </c>
      <c r="J3557">
        <v>47.5</v>
      </c>
      <c r="K3557">
        <v>3.22</v>
      </c>
      <c r="L3557">
        <v>2.89</v>
      </c>
      <c r="M3557">
        <v>21</v>
      </c>
      <c r="N3557">
        <f>LOG(M3557/100,2)+3</f>
        <v>0.74846123300403544</v>
      </c>
      <c r="O3557">
        <f>INDEX(lehmad!B$2:B$412,MATCH(klypsid!$B3557,lehmad!$A$2:$A$412,0))</f>
        <v>38649</v>
      </c>
      <c r="P3557">
        <f>INDEX(lehmad!D$2:D$412,MATCH(klypsid!$B3557,lehmad!$A$2:$A$412,0))</f>
        <v>97</v>
      </c>
      <c r="Q3557">
        <f>INDEX(lehmad!E$2:E$412,MATCH(klypsid!$B3557,lehmad!$A$2:$A$412,0))</f>
        <v>0.875</v>
      </c>
      <c r="R3557" t="str">
        <f>INDEX(lehmad!F$2:F$412,MATCH(klypsid!$B3557,lehmad!$A$2:$A$412,0))</f>
        <v>DORADO-ET</v>
      </c>
      <c r="S3557">
        <f>INDEX(lehmad!H$2:H$412,MATCH(klypsid!$B3557,lehmad!$A$2:$A$412,0))</f>
        <v>102</v>
      </c>
      <c r="T3557">
        <f>INDEX(lehmad!K$2:K$412,MATCH(klypsid!$B3557,lehmad!$A$2:$A$412,0))</f>
        <v>106</v>
      </c>
      <c r="U3557" s="4">
        <f t="shared" si="110"/>
        <v>1</v>
      </c>
      <c r="V3557">
        <f t="shared" si="111"/>
        <v>30</v>
      </c>
    </row>
    <row r="3558" spans="1:22" x14ac:dyDescent="0.25">
      <c r="A3558">
        <v>3699</v>
      </c>
      <c r="B3558" t="str">
        <f>"E"&amp;A3558</f>
        <v>E3699</v>
      </c>
      <c r="C3558" t="s">
        <v>32</v>
      </c>
      <c r="D3558">
        <v>3</v>
      </c>
      <c r="E3558">
        <f>IF(D3558&lt;4,D3558,4)</f>
        <v>3</v>
      </c>
      <c r="F3558" s="1">
        <v>40212</v>
      </c>
      <c r="G3558" s="1">
        <v>40276</v>
      </c>
      <c r="H3558" s="3">
        <f>G3558-F3558</f>
        <v>64</v>
      </c>
      <c r="I3558" s="3">
        <f>IF(H3558&lt;=60,1,IF(H3558&lt;=150,2,3))</f>
        <v>2</v>
      </c>
      <c r="J3558">
        <v>55</v>
      </c>
      <c r="K3558">
        <v>3.21</v>
      </c>
      <c r="L3558">
        <v>2.94</v>
      </c>
      <c r="M3558">
        <v>18</v>
      </c>
      <c r="N3558">
        <f>LOG(M3558/100,2)+3</f>
        <v>0.52606881166758779</v>
      </c>
      <c r="O3558">
        <f>INDEX(lehmad!B$2:B$412,MATCH(klypsid!$B3558,lehmad!$A$2:$A$412,0))</f>
        <v>38649</v>
      </c>
      <c r="P3558">
        <f>INDEX(lehmad!D$2:D$412,MATCH(klypsid!$B3558,lehmad!$A$2:$A$412,0))</f>
        <v>97</v>
      </c>
      <c r="Q3558">
        <f>INDEX(lehmad!E$2:E$412,MATCH(klypsid!$B3558,lehmad!$A$2:$A$412,0))</f>
        <v>0.875</v>
      </c>
      <c r="R3558" t="str">
        <f>INDEX(lehmad!F$2:F$412,MATCH(klypsid!$B3558,lehmad!$A$2:$A$412,0))</f>
        <v>DORADO-ET</v>
      </c>
      <c r="S3558">
        <f>INDEX(lehmad!H$2:H$412,MATCH(klypsid!$B3558,lehmad!$A$2:$A$412,0))</f>
        <v>102</v>
      </c>
      <c r="T3558">
        <f>INDEX(lehmad!K$2:K$412,MATCH(klypsid!$B3558,lehmad!$A$2:$A$412,0))</f>
        <v>106</v>
      </c>
      <c r="U3558" s="4">
        <f t="shared" si="110"/>
        <v>2</v>
      </c>
      <c r="V3558">
        <f t="shared" si="111"/>
        <v>34</v>
      </c>
    </row>
    <row r="3559" spans="1:22" x14ac:dyDescent="0.25">
      <c r="A3559">
        <v>3699</v>
      </c>
      <c r="B3559" t="str">
        <f>"E"&amp;A3559</f>
        <v>E3699</v>
      </c>
      <c r="C3559" t="s">
        <v>32</v>
      </c>
      <c r="D3559">
        <v>3</v>
      </c>
      <c r="E3559">
        <f>IF(D3559&lt;4,D3559,4)</f>
        <v>3</v>
      </c>
      <c r="F3559" s="1">
        <v>40212</v>
      </c>
      <c r="G3559" s="1">
        <v>40304</v>
      </c>
      <c r="H3559" s="3">
        <f>G3559-F3559</f>
        <v>92</v>
      </c>
      <c r="I3559" s="3">
        <f>IF(H3559&lt;=60,1,IF(H3559&lt;=150,2,3))</f>
        <v>2</v>
      </c>
      <c r="J3559">
        <v>50.8</v>
      </c>
      <c r="K3559">
        <v>2.93</v>
      </c>
      <c r="L3559">
        <v>2.87</v>
      </c>
      <c r="M3559">
        <v>27</v>
      </c>
      <c r="N3559">
        <f>LOG(M3559/100,2)+3</f>
        <v>1.1110313123887439</v>
      </c>
      <c r="O3559">
        <f>INDEX(lehmad!B$2:B$412,MATCH(klypsid!$B3559,lehmad!$A$2:$A$412,0))</f>
        <v>38649</v>
      </c>
      <c r="P3559">
        <f>INDEX(lehmad!D$2:D$412,MATCH(klypsid!$B3559,lehmad!$A$2:$A$412,0))</f>
        <v>97</v>
      </c>
      <c r="Q3559">
        <f>INDEX(lehmad!E$2:E$412,MATCH(klypsid!$B3559,lehmad!$A$2:$A$412,0))</f>
        <v>0.875</v>
      </c>
      <c r="R3559" t="str">
        <f>INDEX(lehmad!F$2:F$412,MATCH(klypsid!$B3559,lehmad!$A$2:$A$412,0))</f>
        <v>DORADO-ET</v>
      </c>
      <c r="S3559">
        <f>INDEX(lehmad!H$2:H$412,MATCH(klypsid!$B3559,lehmad!$A$2:$A$412,0))</f>
        <v>102</v>
      </c>
      <c r="T3559">
        <f>INDEX(lehmad!K$2:K$412,MATCH(klypsid!$B3559,lehmad!$A$2:$A$412,0))</f>
        <v>106</v>
      </c>
      <c r="U3559" s="4">
        <f t="shared" si="110"/>
        <v>3</v>
      </c>
      <c r="V3559">
        <f t="shared" si="111"/>
        <v>28</v>
      </c>
    </row>
    <row r="3560" spans="1:22" x14ac:dyDescent="0.25">
      <c r="A3560">
        <v>3699</v>
      </c>
      <c r="B3560" t="str">
        <f>"E"&amp;A3560</f>
        <v>E3699</v>
      </c>
      <c r="C3560" t="s">
        <v>32</v>
      </c>
      <c r="D3560">
        <v>3</v>
      </c>
      <c r="E3560">
        <f>IF(D3560&lt;4,D3560,4)</f>
        <v>3</v>
      </c>
      <c r="F3560" s="1">
        <v>40212</v>
      </c>
      <c r="G3560" s="1">
        <v>40336</v>
      </c>
      <c r="H3560" s="3">
        <f>G3560-F3560</f>
        <v>124</v>
      </c>
      <c r="I3560" s="3">
        <f>IF(H3560&lt;=60,1,IF(H3560&lt;=150,2,3))</f>
        <v>2</v>
      </c>
      <c r="J3560">
        <v>48.4</v>
      </c>
      <c r="K3560">
        <v>3.19</v>
      </c>
      <c r="L3560">
        <v>2.81</v>
      </c>
      <c r="M3560">
        <v>66</v>
      </c>
      <c r="N3560">
        <f>LOG(M3560/100,2)+3</f>
        <v>2.400537929583729</v>
      </c>
      <c r="O3560">
        <f>INDEX(lehmad!B$2:B$412,MATCH(klypsid!$B3560,lehmad!$A$2:$A$412,0))</f>
        <v>38649</v>
      </c>
      <c r="P3560">
        <f>INDEX(lehmad!D$2:D$412,MATCH(klypsid!$B3560,lehmad!$A$2:$A$412,0))</f>
        <v>97</v>
      </c>
      <c r="Q3560">
        <f>INDEX(lehmad!E$2:E$412,MATCH(klypsid!$B3560,lehmad!$A$2:$A$412,0))</f>
        <v>0.875</v>
      </c>
      <c r="R3560" t="str">
        <f>INDEX(lehmad!F$2:F$412,MATCH(klypsid!$B3560,lehmad!$A$2:$A$412,0))</f>
        <v>DORADO-ET</v>
      </c>
      <c r="S3560">
        <f>INDEX(lehmad!H$2:H$412,MATCH(klypsid!$B3560,lehmad!$A$2:$A$412,0))</f>
        <v>102</v>
      </c>
      <c r="T3560">
        <f>INDEX(lehmad!K$2:K$412,MATCH(klypsid!$B3560,lehmad!$A$2:$A$412,0))</f>
        <v>106</v>
      </c>
      <c r="U3560" s="4">
        <f t="shared" si="110"/>
        <v>4</v>
      </c>
      <c r="V3560">
        <f t="shared" si="111"/>
        <v>32</v>
      </c>
    </row>
    <row r="3561" spans="1:22" x14ac:dyDescent="0.25">
      <c r="A3561">
        <v>3699</v>
      </c>
      <c r="B3561" t="str">
        <f>"E"&amp;A3561</f>
        <v>E3699</v>
      </c>
      <c r="C3561" t="s">
        <v>32</v>
      </c>
      <c r="D3561">
        <v>3</v>
      </c>
      <c r="E3561">
        <f>IF(D3561&lt;4,D3561,4)</f>
        <v>3</v>
      </c>
      <c r="F3561" s="1">
        <v>40212</v>
      </c>
      <c r="G3561" s="1">
        <v>40371</v>
      </c>
      <c r="H3561" s="3">
        <f>G3561-F3561</f>
        <v>159</v>
      </c>
      <c r="I3561" s="3">
        <f>IF(H3561&lt;=60,1,IF(H3561&lt;=150,2,3))</f>
        <v>3</v>
      </c>
      <c r="J3561">
        <v>46.3</v>
      </c>
      <c r="K3561">
        <v>4.17</v>
      </c>
      <c r="L3561">
        <v>2.93</v>
      </c>
      <c r="M3561">
        <v>38</v>
      </c>
      <c r="N3561">
        <f>LOG(M3561/100,2)+3</f>
        <v>1.6040713236688608</v>
      </c>
      <c r="O3561">
        <f>INDEX(lehmad!B$2:B$412,MATCH(klypsid!$B3561,lehmad!$A$2:$A$412,0))</f>
        <v>38649</v>
      </c>
      <c r="P3561">
        <f>INDEX(lehmad!D$2:D$412,MATCH(klypsid!$B3561,lehmad!$A$2:$A$412,0))</f>
        <v>97</v>
      </c>
      <c r="Q3561">
        <f>INDEX(lehmad!E$2:E$412,MATCH(klypsid!$B3561,lehmad!$A$2:$A$412,0))</f>
        <v>0.875</v>
      </c>
      <c r="R3561" t="str">
        <f>INDEX(lehmad!F$2:F$412,MATCH(klypsid!$B3561,lehmad!$A$2:$A$412,0))</f>
        <v>DORADO-ET</v>
      </c>
      <c r="S3561">
        <f>INDEX(lehmad!H$2:H$412,MATCH(klypsid!$B3561,lehmad!$A$2:$A$412,0))</f>
        <v>102</v>
      </c>
      <c r="T3561">
        <f>INDEX(lehmad!K$2:K$412,MATCH(klypsid!$B3561,lehmad!$A$2:$A$412,0))</f>
        <v>106</v>
      </c>
      <c r="U3561" s="4">
        <f t="shared" si="110"/>
        <v>5</v>
      </c>
      <c r="V3561">
        <f t="shared" si="111"/>
        <v>35</v>
      </c>
    </row>
    <row r="3562" spans="1:22" x14ac:dyDescent="0.25">
      <c r="A3562">
        <v>3699</v>
      </c>
      <c r="B3562" t="str">
        <f>"E"&amp;A3562</f>
        <v>E3699</v>
      </c>
      <c r="C3562" t="s">
        <v>32</v>
      </c>
      <c r="D3562">
        <v>3</v>
      </c>
      <c r="E3562">
        <f>IF(D3562&lt;4,D3562,4)</f>
        <v>3</v>
      </c>
      <c r="F3562" s="1">
        <v>40212</v>
      </c>
      <c r="G3562" s="1">
        <v>40396</v>
      </c>
      <c r="H3562" s="3">
        <f>G3562-F3562</f>
        <v>184</v>
      </c>
      <c r="I3562" s="3">
        <f>IF(H3562&lt;=60,1,IF(H3562&lt;=150,2,3))</f>
        <v>3</v>
      </c>
      <c r="J3562">
        <v>43.7</v>
      </c>
      <c r="K3562">
        <v>2.58</v>
      </c>
      <c r="L3562">
        <v>2.97</v>
      </c>
      <c r="M3562">
        <v>26</v>
      </c>
      <c r="N3562">
        <f>LOG(M3562/100,2)+3</f>
        <v>1.0565835283663676</v>
      </c>
      <c r="O3562">
        <f>INDEX(lehmad!B$2:B$412,MATCH(klypsid!$B3562,lehmad!$A$2:$A$412,0))</f>
        <v>38649</v>
      </c>
      <c r="P3562">
        <f>INDEX(lehmad!D$2:D$412,MATCH(klypsid!$B3562,lehmad!$A$2:$A$412,0))</f>
        <v>97</v>
      </c>
      <c r="Q3562">
        <f>INDEX(lehmad!E$2:E$412,MATCH(klypsid!$B3562,lehmad!$A$2:$A$412,0))</f>
        <v>0.875</v>
      </c>
      <c r="R3562" t="str">
        <f>INDEX(lehmad!F$2:F$412,MATCH(klypsid!$B3562,lehmad!$A$2:$A$412,0))</f>
        <v>DORADO-ET</v>
      </c>
      <c r="S3562">
        <f>INDEX(lehmad!H$2:H$412,MATCH(klypsid!$B3562,lehmad!$A$2:$A$412,0))</f>
        <v>102</v>
      </c>
      <c r="T3562">
        <f>INDEX(lehmad!K$2:K$412,MATCH(klypsid!$B3562,lehmad!$A$2:$A$412,0))</f>
        <v>106</v>
      </c>
      <c r="U3562" s="4">
        <f t="shared" si="110"/>
        <v>6</v>
      </c>
      <c r="V3562">
        <f t="shared" si="111"/>
        <v>25</v>
      </c>
    </row>
    <row r="3563" spans="1:22" x14ac:dyDescent="0.25">
      <c r="A3563">
        <v>3699</v>
      </c>
      <c r="B3563" t="str">
        <f>"E"&amp;A3563</f>
        <v>E3699</v>
      </c>
      <c r="C3563" t="s">
        <v>32</v>
      </c>
      <c r="D3563">
        <v>3</v>
      </c>
      <c r="E3563">
        <f>IF(D3563&lt;4,D3563,4)</f>
        <v>3</v>
      </c>
      <c r="F3563" s="1">
        <v>40212</v>
      </c>
      <c r="G3563" s="1">
        <v>40434</v>
      </c>
      <c r="H3563" s="3">
        <f>G3563-F3563</f>
        <v>222</v>
      </c>
      <c r="I3563" s="3">
        <f>IF(H3563&lt;=60,1,IF(H3563&lt;=150,2,3))</f>
        <v>3</v>
      </c>
      <c r="J3563">
        <v>36.6</v>
      </c>
      <c r="K3563">
        <v>3.5</v>
      </c>
      <c r="L3563">
        <v>3.43</v>
      </c>
      <c r="M3563">
        <v>106</v>
      </c>
      <c r="N3563">
        <f>LOG(M3563/100,2)+3</f>
        <v>3.0840642647884744</v>
      </c>
      <c r="O3563">
        <f>INDEX(lehmad!B$2:B$412,MATCH(klypsid!$B3563,lehmad!$A$2:$A$412,0))</f>
        <v>38649</v>
      </c>
      <c r="P3563">
        <f>INDEX(lehmad!D$2:D$412,MATCH(klypsid!$B3563,lehmad!$A$2:$A$412,0))</f>
        <v>97</v>
      </c>
      <c r="Q3563">
        <f>INDEX(lehmad!E$2:E$412,MATCH(klypsid!$B3563,lehmad!$A$2:$A$412,0))</f>
        <v>0.875</v>
      </c>
      <c r="R3563" t="str">
        <f>INDEX(lehmad!F$2:F$412,MATCH(klypsid!$B3563,lehmad!$A$2:$A$412,0))</f>
        <v>DORADO-ET</v>
      </c>
      <c r="S3563">
        <f>INDEX(lehmad!H$2:H$412,MATCH(klypsid!$B3563,lehmad!$A$2:$A$412,0))</f>
        <v>102</v>
      </c>
      <c r="T3563">
        <f>INDEX(lehmad!K$2:K$412,MATCH(klypsid!$B3563,lehmad!$A$2:$A$412,0))</f>
        <v>106</v>
      </c>
      <c r="U3563" s="4">
        <f t="shared" si="110"/>
        <v>7</v>
      </c>
      <c r="V3563">
        <f t="shared" si="111"/>
        <v>38</v>
      </c>
    </row>
    <row r="3564" spans="1:22" x14ac:dyDescent="0.25">
      <c r="A3564">
        <v>3699</v>
      </c>
      <c r="B3564" t="str">
        <f>"E"&amp;A3564</f>
        <v>E3699</v>
      </c>
      <c r="C3564" t="s">
        <v>32</v>
      </c>
      <c r="D3564">
        <v>3</v>
      </c>
      <c r="E3564">
        <f>IF(D3564&lt;4,D3564,4)</f>
        <v>3</v>
      </c>
      <c r="F3564" s="1">
        <v>40212</v>
      </c>
      <c r="G3564" s="1">
        <v>40462</v>
      </c>
      <c r="H3564" s="3">
        <f>G3564-F3564</f>
        <v>250</v>
      </c>
      <c r="I3564" s="3">
        <f>IF(H3564&lt;=60,1,IF(H3564&lt;=150,2,3))</f>
        <v>3</v>
      </c>
      <c r="J3564">
        <v>34.6</v>
      </c>
      <c r="K3564">
        <v>3.7</v>
      </c>
      <c r="L3564">
        <v>3.75</v>
      </c>
      <c r="M3564">
        <v>40</v>
      </c>
      <c r="N3564">
        <f>LOG(M3564/100,2)+3</f>
        <v>1.6780719051126378</v>
      </c>
      <c r="O3564">
        <f>INDEX(lehmad!B$2:B$412,MATCH(klypsid!$B3564,lehmad!$A$2:$A$412,0))</f>
        <v>38649</v>
      </c>
      <c r="P3564">
        <f>INDEX(lehmad!D$2:D$412,MATCH(klypsid!$B3564,lehmad!$A$2:$A$412,0))</f>
        <v>97</v>
      </c>
      <c r="Q3564">
        <f>INDEX(lehmad!E$2:E$412,MATCH(klypsid!$B3564,lehmad!$A$2:$A$412,0))</f>
        <v>0.875</v>
      </c>
      <c r="R3564" t="str">
        <f>INDEX(lehmad!F$2:F$412,MATCH(klypsid!$B3564,lehmad!$A$2:$A$412,0))</f>
        <v>DORADO-ET</v>
      </c>
      <c r="S3564">
        <f>INDEX(lehmad!H$2:H$412,MATCH(klypsid!$B3564,lehmad!$A$2:$A$412,0))</f>
        <v>102</v>
      </c>
      <c r="T3564">
        <f>INDEX(lehmad!K$2:K$412,MATCH(klypsid!$B3564,lehmad!$A$2:$A$412,0))</f>
        <v>106</v>
      </c>
      <c r="U3564" s="4">
        <f t="shared" si="110"/>
        <v>8</v>
      </c>
      <c r="V3564">
        <f t="shared" si="111"/>
        <v>28</v>
      </c>
    </row>
    <row r="3565" spans="1:22" x14ac:dyDescent="0.25">
      <c r="A3565">
        <v>3699</v>
      </c>
      <c r="B3565" t="str">
        <f>"E"&amp;A3565</f>
        <v>E3699</v>
      </c>
      <c r="C3565" t="s">
        <v>32</v>
      </c>
      <c r="D3565">
        <v>3</v>
      </c>
      <c r="E3565">
        <f>IF(D3565&lt;4,D3565,4)</f>
        <v>3</v>
      </c>
      <c r="F3565" s="1">
        <v>40212</v>
      </c>
      <c r="G3565" s="1">
        <v>40493</v>
      </c>
      <c r="H3565" s="3">
        <f>G3565-F3565</f>
        <v>281</v>
      </c>
      <c r="I3565" s="3">
        <f>IF(H3565&lt;=60,1,IF(H3565&lt;=150,2,3))</f>
        <v>3</v>
      </c>
      <c r="J3565">
        <v>30.6</v>
      </c>
      <c r="K3565">
        <v>5.24</v>
      </c>
      <c r="L3565">
        <v>3.73</v>
      </c>
      <c r="M3565">
        <v>61</v>
      </c>
      <c r="N3565">
        <f>LOG(M3565/100,2)+3</f>
        <v>2.2868811477881614</v>
      </c>
      <c r="O3565">
        <f>INDEX(lehmad!B$2:B$412,MATCH(klypsid!$B3565,lehmad!$A$2:$A$412,0))</f>
        <v>38649</v>
      </c>
      <c r="P3565">
        <f>INDEX(lehmad!D$2:D$412,MATCH(klypsid!$B3565,lehmad!$A$2:$A$412,0))</f>
        <v>97</v>
      </c>
      <c r="Q3565">
        <f>INDEX(lehmad!E$2:E$412,MATCH(klypsid!$B3565,lehmad!$A$2:$A$412,0))</f>
        <v>0.875</v>
      </c>
      <c r="R3565" t="str">
        <f>INDEX(lehmad!F$2:F$412,MATCH(klypsid!$B3565,lehmad!$A$2:$A$412,0))</f>
        <v>DORADO-ET</v>
      </c>
      <c r="S3565">
        <f>INDEX(lehmad!H$2:H$412,MATCH(klypsid!$B3565,lehmad!$A$2:$A$412,0))</f>
        <v>102</v>
      </c>
      <c r="T3565">
        <f>INDEX(lehmad!K$2:K$412,MATCH(klypsid!$B3565,lehmad!$A$2:$A$412,0))</f>
        <v>106</v>
      </c>
      <c r="U3565" s="4">
        <f t="shared" si="110"/>
        <v>9</v>
      </c>
      <c r="V3565">
        <f t="shared" si="111"/>
        <v>31</v>
      </c>
    </row>
    <row r="3566" spans="1:22" x14ac:dyDescent="0.25">
      <c r="A3566">
        <v>3699</v>
      </c>
      <c r="B3566" t="str">
        <f>"E"&amp;A3566</f>
        <v>E3699</v>
      </c>
      <c r="C3566" t="s">
        <v>32</v>
      </c>
      <c r="D3566">
        <v>3</v>
      </c>
      <c r="E3566">
        <f>IF(D3566&lt;4,D3566,4)</f>
        <v>3</v>
      </c>
      <c r="F3566" s="1">
        <v>40212</v>
      </c>
      <c r="G3566" s="1">
        <v>40521</v>
      </c>
      <c r="H3566" s="3">
        <f>G3566-F3566</f>
        <v>309</v>
      </c>
      <c r="I3566" s="3">
        <f>IF(H3566&lt;=60,1,IF(H3566&lt;=150,2,3))</f>
        <v>3</v>
      </c>
      <c r="J3566">
        <v>26.7</v>
      </c>
      <c r="K3566">
        <v>4.6900000000000004</v>
      </c>
      <c r="L3566">
        <v>3.98</v>
      </c>
      <c r="M3566">
        <v>88</v>
      </c>
      <c r="N3566">
        <f>LOG(M3566/100,2)+3</f>
        <v>2.8155754288625725</v>
      </c>
      <c r="O3566">
        <f>INDEX(lehmad!B$2:B$412,MATCH(klypsid!$B3566,lehmad!$A$2:$A$412,0))</f>
        <v>38649</v>
      </c>
      <c r="P3566">
        <f>INDEX(lehmad!D$2:D$412,MATCH(klypsid!$B3566,lehmad!$A$2:$A$412,0))</f>
        <v>97</v>
      </c>
      <c r="Q3566">
        <f>INDEX(lehmad!E$2:E$412,MATCH(klypsid!$B3566,lehmad!$A$2:$A$412,0))</f>
        <v>0.875</v>
      </c>
      <c r="R3566" t="str">
        <f>INDEX(lehmad!F$2:F$412,MATCH(klypsid!$B3566,lehmad!$A$2:$A$412,0))</f>
        <v>DORADO-ET</v>
      </c>
      <c r="S3566">
        <f>INDEX(lehmad!H$2:H$412,MATCH(klypsid!$B3566,lehmad!$A$2:$A$412,0))</f>
        <v>102</v>
      </c>
      <c r="T3566">
        <f>INDEX(lehmad!K$2:K$412,MATCH(klypsid!$B3566,lehmad!$A$2:$A$412,0))</f>
        <v>106</v>
      </c>
      <c r="U3566" s="4">
        <f t="shared" si="110"/>
        <v>10</v>
      </c>
      <c r="V3566">
        <f t="shared" si="111"/>
        <v>28</v>
      </c>
    </row>
    <row r="3567" spans="1:22" x14ac:dyDescent="0.25">
      <c r="A3567">
        <v>3699</v>
      </c>
      <c r="B3567" t="str">
        <f>"E"&amp;A3567</f>
        <v>E3699</v>
      </c>
      <c r="C3567" t="s">
        <v>32</v>
      </c>
      <c r="D3567">
        <v>3</v>
      </c>
      <c r="E3567">
        <f>IF(D3567&lt;4,D3567,4)</f>
        <v>3</v>
      </c>
      <c r="F3567" s="1">
        <v>40212</v>
      </c>
      <c r="G3567" s="1">
        <v>40556</v>
      </c>
      <c r="H3567" s="3">
        <f>G3567-F3567</f>
        <v>344</v>
      </c>
      <c r="I3567" s="3">
        <f>IF(H3567&lt;=60,1,IF(H3567&lt;=150,2,3))</f>
        <v>3</v>
      </c>
      <c r="J3567">
        <v>17.8</v>
      </c>
      <c r="K3567">
        <v>4.5</v>
      </c>
      <c r="L3567">
        <v>4.03</v>
      </c>
      <c r="M3567">
        <v>84</v>
      </c>
      <c r="N3567">
        <f>LOG(M3567/100,2)+3</f>
        <v>2.7484612330040354</v>
      </c>
      <c r="O3567">
        <f>INDEX(lehmad!B$2:B$412,MATCH(klypsid!$B3567,lehmad!$A$2:$A$412,0))</f>
        <v>38649</v>
      </c>
      <c r="P3567">
        <f>INDEX(lehmad!D$2:D$412,MATCH(klypsid!$B3567,lehmad!$A$2:$A$412,0))</f>
        <v>97</v>
      </c>
      <c r="Q3567">
        <f>INDEX(lehmad!E$2:E$412,MATCH(klypsid!$B3567,lehmad!$A$2:$A$412,0))</f>
        <v>0.875</v>
      </c>
      <c r="R3567" t="str">
        <f>INDEX(lehmad!F$2:F$412,MATCH(klypsid!$B3567,lehmad!$A$2:$A$412,0))</f>
        <v>DORADO-ET</v>
      </c>
      <c r="S3567">
        <f>INDEX(lehmad!H$2:H$412,MATCH(klypsid!$B3567,lehmad!$A$2:$A$412,0))</f>
        <v>102</v>
      </c>
      <c r="T3567">
        <f>INDEX(lehmad!K$2:K$412,MATCH(klypsid!$B3567,lehmad!$A$2:$A$412,0))</f>
        <v>106</v>
      </c>
      <c r="U3567" s="4">
        <f t="shared" si="110"/>
        <v>11</v>
      </c>
      <c r="V3567">
        <f t="shared" si="111"/>
        <v>35</v>
      </c>
    </row>
    <row r="3568" spans="1:22" x14ac:dyDescent="0.25">
      <c r="A3568">
        <v>3705</v>
      </c>
      <c r="B3568" t="str">
        <f>"E"&amp;A3568</f>
        <v>E3705</v>
      </c>
      <c r="C3568" t="s">
        <v>66</v>
      </c>
      <c r="D3568">
        <v>1</v>
      </c>
      <c r="E3568">
        <f>IF(D3568&lt;4,D3568,4)</f>
        <v>1</v>
      </c>
      <c r="F3568" s="1">
        <v>39414</v>
      </c>
      <c r="G3568" s="1">
        <v>39450</v>
      </c>
      <c r="H3568" s="3">
        <f>G3568-F3568</f>
        <v>36</v>
      </c>
      <c r="I3568" s="3">
        <f>IF(H3568&lt;=60,1,IF(H3568&lt;=150,2,3))</f>
        <v>1</v>
      </c>
      <c r="J3568">
        <v>40.700000000000003</v>
      </c>
      <c r="K3568">
        <v>3.5</v>
      </c>
      <c r="L3568">
        <v>2.72</v>
      </c>
      <c r="M3568">
        <v>21</v>
      </c>
      <c r="N3568">
        <f>LOG(M3568/100,2)+3</f>
        <v>0.74846123300403544</v>
      </c>
      <c r="O3568">
        <f>INDEX(lehmad!B$2:B$412,MATCH(klypsid!$B3568,lehmad!$A$2:$A$412,0))</f>
        <v>38653</v>
      </c>
      <c r="P3568">
        <f>INDEX(lehmad!D$2:D$412,MATCH(klypsid!$B3568,lehmad!$A$2:$A$412,0))</f>
        <v>96</v>
      </c>
      <c r="Q3568">
        <f>INDEX(lehmad!E$2:E$412,MATCH(klypsid!$B3568,lehmad!$A$2:$A$412,0))</f>
        <v>1</v>
      </c>
      <c r="R3568" t="str">
        <f>INDEX(lehmad!F$2:F$412,MATCH(klypsid!$B3568,lehmad!$A$2:$A$412,0))</f>
        <v>DORADO-ET</v>
      </c>
      <c r="S3568">
        <f>INDEX(lehmad!H$2:H$412,MATCH(klypsid!$B3568,lehmad!$A$2:$A$412,0))</f>
        <v>102</v>
      </c>
      <c r="T3568">
        <f>INDEX(lehmad!K$2:K$412,MATCH(klypsid!$B3568,lehmad!$A$2:$A$412,0))</f>
        <v>106</v>
      </c>
      <c r="U3568" s="4">
        <f t="shared" si="110"/>
        <v>1</v>
      </c>
      <c r="V3568">
        <f t="shared" si="111"/>
        <v>36</v>
      </c>
    </row>
    <row r="3569" spans="1:22" x14ac:dyDescent="0.25">
      <c r="A3569">
        <v>3705</v>
      </c>
      <c r="B3569" t="str">
        <f>"E"&amp;A3569</f>
        <v>E3705</v>
      </c>
      <c r="C3569" t="s">
        <v>66</v>
      </c>
      <c r="D3569">
        <v>1</v>
      </c>
      <c r="E3569">
        <f>IF(D3569&lt;4,D3569,4)</f>
        <v>1</v>
      </c>
      <c r="F3569" s="1">
        <v>39414</v>
      </c>
      <c r="G3569" s="1">
        <v>39481</v>
      </c>
      <c r="H3569" s="3">
        <f>G3569-F3569</f>
        <v>67</v>
      </c>
      <c r="I3569" s="3">
        <f>IF(H3569&lt;=60,1,IF(H3569&lt;=150,2,3))</f>
        <v>2</v>
      </c>
      <c r="J3569">
        <v>41</v>
      </c>
      <c r="K3569">
        <v>3.18</v>
      </c>
      <c r="L3569">
        <v>2.64</v>
      </c>
      <c r="M3569">
        <v>21</v>
      </c>
      <c r="N3569">
        <f>LOG(M3569/100,2)+3</f>
        <v>0.74846123300403544</v>
      </c>
      <c r="O3569">
        <f>INDEX(lehmad!B$2:B$412,MATCH(klypsid!$B3569,lehmad!$A$2:$A$412,0))</f>
        <v>38653</v>
      </c>
      <c r="P3569">
        <f>INDEX(lehmad!D$2:D$412,MATCH(klypsid!$B3569,lehmad!$A$2:$A$412,0))</f>
        <v>96</v>
      </c>
      <c r="Q3569">
        <f>INDEX(lehmad!E$2:E$412,MATCH(klypsid!$B3569,lehmad!$A$2:$A$412,0))</f>
        <v>1</v>
      </c>
      <c r="R3569" t="str">
        <f>INDEX(lehmad!F$2:F$412,MATCH(klypsid!$B3569,lehmad!$A$2:$A$412,0))</f>
        <v>DORADO-ET</v>
      </c>
      <c r="S3569">
        <f>INDEX(lehmad!H$2:H$412,MATCH(klypsid!$B3569,lehmad!$A$2:$A$412,0))</f>
        <v>102</v>
      </c>
      <c r="T3569">
        <f>INDEX(lehmad!K$2:K$412,MATCH(klypsid!$B3569,lehmad!$A$2:$A$412,0))</f>
        <v>106</v>
      </c>
      <c r="U3569" s="4">
        <f t="shared" si="110"/>
        <v>2</v>
      </c>
      <c r="V3569">
        <f t="shared" si="111"/>
        <v>31</v>
      </c>
    </row>
    <row r="3570" spans="1:22" x14ac:dyDescent="0.25">
      <c r="A3570">
        <v>3705</v>
      </c>
      <c r="B3570" t="str">
        <f>"E"&amp;A3570</f>
        <v>E3705</v>
      </c>
      <c r="C3570" t="s">
        <v>66</v>
      </c>
      <c r="D3570">
        <v>1</v>
      </c>
      <c r="E3570">
        <f>IF(D3570&lt;4,D3570,4)</f>
        <v>1</v>
      </c>
      <c r="F3570" s="1">
        <v>39414</v>
      </c>
      <c r="G3570" s="1">
        <v>39509</v>
      </c>
      <c r="H3570" s="3">
        <f>G3570-F3570</f>
        <v>95</v>
      </c>
      <c r="I3570" s="3">
        <f>IF(H3570&lt;=60,1,IF(H3570&lt;=150,2,3))</f>
        <v>2</v>
      </c>
      <c r="J3570">
        <v>44.3</v>
      </c>
      <c r="K3570">
        <v>2.29</v>
      </c>
      <c r="L3570">
        <v>2.96</v>
      </c>
      <c r="M3570">
        <v>16</v>
      </c>
      <c r="N3570">
        <f>LOG(M3570/100,2)+3</f>
        <v>0.35614381022527519</v>
      </c>
      <c r="O3570">
        <f>INDEX(lehmad!B$2:B$412,MATCH(klypsid!$B3570,lehmad!$A$2:$A$412,0))</f>
        <v>38653</v>
      </c>
      <c r="P3570">
        <f>INDEX(lehmad!D$2:D$412,MATCH(klypsid!$B3570,lehmad!$A$2:$A$412,0))</f>
        <v>96</v>
      </c>
      <c r="Q3570">
        <f>INDEX(lehmad!E$2:E$412,MATCH(klypsid!$B3570,lehmad!$A$2:$A$412,0))</f>
        <v>1</v>
      </c>
      <c r="R3570" t="str">
        <f>INDEX(lehmad!F$2:F$412,MATCH(klypsid!$B3570,lehmad!$A$2:$A$412,0))</f>
        <v>DORADO-ET</v>
      </c>
      <c r="S3570">
        <f>INDEX(lehmad!H$2:H$412,MATCH(klypsid!$B3570,lehmad!$A$2:$A$412,0))</f>
        <v>102</v>
      </c>
      <c r="T3570">
        <f>INDEX(lehmad!K$2:K$412,MATCH(klypsid!$B3570,lehmad!$A$2:$A$412,0))</f>
        <v>106</v>
      </c>
      <c r="U3570" s="4">
        <f t="shared" si="110"/>
        <v>3</v>
      </c>
      <c r="V3570">
        <f t="shared" si="111"/>
        <v>28</v>
      </c>
    </row>
    <row r="3571" spans="1:22" x14ac:dyDescent="0.25">
      <c r="A3571">
        <v>3705</v>
      </c>
      <c r="B3571" t="str">
        <f>"E"&amp;A3571</f>
        <v>E3705</v>
      </c>
      <c r="C3571" t="s">
        <v>66</v>
      </c>
      <c r="D3571">
        <v>1</v>
      </c>
      <c r="E3571">
        <f>IF(D3571&lt;4,D3571,4)</f>
        <v>1</v>
      </c>
      <c r="F3571" s="1">
        <v>39414</v>
      </c>
      <c r="G3571" s="1">
        <v>39539</v>
      </c>
      <c r="H3571" s="3">
        <f>G3571-F3571</f>
        <v>125</v>
      </c>
      <c r="I3571" s="3">
        <f>IF(H3571&lt;=60,1,IF(H3571&lt;=150,2,3))</f>
        <v>2</v>
      </c>
      <c r="J3571">
        <v>43.7</v>
      </c>
      <c r="K3571">
        <v>1.87</v>
      </c>
      <c r="L3571">
        <v>2.9</v>
      </c>
      <c r="M3571">
        <v>20</v>
      </c>
      <c r="N3571">
        <f>LOG(M3571/100,2)+3</f>
        <v>0.67807190511263782</v>
      </c>
      <c r="O3571">
        <f>INDEX(lehmad!B$2:B$412,MATCH(klypsid!$B3571,lehmad!$A$2:$A$412,0))</f>
        <v>38653</v>
      </c>
      <c r="P3571">
        <f>INDEX(lehmad!D$2:D$412,MATCH(klypsid!$B3571,lehmad!$A$2:$A$412,0))</f>
        <v>96</v>
      </c>
      <c r="Q3571">
        <f>INDEX(lehmad!E$2:E$412,MATCH(klypsid!$B3571,lehmad!$A$2:$A$412,0))</f>
        <v>1</v>
      </c>
      <c r="R3571" t="str">
        <f>INDEX(lehmad!F$2:F$412,MATCH(klypsid!$B3571,lehmad!$A$2:$A$412,0))</f>
        <v>DORADO-ET</v>
      </c>
      <c r="S3571">
        <f>INDEX(lehmad!H$2:H$412,MATCH(klypsid!$B3571,lehmad!$A$2:$A$412,0))</f>
        <v>102</v>
      </c>
      <c r="T3571">
        <f>INDEX(lehmad!K$2:K$412,MATCH(klypsid!$B3571,lehmad!$A$2:$A$412,0))</f>
        <v>106</v>
      </c>
      <c r="U3571" s="4">
        <f t="shared" si="110"/>
        <v>4</v>
      </c>
      <c r="V3571">
        <f t="shared" si="111"/>
        <v>30</v>
      </c>
    </row>
    <row r="3572" spans="1:22" x14ac:dyDescent="0.25">
      <c r="A3572">
        <v>3705</v>
      </c>
      <c r="B3572" t="str">
        <f>"E"&amp;A3572</f>
        <v>E3705</v>
      </c>
      <c r="C3572" t="s">
        <v>66</v>
      </c>
      <c r="D3572">
        <v>1</v>
      </c>
      <c r="E3572">
        <f>IF(D3572&lt;4,D3572,4)</f>
        <v>1</v>
      </c>
      <c r="F3572" s="1">
        <v>39414</v>
      </c>
      <c r="G3572" s="1">
        <v>39572</v>
      </c>
      <c r="H3572" s="3">
        <f>G3572-F3572</f>
        <v>158</v>
      </c>
      <c r="I3572" s="3">
        <f>IF(H3572&lt;=60,1,IF(H3572&lt;=150,2,3))</f>
        <v>3</v>
      </c>
      <c r="J3572">
        <v>40.700000000000003</v>
      </c>
      <c r="K3572">
        <v>2</v>
      </c>
      <c r="L3572">
        <v>2.85</v>
      </c>
      <c r="M3572">
        <v>12</v>
      </c>
      <c r="N3572">
        <f>LOG(M3572/100,2)+3</f>
        <v>-5.8893689053568732E-2</v>
      </c>
      <c r="O3572">
        <f>INDEX(lehmad!B$2:B$412,MATCH(klypsid!$B3572,lehmad!$A$2:$A$412,0))</f>
        <v>38653</v>
      </c>
      <c r="P3572">
        <f>INDEX(lehmad!D$2:D$412,MATCH(klypsid!$B3572,lehmad!$A$2:$A$412,0))</f>
        <v>96</v>
      </c>
      <c r="Q3572">
        <f>INDEX(lehmad!E$2:E$412,MATCH(klypsid!$B3572,lehmad!$A$2:$A$412,0))</f>
        <v>1</v>
      </c>
      <c r="R3572" t="str">
        <f>INDEX(lehmad!F$2:F$412,MATCH(klypsid!$B3572,lehmad!$A$2:$A$412,0))</f>
        <v>DORADO-ET</v>
      </c>
      <c r="S3572">
        <f>INDEX(lehmad!H$2:H$412,MATCH(klypsid!$B3572,lehmad!$A$2:$A$412,0))</f>
        <v>102</v>
      </c>
      <c r="T3572">
        <f>INDEX(lehmad!K$2:K$412,MATCH(klypsid!$B3572,lehmad!$A$2:$A$412,0))</f>
        <v>106</v>
      </c>
      <c r="U3572" s="4">
        <f t="shared" si="110"/>
        <v>5</v>
      </c>
      <c r="V3572">
        <f t="shared" si="111"/>
        <v>33</v>
      </c>
    </row>
    <row r="3573" spans="1:22" x14ac:dyDescent="0.25">
      <c r="A3573">
        <v>3705</v>
      </c>
      <c r="B3573" t="str">
        <f>"E"&amp;A3573</f>
        <v>E3705</v>
      </c>
      <c r="C3573" t="s">
        <v>66</v>
      </c>
      <c r="D3573">
        <v>1</v>
      </c>
      <c r="E3573">
        <f>IF(D3573&lt;4,D3573,4)</f>
        <v>1</v>
      </c>
      <c r="F3573" s="1">
        <v>39414</v>
      </c>
      <c r="G3573" s="1">
        <v>39600</v>
      </c>
      <c r="H3573" s="3">
        <f>G3573-F3573</f>
        <v>186</v>
      </c>
      <c r="I3573" s="3">
        <f>IF(H3573&lt;=60,1,IF(H3573&lt;=150,2,3))</f>
        <v>3</v>
      </c>
      <c r="J3573">
        <v>39.4</v>
      </c>
      <c r="K3573">
        <v>2.5299999999999998</v>
      </c>
      <c r="L3573">
        <v>3</v>
      </c>
      <c r="M3573">
        <v>13</v>
      </c>
      <c r="N3573">
        <f>LOG(M3573/100,2)+3</f>
        <v>5.6583528366367375E-2</v>
      </c>
      <c r="O3573">
        <f>INDEX(lehmad!B$2:B$412,MATCH(klypsid!$B3573,lehmad!$A$2:$A$412,0))</f>
        <v>38653</v>
      </c>
      <c r="P3573">
        <f>INDEX(lehmad!D$2:D$412,MATCH(klypsid!$B3573,lehmad!$A$2:$A$412,0))</f>
        <v>96</v>
      </c>
      <c r="Q3573">
        <f>INDEX(lehmad!E$2:E$412,MATCH(klypsid!$B3573,lehmad!$A$2:$A$412,0))</f>
        <v>1</v>
      </c>
      <c r="R3573" t="str">
        <f>INDEX(lehmad!F$2:F$412,MATCH(klypsid!$B3573,lehmad!$A$2:$A$412,0))</f>
        <v>DORADO-ET</v>
      </c>
      <c r="S3573">
        <f>INDEX(lehmad!H$2:H$412,MATCH(klypsid!$B3573,lehmad!$A$2:$A$412,0))</f>
        <v>102</v>
      </c>
      <c r="T3573">
        <f>INDEX(lehmad!K$2:K$412,MATCH(klypsid!$B3573,lehmad!$A$2:$A$412,0))</f>
        <v>106</v>
      </c>
      <c r="U3573" s="4">
        <f t="shared" si="110"/>
        <v>6</v>
      </c>
      <c r="V3573">
        <f t="shared" si="111"/>
        <v>28</v>
      </c>
    </row>
    <row r="3574" spans="1:22" x14ac:dyDescent="0.25">
      <c r="A3574">
        <v>3705</v>
      </c>
      <c r="B3574" t="str">
        <f>"E"&amp;A3574</f>
        <v>E3705</v>
      </c>
      <c r="C3574" t="s">
        <v>66</v>
      </c>
      <c r="D3574">
        <v>1</v>
      </c>
      <c r="E3574">
        <f>IF(D3574&lt;4,D3574,4)</f>
        <v>1</v>
      </c>
      <c r="F3574" s="1">
        <v>39414</v>
      </c>
      <c r="G3574" s="1">
        <v>39631</v>
      </c>
      <c r="H3574" s="3">
        <f>G3574-F3574</f>
        <v>217</v>
      </c>
      <c r="I3574" s="3">
        <f>IF(H3574&lt;=60,1,IF(H3574&lt;=150,2,3))</f>
        <v>3</v>
      </c>
      <c r="J3574">
        <v>41</v>
      </c>
      <c r="K3574">
        <v>2.33</v>
      </c>
      <c r="L3574">
        <v>2.95</v>
      </c>
      <c r="M3574">
        <v>47</v>
      </c>
      <c r="N3574">
        <f>LOG(M3574/100,2)+3</f>
        <v>1.9107326619029126</v>
      </c>
      <c r="O3574">
        <f>INDEX(lehmad!B$2:B$412,MATCH(klypsid!$B3574,lehmad!$A$2:$A$412,0))</f>
        <v>38653</v>
      </c>
      <c r="P3574">
        <f>INDEX(lehmad!D$2:D$412,MATCH(klypsid!$B3574,lehmad!$A$2:$A$412,0))</f>
        <v>96</v>
      </c>
      <c r="Q3574">
        <f>INDEX(lehmad!E$2:E$412,MATCH(klypsid!$B3574,lehmad!$A$2:$A$412,0))</f>
        <v>1</v>
      </c>
      <c r="R3574" t="str">
        <f>INDEX(lehmad!F$2:F$412,MATCH(klypsid!$B3574,lehmad!$A$2:$A$412,0))</f>
        <v>DORADO-ET</v>
      </c>
      <c r="S3574">
        <f>INDEX(lehmad!H$2:H$412,MATCH(klypsid!$B3574,lehmad!$A$2:$A$412,0))</f>
        <v>102</v>
      </c>
      <c r="T3574">
        <f>INDEX(lehmad!K$2:K$412,MATCH(klypsid!$B3574,lehmad!$A$2:$A$412,0))</f>
        <v>106</v>
      </c>
      <c r="U3574" s="4">
        <f t="shared" si="110"/>
        <v>7</v>
      </c>
      <c r="V3574">
        <f t="shared" si="111"/>
        <v>31</v>
      </c>
    </row>
    <row r="3575" spans="1:22" x14ac:dyDescent="0.25">
      <c r="A3575">
        <v>3705</v>
      </c>
      <c r="B3575" t="str">
        <f>"E"&amp;A3575</f>
        <v>E3705</v>
      </c>
      <c r="C3575" t="s">
        <v>66</v>
      </c>
      <c r="D3575">
        <v>1</v>
      </c>
      <c r="E3575">
        <f>IF(D3575&lt;4,D3575,4)</f>
        <v>1</v>
      </c>
      <c r="F3575" s="1">
        <v>39414</v>
      </c>
      <c r="G3575" s="1">
        <v>39663</v>
      </c>
      <c r="H3575" s="3">
        <f>G3575-F3575</f>
        <v>249</v>
      </c>
      <c r="I3575" s="3">
        <f>IF(H3575&lt;=60,1,IF(H3575&lt;=150,2,3))</f>
        <v>3</v>
      </c>
      <c r="J3575">
        <v>37.200000000000003</v>
      </c>
      <c r="K3575">
        <v>3.55</v>
      </c>
      <c r="L3575">
        <v>3.01</v>
      </c>
      <c r="M3575">
        <v>40</v>
      </c>
      <c r="N3575">
        <f>LOG(M3575/100,2)+3</f>
        <v>1.6780719051126378</v>
      </c>
      <c r="O3575">
        <f>INDEX(lehmad!B$2:B$412,MATCH(klypsid!$B3575,lehmad!$A$2:$A$412,0))</f>
        <v>38653</v>
      </c>
      <c r="P3575">
        <f>INDEX(lehmad!D$2:D$412,MATCH(klypsid!$B3575,lehmad!$A$2:$A$412,0))</f>
        <v>96</v>
      </c>
      <c r="Q3575">
        <f>INDEX(lehmad!E$2:E$412,MATCH(klypsid!$B3575,lehmad!$A$2:$A$412,0))</f>
        <v>1</v>
      </c>
      <c r="R3575" t="str">
        <f>INDEX(lehmad!F$2:F$412,MATCH(klypsid!$B3575,lehmad!$A$2:$A$412,0))</f>
        <v>DORADO-ET</v>
      </c>
      <c r="S3575">
        <f>INDEX(lehmad!H$2:H$412,MATCH(klypsid!$B3575,lehmad!$A$2:$A$412,0))</f>
        <v>102</v>
      </c>
      <c r="T3575">
        <f>INDEX(lehmad!K$2:K$412,MATCH(klypsid!$B3575,lehmad!$A$2:$A$412,0))</f>
        <v>106</v>
      </c>
      <c r="U3575" s="4">
        <f t="shared" si="110"/>
        <v>8</v>
      </c>
      <c r="V3575">
        <f t="shared" si="111"/>
        <v>32</v>
      </c>
    </row>
    <row r="3576" spans="1:22" x14ac:dyDescent="0.25">
      <c r="A3576">
        <v>3705</v>
      </c>
      <c r="B3576" t="str">
        <f>"E"&amp;A3576</f>
        <v>E3705</v>
      </c>
      <c r="C3576" t="s">
        <v>66</v>
      </c>
      <c r="D3576">
        <v>1</v>
      </c>
      <c r="E3576">
        <f>IF(D3576&lt;4,D3576,4)</f>
        <v>1</v>
      </c>
      <c r="F3576" s="1">
        <v>39414</v>
      </c>
      <c r="G3576" s="1">
        <v>39693</v>
      </c>
      <c r="H3576" s="3">
        <f>G3576-F3576</f>
        <v>279</v>
      </c>
      <c r="I3576" s="3">
        <f>IF(H3576&lt;=60,1,IF(H3576&lt;=150,2,3))</f>
        <v>3</v>
      </c>
      <c r="J3576">
        <v>38.9</v>
      </c>
      <c r="K3576">
        <v>2.14</v>
      </c>
      <c r="L3576">
        <v>3.17</v>
      </c>
      <c r="M3576">
        <v>34</v>
      </c>
      <c r="N3576">
        <f>LOG(M3576/100,2)+3</f>
        <v>1.443606651475615</v>
      </c>
      <c r="O3576">
        <f>INDEX(lehmad!B$2:B$412,MATCH(klypsid!$B3576,lehmad!$A$2:$A$412,0))</f>
        <v>38653</v>
      </c>
      <c r="P3576">
        <f>INDEX(lehmad!D$2:D$412,MATCH(klypsid!$B3576,lehmad!$A$2:$A$412,0))</f>
        <v>96</v>
      </c>
      <c r="Q3576">
        <f>INDEX(lehmad!E$2:E$412,MATCH(klypsid!$B3576,lehmad!$A$2:$A$412,0))</f>
        <v>1</v>
      </c>
      <c r="R3576" t="str">
        <f>INDEX(lehmad!F$2:F$412,MATCH(klypsid!$B3576,lehmad!$A$2:$A$412,0))</f>
        <v>DORADO-ET</v>
      </c>
      <c r="S3576">
        <f>INDEX(lehmad!H$2:H$412,MATCH(klypsid!$B3576,lehmad!$A$2:$A$412,0))</f>
        <v>102</v>
      </c>
      <c r="T3576">
        <f>INDEX(lehmad!K$2:K$412,MATCH(klypsid!$B3576,lehmad!$A$2:$A$412,0))</f>
        <v>106</v>
      </c>
      <c r="U3576" s="4">
        <f t="shared" si="110"/>
        <v>9</v>
      </c>
      <c r="V3576">
        <f t="shared" si="111"/>
        <v>30</v>
      </c>
    </row>
    <row r="3577" spans="1:22" x14ac:dyDescent="0.25">
      <c r="A3577">
        <v>3705</v>
      </c>
      <c r="B3577" t="str">
        <f>"E"&amp;A3577</f>
        <v>E3705</v>
      </c>
      <c r="C3577" t="s">
        <v>66</v>
      </c>
      <c r="D3577">
        <v>1</v>
      </c>
      <c r="E3577">
        <f>IF(D3577&lt;4,D3577,4)</f>
        <v>1</v>
      </c>
      <c r="F3577" s="1">
        <v>39414</v>
      </c>
      <c r="G3577" s="1">
        <v>39722</v>
      </c>
      <c r="H3577" s="3">
        <f>G3577-F3577</f>
        <v>308</v>
      </c>
      <c r="I3577" s="3">
        <f>IF(H3577&lt;=60,1,IF(H3577&lt;=150,2,3))</f>
        <v>3</v>
      </c>
      <c r="J3577">
        <v>34.1</v>
      </c>
      <c r="K3577">
        <v>2.44</v>
      </c>
      <c r="L3577">
        <v>2.98</v>
      </c>
      <c r="M3577">
        <v>62</v>
      </c>
      <c r="N3577">
        <f>LOG(M3577/100,2)+3</f>
        <v>2.3103401206121505</v>
      </c>
      <c r="O3577">
        <f>INDEX(lehmad!B$2:B$412,MATCH(klypsid!$B3577,lehmad!$A$2:$A$412,0))</f>
        <v>38653</v>
      </c>
      <c r="P3577">
        <f>INDEX(lehmad!D$2:D$412,MATCH(klypsid!$B3577,lehmad!$A$2:$A$412,0))</f>
        <v>96</v>
      </c>
      <c r="Q3577">
        <f>INDEX(lehmad!E$2:E$412,MATCH(klypsid!$B3577,lehmad!$A$2:$A$412,0))</f>
        <v>1</v>
      </c>
      <c r="R3577" t="str">
        <f>INDEX(lehmad!F$2:F$412,MATCH(klypsid!$B3577,lehmad!$A$2:$A$412,0))</f>
        <v>DORADO-ET</v>
      </c>
      <c r="S3577">
        <f>INDEX(lehmad!H$2:H$412,MATCH(klypsid!$B3577,lehmad!$A$2:$A$412,0))</f>
        <v>102</v>
      </c>
      <c r="T3577">
        <f>INDEX(lehmad!K$2:K$412,MATCH(klypsid!$B3577,lehmad!$A$2:$A$412,0))</f>
        <v>106</v>
      </c>
      <c r="U3577" s="4">
        <f t="shared" si="110"/>
        <v>10</v>
      </c>
      <c r="V3577">
        <f t="shared" si="111"/>
        <v>29</v>
      </c>
    </row>
    <row r="3578" spans="1:22" x14ac:dyDescent="0.25">
      <c r="A3578">
        <v>3705</v>
      </c>
      <c r="B3578" t="str">
        <f>"E"&amp;A3578</f>
        <v>E3705</v>
      </c>
      <c r="C3578" t="s">
        <v>66</v>
      </c>
      <c r="D3578">
        <v>2</v>
      </c>
      <c r="E3578">
        <f>IF(D3578&lt;4,D3578,4)</f>
        <v>2</v>
      </c>
      <c r="F3578" s="1">
        <v>39835</v>
      </c>
      <c r="G3578" s="1">
        <v>39845</v>
      </c>
      <c r="H3578" s="3">
        <f>G3578-F3578</f>
        <v>10</v>
      </c>
      <c r="I3578" s="3">
        <f>IF(H3578&lt;=60,1,IF(H3578&lt;=150,2,3))</f>
        <v>1</v>
      </c>
      <c r="J3578">
        <v>39.4</v>
      </c>
      <c r="K3578">
        <v>3.23</v>
      </c>
      <c r="L3578">
        <v>3.23</v>
      </c>
      <c r="M3578">
        <v>41</v>
      </c>
      <c r="N3578">
        <f>LOG(M3578/100,2)+3</f>
        <v>1.7136958148433588</v>
      </c>
      <c r="O3578">
        <f>INDEX(lehmad!B$2:B$412,MATCH(klypsid!$B3578,lehmad!$A$2:$A$412,0))</f>
        <v>38653</v>
      </c>
      <c r="P3578">
        <f>INDEX(lehmad!D$2:D$412,MATCH(klypsid!$B3578,lehmad!$A$2:$A$412,0))</f>
        <v>96</v>
      </c>
      <c r="Q3578">
        <f>INDEX(lehmad!E$2:E$412,MATCH(klypsid!$B3578,lehmad!$A$2:$A$412,0))</f>
        <v>1</v>
      </c>
      <c r="R3578" t="str">
        <f>INDEX(lehmad!F$2:F$412,MATCH(klypsid!$B3578,lehmad!$A$2:$A$412,0))</f>
        <v>DORADO-ET</v>
      </c>
      <c r="S3578">
        <f>INDEX(lehmad!H$2:H$412,MATCH(klypsid!$B3578,lehmad!$A$2:$A$412,0))</f>
        <v>102</v>
      </c>
      <c r="T3578">
        <f>INDEX(lehmad!K$2:K$412,MATCH(klypsid!$B3578,lehmad!$A$2:$A$412,0))</f>
        <v>106</v>
      </c>
      <c r="U3578" s="4">
        <f t="shared" si="110"/>
        <v>1</v>
      </c>
      <c r="V3578">
        <f t="shared" si="111"/>
        <v>10</v>
      </c>
    </row>
    <row r="3579" spans="1:22" x14ac:dyDescent="0.25">
      <c r="A3579">
        <v>3705</v>
      </c>
      <c r="B3579" t="str">
        <f>"E"&amp;A3579</f>
        <v>E3705</v>
      </c>
      <c r="C3579" t="s">
        <v>66</v>
      </c>
      <c r="D3579">
        <v>2</v>
      </c>
      <c r="E3579">
        <f>IF(D3579&lt;4,D3579,4)</f>
        <v>2</v>
      </c>
      <c r="F3579" s="1">
        <v>39835</v>
      </c>
      <c r="G3579" s="1">
        <v>39875</v>
      </c>
      <c r="H3579" s="3">
        <f>G3579-F3579</f>
        <v>40</v>
      </c>
      <c r="I3579" s="3">
        <f>IF(H3579&lt;=60,1,IF(H3579&lt;=150,2,3))</f>
        <v>1</v>
      </c>
      <c r="J3579">
        <v>48.1</v>
      </c>
      <c r="K3579">
        <v>2.75</v>
      </c>
      <c r="L3579">
        <v>2.68</v>
      </c>
      <c r="M3579">
        <v>38</v>
      </c>
      <c r="N3579">
        <f>LOG(M3579/100,2)+3</f>
        <v>1.6040713236688608</v>
      </c>
      <c r="O3579">
        <f>INDEX(lehmad!B$2:B$412,MATCH(klypsid!$B3579,lehmad!$A$2:$A$412,0))</f>
        <v>38653</v>
      </c>
      <c r="P3579">
        <f>INDEX(lehmad!D$2:D$412,MATCH(klypsid!$B3579,lehmad!$A$2:$A$412,0))</f>
        <v>96</v>
      </c>
      <c r="Q3579">
        <f>INDEX(lehmad!E$2:E$412,MATCH(klypsid!$B3579,lehmad!$A$2:$A$412,0))</f>
        <v>1</v>
      </c>
      <c r="R3579" t="str">
        <f>INDEX(lehmad!F$2:F$412,MATCH(klypsid!$B3579,lehmad!$A$2:$A$412,0))</f>
        <v>DORADO-ET</v>
      </c>
      <c r="S3579">
        <f>INDEX(lehmad!H$2:H$412,MATCH(klypsid!$B3579,lehmad!$A$2:$A$412,0))</f>
        <v>102</v>
      </c>
      <c r="T3579">
        <f>INDEX(lehmad!K$2:K$412,MATCH(klypsid!$B3579,lehmad!$A$2:$A$412,0))</f>
        <v>106</v>
      </c>
      <c r="U3579" s="4">
        <f t="shared" si="110"/>
        <v>2</v>
      </c>
      <c r="V3579">
        <f t="shared" si="111"/>
        <v>30</v>
      </c>
    </row>
    <row r="3580" spans="1:22" x14ac:dyDescent="0.25">
      <c r="A3580">
        <v>3705</v>
      </c>
      <c r="B3580" t="str">
        <f>"E"&amp;A3580</f>
        <v>E3705</v>
      </c>
      <c r="C3580" t="s">
        <v>66</v>
      </c>
      <c r="D3580">
        <v>2</v>
      </c>
      <c r="E3580">
        <f>IF(D3580&lt;4,D3580,4)</f>
        <v>2</v>
      </c>
      <c r="F3580" s="1">
        <v>39835</v>
      </c>
      <c r="G3580" s="1">
        <v>39908</v>
      </c>
      <c r="H3580" s="3">
        <f>G3580-F3580</f>
        <v>73</v>
      </c>
      <c r="I3580" s="3">
        <f>IF(H3580&lt;=60,1,IF(H3580&lt;=150,2,3))</f>
        <v>2</v>
      </c>
      <c r="J3580">
        <v>45.1</v>
      </c>
      <c r="K3580">
        <v>3.63</v>
      </c>
      <c r="L3580">
        <v>3.15</v>
      </c>
      <c r="M3580">
        <v>123</v>
      </c>
      <c r="N3580">
        <f>LOG(M3580/100,2)+3</f>
        <v>3.2986583155645151</v>
      </c>
      <c r="O3580">
        <f>INDEX(lehmad!B$2:B$412,MATCH(klypsid!$B3580,lehmad!$A$2:$A$412,0))</f>
        <v>38653</v>
      </c>
      <c r="P3580">
        <f>INDEX(lehmad!D$2:D$412,MATCH(klypsid!$B3580,lehmad!$A$2:$A$412,0))</f>
        <v>96</v>
      </c>
      <c r="Q3580">
        <f>INDEX(lehmad!E$2:E$412,MATCH(klypsid!$B3580,lehmad!$A$2:$A$412,0))</f>
        <v>1</v>
      </c>
      <c r="R3580" t="str">
        <f>INDEX(lehmad!F$2:F$412,MATCH(klypsid!$B3580,lehmad!$A$2:$A$412,0))</f>
        <v>DORADO-ET</v>
      </c>
      <c r="S3580">
        <f>INDEX(lehmad!H$2:H$412,MATCH(klypsid!$B3580,lehmad!$A$2:$A$412,0))</f>
        <v>102</v>
      </c>
      <c r="T3580">
        <f>INDEX(lehmad!K$2:K$412,MATCH(klypsid!$B3580,lehmad!$A$2:$A$412,0))</f>
        <v>106</v>
      </c>
      <c r="U3580" s="4">
        <f t="shared" si="110"/>
        <v>3</v>
      </c>
      <c r="V3580">
        <f t="shared" si="111"/>
        <v>33</v>
      </c>
    </row>
    <row r="3581" spans="1:22" x14ac:dyDescent="0.25">
      <c r="A3581">
        <v>3705</v>
      </c>
      <c r="B3581" t="str">
        <f>"E"&amp;A3581</f>
        <v>E3705</v>
      </c>
      <c r="C3581" t="s">
        <v>66</v>
      </c>
      <c r="D3581">
        <v>2</v>
      </c>
      <c r="E3581">
        <f>IF(D3581&lt;4,D3581,4)</f>
        <v>2</v>
      </c>
      <c r="F3581" s="1">
        <v>39835</v>
      </c>
      <c r="G3581" s="1">
        <v>39944</v>
      </c>
      <c r="H3581" s="3">
        <f>G3581-F3581</f>
        <v>109</v>
      </c>
      <c r="I3581" s="3">
        <f>IF(H3581&lt;=60,1,IF(H3581&lt;=150,2,3))</f>
        <v>2</v>
      </c>
      <c r="J3581">
        <v>33</v>
      </c>
      <c r="K3581">
        <v>3.43</v>
      </c>
      <c r="L3581">
        <v>2.72</v>
      </c>
      <c r="M3581">
        <v>127</v>
      </c>
      <c r="N3581">
        <f>LOG(M3581/100,2)+3</f>
        <v>3.3448284969974411</v>
      </c>
      <c r="O3581">
        <f>INDEX(lehmad!B$2:B$412,MATCH(klypsid!$B3581,lehmad!$A$2:$A$412,0))</f>
        <v>38653</v>
      </c>
      <c r="P3581">
        <f>INDEX(lehmad!D$2:D$412,MATCH(klypsid!$B3581,lehmad!$A$2:$A$412,0))</f>
        <v>96</v>
      </c>
      <c r="Q3581">
        <f>INDEX(lehmad!E$2:E$412,MATCH(klypsid!$B3581,lehmad!$A$2:$A$412,0))</f>
        <v>1</v>
      </c>
      <c r="R3581" t="str">
        <f>INDEX(lehmad!F$2:F$412,MATCH(klypsid!$B3581,lehmad!$A$2:$A$412,0))</f>
        <v>DORADO-ET</v>
      </c>
      <c r="S3581">
        <f>INDEX(lehmad!H$2:H$412,MATCH(klypsid!$B3581,lehmad!$A$2:$A$412,0))</f>
        <v>102</v>
      </c>
      <c r="T3581">
        <f>INDEX(lehmad!K$2:K$412,MATCH(klypsid!$B3581,lehmad!$A$2:$A$412,0))</f>
        <v>106</v>
      </c>
      <c r="U3581" s="4">
        <f t="shared" si="110"/>
        <v>4</v>
      </c>
      <c r="V3581">
        <f t="shared" si="111"/>
        <v>36</v>
      </c>
    </row>
    <row r="3582" spans="1:22" x14ac:dyDescent="0.25">
      <c r="A3582">
        <v>3705</v>
      </c>
      <c r="B3582" t="str">
        <f>"E"&amp;A3582</f>
        <v>E3705</v>
      </c>
      <c r="C3582" t="s">
        <v>66</v>
      </c>
      <c r="D3582">
        <v>2</v>
      </c>
      <c r="E3582">
        <f>IF(D3582&lt;4,D3582,4)</f>
        <v>2</v>
      </c>
      <c r="F3582" s="1">
        <v>39835</v>
      </c>
      <c r="G3582" s="1">
        <v>39972</v>
      </c>
      <c r="H3582" s="3">
        <f>G3582-F3582</f>
        <v>137</v>
      </c>
      <c r="I3582" s="3">
        <f>IF(H3582&lt;=60,1,IF(H3582&lt;=150,2,3))</f>
        <v>2</v>
      </c>
      <c r="J3582">
        <v>30.8</v>
      </c>
      <c r="K3582">
        <v>3.88</v>
      </c>
      <c r="L3582">
        <v>2.91</v>
      </c>
      <c r="M3582">
        <v>103</v>
      </c>
      <c r="N3582">
        <f>LOG(M3582/100,2)+3</f>
        <v>3.0426443374084937</v>
      </c>
      <c r="O3582">
        <f>INDEX(lehmad!B$2:B$412,MATCH(klypsid!$B3582,lehmad!$A$2:$A$412,0))</f>
        <v>38653</v>
      </c>
      <c r="P3582">
        <f>INDEX(lehmad!D$2:D$412,MATCH(klypsid!$B3582,lehmad!$A$2:$A$412,0))</f>
        <v>96</v>
      </c>
      <c r="Q3582">
        <f>INDEX(lehmad!E$2:E$412,MATCH(klypsid!$B3582,lehmad!$A$2:$A$412,0))</f>
        <v>1</v>
      </c>
      <c r="R3582" t="str">
        <f>INDEX(lehmad!F$2:F$412,MATCH(klypsid!$B3582,lehmad!$A$2:$A$412,0))</f>
        <v>DORADO-ET</v>
      </c>
      <c r="S3582">
        <f>INDEX(lehmad!H$2:H$412,MATCH(klypsid!$B3582,lehmad!$A$2:$A$412,0))</f>
        <v>102</v>
      </c>
      <c r="T3582">
        <f>INDEX(lehmad!K$2:K$412,MATCH(klypsid!$B3582,lehmad!$A$2:$A$412,0))</f>
        <v>106</v>
      </c>
      <c r="U3582" s="4">
        <f t="shared" si="110"/>
        <v>5</v>
      </c>
      <c r="V3582">
        <f t="shared" si="111"/>
        <v>28</v>
      </c>
    </row>
    <row r="3583" spans="1:22" x14ac:dyDescent="0.25">
      <c r="A3583">
        <v>3709</v>
      </c>
      <c r="B3583" t="str">
        <f>"E"&amp;A3583</f>
        <v>E3709</v>
      </c>
      <c r="C3583" t="s">
        <v>104</v>
      </c>
      <c r="D3583">
        <v>1</v>
      </c>
      <c r="E3583">
        <f>IF(D3583&lt;4,D3583,4)</f>
        <v>1</v>
      </c>
      <c r="F3583" s="1">
        <v>39349</v>
      </c>
      <c r="G3583" s="1">
        <v>39387</v>
      </c>
      <c r="H3583" s="3">
        <f>G3583-F3583</f>
        <v>38</v>
      </c>
      <c r="I3583" s="3">
        <f>IF(H3583&lt;=60,1,IF(H3583&lt;=150,2,3))</f>
        <v>1</v>
      </c>
      <c r="J3583">
        <v>32.4</v>
      </c>
      <c r="K3583">
        <v>3.7</v>
      </c>
      <c r="L3583">
        <v>3.2</v>
      </c>
      <c r="M3583">
        <v>13</v>
      </c>
      <c r="N3583">
        <f>LOG(M3583/100,2)+3</f>
        <v>5.6583528366367375E-2</v>
      </c>
      <c r="O3583">
        <f>INDEX(lehmad!B$2:B$412,MATCH(klypsid!$B3583,lehmad!$A$2:$A$412,0))</f>
        <v>38655</v>
      </c>
      <c r="P3583">
        <f>INDEX(lehmad!D$2:D$412,MATCH(klypsid!$B3583,lehmad!$A$2:$A$412,0))</f>
        <v>113</v>
      </c>
      <c r="Q3583">
        <f>INDEX(lehmad!E$2:E$412,MATCH(klypsid!$B3583,lehmad!$A$2:$A$412,0))</f>
        <v>1</v>
      </c>
      <c r="R3583" t="str">
        <f>INDEX(lehmad!F$2:F$412,MATCH(klypsid!$B3583,lehmad!$A$2:$A$412,0))</f>
        <v>LANCELOT-ET</v>
      </c>
      <c r="S3583">
        <f>INDEX(lehmad!H$2:H$412,MATCH(klypsid!$B3583,lehmad!$A$2:$A$412,0))</f>
        <v>126</v>
      </c>
      <c r="T3583">
        <f>INDEX(lehmad!K$2:K$412,MATCH(klypsid!$B3583,lehmad!$A$2:$A$412,0))</f>
        <v>122</v>
      </c>
      <c r="U3583" s="4">
        <f t="shared" si="110"/>
        <v>1</v>
      </c>
      <c r="V3583">
        <f t="shared" si="111"/>
        <v>38</v>
      </c>
    </row>
    <row r="3584" spans="1:22" x14ac:dyDescent="0.25">
      <c r="A3584">
        <v>3709</v>
      </c>
      <c r="B3584" t="str">
        <f>"E"&amp;A3584</f>
        <v>E3709</v>
      </c>
      <c r="C3584" t="s">
        <v>104</v>
      </c>
      <c r="D3584">
        <v>1</v>
      </c>
      <c r="E3584">
        <f>IF(D3584&lt;4,D3584,4)</f>
        <v>1</v>
      </c>
      <c r="F3584" s="1">
        <v>39349</v>
      </c>
      <c r="G3584" s="1">
        <v>39418</v>
      </c>
      <c r="H3584" s="3">
        <f>G3584-F3584</f>
        <v>69</v>
      </c>
      <c r="I3584" s="3">
        <f>IF(H3584&lt;=60,1,IF(H3584&lt;=150,2,3))</f>
        <v>2</v>
      </c>
      <c r="J3584">
        <v>28.8</v>
      </c>
      <c r="K3584">
        <v>5.21</v>
      </c>
      <c r="L3584">
        <v>3.13</v>
      </c>
      <c r="M3584">
        <v>35</v>
      </c>
      <c r="N3584">
        <f>LOG(M3584/100,2)+3</f>
        <v>1.4854268271702415</v>
      </c>
      <c r="O3584">
        <f>INDEX(lehmad!B$2:B$412,MATCH(klypsid!$B3584,lehmad!$A$2:$A$412,0))</f>
        <v>38655</v>
      </c>
      <c r="P3584">
        <f>INDEX(lehmad!D$2:D$412,MATCH(klypsid!$B3584,lehmad!$A$2:$A$412,0))</f>
        <v>113</v>
      </c>
      <c r="Q3584">
        <f>INDEX(lehmad!E$2:E$412,MATCH(klypsid!$B3584,lehmad!$A$2:$A$412,0))</f>
        <v>1</v>
      </c>
      <c r="R3584" t="str">
        <f>INDEX(lehmad!F$2:F$412,MATCH(klypsid!$B3584,lehmad!$A$2:$A$412,0))</f>
        <v>LANCELOT-ET</v>
      </c>
      <c r="S3584">
        <f>INDEX(lehmad!H$2:H$412,MATCH(klypsid!$B3584,lehmad!$A$2:$A$412,0))</f>
        <v>126</v>
      </c>
      <c r="T3584">
        <f>INDEX(lehmad!K$2:K$412,MATCH(klypsid!$B3584,lehmad!$A$2:$A$412,0))</f>
        <v>122</v>
      </c>
      <c r="U3584" s="4">
        <f t="shared" si="110"/>
        <v>2</v>
      </c>
      <c r="V3584">
        <f t="shared" si="111"/>
        <v>31</v>
      </c>
    </row>
    <row r="3585" spans="1:22" x14ac:dyDescent="0.25">
      <c r="A3585">
        <v>3709</v>
      </c>
      <c r="B3585" t="str">
        <f>"E"&amp;A3585</f>
        <v>E3709</v>
      </c>
      <c r="C3585" t="s">
        <v>104</v>
      </c>
      <c r="D3585">
        <v>1</v>
      </c>
      <c r="E3585">
        <f>IF(D3585&lt;4,D3585,4)</f>
        <v>1</v>
      </c>
      <c r="F3585" s="1">
        <v>39349</v>
      </c>
      <c r="G3585" s="1">
        <v>39450</v>
      </c>
      <c r="H3585" s="3">
        <f>G3585-F3585</f>
        <v>101</v>
      </c>
      <c r="I3585" s="3">
        <f>IF(H3585&lt;=60,1,IF(H3585&lt;=150,2,3))</f>
        <v>2</v>
      </c>
      <c r="J3585">
        <v>31.6</v>
      </c>
      <c r="K3585">
        <v>4.26</v>
      </c>
      <c r="L3585">
        <v>3.32</v>
      </c>
      <c r="M3585">
        <v>33</v>
      </c>
      <c r="N3585">
        <f>LOG(M3585/100,2)+3</f>
        <v>1.4005379295837288</v>
      </c>
      <c r="O3585">
        <f>INDEX(lehmad!B$2:B$412,MATCH(klypsid!$B3585,lehmad!$A$2:$A$412,0))</f>
        <v>38655</v>
      </c>
      <c r="P3585">
        <f>INDEX(lehmad!D$2:D$412,MATCH(klypsid!$B3585,lehmad!$A$2:$A$412,0))</f>
        <v>113</v>
      </c>
      <c r="Q3585">
        <f>INDEX(lehmad!E$2:E$412,MATCH(klypsid!$B3585,lehmad!$A$2:$A$412,0))</f>
        <v>1</v>
      </c>
      <c r="R3585" t="str">
        <f>INDEX(lehmad!F$2:F$412,MATCH(klypsid!$B3585,lehmad!$A$2:$A$412,0))</f>
        <v>LANCELOT-ET</v>
      </c>
      <c r="S3585">
        <f>INDEX(lehmad!H$2:H$412,MATCH(klypsid!$B3585,lehmad!$A$2:$A$412,0))</f>
        <v>126</v>
      </c>
      <c r="T3585">
        <f>INDEX(lehmad!K$2:K$412,MATCH(klypsid!$B3585,lehmad!$A$2:$A$412,0))</f>
        <v>122</v>
      </c>
      <c r="U3585" s="4">
        <f t="shared" si="110"/>
        <v>3</v>
      </c>
      <c r="V3585">
        <f t="shared" si="111"/>
        <v>32</v>
      </c>
    </row>
    <row r="3586" spans="1:22" x14ac:dyDescent="0.25">
      <c r="A3586">
        <v>3709</v>
      </c>
      <c r="B3586" t="str">
        <f>"E"&amp;A3586</f>
        <v>E3709</v>
      </c>
      <c r="C3586" t="s">
        <v>104</v>
      </c>
      <c r="D3586">
        <v>1</v>
      </c>
      <c r="E3586">
        <f>IF(D3586&lt;4,D3586,4)</f>
        <v>1</v>
      </c>
      <c r="F3586" s="1">
        <v>39349</v>
      </c>
      <c r="G3586" s="1">
        <v>39481</v>
      </c>
      <c r="H3586" s="3">
        <f>G3586-F3586</f>
        <v>132</v>
      </c>
      <c r="I3586" s="3">
        <f>IF(H3586&lt;=60,1,IF(H3586&lt;=150,2,3))</f>
        <v>2</v>
      </c>
      <c r="J3586">
        <v>30.6</v>
      </c>
      <c r="K3586">
        <v>4.26</v>
      </c>
      <c r="L3586">
        <v>3.11</v>
      </c>
      <c r="M3586">
        <v>14</v>
      </c>
      <c r="N3586">
        <f>LOG(M3586/100,2)+3</f>
        <v>0.16349873228287937</v>
      </c>
      <c r="O3586">
        <f>INDEX(lehmad!B$2:B$412,MATCH(klypsid!$B3586,lehmad!$A$2:$A$412,0))</f>
        <v>38655</v>
      </c>
      <c r="P3586">
        <f>INDEX(lehmad!D$2:D$412,MATCH(klypsid!$B3586,lehmad!$A$2:$A$412,0))</f>
        <v>113</v>
      </c>
      <c r="Q3586">
        <f>INDEX(lehmad!E$2:E$412,MATCH(klypsid!$B3586,lehmad!$A$2:$A$412,0))</f>
        <v>1</v>
      </c>
      <c r="R3586" t="str">
        <f>INDEX(lehmad!F$2:F$412,MATCH(klypsid!$B3586,lehmad!$A$2:$A$412,0))</f>
        <v>LANCELOT-ET</v>
      </c>
      <c r="S3586">
        <f>INDEX(lehmad!H$2:H$412,MATCH(klypsid!$B3586,lehmad!$A$2:$A$412,0))</f>
        <v>126</v>
      </c>
      <c r="T3586">
        <f>INDEX(lehmad!K$2:K$412,MATCH(klypsid!$B3586,lehmad!$A$2:$A$412,0))</f>
        <v>122</v>
      </c>
      <c r="U3586" s="4">
        <f t="shared" si="110"/>
        <v>4</v>
      </c>
      <c r="V3586">
        <f t="shared" si="111"/>
        <v>31</v>
      </c>
    </row>
    <row r="3587" spans="1:22" x14ac:dyDescent="0.25">
      <c r="A3587">
        <v>3709</v>
      </c>
      <c r="B3587" t="str">
        <f>"E"&amp;A3587</f>
        <v>E3709</v>
      </c>
      <c r="C3587" t="s">
        <v>104</v>
      </c>
      <c r="D3587">
        <v>1</v>
      </c>
      <c r="E3587">
        <f>IF(D3587&lt;4,D3587,4)</f>
        <v>1</v>
      </c>
      <c r="F3587" s="1">
        <v>39349</v>
      </c>
      <c r="G3587" s="1">
        <v>39509</v>
      </c>
      <c r="H3587" s="3">
        <f>G3587-F3587</f>
        <v>160</v>
      </c>
      <c r="I3587" s="3">
        <f>IF(H3587&lt;=60,1,IF(H3587&lt;=150,2,3))</f>
        <v>3</v>
      </c>
      <c r="J3587">
        <v>32.6</v>
      </c>
      <c r="K3587">
        <v>3.21</v>
      </c>
      <c r="L3587">
        <v>3.25</v>
      </c>
      <c r="M3587">
        <v>17</v>
      </c>
      <c r="N3587">
        <f>LOG(M3587/100,2)+3</f>
        <v>0.44360665147561473</v>
      </c>
      <c r="O3587">
        <f>INDEX(lehmad!B$2:B$412,MATCH(klypsid!$B3587,lehmad!$A$2:$A$412,0))</f>
        <v>38655</v>
      </c>
      <c r="P3587">
        <f>INDEX(lehmad!D$2:D$412,MATCH(klypsid!$B3587,lehmad!$A$2:$A$412,0))</f>
        <v>113</v>
      </c>
      <c r="Q3587">
        <f>INDEX(lehmad!E$2:E$412,MATCH(klypsid!$B3587,lehmad!$A$2:$A$412,0))</f>
        <v>1</v>
      </c>
      <c r="R3587" t="str">
        <f>INDEX(lehmad!F$2:F$412,MATCH(klypsid!$B3587,lehmad!$A$2:$A$412,0))</f>
        <v>LANCELOT-ET</v>
      </c>
      <c r="S3587">
        <f>INDEX(lehmad!H$2:H$412,MATCH(klypsid!$B3587,lehmad!$A$2:$A$412,0))</f>
        <v>126</v>
      </c>
      <c r="T3587">
        <f>INDEX(lehmad!K$2:K$412,MATCH(klypsid!$B3587,lehmad!$A$2:$A$412,0))</f>
        <v>122</v>
      </c>
      <c r="U3587" s="4">
        <f t="shared" ref="U3587:U3650" si="112">IF(AND(A3587=A3586,D3587=D3586),U3586+1,1)</f>
        <v>5</v>
      </c>
      <c r="V3587">
        <f t="shared" ref="V3587:V3650" si="113">IF(AND(A3587=A3586,D3587=D3586),G3587-G3586,G3587-F3587)</f>
        <v>28</v>
      </c>
    </row>
    <row r="3588" spans="1:22" x14ac:dyDescent="0.25">
      <c r="A3588">
        <v>3709</v>
      </c>
      <c r="B3588" t="str">
        <f>"E"&amp;A3588</f>
        <v>E3709</v>
      </c>
      <c r="C3588" t="s">
        <v>104</v>
      </c>
      <c r="D3588">
        <v>1</v>
      </c>
      <c r="E3588">
        <f>IF(D3588&lt;4,D3588,4)</f>
        <v>1</v>
      </c>
      <c r="F3588" s="1">
        <v>39349</v>
      </c>
      <c r="G3588" s="1">
        <v>39539</v>
      </c>
      <c r="H3588" s="3">
        <f>G3588-F3588</f>
        <v>190</v>
      </c>
      <c r="I3588" s="3">
        <f>IF(H3588&lt;=60,1,IF(H3588&lt;=150,2,3))</f>
        <v>3</v>
      </c>
      <c r="J3588">
        <v>30.3</v>
      </c>
      <c r="K3588">
        <v>3.94</v>
      </c>
      <c r="L3588">
        <v>3.28</v>
      </c>
      <c r="M3588">
        <v>19</v>
      </c>
      <c r="N3588">
        <f>LOG(M3588/100,2)+3</f>
        <v>0.60407132366886085</v>
      </c>
      <c r="O3588">
        <f>INDEX(lehmad!B$2:B$412,MATCH(klypsid!$B3588,lehmad!$A$2:$A$412,0))</f>
        <v>38655</v>
      </c>
      <c r="P3588">
        <f>INDEX(lehmad!D$2:D$412,MATCH(klypsid!$B3588,lehmad!$A$2:$A$412,0))</f>
        <v>113</v>
      </c>
      <c r="Q3588">
        <f>INDEX(lehmad!E$2:E$412,MATCH(klypsid!$B3588,lehmad!$A$2:$A$412,0))</f>
        <v>1</v>
      </c>
      <c r="R3588" t="str">
        <f>INDEX(lehmad!F$2:F$412,MATCH(klypsid!$B3588,lehmad!$A$2:$A$412,0))</f>
        <v>LANCELOT-ET</v>
      </c>
      <c r="S3588">
        <f>INDEX(lehmad!H$2:H$412,MATCH(klypsid!$B3588,lehmad!$A$2:$A$412,0))</f>
        <v>126</v>
      </c>
      <c r="T3588">
        <f>INDEX(lehmad!K$2:K$412,MATCH(klypsid!$B3588,lehmad!$A$2:$A$412,0))</f>
        <v>122</v>
      </c>
      <c r="U3588" s="4">
        <f t="shared" si="112"/>
        <v>6</v>
      </c>
      <c r="V3588">
        <f t="shared" si="113"/>
        <v>30</v>
      </c>
    </row>
    <row r="3589" spans="1:22" x14ac:dyDescent="0.25">
      <c r="A3589">
        <v>3709</v>
      </c>
      <c r="B3589" t="str">
        <f>"E"&amp;A3589</f>
        <v>E3709</v>
      </c>
      <c r="C3589" t="s">
        <v>104</v>
      </c>
      <c r="D3589">
        <v>1</v>
      </c>
      <c r="E3589">
        <f>IF(D3589&lt;4,D3589,4)</f>
        <v>1</v>
      </c>
      <c r="F3589" s="1">
        <v>39349</v>
      </c>
      <c r="G3589" s="1">
        <v>39572</v>
      </c>
      <c r="H3589" s="3">
        <f>G3589-F3589</f>
        <v>223</v>
      </c>
      <c r="I3589" s="3">
        <f>IF(H3589&lt;=60,1,IF(H3589&lt;=150,2,3))</f>
        <v>3</v>
      </c>
      <c r="J3589">
        <v>31.8</v>
      </c>
      <c r="K3589">
        <v>3</v>
      </c>
      <c r="L3589">
        <v>3.37</v>
      </c>
      <c r="M3589">
        <v>18</v>
      </c>
      <c r="N3589">
        <f>LOG(M3589/100,2)+3</f>
        <v>0.52606881166758779</v>
      </c>
      <c r="O3589">
        <f>INDEX(lehmad!B$2:B$412,MATCH(klypsid!$B3589,lehmad!$A$2:$A$412,0))</f>
        <v>38655</v>
      </c>
      <c r="P3589">
        <f>INDEX(lehmad!D$2:D$412,MATCH(klypsid!$B3589,lehmad!$A$2:$A$412,0))</f>
        <v>113</v>
      </c>
      <c r="Q3589">
        <f>INDEX(lehmad!E$2:E$412,MATCH(klypsid!$B3589,lehmad!$A$2:$A$412,0))</f>
        <v>1</v>
      </c>
      <c r="R3589" t="str">
        <f>INDEX(lehmad!F$2:F$412,MATCH(klypsid!$B3589,lehmad!$A$2:$A$412,0))</f>
        <v>LANCELOT-ET</v>
      </c>
      <c r="S3589">
        <f>INDEX(lehmad!H$2:H$412,MATCH(klypsid!$B3589,lehmad!$A$2:$A$412,0))</f>
        <v>126</v>
      </c>
      <c r="T3589">
        <f>INDEX(lehmad!K$2:K$412,MATCH(klypsid!$B3589,lehmad!$A$2:$A$412,0))</f>
        <v>122</v>
      </c>
      <c r="U3589" s="4">
        <f t="shared" si="112"/>
        <v>7</v>
      </c>
      <c r="V3589">
        <f t="shared" si="113"/>
        <v>33</v>
      </c>
    </row>
    <row r="3590" spans="1:22" x14ac:dyDescent="0.25">
      <c r="A3590">
        <v>3709</v>
      </c>
      <c r="B3590" t="str">
        <f>"E"&amp;A3590</f>
        <v>E3709</v>
      </c>
      <c r="C3590" t="s">
        <v>104</v>
      </c>
      <c r="D3590">
        <v>1</v>
      </c>
      <c r="E3590">
        <f>IF(D3590&lt;4,D3590,4)</f>
        <v>1</v>
      </c>
      <c r="F3590" s="1">
        <v>39349</v>
      </c>
      <c r="G3590" s="1">
        <v>39600</v>
      </c>
      <c r="H3590" s="3">
        <f>G3590-F3590</f>
        <v>251</v>
      </c>
      <c r="I3590" s="3">
        <f>IF(H3590&lt;=60,1,IF(H3590&lt;=150,2,3))</f>
        <v>3</v>
      </c>
      <c r="J3590">
        <v>26.4</v>
      </c>
      <c r="K3590">
        <v>3.37</v>
      </c>
      <c r="L3590">
        <v>3.4</v>
      </c>
      <c r="M3590">
        <v>31</v>
      </c>
      <c r="N3590">
        <f>LOG(M3590/100,2)+3</f>
        <v>1.3103401206121505</v>
      </c>
      <c r="O3590">
        <f>INDEX(lehmad!B$2:B$412,MATCH(klypsid!$B3590,lehmad!$A$2:$A$412,0))</f>
        <v>38655</v>
      </c>
      <c r="P3590">
        <f>INDEX(lehmad!D$2:D$412,MATCH(klypsid!$B3590,lehmad!$A$2:$A$412,0))</f>
        <v>113</v>
      </c>
      <c r="Q3590">
        <f>INDEX(lehmad!E$2:E$412,MATCH(klypsid!$B3590,lehmad!$A$2:$A$412,0))</f>
        <v>1</v>
      </c>
      <c r="R3590" t="str">
        <f>INDEX(lehmad!F$2:F$412,MATCH(klypsid!$B3590,lehmad!$A$2:$A$412,0))</f>
        <v>LANCELOT-ET</v>
      </c>
      <c r="S3590">
        <f>INDEX(lehmad!H$2:H$412,MATCH(klypsid!$B3590,lehmad!$A$2:$A$412,0))</f>
        <v>126</v>
      </c>
      <c r="T3590">
        <f>INDEX(lehmad!K$2:K$412,MATCH(klypsid!$B3590,lehmad!$A$2:$A$412,0))</f>
        <v>122</v>
      </c>
      <c r="U3590" s="4">
        <f t="shared" si="112"/>
        <v>8</v>
      </c>
      <c r="V3590">
        <f t="shared" si="113"/>
        <v>28</v>
      </c>
    </row>
    <row r="3591" spans="1:22" x14ac:dyDescent="0.25">
      <c r="A3591">
        <v>3709</v>
      </c>
      <c r="B3591" t="str">
        <f>"E"&amp;A3591</f>
        <v>E3709</v>
      </c>
      <c r="C3591" t="s">
        <v>104</v>
      </c>
      <c r="D3591">
        <v>1</v>
      </c>
      <c r="E3591">
        <f>IF(D3591&lt;4,D3591,4)</f>
        <v>1</v>
      </c>
      <c r="F3591" s="1">
        <v>39349</v>
      </c>
      <c r="G3591" s="1">
        <v>39631</v>
      </c>
      <c r="H3591" s="3">
        <f>G3591-F3591</f>
        <v>282</v>
      </c>
      <c r="I3591" s="3">
        <f>IF(H3591&lt;=60,1,IF(H3591&lt;=150,2,3))</f>
        <v>3</v>
      </c>
      <c r="J3591">
        <v>27.1</v>
      </c>
      <c r="K3591">
        <v>3.04</v>
      </c>
      <c r="L3591">
        <v>3.5</v>
      </c>
      <c r="M3591">
        <v>38</v>
      </c>
      <c r="N3591">
        <f>LOG(M3591/100,2)+3</f>
        <v>1.6040713236688608</v>
      </c>
      <c r="O3591">
        <f>INDEX(lehmad!B$2:B$412,MATCH(klypsid!$B3591,lehmad!$A$2:$A$412,0))</f>
        <v>38655</v>
      </c>
      <c r="P3591">
        <f>INDEX(lehmad!D$2:D$412,MATCH(klypsid!$B3591,lehmad!$A$2:$A$412,0))</f>
        <v>113</v>
      </c>
      <c r="Q3591">
        <f>INDEX(lehmad!E$2:E$412,MATCH(klypsid!$B3591,lehmad!$A$2:$A$412,0))</f>
        <v>1</v>
      </c>
      <c r="R3591" t="str">
        <f>INDEX(lehmad!F$2:F$412,MATCH(klypsid!$B3591,lehmad!$A$2:$A$412,0))</f>
        <v>LANCELOT-ET</v>
      </c>
      <c r="S3591">
        <f>INDEX(lehmad!H$2:H$412,MATCH(klypsid!$B3591,lehmad!$A$2:$A$412,0))</f>
        <v>126</v>
      </c>
      <c r="T3591">
        <f>INDEX(lehmad!K$2:K$412,MATCH(klypsid!$B3591,lehmad!$A$2:$A$412,0))</f>
        <v>122</v>
      </c>
      <c r="U3591" s="4">
        <f t="shared" si="112"/>
        <v>9</v>
      </c>
      <c r="V3591">
        <f t="shared" si="113"/>
        <v>31</v>
      </c>
    </row>
    <row r="3592" spans="1:22" x14ac:dyDescent="0.25">
      <c r="A3592">
        <v>3709</v>
      </c>
      <c r="B3592" t="str">
        <f>"E"&amp;A3592</f>
        <v>E3709</v>
      </c>
      <c r="C3592" t="s">
        <v>104</v>
      </c>
      <c r="D3592">
        <v>1</v>
      </c>
      <c r="E3592">
        <f>IF(D3592&lt;4,D3592,4)</f>
        <v>1</v>
      </c>
      <c r="F3592" s="1">
        <v>39349</v>
      </c>
      <c r="G3592" s="1">
        <v>39663</v>
      </c>
      <c r="H3592" s="3">
        <f>G3592-F3592</f>
        <v>314</v>
      </c>
      <c r="I3592" s="3">
        <f>IF(H3592&lt;=60,1,IF(H3592&lt;=150,2,3))</f>
        <v>3</v>
      </c>
      <c r="J3592">
        <v>14</v>
      </c>
      <c r="K3592">
        <v>4.18</v>
      </c>
      <c r="L3592">
        <v>3.72</v>
      </c>
      <c r="M3592">
        <v>36</v>
      </c>
      <c r="N3592">
        <f>LOG(M3592/100,2)+3</f>
        <v>1.5260688116675876</v>
      </c>
      <c r="O3592">
        <f>INDEX(lehmad!B$2:B$412,MATCH(klypsid!$B3592,lehmad!$A$2:$A$412,0))</f>
        <v>38655</v>
      </c>
      <c r="P3592">
        <f>INDEX(lehmad!D$2:D$412,MATCH(klypsid!$B3592,lehmad!$A$2:$A$412,0))</f>
        <v>113</v>
      </c>
      <c r="Q3592">
        <f>INDEX(lehmad!E$2:E$412,MATCH(klypsid!$B3592,lehmad!$A$2:$A$412,0))</f>
        <v>1</v>
      </c>
      <c r="R3592" t="str">
        <f>INDEX(lehmad!F$2:F$412,MATCH(klypsid!$B3592,lehmad!$A$2:$A$412,0))</f>
        <v>LANCELOT-ET</v>
      </c>
      <c r="S3592">
        <f>INDEX(lehmad!H$2:H$412,MATCH(klypsid!$B3592,lehmad!$A$2:$A$412,0))</f>
        <v>126</v>
      </c>
      <c r="T3592">
        <f>INDEX(lehmad!K$2:K$412,MATCH(klypsid!$B3592,lehmad!$A$2:$A$412,0))</f>
        <v>122</v>
      </c>
      <c r="U3592" s="4">
        <f t="shared" si="112"/>
        <v>10</v>
      </c>
      <c r="V3592">
        <f t="shared" si="113"/>
        <v>32</v>
      </c>
    </row>
    <row r="3593" spans="1:22" x14ac:dyDescent="0.25">
      <c r="A3593">
        <v>3709</v>
      </c>
      <c r="B3593" t="str">
        <f>"E"&amp;A3593</f>
        <v>E3709</v>
      </c>
      <c r="C3593" t="s">
        <v>104</v>
      </c>
      <c r="D3593">
        <v>2</v>
      </c>
      <c r="E3593">
        <f>IF(D3593&lt;4,D3593,4)</f>
        <v>2</v>
      </c>
      <c r="F3593" s="1">
        <v>39745</v>
      </c>
      <c r="G3593" s="1">
        <v>39754</v>
      </c>
      <c r="H3593" s="3">
        <f>G3593-F3593</f>
        <v>9</v>
      </c>
      <c r="I3593" s="3">
        <f>IF(H3593&lt;=60,1,IF(H3593&lt;=150,2,3))</f>
        <v>1</v>
      </c>
      <c r="J3593">
        <v>39.9</v>
      </c>
      <c r="K3593">
        <v>5.01</v>
      </c>
      <c r="L3593">
        <v>3.42</v>
      </c>
      <c r="M3593">
        <v>35</v>
      </c>
      <c r="N3593">
        <f>LOG(M3593/100,2)+3</f>
        <v>1.4854268271702415</v>
      </c>
      <c r="O3593">
        <f>INDEX(lehmad!B$2:B$412,MATCH(klypsid!$B3593,lehmad!$A$2:$A$412,0))</f>
        <v>38655</v>
      </c>
      <c r="P3593">
        <f>INDEX(lehmad!D$2:D$412,MATCH(klypsid!$B3593,lehmad!$A$2:$A$412,0))</f>
        <v>113</v>
      </c>
      <c r="Q3593">
        <f>INDEX(lehmad!E$2:E$412,MATCH(klypsid!$B3593,lehmad!$A$2:$A$412,0))</f>
        <v>1</v>
      </c>
      <c r="R3593" t="str">
        <f>INDEX(lehmad!F$2:F$412,MATCH(klypsid!$B3593,lehmad!$A$2:$A$412,0))</f>
        <v>LANCELOT-ET</v>
      </c>
      <c r="S3593">
        <f>INDEX(lehmad!H$2:H$412,MATCH(klypsid!$B3593,lehmad!$A$2:$A$412,0))</f>
        <v>126</v>
      </c>
      <c r="T3593">
        <f>INDEX(lehmad!K$2:K$412,MATCH(klypsid!$B3593,lehmad!$A$2:$A$412,0))</f>
        <v>122</v>
      </c>
      <c r="U3593" s="4">
        <f t="shared" si="112"/>
        <v>1</v>
      </c>
      <c r="V3593">
        <f t="shared" si="113"/>
        <v>9</v>
      </c>
    </row>
    <row r="3594" spans="1:22" x14ac:dyDescent="0.25">
      <c r="A3594">
        <v>3709</v>
      </c>
      <c r="B3594" t="str">
        <f>"E"&amp;A3594</f>
        <v>E3709</v>
      </c>
      <c r="C3594" t="s">
        <v>104</v>
      </c>
      <c r="D3594">
        <v>2</v>
      </c>
      <c r="E3594">
        <f>IF(D3594&lt;4,D3594,4)</f>
        <v>2</v>
      </c>
      <c r="F3594" s="1">
        <v>39745</v>
      </c>
      <c r="G3594" s="1">
        <v>39783</v>
      </c>
      <c r="H3594" s="3">
        <f>G3594-F3594</f>
        <v>38</v>
      </c>
      <c r="I3594" s="3">
        <f>IF(H3594&lt;=60,1,IF(H3594&lt;=150,2,3))</f>
        <v>1</v>
      </c>
      <c r="J3594">
        <v>52.8</v>
      </c>
      <c r="K3594">
        <v>4.13</v>
      </c>
      <c r="L3594">
        <v>2.95</v>
      </c>
      <c r="M3594">
        <v>37</v>
      </c>
      <c r="N3594">
        <f>LOG(M3594/100,2)+3</f>
        <v>1.5655971758542251</v>
      </c>
      <c r="O3594">
        <f>INDEX(lehmad!B$2:B$412,MATCH(klypsid!$B3594,lehmad!$A$2:$A$412,0))</f>
        <v>38655</v>
      </c>
      <c r="P3594">
        <f>INDEX(lehmad!D$2:D$412,MATCH(klypsid!$B3594,lehmad!$A$2:$A$412,0))</f>
        <v>113</v>
      </c>
      <c r="Q3594">
        <f>INDEX(lehmad!E$2:E$412,MATCH(klypsid!$B3594,lehmad!$A$2:$A$412,0))</f>
        <v>1</v>
      </c>
      <c r="R3594" t="str">
        <f>INDEX(lehmad!F$2:F$412,MATCH(klypsid!$B3594,lehmad!$A$2:$A$412,0))</f>
        <v>LANCELOT-ET</v>
      </c>
      <c r="S3594">
        <f>INDEX(lehmad!H$2:H$412,MATCH(klypsid!$B3594,lehmad!$A$2:$A$412,0))</f>
        <v>126</v>
      </c>
      <c r="T3594">
        <f>INDEX(lehmad!K$2:K$412,MATCH(klypsid!$B3594,lehmad!$A$2:$A$412,0))</f>
        <v>122</v>
      </c>
      <c r="U3594" s="4">
        <f t="shared" si="112"/>
        <v>2</v>
      </c>
      <c r="V3594">
        <f t="shared" si="113"/>
        <v>29</v>
      </c>
    </row>
    <row r="3595" spans="1:22" x14ac:dyDescent="0.25">
      <c r="A3595">
        <v>3709</v>
      </c>
      <c r="B3595" t="str">
        <f>"E"&amp;A3595</f>
        <v>E3709</v>
      </c>
      <c r="C3595" t="s">
        <v>104</v>
      </c>
      <c r="D3595">
        <v>2</v>
      </c>
      <c r="E3595">
        <f>IF(D3595&lt;4,D3595,4)</f>
        <v>2</v>
      </c>
      <c r="F3595" s="1">
        <v>39745</v>
      </c>
      <c r="G3595" s="1">
        <v>39817</v>
      </c>
      <c r="H3595" s="3">
        <f>G3595-F3595</f>
        <v>72</v>
      </c>
      <c r="I3595" s="3">
        <f>IF(H3595&lt;=60,1,IF(H3595&lt;=150,2,3))</f>
        <v>2</v>
      </c>
      <c r="J3595">
        <v>51.3</v>
      </c>
      <c r="K3595">
        <v>3.7</v>
      </c>
      <c r="L3595">
        <v>3.02</v>
      </c>
      <c r="M3595">
        <v>61</v>
      </c>
      <c r="N3595">
        <f>LOG(M3595/100,2)+3</f>
        <v>2.2868811477881614</v>
      </c>
      <c r="O3595">
        <f>INDEX(lehmad!B$2:B$412,MATCH(klypsid!$B3595,lehmad!$A$2:$A$412,0))</f>
        <v>38655</v>
      </c>
      <c r="P3595">
        <f>INDEX(lehmad!D$2:D$412,MATCH(klypsid!$B3595,lehmad!$A$2:$A$412,0))</f>
        <v>113</v>
      </c>
      <c r="Q3595">
        <f>INDEX(lehmad!E$2:E$412,MATCH(klypsid!$B3595,lehmad!$A$2:$A$412,0))</f>
        <v>1</v>
      </c>
      <c r="R3595" t="str">
        <f>INDEX(lehmad!F$2:F$412,MATCH(klypsid!$B3595,lehmad!$A$2:$A$412,0))</f>
        <v>LANCELOT-ET</v>
      </c>
      <c r="S3595">
        <f>INDEX(lehmad!H$2:H$412,MATCH(klypsid!$B3595,lehmad!$A$2:$A$412,0))</f>
        <v>126</v>
      </c>
      <c r="T3595">
        <f>INDEX(lehmad!K$2:K$412,MATCH(klypsid!$B3595,lehmad!$A$2:$A$412,0))</f>
        <v>122</v>
      </c>
      <c r="U3595" s="4">
        <f t="shared" si="112"/>
        <v>3</v>
      </c>
      <c r="V3595">
        <f t="shared" si="113"/>
        <v>34</v>
      </c>
    </row>
    <row r="3596" spans="1:22" x14ac:dyDescent="0.25">
      <c r="A3596">
        <v>3709</v>
      </c>
      <c r="B3596" t="str">
        <f>"E"&amp;A3596</f>
        <v>E3709</v>
      </c>
      <c r="C3596" t="s">
        <v>104</v>
      </c>
      <c r="D3596">
        <v>2</v>
      </c>
      <c r="E3596">
        <f>IF(D3596&lt;4,D3596,4)</f>
        <v>2</v>
      </c>
      <c r="F3596" s="1">
        <v>39745</v>
      </c>
      <c r="G3596" s="1">
        <v>39845</v>
      </c>
      <c r="H3596" s="3">
        <f>G3596-F3596</f>
        <v>100</v>
      </c>
      <c r="I3596" s="3">
        <f>IF(H3596&lt;=60,1,IF(H3596&lt;=150,2,3))</f>
        <v>2</v>
      </c>
      <c r="J3596">
        <v>47.8</v>
      </c>
      <c r="K3596">
        <v>3.32</v>
      </c>
      <c r="L3596">
        <v>2.92</v>
      </c>
      <c r="M3596">
        <v>68</v>
      </c>
      <c r="N3596">
        <f>LOG(M3596/100,2)+3</f>
        <v>2.4436066514756147</v>
      </c>
      <c r="O3596">
        <f>INDEX(lehmad!B$2:B$412,MATCH(klypsid!$B3596,lehmad!$A$2:$A$412,0))</f>
        <v>38655</v>
      </c>
      <c r="P3596">
        <f>INDEX(lehmad!D$2:D$412,MATCH(klypsid!$B3596,lehmad!$A$2:$A$412,0))</f>
        <v>113</v>
      </c>
      <c r="Q3596">
        <f>INDEX(lehmad!E$2:E$412,MATCH(klypsid!$B3596,lehmad!$A$2:$A$412,0))</f>
        <v>1</v>
      </c>
      <c r="R3596" t="str">
        <f>INDEX(lehmad!F$2:F$412,MATCH(klypsid!$B3596,lehmad!$A$2:$A$412,0))</f>
        <v>LANCELOT-ET</v>
      </c>
      <c r="S3596">
        <f>INDEX(lehmad!H$2:H$412,MATCH(klypsid!$B3596,lehmad!$A$2:$A$412,0))</f>
        <v>126</v>
      </c>
      <c r="T3596">
        <f>INDEX(lehmad!K$2:K$412,MATCH(klypsid!$B3596,lehmad!$A$2:$A$412,0))</f>
        <v>122</v>
      </c>
      <c r="U3596" s="4">
        <f t="shared" si="112"/>
        <v>4</v>
      </c>
      <c r="V3596">
        <f t="shared" si="113"/>
        <v>28</v>
      </c>
    </row>
    <row r="3597" spans="1:22" x14ac:dyDescent="0.25">
      <c r="A3597">
        <v>3709</v>
      </c>
      <c r="B3597" t="str">
        <f>"E"&amp;A3597</f>
        <v>E3709</v>
      </c>
      <c r="C3597" t="s">
        <v>104</v>
      </c>
      <c r="D3597">
        <v>2</v>
      </c>
      <c r="E3597">
        <f>IF(D3597&lt;4,D3597,4)</f>
        <v>2</v>
      </c>
      <c r="F3597" s="1">
        <v>39745</v>
      </c>
      <c r="G3597" s="1">
        <v>39875</v>
      </c>
      <c r="H3597" s="3">
        <f>G3597-F3597</f>
        <v>130</v>
      </c>
      <c r="I3597" s="3">
        <f>IF(H3597&lt;=60,1,IF(H3597&lt;=150,2,3))</f>
        <v>2</v>
      </c>
      <c r="J3597">
        <v>36.1</v>
      </c>
      <c r="K3597">
        <v>3.82</v>
      </c>
      <c r="L3597">
        <v>3.04</v>
      </c>
      <c r="M3597">
        <v>48</v>
      </c>
      <c r="N3597">
        <f>LOG(M3597/100,2)+3</f>
        <v>1.9411063109464315</v>
      </c>
      <c r="O3597">
        <f>INDEX(lehmad!B$2:B$412,MATCH(klypsid!$B3597,lehmad!$A$2:$A$412,0))</f>
        <v>38655</v>
      </c>
      <c r="P3597">
        <f>INDEX(lehmad!D$2:D$412,MATCH(klypsid!$B3597,lehmad!$A$2:$A$412,0))</f>
        <v>113</v>
      </c>
      <c r="Q3597">
        <f>INDEX(lehmad!E$2:E$412,MATCH(klypsid!$B3597,lehmad!$A$2:$A$412,0))</f>
        <v>1</v>
      </c>
      <c r="R3597" t="str">
        <f>INDEX(lehmad!F$2:F$412,MATCH(klypsid!$B3597,lehmad!$A$2:$A$412,0))</f>
        <v>LANCELOT-ET</v>
      </c>
      <c r="S3597">
        <f>INDEX(lehmad!H$2:H$412,MATCH(klypsid!$B3597,lehmad!$A$2:$A$412,0))</f>
        <v>126</v>
      </c>
      <c r="T3597">
        <f>INDEX(lehmad!K$2:K$412,MATCH(klypsid!$B3597,lehmad!$A$2:$A$412,0))</f>
        <v>122</v>
      </c>
      <c r="U3597" s="4">
        <f t="shared" si="112"/>
        <v>5</v>
      </c>
      <c r="V3597">
        <f t="shared" si="113"/>
        <v>30</v>
      </c>
    </row>
    <row r="3598" spans="1:22" x14ac:dyDescent="0.25">
      <c r="A3598">
        <v>3709</v>
      </c>
      <c r="B3598" t="str">
        <f>"E"&amp;A3598</f>
        <v>E3709</v>
      </c>
      <c r="C3598" t="s">
        <v>104</v>
      </c>
      <c r="D3598">
        <v>2</v>
      </c>
      <c r="E3598">
        <f>IF(D3598&lt;4,D3598,4)</f>
        <v>2</v>
      </c>
      <c r="F3598" s="1">
        <v>39745</v>
      </c>
      <c r="G3598" s="1">
        <v>39908</v>
      </c>
      <c r="H3598" s="3">
        <f>G3598-F3598</f>
        <v>163</v>
      </c>
      <c r="I3598" s="3">
        <f>IF(H3598&lt;=60,1,IF(H3598&lt;=150,2,3))</f>
        <v>3</v>
      </c>
      <c r="J3598">
        <v>36.6</v>
      </c>
      <c r="K3598">
        <v>3.98</v>
      </c>
      <c r="L3598">
        <v>3.23</v>
      </c>
      <c r="M3598">
        <v>46</v>
      </c>
      <c r="N3598">
        <f>LOG(M3598/100,2)+3</f>
        <v>1.8797057662822882</v>
      </c>
      <c r="O3598">
        <f>INDEX(lehmad!B$2:B$412,MATCH(klypsid!$B3598,lehmad!$A$2:$A$412,0))</f>
        <v>38655</v>
      </c>
      <c r="P3598">
        <f>INDEX(lehmad!D$2:D$412,MATCH(klypsid!$B3598,lehmad!$A$2:$A$412,0))</f>
        <v>113</v>
      </c>
      <c r="Q3598">
        <f>INDEX(lehmad!E$2:E$412,MATCH(klypsid!$B3598,lehmad!$A$2:$A$412,0))</f>
        <v>1</v>
      </c>
      <c r="R3598" t="str">
        <f>INDEX(lehmad!F$2:F$412,MATCH(klypsid!$B3598,lehmad!$A$2:$A$412,0))</f>
        <v>LANCELOT-ET</v>
      </c>
      <c r="S3598">
        <f>INDEX(lehmad!H$2:H$412,MATCH(klypsid!$B3598,lehmad!$A$2:$A$412,0))</f>
        <v>126</v>
      </c>
      <c r="T3598">
        <f>INDEX(lehmad!K$2:K$412,MATCH(klypsid!$B3598,lehmad!$A$2:$A$412,0))</f>
        <v>122</v>
      </c>
      <c r="U3598" s="4">
        <f t="shared" si="112"/>
        <v>6</v>
      </c>
      <c r="V3598">
        <f t="shared" si="113"/>
        <v>33</v>
      </c>
    </row>
    <row r="3599" spans="1:22" x14ac:dyDescent="0.25">
      <c r="A3599">
        <v>3709</v>
      </c>
      <c r="B3599" t="str">
        <f>"E"&amp;A3599</f>
        <v>E3709</v>
      </c>
      <c r="C3599" t="s">
        <v>104</v>
      </c>
      <c r="D3599">
        <v>2</v>
      </c>
      <c r="E3599">
        <f>IF(D3599&lt;4,D3599,4)</f>
        <v>2</v>
      </c>
      <c r="F3599" s="1">
        <v>39745</v>
      </c>
      <c r="G3599" s="1">
        <v>39944</v>
      </c>
      <c r="H3599" s="3">
        <f>G3599-F3599</f>
        <v>199</v>
      </c>
      <c r="I3599" s="3">
        <f>IF(H3599&lt;=60,1,IF(H3599&lt;=150,2,3))</f>
        <v>3</v>
      </c>
      <c r="J3599">
        <v>34.299999999999997</v>
      </c>
      <c r="K3599">
        <v>4.6100000000000003</v>
      </c>
      <c r="L3599">
        <v>3.25</v>
      </c>
      <c r="M3599">
        <v>42</v>
      </c>
      <c r="N3599">
        <f>LOG(M3599/100,2)+3</f>
        <v>1.7484612330040357</v>
      </c>
      <c r="O3599">
        <f>INDEX(lehmad!B$2:B$412,MATCH(klypsid!$B3599,lehmad!$A$2:$A$412,0))</f>
        <v>38655</v>
      </c>
      <c r="P3599">
        <f>INDEX(lehmad!D$2:D$412,MATCH(klypsid!$B3599,lehmad!$A$2:$A$412,0))</f>
        <v>113</v>
      </c>
      <c r="Q3599">
        <f>INDEX(lehmad!E$2:E$412,MATCH(klypsid!$B3599,lehmad!$A$2:$A$412,0))</f>
        <v>1</v>
      </c>
      <c r="R3599" t="str">
        <f>INDEX(lehmad!F$2:F$412,MATCH(klypsid!$B3599,lehmad!$A$2:$A$412,0))</f>
        <v>LANCELOT-ET</v>
      </c>
      <c r="S3599">
        <f>INDEX(lehmad!H$2:H$412,MATCH(klypsid!$B3599,lehmad!$A$2:$A$412,0))</f>
        <v>126</v>
      </c>
      <c r="T3599">
        <f>INDEX(lehmad!K$2:K$412,MATCH(klypsid!$B3599,lehmad!$A$2:$A$412,0))</f>
        <v>122</v>
      </c>
      <c r="U3599" s="4">
        <f t="shared" si="112"/>
        <v>7</v>
      </c>
      <c r="V3599">
        <f t="shared" si="113"/>
        <v>36</v>
      </c>
    </row>
    <row r="3600" spans="1:22" x14ac:dyDescent="0.25">
      <c r="A3600">
        <v>3709</v>
      </c>
      <c r="B3600" t="str">
        <f>"E"&amp;A3600</f>
        <v>E3709</v>
      </c>
      <c r="C3600" t="s">
        <v>104</v>
      </c>
      <c r="D3600">
        <v>2</v>
      </c>
      <c r="E3600">
        <f>IF(D3600&lt;4,D3600,4)</f>
        <v>2</v>
      </c>
      <c r="F3600" s="1">
        <v>39745</v>
      </c>
      <c r="G3600" s="1">
        <v>39972</v>
      </c>
      <c r="H3600" s="3">
        <f>G3600-F3600</f>
        <v>227</v>
      </c>
      <c r="I3600" s="3">
        <f>IF(H3600&lt;=60,1,IF(H3600&lt;=150,2,3))</f>
        <v>3</v>
      </c>
      <c r="J3600">
        <v>31.4</v>
      </c>
      <c r="K3600">
        <v>3.88</v>
      </c>
      <c r="L3600">
        <v>3.37</v>
      </c>
      <c r="M3600">
        <v>96</v>
      </c>
      <c r="N3600">
        <f>LOG(M3600/100,2)+3</f>
        <v>2.9411063109464313</v>
      </c>
      <c r="O3600">
        <f>INDEX(lehmad!B$2:B$412,MATCH(klypsid!$B3600,lehmad!$A$2:$A$412,0))</f>
        <v>38655</v>
      </c>
      <c r="P3600">
        <f>INDEX(lehmad!D$2:D$412,MATCH(klypsid!$B3600,lehmad!$A$2:$A$412,0))</f>
        <v>113</v>
      </c>
      <c r="Q3600">
        <f>INDEX(lehmad!E$2:E$412,MATCH(klypsid!$B3600,lehmad!$A$2:$A$412,0))</f>
        <v>1</v>
      </c>
      <c r="R3600" t="str">
        <f>INDEX(lehmad!F$2:F$412,MATCH(klypsid!$B3600,lehmad!$A$2:$A$412,0))</f>
        <v>LANCELOT-ET</v>
      </c>
      <c r="S3600">
        <f>INDEX(lehmad!H$2:H$412,MATCH(klypsid!$B3600,lehmad!$A$2:$A$412,0))</f>
        <v>126</v>
      </c>
      <c r="T3600">
        <f>INDEX(lehmad!K$2:K$412,MATCH(klypsid!$B3600,lehmad!$A$2:$A$412,0))</f>
        <v>122</v>
      </c>
      <c r="U3600" s="4">
        <f t="shared" si="112"/>
        <v>8</v>
      </c>
      <c r="V3600">
        <f t="shared" si="113"/>
        <v>28</v>
      </c>
    </row>
    <row r="3601" spans="1:22" x14ac:dyDescent="0.25">
      <c r="A3601">
        <v>3709</v>
      </c>
      <c r="B3601" t="str">
        <f>"E"&amp;A3601</f>
        <v>E3709</v>
      </c>
      <c r="C3601" t="s">
        <v>104</v>
      </c>
      <c r="D3601">
        <v>2</v>
      </c>
      <c r="E3601">
        <f>IF(D3601&lt;4,D3601,4)</f>
        <v>2</v>
      </c>
      <c r="F3601" s="1">
        <v>39745</v>
      </c>
      <c r="G3601" s="1">
        <v>40007</v>
      </c>
      <c r="H3601" s="3">
        <f>G3601-F3601</f>
        <v>262</v>
      </c>
      <c r="I3601" s="3">
        <f>IF(H3601&lt;=60,1,IF(H3601&lt;=150,2,3))</f>
        <v>3</v>
      </c>
      <c r="J3601">
        <v>18</v>
      </c>
      <c r="K3601">
        <v>4.29</v>
      </c>
      <c r="L3601">
        <v>3.73</v>
      </c>
      <c r="M3601">
        <v>6237</v>
      </c>
      <c r="N3601">
        <f>LOG(M3601/100,2)+3</f>
        <v>8.9627803538048028</v>
      </c>
      <c r="O3601">
        <f>INDEX(lehmad!B$2:B$412,MATCH(klypsid!$B3601,lehmad!$A$2:$A$412,0))</f>
        <v>38655</v>
      </c>
      <c r="P3601">
        <f>INDEX(lehmad!D$2:D$412,MATCH(klypsid!$B3601,lehmad!$A$2:$A$412,0))</f>
        <v>113</v>
      </c>
      <c r="Q3601">
        <f>INDEX(lehmad!E$2:E$412,MATCH(klypsid!$B3601,lehmad!$A$2:$A$412,0))</f>
        <v>1</v>
      </c>
      <c r="R3601" t="str">
        <f>INDEX(lehmad!F$2:F$412,MATCH(klypsid!$B3601,lehmad!$A$2:$A$412,0))</f>
        <v>LANCELOT-ET</v>
      </c>
      <c r="S3601">
        <f>INDEX(lehmad!H$2:H$412,MATCH(klypsid!$B3601,lehmad!$A$2:$A$412,0))</f>
        <v>126</v>
      </c>
      <c r="T3601">
        <f>INDEX(lehmad!K$2:K$412,MATCH(klypsid!$B3601,lehmad!$A$2:$A$412,0))</f>
        <v>122</v>
      </c>
      <c r="U3601" s="4">
        <f t="shared" si="112"/>
        <v>9</v>
      </c>
      <c r="V3601">
        <f t="shared" si="113"/>
        <v>35</v>
      </c>
    </row>
    <row r="3602" spans="1:22" x14ac:dyDescent="0.25">
      <c r="A3602">
        <v>3709</v>
      </c>
      <c r="B3602" t="str">
        <f>"E"&amp;A3602</f>
        <v>E3709</v>
      </c>
      <c r="C3602" t="s">
        <v>104</v>
      </c>
      <c r="D3602">
        <v>2</v>
      </c>
      <c r="E3602">
        <f>IF(D3602&lt;4,D3602,4)</f>
        <v>2</v>
      </c>
      <c r="F3602" s="1">
        <v>39745</v>
      </c>
      <c r="G3602" s="1">
        <v>40037</v>
      </c>
      <c r="H3602" s="3">
        <f>G3602-F3602</f>
        <v>292</v>
      </c>
      <c r="I3602" s="3">
        <f>IF(H3602&lt;=60,1,IF(H3602&lt;=150,2,3))</f>
        <v>3</v>
      </c>
      <c r="J3602">
        <v>24.7</v>
      </c>
      <c r="K3602">
        <v>3.53</v>
      </c>
      <c r="L3602">
        <v>3.42</v>
      </c>
      <c r="M3602">
        <v>341</v>
      </c>
      <c r="N3602">
        <f>LOG(M3602/100,2)+3</f>
        <v>4.7697717392494479</v>
      </c>
      <c r="O3602">
        <f>INDEX(lehmad!B$2:B$412,MATCH(klypsid!$B3602,lehmad!$A$2:$A$412,0))</f>
        <v>38655</v>
      </c>
      <c r="P3602">
        <f>INDEX(lehmad!D$2:D$412,MATCH(klypsid!$B3602,lehmad!$A$2:$A$412,0))</f>
        <v>113</v>
      </c>
      <c r="Q3602">
        <f>INDEX(lehmad!E$2:E$412,MATCH(klypsid!$B3602,lehmad!$A$2:$A$412,0))</f>
        <v>1</v>
      </c>
      <c r="R3602" t="str">
        <f>INDEX(lehmad!F$2:F$412,MATCH(klypsid!$B3602,lehmad!$A$2:$A$412,0))</f>
        <v>LANCELOT-ET</v>
      </c>
      <c r="S3602">
        <f>INDEX(lehmad!H$2:H$412,MATCH(klypsid!$B3602,lehmad!$A$2:$A$412,0))</f>
        <v>126</v>
      </c>
      <c r="T3602">
        <f>INDEX(lehmad!K$2:K$412,MATCH(klypsid!$B3602,lehmad!$A$2:$A$412,0))</f>
        <v>122</v>
      </c>
      <c r="U3602" s="4">
        <f t="shared" si="112"/>
        <v>10</v>
      </c>
      <c r="V3602">
        <f t="shared" si="113"/>
        <v>30</v>
      </c>
    </row>
    <row r="3603" spans="1:22" x14ac:dyDescent="0.25">
      <c r="A3603">
        <v>3709</v>
      </c>
      <c r="B3603" t="str">
        <f>"E"&amp;A3603</f>
        <v>E3709</v>
      </c>
      <c r="C3603" t="s">
        <v>104</v>
      </c>
      <c r="D3603">
        <v>2</v>
      </c>
      <c r="E3603">
        <f>IF(D3603&lt;4,D3603,4)</f>
        <v>2</v>
      </c>
      <c r="F3603" s="1">
        <v>39745</v>
      </c>
      <c r="G3603" s="1">
        <v>40066</v>
      </c>
      <c r="H3603" s="3">
        <f>G3603-F3603</f>
        <v>321</v>
      </c>
      <c r="I3603" s="3">
        <f>IF(H3603&lt;=60,1,IF(H3603&lt;=150,2,3))</f>
        <v>3</v>
      </c>
      <c r="J3603">
        <v>19.3</v>
      </c>
      <c r="K3603">
        <v>3.99</v>
      </c>
      <c r="L3603">
        <v>3.68</v>
      </c>
      <c r="M3603">
        <v>2329</v>
      </c>
      <c r="N3603">
        <f>LOG(M3603/100,2)+3</f>
        <v>7.5416387344361411</v>
      </c>
      <c r="O3603">
        <f>INDEX(lehmad!B$2:B$412,MATCH(klypsid!$B3603,lehmad!$A$2:$A$412,0))</f>
        <v>38655</v>
      </c>
      <c r="P3603">
        <f>INDEX(lehmad!D$2:D$412,MATCH(klypsid!$B3603,lehmad!$A$2:$A$412,0))</f>
        <v>113</v>
      </c>
      <c r="Q3603">
        <f>INDEX(lehmad!E$2:E$412,MATCH(klypsid!$B3603,lehmad!$A$2:$A$412,0))</f>
        <v>1</v>
      </c>
      <c r="R3603" t="str">
        <f>INDEX(lehmad!F$2:F$412,MATCH(klypsid!$B3603,lehmad!$A$2:$A$412,0))</f>
        <v>LANCELOT-ET</v>
      </c>
      <c r="S3603">
        <f>INDEX(lehmad!H$2:H$412,MATCH(klypsid!$B3603,lehmad!$A$2:$A$412,0))</f>
        <v>126</v>
      </c>
      <c r="T3603">
        <f>INDEX(lehmad!K$2:K$412,MATCH(klypsid!$B3603,lehmad!$A$2:$A$412,0))</f>
        <v>122</v>
      </c>
      <c r="U3603" s="4">
        <f t="shared" si="112"/>
        <v>11</v>
      </c>
      <c r="V3603">
        <f t="shared" si="113"/>
        <v>29</v>
      </c>
    </row>
    <row r="3604" spans="1:22" x14ac:dyDescent="0.25">
      <c r="A3604">
        <v>3709</v>
      </c>
      <c r="B3604" t="str">
        <f>"E"&amp;A3604</f>
        <v>E3709</v>
      </c>
      <c r="C3604" t="s">
        <v>104</v>
      </c>
      <c r="D3604">
        <v>2</v>
      </c>
      <c r="E3604">
        <f>IF(D3604&lt;4,D3604,4)</f>
        <v>2</v>
      </c>
      <c r="F3604" s="1">
        <v>39745</v>
      </c>
      <c r="G3604" s="1">
        <v>40094</v>
      </c>
      <c r="H3604" s="3">
        <f>G3604-F3604</f>
        <v>349</v>
      </c>
      <c r="I3604" s="3">
        <f>IF(H3604&lt;=60,1,IF(H3604&lt;=150,2,3))</f>
        <v>3</v>
      </c>
      <c r="J3604">
        <v>16.899999999999999</v>
      </c>
      <c r="K3604">
        <v>5.05</v>
      </c>
      <c r="L3604">
        <v>4.08</v>
      </c>
      <c r="M3604">
        <v>364</v>
      </c>
      <c r="N3604">
        <f>LOG(M3604/100,2)+3</f>
        <v>4.863938450423972</v>
      </c>
      <c r="O3604">
        <f>INDEX(lehmad!B$2:B$412,MATCH(klypsid!$B3604,lehmad!$A$2:$A$412,0))</f>
        <v>38655</v>
      </c>
      <c r="P3604">
        <f>INDEX(lehmad!D$2:D$412,MATCH(klypsid!$B3604,lehmad!$A$2:$A$412,0))</f>
        <v>113</v>
      </c>
      <c r="Q3604">
        <f>INDEX(lehmad!E$2:E$412,MATCH(klypsid!$B3604,lehmad!$A$2:$A$412,0))</f>
        <v>1</v>
      </c>
      <c r="R3604" t="str">
        <f>INDEX(lehmad!F$2:F$412,MATCH(klypsid!$B3604,lehmad!$A$2:$A$412,0))</f>
        <v>LANCELOT-ET</v>
      </c>
      <c r="S3604">
        <f>INDEX(lehmad!H$2:H$412,MATCH(klypsid!$B3604,lehmad!$A$2:$A$412,0))</f>
        <v>126</v>
      </c>
      <c r="T3604">
        <f>INDEX(lehmad!K$2:K$412,MATCH(klypsid!$B3604,lehmad!$A$2:$A$412,0))</f>
        <v>122</v>
      </c>
      <c r="U3604" s="4">
        <f t="shared" si="112"/>
        <v>12</v>
      </c>
      <c r="V3604">
        <f t="shared" si="113"/>
        <v>28</v>
      </c>
    </row>
    <row r="3605" spans="1:22" x14ac:dyDescent="0.25">
      <c r="A3605">
        <v>3709</v>
      </c>
      <c r="B3605" t="str">
        <f>"E"&amp;A3605</f>
        <v>E3709</v>
      </c>
      <c r="C3605" t="s">
        <v>104</v>
      </c>
      <c r="D3605">
        <v>2</v>
      </c>
      <c r="E3605">
        <f>IF(D3605&lt;4,D3605,4)</f>
        <v>2</v>
      </c>
      <c r="F3605" s="1">
        <v>39745</v>
      </c>
      <c r="G3605" s="1">
        <v>40125</v>
      </c>
      <c r="H3605" s="3">
        <f>G3605-F3605</f>
        <v>380</v>
      </c>
      <c r="I3605" s="3">
        <f>IF(H3605&lt;=60,1,IF(H3605&lt;=150,2,3))</f>
        <v>3</v>
      </c>
      <c r="J3605">
        <v>15.9</v>
      </c>
      <c r="K3605">
        <v>4.53</v>
      </c>
      <c r="L3605">
        <v>4.0999999999999996</v>
      </c>
      <c r="M3605">
        <v>176</v>
      </c>
      <c r="N3605">
        <f>LOG(M3605/100,2)+3</f>
        <v>3.8155754288625725</v>
      </c>
      <c r="O3605">
        <f>INDEX(lehmad!B$2:B$412,MATCH(klypsid!$B3605,lehmad!$A$2:$A$412,0))</f>
        <v>38655</v>
      </c>
      <c r="P3605">
        <f>INDEX(lehmad!D$2:D$412,MATCH(klypsid!$B3605,lehmad!$A$2:$A$412,0))</f>
        <v>113</v>
      </c>
      <c r="Q3605">
        <f>INDEX(lehmad!E$2:E$412,MATCH(klypsid!$B3605,lehmad!$A$2:$A$412,0))</f>
        <v>1</v>
      </c>
      <c r="R3605" t="str">
        <f>INDEX(lehmad!F$2:F$412,MATCH(klypsid!$B3605,lehmad!$A$2:$A$412,0))</f>
        <v>LANCELOT-ET</v>
      </c>
      <c r="S3605">
        <f>INDEX(lehmad!H$2:H$412,MATCH(klypsid!$B3605,lehmad!$A$2:$A$412,0))</f>
        <v>126</v>
      </c>
      <c r="T3605">
        <f>INDEX(lehmad!K$2:K$412,MATCH(klypsid!$B3605,lehmad!$A$2:$A$412,0))</f>
        <v>122</v>
      </c>
      <c r="U3605" s="4">
        <f t="shared" si="112"/>
        <v>13</v>
      </c>
      <c r="V3605">
        <f t="shared" si="113"/>
        <v>31</v>
      </c>
    </row>
    <row r="3606" spans="1:22" x14ac:dyDescent="0.25">
      <c r="A3606">
        <v>3712</v>
      </c>
      <c r="B3606" t="str">
        <f>"E"&amp;A3606</f>
        <v>E3712</v>
      </c>
      <c r="C3606" t="s">
        <v>105</v>
      </c>
      <c r="D3606">
        <v>1</v>
      </c>
      <c r="E3606">
        <f>IF(D3606&lt;4,D3606,4)</f>
        <v>1</v>
      </c>
      <c r="F3606" s="1">
        <v>39398</v>
      </c>
      <c r="G3606" s="1">
        <v>39418</v>
      </c>
      <c r="H3606" s="3">
        <f>G3606-F3606</f>
        <v>20</v>
      </c>
      <c r="I3606" s="3">
        <f>IF(H3606&lt;=60,1,IF(H3606&lt;=150,2,3))</f>
        <v>1</v>
      </c>
      <c r="J3606">
        <v>30.4</v>
      </c>
      <c r="K3606">
        <v>3.7</v>
      </c>
      <c r="L3606">
        <v>3.19</v>
      </c>
      <c r="M3606">
        <v>105</v>
      </c>
      <c r="N3606">
        <f>LOG(M3606/100,2)+3</f>
        <v>3.0703893278913981</v>
      </c>
      <c r="O3606">
        <f>INDEX(lehmad!B$2:B$412,MATCH(klypsid!$B3606,lehmad!$A$2:$A$412,0))</f>
        <v>38656</v>
      </c>
      <c r="P3606">
        <f>INDEX(lehmad!D$2:D$412,MATCH(klypsid!$B3606,lehmad!$A$2:$A$412,0))</f>
        <v>116</v>
      </c>
      <c r="Q3606">
        <f>INDEX(lehmad!E$2:E$412,MATCH(klypsid!$B3606,lehmad!$A$2:$A$412,0))</f>
        <v>1</v>
      </c>
      <c r="R3606" t="str">
        <f>INDEX(lehmad!F$2:F$412,MATCH(klypsid!$B3606,lehmad!$A$2:$A$412,0))</f>
        <v>LANCELOT-ET</v>
      </c>
      <c r="S3606">
        <f>INDEX(lehmad!H$2:H$412,MATCH(klypsid!$B3606,lehmad!$A$2:$A$412,0))</f>
        <v>126</v>
      </c>
      <c r="T3606">
        <f>INDEX(lehmad!K$2:K$412,MATCH(klypsid!$B3606,lehmad!$A$2:$A$412,0))</f>
        <v>122</v>
      </c>
      <c r="U3606" s="4">
        <f t="shared" si="112"/>
        <v>1</v>
      </c>
      <c r="V3606">
        <f t="shared" si="113"/>
        <v>20</v>
      </c>
    </row>
    <row r="3607" spans="1:22" x14ac:dyDescent="0.25">
      <c r="A3607">
        <v>3712</v>
      </c>
      <c r="B3607" t="str">
        <f>"E"&amp;A3607</f>
        <v>E3712</v>
      </c>
      <c r="C3607" t="s">
        <v>105</v>
      </c>
      <c r="D3607">
        <v>1</v>
      </c>
      <c r="E3607">
        <f>IF(D3607&lt;4,D3607,4)</f>
        <v>1</v>
      </c>
      <c r="F3607" s="1">
        <v>39398</v>
      </c>
      <c r="G3607" s="1">
        <v>39450</v>
      </c>
      <c r="H3607" s="3">
        <f>G3607-F3607</f>
        <v>52</v>
      </c>
      <c r="I3607" s="3">
        <f>IF(H3607&lt;=60,1,IF(H3607&lt;=150,2,3))</f>
        <v>1</v>
      </c>
      <c r="J3607">
        <v>37.1</v>
      </c>
      <c r="K3607">
        <v>3.65</v>
      </c>
      <c r="L3607">
        <v>3.22</v>
      </c>
      <c r="M3607">
        <v>36</v>
      </c>
      <c r="N3607">
        <f>LOG(M3607/100,2)+3</f>
        <v>1.5260688116675876</v>
      </c>
      <c r="O3607">
        <f>INDEX(lehmad!B$2:B$412,MATCH(klypsid!$B3607,lehmad!$A$2:$A$412,0))</f>
        <v>38656</v>
      </c>
      <c r="P3607">
        <f>INDEX(lehmad!D$2:D$412,MATCH(klypsid!$B3607,lehmad!$A$2:$A$412,0))</f>
        <v>116</v>
      </c>
      <c r="Q3607">
        <f>INDEX(lehmad!E$2:E$412,MATCH(klypsid!$B3607,lehmad!$A$2:$A$412,0))</f>
        <v>1</v>
      </c>
      <c r="R3607" t="str">
        <f>INDEX(lehmad!F$2:F$412,MATCH(klypsid!$B3607,lehmad!$A$2:$A$412,0))</f>
        <v>LANCELOT-ET</v>
      </c>
      <c r="S3607">
        <f>INDEX(lehmad!H$2:H$412,MATCH(klypsid!$B3607,lehmad!$A$2:$A$412,0))</f>
        <v>126</v>
      </c>
      <c r="T3607">
        <f>INDEX(lehmad!K$2:K$412,MATCH(klypsid!$B3607,lehmad!$A$2:$A$412,0))</f>
        <v>122</v>
      </c>
      <c r="U3607" s="4">
        <f t="shared" si="112"/>
        <v>2</v>
      </c>
      <c r="V3607">
        <f t="shared" si="113"/>
        <v>32</v>
      </c>
    </row>
    <row r="3608" spans="1:22" x14ac:dyDescent="0.25">
      <c r="A3608">
        <v>3712</v>
      </c>
      <c r="B3608" t="str">
        <f>"E"&amp;A3608</f>
        <v>E3712</v>
      </c>
      <c r="C3608" t="s">
        <v>105</v>
      </c>
      <c r="D3608">
        <v>1</v>
      </c>
      <c r="E3608">
        <f>IF(D3608&lt;4,D3608,4)</f>
        <v>1</v>
      </c>
      <c r="F3608" s="1">
        <v>39398</v>
      </c>
      <c r="G3608" s="1">
        <v>39481</v>
      </c>
      <c r="H3608" s="3">
        <f>G3608-F3608</f>
        <v>83</v>
      </c>
      <c r="I3608" s="3">
        <f>IF(H3608&lt;=60,1,IF(H3608&lt;=150,2,3))</f>
        <v>2</v>
      </c>
      <c r="J3608">
        <v>31.9</v>
      </c>
      <c r="K3608">
        <v>3.79</v>
      </c>
      <c r="L3608">
        <v>2.98</v>
      </c>
      <c r="M3608">
        <v>67</v>
      </c>
      <c r="N3608">
        <f>LOG(M3608/100,2)+3</f>
        <v>2.4222330006830477</v>
      </c>
      <c r="O3608">
        <f>INDEX(lehmad!B$2:B$412,MATCH(klypsid!$B3608,lehmad!$A$2:$A$412,0))</f>
        <v>38656</v>
      </c>
      <c r="P3608">
        <f>INDEX(lehmad!D$2:D$412,MATCH(klypsid!$B3608,lehmad!$A$2:$A$412,0))</f>
        <v>116</v>
      </c>
      <c r="Q3608">
        <f>INDEX(lehmad!E$2:E$412,MATCH(klypsid!$B3608,lehmad!$A$2:$A$412,0))</f>
        <v>1</v>
      </c>
      <c r="R3608" t="str">
        <f>INDEX(lehmad!F$2:F$412,MATCH(klypsid!$B3608,lehmad!$A$2:$A$412,0))</f>
        <v>LANCELOT-ET</v>
      </c>
      <c r="S3608">
        <f>INDEX(lehmad!H$2:H$412,MATCH(klypsid!$B3608,lehmad!$A$2:$A$412,0))</f>
        <v>126</v>
      </c>
      <c r="T3608">
        <f>INDEX(lehmad!K$2:K$412,MATCH(klypsid!$B3608,lehmad!$A$2:$A$412,0))</f>
        <v>122</v>
      </c>
      <c r="U3608" s="4">
        <f t="shared" si="112"/>
        <v>3</v>
      </c>
      <c r="V3608">
        <f t="shared" si="113"/>
        <v>31</v>
      </c>
    </row>
    <row r="3609" spans="1:22" x14ac:dyDescent="0.25">
      <c r="A3609">
        <v>3712</v>
      </c>
      <c r="B3609" t="str">
        <f>"E"&amp;A3609</f>
        <v>E3712</v>
      </c>
      <c r="C3609" t="s">
        <v>105</v>
      </c>
      <c r="D3609">
        <v>1</v>
      </c>
      <c r="E3609">
        <f>IF(D3609&lt;4,D3609,4)</f>
        <v>1</v>
      </c>
      <c r="F3609" s="1">
        <v>39398</v>
      </c>
      <c r="G3609" s="1">
        <v>39509</v>
      </c>
      <c r="H3609" s="3">
        <f>G3609-F3609</f>
        <v>111</v>
      </c>
      <c r="I3609" s="3">
        <f>IF(H3609&lt;=60,1,IF(H3609&lt;=150,2,3))</f>
        <v>2</v>
      </c>
      <c r="J3609">
        <v>39</v>
      </c>
      <c r="K3609">
        <v>3.21</v>
      </c>
      <c r="L3609">
        <v>3.52</v>
      </c>
      <c r="M3609">
        <v>40</v>
      </c>
      <c r="N3609">
        <f>LOG(M3609/100,2)+3</f>
        <v>1.6780719051126378</v>
      </c>
      <c r="O3609">
        <f>INDEX(lehmad!B$2:B$412,MATCH(klypsid!$B3609,lehmad!$A$2:$A$412,0))</f>
        <v>38656</v>
      </c>
      <c r="P3609">
        <f>INDEX(lehmad!D$2:D$412,MATCH(klypsid!$B3609,lehmad!$A$2:$A$412,0))</f>
        <v>116</v>
      </c>
      <c r="Q3609">
        <f>INDEX(lehmad!E$2:E$412,MATCH(klypsid!$B3609,lehmad!$A$2:$A$412,0))</f>
        <v>1</v>
      </c>
      <c r="R3609" t="str">
        <f>INDEX(lehmad!F$2:F$412,MATCH(klypsid!$B3609,lehmad!$A$2:$A$412,0))</f>
        <v>LANCELOT-ET</v>
      </c>
      <c r="S3609">
        <f>INDEX(lehmad!H$2:H$412,MATCH(klypsid!$B3609,lehmad!$A$2:$A$412,0))</f>
        <v>126</v>
      </c>
      <c r="T3609">
        <f>INDEX(lehmad!K$2:K$412,MATCH(klypsid!$B3609,lehmad!$A$2:$A$412,0))</f>
        <v>122</v>
      </c>
      <c r="U3609" s="4">
        <f t="shared" si="112"/>
        <v>4</v>
      </c>
      <c r="V3609">
        <f t="shared" si="113"/>
        <v>28</v>
      </c>
    </row>
    <row r="3610" spans="1:22" x14ac:dyDescent="0.25">
      <c r="A3610">
        <v>3712</v>
      </c>
      <c r="B3610" t="str">
        <f>"E"&amp;A3610</f>
        <v>E3712</v>
      </c>
      <c r="C3610" t="s">
        <v>105</v>
      </c>
      <c r="D3610">
        <v>1</v>
      </c>
      <c r="E3610">
        <f>IF(D3610&lt;4,D3610,4)</f>
        <v>1</v>
      </c>
      <c r="F3610" s="1">
        <v>39398</v>
      </c>
      <c r="G3610" s="1">
        <v>39539</v>
      </c>
      <c r="H3610" s="3">
        <f>G3610-F3610</f>
        <v>141</v>
      </c>
      <c r="I3610" s="3">
        <f>IF(H3610&lt;=60,1,IF(H3610&lt;=150,2,3))</f>
        <v>2</v>
      </c>
      <c r="J3610">
        <v>33.4</v>
      </c>
      <c r="K3610">
        <v>3.44</v>
      </c>
      <c r="L3610">
        <v>3.26</v>
      </c>
      <c r="M3610">
        <v>36</v>
      </c>
      <c r="N3610">
        <f>LOG(M3610/100,2)+3</f>
        <v>1.5260688116675876</v>
      </c>
      <c r="O3610">
        <f>INDEX(lehmad!B$2:B$412,MATCH(klypsid!$B3610,lehmad!$A$2:$A$412,0))</f>
        <v>38656</v>
      </c>
      <c r="P3610">
        <f>INDEX(lehmad!D$2:D$412,MATCH(klypsid!$B3610,lehmad!$A$2:$A$412,0))</f>
        <v>116</v>
      </c>
      <c r="Q3610">
        <f>INDEX(lehmad!E$2:E$412,MATCH(klypsid!$B3610,lehmad!$A$2:$A$412,0))</f>
        <v>1</v>
      </c>
      <c r="R3610" t="str">
        <f>INDEX(lehmad!F$2:F$412,MATCH(klypsid!$B3610,lehmad!$A$2:$A$412,0))</f>
        <v>LANCELOT-ET</v>
      </c>
      <c r="S3610">
        <f>INDEX(lehmad!H$2:H$412,MATCH(klypsid!$B3610,lehmad!$A$2:$A$412,0))</f>
        <v>126</v>
      </c>
      <c r="T3610">
        <f>INDEX(lehmad!K$2:K$412,MATCH(klypsid!$B3610,lehmad!$A$2:$A$412,0))</f>
        <v>122</v>
      </c>
      <c r="U3610" s="4">
        <f t="shared" si="112"/>
        <v>5</v>
      </c>
      <c r="V3610">
        <f t="shared" si="113"/>
        <v>30</v>
      </c>
    </row>
    <row r="3611" spans="1:22" x14ac:dyDescent="0.25">
      <c r="A3611">
        <v>3712</v>
      </c>
      <c r="B3611" t="str">
        <f>"E"&amp;A3611</f>
        <v>E3712</v>
      </c>
      <c r="C3611" t="s">
        <v>105</v>
      </c>
      <c r="D3611">
        <v>1</v>
      </c>
      <c r="E3611">
        <f>IF(D3611&lt;4,D3611,4)</f>
        <v>1</v>
      </c>
      <c r="F3611" s="1">
        <v>39398</v>
      </c>
      <c r="G3611" s="1">
        <v>39572</v>
      </c>
      <c r="H3611" s="3">
        <f>G3611-F3611</f>
        <v>174</v>
      </c>
      <c r="I3611" s="3">
        <f>IF(H3611&lt;=60,1,IF(H3611&lt;=150,2,3))</f>
        <v>3</v>
      </c>
      <c r="J3611">
        <v>34.6</v>
      </c>
      <c r="K3611">
        <v>3.68</v>
      </c>
      <c r="L3611">
        <v>3.56</v>
      </c>
      <c r="M3611">
        <v>73</v>
      </c>
      <c r="N3611">
        <f>LOG(M3611/100,2)+3</f>
        <v>2.5459683691052923</v>
      </c>
      <c r="O3611">
        <f>INDEX(lehmad!B$2:B$412,MATCH(klypsid!$B3611,lehmad!$A$2:$A$412,0))</f>
        <v>38656</v>
      </c>
      <c r="P3611">
        <f>INDEX(lehmad!D$2:D$412,MATCH(klypsid!$B3611,lehmad!$A$2:$A$412,0))</f>
        <v>116</v>
      </c>
      <c r="Q3611">
        <f>INDEX(lehmad!E$2:E$412,MATCH(klypsid!$B3611,lehmad!$A$2:$A$412,0))</f>
        <v>1</v>
      </c>
      <c r="R3611" t="str">
        <f>INDEX(lehmad!F$2:F$412,MATCH(klypsid!$B3611,lehmad!$A$2:$A$412,0))</f>
        <v>LANCELOT-ET</v>
      </c>
      <c r="S3611">
        <f>INDEX(lehmad!H$2:H$412,MATCH(klypsid!$B3611,lehmad!$A$2:$A$412,0))</f>
        <v>126</v>
      </c>
      <c r="T3611">
        <f>INDEX(lehmad!K$2:K$412,MATCH(klypsid!$B3611,lehmad!$A$2:$A$412,0))</f>
        <v>122</v>
      </c>
      <c r="U3611" s="4">
        <f t="shared" si="112"/>
        <v>6</v>
      </c>
      <c r="V3611">
        <f t="shared" si="113"/>
        <v>33</v>
      </c>
    </row>
    <row r="3612" spans="1:22" x14ac:dyDescent="0.25">
      <c r="A3612">
        <v>3712</v>
      </c>
      <c r="B3612" t="str">
        <f>"E"&amp;A3612</f>
        <v>E3712</v>
      </c>
      <c r="C3612" t="s">
        <v>105</v>
      </c>
      <c r="D3612">
        <v>1</v>
      </c>
      <c r="E3612">
        <f>IF(D3612&lt;4,D3612,4)</f>
        <v>1</v>
      </c>
      <c r="F3612" s="1">
        <v>39398</v>
      </c>
      <c r="G3612" s="1">
        <v>39600</v>
      </c>
      <c r="H3612" s="3">
        <f>G3612-F3612</f>
        <v>202</v>
      </c>
      <c r="I3612" s="3">
        <f>IF(H3612&lt;=60,1,IF(H3612&lt;=150,2,3))</f>
        <v>3</v>
      </c>
      <c r="J3612">
        <v>33.9</v>
      </c>
      <c r="K3612">
        <v>3.53</v>
      </c>
      <c r="L3612">
        <v>3.62</v>
      </c>
      <c r="M3612">
        <v>56</v>
      </c>
      <c r="N3612">
        <f>LOG(M3612/100,2)+3</f>
        <v>2.1634987322828794</v>
      </c>
      <c r="O3612">
        <f>INDEX(lehmad!B$2:B$412,MATCH(klypsid!$B3612,lehmad!$A$2:$A$412,0))</f>
        <v>38656</v>
      </c>
      <c r="P3612">
        <f>INDEX(lehmad!D$2:D$412,MATCH(klypsid!$B3612,lehmad!$A$2:$A$412,0))</f>
        <v>116</v>
      </c>
      <c r="Q3612">
        <f>INDEX(lehmad!E$2:E$412,MATCH(klypsid!$B3612,lehmad!$A$2:$A$412,0))</f>
        <v>1</v>
      </c>
      <c r="R3612" t="str">
        <f>INDEX(lehmad!F$2:F$412,MATCH(klypsid!$B3612,lehmad!$A$2:$A$412,0))</f>
        <v>LANCELOT-ET</v>
      </c>
      <c r="S3612">
        <f>INDEX(lehmad!H$2:H$412,MATCH(klypsid!$B3612,lehmad!$A$2:$A$412,0))</f>
        <v>126</v>
      </c>
      <c r="T3612">
        <f>INDEX(lehmad!K$2:K$412,MATCH(klypsid!$B3612,lehmad!$A$2:$A$412,0))</f>
        <v>122</v>
      </c>
      <c r="U3612" s="4">
        <f t="shared" si="112"/>
        <v>7</v>
      </c>
      <c r="V3612">
        <f t="shared" si="113"/>
        <v>28</v>
      </c>
    </row>
    <row r="3613" spans="1:22" x14ac:dyDescent="0.25">
      <c r="A3613">
        <v>3712</v>
      </c>
      <c r="B3613" t="str">
        <f>"E"&amp;A3613</f>
        <v>E3712</v>
      </c>
      <c r="C3613" t="s">
        <v>105</v>
      </c>
      <c r="D3613">
        <v>1</v>
      </c>
      <c r="E3613">
        <f>IF(D3613&lt;4,D3613,4)</f>
        <v>1</v>
      </c>
      <c r="F3613" s="1">
        <v>39398</v>
      </c>
      <c r="G3613" s="1">
        <v>39631</v>
      </c>
      <c r="H3613" s="3">
        <f>G3613-F3613</f>
        <v>233</v>
      </c>
      <c r="I3613" s="3">
        <f>IF(H3613&lt;=60,1,IF(H3613&lt;=150,2,3))</f>
        <v>3</v>
      </c>
      <c r="J3613">
        <v>41.5</v>
      </c>
      <c r="K3613">
        <v>3.58</v>
      </c>
      <c r="L3613">
        <v>3.52</v>
      </c>
      <c r="M3613">
        <v>39</v>
      </c>
      <c r="N3613">
        <f>LOG(M3613/100,2)+3</f>
        <v>1.6415460290875237</v>
      </c>
      <c r="O3613">
        <f>INDEX(lehmad!B$2:B$412,MATCH(klypsid!$B3613,lehmad!$A$2:$A$412,0))</f>
        <v>38656</v>
      </c>
      <c r="P3613">
        <f>INDEX(lehmad!D$2:D$412,MATCH(klypsid!$B3613,lehmad!$A$2:$A$412,0))</f>
        <v>116</v>
      </c>
      <c r="Q3613">
        <f>INDEX(lehmad!E$2:E$412,MATCH(klypsid!$B3613,lehmad!$A$2:$A$412,0))</f>
        <v>1</v>
      </c>
      <c r="R3613" t="str">
        <f>INDEX(lehmad!F$2:F$412,MATCH(klypsid!$B3613,lehmad!$A$2:$A$412,0))</f>
        <v>LANCELOT-ET</v>
      </c>
      <c r="S3613">
        <f>INDEX(lehmad!H$2:H$412,MATCH(klypsid!$B3613,lehmad!$A$2:$A$412,0))</f>
        <v>126</v>
      </c>
      <c r="T3613">
        <f>INDEX(lehmad!K$2:K$412,MATCH(klypsid!$B3613,lehmad!$A$2:$A$412,0))</f>
        <v>122</v>
      </c>
      <c r="U3613" s="4">
        <f t="shared" si="112"/>
        <v>8</v>
      </c>
      <c r="V3613">
        <f t="shared" si="113"/>
        <v>31</v>
      </c>
    </row>
    <row r="3614" spans="1:22" x14ac:dyDescent="0.25">
      <c r="A3614">
        <v>3712</v>
      </c>
      <c r="B3614" t="str">
        <f>"E"&amp;A3614</f>
        <v>E3712</v>
      </c>
      <c r="C3614" t="s">
        <v>105</v>
      </c>
      <c r="D3614">
        <v>1</v>
      </c>
      <c r="E3614">
        <f>IF(D3614&lt;4,D3614,4)</f>
        <v>1</v>
      </c>
      <c r="F3614" s="1">
        <v>39398</v>
      </c>
      <c r="G3614" s="1">
        <v>39663</v>
      </c>
      <c r="H3614" s="3">
        <f>G3614-F3614</f>
        <v>265</v>
      </c>
      <c r="I3614" s="3">
        <f>IF(H3614&lt;=60,1,IF(H3614&lt;=150,2,3))</f>
        <v>3</v>
      </c>
      <c r="J3614">
        <v>30</v>
      </c>
      <c r="K3614">
        <v>3.68</v>
      </c>
      <c r="L3614">
        <v>3.49</v>
      </c>
      <c r="M3614">
        <v>68</v>
      </c>
      <c r="N3614">
        <f>LOG(M3614/100,2)+3</f>
        <v>2.4436066514756147</v>
      </c>
      <c r="O3614">
        <f>INDEX(lehmad!B$2:B$412,MATCH(klypsid!$B3614,lehmad!$A$2:$A$412,0))</f>
        <v>38656</v>
      </c>
      <c r="P3614">
        <f>INDEX(lehmad!D$2:D$412,MATCH(klypsid!$B3614,lehmad!$A$2:$A$412,0))</f>
        <v>116</v>
      </c>
      <c r="Q3614">
        <f>INDEX(lehmad!E$2:E$412,MATCH(klypsid!$B3614,lehmad!$A$2:$A$412,0))</f>
        <v>1</v>
      </c>
      <c r="R3614" t="str">
        <f>INDEX(lehmad!F$2:F$412,MATCH(klypsid!$B3614,lehmad!$A$2:$A$412,0))</f>
        <v>LANCELOT-ET</v>
      </c>
      <c r="S3614">
        <f>INDEX(lehmad!H$2:H$412,MATCH(klypsid!$B3614,lehmad!$A$2:$A$412,0))</f>
        <v>126</v>
      </c>
      <c r="T3614">
        <f>INDEX(lehmad!K$2:K$412,MATCH(klypsid!$B3614,lehmad!$A$2:$A$412,0))</f>
        <v>122</v>
      </c>
      <c r="U3614" s="4">
        <f t="shared" si="112"/>
        <v>9</v>
      </c>
      <c r="V3614">
        <f t="shared" si="113"/>
        <v>32</v>
      </c>
    </row>
    <row r="3615" spans="1:22" x14ac:dyDescent="0.25">
      <c r="A3615">
        <v>3712</v>
      </c>
      <c r="B3615" t="str">
        <f>"E"&amp;A3615</f>
        <v>E3712</v>
      </c>
      <c r="C3615" t="s">
        <v>105</v>
      </c>
      <c r="D3615">
        <v>2</v>
      </c>
      <c r="E3615">
        <f>IF(D3615&lt;4,D3615,4)</f>
        <v>2</v>
      </c>
      <c r="F3615" s="1">
        <v>39742</v>
      </c>
      <c r="G3615" s="1">
        <v>39754</v>
      </c>
      <c r="H3615" s="3">
        <f>G3615-F3615</f>
        <v>12</v>
      </c>
      <c r="I3615" s="3">
        <f>IF(H3615&lt;=60,1,IF(H3615&lt;=150,2,3))</f>
        <v>1</v>
      </c>
      <c r="J3615">
        <v>41.9</v>
      </c>
      <c r="K3615">
        <v>3.98</v>
      </c>
      <c r="L3615">
        <v>3.71</v>
      </c>
      <c r="M3615">
        <v>22</v>
      </c>
      <c r="N3615">
        <f>LOG(M3615/100,2)+3</f>
        <v>0.8155754288625725</v>
      </c>
      <c r="O3615">
        <f>INDEX(lehmad!B$2:B$412,MATCH(klypsid!$B3615,lehmad!$A$2:$A$412,0))</f>
        <v>38656</v>
      </c>
      <c r="P3615">
        <f>INDEX(lehmad!D$2:D$412,MATCH(klypsid!$B3615,lehmad!$A$2:$A$412,0))</f>
        <v>116</v>
      </c>
      <c r="Q3615">
        <f>INDEX(lehmad!E$2:E$412,MATCH(klypsid!$B3615,lehmad!$A$2:$A$412,0))</f>
        <v>1</v>
      </c>
      <c r="R3615" t="str">
        <f>INDEX(lehmad!F$2:F$412,MATCH(klypsid!$B3615,lehmad!$A$2:$A$412,0))</f>
        <v>LANCELOT-ET</v>
      </c>
      <c r="S3615">
        <f>INDEX(lehmad!H$2:H$412,MATCH(klypsid!$B3615,lehmad!$A$2:$A$412,0))</f>
        <v>126</v>
      </c>
      <c r="T3615">
        <f>INDEX(lehmad!K$2:K$412,MATCH(klypsid!$B3615,lehmad!$A$2:$A$412,0))</f>
        <v>122</v>
      </c>
      <c r="U3615" s="4">
        <f t="shared" si="112"/>
        <v>1</v>
      </c>
      <c r="V3615">
        <f t="shared" si="113"/>
        <v>12</v>
      </c>
    </row>
    <row r="3616" spans="1:22" x14ac:dyDescent="0.25">
      <c r="A3616">
        <v>3712</v>
      </c>
      <c r="B3616" t="str">
        <f>"E"&amp;A3616</f>
        <v>E3712</v>
      </c>
      <c r="C3616" t="s">
        <v>105</v>
      </c>
      <c r="D3616">
        <v>2</v>
      </c>
      <c r="E3616">
        <f>IF(D3616&lt;4,D3616,4)</f>
        <v>2</v>
      </c>
      <c r="F3616" s="1">
        <v>39742</v>
      </c>
      <c r="G3616" s="1">
        <v>39783</v>
      </c>
      <c r="H3616" s="3">
        <f>G3616-F3616</f>
        <v>41</v>
      </c>
      <c r="I3616" s="3">
        <f>IF(H3616&lt;=60,1,IF(H3616&lt;=150,2,3))</f>
        <v>1</v>
      </c>
      <c r="J3616">
        <v>31.7</v>
      </c>
      <c r="K3616">
        <v>4.24</v>
      </c>
      <c r="L3616">
        <v>3.22</v>
      </c>
      <c r="M3616">
        <v>28</v>
      </c>
      <c r="N3616">
        <f>LOG(M3616/100,2)+3</f>
        <v>1.1634987322828796</v>
      </c>
      <c r="O3616">
        <f>INDEX(lehmad!B$2:B$412,MATCH(klypsid!$B3616,lehmad!$A$2:$A$412,0))</f>
        <v>38656</v>
      </c>
      <c r="P3616">
        <f>INDEX(lehmad!D$2:D$412,MATCH(klypsid!$B3616,lehmad!$A$2:$A$412,0))</f>
        <v>116</v>
      </c>
      <c r="Q3616">
        <f>INDEX(lehmad!E$2:E$412,MATCH(klypsid!$B3616,lehmad!$A$2:$A$412,0))</f>
        <v>1</v>
      </c>
      <c r="R3616" t="str">
        <f>INDEX(lehmad!F$2:F$412,MATCH(klypsid!$B3616,lehmad!$A$2:$A$412,0))</f>
        <v>LANCELOT-ET</v>
      </c>
      <c r="S3616">
        <f>INDEX(lehmad!H$2:H$412,MATCH(klypsid!$B3616,lehmad!$A$2:$A$412,0))</f>
        <v>126</v>
      </c>
      <c r="T3616">
        <f>INDEX(lehmad!K$2:K$412,MATCH(klypsid!$B3616,lehmad!$A$2:$A$412,0))</f>
        <v>122</v>
      </c>
      <c r="U3616" s="4">
        <f t="shared" si="112"/>
        <v>2</v>
      </c>
      <c r="V3616">
        <f t="shared" si="113"/>
        <v>29</v>
      </c>
    </row>
    <row r="3617" spans="1:22" x14ac:dyDescent="0.25">
      <c r="A3617">
        <v>3712</v>
      </c>
      <c r="B3617" t="str">
        <f>"E"&amp;A3617</f>
        <v>E3712</v>
      </c>
      <c r="C3617" t="s">
        <v>105</v>
      </c>
      <c r="D3617">
        <v>2</v>
      </c>
      <c r="E3617">
        <f>IF(D3617&lt;4,D3617,4)</f>
        <v>2</v>
      </c>
      <c r="F3617" s="1">
        <v>39742</v>
      </c>
      <c r="G3617" s="1">
        <v>39817</v>
      </c>
      <c r="H3617" s="3">
        <f>G3617-F3617</f>
        <v>75</v>
      </c>
      <c r="I3617" s="3">
        <f>IF(H3617&lt;=60,1,IF(H3617&lt;=150,2,3))</f>
        <v>2</v>
      </c>
      <c r="J3617">
        <v>49.3</v>
      </c>
      <c r="K3617">
        <v>3.66</v>
      </c>
      <c r="L3617">
        <v>3.22</v>
      </c>
      <c r="M3617">
        <v>30</v>
      </c>
      <c r="N3617">
        <f>LOG(M3617/100,2)+3</f>
        <v>1.2630344058337937</v>
      </c>
      <c r="O3617">
        <f>INDEX(lehmad!B$2:B$412,MATCH(klypsid!$B3617,lehmad!$A$2:$A$412,0))</f>
        <v>38656</v>
      </c>
      <c r="P3617">
        <f>INDEX(lehmad!D$2:D$412,MATCH(klypsid!$B3617,lehmad!$A$2:$A$412,0))</f>
        <v>116</v>
      </c>
      <c r="Q3617">
        <f>INDEX(lehmad!E$2:E$412,MATCH(klypsid!$B3617,lehmad!$A$2:$A$412,0))</f>
        <v>1</v>
      </c>
      <c r="R3617" t="str">
        <f>INDEX(lehmad!F$2:F$412,MATCH(klypsid!$B3617,lehmad!$A$2:$A$412,0))</f>
        <v>LANCELOT-ET</v>
      </c>
      <c r="S3617">
        <f>INDEX(lehmad!H$2:H$412,MATCH(klypsid!$B3617,lehmad!$A$2:$A$412,0))</f>
        <v>126</v>
      </c>
      <c r="T3617">
        <f>INDEX(lehmad!K$2:K$412,MATCH(klypsid!$B3617,lehmad!$A$2:$A$412,0))</f>
        <v>122</v>
      </c>
      <c r="U3617" s="4">
        <f t="shared" si="112"/>
        <v>3</v>
      </c>
      <c r="V3617">
        <f t="shared" si="113"/>
        <v>34</v>
      </c>
    </row>
    <row r="3618" spans="1:22" x14ac:dyDescent="0.25">
      <c r="A3618">
        <v>3712</v>
      </c>
      <c r="B3618" t="str">
        <f>"E"&amp;A3618</f>
        <v>E3712</v>
      </c>
      <c r="C3618" t="s">
        <v>105</v>
      </c>
      <c r="D3618">
        <v>2</v>
      </c>
      <c r="E3618">
        <f>IF(D3618&lt;4,D3618,4)</f>
        <v>2</v>
      </c>
      <c r="F3618" s="1">
        <v>39742</v>
      </c>
      <c r="G3618" s="1">
        <v>39845</v>
      </c>
      <c r="H3618" s="3">
        <f>G3618-F3618</f>
        <v>103</v>
      </c>
      <c r="I3618" s="3">
        <f>IF(H3618&lt;=60,1,IF(H3618&lt;=150,2,3))</f>
        <v>2</v>
      </c>
      <c r="J3618">
        <v>32.1</v>
      </c>
      <c r="K3618">
        <v>3.94</v>
      </c>
      <c r="L3618">
        <v>3.44</v>
      </c>
      <c r="M3618">
        <v>60</v>
      </c>
      <c r="N3618">
        <f>LOG(M3618/100,2)+3</f>
        <v>2.2630344058337939</v>
      </c>
      <c r="O3618">
        <f>INDEX(lehmad!B$2:B$412,MATCH(klypsid!$B3618,lehmad!$A$2:$A$412,0))</f>
        <v>38656</v>
      </c>
      <c r="P3618">
        <f>INDEX(lehmad!D$2:D$412,MATCH(klypsid!$B3618,lehmad!$A$2:$A$412,0))</f>
        <v>116</v>
      </c>
      <c r="Q3618">
        <f>INDEX(lehmad!E$2:E$412,MATCH(klypsid!$B3618,lehmad!$A$2:$A$412,0))</f>
        <v>1</v>
      </c>
      <c r="R3618" t="str">
        <f>INDEX(lehmad!F$2:F$412,MATCH(klypsid!$B3618,lehmad!$A$2:$A$412,0))</f>
        <v>LANCELOT-ET</v>
      </c>
      <c r="S3618">
        <f>INDEX(lehmad!H$2:H$412,MATCH(klypsid!$B3618,lehmad!$A$2:$A$412,0))</f>
        <v>126</v>
      </c>
      <c r="T3618">
        <f>INDEX(lehmad!K$2:K$412,MATCH(klypsid!$B3618,lehmad!$A$2:$A$412,0))</f>
        <v>122</v>
      </c>
      <c r="U3618" s="4">
        <f t="shared" si="112"/>
        <v>4</v>
      </c>
      <c r="V3618">
        <f t="shared" si="113"/>
        <v>28</v>
      </c>
    </row>
    <row r="3619" spans="1:22" x14ac:dyDescent="0.25">
      <c r="A3619">
        <v>3712</v>
      </c>
      <c r="B3619" t="str">
        <f>"E"&amp;A3619</f>
        <v>E3712</v>
      </c>
      <c r="C3619" t="s">
        <v>105</v>
      </c>
      <c r="D3619">
        <v>2</v>
      </c>
      <c r="E3619">
        <f>IF(D3619&lt;4,D3619,4)</f>
        <v>2</v>
      </c>
      <c r="F3619" s="1">
        <v>39742</v>
      </c>
      <c r="G3619" s="1">
        <v>39875</v>
      </c>
      <c r="H3619" s="3">
        <f>G3619-F3619</f>
        <v>133</v>
      </c>
      <c r="I3619" s="3">
        <f>IF(H3619&lt;=60,1,IF(H3619&lt;=150,2,3))</f>
        <v>2</v>
      </c>
      <c r="J3619">
        <v>33</v>
      </c>
      <c r="K3619">
        <v>4.6399999999999997</v>
      </c>
      <c r="L3619">
        <v>4.18</v>
      </c>
      <c r="M3619">
        <v>276</v>
      </c>
      <c r="N3619">
        <f>LOG(M3619/100,2)+3</f>
        <v>4.4646682670034439</v>
      </c>
      <c r="O3619">
        <f>INDEX(lehmad!B$2:B$412,MATCH(klypsid!$B3619,lehmad!$A$2:$A$412,0))</f>
        <v>38656</v>
      </c>
      <c r="P3619">
        <f>INDEX(lehmad!D$2:D$412,MATCH(klypsid!$B3619,lehmad!$A$2:$A$412,0))</f>
        <v>116</v>
      </c>
      <c r="Q3619">
        <f>INDEX(lehmad!E$2:E$412,MATCH(klypsid!$B3619,lehmad!$A$2:$A$412,0))</f>
        <v>1</v>
      </c>
      <c r="R3619" t="str">
        <f>INDEX(lehmad!F$2:F$412,MATCH(klypsid!$B3619,lehmad!$A$2:$A$412,0))</f>
        <v>LANCELOT-ET</v>
      </c>
      <c r="S3619">
        <f>INDEX(lehmad!H$2:H$412,MATCH(klypsid!$B3619,lehmad!$A$2:$A$412,0))</f>
        <v>126</v>
      </c>
      <c r="T3619">
        <f>INDEX(lehmad!K$2:K$412,MATCH(klypsid!$B3619,lehmad!$A$2:$A$412,0))</f>
        <v>122</v>
      </c>
      <c r="U3619" s="4">
        <f t="shared" si="112"/>
        <v>5</v>
      </c>
      <c r="V3619">
        <f t="shared" si="113"/>
        <v>30</v>
      </c>
    </row>
    <row r="3620" spans="1:22" x14ac:dyDescent="0.25">
      <c r="A3620">
        <v>3712</v>
      </c>
      <c r="B3620" t="str">
        <f>"E"&amp;A3620</f>
        <v>E3712</v>
      </c>
      <c r="C3620" t="s">
        <v>105</v>
      </c>
      <c r="D3620">
        <v>2</v>
      </c>
      <c r="E3620">
        <f>IF(D3620&lt;4,D3620,4)</f>
        <v>2</v>
      </c>
      <c r="F3620" s="1">
        <v>39742</v>
      </c>
      <c r="G3620" s="1">
        <v>39908</v>
      </c>
      <c r="H3620" s="3">
        <f>G3620-F3620</f>
        <v>166</v>
      </c>
      <c r="I3620" s="3">
        <f>IF(H3620&lt;=60,1,IF(H3620&lt;=150,2,3))</f>
        <v>3</v>
      </c>
      <c r="J3620">
        <v>39.200000000000003</v>
      </c>
      <c r="K3620">
        <v>3.74</v>
      </c>
      <c r="L3620">
        <v>3.49</v>
      </c>
      <c r="M3620">
        <v>82</v>
      </c>
      <c r="N3620">
        <f>LOG(M3620/100,2)+3</f>
        <v>2.713695814843359</v>
      </c>
      <c r="O3620">
        <f>INDEX(lehmad!B$2:B$412,MATCH(klypsid!$B3620,lehmad!$A$2:$A$412,0))</f>
        <v>38656</v>
      </c>
      <c r="P3620">
        <f>INDEX(lehmad!D$2:D$412,MATCH(klypsid!$B3620,lehmad!$A$2:$A$412,0))</f>
        <v>116</v>
      </c>
      <c r="Q3620">
        <f>INDEX(lehmad!E$2:E$412,MATCH(klypsid!$B3620,lehmad!$A$2:$A$412,0))</f>
        <v>1</v>
      </c>
      <c r="R3620" t="str">
        <f>INDEX(lehmad!F$2:F$412,MATCH(klypsid!$B3620,lehmad!$A$2:$A$412,0))</f>
        <v>LANCELOT-ET</v>
      </c>
      <c r="S3620">
        <f>INDEX(lehmad!H$2:H$412,MATCH(klypsid!$B3620,lehmad!$A$2:$A$412,0))</f>
        <v>126</v>
      </c>
      <c r="T3620">
        <f>INDEX(lehmad!K$2:K$412,MATCH(klypsid!$B3620,lehmad!$A$2:$A$412,0))</f>
        <v>122</v>
      </c>
      <c r="U3620" s="4">
        <f t="shared" si="112"/>
        <v>6</v>
      </c>
      <c r="V3620">
        <f t="shared" si="113"/>
        <v>33</v>
      </c>
    </row>
    <row r="3621" spans="1:22" x14ac:dyDescent="0.25">
      <c r="A3621">
        <v>3712</v>
      </c>
      <c r="B3621" t="str">
        <f>"E"&amp;A3621</f>
        <v>E3712</v>
      </c>
      <c r="C3621" t="s">
        <v>105</v>
      </c>
      <c r="D3621">
        <v>2</v>
      </c>
      <c r="E3621">
        <f>IF(D3621&lt;4,D3621,4)</f>
        <v>2</v>
      </c>
      <c r="F3621" s="1">
        <v>39742</v>
      </c>
      <c r="G3621" s="1">
        <v>39944</v>
      </c>
      <c r="H3621" s="3">
        <f>G3621-F3621</f>
        <v>202</v>
      </c>
      <c r="I3621" s="3">
        <f>IF(H3621&lt;=60,1,IF(H3621&lt;=150,2,3))</f>
        <v>3</v>
      </c>
      <c r="J3621">
        <v>36.1</v>
      </c>
      <c r="K3621">
        <v>4.0999999999999996</v>
      </c>
      <c r="L3621">
        <v>3.49</v>
      </c>
      <c r="M3621">
        <v>42</v>
      </c>
      <c r="N3621">
        <f>LOG(M3621/100,2)+3</f>
        <v>1.7484612330040357</v>
      </c>
      <c r="O3621">
        <f>INDEX(lehmad!B$2:B$412,MATCH(klypsid!$B3621,lehmad!$A$2:$A$412,0))</f>
        <v>38656</v>
      </c>
      <c r="P3621">
        <f>INDEX(lehmad!D$2:D$412,MATCH(klypsid!$B3621,lehmad!$A$2:$A$412,0))</f>
        <v>116</v>
      </c>
      <c r="Q3621">
        <f>INDEX(lehmad!E$2:E$412,MATCH(klypsid!$B3621,lehmad!$A$2:$A$412,0))</f>
        <v>1</v>
      </c>
      <c r="R3621" t="str">
        <f>INDEX(lehmad!F$2:F$412,MATCH(klypsid!$B3621,lehmad!$A$2:$A$412,0))</f>
        <v>LANCELOT-ET</v>
      </c>
      <c r="S3621">
        <f>INDEX(lehmad!H$2:H$412,MATCH(klypsid!$B3621,lehmad!$A$2:$A$412,0))</f>
        <v>126</v>
      </c>
      <c r="T3621">
        <f>INDEX(lehmad!K$2:K$412,MATCH(klypsid!$B3621,lehmad!$A$2:$A$412,0))</f>
        <v>122</v>
      </c>
      <c r="U3621" s="4">
        <f t="shared" si="112"/>
        <v>7</v>
      </c>
      <c r="V3621">
        <f t="shared" si="113"/>
        <v>36</v>
      </c>
    </row>
    <row r="3622" spans="1:22" x14ac:dyDescent="0.25">
      <c r="A3622">
        <v>3712</v>
      </c>
      <c r="B3622" t="str">
        <f>"E"&amp;A3622</f>
        <v>E3712</v>
      </c>
      <c r="C3622" t="s">
        <v>105</v>
      </c>
      <c r="D3622">
        <v>2</v>
      </c>
      <c r="E3622">
        <f>IF(D3622&lt;4,D3622,4)</f>
        <v>2</v>
      </c>
      <c r="F3622" s="1">
        <v>39742</v>
      </c>
      <c r="G3622" s="1">
        <v>39972</v>
      </c>
      <c r="H3622" s="3">
        <f>G3622-F3622</f>
        <v>230</v>
      </c>
      <c r="I3622" s="3">
        <f>IF(H3622&lt;=60,1,IF(H3622&lt;=150,2,3))</f>
        <v>3</v>
      </c>
      <c r="J3622">
        <v>37.9</v>
      </c>
      <c r="K3622">
        <v>3.31</v>
      </c>
      <c r="L3622">
        <v>3.55</v>
      </c>
      <c r="M3622">
        <v>51</v>
      </c>
      <c r="N3622">
        <f>LOG(M3622/100,2)+3</f>
        <v>2.0285691521967708</v>
      </c>
      <c r="O3622">
        <f>INDEX(lehmad!B$2:B$412,MATCH(klypsid!$B3622,lehmad!$A$2:$A$412,0))</f>
        <v>38656</v>
      </c>
      <c r="P3622">
        <f>INDEX(lehmad!D$2:D$412,MATCH(klypsid!$B3622,lehmad!$A$2:$A$412,0))</f>
        <v>116</v>
      </c>
      <c r="Q3622">
        <f>INDEX(lehmad!E$2:E$412,MATCH(klypsid!$B3622,lehmad!$A$2:$A$412,0))</f>
        <v>1</v>
      </c>
      <c r="R3622" t="str">
        <f>INDEX(lehmad!F$2:F$412,MATCH(klypsid!$B3622,lehmad!$A$2:$A$412,0))</f>
        <v>LANCELOT-ET</v>
      </c>
      <c r="S3622">
        <f>INDEX(lehmad!H$2:H$412,MATCH(klypsid!$B3622,lehmad!$A$2:$A$412,0))</f>
        <v>126</v>
      </c>
      <c r="T3622">
        <f>INDEX(lehmad!K$2:K$412,MATCH(klypsid!$B3622,lehmad!$A$2:$A$412,0))</f>
        <v>122</v>
      </c>
      <c r="U3622" s="4">
        <f t="shared" si="112"/>
        <v>8</v>
      </c>
      <c r="V3622">
        <f t="shared" si="113"/>
        <v>28</v>
      </c>
    </row>
    <row r="3623" spans="1:22" x14ac:dyDescent="0.25">
      <c r="A3623">
        <v>3712</v>
      </c>
      <c r="B3623" t="str">
        <f>"E"&amp;A3623</f>
        <v>E3712</v>
      </c>
      <c r="C3623" t="s">
        <v>105</v>
      </c>
      <c r="D3623">
        <v>2</v>
      </c>
      <c r="E3623">
        <f>IF(D3623&lt;4,D3623,4)</f>
        <v>2</v>
      </c>
      <c r="F3623" s="1">
        <v>39742</v>
      </c>
      <c r="G3623" s="1">
        <v>40007</v>
      </c>
      <c r="H3623" s="3">
        <f>G3623-F3623</f>
        <v>265</v>
      </c>
      <c r="I3623" s="3">
        <f>IF(H3623&lt;=60,1,IF(H3623&lt;=150,2,3))</f>
        <v>3</v>
      </c>
      <c r="J3623">
        <v>29.7</v>
      </c>
      <c r="K3623">
        <v>3.47</v>
      </c>
      <c r="L3623">
        <v>3.9</v>
      </c>
      <c r="M3623">
        <v>148</v>
      </c>
      <c r="N3623">
        <f>LOG(M3623/100,2)+3</f>
        <v>3.5655971758542249</v>
      </c>
      <c r="O3623">
        <f>INDEX(lehmad!B$2:B$412,MATCH(klypsid!$B3623,lehmad!$A$2:$A$412,0))</f>
        <v>38656</v>
      </c>
      <c r="P3623">
        <f>INDEX(lehmad!D$2:D$412,MATCH(klypsid!$B3623,lehmad!$A$2:$A$412,0))</f>
        <v>116</v>
      </c>
      <c r="Q3623">
        <f>INDEX(lehmad!E$2:E$412,MATCH(klypsid!$B3623,lehmad!$A$2:$A$412,0))</f>
        <v>1</v>
      </c>
      <c r="R3623" t="str">
        <f>INDEX(lehmad!F$2:F$412,MATCH(klypsid!$B3623,lehmad!$A$2:$A$412,0))</f>
        <v>LANCELOT-ET</v>
      </c>
      <c r="S3623">
        <f>INDEX(lehmad!H$2:H$412,MATCH(klypsid!$B3623,lehmad!$A$2:$A$412,0))</f>
        <v>126</v>
      </c>
      <c r="T3623">
        <f>INDEX(lehmad!K$2:K$412,MATCH(klypsid!$B3623,lehmad!$A$2:$A$412,0))</f>
        <v>122</v>
      </c>
      <c r="U3623" s="4">
        <f t="shared" si="112"/>
        <v>9</v>
      </c>
      <c r="V3623">
        <f t="shared" si="113"/>
        <v>35</v>
      </c>
    </row>
    <row r="3624" spans="1:22" x14ac:dyDescent="0.25">
      <c r="A3624">
        <v>3712</v>
      </c>
      <c r="B3624" t="str">
        <f>"E"&amp;A3624</f>
        <v>E3712</v>
      </c>
      <c r="C3624" t="s">
        <v>105</v>
      </c>
      <c r="D3624">
        <v>2</v>
      </c>
      <c r="E3624">
        <f>IF(D3624&lt;4,D3624,4)</f>
        <v>2</v>
      </c>
      <c r="F3624" s="1">
        <v>39742</v>
      </c>
      <c r="G3624" s="1">
        <v>40037</v>
      </c>
      <c r="H3624" s="3">
        <f>G3624-F3624</f>
        <v>295</v>
      </c>
      <c r="I3624" s="3">
        <f>IF(H3624&lt;=60,1,IF(H3624&lt;=150,2,3))</f>
        <v>3</v>
      </c>
      <c r="J3624">
        <v>23.4</v>
      </c>
      <c r="K3624">
        <v>3.57</v>
      </c>
      <c r="L3624">
        <v>3.89</v>
      </c>
      <c r="M3624">
        <v>83</v>
      </c>
      <c r="N3624">
        <f>LOG(M3624/100,2)+3</f>
        <v>2.7311832415722002</v>
      </c>
      <c r="O3624">
        <f>INDEX(lehmad!B$2:B$412,MATCH(klypsid!$B3624,lehmad!$A$2:$A$412,0))</f>
        <v>38656</v>
      </c>
      <c r="P3624">
        <f>INDEX(lehmad!D$2:D$412,MATCH(klypsid!$B3624,lehmad!$A$2:$A$412,0))</f>
        <v>116</v>
      </c>
      <c r="Q3624">
        <f>INDEX(lehmad!E$2:E$412,MATCH(klypsid!$B3624,lehmad!$A$2:$A$412,0))</f>
        <v>1</v>
      </c>
      <c r="R3624" t="str">
        <f>INDEX(lehmad!F$2:F$412,MATCH(klypsid!$B3624,lehmad!$A$2:$A$412,0))</f>
        <v>LANCELOT-ET</v>
      </c>
      <c r="S3624">
        <f>INDEX(lehmad!H$2:H$412,MATCH(klypsid!$B3624,lehmad!$A$2:$A$412,0))</f>
        <v>126</v>
      </c>
      <c r="T3624">
        <f>INDEX(lehmad!K$2:K$412,MATCH(klypsid!$B3624,lehmad!$A$2:$A$412,0))</f>
        <v>122</v>
      </c>
      <c r="U3624" s="4">
        <f t="shared" si="112"/>
        <v>10</v>
      </c>
      <c r="V3624">
        <f t="shared" si="113"/>
        <v>30</v>
      </c>
    </row>
    <row r="3625" spans="1:22" x14ac:dyDescent="0.25">
      <c r="A3625">
        <v>3712</v>
      </c>
      <c r="B3625" t="str">
        <f>"E"&amp;A3625</f>
        <v>E3712</v>
      </c>
      <c r="C3625" t="s">
        <v>105</v>
      </c>
      <c r="D3625">
        <v>2</v>
      </c>
      <c r="E3625">
        <f>IF(D3625&lt;4,D3625,4)</f>
        <v>2</v>
      </c>
      <c r="F3625" s="1">
        <v>39742</v>
      </c>
      <c r="G3625" s="1">
        <v>40066</v>
      </c>
      <c r="H3625" s="3">
        <f>G3625-F3625</f>
        <v>324</v>
      </c>
      <c r="I3625" s="3">
        <f>IF(H3625&lt;=60,1,IF(H3625&lt;=150,2,3))</f>
        <v>3</v>
      </c>
      <c r="J3625">
        <v>26.7</v>
      </c>
      <c r="K3625">
        <v>4.1900000000000004</v>
      </c>
      <c r="L3625">
        <v>4.03</v>
      </c>
      <c r="M3625">
        <v>81</v>
      </c>
      <c r="N3625">
        <f>LOG(M3625/100,2)+3</f>
        <v>2.6959938131098999</v>
      </c>
      <c r="O3625">
        <f>INDEX(lehmad!B$2:B$412,MATCH(klypsid!$B3625,lehmad!$A$2:$A$412,0))</f>
        <v>38656</v>
      </c>
      <c r="P3625">
        <f>INDEX(lehmad!D$2:D$412,MATCH(klypsid!$B3625,lehmad!$A$2:$A$412,0))</f>
        <v>116</v>
      </c>
      <c r="Q3625">
        <f>INDEX(lehmad!E$2:E$412,MATCH(klypsid!$B3625,lehmad!$A$2:$A$412,0))</f>
        <v>1</v>
      </c>
      <c r="R3625" t="str">
        <f>INDEX(lehmad!F$2:F$412,MATCH(klypsid!$B3625,lehmad!$A$2:$A$412,0))</f>
        <v>LANCELOT-ET</v>
      </c>
      <c r="S3625">
        <f>INDEX(lehmad!H$2:H$412,MATCH(klypsid!$B3625,lehmad!$A$2:$A$412,0))</f>
        <v>126</v>
      </c>
      <c r="T3625">
        <f>INDEX(lehmad!K$2:K$412,MATCH(klypsid!$B3625,lehmad!$A$2:$A$412,0))</f>
        <v>122</v>
      </c>
      <c r="U3625" s="4">
        <f t="shared" si="112"/>
        <v>11</v>
      </c>
      <c r="V3625">
        <f t="shared" si="113"/>
        <v>29</v>
      </c>
    </row>
    <row r="3626" spans="1:22" x14ac:dyDescent="0.25">
      <c r="A3626">
        <v>3712</v>
      </c>
      <c r="B3626" t="str">
        <f>"E"&amp;A3626</f>
        <v>E3712</v>
      </c>
      <c r="C3626" t="s">
        <v>105</v>
      </c>
      <c r="D3626">
        <v>2</v>
      </c>
      <c r="E3626">
        <f>IF(D3626&lt;4,D3626,4)</f>
        <v>2</v>
      </c>
      <c r="F3626" s="1">
        <v>39742</v>
      </c>
      <c r="G3626" s="1">
        <v>40094</v>
      </c>
      <c r="H3626" s="3">
        <f>G3626-F3626</f>
        <v>352</v>
      </c>
      <c r="I3626" s="3">
        <f>IF(H3626&lt;=60,1,IF(H3626&lt;=150,2,3))</f>
        <v>3</v>
      </c>
      <c r="J3626">
        <v>25.1</v>
      </c>
      <c r="K3626">
        <v>3.87</v>
      </c>
      <c r="L3626">
        <v>4.1399999999999997</v>
      </c>
      <c r="M3626">
        <v>81</v>
      </c>
      <c r="N3626">
        <f>LOG(M3626/100,2)+3</f>
        <v>2.6959938131098999</v>
      </c>
      <c r="O3626">
        <f>INDEX(lehmad!B$2:B$412,MATCH(klypsid!$B3626,lehmad!$A$2:$A$412,0))</f>
        <v>38656</v>
      </c>
      <c r="P3626">
        <f>INDEX(lehmad!D$2:D$412,MATCH(klypsid!$B3626,lehmad!$A$2:$A$412,0))</f>
        <v>116</v>
      </c>
      <c r="Q3626">
        <f>INDEX(lehmad!E$2:E$412,MATCH(klypsid!$B3626,lehmad!$A$2:$A$412,0))</f>
        <v>1</v>
      </c>
      <c r="R3626" t="str">
        <f>INDEX(lehmad!F$2:F$412,MATCH(klypsid!$B3626,lehmad!$A$2:$A$412,0))</f>
        <v>LANCELOT-ET</v>
      </c>
      <c r="S3626">
        <f>INDEX(lehmad!H$2:H$412,MATCH(klypsid!$B3626,lehmad!$A$2:$A$412,0))</f>
        <v>126</v>
      </c>
      <c r="T3626">
        <f>INDEX(lehmad!K$2:K$412,MATCH(klypsid!$B3626,lehmad!$A$2:$A$412,0))</f>
        <v>122</v>
      </c>
      <c r="U3626" s="4">
        <f t="shared" si="112"/>
        <v>12</v>
      </c>
      <c r="V3626">
        <f t="shared" si="113"/>
        <v>28</v>
      </c>
    </row>
    <row r="3627" spans="1:22" x14ac:dyDescent="0.25">
      <c r="A3627">
        <v>3712</v>
      </c>
      <c r="B3627" t="str">
        <f>"E"&amp;A3627</f>
        <v>E3712</v>
      </c>
      <c r="C3627" t="s">
        <v>105</v>
      </c>
      <c r="D3627">
        <v>3</v>
      </c>
      <c r="E3627">
        <f>IF(D3627&lt;4,D3627,4)</f>
        <v>3</v>
      </c>
      <c r="F3627" s="1">
        <v>40248</v>
      </c>
      <c r="G3627" s="1">
        <v>40276</v>
      </c>
      <c r="H3627" s="3">
        <f>G3627-F3627</f>
        <v>28</v>
      </c>
      <c r="I3627" s="3">
        <f>IF(H3627&lt;=60,1,IF(H3627&lt;=150,2,3))</f>
        <v>1</v>
      </c>
      <c r="J3627">
        <v>59.7</v>
      </c>
      <c r="K3627">
        <v>3.83</v>
      </c>
      <c r="L3627">
        <v>3.03</v>
      </c>
      <c r="M3627">
        <v>78</v>
      </c>
      <c r="N3627">
        <f>LOG(M3627/100,2)+3</f>
        <v>2.6415460290875235</v>
      </c>
      <c r="O3627">
        <f>INDEX(lehmad!B$2:B$412,MATCH(klypsid!$B3627,lehmad!$A$2:$A$412,0))</f>
        <v>38656</v>
      </c>
      <c r="P3627">
        <f>INDEX(lehmad!D$2:D$412,MATCH(klypsid!$B3627,lehmad!$A$2:$A$412,0))</f>
        <v>116</v>
      </c>
      <c r="Q3627">
        <f>INDEX(lehmad!E$2:E$412,MATCH(klypsid!$B3627,lehmad!$A$2:$A$412,0))</f>
        <v>1</v>
      </c>
      <c r="R3627" t="str">
        <f>INDEX(lehmad!F$2:F$412,MATCH(klypsid!$B3627,lehmad!$A$2:$A$412,0))</f>
        <v>LANCELOT-ET</v>
      </c>
      <c r="S3627">
        <f>INDEX(lehmad!H$2:H$412,MATCH(klypsid!$B3627,lehmad!$A$2:$A$412,0))</f>
        <v>126</v>
      </c>
      <c r="T3627">
        <f>INDEX(lehmad!K$2:K$412,MATCH(klypsid!$B3627,lehmad!$A$2:$A$412,0))</f>
        <v>122</v>
      </c>
      <c r="U3627" s="4">
        <f t="shared" si="112"/>
        <v>1</v>
      </c>
      <c r="V3627">
        <f t="shared" si="113"/>
        <v>28</v>
      </c>
    </row>
    <row r="3628" spans="1:22" x14ac:dyDescent="0.25">
      <c r="A3628">
        <v>3712</v>
      </c>
      <c r="B3628" t="str">
        <f>"E"&amp;A3628</f>
        <v>E3712</v>
      </c>
      <c r="C3628" t="s">
        <v>105</v>
      </c>
      <c r="D3628">
        <v>3</v>
      </c>
      <c r="E3628">
        <f>IF(D3628&lt;4,D3628,4)</f>
        <v>3</v>
      </c>
      <c r="F3628" s="1">
        <v>40248</v>
      </c>
      <c r="G3628" s="1">
        <v>40304</v>
      </c>
      <c r="H3628" s="3">
        <f>G3628-F3628</f>
        <v>56</v>
      </c>
      <c r="I3628" s="3">
        <f>IF(H3628&lt;=60,1,IF(H3628&lt;=150,2,3))</f>
        <v>1</v>
      </c>
      <c r="J3628">
        <v>52.5</v>
      </c>
      <c r="K3628">
        <v>2.09</v>
      </c>
      <c r="L3628">
        <v>3.05</v>
      </c>
      <c r="M3628">
        <v>560</v>
      </c>
      <c r="N3628">
        <f>LOG(M3628/100,2)+3</f>
        <v>5.485426827170242</v>
      </c>
      <c r="O3628">
        <f>INDEX(lehmad!B$2:B$412,MATCH(klypsid!$B3628,lehmad!$A$2:$A$412,0))</f>
        <v>38656</v>
      </c>
      <c r="P3628">
        <f>INDEX(lehmad!D$2:D$412,MATCH(klypsid!$B3628,lehmad!$A$2:$A$412,0))</f>
        <v>116</v>
      </c>
      <c r="Q3628">
        <f>INDEX(lehmad!E$2:E$412,MATCH(klypsid!$B3628,lehmad!$A$2:$A$412,0))</f>
        <v>1</v>
      </c>
      <c r="R3628" t="str">
        <f>INDEX(lehmad!F$2:F$412,MATCH(klypsid!$B3628,lehmad!$A$2:$A$412,0))</f>
        <v>LANCELOT-ET</v>
      </c>
      <c r="S3628">
        <f>INDEX(lehmad!H$2:H$412,MATCH(klypsid!$B3628,lehmad!$A$2:$A$412,0))</f>
        <v>126</v>
      </c>
      <c r="T3628">
        <f>INDEX(lehmad!K$2:K$412,MATCH(klypsid!$B3628,lehmad!$A$2:$A$412,0))</f>
        <v>122</v>
      </c>
      <c r="U3628" s="4">
        <f t="shared" si="112"/>
        <v>2</v>
      </c>
      <c r="V3628">
        <f t="shared" si="113"/>
        <v>28</v>
      </c>
    </row>
    <row r="3629" spans="1:22" x14ac:dyDescent="0.25">
      <c r="A3629">
        <v>3712</v>
      </c>
      <c r="B3629" t="str">
        <f>"E"&amp;A3629</f>
        <v>E3712</v>
      </c>
      <c r="C3629" t="s">
        <v>105</v>
      </c>
      <c r="D3629">
        <v>3</v>
      </c>
      <c r="E3629">
        <f>IF(D3629&lt;4,D3629,4)</f>
        <v>3</v>
      </c>
      <c r="F3629" s="1">
        <v>40248</v>
      </c>
      <c r="G3629" s="1">
        <v>40336</v>
      </c>
      <c r="H3629" s="3">
        <f>G3629-F3629</f>
        <v>88</v>
      </c>
      <c r="I3629" s="3">
        <f>IF(H3629&lt;=60,1,IF(H3629&lt;=150,2,3))</f>
        <v>2</v>
      </c>
      <c r="J3629">
        <v>56.5</v>
      </c>
      <c r="K3629">
        <v>3.36</v>
      </c>
      <c r="L3629">
        <v>2.87</v>
      </c>
      <c r="M3629">
        <v>934</v>
      </c>
      <c r="N3629">
        <f>LOG(M3629/100,2)+3</f>
        <v>6.2234225499349369</v>
      </c>
      <c r="O3629">
        <f>INDEX(lehmad!B$2:B$412,MATCH(klypsid!$B3629,lehmad!$A$2:$A$412,0))</f>
        <v>38656</v>
      </c>
      <c r="P3629">
        <f>INDEX(lehmad!D$2:D$412,MATCH(klypsid!$B3629,lehmad!$A$2:$A$412,0))</f>
        <v>116</v>
      </c>
      <c r="Q3629">
        <f>INDEX(lehmad!E$2:E$412,MATCH(klypsid!$B3629,lehmad!$A$2:$A$412,0))</f>
        <v>1</v>
      </c>
      <c r="R3629" t="str">
        <f>INDEX(lehmad!F$2:F$412,MATCH(klypsid!$B3629,lehmad!$A$2:$A$412,0))</f>
        <v>LANCELOT-ET</v>
      </c>
      <c r="S3629">
        <f>INDEX(lehmad!H$2:H$412,MATCH(klypsid!$B3629,lehmad!$A$2:$A$412,0))</f>
        <v>126</v>
      </c>
      <c r="T3629">
        <f>INDEX(lehmad!K$2:K$412,MATCH(klypsid!$B3629,lehmad!$A$2:$A$412,0))</f>
        <v>122</v>
      </c>
      <c r="U3629" s="4">
        <f t="shared" si="112"/>
        <v>3</v>
      </c>
      <c r="V3629">
        <f t="shared" si="113"/>
        <v>32</v>
      </c>
    </row>
    <row r="3630" spans="1:22" x14ac:dyDescent="0.25">
      <c r="A3630">
        <v>3712</v>
      </c>
      <c r="B3630" t="str">
        <f>"E"&amp;A3630</f>
        <v>E3712</v>
      </c>
      <c r="C3630" t="s">
        <v>105</v>
      </c>
      <c r="D3630">
        <v>3</v>
      </c>
      <c r="E3630">
        <f>IF(D3630&lt;4,D3630,4)</f>
        <v>3</v>
      </c>
      <c r="F3630" s="1">
        <v>40248</v>
      </c>
      <c r="G3630" s="1">
        <v>40371</v>
      </c>
      <c r="H3630" s="3">
        <f>G3630-F3630</f>
        <v>123</v>
      </c>
      <c r="I3630" s="3">
        <f>IF(H3630&lt;=60,1,IF(H3630&lt;=150,2,3))</f>
        <v>2</v>
      </c>
      <c r="J3630">
        <v>44.7</v>
      </c>
      <c r="K3630">
        <v>3.85</v>
      </c>
      <c r="L3630">
        <v>3.07</v>
      </c>
      <c r="M3630">
        <v>295</v>
      </c>
      <c r="N3630">
        <f>LOG(M3630/100,2)+3</f>
        <v>4.5607149544744789</v>
      </c>
      <c r="O3630">
        <f>INDEX(lehmad!B$2:B$412,MATCH(klypsid!$B3630,lehmad!$A$2:$A$412,0))</f>
        <v>38656</v>
      </c>
      <c r="P3630">
        <f>INDEX(lehmad!D$2:D$412,MATCH(klypsid!$B3630,lehmad!$A$2:$A$412,0))</f>
        <v>116</v>
      </c>
      <c r="Q3630">
        <f>INDEX(lehmad!E$2:E$412,MATCH(klypsid!$B3630,lehmad!$A$2:$A$412,0))</f>
        <v>1</v>
      </c>
      <c r="R3630" t="str">
        <f>INDEX(lehmad!F$2:F$412,MATCH(klypsid!$B3630,lehmad!$A$2:$A$412,0))</f>
        <v>LANCELOT-ET</v>
      </c>
      <c r="S3630">
        <f>INDEX(lehmad!H$2:H$412,MATCH(klypsid!$B3630,lehmad!$A$2:$A$412,0))</f>
        <v>126</v>
      </c>
      <c r="T3630">
        <f>INDEX(lehmad!K$2:K$412,MATCH(klypsid!$B3630,lehmad!$A$2:$A$412,0))</f>
        <v>122</v>
      </c>
      <c r="U3630" s="4">
        <f t="shared" si="112"/>
        <v>4</v>
      </c>
      <c r="V3630">
        <f t="shared" si="113"/>
        <v>35</v>
      </c>
    </row>
    <row r="3631" spans="1:22" x14ac:dyDescent="0.25">
      <c r="A3631">
        <v>3712</v>
      </c>
      <c r="B3631" t="str">
        <f>"E"&amp;A3631</f>
        <v>E3712</v>
      </c>
      <c r="C3631" t="s">
        <v>105</v>
      </c>
      <c r="D3631">
        <v>3</v>
      </c>
      <c r="E3631">
        <f>IF(D3631&lt;4,D3631,4)</f>
        <v>3</v>
      </c>
      <c r="F3631" s="1">
        <v>40248</v>
      </c>
      <c r="G3631" s="1">
        <v>40396</v>
      </c>
      <c r="H3631" s="3">
        <f>G3631-F3631</f>
        <v>148</v>
      </c>
      <c r="I3631" s="3">
        <f>IF(H3631&lt;=60,1,IF(H3631&lt;=150,2,3))</f>
        <v>2</v>
      </c>
      <c r="J3631">
        <v>53.5</v>
      </c>
      <c r="K3631">
        <v>1.78</v>
      </c>
      <c r="L3631">
        <v>2.98</v>
      </c>
      <c r="M3631">
        <v>489</v>
      </c>
      <c r="N3631">
        <f>LOG(M3631/100,2)+3</f>
        <v>5.2898344651775089</v>
      </c>
      <c r="O3631">
        <f>INDEX(lehmad!B$2:B$412,MATCH(klypsid!$B3631,lehmad!$A$2:$A$412,0))</f>
        <v>38656</v>
      </c>
      <c r="P3631">
        <f>INDEX(lehmad!D$2:D$412,MATCH(klypsid!$B3631,lehmad!$A$2:$A$412,0))</f>
        <v>116</v>
      </c>
      <c r="Q3631">
        <f>INDEX(lehmad!E$2:E$412,MATCH(klypsid!$B3631,lehmad!$A$2:$A$412,0))</f>
        <v>1</v>
      </c>
      <c r="R3631" t="str">
        <f>INDEX(lehmad!F$2:F$412,MATCH(klypsid!$B3631,lehmad!$A$2:$A$412,0))</f>
        <v>LANCELOT-ET</v>
      </c>
      <c r="S3631">
        <f>INDEX(lehmad!H$2:H$412,MATCH(klypsid!$B3631,lehmad!$A$2:$A$412,0))</f>
        <v>126</v>
      </c>
      <c r="T3631">
        <f>INDEX(lehmad!K$2:K$412,MATCH(klypsid!$B3631,lehmad!$A$2:$A$412,0))</f>
        <v>122</v>
      </c>
      <c r="U3631" s="4">
        <f t="shared" si="112"/>
        <v>5</v>
      </c>
      <c r="V3631">
        <f t="shared" si="113"/>
        <v>25</v>
      </c>
    </row>
    <row r="3632" spans="1:22" x14ac:dyDescent="0.25">
      <c r="A3632">
        <v>3712</v>
      </c>
      <c r="B3632" t="str">
        <f>"E"&amp;A3632</f>
        <v>E3712</v>
      </c>
      <c r="C3632" t="s">
        <v>105</v>
      </c>
      <c r="D3632">
        <v>3</v>
      </c>
      <c r="E3632">
        <f>IF(D3632&lt;4,D3632,4)</f>
        <v>3</v>
      </c>
      <c r="F3632" s="1">
        <v>40248</v>
      </c>
      <c r="G3632" s="1">
        <v>40434</v>
      </c>
      <c r="H3632" s="3">
        <f>G3632-F3632</f>
        <v>186</v>
      </c>
      <c r="I3632" s="3">
        <f>IF(H3632&lt;=60,1,IF(H3632&lt;=150,2,3))</f>
        <v>3</v>
      </c>
      <c r="J3632">
        <v>49.2</v>
      </c>
      <c r="K3632">
        <v>2.95</v>
      </c>
      <c r="L3632">
        <v>3.47</v>
      </c>
      <c r="M3632">
        <v>1214</v>
      </c>
      <c r="N3632">
        <f>LOG(M3632/100,2)+3</f>
        <v>6.601696516480958</v>
      </c>
      <c r="O3632">
        <f>INDEX(lehmad!B$2:B$412,MATCH(klypsid!$B3632,lehmad!$A$2:$A$412,0))</f>
        <v>38656</v>
      </c>
      <c r="P3632">
        <f>INDEX(lehmad!D$2:D$412,MATCH(klypsid!$B3632,lehmad!$A$2:$A$412,0))</f>
        <v>116</v>
      </c>
      <c r="Q3632">
        <f>INDEX(lehmad!E$2:E$412,MATCH(klypsid!$B3632,lehmad!$A$2:$A$412,0))</f>
        <v>1</v>
      </c>
      <c r="R3632" t="str">
        <f>INDEX(lehmad!F$2:F$412,MATCH(klypsid!$B3632,lehmad!$A$2:$A$412,0))</f>
        <v>LANCELOT-ET</v>
      </c>
      <c r="S3632">
        <f>INDEX(lehmad!H$2:H$412,MATCH(klypsid!$B3632,lehmad!$A$2:$A$412,0))</f>
        <v>126</v>
      </c>
      <c r="T3632">
        <f>INDEX(lehmad!K$2:K$412,MATCH(klypsid!$B3632,lehmad!$A$2:$A$412,0))</f>
        <v>122</v>
      </c>
      <c r="U3632" s="4">
        <f t="shared" si="112"/>
        <v>6</v>
      </c>
      <c r="V3632">
        <f t="shared" si="113"/>
        <v>38</v>
      </c>
    </row>
    <row r="3633" spans="1:22" x14ac:dyDescent="0.25">
      <c r="A3633">
        <v>3712</v>
      </c>
      <c r="B3633" t="str">
        <f>"E"&amp;A3633</f>
        <v>E3712</v>
      </c>
      <c r="C3633" t="s">
        <v>105</v>
      </c>
      <c r="D3633">
        <v>3</v>
      </c>
      <c r="E3633">
        <f>IF(D3633&lt;4,D3633,4)</f>
        <v>3</v>
      </c>
      <c r="F3633" s="1">
        <v>40248</v>
      </c>
      <c r="G3633" s="1">
        <v>40462</v>
      </c>
      <c r="H3633" s="3">
        <f>G3633-F3633</f>
        <v>214</v>
      </c>
      <c r="I3633" s="3">
        <f>IF(H3633&lt;=60,1,IF(H3633&lt;=150,2,3))</f>
        <v>3</v>
      </c>
      <c r="J3633">
        <v>47.7</v>
      </c>
      <c r="K3633">
        <v>4.01</v>
      </c>
      <c r="L3633">
        <v>3.87</v>
      </c>
      <c r="M3633">
        <v>67</v>
      </c>
      <c r="N3633">
        <f>LOG(M3633/100,2)+3</f>
        <v>2.4222330006830477</v>
      </c>
      <c r="O3633">
        <f>INDEX(lehmad!B$2:B$412,MATCH(klypsid!$B3633,lehmad!$A$2:$A$412,0))</f>
        <v>38656</v>
      </c>
      <c r="P3633">
        <f>INDEX(lehmad!D$2:D$412,MATCH(klypsid!$B3633,lehmad!$A$2:$A$412,0))</f>
        <v>116</v>
      </c>
      <c r="Q3633">
        <f>INDEX(lehmad!E$2:E$412,MATCH(klypsid!$B3633,lehmad!$A$2:$A$412,0))</f>
        <v>1</v>
      </c>
      <c r="R3633" t="str">
        <f>INDEX(lehmad!F$2:F$412,MATCH(klypsid!$B3633,lehmad!$A$2:$A$412,0))</f>
        <v>LANCELOT-ET</v>
      </c>
      <c r="S3633">
        <f>INDEX(lehmad!H$2:H$412,MATCH(klypsid!$B3633,lehmad!$A$2:$A$412,0))</f>
        <v>126</v>
      </c>
      <c r="T3633">
        <f>INDEX(lehmad!K$2:K$412,MATCH(klypsid!$B3633,lehmad!$A$2:$A$412,0))</f>
        <v>122</v>
      </c>
      <c r="U3633" s="4">
        <f t="shared" si="112"/>
        <v>7</v>
      </c>
      <c r="V3633">
        <f t="shared" si="113"/>
        <v>28</v>
      </c>
    </row>
    <row r="3634" spans="1:22" x14ac:dyDescent="0.25">
      <c r="A3634">
        <v>3712</v>
      </c>
      <c r="B3634" t="str">
        <f>"E"&amp;A3634</f>
        <v>E3712</v>
      </c>
      <c r="C3634" t="s">
        <v>105</v>
      </c>
      <c r="D3634">
        <v>3</v>
      </c>
      <c r="E3634">
        <f>IF(D3634&lt;4,D3634,4)</f>
        <v>3</v>
      </c>
      <c r="F3634" s="1">
        <v>40248</v>
      </c>
      <c r="G3634" s="1">
        <v>40493</v>
      </c>
      <c r="H3634" s="3">
        <f>G3634-F3634</f>
        <v>245</v>
      </c>
      <c r="I3634" s="3">
        <f>IF(H3634&lt;=60,1,IF(H3634&lt;=150,2,3))</f>
        <v>3</v>
      </c>
      <c r="J3634">
        <v>35.700000000000003</v>
      </c>
      <c r="K3634">
        <v>4.92</v>
      </c>
      <c r="L3634">
        <v>3.91</v>
      </c>
      <c r="M3634">
        <v>672</v>
      </c>
      <c r="N3634">
        <f>LOG(M3634/100,2)+3</f>
        <v>5.7484612330040363</v>
      </c>
      <c r="O3634">
        <f>INDEX(lehmad!B$2:B$412,MATCH(klypsid!$B3634,lehmad!$A$2:$A$412,0))</f>
        <v>38656</v>
      </c>
      <c r="P3634">
        <f>INDEX(lehmad!D$2:D$412,MATCH(klypsid!$B3634,lehmad!$A$2:$A$412,0))</f>
        <v>116</v>
      </c>
      <c r="Q3634">
        <f>INDEX(lehmad!E$2:E$412,MATCH(klypsid!$B3634,lehmad!$A$2:$A$412,0))</f>
        <v>1</v>
      </c>
      <c r="R3634" t="str">
        <f>INDEX(lehmad!F$2:F$412,MATCH(klypsid!$B3634,lehmad!$A$2:$A$412,0))</f>
        <v>LANCELOT-ET</v>
      </c>
      <c r="S3634">
        <f>INDEX(lehmad!H$2:H$412,MATCH(klypsid!$B3634,lehmad!$A$2:$A$412,0))</f>
        <v>126</v>
      </c>
      <c r="T3634">
        <f>INDEX(lehmad!K$2:K$412,MATCH(klypsid!$B3634,lehmad!$A$2:$A$412,0))</f>
        <v>122</v>
      </c>
      <c r="U3634" s="4">
        <f t="shared" si="112"/>
        <v>8</v>
      </c>
      <c r="V3634">
        <f t="shared" si="113"/>
        <v>31</v>
      </c>
    </row>
    <row r="3635" spans="1:22" x14ac:dyDescent="0.25">
      <c r="A3635">
        <v>3712</v>
      </c>
      <c r="B3635" t="str">
        <f>"E"&amp;A3635</f>
        <v>E3712</v>
      </c>
      <c r="C3635" t="s">
        <v>105</v>
      </c>
      <c r="D3635">
        <v>3</v>
      </c>
      <c r="E3635">
        <f>IF(D3635&lt;4,D3635,4)</f>
        <v>3</v>
      </c>
      <c r="F3635" s="1">
        <v>40248</v>
      </c>
      <c r="G3635" s="1">
        <v>40521</v>
      </c>
      <c r="H3635" s="3">
        <f>G3635-F3635</f>
        <v>273</v>
      </c>
      <c r="I3635" s="3">
        <f>IF(H3635&lt;=60,1,IF(H3635&lt;=150,2,3))</f>
        <v>3</v>
      </c>
      <c r="J3635">
        <v>28.3</v>
      </c>
      <c r="K3635">
        <v>4.7699999999999996</v>
      </c>
      <c r="L3635">
        <v>4.28</v>
      </c>
      <c r="M3635">
        <v>42</v>
      </c>
      <c r="N3635">
        <f>LOG(M3635/100,2)+3</f>
        <v>1.7484612330040357</v>
      </c>
      <c r="O3635">
        <f>INDEX(lehmad!B$2:B$412,MATCH(klypsid!$B3635,lehmad!$A$2:$A$412,0))</f>
        <v>38656</v>
      </c>
      <c r="P3635">
        <f>INDEX(lehmad!D$2:D$412,MATCH(klypsid!$B3635,lehmad!$A$2:$A$412,0))</f>
        <v>116</v>
      </c>
      <c r="Q3635">
        <f>INDEX(lehmad!E$2:E$412,MATCH(klypsid!$B3635,lehmad!$A$2:$A$412,0))</f>
        <v>1</v>
      </c>
      <c r="R3635" t="str">
        <f>INDEX(lehmad!F$2:F$412,MATCH(klypsid!$B3635,lehmad!$A$2:$A$412,0))</f>
        <v>LANCELOT-ET</v>
      </c>
      <c r="S3635">
        <f>INDEX(lehmad!H$2:H$412,MATCH(klypsid!$B3635,lehmad!$A$2:$A$412,0))</f>
        <v>126</v>
      </c>
      <c r="T3635">
        <f>INDEX(lehmad!K$2:K$412,MATCH(klypsid!$B3635,lehmad!$A$2:$A$412,0))</f>
        <v>122</v>
      </c>
      <c r="U3635" s="4">
        <f t="shared" si="112"/>
        <v>9</v>
      </c>
      <c r="V3635">
        <f t="shared" si="113"/>
        <v>28</v>
      </c>
    </row>
    <row r="3636" spans="1:22" x14ac:dyDescent="0.25">
      <c r="A3636">
        <v>3712</v>
      </c>
      <c r="B3636" t="str">
        <f>"E"&amp;A3636</f>
        <v>E3712</v>
      </c>
      <c r="C3636" t="s">
        <v>105</v>
      </c>
      <c r="D3636">
        <v>3</v>
      </c>
      <c r="E3636">
        <f>IF(D3636&lt;4,D3636,4)</f>
        <v>3</v>
      </c>
      <c r="F3636" s="1">
        <v>40248</v>
      </c>
      <c r="G3636" s="1">
        <v>40556</v>
      </c>
      <c r="H3636" s="3">
        <f>G3636-F3636</f>
        <v>308</v>
      </c>
      <c r="I3636" s="3">
        <f>IF(H3636&lt;=60,1,IF(H3636&lt;=150,2,3))</f>
        <v>3</v>
      </c>
      <c r="J3636">
        <v>28.6</v>
      </c>
      <c r="K3636">
        <v>4.7699999999999996</v>
      </c>
      <c r="L3636">
        <v>4.08</v>
      </c>
      <c r="M3636">
        <v>73</v>
      </c>
      <c r="N3636">
        <f>LOG(M3636/100,2)+3</f>
        <v>2.5459683691052923</v>
      </c>
      <c r="O3636">
        <f>INDEX(lehmad!B$2:B$412,MATCH(klypsid!$B3636,lehmad!$A$2:$A$412,0))</f>
        <v>38656</v>
      </c>
      <c r="P3636">
        <f>INDEX(lehmad!D$2:D$412,MATCH(klypsid!$B3636,lehmad!$A$2:$A$412,0))</f>
        <v>116</v>
      </c>
      <c r="Q3636">
        <f>INDEX(lehmad!E$2:E$412,MATCH(klypsid!$B3636,lehmad!$A$2:$A$412,0))</f>
        <v>1</v>
      </c>
      <c r="R3636" t="str">
        <f>INDEX(lehmad!F$2:F$412,MATCH(klypsid!$B3636,lehmad!$A$2:$A$412,0))</f>
        <v>LANCELOT-ET</v>
      </c>
      <c r="S3636">
        <f>INDEX(lehmad!H$2:H$412,MATCH(klypsid!$B3636,lehmad!$A$2:$A$412,0))</f>
        <v>126</v>
      </c>
      <c r="T3636">
        <f>INDEX(lehmad!K$2:K$412,MATCH(klypsid!$B3636,lehmad!$A$2:$A$412,0))</f>
        <v>122</v>
      </c>
      <c r="U3636" s="4">
        <f t="shared" si="112"/>
        <v>10</v>
      </c>
      <c r="V3636">
        <f t="shared" si="113"/>
        <v>35</v>
      </c>
    </row>
    <row r="3637" spans="1:22" x14ac:dyDescent="0.25">
      <c r="A3637">
        <v>3714</v>
      </c>
      <c r="B3637" t="str">
        <f>"E"&amp;A3637</f>
        <v>E3714</v>
      </c>
      <c r="C3637" t="s">
        <v>106</v>
      </c>
      <c r="D3637">
        <v>1</v>
      </c>
      <c r="E3637">
        <f>IF(D3637&lt;4,D3637,4)</f>
        <v>1</v>
      </c>
      <c r="F3637" s="1">
        <v>39462</v>
      </c>
      <c r="G3637" s="1">
        <v>39481</v>
      </c>
      <c r="H3637" s="3">
        <f>G3637-F3637</f>
        <v>19</v>
      </c>
      <c r="I3637" s="3">
        <f>IF(H3637&lt;=60,1,IF(H3637&lt;=150,2,3))</f>
        <v>1</v>
      </c>
      <c r="J3637">
        <v>37.4</v>
      </c>
      <c r="K3637">
        <v>3.72</v>
      </c>
      <c r="L3637">
        <v>2.99</v>
      </c>
      <c r="M3637">
        <v>14</v>
      </c>
      <c r="N3637">
        <f>LOG(M3637/100,2)+3</f>
        <v>0.16349873228287937</v>
      </c>
      <c r="O3637">
        <f>INDEX(lehmad!B$2:B$412,MATCH(klypsid!$B3637,lehmad!$A$2:$A$412,0))</f>
        <v>38657</v>
      </c>
      <c r="P3637">
        <f>INDEX(lehmad!D$2:D$412,MATCH(klypsid!$B3637,lehmad!$A$2:$A$412,0))</f>
        <v>104</v>
      </c>
      <c r="Q3637">
        <f>INDEX(lehmad!E$2:E$412,MATCH(klypsid!$B3637,lehmad!$A$2:$A$412,0))</f>
        <v>1</v>
      </c>
      <c r="R3637" t="str">
        <f>INDEX(lehmad!F$2:F$412,MATCH(klypsid!$B3637,lehmad!$A$2:$A$412,0))</f>
        <v>DORADO-ET</v>
      </c>
      <c r="S3637">
        <f>INDEX(lehmad!H$2:H$412,MATCH(klypsid!$B3637,lehmad!$A$2:$A$412,0))</f>
        <v>102</v>
      </c>
      <c r="T3637">
        <f>INDEX(lehmad!K$2:K$412,MATCH(klypsid!$B3637,lehmad!$A$2:$A$412,0))</f>
        <v>106</v>
      </c>
      <c r="U3637" s="4">
        <f t="shared" si="112"/>
        <v>1</v>
      </c>
      <c r="V3637">
        <f t="shared" si="113"/>
        <v>19</v>
      </c>
    </row>
    <row r="3638" spans="1:22" x14ac:dyDescent="0.25">
      <c r="A3638">
        <v>3714</v>
      </c>
      <c r="B3638" t="str">
        <f>"E"&amp;A3638</f>
        <v>E3714</v>
      </c>
      <c r="C3638" t="s">
        <v>106</v>
      </c>
      <c r="D3638">
        <v>1</v>
      </c>
      <c r="E3638">
        <f>IF(D3638&lt;4,D3638,4)</f>
        <v>1</v>
      </c>
      <c r="F3638" s="1">
        <v>39462</v>
      </c>
      <c r="G3638" s="1">
        <v>39509</v>
      </c>
      <c r="H3638" s="3">
        <f>G3638-F3638</f>
        <v>47</v>
      </c>
      <c r="I3638" s="3">
        <f>IF(H3638&lt;=60,1,IF(H3638&lt;=150,2,3))</f>
        <v>1</v>
      </c>
      <c r="J3638">
        <v>45.2</v>
      </c>
      <c r="K3638">
        <v>2.76</v>
      </c>
      <c r="L3638">
        <v>2.9</v>
      </c>
      <c r="M3638">
        <v>21</v>
      </c>
      <c r="N3638">
        <f>LOG(M3638/100,2)+3</f>
        <v>0.74846123300403544</v>
      </c>
      <c r="O3638">
        <f>INDEX(lehmad!B$2:B$412,MATCH(klypsid!$B3638,lehmad!$A$2:$A$412,0))</f>
        <v>38657</v>
      </c>
      <c r="P3638">
        <f>INDEX(lehmad!D$2:D$412,MATCH(klypsid!$B3638,lehmad!$A$2:$A$412,0))</f>
        <v>104</v>
      </c>
      <c r="Q3638">
        <f>INDEX(lehmad!E$2:E$412,MATCH(klypsid!$B3638,lehmad!$A$2:$A$412,0))</f>
        <v>1</v>
      </c>
      <c r="R3638" t="str">
        <f>INDEX(lehmad!F$2:F$412,MATCH(klypsid!$B3638,lehmad!$A$2:$A$412,0))</f>
        <v>DORADO-ET</v>
      </c>
      <c r="S3638">
        <f>INDEX(lehmad!H$2:H$412,MATCH(klypsid!$B3638,lehmad!$A$2:$A$412,0))</f>
        <v>102</v>
      </c>
      <c r="T3638">
        <f>INDEX(lehmad!K$2:K$412,MATCH(klypsid!$B3638,lehmad!$A$2:$A$412,0))</f>
        <v>106</v>
      </c>
      <c r="U3638" s="4">
        <f t="shared" si="112"/>
        <v>2</v>
      </c>
      <c r="V3638">
        <f t="shared" si="113"/>
        <v>28</v>
      </c>
    </row>
    <row r="3639" spans="1:22" x14ac:dyDescent="0.25">
      <c r="A3639">
        <v>3714</v>
      </c>
      <c r="B3639" t="str">
        <f>"E"&amp;A3639</f>
        <v>E3714</v>
      </c>
      <c r="C3639" t="s">
        <v>106</v>
      </c>
      <c r="D3639">
        <v>1</v>
      </c>
      <c r="E3639">
        <f>IF(D3639&lt;4,D3639,4)</f>
        <v>1</v>
      </c>
      <c r="F3639" s="1">
        <v>39462</v>
      </c>
      <c r="G3639" s="1">
        <v>39539</v>
      </c>
      <c r="H3639" s="3">
        <f>G3639-F3639</f>
        <v>77</v>
      </c>
      <c r="I3639" s="3">
        <f>IF(H3639&lt;=60,1,IF(H3639&lt;=150,2,3))</f>
        <v>2</v>
      </c>
      <c r="J3639">
        <v>44.8</v>
      </c>
      <c r="K3639">
        <v>3.34</v>
      </c>
      <c r="L3639">
        <v>3.23</v>
      </c>
      <c r="M3639">
        <v>49</v>
      </c>
      <c r="N3639">
        <f>LOG(M3639/100,2)+3</f>
        <v>1.9708536543404835</v>
      </c>
      <c r="O3639">
        <f>INDEX(lehmad!B$2:B$412,MATCH(klypsid!$B3639,lehmad!$A$2:$A$412,0))</f>
        <v>38657</v>
      </c>
      <c r="P3639">
        <f>INDEX(lehmad!D$2:D$412,MATCH(klypsid!$B3639,lehmad!$A$2:$A$412,0))</f>
        <v>104</v>
      </c>
      <c r="Q3639">
        <f>INDEX(lehmad!E$2:E$412,MATCH(klypsid!$B3639,lehmad!$A$2:$A$412,0))</f>
        <v>1</v>
      </c>
      <c r="R3639" t="str">
        <f>INDEX(lehmad!F$2:F$412,MATCH(klypsid!$B3639,lehmad!$A$2:$A$412,0))</f>
        <v>DORADO-ET</v>
      </c>
      <c r="S3639">
        <f>INDEX(lehmad!H$2:H$412,MATCH(klypsid!$B3639,lehmad!$A$2:$A$412,0))</f>
        <v>102</v>
      </c>
      <c r="T3639">
        <f>INDEX(lehmad!K$2:K$412,MATCH(klypsid!$B3639,lehmad!$A$2:$A$412,0))</f>
        <v>106</v>
      </c>
      <c r="U3639" s="4">
        <f t="shared" si="112"/>
        <v>3</v>
      </c>
      <c r="V3639">
        <f t="shared" si="113"/>
        <v>30</v>
      </c>
    </row>
    <row r="3640" spans="1:22" x14ac:dyDescent="0.25">
      <c r="A3640">
        <v>3714</v>
      </c>
      <c r="B3640" t="str">
        <f>"E"&amp;A3640</f>
        <v>E3714</v>
      </c>
      <c r="C3640" t="s">
        <v>106</v>
      </c>
      <c r="D3640">
        <v>1</v>
      </c>
      <c r="E3640">
        <f>IF(D3640&lt;4,D3640,4)</f>
        <v>1</v>
      </c>
      <c r="F3640" s="1">
        <v>39462</v>
      </c>
      <c r="G3640" s="1">
        <v>39572</v>
      </c>
      <c r="H3640" s="3">
        <f>G3640-F3640</f>
        <v>110</v>
      </c>
      <c r="I3640" s="3">
        <f>IF(H3640&lt;=60,1,IF(H3640&lt;=150,2,3))</f>
        <v>2</v>
      </c>
      <c r="J3640">
        <v>45.2</v>
      </c>
      <c r="K3640">
        <v>2.17</v>
      </c>
      <c r="L3640">
        <v>3.24</v>
      </c>
      <c r="M3640">
        <v>27</v>
      </c>
      <c r="N3640">
        <f>LOG(M3640/100,2)+3</f>
        <v>1.1110313123887439</v>
      </c>
      <c r="O3640">
        <f>INDEX(lehmad!B$2:B$412,MATCH(klypsid!$B3640,lehmad!$A$2:$A$412,0))</f>
        <v>38657</v>
      </c>
      <c r="P3640">
        <f>INDEX(lehmad!D$2:D$412,MATCH(klypsid!$B3640,lehmad!$A$2:$A$412,0))</f>
        <v>104</v>
      </c>
      <c r="Q3640">
        <f>INDEX(lehmad!E$2:E$412,MATCH(klypsid!$B3640,lehmad!$A$2:$A$412,0))</f>
        <v>1</v>
      </c>
      <c r="R3640" t="str">
        <f>INDEX(lehmad!F$2:F$412,MATCH(klypsid!$B3640,lehmad!$A$2:$A$412,0))</f>
        <v>DORADO-ET</v>
      </c>
      <c r="S3640">
        <f>INDEX(lehmad!H$2:H$412,MATCH(klypsid!$B3640,lehmad!$A$2:$A$412,0))</f>
        <v>102</v>
      </c>
      <c r="T3640">
        <f>INDEX(lehmad!K$2:K$412,MATCH(klypsid!$B3640,lehmad!$A$2:$A$412,0))</f>
        <v>106</v>
      </c>
      <c r="U3640" s="4">
        <f t="shared" si="112"/>
        <v>4</v>
      </c>
      <c r="V3640">
        <f t="shared" si="113"/>
        <v>33</v>
      </c>
    </row>
    <row r="3641" spans="1:22" x14ac:dyDescent="0.25">
      <c r="A3641">
        <v>3714</v>
      </c>
      <c r="B3641" t="str">
        <f>"E"&amp;A3641</f>
        <v>E3714</v>
      </c>
      <c r="C3641" t="s">
        <v>106</v>
      </c>
      <c r="D3641">
        <v>1</v>
      </c>
      <c r="E3641">
        <f>IF(D3641&lt;4,D3641,4)</f>
        <v>1</v>
      </c>
      <c r="F3641" s="1">
        <v>39462</v>
      </c>
      <c r="G3641" s="1">
        <v>39600</v>
      </c>
      <c r="H3641" s="3">
        <f>G3641-F3641</f>
        <v>138</v>
      </c>
      <c r="I3641" s="3">
        <f>IF(H3641&lt;=60,1,IF(H3641&lt;=150,2,3))</f>
        <v>2</v>
      </c>
      <c r="J3641">
        <v>41.4</v>
      </c>
      <c r="K3641">
        <v>7.09</v>
      </c>
      <c r="L3641">
        <v>3.1</v>
      </c>
      <c r="M3641">
        <v>137</v>
      </c>
      <c r="N3641">
        <f>LOG(M3641/100,2)+3</f>
        <v>3.454175893185802</v>
      </c>
      <c r="O3641">
        <f>INDEX(lehmad!B$2:B$412,MATCH(klypsid!$B3641,lehmad!$A$2:$A$412,0))</f>
        <v>38657</v>
      </c>
      <c r="P3641">
        <f>INDEX(lehmad!D$2:D$412,MATCH(klypsid!$B3641,lehmad!$A$2:$A$412,0))</f>
        <v>104</v>
      </c>
      <c r="Q3641">
        <f>INDEX(lehmad!E$2:E$412,MATCH(klypsid!$B3641,lehmad!$A$2:$A$412,0))</f>
        <v>1</v>
      </c>
      <c r="R3641" t="str">
        <f>INDEX(lehmad!F$2:F$412,MATCH(klypsid!$B3641,lehmad!$A$2:$A$412,0))</f>
        <v>DORADO-ET</v>
      </c>
      <c r="S3641">
        <f>INDEX(lehmad!H$2:H$412,MATCH(klypsid!$B3641,lehmad!$A$2:$A$412,0))</f>
        <v>102</v>
      </c>
      <c r="T3641">
        <f>INDEX(lehmad!K$2:K$412,MATCH(klypsid!$B3641,lehmad!$A$2:$A$412,0))</f>
        <v>106</v>
      </c>
      <c r="U3641" s="4">
        <f t="shared" si="112"/>
        <v>5</v>
      </c>
      <c r="V3641">
        <f t="shared" si="113"/>
        <v>28</v>
      </c>
    </row>
    <row r="3642" spans="1:22" x14ac:dyDescent="0.25">
      <c r="A3642">
        <v>3714</v>
      </c>
      <c r="B3642" t="str">
        <f>"E"&amp;A3642</f>
        <v>E3714</v>
      </c>
      <c r="C3642" t="s">
        <v>106</v>
      </c>
      <c r="D3642">
        <v>1</v>
      </c>
      <c r="E3642">
        <f>IF(D3642&lt;4,D3642,4)</f>
        <v>1</v>
      </c>
      <c r="F3642" s="1">
        <v>39462</v>
      </c>
      <c r="G3642" s="1">
        <v>39631</v>
      </c>
      <c r="H3642" s="3">
        <f>G3642-F3642</f>
        <v>169</v>
      </c>
      <c r="I3642" s="3">
        <f>IF(H3642&lt;=60,1,IF(H3642&lt;=150,2,3))</f>
        <v>3</v>
      </c>
      <c r="J3642">
        <v>45.8</v>
      </c>
      <c r="K3642">
        <v>2.82</v>
      </c>
      <c r="L3642">
        <v>3.44</v>
      </c>
      <c r="M3642">
        <v>25</v>
      </c>
      <c r="N3642">
        <f>LOG(M3642/100,2)+3</f>
        <v>1</v>
      </c>
      <c r="O3642">
        <f>INDEX(lehmad!B$2:B$412,MATCH(klypsid!$B3642,lehmad!$A$2:$A$412,0))</f>
        <v>38657</v>
      </c>
      <c r="P3642">
        <f>INDEX(lehmad!D$2:D$412,MATCH(klypsid!$B3642,lehmad!$A$2:$A$412,0))</f>
        <v>104</v>
      </c>
      <c r="Q3642">
        <f>INDEX(lehmad!E$2:E$412,MATCH(klypsid!$B3642,lehmad!$A$2:$A$412,0))</f>
        <v>1</v>
      </c>
      <c r="R3642" t="str">
        <f>INDEX(lehmad!F$2:F$412,MATCH(klypsid!$B3642,lehmad!$A$2:$A$412,0))</f>
        <v>DORADO-ET</v>
      </c>
      <c r="S3642">
        <f>INDEX(lehmad!H$2:H$412,MATCH(klypsid!$B3642,lehmad!$A$2:$A$412,0))</f>
        <v>102</v>
      </c>
      <c r="T3642">
        <f>INDEX(lehmad!K$2:K$412,MATCH(klypsid!$B3642,lehmad!$A$2:$A$412,0))</f>
        <v>106</v>
      </c>
      <c r="U3642" s="4">
        <f t="shared" si="112"/>
        <v>6</v>
      </c>
      <c r="V3642">
        <f t="shared" si="113"/>
        <v>31</v>
      </c>
    </row>
    <row r="3643" spans="1:22" x14ac:dyDescent="0.25">
      <c r="A3643">
        <v>3714</v>
      </c>
      <c r="B3643" t="str">
        <f>"E"&amp;A3643</f>
        <v>E3714</v>
      </c>
      <c r="C3643" t="s">
        <v>106</v>
      </c>
      <c r="D3643">
        <v>1</v>
      </c>
      <c r="E3643">
        <f>IF(D3643&lt;4,D3643,4)</f>
        <v>1</v>
      </c>
      <c r="F3643" s="1">
        <v>39462</v>
      </c>
      <c r="G3643" s="1">
        <v>39663</v>
      </c>
      <c r="H3643" s="3">
        <f>G3643-F3643</f>
        <v>201</v>
      </c>
      <c r="I3643" s="3">
        <f>IF(H3643&lt;=60,1,IF(H3643&lt;=150,2,3))</f>
        <v>3</v>
      </c>
      <c r="J3643">
        <v>35.4</v>
      </c>
      <c r="K3643">
        <v>4.04</v>
      </c>
      <c r="L3643">
        <v>3.39</v>
      </c>
      <c r="M3643">
        <v>48</v>
      </c>
      <c r="N3643">
        <f>LOG(M3643/100,2)+3</f>
        <v>1.9411063109464315</v>
      </c>
      <c r="O3643">
        <f>INDEX(lehmad!B$2:B$412,MATCH(klypsid!$B3643,lehmad!$A$2:$A$412,0))</f>
        <v>38657</v>
      </c>
      <c r="P3643">
        <f>INDEX(lehmad!D$2:D$412,MATCH(klypsid!$B3643,lehmad!$A$2:$A$412,0))</f>
        <v>104</v>
      </c>
      <c r="Q3643">
        <f>INDEX(lehmad!E$2:E$412,MATCH(klypsid!$B3643,lehmad!$A$2:$A$412,0))</f>
        <v>1</v>
      </c>
      <c r="R3643" t="str">
        <f>INDEX(lehmad!F$2:F$412,MATCH(klypsid!$B3643,lehmad!$A$2:$A$412,0))</f>
        <v>DORADO-ET</v>
      </c>
      <c r="S3643">
        <f>INDEX(lehmad!H$2:H$412,MATCH(klypsid!$B3643,lehmad!$A$2:$A$412,0))</f>
        <v>102</v>
      </c>
      <c r="T3643">
        <f>INDEX(lehmad!K$2:K$412,MATCH(klypsid!$B3643,lehmad!$A$2:$A$412,0))</f>
        <v>106</v>
      </c>
      <c r="U3643" s="4">
        <f t="shared" si="112"/>
        <v>7</v>
      </c>
      <c r="V3643">
        <f t="shared" si="113"/>
        <v>32</v>
      </c>
    </row>
    <row r="3644" spans="1:22" x14ac:dyDescent="0.25">
      <c r="A3644">
        <v>3714</v>
      </c>
      <c r="B3644" t="str">
        <f>"E"&amp;A3644</f>
        <v>E3714</v>
      </c>
      <c r="C3644" t="s">
        <v>106</v>
      </c>
      <c r="D3644">
        <v>1</v>
      </c>
      <c r="E3644">
        <f>IF(D3644&lt;4,D3644,4)</f>
        <v>1</v>
      </c>
      <c r="F3644" s="1">
        <v>39462</v>
      </c>
      <c r="G3644" s="1">
        <v>39693</v>
      </c>
      <c r="H3644" s="3">
        <f>G3644-F3644</f>
        <v>231</v>
      </c>
      <c r="I3644" s="3">
        <f>IF(H3644&lt;=60,1,IF(H3644&lt;=150,2,3))</f>
        <v>3</v>
      </c>
      <c r="J3644">
        <v>35.299999999999997</v>
      </c>
      <c r="K3644">
        <v>3.43</v>
      </c>
      <c r="L3644">
        <v>3.74</v>
      </c>
      <c r="M3644">
        <v>29</v>
      </c>
      <c r="N3644">
        <f>LOG(M3644/100,2)+3</f>
        <v>1.2141248053528473</v>
      </c>
      <c r="O3644">
        <f>INDEX(lehmad!B$2:B$412,MATCH(klypsid!$B3644,lehmad!$A$2:$A$412,0))</f>
        <v>38657</v>
      </c>
      <c r="P3644">
        <f>INDEX(lehmad!D$2:D$412,MATCH(klypsid!$B3644,lehmad!$A$2:$A$412,0))</f>
        <v>104</v>
      </c>
      <c r="Q3644">
        <f>INDEX(lehmad!E$2:E$412,MATCH(klypsid!$B3644,lehmad!$A$2:$A$412,0))</f>
        <v>1</v>
      </c>
      <c r="R3644" t="str">
        <f>INDEX(lehmad!F$2:F$412,MATCH(klypsid!$B3644,lehmad!$A$2:$A$412,0))</f>
        <v>DORADO-ET</v>
      </c>
      <c r="S3644">
        <f>INDEX(lehmad!H$2:H$412,MATCH(klypsid!$B3644,lehmad!$A$2:$A$412,0))</f>
        <v>102</v>
      </c>
      <c r="T3644">
        <f>INDEX(lehmad!K$2:K$412,MATCH(klypsid!$B3644,lehmad!$A$2:$A$412,0))</f>
        <v>106</v>
      </c>
      <c r="U3644" s="4">
        <f t="shared" si="112"/>
        <v>8</v>
      </c>
      <c r="V3644">
        <f t="shared" si="113"/>
        <v>30</v>
      </c>
    </row>
    <row r="3645" spans="1:22" x14ac:dyDescent="0.25">
      <c r="A3645">
        <v>3714</v>
      </c>
      <c r="B3645" t="str">
        <f>"E"&amp;A3645</f>
        <v>E3714</v>
      </c>
      <c r="C3645" t="s">
        <v>106</v>
      </c>
      <c r="D3645">
        <v>1</v>
      </c>
      <c r="E3645">
        <f>IF(D3645&lt;4,D3645,4)</f>
        <v>1</v>
      </c>
      <c r="F3645" s="1">
        <v>39462</v>
      </c>
      <c r="G3645" s="1">
        <v>39722</v>
      </c>
      <c r="H3645" s="3">
        <f>G3645-F3645</f>
        <v>260</v>
      </c>
      <c r="I3645" s="3">
        <f>IF(H3645&lt;=60,1,IF(H3645&lt;=150,2,3))</f>
        <v>3</v>
      </c>
      <c r="J3645">
        <v>24.9</v>
      </c>
      <c r="K3645">
        <v>3.9</v>
      </c>
      <c r="L3645">
        <v>3.75</v>
      </c>
      <c r="M3645">
        <v>45</v>
      </c>
      <c r="N3645">
        <f>LOG(M3645/100,2)+3</f>
        <v>1.84799690655495</v>
      </c>
      <c r="O3645">
        <f>INDEX(lehmad!B$2:B$412,MATCH(klypsid!$B3645,lehmad!$A$2:$A$412,0))</f>
        <v>38657</v>
      </c>
      <c r="P3645">
        <f>INDEX(lehmad!D$2:D$412,MATCH(klypsid!$B3645,lehmad!$A$2:$A$412,0))</f>
        <v>104</v>
      </c>
      <c r="Q3645">
        <f>INDEX(lehmad!E$2:E$412,MATCH(klypsid!$B3645,lehmad!$A$2:$A$412,0))</f>
        <v>1</v>
      </c>
      <c r="R3645" t="str">
        <f>INDEX(lehmad!F$2:F$412,MATCH(klypsid!$B3645,lehmad!$A$2:$A$412,0))</f>
        <v>DORADO-ET</v>
      </c>
      <c r="S3645">
        <f>INDEX(lehmad!H$2:H$412,MATCH(klypsid!$B3645,lehmad!$A$2:$A$412,0))</f>
        <v>102</v>
      </c>
      <c r="T3645">
        <f>INDEX(lehmad!K$2:K$412,MATCH(klypsid!$B3645,lehmad!$A$2:$A$412,0))</f>
        <v>106</v>
      </c>
      <c r="U3645" s="4">
        <f t="shared" si="112"/>
        <v>9</v>
      </c>
      <c r="V3645">
        <f t="shared" si="113"/>
        <v>29</v>
      </c>
    </row>
    <row r="3646" spans="1:22" x14ac:dyDescent="0.25">
      <c r="A3646">
        <v>3714</v>
      </c>
      <c r="B3646" t="str">
        <f>"E"&amp;A3646</f>
        <v>E3714</v>
      </c>
      <c r="C3646" t="s">
        <v>106</v>
      </c>
      <c r="D3646">
        <v>1</v>
      </c>
      <c r="E3646">
        <f>IF(D3646&lt;4,D3646,4)</f>
        <v>1</v>
      </c>
      <c r="F3646" s="1">
        <v>39462</v>
      </c>
      <c r="G3646" s="1">
        <v>39754</v>
      </c>
      <c r="H3646" s="3">
        <f>G3646-F3646</f>
        <v>292</v>
      </c>
      <c r="I3646" s="3">
        <f>IF(H3646&lt;=60,1,IF(H3646&lt;=150,2,3))</f>
        <v>3</v>
      </c>
      <c r="J3646">
        <v>25.4</v>
      </c>
      <c r="K3646">
        <v>4.7</v>
      </c>
      <c r="L3646">
        <v>3.94</v>
      </c>
      <c r="M3646">
        <v>43</v>
      </c>
      <c r="N3646">
        <f>LOG(M3646/100,2)+3</f>
        <v>1.7824085649273731</v>
      </c>
      <c r="O3646">
        <f>INDEX(lehmad!B$2:B$412,MATCH(klypsid!$B3646,lehmad!$A$2:$A$412,0))</f>
        <v>38657</v>
      </c>
      <c r="P3646">
        <f>INDEX(lehmad!D$2:D$412,MATCH(klypsid!$B3646,lehmad!$A$2:$A$412,0))</f>
        <v>104</v>
      </c>
      <c r="Q3646">
        <f>INDEX(lehmad!E$2:E$412,MATCH(klypsid!$B3646,lehmad!$A$2:$A$412,0))</f>
        <v>1</v>
      </c>
      <c r="R3646" t="str">
        <f>INDEX(lehmad!F$2:F$412,MATCH(klypsid!$B3646,lehmad!$A$2:$A$412,0))</f>
        <v>DORADO-ET</v>
      </c>
      <c r="S3646">
        <f>INDEX(lehmad!H$2:H$412,MATCH(klypsid!$B3646,lehmad!$A$2:$A$412,0))</f>
        <v>102</v>
      </c>
      <c r="T3646">
        <f>INDEX(lehmad!K$2:K$412,MATCH(klypsid!$B3646,lehmad!$A$2:$A$412,0))</f>
        <v>106</v>
      </c>
      <c r="U3646" s="4">
        <f t="shared" si="112"/>
        <v>10</v>
      </c>
      <c r="V3646">
        <f t="shared" si="113"/>
        <v>32</v>
      </c>
    </row>
    <row r="3647" spans="1:22" x14ac:dyDescent="0.25">
      <c r="A3647">
        <v>3714</v>
      </c>
      <c r="B3647" t="str">
        <f>"E"&amp;A3647</f>
        <v>E3714</v>
      </c>
      <c r="C3647" t="s">
        <v>106</v>
      </c>
      <c r="D3647">
        <v>2</v>
      </c>
      <c r="E3647">
        <f>IF(D3647&lt;4,D3647,4)</f>
        <v>2</v>
      </c>
      <c r="F3647" s="1">
        <v>39822</v>
      </c>
      <c r="G3647" s="1">
        <v>39845</v>
      </c>
      <c r="H3647" s="3">
        <f>G3647-F3647</f>
        <v>23</v>
      </c>
      <c r="I3647" s="3">
        <f>IF(H3647&lt;=60,1,IF(H3647&lt;=150,2,3))</f>
        <v>1</v>
      </c>
      <c r="J3647">
        <v>48.6</v>
      </c>
      <c r="K3647">
        <v>4.7300000000000004</v>
      </c>
      <c r="L3647">
        <v>2.75</v>
      </c>
      <c r="M3647">
        <v>24</v>
      </c>
      <c r="N3647">
        <f>LOG(M3647/100,2)+3</f>
        <v>0.94110631094643127</v>
      </c>
      <c r="O3647">
        <f>INDEX(lehmad!B$2:B$412,MATCH(klypsid!$B3647,lehmad!$A$2:$A$412,0))</f>
        <v>38657</v>
      </c>
      <c r="P3647">
        <f>INDEX(lehmad!D$2:D$412,MATCH(klypsid!$B3647,lehmad!$A$2:$A$412,0))</f>
        <v>104</v>
      </c>
      <c r="Q3647">
        <f>INDEX(lehmad!E$2:E$412,MATCH(klypsid!$B3647,lehmad!$A$2:$A$412,0))</f>
        <v>1</v>
      </c>
      <c r="R3647" t="str">
        <f>INDEX(lehmad!F$2:F$412,MATCH(klypsid!$B3647,lehmad!$A$2:$A$412,0))</f>
        <v>DORADO-ET</v>
      </c>
      <c r="S3647">
        <f>INDEX(lehmad!H$2:H$412,MATCH(klypsid!$B3647,lehmad!$A$2:$A$412,0))</f>
        <v>102</v>
      </c>
      <c r="T3647">
        <f>INDEX(lehmad!K$2:K$412,MATCH(klypsid!$B3647,lehmad!$A$2:$A$412,0))</f>
        <v>106</v>
      </c>
      <c r="U3647" s="4">
        <f t="shared" si="112"/>
        <v>1</v>
      </c>
      <c r="V3647">
        <f t="shared" si="113"/>
        <v>23</v>
      </c>
    </row>
    <row r="3648" spans="1:22" x14ac:dyDescent="0.25">
      <c r="A3648">
        <v>3714</v>
      </c>
      <c r="B3648" t="str">
        <f>"E"&amp;A3648</f>
        <v>E3714</v>
      </c>
      <c r="C3648" t="s">
        <v>106</v>
      </c>
      <c r="D3648">
        <v>2</v>
      </c>
      <c r="E3648">
        <f>IF(D3648&lt;4,D3648,4)</f>
        <v>2</v>
      </c>
      <c r="F3648" s="1">
        <v>39822</v>
      </c>
      <c r="G3648" s="1">
        <v>39875</v>
      </c>
      <c r="H3648" s="3">
        <f>G3648-F3648</f>
        <v>53</v>
      </c>
      <c r="I3648" s="3">
        <f>IF(H3648&lt;=60,1,IF(H3648&lt;=150,2,3))</f>
        <v>1</v>
      </c>
      <c r="J3648">
        <v>56.8</v>
      </c>
      <c r="K3648">
        <v>2.82</v>
      </c>
      <c r="L3648">
        <v>2.93</v>
      </c>
      <c r="M3648">
        <v>44</v>
      </c>
      <c r="N3648">
        <f>LOG(M3648/100,2)+3</f>
        <v>1.8155754288625725</v>
      </c>
      <c r="O3648">
        <f>INDEX(lehmad!B$2:B$412,MATCH(klypsid!$B3648,lehmad!$A$2:$A$412,0))</f>
        <v>38657</v>
      </c>
      <c r="P3648">
        <f>INDEX(lehmad!D$2:D$412,MATCH(klypsid!$B3648,lehmad!$A$2:$A$412,0))</f>
        <v>104</v>
      </c>
      <c r="Q3648">
        <f>INDEX(lehmad!E$2:E$412,MATCH(klypsid!$B3648,lehmad!$A$2:$A$412,0))</f>
        <v>1</v>
      </c>
      <c r="R3648" t="str">
        <f>INDEX(lehmad!F$2:F$412,MATCH(klypsid!$B3648,lehmad!$A$2:$A$412,0))</f>
        <v>DORADO-ET</v>
      </c>
      <c r="S3648">
        <f>INDEX(lehmad!H$2:H$412,MATCH(klypsid!$B3648,lehmad!$A$2:$A$412,0))</f>
        <v>102</v>
      </c>
      <c r="T3648">
        <f>INDEX(lehmad!K$2:K$412,MATCH(klypsid!$B3648,lehmad!$A$2:$A$412,0))</f>
        <v>106</v>
      </c>
      <c r="U3648" s="4">
        <f t="shared" si="112"/>
        <v>2</v>
      </c>
      <c r="V3648">
        <f t="shared" si="113"/>
        <v>30</v>
      </c>
    </row>
    <row r="3649" spans="1:22" x14ac:dyDescent="0.25">
      <c r="A3649">
        <v>3719</v>
      </c>
      <c r="B3649" t="str">
        <f>"E"&amp;A3649</f>
        <v>E3719</v>
      </c>
      <c r="C3649" t="s">
        <v>107</v>
      </c>
      <c r="D3649">
        <v>1</v>
      </c>
      <c r="E3649">
        <f>IF(D3649&lt;4,D3649,4)</f>
        <v>1</v>
      </c>
      <c r="F3649" s="1">
        <v>39362</v>
      </c>
      <c r="G3649" s="1">
        <v>39387</v>
      </c>
      <c r="H3649" s="3">
        <f>G3649-F3649</f>
        <v>25</v>
      </c>
      <c r="I3649" s="3">
        <f>IF(H3649&lt;=60,1,IF(H3649&lt;=150,2,3))</f>
        <v>1</v>
      </c>
      <c r="J3649">
        <v>35.200000000000003</v>
      </c>
      <c r="K3649">
        <v>3.82</v>
      </c>
      <c r="L3649">
        <v>2.95</v>
      </c>
      <c r="M3649">
        <v>11</v>
      </c>
      <c r="N3649">
        <f>LOG(M3649/100,2)+3</f>
        <v>-0.1844245711374275</v>
      </c>
      <c r="O3649">
        <f>INDEX(lehmad!B$2:B$412,MATCH(klypsid!$B3649,lehmad!$A$2:$A$412,0))</f>
        <v>38659</v>
      </c>
      <c r="P3649">
        <f>INDEX(lehmad!D$2:D$412,MATCH(klypsid!$B3649,lehmad!$A$2:$A$412,0))</f>
        <v>104</v>
      </c>
      <c r="Q3649">
        <f>INDEX(lehmad!E$2:E$412,MATCH(klypsid!$B3649,lehmad!$A$2:$A$412,0))</f>
        <v>1</v>
      </c>
      <c r="R3649" t="str">
        <f>INDEX(lehmad!F$2:F$412,MATCH(klypsid!$B3649,lehmad!$A$2:$A$412,0))</f>
        <v>LANCELOT-ET</v>
      </c>
      <c r="S3649">
        <f>INDEX(lehmad!H$2:H$412,MATCH(klypsid!$B3649,lehmad!$A$2:$A$412,0))</f>
        <v>126</v>
      </c>
      <c r="T3649">
        <f>INDEX(lehmad!K$2:K$412,MATCH(klypsid!$B3649,lehmad!$A$2:$A$412,0))</f>
        <v>122</v>
      </c>
      <c r="U3649" s="4">
        <f t="shared" si="112"/>
        <v>1</v>
      </c>
      <c r="V3649">
        <f t="shared" si="113"/>
        <v>25</v>
      </c>
    </row>
    <row r="3650" spans="1:22" x14ac:dyDescent="0.25">
      <c r="A3650">
        <v>3719</v>
      </c>
      <c r="B3650" t="str">
        <f>"E"&amp;A3650</f>
        <v>E3719</v>
      </c>
      <c r="C3650" t="s">
        <v>107</v>
      </c>
      <c r="D3650">
        <v>1</v>
      </c>
      <c r="E3650">
        <f>IF(D3650&lt;4,D3650,4)</f>
        <v>1</v>
      </c>
      <c r="F3650" s="1">
        <v>39362</v>
      </c>
      <c r="G3650" s="1">
        <v>39418</v>
      </c>
      <c r="H3650" s="3">
        <f>G3650-F3650</f>
        <v>56</v>
      </c>
      <c r="I3650" s="3">
        <f>IF(H3650&lt;=60,1,IF(H3650&lt;=150,2,3))</f>
        <v>1</v>
      </c>
      <c r="J3650">
        <v>37.4</v>
      </c>
      <c r="K3650">
        <v>3.77</v>
      </c>
      <c r="L3650">
        <v>3.02</v>
      </c>
      <c r="M3650">
        <v>21</v>
      </c>
      <c r="N3650">
        <f>LOG(M3650/100,2)+3</f>
        <v>0.74846123300403544</v>
      </c>
      <c r="O3650">
        <f>INDEX(lehmad!B$2:B$412,MATCH(klypsid!$B3650,lehmad!$A$2:$A$412,0))</f>
        <v>38659</v>
      </c>
      <c r="P3650">
        <f>INDEX(lehmad!D$2:D$412,MATCH(klypsid!$B3650,lehmad!$A$2:$A$412,0))</f>
        <v>104</v>
      </c>
      <c r="Q3650">
        <f>INDEX(lehmad!E$2:E$412,MATCH(klypsid!$B3650,lehmad!$A$2:$A$412,0))</f>
        <v>1</v>
      </c>
      <c r="R3650" t="str">
        <f>INDEX(lehmad!F$2:F$412,MATCH(klypsid!$B3650,lehmad!$A$2:$A$412,0))</f>
        <v>LANCELOT-ET</v>
      </c>
      <c r="S3650">
        <f>INDEX(lehmad!H$2:H$412,MATCH(klypsid!$B3650,lehmad!$A$2:$A$412,0))</f>
        <v>126</v>
      </c>
      <c r="T3650">
        <f>INDEX(lehmad!K$2:K$412,MATCH(klypsid!$B3650,lehmad!$A$2:$A$412,0))</f>
        <v>122</v>
      </c>
      <c r="U3650" s="4">
        <f t="shared" si="112"/>
        <v>2</v>
      </c>
      <c r="V3650">
        <f t="shared" si="113"/>
        <v>31</v>
      </c>
    </row>
    <row r="3651" spans="1:22" x14ac:dyDescent="0.25">
      <c r="A3651">
        <v>3719</v>
      </c>
      <c r="B3651" t="str">
        <f>"E"&amp;A3651</f>
        <v>E3719</v>
      </c>
      <c r="C3651" t="s">
        <v>107</v>
      </c>
      <c r="D3651">
        <v>1</v>
      </c>
      <c r="E3651">
        <f>IF(D3651&lt;4,D3651,4)</f>
        <v>1</v>
      </c>
      <c r="F3651" s="1">
        <v>39362</v>
      </c>
      <c r="G3651" s="1">
        <v>39450</v>
      </c>
      <c r="H3651" s="3">
        <f>G3651-F3651</f>
        <v>88</v>
      </c>
      <c r="I3651" s="3">
        <f>IF(H3651&lt;=60,1,IF(H3651&lt;=150,2,3))</f>
        <v>2</v>
      </c>
      <c r="J3651">
        <v>34.5</v>
      </c>
      <c r="K3651">
        <v>4.01</v>
      </c>
      <c r="L3651">
        <v>3.36</v>
      </c>
      <c r="M3651">
        <v>31</v>
      </c>
      <c r="N3651">
        <f>LOG(M3651/100,2)+3</f>
        <v>1.3103401206121505</v>
      </c>
      <c r="O3651">
        <f>INDEX(lehmad!B$2:B$412,MATCH(klypsid!$B3651,lehmad!$A$2:$A$412,0))</f>
        <v>38659</v>
      </c>
      <c r="P3651">
        <f>INDEX(lehmad!D$2:D$412,MATCH(klypsid!$B3651,lehmad!$A$2:$A$412,0))</f>
        <v>104</v>
      </c>
      <c r="Q3651">
        <f>INDEX(lehmad!E$2:E$412,MATCH(klypsid!$B3651,lehmad!$A$2:$A$412,0))</f>
        <v>1</v>
      </c>
      <c r="R3651" t="str">
        <f>INDEX(lehmad!F$2:F$412,MATCH(klypsid!$B3651,lehmad!$A$2:$A$412,0))</f>
        <v>LANCELOT-ET</v>
      </c>
      <c r="S3651">
        <f>INDEX(lehmad!H$2:H$412,MATCH(klypsid!$B3651,lehmad!$A$2:$A$412,0))</f>
        <v>126</v>
      </c>
      <c r="T3651">
        <f>INDEX(lehmad!K$2:K$412,MATCH(klypsid!$B3651,lehmad!$A$2:$A$412,0))</f>
        <v>122</v>
      </c>
      <c r="U3651" s="4">
        <f t="shared" ref="U3651:U3714" si="114">IF(AND(A3651=A3650,D3651=D3650),U3650+1,1)</f>
        <v>3</v>
      </c>
      <c r="V3651">
        <f t="shared" ref="V3651:V3714" si="115">IF(AND(A3651=A3650,D3651=D3650),G3651-G3650,G3651-F3651)</f>
        <v>32</v>
      </c>
    </row>
    <row r="3652" spans="1:22" x14ac:dyDescent="0.25">
      <c r="A3652">
        <v>3719</v>
      </c>
      <c r="B3652" t="str">
        <f>"E"&amp;A3652</f>
        <v>E3719</v>
      </c>
      <c r="C3652" t="s">
        <v>107</v>
      </c>
      <c r="D3652">
        <v>1</v>
      </c>
      <c r="E3652">
        <f>IF(D3652&lt;4,D3652,4)</f>
        <v>1</v>
      </c>
      <c r="F3652" s="1">
        <v>39362</v>
      </c>
      <c r="G3652" s="1">
        <v>39481</v>
      </c>
      <c r="H3652" s="3">
        <f>G3652-F3652</f>
        <v>119</v>
      </c>
      <c r="I3652" s="3">
        <f>IF(H3652&lt;=60,1,IF(H3652&lt;=150,2,3))</f>
        <v>2</v>
      </c>
      <c r="J3652">
        <v>36.9</v>
      </c>
      <c r="K3652">
        <v>3.86</v>
      </c>
      <c r="L3652">
        <v>3.45</v>
      </c>
      <c r="M3652">
        <v>34</v>
      </c>
      <c r="N3652">
        <f>LOG(M3652/100,2)+3</f>
        <v>1.443606651475615</v>
      </c>
      <c r="O3652">
        <f>INDEX(lehmad!B$2:B$412,MATCH(klypsid!$B3652,lehmad!$A$2:$A$412,0))</f>
        <v>38659</v>
      </c>
      <c r="P3652">
        <f>INDEX(lehmad!D$2:D$412,MATCH(klypsid!$B3652,lehmad!$A$2:$A$412,0))</f>
        <v>104</v>
      </c>
      <c r="Q3652">
        <f>INDEX(lehmad!E$2:E$412,MATCH(klypsid!$B3652,lehmad!$A$2:$A$412,0))</f>
        <v>1</v>
      </c>
      <c r="R3652" t="str">
        <f>INDEX(lehmad!F$2:F$412,MATCH(klypsid!$B3652,lehmad!$A$2:$A$412,0))</f>
        <v>LANCELOT-ET</v>
      </c>
      <c r="S3652">
        <f>INDEX(lehmad!H$2:H$412,MATCH(klypsid!$B3652,lehmad!$A$2:$A$412,0))</f>
        <v>126</v>
      </c>
      <c r="T3652">
        <f>INDEX(lehmad!K$2:K$412,MATCH(klypsid!$B3652,lehmad!$A$2:$A$412,0))</f>
        <v>122</v>
      </c>
      <c r="U3652" s="4">
        <f t="shared" si="114"/>
        <v>4</v>
      </c>
      <c r="V3652">
        <f t="shared" si="115"/>
        <v>31</v>
      </c>
    </row>
    <row r="3653" spans="1:22" x14ac:dyDescent="0.25">
      <c r="A3653">
        <v>3719</v>
      </c>
      <c r="B3653" t="str">
        <f>"E"&amp;A3653</f>
        <v>E3719</v>
      </c>
      <c r="C3653" t="s">
        <v>107</v>
      </c>
      <c r="D3653">
        <v>1</v>
      </c>
      <c r="E3653">
        <f>IF(D3653&lt;4,D3653,4)</f>
        <v>1</v>
      </c>
      <c r="F3653" s="1">
        <v>39362</v>
      </c>
      <c r="G3653" s="1">
        <v>39509</v>
      </c>
      <c r="H3653" s="3">
        <f>G3653-F3653</f>
        <v>147</v>
      </c>
      <c r="I3653" s="3">
        <f>IF(H3653&lt;=60,1,IF(H3653&lt;=150,2,3))</f>
        <v>2</v>
      </c>
      <c r="J3653">
        <v>32.6</v>
      </c>
      <c r="K3653">
        <v>3.83</v>
      </c>
      <c r="L3653">
        <v>3.62</v>
      </c>
      <c r="M3653">
        <v>42</v>
      </c>
      <c r="N3653">
        <f>LOG(M3653/100,2)+3</f>
        <v>1.7484612330040357</v>
      </c>
      <c r="O3653">
        <f>INDEX(lehmad!B$2:B$412,MATCH(klypsid!$B3653,lehmad!$A$2:$A$412,0))</f>
        <v>38659</v>
      </c>
      <c r="P3653">
        <f>INDEX(lehmad!D$2:D$412,MATCH(klypsid!$B3653,lehmad!$A$2:$A$412,0))</f>
        <v>104</v>
      </c>
      <c r="Q3653">
        <f>INDEX(lehmad!E$2:E$412,MATCH(klypsid!$B3653,lehmad!$A$2:$A$412,0))</f>
        <v>1</v>
      </c>
      <c r="R3653" t="str">
        <f>INDEX(lehmad!F$2:F$412,MATCH(klypsid!$B3653,lehmad!$A$2:$A$412,0))</f>
        <v>LANCELOT-ET</v>
      </c>
      <c r="S3653">
        <f>INDEX(lehmad!H$2:H$412,MATCH(klypsid!$B3653,lehmad!$A$2:$A$412,0))</f>
        <v>126</v>
      </c>
      <c r="T3653">
        <f>INDEX(lehmad!K$2:K$412,MATCH(klypsid!$B3653,lehmad!$A$2:$A$412,0))</f>
        <v>122</v>
      </c>
      <c r="U3653" s="4">
        <f t="shared" si="114"/>
        <v>5</v>
      </c>
      <c r="V3653">
        <f t="shared" si="115"/>
        <v>28</v>
      </c>
    </row>
    <row r="3654" spans="1:22" x14ac:dyDescent="0.25">
      <c r="A3654">
        <v>3719</v>
      </c>
      <c r="B3654" t="str">
        <f>"E"&amp;A3654</f>
        <v>E3719</v>
      </c>
      <c r="C3654" t="s">
        <v>107</v>
      </c>
      <c r="D3654">
        <v>1</v>
      </c>
      <c r="E3654">
        <f>IF(D3654&lt;4,D3654,4)</f>
        <v>1</v>
      </c>
      <c r="F3654" s="1">
        <v>39362</v>
      </c>
      <c r="G3654" s="1">
        <v>39539</v>
      </c>
      <c r="H3654" s="3">
        <f>G3654-F3654</f>
        <v>177</v>
      </c>
      <c r="I3654" s="3">
        <f>IF(H3654&lt;=60,1,IF(H3654&lt;=150,2,3))</f>
        <v>3</v>
      </c>
      <c r="J3654">
        <v>29.9</v>
      </c>
      <c r="K3654">
        <v>4.6500000000000004</v>
      </c>
      <c r="L3654">
        <v>3.59</v>
      </c>
      <c r="M3654">
        <v>46</v>
      </c>
      <c r="N3654">
        <f>LOG(M3654/100,2)+3</f>
        <v>1.8797057662822882</v>
      </c>
      <c r="O3654">
        <f>INDEX(lehmad!B$2:B$412,MATCH(klypsid!$B3654,lehmad!$A$2:$A$412,0))</f>
        <v>38659</v>
      </c>
      <c r="P3654">
        <f>INDEX(lehmad!D$2:D$412,MATCH(klypsid!$B3654,lehmad!$A$2:$A$412,0))</f>
        <v>104</v>
      </c>
      <c r="Q3654">
        <f>INDEX(lehmad!E$2:E$412,MATCH(klypsid!$B3654,lehmad!$A$2:$A$412,0))</f>
        <v>1</v>
      </c>
      <c r="R3654" t="str">
        <f>INDEX(lehmad!F$2:F$412,MATCH(klypsid!$B3654,lehmad!$A$2:$A$412,0))</f>
        <v>LANCELOT-ET</v>
      </c>
      <c r="S3654">
        <f>INDEX(lehmad!H$2:H$412,MATCH(klypsid!$B3654,lehmad!$A$2:$A$412,0))</f>
        <v>126</v>
      </c>
      <c r="T3654">
        <f>INDEX(lehmad!K$2:K$412,MATCH(klypsid!$B3654,lehmad!$A$2:$A$412,0))</f>
        <v>122</v>
      </c>
      <c r="U3654" s="4">
        <f t="shared" si="114"/>
        <v>6</v>
      </c>
      <c r="V3654">
        <f t="shared" si="115"/>
        <v>30</v>
      </c>
    </row>
    <row r="3655" spans="1:22" x14ac:dyDescent="0.25">
      <c r="A3655">
        <v>3719</v>
      </c>
      <c r="B3655" t="str">
        <f>"E"&amp;A3655</f>
        <v>E3719</v>
      </c>
      <c r="C3655" t="s">
        <v>107</v>
      </c>
      <c r="D3655">
        <v>1</v>
      </c>
      <c r="E3655">
        <f>IF(D3655&lt;4,D3655,4)</f>
        <v>1</v>
      </c>
      <c r="F3655" s="1">
        <v>39362</v>
      </c>
      <c r="G3655" s="1">
        <v>39572</v>
      </c>
      <c r="H3655" s="3">
        <f>G3655-F3655</f>
        <v>210</v>
      </c>
      <c r="I3655" s="3">
        <f>IF(H3655&lt;=60,1,IF(H3655&lt;=150,2,3))</f>
        <v>3</v>
      </c>
      <c r="J3655">
        <v>32.5</v>
      </c>
      <c r="K3655">
        <v>3.66</v>
      </c>
      <c r="L3655">
        <v>3.55</v>
      </c>
      <c r="M3655">
        <v>100</v>
      </c>
      <c r="N3655">
        <f>LOG(M3655/100,2)+3</f>
        <v>3</v>
      </c>
      <c r="O3655">
        <f>INDEX(lehmad!B$2:B$412,MATCH(klypsid!$B3655,lehmad!$A$2:$A$412,0))</f>
        <v>38659</v>
      </c>
      <c r="P3655">
        <f>INDEX(lehmad!D$2:D$412,MATCH(klypsid!$B3655,lehmad!$A$2:$A$412,0))</f>
        <v>104</v>
      </c>
      <c r="Q3655">
        <f>INDEX(lehmad!E$2:E$412,MATCH(klypsid!$B3655,lehmad!$A$2:$A$412,0))</f>
        <v>1</v>
      </c>
      <c r="R3655" t="str">
        <f>INDEX(lehmad!F$2:F$412,MATCH(klypsid!$B3655,lehmad!$A$2:$A$412,0))</f>
        <v>LANCELOT-ET</v>
      </c>
      <c r="S3655">
        <f>INDEX(lehmad!H$2:H$412,MATCH(klypsid!$B3655,lehmad!$A$2:$A$412,0))</f>
        <v>126</v>
      </c>
      <c r="T3655">
        <f>INDEX(lehmad!K$2:K$412,MATCH(klypsid!$B3655,lehmad!$A$2:$A$412,0))</f>
        <v>122</v>
      </c>
      <c r="U3655" s="4">
        <f t="shared" si="114"/>
        <v>7</v>
      </c>
      <c r="V3655">
        <f t="shared" si="115"/>
        <v>33</v>
      </c>
    </row>
    <row r="3656" spans="1:22" x14ac:dyDescent="0.25">
      <c r="A3656">
        <v>3719</v>
      </c>
      <c r="B3656" t="str">
        <f>"E"&amp;A3656</f>
        <v>E3719</v>
      </c>
      <c r="C3656" t="s">
        <v>107</v>
      </c>
      <c r="D3656">
        <v>1</v>
      </c>
      <c r="E3656">
        <f>IF(D3656&lt;4,D3656,4)</f>
        <v>1</v>
      </c>
      <c r="F3656" s="1">
        <v>39362</v>
      </c>
      <c r="G3656" s="1">
        <v>39600</v>
      </c>
      <c r="H3656" s="3">
        <f>G3656-F3656</f>
        <v>238</v>
      </c>
      <c r="I3656" s="3">
        <f>IF(H3656&lt;=60,1,IF(H3656&lt;=150,2,3))</f>
        <v>3</v>
      </c>
      <c r="J3656">
        <v>34.299999999999997</v>
      </c>
      <c r="K3656">
        <v>3.2</v>
      </c>
      <c r="L3656">
        <v>3.62</v>
      </c>
      <c r="M3656">
        <v>45</v>
      </c>
      <c r="N3656">
        <f>LOG(M3656/100,2)+3</f>
        <v>1.84799690655495</v>
      </c>
      <c r="O3656">
        <f>INDEX(lehmad!B$2:B$412,MATCH(klypsid!$B3656,lehmad!$A$2:$A$412,0))</f>
        <v>38659</v>
      </c>
      <c r="P3656">
        <f>INDEX(lehmad!D$2:D$412,MATCH(klypsid!$B3656,lehmad!$A$2:$A$412,0))</f>
        <v>104</v>
      </c>
      <c r="Q3656">
        <f>INDEX(lehmad!E$2:E$412,MATCH(klypsid!$B3656,lehmad!$A$2:$A$412,0))</f>
        <v>1</v>
      </c>
      <c r="R3656" t="str">
        <f>INDEX(lehmad!F$2:F$412,MATCH(klypsid!$B3656,lehmad!$A$2:$A$412,0))</f>
        <v>LANCELOT-ET</v>
      </c>
      <c r="S3656">
        <f>INDEX(lehmad!H$2:H$412,MATCH(klypsid!$B3656,lehmad!$A$2:$A$412,0))</f>
        <v>126</v>
      </c>
      <c r="T3656">
        <f>INDEX(lehmad!K$2:K$412,MATCH(klypsid!$B3656,lehmad!$A$2:$A$412,0))</f>
        <v>122</v>
      </c>
      <c r="U3656" s="4">
        <f t="shared" si="114"/>
        <v>8</v>
      </c>
      <c r="V3656">
        <f t="shared" si="115"/>
        <v>28</v>
      </c>
    </row>
    <row r="3657" spans="1:22" x14ac:dyDescent="0.25">
      <c r="A3657">
        <v>3719</v>
      </c>
      <c r="B3657" t="str">
        <f>"E"&amp;A3657</f>
        <v>E3719</v>
      </c>
      <c r="C3657" t="s">
        <v>107</v>
      </c>
      <c r="D3657">
        <v>1</v>
      </c>
      <c r="E3657">
        <f>IF(D3657&lt;4,D3657,4)</f>
        <v>1</v>
      </c>
      <c r="F3657" s="1">
        <v>39362</v>
      </c>
      <c r="G3657" s="1">
        <v>39631</v>
      </c>
      <c r="H3657" s="3">
        <f>G3657-F3657</f>
        <v>269</v>
      </c>
      <c r="I3657" s="3">
        <f>IF(H3657&lt;=60,1,IF(H3657&lt;=150,2,3))</f>
        <v>3</v>
      </c>
      <c r="J3657">
        <v>31.4</v>
      </c>
      <c r="K3657">
        <v>3.01</v>
      </c>
      <c r="L3657">
        <v>3.55</v>
      </c>
      <c r="M3657">
        <v>43</v>
      </c>
      <c r="N3657">
        <f>LOG(M3657/100,2)+3</f>
        <v>1.7824085649273731</v>
      </c>
      <c r="O3657">
        <f>INDEX(lehmad!B$2:B$412,MATCH(klypsid!$B3657,lehmad!$A$2:$A$412,0))</f>
        <v>38659</v>
      </c>
      <c r="P3657">
        <f>INDEX(lehmad!D$2:D$412,MATCH(klypsid!$B3657,lehmad!$A$2:$A$412,0))</f>
        <v>104</v>
      </c>
      <c r="Q3657">
        <f>INDEX(lehmad!E$2:E$412,MATCH(klypsid!$B3657,lehmad!$A$2:$A$412,0))</f>
        <v>1</v>
      </c>
      <c r="R3657" t="str">
        <f>INDEX(lehmad!F$2:F$412,MATCH(klypsid!$B3657,lehmad!$A$2:$A$412,0))</f>
        <v>LANCELOT-ET</v>
      </c>
      <c r="S3657">
        <f>INDEX(lehmad!H$2:H$412,MATCH(klypsid!$B3657,lehmad!$A$2:$A$412,0))</f>
        <v>126</v>
      </c>
      <c r="T3657">
        <f>INDEX(lehmad!K$2:K$412,MATCH(klypsid!$B3657,lehmad!$A$2:$A$412,0))</f>
        <v>122</v>
      </c>
      <c r="U3657" s="4">
        <f t="shared" si="114"/>
        <v>9</v>
      </c>
      <c r="V3657">
        <f t="shared" si="115"/>
        <v>31</v>
      </c>
    </row>
    <row r="3658" spans="1:22" x14ac:dyDescent="0.25">
      <c r="A3658">
        <v>3719</v>
      </c>
      <c r="B3658" t="str">
        <f>"E"&amp;A3658</f>
        <v>E3719</v>
      </c>
      <c r="C3658" t="s">
        <v>107</v>
      </c>
      <c r="D3658">
        <v>1</v>
      </c>
      <c r="E3658">
        <f>IF(D3658&lt;4,D3658,4)</f>
        <v>1</v>
      </c>
      <c r="F3658" s="1">
        <v>39362</v>
      </c>
      <c r="G3658" s="1">
        <v>39663</v>
      </c>
      <c r="H3658" s="3">
        <f>G3658-F3658</f>
        <v>301</v>
      </c>
      <c r="I3658" s="3">
        <f>IF(H3658&lt;=60,1,IF(H3658&lt;=150,2,3))</f>
        <v>3</v>
      </c>
      <c r="J3658">
        <v>29.5</v>
      </c>
      <c r="K3658">
        <v>4.5199999999999996</v>
      </c>
      <c r="L3658">
        <v>3.55</v>
      </c>
      <c r="M3658">
        <v>60</v>
      </c>
      <c r="N3658">
        <f>LOG(M3658/100,2)+3</f>
        <v>2.2630344058337939</v>
      </c>
      <c r="O3658">
        <f>INDEX(lehmad!B$2:B$412,MATCH(klypsid!$B3658,lehmad!$A$2:$A$412,0))</f>
        <v>38659</v>
      </c>
      <c r="P3658">
        <f>INDEX(lehmad!D$2:D$412,MATCH(klypsid!$B3658,lehmad!$A$2:$A$412,0))</f>
        <v>104</v>
      </c>
      <c r="Q3658">
        <f>INDEX(lehmad!E$2:E$412,MATCH(klypsid!$B3658,lehmad!$A$2:$A$412,0))</f>
        <v>1</v>
      </c>
      <c r="R3658" t="str">
        <f>INDEX(lehmad!F$2:F$412,MATCH(klypsid!$B3658,lehmad!$A$2:$A$412,0))</f>
        <v>LANCELOT-ET</v>
      </c>
      <c r="S3658">
        <f>INDEX(lehmad!H$2:H$412,MATCH(klypsid!$B3658,lehmad!$A$2:$A$412,0))</f>
        <v>126</v>
      </c>
      <c r="T3658">
        <f>INDEX(lehmad!K$2:K$412,MATCH(klypsid!$B3658,lehmad!$A$2:$A$412,0))</f>
        <v>122</v>
      </c>
      <c r="U3658" s="4">
        <f t="shared" si="114"/>
        <v>10</v>
      </c>
      <c r="V3658">
        <f t="shared" si="115"/>
        <v>32</v>
      </c>
    </row>
    <row r="3659" spans="1:22" x14ac:dyDescent="0.25">
      <c r="A3659">
        <v>3719</v>
      </c>
      <c r="B3659" t="str">
        <f>"E"&amp;A3659</f>
        <v>E3719</v>
      </c>
      <c r="C3659" t="s">
        <v>107</v>
      </c>
      <c r="D3659">
        <v>1</v>
      </c>
      <c r="E3659">
        <f>IF(D3659&lt;4,D3659,4)</f>
        <v>1</v>
      </c>
      <c r="F3659" s="1">
        <v>39362</v>
      </c>
      <c r="G3659" s="1">
        <v>39693</v>
      </c>
      <c r="H3659" s="3">
        <f>G3659-F3659</f>
        <v>331</v>
      </c>
      <c r="I3659" s="3">
        <f>IF(H3659&lt;=60,1,IF(H3659&lt;=150,2,3))</f>
        <v>3</v>
      </c>
      <c r="J3659">
        <v>28</v>
      </c>
      <c r="K3659">
        <v>4.09</v>
      </c>
      <c r="L3659">
        <v>3.91</v>
      </c>
      <c r="M3659">
        <v>127</v>
      </c>
      <c r="N3659">
        <f>LOG(M3659/100,2)+3</f>
        <v>3.3448284969974411</v>
      </c>
      <c r="O3659">
        <f>INDEX(lehmad!B$2:B$412,MATCH(klypsid!$B3659,lehmad!$A$2:$A$412,0))</f>
        <v>38659</v>
      </c>
      <c r="P3659">
        <f>INDEX(lehmad!D$2:D$412,MATCH(klypsid!$B3659,lehmad!$A$2:$A$412,0))</f>
        <v>104</v>
      </c>
      <c r="Q3659">
        <f>INDEX(lehmad!E$2:E$412,MATCH(klypsid!$B3659,lehmad!$A$2:$A$412,0))</f>
        <v>1</v>
      </c>
      <c r="R3659" t="str">
        <f>INDEX(lehmad!F$2:F$412,MATCH(klypsid!$B3659,lehmad!$A$2:$A$412,0))</f>
        <v>LANCELOT-ET</v>
      </c>
      <c r="S3659">
        <f>INDEX(lehmad!H$2:H$412,MATCH(klypsid!$B3659,lehmad!$A$2:$A$412,0))</f>
        <v>126</v>
      </c>
      <c r="T3659">
        <f>INDEX(lehmad!K$2:K$412,MATCH(klypsid!$B3659,lehmad!$A$2:$A$412,0))</f>
        <v>122</v>
      </c>
      <c r="U3659" s="4">
        <f t="shared" si="114"/>
        <v>11</v>
      </c>
      <c r="V3659">
        <f t="shared" si="115"/>
        <v>30</v>
      </c>
    </row>
    <row r="3660" spans="1:22" x14ac:dyDescent="0.25">
      <c r="A3660">
        <v>3719</v>
      </c>
      <c r="B3660" t="str">
        <f>"E"&amp;A3660</f>
        <v>E3719</v>
      </c>
      <c r="C3660" t="s">
        <v>107</v>
      </c>
      <c r="D3660">
        <v>1</v>
      </c>
      <c r="E3660">
        <f>IF(D3660&lt;4,D3660,4)</f>
        <v>1</v>
      </c>
      <c r="F3660" s="1">
        <v>39362</v>
      </c>
      <c r="G3660" s="1">
        <v>39722</v>
      </c>
      <c r="H3660" s="3">
        <f>G3660-F3660</f>
        <v>360</v>
      </c>
      <c r="I3660" s="3">
        <f>IF(H3660&lt;=60,1,IF(H3660&lt;=150,2,3))</f>
        <v>3</v>
      </c>
      <c r="J3660">
        <v>19.399999999999999</v>
      </c>
      <c r="K3660">
        <v>5.47</v>
      </c>
      <c r="L3660">
        <v>3.64</v>
      </c>
      <c r="M3660">
        <v>87</v>
      </c>
      <c r="N3660">
        <f>LOG(M3660/100,2)+3</f>
        <v>2.7990873060740036</v>
      </c>
      <c r="O3660">
        <f>INDEX(lehmad!B$2:B$412,MATCH(klypsid!$B3660,lehmad!$A$2:$A$412,0))</f>
        <v>38659</v>
      </c>
      <c r="P3660">
        <f>INDEX(lehmad!D$2:D$412,MATCH(klypsid!$B3660,lehmad!$A$2:$A$412,0))</f>
        <v>104</v>
      </c>
      <c r="Q3660">
        <f>INDEX(lehmad!E$2:E$412,MATCH(klypsid!$B3660,lehmad!$A$2:$A$412,0))</f>
        <v>1</v>
      </c>
      <c r="R3660" t="str">
        <f>INDEX(lehmad!F$2:F$412,MATCH(klypsid!$B3660,lehmad!$A$2:$A$412,0))</f>
        <v>LANCELOT-ET</v>
      </c>
      <c r="S3660">
        <f>INDEX(lehmad!H$2:H$412,MATCH(klypsid!$B3660,lehmad!$A$2:$A$412,0))</f>
        <v>126</v>
      </c>
      <c r="T3660">
        <f>INDEX(lehmad!K$2:K$412,MATCH(klypsid!$B3660,lehmad!$A$2:$A$412,0))</f>
        <v>122</v>
      </c>
      <c r="U3660" s="4">
        <f t="shared" si="114"/>
        <v>12</v>
      </c>
      <c r="V3660">
        <f t="shared" si="115"/>
        <v>29</v>
      </c>
    </row>
    <row r="3661" spans="1:22" x14ac:dyDescent="0.25">
      <c r="A3661">
        <v>3719</v>
      </c>
      <c r="B3661" t="str">
        <f>"E"&amp;A3661</f>
        <v>E3719</v>
      </c>
      <c r="C3661" t="s">
        <v>107</v>
      </c>
      <c r="D3661">
        <v>2</v>
      </c>
      <c r="E3661">
        <f>IF(D3661&lt;4,D3661,4)</f>
        <v>2</v>
      </c>
      <c r="F3661" s="1">
        <v>39804</v>
      </c>
      <c r="G3661" s="1">
        <v>39817</v>
      </c>
      <c r="H3661" s="3">
        <f>G3661-F3661</f>
        <v>13</v>
      </c>
      <c r="I3661" s="3">
        <f>IF(H3661&lt;=60,1,IF(H3661&lt;=150,2,3))</f>
        <v>1</v>
      </c>
      <c r="J3661">
        <v>41.7</v>
      </c>
      <c r="K3661">
        <v>4.78</v>
      </c>
      <c r="L3661">
        <v>3.24</v>
      </c>
      <c r="M3661">
        <v>47</v>
      </c>
      <c r="N3661">
        <f>LOG(M3661/100,2)+3</f>
        <v>1.9107326619029126</v>
      </c>
      <c r="O3661">
        <f>INDEX(lehmad!B$2:B$412,MATCH(klypsid!$B3661,lehmad!$A$2:$A$412,0))</f>
        <v>38659</v>
      </c>
      <c r="P3661">
        <f>INDEX(lehmad!D$2:D$412,MATCH(klypsid!$B3661,lehmad!$A$2:$A$412,0))</f>
        <v>104</v>
      </c>
      <c r="Q3661">
        <f>INDEX(lehmad!E$2:E$412,MATCH(klypsid!$B3661,lehmad!$A$2:$A$412,0))</f>
        <v>1</v>
      </c>
      <c r="R3661" t="str">
        <f>INDEX(lehmad!F$2:F$412,MATCH(klypsid!$B3661,lehmad!$A$2:$A$412,0))</f>
        <v>LANCELOT-ET</v>
      </c>
      <c r="S3661">
        <f>INDEX(lehmad!H$2:H$412,MATCH(klypsid!$B3661,lehmad!$A$2:$A$412,0))</f>
        <v>126</v>
      </c>
      <c r="T3661">
        <f>INDEX(lehmad!K$2:K$412,MATCH(klypsid!$B3661,lehmad!$A$2:$A$412,0))</f>
        <v>122</v>
      </c>
      <c r="U3661" s="4">
        <f t="shared" si="114"/>
        <v>1</v>
      </c>
      <c r="V3661">
        <f t="shared" si="115"/>
        <v>13</v>
      </c>
    </row>
    <row r="3662" spans="1:22" x14ac:dyDescent="0.25">
      <c r="A3662">
        <v>3719</v>
      </c>
      <c r="B3662" t="str">
        <f>"E"&amp;A3662</f>
        <v>E3719</v>
      </c>
      <c r="C3662" t="s">
        <v>107</v>
      </c>
      <c r="D3662">
        <v>2</v>
      </c>
      <c r="E3662">
        <f>IF(D3662&lt;4,D3662,4)</f>
        <v>2</v>
      </c>
      <c r="F3662" s="1">
        <v>39804</v>
      </c>
      <c r="G3662" s="1">
        <v>39845</v>
      </c>
      <c r="H3662" s="3">
        <f>G3662-F3662</f>
        <v>41</v>
      </c>
      <c r="I3662" s="3">
        <f>IF(H3662&lt;=60,1,IF(H3662&lt;=150,2,3))</f>
        <v>1</v>
      </c>
      <c r="J3662">
        <v>48.5</v>
      </c>
      <c r="K3662">
        <v>4.63</v>
      </c>
      <c r="L3662">
        <v>3.04</v>
      </c>
      <c r="M3662">
        <v>39</v>
      </c>
      <c r="N3662">
        <f>LOG(M3662/100,2)+3</f>
        <v>1.6415460290875237</v>
      </c>
      <c r="O3662">
        <f>INDEX(lehmad!B$2:B$412,MATCH(klypsid!$B3662,lehmad!$A$2:$A$412,0))</f>
        <v>38659</v>
      </c>
      <c r="P3662">
        <f>INDEX(lehmad!D$2:D$412,MATCH(klypsid!$B3662,lehmad!$A$2:$A$412,0))</f>
        <v>104</v>
      </c>
      <c r="Q3662">
        <f>INDEX(lehmad!E$2:E$412,MATCH(klypsid!$B3662,lehmad!$A$2:$A$412,0))</f>
        <v>1</v>
      </c>
      <c r="R3662" t="str">
        <f>INDEX(lehmad!F$2:F$412,MATCH(klypsid!$B3662,lehmad!$A$2:$A$412,0))</f>
        <v>LANCELOT-ET</v>
      </c>
      <c r="S3662">
        <f>INDEX(lehmad!H$2:H$412,MATCH(klypsid!$B3662,lehmad!$A$2:$A$412,0))</f>
        <v>126</v>
      </c>
      <c r="T3662">
        <f>INDEX(lehmad!K$2:K$412,MATCH(klypsid!$B3662,lehmad!$A$2:$A$412,0))</f>
        <v>122</v>
      </c>
      <c r="U3662" s="4">
        <f t="shared" si="114"/>
        <v>2</v>
      </c>
      <c r="V3662">
        <f t="shared" si="115"/>
        <v>28</v>
      </c>
    </row>
    <row r="3663" spans="1:22" x14ac:dyDescent="0.25">
      <c r="A3663">
        <v>3719</v>
      </c>
      <c r="B3663" t="str">
        <f>"E"&amp;A3663</f>
        <v>E3719</v>
      </c>
      <c r="C3663" t="s">
        <v>107</v>
      </c>
      <c r="D3663">
        <v>2</v>
      </c>
      <c r="E3663">
        <f>IF(D3663&lt;4,D3663,4)</f>
        <v>2</v>
      </c>
      <c r="F3663" s="1">
        <v>39804</v>
      </c>
      <c r="G3663" s="1">
        <v>39875</v>
      </c>
      <c r="H3663" s="3">
        <f>G3663-F3663</f>
        <v>71</v>
      </c>
      <c r="I3663" s="3">
        <f>IF(H3663&lt;=60,1,IF(H3663&lt;=150,2,3))</f>
        <v>2</v>
      </c>
      <c r="J3663">
        <v>40.700000000000003</v>
      </c>
      <c r="K3663">
        <v>3.07</v>
      </c>
      <c r="L3663">
        <v>3.4</v>
      </c>
      <c r="M3663">
        <v>58</v>
      </c>
      <c r="N3663">
        <f>LOG(M3663/100,2)+3</f>
        <v>2.2141248053528475</v>
      </c>
      <c r="O3663">
        <f>INDEX(lehmad!B$2:B$412,MATCH(klypsid!$B3663,lehmad!$A$2:$A$412,0))</f>
        <v>38659</v>
      </c>
      <c r="P3663">
        <f>INDEX(lehmad!D$2:D$412,MATCH(klypsid!$B3663,lehmad!$A$2:$A$412,0))</f>
        <v>104</v>
      </c>
      <c r="Q3663">
        <f>INDEX(lehmad!E$2:E$412,MATCH(klypsid!$B3663,lehmad!$A$2:$A$412,0))</f>
        <v>1</v>
      </c>
      <c r="R3663" t="str">
        <f>INDEX(lehmad!F$2:F$412,MATCH(klypsid!$B3663,lehmad!$A$2:$A$412,0))</f>
        <v>LANCELOT-ET</v>
      </c>
      <c r="S3663">
        <f>INDEX(lehmad!H$2:H$412,MATCH(klypsid!$B3663,lehmad!$A$2:$A$412,0))</f>
        <v>126</v>
      </c>
      <c r="T3663">
        <f>INDEX(lehmad!K$2:K$412,MATCH(klypsid!$B3663,lehmad!$A$2:$A$412,0))</f>
        <v>122</v>
      </c>
      <c r="U3663" s="4">
        <f t="shared" si="114"/>
        <v>3</v>
      </c>
      <c r="V3663">
        <f t="shared" si="115"/>
        <v>30</v>
      </c>
    </row>
    <row r="3664" spans="1:22" x14ac:dyDescent="0.25">
      <c r="A3664">
        <v>3719</v>
      </c>
      <c r="B3664" t="str">
        <f>"E"&amp;A3664</f>
        <v>E3719</v>
      </c>
      <c r="C3664" t="s">
        <v>107</v>
      </c>
      <c r="D3664">
        <v>2</v>
      </c>
      <c r="E3664">
        <f>IF(D3664&lt;4,D3664,4)</f>
        <v>2</v>
      </c>
      <c r="F3664" s="1">
        <v>39804</v>
      </c>
      <c r="G3664" s="1">
        <v>39908</v>
      </c>
      <c r="H3664" s="3">
        <f>G3664-F3664</f>
        <v>104</v>
      </c>
      <c r="I3664" s="3">
        <f>IF(H3664&lt;=60,1,IF(H3664&lt;=150,2,3))</f>
        <v>2</v>
      </c>
      <c r="J3664">
        <v>35.5</v>
      </c>
      <c r="K3664">
        <v>4.16</v>
      </c>
      <c r="L3664">
        <v>3.47</v>
      </c>
      <c r="M3664">
        <v>55</v>
      </c>
      <c r="N3664">
        <f>LOG(M3664/100,2)+3</f>
        <v>2.1375035237499347</v>
      </c>
      <c r="O3664">
        <f>INDEX(lehmad!B$2:B$412,MATCH(klypsid!$B3664,lehmad!$A$2:$A$412,0))</f>
        <v>38659</v>
      </c>
      <c r="P3664">
        <f>INDEX(lehmad!D$2:D$412,MATCH(klypsid!$B3664,lehmad!$A$2:$A$412,0))</f>
        <v>104</v>
      </c>
      <c r="Q3664">
        <f>INDEX(lehmad!E$2:E$412,MATCH(klypsid!$B3664,lehmad!$A$2:$A$412,0))</f>
        <v>1</v>
      </c>
      <c r="R3664" t="str">
        <f>INDEX(lehmad!F$2:F$412,MATCH(klypsid!$B3664,lehmad!$A$2:$A$412,0))</f>
        <v>LANCELOT-ET</v>
      </c>
      <c r="S3664">
        <f>INDEX(lehmad!H$2:H$412,MATCH(klypsid!$B3664,lehmad!$A$2:$A$412,0))</f>
        <v>126</v>
      </c>
      <c r="T3664">
        <f>INDEX(lehmad!K$2:K$412,MATCH(klypsid!$B3664,lehmad!$A$2:$A$412,0))</f>
        <v>122</v>
      </c>
      <c r="U3664" s="4">
        <f t="shared" si="114"/>
        <v>4</v>
      </c>
      <c r="V3664">
        <f t="shared" si="115"/>
        <v>33</v>
      </c>
    </row>
    <row r="3665" spans="1:22" x14ac:dyDescent="0.25">
      <c r="A3665">
        <v>3719</v>
      </c>
      <c r="B3665" t="str">
        <f>"E"&amp;A3665</f>
        <v>E3719</v>
      </c>
      <c r="C3665" t="s">
        <v>107</v>
      </c>
      <c r="D3665">
        <v>2</v>
      </c>
      <c r="E3665">
        <f>IF(D3665&lt;4,D3665,4)</f>
        <v>2</v>
      </c>
      <c r="F3665" s="1">
        <v>39804</v>
      </c>
      <c r="G3665" s="1">
        <v>39944</v>
      </c>
      <c r="H3665" s="3">
        <f>G3665-F3665</f>
        <v>140</v>
      </c>
      <c r="I3665" s="3">
        <f>IF(H3665&lt;=60,1,IF(H3665&lt;=150,2,3))</f>
        <v>2</v>
      </c>
      <c r="J3665">
        <v>37.9</v>
      </c>
      <c r="K3665">
        <v>4.0599999999999996</v>
      </c>
      <c r="L3665">
        <v>3.35</v>
      </c>
      <c r="M3665">
        <v>85</v>
      </c>
      <c r="N3665">
        <f>LOG(M3665/100,2)+3</f>
        <v>2.7655347463629769</v>
      </c>
      <c r="O3665">
        <f>INDEX(lehmad!B$2:B$412,MATCH(klypsid!$B3665,lehmad!$A$2:$A$412,0))</f>
        <v>38659</v>
      </c>
      <c r="P3665">
        <f>INDEX(lehmad!D$2:D$412,MATCH(klypsid!$B3665,lehmad!$A$2:$A$412,0))</f>
        <v>104</v>
      </c>
      <c r="Q3665">
        <f>INDEX(lehmad!E$2:E$412,MATCH(klypsid!$B3665,lehmad!$A$2:$A$412,0))</f>
        <v>1</v>
      </c>
      <c r="R3665" t="str">
        <f>INDEX(lehmad!F$2:F$412,MATCH(klypsid!$B3665,lehmad!$A$2:$A$412,0))</f>
        <v>LANCELOT-ET</v>
      </c>
      <c r="S3665">
        <f>INDEX(lehmad!H$2:H$412,MATCH(klypsid!$B3665,lehmad!$A$2:$A$412,0))</f>
        <v>126</v>
      </c>
      <c r="T3665">
        <f>INDEX(lehmad!K$2:K$412,MATCH(klypsid!$B3665,lehmad!$A$2:$A$412,0))</f>
        <v>122</v>
      </c>
      <c r="U3665" s="4">
        <f t="shared" si="114"/>
        <v>5</v>
      </c>
      <c r="V3665">
        <f t="shared" si="115"/>
        <v>36</v>
      </c>
    </row>
    <row r="3666" spans="1:22" x14ac:dyDescent="0.25">
      <c r="A3666">
        <v>3719</v>
      </c>
      <c r="B3666" t="str">
        <f>"E"&amp;A3666</f>
        <v>E3719</v>
      </c>
      <c r="C3666" t="s">
        <v>107</v>
      </c>
      <c r="D3666">
        <v>2</v>
      </c>
      <c r="E3666">
        <f>IF(D3666&lt;4,D3666,4)</f>
        <v>2</v>
      </c>
      <c r="F3666" s="1">
        <v>39804</v>
      </c>
      <c r="G3666" s="1">
        <v>39972</v>
      </c>
      <c r="H3666" s="3">
        <f>G3666-F3666</f>
        <v>168</v>
      </c>
      <c r="I3666" s="3">
        <f>IF(H3666&lt;=60,1,IF(H3666&lt;=150,2,3))</f>
        <v>3</v>
      </c>
      <c r="J3666">
        <v>33.5</v>
      </c>
      <c r="K3666">
        <v>3.73</v>
      </c>
      <c r="L3666">
        <v>3.49</v>
      </c>
      <c r="M3666">
        <v>51</v>
      </c>
      <c r="N3666">
        <f>LOG(M3666/100,2)+3</f>
        <v>2.0285691521967708</v>
      </c>
      <c r="O3666">
        <f>INDEX(lehmad!B$2:B$412,MATCH(klypsid!$B3666,lehmad!$A$2:$A$412,0))</f>
        <v>38659</v>
      </c>
      <c r="P3666">
        <f>INDEX(lehmad!D$2:D$412,MATCH(klypsid!$B3666,lehmad!$A$2:$A$412,0))</f>
        <v>104</v>
      </c>
      <c r="Q3666">
        <f>INDEX(lehmad!E$2:E$412,MATCH(klypsid!$B3666,lehmad!$A$2:$A$412,0))</f>
        <v>1</v>
      </c>
      <c r="R3666" t="str">
        <f>INDEX(lehmad!F$2:F$412,MATCH(klypsid!$B3666,lehmad!$A$2:$A$412,0))</f>
        <v>LANCELOT-ET</v>
      </c>
      <c r="S3666">
        <f>INDEX(lehmad!H$2:H$412,MATCH(klypsid!$B3666,lehmad!$A$2:$A$412,0))</f>
        <v>126</v>
      </c>
      <c r="T3666">
        <f>INDEX(lehmad!K$2:K$412,MATCH(klypsid!$B3666,lehmad!$A$2:$A$412,0))</f>
        <v>122</v>
      </c>
      <c r="U3666" s="4">
        <f t="shared" si="114"/>
        <v>6</v>
      </c>
      <c r="V3666">
        <f t="shared" si="115"/>
        <v>28</v>
      </c>
    </row>
    <row r="3667" spans="1:22" x14ac:dyDescent="0.25">
      <c r="A3667">
        <v>3719</v>
      </c>
      <c r="B3667" t="str">
        <f>"E"&amp;A3667</f>
        <v>E3719</v>
      </c>
      <c r="C3667" t="s">
        <v>107</v>
      </c>
      <c r="D3667">
        <v>2</v>
      </c>
      <c r="E3667">
        <f>IF(D3667&lt;4,D3667,4)</f>
        <v>2</v>
      </c>
      <c r="F3667" s="1">
        <v>39804</v>
      </c>
      <c r="G3667" s="1">
        <v>40007</v>
      </c>
      <c r="H3667" s="3">
        <f>G3667-F3667</f>
        <v>203</v>
      </c>
      <c r="I3667" s="3">
        <f>IF(H3667&lt;=60,1,IF(H3667&lt;=150,2,3))</f>
        <v>3</v>
      </c>
      <c r="J3667">
        <v>30</v>
      </c>
      <c r="K3667">
        <v>4.12</v>
      </c>
      <c r="L3667">
        <v>3.82</v>
      </c>
      <c r="M3667">
        <v>119</v>
      </c>
      <c r="N3667">
        <f>LOG(M3667/100,2)+3</f>
        <v>3.2509615735332189</v>
      </c>
      <c r="O3667">
        <f>INDEX(lehmad!B$2:B$412,MATCH(klypsid!$B3667,lehmad!$A$2:$A$412,0))</f>
        <v>38659</v>
      </c>
      <c r="P3667">
        <f>INDEX(lehmad!D$2:D$412,MATCH(klypsid!$B3667,lehmad!$A$2:$A$412,0))</f>
        <v>104</v>
      </c>
      <c r="Q3667">
        <f>INDEX(lehmad!E$2:E$412,MATCH(klypsid!$B3667,lehmad!$A$2:$A$412,0))</f>
        <v>1</v>
      </c>
      <c r="R3667" t="str">
        <f>INDEX(lehmad!F$2:F$412,MATCH(klypsid!$B3667,lehmad!$A$2:$A$412,0))</f>
        <v>LANCELOT-ET</v>
      </c>
      <c r="S3667">
        <f>INDEX(lehmad!H$2:H$412,MATCH(klypsid!$B3667,lehmad!$A$2:$A$412,0))</f>
        <v>126</v>
      </c>
      <c r="T3667">
        <f>INDEX(lehmad!K$2:K$412,MATCH(klypsid!$B3667,lehmad!$A$2:$A$412,0))</f>
        <v>122</v>
      </c>
      <c r="U3667" s="4">
        <f t="shared" si="114"/>
        <v>7</v>
      </c>
      <c r="V3667">
        <f t="shared" si="115"/>
        <v>35</v>
      </c>
    </row>
    <row r="3668" spans="1:22" x14ac:dyDescent="0.25">
      <c r="A3668">
        <v>3719</v>
      </c>
      <c r="B3668" t="str">
        <f>"E"&amp;A3668</f>
        <v>E3719</v>
      </c>
      <c r="C3668" t="s">
        <v>107</v>
      </c>
      <c r="D3668">
        <v>2</v>
      </c>
      <c r="E3668">
        <f>IF(D3668&lt;4,D3668,4)</f>
        <v>2</v>
      </c>
      <c r="F3668" s="1">
        <v>39804</v>
      </c>
      <c r="G3668" s="1">
        <v>40037</v>
      </c>
      <c r="H3668" s="3">
        <f>G3668-F3668</f>
        <v>233</v>
      </c>
      <c r="I3668" s="3">
        <f>IF(H3668&lt;=60,1,IF(H3668&lt;=150,2,3))</f>
        <v>3</v>
      </c>
      <c r="J3668">
        <v>26.7</v>
      </c>
      <c r="K3668">
        <v>4.55</v>
      </c>
      <c r="L3668">
        <v>3.7</v>
      </c>
      <c r="M3668">
        <v>96</v>
      </c>
      <c r="N3668">
        <f>LOG(M3668/100,2)+3</f>
        <v>2.9411063109464313</v>
      </c>
      <c r="O3668">
        <f>INDEX(lehmad!B$2:B$412,MATCH(klypsid!$B3668,lehmad!$A$2:$A$412,0))</f>
        <v>38659</v>
      </c>
      <c r="P3668">
        <f>INDEX(lehmad!D$2:D$412,MATCH(klypsid!$B3668,lehmad!$A$2:$A$412,0))</f>
        <v>104</v>
      </c>
      <c r="Q3668">
        <f>INDEX(lehmad!E$2:E$412,MATCH(klypsid!$B3668,lehmad!$A$2:$A$412,0))</f>
        <v>1</v>
      </c>
      <c r="R3668" t="str">
        <f>INDEX(lehmad!F$2:F$412,MATCH(klypsid!$B3668,lehmad!$A$2:$A$412,0))</f>
        <v>LANCELOT-ET</v>
      </c>
      <c r="S3668">
        <f>INDEX(lehmad!H$2:H$412,MATCH(klypsid!$B3668,lehmad!$A$2:$A$412,0))</f>
        <v>126</v>
      </c>
      <c r="T3668">
        <f>INDEX(lehmad!K$2:K$412,MATCH(klypsid!$B3668,lehmad!$A$2:$A$412,0))</f>
        <v>122</v>
      </c>
      <c r="U3668" s="4">
        <f t="shared" si="114"/>
        <v>8</v>
      </c>
      <c r="V3668">
        <f t="shared" si="115"/>
        <v>30</v>
      </c>
    </row>
    <row r="3669" spans="1:22" x14ac:dyDescent="0.25">
      <c r="A3669">
        <v>3719</v>
      </c>
      <c r="B3669" t="str">
        <f>"E"&amp;A3669</f>
        <v>E3719</v>
      </c>
      <c r="C3669" t="s">
        <v>107</v>
      </c>
      <c r="D3669">
        <v>2</v>
      </c>
      <c r="E3669">
        <f>IF(D3669&lt;4,D3669,4)</f>
        <v>2</v>
      </c>
      <c r="F3669" s="1">
        <v>39804</v>
      </c>
      <c r="G3669" s="1">
        <v>40066</v>
      </c>
      <c r="H3669" s="3">
        <f>G3669-F3669</f>
        <v>262</v>
      </c>
      <c r="I3669" s="3">
        <f>IF(H3669&lt;=60,1,IF(H3669&lt;=150,2,3))</f>
        <v>3</v>
      </c>
      <c r="J3669">
        <v>25.1</v>
      </c>
      <c r="K3669">
        <v>5.0999999999999996</v>
      </c>
      <c r="L3669">
        <v>3.71</v>
      </c>
      <c r="M3669">
        <v>118</v>
      </c>
      <c r="N3669">
        <f>LOG(M3669/100,2)+3</f>
        <v>3.2387868595871163</v>
      </c>
      <c r="O3669">
        <f>INDEX(lehmad!B$2:B$412,MATCH(klypsid!$B3669,lehmad!$A$2:$A$412,0))</f>
        <v>38659</v>
      </c>
      <c r="P3669">
        <f>INDEX(lehmad!D$2:D$412,MATCH(klypsid!$B3669,lehmad!$A$2:$A$412,0))</f>
        <v>104</v>
      </c>
      <c r="Q3669">
        <f>INDEX(lehmad!E$2:E$412,MATCH(klypsid!$B3669,lehmad!$A$2:$A$412,0))</f>
        <v>1</v>
      </c>
      <c r="R3669" t="str">
        <f>INDEX(lehmad!F$2:F$412,MATCH(klypsid!$B3669,lehmad!$A$2:$A$412,0))</f>
        <v>LANCELOT-ET</v>
      </c>
      <c r="S3669">
        <f>INDEX(lehmad!H$2:H$412,MATCH(klypsid!$B3669,lehmad!$A$2:$A$412,0))</f>
        <v>126</v>
      </c>
      <c r="T3669">
        <f>INDEX(lehmad!K$2:K$412,MATCH(klypsid!$B3669,lehmad!$A$2:$A$412,0))</f>
        <v>122</v>
      </c>
      <c r="U3669" s="4">
        <f t="shared" si="114"/>
        <v>9</v>
      </c>
      <c r="V3669">
        <f t="shared" si="115"/>
        <v>29</v>
      </c>
    </row>
    <row r="3670" spans="1:22" x14ac:dyDescent="0.25">
      <c r="A3670">
        <v>3719</v>
      </c>
      <c r="B3670" t="str">
        <f>"E"&amp;A3670</f>
        <v>E3719</v>
      </c>
      <c r="C3670" t="s">
        <v>107</v>
      </c>
      <c r="D3670">
        <v>2</v>
      </c>
      <c r="E3670">
        <f>IF(D3670&lt;4,D3670,4)</f>
        <v>2</v>
      </c>
      <c r="F3670" s="1">
        <v>39804</v>
      </c>
      <c r="G3670" s="1">
        <v>40094</v>
      </c>
      <c r="H3670" s="3">
        <f>G3670-F3670</f>
        <v>290</v>
      </c>
      <c r="I3670" s="3">
        <f>IF(H3670&lt;=60,1,IF(H3670&lt;=150,2,3))</f>
        <v>3</v>
      </c>
      <c r="J3670">
        <v>21.6</v>
      </c>
      <c r="K3670">
        <v>4.9000000000000004</v>
      </c>
      <c r="L3670">
        <v>3.79</v>
      </c>
      <c r="M3670">
        <v>163</v>
      </c>
      <c r="N3670">
        <f>LOG(M3670/100,2)+3</f>
        <v>3.7048719644563528</v>
      </c>
      <c r="O3670">
        <f>INDEX(lehmad!B$2:B$412,MATCH(klypsid!$B3670,lehmad!$A$2:$A$412,0))</f>
        <v>38659</v>
      </c>
      <c r="P3670">
        <f>INDEX(lehmad!D$2:D$412,MATCH(klypsid!$B3670,lehmad!$A$2:$A$412,0))</f>
        <v>104</v>
      </c>
      <c r="Q3670">
        <f>INDEX(lehmad!E$2:E$412,MATCH(klypsid!$B3670,lehmad!$A$2:$A$412,0))</f>
        <v>1</v>
      </c>
      <c r="R3670" t="str">
        <f>INDEX(lehmad!F$2:F$412,MATCH(klypsid!$B3670,lehmad!$A$2:$A$412,0))</f>
        <v>LANCELOT-ET</v>
      </c>
      <c r="S3670">
        <f>INDEX(lehmad!H$2:H$412,MATCH(klypsid!$B3670,lehmad!$A$2:$A$412,0))</f>
        <v>126</v>
      </c>
      <c r="T3670">
        <f>INDEX(lehmad!K$2:K$412,MATCH(klypsid!$B3670,lehmad!$A$2:$A$412,0))</f>
        <v>122</v>
      </c>
      <c r="U3670" s="4">
        <f t="shared" si="114"/>
        <v>10</v>
      </c>
      <c r="V3670">
        <f t="shared" si="115"/>
        <v>28</v>
      </c>
    </row>
    <row r="3671" spans="1:22" x14ac:dyDescent="0.25">
      <c r="A3671">
        <v>3719</v>
      </c>
      <c r="B3671" t="str">
        <f>"E"&amp;A3671</f>
        <v>E3719</v>
      </c>
      <c r="C3671" t="s">
        <v>107</v>
      </c>
      <c r="D3671">
        <v>3</v>
      </c>
      <c r="E3671">
        <f>IF(D3671&lt;4,D3671,4)</f>
        <v>3</v>
      </c>
      <c r="F3671" s="1">
        <v>40159</v>
      </c>
      <c r="G3671" s="1">
        <v>40186</v>
      </c>
      <c r="H3671" s="3">
        <f>G3671-F3671</f>
        <v>27</v>
      </c>
      <c r="I3671" s="3">
        <f>IF(H3671&lt;=60,1,IF(H3671&lt;=150,2,3))</f>
        <v>1</v>
      </c>
      <c r="J3671">
        <v>49.1</v>
      </c>
      <c r="K3671">
        <v>4.5999999999999996</v>
      </c>
      <c r="L3671">
        <v>3.1</v>
      </c>
      <c r="M3671">
        <v>88</v>
      </c>
      <c r="N3671">
        <f>LOG(M3671/100,2)+3</f>
        <v>2.8155754288625725</v>
      </c>
      <c r="O3671">
        <f>INDEX(lehmad!B$2:B$412,MATCH(klypsid!$B3671,lehmad!$A$2:$A$412,0))</f>
        <v>38659</v>
      </c>
      <c r="P3671">
        <f>INDEX(lehmad!D$2:D$412,MATCH(klypsid!$B3671,lehmad!$A$2:$A$412,0))</f>
        <v>104</v>
      </c>
      <c r="Q3671">
        <f>INDEX(lehmad!E$2:E$412,MATCH(klypsid!$B3671,lehmad!$A$2:$A$412,0))</f>
        <v>1</v>
      </c>
      <c r="R3671" t="str">
        <f>INDEX(lehmad!F$2:F$412,MATCH(klypsid!$B3671,lehmad!$A$2:$A$412,0))</f>
        <v>LANCELOT-ET</v>
      </c>
      <c r="S3671">
        <f>INDEX(lehmad!H$2:H$412,MATCH(klypsid!$B3671,lehmad!$A$2:$A$412,0))</f>
        <v>126</v>
      </c>
      <c r="T3671">
        <f>INDEX(lehmad!K$2:K$412,MATCH(klypsid!$B3671,lehmad!$A$2:$A$412,0))</f>
        <v>122</v>
      </c>
      <c r="U3671" s="4">
        <f t="shared" si="114"/>
        <v>1</v>
      </c>
      <c r="V3671">
        <f t="shared" si="115"/>
        <v>27</v>
      </c>
    </row>
    <row r="3672" spans="1:22" x14ac:dyDescent="0.25">
      <c r="A3672">
        <v>3719</v>
      </c>
      <c r="B3672" t="str">
        <f>"E"&amp;A3672</f>
        <v>E3719</v>
      </c>
      <c r="C3672" t="s">
        <v>107</v>
      </c>
      <c r="D3672">
        <v>3</v>
      </c>
      <c r="E3672">
        <f>IF(D3672&lt;4,D3672,4)</f>
        <v>3</v>
      </c>
      <c r="F3672" s="1">
        <v>40159</v>
      </c>
      <c r="G3672" s="1">
        <v>40214</v>
      </c>
      <c r="H3672" s="3">
        <f>G3672-F3672</f>
        <v>55</v>
      </c>
      <c r="I3672" s="3">
        <f>IF(H3672&lt;=60,1,IF(H3672&lt;=150,2,3))</f>
        <v>1</v>
      </c>
      <c r="J3672">
        <v>48.9</v>
      </c>
      <c r="K3672">
        <v>3.44</v>
      </c>
      <c r="L3672">
        <v>3.1</v>
      </c>
      <c r="M3672">
        <v>9</v>
      </c>
      <c r="N3672">
        <f>LOG(M3672/100,2)+3</f>
        <v>-0.47393118833241266</v>
      </c>
      <c r="O3672">
        <f>INDEX(lehmad!B$2:B$412,MATCH(klypsid!$B3672,lehmad!$A$2:$A$412,0))</f>
        <v>38659</v>
      </c>
      <c r="P3672">
        <f>INDEX(lehmad!D$2:D$412,MATCH(klypsid!$B3672,lehmad!$A$2:$A$412,0))</f>
        <v>104</v>
      </c>
      <c r="Q3672">
        <f>INDEX(lehmad!E$2:E$412,MATCH(klypsid!$B3672,lehmad!$A$2:$A$412,0))</f>
        <v>1</v>
      </c>
      <c r="R3672" t="str">
        <f>INDEX(lehmad!F$2:F$412,MATCH(klypsid!$B3672,lehmad!$A$2:$A$412,0))</f>
        <v>LANCELOT-ET</v>
      </c>
      <c r="S3672">
        <f>INDEX(lehmad!H$2:H$412,MATCH(klypsid!$B3672,lehmad!$A$2:$A$412,0))</f>
        <v>126</v>
      </c>
      <c r="T3672">
        <f>INDEX(lehmad!K$2:K$412,MATCH(klypsid!$B3672,lehmad!$A$2:$A$412,0))</f>
        <v>122</v>
      </c>
      <c r="U3672" s="4">
        <f t="shared" si="114"/>
        <v>2</v>
      </c>
      <c r="V3672">
        <f t="shared" si="115"/>
        <v>28</v>
      </c>
    </row>
    <row r="3673" spans="1:22" x14ac:dyDescent="0.25">
      <c r="A3673">
        <v>3719</v>
      </c>
      <c r="B3673" t="str">
        <f>"E"&amp;A3673</f>
        <v>E3719</v>
      </c>
      <c r="C3673" t="s">
        <v>107</v>
      </c>
      <c r="D3673">
        <v>3</v>
      </c>
      <c r="E3673">
        <f>IF(D3673&lt;4,D3673,4)</f>
        <v>3</v>
      </c>
      <c r="F3673" s="1">
        <v>40159</v>
      </c>
      <c r="G3673" s="1">
        <v>40242</v>
      </c>
      <c r="H3673" s="3">
        <f>G3673-F3673</f>
        <v>83</v>
      </c>
      <c r="I3673" s="3">
        <f>IF(H3673&lt;=60,1,IF(H3673&lt;=150,2,3))</f>
        <v>2</v>
      </c>
      <c r="J3673">
        <v>42.5</v>
      </c>
      <c r="K3673">
        <v>3.75</v>
      </c>
      <c r="L3673">
        <v>3.2</v>
      </c>
      <c r="M3673">
        <v>12</v>
      </c>
      <c r="N3673">
        <f>LOG(M3673/100,2)+3</f>
        <v>-5.8893689053568732E-2</v>
      </c>
      <c r="O3673">
        <f>INDEX(lehmad!B$2:B$412,MATCH(klypsid!$B3673,lehmad!$A$2:$A$412,0))</f>
        <v>38659</v>
      </c>
      <c r="P3673">
        <f>INDEX(lehmad!D$2:D$412,MATCH(klypsid!$B3673,lehmad!$A$2:$A$412,0))</f>
        <v>104</v>
      </c>
      <c r="Q3673">
        <f>INDEX(lehmad!E$2:E$412,MATCH(klypsid!$B3673,lehmad!$A$2:$A$412,0))</f>
        <v>1</v>
      </c>
      <c r="R3673" t="str">
        <f>INDEX(lehmad!F$2:F$412,MATCH(klypsid!$B3673,lehmad!$A$2:$A$412,0))</f>
        <v>LANCELOT-ET</v>
      </c>
      <c r="S3673">
        <f>INDEX(lehmad!H$2:H$412,MATCH(klypsid!$B3673,lehmad!$A$2:$A$412,0))</f>
        <v>126</v>
      </c>
      <c r="T3673">
        <f>INDEX(lehmad!K$2:K$412,MATCH(klypsid!$B3673,lehmad!$A$2:$A$412,0))</f>
        <v>122</v>
      </c>
      <c r="U3673" s="4">
        <f t="shared" si="114"/>
        <v>3</v>
      </c>
      <c r="V3673">
        <f t="shared" si="115"/>
        <v>28</v>
      </c>
    </row>
    <row r="3674" spans="1:22" x14ac:dyDescent="0.25">
      <c r="A3674">
        <v>3719</v>
      </c>
      <c r="B3674" t="str">
        <f>"E"&amp;A3674</f>
        <v>E3719</v>
      </c>
      <c r="C3674" t="s">
        <v>107</v>
      </c>
      <c r="D3674">
        <v>3</v>
      </c>
      <c r="E3674">
        <f>IF(D3674&lt;4,D3674,4)</f>
        <v>3</v>
      </c>
      <c r="F3674" s="1">
        <v>40159</v>
      </c>
      <c r="G3674" s="1">
        <v>40276</v>
      </c>
      <c r="H3674" s="3">
        <f>G3674-F3674</f>
        <v>117</v>
      </c>
      <c r="I3674" s="3">
        <f>IF(H3674&lt;=60,1,IF(H3674&lt;=150,2,3))</f>
        <v>2</v>
      </c>
      <c r="J3674">
        <v>39.5</v>
      </c>
      <c r="K3674">
        <v>4.1100000000000003</v>
      </c>
      <c r="L3674">
        <v>3.47</v>
      </c>
      <c r="M3674">
        <v>15</v>
      </c>
      <c r="N3674">
        <f>LOG(M3674/100,2)+3</f>
        <v>0.26303440583379389</v>
      </c>
      <c r="O3674">
        <f>INDEX(lehmad!B$2:B$412,MATCH(klypsid!$B3674,lehmad!$A$2:$A$412,0))</f>
        <v>38659</v>
      </c>
      <c r="P3674">
        <f>INDEX(lehmad!D$2:D$412,MATCH(klypsid!$B3674,lehmad!$A$2:$A$412,0))</f>
        <v>104</v>
      </c>
      <c r="Q3674">
        <f>INDEX(lehmad!E$2:E$412,MATCH(klypsid!$B3674,lehmad!$A$2:$A$412,0))</f>
        <v>1</v>
      </c>
      <c r="R3674" t="str">
        <f>INDEX(lehmad!F$2:F$412,MATCH(klypsid!$B3674,lehmad!$A$2:$A$412,0))</f>
        <v>LANCELOT-ET</v>
      </c>
      <c r="S3674">
        <f>INDEX(lehmad!H$2:H$412,MATCH(klypsid!$B3674,lehmad!$A$2:$A$412,0))</f>
        <v>126</v>
      </c>
      <c r="T3674">
        <f>INDEX(lehmad!K$2:K$412,MATCH(klypsid!$B3674,lehmad!$A$2:$A$412,0))</f>
        <v>122</v>
      </c>
      <c r="U3674" s="4">
        <f t="shared" si="114"/>
        <v>4</v>
      </c>
      <c r="V3674">
        <f t="shared" si="115"/>
        <v>34</v>
      </c>
    </row>
    <row r="3675" spans="1:22" x14ac:dyDescent="0.25">
      <c r="A3675">
        <v>3719</v>
      </c>
      <c r="B3675" t="str">
        <f>"E"&amp;A3675</f>
        <v>E3719</v>
      </c>
      <c r="C3675" t="s">
        <v>107</v>
      </c>
      <c r="D3675">
        <v>3</v>
      </c>
      <c r="E3675">
        <f>IF(D3675&lt;4,D3675,4)</f>
        <v>3</v>
      </c>
      <c r="F3675" s="1">
        <v>40159</v>
      </c>
      <c r="G3675" s="1">
        <v>40304</v>
      </c>
      <c r="H3675" s="3">
        <f>G3675-F3675</f>
        <v>145</v>
      </c>
      <c r="I3675" s="3">
        <f>IF(H3675&lt;=60,1,IF(H3675&lt;=150,2,3))</f>
        <v>2</v>
      </c>
      <c r="J3675">
        <v>37.200000000000003</v>
      </c>
      <c r="K3675">
        <v>4.6900000000000004</v>
      </c>
      <c r="L3675">
        <v>3.4</v>
      </c>
      <c r="M3675">
        <v>24</v>
      </c>
      <c r="N3675">
        <f>LOG(M3675/100,2)+3</f>
        <v>0.94110631094643127</v>
      </c>
      <c r="O3675">
        <f>INDEX(lehmad!B$2:B$412,MATCH(klypsid!$B3675,lehmad!$A$2:$A$412,0))</f>
        <v>38659</v>
      </c>
      <c r="P3675">
        <f>INDEX(lehmad!D$2:D$412,MATCH(klypsid!$B3675,lehmad!$A$2:$A$412,0))</f>
        <v>104</v>
      </c>
      <c r="Q3675">
        <f>INDEX(lehmad!E$2:E$412,MATCH(klypsid!$B3675,lehmad!$A$2:$A$412,0))</f>
        <v>1</v>
      </c>
      <c r="R3675" t="str">
        <f>INDEX(lehmad!F$2:F$412,MATCH(klypsid!$B3675,lehmad!$A$2:$A$412,0))</f>
        <v>LANCELOT-ET</v>
      </c>
      <c r="S3675">
        <f>INDEX(lehmad!H$2:H$412,MATCH(klypsid!$B3675,lehmad!$A$2:$A$412,0))</f>
        <v>126</v>
      </c>
      <c r="T3675">
        <f>INDEX(lehmad!K$2:K$412,MATCH(klypsid!$B3675,lehmad!$A$2:$A$412,0))</f>
        <v>122</v>
      </c>
      <c r="U3675" s="4">
        <f t="shared" si="114"/>
        <v>5</v>
      </c>
      <c r="V3675">
        <f t="shared" si="115"/>
        <v>28</v>
      </c>
    </row>
    <row r="3676" spans="1:22" x14ac:dyDescent="0.25">
      <c r="A3676">
        <v>3719</v>
      </c>
      <c r="B3676" t="str">
        <f>"E"&amp;A3676</f>
        <v>E3719</v>
      </c>
      <c r="C3676" t="s">
        <v>107</v>
      </c>
      <c r="D3676">
        <v>3</v>
      </c>
      <c r="E3676">
        <f>IF(D3676&lt;4,D3676,4)</f>
        <v>3</v>
      </c>
      <c r="F3676" s="1">
        <v>40159</v>
      </c>
      <c r="G3676" s="1">
        <v>40336</v>
      </c>
      <c r="H3676" s="3">
        <f>G3676-F3676</f>
        <v>177</v>
      </c>
      <c r="I3676" s="3">
        <f>IF(H3676&lt;=60,1,IF(H3676&lt;=150,2,3))</f>
        <v>3</v>
      </c>
      <c r="J3676">
        <v>33.700000000000003</v>
      </c>
      <c r="K3676">
        <v>4.03</v>
      </c>
      <c r="L3676">
        <v>3.36</v>
      </c>
      <c r="M3676">
        <v>9</v>
      </c>
      <c r="N3676">
        <f>LOG(M3676/100,2)+3</f>
        <v>-0.47393118833241266</v>
      </c>
      <c r="O3676">
        <f>INDEX(lehmad!B$2:B$412,MATCH(klypsid!$B3676,lehmad!$A$2:$A$412,0))</f>
        <v>38659</v>
      </c>
      <c r="P3676">
        <f>INDEX(lehmad!D$2:D$412,MATCH(klypsid!$B3676,lehmad!$A$2:$A$412,0))</f>
        <v>104</v>
      </c>
      <c r="Q3676">
        <f>INDEX(lehmad!E$2:E$412,MATCH(klypsid!$B3676,lehmad!$A$2:$A$412,0))</f>
        <v>1</v>
      </c>
      <c r="R3676" t="str">
        <f>INDEX(lehmad!F$2:F$412,MATCH(klypsid!$B3676,lehmad!$A$2:$A$412,0))</f>
        <v>LANCELOT-ET</v>
      </c>
      <c r="S3676">
        <f>INDEX(lehmad!H$2:H$412,MATCH(klypsid!$B3676,lehmad!$A$2:$A$412,0))</f>
        <v>126</v>
      </c>
      <c r="T3676">
        <f>INDEX(lehmad!K$2:K$412,MATCH(klypsid!$B3676,lehmad!$A$2:$A$412,0))</f>
        <v>122</v>
      </c>
      <c r="U3676" s="4">
        <f t="shared" si="114"/>
        <v>6</v>
      </c>
      <c r="V3676">
        <f t="shared" si="115"/>
        <v>32</v>
      </c>
    </row>
    <row r="3677" spans="1:22" x14ac:dyDescent="0.25">
      <c r="A3677">
        <v>3719</v>
      </c>
      <c r="B3677" t="str">
        <f>"E"&amp;A3677</f>
        <v>E3719</v>
      </c>
      <c r="C3677" t="s">
        <v>107</v>
      </c>
      <c r="D3677">
        <v>3</v>
      </c>
      <c r="E3677">
        <f>IF(D3677&lt;4,D3677,4)</f>
        <v>3</v>
      </c>
      <c r="F3677" s="1">
        <v>40159</v>
      </c>
      <c r="G3677" s="1">
        <v>40371</v>
      </c>
      <c r="H3677" s="3">
        <f>G3677-F3677</f>
        <v>212</v>
      </c>
      <c r="I3677" s="3">
        <f>IF(H3677&lt;=60,1,IF(H3677&lt;=150,2,3))</f>
        <v>3</v>
      </c>
      <c r="J3677">
        <v>32.299999999999997</v>
      </c>
      <c r="K3677">
        <v>4.24</v>
      </c>
      <c r="L3677">
        <v>3.34</v>
      </c>
      <c r="M3677">
        <v>16</v>
      </c>
      <c r="N3677">
        <f>LOG(M3677/100,2)+3</f>
        <v>0.35614381022527519</v>
      </c>
      <c r="O3677">
        <f>INDEX(lehmad!B$2:B$412,MATCH(klypsid!$B3677,lehmad!$A$2:$A$412,0))</f>
        <v>38659</v>
      </c>
      <c r="P3677">
        <f>INDEX(lehmad!D$2:D$412,MATCH(klypsid!$B3677,lehmad!$A$2:$A$412,0))</f>
        <v>104</v>
      </c>
      <c r="Q3677">
        <f>INDEX(lehmad!E$2:E$412,MATCH(klypsid!$B3677,lehmad!$A$2:$A$412,0))</f>
        <v>1</v>
      </c>
      <c r="R3677" t="str">
        <f>INDEX(lehmad!F$2:F$412,MATCH(klypsid!$B3677,lehmad!$A$2:$A$412,0))</f>
        <v>LANCELOT-ET</v>
      </c>
      <c r="S3677">
        <f>INDEX(lehmad!H$2:H$412,MATCH(klypsid!$B3677,lehmad!$A$2:$A$412,0))</f>
        <v>126</v>
      </c>
      <c r="T3677">
        <f>INDEX(lehmad!K$2:K$412,MATCH(klypsid!$B3677,lehmad!$A$2:$A$412,0))</f>
        <v>122</v>
      </c>
      <c r="U3677" s="4">
        <f t="shared" si="114"/>
        <v>7</v>
      </c>
      <c r="V3677">
        <f t="shared" si="115"/>
        <v>35</v>
      </c>
    </row>
    <row r="3678" spans="1:22" x14ac:dyDescent="0.25">
      <c r="A3678">
        <v>3719</v>
      </c>
      <c r="B3678" t="str">
        <f>"E"&amp;A3678</f>
        <v>E3719</v>
      </c>
      <c r="C3678" t="s">
        <v>107</v>
      </c>
      <c r="D3678">
        <v>3</v>
      </c>
      <c r="E3678">
        <f>IF(D3678&lt;4,D3678,4)</f>
        <v>3</v>
      </c>
      <c r="F3678" s="1">
        <v>40159</v>
      </c>
      <c r="G3678" s="1">
        <v>40396</v>
      </c>
      <c r="H3678" s="3">
        <f>G3678-F3678</f>
        <v>237</v>
      </c>
      <c r="I3678" s="3">
        <f>IF(H3678&lt;=60,1,IF(H3678&lt;=150,2,3))</f>
        <v>3</v>
      </c>
      <c r="J3678">
        <v>30.9</v>
      </c>
      <c r="K3678">
        <v>4.0599999999999996</v>
      </c>
      <c r="L3678">
        <v>3.32</v>
      </c>
      <c r="M3678">
        <v>19</v>
      </c>
      <c r="N3678">
        <f>LOG(M3678/100,2)+3</f>
        <v>0.60407132366886085</v>
      </c>
      <c r="O3678">
        <f>INDEX(lehmad!B$2:B$412,MATCH(klypsid!$B3678,lehmad!$A$2:$A$412,0))</f>
        <v>38659</v>
      </c>
      <c r="P3678">
        <f>INDEX(lehmad!D$2:D$412,MATCH(klypsid!$B3678,lehmad!$A$2:$A$412,0))</f>
        <v>104</v>
      </c>
      <c r="Q3678">
        <f>INDEX(lehmad!E$2:E$412,MATCH(klypsid!$B3678,lehmad!$A$2:$A$412,0))</f>
        <v>1</v>
      </c>
      <c r="R3678" t="str">
        <f>INDEX(lehmad!F$2:F$412,MATCH(klypsid!$B3678,lehmad!$A$2:$A$412,0))</f>
        <v>LANCELOT-ET</v>
      </c>
      <c r="S3678">
        <f>INDEX(lehmad!H$2:H$412,MATCH(klypsid!$B3678,lehmad!$A$2:$A$412,0))</f>
        <v>126</v>
      </c>
      <c r="T3678">
        <f>INDEX(lehmad!K$2:K$412,MATCH(klypsid!$B3678,lehmad!$A$2:$A$412,0))</f>
        <v>122</v>
      </c>
      <c r="U3678" s="4">
        <f t="shared" si="114"/>
        <v>8</v>
      </c>
      <c r="V3678">
        <f t="shared" si="115"/>
        <v>25</v>
      </c>
    </row>
    <row r="3679" spans="1:22" x14ac:dyDescent="0.25">
      <c r="A3679">
        <v>3719</v>
      </c>
      <c r="B3679" t="str">
        <f>"E"&amp;A3679</f>
        <v>E3719</v>
      </c>
      <c r="C3679" t="s">
        <v>107</v>
      </c>
      <c r="D3679">
        <v>3</v>
      </c>
      <c r="E3679">
        <f>IF(D3679&lt;4,D3679,4)</f>
        <v>3</v>
      </c>
      <c r="F3679" s="1">
        <v>40159</v>
      </c>
      <c r="G3679" s="1">
        <v>40434</v>
      </c>
      <c r="H3679" s="3">
        <f>G3679-F3679</f>
        <v>275</v>
      </c>
      <c r="I3679" s="3">
        <f>IF(H3679&lt;=60,1,IF(H3679&lt;=150,2,3))</f>
        <v>3</v>
      </c>
      <c r="J3679">
        <v>25.4</v>
      </c>
      <c r="K3679">
        <v>4.46</v>
      </c>
      <c r="L3679">
        <v>3.76</v>
      </c>
      <c r="M3679">
        <v>34</v>
      </c>
      <c r="N3679">
        <f>LOG(M3679/100,2)+3</f>
        <v>1.443606651475615</v>
      </c>
      <c r="O3679">
        <f>INDEX(lehmad!B$2:B$412,MATCH(klypsid!$B3679,lehmad!$A$2:$A$412,0))</f>
        <v>38659</v>
      </c>
      <c r="P3679">
        <f>INDEX(lehmad!D$2:D$412,MATCH(klypsid!$B3679,lehmad!$A$2:$A$412,0))</f>
        <v>104</v>
      </c>
      <c r="Q3679">
        <f>INDEX(lehmad!E$2:E$412,MATCH(klypsid!$B3679,lehmad!$A$2:$A$412,0))</f>
        <v>1</v>
      </c>
      <c r="R3679" t="str">
        <f>INDEX(lehmad!F$2:F$412,MATCH(klypsid!$B3679,lehmad!$A$2:$A$412,0))</f>
        <v>LANCELOT-ET</v>
      </c>
      <c r="S3679">
        <f>INDEX(lehmad!H$2:H$412,MATCH(klypsid!$B3679,lehmad!$A$2:$A$412,0))</f>
        <v>126</v>
      </c>
      <c r="T3679">
        <f>INDEX(lehmad!K$2:K$412,MATCH(klypsid!$B3679,lehmad!$A$2:$A$412,0))</f>
        <v>122</v>
      </c>
      <c r="U3679" s="4">
        <f t="shared" si="114"/>
        <v>9</v>
      </c>
      <c r="V3679">
        <f t="shared" si="115"/>
        <v>38</v>
      </c>
    </row>
    <row r="3680" spans="1:22" x14ac:dyDescent="0.25">
      <c r="A3680">
        <v>3719</v>
      </c>
      <c r="B3680" t="str">
        <f>"E"&amp;A3680</f>
        <v>E3719</v>
      </c>
      <c r="C3680" t="s">
        <v>107</v>
      </c>
      <c r="D3680">
        <v>4</v>
      </c>
      <c r="E3680">
        <f>IF(D3680&lt;4,D3680,4)</f>
        <v>4</v>
      </c>
      <c r="F3680" s="1">
        <v>40513</v>
      </c>
      <c r="G3680" s="1">
        <v>40521</v>
      </c>
      <c r="H3680" s="3">
        <f>G3680-F3680</f>
        <v>8</v>
      </c>
      <c r="I3680" s="3">
        <f>IF(H3680&lt;=60,1,IF(H3680&lt;=150,2,3))</f>
        <v>1</v>
      </c>
      <c r="J3680">
        <v>35.4</v>
      </c>
      <c r="K3680">
        <v>6.86</v>
      </c>
      <c r="L3680">
        <v>3.92</v>
      </c>
      <c r="M3680">
        <v>269</v>
      </c>
      <c r="N3680">
        <f>LOG(M3680/100,2)+3</f>
        <v>4.4276061727818998</v>
      </c>
      <c r="O3680">
        <f>INDEX(lehmad!B$2:B$412,MATCH(klypsid!$B3680,lehmad!$A$2:$A$412,0))</f>
        <v>38659</v>
      </c>
      <c r="P3680">
        <f>INDEX(lehmad!D$2:D$412,MATCH(klypsid!$B3680,lehmad!$A$2:$A$412,0))</f>
        <v>104</v>
      </c>
      <c r="Q3680">
        <f>INDEX(lehmad!E$2:E$412,MATCH(klypsid!$B3680,lehmad!$A$2:$A$412,0))</f>
        <v>1</v>
      </c>
      <c r="R3680" t="str">
        <f>INDEX(lehmad!F$2:F$412,MATCH(klypsid!$B3680,lehmad!$A$2:$A$412,0))</f>
        <v>LANCELOT-ET</v>
      </c>
      <c r="S3680">
        <f>INDEX(lehmad!H$2:H$412,MATCH(klypsid!$B3680,lehmad!$A$2:$A$412,0))</f>
        <v>126</v>
      </c>
      <c r="T3680">
        <f>INDEX(lehmad!K$2:K$412,MATCH(klypsid!$B3680,lehmad!$A$2:$A$412,0))</f>
        <v>122</v>
      </c>
      <c r="U3680" s="4">
        <f t="shared" si="114"/>
        <v>1</v>
      </c>
      <c r="V3680">
        <f t="shared" si="115"/>
        <v>8</v>
      </c>
    </row>
    <row r="3681" spans="1:22" x14ac:dyDescent="0.25">
      <c r="A3681">
        <v>3719</v>
      </c>
      <c r="B3681" t="str">
        <f>"E"&amp;A3681</f>
        <v>E3719</v>
      </c>
      <c r="C3681" t="s">
        <v>107</v>
      </c>
      <c r="D3681">
        <v>4</v>
      </c>
      <c r="E3681">
        <f>IF(D3681&lt;4,D3681,4)</f>
        <v>4</v>
      </c>
      <c r="F3681" s="1">
        <v>40513</v>
      </c>
      <c r="G3681" s="1">
        <v>40556</v>
      </c>
      <c r="H3681" s="3">
        <f>G3681-F3681</f>
        <v>43</v>
      </c>
      <c r="I3681" s="3">
        <f>IF(H3681&lt;=60,1,IF(H3681&lt;=150,2,3))</f>
        <v>1</v>
      </c>
      <c r="J3681">
        <v>46.5</v>
      </c>
      <c r="K3681">
        <v>3.82</v>
      </c>
      <c r="L3681">
        <v>3.3</v>
      </c>
      <c r="M3681">
        <v>36</v>
      </c>
      <c r="N3681">
        <f>LOG(M3681/100,2)+3</f>
        <v>1.5260688116675876</v>
      </c>
      <c r="O3681">
        <f>INDEX(lehmad!B$2:B$412,MATCH(klypsid!$B3681,lehmad!$A$2:$A$412,0))</f>
        <v>38659</v>
      </c>
      <c r="P3681">
        <f>INDEX(lehmad!D$2:D$412,MATCH(klypsid!$B3681,lehmad!$A$2:$A$412,0))</f>
        <v>104</v>
      </c>
      <c r="Q3681">
        <f>INDEX(lehmad!E$2:E$412,MATCH(klypsid!$B3681,lehmad!$A$2:$A$412,0))</f>
        <v>1</v>
      </c>
      <c r="R3681" t="str">
        <f>INDEX(lehmad!F$2:F$412,MATCH(klypsid!$B3681,lehmad!$A$2:$A$412,0))</f>
        <v>LANCELOT-ET</v>
      </c>
      <c r="S3681">
        <f>INDEX(lehmad!H$2:H$412,MATCH(klypsid!$B3681,lehmad!$A$2:$A$412,0))</f>
        <v>126</v>
      </c>
      <c r="T3681">
        <f>INDEX(lehmad!K$2:K$412,MATCH(klypsid!$B3681,lehmad!$A$2:$A$412,0))</f>
        <v>122</v>
      </c>
      <c r="U3681" s="4">
        <f t="shared" si="114"/>
        <v>2</v>
      </c>
      <c r="V3681">
        <f t="shared" si="115"/>
        <v>35</v>
      </c>
    </row>
    <row r="3682" spans="1:22" x14ac:dyDescent="0.25">
      <c r="A3682">
        <v>3720</v>
      </c>
      <c r="B3682" t="str">
        <f>"E"&amp;A3682</f>
        <v>E3720</v>
      </c>
      <c r="C3682" t="s">
        <v>43</v>
      </c>
      <c r="D3682">
        <v>1</v>
      </c>
      <c r="E3682">
        <f>IF(D3682&lt;4,D3682,4)</f>
        <v>1</v>
      </c>
      <c r="F3682" s="1">
        <v>39376</v>
      </c>
      <c r="G3682" s="1">
        <v>39387</v>
      </c>
      <c r="H3682" s="3">
        <f>G3682-F3682</f>
        <v>11</v>
      </c>
      <c r="I3682" s="3">
        <f>IF(H3682&lt;=60,1,IF(H3682&lt;=150,2,3))</f>
        <v>1</v>
      </c>
      <c r="J3682">
        <v>33.5</v>
      </c>
      <c r="K3682">
        <v>4.43</v>
      </c>
      <c r="L3682">
        <v>3.57</v>
      </c>
      <c r="M3682">
        <v>107</v>
      </c>
      <c r="N3682">
        <f>LOG(M3682/100,2)+3</f>
        <v>3.0976107966264221</v>
      </c>
      <c r="O3682">
        <f>INDEX(lehmad!B$2:B$412,MATCH(klypsid!$B3682,lehmad!$A$2:$A$412,0))</f>
        <v>38662</v>
      </c>
      <c r="P3682">
        <f>INDEX(lehmad!D$2:D$412,MATCH(klypsid!$B3682,lehmad!$A$2:$A$412,0))</f>
        <v>124</v>
      </c>
      <c r="Q3682">
        <f>INDEX(lehmad!E$2:E$412,MATCH(klypsid!$B3682,lehmad!$A$2:$A$412,0))</f>
        <v>0.93799999999999994</v>
      </c>
      <c r="R3682" t="str">
        <f>INDEX(lehmad!F$2:F$412,MATCH(klypsid!$B3682,lehmad!$A$2:$A$412,0))</f>
        <v>LANCELOT-ET</v>
      </c>
      <c r="S3682">
        <f>INDEX(lehmad!H$2:H$412,MATCH(klypsid!$B3682,lehmad!$A$2:$A$412,0))</f>
        <v>126</v>
      </c>
      <c r="T3682">
        <f>INDEX(lehmad!K$2:K$412,MATCH(klypsid!$B3682,lehmad!$A$2:$A$412,0))</f>
        <v>122</v>
      </c>
      <c r="U3682" s="4">
        <f t="shared" si="114"/>
        <v>1</v>
      </c>
      <c r="V3682">
        <f t="shared" si="115"/>
        <v>11</v>
      </c>
    </row>
    <row r="3683" spans="1:22" x14ac:dyDescent="0.25">
      <c r="A3683">
        <v>3720</v>
      </c>
      <c r="B3683" t="str">
        <f>"E"&amp;A3683</f>
        <v>E3720</v>
      </c>
      <c r="C3683" t="s">
        <v>43</v>
      </c>
      <c r="D3683">
        <v>1</v>
      </c>
      <c r="E3683">
        <f>IF(D3683&lt;4,D3683,4)</f>
        <v>1</v>
      </c>
      <c r="F3683" s="1">
        <v>39376</v>
      </c>
      <c r="G3683" s="1">
        <v>39418</v>
      </c>
      <c r="H3683" s="3">
        <f>G3683-F3683</f>
        <v>42</v>
      </c>
      <c r="I3683" s="3">
        <f>IF(H3683&lt;=60,1,IF(H3683&lt;=150,2,3))</f>
        <v>1</v>
      </c>
      <c r="J3683">
        <v>43</v>
      </c>
      <c r="K3683">
        <v>4</v>
      </c>
      <c r="L3683">
        <v>3.25</v>
      </c>
      <c r="M3683">
        <v>69</v>
      </c>
      <c r="N3683">
        <f>LOG(M3683/100,2)+3</f>
        <v>2.4646682670034443</v>
      </c>
      <c r="O3683">
        <f>INDEX(lehmad!B$2:B$412,MATCH(klypsid!$B3683,lehmad!$A$2:$A$412,0))</f>
        <v>38662</v>
      </c>
      <c r="P3683">
        <f>INDEX(lehmad!D$2:D$412,MATCH(klypsid!$B3683,lehmad!$A$2:$A$412,0))</f>
        <v>124</v>
      </c>
      <c r="Q3683">
        <f>INDEX(lehmad!E$2:E$412,MATCH(klypsid!$B3683,lehmad!$A$2:$A$412,0))</f>
        <v>0.93799999999999994</v>
      </c>
      <c r="R3683" t="str">
        <f>INDEX(lehmad!F$2:F$412,MATCH(klypsid!$B3683,lehmad!$A$2:$A$412,0))</f>
        <v>LANCELOT-ET</v>
      </c>
      <c r="S3683">
        <f>INDEX(lehmad!H$2:H$412,MATCH(klypsid!$B3683,lehmad!$A$2:$A$412,0))</f>
        <v>126</v>
      </c>
      <c r="T3683">
        <f>INDEX(lehmad!K$2:K$412,MATCH(klypsid!$B3683,lehmad!$A$2:$A$412,0))</f>
        <v>122</v>
      </c>
      <c r="U3683" s="4">
        <f t="shared" si="114"/>
        <v>2</v>
      </c>
      <c r="V3683">
        <f t="shared" si="115"/>
        <v>31</v>
      </c>
    </row>
    <row r="3684" spans="1:22" x14ac:dyDescent="0.25">
      <c r="A3684">
        <v>3720</v>
      </c>
      <c r="B3684" t="str">
        <f>"E"&amp;A3684</f>
        <v>E3720</v>
      </c>
      <c r="C3684" t="s">
        <v>43</v>
      </c>
      <c r="D3684">
        <v>1</v>
      </c>
      <c r="E3684">
        <f>IF(D3684&lt;4,D3684,4)</f>
        <v>1</v>
      </c>
      <c r="F3684" s="1">
        <v>39376</v>
      </c>
      <c r="G3684" s="1">
        <v>39450</v>
      </c>
      <c r="H3684" s="3">
        <f>G3684-F3684</f>
        <v>74</v>
      </c>
      <c r="I3684" s="3">
        <f>IF(H3684&lt;=60,1,IF(H3684&lt;=150,2,3))</f>
        <v>2</v>
      </c>
      <c r="J3684">
        <v>45.8</v>
      </c>
      <c r="K3684">
        <v>3.66</v>
      </c>
      <c r="L3684">
        <v>3.25</v>
      </c>
      <c r="M3684">
        <v>59</v>
      </c>
      <c r="N3684">
        <f>LOG(M3684/100,2)+3</f>
        <v>2.2387868595871163</v>
      </c>
      <c r="O3684">
        <f>INDEX(lehmad!B$2:B$412,MATCH(klypsid!$B3684,lehmad!$A$2:$A$412,0))</f>
        <v>38662</v>
      </c>
      <c r="P3684">
        <f>INDEX(lehmad!D$2:D$412,MATCH(klypsid!$B3684,lehmad!$A$2:$A$412,0))</f>
        <v>124</v>
      </c>
      <c r="Q3684">
        <f>INDEX(lehmad!E$2:E$412,MATCH(klypsid!$B3684,lehmad!$A$2:$A$412,0))</f>
        <v>0.93799999999999994</v>
      </c>
      <c r="R3684" t="str">
        <f>INDEX(lehmad!F$2:F$412,MATCH(klypsid!$B3684,lehmad!$A$2:$A$412,0))</f>
        <v>LANCELOT-ET</v>
      </c>
      <c r="S3684">
        <f>INDEX(lehmad!H$2:H$412,MATCH(klypsid!$B3684,lehmad!$A$2:$A$412,0))</f>
        <v>126</v>
      </c>
      <c r="T3684">
        <f>INDEX(lehmad!K$2:K$412,MATCH(klypsid!$B3684,lehmad!$A$2:$A$412,0))</f>
        <v>122</v>
      </c>
      <c r="U3684" s="4">
        <f t="shared" si="114"/>
        <v>3</v>
      </c>
      <c r="V3684">
        <f t="shared" si="115"/>
        <v>32</v>
      </c>
    </row>
    <row r="3685" spans="1:22" x14ac:dyDescent="0.25">
      <c r="A3685">
        <v>3720</v>
      </c>
      <c r="B3685" t="str">
        <f>"E"&amp;A3685</f>
        <v>E3720</v>
      </c>
      <c r="C3685" t="s">
        <v>43</v>
      </c>
      <c r="D3685">
        <v>1</v>
      </c>
      <c r="E3685">
        <f>IF(D3685&lt;4,D3685,4)</f>
        <v>1</v>
      </c>
      <c r="F3685" s="1">
        <v>39376</v>
      </c>
      <c r="G3685" s="1">
        <v>39481</v>
      </c>
      <c r="H3685" s="3">
        <f>G3685-F3685</f>
        <v>105</v>
      </c>
      <c r="I3685" s="3">
        <f>IF(H3685&lt;=60,1,IF(H3685&lt;=150,2,3))</f>
        <v>2</v>
      </c>
      <c r="J3685">
        <v>45.3</v>
      </c>
      <c r="K3685">
        <v>3.2</v>
      </c>
      <c r="L3685">
        <v>3.21</v>
      </c>
      <c r="M3685">
        <v>48</v>
      </c>
      <c r="N3685">
        <f>LOG(M3685/100,2)+3</f>
        <v>1.9411063109464315</v>
      </c>
      <c r="O3685">
        <f>INDEX(lehmad!B$2:B$412,MATCH(klypsid!$B3685,lehmad!$A$2:$A$412,0))</f>
        <v>38662</v>
      </c>
      <c r="P3685">
        <f>INDEX(lehmad!D$2:D$412,MATCH(klypsid!$B3685,lehmad!$A$2:$A$412,0))</f>
        <v>124</v>
      </c>
      <c r="Q3685">
        <f>INDEX(lehmad!E$2:E$412,MATCH(klypsid!$B3685,lehmad!$A$2:$A$412,0))</f>
        <v>0.93799999999999994</v>
      </c>
      <c r="R3685" t="str">
        <f>INDEX(lehmad!F$2:F$412,MATCH(klypsid!$B3685,lehmad!$A$2:$A$412,0))</f>
        <v>LANCELOT-ET</v>
      </c>
      <c r="S3685">
        <f>INDEX(lehmad!H$2:H$412,MATCH(klypsid!$B3685,lehmad!$A$2:$A$412,0))</f>
        <v>126</v>
      </c>
      <c r="T3685">
        <f>INDEX(lehmad!K$2:K$412,MATCH(klypsid!$B3685,lehmad!$A$2:$A$412,0))</f>
        <v>122</v>
      </c>
      <c r="U3685" s="4">
        <f t="shared" si="114"/>
        <v>4</v>
      </c>
      <c r="V3685">
        <f t="shared" si="115"/>
        <v>31</v>
      </c>
    </row>
    <row r="3686" spans="1:22" x14ac:dyDescent="0.25">
      <c r="A3686">
        <v>3720</v>
      </c>
      <c r="B3686" t="str">
        <f>"E"&amp;A3686</f>
        <v>E3720</v>
      </c>
      <c r="C3686" t="s">
        <v>43</v>
      </c>
      <c r="D3686">
        <v>1</v>
      </c>
      <c r="E3686">
        <f>IF(D3686&lt;4,D3686,4)</f>
        <v>1</v>
      </c>
      <c r="F3686" s="1">
        <v>39376</v>
      </c>
      <c r="G3686" s="1">
        <v>39509</v>
      </c>
      <c r="H3686" s="3">
        <f>G3686-F3686</f>
        <v>133</v>
      </c>
      <c r="I3686" s="3">
        <f>IF(H3686&lt;=60,1,IF(H3686&lt;=150,2,3))</f>
        <v>2</v>
      </c>
      <c r="J3686">
        <v>43.1</v>
      </c>
      <c r="K3686">
        <v>3.21</v>
      </c>
      <c r="L3686">
        <v>3.53</v>
      </c>
      <c r="M3686">
        <v>112</v>
      </c>
      <c r="N3686">
        <f>LOG(M3686/100,2)+3</f>
        <v>3.1634987322828794</v>
      </c>
      <c r="O3686">
        <f>INDEX(lehmad!B$2:B$412,MATCH(klypsid!$B3686,lehmad!$A$2:$A$412,0))</f>
        <v>38662</v>
      </c>
      <c r="P3686">
        <f>INDEX(lehmad!D$2:D$412,MATCH(klypsid!$B3686,lehmad!$A$2:$A$412,0))</f>
        <v>124</v>
      </c>
      <c r="Q3686">
        <f>INDEX(lehmad!E$2:E$412,MATCH(klypsid!$B3686,lehmad!$A$2:$A$412,0))</f>
        <v>0.93799999999999994</v>
      </c>
      <c r="R3686" t="str">
        <f>INDEX(lehmad!F$2:F$412,MATCH(klypsid!$B3686,lehmad!$A$2:$A$412,0))</f>
        <v>LANCELOT-ET</v>
      </c>
      <c r="S3686">
        <f>INDEX(lehmad!H$2:H$412,MATCH(klypsid!$B3686,lehmad!$A$2:$A$412,0))</f>
        <v>126</v>
      </c>
      <c r="T3686">
        <f>INDEX(lehmad!K$2:K$412,MATCH(klypsid!$B3686,lehmad!$A$2:$A$412,0))</f>
        <v>122</v>
      </c>
      <c r="U3686" s="4">
        <f t="shared" si="114"/>
        <v>5</v>
      </c>
      <c r="V3686">
        <f t="shared" si="115"/>
        <v>28</v>
      </c>
    </row>
    <row r="3687" spans="1:22" x14ac:dyDescent="0.25">
      <c r="A3687">
        <v>3720</v>
      </c>
      <c r="B3687" t="str">
        <f>"E"&amp;A3687</f>
        <v>E3720</v>
      </c>
      <c r="C3687" t="s">
        <v>43</v>
      </c>
      <c r="D3687">
        <v>1</v>
      </c>
      <c r="E3687">
        <f>IF(D3687&lt;4,D3687,4)</f>
        <v>1</v>
      </c>
      <c r="F3687" s="1">
        <v>39376</v>
      </c>
      <c r="G3687" s="1">
        <v>39539</v>
      </c>
      <c r="H3687" s="3">
        <f>G3687-F3687</f>
        <v>163</v>
      </c>
      <c r="I3687" s="3">
        <f>IF(H3687&lt;=60,1,IF(H3687&lt;=150,2,3))</f>
        <v>3</v>
      </c>
      <c r="J3687">
        <v>40.299999999999997</v>
      </c>
      <c r="K3687">
        <v>3.26</v>
      </c>
      <c r="L3687">
        <v>3.38</v>
      </c>
      <c r="M3687">
        <v>130</v>
      </c>
      <c r="N3687">
        <f>LOG(M3687/100,2)+3</f>
        <v>3.37851162325373</v>
      </c>
      <c r="O3687">
        <f>INDEX(lehmad!B$2:B$412,MATCH(klypsid!$B3687,lehmad!$A$2:$A$412,0))</f>
        <v>38662</v>
      </c>
      <c r="P3687">
        <f>INDEX(lehmad!D$2:D$412,MATCH(klypsid!$B3687,lehmad!$A$2:$A$412,0))</f>
        <v>124</v>
      </c>
      <c r="Q3687">
        <f>INDEX(lehmad!E$2:E$412,MATCH(klypsid!$B3687,lehmad!$A$2:$A$412,0))</f>
        <v>0.93799999999999994</v>
      </c>
      <c r="R3687" t="str">
        <f>INDEX(lehmad!F$2:F$412,MATCH(klypsid!$B3687,lehmad!$A$2:$A$412,0))</f>
        <v>LANCELOT-ET</v>
      </c>
      <c r="S3687">
        <f>INDEX(lehmad!H$2:H$412,MATCH(klypsid!$B3687,lehmad!$A$2:$A$412,0))</f>
        <v>126</v>
      </c>
      <c r="T3687">
        <f>INDEX(lehmad!K$2:K$412,MATCH(klypsid!$B3687,lehmad!$A$2:$A$412,0))</f>
        <v>122</v>
      </c>
      <c r="U3687" s="4">
        <f t="shared" si="114"/>
        <v>6</v>
      </c>
      <c r="V3687">
        <f t="shared" si="115"/>
        <v>30</v>
      </c>
    </row>
    <row r="3688" spans="1:22" x14ac:dyDescent="0.25">
      <c r="A3688">
        <v>3720</v>
      </c>
      <c r="B3688" t="str">
        <f>"E"&amp;A3688</f>
        <v>E3720</v>
      </c>
      <c r="C3688" t="s">
        <v>43</v>
      </c>
      <c r="D3688">
        <v>1</v>
      </c>
      <c r="E3688">
        <f>IF(D3688&lt;4,D3688,4)</f>
        <v>1</v>
      </c>
      <c r="F3688" s="1">
        <v>39376</v>
      </c>
      <c r="G3688" s="1">
        <v>39572</v>
      </c>
      <c r="H3688" s="3">
        <f>G3688-F3688</f>
        <v>196</v>
      </c>
      <c r="I3688" s="3">
        <f>IF(H3688&lt;=60,1,IF(H3688&lt;=150,2,3))</f>
        <v>3</v>
      </c>
      <c r="J3688">
        <v>42.5</v>
      </c>
      <c r="K3688">
        <v>3.29</v>
      </c>
      <c r="L3688">
        <v>3.49</v>
      </c>
      <c r="M3688">
        <v>307</v>
      </c>
      <c r="N3688">
        <f>LOG(M3688/100,2)+3</f>
        <v>4.6182386555954551</v>
      </c>
      <c r="O3688">
        <f>INDEX(lehmad!B$2:B$412,MATCH(klypsid!$B3688,lehmad!$A$2:$A$412,0))</f>
        <v>38662</v>
      </c>
      <c r="P3688">
        <f>INDEX(lehmad!D$2:D$412,MATCH(klypsid!$B3688,lehmad!$A$2:$A$412,0))</f>
        <v>124</v>
      </c>
      <c r="Q3688">
        <f>INDEX(lehmad!E$2:E$412,MATCH(klypsid!$B3688,lehmad!$A$2:$A$412,0))</f>
        <v>0.93799999999999994</v>
      </c>
      <c r="R3688" t="str">
        <f>INDEX(lehmad!F$2:F$412,MATCH(klypsid!$B3688,lehmad!$A$2:$A$412,0))</f>
        <v>LANCELOT-ET</v>
      </c>
      <c r="S3688">
        <f>INDEX(lehmad!H$2:H$412,MATCH(klypsid!$B3688,lehmad!$A$2:$A$412,0))</f>
        <v>126</v>
      </c>
      <c r="T3688">
        <f>INDEX(lehmad!K$2:K$412,MATCH(klypsid!$B3688,lehmad!$A$2:$A$412,0))</f>
        <v>122</v>
      </c>
      <c r="U3688" s="4">
        <f t="shared" si="114"/>
        <v>7</v>
      </c>
      <c r="V3688">
        <f t="shared" si="115"/>
        <v>33</v>
      </c>
    </row>
    <row r="3689" spans="1:22" x14ac:dyDescent="0.25">
      <c r="A3689">
        <v>3720</v>
      </c>
      <c r="B3689" t="str">
        <f>"E"&amp;A3689</f>
        <v>E3720</v>
      </c>
      <c r="C3689" t="s">
        <v>43</v>
      </c>
      <c r="D3689">
        <v>1</v>
      </c>
      <c r="E3689">
        <f>IF(D3689&lt;4,D3689,4)</f>
        <v>1</v>
      </c>
      <c r="F3689" s="1">
        <v>39376</v>
      </c>
      <c r="G3689" s="1">
        <v>39600</v>
      </c>
      <c r="H3689" s="3">
        <f>G3689-F3689</f>
        <v>224</v>
      </c>
      <c r="I3689" s="3">
        <f>IF(H3689&lt;=60,1,IF(H3689&lt;=150,2,3))</f>
        <v>3</v>
      </c>
      <c r="J3689">
        <v>38.5</v>
      </c>
      <c r="K3689">
        <v>3.65</v>
      </c>
      <c r="L3689">
        <v>3.38</v>
      </c>
      <c r="M3689">
        <v>209</v>
      </c>
      <c r="N3689">
        <f>LOG(M3689/100,2)+3</f>
        <v>4.0635029423061582</v>
      </c>
      <c r="O3689">
        <f>INDEX(lehmad!B$2:B$412,MATCH(klypsid!$B3689,lehmad!$A$2:$A$412,0))</f>
        <v>38662</v>
      </c>
      <c r="P3689">
        <f>INDEX(lehmad!D$2:D$412,MATCH(klypsid!$B3689,lehmad!$A$2:$A$412,0))</f>
        <v>124</v>
      </c>
      <c r="Q3689">
        <f>INDEX(lehmad!E$2:E$412,MATCH(klypsid!$B3689,lehmad!$A$2:$A$412,0))</f>
        <v>0.93799999999999994</v>
      </c>
      <c r="R3689" t="str">
        <f>INDEX(lehmad!F$2:F$412,MATCH(klypsid!$B3689,lehmad!$A$2:$A$412,0))</f>
        <v>LANCELOT-ET</v>
      </c>
      <c r="S3689">
        <f>INDEX(lehmad!H$2:H$412,MATCH(klypsid!$B3689,lehmad!$A$2:$A$412,0))</f>
        <v>126</v>
      </c>
      <c r="T3689">
        <f>INDEX(lehmad!K$2:K$412,MATCH(klypsid!$B3689,lehmad!$A$2:$A$412,0))</f>
        <v>122</v>
      </c>
      <c r="U3689" s="4">
        <f t="shared" si="114"/>
        <v>8</v>
      </c>
      <c r="V3689">
        <f t="shared" si="115"/>
        <v>28</v>
      </c>
    </row>
    <row r="3690" spans="1:22" x14ac:dyDescent="0.25">
      <c r="A3690">
        <v>3720</v>
      </c>
      <c r="B3690" t="str">
        <f>"E"&amp;A3690</f>
        <v>E3720</v>
      </c>
      <c r="C3690" t="s">
        <v>43</v>
      </c>
      <c r="D3690">
        <v>1</v>
      </c>
      <c r="E3690">
        <f>IF(D3690&lt;4,D3690,4)</f>
        <v>1</v>
      </c>
      <c r="F3690" s="1">
        <v>39376</v>
      </c>
      <c r="G3690" s="1">
        <v>39631</v>
      </c>
      <c r="H3690" s="3">
        <f>G3690-F3690</f>
        <v>255</v>
      </c>
      <c r="I3690" s="3">
        <f>IF(H3690&lt;=60,1,IF(H3690&lt;=150,2,3))</f>
        <v>3</v>
      </c>
      <c r="J3690">
        <v>39.6</v>
      </c>
      <c r="K3690">
        <v>3.19</v>
      </c>
      <c r="L3690">
        <v>3.69</v>
      </c>
      <c r="M3690">
        <v>119</v>
      </c>
      <c r="N3690">
        <f>LOG(M3690/100,2)+3</f>
        <v>3.2509615735332189</v>
      </c>
      <c r="O3690">
        <f>INDEX(lehmad!B$2:B$412,MATCH(klypsid!$B3690,lehmad!$A$2:$A$412,0))</f>
        <v>38662</v>
      </c>
      <c r="P3690">
        <f>INDEX(lehmad!D$2:D$412,MATCH(klypsid!$B3690,lehmad!$A$2:$A$412,0))</f>
        <v>124</v>
      </c>
      <c r="Q3690">
        <f>INDEX(lehmad!E$2:E$412,MATCH(klypsid!$B3690,lehmad!$A$2:$A$412,0))</f>
        <v>0.93799999999999994</v>
      </c>
      <c r="R3690" t="str">
        <f>INDEX(lehmad!F$2:F$412,MATCH(klypsid!$B3690,lehmad!$A$2:$A$412,0))</f>
        <v>LANCELOT-ET</v>
      </c>
      <c r="S3690">
        <f>INDEX(lehmad!H$2:H$412,MATCH(klypsid!$B3690,lehmad!$A$2:$A$412,0))</f>
        <v>126</v>
      </c>
      <c r="T3690">
        <f>INDEX(lehmad!K$2:K$412,MATCH(klypsid!$B3690,lehmad!$A$2:$A$412,0))</f>
        <v>122</v>
      </c>
      <c r="U3690" s="4">
        <f t="shared" si="114"/>
        <v>9</v>
      </c>
      <c r="V3690">
        <f t="shared" si="115"/>
        <v>31</v>
      </c>
    </row>
    <row r="3691" spans="1:22" x14ac:dyDescent="0.25">
      <c r="A3691">
        <v>3720</v>
      </c>
      <c r="B3691" t="str">
        <f>"E"&amp;A3691</f>
        <v>E3720</v>
      </c>
      <c r="C3691" t="s">
        <v>43</v>
      </c>
      <c r="D3691">
        <v>1</v>
      </c>
      <c r="E3691">
        <f>IF(D3691&lt;4,D3691,4)</f>
        <v>1</v>
      </c>
      <c r="F3691" s="1">
        <v>39376</v>
      </c>
      <c r="G3691" s="1">
        <v>39663</v>
      </c>
      <c r="H3691" s="3">
        <f>G3691-F3691</f>
        <v>287</v>
      </c>
      <c r="I3691" s="3">
        <f>IF(H3691&lt;=60,1,IF(H3691&lt;=150,2,3))</f>
        <v>3</v>
      </c>
      <c r="J3691">
        <v>22.5</v>
      </c>
      <c r="K3691">
        <v>4.4800000000000004</v>
      </c>
      <c r="L3691">
        <v>4.05</v>
      </c>
      <c r="M3691">
        <v>140</v>
      </c>
      <c r="N3691">
        <f>LOG(M3691/100,2)+3</f>
        <v>3.4854268271702415</v>
      </c>
      <c r="O3691">
        <f>INDEX(lehmad!B$2:B$412,MATCH(klypsid!$B3691,lehmad!$A$2:$A$412,0))</f>
        <v>38662</v>
      </c>
      <c r="P3691">
        <f>INDEX(lehmad!D$2:D$412,MATCH(klypsid!$B3691,lehmad!$A$2:$A$412,0))</f>
        <v>124</v>
      </c>
      <c r="Q3691">
        <f>INDEX(lehmad!E$2:E$412,MATCH(klypsid!$B3691,lehmad!$A$2:$A$412,0))</f>
        <v>0.93799999999999994</v>
      </c>
      <c r="R3691" t="str">
        <f>INDEX(lehmad!F$2:F$412,MATCH(klypsid!$B3691,lehmad!$A$2:$A$412,0))</f>
        <v>LANCELOT-ET</v>
      </c>
      <c r="S3691">
        <f>INDEX(lehmad!H$2:H$412,MATCH(klypsid!$B3691,lehmad!$A$2:$A$412,0))</f>
        <v>126</v>
      </c>
      <c r="T3691">
        <f>INDEX(lehmad!K$2:K$412,MATCH(klypsid!$B3691,lehmad!$A$2:$A$412,0))</f>
        <v>122</v>
      </c>
      <c r="U3691" s="4">
        <f t="shared" si="114"/>
        <v>10</v>
      </c>
      <c r="V3691">
        <f t="shared" si="115"/>
        <v>32</v>
      </c>
    </row>
    <row r="3692" spans="1:22" x14ac:dyDescent="0.25">
      <c r="A3692">
        <v>3720</v>
      </c>
      <c r="B3692" t="str">
        <f>"E"&amp;A3692</f>
        <v>E3720</v>
      </c>
      <c r="C3692" t="s">
        <v>43</v>
      </c>
      <c r="D3692">
        <v>2</v>
      </c>
      <c r="E3692">
        <f>IF(D3692&lt;4,D3692,4)</f>
        <v>2</v>
      </c>
      <c r="F3692" s="1">
        <v>39751</v>
      </c>
      <c r="G3692" s="1">
        <v>39783</v>
      </c>
      <c r="H3692" s="3">
        <f>G3692-F3692</f>
        <v>32</v>
      </c>
      <c r="I3692" s="3">
        <f>IF(H3692&lt;=60,1,IF(H3692&lt;=150,2,3))</f>
        <v>1</v>
      </c>
      <c r="J3692">
        <v>63.8</v>
      </c>
      <c r="K3692">
        <v>3.11</v>
      </c>
      <c r="L3692">
        <v>3.06</v>
      </c>
      <c r="M3692">
        <v>6</v>
      </c>
      <c r="N3692">
        <f>LOG(M3692/100,2)+3</f>
        <v>-1.0588936890535683</v>
      </c>
      <c r="O3692">
        <f>INDEX(lehmad!B$2:B$412,MATCH(klypsid!$B3692,lehmad!$A$2:$A$412,0))</f>
        <v>38662</v>
      </c>
      <c r="P3692">
        <f>INDEX(lehmad!D$2:D$412,MATCH(klypsid!$B3692,lehmad!$A$2:$A$412,0))</f>
        <v>124</v>
      </c>
      <c r="Q3692">
        <f>INDEX(lehmad!E$2:E$412,MATCH(klypsid!$B3692,lehmad!$A$2:$A$412,0))</f>
        <v>0.93799999999999994</v>
      </c>
      <c r="R3692" t="str">
        <f>INDEX(lehmad!F$2:F$412,MATCH(klypsid!$B3692,lehmad!$A$2:$A$412,0))</f>
        <v>LANCELOT-ET</v>
      </c>
      <c r="S3692">
        <f>INDEX(lehmad!H$2:H$412,MATCH(klypsid!$B3692,lehmad!$A$2:$A$412,0))</f>
        <v>126</v>
      </c>
      <c r="T3692">
        <f>INDEX(lehmad!K$2:K$412,MATCH(klypsid!$B3692,lehmad!$A$2:$A$412,0))</f>
        <v>122</v>
      </c>
      <c r="U3692" s="4">
        <f t="shared" si="114"/>
        <v>1</v>
      </c>
      <c r="V3692">
        <f t="shared" si="115"/>
        <v>32</v>
      </c>
    </row>
    <row r="3693" spans="1:22" x14ac:dyDescent="0.25">
      <c r="A3693">
        <v>3720</v>
      </c>
      <c r="B3693" t="str">
        <f>"E"&amp;A3693</f>
        <v>E3720</v>
      </c>
      <c r="C3693" t="s">
        <v>43</v>
      </c>
      <c r="D3693">
        <v>2</v>
      </c>
      <c r="E3693">
        <f>IF(D3693&lt;4,D3693,4)</f>
        <v>2</v>
      </c>
      <c r="F3693" s="1">
        <v>39751</v>
      </c>
      <c r="G3693" s="1">
        <v>39817</v>
      </c>
      <c r="H3693" s="3">
        <f>G3693-F3693</f>
        <v>66</v>
      </c>
      <c r="I3693" s="3">
        <f>IF(H3693&lt;=60,1,IF(H3693&lt;=150,2,3))</f>
        <v>2</v>
      </c>
      <c r="J3693">
        <v>61.9</v>
      </c>
      <c r="K3693">
        <v>3.2</v>
      </c>
      <c r="L3693">
        <v>3.19</v>
      </c>
      <c r="M3693">
        <v>26</v>
      </c>
      <c r="N3693">
        <f>LOG(M3693/100,2)+3</f>
        <v>1.0565835283663676</v>
      </c>
      <c r="O3693">
        <f>INDEX(lehmad!B$2:B$412,MATCH(klypsid!$B3693,lehmad!$A$2:$A$412,0))</f>
        <v>38662</v>
      </c>
      <c r="P3693">
        <f>INDEX(lehmad!D$2:D$412,MATCH(klypsid!$B3693,lehmad!$A$2:$A$412,0))</f>
        <v>124</v>
      </c>
      <c r="Q3693">
        <f>INDEX(lehmad!E$2:E$412,MATCH(klypsid!$B3693,lehmad!$A$2:$A$412,0))</f>
        <v>0.93799999999999994</v>
      </c>
      <c r="R3693" t="str">
        <f>INDEX(lehmad!F$2:F$412,MATCH(klypsid!$B3693,lehmad!$A$2:$A$412,0))</f>
        <v>LANCELOT-ET</v>
      </c>
      <c r="S3693">
        <f>INDEX(lehmad!H$2:H$412,MATCH(klypsid!$B3693,lehmad!$A$2:$A$412,0))</f>
        <v>126</v>
      </c>
      <c r="T3693">
        <f>INDEX(lehmad!K$2:K$412,MATCH(klypsid!$B3693,lehmad!$A$2:$A$412,0))</f>
        <v>122</v>
      </c>
      <c r="U3693" s="4">
        <f t="shared" si="114"/>
        <v>2</v>
      </c>
      <c r="V3693">
        <f t="shared" si="115"/>
        <v>34</v>
      </c>
    </row>
    <row r="3694" spans="1:22" x14ac:dyDescent="0.25">
      <c r="A3694">
        <v>3720</v>
      </c>
      <c r="B3694" t="str">
        <f>"E"&amp;A3694</f>
        <v>E3720</v>
      </c>
      <c r="C3694" t="s">
        <v>43</v>
      </c>
      <c r="D3694">
        <v>2</v>
      </c>
      <c r="E3694">
        <f>IF(D3694&lt;4,D3694,4)</f>
        <v>2</v>
      </c>
      <c r="F3694" s="1">
        <v>39751</v>
      </c>
      <c r="G3694" s="1">
        <v>39845</v>
      </c>
      <c r="H3694" s="3">
        <f>G3694-F3694</f>
        <v>94</v>
      </c>
      <c r="I3694" s="3">
        <f>IF(H3694&lt;=60,1,IF(H3694&lt;=150,2,3))</f>
        <v>2</v>
      </c>
      <c r="J3694">
        <v>60.9</v>
      </c>
      <c r="K3694">
        <v>3.09</v>
      </c>
      <c r="L3694">
        <v>3.17</v>
      </c>
      <c r="M3694">
        <v>39</v>
      </c>
      <c r="N3694">
        <f>LOG(M3694/100,2)+3</f>
        <v>1.6415460290875237</v>
      </c>
      <c r="O3694">
        <f>INDEX(lehmad!B$2:B$412,MATCH(klypsid!$B3694,lehmad!$A$2:$A$412,0))</f>
        <v>38662</v>
      </c>
      <c r="P3694">
        <f>INDEX(lehmad!D$2:D$412,MATCH(klypsid!$B3694,lehmad!$A$2:$A$412,0))</f>
        <v>124</v>
      </c>
      <c r="Q3694">
        <f>INDEX(lehmad!E$2:E$412,MATCH(klypsid!$B3694,lehmad!$A$2:$A$412,0))</f>
        <v>0.93799999999999994</v>
      </c>
      <c r="R3694" t="str">
        <f>INDEX(lehmad!F$2:F$412,MATCH(klypsid!$B3694,lehmad!$A$2:$A$412,0))</f>
        <v>LANCELOT-ET</v>
      </c>
      <c r="S3694">
        <f>INDEX(lehmad!H$2:H$412,MATCH(klypsid!$B3694,lehmad!$A$2:$A$412,0))</f>
        <v>126</v>
      </c>
      <c r="T3694">
        <f>INDEX(lehmad!K$2:K$412,MATCH(klypsid!$B3694,lehmad!$A$2:$A$412,0))</f>
        <v>122</v>
      </c>
      <c r="U3694" s="4">
        <f t="shared" si="114"/>
        <v>3</v>
      </c>
      <c r="V3694">
        <f t="shared" si="115"/>
        <v>28</v>
      </c>
    </row>
    <row r="3695" spans="1:22" x14ac:dyDescent="0.25">
      <c r="A3695">
        <v>3720</v>
      </c>
      <c r="B3695" t="str">
        <f>"E"&amp;A3695</f>
        <v>E3720</v>
      </c>
      <c r="C3695" t="s">
        <v>43</v>
      </c>
      <c r="D3695">
        <v>2</v>
      </c>
      <c r="E3695">
        <f>IF(D3695&lt;4,D3695,4)</f>
        <v>2</v>
      </c>
      <c r="F3695" s="1">
        <v>39751</v>
      </c>
      <c r="G3695" s="1">
        <v>39875</v>
      </c>
      <c r="H3695" s="3">
        <f>G3695-F3695</f>
        <v>124</v>
      </c>
      <c r="I3695" s="3">
        <f>IF(H3695&lt;=60,1,IF(H3695&lt;=150,2,3))</f>
        <v>2</v>
      </c>
      <c r="J3695">
        <v>55.2</v>
      </c>
      <c r="K3695">
        <v>3.61</v>
      </c>
      <c r="L3695">
        <v>3.19</v>
      </c>
      <c r="M3695">
        <v>14</v>
      </c>
      <c r="N3695">
        <f>LOG(M3695/100,2)+3</f>
        <v>0.16349873228287937</v>
      </c>
      <c r="O3695">
        <f>INDEX(lehmad!B$2:B$412,MATCH(klypsid!$B3695,lehmad!$A$2:$A$412,0))</f>
        <v>38662</v>
      </c>
      <c r="P3695">
        <f>INDEX(lehmad!D$2:D$412,MATCH(klypsid!$B3695,lehmad!$A$2:$A$412,0))</f>
        <v>124</v>
      </c>
      <c r="Q3695">
        <f>INDEX(lehmad!E$2:E$412,MATCH(klypsid!$B3695,lehmad!$A$2:$A$412,0))</f>
        <v>0.93799999999999994</v>
      </c>
      <c r="R3695" t="str">
        <f>INDEX(lehmad!F$2:F$412,MATCH(klypsid!$B3695,lehmad!$A$2:$A$412,0))</f>
        <v>LANCELOT-ET</v>
      </c>
      <c r="S3695">
        <f>INDEX(lehmad!H$2:H$412,MATCH(klypsid!$B3695,lehmad!$A$2:$A$412,0))</f>
        <v>126</v>
      </c>
      <c r="T3695">
        <f>INDEX(lehmad!K$2:K$412,MATCH(klypsid!$B3695,lehmad!$A$2:$A$412,0))</f>
        <v>122</v>
      </c>
      <c r="U3695" s="4">
        <f t="shared" si="114"/>
        <v>4</v>
      </c>
      <c r="V3695">
        <f t="shared" si="115"/>
        <v>30</v>
      </c>
    </row>
    <row r="3696" spans="1:22" x14ac:dyDescent="0.25">
      <c r="A3696">
        <v>3720</v>
      </c>
      <c r="B3696" t="str">
        <f>"E"&amp;A3696</f>
        <v>E3720</v>
      </c>
      <c r="C3696" t="s">
        <v>43</v>
      </c>
      <c r="D3696">
        <v>2</v>
      </c>
      <c r="E3696">
        <f>IF(D3696&lt;4,D3696,4)</f>
        <v>2</v>
      </c>
      <c r="F3696" s="1">
        <v>39751</v>
      </c>
      <c r="G3696" s="1">
        <v>39908</v>
      </c>
      <c r="H3696" s="3">
        <f>G3696-F3696</f>
        <v>157</v>
      </c>
      <c r="I3696" s="3">
        <f>IF(H3696&lt;=60,1,IF(H3696&lt;=150,2,3))</f>
        <v>3</v>
      </c>
      <c r="J3696">
        <v>50.1</v>
      </c>
      <c r="K3696">
        <v>3.1</v>
      </c>
      <c r="L3696">
        <v>3.16</v>
      </c>
      <c r="M3696">
        <v>60</v>
      </c>
      <c r="N3696">
        <f>LOG(M3696/100,2)+3</f>
        <v>2.2630344058337939</v>
      </c>
      <c r="O3696">
        <f>INDEX(lehmad!B$2:B$412,MATCH(klypsid!$B3696,lehmad!$A$2:$A$412,0))</f>
        <v>38662</v>
      </c>
      <c r="P3696">
        <f>INDEX(lehmad!D$2:D$412,MATCH(klypsid!$B3696,lehmad!$A$2:$A$412,0))</f>
        <v>124</v>
      </c>
      <c r="Q3696">
        <f>INDEX(lehmad!E$2:E$412,MATCH(klypsid!$B3696,lehmad!$A$2:$A$412,0))</f>
        <v>0.93799999999999994</v>
      </c>
      <c r="R3696" t="str">
        <f>INDEX(lehmad!F$2:F$412,MATCH(klypsid!$B3696,lehmad!$A$2:$A$412,0))</f>
        <v>LANCELOT-ET</v>
      </c>
      <c r="S3696">
        <f>INDEX(lehmad!H$2:H$412,MATCH(klypsid!$B3696,lehmad!$A$2:$A$412,0))</f>
        <v>126</v>
      </c>
      <c r="T3696">
        <f>INDEX(lehmad!K$2:K$412,MATCH(klypsid!$B3696,lehmad!$A$2:$A$412,0))</f>
        <v>122</v>
      </c>
      <c r="U3696" s="4">
        <f t="shared" si="114"/>
        <v>5</v>
      </c>
      <c r="V3696">
        <f t="shared" si="115"/>
        <v>33</v>
      </c>
    </row>
    <row r="3697" spans="1:22" x14ac:dyDescent="0.25">
      <c r="A3697">
        <v>3720</v>
      </c>
      <c r="B3697" t="str">
        <f>"E"&amp;A3697</f>
        <v>E3720</v>
      </c>
      <c r="C3697" t="s">
        <v>43</v>
      </c>
      <c r="D3697">
        <v>2</v>
      </c>
      <c r="E3697">
        <f>IF(D3697&lt;4,D3697,4)</f>
        <v>2</v>
      </c>
      <c r="F3697" s="1">
        <v>39751</v>
      </c>
      <c r="G3697" s="1">
        <v>39944</v>
      </c>
      <c r="H3697" s="3">
        <f>G3697-F3697</f>
        <v>193</v>
      </c>
      <c r="I3697" s="3">
        <f>IF(H3697&lt;=60,1,IF(H3697&lt;=150,2,3))</f>
        <v>3</v>
      </c>
      <c r="J3697">
        <v>49.3</v>
      </c>
      <c r="K3697">
        <v>3.1</v>
      </c>
      <c r="L3697">
        <v>3.32</v>
      </c>
      <c r="M3697">
        <v>38</v>
      </c>
      <c r="N3697">
        <f>LOG(M3697/100,2)+3</f>
        <v>1.6040713236688608</v>
      </c>
      <c r="O3697">
        <f>INDEX(lehmad!B$2:B$412,MATCH(klypsid!$B3697,lehmad!$A$2:$A$412,0))</f>
        <v>38662</v>
      </c>
      <c r="P3697">
        <f>INDEX(lehmad!D$2:D$412,MATCH(klypsid!$B3697,lehmad!$A$2:$A$412,0))</f>
        <v>124</v>
      </c>
      <c r="Q3697">
        <f>INDEX(lehmad!E$2:E$412,MATCH(klypsid!$B3697,lehmad!$A$2:$A$412,0))</f>
        <v>0.93799999999999994</v>
      </c>
      <c r="R3697" t="str">
        <f>INDEX(lehmad!F$2:F$412,MATCH(klypsid!$B3697,lehmad!$A$2:$A$412,0))</f>
        <v>LANCELOT-ET</v>
      </c>
      <c r="S3697">
        <f>INDEX(lehmad!H$2:H$412,MATCH(klypsid!$B3697,lehmad!$A$2:$A$412,0))</f>
        <v>126</v>
      </c>
      <c r="T3697">
        <f>INDEX(lehmad!K$2:K$412,MATCH(klypsid!$B3697,lehmad!$A$2:$A$412,0))</f>
        <v>122</v>
      </c>
      <c r="U3697" s="4">
        <f t="shared" si="114"/>
        <v>6</v>
      </c>
      <c r="V3697">
        <f t="shared" si="115"/>
        <v>36</v>
      </c>
    </row>
    <row r="3698" spans="1:22" x14ac:dyDescent="0.25">
      <c r="A3698">
        <v>3720</v>
      </c>
      <c r="B3698" t="str">
        <f>"E"&amp;A3698</f>
        <v>E3720</v>
      </c>
      <c r="C3698" t="s">
        <v>43</v>
      </c>
      <c r="D3698">
        <v>2</v>
      </c>
      <c r="E3698">
        <f>IF(D3698&lt;4,D3698,4)</f>
        <v>2</v>
      </c>
      <c r="F3698" s="1">
        <v>39751</v>
      </c>
      <c r="G3698" s="1">
        <v>39972</v>
      </c>
      <c r="H3698" s="3">
        <f>G3698-F3698</f>
        <v>221</v>
      </c>
      <c r="I3698" s="3">
        <f>IF(H3698&lt;=60,1,IF(H3698&lt;=150,2,3))</f>
        <v>3</v>
      </c>
      <c r="J3698">
        <v>31.9</v>
      </c>
      <c r="K3698">
        <v>3.91</v>
      </c>
      <c r="L3698">
        <v>3.51</v>
      </c>
      <c r="M3698">
        <v>74</v>
      </c>
      <c r="N3698">
        <f>LOG(M3698/100,2)+3</f>
        <v>2.5655971758542249</v>
      </c>
      <c r="O3698">
        <f>INDEX(lehmad!B$2:B$412,MATCH(klypsid!$B3698,lehmad!$A$2:$A$412,0))</f>
        <v>38662</v>
      </c>
      <c r="P3698">
        <f>INDEX(lehmad!D$2:D$412,MATCH(klypsid!$B3698,lehmad!$A$2:$A$412,0))</f>
        <v>124</v>
      </c>
      <c r="Q3698">
        <f>INDEX(lehmad!E$2:E$412,MATCH(klypsid!$B3698,lehmad!$A$2:$A$412,0))</f>
        <v>0.93799999999999994</v>
      </c>
      <c r="R3698" t="str">
        <f>INDEX(lehmad!F$2:F$412,MATCH(klypsid!$B3698,lehmad!$A$2:$A$412,0))</f>
        <v>LANCELOT-ET</v>
      </c>
      <c r="S3698">
        <f>INDEX(lehmad!H$2:H$412,MATCH(klypsid!$B3698,lehmad!$A$2:$A$412,0))</f>
        <v>126</v>
      </c>
      <c r="T3698">
        <f>INDEX(lehmad!K$2:K$412,MATCH(klypsid!$B3698,lehmad!$A$2:$A$412,0))</f>
        <v>122</v>
      </c>
      <c r="U3698" s="4">
        <f t="shared" si="114"/>
        <v>7</v>
      </c>
      <c r="V3698">
        <f t="shared" si="115"/>
        <v>28</v>
      </c>
    </row>
    <row r="3699" spans="1:22" x14ac:dyDescent="0.25">
      <c r="A3699">
        <v>3720</v>
      </c>
      <c r="B3699" t="str">
        <f>"E"&amp;A3699</f>
        <v>E3720</v>
      </c>
      <c r="C3699" t="s">
        <v>43</v>
      </c>
      <c r="D3699">
        <v>2</v>
      </c>
      <c r="E3699">
        <f>IF(D3699&lt;4,D3699,4)</f>
        <v>2</v>
      </c>
      <c r="F3699" s="1">
        <v>39751</v>
      </c>
      <c r="G3699" s="1">
        <v>40007</v>
      </c>
      <c r="H3699" s="3">
        <f>G3699-F3699</f>
        <v>256</v>
      </c>
      <c r="I3699" s="3">
        <f>IF(H3699&lt;=60,1,IF(H3699&lt;=150,2,3))</f>
        <v>3</v>
      </c>
      <c r="J3699">
        <v>35.5</v>
      </c>
      <c r="K3699">
        <v>3.17</v>
      </c>
      <c r="L3699">
        <v>3.61</v>
      </c>
      <c r="M3699">
        <v>84</v>
      </c>
      <c r="N3699">
        <f>LOG(M3699/100,2)+3</f>
        <v>2.7484612330040354</v>
      </c>
      <c r="O3699">
        <f>INDEX(lehmad!B$2:B$412,MATCH(klypsid!$B3699,lehmad!$A$2:$A$412,0))</f>
        <v>38662</v>
      </c>
      <c r="P3699">
        <f>INDEX(lehmad!D$2:D$412,MATCH(klypsid!$B3699,lehmad!$A$2:$A$412,0))</f>
        <v>124</v>
      </c>
      <c r="Q3699">
        <f>INDEX(lehmad!E$2:E$412,MATCH(klypsid!$B3699,lehmad!$A$2:$A$412,0))</f>
        <v>0.93799999999999994</v>
      </c>
      <c r="R3699" t="str">
        <f>INDEX(lehmad!F$2:F$412,MATCH(klypsid!$B3699,lehmad!$A$2:$A$412,0))</f>
        <v>LANCELOT-ET</v>
      </c>
      <c r="S3699">
        <f>INDEX(lehmad!H$2:H$412,MATCH(klypsid!$B3699,lehmad!$A$2:$A$412,0))</f>
        <v>126</v>
      </c>
      <c r="T3699">
        <f>INDEX(lehmad!K$2:K$412,MATCH(klypsid!$B3699,lehmad!$A$2:$A$412,0))</f>
        <v>122</v>
      </c>
      <c r="U3699" s="4">
        <f t="shared" si="114"/>
        <v>8</v>
      </c>
      <c r="V3699">
        <f t="shared" si="115"/>
        <v>35</v>
      </c>
    </row>
    <row r="3700" spans="1:22" x14ac:dyDescent="0.25">
      <c r="A3700">
        <v>3720</v>
      </c>
      <c r="B3700" t="str">
        <f>"E"&amp;A3700</f>
        <v>E3720</v>
      </c>
      <c r="C3700" t="s">
        <v>43</v>
      </c>
      <c r="D3700">
        <v>2</v>
      </c>
      <c r="E3700">
        <f>IF(D3700&lt;4,D3700,4)</f>
        <v>2</v>
      </c>
      <c r="F3700" s="1">
        <v>39751</v>
      </c>
      <c r="G3700" s="1">
        <v>40037</v>
      </c>
      <c r="H3700" s="3">
        <f>G3700-F3700</f>
        <v>286</v>
      </c>
      <c r="I3700" s="3">
        <f>IF(H3700&lt;=60,1,IF(H3700&lt;=150,2,3))</f>
        <v>3</v>
      </c>
      <c r="J3700">
        <v>30.4</v>
      </c>
      <c r="K3700">
        <v>2.89</v>
      </c>
      <c r="L3700">
        <v>3.5</v>
      </c>
      <c r="M3700">
        <v>75</v>
      </c>
      <c r="N3700">
        <f>LOG(M3700/100,2)+3</f>
        <v>2.5849625007211561</v>
      </c>
      <c r="O3700">
        <f>INDEX(lehmad!B$2:B$412,MATCH(klypsid!$B3700,lehmad!$A$2:$A$412,0))</f>
        <v>38662</v>
      </c>
      <c r="P3700">
        <f>INDEX(lehmad!D$2:D$412,MATCH(klypsid!$B3700,lehmad!$A$2:$A$412,0))</f>
        <v>124</v>
      </c>
      <c r="Q3700">
        <f>INDEX(lehmad!E$2:E$412,MATCH(klypsid!$B3700,lehmad!$A$2:$A$412,0))</f>
        <v>0.93799999999999994</v>
      </c>
      <c r="R3700" t="str">
        <f>INDEX(lehmad!F$2:F$412,MATCH(klypsid!$B3700,lehmad!$A$2:$A$412,0))</f>
        <v>LANCELOT-ET</v>
      </c>
      <c r="S3700">
        <f>INDEX(lehmad!H$2:H$412,MATCH(klypsid!$B3700,lehmad!$A$2:$A$412,0))</f>
        <v>126</v>
      </c>
      <c r="T3700">
        <f>INDEX(lehmad!K$2:K$412,MATCH(klypsid!$B3700,lehmad!$A$2:$A$412,0))</f>
        <v>122</v>
      </c>
      <c r="U3700" s="4">
        <f t="shared" si="114"/>
        <v>9</v>
      </c>
      <c r="V3700">
        <f t="shared" si="115"/>
        <v>30</v>
      </c>
    </row>
    <row r="3701" spans="1:22" x14ac:dyDescent="0.25">
      <c r="A3701">
        <v>3720</v>
      </c>
      <c r="B3701" t="str">
        <f>"E"&amp;A3701</f>
        <v>E3720</v>
      </c>
      <c r="C3701" t="s">
        <v>43</v>
      </c>
      <c r="D3701">
        <v>2</v>
      </c>
      <c r="E3701">
        <f>IF(D3701&lt;4,D3701,4)</f>
        <v>2</v>
      </c>
      <c r="F3701" s="1">
        <v>39751</v>
      </c>
      <c r="G3701" s="1">
        <v>40066</v>
      </c>
      <c r="H3701" s="3">
        <f>G3701-F3701</f>
        <v>315</v>
      </c>
      <c r="I3701" s="3">
        <f>IF(H3701&lt;=60,1,IF(H3701&lt;=150,2,3))</f>
        <v>3</v>
      </c>
      <c r="J3701">
        <v>26.7</v>
      </c>
      <c r="K3701">
        <v>5.13</v>
      </c>
      <c r="L3701">
        <v>3.97</v>
      </c>
      <c r="M3701">
        <v>136</v>
      </c>
      <c r="N3701">
        <f>LOG(M3701/100,2)+3</f>
        <v>3.4436066514756147</v>
      </c>
      <c r="O3701">
        <f>INDEX(lehmad!B$2:B$412,MATCH(klypsid!$B3701,lehmad!$A$2:$A$412,0))</f>
        <v>38662</v>
      </c>
      <c r="P3701">
        <f>INDEX(lehmad!D$2:D$412,MATCH(klypsid!$B3701,lehmad!$A$2:$A$412,0))</f>
        <v>124</v>
      </c>
      <c r="Q3701">
        <f>INDEX(lehmad!E$2:E$412,MATCH(klypsid!$B3701,lehmad!$A$2:$A$412,0))</f>
        <v>0.93799999999999994</v>
      </c>
      <c r="R3701" t="str">
        <f>INDEX(lehmad!F$2:F$412,MATCH(klypsid!$B3701,lehmad!$A$2:$A$412,0))</f>
        <v>LANCELOT-ET</v>
      </c>
      <c r="S3701">
        <f>INDEX(lehmad!H$2:H$412,MATCH(klypsid!$B3701,lehmad!$A$2:$A$412,0))</f>
        <v>126</v>
      </c>
      <c r="T3701">
        <f>INDEX(lehmad!K$2:K$412,MATCH(klypsid!$B3701,lehmad!$A$2:$A$412,0))</f>
        <v>122</v>
      </c>
      <c r="U3701" s="4">
        <f t="shared" si="114"/>
        <v>10</v>
      </c>
      <c r="V3701">
        <f t="shared" si="115"/>
        <v>29</v>
      </c>
    </row>
    <row r="3702" spans="1:22" x14ac:dyDescent="0.25">
      <c r="A3702">
        <v>3720</v>
      </c>
      <c r="B3702" t="str">
        <f>"E"&amp;A3702</f>
        <v>E3720</v>
      </c>
      <c r="C3702" t="s">
        <v>43</v>
      </c>
      <c r="D3702">
        <v>2</v>
      </c>
      <c r="E3702">
        <f>IF(D3702&lt;4,D3702,4)</f>
        <v>2</v>
      </c>
      <c r="F3702" s="1">
        <v>39751</v>
      </c>
      <c r="G3702" s="1">
        <v>40094</v>
      </c>
      <c r="H3702" s="3">
        <f>G3702-F3702</f>
        <v>343</v>
      </c>
      <c r="I3702" s="3">
        <f>IF(H3702&lt;=60,1,IF(H3702&lt;=150,2,3))</f>
        <v>3</v>
      </c>
      <c r="J3702">
        <v>20.7</v>
      </c>
      <c r="K3702">
        <v>5.17</v>
      </c>
      <c r="L3702">
        <v>4.25</v>
      </c>
      <c r="M3702">
        <v>114</v>
      </c>
      <c r="N3702">
        <f>LOG(M3702/100,2)+3</f>
        <v>3.1890338243900169</v>
      </c>
      <c r="O3702">
        <f>INDEX(lehmad!B$2:B$412,MATCH(klypsid!$B3702,lehmad!$A$2:$A$412,0))</f>
        <v>38662</v>
      </c>
      <c r="P3702">
        <f>INDEX(lehmad!D$2:D$412,MATCH(klypsid!$B3702,lehmad!$A$2:$A$412,0))</f>
        <v>124</v>
      </c>
      <c r="Q3702">
        <f>INDEX(lehmad!E$2:E$412,MATCH(klypsid!$B3702,lehmad!$A$2:$A$412,0))</f>
        <v>0.93799999999999994</v>
      </c>
      <c r="R3702" t="str">
        <f>INDEX(lehmad!F$2:F$412,MATCH(klypsid!$B3702,lehmad!$A$2:$A$412,0))</f>
        <v>LANCELOT-ET</v>
      </c>
      <c r="S3702">
        <f>INDEX(lehmad!H$2:H$412,MATCH(klypsid!$B3702,lehmad!$A$2:$A$412,0))</f>
        <v>126</v>
      </c>
      <c r="T3702">
        <f>INDEX(lehmad!K$2:K$412,MATCH(klypsid!$B3702,lehmad!$A$2:$A$412,0))</f>
        <v>122</v>
      </c>
      <c r="U3702" s="4">
        <f t="shared" si="114"/>
        <v>11</v>
      </c>
      <c r="V3702">
        <f t="shared" si="115"/>
        <v>28</v>
      </c>
    </row>
    <row r="3703" spans="1:22" x14ac:dyDescent="0.25">
      <c r="A3703">
        <v>3720</v>
      </c>
      <c r="B3703" t="str">
        <f>"E"&amp;A3703</f>
        <v>E3720</v>
      </c>
      <c r="C3703" t="s">
        <v>43</v>
      </c>
      <c r="D3703">
        <v>3</v>
      </c>
      <c r="E3703">
        <f>IF(D3703&lt;4,D3703,4)</f>
        <v>3</v>
      </c>
      <c r="F3703" s="1">
        <v>40155</v>
      </c>
      <c r="G3703" s="1">
        <v>40186</v>
      </c>
      <c r="H3703" s="3">
        <f>G3703-F3703</f>
        <v>31</v>
      </c>
      <c r="I3703" s="3">
        <f>IF(H3703&lt;=60,1,IF(H3703&lt;=150,2,3))</f>
        <v>1</v>
      </c>
      <c r="J3703">
        <v>56.1</v>
      </c>
      <c r="K3703">
        <v>4.93</v>
      </c>
      <c r="L3703">
        <v>3.05</v>
      </c>
      <c r="M3703">
        <v>115</v>
      </c>
      <c r="N3703">
        <f>LOG(M3703/100,2)+3</f>
        <v>3.2016338611696504</v>
      </c>
      <c r="O3703">
        <f>INDEX(lehmad!B$2:B$412,MATCH(klypsid!$B3703,lehmad!$A$2:$A$412,0))</f>
        <v>38662</v>
      </c>
      <c r="P3703">
        <f>INDEX(lehmad!D$2:D$412,MATCH(klypsid!$B3703,lehmad!$A$2:$A$412,0))</f>
        <v>124</v>
      </c>
      <c r="Q3703">
        <f>INDEX(lehmad!E$2:E$412,MATCH(klypsid!$B3703,lehmad!$A$2:$A$412,0))</f>
        <v>0.93799999999999994</v>
      </c>
      <c r="R3703" t="str">
        <f>INDEX(lehmad!F$2:F$412,MATCH(klypsid!$B3703,lehmad!$A$2:$A$412,0))</f>
        <v>LANCELOT-ET</v>
      </c>
      <c r="S3703">
        <f>INDEX(lehmad!H$2:H$412,MATCH(klypsid!$B3703,lehmad!$A$2:$A$412,0))</f>
        <v>126</v>
      </c>
      <c r="T3703">
        <f>INDEX(lehmad!K$2:K$412,MATCH(klypsid!$B3703,lehmad!$A$2:$A$412,0))</f>
        <v>122</v>
      </c>
      <c r="U3703" s="4">
        <f t="shared" si="114"/>
        <v>1</v>
      </c>
      <c r="V3703">
        <f t="shared" si="115"/>
        <v>31</v>
      </c>
    </row>
    <row r="3704" spans="1:22" x14ac:dyDescent="0.25">
      <c r="A3704">
        <v>3720</v>
      </c>
      <c r="B3704" t="str">
        <f>"E"&amp;A3704</f>
        <v>E3720</v>
      </c>
      <c r="C3704" t="s">
        <v>43</v>
      </c>
      <c r="D3704">
        <v>3</v>
      </c>
      <c r="E3704">
        <f>IF(D3704&lt;4,D3704,4)</f>
        <v>3</v>
      </c>
      <c r="F3704" s="1">
        <v>40155</v>
      </c>
      <c r="G3704" s="1">
        <v>40214</v>
      </c>
      <c r="H3704" s="3">
        <f>G3704-F3704</f>
        <v>59</v>
      </c>
      <c r="I3704" s="3">
        <f>IF(H3704&lt;=60,1,IF(H3704&lt;=150,2,3))</f>
        <v>1</v>
      </c>
      <c r="J3704">
        <v>48.8</v>
      </c>
      <c r="K3704">
        <v>4.01</v>
      </c>
      <c r="L3704">
        <v>2.93</v>
      </c>
      <c r="M3704">
        <v>32</v>
      </c>
      <c r="N3704">
        <f>LOG(M3704/100,2)+3</f>
        <v>1.3561438102252752</v>
      </c>
      <c r="O3704">
        <f>INDEX(lehmad!B$2:B$412,MATCH(klypsid!$B3704,lehmad!$A$2:$A$412,0))</f>
        <v>38662</v>
      </c>
      <c r="P3704">
        <f>INDEX(lehmad!D$2:D$412,MATCH(klypsid!$B3704,lehmad!$A$2:$A$412,0))</f>
        <v>124</v>
      </c>
      <c r="Q3704">
        <f>INDEX(lehmad!E$2:E$412,MATCH(klypsid!$B3704,lehmad!$A$2:$A$412,0))</f>
        <v>0.93799999999999994</v>
      </c>
      <c r="R3704" t="str">
        <f>INDEX(lehmad!F$2:F$412,MATCH(klypsid!$B3704,lehmad!$A$2:$A$412,0))</f>
        <v>LANCELOT-ET</v>
      </c>
      <c r="S3704">
        <f>INDEX(lehmad!H$2:H$412,MATCH(klypsid!$B3704,lehmad!$A$2:$A$412,0))</f>
        <v>126</v>
      </c>
      <c r="T3704">
        <f>INDEX(lehmad!K$2:K$412,MATCH(klypsid!$B3704,lehmad!$A$2:$A$412,0))</f>
        <v>122</v>
      </c>
      <c r="U3704" s="4">
        <f t="shared" si="114"/>
        <v>2</v>
      </c>
      <c r="V3704">
        <f t="shared" si="115"/>
        <v>28</v>
      </c>
    </row>
    <row r="3705" spans="1:22" x14ac:dyDescent="0.25">
      <c r="A3705">
        <v>3720</v>
      </c>
      <c r="B3705" t="str">
        <f>"E"&amp;A3705</f>
        <v>E3720</v>
      </c>
      <c r="C3705" t="s">
        <v>43</v>
      </c>
      <c r="D3705">
        <v>3</v>
      </c>
      <c r="E3705">
        <f>IF(D3705&lt;4,D3705,4)</f>
        <v>3</v>
      </c>
      <c r="F3705" s="1">
        <v>40155</v>
      </c>
      <c r="G3705" s="1">
        <v>40242</v>
      </c>
      <c r="H3705" s="3">
        <f>G3705-F3705</f>
        <v>87</v>
      </c>
      <c r="I3705" s="3">
        <f>IF(H3705&lt;=60,1,IF(H3705&lt;=150,2,3))</f>
        <v>2</v>
      </c>
      <c r="J3705">
        <v>46.7</v>
      </c>
      <c r="K3705">
        <v>3.54</v>
      </c>
      <c r="L3705">
        <v>3.01</v>
      </c>
      <c r="M3705">
        <v>69</v>
      </c>
      <c r="N3705">
        <f>LOG(M3705/100,2)+3</f>
        <v>2.4646682670034443</v>
      </c>
      <c r="O3705">
        <f>INDEX(lehmad!B$2:B$412,MATCH(klypsid!$B3705,lehmad!$A$2:$A$412,0))</f>
        <v>38662</v>
      </c>
      <c r="P3705">
        <f>INDEX(lehmad!D$2:D$412,MATCH(klypsid!$B3705,lehmad!$A$2:$A$412,0))</f>
        <v>124</v>
      </c>
      <c r="Q3705">
        <f>INDEX(lehmad!E$2:E$412,MATCH(klypsid!$B3705,lehmad!$A$2:$A$412,0))</f>
        <v>0.93799999999999994</v>
      </c>
      <c r="R3705" t="str">
        <f>INDEX(lehmad!F$2:F$412,MATCH(klypsid!$B3705,lehmad!$A$2:$A$412,0))</f>
        <v>LANCELOT-ET</v>
      </c>
      <c r="S3705">
        <f>INDEX(lehmad!H$2:H$412,MATCH(klypsid!$B3705,lehmad!$A$2:$A$412,0))</f>
        <v>126</v>
      </c>
      <c r="T3705">
        <f>INDEX(lehmad!K$2:K$412,MATCH(klypsid!$B3705,lehmad!$A$2:$A$412,0))</f>
        <v>122</v>
      </c>
      <c r="U3705" s="4">
        <f t="shared" si="114"/>
        <v>3</v>
      </c>
      <c r="V3705">
        <f t="shared" si="115"/>
        <v>28</v>
      </c>
    </row>
    <row r="3706" spans="1:22" x14ac:dyDescent="0.25">
      <c r="A3706">
        <v>3720</v>
      </c>
      <c r="B3706" t="str">
        <f>"E"&amp;A3706</f>
        <v>E3720</v>
      </c>
      <c r="C3706" t="s">
        <v>43</v>
      </c>
      <c r="D3706">
        <v>3</v>
      </c>
      <c r="E3706">
        <f>IF(D3706&lt;4,D3706,4)</f>
        <v>3</v>
      </c>
      <c r="F3706" s="1">
        <v>40155</v>
      </c>
      <c r="G3706" s="1">
        <v>40276</v>
      </c>
      <c r="H3706" s="3">
        <f>G3706-F3706</f>
        <v>121</v>
      </c>
      <c r="I3706" s="3">
        <f>IF(H3706&lt;=60,1,IF(H3706&lt;=150,2,3))</f>
        <v>2</v>
      </c>
      <c r="J3706">
        <v>45.6</v>
      </c>
      <c r="K3706">
        <v>3.9</v>
      </c>
      <c r="L3706">
        <v>2.99</v>
      </c>
      <c r="M3706">
        <v>99</v>
      </c>
      <c r="N3706">
        <f>LOG(M3706/100,2)+3</f>
        <v>2.9855004303048851</v>
      </c>
      <c r="O3706">
        <f>INDEX(lehmad!B$2:B$412,MATCH(klypsid!$B3706,lehmad!$A$2:$A$412,0))</f>
        <v>38662</v>
      </c>
      <c r="P3706">
        <f>INDEX(lehmad!D$2:D$412,MATCH(klypsid!$B3706,lehmad!$A$2:$A$412,0))</f>
        <v>124</v>
      </c>
      <c r="Q3706">
        <f>INDEX(lehmad!E$2:E$412,MATCH(klypsid!$B3706,lehmad!$A$2:$A$412,0))</f>
        <v>0.93799999999999994</v>
      </c>
      <c r="R3706" t="str">
        <f>INDEX(lehmad!F$2:F$412,MATCH(klypsid!$B3706,lehmad!$A$2:$A$412,0))</f>
        <v>LANCELOT-ET</v>
      </c>
      <c r="S3706">
        <f>INDEX(lehmad!H$2:H$412,MATCH(klypsid!$B3706,lehmad!$A$2:$A$412,0))</f>
        <v>126</v>
      </c>
      <c r="T3706">
        <f>INDEX(lehmad!K$2:K$412,MATCH(klypsid!$B3706,lehmad!$A$2:$A$412,0))</f>
        <v>122</v>
      </c>
      <c r="U3706" s="4">
        <f t="shared" si="114"/>
        <v>4</v>
      </c>
      <c r="V3706">
        <f t="shared" si="115"/>
        <v>34</v>
      </c>
    </row>
    <row r="3707" spans="1:22" x14ac:dyDescent="0.25">
      <c r="A3707">
        <v>3720</v>
      </c>
      <c r="B3707" t="str">
        <f>"E"&amp;A3707</f>
        <v>E3720</v>
      </c>
      <c r="C3707" t="s">
        <v>43</v>
      </c>
      <c r="D3707">
        <v>3</v>
      </c>
      <c r="E3707">
        <f>IF(D3707&lt;4,D3707,4)</f>
        <v>3</v>
      </c>
      <c r="F3707" s="1">
        <v>40155</v>
      </c>
      <c r="G3707" s="1">
        <v>40304</v>
      </c>
      <c r="H3707" s="3">
        <f>G3707-F3707</f>
        <v>149</v>
      </c>
      <c r="I3707" s="3">
        <f>IF(H3707&lt;=60,1,IF(H3707&lt;=150,2,3))</f>
        <v>2</v>
      </c>
      <c r="J3707">
        <v>33.4</v>
      </c>
      <c r="K3707">
        <v>3.54</v>
      </c>
      <c r="L3707">
        <v>2.95</v>
      </c>
      <c r="M3707">
        <v>110</v>
      </c>
      <c r="N3707">
        <f>LOG(M3707/100,2)+3</f>
        <v>3.1375035237499351</v>
      </c>
      <c r="O3707">
        <f>INDEX(lehmad!B$2:B$412,MATCH(klypsid!$B3707,lehmad!$A$2:$A$412,0))</f>
        <v>38662</v>
      </c>
      <c r="P3707">
        <f>INDEX(lehmad!D$2:D$412,MATCH(klypsid!$B3707,lehmad!$A$2:$A$412,0))</f>
        <v>124</v>
      </c>
      <c r="Q3707">
        <f>INDEX(lehmad!E$2:E$412,MATCH(klypsid!$B3707,lehmad!$A$2:$A$412,0))</f>
        <v>0.93799999999999994</v>
      </c>
      <c r="R3707" t="str">
        <f>INDEX(lehmad!F$2:F$412,MATCH(klypsid!$B3707,lehmad!$A$2:$A$412,0))</f>
        <v>LANCELOT-ET</v>
      </c>
      <c r="S3707">
        <f>INDEX(lehmad!H$2:H$412,MATCH(klypsid!$B3707,lehmad!$A$2:$A$412,0))</f>
        <v>126</v>
      </c>
      <c r="T3707">
        <f>INDEX(lehmad!K$2:K$412,MATCH(klypsid!$B3707,lehmad!$A$2:$A$412,0))</f>
        <v>122</v>
      </c>
      <c r="U3707" s="4">
        <f t="shared" si="114"/>
        <v>5</v>
      </c>
      <c r="V3707">
        <f t="shared" si="115"/>
        <v>28</v>
      </c>
    </row>
    <row r="3708" spans="1:22" x14ac:dyDescent="0.25">
      <c r="A3708">
        <v>3720</v>
      </c>
      <c r="B3708" t="str">
        <f>"E"&amp;A3708</f>
        <v>E3720</v>
      </c>
      <c r="C3708" t="s">
        <v>43</v>
      </c>
      <c r="D3708">
        <v>3</v>
      </c>
      <c r="E3708">
        <f>IF(D3708&lt;4,D3708,4)</f>
        <v>3</v>
      </c>
      <c r="F3708" s="1">
        <v>40155</v>
      </c>
      <c r="G3708" s="1">
        <v>40336</v>
      </c>
      <c r="H3708" s="3">
        <f>G3708-F3708</f>
        <v>181</v>
      </c>
      <c r="I3708" s="3">
        <f>IF(H3708&lt;=60,1,IF(H3708&lt;=150,2,3))</f>
        <v>3</v>
      </c>
      <c r="J3708">
        <v>34.5</v>
      </c>
      <c r="K3708">
        <v>3.6</v>
      </c>
      <c r="L3708">
        <v>3.03</v>
      </c>
      <c r="M3708">
        <v>82</v>
      </c>
      <c r="N3708">
        <f>LOG(M3708/100,2)+3</f>
        <v>2.713695814843359</v>
      </c>
      <c r="O3708">
        <f>INDEX(lehmad!B$2:B$412,MATCH(klypsid!$B3708,lehmad!$A$2:$A$412,0))</f>
        <v>38662</v>
      </c>
      <c r="P3708">
        <f>INDEX(lehmad!D$2:D$412,MATCH(klypsid!$B3708,lehmad!$A$2:$A$412,0))</f>
        <v>124</v>
      </c>
      <c r="Q3708">
        <f>INDEX(lehmad!E$2:E$412,MATCH(klypsid!$B3708,lehmad!$A$2:$A$412,0))</f>
        <v>0.93799999999999994</v>
      </c>
      <c r="R3708" t="str">
        <f>INDEX(lehmad!F$2:F$412,MATCH(klypsid!$B3708,lehmad!$A$2:$A$412,0))</f>
        <v>LANCELOT-ET</v>
      </c>
      <c r="S3708">
        <f>INDEX(lehmad!H$2:H$412,MATCH(klypsid!$B3708,lehmad!$A$2:$A$412,0))</f>
        <v>126</v>
      </c>
      <c r="T3708">
        <f>INDEX(lehmad!K$2:K$412,MATCH(klypsid!$B3708,lehmad!$A$2:$A$412,0))</f>
        <v>122</v>
      </c>
      <c r="U3708" s="4">
        <f t="shared" si="114"/>
        <v>6</v>
      </c>
      <c r="V3708">
        <f t="shared" si="115"/>
        <v>32</v>
      </c>
    </row>
    <row r="3709" spans="1:22" x14ac:dyDescent="0.25">
      <c r="A3709">
        <v>3720</v>
      </c>
      <c r="B3709" t="str">
        <f>"E"&amp;A3709</f>
        <v>E3720</v>
      </c>
      <c r="C3709" t="s">
        <v>43</v>
      </c>
      <c r="D3709">
        <v>3</v>
      </c>
      <c r="E3709">
        <f>IF(D3709&lt;4,D3709,4)</f>
        <v>3</v>
      </c>
      <c r="F3709" s="1">
        <v>40155</v>
      </c>
      <c r="G3709" s="1">
        <v>40371</v>
      </c>
      <c r="H3709" s="3">
        <f>G3709-F3709</f>
        <v>216</v>
      </c>
      <c r="I3709" s="3">
        <f>IF(H3709&lt;=60,1,IF(H3709&lt;=150,2,3))</f>
        <v>3</v>
      </c>
      <c r="J3709">
        <v>32</v>
      </c>
      <c r="K3709">
        <v>3.59</v>
      </c>
      <c r="L3709">
        <v>3.1</v>
      </c>
      <c r="M3709">
        <v>61</v>
      </c>
      <c r="N3709">
        <f>LOG(M3709/100,2)+3</f>
        <v>2.2868811477881614</v>
      </c>
      <c r="O3709">
        <f>INDEX(lehmad!B$2:B$412,MATCH(klypsid!$B3709,lehmad!$A$2:$A$412,0))</f>
        <v>38662</v>
      </c>
      <c r="P3709">
        <f>INDEX(lehmad!D$2:D$412,MATCH(klypsid!$B3709,lehmad!$A$2:$A$412,0))</f>
        <v>124</v>
      </c>
      <c r="Q3709">
        <f>INDEX(lehmad!E$2:E$412,MATCH(klypsid!$B3709,lehmad!$A$2:$A$412,0))</f>
        <v>0.93799999999999994</v>
      </c>
      <c r="R3709" t="str">
        <f>INDEX(lehmad!F$2:F$412,MATCH(klypsid!$B3709,lehmad!$A$2:$A$412,0))</f>
        <v>LANCELOT-ET</v>
      </c>
      <c r="S3709">
        <f>INDEX(lehmad!H$2:H$412,MATCH(klypsid!$B3709,lehmad!$A$2:$A$412,0))</f>
        <v>126</v>
      </c>
      <c r="T3709">
        <f>INDEX(lehmad!K$2:K$412,MATCH(klypsid!$B3709,lehmad!$A$2:$A$412,0))</f>
        <v>122</v>
      </c>
      <c r="U3709" s="4">
        <f t="shared" si="114"/>
        <v>7</v>
      </c>
      <c r="V3709">
        <f t="shared" si="115"/>
        <v>35</v>
      </c>
    </row>
    <row r="3710" spans="1:22" x14ac:dyDescent="0.25">
      <c r="A3710">
        <v>3720</v>
      </c>
      <c r="B3710" t="str">
        <f>"E"&amp;A3710</f>
        <v>E3720</v>
      </c>
      <c r="C3710" t="s">
        <v>43</v>
      </c>
      <c r="D3710">
        <v>3</v>
      </c>
      <c r="E3710">
        <f>IF(D3710&lt;4,D3710,4)</f>
        <v>3</v>
      </c>
      <c r="F3710" s="1">
        <v>40155</v>
      </c>
      <c r="G3710" s="1">
        <v>40396</v>
      </c>
      <c r="H3710" s="3">
        <f>G3710-F3710</f>
        <v>241</v>
      </c>
      <c r="I3710" s="3">
        <f>IF(H3710&lt;=60,1,IF(H3710&lt;=150,2,3))</f>
        <v>3</v>
      </c>
      <c r="J3710">
        <v>29.5</v>
      </c>
      <c r="K3710">
        <v>2.99</v>
      </c>
      <c r="L3710">
        <v>3.01</v>
      </c>
      <c r="M3710">
        <v>95</v>
      </c>
      <c r="N3710">
        <f>LOG(M3710/100,2)+3</f>
        <v>2.925999418556223</v>
      </c>
      <c r="O3710">
        <f>INDEX(lehmad!B$2:B$412,MATCH(klypsid!$B3710,lehmad!$A$2:$A$412,0))</f>
        <v>38662</v>
      </c>
      <c r="P3710">
        <f>INDEX(lehmad!D$2:D$412,MATCH(klypsid!$B3710,lehmad!$A$2:$A$412,0))</f>
        <v>124</v>
      </c>
      <c r="Q3710">
        <f>INDEX(lehmad!E$2:E$412,MATCH(klypsid!$B3710,lehmad!$A$2:$A$412,0))</f>
        <v>0.93799999999999994</v>
      </c>
      <c r="R3710" t="str">
        <f>INDEX(lehmad!F$2:F$412,MATCH(klypsid!$B3710,lehmad!$A$2:$A$412,0))</f>
        <v>LANCELOT-ET</v>
      </c>
      <c r="S3710">
        <f>INDEX(lehmad!H$2:H$412,MATCH(klypsid!$B3710,lehmad!$A$2:$A$412,0))</f>
        <v>126</v>
      </c>
      <c r="T3710">
        <f>INDEX(lehmad!K$2:K$412,MATCH(klypsid!$B3710,lehmad!$A$2:$A$412,0))</f>
        <v>122</v>
      </c>
      <c r="U3710" s="4">
        <f t="shared" si="114"/>
        <v>8</v>
      </c>
      <c r="V3710">
        <f t="shared" si="115"/>
        <v>25</v>
      </c>
    </row>
    <row r="3711" spans="1:22" x14ac:dyDescent="0.25">
      <c r="A3711">
        <v>3720</v>
      </c>
      <c r="B3711" t="str">
        <f>"E"&amp;A3711</f>
        <v>E3720</v>
      </c>
      <c r="C3711" t="s">
        <v>43</v>
      </c>
      <c r="D3711">
        <v>3</v>
      </c>
      <c r="E3711">
        <f>IF(D3711&lt;4,D3711,4)</f>
        <v>3</v>
      </c>
      <c r="F3711" s="1">
        <v>40155</v>
      </c>
      <c r="G3711" s="1">
        <v>40434</v>
      </c>
      <c r="H3711" s="3">
        <f>G3711-F3711</f>
        <v>279</v>
      </c>
      <c r="I3711" s="3">
        <f>IF(H3711&lt;=60,1,IF(H3711&lt;=150,2,3))</f>
        <v>3</v>
      </c>
      <c r="J3711">
        <v>22.1</v>
      </c>
      <c r="K3711">
        <v>4.78</v>
      </c>
      <c r="L3711">
        <v>3.86</v>
      </c>
      <c r="M3711">
        <v>88</v>
      </c>
      <c r="N3711">
        <f>LOG(M3711/100,2)+3</f>
        <v>2.8155754288625725</v>
      </c>
      <c r="O3711">
        <f>INDEX(lehmad!B$2:B$412,MATCH(klypsid!$B3711,lehmad!$A$2:$A$412,0))</f>
        <v>38662</v>
      </c>
      <c r="P3711">
        <f>INDEX(lehmad!D$2:D$412,MATCH(klypsid!$B3711,lehmad!$A$2:$A$412,0))</f>
        <v>124</v>
      </c>
      <c r="Q3711">
        <f>INDEX(lehmad!E$2:E$412,MATCH(klypsid!$B3711,lehmad!$A$2:$A$412,0))</f>
        <v>0.93799999999999994</v>
      </c>
      <c r="R3711" t="str">
        <f>INDEX(lehmad!F$2:F$412,MATCH(klypsid!$B3711,lehmad!$A$2:$A$412,0))</f>
        <v>LANCELOT-ET</v>
      </c>
      <c r="S3711">
        <f>INDEX(lehmad!H$2:H$412,MATCH(klypsid!$B3711,lehmad!$A$2:$A$412,0))</f>
        <v>126</v>
      </c>
      <c r="T3711">
        <f>INDEX(lehmad!K$2:K$412,MATCH(klypsid!$B3711,lehmad!$A$2:$A$412,0))</f>
        <v>122</v>
      </c>
      <c r="U3711" s="4">
        <f t="shared" si="114"/>
        <v>9</v>
      </c>
      <c r="V3711">
        <f t="shared" si="115"/>
        <v>38</v>
      </c>
    </row>
    <row r="3712" spans="1:22" x14ac:dyDescent="0.25">
      <c r="A3712">
        <v>3720</v>
      </c>
      <c r="B3712" t="str">
        <f>"E"&amp;A3712</f>
        <v>E3720</v>
      </c>
      <c r="C3712" t="s">
        <v>43</v>
      </c>
      <c r="D3712">
        <v>3</v>
      </c>
      <c r="E3712">
        <f>IF(D3712&lt;4,D3712,4)</f>
        <v>3</v>
      </c>
      <c r="F3712" s="1">
        <v>40155</v>
      </c>
      <c r="G3712" s="1">
        <v>40462</v>
      </c>
      <c r="H3712" s="3">
        <f>G3712-F3712</f>
        <v>307</v>
      </c>
      <c r="I3712" s="3">
        <f>IF(H3712&lt;=60,1,IF(H3712&lt;=150,2,3))</f>
        <v>3</v>
      </c>
      <c r="J3712">
        <v>20</v>
      </c>
      <c r="K3712">
        <v>4.75</v>
      </c>
      <c r="L3712">
        <v>3.96</v>
      </c>
      <c r="M3712">
        <v>153</v>
      </c>
      <c r="N3712">
        <f>LOG(M3712/100,2)+3</f>
        <v>3.6135316529179269</v>
      </c>
      <c r="O3712">
        <f>INDEX(lehmad!B$2:B$412,MATCH(klypsid!$B3712,lehmad!$A$2:$A$412,0))</f>
        <v>38662</v>
      </c>
      <c r="P3712">
        <f>INDEX(lehmad!D$2:D$412,MATCH(klypsid!$B3712,lehmad!$A$2:$A$412,0))</f>
        <v>124</v>
      </c>
      <c r="Q3712">
        <f>INDEX(lehmad!E$2:E$412,MATCH(klypsid!$B3712,lehmad!$A$2:$A$412,0))</f>
        <v>0.93799999999999994</v>
      </c>
      <c r="R3712" t="str">
        <f>INDEX(lehmad!F$2:F$412,MATCH(klypsid!$B3712,lehmad!$A$2:$A$412,0))</f>
        <v>LANCELOT-ET</v>
      </c>
      <c r="S3712">
        <f>INDEX(lehmad!H$2:H$412,MATCH(klypsid!$B3712,lehmad!$A$2:$A$412,0))</f>
        <v>126</v>
      </c>
      <c r="T3712">
        <f>INDEX(lehmad!K$2:K$412,MATCH(klypsid!$B3712,lehmad!$A$2:$A$412,0))</f>
        <v>122</v>
      </c>
      <c r="U3712" s="4">
        <f t="shared" si="114"/>
        <v>10</v>
      </c>
      <c r="V3712">
        <f t="shared" si="115"/>
        <v>28</v>
      </c>
    </row>
    <row r="3713" spans="1:22" x14ac:dyDescent="0.25">
      <c r="A3713">
        <v>3720</v>
      </c>
      <c r="B3713" t="str">
        <f>"E"&amp;A3713</f>
        <v>E3720</v>
      </c>
      <c r="C3713" t="s">
        <v>43</v>
      </c>
      <c r="D3713">
        <v>4</v>
      </c>
      <c r="E3713">
        <f>IF(D3713&lt;4,D3713,4)</f>
        <v>4</v>
      </c>
      <c r="F3713" s="1">
        <v>40545</v>
      </c>
      <c r="G3713" s="1">
        <v>40556</v>
      </c>
      <c r="H3713" s="3">
        <f>G3713-F3713</f>
        <v>11</v>
      </c>
      <c r="I3713" s="3">
        <f>IF(H3713&lt;=60,1,IF(H3713&lt;=150,2,3))</f>
        <v>1</v>
      </c>
      <c r="J3713">
        <v>42</v>
      </c>
      <c r="K3713">
        <v>4.8099999999999996</v>
      </c>
      <c r="L3713">
        <v>3.92</v>
      </c>
      <c r="M3713">
        <v>127</v>
      </c>
      <c r="N3713">
        <f>LOG(M3713/100,2)+3</f>
        <v>3.3448284969974411</v>
      </c>
      <c r="O3713">
        <f>INDEX(lehmad!B$2:B$412,MATCH(klypsid!$B3713,lehmad!$A$2:$A$412,0))</f>
        <v>38662</v>
      </c>
      <c r="P3713">
        <f>INDEX(lehmad!D$2:D$412,MATCH(klypsid!$B3713,lehmad!$A$2:$A$412,0))</f>
        <v>124</v>
      </c>
      <c r="Q3713">
        <f>INDEX(lehmad!E$2:E$412,MATCH(klypsid!$B3713,lehmad!$A$2:$A$412,0))</f>
        <v>0.93799999999999994</v>
      </c>
      <c r="R3713" t="str">
        <f>INDEX(lehmad!F$2:F$412,MATCH(klypsid!$B3713,lehmad!$A$2:$A$412,0))</f>
        <v>LANCELOT-ET</v>
      </c>
      <c r="S3713">
        <f>INDEX(lehmad!H$2:H$412,MATCH(klypsid!$B3713,lehmad!$A$2:$A$412,0))</f>
        <v>126</v>
      </c>
      <c r="T3713">
        <f>INDEX(lehmad!K$2:K$412,MATCH(klypsid!$B3713,lehmad!$A$2:$A$412,0))</f>
        <v>122</v>
      </c>
      <c r="U3713" s="4">
        <f t="shared" si="114"/>
        <v>1</v>
      </c>
      <c r="V3713">
        <f t="shared" si="115"/>
        <v>11</v>
      </c>
    </row>
    <row r="3714" spans="1:22" x14ac:dyDescent="0.25">
      <c r="A3714">
        <v>3728</v>
      </c>
      <c r="B3714" t="str">
        <f>"E"&amp;A3714</f>
        <v>E3728</v>
      </c>
      <c r="C3714" t="s">
        <v>108</v>
      </c>
      <c r="D3714">
        <v>1</v>
      </c>
      <c r="E3714">
        <f>IF(D3714&lt;4,D3714,4)</f>
        <v>1</v>
      </c>
      <c r="F3714" s="1">
        <v>39361</v>
      </c>
      <c r="G3714" s="1">
        <v>39387</v>
      </c>
      <c r="H3714" s="3">
        <f>G3714-F3714</f>
        <v>26</v>
      </c>
      <c r="I3714" s="3">
        <f>IF(H3714&lt;=60,1,IF(H3714&lt;=150,2,3))</f>
        <v>1</v>
      </c>
      <c r="J3714">
        <v>35.1</v>
      </c>
      <c r="K3714">
        <v>3.84</v>
      </c>
      <c r="L3714">
        <v>3.09</v>
      </c>
      <c r="M3714">
        <v>13</v>
      </c>
      <c r="N3714">
        <f>LOG(M3714/100,2)+3</f>
        <v>5.6583528366367375E-2</v>
      </c>
      <c r="O3714">
        <f>INDEX(lehmad!B$2:B$412,MATCH(klypsid!$B3714,lehmad!$A$2:$A$412,0))</f>
        <v>38667</v>
      </c>
      <c r="P3714">
        <f>INDEX(lehmad!D$2:D$412,MATCH(klypsid!$B3714,lehmad!$A$2:$A$412,0))</f>
        <v>112</v>
      </c>
      <c r="Q3714">
        <f>INDEX(lehmad!E$2:E$412,MATCH(klypsid!$B3714,lehmad!$A$2:$A$412,0))</f>
        <v>1</v>
      </c>
      <c r="R3714" t="str">
        <f>INDEX(lehmad!F$2:F$412,MATCH(klypsid!$B3714,lehmad!$A$2:$A$412,0))</f>
        <v>LANCELOT-ET</v>
      </c>
      <c r="S3714">
        <f>INDEX(lehmad!H$2:H$412,MATCH(klypsid!$B3714,lehmad!$A$2:$A$412,0))</f>
        <v>126</v>
      </c>
      <c r="T3714">
        <f>INDEX(lehmad!K$2:K$412,MATCH(klypsid!$B3714,lehmad!$A$2:$A$412,0))</f>
        <v>122</v>
      </c>
      <c r="U3714" s="4">
        <f t="shared" si="114"/>
        <v>1</v>
      </c>
      <c r="V3714">
        <f t="shared" si="115"/>
        <v>26</v>
      </c>
    </row>
    <row r="3715" spans="1:22" x14ac:dyDescent="0.25">
      <c r="A3715">
        <v>3728</v>
      </c>
      <c r="B3715" t="str">
        <f>"E"&amp;A3715</f>
        <v>E3728</v>
      </c>
      <c r="C3715" t="s">
        <v>108</v>
      </c>
      <c r="D3715">
        <v>1</v>
      </c>
      <c r="E3715">
        <f>IF(D3715&lt;4,D3715,4)</f>
        <v>1</v>
      </c>
      <c r="F3715" s="1">
        <v>39361</v>
      </c>
      <c r="G3715" s="1">
        <v>39418</v>
      </c>
      <c r="H3715" s="3">
        <f>G3715-F3715</f>
        <v>57</v>
      </c>
      <c r="I3715" s="3">
        <f>IF(H3715&lt;=60,1,IF(H3715&lt;=150,2,3))</f>
        <v>1</v>
      </c>
      <c r="J3715">
        <v>35.700000000000003</v>
      </c>
      <c r="K3715">
        <v>3.35</v>
      </c>
      <c r="L3715">
        <v>3.01</v>
      </c>
      <c r="M3715">
        <v>20</v>
      </c>
      <c r="N3715">
        <f>LOG(M3715/100,2)+3</f>
        <v>0.67807190511263782</v>
      </c>
      <c r="O3715">
        <f>INDEX(lehmad!B$2:B$412,MATCH(klypsid!$B3715,lehmad!$A$2:$A$412,0))</f>
        <v>38667</v>
      </c>
      <c r="P3715">
        <f>INDEX(lehmad!D$2:D$412,MATCH(klypsid!$B3715,lehmad!$A$2:$A$412,0))</f>
        <v>112</v>
      </c>
      <c r="Q3715">
        <f>INDEX(lehmad!E$2:E$412,MATCH(klypsid!$B3715,lehmad!$A$2:$A$412,0))</f>
        <v>1</v>
      </c>
      <c r="R3715" t="str">
        <f>INDEX(lehmad!F$2:F$412,MATCH(klypsid!$B3715,lehmad!$A$2:$A$412,0))</f>
        <v>LANCELOT-ET</v>
      </c>
      <c r="S3715">
        <f>INDEX(lehmad!H$2:H$412,MATCH(klypsid!$B3715,lehmad!$A$2:$A$412,0))</f>
        <v>126</v>
      </c>
      <c r="T3715">
        <f>INDEX(lehmad!K$2:K$412,MATCH(klypsid!$B3715,lehmad!$A$2:$A$412,0))</f>
        <v>122</v>
      </c>
      <c r="U3715" s="4">
        <f t="shared" ref="U3715:U3778" si="116">IF(AND(A3715=A3714,D3715=D3714),U3714+1,1)</f>
        <v>2</v>
      </c>
      <c r="V3715">
        <f t="shared" ref="V3715:V3778" si="117">IF(AND(A3715=A3714,D3715=D3714),G3715-G3714,G3715-F3715)</f>
        <v>31</v>
      </c>
    </row>
    <row r="3716" spans="1:22" x14ac:dyDescent="0.25">
      <c r="A3716">
        <v>3728</v>
      </c>
      <c r="B3716" t="str">
        <f>"E"&amp;A3716</f>
        <v>E3728</v>
      </c>
      <c r="C3716" t="s">
        <v>108</v>
      </c>
      <c r="D3716">
        <v>1</v>
      </c>
      <c r="E3716">
        <f>IF(D3716&lt;4,D3716,4)</f>
        <v>1</v>
      </c>
      <c r="F3716" s="1">
        <v>39361</v>
      </c>
      <c r="G3716" s="1">
        <v>39450</v>
      </c>
      <c r="H3716" s="3">
        <f>G3716-F3716</f>
        <v>89</v>
      </c>
      <c r="I3716" s="3">
        <f>IF(H3716&lt;=60,1,IF(H3716&lt;=150,2,3))</f>
        <v>2</v>
      </c>
      <c r="J3716">
        <v>42.6</v>
      </c>
      <c r="K3716">
        <v>3.26</v>
      </c>
      <c r="L3716">
        <v>2.98</v>
      </c>
      <c r="M3716">
        <v>72</v>
      </c>
      <c r="N3716">
        <f>LOG(M3716/100,2)+3</f>
        <v>2.5260688116675878</v>
      </c>
      <c r="O3716">
        <f>INDEX(lehmad!B$2:B$412,MATCH(klypsid!$B3716,lehmad!$A$2:$A$412,0))</f>
        <v>38667</v>
      </c>
      <c r="P3716">
        <f>INDEX(lehmad!D$2:D$412,MATCH(klypsid!$B3716,lehmad!$A$2:$A$412,0))</f>
        <v>112</v>
      </c>
      <c r="Q3716">
        <f>INDEX(lehmad!E$2:E$412,MATCH(klypsid!$B3716,lehmad!$A$2:$A$412,0))</f>
        <v>1</v>
      </c>
      <c r="R3716" t="str">
        <f>INDEX(lehmad!F$2:F$412,MATCH(klypsid!$B3716,lehmad!$A$2:$A$412,0))</f>
        <v>LANCELOT-ET</v>
      </c>
      <c r="S3716">
        <f>INDEX(lehmad!H$2:H$412,MATCH(klypsid!$B3716,lehmad!$A$2:$A$412,0))</f>
        <v>126</v>
      </c>
      <c r="T3716">
        <f>INDEX(lehmad!K$2:K$412,MATCH(klypsid!$B3716,lehmad!$A$2:$A$412,0))</f>
        <v>122</v>
      </c>
      <c r="U3716" s="4">
        <f t="shared" si="116"/>
        <v>3</v>
      </c>
      <c r="V3716">
        <f t="shared" si="117"/>
        <v>32</v>
      </c>
    </row>
    <row r="3717" spans="1:22" x14ac:dyDescent="0.25">
      <c r="A3717">
        <v>3728</v>
      </c>
      <c r="B3717" t="str">
        <f>"E"&amp;A3717</f>
        <v>E3728</v>
      </c>
      <c r="C3717" t="s">
        <v>108</v>
      </c>
      <c r="D3717">
        <v>1</v>
      </c>
      <c r="E3717">
        <f>IF(D3717&lt;4,D3717,4)</f>
        <v>1</v>
      </c>
      <c r="F3717" s="1">
        <v>39361</v>
      </c>
      <c r="G3717" s="1">
        <v>39481</v>
      </c>
      <c r="H3717" s="3">
        <f>G3717-F3717</f>
        <v>120</v>
      </c>
      <c r="I3717" s="3">
        <f>IF(H3717&lt;=60,1,IF(H3717&lt;=150,2,3))</f>
        <v>2</v>
      </c>
      <c r="J3717">
        <v>37.5</v>
      </c>
      <c r="K3717">
        <v>3.28</v>
      </c>
      <c r="L3717">
        <v>3.13</v>
      </c>
      <c r="M3717">
        <v>26</v>
      </c>
      <c r="N3717">
        <f>LOG(M3717/100,2)+3</f>
        <v>1.0565835283663676</v>
      </c>
      <c r="O3717">
        <f>INDEX(lehmad!B$2:B$412,MATCH(klypsid!$B3717,lehmad!$A$2:$A$412,0))</f>
        <v>38667</v>
      </c>
      <c r="P3717">
        <f>INDEX(lehmad!D$2:D$412,MATCH(klypsid!$B3717,lehmad!$A$2:$A$412,0))</f>
        <v>112</v>
      </c>
      <c r="Q3717">
        <f>INDEX(lehmad!E$2:E$412,MATCH(klypsid!$B3717,lehmad!$A$2:$A$412,0))</f>
        <v>1</v>
      </c>
      <c r="R3717" t="str">
        <f>INDEX(lehmad!F$2:F$412,MATCH(klypsid!$B3717,lehmad!$A$2:$A$412,0))</f>
        <v>LANCELOT-ET</v>
      </c>
      <c r="S3717">
        <f>INDEX(lehmad!H$2:H$412,MATCH(klypsid!$B3717,lehmad!$A$2:$A$412,0))</f>
        <v>126</v>
      </c>
      <c r="T3717">
        <f>INDEX(lehmad!K$2:K$412,MATCH(klypsid!$B3717,lehmad!$A$2:$A$412,0))</f>
        <v>122</v>
      </c>
      <c r="U3717" s="4">
        <f t="shared" si="116"/>
        <v>4</v>
      </c>
      <c r="V3717">
        <f t="shared" si="117"/>
        <v>31</v>
      </c>
    </row>
    <row r="3718" spans="1:22" x14ac:dyDescent="0.25">
      <c r="A3718">
        <v>3728</v>
      </c>
      <c r="B3718" t="str">
        <f>"E"&amp;A3718</f>
        <v>E3728</v>
      </c>
      <c r="C3718" t="s">
        <v>108</v>
      </c>
      <c r="D3718">
        <v>1</v>
      </c>
      <c r="E3718">
        <f>IF(D3718&lt;4,D3718,4)</f>
        <v>1</v>
      </c>
      <c r="F3718" s="1">
        <v>39361</v>
      </c>
      <c r="G3718" s="1">
        <v>39509</v>
      </c>
      <c r="H3718" s="3">
        <f>G3718-F3718</f>
        <v>148</v>
      </c>
      <c r="I3718" s="3">
        <f>IF(H3718&lt;=60,1,IF(H3718&lt;=150,2,3))</f>
        <v>2</v>
      </c>
      <c r="J3718">
        <v>39</v>
      </c>
      <c r="K3718">
        <v>3.16</v>
      </c>
      <c r="L3718">
        <v>3.12</v>
      </c>
      <c r="M3718">
        <v>24</v>
      </c>
      <c r="N3718">
        <f>LOG(M3718/100,2)+3</f>
        <v>0.94110631094643127</v>
      </c>
      <c r="O3718">
        <f>INDEX(lehmad!B$2:B$412,MATCH(klypsid!$B3718,lehmad!$A$2:$A$412,0))</f>
        <v>38667</v>
      </c>
      <c r="P3718">
        <f>INDEX(lehmad!D$2:D$412,MATCH(klypsid!$B3718,lehmad!$A$2:$A$412,0))</f>
        <v>112</v>
      </c>
      <c r="Q3718">
        <f>INDEX(lehmad!E$2:E$412,MATCH(klypsid!$B3718,lehmad!$A$2:$A$412,0))</f>
        <v>1</v>
      </c>
      <c r="R3718" t="str">
        <f>INDEX(lehmad!F$2:F$412,MATCH(klypsid!$B3718,lehmad!$A$2:$A$412,0))</f>
        <v>LANCELOT-ET</v>
      </c>
      <c r="S3718">
        <f>INDEX(lehmad!H$2:H$412,MATCH(klypsid!$B3718,lehmad!$A$2:$A$412,0))</f>
        <v>126</v>
      </c>
      <c r="T3718">
        <f>INDEX(lehmad!K$2:K$412,MATCH(klypsid!$B3718,lehmad!$A$2:$A$412,0))</f>
        <v>122</v>
      </c>
      <c r="U3718" s="4">
        <f t="shared" si="116"/>
        <v>5</v>
      </c>
      <c r="V3718">
        <f t="shared" si="117"/>
        <v>28</v>
      </c>
    </row>
    <row r="3719" spans="1:22" x14ac:dyDescent="0.25">
      <c r="A3719">
        <v>3728</v>
      </c>
      <c r="B3719" t="str">
        <f>"E"&amp;A3719</f>
        <v>E3728</v>
      </c>
      <c r="C3719" t="s">
        <v>108</v>
      </c>
      <c r="D3719">
        <v>1</v>
      </c>
      <c r="E3719">
        <f>IF(D3719&lt;4,D3719,4)</f>
        <v>1</v>
      </c>
      <c r="F3719" s="1">
        <v>39361</v>
      </c>
      <c r="G3719" s="1">
        <v>39539</v>
      </c>
      <c r="H3719" s="3">
        <f>G3719-F3719</f>
        <v>178</v>
      </c>
      <c r="I3719" s="3">
        <f>IF(H3719&lt;=60,1,IF(H3719&lt;=150,2,3))</f>
        <v>3</v>
      </c>
      <c r="J3719">
        <v>35.700000000000003</v>
      </c>
      <c r="K3719">
        <v>2.92</v>
      </c>
      <c r="L3719">
        <v>3.26</v>
      </c>
      <c r="M3719">
        <v>32</v>
      </c>
      <c r="N3719">
        <f>LOG(M3719/100,2)+3</f>
        <v>1.3561438102252752</v>
      </c>
      <c r="O3719">
        <f>INDEX(lehmad!B$2:B$412,MATCH(klypsid!$B3719,lehmad!$A$2:$A$412,0))</f>
        <v>38667</v>
      </c>
      <c r="P3719">
        <f>INDEX(lehmad!D$2:D$412,MATCH(klypsid!$B3719,lehmad!$A$2:$A$412,0))</f>
        <v>112</v>
      </c>
      <c r="Q3719">
        <f>INDEX(lehmad!E$2:E$412,MATCH(klypsid!$B3719,lehmad!$A$2:$A$412,0))</f>
        <v>1</v>
      </c>
      <c r="R3719" t="str">
        <f>INDEX(lehmad!F$2:F$412,MATCH(klypsid!$B3719,lehmad!$A$2:$A$412,0))</f>
        <v>LANCELOT-ET</v>
      </c>
      <c r="S3719">
        <f>INDEX(lehmad!H$2:H$412,MATCH(klypsid!$B3719,lehmad!$A$2:$A$412,0))</f>
        <v>126</v>
      </c>
      <c r="T3719">
        <f>INDEX(lehmad!K$2:K$412,MATCH(klypsid!$B3719,lehmad!$A$2:$A$412,0))</f>
        <v>122</v>
      </c>
      <c r="U3719" s="4">
        <f t="shared" si="116"/>
        <v>6</v>
      </c>
      <c r="V3719">
        <f t="shared" si="117"/>
        <v>30</v>
      </c>
    </row>
    <row r="3720" spans="1:22" x14ac:dyDescent="0.25">
      <c r="A3720">
        <v>3728</v>
      </c>
      <c r="B3720" t="str">
        <f>"E"&amp;A3720</f>
        <v>E3728</v>
      </c>
      <c r="C3720" t="s">
        <v>108</v>
      </c>
      <c r="D3720">
        <v>1</v>
      </c>
      <c r="E3720">
        <f>IF(D3720&lt;4,D3720,4)</f>
        <v>1</v>
      </c>
      <c r="F3720" s="1">
        <v>39361</v>
      </c>
      <c r="G3720" s="1">
        <v>39572</v>
      </c>
      <c r="H3720" s="3">
        <f>G3720-F3720</f>
        <v>211</v>
      </c>
      <c r="I3720" s="3">
        <f>IF(H3720&lt;=60,1,IF(H3720&lt;=150,2,3))</f>
        <v>3</v>
      </c>
      <c r="J3720">
        <v>37.5</v>
      </c>
      <c r="K3720">
        <v>2.87</v>
      </c>
      <c r="L3720">
        <v>3.19</v>
      </c>
      <c r="M3720">
        <v>38</v>
      </c>
      <c r="N3720">
        <f>LOG(M3720/100,2)+3</f>
        <v>1.6040713236688608</v>
      </c>
      <c r="O3720">
        <f>INDEX(lehmad!B$2:B$412,MATCH(klypsid!$B3720,lehmad!$A$2:$A$412,0))</f>
        <v>38667</v>
      </c>
      <c r="P3720">
        <f>INDEX(lehmad!D$2:D$412,MATCH(klypsid!$B3720,lehmad!$A$2:$A$412,0))</f>
        <v>112</v>
      </c>
      <c r="Q3720">
        <f>INDEX(lehmad!E$2:E$412,MATCH(klypsid!$B3720,lehmad!$A$2:$A$412,0))</f>
        <v>1</v>
      </c>
      <c r="R3720" t="str">
        <f>INDEX(lehmad!F$2:F$412,MATCH(klypsid!$B3720,lehmad!$A$2:$A$412,0))</f>
        <v>LANCELOT-ET</v>
      </c>
      <c r="S3720">
        <f>INDEX(lehmad!H$2:H$412,MATCH(klypsid!$B3720,lehmad!$A$2:$A$412,0))</f>
        <v>126</v>
      </c>
      <c r="T3720">
        <f>INDEX(lehmad!K$2:K$412,MATCH(klypsid!$B3720,lehmad!$A$2:$A$412,0))</f>
        <v>122</v>
      </c>
      <c r="U3720" s="4">
        <f t="shared" si="116"/>
        <v>7</v>
      </c>
      <c r="V3720">
        <f t="shared" si="117"/>
        <v>33</v>
      </c>
    </row>
    <row r="3721" spans="1:22" x14ac:dyDescent="0.25">
      <c r="A3721">
        <v>3728</v>
      </c>
      <c r="B3721" t="str">
        <f>"E"&amp;A3721</f>
        <v>E3728</v>
      </c>
      <c r="C3721" t="s">
        <v>108</v>
      </c>
      <c r="D3721">
        <v>1</v>
      </c>
      <c r="E3721">
        <f>IF(D3721&lt;4,D3721,4)</f>
        <v>1</v>
      </c>
      <c r="F3721" s="1">
        <v>39361</v>
      </c>
      <c r="G3721" s="1">
        <v>39600</v>
      </c>
      <c r="H3721" s="3">
        <f>G3721-F3721</f>
        <v>239</v>
      </c>
      <c r="I3721" s="3">
        <f>IF(H3721&lt;=60,1,IF(H3721&lt;=150,2,3))</f>
        <v>3</v>
      </c>
      <c r="J3721">
        <v>32.200000000000003</v>
      </c>
      <c r="K3721">
        <v>2.64</v>
      </c>
      <c r="L3721">
        <v>3.38</v>
      </c>
      <c r="M3721">
        <v>56</v>
      </c>
      <c r="N3721">
        <f>LOG(M3721/100,2)+3</f>
        <v>2.1634987322828794</v>
      </c>
      <c r="O3721">
        <f>INDEX(lehmad!B$2:B$412,MATCH(klypsid!$B3721,lehmad!$A$2:$A$412,0))</f>
        <v>38667</v>
      </c>
      <c r="P3721">
        <f>INDEX(lehmad!D$2:D$412,MATCH(klypsid!$B3721,lehmad!$A$2:$A$412,0))</f>
        <v>112</v>
      </c>
      <c r="Q3721">
        <f>INDEX(lehmad!E$2:E$412,MATCH(klypsid!$B3721,lehmad!$A$2:$A$412,0))</f>
        <v>1</v>
      </c>
      <c r="R3721" t="str">
        <f>INDEX(lehmad!F$2:F$412,MATCH(klypsid!$B3721,lehmad!$A$2:$A$412,0))</f>
        <v>LANCELOT-ET</v>
      </c>
      <c r="S3721">
        <f>INDEX(lehmad!H$2:H$412,MATCH(klypsid!$B3721,lehmad!$A$2:$A$412,0))</f>
        <v>126</v>
      </c>
      <c r="T3721">
        <f>INDEX(lehmad!K$2:K$412,MATCH(klypsid!$B3721,lehmad!$A$2:$A$412,0))</f>
        <v>122</v>
      </c>
      <c r="U3721" s="4">
        <f t="shared" si="116"/>
        <v>8</v>
      </c>
      <c r="V3721">
        <f t="shared" si="117"/>
        <v>28</v>
      </c>
    </row>
    <row r="3722" spans="1:22" x14ac:dyDescent="0.25">
      <c r="A3722">
        <v>3728</v>
      </c>
      <c r="B3722" t="str">
        <f>"E"&amp;A3722</f>
        <v>E3728</v>
      </c>
      <c r="C3722" t="s">
        <v>108</v>
      </c>
      <c r="D3722">
        <v>1</v>
      </c>
      <c r="E3722">
        <f>IF(D3722&lt;4,D3722,4)</f>
        <v>1</v>
      </c>
      <c r="F3722" s="1">
        <v>39361</v>
      </c>
      <c r="G3722" s="1">
        <v>39631</v>
      </c>
      <c r="H3722" s="3">
        <f>G3722-F3722</f>
        <v>270</v>
      </c>
      <c r="I3722" s="3">
        <f>IF(H3722&lt;=60,1,IF(H3722&lt;=150,2,3))</f>
        <v>3</v>
      </c>
      <c r="J3722">
        <v>37.200000000000003</v>
      </c>
      <c r="K3722">
        <v>3.19</v>
      </c>
      <c r="L3722">
        <v>2.99</v>
      </c>
      <c r="M3722">
        <v>30</v>
      </c>
      <c r="N3722">
        <f>LOG(M3722/100,2)+3</f>
        <v>1.2630344058337937</v>
      </c>
      <c r="O3722">
        <f>INDEX(lehmad!B$2:B$412,MATCH(klypsid!$B3722,lehmad!$A$2:$A$412,0))</f>
        <v>38667</v>
      </c>
      <c r="P3722">
        <f>INDEX(lehmad!D$2:D$412,MATCH(klypsid!$B3722,lehmad!$A$2:$A$412,0))</f>
        <v>112</v>
      </c>
      <c r="Q3722">
        <f>INDEX(lehmad!E$2:E$412,MATCH(klypsid!$B3722,lehmad!$A$2:$A$412,0))</f>
        <v>1</v>
      </c>
      <c r="R3722" t="str">
        <f>INDEX(lehmad!F$2:F$412,MATCH(klypsid!$B3722,lehmad!$A$2:$A$412,0))</f>
        <v>LANCELOT-ET</v>
      </c>
      <c r="S3722">
        <f>INDEX(lehmad!H$2:H$412,MATCH(klypsid!$B3722,lehmad!$A$2:$A$412,0))</f>
        <v>126</v>
      </c>
      <c r="T3722">
        <f>INDEX(lehmad!K$2:K$412,MATCH(klypsid!$B3722,lehmad!$A$2:$A$412,0))</f>
        <v>122</v>
      </c>
      <c r="U3722" s="4">
        <f t="shared" si="116"/>
        <v>9</v>
      </c>
      <c r="V3722">
        <f t="shared" si="117"/>
        <v>31</v>
      </c>
    </row>
    <row r="3723" spans="1:22" x14ac:dyDescent="0.25">
      <c r="A3723">
        <v>3728</v>
      </c>
      <c r="B3723" t="str">
        <f>"E"&amp;A3723</f>
        <v>E3728</v>
      </c>
      <c r="C3723" t="s">
        <v>108</v>
      </c>
      <c r="D3723">
        <v>1</v>
      </c>
      <c r="E3723">
        <f>IF(D3723&lt;4,D3723,4)</f>
        <v>1</v>
      </c>
      <c r="F3723" s="1">
        <v>39361</v>
      </c>
      <c r="G3723" s="1">
        <v>39663</v>
      </c>
      <c r="H3723" s="3">
        <f>G3723-F3723</f>
        <v>302</v>
      </c>
      <c r="I3723" s="3">
        <f>IF(H3723&lt;=60,1,IF(H3723&lt;=150,2,3))</f>
        <v>3</v>
      </c>
      <c r="J3723">
        <v>28.1</v>
      </c>
      <c r="K3723">
        <v>3.65</v>
      </c>
      <c r="L3723">
        <v>3.58</v>
      </c>
      <c r="M3723">
        <v>55</v>
      </c>
      <c r="N3723">
        <f>LOG(M3723/100,2)+3</f>
        <v>2.1375035237499347</v>
      </c>
      <c r="O3723">
        <f>INDEX(lehmad!B$2:B$412,MATCH(klypsid!$B3723,lehmad!$A$2:$A$412,0))</f>
        <v>38667</v>
      </c>
      <c r="P3723">
        <f>INDEX(lehmad!D$2:D$412,MATCH(klypsid!$B3723,lehmad!$A$2:$A$412,0))</f>
        <v>112</v>
      </c>
      <c r="Q3723">
        <f>INDEX(lehmad!E$2:E$412,MATCH(klypsid!$B3723,lehmad!$A$2:$A$412,0))</f>
        <v>1</v>
      </c>
      <c r="R3723" t="str">
        <f>INDEX(lehmad!F$2:F$412,MATCH(klypsid!$B3723,lehmad!$A$2:$A$412,0))</f>
        <v>LANCELOT-ET</v>
      </c>
      <c r="S3723">
        <f>INDEX(lehmad!H$2:H$412,MATCH(klypsid!$B3723,lehmad!$A$2:$A$412,0))</f>
        <v>126</v>
      </c>
      <c r="T3723">
        <f>INDEX(lehmad!K$2:K$412,MATCH(klypsid!$B3723,lehmad!$A$2:$A$412,0))</f>
        <v>122</v>
      </c>
      <c r="U3723" s="4">
        <f t="shared" si="116"/>
        <v>10</v>
      </c>
      <c r="V3723">
        <f t="shared" si="117"/>
        <v>32</v>
      </c>
    </row>
    <row r="3724" spans="1:22" x14ac:dyDescent="0.25">
      <c r="A3724">
        <v>3728</v>
      </c>
      <c r="B3724" t="str">
        <f>"E"&amp;A3724</f>
        <v>E3728</v>
      </c>
      <c r="C3724" t="s">
        <v>108</v>
      </c>
      <c r="D3724">
        <v>1</v>
      </c>
      <c r="E3724">
        <f>IF(D3724&lt;4,D3724,4)</f>
        <v>1</v>
      </c>
      <c r="F3724" s="1">
        <v>39361</v>
      </c>
      <c r="G3724" s="1">
        <v>39693</v>
      </c>
      <c r="H3724" s="3">
        <f>G3724-F3724</f>
        <v>332</v>
      </c>
      <c r="I3724" s="3">
        <f>IF(H3724&lt;=60,1,IF(H3724&lt;=150,2,3))</f>
        <v>3</v>
      </c>
      <c r="J3724">
        <v>26.4</v>
      </c>
      <c r="K3724">
        <v>2.38</v>
      </c>
      <c r="L3724">
        <v>3.52</v>
      </c>
      <c r="M3724">
        <v>98</v>
      </c>
      <c r="N3724">
        <f>LOG(M3724/100,2)+3</f>
        <v>2.9708536543404835</v>
      </c>
      <c r="O3724">
        <f>INDEX(lehmad!B$2:B$412,MATCH(klypsid!$B3724,lehmad!$A$2:$A$412,0))</f>
        <v>38667</v>
      </c>
      <c r="P3724">
        <f>INDEX(lehmad!D$2:D$412,MATCH(klypsid!$B3724,lehmad!$A$2:$A$412,0))</f>
        <v>112</v>
      </c>
      <c r="Q3724">
        <f>INDEX(lehmad!E$2:E$412,MATCH(klypsid!$B3724,lehmad!$A$2:$A$412,0))</f>
        <v>1</v>
      </c>
      <c r="R3724" t="str">
        <f>INDEX(lehmad!F$2:F$412,MATCH(klypsid!$B3724,lehmad!$A$2:$A$412,0))</f>
        <v>LANCELOT-ET</v>
      </c>
      <c r="S3724">
        <f>INDEX(lehmad!H$2:H$412,MATCH(klypsid!$B3724,lehmad!$A$2:$A$412,0))</f>
        <v>126</v>
      </c>
      <c r="T3724">
        <f>INDEX(lehmad!K$2:K$412,MATCH(klypsid!$B3724,lehmad!$A$2:$A$412,0))</f>
        <v>122</v>
      </c>
      <c r="U3724" s="4">
        <f t="shared" si="116"/>
        <v>11</v>
      </c>
      <c r="V3724">
        <f t="shared" si="117"/>
        <v>30</v>
      </c>
    </row>
    <row r="3725" spans="1:22" x14ac:dyDescent="0.25">
      <c r="A3725">
        <v>3728</v>
      </c>
      <c r="B3725" t="str">
        <f>"E"&amp;A3725</f>
        <v>E3728</v>
      </c>
      <c r="C3725" t="s">
        <v>108</v>
      </c>
      <c r="D3725">
        <v>2</v>
      </c>
      <c r="E3725">
        <f>IF(D3725&lt;4,D3725,4)</f>
        <v>2</v>
      </c>
      <c r="F3725" s="1">
        <v>39785</v>
      </c>
      <c r="G3725" s="1">
        <v>39817</v>
      </c>
      <c r="H3725" s="3">
        <f>G3725-F3725</f>
        <v>32</v>
      </c>
      <c r="I3725" s="3">
        <f>IF(H3725&lt;=60,1,IF(H3725&lt;=150,2,3))</f>
        <v>1</v>
      </c>
      <c r="J3725">
        <v>54.5</v>
      </c>
      <c r="K3725">
        <v>3.61</v>
      </c>
      <c r="L3725">
        <v>2.98</v>
      </c>
      <c r="M3725">
        <v>23</v>
      </c>
      <c r="N3725">
        <f>LOG(M3725/100,2)+3</f>
        <v>0.87970576628228825</v>
      </c>
      <c r="O3725">
        <f>INDEX(lehmad!B$2:B$412,MATCH(klypsid!$B3725,lehmad!$A$2:$A$412,0))</f>
        <v>38667</v>
      </c>
      <c r="P3725">
        <f>INDEX(lehmad!D$2:D$412,MATCH(klypsid!$B3725,lehmad!$A$2:$A$412,0))</f>
        <v>112</v>
      </c>
      <c r="Q3725">
        <f>INDEX(lehmad!E$2:E$412,MATCH(klypsid!$B3725,lehmad!$A$2:$A$412,0))</f>
        <v>1</v>
      </c>
      <c r="R3725" t="str">
        <f>INDEX(lehmad!F$2:F$412,MATCH(klypsid!$B3725,lehmad!$A$2:$A$412,0))</f>
        <v>LANCELOT-ET</v>
      </c>
      <c r="S3725">
        <f>INDEX(lehmad!H$2:H$412,MATCH(klypsid!$B3725,lehmad!$A$2:$A$412,0))</f>
        <v>126</v>
      </c>
      <c r="T3725">
        <f>INDEX(lehmad!K$2:K$412,MATCH(klypsid!$B3725,lehmad!$A$2:$A$412,0))</f>
        <v>122</v>
      </c>
      <c r="U3725" s="4">
        <f t="shared" si="116"/>
        <v>1</v>
      </c>
      <c r="V3725">
        <f t="shared" si="117"/>
        <v>32</v>
      </c>
    </row>
    <row r="3726" spans="1:22" x14ac:dyDescent="0.25">
      <c r="A3726">
        <v>3728</v>
      </c>
      <c r="B3726" t="str">
        <f>"E"&amp;A3726</f>
        <v>E3728</v>
      </c>
      <c r="C3726" t="s">
        <v>108</v>
      </c>
      <c r="D3726">
        <v>2</v>
      </c>
      <c r="E3726">
        <f>IF(D3726&lt;4,D3726,4)</f>
        <v>2</v>
      </c>
      <c r="F3726" s="1">
        <v>39785</v>
      </c>
      <c r="G3726" s="1">
        <v>39845</v>
      </c>
      <c r="H3726" s="3">
        <f>G3726-F3726</f>
        <v>60</v>
      </c>
      <c r="I3726" s="3">
        <f>IF(H3726&lt;=60,1,IF(H3726&lt;=150,2,3))</f>
        <v>1</v>
      </c>
      <c r="J3726">
        <v>62.3</v>
      </c>
      <c r="K3726">
        <v>3.31</v>
      </c>
      <c r="L3726">
        <v>2.93</v>
      </c>
      <c r="M3726">
        <v>36</v>
      </c>
      <c r="N3726">
        <f>LOG(M3726/100,2)+3</f>
        <v>1.5260688116675876</v>
      </c>
      <c r="O3726">
        <f>INDEX(lehmad!B$2:B$412,MATCH(klypsid!$B3726,lehmad!$A$2:$A$412,0))</f>
        <v>38667</v>
      </c>
      <c r="P3726">
        <f>INDEX(lehmad!D$2:D$412,MATCH(klypsid!$B3726,lehmad!$A$2:$A$412,0))</f>
        <v>112</v>
      </c>
      <c r="Q3726">
        <f>INDEX(lehmad!E$2:E$412,MATCH(klypsid!$B3726,lehmad!$A$2:$A$412,0))</f>
        <v>1</v>
      </c>
      <c r="R3726" t="str">
        <f>INDEX(lehmad!F$2:F$412,MATCH(klypsid!$B3726,lehmad!$A$2:$A$412,0))</f>
        <v>LANCELOT-ET</v>
      </c>
      <c r="S3726">
        <f>INDEX(lehmad!H$2:H$412,MATCH(klypsid!$B3726,lehmad!$A$2:$A$412,0))</f>
        <v>126</v>
      </c>
      <c r="T3726">
        <f>INDEX(lehmad!K$2:K$412,MATCH(klypsid!$B3726,lehmad!$A$2:$A$412,0))</f>
        <v>122</v>
      </c>
      <c r="U3726" s="4">
        <f t="shared" si="116"/>
        <v>2</v>
      </c>
      <c r="V3726">
        <f t="shared" si="117"/>
        <v>28</v>
      </c>
    </row>
    <row r="3727" spans="1:22" x14ac:dyDescent="0.25">
      <c r="A3727">
        <v>3728</v>
      </c>
      <c r="B3727" t="str">
        <f>"E"&amp;A3727</f>
        <v>E3728</v>
      </c>
      <c r="C3727" t="s">
        <v>108</v>
      </c>
      <c r="D3727">
        <v>2</v>
      </c>
      <c r="E3727">
        <f>IF(D3727&lt;4,D3727,4)</f>
        <v>2</v>
      </c>
      <c r="F3727" s="1">
        <v>39785</v>
      </c>
      <c r="G3727" s="1">
        <v>39875</v>
      </c>
      <c r="H3727" s="3">
        <f>G3727-F3727</f>
        <v>90</v>
      </c>
      <c r="I3727" s="3">
        <f>IF(H3727&lt;=60,1,IF(H3727&lt;=150,2,3))</f>
        <v>2</v>
      </c>
      <c r="J3727">
        <v>46.3</v>
      </c>
      <c r="K3727">
        <v>3.62</v>
      </c>
      <c r="L3727">
        <v>2.91</v>
      </c>
      <c r="M3727">
        <v>26</v>
      </c>
      <c r="N3727">
        <f>LOG(M3727/100,2)+3</f>
        <v>1.0565835283663676</v>
      </c>
      <c r="O3727">
        <f>INDEX(lehmad!B$2:B$412,MATCH(klypsid!$B3727,lehmad!$A$2:$A$412,0))</f>
        <v>38667</v>
      </c>
      <c r="P3727">
        <f>INDEX(lehmad!D$2:D$412,MATCH(klypsid!$B3727,lehmad!$A$2:$A$412,0))</f>
        <v>112</v>
      </c>
      <c r="Q3727">
        <f>INDEX(lehmad!E$2:E$412,MATCH(klypsid!$B3727,lehmad!$A$2:$A$412,0))</f>
        <v>1</v>
      </c>
      <c r="R3727" t="str">
        <f>INDEX(lehmad!F$2:F$412,MATCH(klypsid!$B3727,lehmad!$A$2:$A$412,0))</f>
        <v>LANCELOT-ET</v>
      </c>
      <c r="S3727">
        <f>INDEX(lehmad!H$2:H$412,MATCH(klypsid!$B3727,lehmad!$A$2:$A$412,0))</f>
        <v>126</v>
      </c>
      <c r="T3727">
        <f>INDEX(lehmad!K$2:K$412,MATCH(klypsid!$B3727,lehmad!$A$2:$A$412,0))</f>
        <v>122</v>
      </c>
      <c r="U3727" s="4">
        <f t="shared" si="116"/>
        <v>3</v>
      </c>
      <c r="V3727">
        <f t="shared" si="117"/>
        <v>30</v>
      </c>
    </row>
    <row r="3728" spans="1:22" x14ac:dyDescent="0.25">
      <c r="A3728">
        <v>3728</v>
      </c>
      <c r="B3728" t="str">
        <f>"E"&amp;A3728</f>
        <v>E3728</v>
      </c>
      <c r="C3728" t="s">
        <v>108</v>
      </c>
      <c r="D3728">
        <v>2</v>
      </c>
      <c r="E3728">
        <f>IF(D3728&lt;4,D3728,4)</f>
        <v>2</v>
      </c>
      <c r="F3728" s="1">
        <v>39785</v>
      </c>
      <c r="G3728" s="1">
        <v>39908</v>
      </c>
      <c r="H3728" s="3">
        <f>G3728-F3728</f>
        <v>123</v>
      </c>
      <c r="I3728" s="3">
        <f>IF(H3728&lt;=60,1,IF(H3728&lt;=150,2,3))</f>
        <v>2</v>
      </c>
      <c r="J3728">
        <v>48</v>
      </c>
      <c r="K3728">
        <v>3.55</v>
      </c>
      <c r="L3728">
        <v>2.93</v>
      </c>
      <c r="M3728">
        <v>34</v>
      </c>
      <c r="N3728">
        <f>LOG(M3728/100,2)+3</f>
        <v>1.443606651475615</v>
      </c>
      <c r="O3728">
        <f>INDEX(lehmad!B$2:B$412,MATCH(klypsid!$B3728,lehmad!$A$2:$A$412,0))</f>
        <v>38667</v>
      </c>
      <c r="P3728">
        <f>INDEX(lehmad!D$2:D$412,MATCH(klypsid!$B3728,lehmad!$A$2:$A$412,0))</f>
        <v>112</v>
      </c>
      <c r="Q3728">
        <f>INDEX(lehmad!E$2:E$412,MATCH(klypsid!$B3728,lehmad!$A$2:$A$412,0))</f>
        <v>1</v>
      </c>
      <c r="R3728" t="str">
        <f>INDEX(lehmad!F$2:F$412,MATCH(klypsid!$B3728,lehmad!$A$2:$A$412,0))</f>
        <v>LANCELOT-ET</v>
      </c>
      <c r="S3728">
        <f>INDEX(lehmad!H$2:H$412,MATCH(klypsid!$B3728,lehmad!$A$2:$A$412,0))</f>
        <v>126</v>
      </c>
      <c r="T3728">
        <f>INDEX(lehmad!K$2:K$412,MATCH(klypsid!$B3728,lehmad!$A$2:$A$412,0))</f>
        <v>122</v>
      </c>
      <c r="U3728" s="4">
        <f t="shared" si="116"/>
        <v>4</v>
      </c>
      <c r="V3728">
        <f t="shared" si="117"/>
        <v>33</v>
      </c>
    </row>
    <row r="3729" spans="1:22" x14ac:dyDescent="0.25">
      <c r="A3729">
        <v>3728</v>
      </c>
      <c r="B3729" t="str">
        <f>"E"&amp;A3729</f>
        <v>E3728</v>
      </c>
      <c r="C3729" t="s">
        <v>108</v>
      </c>
      <c r="D3729">
        <v>2</v>
      </c>
      <c r="E3729">
        <f>IF(D3729&lt;4,D3729,4)</f>
        <v>2</v>
      </c>
      <c r="F3729" s="1">
        <v>39785</v>
      </c>
      <c r="G3729" s="1">
        <v>39944</v>
      </c>
      <c r="H3729" s="3">
        <f>G3729-F3729</f>
        <v>159</v>
      </c>
      <c r="I3729" s="3">
        <f>IF(H3729&lt;=60,1,IF(H3729&lt;=150,2,3))</f>
        <v>3</v>
      </c>
      <c r="J3729">
        <v>48.7</v>
      </c>
      <c r="K3729">
        <v>3.59</v>
      </c>
      <c r="L3729">
        <v>3</v>
      </c>
      <c r="M3729">
        <v>27</v>
      </c>
      <c r="N3729">
        <f>LOG(M3729/100,2)+3</f>
        <v>1.1110313123887439</v>
      </c>
      <c r="O3729">
        <f>INDEX(lehmad!B$2:B$412,MATCH(klypsid!$B3729,lehmad!$A$2:$A$412,0))</f>
        <v>38667</v>
      </c>
      <c r="P3729">
        <f>INDEX(lehmad!D$2:D$412,MATCH(klypsid!$B3729,lehmad!$A$2:$A$412,0))</f>
        <v>112</v>
      </c>
      <c r="Q3729">
        <f>INDEX(lehmad!E$2:E$412,MATCH(klypsid!$B3729,lehmad!$A$2:$A$412,0))</f>
        <v>1</v>
      </c>
      <c r="R3729" t="str">
        <f>INDEX(lehmad!F$2:F$412,MATCH(klypsid!$B3729,lehmad!$A$2:$A$412,0))</f>
        <v>LANCELOT-ET</v>
      </c>
      <c r="S3729">
        <f>INDEX(lehmad!H$2:H$412,MATCH(klypsid!$B3729,lehmad!$A$2:$A$412,0))</f>
        <v>126</v>
      </c>
      <c r="T3729">
        <f>INDEX(lehmad!K$2:K$412,MATCH(klypsid!$B3729,lehmad!$A$2:$A$412,0))</f>
        <v>122</v>
      </c>
      <c r="U3729" s="4">
        <f t="shared" si="116"/>
        <v>5</v>
      </c>
      <c r="V3729">
        <f t="shared" si="117"/>
        <v>36</v>
      </c>
    </row>
    <row r="3730" spans="1:22" x14ac:dyDescent="0.25">
      <c r="A3730">
        <v>3728</v>
      </c>
      <c r="B3730" t="str">
        <f>"E"&amp;A3730</f>
        <v>E3728</v>
      </c>
      <c r="C3730" t="s">
        <v>108</v>
      </c>
      <c r="D3730">
        <v>2</v>
      </c>
      <c r="E3730">
        <f>IF(D3730&lt;4,D3730,4)</f>
        <v>2</v>
      </c>
      <c r="F3730" s="1">
        <v>39785</v>
      </c>
      <c r="G3730" s="1">
        <v>39972</v>
      </c>
      <c r="H3730" s="3">
        <f>G3730-F3730</f>
        <v>187</v>
      </c>
      <c r="I3730" s="3">
        <f>IF(H3730&lt;=60,1,IF(H3730&lt;=150,2,3))</f>
        <v>3</v>
      </c>
      <c r="J3730">
        <v>47.1</v>
      </c>
      <c r="K3730">
        <v>2.57</v>
      </c>
      <c r="L3730">
        <v>2.9</v>
      </c>
      <c r="M3730">
        <v>35</v>
      </c>
      <c r="N3730">
        <f>LOG(M3730/100,2)+3</f>
        <v>1.4854268271702415</v>
      </c>
      <c r="O3730">
        <f>INDEX(lehmad!B$2:B$412,MATCH(klypsid!$B3730,lehmad!$A$2:$A$412,0))</f>
        <v>38667</v>
      </c>
      <c r="P3730">
        <f>INDEX(lehmad!D$2:D$412,MATCH(klypsid!$B3730,lehmad!$A$2:$A$412,0))</f>
        <v>112</v>
      </c>
      <c r="Q3730">
        <f>INDEX(lehmad!E$2:E$412,MATCH(klypsid!$B3730,lehmad!$A$2:$A$412,0))</f>
        <v>1</v>
      </c>
      <c r="R3730" t="str">
        <f>INDEX(lehmad!F$2:F$412,MATCH(klypsid!$B3730,lehmad!$A$2:$A$412,0))</f>
        <v>LANCELOT-ET</v>
      </c>
      <c r="S3730">
        <f>INDEX(lehmad!H$2:H$412,MATCH(klypsid!$B3730,lehmad!$A$2:$A$412,0))</f>
        <v>126</v>
      </c>
      <c r="T3730">
        <f>INDEX(lehmad!K$2:K$412,MATCH(klypsid!$B3730,lehmad!$A$2:$A$412,0))</f>
        <v>122</v>
      </c>
      <c r="U3730" s="4">
        <f t="shared" si="116"/>
        <v>6</v>
      </c>
      <c r="V3730">
        <f t="shared" si="117"/>
        <v>28</v>
      </c>
    </row>
    <row r="3731" spans="1:22" x14ac:dyDescent="0.25">
      <c r="A3731">
        <v>3728</v>
      </c>
      <c r="B3731" t="str">
        <f>"E"&amp;A3731</f>
        <v>E3728</v>
      </c>
      <c r="C3731" t="s">
        <v>108</v>
      </c>
      <c r="D3731">
        <v>2</v>
      </c>
      <c r="E3731">
        <f>IF(D3731&lt;4,D3731,4)</f>
        <v>2</v>
      </c>
      <c r="F3731" s="1">
        <v>39785</v>
      </c>
      <c r="G3731" s="1">
        <v>40007</v>
      </c>
      <c r="H3731" s="3">
        <f>G3731-F3731</f>
        <v>222</v>
      </c>
      <c r="I3731" s="3">
        <f>IF(H3731&lt;=60,1,IF(H3731&lt;=150,2,3))</f>
        <v>3</v>
      </c>
      <c r="J3731">
        <v>42.4</v>
      </c>
      <c r="K3731">
        <v>2.5299999999999998</v>
      </c>
      <c r="L3731">
        <v>3.14</v>
      </c>
      <c r="M3731">
        <v>44</v>
      </c>
      <c r="N3731">
        <f>LOG(M3731/100,2)+3</f>
        <v>1.8155754288625725</v>
      </c>
      <c r="O3731">
        <f>INDEX(lehmad!B$2:B$412,MATCH(klypsid!$B3731,lehmad!$A$2:$A$412,0))</f>
        <v>38667</v>
      </c>
      <c r="P3731">
        <f>INDEX(lehmad!D$2:D$412,MATCH(klypsid!$B3731,lehmad!$A$2:$A$412,0))</f>
        <v>112</v>
      </c>
      <c r="Q3731">
        <f>INDEX(lehmad!E$2:E$412,MATCH(klypsid!$B3731,lehmad!$A$2:$A$412,0))</f>
        <v>1</v>
      </c>
      <c r="R3731" t="str">
        <f>INDEX(lehmad!F$2:F$412,MATCH(klypsid!$B3731,lehmad!$A$2:$A$412,0))</f>
        <v>LANCELOT-ET</v>
      </c>
      <c r="S3731">
        <f>INDEX(lehmad!H$2:H$412,MATCH(klypsid!$B3731,lehmad!$A$2:$A$412,0))</f>
        <v>126</v>
      </c>
      <c r="T3731">
        <f>INDEX(lehmad!K$2:K$412,MATCH(klypsid!$B3731,lehmad!$A$2:$A$412,0))</f>
        <v>122</v>
      </c>
      <c r="U3731" s="4">
        <f t="shared" si="116"/>
        <v>7</v>
      </c>
      <c r="V3731">
        <f t="shared" si="117"/>
        <v>35</v>
      </c>
    </row>
    <row r="3732" spans="1:22" x14ac:dyDescent="0.25">
      <c r="A3732">
        <v>3728</v>
      </c>
      <c r="B3732" t="str">
        <f>"E"&amp;A3732</f>
        <v>E3728</v>
      </c>
      <c r="C3732" t="s">
        <v>108</v>
      </c>
      <c r="D3732">
        <v>2</v>
      </c>
      <c r="E3732">
        <f>IF(D3732&lt;4,D3732,4)</f>
        <v>2</v>
      </c>
      <c r="F3732" s="1">
        <v>39785</v>
      </c>
      <c r="G3732" s="1">
        <v>40037</v>
      </c>
      <c r="H3732" s="3">
        <f>G3732-F3732</f>
        <v>252</v>
      </c>
      <c r="I3732" s="3">
        <f>IF(H3732&lt;=60,1,IF(H3732&lt;=150,2,3))</f>
        <v>3</v>
      </c>
      <c r="J3732">
        <v>30.1</v>
      </c>
      <c r="K3732">
        <v>2.86</v>
      </c>
      <c r="L3732">
        <v>3.34</v>
      </c>
      <c r="M3732">
        <v>35</v>
      </c>
      <c r="N3732">
        <f>LOG(M3732/100,2)+3</f>
        <v>1.4854268271702415</v>
      </c>
      <c r="O3732">
        <f>INDEX(lehmad!B$2:B$412,MATCH(klypsid!$B3732,lehmad!$A$2:$A$412,0))</f>
        <v>38667</v>
      </c>
      <c r="P3732">
        <f>INDEX(lehmad!D$2:D$412,MATCH(klypsid!$B3732,lehmad!$A$2:$A$412,0))</f>
        <v>112</v>
      </c>
      <c r="Q3732">
        <f>INDEX(lehmad!E$2:E$412,MATCH(klypsid!$B3732,lehmad!$A$2:$A$412,0))</f>
        <v>1</v>
      </c>
      <c r="R3732" t="str">
        <f>INDEX(lehmad!F$2:F$412,MATCH(klypsid!$B3732,lehmad!$A$2:$A$412,0))</f>
        <v>LANCELOT-ET</v>
      </c>
      <c r="S3732">
        <f>INDEX(lehmad!H$2:H$412,MATCH(klypsid!$B3732,lehmad!$A$2:$A$412,0))</f>
        <v>126</v>
      </c>
      <c r="T3732">
        <f>INDEX(lehmad!K$2:K$412,MATCH(klypsid!$B3732,lehmad!$A$2:$A$412,0))</f>
        <v>122</v>
      </c>
      <c r="U3732" s="4">
        <f t="shared" si="116"/>
        <v>8</v>
      </c>
      <c r="V3732">
        <f t="shared" si="117"/>
        <v>30</v>
      </c>
    </row>
    <row r="3733" spans="1:22" x14ac:dyDescent="0.25">
      <c r="A3733">
        <v>3728</v>
      </c>
      <c r="B3733" t="str">
        <f>"E"&amp;A3733</f>
        <v>E3728</v>
      </c>
      <c r="C3733" t="s">
        <v>108</v>
      </c>
      <c r="D3733">
        <v>2</v>
      </c>
      <c r="E3733">
        <f>IF(D3733&lt;4,D3733,4)</f>
        <v>2</v>
      </c>
      <c r="F3733" s="1">
        <v>39785</v>
      </c>
      <c r="G3733" s="1">
        <v>40066</v>
      </c>
      <c r="H3733" s="3">
        <f>G3733-F3733</f>
        <v>281</v>
      </c>
      <c r="I3733" s="3">
        <f>IF(H3733&lt;=60,1,IF(H3733&lt;=150,2,3))</f>
        <v>3</v>
      </c>
      <c r="J3733">
        <v>37.5</v>
      </c>
      <c r="K3733">
        <v>3.65</v>
      </c>
      <c r="L3733">
        <v>3.32</v>
      </c>
      <c r="M3733">
        <v>37</v>
      </c>
      <c r="N3733">
        <f>LOG(M3733/100,2)+3</f>
        <v>1.5655971758542251</v>
      </c>
      <c r="O3733">
        <f>INDEX(lehmad!B$2:B$412,MATCH(klypsid!$B3733,lehmad!$A$2:$A$412,0))</f>
        <v>38667</v>
      </c>
      <c r="P3733">
        <f>INDEX(lehmad!D$2:D$412,MATCH(klypsid!$B3733,lehmad!$A$2:$A$412,0))</f>
        <v>112</v>
      </c>
      <c r="Q3733">
        <f>INDEX(lehmad!E$2:E$412,MATCH(klypsid!$B3733,lehmad!$A$2:$A$412,0))</f>
        <v>1</v>
      </c>
      <c r="R3733" t="str">
        <f>INDEX(lehmad!F$2:F$412,MATCH(klypsid!$B3733,lehmad!$A$2:$A$412,0))</f>
        <v>LANCELOT-ET</v>
      </c>
      <c r="S3733">
        <f>INDEX(lehmad!H$2:H$412,MATCH(klypsid!$B3733,lehmad!$A$2:$A$412,0))</f>
        <v>126</v>
      </c>
      <c r="T3733">
        <f>INDEX(lehmad!K$2:K$412,MATCH(klypsid!$B3733,lehmad!$A$2:$A$412,0))</f>
        <v>122</v>
      </c>
      <c r="U3733" s="4">
        <f t="shared" si="116"/>
        <v>9</v>
      </c>
      <c r="V3733">
        <f t="shared" si="117"/>
        <v>29</v>
      </c>
    </row>
    <row r="3734" spans="1:22" x14ac:dyDescent="0.25">
      <c r="A3734">
        <v>3728</v>
      </c>
      <c r="B3734" t="str">
        <f>"E"&amp;A3734</f>
        <v>E3728</v>
      </c>
      <c r="C3734" t="s">
        <v>108</v>
      </c>
      <c r="D3734">
        <v>2</v>
      </c>
      <c r="E3734">
        <f>IF(D3734&lt;4,D3734,4)</f>
        <v>2</v>
      </c>
      <c r="F3734" s="1">
        <v>39785</v>
      </c>
      <c r="G3734" s="1">
        <v>40094</v>
      </c>
      <c r="H3734" s="3">
        <f>G3734-F3734</f>
        <v>309</v>
      </c>
      <c r="I3734" s="3">
        <f>IF(H3734&lt;=60,1,IF(H3734&lt;=150,2,3))</f>
        <v>3</v>
      </c>
      <c r="J3734">
        <v>34.4</v>
      </c>
      <c r="K3734">
        <v>3.62</v>
      </c>
      <c r="L3734">
        <v>3.7</v>
      </c>
      <c r="M3734">
        <v>62</v>
      </c>
      <c r="N3734">
        <f>LOG(M3734/100,2)+3</f>
        <v>2.3103401206121505</v>
      </c>
      <c r="O3734">
        <f>INDEX(lehmad!B$2:B$412,MATCH(klypsid!$B3734,lehmad!$A$2:$A$412,0))</f>
        <v>38667</v>
      </c>
      <c r="P3734">
        <f>INDEX(lehmad!D$2:D$412,MATCH(klypsid!$B3734,lehmad!$A$2:$A$412,0))</f>
        <v>112</v>
      </c>
      <c r="Q3734">
        <f>INDEX(lehmad!E$2:E$412,MATCH(klypsid!$B3734,lehmad!$A$2:$A$412,0))</f>
        <v>1</v>
      </c>
      <c r="R3734" t="str">
        <f>INDEX(lehmad!F$2:F$412,MATCH(klypsid!$B3734,lehmad!$A$2:$A$412,0))</f>
        <v>LANCELOT-ET</v>
      </c>
      <c r="S3734">
        <f>INDEX(lehmad!H$2:H$412,MATCH(klypsid!$B3734,lehmad!$A$2:$A$412,0))</f>
        <v>126</v>
      </c>
      <c r="T3734">
        <f>INDEX(lehmad!K$2:K$412,MATCH(klypsid!$B3734,lehmad!$A$2:$A$412,0))</f>
        <v>122</v>
      </c>
      <c r="U3734" s="4">
        <f t="shared" si="116"/>
        <v>10</v>
      </c>
      <c r="V3734">
        <f t="shared" si="117"/>
        <v>28</v>
      </c>
    </row>
    <row r="3735" spans="1:22" x14ac:dyDescent="0.25">
      <c r="A3735">
        <v>3728</v>
      </c>
      <c r="B3735" t="str">
        <f>"E"&amp;A3735</f>
        <v>E3728</v>
      </c>
      <c r="C3735" t="s">
        <v>108</v>
      </c>
      <c r="D3735">
        <v>2</v>
      </c>
      <c r="E3735">
        <f>IF(D3735&lt;4,D3735,4)</f>
        <v>2</v>
      </c>
      <c r="F3735" s="1">
        <v>39785</v>
      </c>
      <c r="G3735" s="1">
        <v>40125</v>
      </c>
      <c r="H3735" s="3">
        <f>G3735-F3735</f>
        <v>340</v>
      </c>
      <c r="I3735" s="3">
        <f>IF(H3735&lt;=60,1,IF(H3735&lt;=150,2,3))</f>
        <v>3</v>
      </c>
      <c r="J3735">
        <v>31.9</v>
      </c>
      <c r="K3735">
        <v>4.1500000000000004</v>
      </c>
      <c r="L3735">
        <v>3.6</v>
      </c>
      <c r="M3735">
        <v>24</v>
      </c>
      <c r="N3735">
        <f>LOG(M3735/100,2)+3</f>
        <v>0.94110631094643127</v>
      </c>
      <c r="O3735">
        <f>INDEX(lehmad!B$2:B$412,MATCH(klypsid!$B3735,lehmad!$A$2:$A$412,0))</f>
        <v>38667</v>
      </c>
      <c r="P3735">
        <f>INDEX(lehmad!D$2:D$412,MATCH(klypsid!$B3735,lehmad!$A$2:$A$412,0))</f>
        <v>112</v>
      </c>
      <c r="Q3735">
        <f>INDEX(lehmad!E$2:E$412,MATCH(klypsid!$B3735,lehmad!$A$2:$A$412,0))</f>
        <v>1</v>
      </c>
      <c r="R3735" t="str">
        <f>INDEX(lehmad!F$2:F$412,MATCH(klypsid!$B3735,lehmad!$A$2:$A$412,0))</f>
        <v>LANCELOT-ET</v>
      </c>
      <c r="S3735">
        <f>INDEX(lehmad!H$2:H$412,MATCH(klypsid!$B3735,lehmad!$A$2:$A$412,0))</f>
        <v>126</v>
      </c>
      <c r="T3735">
        <f>INDEX(lehmad!K$2:K$412,MATCH(klypsid!$B3735,lehmad!$A$2:$A$412,0))</f>
        <v>122</v>
      </c>
      <c r="U3735" s="4">
        <f t="shared" si="116"/>
        <v>11</v>
      </c>
      <c r="V3735">
        <f t="shared" si="117"/>
        <v>31</v>
      </c>
    </row>
    <row r="3736" spans="1:22" x14ac:dyDescent="0.25">
      <c r="A3736">
        <v>3728</v>
      </c>
      <c r="B3736" t="str">
        <f>"E"&amp;A3736</f>
        <v>E3728</v>
      </c>
      <c r="C3736" t="s">
        <v>108</v>
      </c>
      <c r="D3736">
        <v>2</v>
      </c>
      <c r="E3736">
        <f>IF(D3736&lt;4,D3736,4)</f>
        <v>2</v>
      </c>
      <c r="F3736" s="1">
        <v>39785</v>
      </c>
      <c r="G3736" s="1">
        <v>40153</v>
      </c>
      <c r="H3736" s="3">
        <f>G3736-F3736</f>
        <v>368</v>
      </c>
      <c r="I3736" s="3">
        <f>IF(H3736&lt;=60,1,IF(H3736&lt;=150,2,3))</f>
        <v>3</v>
      </c>
      <c r="J3736">
        <v>33.799999999999997</v>
      </c>
      <c r="K3736">
        <v>3.94</v>
      </c>
      <c r="L3736">
        <v>3.43</v>
      </c>
      <c r="M3736">
        <v>29</v>
      </c>
      <c r="N3736">
        <f>LOG(M3736/100,2)+3</f>
        <v>1.2141248053528473</v>
      </c>
      <c r="O3736">
        <f>INDEX(lehmad!B$2:B$412,MATCH(klypsid!$B3736,lehmad!$A$2:$A$412,0))</f>
        <v>38667</v>
      </c>
      <c r="P3736">
        <f>INDEX(lehmad!D$2:D$412,MATCH(klypsid!$B3736,lehmad!$A$2:$A$412,0))</f>
        <v>112</v>
      </c>
      <c r="Q3736">
        <f>INDEX(lehmad!E$2:E$412,MATCH(klypsid!$B3736,lehmad!$A$2:$A$412,0))</f>
        <v>1</v>
      </c>
      <c r="R3736" t="str">
        <f>INDEX(lehmad!F$2:F$412,MATCH(klypsid!$B3736,lehmad!$A$2:$A$412,0))</f>
        <v>LANCELOT-ET</v>
      </c>
      <c r="S3736">
        <f>INDEX(lehmad!H$2:H$412,MATCH(klypsid!$B3736,lehmad!$A$2:$A$412,0))</f>
        <v>126</v>
      </c>
      <c r="T3736">
        <f>INDEX(lehmad!K$2:K$412,MATCH(klypsid!$B3736,lehmad!$A$2:$A$412,0))</f>
        <v>122</v>
      </c>
      <c r="U3736" s="4">
        <f t="shared" si="116"/>
        <v>12</v>
      </c>
      <c r="V3736">
        <f t="shared" si="117"/>
        <v>28</v>
      </c>
    </row>
    <row r="3737" spans="1:22" x14ac:dyDescent="0.25">
      <c r="A3737">
        <v>3728</v>
      </c>
      <c r="B3737" t="str">
        <f>"E"&amp;A3737</f>
        <v>E3728</v>
      </c>
      <c r="C3737" t="s">
        <v>108</v>
      </c>
      <c r="D3737">
        <v>2</v>
      </c>
      <c r="E3737">
        <f>IF(D3737&lt;4,D3737,4)</f>
        <v>2</v>
      </c>
      <c r="F3737" s="1">
        <v>39785</v>
      </c>
      <c r="G3737" s="1">
        <v>40186</v>
      </c>
      <c r="H3737" s="3">
        <f>G3737-F3737</f>
        <v>401</v>
      </c>
      <c r="I3737" s="3">
        <f>IF(H3737&lt;=60,1,IF(H3737&lt;=150,2,3))</f>
        <v>3</v>
      </c>
      <c r="J3737">
        <v>29.9</v>
      </c>
      <c r="K3737">
        <v>4.18</v>
      </c>
      <c r="L3737">
        <v>3.66</v>
      </c>
      <c r="M3737">
        <v>67</v>
      </c>
      <c r="N3737">
        <f>LOG(M3737/100,2)+3</f>
        <v>2.4222330006830477</v>
      </c>
      <c r="O3737">
        <f>INDEX(lehmad!B$2:B$412,MATCH(klypsid!$B3737,lehmad!$A$2:$A$412,0))</f>
        <v>38667</v>
      </c>
      <c r="P3737">
        <f>INDEX(lehmad!D$2:D$412,MATCH(klypsid!$B3737,lehmad!$A$2:$A$412,0))</f>
        <v>112</v>
      </c>
      <c r="Q3737">
        <f>INDEX(lehmad!E$2:E$412,MATCH(klypsid!$B3737,lehmad!$A$2:$A$412,0))</f>
        <v>1</v>
      </c>
      <c r="R3737" t="str">
        <f>INDEX(lehmad!F$2:F$412,MATCH(klypsid!$B3737,lehmad!$A$2:$A$412,0))</f>
        <v>LANCELOT-ET</v>
      </c>
      <c r="S3737">
        <f>INDEX(lehmad!H$2:H$412,MATCH(klypsid!$B3737,lehmad!$A$2:$A$412,0))</f>
        <v>126</v>
      </c>
      <c r="T3737">
        <f>INDEX(lehmad!K$2:K$412,MATCH(klypsid!$B3737,lehmad!$A$2:$A$412,0))</f>
        <v>122</v>
      </c>
      <c r="U3737" s="4">
        <f t="shared" si="116"/>
        <v>13</v>
      </c>
      <c r="V3737">
        <f t="shared" si="117"/>
        <v>33</v>
      </c>
    </row>
    <row r="3738" spans="1:22" x14ac:dyDescent="0.25">
      <c r="A3738">
        <v>3728</v>
      </c>
      <c r="B3738" t="str">
        <f>"E"&amp;A3738</f>
        <v>E3728</v>
      </c>
      <c r="C3738" t="s">
        <v>108</v>
      </c>
      <c r="D3738">
        <v>2</v>
      </c>
      <c r="E3738">
        <f>IF(D3738&lt;4,D3738,4)</f>
        <v>2</v>
      </c>
      <c r="F3738" s="1">
        <v>39785</v>
      </c>
      <c r="G3738" s="1">
        <v>40214</v>
      </c>
      <c r="H3738" s="3">
        <f>G3738-F3738</f>
        <v>429</v>
      </c>
      <c r="I3738" s="3">
        <f>IF(H3738&lt;=60,1,IF(H3738&lt;=150,2,3))</f>
        <v>3</v>
      </c>
      <c r="J3738">
        <v>29.3</v>
      </c>
      <c r="K3738">
        <v>3.91</v>
      </c>
      <c r="L3738">
        <v>3.54</v>
      </c>
      <c r="M3738">
        <v>32</v>
      </c>
      <c r="N3738">
        <f>LOG(M3738/100,2)+3</f>
        <v>1.3561438102252752</v>
      </c>
      <c r="O3738">
        <f>INDEX(lehmad!B$2:B$412,MATCH(klypsid!$B3738,lehmad!$A$2:$A$412,0))</f>
        <v>38667</v>
      </c>
      <c r="P3738">
        <f>INDEX(lehmad!D$2:D$412,MATCH(klypsid!$B3738,lehmad!$A$2:$A$412,0))</f>
        <v>112</v>
      </c>
      <c r="Q3738">
        <f>INDEX(lehmad!E$2:E$412,MATCH(klypsid!$B3738,lehmad!$A$2:$A$412,0))</f>
        <v>1</v>
      </c>
      <c r="R3738" t="str">
        <f>INDEX(lehmad!F$2:F$412,MATCH(klypsid!$B3738,lehmad!$A$2:$A$412,0))</f>
        <v>LANCELOT-ET</v>
      </c>
      <c r="S3738">
        <f>INDEX(lehmad!H$2:H$412,MATCH(klypsid!$B3738,lehmad!$A$2:$A$412,0))</f>
        <v>126</v>
      </c>
      <c r="T3738">
        <f>INDEX(lehmad!K$2:K$412,MATCH(klypsid!$B3738,lehmad!$A$2:$A$412,0))</f>
        <v>122</v>
      </c>
      <c r="U3738" s="4">
        <f t="shared" si="116"/>
        <v>14</v>
      </c>
      <c r="V3738">
        <f t="shared" si="117"/>
        <v>28</v>
      </c>
    </row>
    <row r="3739" spans="1:22" x14ac:dyDescent="0.25">
      <c r="A3739">
        <v>3728</v>
      </c>
      <c r="B3739" t="str">
        <f>"E"&amp;A3739</f>
        <v>E3728</v>
      </c>
      <c r="C3739" t="s">
        <v>108</v>
      </c>
      <c r="D3739">
        <v>2</v>
      </c>
      <c r="E3739">
        <f>IF(D3739&lt;4,D3739,4)</f>
        <v>2</v>
      </c>
      <c r="F3739" s="1">
        <v>39785</v>
      </c>
      <c r="G3739" s="1">
        <v>40242</v>
      </c>
      <c r="H3739" s="3">
        <f>G3739-F3739</f>
        <v>457</v>
      </c>
      <c r="I3739" s="3">
        <f>IF(H3739&lt;=60,1,IF(H3739&lt;=150,2,3))</f>
        <v>3</v>
      </c>
      <c r="J3739">
        <v>29.7</v>
      </c>
      <c r="K3739">
        <v>3.98</v>
      </c>
      <c r="L3739">
        <v>3.63</v>
      </c>
      <c r="M3739">
        <v>36</v>
      </c>
      <c r="N3739">
        <f>LOG(M3739/100,2)+3</f>
        <v>1.5260688116675876</v>
      </c>
      <c r="O3739">
        <f>INDEX(lehmad!B$2:B$412,MATCH(klypsid!$B3739,lehmad!$A$2:$A$412,0))</f>
        <v>38667</v>
      </c>
      <c r="P3739">
        <f>INDEX(lehmad!D$2:D$412,MATCH(klypsid!$B3739,lehmad!$A$2:$A$412,0))</f>
        <v>112</v>
      </c>
      <c r="Q3739">
        <f>INDEX(lehmad!E$2:E$412,MATCH(klypsid!$B3739,lehmad!$A$2:$A$412,0))</f>
        <v>1</v>
      </c>
      <c r="R3739" t="str">
        <f>INDEX(lehmad!F$2:F$412,MATCH(klypsid!$B3739,lehmad!$A$2:$A$412,0))</f>
        <v>LANCELOT-ET</v>
      </c>
      <c r="S3739">
        <f>INDEX(lehmad!H$2:H$412,MATCH(klypsid!$B3739,lehmad!$A$2:$A$412,0))</f>
        <v>126</v>
      </c>
      <c r="T3739">
        <f>INDEX(lehmad!K$2:K$412,MATCH(klypsid!$B3739,lehmad!$A$2:$A$412,0))</f>
        <v>122</v>
      </c>
      <c r="U3739" s="4">
        <f t="shared" si="116"/>
        <v>15</v>
      </c>
      <c r="V3739">
        <f t="shared" si="117"/>
        <v>28</v>
      </c>
    </row>
    <row r="3740" spans="1:22" x14ac:dyDescent="0.25">
      <c r="A3740">
        <v>3728</v>
      </c>
      <c r="B3740" t="str">
        <f>"E"&amp;A3740</f>
        <v>E3728</v>
      </c>
      <c r="C3740" t="s">
        <v>108</v>
      </c>
      <c r="D3740">
        <v>2</v>
      </c>
      <c r="E3740">
        <f>IF(D3740&lt;4,D3740,4)</f>
        <v>2</v>
      </c>
      <c r="F3740" s="1">
        <v>39785</v>
      </c>
      <c r="G3740" s="1">
        <v>40276</v>
      </c>
      <c r="H3740" s="3">
        <f>G3740-F3740</f>
        <v>491</v>
      </c>
      <c r="I3740" s="3">
        <f>IF(H3740&lt;=60,1,IF(H3740&lt;=150,2,3))</f>
        <v>3</v>
      </c>
      <c r="J3740">
        <v>31.5</v>
      </c>
      <c r="K3740">
        <v>4.0199999999999996</v>
      </c>
      <c r="L3740">
        <v>3.51</v>
      </c>
      <c r="M3740">
        <v>23</v>
      </c>
      <c r="N3740">
        <f>LOG(M3740/100,2)+3</f>
        <v>0.87970576628228825</v>
      </c>
      <c r="O3740">
        <f>INDEX(lehmad!B$2:B$412,MATCH(klypsid!$B3740,lehmad!$A$2:$A$412,0))</f>
        <v>38667</v>
      </c>
      <c r="P3740">
        <f>INDEX(lehmad!D$2:D$412,MATCH(klypsid!$B3740,lehmad!$A$2:$A$412,0))</f>
        <v>112</v>
      </c>
      <c r="Q3740">
        <f>INDEX(lehmad!E$2:E$412,MATCH(klypsid!$B3740,lehmad!$A$2:$A$412,0))</f>
        <v>1</v>
      </c>
      <c r="R3740" t="str">
        <f>INDEX(lehmad!F$2:F$412,MATCH(klypsid!$B3740,lehmad!$A$2:$A$412,0))</f>
        <v>LANCELOT-ET</v>
      </c>
      <c r="S3740">
        <f>INDEX(lehmad!H$2:H$412,MATCH(klypsid!$B3740,lehmad!$A$2:$A$412,0))</f>
        <v>126</v>
      </c>
      <c r="T3740">
        <f>INDEX(lehmad!K$2:K$412,MATCH(klypsid!$B3740,lehmad!$A$2:$A$412,0))</f>
        <v>122</v>
      </c>
      <c r="U3740" s="4">
        <f t="shared" si="116"/>
        <v>16</v>
      </c>
      <c r="V3740">
        <f t="shared" si="117"/>
        <v>34</v>
      </c>
    </row>
    <row r="3741" spans="1:22" x14ac:dyDescent="0.25">
      <c r="A3741">
        <v>3728</v>
      </c>
      <c r="B3741" t="str">
        <f>"E"&amp;A3741</f>
        <v>E3728</v>
      </c>
      <c r="C3741" t="s">
        <v>108</v>
      </c>
      <c r="D3741">
        <v>2</v>
      </c>
      <c r="E3741">
        <f>IF(D3741&lt;4,D3741,4)</f>
        <v>2</v>
      </c>
      <c r="F3741" s="1">
        <v>39785</v>
      </c>
      <c r="G3741" s="1">
        <v>40304</v>
      </c>
      <c r="H3741" s="3">
        <f>G3741-F3741</f>
        <v>519</v>
      </c>
      <c r="I3741" s="3">
        <f>IF(H3741&lt;=60,1,IF(H3741&lt;=150,2,3))</f>
        <v>3</v>
      </c>
      <c r="J3741">
        <v>29.2</v>
      </c>
      <c r="K3741">
        <v>3.84</v>
      </c>
      <c r="L3741">
        <v>3.44</v>
      </c>
      <c r="M3741">
        <v>13</v>
      </c>
      <c r="N3741">
        <f>LOG(M3741/100,2)+3</f>
        <v>5.6583528366367375E-2</v>
      </c>
      <c r="O3741">
        <f>INDEX(lehmad!B$2:B$412,MATCH(klypsid!$B3741,lehmad!$A$2:$A$412,0))</f>
        <v>38667</v>
      </c>
      <c r="P3741">
        <f>INDEX(lehmad!D$2:D$412,MATCH(klypsid!$B3741,lehmad!$A$2:$A$412,0))</f>
        <v>112</v>
      </c>
      <c r="Q3741">
        <f>INDEX(lehmad!E$2:E$412,MATCH(klypsid!$B3741,lehmad!$A$2:$A$412,0))</f>
        <v>1</v>
      </c>
      <c r="R3741" t="str">
        <f>INDEX(lehmad!F$2:F$412,MATCH(klypsid!$B3741,lehmad!$A$2:$A$412,0))</f>
        <v>LANCELOT-ET</v>
      </c>
      <c r="S3741">
        <f>INDEX(lehmad!H$2:H$412,MATCH(klypsid!$B3741,lehmad!$A$2:$A$412,0))</f>
        <v>126</v>
      </c>
      <c r="T3741">
        <f>INDEX(lehmad!K$2:K$412,MATCH(klypsid!$B3741,lehmad!$A$2:$A$412,0))</f>
        <v>122</v>
      </c>
      <c r="U3741" s="4">
        <f t="shared" si="116"/>
        <v>17</v>
      </c>
      <c r="V3741">
        <f t="shared" si="117"/>
        <v>28</v>
      </c>
    </row>
    <row r="3742" spans="1:22" x14ac:dyDescent="0.25">
      <c r="A3742">
        <v>3728</v>
      </c>
      <c r="B3742" t="str">
        <f>"E"&amp;A3742</f>
        <v>E3728</v>
      </c>
      <c r="C3742" t="s">
        <v>108</v>
      </c>
      <c r="D3742">
        <v>2</v>
      </c>
      <c r="E3742">
        <f>IF(D3742&lt;4,D3742,4)</f>
        <v>2</v>
      </c>
      <c r="F3742" s="1">
        <v>39785</v>
      </c>
      <c r="G3742" s="1">
        <v>40336</v>
      </c>
      <c r="H3742" s="3">
        <f>G3742-F3742</f>
        <v>551</v>
      </c>
      <c r="I3742" s="3">
        <f>IF(H3742&lt;=60,1,IF(H3742&lt;=150,2,3))</f>
        <v>3</v>
      </c>
      <c r="J3742">
        <v>25.8</v>
      </c>
      <c r="K3742">
        <v>3.99</v>
      </c>
      <c r="L3742">
        <v>3.52</v>
      </c>
      <c r="M3742">
        <v>14</v>
      </c>
      <c r="N3742">
        <f>LOG(M3742/100,2)+3</f>
        <v>0.16349873228287937</v>
      </c>
      <c r="O3742">
        <f>INDEX(lehmad!B$2:B$412,MATCH(klypsid!$B3742,lehmad!$A$2:$A$412,0))</f>
        <v>38667</v>
      </c>
      <c r="P3742">
        <f>INDEX(lehmad!D$2:D$412,MATCH(klypsid!$B3742,lehmad!$A$2:$A$412,0))</f>
        <v>112</v>
      </c>
      <c r="Q3742">
        <f>INDEX(lehmad!E$2:E$412,MATCH(klypsid!$B3742,lehmad!$A$2:$A$412,0))</f>
        <v>1</v>
      </c>
      <c r="R3742" t="str">
        <f>INDEX(lehmad!F$2:F$412,MATCH(klypsid!$B3742,lehmad!$A$2:$A$412,0))</f>
        <v>LANCELOT-ET</v>
      </c>
      <c r="S3742">
        <f>INDEX(lehmad!H$2:H$412,MATCH(klypsid!$B3742,lehmad!$A$2:$A$412,0))</f>
        <v>126</v>
      </c>
      <c r="T3742">
        <f>INDEX(lehmad!K$2:K$412,MATCH(klypsid!$B3742,lehmad!$A$2:$A$412,0))</f>
        <v>122</v>
      </c>
      <c r="U3742" s="4">
        <f t="shared" si="116"/>
        <v>18</v>
      </c>
      <c r="V3742">
        <f t="shared" si="117"/>
        <v>32</v>
      </c>
    </row>
    <row r="3743" spans="1:22" x14ac:dyDescent="0.25">
      <c r="A3743">
        <v>3728</v>
      </c>
      <c r="B3743" t="str">
        <f>"E"&amp;A3743</f>
        <v>E3728</v>
      </c>
      <c r="C3743" t="s">
        <v>108</v>
      </c>
      <c r="D3743">
        <v>2</v>
      </c>
      <c r="E3743">
        <f>IF(D3743&lt;4,D3743,4)</f>
        <v>2</v>
      </c>
      <c r="F3743" s="1">
        <v>39785</v>
      </c>
      <c r="G3743" s="1">
        <v>40371</v>
      </c>
      <c r="H3743" s="3">
        <f>G3743-F3743</f>
        <v>586</v>
      </c>
      <c r="I3743" s="3">
        <f>IF(H3743&lt;=60,1,IF(H3743&lt;=150,2,3))</f>
        <v>3</v>
      </c>
      <c r="J3743">
        <v>25.6</v>
      </c>
      <c r="K3743">
        <v>4.38</v>
      </c>
      <c r="L3743">
        <v>3.52</v>
      </c>
      <c r="M3743">
        <v>24</v>
      </c>
      <c r="N3743">
        <f>LOG(M3743/100,2)+3</f>
        <v>0.94110631094643127</v>
      </c>
      <c r="O3743">
        <f>INDEX(lehmad!B$2:B$412,MATCH(klypsid!$B3743,lehmad!$A$2:$A$412,0))</f>
        <v>38667</v>
      </c>
      <c r="P3743">
        <f>INDEX(lehmad!D$2:D$412,MATCH(klypsid!$B3743,lehmad!$A$2:$A$412,0))</f>
        <v>112</v>
      </c>
      <c r="Q3743">
        <f>INDEX(lehmad!E$2:E$412,MATCH(klypsid!$B3743,lehmad!$A$2:$A$412,0))</f>
        <v>1</v>
      </c>
      <c r="R3743" t="str">
        <f>INDEX(lehmad!F$2:F$412,MATCH(klypsid!$B3743,lehmad!$A$2:$A$412,0))</f>
        <v>LANCELOT-ET</v>
      </c>
      <c r="S3743">
        <f>INDEX(lehmad!H$2:H$412,MATCH(klypsid!$B3743,lehmad!$A$2:$A$412,0))</f>
        <v>126</v>
      </c>
      <c r="T3743">
        <f>INDEX(lehmad!K$2:K$412,MATCH(klypsid!$B3743,lehmad!$A$2:$A$412,0))</f>
        <v>122</v>
      </c>
      <c r="U3743" s="4">
        <f t="shared" si="116"/>
        <v>19</v>
      </c>
      <c r="V3743">
        <f t="shared" si="117"/>
        <v>35</v>
      </c>
    </row>
    <row r="3744" spans="1:22" x14ac:dyDescent="0.25">
      <c r="A3744">
        <v>3728</v>
      </c>
      <c r="B3744" t="str">
        <f>"E"&amp;A3744</f>
        <v>E3728</v>
      </c>
      <c r="C3744" t="s">
        <v>108</v>
      </c>
      <c r="D3744">
        <v>3</v>
      </c>
      <c r="E3744">
        <f>IF(D3744&lt;4,D3744,4)</f>
        <v>3</v>
      </c>
      <c r="F3744" s="1">
        <v>40463</v>
      </c>
      <c r="G3744" s="1">
        <v>40493</v>
      </c>
      <c r="H3744" s="3">
        <f>G3744-F3744</f>
        <v>30</v>
      </c>
      <c r="I3744" s="3">
        <f>IF(H3744&lt;=60,1,IF(H3744&lt;=150,2,3))</f>
        <v>1</v>
      </c>
      <c r="J3744">
        <v>51.1</v>
      </c>
      <c r="K3744">
        <v>4.26</v>
      </c>
      <c r="L3744">
        <v>3.01</v>
      </c>
      <c r="M3744">
        <v>15</v>
      </c>
      <c r="N3744">
        <f>LOG(M3744/100,2)+3</f>
        <v>0.26303440583379389</v>
      </c>
      <c r="O3744">
        <f>INDEX(lehmad!B$2:B$412,MATCH(klypsid!$B3744,lehmad!$A$2:$A$412,0))</f>
        <v>38667</v>
      </c>
      <c r="P3744">
        <f>INDEX(lehmad!D$2:D$412,MATCH(klypsid!$B3744,lehmad!$A$2:$A$412,0))</f>
        <v>112</v>
      </c>
      <c r="Q3744">
        <f>INDEX(lehmad!E$2:E$412,MATCH(klypsid!$B3744,lehmad!$A$2:$A$412,0))</f>
        <v>1</v>
      </c>
      <c r="R3744" t="str">
        <f>INDEX(lehmad!F$2:F$412,MATCH(klypsid!$B3744,lehmad!$A$2:$A$412,0))</f>
        <v>LANCELOT-ET</v>
      </c>
      <c r="S3744">
        <f>INDEX(lehmad!H$2:H$412,MATCH(klypsid!$B3744,lehmad!$A$2:$A$412,0))</f>
        <v>126</v>
      </c>
      <c r="T3744">
        <f>INDEX(lehmad!K$2:K$412,MATCH(klypsid!$B3744,lehmad!$A$2:$A$412,0))</f>
        <v>122</v>
      </c>
      <c r="U3744" s="4">
        <f t="shared" si="116"/>
        <v>1</v>
      </c>
      <c r="V3744">
        <f t="shared" si="117"/>
        <v>30</v>
      </c>
    </row>
    <row r="3745" spans="1:22" x14ac:dyDescent="0.25">
      <c r="A3745">
        <v>3728</v>
      </c>
      <c r="B3745" t="str">
        <f>"E"&amp;A3745</f>
        <v>E3728</v>
      </c>
      <c r="C3745" t="s">
        <v>108</v>
      </c>
      <c r="D3745">
        <v>3</v>
      </c>
      <c r="E3745">
        <f>IF(D3745&lt;4,D3745,4)</f>
        <v>3</v>
      </c>
      <c r="F3745" s="1">
        <v>40463</v>
      </c>
      <c r="G3745" s="1">
        <v>40521</v>
      </c>
      <c r="H3745" s="3">
        <f>G3745-F3745</f>
        <v>58</v>
      </c>
      <c r="I3745" s="3">
        <f>IF(H3745&lt;=60,1,IF(H3745&lt;=150,2,3))</f>
        <v>1</v>
      </c>
      <c r="J3745">
        <v>55.6</v>
      </c>
      <c r="K3745">
        <v>4.12</v>
      </c>
      <c r="L3745">
        <v>2.9</v>
      </c>
      <c r="M3745">
        <v>25</v>
      </c>
      <c r="N3745">
        <f>LOG(M3745/100,2)+3</f>
        <v>1</v>
      </c>
      <c r="O3745">
        <f>INDEX(lehmad!B$2:B$412,MATCH(klypsid!$B3745,lehmad!$A$2:$A$412,0))</f>
        <v>38667</v>
      </c>
      <c r="P3745">
        <f>INDEX(lehmad!D$2:D$412,MATCH(klypsid!$B3745,lehmad!$A$2:$A$412,0))</f>
        <v>112</v>
      </c>
      <c r="Q3745">
        <f>INDEX(lehmad!E$2:E$412,MATCH(klypsid!$B3745,lehmad!$A$2:$A$412,0))</f>
        <v>1</v>
      </c>
      <c r="R3745" t="str">
        <f>INDEX(lehmad!F$2:F$412,MATCH(klypsid!$B3745,lehmad!$A$2:$A$412,0))</f>
        <v>LANCELOT-ET</v>
      </c>
      <c r="S3745">
        <f>INDEX(lehmad!H$2:H$412,MATCH(klypsid!$B3745,lehmad!$A$2:$A$412,0))</f>
        <v>126</v>
      </c>
      <c r="T3745">
        <f>INDEX(lehmad!K$2:K$412,MATCH(klypsid!$B3745,lehmad!$A$2:$A$412,0))</f>
        <v>122</v>
      </c>
      <c r="U3745" s="4">
        <f t="shared" si="116"/>
        <v>2</v>
      </c>
      <c r="V3745">
        <f t="shared" si="117"/>
        <v>28</v>
      </c>
    </row>
    <row r="3746" spans="1:22" x14ac:dyDescent="0.25">
      <c r="A3746">
        <v>3728</v>
      </c>
      <c r="B3746" t="str">
        <f>"E"&amp;A3746</f>
        <v>E3728</v>
      </c>
      <c r="C3746" t="s">
        <v>108</v>
      </c>
      <c r="D3746">
        <v>3</v>
      </c>
      <c r="E3746">
        <f>IF(D3746&lt;4,D3746,4)</f>
        <v>3</v>
      </c>
      <c r="F3746" s="1">
        <v>40463</v>
      </c>
      <c r="G3746" s="1">
        <v>40556</v>
      </c>
      <c r="H3746" s="3">
        <f>G3746-F3746</f>
        <v>93</v>
      </c>
      <c r="I3746" s="3">
        <f>IF(H3746&lt;=60,1,IF(H3746&lt;=150,2,3))</f>
        <v>2</v>
      </c>
      <c r="J3746">
        <v>52</v>
      </c>
      <c r="K3746">
        <v>3.51</v>
      </c>
      <c r="L3746">
        <v>3.03</v>
      </c>
      <c r="M3746">
        <v>22</v>
      </c>
      <c r="N3746">
        <f>LOG(M3746/100,2)+3</f>
        <v>0.8155754288625725</v>
      </c>
      <c r="O3746">
        <f>INDEX(lehmad!B$2:B$412,MATCH(klypsid!$B3746,lehmad!$A$2:$A$412,0))</f>
        <v>38667</v>
      </c>
      <c r="P3746">
        <f>INDEX(lehmad!D$2:D$412,MATCH(klypsid!$B3746,lehmad!$A$2:$A$412,0))</f>
        <v>112</v>
      </c>
      <c r="Q3746">
        <f>INDEX(lehmad!E$2:E$412,MATCH(klypsid!$B3746,lehmad!$A$2:$A$412,0))</f>
        <v>1</v>
      </c>
      <c r="R3746" t="str">
        <f>INDEX(lehmad!F$2:F$412,MATCH(klypsid!$B3746,lehmad!$A$2:$A$412,0))</f>
        <v>LANCELOT-ET</v>
      </c>
      <c r="S3746">
        <f>INDEX(lehmad!H$2:H$412,MATCH(klypsid!$B3746,lehmad!$A$2:$A$412,0))</f>
        <v>126</v>
      </c>
      <c r="T3746">
        <f>INDEX(lehmad!K$2:K$412,MATCH(klypsid!$B3746,lehmad!$A$2:$A$412,0))</f>
        <v>122</v>
      </c>
      <c r="U3746" s="4">
        <f t="shared" si="116"/>
        <v>3</v>
      </c>
      <c r="V3746">
        <f t="shared" si="117"/>
        <v>35</v>
      </c>
    </row>
    <row r="3747" spans="1:22" x14ac:dyDescent="0.25">
      <c r="A3747">
        <v>3737</v>
      </c>
      <c r="B3747" t="str">
        <f>"E"&amp;A3747</f>
        <v>E3737</v>
      </c>
      <c r="C3747" t="s">
        <v>109</v>
      </c>
      <c r="D3747">
        <v>1</v>
      </c>
      <c r="E3747">
        <f>IF(D3747&lt;4,D3747,4)</f>
        <v>1</v>
      </c>
      <c r="F3747" s="1">
        <v>39403</v>
      </c>
      <c r="G3747" s="1">
        <v>39418</v>
      </c>
      <c r="H3747" s="3">
        <f>G3747-F3747</f>
        <v>15</v>
      </c>
      <c r="I3747" s="3">
        <f>IF(H3747&lt;=60,1,IF(H3747&lt;=150,2,3))</f>
        <v>1</v>
      </c>
      <c r="J3747">
        <v>31.1</v>
      </c>
      <c r="K3747">
        <v>4.18</v>
      </c>
      <c r="L3747">
        <v>3.22</v>
      </c>
      <c r="M3747">
        <v>28</v>
      </c>
      <c r="N3747">
        <f>LOG(M3747/100,2)+3</f>
        <v>1.1634987322828796</v>
      </c>
      <c r="O3747">
        <f>INDEX(lehmad!B$2:B$412,MATCH(klypsid!$B3747,lehmad!$A$2:$A$412,0))</f>
        <v>38671</v>
      </c>
      <c r="P3747">
        <f>INDEX(lehmad!D$2:D$412,MATCH(klypsid!$B3747,lehmad!$A$2:$A$412,0))</f>
        <v>112</v>
      </c>
      <c r="Q3747">
        <f>INDEX(lehmad!E$2:E$412,MATCH(klypsid!$B3747,lehmad!$A$2:$A$412,0))</f>
        <v>1</v>
      </c>
      <c r="R3747" t="str">
        <f>INDEX(lehmad!F$2:F$412,MATCH(klypsid!$B3747,lehmad!$A$2:$A$412,0))</f>
        <v>LANCELOT-ET</v>
      </c>
      <c r="S3747">
        <f>INDEX(lehmad!H$2:H$412,MATCH(klypsid!$B3747,lehmad!$A$2:$A$412,0))</f>
        <v>126</v>
      </c>
      <c r="T3747">
        <f>INDEX(lehmad!K$2:K$412,MATCH(klypsid!$B3747,lehmad!$A$2:$A$412,0))</f>
        <v>122</v>
      </c>
      <c r="U3747" s="4">
        <f t="shared" si="116"/>
        <v>1</v>
      </c>
      <c r="V3747">
        <f t="shared" si="117"/>
        <v>15</v>
      </c>
    </row>
    <row r="3748" spans="1:22" x14ac:dyDescent="0.25">
      <c r="A3748">
        <v>3737</v>
      </c>
      <c r="B3748" t="str">
        <f>"E"&amp;A3748</f>
        <v>E3737</v>
      </c>
      <c r="C3748" t="s">
        <v>109</v>
      </c>
      <c r="D3748">
        <v>1</v>
      </c>
      <c r="E3748">
        <f>IF(D3748&lt;4,D3748,4)</f>
        <v>1</v>
      </c>
      <c r="F3748" s="1">
        <v>39403</v>
      </c>
      <c r="G3748" s="1">
        <v>39450</v>
      </c>
      <c r="H3748" s="3">
        <f>G3748-F3748</f>
        <v>47</v>
      </c>
      <c r="I3748" s="3">
        <f>IF(H3748&lt;=60,1,IF(H3748&lt;=150,2,3))</f>
        <v>1</v>
      </c>
      <c r="J3748">
        <v>41</v>
      </c>
      <c r="K3748">
        <v>3.43</v>
      </c>
      <c r="L3748">
        <v>3.14</v>
      </c>
      <c r="M3748">
        <v>16</v>
      </c>
      <c r="N3748">
        <f>LOG(M3748/100,2)+3</f>
        <v>0.35614381022527519</v>
      </c>
      <c r="O3748">
        <f>INDEX(lehmad!B$2:B$412,MATCH(klypsid!$B3748,lehmad!$A$2:$A$412,0))</f>
        <v>38671</v>
      </c>
      <c r="P3748">
        <f>INDEX(lehmad!D$2:D$412,MATCH(klypsid!$B3748,lehmad!$A$2:$A$412,0))</f>
        <v>112</v>
      </c>
      <c r="Q3748">
        <f>INDEX(lehmad!E$2:E$412,MATCH(klypsid!$B3748,lehmad!$A$2:$A$412,0))</f>
        <v>1</v>
      </c>
      <c r="R3748" t="str">
        <f>INDEX(lehmad!F$2:F$412,MATCH(klypsid!$B3748,lehmad!$A$2:$A$412,0))</f>
        <v>LANCELOT-ET</v>
      </c>
      <c r="S3748">
        <f>INDEX(lehmad!H$2:H$412,MATCH(klypsid!$B3748,lehmad!$A$2:$A$412,0))</f>
        <v>126</v>
      </c>
      <c r="T3748">
        <f>INDEX(lehmad!K$2:K$412,MATCH(klypsid!$B3748,lehmad!$A$2:$A$412,0))</f>
        <v>122</v>
      </c>
      <c r="U3748" s="4">
        <f t="shared" si="116"/>
        <v>2</v>
      </c>
      <c r="V3748">
        <f t="shared" si="117"/>
        <v>32</v>
      </c>
    </row>
    <row r="3749" spans="1:22" x14ac:dyDescent="0.25">
      <c r="A3749">
        <v>3737</v>
      </c>
      <c r="B3749" t="str">
        <f>"E"&amp;A3749</f>
        <v>E3737</v>
      </c>
      <c r="C3749" t="s">
        <v>109</v>
      </c>
      <c r="D3749">
        <v>1</v>
      </c>
      <c r="E3749">
        <f>IF(D3749&lt;4,D3749,4)</f>
        <v>1</v>
      </c>
      <c r="F3749" s="1">
        <v>39403</v>
      </c>
      <c r="G3749" s="1">
        <v>39481</v>
      </c>
      <c r="H3749" s="3">
        <f>G3749-F3749</f>
        <v>78</v>
      </c>
      <c r="I3749" s="3">
        <f>IF(H3749&lt;=60,1,IF(H3749&lt;=150,2,3))</f>
        <v>2</v>
      </c>
      <c r="J3749">
        <v>40.9</v>
      </c>
      <c r="K3749">
        <v>3.17</v>
      </c>
      <c r="L3749">
        <v>3.33</v>
      </c>
      <c r="M3749">
        <v>10</v>
      </c>
      <c r="N3749">
        <f>LOG(M3749/100,2)+3</f>
        <v>-0.32192809488736218</v>
      </c>
      <c r="O3749">
        <f>INDEX(lehmad!B$2:B$412,MATCH(klypsid!$B3749,lehmad!$A$2:$A$412,0))</f>
        <v>38671</v>
      </c>
      <c r="P3749">
        <f>INDEX(lehmad!D$2:D$412,MATCH(klypsid!$B3749,lehmad!$A$2:$A$412,0))</f>
        <v>112</v>
      </c>
      <c r="Q3749">
        <f>INDEX(lehmad!E$2:E$412,MATCH(klypsid!$B3749,lehmad!$A$2:$A$412,0))</f>
        <v>1</v>
      </c>
      <c r="R3749" t="str">
        <f>INDEX(lehmad!F$2:F$412,MATCH(klypsid!$B3749,lehmad!$A$2:$A$412,0))</f>
        <v>LANCELOT-ET</v>
      </c>
      <c r="S3749">
        <f>INDEX(lehmad!H$2:H$412,MATCH(klypsid!$B3749,lehmad!$A$2:$A$412,0))</f>
        <v>126</v>
      </c>
      <c r="T3749">
        <f>INDEX(lehmad!K$2:K$412,MATCH(klypsid!$B3749,lehmad!$A$2:$A$412,0))</f>
        <v>122</v>
      </c>
      <c r="U3749" s="4">
        <f t="shared" si="116"/>
        <v>3</v>
      </c>
      <c r="V3749">
        <f t="shared" si="117"/>
        <v>31</v>
      </c>
    </row>
    <row r="3750" spans="1:22" x14ac:dyDescent="0.25">
      <c r="A3750">
        <v>3737</v>
      </c>
      <c r="B3750" t="str">
        <f>"E"&amp;A3750</f>
        <v>E3737</v>
      </c>
      <c r="C3750" t="s">
        <v>109</v>
      </c>
      <c r="D3750">
        <v>1</v>
      </c>
      <c r="E3750">
        <f>IF(D3750&lt;4,D3750,4)</f>
        <v>1</v>
      </c>
      <c r="F3750" s="1">
        <v>39403</v>
      </c>
      <c r="G3750" s="1">
        <v>39509</v>
      </c>
      <c r="H3750" s="3">
        <f>G3750-F3750</f>
        <v>106</v>
      </c>
      <c r="I3750" s="3">
        <f>IF(H3750&lt;=60,1,IF(H3750&lt;=150,2,3))</f>
        <v>2</v>
      </c>
      <c r="J3750">
        <v>38.200000000000003</v>
      </c>
      <c r="K3750">
        <v>3.67</v>
      </c>
      <c r="L3750">
        <v>3.33</v>
      </c>
      <c r="M3750">
        <v>40</v>
      </c>
      <c r="N3750">
        <f>LOG(M3750/100,2)+3</f>
        <v>1.6780719051126378</v>
      </c>
      <c r="O3750">
        <f>INDEX(lehmad!B$2:B$412,MATCH(klypsid!$B3750,lehmad!$A$2:$A$412,0))</f>
        <v>38671</v>
      </c>
      <c r="P3750">
        <f>INDEX(lehmad!D$2:D$412,MATCH(klypsid!$B3750,lehmad!$A$2:$A$412,0))</f>
        <v>112</v>
      </c>
      <c r="Q3750">
        <f>INDEX(lehmad!E$2:E$412,MATCH(klypsid!$B3750,lehmad!$A$2:$A$412,0))</f>
        <v>1</v>
      </c>
      <c r="R3750" t="str">
        <f>INDEX(lehmad!F$2:F$412,MATCH(klypsid!$B3750,lehmad!$A$2:$A$412,0))</f>
        <v>LANCELOT-ET</v>
      </c>
      <c r="S3750">
        <f>INDEX(lehmad!H$2:H$412,MATCH(klypsid!$B3750,lehmad!$A$2:$A$412,0))</f>
        <v>126</v>
      </c>
      <c r="T3750">
        <f>INDEX(lehmad!K$2:K$412,MATCH(klypsid!$B3750,lehmad!$A$2:$A$412,0))</f>
        <v>122</v>
      </c>
      <c r="U3750" s="4">
        <f t="shared" si="116"/>
        <v>4</v>
      </c>
      <c r="V3750">
        <f t="shared" si="117"/>
        <v>28</v>
      </c>
    </row>
    <row r="3751" spans="1:22" x14ac:dyDescent="0.25">
      <c r="A3751">
        <v>3737</v>
      </c>
      <c r="B3751" t="str">
        <f>"E"&amp;A3751</f>
        <v>E3737</v>
      </c>
      <c r="C3751" t="s">
        <v>109</v>
      </c>
      <c r="D3751">
        <v>1</v>
      </c>
      <c r="E3751">
        <f>IF(D3751&lt;4,D3751,4)</f>
        <v>1</v>
      </c>
      <c r="F3751" s="1">
        <v>39403</v>
      </c>
      <c r="G3751" s="1">
        <v>39539</v>
      </c>
      <c r="H3751" s="3">
        <f>G3751-F3751</f>
        <v>136</v>
      </c>
      <c r="I3751" s="3">
        <f>IF(H3751&lt;=60,1,IF(H3751&lt;=150,2,3))</f>
        <v>2</v>
      </c>
      <c r="J3751">
        <v>44</v>
      </c>
      <c r="K3751">
        <v>2.78</v>
      </c>
      <c r="L3751">
        <v>3.41</v>
      </c>
      <c r="M3751">
        <v>8</v>
      </c>
      <c r="N3751">
        <f>LOG(M3751/100,2)+3</f>
        <v>-0.64385618977472525</v>
      </c>
      <c r="O3751">
        <f>INDEX(lehmad!B$2:B$412,MATCH(klypsid!$B3751,lehmad!$A$2:$A$412,0))</f>
        <v>38671</v>
      </c>
      <c r="P3751">
        <f>INDEX(lehmad!D$2:D$412,MATCH(klypsid!$B3751,lehmad!$A$2:$A$412,0))</f>
        <v>112</v>
      </c>
      <c r="Q3751">
        <f>INDEX(lehmad!E$2:E$412,MATCH(klypsid!$B3751,lehmad!$A$2:$A$412,0))</f>
        <v>1</v>
      </c>
      <c r="R3751" t="str">
        <f>INDEX(lehmad!F$2:F$412,MATCH(klypsid!$B3751,lehmad!$A$2:$A$412,0))</f>
        <v>LANCELOT-ET</v>
      </c>
      <c r="S3751">
        <f>INDEX(lehmad!H$2:H$412,MATCH(klypsid!$B3751,lehmad!$A$2:$A$412,0))</f>
        <v>126</v>
      </c>
      <c r="T3751">
        <f>INDEX(lehmad!K$2:K$412,MATCH(klypsid!$B3751,lehmad!$A$2:$A$412,0))</f>
        <v>122</v>
      </c>
      <c r="U3751" s="4">
        <f t="shared" si="116"/>
        <v>5</v>
      </c>
      <c r="V3751">
        <f t="shared" si="117"/>
        <v>30</v>
      </c>
    </row>
    <row r="3752" spans="1:22" x14ac:dyDescent="0.25">
      <c r="A3752">
        <v>3737</v>
      </c>
      <c r="B3752" t="str">
        <f>"E"&amp;A3752</f>
        <v>E3737</v>
      </c>
      <c r="C3752" t="s">
        <v>109</v>
      </c>
      <c r="D3752">
        <v>1</v>
      </c>
      <c r="E3752">
        <f>IF(D3752&lt;4,D3752,4)</f>
        <v>1</v>
      </c>
      <c r="F3752" s="1">
        <v>39403</v>
      </c>
      <c r="G3752" s="1">
        <v>39572</v>
      </c>
      <c r="H3752" s="3">
        <f>G3752-F3752</f>
        <v>169</v>
      </c>
      <c r="I3752" s="3">
        <f>IF(H3752&lt;=60,1,IF(H3752&lt;=150,2,3))</f>
        <v>3</v>
      </c>
      <c r="J3752">
        <v>40.200000000000003</v>
      </c>
      <c r="K3752">
        <v>3.34</v>
      </c>
      <c r="L3752">
        <v>3.4</v>
      </c>
      <c r="M3752">
        <v>8</v>
      </c>
      <c r="N3752">
        <f>LOG(M3752/100,2)+3</f>
        <v>-0.64385618977472525</v>
      </c>
      <c r="O3752">
        <f>INDEX(lehmad!B$2:B$412,MATCH(klypsid!$B3752,lehmad!$A$2:$A$412,0))</f>
        <v>38671</v>
      </c>
      <c r="P3752">
        <f>INDEX(lehmad!D$2:D$412,MATCH(klypsid!$B3752,lehmad!$A$2:$A$412,0))</f>
        <v>112</v>
      </c>
      <c r="Q3752">
        <f>INDEX(lehmad!E$2:E$412,MATCH(klypsid!$B3752,lehmad!$A$2:$A$412,0))</f>
        <v>1</v>
      </c>
      <c r="R3752" t="str">
        <f>INDEX(lehmad!F$2:F$412,MATCH(klypsid!$B3752,lehmad!$A$2:$A$412,0))</f>
        <v>LANCELOT-ET</v>
      </c>
      <c r="S3752">
        <f>INDEX(lehmad!H$2:H$412,MATCH(klypsid!$B3752,lehmad!$A$2:$A$412,0))</f>
        <v>126</v>
      </c>
      <c r="T3752">
        <f>INDEX(lehmad!K$2:K$412,MATCH(klypsid!$B3752,lehmad!$A$2:$A$412,0))</f>
        <v>122</v>
      </c>
      <c r="U3752" s="4">
        <f t="shared" si="116"/>
        <v>6</v>
      </c>
      <c r="V3752">
        <f t="shared" si="117"/>
        <v>33</v>
      </c>
    </row>
    <row r="3753" spans="1:22" x14ac:dyDescent="0.25">
      <c r="A3753">
        <v>3737</v>
      </c>
      <c r="B3753" t="str">
        <f>"E"&amp;A3753</f>
        <v>E3737</v>
      </c>
      <c r="C3753" t="s">
        <v>109</v>
      </c>
      <c r="D3753">
        <v>1</v>
      </c>
      <c r="E3753">
        <f>IF(D3753&lt;4,D3753,4)</f>
        <v>1</v>
      </c>
      <c r="F3753" s="1">
        <v>39403</v>
      </c>
      <c r="G3753" s="1">
        <v>39600</v>
      </c>
      <c r="H3753" s="3">
        <f>G3753-F3753</f>
        <v>197</v>
      </c>
      <c r="I3753" s="3">
        <f>IF(H3753&lt;=60,1,IF(H3753&lt;=150,2,3))</f>
        <v>3</v>
      </c>
      <c r="J3753">
        <v>33.700000000000003</v>
      </c>
      <c r="K3753">
        <v>2.0699999999999998</v>
      </c>
      <c r="L3753">
        <v>3.47</v>
      </c>
      <c r="M3753">
        <v>29</v>
      </c>
      <c r="N3753">
        <f>LOG(M3753/100,2)+3</f>
        <v>1.2141248053528473</v>
      </c>
      <c r="O3753">
        <f>INDEX(lehmad!B$2:B$412,MATCH(klypsid!$B3753,lehmad!$A$2:$A$412,0))</f>
        <v>38671</v>
      </c>
      <c r="P3753">
        <f>INDEX(lehmad!D$2:D$412,MATCH(klypsid!$B3753,lehmad!$A$2:$A$412,0))</f>
        <v>112</v>
      </c>
      <c r="Q3753">
        <f>INDEX(lehmad!E$2:E$412,MATCH(klypsid!$B3753,lehmad!$A$2:$A$412,0))</f>
        <v>1</v>
      </c>
      <c r="R3753" t="str">
        <f>INDEX(lehmad!F$2:F$412,MATCH(klypsid!$B3753,lehmad!$A$2:$A$412,0))</f>
        <v>LANCELOT-ET</v>
      </c>
      <c r="S3753">
        <f>INDEX(lehmad!H$2:H$412,MATCH(klypsid!$B3753,lehmad!$A$2:$A$412,0))</f>
        <v>126</v>
      </c>
      <c r="T3753">
        <f>INDEX(lehmad!K$2:K$412,MATCH(klypsid!$B3753,lehmad!$A$2:$A$412,0))</f>
        <v>122</v>
      </c>
      <c r="U3753" s="4">
        <f t="shared" si="116"/>
        <v>7</v>
      </c>
      <c r="V3753">
        <f t="shared" si="117"/>
        <v>28</v>
      </c>
    </row>
    <row r="3754" spans="1:22" x14ac:dyDescent="0.25">
      <c r="A3754">
        <v>3737</v>
      </c>
      <c r="B3754" t="str">
        <f>"E"&amp;A3754</f>
        <v>E3737</v>
      </c>
      <c r="C3754" t="s">
        <v>109</v>
      </c>
      <c r="D3754">
        <v>1</v>
      </c>
      <c r="E3754">
        <f>IF(D3754&lt;4,D3754,4)</f>
        <v>1</v>
      </c>
      <c r="F3754" s="1">
        <v>39403</v>
      </c>
      <c r="G3754" s="1">
        <v>39631</v>
      </c>
      <c r="H3754" s="3">
        <f>G3754-F3754</f>
        <v>228</v>
      </c>
      <c r="I3754" s="3">
        <f>IF(H3754&lt;=60,1,IF(H3754&lt;=150,2,3))</f>
        <v>3</v>
      </c>
      <c r="J3754">
        <v>33.1</v>
      </c>
      <c r="K3754">
        <v>2.5</v>
      </c>
      <c r="L3754">
        <v>3.72</v>
      </c>
      <c r="M3754">
        <v>24</v>
      </c>
      <c r="N3754">
        <f>LOG(M3754/100,2)+3</f>
        <v>0.94110631094643127</v>
      </c>
      <c r="O3754">
        <f>INDEX(lehmad!B$2:B$412,MATCH(klypsid!$B3754,lehmad!$A$2:$A$412,0))</f>
        <v>38671</v>
      </c>
      <c r="P3754">
        <f>INDEX(lehmad!D$2:D$412,MATCH(klypsid!$B3754,lehmad!$A$2:$A$412,0))</f>
        <v>112</v>
      </c>
      <c r="Q3754">
        <f>INDEX(lehmad!E$2:E$412,MATCH(klypsid!$B3754,lehmad!$A$2:$A$412,0))</f>
        <v>1</v>
      </c>
      <c r="R3754" t="str">
        <f>INDEX(lehmad!F$2:F$412,MATCH(klypsid!$B3754,lehmad!$A$2:$A$412,0))</f>
        <v>LANCELOT-ET</v>
      </c>
      <c r="S3754">
        <f>INDEX(lehmad!H$2:H$412,MATCH(klypsid!$B3754,lehmad!$A$2:$A$412,0))</f>
        <v>126</v>
      </c>
      <c r="T3754">
        <f>INDEX(lehmad!K$2:K$412,MATCH(klypsid!$B3754,lehmad!$A$2:$A$412,0))</f>
        <v>122</v>
      </c>
      <c r="U3754" s="4">
        <f t="shared" si="116"/>
        <v>8</v>
      </c>
      <c r="V3754">
        <f t="shared" si="117"/>
        <v>31</v>
      </c>
    </row>
    <row r="3755" spans="1:22" x14ac:dyDescent="0.25">
      <c r="A3755">
        <v>3737</v>
      </c>
      <c r="B3755" t="str">
        <f>"E"&amp;A3755</f>
        <v>E3737</v>
      </c>
      <c r="C3755" t="s">
        <v>109</v>
      </c>
      <c r="D3755">
        <v>1</v>
      </c>
      <c r="E3755">
        <f>IF(D3755&lt;4,D3755,4)</f>
        <v>1</v>
      </c>
      <c r="F3755" s="1">
        <v>39403</v>
      </c>
      <c r="G3755" s="1">
        <v>39663</v>
      </c>
      <c r="H3755" s="3">
        <f>G3755-F3755</f>
        <v>260</v>
      </c>
      <c r="I3755" s="3">
        <f>IF(H3755&lt;=60,1,IF(H3755&lt;=150,2,3))</f>
        <v>3</v>
      </c>
      <c r="J3755">
        <v>36.6</v>
      </c>
      <c r="K3755">
        <v>4.25</v>
      </c>
      <c r="L3755">
        <v>3.3</v>
      </c>
      <c r="M3755">
        <v>15</v>
      </c>
      <c r="N3755">
        <f>LOG(M3755/100,2)+3</f>
        <v>0.26303440583379389</v>
      </c>
      <c r="O3755">
        <f>INDEX(lehmad!B$2:B$412,MATCH(klypsid!$B3755,lehmad!$A$2:$A$412,0))</f>
        <v>38671</v>
      </c>
      <c r="P3755">
        <f>INDEX(lehmad!D$2:D$412,MATCH(klypsid!$B3755,lehmad!$A$2:$A$412,0))</f>
        <v>112</v>
      </c>
      <c r="Q3755">
        <f>INDEX(lehmad!E$2:E$412,MATCH(klypsid!$B3755,lehmad!$A$2:$A$412,0))</f>
        <v>1</v>
      </c>
      <c r="R3755" t="str">
        <f>INDEX(lehmad!F$2:F$412,MATCH(klypsid!$B3755,lehmad!$A$2:$A$412,0))</f>
        <v>LANCELOT-ET</v>
      </c>
      <c r="S3755">
        <f>INDEX(lehmad!H$2:H$412,MATCH(klypsid!$B3755,lehmad!$A$2:$A$412,0))</f>
        <v>126</v>
      </c>
      <c r="T3755">
        <f>INDEX(lehmad!K$2:K$412,MATCH(klypsid!$B3755,lehmad!$A$2:$A$412,0))</f>
        <v>122</v>
      </c>
      <c r="U3755" s="4">
        <f t="shared" si="116"/>
        <v>9</v>
      </c>
      <c r="V3755">
        <f t="shared" si="117"/>
        <v>32</v>
      </c>
    </row>
    <row r="3756" spans="1:22" x14ac:dyDescent="0.25">
      <c r="A3756">
        <v>3737</v>
      </c>
      <c r="B3756" t="str">
        <f>"E"&amp;A3756</f>
        <v>E3737</v>
      </c>
      <c r="C3756" t="s">
        <v>109</v>
      </c>
      <c r="D3756">
        <v>1</v>
      </c>
      <c r="E3756">
        <f>IF(D3756&lt;4,D3756,4)</f>
        <v>1</v>
      </c>
      <c r="F3756" s="1">
        <v>39403</v>
      </c>
      <c r="G3756" s="1">
        <v>39693</v>
      </c>
      <c r="H3756" s="3">
        <f>G3756-F3756</f>
        <v>290</v>
      </c>
      <c r="I3756" s="3">
        <f>IF(H3756&lt;=60,1,IF(H3756&lt;=150,2,3))</f>
        <v>3</v>
      </c>
      <c r="J3756">
        <v>35.299999999999997</v>
      </c>
      <c r="K3756">
        <v>2.63</v>
      </c>
      <c r="L3756">
        <v>3.6</v>
      </c>
      <c r="M3756">
        <v>53</v>
      </c>
      <c r="N3756">
        <f>LOG(M3756/100,2)+3</f>
        <v>2.0840642647884744</v>
      </c>
      <c r="O3756">
        <f>INDEX(lehmad!B$2:B$412,MATCH(klypsid!$B3756,lehmad!$A$2:$A$412,0))</f>
        <v>38671</v>
      </c>
      <c r="P3756">
        <f>INDEX(lehmad!D$2:D$412,MATCH(klypsid!$B3756,lehmad!$A$2:$A$412,0))</f>
        <v>112</v>
      </c>
      <c r="Q3756">
        <f>INDEX(lehmad!E$2:E$412,MATCH(klypsid!$B3756,lehmad!$A$2:$A$412,0))</f>
        <v>1</v>
      </c>
      <c r="R3756" t="str">
        <f>INDEX(lehmad!F$2:F$412,MATCH(klypsid!$B3756,lehmad!$A$2:$A$412,0))</f>
        <v>LANCELOT-ET</v>
      </c>
      <c r="S3756">
        <f>INDEX(lehmad!H$2:H$412,MATCH(klypsid!$B3756,lehmad!$A$2:$A$412,0))</f>
        <v>126</v>
      </c>
      <c r="T3756">
        <f>INDEX(lehmad!K$2:K$412,MATCH(klypsid!$B3756,lehmad!$A$2:$A$412,0))</f>
        <v>122</v>
      </c>
      <c r="U3756" s="4">
        <f t="shared" si="116"/>
        <v>10</v>
      </c>
      <c r="V3756">
        <f t="shared" si="117"/>
        <v>30</v>
      </c>
    </row>
    <row r="3757" spans="1:22" x14ac:dyDescent="0.25">
      <c r="A3757">
        <v>3737</v>
      </c>
      <c r="B3757" t="str">
        <f>"E"&amp;A3757</f>
        <v>E3737</v>
      </c>
      <c r="C3757" t="s">
        <v>109</v>
      </c>
      <c r="D3757">
        <v>1</v>
      </c>
      <c r="E3757">
        <f>IF(D3757&lt;4,D3757,4)</f>
        <v>1</v>
      </c>
      <c r="F3757" s="1">
        <v>39403</v>
      </c>
      <c r="G3757" s="1">
        <v>39722</v>
      </c>
      <c r="H3757" s="3">
        <f>G3757-F3757</f>
        <v>319</v>
      </c>
      <c r="I3757" s="3">
        <f>IF(H3757&lt;=60,1,IF(H3757&lt;=150,2,3))</f>
        <v>3</v>
      </c>
      <c r="J3757">
        <v>28.9</v>
      </c>
      <c r="K3757">
        <v>2.73</v>
      </c>
      <c r="L3757">
        <v>4.01</v>
      </c>
      <c r="M3757">
        <v>66</v>
      </c>
      <c r="N3757">
        <f>LOG(M3757/100,2)+3</f>
        <v>2.400537929583729</v>
      </c>
      <c r="O3757">
        <f>INDEX(lehmad!B$2:B$412,MATCH(klypsid!$B3757,lehmad!$A$2:$A$412,0))</f>
        <v>38671</v>
      </c>
      <c r="P3757">
        <f>INDEX(lehmad!D$2:D$412,MATCH(klypsid!$B3757,lehmad!$A$2:$A$412,0))</f>
        <v>112</v>
      </c>
      <c r="Q3757">
        <f>INDEX(lehmad!E$2:E$412,MATCH(klypsid!$B3757,lehmad!$A$2:$A$412,0))</f>
        <v>1</v>
      </c>
      <c r="R3757" t="str">
        <f>INDEX(lehmad!F$2:F$412,MATCH(klypsid!$B3757,lehmad!$A$2:$A$412,0))</f>
        <v>LANCELOT-ET</v>
      </c>
      <c r="S3757">
        <f>INDEX(lehmad!H$2:H$412,MATCH(klypsid!$B3757,lehmad!$A$2:$A$412,0))</f>
        <v>126</v>
      </c>
      <c r="T3757">
        <f>INDEX(lehmad!K$2:K$412,MATCH(klypsid!$B3757,lehmad!$A$2:$A$412,0))</f>
        <v>122</v>
      </c>
      <c r="U3757" s="4">
        <f t="shared" si="116"/>
        <v>11</v>
      </c>
      <c r="V3757">
        <f t="shared" si="117"/>
        <v>29</v>
      </c>
    </row>
    <row r="3758" spans="1:22" x14ac:dyDescent="0.25">
      <c r="A3758">
        <v>3737</v>
      </c>
      <c r="B3758" t="str">
        <f>"E"&amp;A3758</f>
        <v>E3737</v>
      </c>
      <c r="C3758" t="s">
        <v>109</v>
      </c>
      <c r="D3758">
        <v>1</v>
      </c>
      <c r="E3758">
        <f>IF(D3758&lt;4,D3758,4)</f>
        <v>1</v>
      </c>
      <c r="F3758" s="1">
        <v>39403</v>
      </c>
      <c r="G3758" s="1">
        <v>39754</v>
      </c>
      <c r="H3758" s="3">
        <f>G3758-F3758</f>
        <v>351</v>
      </c>
      <c r="I3758" s="3">
        <f>IF(H3758&lt;=60,1,IF(H3758&lt;=150,2,3))</f>
        <v>3</v>
      </c>
      <c r="J3758">
        <v>23</v>
      </c>
      <c r="K3758">
        <v>3.82</v>
      </c>
      <c r="L3758">
        <v>3.65</v>
      </c>
      <c r="M3758">
        <v>23</v>
      </c>
      <c r="N3758">
        <f>LOG(M3758/100,2)+3</f>
        <v>0.87970576628228825</v>
      </c>
      <c r="O3758">
        <f>INDEX(lehmad!B$2:B$412,MATCH(klypsid!$B3758,lehmad!$A$2:$A$412,0))</f>
        <v>38671</v>
      </c>
      <c r="P3758">
        <f>INDEX(lehmad!D$2:D$412,MATCH(klypsid!$B3758,lehmad!$A$2:$A$412,0))</f>
        <v>112</v>
      </c>
      <c r="Q3758">
        <f>INDEX(lehmad!E$2:E$412,MATCH(klypsid!$B3758,lehmad!$A$2:$A$412,0))</f>
        <v>1</v>
      </c>
      <c r="R3758" t="str">
        <f>INDEX(lehmad!F$2:F$412,MATCH(klypsid!$B3758,lehmad!$A$2:$A$412,0))</f>
        <v>LANCELOT-ET</v>
      </c>
      <c r="S3758">
        <f>INDEX(lehmad!H$2:H$412,MATCH(klypsid!$B3758,lehmad!$A$2:$A$412,0))</f>
        <v>126</v>
      </c>
      <c r="T3758">
        <f>INDEX(lehmad!K$2:K$412,MATCH(klypsid!$B3758,lehmad!$A$2:$A$412,0))</f>
        <v>122</v>
      </c>
      <c r="U3758" s="4">
        <f t="shared" si="116"/>
        <v>12</v>
      </c>
      <c r="V3758">
        <f t="shared" si="117"/>
        <v>32</v>
      </c>
    </row>
    <row r="3759" spans="1:22" x14ac:dyDescent="0.25">
      <c r="A3759">
        <v>3737</v>
      </c>
      <c r="B3759" t="str">
        <f>"E"&amp;A3759</f>
        <v>E3737</v>
      </c>
      <c r="C3759" t="s">
        <v>109</v>
      </c>
      <c r="D3759">
        <v>1</v>
      </c>
      <c r="E3759">
        <f>IF(D3759&lt;4,D3759,4)</f>
        <v>1</v>
      </c>
      <c r="F3759" s="1">
        <v>39403</v>
      </c>
      <c r="G3759" s="1">
        <v>39783</v>
      </c>
      <c r="H3759" s="3">
        <f>G3759-F3759</f>
        <v>380</v>
      </c>
      <c r="I3759" s="3">
        <f>IF(H3759&lt;=60,1,IF(H3759&lt;=150,2,3))</f>
        <v>3</v>
      </c>
      <c r="J3759">
        <v>20.399999999999999</v>
      </c>
      <c r="K3759">
        <v>4.74</v>
      </c>
      <c r="L3759">
        <v>3.78</v>
      </c>
      <c r="M3759">
        <v>30</v>
      </c>
      <c r="N3759">
        <f>LOG(M3759/100,2)+3</f>
        <v>1.2630344058337937</v>
      </c>
      <c r="O3759">
        <f>INDEX(lehmad!B$2:B$412,MATCH(klypsid!$B3759,lehmad!$A$2:$A$412,0))</f>
        <v>38671</v>
      </c>
      <c r="P3759">
        <f>INDEX(lehmad!D$2:D$412,MATCH(klypsid!$B3759,lehmad!$A$2:$A$412,0))</f>
        <v>112</v>
      </c>
      <c r="Q3759">
        <f>INDEX(lehmad!E$2:E$412,MATCH(klypsid!$B3759,lehmad!$A$2:$A$412,0))</f>
        <v>1</v>
      </c>
      <c r="R3759" t="str">
        <f>INDEX(lehmad!F$2:F$412,MATCH(klypsid!$B3759,lehmad!$A$2:$A$412,0))</f>
        <v>LANCELOT-ET</v>
      </c>
      <c r="S3759">
        <f>INDEX(lehmad!H$2:H$412,MATCH(klypsid!$B3759,lehmad!$A$2:$A$412,0))</f>
        <v>126</v>
      </c>
      <c r="T3759">
        <f>INDEX(lehmad!K$2:K$412,MATCH(klypsid!$B3759,lehmad!$A$2:$A$412,0))</f>
        <v>122</v>
      </c>
      <c r="U3759" s="4">
        <f t="shared" si="116"/>
        <v>13</v>
      </c>
      <c r="V3759">
        <f t="shared" si="117"/>
        <v>29</v>
      </c>
    </row>
    <row r="3760" spans="1:22" x14ac:dyDescent="0.25">
      <c r="A3760">
        <v>3737</v>
      </c>
      <c r="B3760" t="str">
        <f>"E"&amp;A3760</f>
        <v>E3737</v>
      </c>
      <c r="C3760" t="s">
        <v>109</v>
      </c>
      <c r="D3760">
        <v>2</v>
      </c>
      <c r="E3760">
        <f>IF(D3760&lt;4,D3760,4)</f>
        <v>2</v>
      </c>
      <c r="F3760" s="1">
        <v>39854</v>
      </c>
      <c r="G3760" s="1">
        <v>39875</v>
      </c>
      <c r="H3760" s="3">
        <f>G3760-F3760</f>
        <v>21</v>
      </c>
      <c r="I3760" s="3">
        <f>IF(H3760&lt;=60,1,IF(H3760&lt;=150,2,3))</f>
        <v>1</v>
      </c>
      <c r="J3760">
        <v>45.1</v>
      </c>
      <c r="K3760">
        <v>4.16</v>
      </c>
      <c r="L3760">
        <v>3.15</v>
      </c>
      <c r="M3760">
        <v>21</v>
      </c>
      <c r="N3760">
        <f>LOG(M3760/100,2)+3</f>
        <v>0.74846123300403544</v>
      </c>
      <c r="O3760">
        <f>INDEX(lehmad!B$2:B$412,MATCH(klypsid!$B3760,lehmad!$A$2:$A$412,0))</f>
        <v>38671</v>
      </c>
      <c r="P3760">
        <f>INDEX(lehmad!D$2:D$412,MATCH(klypsid!$B3760,lehmad!$A$2:$A$412,0))</f>
        <v>112</v>
      </c>
      <c r="Q3760">
        <f>INDEX(lehmad!E$2:E$412,MATCH(klypsid!$B3760,lehmad!$A$2:$A$412,0))</f>
        <v>1</v>
      </c>
      <c r="R3760" t="str">
        <f>INDEX(lehmad!F$2:F$412,MATCH(klypsid!$B3760,lehmad!$A$2:$A$412,0))</f>
        <v>LANCELOT-ET</v>
      </c>
      <c r="S3760">
        <f>INDEX(lehmad!H$2:H$412,MATCH(klypsid!$B3760,lehmad!$A$2:$A$412,0))</f>
        <v>126</v>
      </c>
      <c r="T3760">
        <f>INDEX(lehmad!K$2:K$412,MATCH(klypsid!$B3760,lehmad!$A$2:$A$412,0))</f>
        <v>122</v>
      </c>
      <c r="U3760" s="4">
        <f t="shared" si="116"/>
        <v>1</v>
      </c>
      <c r="V3760">
        <f t="shared" si="117"/>
        <v>21</v>
      </c>
    </row>
    <row r="3761" spans="1:22" x14ac:dyDescent="0.25">
      <c r="A3761">
        <v>3737</v>
      </c>
      <c r="B3761" t="str">
        <f>"E"&amp;A3761</f>
        <v>E3737</v>
      </c>
      <c r="C3761" t="s">
        <v>109</v>
      </c>
      <c r="D3761">
        <v>2</v>
      </c>
      <c r="E3761">
        <f>IF(D3761&lt;4,D3761,4)</f>
        <v>2</v>
      </c>
      <c r="F3761" s="1">
        <v>39854</v>
      </c>
      <c r="G3761" s="1">
        <v>39908</v>
      </c>
      <c r="H3761" s="3">
        <f>G3761-F3761</f>
        <v>54</v>
      </c>
      <c r="I3761" s="3">
        <f>IF(H3761&lt;=60,1,IF(H3761&lt;=150,2,3))</f>
        <v>1</v>
      </c>
      <c r="J3761">
        <v>51.2</v>
      </c>
      <c r="K3761">
        <v>3.92</v>
      </c>
      <c r="L3761">
        <v>2.98</v>
      </c>
      <c r="M3761">
        <v>18</v>
      </c>
      <c r="N3761">
        <f>LOG(M3761/100,2)+3</f>
        <v>0.52606881166758779</v>
      </c>
      <c r="O3761">
        <f>INDEX(lehmad!B$2:B$412,MATCH(klypsid!$B3761,lehmad!$A$2:$A$412,0))</f>
        <v>38671</v>
      </c>
      <c r="P3761">
        <f>INDEX(lehmad!D$2:D$412,MATCH(klypsid!$B3761,lehmad!$A$2:$A$412,0))</f>
        <v>112</v>
      </c>
      <c r="Q3761">
        <f>INDEX(lehmad!E$2:E$412,MATCH(klypsid!$B3761,lehmad!$A$2:$A$412,0))</f>
        <v>1</v>
      </c>
      <c r="R3761" t="str">
        <f>INDEX(lehmad!F$2:F$412,MATCH(klypsid!$B3761,lehmad!$A$2:$A$412,0))</f>
        <v>LANCELOT-ET</v>
      </c>
      <c r="S3761">
        <f>INDEX(lehmad!H$2:H$412,MATCH(klypsid!$B3761,lehmad!$A$2:$A$412,0))</f>
        <v>126</v>
      </c>
      <c r="T3761">
        <f>INDEX(lehmad!K$2:K$412,MATCH(klypsid!$B3761,lehmad!$A$2:$A$412,0))</f>
        <v>122</v>
      </c>
      <c r="U3761" s="4">
        <f t="shared" si="116"/>
        <v>2</v>
      </c>
      <c r="V3761">
        <f t="shared" si="117"/>
        <v>33</v>
      </c>
    </row>
    <row r="3762" spans="1:22" x14ac:dyDescent="0.25">
      <c r="A3762">
        <v>3737</v>
      </c>
      <c r="B3762" t="str">
        <f>"E"&amp;A3762</f>
        <v>E3737</v>
      </c>
      <c r="C3762" t="s">
        <v>109</v>
      </c>
      <c r="D3762">
        <v>2</v>
      </c>
      <c r="E3762">
        <f>IF(D3762&lt;4,D3762,4)</f>
        <v>2</v>
      </c>
      <c r="F3762" s="1">
        <v>39854</v>
      </c>
      <c r="G3762" s="1">
        <v>39944</v>
      </c>
      <c r="H3762" s="3">
        <f>G3762-F3762</f>
        <v>90</v>
      </c>
      <c r="I3762" s="3">
        <f>IF(H3762&lt;=60,1,IF(H3762&lt;=150,2,3))</f>
        <v>2</v>
      </c>
      <c r="J3762">
        <v>54</v>
      </c>
      <c r="K3762">
        <v>3.65</v>
      </c>
      <c r="L3762">
        <v>3</v>
      </c>
      <c r="M3762">
        <v>18</v>
      </c>
      <c r="N3762">
        <f>LOG(M3762/100,2)+3</f>
        <v>0.52606881166758779</v>
      </c>
      <c r="O3762">
        <f>INDEX(lehmad!B$2:B$412,MATCH(klypsid!$B3762,lehmad!$A$2:$A$412,0))</f>
        <v>38671</v>
      </c>
      <c r="P3762">
        <f>INDEX(lehmad!D$2:D$412,MATCH(klypsid!$B3762,lehmad!$A$2:$A$412,0))</f>
        <v>112</v>
      </c>
      <c r="Q3762">
        <f>INDEX(lehmad!E$2:E$412,MATCH(klypsid!$B3762,lehmad!$A$2:$A$412,0))</f>
        <v>1</v>
      </c>
      <c r="R3762" t="str">
        <f>INDEX(lehmad!F$2:F$412,MATCH(klypsid!$B3762,lehmad!$A$2:$A$412,0))</f>
        <v>LANCELOT-ET</v>
      </c>
      <c r="S3762">
        <f>INDEX(lehmad!H$2:H$412,MATCH(klypsid!$B3762,lehmad!$A$2:$A$412,0))</f>
        <v>126</v>
      </c>
      <c r="T3762">
        <f>INDEX(lehmad!K$2:K$412,MATCH(klypsid!$B3762,lehmad!$A$2:$A$412,0))</f>
        <v>122</v>
      </c>
      <c r="U3762" s="4">
        <f t="shared" si="116"/>
        <v>3</v>
      </c>
      <c r="V3762">
        <f t="shared" si="117"/>
        <v>36</v>
      </c>
    </row>
    <row r="3763" spans="1:22" x14ac:dyDescent="0.25">
      <c r="A3763">
        <v>3737</v>
      </c>
      <c r="B3763" t="str">
        <f>"E"&amp;A3763</f>
        <v>E3737</v>
      </c>
      <c r="C3763" t="s">
        <v>109</v>
      </c>
      <c r="D3763">
        <v>2</v>
      </c>
      <c r="E3763">
        <f>IF(D3763&lt;4,D3763,4)</f>
        <v>2</v>
      </c>
      <c r="F3763" s="1">
        <v>39854</v>
      </c>
      <c r="G3763" s="1">
        <v>39972</v>
      </c>
      <c r="H3763" s="3">
        <f>G3763-F3763</f>
        <v>118</v>
      </c>
      <c r="I3763" s="3">
        <f>IF(H3763&lt;=60,1,IF(H3763&lt;=150,2,3))</f>
        <v>2</v>
      </c>
      <c r="J3763">
        <v>51.4</v>
      </c>
      <c r="K3763">
        <v>2.39</v>
      </c>
      <c r="L3763">
        <v>3.11</v>
      </c>
      <c r="M3763">
        <v>37</v>
      </c>
      <c r="N3763">
        <f>LOG(M3763/100,2)+3</f>
        <v>1.5655971758542251</v>
      </c>
      <c r="O3763">
        <f>INDEX(lehmad!B$2:B$412,MATCH(klypsid!$B3763,lehmad!$A$2:$A$412,0))</f>
        <v>38671</v>
      </c>
      <c r="P3763">
        <f>INDEX(lehmad!D$2:D$412,MATCH(klypsid!$B3763,lehmad!$A$2:$A$412,0))</f>
        <v>112</v>
      </c>
      <c r="Q3763">
        <f>INDEX(lehmad!E$2:E$412,MATCH(klypsid!$B3763,lehmad!$A$2:$A$412,0))</f>
        <v>1</v>
      </c>
      <c r="R3763" t="str">
        <f>INDEX(lehmad!F$2:F$412,MATCH(klypsid!$B3763,lehmad!$A$2:$A$412,0))</f>
        <v>LANCELOT-ET</v>
      </c>
      <c r="S3763">
        <f>INDEX(lehmad!H$2:H$412,MATCH(klypsid!$B3763,lehmad!$A$2:$A$412,0))</f>
        <v>126</v>
      </c>
      <c r="T3763">
        <f>INDEX(lehmad!K$2:K$412,MATCH(klypsid!$B3763,lehmad!$A$2:$A$412,0))</f>
        <v>122</v>
      </c>
      <c r="U3763" s="4">
        <f t="shared" si="116"/>
        <v>4</v>
      </c>
      <c r="V3763">
        <f t="shared" si="117"/>
        <v>28</v>
      </c>
    </row>
    <row r="3764" spans="1:22" x14ac:dyDescent="0.25">
      <c r="A3764">
        <v>3737</v>
      </c>
      <c r="B3764" t="str">
        <f>"E"&amp;A3764</f>
        <v>E3737</v>
      </c>
      <c r="C3764" t="s">
        <v>109</v>
      </c>
      <c r="D3764">
        <v>2</v>
      </c>
      <c r="E3764">
        <f>IF(D3764&lt;4,D3764,4)</f>
        <v>2</v>
      </c>
      <c r="F3764" s="1">
        <v>39854</v>
      </c>
      <c r="G3764" s="1">
        <v>40007</v>
      </c>
      <c r="H3764" s="3">
        <f>G3764-F3764</f>
        <v>153</v>
      </c>
      <c r="I3764" s="3">
        <f>IF(H3764&lt;=60,1,IF(H3764&lt;=150,2,3))</f>
        <v>3</v>
      </c>
      <c r="J3764">
        <v>49.9</v>
      </c>
      <c r="K3764">
        <v>2.23</v>
      </c>
      <c r="L3764">
        <v>3.12</v>
      </c>
      <c r="M3764">
        <v>21</v>
      </c>
      <c r="N3764">
        <f>LOG(M3764/100,2)+3</f>
        <v>0.74846123300403544</v>
      </c>
      <c r="O3764">
        <f>INDEX(lehmad!B$2:B$412,MATCH(klypsid!$B3764,lehmad!$A$2:$A$412,0))</f>
        <v>38671</v>
      </c>
      <c r="P3764">
        <f>INDEX(lehmad!D$2:D$412,MATCH(klypsid!$B3764,lehmad!$A$2:$A$412,0))</f>
        <v>112</v>
      </c>
      <c r="Q3764">
        <f>INDEX(lehmad!E$2:E$412,MATCH(klypsid!$B3764,lehmad!$A$2:$A$412,0))</f>
        <v>1</v>
      </c>
      <c r="R3764" t="str">
        <f>INDEX(lehmad!F$2:F$412,MATCH(klypsid!$B3764,lehmad!$A$2:$A$412,0))</f>
        <v>LANCELOT-ET</v>
      </c>
      <c r="S3764">
        <f>INDEX(lehmad!H$2:H$412,MATCH(klypsid!$B3764,lehmad!$A$2:$A$412,0))</f>
        <v>126</v>
      </c>
      <c r="T3764">
        <f>INDEX(lehmad!K$2:K$412,MATCH(klypsid!$B3764,lehmad!$A$2:$A$412,0))</f>
        <v>122</v>
      </c>
      <c r="U3764" s="4">
        <f t="shared" si="116"/>
        <v>5</v>
      </c>
      <c r="V3764">
        <f t="shared" si="117"/>
        <v>35</v>
      </c>
    </row>
    <row r="3765" spans="1:22" x14ac:dyDescent="0.25">
      <c r="A3765">
        <v>3737</v>
      </c>
      <c r="B3765" t="str">
        <f>"E"&amp;A3765</f>
        <v>E3737</v>
      </c>
      <c r="C3765" t="s">
        <v>109</v>
      </c>
      <c r="D3765">
        <v>2</v>
      </c>
      <c r="E3765">
        <f>IF(D3765&lt;4,D3765,4)</f>
        <v>2</v>
      </c>
      <c r="F3765" s="1">
        <v>39854</v>
      </c>
      <c r="G3765" s="1">
        <v>40037</v>
      </c>
      <c r="H3765" s="3">
        <f>G3765-F3765</f>
        <v>183</v>
      </c>
      <c r="I3765" s="3">
        <f>IF(H3765&lt;=60,1,IF(H3765&lt;=150,2,3))</f>
        <v>3</v>
      </c>
      <c r="J3765">
        <v>45.8</v>
      </c>
      <c r="K3765">
        <v>2.71</v>
      </c>
      <c r="L3765">
        <v>3.09</v>
      </c>
      <c r="M3765">
        <v>27</v>
      </c>
      <c r="N3765">
        <f>LOG(M3765/100,2)+3</f>
        <v>1.1110313123887439</v>
      </c>
      <c r="O3765">
        <f>INDEX(lehmad!B$2:B$412,MATCH(klypsid!$B3765,lehmad!$A$2:$A$412,0))</f>
        <v>38671</v>
      </c>
      <c r="P3765">
        <f>INDEX(lehmad!D$2:D$412,MATCH(klypsid!$B3765,lehmad!$A$2:$A$412,0))</f>
        <v>112</v>
      </c>
      <c r="Q3765">
        <f>INDEX(lehmad!E$2:E$412,MATCH(klypsid!$B3765,lehmad!$A$2:$A$412,0))</f>
        <v>1</v>
      </c>
      <c r="R3765" t="str">
        <f>INDEX(lehmad!F$2:F$412,MATCH(klypsid!$B3765,lehmad!$A$2:$A$412,0))</f>
        <v>LANCELOT-ET</v>
      </c>
      <c r="S3765">
        <f>INDEX(lehmad!H$2:H$412,MATCH(klypsid!$B3765,lehmad!$A$2:$A$412,0))</f>
        <v>126</v>
      </c>
      <c r="T3765">
        <f>INDEX(lehmad!K$2:K$412,MATCH(klypsid!$B3765,lehmad!$A$2:$A$412,0))</f>
        <v>122</v>
      </c>
      <c r="U3765" s="4">
        <f t="shared" si="116"/>
        <v>6</v>
      </c>
      <c r="V3765">
        <f t="shared" si="117"/>
        <v>30</v>
      </c>
    </row>
    <row r="3766" spans="1:22" x14ac:dyDescent="0.25">
      <c r="A3766">
        <v>3737</v>
      </c>
      <c r="B3766" t="str">
        <f>"E"&amp;A3766</f>
        <v>E3737</v>
      </c>
      <c r="C3766" t="s">
        <v>109</v>
      </c>
      <c r="D3766">
        <v>2</v>
      </c>
      <c r="E3766">
        <f>IF(D3766&lt;4,D3766,4)</f>
        <v>2</v>
      </c>
      <c r="F3766" s="1">
        <v>39854</v>
      </c>
      <c r="G3766" s="1">
        <v>40066</v>
      </c>
      <c r="H3766" s="3">
        <f>G3766-F3766</f>
        <v>212</v>
      </c>
      <c r="I3766" s="3">
        <f>IF(H3766&lt;=60,1,IF(H3766&lt;=150,2,3))</f>
        <v>3</v>
      </c>
      <c r="J3766">
        <v>42.9</v>
      </c>
      <c r="K3766">
        <v>3.27</v>
      </c>
      <c r="L3766">
        <v>3.27</v>
      </c>
      <c r="M3766">
        <v>21</v>
      </c>
      <c r="N3766">
        <f>LOG(M3766/100,2)+3</f>
        <v>0.74846123300403544</v>
      </c>
      <c r="O3766">
        <f>INDEX(lehmad!B$2:B$412,MATCH(klypsid!$B3766,lehmad!$A$2:$A$412,0))</f>
        <v>38671</v>
      </c>
      <c r="P3766">
        <f>INDEX(lehmad!D$2:D$412,MATCH(klypsid!$B3766,lehmad!$A$2:$A$412,0))</f>
        <v>112</v>
      </c>
      <c r="Q3766">
        <f>INDEX(lehmad!E$2:E$412,MATCH(klypsid!$B3766,lehmad!$A$2:$A$412,0))</f>
        <v>1</v>
      </c>
      <c r="R3766" t="str">
        <f>INDEX(lehmad!F$2:F$412,MATCH(klypsid!$B3766,lehmad!$A$2:$A$412,0))</f>
        <v>LANCELOT-ET</v>
      </c>
      <c r="S3766">
        <f>INDEX(lehmad!H$2:H$412,MATCH(klypsid!$B3766,lehmad!$A$2:$A$412,0))</f>
        <v>126</v>
      </c>
      <c r="T3766">
        <f>INDEX(lehmad!K$2:K$412,MATCH(klypsid!$B3766,lehmad!$A$2:$A$412,0))</f>
        <v>122</v>
      </c>
      <c r="U3766" s="4">
        <f t="shared" si="116"/>
        <v>7</v>
      </c>
      <c r="V3766">
        <f t="shared" si="117"/>
        <v>29</v>
      </c>
    </row>
    <row r="3767" spans="1:22" x14ac:dyDescent="0.25">
      <c r="A3767">
        <v>3737</v>
      </c>
      <c r="B3767" t="str">
        <f>"E"&amp;A3767</f>
        <v>E3737</v>
      </c>
      <c r="C3767" t="s">
        <v>109</v>
      </c>
      <c r="D3767">
        <v>2</v>
      </c>
      <c r="E3767">
        <f>IF(D3767&lt;4,D3767,4)</f>
        <v>2</v>
      </c>
      <c r="F3767" s="1">
        <v>39854</v>
      </c>
      <c r="G3767" s="1">
        <v>40094</v>
      </c>
      <c r="H3767" s="3">
        <f>G3767-F3767</f>
        <v>240</v>
      </c>
      <c r="I3767" s="3">
        <f>IF(H3767&lt;=60,1,IF(H3767&lt;=150,2,3))</f>
        <v>3</v>
      </c>
      <c r="J3767">
        <v>38.9</v>
      </c>
      <c r="K3767">
        <v>2.69</v>
      </c>
      <c r="L3767">
        <v>3.71</v>
      </c>
      <c r="M3767">
        <v>65</v>
      </c>
      <c r="N3767">
        <f>LOG(M3767/100,2)+3</f>
        <v>2.37851162325373</v>
      </c>
      <c r="O3767">
        <f>INDEX(lehmad!B$2:B$412,MATCH(klypsid!$B3767,lehmad!$A$2:$A$412,0))</f>
        <v>38671</v>
      </c>
      <c r="P3767">
        <f>INDEX(lehmad!D$2:D$412,MATCH(klypsid!$B3767,lehmad!$A$2:$A$412,0))</f>
        <v>112</v>
      </c>
      <c r="Q3767">
        <f>INDEX(lehmad!E$2:E$412,MATCH(klypsid!$B3767,lehmad!$A$2:$A$412,0))</f>
        <v>1</v>
      </c>
      <c r="R3767" t="str">
        <f>INDEX(lehmad!F$2:F$412,MATCH(klypsid!$B3767,lehmad!$A$2:$A$412,0))</f>
        <v>LANCELOT-ET</v>
      </c>
      <c r="S3767">
        <f>INDEX(lehmad!H$2:H$412,MATCH(klypsid!$B3767,lehmad!$A$2:$A$412,0))</f>
        <v>126</v>
      </c>
      <c r="T3767">
        <f>INDEX(lehmad!K$2:K$412,MATCH(klypsid!$B3767,lehmad!$A$2:$A$412,0))</f>
        <v>122</v>
      </c>
      <c r="U3767" s="4">
        <f t="shared" si="116"/>
        <v>8</v>
      </c>
      <c r="V3767">
        <f t="shared" si="117"/>
        <v>28</v>
      </c>
    </row>
    <row r="3768" spans="1:22" x14ac:dyDescent="0.25">
      <c r="A3768">
        <v>3737</v>
      </c>
      <c r="B3768" t="str">
        <f>"E"&amp;A3768</f>
        <v>E3737</v>
      </c>
      <c r="C3768" t="s">
        <v>109</v>
      </c>
      <c r="D3768">
        <v>2</v>
      </c>
      <c r="E3768">
        <f>IF(D3768&lt;4,D3768,4)</f>
        <v>2</v>
      </c>
      <c r="F3768" s="1">
        <v>39854</v>
      </c>
      <c r="G3768" s="1">
        <v>40125</v>
      </c>
      <c r="H3768" s="3">
        <f>G3768-F3768</f>
        <v>271</v>
      </c>
      <c r="I3768" s="3">
        <f>IF(H3768&lt;=60,1,IF(H3768&lt;=150,2,3))</f>
        <v>3</v>
      </c>
      <c r="J3768">
        <v>31.2</v>
      </c>
      <c r="K3768">
        <v>3.55</v>
      </c>
      <c r="L3768">
        <v>3.92</v>
      </c>
      <c r="M3768">
        <v>64</v>
      </c>
      <c r="N3768">
        <f>LOG(M3768/100,2)+3</f>
        <v>2.3561438102252752</v>
      </c>
      <c r="O3768">
        <f>INDEX(lehmad!B$2:B$412,MATCH(klypsid!$B3768,lehmad!$A$2:$A$412,0))</f>
        <v>38671</v>
      </c>
      <c r="P3768">
        <f>INDEX(lehmad!D$2:D$412,MATCH(klypsid!$B3768,lehmad!$A$2:$A$412,0))</f>
        <v>112</v>
      </c>
      <c r="Q3768">
        <f>INDEX(lehmad!E$2:E$412,MATCH(klypsid!$B3768,lehmad!$A$2:$A$412,0))</f>
        <v>1</v>
      </c>
      <c r="R3768" t="str">
        <f>INDEX(lehmad!F$2:F$412,MATCH(klypsid!$B3768,lehmad!$A$2:$A$412,0))</f>
        <v>LANCELOT-ET</v>
      </c>
      <c r="S3768">
        <f>INDEX(lehmad!H$2:H$412,MATCH(klypsid!$B3768,lehmad!$A$2:$A$412,0))</f>
        <v>126</v>
      </c>
      <c r="T3768">
        <f>INDEX(lehmad!K$2:K$412,MATCH(klypsid!$B3768,lehmad!$A$2:$A$412,0))</f>
        <v>122</v>
      </c>
      <c r="U3768" s="4">
        <f t="shared" si="116"/>
        <v>9</v>
      </c>
      <c r="V3768">
        <f t="shared" si="117"/>
        <v>31</v>
      </c>
    </row>
    <row r="3769" spans="1:22" x14ac:dyDescent="0.25">
      <c r="A3769">
        <v>3737</v>
      </c>
      <c r="B3769" t="str">
        <f>"E"&amp;A3769</f>
        <v>E3737</v>
      </c>
      <c r="C3769" t="s">
        <v>109</v>
      </c>
      <c r="D3769">
        <v>2</v>
      </c>
      <c r="E3769">
        <f>IF(D3769&lt;4,D3769,4)</f>
        <v>2</v>
      </c>
      <c r="F3769" s="1">
        <v>39854</v>
      </c>
      <c r="G3769" s="1">
        <v>40153</v>
      </c>
      <c r="H3769" s="3">
        <f>G3769-F3769</f>
        <v>299</v>
      </c>
      <c r="I3769" s="3">
        <f>IF(H3769&lt;=60,1,IF(H3769&lt;=150,2,3))</f>
        <v>3</v>
      </c>
      <c r="J3769">
        <v>36.9</v>
      </c>
      <c r="K3769">
        <v>3.43</v>
      </c>
      <c r="L3769">
        <v>3.56</v>
      </c>
      <c r="M3769">
        <v>29</v>
      </c>
      <c r="N3769">
        <f>LOG(M3769/100,2)+3</f>
        <v>1.2141248053528473</v>
      </c>
      <c r="O3769">
        <f>INDEX(lehmad!B$2:B$412,MATCH(klypsid!$B3769,lehmad!$A$2:$A$412,0))</f>
        <v>38671</v>
      </c>
      <c r="P3769">
        <f>INDEX(lehmad!D$2:D$412,MATCH(klypsid!$B3769,lehmad!$A$2:$A$412,0))</f>
        <v>112</v>
      </c>
      <c r="Q3769">
        <f>INDEX(lehmad!E$2:E$412,MATCH(klypsid!$B3769,lehmad!$A$2:$A$412,0))</f>
        <v>1</v>
      </c>
      <c r="R3769" t="str">
        <f>INDEX(lehmad!F$2:F$412,MATCH(klypsid!$B3769,lehmad!$A$2:$A$412,0))</f>
        <v>LANCELOT-ET</v>
      </c>
      <c r="S3769">
        <f>INDEX(lehmad!H$2:H$412,MATCH(klypsid!$B3769,lehmad!$A$2:$A$412,0))</f>
        <v>126</v>
      </c>
      <c r="T3769">
        <f>INDEX(lehmad!K$2:K$412,MATCH(klypsid!$B3769,lehmad!$A$2:$A$412,0))</f>
        <v>122</v>
      </c>
      <c r="U3769" s="4">
        <f t="shared" si="116"/>
        <v>10</v>
      </c>
      <c r="V3769">
        <f t="shared" si="117"/>
        <v>28</v>
      </c>
    </row>
    <row r="3770" spans="1:22" x14ac:dyDescent="0.25">
      <c r="A3770">
        <v>3737</v>
      </c>
      <c r="B3770" t="str">
        <f>"E"&amp;A3770</f>
        <v>E3737</v>
      </c>
      <c r="C3770" t="s">
        <v>109</v>
      </c>
      <c r="D3770">
        <v>2</v>
      </c>
      <c r="E3770">
        <f>IF(D3770&lt;4,D3770,4)</f>
        <v>2</v>
      </c>
      <c r="F3770" s="1">
        <v>39854</v>
      </c>
      <c r="G3770" s="1">
        <v>40186</v>
      </c>
      <c r="H3770" s="3">
        <f>G3770-F3770</f>
        <v>332</v>
      </c>
      <c r="I3770" s="3">
        <f>IF(H3770&lt;=60,1,IF(H3770&lt;=150,2,3))</f>
        <v>3</v>
      </c>
      <c r="J3770">
        <v>36</v>
      </c>
      <c r="K3770">
        <v>4.21</v>
      </c>
      <c r="L3770">
        <v>3.49</v>
      </c>
      <c r="M3770">
        <v>15</v>
      </c>
      <c r="N3770">
        <f>LOG(M3770/100,2)+3</f>
        <v>0.26303440583379389</v>
      </c>
      <c r="O3770">
        <f>INDEX(lehmad!B$2:B$412,MATCH(klypsid!$B3770,lehmad!$A$2:$A$412,0))</f>
        <v>38671</v>
      </c>
      <c r="P3770">
        <f>INDEX(lehmad!D$2:D$412,MATCH(klypsid!$B3770,lehmad!$A$2:$A$412,0))</f>
        <v>112</v>
      </c>
      <c r="Q3770">
        <f>INDEX(lehmad!E$2:E$412,MATCH(klypsid!$B3770,lehmad!$A$2:$A$412,0))</f>
        <v>1</v>
      </c>
      <c r="R3770" t="str">
        <f>INDEX(lehmad!F$2:F$412,MATCH(klypsid!$B3770,lehmad!$A$2:$A$412,0))</f>
        <v>LANCELOT-ET</v>
      </c>
      <c r="S3770">
        <f>INDEX(lehmad!H$2:H$412,MATCH(klypsid!$B3770,lehmad!$A$2:$A$412,0))</f>
        <v>126</v>
      </c>
      <c r="T3770">
        <f>INDEX(lehmad!K$2:K$412,MATCH(klypsid!$B3770,lehmad!$A$2:$A$412,0))</f>
        <v>122</v>
      </c>
      <c r="U3770" s="4">
        <f t="shared" si="116"/>
        <v>11</v>
      </c>
      <c r="V3770">
        <f t="shared" si="117"/>
        <v>33</v>
      </c>
    </row>
    <row r="3771" spans="1:22" x14ac:dyDescent="0.25">
      <c r="A3771">
        <v>3737</v>
      </c>
      <c r="B3771" t="str">
        <f>"E"&amp;A3771</f>
        <v>E3737</v>
      </c>
      <c r="C3771" t="s">
        <v>109</v>
      </c>
      <c r="D3771">
        <v>2</v>
      </c>
      <c r="E3771">
        <f>IF(D3771&lt;4,D3771,4)</f>
        <v>2</v>
      </c>
      <c r="F3771" s="1">
        <v>39854</v>
      </c>
      <c r="G3771" s="1">
        <v>40214</v>
      </c>
      <c r="H3771" s="3">
        <f>G3771-F3771</f>
        <v>360</v>
      </c>
      <c r="I3771" s="3">
        <f>IF(H3771&lt;=60,1,IF(H3771&lt;=150,2,3))</f>
        <v>3</v>
      </c>
      <c r="J3771">
        <v>31</v>
      </c>
      <c r="K3771">
        <v>4.8499999999999996</v>
      </c>
      <c r="L3771">
        <v>3.44</v>
      </c>
      <c r="M3771">
        <v>61</v>
      </c>
      <c r="N3771">
        <f>LOG(M3771/100,2)+3</f>
        <v>2.2868811477881614</v>
      </c>
      <c r="O3771">
        <f>INDEX(lehmad!B$2:B$412,MATCH(klypsid!$B3771,lehmad!$A$2:$A$412,0))</f>
        <v>38671</v>
      </c>
      <c r="P3771">
        <f>INDEX(lehmad!D$2:D$412,MATCH(klypsid!$B3771,lehmad!$A$2:$A$412,0))</f>
        <v>112</v>
      </c>
      <c r="Q3771">
        <f>INDEX(lehmad!E$2:E$412,MATCH(klypsid!$B3771,lehmad!$A$2:$A$412,0))</f>
        <v>1</v>
      </c>
      <c r="R3771" t="str">
        <f>INDEX(lehmad!F$2:F$412,MATCH(klypsid!$B3771,lehmad!$A$2:$A$412,0))</f>
        <v>LANCELOT-ET</v>
      </c>
      <c r="S3771">
        <f>INDEX(lehmad!H$2:H$412,MATCH(klypsid!$B3771,lehmad!$A$2:$A$412,0))</f>
        <v>126</v>
      </c>
      <c r="T3771">
        <f>INDEX(lehmad!K$2:K$412,MATCH(klypsid!$B3771,lehmad!$A$2:$A$412,0))</f>
        <v>122</v>
      </c>
      <c r="U3771" s="4">
        <f t="shared" si="116"/>
        <v>12</v>
      </c>
      <c r="V3771">
        <f t="shared" si="117"/>
        <v>28</v>
      </c>
    </row>
    <row r="3772" spans="1:22" x14ac:dyDescent="0.25">
      <c r="A3772">
        <v>3737</v>
      </c>
      <c r="B3772" t="str">
        <f>"E"&amp;A3772</f>
        <v>E3737</v>
      </c>
      <c r="C3772" t="s">
        <v>109</v>
      </c>
      <c r="D3772">
        <v>2</v>
      </c>
      <c r="E3772">
        <f>IF(D3772&lt;4,D3772,4)</f>
        <v>2</v>
      </c>
      <c r="F3772" s="1">
        <v>39854</v>
      </c>
      <c r="G3772" s="1">
        <v>40242</v>
      </c>
      <c r="H3772" s="3">
        <f>G3772-F3772</f>
        <v>388</v>
      </c>
      <c r="I3772" s="3">
        <f>IF(H3772&lt;=60,1,IF(H3772&lt;=150,2,3))</f>
        <v>3</v>
      </c>
      <c r="J3772">
        <v>32.200000000000003</v>
      </c>
      <c r="K3772">
        <v>4.17</v>
      </c>
      <c r="L3772">
        <v>3.41</v>
      </c>
      <c r="M3772">
        <v>21</v>
      </c>
      <c r="N3772">
        <f>LOG(M3772/100,2)+3</f>
        <v>0.74846123300403544</v>
      </c>
      <c r="O3772">
        <f>INDEX(lehmad!B$2:B$412,MATCH(klypsid!$B3772,lehmad!$A$2:$A$412,0))</f>
        <v>38671</v>
      </c>
      <c r="P3772">
        <f>INDEX(lehmad!D$2:D$412,MATCH(klypsid!$B3772,lehmad!$A$2:$A$412,0))</f>
        <v>112</v>
      </c>
      <c r="Q3772">
        <f>INDEX(lehmad!E$2:E$412,MATCH(klypsid!$B3772,lehmad!$A$2:$A$412,0))</f>
        <v>1</v>
      </c>
      <c r="R3772" t="str">
        <f>INDEX(lehmad!F$2:F$412,MATCH(klypsid!$B3772,lehmad!$A$2:$A$412,0))</f>
        <v>LANCELOT-ET</v>
      </c>
      <c r="S3772">
        <f>INDEX(lehmad!H$2:H$412,MATCH(klypsid!$B3772,lehmad!$A$2:$A$412,0))</f>
        <v>126</v>
      </c>
      <c r="T3772">
        <f>INDEX(lehmad!K$2:K$412,MATCH(klypsid!$B3772,lehmad!$A$2:$A$412,0))</f>
        <v>122</v>
      </c>
      <c r="U3772" s="4">
        <f t="shared" si="116"/>
        <v>13</v>
      </c>
      <c r="V3772">
        <f t="shared" si="117"/>
        <v>28</v>
      </c>
    </row>
    <row r="3773" spans="1:22" x14ac:dyDescent="0.25">
      <c r="A3773">
        <v>3737</v>
      </c>
      <c r="B3773" t="str">
        <f>"E"&amp;A3773</f>
        <v>E3737</v>
      </c>
      <c r="C3773" t="s">
        <v>109</v>
      </c>
      <c r="D3773">
        <v>2</v>
      </c>
      <c r="E3773">
        <f>IF(D3773&lt;4,D3773,4)</f>
        <v>2</v>
      </c>
      <c r="F3773" s="1">
        <v>39854</v>
      </c>
      <c r="G3773" s="1">
        <v>40276</v>
      </c>
      <c r="H3773" s="3">
        <f>G3773-F3773</f>
        <v>422</v>
      </c>
      <c r="I3773" s="3">
        <f>IF(H3773&lt;=60,1,IF(H3773&lt;=150,2,3))</f>
        <v>3</v>
      </c>
      <c r="J3773">
        <v>34.1</v>
      </c>
      <c r="K3773">
        <v>4.43</v>
      </c>
      <c r="L3773">
        <v>3.56</v>
      </c>
      <c r="M3773">
        <v>35</v>
      </c>
      <c r="N3773">
        <f>LOG(M3773/100,2)+3</f>
        <v>1.4854268271702415</v>
      </c>
      <c r="O3773">
        <f>INDEX(lehmad!B$2:B$412,MATCH(klypsid!$B3773,lehmad!$A$2:$A$412,0))</f>
        <v>38671</v>
      </c>
      <c r="P3773">
        <f>INDEX(lehmad!D$2:D$412,MATCH(klypsid!$B3773,lehmad!$A$2:$A$412,0))</f>
        <v>112</v>
      </c>
      <c r="Q3773">
        <f>INDEX(lehmad!E$2:E$412,MATCH(klypsid!$B3773,lehmad!$A$2:$A$412,0))</f>
        <v>1</v>
      </c>
      <c r="R3773" t="str">
        <f>INDEX(lehmad!F$2:F$412,MATCH(klypsid!$B3773,lehmad!$A$2:$A$412,0))</f>
        <v>LANCELOT-ET</v>
      </c>
      <c r="S3773">
        <f>INDEX(lehmad!H$2:H$412,MATCH(klypsid!$B3773,lehmad!$A$2:$A$412,0))</f>
        <v>126</v>
      </c>
      <c r="T3773">
        <f>INDEX(lehmad!K$2:K$412,MATCH(klypsid!$B3773,lehmad!$A$2:$A$412,0))</f>
        <v>122</v>
      </c>
      <c r="U3773" s="4">
        <f t="shared" si="116"/>
        <v>14</v>
      </c>
      <c r="V3773">
        <f t="shared" si="117"/>
        <v>34</v>
      </c>
    </row>
    <row r="3774" spans="1:22" x14ac:dyDescent="0.25">
      <c r="A3774">
        <v>3737</v>
      </c>
      <c r="B3774" t="str">
        <f>"E"&amp;A3774</f>
        <v>E3737</v>
      </c>
      <c r="C3774" t="s">
        <v>109</v>
      </c>
      <c r="D3774">
        <v>2</v>
      </c>
      <c r="E3774">
        <f>IF(D3774&lt;4,D3774,4)</f>
        <v>2</v>
      </c>
      <c r="F3774" s="1">
        <v>39854</v>
      </c>
      <c r="G3774" s="1">
        <v>40304</v>
      </c>
      <c r="H3774" s="3">
        <f>G3774-F3774</f>
        <v>450</v>
      </c>
      <c r="I3774" s="3">
        <f>IF(H3774&lt;=60,1,IF(H3774&lt;=150,2,3))</f>
        <v>3</v>
      </c>
      <c r="J3774">
        <v>29.1</v>
      </c>
      <c r="K3774">
        <v>4.55</v>
      </c>
      <c r="L3774">
        <v>3.56</v>
      </c>
      <c r="M3774">
        <v>26</v>
      </c>
      <c r="N3774">
        <f>LOG(M3774/100,2)+3</f>
        <v>1.0565835283663676</v>
      </c>
      <c r="O3774">
        <f>INDEX(lehmad!B$2:B$412,MATCH(klypsid!$B3774,lehmad!$A$2:$A$412,0))</f>
        <v>38671</v>
      </c>
      <c r="P3774">
        <f>INDEX(lehmad!D$2:D$412,MATCH(klypsid!$B3774,lehmad!$A$2:$A$412,0))</f>
        <v>112</v>
      </c>
      <c r="Q3774">
        <f>INDEX(lehmad!E$2:E$412,MATCH(klypsid!$B3774,lehmad!$A$2:$A$412,0))</f>
        <v>1</v>
      </c>
      <c r="R3774" t="str">
        <f>INDEX(lehmad!F$2:F$412,MATCH(klypsid!$B3774,lehmad!$A$2:$A$412,0))</f>
        <v>LANCELOT-ET</v>
      </c>
      <c r="S3774">
        <f>INDEX(lehmad!H$2:H$412,MATCH(klypsid!$B3774,lehmad!$A$2:$A$412,0))</f>
        <v>126</v>
      </c>
      <c r="T3774">
        <f>INDEX(lehmad!K$2:K$412,MATCH(klypsid!$B3774,lehmad!$A$2:$A$412,0))</f>
        <v>122</v>
      </c>
      <c r="U3774" s="4">
        <f t="shared" si="116"/>
        <v>15</v>
      </c>
      <c r="V3774">
        <f t="shared" si="117"/>
        <v>28</v>
      </c>
    </row>
    <row r="3775" spans="1:22" x14ac:dyDescent="0.25">
      <c r="A3775">
        <v>3737</v>
      </c>
      <c r="B3775" t="str">
        <f>"E"&amp;A3775</f>
        <v>E3737</v>
      </c>
      <c r="C3775" t="s">
        <v>109</v>
      </c>
      <c r="D3775">
        <v>2</v>
      </c>
      <c r="E3775">
        <f>IF(D3775&lt;4,D3775,4)</f>
        <v>2</v>
      </c>
      <c r="F3775" s="1">
        <v>39854</v>
      </c>
      <c r="G3775" s="1">
        <v>40336</v>
      </c>
      <c r="H3775" s="3">
        <f>G3775-F3775</f>
        <v>482</v>
      </c>
      <c r="I3775" s="3">
        <f>IF(H3775&lt;=60,1,IF(H3775&lt;=150,2,3))</f>
        <v>3</v>
      </c>
      <c r="J3775">
        <v>24</v>
      </c>
      <c r="K3775">
        <v>4.5599999999999996</v>
      </c>
      <c r="L3775">
        <v>3.59</v>
      </c>
      <c r="M3775">
        <v>30</v>
      </c>
      <c r="N3775">
        <f>LOG(M3775/100,2)+3</f>
        <v>1.2630344058337937</v>
      </c>
      <c r="O3775">
        <f>INDEX(lehmad!B$2:B$412,MATCH(klypsid!$B3775,lehmad!$A$2:$A$412,0))</f>
        <v>38671</v>
      </c>
      <c r="P3775">
        <f>INDEX(lehmad!D$2:D$412,MATCH(klypsid!$B3775,lehmad!$A$2:$A$412,0))</f>
        <v>112</v>
      </c>
      <c r="Q3775">
        <f>INDEX(lehmad!E$2:E$412,MATCH(klypsid!$B3775,lehmad!$A$2:$A$412,0))</f>
        <v>1</v>
      </c>
      <c r="R3775" t="str">
        <f>INDEX(lehmad!F$2:F$412,MATCH(klypsid!$B3775,lehmad!$A$2:$A$412,0))</f>
        <v>LANCELOT-ET</v>
      </c>
      <c r="S3775">
        <f>INDEX(lehmad!H$2:H$412,MATCH(klypsid!$B3775,lehmad!$A$2:$A$412,0))</f>
        <v>126</v>
      </c>
      <c r="T3775">
        <f>INDEX(lehmad!K$2:K$412,MATCH(klypsid!$B3775,lehmad!$A$2:$A$412,0))</f>
        <v>122</v>
      </c>
      <c r="U3775" s="4">
        <f t="shared" si="116"/>
        <v>16</v>
      </c>
      <c r="V3775">
        <f t="shared" si="117"/>
        <v>32</v>
      </c>
    </row>
    <row r="3776" spans="1:22" x14ac:dyDescent="0.25">
      <c r="A3776">
        <v>3737</v>
      </c>
      <c r="B3776" t="str">
        <f>"E"&amp;A3776</f>
        <v>E3737</v>
      </c>
      <c r="C3776" t="s">
        <v>109</v>
      </c>
      <c r="D3776">
        <v>3</v>
      </c>
      <c r="E3776">
        <f>IF(D3776&lt;4,D3776,4)</f>
        <v>3</v>
      </c>
      <c r="F3776" s="1">
        <v>40403</v>
      </c>
      <c r="G3776" s="1">
        <v>40434</v>
      </c>
      <c r="H3776" s="3">
        <f>G3776-F3776</f>
        <v>31</v>
      </c>
      <c r="I3776" s="3">
        <f>IF(H3776&lt;=60,1,IF(H3776&lt;=150,2,3))</f>
        <v>1</v>
      </c>
      <c r="J3776">
        <v>56.5</v>
      </c>
      <c r="K3776">
        <v>3.43</v>
      </c>
      <c r="L3776">
        <v>3</v>
      </c>
      <c r="M3776">
        <v>13</v>
      </c>
      <c r="N3776">
        <f>LOG(M3776/100,2)+3</f>
        <v>5.6583528366367375E-2</v>
      </c>
      <c r="O3776">
        <f>INDEX(lehmad!B$2:B$412,MATCH(klypsid!$B3776,lehmad!$A$2:$A$412,0))</f>
        <v>38671</v>
      </c>
      <c r="P3776">
        <f>INDEX(lehmad!D$2:D$412,MATCH(klypsid!$B3776,lehmad!$A$2:$A$412,0))</f>
        <v>112</v>
      </c>
      <c r="Q3776">
        <f>INDEX(lehmad!E$2:E$412,MATCH(klypsid!$B3776,lehmad!$A$2:$A$412,0))</f>
        <v>1</v>
      </c>
      <c r="R3776" t="str">
        <f>INDEX(lehmad!F$2:F$412,MATCH(klypsid!$B3776,lehmad!$A$2:$A$412,0))</f>
        <v>LANCELOT-ET</v>
      </c>
      <c r="S3776">
        <f>INDEX(lehmad!H$2:H$412,MATCH(klypsid!$B3776,lehmad!$A$2:$A$412,0))</f>
        <v>126</v>
      </c>
      <c r="T3776">
        <f>INDEX(lehmad!K$2:K$412,MATCH(klypsid!$B3776,lehmad!$A$2:$A$412,0))</f>
        <v>122</v>
      </c>
      <c r="U3776" s="4">
        <f t="shared" si="116"/>
        <v>1</v>
      </c>
      <c r="V3776">
        <f t="shared" si="117"/>
        <v>31</v>
      </c>
    </row>
    <row r="3777" spans="1:22" x14ac:dyDescent="0.25">
      <c r="A3777">
        <v>3737</v>
      </c>
      <c r="B3777" t="str">
        <f>"E"&amp;A3777</f>
        <v>E3737</v>
      </c>
      <c r="C3777" t="s">
        <v>109</v>
      </c>
      <c r="D3777">
        <v>3</v>
      </c>
      <c r="E3777">
        <f>IF(D3777&lt;4,D3777,4)</f>
        <v>3</v>
      </c>
      <c r="F3777" s="1">
        <v>40403</v>
      </c>
      <c r="G3777" s="1">
        <v>40462</v>
      </c>
      <c r="H3777" s="3">
        <f>G3777-F3777</f>
        <v>59</v>
      </c>
      <c r="I3777" s="3">
        <f>IF(H3777&lt;=60,1,IF(H3777&lt;=150,2,3))</f>
        <v>1</v>
      </c>
      <c r="J3777">
        <v>58.4</v>
      </c>
      <c r="K3777">
        <v>3.07</v>
      </c>
      <c r="L3777">
        <v>3.15</v>
      </c>
      <c r="M3777">
        <v>18</v>
      </c>
      <c r="N3777">
        <f>LOG(M3777/100,2)+3</f>
        <v>0.52606881166758779</v>
      </c>
      <c r="O3777">
        <f>INDEX(lehmad!B$2:B$412,MATCH(klypsid!$B3777,lehmad!$A$2:$A$412,0))</f>
        <v>38671</v>
      </c>
      <c r="P3777">
        <f>INDEX(lehmad!D$2:D$412,MATCH(klypsid!$B3777,lehmad!$A$2:$A$412,0))</f>
        <v>112</v>
      </c>
      <c r="Q3777">
        <f>INDEX(lehmad!E$2:E$412,MATCH(klypsid!$B3777,lehmad!$A$2:$A$412,0))</f>
        <v>1</v>
      </c>
      <c r="R3777" t="str">
        <f>INDEX(lehmad!F$2:F$412,MATCH(klypsid!$B3777,lehmad!$A$2:$A$412,0))</f>
        <v>LANCELOT-ET</v>
      </c>
      <c r="S3777">
        <f>INDEX(lehmad!H$2:H$412,MATCH(klypsid!$B3777,lehmad!$A$2:$A$412,0))</f>
        <v>126</v>
      </c>
      <c r="T3777">
        <f>INDEX(lehmad!K$2:K$412,MATCH(klypsid!$B3777,lehmad!$A$2:$A$412,0))</f>
        <v>122</v>
      </c>
      <c r="U3777" s="4">
        <f t="shared" si="116"/>
        <v>2</v>
      </c>
      <c r="V3777">
        <f t="shared" si="117"/>
        <v>28</v>
      </c>
    </row>
    <row r="3778" spans="1:22" x14ac:dyDescent="0.25">
      <c r="A3778">
        <v>3737</v>
      </c>
      <c r="B3778" t="str">
        <f>"E"&amp;A3778</f>
        <v>E3737</v>
      </c>
      <c r="C3778" t="s">
        <v>109</v>
      </c>
      <c r="D3778">
        <v>3</v>
      </c>
      <c r="E3778">
        <f>IF(D3778&lt;4,D3778,4)</f>
        <v>3</v>
      </c>
      <c r="F3778" s="1">
        <v>40403</v>
      </c>
      <c r="G3778" s="1">
        <v>40493</v>
      </c>
      <c r="H3778" s="3">
        <f>G3778-F3778</f>
        <v>90</v>
      </c>
      <c r="I3778" s="3">
        <f>IF(H3778&lt;=60,1,IF(H3778&lt;=150,2,3))</f>
        <v>2</v>
      </c>
      <c r="J3778">
        <v>52.2</v>
      </c>
      <c r="K3778">
        <v>4</v>
      </c>
      <c r="L3778">
        <v>3.28</v>
      </c>
      <c r="M3778">
        <v>24</v>
      </c>
      <c r="N3778">
        <f>LOG(M3778/100,2)+3</f>
        <v>0.94110631094643127</v>
      </c>
      <c r="O3778">
        <f>INDEX(lehmad!B$2:B$412,MATCH(klypsid!$B3778,lehmad!$A$2:$A$412,0))</f>
        <v>38671</v>
      </c>
      <c r="P3778">
        <f>INDEX(lehmad!D$2:D$412,MATCH(klypsid!$B3778,lehmad!$A$2:$A$412,0))</f>
        <v>112</v>
      </c>
      <c r="Q3778">
        <f>INDEX(lehmad!E$2:E$412,MATCH(klypsid!$B3778,lehmad!$A$2:$A$412,0))</f>
        <v>1</v>
      </c>
      <c r="R3778" t="str">
        <f>INDEX(lehmad!F$2:F$412,MATCH(klypsid!$B3778,lehmad!$A$2:$A$412,0))</f>
        <v>LANCELOT-ET</v>
      </c>
      <c r="S3778">
        <f>INDEX(lehmad!H$2:H$412,MATCH(klypsid!$B3778,lehmad!$A$2:$A$412,0))</f>
        <v>126</v>
      </c>
      <c r="T3778">
        <f>INDEX(lehmad!K$2:K$412,MATCH(klypsid!$B3778,lehmad!$A$2:$A$412,0))</f>
        <v>122</v>
      </c>
      <c r="U3778" s="4">
        <f t="shared" si="116"/>
        <v>3</v>
      </c>
      <c r="V3778">
        <f t="shared" si="117"/>
        <v>31</v>
      </c>
    </row>
    <row r="3779" spans="1:22" x14ac:dyDescent="0.25">
      <c r="A3779">
        <v>3737</v>
      </c>
      <c r="B3779" t="str">
        <f>"E"&amp;A3779</f>
        <v>E3737</v>
      </c>
      <c r="C3779" t="s">
        <v>109</v>
      </c>
      <c r="D3779">
        <v>3</v>
      </c>
      <c r="E3779">
        <f>IF(D3779&lt;4,D3779,4)</f>
        <v>3</v>
      </c>
      <c r="F3779" s="1">
        <v>40403</v>
      </c>
      <c r="G3779" s="1">
        <v>40521</v>
      </c>
      <c r="H3779" s="3">
        <f>G3779-F3779</f>
        <v>118</v>
      </c>
      <c r="I3779" s="3">
        <f>IF(H3779&lt;=60,1,IF(H3779&lt;=150,2,3))</f>
        <v>2</v>
      </c>
      <c r="J3779">
        <v>48.2</v>
      </c>
      <c r="K3779">
        <v>4.4000000000000004</v>
      </c>
      <c r="L3779">
        <v>3.39</v>
      </c>
      <c r="M3779">
        <v>22</v>
      </c>
      <c r="N3779">
        <f>LOG(M3779/100,2)+3</f>
        <v>0.8155754288625725</v>
      </c>
      <c r="O3779">
        <f>INDEX(lehmad!B$2:B$412,MATCH(klypsid!$B3779,lehmad!$A$2:$A$412,0))</f>
        <v>38671</v>
      </c>
      <c r="P3779">
        <f>INDEX(lehmad!D$2:D$412,MATCH(klypsid!$B3779,lehmad!$A$2:$A$412,0))</f>
        <v>112</v>
      </c>
      <c r="Q3779">
        <f>INDEX(lehmad!E$2:E$412,MATCH(klypsid!$B3779,lehmad!$A$2:$A$412,0))</f>
        <v>1</v>
      </c>
      <c r="R3779" t="str">
        <f>INDEX(lehmad!F$2:F$412,MATCH(klypsid!$B3779,lehmad!$A$2:$A$412,0))</f>
        <v>LANCELOT-ET</v>
      </c>
      <c r="S3779">
        <f>INDEX(lehmad!H$2:H$412,MATCH(klypsid!$B3779,lehmad!$A$2:$A$412,0))</f>
        <v>126</v>
      </c>
      <c r="T3779">
        <f>INDEX(lehmad!K$2:K$412,MATCH(klypsid!$B3779,lehmad!$A$2:$A$412,0))</f>
        <v>122</v>
      </c>
      <c r="U3779" s="4">
        <f t="shared" ref="U3779:U3842" si="118">IF(AND(A3779=A3778,D3779=D3778),U3778+1,1)</f>
        <v>4</v>
      </c>
      <c r="V3779">
        <f t="shared" ref="V3779:V3842" si="119">IF(AND(A3779=A3778,D3779=D3778),G3779-G3778,G3779-F3779)</f>
        <v>28</v>
      </c>
    </row>
    <row r="3780" spans="1:22" x14ac:dyDescent="0.25">
      <c r="A3780">
        <v>3737</v>
      </c>
      <c r="B3780" t="str">
        <f>"E"&amp;A3780</f>
        <v>E3737</v>
      </c>
      <c r="C3780" t="s">
        <v>109</v>
      </c>
      <c r="D3780">
        <v>3</v>
      </c>
      <c r="E3780">
        <f>IF(D3780&lt;4,D3780,4)</f>
        <v>3</v>
      </c>
      <c r="F3780" s="1">
        <v>40403</v>
      </c>
      <c r="G3780" s="1">
        <v>40556</v>
      </c>
      <c r="H3780" s="3">
        <f>G3780-F3780</f>
        <v>153</v>
      </c>
      <c r="I3780" s="3">
        <f>IF(H3780&lt;=60,1,IF(H3780&lt;=150,2,3))</f>
        <v>3</v>
      </c>
      <c r="J3780">
        <v>44.1</v>
      </c>
      <c r="K3780">
        <v>4.72</v>
      </c>
      <c r="L3780">
        <v>3.47</v>
      </c>
      <c r="M3780">
        <v>28</v>
      </c>
      <c r="N3780">
        <f>LOG(M3780/100,2)+3</f>
        <v>1.1634987322828796</v>
      </c>
      <c r="O3780">
        <f>INDEX(lehmad!B$2:B$412,MATCH(klypsid!$B3780,lehmad!$A$2:$A$412,0))</f>
        <v>38671</v>
      </c>
      <c r="P3780">
        <f>INDEX(lehmad!D$2:D$412,MATCH(klypsid!$B3780,lehmad!$A$2:$A$412,0))</f>
        <v>112</v>
      </c>
      <c r="Q3780">
        <f>INDEX(lehmad!E$2:E$412,MATCH(klypsid!$B3780,lehmad!$A$2:$A$412,0))</f>
        <v>1</v>
      </c>
      <c r="R3780" t="str">
        <f>INDEX(lehmad!F$2:F$412,MATCH(klypsid!$B3780,lehmad!$A$2:$A$412,0))</f>
        <v>LANCELOT-ET</v>
      </c>
      <c r="S3780">
        <f>INDEX(lehmad!H$2:H$412,MATCH(klypsid!$B3780,lehmad!$A$2:$A$412,0))</f>
        <v>126</v>
      </c>
      <c r="T3780">
        <f>INDEX(lehmad!K$2:K$412,MATCH(klypsid!$B3780,lehmad!$A$2:$A$412,0))</f>
        <v>122</v>
      </c>
      <c r="U3780" s="4">
        <f t="shared" si="118"/>
        <v>5</v>
      </c>
      <c r="V3780">
        <f t="shared" si="119"/>
        <v>35</v>
      </c>
    </row>
    <row r="3781" spans="1:22" x14ac:dyDescent="0.25">
      <c r="A3781">
        <v>3747</v>
      </c>
      <c r="B3781" t="str">
        <f>"E"&amp;A3781</f>
        <v>E3747</v>
      </c>
      <c r="C3781" t="s">
        <v>110</v>
      </c>
      <c r="D3781">
        <v>1</v>
      </c>
      <c r="E3781">
        <f>IF(D3781&lt;4,D3781,4)</f>
        <v>1</v>
      </c>
      <c r="F3781" s="1">
        <v>39414</v>
      </c>
      <c r="G3781" s="1">
        <v>39450</v>
      </c>
      <c r="H3781" s="3">
        <f>G3781-F3781</f>
        <v>36</v>
      </c>
      <c r="I3781" s="3">
        <f>IF(H3781&lt;=60,1,IF(H3781&lt;=150,2,3))</f>
        <v>1</v>
      </c>
      <c r="J3781">
        <v>36.799999999999997</v>
      </c>
      <c r="K3781">
        <v>4.13</v>
      </c>
      <c r="L3781">
        <v>3.48</v>
      </c>
      <c r="M3781">
        <v>141</v>
      </c>
      <c r="N3781">
        <f>LOG(M3781/100,2)+3</f>
        <v>3.4956951626240689</v>
      </c>
      <c r="O3781">
        <f>INDEX(lehmad!B$2:B$412,MATCH(klypsid!$B3781,lehmad!$A$2:$A$412,0))</f>
        <v>38678</v>
      </c>
      <c r="P3781">
        <f>INDEX(lehmad!D$2:D$412,MATCH(klypsid!$B3781,lehmad!$A$2:$A$412,0))</f>
        <v>103</v>
      </c>
      <c r="Q3781">
        <f>INDEX(lehmad!E$2:E$412,MATCH(klypsid!$B3781,lehmad!$A$2:$A$412,0))</f>
        <v>1</v>
      </c>
      <c r="R3781" t="str">
        <f>INDEX(lehmad!F$2:F$412,MATCH(klypsid!$B3781,lehmad!$A$2:$A$412,0))</f>
        <v>LANCELOT-ET</v>
      </c>
      <c r="S3781">
        <f>INDEX(lehmad!H$2:H$412,MATCH(klypsid!$B3781,lehmad!$A$2:$A$412,0))</f>
        <v>126</v>
      </c>
      <c r="T3781">
        <f>INDEX(lehmad!K$2:K$412,MATCH(klypsid!$B3781,lehmad!$A$2:$A$412,0))</f>
        <v>122</v>
      </c>
      <c r="U3781" s="4">
        <f t="shared" si="118"/>
        <v>1</v>
      </c>
      <c r="V3781">
        <f t="shared" si="119"/>
        <v>36</v>
      </c>
    </row>
    <row r="3782" spans="1:22" x14ac:dyDescent="0.25">
      <c r="A3782">
        <v>3747</v>
      </c>
      <c r="B3782" t="str">
        <f>"E"&amp;A3782</f>
        <v>E3747</v>
      </c>
      <c r="C3782" t="s">
        <v>110</v>
      </c>
      <c r="D3782">
        <v>1</v>
      </c>
      <c r="E3782">
        <f>IF(D3782&lt;4,D3782,4)</f>
        <v>1</v>
      </c>
      <c r="F3782" s="1">
        <v>39414</v>
      </c>
      <c r="G3782" s="1">
        <v>39481</v>
      </c>
      <c r="H3782" s="3">
        <f>G3782-F3782</f>
        <v>67</v>
      </c>
      <c r="I3782" s="3">
        <f>IF(H3782&lt;=60,1,IF(H3782&lt;=150,2,3))</f>
        <v>2</v>
      </c>
      <c r="J3782">
        <v>39</v>
      </c>
      <c r="K3782">
        <v>2.73</v>
      </c>
      <c r="L3782">
        <v>3.42</v>
      </c>
      <c r="M3782">
        <v>71</v>
      </c>
      <c r="N3782">
        <f>LOG(M3782/100,2)+3</f>
        <v>2.5058909297299574</v>
      </c>
      <c r="O3782">
        <f>INDEX(lehmad!B$2:B$412,MATCH(klypsid!$B3782,lehmad!$A$2:$A$412,0))</f>
        <v>38678</v>
      </c>
      <c r="P3782">
        <f>INDEX(lehmad!D$2:D$412,MATCH(klypsid!$B3782,lehmad!$A$2:$A$412,0))</f>
        <v>103</v>
      </c>
      <c r="Q3782">
        <f>INDEX(lehmad!E$2:E$412,MATCH(klypsid!$B3782,lehmad!$A$2:$A$412,0))</f>
        <v>1</v>
      </c>
      <c r="R3782" t="str">
        <f>INDEX(lehmad!F$2:F$412,MATCH(klypsid!$B3782,lehmad!$A$2:$A$412,0))</f>
        <v>LANCELOT-ET</v>
      </c>
      <c r="S3782">
        <f>INDEX(lehmad!H$2:H$412,MATCH(klypsid!$B3782,lehmad!$A$2:$A$412,0))</f>
        <v>126</v>
      </c>
      <c r="T3782">
        <f>INDEX(lehmad!K$2:K$412,MATCH(klypsid!$B3782,lehmad!$A$2:$A$412,0))</f>
        <v>122</v>
      </c>
      <c r="U3782" s="4">
        <f t="shared" si="118"/>
        <v>2</v>
      </c>
      <c r="V3782">
        <f t="shared" si="119"/>
        <v>31</v>
      </c>
    </row>
    <row r="3783" spans="1:22" x14ac:dyDescent="0.25">
      <c r="A3783">
        <v>3747</v>
      </c>
      <c r="B3783" t="str">
        <f>"E"&amp;A3783</f>
        <v>E3747</v>
      </c>
      <c r="C3783" t="s">
        <v>110</v>
      </c>
      <c r="D3783">
        <v>1</v>
      </c>
      <c r="E3783">
        <f>IF(D3783&lt;4,D3783,4)</f>
        <v>1</v>
      </c>
      <c r="F3783" s="1">
        <v>39414</v>
      </c>
      <c r="G3783" s="1">
        <v>39509</v>
      </c>
      <c r="H3783" s="3">
        <f>G3783-F3783</f>
        <v>95</v>
      </c>
      <c r="I3783" s="3">
        <f>IF(H3783&lt;=60,1,IF(H3783&lt;=150,2,3))</f>
        <v>2</v>
      </c>
      <c r="J3783">
        <v>38.799999999999997</v>
      </c>
      <c r="K3783">
        <v>2.88</v>
      </c>
      <c r="L3783">
        <v>3.37</v>
      </c>
      <c r="M3783">
        <v>70</v>
      </c>
      <c r="N3783">
        <f>LOG(M3783/100,2)+3</f>
        <v>2.4854268271702415</v>
      </c>
      <c r="O3783">
        <f>INDEX(lehmad!B$2:B$412,MATCH(klypsid!$B3783,lehmad!$A$2:$A$412,0))</f>
        <v>38678</v>
      </c>
      <c r="P3783">
        <f>INDEX(lehmad!D$2:D$412,MATCH(klypsid!$B3783,lehmad!$A$2:$A$412,0))</f>
        <v>103</v>
      </c>
      <c r="Q3783">
        <f>INDEX(lehmad!E$2:E$412,MATCH(klypsid!$B3783,lehmad!$A$2:$A$412,0))</f>
        <v>1</v>
      </c>
      <c r="R3783" t="str">
        <f>INDEX(lehmad!F$2:F$412,MATCH(klypsid!$B3783,lehmad!$A$2:$A$412,0))</f>
        <v>LANCELOT-ET</v>
      </c>
      <c r="S3783">
        <f>INDEX(lehmad!H$2:H$412,MATCH(klypsid!$B3783,lehmad!$A$2:$A$412,0))</f>
        <v>126</v>
      </c>
      <c r="T3783">
        <f>INDEX(lehmad!K$2:K$412,MATCH(klypsid!$B3783,lehmad!$A$2:$A$412,0))</f>
        <v>122</v>
      </c>
      <c r="U3783" s="4">
        <f t="shared" si="118"/>
        <v>3</v>
      </c>
      <c r="V3783">
        <f t="shared" si="119"/>
        <v>28</v>
      </c>
    </row>
    <row r="3784" spans="1:22" x14ac:dyDescent="0.25">
      <c r="A3784">
        <v>3747</v>
      </c>
      <c r="B3784" t="str">
        <f>"E"&amp;A3784</f>
        <v>E3747</v>
      </c>
      <c r="C3784" t="s">
        <v>110</v>
      </c>
      <c r="D3784">
        <v>1</v>
      </c>
      <c r="E3784">
        <f>IF(D3784&lt;4,D3784,4)</f>
        <v>1</v>
      </c>
      <c r="F3784" s="1">
        <v>39414</v>
      </c>
      <c r="G3784" s="1">
        <v>39539</v>
      </c>
      <c r="H3784" s="3">
        <f>G3784-F3784</f>
        <v>125</v>
      </c>
      <c r="I3784" s="3">
        <f>IF(H3784&lt;=60,1,IF(H3784&lt;=150,2,3))</f>
        <v>2</v>
      </c>
      <c r="J3784">
        <v>35.1</v>
      </c>
      <c r="K3784">
        <v>2.8</v>
      </c>
      <c r="L3784">
        <v>3.31</v>
      </c>
      <c r="M3784">
        <v>78</v>
      </c>
      <c r="N3784">
        <f>LOG(M3784/100,2)+3</f>
        <v>2.6415460290875235</v>
      </c>
      <c r="O3784">
        <f>INDEX(lehmad!B$2:B$412,MATCH(klypsid!$B3784,lehmad!$A$2:$A$412,0))</f>
        <v>38678</v>
      </c>
      <c r="P3784">
        <f>INDEX(lehmad!D$2:D$412,MATCH(klypsid!$B3784,lehmad!$A$2:$A$412,0))</f>
        <v>103</v>
      </c>
      <c r="Q3784">
        <f>INDEX(lehmad!E$2:E$412,MATCH(klypsid!$B3784,lehmad!$A$2:$A$412,0))</f>
        <v>1</v>
      </c>
      <c r="R3784" t="str">
        <f>INDEX(lehmad!F$2:F$412,MATCH(klypsid!$B3784,lehmad!$A$2:$A$412,0))</f>
        <v>LANCELOT-ET</v>
      </c>
      <c r="S3784">
        <f>INDEX(lehmad!H$2:H$412,MATCH(klypsid!$B3784,lehmad!$A$2:$A$412,0))</f>
        <v>126</v>
      </c>
      <c r="T3784">
        <f>INDEX(lehmad!K$2:K$412,MATCH(klypsid!$B3784,lehmad!$A$2:$A$412,0))</f>
        <v>122</v>
      </c>
      <c r="U3784" s="4">
        <f t="shared" si="118"/>
        <v>4</v>
      </c>
      <c r="V3784">
        <f t="shared" si="119"/>
        <v>30</v>
      </c>
    </row>
    <row r="3785" spans="1:22" x14ac:dyDescent="0.25">
      <c r="A3785">
        <v>3747</v>
      </c>
      <c r="B3785" t="str">
        <f>"E"&amp;A3785</f>
        <v>E3747</v>
      </c>
      <c r="C3785" t="s">
        <v>110</v>
      </c>
      <c r="D3785">
        <v>1</v>
      </c>
      <c r="E3785">
        <f>IF(D3785&lt;4,D3785,4)</f>
        <v>1</v>
      </c>
      <c r="F3785" s="1">
        <v>39414</v>
      </c>
      <c r="G3785" s="1">
        <v>39572</v>
      </c>
      <c r="H3785" s="3">
        <f>G3785-F3785</f>
        <v>158</v>
      </c>
      <c r="I3785" s="3">
        <f>IF(H3785&lt;=60,1,IF(H3785&lt;=150,2,3))</f>
        <v>3</v>
      </c>
      <c r="J3785">
        <v>36.9</v>
      </c>
      <c r="K3785">
        <v>3.33</v>
      </c>
      <c r="L3785">
        <v>3.07</v>
      </c>
      <c r="M3785">
        <v>56</v>
      </c>
      <c r="N3785">
        <f>LOG(M3785/100,2)+3</f>
        <v>2.1634987322828794</v>
      </c>
      <c r="O3785">
        <f>INDEX(lehmad!B$2:B$412,MATCH(klypsid!$B3785,lehmad!$A$2:$A$412,0))</f>
        <v>38678</v>
      </c>
      <c r="P3785">
        <f>INDEX(lehmad!D$2:D$412,MATCH(klypsid!$B3785,lehmad!$A$2:$A$412,0))</f>
        <v>103</v>
      </c>
      <c r="Q3785">
        <f>INDEX(lehmad!E$2:E$412,MATCH(klypsid!$B3785,lehmad!$A$2:$A$412,0))</f>
        <v>1</v>
      </c>
      <c r="R3785" t="str">
        <f>INDEX(lehmad!F$2:F$412,MATCH(klypsid!$B3785,lehmad!$A$2:$A$412,0))</f>
        <v>LANCELOT-ET</v>
      </c>
      <c r="S3785">
        <f>INDEX(lehmad!H$2:H$412,MATCH(klypsid!$B3785,lehmad!$A$2:$A$412,0))</f>
        <v>126</v>
      </c>
      <c r="T3785">
        <f>INDEX(lehmad!K$2:K$412,MATCH(klypsid!$B3785,lehmad!$A$2:$A$412,0))</f>
        <v>122</v>
      </c>
      <c r="U3785" s="4">
        <f t="shared" si="118"/>
        <v>5</v>
      </c>
      <c r="V3785">
        <f t="shared" si="119"/>
        <v>33</v>
      </c>
    </row>
    <row r="3786" spans="1:22" x14ac:dyDescent="0.25">
      <c r="A3786">
        <v>3747</v>
      </c>
      <c r="B3786" t="str">
        <f>"E"&amp;A3786</f>
        <v>E3747</v>
      </c>
      <c r="C3786" t="s">
        <v>110</v>
      </c>
      <c r="D3786">
        <v>1</v>
      </c>
      <c r="E3786">
        <f>IF(D3786&lt;4,D3786,4)</f>
        <v>1</v>
      </c>
      <c r="F3786" s="1">
        <v>39414</v>
      </c>
      <c r="G3786" s="1">
        <v>39600</v>
      </c>
      <c r="H3786" s="3">
        <f>G3786-F3786</f>
        <v>186</v>
      </c>
      <c r="I3786" s="3">
        <f>IF(H3786&lt;=60,1,IF(H3786&lt;=150,2,3))</f>
        <v>3</v>
      </c>
      <c r="J3786">
        <v>32.200000000000003</v>
      </c>
      <c r="K3786">
        <v>3.62</v>
      </c>
      <c r="L3786">
        <v>3.1</v>
      </c>
      <c r="M3786">
        <v>88</v>
      </c>
      <c r="N3786">
        <f>LOG(M3786/100,2)+3</f>
        <v>2.8155754288625725</v>
      </c>
      <c r="O3786">
        <f>INDEX(lehmad!B$2:B$412,MATCH(klypsid!$B3786,lehmad!$A$2:$A$412,0))</f>
        <v>38678</v>
      </c>
      <c r="P3786">
        <f>INDEX(lehmad!D$2:D$412,MATCH(klypsid!$B3786,lehmad!$A$2:$A$412,0))</f>
        <v>103</v>
      </c>
      <c r="Q3786">
        <f>INDEX(lehmad!E$2:E$412,MATCH(klypsid!$B3786,lehmad!$A$2:$A$412,0))</f>
        <v>1</v>
      </c>
      <c r="R3786" t="str">
        <f>INDEX(lehmad!F$2:F$412,MATCH(klypsid!$B3786,lehmad!$A$2:$A$412,0))</f>
        <v>LANCELOT-ET</v>
      </c>
      <c r="S3786">
        <f>INDEX(lehmad!H$2:H$412,MATCH(klypsid!$B3786,lehmad!$A$2:$A$412,0))</f>
        <v>126</v>
      </c>
      <c r="T3786">
        <f>INDEX(lehmad!K$2:K$412,MATCH(klypsid!$B3786,lehmad!$A$2:$A$412,0))</f>
        <v>122</v>
      </c>
      <c r="U3786" s="4">
        <f t="shared" si="118"/>
        <v>6</v>
      </c>
      <c r="V3786">
        <f t="shared" si="119"/>
        <v>28</v>
      </c>
    </row>
    <row r="3787" spans="1:22" x14ac:dyDescent="0.25">
      <c r="A3787">
        <v>3747</v>
      </c>
      <c r="B3787" t="str">
        <f>"E"&amp;A3787</f>
        <v>E3747</v>
      </c>
      <c r="C3787" t="s">
        <v>110</v>
      </c>
      <c r="D3787">
        <v>1</v>
      </c>
      <c r="E3787">
        <f>IF(D3787&lt;4,D3787,4)</f>
        <v>1</v>
      </c>
      <c r="F3787" s="1">
        <v>39414</v>
      </c>
      <c r="G3787" s="1">
        <v>39631</v>
      </c>
      <c r="H3787" s="3">
        <f>G3787-F3787</f>
        <v>217</v>
      </c>
      <c r="I3787" s="3">
        <f>IF(H3787&lt;=60,1,IF(H3787&lt;=150,2,3))</f>
        <v>3</v>
      </c>
      <c r="J3787">
        <v>33.6</v>
      </c>
      <c r="K3787">
        <v>3.14</v>
      </c>
      <c r="L3787">
        <v>3.26</v>
      </c>
      <c r="M3787">
        <v>81</v>
      </c>
      <c r="N3787">
        <f>LOG(M3787/100,2)+3</f>
        <v>2.6959938131098999</v>
      </c>
      <c r="O3787">
        <f>INDEX(lehmad!B$2:B$412,MATCH(klypsid!$B3787,lehmad!$A$2:$A$412,0))</f>
        <v>38678</v>
      </c>
      <c r="P3787">
        <f>INDEX(lehmad!D$2:D$412,MATCH(klypsid!$B3787,lehmad!$A$2:$A$412,0))</f>
        <v>103</v>
      </c>
      <c r="Q3787">
        <f>INDEX(lehmad!E$2:E$412,MATCH(klypsid!$B3787,lehmad!$A$2:$A$412,0))</f>
        <v>1</v>
      </c>
      <c r="R3787" t="str">
        <f>INDEX(lehmad!F$2:F$412,MATCH(klypsid!$B3787,lehmad!$A$2:$A$412,0))</f>
        <v>LANCELOT-ET</v>
      </c>
      <c r="S3787">
        <f>INDEX(lehmad!H$2:H$412,MATCH(klypsid!$B3787,lehmad!$A$2:$A$412,0))</f>
        <v>126</v>
      </c>
      <c r="T3787">
        <f>INDEX(lehmad!K$2:K$412,MATCH(klypsid!$B3787,lehmad!$A$2:$A$412,0))</f>
        <v>122</v>
      </c>
      <c r="U3787" s="4">
        <f t="shared" si="118"/>
        <v>7</v>
      </c>
      <c r="V3787">
        <f t="shared" si="119"/>
        <v>31</v>
      </c>
    </row>
    <row r="3788" spans="1:22" x14ac:dyDescent="0.25">
      <c r="A3788">
        <v>3747</v>
      </c>
      <c r="B3788" t="str">
        <f>"E"&amp;A3788</f>
        <v>E3747</v>
      </c>
      <c r="C3788" t="s">
        <v>110</v>
      </c>
      <c r="D3788">
        <v>1</v>
      </c>
      <c r="E3788">
        <f>IF(D3788&lt;4,D3788,4)</f>
        <v>1</v>
      </c>
      <c r="F3788" s="1">
        <v>39414</v>
      </c>
      <c r="G3788" s="1">
        <v>39663</v>
      </c>
      <c r="H3788" s="3">
        <f>G3788-F3788</f>
        <v>249</v>
      </c>
      <c r="I3788" s="3">
        <f>IF(H3788&lt;=60,1,IF(H3788&lt;=150,2,3))</f>
        <v>3</v>
      </c>
      <c r="J3788">
        <v>28.4</v>
      </c>
      <c r="K3788">
        <v>3.18</v>
      </c>
      <c r="L3788">
        <v>3.29</v>
      </c>
      <c r="M3788">
        <v>80</v>
      </c>
      <c r="N3788">
        <f>LOG(M3788/100,2)+3</f>
        <v>2.6780719051126378</v>
      </c>
      <c r="O3788">
        <f>INDEX(lehmad!B$2:B$412,MATCH(klypsid!$B3788,lehmad!$A$2:$A$412,0))</f>
        <v>38678</v>
      </c>
      <c r="P3788">
        <f>INDEX(lehmad!D$2:D$412,MATCH(klypsid!$B3788,lehmad!$A$2:$A$412,0))</f>
        <v>103</v>
      </c>
      <c r="Q3788">
        <f>INDEX(lehmad!E$2:E$412,MATCH(klypsid!$B3788,lehmad!$A$2:$A$412,0))</f>
        <v>1</v>
      </c>
      <c r="R3788" t="str">
        <f>INDEX(lehmad!F$2:F$412,MATCH(klypsid!$B3788,lehmad!$A$2:$A$412,0))</f>
        <v>LANCELOT-ET</v>
      </c>
      <c r="S3788">
        <f>INDEX(lehmad!H$2:H$412,MATCH(klypsid!$B3788,lehmad!$A$2:$A$412,0))</f>
        <v>126</v>
      </c>
      <c r="T3788">
        <f>INDEX(lehmad!K$2:K$412,MATCH(klypsid!$B3788,lehmad!$A$2:$A$412,0))</f>
        <v>122</v>
      </c>
      <c r="U3788" s="4">
        <f t="shared" si="118"/>
        <v>8</v>
      </c>
      <c r="V3788">
        <f t="shared" si="119"/>
        <v>32</v>
      </c>
    </row>
    <row r="3789" spans="1:22" x14ac:dyDescent="0.25">
      <c r="A3789">
        <v>3747</v>
      </c>
      <c r="B3789" t="str">
        <f>"E"&amp;A3789</f>
        <v>E3747</v>
      </c>
      <c r="C3789" t="s">
        <v>110</v>
      </c>
      <c r="D3789">
        <v>1</v>
      </c>
      <c r="E3789">
        <f>IF(D3789&lt;4,D3789,4)</f>
        <v>1</v>
      </c>
      <c r="F3789" s="1">
        <v>39414</v>
      </c>
      <c r="G3789" s="1">
        <v>39693</v>
      </c>
      <c r="H3789" s="3">
        <f>G3789-F3789</f>
        <v>279</v>
      </c>
      <c r="I3789" s="3">
        <f>IF(H3789&lt;=60,1,IF(H3789&lt;=150,2,3))</f>
        <v>3</v>
      </c>
      <c r="J3789">
        <v>25.5</v>
      </c>
      <c r="K3789">
        <v>3.26</v>
      </c>
      <c r="L3789">
        <v>3.67</v>
      </c>
      <c r="M3789">
        <v>80</v>
      </c>
      <c r="N3789">
        <f>LOG(M3789/100,2)+3</f>
        <v>2.6780719051126378</v>
      </c>
      <c r="O3789">
        <f>INDEX(lehmad!B$2:B$412,MATCH(klypsid!$B3789,lehmad!$A$2:$A$412,0))</f>
        <v>38678</v>
      </c>
      <c r="P3789">
        <f>INDEX(lehmad!D$2:D$412,MATCH(klypsid!$B3789,lehmad!$A$2:$A$412,0))</f>
        <v>103</v>
      </c>
      <c r="Q3789">
        <f>INDEX(lehmad!E$2:E$412,MATCH(klypsid!$B3789,lehmad!$A$2:$A$412,0))</f>
        <v>1</v>
      </c>
      <c r="R3789" t="str">
        <f>INDEX(lehmad!F$2:F$412,MATCH(klypsid!$B3789,lehmad!$A$2:$A$412,0))</f>
        <v>LANCELOT-ET</v>
      </c>
      <c r="S3789">
        <f>INDEX(lehmad!H$2:H$412,MATCH(klypsid!$B3789,lehmad!$A$2:$A$412,0))</f>
        <v>126</v>
      </c>
      <c r="T3789">
        <f>INDEX(lehmad!K$2:K$412,MATCH(klypsid!$B3789,lehmad!$A$2:$A$412,0))</f>
        <v>122</v>
      </c>
      <c r="U3789" s="4">
        <f t="shared" si="118"/>
        <v>9</v>
      </c>
      <c r="V3789">
        <f t="shared" si="119"/>
        <v>30</v>
      </c>
    </row>
    <row r="3790" spans="1:22" x14ac:dyDescent="0.25">
      <c r="A3790">
        <v>3747</v>
      </c>
      <c r="B3790" t="str">
        <f>"E"&amp;A3790</f>
        <v>E3747</v>
      </c>
      <c r="C3790" t="s">
        <v>110</v>
      </c>
      <c r="D3790">
        <v>1</v>
      </c>
      <c r="E3790">
        <f>IF(D3790&lt;4,D3790,4)</f>
        <v>1</v>
      </c>
      <c r="F3790" s="1">
        <v>39414</v>
      </c>
      <c r="G3790" s="1">
        <v>39722</v>
      </c>
      <c r="H3790" s="3">
        <f>G3790-F3790</f>
        <v>308</v>
      </c>
      <c r="I3790" s="3">
        <f>IF(H3790&lt;=60,1,IF(H3790&lt;=150,2,3))</f>
        <v>3</v>
      </c>
      <c r="J3790">
        <v>24.8</v>
      </c>
      <c r="K3790">
        <v>3.51</v>
      </c>
      <c r="L3790">
        <v>3.71</v>
      </c>
      <c r="M3790">
        <v>878</v>
      </c>
      <c r="N3790">
        <f>LOG(M3790/100,2)+3</f>
        <v>6.1342209397606329</v>
      </c>
      <c r="O3790">
        <f>INDEX(lehmad!B$2:B$412,MATCH(klypsid!$B3790,lehmad!$A$2:$A$412,0))</f>
        <v>38678</v>
      </c>
      <c r="P3790">
        <f>INDEX(lehmad!D$2:D$412,MATCH(klypsid!$B3790,lehmad!$A$2:$A$412,0))</f>
        <v>103</v>
      </c>
      <c r="Q3790">
        <f>INDEX(lehmad!E$2:E$412,MATCH(klypsid!$B3790,lehmad!$A$2:$A$412,0))</f>
        <v>1</v>
      </c>
      <c r="R3790" t="str">
        <f>INDEX(lehmad!F$2:F$412,MATCH(klypsid!$B3790,lehmad!$A$2:$A$412,0))</f>
        <v>LANCELOT-ET</v>
      </c>
      <c r="S3790">
        <f>INDEX(lehmad!H$2:H$412,MATCH(klypsid!$B3790,lehmad!$A$2:$A$412,0))</f>
        <v>126</v>
      </c>
      <c r="T3790">
        <f>INDEX(lehmad!K$2:K$412,MATCH(klypsid!$B3790,lehmad!$A$2:$A$412,0))</f>
        <v>122</v>
      </c>
      <c r="U3790" s="4">
        <f t="shared" si="118"/>
        <v>10</v>
      </c>
      <c r="V3790">
        <f t="shared" si="119"/>
        <v>29</v>
      </c>
    </row>
    <row r="3791" spans="1:22" x14ac:dyDescent="0.25">
      <c r="A3791">
        <v>3747</v>
      </c>
      <c r="B3791" t="str">
        <f>"E"&amp;A3791</f>
        <v>E3747</v>
      </c>
      <c r="C3791" t="s">
        <v>110</v>
      </c>
      <c r="D3791">
        <v>1</v>
      </c>
      <c r="E3791">
        <f>IF(D3791&lt;4,D3791,4)</f>
        <v>1</v>
      </c>
      <c r="F3791" s="1">
        <v>39414</v>
      </c>
      <c r="G3791" s="1">
        <v>39754</v>
      </c>
      <c r="H3791" s="3">
        <f>G3791-F3791</f>
        <v>340</v>
      </c>
      <c r="I3791" s="3">
        <f>IF(H3791&lt;=60,1,IF(H3791&lt;=150,2,3))</f>
        <v>3</v>
      </c>
      <c r="J3791">
        <v>28.8</v>
      </c>
      <c r="K3791">
        <v>2.74</v>
      </c>
      <c r="L3791">
        <v>3.69</v>
      </c>
      <c r="M3791">
        <v>196</v>
      </c>
      <c r="N3791">
        <f>LOG(M3791/100,2)+3</f>
        <v>3.9708536543404835</v>
      </c>
      <c r="O3791">
        <f>INDEX(lehmad!B$2:B$412,MATCH(klypsid!$B3791,lehmad!$A$2:$A$412,0))</f>
        <v>38678</v>
      </c>
      <c r="P3791">
        <f>INDEX(lehmad!D$2:D$412,MATCH(klypsid!$B3791,lehmad!$A$2:$A$412,0))</f>
        <v>103</v>
      </c>
      <c r="Q3791">
        <f>INDEX(lehmad!E$2:E$412,MATCH(klypsid!$B3791,lehmad!$A$2:$A$412,0))</f>
        <v>1</v>
      </c>
      <c r="R3791" t="str">
        <f>INDEX(lehmad!F$2:F$412,MATCH(klypsid!$B3791,lehmad!$A$2:$A$412,0))</f>
        <v>LANCELOT-ET</v>
      </c>
      <c r="S3791">
        <f>INDEX(lehmad!H$2:H$412,MATCH(klypsid!$B3791,lehmad!$A$2:$A$412,0))</f>
        <v>126</v>
      </c>
      <c r="T3791">
        <f>INDEX(lehmad!K$2:K$412,MATCH(klypsid!$B3791,lehmad!$A$2:$A$412,0))</f>
        <v>122</v>
      </c>
      <c r="U3791" s="4">
        <f t="shared" si="118"/>
        <v>11</v>
      </c>
      <c r="V3791">
        <f t="shared" si="119"/>
        <v>32</v>
      </c>
    </row>
    <row r="3792" spans="1:22" x14ac:dyDescent="0.25">
      <c r="A3792">
        <v>3747</v>
      </c>
      <c r="B3792" t="str">
        <f>"E"&amp;A3792</f>
        <v>E3747</v>
      </c>
      <c r="C3792" t="s">
        <v>110</v>
      </c>
      <c r="D3792">
        <v>1</v>
      </c>
      <c r="E3792">
        <f>IF(D3792&lt;4,D3792,4)</f>
        <v>1</v>
      </c>
      <c r="F3792" s="1">
        <v>39414</v>
      </c>
      <c r="G3792" s="1">
        <v>39783</v>
      </c>
      <c r="H3792" s="3">
        <f>G3792-F3792</f>
        <v>369</v>
      </c>
      <c r="I3792" s="3">
        <f>IF(H3792&lt;=60,1,IF(H3792&lt;=150,2,3))</f>
        <v>3</v>
      </c>
      <c r="J3792">
        <v>25.3</v>
      </c>
      <c r="K3792">
        <v>2.68</v>
      </c>
      <c r="L3792">
        <v>3.75</v>
      </c>
      <c r="M3792">
        <v>168</v>
      </c>
      <c r="N3792">
        <f>LOG(M3792/100,2)+3</f>
        <v>3.7484612330040354</v>
      </c>
      <c r="O3792">
        <f>INDEX(lehmad!B$2:B$412,MATCH(klypsid!$B3792,lehmad!$A$2:$A$412,0))</f>
        <v>38678</v>
      </c>
      <c r="P3792">
        <f>INDEX(lehmad!D$2:D$412,MATCH(klypsid!$B3792,lehmad!$A$2:$A$412,0))</f>
        <v>103</v>
      </c>
      <c r="Q3792">
        <f>INDEX(lehmad!E$2:E$412,MATCH(klypsid!$B3792,lehmad!$A$2:$A$412,0))</f>
        <v>1</v>
      </c>
      <c r="R3792" t="str">
        <f>INDEX(lehmad!F$2:F$412,MATCH(klypsid!$B3792,lehmad!$A$2:$A$412,0))</f>
        <v>LANCELOT-ET</v>
      </c>
      <c r="S3792">
        <f>INDEX(lehmad!H$2:H$412,MATCH(klypsid!$B3792,lehmad!$A$2:$A$412,0))</f>
        <v>126</v>
      </c>
      <c r="T3792">
        <f>INDEX(lehmad!K$2:K$412,MATCH(klypsid!$B3792,lehmad!$A$2:$A$412,0))</f>
        <v>122</v>
      </c>
      <c r="U3792" s="4">
        <f t="shared" si="118"/>
        <v>12</v>
      </c>
      <c r="V3792">
        <f t="shared" si="119"/>
        <v>29</v>
      </c>
    </row>
    <row r="3793" spans="1:22" x14ac:dyDescent="0.25">
      <c r="A3793">
        <v>3747</v>
      </c>
      <c r="B3793" t="str">
        <f>"E"&amp;A3793</f>
        <v>E3747</v>
      </c>
      <c r="C3793" t="s">
        <v>110</v>
      </c>
      <c r="D3793">
        <v>1</v>
      </c>
      <c r="E3793">
        <f>IF(D3793&lt;4,D3793,4)</f>
        <v>1</v>
      </c>
      <c r="F3793" s="1">
        <v>39414</v>
      </c>
      <c r="G3793" s="1">
        <v>39817</v>
      </c>
      <c r="H3793" s="3">
        <f>G3793-F3793</f>
        <v>403</v>
      </c>
      <c r="I3793" s="3">
        <f>IF(H3793&lt;=60,1,IF(H3793&lt;=150,2,3))</f>
        <v>3</v>
      </c>
      <c r="J3793">
        <v>22.1</v>
      </c>
      <c r="K3793">
        <v>3.56</v>
      </c>
      <c r="L3793">
        <v>3.68</v>
      </c>
      <c r="M3793">
        <v>315</v>
      </c>
      <c r="N3793">
        <f>LOG(M3793/100,2)+3</f>
        <v>4.6553518286125541</v>
      </c>
      <c r="O3793">
        <f>INDEX(lehmad!B$2:B$412,MATCH(klypsid!$B3793,lehmad!$A$2:$A$412,0))</f>
        <v>38678</v>
      </c>
      <c r="P3793">
        <f>INDEX(lehmad!D$2:D$412,MATCH(klypsid!$B3793,lehmad!$A$2:$A$412,0))</f>
        <v>103</v>
      </c>
      <c r="Q3793">
        <f>INDEX(lehmad!E$2:E$412,MATCH(klypsid!$B3793,lehmad!$A$2:$A$412,0))</f>
        <v>1</v>
      </c>
      <c r="R3793" t="str">
        <f>INDEX(lehmad!F$2:F$412,MATCH(klypsid!$B3793,lehmad!$A$2:$A$412,0))</f>
        <v>LANCELOT-ET</v>
      </c>
      <c r="S3793">
        <f>INDEX(lehmad!H$2:H$412,MATCH(klypsid!$B3793,lehmad!$A$2:$A$412,0))</f>
        <v>126</v>
      </c>
      <c r="T3793">
        <f>INDEX(lehmad!K$2:K$412,MATCH(klypsid!$B3793,lehmad!$A$2:$A$412,0))</f>
        <v>122</v>
      </c>
      <c r="U3793" s="4">
        <f t="shared" si="118"/>
        <v>13</v>
      </c>
      <c r="V3793">
        <f t="shared" si="119"/>
        <v>34</v>
      </c>
    </row>
    <row r="3794" spans="1:22" x14ac:dyDescent="0.25">
      <c r="A3794">
        <v>3747</v>
      </c>
      <c r="B3794" t="str">
        <f>"E"&amp;A3794</f>
        <v>E3747</v>
      </c>
      <c r="C3794" t="s">
        <v>110</v>
      </c>
      <c r="D3794">
        <v>1</v>
      </c>
      <c r="E3794">
        <f>IF(D3794&lt;4,D3794,4)</f>
        <v>1</v>
      </c>
      <c r="F3794" s="1">
        <v>39414</v>
      </c>
      <c r="G3794" s="1">
        <v>39845</v>
      </c>
      <c r="H3794" s="3">
        <f>G3794-F3794</f>
        <v>431</v>
      </c>
      <c r="I3794" s="3">
        <f>IF(H3794&lt;=60,1,IF(H3794&lt;=150,2,3))</f>
        <v>3</v>
      </c>
      <c r="J3794">
        <v>24.4</v>
      </c>
      <c r="K3794">
        <v>3.56</v>
      </c>
      <c r="L3794">
        <v>3.77</v>
      </c>
      <c r="M3794">
        <v>222</v>
      </c>
      <c r="N3794">
        <f>LOG(M3794/100,2)+3</f>
        <v>4.1505596765753818</v>
      </c>
      <c r="O3794">
        <f>INDEX(lehmad!B$2:B$412,MATCH(klypsid!$B3794,lehmad!$A$2:$A$412,0))</f>
        <v>38678</v>
      </c>
      <c r="P3794">
        <f>INDEX(lehmad!D$2:D$412,MATCH(klypsid!$B3794,lehmad!$A$2:$A$412,0))</f>
        <v>103</v>
      </c>
      <c r="Q3794">
        <f>INDEX(lehmad!E$2:E$412,MATCH(klypsid!$B3794,lehmad!$A$2:$A$412,0))</f>
        <v>1</v>
      </c>
      <c r="R3794" t="str">
        <f>INDEX(lehmad!F$2:F$412,MATCH(klypsid!$B3794,lehmad!$A$2:$A$412,0))</f>
        <v>LANCELOT-ET</v>
      </c>
      <c r="S3794">
        <f>INDEX(lehmad!H$2:H$412,MATCH(klypsid!$B3794,lehmad!$A$2:$A$412,0))</f>
        <v>126</v>
      </c>
      <c r="T3794">
        <f>INDEX(lehmad!K$2:K$412,MATCH(klypsid!$B3794,lehmad!$A$2:$A$412,0))</f>
        <v>122</v>
      </c>
      <c r="U3794" s="4">
        <f t="shared" si="118"/>
        <v>14</v>
      </c>
      <c r="V3794">
        <f t="shared" si="119"/>
        <v>28</v>
      </c>
    </row>
    <row r="3795" spans="1:22" x14ac:dyDescent="0.25">
      <c r="A3795">
        <v>3747</v>
      </c>
      <c r="B3795" t="str">
        <f>"E"&amp;A3795</f>
        <v>E3747</v>
      </c>
      <c r="C3795" t="s">
        <v>110</v>
      </c>
      <c r="D3795">
        <v>1</v>
      </c>
      <c r="E3795">
        <f>IF(D3795&lt;4,D3795,4)</f>
        <v>1</v>
      </c>
      <c r="F3795" s="1">
        <v>39414</v>
      </c>
      <c r="G3795" s="1">
        <v>39875</v>
      </c>
      <c r="H3795" s="3">
        <f>G3795-F3795</f>
        <v>461</v>
      </c>
      <c r="I3795" s="3">
        <f>IF(H3795&lt;=60,1,IF(H3795&lt;=150,2,3))</f>
        <v>3</v>
      </c>
      <c r="J3795">
        <v>23.6</v>
      </c>
      <c r="K3795">
        <v>4.38</v>
      </c>
      <c r="L3795">
        <v>3.84</v>
      </c>
      <c r="M3795">
        <v>162</v>
      </c>
      <c r="N3795">
        <f>LOG(M3795/100,2)+3</f>
        <v>3.6959938131098999</v>
      </c>
      <c r="O3795">
        <f>INDEX(lehmad!B$2:B$412,MATCH(klypsid!$B3795,lehmad!$A$2:$A$412,0))</f>
        <v>38678</v>
      </c>
      <c r="P3795">
        <f>INDEX(lehmad!D$2:D$412,MATCH(klypsid!$B3795,lehmad!$A$2:$A$412,0))</f>
        <v>103</v>
      </c>
      <c r="Q3795">
        <f>INDEX(lehmad!E$2:E$412,MATCH(klypsid!$B3795,lehmad!$A$2:$A$412,0))</f>
        <v>1</v>
      </c>
      <c r="R3795" t="str">
        <f>INDEX(lehmad!F$2:F$412,MATCH(klypsid!$B3795,lehmad!$A$2:$A$412,0))</f>
        <v>LANCELOT-ET</v>
      </c>
      <c r="S3795">
        <f>INDEX(lehmad!H$2:H$412,MATCH(klypsid!$B3795,lehmad!$A$2:$A$412,0))</f>
        <v>126</v>
      </c>
      <c r="T3795">
        <f>INDEX(lehmad!K$2:K$412,MATCH(klypsid!$B3795,lehmad!$A$2:$A$412,0))</f>
        <v>122</v>
      </c>
      <c r="U3795" s="4">
        <f t="shared" si="118"/>
        <v>15</v>
      </c>
      <c r="V3795">
        <f t="shared" si="119"/>
        <v>30</v>
      </c>
    </row>
    <row r="3796" spans="1:22" x14ac:dyDescent="0.25">
      <c r="A3796">
        <v>3747</v>
      </c>
      <c r="B3796" t="str">
        <f>"E"&amp;A3796</f>
        <v>E3747</v>
      </c>
      <c r="C3796" t="s">
        <v>110</v>
      </c>
      <c r="D3796">
        <v>1</v>
      </c>
      <c r="E3796">
        <f>IF(D3796&lt;4,D3796,4)</f>
        <v>1</v>
      </c>
      <c r="F3796" s="1">
        <v>39414</v>
      </c>
      <c r="G3796" s="1">
        <v>39908</v>
      </c>
      <c r="H3796" s="3">
        <f>G3796-F3796</f>
        <v>494</v>
      </c>
      <c r="I3796" s="3">
        <f>IF(H3796&lt;=60,1,IF(H3796&lt;=150,2,3))</f>
        <v>3</v>
      </c>
      <c r="J3796">
        <v>20.8</v>
      </c>
      <c r="K3796">
        <v>3.73</v>
      </c>
      <c r="L3796">
        <v>3.85</v>
      </c>
      <c r="M3796">
        <v>133</v>
      </c>
      <c r="N3796">
        <f>LOG(M3796/100,2)+3</f>
        <v>3.411426245726465</v>
      </c>
      <c r="O3796">
        <f>INDEX(lehmad!B$2:B$412,MATCH(klypsid!$B3796,lehmad!$A$2:$A$412,0))</f>
        <v>38678</v>
      </c>
      <c r="P3796">
        <f>INDEX(lehmad!D$2:D$412,MATCH(klypsid!$B3796,lehmad!$A$2:$A$412,0))</f>
        <v>103</v>
      </c>
      <c r="Q3796">
        <f>INDEX(lehmad!E$2:E$412,MATCH(klypsid!$B3796,lehmad!$A$2:$A$412,0))</f>
        <v>1</v>
      </c>
      <c r="R3796" t="str">
        <f>INDEX(lehmad!F$2:F$412,MATCH(klypsid!$B3796,lehmad!$A$2:$A$412,0))</f>
        <v>LANCELOT-ET</v>
      </c>
      <c r="S3796">
        <f>INDEX(lehmad!H$2:H$412,MATCH(klypsid!$B3796,lehmad!$A$2:$A$412,0))</f>
        <v>126</v>
      </c>
      <c r="T3796">
        <f>INDEX(lehmad!K$2:K$412,MATCH(klypsid!$B3796,lehmad!$A$2:$A$412,0))</f>
        <v>122</v>
      </c>
      <c r="U3796" s="4">
        <f t="shared" si="118"/>
        <v>16</v>
      </c>
      <c r="V3796">
        <f t="shared" si="119"/>
        <v>33</v>
      </c>
    </row>
    <row r="3797" spans="1:22" x14ac:dyDescent="0.25">
      <c r="A3797">
        <v>3747</v>
      </c>
      <c r="B3797" t="str">
        <f>"E"&amp;A3797</f>
        <v>E3747</v>
      </c>
      <c r="C3797" t="s">
        <v>110</v>
      </c>
      <c r="D3797">
        <v>1</v>
      </c>
      <c r="E3797">
        <f>IF(D3797&lt;4,D3797,4)</f>
        <v>1</v>
      </c>
      <c r="F3797" s="1">
        <v>39414</v>
      </c>
      <c r="G3797" s="1">
        <v>39944</v>
      </c>
      <c r="H3797" s="3">
        <f>G3797-F3797</f>
        <v>530</v>
      </c>
      <c r="I3797" s="3">
        <f>IF(H3797&lt;=60,1,IF(H3797&lt;=150,2,3))</f>
        <v>3</v>
      </c>
      <c r="J3797">
        <v>19.899999999999999</v>
      </c>
      <c r="K3797">
        <v>5.33</v>
      </c>
      <c r="L3797">
        <v>3.97</v>
      </c>
      <c r="M3797">
        <v>146</v>
      </c>
      <c r="N3797">
        <f>LOG(M3797/100,2)+3</f>
        <v>3.5459683691052923</v>
      </c>
      <c r="O3797">
        <f>INDEX(lehmad!B$2:B$412,MATCH(klypsid!$B3797,lehmad!$A$2:$A$412,0))</f>
        <v>38678</v>
      </c>
      <c r="P3797">
        <f>INDEX(lehmad!D$2:D$412,MATCH(klypsid!$B3797,lehmad!$A$2:$A$412,0))</f>
        <v>103</v>
      </c>
      <c r="Q3797">
        <f>INDEX(lehmad!E$2:E$412,MATCH(klypsid!$B3797,lehmad!$A$2:$A$412,0))</f>
        <v>1</v>
      </c>
      <c r="R3797" t="str">
        <f>INDEX(lehmad!F$2:F$412,MATCH(klypsid!$B3797,lehmad!$A$2:$A$412,0))</f>
        <v>LANCELOT-ET</v>
      </c>
      <c r="S3797">
        <f>INDEX(lehmad!H$2:H$412,MATCH(klypsid!$B3797,lehmad!$A$2:$A$412,0))</f>
        <v>126</v>
      </c>
      <c r="T3797">
        <f>INDEX(lehmad!K$2:K$412,MATCH(klypsid!$B3797,lehmad!$A$2:$A$412,0))</f>
        <v>122</v>
      </c>
      <c r="U3797" s="4">
        <f t="shared" si="118"/>
        <v>17</v>
      </c>
      <c r="V3797">
        <f t="shared" si="119"/>
        <v>36</v>
      </c>
    </row>
    <row r="3798" spans="1:22" x14ac:dyDescent="0.25">
      <c r="A3798">
        <v>3747</v>
      </c>
      <c r="B3798" t="str">
        <f>"E"&amp;A3798</f>
        <v>E3747</v>
      </c>
      <c r="C3798" t="s">
        <v>110</v>
      </c>
      <c r="D3798">
        <v>1</v>
      </c>
      <c r="E3798">
        <f>IF(D3798&lt;4,D3798,4)</f>
        <v>1</v>
      </c>
      <c r="F3798" s="1">
        <v>39414</v>
      </c>
      <c r="G3798" s="1">
        <v>39972</v>
      </c>
      <c r="H3798" s="3">
        <f>G3798-F3798</f>
        <v>558</v>
      </c>
      <c r="I3798" s="3">
        <f>IF(H3798&lt;=60,1,IF(H3798&lt;=150,2,3))</f>
        <v>3</v>
      </c>
      <c r="J3798">
        <v>20.8</v>
      </c>
      <c r="K3798">
        <v>3.96</v>
      </c>
      <c r="L3798">
        <v>3.93</v>
      </c>
      <c r="M3798">
        <v>198</v>
      </c>
      <c r="N3798">
        <f>LOG(M3798/100,2)+3</f>
        <v>3.9855004303048851</v>
      </c>
      <c r="O3798">
        <f>INDEX(lehmad!B$2:B$412,MATCH(klypsid!$B3798,lehmad!$A$2:$A$412,0))</f>
        <v>38678</v>
      </c>
      <c r="P3798">
        <f>INDEX(lehmad!D$2:D$412,MATCH(klypsid!$B3798,lehmad!$A$2:$A$412,0))</f>
        <v>103</v>
      </c>
      <c r="Q3798">
        <f>INDEX(lehmad!E$2:E$412,MATCH(klypsid!$B3798,lehmad!$A$2:$A$412,0))</f>
        <v>1</v>
      </c>
      <c r="R3798" t="str">
        <f>INDEX(lehmad!F$2:F$412,MATCH(klypsid!$B3798,lehmad!$A$2:$A$412,0))</f>
        <v>LANCELOT-ET</v>
      </c>
      <c r="S3798">
        <f>INDEX(lehmad!H$2:H$412,MATCH(klypsid!$B3798,lehmad!$A$2:$A$412,0))</f>
        <v>126</v>
      </c>
      <c r="T3798">
        <f>INDEX(lehmad!K$2:K$412,MATCH(klypsid!$B3798,lehmad!$A$2:$A$412,0))</f>
        <v>122</v>
      </c>
      <c r="U3798" s="4">
        <f t="shared" si="118"/>
        <v>18</v>
      </c>
      <c r="V3798">
        <f t="shared" si="119"/>
        <v>28</v>
      </c>
    </row>
    <row r="3799" spans="1:22" x14ac:dyDescent="0.25">
      <c r="A3799">
        <v>3747</v>
      </c>
      <c r="B3799" t="str">
        <f>"E"&amp;A3799</f>
        <v>E3747</v>
      </c>
      <c r="C3799" t="s">
        <v>110</v>
      </c>
      <c r="D3799">
        <v>1</v>
      </c>
      <c r="E3799">
        <f>IF(D3799&lt;4,D3799,4)</f>
        <v>1</v>
      </c>
      <c r="F3799" s="1">
        <v>39414</v>
      </c>
      <c r="G3799" s="1">
        <v>40007</v>
      </c>
      <c r="H3799" s="3">
        <f>G3799-F3799</f>
        <v>593</v>
      </c>
      <c r="I3799" s="3">
        <f>IF(H3799&lt;=60,1,IF(H3799&lt;=150,2,3))</f>
        <v>3</v>
      </c>
      <c r="J3799">
        <v>20.2</v>
      </c>
      <c r="K3799">
        <v>2.93</v>
      </c>
      <c r="L3799">
        <v>3.93</v>
      </c>
      <c r="M3799">
        <v>219</v>
      </c>
      <c r="N3799">
        <f>LOG(M3799/100,2)+3</f>
        <v>4.1309308698264484</v>
      </c>
      <c r="O3799">
        <f>INDEX(lehmad!B$2:B$412,MATCH(klypsid!$B3799,lehmad!$A$2:$A$412,0))</f>
        <v>38678</v>
      </c>
      <c r="P3799">
        <f>INDEX(lehmad!D$2:D$412,MATCH(klypsid!$B3799,lehmad!$A$2:$A$412,0))</f>
        <v>103</v>
      </c>
      <c r="Q3799">
        <f>INDEX(lehmad!E$2:E$412,MATCH(klypsid!$B3799,lehmad!$A$2:$A$412,0))</f>
        <v>1</v>
      </c>
      <c r="R3799" t="str">
        <f>INDEX(lehmad!F$2:F$412,MATCH(klypsid!$B3799,lehmad!$A$2:$A$412,0))</f>
        <v>LANCELOT-ET</v>
      </c>
      <c r="S3799">
        <f>INDEX(lehmad!H$2:H$412,MATCH(klypsid!$B3799,lehmad!$A$2:$A$412,0))</f>
        <v>126</v>
      </c>
      <c r="T3799">
        <f>INDEX(lehmad!K$2:K$412,MATCH(klypsid!$B3799,lehmad!$A$2:$A$412,0))</f>
        <v>122</v>
      </c>
      <c r="U3799" s="4">
        <f t="shared" si="118"/>
        <v>19</v>
      </c>
      <c r="V3799">
        <f t="shared" si="119"/>
        <v>35</v>
      </c>
    </row>
    <row r="3800" spans="1:22" x14ac:dyDescent="0.25">
      <c r="A3800">
        <v>3747</v>
      </c>
      <c r="B3800" t="str">
        <f>"E"&amp;A3800</f>
        <v>E3747</v>
      </c>
      <c r="C3800" t="s">
        <v>110</v>
      </c>
      <c r="D3800">
        <v>1</v>
      </c>
      <c r="E3800">
        <f>IF(D3800&lt;4,D3800,4)</f>
        <v>1</v>
      </c>
      <c r="F3800" s="1">
        <v>39414</v>
      </c>
      <c r="G3800" s="1">
        <v>40037</v>
      </c>
      <c r="H3800" s="3">
        <f>G3800-F3800</f>
        <v>623</v>
      </c>
      <c r="I3800" s="3">
        <f>IF(H3800&lt;=60,1,IF(H3800&lt;=150,2,3))</f>
        <v>3</v>
      </c>
      <c r="J3800">
        <v>20</v>
      </c>
      <c r="K3800">
        <v>3.43</v>
      </c>
      <c r="L3800">
        <v>3.57</v>
      </c>
      <c r="M3800">
        <v>102</v>
      </c>
      <c r="N3800">
        <f>LOG(M3800/100,2)+3</f>
        <v>3.0285691521967708</v>
      </c>
      <c r="O3800">
        <f>INDEX(lehmad!B$2:B$412,MATCH(klypsid!$B3800,lehmad!$A$2:$A$412,0))</f>
        <v>38678</v>
      </c>
      <c r="P3800">
        <f>INDEX(lehmad!D$2:D$412,MATCH(klypsid!$B3800,lehmad!$A$2:$A$412,0))</f>
        <v>103</v>
      </c>
      <c r="Q3800">
        <f>INDEX(lehmad!E$2:E$412,MATCH(klypsid!$B3800,lehmad!$A$2:$A$412,0))</f>
        <v>1</v>
      </c>
      <c r="R3800" t="str">
        <f>INDEX(lehmad!F$2:F$412,MATCH(klypsid!$B3800,lehmad!$A$2:$A$412,0))</f>
        <v>LANCELOT-ET</v>
      </c>
      <c r="S3800">
        <f>INDEX(lehmad!H$2:H$412,MATCH(klypsid!$B3800,lehmad!$A$2:$A$412,0))</f>
        <v>126</v>
      </c>
      <c r="T3800">
        <f>INDEX(lehmad!K$2:K$412,MATCH(klypsid!$B3800,lehmad!$A$2:$A$412,0))</f>
        <v>122</v>
      </c>
      <c r="U3800" s="4">
        <f t="shared" si="118"/>
        <v>20</v>
      </c>
      <c r="V3800">
        <f t="shared" si="119"/>
        <v>30</v>
      </c>
    </row>
    <row r="3801" spans="1:22" x14ac:dyDescent="0.25">
      <c r="A3801">
        <v>3747</v>
      </c>
      <c r="B3801" t="str">
        <f>"E"&amp;A3801</f>
        <v>E3747</v>
      </c>
      <c r="C3801" t="s">
        <v>110</v>
      </c>
      <c r="D3801">
        <v>1</v>
      </c>
      <c r="E3801">
        <f>IF(D3801&lt;4,D3801,4)</f>
        <v>1</v>
      </c>
      <c r="F3801" s="1">
        <v>39414</v>
      </c>
      <c r="G3801" s="1">
        <v>40066</v>
      </c>
      <c r="H3801" s="3">
        <f>G3801-F3801</f>
        <v>652</v>
      </c>
      <c r="I3801" s="3">
        <f>IF(H3801&lt;=60,1,IF(H3801&lt;=150,2,3))</f>
        <v>3</v>
      </c>
      <c r="J3801">
        <v>19.2</v>
      </c>
      <c r="K3801">
        <v>3.77</v>
      </c>
      <c r="L3801">
        <v>3.59</v>
      </c>
      <c r="M3801">
        <v>88</v>
      </c>
      <c r="N3801">
        <f>LOG(M3801/100,2)+3</f>
        <v>2.8155754288625725</v>
      </c>
      <c r="O3801">
        <f>INDEX(lehmad!B$2:B$412,MATCH(klypsid!$B3801,lehmad!$A$2:$A$412,0))</f>
        <v>38678</v>
      </c>
      <c r="P3801">
        <f>INDEX(lehmad!D$2:D$412,MATCH(klypsid!$B3801,lehmad!$A$2:$A$412,0))</f>
        <v>103</v>
      </c>
      <c r="Q3801">
        <f>INDEX(lehmad!E$2:E$412,MATCH(klypsid!$B3801,lehmad!$A$2:$A$412,0))</f>
        <v>1</v>
      </c>
      <c r="R3801" t="str">
        <f>INDEX(lehmad!F$2:F$412,MATCH(klypsid!$B3801,lehmad!$A$2:$A$412,0))</f>
        <v>LANCELOT-ET</v>
      </c>
      <c r="S3801">
        <f>INDEX(lehmad!H$2:H$412,MATCH(klypsid!$B3801,lehmad!$A$2:$A$412,0))</f>
        <v>126</v>
      </c>
      <c r="T3801">
        <f>INDEX(lehmad!K$2:K$412,MATCH(klypsid!$B3801,lehmad!$A$2:$A$412,0))</f>
        <v>122</v>
      </c>
      <c r="U3801" s="4">
        <f t="shared" si="118"/>
        <v>21</v>
      </c>
      <c r="V3801">
        <f t="shared" si="119"/>
        <v>29</v>
      </c>
    </row>
    <row r="3802" spans="1:22" x14ac:dyDescent="0.25">
      <c r="A3802">
        <v>3747</v>
      </c>
      <c r="B3802" t="str">
        <f>"E"&amp;A3802</f>
        <v>E3747</v>
      </c>
      <c r="C3802" t="s">
        <v>110</v>
      </c>
      <c r="D3802">
        <v>1</v>
      </c>
      <c r="E3802">
        <f>IF(D3802&lt;4,D3802,4)</f>
        <v>1</v>
      </c>
      <c r="F3802" s="1">
        <v>39414</v>
      </c>
      <c r="G3802" s="1">
        <v>40094</v>
      </c>
      <c r="H3802" s="3">
        <f>G3802-F3802</f>
        <v>680</v>
      </c>
      <c r="I3802" s="3">
        <f>IF(H3802&lt;=60,1,IF(H3802&lt;=150,2,3))</f>
        <v>3</v>
      </c>
      <c r="J3802">
        <v>20.399999999999999</v>
      </c>
      <c r="K3802">
        <v>3.45</v>
      </c>
      <c r="L3802">
        <v>3.68</v>
      </c>
      <c r="M3802">
        <v>166</v>
      </c>
      <c r="N3802">
        <f>LOG(M3802/100,2)+3</f>
        <v>3.7311832415722002</v>
      </c>
      <c r="O3802">
        <f>INDEX(lehmad!B$2:B$412,MATCH(klypsid!$B3802,lehmad!$A$2:$A$412,0))</f>
        <v>38678</v>
      </c>
      <c r="P3802">
        <f>INDEX(lehmad!D$2:D$412,MATCH(klypsid!$B3802,lehmad!$A$2:$A$412,0))</f>
        <v>103</v>
      </c>
      <c r="Q3802">
        <f>INDEX(lehmad!E$2:E$412,MATCH(klypsid!$B3802,lehmad!$A$2:$A$412,0))</f>
        <v>1</v>
      </c>
      <c r="R3802" t="str">
        <f>INDEX(lehmad!F$2:F$412,MATCH(klypsid!$B3802,lehmad!$A$2:$A$412,0))</f>
        <v>LANCELOT-ET</v>
      </c>
      <c r="S3802">
        <f>INDEX(lehmad!H$2:H$412,MATCH(klypsid!$B3802,lehmad!$A$2:$A$412,0))</f>
        <v>126</v>
      </c>
      <c r="T3802">
        <f>INDEX(lehmad!K$2:K$412,MATCH(klypsid!$B3802,lehmad!$A$2:$A$412,0))</f>
        <v>122</v>
      </c>
      <c r="U3802" s="4">
        <f t="shared" si="118"/>
        <v>22</v>
      </c>
      <c r="V3802">
        <f t="shared" si="119"/>
        <v>28</v>
      </c>
    </row>
    <row r="3803" spans="1:22" x14ac:dyDescent="0.25">
      <c r="A3803">
        <v>3747</v>
      </c>
      <c r="B3803" t="str">
        <f>"E"&amp;A3803</f>
        <v>E3747</v>
      </c>
      <c r="C3803" t="s">
        <v>110</v>
      </c>
      <c r="D3803">
        <v>1</v>
      </c>
      <c r="E3803">
        <f>IF(D3803&lt;4,D3803,4)</f>
        <v>1</v>
      </c>
      <c r="F3803" s="1">
        <v>39414</v>
      </c>
      <c r="G3803" s="1">
        <v>40125</v>
      </c>
      <c r="H3803" s="3">
        <f>G3803-F3803</f>
        <v>711</v>
      </c>
      <c r="I3803" s="3">
        <f>IF(H3803&lt;=60,1,IF(H3803&lt;=150,2,3))</f>
        <v>3</v>
      </c>
      <c r="J3803">
        <v>16.2</v>
      </c>
      <c r="K3803">
        <v>5.21</v>
      </c>
      <c r="L3803">
        <v>3.71</v>
      </c>
      <c r="M3803">
        <v>155</v>
      </c>
      <c r="N3803">
        <f>LOG(M3803/100,2)+3</f>
        <v>3.6322682154995132</v>
      </c>
      <c r="O3803">
        <f>INDEX(lehmad!B$2:B$412,MATCH(klypsid!$B3803,lehmad!$A$2:$A$412,0))</f>
        <v>38678</v>
      </c>
      <c r="P3803">
        <f>INDEX(lehmad!D$2:D$412,MATCH(klypsid!$B3803,lehmad!$A$2:$A$412,0))</f>
        <v>103</v>
      </c>
      <c r="Q3803">
        <f>INDEX(lehmad!E$2:E$412,MATCH(klypsid!$B3803,lehmad!$A$2:$A$412,0))</f>
        <v>1</v>
      </c>
      <c r="R3803" t="str">
        <f>INDEX(lehmad!F$2:F$412,MATCH(klypsid!$B3803,lehmad!$A$2:$A$412,0))</f>
        <v>LANCELOT-ET</v>
      </c>
      <c r="S3803">
        <f>INDEX(lehmad!H$2:H$412,MATCH(klypsid!$B3803,lehmad!$A$2:$A$412,0))</f>
        <v>126</v>
      </c>
      <c r="T3803">
        <f>INDEX(lehmad!K$2:K$412,MATCH(klypsid!$B3803,lehmad!$A$2:$A$412,0))</f>
        <v>122</v>
      </c>
      <c r="U3803" s="4">
        <f t="shared" si="118"/>
        <v>23</v>
      </c>
      <c r="V3803">
        <f t="shared" si="119"/>
        <v>31</v>
      </c>
    </row>
    <row r="3804" spans="1:22" x14ac:dyDescent="0.25">
      <c r="A3804">
        <v>3747</v>
      </c>
      <c r="B3804" t="str">
        <f>"E"&amp;A3804</f>
        <v>E3747</v>
      </c>
      <c r="C3804" t="s">
        <v>110</v>
      </c>
      <c r="D3804">
        <v>1</v>
      </c>
      <c r="E3804">
        <f>IF(D3804&lt;4,D3804,4)</f>
        <v>1</v>
      </c>
      <c r="F3804" s="1">
        <v>39414</v>
      </c>
      <c r="G3804" s="1">
        <v>40153</v>
      </c>
      <c r="H3804" s="3">
        <f>G3804-F3804</f>
        <v>739</v>
      </c>
      <c r="I3804" s="3">
        <f>IF(H3804&lt;=60,1,IF(H3804&lt;=150,2,3))</f>
        <v>3</v>
      </c>
      <c r="J3804">
        <v>16.8</v>
      </c>
      <c r="K3804">
        <v>4.92</v>
      </c>
      <c r="L3804">
        <v>3.77</v>
      </c>
      <c r="M3804">
        <v>149</v>
      </c>
      <c r="N3804">
        <f>LOG(M3804/100,2)+3</f>
        <v>3.5753123306874368</v>
      </c>
      <c r="O3804">
        <f>INDEX(lehmad!B$2:B$412,MATCH(klypsid!$B3804,lehmad!$A$2:$A$412,0))</f>
        <v>38678</v>
      </c>
      <c r="P3804">
        <f>INDEX(lehmad!D$2:D$412,MATCH(klypsid!$B3804,lehmad!$A$2:$A$412,0))</f>
        <v>103</v>
      </c>
      <c r="Q3804">
        <f>INDEX(lehmad!E$2:E$412,MATCH(klypsid!$B3804,lehmad!$A$2:$A$412,0))</f>
        <v>1</v>
      </c>
      <c r="R3804" t="str">
        <f>INDEX(lehmad!F$2:F$412,MATCH(klypsid!$B3804,lehmad!$A$2:$A$412,0))</f>
        <v>LANCELOT-ET</v>
      </c>
      <c r="S3804">
        <f>INDEX(lehmad!H$2:H$412,MATCH(klypsid!$B3804,lehmad!$A$2:$A$412,0))</f>
        <v>126</v>
      </c>
      <c r="T3804">
        <f>INDEX(lehmad!K$2:K$412,MATCH(klypsid!$B3804,lehmad!$A$2:$A$412,0))</f>
        <v>122</v>
      </c>
      <c r="U3804" s="4">
        <f t="shared" si="118"/>
        <v>24</v>
      </c>
      <c r="V3804">
        <f t="shared" si="119"/>
        <v>28</v>
      </c>
    </row>
    <row r="3805" spans="1:22" x14ac:dyDescent="0.25">
      <c r="A3805">
        <v>3750</v>
      </c>
      <c r="B3805" t="str">
        <f>"E"&amp;A3805</f>
        <v>E3750</v>
      </c>
      <c r="C3805" t="s">
        <v>106</v>
      </c>
      <c r="D3805">
        <v>1</v>
      </c>
      <c r="E3805">
        <f>IF(D3805&lt;4,D3805,4)</f>
        <v>1</v>
      </c>
      <c r="F3805" s="1">
        <v>39397</v>
      </c>
      <c r="G3805" s="1">
        <v>39418</v>
      </c>
      <c r="H3805" s="3">
        <f>G3805-F3805</f>
        <v>21</v>
      </c>
      <c r="I3805" s="3">
        <f>IF(H3805&lt;=60,1,IF(H3805&lt;=150,2,3))</f>
        <v>1</v>
      </c>
      <c r="J3805">
        <v>33.5</v>
      </c>
      <c r="K3805">
        <v>3.65</v>
      </c>
      <c r="L3805">
        <v>3.27</v>
      </c>
      <c r="M3805">
        <v>62</v>
      </c>
      <c r="N3805">
        <f>LOG(M3805/100,2)+3</f>
        <v>2.3103401206121505</v>
      </c>
      <c r="O3805">
        <f>INDEX(lehmad!B$2:B$412,MATCH(klypsid!$B3805,lehmad!$A$2:$A$412,0))</f>
        <v>38681</v>
      </c>
      <c r="P3805">
        <f>INDEX(lehmad!D$2:D$412,MATCH(klypsid!$B3805,lehmad!$A$2:$A$412,0))</f>
        <v>98</v>
      </c>
      <c r="Q3805">
        <f>INDEX(lehmad!E$2:E$412,MATCH(klypsid!$B3805,lehmad!$A$2:$A$412,0))</f>
        <v>0.93400000000000005</v>
      </c>
      <c r="R3805" t="str">
        <f>INDEX(lehmad!F$2:F$412,MATCH(klypsid!$B3805,lehmad!$A$2:$A$412,0))</f>
        <v>DORADO-ET</v>
      </c>
      <c r="S3805">
        <f>INDEX(lehmad!H$2:H$412,MATCH(klypsid!$B3805,lehmad!$A$2:$A$412,0))</f>
        <v>102</v>
      </c>
      <c r="T3805">
        <f>INDEX(lehmad!K$2:K$412,MATCH(klypsid!$B3805,lehmad!$A$2:$A$412,0))</f>
        <v>106</v>
      </c>
      <c r="U3805" s="4">
        <f t="shared" si="118"/>
        <v>1</v>
      </c>
      <c r="V3805">
        <f t="shared" si="119"/>
        <v>21</v>
      </c>
    </row>
    <row r="3806" spans="1:22" x14ac:dyDescent="0.25">
      <c r="A3806">
        <v>3750</v>
      </c>
      <c r="B3806" t="str">
        <f>"E"&amp;A3806</f>
        <v>E3750</v>
      </c>
      <c r="C3806" t="s">
        <v>106</v>
      </c>
      <c r="D3806">
        <v>1</v>
      </c>
      <c r="E3806">
        <f>IF(D3806&lt;4,D3806,4)</f>
        <v>1</v>
      </c>
      <c r="F3806" s="1">
        <v>39397</v>
      </c>
      <c r="G3806" s="1">
        <v>39450</v>
      </c>
      <c r="H3806" s="3">
        <f>G3806-F3806</f>
        <v>53</v>
      </c>
      <c r="I3806" s="3">
        <f>IF(H3806&lt;=60,1,IF(H3806&lt;=150,2,3))</f>
        <v>1</v>
      </c>
      <c r="J3806">
        <v>36.700000000000003</v>
      </c>
      <c r="K3806">
        <v>4.1900000000000004</v>
      </c>
      <c r="L3806">
        <v>3.16</v>
      </c>
      <c r="M3806">
        <v>21</v>
      </c>
      <c r="N3806">
        <f>LOG(M3806/100,2)+3</f>
        <v>0.74846123300403544</v>
      </c>
      <c r="O3806">
        <f>INDEX(lehmad!B$2:B$412,MATCH(klypsid!$B3806,lehmad!$A$2:$A$412,0))</f>
        <v>38681</v>
      </c>
      <c r="P3806">
        <f>INDEX(lehmad!D$2:D$412,MATCH(klypsid!$B3806,lehmad!$A$2:$A$412,0))</f>
        <v>98</v>
      </c>
      <c r="Q3806">
        <f>INDEX(lehmad!E$2:E$412,MATCH(klypsid!$B3806,lehmad!$A$2:$A$412,0))</f>
        <v>0.93400000000000005</v>
      </c>
      <c r="R3806" t="str">
        <f>INDEX(lehmad!F$2:F$412,MATCH(klypsid!$B3806,lehmad!$A$2:$A$412,0))</f>
        <v>DORADO-ET</v>
      </c>
      <c r="S3806">
        <f>INDEX(lehmad!H$2:H$412,MATCH(klypsid!$B3806,lehmad!$A$2:$A$412,0))</f>
        <v>102</v>
      </c>
      <c r="T3806">
        <f>INDEX(lehmad!K$2:K$412,MATCH(klypsid!$B3806,lehmad!$A$2:$A$412,0))</f>
        <v>106</v>
      </c>
      <c r="U3806" s="4">
        <f t="shared" si="118"/>
        <v>2</v>
      </c>
      <c r="V3806">
        <f t="shared" si="119"/>
        <v>32</v>
      </c>
    </row>
    <row r="3807" spans="1:22" x14ac:dyDescent="0.25">
      <c r="A3807">
        <v>3750</v>
      </c>
      <c r="B3807" t="str">
        <f>"E"&amp;A3807</f>
        <v>E3750</v>
      </c>
      <c r="C3807" t="s">
        <v>106</v>
      </c>
      <c r="D3807">
        <v>1</v>
      </c>
      <c r="E3807">
        <f>IF(D3807&lt;4,D3807,4)</f>
        <v>1</v>
      </c>
      <c r="F3807" s="1">
        <v>39397</v>
      </c>
      <c r="G3807" s="1">
        <v>39481</v>
      </c>
      <c r="H3807" s="3">
        <f>G3807-F3807</f>
        <v>84</v>
      </c>
      <c r="I3807" s="3">
        <f>IF(H3807&lt;=60,1,IF(H3807&lt;=150,2,3))</f>
        <v>2</v>
      </c>
      <c r="J3807">
        <v>37.799999999999997</v>
      </c>
      <c r="K3807">
        <v>6.57</v>
      </c>
      <c r="L3807">
        <v>3.07</v>
      </c>
      <c r="M3807">
        <v>98</v>
      </c>
      <c r="N3807">
        <f>LOG(M3807/100,2)+3</f>
        <v>2.9708536543404835</v>
      </c>
      <c r="O3807">
        <f>INDEX(lehmad!B$2:B$412,MATCH(klypsid!$B3807,lehmad!$A$2:$A$412,0))</f>
        <v>38681</v>
      </c>
      <c r="P3807">
        <f>INDEX(lehmad!D$2:D$412,MATCH(klypsid!$B3807,lehmad!$A$2:$A$412,0))</f>
        <v>98</v>
      </c>
      <c r="Q3807">
        <f>INDEX(lehmad!E$2:E$412,MATCH(klypsid!$B3807,lehmad!$A$2:$A$412,0))</f>
        <v>0.93400000000000005</v>
      </c>
      <c r="R3807" t="str">
        <f>INDEX(lehmad!F$2:F$412,MATCH(klypsid!$B3807,lehmad!$A$2:$A$412,0))</f>
        <v>DORADO-ET</v>
      </c>
      <c r="S3807">
        <f>INDEX(lehmad!H$2:H$412,MATCH(klypsid!$B3807,lehmad!$A$2:$A$412,0))</f>
        <v>102</v>
      </c>
      <c r="T3807">
        <f>INDEX(lehmad!K$2:K$412,MATCH(klypsid!$B3807,lehmad!$A$2:$A$412,0))</f>
        <v>106</v>
      </c>
      <c r="U3807" s="4">
        <f t="shared" si="118"/>
        <v>3</v>
      </c>
      <c r="V3807">
        <f t="shared" si="119"/>
        <v>31</v>
      </c>
    </row>
    <row r="3808" spans="1:22" x14ac:dyDescent="0.25">
      <c r="A3808">
        <v>3750</v>
      </c>
      <c r="B3808" t="str">
        <f>"E"&amp;A3808</f>
        <v>E3750</v>
      </c>
      <c r="C3808" t="s">
        <v>106</v>
      </c>
      <c r="D3808">
        <v>1</v>
      </c>
      <c r="E3808">
        <f>IF(D3808&lt;4,D3808,4)</f>
        <v>1</v>
      </c>
      <c r="F3808" s="1">
        <v>39397</v>
      </c>
      <c r="G3808" s="1">
        <v>39509</v>
      </c>
      <c r="H3808" s="3">
        <f>G3808-F3808</f>
        <v>112</v>
      </c>
      <c r="I3808" s="3">
        <f>IF(H3808&lt;=60,1,IF(H3808&lt;=150,2,3))</f>
        <v>2</v>
      </c>
      <c r="J3808">
        <v>37.1</v>
      </c>
      <c r="K3808">
        <v>3.15</v>
      </c>
      <c r="L3808">
        <v>3.24</v>
      </c>
      <c r="M3808">
        <v>79</v>
      </c>
      <c r="N3808">
        <f>LOG(M3808/100,2)+3</f>
        <v>2.6599245584023783</v>
      </c>
      <c r="O3808">
        <f>INDEX(lehmad!B$2:B$412,MATCH(klypsid!$B3808,lehmad!$A$2:$A$412,0))</f>
        <v>38681</v>
      </c>
      <c r="P3808">
        <f>INDEX(lehmad!D$2:D$412,MATCH(klypsid!$B3808,lehmad!$A$2:$A$412,0))</f>
        <v>98</v>
      </c>
      <c r="Q3808">
        <f>INDEX(lehmad!E$2:E$412,MATCH(klypsid!$B3808,lehmad!$A$2:$A$412,0))</f>
        <v>0.93400000000000005</v>
      </c>
      <c r="R3808" t="str">
        <f>INDEX(lehmad!F$2:F$412,MATCH(klypsid!$B3808,lehmad!$A$2:$A$412,0))</f>
        <v>DORADO-ET</v>
      </c>
      <c r="S3808">
        <f>INDEX(lehmad!H$2:H$412,MATCH(klypsid!$B3808,lehmad!$A$2:$A$412,0))</f>
        <v>102</v>
      </c>
      <c r="T3808">
        <f>INDEX(lehmad!K$2:K$412,MATCH(klypsid!$B3808,lehmad!$A$2:$A$412,0))</f>
        <v>106</v>
      </c>
      <c r="U3808" s="4">
        <f t="shared" si="118"/>
        <v>4</v>
      </c>
      <c r="V3808">
        <f t="shared" si="119"/>
        <v>28</v>
      </c>
    </row>
    <row r="3809" spans="1:22" x14ac:dyDescent="0.25">
      <c r="A3809">
        <v>3750</v>
      </c>
      <c r="B3809" t="str">
        <f>"E"&amp;A3809</f>
        <v>E3750</v>
      </c>
      <c r="C3809" t="s">
        <v>106</v>
      </c>
      <c r="D3809">
        <v>1</v>
      </c>
      <c r="E3809">
        <f>IF(D3809&lt;4,D3809,4)</f>
        <v>1</v>
      </c>
      <c r="F3809" s="1">
        <v>39397</v>
      </c>
      <c r="G3809" s="1">
        <v>39539</v>
      </c>
      <c r="H3809" s="3">
        <f>G3809-F3809</f>
        <v>142</v>
      </c>
      <c r="I3809" s="3">
        <f>IF(H3809&lt;=60,1,IF(H3809&lt;=150,2,3))</f>
        <v>2</v>
      </c>
      <c r="J3809">
        <v>38.6</v>
      </c>
      <c r="K3809">
        <v>3.05</v>
      </c>
      <c r="L3809">
        <v>3.25</v>
      </c>
      <c r="M3809">
        <v>80</v>
      </c>
      <c r="N3809">
        <f>LOG(M3809/100,2)+3</f>
        <v>2.6780719051126378</v>
      </c>
      <c r="O3809">
        <f>INDEX(lehmad!B$2:B$412,MATCH(klypsid!$B3809,lehmad!$A$2:$A$412,0))</f>
        <v>38681</v>
      </c>
      <c r="P3809">
        <f>INDEX(lehmad!D$2:D$412,MATCH(klypsid!$B3809,lehmad!$A$2:$A$412,0))</f>
        <v>98</v>
      </c>
      <c r="Q3809">
        <f>INDEX(lehmad!E$2:E$412,MATCH(klypsid!$B3809,lehmad!$A$2:$A$412,0))</f>
        <v>0.93400000000000005</v>
      </c>
      <c r="R3809" t="str">
        <f>INDEX(lehmad!F$2:F$412,MATCH(klypsid!$B3809,lehmad!$A$2:$A$412,0))</f>
        <v>DORADO-ET</v>
      </c>
      <c r="S3809">
        <f>INDEX(lehmad!H$2:H$412,MATCH(klypsid!$B3809,lehmad!$A$2:$A$412,0))</f>
        <v>102</v>
      </c>
      <c r="T3809">
        <f>INDEX(lehmad!K$2:K$412,MATCH(klypsid!$B3809,lehmad!$A$2:$A$412,0))</f>
        <v>106</v>
      </c>
      <c r="U3809" s="4">
        <f t="shared" si="118"/>
        <v>5</v>
      </c>
      <c r="V3809">
        <f t="shared" si="119"/>
        <v>30</v>
      </c>
    </row>
    <row r="3810" spans="1:22" x14ac:dyDescent="0.25">
      <c r="A3810">
        <v>3750</v>
      </c>
      <c r="B3810" t="str">
        <f>"E"&amp;A3810</f>
        <v>E3750</v>
      </c>
      <c r="C3810" t="s">
        <v>106</v>
      </c>
      <c r="D3810">
        <v>1</v>
      </c>
      <c r="E3810">
        <f>IF(D3810&lt;4,D3810,4)</f>
        <v>1</v>
      </c>
      <c r="F3810" s="1">
        <v>39397</v>
      </c>
      <c r="G3810" s="1">
        <v>39572</v>
      </c>
      <c r="H3810" s="3">
        <f>G3810-F3810</f>
        <v>175</v>
      </c>
      <c r="I3810" s="3">
        <f>IF(H3810&lt;=60,1,IF(H3810&lt;=150,2,3))</f>
        <v>3</v>
      </c>
      <c r="J3810">
        <v>38.700000000000003</v>
      </c>
      <c r="K3810">
        <v>3.02</v>
      </c>
      <c r="L3810">
        <v>3.32</v>
      </c>
      <c r="M3810">
        <v>82</v>
      </c>
      <c r="N3810">
        <f>LOG(M3810/100,2)+3</f>
        <v>2.713695814843359</v>
      </c>
      <c r="O3810">
        <f>INDEX(lehmad!B$2:B$412,MATCH(klypsid!$B3810,lehmad!$A$2:$A$412,0))</f>
        <v>38681</v>
      </c>
      <c r="P3810">
        <f>INDEX(lehmad!D$2:D$412,MATCH(klypsid!$B3810,lehmad!$A$2:$A$412,0))</f>
        <v>98</v>
      </c>
      <c r="Q3810">
        <f>INDEX(lehmad!E$2:E$412,MATCH(klypsid!$B3810,lehmad!$A$2:$A$412,0))</f>
        <v>0.93400000000000005</v>
      </c>
      <c r="R3810" t="str">
        <f>INDEX(lehmad!F$2:F$412,MATCH(klypsid!$B3810,lehmad!$A$2:$A$412,0))</f>
        <v>DORADO-ET</v>
      </c>
      <c r="S3810">
        <f>INDEX(lehmad!H$2:H$412,MATCH(klypsid!$B3810,lehmad!$A$2:$A$412,0))</f>
        <v>102</v>
      </c>
      <c r="T3810">
        <f>INDEX(lehmad!K$2:K$412,MATCH(klypsid!$B3810,lehmad!$A$2:$A$412,0))</f>
        <v>106</v>
      </c>
      <c r="U3810" s="4">
        <f t="shared" si="118"/>
        <v>6</v>
      </c>
      <c r="V3810">
        <f t="shared" si="119"/>
        <v>33</v>
      </c>
    </row>
    <row r="3811" spans="1:22" x14ac:dyDescent="0.25">
      <c r="A3811">
        <v>3750</v>
      </c>
      <c r="B3811" t="str">
        <f>"E"&amp;A3811</f>
        <v>E3750</v>
      </c>
      <c r="C3811" t="s">
        <v>106</v>
      </c>
      <c r="D3811">
        <v>1</v>
      </c>
      <c r="E3811">
        <f>IF(D3811&lt;4,D3811,4)</f>
        <v>1</v>
      </c>
      <c r="F3811" s="1">
        <v>39397</v>
      </c>
      <c r="G3811" s="1">
        <v>39600</v>
      </c>
      <c r="H3811" s="3">
        <f>G3811-F3811</f>
        <v>203</v>
      </c>
      <c r="I3811" s="3">
        <f>IF(H3811&lt;=60,1,IF(H3811&lt;=150,2,3))</f>
        <v>3</v>
      </c>
      <c r="J3811">
        <v>34.5</v>
      </c>
      <c r="K3811">
        <v>3.91</v>
      </c>
      <c r="L3811">
        <v>3.27</v>
      </c>
      <c r="M3811">
        <v>56</v>
      </c>
      <c r="N3811">
        <f>LOG(M3811/100,2)+3</f>
        <v>2.1634987322828794</v>
      </c>
      <c r="O3811">
        <f>INDEX(lehmad!B$2:B$412,MATCH(klypsid!$B3811,lehmad!$A$2:$A$412,0))</f>
        <v>38681</v>
      </c>
      <c r="P3811">
        <f>INDEX(lehmad!D$2:D$412,MATCH(klypsid!$B3811,lehmad!$A$2:$A$412,0))</f>
        <v>98</v>
      </c>
      <c r="Q3811">
        <f>INDEX(lehmad!E$2:E$412,MATCH(klypsid!$B3811,lehmad!$A$2:$A$412,0))</f>
        <v>0.93400000000000005</v>
      </c>
      <c r="R3811" t="str">
        <f>INDEX(lehmad!F$2:F$412,MATCH(klypsid!$B3811,lehmad!$A$2:$A$412,0))</f>
        <v>DORADO-ET</v>
      </c>
      <c r="S3811">
        <f>INDEX(lehmad!H$2:H$412,MATCH(klypsid!$B3811,lehmad!$A$2:$A$412,0))</f>
        <v>102</v>
      </c>
      <c r="T3811">
        <f>INDEX(lehmad!K$2:K$412,MATCH(klypsid!$B3811,lehmad!$A$2:$A$412,0))</f>
        <v>106</v>
      </c>
      <c r="U3811" s="4">
        <f t="shared" si="118"/>
        <v>7</v>
      </c>
      <c r="V3811">
        <f t="shared" si="119"/>
        <v>28</v>
      </c>
    </row>
    <row r="3812" spans="1:22" x14ac:dyDescent="0.25">
      <c r="A3812">
        <v>3750</v>
      </c>
      <c r="B3812" t="str">
        <f>"E"&amp;A3812</f>
        <v>E3750</v>
      </c>
      <c r="C3812" t="s">
        <v>106</v>
      </c>
      <c r="D3812">
        <v>1</v>
      </c>
      <c r="E3812">
        <f>IF(D3812&lt;4,D3812,4)</f>
        <v>1</v>
      </c>
      <c r="F3812" s="1">
        <v>39397</v>
      </c>
      <c r="G3812" s="1">
        <v>39631</v>
      </c>
      <c r="H3812" s="3">
        <f>G3812-F3812</f>
        <v>234</v>
      </c>
      <c r="I3812" s="3">
        <f>IF(H3812&lt;=60,1,IF(H3812&lt;=150,2,3))</f>
        <v>3</v>
      </c>
      <c r="J3812">
        <v>35.799999999999997</v>
      </c>
      <c r="K3812">
        <v>3.83</v>
      </c>
      <c r="L3812">
        <v>3.4</v>
      </c>
      <c r="M3812">
        <v>57</v>
      </c>
      <c r="N3812">
        <f>LOG(M3812/100,2)+3</f>
        <v>2.1890338243900169</v>
      </c>
      <c r="O3812">
        <f>INDEX(lehmad!B$2:B$412,MATCH(klypsid!$B3812,lehmad!$A$2:$A$412,0))</f>
        <v>38681</v>
      </c>
      <c r="P3812">
        <f>INDEX(lehmad!D$2:D$412,MATCH(klypsid!$B3812,lehmad!$A$2:$A$412,0))</f>
        <v>98</v>
      </c>
      <c r="Q3812">
        <f>INDEX(lehmad!E$2:E$412,MATCH(klypsid!$B3812,lehmad!$A$2:$A$412,0))</f>
        <v>0.93400000000000005</v>
      </c>
      <c r="R3812" t="str">
        <f>INDEX(lehmad!F$2:F$412,MATCH(klypsid!$B3812,lehmad!$A$2:$A$412,0))</f>
        <v>DORADO-ET</v>
      </c>
      <c r="S3812">
        <f>INDEX(lehmad!H$2:H$412,MATCH(klypsid!$B3812,lehmad!$A$2:$A$412,0))</f>
        <v>102</v>
      </c>
      <c r="T3812">
        <f>INDEX(lehmad!K$2:K$412,MATCH(klypsid!$B3812,lehmad!$A$2:$A$412,0))</f>
        <v>106</v>
      </c>
      <c r="U3812" s="4">
        <f t="shared" si="118"/>
        <v>8</v>
      </c>
      <c r="V3812">
        <f t="shared" si="119"/>
        <v>31</v>
      </c>
    </row>
    <row r="3813" spans="1:22" x14ac:dyDescent="0.25">
      <c r="A3813">
        <v>3750</v>
      </c>
      <c r="B3813" t="str">
        <f>"E"&amp;A3813</f>
        <v>E3750</v>
      </c>
      <c r="C3813" t="s">
        <v>106</v>
      </c>
      <c r="D3813">
        <v>1</v>
      </c>
      <c r="E3813">
        <f>IF(D3813&lt;4,D3813,4)</f>
        <v>1</v>
      </c>
      <c r="F3813" s="1">
        <v>39397</v>
      </c>
      <c r="G3813" s="1">
        <v>39663</v>
      </c>
      <c r="H3813" s="3">
        <f>G3813-F3813</f>
        <v>266</v>
      </c>
      <c r="I3813" s="3">
        <f>IF(H3813&lt;=60,1,IF(H3813&lt;=150,2,3))</f>
        <v>3</v>
      </c>
      <c r="J3813">
        <v>26.9</v>
      </c>
      <c r="K3813">
        <v>4.66</v>
      </c>
      <c r="L3813">
        <v>3.4</v>
      </c>
      <c r="M3813">
        <v>97</v>
      </c>
      <c r="N3813">
        <f>LOG(M3813/100,2)+3</f>
        <v>2.956056652412403</v>
      </c>
      <c r="O3813">
        <f>INDEX(lehmad!B$2:B$412,MATCH(klypsid!$B3813,lehmad!$A$2:$A$412,0))</f>
        <v>38681</v>
      </c>
      <c r="P3813">
        <f>INDEX(lehmad!D$2:D$412,MATCH(klypsid!$B3813,lehmad!$A$2:$A$412,0))</f>
        <v>98</v>
      </c>
      <c r="Q3813">
        <f>INDEX(lehmad!E$2:E$412,MATCH(klypsid!$B3813,lehmad!$A$2:$A$412,0))</f>
        <v>0.93400000000000005</v>
      </c>
      <c r="R3813" t="str">
        <f>INDEX(lehmad!F$2:F$412,MATCH(klypsid!$B3813,lehmad!$A$2:$A$412,0))</f>
        <v>DORADO-ET</v>
      </c>
      <c r="S3813">
        <f>INDEX(lehmad!H$2:H$412,MATCH(klypsid!$B3813,lehmad!$A$2:$A$412,0))</f>
        <v>102</v>
      </c>
      <c r="T3813">
        <f>INDEX(lehmad!K$2:K$412,MATCH(klypsid!$B3813,lehmad!$A$2:$A$412,0))</f>
        <v>106</v>
      </c>
      <c r="U3813" s="4">
        <f t="shared" si="118"/>
        <v>9</v>
      </c>
      <c r="V3813">
        <f t="shared" si="119"/>
        <v>32</v>
      </c>
    </row>
    <row r="3814" spans="1:22" x14ac:dyDescent="0.25">
      <c r="A3814">
        <v>3750</v>
      </c>
      <c r="B3814" t="str">
        <f>"E"&amp;A3814</f>
        <v>E3750</v>
      </c>
      <c r="C3814" t="s">
        <v>106</v>
      </c>
      <c r="D3814">
        <v>1</v>
      </c>
      <c r="E3814">
        <f>IF(D3814&lt;4,D3814,4)</f>
        <v>1</v>
      </c>
      <c r="F3814" s="1">
        <v>39397</v>
      </c>
      <c r="G3814" s="1">
        <v>39693</v>
      </c>
      <c r="H3814" s="3">
        <f>G3814-F3814</f>
        <v>296</v>
      </c>
      <c r="I3814" s="3">
        <f>IF(H3814&lt;=60,1,IF(H3814&lt;=150,2,3))</f>
        <v>3</v>
      </c>
      <c r="J3814">
        <v>21.3</v>
      </c>
      <c r="K3814">
        <v>4.5199999999999996</v>
      </c>
      <c r="L3814">
        <v>3.47</v>
      </c>
      <c r="M3814">
        <v>94</v>
      </c>
      <c r="N3814">
        <f>LOG(M3814/100,2)+3</f>
        <v>2.9107326619029128</v>
      </c>
      <c r="O3814">
        <f>INDEX(lehmad!B$2:B$412,MATCH(klypsid!$B3814,lehmad!$A$2:$A$412,0))</f>
        <v>38681</v>
      </c>
      <c r="P3814">
        <f>INDEX(lehmad!D$2:D$412,MATCH(klypsid!$B3814,lehmad!$A$2:$A$412,0))</f>
        <v>98</v>
      </c>
      <c r="Q3814">
        <f>INDEX(lehmad!E$2:E$412,MATCH(klypsid!$B3814,lehmad!$A$2:$A$412,0))</f>
        <v>0.93400000000000005</v>
      </c>
      <c r="R3814" t="str">
        <f>INDEX(lehmad!F$2:F$412,MATCH(klypsid!$B3814,lehmad!$A$2:$A$412,0))</f>
        <v>DORADO-ET</v>
      </c>
      <c r="S3814">
        <f>INDEX(lehmad!H$2:H$412,MATCH(klypsid!$B3814,lehmad!$A$2:$A$412,0))</f>
        <v>102</v>
      </c>
      <c r="T3814">
        <f>INDEX(lehmad!K$2:K$412,MATCH(klypsid!$B3814,lehmad!$A$2:$A$412,0))</f>
        <v>106</v>
      </c>
      <c r="U3814" s="4">
        <f t="shared" si="118"/>
        <v>10</v>
      </c>
      <c r="V3814">
        <f t="shared" si="119"/>
        <v>30</v>
      </c>
    </row>
    <row r="3815" spans="1:22" x14ac:dyDescent="0.25">
      <c r="A3815">
        <v>3750</v>
      </c>
      <c r="B3815" t="str">
        <f>"E"&amp;A3815</f>
        <v>E3750</v>
      </c>
      <c r="C3815" t="s">
        <v>106</v>
      </c>
      <c r="D3815">
        <v>2</v>
      </c>
      <c r="E3815">
        <f>IF(D3815&lt;4,D3815,4)</f>
        <v>2</v>
      </c>
      <c r="F3815" s="1">
        <v>39767</v>
      </c>
      <c r="G3815" s="1">
        <v>39783</v>
      </c>
      <c r="H3815" s="3">
        <f>G3815-F3815</f>
        <v>16</v>
      </c>
      <c r="I3815" s="3">
        <f>IF(H3815&lt;=60,1,IF(H3815&lt;=150,2,3))</f>
        <v>1</v>
      </c>
      <c r="J3815">
        <v>40</v>
      </c>
      <c r="K3815">
        <v>5.7</v>
      </c>
      <c r="L3815">
        <v>2.79</v>
      </c>
      <c r="M3815">
        <v>52</v>
      </c>
      <c r="N3815">
        <f>LOG(M3815/100,2)+3</f>
        <v>2.0565835283663674</v>
      </c>
      <c r="O3815">
        <f>INDEX(lehmad!B$2:B$412,MATCH(klypsid!$B3815,lehmad!$A$2:$A$412,0))</f>
        <v>38681</v>
      </c>
      <c r="P3815">
        <f>INDEX(lehmad!D$2:D$412,MATCH(klypsid!$B3815,lehmad!$A$2:$A$412,0))</f>
        <v>98</v>
      </c>
      <c r="Q3815">
        <f>INDEX(lehmad!E$2:E$412,MATCH(klypsid!$B3815,lehmad!$A$2:$A$412,0))</f>
        <v>0.93400000000000005</v>
      </c>
      <c r="R3815" t="str">
        <f>INDEX(lehmad!F$2:F$412,MATCH(klypsid!$B3815,lehmad!$A$2:$A$412,0))</f>
        <v>DORADO-ET</v>
      </c>
      <c r="S3815">
        <f>INDEX(lehmad!H$2:H$412,MATCH(klypsid!$B3815,lehmad!$A$2:$A$412,0))</f>
        <v>102</v>
      </c>
      <c r="T3815">
        <f>INDEX(lehmad!K$2:K$412,MATCH(klypsid!$B3815,lehmad!$A$2:$A$412,0))</f>
        <v>106</v>
      </c>
      <c r="U3815" s="4">
        <f t="shared" si="118"/>
        <v>1</v>
      </c>
      <c r="V3815">
        <f t="shared" si="119"/>
        <v>16</v>
      </c>
    </row>
    <row r="3816" spans="1:22" x14ac:dyDescent="0.25">
      <c r="A3816">
        <v>3750</v>
      </c>
      <c r="B3816" t="str">
        <f>"E"&amp;A3816</f>
        <v>E3750</v>
      </c>
      <c r="C3816" t="s">
        <v>106</v>
      </c>
      <c r="D3816">
        <v>2</v>
      </c>
      <c r="E3816">
        <f>IF(D3816&lt;4,D3816,4)</f>
        <v>2</v>
      </c>
      <c r="F3816" s="1">
        <v>39767</v>
      </c>
      <c r="G3816" s="1">
        <v>39817</v>
      </c>
      <c r="H3816" s="3">
        <f>G3816-F3816</f>
        <v>50</v>
      </c>
      <c r="I3816" s="3">
        <f>IF(H3816&lt;=60,1,IF(H3816&lt;=150,2,3))</f>
        <v>1</v>
      </c>
      <c r="J3816">
        <v>46.2</v>
      </c>
      <c r="K3816">
        <v>3.77</v>
      </c>
      <c r="L3816">
        <v>3.12</v>
      </c>
      <c r="M3816">
        <v>38</v>
      </c>
      <c r="N3816">
        <f>LOG(M3816/100,2)+3</f>
        <v>1.6040713236688608</v>
      </c>
      <c r="O3816">
        <f>INDEX(lehmad!B$2:B$412,MATCH(klypsid!$B3816,lehmad!$A$2:$A$412,0))</f>
        <v>38681</v>
      </c>
      <c r="P3816">
        <f>INDEX(lehmad!D$2:D$412,MATCH(klypsid!$B3816,lehmad!$A$2:$A$412,0))</f>
        <v>98</v>
      </c>
      <c r="Q3816">
        <f>INDEX(lehmad!E$2:E$412,MATCH(klypsid!$B3816,lehmad!$A$2:$A$412,0))</f>
        <v>0.93400000000000005</v>
      </c>
      <c r="R3816" t="str">
        <f>INDEX(lehmad!F$2:F$412,MATCH(klypsid!$B3816,lehmad!$A$2:$A$412,0))</f>
        <v>DORADO-ET</v>
      </c>
      <c r="S3816">
        <f>INDEX(lehmad!H$2:H$412,MATCH(klypsid!$B3816,lehmad!$A$2:$A$412,0))</f>
        <v>102</v>
      </c>
      <c r="T3816">
        <f>INDEX(lehmad!K$2:K$412,MATCH(klypsid!$B3816,lehmad!$A$2:$A$412,0))</f>
        <v>106</v>
      </c>
      <c r="U3816" s="4">
        <f t="shared" si="118"/>
        <v>2</v>
      </c>
      <c r="V3816">
        <f t="shared" si="119"/>
        <v>34</v>
      </c>
    </row>
    <row r="3817" spans="1:22" x14ac:dyDescent="0.25">
      <c r="A3817">
        <v>3750</v>
      </c>
      <c r="B3817" t="str">
        <f>"E"&amp;A3817</f>
        <v>E3750</v>
      </c>
      <c r="C3817" t="s">
        <v>106</v>
      </c>
      <c r="D3817">
        <v>2</v>
      </c>
      <c r="E3817">
        <f>IF(D3817&lt;4,D3817,4)</f>
        <v>2</v>
      </c>
      <c r="F3817" s="1">
        <v>39767</v>
      </c>
      <c r="G3817" s="1">
        <v>39845</v>
      </c>
      <c r="H3817" s="3">
        <f>G3817-F3817</f>
        <v>78</v>
      </c>
      <c r="I3817" s="3">
        <f>IF(H3817&lt;=60,1,IF(H3817&lt;=150,2,3))</f>
        <v>2</v>
      </c>
      <c r="J3817">
        <v>45.9</v>
      </c>
      <c r="K3817">
        <v>4.22</v>
      </c>
      <c r="L3817">
        <v>3.2</v>
      </c>
      <c r="M3817">
        <v>415</v>
      </c>
      <c r="N3817">
        <f>LOG(M3817/100,2)+3</f>
        <v>5.0531113364595619</v>
      </c>
      <c r="O3817">
        <f>INDEX(lehmad!B$2:B$412,MATCH(klypsid!$B3817,lehmad!$A$2:$A$412,0))</f>
        <v>38681</v>
      </c>
      <c r="P3817">
        <f>INDEX(lehmad!D$2:D$412,MATCH(klypsid!$B3817,lehmad!$A$2:$A$412,0))</f>
        <v>98</v>
      </c>
      <c r="Q3817">
        <f>INDEX(lehmad!E$2:E$412,MATCH(klypsid!$B3817,lehmad!$A$2:$A$412,0))</f>
        <v>0.93400000000000005</v>
      </c>
      <c r="R3817" t="str">
        <f>INDEX(lehmad!F$2:F$412,MATCH(klypsid!$B3817,lehmad!$A$2:$A$412,0))</f>
        <v>DORADO-ET</v>
      </c>
      <c r="S3817">
        <f>INDEX(lehmad!H$2:H$412,MATCH(klypsid!$B3817,lehmad!$A$2:$A$412,0))</f>
        <v>102</v>
      </c>
      <c r="T3817">
        <f>INDEX(lehmad!K$2:K$412,MATCH(klypsid!$B3817,lehmad!$A$2:$A$412,0))</f>
        <v>106</v>
      </c>
      <c r="U3817" s="4">
        <f t="shared" si="118"/>
        <v>3</v>
      </c>
      <c r="V3817">
        <f t="shared" si="119"/>
        <v>28</v>
      </c>
    </row>
    <row r="3818" spans="1:22" x14ac:dyDescent="0.25">
      <c r="A3818">
        <v>3750</v>
      </c>
      <c r="B3818" t="str">
        <f>"E"&amp;A3818</f>
        <v>E3750</v>
      </c>
      <c r="C3818" t="s">
        <v>106</v>
      </c>
      <c r="D3818">
        <v>2</v>
      </c>
      <c r="E3818">
        <f>IF(D3818&lt;4,D3818,4)</f>
        <v>2</v>
      </c>
      <c r="F3818" s="1">
        <v>39767</v>
      </c>
      <c r="G3818" s="1">
        <v>39875</v>
      </c>
      <c r="H3818" s="3">
        <f>G3818-F3818</f>
        <v>108</v>
      </c>
      <c r="I3818" s="3">
        <f>IF(H3818&lt;=60,1,IF(H3818&lt;=150,2,3))</f>
        <v>2</v>
      </c>
      <c r="J3818">
        <v>35.6</v>
      </c>
      <c r="K3818">
        <v>4.3099999999999996</v>
      </c>
      <c r="L3818">
        <v>3.51</v>
      </c>
      <c r="M3818">
        <v>408</v>
      </c>
      <c r="N3818">
        <f>LOG(M3818/100,2)+3</f>
        <v>5.0285691521967708</v>
      </c>
      <c r="O3818">
        <f>INDEX(lehmad!B$2:B$412,MATCH(klypsid!$B3818,lehmad!$A$2:$A$412,0))</f>
        <v>38681</v>
      </c>
      <c r="P3818">
        <f>INDEX(lehmad!D$2:D$412,MATCH(klypsid!$B3818,lehmad!$A$2:$A$412,0))</f>
        <v>98</v>
      </c>
      <c r="Q3818">
        <f>INDEX(lehmad!E$2:E$412,MATCH(klypsid!$B3818,lehmad!$A$2:$A$412,0))</f>
        <v>0.93400000000000005</v>
      </c>
      <c r="R3818" t="str">
        <f>INDEX(lehmad!F$2:F$412,MATCH(klypsid!$B3818,lehmad!$A$2:$A$412,0))</f>
        <v>DORADO-ET</v>
      </c>
      <c r="S3818">
        <f>INDEX(lehmad!H$2:H$412,MATCH(klypsid!$B3818,lehmad!$A$2:$A$412,0))</f>
        <v>102</v>
      </c>
      <c r="T3818">
        <f>INDEX(lehmad!K$2:K$412,MATCH(klypsid!$B3818,lehmad!$A$2:$A$412,0))</f>
        <v>106</v>
      </c>
      <c r="U3818" s="4">
        <f t="shared" si="118"/>
        <v>4</v>
      </c>
      <c r="V3818">
        <f t="shared" si="119"/>
        <v>30</v>
      </c>
    </row>
    <row r="3819" spans="1:22" x14ac:dyDescent="0.25">
      <c r="A3819">
        <v>3750</v>
      </c>
      <c r="B3819" t="str">
        <f>"E"&amp;A3819</f>
        <v>E3750</v>
      </c>
      <c r="C3819" t="s">
        <v>106</v>
      </c>
      <c r="D3819">
        <v>2</v>
      </c>
      <c r="E3819">
        <f>IF(D3819&lt;4,D3819,4)</f>
        <v>2</v>
      </c>
      <c r="F3819" s="1">
        <v>39767</v>
      </c>
      <c r="G3819" s="1">
        <v>39908</v>
      </c>
      <c r="H3819" s="3">
        <f>G3819-F3819</f>
        <v>141</v>
      </c>
      <c r="I3819" s="3">
        <f>IF(H3819&lt;=60,1,IF(H3819&lt;=150,2,3))</f>
        <v>2</v>
      </c>
      <c r="J3819">
        <v>32.700000000000003</v>
      </c>
      <c r="K3819">
        <v>3.82</v>
      </c>
      <c r="L3819">
        <v>3.37</v>
      </c>
      <c r="M3819">
        <v>123</v>
      </c>
      <c r="N3819">
        <f>LOG(M3819/100,2)+3</f>
        <v>3.2986583155645151</v>
      </c>
      <c r="O3819">
        <f>INDEX(lehmad!B$2:B$412,MATCH(klypsid!$B3819,lehmad!$A$2:$A$412,0))</f>
        <v>38681</v>
      </c>
      <c r="P3819">
        <f>INDEX(lehmad!D$2:D$412,MATCH(klypsid!$B3819,lehmad!$A$2:$A$412,0))</f>
        <v>98</v>
      </c>
      <c r="Q3819">
        <f>INDEX(lehmad!E$2:E$412,MATCH(klypsid!$B3819,lehmad!$A$2:$A$412,0))</f>
        <v>0.93400000000000005</v>
      </c>
      <c r="R3819" t="str">
        <f>INDEX(lehmad!F$2:F$412,MATCH(klypsid!$B3819,lehmad!$A$2:$A$412,0))</f>
        <v>DORADO-ET</v>
      </c>
      <c r="S3819">
        <f>INDEX(lehmad!H$2:H$412,MATCH(klypsid!$B3819,lehmad!$A$2:$A$412,0))</f>
        <v>102</v>
      </c>
      <c r="T3819">
        <f>INDEX(lehmad!K$2:K$412,MATCH(klypsid!$B3819,lehmad!$A$2:$A$412,0))</f>
        <v>106</v>
      </c>
      <c r="U3819" s="4">
        <f t="shared" si="118"/>
        <v>5</v>
      </c>
      <c r="V3819">
        <f t="shared" si="119"/>
        <v>33</v>
      </c>
    </row>
    <row r="3820" spans="1:22" x14ac:dyDescent="0.25">
      <c r="A3820">
        <v>3750</v>
      </c>
      <c r="B3820" t="str">
        <f>"E"&amp;A3820</f>
        <v>E3750</v>
      </c>
      <c r="C3820" t="s">
        <v>106</v>
      </c>
      <c r="D3820">
        <v>2</v>
      </c>
      <c r="E3820">
        <f>IF(D3820&lt;4,D3820,4)</f>
        <v>2</v>
      </c>
      <c r="F3820" s="1">
        <v>39767</v>
      </c>
      <c r="G3820" s="1">
        <v>39944</v>
      </c>
      <c r="H3820" s="3">
        <f>G3820-F3820</f>
        <v>177</v>
      </c>
      <c r="I3820" s="3">
        <f>IF(H3820&lt;=60,1,IF(H3820&lt;=150,2,3))</f>
        <v>3</v>
      </c>
      <c r="J3820">
        <v>32.200000000000003</v>
      </c>
      <c r="K3820">
        <v>3.85</v>
      </c>
      <c r="L3820">
        <v>3.36</v>
      </c>
      <c r="M3820">
        <v>91</v>
      </c>
      <c r="N3820">
        <f>LOG(M3820/100,2)+3</f>
        <v>2.8639384504239715</v>
      </c>
      <c r="O3820">
        <f>INDEX(lehmad!B$2:B$412,MATCH(klypsid!$B3820,lehmad!$A$2:$A$412,0))</f>
        <v>38681</v>
      </c>
      <c r="P3820">
        <f>INDEX(lehmad!D$2:D$412,MATCH(klypsid!$B3820,lehmad!$A$2:$A$412,0))</f>
        <v>98</v>
      </c>
      <c r="Q3820">
        <f>INDEX(lehmad!E$2:E$412,MATCH(klypsid!$B3820,lehmad!$A$2:$A$412,0))</f>
        <v>0.93400000000000005</v>
      </c>
      <c r="R3820" t="str">
        <f>INDEX(lehmad!F$2:F$412,MATCH(klypsid!$B3820,lehmad!$A$2:$A$412,0))</f>
        <v>DORADO-ET</v>
      </c>
      <c r="S3820">
        <f>INDEX(lehmad!H$2:H$412,MATCH(klypsid!$B3820,lehmad!$A$2:$A$412,0))</f>
        <v>102</v>
      </c>
      <c r="T3820">
        <f>INDEX(lehmad!K$2:K$412,MATCH(klypsid!$B3820,lehmad!$A$2:$A$412,0))</f>
        <v>106</v>
      </c>
      <c r="U3820" s="4">
        <f t="shared" si="118"/>
        <v>6</v>
      </c>
      <c r="V3820">
        <f t="shared" si="119"/>
        <v>36</v>
      </c>
    </row>
    <row r="3821" spans="1:22" x14ac:dyDescent="0.25">
      <c r="A3821">
        <v>3750</v>
      </c>
      <c r="B3821" t="str">
        <f>"E"&amp;A3821</f>
        <v>E3750</v>
      </c>
      <c r="C3821" t="s">
        <v>106</v>
      </c>
      <c r="D3821">
        <v>2</v>
      </c>
      <c r="E3821">
        <f>IF(D3821&lt;4,D3821,4)</f>
        <v>2</v>
      </c>
      <c r="F3821" s="1">
        <v>39767</v>
      </c>
      <c r="G3821" s="1">
        <v>39972</v>
      </c>
      <c r="H3821" s="3">
        <f>G3821-F3821</f>
        <v>205</v>
      </c>
      <c r="I3821" s="3">
        <f>IF(H3821&lt;=60,1,IF(H3821&lt;=150,2,3))</f>
        <v>3</v>
      </c>
      <c r="J3821">
        <v>30.6</v>
      </c>
      <c r="K3821">
        <v>3.32</v>
      </c>
      <c r="L3821">
        <v>3.39</v>
      </c>
      <c r="M3821">
        <v>109</v>
      </c>
      <c r="N3821">
        <f>LOG(M3821/100,2)+3</f>
        <v>3.1243281350022016</v>
      </c>
      <c r="O3821">
        <f>INDEX(lehmad!B$2:B$412,MATCH(klypsid!$B3821,lehmad!$A$2:$A$412,0))</f>
        <v>38681</v>
      </c>
      <c r="P3821">
        <f>INDEX(lehmad!D$2:D$412,MATCH(klypsid!$B3821,lehmad!$A$2:$A$412,0))</f>
        <v>98</v>
      </c>
      <c r="Q3821">
        <f>INDEX(lehmad!E$2:E$412,MATCH(klypsid!$B3821,lehmad!$A$2:$A$412,0))</f>
        <v>0.93400000000000005</v>
      </c>
      <c r="R3821" t="str">
        <f>INDEX(lehmad!F$2:F$412,MATCH(klypsid!$B3821,lehmad!$A$2:$A$412,0))</f>
        <v>DORADO-ET</v>
      </c>
      <c r="S3821">
        <f>INDEX(lehmad!H$2:H$412,MATCH(klypsid!$B3821,lehmad!$A$2:$A$412,0))</f>
        <v>102</v>
      </c>
      <c r="T3821">
        <f>INDEX(lehmad!K$2:K$412,MATCH(klypsid!$B3821,lehmad!$A$2:$A$412,0))</f>
        <v>106</v>
      </c>
      <c r="U3821" s="4">
        <f t="shared" si="118"/>
        <v>7</v>
      </c>
      <c r="V3821">
        <f t="shared" si="119"/>
        <v>28</v>
      </c>
    </row>
    <row r="3822" spans="1:22" x14ac:dyDescent="0.25">
      <c r="A3822">
        <v>3750</v>
      </c>
      <c r="B3822" t="str">
        <f>"E"&amp;A3822</f>
        <v>E3750</v>
      </c>
      <c r="C3822" t="s">
        <v>106</v>
      </c>
      <c r="D3822">
        <v>2</v>
      </c>
      <c r="E3822">
        <f>IF(D3822&lt;4,D3822,4)</f>
        <v>2</v>
      </c>
      <c r="F3822" s="1">
        <v>39767</v>
      </c>
      <c r="G3822" s="1">
        <v>40007</v>
      </c>
      <c r="H3822" s="3">
        <f>G3822-F3822</f>
        <v>240</v>
      </c>
      <c r="I3822" s="3">
        <f>IF(H3822&lt;=60,1,IF(H3822&lt;=150,2,3))</f>
        <v>3</v>
      </c>
      <c r="J3822">
        <v>27</v>
      </c>
      <c r="K3822">
        <v>4.17</v>
      </c>
      <c r="L3822">
        <v>3.46</v>
      </c>
      <c r="M3822">
        <v>128</v>
      </c>
      <c r="N3822">
        <f>LOG(M3822/100,2)+3</f>
        <v>3.3561438102252752</v>
      </c>
      <c r="O3822">
        <f>INDEX(lehmad!B$2:B$412,MATCH(klypsid!$B3822,lehmad!$A$2:$A$412,0))</f>
        <v>38681</v>
      </c>
      <c r="P3822">
        <f>INDEX(lehmad!D$2:D$412,MATCH(klypsid!$B3822,lehmad!$A$2:$A$412,0))</f>
        <v>98</v>
      </c>
      <c r="Q3822">
        <f>INDEX(lehmad!E$2:E$412,MATCH(klypsid!$B3822,lehmad!$A$2:$A$412,0))</f>
        <v>0.93400000000000005</v>
      </c>
      <c r="R3822" t="str">
        <f>INDEX(lehmad!F$2:F$412,MATCH(klypsid!$B3822,lehmad!$A$2:$A$412,0))</f>
        <v>DORADO-ET</v>
      </c>
      <c r="S3822">
        <f>INDEX(lehmad!H$2:H$412,MATCH(klypsid!$B3822,lehmad!$A$2:$A$412,0))</f>
        <v>102</v>
      </c>
      <c r="T3822">
        <f>INDEX(lehmad!K$2:K$412,MATCH(klypsid!$B3822,lehmad!$A$2:$A$412,0))</f>
        <v>106</v>
      </c>
      <c r="U3822" s="4">
        <f t="shared" si="118"/>
        <v>8</v>
      </c>
      <c r="V3822">
        <f t="shared" si="119"/>
        <v>35</v>
      </c>
    </row>
    <row r="3823" spans="1:22" x14ac:dyDescent="0.25">
      <c r="A3823">
        <v>3750</v>
      </c>
      <c r="B3823" t="str">
        <f>"E"&amp;A3823</f>
        <v>E3750</v>
      </c>
      <c r="C3823" t="s">
        <v>106</v>
      </c>
      <c r="D3823">
        <v>2</v>
      </c>
      <c r="E3823">
        <f>IF(D3823&lt;4,D3823,4)</f>
        <v>2</v>
      </c>
      <c r="F3823" s="1">
        <v>39767</v>
      </c>
      <c r="G3823" s="1">
        <v>40037</v>
      </c>
      <c r="H3823" s="3">
        <f>G3823-F3823</f>
        <v>270</v>
      </c>
      <c r="I3823" s="3">
        <f>IF(H3823&lt;=60,1,IF(H3823&lt;=150,2,3))</f>
        <v>3</v>
      </c>
      <c r="J3823">
        <v>20.2</v>
      </c>
      <c r="K3823">
        <v>4.26</v>
      </c>
      <c r="L3823">
        <v>3.69</v>
      </c>
      <c r="M3823">
        <v>95</v>
      </c>
      <c r="N3823">
        <f>LOG(M3823/100,2)+3</f>
        <v>2.925999418556223</v>
      </c>
      <c r="O3823">
        <f>INDEX(lehmad!B$2:B$412,MATCH(klypsid!$B3823,lehmad!$A$2:$A$412,0))</f>
        <v>38681</v>
      </c>
      <c r="P3823">
        <f>INDEX(lehmad!D$2:D$412,MATCH(klypsid!$B3823,lehmad!$A$2:$A$412,0))</f>
        <v>98</v>
      </c>
      <c r="Q3823">
        <f>INDEX(lehmad!E$2:E$412,MATCH(klypsid!$B3823,lehmad!$A$2:$A$412,0))</f>
        <v>0.93400000000000005</v>
      </c>
      <c r="R3823" t="str">
        <f>INDEX(lehmad!F$2:F$412,MATCH(klypsid!$B3823,lehmad!$A$2:$A$412,0))</f>
        <v>DORADO-ET</v>
      </c>
      <c r="S3823">
        <f>INDEX(lehmad!H$2:H$412,MATCH(klypsid!$B3823,lehmad!$A$2:$A$412,0))</f>
        <v>102</v>
      </c>
      <c r="T3823">
        <f>INDEX(lehmad!K$2:K$412,MATCH(klypsid!$B3823,lehmad!$A$2:$A$412,0))</f>
        <v>106</v>
      </c>
      <c r="U3823" s="4">
        <f t="shared" si="118"/>
        <v>9</v>
      </c>
      <c r="V3823">
        <f t="shared" si="119"/>
        <v>30</v>
      </c>
    </row>
    <row r="3824" spans="1:22" x14ac:dyDescent="0.25">
      <c r="A3824">
        <v>3750</v>
      </c>
      <c r="B3824" t="str">
        <f>"E"&amp;A3824</f>
        <v>E3750</v>
      </c>
      <c r="C3824" t="s">
        <v>106</v>
      </c>
      <c r="D3824">
        <v>2</v>
      </c>
      <c r="E3824">
        <f>IF(D3824&lt;4,D3824,4)</f>
        <v>2</v>
      </c>
      <c r="F3824" s="1">
        <v>39767</v>
      </c>
      <c r="G3824" s="1">
        <v>40066</v>
      </c>
      <c r="H3824" s="3">
        <f>G3824-F3824</f>
        <v>299</v>
      </c>
      <c r="I3824" s="3">
        <f>IF(H3824&lt;=60,1,IF(H3824&lt;=150,2,3))</f>
        <v>3</v>
      </c>
      <c r="J3824">
        <v>10</v>
      </c>
      <c r="K3824">
        <v>4.8899999999999997</v>
      </c>
      <c r="L3824">
        <v>3.88</v>
      </c>
      <c r="M3824">
        <v>218</v>
      </c>
      <c r="N3824">
        <f>LOG(M3824/100,2)+3</f>
        <v>4.1243281350022016</v>
      </c>
      <c r="O3824">
        <f>INDEX(lehmad!B$2:B$412,MATCH(klypsid!$B3824,lehmad!$A$2:$A$412,0))</f>
        <v>38681</v>
      </c>
      <c r="P3824">
        <f>INDEX(lehmad!D$2:D$412,MATCH(klypsid!$B3824,lehmad!$A$2:$A$412,0))</f>
        <v>98</v>
      </c>
      <c r="Q3824">
        <f>INDEX(lehmad!E$2:E$412,MATCH(klypsid!$B3824,lehmad!$A$2:$A$412,0))</f>
        <v>0.93400000000000005</v>
      </c>
      <c r="R3824" t="str">
        <f>INDEX(lehmad!F$2:F$412,MATCH(klypsid!$B3824,lehmad!$A$2:$A$412,0))</f>
        <v>DORADO-ET</v>
      </c>
      <c r="S3824">
        <f>INDEX(lehmad!H$2:H$412,MATCH(klypsid!$B3824,lehmad!$A$2:$A$412,0))</f>
        <v>102</v>
      </c>
      <c r="T3824">
        <f>INDEX(lehmad!K$2:K$412,MATCH(klypsid!$B3824,lehmad!$A$2:$A$412,0))</f>
        <v>106</v>
      </c>
      <c r="U3824" s="4">
        <f t="shared" si="118"/>
        <v>10</v>
      </c>
      <c r="V3824">
        <f t="shared" si="119"/>
        <v>29</v>
      </c>
    </row>
    <row r="3825" spans="1:22" x14ac:dyDescent="0.25">
      <c r="A3825">
        <v>3750</v>
      </c>
      <c r="B3825" t="str">
        <f>"E"&amp;A3825</f>
        <v>E3750</v>
      </c>
      <c r="C3825" t="s">
        <v>106</v>
      </c>
      <c r="D3825">
        <v>3</v>
      </c>
      <c r="E3825">
        <f>IF(D3825&lt;4,D3825,4)</f>
        <v>3</v>
      </c>
      <c r="F3825" s="1">
        <v>40150</v>
      </c>
      <c r="G3825" s="1">
        <v>40186</v>
      </c>
      <c r="H3825" s="3">
        <f>G3825-F3825</f>
        <v>36</v>
      </c>
      <c r="I3825" s="3">
        <f>IF(H3825&lt;=60,1,IF(H3825&lt;=150,2,3))</f>
        <v>1</v>
      </c>
      <c r="J3825">
        <v>50</v>
      </c>
      <c r="K3825">
        <v>4.1900000000000004</v>
      </c>
      <c r="L3825">
        <v>2.98</v>
      </c>
      <c r="M3825">
        <v>54</v>
      </c>
      <c r="N3825">
        <f>LOG(M3825/100,2)+3</f>
        <v>2.1110313123887439</v>
      </c>
      <c r="O3825">
        <f>INDEX(lehmad!B$2:B$412,MATCH(klypsid!$B3825,lehmad!$A$2:$A$412,0))</f>
        <v>38681</v>
      </c>
      <c r="P3825">
        <f>INDEX(lehmad!D$2:D$412,MATCH(klypsid!$B3825,lehmad!$A$2:$A$412,0))</f>
        <v>98</v>
      </c>
      <c r="Q3825">
        <f>INDEX(lehmad!E$2:E$412,MATCH(klypsid!$B3825,lehmad!$A$2:$A$412,0))</f>
        <v>0.93400000000000005</v>
      </c>
      <c r="R3825" t="str">
        <f>INDEX(lehmad!F$2:F$412,MATCH(klypsid!$B3825,lehmad!$A$2:$A$412,0))</f>
        <v>DORADO-ET</v>
      </c>
      <c r="S3825">
        <f>INDEX(lehmad!H$2:H$412,MATCH(klypsid!$B3825,lehmad!$A$2:$A$412,0))</f>
        <v>102</v>
      </c>
      <c r="T3825">
        <f>INDEX(lehmad!K$2:K$412,MATCH(klypsid!$B3825,lehmad!$A$2:$A$412,0))</f>
        <v>106</v>
      </c>
      <c r="U3825" s="4">
        <f t="shared" si="118"/>
        <v>1</v>
      </c>
      <c r="V3825">
        <f t="shared" si="119"/>
        <v>36</v>
      </c>
    </row>
    <row r="3826" spans="1:22" x14ac:dyDescent="0.25">
      <c r="A3826">
        <v>3750</v>
      </c>
      <c r="B3826" t="str">
        <f>"E"&amp;A3826</f>
        <v>E3750</v>
      </c>
      <c r="C3826" t="s">
        <v>106</v>
      </c>
      <c r="D3826">
        <v>3</v>
      </c>
      <c r="E3826">
        <f>IF(D3826&lt;4,D3826,4)</f>
        <v>3</v>
      </c>
      <c r="F3826" s="1">
        <v>40150</v>
      </c>
      <c r="G3826" s="1">
        <v>40214</v>
      </c>
      <c r="H3826" s="3">
        <f>G3826-F3826</f>
        <v>64</v>
      </c>
      <c r="I3826" s="3">
        <f>IF(H3826&lt;=60,1,IF(H3826&lt;=150,2,3))</f>
        <v>2</v>
      </c>
      <c r="J3826">
        <v>44.4</v>
      </c>
      <c r="K3826">
        <v>3.44</v>
      </c>
      <c r="L3826">
        <v>3.01</v>
      </c>
      <c r="M3826">
        <v>27</v>
      </c>
      <c r="N3826">
        <f>LOG(M3826/100,2)+3</f>
        <v>1.1110313123887439</v>
      </c>
      <c r="O3826">
        <f>INDEX(lehmad!B$2:B$412,MATCH(klypsid!$B3826,lehmad!$A$2:$A$412,0))</f>
        <v>38681</v>
      </c>
      <c r="P3826">
        <f>INDEX(lehmad!D$2:D$412,MATCH(klypsid!$B3826,lehmad!$A$2:$A$412,0))</f>
        <v>98</v>
      </c>
      <c r="Q3826">
        <f>INDEX(lehmad!E$2:E$412,MATCH(klypsid!$B3826,lehmad!$A$2:$A$412,0))</f>
        <v>0.93400000000000005</v>
      </c>
      <c r="R3826" t="str">
        <f>INDEX(lehmad!F$2:F$412,MATCH(klypsid!$B3826,lehmad!$A$2:$A$412,0))</f>
        <v>DORADO-ET</v>
      </c>
      <c r="S3826">
        <f>INDEX(lehmad!H$2:H$412,MATCH(klypsid!$B3826,lehmad!$A$2:$A$412,0))</f>
        <v>102</v>
      </c>
      <c r="T3826">
        <f>INDEX(lehmad!K$2:K$412,MATCH(klypsid!$B3826,lehmad!$A$2:$A$412,0))</f>
        <v>106</v>
      </c>
      <c r="U3826" s="4">
        <f t="shared" si="118"/>
        <v>2</v>
      </c>
      <c r="V3826">
        <f t="shared" si="119"/>
        <v>28</v>
      </c>
    </row>
    <row r="3827" spans="1:22" x14ac:dyDescent="0.25">
      <c r="A3827">
        <v>3750</v>
      </c>
      <c r="B3827" t="str">
        <f>"E"&amp;A3827</f>
        <v>E3750</v>
      </c>
      <c r="C3827" t="s">
        <v>106</v>
      </c>
      <c r="D3827">
        <v>3</v>
      </c>
      <c r="E3827">
        <f>IF(D3827&lt;4,D3827,4)</f>
        <v>3</v>
      </c>
      <c r="F3827" s="1">
        <v>40150</v>
      </c>
      <c r="G3827" s="1">
        <v>40242</v>
      </c>
      <c r="H3827" s="3">
        <f>G3827-F3827</f>
        <v>92</v>
      </c>
      <c r="I3827" s="3">
        <f>IF(H3827&lt;=60,1,IF(H3827&lt;=150,2,3))</f>
        <v>2</v>
      </c>
      <c r="J3827">
        <v>45.1</v>
      </c>
      <c r="K3827">
        <v>4.2</v>
      </c>
      <c r="L3827">
        <v>3.09</v>
      </c>
      <c r="M3827">
        <v>85</v>
      </c>
      <c r="N3827">
        <f>LOG(M3827/100,2)+3</f>
        <v>2.7655347463629769</v>
      </c>
      <c r="O3827">
        <f>INDEX(lehmad!B$2:B$412,MATCH(klypsid!$B3827,lehmad!$A$2:$A$412,0))</f>
        <v>38681</v>
      </c>
      <c r="P3827">
        <f>INDEX(lehmad!D$2:D$412,MATCH(klypsid!$B3827,lehmad!$A$2:$A$412,0))</f>
        <v>98</v>
      </c>
      <c r="Q3827">
        <f>INDEX(lehmad!E$2:E$412,MATCH(klypsid!$B3827,lehmad!$A$2:$A$412,0))</f>
        <v>0.93400000000000005</v>
      </c>
      <c r="R3827" t="str">
        <f>INDEX(lehmad!F$2:F$412,MATCH(klypsid!$B3827,lehmad!$A$2:$A$412,0))</f>
        <v>DORADO-ET</v>
      </c>
      <c r="S3827">
        <f>INDEX(lehmad!H$2:H$412,MATCH(klypsid!$B3827,lehmad!$A$2:$A$412,0))</f>
        <v>102</v>
      </c>
      <c r="T3827">
        <f>INDEX(lehmad!K$2:K$412,MATCH(klypsid!$B3827,lehmad!$A$2:$A$412,0))</f>
        <v>106</v>
      </c>
      <c r="U3827" s="4">
        <f t="shared" si="118"/>
        <v>3</v>
      </c>
      <c r="V3827">
        <f t="shared" si="119"/>
        <v>28</v>
      </c>
    </row>
    <row r="3828" spans="1:22" x14ac:dyDescent="0.25">
      <c r="A3828">
        <v>3750</v>
      </c>
      <c r="B3828" t="str">
        <f>"E"&amp;A3828</f>
        <v>E3750</v>
      </c>
      <c r="C3828" t="s">
        <v>106</v>
      </c>
      <c r="D3828">
        <v>3</v>
      </c>
      <c r="E3828">
        <f>IF(D3828&lt;4,D3828,4)</f>
        <v>3</v>
      </c>
      <c r="F3828" s="1">
        <v>40150</v>
      </c>
      <c r="G3828" s="1">
        <v>40276</v>
      </c>
      <c r="H3828" s="3">
        <f>G3828-F3828</f>
        <v>126</v>
      </c>
      <c r="I3828" s="3">
        <f>IF(H3828&lt;=60,1,IF(H3828&lt;=150,2,3))</f>
        <v>2</v>
      </c>
      <c r="J3828">
        <v>45.1</v>
      </c>
      <c r="K3828">
        <v>3.92</v>
      </c>
      <c r="L3828">
        <v>3.29</v>
      </c>
      <c r="M3828">
        <v>224</v>
      </c>
      <c r="N3828">
        <f>LOG(M3828/100,2)+3</f>
        <v>4.1634987322828794</v>
      </c>
      <c r="O3828">
        <f>INDEX(lehmad!B$2:B$412,MATCH(klypsid!$B3828,lehmad!$A$2:$A$412,0))</f>
        <v>38681</v>
      </c>
      <c r="P3828">
        <f>INDEX(lehmad!D$2:D$412,MATCH(klypsid!$B3828,lehmad!$A$2:$A$412,0))</f>
        <v>98</v>
      </c>
      <c r="Q3828">
        <f>INDEX(lehmad!E$2:E$412,MATCH(klypsid!$B3828,lehmad!$A$2:$A$412,0))</f>
        <v>0.93400000000000005</v>
      </c>
      <c r="R3828" t="str">
        <f>INDEX(lehmad!F$2:F$412,MATCH(klypsid!$B3828,lehmad!$A$2:$A$412,0))</f>
        <v>DORADO-ET</v>
      </c>
      <c r="S3828">
        <f>INDEX(lehmad!H$2:H$412,MATCH(klypsid!$B3828,lehmad!$A$2:$A$412,0))</f>
        <v>102</v>
      </c>
      <c r="T3828">
        <f>INDEX(lehmad!K$2:K$412,MATCH(klypsid!$B3828,lehmad!$A$2:$A$412,0))</f>
        <v>106</v>
      </c>
      <c r="U3828" s="4">
        <f t="shared" si="118"/>
        <v>4</v>
      </c>
      <c r="V3828">
        <f t="shared" si="119"/>
        <v>34</v>
      </c>
    </row>
    <row r="3829" spans="1:22" x14ac:dyDescent="0.25">
      <c r="A3829">
        <v>3750</v>
      </c>
      <c r="B3829" t="str">
        <f>"E"&amp;A3829</f>
        <v>E3750</v>
      </c>
      <c r="C3829" t="s">
        <v>106</v>
      </c>
      <c r="D3829">
        <v>3</v>
      </c>
      <c r="E3829">
        <f>IF(D3829&lt;4,D3829,4)</f>
        <v>3</v>
      </c>
      <c r="F3829" s="1">
        <v>40150</v>
      </c>
      <c r="G3829" s="1">
        <v>40304</v>
      </c>
      <c r="H3829" s="3">
        <f>G3829-F3829</f>
        <v>154</v>
      </c>
      <c r="I3829" s="3">
        <f>IF(H3829&lt;=60,1,IF(H3829&lt;=150,2,3))</f>
        <v>3</v>
      </c>
      <c r="J3829">
        <v>37.299999999999997</v>
      </c>
      <c r="K3829">
        <v>4.2</v>
      </c>
      <c r="L3829">
        <v>3.17</v>
      </c>
      <c r="M3829">
        <v>370</v>
      </c>
      <c r="N3829">
        <f>LOG(M3829/100,2)+3</f>
        <v>4.8875252707415875</v>
      </c>
      <c r="O3829">
        <f>INDEX(lehmad!B$2:B$412,MATCH(klypsid!$B3829,lehmad!$A$2:$A$412,0))</f>
        <v>38681</v>
      </c>
      <c r="P3829">
        <f>INDEX(lehmad!D$2:D$412,MATCH(klypsid!$B3829,lehmad!$A$2:$A$412,0))</f>
        <v>98</v>
      </c>
      <c r="Q3829">
        <f>INDEX(lehmad!E$2:E$412,MATCH(klypsid!$B3829,lehmad!$A$2:$A$412,0))</f>
        <v>0.93400000000000005</v>
      </c>
      <c r="R3829" t="str">
        <f>INDEX(lehmad!F$2:F$412,MATCH(klypsid!$B3829,lehmad!$A$2:$A$412,0))</f>
        <v>DORADO-ET</v>
      </c>
      <c r="S3829">
        <f>INDEX(lehmad!H$2:H$412,MATCH(klypsid!$B3829,lehmad!$A$2:$A$412,0))</f>
        <v>102</v>
      </c>
      <c r="T3829">
        <f>INDEX(lehmad!K$2:K$412,MATCH(klypsid!$B3829,lehmad!$A$2:$A$412,0))</f>
        <v>106</v>
      </c>
      <c r="U3829" s="4">
        <f t="shared" si="118"/>
        <v>5</v>
      </c>
      <c r="V3829">
        <f t="shared" si="119"/>
        <v>28</v>
      </c>
    </row>
    <row r="3830" spans="1:22" x14ac:dyDescent="0.25">
      <c r="A3830">
        <v>3750</v>
      </c>
      <c r="B3830" t="str">
        <f>"E"&amp;A3830</f>
        <v>E3750</v>
      </c>
      <c r="C3830" t="s">
        <v>106</v>
      </c>
      <c r="D3830">
        <v>3</v>
      </c>
      <c r="E3830">
        <f>IF(D3830&lt;4,D3830,4)</f>
        <v>3</v>
      </c>
      <c r="F3830" s="1">
        <v>40150</v>
      </c>
      <c r="G3830" s="1">
        <v>40336</v>
      </c>
      <c r="H3830" s="3">
        <f>G3830-F3830</f>
        <v>186</v>
      </c>
      <c r="I3830" s="3">
        <f>IF(H3830&lt;=60,1,IF(H3830&lt;=150,2,3))</f>
        <v>3</v>
      </c>
      <c r="J3830">
        <v>35</v>
      </c>
      <c r="K3830">
        <v>4.24</v>
      </c>
      <c r="L3830">
        <v>3.08</v>
      </c>
      <c r="M3830">
        <v>76</v>
      </c>
      <c r="N3830">
        <f>LOG(M3830/100,2)+3</f>
        <v>2.6040713236688608</v>
      </c>
      <c r="O3830">
        <f>INDEX(lehmad!B$2:B$412,MATCH(klypsid!$B3830,lehmad!$A$2:$A$412,0))</f>
        <v>38681</v>
      </c>
      <c r="P3830">
        <f>INDEX(lehmad!D$2:D$412,MATCH(klypsid!$B3830,lehmad!$A$2:$A$412,0))</f>
        <v>98</v>
      </c>
      <c r="Q3830">
        <f>INDEX(lehmad!E$2:E$412,MATCH(klypsid!$B3830,lehmad!$A$2:$A$412,0))</f>
        <v>0.93400000000000005</v>
      </c>
      <c r="R3830" t="str">
        <f>INDEX(lehmad!F$2:F$412,MATCH(klypsid!$B3830,lehmad!$A$2:$A$412,0))</f>
        <v>DORADO-ET</v>
      </c>
      <c r="S3830">
        <f>INDEX(lehmad!H$2:H$412,MATCH(klypsid!$B3830,lehmad!$A$2:$A$412,0))</f>
        <v>102</v>
      </c>
      <c r="T3830">
        <f>INDEX(lehmad!K$2:K$412,MATCH(klypsid!$B3830,lehmad!$A$2:$A$412,0))</f>
        <v>106</v>
      </c>
      <c r="U3830" s="4">
        <f t="shared" si="118"/>
        <v>6</v>
      </c>
      <c r="V3830">
        <f t="shared" si="119"/>
        <v>32</v>
      </c>
    </row>
    <row r="3831" spans="1:22" x14ac:dyDescent="0.25">
      <c r="A3831">
        <v>3750</v>
      </c>
      <c r="B3831" t="str">
        <f>"E"&amp;A3831</f>
        <v>E3750</v>
      </c>
      <c r="C3831" t="s">
        <v>106</v>
      </c>
      <c r="D3831">
        <v>3</v>
      </c>
      <c r="E3831">
        <f>IF(D3831&lt;4,D3831,4)</f>
        <v>3</v>
      </c>
      <c r="F3831" s="1">
        <v>40150</v>
      </c>
      <c r="G3831" s="1">
        <v>40371</v>
      </c>
      <c r="H3831" s="3">
        <f>G3831-F3831</f>
        <v>221</v>
      </c>
      <c r="I3831" s="3">
        <f>IF(H3831&lt;=60,1,IF(H3831&lt;=150,2,3))</f>
        <v>3</v>
      </c>
      <c r="J3831">
        <v>27.3</v>
      </c>
      <c r="K3831">
        <v>4.3600000000000003</v>
      </c>
      <c r="L3831">
        <v>3.09</v>
      </c>
      <c r="M3831">
        <v>61</v>
      </c>
      <c r="N3831">
        <f>LOG(M3831/100,2)+3</f>
        <v>2.2868811477881614</v>
      </c>
      <c r="O3831">
        <f>INDEX(lehmad!B$2:B$412,MATCH(klypsid!$B3831,lehmad!$A$2:$A$412,0))</f>
        <v>38681</v>
      </c>
      <c r="P3831">
        <f>INDEX(lehmad!D$2:D$412,MATCH(klypsid!$B3831,lehmad!$A$2:$A$412,0))</f>
        <v>98</v>
      </c>
      <c r="Q3831">
        <f>INDEX(lehmad!E$2:E$412,MATCH(klypsid!$B3831,lehmad!$A$2:$A$412,0))</f>
        <v>0.93400000000000005</v>
      </c>
      <c r="R3831" t="str">
        <f>INDEX(lehmad!F$2:F$412,MATCH(klypsid!$B3831,lehmad!$A$2:$A$412,0))</f>
        <v>DORADO-ET</v>
      </c>
      <c r="S3831">
        <f>INDEX(lehmad!H$2:H$412,MATCH(klypsid!$B3831,lehmad!$A$2:$A$412,0))</f>
        <v>102</v>
      </c>
      <c r="T3831">
        <f>INDEX(lehmad!K$2:K$412,MATCH(klypsid!$B3831,lehmad!$A$2:$A$412,0))</f>
        <v>106</v>
      </c>
      <c r="U3831" s="4">
        <f t="shared" si="118"/>
        <v>7</v>
      </c>
      <c r="V3831">
        <f t="shared" si="119"/>
        <v>35</v>
      </c>
    </row>
    <row r="3832" spans="1:22" x14ac:dyDescent="0.25">
      <c r="A3832">
        <v>3750</v>
      </c>
      <c r="B3832" t="str">
        <f>"E"&amp;A3832</f>
        <v>E3750</v>
      </c>
      <c r="C3832" t="s">
        <v>106</v>
      </c>
      <c r="D3832">
        <v>3</v>
      </c>
      <c r="E3832">
        <f>IF(D3832&lt;4,D3832,4)</f>
        <v>3</v>
      </c>
      <c r="F3832" s="1">
        <v>40150</v>
      </c>
      <c r="G3832" s="1">
        <v>40396</v>
      </c>
      <c r="H3832" s="3">
        <f>G3832-F3832</f>
        <v>246</v>
      </c>
      <c r="I3832" s="3">
        <f>IF(H3832&lt;=60,1,IF(H3832&lt;=150,2,3))</f>
        <v>3</v>
      </c>
      <c r="J3832">
        <v>32.4</v>
      </c>
      <c r="K3832">
        <v>3.61</v>
      </c>
      <c r="L3832">
        <v>3.33</v>
      </c>
      <c r="M3832">
        <v>64</v>
      </c>
      <c r="N3832">
        <f>LOG(M3832/100,2)+3</f>
        <v>2.3561438102252752</v>
      </c>
      <c r="O3832">
        <f>INDEX(lehmad!B$2:B$412,MATCH(klypsid!$B3832,lehmad!$A$2:$A$412,0))</f>
        <v>38681</v>
      </c>
      <c r="P3832">
        <f>INDEX(lehmad!D$2:D$412,MATCH(klypsid!$B3832,lehmad!$A$2:$A$412,0))</f>
        <v>98</v>
      </c>
      <c r="Q3832">
        <f>INDEX(lehmad!E$2:E$412,MATCH(klypsid!$B3832,lehmad!$A$2:$A$412,0))</f>
        <v>0.93400000000000005</v>
      </c>
      <c r="R3832" t="str">
        <f>INDEX(lehmad!F$2:F$412,MATCH(klypsid!$B3832,lehmad!$A$2:$A$412,0))</f>
        <v>DORADO-ET</v>
      </c>
      <c r="S3832">
        <f>INDEX(lehmad!H$2:H$412,MATCH(klypsid!$B3832,lehmad!$A$2:$A$412,0))</f>
        <v>102</v>
      </c>
      <c r="T3832">
        <f>INDEX(lehmad!K$2:K$412,MATCH(klypsid!$B3832,lehmad!$A$2:$A$412,0))</f>
        <v>106</v>
      </c>
      <c r="U3832" s="4">
        <f t="shared" si="118"/>
        <v>8</v>
      </c>
      <c r="V3832">
        <f t="shared" si="119"/>
        <v>25</v>
      </c>
    </row>
    <row r="3833" spans="1:22" x14ac:dyDescent="0.25">
      <c r="A3833">
        <v>3750</v>
      </c>
      <c r="B3833" t="str">
        <f>"E"&amp;A3833</f>
        <v>E3750</v>
      </c>
      <c r="C3833" t="s">
        <v>106</v>
      </c>
      <c r="D3833">
        <v>3</v>
      </c>
      <c r="E3833">
        <f>IF(D3833&lt;4,D3833,4)</f>
        <v>3</v>
      </c>
      <c r="F3833" s="1">
        <v>40150</v>
      </c>
      <c r="G3833" s="1">
        <v>40434</v>
      </c>
      <c r="H3833" s="3">
        <f>G3833-F3833</f>
        <v>284</v>
      </c>
      <c r="I3833" s="3">
        <f>IF(H3833&lt;=60,1,IF(H3833&lt;=150,2,3))</f>
        <v>3</v>
      </c>
      <c r="J3833">
        <v>27.6</v>
      </c>
      <c r="K3833">
        <v>4.18</v>
      </c>
      <c r="L3833">
        <v>3.53</v>
      </c>
      <c r="M3833">
        <v>85</v>
      </c>
      <c r="N3833">
        <f>LOG(M3833/100,2)+3</f>
        <v>2.7655347463629769</v>
      </c>
      <c r="O3833">
        <f>INDEX(lehmad!B$2:B$412,MATCH(klypsid!$B3833,lehmad!$A$2:$A$412,0))</f>
        <v>38681</v>
      </c>
      <c r="P3833">
        <f>INDEX(lehmad!D$2:D$412,MATCH(klypsid!$B3833,lehmad!$A$2:$A$412,0))</f>
        <v>98</v>
      </c>
      <c r="Q3833">
        <f>INDEX(lehmad!E$2:E$412,MATCH(klypsid!$B3833,lehmad!$A$2:$A$412,0))</f>
        <v>0.93400000000000005</v>
      </c>
      <c r="R3833" t="str">
        <f>INDEX(lehmad!F$2:F$412,MATCH(klypsid!$B3833,lehmad!$A$2:$A$412,0))</f>
        <v>DORADO-ET</v>
      </c>
      <c r="S3833">
        <f>INDEX(lehmad!H$2:H$412,MATCH(klypsid!$B3833,lehmad!$A$2:$A$412,0))</f>
        <v>102</v>
      </c>
      <c r="T3833">
        <f>INDEX(lehmad!K$2:K$412,MATCH(klypsid!$B3833,lehmad!$A$2:$A$412,0))</f>
        <v>106</v>
      </c>
      <c r="U3833" s="4">
        <f t="shared" si="118"/>
        <v>9</v>
      </c>
      <c r="V3833">
        <f t="shared" si="119"/>
        <v>38</v>
      </c>
    </row>
    <row r="3834" spans="1:22" x14ac:dyDescent="0.25">
      <c r="A3834">
        <v>3750</v>
      </c>
      <c r="B3834" t="str">
        <f>"E"&amp;A3834</f>
        <v>E3750</v>
      </c>
      <c r="C3834" t="s">
        <v>106</v>
      </c>
      <c r="D3834">
        <v>3</v>
      </c>
      <c r="E3834">
        <f>IF(D3834&lt;4,D3834,4)</f>
        <v>3</v>
      </c>
      <c r="F3834" s="1">
        <v>40150</v>
      </c>
      <c r="G3834" s="1">
        <v>40462</v>
      </c>
      <c r="H3834" s="3">
        <f>G3834-F3834</f>
        <v>312</v>
      </c>
      <c r="I3834" s="3">
        <f>IF(H3834&lt;=60,1,IF(H3834&lt;=150,2,3))</f>
        <v>3</v>
      </c>
      <c r="J3834">
        <v>21.7</v>
      </c>
      <c r="K3834">
        <v>4.3600000000000003</v>
      </c>
      <c r="L3834">
        <v>3.94</v>
      </c>
      <c r="M3834">
        <v>120</v>
      </c>
      <c r="N3834">
        <f>LOG(M3834/100,2)+3</f>
        <v>3.2630344058337939</v>
      </c>
      <c r="O3834">
        <f>INDEX(lehmad!B$2:B$412,MATCH(klypsid!$B3834,lehmad!$A$2:$A$412,0))</f>
        <v>38681</v>
      </c>
      <c r="P3834">
        <f>INDEX(lehmad!D$2:D$412,MATCH(klypsid!$B3834,lehmad!$A$2:$A$412,0))</f>
        <v>98</v>
      </c>
      <c r="Q3834">
        <f>INDEX(lehmad!E$2:E$412,MATCH(klypsid!$B3834,lehmad!$A$2:$A$412,0))</f>
        <v>0.93400000000000005</v>
      </c>
      <c r="R3834" t="str">
        <f>INDEX(lehmad!F$2:F$412,MATCH(klypsid!$B3834,lehmad!$A$2:$A$412,0))</f>
        <v>DORADO-ET</v>
      </c>
      <c r="S3834">
        <f>INDEX(lehmad!H$2:H$412,MATCH(klypsid!$B3834,lehmad!$A$2:$A$412,0))</f>
        <v>102</v>
      </c>
      <c r="T3834">
        <f>INDEX(lehmad!K$2:K$412,MATCH(klypsid!$B3834,lehmad!$A$2:$A$412,0))</f>
        <v>106</v>
      </c>
      <c r="U3834" s="4">
        <f t="shared" si="118"/>
        <v>10</v>
      </c>
      <c r="V3834">
        <f t="shared" si="119"/>
        <v>28</v>
      </c>
    </row>
    <row r="3835" spans="1:22" x14ac:dyDescent="0.25">
      <c r="A3835">
        <v>3753</v>
      </c>
      <c r="B3835" t="str">
        <f>"E"&amp;A3835</f>
        <v>E3753</v>
      </c>
      <c r="C3835" t="s">
        <v>26</v>
      </c>
      <c r="D3835">
        <v>1</v>
      </c>
      <c r="E3835">
        <f>IF(D3835&lt;4,D3835,4)</f>
        <v>1</v>
      </c>
      <c r="F3835" s="1">
        <v>39382</v>
      </c>
      <c r="G3835" s="1">
        <v>39418</v>
      </c>
      <c r="H3835" s="3">
        <f>G3835-F3835</f>
        <v>36</v>
      </c>
      <c r="I3835" s="3">
        <f>IF(H3835&lt;=60,1,IF(H3835&lt;=150,2,3))</f>
        <v>1</v>
      </c>
      <c r="J3835">
        <v>42.5</v>
      </c>
      <c r="K3835">
        <v>3.61</v>
      </c>
      <c r="L3835">
        <v>3.27</v>
      </c>
      <c r="M3835">
        <v>27</v>
      </c>
      <c r="N3835">
        <f>LOG(M3835/100,2)+3</f>
        <v>1.1110313123887439</v>
      </c>
      <c r="O3835">
        <f>INDEX(lehmad!B$2:B$412,MATCH(klypsid!$B3835,lehmad!$A$2:$A$412,0))</f>
        <v>38684</v>
      </c>
      <c r="P3835">
        <f>INDEX(lehmad!D$2:D$412,MATCH(klypsid!$B3835,lehmad!$A$2:$A$412,0))</f>
        <v>123</v>
      </c>
      <c r="Q3835">
        <f>INDEX(lehmad!E$2:E$412,MATCH(klypsid!$B3835,lehmad!$A$2:$A$412,0))</f>
        <v>1</v>
      </c>
      <c r="R3835" t="str">
        <f>INDEX(lehmad!F$2:F$412,MATCH(klypsid!$B3835,lehmad!$A$2:$A$412,0))</f>
        <v>LANCELOT-ET</v>
      </c>
      <c r="S3835">
        <f>INDEX(lehmad!H$2:H$412,MATCH(klypsid!$B3835,lehmad!$A$2:$A$412,0))</f>
        <v>126</v>
      </c>
      <c r="T3835">
        <f>INDEX(lehmad!K$2:K$412,MATCH(klypsid!$B3835,lehmad!$A$2:$A$412,0))</f>
        <v>122</v>
      </c>
      <c r="U3835" s="4">
        <f t="shared" si="118"/>
        <v>1</v>
      </c>
      <c r="V3835">
        <f t="shared" si="119"/>
        <v>36</v>
      </c>
    </row>
    <row r="3836" spans="1:22" x14ac:dyDescent="0.25">
      <c r="A3836">
        <v>3753</v>
      </c>
      <c r="B3836" t="str">
        <f>"E"&amp;A3836</f>
        <v>E3753</v>
      </c>
      <c r="C3836" t="s">
        <v>26</v>
      </c>
      <c r="D3836">
        <v>1</v>
      </c>
      <c r="E3836">
        <f>IF(D3836&lt;4,D3836,4)</f>
        <v>1</v>
      </c>
      <c r="F3836" s="1">
        <v>39382</v>
      </c>
      <c r="G3836" s="1">
        <v>39450</v>
      </c>
      <c r="H3836" s="3">
        <f>G3836-F3836</f>
        <v>68</v>
      </c>
      <c r="I3836" s="3">
        <f>IF(H3836&lt;=60,1,IF(H3836&lt;=150,2,3))</f>
        <v>2</v>
      </c>
      <c r="J3836">
        <v>41.6</v>
      </c>
      <c r="K3836">
        <v>3.6</v>
      </c>
      <c r="L3836">
        <v>3.37</v>
      </c>
      <c r="M3836">
        <v>27</v>
      </c>
      <c r="N3836">
        <f>LOG(M3836/100,2)+3</f>
        <v>1.1110313123887439</v>
      </c>
      <c r="O3836">
        <f>INDEX(lehmad!B$2:B$412,MATCH(klypsid!$B3836,lehmad!$A$2:$A$412,0))</f>
        <v>38684</v>
      </c>
      <c r="P3836">
        <f>INDEX(lehmad!D$2:D$412,MATCH(klypsid!$B3836,lehmad!$A$2:$A$412,0))</f>
        <v>123</v>
      </c>
      <c r="Q3836">
        <f>INDEX(lehmad!E$2:E$412,MATCH(klypsid!$B3836,lehmad!$A$2:$A$412,0))</f>
        <v>1</v>
      </c>
      <c r="R3836" t="str">
        <f>INDEX(lehmad!F$2:F$412,MATCH(klypsid!$B3836,lehmad!$A$2:$A$412,0))</f>
        <v>LANCELOT-ET</v>
      </c>
      <c r="S3836">
        <f>INDEX(lehmad!H$2:H$412,MATCH(klypsid!$B3836,lehmad!$A$2:$A$412,0))</f>
        <v>126</v>
      </c>
      <c r="T3836">
        <f>INDEX(lehmad!K$2:K$412,MATCH(klypsid!$B3836,lehmad!$A$2:$A$412,0))</f>
        <v>122</v>
      </c>
      <c r="U3836" s="4">
        <f t="shared" si="118"/>
        <v>2</v>
      </c>
      <c r="V3836">
        <f t="shared" si="119"/>
        <v>32</v>
      </c>
    </row>
    <row r="3837" spans="1:22" x14ac:dyDescent="0.25">
      <c r="A3837">
        <v>3753</v>
      </c>
      <c r="B3837" t="str">
        <f>"E"&amp;A3837</f>
        <v>E3753</v>
      </c>
      <c r="C3837" t="s">
        <v>26</v>
      </c>
      <c r="D3837">
        <v>1</v>
      </c>
      <c r="E3837">
        <f>IF(D3837&lt;4,D3837,4)</f>
        <v>1</v>
      </c>
      <c r="F3837" s="1">
        <v>39382</v>
      </c>
      <c r="G3837" s="1">
        <v>39481</v>
      </c>
      <c r="H3837" s="3">
        <f>G3837-F3837</f>
        <v>99</v>
      </c>
      <c r="I3837" s="3">
        <f>IF(H3837&lt;=60,1,IF(H3837&lt;=150,2,3))</f>
        <v>2</v>
      </c>
      <c r="J3837">
        <v>39.1</v>
      </c>
      <c r="K3837">
        <v>3.89</v>
      </c>
      <c r="L3837">
        <v>3.72</v>
      </c>
      <c r="M3837">
        <v>37</v>
      </c>
      <c r="N3837">
        <f>LOG(M3837/100,2)+3</f>
        <v>1.5655971758542251</v>
      </c>
      <c r="O3837">
        <f>INDEX(lehmad!B$2:B$412,MATCH(klypsid!$B3837,lehmad!$A$2:$A$412,0))</f>
        <v>38684</v>
      </c>
      <c r="P3837">
        <f>INDEX(lehmad!D$2:D$412,MATCH(klypsid!$B3837,lehmad!$A$2:$A$412,0))</f>
        <v>123</v>
      </c>
      <c r="Q3837">
        <f>INDEX(lehmad!E$2:E$412,MATCH(klypsid!$B3837,lehmad!$A$2:$A$412,0))</f>
        <v>1</v>
      </c>
      <c r="R3837" t="str">
        <f>INDEX(lehmad!F$2:F$412,MATCH(klypsid!$B3837,lehmad!$A$2:$A$412,0))</f>
        <v>LANCELOT-ET</v>
      </c>
      <c r="S3837">
        <f>INDEX(lehmad!H$2:H$412,MATCH(klypsid!$B3837,lehmad!$A$2:$A$412,0))</f>
        <v>126</v>
      </c>
      <c r="T3837">
        <f>INDEX(lehmad!K$2:K$412,MATCH(klypsid!$B3837,lehmad!$A$2:$A$412,0))</f>
        <v>122</v>
      </c>
      <c r="U3837" s="4">
        <f t="shared" si="118"/>
        <v>3</v>
      </c>
      <c r="V3837">
        <f t="shared" si="119"/>
        <v>31</v>
      </c>
    </row>
    <row r="3838" spans="1:22" x14ac:dyDescent="0.25">
      <c r="A3838">
        <v>3753</v>
      </c>
      <c r="B3838" t="str">
        <f>"E"&amp;A3838</f>
        <v>E3753</v>
      </c>
      <c r="C3838" t="s">
        <v>26</v>
      </c>
      <c r="D3838">
        <v>1</v>
      </c>
      <c r="E3838">
        <f>IF(D3838&lt;4,D3838,4)</f>
        <v>1</v>
      </c>
      <c r="F3838" s="1">
        <v>39382</v>
      </c>
      <c r="G3838" s="1">
        <v>39509</v>
      </c>
      <c r="H3838" s="3">
        <f>G3838-F3838</f>
        <v>127</v>
      </c>
      <c r="I3838" s="3">
        <f>IF(H3838&lt;=60,1,IF(H3838&lt;=150,2,3))</f>
        <v>2</v>
      </c>
      <c r="J3838">
        <v>35.5</v>
      </c>
      <c r="K3838">
        <v>3.07</v>
      </c>
      <c r="L3838">
        <v>3.72</v>
      </c>
      <c r="M3838">
        <v>26</v>
      </c>
      <c r="N3838">
        <f>LOG(M3838/100,2)+3</f>
        <v>1.0565835283663676</v>
      </c>
      <c r="O3838">
        <f>INDEX(lehmad!B$2:B$412,MATCH(klypsid!$B3838,lehmad!$A$2:$A$412,0))</f>
        <v>38684</v>
      </c>
      <c r="P3838">
        <f>INDEX(lehmad!D$2:D$412,MATCH(klypsid!$B3838,lehmad!$A$2:$A$412,0))</f>
        <v>123</v>
      </c>
      <c r="Q3838">
        <f>INDEX(lehmad!E$2:E$412,MATCH(klypsid!$B3838,lehmad!$A$2:$A$412,0))</f>
        <v>1</v>
      </c>
      <c r="R3838" t="str">
        <f>INDEX(lehmad!F$2:F$412,MATCH(klypsid!$B3838,lehmad!$A$2:$A$412,0))</f>
        <v>LANCELOT-ET</v>
      </c>
      <c r="S3838">
        <f>INDEX(lehmad!H$2:H$412,MATCH(klypsid!$B3838,lehmad!$A$2:$A$412,0))</f>
        <v>126</v>
      </c>
      <c r="T3838">
        <f>INDEX(lehmad!K$2:K$412,MATCH(klypsid!$B3838,lehmad!$A$2:$A$412,0))</f>
        <v>122</v>
      </c>
      <c r="U3838" s="4">
        <f t="shared" si="118"/>
        <v>4</v>
      </c>
      <c r="V3838">
        <f t="shared" si="119"/>
        <v>28</v>
      </c>
    </row>
    <row r="3839" spans="1:22" x14ac:dyDescent="0.25">
      <c r="A3839">
        <v>3753</v>
      </c>
      <c r="B3839" t="str">
        <f>"E"&amp;A3839</f>
        <v>E3753</v>
      </c>
      <c r="C3839" t="s">
        <v>26</v>
      </c>
      <c r="D3839">
        <v>1</v>
      </c>
      <c r="E3839">
        <f>IF(D3839&lt;4,D3839,4)</f>
        <v>1</v>
      </c>
      <c r="F3839" s="1">
        <v>39382</v>
      </c>
      <c r="G3839" s="1">
        <v>39539</v>
      </c>
      <c r="H3839" s="3">
        <f>G3839-F3839</f>
        <v>157</v>
      </c>
      <c r="I3839" s="3">
        <f>IF(H3839&lt;=60,1,IF(H3839&lt;=150,2,3))</f>
        <v>3</v>
      </c>
      <c r="J3839">
        <v>36</v>
      </c>
      <c r="K3839">
        <v>2.93</v>
      </c>
      <c r="L3839">
        <v>3.97</v>
      </c>
      <c r="M3839">
        <v>41</v>
      </c>
      <c r="N3839">
        <f>LOG(M3839/100,2)+3</f>
        <v>1.7136958148433588</v>
      </c>
      <c r="O3839">
        <f>INDEX(lehmad!B$2:B$412,MATCH(klypsid!$B3839,lehmad!$A$2:$A$412,0))</f>
        <v>38684</v>
      </c>
      <c r="P3839">
        <f>INDEX(lehmad!D$2:D$412,MATCH(klypsid!$B3839,lehmad!$A$2:$A$412,0))</f>
        <v>123</v>
      </c>
      <c r="Q3839">
        <f>INDEX(lehmad!E$2:E$412,MATCH(klypsid!$B3839,lehmad!$A$2:$A$412,0))</f>
        <v>1</v>
      </c>
      <c r="R3839" t="str">
        <f>INDEX(lehmad!F$2:F$412,MATCH(klypsid!$B3839,lehmad!$A$2:$A$412,0))</f>
        <v>LANCELOT-ET</v>
      </c>
      <c r="S3839">
        <f>INDEX(lehmad!H$2:H$412,MATCH(klypsid!$B3839,lehmad!$A$2:$A$412,0))</f>
        <v>126</v>
      </c>
      <c r="T3839">
        <f>INDEX(lehmad!K$2:K$412,MATCH(klypsid!$B3839,lehmad!$A$2:$A$412,0))</f>
        <v>122</v>
      </c>
      <c r="U3839" s="4">
        <f t="shared" si="118"/>
        <v>5</v>
      </c>
      <c r="V3839">
        <f t="shared" si="119"/>
        <v>30</v>
      </c>
    </row>
    <row r="3840" spans="1:22" x14ac:dyDescent="0.25">
      <c r="A3840">
        <v>3753</v>
      </c>
      <c r="B3840" t="str">
        <f>"E"&amp;A3840</f>
        <v>E3753</v>
      </c>
      <c r="C3840" t="s">
        <v>26</v>
      </c>
      <c r="D3840">
        <v>1</v>
      </c>
      <c r="E3840">
        <f>IF(D3840&lt;4,D3840,4)</f>
        <v>1</v>
      </c>
      <c r="F3840" s="1">
        <v>39382</v>
      </c>
      <c r="G3840" s="1">
        <v>39572</v>
      </c>
      <c r="H3840" s="3">
        <f>G3840-F3840</f>
        <v>190</v>
      </c>
      <c r="I3840" s="3">
        <f>IF(H3840&lt;=60,1,IF(H3840&lt;=150,2,3))</f>
        <v>3</v>
      </c>
      <c r="J3840">
        <v>35.799999999999997</v>
      </c>
      <c r="K3840">
        <v>2.62</v>
      </c>
      <c r="L3840">
        <v>3.79</v>
      </c>
      <c r="M3840">
        <v>22</v>
      </c>
      <c r="N3840">
        <f>LOG(M3840/100,2)+3</f>
        <v>0.8155754288625725</v>
      </c>
      <c r="O3840">
        <f>INDEX(lehmad!B$2:B$412,MATCH(klypsid!$B3840,lehmad!$A$2:$A$412,0))</f>
        <v>38684</v>
      </c>
      <c r="P3840">
        <f>INDEX(lehmad!D$2:D$412,MATCH(klypsid!$B3840,lehmad!$A$2:$A$412,0))</f>
        <v>123</v>
      </c>
      <c r="Q3840">
        <f>INDEX(lehmad!E$2:E$412,MATCH(klypsid!$B3840,lehmad!$A$2:$A$412,0))</f>
        <v>1</v>
      </c>
      <c r="R3840" t="str">
        <f>INDEX(lehmad!F$2:F$412,MATCH(klypsid!$B3840,lehmad!$A$2:$A$412,0))</f>
        <v>LANCELOT-ET</v>
      </c>
      <c r="S3840">
        <f>INDEX(lehmad!H$2:H$412,MATCH(klypsid!$B3840,lehmad!$A$2:$A$412,0))</f>
        <v>126</v>
      </c>
      <c r="T3840">
        <f>INDEX(lehmad!K$2:K$412,MATCH(klypsid!$B3840,lehmad!$A$2:$A$412,0))</f>
        <v>122</v>
      </c>
      <c r="U3840" s="4">
        <f t="shared" si="118"/>
        <v>6</v>
      </c>
      <c r="V3840">
        <f t="shared" si="119"/>
        <v>33</v>
      </c>
    </row>
    <row r="3841" spans="1:22" x14ac:dyDescent="0.25">
      <c r="A3841">
        <v>3753</v>
      </c>
      <c r="B3841" t="str">
        <f>"E"&amp;A3841</f>
        <v>E3753</v>
      </c>
      <c r="C3841" t="s">
        <v>26</v>
      </c>
      <c r="D3841">
        <v>1</v>
      </c>
      <c r="E3841">
        <f>IF(D3841&lt;4,D3841,4)</f>
        <v>1</v>
      </c>
      <c r="F3841" s="1">
        <v>39382</v>
      </c>
      <c r="G3841" s="1">
        <v>39600</v>
      </c>
      <c r="H3841" s="3">
        <f>G3841-F3841</f>
        <v>218</v>
      </c>
      <c r="I3841" s="3">
        <f>IF(H3841&lt;=60,1,IF(H3841&lt;=150,2,3))</f>
        <v>3</v>
      </c>
      <c r="J3841">
        <v>36.700000000000003</v>
      </c>
      <c r="K3841">
        <v>3.18</v>
      </c>
      <c r="L3841">
        <v>3.77</v>
      </c>
      <c r="M3841">
        <v>32</v>
      </c>
      <c r="N3841">
        <f>LOG(M3841/100,2)+3</f>
        <v>1.3561438102252752</v>
      </c>
      <c r="O3841">
        <f>INDEX(lehmad!B$2:B$412,MATCH(klypsid!$B3841,lehmad!$A$2:$A$412,0))</f>
        <v>38684</v>
      </c>
      <c r="P3841">
        <f>INDEX(lehmad!D$2:D$412,MATCH(klypsid!$B3841,lehmad!$A$2:$A$412,0))</f>
        <v>123</v>
      </c>
      <c r="Q3841">
        <f>INDEX(lehmad!E$2:E$412,MATCH(klypsid!$B3841,lehmad!$A$2:$A$412,0))</f>
        <v>1</v>
      </c>
      <c r="R3841" t="str">
        <f>INDEX(lehmad!F$2:F$412,MATCH(klypsid!$B3841,lehmad!$A$2:$A$412,0))</f>
        <v>LANCELOT-ET</v>
      </c>
      <c r="S3841">
        <f>INDEX(lehmad!H$2:H$412,MATCH(klypsid!$B3841,lehmad!$A$2:$A$412,0))</f>
        <v>126</v>
      </c>
      <c r="T3841">
        <f>INDEX(lehmad!K$2:K$412,MATCH(klypsid!$B3841,lehmad!$A$2:$A$412,0))</f>
        <v>122</v>
      </c>
      <c r="U3841" s="4">
        <f t="shared" si="118"/>
        <v>7</v>
      </c>
      <c r="V3841">
        <f t="shared" si="119"/>
        <v>28</v>
      </c>
    </row>
    <row r="3842" spans="1:22" x14ac:dyDescent="0.25">
      <c r="A3842">
        <v>3753</v>
      </c>
      <c r="B3842" t="str">
        <f>"E"&amp;A3842</f>
        <v>E3753</v>
      </c>
      <c r="C3842" t="s">
        <v>26</v>
      </c>
      <c r="D3842">
        <v>1</v>
      </c>
      <c r="E3842">
        <f>IF(D3842&lt;4,D3842,4)</f>
        <v>1</v>
      </c>
      <c r="F3842" s="1">
        <v>39382</v>
      </c>
      <c r="G3842" s="1">
        <v>39631</v>
      </c>
      <c r="H3842" s="3">
        <f>G3842-F3842</f>
        <v>249</v>
      </c>
      <c r="I3842" s="3">
        <f>IF(H3842&lt;=60,1,IF(H3842&lt;=150,2,3))</f>
        <v>3</v>
      </c>
      <c r="J3842">
        <v>31.3</v>
      </c>
      <c r="K3842">
        <v>3.3</v>
      </c>
      <c r="L3842">
        <v>4.12</v>
      </c>
      <c r="M3842">
        <v>33</v>
      </c>
      <c r="N3842">
        <f>LOG(M3842/100,2)+3</f>
        <v>1.4005379295837288</v>
      </c>
      <c r="O3842">
        <f>INDEX(lehmad!B$2:B$412,MATCH(klypsid!$B3842,lehmad!$A$2:$A$412,0))</f>
        <v>38684</v>
      </c>
      <c r="P3842">
        <f>INDEX(lehmad!D$2:D$412,MATCH(klypsid!$B3842,lehmad!$A$2:$A$412,0))</f>
        <v>123</v>
      </c>
      <c r="Q3842">
        <f>INDEX(lehmad!E$2:E$412,MATCH(klypsid!$B3842,lehmad!$A$2:$A$412,0))</f>
        <v>1</v>
      </c>
      <c r="R3842" t="str">
        <f>INDEX(lehmad!F$2:F$412,MATCH(klypsid!$B3842,lehmad!$A$2:$A$412,0))</f>
        <v>LANCELOT-ET</v>
      </c>
      <c r="S3842">
        <f>INDEX(lehmad!H$2:H$412,MATCH(klypsid!$B3842,lehmad!$A$2:$A$412,0))</f>
        <v>126</v>
      </c>
      <c r="T3842">
        <f>INDEX(lehmad!K$2:K$412,MATCH(klypsid!$B3842,lehmad!$A$2:$A$412,0))</f>
        <v>122</v>
      </c>
      <c r="U3842" s="4">
        <f t="shared" si="118"/>
        <v>8</v>
      </c>
      <c r="V3842">
        <f t="shared" si="119"/>
        <v>31</v>
      </c>
    </row>
    <row r="3843" spans="1:22" x14ac:dyDescent="0.25">
      <c r="A3843">
        <v>3753</v>
      </c>
      <c r="B3843" t="str">
        <f>"E"&amp;A3843</f>
        <v>E3753</v>
      </c>
      <c r="C3843" t="s">
        <v>26</v>
      </c>
      <c r="D3843">
        <v>1</v>
      </c>
      <c r="E3843">
        <f>IF(D3843&lt;4,D3843,4)</f>
        <v>1</v>
      </c>
      <c r="F3843" s="1">
        <v>39382</v>
      </c>
      <c r="G3843" s="1">
        <v>39663</v>
      </c>
      <c r="H3843" s="3">
        <f>G3843-F3843</f>
        <v>281</v>
      </c>
      <c r="I3843" s="3">
        <f>IF(H3843&lt;=60,1,IF(H3843&lt;=150,2,3))</f>
        <v>3</v>
      </c>
      <c r="J3843">
        <v>24.5</v>
      </c>
      <c r="K3843">
        <v>4.38</v>
      </c>
      <c r="L3843">
        <v>4.5</v>
      </c>
      <c r="M3843">
        <v>40</v>
      </c>
      <c r="N3843">
        <f>LOG(M3843/100,2)+3</f>
        <v>1.6780719051126378</v>
      </c>
      <c r="O3843">
        <f>INDEX(lehmad!B$2:B$412,MATCH(klypsid!$B3843,lehmad!$A$2:$A$412,0))</f>
        <v>38684</v>
      </c>
      <c r="P3843">
        <f>INDEX(lehmad!D$2:D$412,MATCH(klypsid!$B3843,lehmad!$A$2:$A$412,0))</f>
        <v>123</v>
      </c>
      <c r="Q3843">
        <f>INDEX(lehmad!E$2:E$412,MATCH(klypsid!$B3843,lehmad!$A$2:$A$412,0))</f>
        <v>1</v>
      </c>
      <c r="R3843" t="str">
        <f>INDEX(lehmad!F$2:F$412,MATCH(klypsid!$B3843,lehmad!$A$2:$A$412,0))</f>
        <v>LANCELOT-ET</v>
      </c>
      <c r="S3843">
        <f>INDEX(lehmad!H$2:H$412,MATCH(klypsid!$B3843,lehmad!$A$2:$A$412,0))</f>
        <v>126</v>
      </c>
      <c r="T3843">
        <f>INDEX(lehmad!K$2:K$412,MATCH(klypsid!$B3843,lehmad!$A$2:$A$412,0))</f>
        <v>122</v>
      </c>
      <c r="U3843" s="4">
        <f t="shared" ref="U3843:U3906" si="120">IF(AND(A3843=A3842,D3843=D3842),U3842+1,1)</f>
        <v>9</v>
      </c>
      <c r="V3843">
        <f t="shared" ref="V3843:V3906" si="121">IF(AND(A3843=A3842,D3843=D3842),G3843-G3842,G3843-F3843)</f>
        <v>32</v>
      </c>
    </row>
    <row r="3844" spans="1:22" x14ac:dyDescent="0.25">
      <c r="A3844">
        <v>3753</v>
      </c>
      <c r="B3844" t="str">
        <f>"E"&amp;A3844</f>
        <v>E3753</v>
      </c>
      <c r="C3844" t="s">
        <v>26</v>
      </c>
      <c r="D3844">
        <v>2</v>
      </c>
      <c r="E3844">
        <f>IF(D3844&lt;4,D3844,4)</f>
        <v>2</v>
      </c>
      <c r="F3844" s="1">
        <v>39748</v>
      </c>
      <c r="G3844" s="1">
        <v>39783</v>
      </c>
      <c r="H3844" s="3">
        <f>G3844-F3844</f>
        <v>35</v>
      </c>
      <c r="I3844" s="3">
        <f>IF(H3844&lt;=60,1,IF(H3844&lt;=150,2,3))</f>
        <v>1</v>
      </c>
      <c r="J3844">
        <v>61.3</v>
      </c>
      <c r="K3844">
        <v>3.5</v>
      </c>
      <c r="L3844">
        <v>3.32</v>
      </c>
      <c r="M3844">
        <v>17</v>
      </c>
      <c r="N3844">
        <f>LOG(M3844/100,2)+3</f>
        <v>0.44360665147561473</v>
      </c>
      <c r="O3844">
        <f>INDEX(lehmad!B$2:B$412,MATCH(klypsid!$B3844,lehmad!$A$2:$A$412,0))</f>
        <v>38684</v>
      </c>
      <c r="P3844">
        <f>INDEX(lehmad!D$2:D$412,MATCH(klypsid!$B3844,lehmad!$A$2:$A$412,0))</f>
        <v>123</v>
      </c>
      <c r="Q3844">
        <f>INDEX(lehmad!E$2:E$412,MATCH(klypsid!$B3844,lehmad!$A$2:$A$412,0))</f>
        <v>1</v>
      </c>
      <c r="R3844" t="str">
        <f>INDEX(lehmad!F$2:F$412,MATCH(klypsid!$B3844,lehmad!$A$2:$A$412,0))</f>
        <v>LANCELOT-ET</v>
      </c>
      <c r="S3844">
        <f>INDEX(lehmad!H$2:H$412,MATCH(klypsid!$B3844,lehmad!$A$2:$A$412,0))</f>
        <v>126</v>
      </c>
      <c r="T3844">
        <f>INDEX(lehmad!K$2:K$412,MATCH(klypsid!$B3844,lehmad!$A$2:$A$412,0))</f>
        <v>122</v>
      </c>
      <c r="U3844" s="4">
        <f t="shared" si="120"/>
        <v>1</v>
      </c>
      <c r="V3844">
        <f t="shared" si="121"/>
        <v>35</v>
      </c>
    </row>
    <row r="3845" spans="1:22" x14ac:dyDescent="0.25">
      <c r="A3845">
        <v>3753</v>
      </c>
      <c r="B3845" t="str">
        <f>"E"&amp;A3845</f>
        <v>E3753</v>
      </c>
      <c r="C3845" t="s">
        <v>26</v>
      </c>
      <c r="D3845">
        <v>2</v>
      </c>
      <c r="E3845">
        <f>IF(D3845&lt;4,D3845,4)</f>
        <v>2</v>
      </c>
      <c r="F3845" s="1">
        <v>39748</v>
      </c>
      <c r="G3845" s="1">
        <v>39817</v>
      </c>
      <c r="H3845" s="3">
        <f>G3845-F3845</f>
        <v>69</v>
      </c>
      <c r="I3845" s="3">
        <f>IF(H3845&lt;=60,1,IF(H3845&lt;=150,2,3))</f>
        <v>2</v>
      </c>
      <c r="J3845">
        <v>61</v>
      </c>
      <c r="K3845">
        <v>2.67</v>
      </c>
      <c r="L3845">
        <v>3.56</v>
      </c>
      <c r="M3845">
        <v>41</v>
      </c>
      <c r="N3845">
        <f>LOG(M3845/100,2)+3</f>
        <v>1.7136958148433588</v>
      </c>
      <c r="O3845">
        <f>INDEX(lehmad!B$2:B$412,MATCH(klypsid!$B3845,lehmad!$A$2:$A$412,0))</f>
        <v>38684</v>
      </c>
      <c r="P3845">
        <f>INDEX(lehmad!D$2:D$412,MATCH(klypsid!$B3845,lehmad!$A$2:$A$412,0))</f>
        <v>123</v>
      </c>
      <c r="Q3845">
        <f>INDEX(lehmad!E$2:E$412,MATCH(klypsid!$B3845,lehmad!$A$2:$A$412,0))</f>
        <v>1</v>
      </c>
      <c r="R3845" t="str">
        <f>INDEX(lehmad!F$2:F$412,MATCH(klypsid!$B3845,lehmad!$A$2:$A$412,0))</f>
        <v>LANCELOT-ET</v>
      </c>
      <c r="S3845">
        <f>INDEX(lehmad!H$2:H$412,MATCH(klypsid!$B3845,lehmad!$A$2:$A$412,0))</f>
        <v>126</v>
      </c>
      <c r="T3845">
        <f>INDEX(lehmad!K$2:K$412,MATCH(klypsid!$B3845,lehmad!$A$2:$A$412,0))</f>
        <v>122</v>
      </c>
      <c r="U3845" s="4">
        <f t="shared" si="120"/>
        <v>2</v>
      </c>
      <c r="V3845">
        <f t="shared" si="121"/>
        <v>34</v>
      </c>
    </row>
    <row r="3846" spans="1:22" x14ac:dyDescent="0.25">
      <c r="A3846">
        <v>3753</v>
      </c>
      <c r="B3846" t="str">
        <f>"E"&amp;A3846</f>
        <v>E3753</v>
      </c>
      <c r="C3846" t="s">
        <v>26</v>
      </c>
      <c r="D3846">
        <v>2</v>
      </c>
      <c r="E3846">
        <f>IF(D3846&lt;4,D3846,4)</f>
        <v>2</v>
      </c>
      <c r="F3846" s="1">
        <v>39748</v>
      </c>
      <c r="G3846" s="1">
        <v>39845</v>
      </c>
      <c r="H3846" s="3">
        <f>G3846-F3846</f>
        <v>97</v>
      </c>
      <c r="I3846" s="3">
        <f>IF(H3846&lt;=60,1,IF(H3846&lt;=150,2,3))</f>
        <v>2</v>
      </c>
      <c r="J3846">
        <v>55.4</v>
      </c>
      <c r="K3846">
        <v>3.34</v>
      </c>
      <c r="L3846">
        <v>3.62</v>
      </c>
      <c r="M3846">
        <v>198</v>
      </c>
      <c r="N3846">
        <f>LOG(M3846/100,2)+3</f>
        <v>3.9855004303048851</v>
      </c>
      <c r="O3846">
        <f>INDEX(lehmad!B$2:B$412,MATCH(klypsid!$B3846,lehmad!$A$2:$A$412,0))</f>
        <v>38684</v>
      </c>
      <c r="P3846">
        <f>INDEX(lehmad!D$2:D$412,MATCH(klypsid!$B3846,lehmad!$A$2:$A$412,0))</f>
        <v>123</v>
      </c>
      <c r="Q3846">
        <f>INDEX(lehmad!E$2:E$412,MATCH(klypsid!$B3846,lehmad!$A$2:$A$412,0))</f>
        <v>1</v>
      </c>
      <c r="R3846" t="str">
        <f>INDEX(lehmad!F$2:F$412,MATCH(klypsid!$B3846,lehmad!$A$2:$A$412,0))</f>
        <v>LANCELOT-ET</v>
      </c>
      <c r="S3846">
        <f>INDEX(lehmad!H$2:H$412,MATCH(klypsid!$B3846,lehmad!$A$2:$A$412,0))</f>
        <v>126</v>
      </c>
      <c r="T3846">
        <f>INDEX(lehmad!K$2:K$412,MATCH(klypsid!$B3846,lehmad!$A$2:$A$412,0))</f>
        <v>122</v>
      </c>
      <c r="U3846" s="4">
        <f t="shared" si="120"/>
        <v>3</v>
      </c>
      <c r="V3846">
        <f t="shared" si="121"/>
        <v>28</v>
      </c>
    </row>
    <row r="3847" spans="1:22" x14ac:dyDescent="0.25">
      <c r="A3847">
        <v>3753</v>
      </c>
      <c r="B3847" t="str">
        <f>"E"&amp;A3847</f>
        <v>E3753</v>
      </c>
      <c r="C3847" t="s">
        <v>26</v>
      </c>
      <c r="D3847">
        <v>2</v>
      </c>
      <c r="E3847">
        <f>IF(D3847&lt;4,D3847,4)</f>
        <v>2</v>
      </c>
      <c r="F3847" s="1">
        <v>39748</v>
      </c>
      <c r="G3847" s="1">
        <v>39875</v>
      </c>
      <c r="H3847" s="3">
        <f>G3847-F3847</f>
        <v>127</v>
      </c>
      <c r="I3847" s="3">
        <f>IF(H3847&lt;=60,1,IF(H3847&lt;=150,2,3))</f>
        <v>2</v>
      </c>
      <c r="J3847">
        <v>46.3</v>
      </c>
      <c r="K3847">
        <v>3.14</v>
      </c>
      <c r="L3847">
        <v>3.75</v>
      </c>
      <c r="M3847">
        <v>15</v>
      </c>
      <c r="N3847">
        <f>LOG(M3847/100,2)+3</f>
        <v>0.26303440583379389</v>
      </c>
      <c r="O3847">
        <f>INDEX(lehmad!B$2:B$412,MATCH(klypsid!$B3847,lehmad!$A$2:$A$412,0))</f>
        <v>38684</v>
      </c>
      <c r="P3847">
        <f>INDEX(lehmad!D$2:D$412,MATCH(klypsid!$B3847,lehmad!$A$2:$A$412,0))</f>
        <v>123</v>
      </c>
      <c r="Q3847">
        <f>INDEX(lehmad!E$2:E$412,MATCH(klypsid!$B3847,lehmad!$A$2:$A$412,0))</f>
        <v>1</v>
      </c>
      <c r="R3847" t="str">
        <f>INDEX(lehmad!F$2:F$412,MATCH(klypsid!$B3847,lehmad!$A$2:$A$412,0))</f>
        <v>LANCELOT-ET</v>
      </c>
      <c r="S3847">
        <f>INDEX(lehmad!H$2:H$412,MATCH(klypsid!$B3847,lehmad!$A$2:$A$412,0))</f>
        <v>126</v>
      </c>
      <c r="T3847">
        <f>INDEX(lehmad!K$2:K$412,MATCH(klypsid!$B3847,lehmad!$A$2:$A$412,0))</f>
        <v>122</v>
      </c>
      <c r="U3847" s="4">
        <f t="shared" si="120"/>
        <v>4</v>
      </c>
      <c r="V3847">
        <f t="shared" si="121"/>
        <v>30</v>
      </c>
    </row>
    <row r="3848" spans="1:22" x14ac:dyDescent="0.25">
      <c r="A3848">
        <v>3753</v>
      </c>
      <c r="B3848" t="str">
        <f>"E"&amp;A3848</f>
        <v>E3753</v>
      </c>
      <c r="C3848" t="s">
        <v>26</v>
      </c>
      <c r="D3848">
        <v>2</v>
      </c>
      <c r="E3848">
        <f>IF(D3848&lt;4,D3848,4)</f>
        <v>2</v>
      </c>
      <c r="F3848" s="1">
        <v>39748</v>
      </c>
      <c r="G3848" s="1">
        <v>39908</v>
      </c>
      <c r="H3848" s="3">
        <f>G3848-F3848</f>
        <v>160</v>
      </c>
      <c r="I3848" s="3">
        <f>IF(H3848&lt;=60,1,IF(H3848&lt;=150,2,3))</f>
        <v>3</v>
      </c>
      <c r="J3848">
        <v>43.8</v>
      </c>
      <c r="K3848">
        <v>4.12</v>
      </c>
      <c r="L3848">
        <v>3.62</v>
      </c>
      <c r="M3848">
        <v>51</v>
      </c>
      <c r="N3848">
        <f>LOG(M3848/100,2)+3</f>
        <v>2.0285691521967708</v>
      </c>
      <c r="O3848">
        <f>INDEX(lehmad!B$2:B$412,MATCH(klypsid!$B3848,lehmad!$A$2:$A$412,0))</f>
        <v>38684</v>
      </c>
      <c r="P3848">
        <f>INDEX(lehmad!D$2:D$412,MATCH(klypsid!$B3848,lehmad!$A$2:$A$412,0))</f>
        <v>123</v>
      </c>
      <c r="Q3848">
        <f>INDEX(lehmad!E$2:E$412,MATCH(klypsid!$B3848,lehmad!$A$2:$A$412,0))</f>
        <v>1</v>
      </c>
      <c r="R3848" t="str">
        <f>INDEX(lehmad!F$2:F$412,MATCH(klypsid!$B3848,lehmad!$A$2:$A$412,0))</f>
        <v>LANCELOT-ET</v>
      </c>
      <c r="S3848">
        <f>INDEX(lehmad!H$2:H$412,MATCH(klypsid!$B3848,lehmad!$A$2:$A$412,0))</f>
        <v>126</v>
      </c>
      <c r="T3848">
        <f>INDEX(lehmad!K$2:K$412,MATCH(klypsid!$B3848,lehmad!$A$2:$A$412,0))</f>
        <v>122</v>
      </c>
      <c r="U3848" s="4">
        <f t="shared" si="120"/>
        <v>5</v>
      </c>
      <c r="V3848">
        <f t="shared" si="121"/>
        <v>33</v>
      </c>
    </row>
    <row r="3849" spans="1:22" x14ac:dyDescent="0.25">
      <c r="A3849">
        <v>3753</v>
      </c>
      <c r="B3849" t="str">
        <f>"E"&amp;A3849</f>
        <v>E3753</v>
      </c>
      <c r="C3849" t="s">
        <v>26</v>
      </c>
      <c r="D3849">
        <v>2</v>
      </c>
      <c r="E3849">
        <f>IF(D3849&lt;4,D3849,4)</f>
        <v>2</v>
      </c>
      <c r="F3849" s="1">
        <v>39748</v>
      </c>
      <c r="G3849" s="1">
        <v>39944</v>
      </c>
      <c r="H3849" s="3">
        <f>G3849-F3849</f>
        <v>196</v>
      </c>
      <c r="I3849" s="3">
        <f>IF(H3849&lt;=60,1,IF(H3849&lt;=150,2,3))</f>
        <v>3</v>
      </c>
      <c r="J3849">
        <v>35.1</v>
      </c>
      <c r="K3849">
        <v>4.59</v>
      </c>
      <c r="L3849">
        <v>3.86</v>
      </c>
      <c r="M3849">
        <v>25</v>
      </c>
      <c r="N3849">
        <f>LOG(M3849/100,2)+3</f>
        <v>1</v>
      </c>
      <c r="O3849">
        <f>INDEX(lehmad!B$2:B$412,MATCH(klypsid!$B3849,lehmad!$A$2:$A$412,0))</f>
        <v>38684</v>
      </c>
      <c r="P3849">
        <f>INDEX(lehmad!D$2:D$412,MATCH(klypsid!$B3849,lehmad!$A$2:$A$412,0))</f>
        <v>123</v>
      </c>
      <c r="Q3849">
        <f>INDEX(lehmad!E$2:E$412,MATCH(klypsid!$B3849,lehmad!$A$2:$A$412,0))</f>
        <v>1</v>
      </c>
      <c r="R3849" t="str">
        <f>INDEX(lehmad!F$2:F$412,MATCH(klypsid!$B3849,lehmad!$A$2:$A$412,0))</f>
        <v>LANCELOT-ET</v>
      </c>
      <c r="S3849">
        <f>INDEX(lehmad!H$2:H$412,MATCH(klypsid!$B3849,lehmad!$A$2:$A$412,0))</f>
        <v>126</v>
      </c>
      <c r="T3849">
        <f>INDEX(lehmad!K$2:K$412,MATCH(klypsid!$B3849,lehmad!$A$2:$A$412,0))</f>
        <v>122</v>
      </c>
      <c r="U3849" s="4">
        <f t="shared" si="120"/>
        <v>6</v>
      </c>
      <c r="V3849">
        <f t="shared" si="121"/>
        <v>36</v>
      </c>
    </row>
    <row r="3850" spans="1:22" x14ac:dyDescent="0.25">
      <c r="A3850">
        <v>3753</v>
      </c>
      <c r="B3850" t="str">
        <f>"E"&amp;A3850</f>
        <v>E3753</v>
      </c>
      <c r="C3850" t="s">
        <v>26</v>
      </c>
      <c r="D3850">
        <v>2</v>
      </c>
      <c r="E3850">
        <f>IF(D3850&lt;4,D3850,4)</f>
        <v>2</v>
      </c>
      <c r="F3850" s="1">
        <v>39748</v>
      </c>
      <c r="G3850" s="1">
        <v>39972</v>
      </c>
      <c r="H3850" s="3">
        <f>G3850-F3850</f>
        <v>224</v>
      </c>
      <c r="I3850" s="3">
        <f>IF(H3850&lt;=60,1,IF(H3850&lt;=150,2,3))</f>
        <v>3</v>
      </c>
      <c r="J3850">
        <v>33.9</v>
      </c>
      <c r="K3850">
        <v>3.42</v>
      </c>
      <c r="L3850">
        <v>4.04</v>
      </c>
      <c r="M3850">
        <v>105</v>
      </c>
      <c r="N3850">
        <f>LOG(M3850/100,2)+3</f>
        <v>3.0703893278913981</v>
      </c>
      <c r="O3850">
        <f>INDEX(lehmad!B$2:B$412,MATCH(klypsid!$B3850,lehmad!$A$2:$A$412,0))</f>
        <v>38684</v>
      </c>
      <c r="P3850">
        <f>INDEX(lehmad!D$2:D$412,MATCH(klypsid!$B3850,lehmad!$A$2:$A$412,0))</f>
        <v>123</v>
      </c>
      <c r="Q3850">
        <f>INDEX(lehmad!E$2:E$412,MATCH(klypsid!$B3850,lehmad!$A$2:$A$412,0))</f>
        <v>1</v>
      </c>
      <c r="R3850" t="str">
        <f>INDEX(lehmad!F$2:F$412,MATCH(klypsid!$B3850,lehmad!$A$2:$A$412,0))</f>
        <v>LANCELOT-ET</v>
      </c>
      <c r="S3850">
        <f>INDEX(lehmad!H$2:H$412,MATCH(klypsid!$B3850,lehmad!$A$2:$A$412,0))</f>
        <v>126</v>
      </c>
      <c r="T3850">
        <f>INDEX(lehmad!K$2:K$412,MATCH(klypsid!$B3850,lehmad!$A$2:$A$412,0))</f>
        <v>122</v>
      </c>
      <c r="U3850" s="4">
        <f t="shared" si="120"/>
        <v>7</v>
      </c>
      <c r="V3850">
        <f t="shared" si="121"/>
        <v>28</v>
      </c>
    </row>
    <row r="3851" spans="1:22" x14ac:dyDescent="0.25">
      <c r="A3851">
        <v>3753</v>
      </c>
      <c r="B3851" t="str">
        <f>"E"&amp;A3851</f>
        <v>E3753</v>
      </c>
      <c r="C3851" t="s">
        <v>26</v>
      </c>
      <c r="D3851">
        <v>2</v>
      </c>
      <c r="E3851">
        <f>IF(D3851&lt;4,D3851,4)</f>
        <v>2</v>
      </c>
      <c r="F3851" s="1">
        <v>39748</v>
      </c>
      <c r="G3851" s="1">
        <v>40007</v>
      </c>
      <c r="H3851" s="3">
        <f>G3851-F3851</f>
        <v>259</v>
      </c>
      <c r="I3851" s="3">
        <f>IF(H3851&lt;=60,1,IF(H3851&lt;=150,2,3))</f>
        <v>3</v>
      </c>
      <c r="J3851">
        <v>33.200000000000003</v>
      </c>
      <c r="K3851">
        <v>3.23</v>
      </c>
      <c r="L3851">
        <v>4.28</v>
      </c>
      <c r="M3851">
        <v>35</v>
      </c>
      <c r="N3851">
        <f>LOG(M3851/100,2)+3</f>
        <v>1.4854268271702415</v>
      </c>
      <c r="O3851">
        <f>INDEX(lehmad!B$2:B$412,MATCH(klypsid!$B3851,lehmad!$A$2:$A$412,0))</f>
        <v>38684</v>
      </c>
      <c r="P3851">
        <f>INDEX(lehmad!D$2:D$412,MATCH(klypsid!$B3851,lehmad!$A$2:$A$412,0))</f>
        <v>123</v>
      </c>
      <c r="Q3851">
        <f>INDEX(lehmad!E$2:E$412,MATCH(klypsid!$B3851,lehmad!$A$2:$A$412,0))</f>
        <v>1</v>
      </c>
      <c r="R3851" t="str">
        <f>INDEX(lehmad!F$2:F$412,MATCH(klypsid!$B3851,lehmad!$A$2:$A$412,0))</f>
        <v>LANCELOT-ET</v>
      </c>
      <c r="S3851">
        <f>INDEX(lehmad!H$2:H$412,MATCH(klypsid!$B3851,lehmad!$A$2:$A$412,0))</f>
        <v>126</v>
      </c>
      <c r="T3851">
        <f>INDEX(lehmad!K$2:K$412,MATCH(klypsid!$B3851,lehmad!$A$2:$A$412,0))</f>
        <v>122</v>
      </c>
      <c r="U3851" s="4">
        <f t="shared" si="120"/>
        <v>8</v>
      </c>
      <c r="V3851">
        <f t="shared" si="121"/>
        <v>35</v>
      </c>
    </row>
    <row r="3852" spans="1:22" x14ac:dyDescent="0.25">
      <c r="A3852">
        <v>3753</v>
      </c>
      <c r="B3852" t="str">
        <f>"E"&amp;A3852</f>
        <v>E3753</v>
      </c>
      <c r="C3852" t="s">
        <v>26</v>
      </c>
      <c r="D3852">
        <v>2</v>
      </c>
      <c r="E3852">
        <f>IF(D3852&lt;4,D3852,4)</f>
        <v>2</v>
      </c>
      <c r="F3852" s="1">
        <v>39748</v>
      </c>
      <c r="G3852" s="1">
        <v>40037</v>
      </c>
      <c r="H3852" s="3">
        <f>G3852-F3852</f>
        <v>289</v>
      </c>
      <c r="I3852" s="3">
        <f>IF(H3852&lt;=60,1,IF(H3852&lt;=150,2,3))</f>
        <v>3</v>
      </c>
      <c r="J3852">
        <v>25.9</v>
      </c>
      <c r="K3852">
        <v>4.2</v>
      </c>
      <c r="L3852">
        <v>4.55</v>
      </c>
      <c r="M3852">
        <v>49</v>
      </c>
      <c r="N3852">
        <f>LOG(M3852/100,2)+3</f>
        <v>1.9708536543404835</v>
      </c>
      <c r="O3852">
        <f>INDEX(lehmad!B$2:B$412,MATCH(klypsid!$B3852,lehmad!$A$2:$A$412,0))</f>
        <v>38684</v>
      </c>
      <c r="P3852">
        <f>INDEX(lehmad!D$2:D$412,MATCH(klypsid!$B3852,lehmad!$A$2:$A$412,0))</f>
        <v>123</v>
      </c>
      <c r="Q3852">
        <f>INDEX(lehmad!E$2:E$412,MATCH(klypsid!$B3852,lehmad!$A$2:$A$412,0))</f>
        <v>1</v>
      </c>
      <c r="R3852" t="str">
        <f>INDEX(lehmad!F$2:F$412,MATCH(klypsid!$B3852,lehmad!$A$2:$A$412,0))</f>
        <v>LANCELOT-ET</v>
      </c>
      <c r="S3852">
        <f>INDEX(lehmad!H$2:H$412,MATCH(klypsid!$B3852,lehmad!$A$2:$A$412,0))</f>
        <v>126</v>
      </c>
      <c r="T3852">
        <f>INDEX(lehmad!K$2:K$412,MATCH(klypsid!$B3852,lehmad!$A$2:$A$412,0))</f>
        <v>122</v>
      </c>
      <c r="U3852" s="4">
        <f t="shared" si="120"/>
        <v>9</v>
      </c>
      <c r="V3852">
        <f t="shared" si="121"/>
        <v>30</v>
      </c>
    </row>
    <row r="3853" spans="1:22" x14ac:dyDescent="0.25">
      <c r="A3853">
        <v>3753</v>
      </c>
      <c r="B3853" t="str">
        <f>"E"&amp;A3853</f>
        <v>E3753</v>
      </c>
      <c r="C3853" t="s">
        <v>26</v>
      </c>
      <c r="D3853">
        <v>2</v>
      </c>
      <c r="E3853">
        <f>IF(D3853&lt;4,D3853,4)</f>
        <v>2</v>
      </c>
      <c r="F3853" s="1">
        <v>39748</v>
      </c>
      <c r="G3853" s="1">
        <v>40066</v>
      </c>
      <c r="H3853" s="3">
        <f>G3853-F3853</f>
        <v>318</v>
      </c>
      <c r="I3853" s="3">
        <f>IF(H3853&lt;=60,1,IF(H3853&lt;=150,2,3))</f>
        <v>3</v>
      </c>
      <c r="J3853">
        <v>26.4</v>
      </c>
      <c r="K3853">
        <v>4.45</v>
      </c>
      <c r="L3853">
        <v>4.79</v>
      </c>
      <c r="M3853">
        <v>39</v>
      </c>
      <c r="N3853">
        <f>LOG(M3853/100,2)+3</f>
        <v>1.6415460290875237</v>
      </c>
      <c r="O3853">
        <f>INDEX(lehmad!B$2:B$412,MATCH(klypsid!$B3853,lehmad!$A$2:$A$412,0))</f>
        <v>38684</v>
      </c>
      <c r="P3853">
        <f>INDEX(lehmad!D$2:D$412,MATCH(klypsid!$B3853,lehmad!$A$2:$A$412,0))</f>
        <v>123</v>
      </c>
      <c r="Q3853">
        <f>INDEX(lehmad!E$2:E$412,MATCH(klypsid!$B3853,lehmad!$A$2:$A$412,0))</f>
        <v>1</v>
      </c>
      <c r="R3853" t="str">
        <f>INDEX(lehmad!F$2:F$412,MATCH(klypsid!$B3853,lehmad!$A$2:$A$412,0))</f>
        <v>LANCELOT-ET</v>
      </c>
      <c r="S3853">
        <f>INDEX(lehmad!H$2:H$412,MATCH(klypsid!$B3853,lehmad!$A$2:$A$412,0))</f>
        <v>126</v>
      </c>
      <c r="T3853">
        <f>INDEX(lehmad!K$2:K$412,MATCH(klypsid!$B3853,lehmad!$A$2:$A$412,0))</f>
        <v>122</v>
      </c>
      <c r="U3853" s="4">
        <f t="shared" si="120"/>
        <v>10</v>
      </c>
      <c r="V3853">
        <f t="shared" si="121"/>
        <v>29</v>
      </c>
    </row>
    <row r="3854" spans="1:22" x14ac:dyDescent="0.25">
      <c r="A3854">
        <v>3753</v>
      </c>
      <c r="B3854" t="str">
        <f>"E"&amp;A3854</f>
        <v>E3753</v>
      </c>
      <c r="C3854" t="s">
        <v>26</v>
      </c>
      <c r="D3854">
        <v>2</v>
      </c>
      <c r="E3854">
        <f>IF(D3854&lt;4,D3854,4)</f>
        <v>2</v>
      </c>
      <c r="F3854" s="1">
        <v>39748</v>
      </c>
      <c r="G3854" s="1">
        <v>40094</v>
      </c>
      <c r="H3854" s="3">
        <f>G3854-F3854</f>
        <v>346</v>
      </c>
      <c r="I3854" s="3">
        <f>IF(H3854&lt;=60,1,IF(H3854&lt;=150,2,3))</f>
        <v>3</v>
      </c>
      <c r="J3854">
        <v>19.7</v>
      </c>
      <c r="K3854">
        <v>4.79</v>
      </c>
      <c r="L3854">
        <v>5.24</v>
      </c>
      <c r="M3854">
        <v>76</v>
      </c>
      <c r="N3854">
        <f>LOG(M3854/100,2)+3</f>
        <v>2.6040713236688608</v>
      </c>
      <c r="O3854">
        <f>INDEX(lehmad!B$2:B$412,MATCH(klypsid!$B3854,lehmad!$A$2:$A$412,0))</f>
        <v>38684</v>
      </c>
      <c r="P3854">
        <f>INDEX(lehmad!D$2:D$412,MATCH(klypsid!$B3854,lehmad!$A$2:$A$412,0))</f>
        <v>123</v>
      </c>
      <c r="Q3854">
        <f>INDEX(lehmad!E$2:E$412,MATCH(klypsid!$B3854,lehmad!$A$2:$A$412,0))</f>
        <v>1</v>
      </c>
      <c r="R3854" t="str">
        <f>INDEX(lehmad!F$2:F$412,MATCH(klypsid!$B3854,lehmad!$A$2:$A$412,0))</f>
        <v>LANCELOT-ET</v>
      </c>
      <c r="S3854">
        <f>INDEX(lehmad!H$2:H$412,MATCH(klypsid!$B3854,lehmad!$A$2:$A$412,0))</f>
        <v>126</v>
      </c>
      <c r="T3854">
        <f>INDEX(lehmad!K$2:K$412,MATCH(klypsid!$B3854,lehmad!$A$2:$A$412,0))</f>
        <v>122</v>
      </c>
      <c r="U3854" s="4">
        <f t="shared" si="120"/>
        <v>11</v>
      </c>
      <c r="V3854">
        <f t="shared" si="121"/>
        <v>28</v>
      </c>
    </row>
    <row r="3855" spans="1:22" x14ac:dyDescent="0.25">
      <c r="A3855">
        <v>3753</v>
      </c>
      <c r="B3855" t="str">
        <f>"E"&amp;A3855</f>
        <v>E3753</v>
      </c>
      <c r="C3855" t="s">
        <v>26</v>
      </c>
      <c r="D3855">
        <v>2</v>
      </c>
      <c r="E3855">
        <f>IF(D3855&lt;4,D3855,4)</f>
        <v>2</v>
      </c>
      <c r="F3855" s="1">
        <v>39748</v>
      </c>
      <c r="G3855" s="1">
        <v>40125</v>
      </c>
      <c r="H3855" s="3">
        <f>G3855-F3855</f>
        <v>377</v>
      </c>
      <c r="I3855" s="3">
        <f>IF(H3855&lt;=60,1,IF(H3855&lt;=150,2,3))</f>
        <v>3</v>
      </c>
      <c r="J3855">
        <v>6.4</v>
      </c>
      <c r="K3855">
        <v>5.01</v>
      </c>
      <c r="L3855">
        <v>4.95</v>
      </c>
      <c r="M3855">
        <v>324</v>
      </c>
      <c r="N3855">
        <f>LOG(M3855/100,2)+3</f>
        <v>4.6959938131098999</v>
      </c>
      <c r="O3855">
        <f>INDEX(lehmad!B$2:B$412,MATCH(klypsid!$B3855,lehmad!$A$2:$A$412,0))</f>
        <v>38684</v>
      </c>
      <c r="P3855">
        <f>INDEX(lehmad!D$2:D$412,MATCH(klypsid!$B3855,lehmad!$A$2:$A$412,0))</f>
        <v>123</v>
      </c>
      <c r="Q3855">
        <f>INDEX(lehmad!E$2:E$412,MATCH(klypsid!$B3855,lehmad!$A$2:$A$412,0))</f>
        <v>1</v>
      </c>
      <c r="R3855" t="str">
        <f>INDEX(lehmad!F$2:F$412,MATCH(klypsid!$B3855,lehmad!$A$2:$A$412,0))</f>
        <v>LANCELOT-ET</v>
      </c>
      <c r="S3855">
        <f>INDEX(lehmad!H$2:H$412,MATCH(klypsid!$B3855,lehmad!$A$2:$A$412,0))</f>
        <v>126</v>
      </c>
      <c r="T3855">
        <f>INDEX(lehmad!K$2:K$412,MATCH(klypsid!$B3855,lehmad!$A$2:$A$412,0))</f>
        <v>122</v>
      </c>
      <c r="U3855" s="4">
        <f t="shared" si="120"/>
        <v>12</v>
      </c>
      <c r="V3855">
        <f t="shared" si="121"/>
        <v>31</v>
      </c>
    </row>
    <row r="3856" spans="1:22" x14ac:dyDescent="0.25">
      <c r="A3856">
        <v>3753</v>
      </c>
      <c r="B3856" t="str">
        <f>"E"&amp;A3856</f>
        <v>E3753</v>
      </c>
      <c r="C3856" t="s">
        <v>26</v>
      </c>
      <c r="D3856">
        <v>3</v>
      </c>
      <c r="E3856">
        <f>IF(D3856&lt;4,D3856,4)</f>
        <v>3</v>
      </c>
      <c r="F3856" s="1">
        <v>40211</v>
      </c>
      <c r="G3856" s="1">
        <v>40242</v>
      </c>
      <c r="H3856" s="3">
        <f>G3856-F3856</f>
        <v>31</v>
      </c>
      <c r="I3856" s="3">
        <f>IF(H3856&lt;=60,1,IF(H3856&lt;=150,2,3))</f>
        <v>1</v>
      </c>
      <c r="J3856">
        <v>41.2</v>
      </c>
      <c r="K3856">
        <v>4.34</v>
      </c>
      <c r="L3856">
        <v>2.94</v>
      </c>
      <c r="M3856">
        <v>39</v>
      </c>
      <c r="N3856">
        <f>LOG(M3856/100,2)+3</f>
        <v>1.6415460290875237</v>
      </c>
      <c r="O3856">
        <f>INDEX(lehmad!B$2:B$412,MATCH(klypsid!$B3856,lehmad!$A$2:$A$412,0))</f>
        <v>38684</v>
      </c>
      <c r="P3856">
        <f>INDEX(lehmad!D$2:D$412,MATCH(klypsid!$B3856,lehmad!$A$2:$A$412,0))</f>
        <v>123</v>
      </c>
      <c r="Q3856">
        <f>INDEX(lehmad!E$2:E$412,MATCH(klypsid!$B3856,lehmad!$A$2:$A$412,0))</f>
        <v>1</v>
      </c>
      <c r="R3856" t="str">
        <f>INDEX(lehmad!F$2:F$412,MATCH(klypsid!$B3856,lehmad!$A$2:$A$412,0))</f>
        <v>LANCELOT-ET</v>
      </c>
      <c r="S3856">
        <f>INDEX(lehmad!H$2:H$412,MATCH(klypsid!$B3856,lehmad!$A$2:$A$412,0))</f>
        <v>126</v>
      </c>
      <c r="T3856">
        <f>INDEX(lehmad!K$2:K$412,MATCH(klypsid!$B3856,lehmad!$A$2:$A$412,0))</f>
        <v>122</v>
      </c>
      <c r="U3856" s="4">
        <f t="shared" si="120"/>
        <v>1</v>
      </c>
      <c r="V3856">
        <f t="shared" si="121"/>
        <v>31</v>
      </c>
    </row>
    <row r="3857" spans="1:22" x14ac:dyDescent="0.25">
      <c r="A3857">
        <v>3753</v>
      </c>
      <c r="B3857" t="str">
        <f>"E"&amp;A3857</f>
        <v>E3753</v>
      </c>
      <c r="C3857" t="s">
        <v>26</v>
      </c>
      <c r="D3857">
        <v>3</v>
      </c>
      <c r="E3857">
        <f>IF(D3857&lt;4,D3857,4)</f>
        <v>3</v>
      </c>
      <c r="F3857" s="1">
        <v>40211</v>
      </c>
      <c r="G3857" s="1">
        <v>40276</v>
      </c>
      <c r="H3857" s="3">
        <f>G3857-F3857</f>
        <v>65</v>
      </c>
      <c r="I3857" s="3">
        <f>IF(H3857&lt;=60,1,IF(H3857&lt;=150,2,3))</f>
        <v>2</v>
      </c>
      <c r="J3857">
        <v>44</v>
      </c>
      <c r="K3857">
        <v>3.59</v>
      </c>
      <c r="L3857">
        <v>3.2</v>
      </c>
      <c r="M3857">
        <v>54</v>
      </c>
      <c r="N3857">
        <f>LOG(M3857/100,2)+3</f>
        <v>2.1110313123887439</v>
      </c>
      <c r="O3857">
        <f>INDEX(lehmad!B$2:B$412,MATCH(klypsid!$B3857,lehmad!$A$2:$A$412,0))</f>
        <v>38684</v>
      </c>
      <c r="P3857">
        <f>INDEX(lehmad!D$2:D$412,MATCH(klypsid!$B3857,lehmad!$A$2:$A$412,0))</f>
        <v>123</v>
      </c>
      <c r="Q3857">
        <f>INDEX(lehmad!E$2:E$412,MATCH(klypsid!$B3857,lehmad!$A$2:$A$412,0))</f>
        <v>1</v>
      </c>
      <c r="R3857" t="str">
        <f>INDEX(lehmad!F$2:F$412,MATCH(klypsid!$B3857,lehmad!$A$2:$A$412,0))</f>
        <v>LANCELOT-ET</v>
      </c>
      <c r="S3857">
        <f>INDEX(lehmad!H$2:H$412,MATCH(klypsid!$B3857,lehmad!$A$2:$A$412,0))</f>
        <v>126</v>
      </c>
      <c r="T3857">
        <f>INDEX(lehmad!K$2:K$412,MATCH(klypsid!$B3857,lehmad!$A$2:$A$412,0))</f>
        <v>122</v>
      </c>
      <c r="U3857" s="4">
        <f t="shared" si="120"/>
        <v>2</v>
      </c>
      <c r="V3857">
        <f t="shared" si="121"/>
        <v>34</v>
      </c>
    </row>
    <row r="3858" spans="1:22" x14ac:dyDescent="0.25">
      <c r="A3858">
        <v>3753</v>
      </c>
      <c r="B3858" t="str">
        <f>"E"&amp;A3858</f>
        <v>E3753</v>
      </c>
      <c r="C3858" t="s">
        <v>26</v>
      </c>
      <c r="D3858">
        <v>3</v>
      </c>
      <c r="E3858">
        <f>IF(D3858&lt;4,D3858,4)</f>
        <v>3</v>
      </c>
      <c r="F3858" s="1">
        <v>40211</v>
      </c>
      <c r="G3858" s="1">
        <v>40304</v>
      </c>
      <c r="H3858" s="3">
        <f>G3858-F3858</f>
        <v>93</v>
      </c>
      <c r="I3858" s="3">
        <f>IF(H3858&lt;=60,1,IF(H3858&lt;=150,2,3))</f>
        <v>2</v>
      </c>
      <c r="J3858">
        <v>53.1</v>
      </c>
      <c r="K3858">
        <v>3.7</v>
      </c>
      <c r="L3858">
        <v>3.24</v>
      </c>
      <c r="M3858">
        <v>22</v>
      </c>
      <c r="N3858">
        <f>LOG(M3858/100,2)+3</f>
        <v>0.8155754288625725</v>
      </c>
      <c r="O3858">
        <f>INDEX(lehmad!B$2:B$412,MATCH(klypsid!$B3858,lehmad!$A$2:$A$412,0))</f>
        <v>38684</v>
      </c>
      <c r="P3858">
        <f>INDEX(lehmad!D$2:D$412,MATCH(klypsid!$B3858,lehmad!$A$2:$A$412,0))</f>
        <v>123</v>
      </c>
      <c r="Q3858">
        <f>INDEX(lehmad!E$2:E$412,MATCH(klypsid!$B3858,lehmad!$A$2:$A$412,0))</f>
        <v>1</v>
      </c>
      <c r="R3858" t="str">
        <f>INDEX(lehmad!F$2:F$412,MATCH(klypsid!$B3858,lehmad!$A$2:$A$412,0))</f>
        <v>LANCELOT-ET</v>
      </c>
      <c r="S3858">
        <f>INDEX(lehmad!H$2:H$412,MATCH(klypsid!$B3858,lehmad!$A$2:$A$412,0))</f>
        <v>126</v>
      </c>
      <c r="T3858">
        <f>INDEX(lehmad!K$2:K$412,MATCH(klypsid!$B3858,lehmad!$A$2:$A$412,0))</f>
        <v>122</v>
      </c>
      <c r="U3858" s="4">
        <f t="shared" si="120"/>
        <v>3</v>
      </c>
      <c r="V3858">
        <f t="shared" si="121"/>
        <v>28</v>
      </c>
    </row>
    <row r="3859" spans="1:22" x14ac:dyDescent="0.25">
      <c r="A3859">
        <v>3753</v>
      </c>
      <c r="B3859" t="str">
        <f>"E"&amp;A3859</f>
        <v>E3753</v>
      </c>
      <c r="C3859" t="s">
        <v>26</v>
      </c>
      <c r="D3859">
        <v>3</v>
      </c>
      <c r="E3859">
        <f>IF(D3859&lt;4,D3859,4)</f>
        <v>3</v>
      </c>
      <c r="F3859" s="1">
        <v>40211</v>
      </c>
      <c r="G3859" s="1">
        <v>40336</v>
      </c>
      <c r="H3859" s="3">
        <f>G3859-F3859</f>
        <v>125</v>
      </c>
      <c r="I3859" s="3">
        <f>IF(H3859&lt;=60,1,IF(H3859&lt;=150,2,3))</f>
        <v>2</v>
      </c>
      <c r="J3859">
        <v>47.4</v>
      </c>
      <c r="K3859">
        <v>3.44</v>
      </c>
      <c r="L3859">
        <v>3.33</v>
      </c>
      <c r="M3859">
        <v>36</v>
      </c>
      <c r="N3859">
        <f>LOG(M3859/100,2)+3</f>
        <v>1.5260688116675876</v>
      </c>
      <c r="O3859">
        <f>INDEX(lehmad!B$2:B$412,MATCH(klypsid!$B3859,lehmad!$A$2:$A$412,0))</f>
        <v>38684</v>
      </c>
      <c r="P3859">
        <f>INDEX(lehmad!D$2:D$412,MATCH(klypsid!$B3859,lehmad!$A$2:$A$412,0))</f>
        <v>123</v>
      </c>
      <c r="Q3859">
        <f>INDEX(lehmad!E$2:E$412,MATCH(klypsid!$B3859,lehmad!$A$2:$A$412,0))</f>
        <v>1</v>
      </c>
      <c r="R3859" t="str">
        <f>INDEX(lehmad!F$2:F$412,MATCH(klypsid!$B3859,lehmad!$A$2:$A$412,0))</f>
        <v>LANCELOT-ET</v>
      </c>
      <c r="S3859">
        <f>INDEX(lehmad!H$2:H$412,MATCH(klypsid!$B3859,lehmad!$A$2:$A$412,0))</f>
        <v>126</v>
      </c>
      <c r="T3859">
        <f>INDEX(lehmad!K$2:K$412,MATCH(klypsid!$B3859,lehmad!$A$2:$A$412,0))</f>
        <v>122</v>
      </c>
      <c r="U3859" s="4">
        <f t="shared" si="120"/>
        <v>4</v>
      </c>
      <c r="V3859">
        <f t="shared" si="121"/>
        <v>32</v>
      </c>
    </row>
    <row r="3860" spans="1:22" x14ac:dyDescent="0.25">
      <c r="A3860">
        <v>3753</v>
      </c>
      <c r="B3860" t="str">
        <f>"E"&amp;A3860</f>
        <v>E3753</v>
      </c>
      <c r="C3860" t="s">
        <v>26</v>
      </c>
      <c r="D3860">
        <v>3</v>
      </c>
      <c r="E3860">
        <f>IF(D3860&lt;4,D3860,4)</f>
        <v>3</v>
      </c>
      <c r="F3860" s="1">
        <v>40211</v>
      </c>
      <c r="G3860" s="1">
        <v>40371</v>
      </c>
      <c r="H3860" s="3">
        <f>G3860-F3860</f>
        <v>160</v>
      </c>
      <c r="I3860" s="3">
        <f>IF(H3860&lt;=60,1,IF(H3860&lt;=150,2,3))</f>
        <v>3</v>
      </c>
      <c r="J3860">
        <v>43.8</v>
      </c>
      <c r="K3860">
        <v>4.28</v>
      </c>
      <c r="L3860">
        <v>3.5</v>
      </c>
      <c r="M3860">
        <v>32</v>
      </c>
      <c r="N3860">
        <f>LOG(M3860/100,2)+3</f>
        <v>1.3561438102252752</v>
      </c>
      <c r="O3860">
        <f>INDEX(lehmad!B$2:B$412,MATCH(klypsid!$B3860,lehmad!$A$2:$A$412,0))</f>
        <v>38684</v>
      </c>
      <c r="P3860">
        <f>INDEX(lehmad!D$2:D$412,MATCH(klypsid!$B3860,lehmad!$A$2:$A$412,0))</f>
        <v>123</v>
      </c>
      <c r="Q3860">
        <f>INDEX(lehmad!E$2:E$412,MATCH(klypsid!$B3860,lehmad!$A$2:$A$412,0))</f>
        <v>1</v>
      </c>
      <c r="R3860" t="str">
        <f>INDEX(lehmad!F$2:F$412,MATCH(klypsid!$B3860,lehmad!$A$2:$A$412,0))</f>
        <v>LANCELOT-ET</v>
      </c>
      <c r="S3860">
        <f>INDEX(lehmad!H$2:H$412,MATCH(klypsid!$B3860,lehmad!$A$2:$A$412,0))</f>
        <v>126</v>
      </c>
      <c r="T3860">
        <f>INDEX(lehmad!K$2:K$412,MATCH(klypsid!$B3860,lehmad!$A$2:$A$412,0))</f>
        <v>122</v>
      </c>
      <c r="U3860" s="4">
        <f t="shared" si="120"/>
        <v>5</v>
      </c>
      <c r="V3860">
        <f t="shared" si="121"/>
        <v>35</v>
      </c>
    </row>
    <row r="3861" spans="1:22" x14ac:dyDescent="0.25">
      <c r="A3861">
        <v>3753</v>
      </c>
      <c r="B3861" t="str">
        <f>"E"&amp;A3861</f>
        <v>E3753</v>
      </c>
      <c r="C3861" t="s">
        <v>26</v>
      </c>
      <c r="D3861">
        <v>3</v>
      </c>
      <c r="E3861">
        <f>IF(D3861&lt;4,D3861,4)</f>
        <v>3</v>
      </c>
      <c r="F3861" s="1">
        <v>40211</v>
      </c>
      <c r="G3861" s="1">
        <v>40396</v>
      </c>
      <c r="H3861" s="3">
        <f>G3861-F3861</f>
        <v>185</v>
      </c>
      <c r="I3861" s="3">
        <f>IF(H3861&lt;=60,1,IF(H3861&lt;=150,2,3))</f>
        <v>3</v>
      </c>
      <c r="J3861">
        <v>39</v>
      </c>
      <c r="K3861">
        <v>3.54</v>
      </c>
      <c r="L3861">
        <v>3.5</v>
      </c>
      <c r="M3861">
        <v>25</v>
      </c>
      <c r="N3861">
        <f>LOG(M3861/100,2)+3</f>
        <v>1</v>
      </c>
      <c r="O3861">
        <f>INDEX(lehmad!B$2:B$412,MATCH(klypsid!$B3861,lehmad!$A$2:$A$412,0))</f>
        <v>38684</v>
      </c>
      <c r="P3861">
        <f>INDEX(lehmad!D$2:D$412,MATCH(klypsid!$B3861,lehmad!$A$2:$A$412,0))</f>
        <v>123</v>
      </c>
      <c r="Q3861">
        <f>INDEX(lehmad!E$2:E$412,MATCH(klypsid!$B3861,lehmad!$A$2:$A$412,0))</f>
        <v>1</v>
      </c>
      <c r="R3861" t="str">
        <f>INDEX(lehmad!F$2:F$412,MATCH(klypsid!$B3861,lehmad!$A$2:$A$412,0))</f>
        <v>LANCELOT-ET</v>
      </c>
      <c r="S3861">
        <f>INDEX(lehmad!H$2:H$412,MATCH(klypsid!$B3861,lehmad!$A$2:$A$412,0))</f>
        <v>126</v>
      </c>
      <c r="T3861">
        <f>INDEX(lehmad!K$2:K$412,MATCH(klypsid!$B3861,lehmad!$A$2:$A$412,0))</f>
        <v>122</v>
      </c>
      <c r="U3861" s="4">
        <f t="shared" si="120"/>
        <v>6</v>
      </c>
      <c r="V3861">
        <f t="shared" si="121"/>
        <v>25</v>
      </c>
    </row>
    <row r="3862" spans="1:22" x14ac:dyDescent="0.25">
      <c r="A3862">
        <v>3753</v>
      </c>
      <c r="B3862" t="str">
        <f>"E"&amp;A3862</f>
        <v>E3753</v>
      </c>
      <c r="C3862" t="s">
        <v>26</v>
      </c>
      <c r="D3862">
        <v>3</v>
      </c>
      <c r="E3862">
        <f>IF(D3862&lt;4,D3862,4)</f>
        <v>3</v>
      </c>
      <c r="F3862" s="1">
        <v>40211</v>
      </c>
      <c r="G3862" s="1">
        <v>40434</v>
      </c>
      <c r="H3862" s="3">
        <f>G3862-F3862</f>
        <v>223</v>
      </c>
      <c r="I3862" s="3">
        <f>IF(H3862&lt;=60,1,IF(H3862&lt;=150,2,3))</f>
        <v>3</v>
      </c>
      <c r="J3862">
        <v>34.200000000000003</v>
      </c>
      <c r="K3862">
        <v>5.84</v>
      </c>
      <c r="L3862">
        <v>4.1900000000000004</v>
      </c>
      <c r="M3862">
        <v>34</v>
      </c>
      <c r="N3862">
        <f>LOG(M3862/100,2)+3</f>
        <v>1.443606651475615</v>
      </c>
      <c r="O3862">
        <f>INDEX(lehmad!B$2:B$412,MATCH(klypsid!$B3862,lehmad!$A$2:$A$412,0))</f>
        <v>38684</v>
      </c>
      <c r="P3862">
        <f>INDEX(lehmad!D$2:D$412,MATCH(klypsid!$B3862,lehmad!$A$2:$A$412,0))</f>
        <v>123</v>
      </c>
      <c r="Q3862">
        <f>INDEX(lehmad!E$2:E$412,MATCH(klypsid!$B3862,lehmad!$A$2:$A$412,0))</f>
        <v>1</v>
      </c>
      <c r="R3862" t="str">
        <f>INDEX(lehmad!F$2:F$412,MATCH(klypsid!$B3862,lehmad!$A$2:$A$412,0))</f>
        <v>LANCELOT-ET</v>
      </c>
      <c r="S3862">
        <f>INDEX(lehmad!H$2:H$412,MATCH(klypsid!$B3862,lehmad!$A$2:$A$412,0))</f>
        <v>126</v>
      </c>
      <c r="T3862">
        <f>INDEX(lehmad!K$2:K$412,MATCH(klypsid!$B3862,lehmad!$A$2:$A$412,0))</f>
        <v>122</v>
      </c>
      <c r="U3862" s="4">
        <f t="shared" si="120"/>
        <v>7</v>
      </c>
      <c r="V3862">
        <f t="shared" si="121"/>
        <v>38</v>
      </c>
    </row>
    <row r="3863" spans="1:22" x14ac:dyDescent="0.25">
      <c r="A3863">
        <v>3753</v>
      </c>
      <c r="B3863" t="str">
        <f>"E"&amp;A3863</f>
        <v>E3753</v>
      </c>
      <c r="C3863" t="s">
        <v>26</v>
      </c>
      <c r="D3863">
        <v>3</v>
      </c>
      <c r="E3863">
        <f>IF(D3863&lt;4,D3863,4)</f>
        <v>3</v>
      </c>
      <c r="F3863" s="1">
        <v>40211</v>
      </c>
      <c r="G3863" s="1">
        <v>40462</v>
      </c>
      <c r="H3863" s="3">
        <f>G3863-F3863</f>
        <v>251</v>
      </c>
      <c r="I3863" s="3">
        <f>IF(H3863&lt;=60,1,IF(H3863&lt;=150,2,3))</f>
        <v>3</v>
      </c>
      <c r="J3863">
        <v>32.9</v>
      </c>
      <c r="K3863">
        <v>4.8899999999999997</v>
      </c>
      <c r="L3863">
        <v>4.6399999999999997</v>
      </c>
      <c r="M3863">
        <v>59</v>
      </c>
      <c r="N3863">
        <f>LOG(M3863/100,2)+3</f>
        <v>2.2387868595871163</v>
      </c>
      <c r="O3863">
        <f>INDEX(lehmad!B$2:B$412,MATCH(klypsid!$B3863,lehmad!$A$2:$A$412,0))</f>
        <v>38684</v>
      </c>
      <c r="P3863">
        <f>INDEX(lehmad!D$2:D$412,MATCH(klypsid!$B3863,lehmad!$A$2:$A$412,0))</f>
        <v>123</v>
      </c>
      <c r="Q3863">
        <f>INDEX(lehmad!E$2:E$412,MATCH(klypsid!$B3863,lehmad!$A$2:$A$412,0))</f>
        <v>1</v>
      </c>
      <c r="R3863" t="str">
        <f>INDEX(lehmad!F$2:F$412,MATCH(klypsid!$B3863,lehmad!$A$2:$A$412,0))</f>
        <v>LANCELOT-ET</v>
      </c>
      <c r="S3863">
        <f>INDEX(lehmad!H$2:H$412,MATCH(klypsid!$B3863,lehmad!$A$2:$A$412,0))</f>
        <v>126</v>
      </c>
      <c r="T3863">
        <f>INDEX(lehmad!K$2:K$412,MATCH(klypsid!$B3863,lehmad!$A$2:$A$412,0))</f>
        <v>122</v>
      </c>
      <c r="U3863" s="4">
        <f t="shared" si="120"/>
        <v>8</v>
      </c>
      <c r="V3863">
        <f t="shared" si="121"/>
        <v>28</v>
      </c>
    </row>
    <row r="3864" spans="1:22" x14ac:dyDescent="0.25">
      <c r="A3864">
        <v>3753</v>
      </c>
      <c r="B3864" t="str">
        <f>"E"&amp;A3864</f>
        <v>E3753</v>
      </c>
      <c r="C3864" t="s">
        <v>26</v>
      </c>
      <c r="D3864">
        <v>3</v>
      </c>
      <c r="E3864">
        <f>IF(D3864&lt;4,D3864,4)</f>
        <v>3</v>
      </c>
      <c r="F3864" s="1">
        <v>40211</v>
      </c>
      <c r="G3864" s="1">
        <v>40493</v>
      </c>
      <c r="H3864" s="3">
        <f>G3864-F3864</f>
        <v>282</v>
      </c>
      <c r="I3864" s="3">
        <f>IF(H3864&lt;=60,1,IF(H3864&lt;=150,2,3))</f>
        <v>3</v>
      </c>
      <c r="J3864">
        <v>27.2</v>
      </c>
      <c r="K3864">
        <v>5.44</v>
      </c>
      <c r="L3864">
        <v>4.7</v>
      </c>
      <c r="M3864">
        <v>62</v>
      </c>
      <c r="N3864">
        <f>LOG(M3864/100,2)+3</f>
        <v>2.3103401206121505</v>
      </c>
      <c r="O3864">
        <f>INDEX(lehmad!B$2:B$412,MATCH(klypsid!$B3864,lehmad!$A$2:$A$412,0))</f>
        <v>38684</v>
      </c>
      <c r="P3864">
        <f>INDEX(lehmad!D$2:D$412,MATCH(klypsid!$B3864,lehmad!$A$2:$A$412,0))</f>
        <v>123</v>
      </c>
      <c r="Q3864">
        <f>INDEX(lehmad!E$2:E$412,MATCH(klypsid!$B3864,lehmad!$A$2:$A$412,0))</f>
        <v>1</v>
      </c>
      <c r="R3864" t="str">
        <f>INDEX(lehmad!F$2:F$412,MATCH(klypsid!$B3864,lehmad!$A$2:$A$412,0))</f>
        <v>LANCELOT-ET</v>
      </c>
      <c r="S3864">
        <f>INDEX(lehmad!H$2:H$412,MATCH(klypsid!$B3864,lehmad!$A$2:$A$412,0))</f>
        <v>126</v>
      </c>
      <c r="T3864">
        <f>INDEX(lehmad!K$2:K$412,MATCH(klypsid!$B3864,lehmad!$A$2:$A$412,0))</f>
        <v>122</v>
      </c>
      <c r="U3864" s="4">
        <f t="shared" si="120"/>
        <v>9</v>
      </c>
      <c r="V3864">
        <f t="shared" si="121"/>
        <v>31</v>
      </c>
    </row>
    <row r="3865" spans="1:22" x14ac:dyDescent="0.25">
      <c r="A3865">
        <v>3753</v>
      </c>
      <c r="B3865" t="str">
        <f>"E"&amp;A3865</f>
        <v>E3753</v>
      </c>
      <c r="C3865" t="s">
        <v>26</v>
      </c>
      <c r="D3865">
        <v>3</v>
      </c>
      <c r="E3865">
        <f>IF(D3865&lt;4,D3865,4)</f>
        <v>3</v>
      </c>
      <c r="F3865" s="1">
        <v>40211</v>
      </c>
      <c r="G3865" s="1">
        <v>40521</v>
      </c>
      <c r="H3865" s="3">
        <f>G3865-F3865</f>
        <v>310</v>
      </c>
      <c r="I3865" s="3">
        <f>IF(H3865&lt;=60,1,IF(H3865&lt;=150,2,3))</f>
        <v>3</v>
      </c>
      <c r="J3865">
        <v>24.7</v>
      </c>
      <c r="K3865">
        <v>4.87</v>
      </c>
      <c r="L3865">
        <v>3.49</v>
      </c>
      <c r="M3865">
        <v>1201</v>
      </c>
      <c r="N3865">
        <f>LOG(M3865/100,2)+3</f>
        <v>6.5861642459309095</v>
      </c>
      <c r="O3865">
        <f>INDEX(lehmad!B$2:B$412,MATCH(klypsid!$B3865,lehmad!$A$2:$A$412,0))</f>
        <v>38684</v>
      </c>
      <c r="P3865">
        <f>INDEX(lehmad!D$2:D$412,MATCH(klypsid!$B3865,lehmad!$A$2:$A$412,0))</f>
        <v>123</v>
      </c>
      <c r="Q3865">
        <f>INDEX(lehmad!E$2:E$412,MATCH(klypsid!$B3865,lehmad!$A$2:$A$412,0))</f>
        <v>1</v>
      </c>
      <c r="R3865" t="str">
        <f>INDEX(lehmad!F$2:F$412,MATCH(klypsid!$B3865,lehmad!$A$2:$A$412,0))</f>
        <v>LANCELOT-ET</v>
      </c>
      <c r="S3865">
        <f>INDEX(lehmad!H$2:H$412,MATCH(klypsid!$B3865,lehmad!$A$2:$A$412,0))</f>
        <v>126</v>
      </c>
      <c r="T3865">
        <f>INDEX(lehmad!K$2:K$412,MATCH(klypsid!$B3865,lehmad!$A$2:$A$412,0))</f>
        <v>122</v>
      </c>
      <c r="U3865" s="4">
        <f t="shared" si="120"/>
        <v>10</v>
      </c>
      <c r="V3865">
        <f t="shared" si="121"/>
        <v>28</v>
      </c>
    </row>
    <row r="3866" spans="1:22" x14ac:dyDescent="0.25">
      <c r="A3866">
        <v>3753</v>
      </c>
      <c r="B3866" t="str">
        <f>"E"&amp;A3866</f>
        <v>E3753</v>
      </c>
      <c r="C3866" t="s">
        <v>26</v>
      </c>
      <c r="D3866">
        <v>3</v>
      </c>
      <c r="E3866">
        <f>IF(D3866&lt;4,D3866,4)</f>
        <v>3</v>
      </c>
      <c r="F3866" s="1">
        <v>40211</v>
      </c>
      <c r="G3866" s="1">
        <v>40556</v>
      </c>
      <c r="H3866" s="3">
        <f>G3866-F3866</f>
        <v>345</v>
      </c>
      <c r="I3866" s="3">
        <f>IF(H3866&lt;=60,1,IF(H3866&lt;=150,2,3))</f>
        <v>3</v>
      </c>
      <c r="J3866">
        <v>24.4</v>
      </c>
      <c r="K3866">
        <v>4.84</v>
      </c>
      <c r="L3866">
        <v>4.8600000000000003</v>
      </c>
      <c r="M3866">
        <v>45</v>
      </c>
      <c r="N3866">
        <f>LOG(M3866/100,2)+3</f>
        <v>1.84799690655495</v>
      </c>
      <c r="O3866">
        <f>INDEX(lehmad!B$2:B$412,MATCH(klypsid!$B3866,lehmad!$A$2:$A$412,0))</f>
        <v>38684</v>
      </c>
      <c r="P3866">
        <f>INDEX(lehmad!D$2:D$412,MATCH(klypsid!$B3866,lehmad!$A$2:$A$412,0))</f>
        <v>123</v>
      </c>
      <c r="Q3866">
        <f>INDEX(lehmad!E$2:E$412,MATCH(klypsid!$B3866,lehmad!$A$2:$A$412,0))</f>
        <v>1</v>
      </c>
      <c r="R3866" t="str">
        <f>INDEX(lehmad!F$2:F$412,MATCH(klypsid!$B3866,lehmad!$A$2:$A$412,0))</f>
        <v>LANCELOT-ET</v>
      </c>
      <c r="S3866">
        <f>INDEX(lehmad!H$2:H$412,MATCH(klypsid!$B3866,lehmad!$A$2:$A$412,0))</f>
        <v>126</v>
      </c>
      <c r="T3866">
        <f>INDEX(lehmad!K$2:K$412,MATCH(klypsid!$B3866,lehmad!$A$2:$A$412,0))</f>
        <v>122</v>
      </c>
      <c r="U3866" s="4">
        <f t="shared" si="120"/>
        <v>11</v>
      </c>
      <c r="V3866">
        <f t="shared" si="121"/>
        <v>35</v>
      </c>
    </row>
    <row r="3867" spans="1:22" x14ac:dyDescent="0.25">
      <c r="A3867">
        <v>3756</v>
      </c>
      <c r="B3867" t="str">
        <f>"E"&amp;A3867</f>
        <v>E3756</v>
      </c>
      <c r="C3867" t="s">
        <v>110</v>
      </c>
      <c r="D3867">
        <v>1</v>
      </c>
      <c r="E3867">
        <f>IF(D3867&lt;4,D3867,4)</f>
        <v>1</v>
      </c>
      <c r="F3867" s="1">
        <v>39403</v>
      </c>
      <c r="G3867" s="1">
        <v>39418</v>
      </c>
      <c r="H3867" s="3">
        <f>G3867-F3867</f>
        <v>15</v>
      </c>
      <c r="I3867" s="3">
        <f>IF(H3867&lt;=60,1,IF(H3867&lt;=150,2,3))</f>
        <v>1</v>
      </c>
      <c r="J3867">
        <v>31.7</v>
      </c>
      <c r="K3867">
        <v>3.43</v>
      </c>
      <c r="L3867">
        <v>3.04</v>
      </c>
      <c r="M3867">
        <v>50</v>
      </c>
      <c r="N3867">
        <f>LOG(M3867/100,2)+3</f>
        <v>2</v>
      </c>
      <c r="O3867">
        <f>INDEX(lehmad!B$2:B$412,MATCH(klypsid!$B3867,lehmad!$A$2:$A$412,0))</f>
        <v>38688</v>
      </c>
      <c r="P3867">
        <f>INDEX(lehmad!D$2:D$412,MATCH(klypsid!$B3867,lehmad!$A$2:$A$412,0))</f>
        <v>99</v>
      </c>
      <c r="Q3867">
        <f>INDEX(lehmad!E$2:E$412,MATCH(klypsid!$B3867,lehmad!$A$2:$A$412,0))</f>
        <v>0.75</v>
      </c>
      <c r="R3867" t="str">
        <f>INDEX(lehmad!F$2:F$412,MATCH(klypsid!$B3867,lehmad!$A$2:$A$412,0))</f>
        <v>DORADO-ET</v>
      </c>
      <c r="S3867">
        <f>INDEX(lehmad!H$2:H$412,MATCH(klypsid!$B3867,lehmad!$A$2:$A$412,0))</f>
        <v>102</v>
      </c>
      <c r="T3867">
        <f>INDEX(lehmad!K$2:K$412,MATCH(klypsid!$B3867,lehmad!$A$2:$A$412,0))</f>
        <v>106</v>
      </c>
      <c r="U3867" s="4">
        <f t="shared" si="120"/>
        <v>1</v>
      </c>
      <c r="V3867">
        <f t="shared" si="121"/>
        <v>15</v>
      </c>
    </row>
    <row r="3868" spans="1:22" x14ac:dyDescent="0.25">
      <c r="A3868">
        <v>3756</v>
      </c>
      <c r="B3868" t="str">
        <f>"E"&amp;A3868</f>
        <v>E3756</v>
      </c>
      <c r="C3868" t="s">
        <v>110</v>
      </c>
      <c r="D3868">
        <v>1</v>
      </c>
      <c r="E3868">
        <f>IF(D3868&lt;4,D3868,4)</f>
        <v>1</v>
      </c>
      <c r="F3868" s="1">
        <v>39403</v>
      </c>
      <c r="G3868" s="1">
        <v>39450</v>
      </c>
      <c r="H3868" s="3">
        <f>G3868-F3868</f>
        <v>47</v>
      </c>
      <c r="I3868" s="3">
        <f>IF(H3868&lt;=60,1,IF(H3868&lt;=150,2,3))</f>
        <v>1</v>
      </c>
      <c r="J3868">
        <v>39.4</v>
      </c>
      <c r="K3868">
        <v>3.39</v>
      </c>
      <c r="L3868">
        <v>2.94</v>
      </c>
      <c r="M3868">
        <v>30</v>
      </c>
      <c r="N3868">
        <f>LOG(M3868/100,2)+3</f>
        <v>1.2630344058337937</v>
      </c>
      <c r="O3868">
        <f>INDEX(lehmad!B$2:B$412,MATCH(klypsid!$B3868,lehmad!$A$2:$A$412,0))</f>
        <v>38688</v>
      </c>
      <c r="P3868">
        <f>INDEX(lehmad!D$2:D$412,MATCH(klypsid!$B3868,lehmad!$A$2:$A$412,0))</f>
        <v>99</v>
      </c>
      <c r="Q3868">
        <f>INDEX(lehmad!E$2:E$412,MATCH(klypsid!$B3868,lehmad!$A$2:$A$412,0))</f>
        <v>0.75</v>
      </c>
      <c r="R3868" t="str">
        <f>INDEX(lehmad!F$2:F$412,MATCH(klypsid!$B3868,lehmad!$A$2:$A$412,0))</f>
        <v>DORADO-ET</v>
      </c>
      <c r="S3868">
        <f>INDEX(lehmad!H$2:H$412,MATCH(klypsid!$B3868,lehmad!$A$2:$A$412,0))</f>
        <v>102</v>
      </c>
      <c r="T3868">
        <f>INDEX(lehmad!K$2:K$412,MATCH(klypsid!$B3868,lehmad!$A$2:$A$412,0))</f>
        <v>106</v>
      </c>
      <c r="U3868" s="4">
        <f t="shared" si="120"/>
        <v>2</v>
      </c>
      <c r="V3868">
        <f t="shared" si="121"/>
        <v>32</v>
      </c>
    </row>
    <row r="3869" spans="1:22" x14ac:dyDescent="0.25">
      <c r="A3869">
        <v>3756</v>
      </c>
      <c r="B3869" t="str">
        <f>"E"&amp;A3869</f>
        <v>E3756</v>
      </c>
      <c r="C3869" t="s">
        <v>110</v>
      </c>
      <c r="D3869">
        <v>1</v>
      </c>
      <c r="E3869">
        <f>IF(D3869&lt;4,D3869,4)</f>
        <v>1</v>
      </c>
      <c r="F3869" s="1">
        <v>39403</v>
      </c>
      <c r="G3869" s="1">
        <v>39481</v>
      </c>
      <c r="H3869" s="3">
        <f>G3869-F3869</f>
        <v>78</v>
      </c>
      <c r="I3869" s="3">
        <f>IF(H3869&lt;=60,1,IF(H3869&lt;=150,2,3))</f>
        <v>2</v>
      </c>
      <c r="J3869">
        <v>41.6</v>
      </c>
      <c r="K3869">
        <v>3.37</v>
      </c>
      <c r="L3869">
        <v>3.08</v>
      </c>
      <c r="M3869">
        <v>30</v>
      </c>
      <c r="N3869">
        <f>LOG(M3869/100,2)+3</f>
        <v>1.2630344058337937</v>
      </c>
      <c r="O3869">
        <f>INDEX(lehmad!B$2:B$412,MATCH(klypsid!$B3869,lehmad!$A$2:$A$412,0))</f>
        <v>38688</v>
      </c>
      <c r="P3869">
        <f>INDEX(lehmad!D$2:D$412,MATCH(klypsid!$B3869,lehmad!$A$2:$A$412,0))</f>
        <v>99</v>
      </c>
      <c r="Q3869">
        <f>INDEX(lehmad!E$2:E$412,MATCH(klypsid!$B3869,lehmad!$A$2:$A$412,0))</f>
        <v>0.75</v>
      </c>
      <c r="R3869" t="str">
        <f>INDEX(lehmad!F$2:F$412,MATCH(klypsid!$B3869,lehmad!$A$2:$A$412,0))</f>
        <v>DORADO-ET</v>
      </c>
      <c r="S3869">
        <f>INDEX(lehmad!H$2:H$412,MATCH(klypsid!$B3869,lehmad!$A$2:$A$412,0))</f>
        <v>102</v>
      </c>
      <c r="T3869">
        <f>INDEX(lehmad!K$2:K$412,MATCH(klypsid!$B3869,lehmad!$A$2:$A$412,0))</f>
        <v>106</v>
      </c>
      <c r="U3869" s="4">
        <f t="shared" si="120"/>
        <v>3</v>
      </c>
      <c r="V3869">
        <f t="shared" si="121"/>
        <v>31</v>
      </c>
    </row>
    <row r="3870" spans="1:22" x14ac:dyDescent="0.25">
      <c r="A3870">
        <v>3756</v>
      </c>
      <c r="B3870" t="str">
        <f>"E"&amp;A3870</f>
        <v>E3756</v>
      </c>
      <c r="C3870" t="s">
        <v>110</v>
      </c>
      <c r="D3870">
        <v>1</v>
      </c>
      <c r="E3870">
        <f>IF(D3870&lt;4,D3870,4)</f>
        <v>1</v>
      </c>
      <c r="F3870" s="1">
        <v>39403</v>
      </c>
      <c r="G3870" s="1">
        <v>39509</v>
      </c>
      <c r="H3870" s="3">
        <f>G3870-F3870</f>
        <v>106</v>
      </c>
      <c r="I3870" s="3">
        <f>IF(H3870&lt;=60,1,IF(H3870&lt;=150,2,3))</f>
        <v>2</v>
      </c>
      <c r="J3870">
        <v>41</v>
      </c>
      <c r="K3870">
        <v>3.03</v>
      </c>
      <c r="L3870">
        <v>3.02</v>
      </c>
      <c r="M3870">
        <v>48</v>
      </c>
      <c r="N3870">
        <f>LOG(M3870/100,2)+3</f>
        <v>1.9411063109464315</v>
      </c>
      <c r="O3870">
        <f>INDEX(lehmad!B$2:B$412,MATCH(klypsid!$B3870,lehmad!$A$2:$A$412,0))</f>
        <v>38688</v>
      </c>
      <c r="P3870">
        <f>INDEX(lehmad!D$2:D$412,MATCH(klypsid!$B3870,lehmad!$A$2:$A$412,0))</f>
        <v>99</v>
      </c>
      <c r="Q3870">
        <f>INDEX(lehmad!E$2:E$412,MATCH(klypsid!$B3870,lehmad!$A$2:$A$412,0))</f>
        <v>0.75</v>
      </c>
      <c r="R3870" t="str">
        <f>INDEX(lehmad!F$2:F$412,MATCH(klypsid!$B3870,lehmad!$A$2:$A$412,0))</f>
        <v>DORADO-ET</v>
      </c>
      <c r="S3870">
        <f>INDEX(lehmad!H$2:H$412,MATCH(klypsid!$B3870,lehmad!$A$2:$A$412,0))</f>
        <v>102</v>
      </c>
      <c r="T3870">
        <f>INDEX(lehmad!K$2:K$412,MATCH(klypsid!$B3870,lehmad!$A$2:$A$412,0))</f>
        <v>106</v>
      </c>
      <c r="U3870" s="4">
        <f t="shared" si="120"/>
        <v>4</v>
      </c>
      <c r="V3870">
        <f t="shared" si="121"/>
        <v>28</v>
      </c>
    </row>
    <row r="3871" spans="1:22" x14ac:dyDescent="0.25">
      <c r="A3871">
        <v>3756</v>
      </c>
      <c r="B3871" t="str">
        <f>"E"&amp;A3871</f>
        <v>E3756</v>
      </c>
      <c r="C3871" t="s">
        <v>110</v>
      </c>
      <c r="D3871">
        <v>1</v>
      </c>
      <c r="E3871">
        <f>IF(D3871&lt;4,D3871,4)</f>
        <v>1</v>
      </c>
      <c r="F3871" s="1">
        <v>39403</v>
      </c>
      <c r="G3871" s="1">
        <v>39539</v>
      </c>
      <c r="H3871" s="3">
        <f>G3871-F3871</f>
        <v>136</v>
      </c>
      <c r="I3871" s="3">
        <f>IF(H3871&lt;=60,1,IF(H3871&lt;=150,2,3))</f>
        <v>2</v>
      </c>
      <c r="J3871">
        <v>41.2</v>
      </c>
      <c r="K3871">
        <v>3.1</v>
      </c>
      <c r="L3871">
        <v>2.94</v>
      </c>
      <c r="M3871">
        <v>54</v>
      </c>
      <c r="N3871">
        <f>LOG(M3871/100,2)+3</f>
        <v>2.1110313123887439</v>
      </c>
      <c r="O3871">
        <f>INDEX(lehmad!B$2:B$412,MATCH(klypsid!$B3871,lehmad!$A$2:$A$412,0))</f>
        <v>38688</v>
      </c>
      <c r="P3871">
        <f>INDEX(lehmad!D$2:D$412,MATCH(klypsid!$B3871,lehmad!$A$2:$A$412,0))</f>
        <v>99</v>
      </c>
      <c r="Q3871">
        <f>INDEX(lehmad!E$2:E$412,MATCH(klypsid!$B3871,lehmad!$A$2:$A$412,0))</f>
        <v>0.75</v>
      </c>
      <c r="R3871" t="str">
        <f>INDEX(lehmad!F$2:F$412,MATCH(klypsid!$B3871,lehmad!$A$2:$A$412,0))</f>
        <v>DORADO-ET</v>
      </c>
      <c r="S3871">
        <f>INDEX(lehmad!H$2:H$412,MATCH(klypsid!$B3871,lehmad!$A$2:$A$412,0))</f>
        <v>102</v>
      </c>
      <c r="T3871">
        <f>INDEX(lehmad!K$2:K$412,MATCH(klypsid!$B3871,lehmad!$A$2:$A$412,0))</f>
        <v>106</v>
      </c>
      <c r="U3871" s="4">
        <f t="shared" si="120"/>
        <v>5</v>
      </c>
      <c r="V3871">
        <f t="shared" si="121"/>
        <v>30</v>
      </c>
    </row>
    <row r="3872" spans="1:22" x14ac:dyDescent="0.25">
      <c r="A3872">
        <v>3756</v>
      </c>
      <c r="B3872" t="str">
        <f>"E"&amp;A3872</f>
        <v>E3756</v>
      </c>
      <c r="C3872" t="s">
        <v>110</v>
      </c>
      <c r="D3872">
        <v>1</v>
      </c>
      <c r="E3872">
        <f>IF(D3872&lt;4,D3872,4)</f>
        <v>1</v>
      </c>
      <c r="F3872" s="1">
        <v>39403</v>
      </c>
      <c r="G3872" s="1">
        <v>39572</v>
      </c>
      <c r="H3872" s="3">
        <f>G3872-F3872</f>
        <v>169</v>
      </c>
      <c r="I3872" s="3">
        <f>IF(H3872&lt;=60,1,IF(H3872&lt;=150,2,3))</f>
        <v>3</v>
      </c>
      <c r="J3872">
        <v>39.799999999999997</v>
      </c>
      <c r="K3872">
        <v>3.04</v>
      </c>
      <c r="L3872">
        <v>3.19</v>
      </c>
      <c r="M3872">
        <v>102</v>
      </c>
      <c r="N3872">
        <f>LOG(M3872/100,2)+3</f>
        <v>3.0285691521967708</v>
      </c>
      <c r="O3872">
        <f>INDEX(lehmad!B$2:B$412,MATCH(klypsid!$B3872,lehmad!$A$2:$A$412,0))</f>
        <v>38688</v>
      </c>
      <c r="P3872">
        <f>INDEX(lehmad!D$2:D$412,MATCH(klypsid!$B3872,lehmad!$A$2:$A$412,0))</f>
        <v>99</v>
      </c>
      <c r="Q3872">
        <f>INDEX(lehmad!E$2:E$412,MATCH(klypsid!$B3872,lehmad!$A$2:$A$412,0))</f>
        <v>0.75</v>
      </c>
      <c r="R3872" t="str">
        <f>INDEX(lehmad!F$2:F$412,MATCH(klypsid!$B3872,lehmad!$A$2:$A$412,0))</f>
        <v>DORADO-ET</v>
      </c>
      <c r="S3872">
        <f>INDEX(lehmad!H$2:H$412,MATCH(klypsid!$B3872,lehmad!$A$2:$A$412,0))</f>
        <v>102</v>
      </c>
      <c r="T3872">
        <f>INDEX(lehmad!K$2:K$412,MATCH(klypsid!$B3872,lehmad!$A$2:$A$412,0))</f>
        <v>106</v>
      </c>
      <c r="U3872" s="4">
        <f t="shared" si="120"/>
        <v>6</v>
      </c>
      <c r="V3872">
        <f t="shared" si="121"/>
        <v>33</v>
      </c>
    </row>
    <row r="3873" spans="1:22" x14ac:dyDescent="0.25">
      <c r="A3873">
        <v>3756</v>
      </c>
      <c r="B3873" t="str">
        <f>"E"&amp;A3873</f>
        <v>E3756</v>
      </c>
      <c r="C3873" t="s">
        <v>110</v>
      </c>
      <c r="D3873">
        <v>1</v>
      </c>
      <c r="E3873">
        <f>IF(D3873&lt;4,D3873,4)</f>
        <v>1</v>
      </c>
      <c r="F3873" s="1">
        <v>39403</v>
      </c>
      <c r="G3873" s="1">
        <v>39600</v>
      </c>
      <c r="H3873" s="3">
        <f>G3873-F3873</f>
        <v>197</v>
      </c>
      <c r="I3873" s="3">
        <f>IF(H3873&lt;=60,1,IF(H3873&lt;=150,2,3))</f>
        <v>3</v>
      </c>
      <c r="J3873">
        <v>41.8</v>
      </c>
      <c r="K3873">
        <v>3.55</v>
      </c>
      <c r="L3873">
        <v>3.07</v>
      </c>
      <c r="M3873">
        <v>95</v>
      </c>
      <c r="N3873">
        <f>LOG(M3873/100,2)+3</f>
        <v>2.925999418556223</v>
      </c>
      <c r="O3873">
        <f>INDEX(lehmad!B$2:B$412,MATCH(klypsid!$B3873,lehmad!$A$2:$A$412,0))</f>
        <v>38688</v>
      </c>
      <c r="P3873">
        <f>INDEX(lehmad!D$2:D$412,MATCH(klypsid!$B3873,lehmad!$A$2:$A$412,0))</f>
        <v>99</v>
      </c>
      <c r="Q3873">
        <f>INDEX(lehmad!E$2:E$412,MATCH(klypsid!$B3873,lehmad!$A$2:$A$412,0))</f>
        <v>0.75</v>
      </c>
      <c r="R3873" t="str">
        <f>INDEX(lehmad!F$2:F$412,MATCH(klypsid!$B3873,lehmad!$A$2:$A$412,0))</f>
        <v>DORADO-ET</v>
      </c>
      <c r="S3873">
        <f>INDEX(lehmad!H$2:H$412,MATCH(klypsid!$B3873,lehmad!$A$2:$A$412,0))</f>
        <v>102</v>
      </c>
      <c r="T3873">
        <f>INDEX(lehmad!K$2:K$412,MATCH(klypsid!$B3873,lehmad!$A$2:$A$412,0))</f>
        <v>106</v>
      </c>
      <c r="U3873" s="4">
        <f t="shared" si="120"/>
        <v>7</v>
      </c>
      <c r="V3873">
        <f t="shared" si="121"/>
        <v>28</v>
      </c>
    </row>
    <row r="3874" spans="1:22" x14ac:dyDescent="0.25">
      <c r="A3874">
        <v>3756</v>
      </c>
      <c r="B3874" t="str">
        <f>"E"&amp;A3874</f>
        <v>E3756</v>
      </c>
      <c r="C3874" t="s">
        <v>110</v>
      </c>
      <c r="D3874">
        <v>1</v>
      </c>
      <c r="E3874">
        <f>IF(D3874&lt;4,D3874,4)</f>
        <v>1</v>
      </c>
      <c r="F3874" s="1">
        <v>39403</v>
      </c>
      <c r="G3874" s="1">
        <v>39631</v>
      </c>
      <c r="H3874" s="3">
        <f>G3874-F3874</f>
        <v>228</v>
      </c>
      <c r="I3874" s="3">
        <f>IF(H3874&lt;=60,1,IF(H3874&lt;=150,2,3))</f>
        <v>3</v>
      </c>
      <c r="J3874">
        <v>41.7</v>
      </c>
      <c r="K3874">
        <v>2.37</v>
      </c>
      <c r="L3874">
        <v>3.19</v>
      </c>
      <c r="M3874">
        <v>58</v>
      </c>
      <c r="N3874">
        <f>LOG(M3874/100,2)+3</f>
        <v>2.2141248053528475</v>
      </c>
      <c r="O3874">
        <f>INDEX(lehmad!B$2:B$412,MATCH(klypsid!$B3874,lehmad!$A$2:$A$412,0))</f>
        <v>38688</v>
      </c>
      <c r="P3874">
        <f>INDEX(lehmad!D$2:D$412,MATCH(klypsid!$B3874,lehmad!$A$2:$A$412,0))</f>
        <v>99</v>
      </c>
      <c r="Q3874">
        <f>INDEX(lehmad!E$2:E$412,MATCH(klypsid!$B3874,lehmad!$A$2:$A$412,0))</f>
        <v>0.75</v>
      </c>
      <c r="R3874" t="str">
        <f>INDEX(lehmad!F$2:F$412,MATCH(klypsid!$B3874,lehmad!$A$2:$A$412,0))</f>
        <v>DORADO-ET</v>
      </c>
      <c r="S3874">
        <f>INDEX(lehmad!H$2:H$412,MATCH(klypsid!$B3874,lehmad!$A$2:$A$412,0))</f>
        <v>102</v>
      </c>
      <c r="T3874">
        <f>INDEX(lehmad!K$2:K$412,MATCH(klypsid!$B3874,lehmad!$A$2:$A$412,0))</f>
        <v>106</v>
      </c>
      <c r="U3874" s="4">
        <f t="shared" si="120"/>
        <v>8</v>
      </c>
      <c r="V3874">
        <f t="shared" si="121"/>
        <v>31</v>
      </c>
    </row>
    <row r="3875" spans="1:22" x14ac:dyDescent="0.25">
      <c r="A3875">
        <v>3756</v>
      </c>
      <c r="B3875" t="str">
        <f>"E"&amp;A3875</f>
        <v>E3756</v>
      </c>
      <c r="C3875" t="s">
        <v>110</v>
      </c>
      <c r="D3875">
        <v>1</v>
      </c>
      <c r="E3875">
        <f>IF(D3875&lt;4,D3875,4)</f>
        <v>1</v>
      </c>
      <c r="F3875" s="1">
        <v>39403</v>
      </c>
      <c r="G3875" s="1">
        <v>39663</v>
      </c>
      <c r="H3875" s="3">
        <f>G3875-F3875</f>
        <v>260</v>
      </c>
      <c r="I3875" s="3">
        <f>IF(H3875&lt;=60,1,IF(H3875&lt;=150,2,3))</f>
        <v>3</v>
      </c>
      <c r="J3875">
        <v>31.9</v>
      </c>
      <c r="K3875">
        <v>3.03</v>
      </c>
      <c r="L3875">
        <v>2.85</v>
      </c>
      <c r="M3875">
        <v>55</v>
      </c>
      <c r="N3875">
        <f>LOG(M3875/100,2)+3</f>
        <v>2.1375035237499347</v>
      </c>
      <c r="O3875">
        <f>INDEX(lehmad!B$2:B$412,MATCH(klypsid!$B3875,lehmad!$A$2:$A$412,0))</f>
        <v>38688</v>
      </c>
      <c r="P3875">
        <f>INDEX(lehmad!D$2:D$412,MATCH(klypsid!$B3875,lehmad!$A$2:$A$412,0))</f>
        <v>99</v>
      </c>
      <c r="Q3875">
        <f>INDEX(lehmad!E$2:E$412,MATCH(klypsid!$B3875,lehmad!$A$2:$A$412,0))</f>
        <v>0.75</v>
      </c>
      <c r="R3875" t="str">
        <f>INDEX(lehmad!F$2:F$412,MATCH(klypsid!$B3875,lehmad!$A$2:$A$412,0))</f>
        <v>DORADO-ET</v>
      </c>
      <c r="S3875">
        <f>INDEX(lehmad!H$2:H$412,MATCH(klypsid!$B3875,lehmad!$A$2:$A$412,0))</f>
        <v>102</v>
      </c>
      <c r="T3875">
        <f>INDEX(lehmad!K$2:K$412,MATCH(klypsid!$B3875,lehmad!$A$2:$A$412,0))</f>
        <v>106</v>
      </c>
      <c r="U3875" s="4">
        <f t="shared" si="120"/>
        <v>9</v>
      </c>
      <c r="V3875">
        <f t="shared" si="121"/>
        <v>32</v>
      </c>
    </row>
    <row r="3876" spans="1:22" x14ac:dyDescent="0.25">
      <c r="A3876">
        <v>3756</v>
      </c>
      <c r="B3876" t="str">
        <f>"E"&amp;A3876</f>
        <v>E3756</v>
      </c>
      <c r="C3876" t="s">
        <v>110</v>
      </c>
      <c r="D3876">
        <v>2</v>
      </c>
      <c r="E3876">
        <f>IF(D3876&lt;4,D3876,4)</f>
        <v>2</v>
      </c>
      <c r="F3876" s="1">
        <v>39737</v>
      </c>
      <c r="G3876" s="1">
        <v>39754</v>
      </c>
      <c r="H3876" s="3">
        <f>G3876-F3876</f>
        <v>17</v>
      </c>
      <c r="I3876" s="3">
        <f>IF(H3876&lt;=60,1,IF(H3876&lt;=150,2,3))</f>
        <v>1</v>
      </c>
      <c r="J3876">
        <v>47.8</v>
      </c>
      <c r="K3876">
        <v>2.64</v>
      </c>
      <c r="L3876">
        <v>3.21</v>
      </c>
      <c r="M3876">
        <v>19</v>
      </c>
      <c r="N3876">
        <f>LOG(M3876/100,2)+3</f>
        <v>0.60407132366886085</v>
      </c>
      <c r="O3876">
        <f>INDEX(lehmad!B$2:B$412,MATCH(klypsid!$B3876,lehmad!$A$2:$A$412,0))</f>
        <v>38688</v>
      </c>
      <c r="P3876">
        <f>INDEX(lehmad!D$2:D$412,MATCH(klypsid!$B3876,lehmad!$A$2:$A$412,0))</f>
        <v>99</v>
      </c>
      <c r="Q3876">
        <f>INDEX(lehmad!E$2:E$412,MATCH(klypsid!$B3876,lehmad!$A$2:$A$412,0))</f>
        <v>0.75</v>
      </c>
      <c r="R3876" t="str">
        <f>INDEX(lehmad!F$2:F$412,MATCH(klypsid!$B3876,lehmad!$A$2:$A$412,0))</f>
        <v>DORADO-ET</v>
      </c>
      <c r="S3876">
        <f>INDEX(lehmad!H$2:H$412,MATCH(klypsid!$B3876,lehmad!$A$2:$A$412,0))</f>
        <v>102</v>
      </c>
      <c r="T3876">
        <f>INDEX(lehmad!K$2:K$412,MATCH(klypsid!$B3876,lehmad!$A$2:$A$412,0))</f>
        <v>106</v>
      </c>
      <c r="U3876" s="4">
        <f t="shared" si="120"/>
        <v>1</v>
      </c>
      <c r="V3876">
        <f t="shared" si="121"/>
        <v>17</v>
      </c>
    </row>
    <row r="3877" spans="1:22" x14ac:dyDescent="0.25">
      <c r="A3877">
        <v>3756</v>
      </c>
      <c r="B3877" t="str">
        <f>"E"&amp;A3877</f>
        <v>E3756</v>
      </c>
      <c r="C3877" t="s">
        <v>110</v>
      </c>
      <c r="D3877">
        <v>2</v>
      </c>
      <c r="E3877">
        <f>IF(D3877&lt;4,D3877,4)</f>
        <v>2</v>
      </c>
      <c r="F3877" s="1">
        <v>39737</v>
      </c>
      <c r="G3877" s="1">
        <v>39783</v>
      </c>
      <c r="H3877" s="3">
        <f>G3877-F3877</f>
        <v>46</v>
      </c>
      <c r="I3877" s="3">
        <f>IF(H3877&lt;=60,1,IF(H3877&lt;=150,2,3))</f>
        <v>1</v>
      </c>
      <c r="J3877">
        <v>54.9</v>
      </c>
      <c r="K3877">
        <v>3.19</v>
      </c>
      <c r="L3877">
        <v>2.95</v>
      </c>
      <c r="M3877">
        <v>54</v>
      </c>
      <c r="N3877">
        <f>LOG(M3877/100,2)+3</f>
        <v>2.1110313123887439</v>
      </c>
      <c r="O3877">
        <f>INDEX(lehmad!B$2:B$412,MATCH(klypsid!$B3877,lehmad!$A$2:$A$412,0))</f>
        <v>38688</v>
      </c>
      <c r="P3877">
        <f>INDEX(lehmad!D$2:D$412,MATCH(klypsid!$B3877,lehmad!$A$2:$A$412,0))</f>
        <v>99</v>
      </c>
      <c r="Q3877">
        <f>INDEX(lehmad!E$2:E$412,MATCH(klypsid!$B3877,lehmad!$A$2:$A$412,0))</f>
        <v>0.75</v>
      </c>
      <c r="R3877" t="str">
        <f>INDEX(lehmad!F$2:F$412,MATCH(klypsid!$B3877,lehmad!$A$2:$A$412,0))</f>
        <v>DORADO-ET</v>
      </c>
      <c r="S3877">
        <f>INDEX(lehmad!H$2:H$412,MATCH(klypsid!$B3877,lehmad!$A$2:$A$412,0))</f>
        <v>102</v>
      </c>
      <c r="T3877">
        <f>INDEX(lehmad!K$2:K$412,MATCH(klypsid!$B3877,lehmad!$A$2:$A$412,0))</f>
        <v>106</v>
      </c>
      <c r="U3877" s="4">
        <f t="shared" si="120"/>
        <v>2</v>
      </c>
      <c r="V3877">
        <f t="shared" si="121"/>
        <v>29</v>
      </c>
    </row>
    <row r="3878" spans="1:22" x14ac:dyDescent="0.25">
      <c r="A3878">
        <v>3756</v>
      </c>
      <c r="B3878" t="str">
        <f>"E"&amp;A3878</f>
        <v>E3756</v>
      </c>
      <c r="C3878" t="s">
        <v>110</v>
      </c>
      <c r="D3878">
        <v>2</v>
      </c>
      <c r="E3878">
        <f>IF(D3878&lt;4,D3878,4)</f>
        <v>2</v>
      </c>
      <c r="F3878" s="1">
        <v>39737</v>
      </c>
      <c r="G3878" s="1">
        <v>39817</v>
      </c>
      <c r="H3878" s="3">
        <f>G3878-F3878</f>
        <v>80</v>
      </c>
      <c r="I3878" s="3">
        <f>IF(H3878&lt;=60,1,IF(H3878&lt;=150,2,3))</f>
        <v>2</v>
      </c>
      <c r="J3878">
        <v>51.3</v>
      </c>
      <c r="K3878">
        <v>4.22</v>
      </c>
      <c r="L3878">
        <v>2.87</v>
      </c>
      <c r="M3878">
        <v>27</v>
      </c>
      <c r="N3878">
        <f>LOG(M3878/100,2)+3</f>
        <v>1.1110313123887439</v>
      </c>
      <c r="O3878">
        <f>INDEX(lehmad!B$2:B$412,MATCH(klypsid!$B3878,lehmad!$A$2:$A$412,0))</f>
        <v>38688</v>
      </c>
      <c r="P3878">
        <f>INDEX(lehmad!D$2:D$412,MATCH(klypsid!$B3878,lehmad!$A$2:$A$412,0))</f>
        <v>99</v>
      </c>
      <c r="Q3878">
        <f>INDEX(lehmad!E$2:E$412,MATCH(klypsid!$B3878,lehmad!$A$2:$A$412,0))</f>
        <v>0.75</v>
      </c>
      <c r="R3878" t="str">
        <f>INDEX(lehmad!F$2:F$412,MATCH(klypsid!$B3878,lehmad!$A$2:$A$412,0))</f>
        <v>DORADO-ET</v>
      </c>
      <c r="S3878">
        <f>INDEX(lehmad!H$2:H$412,MATCH(klypsid!$B3878,lehmad!$A$2:$A$412,0))</f>
        <v>102</v>
      </c>
      <c r="T3878">
        <f>INDEX(lehmad!K$2:K$412,MATCH(klypsid!$B3878,lehmad!$A$2:$A$412,0))</f>
        <v>106</v>
      </c>
      <c r="U3878" s="4">
        <f t="shared" si="120"/>
        <v>3</v>
      </c>
      <c r="V3878">
        <f t="shared" si="121"/>
        <v>34</v>
      </c>
    </row>
    <row r="3879" spans="1:22" x14ac:dyDescent="0.25">
      <c r="A3879">
        <v>3756</v>
      </c>
      <c r="B3879" t="str">
        <f>"E"&amp;A3879</f>
        <v>E3756</v>
      </c>
      <c r="C3879" t="s">
        <v>110</v>
      </c>
      <c r="D3879">
        <v>2</v>
      </c>
      <c r="E3879">
        <f>IF(D3879&lt;4,D3879,4)</f>
        <v>2</v>
      </c>
      <c r="F3879" s="1">
        <v>39737</v>
      </c>
      <c r="G3879" s="1">
        <v>39845</v>
      </c>
      <c r="H3879" s="3">
        <f>G3879-F3879</f>
        <v>108</v>
      </c>
      <c r="I3879" s="3">
        <f>IF(H3879&lt;=60,1,IF(H3879&lt;=150,2,3))</f>
        <v>2</v>
      </c>
      <c r="J3879">
        <v>49.1</v>
      </c>
      <c r="K3879">
        <v>3.34</v>
      </c>
      <c r="L3879">
        <v>2.92</v>
      </c>
      <c r="M3879">
        <v>39</v>
      </c>
      <c r="N3879">
        <f>LOG(M3879/100,2)+3</f>
        <v>1.6415460290875237</v>
      </c>
      <c r="O3879">
        <f>INDEX(lehmad!B$2:B$412,MATCH(klypsid!$B3879,lehmad!$A$2:$A$412,0))</f>
        <v>38688</v>
      </c>
      <c r="P3879">
        <f>INDEX(lehmad!D$2:D$412,MATCH(klypsid!$B3879,lehmad!$A$2:$A$412,0))</f>
        <v>99</v>
      </c>
      <c r="Q3879">
        <f>INDEX(lehmad!E$2:E$412,MATCH(klypsid!$B3879,lehmad!$A$2:$A$412,0))</f>
        <v>0.75</v>
      </c>
      <c r="R3879" t="str">
        <f>INDEX(lehmad!F$2:F$412,MATCH(klypsid!$B3879,lehmad!$A$2:$A$412,0))</f>
        <v>DORADO-ET</v>
      </c>
      <c r="S3879">
        <f>INDEX(lehmad!H$2:H$412,MATCH(klypsid!$B3879,lehmad!$A$2:$A$412,0))</f>
        <v>102</v>
      </c>
      <c r="T3879">
        <f>INDEX(lehmad!K$2:K$412,MATCH(klypsid!$B3879,lehmad!$A$2:$A$412,0))</f>
        <v>106</v>
      </c>
      <c r="U3879" s="4">
        <f t="shared" si="120"/>
        <v>4</v>
      </c>
      <c r="V3879">
        <f t="shared" si="121"/>
        <v>28</v>
      </c>
    </row>
    <row r="3880" spans="1:22" x14ac:dyDescent="0.25">
      <c r="A3880">
        <v>3756</v>
      </c>
      <c r="B3880" t="str">
        <f>"E"&amp;A3880</f>
        <v>E3756</v>
      </c>
      <c r="C3880" t="s">
        <v>110</v>
      </c>
      <c r="D3880">
        <v>2</v>
      </c>
      <c r="E3880">
        <f>IF(D3880&lt;4,D3880,4)</f>
        <v>2</v>
      </c>
      <c r="F3880" s="1">
        <v>39737</v>
      </c>
      <c r="G3880" s="1">
        <v>39875</v>
      </c>
      <c r="H3880" s="3">
        <f>G3880-F3880</f>
        <v>138</v>
      </c>
      <c r="I3880" s="3">
        <f>IF(H3880&lt;=60,1,IF(H3880&lt;=150,2,3))</f>
        <v>2</v>
      </c>
      <c r="J3880">
        <v>44.5</v>
      </c>
      <c r="K3880">
        <v>3.34</v>
      </c>
      <c r="L3880">
        <v>2.84</v>
      </c>
      <c r="M3880">
        <v>30</v>
      </c>
      <c r="N3880">
        <f>LOG(M3880/100,2)+3</f>
        <v>1.2630344058337937</v>
      </c>
      <c r="O3880">
        <f>INDEX(lehmad!B$2:B$412,MATCH(klypsid!$B3880,lehmad!$A$2:$A$412,0))</f>
        <v>38688</v>
      </c>
      <c r="P3880">
        <f>INDEX(lehmad!D$2:D$412,MATCH(klypsid!$B3880,lehmad!$A$2:$A$412,0))</f>
        <v>99</v>
      </c>
      <c r="Q3880">
        <f>INDEX(lehmad!E$2:E$412,MATCH(klypsid!$B3880,lehmad!$A$2:$A$412,0))</f>
        <v>0.75</v>
      </c>
      <c r="R3880" t="str">
        <f>INDEX(lehmad!F$2:F$412,MATCH(klypsid!$B3880,lehmad!$A$2:$A$412,0))</f>
        <v>DORADO-ET</v>
      </c>
      <c r="S3880">
        <f>INDEX(lehmad!H$2:H$412,MATCH(klypsid!$B3880,lehmad!$A$2:$A$412,0))</f>
        <v>102</v>
      </c>
      <c r="T3880">
        <f>INDEX(lehmad!K$2:K$412,MATCH(klypsid!$B3880,lehmad!$A$2:$A$412,0))</f>
        <v>106</v>
      </c>
      <c r="U3880" s="4">
        <f t="shared" si="120"/>
        <v>5</v>
      </c>
      <c r="V3880">
        <f t="shared" si="121"/>
        <v>30</v>
      </c>
    </row>
    <row r="3881" spans="1:22" x14ac:dyDescent="0.25">
      <c r="A3881">
        <v>3756</v>
      </c>
      <c r="B3881" t="str">
        <f>"E"&amp;A3881</f>
        <v>E3756</v>
      </c>
      <c r="C3881" t="s">
        <v>110</v>
      </c>
      <c r="D3881">
        <v>2</v>
      </c>
      <c r="E3881">
        <f>IF(D3881&lt;4,D3881,4)</f>
        <v>2</v>
      </c>
      <c r="F3881" s="1">
        <v>39737</v>
      </c>
      <c r="G3881" s="1">
        <v>39908</v>
      </c>
      <c r="H3881" s="3">
        <f>G3881-F3881</f>
        <v>171</v>
      </c>
      <c r="I3881" s="3">
        <f>IF(H3881&lt;=60,1,IF(H3881&lt;=150,2,3))</f>
        <v>3</v>
      </c>
      <c r="J3881">
        <v>36.4</v>
      </c>
      <c r="K3881">
        <v>3.67</v>
      </c>
      <c r="L3881">
        <v>2.83</v>
      </c>
      <c r="M3881">
        <v>57</v>
      </c>
      <c r="N3881">
        <f>LOG(M3881/100,2)+3</f>
        <v>2.1890338243900169</v>
      </c>
      <c r="O3881">
        <f>INDEX(lehmad!B$2:B$412,MATCH(klypsid!$B3881,lehmad!$A$2:$A$412,0))</f>
        <v>38688</v>
      </c>
      <c r="P3881">
        <f>INDEX(lehmad!D$2:D$412,MATCH(klypsid!$B3881,lehmad!$A$2:$A$412,0))</f>
        <v>99</v>
      </c>
      <c r="Q3881">
        <f>INDEX(lehmad!E$2:E$412,MATCH(klypsid!$B3881,lehmad!$A$2:$A$412,0))</f>
        <v>0.75</v>
      </c>
      <c r="R3881" t="str">
        <f>INDEX(lehmad!F$2:F$412,MATCH(klypsid!$B3881,lehmad!$A$2:$A$412,0))</f>
        <v>DORADO-ET</v>
      </c>
      <c r="S3881">
        <f>INDEX(lehmad!H$2:H$412,MATCH(klypsid!$B3881,lehmad!$A$2:$A$412,0))</f>
        <v>102</v>
      </c>
      <c r="T3881">
        <f>INDEX(lehmad!K$2:K$412,MATCH(klypsid!$B3881,lehmad!$A$2:$A$412,0))</f>
        <v>106</v>
      </c>
      <c r="U3881" s="4">
        <f t="shared" si="120"/>
        <v>6</v>
      </c>
      <c r="V3881">
        <f t="shared" si="121"/>
        <v>33</v>
      </c>
    </row>
    <row r="3882" spans="1:22" x14ac:dyDescent="0.25">
      <c r="A3882">
        <v>3756</v>
      </c>
      <c r="B3882" t="str">
        <f>"E"&amp;A3882</f>
        <v>E3756</v>
      </c>
      <c r="C3882" t="s">
        <v>110</v>
      </c>
      <c r="D3882">
        <v>2</v>
      </c>
      <c r="E3882">
        <f>IF(D3882&lt;4,D3882,4)</f>
        <v>2</v>
      </c>
      <c r="F3882" s="1">
        <v>39737</v>
      </c>
      <c r="G3882" s="1">
        <v>39944</v>
      </c>
      <c r="H3882" s="3">
        <f>G3882-F3882</f>
        <v>207</v>
      </c>
      <c r="I3882" s="3">
        <f>IF(H3882&lt;=60,1,IF(H3882&lt;=150,2,3))</f>
        <v>3</v>
      </c>
      <c r="J3882">
        <v>32.6</v>
      </c>
      <c r="K3882">
        <v>3.71</v>
      </c>
      <c r="L3882">
        <v>2.91</v>
      </c>
      <c r="M3882">
        <v>52</v>
      </c>
      <c r="N3882">
        <f>LOG(M3882/100,2)+3</f>
        <v>2.0565835283663674</v>
      </c>
      <c r="O3882">
        <f>INDEX(lehmad!B$2:B$412,MATCH(klypsid!$B3882,lehmad!$A$2:$A$412,0))</f>
        <v>38688</v>
      </c>
      <c r="P3882">
        <f>INDEX(lehmad!D$2:D$412,MATCH(klypsid!$B3882,lehmad!$A$2:$A$412,0))</f>
        <v>99</v>
      </c>
      <c r="Q3882">
        <f>INDEX(lehmad!E$2:E$412,MATCH(klypsid!$B3882,lehmad!$A$2:$A$412,0))</f>
        <v>0.75</v>
      </c>
      <c r="R3882" t="str">
        <f>INDEX(lehmad!F$2:F$412,MATCH(klypsid!$B3882,lehmad!$A$2:$A$412,0))</f>
        <v>DORADO-ET</v>
      </c>
      <c r="S3882">
        <f>INDEX(lehmad!H$2:H$412,MATCH(klypsid!$B3882,lehmad!$A$2:$A$412,0))</f>
        <v>102</v>
      </c>
      <c r="T3882">
        <f>INDEX(lehmad!K$2:K$412,MATCH(klypsid!$B3882,lehmad!$A$2:$A$412,0))</f>
        <v>106</v>
      </c>
      <c r="U3882" s="4">
        <f t="shared" si="120"/>
        <v>7</v>
      </c>
      <c r="V3882">
        <f t="shared" si="121"/>
        <v>36</v>
      </c>
    </row>
    <row r="3883" spans="1:22" x14ac:dyDescent="0.25">
      <c r="A3883">
        <v>3756</v>
      </c>
      <c r="B3883" t="str">
        <f>"E"&amp;A3883</f>
        <v>E3756</v>
      </c>
      <c r="C3883" t="s">
        <v>110</v>
      </c>
      <c r="D3883">
        <v>2</v>
      </c>
      <c r="E3883">
        <f>IF(D3883&lt;4,D3883,4)</f>
        <v>2</v>
      </c>
      <c r="F3883" s="1">
        <v>39737</v>
      </c>
      <c r="G3883" s="1">
        <v>39972</v>
      </c>
      <c r="H3883" s="3">
        <f>G3883-F3883</f>
        <v>235</v>
      </c>
      <c r="I3883" s="3">
        <f>IF(H3883&lt;=60,1,IF(H3883&lt;=150,2,3))</f>
        <v>3</v>
      </c>
      <c r="J3883">
        <v>27</v>
      </c>
      <c r="K3883">
        <v>3.31</v>
      </c>
      <c r="L3883">
        <v>3.33</v>
      </c>
      <c r="M3883">
        <v>1215</v>
      </c>
      <c r="N3883">
        <f>LOG(M3883/100,2)+3</f>
        <v>6.6028844087184186</v>
      </c>
      <c r="O3883">
        <f>INDEX(lehmad!B$2:B$412,MATCH(klypsid!$B3883,lehmad!$A$2:$A$412,0))</f>
        <v>38688</v>
      </c>
      <c r="P3883">
        <f>INDEX(lehmad!D$2:D$412,MATCH(klypsid!$B3883,lehmad!$A$2:$A$412,0))</f>
        <v>99</v>
      </c>
      <c r="Q3883">
        <f>INDEX(lehmad!E$2:E$412,MATCH(klypsid!$B3883,lehmad!$A$2:$A$412,0))</f>
        <v>0.75</v>
      </c>
      <c r="R3883" t="str">
        <f>INDEX(lehmad!F$2:F$412,MATCH(klypsid!$B3883,lehmad!$A$2:$A$412,0))</f>
        <v>DORADO-ET</v>
      </c>
      <c r="S3883">
        <f>INDEX(lehmad!H$2:H$412,MATCH(klypsid!$B3883,lehmad!$A$2:$A$412,0))</f>
        <v>102</v>
      </c>
      <c r="T3883">
        <f>INDEX(lehmad!K$2:K$412,MATCH(klypsid!$B3883,lehmad!$A$2:$A$412,0))</f>
        <v>106</v>
      </c>
      <c r="U3883" s="4">
        <f t="shared" si="120"/>
        <v>8</v>
      </c>
      <c r="V3883">
        <f t="shared" si="121"/>
        <v>28</v>
      </c>
    </row>
    <row r="3884" spans="1:22" x14ac:dyDescent="0.25">
      <c r="A3884">
        <v>3756</v>
      </c>
      <c r="B3884" t="str">
        <f>"E"&amp;A3884</f>
        <v>E3756</v>
      </c>
      <c r="C3884" t="s">
        <v>110</v>
      </c>
      <c r="D3884">
        <v>2</v>
      </c>
      <c r="E3884">
        <f>IF(D3884&lt;4,D3884,4)</f>
        <v>2</v>
      </c>
      <c r="F3884" s="1">
        <v>39737</v>
      </c>
      <c r="G3884" s="1">
        <v>40007</v>
      </c>
      <c r="H3884" s="3">
        <f>G3884-F3884</f>
        <v>270</v>
      </c>
      <c r="I3884" s="3">
        <f>IF(H3884&lt;=60,1,IF(H3884&lt;=150,2,3))</f>
        <v>3</v>
      </c>
      <c r="J3884">
        <v>34.299999999999997</v>
      </c>
      <c r="K3884">
        <v>3.7</v>
      </c>
      <c r="L3884">
        <v>3.26</v>
      </c>
      <c r="M3884">
        <v>49</v>
      </c>
      <c r="N3884">
        <f>LOG(M3884/100,2)+3</f>
        <v>1.9708536543404835</v>
      </c>
      <c r="O3884">
        <f>INDEX(lehmad!B$2:B$412,MATCH(klypsid!$B3884,lehmad!$A$2:$A$412,0))</f>
        <v>38688</v>
      </c>
      <c r="P3884">
        <f>INDEX(lehmad!D$2:D$412,MATCH(klypsid!$B3884,lehmad!$A$2:$A$412,0))</f>
        <v>99</v>
      </c>
      <c r="Q3884">
        <f>INDEX(lehmad!E$2:E$412,MATCH(klypsid!$B3884,lehmad!$A$2:$A$412,0))</f>
        <v>0.75</v>
      </c>
      <c r="R3884" t="str">
        <f>INDEX(lehmad!F$2:F$412,MATCH(klypsid!$B3884,lehmad!$A$2:$A$412,0))</f>
        <v>DORADO-ET</v>
      </c>
      <c r="S3884">
        <f>INDEX(lehmad!H$2:H$412,MATCH(klypsid!$B3884,lehmad!$A$2:$A$412,0))</f>
        <v>102</v>
      </c>
      <c r="T3884">
        <f>INDEX(lehmad!K$2:K$412,MATCH(klypsid!$B3884,lehmad!$A$2:$A$412,0))</f>
        <v>106</v>
      </c>
      <c r="U3884" s="4">
        <f t="shared" si="120"/>
        <v>9</v>
      </c>
      <c r="V3884">
        <f t="shared" si="121"/>
        <v>35</v>
      </c>
    </row>
    <row r="3885" spans="1:22" x14ac:dyDescent="0.25">
      <c r="A3885">
        <v>3756</v>
      </c>
      <c r="B3885" t="str">
        <f>"E"&amp;A3885</f>
        <v>E3756</v>
      </c>
      <c r="C3885" t="s">
        <v>110</v>
      </c>
      <c r="D3885">
        <v>2</v>
      </c>
      <c r="E3885">
        <f>IF(D3885&lt;4,D3885,4)</f>
        <v>2</v>
      </c>
      <c r="F3885" s="1">
        <v>39737</v>
      </c>
      <c r="G3885" s="1">
        <v>40037</v>
      </c>
      <c r="H3885" s="3">
        <f>G3885-F3885</f>
        <v>300</v>
      </c>
      <c r="I3885" s="3">
        <f>IF(H3885&lt;=60,1,IF(H3885&lt;=150,2,3))</f>
        <v>3</v>
      </c>
      <c r="J3885">
        <v>23</v>
      </c>
      <c r="K3885">
        <v>3.27</v>
      </c>
      <c r="L3885">
        <v>3.14</v>
      </c>
      <c r="M3885">
        <v>58</v>
      </c>
      <c r="N3885">
        <f>LOG(M3885/100,2)+3</f>
        <v>2.2141248053528475</v>
      </c>
      <c r="O3885">
        <f>INDEX(lehmad!B$2:B$412,MATCH(klypsid!$B3885,lehmad!$A$2:$A$412,0))</f>
        <v>38688</v>
      </c>
      <c r="P3885">
        <f>INDEX(lehmad!D$2:D$412,MATCH(klypsid!$B3885,lehmad!$A$2:$A$412,0))</f>
        <v>99</v>
      </c>
      <c r="Q3885">
        <f>INDEX(lehmad!E$2:E$412,MATCH(klypsid!$B3885,lehmad!$A$2:$A$412,0))</f>
        <v>0.75</v>
      </c>
      <c r="R3885" t="str">
        <f>INDEX(lehmad!F$2:F$412,MATCH(klypsid!$B3885,lehmad!$A$2:$A$412,0))</f>
        <v>DORADO-ET</v>
      </c>
      <c r="S3885">
        <f>INDEX(lehmad!H$2:H$412,MATCH(klypsid!$B3885,lehmad!$A$2:$A$412,0))</f>
        <v>102</v>
      </c>
      <c r="T3885">
        <f>INDEX(lehmad!K$2:K$412,MATCH(klypsid!$B3885,lehmad!$A$2:$A$412,0))</f>
        <v>106</v>
      </c>
      <c r="U3885" s="4">
        <f t="shared" si="120"/>
        <v>10</v>
      </c>
      <c r="V3885">
        <f t="shared" si="121"/>
        <v>30</v>
      </c>
    </row>
    <row r="3886" spans="1:22" x14ac:dyDescent="0.25">
      <c r="A3886">
        <v>3756</v>
      </c>
      <c r="B3886" t="str">
        <f>"E"&amp;A3886</f>
        <v>E3756</v>
      </c>
      <c r="C3886" t="s">
        <v>110</v>
      </c>
      <c r="D3886">
        <v>2</v>
      </c>
      <c r="E3886">
        <f>IF(D3886&lt;4,D3886,4)</f>
        <v>2</v>
      </c>
      <c r="F3886" s="1">
        <v>39737</v>
      </c>
      <c r="G3886" s="1">
        <v>40066</v>
      </c>
      <c r="H3886" s="3">
        <f>G3886-F3886</f>
        <v>329</v>
      </c>
      <c r="I3886" s="3">
        <f>IF(H3886&lt;=60,1,IF(H3886&lt;=150,2,3))</f>
        <v>3</v>
      </c>
      <c r="J3886">
        <v>23</v>
      </c>
      <c r="K3886">
        <v>3.98</v>
      </c>
      <c r="L3886">
        <v>3.24</v>
      </c>
      <c r="M3886">
        <v>93</v>
      </c>
      <c r="N3886">
        <f>LOG(M3886/100,2)+3</f>
        <v>2.8953026213333066</v>
      </c>
      <c r="O3886">
        <f>INDEX(lehmad!B$2:B$412,MATCH(klypsid!$B3886,lehmad!$A$2:$A$412,0))</f>
        <v>38688</v>
      </c>
      <c r="P3886">
        <f>INDEX(lehmad!D$2:D$412,MATCH(klypsid!$B3886,lehmad!$A$2:$A$412,0))</f>
        <v>99</v>
      </c>
      <c r="Q3886">
        <f>INDEX(lehmad!E$2:E$412,MATCH(klypsid!$B3886,lehmad!$A$2:$A$412,0))</f>
        <v>0.75</v>
      </c>
      <c r="R3886" t="str">
        <f>INDEX(lehmad!F$2:F$412,MATCH(klypsid!$B3886,lehmad!$A$2:$A$412,0))</f>
        <v>DORADO-ET</v>
      </c>
      <c r="S3886">
        <f>INDEX(lehmad!H$2:H$412,MATCH(klypsid!$B3886,lehmad!$A$2:$A$412,0))</f>
        <v>102</v>
      </c>
      <c r="T3886">
        <f>INDEX(lehmad!K$2:K$412,MATCH(klypsid!$B3886,lehmad!$A$2:$A$412,0))</f>
        <v>106</v>
      </c>
      <c r="U3886" s="4">
        <f t="shared" si="120"/>
        <v>11</v>
      </c>
      <c r="V3886">
        <f t="shared" si="121"/>
        <v>29</v>
      </c>
    </row>
    <row r="3887" spans="1:22" x14ac:dyDescent="0.25">
      <c r="A3887">
        <v>3756</v>
      </c>
      <c r="B3887" t="str">
        <f>"E"&amp;A3887</f>
        <v>E3756</v>
      </c>
      <c r="C3887" t="s">
        <v>110</v>
      </c>
      <c r="D3887">
        <v>2</v>
      </c>
      <c r="E3887">
        <f>IF(D3887&lt;4,D3887,4)</f>
        <v>2</v>
      </c>
      <c r="F3887" s="1">
        <v>39737</v>
      </c>
      <c r="G3887" s="1">
        <v>40094</v>
      </c>
      <c r="H3887" s="3">
        <f>G3887-F3887</f>
        <v>357</v>
      </c>
      <c r="I3887" s="3">
        <f>IF(H3887&lt;=60,1,IF(H3887&lt;=150,2,3))</f>
        <v>3</v>
      </c>
      <c r="J3887">
        <v>19.2</v>
      </c>
      <c r="K3887">
        <v>3.54</v>
      </c>
      <c r="L3887">
        <v>3.46</v>
      </c>
      <c r="M3887">
        <v>122</v>
      </c>
      <c r="N3887">
        <f>LOG(M3887/100,2)+3</f>
        <v>3.2868811477881614</v>
      </c>
      <c r="O3887">
        <f>INDEX(lehmad!B$2:B$412,MATCH(klypsid!$B3887,lehmad!$A$2:$A$412,0))</f>
        <v>38688</v>
      </c>
      <c r="P3887">
        <f>INDEX(lehmad!D$2:D$412,MATCH(klypsid!$B3887,lehmad!$A$2:$A$412,0))</f>
        <v>99</v>
      </c>
      <c r="Q3887">
        <f>INDEX(lehmad!E$2:E$412,MATCH(klypsid!$B3887,lehmad!$A$2:$A$412,0))</f>
        <v>0.75</v>
      </c>
      <c r="R3887" t="str">
        <f>INDEX(lehmad!F$2:F$412,MATCH(klypsid!$B3887,lehmad!$A$2:$A$412,0))</f>
        <v>DORADO-ET</v>
      </c>
      <c r="S3887">
        <f>INDEX(lehmad!H$2:H$412,MATCH(klypsid!$B3887,lehmad!$A$2:$A$412,0))</f>
        <v>102</v>
      </c>
      <c r="T3887">
        <f>INDEX(lehmad!K$2:K$412,MATCH(klypsid!$B3887,lehmad!$A$2:$A$412,0))</f>
        <v>106</v>
      </c>
      <c r="U3887" s="4">
        <f t="shared" si="120"/>
        <v>12</v>
      </c>
      <c r="V3887">
        <f t="shared" si="121"/>
        <v>28</v>
      </c>
    </row>
    <row r="3888" spans="1:22" x14ac:dyDescent="0.25">
      <c r="A3888">
        <v>3756</v>
      </c>
      <c r="B3888" t="str">
        <f>"E"&amp;A3888</f>
        <v>E3756</v>
      </c>
      <c r="C3888" t="s">
        <v>110</v>
      </c>
      <c r="D3888">
        <v>2</v>
      </c>
      <c r="E3888">
        <f>IF(D3888&lt;4,D3888,4)</f>
        <v>2</v>
      </c>
      <c r="F3888" s="1">
        <v>39737</v>
      </c>
      <c r="G3888" s="1">
        <v>40125</v>
      </c>
      <c r="H3888" s="3">
        <f>G3888-F3888</f>
        <v>388</v>
      </c>
      <c r="I3888" s="3">
        <f>IF(H3888&lt;=60,1,IF(H3888&lt;=150,2,3))</f>
        <v>3</v>
      </c>
      <c r="J3888">
        <v>13.7</v>
      </c>
      <c r="K3888">
        <v>4.46</v>
      </c>
      <c r="L3888">
        <v>3.62</v>
      </c>
      <c r="M3888">
        <v>130</v>
      </c>
      <c r="N3888">
        <f>LOG(M3888/100,2)+3</f>
        <v>3.37851162325373</v>
      </c>
      <c r="O3888">
        <f>INDEX(lehmad!B$2:B$412,MATCH(klypsid!$B3888,lehmad!$A$2:$A$412,0))</f>
        <v>38688</v>
      </c>
      <c r="P3888">
        <f>INDEX(lehmad!D$2:D$412,MATCH(klypsid!$B3888,lehmad!$A$2:$A$412,0))</f>
        <v>99</v>
      </c>
      <c r="Q3888">
        <f>INDEX(lehmad!E$2:E$412,MATCH(klypsid!$B3888,lehmad!$A$2:$A$412,0))</f>
        <v>0.75</v>
      </c>
      <c r="R3888" t="str">
        <f>INDEX(lehmad!F$2:F$412,MATCH(klypsid!$B3888,lehmad!$A$2:$A$412,0))</f>
        <v>DORADO-ET</v>
      </c>
      <c r="S3888">
        <f>INDEX(lehmad!H$2:H$412,MATCH(klypsid!$B3888,lehmad!$A$2:$A$412,0))</f>
        <v>102</v>
      </c>
      <c r="T3888">
        <f>INDEX(lehmad!K$2:K$412,MATCH(klypsid!$B3888,lehmad!$A$2:$A$412,0))</f>
        <v>106</v>
      </c>
      <c r="U3888" s="4">
        <f t="shared" si="120"/>
        <v>13</v>
      </c>
      <c r="V3888">
        <f t="shared" si="121"/>
        <v>31</v>
      </c>
    </row>
    <row r="3889" spans="1:22" x14ac:dyDescent="0.25">
      <c r="A3889">
        <v>3756</v>
      </c>
      <c r="B3889" t="str">
        <f>"E"&amp;A3889</f>
        <v>E3756</v>
      </c>
      <c r="C3889" t="s">
        <v>110</v>
      </c>
      <c r="D3889">
        <v>3</v>
      </c>
      <c r="E3889">
        <f>IF(D3889&lt;4,D3889,4)</f>
        <v>3</v>
      </c>
      <c r="F3889" s="1">
        <v>40204</v>
      </c>
      <c r="G3889" s="1">
        <v>40214</v>
      </c>
      <c r="H3889" s="3">
        <f>G3889-F3889</f>
        <v>10</v>
      </c>
      <c r="I3889" s="3">
        <f>IF(H3889&lt;=60,1,IF(H3889&lt;=150,2,3))</f>
        <v>1</v>
      </c>
      <c r="J3889">
        <v>33.4</v>
      </c>
      <c r="K3889">
        <v>4.55</v>
      </c>
      <c r="L3889">
        <v>3.41</v>
      </c>
      <c r="M3889">
        <v>142</v>
      </c>
      <c r="N3889">
        <f>LOG(M3889/100,2)+3</f>
        <v>3.5058909297299574</v>
      </c>
      <c r="O3889">
        <f>INDEX(lehmad!B$2:B$412,MATCH(klypsid!$B3889,lehmad!$A$2:$A$412,0))</f>
        <v>38688</v>
      </c>
      <c r="P3889">
        <f>INDEX(lehmad!D$2:D$412,MATCH(klypsid!$B3889,lehmad!$A$2:$A$412,0))</f>
        <v>99</v>
      </c>
      <c r="Q3889">
        <f>INDEX(lehmad!E$2:E$412,MATCH(klypsid!$B3889,lehmad!$A$2:$A$412,0))</f>
        <v>0.75</v>
      </c>
      <c r="R3889" t="str">
        <f>INDEX(lehmad!F$2:F$412,MATCH(klypsid!$B3889,lehmad!$A$2:$A$412,0))</f>
        <v>DORADO-ET</v>
      </c>
      <c r="S3889">
        <f>INDEX(lehmad!H$2:H$412,MATCH(klypsid!$B3889,lehmad!$A$2:$A$412,0))</f>
        <v>102</v>
      </c>
      <c r="T3889">
        <f>INDEX(lehmad!K$2:K$412,MATCH(klypsid!$B3889,lehmad!$A$2:$A$412,0))</f>
        <v>106</v>
      </c>
      <c r="U3889" s="4">
        <f t="shared" si="120"/>
        <v>1</v>
      </c>
      <c r="V3889">
        <f t="shared" si="121"/>
        <v>10</v>
      </c>
    </row>
    <row r="3890" spans="1:22" x14ac:dyDescent="0.25">
      <c r="A3890">
        <v>3756</v>
      </c>
      <c r="B3890" t="str">
        <f>"E"&amp;A3890</f>
        <v>E3756</v>
      </c>
      <c r="C3890" t="s">
        <v>110</v>
      </c>
      <c r="D3890">
        <v>3</v>
      </c>
      <c r="E3890">
        <f>IF(D3890&lt;4,D3890,4)</f>
        <v>3</v>
      </c>
      <c r="F3890" s="1">
        <v>40204</v>
      </c>
      <c r="G3890" s="1">
        <v>40242</v>
      </c>
      <c r="H3890" s="3">
        <f>G3890-F3890</f>
        <v>38</v>
      </c>
      <c r="I3890" s="3">
        <f>IF(H3890&lt;=60,1,IF(H3890&lt;=150,2,3))</f>
        <v>1</v>
      </c>
      <c r="J3890">
        <v>39.200000000000003</v>
      </c>
      <c r="K3890">
        <v>4.3</v>
      </c>
      <c r="L3890">
        <v>2.88</v>
      </c>
      <c r="M3890">
        <v>153</v>
      </c>
      <c r="N3890">
        <f>LOG(M3890/100,2)+3</f>
        <v>3.6135316529179269</v>
      </c>
      <c r="O3890">
        <f>INDEX(lehmad!B$2:B$412,MATCH(klypsid!$B3890,lehmad!$A$2:$A$412,0))</f>
        <v>38688</v>
      </c>
      <c r="P3890">
        <f>INDEX(lehmad!D$2:D$412,MATCH(klypsid!$B3890,lehmad!$A$2:$A$412,0))</f>
        <v>99</v>
      </c>
      <c r="Q3890">
        <f>INDEX(lehmad!E$2:E$412,MATCH(klypsid!$B3890,lehmad!$A$2:$A$412,0))</f>
        <v>0.75</v>
      </c>
      <c r="R3890" t="str">
        <f>INDEX(lehmad!F$2:F$412,MATCH(klypsid!$B3890,lehmad!$A$2:$A$412,0))</f>
        <v>DORADO-ET</v>
      </c>
      <c r="S3890">
        <f>INDEX(lehmad!H$2:H$412,MATCH(klypsid!$B3890,lehmad!$A$2:$A$412,0))</f>
        <v>102</v>
      </c>
      <c r="T3890">
        <f>INDEX(lehmad!K$2:K$412,MATCH(klypsid!$B3890,lehmad!$A$2:$A$412,0))</f>
        <v>106</v>
      </c>
      <c r="U3890" s="4">
        <f t="shared" si="120"/>
        <v>2</v>
      </c>
      <c r="V3890">
        <f t="shared" si="121"/>
        <v>28</v>
      </c>
    </row>
    <row r="3891" spans="1:22" x14ac:dyDescent="0.25">
      <c r="A3891">
        <v>3756</v>
      </c>
      <c r="B3891" t="str">
        <f>"E"&amp;A3891</f>
        <v>E3756</v>
      </c>
      <c r="C3891" t="s">
        <v>110</v>
      </c>
      <c r="D3891">
        <v>3</v>
      </c>
      <c r="E3891">
        <f>IF(D3891&lt;4,D3891,4)</f>
        <v>3</v>
      </c>
      <c r="F3891" s="1">
        <v>40204</v>
      </c>
      <c r="G3891" s="1">
        <v>40276</v>
      </c>
      <c r="H3891" s="3">
        <f>G3891-F3891</f>
        <v>72</v>
      </c>
      <c r="I3891" s="3">
        <f>IF(H3891&lt;=60,1,IF(H3891&lt;=150,2,3))</f>
        <v>2</v>
      </c>
      <c r="J3891">
        <v>38.6</v>
      </c>
      <c r="K3891">
        <v>4.08</v>
      </c>
      <c r="L3891">
        <v>2.99</v>
      </c>
      <c r="M3891">
        <v>110</v>
      </c>
      <c r="N3891">
        <f>LOG(M3891/100,2)+3</f>
        <v>3.1375035237499351</v>
      </c>
      <c r="O3891">
        <f>INDEX(lehmad!B$2:B$412,MATCH(klypsid!$B3891,lehmad!$A$2:$A$412,0))</f>
        <v>38688</v>
      </c>
      <c r="P3891">
        <f>INDEX(lehmad!D$2:D$412,MATCH(klypsid!$B3891,lehmad!$A$2:$A$412,0))</f>
        <v>99</v>
      </c>
      <c r="Q3891">
        <f>INDEX(lehmad!E$2:E$412,MATCH(klypsid!$B3891,lehmad!$A$2:$A$412,0))</f>
        <v>0.75</v>
      </c>
      <c r="R3891" t="str">
        <f>INDEX(lehmad!F$2:F$412,MATCH(klypsid!$B3891,lehmad!$A$2:$A$412,0))</f>
        <v>DORADO-ET</v>
      </c>
      <c r="S3891">
        <f>INDEX(lehmad!H$2:H$412,MATCH(klypsid!$B3891,lehmad!$A$2:$A$412,0))</f>
        <v>102</v>
      </c>
      <c r="T3891">
        <f>INDEX(lehmad!K$2:K$412,MATCH(klypsid!$B3891,lehmad!$A$2:$A$412,0))</f>
        <v>106</v>
      </c>
      <c r="U3891" s="4">
        <f t="shared" si="120"/>
        <v>3</v>
      </c>
      <c r="V3891">
        <f t="shared" si="121"/>
        <v>34</v>
      </c>
    </row>
    <row r="3892" spans="1:22" x14ac:dyDescent="0.25">
      <c r="A3892">
        <v>3756</v>
      </c>
      <c r="B3892" t="str">
        <f>"E"&amp;A3892</f>
        <v>E3756</v>
      </c>
      <c r="C3892" t="s">
        <v>110</v>
      </c>
      <c r="D3892">
        <v>3</v>
      </c>
      <c r="E3892">
        <f>IF(D3892&lt;4,D3892,4)</f>
        <v>3</v>
      </c>
      <c r="F3892" s="1">
        <v>40204</v>
      </c>
      <c r="G3892" s="1">
        <v>40304</v>
      </c>
      <c r="H3892" s="3">
        <f>G3892-F3892</f>
        <v>100</v>
      </c>
      <c r="I3892" s="3">
        <f>IF(H3892&lt;=60,1,IF(H3892&lt;=150,2,3))</f>
        <v>2</v>
      </c>
      <c r="J3892">
        <v>32.299999999999997</v>
      </c>
      <c r="K3892">
        <v>3.08</v>
      </c>
      <c r="L3892">
        <v>2.75</v>
      </c>
      <c r="M3892">
        <v>76</v>
      </c>
      <c r="N3892">
        <f>LOG(M3892/100,2)+3</f>
        <v>2.6040713236688608</v>
      </c>
      <c r="O3892">
        <f>INDEX(lehmad!B$2:B$412,MATCH(klypsid!$B3892,lehmad!$A$2:$A$412,0))</f>
        <v>38688</v>
      </c>
      <c r="P3892">
        <f>INDEX(lehmad!D$2:D$412,MATCH(klypsid!$B3892,lehmad!$A$2:$A$412,0))</f>
        <v>99</v>
      </c>
      <c r="Q3892">
        <f>INDEX(lehmad!E$2:E$412,MATCH(klypsid!$B3892,lehmad!$A$2:$A$412,0))</f>
        <v>0.75</v>
      </c>
      <c r="R3892" t="str">
        <f>INDEX(lehmad!F$2:F$412,MATCH(klypsid!$B3892,lehmad!$A$2:$A$412,0))</f>
        <v>DORADO-ET</v>
      </c>
      <c r="S3892">
        <f>INDEX(lehmad!H$2:H$412,MATCH(klypsid!$B3892,lehmad!$A$2:$A$412,0))</f>
        <v>102</v>
      </c>
      <c r="T3892">
        <f>INDEX(lehmad!K$2:K$412,MATCH(klypsid!$B3892,lehmad!$A$2:$A$412,0))</f>
        <v>106</v>
      </c>
      <c r="U3892" s="4">
        <f t="shared" si="120"/>
        <v>4</v>
      </c>
      <c r="V3892">
        <f t="shared" si="121"/>
        <v>28</v>
      </c>
    </row>
    <row r="3893" spans="1:22" x14ac:dyDescent="0.25">
      <c r="A3893">
        <v>3756</v>
      </c>
      <c r="B3893" t="str">
        <f>"E"&amp;A3893</f>
        <v>E3756</v>
      </c>
      <c r="C3893" t="s">
        <v>110</v>
      </c>
      <c r="D3893">
        <v>3</v>
      </c>
      <c r="E3893">
        <f>IF(D3893&lt;4,D3893,4)</f>
        <v>3</v>
      </c>
      <c r="F3893" s="1">
        <v>40204</v>
      </c>
      <c r="G3893" s="1">
        <v>40336</v>
      </c>
      <c r="H3893" s="3">
        <f>G3893-F3893</f>
        <v>132</v>
      </c>
      <c r="I3893" s="3">
        <f>IF(H3893&lt;=60,1,IF(H3893&lt;=150,2,3))</f>
        <v>2</v>
      </c>
      <c r="J3893">
        <v>28.3</v>
      </c>
      <c r="K3893">
        <v>3.48</v>
      </c>
      <c r="L3893">
        <v>2.64</v>
      </c>
      <c r="M3893">
        <v>129</v>
      </c>
      <c r="N3893">
        <f>LOG(M3893/100,2)+3</f>
        <v>3.3673710656485296</v>
      </c>
      <c r="O3893">
        <f>INDEX(lehmad!B$2:B$412,MATCH(klypsid!$B3893,lehmad!$A$2:$A$412,0))</f>
        <v>38688</v>
      </c>
      <c r="P3893">
        <f>INDEX(lehmad!D$2:D$412,MATCH(klypsid!$B3893,lehmad!$A$2:$A$412,0))</f>
        <v>99</v>
      </c>
      <c r="Q3893">
        <f>INDEX(lehmad!E$2:E$412,MATCH(klypsid!$B3893,lehmad!$A$2:$A$412,0))</f>
        <v>0.75</v>
      </c>
      <c r="R3893" t="str">
        <f>INDEX(lehmad!F$2:F$412,MATCH(klypsid!$B3893,lehmad!$A$2:$A$412,0))</f>
        <v>DORADO-ET</v>
      </c>
      <c r="S3893">
        <f>INDEX(lehmad!H$2:H$412,MATCH(klypsid!$B3893,lehmad!$A$2:$A$412,0))</f>
        <v>102</v>
      </c>
      <c r="T3893">
        <f>INDEX(lehmad!K$2:K$412,MATCH(klypsid!$B3893,lehmad!$A$2:$A$412,0))</f>
        <v>106</v>
      </c>
      <c r="U3893" s="4">
        <f t="shared" si="120"/>
        <v>5</v>
      </c>
      <c r="V3893">
        <f t="shared" si="121"/>
        <v>32</v>
      </c>
    </row>
    <row r="3894" spans="1:22" x14ac:dyDescent="0.25">
      <c r="A3894">
        <v>3756</v>
      </c>
      <c r="B3894" t="str">
        <f>"E"&amp;A3894</f>
        <v>E3756</v>
      </c>
      <c r="C3894" t="s">
        <v>110</v>
      </c>
      <c r="D3894">
        <v>3</v>
      </c>
      <c r="E3894">
        <f>IF(D3894&lt;4,D3894,4)</f>
        <v>3</v>
      </c>
      <c r="F3894" s="1">
        <v>40204</v>
      </c>
      <c r="G3894" s="1">
        <v>40371</v>
      </c>
      <c r="H3894" s="3">
        <f>G3894-F3894</f>
        <v>167</v>
      </c>
      <c r="I3894" s="3">
        <f>IF(H3894&lt;=60,1,IF(H3894&lt;=150,2,3))</f>
        <v>3</v>
      </c>
      <c r="J3894">
        <v>31.5</v>
      </c>
      <c r="K3894">
        <v>3.94</v>
      </c>
      <c r="L3894">
        <v>2.71</v>
      </c>
      <c r="M3894">
        <v>146</v>
      </c>
      <c r="N3894">
        <f>LOG(M3894/100,2)+3</f>
        <v>3.5459683691052923</v>
      </c>
      <c r="O3894">
        <f>INDEX(lehmad!B$2:B$412,MATCH(klypsid!$B3894,lehmad!$A$2:$A$412,0))</f>
        <v>38688</v>
      </c>
      <c r="P3894">
        <f>INDEX(lehmad!D$2:D$412,MATCH(klypsid!$B3894,lehmad!$A$2:$A$412,0))</f>
        <v>99</v>
      </c>
      <c r="Q3894">
        <f>INDEX(lehmad!E$2:E$412,MATCH(klypsid!$B3894,lehmad!$A$2:$A$412,0))</f>
        <v>0.75</v>
      </c>
      <c r="R3894" t="str">
        <f>INDEX(lehmad!F$2:F$412,MATCH(klypsid!$B3894,lehmad!$A$2:$A$412,0))</f>
        <v>DORADO-ET</v>
      </c>
      <c r="S3894">
        <f>INDEX(lehmad!H$2:H$412,MATCH(klypsid!$B3894,lehmad!$A$2:$A$412,0))</f>
        <v>102</v>
      </c>
      <c r="T3894">
        <f>INDEX(lehmad!K$2:K$412,MATCH(klypsid!$B3894,lehmad!$A$2:$A$412,0))</f>
        <v>106</v>
      </c>
      <c r="U3894" s="4">
        <f t="shared" si="120"/>
        <v>6</v>
      </c>
      <c r="V3894">
        <f t="shared" si="121"/>
        <v>35</v>
      </c>
    </row>
    <row r="3895" spans="1:22" x14ac:dyDescent="0.25">
      <c r="A3895">
        <v>3756</v>
      </c>
      <c r="B3895" t="str">
        <f>"E"&amp;A3895</f>
        <v>E3756</v>
      </c>
      <c r="C3895" t="s">
        <v>110</v>
      </c>
      <c r="D3895">
        <v>3</v>
      </c>
      <c r="E3895">
        <f>IF(D3895&lt;4,D3895,4)</f>
        <v>3</v>
      </c>
      <c r="F3895" s="1">
        <v>40204</v>
      </c>
      <c r="G3895" s="1">
        <v>40396</v>
      </c>
      <c r="H3895" s="3">
        <f>G3895-F3895</f>
        <v>192</v>
      </c>
      <c r="I3895" s="3">
        <f>IF(H3895&lt;=60,1,IF(H3895&lt;=150,2,3))</f>
        <v>3</v>
      </c>
      <c r="J3895">
        <v>30.8</v>
      </c>
      <c r="K3895">
        <v>3.63</v>
      </c>
      <c r="L3895">
        <v>2.96</v>
      </c>
      <c r="M3895">
        <v>130</v>
      </c>
      <c r="N3895">
        <f>LOG(M3895/100,2)+3</f>
        <v>3.37851162325373</v>
      </c>
      <c r="O3895">
        <f>INDEX(lehmad!B$2:B$412,MATCH(klypsid!$B3895,lehmad!$A$2:$A$412,0))</f>
        <v>38688</v>
      </c>
      <c r="P3895">
        <f>INDEX(lehmad!D$2:D$412,MATCH(klypsid!$B3895,lehmad!$A$2:$A$412,0))</f>
        <v>99</v>
      </c>
      <c r="Q3895">
        <f>INDEX(lehmad!E$2:E$412,MATCH(klypsid!$B3895,lehmad!$A$2:$A$412,0))</f>
        <v>0.75</v>
      </c>
      <c r="R3895" t="str">
        <f>INDEX(lehmad!F$2:F$412,MATCH(klypsid!$B3895,lehmad!$A$2:$A$412,0))</f>
        <v>DORADO-ET</v>
      </c>
      <c r="S3895">
        <f>INDEX(lehmad!H$2:H$412,MATCH(klypsid!$B3895,lehmad!$A$2:$A$412,0))</f>
        <v>102</v>
      </c>
      <c r="T3895">
        <f>INDEX(lehmad!K$2:K$412,MATCH(klypsid!$B3895,lehmad!$A$2:$A$412,0))</f>
        <v>106</v>
      </c>
      <c r="U3895" s="4">
        <f t="shared" si="120"/>
        <v>7</v>
      </c>
      <c r="V3895">
        <f t="shared" si="121"/>
        <v>25</v>
      </c>
    </row>
    <row r="3896" spans="1:22" x14ac:dyDescent="0.25">
      <c r="A3896">
        <v>3756</v>
      </c>
      <c r="B3896" t="str">
        <f>"E"&amp;A3896</f>
        <v>E3756</v>
      </c>
      <c r="C3896" t="s">
        <v>110</v>
      </c>
      <c r="D3896">
        <v>3</v>
      </c>
      <c r="E3896">
        <f>IF(D3896&lt;4,D3896,4)</f>
        <v>3</v>
      </c>
      <c r="F3896" s="1">
        <v>40204</v>
      </c>
      <c r="G3896" s="1">
        <v>40434</v>
      </c>
      <c r="H3896" s="3">
        <f>G3896-F3896</f>
        <v>230</v>
      </c>
      <c r="I3896" s="3">
        <f>IF(H3896&lt;=60,1,IF(H3896&lt;=150,2,3))</f>
        <v>3</v>
      </c>
      <c r="J3896">
        <v>29.2</v>
      </c>
      <c r="K3896">
        <v>3.46</v>
      </c>
      <c r="L3896">
        <v>3.3</v>
      </c>
      <c r="M3896">
        <v>112</v>
      </c>
      <c r="N3896">
        <f>LOG(M3896/100,2)+3</f>
        <v>3.1634987322828794</v>
      </c>
      <c r="O3896">
        <f>INDEX(lehmad!B$2:B$412,MATCH(klypsid!$B3896,lehmad!$A$2:$A$412,0))</f>
        <v>38688</v>
      </c>
      <c r="P3896">
        <f>INDEX(lehmad!D$2:D$412,MATCH(klypsid!$B3896,lehmad!$A$2:$A$412,0))</f>
        <v>99</v>
      </c>
      <c r="Q3896">
        <f>INDEX(lehmad!E$2:E$412,MATCH(klypsid!$B3896,lehmad!$A$2:$A$412,0))</f>
        <v>0.75</v>
      </c>
      <c r="R3896" t="str">
        <f>INDEX(lehmad!F$2:F$412,MATCH(klypsid!$B3896,lehmad!$A$2:$A$412,0))</f>
        <v>DORADO-ET</v>
      </c>
      <c r="S3896">
        <f>INDEX(lehmad!H$2:H$412,MATCH(klypsid!$B3896,lehmad!$A$2:$A$412,0))</f>
        <v>102</v>
      </c>
      <c r="T3896">
        <f>INDEX(lehmad!K$2:K$412,MATCH(klypsid!$B3896,lehmad!$A$2:$A$412,0))</f>
        <v>106</v>
      </c>
      <c r="U3896" s="4">
        <f t="shared" si="120"/>
        <v>8</v>
      </c>
      <c r="V3896">
        <f t="shared" si="121"/>
        <v>38</v>
      </c>
    </row>
    <row r="3897" spans="1:22" x14ac:dyDescent="0.25">
      <c r="A3897">
        <v>3756</v>
      </c>
      <c r="B3897" t="str">
        <f>"E"&amp;A3897</f>
        <v>E3756</v>
      </c>
      <c r="C3897" t="s">
        <v>110</v>
      </c>
      <c r="D3897">
        <v>3</v>
      </c>
      <c r="E3897">
        <f>IF(D3897&lt;4,D3897,4)</f>
        <v>3</v>
      </c>
      <c r="F3897" s="1">
        <v>40204</v>
      </c>
      <c r="G3897" s="1">
        <v>40462</v>
      </c>
      <c r="H3897" s="3">
        <f>G3897-F3897</f>
        <v>258</v>
      </c>
      <c r="I3897" s="3">
        <f>IF(H3897&lt;=60,1,IF(H3897&lt;=150,2,3))</f>
        <v>3</v>
      </c>
      <c r="J3897">
        <v>29.4</v>
      </c>
      <c r="K3897">
        <v>4.01</v>
      </c>
      <c r="L3897">
        <v>3.51</v>
      </c>
      <c r="M3897">
        <v>251</v>
      </c>
      <c r="N3897">
        <f>LOG(M3897/100,2)+3</f>
        <v>4.3276873641760467</v>
      </c>
      <c r="O3897">
        <f>INDEX(lehmad!B$2:B$412,MATCH(klypsid!$B3897,lehmad!$A$2:$A$412,0))</f>
        <v>38688</v>
      </c>
      <c r="P3897">
        <f>INDEX(lehmad!D$2:D$412,MATCH(klypsid!$B3897,lehmad!$A$2:$A$412,0))</f>
        <v>99</v>
      </c>
      <c r="Q3897">
        <f>INDEX(lehmad!E$2:E$412,MATCH(klypsid!$B3897,lehmad!$A$2:$A$412,0))</f>
        <v>0.75</v>
      </c>
      <c r="R3897" t="str">
        <f>INDEX(lehmad!F$2:F$412,MATCH(klypsid!$B3897,lehmad!$A$2:$A$412,0))</f>
        <v>DORADO-ET</v>
      </c>
      <c r="S3897">
        <f>INDEX(lehmad!H$2:H$412,MATCH(klypsid!$B3897,lehmad!$A$2:$A$412,0))</f>
        <v>102</v>
      </c>
      <c r="T3897">
        <f>INDEX(lehmad!K$2:K$412,MATCH(klypsid!$B3897,lehmad!$A$2:$A$412,0))</f>
        <v>106</v>
      </c>
      <c r="U3897" s="4">
        <f t="shared" si="120"/>
        <v>9</v>
      </c>
      <c r="V3897">
        <f t="shared" si="121"/>
        <v>28</v>
      </c>
    </row>
    <row r="3898" spans="1:22" x14ac:dyDescent="0.25">
      <c r="A3898">
        <v>3756</v>
      </c>
      <c r="B3898" t="str">
        <f>"E"&amp;A3898</f>
        <v>E3756</v>
      </c>
      <c r="C3898" t="s">
        <v>110</v>
      </c>
      <c r="D3898">
        <v>3</v>
      </c>
      <c r="E3898">
        <f>IF(D3898&lt;4,D3898,4)</f>
        <v>3</v>
      </c>
      <c r="F3898" s="1">
        <v>40204</v>
      </c>
      <c r="G3898" s="1">
        <v>40493</v>
      </c>
      <c r="H3898" s="3">
        <f>G3898-F3898</f>
        <v>289</v>
      </c>
      <c r="I3898" s="3">
        <f>IF(H3898&lt;=60,1,IF(H3898&lt;=150,2,3))</f>
        <v>3</v>
      </c>
      <c r="J3898">
        <v>22.6</v>
      </c>
      <c r="K3898">
        <v>4.33</v>
      </c>
      <c r="L3898">
        <v>3.46</v>
      </c>
      <c r="M3898">
        <v>193</v>
      </c>
      <c r="N3898">
        <f>LOG(M3898/100,2)+3</f>
        <v>3.9486008474933558</v>
      </c>
      <c r="O3898">
        <f>INDEX(lehmad!B$2:B$412,MATCH(klypsid!$B3898,lehmad!$A$2:$A$412,0))</f>
        <v>38688</v>
      </c>
      <c r="P3898">
        <f>INDEX(lehmad!D$2:D$412,MATCH(klypsid!$B3898,lehmad!$A$2:$A$412,0))</f>
        <v>99</v>
      </c>
      <c r="Q3898">
        <f>INDEX(lehmad!E$2:E$412,MATCH(klypsid!$B3898,lehmad!$A$2:$A$412,0))</f>
        <v>0.75</v>
      </c>
      <c r="R3898" t="str">
        <f>INDEX(lehmad!F$2:F$412,MATCH(klypsid!$B3898,lehmad!$A$2:$A$412,0))</f>
        <v>DORADO-ET</v>
      </c>
      <c r="S3898">
        <f>INDEX(lehmad!H$2:H$412,MATCH(klypsid!$B3898,lehmad!$A$2:$A$412,0))</f>
        <v>102</v>
      </c>
      <c r="T3898">
        <f>INDEX(lehmad!K$2:K$412,MATCH(klypsid!$B3898,lehmad!$A$2:$A$412,0))</f>
        <v>106</v>
      </c>
      <c r="U3898" s="4">
        <f t="shared" si="120"/>
        <v>10</v>
      </c>
      <c r="V3898">
        <f t="shared" si="121"/>
        <v>31</v>
      </c>
    </row>
    <row r="3899" spans="1:22" x14ac:dyDescent="0.25">
      <c r="A3899">
        <v>3756</v>
      </c>
      <c r="B3899" t="str">
        <f>"E"&amp;A3899</f>
        <v>E3756</v>
      </c>
      <c r="C3899" t="s">
        <v>110</v>
      </c>
      <c r="D3899">
        <v>3</v>
      </c>
      <c r="E3899">
        <f>IF(D3899&lt;4,D3899,4)</f>
        <v>3</v>
      </c>
      <c r="F3899" s="1">
        <v>40204</v>
      </c>
      <c r="G3899" s="1">
        <v>40521</v>
      </c>
      <c r="H3899" s="3">
        <f>G3899-F3899</f>
        <v>317</v>
      </c>
      <c r="I3899" s="3">
        <f>IF(H3899&lt;=60,1,IF(H3899&lt;=150,2,3))</f>
        <v>3</v>
      </c>
      <c r="J3899">
        <v>22.2</v>
      </c>
      <c r="K3899">
        <v>4.2</v>
      </c>
      <c r="L3899">
        <v>3.53</v>
      </c>
      <c r="M3899">
        <v>186</v>
      </c>
      <c r="N3899">
        <f>LOG(M3899/100,2)+3</f>
        <v>3.8953026213333066</v>
      </c>
      <c r="O3899">
        <f>INDEX(lehmad!B$2:B$412,MATCH(klypsid!$B3899,lehmad!$A$2:$A$412,0))</f>
        <v>38688</v>
      </c>
      <c r="P3899">
        <f>INDEX(lehmad!D$2:D$412,MATCH(klypsid!$B3899,lehmad!$A$2:$A$412,0))</f>
        <v>99</v>
      </c>
      <c r="Q3899">
        <f>INDEX(lehmad!E$2:E$412,MATCH(klypsid!$B3899,lehmad!$A$2:$A$412,0))</f>
        <v>0.75</v>
      </c>
      <c r="R3899" t="str">
        <f>INDEX(lehmad!F$2:F$412,MATCH(klypsid!$B3899,lehmad!$A$2:$A$412,0))</f>
        <v>DORADO-ET</v>
      </c>
      <c r="S3899">
        <f>INDEX(lehmad!H$2:H$412,MATCH(klypsid!$B3899,lehmad!$A$2:$A$412,0))</f>
        <v>102</v>
      </c>
      <c r="T3899">
        <f>INDEX(lehmad!K$2:K$412,MATCH(klypsid!$B3899,lehmad!$A$2:$A$412,0))</f>
        <v>106</v>
      </c>
      <c r="U3899" s="4">
        <f t="shared" si="120"/>
        <v>11</v>
      </c>
      <c r="V3899">
        <f t="shared" si="121"/>
        <v>28</v>
      </c>
    </row>
    <row r="3900" spans="1:22" x14ac:dyDescent="0.25">
      <c r="A3900">
        <v>3756</v>
      </c>
      <c r="B3900" t="str">
        <f>"E"&amp;A3900</f>
        <v>E3756</v>
      </c>
      <c r="C3900" t="s">
        <v>110</v>
      </c>
      <c r="D3900">
        <v>3</v>
      </c>
      <c r="E3900">
        <f>IF(D3900&lt;4,D3900,4)</f>
        <v>3</v>
      </c>
      <c r="F3900" s="1">
        <v>40204</v>
      </c>
      <c r="G3900" s="1">
        <v>40556</v>
      </c>
      <c r="H3900" s="3">
        <f>G3900-F3900</f>
        <v>352</v>
      </c>
      <c r="I3900" s="3">
        <f>IF(H3900&lt;=60,1,IF(H3900&lt;=150,2,3))</f>
        <v>3</v>
      </c>
      <c r="J3900">
        <v>21.5</v>
      </c>
      <c r="K3900">
        <v>4.3099999999999996</v>
      </c>
      <c r="L3900">
        <v>3.53</v>
      </c>
      <c r="M3900">
        <v>177</v>
      </c>
      <c r="N3900">
        <f>LOG(M3900/100,2)+3</f>
        <v>3.8237493603082728</v>
      </c>
      <c r="O3900">
        <f>INDEX(lehmad!B$2:B$412,MATCH(klypsid!$B3900,lehmad!$A$2:$A$412,0))</f>
        <v>38688</v>
      </c>
      <c r="P3900">
        <f>INDEX(lehmad!D$2:D$412,MATCH(klypsid!$B3900,lehmad!$A$2:$A$412,0))</f>
        <v>99</v>
      </c>
      <c r="Q3900">
        <f>INDEX(lehmad!E$2:E$412,MATCH(klypsid!$B3900,lehmad!$A$2:$A$412,0))</f>
        <v>0.75</v>
      </c>
      <c r="R3900" t="str">
        <f>INDEX(lehmad!F$2:F$412,MATCH(klypsid!$B3900,lehmad!$A$2:$A$412,0))</f>
        <v>DORADO-ET</v>
      </c>
      <c r="S3900">
        <f>INDEX(lehmad!H$2:H$412,MATCH(klypsid!$B3900,lehmad!$A$2:$A$412,0))</f>
        <v>102</v>
      </c>
      <c r="T3900">
        <f>INDEX(lehmad!K$2:K$412,MATCH(klypsid!$B3900,lehmad!$A$2:$A$412,0))</f>
        <v>106</v>
      </c>
      <c r="U3900" s="4">
        <f t="shared" si="120"/>
        <v>12</v>
      </c>
      <c r="V3900">
        <f t="shared" si="121"/>
        <v>35</v>
      </c>
    </row>
    <row r="3901" spans="1:22" x14ac:dyDescent="0.25">
      <c r="A3901">
        <v>3759</v>
      </c>
      <c r="B3901" t="str">
        <f>"E"&amp;A3901</f>
        <v>E3759</v>
      </c>
      <c r="C3901" t="s">
        <v>111</v>
      </c>
      <c r="D3901">
        <v>1</v>
      </c>
      <c r="E3901">
        <f>IF(D3901&lt;4,D3901,4)</f>
        <v>1</v>
      </c>
      <c r="F3901" s="1">
        <v>39427</v>
      </c>
      <c r="G3901" s="1">
        <v>39450</v>
      </c>
      <c r="H3901" s="3">
        <f>G3901-F3901</f>
        <v>23</v>
      </c>
      <c r="I3901" s="3">
        <f>IF(H3901&lt;=60,1,IF(H3901&lt;=150,2,3))</f>
        <v>1</v>
      </c>
      <c r="J3901">
        <v>40.700000000000003</v>
      </c>
      <c r="K3901">
        <v>3.92</v>
      </c>
      <c r="L3901">
        <v>3.03</v>
      </c>
      <c r="M3901">
        <v>49</v>
      </c>
      <c r="N3901">
        <f>LOG(M3901/100,2)+3</f>
        <v>1.9708536543404835</v>
      </c>
      <c r="O3901">
        <f>INDEX(lehmad!B$2:B$412,MATCH(klypsid!$B3901,lehmad!$A$2:$A$412,0))</f>
        <v>38690</v>
      </c>
      <c r="P3901">
        <f>INDEX(lehmad!D$2:D$412,MATCH(klypsid!$B3901,lehmad!$A$2:$A$412,0))</f>
        <v>113</v>
      </c>
      <c r="Q3901">
        <f>INDEX(lehmad!E$2:E$412,MATCH(klypsid!$B3901,lehmad!$A$2:$A$412,0))</f>
        <v>1</v>
      </c>
      <c r="R3901" t="str">
        <f>INDEX(lehmad!F$2:F$412,MATCH(klypsid!$B3901,lehmad!$A$2:$A$412,0))</f>
        <v>DORADO-ET</v>
      </c>
      <c r="S3901">
        <f>INDEX(lehmad!H$2:H$412,MATCH(klypsid!$B3901,lehmad!$A$2:$A$412,0))</f>
        <v>102</v>
      </c>
      <c r="T3901">
        <f>INDEX(lehmad!K$2:K$412,MATCH(klypsid!$B3901,lehmad!$A$2:$A$412,0))</f>
        <v>106</v>
      </c>
      <c r="U3901" s="4">
        <f t="shared" si="120"/>
        <v>1</v>
      </c>
      <c r="V3901">
        <f t="shared" si="121"/>
        <v>23</v>
      </c>
    </row>
    <row r="3902" spans="1:22" x14ac:dyDescent="0.25">
      <c r="A3902">
        <v>3759</v>
      </c>
      <c r="B3902" t="str">
        <f>"E"&amp;A3902</f>
        <v>E3759</v>
      </c>
      <c r="C3902" t="s">
        <v>111</v>
      </c>
      <c r="D3902">
        <v>1</v>
      </c>
      <c r="E3902">
        <f>IF(D3902&lt;4,D3902,4)</f>
        <v>1</v>
      </c>
      <c r="F3902" s="1">
        <v>39427</v>
      </c>
      <c r="G3902" s="1">
        <v>39481</v>
      </c>
      <c r="H3902" s="3">
        <f>G3902-F3902</f>
        <v>54</v>
      </c>
      <c r="I3902" s="3">
        <f>IF(H3902&lt;=60,1,IF(H3902&lt;=150,2,3))</f>
        <v>1</v>
      </c>
      <c r="J3902">
        <v>43</v>
      </c>
      <c r="K3902">
        <v>3.66</v>
      </c>
      <c r="L3902">
        <v>3.01</v>
      </c>
      <c r="M3902">
        <v>17</v>
      </c>
      <c r="N3902">
        <f>LOG(M3902/100,2)+3</f>
        <v>0.44360665147561473</v>
      </c>
      <c r="O3902">
        <f>INDEX(lehmad!B$2:B$412,MATCH(klypsid!$B3902,lehmad!$A$2:$A$412,0))</f>
        <v>38690</v>
      </c>
      <c r="P3902">
        <f>INDEX(lehmad!D$2:D$412,MATCH(klypsid!$B3902,lehmad!$A$2:$A$412,0))</f>
        <v>113</v>
      </c>
      <c r="Q3902">
        <f>INDEX(lehmad!E$2:E$412,MATCH(klypsid!$B3902,lehmad!$A$2:$A$412,0))</f>
        <v>1</v>
      </c>
      <c r="R3902" t="str">
        <f>INDEX(lehmad!F$2:F$412,MATCH(klypsid!$B3902,lehmad!$A$2:$A$412,0))</f>
        <v>DORADO-ET</v>
      </c>
      <c r="S3902">
        <f>INDEX(lehmad!H$2:H$412,MATCH(klypsid!$B3902,lehmad!$A$2:$A$412,0))</f>
        <v>102</v>
      </c>
      <c r="T3902">
        <f>INDEX(lehmad!K$2:K$412,MATCH(klypsid!$B3902,lehmad!$A$2:$A$412,0))</f>
        <v>106</v>
      </c>
      <c r="U3902" s="4">
        <f t="shared" si="120"/>
        <v>2</v>
      </c>
      <c r="V3902">
        <f t="shared" si="121"/>
        <v>31</v>
      </c>
    </row>
    <row r="3903" spans="1:22" x14ac:dyDescent="0.25">
      <c r="A3903">
        <v>3759</v>
      </c>
      <c r="B3903" t="str">
        <f>"E"&amp;A3903</f>
        <v>E3759</v>
      </c>
      <c r="C3903" t="s">
        <v>111</v>
      </c>
      <c r="D3903">
        <v>1</v>
      </c>
      <c r="E3903">
        <f>IF(D3903&lt;4,D3903,4)</f>
        <v>1</v>
      </c>
      <c r="F3903" s="1">
        <v>39427</v>
      </c>
      <c r="G3903" s="1">
        <v>39509</v>
      </c>
      <c r="H3903" s="3">
        <f>G3903-F3903</f>
        <v>82</v>
      </c>
      <c r="I3903" s="3">
        <f>IF(H3903&lt;=60,1,IF(H3903&lt;=150,2,3))</f>
        <v>2</v>
      </c>
      <c r="J3903">
        <v>41.4</v>
      </c>
      <c r="K3903">
        <v>3.43</v>
      </c>
      <c r="L3903">
        <v>3.21</v>
      </c>
      <c r="M3903">
        <v>12</v>
      </c>
      <c r="N3903">
        <f>LOG(M3903/100,2)+3</f>
        <v>-5.8893689053568732E-2</v>
      </c>
      <c r="O3903">
        <f>INDEX(lehmad!B$2:B$412,MATCH(klypsid!$B3903,lehmad!$A$2:$A$412,0))</f>
        <v>38690</v>
      </c>
      <c r="P3903">
        <f>INDEX(lehmad!D$2:D$412,MATCH(klypsid!$B3903,lehmad!$A$2:$A$412,0))</f>
        <v>113</v>
      </c>
      <c r="Q3903">
        <f>INDEX(lehmad!E$2:E$412,MATCH(klypsid!$B3903,lehmad!$A$2:$A$412,0))</f>
        <v>1</v>
      </c>
      <c r="R3903" t="str">
        <f>INDEX(lehmad!F$2:F$412,MATCH(klypsid!$B3903,lehmad!$A$2:$A$412,0))</f>
        <v>DORADO-ET</v>
      </c>
      <c r="S3903">
        <f>INDEX(lehmad!H$2:H$412,MATCH(klypsid!$B3903,lehmad!$A$2:$A$412,0))</f>
        <v>102</v>
      </c>
      <c r="T3903">
        <f>INDEX(lehmad!K$2:K$412,MATCH(klypsid!$B3903,lehmad!$A$2:$A$412,0))</f>
        <v>106</v>
      </c>
      <c r="U3903" s="4">
        <f t="shared" si="120"/>
        <v>3</v>
      </c>
      <c r="V3903">
        <f t="shared" si="121"/>
        <v>28</v>
      </c>
    </row>
    <row r="3904" spans="1:22" x14ac:dyDescent="0.25">
      <c r="A3904">
        <v>3759</v>
      </c>
      <c r="B3904" t="str">
        <f>"E"&amp;A3904</f>
        <v>E3759</v>
      </c>
      <c r="C3904" t="s">
        <v>111</v>
      </c>
      <c r="D3904">
        <v>1</v>
      </c>
      <c r="E3904">
        <f>IF(D3904&lt;4,D3904,4)</f>
        <v>1</v>
      </c>
      <c r="F3904" s="1">
        <v>39427</v>
      </c>
      <c r="G3904" s="1">
        <v>39539</v>
      </c>
      <c r="H3904" s="3">
        <f>G3904-F3904</f>
        <v>112</v>
      </c>
      <c r="I3904" s="3">
        <f>IF(H3904&lt;=60,1,IF(H3904&lt;=150,2,3))</f>
        <v>2</v>
      </c>
      <c r="J3904">
        <v>46.9</v>
      </c>
      <c r="K3904">
        <v>3.22</v>
      </c>
      <c r="L3904">
        <v>3.29</v>
      </c>
      <c r="M3904">
        <v>18</v>
      </c>
      <c r="N3904">
        <f>LOG(M3904/100,2)+3</f>
        <v>0.52606881166758779</v>
      </c>
      <c r="O3904">
        <f>INDEX(lehmad!B$2:B$412,MATCH(klypsid!$B3904,lehmad!$A$2:$A$412,0))</f>
        <v>38690</v>
      </c>
      <c r="P3904">
        <f>INDEX(lehmad!D$2:D$412,MATCH(klypsid!$B3904,lehmad!$A$2:$A$412,0))</f>
        <v>113</v>
      </c>
      <c r="Q3904">
        <f>INDEX(lehmad!E$2:E$412,MATCH(klypsid!$B3904,lehmad!$A$2:$A$412,0))</f>
        <v>1</v>
      </c>
      <c r="R3904" t="str">
        <f>INDEX(lehmad!F$2:F$412,MATCH(klypsid!$B3904,lehmad!$A$2:$A$412,0))</f>
        <v>DORADO-ET</v>
      </c>
      <c r="S3904">
        <f>INDEX(lehmad!H$2:H$412,MATCH(klypsid!$B3904,lehmad!$A$2:$A$412,0))</f>
        <v>102</v>
      </c>
      <c r="T3904">
        <f>INDEX(lehmad!K$2:K$412,MATCH(klypsid!$B3904,lehmad!$A$2:$A$412,0))</f>
        <v>106</v>
      </c>
      <c r="U3904" s="4">
        <f t="shared" si="120"/>
        <v>4</v>
      </c>
      <c r="V3904">
        <f t="shared" si="121"/>
        <v>30</v>
      </c>
    </row>
    <row r="3905" spans="1:22" x14ac:dyDescent="0.25">
      <c r="A3905">
        <v>3759</v>
      </c>
      <c r="B3905" t="str">
        <f>"E"&amp;A3905</f>
        <v>E3759</v>
      </c>
      <c r="C3905" t="s">
        <v>111</v>
      </c>
      <c r="D3905">
        <v>1</v>
      </c>
      <c r="E3905">
        <f>IF(D3905&lt;4,D3905,4)</f>
        <v>1</v>
      </c>
      <c r="F3905" s="1">
        <v>39427</v>
      </c>
      <c r="G3905" s="1">
        <v>39572</v>
      </c>
      <c r="H3905" s="3">
        <f>G3905-F3905</f>
        <v>145</v>
      </c>
      <c r="I3905" s="3">
        <f>IF(H3905&lt;=60,1,IF(H3905&lt;=150,2,3))</f>
        <v>2</v>
      </c>
      <c r="J3905">
        <v>38.1</v>
      </c>
      <c r="K3905">
        <v>2.94</v>
      </c>
      <c r="L3905">
        <v>3.35</v>
      </c>
      <c r="M3905">
        <v>17</v>
      </c>
      <c r="N3905">
        <f>LOG(M3905/100,2)+3</f>
        <v>0.44360665147561473</v>
      </c>
      <c r="O3905">
        <f>INDEX(lehmad!B$2:B$412,MATCH(klypsid!$B3905,lehmad!$A$2:$A$412,0))</f>
        <v>38690</v>
      </c>
      <c r="P3905">
        <f>INDEX(lehmad!D$2:D$412,MATCH(klypsid!$B3905,lehmad!$A$2:$A$412,0))</f>
        <v>113</v>
      </c>
      <c r="Q3905">
        <f>INDEX(lehmad!E$2:E$412,MATCH(klypsid!$B3905,lehmad!$A$2:$A$412,0))</f>
        <v>1</v>
      </c>
      <c r="R3905" t="str">
        <f>INDEX(lehmad!F$2:F$412,MATCH(klypsid!$B3905,lehmad!$A$2:$A$412,0))</f>
        <v>DORADO-ET</v>
      </c>
      <c r="S3905">
        <f>INDEX(lehmad!H$2:H$412,MATCH(klypsid!$B3905,lehmad!$A$2:$A$412,0))</f>
        <v>102</v>
      </c>
      <c r="T3905">
        <f>INDEX(lehmad!K$2:K$412,MATCH(klypsid!$B3905,lehmad!$A$2:$A$412,0))</f>
        <v>106</v>
      </c>
      <c r="U3905" s="4">
        <f t="shared" si="120"/>
        <v>5</v>
      </c>
      <c r="V3905">
        <f t="shared" si="121"/>
        <v>33</v>
      </c>
    </row>
    <row r="3906" spans="1:22" x14ac:dyDescent="0.25">
      <c r="A3906">
        <v>3759</v>
      </c>
      <c r="B3906" t="str">
        <f>"E"&amp;A3906</f>
        <v>E3759</v>
      </c>
      <c r="C3906" t="s">
        <v>111</v>
      </c>
      <c r="D3906">
        <v>1</v>
      </c>
      <c r="E3906">
        <f>IF(D3906&lt;4,D3906,4)</f>
        <v>1</v>
      </c>
      <c r="F3906" s="1">
        <v>39427</v>
      </c>
      <c r="G3906" s="1">
        <v>39600</v>
      </c>
      <c r="H3906" s="3">
        <f>G3906-F3906</f>
        <v>173</v>
      </c>
      <c r="I3906" s="3">
        <f>IF(H3906&lt;=60,1,IF(H3906&lt;=150,2,3))</f>
        <v>3</v>
      </c>
      <c r="J3906">
        <v>44.1</v>
      </c>
      <c r="K3906">
        <v>2.88</v>
      </c>
      <c r="L3906">
        <v>3.39</v>
      </c>
      <c r="M3906">
        <v>108</v>
      </c>
      <c r="N3906">
        <f>LOG(M3906/100,2)+3</f>
        <v>3.1110313123887439</v>
      </c>
      <c r="O3906">
        <f>INDEX(lehmad!B$2:B$412,MATCH(klypsid!$B3906,lehmad!$A$2:$A$412,0))</f>
        <v>38690</v>
      </c>
      <c r="P3906">
        <f>INDEX(lehmad!D$2:D$412,MATCH(klypsid!$B3906,lehmad!$A$2:$A$412,0))</f>
        <v>113</v>
      </c>
      <c r="Q3906">
        <f>INDEX(lehmad!E$2:E$412,MATCH(klypsid!$B3906,lehmad!$A$2:$A$412,0))</f>
        <v>1</v>
      </c>
      <c r="R3906" t="str">
        <f>INDEX(lehmad!F$2:F$412,MATCH(klypsid!$B3906,lehmad!$A$2:$A$412,0))</f>
        <v>DORADO-ET</v>
      </c>
      <c r="S3906">
        <f>INDEX(lehmad!H$2:H$412,MATCH(klypsid!$B3906,lehmad!$A$2:$A$412,0))</f>
        <v>102</v>
      </c>
      <c r="T3906">
        <f>INDEX(lehmad!K$2:K$412,MATCH(klypsid!$B3906,lehmad!$A$2:$A$412,0))</f>
        <v>106</v>
      </c>
      <c r="U3906" s="4">
        <f t="shared" si="120"/>
        <v>6</v>
      </c>
      <c r="V3906">
        <f t="shared" si="121"/>
        <v>28</v>
      </c>
    </row>
    <row r="3907" spans="1:22" x14ac:dyDescent="0.25">
      <c r="A3907">
        <v>3759</v>
      </c>
      <c r="B3907" t="str">
        <f>"E"&amp;A3907</f>
        <v>E3759</v>
      </c>
      <c r="C3907" t="s">
        <v>111</v>
      </c>
      <c r="D3907">
        <v>1</v>
      </c>
      <c r="E3907">
        <f>IF(D3907&lt;4,D3907,4)</f>
        <v>1</v>
      </c>
      <c r="F3907" s="1">
        <v>39427</v>
      </c>
      <c r="G3907" s="1">
        <v>39631</v>
      </c>
      <c r="H3907" s="3">
        <f>G3907-F3907</f>
        <v>204</v>
      </c>
      <c r="I3907" s="3">
        <f>IF(H3907&lt;=60,1,IF(H3907&lt;=150,2,3))</f>
        <v>3</v>
      </c>
      <c r="J3907">
        <v>41.1</v>
      </c>
      <c r="K3907">
        <v>2.23</v>
      </c>
      <c r="L3907">
        <v>3.46</v>
      </c>
      <c r="M3907">
        <v>101</v>
      </c>
      <c r="N3907">
        <f>LOG(M3907/100,2)+3</f>
        <v>3.0143552929770703</v>
      </c>
      <c r="O3907">
        <f>INDEX(lehmad!B$2:B$412,MATCH(klypsid!$B3907,lehmad!$A$2:$A$412,0))</f>
        <v>38690</v>
      </c>
      <c r="P3907">
        <f>INDEX(lehmad!D$2:D$412,MATCH(klypsid!$B3907,lehmad!$A$2:$A$412,0))</f>
        <v>113</v>
      </c>
      <c r="Q3907">
        <f>INDEX(lehmad!E$2:E$412,MATCH(klypsid!$B3907,lehmad!$A$2:$A$412,0))</f>
        <v>1</v>
      </c>
      <c r="R3907" t="str">
        <f>INDEX(lehmad!F$2:F$412,MATCH(klypsid!$B3907,lehmad!$A$2:$A$412,0))</f>
        <v>DORADO-ET</v>
      </c>
      <c r="S3907">
        <f>INDEX(lehmad!H$2:H$412,MATCH(klypsid!$B3907,lehmad!$A$2:$A$412,0))</f>
        <v>102</v>
      </c>
      <c r="T3907">
        <f>INDEX(lehmad!K$2:K$412,MATCH(klypsid!$B3907,lehmad!$A$2:$A$412,0))</f>
        <v>106</v>
      </c>
      <c r="U3907" s="4">
        <f t="shared" ref="U3907:U3970" si="122">IF(AND(A3907=A3906,D3907=D3906),U3906+1,1)</f>
        <v>7</v>
      </c>
      <c r="V3907">
        <f t="shared" ref="V3907:V3970" si="123">IF(AND(A3907=A3906,D3907=D3906),G3907-G3906,G3907-F3907)</f>
        <v>31</v>
      </c>
    </row>
    <row r="3908" spans="1:22" x14ac:dyDescent="0.25">
      <c r="A3908">
        <v>3759</v>
      </c>
      <c r="B3908" t="str">
        <f>"E"&amp;A3908</f>
        <v>E3759</v>
      </c>
      <c r="C3908" t="s">
        <v>111</v>
      </c>
      <c r="D3908">
        <v>1</v>
      </c>
      <c r="E3908">
        <f>IF(D3908&lt;4,D3908,4)</f>
        <v>1</v>
      </c>
      <c r="F3908" s="1">
        <v>39427</v>
      </c>
      <c r="G3908" s="1">
        <v>39663</v>
      </c>
      <c r="H3908" s="3">
        <f>G3908-F3908</f>
        <v>236</v>
      </c>
      <c r="I3908" s="3">
        <f>IF(H3908&lt;=60,1,IF(H3908&lt;=150,2,3))</f>
        <v>3</v>
      </c>
      <c r="J3908">
        <v>43.8</v>
      </c>
      <c r="K3908">
        <v>3.39</v>
      </c>
      <c r="L3908">
        <v>3.45</v>
      </c>
      <c r="M3908">
        <v>32</v>
      </c>
      <c r="N3908">
        <f>LOG(M3908/100,2)+3</f>
        <v>1.3561438102252752</v>
      </c>
      <c r="O3908">
        <f>INDEX(lehmad!B$2:B$412,MATCH(klypsid!$B3908,lehmad!$A$2:$A$412,0))</f>
        <v>38690</v>
      </c>
      <c r="P3908">
        <f>INDEX(lehmad!D$2:D$412,MATCH(klypsid!$B3908,lehmad!$A$2:$A$412,0))</f>
        <v>113</v>
      </c>
      <c r="Q3908">
        <f>INDEX(lehmad!E$2:E$412,MATCH(klypsid!$B3908,lehmad!$A$2:$A$412,0))</f>
        <v>1</v>
      </c>
      <c r="R3908" t="str">
        <f>INDEX(lehmad!F$2:F$412,MATCH(klypsid!$B3908,lehmad!$A$2:$A$412,0))</f>
        <v>DORADO-ET</v>
      </c>
      <c r="S3908">
        <f>INDEX(lehmad!H$2:H$412,MATCH(klypsid!$B3908,lehmad!$A$2:$A$412,0))</f>
        <v>102</v>
      </c>
      <c r="T3908">
        <f>INDEX(lehmad!K$2:K$412,MATCH(klypsid!$B3908,lehmad!$A$2:$A$412,0))</f>
        <v>106</v>
      </c>
      <c r="U3908" s="4">
        <f t="shared" si="122"/>
        <v>8</v>
      </c>
      <c r="V3908">
        <f t="shared" si="123"/>
        <v>32</v>
      </c>
    </row>
    <row r="3909" spans="1:22" x14ac:dyDescent="0.25">
      <c r="A3909">
        <v>3759</v>
      </c>
      <c r="B3909" t="str">
        <f>"E"&amp;A3909</f>
        <v>E3759</v>
      </c>
      <c r="C3909" t="s">
        <v>111</v>
      </c>
      <c r="D3909">
        <v>1</v>
      </c>
      <c r="E3909">
        <f>IF(D3909&lt;4,D3909,4)</f>
        <v>1</v>
      </c>
      <c r="F3909" s="1">
        <v>39427</v>
      </c>
      <c r="G3909" s="1">
        <v>39693</v>
      </c>
      <c r="H3909" s="3">
        <f>G3909-F3909</f>
        <v>266</v>
      </c>
      <c r="I3909" s="3">
        <f>IF(H3909&lt;=60,1,IF(H3909&lt;=150,2,3))</f>
        <v>3</v>
      </c>
      <c r="J3909">
        <v>44.7</v>
      </c>
      <c r="K3909">
        <v>2.76</v>
      </c>
      <c r="L3909">
        <v>3.52</v>
      </c>
      <c r="M3909">
        <v>32</v>
      </c>
      <c r="N3909">
        <f>LOG(M3909/100,2)+3</f>
        <v>1.3561438102252752</v>
      </c>
      <c r="O3909">
        <f>INDEX(lehmad!B$2:B$412,MATCH(klypsid!$B3909,lehmad!$A$2:$A$412,0))</f>
        <v>38690</v>
      </c>
      <c r="P3909">
        <f>INDEX(lehmad!D$2:D$412,MATCH(klypsid!$B3909,lehmad!$A$2:$A$412,0))</f>
        <v>113</v>
      </c>
      <c r="Q3909">
        <f>INDEX(lehmad!E$2:E$412,MATCH(klypsid!$B3909,lehmad!$A$2:$A$412,0))</f>
        <v>1</v>
      </c>
      <c r="R3909" t="str">
        <f>INDEX(lehmad!F$2:F$412,MATCH(klypsid!$B3909,lehmad!$A$2:$A$412,0))</f>
        <v>DORADO-ET</v>
      </c>
      <c r="S3909">
        <f>INDEX(lehmad!H$2:H$412,MATCH(klypsid!$B3909,lehmad!$A$2:$A$412,0))</f>
        <v>102</v>
      </c>
      <c r="T3909">
        <f>INDEX(lehmad!K$2:K$412,MATCH(klypsid!$B3909,lehmad!$A$2:$A$412,0))</f>
        <v>106</v>
      </c>
      <c r="U3909" s="4">
        <f t="shared" si="122"/>
        <v>9</v>
      </c>
      <c r="V3909">
        <f t="shared" si="123"/>
        <v>30</v>
      </c>
    </row>
    <row r="3910" spans="1:22" x14ac:dyDescent="0.25">
      <c r="A3910">
        <v>3759</v>
      </c>
      <c r="B3910" t="str">
        <f>"E"&amp;A3910</f>
        <v>E3759</v>
      </c>
      <c r="C3910" t="s">
        <v>111</v>
      </c>
      <c r="D3910">
        <v>1</v>
      </c>
      <c r="E3910">
        <f>IF(D3910&lt;4,D3910,4)</f>
        <v>1</v>
      </c>
      <c r="F3910" s="1">
        <v>39427</v>
      </c>
      <c r="G3910" s="1">
        <v>39722</v>
      </c>
      <c r="H3910" s="3">
        <f>G3910-F3910</f>
        <v>295</v>
      </c>
      <c r="I3910" s="3">
        <f>IF(H3910&lt;=60,1,IF(H3910&lt;=150,2,3))</f>
        <v>3</v>
      </c>
      <c r="J3910">
        <v>36.9</v>
      </c>
      <c r="K3910">
        <v>2.76</v>
      </c>
      <c r="L3910">
        <v>3.7</v>
      </c>
      <c r="M3910">
        <v>29</v>
      </c>
      <c r="N3910">
        <f>LOG(M3910/100,2)+3</f>
        <v>1.2141248053528473</v>
      </c>
      <c r="O3910">
        <f>INDEX(lehmad!B$2:B$412,MATCH(klypsid!$B3910,lehmad!$A$2:$A$412,0))</f>
        <v>38690</v>
      </c>
      <c r="P3910">
        <f>INDEX(lehmad!D$2:D$412,MATCH(klypsid!$B3910,lehmad!$A$2:$A$412,0))</f>
        <v>113</v>
      </c>
      <c r="Q3910">
        <f>INDEX(lehmad!E$2:E$412,MATCH(klypsid!$B3910,lehmad!$A$2:$A$412,0))</f>
        <v>1</v>
      </c>
      <c r="R3910" t="str">
        <f>INDEX(lehmad!F$2:F$412,MATCH(klypsid!$B3910,lehmad!$A$2:$A$412,0))</f>
        <v>DORADO-ET</v>
      </c>
      <c r="S3910">
        <f>INDEX(lehmad!H$2:H$412,MATCH(klypsid!$B3910,lehmad!$A$2:$A$412,0))</f>
        <v>102</v>
      </c>
      <c r="T3910">
        <f>INDEX(lehmad!K$2:K$412,MATCH(klypsid!$B3910,lehmad!$A$2:$A$412,0))</f>
        <v>106</v>
      </c>
      <c r="U3910" s="4">
        <f t="shared" si="122"/>
        <v>10</v>
      </c>
      <c r="V3910">
        <f t="shared" si="123"/>
        <v>29</v>
      </c>
    </row>
    <row r="3911" spans="1:22" x14ac:dyDescent="0.25">
      <c r="A3911">
        <v>3759</v>
      </c>
      <c r="B3911" t="str">
        <f>"E"&amp;A3911</f>
        <v>E3759</v>
      </c>
      <c r="C3911" t="s">
        <v>111</v>
      </c>
      <c r="D3911">
        <v>1</v>
      </c>
      <c r="E3911">
        <f>IF(D3911&lt;4,D3911,4)</f>
        <v>1</v>
      </c>
      <c r="F3911" s="1">
        <v>39427</v>
      </c>
      <c r="G3911" s="1">
        <v>39754</v>
      </c>
      <c r="H3911" s="3">
        <f>G3911-F3911</f>
        <v>327</v>
      </c>
      <c r="I3911" s="3">
        <f>IF(H3911&lt;=60,1,IF(H3911&lt;=150,2,3))</f>
        <v>3</v>
      </c>
      <c r="J3911">
        <v>31.1</v>
      </c>
      <c r="K3911">
        <v>4.21</v>
      </c>
      <c r="L3911">
        <v>3.92</v>
      </c>
      <c r="M3911">
        <v>273</v>
      </c>
      <c r="N3911">
        <f>LOG(M3911/100,2)+3</f>
        <v>4.4489009511451281</v>
      </c>
      <c r="O3911">
        <f>INDEX(lehmad!B$2:B$412,MATCH(klypsid!$B3911,lehmad!$A$2:$A$412,0))</f>
        <v>38690</v>
      </c>
      <c r="P3911">
        <f>INDEX(lehmad!D$2:D$412,MATCH(klypsid!$B3911,lehmad!$A$2:$A$412,0))</f>
        <v>113</v>
      </c>
      <c r="Q3911">
        <f>INDEX(lehmad!E$2:E$412,MATCH(klypsid!$B3911,lehmad!$A$2:$A$412,0))</f>
        <v>1</v>
      </c>
      <c r="R3911" t="str">
        <f>INDEX(lehmad!F$2:F$412,MATCH(klypsid!$B3911,lehmad!$A$2:$A$412,0))</f>
        <v>DORADO-ET</v>
      </c>
      <c r="S3911">
        <f>INDEX(lehmad!H$2:H$412,MATCH(klypsid!$B3911,lehmad!$A$2:$A$412,0))</f>
        <v>102</v>
      </c>
      <c r="T3911">
        <f>INDEX(lehmad!K$2:K$412,MATCH(klypsid!$B3911,lehmad!$A$2:$A$412,0))</f>
        <v>106</v>
      </c>
      <c r="U3911" s="4">
        <f t="shared" si="122"/>
        <v>11</v>
      </c>
      <c r="V3911">
        <f t="shared" si="123"/>
        <v>32</v>
      </c>
    </row>
    <row r="3912" spans="1:22" x14ac:dyDescent="0.25">
      <c r="A3912">
        <v>3759</v>
      </c>
      <c r="B3912" t="str">
        <f>"E"&amp;A3912</f>
        <v>E3759</v>
      </c>
      <c r="C3912" t="s">
        <v>111</v>
      </c>
      <c r="D3912">
        <v>1</v>
      </c>
      <c r="E3912">
        <f>IF(D3912&lt;4,D3912,4)</f>
        <v>1</v>
      </c>
      <c r="F3912" s="1">
        <v>39427</v>
      </c>
      <c r="G3912" s="1">
        <v>39783</v>
      </c>
      <c r="H3912" s="3">
        <f>G3912-F3912</f>
        <v>356</v>
      </c>
      <c r="I3912" s="3">
        <f>IF(H3912&lt;=60,1,IF(H3912&lt;=150,2,3))</f>
        <v>3</v>
      </c>
      <c r="J3912">
        <v>26.6</v>
      </c>
      <c r="K3912">
        <v>5.0999999999999996</v>
      </c>
      <c r="L3912">
        <v>3.95</v>
      </c>
      <c r="M3912">
        <v>95</v>
      </c>
      <c r="N3912">
        <f>LOG(M3912/100,2)+3</f>
        <v>2.925999418556223</v>
      </c>
      <c r="O3912">
        <f>INDEX(lehmad!B$2:B$412,MATCH(klypsid!$B3912,lehmad!$A$2:$A$412,0))</f>
        <v>38690</v>
      </c>
      <c r="P3912">
        <f>INDEX(lehmad!D$2:D$412,MATCH(klypsid!$B3912,lehmad!$A$2:$A$412,0))</f>
        <v>113</v>
      </c>
      <c r="Q3912">
        <f>INDEX(lehmad!E$2:E$412,MATCH(klypsid!$B3912,lehmad!$A$2:$A$412,0))</f>
        <v>1</v>
      </c>
      <c r="R3912" t="str">
        <f>INDEX(lehmad!F$2:F$412,MATCH(klypsid!$B3912,lehmad!$A$2:$A$412,0))</f>
        <v>DORADO-ET</v>
      </c>
      <c r="S3912">
        <f>INDEX(lehmad!H$2:H$412,MATCH(klypsid!$B3912,lehmad!$A$2:$A$412,0))</f>
        <v>102</v>
      </c>
      <c r="T3912">
        <f>INDEX(lehmad!K$2:K$412,MATCH(klypsid!$B3912,lehmad!$A$2:$A$412,0))</f>
        <v>106</v>
      </c>
      <c r="U3912" s="4">
        <f t="shared" si="122"/>
        <v>12</v>
      </c>
      <c r="V3912">
        <f t="shared" si="123"/>
        <v>29</v>
      </c>
    </row>
    <row r="3913" spans="1:22" x14ac:dyDescent="0.25">
      <c r="A3913">
        <v>3759</v>
      </c>
      <c r="B3913" t="str">
        <f>"E"&amp;A3913</f>
        <v>E3759</v>
      </c>
      <c r="C3913" t="s">
        <v>111</v>
      </c>
      <c r="D3913">
        <v>1</v>
      </c>
      <c r="E3913">
        <f>IF(D3913&lt;4,D3913,4)</f>
        <v>1</v>
      </c>
      <c r="F3913" s="1">
        <v>39427</v>
      </c>
      <c r="G3913" s="1">
        <v>39817</v>
      </c>
      <c r="H3913" s="3">
        <f>G3913-F3913</f>
        <v>390</v>
      </c>
      <c r="I3913" s="3">
        <f>IF(H3913&lt;=60,1,IF(H3913&lt;=150,2,3))</f>
        <v>3</v>
      </c>
      <c r="J3913">
        <v>24.5</v>
      </c>
      <c r="K3913">
        <v>4.4400000000000004</v>
      </c>
      <c r="L3913">
        <v>4.03</v>
      </c>
      <c r="M3913">
        <v>108</v>
      </c>
      <c r="N3913">
        <f>LOG(M3913/100,2)+3</f>
        <v>3.1110313123887439</v>
      </c>
      <c r="O3913">
        <f>INDEX(lehmad!B$2:B$412,MATCH(klypsid!$B3913,lehmad!$A$2:$A$412,0))</f>
        <v>38690</v>
      </c>
      <c r="P3913">
        <f>INDEX(lehmad!D$2:D$412,MATCH(klypsid!$B3913,lehmad!$A$2:$A$412,0))</f>
        <v>113</v>
      </c>
      <c r="Q3913">
        <f>INDEX(lehmad!E$2:E$412,MATCH(klypsid!$B3913,lehmad!$A$2:$A$412,0))</f>
        <v>1</v>
      </c>
      <c r="R3913" t="str">
        <f>INDEX(lehmad!F$2:F$412,MATCH(klypsid!$B3913,lehmad!$A$2:$A$412,0))</f>
        <v>DORADO-ET</v>
      </c>
      <c r="S3913">
        <f>INDEX(lehmad!H$2:H$412,MATCH(klypsid!$B3913,lehmad!$A$2:$A$412,0))</f>
        <v>102</v>
      </c>
      <c r="T3913">
        <f>INDEX(lehmad!K$2:K$412,MATCH(klypsid!$B3913,lehmad!$A$2:$A$412,0))</f>
        <v>106</v>
      </c>
      <c r="U3913" s="4">
        <f t="shared" si="122"/>
        <v>13</v>
      </c>
      <c r="V3913">
        <f t="shared" si="123"/>
        <v>34</v>
      </c>
    </row>
    <row r="3914" spans="1:22" x14ac:dyDescent="0.25">
      <c r="A3914">
        <v>3759</v>
      </c>
      <c r="B3914" t="str">
        <f>"E"&amp;A3914</f>
        <v>E3759</v>
      </c>
      <c r="C3914" t="s">
        <v>111</v>
      </c>
      <c r="D3914">
        <v>1</v>
      </c>
      <c r="E3914">
        <f>IF(D3914&lt;4,D3914,4)</f>
        <v>1</v>
      </c>
      <c r="F3914" s="1">
        <v>39427</v>
      </c>
      <c r="G3914" s="1">
        <v>39845</v>
      </c>
      <c r="H3914" s="3">
        <f>G3914-F3914</f>
        <v>418</v>
      </c>
      <c r="I3914" s="3">
        <f>IF(H3914&lt;=60,1,IF(H3914&lt;=150,2,3))</f>
        <v>3</v>
      </c>
      <c r="J3914">
        <v>23.1</v>
      </c>
      <c r="K3914">
        <v>4.43</v>
      </c>
      <c r="L3914">
        <v>4</v>
      </c>
      <c r="M3914">
        <v>173</v>
      </c>
      <c r="N3914">
        <f>LOG(M3914/100,2)+3</f>
        <v>3.7907720378620002</v>
      </c>
      <c r="O3914">
        <f>INDEX(lehmad!B$2:B$412,MATCH(klypsid!$B3914,lehmad!$A$2:$A$412,0))</f>
        <v>38690</v>
      </c>
      <c r="P3914">
        <f>INDEX(lehmad!D$2:D$412,MATCH(klypsid!$B3914,lehmad!$A$2:$A$412,0))</f>
        <v>113</v>
      </c>
      <c r="Q3914">
        <f>INDEX(lehmad!E$2:E$412,MATCH(klypsid!$B3914,lehmad!$A$2:$A$412,0))</f>
        <v>1</v>
      </c>
      <c r="R3914" t="str">
        <f>INDEX(lehmad!F$2:F$412,MATCH(klypsid!$B3914,lehmad!$A$2:$A$412,0))</f>
        <v>DORADO-ET</v>
      </c>
      <c r="S3914">
        <f>INDEX(lehmad!H$2:H$412,MATCH(klypsid!$B3914,lehmad!$A$2:$A$412,0))</f>
        <v>102</v>
      </c>
      <c r="T3914">
        <f>INDEX(lehmad!K$2:K$412,MATCH(klypsid!$B3914,lehmad!$A$2:$A$412,0))</f>
        <v>106</v>
      </c>
      <c r="U3914" s="4">
        <f t="shared" si="122"/>
        <v>14</v>
      </c>
      <c r="V3914">
        <f t="shared" si="123"/>
        <v>28</v>
      </c>
    </row>
    <row r="3915" spans="1:22" x14ac:dyDescent="0.25">
      <c r="A3915">
        <v>3759</v>
      </c>
      <c r="B3915" t="str">
        <f>"E"&amp;A3915</f>
        <v>E3759</v>
      </c>
      <c r="C3915" t="s">
        <v>111</v>
      </c>
      <c r="D3915">
        <v>1</v>
      </c>
      <c r="E3915">
        <f>IF(D3915&lt;4,D3915,4)</f>
        <v>1</v>
      </c>
      <c r="F3915" s="1">
        <v>39427</v>
      </c>
      <c r="G3915" s="1">
        <v>39875</v>
      </c>
      <c r="H3915" s="3">
        <f>G3915-F3915</f>
        <v>448</v>
      </c>
      <c r="I3915" s="3">
        <f>IF(H3915&lt;=60,1,IF(H3915&lt;=150,2,3))</f>
        <v>3</v>
      </c>
      <c r="J3915">
        <v>21.4</v>
      </c>
      <c r="K3915">
        <v>4.76</v>
      </c>
      <c r="L3915">
        <v>3.96</v>
      </c>
      <c r="M3915">
        <v>65</v>
      </c>
      <c r="N3915">
        <f>LOG(M3915/100,2)+3</f>
        <v>2.37851162325373</v>
      </c>
      <c r="O3915">
        <f>INDEX(lehmad!B$2:B$412,MATCH(klypsid!$B3915,lehmad!$A$2:$A$412,0))</f>
        <v>38690</v>
      </c>
      <c r="P3915">
        <f>INDEX(lehmad!D$2:D$412,MATCH(klypsid!$B3915,lehmad!$A$2:$A$412,0))</f>
        <v>113</v>
      </c>
      <c r="Q3915">
        <f>INDEX(lehmad!E$2:E$412,MATCH(klypsid!$B3915,lehmad!$A$2:$A$412,0))</f>
        <v>1</v>
      </c>
      <c r="R3915" t="str">
        <f>INDEX(lehmad!F$2:F$412,MATCH(klypsid!$B3915,lehmad!$A$2:$A$412,0))</f>
        <v>DORADO-ET</v>
      </c>
      <c r="S3915">
        <f>INDEX(lehmad!H$2:H$412,MATCH(klypsid!$B3915,lehmad!$A$2:$A$412,0))</f>
        <v>102</v>
      </c>
      <c r="T3915">
        <f>INDEX(lehmad!K$2:K$412,MATCH(klypsid!$B3915,lehmad!$A$2:$A$412,0))</f>
        <v>106</v>
      </c>
      <c r="U3915" s="4">
        <f t="shared" si="122"/>
        <v>15</v>
      </c>
      <c r="V3915">
        <f t="shared" si="123"/>
        <v>30</v>
      </c>
    </row>
    <row r="3916" spans="1:22" x14ac:dyDescent="0.25">
      <c r="A3916">
        <v>3759</v>
      </c>
      <c r="B3916" t="str">
        <f>"E"&amp;A3916</f>
        <v>E3759</v>
      </c>
      <c r="C3916" t="s">
        <v>111</v>
      </c>
      <c r="D3916">
        <v>1</v>
      </c>
      <c r="E3916">
        <f>IF(D3916&lt;4,D3916,4)</f>
        <v>1</v>
      </c>
      <c r="F3916" s="1">
        <v>39427</v>
      </c>
      <c r="G3916" s="1">
        <v>39908</v>
      </c>
      <c r="H3916" s="3">
        <f>G3916-F3916</f>
        <v>481</v>
      </c>
      <c r="I3916" s="3">
        <f>IF(H3916&lt;=60,1,IF(H3916&lt;=150,2,3))</f>
        <v>3</v>
      </c>
      <c r="J3916">
        <v>15.9</v>
      </c>
      <c r="K3916">
        <v>4.6500000000000004</v>
      </c>
      <c r="L3916">
        <v>3.87</v>
      </c>
      <c r="M3916">
        <v>62</v>
      </c>
      <c r="N3916">
        <f>LOG(M3916/100,2)+3</f>
        <v>2.3103401206121505</v>
      </c>
      <c r="O3916">
        <f>INDEX(lehmad!B$2:B$412,MATCH(klypsid!$B3916,lehmad!$A$2:$A$412,0))</f>
        <v>38690</v>
      </c>
      <c r="P3916">
        <f>INDEX(lehmad!D$2:D$412,MATCH(klypsid!$B3916,lehmad!$A$2:$A$412,0))</f>
        <v>113</v>
      </c>
      <c r="Q3916">
        <f>INDEX(lehmad!E$2:E$412,MATCH(klypsid!$B3916,lehmad!$A$2:$A$412,0))</f>
        <v>1</v>
      </c>
      <c r="R3916" t="str">
        <f>INDEX(lehmad!F$2:F$412,MATCH(klypsid!$B3916,lehmad!$A$2:$A$412,0))</f>
        <v>DORADO-ET</v>
      </c>
      <c r="S3916">
        <f>INDEX(lehmad!H$2:H$412,MATCH(klypsid!$B3916,lehmad!$A$2:$A$412,0))</f>
        <v>102</v>
      </c>
      <c r="T3916">
        <f>INDEX(lehmad!K$2:K$412,MATCH(klypsid!$B3916,lehmad!$A$2:$A$412,0))</f>
        <v>106</v>
      </c>
      <c r="U3916" s="4">
        <f t="shared" si="122"/>
        <v>16</v>
      </c>
      <c r="V3916">
        <f t="shared" si="123"/>
        <v>33</v>
      </c>
    </row>
    <row r="3917" spans="1:22" x14ac:dyDescent="0.25">
      <c r="A3917">
        <v>3759</v>
      </c>
      <c r="B3917" t="str">
        <f>"E"&amp;A3917</f>
        <v>E3759</v>
      </c>
      <c r="C3917" t="s">
        <v>111</v>
      </c>
      <c r="D3917">
        <v>1</v>
      </c>
      <c r="E3917">
        <f>IF(D3917&lt;4,D3917,4)</f>
        <v>1</v>
      </c>
      <c r="F3917" s="1">
        <v>39427</v>
      </c>
      <c r="G3917" s="1">
        <v>39944</v>
      </c>
      <c r="H3917" s="3">
        <f>G3917-F3917</f>
        <v>517</v>
      </c>
      <c r="I3917" s="3">
        <f>IF(H3917&lt;=60,1,IF(H3917&lt;=150,2,3))</f>
        <v>3</v>
      </c>
      <c r="J3917">
        <v>18.5</v>
      </c>
      <c r="K3917">
        <v>5.22</v>
      </c>
      <c r="L3917">
        <v>4.17</v>
      </c>
      <c r="M3917">
        <v>53</v>
      </c>
      <c r="N3917">
        <f>LOG(M3917/100,2)+3</f>
        <v>2.0840642647884744</v>
      </c>
      <c r="O3917">
        <f>INDEX(lehmad!B$2:B$412,MATCH(klypsid!$B3917,lehmad!$A$2:$A$412,0))</f>
        <v>38690</v>
      </c>
      <c r="P3917">
        <f>INDEX(lehmad!D$2:D$412,MATCH(klypsid!$B3917,lehmad!$A$2:$A$412,0))</f>
        <v>113</v>
      </c>
      <c r="Q3917">
        <f>INDEX(lehmad!E$2:E$412,MATCH(klypsid!$B3917,lehmad!$A$2:$A$412,0))</f>
        <v>1</v>
      </c>
      <c r="R3917" t="str">
        <f>INDEX(lehmad!F$2:F$412,MATCH(klypsid!$B3917,lehmad!$A$2:$A$412,0))</f>
        <v>DORADO-ET</v>
      </c>
      <c r="S3917">
        <f>INDEX(lehmad!H$2:H$412,MATCH(klypsid!$B3917,lehmad!$A$2:$A$412,0))</f>
        <v>102</v>
      </c>
      <c r="T3917">
        <f>INDEX(lehmad!K$2:K$412,MATCH(klypsid!$B3917,lehmad!$A$2:$A$412,0))</f>
        <v>106</v>
      </c>
      <c r="U3917" s="4">
        <f t="shared" si="122"/>
        <v>17</v>
      </c>
      <c r="V3917">
        <f t="shared" si="123"/>
        <v>36</v>
      </c>
    </row>
    <row r="3918" spans="1:22" x14ac:dyDescent="0.25">
      <c r="A3918">
        <v>3759</v>
      </c>
      <c r="B3918" t="str">
        <f>"E"&amp;A3918</f>
        <v>E3759</v>
      </c>
      <c r="C3918" t="s">
        <v>111</v>
      </c>
      <c r="D3918">
        <v>1</v>
      </c>
      <c r="E3918">
        <f>IF(D3918&lt;4,D3918,4)</f>
        <v>1</v>
      </c>
      <c r="F3918" s="1">
        <v>39427</v>
      </c>
      <c r="G3918" s="1">
        <v>39972</v>
      </c>
      <c r="H3918" s="3">
        <f>G3918-F3918</f>
        <v>545</v>
      </c>
      <c r="I3918" s="3">
        <f>IF(H3918&lt;=60,1,IF(H3918&lt;=150,2,3))</f>
        <v>3</v>
      </c>
      <c r="J3918">
        <v>15.9</v>
      </c>
      <c r="K3918">
        <v>5.04</v>
      </c>
      <c r="L3918">
        <v>4.2699999999999996</v>
      </c>
      <c r="M3918">
        <v>65</v>
      </c>
      <c r="N3918">
        <f>LOG(M3918/100,2)+3</f>
        <v>2.37851162325373</v>
      </c>
      <c r="O3918">
        <f>INDEX(lehmad!B$2:B$412,MATCH(klypsid!$B3918,lehmad!$A$2:$A$412,0))</f>
        <v>38690</v>
      </c>
      <c r="P3918">
        <f>INDEX(lehmad!D$2:D$412,MATCH(klypsid!$B3918,lehmad!$A$2:$A$412,0))</f>
        <v>113</v>
      </c>
      <c r="Q3918">
        <f>INDEX(lehmad!E$2:E$412,MATCH(klypsid!$B3918,lehmad!$A$2:$A$412,0))</f>
        <v>1</v>
      </c>
      <c r="R3918" t="str">
        <f>INDEX(lehmad!F$2:F$412,MATCH(klypsid!$B3918,lehmad!$A$2:$A$412,0))</f>
        <v>DORADO-ET</v>
      </c>
      <c r="S3918">
        <f>INDEX(lehmad!H$2:H$412,MATCH(klypsid!$B3918,lehmad!$A$2:$A$412,0))</f>
        <v>102</v>
      </c>
      <c r="T3918">
        <f>INDEX(lehmad!K$2:K$412,MATCH(klypsid!$B3918,lehmad!$A$2:$A$412,0))</f>
        <v>106</v>
      </c>
      <c r="U3918" s="4">
        <f t="shared" si="122"/>
        <v>18</v>
      </c>
      <c r="V3918">
        <f t="shared" si="123"/>
        <v>28</v>
      </c>
    </row>
    <row r="3919" spans="1:22" x14ac:dyDescent="0.25">
      <c r="A3919">
        <v>3759</v>
      </c>
      <c r="B3919" t="str">
        <f>"E"&amp;A3919</f>
        <v>E3759</v>
      </c>
      <c r="C3919" t="s">
        <v>111</v>
      </c>
      <c r="D3919">
        <v>1</v>
      </c>
      <c r="E3919">
        <f>IF(D3919&lt;4,D3919,4)</f>
        <v>1</v>
      </c>
      <c r="F3919" s="1">
        <v>39427</v>
      </c>
      <c r="G3919" s="1">
        <v>40007</v>
      </c>
      <c r="H3919" s="3">
        <f>G3919-F3919</f>
        <v>580</v>
      </c>
      <c r="I3919" s="3">
        <f>IF(H3919&lt;=60,1,IF(H3919&lt;=150,2,3))</f>
        <v>3</v>
      </c>
      <c r="J3919">
        <v>12</v>
      </c>
      <c r="K3919">
        <v>6.11</v>
      </c>
      <c r="L3919">
        <v>4.32</v>
      </c>
      <c r="M3919">
        <v>66</v>
      </c>
      <c r="N3919">
        <f>LOG(M3919/100,2)+3</f>
        <v>2.400537929583729</v>
      </c>
      <c r="O3919">
        <f>INDEX(lehmad!B$2:B$412,MATCH(klypsid!$B3919,lehmad!$A$2:$A$412,0))</f>
        <v>38690</v>
      </c>
      <c r="P3919">
        <f>INDEX(lehmad!D$2:D$412,MATCH(klypsid!$B3919,lehmad!$A$2:$A$412,0))</f>
        <v>113</v>
      </c>
      <c r="Q3919">
        <f>INDEX(lehmad!E$2:E$412,MATCH(klypsid!$B3919,lehmad!$A$2:$A$412,0))</f>
        <v>1</v>
      </c>
      <c r="R3919" t="str">
        <f>INDEX(lehmad!F$2:F$412,MATCH(klypsid!$B3919,lehmad!$A$2:$A$412,0))</f>
        <v>DORADO-ET</v>
      </c>
      <c r="S3919">
        <f>INDEX(lehmad!H$2:H$412,MATCH(klypsid!$B3919,lehmad!$A$2:$A$412,0))</f>
        <v>102</v>
      </c>
      <c r="T3919">
        <f>INDEX(lehmad!K$2:K$412,MATCH(klypsid!$B3919,lehmad!$A$2:$A$412,0))</f>
        <v>106</v>
      </c>
      <c r="U3919" s="4">
        <f t="shared" si="122"/>
        <v>19</v>
      </c>
      <c r="V3919">
        <f t="shared" si="123"/>
        <v>35</v>
      </c>
    </row>
    <row r="3920" spans="1:22" x14ac:dyDescent="0.25">
      <c r="A3920">
        <v>3759</v>
      </c>
      <c r="B3920" t="str">
        <f>"E"&amp;A3920</f>
        <v>E3759</v>
      </c>
      <c r="C3920" t="s">
        <v>111</v>
      </c>
      <c r="D3920">
        <v>2</v>
      </c>
      <c r="E3920">
        <f>IF(D3920&lt;4,D3920,4)</f>
        <v>2</v>
      </c>
      <c r="F3920" s="1">
        <v>40077</v>
      </c>
      <c r="G3920" s="1">
        <v>40094</v>
      </c>
      <c r="H3920" s="3">
        <f>G3920-F3920</f>
        <v>17</v>
      </c>
      <c r="I3920" s="3">
        <f>IF(H3920&lt;=60,1,IF(H3920&lt;=150,2,3))</f>
        <v>1</v>
      </c>
      <c r="J3920">
        <v>44.3</v>
      </c>
      <c r="K3920">
        <v>3.73</v>
      </c>
      <c r="L3920">
        <v>3.23</v>
      </c>
      <c r="M3920">
        <v>18</v>
      </c>
      <c r="N3920">
        <f>LOG(M3920/100,2)+3</f>
        <v>0.52606881166758779</v>
      </c>
      <c r="O3920">
        <f>INDEX(lehmad!B$2:B$412,MATCH(klypsid!$B3920,lehmad!$A$2:$A$412,0))</f>
        <v>38690</v>
      </c>
      <c r="P3920">
        <f>INDEX(lehmad!D$2:D$412,MATCH(klypsid!$B3920,lehmad!$A$2:$A$412,0))</f>
        <v>113</v>
      </c>
      <c r="Q3920">
        <f>INDEX(lehmad!E$2:E$412,MATCH(klypsid!$B3920,lehmad!$A$2:$A$412,0))</f>
        <v>1</v>
      </c>
      <c r="R3920" t="str">
        <f>INDEX(lehmad!F$2:F$412,MATCH(klypsid!$B3920,lehmad!$A$2:$A$412,0))</f>
        <v>DORADO-ET</v>
      </c>
      <c r="S3920">
        <f>INDEX(lehmad!H$2:H$412,MATCH(klypsid!$B3920,lehmad!$A$2:$A$412,0))</f>
        <v>102</v>
      </c>
      <c r="T3920">
        <f>INDEX(lehmad!K$2:K$412,MATCH(klypsid!$B3920,lehmad!$A$2:$A$412,0))</f>
        <v>106</v>
      </c>
      <c r="U3920" s="4">
        <f t="shared" si="122"/>
        <v>1</v>
      </c>
      <c r="V3920">
        <f t="shared" si="123"/>
        <v>17</v>
      </c>
    </row>
    <row r="3921" spans="1:22" x14ac:dyDescent="0.25">
      <c r="A3921">
        <v>3759</v>
      </c>
      <c r="B3921" t="str">
        <f>"E"&amp;A3921</f>
        <v>E3759</v>
      </c>
      <c r="C3921" t="s">
        <v>111</v>
      </c>
      <c r="D3921">
        <v>2</v>
      </c>
      <c r="E3921">
        <f>IF(D3921&lt;4,D3921,4)</f>
        <v>2</v>
      </c>
      <c r="F3921" s="1">
        <v>40077</v>
      </c>
      <c r="G3921" s="1">
        <v>40125</v>
      </c>
      <c r="H3921" s="3">
        <f>G3921-F3921</f>
        <v>48</v>
      </c>
      <c r="I3921" s="3">
        <f>IF(H3921&lt;=60,1,IF(H3921&lt;=150,2,3))</f>
        <v>1</v>
      </c>
      <c r="J3921">
        <v>53.1</v>
      </c>
      <c r="K3921">
        <v>3.68</v>
      </c>
      <c r="L3921">
        <v>3.17</v>
      </c>
      <c r="M3921">
        <v>26</v>
      </c>
      <c r="N3921">
        <f>LOG(M3921/100,2)+3</f>
        <v>1.0565835283663676</v>
      </c>
      <c r="O3921">
        <f>INDEX(lehmad!B$2:B$412,MATCH(klypsid!$B3921,lehmad!$A$2:$A$412,0))</f>
        <v>38690</v>
      </c>
      <c r="P3921">
        <f>INDEX(lehmad!D$2:D$412,MATCH(klypsid!$B3921,lehmad!$A$2:$A$412,0))</f>
        <v>113</v>
      </c>
      <c r="Q3921">
        <f>INDEX(lehmad!E$2:E$412,MATCH(klypsid!$B3921,lehmad!$A$2:$A$412,0))</f>
        <v>1</v>
      </c>
      <c r="R3921" t="str">
        <f>INDEX(lehmad!F$2:F$412,MATCH(klypsid!$B3921,lehmad!$A$2:$A$412,0))</f>
        <v>DORADO-ET</v>
      </c>
      <c r="S3921">
        <f>INDEX(lehmad!H$2:H$412,MATCH(klypsid!$B3921,lehmad!$A$2:$A$412,0))</f>
        <v>102</v>
      </c>
      <c r="T3921">
        <f>INDEX(lehmad!K$2:K$412,MATCH(klypsid!$B3921,lehmad!$A$2:$A$412,0))</f>
        <v>106</v>
      </c>
      <c r="U3921" s="4">
        <f t="shared" si="122"/>
        <v>2</v>
      </c>
      <c r="V3921">
        <f t="shared" si="123"/>
        <v>31</v>
      </c>
    </row>
    <row r="3922" spans="1:22" x14ac:dyDescent="0.25">
      <c r="A3922">
        <v>3759</v>
      </c>
      <c r="B3922" t="str">
        <f>"E"&amp;A3922</f>
        <v>E3759</v>
      </c>
      <c r="C3922" t="s">
        <v>111</v>
      </c>
      <c r="D3922">
        <v>2</v>
      </c>
      <c r="E3922">
        <f>IF(D3922&lt;4,D3922,4)</f>
        <v>2</v>
      </c>
      <c r="F3922" s="1">
        <v>40077</v>
      </c>
      <c r="G3922" s="1">
        <v>40153</v>
      </c>
      <c r="H3922" s="3">
        <f>G3922-F3922</f>
        <v>76</v>
      </c>
      <c r="I3922" s="3">
        <f>IF(H3922&lt;=60,1,IF(H3922&lt;=150,2,3))</f>
        <v>2</v>
      </c>
      <c r="J3922">
        <v>50</v>
      </c>
      <c r="K3922">
        <v>4.04</v>
      </c>
      <c r="L3922">
        <v>3.26</v>
      </c>
      <c r="M3922">
        <v>27</v>
      </c>
      <c r="N3922">
        <f>LOG(M3922/100,2)+3</f>
        <v>1.1110313123887439</v>
      </c>
      <c r="O3922">
        <f>INDEX(lehmad!B$2:B$412,MATCH(klypsid!$B3922,lehmad!$A$2:$A$412,0))</f>
        <v>38690</v>
      </c>
      <c r="P3922">
        <f>INDEX(lehmad!D$2:D$412,MATCH(klypsid!$B3922,lehmad!$A$2:$A$412,0))</f>
        <v>113</v>
      </c>
      <c r="Q3922">
        <f>INDEX(lehmad!E$2:E$412,MATCH(klypsid!$B3922,lehmad!$A$2:$A$412,0))</f>
        <v>1</v>
      </c>
      <c r="R3922" t="str">
        <f>INDEX(lehmad!F$2:F$412,MATCH(klypsid!$B3922,lehmad!$A$2:$A$412,0))</f>
        <v>DORADO-ET</v>
      </c>
      <c r="S3922">
        <f>INDEX(lehmad!H$2:H$412,MATCH(klypsid!$B3922,lehmad!$A$2:$A$412,0))</f>
        <v>102</v>
      </c>
      <c r="T3922">
        <f>INDEX(lehmad!K$2:K$412,MATCH(klypsid!$B3922,lehmad!$A$2:$A$412,0))</f>
        <v>106</v>
      </c>
      <c r="U3922" s="4">
        <f t="shared" si="122"/>
        <v>3</v>
      </c>
      <c r="V3922">
        <f t="shared" si="123"/>
        <v>28</v>
      </c>
    </row>
    <row r="3923" spans="1:22" x14ac:dyDescent="0.25">
      <c r="A3923">
        <v>3759</v>
      </c>
      <c r="B3923" t="str">
        <f>"E"&amp;A3923</f>
        <v>E3759</v>
      </c>
      <c r="C3923" t="s">
        <v>111</v>
      </c>
      <c r="D3923">
        <v>2</v>
      </c>
      <c r="E3923">
        <f>IF(D3923&lt;4,D3923,4)</f>
        <v>2</v>
      </c>
      <c r="F3923" s="1">
        <v>40077</v>
      </c>
      <c r="G3923" s="1">
        <v>40186</v>
      </c>
      <c r="H3923" s="3">
        <f>G3923-F3923</f>
        <v>109</v>
      </c>
      <c r="I3923" s="3">
        <f>IF(H3923&lt;=60,1,IF(H3923&lt;=150,2,3))</f>
        <v>2</v>
      </c>
      <c r="J3923">
        <v>49.3</v>
      </c>
      <c r="K3923">
        <v>3.79</v>
      </c>
      <c r="L3923">
        <v>3.28</v>
      </c>
      <c r="M3923">
        <v>23</v>
      </c>
      <c r="N3923">
        <f>LOG(M3923/100,2)+3</f>
        <v>0.87970576628228825</v>
      </c>
      <c r="O3923">
        <f>INDEX(lehmad!B$2:B$412,MATCH(klypsid!$B3923,lehmad!$A$2:$A$412,0))</f>
        <v>38690</v>
      </c>
      <c r="P3923">
        <f>INDEX(lehmad!D$2:D$412,MATCH(klypsid!$B3923,lehmad!$A$2:$A$412,0))</f>
        <v>113</v>
      </c>
      <c r="Q3923">
        <f>INDEX(lehmad!E$2:E$412,MATCH(klypsid!$B3923,lehmad!$A$2:$A$412,0))</f>
        <v>1</v>
      </c>
      <c r="R3923" t="str">
        <f>INDEX(lehmad!F$2:F$412,MATCH(klypsid!$B3923,lehmad!$A$2:$A$412,0))</f>
        <v>DORADO-ET</v>
      </c>
      <c r="S3923">
        <f>INDEX(lehmad!H$2:H$412,MATCH(klypsid!$B3923,lehmad!$A$2:$A$412,0))</f>
        <v>102</v>
      </c>
      <c r="T3923">
        <f>INDEX(lehmad!K$2:K$412,MATCH(klypsid!$B3923,lehmad!$A$2:$A$412,0))</f>
        <v>106</v>
      </c>
      <c r="U3923" s="4">
        <f t="shared" si="122"/>
        <v>4</v>
      </c>
      <c r="V3923">
        <f t="shared" si="123"/>
        <v>33</v>
      </c>
    </row>
    <row r="3924" spans="1:22" x14ac:dyDescent="0.25">
      <c r="A3924">
        <v>3759</v>
      </c>
      <c r="B3924" t="str">
        <f>"E"&amp;A3924</f>
        <v>E3759</v>
      </c>
      <c r="C3924" t="s">
        <v>111</v>
      </c>
      <c r="D3924">
        <v>2</v>
      </c>
      <c r="E3924">
        <f>IF(D3924&lt;4,D3924,4)</f>
        <v>2</v>
      </c>
      <c r="F3924" s="1">
        <v>40077</v>
      </c>
      <c r="G3924" s="1">
        <v>40214</v>
      </c>
      <c r="H3924" s="3">
        <f>G3924-F3924</f>
        <v>137</v>
      </c>
      <c r="I3924" s="3">
        <f>IF(H3924&lt;=60,1,IF(H3924&lt;=150,2,3))</f>
        <v>2</v>
      </c>
      <c r="J3924">
        <v>49.7</v>
      </c>
      <c r="K3924">
        <v>3.31</v>
      </c>
      <c r="L3924">
        <v>3.3</v>
      </c>
      <c r="M3924">
        <v>15</v>
      </c>
      <c r="N3924">
        <f>LOG(M3924/100,2)+3</f>
        <v>0.26303440583379389</v>
      </c>
      <c r="O3924">
        <f>INDEX(lehmad!B$2:B$412,MATCH(klypsid!$B3924,lehmad!$A$2:$A$412,0))</f>
        <v>38690</v>
      </c>
      <c r="P3924">
        <f>INDEX(lehmad!D$2:D$412,MATCH(klypsid!$B3924,lehmad!$A$2:$A$412,0))</f>
        <v>113</v>
      </c>
      <c r="Q3924">
        <f>INDEX(lehmad!E$2:E$412,MATCH(klypsid!$B3924,lehmad!$A$2:$A$412,0))</f>
        <v>1</v>
      </c>
      <c r="R3924" t="str">
        <f>INDEX(lehmad!F$2:F$412,MATCH(klypsid!$B3924,lehmad!$A$2:$A$412,0))</f>
        <v>DORADO-ET</v>
      </c>
      <c r="S3924">
        <f>INDEX(lehmad!H$2:H$412,MATCH(klypsid!$B3924,lehmad!$A$2:$A$412,0))</f>
        <v>102</v>
      </c>
      <c r="T3924">
        <f>INDEX(lehmad!K$2:K$412,MATCH(klypsid!$B3924,lehmad!$A$2:$A$412,0))</f>
        <v>106</v>
      </c>
      <c r="U3924" s="4">
        <f t="shared" si="122"/>
        <v>5</v>
      </c>
      <c r="V3924">
        <f t="shared" si="123"/>
        <v>28</v>
      </c>
    </row>
    <row r="3925" spans="1:22" x14ac:dyDescent="0.25">
      <c r="A3925">
        <v>3759</v>
      </c>
      <c r="B3925" t="str">
        <f>"E"&amp;A3925</f>
        <v>E3759</v>
      </c>
      <c r="C3925" t="s">
        <v>111</v>
      </c>
      <c r="D3925">
        <v>2</v>
      </c>
      <c r="E3925">
        <f>IF(D3925&lt;4,D3925,4)</f>
        <v>2</v>
      </c>
      <c r="F3925" s="1">
        <v>40077</v>
      </c>
      <c r="G3925" s="1">
        <v>40242</v>
      </c>
      <c r="H3925" s="3">
        <f>G3925-F3925</f>
        <v>165</v>
      </c>
      <c r="I3925" s="3">
        <f>IF(H3925&lt;=60,1,IF(H3925&lt;=150,2,3))</f>
        <v>3</v>
      </c>
      <c r="J3925">
        <v>45</v>
      </c>
      <c r="K3925">
        <v>3.61</v>
      </c>
      <c r="L3925">
        <v>3.46</v>
      </c>
      <c r="M3925">
        <v>15</v>
      </c>
      <c r="N3925">
        <f>LOG(M3925/100,2)+3</f>
        <v>0.26303440583379389</v>
      </c>
      <c r="O3925">
        <f>INDEX(lehmad!B$2:B$412,MATCH(klypsid!$B3925,lehmad!$A$2:$A$412,0))</f>
        <v>38690</v>
      </c>
      <c r="P3925">
        <f>INDEX(lehmad!D$2:D$412,MATCH(klypsid!$B3925,lehmad!$A$2:$A$412,0))</f>
        <v>113</v>
      </c>
      <c r="Q3925">
        <f>INDEX(lehmad!E$2:E$412,MATCH(klypsid!$B3925,lehmad!$A$2:$A$412,0))</f>
        <v>1</v>
      </c>
      <c r="R3925" t="str">
        <f>INDEX(lehmad!F$2:F$412,MATCH(klypsid!$B3925,lehmad!$A$2:$A$412,0))</f>
        <v>DORADO-ET</v>
      </c>
      <c r="S3925">
        <f>INDEX(lehmad!H$2:H$412,MATCH(klypsid!$B3925,lehmad!$A$2:$A$412,0))</f>
        <v>102</v>
      </c>
      <c r="T3925">
        <f>INDEX(lehmad!K$2:K$412,MATCH(klypsid!$B3925,lehmad!$A$2:$A$412,0))</f>
        <v>106</v>
      </c>
      <c r="U3925" s="4">
        <f t="shared" si="122"/>
        <v>6</v>
      </c>
      <c r="V3925">
        <f t="shared" si="123"/>
        <v>28</v>
      </c>
    </row>
    <row r="3926" spans="1:22" x14ac:dyDescent="0.25">
      <c r="A3926">
        <v>3759</v>
      </c>
      <c r="B3926" t="str">
        <f>"E"&amp;A3926</f>
        <v>E3759</v>
      </c>
      <c r="C3926" t="s">
        <v>111</v>
      </c>
      <c r="D3926">
        <v>2</v>
      </c>
      <c r="E3926">
        <f>IF(D3926&lt;4,D3926,4)</f>
        <v>2</v>
      </c>
      <c r="F3926" s="1">
        <v>40077</v>
      </c>
      <c r="G3926" s="1">
        <v>40276</v>
      </c>
      <c r="H3926" s="3">
        <f>G3926-F3926</f>
        <v>199</v>
      </c>
      <c r="I3926" s="3">
        <f>IF(H3926&lt;=60,1,IF(H3926&lt;=150,2,3))</f>
        <v>3</v>
      </c>
      <c r="J3926">
        <v>40.4</v>
      </c>
      <c r="K3926">
        <v>3.77</v>
      </c>
      <c r="L3926">
        <v>3.32</v>
      </c>
      <c r="M3926">
        <v>1398</v>
      </c>
      <c r="N3926">
        <f>LOG(M3926/100,2)+3</f>
        <v>6.8052924556007124</v>
      </c>
      <c r="O3926">
        <f>INDEX(lehmad!B$2:B$412,MATCH(klypsid!$B3926,lehmad!$A$2:$A$412,0))</f>
        <v>38690</v>
      </c>
      <c r="P3926">
        <f>INDEX(lehmad!D$2:D$412,MATCH(klypsid!$B3926,lehmad!$A$2:$A$412,0))</f>
        <v>113</v>
      </c>
      <c r="Q3926">
        <f>INDEX(lehmad!E$2:E$412,MATCH(klypsid!$B3926,lehmad!$A$2:$A$412,0))</f>
        <v>1</v>
      </c>
      <c r="R3926" t="str">
        <f>INDEX(lehmad!F$2:F$412,MATCH(klypsid!$B3926,lehmad!$A$2:$A$412,0))</f>
        <v>DORADO-ET</v>
      </c>
      <c r="S3926">
        <f>INDEX(lehmad!H$2:H$412,MATCH(klypsid!$B3926,lehmad!$A$2:$A$412,0))</f>
        <v>102</v>
      </c>
      <c r="T3926">
        <f>INDEX(lehmad!K$2:K$412,MATCH(klypsid!$B3926,lehmad!$A$2:$A$412,0))</f>
        <v>106</v>
      </c>
      <c r="U3926" s="4">
        <f t="shared" si="122"/>
        <v>7</v>
      </c>
      <c r="V3926">
        <f t="shared" si="123"/>
        <v>34</v>
      </c>
    </row>
    <row r="3927" spans="1:22" x14ac:dyDescent="0.25">
      <c r="A3927">
        <v>3759</v>
      </c>
      <c r="B3927" t="str">
        <f>"E"&amp;A3927</f>
        <v>E3759</v>
      </c>
      <c r="C3927" t="s">
        <v>111</v>
      </c>
      <c r="D3927">
        <v>2</v>
      </c>
      <c r="E3927">
        <f>IF(D3927&lt;4,D3927,4)</f>
        <v>2</v>
      </c>
      <c r="F3927" s="1">
        <v>40077</v>
      </c>
      <c r="G3927" s="1">
        <v>40304</v>
      </c>
      <c r="H3927" s="3">
        <f>G3927-F3927</f>
        <v>227</v>
      </c>
      <c r="I3927" s="3">
        <f>IF(H3927&lt;=60,1,IF(H3927&lt;=150,2,3))</f>
        <v>3</v>
      </c>
      <c r="J3927">
        <v>38.4</v>
      </c>
      <c r="K3927">
        <v>4.12</v>
      </c>
      <c r="L3927">
        <v>3.34</v>
      </c>
      <c r="M3927">
        <v>102</v>
      </c>
      <c r="N3927">
        <f>LOG(M3927/100,2)+3</f>
        <v>3.0285691521967708</v>
      </c>
      <c r="O3927">
        <f>INDEX(lehmad!B$2:B$412,MATCH(klypsid!$B3927,lehmad!$A$2:$A$412,0))</f>
        <v>38690</v>
      </c>
      <c r="P3927">
        <f>INDEX(lehmad!D$2:D$412,MATCH(klypsid!$B3927,lehmad!$A$2:$A$412,0))</f>
        <v>113</v>
      </c>
      <c r="Q3927">
        <f>INDEX(lehmad!E$2:E$412,MATCH(klypsid!$B3927,lehmad!$A$2:$A$412,0))</f>
        <v>1</v>
      </c>
      <c r="R3927" t="str">
        <f>INDEX(lehmad!F$2:F$412,MATCH(klypsid!$B3927,lehmad!$A$2:$A$412,0))</f>
        <v>DORADO-ET</v>
      </c>
      <c r="S3927">
        <f>INDEX(lehmad!H$2:H$412,MATCH(klypsid!$B3927,lehmad!$A$2:$A$412,0))</f>
        <v>102</v>
      </c>
      <c r="T3927">
        <f>INDEX(lehmad!K$2:K$412,MATCH(klypsid!$B3927,lehmad!$A$2:$A$412,0))</f>
        <v>106</v>
      </c>
      <c r="U3927" s="4">
        <f t="shared" si="122"/>
        <v>8</v>
      </c>
      <c r="V3927">
        <f t="shared" si="123"/>
        <v>28</v>
      </c>
    </row>
    <row r="3928" spans="1:22" x14ac:dyDescent="0.25">
      <c r="A3928">
        <v>3759</v>
      </c>
      <c r="B3928" t="str">
        <f>"E"&amp;A3928</f>
        <v>E3759</v>
      </c>
      <c r="C3928" t="s">
        <v>111</v>
      </c>
      <c r="D3928">
        <v>2</v>
      </c>
      <c r="E3928">
        <f>IF(D3928&lt;4,D3928,4)</f>
        <v>2</v>
      </c>
      <c r="F3928" s="1">
        <v>40077</v>
      </c>
      <c r="G3928" s="1">
        <v>40336</v>
      </c>
      <c r="H3928" s="3">
        <f>G3928-F3928</f>
        <v>259</v>
      </c>
      <c r="I3928" s="3">
        <f>IF(H3928&lt;=60,1,IF(H3928&lt;=150,2,3))</f>
        <v>3</v>
      </c>
      <c r="J3928">
        <v>35.9</v>
      </c>
      <c r="K3928">
        <v>4.01</v>
      </c>
      <c r="L3928">
        <v>3.43</v>
      </c>
      <c r="M3928">
        <v>447</v>
      </c>
      <c r="N3928">
        <f>LOG(M3928/100,2)+3</f>
        <v>5.1602748314085929</v>
      </c>
      <c r="O3928">
        <f>INDEX(lehmad!B$2:B$412,MATCH(klypsid!$B3928,lehmad!$A$2:$A$412,0))</f>
        <v>38690</v>
      </c>
      <c r="P3928">
        <f>INDEX(lehmad!D$2:D$412,MATCH(klypsid!$B3928,lehmad!$A$2:$A$412,0))</f>
        <v>113</v>
      </c>
      <c r="Q3928">
        <f>INDEX(lehmad!E$2:E$412,MATCH(klypsid!$B3928,lehmad!$A$2:$A$412,0))</f>
        <v>1</v>
      </c>
      <c r="R3928" t="str">
        <f>INDEX(lehmad!F$2:F$412,MATCH(klypsid!$B3928,lehmad!$A$2:$A$412,0))</f>
        <v>DORADO-ET</v>
      </c>
      <c r="S3928">
        <f>INDEX(lehmad!H$2:H$412,MATCH(klypsid!$B3928,lehmad!$A$2:$A$412,0))</f>
        <v>102</v>
      </c>
      <c r="T3928">
        <f>INDEX(lehmad!K$2:K$412,MATCH(klypsid!$B3928,lehmad!$A$2:$A$412,0))</f>
        <v>106</v>
      </c>
      <c r="U3928" s="4">
        <f t="shared" si="122"/>
        <v>9</v>
      </c>
      <c r="V3928">
        <f t="shared" si="123"/>
        <v>32</v>
      </c>
    </row>
    <row r="3929" spans="1:22" x14ac:dyDescent="0.25">
      <c r="A3929">
        <v>3759</v>
      </c>
      <c r="B3929" t="str">
        <f>"E"&amp;A3929</f>
        <v>E3759</v>
      </c>
      <c r="C3929" t="s">
        <v>111</v>
      </c>
      <c r="D3929">
        <v>2</v>
      </c>
      <c r="E3929">
        <f>IF(D3929&lt;4,D3929,4)</f>
        <v>2</v>
      </c>
      <c r="F3929" s="1">
        <v>40077</v>
      </c>
      <c r="G3929" s="1">
        <v>40371</v>
      </c>
      <c r="H3929" s="3">
        <f>G3929-F3929</f>
        <v>294</v>
      </c>
      <c r="I3929" s="3">
        <f>IF(H3929&lt;=60,1,IF(H3929&lt;=150,2,3))</f>
        <v>3</v>
      </c>
      <c r="J3929">
        <v>29.8</v>
      </c>
      <c r="K3929">
        <v>4.49</v>
      </c>
      <c r="L3929">
        <v>3.54</v>
      </c>
      <c r="M3929">
        <v>5059</v>
      </c>
      <c r="N3929">
        <f>LOG(M3929/100,2)+3</f>
        <v>8.6607803340325464</v>
      </c>
      <c r="O3929">
        <f>INDEX(lehmad!B$2:B$412,MATCH(klypsid!$B3929,lehmad!$A$2:$A$412,0))</f>
        <v>38690</v>
      </c>
      <c r="P3929">
        <f>INDEX(lehmad!D$2:D$412,MATCH(klypsid!$B3929,lehmad!$A$2:$A$412,0))</f>
        <v>113</v>
      </c>
      <c r="Q3929">
        <f>INDEX(lehmad!E$2:E$412,MATCH(klypsid!$B3929,lehmad!$A$2:$A$412,0))</f>
        <v>1</v>
      </c>
      <c r="R3929" t="str">
        <f>INDEX(lehmad!F$2:F$412,MATCH(klypsid!$B3929,lehmad!$A$2:$A$412,0))</f>
        <v>DORADO-ET</v>
      </c>
      <c r="S3929">
        <f>INDEX(lehmad!H$2:H$412,MATCH(klypsid!$B3929,lehmad!$A$2:$A$412,0))</f>
        <v>102</v>
      </c>
      <c r="T3929">
        <f>INDEX(lehmad!K$2:K$412,MATCH(klypsid!$B3929,lehmad!$A$2:$A$412,0))</f>
        <v>106</v>
      </c>
      <c r="U3929" s="4">
        <f t="shared" si="122"/>
        <v>10</v>
      </c>
      <c r="V3929">
        <f t="shared" si="123"/>
        <v>35</v>
      </c>
    </row>
    <row r="3930" spans="1:22" x14ac:dyDescent="0.25">
      <c r="A3930">
        <v>3759</v>
      </c>
      <c r="B3930" t="str">
        <f>"E"&amp;A3930</f>
        <v>E3759</v>
      </c>
      <c r="C3930" t="s">
        <v>111</v>
      </c>
      <c r="D3930">
        <v>3</v>
      </c>
      <c r="E3930">
        <f>IF(D3930&lt;4,D3930,4)</f>
        <v>3</v>
      </c>
      <c r="F3930" s="1">
        <v>40460</v>
      </c>
      <c r="G3930" s="1">
        <v>40493</v>
      </c>
      <c r="H3930" s="3">
        <f>G3930-F3930</f>
        <v>33</v>
      </c>
      <c r="I3930" s="3">
        <f>IF(H3930&lt;=60,1,IF(H3930&lt;=150,2,3))</f>
        <v>1</v>
      </c>
      <c r="J3930">
        <v>61.4</v>
      </c>
      <c r="K3930">
        <v>3.34</v>
      </c>
      <c r="L3930">
        <v>3.12</v>
      </c>
      <c r="M3930">
        <v>120</v>
      </c>
      <c r="N3930">
        <f>LOG(M3930/100,2)+3</f>
        <v>3.2630344058337939</v>
      </c>
      <c r="O3930">
        <f>INDEX(lehmad!B$2:B$412,MATCH(klypsid!$B3930,lehmad!$A$2:$A$412,0))</f>
        <v>38690</v>
      </c>
      <c r="P3930">
        <f>INDEX(lehmad!D$2:D$412,MATCH(klypsid!$B3930,lehmad!$A$2:$A$412,0))</f>
        <v>113</v>
      </c>
      <c r="Q3930">
        <f>INDEX(lehmad!E$2:E$412,MATCH(klypsid!$B3930,lehmad!$A$2:$A$412,0))</f>
        <v>1</v>
      </c>
      <c r="R3930" t="str">
        <f>INDEX(lehmad!F$2:F$412,MATCH(klypsid!$B3930,lehmad!$A$2:$A$412,0))</f>
        <v>DORADO-ET</v>
      </c>
      <c r="S3930">
        <f>INDEX(lehmad!H$2:H$412,MATCH(klypsid!$B3930,lehmad!$A$2:$A$412,0))</f>
        <v>102</v>
      </c>
      <c r="T3930">
        <f>INDEX(lehmad!K$2:K$412,MATCH(klypsid!$B3930,lehmad!$A$2:$A$412,0))</f>
        <v>106</v>
      </c>
      <c r="U3930" s="4">
        <f t="shared" si="122"/>
        <v>1</v>
      </c>
      <c r="V3930">
        <f t="shared" si="123"/>
        <v>33</v>
      </c>
    </row>
    <row r="3931" spans="1:22" x14ac:dyDescent="0.25">
      <c r="A3931">
        <v>3759</v>
      </c>
      <c r="B3931" t="str">
        <f>"E"&amp;A3931</f>
        <v>E3759</v>
      </c>
      <c r="C3931" t="s">
        <v>111</v>
      </c>
      <c r="D3931">
        <v>3</v>
      </c>
      <c r="E3931">
        <f>IF(D3931&lt;4,D3931,4)</f>
        <v>3</v>
      </c>
      <c r="F3931" s="1">
        <v>40460</v>
      </c>
      <c r="G3931" s="1">
        <v>40521</v>
      </c>
      <c r="H3931" s="3">
        <f>G3931-F3931</f>
        <v>61</v>
      </c>
      <c r="I3931" s="3">
        <f>IF(H3931&lt;=60,1,IF(H3931&lt;=150,2,3))</f>
        <v>2</v>
      </c>
      <c r="J3931">
        <v>51.2</v>
      </c>
      <c r="K3931">
        <v>4.1399999999999997</v>
      </c>
      <c r="L3931">
        <v>3.09</v>
      </c>
      <c r="M3931">
        <v>48</v>
      </c>
      <c r="N3931">
        <f>LOG(M3931/100,2)+3</f>
        <v>1.9411063109464315</v>
      </c>
      <c r="O3931">
        <f>INDEX(lehmad!B$2:B$412,MATCH(klypsid!$B3931,lehmad!$A$2:$A$412,0))</f>
        <v>38690</v>
      </c>
      <c r="P3931">
        <f>INDEX(lehmad!D$2:D$412,MATCH(klypsid!$B3931,lehmad!$A$2:$A$412,0))</f>
        <v>113</v>
      </c>
      <c r="Q3931">
        <f>INDEX(lehmad!E$2:E$412,MATCH(klypsid!$B3931,lehmad!$A$2:$A$412,0))</f>
        <v>1</v>
      </c>
      <c r="R3931" t="str">
        <f>INDEX(lehmad!F$2:F$412,MATCH(klypsid!$B3931,lehmad!$A$2:$A$412,0))</f>
        <v>DORADO-ET</v>
      </c>
      <c r="S3931">
        <f>INDEX(lehmad!H$2:H$412,MATCH(klypsid!$B3931,lehmad!$A$2:$A$412,0))</f>
        <v>102</v>
      </c>
      <c r="T3931">
        <f>INDEX(lehmad!K$2:K$412,MATCH(klypsid!$B3931,lehmad!$A$2:$A$412,0))</f>
        <v>106</v>
      </c>
      <c r="U3931" s="4">
        <f t="shared" si="122"/>
        <v>2</v>
      </c>
      <c r="V3931">
        <f t="shared" si="123"/>
        <v>28</v>
      </c>
    </row>
    <row r="3932" spans="1:22" x14ac:dyDescent="0.25">
      <c r="A3932">
        <v>3759</v>
      </c>
      <c r="B3932" t="str">
        <f>"E"&amp;A3932</f>
        <v>E3759</v>
      </c>
      <c r="C3932" t="s">
        <v>111</v>
      </c>
      <c r="D3932">
        <v>3</v>
      </c>
      <c r="E3932">
        <f>IF(D3932&lt;4,D3932,4)</f>
        <v>3</v>
      </c>
      <c r="F3932" s="1">
        <v>40460</v>
      </c>
      <c r="G3932" s="1">
        <v>40556</v>
      </c>
      <c r="H3932" s="3">
        <f>G3932-F3932</f>
        <v>96</v>
      </c>
      <c r="I3932" s="3">
        <f>IF(H3932&lt;=60,1,IF(H3932&lt;=150,2,3))</f>
        <v>2</v>
      </c>
      <c r="J3932">
        <v>47.1</v>
      </c>
      <c r="K3932">
        <v>3.91</v>
      </c>
      <c r="L3932">
        <v>3.6</v>
      </c>
      <c r="M3932">
        <v>150</v>
      </c>
      <c r="N3932">
        <f>LOG(M3932/100,2)+3</f>
        <v>3.5849625007211561</v>
      </c>
      <c r="O3932">
        <f>INDEX(lehmad!B$2:B$412,MATCH(klypsid!$B3932,lehmad!$A$2:$A$412,0))</f>
        <v>38690</v>
      </c>
      <c r="P3932">
        <f>INDEX(lehmad!D$2:D$412,MATCH(klypsid!$B3932,lehmad!$A$2:$A$412,0))</f>
        <v>113</v>
      </c>
      <c r="Q3932">
        <f>INDEX(lehmad!E$2:E$412,MATCH(klypsid!$B3932,lehmad!$A$2:$A$412,0))</f>
        <v>1</v>
      </c>
      <c r="R3932" t="str">
        <f>INDEX(lehmad!F$2:F$412,MATCH(klypsid!$B3932,lehmad!$A$2:$A$412,0))</f>
        <v>DORADO-ET</v>
      </c>
      <c r="S3932">
        <f>INDEX(lehmad!H$2:H$412,MATCH(klypsid!$B3932,lehmad!$A$2:$A$412,0))</f>
        <v>102</v>
      </c>
      <c r="T3932">
        <f>INDEX(lehmad!K$2:K$412,MATCH(klypsid!$B3932,lehmad!$A$2:$A$412,0))</f>
        <v>106</v>
      </c>
      <c r="U3932" s="4">
        <f t="shared" si="122"/>
        <v>3</v>
      </c>
      <c r="V3932">
        <f t="shared" si="123"/>
        <v>35</v>
      </c>
    </row>
    <row r="3933" spans="1:22" x14ac:dyDescent="0.25">
      <c r="A3933">
        <v>3762</v>
      </c>
      <c r="B3933" t="str">
        <f>"E"&amp;A3933</f>
        <v>E3762</v>
      </c>
      <c r="C3933" t="s">
        <v>55</v>
      </c>
      <c r="D3933">
        <v>1</v>
      </c>
      <c r="E3933">
        <f>IF(D3933&lt;4,D3933,4)</f>
        <v>1</v>
      </c>
      <c r="F3933" s="1">
        <v>39398</v>
      </c>
      <c r="G3933" s="1">
        <v>39418</v>
      </c>
      <c r="H3933" s="3">
        <f>G3933-F3933</f>
        <v>20</v>
      </c>
      <c r="I3933" s="3">
        <f>IF(H3933&lt;=60,1,IF(H3933&lt;=150,2,3))</f>
        <v>1</v>
      </c>
      <c r="J3933">
        <v>36.4</v>
      </c>
      <c r="K3933">
        <v>3.7</v>
      </c>
      <c r="L3933">
        <v>3.24</v>
      </c>
      <c r="M3933">
        <v>56</v>
      </c>
      <c r="N3933">
        <f>LOG(M3933/100,2)+3</f>
        <v>2.1634987322828794</v>
      </c>
      <c r="O3933">
        <f>INDEX(lehmad!B$2:B$412,MATCH(klypsid!$B3933,lehmad!$A$2:$A$412,0))</f>
        <v>38692</v>
      </c>
      <c r="P3933">
        <f>INDEX(lehmad!D$2:D$412,MATCH(klypsid!$B3933,lehmad!$A$2:$A$412,0))</f>
        <v>98</v>
      </c>
      <c r="Q3933">
        <f>INDEX(lehmad!E$2:E$412,MATCH(klypsid!$B3933,lehmad!$A$2:$A$412,0))</f>
        <v>1</v>
      </c>
      <c r="R3933" t="str">
        <f>INDEX(lehmad!F$2:F$412,MATCH(klypsid!$B3933,lehmad!$A$2:$A$412,0))</f>
        <v>DORADO-ET</v>
      </c>
      <c r="S3933">
        <f>INDEX(lehmad!H$2:H$412,MATCH(klypsid!$B3933,lehmad!$A$2:$A$412,0))</f>
        <v>102</v>
      </c>
      <c r="T3933">
        <f>INDEX(lehmad!K$2:K$412,MATCH(klypsid!$B3933,lehmad!$A$2:$A$412,0))</f>
        <v>106</v>
      </c>
      <c r="U3933" s="4">
        <f t="shared" si="122"/>
        <v>1</v>
      </c>
      <c r="V3933">
        <f t="shared" si="123"/>
        <v>20</v>
      </c>
    </row>
    <row r="3934" spans="1:22" x14ac:dyDescent="0.25">
      <c r="A3934">
        <v>3762</v>
      </c>
      <c r="B3934" t="str">
        <f>"E"&amp;A3934</f>
        <v>E3762</v>
      </c>
      <c r="C3934" t="s">
        <v>55</v>
      </c>
      <c r="D3934">
        <v>1</v>
      </c>
      <c r="E3934">
        <f>IF(D3934&lt;4,D3934,4)</f>
        <v>1</v>
      </c>
      <c r="F3934" s="1">
        <v>39398</v>
      </c>
      <c r="G3934" s="1">
        <v>39450</v>
      </c>
      <c r="H3934" s="3">
        <f>G3934-F3934</f>
        <v>52</v>
      </c>
      <c r="I3934" s="3">
        <f>IF(H3934&lt;=60,1,IF(H3934&lt;=150,2,3))</f>
        <v>1</v>
      </c>
      <c r="J3934">
        <v>38.1</v>
      </c>
      <c r="K3934">
        <v>3.68</v>
      </c>
      <c r="L3934">
        <v>3.13</v>
      </c>
      <c r="M3934">
        <v>22</v>
      </c>
      <c r="N3934">
        <f>LOG(M3934/100,2)+3</f>
        <v>0.8155754288625725</v>
      </c>
      <c r="O3934">
        <f>INDEX(lehmad!B$2:B$412,MATCH(klypsid!$B3934,lehmad!$A$2:$A$412,0))</f>
        <v>38692</v>
      </c>
      <c r="P3934">
        <f>INDEX(lehmad!D$2:D$412,MATCH(klypsid!$B3934,lehmad!$A$2:$A$412,0))</f>
        <v>98</v>
      </c>
      <c r="Q3934">
        <f>INDEX(lehmad!E$2:E$412,MATCH(klypsid!$B3934,lehmad!$A$2:$A$412,0))</f>
        <v>1</v>
      </c>
      <c r="R3934" t="str">
        <f>INDEX(lehmad!F$2:F$412,MATCH(klypsid!$B3934,lehmad!$A$2:$A$412,0))</f>
        <v>DORADO-ET</v>
      </c>
      <c r="S3934">
        <f>INDEX(lehmad!H$2:H$412,MATCH(klypsid!$B3934,lehmad!$A$2:$A$412,0))</f>
        <v>102</v>
      </c>
      <c r="T3934">
        <f>INDEX(lehmad!K$2:K$412,MATCH(klypsid!$B3934,lehmad!$A$2:$A$412,0))</f>
        <v>106</v>
      </c>
      <c r="U3934" s="4">
        <f t="shared" si="122"/>
        <v>2</v>
      </c>
      <c r="V3934">
        <f t="shared" si="123"/>
        <v>32</v>
      </c>
    </row>
    <row r="3935" spans="1:22" x14ac:dyDescent="0.25">
      <c r="A3935">
        <v>3762</v>
      </c>
      <c r="B3935" t="str">
        <f>"E"&amp;A3935</f>
        <v>E3762</v>
      </c>
      <c r="C3935" t="s">
        <v>55</v>
      </c>
      <c r="D3935">
        <v>1</v>
      </c>
      <c r="E3935">
        <f>IF(D3935&lt;4,D3935,4)</f>
        <v>1</v>
      </c>
      <c r="F3935" s="1">
        <v>39398</v>
      </c>
      <c r="G3935" s="1">
        <v>39481</v>
      </c>
      <c r="H3935" s="3">
        <f>G3935-F3935</f>
        <v>83</v>
      </c>
      <c r="I3935" s="3">
        <f>IF(H3935&lt;=60,1,IF(H3935&lt;=150,2,3))</f>
        <v>2</v>
      </c>
      <c r="J3935">
        <v>39.5</v>
      </c>
      <c r="K3935">
        <v>3.51</v>
      </c>
      <c r="L3935">
        <v>3.32</v>
      </c>
      <c r="M3935">
        <v>20</v>
      </c>
      <c r="N3935">
        <f>LOG(M3935/100,2)+3</f>
        <v>0.67807190511263782</v>
      </c>
      <c r="O3935">
        <f>INDEX(lehmad!B$2:B$412,MATCH(klypsid!$B3935,lehmad!$A$2:$A$412,0))</f>
        <v>38692</v>
      </c>
      <c r="P3935">
        <f>INDEX(lehmad!D$2:D$412,MATCH(klypsid!$B3935,lehmad!$A$2:$A$412,0))</f>
        <v>98</v>
      </c>
      <c r="Q3935">
        <f>INDEX(lehmad!E$2:E$412,MATCH(klypsid!$B3935,lehmad!$A$2:$A$412,0))</f>
        <v>1</v>
      </c>
      <c r="R3935" t="str">
        <f>INDEX(lehmad!F$2:F$412,MATCH(klypsid!$B3935,lehmad!$A$2:$A$412,0))</f>
        <v>DORADO-ET</v>
      </c>
      <c r="S3935">
        <f>INDEX(lehmad!H$2:H$412,MATCH(klypsid!$B3935,lehmad!$A$2:$A$412,0))</f>
        <v>102</v>
      </c>
      <c r="T3935">
        <f>INDEX(lehmad!K$2:K$412,MATCH(klypsid!$B3935,lehmad!$A$2:$A$412,0))</f>
        <v>106</v>
      </c>
      <c r="U3935" s="4">
        <f t="shared" si="122"/>
        <v>3</v>
      </c>
      <c r="V3935">
        <f t="shared" si="123"/>
        <v>31</v>
      </c>
    </row>
    <row r="3936" spans="1:22" x14ac:dyDescent="0.25">
      <c r="A3936">
        <v>3762</v>
      </c>
      <c r="B3936" t="str">
        <f>"E"&amp;A3936</f>
        <v>E3762</v>
      </c>
      <c r="C3936" t="s">
        <v>55</v>
      </c>
      <c r="D3936">
        <v>1</v>
      </c>
      <c r="E3936">
        <f>IF(D3936&lt;4,D3936,4)</f>
        <v>1</v>
      </c>
      <c r="F3936" s="1">
        <v>39398</v>
      </c>
      <c r="G3936" s="1">
        <v>39509</v>
      </c>
      <c r="H3936" s="3">
        <f>G3936-F3936</f>
        <v>111</v>
      </c>
      <c r="I3936" s="3">
        <f>IF(H3936&lt;=60,1,IF(H3936&lt;=150,2,3))</f>
        <v>2</v>
      </c>
      <c r="J3936">
        <v>35.799999999999997</v>
      </c>
      <c r="K3936">
        <v>3.4</v>
      </c>
      <c r="L3936">
        <v>3.22</v>
      </c>
      <c r="M3936">
        <v>77</v>
      </c>
      <c r="N3936">
        <f>LOG(M3936/100,2)+3</f>
        <v>2.6229303509201767</v>
      </c>
      <c r="O3936">
        <f>INDEX(lehmad!B$2:B$412,MATCH(klypsid!$B3936,lehmad!$A$2:$A$412,0))</f>
        <v>38692</v>
      </c>
      <c r="P3936">
        <f>INDEX(lehmad!D$2:D$412,MATCH(klypsid!$B3936,lehmad!$A$2:$A$412,0))</f>
        <v>98</v>
      </c>
      <c r="Q3936">
        <f>INDEX(lehmad!E$2:E$412,MATCH(klypsid!$B3936,lehmad!$A$2:$A$412,0))</f>
        <v>1</v>
      </c>
      <c r="R3936" t="str">
        <f>INDEX(lehmad!F$2:F$412,MATCH(klypsid!$B3936,lehmad!$A$2:$A$412,0))</f>
        <v>DORADO-ET</v>
      </c>
      <c r="S3936">
        <f>INDEX(lehmad!H$2:H$412,MATCH(klypsid!$B3936,lehmad!$A$2:$A$412,0))</f>
        <v>102</v>
      </c>
      <c r="T3936">
        <f>INDEX(lehmad!K$2:K$412,MATCH(klypsid!$B3936,lehmad!$A$2:$A$412,0))</f>
        <v>106</v>
      </c>
      <c r="U3936" s="4">
        <f t="shared" si="122"/>
        <v>4</v>
      </c>
      <c r="V3936">
        <f t="shared" si="123"/>
        <v>28</v>
      </c>
    </row>
    <row r="3937" spans="1:22" x14ac:dyDescent="0.25">
      <c r="A3937">
        <v>3762</v>
      </c>
      <c r="B3937" t="str">
        <f>"E"&amp;A3937</f>
        <v>E3762</v>
      </c>
      <c r="C3937" t="s">
        <v>55</v>
      </c>
      <c r="D3937">
        <v>1</v>
      </c>
      <c r="E3937">
        <f>IF(D3937&lt;4,D3937,4)</f>
        <v>1</v>
      </c>
      <c r="F3937" s="1">
        <v>39398</v>
      </c>
      <c r="G3937" s="1">
        <v>39539</v>
      </c>
      <c r="H3937" s="3">
        <f>G3937-F3937</f>
        <v>141</v>
      </c>
      <c r="I3937" s="3">
        <f>IF(H3937&lt;=60,1,IF(H3937&lt;=150,2,3))</f>
        <v>2</v>
      </c>
      <c r="J3937">
        <v>38.4</v>
      </c>
      <c r="K3937">
        <v>3.62</v>
      </c>
      <c r="L3937">
        <v>3.23</v>
      </c>
      <c r="M3937">
        <v>21</v>
      </c>
      <c r="N3937">
        <f>LOG(M3937/100,2)+3</f>
        <v>0.74846123300403544</v>
      </c>
      <c r="O3937">
        <f>INDEX(lehmad!B$2:B$412,MATCH(klypsid!$B3937,lehmad!$A$2:$A$412,0))</f>
        <v>38692</v>
      </c>
      <c r="P3937">
        <f>INDEX(lehmad!D$2:D$412,MATCH(klypsid!$B3937,lehmad!$A$2:$A$412,0))</f>
        <v>98</v>
      </c>
      <c r="Q3937">
        <f>INDEX(lehmad!E$2:E$412,MATCH(klypsid!$B3937,lehmad!$A$2:$A$412,0))</f>
        <v>1</v>
      </c>
      <c r="R3937" t="str">
        <f>INDEX(lehmad!F$2:F$412,MATCH(klypsid!$B3937,lehmad!$A$2:$A$412,0))</f>
        <v>DORADO-ET</v>
      </c>
      <c r="S3937">
        <f>INDEX(lehmad!H$2:H$412,MATCH(klypsid!$B3937,lehmad!$A$2:$A$412,0))</f>
        <v>102</v>
      </c>
      <c r="T3937">
        <f>INDEX(lehmad!K$2:K$412,MATCH(klypsid!$B3937,lehmad!$A$2:$A$412,0))</f>
        <v>106</v>
      </c>
      <c r="U3937" s="4">
        <f t="shared" si="122"/>
        <v>5</v>
      </c>
      <c r="V3937">
        <f t="shared" si="123"/>
        <v>30</v>
      </c>
    </row>
    <row r="3938" spans="1:22" x14ac:dyDescent="0.25">
      <c r="A3938">
        <v>3762</v>
      </c>
      <c r="B3938" t="str">
        <f>"E"&amp;A3938</f>
        <v>E3762</v>
      </c>
      <c r="C3938" t="s">
        <v>55</v>
      </c>
      <c r="D3938">
        <v>1</v>
      </c>
      <c r="E3938">
        <f>IF(D3938&lt;4,D3938,4)</f>
        <v>1</v>
      </c>
      <c r="F3938" s="1">
        <v>39398</v>
      </c>
      <c r="G3938" s="1">
        <v>39572</v>
      </c>
      <c r="H3938" s="3">
        <f>G3938-F3938</f>
        <v>174</v>
      </c>
      <c r="I3938" s="3">
        <f>IF(H3938&lt;=60,1,IF(H3938&lt;=150,2,3))</f>
        <v>3</v>
      </c>
      <c r="J3938">
        <v>36.299999999999997</v>
      </c>
      <c r="K3938">
        <v>3</v>
      </c>
      <c r="L3938">
        <v>3.28</v>
      </c>
      <c r="M3938">
        <v>20</v>
      </c>
      <c r="N3938">
        <f>LOG(M3938/100,2)+3</f>
        <v>0.67807190511263782</v>
      </c>
      <c r="O3938">
        <f>INDEX(lehmad!B$2:B$412,MATCH(klypsid!$B3938,lehmad!$A$2:$A$412,0))</f>
        <v>38692</v>
      </c>
      <c r="P3938">
        <f>INDEX(lehmad!D$2:D$412,MATCH(klypsid!$B3938,lehmad!$A$2:$A$412,0))</f>
        <v>98</v>
      </c>
      <c r="Q3938">
        <f>INDEX(lehmad!E$2:E$412,MATCH(klypsid!$B3938,lehmad!$A$2:$A$412,0))</f>
        <v>1</v>
      </c>
      <c r="R3938" t="str">
        <f>INDEX(lehmad!F$2:F$412,MATCH(klypsid!$B3938,lehmad!$A$2:$A$412,0))</f>
        <v>DORADO-ET</v>
      </c>
      <c r="S3938">
        <f>INDEX(lehmad!H$2:H$412,MATCH(klypsid!$B3938,lehmad!$A$2:$A$412,0))</f>
        <v>102</v>
      </c>
      <c r="T3938">
        <f>INDEX(lehmad!K$2:K$412,MATCH(klypsid!$B3938,lehmad!$A$2:$A$412,0))</f>
        <v>106</v>
      </c>
      <c r="U3938" s="4">
        <f t="shared" si="122"/>
        <v>6</v>
      </c>
      <c r="V3938">
        <f t="shared" si="123"/>
        <v>33</v>
      </c>
    </row>
    <row r="3939" spans="1:22" x14ac:dyDescent="0.25">
      <c r="A3939">
        <v>3762</v>
      </c>
      <c r="B3939" t="str">
        <f>"E"&amp;A3939</f>
        <v>E3762</v>
      </c>
      <c r="C3939" t="s">
        <v>55</v>
      </c>
      <c r="D3939">
        <v>1</v>
      </c>
      <c r="E3939">
        <f>IF(D3939&lt;4,D3939,4)</f>
        <v>1</v>
      </c>
      <c r="F3939" s="1">
        <v>39398</v>
      </c>
      <c r="G3939" s="1">
        <v>39600</v>
      </c>
      <c r="H3939" s="3">
        <f>G3939-F3939</f>
        <v>202</v>
      </c>
      <c r="I3939" s="3">
        <f>IF(H3939&lt;=60,1,IF(H3939&lt;=150,2,3))</f>
        <v>3</v>
      </c>
      <c r="J3939">
        <v>34.5</v>
      </c>
      <c r="K3939">
        <v>3.23</v>
      </c>
      <c r="L3939">
        <v>3.13</v>
      </c>
      <c r="M3939">
        <v>27</v>
      </c>
      <c r="N3939">
        <f>LOG(M3939/100,2)+3</f>
        <v>1.1110313123887439</v>
      </c>
      <c r="O3939">
        <f>INDEX(lehmad!B$2:B$412,MATCH(klypsid!$B3939,lehmad!$A$2:$A$412,0))</f>
        <v>38692</v>
      </c>
      <c r="P3939">
        <f>INDEX(lehmad!D$2:D$412,MATCH(klypsid!$B3939,lehmad!$A$2:$A$412,0))</f>
        <v>98</v>
      </c>
      <c r="Q3939">
        <f>INDEX(lehmad!E$2:E$412,MATCH(klypsid!$B3939,lehmad!$A$2:$A$412,0))</f>
        <v>1</v>
      </c>
      <c r="R3939" t="str">
        <f>INDEX(lehmad!F$2:F$412,MATCH(klypsid!$B3939,lehmad!$A$2:$A$412,0))</f>
        <v>DORADO-ET</v>
      </c>
      <c r="S3939">
        <f>INDEX(lehmad!H$2:H$412,MATCH(klypsid!$B3939,lehmad!$A$2:$A$412,0))</f>
        <v>102</v>
      </c>
      <c r="T3939">
        <f>INDEX(lehmad!K$2:K$412,MATCH(klypsid!$B3939,lehmad!$A$2:$A$412,0))</f>
        <v>106</v>
      </c>
      <c r="U3939" s="4">
        <f t="shared" si="122"/>
        <v>7</v>
      </c>
      <c r="V3939">
        <f t="shared" si="123"/>
        <v>28</v>
      </c>
    </row>
    <row r="3940" spans="1:22" x14ac:dyDescent="0.25">
      <c r="A3940">
        <v>3762</v>
      </c>
      <c r="B3940" t="str">
        <f>"E"&amp;A3940</f>
        <v>E3762</v>
      </c>
      <c r="C3940" t="s">
        <v>55</v>
      </c>
      <c r="D3940">
        <v>1</v>
      </c>
      <c r="E3940">
        <f>IF(D3940&lt;4,D3940,4)</f>
        <v>1</v>
      </c>
      <c r="F3940" s="1">
        <v>39398</v>
      </c>
      <c r="G3940" s="1">
        <v>39631</v>
      </c>
      <c r="H3940" s="3">
        <f>G3940-F3940</f>
        <v>233</v>
      </c>
      <c r="I3940" s="3">
        <f>IF(H3940&lt;=60,1,IF(H3940&lt;=150,2,3))</f>
        <v>3</v>
      </c>
      <c r="J3940">
        <v>38.6</v>
      </c>
      <c r="K3940">
        <v>3.22</v>
      </c>
      <c r="L3940">
        <v>3.29</v>
      </c>
      <c r="M3940">
        <v>29</v>
      </c>
      <c r="N3940">
        <f>LOG(M3940/100,2)+3</f>
        <v>1.2141248053528473</v>
      </c>
      <c r="O3940">
        <f>INDEX(lehmad!B$2:B$412,MATCH(klypsid!$B3940,lehmad!$A$2:$A$412,0))</f>
        <v>38692</v>
      </c>
      <c r="P3940">
        <f>INDEX(lehmad!D$2:D$412,MATCH(klypsid!$B3940,lehmad!$A$2:$A$412,0))</f>
        <v>98</v>
      </c>
      <c r="Q3940">
        <f>INDEX(lehmad!E$2:E$412,MATCH(klypsid!$B3940,lehmad!$A$2:$A$412,0))</f>
        <v>1</v>
      </c>
      <c r="R3940" t="str">
        <f>INDEX(lehmad!F$2:F$412,MATCH(klypsid!$B3940,lehmad!$A$2:$A$412,0))</f>
        <v>DORADO-ET</v>
      </c>
      <c r="S3940">
        <f>INDEX(lehmad!H$2:H$412,MATCH(klypsid!$B3940,lehmad!$A$2:$A$412,0))</f>
        <v>102</v>
      </c>
      <c r="T3940">
        <f>INDEX(lehmad!K$2:K$412,MATCH(klypsid!$B3940,lehmad!$A$2:$A$412,0))</f>
        <v>106</v>
      </c>
      <c r="U3940" s="4">
        <f t="shared" si="122"/>
        <v>8</v>
      </c>
      <c r="V3940">
        <f t="shared" si="123"/>
        <v>31</v>
      </c>
    </row>
    <row r="3941" spans="1:22" x14ac:dyDescent="0.25">
      <c r="A3941">
        <v>3762</v>
      </c>
      <c r="B3941" t="str">
        <f>"E"&amp;A3941</f>
        <v>E3762</v>
      </c>
      <c r="C3941" t="s">
        <v>55</v>
      </c>
      <c r="D3941">
        <v>1</v>
      </c>
      <c r="E3941">
        <f>IF(D3941&lt;4,D3941,4)</f>
        <v>1</v>
      </c>
      <c r="F3941" s="1">
        <v>39398</v>
      </c>
      <c r="G3941" s="1">
        <v>39663</v>
      </c>
      <c r="H3941" s="3">
        <f>G3941-F3941</f>
        <v>265</v>
      </c>
      <c r="I3941" s="3">
        <f>IF(H3941&lt;=60,1,IF(H3941&lt;=150,2,3))</f>
        <v>3</v>
      </c>
      <c r="J3941">
        <v>30.8</v>
      </c>
      <c r="K3941">
        <v>4.1399999999999997</v>
      </c>
      <c r="L3941">
        <v>3.13</v>
      </c>
      <c r="M3941">
        <v>44</v>
      </c>
      <c r="N3941">
        <f>LOG(M3941/100,2)+3</f>
        <v>1.8155754288625725</v>
      </c>
      <c r="O3941">
        <f>INDEX(lehmad!B$2:B$412,MATCH(klypsid!$B3941,lehmad!$A$2:$A$412,0))</f>
        <v>38692</v>
      </c>
      <c r="P3941">
        <f>INDEX(lehmad!D$2:D$412,MATCH(klypsid!$B3941,lehmad!$A$2:$A$412,0))</f>
        <v>98</v>
      </c>
      <c r="Q3941">
        <f>INDEX(lehmad!E$2:E$412,MATCH(klypsid!$B3941,lehmad!$A$2:$A$412,0))</f>
        <v>1</v>
      </c>
      <c r="R3941" t="str">
        <f>INDEX(lehmad!F$2:F$412,MATCH(klypsid!$B3941,lehmad!$A$2:$A$412,0))</f>
        <v>DORADO-ET</v>
      </c>
      <c r="S3941">
        <f>INDEX(lehmad!H$2:H$412,MATCH(klypsid!$B3941,lehmad!$A$2:$A$412,0))</f>
        <v>102</v>
      </c>
      <c r="T3941">
        <f>INDEX(lehmad!K$2:K$412,MATCH(klypsid!$B3941,lehmad!$A$2:$A$412,0))</f>
        <v>106</v>
      </c>
      <c r="U3941" s="4">
        <f t="shared" si="122"/>
        <v>9</v>
      </c>
      <c r="V3941">
        <f t="shared" si="123"/>
        <v>32</v>
      </c>
    </row>
    <row r="3942" spans="1:22" x14ac:dyDescent="0.25">
      <c r="A3942">
        <v>3762</v>
      </c>
      <c r="B3942" t="str">
        <f>"E"&amp;A3942</f>
        <v>E3762</v>
      </c>
      <c r="C3942" t="s">
        <v>55</v>
      </c>
      <c r="D3942">
        <v>1</v>
      </c>
      <c r="E3942">
        <f>IF(D3942&lt;4,D3942,4)</f>
        <v>1</v>
      </c>
      <c r="F3942" s="1">
        <v>39398</v>
      </c>
      <c r="G3942" s="1">
        <v>39693</v>
      </c>
      <c r="H3942" s="3">
        <f>G3942-F3942</f>
        <v>295</v>
      </c>
      <c r="I3942" s="3">
        <f>IF(H3942&lt;=60,1,IF(H3942&lt;=150,2,3))</f>
        <v>3</v>
      </c>
      <c r="J3942">
        <v>22.2</v>
      </c>
      <c r="K3942">
        <v>4.26</v>
      </c>
      <c r="L3942">
        <v>3.19</v>
      </c>
      <c r="M3942">
        <v>75</v>
      </c>
      <c r="N3942">
        <f>LOG(M3942/100,2)+3</f>
        <v>2.5849625007211561</v>
      </c>
      <c r="O3942">
        <f>INDEX(lehmad!B$2:B$412,MATCH(klypsid!$B3942,lehmad!$A$2:$A$412,0))</f>
        <v>38692</v>
      </c>
      <c r="P3942">
        <f>INDEX(lehmad!D$2:D$412,MATCH(klypsid!$B3942,lehmad!$A$2:$A$412,0))</f>
        <v>98</v>
      </c>
      <c r="Q3942">
        <f>INDEX(lehmad!E$2:E$412,MATCH(klypsid!$B3942,lehmad!$A$2:$A$412,0))</f>
        <v>1</v>
      </c>
      <c r="R3942" t="str">
        <f>INDEX(lehmad!F$2:F$412,MATCH(klypsid!$B3942,lehmad!$A$2:$A$412,0))</f>
        <v>DORADO-ET</v>
      </c>
      <c r="S3942">
        <f>INDEX(lehmad!H$2:H$412,MATCH(klypsid!$B3942,lehmad!$A$2:$A$412,0))</f>
        <v>102</v>
      </c>
      <c r="T3942">
        <f>INDEX(lehmad!K$2:K$412,MATCH(klypsid!$B3942,lehmad!$A$2:$A$412,0))</f>
        <v>106</v>
      </c>
      <c r="U3942" s="4">
        <f t="shared" si="122"/>
        <v>10</v>
      </c>
      <c r="V3942">
        <f t="shared" si="123"/>
        <v>30</v>
      </c>
    </row>
    <row r="3943" spans="1:22" x14ac:dyDescent="0.25">
      <c r="A3943">
        <v>3762</v>
      </c>
      <c r="B3943" t="str">
        <f>"E"&amp;A3943</f>
        <v>E3762</v>
      </c>
      <c r="C3943" t="s">
        <v>55</v>
      </c>
      <c r="D3943">
        <v>2</v>
      </c>
      <c r="E3943">
        <f>IF(D3943&lt;4,D3943,4)</f>
        <v>2</v>
      </c>
      <c r="F3943" s="1">
        <v>39751</v>
      </c>
      <c r="G3943" s="1">
        <v>39783</v>
      </c>
      <c r="H3943" s="3">
        <f>G3943-F3943</f>
        <v>32</v>
      </c>
      <c r="I3943" s="3">
        <f>IF(H3943&lt;=60,1,IF(H3943&lt;=150,2,3))</f>
        <v>1</v>
      </c>
      <c r="J3943">
        <v>48</v>
      </c>
      <c r="K3943">
        <v>4.21</v>
      </c>
      <c r="L3943">
        <v>3.21</v>
      </c>
      <c r="M3943">
        <v>16</v>
      </c>
      <c r="N3943">
        <f>LOG(M3943/100,2)+3</f>
        <v>0.35614381022527519</v>
      </c>
      <c r="O3943">
        <f>INDEX(lehmad!B$2:B$412,MATCH(klypsid!$B3943,lehmad!$A$2:$A$412,0))</f>
        <v>38692</v>
      </c>
      <c r="P3943">
        <f>INDEX(lehmad!D$2:D$412,MATCH(klypsid!$B3943,lehmad!$A$2:$A$412,0))</f>
        <v>98</v>
      </c>
      <c r="Q3943">
        <f>INDEX(lehmad!E$2:E$412,MATCH(klypsid!$B3943,lehmad!$A$2:$A$412,0))</f>
        <v>1</v>
      </c>
      <c r="R3943" t="str">
        <f>INDEX(lehmad!F$2:F$412,MATCH(klypsid!$B3943,lehmad!$A$2:$A$412,0))</f>
        <v>DORADO-ET</v>
      </c>
      <c r="S3943">
        <f>INDEX(lehmad!H$2:H$412,MATCH(klypsid!$B3943,lehmad!$A$2:$A$412,0))</f>
        <v>102</v>
      </c>
      <c r="T3943">
        <f>INDEX(lehmad!K$2:K$412,MATCH(klypsid!$B3943,lehmad!$A$2:$A$412,0))</f>
        <v>106</v>
      </c>
      <c r="U3943" s="4">
        <f t="shared" si="122"/>
        <v>1</v>
      </c>
      <c r="V3943">
        <f t="shared" si="123"/>
        <v>32</v>
      </c>
    </row>
    <row r="3944" spans="1:22" x14ac:dyDescent="0.25">
      <c r="A3944">
        <v>3762</v>
      </c>
      <c r="B3944" t="str">
        <f>"E"&amp;A3944</f>
        <v>E3762</v>
      </c>
      <c r="C3944" t="s">
        <v>55</v>
      </c>
      <c r="D3944">
        <v>2</v>
      </c>
      <c r="E3944">
        <f>IF(D3944&lt;4,D3944,4)</f>
        <v>2</v>
      </c>
      <c r="F3944" s="1">
        <v>39751</v>
      </c>
      <c r="G3944" s="1">
        <v>39817</v>
      </c>
      <c r="H3944" s="3">
        <f>G3944-F3944</f>
        <v>66</v>
      </c>
      <c r="I3944" s="3">
        <f>IF(H3944&lt;=60,1,IF(H3944&lt;=150,2,3))</f>
        <v>2</v>
      </c>
      <c r="J3944">
        <v>39.9</v>
      </c>
      <c r="K3944">
        <v>3.56</v>
      </c>
      <c r="L3944">
        <v>3.3</v>
      </c>
      <c r="M3944">
        <v>51</v>
      </c>
      <c r="N3944">
        <f>LOG(M3944/100,2)+3</f>
        <v>2.0285691521967708</v>
      </c>
      <c r="O3944">
        <f>INDEX(lehmad!B$2:B$412,MATCH(klypsid!$B3944,lehmad!$A$2:$A$412,0))</f>
        <v>38692</v>
      </c>
      <c r="P3944">
        <f>INDEX(lehmad!D$2:D$412,MATCH(klypsid!$B3944,lehmad!$A$2:$A$412,0))</f>
        <v>98</v>
      </c>
      <c r="Q3944">
        <f>INDEX(lehmad!E$2:E$412,MATCH(klypsid!$B3944,lehmad!$A$2:$A$412,0))</f>
        <v>1</v>
      </c>
      <c r="R3944" t="str">
        <f>INDEX(lehmad!F$2:F$412,MATCH(klypsid!$B3944,lehmad!$A$2:$A$412,0))</f>
        <v>DORADO-ET</v>
      </c>
      <c r="S3944">
        <f>INDEX(lehmad!H$2:H$412,MATCH(klypsid!$B3944,lehmad!$A$2:$A$412,0))</f>
        <v>102</v>
      </c>
      <c r="T3944">
        <f>INDEX(lehmad!K$2:K$412,MATCH(klypsid!$B3944,lehmad!$A$2:$A$412,0))</f>
        <v>106</v>
      </c>
      <c r="U3944" s="4">
        <f t="shared" si="122"/>
        <v>2</v>
      </c>
      <c r="V3944">
        <f t="shared" si="123"/>
        <v>34</v>
      </c>
    </row>
    <row r="3945" spans="1:22" x14ac:dyDescent="0.25">
      <c r="A3945">
        <v>3762</v>
      </c>
      <c r="B3945" t="str">
        <f>"E"&amp;A3945</f>
        <v>E3762</v>
      </c>
      <c r="C3945" t="s">
        <v>55</v>
      </c>
      <c r="D3945">
        <v>2</v>
      </c>
      <c r="E3945">
        <f>IF(D3945&lt;4,D3945,4)</f>
        <v>2</v>
      </c>
      <c r="F3945" s="1">
        <v>39751</v>
      </c>
      <c r="G3945" s="1">
        <v>39845</v>
      </c>
      <c r="H3945" s="3">
        <f>G3945-F3945</f>
        <v>94</v>
      </c>
      <c r="I3945" s="3">
        <f>IF(H3945&lt;=60,1,IF(H3945&lt;=150,2,3))</f>
        <v>2</v>
      </c>
      <c r="J3945">
        <v>37.4</v>
      </c>
      <c r="K3945">
        <v>3.81</v>
      </c>
      <c r="L3945">
        <v>3.16</v>
      </c>
      <c r="M3945">
        <v>78</v>
      </c>
      <c r="N3945">
        <f>LOG(M3945/100,2)+3</f>
        <v>2.6415460290875235</v>
      </c>
      <c r="O3945">
        <f>INDEX(lehmad!B$2:B$412,MATCH(klypsid!$B3945,lehmad!$A$2:$A$412,0))</f>
        <v>38692</v>
      </c>
      <c r="P3945">
        <f>INDEX(lehmad!D$2:D$412,MATCH(klypsid!$B3945,lehmad!$A$2:$A$412,0))</f>
        <v>98</v>
      </c>
      <c r="Q3945">
        <f>INDEX(lehmad!E$2:E$412,MATCH(klypsid!$B3945,lehmad!$A$2:$A$412,0))</f>
        <v>1</v>
      </c>
      <c r="R3945" t="str">
        <f>INDEX(lehmad!F$2:F$412,MATCH(klypsid!$B3945,lehmad!$A$2:$A$412,0))</f>
        <v>DORADO-ET</v>
      </c>
      <c r="S3945">
        <f>INDEX(lehmad!H$2:H$412,MATCH(klypsid!$B3945,lehmad!$A$2:$A$412,0))</f>
        <v>102</v>
      </c>
      <c r="T3945">
        <f>INDEX(lehmad!K$2:K$412,MATCH(klypsid!$B3945,lehmad!$A$2:$A$412,0))</f>
        <v>106</v>
      </c>
      <c r="U3945" s="4">
        <f t="shared" si="122"/>
        <v>3</v>
      </c>
      <c r="V3945">
        <f t="shared" si="123"/>
        <v>28</v>
      </c>
    </row>
    <row r="3946" spans="1:22" x14ac:dyDescent="0.25">
      <c r="A3946">
        <v>3762</v>
      </c>
      <c r="B3946" t="str">
        <f>"E"&amp;A3946</f>
        <v>E3762</v>
      </c>
      <c r="C3946" t="s">
        <v>55</v>
      </c>
      <c r="D3946">
        <v>2</v>
      </c>
      <c r="E3946">
        <f>IF(D3946&lt;4,D3946,4)</f>
        <v>2</v>
      </c>
      <c r="F3946" s="1">
        <v>39751</v>
      </c>
      <c r="G3946" s="1">
        <v>39875</v>
      </c>
      <c r="H3946" s="3">
        <f>G3946-F3946</f>
        <v>124</v>
      </c>
      <c r="I3946" s="3">
        <f>IF(H3946&lt;=60,1,IF(H3946&lt;=150,2,3))</f>
        <v>2</v>
      </c>
      <c r="J3946">
        <v>38.299999999999997</v>
      </c>
      <c r="K3946">
        <v>3.48</v>
      </c>
      <c r="L3946">
        <v>3.21</v>
      </c>
      <c r="M3946">
        <v>38</v>
      </c>
      <c r="N3946">
        <f>LOG(M3946/100,2)+3</f>
        <v>1.6040713236688608</v>
      </c>
      <c r="O3946">
        <f>INDEX(lehmad!B$2:B$412,MATCH(klypsid!$B3946,lehmad!$A$2:$A$412,0))</f>
        <v>38692</v>
      </c>
      <c r="P3946">
        <f>INDEX(lehmad!D$2:D$412,MATCH(klypsid!$B3946,lehmad!$A$2:$A$412,0))</f>
        <v>98</v>
      </c>
      <c r="Q3946">
        <f>INDEX(lehmad!E$2:E$412,MATCH(klypsid!$B3946,lehmad!$A$2:$A$412,0))</f>
        <v>1</v>
      </c>
      <c r="R3946" t="str">
        <f>INDEX(lehmad!F$2:F$412,MATCH(klypsid!$B3946,lehmad!$A$2:$A$412,0))</f>
        <v>DORADO-ET</v>
      </c>
      <c r="S3946">
        <f>INDEX(lehmad!H$2:H$412,MATCH(klypsid!$B3946,lehmad!$A$2:$A$412,0))</f>
        <v>102</v>
      </c>
      <c r="T3946">
        <f>INDEX(lehmad!K$2:K$412,MATCH(klypsid!$B3946,lehmad!$A$2:$A$412,0))</f>
        <v>106</v>
      </c>
      <c r="U3946" s="4">
        <f t="shared" si="122"/>
        <v>4</v>
      </c>
      <c r="V3946">
        <f t="shared" si="123"/>
        <v>30</v>
      </c>
    </row>
    <row r="3947" spans="1:22" x14ac:dyDescent="0.25">
      <c r="A3947">
        <v>3762</v>
      </c>
      <c r="B3947" t="str">
        <f>"E"&amp;A3947</f>
        <v>E3762</v>
      </c>
      <c r="C3947" t="s">
        <v>55</v>
      </c>
      <c r="D3947">
        <v>2</v>
      </c>
      <c r="E3947">
        <f>IF(D3947&lt;4,D3947,4)</f>
        <v>2</v>
      </c>
      <c r="F3947" s="1">
        <v>39751</v>
      </c>
      <c r="G3947" s="1">
        <v>39908</v>
      </c>
      <c r="H3947" s="3">
        <f>G3947-F3947</f>
        <v>157</v>
      </c>
      <c r="I3947" s="3">
        <f>IF(H3947&lt;=60,1,IF(H3947&lt;=150,2,3))</f>
        <v>3</v>
      </c>
      <c r="J3947">
        <v>29.5</v>
      </c>
      <c r="K3947">
        <v>3.92</v>
      </c>
      <c r="L3947">
        <v>3.31</v>
      </c>
      <c r="M3947">
        <v>88</v>
      </c>
      <c r="N3947">
        <f>LOG(M3947/100,2)+3</f>
        <v>2.8155754288625725</v>
      </c>
      <c r="O3947">
        <f>INDEX(lehmad!B$2:B$412,MATCH(klypsid!$B3947,lehmad!$A$2:$A$412,0))</f>
        <v>38692</v>
      </c>
      <c r="P3947">
        <f>INDEX(lehmad!D$2:D$412,MATCH(klypsid!$B3947,lehmad!$A$2:$A$412,0))</f>
        <v>98</v>
      </c>
      <c r="Q3947">
        <f>INDEX(lehmad!E$2:E$412,MATCH(klypsid!$B3947,lehmad!$A$2:$A$412,0))</f>
        <v>1</v>
      </c>
      <c r="R3947" t="str">
        <f>INDEX(lehmad!F$2:F$412,MATCH(klypsid!$B3947,lehmad!$A$2:$A$412,0))</f>
        <v>DORADO-ET</v>
      </c>
      <c r="S3947">
        <f>INDEX(lehmad!H$2:H$412,MATCH(klypsid!$B3947,lehmad!$A$2:$A$412,0))</f>
        <v>102</v>
      </c>
      <c r="T3947">
        <f>INDEX(lehmad!K$2:K$412,MATCH(klypsid!$B3947,lehmad!$A$2:$A$412,0))</f>
        <v>106</v>
      </c>
      <c r="U3947" s="4">
        <f t="shared" si="122"/>
        <v>5</v>
      </c>
      <c r="V3947">
        <f t="shared" si="123"/>
        <v>33</v>
      </c>
    </row>
    <row r="3948" spans="1:22" x14ac:dyDescent="0.25">
      <c r="A3948">
        <v>3762</v>
      </c>
      <c r="B3948" t="str">
        <f>"E"&amp;A3948</f>
        <v>E3762</v>
      </c>
      <c r="C3948" t="s">
        <v>55</v>
      </c>
      <c r="D3948">
        <v>2</v>
      </c>
      <c r="E3948">
        <f>IF(D3948&lt;4,D3948,4)</f>
        <v>2</v>
      </c>
      <c r="F3948" s="1">
        <v>39751</v>
      </c>
      <c r="G3948" s="1">
        <v>39944</v>
      </c>
      <c r="H3948" s="3">
        <f>G3948-F3948</f>
        <v>193</v>
      </c>
      <c r="I3948" s="3">
        <f>IF(H3948&lt;=60,1,IF(H3948&lt;=150,2,3))</f>
        <v>3</v>
      </c>
      <c r="J3948">
        <v>31.8</v>
      </c>
      <c r="K3948">
        <v>4.53</v>
      </c>
      <c r="L3948">
        <v>3.34</v>
      </c>
      <c r="M3948">
        <v>51</v>
      </c>
      <c r="N3948">
        <f>LOG(M3948/100,2)+3</f>
        <v>2.0285691521967708</v>
      </c>
      <c r="O3948">
        <f>INDEX(lehmad!B$2:B$412,MATCH(klypsid!$B3948,lehmad!$A$2:$A$412,0))</f>
        <v>38692</v>
      </c>
      <c r="P3948">
        <f>INDEX(lehmad!D$2:D$412,MATCH(klypsid!$B3948,lehmad!$A$2:$A$412,0))</f>
        <v>98</v>
      </c>
      <c r="Q3948">
        <f>INDEX(lehmad!E$2:E$412,MATCH(klypsid!$B3948,lehmad!$A$2:$A$412,0))</f>
        <v>1</v>
      </c>
      <c r="R3948" t="str">
        <f>INDEX(lehmad!F$2:F$412,MATCH(klypsid!$B3948,lehmad!$A$2:$A$412,0))</f>
        <v>DORADO-ET</v>
      </c>
      <c r="S3948">
        <f>INDEX(lehmad!H$2:H$412,MATCH(klypsid!$B3948,lehmad!$A$2:$A$412,0))</f>
        <v>102</v>
      </c>
      <c r="T3948">
        <f>INDEX(lehmad!K$2:K$412,MATCH(klypsid!$B3948,lehmad!$A$2:$A$412,0))</f>
        <v>106</v>
      </c>
      <c r="U3948" s="4">
        <f t="shared" si="122"/>
        <v>6</v>
      </c>
      <c r="V3948">
        <f t="shared" si="123"/>
        <v>36</v>
      </c>
    </row>
    <row r="3949" spans="1:22" x14ac:dyDescent="0.25">
      <c r="A3949">
        <v>3762</v>
      </c>
      <c r="B3949" t="str">
        <f>"E"&amp;A3949</f>
        <v>E3762</v>
      </c>
      <c r="C3949" t="s">
        <v>55</v>
      </c>
      <c r="D3949">
        <v>2</v>
      </c>
      <c r="E3949">
        <f>IF(D3949&lt;4,D3949,4)</f>
        <v>2</v>
      </c>
      <c r="F3949" s="1">
        <v>39751</v>
      </c>
      <c r="G3949" s="1">
        <v>39972</v>
      </c>
      <c r="H3949" s="3">
        <f>G3949-F3949</f>
        <v>221</v>
      </c>
      <c r="I3949" s="3">
        <f>IF(H3949&lt;=60,1,IF(H3949&lt;=150,2,3))</f>
        <v>3</v>
      </c>
      <c r="J3949">
        <v>33.1</v>
      </c>
      <c r="K3949">
        <v>3.26</v>
      </c>
      <c r="L3949">
        <v>3.32</v>
      </c>
      <c r="M3949">
        <v>102</v>
      </c>
      <c r="N3949">
        <f>LOG(M3949/100,2)+3</f>
        <v>3.0285691521967708</v>
      </c>
      <c r="O3949">
        <f>INDEX(lehmad!B$2:B$412,MATCH(klypsid!$B3949,lehmad!$A$2:$A$412,0))</f>
        <v>38692</v>
      </c>
      <c r="P3949">
        <f>INDEX(lehmad!D$2:D$412,MATCH(klypsid!$B3949,lehmad!$A$2:$A$412,0))</f>
        <v>98</v>
      </c>
      <c r="Q3949">
        <f>INDEX(lehmad!E$2:E$412,MATCH(klypsid!$B3949,lehmad!$A$2:$A$412,0))</f>
        <v>1</v>
      </c>
      <c r="R3949" t="str">
        <f>INDEX(lehmad!F$2:F$412,MATCH(klypsid!$B3949,lehmad!$A$2:$A$412,0))</f>
        <v>DORADO-ET</v>
      </c>
      <c r="S3949">
        <f>INDEX(lehmad!H$2:H$412,MATCH(klypsid!$B3949,lehmad!$A$2:$A$412,0))</f>
        <v>102</v>
      </c>
      <c r="T3949">
        <f>INDEX(lehmad!K$2:K$412,MATCH(klypsid!$B3949,lehmad!$A$2:$A$412,0))</f>
        <v>106</v>
      </c>
      <c r="U3949" s="4">
        <f t="shared" si="122"/>
        <v>7</v>
      </c>
      <c r="V3949">
        <f t="shared" si="123"/>
        <v>28</v>
      </c>
    </row>
    <row r="3950" spans="1:22" x14ac:dyDescent="0.25">
      <c r="A3950">
        <v>3762</v>
      </c>
      <c r="B3950" t="str">
        <f>"E"&amp;A3950</f>
        <v>E3762</v>
      </c>
      <c r="C3950" t="s">
        <v>55</v>
      </c>
      <c r="D3950">
        <v>2</v>
      </c>
      <c r="E3950">
        <f>IF(D3950&lt;4,D3950,4)</f>
        <v>2</v>
      </c>
      <c r="F3950" s="1">
        <v>39751</v>
      </c>
      <c r="G3950" s="1">
        <v>40007</v>
      </c>
      <c r="H3950" s="3">
        <f>G3950-F3950</f>
        <v>256</v>
      </c>
      <c r="I3950" s="3">
        <f>IF(H3950&lt;=60,1,IF(H3950&lt;=150,2,3))</f>
        <v>3</v>
      </c>
      <c r="J3950">
        <v>30.3</v>
      </c>
      <c r="K3950">
        <v>2.76</v>
      </c>
      <c r="L3950">
        <v>3.31</v>
      </c>
      <c r="M3950">
        <v>57</v>
      </c>
      <c r="N3950">
        <f>LOG(M3950/100,2)+3</f>
        <v>2.1890338243900169</v>
      </c>
      <c r="O3950">
        <f>INDEX(lehmad!B$2:B$412,MATCH(klypsid!$B3950,lehmad!$A$2:$A$412,0))</f>
        <v>38692</v>
      </c>
      <c r="P3950">
        <f>INDEX(lehmad!D$2:D$412,MATCH(klypsid!$B3950,lehmad!$A$2:$A$412,0))</f>
        <v>98</v>
      </c>
      <c r="Q3950">
        <f>INDEX(lehmad!E$2:E$412,MATCH(klypsid!$B3950,lehmad!$A$2:$A$412,0))</f>
        <v>1</v>
      </c>
      <c r="R3950" t="str">
        <f>INDEX(lehmad!F$2:F$412,MATCH(klypsid!$B3950,lehmad!$A$2:$A$412,0))</f>
        <v>DORADO-ET</v>
      </c>
      <c r="S3950">
        <f>INDEX(lehmad!H$2:H$412,MATCH(klypsid!$B3950,lehmad!$A$2:$A$412,0))</f>
        <v>102</v>
      </c>
      <c r="T3950">
        <f>INDEX(lehmad!K$2:K$412,MATCH(klypsid!$B3950,lehmad!$A$2:$A$412,0))</f>
        <v>106</v>
      </c>
      <c r="U3950" s="4">
        <f t="shared" si="122"/>
        <v>8</v>
      </c>
      <c r="V3950">
        <f t="shared" si="123"/>
        <v>35</v>
      </c>
    </row>
    <row r="3951" spans="1:22" x14ac:dyDescent="0.25">
      <c r="A3951">
        <v>3762</v>
      </c>
      <c r="B3951" t="str">
        <f>"E"&amp;A3951</f>
        <v>E3762</v>
      </c>
      <c r="C3951" t="s">
        <v>55</v>
      </c>
      <c r="D3951">
        <v>2</v>
      </c>
      <c r="E3951">
        <f>IF(D3951&lt;4,D3951,4)</f>
        <v>2</v>
      </c>
      <c r="F3951" s="1">
        <v>39751</v>
      </c>
      <c r="G3951" s="1">
        <v>40037</v>
      </c>
      <c r="H3951" s="3">
        <f>G3951-F3951</f>
        <v>286</v>
      </c>
      <c r="I3951" s="3">
        <f>IF(H3951&lt;=60,1,IF(H3951&lt;=150,2,3))</f>
        <v>3</v>
      </c>
      <c r="J3951">
        <v>26.3</v>
      </c>
      <c r="K3951">
        <v>3.34</v>
      </c>
      <c r="L3951">
        <v>3.15</v>
      </c>
      <c r="M3951">
        <v>53</v>
      </c>
      <c r="N3951">
        <f>LOG(M3951/100,2)+3</f>
        <v>2.0840642647884744</v>
      </c>
      <c r="O3951">
        <f>INDEX(lehmad!B$2:B$412,MATCH(klypsid!$B3951,lehmad!$A$2:$A$412,0))</f>
        <v>38692</v>
      </c>
      <c r="P3951">
        <f>INDEX(lehmad!D$2:D$412,MATCH(klypsid!$B3951,lehmad!$A$2:$A$412,0))</f>
        <v>98</v>
      </c>
      <c r="Q3951">
        <f>INDEX(lehmad!E$2:E$412,MATCH(klypsid!$B3951,lehmad!$A$2:$A$412,0))</f>
        <v>1</v>
      </c>
      <c r="R3951" t="str">
        <f>INDEX(lehmad!F$2:F$412,MATCH(klypsid!$B3951,lehmad!$A$2:$A$412,0))</f>
        <v>DORADO-ET</v>
      </c>
      <c r="S3951">
        <f>INDEX(lehmad!H$2:H$412,MATCH(klypsid!$B3951,lehmad!$A$2:$A$412,0))</f>
        <v>102</v>
      </c>
      <c r="T3951">
        <f>INDEX(lehmad!K$2:K$412,MATCH(klypsid!$B3951,lehmad!$A$2:$A$412,0))</f>
        <v>106</v>
      </c>
      <c r="U3951" s="4">
        <f t="shared" si="122"/>
        <v>9</v>
      </c>
      <c r="V3951">
        <f t="shared" si="123"/>
        <v>30</v>
      </c>
    </row>
    <row r="3952" spans="1:22" x14ac:dyDescent="0.25">
      <c r="A3952">
        <v>3762</v>
      </c>
      <c r="B3952" t="str">
        <f>"E"&amp;A3952</f>
        <v>E3762</v>
      </c>
      <c r="C3952" t="s">
        <v>55</v>
      </c>
      <c r="D3952">
        <v>2</v>
      </c>
      <c r="E3952">
        <f>IF(D3952&lt;4,D3952,4)</f>
        <v>2</v>
      </c>
      <c r="F3952" s="1">
        <v>39751</v>
      </c>
      <c r="G3952" s="1">
        <v>40066</v>
      </c>
      <c r="H3952" s="3">
        <f>G3952-F3952</f>
        <v>315</v>
      </c>
      <c r="I3952" s="3">
        <f>IF(H3952&lt;=60,1,IF(H3952&lt;=150,2,3))</f>
        <v>3</v>
      </c>
      <c r="J3952">
        <v>25</v>
      </c>
      <c r="K3952">
        <v>4</v>
      </c>
      <c r="L3952">
        <v>3.25</v>
      </c>
      <c r="M3952">
        <v>55</v>
      </c>
      <c r="N3952">
        <f>LOG(M3952/100,2)+3</f>
        <v>2.1375035237499347</v>
      </c>
      <c r="O3952">
        <f>INDEX(lehmad!B$2:B$412,MATCH(klypsid!$B3952,lehmad!$A$2:$A$412,0))</f>
        <v>38692</v>
      </c>
      <c r="P3952">
        <f>INDEX(lehmad!D$2:D$412,MATCH(klypsid!$B3952,lehmad!$A$2:$A$412,0))</f>
        <v>98</v>
      </c>
      <c r="Q3952">
        <f>INDEX(lehmad!E$2:E$412,MATCH(klypsid!$B3952,lehmad!$A$2:$A$412,0))</f>
        <v>1</v>
      </c>
      <c r="R3952" t="str">
        <f>INDEX(lehmad!F$2:F$412,MATCH(klypsid!$B3952,lehmad!$A$2:$A$412,0))</f>
        <v>DORADO-ET</v>
      </c>
      <c r="S3952">
        <f>INDEX(lehmad!H$2:H$412,MATCH(klypsid!$B3952,lehmad!$A$2:$A$412,0))</f>
        <v>102</v>
      </c>
      <c r="T3952">
        <f>INDEX(lehmad!K$2:K$412,MATCH(klypsid!$B3952,lehmad!$A$2:$A$412,0))</f>
        <v>106</v>
      </c>
      <c r="U3952" s="4">
        <f t="shared" si="122"/>
        <v>10</v>
      </c>
      <c r="V3952">
        <f t="shared" si="123"/>
        <v>29</v>
      </c>
    </row>
    <row r="3953" spans="1:22" x14ac:dyDescent="0.25">
      <c r="A3953">
        <v>3762</v>
      </c>
      <c r="B3953" t="str">
        <f>"E"&amp;A3953</f>
        <v>E3762</v>
      </c>
      <c r="C3953" t="s">
        <v>55</v>
      </c>
      <c r="D3953">
        <v>2</v>
      </c>
      <c r="E3953">
        <f>IF(D3953&lt;4,D3953,4)</f>
        <v>2</v>
      </c>
      <c r="F3953" s="1">
        <v>39751</v>
      </c>
      <c r="G3953" s="1">
        <v>40094</v>
      </c>
      <c r="H3953" s="3">
        <f>G3953-F3953</f>
        <v>343</v>
      </c>
      <c r="I3953" s="3">
        <f>IF(H3953&lt;=60,1,IF(H3953&lt;=150,2,3))</f>
        <v>3</v>
      </c>
      <c r="J3953">
        <v>23.4</v>
      </c>
      <c r="K3953">
        <v>4.18</v>
      </c>
      <c r="L3953">
        <v>3.45</v>
      </c>
      <c r="M3953">
        <v>101</v>
      </c>
      <c r="N3953">
        <f>LOG(M3953/100,2)+3</f>
        <v>3.0143552929770703</v>
      </c>
      <c r="O3953">
        <f>INDEX(lehmad!B$2:B$412,MATCH(klypsid!$B3953,lehmad!$A$2:$A$412,0))</f>
        <v>38692</v>
      </c>
      <c r="P3953">
        <f>INDEX(lehmad!D$2:D$412,MATCH(klypsid!$B3953,lehmad!$A$2:$A$412,0))</f>
        <v>98</v>
      </c>
      <c r="Q3953">
        <f>INDEX(lehmad!E$2:E$412,MATCH(klypsid!$B3953,lehmad!$A$2:$A$412,0))</f>
        <v>1</v>
      </c>
      <c r="R3953" t="str">
        <f>INDEX(lehmad!F$2:F$412,MATCH(klypsid!$B3953,lehmad!$A$2:$A$412,0))</f>
        <v>DORADO-ET</v>
      </c>
      <c r="S3953">
        <f>INDEX(lehmad!H$2:H$412,MATCH(klypsid!$B3953,lehmad!$A$2:$A$412,0))</f>
        <v>102</v>
      </c>
      <c r="T3953">
        <f>INDEX(lehmad!K$2:K$412,MATCH(klypsid!$B3953,lehmad!$A$2:$A$412,0))</f>
        <v>106</v>
      </c>
      <c r="U3953" s="4">
        <f t="shared" si="122"/>
        <v>11</v>
      </c>
      <c r="V3953">
        <f t="shared" si="123"/>
        <v>28</v>
      </c>
    </row>
    <row r="3954" spans="1:22" x14ac:dyDescent="0.25">
      <c r="A3954">
        <v>3762</v>
      </c>
      <c r="B3954" t="str">
        <f>"E"&amp;A3954</f>
        <v>E3762</v>
      </c>
      <c r="C3954" t="s">
        <v>55</v>
      </c>
      <c r="D3954">
        <v>2</v>
      </c>
      <c r="E3954">
        <f>IF(D3954&lt;4,D3954,4)</f>
        <v>2</v>
      </c>
      <c r="F3954" s="1">
        <v>39751</v>
      </c>
      <c r="G3954" s="1">
        <v>40125</v>
      </c>
      <c r="H3954" s="3">
        <f>G3954-F3954</f>
        <v>374</v>
      </c>
      <c r="I3954" s="3">
        <f>IF(H3954&lt;=60,1,IF(H3954&lt;=150,2,3))</f>
        <v>3</v>
      </c>
      <c r="J3954">
        <v>21.6</v>
      </c>
      <c r="K3954">
        <v>3.95</v>
      </c>
      <c r="L3954">
        <v>3.55</v>
      </c>
      <c r="M3954">
        <v>107</v>
      </c>
      <c r="N3954">
        <f>LOG(M3954/100,2)+3</f>
        <v>3.0976107966264221</v>
      </c>
      <c r="O3954">
        <f>INDEX(lehmad!B$2:B$412,MATCH(klypsid!$B3954,lehmad!$A$2:$A$412,0))</f>
        <v>38692</v>
      </c>
      <c r="P3954">
        <f>INDEX(lehmad!D$2:D$412,MATCH(klypsid!$B3954,lehmad!$A$2:$A$412,0))</f>
        <v>98</v>
      </c>
      <c r="Q3954">
        <f>INDEX(lehmad!E$2:E$412,MATCH(klypsid!$B3954,lehmad!$A$2:$A$412,0))</f>
        <v>1</v>
      </c>
      <c r="R3954" t="str">
        <f>INDEX(lehmad!F$2:F$412,MATCH(klypsid!$B3954,lehmad!$A$2:$A$412,0))</f>
        <v>DORADO-ET</v>
      </c>
      <c r="S3954">
        <f>INDEX(lehmad!H$2:H$412,MATCH(klypsid!$B3954,lehmad!$A$2:$A$412,0))</f>
        <v>102</v>
      </c>
      <c r="T3954">
        <f>INDEX(lehmad!K$2:K$412,MATCH(klypsid!$B3954,lehmad!$A$2:$A$412,0))</f>
        <v>106</v>
      </c>
      <c r="U3954" s="4">
        <f t="shared" si="122"/>
        <v>12</v>
      </c>
      <c r="V3954">
        <f t="shared" si="123"/>
        <v>31</v>
      </c>
    </row>
    <row r="3955" spans="1:22" x14ac:dyDescent="0.25">
      <c r="A3955">
        <v>3762</v>
      </c>
      <c r="B3955" t="str">
        <f>"E"&amp;A3955</f>
        <v>E3762</v>
      </c>
      <c r="C3955" t="s">
        <v>55</v>
      </c>
      <c r="D3955">
        <v>2</v>
      </c>
      <c r="E3955">
        <f>IF(D3955&lt;4,D3955,4)</f>
        <v>2</v>
      </c>
      <c r="F3955" s="1">
        <v>39751</v>
      </c>
      <c r="G3955" s="1">
        <v>40153</v>
      </c>
      <c r="H3955" s="3">
        <f>G3955-F3955</f>
        <v>402</v>
      </c>
      <c r="I3955" s="3">
        <f>IF(H3955&lt;=60,1,IF(H3955&lt;=150,2,3))</f>
        <v>3</v>
      </c>
      <c r="J3955">
        <v>19.3</v>
      </c>
      <c r="K3955">
        <v>4.3</v>
      </c>
      <c r="L3955">
        <v>3.53</v>
      </c>
      <c r="M3955">
        <v>105</v>
      </c>
      <c r="N3955">
        <f>LOG(M3955/100,2)+3</f>
        <v>3.0703893278913981</v>
      </c>
      <c r="O3955">
        <f>INDEX(lehmad!B$2:B$412,MATCH(klypsid!$B3955,lehmad!$A$2:$A$412,0))</f>
        <v>38692</v>
      </c>
      <c r="P3955">
        <f>INDEX(lehmad!D$2:D$412,MATCH(klypsid!$B3955,lehmad!$A$2:$A$412,0))</f>
        <v>98</v>
      </c>
      <c r="Q3955">
        <f>INDEX(lehmad!E$2:E$412,MATCH(klypsid!$B3955,lehmad!$A$2:$A$412,0))</f>
        <v>1</v>
      </c>
      <c r="R3955" t="str">
        <f>INDEX(lehmad!F$2:F$412,MATCH(klypsid!$B3955,lehmad!$A$2:$A$412,0))</f>
        <v>DORADO-ET</v>
      </c>
      <c r="S3955">
        <f>INDEX(lehmad!H$2:H$412,MATCH(klypsid!$B3955,lehmad!$A$2:$A$412,0))</f>
        <v>102</v>
      </c>
      <c r="T3955">
        <f>INDEX(lehmad!K$2:K$412,MATCH(klypsid!$B3955,lehmad!$A$2:$A$412,0))</f>
        <v>106</v>
      </c>
      <c r="U3955" s="4">
        <f t="shared" si="122"/>
        <v>13</v>
      </c>
      <c r="V3955">
        <f t="shared" si="123"/>
        <v>28</v>
      </c>
    </row>
    <row r="3956" spans="1:22" x14ac:dyDescent="0.25">
      <c r="A3956">
        <v>3762</v>
      </c>
      <c r="B3956" t="str">
        <f>"E"&amp;A3956</f>
        <v>E3762</v>
      </c>
      <c r="C3956" t="s">
        <v>55</v>
      </c>
      <c r="D3956">
        <v>3</v>
      </c>
      <c r="E3956">
        <f>IF(D3956&lt;4,D3956,4)</f>
        <v>3</v>
      </c>
      <c r="F3956" s="1">
        <v>40245</v>
      </c>
      <c r="G3956" s="1">
        <v>40276</v>
      </c>
      <c r="H3956" s="3">
        <f>G3956-F3956</f>
        <v>31</v>
      </c>
      <c r="I3956" s="3">
        <f>IF(H3956&lt;=60,1,IF(H3956&lt;=150,2,3))</f>
        <v>1</v>
      </c>
      <c r="J3956">
        <v>54.9</v>
      </c>
      <c r="K3956">
        <v>3.81</v>
      </c>
      <c r="L3956">
        <v>2.8</v>
      </c>
      <c r="M3956">
        <v>212</v>
      </c>
      <c r="N3956">
        <f>LOG(M3956/100,2)+3</f>
        <v>4.0840642647884744</v>
      </c>
      <c r="O3956">
        <f>INDEX(lehmad!B$2:B$412,MATCH(klypsid!$B3956,lehmad!$A$2:$A$412,0))</f>
        <v>38692</v>
      </c>
      <c r="P3956">
        <f>INDEX(lehmad!D$2:D$412,MATCH(klypsid!$B3956,lehmad!$A$2:$A$412,0))</f>
        <v>98</v>
      </c>
      <c r="Q3956">
        <f>INDEX(lehmad!E$2:E$412,MATCH(klypsid!$B3956,lehmad!$A$2:$A$412,0))</f>
        <v>1</v>
      </c>
      <c r="R3956" t="str">
        <f>INDEX(lehmad!F$2:F$412,MATCH(klypsid!$B3956,lehmad!$A$2:$A$412,0))</f>
        <v>DORADO-ET</v>
      </c>
      <c r="S3956">
        <f>INDEX(lehmad!H$2:H$412,MATCH(klypsid!$B3956,lehmad!$A$2:$A$412,0))</f>
        <v>102</v>
      </c>
      <c r="T3956">
        <f>INDEX(lehmad!K$2:K$412,MATCH(klypsid!$B3956,lehmad!$A$2:$A$412,0))</f>
        <v>106</v>
      </c>
      <c r="U3956" s="4">
        <f t="shared" si="122"/>
        <v>1</v>
      </c>
      <c r="V3956">
        <f t="shared" si="123"/>
        <v>31</v>
      </c>
    </row>
    <row r="3957" spans="1:22" x14ac:dyDescent="0.25">
      <c r="A3957">
        <v>3762</v>
      </c>
      <c r="B3957" t="str">
        <f>"E"&amp;A3957</f>
        <v>E3762</v>
      </c>
      <c r="C3957" t="s">
        <v>55</v>
      </c>
      <c r="D3957">
        <v>3</v>
      </c>
      <c r="E3957">
        <f>IF(D3957&lt;4,D3957,4)</f>
        <v>3</v>
      </c>
      <c r="F3957" s="1">
        <v>40245</v>
      </c>
      <c r="G3957" s="1">
        <v>40304</v>
      </c>
      <c r="H3957" s="3">
        <f>G3957-F3957</f>
        <v>59</v>
      </c>
      <c r="I3957" s="3">
        <f>IF(H3957&lt;=60,1,IF(H3957&lt;=150,2,3))</f>
        <v>1</v>
      </c>
      <c r="J3957">
        <v>49.2</v>
      </c>
      <c r="K3957">
        <v>3.69</v>
      </c>
      <c r="L3957">
        <v>2.81</v>
      </c>
      <c r="M3957">
        <v>69</v>
      </c>
      <c r="N3957">
        <f>LOG(M3957/100,2)+3</f>
        <v>2.4646682670034443</v>
      </c>
      <c r="O3957">
        <f>INDEX(lehmad!B$2:B$412,MATCH(klypsid!$B3957,lehmad!$A$2:$A$412,0))</f>
        <v>38692</v>
      </c>
      <c r="P3957">
        <f>INDEX(lehmad!D$2:D$412,MATCH(klypsid!$B3957,lehmad!$A$2:$A$412,0))</f>
        <v>98</v>
      </c>
      <c r="Q3957">
        <f>INDEX(lehmad!E$2:E$412,MATCH(klypsid!$B3957,lehmad!$A$2:$A$412,0))</f>
        <v>1</v>
      </c>
      <c r="R3957" t="str">
        <f>INDEX(lehmad!F$2:F$412,MATCH(klypsid!$B3957,lehmad!$A$2:$A$412,0))</f>
        <v>DORADO-ET</v>
      </c>
      <c r="S3957">
        <f>INDEX(lehmad!H$2:H$412,MATCH(klypsid!$B3957,lehmad!$A$2:$A$412,0))</f>
        <v>102</v>
      </c>
      <c r="T3957">
        <f>INDEX(lehmad!K$2:K$412,MATCH(klypsid!$B3957,lehmad!$A$2:$A$412,0))</f>
        <v>106</v>
      </c>
      <c r="U3957" s="4">
        <f t="shared" si="122"/>
        <v>2</v>
      </c>
      <c r="V3957">
        <f t="shared" si="123"/>
        <v>28</v>
      </c>
    </row>
    <row r="3958" spans="1:22" x14ac:dyDescent="0.25">
      <c r="A3958">
        <v>3762</v>
      </c>
      <c r="B3958" t="str">
        <f>"E"&amp;A3958</f>
        <v>E3762</v>
      </c>
      <c r="C3958" t="s">
        <v>55</v>
      </c>
      <c r="D3958">
        <v>3</v>
      </c>
      <c r="E3958">
        <f>IF(D3958&lt;4,D3958,4)</f>
        <v>3</v>
      </c>
      <c r="F3958" s="1">
        <v>40245</v>
      </c>
      <c r="G3958" s="1">
        <v>40336</v>
      </c>
      <c r="H3958" s="3">
        <f>G3958-F3958</f>
        <v>91</v>
      </c>
      <c r="I3958" s="3">
        <f>IF(H3958&lt;=60,1,IF(H3958&lt;=150,2,3))</f>
        <v>2</v>
      </c>
      <c r="J3958">
        <v>48.5</v>
      </c>
      <c r="K3958">
        <v>3.2</v>
      </c>
      <c r="L3958">
        <v>2.87</v>
      </c>
      <c r="M3958">
        <v>25</v>
      </c>
      <c r="N3958">
        <f>LOG(M3958/100,2)+3</f>
        <v>1</v>
      </c>
      <c r="O3958">
        <f>INDEX(lehmad!B$2:B$412,MATCH(klypsid!$B3958,lehmad!$A$2:$A$412,0))</f>
        <v>38692</v>
      </c>
      <c r="P3958">
        <f>INDEX(lehmad!D$2:D$412,MATCH(klypsid!$B3958,lehmad!$A$2:$A$412,0))</f>
        <v>98</v>
      </c>
      <c r="Q3958">
        <f>INDEX(lehmad!E$2:E$412,MATCH(klypsid!$B3958,lehmad!$A$2:$A$412,0))</f>
        <v>1</v>
      </c>
      <c r="R3958" t="str">
        <f>INDEX(lehmad!F$2:F$412,MATCH(klypsid!$B3958,lehmad!$A$2:$A$412,0))</f>
        <v>DORADO-ET</v>
      </c>
      <c r="S3958">
        <f>INDEX(lehmad!H$2:H$412,MATCH(klypsid!$B3958,lehmad!$A$2:$A$412,0))</f>
        <v>102</v>
      </c>
      <c r="T3958">
        <f>INDEX(lehmad!K$2:K$412,MATCH(klypsid!$B3958,lehmad!$A$2:$A$412,0))</f>
        <v>106</v>
      </c>
      <c r="U3958" s="4">
        <f t="shared" si="122"/>
        <v>3</v>
      </c>
      <c r="V3958">
        <f t="shared" si="123"/>
        <v>32</v>
      </c>
    </row>
    <row r="3959" spans="1:22" x14ac:dyDescent="0.25">
      <c r="A3959">
        <v>3762</v>
      </c>
      <c r="B3959" t="str">
        <f>"E"&amp;A3959</f>
        <v>E3762</v>
      </c>
      <c r="C3959" t="s">
        <v>55</v>
      </c>
      <c r="D3959">
        <v>3</v>
      </c>
      <c r="E3959">
        <f>IF(D3959&lt;4,D3959,4)</f>
        <v>3</v>
      </c>
      <c r="F3959" s="1">
        <v>40245</v>
      </c>
      <c r="G3959" s="1">
        <v>40371</v>
      </c>
      <c r="H3959" s="3">
        <f>G3959-F3959</f>
        <v>126</v>
      </c>
      <c r="I3959" s="3">
        <f>IF(H3959&lt;=60,1,IF(H3959&lt;=150,2,3))</f>
        <v>2</v>
      </c>
      <c r="J3959">
        <v>41.8</v>
      </c>
      <c r="K3959">
        <v>4.21</v>
      </c>
      <c r="L3959">
        <v>2.8</v>
      </c>
      <c r="M3959">
        <v>45</v>
      </c>
      <c r="N3959">
        <f>LOG(M3959/100,2)+3</f>
        <v>1.84799690655495</v>
      </c>
      <c r="O3959">
        <f>INDEX(lehmad!B$2:B$412,MATCH(klypsid!$B3959,lehmad!$A$2:$A$412,0))</f>
        <v>38692</v>
      </c>
      <c r="P3959">
        <f>INDEX(lehmad!D$2:D$412,MATCH(klypsid!$B3959,lehmad!$A$2:$A$412,0))</f>
        <v>98</v>
      </c>
      <c r="Q3959">
        <f>INDEX(lehmad!E$2:E$412,MATCH(klypsid!$B3959,lehmad!$A$2:$A$412,0))</f>
        <v>1</v>
      </c>
      <c r="R3959" t="str">
        <f>INDEX(lehmad!F$2:F$412,MATCH(klypsid!$B3959,lehmad!$A$2:$A$412,0))</f>
        <v>DORADO-ET</v>
      </c>
      <c r="S3959">
        <f>INDEX(lehmad!H$2:H$412,MATCH(klypsid!$B3959,lehmad!$A$2:$A$412,0))</f>
        <v>102</v>
      </c>
      <c r="T3959">
        <f>INDEX(lehmad!K$2:K$412,MATCH(klypsid!$B3959,lehmad!$A$2:$A$412,0))</f>
        <v>106</v>
      </c>
      <c r="U3959" s="4">
        <f t="shared" si="122"/>
        <v>4</v>
      </c>
      <c r="V3959">
        <f t="shared" si="123"/>
        <v>35</v>
      </c>
    </row>
    <row r="3960" spans="1:22" x14ac:dyDescent="0.25">
      <c r="A3960">
        <v>3762</v>
      </c>
      <c r="B3960" t="str">
        <f>"E"&amp;A3960</f>
        <v>E3762</v>
      </c>
      <c r="C3960" t="s">
        <v>55</v>
      </c>
      <c r="D3960">
        <v>3</v>
      </c>
      <c r="E3960">
        <f>IF(D3960&lt;4,D3960,4)</f>
        <v>3</v>
      </c>
      <c r="F3960" s="1">
        <v>40245</v>
      </c>
      <c r="G3960" s="1">
        <v>40396</v>
      </c>
      <c r="H3960" s="3">
        <f>G3960-F3960</f>
        <v>151</v>
      </c>
      <c r="I3960" s="3">
        <f>IF(H3960&lt;=60,1,IF(H3960&lt;=150,2,3))</f>
        <v>3</v>
      </c>
      <c r="J3960">
        <v>43.4</v>
      </c>
      <c r="K3960">
        <v>3.62</v>
      </c>
      <c r="L3960">
        <v>2.95</v>
      </c>
      <c r="M3960">
        <v>62</v>
      </c>
      <c r="N3960">
        <f>LOG(M3960/100,2)+3</f>
        <v>2.3103401206121505</v>
      </c>
      <c r="O3960">
        <f>INDEX(lehmad!B$2:B$412,MATCH(klypsid!$B3960,lehmad!$A$2:$A$412,0))</f>
        <v>38692</v>
      </c>
      <c r="P3960">
        <f>INDEX(lehmad!D$2:D$412,MATCH(klypsid!$B3960,lehmad!$A$2:$A$412,0))</f>
        <v>98</v>
      </c>
      <c r="Q3960">
        <f>INDEX(lehmad!E$2:E$412,MATCH(klypsid!$B3960,lehmad!$A$2:$A$412,0))</f>
        <v>1</v>
      </c>
      <c r="R3960" t="str">
        <f>INDEX(lehmad!F$2:F$412,MATCH(klypsid!$B3960,lehmad!$A$2:$A$412,0))</f>
        <v>DORADO-ET</v>
      </c>
      <c r="S3960">
        <f>INDEX(lehmad!H$2:H$412,MATCH(klypsid!$B3960,lehmad!$A$2:$A$412,0))</f>
        <v>102</v>
      </c>
      <c r="T3960">
        <f>INDEX(lehmad!K$2:K$412,MATCH(klypsid!$B3960,lehmad!$A$2:$A$412,0))</f>
        <v>106</v>
      </c>
      <c r="U3960" s="4">
        <f t="shared" si="122"/>
        <v>5</v>
      </c>
      <c r="V3960">
        <f t="shared" si="123"/>
        <v>25</v>
      </c>
    </row>
    <row r="3961" spans="1:22" x14ac:dyDescent="0.25">
      <c r="A3961">
        <v>3762</v>
      </c>
      <c r="B3961" t="str">
        <f>"E"&amp;A3961</f>
        <v>E3762</v>
      </c>
      <c r="C3961" t="s">
        <v>55</v>
      </c>
      <c r="D3961">
        <v>3</v>
      </c>
      <c r="E3961">
        <f>IF(D3961&lt;4,D3961,4)</f>
        <v>3</v>
      </c>
      <c r="F3961" s="1">
        <v>40245</v>
      </c>
      <c r="G3961" s="1">
        <v>40434</v>
      </c>
      <c r="H3961" s="3">
        <f>G3961-F3961</f>
        <v>189</v>
      </c>
      <c r="I3961" s="3">
        <f>IF(H3961&lt;=60,1,IF(H3961&lt;=150,2,3))</f>
        <v>3</v>
      </c>
      <c r="J3961">
        <v>41</v>
      </c>
      <c r="K3961">
        <v>3.77</v>
      </c>
      <c r="L3961">
        <v>3.29</v>
      </c>
      <c r="M3961">
        <v>39</v>
      </c>
      <c r="N3961">
        <f>LOG(M3961/100,2)+3</f>
        <v>1.6415460290875237</v>
      </c>
      <c r="O3961">
        <f>INDEX(lehmad!B$2:B$412,MATCH(klypsid!$B3961,lehmad!$A$2:$A$412,0))</f>
        <v>38692</v>
      </c>
      <c r="P3961">
        <f>INDEX(lehmad!D$2:D$412,MATCH(klypsid!$B3961,lehmad!$A$2:$A$412,0))</f>
        <v>98</v>
      </c>
      <c r="Q3961">
        <f>INDEX(lehmad!E$2:E$412,MATCH(klypsid!$B3961,lehmad!$A$2:$A$412,0))</f>
        <v>1</v>
      </c>
      <c r="R3961" t="str">
        <f>INDEX(lehmad!F$2:F$412,MATCH(klypsid!$B3961,lehmad!$A$2:$A$412,0))</f>
        <v>DORADO-ET</v>
      </c>
      <c r="S3961">
        <f>INDEX(lehmad!H$2:H$412,MATCH(klypsid!$B3961,lehmad!$A$2:$A$412,0))</f>
        <v>102</v>
      </c>
      <c r="T3961">
        <f>INDEX(lehmad!K$2:K$412,MATCH(klypsid!$B3961,lehmad!$A$2:$A$412,0))</f>
        <v>106</v>
      </c>
      <c r="U3961" s="4">
        <f t="shared" si="122"/>
        <v>6</v>
      </c>
      <c r="V3961">
        <f t="shared" si="123"/>
        <v>38</v>
      </c>
    </row>
    <row r="3962" spans="1:22" x14ac:dyDescent="0.25">
      <c r="A3962">
        <v>3762</v>
      </c>
      <c r="B3962" t="str">
        <f>"E"&amp;A3962</f>
        <v>E3762</v>
      </c>
      <c r="C3962" t="s">
        <v>55</v>
      </c>
      <c r="D3962">
        <v>3</v>
      </c>
      <c r="E3962">
        <f>IF(D3962&lt;4,D3962,4)</f>
        <v>3</v>
      </c>
      <c r="F3962" s="1">
        <v>40245</v>
      </c>
      <c r="G3962" s="1">
        <v>40462</v>
      </c>
      <c r="H3962" s="3">
        <f>G3962-F3962</f>
        <v>217</v>
      </c>
      <c r="I3962" s="3">
        <f>IF(H3962&lt;=60,1,IF(H3962&lt;=150,2,3))</f>
        <v>3</v>
      </c>
      <c r="J3962">
        <v>34.200000000000003</v>
      </c>
      <c r="K3962">
        <v>4.04</v>
      </c>
      <c r="L3962">
        <v>3.56</v>
      </c>
      <c r="M3962">
        <v>52</v>
      </c>
      <c r="N3962">
        <f>LOG(M3962/100,2)+3</f>
        <v>2.0565835283663674</v>
      </c>
      <c r="O3962">
        <f>INDEX(lehmad!B$2:B$412,MATCH(klypsid!$B3962,lehmad!$A$2:$A$412,0))</f>
        <v>38692</v>
      </c>
      <c r="P3962">
        <f>INDEX(lehmad!D$2:D$412,MATCH(klypsid!$B3962,lehmad!$A$2:$A$412,0))</f>
        <v>98</v>
      </c>
      <c r="Q3962">
        <f>INDEX(lehmad!E$2:E$412,MATCH(klypsid!$B3962,lehmad!$A$2:$A$412,0))</f>
        <v>1</v>
      </c>
      <c r="R3962" t="str">
        <f>INDEX(lehmad!F$2:F$412,MATCH(klypsid!$B3962,lehmad!$A$2:$A$412,0))</f>
        <v>DORADO-ET</v>
      </c>
      <c r="S3962">
        <f>INDEX(lehmad!H$2:H$412,MATCH(klypsid!$B3962,lehmad!$A$2:$A$412,0))</f>
        <v>102</v>
      </c>
      <c r="T3962">
        <f>INDEX(lehmad!K$2:K$412,MATCH(klypsid!$B3962,lehmad!$A$2:$A$412,0))</f>
        <v>106</v>
      </c>
      <c r="U3962" s="4">
        <f t="shared" si="122"/>
        <v>7</v>
      </c>
      <c r="V3962">
        <f t="shared" si="123"/>
        <v>28</v>
      </c>
    </row>
    <row r="3963" spans="1:22" x14ac:dyDescent="0.25">
      <c r="A3963">
        <v>3762</v>
      </c>
      <c r="B3963" t="str">
        <f>"E"&amp;A3963</f>
        <v>E3762</v>
      </c>
      <c r="C3963" t="s">
        <v>55</v>
      </c>
      <c r="D3963">
        <v>3</v>
      </c>
      <c r="E3963">
        <f>IF(D3963&lt;4,D3963,4)</f>
        <v>3</v>
      </c>
      <c r="F3963" s="1">
        <v>40245</v>
      </c>
      <c r="G3963" s="1">
        <v>40493</v>
      </c>
      <c r="H3963" s="3">
        <f>G3963-F3963</f>
        <v>248</v>
      </c>
      <c r="I3963" s="3">
        <f>IF(H3963&lt;=60,1,IF(H3963&lt;=150,2,3))</f>
        <v>3</v>
      </c>
      <c r="J3963">
        <v>31.1</v>
      </c>
      <c r="K3963">
        <v>4.07</v>
      </c>
      <c r="L3963">
        <v>3.48</v>
      </c>
      <c r="M3963">
        <v>59</v>
      </c>
      <c r="N3963">
        <f>LOG(M3963/100,2)+3</f>
        <v>2.2387868595871163</v>
      </c>
      <c r="O3963">
        <f>INDEX(lehmad!B$2:B$412,MATCH(klypsid!$B3963,lehmad!$A$2:$A$412,0))</f>
        <v>38692</v>
      </c>
      <c r="P3963">
        <f>INDEX(lehmad!D$2:D$412,MATCH(klypsid!$B3963,lehmad!$A$2:$A$412,0))</f>
        <v>98</v>
      </c>
      <c r="Q3963">
        <f>INDEX(lehmad!E$2:E$412,MATCH(klypsid!$B3963,lehmad!$A$2:$A$412,0))</f>
        <v>1</v>
      </c>
      <c r="R3963" t="str">
        <f>INDEX(lehmad!F$2:F$412,MATCH(klypsid!$B3963,lehmad!$A$2:$A$412,0))</f>
        <v>DORADO-ET</v>
      </c>
      <c r="S3963">
        <f>INDEX(lehmad!H$2:H$412,MATCH(klypsid!$B3963,lehmad!$A$2:$A$412,0))</f>
        <v>102</v>
      </c>
      <c r="T3963">
        <f>INDEX(lehmad!K$2:K$412,MATCH(klypsid!$B3963,lehmad!$A$2:$A$412,0))</f>
        <v>106</v>
      </c>
      <c r="U3963" s="4">
        <f t="shared" si="122"/>
        <v>8</v>
      </c>
      <c r="V3963">
        <f t="shared" si="123"/>
        <v>31</v>
      </c>
    </row>
    <row r="3964" spans="1:22" x14ac:dyDescent="0.25">
      <c r="A3964">
        <v>3762</v>
      </c>
      <c r="B3964" t="str">
        <f>"E"&amp;A3964</f>
        <v>E3762</v>
      </c>
      <c r="C3964" t="s">
        <v>55</v>
      </c>
      <c r="D3964">
        <v>3</v>
      </c>
      <c r="E3964">
        <f>IF(D3964&lt;4,D3964,4)</f>
        <v>3</v>
      </c>
      <c r="F3964" s="1">
        <v>40245</v>
      </c>
      <c r="G3964" s="1">
        <v>40521</v>
      </c>
      <c r="H3964" s="3">
        <f>G3964-F3964</f>
        <v>276</v>
      </c>
      <c r="I3964" s="3">
        <f>IF(H3964&lt;=60,1,IF(H3964&lt;=150,2,3))</f>
        <v>3</v>
      </c>
      <c r="J3964">
        <v>29</v>
      </c>
      <c r="K3964">
        <v>3.88</v>
      </c>
      <c r="L3964">
        <v>3.22</v>
      </c>
      <c r="M3964">
        <v>96</v>
      </c>
      <c r="N3964">
        <f>LOG(M3964/100,2)+3</f>
        <v>2.9411063109464313</v>
      </c>
      <c r="O3964">
        <f>INDEX(lehmad!B$2:B$412,MATCH(klypsid!$B3964,lehmad!$A$2:$A$412,0))</f>
        <v>38692</v>
      </c>
      <c r="P3964">
        <f>INDEX(lehmad!D$2:D$412,MATCH(klypsid!$B3964,lehmad!$A$2:$A$412,0))</f>
        <v>98</v>
      </c>
      <c r="Q3964">
        <f>INDEX(lehmad!E$2:E$412,MATCH(klypsid!$B3964,lehmad!$A$2:$A$412,0))</f>
        <v>1</v>
      </c>
      <c r="R3964" t="str">
        <f>INDEX(lehmad!F$2:F$412,MATCH(klypsid!$B3964,lehmad!$A$2:$A$412,0))</f>
        <v>DORADO-ET</v>
      </c>
      <c r="S3964">
        <f>INDEX(lehmad!H$2:H$412,MATCH(klypsid!$B3964,lehmad!$A$2:$A$412,0))</f>
        <v>102</v>
      </c>
      <c r="T3964">
        <f>INDEX(lehmad!K$2:K$412,MATCH(klypsid!$B3964,lehmad!$A$2:$A$412,0))</f>
        <v>106</v>
      </c>
      <c r="U3964" s="4">
        <f t="shared" si="122"/>
        <v>9</v>
      </c>
      <c r="V3964">
        <f t="shared" si="123"/>
        <v>28</v>
      </c>
    </row>
    <row r="3965" spans="1:22" x14ac:dyDescent="0.25">
      <c r="A3965">
        <v>3762</v>
      </c>
      <c r="B3965" t="str">
        <f>"E"&amp;A3965</f>
        <v>E3762</v>
      </c>
      <c r="C3965" t="s">
        <v>55</v>
      </c>
      <c r="D3965">
        <v>3</v>
      </c>
      <c r="E3965">
        <f>IF(D3965&lt;4,D3965,4)</f>
        <v>3</v>
      </c>
      <c r="F3965" s="1">
        <v>40245</v>
      </c>
      <c r="G3965" s="1">
        <v>40556</v>
      </c>
      <c r="H3965" s="3">
        <f>G3965-F3965</f>
        <v>311</v>
      </c>
      <c r="I3965" s="3">
        <f>IF(H3965&lt;=60,1,IF(H3965&lt;=150,2,3))</f>
        <v>3</v>
      </c>
      <c r="J3965">
        <v>27.2</v>
      </c>
      <c r="K3965">
        <v>3.94</v>
      </c>
      <c r="L3965">
        <v>3.57</v>
      </c>
      <c r="M3965">
        <v>57</v>
      </c>
      <c r="N3965">
        <f>LOG(M3965/100,2)+3</f>
        <v>2.1890338243900169</v>
      </c>
      <c r="O3965">
        <f>INDEX(lehmad!B$2:B$412,MATCH(klypsid!$B3965,lehmad!$A$2:$A$412,0))</f>
        <v>38692</v>
      </c>
      <c r="P3965">
        <f>INDEX(lehmad!D$2:D$412,MATCH(klypsid!$B3965,lehmad!$A$2:$A$412,0))</f>
        <v>98</v>
      </c>
      <c r="Q3965">
        <f>INDEX(lehmad!E$2:E$412,MATCH(klypsid!$B3965,lehmad!$A$2:$A$412,0))</f>
        <v>1</v>
      </c>
      <c r="R3965" t="str">
        <f>INDEX(lehmad!F$2:F$412,MATCH(klypsid!$B3965,lehmad!$A$2:$A$412,0))</f>
        <v>DORADO-ET</v>
      </c>
      <c r="S3965">
        <f>INDEX(lehmad!H$2:H$412,MATCH(klypsid!$B3965,lehmad!$A$2:$A$412,0))</f>
        <v>102</v>
      </c>
      <c r="T3965">
        <f>INDEX(lehmad!K$2:K$412,MATCH(klypsid!$B3965,lehmad!$A$2:$A$412,0))</f>
        <v>106</v>
      </c>
      <c r="U3965" s="4">
        <f t="shared" si="122"/>
        <v>10</v>
      </c>
      <c r="V3965">
        <f t="shared" si="123"/>
        <v>35</v>
      </c>
    </row>
    <row r="3966" spans="1:22" x14ac:dyDescent="0.25">
      <c r="A3966">
        <v>3765</v>
      </c>
      <c r="B3966" t="str">
        <f>"E"&amp;A3966</f>
        <v>E3765</v>
      </c>
      <c r="C3966" t="s">
        <v>112</v>
      </c>
      <c r="D3966">
        <v>1</v>
      </c>
      <c r="E3966">
        <f>IF(D3966&lt;4,D3966,4)</f>
        <v>1</v>
      </c>
      <c r="F3966" s="1">
        <v>39398</v>
      </c>
      <c r="G3966" s="1">
        <v>39418</v>
      </c>
      <c r="H3966" s="3">
        <f>G3966-F3966</f>
        <v>20</v>
      </c>
      <c r="I3966" s="3">
        <f>IF(H3966&lt;=60,1,IF(H3966&lt;=150,2,3))</f>
        <v>1</v>
      </c>
      <c r="J3966">
        <v>35.299999999999997</v>
      </c>
      <c r="K3966">
        <v>3.82</v>
      </c>
      <c r="L3966">
        <v>3.1</v>
      </c>
      <c r="M3966">
        <v>22</v>
      </c>
      <c r="N3966">
        <f>LOG(M3966/100,2)+3</f>
        <v>0.8155754288625725</v>
      </c>
      <c r="O3966">
        <f>INDEX(lehmad!B$2:B$412,MATCH(klypsid!$B3966,lehmad!$A$2:$A$412,0))</f>
        <v>38698</v>
      </c>
      <c r="P3966">
        <f>INDEX(lehmad!D$2:D$412,MATCH(klypsid!$B3966,lehmad!$A$2:$A$412,0))</f>
        <v>99</v>
      </c>
      <c r="Q3966">
        <f>INDEX(lehmad!E$2:E$412,MATCH(klypsid!$B3966,lehmad!$A$2:$A$412,0))</f>
        <v>0.875</v>
      </c>
      <c r="R3966" t="str">
        <f>INDEX(lehmad!F$2:F$412,MATCH(klypsid!$B3966,lehmad!$A$2:$A$412,0))</f>
        <v>LANCELOT-ET</v>
      </c>
      <c r="S3966">
        <f>INDEX(lehmad!H$2:H$412,MATCH(klypsid!$B3966,lehmad!$A$2:$A$412,0))</f>
        <v>126</v>
      </c>
      <c r="T3966">
        <f>INDEX(lehmad!K$2:K$412,MATCH(klypsid!$B3966,lehmad!$A$2:$A$412,0))</f>
        <v>122</v>
      </c>
      <c r="U3966" s="4">
        <f t="shared" si="122"/>
        <v>1</v>
      </c>
      <c r="V3966">
        <f t="shared" si="123"/>
        <v>20</v>
      </c>
    </row>
    <row r="3967" spans="1:22" x14ac:dyDescent="0.25">
      <c r="A3967">
        <v>3765</v>
      </c>
      <c r="B3967" t="str">
        <f>"E"&amp;A3967</f>
        <v>E3765</v>
      </c>
      <c r="C3967" t="s">
        <v>112</v>
      </c>
      <c r="D3967">
        <v>1</v>
      </c>
      <c r="E3967">
        <f>IF(D3967&lt;4,D3967,4)</f>
        <v>1</v>
      </c>
      <c r="F3967" s="1">
        <v>39398</v>
      </c>
      <c r="G3967" s="1">
        <v>39450</v>
      </c>
      <c r="H3967" s="3">
        <f>G3967-F3967</f>
        <v>52</v>
      </c>
      <c r="I3967" s="3">
        <f>IF(H3967&lt;=60,1,IF(H3967&lt;=150,2,3))</f>
        <v>1</v>
      </c>
      <c r="J3967">
        <v>39</v>
      </c>
      <c r="K3967">
        <v>3.56</v>
      </c>
      <c r="L3967">
        <v>2.99</v>
      </c>
      <c r="M3967">
        <v>18</v>
      </c>
      <c r="N3967">
        <f>LOG(M3967/100,2)+3</f>
        <v>0.52606881166758779</v>
      </c>
      <c r="O3967">
        <f>INDEX(lehmad!B$2:B$412,MATCH(klypsid!$B3967,lehmad!$A$2:$A$412,0))</f>
        <v>38698</v>
      </c>
      <c r="P3967">
        <f>INDEX(lehmad!D$2:D$412,MATCH(klypsid!$B3967,lehmad!$A$2:$A$412,0))</f>
        <v>99</v>
      </c>
      <c r="Q3967">
        <f>INDEX(lehmad!E$2:E$412,MATCH(klypsid!$B3967,lehmad!$A$2:$A$412,0))</f>
        <v>0.875</v>
      </c>
      <c r="R3967" t="str">
        <f>INDEX(lehmad!F$2:F$412,MATCH(klypsid!$B3967,lehmad!$A$2:$A$412,0))</f>
        <v>LANCELOT-ET</v>
      </c>
      <c r="S3967">
        <f>INDEX(lehmad!H$2:H$412,MATCH(klypsid!$B3967,lehmad!$A$2:$A$412,0))</f>
        <v>126</v>
      </c>
      <c r="T3967">
        <f>INDEX(lehmad!K$2:K$412,MATCH(klypsid!$B3967,lehmad!$A$2:$A$412,0))</f>
        <v>122</v>
      </c>
      <c r="U3967" s="4">
        <f t="shared" si="122"/>
        <v>2</v>
      </c>
      <c r="V3967">
        <f t="shared" si="123"/>
        <v>32</v>
      </c>
    </row>
    <row r="3968" spans="1:22" x14ac:dyDescent="0.25">
      <c r="A3968">
        <v>3765</v>
      </c>
      <c r="B3968" t="str">
        <f>"E"&amp;A3968</f>
        <v>E3765</v>
      </c>
      <c r="C3968" t="s">
        <v>112</v>
      </c>
      <c r="D3968">
        <v>1</v>
      </c>
      <c r="E3968">
        <f>IF(D3968&lt;4,D3968,4)</f>
        <v>1</v>
      </c>
      <c r="F3968" s="1">
        <v>39398</v>
      </c>
      <c r="G3968" s="1">
        <v>39481</v>
      </c>
      <c r="H3968" s="3">
        <f>G3968-F3968</f>
        <v>83</v>
      </c>
      <c r="I3968" s="3">
        <f>IF(H3968&lt;=60,1,IF(H3968&lt;=150,2,3))</f>
        <v>2</v>
      </c>
      <c r="J3968">
        <v>38</v>
      </c>
      <c r="K3968">
        <v>2.48</v>
      </c>
      <c r="L3968">
        <v>3.1</v>
      </c>
      <c r="M3968">
        <v>29</v>
      </c>
      <c r="N3968">
        <f>LOG(M3968/100,2)+3</f>
        <v>1.2141248053528473</v>
      </c>
      <c r="O3968">
        <f>INDEX(lehmad!B$2:B$412,MATCH(klypsid!$B3968,lehmad!$A$2:$A$412,0))</f>
        <v>38698</v>
      </c>
      <c r="P3968">
        <f>INDEX(lehmad!D$2:D$412,MATCH(klypsid!$B3968,lehmad!$A$2:$A$412,0))</f>
        <v>99</v>
      </c>
      <c r="Q3968">
        <f>INDEX(lehmad!E$2:E$412,MATCH(klypsid!$B3968,lehmad!$A$2:$A$412,0))</f>
        <v>0.875</v>
      </c>
      <c r="R3968" t="str">
        <f>INDEX(lehmad!F$2:F$412,MATCH(klypsid!$B3968,lehmad!$A$2:$A$412,0))</f>
        <v>LANCELOT-ET</v>
      </c>
      <c r="S3968">
        <f>INDEX(lehmad!H$2:H$412,MATCH(klypsid!$B3968,lehmad!$A$2:$A$412,0))</f>
        <v>126</v>
      </c>
      <c r="T3968">
        <f>INDEX(lehmad!K$2:K$412,MATCH(klypsid!$B3968,lehmad!$A$2:$A$412,0))</f>
        <v>122</v>
      </c>
      <c r="U3968" s="4">
        <f t="shared" si="122"/>
        <v>3</v>
      </c>
      <c r="V3968">
        <f t="shared" si="123"/>
        <v>31</v>
      </c>
    </row>
    <row r="3969" spans="1:22" x14ac:dyDescent="0.25">
      <c r="A3969">
        <v>3765</v>
      </c>
      <c r="B3969" t="str">
        <f>"E"&amp;A3969</f>
        <v>E3765</v>
      </c>
      <c r="C3969" t="s">
        <v>112</v>
      </c>
      <c r="D3969">
        <v>1</v>
      </c>
      <c r="E3969">
        <f>IF(D3969&lt;4,D3969,4)</f>
        <v>1</v>
      </c>
      <c r="F3969" s="1">
        <v>39398</v>
      </c>
      <c r="G3969" s="1">
        <v>39509</v>
      </c>
      <c r="H3969" s="3">
        <f>G3969-F3969</f>
        <v>111</v>
      </c>
      <c r="I3969" s="3">
        <f>IF(H3969&lt;=60,1,IF(H3969&lt;=150,2,3))</f>
        <v>2</v>
      </c>
      <c r="J3969">
        <v>37.1</v>
      </c>
      <c r="K3969">
        <v>3.17</v>
      </c>
      <c r="L3969">
        <v>3.13</v>
      </c>
      <c r="M3969">
        <v>16</v>
      </c>
      <c r="N3969">
        <f>LOG(M3969/100,2)+3</f>
        <v>0.35614381022527519</v>
      </c>
      <c r="O3969">
        <f>INDEX(lehmad!B$2:B$412,MATCH(klypsid!$B3969,lehmad!$A$2:$A$412,0))</f>
        <v>38698</v>
      </c>
      <c r="P3969">
        <f>INDEX(lehmad!D$2:D$412,MATCH(klypsid!$B3969,lehmad!$A$2:$A$412,0))</f>
        <v>99</v>
      </c>
      <c r="Q3969">
        <f>INDEX(lehmad!E$2:E$412,MATCH(klypsid!$B3969,lehmad!$A$2:$A$412,0))</f>
        <v>0.875</v>
      </c>
      <c r="R3969" t="str">
        <f>INDEX(lehmad!F$2:F$412,MATCH(klypsid!$B3969,lehmad!$A$2:$A$412,0))</f>
        <v>LANCELOT-ET</v>
      </c>
      <c r="S3969">
        <f>INDEX(lehmad!H$2:H$412,MATCH(klypsid!$B3969,lehmad!$A$2:$A$412,0))</f>
        <v>126</v>
      </c>
      <c r="T3969">
        <f>INDEX(lehmad!K$2:K$412,MATCH(klypsid!$B3969,lehmad!$A$2:$A$412,0))</f>
        <v>122</v>
      </c>
      <c r="U3969" s="4">
        <f t="shared" si="122"/>
        <v>4</v>
      </c>
      <c r="V3969">
        <f t="shared" si="123"/>
        <v>28</v>
      </c>
    </row>
    <row r="3970" spans="1:22" x14ac:dyDescent="0.25">
      <c r="A3970">
        <v>3765</v>
      </c>
      <c r="B3970" t="str">
        <f>"E"&amp;A3970</f>
        <v>E3765</v>
      </c>
      <c r="C3970" t="s">
        <v>112</v>
      </c>
      <c r="D3970">
        <v>1</v>
      </c>
      <c r="E3970">
        <f>IF(D3970&lt;4,D3970,4)</f>
        <v>1</v>
      </c>
      <c r="F3970" s="1">
        <v>39398</v>
      </c>
      <c r="G3970" s="1">
        <v>39539</v>
      </c>
      <c r="H3970" s="3">
        <f>G3970-F3970</f>
        <v>141</v>
      </c>
      <c r="I3970" s="3">
        <f>IF(H3970&lt;=60,1,IF(H3970&lt;=150,2,3))</f>
        <v>2</v>
      </c>
      <c r="J3970">
        <v>31.4</v>
      </c>
      <c r="K3970">
        <v>3.08</v>
      </c>
      <c r="L3970">
        <v>3.4</v>
      </c>
      <c r="M3970">
        <v>31</v>
      </c>
      <c r="N3970">
        <f>LOG(M3970/100,2)+3</f>
        <v>1.3103401206121505</v>
      </c>
      <c r="O3970">
        <f>INDEX(lehmad!B$2:B$412,MATCH(klypsid!$B3970,lehmad!$A$2:$A$412,0))</f>
        <v>38698</v>
      </c>
      <c r="P3970">
        <f>INDEX(lehmad!D$2:D$412,MATCH(klypsid!$B3970,lehmad!$A$2:$A$412,0))</f>
        <v>99</v>
      </c>
      <c r="Q3970">
        <f>INDEX(lehmad!E$2:E$412,MATCH(klypsid!$B3970,lehmad!$A$2:$A$412,0))</f>
        <v>0.875</v>
      </c>
      <c r="R3970" t="str">
        <f>INDEX(lehmad!F$2:F$412,MATCH(klypsid!$B3970,lehmad!$A$2:$A$412,0))</f>
        <v>LANCELOT-ET</v>
      </c>
      <c r="S3970">
        <f>INDEX(lehmad!H$2:H$412,MATCH(klypsid!$B3970,lehmad!$A$2:$A$412,0))</f>
        <v>126</v>
      </c>
      <c r="T3970">
        <f>INDEX(lehmad!K$2:K$412,MATCH(klypsid!$B3970,lehmad!$A$2:$A$412,0))</f>
        <v>122</v>
      </c>
      <c r="U3970" s="4">
        <f t="shared" si="122"/>
        <v>5</v>
      </c>
      <c r="V3970">
        <f t="shared" si="123"/>
        <v>30</v>
      </c>
    </row>
    <row r="3971" spans="1:22" x14ac:dyDescent="0.25">
      <c r="A3971">
        <v>3765</v>
      </c>
      <c r="B3971" t="str">
        <f>"E"&amp;A3971</f>
        <v>E3765</v>
      </c>
      <c r="C3971" t="s">
        <v>112</v>
      </c>
      <c r="D3971">
        <v>1</v>
      </c>
      <c r="E3971">
        <f>IF(D3971&lt;4,D3971,4)</f>
        <v>1</v>
      </c>
      <c r="F3971" s="1">
        <v>39398</v>
      </c>
      <c r="G3971" s="1">
        <v>39572</v>
      </c>
      <c r="H3971" s="3">
        <f>G3971-F3971</f>
        <v>174</v>
      </c>
      <c r="I3971" s="3">
        <f>IF(H3971&lt;=60,1,IF(H3971&lt;=150,2,3))</f>
        <v>3</v>
      </c>
      <c r="J3971">
        <v>32.5</v>
      </c>
      <c r="K3971">
        <v>2.3199999999999998</v>
      </c>
      <c r="L3971">
        <v>3.18</v>
      </c>
      <c r="M3971">
        <v>26</v>
      </c>
      <c r="N3971">
        <f>LOG(M3971/100,2)+3</f>
        <v>1.0565835283663676</v>
      </c>
      <c r="O3971">
        <f>INDEX(lehmad!B$2:B$412,MATCH(klypsid!$B3971,lehmad!$A$2:$A$412,0))</f>
        <v>38698</v>
      </c>
      <c r="P3971">
        <f>INDEX(lehmad!D$2:D$412,MATCH(klypsid!$B3971,lehmad!$A$2:$A$412,0))</f>
        <v>99</v>
      </c>
      <c r="Q3971">
        <f>INDEX(lehmad!E$2:E$412,MATCH(klypsid!$B3971,lehmad!$A$2:$A$412,0))</f>
        <v>0.875</v>
      </c>
      <c r="R3971" t="str">
        <f>INDEX(lehmad!F$2:F$412,MATCH(klypsid!$B3971,lehmad!$A$2:$A$412,0))</f>
        <v>LANCELOT-ET</v>
      </c>
      <c r="S3971">
        <f>INDEX(lehmad!H$2:H$412,MATCH(klypsid!$B3971,lehmad!$A$2:$A$412,0))</f>
        <v>126</v>
      </c>
      <c r="T3971">
        <f>INDEX(lehmad!K$2:K$412,MATCH(klypsid!$B3971,lehmad!$A$2:$A$412,0))</f>
        <v>122</v>
      </c>
      <c r="U3971" s="4">
        <f t="shared" ref="U3971:U4034" si="124">IF(AND(A3971=A3970,D3971=D3970),U3970+1,1)</f>
        <v>6</v>
      </c>
      <c r="V3971">
        <f t="shared" ref="V3971:V4034" si="125">IF(AND(A3971=A3970,D3971=D3970),G3971-G3970,G3971-F3971)</f>
        <v>33</v>
      </c>
    </row>
    <row r="3972" spans="1:22" x14ac:dyDescent="0.25">
      <c r="A3972">
        <v>3765</v>
      </c>
      <c r="B3972" t="str">
        <f>"E"&amp;A3972</f>
        <v>E3765</v>
      </c>
      <c r="C3972" t="s">
        <v>112</v>
      </c>
      <c r="D3972">
        <v>1</v>
      </c>
      <c r="E3972">
        <f>IF(D3972&lt;4,D3972,4)</f>
        <v>1</v>
      </c>
      <c r="F3972" s="1">
        <v>39398</v>
      </c>
      <c r="G3972" s="1">
        <v>39600</v>
      </c>
      <c r="H3972" s="3">
        <f>G3972-F3972</f>
        <v>202</v>
      </c>
      <c r="I3972" s="3">
        <f>IF(H3972&lt;=60,1,IF(H3972&lt;=150,2,3))</f>
        <v>3</v>
      </c>
      <c r="J3972">
        <v>31.2</v>
      </c>
      <c r="K3972">
        <v>2.27</v>
      </c>
      <c r="L3972">
        <v>3.24</v>
      </c>
      <c r="M3972">
        <v>25</v>
      </c>
      <c r="N3972">
        <f>LOG(M3972/100,2)+3</f>
        <v>1</v>
      </c>
      <c r="O3972">
        <f>INDEX(lehmad!B$2:B$412,MATCH(klypsid!$B3972,lehmad!$A$2:$A$412,0))</f>
        <v>38698</v>
      </c>
      <c r="P3972">
        <f>INDEX(lehmad!D$2:D$412,MATCH(klypsid!$B3972,lehmad!$A$2:$A$412,0))</f>
        <v>99</v>
      </c>
      <c r="Q3972">
        <f>INDEX(lehmad!E$2:E$412,MATCH(klypsid!$B3972,lehmad!$A$2:$A$412,0))</f>
        <v>0.875</v>
      </c>
      <c r="R3972" t="str">
        <f>INDEX(lehmad!F$2:F$412,MATCH(klypsid!$B3972,lehmad!$A$2:$A$412,0))</f>
        <v>LANCELOT-ET</v>
      </c>
      <c r="S3972">
        <f>INDEX(lehmad!H$2:H$412,MATCH(klypsid!$B3972,lehmad!$A$2:$A$412,0))</f>
        <v>126</v>
      </c>
      <c r="T3972">
        <f>INDEX(lehmad!K$2:K$412,MATCH(klypsid!$B3972,lehmad!$A$2:$A$412,0))</f>
        <v>122</v>
      </c>
      <c r="U3972" s="4">
        <f t="shared" si="124"/>
        <v>7</v>
      </c>
      <c r="V3972">
        <f t="shared" si="125"/>
        <v>28</v>
      </c>
    </row>
    <row r="3973" spans="1:22" x14ac:dyDescent="0.25">
      <c r="A3973">
        <v>3765</v>
      </c>
      <c r="B3973" t="str">
        <f>"E"&amp;A3973</f>
        <v>E3765</v>
      </c>
      <c r="C3973" t="s">
        <v>112</v>
      </c>
      <c r="D3973">
        <v>1</v>
      </c>
      <c r="E3973">
        <f>IF(D3973&lt;4,D3973,4)</f>
        <v>1</v>
      </c>
      <c r="F3973" s="1">
        <v>39398</v>
      </c>
      <c r="G3973" s="1">
        <v>39631</v>
      </c>
      <c r="H3973" s="3">
        <f>G3973-F3973</f>
        <v>233</v>
      </c>
      <c r="I3973" s="3">
        <f>IF(H3973&lt;=60,1,IF(H3973&lt;=150,2,3))</f>
        <v>3</v>
      </c>
      <c r="J3973">
        <v>26.1</v>
      </c>
      <c r="K3973">
        <v>2.08</v>
      </c>
      <c r="L3973">
        <v>3.37</v>
      </c>
      <c r="M3973">
        <v>56</v>
      </c>
      <c r="N3973">
        <f>LOG(M3973/100,2)+3</f>
        <v>2.1634987322828794</v>
      </c>
      <c r="O3973">
        <f>INDEX(lehmad!B$2:B$412,MATCH(klypsid!$B3973,lehmad!$A$2:$A$412,0))</f>
        <v>38698</v>
      </c>
      <c r="P3973">
        <f>INDEX(lehmad!D$2:D$412,MATCH(klypsid!$B3973,lehmad!$A$2:$A$412,0))</f>
        <v>99</v>
      </c>
      <c r="Q3973">
        <f>INDEX(lehmad!E$2:E$412,MATCH(klypsid!$B3973,lehmad!$A$2:$A$412,0))</f>
        <v>0.875</v>
      </c>
      <c r="R3973" t="str">
        <f>INDEX(lehmad!F$2:F$412,MATCH(klypsid!$B3973,lehmad!$A$2:$A$412,0))</f>
        <v>LANCELOT-ET</v>
      </c>
      <c r="S3973">
        <f>INDEX(lehmad!H$2:H$412,MATCH(klypsid!$B3973,lehmad!$A$2:$A$412,0))</f>
        <v>126</v>
      </c>
      <c r="T3973">
        <f>INDEX(lehmad!K$2:K$412,MATCH(klypsid!$B3973,lehmad!$A$2:$A$412,0))</f>
        <v>122</v>
      </c>
      <c r="U3973" s="4">
        <f t="shared" si="124"/>
        <v>8</v>
      </c>
      <c r="V3973">
        <f t="shared" si="125"/>
        <v>31</v>
      </c>
    </row>
    <row r="3974" spans="1:22" x14ac:dyDescent="0.25">
      <c r="A3974">
        <v>3765</v>
      </c>
      <c r="B3974" t="str">
        <f>"E"&amp;A3974</f>
        <v>E3765</v>
      </c>
      <c r="C3974" t="s">
        <v>112</v>
      </c>
      <c r="D3974">
        <v>1</v>
      </c>
      <c r="E3974">
        <f>IF(D3974&lt;4,D3974,4)</f>
        <v>1</v>
      </c>
      <c r="F3974" s="1">
        <v>39398</v>
      </c>
      <c r="G3974" s="1">
        <v>39663</v>
      </c>
      <c r="H3974" s="3">
        <f>G3974-F3974</f>
        <v>265</v>
      </c>
      <c r="I3974" s="3">
        <f>IF(H3974&lt;=60,1,IF(H3974&lt;=150,2,3))</f>
        <v>3</v>
      </c>
      <c r="J3974">
        <v>19.3</v>
      </c>
      <c r="K3974">
        <v>4.04</v>
      </c>
      <c r="L3974">
        <v>3.26</v>
      </c>
      <c r="M3974">
        <v>37</v>
      </c>
      <c r="N3974">
        <f>LOG(M3974/100,2)+3</f>
        <v>1.5655971758542251</v>
      </c>
      <c r="O3974">
        <f>INDEX(lehmad!B$2:B$412,MATCH(klypsid!$B3974,lehmad!$A$2:$A$412,0))</f>
        <v>38698</v>
      </c>
      <c r="P3974">
        <f>INDEX(lehmad!D$2:D$412,MATCH(klypsid!$B3974,lehmad!$A$2:$A$412,0))</f>
        <v>99</v>
      </c>
      <c r="Q3974">
        <f>INDEX(lehmad!E$2:E$412,MATCH(klypsid!$B3974,lehmad!$A$2:$A$412,0))</f>
        <v>0.875</v>
      </c>
      <c r="R3974" t="str">
        <f>INDEX(lehmad!F$2:F$412,MATCH(klypsid!$B3974,lehmad!$A$2:$A$412,0))</f>
        <v>LANCELOT-ET</v>
      </c>
      <c r="S3974">
        <f>INDEX(lehmad!H$2:H$412,MATCH(klypsid!$B3974,lehmad!$A$2:$A$412,0))</f>
        <v>126</v>
      </c>
      <c r="T3974">
        <f>INDEX(lehmad!K$2:K$412,MATCH(klypsid!$B3974,lehmad!$A$2:$A$412,0))</f>
        <v>122</v>
      </c>
      <c r="U3974" s="4">
        <f t="shared" si="124"/>
        <v>9</v>
      </c>
      <c r="V3974">
        <f t="shared" si="125"/>
        <v>32</v>
      </c>
    </row>
    <row r="3975" spans="1:22" x14ac:dyDescent="0.25">
      <c r="A3975">
        <v>3765</v>
      </c>
      <c r="B3975" t="str">
        <f>"E"&amp;A3975</f>
        <v>E3765</v>
      </c>
      <c r="C3975" t="s">
        <v>112</v>
      </c>
      <c r="D3975">
        <v>2</v>
      </c>
      <c r="E3975">
        <f>IF(D3975&lt;4,D3975,4)</f>
        <v>2</v>
      </c>
      <c r="F3975" s="1">
        <v>39740</v>
      </c>
      <c r="G3975" s="1">
        <v>39754</v>
      </c>
      <c r="H3975" s="3">
        <f>G3975-F3975</f>
        <v>14</v>
      </c>
      <c r="I3975" s="3">
        <f>IF(H3975&lt;=60,1,IF(H3975&lt;=150,2,3))</f>
        <v>1</v>
      </c>
      <c r="J3975">
        <v>45.9</v>
      </c>
      <c r="K3975">
        <v>3.79</v>
      </c>
      <c r="L3975">
        <v>3.28</v>
      </c>
      <c r="M3975">
        <v>7</v>
      </c>
      <c r="N3975">
        <f>LOG(M3975/100,2)+3</f>
        <v>-0.83650126771712063</v>
      </c>
      <c r="O3975">
        <f>INDEX(lehmad!B$2:B$412,MATCH(klypsid!$B3975,lehmad!$A$2:$A$412,0))</f>
        <v>38698</v>
      </c>
      <c r="P3975">
        <f>INDEX(lehmad!D$2:D$412,MATCH(klypsid!$B3975,lehmad!$A$2:$A$412,0))</f>
        <v>99</v>
      </c>
      <c r="Q3975">
        <f>INDEX(lehmad!E$2:E$412,MATCH(klypsid!$B3975,lehmad!$A$2:$A$412,0))</f>
        <v>0.875</v>
      </c>
      <c r="R3975" t="str">
        <f>INDEX(lehmad!F$2:F$412,MATCH(klypsid!$B3975,lehmad!$A$2:$A$412,0))</f>
        <v>LANCELOT-ET</v>
      </c>
      <c r="S3975">
        <f>INDEX(lehmad!H$2:H$412,MATCH(klypsid!$B3975,lehmad!$A$2:$A$412,0))</f>
        <v>126</v>
      </c>
      <c r="T3975">
        <f>INDEX(lehmad!K$2:K$412,MATCH(klypsid!$B3975,lehmad!$A$2:$A$412,0))</f>
        <v>122</v>
      </c>
      <c r="U3975" s="4">
        <f t="shared" si="124"/>
        <v>1</v>
      </c>
      <c r="V3975">
        <f t="shared" si="125"/>
        <v>14</v>
      </c>
    </row>
    <row r="3976" spans="1:22" x14ac:dyDescent="0.25">
      <c r="A3976">
        <v>3765</v>
      </c>
      <c r="B3976" t="str">
        <f>"E"&amp;A3976</f>
        <v>E3765</v>
      </c>
      <c r="C3976" t="s">
        <v>112</v>
      </c>
      <c r="D3976">
        <v>2</v>
      </c>
      <c r="E3976">
        <f>IF(D3976&lt;4,D3976,4)</f>
        <v>2</v>
      </c>
      <c r="F3976" s="1">
        <v>39740</v>
      </c>
      <c r="G3976" s="1">
        <v>39783</v>
      </c>
      <c r="H3976" s="3">
        <f>G3976-F3976</f>
        <v>43</v>
      </c>
      <c r="I3976" s="3">
        <f>IF(H3976&lt;=60,1,IF(H3976&lt;=150,2,3))</f>
        <v>1</v>
      </c>
      <c r="J3976">
        <v>53.9</v>
      </c>
      <c r="K3976">
        <v>3.33</v>
      </c>
      <c r="L3976">
        <v>2.89</v>
      </c>
      <c r="M3976">
        <v>5</v>
      </c>
      <c r="N3976">
        <f>LOG(M3976/100,2)+3</f>
        <v>-1.3219280948873626</v>
      </c>
      <c r="O3976">
        <f>INDEX(lehmad!B$2:B$412,MATCH(klypsid!$B3976,lehmad!$A$2:$A$412,0))</f>
        <v>38698</v>
      </c>
      <c r="P3976">
        <f>INDEX(lehmad!D$2:D$412,MATCH(klypsid!$B3976,lehmad!$A$2:$A$412,0))</f>
        <v>99</v>
      </c>
      <c r="Q3976">
        <f>INDEX(lehmad!E$2:E$412,MATCH(klypsid!$B3976,lehmad!$A$2:$A$412,0))</f>
        <v>0.875</v>
      </c>
      <c r="R3976" t="str">
        <f>INDEX(lehmad!F$2:F$412,MATCH(klypsid!$B3976,lehmad!$A$2:$A$412,0))</f>
        <v>LANCELOT-ET</v>
      </c>
      <c r="S3976">
        <f>INDEX(lehmad!H$2:H$412,MATCH(klypsid!$B3976,lehmad!$A$2:$A$412,0))</f>
        <v>126</v>
      </c>
      <c r="T3976">
        <f>INDEX(lehmad!K$2:K$412,MATCH(klypsid!$B3976,lehmad!$A$2:$A$412,0))</f>
        <v>122</v>
      </c>
      <c r="U3976" s="4">
        <f t="shared" si="124"/>
        <v>2</v>
      </c>
      <c r="V3976">
        <f t="shared" si="125"/>
        <v>29</v>
      </c>
    </row>
    <row r="3977" spans="1:22" x14ac:dyDescent="0.25">
      <c r="A3977">
        <v>3765</v>
      </c>
      <c r="B3977" t="str">
        <f>"E"&amp;A3977</f>
        <v>E3765</v>
      </c>
      <c r="C3977" t="s">
        <v>112</v>
      </c>
      <c r="D3977">
        <v>2</v>
      </c>
      <c r="E3977">
        <f>IF(D3977&lt;4,D3977,4)</f>
        <v>2</v>
      </c>
      <c r="F3977" s="1">
        <v>39740</v>
      </c>
      <c r="G3977" s="1">
        <v>39817</v>
      </c>
      <c r="H3977" s="3">
        <f>G3977-F3977</f>
        <v>77</v>
      </c>
      <c r="I3977" s="3">
        <f>IF(H3977&lt;=60,1,IF(H3977&lt;=150,2,3))</f>
        <v>2</v>
      </c>
      <c r="J3977">
        <v>50</v>
      </c>
      <c r="K3977">
        <v>3.07</v>
      </c>
      <c r="L3977">
        <v>2.89</v>
      </c>
      <c r="M3977">
        <v>19</v>
      </c>
      <c r="N3977">
        <f>LOG(M3977/100,2)+3</f>
        <v>0.60407132366886085</v>
      </c>
      <c r="O3977">
        <f>INDEX(lehmad!B$2:B$412,MATCH(klypsid!$B3977,lehmad!$A$2:$A$412,0))</f>
        <v>38698</v>
      </c>
      <c r="P3977">
        <f>INDEX(lehmad!D$2:D$412,MATCH(klypsid!$B3977,lehmad!$A$2:$A$412,0))</f>
        <v>99</v>
      </c>
      <c r="Q3977">
        <f>INDEX(lehmad!E$2:E$412,MATCH(klypsid!$B3977,lehmad!$A$2:$A$412,0))</f>
        <v>0.875</v>
      </c>
      <c r="R3977" t="str">
        <f>INDEX(lehmad!F$2:F$412,MATCH(klypsid!$B3977,lehmad!$A$2:$A$412,0))</f>
        <v>LANCELOT-ET</v>
      </c>
      <c r="S3977">
        <f>INDEX(lehmad!H$2:H$412,MATCH(klypsid!$B3977,lehmad!$A$2:$A$412,0))</f>
        <v>126</v>
      </c>
      <c r="T3977">
        <f>INDEX(lehmad!K$2:K$412,MATCH(klypsid!$B3977,lehmad!$A$2:$A$412,0))</f>
        <v>122</v>
      </c>
      <c r="U3977" s="4">
        <f t="shared" si="124"/>
        <v>3</v>
      </c>
      <c r="V3977">
        <f t="shared" si="125"/>
        <v>34</v>
      </c>
    </row>
    <row r="3978" spans="1:22" x14ac:dyDescent="0.25">
      <c r="A3978">
        <v>3765</v>
      </c>
      <c r="B3978" t="str">
        <f>"E"&amp;A3978</f>
        <v>E3765</v>
      </c>
      <c r="C3978" t="s">
        <v>112</v>
      </c>
      <c r="D3978">
        <v>2</v>
      </c>
      <c r="E3978">
        <f>IF(D3978&lt;4,D3978,4)</f>
        <v>2</v>
      </c>
      <c r="F3978" s="1">
        <v>39740</v>
      </c>
      <c r="G3978" s="1">
        <v>39845</v>
      </c>
      <c r="H3978" s="3">
        <f>G3978-F3978</f>
        <v>105</v>
      </c>
      <c r="I3978" s="3">
        <f>IF(H3978&lt;=60,1,IF(H3978&lt;=150,2,3))</f>
        <v>2</v>
      </c>
      <c r="J3978">
        <v>45.9</v>
      </c>
      <c r="K3978">
        <v>3.45</v>
      </c>
      <c r="L3978">
        <v>3.08</v>
      </c>
      <c r="M3978">
        <v>38</v>
      </c>
      <c r="N3978">
        <f>LOG(M3978/100,2)+3</f>
        <v>1.6040713236688608</v>
      </c>
      <c r="O3978">
        <f>INDEX(lehmad!B$2:B$412,MATCH(klypsid!$B3978,lehmad!$A$2:$A$412,0))</f>
        <v>38698</v>
      </c>
      <c r="P3978">
        <f>INDEX(lehmad!D$2:D$412,MATCH(klypsid!$B3978,lehmad!$A$2:$A$412,0))</f>
        <v>99</v>
      </c>
      <c r="Q3978">
        <f>INDEX(lehmad!E$2:E$412,MATCH(klypsid!$B3978,lehmad!$A$2:$A$412,0))</f>
        <v>0.875</v>
      </c>
      <c r="R3978" t="str">
        <f>INDEX(lehmad!F$2:F$412,MATCH(klypsid!$B3978,lehmad!$A$2:$A$412,0))</f>
        <v>LANCELOT-ET</v>
      </c>
      <c r="S3978">
        <f>INDEX(lehmad!H$2:H$412,MATCH(klypsid!$B3978,lehmad!$A$2:$A$412,0))</f>
        <v>126</v>
      </c>
      <c r="T3978">
        <f>INDEX(lehmad!K$2:K$412,MATCH(klypsid!$B3978,lehmad!$A$2:$A$412,0))</f>
        <v>122</v>
      </c>
      <c r="U3978" s="4">
        <f t="shared" si="124"/>
        <v>4</v>
      </c>
      <c r="V3978">
        <f t="shared" si="125"/>
        <v>28</v>
      </c>
    </row>
    <row r="3979" spans="1:22" x14ac:dyDescent="0.25">
      <c r="A3979">
        <v>3765</v>
      </c>
      <c r="B3979" t="str">
        <f>"E"&amp;A3979</f>
        <v>E3765</v>
      </c>
      <c r="C3979" t="s">
        <v>112</v>
      </c>
      <c r="D3979">
        <v>2</v>
      </c>
      <c r="E3979">
        <f>IF(D3979&lt;4,D3979,4)</f>
        <v>2</v>
      </c>
      <c r="F3979" s="1">
        <v>39740</v>
      </c>
      <c r="G3979" s="1">
        <v>39875</v>
      </c>
      <c r="H3979" s="3">
        <f>G3979-F3979</f>
        <v>135</v>
      </c>
      <c r="I3979" s="3">
        <f>IF(H3979&lt;=60,1,IF(H3979&lt;=150,2,3))</f>
        <v>2</v>
      </c>
      <c r="J3979">
        <v>31.5</v>
      </c>
      <c r="K3979">
        <v>3.97</v>
      </c>
      <c r="L3979">
        <v>3.12</v>
      </c>
      <c r="M3979">
        <v>727</v>
      </c>
      <c r="N3979">
        <f>LOG(M3979/100,2)+3</f>
        <v>5.861955364144869</v>
      </c>
      <c r="O3979">
        <f>INDEX(lehmad!B$2:B$412,MATCH(klypsid!$B3979,lehmad!$A$2:$A$412,0))</f>
        <v>38698</v>
      </c>
      <c r="P3979">
        <f>INDEX(lehmad!D$2:D$412,MATCH(klypsid!$B3979,lehmad!$A$2:$A$412,0))</f>
        <v>99</v>
      </c>
      <c r="Q3979">
        <f>INDEX(lehmad!E$2:E$412,MATCH(klypsid!$B3979,lehmad!$A$2:$A$412,0))</f>
        <v>0.875</v>
      </c>
      <c r="R3979" t="str">
        <f>INDEX(lehmad!F$2:F$412,MATCH(klypsid!$B3979,lehmad!$A$2:$A$412,0))</f>
        <v>LANCELOT-ET</v>
      </c>
      <c r="S3979">
        <f>INDEX(lehmad!H$2:H$412,MATCH(klypsid!$B3979,lehmad!$A$2:$A$412,0))</f>
        <v>126</v>
      </c>
      <c r="T3979">
        <f>INDEX(lehmad!K$2:K$412,MATCH(klypsid!$B3979,lehmad!$A$2:$A$412,0))</f>
        <v>122</v>
      </c>
      <c r="U3979" s="4">
        <f t="shared" si="124"/>
        <v>5</v>
      </c>
      <c r="V3979">
        <f t="shared" si="125"/>
        <v>30</v>
      </c>
    </row>
    <row r="3980" spans="1:22" x14ac:dyDescent="0.25">
      <c r="A3980">
        <v>3765</v>
      </c>
      <c r="B3980" t="str">
        <f>"E"&amp;A3980</f>
        <v>E3765</v>
      </c>
      <c r="C3980" t="s">
        <v>112</v>
      </c>
      <c r="D3980">
        <v>2</v>
      </c>
      <c r="E3980">
        <f>IF(D3980&lt;4,D3980,4)</f>
        <v>2</v>
      </c>
      <c r="F3980" s="1">
        <v>39740</v>
      </c>
      <c r="G3980" s="1">
        <v>39908</v>
      </c>
      <c r="H3980" s="3">
        <f>G3980-F3980</f>
        <v>168</v>
      </c>
      <c r="I3980" s="3">
        <f>IF(H3980&lt;=60,1,IF(H3980&lt;=150,2,3))</f>
        <v>3</v>
      </c>
      <c r="J3980">
        <v>31.5</v>
      </c>
      <c r="K3980">
        <v>3.83</v>
      </c>
      <c r="L3980">
        <v>3.09</v>
      </c>
      <c r="M3980">
        <v>88</v>
      </c>
      <c r="N3980">
        <f>LOG(M3980/100,2)+3</f>
        <v>2.8155754288625725</v>
      </c>
      <c r="O3980">
        <f>INDEX(lehmad!B$2:B$412,MATCH(klypsid!$B3980,lehmad!$A$2:$A$412,0))</f>
        <v>38698</v>
      </c>
      <c r="P3980">
        <f>INDEX(lehmad!D$2:D$412,MATCH(klypsid!$B3980,lehmad!$A$2:$A$412,0))</f>
        <v>99</v>
      </c>
      <c r="Q3980">
        <f>INDEX(lehmad!E$2:E$412,MATCH(klypsid!$B3980,lehmad!$A$2:$A$412,0))</f>
        <v>0.875</v>
      </c>
      <c r="R3980" t="str">
        <f>INDEX(lehmad!F$2:F$412,MATCH(klypsid!$B3980,lehmad!$A$2:$A$412,0))</f>
        <v>LANCELOT-ET</v>
      </c>
      <c r="S3980">
        <f>INDEX(lehmad!H$2:H$412,MATCH(klypsid!$B3980,lehmad!$A$2:$A$412,0))</f>
        <v>126</v>
      </c>
      <c r="T3980">
        <f>INDEX(lehmad!K$2:K$412,MATCH(klypsid!$B3980,lehmad!$A$2:$A$412,0))</f>
        <v>122</v>
      </c>
      <c r="U3980" s="4">
        <f t="shared" si="124"/>
        <v>6</v>
      </c>
      <c r="V3980">
        <f t="shared" si="125"/>
        <v>33</v>
      </c>
    </row>
    <row r="3981" spans="1:22" x14ac:dyDescent="0.25">
      <c r="A3981">
        <v>3765</v>
      </c>
      <c r="B3981" t="str">
        <f>"E"&amp;A3981</f>
        <v>E3765</v>
      </c>
      <c r="C3981" t="s">
        <v>112</v>
      </c>
      <c r="D3981">
        <v>2</v>
      </c>
      <c r="E3981">
        <f>IF(D3981&lt;4,D3981,4)</f>
        <v>2</v>
      </c>
      <c r="F3981" s="1">
        <v>39740</v>
      </c>
      <c r="G3981" s="1">
        <v>39944</v>
      </c>
      <c r="H3981" s="3">
        <f>G3981-F3981</f>
        <v>204</v>
      </c>
      <c r="I3981" s="3">
        <f>IF(H3981&lt;=60,1,IF(H3981&lt;=150,2,3))</f>
        <v>3</v>
      </c>
      <c r="J3981">
        <v>30.5</v>
      </c>
      <c r="K3981">
        <v>3.64</v>
      </c>
      <c r="L3981">
        <v>3.13</v>
      </c>
      <c r="M3981">
        <v>115</v>
      </c>
      <c r="N3981">
        <f>LOG(M3981/100,2)+3</f>
        <v>3.2016338611696504</v>
      </c>
      <c r="O3981">
        <f>INDEX(lehmad!B$2:B$412,MATCH(klypsid!$B3981,lehmad!$A$2:$A$412,0))</f>
        <v>38698</v>
      </c>
      <c r="P3981">
        <f>INDEX(lehmad!D$2:D$412,MATCH(klypsid!$B3981,lehmad!$A$2:$A$412,0))</f>
        <v>99</v>
      </c>
      <c r="Q3981">
        <f>INDEX(lehmad!E$2:E$412,MATCH(klypsid!$B3981,lehmad!$A$2:$A$412,0))</f>
        <v>0.875</v>
      </c>
      <c r="R3981" t="str">
        <f>INDEX(lehmad!F$2:F$412,MATCH(klypsid!$B3981,lehmad!$A$2:$A$412,0))</f>
        <v>LANCELOT-ET</v>
      </c>
      <c r="S3981">
        <f>INDEX(lehmad!H$2:H$412,MATCH(klypsid!$B3981,lehmad!$A$2:$A$412,0))</f>
        <v>126</v>
      </c>
      <c r="T3981">
        <f>INDEX(lehmad!K$2:K$412,MATCH(klypsid!$B3981,lehmad!$A$2:$A$412,0))</f>
        <v>122</v>
      </c>
      <c r="U3981" s="4">
        <f t="shared" si="124"/>
        <v>7</v>
      </c>
      <c r="V3981">
        <f t="shared" si="125"/>
        <v>36</v>
      </c>
    </row>
    <row r="3982" spans="1:22" x14ac:dyDescent="0.25">
      <c r="A3982">
        <v>3765</v>
      </c>
      <c r="B3982" t="str">
        <f>"E"&amp;A3982</f>
        <v>E3765</v>
      </c>
      <c r="C3982" t="s">
        <v>112</v>
      </c>
      <c r="D3982">
        <v>2</v>
      </c>
      <c r="E3982">
        <f>IF(D3982&lt;4,D3982,4)</f>
        <v>2</v>
      </c>
      <c r="F3982" s="1">
        <v>39740</v>
      </c>
      <c r="G3982" s="1">
        <v>39972</v>
      </c>
      <c r="H3982" s="3">
        <f>G3982-F3982</f>
        <v>232</v>
      </c>
      <c r="I3982" s="3">
        <f>IF(H3982&lt;=60,1,IF(H3982&lt;=150,2,3))</f>
        <v>3</v>
      </c>
      <c r="J3982">
        <v>27.1</v>
      </c>
      <c r="K3982">
        <v>3.73</v>
      </c>
      <c r="L3982">
        <v>3.22</v>
      </c>
      <c r="M3982">
        <v>167</v>
      </c>
      <c r="N3982">
        <f>LOG(M3982/100,2)+3</f>
        <v>3.7398481026993275</v>
      </c>
      <c r="O3982">
        <f>INDEX(lehmad!B$2:B$412,MATCH(klypsid!$B3982,lehmad!$A$2:$A$412,0))</f>
        <v>38698</v>
      </c>
      <c r="P3982">
        <f>INDEX(lehmad!D$2:D$412,MATCH(klypsid!$B3982,lehmad!$A$2:$A$412,0))</f>
        <v>99</v>
      </c>
      <c r="Q3982">
        <f>INDEX(lehmad!E$2:E$412,MATCH(klypsid!$B3982,lehmad!$A$2:$A$412,0))</f>
        <v>0.875</v>
      </c>
      <c r="R3982" t="str">
        <f>INDEX(lehmad!F$2:F$412,MATCH(klypsid!$B3982,lehmad!$A$2:$A$412,0))</f>
        <v>LANCELOT-ET</v>
      </c>
      <c r="S3982">
        <f>INDEX(lehmad!H$2:H$412,MATCH(klypsid!$B3982,lehmad!$A$2:$A$412,0))</f>
        <v>126</v>
      </c>
      <c r="T3982">
        <f>INDEX(lehmad!K$2:K$412,MATCH(klypsid!$B3982,lehmad!$A$2:$A$412,0))</f>
        <v>122</v>
      </c>
      <c r="U3982" s="4">
        <f t="shared" si="124"/>
        <v>8</v>
      </c>
      <c r="V3982">
        <f t="shared" si="125"/>
        <v>28</v>
      </c>
    </row>
    <row r="3983" spans="1:22" x14ac:dyDescent="0.25">
      <c r="A3983">
        <v>3765</v>
      </c>
      <c r="B3983" t="str">
        <f>"E"&amp;A3983</f>
        <v>E3765</v>
      </c>
      <c r="C3983" t="s">
        <v>112</v>
      </c>
      <c r="D3983">
        <v>2</v>
      </c>
      <c r="E3983">
        <f>IF(D3983&lt;4,D3983,4)</f>
        <v>2</v>
      </c>
      <c r="F3983" s="1">
        <v>39740</v>
      </c>
      <c r="G3983" s="1">
        <v>40007</v>
      </c>
      <c r="H3983" s="3">
        <f>G3983-F3983</f>
        <v>267</v>
      </c>
      <c r="I3983" s="3">
        <f>IF(H3983&lt;=60,1,IF(H3983&lt;=150,2,3))</f>
        <v>3</v>
      </c>
      <c r="J3983">
        <v>20.2</v>
      </c>
      <c r="K3983">
        <v>4.47</v>
      </c>
      <c r="L3983">
        <v>3.54</v>
      </c>
      <c r="M3983">
        <v>95</v>
      </c>
      <c r="N3983">
        <f>LOG(M3983/100,2)+3</f>
        <v>2.925999418556223</v>
      </c>
      <c r="O3983">
        <f>INDEX(lehmad!B$2:B$412,MATCH(klypsid!$B3983,lehmad!$A$2:$A$412,0))</f>
        <v>38698</v>
      </c>
      <c r="P3983">
        <f>INDEX(lehmad!D$2:D$412,MATCH(klypsid!$B3983,lehmad!$A$2:$A$412,0))</f>
        <v>99</v>
      </c>
      <c r="Q3983">
        <f>INDEX(lehmad!E$2:E$412,MATCH(klypsid!$B3983,lehmad!$A$2:$A$412,0))</f>
        <v>0.875</v>
      </c>
      <c r="R3983" t="str">
        <f>INDEX(lehmad!F$2:F$412,MATCH(klypsid!$B3983,lehmad!$A$2:$A$412,0))</f>
        <v>LANCELOT-ET</v>
      </c>
      <c r="S3983">
        <f>INDEX(lehmad!H$2:H$412,MATCH(klypsid!$B3983,lehmad!$A$2:$A$412,0))</f>
        <v>126</v>
      </c>
      <c r="T3983">
        <f>INDEX(lehmad!K$2:K$412,MATCH(klypsid!$B3983,lehmad!$A$2:$A$412,0))</f>
        <v>122</v>
      </c>
      <c r="U3983" s="4">
        <f t="shared" si="124"/>
        <v>9</v>
      </c>
      <c r="V3983">
        <f t="shared" si="125"/>
        <v>35</v>
      </c>
    </row>
    <row r="3984" spans="1:22" x14ac:dyDescent="0.25">
      <c r="A3984">
        <v>3765</v>
      </c>
      <c r="B3984" t="str">
        <f>"E"&amp;A3984</f>
        <v>E3765</v>
      </c>
      <c r="C3984" t="s">
        <v>112</v>
      </c>
      <c r="D3984">
        <v>2</v>
      </c>
      <c r="E3984">
        <f>IF(D3984&lt;4,D3984,4)</f>
        <v>2</v>
      </c>
      <c r="F3984" s="1">
        <v>39740</v>
      </c>
      <c r="G3984" s="1">
        <v>40037</v>
      </c>
      <c r="H3984" s="3">
        <f>G3984-F3984</f>
        <v>297</v>
      </c>
      <c r="I3984" s="3">
        <f>IF(H3984&lt;=60,1,IF(H3984&lt;=150,2,3))</f>
        <v>3</v>
      </c>
      <c r="J3984">
        <v>15.6</v>
      </c>
      <c r="K3984">
        <v>4.63</v>
      </c>
      <c r="L3984">
        <v>3.48</v>
      </c>
      <c r="M3984">
        <v>111</v>
      </c>
      <c r="N3984">
        <f>LOG(M3984/100,2)+3</f>
        <v>3.1505596765753814</v>
      </c>
      <c r="O3984">
        <f>INDEX(lehmad!B$2:B$412,MATCH(klypsid!$B3984,lehmad!$A$2:$A$412,0))</f>
        <v>38698</v>
      </c>
      <c r="P3984">
        <f>INDEX(lehmad!D$2:D$412,MATCH(klypsid!$B3984,lehmad!$A$2:$A$412,0))</f>
        <v>99</v>
      </c>
      <c r="Q3984">
        <f>INDEX(lehmad!E$2:E$412,MATCH(klypsid!$B3984,lehmad!$A$2:$A$412,0))</f>
        <v>0.875</v>
      </c>
      <c r="R3984" t="str">
        <f>INDEX(lehmad!F$2:F$412,MATCH(klypsid!$B3984,lehmad!$A$2:$A$412,0))</f>
        <v>LANCELOT-ET</v>
      </c>
      <c r="S3984">
        <f>INDEX(lehmad!H$2:H$412,MATCH(klypsid!$B3984,lehmad!$A$2:$A$412,0))</f>
        <v>126</v>
      </c>
      <c r="T3984">
        <f>INDEX(lehmad!K$2:K$412,MATCH(klypsid!$B3984,lehmad!$A$2:$A$412,0))</f>
        <v>122</v>
      </c>
      <c r="U3984" s="4">
        <f t="shared" si="124"/>
        <v>10</v>
      </c>
      <c r="V3984">
        <f t="shared" si="125"/>
        <v>30</v>
      </c>
    </row>
    <row r="3985" spans="1:22" x14ac:dyDescent="0.25">
      <c r="A3985">
        <v>3765</v>
      </c>
      <c r="B3985" t="str">
        <f>"E"&amp;A3985</f>
        <v>E3765</v>
      </c>
      <c r="C3985" t="s">
        <v>112</v>
      </c>
      <c r="D3985">
        <v>3</v>
      </c>
      <c r="E3985">
        <f>IF(D3985&lt;4,D3985,4)</f>
        <v>3</v>
      </c>
      <c r="F3985" s="1">
        <v>40108</v>
      </c>
      <c r="G3985" s="1">
        <v>40125</v>
      </c>
      <c r="H3985" s="3">
        <f>G3985-F3985</f>
        <v>17</v>
      </c>
      <c r="I3985" s="3">
        <f>IF(H3985&lt;=60,1,IF(H3985&lt;=150,2,3))</f>
        <v>1</v>
      </c>
      <c r="J3985">
        <v>39.200000000000003</v>
      </c>
      <c r="K3985">
        <v>4.17</v>
      </c>
      <c r="L3985">
        <v>3.34</v>
      </c>
      <c r="M3985">
        <v>18</v>
      </c>
      <c r="N3985">
        <f>LOG(M3985/100,2)+3</f>
        <v>0.52606881166758779</v>
      </c>
      <c r="O3985">
        <f>INDEX(lehmad!B$2:B$412,MATCH(klypsid!$B3985,lehmad!$A$2:$A$412,0))</f>
        <v>38698</v>
      </c>
      <c r="P3985">
        <f>INDEX(lehmad!D$2:D$412,MATCH(klypsid!$B3985,lehmad!$A$2:$A$412,0))</f>
        <v>99</v>
      </c>
      <c r="Q3985">
        <f>INDEX(lehmad!E$2:E$412,MATCH(klypsid!$B3985,lehmad!$A$2:$A$412,0))</f>
        <v>0.875</v>
      </c>
      <c r="R3985" t="str">
        <f>INDEX(lehmad!F$2:F$412,MATCH(klypsid!$B3985,lehmad!$A$2:$A$412,0))</f>
        <v>LANCELOT-ET</v>
      </c>
      <c r="S3985">
        <f>INDEX(lehmad!H$2:H$412,MATCH(klypsid!$B3985,lehmad!$A$2:$A$412,0))</f>
        <v>126</v>
      </c>
      <c r="T3985">
        <f>INDEX(lehmad!K$2:K$412,MATCH(klypsid!$B3985,lehmad!$A$2:$A$412,0))</f>
        <v>122</v>
      </c>
      <c r="U3985" s="4">
        <f t="shared" si="124"/>
        <v>1</v>
      </c>
      <c r="V3985">
        <f t="shared" si="125"/>
        <v>17</v>
      </c>
    </row>
    <row r="3986" spans="1:22" x14ac:dyDescent="0.25">
      <c r="A3986">
        <v>3765</v>
      </c>
      <c r="B3986" t="str">
        <f>"E"&amp;A3986</f>
        <v>E3765</v>
      </c>
      <c r="C3986" t="s">
        <v>112</v>
      </c>
      <c r="D3986">
        <v>3</v>
      </c>
      <c r="E3986">
        <f>IF(D3986&lt;4,D3986,4)</f>
        <v>3</v>
      </c>
      <c r="F3986" s="1">
        <v>40108</v>
      </c>
      <c r="G3986" s="1">
        <v>40153</v>
      </c>
      <c r="H3986" s="3">
        <f>G3986-F3986</f>
        <v>45</v>
      </c>
      <c r="I3986" s="3">
        <f>IF(H3986&lt;=60,1,IF(H3986&lt;=150,2,3))</f>
        <v>1</v>
      </c>
      <c r="J3986">
        <v>46.5</v>
      </c>
      <c r="K3986">
        <v>3.44</v>
      </c>
      <c r="L3986">
        <v>2.95</v>
      </c>
      <c r="M3986">
        <v>16</v>
      </c>
      <c r="N3986">
        <f>LOG(M3986/100,2)+3</f>
        <v>0.35614381022527519</v>
      </c>
      <c r="O3986">
        <f>INDEX(lehmad!B$2:B$412,MATCH(klypsid!$B3986,lehmad!$A$2:$A$412,0))</f>
        <v>38698</v>
      </c>
      <c r="P3986">
        <f>INDEX(lehmad!D$2:D$412,MATCH(klypsid!$B3986,lehmad!$A$2:$A$412,0))</f>
        <v>99</v>
      </c>
      <c r="Q3986">
        <f>INDEX(lehmad!E$2:E$412,MATCH(klypsid!$B3986,lehmad!$A$2:$A$412,0))</f>
        <v>0.875</v>
      </c>
      <c r="R3986" t="str">
        <f>INDEX(lehmad!F$2:F$412,MATCH(klypsid!$B3986,lehmad!$A$2:$A$412,0))</f>
        <v>LANCELOT-ET</v>
      </c>
      <c r="S3986">
        <f>INDEX(lehmad!H$2:H$412,MATCH(klypsid!$B3986,lehmad!$A$2:$A$412,0))</f>
        <v>126</v>
      </c>
      <c r="T3986">
        <f>INDEX(lehmad!K$2:K$412,MATCH(klypsid!$B3986,lehmad!$A$2:$A$412,0))</f>
        <v>122</v>
      </c>
      <c r="U3986" s="4">
        <f t="shared" si="124"/>
        <v>2</v>
      </c>
      <c r="V3986">
        <f t="shared" si="125"/>
        <v>28</v>
      </c>
    </row>
    <row r="3987" spans="1:22" x14ac:dyDescent="0.25">
      <c r="A3987">
        <v>3765</v>
      </c>
      <c r="B3987" t="str">
        <f>"E"&amp;A3987</f>
        <v>E3765</v>
      </c>
      <c r="C3987" t="s">
        <v>112</v>
      </c>
      <c r="D3987">
        <v>3</v>
      </c>
      <c r="E3987">
        <f>IF(D3987&lt;4,D3987,4)</f>
        <v>3</v>
      </c>
      <c r="F3987" s="1">
        <v>40108</v>
      </c>
      <c r="G3987" s="1">
        <v>40186</v>
      </c>
      <c r="H3987" s="3">
        <f>G3987-F3987</f>
        <v>78</v>
      </c>
      <c r="I3987" s="3">
        <f>IF(H3987&lt;=60,1,IF(H3987&lt;=150,2,3))</f>
        <v>2</v>
      </c>
      <c r="J3987">
        <v>34.1</v>
      </c>
      <c r="K3987">
        <v>3.95</v>
      </c>
      <c r="L3987">
        <v>3.03</v>
      </c>
      <c r="M3987">
        <v>22</v>
      </c>
      <c r="N3987">
        <f>LOG(M3987/100,2)+3</f>
        <v>0.8155754288625725</v>
      </c>
      <c r="O3987">
        <f>INDEX(lehmad!B$2:B$412,MATCH(klypsid!$B3987,lehmad!$A$2:$A$412,0))</f>
        <v>38698</v>
      </c>
      <c r="P3987">
        <f>INDEX(lehmad!D$2:D$412,MATCH(klypsid!$B3987,lehmad!$A$2:$A$412,0))</f>
        <v>99</v>
      </c>
      <c r="Q3987">
        <f>INDEX(lehmad!E$2:E$412,MATCH(klypsid!$B3987,lehmad!$A$2:$A$412,0))</f>
        <v>0.875</v>
      </c>
      <c r="R3987" t="str">
        <f>INDEX(lehmad!F$2:F$412,MATCH(klypsid!$B3987,lehmad!$A$2:$A$412,0))</f>
        <v>LANCELOT-ET</v>
      </c>
      <c r="S3987">
        <f>INDEX(lehmad!H$2:H$412,MATCH(klypsid!$B3987,lehmad!$A$2:$A$412,0))</f>
        <v>126</v>
      </c>
      <c r="T3987">
        <f>INDEX(lehmad!K$2:K$412,MATCH(klypsid!$B3987,lehmad!$A$2:$A$412,0))</f>
        <v>122</v>
      </c>
      <c r="U3987" s="4">
        <f t="shared" si="124"/>
        <v>3</v>
      </c>
      <c r="V3987">
        <f t="shared" si="125"/>
        <v>33</v>
      </c>
    </row>
    <row r="3988" spans="1:22" x14ac:dyDescent="0.25">
      <c r="A3988">
        <v>3765</v>
      </c>
      <c r="B3988" t="str">
        <f>"E"&amp;A3988</f>
        <v>E3765</v>
      </c>
      <c r="C3988" t="s">
        <v>112</v>
      </c>
      <c r="D3988">
        <v>3</v>
      </c>
      <c r="E3988">
        <f>IF(D3988&lt;4,D3988,4)</f>
        <v>3</v>
      </c>
      <c r="F3988" s="1">
        <v>40108</v>
      </c>
      <c r="G3988" s="1">
        <v>40214</v>
      </c>
      <c r="H3988" s="3">
        <f>G3988-F3988</f>
        <v>106</v>
      </c>
      <c r="I3988" s="3">
        <f>IF(H3988&lt;=60,1,IF(H3988&lt;=150,2,3))</f>
        <v>2</v>
      </c>
      <c r="J3988">
        <v>31.6</v>
      </c>
      <c r="K3988">
        <v>4.5</v>
      </c>
      <c r="L3988">
        <v>3.03</v>
      </c>
      <c r="M3988">
        <v>27</v>
      </c>
      <c r="N3988">
        <f>LOG(M3988/100,2)+3</f>
        <v>1.1110313123887439</v>
      </c>
      <c r="O3988">
        <f>INDEX(lehmad!B$2:B$412,MATCH(klypsid!$B3988,lehmad!$A$2:$A$412,0))</f>
        <v>38698</v>
      </c>
      <c r="P3988">
        <f>INDEX(lehmad!D$2:D$412,MATCH(klypsid!$B3988,lehmad!$A$2:$A$412,0))</f>
        <v>99</v>
      </c>
      <c r="Q3988">
        <f>INDEX(lehmad!E$2:E$412,MATCH(klypsid!$B3988,lehmad!$A$2:$A$412,0))</f>
        <v>0.875</v>
      </c>
      <c r="R3988" t="str">
        <f>INDEX(lehmad!F$2:F$412,MATCH(klypsid!$B3988,lehmad!$A$2:$A$412,0))</f>
        <v>LANCELOT-ET</v>
      </c>
      <c r="S3988">
        <f>INDEX(lehmad!H$2:H$412,MATCH(klypsid!$B3988,lehmad!$A$2:$A$412,0))</f>
        <v>126</v>
      </c>
      <c r="T3988">
        <f>INDEX(lehmad!K$2:K$412,MATCH(klypsid!$B3988,lehmad!$A$2:$A$412,0))</f>
        <v>122</v>
      </c>
      <c r="U3988" s="4">
        <f t="shared" si="124"/>
        <v>4</v>
      </c>
      <c r="V3988">
        <f t="shared" si="125"/>
        <v>28</v>
      </c>
    </row>
    <row r="3989" spans="1:22" x14ac:dyDescent="0.25">
      <c r="A3989">
        <v>3765</v>
      </c>
      <c r="B3989" t="str">
        <f>"E"&amp;A3989</f>
        <v>E3765</v>
      </c>
      <c r="C3989" t="s">
        <v>112</v>
      </c>
      <c r="D3989">
        <v>3</v>
      </c>
      <c r="E3989">
        <f>IF(D3989&lt;4,D3989,4)</f>
        <v>3</v>
      </c>
      <c r="F3989" s="1">
        <v>40108</v>
      </c>
      <c r="G3989" s="1">
        <v>40242</v>
      </c>
      <c r="H3989" s="3">
        <f>G3989-F3989</f>
        <v>134</v>
      </c>
      <c r="I3989" s="3">
        <f>IF(H3989&lt;=60,1,IF(H3989&lt;=150,2,3))</f>
        <v>2</v>
      </c>
      <c r="J3989">
        <v>29.8</v>
      </c>
      <c r="K3989">
        <v>4.08</v>
      </c>
      <c r="L3989">
        <v>3.05</v>
      </c>
      <c r="M3989">
        <v>18</v>
      </c>
      <c r="N3989">
        <f>LOG(M3989/100,2)+3</f>
        <v>0.52606881166758779</v>
      </c>
      <c r="O3989">
        <f>INDEX(lehmad!B$2:B$412,MATCH(klypsid!$B3989,lehmad!$A$2:$A$412,0))</f>
        <v>38698</v>
      </c>
      <c r="P3989">
        <f>INDEX(lehmad!D$2:D$412,MATCH(klypsid!$B3989,lehmad!$A$2:$A$412,0))</f>
        <v>99</v>
      </c>
      <c r="Q3989">
        <f>INDEX(lehmad!E$2:E$412,MATCH(klypsid!$B3989,lehmad!$A$2:$A$412,0))</f>
        <v>0.875</v>
      </c>
      <c r="R3989" t="str">
        <f>INDEX(lehmad!F$2:F$412,MATCH(klypsid!$B3989,lehmad!$A$2:$A$412,0))</f>
        <v>LANCELOT-ET</v>
      </c>
      <c r="S3989">
        <f>INDEX(lehmad!H$2:H$412,MATCH(klypsid!$B3989,lehmad!$A$2:$A$412,0))</f>
        <v>126</v>
      </c>
      <c r="T3989">
        <f>INDEX(lehmad!K$2:K$412,MATCH(klypsid!$B3989,lehmad!$A$2:$A$412,0))</f>
        <v>122</v>
      </c>
      <c r="U3989" s="4">
        <f t="shared" si="124"/>
        <v>5</v>
      </c>
      <c r="V3989">
        <f t="shared" si="125"/>
        <v>28</v>
      </c>
    </row>
    <row r="3990" spans="1:22" x14ac:dyDescent="0.25">
      <c r="A3990">
        <v>3765</v>
      </c>
      <c r="B3990" t="str">
        <f>"E"&amp;A3990</f>
        <v>E3765</v>
      </c>
      <c r="C3990" t="s">
        <v>112</v>
      </c>
      <c r="D3990">
        <v>3</v>
      </c>
      <c r="E3990">
        <f>IF(D3990&lt;4,D3990,4)</f>
        <v>3</v>
      </c>
      <c r="F3990" s="1">
        <v>40108</v>
      </c>
      <c r="G3990" s="1">
        <v>40276</v>
      </c>
      <c r="H3990" s="3">
        <f>G3990-F3990</f>
        <v>168</v>
      </c>
      <c r="I3990" s="3">
        <f>IF(H3990&lt;=60,1,IF(H3990&lt;=150,2,3))</f>
        <v>3</v>
      </c>
      <c r="J3990">
        <v>28.2</v>
      </c>
      <c r="K3990">
        <v>4.18</v>
      </c>
      <c r="L3990">
        <v>3.22</v>
      </c>
      <c r="M3990">
        <v>47</v>
      </c>
      <c r="N3990">
        <f>LOG(M3990/100,2)+3</f>
        <v>1.9107326619029126</v>
      </c>
      <c r="O3990">
        <f>INDEX(lehmad!B$2:B$412,MATCH(klypsid!$B3990,lehmad!$A$2:$A$412,0))</f>
        <v>38698</v>
      </c>
      <c r="P3990">
        <f>INDEX(lehmad!D$2:D$412,MATCH(klypsid!$B3990,lehmad!$A$2:$A$412,0))</f>
        <v>99</v>
      </c>
      <c r="Q3990">
        <f>INDEX(lehmad!E$2:E$412,MATCH(klypsid!$B3990,lehmad!$A$2:$A$412,0))</f>
        <v>0.875</v>
      </c>
      <c r="R3990" t="str">
        <f>INDEX(lehmad!F$2:F$412,MATCH(klypsid!$B3990,lehmad!$A$2:$A$412,0))</f>
        <v>LANCELOT-ET</v>
      </c>
      <c r="S3990">
        <f>INDEX(lehmad!H$2:H$412,MATCH(klypsid!$B3990,lehmad!$A$2:$A$412,0))</f>
        <v>126</v>
      </c>
      <c r="T3990">
        <f>INDEX(lehmad!K$2:K$412,MATCH(klypsid!$B3990,lehmad!$A$2:$A$412,0))</f>
        <v>122</v>
      </c>
      <c r="U3990" s="4">
        <f t="shared" si="124"/>
        <v>6</v>
      </c>
      <c r="V3990">
        <f t="shared" si="125"/>
        <v>34</v>
      </c>
    </row>
    <row r="3991" spans="1:22" x14ac:dyDescent="0.25">
      <c r="A3991">
        <v>3765</v>
      </c>
      <c r="B3991" t="str">
        <f>"E"&amp;A3991</f>
        <v>E3765</v>
      </c>
      <c r="C3991" t="s">
        <v>112</v>
      </c>
      <c r="D3991">
        <v>3</v>
      </c>
      <c r="E3991">
        <f>IF(D3991&lt;4,D3991,4)</f>
        <v>3</v>
      </c>
      <c r="F3991" s="1">
        <v>40108</v>
      </c>
      <c r="G3991" s="1">
        <v>40304</v>
      </c>
      <c r="H3991" s="3">
        <f>G3991-F3991</f>
        <v>196</v>
      </c>
      <c r="I3991" s="3">
        <f>IF(H3991&lt;=60,1,IF(H3991&lt;=150,2,3))</f>
        <v>3</v>
      </c>
      <c r="J3991">
        <v>28.2</v>
      </c>
      <c r="K3991">
        <v>4.18</v>
      </c>
      <c r="L3991">
        <v>3.13</v>
      </c>
      <c r="M3991">
        <v>27</v>
      </c>
      <c r="N3991">
        <f>LOG(M3991/100,2)+3</f>
        <v>1.1110313123887439</v>
      </c>
      <c r="O3991">
        <f>INDEX(lehmad!B$2:B$412,MATCH(klypsid!$B3991,lehmad!$A$2:$A$412,0))</f>
        <v>38698</v>
      </c>
      <c r="P3991">
        <f>INDEX(lehmad!D$2:D$412,MATCH(klypsid!$B3991,lehmad!$A$2:$A$412,0))</f>
        <v>99</v>
      </c>
      <c r="Q3991">
        <f>INDEX(lehmad!E$2:E$412,MATCH(klypsid!$B3991,lehmad!$A$2:$A$412,0))</f>
        <v>0.875</v>
      </c>
      <c r="R3991" t="str">
        <f>INDEX(lehmad!F$2:F$412,MATCH(klypsid!$B3991,lehmad!$A$2:$A$412,0))</f>
        <v>LANCELOT-ET</v>
      </c>
      <c r="S3991">
        <f>INDEX(lehmad!H$2:H$412,MATCH(klypsid!$B3991,lehmad!$A$2:$A$412,0))</f>
        <v>126</v>
      </c>
      <c r="T3991">
        <f>INDEX(lehmad!K$2:K$412,MATCH(klypsid!$B3991,lehmad!$A$2:$A$412,0))</f>
        <v>122</v>
      </c>
      <c r="U3991" s="4">
        <f t="shared" si="124"/>
        <v>7</v>
      </c>
      <c r="V3991">
        <f t="shared" si="125"/>
        <v>28</v>
      </c>
    </row>
    <row r="3992" spans="1:22" x14ac:dyDescent="0.25">
      <c r="A3992">
        <v>3780</v>
      </c>
      <c r="B3992" t="str">
        <f>"E"&amp;A3992</f>
        <v>E3780</v>
      </c>
      <c r="C3992" t="s">
        <v>113</v>
      </c>
      <c r="D3992">
        <v>1</v>
      </c>
      <c r="E3992">
        <f>IF(D3992&lt;4,D3992,4)</f>
        <v>1</v>
      </c>
      <c r="F3992" s="1">
        <v>39419</v>
      </c>
      <c r="G3992" s="1">
        <v>39450</v>
      </c>
      <c r="H3992" s="3">
        <f>G3992-F3992</f>
        <v>31</v>
      </c>
      <c r="I3992" s="3">
        <f>IF(H3992&lt;=60,1,IF(H3992&lt;=150,2,3))</f>
        <v>1</v>
      </c>
      <c r="J3992">
        <v>37.700000000000003</v>
      </c>
      <c r="K3992">
        <v>3.23</v>
      </c>
      <c r="L3992">
        <v>3.21</v>
      </c>
      <c r="M3992">
        <v>47</v>
      </c>
      <c r="N3992">
        <f>LOG(M3992/100,2)+3</f>
        <v>1.9107326619029126</v>
      </c>
      <c r="O3992">
        <f>INDEX(lehmad!B$2:B$412,MATCH(klypsid!$B3992,lehmad!$A$2:$A$412,0))</f>
        <v>38707</v>
      </c>
      <c r="P3992">
        <f>INDEX(lehmad!D$2:D$412,MATCH(klypsid!$B3992,lehmad!$A$2:$A$412,0))</f>
        <v>105</v>
      </c>
      <c r="Q3992">
        <f>INDEX(lehmad!E$2:E$412,MATCH(klypsid!$B3992,lehmad!$A$2:$A$412,0))</f>
        <v>0.90700000000000003</v>
      </c>
      <c r="R3992" t="str">
        <f>INDEX(lehmad!F$2:F$412,MATCH(klypsid!$B3992,lehmad!$A$2:$A$412,0))</f>
        <v>LANCELOT-ET</v>
      </c>
      <c r="S3992">
        <f>INDEX(lehmad!H$2:H$412,MATCH(klypsid!$B3992,lehmad!$A$2:$A$412,0))</f>
        <v>126</v>
      </c>
      <c r="T3992">
        <f>INDEX(lehmad!K$2:K$412,MATCH(klypsid!$B3992,lehmad!$A$2:$A$412,0))</f>
        <v>122</v>
      </c>
      <c r="U3992" s="4">
        <f t="shared" si="124"/>
        <v>1</v>
      </c>
      <c r="V3992">
        <f t="shared" si="125"/>
        <v>31</v>
      </c>
    </row>
    <row r="3993" spans="1:22" x14ac:dyDescent="0.25">
      <c r="A3993">
        <v>3780</v>
      </c>
      <c r="B3993" t="str">
        <f>"E"&amp;A3993</f>
        <v>E3780</v>
      </c>
      <c r="C3993" t="s">
        <v>113</v>
      </c>
      <c r="D3993">
        <v>1</v>
      </c>
      <c r="E3993">
        <f>IF(D3993&lt;4,D3993,4)</f>
        <v>1</v>
      </c>
      <c r="F3993" s="1">
        <v>39419</v>
      </c>
      <c r="G3993" s="1">
        <v>39481</v>
      </c>
      <c r="H3993" s="3">
        <f>G3993-F3993</f>
        <v>62</v>
      </c>
      <c r="I3993" s="3">
        <f>IF(H3993&lt;=60,1,IF(H3993&lt;=150,2,3))</f>
        <v>2</v>
      </c>
      <c r="J3993">
        <v>38.9</v>
      </c>
      <c r="K3993">
        <v>2.88</v>
      </c>
      <c r="L3993">
        <v>3.26</v>
      </c>
      <c r="M3993">
        <v>148</v>
      </c>
      <c r="N3993">
        <f>LOG(M3993/100,2)+3</f>
        <v>3.5655971758542249</v>
      </c>
      <c r="O3993">
        <f>INDEX(lehmad!B$2:B$412,MATCH(klypsid!$B3993,lehmad!$A$2:$A$412,0))</f>
        <v>38707</v>
      </c>
      <c r="P3993">
        <f>INDEX(lehmad!D$2:D$412,MATCH(klypsid!$B3993,lehmad!$A$2:$A$412,0))</f>
        <v>105</v>
      </c>
      <c r="Q3993">
        <f>INDEX(lehmad!E$2:E$412,MATCH(klypsid!$B3993,lehmad!$A$2:$A$412,0))</f>
        <v>0.90700000000000003</v>
      </c>
      <c r="R3993" t="str">
        <f>INDEX(lehmad!F$2:F$412,MATCH(klypsid!$B3993,lehmad!$A$2:$A$412,0))</f>
        <v>LANCELOT-ET</v>
      </c>
      <c r="S3993">
        <f>INDEX(lehmad!H$2:H$412,MATCH(klypsid!$B3993,lehmad!$A$2:$A$412,0))</f>
        <v>126</v>
      </c>
      <c r="T3993">
        <f>INDEX(lehmad!K$2:K$412,MATCH(klypsid!$B3993,lehmad!$A$2:$A$412,0))</f>
        <v>122</v>
      </c>
      <c r="U3993" s="4">
        <f t="shared" si="124"/>
        <v>2</v>
      </c>
      <c r="V3993">
        <f t="shared" si="125"/>
        <v>31</v>
      </c>
    </row>
    <row r="3994" spans="1:22" x14ac:dyDescent="0.25">
      <c r="A3994">
        <v>3780</v>
      </c>
      <c r="B3994" t="str">
        <f>"E"&amp;A3994</f>
        <v>E3780</v>
      </c>
      <c r="C3994" t="s">
        <v>113</v>
      </c>
      <c r="D3994">
        <v>1</v>
      </c>
      <c r="E3994">
        <f>IF(D3994&lt;4,D3994,4)</f>
        <v>1</v>
      </c>
      <c r="F3994" s="1">
        <v>39419</v>
      </c>
      <c r="G3994" s="1">
        <v>39509</v>
      </c>
      <c r="H3994" s="3">
        <f>G3994-F3994</f>
        <v>90</v>
      </c>
      <c r="I3994" s="3">
        <f>IF(H3994&lt;=60,1,IF(H3994&lt;=150,2,3))</f>
        <v>2</v>
      </c>
      <c r="J3994">
        <v>39.799999999999997</v>
      </c>
      <c r="K3994">
        <v>2.11</v>
      </c>
      <c r="L3994">
        <v>3.35</v>
      </c>
      <c r="M3994">
        <v>86</v>
      </c>
      <c r="N3994">
        <f>LOG(M3994/100,2)+3</f>
        <v>2.7824085649273731</v>
      </c>
      <c r="O3994">
        <f>INDEX(lehmad!B$2:B$412,MATCH(klypsid!$B3994,lehmad!$A$2:$A$412,0))</f>
        <v>38707</v>
      </c>
      <c r="P3994">
        <f>INDEX(lehmad!D$2:D$412,MATCH(klypsid!$B3994,lehmad!$A$2:$A$412,0))</f>
        <v>105</v>
      </c>
      <c r="Q3994">
        <f>INDEX(lehmad!E$2:E$412,MATCH(klypsid!$B3994,lehmad!$A$2:$A$412,0))</f>
        <v>0.90700000000000003</v>
      </c>
      <c r="R3994" t="str">
        <f>INDEX(lehmad!F$2:F$412,MATCH(klypsid!$B3994,lehmad!$A$2:$A$412,0))</f>
        <v>LANCELOT-ET</v>
      </c>
      <c r="S3994">
        <f>INDEX(lehmad!H$2:H$412,MATCH(klypsid!$B3994,lehmad!$A$2:$A$412,0))</f>
        <v>126</v>
      </c>
      <c r="T3994">
        <f>INDEX(lehmad!K$2:K$412,MATCH(klypsid!$B3994,lehmad!$A$2:$A$412,0))</f>
        <v>122</v>
      </c>
      <c r="U3994" s="4">
        <f t="shared" si="124"/>
        <v>3</v>
      </c>
      <c r="V3994">
        <f t="shared" si="125"/>
        <v>28</v>
      </c>
    </row>
    <row r="3995" spans="1:22" x14ac:dyDescent="0.25">
      <c r="A3995">
        <v>3780</v>
      </c>
      <c r="B3995" t="str">
        <f>"E"&amp;A3995</f>
        <v>E3780</v>
      </c>
      <c r="C3995" t="s">
        <v>113</v>
      </c>
      <c r="D3995">
        <v>1</v>
      </c>
      <c r="E3995">
        <f>IF(D3995&lt;4,D3995,4)</f>
        <v>1</v>
      </c>
      <c r="F3995" s="1">
        <v>39419</v>
      </c>
      <c r="G3995" s="1">
        <v>39539</v>
      </c>
      <c r="H3995" s="3">
        <f>G3995-F3995</f>
        <v>120</v>
      </c>
      <c r="I3995" s="3">
        <f>IF(H3995&lt;=60,1,IF(H3995&lt;=150,2,3))</f>
        <v>2</v>
      </c>
      <c r="J3995">
        <v>33</v>
      </c>
      <c r="K3995">
        <v>2.2000000000000002</v>
      </c>
      <c r="L3995">
        <v>3.72</v>
      </c>
      <c r="M3995">
        <v>147</v>
      </c>
      <c r="N3995">
        <f>LOG(M3995/100,2)+3</f>
        <v>3.5558161550616396</v>
      </c>
      <c r="O3995">
        <f>INDEX(lehmad!B$2:B$412,MATCH(klypsid!$B3995,lehmad!$A$2:$A$412,0))</f>
        <v>38707</v>
      </c>
      <c r="P3995">
        <f>INDEX(lehmad!D$2:D$412,MATCH(klypsid!$B3995,lehmad!$A$2:$A$412,0))</f>
        <v>105</v>
      </c>
      <c r="Q3995">
        <f>INDEX(lehmad!E$2:E$412,MATCH(klypsid!$B3995,lehmad!$A$2:$A$412,0))</f>
        <v>0.90700000000000003</v>
      </c>
      <c r="R3995" t="str">
        <f>INDEX(lehmad!F$2:F$412,MATCH(klypsid!$B3995,lehmad!$A$2:$A$412,0))</f>
        <v>LANCELOT-ET</v>
      </c>
      <c r="S3995">
        <f>INDEX(lehmad!H$2:H$412,MATCH(klypsid!$B3995,lehmad!$A$2:$A$412,0))</f>
        <v>126</v>
      </c>
      <c r="T3995">
        <f>INDEX(lehmad!K$2:K$412,MATCH(klypsid!$B3995,lehmad!$A$2:$A$412,0))</f>
        <v>122</v>
      </c>
      <c r="U3995" s="4">
        <f t="shared" si="124"/>
        <v>4</v>
      </c>
      <c r="V3995">
        <f t="shared" si="125"/>
        <v>30</v>
      </c>
    </row>
    <row r="3996" spans="1:22" x14ac:dyDescent="0.25">
      <c r="A3996">
        <v>3780</v>
      </c>
      <c r="B3996" t="str">
        <f>"E"&amp;A3996</f>
        <v>E3780</v>
      </c>
      <c r="C3996" t="s">
        <v>113</v>
      </c>
      <c r="D3996">
        <v>1</v>
      </c>
      <c r="E3996">
        <f>IF(D3996&lt;4,D3996,4)</f>
        <v>1</v>
      </c>
      <c r="F3996" s="1">
        <v>39419</v>
      </c>
      <c r="G3996" s="1">
        <v>39572</v>
      </c>
      <c r="H3996" s="3">
        <f>G3996-F3996</f>
        <v>153</v>
      </c>
      <c r="I3996" s="3">
        <f>IF(H3996&lt;=60,1,IF(H3996&lt;=150,2,3))</f>
        <v>3</v>
      </c>
      <c r="J3996">
        <v>27.7</v>
      </c>
      <c r="K3996">
        <v>3.93</v>
      </c>
      <c r="L3996">
        <v>3.78</v>
      </c>
      <c r="M3996">
        <v>965</v>
      </c>
      <c r="N3996">
        <f>LOG(M3996/100,2)+3</f>
        <v>6.270528942380718</v>
      </c>
      <c r="O3996">
        <f>INDEX(lehmad!B$2:B$412,MATCH(klypsid!$B3996,lehmad!$A$2:$A$412,0))</f>
        <v>38707</v>
      </c>
      <c r="P3996">
        <f>INDEX(lehmad!D$2:D$412,MATCH(klypsid!$B3996,lehmad!$A$2:$A$412,0))</f>
        <v>105</v>
      </c>
      <c r="Q3996">
        <f>INDEX(lehmad!E$2:E$412,MATCH(klypsid!$B3996,lehmad!$A$2:$A$412,0))</f>
        <v>0.90700000000000003</v>
      </c>
      <c r="R3996" t="str">
        <f>INDEX(lehmad!F$2:F$412,MATCH(klypsid!$B3996,lehmad!$A$2:$A$412,0))</f>
        <v>LANCELOT-ET</v>
      </c>
      <c r="S3996">
        <f>INDEX(lehmad!H$2:H$412,MATCH(klypsid!$B3996,lehmad!$A$2:$A$412,0))</f>
        <v>126</v>
      </c>
      <c r="T3996">
        <f>INDEX(lehmad!K$2:K$412,MATCH(klypsid!$B3996,lehmad!$A$2:$A$412,0))</f>
        <v>122</v>
      </c>
      <c r="U3996" s="4">
        <f t="shared" si="124"/>
        <v>5</v>
      </c>
      <c r="V3996">
        <f t="shared" si="125"/>
        <v>33</v>
      </c>
    </row>
    <row r="3997" spans="1:22" x14ac:dyDescent="0.25">
      <c r="A3997">
        <v>3780</v>
      </c>
      <c r="B3997" t="str">
        <f>"E"&amp;A3997</f>
        <v>E3780</v>
      </c>
      <c r="C3997" t="s">
        <v>113</v>
      </c>
      <c r="D3997">
        <v>1</v>
      </c>
      <c r="E3997">
        <f>IF(D3997&lt;4,D3997,4)</f>
        <v>1</v>
      </c>
      <c r="F3997" s="1">
        <v>39419</v>
      </c>
      <c r="G3997" s="1">
        <v>39600</v>
      </c>
      <c r="H3997" s="3">
        <f>G3997-F3997</f>
        <v>181</v>
      </c>
      <c r="I3997" s="3">
        <f>IF(H3997&lt;=60,1,IF(H3997&lt;=150,2,3))</f>
        <v>3</v>
      </c>
      <c r="J3997">
        <v>29.9</v>
      </c>
      <c r="K3997">
        <v>3.07</v>
      </c>
      <c r="L3997">
        <v>3.92</v>
      </c>
      <c r="M3997">
        <v>475</v>
      </c>
      <c r="N3997">
        <f>LOG(M3997/100,2)+3</f>
        <v>5.2479275134435852</v>
      </c>
      <c r="O3997">
        <f>INDEX(lehmad!B$2:B$412,MATCH(klypsid!$B3997,lehmad!$A$2:$A$412,0))</f>
        <v>38707</v>
      </c>
      <c r="P3997">
        <f>INDEX(lehmad!D$2:D$412,MATCH(klypsid!$B3997,lehmad!$A$2:$A$412,0))</f>
        <v>105</v>
      </c>
      <c r="Q3997">
        <f>INDEX(lehmad!E$2:E$412,MATCH(klypsid!$B3997,lehmad!$A$2:$A$412,0))</f>
        <v>0.90700000000000003</v>
      </c>
      <c r="R3997" t="str">
        <f>INDEX(lehmad!F$2:F$412,MATCH(klypsid!$B3997,lehmad!$A$2:$A$412,0))</f>
        <v>LANCELOT-ET</v>
      </c>
      <c r="S3997">
        <f>INDEX(lehmad!H$2:H$412,MATCH(klypsid!$B3997,lehmad!$A$2:$A$412,0))</f>
        <v>126</v>
      </c>
      <c r="T3997">
        <f>INDEX(lehmad!K$2:K$412,MATCH(klypsid!$B3997,lehmad!$A$2:$A$412,0))</f>
        <v>122</v>
      </c>
      <c r="U3997" s="4">
        <f t="shared" si="124"/>
        <v>6</v>
      </c>
      <c r="V3997">
        <f t="shared" si="125"/>
        <v>28</v>
      </c>
    </row>
    <row r="3998" spans="1:22" x14ac:dyDescent="0.25">
      <c r="A3998">
        <v>3780</v>
      </c>
      <c r="B3998" t="str">
        <f>"E"&amp;A3998</f>
        <v>E3780</v>
      </c>
      <c r="C3998" t="s">
        <v>113</v>
      </c>
      <c r="D3998">
        <v>1</v>
      </c>
      <c r="E3998">
        <f>IF(D3998&lt;4,D3998,4)</f>
        <v>1</v>
      </c>
      <c r="F3998" s="1">
        <v>39419</v>
      </c>
      <c r="G3998" s="1">
        <v>39631</v>
      </c>
      <c r="H3998" s="3">
        <f>G3998-F3998</f>
        <v>212</v>
      </c>
      <c r="I3998" s="3">
        <f>IF(H3998&lt;=60,1,IF(H3998&lt;=150,2,3))</f>
        <v>3</v>
      </c>
      <c r="J3998">
        <v>27.2</v>
      </c>
      <c r="K3998">
        <v>2.93</v>
      </c>
      <c r="L3998">
        <v>4.37</v>
      </c>
      <c r="M3998">
        <v>456</v>
      </c>
      <c r="N3998">
        <f>LOG(M3998/100,2)+3</f>
        <v>5.1890338243900169</v>
      </c>
      <c r="O3998">
        <f>INDEX(lehmad!B$2:B$412,MATCH(klypsid!$B3998,lehmad!$A$2:$A$412,0))</f>
        <v>38707</v>
      </c>
      <c r="P3998">
        <f>INDEX(lehmad!D$2:D$412,MATCH(klypsid!$B3998,lehmad!$A$2:$A$412,0))</f>
        <v>105</v>
      </c>
      <c r="Q3998">
        <f>INDEX(lehmad!E$2:E$412,MATCH(klypsid!$B3998,lehmad!$A$2:$A$412,0))</f>
        <v>0.90700000000000003</v>
      </c>
      <c r="R3998" t="str">
        <f>INDEX(lehmad!F$2:F$412,MATCH(klypsid!$B3998,lehmad!$A$2:$A$412,0))</f>
        <v>LANCELOT-ET</v>
      </c>
      <c r="S3998">
        <f>INDEX(lehmad!H$2:H$412,MATCH(klypsid!$B3998,lehmad!$A$2:$A$412,0))</f>
        <v>126</v>
      </c>
      <c r="T3998">
        <f>INDEX(lehmad!K$2:K$412,MATCH(klypsid!$B3998,lehmad!$A$2:$A$412,0))</f>
        <v>122</v>
      </c>
      <c r="U3998" s="4">
        <f t="shared" si="124"/>
        <v>7</v>
      </c>
      <c r="V3998">
        <f t="shared" si="125"/>
        <v>31</v>
      </c>
    </row>
    <row r="3999" spans="1:22" x14ac:dyDescent="0.25">
      <c r="A3999">
        <v>3780</v>
      </c>
      <c r="B3999" t="str">
        <f>"E"&amp;A3999</f>
        <v>E3780</v>
      </c>
      <c r="C3999" t="s">
        <v>113</v>
      </c>
      <c r="D3999">
        <v>1</v>
      </c>
      <c r="E3999">
        <f>IF(D3999&lt;4,D3999,4)</f>
        <v>1</v>
      </c>
      <c r="F3999" s="1">
        <v>39419</v>
      </c>
      <c r="G3999" s="1">
        <v>39663</v>
      </c>
      <c r="H3999" s="3">
        <f>G3999-F3999</f>
        <v>244</v>
      </c>
      <c r="I3999" s="3">
        <f>IF(H3999&lt;=60,1,IF(H3999&lt;=150,2,3))</f>
        <v>3</v>
      </c>
      <c r="J3999">
        <v>21</v>
      </c>
      <c r="K3999">
        <v>3.98</v>
      </c>
      <c r="L3999">
        <v>4.13</v>
      </c>
      <c r="M3999">
        <v>734</v>
      </c>
      <c r="N3999">
        <f>LOG(M3999/100,2)+3</f>
        <v>5.875780063068488</v>
      </c>
      <c r="O3999">
        <f>INDEX(lehmad!B$2:B$412,MATCH(klypsid!$B3999,lehmad!$A$2:$A$412,0))</f>
        <v>38707</v>
      </c>
      <c r="P3999">
        <f>INDEX(lehmad!D$2:D$412,MATCH(klypsid!$B3999,lehmad!$A$2:$A$412,0))</f>
        <v>105</v>
      </c>
      <c r="Q3999">
        <f>INDEX(lehmad!E$2:E$412,MATCH(klypsid!$B3999,lehmad!$A$2:$A$412,0))</f>
        <v>0.90700000000000003</v>
      </c>
      <c r="R3999" t="str">
        <f>INDEX(lehmad!F$2:F$412,MATCH(klypsid!$B3999,lehmad!$A$2:$A$412,0))</f>
        <v>LANCELOT-ET</v>
      </c>
      <c r="S3999">
        <f>INDEX(lehmad!H$2:H$412,MATCH(klypsid!$B3999,lehmad!$A$2:$A$412,0))</f>
        <v>126</v>
      </c>
      <c r="T3999">
        <f>INDEX(lehmad!K$2:K$412,MATCH(klypsid!$B3999,lehmad!$A$2:$A$412,0))</f>
        <v>122</v>
      </c>
      <c r="U3999" s="4">
        <f t="shared" si="124"/>
        <v>8</v>
      </c>
      <c r="V3999">
        <f t="shared" si="125"/>
        <v>32</v>
      </c>
    </row>
    <row r="4000" spans="1:22" x14ac:dyDescent="0.25">
      <c r="A4000">
        <v>3780</v>
      </c>
      <c r="B4000" t="str">
        <f>"E"&amp;A4000</f>
        <v>E3780</v>
      </c>
      <c r="C4000" t="s">
        <v>113</v>
      </c>
      <c r="D4000">
        <v>1</v>
      </c>
      <c r="E4000">
        <f>IF(D4000&lt;4,D4000,4)</f>
        <v>1</v>
      </c>
      <c r="F4000" s="1">
        <v>39419</v>
      </c>
      <c r="G4000" s="1">
        <v>39693</v>
      </c>
      <c r="H4000" s="3">
        <f>G4000-F4000</f>
        <v>274</v>
      </c>
      <c r="I4000" s="3">
        <f>IF(H4000&lt;=60,1,IF(H4000&lt;=150,2,3))</f>
        <v>3</v>
      </c>
      <c r="J4000">
        <v>18.399999999999999</v>
      </c>
      <c r="K4000">
        <v>4.34</v>
      </c>
      <c r="L4000">
        <v>3.47</v>
      </c>
      <c r="M4000">
        <v>78</v>
      </c>
      <c r="N4000">
        <f>LOG(M4000/100,2)+3</f>
        <v>2.6415460290875235</v>
      </c>
      <c r="O4000">
        <f>INDEX(lehmad!B$2:B$412,MATCH(klypsid!$B4000,lehmad!$A$2:$A$412,0))</f>
        <v>38707</v>
      </c>
      <c r="P4000">
        <f>INDEX(lehmad!D$2:D$412,MATCH(klypsid!$B4000,lehmad!$A$2:$A$412,0))</f>
        <v>105</v>
      </c>
      <c r="Q4000">
        <f>INDEX(lehmad!E$2:E$412,MATCH(klypsid!$B4000,lehmad!$A$2:$A$412,0))</f>
        <v>0.90700000000000003</v>
      </c>
      <c r="R4000" t="str">
        <f>INDEX(lehmad!F$2:F$412,MATCH(klypsid!$B4000,lehmad!$A$2:$A$412,0))</f>
        <v>LANCELOT-ET</v>
      </c>
      <c r="S4000">
        <f>INDEX(lehmad!H$2:H$412,MATCH(klypsid!$B4000,lehmad!$A$2:$A$412,0))</f>
        <v>126</v>
      </c>
      <c r="T4000">
        <f>INDEX(lehmad!K$2:K$412,MATCH(klypsid!$B4000,lehmad!$A$2:$A$412,0))</f>
        <v>122</v>
      </c>
      <c r="U4000" s="4">
        <f t="shared" si="124"/>
        <v>9</v>
      </c>
      <c r="V4000">
        <f t="shared" si="125"/>
        <v>30</v>
      </c>
    </row>
    <row r="4001" spans="1:22" x14ac:dyDescent="0.25">
      <c r="A4001">
        <v>3780</v>
      </c>
      <c r="B4001" t="str">
        <f>"E"&amp;A4001</f>
        <v>E3780</v>
      </c>
      <c r="C4001" t="s">
        <v>113</v>
      </c>
      <c r="D4001">
        <v>2</v>
      </c>
      <c r="E4001">
        <f>IF(D4001&lt;4,D4001,4)</f>
        <v>2</v>
      </c>
      <c r="F4001" s="1">
        <v>39760</v>
      </c>
      <c r="G4001" s="1">
        <v>39783</v>
      </c>
      <c r="H4001" s="3">
        <f>G4001-F4001</f>
        <v>23</v>
      </c>
      <c r="I4001" s="3">
        <f>IF(H4001&lt;=60,1,IF(H4001&lt;=150,2,3))</f>
        <v>1</v>
      </c>
      <c r="J4001">
        <v>45.4</v>
      </c>
      <c r="K4001">
        <v>3.88</v>
      </c>
      <c r="L4001">
        <v>3.29</v>
      </c>
      <c r="M4001">
        <v>34</v>
      </c>
      <c r="N4001">
        <f>LOG(M4001/100,2)+3</f>
        <v>1.443606651475615</v>
      </c>
      <c r="O4001">
        <f>INDEX(lehmad!B$2:B$412,MATCH(klypsid!$B4001,lehmad!$A$2:$A$412,0))</f>
        <v>38707</v>
      </c>
      <c r="P4001">
        <f>INDEX(lehmad!D$2:D$412,MATCH(klypsid!$B4001,lehmad!$A$2:$A$412,0))</f>
        <v>105</v>
      </c>
      <c r="Q4001">
        <f>INDEX(lehmad!E$2:E$412,MATCH(klypsid!$B4001,lehmad!$A$2:$A$412,0))</f>
        <v>0.90700000000000003</v>
      </c>
      <c r="R4001" t="str">
        <f>INDEX(lehmad!F$2:F$412,MATCH(klypsid!$B4001,lehmad!$A$2:$A$412,0))</f>
        <v>LANCELOT-ET</v>
      </c>
      <c r="S4001">
        <f>INDEX(lehmad!H$2:H$412,MATCH(klypsid!$B4001,lehmad!$A$2:$A$412,0))</f>
        <v>126</v>
      </c>
      <c r="T4001">
        <f>INDEX(lehmad!K$2:K$412,MATCH(klypsid!$B4001,lehmad!$A$2:$A$412,0))</f>
        <v>122</v>
      </c>
      <c r="U4001" s="4">
        <f t="shared" si="124"/>
        <v>1</v>
      </c>
      <c r="V4001">
        <f t="shared" si="125"/>
        <v>23</v>
      </c>
    </row>
    <row r="4002" spans="1:22" x14ac:dyDescent="0.25">
      <c r="A4002">
        <v>3780</v>
      </c>
      <c r="B4002" t="str">
        <f>"E"&amp;A4002</f>
        <v>E3780</v>
      </c>
      <c r="C4002" t="s">
        <v>113</v>
      </c>
      <c r="D4002">
        <v>2</v>
      </c>
      <c r="E4002">
        <f>IF(D4002&lt;4,D4002,4)</f>
        <v>2</v>
      </c>
      <c r="F4002" s="1">
        <v>39760</v>
      </c>
      <c r="G4002" s="1">
        <v>39817</v>
      </c>
      <c r="H4002" s="3">
        <f>G4002-F4002</f>
        <v>57</v>
      </c>
      <c r="I4002" s="3">
        <f>IF(H4002&lt;=60,1,IF(H4002&lt;=150,2,3))</f>
        <v>1</v>
      </c>
      <c r="J4002">
        <v>43.8</v>
      </c>
      <c r="K4002">
        <v>1.74</v>
      </c>
      <c r="L4002">
        <v>3.38</v>
      </c>
      <c r="M4002">
        <v>110</v>
      </c>
      <c r="N4002">
        <f>LOG(M4002/100,2)+3</f>
        <v>3.1375035237499351</v>
      </c>
      <c r="O4002">
        <f>INDEX(lehmad!B$2:B$412,MATCH(klypsid!$B4002,lehmad!$A$2:$A$412,0))</f>
        <v>38707</v>
      </c>
      <c r="P4002">
        <f>INDEX(lehmad!D$2:D$412,MATCH(klypsid!$B4002,lehmad!$A$2:$A$412,0))</f>
        <v>105</v>
      </c>
      <c r="Q4002">
        <f>INDEX(lehmad!E$2:E$412,MATCH(klypsid!$B4002,lehmad!$A$2:$A$412,0))</f>
        <v>0.90700000000000003</v>
      </c>
      <c r="R4002" t="str">
        <f>INDEX(lehmad!F$2:F$412,MATCH(klypsid!$B4002,lehmad!$A$2:$A$412,0))</f>
        <v>LANCELOT-ET</v>
      </c>
      <c r="S4002">
        <f>INDEX(lehmad!H$2:H$412,MATCH(klypsid!$B4002,lehmad!$A$2:$A$412,0))</f>
        <v>126</v>
      </c>
      <c r="T4002">
        <f>INDEX(lehmad!K$2:K$412,MATCH(klypsid!$B4002,lehmad!$A$2:$A$412,0))</f>
        <v>122</v>
      </c>
      <c r="U4002" s="4">
        <f t="shared" si="124"/>
        <v>2</v>
      </c>
      <c r="V4002">
        <f t="shared" si="125"/>
        <v>34</v>
      </c>
    </row>
    <row r="4003" spans="1:22" x14ac:dyDescent="0.25">
      <c r="A4003">
        <v>3780</v>
      </c>
      <c r="B4003" t="str">
        <f>"E"&amp;A4003</f>
        <v>E3780</v>
      </c>
      <c r="C4003" t="s">
        <v>113</v>
      </c>
      <c r="D4003">
        <v>2</v>
      </c>
      <c r="E4003">
        <f>IF(D4003&lt;4,D4003,4)</f>
        <v>2</v>
      </c>
      <c r="F4003" s="1">
        <v>39760</v>
      </c>
      <c r="G4003" s="1">
        <v>39845</v>
      </c>
      <c r="H4003" s="3">
        <f>G4003-F4003</f>
        <v>85</v>
      </c>
      <c r="I4003" s="3">
        <f>IF(H4003&lt;=60,1,IF(H4003&lt;=150,2,3))</f>
        <v>2</v>
      </c>
      <c r="J4003">
        <v>43.4</v>
      </c>
      <c r="K4003">
        <v>2.59</v>
      </c>
      <c r="L4003">
        <v>3.51</v>
      </c>
      <c r="M4003">
        <v>57</v>
      </c>
      <c r="N4003">
        <f>LOG(M4003/100,2)+3</f>
        <v>2.1890338243900169</v>
      </c>
      <c r="O4003">
        <f>INDEX(lehmad!B$2:B$412,MATCH(klypsid!$B4003,lehmad!$A$2:$A$412,0))</f>
        <v>38707</v>
      </c>
      <c r="P4003">
        <f>INDEX(lehmad!D$2:D$412,MATCH(klypsid!$B4003,lehmad!$A$2:$A$412,0))</f>
        <v>105</v>
      </c>
      <c r="Q4003">
        <f>INDEX(lehmad!E$2:E$412,MATCH(klypsid!$B4003,lehmad!$A$2:$A$412,0))</f>
        <v>0.90700000000000003</v>
      </c>
      <c r="R4003" t="str">
        <f>INDEX(lehmad!F$2:F$412,MATCH(klypsid!$B4003,lehmad!$A$2:$A$412,0))</f>
        <v>LANCELOT-ET</v>
      </c>
      <c r="S4003">
        <f>INDEX(lehmad!H$2:H$412,MATCH(klypsid!$B4003,lehmad!$A$2:$A$412,0))</f>
        <v>126</v>
      </c>
      <c r="T4003">
        <f>INDEX(lehmad!K$2:K$412,MATCH(klypsid!$B4003,lehmad!$A$2:$A$412,0))</f>
        <v>122</v>
      </c>
      <c r="U4003" s="4">
        <f t="shared" si="124"/>
        <v>3</v>
      </c>
      <c r="V4003">
        <f t="shared" si="125"/>
        <v>28</v>
      </c>
    </row>
    <row r="4004" spans="1:22" x14ac:dyDescent="0.25">
      <c r="A4004">
        <v>3780</v>
      </c>
      <c r="B4004" t="str">
        <f>"E"&amp;A4004</f>
        <v>E3780</v>
      </c>
      <c r="C4004" t="s">
        <v>113</v>
      </c>
      <c r="D4004">
        <v>2</v>
      </c>
      <c r="E4004">
        <f>IF(D4004&lt;4,D4004,4)</f>
        <v>2</v>
      </c>
      <c r="F4004" s="1">
        <v>39760</v>
      </c>
      <c r="G4004" s="1">
        <v>39875</v>
      </c>
      <c r="H4004" s="3">
        <f>G4004-F4004</f>
        <v>115</v>
      </c>
      <c r="I4004" s="3">
        <f>IF(H4004&lt;=60,1,IF(H4004&lt;=150,2,3))</f>
        <v>2</v>
      </c>
      <c r="J4004">
        <v>39.700000000000003</v>
      </c>
      <c r="K4004">
        <v>3.29</v>
      </c>
      <c r="L4004">
        <v>3.59</v>
      </c>
      <c r="M4004">
        <v>96</v>
      </c>
      <c r="N4004">
        <f>LOG(M4004/100,2)+3</f>
        <v>2.9411063109464313</v>
      </c>
      <c r="O4004">
        <f>INDEX(lehmad!B$2:B$412,MATCH(klypsid!$B4004,lehmad!$A$2:$A$412,0))</f>
        <v>38707</v>
      </c>
      <c r="P4004">
        <f>INDEX(lehmad!D$2:D$412,MATCH(klypsid!$B4004,lehmad!$A$2:$A$412,0))</f>
        <v>105</v>
      </c>
      <c r="Q4004">
        <f>INDEX(lehmad!E$2:E$412,MATCH(klypsid!$B4004,lehmad!$A$2:$A$412,0))</f>
        <v>0.90700000000000003</v>
      </c>
      <c r="R4004" t="str">
        <f>INDEX(lehmad!F$2:F$412,MATCH(klypsid!$B4004,lehmad!$A$2:$A$412,0))</f>
        <v>LANCELOT-ET</v>
      </c>
      <c r="S4004">
        <f>INDEX(lehmad!H$2:H$412,MATCH(klypsid!$B4004,lehmad!$A$2:$A$412,0))</f>
        <v>126</v>
      </c>
      <c r="T4004">
        <f>INDEX(lehmad!K$2:K$412,MATCH(klypsid!$B4004,lehmad!$A$2:$A$412,0))</f>
        <v>122</v>
      </c>
      <c r="U4004" s="4">
        <f t="shared" si="124"/>
        <v>4</v>
      </c>
      <c r="V4004">
        <f t="shared" si="125"/>
        <v>30</v>
      </c>
    </row>
    <row r="4005" spans="1:22" x14ac:dyDescent="0.25">
      <c r="A4005">
        <v>3780</v>
      </c>
      <c r="B4005" t="str">
        <f>"E"&amp;A4005</f>
        <v>E3780</v>
      </c>
      <c r="C4005" t="s">
        <v>113</v>
      </c>
      <c r="D4005">
        <v>2</v>
      </c>
      <c r="E4005">
        <f>IF(D4005&lt;4,D4005,4)</f>
        <v>2</v>
      </c>
      <c r="F4005" s="1">
        <v>39760</v>
      </c>
      <c r="G4005" s="1">
        <v>39908</v>
      </c>
      <c r="H4005" s="3">
        <f>G4005-F4005</f>
        <v>148</v>
      </c>
      <c r="I4005" s="3">
        <f>IF(H4005&lt;=60,1,IF(H4005&lt;=150,2,3))</f>
        <v>2</v>
      </c>
      <c r="J4005">
        <v>36.799999999999997</v>
      </c>
      <c r="K4005">
        <v>3.07</v>
      </c>
      <c r="L4005">
        <v>3.56</v>
      </c>
      <c r="M4005">
        <v>436</v>
      </c>
      <c r="N4005">
        <f>LOG(M4005/100,2)+3</f>
        <v>5.1243281350022016</v>
      </c>
      <c r="O4005">
        <f>INDEX(lehmad!B$2:B$412,MATCH(klypsid!$B4005,lehmad!$A$2:$A$412,0))</f>
        <v>38707</v>
      </c>
      <c r="P4005">
        <f>INDEX(lehmad!D$2:D$412,MATCH(klypsid!$B4005,lehmad!$A$2:$A$412,0))</f>
        <v>105</v>
      </c>
      <c r="Q4005">
        <f>INDEX(lehmad!E$2:E$412,MATCH(klypsid!$B4005,lehmad!$A$2:$A$412,0))</f>
        <v>0.90700000000000003</v>
      </c>
      <c r="R4005" t="str">
        <f>INDEX(lehmad!F$2:F$412,MATCH(klypsid!$B4005,lehmad!$A$2:$A$412,0))</f>
        <v>LANCELOT-ET</v>
      </c>
      <c r="S4005">
        <f>INDEX(lehmad!H$2:H$412,MATCH(klypsid!$B4005,lehmad!$A$2:$A$412,0))</f>
        <v>126</v>
      </c>
      <c r="T4005">
        <f>INDEX(lehmad!K$2:K$412,MATCH(klypsid!$B4005,lehmad!$A$2:$A$412,0))</f>
        <v>122</v>
      </c>
      <c r="U4005" s="4">
        <f t="shared" si="124"/>
        <v>5</v>
      </c>
      <c r="V4005">
        <f t="shared" si="125"/>
        <v>33</v>
      </c>
    </row>
    <row r="4006" spans="1:22" x14ac:dyDescent="0.25">
      <c r="A4006">
        <v>3780</v>
      </c>
      <c r="B4006" t="str">
        <f>"E"&amp;A4006</f>
        <v>E3780</v>
      </c>
      <c r="C4006" t="s">
        <v>113</v>
      </c>
      <c r="D4006">
        <v>2</v>
      </c>
      <c r="E4006">
        <f>IF(D4006&lt;4,D4006,4)</f>
        <v>2</v>
      </c>
      <c r="F4006" s="1">
        <v>39760</v>
      </c>
      <c r="G4006" s="1">
        <v>39944</v>
      </c>
      <c r="H4006" s="3">
        <f>G4006-F4006</f>
        <v>184</v>
      </c>
      <c r="I4006" s="3">
        <f>IF(H4006&lt;=60,1,IF(H4006&lt;=150,2,3))</f>
        <v>3</v>
      </c>
      <c r="J4006">
        <v>30.1</v>
      </c>
      <c r="K4006">
        <v>3.76</v>
      </c>
      <c r="L4006">
        <v>3.49</v>
      </c>
      <c r="M4006">
        <v>156</v>
      </c>
      <c r="N4006">
        <f>LOG(M4006/100,2)+3</f>
        <v>3.6415460290875239</v>
      </c>
      <c r="O4006">
        <f>INDEX(lehmad!B$2:B$412,MATCH(klypsid!$B4006,lehmad!$A$2:$A$412,0))</f>
        <v>38707</v>
      </c>
      <c r="P4006">
        <f>INDEX(lehmad!D$2:D$412,MATCH(klypsid!$B4006,lehmad!$A$2:$A$412,0))</f>
        <v>105</v>
      </c>
      <c r="Q4006">
        <f>INDEX(lehmad!E$2:E$412,MATCH(klypsid!$B4006,lehmad!$A$2:$A$412,0))</f>
        <v>0.90700000000000003</v>
      </c>
      <c r="R4006" t="str">
        <f>INDEX(lehmad!F$2:F$412,MATCH(klypsid!$B4006,lehmad!$A$2:$A$412,0))</f>
        <v>LANCELOT-ET</v>
      </c>
      <c r="S4006">
        <f>INDEX(lehmad!H$2:H$412,MATCH(klypsid!$B4006,lehmad!$A$2:$A$412,0))</f>
        <v>126</v>
      </c>
      <c r="T4006">
        <f>INDEX(lehmad!K$2:K$412,MATCH(klypsid!$B4006,lehmad!$A$2:$A$412,0))</f>
        <v>122</v>
      </c>
      <c r="U4006" s="4">
        <f t="shared" si="124"/>
        <v>6</v>
      </c>
      <c r="V4006">
        <f t="shared" si="125"/>
        <v>36</v>
      </c>
    </row>
    <row r="4007" spans="1:22" x14ac:dyDescent="0.25">
      <c r="A4007">
        <v>3780</v>
      </c>
      <c r="B4007" t="str">
        <f>"E"&amp;A4007</f>
        <v>E3780</v>
      </c>
      <c r="C4007" t="s">
        <v>113</v>
      </c>
      <c r="D4007">
        <v>2</v>
      </c>
      <c r="E4007">
        <f>IF(D4007&lt;4,D4007,4)</f>
        <v>2</v>
      </c>
      <c r="F4007" s="1">
        <v>39760</v>
      </c>
      <c r="G4007" s="1">
        <v>39972</v>
      </c>
      <c r="H4007" s="3">
        <f>G4007-F4007</f>
        <v>212</v>
      </c>
      <c r="I4007" s="3">
        <f>IF(H4007&lt;=60,1,IF(H4007&lt;=150,2,3))</f>
        <v>3</v>
      </c>
      <c r="J4007">
        <v>29.4</v>
      </c>
      <c r="K4007">
        <v>2.78</v>
      </c>
      <c r="L4007">
        <v>3.64</v>
      </c>
      <c r="M4007">
        <v>735</v>
      </c>
      <c r="N4007">
        <f>LOG(M4007/100,2)+3</f>
        <v>5.8777442499490018</v>
      </c>
      <c r="O4007">
        <f>INDEX(lehmad!B$2:B$412,MATCH(klypsid!$B4007,lehmad!$A$2:$A$412,0))</f>
        <v>38707</v>
      </c>
      <c r="P4007">
        <f>INDEX(lehmad!D$2:D$412,MATCH(klypsid!$B4007,lehmad!$A$2:$A$412,0))</f>
        <v>105</v>
      </c>
      <c r="Q4007">
        <f>INDEX(lehmad!E$2:E$412,MATCH(klypsid!$B4007,lehmad!$A$2:$A$412,0))</f>
        <v>0.90700000000000003</v>
      </c>
      <c r="R4007" t="str">
        <f>INDEX(lehmad!F$2:F$412,MATCH(klypsid!$B4007,lehmad!$A$2:$A$412,0))</f>
        <v>LANCELOT-ET</v>
      </c>
      <c r="S4007">
        <f>INDEX(lehmad!H$2:H$412,MATCH(klypsid!$B4007,lehmad!$A$2:$A$412,0))</f>
        <v>126</v>
      </c>
      <c r="T4007">
        <f>INDEX(lehmad!K$2:K$412,MATCH(klypsid!$B4007,lehmad!$A$2:$A$412,0))</f>
        <v>122</v>
      </c>
      <c r="U4007" s="4">
        <f t="shared" si="124"/>
        <v>7</v>
      </c>
      <c r="V4007">
        <f t="shared" si="125"/>
        <v>28</v>
      </c>
    </row>
    <row r="4008" spans="1:22" x14ac:dyDescent="0.25">
      <c r="A4008">
        <v>3780</v>
      </c>
      <c r="B4008" t="str">
        <f>"E"&amp;A4008</f>
        <v>E3780</v>
      </c>
      <c r="C4008" t="s">
        <v>113</v>
      </c>
      <c r="D4008">
        <v>2</v>
      </c>
      <c r="E4008">
        <f>IF(D4008&lt;4,D4008,4)</f>
        <v>2</v>
      </c>
      <c r="F4008" s="1">
        <v>39760</v>
      </c>
      <c r="G4008" s="1">
        <v>40007</v>
      </c>
      <c r="H4008" s="3">
        <f>G4008-F4008</f>
        <v>247</v>
      </c>
      <c r="I4008" s="3">
        <f>IF(H4008&lt;=60,1,IF(H4008&lt;=150,2,3))</f>
        <v>3</v>
      </c>
      <c r="J4008">
        <v>23.9</v>
      </c>
      <c r="K4008">
        <v>2.4300000000000002</v>
      </c>
      <c r="L4008">
        <v>4.17</v>
      </c>
      <c r="M4008">
        <v>158</v>
      </c>
      <c r="N4008">
        <f>LOG(M4008/100,2)+3</f>
        <v>3.6599245584023783</v>
      </c>
      <c r="O4008">
        <f>INDEX(lehmad!B$2:B$412,MATCH(klypsid!$B4008,lehmad!$A$2:$A$412,0))</f>
        <v>38707</v>
      </c>
      <c r="P4008">
        <f>INDEX(lehmad!D$2:D$412,MATCH(klypsid!$B4008,lehmad!$A$2:$A$412,0))</f>
        <v>105</v>
      </c>
      <c r="Q4008">
        <f>INDEX(lehmad!E$2:E$412,MATCH(klypsid!$B4008,lehmad!$A$2:$A$412,0))</f>
        <v>0.90700000000000003</v>
      </c>
      <c r="R4008" t="str">
        <f>INDEX(lehmad!F$2:F$412,MATCH(klypsid!$B4008,lehmad!$A$2:$A$412,0))</f>
        <v>LANCELOT-ET</v>
      </c>
      <c r="S4008">
        <f>INDEX(lehmad!H$2:H$412,MATCH(klypsid!$B4008,lehmad!$A$2:$A$412,0))</f>
        <v>126</v>
      </c>
      <c r="T4008">
        <f>INDEX(lehmad!K$2:K$412,MATCH(klypsid!$B4008,lehmad!$A$2:$A$412,0))</f>
        <v>122</v>
      </c>
      <c r="U4008" s="4">
        <f t="shared" si="124"/>
        <v>8</v>
      </c>
      <c r="V4008">
        <f t="shared" si="125"/>
        <v>35</v>
      </c>
    </row>
    <row r="4009" spans="1:22" x14ac:dyDescent="0.25">
      <c r="A4009">
        <v>3780</v>
      </c>
      <c r="B4009" t="str">
        <f>"E"&amp;A4009</f>
        <v>E3780</v>
      </c>
      <c r="C4009" t="s">
        <v>113</v>
      </c>
      <c r="D4009">
        <v>2</v>
      </c>
      <c r="E4009">
        <f>IF(D4009&lt;4,D4009,4)</f>
        <v>2</v>
      </c>
      <c r="F4009" s="1">
        <v>39760</v>
      </c>
      <c r="G4009" s="1">
        <v>40037</v>
      </c>
      <c r="H4009" s="3">
        <f>G4009-F4009</f>
        <v>277</v>
      </c>
      <c r="I4009" s="3">
        <f>IF(H4009&lt;=60,1,IF(H4009&lt;=150,2,3))</f>
        <v>3</v>
      </c>
      <c r="J4009">
        <v>19.100000000000001</v>
      </c>
      <c r="K4009">
        <v>3.92</v>
      </c>
      <c r="L4009">
        <v>3.49</v>
      </c>
      <c r="M4009">
        <v>148</v>
      </c>
      <c r="N4009">
        <f>LOG(M4009/100,2)+3</f>
        <v>3.5655971758542249</v>
      </c>
      <c r="O4009">
        <f>INDEX(lehmad!B$2:B$412,MATCH(klypsid!$B4009,lehmad!$A$2:$A$412,0))</f>
        <v>38707</v>
      </c>
      <c r="P4009">
        <f>INDEX(lehmad!D$2:D$412,MATCH(klypsid!$B4009,lehmad!$A$2:$A$412,0))</f>
        <v>105</v>
      </c>
      <c r="Q4009">
        <f>INDEX(lehmad!E$2:E$412,MATCH(klypsid!$B4009,lehmad!$A$2:$A$412,0))</f>
        <v>0.90700000000000003</v>
      </c>
      <c r="R4009" t="str">
        <f>INDEX(lehmad!F$2:F$412,MATCH(klypsid!$B4009,lehmad!$A$2:$A$412,0))</f>
        <v>LANCELOT-ET</v>
      </c>
      <c r="S4009">
        <f>INDEX(lehmad!H$2:H$412,MATCH(klypsid!$B4009,lehmad!$A$2:$A$412,0))</f>
        <v>126</v>
      </c>
      <c r="T4009">
        <f>INDEX(lehmad!K$2:K$412,MATCH(klypsid!$B4009,lehmad!$A$2:$A$412,0))</f>
        <v>122</v>
      </c>
      <c r="U4009" s="4">
        <f t="shared" si="124"/>
        <v>9</v>
      </c>
      <c r="V4009">
        <f t="shared" si="125"/>
        <v>30</v>
      </c>
    </row>
    <row r="4010" spans="1:22" x14ac:dyDescent="0.25">
      <c r="A4010">
        <v>3780</v>
      </c>
      <c r="B4010" t="str">
        <f>"E"&amp;A4010</f>
        <v>E3780</v>
      </c>
      <c r="C4010" t="s">
        <v>113</v>
      </c>
      <c r="D4010">
        <v>2</v>
      </c>
      <c r="E4010">
        <f>IF(D4010&lt;4,D4010,4)</f>
        <v>2</v>
      </c>
      <c r="F4010" s="1">
        <v>39760</v>
      </c>
      <c r="G4010" s="1">
        <v>40066</v>
      </c>
      <c r="H4010" s="3">
        <f>G4010-F4010</f>
        <v>306</v>
      </c>
      <c r="I4010" s="3">
        <f>IF(H4010&lt;=60,1,IF(H4010&lt;=150,2,3))</f>
        <v>3</v>
      </c>
      <c r="J4010">
        <v>19.8</v>
      </c>
      <c r="K4010">
        <v>4.3499999999999996</v>
      </c>
      <c r="L4010">
        <v>3.74</v>
      </c>
      <c r="M4010">
        <v>255</v>
      </c>
      <c r="N4010">
        <f>LOG(M4010/100,2)+3</f>
        <v>4.3504972470841334</v>
      </c>
      <c r="O4010">
        <f>INDEX(lehmad!B$2:B$412,MATCH(klypsid!$B4010,lehmad!$A$2:$A$412,0))</f>
        <v>38707</v>
      </c>
      <c r="P4010">
        <f>INDEX(lehmad!D$2:D$412,MATCH(klypsid!$B4010,lehmad!$A$2:$A$412,0))</f>
        <v>105</v>
      </c>
      <c r="Q4010">
        <f>INDEX(lehmad!E$2:E$412,MATCH(klypsid!$B4010,lehmad!$A$2:$A$412,0))</f>
        <v>0.90700000000000003</v>
      </c>
      <c r="R4010" t="str">
        <f>INDEX(lehmad!F$2:F$412,MATCH(klypsid!$B4010,lehmad!$A$2:$A$412,0))</f>
        <v>LANCELOT-ET</v>
      </c>
      <c r="S4010">
        <f>INDEX(lehmad!H$2:H$412,MATCH(klypsid!$B4010,lehmad!$A$2:$A$412,0))</f>
        <v>126</v>
      </c>
      <c r="T4010">
        <f>INDEX(lehmad!K$2:K$412,MATCH(klypsid!$B4010,lehmad!$A$2:$A$412,0))</f>
        <v>122</v>
      </c>
      <c r="U4010" s="4">
        <f t="shared" si="124"/>
        <v>10</v>
      </c>
      <c r="V4010">
        <f t="shared" si="125"/>
        <v>29</v>
      </c>
    </row>
    <row r="4011" spans="1:22" x14ac:dyDescent="0.25">
      <c r="A4011">
        <v>3780</v>
      </c>
      <c r="B4011" t="str">
        <f>"E"&amp;A4011</f>
        <v>E3780</v>
      </c>
      <c r="C4011" t="s">
        <v>113</v>
      </c>
      <c r="D4011">
        <v>3</v>
      </c>
      <c r="E4011">
        <f>IF(D4011&lt;4,D4011,4)</f>
        <v>3</v>
      </c>
      <c r="F4011" s="1">
        <v>40131</v>
      </c>
      <c r="G4011" s="1">
        <v>40153</v>
      </c>
      <c r="H4011" s="3">
        <f>G4011-F4011</f>
        <v>22</v>
      </c>
      <c r="I4011" s="3">
        <f>IF(H4011&lt;=60,1,IF(H4011&lt;=150,2,3))</f>
        <v>1</v>
      </c>
      <c r="J4011">
        <v>52.5</v>
      </c>
      <c r="K4011">
        <v>3.55</v>
      </c>
      <c r="L4011">
        <v>3.07</v>
      </c>
      <c r="M4011">
        <v>19</v>
      </c>
      <c r="N4011">
        <f>LOG(M4011/100,2)+3</f>
        <v>0.60407132366886085</v>
      </c>
      <c r="O4011">
        <f>INDEX(lehmad!B$2:B$412,MATCH(klypsid!$B4011,lehmad!$A$2:$A$412,0))</f>
        <v>38707</v>
      </c>
      <c r="P4011">
        <f>INDEX(lehmad!D$2:D$412,MATCH(klypsid!$B4011,lehmad!$A$2:$A$412,0))</f>
        <v>105</v>
      </c>
      <c r="Q4011">
        <f>INDEX(lehmad!E$2:E$412,MATCH(klypsid!$B4011,lehmad!$A$2:$A$412,0))</f>
        <v>0.90700000000000003</v>
      </c>
      <c r="R4011" t="str">
        <f>INDEX(lehmad!F$2:F$412,MATCH(klypsid!$B4011,lehmad!$A$2:$A$412,0))</f>
        <v>LANCELOT-ET</v>
      </c>
      <c r="S4011">
        <f>INDEX(lehmad!H$2:H$412,MATCH(klypsid!$B4011,lehmad!$A$2:$A$412,0))</f>
        <v>126</v>
      </c>
      <c r="T4011">
        <f>INDEX(lehmad!K$2:K$412,MATCH(klypsid!$B4011,lehmad!$A$2:$A$412,0))</f>
        <v>122</v>
      </c>
      <c r="U4011" s="4">
        <f t="shared" si="124"/>
        <v>1</v>
      </c>
      <c r="V4011">
        <f t="shared" si="125"/>
        <v>22</v>
      </c>
    </row>
    <row r="4012" spans="1:22" x14ac:dyDescent="0.25">
      <c r="A4012">
        <v>3780</v>
      </c>
      <c r="B4012" t="str">
        <f>"E"&amp;A4012</f>
        <v>E3780</v>
      </c>
      <c r="C4012" t="s">
        <v>113</v>
      </c>
      <c r="D4012">
        <v>3</v>
      </c>
      <c r="E4012">
        <f>IF(D4012&lt;4,D4012,4)</f>
        <v>3</v>
      </c>
      <c r="F4012" s="1">
        <v>40131</v>
      </c>
      <c r="G4012" s="1">
        <v>40186</v>
      </c>
      <c r="H4012" s="3">
        <f>G4012-F4012</f>
        <v>55</v>
      </c>
      <c r="I4012" s="3">
        <f>IF(H4012&lt;=60,1,IF(H4012&lt;=150,2,3))</f>
        <v>1</v>
      </c>
      <c r="J4012">
        <v>47</v>
      </c>
      <c r="K4012">
        <v>3.72</v>
      </c>
      <c r="L4012">
        <v>3.08</v>
      </c>
      <c r="M4012">
        <v>20</v>
      </c>
      <c r="N4012">
        <f>LOG(M4012/100,2)+3</f>
        <v>0.67807190511263782</v>
      </c>
      <c r="O4012">
        <f>INDEX(lehmad!B$2:B$412,MATCH(klypsid!$B4012,lehmad!$A$2:$A$412,0))</f>
        <v>38707</v>
      </c>
      <c r="P4012">
        <f>INDEX(lehmad!D$2:D$412,MATCH(klypsid!$B4012,lehmad!$A$2:$A$412,0))</f>
        <v>105</v>
      </c>
      <c r="Q4012">
        <f>INDEX(lehmad!E$2:E$412,MATCH(klypsid!$B4012,lehmad!$A$2:$A$412,0))</f>
        <v>0.90700000000000003</v>
      </c>
      <c r="R4012" t="str">
        <f>INDEX(lehmad!F$2:F$412,MATCH(klypsid!$B4012,lehmad!$A$2:$A$412,0))</f>
        <v>LANCELOT-ET</v>
      </c>
      <c r="S4012">
        <f>INDEX(lehmad!H$2:H$412,MATCH(klypsid!$B4012,lehmad!$A$2:$A$412,0))</f>
        <v>126</v>
      </c>
      <c r="T4012">
        <f>INDEX(lehmad!K$2:K$412,MATCH(klypsid!$B4012,lehmad!$A$2:$A$412,0))</f>
        <v>122</v>
      </c>
      <c r="U4012" s="4">
        <f t="shared" si="124"/>
        <v>2</v>
      </c>
      <c r="V4012">
        <f t="shared" si="125"/>
        <v>33</v>
      </c>
    </row>
    <row r="4013" spans="1:22" x14ac:dyDescent="0.25">
      <c r="A4013">
        <v>3780</v>
      </c>
      <c r="B4013" t="str">
        <f>"E"&amp;A4013</f>
        <v>E3780</v>
      </c>
      <c r="C4013" t="s">
        <v>113</v>
      </c>
      <c r="D4013">
        <v>3</v>
      </c>
      <c r="E4013">
        <f>IF(D4013&lt;4,D4013,4)</f>
        <v>3</v>
      </c>
      <c r="F4013" s="1">
        <v>40131</v>
      </c>
      <c r="G4013" s="1">
        <v>40214</v>
      </c>
      <c r="H4013" s="3">
        <f>G4013-F4013</f>
        <v>83</v>
      </c>
      <c r="I4013" s="3">
        <f>IF(H4013&lt;=60,1,IF(H4013&lt;=150,2,3))</f>
        <v>2</v>
      </c>
      <c r="J4013">
        <v>42.4</v>
      </c>
      <c r="K4013">
        <v>1.8</v>
      </c>
      <c r="L4013">
        <v>3.6</v>
      </c>
      <c r="M4013">
        <v>129</v>
      </c>
      <c r="N4013">
        <f>LOG(M4013/100,2)+3</f>
        <v>3.3673710656485296</v>
      </c>
      <c r="O4013">
        <f>INDEX(lehmad!B$2:B$412,MATCH(klypsid!$B4013,lehmad!$A$2:$A$412,0))</f>
        <v>38707</v>
      </c>
      <c r="P4013">
        <f>INDEX(lehmad!D$2:D$412,MATCH(klypsid!$B4013,lehmad!$A$2:$A$412,0))</f>
        <v>105</v>
      </c>
      <c r="Q4013">
        <f>INDEX(lehmad!E$2:E$412,MATCH(klypsid!$B4013,lehmad!$A$2:$A$412,0))</f>
        <v>0.90700000000000003</v>
      </c>
      <c r="R4013" t="str">
        <f>INDEX(lehmad!F$2:F$412,MATCH(klypsid!$B4013,lehmad!$A$2:$A$412,0))</f>
        <v>LANCELOT-ET</v>
      </c>
      <c r="S4013">
        <f>INDEX(lehmad!H$2:H$412,MATCH(klypsid!$B4013,lehmad!$A$2:$A$412,0))</f>
        <v>126</v>
      </c>
      <c r="T4013">
        <f>INDEX(lehmad!K$2:K$412,MATCH(klypsid!$B4013,lehmad!$A$2:$A$412,0))</f>
        <v>122</v>
      </c>
      <c r="U4013" s="4">
        <f t="shared" si="124"/>
        <v>3</v>
      </c>
      <c r="V4013">
        <f t="shared" si="125"/>
        <v>28</v>
      </c>
    </row>
    <row r="4014" spans="1:22" x14ac:dyDescent="0.25">
      <c r="A4014">
        <v>3780</v>
      </c>
      <c r="B4014" t="str">
        <f>"E"&amp;A4014</f>
        <v>E3780</v>
      </c>
      <c r="C4014" t="s">
        <v>113</v>
      </c>
      <c r="D4014">
        <v>3</v>
      </c>
      <c r="E4014">
        <f>IF(D4014&lt;4,D4014,4)</f>
        <v>3</v>
      </c>
      <c r="F4014" s="1">
        <v>40131</v>
      </c>
      <c r="G4014" s="1">
        <v>40242</v>
      </c>
      <c r="H4014" s="3">
        <f>G4014-F4014</f>
        <v>111</v>
      </c>
      <c r="I4014" s="3">
        <f>IF(H4014&lt;=60,1,IF(H4014&lt;=150,2,3))</f>
        <v>2</v>
      </c>
      <c r="J4014">
        <v>42.5</v>
      </c>
      <c r="K4014">
        <v>3.05</v>
      </c>
      <c r="L4014">
        <v>3.45</v>
      </c>
      <c r="M4014">
        <v>42</v>
      </c>
      <c r="N4014">
        <f>LOG(M4014/100,2)+3</f>
        <v>1.7484612330040357</v>
      </c>
      <c r="O4014">
        <f>INDEX(lehmad!B$2:B$412,MATCH(klypsid!$B4014,lehmad!$A$2:$A$412,0))</f>
        <v>38707</v>
      </c>
      <c r="P4014">
        <f>INDEX(lehmad!D$2:D$412,MATCH(klypsid!$B4014,lehmad!$A$2:$A$412,0))</f>
        <v>105</v>
      </c>
      <c r="Q4014">
        <f>INDEX(lehmad!E$2:E$412,MATCH(klypsid!$B4014,lehmad!$A$2:$A$412,0))</f>
        <v>0.90700000000000003</v>
      </c>
      <c r="R4014" t="str">
        <f>INDEX(lehmad!F$2:F$412,MATCH(klypsid!$B4014,lehmad!$A$2:$A$412,0))</f>
        <v>LANCELOT-ET</v>
      </c>
      <c r="S4014">
        <f>INDEX(lehmad!H$2:H$412,MATCH(klypsid!$B4014,lehmad!$A$2:$A$412,0))</f>
        <v>126</v>
      </c>
      <c r="T4014">
        <f>INDEX(lehmad!K$2:K$412,MATCH(klypsid!$B4014,lehmad!$A$2:$A$412,0))</f>
        <v>122</v>
      </c>
      <c r="U4014" s="4">
        <f t="shared" si="124"/>
        <v>4</v>
      </c>
      <c r="V4014">
        <f t="shared" si="125"/>
        <v>28</v>
      </c>
    </row>
    <row r="4015" spans="1:22" x14ac:dyDescent="0.25">
      <c r="A4015">
        <v>3780</v>
      </c>
      <c r="B4015" t="str">
        <f>"E"&amp;A4015</f>
        <v>E3780</v>
      </c>
      <c r="C4015" t="s">
        <v>113</v>
      </c>
      <c r="D4015">
        <v>3</v>
      </c>
      <c r="E4015">
        <f>IF(D4015&lt;4,D4015,4)</f>
        <v>3</v>
      </c>
      <c r="F4015" s="1">
        <v>40131</v>
      </c>
      <c r="G4015" s="1">
        <v>40276</v>
      </c>
      <c r="H4015" s="3">
        <f>G4015-F4015</f>
        <v>145</v>
      </c>
      <c r="I4015" s="3">
        <f>IF(H4015&lt;=60,1,IF(H4015&lt;=150,2,3))</f>
        <v>2</v>
      </c>
      <c r="J4015">
        <v>40.200000000000003</v>
      </c>
      <c r="K4015">
        <v>3.39</v>
      </c>
      <c r="L4015">
        <v>3.35</v>
      </c>
      <c r="M4015">
        <v>31</v>
      </c>
      <c r="N4015">
        <f>LOG(M4015/100,2)+3</f>
        <v>1.3103401206121505</v>
      </c>
      <c r="O4015">
        <f>INDEX(lehmad!B$2:B$412,MATCH(klypsid!$B4015,lehmad!$A$2:$A$412,0))</f>
        <v>38707</v>
      </c>
      <c r="P4015">
        <f>INDEX(lehmad!D$2:D$412,MATCH(klypsid!$B4015,lehmad!$A$2:$A$412,0))</f>
        <v>105</v>
      </c>
      <c r="Q4015">
        <f>INDEX(lehmad!E$2:E$412,MATCH(klypsid!$B4015,lehmad!$A$2:$A$412,0))</f>
        <v>0.90700000000000003</v>
      </c>
      <c r="R4015" t="str">
        <f>INDEX(lehmad!F$2:F$412,MATCH(klypsid!$B4015,lehmad!$A$2:$A$412,0))</f>
        <v>LANCELOT-ET</v>
      </c>
      <c r="S4015">
        <f>INDEX(lehmad!H$2:H$412,MATCH(klypsid!$B4015,lehmad!$A$2:$A$412,0))</f>
        <v>126</v>
      </c>
      <c r="T4015">
        <f>INDEX(lehmad!K$2:K$412,MATCH(klypsid!$B4015,lehmad!$A$2:$A$412,0))</f>
        <v>122</v>
      </c>
      <c r="U4015" s="4">
        <f t="shared" si="124"/>
        <v>5</v>
      </c>
      <c r="V4015">
        <f t="shared" si="125"/>
        <v>34</v>
      </c>
    </row>
    <row r="4016" spans="1:22" x14ac:dyDescent="0.25">
      <c r="A4016">
        <v>3780</v>
      </c>
      <c r="B4016" t="str">
        <f>"E"&amp;A4016</f>
        <v>E3780</v>
      </c>
      <c r="C4016" t="s">
        <v>113</v>
      </c>
      <c r="D4016">
        <v>3</v>
      </c>
      <c r="E4016">
        <f>IF(D4016&lt;4,D4016,4)</f>
        <v>3</v>
      </c>
      <c r="F4016" s="1">
        <v>40131</v>
      </c>
      <c r="G4016" s="1">
        <v>40304</v>
      </c>
      <c r="H4016" s="3">
        <f>G4016-F4016</f>
        <v>173</v>
      </c>
      <c r="I4016" s="3">
        <f>IF(H4016&lt;=60,1,IF(H4016&lt;=150,2,3))</f>
        <v>3</v>
      </c>
      <c r="J4016">
        <v>40.6</v>
      </c>
      <c r="K4016">
        <v>3.28</v>
      </c>
      <c r="L4016">
        <v>3.34</v>
      </c>
      <c r="M4016">
        <v>18</v>
      </c>
      <c r="N4016">
        <f>LOG(M4016/100,2)+3</f>
        <v>0.52606881166758779</v>
      </c>
      <c r="O4016">
        <f>INDEX(lehmad!B$2:B$412,MATCH(klypsid!$B4016,lehmad!$A$2:$A$412,0))</f>
        <v>38707</v>
      </c>
      <c r="P4016">
        <f>INDEX(lehmad!D$2:D$412,MATCH(klypsid!$B4016,lehmad!$A$2:$A$412,0))</f>
        <v>105</v>
      </c>
      <c r="Q4016">
        <f>INDEX(lehmad!E$2:E$412,MATCH(klypsid!$B4016,lehmad!$A$2:$A$412,0))</f>
        <v>0.90700000000000003</v>
      </c>
      <c r="R4016" t="str">
        <f>INDEX(lehmad!F$2:F$412,MATCH(klypsid!$B4016,lehmad!$A$2:$A$412,0))</f>
        <v>LANCELOT-ET</v>
      </c>
      <c r="S4016">
        <f>INDEX(lehmad!H$2:H$412,MATCH(klypsid!$B4016,lehmad!$A$2:$A$412,0))</f>
        <v>126</v>
      </c>
      <c r="T4016">
        <f>INDEX(lehmad!K$2:K$412,MATCH(klypsid!$B4016,lehmad!$A$2:$A$412,0))</f>
        <v>122</v>
      </c>
      <c r="U4016" s="4">
        <f t="shared" si="124"/>
        <v>6</v>
      </c>
      <c r="V4016">
        <f t="shared" si="125"/>
        <v>28</v>
      </c>
    </row>
    <row r="4017" spans="1:22" x14ac:dyDescent="0.25">
      <c r="A4017">
        <v>3780</v>
      </c>
      <c r="B4017" t="str">
        <f>"E"&amp;A4017</f>
        <v>E3780</v>
      </c>
      <c r="C4017" t="s">
        <v>113</v>
      </c>
      <c r="D4017">
        <v>3</v>
      </c>
      <c r="E4017">
        <f>IF(D4017&lt;4,D4017,4)</f>
        <v>3</v>
      </c>
      <c r="F4017" s="1">
        <v>40131</v>
      </c>
      <c r="G4017" s="1">
        <v>40336</v>
      </c>
      <c r="H4017" s="3">
        <f>G4017-F4017</f>
        <v>205</v>
      </c>
      <c r="I4017" s="3">
        <f>IF(H4017&lt;=60,1,IF(H4017&lt;=150,2,3))</f>
        <v>3</v>
      </c>
      <c r="J4017">
        <v>35.1</v>
      </c>
      <c r="K4017">
        <v>3.91</v>
      </c>
      <c r="L4017">
        <v>3.16</v>
      </c>
      <c r="M4017">
        <v>18</v>
      </c>
      <c r="N4017">
        <f>LOG(M4017/100,2)+3</f>
        <v>0.52606881166758779</v>
      </c>
      <c r="O4017">
        <f>INDEX(lehmad!B$2:B$412,MATCH(klypsid!$B4017,lehmad!$A$2:$A$412,0))</f>
        <v>38707</v>
      </c>
      <c r="P4017">
        <f>INDEX(lehmad!D$2:D$412,MATCH(klypsid!$B4017,lehmad!$A$2:$A$412,0))</f>
        <v>105</v>
      </c>
      <c r="Q4017">
        <f>INDEX(lehmad!E$2:E$412,MATCH(klypsid!$B4017,lehmad!$A$2:$A$412,0))</f>
        <v>0.90700000000000003</v>
      </c>
      <c r="R4017" t="str">
        <f>INDEX(lehmad!F$2:F$412,MATCH(klypsid!$B4017,lehmad!$A$2:$A$412,0))</f>
        <v>LANCELOT-ET</v>
      </c>
      <c r="S4017">
        <f>INDEX(lehmad!H$2:H$412,MATCH(klypsid!$B4017,lehmad!$A$2:$A$412,0))</f>
        <v>126</v>
      </c>
      <c r="T4017">
        <f>INDEX(lehmad!K$2:K$412,MATCH(klypsid!$B4017,lehmad!$A$2:$A$412,0))</f>
        <v>122</v>
      </c>
      <c r="U4017" s="4">
        <f t="shared" si="124"/>
        <v>7</v>
      </c>
      <c r="V4017">
        <f t="shared" si="125"/>
        <v>32</v>
      </c>
    </row>
    <row r="4018" spans="1:22" x14ac:dyDescent="0.25">
      <c r="A4018">
        <v>3780</v>
      </c>
      <c r="B4018" t="str">
        <f>"E"&amp;A4018</f>
        <v>E3780</v>
      </c>
      <c r="C4018" t="s">
        <v>113</v>
      </c>
      <c r="D4018">
        <v>3</v>
      </c>
      <c r="E4018">
        <f>IF(D4018&lt;4,D4018,4)</f>
        <v>3</v>
      </c>
      <c r="F4018" s="1">
        <v>40131</v>
      </c>
      <c r="G4018" s="1">
        <v>40371</v>
      </c>
      <c r="H4018" s="3">
        <f>G4018-F4018</f>
        <v>240</v>
      </c>
      <c r="I4018" s="3">
        <f>IF(H4018&lt;=60,1,IF(H4018&lt;=150,2,3))</f>
        <v>3</v>
      </c>
      <c r="J4018">
        <v>28.7</v>
      </c>
      <c r="K4018">
        <v>4.08</v>
      </c>
      <c r="L4018">
        <v>3.7</v>
      </c>
      <c r="M4018">
        <v>27</v>
      </c>
      <c r="N4018">
        <f>LOG(M4018/100,2)+3</f>
        <v>1.1110313123887439</v>
      </c>
      <c r="O4018">
        <f>INDEX(lehmad!B$2:B$412,MATCH(klypsid!$B4018,lehmad!$A$2:$A$412,0))</f>
        <v>38707</v>
      </c>
      <c r="P4018">
        <f>INDEX(lehmad!D$2:D$412,MATCH(klypsid!$B4018,lehmad!$A$2:$A$412,0))</f>
        <v>105</v>
      </c>
      <c r="Q4018">
        <f>INDEX(lehmad!E$2:E$412,MATCH(klypsid!$B4018,lehmad!$A$2:$A$412,0))</f>
        <v>0.90700000000000003</v>
      </c>
      <c r="R4018" t="str">
        <f>INDEX(lehmad!F$2:F$412,MATCH(klypsid!$B4018,lehmad!$A$2:$A$412,0))</f>
        <v>LANCELOT-ET</v>
      </c>
      <c r="S4018">
        <f>INDEX(lehmad!H$2:H$412,MATCH(klypsid!$B4018,lehmad!$A$2:$A$412,0))</f>
        <v>126</v>
      </c>
      <c r="T4018">
        <f>INDEX(lehmad!K$2:K$412,MATCH(klypsid!$B4018,lehmad!$A$2:$A$412,0))</f>
        <v>122</v>
      </c>
      <c r="U4018" s="4">
        <f t="shared" si="124"/>
        <v>8</v>
      </c>
      <c r="V4018">
        <f t="shared" si="125"/>
        <v>35</v>
      </c>
    </row>
    <row r="4019" spans="1:22" x14ac:dyDescent="0.25">
      <c r="A4019">
        <v>3780</v>
      </c>
      <c r="B4019" t="str">
        <f>"E"&amp;A4019</f>
        <v>E3780</v>
      </c>
      <c r="C4019" t="s">
        <v>113</v>
      </c>
      <c r="D4019">
        <v>3</v>
      </c>
      <c r="E4019">
        <f>IF(D4019&lt;4,D4019,4)</f>
        <v>3</v>
      </c>
      <c r="F4019" s="1">
        <v>40131</v>
      </c>
      <c r="G4019" s="1">
        <v>40396</v>
      </c>
      <c r="H4019" s="3">
        <f>G4019-F4019</f>
        <v>265</v>
      </c>
      <c r="I4019" s="3">
        <f>IF(H4019&lt;=60,1,IF(H4019&lt;=150,2,3))</f>
        <v>3</v>
      </c>
      <c r="J4019">
        <v>27.7</v>
      </c>
      <c r="K4019">
        <v>3.22</v>
      </c>
      <c r="L4019">
        <v>3.5</v>
      </c>
      <c r="M4019">
        <v>22</v>
      </c>
      <c r="N4019">
        <f>LOG(M4019/100,2)+3</f>
        <v>0.8155754288625725</v>
      </c>
      <c r="O4019">
        <f>INDEX(lehmad!B$2:B$412,MATCH(klypsid!$B4019,lehmad!$A$2:$A$412,0))</f>
        <v>38707</v>
      </c>
      <c r="P4019">
        <f>INDEX(lehmad!D$2:D$412,MATCH(klypsid!$B4019,lehmad!$A$2:$A$412,0))</f>
        <v>105</v>
      </c>
      <c r="Q4019">
        <f>INDEX(lehmad!E$2:E$412,MATCH(klypsid!$B4019,lehmad!$A$2:$A$412,0))</f>
        <v>0.90700000000000003</v>
      </c>
      <c r="R4019" t="str">
        <f>INDEX(lehmad!F$2:F$412,MATCH(klypsid!$B4019,lehmad!$A$2:$A$412,0))</f>
        <v>LANCELOT-ET</v>
      </c>
      <c r="S4019">
        <f>INDEX(lehmad!H$2:H$412,MATCH(klypsid!$B4019,lehmad!$A$2:$A$412,0))</f>
        <v>126</v>
      </c>
      <c r="T4019">
        <f>INDEX(lehmad!K$2:K$412,MATCH(klypsid!$B4019,lehmad!$A$2:$A$412,0))</f>
        <v>122</v>
      </c>
      <c r="U4019" s="4">
        <f t="shared" si="124"/>
        <v>9</v>
      </c>
      <c r="V4019">
        <f t="shared" si="125"/>
        <v>25</v>
      </c>
    </row>
    <row r="4020" spans="1:22" x14ac:dyDescent="0.25">
      <c r="A4020">
        <v>3780</v>
      </c>
      <c r="B4020" t="str">
        <f>"E"&amp;A4020</f>
        <v>E3780</v>
      </c>
      <c r="C4020" t="s">
        <v>113</v>
      </c>
      <c r="D4020">
        <v>3</v>
      </c>
      <c r="E4020">
        <f>IF(D4020&lt;4,D4020,4)</f>
        <v>3</v>
      </c>
      <c r="F4020" s="1">
        <v>40131</v>
      </c>
      <c r="G4020" s="1">
        <v>40434</v>
      </c>
      <c r="H4020" s="3">
        <f>G4020-F4020</f>
        <v>303</v>
      </c>
      <c r="I4020" s="3">
        <f>IF(H4020&lt;=60,1,IF(H4020&lt;=150,2,3))</f>
        <v>3</v>
      </c>
      <c r="J4020">
        <v>22.4</v>
      </c>
      <c r="K4020">
        <v>4.28</v>
      </c>
      <c r="L4020">
        <v>3.49</v>
      </c>
      <c r="M4020">
        <v>39</v>
      </c>
      <c r="N4020">
        <f>LOG(M4020/100,2)+3</f>
        <v>1.6415460290875237</v>
      </c>
      <c r="O4020">
        <f>INDEX(lehmad!B$2:B$412,MATCH(klypsid!$B4020,lehmad!$A$2:$A$412,0))</f>
        <v>38707</v>
      </c>
      <c r="P4020">
        <f>INDEX(lehmad!D$2:D$412,MATCH(klypsid!$B4020,lehmad!$A$2:$A$412,0))</f>
        <v>105</v>
      </c>
      <c r="Q4020">
        <f>INDEX(lehmad!E$2:E$412,MATCH(klypsid!$B4020,lehmad!$A$2:$A$412,0))</f>
        <v>0.90700000000000003</v>
      </c>
      <c r="R4020" t="str">
        <f>INDEX(lehmad!F$2:F$412,MATCH(klypsid!$B4020,lehmad!$A$2:$A$412,0))</f>
        <v>LANCELOT-ET</v>
      </c>
      <c r="S4020">
        <f>INDEX(lehmad!H$2:H$412,MATCH(klypsid!$B4020,lehmad!$A$2:$A$412,0))</f>
        <v>126</v>
      </c>
      <c r="T4020">
        <f>INDEX(lehmad!K$2:K$412,MATCH(klypsid!$B4020,lehmad!$A$2:$A$412,0))</f>
        <v>122</v>
      </c>
      <c r="U4020" s="4">
        <f t="shared" si="124"/>
        <v>10</v>
      </c>
      <c r="V4020">
        <f t="shared" si="125"/>
        <v>38</v>
      </c>
    </row>
    <row r="4021" spans="1:22" x14ac:dyDescent="0.25">
      <c r="A4021">
        <v>3780</v>
      </c>
      <c r="B4021" t="str">
        <f>"E"&amp;A4021</f>
        <v>E3780</v>
      </c>
      <c r="C4021" t="s">
        <v>113</v>
      </c>
      <c r="D4021">
        <v>4</v>
      </c>
      <c r="E4021">
        <f>IF(D4021&lt;4,D4021,4)</f>
        <v>4</v>
      </c>
      <c r="F4021" s="1">
        <v>40493</v>
      </c>
      <c r="G4021" s="1">
        <v>40521</v>
      </c>
      <c r="H4021" s="3">
        <f>G4021-F4021</f>
        <v>28</v>
      </c>
      <c r="I4021" s="3">
        <f>IF(H4021&lt;=60,1,IF(H4021&lt;=150,2,3))</f>
        <v>1</v>
      </c>
      <c r="J4021">
        <v>40</v>
      </c>
      <c r="K4021">
        <v>4.78</v>
      </c>
      <c r="L4021">
        <v>3.13</v>
      </c>
      <c r="M4021">
        <v>44</v>
      </c>
      <c r="N4021">
        <f>LOG(M4021/100,2)+3</f>
        <v>1.8155754288625725</v>
      </c>
      <c r="O4021">
        <f>INDEX(lehmad!B$2:B$412,MATCH(klypsid!$B4021,lehmad!$A$2:$A$412,0))</f>
        <v>38707</v>
      </c>
      <c r="P4021">
        <f>INDEX(lehmad!D$2:D$412,MATCH(klypsid!$B4021,lehmad!$A$2:$A$412,0))</f>
        <v>105</v>
      </c>
      <c r="Q4021">
        <f>INDEX(lehmad!E$2:E$412,MATCH(klypsid!$B4021,lehmad!$A$2:$A$412,0))</f>
        <v>0.90700000000000003</v>
      </c>
      <c r="R4021" t="str">
        <f>INDEX(lehmad!F$2:F$412,MATCH(klypsid!$B4021,lehmad!$A$2:$A$412,0))</f>
        <v>LANCELOT-ET</v>
      </c>
      <c r="S4021">
        <f>INDEX(lehmad!H$2:H$412,MATCH(klypsid!$B4021,lehmad!$A$2:$A$412,0))</f>
        <v>126</v>
      </c>
      <c r="T4021">
        <f>INDEX(lehmad!K$2:K$412,MATCH(klypsid!$B4021,lehmad!$A$2:$A$412,0))</f>
        <v>122</v>
      </c>
      <c r="U4021" s="4">
        <f t="shared" si="124"/>
        <v>1</v>
      </c>
      <c r="V4021">
        <f t="shared" si="125"/>
        <v>28</v>
      </c>
    </row>
    <row r="4022" spans="1:22" x14ac:dyDescent="0.25">
      <c r="A4022">
        <v>3780</v>
      </c>
      <c r="B4022" t="str">
        <f>"E"&amp;A4022</f>
        <v>E3780</v>
      </c>
      <c r="C4022" t="s">
        <v>113</v>
      </c>
      <c r="D4022">
        <v>4</v>
      </c>
      <c r="E4022">
        <f>IF(D4022&lt;4,D4022,4)</f>
        <v>4</v>
      </c>
      <c r="F4022" s="1">
        <v>40493</v>
      </c>
      <c r="G4022" s="1">
        <v>40556</v>
      </c>
      <c r="H4022" s="3">
        <f>G4022-F4022</f>
        <v>63</v>
      </c>
      <c r="I4022" s="3">
        <f>IF(H4022&lt;=60,1,IF(H4022&lt;=150,2,3))</f>
        <v>2</v>
      </c>
      <c r="J4022">
        <v>47.9</v>
      </c>
      <c r="K4022">
        <v>2.97</v>
      </c>
      <c r="L4022">
        <v>3.34</v>
      </c>
      <c r="M4022">
        <v>49</v>
      </c>
      <c r="N4022">
        <f>LOG(M4022/100,2)+3</f>
        <v>1.9708536543404835</v>
      </c>
      <c r="O4022">
        <f>INDEX(lehmad!B$2:B$412,MATCH(klypsid!$B4022,lehmad!$A$2:$A$412,0))</f>
        <v>38707</v>
      </c>
      <c r="P4022">
        <f>INDEX(lehmad!D$2:D$412,MATCH(klypsid!$B4022,lehmad!$A$2:$A$412,0))</f>
        <v>105</v>
      </c>
      <c r="Q4022">
        <f>INDEX(lehmad!E$2:E$412,MATCH(klypsid!$B4022,lehmad!$A$2:$A$412,0))</f>
        <v>0.90700000000000003</v>
      </c>
      <c r="R4022" t="str">
        <f>INDEX(lehmad!F$2:F$412,MATCH(klypsid!$B4022,lehmad!$A$2:$A$412,0))</f>
        <v>LANCELOT-ET</v>
      </c>
      <c r="S4022">
        <f>INDEX(lehmad!H$2:H$412,MATCH(klypsid!$B4022,lehmad!$A$2:$A$412,0))</f>
        <v>126</v>
      </c>
      <c r="T4022">
        <f>INDEX(lehmad!K$2:K$412,MATCH(klypsid!$B4022,lehmad!$A$2:$A$412,0))</f>
        <v>122</v>
      </c>
      <c r="U4022" s="4">
        <f t="shared" si="124"/>
        <v>2</v>
      </c>
      <c r="V4022">
        <f t="shared" si="125"/>
        <v>35</v>
      </c>
    </row>
    <row r="4023" spans="1:22" x14ac:dyDescent="0.25">
      <c r="A4023">
        <v>3794</v>
      </c>
      <c r="B4023" t="str">
        <f>"E"&amp;A4023</f>
        <v>E3794</v>
      </c>
      <c r="C4023" t="s">
        <v>114</v>
      </c>
      <c r="D4023">
        <v>1</v>
      </c>
      <c r="E4023">
        <f>IF(D4023&lt;4,D4023,4)</f>
        <v>1</v>
      </c>
      <c r="F4023" s="1">
        <v>39520</v>
      </c>
      <c r="G4023" s="1">
        <v>39539</v>
      </c>
      <c r="H4023" s="3">
        <f>G4023-F4023</f>
        <v>19</v>
      </c>
      <c r="I4023" s="3">
        <f>IF(H4023&lt;=60,1,IF(H4023&lt;=150,2,3))</f>
        <v>1</v>
      </c>
      <c r="J4023">
        <v>38.200000000000003</v>
      </c>
      <c r="K4023">
        <v>4.26</v>
      </c>
      <c r="L4023">
        <v>3.4</v>
      </c>
      <c r="M4023">
        <v>429</v>
      </c>
      <c r="N4023">
        <f>LOG(M4023/100,2)+3</f>
        <v>5.1009776477248208</v>
      </c>
      <c r="O4023">
        <f>INDEX(lehmad!B$2:B$412,MATCH(klypsid!$B4023,lehmad!$A$2:$A$412,0))</f>
        <v>38713</v>
      </c>
      <c r="P4023">
        <f>INDEX(lehmad!D$2:D$412,MATCH(klypsid!$B4023,lehmad!$A$2:$A$412,0))</f>
        <v>119</v>
      </c>
      <c r="Q4023">
        <f>INDEX(lehmad!E$2:E$412,MATCH(klypsid!$B4023,lehmad!$A$2:$A$412,0))</f>
        <v>1</v>
      </c>
      <c r="R4023" t="str">
        <f>INDEX(lehmad!F$2:F$412,MATCH(klypsid!$B4023,lehmad!$A$2:$A$412,0))</f>
        <v>RAMOS</v>
      </c>
      <c r="S4023">
        <f>INDEX(lehmad!H$2:H$412,MATCH(klypsid!$B4023,lehmad!$A$2:$A$412,0))</f>
        <v>113</v>
      </c>
      <c r="T4023">
        <f>INDEX(lehmad!K$2:K$412,MATCH(klypsid!$B4023,lehmad!$A$2:$A$412,0))</f>
        <v>127</v>
      </c>
      <c r="U4023" s="4">
        <f t="shared" si="124"/>
        <v>1</v>
      </c>
      <c r="V4023">
        <f t="shared" si="125"/>
        <v>19</v>
      </c>
    </row>
    <row r="4024" spans="1:22" x14ac:dyDescent="0.25">
      <c r="A4024">
        <v>3794</v>
      </c>
      <c r="B4024" t="str">
        <f>"E"&amp;A4024</f>
        <v>E3794</v>
      </c>
      <c r="C4024" t="s">
        <v>114</v>
      </c>
      <c r="D4024">
        <v>1</v>
      </c>
      <c r="E4024">
        <f>IF(D4024&lt;4,D4024,4)</f>
        <v>1</v>
      </c>
      <c r="F4024" s="1">
        <v>39520</v>
      </c>
      <c r="G4024" s="1">
        <v>39572</v>
      </c>
      <c r="H4024" s="3">
        <f>G4024-F4024</f>
        <v>52</v>
      </c>
      <c r="I4024" s="3">
        <f>IF(H4024&lt;=60,1,IF(H4024&lt;=150,2,3))</f>
        <v>1</v>
      </c>
      <c r="J4024">
        <v>46.2</v>
      </c>
      <c r="K4024">
        <v>4.3099999999999996</v>
      </c>
      <c r="L4024">
        <v>3.18</v>
      </c>
      <c r="M4024">
        <v>794</v>
      </c>
      <c r="N4024">
        <f>LOG(M4024/100,2)+3</f>
        <v>5.9891390073682338</v>
      </c>
      <c r="O4024">
        <f>INDEX(lehmad!B$2:B$412,MATCH(klypsid!$B4024,lehmad!$A$2:$A$412,0))</f>
        <v>38713</v>
      </c>
      <c r="P4024">
        <f>INDEX(lehmad!D$2:D$412,MATCH(klypsid!$B4024,lehmad!$A$2:$A$412,0))</f>
        <v>119</v>
      </c>
      <c r="Q4024">
        <f>INDEX(lehmad!E$2:E$412,MATCH(klypsid!$B4024,lehmad!$A$2:$A$412,0))</f>
        <v>1</v>
      </c>
      <c r="R4024" t="str">
        <f>INDEX(lehmad!F$2:F$412,MATCH(klypsid!$B4024,lehmad!$A$2:$A$412,0))</f>
        <v>RAMOS</v>
      </c>
      <c r="S4024">
        <f>INDEX(lehmad!H$2:H$412,MATCH(klypsid!$B4024,lehmad!$A$2:$A$412,0))</f>
        <v>113</v>
      </c>
      <c r="T4024">
        <f>INDEX(lehmad!K$2:K$412,MATCH(klypsid!$B4024,lehmad!$A$2:$A$412,0))</f>
        <v>127</v>
      </c>
      <c r="U4024" s="4">
        <f t="shared" si="124"/>
        <v>2</v>
      </c>
      <c r="V4024">
        <f t="shared" si="125"/>
        <v>33</v>
      </c>
    </row>
    <row r="4025" spans="1:22" x14ac:dyDescent="0.25">
      <c r="A4025">
        <v>3794</v>
      </c>
      <c r="B4025" t="str">
        <f>"E"&amp;A4025</f>
        <v>E3794</v>
      </c>
      <c r="C4025" t="s">
        <v>114</v>
      </c>
      <c r="D4025">
        <v>1</v>
      </c>
      <c r="E4025">
        <f>IF(D4025&lt;4,D4025,4)</f>
        <v>1</v>
      </c>
      <c r="F4025" s="1">
        <v>39520</v>
      </c>
      <c r="G4025" s="1">
        <v>39600</v>
      </c>
      <c r="H4025" s="3">
        <f>G4025-F4025</f>
        <v>80</v>
      </c>
      <c r="I4025" s="3">
        <f>IF(H4025&lt;=60,1,IF(H4025&lt;=150,2,3))</f>
        <v>2</v>
      </c>
      <c r="J4025">
        <v>48.1</v>
      </c>
      <c r="K4025">
        <v>1.87</v>
      </c>
      <c r="L4025">
        <v>3.32</v>
      </c>
      <c r="M4025">
        <v>2153</v>
      </c>
      <c r="N4025">
        <f>LOG(M4025/100,2)+3</f>
        <v>7.4282764143925091</v>
      </c>
      <c r="O4025">
        <f>INDEX(lehmad!B$2:B$412,MATCH(klypsid!$B4025,lehmad!$A$2:$A$412,0))</f>
        <v>38713</v>
      </c>
      <c r="P4025">
        <f>INDEX(lehmad!D$2:D$412,MATCH(klypsid!$B4025,lehmad!$A$2:$A$412,0))</f>
        <v>119</v>
      </c>
      <c r="Q4025">
        <f>INDEX(lehmad!E$2:E$412,MATCH(klypsid!$B4025,lehmad!$A$2:$A$412,0))</f>
        <v>1</v>
      </c>
      <c r="R4025" t="str">
        <f>INDEX(lehmad!F$2:F$412,MATCH(klypsid!$B4025,lehmad!$A$2:$A$412,0))</f>
        <v>RAMOS</v>
      </c>
      <c r="S4025">
        <f>INDEX(lehmad!H$2:H$412,MATCH(klypsid!$B4025,lehmad!$A$2:$A$412,0))</f>
        <v>113</v>
      </c>
      <c r="T4025">
        <f>INDEX(lehmad!K$2:K$412,MATCH(klypsid!$B4025,lehmad!$A$2:$A$412,0))</f>
        <v>127</v>
      </c>
      <c r="U4025" s="4">
        <f t="shared" si="124"/>
        <v>3</v>
      </c>
      <c r="V4025">
        <f t="shared" si="125"/>
        <v>28</v>
      </c>
    </row>
    <row r="4026" spans="1:22" x14ac:dyDescent="0.25">
      <c r="A4026">
        <v>3794</v>
      </c>
      <c r="B4026" t="str">
        <f>"E"&amp;A4026</f>
        <v>E3794</v>
      </c>
      <c r="C4026" t="s">
        <v>114</v>
      </c>
      <c r="D4026">
        <v>1</v>
      </c>
      <c r="E4026">
        <f>IF(D4026&lt;4,D4026,4)</f>
        <v>1</v>
      </c>
      <c r="F4026" s="1">
        <v>39520</v>
      </c>
      <c r="G4026" s="1">
        <v>39631</v>
      </c>
      <c r="H4026" s="3">
        <f>G4026-F4026</f>
        <v>111</v>
      </c>
      <c r="I4026" s="3">
        <f>IF(H4026&lt;=60,1,IF(H4026&lt;=150,2,3))</f>
        <v>2</v>
      </c>
      <c r="J4026">
        <v>46</v>
      </c>
      <c r="K4026">
        <v>2.87</v>
      </c>
      <c r="L4026">
        <v>3.45</v>
      </c>
      <c r="M4026">
        <v>1491</v>
      </c>
      <c r="N4026">
        <f>LOG(M4026/100,2)+3</f>
        <v>6.8982083525087177</v>
      </c>
      <c r="O4026">
        <f>INDEX(lehmad!B$2:B$412,MATCH(klypsid!$B4026,lehmad!$A$2:$A$412,0))</f>
        <v>38713</v>
      </c>
      <c r="P4026">
        <f>INDEX(lehmad!D$2:D$412,MATCH(klypsid!$B4026,lehmad!$A$2:$A$412,0))</f>
        <v>119</v>
      </c>
      <c r="Q4026">
        <f>INDEX(lehmad!E$2:E$412,MATCH(klypsid!$B4026,lehmad!$A$2:$A$412,0))</f>
        <v>1</v>
      </c>
      <c r="R4026" t="str">
        <f>INDEX(lehmad!F$2:F$412,MATCH(klypsid!$B4026,lehmad!$A$2:$A$412,0))</f>
        <v>RAMOS</v>
      </c>
      <c r="S4026">
        <f>INDEX(lehmad!H$2:H$412,MATCH(klypsid!$B4026,lehmad!$A$2:$A$412,0))</f>
        <v>113</v>
      </c>
      <c r="T4026">
        <f>INDEX(lehmad!K$2:K$412,MATCH(klypsid!$B4026,lehmad!$A$2:$A$412,0))</f>
        <v>127</v>
      </c>
      <c r="U4026" s="4">
        <f t="shared" si="124"/>
        <v>4</v>
      </c>
      <c r="V4026">
        <f t="shared" si="125"/>
        <v>31</v>
      </c>
    </row>
    <row r="4027" spans="1:22" x14ac:dyDescent="0.25">
      <c r="A4027">
        <v>3794</v>
      </c>
      <c r="B4027" t="str">
        <f>"E"&amp;A4027</f>
        <v>E3794</v>
      </c>
      <c r="C4027" t="s">
        <v>114</v>
      </c>
      <c r="D4027">
        <v>1</v>
      </c>
      <c r="E4027">
        <f>IF(D4027&lt;4,D4027,4)</f>
        <v>1</v>
      </c>
      <c r="F4027" s="1">
        <v>39520</v>
      </c>
      <c r="G4027" s="1">
        <v>39663</v>
      </c>
      <c r="H4027" s="3">
        <f>G4027-F4027</f>
        <v>143</v>
      </c>
      <c r="I4027" s="3">
        <f>IF(H4027&lt;=60,1,IF(H4027&lt;=150,2,3))</f>
        <v>2</v>
      </c>
      <c r="J4027">
        <v>40.6</v>
      </c>
      <c r="K4027">
        <v>3.44</v>
      </c>
      <c r="L4027">
        <v>2.91</v>
      </c>
      <c r="M4027">
        <v>730</v>
      </c>
      <c r="N4027">
        <f>LOG(M4027/100,2)+3</f>
        <v>5.867896463992655</v>
      </c>
      <c r="O4027">
        <f>INDEX(lehmad!B$2:B$412,MATCH(klypsid!$B4027,lehmad!$A$2:$A$412,0))</f>
        <v>38713</v>
      </c>
      <c r="P4027">
        <f>INDEX(lehmad!D$2:D$412,MATCH(klypsid!$B4027,lehmad!$A$2:$A$412,0))</f>
        <v>119</v>
      </c>
      <c r="Q4027">
        <f>INDEX(lehmad!E$2:E$412,MATCH(klypsid!$B4027,lehmad!$A$2:$A$412,0))</f>
        <v>1</v>
      </c>
      <c r="R4027" t="str">
        <f>INDEX(lehmad!F$2:F$412,MATCH(klypsid!$B4027,lehmad!$A$2:$A$412,0))</f>
        <v>RAMOS</v>
      </c>
      <c r="S4027">
        <f>INDEX(lehmad!H$2:H$412,MATCH(klypsid!$B4027,lehmad!$A$2:$A$412,0))</f>
        <v>113</v>
      </c>
      <c r="T4027">
        <f>INDEX(lehmad!K$2:K$412,MATCH(klypsid!$B4027,lehmad!$A$2:$A$412,0))</f>
        <v>127</v>
      </c>
      <c r="U4027" s="4">
        <f t="shared" si="124"/>
        <v>5</v>
      </c>
      <c r="V4027">
        <f t="shared" si="125"/>
        <v>32</v>
      </c>
    </row>
    <row r="4028" spans="1:22" x14ac:dyDescent="0.25">
      <c r="A4028">
        <v>3794</v>
      </c>
      <c r="B4028" t="str">
        <f>"E"&amp;A4028</f>
        <v>E3794</v>
      </c>
      <c r="C4028" t="s">
        <v>114</v>
      </c>
      <c r="D4028">
        <v>1</v>
      </c>
      <c r="E4028">
        <f>IF(D4028&lt;4,D4028,4)</f>
        <v>1</v>
      </c>
      <c r="F4028" s="1">
        <v>39520</v>
      </c>
      <c r="G4028" s="1">
        <v>39693</v>
      </c>
      <c r="H4028" s="3">
        <f>G4028-F4028</f>
        <v>173</v>
      </c>
      <c r="I4028" s="3">
        <f>IF(H4028&lt;=60,1,IF(H4028&lt;=150,2,3))</f>
        <v>3</v>
      </c>
      <c r="J4028">
        <v>38.6</v>
      </c>
      <c r="K4028">
        <v>2.81</v>
      </c>
      <c r="L4028">
        <v>3.51</v>
      </c>
      <c r="M4028">
        <v>1020</v>
      </c>
      <c r="N4028">
        <f>LOG(M4028/100,2)+3</f>
        <v>6.3504972470841334</v>
      </c>
      <c r="O4028">
        <f>INDEX(lehmad!B$2:B$412,MATCH(klypsid!$B4028,lehmad!$A$2:$A$412,0))</f>
        <v>38713</v>
      </c>
      <c r="P4028">
        <f>INDEX(lehmad!D$2:D$412,MATCH(klypsid!$B4028,lehmad!$A$2:$A$412,0))</f>
        <v>119</v>
      </c>
      <c r="Q4028">
        <f>INDEX(lehmad!E$2:E$412,MATCH(klypsid!$B4028,lehmad!$A$2:$A$412,0))</f>
        <v>1</v>
      </c>
      <c r="R4028" t="str">
        <f>INDEX(lehmad!F$2:F$412,MATCH(klypsid!$B4028,lehmad!$A$2:$A$412,0))</f>
        <v>RAMOS</v>
      </c>
      <c r="S4028">
        <f>INDEX(lehmad!H$2:H$412,MATCH(klypsid!$B4028,lehmad!$A$2:$A$412,0))</f>
        <v>113</v>
      </c>
      <c r="T4028">
        <f>INDEX(lehmad!K$2:K$412,MATCH(klypsid!$B4028,lehmad!$A$2:$A$412,0))</f>
        <v>127</v>
      </c>
      <c r="U4028" s="4">
        <f t="shared" si="124"/>
        <v>6</v>
      </c>
      <c r="V4028">
        <f t="shared" si="125"/>
        <v>30</v>
      </c>
    </row>
    <row r="4029" spans="1:22" x14ac:dyDescent="0.25">
      <c r="A4029">
        <v>3794</v>
      </c>
      <c r="B4029" t="str">
        <f>"E"&amp;A4029</f>
        <v>E3794</v>
      </c>
      <c r="C4029" t="s">
        <v>114</v>
      </c>
      <c r="D4029">
        <v>1</v>
      </c>
      <c r="E4029">
        <f>IF(D4029&lt;4,D4029,4)</f>
        <v>1</v>
      </c>
      <c r="F4029" s="1">
        <v>39520</v>
      </c>
      <c r="G4029" s="1">
        <v>39722</v>
      </c>
      <c r="H4029" s="3">
        <f>G4029-F4029</f>
        <v>202</v>
      </c>
      <c r="I4029" s="3">
        <f>IF(H4029&lt;=60,1,IF(H4029&lt;=150,2,3))</f>
        <v>3</v>
      </c>
      <c r="J4029">
        <v>29.4</v>
      </c>
      <c r="K4029">
        <v>2.48</v>
      </c>
      <c r="L4029">
        <v>4.04</v>
      </c>
      <c r="M4029">
        <v>342</v>
      </c>
      <c r="N4029">
        <f>LOG(M4029/100,2)+3</f>
        <v>4.7739963251111739</v>
      </c>
      <c r="O4029">
        <f>INDEX(lehmad!B$2:B$412,MATCH(klypsid!$B4029,lehmad!$A$2:$A$412,0))</f>
        <v>38713</v>
      </c>
      <c r="P4029">
        <f>INDEX(lehmad!D$2:D$412,MATCH(klypsid!$B4029,lehmad!$A$2:$A$412,0))</f>
        <v>119</v>
      </c>
      <c r="Q4029">
        <f>INDEX(lehmad!E$2:E$412,MATCH(klypsid!$B4029,lehmad!$A$2:$A$412,0))</f>
        <v>1</v>
      </c>
      <c r="R4029" t="str">
        <f>INDEX(lehmad!F$2:F$412,MATCH(klypsid!$B4029,lehmad!$A$2:$A$412,0))</f>
        <v>RAMOS</v>
      </c>
      <c r="S4029">
        <f>INDEX(lehmad!H$2:H$412,MATCH(klypsid!$B4029,lehmad!$A$2:$A$412,0))</f>
        <v>113</v>
      </c>
      <c r="T4029">
        <f>INDEX(lehmad!K$2:K$412,MATCH(klypsid!$B4029,lehmad!$A$2:$A$412,0))</f>
        <v>127</v>
      </c>
      <c r="U4029" s="4">
        <f t="shared" si="124"/>
        <v>7</v>
      </c>
      <c r="V4029">
        <f t="shared" si="125"/>
        <v>29</v>
      </c>
    </row>
    <row r="4030" spans="1:22" x14ac:dyDescent="0.25">
      <c r="A4030">
        <v>3794</v>
      </c>
      <c r="B4030" t="str">
        <f>"E"&amp;A4030</f>
        <v>E3794</v>
      </c>
      <c r="C4030" t="s">
        <v>114</v>
      </c>
      <c r="D4030">
        <v>1</v>
      </c>
      <c r="E4030">
        <f>IF(D4030&lt;4,D4030,4)</f>
        <v>1</v>
      </c>
      <c r="F4030" s="1">
        <v>39520</v>
      </c>
      <c r="G4030" s="1">
        <v>39754</v>
      </c>
      <c r="H4030" s="3">
        <f>G4030-F4030</f>
        <v>234</v>
      </c>
      <c r="I4030" s="3">
        <f>IF(H4030&lt;=60,1,IF(H4030&lt;=150,2,3))</f>
        <v>3</v>
      </c>
      <c r="J4030">
        <v>30.9</v>
      </c>
      <c r="K4030">
        <v>2.2200000000000002</v>
      </c>
      <c r="L4030">
        <v>4.0199999999999996</v>
      </c>
      <c r="M4030">
        <v>621</v>
      </c>
      <c r="N4030">
        <f>LOG(M4030/100,2)+3</f>
        <v>5.6345932684457569</v>
      </c>
      <c r="O4030">
        <f>INDEX(lehmad!B$2:B$412,MATCH(klypsid!$B4030,lehmad!$A$2:$A$412,0))</f>
        <v>38713</v>
      </c>
      <c r="P4030">
        <f>INDEX(lehmad!D$2:D$412,MATCH(klypsid!$B4030,lehmad!$A$2:$A$412,0))</f>
        <v>119</v>
      </c>
      <c r="Q4030">
        <f>INDEX(lehmad!E$2:E$412,MATCH(klypsid!$B4030,lehmad!$A$2:$A$412,0))</f>
        <v>1</v>
      </c>
      <c r="R4030" t="str">
        <f>INDEX(lehmad!F$2:F$412,MATCH(klypsid!$B4030,lehmad!$A$2:$A$412,0))</f>
        <v>RAMOS</v>
      </c>
      <c r="S4030">
        <f>INDEX(lehmad!H$2:H$412,MATCH(klypsid!$B4030,lehmad!$A$2:$A$412,0))</f>
        <v>113</v>
      </c>
      <c r="T4030">
        <f>INDEX(lehmad!K$2:K$412,MATCH(klypsid!$B4030,lehmad!$A$2:$A$412,0))</f>
        <v>127</v>
      </c>
      <c r="U4030" s="4">
        <f t="shared" si="124"/>
        <v>8</v>
      </c>
      <c r="V4030">
        <f t="shared" si="125"/>
        <v>32</v>
      </c>
    </row>
    <row r="4031" spans="1:22" x14ac:dyDescent="0.25">
      <c r="A4031">
        <v>3794</v>
      </c>
      <c r="B4031" t="str">
        <f>"E"&amp;A4031</f>
        <v>E3794</v>
      </c>
      <c r="C4031" t="s">
        <v>114</v>
      </c>
      <c r="D4031">
        <v>1</v>
      </c>
      <c r="E4031">
        <f>IF(D4031&lt;4,D4031,4)</f>
        <v>1</v>
      </c>
      <c r="F4031" s="1">
        <v>39520</v>
      </c>
      <c r="G4031" s="1">
        <v>39783</v>
      </c>
      <c r="H4031" s="3">
        <f>G4031-F4031</f>
        <v>263</v>
      </c>
      <c r="I4031" s="3">
        <f>IF(H4031&lt;=60,1,IF(H4031&lt;=150,2,3))</f>
        <v>3</v>
      </c>
      <c r="J4031">
        <v>34.9</v>
      </c>
      <c r="K4031">
        <v>2.71</v>
      </c>
      <c r="L4031">
        <v>3.83</v>
      </c>
      <c r="M4031">
        <v>235</v>
      </c>
      <c r="N4031">
        <f>LOG(M4031/100,2)+3</f>
        <v>4.232660756790275</v>
      </c>
      <c r="O4031">
        <f>INDEX(lehmad!B$2:B$412,MATCH(klypsid!$B4031,lehmad!$A$2:$A$412,0))</f>
        <v>38713</v>
      </c>
      <c r="P4031">
        <f>INDEX(lehmad!D$2:D$412,MATCH(klypsid!$B4031,lehmad!$A$2:$A$412,0))</f>
        <v>119</v>
      </c>
      <c r="Q4031">
        <f>INDEX(lehmad!E$2:E$412,MATCH(klypsid!$B4031,lehmad!$A$2:$A$412,0))</f>
        <v>1</v>
      </c>
      <c r="R4031" t="str">
        <f>INDEX(lehmad!F$2:F$412,MATCH(klypsid!$B4031,lehmad!$A$2:$A$412,0))</f>
        <v>RAMOS</v>
      </c>
      <c r="S4031">
        <f>INDEX(lehmad!H$2:H$412,MATCH(klypsid!$B4031,lehmad!$A$2:$A$412,0))</f>
        <v>113</v>
      </c>
      <c r="T4031">
        <f>INDEX(lehmad!K$2:K$412,MATCH(klypsid!$B4031,lehmad!$A$2:$A$412,0))</f>
        <v>127</v>
      </c>
      <c r="U4031" s="4">
        <f t="shared" si="124"/>
        <v>9</v>
      </c>
      <c r="V4031">
        <f t="shared" si="125"/>
        <v>29</v>
      </c>
    </row>
    <row r="4032" spans="1:22" x14ac:dyDescent="0.25">
      <c r="A4032">
        <v>3794</v>
      </c>
      <c r="B4032" t="str">
        <f>"E"&amp;A4032</f>
        <v>E3794</v>
      </c>
      <c r="C4032" t="s">
        <v>114</v>
      </c>
      <c r="D4032">
        <v>1</v>
      </c>
      <c r="E4032">
        <f>IF(D4032&lt;4,D4032,4)</f>
        <v>1</v>
      </c>
      <c r="F4032" s="1">
        <v>39520</v>
      </c>
      <c r="G4032" s="1">
        <v>39817</v>
      </c>
      <c r="H4032" s="3">
        <f>G4032-F4032</f>
        <v>297</v>
      </c>
      <c r="I4032" s="3">
        <f>IF(H4032&lt;=60,1,IF(H4032&lt;=150,2,3))</f>
        <v>3</v>
      </c>
      <c r="J4032">
        <v>32.1</v>
      </c>
      <c r="K4032">
        <v>3.31</v>
      </c>
      <c r="L4032">
        <v>3.68</v>
      </c>
      <c r="M4032">
        <v>396</v>
      </c>
      <c r="N4032">
        <f>LOG(M4032/100,2)+3</f>
        <v>4.9855004303048851</v>
      </c>
      <c r="O4032">
        <f>INDEX(lehmad!B$2:B$412,MATCH(klypsid!$B4032,lehmad!$A$2:$A$412,0))</f>
        <v>38713</v>
      </c>
      <c r="P4032">
        <f>INDEX(lehmad!D$2:D$412,MATCH(klypsid!$B4032,lehmad!$A$2:$A$412,0))</f>
        <v>119</v>
      </c>
      <c r="Q4032">
        <f>INDEX(lehmad!E$2:E$412,MATCH(klypsid!$B4032,lehmad!$A$2:$A$412,0))</f>
        <v>1</v>
      </c>
      <c r="R4032" t="str">
        <f>INDEX(lehmad!F$2:F$412,MATCH(klypsid!$B4032,lehmad!$A$2:$A$412,0))</f>
        <v>RAMOS</v>
      </c>
      <c r="S4032">
        <f>INDEX(lehmad!H$2:H$412,MATCH(klypsid!$B4032,lehmad!$A$2:$A$412,0))</f>
        <v>113</v>
      </c>
      <c r="T4032">
        <f>INDEX(lehmad!K$2:K$412,MATCH(klypsid!$B4032,lehmad!$A$2:$A$412,0))</f>
        <v>127</v>
      </c>
      <c r="U4032" s="4">
        <f t="shared" si="124"/>
        <v>10</v>
      </c>
      <c r="V4032">
        <f t="shared" si="125"/>
        <v>34</v>
      </c>
    </row>
    <row r="4033" spans="1:22" x14ac:dyDescent="0.25">
      <c r="A4033">
        <v>3794</v>
      </c>
      <c r="B4033" t="str">
        <f>"E"&amp;A4033</f>
        <v>E3794</v>
      </c>
      <c r="C4033" t="s">
        <v>114</v>
      </c>
      <c r="D4033">
        <v>1</v>
      </c>
      <c r="E4033">
        <f>IF(D4033&lt;4,D4033,4)</f>
        <v>1</v>
      </c>
      <c r="F4033" s="1">
        <v>39520</v>
      </c>
      <c r="G4033" s="1">
        <v>39845</v>
      </c>
      <c r="H4033" s="3">
        <f>G4033-F4033</f>
        <v>325</v>
      </c>
      <c r="I4033" s="3">
        <f>IF(H4033&lt;=60,1,IF(H4033&lt;=150,2,3))</f>
        <v>3</v>
      </c>
      <c r="J4033">
        <v>27.4</v>
      </c>
      <c r="K4033">
        <v>3.91</v>
      </c>
      <c r="L4033">
        <v>3.67</v>
      </c>
      <c r="M4033">
        <v>885</v>
      </c>
      <c r="N4033">
        <f>LOG(M4033/100,2)+3</f>
        <v>6.145677455195635</v>
      </c>
      <c r="O4033">
        <f>INDEX(lehmad!B$2:B$412,MATCH(klypsid!$B4033,lehmad!$A$2:$A$412,0))</f>
        <v>38713</v>
      </c>
      <c r="P4033">
        <f>INDEX(lehmad!D$2:D$412,MATCH(klypsid!$B4033,lehmad!$A$2:$A$412,0))</f>
        <v>119</v>
      </c>
      <c r="Q4033">
        <f>INDEX(lehmad!E$2:E$412,MATCH(klypsid!$B4033,lehmad!$A$2:$A$412,0))</f>
        <v>1</v>
      </c>
      <c r="R4033" t="str">
        <f>INDEX(lehmad!F$2:F$412,MATCH(klypsid!$B4033,lehmad!$A$2:$A$412,0))</f>
        <v>RAMOS</v>
      </c>
      <c r="S4033">
        <f>INDEX(lehmad!H$2:H$412,MATCH(klypsid!$B4033,lehmad!$A$2:$A$412,0))</f>
        <v>113</v>
      </c>
      <c r="T4033">
        <f>INDEX(lehmad!K$2:K$412,MATCH(klypsid!$B4033,lehmad!$A$2:$A$412,0))</f>
        <v>127</v>
      </c>
      <c r="U4033" s="4">
        <f t="shared" si="124"/>
        <v>11</v>
      </c>
      <c r="V4033">
        <f t="shared" si="125"/>
        <v>28</v>
      </c>
    </row>
    <row r="4034" spans="1:22" x14ac:dyDescent="0.25">
      <c r="A4034">
        <v>3794</v>
      </c>
      <c r="B4034" t="str">
        <f>"E"&amp;A4034</f>
        <v>E3794</v>
      </c>
      <c r="C4034" t="s">
        <v>114</v>
      </c>
      <c r="D4034">
        <v>1</v>
      </c>
      <c r="E4034">
        <f>IF(D4034&lt;4,D4034,4)</f>
        <v>1</v>
      </c>
      <c r="F4034" s="1">
        <v>39520</v>
      </c>
      <c r="G4034" s="1">
        <v>39875</v>
      </c>
      <c r="H4034" s="3">
        <f>G4034-F4034</f>
        <v>355</v>
      </c>
      <c r="I4034" s="3">
        <f>IF(H4034&lt;=60,1,IF(H4034&lt;=150,2,3))</f>
        <v>3</v>
      </c>
      <c r="J4034">
        <v>24.1</v>
      </c>
      <c r="K4034">
        <v>3.9</v>
      </c>
      <c r="L4034">
        <v>3.56</v>
      </c>
      <c r="M4034">
        <v>38</v>
      </c>
      <c r="N4034">
        <f>LOG(M4034/100,2)+3</f>
        <v>1.6040713236688608</v>
      </c>
      <c r="O4034">
        <f>INDEX(lehmad!B$2:B$412,MATCH(klypsid!$B4034,lehmad!$A$2:$A$412,0))</f>
        <v>38713</v>
      </c>
      <c r="P4034">
        <f>INDEX(lehmad!D$2:D$412,MATCH(klypsid!$B4034,lehmad!$A$2:$A$412,0))</f>
        <v>119</v>
      </c>
      <c r="Q4034">
        <f>INDEX(lehmad!E$2:E$412,MATCH(klypsid!$B4034,lehmad!$A$2:$A$412,0))</f>
        <v>1</v>
      </c>
      <c r="R4034" t="str">
        <f>INDEX(lehmad!F$2:F$412,MATCH(klypsid!$B4034,lehmad!$A$2:$A$412,0))</f>
        <v>RAMOS</v>
      </c>
      <c r="S4034">
        <f>INDEX(lehmad!H$2:H$412,MATCH(klypsid!$B4034,lehmad!$A$2:$A$412,0))</f>
        <v>113</v>
      </c>
      <c r="T4034">
        <f>INDEX(lehmad!K$2:K$412,MATCH(klypsid!$B4034,lehmad!$A$2:$A$412,0))</f>
        <v>127</v>
      </c>
      <c r="U4034" s="4">
        <f t="shared" si="124"/>
        <v>12</v>
      </c>
      <c r="V4034">
        <f t="shared" si="125"/>
        <v>30</v>
      </c>
    </row>
    <row r="4035" spans="1:22" x14ac:dyDescent="0.25">
      <c r="A4035">
        <v>3794</v>
      </c>
      <c r="B4035" t="str">
        <f>"E"&amp;A4035</f>
        <v>E3794</v>
      </c>
      <c r="C4035" t="s">
        <v>114</v>
      </c>
      <c r="D4035">
        <v>2</v>
      </c>
      <c r="E4035">
        <f>IF(D4035&lt;4,D4035,4)</f>
        <v>2</v>
      </c>
      <c r="F4035" s="1">
        <v>39933</v>
      </c>
      <c r="G4035" s="1">
        <v>39944</v>
      </c>
      <c r="H4035" s="3">
        <f>G4035-F4035</f>
        <v>11</v>
      </c>
      <c r="I4035" s="3">
        <f>IF(H4035&lt;=60,1,IF(H4035&lt;=150,2,3))</f>
        <v>1</v>
      </c>
      <c r="J4035">
        <v>48.7</v>
      </c>
      <c r="K4035">
        <v>4.05</v>
      </c>
      <c r="L4035">
        <v>3.3</v>
      </c>
      <c r="M4035">
        <v>26</v>
      </c>
      <c r="N4035">
        <f>LOG(M4035/100,2)+3</f>
        <v>1.0565835283663676</v>
      </c>
      <c r="O4035">
        <f>INDEX(lehmad!B$2:B$412,MATCH(klypsid!$B4035,lehmad!$A$2:$A$412,0))</f>
        <v>38713</v>
      </c>
      <c r="P4035">
        <f>INDEX(lehmad!D$2:D$412,MATCH(klypsid!$B4035,lehmad!$A$2:$A$412,0))</f>
        <v>119</v>
      </c>
      <c r="Q4035">
        <f>INDEX(lehmad!E$2:E$412,MATCH(klypsid!$B4035,lehmad!$A$2:$A$412,0))</f>
        <v>1</v>
      </c>
      <c r="R4035" t="str">
        <f>INDEX(lehmad!F$2:F$412,MATCH(klypsid!$B4035,lehmad!$A$2:$A$412,0))</f>
        <v>RAMOS</v>
      </c>
      <c r="S4035">
        <f>INDEX(lehmad!H$2:H$412,MATCH(klypsid!$B4035,lehmad!$A$2:$A$412,0))</f>
        <v>113</v>
      </c>
      <c r="T4035">
        <f>INDEX(lehmad!K$2:K$412,MATCH(klypsid!$B4035,lehmad!$A$2:$A$412,0))</f>
        <v>127</v>
      </c>
      <c r="U4035" s="4">
        <f t="shared" ref="U4035:U4098" si="126">IF(AND(A4035=A4034,D4035=D4034),U4034+1,1)</f>
        <v>1</v>
      </c>
      <c r="V4035">
        <f t="shared" ref="V4035:V4098" si="127">IF(AND(A4035=A4034,D4035=D4034),G4035-G4034,G4035-F4035)</f>
        <v>11</v>
      </c>
    </row>
    <row r="4036" spans="1:22" x14ac:dyDescent="0.25">
      <c r="A4036">
        <v>3794</v>
      </c>
      <c r="B4036" t="str">
        <f>"E"&amp;A4036</f>
        <v>E3794</v>
      </c>
      <c r="C4036" t="s">
        <v>114</v>
      </c>
      <c r="D4036">
        <v>2</v>
      </c>
      <c r="E4036">
        <f>IF(D4036&lt;4,D4036,4)</f>
        <v>2</v>
      </c>
      <c r="F4036" s="1">
        <v>39933</v>
      </c>
      <c r="G4036" s="1">
        <v>39972</v>
      </c>
      <c r="H4036" s="3">
        <f>G4036-F4036</f>
        <v>39</v>
      </c>
      <c r="I4036" s="3">
        <f>IF(H4036&lt;=60,1,IF(H4036&lt;=150,2,3))</f>
        <v>1</v>
      </c>
      <c r="J4036">
        <v>65</v>
      </c>
      <c r="K4036">
        <v>2.66</v>
      </c>
      <c r="L4036">
        <v>2.85</v>
      </c>
      <c r="M4036">
        <v>25</v>
      </c>
      <c r="N4036">
        <f>LOG(M4036/100,2)+3</f>
        <v>1</v>
      </c>
      <c r="O4036">
        <f>INDEX(lehmad!B$2:B$412,MATCH(klypsid!$B4036,lehmad!$A$2:$A$412,0))</f>
        <v>38713</v>
      </c>
      <c r="P4036">
        <f>INDEX(lehmad!D$2:D$412,MATCH(klypsid!$B4036,lehmad!$A$2:$A$412,0))</f>
        <v>119</v>
      </c>
      <c r="Q4036">
        <f>INDEX(lehmad!E$2:E$412,MATCH(klypsid!$B4036,lehmad!$A$2:$A$412,0))</f>
        <v>1</v>
      </c>
      <c r="R4036" t="str">
        <f>INDEX(lehmad!F$2:F$412,MATCH(klypsid!$B4036,lehmad!$A$2:$A$412,0))</f>
        <v>RAMOS</v>
      </c>
      <c r="S4036">
        <f>INDEX(lehmad!H$2:H$412,MATCH(klypsid!$B4036,lehmad!$A$2:$A$412,0))</f>
        <v>113</v>
      </c>
      <c r="T4036">
        <f>INDEX(lehmad!K$2:K$412,MATCH(klypsid!$B4036,lehmad!$A$2:$A$412,0))</f>
        <v>127</v>
      </c>
      <c r="U4036" s="4">
        <f t="shared" si="126"/>
        <v>2</v>
      </c>
      <c r="V4036">
        <f t="shared" si="127"/>
        <v>28</v>
      </c>
    </row>
    <row r="4037" spans="1:22" x14ac:dyDescent="0.25">
      <c r="A4037">
        <v>3794</v>
      </c>
      <c r="B4037" t="str">
        <f>"E"&amp;A4037</f>
        <v>E3794</v>
      </c>
      <c r="C4037" t="s">
        <v>114</v>
      </c>
      <c r="D4037">
        <v>2</v>
      </c>
      <c r="E4037">
        <f>IF(D4037&lt;4,D4037,4)</f>
        <v>2</v>
      </c>
      <c r="F4037" s="1">
        <v>39933</v>
      </c>
      <c r="G4037" s="1">
        <v>40007</v>
      </c>
      <c r="H4037" s="3">
        <f>G4037-F4037</f>
        <v>74</v>
      </c>
      <c r="I4037" s="3">
        <f>IF(H4037&lt;=60,1,IF(H4037&lt;=150,2,3))</f>
        <v>2</v>
      </c>
      <c r="J4037">
        <v>54.4</v>
      </c>
      <c r="K4037">
        <v>3.35</v>
      </c>
      <c r="L4037">
        <v>3.04</v>
      </c>
      <c r="M4037">
        <v>127</v>
      </c>
      <c r="N4037">
        <f>LOG(M4037/100,2)+3</f>
        <v>3.3448284969974411</v>
      </c>
      <c r="O4037">
        <f>INDEX(lehmad!B$2:B$412,MATCH(klypsid!$B4037,lehmad!$A$2:$A$412,0))</f>
        <v>38713</v>
      </c>
      <c r="P4037">
        <f>INDEX(lehmad!D$2:D$412,MATCH(klypsid!$B4037,lehmad!$A$2:$A$412,0))</f>
        <v>119</v>
      </c>
      <c r="Q4037">
        <f>INDEX(lehmad!E$2:E$412,MATCH(klypsid!$B4037,lehmad!$A$2:$A$412,0))</f>
        <v>1</v>
      </c>
      <c r="R4037" t="str">
        <f>INDEX(lehmad!F$2:F$412,MATCH(klypsid!$B4037,lehmad!$A$2:$A$412,0))</f>
        <v>RAMOS</v>
      </c>
      <c r="S4037">
        <f>INDEX(lehmad!H$2:H$412,MATCH(klypsid!$B4037,lehmad!$A$2:$A$412,0))</f>
        <v>113</v>
      </c>
      <c r="T4037">
        <f>INDEX(lehmad!K$2:K$412,MATCH(klypsid!$B4037,lehmad!$A$2:$A$412,0))</f>
        <v>127</v>
      </c>
      <c r="U4037" s="4">
        <f t="shared" si="126"/>
        <v>3</v>
      </c>
      <c r="V4037">
        <f t="shared" si="127"/>
        <v>35</v>
      </c>
    </row>
    <row r="4038" spans="1:22" x14ac:dyDescent="0.25">
      <c r="A4038">
        <v>3794</v>
      </c>
      <c r="B4038" t="str">
        <f>"E"&amp;A4038</f>
        <v>E3794</v>
      </c>
      <c r="C4038" t="s">
        <v>114</v>
      </c>
      <c r="D4038">
        <v>2</v>
      </c>
      <c r="E4038">
        <f>IF(D4038&lt;4,D4038,4)</f>
        <v>2</v>
      </c>
      <c r="F4038" s="1">
        <v>39933</v>
      </c>
      <c r="G4038" s="1">
        <v>40037</v>
      </c>
      <c r="H4038" s="3">
        <f>G4038-F4038</f>
        <v>104</v>
      </c>
      <c r="I4038" s="3">
        <f>IF(H4038&lt;=60,1,IF(H4038&lt;=150,2,3))</f>
        <v>2</v>
      </c>
      <c r="J4038">
        <v>44.6</v>
      </c>
      <c r="K4038">
        <v>2.74</v>
      </c>
      <c r="L4038">
        <v>2.95</v>
      </c>
      <c r="M4038">
        <v>72</v>
      </c>
      <c r="N4038">
        <f>LOG(M4038/100,2)+3</f>
        <v>2.5260688116675878</v>
      </c>
      <c r="O4038">
        <f>INDEX(lehmad!B$2:B$412,MATCH(klypsid!$B4038,lehmad!$A$2:$A$412,0))</f>
        <v>38713</v>
      </c>
      <c r="P4038">
        <f>INDEX(lehmad!D$2:D$412,MATCH(klypsid!$B4038,lehmad!$A$2:$A$412,0))</f>
        <v>119</v>
      </c>
      <c r="Q4038">
        <f>INDEX(lehmad!E$2:E$412,MATCH(klypsid!$B4038,lehmad!$A$2:$A$412,0))</f>
        <v>1</v>
      </c>
      <c r="R4038" t="str">
        <f>INDEX(lehmad!F$2:F$412,MATCH(klypsid!$B4038,lehmad!$A$2:$A$412,0))</f>
        <v>RAMOS</v>
      </c>
      <c r="S4038">
        <f>INDEX(lehmad!H$2:H$412,MATCH(klypsid!$B4038,lehmad!$A$2:$A$412,0))</f>
        <v>113</v>
      </c>
      <c r="T4038">
        <f>INDEX(lehmad!K$2:K$412,MATCH(klypsid!$B4038,lehmad!$A$2:$A$412,0))</f>
        <v>127</v>
      </c>
      <c r="U4038" s="4">
        <f t="shared" si="126"/>
        <v>4</v>
      </c>
      <c r="V4038">
        <f t="shared" si="127"/>
        <v>30</v>
      </c>
    </row>
    <row r="4039" spans="1:22" x14ac:dyDescent="0.25">
      <c r="A4039">
        <v>3794</v>
      </c>
      <c r="B4039" t="str">
        <f>"E"&amp;A4039</f>
        <v>E3794</v>
      </c>
      <c r="C4039" t="s">
        <v>114</v>
      </c>
      <c r="D4039">
        <v>2</v>
      </c>
      <c r="E4039">
        <f>IF(D4039&lt;4,D4039,4)</f>
        <v>2</v>
      </c>
      <c r="F4039" s="1">
        <v>39933</v>
      </c>
      <c r="G4039" s="1">
        <v>40066</v>
      </c>
      <c r="H4039" s="3">
        <f>G4039-F4039</f>
        <v>133</v>
      </c>
      <c r="I4039" s="3">
        <f>IF(H4039&lt;=60,1,IF(H4039&lt;=150,2,3))</f>
        <v>2</v>
      </c>
      <c r="J4039">
        <v>47.5</v>
      </c>
      <c r="K4039">
        <v>2.94</v>
      </c>
      <c r="L4039">
        <v>3.28</v>
      </c>
      <c r="M4039">
        <v>291</v>
      </c>
      <c r="N4039">
        <f>LOG(M4039/100,2)+3</f>
        <v>4.5410191531335595</v>
      </c>
      <c r="O4039">
        <f>INDEX(lehmad!B$2:B$412,MATCH(klypsid!$B4039,lehmad!$A$2:$A$412,0))</f>
        <v>38713</v>
      </c>
      <c r="P4039">
        <f>INDEX(lehmad!D$2:D$412,MATCH(klypsid!$B4039,lehmad!$A$2:$A$412,0))</f>
        <v>119</v>
      </c>
      <c r="Q4039">
        <f>INDEX(lehmad!E$2:E$412,MATCH(klypsid!$B4039,lehmad!$A$2:$A$412,0))</f>
        <v>1</v>
      </c>
      <c r="R4039" t="str">
        <f>INDEX(lehmad!F$2:F$412,MATCH(klypsid!$B4039,lehmad!$A$2:$A$412,0))</f>
        <v>RAMOS</v>
      </c>
      <c r="S4039">
        <f>INDEX(lehmad!H$2:H$412,MATCH(klypsid!$B4039,lehmad!$A$2:$A$412,0))</f>
        <v>113</v>
      </c>
      <c r="T4039">
        <f>INDEX(lehmad!K$2:K$412,MATCH(klypsid!$B4039,lehmad!$A$2:$A$412,0))</f>
        <v>127</v>
      </c>
      <c r="U4039" s="4">
        <f t="shared" si="126"/>
        <v>5</v>
      </c>
      <c r="V4039">
        <f t="shared" si="127"/>
        <v>29</v>
      </c>
    </row>
    <row r="4040" spans="1:22" x14ac:dyDescent="0.25">
      <c r="A4040">
        <v>3794</v>
      </c>
      <c r="B4040" t="str">
        <f>"E"&amp;A4040</f>
        <v>E3794</v>
      </c>
      <c r="C4040" t="s">
        <v>114</v>
      </c>
      <c r="D4040">
        <v>2</v>
      </c>
      <c r="E4040">
        <f>IF(D4040&lt;4,D4040,4)</f>
        <v>2</v>
      </c>
      <c r="F4040" s="1">
        <v>39933</v>
      </c>
      <c r="G4040" s="1">
        <v>40094</v>
      </c>
      <c r="H4040" s="3">
        <f>G4040-F4040</f>
        <v>161</v>
      </c>
      <c r="I4040" s="3">
        <f>IF(H4040&lt;=60,1,IF(H4040&lt;=150,2,3))</f>
        <v>3</v>
      </c>
      <c r="J4040">
        <v>42.8</v>
      </c>
      <c r="K4040">
        <v>3.14</v>
      </c>
      <c r="L4040">
        <v>3.79</v>
      </c>
      <c r="M4040">
        <v>555</v>
      </c>
      <c r="N4040">
        <f>LOG(M4040/100,2)+3</f>
        <v>5.4724877714627436</v>
      </c>
      <c r="O4040">
        <f>INDEX(lehmad!B$2:B$412,MATCH(klypsid!$B4040,lehmad!$A$2:$A$412,0))</f>
        <v>38713</v>
      </c>
      <c r="P4040">
        <f>INDEX(lehmad!D$2:D$412,MATCH(klypsid!$B4040,lehmad!$A$2:$A$412,0))</f>
        <v>119</v>
      </c>
      <c r="Q4040">
        <f>INDEX(lehmad!E$2:E$412,MATCH(klypsid!$B4040,lehmad!$A$2:$A$412,0))</f>
        <v>1</v>
      </c>
      <c r="R4040" t="str">
        <f>INDEX(lehmad!F$2:F$412,MATCH(klypsid!$B4040,lehmad!$A$2:$A$412,0))</f>
        <v>RAMOS</v>
      </c>
      <c r="S4040">
        <f>INDEX(lehmad!H$2:H$412,MATCH(klypsid!$B4040,lehmad!$A$2:$A$412,0))</f>
        <v>113</v>
      </c>
      <c r="T4040">
        <f>INDEX(lehmad!K$2:K$412,MATCH(klypsid!$B4040,lehmad!$A$2:$A$412,0))</f>
        <v>127</v>
      </c>
      <c r="U4040" s="4">
        <f t="shared" si="126"/>
        <v>6</v>
      </c>
      <c r="V4040">
        <f t="shared" si="127"/>
        <v>28</v>
      </c>
    </row>
    <row r="4041" spans="1:22" x14ac:dyDescent="0.25">
      <c r="A4041">
        <v>3794</v>
      </c>
      <c r="B4041" t="str">
        <f>"E"&amp;A4041</f>
        <v>E3794</v>
      </c>
      <c r="C4041" t="s">
        <v>114</v>
      </c>
      <c r="D4041">
        <v>2</v>
      </c>
      <c r="E4041">
        <f>IF(D4041&lt;4,D4041,4)</f>
        <v>2</v>
      </c>
      <c r="F4041" s="1">
        <v>39933</v>
      </c>
      <c r="G4041" s="1">
        <v>40125</v>
      </c>
      <c r="H4041" s="3">
        <f>G4041-F4041</f>
        <v>192</v>
      </c>
      <c r="I4041" s="3">
        <f>IF(H4041&lt;=60,1,IF(H4041&lt;=150,2,3))</f>
        <v>3</v>
      </c>
      <c r="J4041">
        <v>39.700000000000003</v>
      </c>
      <c r="K4041">
        <v>2.69</v>
      </c>
      <c r="L4041">
        <v>3.61</v>
      </c>
      <c r="M4041">
        <v>164</v>
      </c>
      <c r="N4041">
        <f>LOG(M4041/100,2)+3</f>
        <v>3.713695814843359</v>
      </c>
      <c r="O4041">
        <f>INDEX(lehmad!B$2:B$412,MATCH(klypsid!$B4041,lehmad!$A$2:$A$412,0))</f>
        <v>38713</v>
      </c>
      <c r="P4041">
        <f>INDEX(lehmad!D$2:D$412,MATCH(klypsid!$B4041,lehmad!$A$2:$A$412,0))</f>
        <v>119</v>
      </c>
      <c r="Q4041">
        <f>INDEX(lehmad!E$2:E$412,MATCH(klypsid!$B4041,lehmad!$A$2:$A$412,0))</f>
        <v>1</v>
      </c>
      <c r="R4041" t="str">
        <f>INDEX(lehmad!F$2:F$412,MATCH(klypsid!$B4041,lehmad!$A$2:$A$412,0))</f>
        <v>RAMOS</v>
      </c>
      <c r="S4041">
        <f>INDEX(lehmad!H$2:H$412,MATCH(klypsid!$B4041,lehmad!$A$2:$A$412,0))</f>
        <v>113</v>
      </c>
      <c r="T4041">
        <f>INDEX(lehmad!K$2:K$412,MATCH(klypsid!$B4041,lehmad!$A$2:$A$412,0))</f>
        <v>127</v>
      </c>
      <c r="U4041" s="4">
        <f t="shared" si="126"/>
        <v>7</v>
      </c>
      <c r="V4041">
        <f t="shared" si="127"/>
        <v>31</v>
      </c>
    </row>
    <row r="4042" spans="1:22" x14ac:dyDescent="0.25">
      <c r="A4042">
        <v>3794</v>
      </c>
      <c r="B4042" t="str">
        <f>"E"&amp;A4042</f>
        <v>E3794</v>
      </c>
      <c r="C4042" t="s">
        <v>114</v>
      </c>
      <c r="D4042">
        <v>2</v>
      </c>
      <c r="E4042">
        <f>IF(D4042&lt;4,D4042,4)</f>
        <v>2</v>
      </c>
      <c r="F4042" s="1">
        <v>39933</v>
      </c>
      <c r="G4042" s="1">
        <v>40153</v>
      </c>
      <c r="H4042" s="3">
        <f>G4042-F4042</f>
        <v>220</v>
      </c>
      <c r="I4042" s="3">
        <f>IF(H4042&lt;=60,1,IF(H4042&lt;=150,2,3))</f>
        <v>3</v>
      </c>
      <c r="J4042">
        <v>30.3</v>
      </c>
      <c r="K4042">
        <v>4.01</v>
      </c>
      <c r="L4042">
        <v>3.55</v>
      </c>
      <c r="M4042">
        <v>207</v>
      </c>
      <c r="N4042">
        <f>LOG(M4042/100,2)+3</f>
        <v>4.0496307677246008</v>
      </c>
      <c r="O4042">
        <f>INDEX(lehmad!B$2:B$412,MATCH(klypsid!$B4042,lehmad!$A$2:$A$412,0))</f>
        <v>38713</v>
      </c>
      <c r="P4042">
        <f>INDEX(lehmad!D$2:D$412,MATCH(klypsid!$B4042,lehmad!$A$2:$A$412,0))</f>
        <v>119</v>
      </c>
      <c r="Q4042">
        <f>INDEX(lehmad!E$2:E$412,MATCH(klypsid!$B4042,lehmad!$A$2:$A$412,0))</f>
        <v>1</v>
      </c>
      <c r="R4042" t="str">
        <f>INDEX(lehmad!F$2:F$412,MATCH(klypsid!$B4042,lehmad!$A$2:$A$412,0))</f>
        <v>RAMOS</v>
      </c>
      <c r="S4042">
        <f>INDEX(lehmad!H$2:H$412,MATCH(klypsid!$B4042,lehmad!$A$2:$A$412,0))</f>
        <v>113</v>
      </c>
      <c r="T4042">
        <f>INDEX(lehmad!K$2:K$412,MATCH(klypsid!$B4042,lehmad!$A$2:$A$412,0))</f>
        <v>127</v>
      </c>
      <c r="U4042" s="4">
        <f t="shared" si="126"/>
        <v>8</v>
      </c>
      <c r="V4042">
        <f t="shared" si="127"/>
        <v>28</v>
      </c>
    </row>
    <row r="4043" spans="1:22" x14ac:dyDescent="0.25">
      <c r="A4043">
        <v>3794</v>
      </c>
      <c r="B4043" t="str">
        <f>"E"&amp;A4043</f>
        <v>E3794</v>
      </c>
      <c r="C4043" t="s">
        <v>114</v>
      </c>
      <c r="D4043">
        <v>2</v>
      </c>
      <c r="E4043">
        <f>IF(D4043&lt;4,D4043,4)</f>
        <v>2</v>
      </c>
      <c r="F4043" s="1">
        <v>39933</v>
      </c>
      <c r="G4043" s="1">
        <v>40186</v>
      </c>
      <c r="H4043" s="3">
        <f>G4043-F4043</f>
        <v>253</v>
      </c>
      <c r="I4043" s="3">
        <f>IF(H4043&lt;=60,1,IF(H4043&lt;=150,2,3))</f>
        <v>3</v>
      </c>
      <c r="J4043">
        <v>32.1</v>
      </c>
      <c r="K4043">
        <v>4.25</v>
      </c>
      <c r="L4043">
        <v>3.57</v>
      </c>
      <c r="M4043">
        <v>330</v>
      </c>
      <c r="N4043">
        <f>LOG(M4043/100,2)+3</f>
        <v>4.7224660244710908</v>
      </c>
      <c r="O4043">
        <f>INDEX(lehmad!B$2:B$412,MATCH(klypsid!$B4043,lehmad!$A$2:$A$412,0))</f>
        <v>38713</v>
      </c>
      <c r="P4043">
        <f>INDEX(lehmad!D$2:D$412,MATCH(klypsid!$B4043,lehmad!$A$2:$A$412,0))</f>
        <v>119</v>
      </c>
      <c r="Q4043">
        <f>INDEX(lehmad!E$2:E$412,MATCH(klypsid!$B4043,lehmad!$A$2:$A$412,0))</f>
        <v>1</v>
      </c>
      <c r="R4043" t="str">
        <f>INDEX(lehmad!F$2:F$412,MATCH(klypsid!$B4043,lehmad!$A$2:$A$412,0))</f>
        <v>RAMOS</v>
      </c>
      <c r="S4043">
        <f>INDEX(lehmad!H$2:H$412,MATCH(klypsid!$B4043,lehmad!$A$2:$A$412,0))</f>
        <v>113</v>
      </c>
      <c r="T4043">
        <f>INDEX(lehmad!K$2:K$412,MATCH(klypsid!$B4043,lehmad!$A$2:$A$412,0))</f>
        <v>127</v>
      </c>
      <c r="U4043" s="4">
        <f t="shared" si="126"/>
        <v>9</v>
      </c>
      <c r="V4043">
        <f t="shared" si="127"/>
        <v>33</v>
      </c>
    </row>
    <row r="4044" spans="1:22" x14ac:dyDescent="0.25">
      <c r="A4044">
        <v>3794</v>
      </c>
      <c r="B4044" t="str">
        <f>"E"&amp;A4044</f>
        <v>E3794</v>
      </c>
      <c r="C4044" t="s">
        <v>114</v>
      </c>
      <c r="D4044">
        <v>2</v>
      </c>
      <c r="E4044">
        <f>IF(D4044&lt;4,D4044,4)</f>
        <v>2</v>
      </c>
      <c r="F4044" s="1">
        <v>39933</v>
      </c>
      <c r="G4044" s="1">
        <v>40214</v>
      </c>
      <c r="H4044" s="3">
        <f>G4044-F4044</f>
        <v>281</v>
      </c>
      <c r="I4044" s="3">
        <f>IF(H4044&lt;=60,1,IF(H4044&lt;=150,2,3))</f>
        <v>3</v>
      </c>
      <c r="J4044">
        <v>30.8</v>
      </c>
      <c r="K4044">
        <v>4.32</v>
      </c>
      <c r="L4044">
        <v>3.56</v>
      </c>
      <c r="M4044">
        <v>322</v>
      </c>
      <c r="N4044">
        <f>LOG(M4044/100,2)+3</f>
        <v>4.6870606883398924</v>
      </c>
      <c r="O4044">
        <f>INDEX(lehmad!B$2:B$412,MATCH(klypsid!$B4044,lehmad!$A$2:$A$412,0))</f>
        <v>38713</v>
      </c>
      <c r="P4044">
        <f>INDEX(lehmad!D$2:D$412,MATCH(klypsid!$B4044,lehmad!$A$2:$A$412,0))</f>
        <v>119</v>
      </c>
      <c r="Q4044">
        <f>INDEX(lehmad!E$2:E$412,MATCH(klypsid!$B4044,lehmad!$A$2:$A$412,0))</f>
        <v>1</v>
      </c>
      <c r="R4044" t="str">
        <f>INDEX(lehmad!F$2:F$412,MATCH(klypsid!$B4044,lehmad!$A$2:$A$412,0))</f>
        <v>RAMOS</v>
      </c>
      <c r="S4044">
        <f>INDEX(lehmad!H$2:H$412,MATCH(klypsid!$B4044,lehmad!$A$2:$A$412,0))</f>
        <v>113</v>
      </c>
      <c r="T4044">
        <f>INDEX(lehmad!K$2:K$412,MATCH(klypsid!$B4044,lehmad!$A$2:$A$412,0))</f>
        <v>127</v>
      </c>
      <c r="U4044" s="4">
        <f t="shared" si="126"/>
        <v>10</v>
      </c>
      <c r="V4044">
        <f t="shared" si="127"/>
        <v>28</v>
      </c>
    </row>
    <row r="4045" spans="1:22" x14ac:dyDescent="0.25">
      <c r="A4045">
        <v>3794</v>
      </c>
      <c r="B4045" t="str">
        <f>"E"&amp;A4045</f>
        <v>E3794</v>
      </c>
      <c r="C4045" t="s">
        <v>114</v>
      </c>
      <c r="D4045">
        <v>2</v>
      </c>
      <c r="E4045">
        <f>IF(D4045&lt;4,D4045,4)</f>
        <v>2</v>
      </c>
      <c r="F4045" s="1">
        <v>39933</v>
      </c>
      <c r="G4045" s="1">
        <v>40242</v>
      </c>
      <c r="H4045" s="3">
        <f>G4045-F4045</f>
        <v>309</v>
      </c>
      <c r="I4045" s="3">
        <f>IF(H4045&lt;=60,1,IF(H4045&lt;=150,2,3))</f>
        <v>3</v>
      </c>
      <c r="J4045">
        <v>26.3</v>
      </c>
      <c r="K4045">
        <v>4.59</v>
      </c>
      <c r="L4045">
        <v>4.05</v>
      </c>
      <c r="M4045">
        <v>325</v>
      </c>
      <c r="N4045">
        <f>LOG(M4045/100,2)+3</f>
        <v>4.7004397181410926</v>
      </c>
      <c r="O4045">
        <f>INDEX(lehmad!B$2:B$412,MATCH(klypsid!$B4045,lehmad!$A$2:$A$412,0))</f>
        <v>38713</v>
      </c>
      <c r="P4045">
        <f>INDEX(lehmad!D$2:D$412,MATCH(klypsid!$B4045,lehmad!$A$2:$A$412,0))</f>
        <v>119</v>
      </c>
      <c r="Q4045">
        <f>INDEX(lehmad!E$2:E$412,MATCH(klypsid!$B4045,lehmad!$A$2:$A$412,0))</f>
        <v>1</v>
      </c>
      <c r="R4045" t="str">
        <f>INDEX(lehmad!F$2:F$412,MATCH(klypsid!$B4045,lehmad!$A$2:$A$412,0))</f>
        <v>RAMOS</v>
      </c>
      <c r="S4045">
        <f>INDEX(lehmad!H$2:H$412,MATCH(klypsid!$B4045,lehmad!$A$2:$A$412,0))</f>
        <v>113</v>
      </c>
      <c r="T4045">
        <f>INDEX(lehmad!K$2:K$412,MATCH(klypsid!$B4045,lehmad!$A$2:$A$412,0))</f>
        <v>127</v>
      </c>
      <c r="U4045" s="4">
        <f t="shared" si="126"/>
        <v>11</v>
      </c>
      <c r="V4045">
        <f t="shared" si="127"/>
        <v>28</v>
      </c>
    </row>
    <row r="4046" spans="1:22" x14ac:dyDescent="0.25">
      <c r="A4046">
        <v>3794</v>
      </c>
      <c r="B4046" t="str">
        <f>"E"&amp;A4046</f>
        <v>E3794</v>
      </c>
      <c r="C4046" t="s">
        <v>114</v>
      </c>
      <c r="D4046">
        <v>2</v>
      </c>
      <c r="E4046">
        <f>IF(D4046&lt;4,D4046,4)</f>
        <v>2</v>
      </c>
      <c r="F4046" s="1">
        <v>39933</v>
      </c>
      <c r="G4046" s="1">
        <v>40276</v>
      </c>
      <c r="H4046" s="3">
        <f>G4046-F4046</f>
        <v>343</v>
      </c>
      <c r="I4046" s="3">
        <f>IF(H4046&lt;=60,1,IF(H4046&lt;=150,2,3))</f>
        <v>3</v>
      </c>
      <c r="J4046">
        <v>20.5</v>
      </c>
      <c r="K4046">
        <v>4.8</v>
      </c>
      <c r="L4046">
        <v>4.1900000000000004</v>
      </c>
      <c r="M4046">
        <v>348</v>
      </c>
      <c r="N4046">
        <f>LOG(M4046/100,2)+3</f>
        <v>4.7990873060740036</v>
      </c>
      <c r="O4046">
        <f>INDEX(lehmad!B$2:B$412,MATCH(klypsid!$B4046,lehmad!$A$2:$A$412,0))</f>
        <v>38713</v>
      </c>
      <c r="P4046">
        <f>INDEX(lehmad!D$2:D$412,MATCH(klypsid!$B4046,lehmad!$A$2:$A$412,0))</f>
        <v>119</v>
      </c>
      <c r="Q4046">
        <f>INDEX(lehmad!E$2:E$412,MATCH(klypsid!$B4046,lehmad!$A$2:$A$412,0))</f>
        <v>1</v>
      </c>
      <c r="R4046" t="str">
        <f>INDEX(lehmad!F$2:F$412,MATCH(klypsid!$B4046,lehmad!$A$2:$A$412,0))</f>
        <v>RAMOS</v>
      </c>
      <c r="S4046">
        <f>INDEX(lehmad!H$2:H$412,MATCH(klypsid!$B4046,lehmad!$A$2:$A$412,0))</f>
        <v>113</v>
      </c>
      <c r="T4046">
        <f>INDEX(lehmad!K$2:K$412,MATCH(klypsid!$B4046,lehmad!$A$2:$A$412,0))</f>
        <v>127</v>
      </c>
      <c r="U4046" s="4">
        <f t="shared" si="126"/>
        <v>12</v>
      </c>
      <c r="V4046">
        <f t="shared" si="127"/>
        <v>34</v>
      </c>
    </row>
    <row r="4047" spans="1:22" x14ac:dyDescent="0.25">
      <c r="A4047">
        <v>3794</v>
      </c>
      <c r="B4047" t="str">
        <f>"E"&amp;A4047</f>
        <v>E3794</v>
      </c>
      <c r="C4047" t="s">
        <v>114</v>
      </c>
      <c r="D4047">
        <v>2</v>
      </c>
      <c r="E4047">
        <f>IF(D4047&lt;4,D4047,4)</f>
        <v>2</v>
      </c>
      <c r="F4047" s="1">
        <v>39933</v>
      </c>
      <c r="G4047" s="1">
        <v>40304</v>
      </c>
      <c r="H4047" s="3">
        <f>G4047-F4047</f>
        <v>371</v>
      </c>
      <c r="I4047" s="3">
        <f>IF(H4047&lt;=60,1,IF(H4047&lt;=150,2,3))</f>
        <v>3</v>
      </c>
      <c r="J4047">
        <v>7.4</v>
      </c>
      <c r="K4047">
        <v>5.67</v>
      </c>
      <c r="L4047">
        <v>4.59</v>
      </c>
      <c r="M4047">
        <v>289</v>
      </c>
      <c r="N4047">
        <f>LOG(M4047/100,2)+3</f>
        <v>4.5310694927259538</v>
      </c>
      <c r="O4047">
        <f>INDEX(lehmad!B$2:B$412,MATCH(klypsid!$B4047,lehmad!$A$2:$A$412,0))</f>
        <v>38713</v>
      </c>
      <c r="P4047">
        <f>INDEX(lehmad!D$2:D$412,MATCH(klypsid!$B4047,lehmad!$A$2:$A$412,0))</f>
        <v>119</v>
      </c>
      <c r="Q4047">
        <f>INDEX(lehmad!E$2:E$412,MATCH(klypsid!$B4047,lehmad!$A$2:$A$412,0))</f>
        <v>1</v>
      </c>
      <c r="R4047" t="str">
        <f>INDEX(lehmad!F$2:F$412,MATCH(klypsid!$B4047,lehmad!$A$2:$A$412,0))</f>
        <v>RAMOS</v>
      </c>
      <c r="S4047">
        <f>INDEX(lehmad!H$2:H$412,MATCH(klypsid!$B4047,lehmad!$A$2:$A$412,0))</f>
        <v>113</v>
      </c>
      <c r="T4047">
        <f>INDEX(lehmad!K$2:K$412,MATCH(klypsid!$B4047,lehmad!$A$2:$A$412,0))</f>
        <v>127</v>
      </c>
      <c r="U4047" s="4">
        <f t="shared" si="126"/>
        <v>13</v>
      </c>
      <c r="V4047">
        <f t="shared" si="127"/>
        <v>28</v>
      </c>
    </row>
    <row r="4048" spans="1:22" x14ac:dyDescent="0.25">
      <c r="A4048">
        <v>3804</v>
      </c>
      <c r="B4048" t="str">
        <f>"E"&amp;A4048</f>
        <v>E3804</v>
      </c>
      <c r="C4048" t="s">
        <v>91</v>
      </c>
      <c r="D4048">
        <v>1</v>
      </c>
      <c r="E4048">
        <f>IF(D4048&lt;4,D4048,4)</f>
        <v>1</v>
      </c>
      <c r="F4048" s="1">
        <v>39419</v>
      </c>
      <c r="G4048" s="1">
        <v>39450</v>
      </c>
      <c r="H4048" s="3">
        <f>G4048-F4048</f>
        <v>31</v>
      </c>
      <c r="I4048" s="3">
        <f>IF(H4048&lt;=60,1,IF(H4048&lt;=150,2,3))</f>
        <v>1</v>
      </c>
      <c r="J4048">
        <v>31.8</v>
      </c>
      <c r="K4048">
        <v>4.04</v>
      </c>
      <c r="L4048">
        <v>3.24</v>
      </c>
      <c r="M4048">
        <v>62</v>
      </c>
      <c r="N4048">
        <f>LOG(M4048/100,2)+3</f>
        <v>2.3103401206121505</v>
      </c>
      <c r="O4048">
        <f>INDEX(lehmad!B$2:B$412,MATCH(klypsid!$B4048,lehmad!$A$2:$A$412,0))</f>
        <v>38724</v>
      </c>
      <c r="P4048">
        <f>INDEX(lehmad!D$2:D$412,MATCH(klypsid!$B4048,lehmad!$A$2:$A$412,0))</f>
        <v>107</v>
      </c>
      <c r="Q4048">
        <f>INDEX(lehmad!E$2:E$412,MATCH(klypsid!$B4048,lehmad!$A$2:$A$412,0))</f>
        <v>1</v>
      </c>
      <c r="R4048" t="str">
        <f>INDEX(lehmad!F$2:F$412,MATCH(klypsid!$B4048,lehmad!$A$2:$A$412,0))</f>
        <v>LANCELOT-ET</v>
      </c>
      <c r="S4048">
        <f>INDEX(lehmad!H$2:H$412,MATCH(klypsid!$B4048,lehmad!$A$2:$A$412,0))</f>
        <v>126</v>
      </c>
      <c r="T4048">
        <f>INDEX(lehmad!K$2:K$412,MATCH(klypsid!$B4048,lehmad!$A$2:$A$412,0))</f>
        <v>122</v>
      </c>
      <c r="U4048" s="4">
        <f t="shared" si="126"/>
        <v>1</v>
      </c>
      <c r="V4048">
        <f t="shared" si="127"/>
        <v>31</v>
      </c>
    </row>
    <row r="4049" spans="1:22" x14ac:dyDescent="0.25">
      <c r="A4049">
        <v>3804</v>
      </c>
      <c r="B4049" t="str">
        <f>"E"&amp;A4049</f>
        <v>E3804</v>
      </c>
      <c r="C4049" t="s">
        <v>91</v>
      </c>
      <c r="D4049">
        <v>1</v>
      </c>
      <c r="E4049">
        <f>IF(D4049&lt;4,D4049,4)</f>
        <v>1</v>
      </c>
      <c r="F4049" s="1">
        <v>39419</v>
      </c>
      <c r="G4049" s="1">
        <v>39481</v>
      </c>
      <c r="H4049" s="3">
        <f>G4049-F4049</f>
        <v>62</v>
      </c>
      <c r="I4049" s="3">
        <f>IF(H4049&lt;=60,1,IF(H4049&lt;=150,2,3))</f>
        <v>2</v>
      </c>
      <c r="J4049">
        <v>31.6</v>
      </c>
      <c r="K4049">
        <v>3.87</v>
      </c>
      <c r="L4049">
        <v>3.46</v>
      </c>
      <c r="M4049">
        <v>68</v>
      </c>
      <c r="N4049">
        <f>LOG(M4049/100,2)+3</f>
        <v>2.4436066514756147</v>
      </c>
      <c r="O4049">
        <f>INDEX(lehmad!B$2:B$412,MATCH(klypsid!$B4049,lehmad!$A$2:$A$412,0))</f>
        <v>38724</v>
      </c>
      <c r="P4049">
        <f>INDEX(lehmad!D$2:D$412,MATCH(klypsid!$B4049,lehmad!$A$2:$A$412,0))</f>
        <v>107</v>
      </c>
      <c r="Q4049">
        <f>INDEX(lehmad!E$2:E$412,MATCH(klypsid!$B4049,lehmad!$A$2:$A$412,0))</f>
        <v>1</v>
      </c>
      <c r="R4049" t="str">
        <f>INDEX(lehmad!F$2:F$412,MATCH(klypsid!$B4049,lehmad!$A$2:$A$412,0))</f>
        <v>LANCELOT-ET</v>
      </c>
      <c r="S4049">
        <f>INDEX(lehmad!H$2:H$412,MATCH(klypsid!$B4049,lehmad!$A$2:$A$412,0))</f>
        <v>126</v>
      </c>
      <c r="T4049">
        <f>INDEX(lehmad!K$2:K$412,MATCH(klypsid!$B4049,lehmad!$A$2:$A$412,0))</f>
        <v>122</v>
      </c>
      <c r="U4049" s="4">
        <f t="shared" si="126"/>
        <v>2</v>
      </c>
      <c r="V4049">
        <f t="shared" si="127"/>
        <v>31</v>
      </c>
    </row>
    <row r="4050" spans="1:22" x14ac:dyDescent="0.25">
      <c r="A4050">
        <v>3804</v>
      </c>
      <c r="B4050" t="str">
        <f>"E"&amp;A4050</f>
        <v>E3804</v>
      </c>
      <c r="C4050" t="s">
        <v>91</v>
      </c>
      <c r="D4050">
        <v>1</v>
      </c>
      <c r="E4050">
        <f>IF(D4050&lt;4,D4050,4)</f>
        <v>1</v>
      </c>
      <c r="F4050" s="1">
        <v>39419</v>
      </c>
      <c r="G4050" s="1">
        <v>39509</v>
      </c>
      <c r="H4050" s="3">
        <f>G4050-F4050</f>
        <v>90</v>
      </c>
      <c r="I4050" s="3">
        <f>IF(H4050&lt;=60,1,IF(H4050&lt;=150,2,3))</f>
        <v>2</v>
      </c>
      <c r="J4050">
        <v>33.6</v>
      </c>
      <c r="K4050">
        <v>3.64</v>
      </c>
      <c r="L4050">
        <v>3.3</v>
      </c>
      <c r="M4050">
        <v>55</v>
      </c>
      <c r="N4050">
        <f>LOG(M4050/100,2)+3</f>
        <v>2.1375035237499347</v>
      </c>
      <c r="O4050">
        <f>INDEX(lehmad!B$2:B$412,MATCH(klypsid!$B4050,lehmad!$A$2:$A$412,0))</f>
        <v>38724</v>
      </c>
      <c r="P4050">
        <f>INDEX(lehmad!D$2:D$412,MATCH(klypsid!$B4050,lehmad!$A$2:$A$412,0))</f>
        <v>107</v>
      </c>
      <c r="Q4050">
        <f>INDEX(lehmad!E$2:E$412,MATCH(klypsid!$B4050,lehmad!$A$2:$A$412,0))</f>
        <v>1</v>
      </c>
      <c r="R4050" t="str">
        <f>INDEX(lehmad!F$2:F$412,MATCH(klypsid!$B4050,lehmad!$A$2:$A$412,0))</f>
        <v>LANCELOT-ET</v>
      </c>
      <c r="S4050">
        <f>INDEX(lehmad!H$2:H$412,MATCH(klypsid!$B4050,lehmad!$A$2:$A$412,0))</f>
        <v>126</v>
      </c>
      <c r="T4050">
        <f>INDEX(lehmad!K$2:K$412,MATCH(klypsid!$B4050,lehmad!$A$2:$A$412,0))</f>
        <v>122</v>
      </c>
      <c r="U4050" s="4">
        <f t="shared" si="126"/>
        <v>3</v>
      </c>
      <c r="V4050">
        <f t="shared" si="127"/>
        <v>28</v>
      </c>
    </row>
    <row r="4051" spans="1:22" x14ac:dyDescent="0.25">
      <c r="A4051">
        <v>3804</v>
      </c>
      <c r="B4051" t="str">
        <f>"E"&amp;A4051</f>
        <v>E3804</v>
      </c>
      <c r="C4051" t="s">
        <v>91</v>
      </c>
      <c r="D4051">
        <v>1</v>
      </c>
      <c r="E4051">
        <f>IF(D4051&lt;4,D4051,4)</f>
        <v>1</v>
      </c>
      <c r="F4051" s="1">
        <v>39419</v>
      </c>
      <c r="G4051" s="1">
        <v>39539</v>
      </c>
      <c r="H4051" s="3">
        <f>G4051-F4051</f>
        <v>120</v>
      </c>
      <c r="I4051" s="3">
        <f>IF(H4051&lt;=60,1,IF(H4051&lt;=150,2,3))</f>
        <v>2</v>
      </c>
      <c r="J4051">
        <v>34.6</v>
      </c>
      <c r="K4051">
        <v>3.69</v>
      </c>
      <c r="L4051">
        <v>3.25</v>
      </c>
      <c r="M4051">
        <v>95</v>
      </c>
      <c r="N4051">
        <f>LOG(M4051/100,2)+3</f>
        <v>2.925999418556223</v>
      </c>
      <c r="O4051">
        <f>INDEX(lehmad!B$2:B$412,MATCH(klypsid!$B4051,lehmad!$A$2:$A$412,0))</f>
        <v>38724</v>
      </c>
      <c r="P4051">
        <f>INDEX(lehmad!D$2:D$412,MATCH(klypsid!$B4051,lehmad!$A$2:$A$412,0))</f>
        <v>107</v>
      </c>
      <c r="Q4051">
        <f>INDEX(lehmad!E$2:E$412,MATCH(klypsid!$B4051,lehmad!$A$2:$A$412,0))</f>
        <v>1</v>
      </c>
      <c r="R4051" t="str">
        <f>INDEX(lehmad!F$2:F$412,MATCH(klypsid!$B4051,lehmad!$A$2:$A$412,0))</f>
        <v>LANCELOT-ET</v>
      </c>
      <c r="S4051">
        <f>INDEX(lehmad!H$2:H$412,MATCH(klypsid!$B4051,lehmad!$A$2:$A$412,0))</f>
        <v>126</v>
      </c>
      <c r="T4051">
        <f>INDEX(lehmad!K$2:K$412,MATCH(klypsid!$B4051,lehmad!$A$2:$A$412,0))</f>
        <v>122</v>
      </c>
      <c r="U4051" s="4">
        <f t="shared" si="126"/>
        <v>4</v>
      </c>
      <c r="V4051">
        <f t="shared" si="127"/>
        <v>30</v>
      </c>
    </row>
    <row r="4052" spans="1:22" x14ac:dyDescent="0.25">
      <c r="A4052">
        <v>3804</v>
      </c>
      <c r="B4052" t="str">
        <f>"E"&amp;A4052</f>
        <v>E3804</v>
      </c>
      <c r="C4052" t="s">
        <v>91</v>
      </c>
      <c r="D4052">
        <v>1</v>
      </c>
      <c r="E4052">
        <f>IF(D4052&lt;4,D4052,4)</f>
        <v>1</v>
      </c>
      <c r="F4052" s="1">
        <v>39419</v>
      </c>
      <c r="G4052" s="1">
        <v>39572</v>
      </c>
      <c r="H4052" s="3">
        <f>G4052-F4052</f>
        <v>153</v>
      </c>
      <c r="I4052" s="3">
        <f>IF(H4052&lt;=60,1,IF(H4052&lt;=150,2,3))</f>
        <v>3</v>
      </c>
      <c r="J4052">
        <v>32.9</v>
      </c>
      <c r="K4052">
        <v>3.79</v>
      </c>
      <c r="L4052">
        <v>3.48</v>
      </c>
      <c r="M4052">
        <v>90</v>
      </c>
      <c r="N4052">
        <f>LOG(M4052/100,2)+3</f>
        <v>2.84799690655495</v>
      </c>
      <c r="O4052">
        <f>INDEX(lehmad!B$2:B$412,MATCH(klypsid!$B4052,lehmad!$A$2:$A$412,0))</f>
        <v>38724</v>
      </c>
      <c r="P4052">
        <f>INDEX(lehmad!D$2:D$412,MATCH(klypsid!$B4052,lehmad!$A$2:$A$412,0))</f>
        <v>107</v>
      </c>
      <c r="Q4052">
        <f>INDEX(lehmad!E$2:E$412,MATCH(klypsid!$B4052,lehmad!$A$2:$A$412,0))</f>
        <v>1</v>
      </c>
      <c r="R4052" t="str">
        <f>INDEX(lehmad!F$2:F$412,MATCH(klypsid!$B4052,lehmad!$A$2:$A$412,0))</f>
        <v>LANCELOT-ET</v>
      </c>
      <c r="S4052">
        <f>INDEX(lehmad!H$2:H$412,MATCH(klypsid!$B4052,lehmad!$A$2:$A$412,0))</f>
        <v>126</v>
      </c>
      <c r="T4052">
        <f>INDEX(lehmad!K$2:K$412,MATCH(klypsid!$B4052,lehmad!$A$2:$A$412,0))</f>
        <v>122</v>
      </c>
      <c r="U4052" s="4">
        <f t="shared" si="126"/>
        <v>5</v>
      </c>
      <c r="V4052">
        <f t="shared" si="127"/>
        <v>33</v>
      </c>
    </row>
    <row r="4053" spans="1:22" x14ac:dyDescent="0.25">
      <c r="A4053">
        <v>3804</v>
      </c>
      <c r="B4053" t="str">
        <f>"E"&amp;A4053</f>
        <v>E3804</v>
      </c>
      <c r="C4053" t="s">
        <v>91</v>
      </c>
      <c r="D4053">
        <v>1</v>
      </c>
      <c r="E4053">
        <f>IF(D4053&lt;4,D4053,4)</f>
        <v>1</v>
      </c>
      <c r="F4053" s="1">
        <v>39419</v>
      </c>
      <c r="G4053" s="1">
        <v>39600</v>
      </c>
      <c r="H4053" s="3">
        <f>G4053-F4053</f>
        <v>181</v>
      </c>
      <c r="I4053" s="3">
        <f>IF(H4053&lt;=60,1,IF(H4053&lt;=150,2,3))</f>
        <v>3</v>
      </c>
      <c r="J4053">
        <v>30.9</v>
      </c>
      <c r="K4053">
        <v>4.09</v>
      </c>
      <c r="L4053">
        <v>3.67</v>
      </c>
      <c r="M4053">
        <v>178</v>
      </c>
      <c r="N4053">
        <f>LOG(M4053/100,2)+3</f>
        <v>3.8318772411916733</v>
      </c>
      <c r="O4053">
        <f>INDEX(lehmad!B$2:B$412,MATCH(klypsid!$B4053,lehmad!$A$2:$A$412,0))</f>
        <v>38724</v>
      </c>
      <c r="P4053">
        <f>INDEX(lehmad!D$2:D$412,MATCH(klypsid!$B4053,lehmad!$A$2:$A$412,0))</f>
        <v>107</v>
      </c>
      <c r="Q4053">
        <f>INDEX(lehmad!E$2:E$412,MATCH(klypsid!$B4053,lehmad!$A$2:$A$412,0))</f>
        <v>1</v>
      </c>
      <c r="R4053" t="str">
        <f>INDEX(lehmad!F$2:F$412,MATCH(klypsid!$B4053,lehmad!$A$2:$A$412,0))</f>
        <v>LANCELOT-ET</v>
      </c>
      <c r="S4053">
        <f>INDEX(lehmad!H$2:H$412,MATCH(klypsid!$B4053,lehmad!$A$2:$A$412,0))</f>
        <v>126</v>
      </c>
      <c r="T4053">
        <f>INDEX(lehmad!K$2:K$412,MATCH(klypsid!$B4053,lehmad!$A$2:$A$412,0))</f>
        <v>122</v>
      </c>
      <c r="U4053" s="4">
        <f t="shared" si="126"/>
        <v>6</v>
      </c>
      <c r="V4053">
        <f t="shared" si="127"/>
        <v>28</v>
      </c>
    </row>
    <row r="4054" spans="1:22" x14ac:dyDescent="0.25">
      <c r="A4054">
        <v>3804</v>
      </c>
      <c r="B4054" t="str">
        <f>"E"&amp;A4054</f>
        <v>E3804</v>
      </c>
      <c r="C4054" t="s">
        <v>91</v>
      </c>
      <c r="D4054">
        <v>1</v>
      </c>
      <c r="E4054">
        <f>IF(D4054&lt;4,D4054,4)</f>
        <v>1</v>
      </c>
      <c r="F4054" s="1">
        <v>39419</v>
      </c>
      <c r="G4054" s="1">
        <v>39631</v>
      </c>
      <c r="H4054" s="3">
        <f>G4054-F4054</f>
        <v>212</v>
      </c>
      <c r="I4054" s="3">
        <f>IF(H4054&lt;=60,1,IF(H4054&lt;=150,2,3))</f>
        <v>3</v>
      </c>
      <c r="J4054">
        <v>32.799999999999997</v>
      </c>
      <c r="K4054">
        <v>4.1900000000000004</v>
      </c>
      <c r="L4054">
        <v>3.61</v>
      </c>
      <c r="M4054">
        <v>153</v>
      </c>
      <c r="N4054">
        <f>LOG(M4054/100,2)+3</f>
        <v>3.6135316529179269</v>
      </c>
      <c r="O4054">
        <f>INDEX(lehmad!B$2:B$412,MATCH(klypsid!$B4054,lehmad!$A$2:$A$412,0))</f>
        <v>38724</v>
      </c>
      <c r="P4054">
        <f>INDEX(lehmad!D$2:D$412,MATCH(klypsid!$B4054,lehmad!$A$2:$A$412,0))</f>
        <v>107</v>
      </c>
      <c r="Q4054">
        <f>INDEX(lehmad!E$2:E$412,MATCH(klypsid!$B4054,lehmad!$A$2:$A$412,0))</f>
        <v>1</v>
      </c>
      <c r="R4054" t="str">
        <f>INDEX(lehmad!F$2:F$412,MATCH(klypsid!$B4054,lehmad!$A$2:$A$412,0))</f>
        <v>LANCELOT-ET</v>
      </c>
      <c r="S4054">
        <f>INDEX(lehmad!H$2:H$412,MATCH(klypsid!$B4054,lehmad!$A$2:$A$412,0))</f>
        <v>126</v>
      </c>
      <c r="T4054">
        <f>INDEX(lehmad!K$2:K$412,MATCH(klypsid!$B4054,lehmad!$A$2:$A$412,0))</f>
        <v>122</v>
      </c>
      <c r="U4054" s="4">
        <f t="shared" si="126"/>
        <v>7</v>
      </c>
      <c r="V4054">
        <f t="shared" si="127"/>
        <v>31</v>
      </c>
    </row>
    <row r="4055" spans="1:22" x14ac:dyDescent="0.25">
      <c r="A4055">
        <v>3804</v>
      </c>
      <c r="B4055" t="str">
        <f>"E"&amp;A4055</f>
        <v>E3804</v>
      </c>
      <c r="C4055" t="s">
        <v>91</v>
      </c>
      <c r="D4055">
        <v>1</v>
      </c>
      <c r="E4055">
        <f>IF(D4055&lt;4,D4055,4)</f>
        <v>1</v>
      </c>
      <c r="F4055" s="1">
        <v>39419</v>
      </c>
      <c r="G4055" s="1">
        <v>39663</v>
      </c>
      <c r="H4055" s="3">
        <f>G4055-F4055</f>
        <v>244</v>
      </c>
      <c r="I4055" s="3">
        <f>IF(H4055&lt;=60,1,IF(H4055&lt;=150,2,3))</f>
        <v>3</v>
      </c>
      <c r="J4055">
        <v>21</v>
      </c>
      <c r="K4055">
        <v>4.51</v>
      </c>
      <c r="L4055">
        <v>3.41</v>
      </c>
      <c r="M4055">
        <v>80</v>
      </c>
      <c r="N4055">
        <f>LOG(M4055/100,2)+3</f>
        <v>2.6780719051126378</v>
      </c>
      <c r="O4055">
        <f>INDEX(lehmad!B$2:B$412,MATCH(klypsid!$B4055,lehmad!$A$2:$A$412,0))</f>
        <v>38724</v>
      </c>
      <c r="P4055">
        <f>INDEX(lehmad!D$2:D$412,MATCH(klypsid!$B4055,lehmad!$A$2:$A$412,0))</f>
        <v>107</v>
      </c>
      <c r="Q4055">
        <f>INDEX(lehmad!E$2:E$412,MATCH(klypsid!$B4055,lehmad!$A$2:$A$412,0))</f>
        <v>1</v>
      </c>
      <c r="R4055" t="str">
        <f>INDEX(lehmad!F$2:F$412,MATCH(klypsid!$B4055,lehmad!$A$2:$A$412,0))</f>
        <v>LANCELOT-ET</v>
      </c>
      <c r="S4055">
        <f>INDEX(lehmad!H$2:H$412,MATCH(klypsid!$B4055,lehmad!$A$2:$A$412,0))</f>
        <v>126</v>
      </c>
      <c r="T4055">
        <f>INDEX(lehmad!K$2:K$412,MATCH(klypsid!$B4055,lehmad!$A$2:$A$412,0))</f>
        <v>122</v>
      </c>
      <c r="U4055" s="4">
        <f t="shared" si="126"/>
        <v>8</v>
      </c>
      <c r="V4055">
        <f t="shared" si="127"/>
        <v>32</v>
      </c>
    </row>
    <row r="4056" spans="1:22" x14ac:dyDescent="0.25">
      <c r="A4056">
        <v>3804</v>
      </c>
      <c r="B4056" t="str">
        <f>"E"&amp;A4056</f>
        <v>E3804</v>
      </c>
      <c r="C4056" t="s">
        <v>91</v>
      </c>
      <c r="D4056">
        <v>1</v>
      </c>
      <c r="E4056">
        <f>IF(D4056&lt;4,D4056,4)</f>
        <v>1</v>
      </c>
      <c r="F4056" s="1">
        <v>39419</v>
      </c>
      <c r="G4056" s="1">
        <v>39693</v>
      </c>
      <c r="H4056" s="3">
        <f>G4056-F4056</f>
        <v>274</v>
      </c>
      <c r="I4056" s="3">
        <f>IF(H4056&lt;=60,1,IF(H4056&lt;=150,2,3))</f>
        <v>3</v>
      </c>
      <c r="J4056">
        <v>22.1</v>
      </c>
      <c r="K4056">
        <v>4.41</v>
      </c>
      <c r="L4056">
        <v>3.31</v>
      </c>
      <c r="M4056">
        <v>113</v>
      </c>
      <c r="N4056">
        <f>LOG(M4056/100,2)+3</f>
        <v>3.176322772640463</v>
      </c>
      <c r="O4056">
        <f>INDEX(lehmad!B$2:B$412,MATCH(klypsid!$B4056,lehmad!$A$2:$A$412,0))</f>
        <v>38724</v>
      </c>
      <c r="P4056">
        <f>INDEX(lehmad!D$2:D$412,MATCH(klypsid!$B4056,lehmad!$A$2:$A$412,0))</f>
        <v>107</v>
      </c>
      <c r="Q4056">
        <f>INDEX(lehmad!E$2:E$412,MATCH(klypsid!$B4056,lehmad!$A$2:$A$412,0))</f>
        <v>1</v>
      </c>
      <c r="R4056" t="str">
        <f>INDEX(lehmad!F$2:F$412,MATCH(klypsid!$B4056,lehmad!$A$2:$A$412,0))</f>
        <v>LANCELOT-ET</v>
      </c>
      <c r="S4056">
        <f>INDEX(lehmad!H$2:H$412,MATCH(klypsid!$B4056,lehmad!$A$2:$A$412,0))</f>
        <v>126</v>
      </c>
      <c r="T4056">
        <f>INDEX(lehmad!K$2:K$412,MATCH(klypsid!$B4056,lehmad!$A$2:$A$412,0))</f>
        <v>122</v>
      </c>
      <c r="U4056" s="4">
        <f t="shared" si="126"/>
        <v>9</v>
      </c>
      <c r="V4056">
        <f t="shared" si="127"/>
        <v>30</v>
      </c>
    </row>
    <row r="4057" spans="1:22" x14ac:dyDescent="0.25">
      <c r="A4057">
        <v>3804</v>
      </c>
      <c r="B4057" t="str">
        <f>"E"&amp;A4057</f>
        <v>E3804</v>
      </c>
      <c r="C4057" t="s">
        <v>91</v>
      </c>
      <c r="D4057">
        <v>2</v>
      </c>
      <c r="E4057">
        <f>IF(D4057&lt;4,D4057,4)</f>
        <v>2</v>
      </c>
      <c r="F4057" s="1">
        <v>39767</v>
      </c>
      <c r="G4057" s="1">
        <v>39783</v>
      </c>
      <c r="H4057" s="3">
        <f>G4057-F4057</f>
        <v>16</v>
      </c>
      <c r="I4057" s="3">
        <f>IF(H4057&lt;=60,1,IF(H4057&lt;=150,2,3))</f>
        <v>1</v>
      </c>
      <c r="J4057">
        <v>42.5</v>
      </c>
      <c r="K4057">
        <v>4.0999999999999996</v>
      </c>
      <c r="L4057">
        <v>3.5</v>
      </c>
      <c r="M4057">
        <v>14</v>
      </c>
      <c r="N4057">
        <f>LOG(M4057/100,2)+3</f>
        <v>0.16349873228287937</v>
      </c>
      <c r="O4057">
        <f>INDEX(lehmad!B$2:B$412,MATCH(klypsid!$B4057,lehmad!$A$2:$A$412,0))</f>
        <v>38724</v>
      </c>
      <c r="P4057">
        <f>INDEX(lehmad!D$2:D$412,MATCH(klypsid!$B4057,lehmad!$A$2:$A$412,0))</f>
        <v>107</v>
      </c>
      <c r="Q4057">
        <f>INDEX(lehmad!E$2:E$412,MATCH(klypsid!$B4057,lehmad!$A$2:$A$412,0))</f>
        <v>1</v>
      </c>
      <c r="R4057" t="str">
        <f>INDEX(lehmad!F$2:F$412,MATCH(klypsid!$B4057,lehmad!$A$2:$A$412,0))</f>
        <v>LANCELOT-ET</v>
      </c>
      <c r="S4057">
        <f>INDEX(lehmad!H$2:H$412,MATCH(klypsid!$B4057,lehmad!$A$2:$A$412,0))</f>
        <v>126</v>
      </c>
      <c r="T4057">
        <f>INDEX(lehmad!K$2:K$412,MATCH(klypsid!$B4057,lehmad!$A$2:$A$412,0))</f>
        <v>122</v>
      </c>
      <c r="U4057" s="4">
        <f t="shared" si="126"/>
        <v>1</v>
      </c>
      <c r="V4057">
        <f t="shared" si="127"/>
        <v>16</v>
      </c>
    </row>
    <row r="4058" spans="1:22" x14ac:dyDescent="0.25">
      <c r="A4058">
        <v>3804</v>
      </c>
      <c r="B4058" t="str">
        <f>"E"&amp;A4058</f>
        <v>E3804</v>
      </c>
      <c r="C4058" t="s">
        <v>91</v>
      </c>
      <c r="D4058">
        <v>2</v>
      </c>
      <c r="E4058">
        <f>IF(D4058&lt;4,D4058,4)</f>
        <v>2</v>
      </c>
      <c r="F4058" s="1">
        <v>39767</v>
      </c>
      <c r="G4058" s="1">
        <v>39817</v>
      </c>
      <c r="H4058" s="3">
        <f>G4058-F4058</f>
        <v>50</v>
      </c>
      <c r="I4058" s="3">
        <f>IF(H4058&lt;=60,1,IF(H4058&lt;=150,2,3))</f>
        <v>1</v>
      </c>
      <c r="J4058">
        <v>44.3</v>
      </c>
      <c r="K4058">
        <v>3.73</v>
      </c>
      <c r="L4058">
        <v>3.28</v>
      </c>
      <c r="M4058">
        <v>32</v>
      </c>
      <c r="N4058">
        <f>LOG(M4058/100,2)+3</f>
        <v>1.3561438102252752</v>
      </c>
      <c r="O4058">
        <f>INDEX(lehmad!B$2:B$412,MATCH(klypsid!$B4058,lehmad!$A$2:$A$412,0))</f>
        <v>38724</v>
      </c>
      <c r="P4058">
        <f>INDEX(lehmad!D$2:D$412,MATCH(klypsid!$B4058,lehmad!$A$2:$A$412,0))</f>
        <v>107</v>
      </c>
      <c r="Q4058">
        <f>INDEX(lehmad!E$2:E$412,MATCH(klypsid!$B4058,lehmad!$A$2:$A$412,0))</f>
        <v>1</v>
      </c>
      <c r="R4058" t="str">
        <f>INDEX(lehmad!F$2:F$412,MATCH(klypsid!$B4058,lehmad!$A$2:$A$412,0))</f>
        <v>LANCELOT-ET</v>
      </c>
      <c r="S4058">
        <f>INDEX(lehmad!H$2:H$412,MATCH(klypsid!$B4058,lehmad!$A$2:$A$412,0))</f>
        <v>126</v>
      </c>
      <c r="T4058">
        <f>INDEX(lehmad!K$2:K$412,MATCH(klypsid!$B4058,lehmad!$A$2:$A$412,0))</f>
        <v>122</v>
      </c>
      <c r="U4058" s="4">
        <f t="shared" si="126"/>
        <v>2</v>
      </c>
      <c r="V4058">
        <f t="shared" si="127"/>
        <v>34</v>
      </c>
    </row>
    <row r="4059" spans="1:22" x14ac:dyDescent="0.25">
      <c r="A4059">
        <v>3804</v>
      </c>
      <c r="B4059" t="str">
        <f>"E"&amp;A4059</f>
        <v>E3804</v>
      </c>
      <c r="C4059" t="s">
        <v>91</v>
      </c>
      <c r="D4059">
        <v>2</v>
      </c>
      <c r="E4059">
        <f>IF(D4059&lt;4,D4059,4)</f>
        <v>2</v>
      </c>
      <c r="F4059" s="1">
        <v>39767</v>
      </c>
      <c r="G4059" s="1">
        <v>39845</v>
      </c>
      <c r="H4059" s="3">
        <f>G4059-F4059</f>
        <v>78</v>
      </c>
      <c r="I4059" s="3">
        <f>IF(H4059&lt;=60,1,IF(H4059&lt;=150,2,3))</f>
        <v>2</v>
      </c>
      <c r="J4059">
        <v>35.700000000000003</v>
      </c>
      <c r="K4059">
        <v>5.21</v>
      </c>
      <c r="L4059">
        <v>3.15</v>
      </c>
      <c r="M4059">
        <v>35</v>
      </c>
      <c r="N4059">
        <f>LOG(M4059/100,2)+3</f>
        <v>1.4854268271702415</v>
      </c>
      <c r="O4059">
        <f>INDEX(lehmad!B$2:B$412,MATCH(klypsid!$B4059,lehmad!$A$2:$A$412,0))</f>
        <v>38724</v>
      </c>
      <c r="P4059">
        <f>INDEX(lehmad!D$2:D$412,MATCH(klypsid!$B4059,lehmad!$A$2:$A$412,0))</f>
        <v>107</v>
      </c>
      <c r="Q4059">
        <f>INDEX(lehmad!E$2:E$412,MATCH(klypsid!$B4059,lehmad!$A$2:$A$412,0))</f>
        <v>1</v>
      </c>
      <c r="R4059" t="str">
        <f>INDEX(lehmad!F$2:F$412,MATCH(klypsid!$B4059,lehmad!$A$2:$A$412,0))</f>
        <v>LANCELOT-ET</v>
      </c>
      <c r="S4059">
        <f>INDEX(lehmad!H$2:H$412,MATCH(klypsid!$B4059,lehmad!$A$2:$A$412,0))</f>
        <v>126</v>
      </c>
      <c r="T4059">
        <f>INDEX(lehmad!K$2:K$412,MATCH(klypsid!$B4059,lehmad!$A$2:$A$412,0))</f>
        <v>122</v>
      </c>
      <c r="U4059" s="4">
        <f t="shared" si="126"/>
        <v>3</v>
      </c>
      <c r="V4059">
        <f t="shared" si="127"/>
        <v>28</v>
      </c>
    </row>
    <row r="4060" spans="1:22" x14ac:dyDescent="0.25">
      <c r="A4060">
        <v>3804</v>
      </c>
      <c r="B4060" t="str">
        <f>"E"&amp;A4060</f>
        <v>E3804</v>
      </c>
      <c r="C4060" t="s">
        <v>91</v>
      </c>
      <c r="D4060">
        <v>2</v>
      </c>
      <c r="E4060">
        <f>IF(D4060&lt;4,D4060,4)</f>
        <v>2</v>
      </c>
      <c r="F4060" s="1">
        <v>39767</v>
      </c>
      <c r="G4060" s="1">
        <v>39875</v>
      </c>
      <c r="H4060" s="3">
        <f>G4060-F4060</f>
        <v>108</v>
      </c>
      <c r="I4060" s="3">
        <f>IF(H4060&lt;=60,1,IF(H4060&lt;=150,2,3))</f>
        <v>2</v>
      </c>
      <c r="J4060">
        <v>40.5</v>
      </c>
      <c r="K4060">
        <v>4.45</v>
      </c>
      <c r="L4060">
        <v>3.37</v>
      </c>
      <c r="M4060">
        <v>19</v>
      </c>
      <c r="N4060">
        <f>LOG(M4060/100,2)+3</f>
        <v>0.60407132366886085</v>
      </c>
      <c r="O4060">
        <f>INDEX(lehmad!B$2:B$412,MATCH(klypsid!$B4060,lehmad!$A$2:$A$412,0))</f>
        <v>38724</v>
      </c>
      <c r="P4060">
        <f>INDEX(lehmad!D$2:D$412,MATCH(klypsid!$B4060,lehmad!$A$2:$A$412,0))</f>
        <v>107</v>
      </c>
      <c r="Q4060">
        <f>INDEX(lehmad!E$2:E$412,MATCH(klypsid!$B4060,lehmad!$A$2:$A$412,0))</f>
        <v>1</v>
      </c>
      <c r="R4060" t="str">
        <f>INDEX(lehmad!F$2:F$412,MATCH(klypsid!$B4060,lehmad!$A$2:$A$412,0))</f>
        <v>LANCELOT-ET</v>
      </c>
      <c r="S4060">
        <f>INDEX(lehmad!H$2:H$412,MATCH(klypsid!$B4060,lehmad!$A$2:$A$412,0))</f>
        <v>126</v>
      </c>
      <c r="T4060">
        <f>INDEX(lehmad!K$2:K$412,MATCH(klypsid!$B4060,lehmad!$A$2:$A$412,0))</f>
        <v>122</v>
      </c>
      <c r="U4060" s="4">
        <f t="shared" si="126"/>
        <v>4</v>
      </c>
      <c r="V4060">
        <f t="shared" si="127"/>
        <v>30</v>
      </c>
    </row>
    <row r="4061" spans="1:22" x14ac:dyDescent="0.25">
      <c r="A4061">
        <v>3804</v>
      </c>
      <c r="B4061" t="str">
        <f>"E"&amp;A4061</f>
        <v>E3804</v>
      </c>
      <c r="C4061" t="s">
        <v>91</v>
      </c>
      <c r="D4061">
        <v>2</v>
      </c>
      <c r="E4061">
        <f>IF(D4061&lt;4,D4061,4)</f>
        <v>2</v>
      </c>
      <c r="F4061" s="1">
        <v>39767</v>
      </c>
      <c r="G4061" s="1">
        <v>39908</v>
      </c>
      <c r="H4061" s="3">
        <f>G4061-F4061</f>
        <v>141</v>
      </c>
      <c r="I4061" s="3">
        <f>IF(H4061&lt;=60,1,IF(H4061&lt;=150,2,3))</f>
        <v>2</v>
      </c>
      <c r="J4061">
        <v>40.700000000000003</v>
      </c>
      <c r="K4061">
        <v>4.3099999999999996</v>
      </c>
      <c r="L4061">
        <v>3.56</v>
      </c>
      <c r="M4061">
        <v>39</v>
      </c>
      <c r="N4061">
        <f>LOG(M4061/100,2)+3</f>
        <v>1.6415460290875237</v>
      </c>
      <c r="O4061">
        <f>INDEX(lehmad!B$2:B$412,MATCH(klypsid!$B4061,lehmad!$A$2:$A$412,0))</f>
        <v>38724</v>
      </c>
      <c r="P4061">
        <f>INDEX(lehmad!D$2:D$412,MATCH(klypsid!$B4061,lehmad!$A$2:$A$412,0))</f>
        <v>107</v>
      </c>
      <c r="Q4061">
        <f>INDEX(lehmad!E$2:E$412,MATCH(klypsid!$B4061,lehmad!$A$2:$A$412,0))</f>
        <v>1</v>
      </c>
      <c r="R4061" t="str">
        <f>INDEX(lehmad!F$2:F$412,MATCH(klypsid!$B4061,lehmad!$A$2:$A$412,0))</f>
        <v>LANCELOT-ET</v>
      </c>
      <c r="S4061">
        <f>INDEX(lehmad!H$2:H$412,MATCH(klypsid!$B4061,lehmad!$A$2:$A$412,0))</f>
        <v>126</v>
      </c>
      <c r="T4061">
        <f>INDEX(lehmad!K$2:K$412,MATCH(klypsid!$B4061,lehmad!$A$2:$A$412,0))</f>
        <v>122</v>
      </c>
      <c r="U4061" s="4">
        <f t="shared" si="126"/>
        <v>5</v>
      </c>
      <c r="V4061">
        <f t="shared" si="127"/>
        <v>33</v>
      </c>
    </row>
    <row r="4062" spans="1:22" x14ac:dyDescent="0.25">
      <c r="A4062">
        <v>3804</v>
      </c>
      <c r="B4062" t="str">
        <f>"E"&amp;A4062</f>
        <v>E3804</v>
      </c>
      <c r="C4062" t="s">
        <v>91</v>
      </c>
      <c r="D4062">
        <v>2</v>
      </c>
      <c r="E4062">
        <f>IF(D4062&lt;4,D4062,4)</f>
        <v>2</v>
      </c>
      <c r="F4062" s="1">
        <v>39767</v>
      </c>
      <c r="G4062" s="1">
        <v>39944</v>
      </c>
      <c r="H4062" s="3">
        <f>G4062-F4062</f>
        <v>177</v>
      </c>
      <c r="I4062" s="3">
        <f>IF(H4062&lt;=60,1,IF(H4062&lt;=150,2,3))</f>
        <v>3</v>
      </c>
      <c r="J4062">
        <v>37.299999999999997</v>
      </c>
      <c r="K4062">
        <v>4.18</v>
      </c>
      <c r="L4062">
        <v>3.46</v>
      </c>
      <c r="M4062">
        <v>17</v>
      </c>
      <c r="N4062">
        <f>LOG(M4062/100,2)+3</f>
        <v>0.44360665147561473</v>
      </c>
      <c r="O4062">
        <f>INDEX(lehmad!B$2:B$412,MATCH(klypsid!$B4062,lehmad!$A$2:$A$412,0))</f>
        <v>38724</v>
      </c>
      <c r="P4062">
        <f>INDEX(lehmad!D$2:D$412,MATCH(klypsid!$B4062,lehmad!$A$2:$A$412,0))</f>
        <v>107</v>
      </c>
      <c r="Q4062">
        <f>INDEX(lehmad!E$2:E$412,MATCH(klypsid!$B4062,lehmad!$A$2:$A$412,0))</f>
        <v>1</v>
      </c>
      <c r="R4062" t="str">
        <f>INDEX(lehmad!F$2:F$412,MATCH(klypsid!$B4062,lehmad!$A$2:$A$412,0))</f>
        <v>LANCELOT-ET</v>
      </c>
      <c r="S4062">
        <f>INDEX(lehmad!H$2:H$412,MATCH(klypsid!$B4062,lehmad!$A$2:$A$412,0))</f>
        <v>126</v>
      </c>
      <c r="T4062">
        <f>INDEX(lehmad!K$2:K$412,MATCH(klypsid!$B4062,lehmad!$A$2:$A$412,0))</f>
        <v>122</v>
      </c>
      <c r="U4062" s="4">
        <f t="shared" si="126"/>
        <v>6</v>
      </c>
      <c r="V4062">
        <f t="shared" si="127"/>
        <v>36</v>
      </c>
    </row>
    <row r="4063" spans="1:22" x14ac:dyDescent="0.25">
      <c r="A4063">
        <v>3804</v>
      </c>
      <c r="B4063" t="str">
        <f>"E"&amp;A4063</f>
        <v>E3804</v>
      </c>
      <c r="C4063" t="s">
        <v>91</v>
      </c>
      <c r="D4063">
        <v>2</v>
      </c>
      <c r="E4063">
        <f>IF(D4063&lt;4,D4063,4)</f>
        <v>2</v>
      </c>
      <c r="F4063" s="1">
        <v>39767</v>
      </c>
      <c r="G4063" s="1">
        <v>39972</v>
      </c>
      <c r="H4063" s="3">
        <f>G4063-F4063</f>
        <v>205</v>
      </c>
      <c r="I4063" s="3">
        <f>IF(H4063&lt;=60,1,IF(H4063&lt;=150,2,3))</f>
        <v>3</v>
      </c>
      <c r="J4063">
        <v>39.700000000000003</v>
      </c>
      <c r="K4063">
        <v>3.79</v>
      </c>
      <c r="L4063">
        <v>3.66</v>
      </c>
      <c r="M4063">
        <v>32</v>
      </c>
      <c r="N4063">
        <f>LOG(M4063/100,2)+3</f>
        <v>1.3561438102252752</v>
      </c>
      <c r="O4063">
        <f>INDEX(lehmad!B$2:B$412,MATCH(klypsid!$B4063,lehmad!$A$2:$A$412,0))</f>
        <v>38724</v>
      </c>
      <c r="P4063">
        <f>INDEX(lehmad!D$2:D$412,MATCH(klypsid!$B4063,lehmad!$A$2:$A$412,0))</f>
        <v>107</v>
      </c>
      <c r="Q4063">
        <f>INDEX(lehmad!E$2:E$412,MATCH(klypsid!$B4063,lehmad!$A$2:$A$412,0))</f>
        <v>1</v>
      </c>
      <c r="R4063" t="str">
        <f>INDEX(lehmad!F$2:F$412,MATCH(klypsid!$B4063,lehmad!$A$2:$A$412,0))</f>
        <v>LANCELOT-ET</v>
      </c>
      <c r="S4063">
        <f>INDEX(lehmad!H$2:H$412,MATCH(klypsid!$B4063,lehmad!$A$2:$A$412,0))</f>
        <v>126</v>
      </c>
      <c r="T4063">
        <f>INDEX(lehmad!K$2:K$412,MATCH(klypsid!$B4063,lehmad!$A$2:$A$412,0))</f>
        <v>122</v>
      </c>
      <c r="U4063" s="4">
        <f t="shared" si="126"/>
        <v>7</v>
      </c>
      <c r="V4063">
        <f t="shared" si="127"/>
        <v>28</v>
      </c>
    </row>
    <row r="4064" spans="1:22" x14ac:dyDescent="0.25">
      <c r="A4064">
        <v>3804</v>
      </c>
      <c r="B4064" t="str">
        <f>"E"&amp;A4064</f>
        <v>E3804</v>
      </c>
      <c r="C4064" t="s">
        <v>91</v>
      </c>
      <c r="D4064">
        <v>2</v>
      </c>
      <c r="E4064">
        <f>IF(D4064&lt;4,D4064,4)</f>
        <v>2</v>
      </c>
      <c r="F4064" s="1">
        <v>39767</v>
      </c>
      <c r="G4064" s="1">
        <v>40007</v>
      </c>
      <c r="H4064" s="3">
        <f>G4064-F4064</f>
        <v>240</v>
      </c>
      <c r="I4064" s="3">
        <f>IF(H4064&lt;=60,1,IF(H4064&lt;=150,2,3))</f>
        <v>3</v>
      </c>
      <c r="J4064">
        <v>33.299999999999997</v>
      </c>
      <c r="K4064">
        <v>4.1500000000000004</v>
      </c>
      <c r="L4064">
        <v>3.95</v>
      </c>
      <c r="M4064">
        <v>150</v>
      </c>
      <c r="N4064">
        <f>LOG(M4064/100,2)+3</f>
        <v>3.5849625007211561</v>
      </c>
      <c r="O4064">
        <f>INDEX(lehmad!B$2:B$412,MATCH(klypsid!$B4064,lehmad!$A$2:$A$412,0))</f>
        <v>38724</v>
      </c>
      <c r="P4064">
        <f>INDEX(lehmad!D$2:D$412,MATCH(klypsid!$B4064,lehmad!$A$2:$A$412,0))</f>
        <v>107</v>
      </c>
      <c r="Q4064">
        <f>INDEX(lehmad!E$2:E$412,MATCH(klypsid!$B4064,lehmad!$A$2:$A$412,0))</f>
        <v>1</v>
      </c>
      <c r="R4064" t="str">
        <f>INDEX(lehmad!F$2:F$412,MATCH(klypsid!$B4064,lehmad!$A$2:$A$412,0))</f>
        <v>LANCELOT-ET</v>
      </c>
      <c r="S4064">
        <f>INDEX(lehmad!H$2:H$412,MATCH(klypsid!$B4064,lehmad!$A$2:$A$412,0))</f>
        <v>126</v>
      </c>
      <c r="T4064">
        <f>INDEX(lehmad!K$2:K$412,MATCH(klypsid!$B4064,lehmad!$A$2:$A$412,0))</f>
        <v>122</v>
      </c>
      <c r="U4064" s="4">
        <f t="shared" si="126"/>
        <v>8</v>
      </c>
      <c r="V4064">
        <f t="shared" si="127"/>
        <v>35</v>
      </c>
    </row>
    <row r="4065" spans="1:22" x14ac:dyDescent="0.25">
      <c r="A4065">
        <v>3804</v>
      </c>
      <c r="B4065" t="str">
        <f>"E"&amp;A4065</f>
        <v>E3804</v>
      </c>
      <c r="C4065" t="s">
        <v>91</v>
      </c>
      <c r="D4065">
        <v>2</v>
      </c>
      <c r="E4065">
        <f>IF(D4065&lt;4,D4065,4)</f>
        <v>2</v>
      </c>
      <c r="F4065" s="1">
        <v>39767</v>
      </c>
      <c r="G4065" s="1">
        <v>40037</v>
      </c>
      <c r="H4065" s="3">
        <f>G4065-F4065</f>
        <v>270</v>
      </c>
      <c r="I4065" s="3">
        <f>IF(H4065&lt;=60,1,IF(H4065&lt;=150,2,3))</f>
        <v>3</v>
      </c>
      <c r="J4065">
        <v>30.3</v>
      </c>
      <c r="K4065">
        <v>3.99</v>
      </c>
      <c r="L4065">
        <v>3.93</v>
      </c>
      <c r="M4065">
        <v>48</v>
      </c>
      <c r="N4065">
        <f>LOG(M4065/100,2)+3</f>
        <v>1.9411063109464315</v>
      </c>
      <c r="O4065">
        <f>INDEX(lehmad!B$2:B$412,MATCH(klypsid!$B4065,lehmad!$A$2:$A$412,0))</f>
        <v>38724</v>
      </c>
      <c r="P4065">
        <f>INDEX(lehmad!D$2:D$412,MATCH(klypsid!$B4065,lehmad!$A$2:$A$412,0))</f>
        <v>107</v>
      </c>
      <c r="Q4065">
        <f>INDEX(lehmad!E$2:E$412,MATCH(klypsid!$B4065,lehmad!$A$2:$A$412,0))</f>
        <v>1</v>
      </c>
      <c r="R4065" t="str">
        <f>INDEX(lehmad!F$2:F$412,MATCH(klypsid!$B4065,lehmad!$A$2:$A$412,0))</f>
        <v>LANCELOT-ET</v>
      </c>
      <c r="S4065">
        <f>INDEX(lehmad!H$2:H$412,MATCH(klypsid!$B4065,lehmad!$A$2:$A$412,0))</f>
        <v>126</v>
      </c>
      <c r="T4065">
        <f>INDEX(lehmad!K$2:K$412,MATCH(klypsid!$B4065,lehmad!$A$2:$A$412,0))</f>
        <v>122</v>
      </c>
      <c r="U4065" s="4">
        <f t="shared" si="126"/>
        <v>9</v>
      </c>
      <c r="V4065">
        <f t="shared" si="127"/>
        <v>30</v>
      </c>
    </row>
    <row r="4066" spans="1:22" x14ac:dyDescent="0.25">
      <c r="A4066">
        <v>3804</v>
      </c>
      <c r="B4066" t="str">
        <f>"E"&amp;A4066</f>
        <v>E3804</v>
      </c>
      <c r="C4066" t="s">
        <v>91</v>
      </c>
      <c r="D4066">
        <v>2</v>
      </c>
      <c r="E4066">
        <f>IF(D4066&lt;4,D4066,4)</f>
        <v>2</v>
      </c>
      <c r="F4066" s="1">
        <v>39767</v>
      </c>
      <c r="G4066" s="1">
        <v>40066</v>
      </c>
      <c r="H4066" s="3">
        <f>G4066-F4066</f>
        <v>299</v>
      </c>
      <c r="I4066" s="3">
        <f>IF(H4066&lt;=60,1,IF(H4066&lt;=150,2,3))</f>
        <v>3</v>
      </c>
      <c r="J4066">
        <v>26.6</v>
      </c>
      <c r="K4066">
        <v>4.8899999999999997</v>
      </c>
      <c r="L4066">
        <v>4.24</v>
      </c>
      <c r="M4066">
        <v>49</v>
      </c>
      <c r="N4066">
        <f>LOG(M4066/100,2)+3</f>
        <v>1.9708536543404835</v>
      </c>
      <c r="O4066">
        <f>INDEX(lehmad!B$2:B$412,MATCH(klypsid!$B4066,lehmad!$A$2:$A$412,0))</f>
        <v>38724</v>
      </c>
      <c r="P4066">
        <f>INDEX(lehmad!D$2:D$412,MATCH(klypsid!$B4066,lehmad!$A$2:$A$412,0))</f>
        <v>107</v>
      </c>
      <c r="Q4066">
        <f>INDEX(lehmad!E$2:E$412,MATCH(klypsid!$B4066,lehmad!$A$2:$A$412,0))</f>
        <v>1</v>
      </c>
      <c r="R4066" t="str">
        <f>INDEX(lehmad!F$2:F$412,MATCH(klypsid!$B4066,lehmad!$A$2:$A$412,0))</f>
        <v>LANCELOT-ET</v>
      </c>
      <c r="S4066">
        <f>INDEX(lehmad!H$2:H$412,MATCH(klypsid!$B4066,lehmad!$A$2:$A$412,0))</f>
        <v>126</v>
      </c>
      <c r="T4066">
        <f>INDEX(lehmad!K$2:K$412,MATCH(klypsid!$B4066,lehmad!$A$2:$A$412,0))</f>
        <v>122</v>
      </c>
      <c r="U4066" s="4">
        <f t="shared" si="126"/>
        <v>10</v>
      </c>
      <c r="V4066">
        <f t="shared" si="127"/>
        <v>29</v>
      </c>
    </row>
    <row r="4067" spans="1:22" x14ac:dyDescent="0.25">
      <c r="A4067">
        <v>3804</v>
      </c>
      <c r="B4067" t="str">
        <f>"E"&amp;A4067</f>
        <v>E3804</v>
      </c>
      <c r="C4067" t="s">
        <v>91</v>
      </c>
      <c r="D4067">
        <v>2</v>
      </c>
      <c r="E4067">
        <f>IF(D4067&lt;4,D4067,4)</f>
        <v>2</v>
      </c>
      <c r="F4067" s="1">
        <v>39767</v>
      </c>
      <c r="G4067" s="1">
        <v>40094</v>
      </c>
      <c r="H4067" s="3">
        <f>G4067-F4067</f>
        <v>327</v>
      </c>
      <c r="I4067" s="3">
        <f>IF(H4067&lt;=60,1,IF(H4067&lt;=150,2,3))</f>
        <v>3</v>
      </c>
      <c r="J4067">
        <v>26.1</v>
      </c>
      <c r="K4067">
        <v>5.57</v>
      </c>
      <c r="L4067">
        <v>4.18</v>
      </c>
      <c r="M4067">
        <v>58</v>
      </c>
      <c r="N4067">
        <f>LOG(M4067/100,2)+3</f>
        <v>2.2141248053528475</v>
      </c>
      <c r="O4067">
        <f>INDEX(lehmad!B$2:B$412,MATCH(klypsid!$B4067,lehmad!$A$2:$A$412,0))</f>
        <v>38724</v>
      </c>
      <c r="P4067">
        <f>INDEX(lehmad!D$2:D$412,MATCH(klypsid!$B4067,lehmad!$A$2:$A$412,0))</f>
        <v>107</v>
      </c>
      <c r="Q4067">
        <f>INDEX(lehmad!E$2:E$412,MATCH(klypsid!$B4067,lehmad!$A$2:$A$412,0))</f>
        <v>1</v>
      </c>
      <c r="R4067" t="str">
        <f>INDEX(lehmad!F$2:F$412,MATCH(klypsid!$B4067,lehmad!$A$2:$A$412,0))</f>
        <v>LANCELOT-ET</v>
      </c>
      <c r="S4067">
        <f>INDEX(lehmad!H$2:H$412,MATCH(klypsid!$B4067,lehmad!$A$2:$A$412,0))</f>
        <v>126</v>
      </c>
      <c r="T4067">
        <f>INDEX(lehmad!K$2:K$412,MATCH(klypsid!$B4067,lehmad!$A$2:$A$412,0))</f>
        <v>122</v>
      </c>
      <c r="U4067" s="4">
        <f t="shared" si="126"/>
        <v>11</v>
      </c>
      <c r="V4067">
        <f t="shared" si="127"/>
        <v>28</v>
      </c>
    </row>
    <row r="4068" spans="1:22" x14ac:dyDescent="0.25">
      <c r="A4068">
        <v>3804</v>
      </c>
      <c r="B4068" t="str">
        <f>"E"&amp;A4068</f>
        <v>E3804</v>
      </c>
      <c r="C4068" t="s">
        <v>91</v>
      </c>
      <c r="D4068">
        <v>2</v>
      </c>
      <c r="E4068">
        <f>IF(D4068&lt;4,D4068,4)</f>
        <v>2</v>
      </c>
      <c r="F4068" s="1">
        <v>39767</v>
      </c>
      <c r="G4068" s="1">
        <v>40125</v>
      </c>
      <c r="H4068" s="3">
        <f>G4068-F4068</f>
        <v>358</v>
      </c>
      <c r="I4068" s="3">
        <f>IF(H4068&lt;=60,1,IF(H4068&lt;=150,2,3))</f>
        <v>3</v>
      </c>
      <c r="J4068">
        <v>17.600000000000001</v>
      </c>
      <c r="K4068">
        <v>6.46</v>
      </c>
      <c r="L4068">
        <v>5.03</v>
      </c>
      <c r="M4068">
        <v>110</v>
      </c>
      <c r="N4068">
        <f>LOG(M4068/100,2)+3</f>
        <v>3.1375035237499351</v>
      </c>
      <c r="O4068">
        <f>INDEX(lehmad!B$2:B$412,MATCH(klypsid!$B4068,lehmad!$A$2:$A$412,0))</f>
        <v>38724</v>
      </c>
      <c r="P4068">
        <f>INDEX(lehmad!D$2:D$412,MATCH(klypsid!$B4068,lehmad!$A$2:$A$412,0))</f>
        <v>107</v>
      </c>
      <c r="Q4068">
        <f>INDEX(lehmad!E$2:E$412,MATCH(klypsid!$B4068,lehmad!$A$2:$A$412,0))</f>
        <v>1</v>
      </c>
      <c r="R4068" t="str">
        <f>INDEX(lehmad!F$2:F$412,MATCH(klypsid!$B4068,lehmad!$A$2:$A$412,0))</f>
        <v>LANCELOT-ET</v>
      </c>
      <c r="S4068">
        <f>INDEX(lehmad!H$2:H$412,MATCH(klypsid!$B4068,lehmad!$A$2:$A$412,0))</f>
        <v>126</v>
      </c>
      <c r="T4068">
        <f>INDEX(lehmad!K$2:K$412,MATCH(klypsid!$B4068,lehmad!$A$2:$A$412,0))</f>
        <v>122</v>
      </c>
      <c r="U4068" s="4">
        <f t="shared" si="126"/>
        <v>12</v>
      </c>
      <c r="V4068">
        <f t="shared" si="127"/>
        <v>31</v>
      </c>
    </row>
    <row r="4069" spans="1:22" x14ac:dyDescent="0.25">
      <c r="A4069">
        <v>3804</v>
      </c>
      <c r="B4069" t="str">
        <f>"E"&amp;A4069</f>
        <v>E3804</v>
      </c>
      <c r="C4069" t="s">
        <v>91</v>
      </c>
      <c r="D4069">
        <v>2</v>
      </c>
      <c r="E4069">
        <f>IF(D4069&lt;4,D4069,4)</f>
        <v>2</v>
      </c>
      <c r="F4069" s="1">
        <v>39767</v>
      </c>
      <c r="G4069" s="1">
        <v>40153</v>
      </c>
      <c r="H4069" s="3">
        <f>G4069-F4069</f>
        <v>386</v>
      </c>
      <c r="I4069" s="3">
        <f>IF(H4069&lt;=60,1,IF(H4069&lt;=150,2,3))</f>
        <v>3</v>
      </c>
      <c r="J4069">
        <v>20.2</v>
      </c>
      <c r="K4069">
        <v>5.34</v>
      </c>
      <c r="L4069">
        <v>4.74</v>
      </c>
      <c r="M4069">
        <v>64</v>
      </c>
      <c r="N4069">
        <f>LOG(M4069/100,2)+3</f>
        <v>2.3561438102252752</v>
      </c>
      <c r="O4069">
        <f>INDEX(lehmad!B$2:B$412,MATCH(klypsid!$B4069,lehmad!$A$2:$A$412,0))</f>
        <v>38724</v>
      </c>
      <c r="P4069">
        <f>INDEX(lehmad!D$2:D$412,MATCH(klypsid!$B4069,lehmad!$A$2:$A$412,0))</f>
        <v>107</v>
      </c>
      <c r="Q4069">
        <f>INDEX(lehmad!E$2:E$412,MATCH(klypsid!$B4069,lehmad!$A$2:$A$412,0))</f>
        <v>1</v>
      </c>
      <c r="R4069" t="str">
        <f>INDEX(lehmad!F$2:F$412,MATCH(klypsid!$B4069,lehmad!$A$2:$A$412,0))</f>
        <v>LANCELOT-ET</v>
      </c>
      <c r="S4069">
        <f>INDEX(lehmad!H$2:H$412,MATCH(klypsid!$B4069,lehmad!$A$2:$A$412,0))</f>
        <v>126</v>
      </c>
      <c r="T4069">
        <f>INDEX(lehmad!K$2:K$412,MATCH(klypsid!$B4069,lehmad!$A$2:$A$412,0))</f>
        <v>122</v>
      </c>
      <c r="U4069" s="4">
        <f t="shared" si="126"/>
        <v>13</v>
      </c>
      <c r="V4069">
        <f t="shared" si="127"/>
        <v>28</v>
      </c>
    </row>
    <row r="4070" spans="1:22" x14ac:dyDescent="0.25">
      <c r="A4070">
        <v>3804</v>
      </c>
      <c r="B4070" t="str">
        <f>"E"&amp;A4070</f>
        <v>E3804</v>
      </c>
      <c r="C4070" t="s">
        <v>91</v>
      </c>
      <c r="D4070">
        <v>2</v>
      </c>
      <c r="E4070">
        <f>IF(D4070&lt;4,D4070,4)</f>
        <v>2</v>
      </c>
      <c r="F4070" s="1">
        <v>39767</v>
      </c>
      <c r="G4070" s="1">
        <v>40186</v>
      </c>
      <c r="H4070" s="3">
        <f>G4070-F4070</f>
        <v>419</v>
      </c>
      <c r="I4070" s="3">
        <f>IF(H4070&lt;=60,1,IF(H4070&lt;=150,2,3))</f>
        <v>3</v>
      </c>
      <c r="J4070">
        <v>21</v>
      </c>
      <c r="K4070">
        <v>5.97</v>
      </c>
      <c r="L4070">
        <v>4.8099999999999996</v>
      </c>
      <c r="M4070">
        <v>64</v>
      </c>
      <c r="N4070">
        <f>LOG(M4070/100,2)+3</f>
        <v>2.3561438102252752</v>
      </c>
      <c r="O4070">
        <f>INDEX(lehmad!B$2:B$412,MATCH(klypsid!$B4070,lehmad!$A$2:$A$412,0))</f>
        <v>38724</v>
      </c>
      <c r="P4070">
        <f>INDEX(lehmad!D$2:D$412,MATCH(klypsid!$B4070,lehmad!$A$2:$A$412,0))</f>
        <v>107</v>
      </c>
      <c r="Q4070">
        <f>INDEX(lehmad!E$2:E$412,MATCH(klypsid!$B4070,lehmad!$A$2:$A$412,0))</f>
        <v>1</v>
      </c>
      <c r="R4070" t="str">
        <f>INDEX(lehmad!F$2:F$412,MATCH(klypsid!$B4070,lehmad!$A$2:$A$412,0))</f>
        <v>LANCELOT-ET</v>
      </c>
      <c r="S4070">
        <f>INDEX(lehmad!H$2:H$412,MATCH(klypsid!$B4070,lehmad!$A$2:$A$412,0))</f>
        <v>126</v>
      </c>
      <c r="T4070">
        <f>INDEX(lehmad!K$2:K$412,MATCH(klypsid!$B4070,lehmad!$A$2:$A$412,0))</f>
        <v>122</v>
      </c>
      <c r="U4070" s="4">
        <f t="shared" si="126"/>
        <v>14</v>
      </c>
      <c r="V4070">
        <f t="shared" si="127"/>
        <v>33</v>
      </c>
    </row>
    <row r="4071" spans="1:22" x14ac:dyDescent="0.25">
      <c r="A4071">
        <v>3804</v>
      </c>
      <c r="B4071" t="str">
        <f>"E"&amp;A4071</f>
        <v>E3804</v>
      </c>
      <c r="C4071" t="s">
        <v>91</v>
      </c>
      <c r="D4071">
        <v>2</v>
      </c>
      <c r="E4071">
        <f>IF(D4071&lt;4,D4071,4)</f>
        <v>2</v>
      </c>
      <c r="F4071" s="1">
        <v>39767</v>
      </c>
      <c r="G4071" s="1">
        <v>40214</v>
      </c>
      <c r="H4071" s="3">
        <f>G4071-F4071</f>
        <v>447</v>
      </c>
      <c r="I4071" s="3">
        <f>IF(H4071&lt;=60,1,IF(H4071&lt;=150,2,3))</f>
        <v>3</v>
      </c>
      <c r="J4071">
        <v>20.2</v>
      </c>
      <c r="K4071">
        <v>5.98</v>
      </c>
      <c r="L4071">
        <v>4.7300000000000004</v>
      </c>
      <c r="M4071">
        <v>80</v>
      </c>
      <c r="N4071">
        <f>LOG(M4071/100,2)+3</f>
        <v>2.6780719051126378</v>
      </c>
      <c r="O4071">
        <f>INDEX(lehmad!B$2:B$412,MATCH(klypsid!$B4071,lehmad!$A$2:$A$412,0))</f>
        <v>38724</v>
      </c>
      <c r="P4071">
        <f>INDEX(lehmad!D$2:D$412,MATCH(klypsid!$B4071,lehmad!$A$2:$A$412,0))</f>
        <v>107</v>
      </c>
      <c r="Q4071">
        <f>INDEX(lehmad!E$2:E$412,MATCH(klypsid!$B4071,lehmad!$A$2:$A$412,0))</f>
        <v>1</v>
      </c>
      <c r="R4071" t="str">
        <f>INDEX(lehmad!F$2:F$412,MATCH(klypsid!$B4071,lehmad!$A$2:$A$412,0))</f>
        <v>LANCELOT-ET</v>
      </c>
      <c r="S4071">
        <f>INDEX(lehmad!H$2:H$412,MATCH(klypsid!$B4071,lehmad!$A$2:$A$412,0))</f>
        <v>126</v>
      </c>
      <c r="T4071">
        <f>INDEX(lehmad!K$2:K$412,MATCH(klypsid!$B4071,lehmad!$A$2:$A$412,0))</f>
        <v>122</v>
      </c>
      <c r="U4071" s="4">
        <f t="shared" si="126"/>
        <v>15</v>
      </c>
      <c r="V4071">
        <f t="shared" si="127"/>
        <v>28</v>
      </c>
    </row>
    <row r="4072" spans="1:22" x14ac:dyDescent="0.25">
      <c r="A4072">
        <v>3804</v>
      </c>
      <c r="B4072" t="str">
        <f>"E"&amp;A4072</f>
        <v>E3804</v>
      </c>
      <c r="C4072" t="s">
        <v>91</v>
      </c>
      <c r="D4072">
        <v>2</v>
      </c>
      <c r="E4072">
        <f>IF(D4072&lt;4,D4072,4)</f>
        <v>2</v>
      </c>
      <c r="F4072" s="1">
        <v>39767</v>
      </c>
      <c r="G4072" s="1">
        <v>40242</v>
      </c>
      <c r="H4072" s="3">
        <f>G4072-F4072</f>
        <v>475</v>
      </c>
      <c r="I4072" s="3">
        <f>IF(H4072&lt;=60,1,IF(H4072&lt;=150,2,3))</f>
        <v>3</v>
      </c>
      <c r="J4072">
        <v>19</v>
      </c>
      <c r="K4072">
        <v>5.7</v>
      </c>
      <c r="L4072">
        <v>4.7</v>
      </c>
      <c r="M4072">
        <v>102</v>
      </c>
      <c r="N4072">
        <f>LOG(M4072/100,2)+3</f>
        <v>3.0285691521967708</v>
      </c>
      <c r="O4072">
        <f>INDEX(lehmad!B$2:B$412,MATCH(klypsid!$B4072,lehmad!$A$2:$A$412,0))</f>
        <v>38724</v>
      </c>
      <c r="P4072">
        <f>INDEX(lehmad!D$2:D$412,MATCH(klypsid!$B4072,lehmad!$A$2:$A$412,0))</f>
        <v>107</v>
      </c>
      <c r="Q4072">
        <f>INDEX(lehmad!E$2:E$412,MATCH(klypsid!$B4072,lehmad!$A$2:$A$412,0))</f>
        <v>1</v>
      </c>
      <c r="R4072" t="str">
        <f>INDEX(lehmad!F$2:F$412,MATCH(klypsid!$B4072,lehmad!$A$2:$A$412,0))</f>
        <v>LANCELOT-ET</v>
      </c>
      <c r="S4072">
        <f>INDEX(lehmad!H$2:H$412,MATCH(klypsid!$B4072,lehmad!$A$2:$A$412,0))</f>
        <v>126</v>
      </c>
      <c r="T4072">
        <f>INDEX(lehmad!K$2:K$412,MATCH(klypsid!$B4072,lehmad!$A$2:$A$412,0))</f>
        <v>122</v>
      </c>
      <c r="U4072" s="4">
        <f t="shared" si="126"/>
        <v>16</v>
      </c>
      <c r="V4072">
        <f t="shared" si="127"/>
        <v>28</v>
      </c>
    </row>
    <row r="4073" spans="1:22" x14ac:dyDescent="0.25">
      <c r="A4073">
        <v>3804</v>
      </c>
      <c r="B4073" t="str">
        <f>"E"&amp;A4073</f>
        <v>E3804</v>
      </c>
      <c r="C4073" t="s">
        <v>91</v>
      </c>
      <c r="D4073">
        <v>2</v>
      </c>
      <c r="E4073">
        <f>IF(D4073&lt;4,D4073,4)</f>
        <v>2</v>
      </c>
      <c r="F4073" s="1">
        <v>39767</v>
      </c>
      <c r="G4073" s="1">
        <v>40276</v>
      </c>
      <c r="H4073" s="3">
        <f>G4073-F4073</f>
        <v>509</v>
      </c>
      <c r="I4073" s="3">
        <f>IF(H4073&lt;=60,1,IF(H4073&lt;=150,2,3))</f>
        <v>3</v>
      </c>
      <c r="J4073">
        <v>20.6</v>
      </c>
      <c r="K4073">
        <v>5.46</v>
      </c>
      <c r="L4073">
        <v>4.66</v>
      </c>
      <c r="M4073">
        <v>76</v>
      </c>
      <c r="N4073">
        <f>LOG(M4073/100,2)+3</f>
        <v>2.6040713236688608</v>
      </c>
      <c r="O4073">
        <f>INDEX(lehmad!B$2:B$412,MATCH(klypsid!$B4073,lehmad!$A$2:$A$412,0))</f>
        <v>38724</v>
      </c>
      <c r="P4073">
        <f>INDEX(lehmad!D$2:D$412,MATCH(klypsid!$B4073,lehmad!$A$2:$A$412,0))</f>
        <v>107</v>
      </c>
      <c r="Q4073">
        <f>INDEX(lehmad!E$2:E$412,MATCH(klypsid!$B4073,lehmad!$A$2:$A$412,0))</f>
        <v>1</v>
      </c>
      <c r="R4073" t="str">
        <f>INDEX(lehmad!F$2:F$412,MATCH(klypsid!$B4073,lehmad!$A$2:$A$412,0))</f>
        <v>LANCELOT-ET</v>
      </c>
      <c r="S4073">
        <f>INDEX(lehmad!H$2:H$412,MATCH(klypsid!$B4073,lehmad!$A$2:$A$412,0))</f>
        <v>126</v>
      </c>
      <c r="T4073">
        <f>INDEX(lehmad!K$2:K$412,MATCH(klypsid!$B4073,lehmad!$A$2:$A$412,0))</f>
        <v>122</v>
      </c>
      <c r="U4073" s="4">
        <f t="shared" si="126"/>
        <v>17</v>
      </c>
      <c r="V4073">
        <f t="shared" si="127"/>
        <v>34</v>
      </c>
    </row>
    <row r="4074" spans="1:22" x14ac:dyDescent="0.25">
      <c r="A4074">
        <v>3804</v>
      </c>
      <c r="B4074" t="str">
        <f>"E"&amp;A4074</f>
        <v>E3804</v>
      </c>
      <c r="C4074" t="s">
        <v>91</v>
      </c>
      <c r="D4074">
        <v>2</v>
      </c>
      <c r="E4074">
        <f>IF(D4074&lt;4,D4074,4)</f>
        <v>2</v>
      </c>
      <c r="F4074" s="1">
        <v>39767</v>
      </c>
      <c r="G4074" s="1">
        <v>40304</v>
      </c>
      <c r="H4074" s="3">
        <f>G4074-F4074</f>
        <v>537</v>
      </c>
      <c r="I4074" s="3">
        <f>IF(H4074&lt;=60,1,IF(H4074&lt;=150,2,3))</f>
        <v>3</v>
      </c>
      <c r="J4074">
        <v>21.1</v>
      </c>
      <c r="K4074">
        <v>4.88</v>
      </c>
      <c r="L4074">
        <v>4.55</v>
      </c>
      <c r="M4074">
        <v>90</v>
      </c>
      <c r="N4074">
        <f>LOG(M4074/100,2)+3</f>
        <v>2.84799690655495</v>
      </c>
      <c r="O4074">
        <f>INDEX(lehmad!B$2:B$412,MATCH(klypsid!$B4074,lehmad!$A$2:$A$412,0))</f>
        <v>38724</v>
      </c>
      <c r="P4074">
        <f>INDEX(lehmad!D$2:D$412,MATCH(klypsid!$B4074,lehmad!$A$2:$A$412,0))</f>
        <v>107</v>
      </c>
      <c r="Q4074">
        <f>INDEX(lehmad!E$2:E$412,MATCH(klypsid!$B4074,lehmad!$A$2:$A$412,0))</f>
        <v>1</v>
      </c>
      <c r="R4074" t="str">
        <f>INDEX(lehmad!F$2:F$412,MATCH(klypsid!$B4074,lehmad!$A$2:$A$412,0))</f>
        <v>LANCELOT-ET</v>
      </c>
      <c r="S4074">
        <f>INDEX(lehmad!H$2:H$412,MATCH(klypsid!$B4074,lehmad!$A$2:$A$412,0))</f>
        <v>126</v>
      </c>
      <c r="T4074">
        <f>INDEX(lehmad!K$2:K$412,MATCH(klypsid!$B4074,lehmad!$A$2:$A$412,0))</f>
        <v>122</v>
      </c>
      <c r="U4074" s="4">
        <f t="shared" si="126"/>
        <v>18</v>
      </c>
      <c r="V4074">
        <f t="shared" si="127"/>
        <v>28</v>
      </c>
    </row>
    <row r="4075" spans="1:22" x14ac:dyDescent="0.25">
      <c r="A4075">
        <v>3804</v>
      </c>
      <c r="B4075" t="str">
        <f>"E"&amp;A4075</f>
        <v>E3804</v>
      </c>
      <c r="C4075" t="s">
        <v>91</v>
      </c>
      <c r="D4075">
        <v>2</v>
      </c>
      <c r="E4075">
        <f>IF(D4075&lt;4,D4075,4)</f>
        <v>2</v>
      </c>
      <c r="F4075" s="1">
        <v>39767</v>
      </c>
      <c r="G4075" s="1">
        <v>40336</v>
      </c>
      <c r="H4075" s="3">
        <f>G4075-F4075</f>
        <v>569</v>
      </c>
      <c r="I4075" s="3">
        <f>IF(H4075&lt;=60,1,IF(H4075&lt;=150,2,3))</f>
        <v>3</v>
      </c>
      <c r="J4075">
        <v>22.2</v>
      </c>
      <c r="K4075">
        <v>5.0999999999999996</v>
      </c>
      <c r="L4075">
        <v>4.3</v>
      </c>
      <c r="M4075">
        <v>98</v>
      </c>
      <c r="N4075">
        <f>LOG(M4075/100,2)+3</f>
        <v>2.9708536543404835</v>
      </c>
      <c r="O4075">
        <f>INDEX(lehmad!B$2:B$412,MATCH(klypsid!$B4075,lehmad!$A$2:$A$412,0))</f>
        <v>38724</v>
      </c>
      <c r="P4075">
        <f>INDEX(lehmad!D$2:D$412,MATCH(klypsid!$B4075,lehmad!$A$2:$A$412,0))</f>
        <v>107</v>
      </c>
      <c r="Q4075">
        <f>INDEX(lehmad!E$2:E$412,MATCH(klypsid!$B4075,lehmad!$A$2:$A$412,0))</f>
        <v>1</v>
      </c>
      <c r="R4075" t="str">
        <f>INDEX(lehmad!F$2:F$412,MATCH(klypsid!$B4075,lehmad!$A$2:$A$412,0))</f>
        <v>LANCELOT-ET</v>
      </c>
      <c r="S4075">
        <f>INDEX(lehmad!H$2:H$412,MATCH(klypsid!$B4075,lehmad!$A$2:$A$412,0))</f>
        <v>126</v>
      </c>
      <c r="T4075">
        <f>INDEX(lehmad!K$2:K$412,MATCH(klypsid!$B4075,lehmad!$A$2:$A$412,0))</f>
        <v>122</v>
      </c>
      <c r="U4075" s="4">
        <f t="shared" si="126"/>
        <v>19</v>
      </c>
      <c r="V4075">
        <f t="shared" si="127"/>
        <v>32</v>
      </c>
    </row>
    <row r="4076" spans="1:22" x14ac:dyDescent="0.25">
      <c r="A4076">
        <v>3804</v>
      </c>
      <c r="B4076" t="str">
        <f>"E"&amp;A4076</f>
        <v>E3804</v>
      </c>
      <c r="C4076" t="s">
        <v>91</v>
      </c>
      <c r="D4076">
        <v>2</v>
      </c>
      <c r="E4076">
        <f>IF(D4076&lt;4,D4076,4)</f>
        <v>2</v>
      </c>
      <c r="F4076" s="1">
        <v>39767</v>
      </c>
      <c r="G4076" s="1">
        <v>40371</v>
      </c>
      <c r="H4076" s="3">
        <f>G4076-F4076</f>
        <v>604</v>
      </c>
      <c r="I4076" s="3">
        <f>IF(H4076&lt;=60,1,IF(H4076&lt;=150,2,3))</f>
        <v>3</v>
      </c>
      <c r="J4076">
        <v>21.2</v>
      </c>
      <c r="K4076">
        <v>5</v>
      </c>
      <c r="L4076">
        <v>4.26</v>
      </c>
      <c r="M4076">
        <v>132</v>
      </c>
      <c r="N4076">
        <f>LOG(M4076/100,2)+3</f>
        <v>3.400537929583729</v>
      </c>
      <c r="O4076">
        <f>INDEX(lehmad!B$2:B$412,MATCH(klypsid!$B4076,lehmad!$A$2:$A$412,0))</f>
        <v>38724</v>
      </c>
      <c r="P4076">
        <f>INDEX(lehmad!D$2:D$412,MATCH(klypsid!$B4076,lehmad!$A$2:$A$412,0))</f>
        <v>107</v>
      </c>
      <c r="Q4076">
        <f>INDEX(lehmad!E$2:E$412,MATCH(klypsid!$B4076,lehmad!$A$2:$A$412,0))</f>
        <v>1</v>
      </c>
      <c r="R4076" t="str">
        <f>INDEX(lehmad!F$2:F$412,MATCH(klypsid!$B4076,lehmad!$A$2:$A$412,0))</f>
        <v>LANCELOT-ET</v>
      </c>
      <c r="S4076">
        <f>INDEX(lehmad!H$2:H$412,MATCH(klypsid!$B4076,lehmad!$A$2:$A$412,0))</f>
        <v>126</v>
      </c>
      <c r="T4076">
        <f>INDEX(lehmad!K$2:K$412,MATCH(klypsid!$B4076,lehmad!$A$2:$A$412,0))</f>
        <v>122</v>
      </c>
      <c r="U4076" s="4">
        <f t="shared" si="126"/>
        <v>20</v>
      </c>
      <c r="V4076">
        <f t="shared" si="127"/>
        <v>35</v>
      </c>
    </row>
    <row r="4077" spans="1:22" x14ac:dyDescent="0.25">
      <c r="A4077">
        <v>3804</v>
      </c>
      <c r="B4077" t="str">
        <f>"E"&amp;A4077</f>
        <v>E3804</v>
      </c>
      <c r="C4077" t="s">
        <v>91</v>
      </c>
      <c r="D4077">
        <v>2</v>
      </c>
      <c r="E4077">
        <f>IF(D4077&lt;4,D4077,4)</f>
        <v>2</v>
      </c>
      <c r="F4077" s="1">
        <v>39767</v>
      </c>
      <c r="G4077" s="1">
        <v>40396</v>
      </c>
      <c r="H4077" s="3">
        <f>G4077-F4077</f>
        <v>629</v>
      </c>
      <c r="I4077" s="3">
        <f>IF(H4077&lt;=60,1,IF(H4077&lt;=150,2,3))</f>
        <v>3</v>
      </c>
      <c r="J4077">
        <v>18</v>
      </c>
      <c r="K4077">
        <v>5.05</v>
      </c>
      <c r="L4077">
        <v>4.33</v>
      </c>
      <c r="M4077">
        <v>77</v>
      </c>
      <c r="N4077">
        <f>LOG(M4077/100,2)+3</f>
        <v>2.6229303509201767</v>
      </c>
      <c r="O4077">
        <f>INDEX(lehmad!B$2:B$412,MATCH(klypsid!$B4077,lehmad!$A$2:$A$412,0))</f>
        <v>38724</v>
      </c>
      <c r="P4077">
        <f>INDEX(lehmad!D$2:D$412,MATCH(klypsid!$B4077,lehmad!$A$2:$A$412,0))</f>
        <v>107</v>
      </c>
      <c r="Q4077">
        <f>INDEX(lehmad!E$2:E$412,MATCH(klypsid!$B4077,lehmad!$A$2:$A$412,0))</f>
        <v>1</v>
      </c>
      <c r="R4077" t="str">
        <f>INDEX(lehmad!F$2:F$412,MATCH(klypsid!$B4077,lehmad!$A$2:$A$412,0))</f>
        <v>LANCELOT-ET</v>
      </c>
      <c r="S4077">
        <f>INDEX(lehmad!H$2:H$412,MATCH(klypsid!$B4077,lehmad!$A$2:$A$412,0))</f>
        <v>126</v>
      </c>
      <c r="T4077">
        <f>INDEX(lehmad!K$2:K$412,MATCH(klypsid!$B4077,lehmad!$A$2:$A$412,0))</f>
        <v>122</v>
      </c>
      <c r="U4077" s="4">
        <f t="shared" si="126"/>
        <v>21</v>
      </c>
      <c r="V4077">
        <f t="shared" si="127"/>
        <v>25</v>
      </c>
    </row>
    <row r="4078" spans="1:22" x14ac:dyDescent="0.25">
      <c r="A4078">
        <v>3807</v>
      </c>
      <c r="B4078" t="str">
        <f>"E"&amp;A4078</f>
        <v>E3807</v>
      </c>
      <c r="C4078" t="s">
        <v>95</v>
      </c>
      <c r="D4078">
        <v>1</v>
      </c>
      <c r="E4078">
        <f>IF(D4078&lt;4,D4078,4)</f>
        <v>1</v>
      </c>
      <c r="F4078" s="1">
        <v>39422</v>
      </c>
      <c r="G4078" s="1">
        <v>39450</v>
      </c>
      <c r="H4078" s="3">
        <f>G4078-F4078</f>
        <v>28</v>
      </c>
      <c r="I4078" s="3">
        <f>IF(H4078&lt;=60,1,IF(H4078&lt;=150,2,3))</f>
        <v>1</v>
      </c>
      <c r="J4078">
        <v>42.6</v>
      </c>
      <c r="K4078">
        <v>3.27</v>
      </c>
      <c r="L4078">
        <v>3.16</v>
      </c>
      <c r="M4078">
        <v>16</v>
      </c>
      <c r="N4078">
        <f>LOG(M4078/100,2)+3</f>
        <v>0.35614381022527519</v>
      </c>
      <c r="O4078">
        <f>INDEX(lehmad!B$2:B$412,MATCH(klypsid!$B4078,lehmad!$A$2:$A$412,0))</f>
        <v>38727</v>
      </c>
      <c r="P4078">
        <f>INDEX(lehmad!D$2:D$412,MATCH(klypsid!$B4078,lehmad!$A$2:$A$412,0))</f>
        <v>119</v>
      </c>
      <c r="Q4078">
        <f>INDEX(lehmad!E$2:E$412,MATCH(klypsid!$B4078,lehmad!$A$2:$A$412,0))</f>
        <v>0.875</v>
      </c>
      <c r="R4078" t="str">
        <f>INDEX(lehmad!F$2:F$412,MATCH(klypsid!$B4078,lehmad!$A$2:$A$412,0))</f>
        <v>LANCELOT-ET</v>
      </c>
      <c r="S4078">
        <f>INDEX(lehmad!H$2:H$412,MATCH(klypsid!$B4078,lehmad!$A$2:$A$412,0))</f>
        <v>126</v>
      </c>
      <c r="T4078">
        <f>INDEX(lehmad!K$2:K$412,MATCH(klypsid!$B4078,lehmad!$A$2:$A$412,0))</f>
        <v>122</v>
      </c>
      <c r="U4078" s="4">
        <f t="shared" si="126"/>
        <v>1</v>
      </c>
      <c r="V4078">
        <f t="shared" si="127"/>
        <v>28</v>
      </c>
    </row>
    <row r="4079" spans="1:22" x14ac:dyDescent="0.25">
      <c r="A4079">
        <v>3807</v>
      </c>
      <c r="B4079" t="str">
        <f>"E"&amp;A4079</f>
        <v>E3807</v>
      </c>
      <c r="C4079" t="s">
        <v>95</v>
      </c>
      <c r="D4079">
        <v>1</v>
      </c>
      <c r="E4079">
        <f>IF(D4079&lt;4,D4079,4)</f>
        <v>1</v>
      </c>
      <c r="F4079" s="1">
        <v>39422</v>
      </c>
      <c r="G4079" s="1">
        <v>39481</v>
      </c>
      <c r="H4079" s="3">
        <f>G4079-F4079</f>
        <v>59</v>
      </c>
      <c r="I4079" s="3">
        <f>IF(H4079&lt;=60,1,IF(H4079&lt;=150,2,3))</f>
        <v>1</v>
      </c>
      <c r="J4079">
        <v>46.8</v>
      </c>
      <c r="K4079">
        <v>2.92</v>
      </c>
      <c r="L4079">
        <v>3.05</v>
      </c>
      <c r="M4079">
        <v>5</v>
      </c>
      <c r="N4079">
        <f>LOG(M4079/100,2)+3</f>
        <v>-1.3219280948873626</v>
      </c>
      <c r="O4079">
        <f>INDEX(lehmad!B$2:B$412,MATCH(klypsid!$B4079,lehmad!$A$2:$A$412,0))</f>
        <v>38727</v>
      </c>
      <c r="P4079">
        <f>INDEX(lehmad!D$2:D$412,MATCH(klypsid!$B4079,lehmad!$A$2:$A$412,0))</f>
        <v>119</v>
      </c>
      <c r="Q4079">
        <f>INDEX(lehmad!E$2:E$412,MATCH(klypsid!$B4079,lehmad!$A$2:$A$412,0))</f>
        <v>0.875</v>
      </c>
      <c r="R4079" t="str">
        <f>INDEX(lehmad!F$2:F$412,MATCH(klypsid!$B4079,lehmad!$A$2:$A$412,0))</f>
        <v>LANCELOT-ET</v>
      </c>
      <c r="S4079">
        <f>INDEX(lehmad!H$2:H$412,MATCH(klypsid!$B4079,lehmad!$A$2:$A$412,0))</f>
        <v>126</v>
      </c>
      <c r="T4079">
        <f>INDEX(lehmad!K$2:K$412,MATCH(klypsid!$B4079,lehmad!$A$2:$A$412,0))</f>
        <v>122</v>
      </c>
      <c r="U4079" s="4">
        <f t="shared" si="126"/>
        <v>2</v>
      </c>
      <c r="V4079">
        <f t="shared" si="127"/>
        <v>31</v>
      </c>
    </row>
    <row r="4080" spans="1:22" x14ac:dyDescent="0.25">
      <c r="A4080">
        <v>3807</v>
      </c>
      <c r="B4080" t="str">
        <f>"E"&amp;A4080</f>
        <v>E3807</v>
      </c>
      <c r="C4080" t="s">
        <v>95</v>
      </c>
      <c r="D4080">
        <v>1</v>
      </c>
      <c r="E4080">
        <f>IF(D4080&lt;4,D4080,4)</f>
        <v>1</v>
      </c>
      <c r="F4080" s="1">
        <v>39422</v>
      </c>
      <c r="G4080" s="1">
        <v>39509</v>
      </c>
      <c r="H4080" s="3">
        <f>G4080-F4080</f>
        <v>87</v>
      </c>
      <c r="I4080" s="3">
        <f>IF(H4080&lt;=60,1,IF(H4080&lt;=150,2,3))</f>
        <v>2</v>
      </c>
      <c r="J4080">
        <v>46.7</v>
      </c>
      <c r="K4080">
        <v>2.93</v>
      </c>
      <c r="L4080">
        <v>3.12</v>
      </c>
      <c r="M4080">
        <v>16</v>
      </c>
      <c r="N4080">
        <f>LOG(M4080/100,2)+3</f>
        <v>0.35614381022527519</v>
      </c>
      <c r="O4080">
        <f>INDEX(lehmad!B$2:B$412,MATCH(klypsid!$B4080,lehmad!$A$2:$A$412,0))</f>
        <v>38727</v>
      </c>
      <c r="P4080">
        <f>INDEX(lehmad!D$2:D$412,MATCH(klypsid!$B4080,lehmad!$A$2:$A$412,0))</f>
        <v>119</v>
      </c>
      <c r="Q4080">
        <f>INDEX(lehmad!E$2:E$412,MATCH(klypsid!$B4080,lehmad!$A$2:$A$412,0))</f>
        <v>0.875</v>
      </c>
      <c r="R4080" t="str">
        <f>INDEX(lehmad!F$2:F$412,MATCH(klypsid!$B4080,lehmad!$A$2:$A$412,0))</f>
        <v>LANCELOT-ET</v>
      </c>
      <c r="S4080">
        <f>INDEX(lehmad!H$2:H$412,MATCH(klypsid!$B4080,lehmad!$A$2:$A$412,0))</f>
        <v>126</v>
      </c>
      <c r="T4080">
        <f>INDEX(lehmad!K$2:K$412,MATCH(klypsid!$B4080,lehmad!$A$2:$A$412,0))</f>
        <v>122</v>
      </c>
      <c r="U4080" s="4">
        <f t="shared" si="126"/>
        <v>3</v>
      </c>
      <c r="V4080">
        <f t="shared" si="127"/>
        <v>28</v>
      </c>
    </row>
    <row r="4081" spans="1:22" x14ac:dyDescent="0.25">
      <c r="A4081">
        <v>3807</v>
      </c>
      <c r="B4081" t="str">
        <f>"E"&amp;A4081</f>
        <v>E3807</v>
      </c>
      <c r="C4081" t="s">
        <v>95</v>
      </c>
      <c r="D4081">
        <v>1</v>
      </c>
      <c r="E4081">
        <f>IF(D4081&lt;4,D4081,4)</f>
        <v>1</v>
      </c>
      <c r="F4081" s="1">
        <v>39422</v>
      </c>
      <c r="G4081" s="1">
        <v>39539</v>
      </c>
      <c r="H4081" s="3">
        <f>G4081-F4081</f>
        <v>117</v>
      </c>
      <c r="I4081" s="3">
        <f>IF(H4081&lt;=60,1,IF(H4081&lt;=150,2,3))</f>
        <v>2</v>
      </c>
      <c r="J4081">
        <v>44.2</v>
      </c>
      <c r="K4081">
        <v>2.2799999999999998</v>
      </c>
      <c r="L4081">
        <v>3.33</v>
      </c>
      <c r="M4081">
        <v>19</v>
      </c>
      <c r="N4081">
        <f>LOG(M4081/100,2)+3</f>
        <v>0.60407132366886085</v>
      </c>
      <c r="O4081">
        <f>INDEX(lehmad!B$2:B$412,MATCH(klypsid!$B4081,lehmad!$A$2:$A$412,0))</f>
        <v>38727</v>
      </c>
      <c r="P4081">
        <f>INDEX(lehmad!D$2:D$412,MATCH(klypsid!$B4081,lehmad!$A$2:$A$412,0))</f>
        <v>119</v>
      </c>
      <c r="Q4081">
        <f>INDEX(lehmad!E$2:E$412,MATCH(klypsid!$B4081,lehmad!$A$2:$A$412,0))</f>
        <v>0.875</v>
      </c>
      <c r="R4081" t="str">
        <f>INDEX(lehmad!F$2:F$412,MATCH(klypsid!$B4081,lehmad!$A$2:$A$412,0))</f>
        <v>LANCELOT-ET</v>
      </c>
      <c r="S4081">
        <f>INDEX(lehmad!H$2:H$412,MATCH(klypsid!$B4081,lehmad!$A$2:$A$412,0))</f>
        <v>126</v>
      </c>
      <c r="T4081">
        <f>INDEX(lehmad!K$2:K$412,MATCH(klypsid!$B4081,lehmad!$A$2:$A$412,0))</f>
        <v>122</v>
      </c>
      <c r="U4081" s="4">
        <f t="shared" si="126"/>
        <v>4</v>
      </c>
      <c r="V4081">
        <f t="shared" si="127"/>
        <v>30</v>
      </c>
    </row>
    <row r="4082" spans="1:22" x14ac:dyDescent="0.25">
      <c r="A4082">
        <v>3807</v>
      </c>
      <c r="B4082" t="str">
        <f>"E"&amp;A4082</f>
        <v>E3807</v>
      </c>
      <c r="C4082" t="s">
        <v>95</v>
      </c>
      <c r="D4082">
        <v>1</v>
      </c>
      <c r="E4082">
        <f>IF(D4082&lt;4,D4082,4)</f>
        <v>1</v>
      </c>
      <c r="F4082" s="1">
        <v>39422</v>
      </c>
      <c r="G4082" s="1">
        <v>39572</v>
      </c>
      <c r="H4082" s="3">
        <f>G4082-F4082</f>
        <v>150</v>
      </c>
      <c r="I4082" s="3">
        <f>IF(H4082&lt;=60,1,IF(H4082&lt;=150,2,3))</f>
        <v>2</v>
      </c>
      <c r="J4082">
        <v>44.6</v>
      </c>
      <c r="K4082">
        <v>1.99</v>
      </c>
      <c r="L4082">
        <v>3.3</v>
      </c>
      <c r="M4082">
        <v>44</v>
      </c>
      <c r="N4082">
        <f>LOG(M4082/100,2)+3</f>
        <v>1.8155754288625725</v>
      </c>
      <c r="O4082">
        <f>INDEX(lehmad!B$2:B$412,MATCH(klypsid!$B4082,lehmad!$A$2:$A$412,0))</f>
        <v>38727</v>
      </c>
      <c r="P4082">
        <f>INDEX(lehmad!D$2:D$412,MATCH(klypsid!$B4082,lehmad!$A$2:$A$412,0))</f>
        <v>119</v>
      </c>
      <c r="Q4082">
        <f>INDEX(lehmad!E$2:E$412,MATCH(klypsid!$B4082,lehmad!$A$2:$A$412,0))</f>
        <v>0.875</v>
      </c>
      <c r="R4082" t="str">
        <f>INDEX(lehmad!F$2:F$412,MATCH(klypsid!$B4082,lehmad!$A$2:$A$412,0))</f>
        <v>LANCELOT-ET</v>
      </c>
      <c r="S4082">
        <f>INDEX(lehmad!H$2:H$412,MATCH(klypsid!$B4082,lehmad!$A$2:$A$412,0))</f>
        <v>126</v>
      </c>
      <c r="T4082">
        <f>INDEX(lehmad!K$2:K$412,MATCH(klypsid!$B4082,lehmad!$A$2:$A$412,0))</f>
        <v>122</v>
      </c>
      <c r="U4082" s="4">
        <f t="shared" si="126"/>
        <v>5</v>
      </c>
      <c r="V4082">
        <f t="shared" si="127"/>
        <v>33</v>
      </c>
    </row>
    <row r="4083" spans="1:22" x14ac:dyDescent="0.25">
      <c r="A4083">
        <v>3807</v>
      </c>
      <c r="B4083" t="str">
        <f>"E"&amp;A4083</f>
        <v>E3807</v>
      </c>
      <c r="C4083" t="s">
        <v>95</v>
      </c>
      <c r="D4083">
        <v>1</v>
      </c>
      <c r="E4083">
        <f>IF(D4083&lt;4,D4083,4)</f>
        <v>1</v>
      </c>
      <c r="F4083" s="1">
        <v>39422</v>
      </c>
      <c r="G4083" s="1">
        <v>39600</v>
      </c>
      <c r="H4083" s="3">
        <f>G4083-F4083</f>
        <v>178</v>
      </c>
      <c r="I4083" s="3">
        <f>IF(H4083&lt;=60,1,IF(H4083&lt;=150,2,3))</f>
        <v>3</v>
      </c>
      <c r="J4083">
        <v>41.3</v>
      </c>
      <c r="K4083">
        <v>2.52</v>
      </c>
      <c r="L4083">
        <v>3.4</v>
      </c>
      <c r="M4083">
        <v>30</v>
      </c>
      <c r="N4083">
        <f>LOG(M4083/100,2)+3</f>
        <v>1.2630344058337937</v>
      </c>
      <c r="O4083">
        <f>INDEX(lehmad!B$2:B$412,MATCH(klypsid!$B4083,lehmad!$A$2:$A$412,0))</f>
        <v>38727</v>
      </c>
      <c r="P4083">
        <f>INDEX(lehmad!D$2:D$412,MATCH(klypsid!$B4083,lehmad!$A$2:$A$412,0))</f>
        <v>119</v>
      </c>
      <c r="Q4083">
        <f>INDEX(lehmad!E$2:E$412,MATCH(klypsid!$B4083,lehmad!$A$2:$A$412,0))</f>
        <v>0.875</v>
      </c>
      <c r="R4083" t="str">
        <f>INDEX(lehmad!F$2:F$412,MATCH(klypsid!$B4083,lehmad!$A$2:$A$412,0))</f>
        <v>LANCELOT-ET</v>
      </c>
      <c r="S4083">
        <f>INDEX(lehmad!H$2:H$412,MATCH(klypsid!$B4083,lehmad!$A$2:$A$412,0))</f>
        <v>126</v>
      </c>
      <c r="T4083">
        <f>INDEX(lehmad!K$2:K$412,MATCH(klypsid!$B4083,lehmad!$A$2:$A$412,0))</f>
        <v>122</v>
      </c>
      <c r="U4083" s="4">
        <f t="shared" si="126"/>
        <v>6</v>
      </c>
      <c r="V4083">
        <f t="shared" si="127"/>
        <v>28</v>
      </c>
    </row>
    <row r="4084" spans="1:22" x14ac:dyDescent="0.25">
      <c r="A4084">
        <v>3807</v>
      </c>
      <c r="B4084" t="str">
        <f>"E"&amp;A4084</f>
        <v>E3807</v>
      </c>
      <c r="C4084" t="s">
        <v>95</v>
      </c>
      <c r="D4084">
        <v>1</v>
      </c>
      <c r="E4084">
        <f>IF(D4084&lt;4,D4084,4)</f>
        <v>1</v>
      </c>
      <c r="F4084" s="1">
        <v>39422</v>
      </c>
      <c r="G4084" s="1">
        <v>39631</v>
      </c>
      <c r="H4084" s="3">
        <f>G4084-F4084</f>
        <v>209</v>
      </c>
      <c r="I4084" s="3">
        <f>IF(H4084&lt;=60,1,IF(H4084&lt;=150,2,3))</f>
        <v>3</v>
      </c>
      <c r="J4084">
        <v>37</v>
      </c>
      <c r="K4084">
        <v>1.92</v>
      </c>
      <c r="L4084">
        <v>3.46</v>
      </c>
      <c r="M4084">
        <v>62</v>
      </c>
      <c r="N4084">
        <f>LOG(M4084/100,2)+3</f>
        <v>2.3103401206121505</v>
      </c>
      <c r="O4084">
        <f>INDEX(lehmad!B$2:B$412,MATCH(klypsid!$B4084,lehmad!$A$2:$A$412,0))</f>
        <v>38727</v>
      </c>
      <c r="P4084">
        <f>INDEX(lehmad!D$2:D$412,MATCH(klypsid!$B4084,lehmad!$A$2:$A$412,0))</f>
        <v>119</v>
      </c>
      <c r="Q4084">
        <f>INDEX(lehmad!E$2:E$412,MATCH(klypsid!$B4084,lehmad!$A$2:$A$412,0))</f>
        <v>0.875</v>
      </c>
      <c r="R4084" t="str">
        <f>INDEX(lehmad!F$2:F$412,MATCH(klypsid!$B4084,lehmad!$A$2:$A$412,0))</f>
        <v>LANCELOT-ET</v>
      </c>
      <c r="S4084">
        <f>INDEX(lehmad!H$2:H$412,MATCH(klypsid!$B4084,lehmad!$A$2:$A$412,0))</f>
        <v>126</v>
      </c>
      <c r="T4084">
        <f>INDEX(lehmad!K$2:K$412,MATCH(klypsid!$B4084,lehmad!$A$2:$A$412,0))</f>
        <v>122</v>
      </c>
      <c r="U4084" s="4">
        <f t="shared" si="126"/>
        <v>7</v>
      </c>
      <c r="V4084">
        <f t="shared" si="127"/>
        <v>31</v>
      </c>
    </row>
    <row r="4085" spans="1:22" x14ac:dyDescent="0.25">
      <c r="A4085">
        <v>3807</v>
      </c>
      <c r="B4085" t="str">
        <f>"E"&amp;A4085</f>
        <v>E3807</v>
      </c>
      <c r="C4085" t="s">
        <v>95</v>
      </c>
      <c r="D4085">
        <v>1</v>
      </c>
      <c r="E4085">
        <f>IF(D4085&lt;4,D4085,4)</f>
        <v>1</v>
      </c>
      <c r="F4085" s="1">
        <v>39422</v>
      </c>
      <c r="G4085" s="1">
        <v>39663</v>
      </c>
      <c r="H4085" s="3">
        <f>G4085-F4085</f>
        <v>241</v>
      </c>
      <c r="I4085" s="3">
        <f>IF(H4085&lt;=60,1,IF(H4085&lt;=150,2,3))</f>
        <v>3</v>
      </c>
      <c r="J4085">
        <v>34.299999999999997</v>
      </c>
      <c r="K4085">
        <v>3.08</v>
      </c>
      <c r="L4085">
        <v>3.59</v>
      </c>
      <c r="M4085">
        <v>233</v>
      </c>
      <c r="N4085">
        <f>LOG(M4085/100,2)+3</f>
        <v>4.2203299548795554</v>
      </c>
      <c r="O4085">
        <f>INDEX(lehmad!B$2:B$412,MATCH(klypsid!$B4085,lehmad!$A$2:$A$412,0))</f>
        <v>38727</v>
      </c>
      <c r="P4085">
        <f>INDEX(lehmad!D$2:D$412,MATCH(klypsid!$B4085,lehmad!$A$2:$A$412,0))</f>
        <v>119</v>
      </c>
      <c r="Q4085">
        <f>INDEX(lehmad!E$2:E$412,MATCH(klypsid!$B4085,lehmad!$A$2:$A$412,0))</f>
        <v>0.875</v>
      </c>
      <c r="R4085" t="str">
        <f>INDEX(lehmad!F$2:F$412,MATCH(klypsid!$B4085,lehmad!$A$2:$A$412,0))</f>
        <v>LANCELOT-ET</v>
      </c>
      <c r="S4085">
        <f>INDEX(lehmad!H$2:H$412,MATCH(klypsid!$B4085,lehmad!$A$2:$A$412,0))</f>
        <v>126</v>
      </c>
      <c r="T4085">
        <f>INDEX(lehmad!K$2:K$412,MATCH(klypsid!$B4085,lehmad!$A$2:$A$412,0))</f>
        <v>122</v>
      </c>
      <c r="U4085" s="4">
        <f t="shared" si="126"/>
        <v>8</v>
      </c>
      <c r="V4085">
        <f t="shared" si="127"/>
        <v>32</v>
      </c>
    </row>
    <row r="4086" spans="1:22" x14ac:dyDescent="0.25">
      <c r="A4086">
        <v>3807</v>
      </c>
      <c r="B4086" t="str">
        <f>"E"&amp;A4086</f>
        <v>E3807</v>
      </c>
      <c r="C4086" t="s">
        <v>95</v>
      </c>
      <c r="D4086">
        <v>1</v>
      </c>
      <c r="E4086">
        <f>IF(D4086&lt;4,D4086,4)</f>
        <v>1</v>
      </c>
      <c r="F4086" s="1">
        <v>39422</v>
      </c>
      <c r="G4086" s="1">
        <v>39693</v>
      </c>
      <c r="H4086" s="3">
        <f>G4086-F4086</f>
        <v>271</v>
      </c>
      <c r="I4086" s="3">
        <f>IF(H4086&lt;=60,1,IF(H4086&lt;=150,2,3))</f>
        <v>3</v>
      </c>
      <c r="J4086">
        <v>33.200000000000003</v>
      </c>
      <c r="K4086">
        <v>2.46</v>
      </c>
      <c r="L4086">
        <v>3.43</v>
      </c>
      <c r="M4086">
        <v>38</v>
      </c>
      <c r="N4086">
        <f>LOG(M4086/100,2)+3</f>
        <v>1.6040713236688608</v>
      </c>
      <c r="O4086">
        <f>INDEX(lehmad!B$2:B$412,MATCH(klypsid!$B4086,lehmad!$A$2:$A$412,0))</f>
        <v>38727</v>
      </c>
      <c r="P4086">
        <f>INDEX(lehmad!D$2:D$412,MATCH(klypsid!$B4086,lehmad!$A$2:$A$412,0))</f>
        <v>119</v>
      </c>
      <c r="Q4086">
        <f>INDEX(lehmad!E$2:E$412,MATCH(klypsid!$B4086,lehmad!$A$2:$A$412,0))</f>
        <v>0.875</v>
      </c>
      <c r="R4086" t="str">
        <f>INDEX(lehmad!F$2:F$412,MATCH(klypsid!$B4086,lehmad!$A$2:$A$412,0))</f>
        <v>LANCELOT-ET</v>
      </c>
      <c r="S4086">
        <f>INDEX(lehmad!H$2:H$412,MATCH(klypsid!$B4086,lehmad!$A$2:$A$412,0))</f>
        <v>126</v>
      </c>
      <c r="T4086">
        <f>INDEX(lehmad!K$2:K$412,MATCH(klypsid!$B4086,lehmad!$A$2:$A$412,0))</f>
        <v>122</v>
      </c>
      <c r="U4086" s="4">
        <f t="shared" si="126"/>
        <v>9</v>
      </c>
      <c r="V4086">
        <f t="shared" si="127"/>
        <v>30</v>
      </c>
    </row>
    <row r="4087" spans="1:22" x14ac:dyDescent="0.25">
      <c r="A4087">
        <v>3807</v>
      </c>
      <c r="B4087" t="str">
        <f>"E"&amp;A4087</f>
        <v>E3807</v>
      </c>
      <c r="C4087" t="s">
        <v>95</v>
      </c>
      <c r="D4087">
        <v>1</v>
      </c>
      <c r="E4087">
        <f>IF(D4087&lt;4,D4087,4)</f>
        <v>1</v>
      </c>
      <c r="F4087" s="1">
        <v>39422</v>
      </c>
      <c r="G4087" s="1">
        <v>39722</v>
      </c>
      <c r="H4087" s="3">
        <f>G4087-F4087</f>
        <v>300</v>
      </c>
      <c r="I4087" s="3">
        <f>IF(H4087&lt;=60,1,IF(H4087&lt;=150,2,3))</f>
        <v>3</v>
      </c>
      <c r="J4087">
        <v>30.5</v>
      </c>
      <c r="K4087">
        <v>2.2599999999999998</v>
      </c>
      <c r="L4087">
        <v>4.0599999999999996</v>
      </c>
      <c r="M4087">
        <v>74</v>
      </c>
      <c r="N4087">
        <f>LOG(M4087/100,2)+3</f>
        <v>2.5655971758542249</v>
      </c>
      <c r="O4087">
        <f>INDEX(lehmad!B$2:B$412,MATCH(klypsid!$B4087,lehmad!$A$2:$A$412,0))</f>
        <v>38727</v>
      </c>
      <c r="P4087">
        <f>INDEX(lehmad!D$2:D$412,MATCH(klypsid!$B4087,lehmad!$A$2:$A$412,0))</f>
        <v>119</v>
      </c>
      <c r="Q4087">
        <f>INDEX(lehmad!E$2:E$412,MATCH(klypsid!$B4087,lehmad!$A$2:$A$412,0))</f>
        <v>0.875</v>
      </c>
      <c r="R4087" t="str">
        <f>INDEX(lehmad!F$2:F$412,MATCH(klypsid!$B4087,lehmad!$A$2:$A$412,0))</f>
        <v>LANCELOT-ET</v>
      </c>
      <c r="S4087">
        <f>INDEX(lehmad!H$2:H$412,MATCH(klypsid!$B4087,lehmad!$A$2:$A$412,0))</f>
        <v>126</v>
      </c>
      <c r="T4087">
        <f>INDEX(lehmad!K$2:K$412,MATCH(klypsid!$B4087,lehmad!$A$2:$A$412,0))</f>
        <v>122</v>
      </c>
      <c r="U4087" s="4">
        <f t="shared" si="126"/>
        <v>10</v>
      </c>
      <c r="V4087">
        <f t="shared" si="127"/>
        <v>29</v>
      </c>
    </row>
    <row r="4088" spans="1:22" x14ac:dyDescent="0.25">
      <c r="A4088">
        <v>3807</v>
      </c>
      <c r="B4088" t="str">
        <f>"E"&amp;A4088</f>
        <v>E3807</v>
      </c>
      <c r="C4088" t="s">
        <v>95</v>
      </c>
      <c r="D4088">
        <v>1</v>
      </c>
      <c r="E4088">
        <f>IF(D4088&lt;4,D4088,4)</f>
        <v>1</v>
      </c>
      <c r="F4088" s="1">
        <v>39422</v>
      </c>
      <c r="G4088" s="1">
        <v>39754</v>
      </c>
      <c r="H4088" s="3">
        <f>G4088-F4088</f>
        <v>332</v>
      </c>
      <c r="I4088" s="3">
        <f>IF(H4088&lt;=60,1,IF(H4088&lt;=150,2,3))</f>
        <v>3</v>
      </c>
      <c r="J4088">
        <v>30.3</v>
      </c>
      <c r="K4088">
        <v>2.71</v>
      </c>
      <c r="L4088">
        <v>4.01</v>
      </c>
      <c r="M4088">
        <v>71</v>
      </c>
      <c r="N4088">
        <f>LOG(M4088/100,2)+3</f>
        <v>2.5058909297299574</v>
      </c>
      <c r="O4088">
        <f>INDEX(lehmad!B$2:B$412,MATCH(klypsid!$B4088,lehmad!$A$2:$A$412,0))</f>
        <v>38727</v>
      </c>
      <c r="P4088">
        <f>INDEX(lehmad!D$2:D$412,MATCH(klypsid!$B4088,lehmad!$A$2:$A$412,0))</f>
        <v>119</v>
      </c>
      <c r="Q4088">
        <f>INDEX(lehmad!E$2:E$412,MATCH(klypsid!$B4088,lehmad!$A$2:$A$412,0))</f>
        <v>0.875</v>
      </c>
      <c r="R4088" t="str">
        <f>INDEX(lehmad!F$2:F$412,MATCH(klypsid!$B4088,lehmad!$A$2:$A$412,0))</f>
        <v>LANCELOT-ET</v>
      </c>
      <c r="S4088">
        <f>INDEX(lehmad!H$2:H$412,MATCH(klypsid!$B4088,lehmad!$A$2:$A$412,0))</f>
        <v>126</v>
      </c>
      <c r="T4088">
        <f>INDEX(lehmad!K$2:K$412,MATCH(klypsid!$B4088,lehmad!$A$2:$A$412,0))</f>
        <v>122</v>
      </c>
      <c r="U4088" s="4">
        <f t="shared" si="126"/>
        <v>11</v>
      </c>
      <c r="V4088">
        <f t="shared" si="127"/>
        <v>32</v>
      </c>
    </row>
    <row r="4089" spans="1:22" x14ac:dyDescent="0.25">
      <c r="A4089">
        <v>3807</v>
      </c>
      <c r="B4089" t="str">
        <f>"E"&amp;A4089</f>
        <v>E3807</v>
      </c>
      <c r="C4089" t="s">
        <v>95</v>
      </c>
      <c r="D4089">
        <v>1</v>
      </c>
      <c r="E4089">
        <f>IF(D4089&lt;4,D4089,4)</f>
        <v>1</v>
      </c>
      <c r="F4089" s="1">
        <v>39422</v>
      </c>
      <c r="G4089" s="1">
        <v>39783</v>
      </c>
      <c r="H4089" s="3">
        <f>G4089-F4089</f>
        <v>361</v>
      </c>
      <c r="I4089" s="3">
        <f>IF(H4089&lt;=60,1,IF(H4089&lt;=150,2,3))</f>
        <v>3</v>
      </c>
      <c r="J4089">
        <v>31.5</v>
      </c>
      <c r="K4089">
        <v>3.05</v>
      </c>
      <c r="L4089">
        <v>3.81</v>
      </c>
      <c r="M4089">
        <v>77</v>
      </c>
      <c r="N4089">
        <f>LOG(M4089/100,2)+3</f>
        <v>2.6229303509201767</v>
      </c>
      <c r="O4089">
        <f>INDEX(lehmad!B$2:B$412,MATCH(klypsid!$B4089,lehmad!$A$2:$A$412,0))</f>
        <v>38727</v>
      </c>
      <c r="P4089">
        <f>INDEX(lehmad!D$2:D$412,MATCH(klypsid!$B4089,lehmad!$A$2:$A$412,0))</f>
        <v>119</v>
      </c>
      <c r="Q4089">
        <f>INDEX(lehmad!E$2:E$412,MATCH(klypsid!$B4089,lehmad!$A$2:$A$412,0))</f>
        <v>0.875</v>
      </c>
      <c r="R4089" t="str">
        <f>INDEX(lehmad!F$2:F$412,MATCH(klypsid!$B4089,lehmad!$A$2:$A$412,0))</f>
        <v>LANCELOT-ET</v>
      </c>
      <c r="S4089">
        <f>INDEX(lehmad!H$2:H$412,MATCH(klypsid!$B4089,lehmad!$A$2:$A$412,0))</f>
        <v>126</v>
      </c>
      <c r="T4089">
        <f>INDEX(lehmad!K$2:K$412,MATCH(klypsid!$B4089,lehmad!$A$2:$A$412,0))</f>
        <v>122</v>
      </c>
      <c r="U4089" s="4">
        <f t="shared" si="126"/>
        <v>12</v>
      </c>
      <c r="V4089">
        <f t="shared" si="127"/>
        <v>29</v>
      </c>
    </row>
    <row r="4090" spans="1:22" x14ac:dyDescent="0.25">
      <c r="A4090">
        <v>3807</v>
      </c>
      <c r="B4090" t="str">
        <f>"E"&amp;A4090</f>
        <v>E3807</v>
      </c>
      <c r="C4090" t="s">
        <v>95</v>
      </c>
      <c r="D4090">
        <v>1</v>
      </c>
      <c r="E4090">
        <f>IF(D4090&lt;4,D4090,4)</f>
        <v>1</v>
      </c>
      <c r="F4090" s="1">
        <v>39422</v>
      </c>
      <c r="G4090" s="1">
        <v>39817</v>
      </c>
      <c r="H4090" s="3">
        <f>G4090-F4090</f>
        <v>395</v>
      </c>
      <c r="I4090" s="3">
        <f>IF(H4090&lt;=60,1,IF(H4090&lt;=150,2,3))</f>
        <v>3</v>
      </c>
      <c r="J4090">
        <v>32.299999999999997</v>
      </c>
      <c r="K4090">
        <v>3.42</v>
      </c>
      <c r="L4090">
        <v>3.69</v>
      </c>
      <c r="M4090">
        <v>48</v>
      </c>
      <c r="N4090">
        <f>LOG(M4090/100,2)+3</f>
        <v>1.9411063109464315</v>
      </c>
      <c r="O4090">
        <f>INDEX(lehmad!B$2:B$412,MATCH(klypsid!$B4090,lehmad!$A$2:$A$412,0))</f>
        <v>38727</v>
      </c>
      <c r="P4090">
        <f>INDEX(lehmad!D$2:D$412,MATCH(klypsid!$B4090,lehmad!$A$2:$A$412,0))</f>
        <v>119</v>
      </c>
      <c r="Q4090">
        <f>INDEX(lehmad!E$2:E$412,MATCH(klypsid!$B4090,lehmad!$A$2:$A$412,0))</f>
        <v>0.875</v>
      </c>
      <c r="R4090" t="str">
        <f>INDEX(lehmad!F$2:F$412,MATCH(klypsid!$B4090,lehmad!$A$2:$A$412,0))</f>
        <v>LANCELOT-ET</v>
      </c>
      <c r="S4090">
        <f>INDEX(lehmad!H$2:H$412,MATCH(klypsid!$B4090,lehmad!$A$2:$A$412,0))</f>
        <v>126</v>
      </c>
      <c r="T4090">
        <f>INDEX(lehmad!K$2:K$412,MATCH(klypsid!$B4090,lehmad!$A$2:$A$412,0))</f>
        <v>122</v>
      </c>
      <c r="U4090" s="4">
        <f t="shared" si="126"/>
        <v>13</v>
      </c>
      <c r="V4090">
        <f t="shared" si="127"/>
        <v>34</v>
      </c>
    </row>
    <row r="4091" spans="1:22" x14ac:dyDescent="0.25">
      <c r="A4091">
        <v>3807</v>
      </c>
      <c r="B4091" t="str">
        <f>"E"&amp;A4091</f>
        <v>E3807</v>
      </c>
      <c r="C4091" t="s">
        <v>95</v>
      </c>
      <c r="D4091">
        <v>1</v>
      </c>
      <c r="E4091">
        <f>IF(D4091&lt;4,D4091,4)</f>
        <v>1</v>
      </c>
      <c r="F4091" s="1">
        <v>39422</v>
      </c>
      <c r="G4091" s="1">
        <v>39845</v>
      </c>
      <c r="H4091" s="3">
        <f>G4091-F4091</f>
        <v>423</v>
      </c>
      <c r="I4091" s="3">
        <f>IF(H4091&lt;=60,1,IF(H4091&lt;=150,2,3))</f>
        <v>3</v>
      </c>
      <c r="J4091">
        <v>27.4</v>
      </c>
      <c r="K4091">
        <v>3.49</v>
      </c>
      <c r="L4091">
        <v>3.98</v>
      </c>
      <c r="M4091">
        <v>74</v>
      </c>
      <c r="N4091">
        <f>LOG(M4091/100,2)+3</f>
        <v>2.5655971758542249</v>
      </c>
      <c r="O4091">
        <f>INDEX(lehmad!B$2:B$412,MATCH(klypsid!$B4091,lehmad!$A$2:$A$412,0))</f>
        <v>38727</v>
      </c>
      <c r="P4091">
        <f>INDEX(lehmad!D$2:D$412,MATCH(klypsid!$B4091,lehmad!$A$2:$A$412,0))</f>
        <v>119</v>
      </c>
      <c r="Q4091">
        <f>INDEX(lehmad!E$2:E$412,MATCH(klypsid!$B4091,lehmad!$A$2:$A$412,0))</f>
        <v>0.875</v>
      </c>
      <c r="R4091" t="str">
        <f>INDEX(lehmad!F$2:F$412,MATCH(klypsid!$B4091,lehmad!$A$2:$A$412,0))</f>
        <v>LANCELOT-ET</v>
      </c>
      <c r="S4091">
        <f>INDEX(lehmad!H$2:H$412,MATCH(klypsid!$B4091,lehmad!$A$2:$A$412,0))</f>
        <v>126</v>
      </c>
      <c r="T4091">
        <f>INDEX(lehmad!K$2:K$412,MATCH(klypsid!$B4091,lehmad!$A$2:$A$412,0))</f>
        <v>122</v>
      </c>
      <c r="U4091" s="4">
        <f t="shared" si="126"/>
        <v>14</v>
      </c>
      <c r="V4091">
        <f t="shared" si="127"/>
        <v>28</v>
      </c>
    </row>
    <row r="4092" spans="1:22" x14ac:dyDescent="0.25">
      <c r="A4092">
        <v>3807</v>
      </c>
      <c r="B4092" t="str">
        <f>"E"&amp;A4092</f>
        <v>E3807</v>
      </c>
      <c r="C4092" t="s">
        <v>95</v>
      </c>
      <c r="D4092">
        <v>1</v>
      </c>
      <c r="E4092">
        <f>IF(D4092&lt;4,D4092,4)</f>
        <v>1</v>
      </c>
      <c r="F4092" s="1">
        <v>39422</v>
      </c>
      <c r="G4092" s="1">
        <v>39875</v>
      </c>
      <c r="H4092" s="3">
        <f>G4092-F4092</f>
        <v>453</v>
      </c>
      <c r="I4092" s="3">
        <f>IF(H4092&lt;=60,1,IF(H4092&lt;=150,2,3))</f>
        <v>3</v>
      </c>
      <c r="J4092">
        <v>19.3</v>
      </c>
      <c r="K4092">
        <v>5.1100000000000003</v>
      </c>
      <c r="L4092">
        <v>3.78</v>
      </c>
      <c r="M4092">
        <v>53</v>
      </c>
      <c r="N4092">
        <f>LOG(M4092/100,2)+3</f>
        <v>2.0840642647884744</v>
      </c>
      <c r="O4092">
        <f>INDEX(lehmad!B$2:B$412,MATCH(klypsid!$B4092,lehmad!$A$2:$A$412,0))</f>
        <v>38727</v>
      </c>
      <c r="P4092">
        <f>INDEX(lehmad!D$2:D$412,MATCH(klypsid!$B4092,lehmad!$A$2:$A$412,0))</f>
        <v>119</v>
      </c>
      <c r="Q4092">
        <f>INDEX(lehmad!E$2:E$412,MATCH(klypsid!$B4092,lehmad!$A$2:$A$412,0))</f>
        <v>0.875</v>
      </c>
      <c r="R4092" t="str">
        <f>INDEX(lehmad!F$2:F$412,MATCH(klypsid!$B4092,lehmad!$A$2:$A$412,0))</f>
        <v>LANCELOT-ET</v>
      </c>
      <c r="S4092">
        <f>INDEX(lehmad!H$2:H$412,MATCH(klypsid!$B4092,lehmad!$A$2:$A$412,0))</f>
        <v>126</v>
      </c>
      <c r="T4092">
        <f>INDEX(lehmad!K$2:K$412,MATCH(klypsid!$B4092,lehmad!$A$2:$A$412,0))</f>
        <v>122</v>
      </c>
      <c r="U4092" s="4">
        <f t="shared" si="126"/>
        <v>15</v>
      </c>
      <c r="V4092">
        <f t="shared" si="127"/>
        <v>30</v>
      </c>
    </row>
    <row r="4093" spans="1:22" x14ac:dyDescent="0.25">
      <c r="A4093">
        <v>3807</v>
      </c>
      <c r="B4093" t="str">
        <f>"E"&amp;A4093</f>
        <v>E3807</v>
      </c>
      <c r="C4093" t="s">
        <v>95</v>
      </c>
      <c r="D4093">
        <v>2</v>
      </c>
      <c r="E4093">
        <f>IF(D4093&lt;4,D4093,4)</f>
        <v>2</v>
      </c>
      <c r="F4093" s="1">
        <v>39949</v>
      </c>
      <c r="G4093" s="1">
        <v>39972</v>
      </c>
      <c r="H4093" s="3">
        <f>G4093-F4093</f>
        <v>23</v>
      </c>
      <c r="I4093" s="3">
        <f>IF(H4093&lt;=60,1,IF(H4093&lt;=150,2,3))</f>
        <v>1</v>
      </c>
      <c r="J4093">
        <v>40</v>
      </c>
      <c r="K4093">
        <v>4.08</v>
      </c>
      <c r="L4093">
        <v>3.21</v>
      </c>
      <c r="M4093">
        <v>158</v>
      </c>
      <c r="N4093">
        <f>LOG(M4093/100,2)+3</f>
        <v>3.6599245584023783</v>
      </c>
      <c r="O4093">
        <f>INDEX(lehmad!B$2:B$412,MATCH(klypsid!$B4093,lehmad!$A$2:$A$412,0))</f>
        <v>38727</v>
      </c>
      <c r="P4093">
        <f>INDEX(lehmad!D$2:D$412,MATCH(klypsid!$B4093,lehmad!$A$2:$A$412,0))</f>
        <v>119</v>
      </c>
      <c r="Q4093">
        <f>INDEX(lehmad!E$2:E$412,MATCH(klypsid!$B4093,lehmad!$A$2:$A$412,0))</f>
        <v>0.875</v>
      </c>
      <c r="R4093" t="str">
        <f>INDEX(lehmad!F$2:F$412,MATCH(klypsid!$B4093,lehmad!$A$2:$A$412,0))</f>
        <v>LANCELOT-ET</v>
      </c>
      <c r="S4093">
        <f>INDEX(lehmad!H$2:H$412,MATCH(klypsid!$B4093,lehmad!$A$2:$A$412,0))</f>
        <v>126</v>
      </c>
      <c r="T4093">
        <f>INDEX(lehmad!K$2:K$412,MATCH(klypsid!$B4093,lehmad!$A$2:$A$412,0))</f>
        <v>122</v>
      </c>
      <c r="U4093" s="4">
        <f t="shared" si="126"/>
        <v>1</v>
      </c>
      <c r="V4093">
        <f t="shared" si="127"/>
        <v>23</v>
      </c>
    </row>
    <row r="4094" spans="1:22" x14ac:dyDescent="0.25">
      <c r="A4094">
        <v>3807</v>
      </c>
      <c r="B4094" t="str">
        <f>"E"&amp;A4094</f>
        <v>E3807</v>
      </c>
      <c r="C4094" t="s">
        <v>95</v>
      </c>
      <c r="D4094">
        <v>2</v>
      </c>
      <c r="E4094">
        <f>IF(D4094&lt;4,D4094,4)</f>
        <v>2</v>
      </c>
      <c r="F4094" s="1">
        <v>39949</v>
      </c>
      <c r="G4094" s="1">
        <v>40007</v>
      </c>
      <c r="H4094" s="3">
        <f>G4094-F4094</f>
        <v>58</v>
      </c>
      <c r="I4094" s="3">
        <f>IF(H4094&lt;=60,1,IF(H4094&lt;=150,2,3))</f>
        <v>1</v>
      </c>
      <c r="J4094">
        <v>61.8</v>
      </c>
      <c r="K4094">
        <v>2.19</v>
      </c>
      <c r="L4094">
        <v>2.87</v>
      </c>
      <c r="M4094">
        <v>43</v>
      </c>
      <c r="N4094">
        <f>LOG(M4094/100,2)+3</f>
        <v>1.7824085649273731</v>
      </c>
      <c r="O4094">
        <f>INDEX(lehmad!B$2:B$412,MATCH(klypsid!$B4094,lehmad!$A$2:$A$412,0))</f>
        <v>38727</v>
      </c>
      <c r="P4094">
        <f>INDEX(lehmad!D$2:D$412,MATCH(klypsid!$B4094,lehmad!$A$2:$A$412,0))</f>
        <v>119</v>
      </c>
      <c r="Q4094">
        <f>INDEX(lehmad!E$2:E$412,MATCH(klypsid!$B4094,lehmad!$A$2:$A$412,0))</f>
        <v>0.875</v>
      </c>
      <c r="R4094" t="str">
        <f>INDEX(lehmad!F$2:F$412,MATCH(klypsid!$B4094,lehmad!$A$2:$A$412,0))</f>
        <v>LANCELOT-ET</v>
      </c>
      <c r="S4094">
        <f>INDEX(lehmad!H$2:H$412,MATCH(klypsid!$B4094,lehmad!$A$2:$A$412,0))</f>
        <v>126</v>
      </c>
      <c r="T4094">
        <f>INDEX(lehmad!K$2:K$412,MATCH(klypsid!$B4094,lehmad!$A$2:$A$412,0))</f>
        <v>122</v>
      </c>
      <c r="U4094" s="4">
        <f t="shared" si="126"/>
        <v>2</v>
      </c>
      <c r="V4094">
        <f t="shared" si="127"/>
        <v>35</v>
      </c>
    </row>
    <row r="4095" spans="1:22" x14ac:dyDescent="0.25">
      <c r="A4095">
        <v>3807</v>
      </c>
      <c r="B4095" t="str">
        <f>"E"&amp;A4095</f>
        <v>E3807</v>
      </c>
      <c r="C4095" t="s">
        <v>95</v>
      </c>
      <c r="D4095">
        <v>2</v>
      </c>
      <c r="E4095">
        <f>IF(D4095&lt;4,D4095,4)</f>
        <v>2</v>
      </c>
      <c r="F4095" s="1">
        <v>39949</v>
      </c>
      <c r="G4095" s="1">
        <v>40037</v>
      </c>
      <c r="H4095" s="3">
        <f>G4095-F4095</f>
        <v>88</v>
      </c>
      <c r="I4095" s="3">
        <f>IF(H4095&lt;=60,1,IF(H4095&lt;=150,2,3))</f>
        <v>2</v>
      </c>
      <c r="J4095">
        <v>55.7</v>
      </c>
      <c r="K4095">
        <v>2.09</v>
      </c>
      <c r="L4095">
        <v>2.97</v>
      </c>
      <c r="M4095">
        <v>58</v>
      </c>
      <c r="N4095">
        <f>LOG(M4095/100,2)+3</f>
        <v>2.2141248053528475</v>
      </c>
      <c r="O4095">
        <f>INDEX(lehmad!B$2:B$412,MATCH(klypsid!$B4095,lehmad!$A$2:$A$412,0))</f>
        <v>38727</v>
      </c>
      <c r="P4095">
        <f>INDEX(lehmad!D$2:D$412,MATCH(klypsid!$B4095,lehmad!$A$2:$A$412,0))</f>
        <v>119</v>
      </c>
      <c r="Q4095">
        <f>INDEX(lehmad!E$2:E$412,MATCH(klypsid!$B4095,lehmad!$A$2:$A$412,0))</f>
        <v>0.875</v>
      </c>
      <c r="R4095" t="str">
        <f>INDEX(lehmad!F$2:F$412,MATCH(klypsid!$B4095,lehmad!$A$2:$A$412,0))</f>
        <v>LANCELOT-ET</v>
      </c>
      <c r="S4095">
        <f>INDEX(lehmad!H$2:H$412,MATCH(klypsid!$B4095,lehmad!$A$2:$A$412,0))</f>
        <v>126</v>
      </c>
      <c r="T4095">
        <f>INDEX(lehmad!K$2:K$412,MATCH(klypsid!$B4095,lehmad!$A$2:$A$412,0))</f>
        <v>122</v>
      </c>
      <c r="U4095" s="4">
        <f t="shared" si="126"/>
        <v>3</v>
      </c>
      <c r="V4095">
        <f t="shared" si="127"/>
        <v>30</v>
      </c>
    </row>
    <row r="4096" spans="1:22" x14ac:dyDescent="0.25">
      <c r="A4096">
        <v>3807</v>
      </c>
      <c r="B4096" t="str">
        <f>"E"&amp;A4096</f>
        <v>E3807</v>
      </c>
      <c r="C4096" t="s">
        <v>95</v>
      </c>
      <c r="D4096">
        <v>2</v>
      </c>
      <c r="E4096">
        <f>IF(D4096&lt;4,D4096,4)</f>
        <v>2</v>
      </c>
      <c r="F4096" s="1">
        <v>39949</v>
      </c>
      <c r="G4096" s="1">
        <v>40066</v>
      </c>
      <c r="H4096" s="3">
        <f>G4096-F4096</f>
        <v>117</v>
      </c>
      <c r="I4096" s="3">
        <f>IF(H4096&lt;=60,1,IF(H4096&lt;=150,2,3))</f>
        <v>2</v>
      </c>
      <c r="J4096">
        <v>53.3</v>
      </c>
      <c r="K4096">
        <v>3.09</v>
      </c>
      <c r="L4096">
        <v>3.11</v>
      </c>
      <c r="M4096">
        <v>47</v>
      </c>
      <c r="N4096">
        <f>LOG(M4096/100,2)+3</f>
        <v>1.9107326619029126</v>
      </c>
      <c r="O4096">
        <f>INDEX(lehmad!B$2:B$412,MATCH(klypsid!$B4096,lehmad!$A$2:$A$412,0))</f>
        <v>38727</v>
      </c>
      <c r="P4096">
        <f>INDEX(lehmad!D$2:D$412,MATCH(klypsid!$B4096,lehmad!$A$2:$A$412,0))</f>
        <v>119</v>
      </c>
      <c r="Q4096">
        <f>INDEX(lehmad!E$2:E$412,MATCH(klypsid!$B4096,lehmad!$A$2:$A$412,0))</f>
        <v>0.875</v>
      </c>
      <c r="R4096" t="str">
        <f>INDEX(lehmad!F$2:F$412,MATCH(klypsid!$B4096,lehmad!$A$2:$A$412,0))</f>
        <v>LANCELOT-ET</v>
      </c>
      <c r="S4096">
        <f>INDEX(lehmad!H$2:H$412,MATCH(klypsid!$B4096,lehmad!$A$2:$A$412,0))</f>
        <v>126</v>
      </c>
      <c r="T4096">
        <f>INDEX(lehmad!K$2:K$412,MATCH(klypsid!$B4096,lehmad!$A$2:$A$412,0))</f>
        <v>122</v>
      </c>
      <c r="U4096" s="4">
        <f t="shared" si="126"/>
        <v>4</v>
      </c>
      <c r="V4096">
        <f t="shared" si="127"/>
        <v>29</v>
      </c>
    </row>
    <row r="4097" spans="1:22" x14ac:dyDescent="0.25">
      <c r="A4097">
        <v>3807</v>
      </c>
      <c r="B4097" t="str">
        <f>"E"&amp;A4097</f>
        <v>E3807</v>
      </c>
      <c r="C4097" t="s">
        <v>95</v>
      </c>
      <c r="D4097">
        <v>2</v>
      </c>
      <c r="E4097">
        <f>IF(D4097&lt;4,D4097,4)</f>
        <v>2</v>
      </c>
      <c r="F4097" s="1">
        <v>39949</v>
      </c>
      <c r="G4097" s="1">
        <v>40094</v>
      </c>
      <c r="H4097" s="3">
        <f>G4097-F4097</f>
        <v>145</v>
      </c>
      <c r="I4097" s="3">
        <f>IF(H4097&lt;=60,1,IF(H4097&lt;=150,2,3))</f>
        <v>2</v>
      </c>
      <c r="J4097">
        <v>53.4</v>
      </c>
      <c r="K4097">
        <v>2.42</v>
      </c>
      <c r="L4097">
        <v>3.32</v>
      </c>
      <c r="M4097">
        <v>23</v>
      </c>
      <c r="N4097">
        <f>LOG(M4097/100,2)+3</f>
        <v>0.87970576628228825</v>
      </c>
      <c r="O4097">
        <f>INDEX(lehmad!B$2:B$412,MATCH(klypsid!$B4097,lehmad!$A$2:$A$412,0))</f>
        <v>38727</v>
      </c>
      <c r="P4097">
        <f>INDEX(lehmad!D$2:D$412,MATCH(klypsid!$B4097,lehmad!$A$2:$A$412,0))</f>
        <v>119</v>
      </c>
      <c r="Q4097">
        <f>INDEX(lehmad!E$2:E$412,MATCH(klypsid!$B4097,lehmad!$A$2:$A$412,0))</f>
        <v>0.875</v>
      </c>
      <c r="R4097" t="str">
        <f>INDEX(lehmad!F$2:F$412,MATCH(klypsid!$B4097,lehmad!$A$2:$A$412,0))</f>
        <v>LANCELOT-ET</v>
      </c>
      <c r="S4097">
        <f>INDEX(lehmad!H$2:H$412,MATCH(klypsid!$B4097,lehmad!$A$2:$A$412,0))</f>
        <v>126</v>
      </c>
      <c r="T4097">
        <f>INDEX(lehmad!K$2:K$412,MATCH(klypsid!$B4097,lehmad!$A$2:$A$412,0))</f>
        <v>122</v>
      </c>
      <c r="U4097" s="4">
        <f t="shared" si="126"/>
        <v>5</v>
      </c>
      <c r="V4097">
        <f t="shared" si="127"/>
        <v>28</v>
      </c>
    </row>
    <row r="4098" spans="1:22" x14ac:dyDescent="0.25">
      <c r="A4098">
        <v>3807</v>
      </c>
      <c r="B4098" t="str">
        <f>"E"&amp;A4098</f>
        <v>E3807</v>
      </c>
      <c r="C4098" t="s">
        <v>95</v>
      </c>
      <c r="D4098">
        <v>2</v>
      </c>
      <c r="E4098">
        <f>IF(D4098&lt;4,D4098,4)</f>
        <v>2</v>
      </c>
      <c r="F4098" s="1">
        <v>39949</v>
      </c>
      <c r="G4098" s="1">
        <v>40125</v>
      </c>
      <c r="H4098" s="3">
        <f>G4098-F4098</f>
        <v>176</v>
      </c>
      <c r="I4098" s="3">
        <f>IF(H4098&lt;=60,1,IF(H4098&lt;=150,2,3))</f>
        <v>3</v>
      </c>
      <c r="J4098">
        <v>42.4</v>
      </c>
      <c r="K4098">
        <v>2.31</v>
      </c>
      <c r="L4098">
        <v>3.61</v>
      </c>
      <c r="M4098">
        <v>62</v>
      </c>
      <c r="N4098">
        <f>LOG(M4098/100,2)+3</f>
        <v>2.3103401206121505</v>
      </c>
      <c r="O4098">
        <f>INDEX(lehmad!B$2:B$412,MATCH(klypsid!$B4098,lehmad!$A$2:$A$412,0))</f>
        <v>38727</v>
      </c>
      <c r="P4098">
        <f>INDEX(lehmad!D$2:D$412,MATCH(klypsid!$B4098,lehmad!$A$2:$A$412,0))</f>
        <v>119</v>
      </c>
      <c r="Q4098">
        <f>INDEX(lehmad!E$2:E$412,MATCH(klypsid!$B4098,lehmad!$A$2:$A$412,0))</f>
        <v>0.875</v>
      </c>
      <c r="R4098" t="str">
        <f>INDEX(lehmad!F$2:F$412,MATCH(klypsid!$B4098,lehmad!$A$2:$A$412,0))</f>
        <v>LANCELOT-ET</v>
      </c>
      <c r="S4098">
        <f>INDEX(lehmad!H$2:H$412,MATCH(klypsid!$B4098,lehmad!$A$2:$A$412,0))</f>
        <v>126</v>
      </c>
      <c r="T4098">
        <f>INDEX(lehmad!K$2:K$412,MATCH(klypsid!$B4098,lehmad!$A$2:$A$412,0))</f>
        <v>122</v>
      </c>
      <c r="U4098" s="4">
        <f t="shared" si="126"/>
        <v>6</v>
      </c>
      <c r="V4098">
        <f t="shared" si="127"/>
        <v>31</v>
      </c>
    </row>
    <row r="4099" spans="1:22" x14ac:dyDescent="0.25">
      <c r="A4099">
        <v>3807</v>
      </c>
      <c r="B4099" t="str">
        <f>"E"&amp;A4099</f>
        <v>E3807</v>
      </c>
      <c r="C4099" t="s">
        <v>95</v>
      </c>
      <c r="D4099">
        <v>2</v>
      </c>
      <c r="E4099">
        <f>IF(D4099&lt;4,D4099,4)</f>
        <v>2</v>
      </c>
      <c r="F4099" s="1">
        <v>39949</v>
      </c>
      <c r="G4099" s="1">
        <v>40153</v>
      </c>
      <c r="H4099" s="3">
        <f>G4099-F4099</f>
        <v>204</v>
      </c>
      <c r="I4099" s="3">
        <f>IF(H4099&lt;=60,1,IF(H4099&lt;=150,2,3))</f>
        <v>3</v>
      </c>
      <c r="J4099">
        <v>44.6</v>
      </c>
      <c r="K4099">
        <v>2.37</v>
      </c>
      <c r="L4099">
        <v>3.43</v>
      </c>
      <c r="M4099">
        <v>22</v>
      </c>
      <c r="N4099">
        <f>LOG(M4099/100,2)+3</f>
        <v>0.8155754288625725</v>
      </c>
      <c r="O4099">
        <f>INDEX(lehmad!B$2:B$412,MATCH(klypsid!$B4099,lehmad!$A$2:$A$412,0))</f>
        <v>38727</v>
      </c>
      <c r="P4099">
        <f>INDEX(lehmad!D$2:D$412,MATCH(klypsid!$B4099,lehmad!$A$2:$A$412,0))</f>
        <v>119</v>
      </c>
      <c r="Q4099">
        <f>INDEX(lehmad!E$2:E$412,MATCH(klypsid!$B4099,lehmad!$A$2:$A$412,0))</f>
        <v>0.875</v>
      </c>
      <c r="R4099" t="str">
        <f>INDEX(lehmad!F$2:F$412,MATCH(klypsid!$B4099,lehmad!$A$2:$A$412,0))</f>
        <v>LANCELOT-ET</v>
      </c>
      <c r="S4099">
        <f>INDEX(lehmad!H$2:H$412,MATCH(klypsid!$B4099,lehmad!$A$2:$A$412,0))</f>
        <v>126</v>
      </c>
      <c r="T4099">
        <f>INDEX(lehmad!K$2:K$412,MATCH(klypsid!$B4099,lehmad!$A$2:$A$412,0))</f>
        <v>122</v>
      </c>
      <c r="U4099" s="4">
        <f t="shared" ref="U4099:U4162" si="128">IF(AND(A4099=A4098,D4099=D4098),U4098+1,1)</f>
        <v>7</v>
      </c>
      <c r="V4099">
        <f t="shared" ref="V4099:V4162" si="129">IF(AND(A4099=A4098,D4099=D4098),G4099-G4098,G4099-F4099)</f>
        <v>28</v>
      </c>
    </row>
    <row r="4100" spans="1:22" x14ac:dyDescent="0.25">
      <c r="A4100">
        <v>3807</v>
      </c>
      <c r="B4100" t="str">
        <f>"E"&amp;A4100</f>
        <v>E3807</v>
      </c>
      <c r="C4100" t="s">
        <v>95</v>
      </c>
      <c r="D4100">
        <v>2</v>
      </c>
      <c r="E4100">
        <f>IF(D4100&lt;4,D4100,4)</f>
        <v>2</v>
      </c>
      <c r="F4100" s="1">
        <v>39949</v>
      </c>
      <c r="G4100" s="1">
        <v>40186</v>
      </c>
      <c r="H4100" s="3">
        <f>G4100-F4100</f>
        <v>237</v>
      </c>
      <c r="I4100" s="3">
        <f>IF(H4100&lt;=60,1,IF(H4100&lt;=150,2,3))</f>
        <v>3</v>
      </c>
      <c r="J4100">
        <v>43.2</v>
      </c>
      <c r="K4100">
        <v>2.58</v>
      </c>
      <c r="L4100">
        <v>3.46</v>
      </c>
      <c r="M4100">
        <v>25</v>
      </c>
      <c r="N4100">
        <f>LOG(M4100/100,2)+3</f>
        <v>1</v>
      </c>
      <c r="O4100">
        <f>INDEX(lehmad!B$2:B$412,MATCH(klypsid!$B4100,lehmad!$A$2:$A$412,0))</f>
        <v>38727</v>
      </c>
      <c r="P4100">
        <f>INDEX(lehmad!D$2:D$412,MATCH(klypsid!$B4100,lehmad!$A$2:$A$412,0))</f>
        <v>119</v>
      </c>
      <c r="Q4100">
        <f>INDEX(lehmad!E$2:E$412,MATCH(klypsid!$B4100,lehmad!$A$2:$A$412,0))</f>
        <v>0.875</v>
      </c>
      <c r="R4100" t="str">
        <f>INDEX(lehmad!F$2:F$412,MATCH(klypsid!$B4100,lehmad!$A$2:$A$412,0))</f>
        <v>LANCELOT-ET</v>
      </c>
      <c r="S4100">
        <f>INDEX(lehmad!H$2:H$412,MATCH(klypsid!$B4100,lehmad!$A$2:$A$412,0))</f>
        <v>126</v>
      </c>
      <c r="T4100">
        <f>INDEX(lehmad!K$2:K$412,MATCH(klypsid!$B4100,lehmad!$A$2:$A$412,0))</f>
        <v>122</v>
      </c>
      <c r="U4100" s="4">
        <f t="shared" si="128"/>
        <v>8</v>
      </c>
      <c r="V4100">
        <f t="shared" si="129"/>
        <v>33</v>
      </c>
    </row>
    <row r="4101" spans="1:22" x14ac:dyDescent="0.25">
      <c r="A4101">
        <v>3807</v>
      </c>
      <c r="B4101" t="str">
        <f>"E"&amp;A4101</f>
        <v>E3807</v>
      </c>
      <c r="C4101" t="s">
        <v>95</v>
      </c>
      <c r="D4101">
        <v>2</v>
      </c>
      <c r="E4101">
        <f>IF(D4101&lt;4,D4101,4)</f>
        <v>2</v>
      </c>
      <c r="F4101" s="1">
        <v>39949</v>
      </c>
      <c r="G4101" s="1">
        <v>40214</v>
      </c>
      <c r="H4101" s="3">
        <f>G4101-F4101</f>
        <v>265</v>
      </c>
      <c r="I4101" s="3">
        <f>IF(H4101&lt;=60,1,IF(H4101&lt;=150,2,3))</f>
        <v>3</v>
      </c>
      <c r="J4101">
        <v>38.700000000000003</v>
      </c>
      <c r="K4101">
        <v>3.04</v>
      </c>
      <c r="L4101">
        <v>3.64</v>
      </c>
      <c r="M4101">
        <v>24</v>
      </c>
      <c r="N4101">
        <f>LOG(M4101/100,2)+3</f>
        <v>0.94110631094643127</v>
      </c>
      <c r="O4101">
        <f>INDEX(lehmad!B$2:B$412,MATCH(klypsid!$B4101,lehmad!$A$2:$A$412,0))</f>
        <v>38727</v>
      </c>
      <c r="P4101">
        <f>INDEX(lehmad!D$2:D$412,MATCH(klypsid!$B4101,lehmad!$A$2:$A$412,0))</f>
        <v>119</v>
      </c>
      <c r="Q4101">
        <f>INDEX(lehmad!E$2:E$412,MATCH(klypsid!$B4101,lehmad!$A$2:$A$412,0))</f>
        <v>0.875</v>
      </c>
      <c r="R4101" t="str">
        <f>INDEX(lehmad!F$2:F$412,MATCH(klypsid!$B4101,lehmad!$A$2:$A$412,0))</f>
        <v>LANCELOT-ET</v>
      </c>
      <c r="S4101">
        <f>INDEX(lehmad!H$2:H$412,MATCH(klypsid!$B4101,lehmad!$A$2:$A$412,0))</f>
        <v>126</v>
      </c>
      <c r="T4101">
        <f>INDEX(lehmad!K$2:K$412,MATCH(klypsid!$B4101,lehmad!$A$2:$A$412,0))</f>
        <v>122</v>
      </c>
      <c r="U4101" s="4">
        <f t="shared" si="128"/>
        <v>9</v>
      </c>
      <c r="V4101">
        <f t="shared" si="129"/>
        <v>28</v>
      </c>
    </row>
    <row r="4102" spans="1:22" x14ac:dyDescent="0.25">
      <c r="A4102">
        <v>3807</v>
      </c>
      <c r="B4102" t="str">
        <f>"E"&amp;A4102</f>
        <v>E3807</v>
      </c>
      <c r="C4102" t="s">
        <v>95</v>
      </c>
      <c r="D4102">
        <v>2</v>
      </c>
      <c r="E4102">
        <f>IF(D4102&lt;4,D4102,4)</f>
        <v>2</v>
      </c>
      <c r="F4102" s="1">
        <v>39949</v>
      </c>
      <c r="G4102" s="1">
        <v>40242</v>
      </c>
      <c r="H4102" s="3">
        <f>G4102-F4102</f>
        <v>293</v>
      </c>
      <c r="I4102" s="3">
        <f>IF(H4102&lt;=60,1,IF(H4102&lt;=150,2,3))</f>
        <v>3</v>
      </c>
      <c r="J4102">
        <v>31.1</v>
      </c>
      <c r="K4102">
        <v>3.84</v>
      </c>
      <c r="L4102">
        <v>3.48</v>
      </c>
      <c r="M4102">
        <v>43</v>
      </c>
      <c r="N4102">
        <f>LOG(M4102/100,2)+3</f>
        <v>1.7824085649273731</v>
      </c>
      <c r="O4102">
        <f>INDEX(lehmad!B$2:B$412,MATCH(klypsid!$B4102,lehmad!$A$2:$A$412,0))</f>
        <v>38727</v>
      </c>
      <c r="P4102">
        <f>INDEX(lehmad!D$2:D$412,MATCH(klypsid!$B4102,lehmad!$A$2:$A$412,0))</f>
        <v>119</v>
      </c>
      <c r="Q4102">
        <f>INDEX(lehmad!E$2:E$412,MATCH(klypsid!$B4102,lehmad!$A$2:$A$412,0))</f>
        <v>0.875</v>
      </c>
      <c r="R4102" t="str">
        <f>INDEX(lehmad!F$2:F$412,MATCH(klypsid!$B4102,lehmad!$A$2:$A$412,0))</f>
        <v>LANCELOT-ET</v>
      </c>
      <c r="S4102">
        <f>INDEX(lehmad!H$2:H$412,MATCH(klypsid!$B4102,lehmad!$A$2:$A$412,0))</f>
        <v>126</v>
      </c>
      <c r="T4102">
        <f>INDEX(lehmad!K$2:K$412,MATCH(klypsid!$B4102,lehmad!$A$2:$A$412,0))</f>
        <v>122</v>
      </c>
      <c r="U4102" s="4">
        <f t="shared" si="128"/>
        <v>10</v>
      </c>
      <c r="V4102">
        <f t="shared" si="129"/>
        <v>28</v>
      </c>
    </row>
    <row r="4103" spans="1:22" x14ac:dyDescent="0.25">
      <c r="A4103">
        <v>3807</v>
      </c>
      <c r="B4103" t="str">
        <f>"E"&amp;A4103</f>
        <v>E3807</v>
      </c>
      <c r="C4103" t="s">
        <v>95</v>
      </c>
      <c r="D4103">
        <v>2</v>
      </c>
      <c r="E4103">
        <f>IF(D4103&lt;4,D4103,4)</f>
        <v>2</v>
      </c>
      <c r="F4103" s="1">
        <v>39949</v>
      </c>
      <c r="G4103" s="1">
        <v>40276</v>
      </c>
      <c r="H4103" s="3">
        <f>G4103-F4103</f>
        <v>327</v>
      </c>
      <c r="I4103" s="3">
        <f>IF(H4103&lt;=60,1,IF(H4103&lt;=150,2,3))</f>
        <v>3</v>
      </c>
      <c r="J4103">
        <v>28.9</v>
      </c>
      <c r="K4103">
        <v>4.0999999999999996</v>
      </c>
      <c r="L4103">
        <v>3.75</v>
      </c>
      <c r="M4103">
        <v>52</v>
      </c>
      <c r="N4103">
        <f>LOG(M4103/100,2)+3</f>
        <v>2.0565835283663674</v>
      </c>
      <c r="O4103">
        <f>INDEX(lehmad!B$2:B$412,MATCH(klypsid!$B4103,lehmad!$A$2:$A$412,0))</f>
        <v>38727</v>
      </c>
      <c r="P4103">
        <f>INDEX(lehmad!D$2:D$412,MATCH(klypsid!$B4103,lehmad!$A$2:$A$412,0))</f>
        <v>119</v>
      </c>
      <c r="Q4103">
        <f>INDEX(lehmad!E$2:E$412,MATCH(klypsid!$B4103,lehmad!$A$2:$A$412,0))</f>
        <v>0.875</v>
      </c>
      <c r="R4103" t="str">
        <f>INDEX(lehmad!F$2:F$412,MATCH(klypsid!$B4103,lehmad!$A$2:$A$412,0))</f>
        <v>LANCELOT-ET</v>
      </c>
      <c r="S4103">
        <f>INDEX(lehmad!H$2:H$412,MATCH(klypsid!$B4103,lehmad!$A$2:$A$412,0))</f>
        <v>126</v>
      </c>
      <c r="T4103">
        <f>INDEX(lehmad!K$2:K$412,MATCH(klypsid!$B4103,lehmad!$A$2:$A$412,0))</f>
        <v>122</v>
      </c>
      <c r="U4103" s="4">
        <f t="shared" si="128"/>
        <v>11</v>
      </c>
      <c r="V4103">
        <f t="shared" si="129"/>
        <v>34</v>
      </c>
    </row>
    <row r="4104" spans="1:22" x14ac:dyDescent="0.25">
      <c r="A4104">
        <v>3807</v>
      </c>
      <c r="B4104" t="str">
        <f>"E"&amp;A4104</f>
        <v>E3807</v>
      </c>
      <c r="C4104" t="s">
        <v>95</v>
      </c>
      <c r="D4104">
        <v>3</v>
      </c>
      <c r="E4104">
        <f>IF(D4104&lt;4,D4104,4)</f>
        <v>3</v>
      </c>
      <c r="F4104" s="1">
        <v>40328</v>
      </c>
      <c r="G4104" s="1">
        <v>40336</v>
      </c>
      <c r="H4104" s="3">
        <f>G4104-F4104</f>
        <v>8</v>
      </c>
      <c r="I4104" s="3">
        <f>IF(H4104&lt;=60,1,IF(H4104&lt;=150,2,3))</f>
        <v>1</v>
      </c>
      <c r="J4104">
        <v>42.8</v>
      </c>
      <c r="K4104">
        <v>3.9</v>
      </c>
      <c r="L4104">
        <v>3.84</v>
      </c>
      <c r="M4104">
        <v>18</v>
      </c>
      <c r="N4104">
        <f>LOG(M4104/100,2)+3</f>
        <v>0.52606881166758779</v>
      </c>
      <c r="O4104">
        <f>INDEX(lehmad!B$2:B$412,MATCH(klypsid!$B4104,lehmad!$A$2:$A$412,0))</f>
        <v>38727</v>
      </c>
      <c r="P4104">
        <f>INDEX(lehmad!D$2:D$412,MATCH(klypsid!$B4104,lehmad!$A$2:$A$412,0))</f>
        <v>119</v>
      </c>
      <c r="Q4104">
        <f>INDEX(lehmad!E$2:E$412,MATCH(klypsid!$B4104,lehmad!$A$2:$A$412,0))</f>
        <v>0.875</v>
      </c>
      <c r="R4104" t="str">
        <f>INDEX(lehmad!F$2:F$412,MATCH(klypsid!$B4104,lehmad!$A$2:$A$412,0))</f>
        <v>LANCELOT-ET</v>
      </c>
      <c r="S4104">
        <f>INDEX(lehmad!H$2:H$412,MATCH(klypsid!$B4104,lehmad!$A$2:$A$412,0))</f>
        <v>126</v>
      </c>
      <c r="T4104">
        <f>INDEX(lehmad!K$2:K$412,MATCH(klypsid!$B4104,lehmad!$A$2:$A$412,0))</f>
        <v>122</v>
      </c>
      <c r="U4104" s="4">
        <f t="shared" si="128"/>
        <v>1</v>
      </c>
      <c r="V4104">
        <f t="shared" si="129"/>
        <v>8</v>
      </c>
    </row>
    <row r="4105" spans="1:22" x14ac:dyDescent="0.25">
      <c r="A4105">
        <v>3807</v>
      </c>
      <c r="B4105" t="str">
        <f>"E"&amp;A4105</f>
        <v>E3807</v>
      </c>
      <c r="C4105" t="s">
        <v>95</v>
      </c>
      <c r="D4105">
        <v>3</v>
      </c>
      <c r="E4105">
        <f>IF(D4105&lt;4,D4105,4)</f>
        <v>3</v>
      </c>
      <c r="F4105" s="1">
        <v>40328</v>
      </c>
      <c r="G4105" s="1">
        <v>40371</v>
      </c>
      <c r="H4105" s="3">
        <f>G4105-F4105</f>
        <v>43</v>
      </c>
      <c r="I4105" s="3">
        <f>IF(H4105&lt;=60,1,IF(H4105&lt;=150,2,3))</f>
        <v>1</v>
      </c>
      <c r="J4105">
        <v>59.5</v>
      </c>
      <c r="K4105">
        <v>3.57</v>
      </c>
      <c r="L4105">
        <v>2.8</v>
      </c>
      <c r="M4105">
        <v>12</v>
      </c>
      <c r="N4105">
        <f>LOG(M4105/100,2)+3</f>
        <v>-5.8893689053568732E-2</v>
      </c>
      <c r="O4105">
        <f>INDEX(lehmad!B$2:B$412,MATCH(klypsid!$B4105,lehmad!$A$2:$A$412,0))</f>
        <v>38727</v>
      </c>
      <c r="P4105">
        <f>INDEX(lehmad!D$2:D$412,MATCH(klypsid!$B4105,lehmad!$A$2:$A$412,0))</f>
        <v>119</v>
      </c>
      <c r="Q4105">
        <f>INDEX(lehmad!E$2:E$412,MATCH(klypsid!$B4105,lehmad!$A$2:$A$412,0))</f>
        <v>0.875</v>
      </c>
      <c r="R4105" t="str">
        <f>INDEX(lehmad!F$2:F$412,MATCH(klypsid!$B4105,lehmad!$A$2:$A$412,0))</f>
        <v>LANCELOT-ET</v>
      </c>
      <c r="S4105">
        <f>INDEX(lehmad!H$2:H$412,MATCH(klypsid!$B4105,lehmad!$A$2:$A$412,0))</f>
        <v>126</v>
      </c>
      <c r="T4105">
        <f>INDEX(lehmad!K$2:K$412,MATCH(klypsid!$B4105,lehmad!$A$2:$A$412,0))</f>
        <v>122</v>
      </c>
      <c r="U4105" s="4">
        <f t="shared" si="128"/>
        <v>2</v>
      </c>
      <c r="V4105">
        <f t="shared" si="129"/>
        <v>35</v>
      </c>
    </row>
    <row r="4106" spans="1:22" x14ac:dyDescent="0.25">
      <c r="A4106">
        <v>3807</v>
      </c>
      <c r="B4106" t="str">
        <f>"E"&amp;A4106</f>
        <v>E3807</v>
      </c>
      <c r="C4106" t="s">
        <v>95</v>
      </c>
      <c r="D4106">
        <v>3</v>
      </c>
      <c r="E4106">
        <f>IF(D4106&lt;4,D4106,4)</f>
        <v>3</v>
      </c>
      <c r="F4106" s="1">
        <v>40328</v>
      </c>
      <c r="G4106" s="1">
        <v>40396</v>
      </c>
      <c r="H4106" s="3">
        <f>G4106-F4106</f>
        <v>68</v>
      </c>
      <c r="I4106" s="3">
        <f>IF(H4106&lt;=60,1,IF(H4106&lt;=150,2,3))</f>
        <v>2</v>
      </c>
      <c r="J4106">
        <v>64</v>
      </c>
      <c r="K4106">
        <v>2.4</v>
      </c>
      <c r="L4106">
        <v>2.74</v>
      </c>
      <c r="M4106">
        <v>43</v>
      </c>
      <c r="N4106">
        <f>LOG(M4106/100,2)+3</f>
        <v>1.7824085649273731</v>
      </c>
      <c r="O4106">
        <f>INDEX(lehmad!B$2:B$412,MATCH(klypsid!$B4106,lehmad!$A$2:$A$412,0))</f>
        <v>38727</v>
      </c>
      <c r="P4106">
        <f>INDEX(lehmad!D$2:D$412,MATCH(klypsid!$B4106,lehmad!$A$2:$A$412,0))</f>
        <v>119</v>
      </c>
      <c r="Q4106">
        <f>INDEX(lehmad!E$2:E$412,MATCH(klypsid!$B4106,lehmad!$A$2:$A$412,0))</f>
        <v>0.875</v>
      </c>
      <c r="R4106" t="str">
        <f>INDEX(lehmad!F$2:F$412,MATCH(klypsid!$B4106,lehmad!$A$2:$A$412,0))</f>
        <v>LANCELOT-ET</v>
      </c>
      <c r="S4106">
        <f>INDEX(lehmad!H$2:H$412,MATCH(klypsid!$B4106,lehmad!$A$2:$A$412,0))</f>
        <v>126</v>
      </c>
      <c r="T4106">
        <f>INDEX(lehmad!K$2:K$412,MATCH(klypsid!$B4106,lehmad!$A$2:$A$412,0))</f>
        <v>122</v>
      </c>
      <c r="U4106" s="4">
        <f t="shared" si="128"/>
        <v>3</v>
      </c>
      <c r="V4106">
        <f t="shared" si="129"/>
        <v>25</v>
      </c>
    </row>
    <row r="4107" spans="1:22" x14ac:dyDescent="0.25">
      <c r="A4107">
        <v>3807</v>
      </c>
      <c r="B4107" t="str">
        <f>"E"&amp;A4107</f>
        <v>E3807</v>
      </c>
      <c r="C4107" t="s">
        <v>95</v>
      </c>
      <c r="D4107">
        <v>3</v>
      </c>
      <c r="E4107">
        <f>IF(D4107&lt;4,D4107,4)</f>
        <v>3</v>
      </c>
      <c r="F4107" s="1">
        <v>40328</v>
      </c>
      <c r="G4107" s="1">
        <v>40434</v>
      </c>
      <c r="H4107" s="3">
        <f>G4107-F4107</f>
        <v>106</v>
      </c>
      <c r="I4107" s="3">
        <f>IF(H4107&lt;=60,1,IF(H4107&lt;=150,2,3))</f>
        <v>2</v>
      </c>
      <c r="J4107">
        <v>66.8</v>
      </c>
      <c r="K4107">
        <v>1.72</v>
      </c>
      <c r="L4107">
        <v>3.08</v>
      </c>
      <c r="M4107">
        <v>14</v>
      </c>
      <c r="N4107">
        <f>LOG(M4107/100,2)+3</f>
        <v>0.16349873228287937</v>
      </c>
      <c r="O4107">
        <f>INDEX(lehmad!B$2:B$412,MATCH(klypsid!$B4107,lehmad!$A$2:$A$412,0))</f>
        <v>38727</v>
      </c>
      <c r="P4107">
        <f>INDEX(lehmad!D$2:D$412,MATCH(klypsid!$B4107,lehmad!$A$2:$A$412,0))</f>
        <v>119</v>
      </c>
      <c r="Q4107">
        <f>INDEX(lehmad!E$2:E$412,MATCH(klypsid!$B4107,lehmad!$A$2:$A$412,0))</f>
        <v>0.875</v>
      </c>
      <c r="R4107" t="str">
        <f>INDEX(lehmad!F$2:F$412,MATCH(klypsid!$B4107,lehmad!$A$2:$A$412,0))</f>
        <v>LANCELOT-ET</v>
      </c>
      <c r="S4107">
        <f>INDEX(lehmad!H$2:H$412,MATCH(klypsid!$B4107,lehmad!$A$2:$A$412,0))</f>
        <v>126</v>
      </c>
      <c r="T4107">
        <f>INDEX(lehmad!K$2:K$412,MATCH(klypsid!$B4107,lehmad!$A$2:$A$412,0))</f>
        <v>122</v>
      </c>
      <c r="U4107" s="4">
        <f t="shared" si="128"/>
        <v>4</v>
      </c>
      <c r="V4107">
        <f t="shared" si="129"/>
        <v>38</v>
      </c>
    </row>
    <row r="4108" spans="1:22" x14ac:dyDescent="0.25">
      <c r="A4108">
        <v>3807</v>
      </c>
      <c r="B4108" t="str">
        <f>"E"&amp;A4108</f>
        <v>E3807</v>
      </c>
      <c r="C4108" t="s">
        <v>95</v>
      </c>
      <c r="D4108">
        <v>3</v>
      </c>
      <c r="E4108">
        <f>IF(D4108&lt;4,D4108,4)</f>
        <v>3</v>
      </c>
      <c r="F4108" s="1">
        <v>40328</v>
      </c>
      <c r="G4108" s="1">
        <v>40462</v>
      </c>
      <c r="H4108" s="3">
        <f>G4108-F4108</f>
        <v>134</v>
      </c>
      <c r="I4108" s="3">
        <f>IF(H4108&lt;=60,1,IF(H4108&lt;=150,2,3))</f>
        <v>2</v>
      </c>
      <c r="J4108">
        <v>53.6</v>
      </c>
      <c r="K4108">
        <v>2.63</v>
      </c>
      <c r="L4108">
        <v>3.45</v>
      </c>
      <c r="M4108">
        <v>30</v>
      </c>
      <c r="N4108">
        <f>LOG(M4108/100,2)+3</f>
        <v>1.2630344058337937</v>
      </c>
      <c r="O4108">
        <f>INDEX(lehmad!B$2:B$412,MATCH(klypsid!$B4108,lehmad!$A$2:$A$412,0))</f>
        <v>38727</v>
      </c>
      <c r="P4108">
        <f>INDEX(lehmad!D$2:D$412,MATCH(klypsid!$B4108,lehmad!$A$2:$A$412,0))</f>
        <v>119</v>
      </c>
      <c r="Q4108">
        <f>INDEX(lehmad!E$2:E$412,MATCH(klypsid!$B4108,lehmad!$A$2:$A$412,0))</f>
        <v>0.875</v>
      </c>
      <c r="R4108" t="str">
        <f>INDEX(lehmad!F$2:F$412,MATCH(klypsid!$B4108,lehmad!$A$2:$A$412,0))</f>
        <v>LANCELOT-ET</v>
      </c>
      <c r="S4108">
        <f>INDEX(lehmad!H$2:H$412,MATCH(klypsid!$B4108,lehmad!$A$2:$A$412,0))</f>
        <v>126</v>
      </c>
      <c r="T4108">
        <f>INDEX(lehmad!K$2:K$412,MATCH(klypsid!$B4108,lehmad!$A$2:$A$412,0))</f>
        <v>122</v>
      </c>
      <c r="U4108" s="4">
        <f t="shared" si="128"/>
        <v>5</v>
      </c>
      <c r="V4108">
        <f t="shared" si="129"/>
        <v>28</v>
      </c>
    </row>
    <row r="4109" spans="1:22" x14ac:dyDescent="0.25">
      <c r="A4109">
        <v>3807</v>
      </c>
      <c r="B4109" t="str">
        <f>"E"&amp;A4109</f>
        <v>E3807</v>
      </c>
      <c r="C4109" t="s">
        <v>95</v>
      </c>
      <c r="D4109">
        <v>3</v>
      </c>
      <c r="E4109">
        <f>IF(D4109&lt;4,D4109,4)</f>
        <v>3</v>
      </c>
      <c r="F4109" s="1">
        <v>40328</v>
      </c>
      <c r="G4109" s="1">
        <v>40493</v>
      </c>
      <c r="H4109" s="3">
        <f>G4109-F4109</f>
        <v>165</v>
      </c>
      <c r="I4109" s="3">
        <f>IF(H4109&lt;=60,1,IF(H4109&lt;=150,2,3))</f>
        <v>3</v>
      </c>
      <c r="J4109">
        <v>51</v>
      </c>
      <c r="K4109">
        <v>6.86</v>
      </c>
      <c r="L4109">
        <v>3.75</v>
      </c>
      <c r="M4109">
        <v>31</v>
      </c>
      <c r="N4109">
        <f>LOG(M4109/100,2)+3</f>
        <v>1.3103401206121505</v>
      </c>
      <c r="O4109">
        <f>INDEX(lehmad!B$2:B$412,MATCH(klypsid!$B4109,lehmad!$A$2:$A$412,0))</f>
        <v>38727</v>
      </c>
      <c r="P4109">
        <f>INDEX(lehmad!D$2:D$412,MATCH(klypsid!$B4109,lehmad!$A$2:$A$412,0))</f>
        <v>119</v>
      </c>
      <c r="Q4109">
        <f>INDEX(lehmad!E$2:E$412,MATCH(klypsid!$B4109,lehmad!$A$2:$A$412,0))</f>
        <v>0.875</v>
      </c>
      <c r="R4109" t="str">
        <f>INDEX(lehmad!F$2:F$412,MATCH(klypsid!$B4109,lehmad!$A$2:$A$412,0))</f>
        <v>LANCELOT-ET</v>
      </c>
      <c r="S4109">
        <f>INDEX(lehmad!H$2:H$412,MATCH(klypsid!$B4109,lehmad!$A$2:$A$412,0))</f>
        <v>126</v>
      </c>
      <c r="T4109">
        <f>INDEX(lehmad!K$2:K$412,MATCH(klypsid!$B4109,lehmad!$A$2:$A$412,0))</f>
        <v>122</v>
      </c>
      <c r="U4109" s="4">
        <f t="shared" si="128"/>
        <v>6</v>
      </c>
      <c r="V4109">
        <f t="shared" si="129"/>
        <v>31</v>
      </c>
    </row>
    <row r="4110" spans="1:22" x14ac:dyDescent="0.25">
      <c r="A4110">
        <v>3807</v>
      </c>
      <c r="B4110" t="str">
        <f>"E"&amp;A4110</f>
        <v>E3807</v>
      </c>
      <c r="C4110" t="s">
        <v>95</v>
      </c>
      <c r="D4110">
        <v>3</v>
      </c>
      <c r="E4110">
        <f>IF(D4110&lt;4,D4110,4)</f>
        <v>3</v>
      </c>
      <c r="F4110" s="1">
        <v>40328</v>
      </c>
      <c r="G4110" s="1">
        <v>40521</v>
      </c>
      <c r="H4110" s="3">
        <f>G4110-F4110</f>
        <v>193</v>
      </c>
      <c r="I4110" s="3">
        <f>IF(H4110&lt;=60,1,IF(H4110&lt;=150,2,3))</f>
        <v>3</v>
      </c>
      <c r="J4110">
        <v>47</v>
      </c>
      <c r="K4110">
        <v>3.63</v>
      </c>
      <c r="L4110">
        <v>3.36</v>
      </c>
      <c r="M4110">
        <v>34</v>
      </c>
      <c r="N4110">
        <f>LOG(M4110/100,2)+3</f>
        <v>1.443606651475615</v>
      </c>
      <c r="O4110">
        <f>INDEX(lehmad!B$2:B$412,MATCH(klypsid!$B4110,lehmad!$A$2:$A$412,0))</f>
        <v>38727</v>
      </c>
      <c r="P4110">
        <f>INDEX(lehmad!D$2:D$412,MATCH(klypsid!$B4110,lehmad!$A$2:$A$412,0))</f>
        <v>119</v>
      </c>
      <c r="Q4110">
        <f>INDEX(lehmad!E$2:E$412,MATCH(klypsid!$B4110,lehmad!$A$2:$A$412,0))</f>
        <v>0.875</v>
      </c>
      <c r="R4110" t="str">
        <f>INDEX(lehmad!F$2:F$412,MATCH(klypsid!$B4110,lehmad!$A$2:$A$412,0))</f>
        <v>LANCELOT-ET</v>
      </c>
      <c r="S4110">
        <f>INDEX(lehmad!H$2:H$412,MATCH(klypsid!$B4110,lehmad!$A$2:$A$412,0))</f>
        <v>126</v>
      </c>
      <c r="T4110">
        <f>INDEX(lehmad!K$2:K$412,MATCH(klypsid!$B4110,lehmad!$A$2:$A$412,0))</f>
        <v>122</v>
      </c>
      <c r="U4110" s="4">
        <f t="shared" si="128"/>
        <v>7</v>
      </c>
      <c r="V4110">
        <f t="shared" si="129"/>
        <v>28</v>
      </c>
    </row>
    <row r="4111" spans="1:22" x14ac:dyDescent="0.25">
      <c r="A4111">
        <v>3807</v>
      </c>
      <c r="B4111" t="str">
        <f>"E"&amp;A4111</f>
        <v>E3807</v>
      </c>
      <c r="C4111" t="s">
        <v>95</v>
      </c>
      <c r="D4111">
        <v>3</v>
      </c>
      <c r="E4111">
        <f>IF(D4111&lt;4,D4111,4)</f>
        <v>3</v>
      </c>
      <c r="F4111" s="1">
        <v>40328</v>
      </c>
      <c r="G4111" s="1">
        <v>40556</v>
      </c>
      <c r="H4111" s="3">
        <f>G4111-F4111</f>
        <v>228</v>
      </c>
      <c r="I4111" s="3">
        <f>IF(H4111&lt;=60,1,IF(H4111&lt;=150,2,3))</f>
        <v>3</v>
      </c>
      <c r="J4111">
        <v>45.9</v>
      </c>
      <c r="K4111">
        <v>3.18</v>
      </c>
      <c r="L4111">
        <v>3.47</v>
      </c>
      <c r="M4111">
        <v>16</v>
      </c>
      <c r="N4111">
        <f>LOG(M4111/100,2)+3</f>
        <v>0.35614381022527519</v>
      </c>
      <c r="O4111">
        <f>INDEX(lehmad!B$2:B$412,MATCH(klypsid!$B4111,lehmad!$A$2:$A$412,0))</f>
        <v>38727</v>
      </c>
      <c r="P4111">
        <f>INDEX(lehmad!D$2:D$412,MATCH(klypsid!$B4111,lehmad!$A$2:$A$412,0))</f>
        <v>119</v>
      </c>
      <c r="Q4111">
        <f>INDEX(lehmad!E$2:E$412,MATCH(klypsid!$B4111,lehmad!$A$2:$A$412,0))</f>
        <v>0.875</v>
      </c>
      <c r="R4111" t="str">
        <f>INDEX(lehmad!F$2:F$412,MATCH(klypsid!$B4111,lehmad!$A$2:$A$412,0))</f>
        <v>LANCELOT-ET</v>
      </c>
      <c r="S4111">
        <f>INDEX(lehmad!H$2:H$412,MATCH(klypsid!$B4111,lehmad!$A$2:$A$412,0))</f>
        <v>126</v>
      </c>
      <c r="T4111">
        <f>INDEX(lehmad!K$2:K$412,MATCH(klypsid!$B4111,lehmad!$A$2:$A$412,0))</f>
        <v>122</v>
      </c>
      <c r="U4111" s="4">
        <f t="shared" si="128"/>
        <v>8</v>
      </c>
      <c r="V4111">
        <f t="shared" si="129"/>
        <v>35</v>
      </c>
    </row>
    <row r="4112" spans="1:22" x14ac:dyDescent="0.25">
      <c r="A4112">
        <v>3828</v>
      </c>
      <c r="B4112" t="str">
        <f>"E"&amp;A4112</f>
        <v>E3828</v>
      </c>
      <c r="C4112" t="s">
        <v>115</v>
      </c>
      <c r="D4112">
        <v>1</v>
      </c>
      <c r="E4112">
        <f>IF(D4112&lt;4,D4112,4)</f>
        <v>1</v>
      </c>
      <c r="F4112" s="1">
        <v>39481</v>
      </c>
      <c r="G4112" s="1">
        <v>39509</v>
      </c>
      <c r="H4112" s="3">
        <f>G4112-F4112</f>
        <v>28</v>
      </c>
      <c r="I4112" s="3">
        <f>IF(H4112&lt;=60,1,IF(H4112&lt;=150,2,3))</f>
        <v>1</v>
      </c>
      <c r="J4112">
        <v>48</v>
      </c>
      <c r="K4112">
        <v>3.36</v>
      </c>
      <c r="L4112">
        <v>3.08</v>
      </c>
      <c r="M4112">
        <v>125</v>
      </c>
      <c r="N4112">
        <f>LOG(M4112/100,2)+3</f>
        <v>3.3219280948873622</v>
      </c>
      <c r="O4112">
        <f>INDEX(lehmad!B$2:B$412,MATCH(klypsid!$B4112,lehmad!$A$2:$A$412,0))</f>
        <v>38743</v>
      </c>
      <c r="P4112">
        <f>INDEX(lehmad!D$2:D$412,MATCH(klypsid!$B4112,lehmad!$A$2:$A$412,0))</f>
        <v>123</v>
      </c>
      <c r="Q4112">
        <f>INDEX(lehmad!E$2:E$412,MATCH(klypsid!$B4112,lehmad!$A$2:$A$412,0))</f>
        <v>1</v>
      </c>
      <c r="R4112" t="str">
        <f>INDEX(lehmad!F$2:F$412,MATCH(klypsid!$B4112,lehmad!$A$2:$A$412,0))</f>
        <v>LANCELOT-ET</v>
      </c>
      <c r="S4112">
        <f>INDEX(lehmad!H$2:H$412,MATCH(klypsid!$B4112,lehmad!$A$2:$A$412,0))</f>
        <v>126</v>
      </c>
      <c r="T4112">
        <f>INDEX(lehmad!K$2:K$412,MATCH(klypsid!$B4112,lehmad!$A$2:$A$412,0))</f>
        <v>122</v>
      </c>
      <c r="U4112" s="4">
        <f t="shared" si="128"/>
        <v>1</v>
      </c>
      <c r="V4112">
        <f t="shared" si="129"/>
        <v>28</v>
      </c>
    </row>
    <row r="4113" spans="1:22" x14ac:dyDescent="0.25">
      <c r="A4113">
        <v>3828</v>
      </c>
      <c r="B4113" t="str">
        <f>"E"&amp;A4113</f>
        <v>E3828</v>
      </c>
      <c r="C4113" t="s">
        <v>115</v>
      </c>
      <c r="D4113">
        <v>1</v>
      </c>
      <c r="E4113">
        <f>IF(D4113&lt;4,D4113,4)</f>
        <v>1</v>
      </c>
      <c r="F4113" s="1">
        <v>39481</v>
      </c>
      <c r="G4113" s="1">
        <v>39539</v>
      </c>
      <c r="H4113" s="3">
        <f>G4113-F4113</f>
        <v>58</v>
      </c>
      <c r="I4113" s="3">
        <f>IF(H4113&lt;=60,1,IF(H4113&lt;=150,2,3))</f>
        <v>1</v>
      </c>
      <c r="J4113">
        <v>50.3</v>
      </c>
      <c r="K4113">
        <v>2.89</v>
      </c>
      <c r="L4113">
        <v>3.19</v>
      </c>
      <c r="M4113">
        <v>665</v>
      </c>
      <c r="N4113">
        <f>LOG(M4113/100,2)+3</f>
        <v>5.7333543406138272</v>
      </c>
      <c r="O4113">
        <f>INDEX(lehmad!B$2:B$412,MATCH(klypsid!$B4113,lehmad!$A$2:$A$412,0))</f>
        <v>38743</v>
      </c>
      <c r="P4113">
        <f>INDEX(lehmad!D$2:D$412,MATCH(klypsid!$B4113,lehmad!$A$2:$A$412,0))</f>
        <v>123</v>
      </c>
      <c r="Q4113">
        <f>INDEX(lehmad!E$2:E$412,MATCH(klypsid!$B4113,lehmad!$A$2:$A$412,0))</f>
        <v>1</v>
      </c>
      <c r="R4113" t="str">
        <f>INDEX(lehmad!F$2:F$412,MATCH(klypsid!$B4113,lehmad!$A$2:$A$412,0))</f>
        <v>LANCELOT-ET</v>
      </c>
      <c r="S4113">
        <f>INDEX(lehmad!H$2:H$412,MATCH(klypsid!$B4113,lehmad!$A$2:$A$412,0))</f>
        <v>126</v>
      </c>
      <c r="T4113">
        <f>INDEX(lehmad!K$2:K$412,MATCH(klypsid!$B4113,lehmad!$A$2:$A$412,0))</f>
        <v>122</v>
      </c>
      <c r="U4113" s="4">
        <f t="shared" si="128"/>
        <v>2</v>
      </c>
      <c r="V4113">
        <f t="shared" si="129"/>
        <v>30</v>
      </c>
    </row>
    <row r="4114" spans="1:22" x14ac:dyDescent="0.25">
      <c r="A4114">
        <v>3828</v>
      </c>
      <c r="B4114" t="str">
        <f>"E"&amp;A4114</f>
        <v>E3828</v>
      </c>
      <c r="C4114" t="s">
        <v>115</v>
      </c>
      <c r="D4114">
        <v>1</v>
      </c>
      <c r="E4114">
        <f>IF(D4114&lt;4,D4114,4)</f>
        <v>1</v>
      </c>
      <c r="F4114" s="1">
        <v>39481</v>
      </c>
      <c r="G4114" s="1">
        <v>39572</v>
      </c>
      <c r="H4114" s="3">
        <f>G4114-F4114</f>
        <v>91</v>
      </c>
      <c r="I4114" s="3">
        <f>IF(H4114&lt;=60,1,IF(H4114&lt;=150,2,3))</f>
        <v>2</v>
      </c>
      <c r="J4114">
        <v>52.6</v>
      </c>
      <c r="K4114">
        <v>2.82</v>
      </c>
      <c r="L4114">
        <v>3.33</v>
      </c>
      <c r="M4114">
        <v>137</v>
      </c>
      <c r="N4114">
        <f>LOG(M4114/100,2)+3</f>
        <v>3.454175893185802</v>
      </c>
      <c r="O4114">
        <f>INDEX(lehmad!B$2:B$412,MATCH(klypsid!$B4114,lehmad!$A$2:$A$412,0))</f>
        <v>38743</v>
      </c>
      <c r="P4114">
        <f>INDEX(lehmad!D$2:D$412,MATCH(klypsid!$B4114,lehmad!$A$2:$A$412,0))</f>
        <v>123</v>
      </c>
      <c r="Q4114">
        <f>INDEX(lehmad!E$2:E$412,MATCH(klypsid!$B4114,lehmad!$A$2:$A$412,0))</f>
        <v>1</v>
      </c>
      <c r="R4114" t="str">
        <f>INDEX(lehmad!F$2:F$412,MATCH(klypsid!$B4114,lehmad!$A$2:$A$412,0))</f>
        <v>LANCELOT-ET</v>
      </c>
      <c r="S4114">
        <f>INDEX(lehmad!H$2:H$412,MATCH(klypsid!$B4114,lehmad!$A$2:$A$412,0))</f>
        <v>126</v>
      </c>
      <c r="T4114">
        <f>INDEX(lehmad!K$2:K$412,MATCH(klypsid!$B4114,lehmad!$A$2:$A$412,0))</f>
        <v>122</v>
      </c>
      <c r="U4114" s="4">
        <f t="shared" si="128"/>
        <v>3</v>
      </c>
      <c r="V4114">
        <f t="shared" si="129"/>
        <v>33</v>
      </c>
    </row>
    <row r="4115" spans="1:22" x14ac:dyDescent="0.25">
      <c r="A4115">
        <v>3828</v>
      </c>
      <c r="B4115" t="str">
        <f>"E"&amp;A4115</f>
        <v>E3828</v>
      </c>
      <c r="C4115" t="s">
        <v>115</v>
      </c>
      <c r="D4115">
        <v>1</v>
      </c>
      <c r="E4115">
        <f>IF(D4115&lt;4,D4115,4)</f>
        <v>1</v>
      </c>
      <c r="F4115" s="1">
        <v>39481</v>
      </c>
      <c r="G4115" s="1">
        <v>39600</v>
      </c>
      <c r="H4115" s="3">
        <f>G4115-F4115</f>
        <v>119</v>
      </c>
      <c r="I4115" s="3">
        <f>IF(H4115&lt;=60,1,IF(H4115&lt;=150,2,3))</f>
        <v>2</v>
      </c>
      <c r="J4115">
        <v>47.4</v>
      </c>
      <c r="K4115">
        <v>2.29</v>
      </c>
      <c r="L4115">
        <v>3.57</v>
      </c>
      <c r="M4115">
        <v>196</v>
      </c>
      <c r="N4115">
        <f>LOG(M4115/100,2)+3</f>
        <v>3.9708536543404835</v>
      </c>
      <c r="O4115">
        <f>INDEX(lehmad!B$2:B$412,MATCH(klypsid!$B4115,lehmad!$A$2:$A$412,0))</f>
        <v>38743</v>
      </c>
      <c r="P4115">
        <f>INDEX(lehmad!D$2:D$412,MATCH(klypsid!$B4115,lehmad!$A$2:$A$412,0))</f>
        <v>123</v>
      </c>
      <c r="Q4115">
        <f>INDEX(lehmad!E$2:E$412,MATCH(klypsid!$B4115,lehmad!$A$2:$A$412,0))</f>
        <v>1</v>
      </c>
      <c r="R4115" t="str">
        <f>INDEX(lehmad!F$2:F$412,MATCH(klypsid!$B4115,lehmad!$A$2:$A$412,0))</f>
        <v>LANCELOT-ET</v>
      </c>
      <c r="S4115">
        <f>INDEX(lehmad!H$2:H$412,MATCH(klypsid!$B4115,lehmad!$A$2:$A$412,0))</f>
        <v>126</v>
      </c>
      <c r="T4115">
        <f>INDEX(lehmad!K$2:K$412,MATCH(klypsid!$B4115,lehmad!$A$2:$A$412,0))</f>
        <v>122</v>
      </c>
      <c r="U4115" s="4">
        <f t="shared" si="128"/>
        <v>4</v>
      </c>
      <c r="V4115">
        <f t="shared" si="129"/>
        <v>28</v>
      </c>
    </row>
    <row r="4116" spans="1:22" x14ac:dyDescent="0.25">
      <c r="A4116">
        <v>3828</v>
      </c>
      <c r="B4116" t="str">
        <f>"E"&amp;A4116</f>
        <v>E3828</v>
      </c>
      <c r="C4116" t="s">
        <v>115</v>
      </c>
      <c r="D4116">
        <v>1</v>
      </c>
      <c r="E4116">
        <f>IF(D4116&lt;4,D4116,4)</f>
        <v>1</v>
      </c>
      <c r="F4116" s="1">
        <v>39481</v>
      </c>
      <c r="G4116" s="1">
        <v>39631</v>
      </c>
      <c r="H4116" s="3">
        <f>G4116-F4116</f>
        <v>150</v>
      </c>
      <c r="I4116" s="3">
        <f>IF(H4116&lt;=60,1,IF(H4116&lt;=150,2,3))</f>
        <v>2</v>
      </c>
      <c r="J4116">
        <v>48.8</v>
      </c>
      <c r="K4116">
        <v>2.98</v>
      </c>
      <c r="L4116">
        <v>3.66</v>
      </c>
      <c r="M4116">
        <v>354</v>
      </c>
      <c r="N4116">
        <f>LOG(M4116/100,2)+3</f>
        <v>4.8237493603082733</v>
      </c>
      <c r="O4116">
        <f>INDEX(lehmad!B$2:B$412,MATCH(klypsid!$B4116,lehmad!$A$2:$A$412,0))</f>
        <v>38743</v>
      </c>
      <c r="P4116">
        <f>INDEX(lehmad!D$2:D$412,MATCH(klypsid!$B4116,lehmad!$A$2:$A$412,0))</f>
        <v>123</v>
      </c>
      <c r="Q4116">
        <f>INDEX(lehmad!E$2:E$412,MATCH(klypsid!$B4116,lehmad!$A$2:$A$412,0))</f>
        <v>1</v>
      </c>
      <c r="R4116" t="str">
        <f>INDEX(lehmad!F$2:F$412,MATCH(klypsid!$B4116,lehmad!$A$2:$A$412,0))</f>
        <v>LANCELOT-ET</v>
      </c>
      <c r="S4116">
        <f>INDEX(lehmad!H$2:H$412,MATCH(klypsid!$B4116,lehmad!$A$2:$A$412,0))</f>
        <v>126</v>
      </c>
      <c r="T4116">
        <f>INDEX(lehmad!K$2:K$412,MATCH(klypsid!$B4116,lehmad!$A$2:$A$412,0))</f>
        <v>122</v>
      </c>
      <c r="U4116" s="4">
        <f t="shared" si="128"/>
        <v>5</v>
      </c>
      <c r="V4116">
        <f t="shared" si="129"/>
        <v>31</v>
      </c>
    </row>
    <row r="4117" spans="1:22" x14ac:dyDescent="0.25">
      <c r="A4117">
        <v>3828</v>
      </c>
      <c r="B4117" t="str">
        <f>"E"&amp;A4117</f>
        <v>E3828</v>
      </c>
      <c r="C4117" t="s">
        <v>115</v>
      </c>
      <c r="D4117">
        <v>1</v>
      </c>
      <c r="E4117">
        <f>IF(D4117&lt;4,D4117,4)</f>
        <v>1</v>
      </c>
      <c r="F4117" s="1">
        <v>39481</v>
      </c>
      <c r="G4117" s="1">
        <v>39663</v>
      </c>
      <c r="H4117" s="3">
        <f>G4117-F4117</f>
        <v>182</v>
      </c>
      <c r="I4117" s="3">
        <f>IF(H4117&lt;=60,1,IF(H4117&lt;=150,2,3))</f>
        <v>3</v>
      </c>
      <c r="J4117">
        <v>42.3</v>
      </c>
      <c r="K4117">
        <v>3.23</v>
      </c>
      <c r="L4117">
        <v>3.39</v>
      </c>
      <c r="M4117">
        <v>149</v>
      </c>
      <c r="N4117">
        <f>LOG(M4117/100,2)+3</f>
        <v>3.5753123306874368</v>
      </c>
      <c r="O4117">
        <f>INDEX(lehmad!B$2:B$412,MATCH(klypsid!$B4117,lehmad!$A$2:$A$412,0))</f>
        <v>38743</v>
      </c>
      <c r="P4117">
        <f>INDEX(lehmad!D$2:D$412,MATCH(klypsid!$B4117,lehmad!$A$2:$A$412,0))</f>
        <v>123</v>
      </c>
      <c r="Q4117">
        <f>INDEX(lehmad!E$2:E$412,MATCH(klypsid!$B4117,lehmad!$A$2:$A$412,0))</f>
        <v>1</v>
      </c>
      <c r="R4117" t="str">
        <f>INDEX(lehmad!F$2:F$412,MATCH(klypsid!$B4117,lehmad!$A$2:$A$412,0))</f>
        <v>LANCELOT-ET</v>
      </c>
      <c r="S4117">
        <f>INDEX(lehmad!H$2:H$412,MATCH(klypsid!$B4117,lehmad!$A$2:$A$412,0))</f>
        <v>126</v>
      </c>
      <c r="T4117">
        <f>INDEX(lehmad!K$2:K$412,MATCH(klypsid!$B4117,lehmad!$A$2:$A$412,0))</f>
        <v>122</v>
      </c>
      <c r="U4117" s="4">
        <f t="shared" si="128"/>
        <v>6</v>
      </c>
      <c r="V4117">
        <f t="shared" si="129"/>
        <v>32</v>
      </c>
    </row>
    <row r="4118" spans="1:22" x14ac:dyDescent="0.25">
      <c r="A4118">
        <v>3828</v>
      </c>
      <c r="B4118" t="str">
        <f>"E"&amp;A4118</f>
        <v>E3828</v>
      </c>
      <c r="C4118" t="s">
        <v>115</v>
      </c>
      <c r="D4118">
        <v>1</v>
      </c>
      <c r="E4118">
        <f>IF(D4118&lt;4,D4118,4)</f>
        <v>1</v>
      </c>
      <c r="F4118" s="1">
        <v>39481</v>
      </c>
      <c r="G4118" s="1">
        <v>39693</v>
      </c>
      <c r="H4118" s="3">
        <f>G4118-F4118</f>
        <v>212</v>
      </c>
      <c r="I4118" s="3">
        <f>IF(H4118&lt;=60,1,IF(H4118&lt;=150,2,3))</f>
        <v>3</v>
      </c>
      <c r="J4118">
        <v>42.6</v>
      </c>
      <c r="K4118">
        <v>3.37</v>
      </c>
      <c r="L4118">
        <v>3.4</v>
      </c>
      <c r="M4118">
        <v>1289</v>
      </c>
      <c r="N4118">
        <f>LOG(M4118/100,2)+3</f>
        <v>6.6881803585869264</v>
      </c>
      <c r="O4118">
        <f>INDEX(lehmad!B$2:B$412,MATCH(klypsid!$B4118,lehmad!$A$2:$A$412,0))</f>
        <v>38743</v>
      </c>
      <c r="P4118">
        <f>INDEX(lehmad!D$2:D$412,MATCH(klypsid!$B4118,lehmad!$A$2:$A$412,0))</f>
        <v>123</v>
      </c>
      <c r="Q4118">
        <f>INDEX(lehmad!E$2:E$412,MATCH(klypsid!$B4118,lehmad!$A$2:$A$412,0))</f>
        <v>1</v>
      </c>
      <c r="R4118" t="str">
        <f>INDEX(lehmad!F$2:F$412,MATCH(klypsid!$B4118,lehmad!$A$2:$A$412,0))</f>
        <v>LANCELOT-ET</v>
      </c>
      <c r="S4118">
        <f>INDEX(lehmad!H$2:H$412,MATCH(klypsid!$B4118,lehmad!$A$2:$A$412,0))</f>
        <v>126</v>
      </c>
      <c r="T4118">
        <f>INDEX(lehmad!K$2:K$412,MATCH(klypsid!$B4118,lehmad!$A$2:$A$412,0))</f>
        <v>122</v>
      </c>
      <c r="U4118" s="4">
        <f t="shared" si="128"/>
        <v>7</v>
      </c>
      <c r="V4118">
        <f t="shared" si="129"/>
        <v>30</v>
      </c>
    </row>
    <row r="4119" spans="1:22" x14ac:dyDescent="0.25">
      <c r="A4119">
        <v>3828</v>
      </c>
      <c r="B4119" t="str">
        <f>"E"&amp;A4119</f>
        <v>E3828</v>
      </c>
      <c r="C4119" t="s">
        <v>115</v>
      </c>
      <c r="D4119">
        <v>1</v>
      </c>
      <c r="E4119">
        <f>IF(D4119&lt;4,D4119,4)</f>
        <v>1</v>
      </c>
      <c r="F4119" s="1">
        <v>39481</v>
      </c>
      <c r="G4119" s="1">
        <v>39722</v>
      </c>
      <c r="H4119" s="3">
        <f>G4119-F4119</f>
        <v>241</v>
      </c>
      <c r="I4119" s="3">
        <f>IF(H4119&lt;=60,1,IF(H4119&lt;=150,2,3))</f>
        <v>3</v>
      </c>
      <c r="J4119">
        <v>43</v>
      </c>
      <c r="K4119">
        <v>2.78</v>
      </c>
      <c r="L4119">
        <v>3.53</v>
      </c>
      <c r="M4119">
        <v>41</v>
      </c>
      <c r="N4119">
        <f>LOG(M4119/100,2)+3</f>
        <v>1.7136958148433588</v>
      </c>
      <c r="O4119">
        <f>INDEX(lehmad!B$2:B$412,MATCH(klypsid!$B4119,lehmad!$A$2:$A$412,0))</f>
        <v>38743</v>
      </c>
      <c r="P4119">
        <f>INDEX(lehmad!D$2:D$412,MATCH(klypsid!$B4119,lehmad!$A$2:$A$412,0))</f>
        <v>123</v>
      </c>
      <c r="Q4119">
        <f>INDEX(lehmad!E$2:E$412,MATCH(klypsid!$B4119,lehmad!$A$2:$A$412,0))</f>
        <v>1</v>
      </c>
      <c r="R4119" t="str">
        <f>INDEX(lehmad!F$2:F$412,MATCH(klypsid!$B4119,lehmad!$A$2:$A$412,0))</f>
        <v>LANCELOT-ET</v>
      </c>
      <c r="S4119">
        <f>INDEX(lehmad!H$2:H$412,MATCH(klypsid!$B4119,lehmad!$A$2:$A$412,0))</f>
        <v>126</v>
      </c>
      <c r="T4119">
        <f>INDEX(lehmad!K$2:K$412,MATCH(klypsid!$B4119,lehmad!$A$2:$A$412,0))</f>
        <v>122</v>
      </c>
      <c r="U4119" s="4">
        <f t="shared" si="128"/>
        <v>8</v>
      </c>
      <c r="V4119">
        <f t="shared" si="129"/>
        <v>29</v>
      </c>
    </row>
    <row r="4120" spans="1:22" x14ac:dyDescent="0.25">
      <c r="A4120">
        <v>3828</v>
      </c>
      <c r="B4120" t="str">
        <f>"E"&amp;A4120</f>
        <v>E3828</v>
      </c>
      <c r="C4120" t="s">
        <v>115</v>
      </c>
      <c r="D4120">
        <v>1</v>
      </c>
      <c r="E4120">
        <f>IF(D4120&lt;4,D4120,4)</f>
        <v>1</v>
      </c>
      <c r="F4120" s="1">
        <v>39481</v>
      </c>
      <c r="G4120" s="1">
        <v>39754</v>
      </c>
      <c r="H4120" s="3">
        <f>G4120-F4120</f>
        <v>273</v>
      </c>
      <c r="I4120" s="3">
        <f>IF(H4120&lt;=60,1,IF(H4120&lt;=150,2,3))</f>
        <v>3</v>
      </c>
      <c r="J4120">
        <v>39.200000000000003</v>
      </c>
      <c r="K4120">
        <v>3.6</v>
      </c>
      <c r="L4120">
        <v>3.5</v>
      </c>
      <c r="M4120">
        <v>19</v>
      </c>
      <c r="N4120">
        <f>LOG(M4120/100,2)+3</f>
        <v>0.60407132366886085</v>
      </c>
      <c r="O4120">
        <f>INDEX(lehmad!B$2:B$412,MATCH(klypsid!$B4120,lehmad!$A$2:$A$412,0))</f>
        <v>38743</v>
      </c>
      <c r="P4120">
        <f>INDEX(lehmad!D$2:D$412,MATCH(klypsid!$B4120,lehmad!$A$2:$A$412,0))</f>
        <v>123</v>
      </c>
      <c r="Q4120">
        <f>INDEX(lehmad!E$2:E$412,MATCH(klypsid!$B4120,lehmad!$A$2:$A$412,0))</f>
        <v>1</v>
      </c>
      <c r="R4120" t="str">
        <f>INDEX(lehmad!F$2:F$412,MATCH(klypsid!$B4120,lehmad!$A$2:$A$412,0))</f>
        <v>LANCELOT-ET</v>
      </c>
      <c r="S4120">
        <f>INDEX(lehmad!H$2:H$412,MATCH(klypsid!$B4120,lehmad!$A$2:$A$412,0))</f>
        <v>126</v>
      </c>
      <c r="T4120">
        <f>INDEX(lehmad!K$2:K$412,MATCH(klypsid!$B4120,lehmad!$A$2:$A$412,0))</f>
        <v>122</v>
      </c>
      <c r="U4120" s="4">
        <f t="shared" si="128"/>
        <v>9</v>
      </c>
      <c r="V4120">
        <f t="shared" si="129"/>
        <v>32</v>
      </c>
    </row>
    <row r="4121" spans="1:22" x14ac:dyDescent="0.25">
      <c r="A4121">
        <v>3828</v>
      </c>
      <c r="B4121" t="str">
        <f>"E"&amp;A4121</f>
        <v>E3828</v>
      </c>
      <c r="C4121" t="s">
        <v>115</v>
      </c>
      <c r="D4121">
        <v>1</v>
      </c>
      <c r="E4121">
        <f>IF(D4121&lt;4,D4121,4)</f>
        <v>1</v>
      </c>
      <c r="F4121" s="1">
        <v>39481</v>
      </c>
      <c r="G4121" s="1">
        <v>39783</v>
      </c>
      <c r="H4121" s="3">
        <f>G4121-F4121</f>
        <v>302</v>
      </c>
      <c r="I4121" s="3">
        <f>IF(H4121&lt;=60,1,IF(H4121&lt;=150,2,3))</f>
        <v>3</v>
      </c>
      <c r="J4121">
        <v>37.4</v>
      </c>
      <c r="K4121">
        <v>3.67</v>
      </c>
      <c r="L4121">
        <v>3.62</v>
      </c>
      <c r="M4121">
        <v>40</v>
      </c>
      <c r="N4121">
        <f>LOG(M4121/100,2)+3</f>
        <v>1.6780719051126378</v>
      </c>
      <c r="O4121">
        <f>INDEX(lehmad!B$2:B$412,MATCH(klypsid!$B4121,lehmad!$A$2:$A$412,0))</f>
        <v>38743</v>
      </c>
      <c r="P4121">
        <f>INDEX(lehmad!D$2:D$412,MATCH(klypsid!$B4121,lehmad!$A$2:$A$412,0))</f>
        <v>123</v>
      </c>
      <c r="Q4121">
        <f>INDEX(lehmad!E$2:E$412,MATCH(klypsid!$B4121,lehmad!$A$2:$A$412,0))</f>
        <v>1</v>
      </c>
      <c r="R4121" t="str">
        <f>INDEX(lehmad!F$2:F$412,MATCH(klypsid!$B4121,lehmad!$A$2:$A$412,0))</f>
        <v>LANCELOT-ET</v>
      </c>
      <c r="S4121">
        <f>INDEX(lehmad!H$2:H$412,MATCH(klypsid!$B4121,lehmad!$A$2:$A$412,0))</f>
        <v>126</v>
      </c>
      <c r="T4121">
        <f>INDEX(lehmad!K$2:K$412,MATCH(klypsid!$B4121,lehmad!$A$2:$A$412,0))</f>
        <v>122</v>
      </c>
      <c r="U4121" s="4">
        <f t="shared" si="128"/>
        <v>10</v>
      </c>
      <c r="V4121">
        <f t="shared" si="129"/>
        <v>29</v>
      </c>
    </row>
    <row r="4122" spans="1:22" x14ac:dyDescent="0.25">
      <c r="A4122">
        <v>3828</v>
      </c>
      <c r="B4122" t="str">
        <f>"E"&amp;A4122</f>
        <v>E3828</v>
      </c>
      <c r="C4122" t="s">
        <v>115</v>
      </c>
      <c r="D4122">
        <v>1</v>
      </c>
      <c r="E4122">
        <f>IF(D4122&lt;4,D4122,4)</f>
        <v>1</v>
      </c>
      <c r="F4122" s="1">
        <v>39481</v>
      </c>
      <c r="G4122" s="1">
        <v>39817</v>
      </c>
      <c r="H4122" s="3">
        <f>G4122-F4122</f>
        <v>336</v>
      </c>
      <c r="I4122" s="3">
        <f>IF(H4122&lt;=60,1,IF(H4122&lt;=150,2,3))</f>
        <v>3</v>
      </c>
      <c r="J4122">
        <v>35.5</v>
      </c>
      <c r="K4122">
        <v>3.5</v>
      </c>
      <c r="L4122">
        <v>3.44</v>
      </c>
      <c r="M4122">
        <v>72</v>
      </c>
      <c r="N4122">
        <f>LOG(M4122/100,2)+3</f>
        <v>2.5260688116675878</v>
      </c>
      <c r="O4122">
        <f>INDEX(lehmad!B$2:B$412,MATCH(klypsid!$B4122,lehmad!$A$2:$A$412,0))</f>
        <v>38743</v>
      </c>
      <c r="P4122">
        <f>INDEX(lehmad!D$2:D$412,MATCH(klypsid!$B4122,lehmad!$A$2:$A$412,0))</f>
        <v>123</v>
      </c>
      <c r="Q4122">
        <f>INDEX(lehmad!E$2:E$412,MATCH(klypsid!$B4122,lehmad!$A$2:$A$412,0))</f>
        <v>1</v>
      </c>
      <c r="R4122" t="str">
        <f>INDEX(lehmad!F$2:F$412,MATCH(klypsid!$B4122,lehmad!$A$2:$A$412,0))</f>
        <v>LANCELOT-ET</v>
      </c>
      <c r="S4122">
        <f>INDEX(lehmad!H$2:H$412,MATCH(klypsid!$B4122,lehmad!$A$2:$A$412,0))</f>
        <v>126</v>
      </c>
      <c r="T4122">
        <f>INDEX(lehmad!K$2:K$412,MATCH(klypsid!$B4122,lehmad!$A$2:$A$412,0))</f>
        <v>122</v>
      </c>
      <c r="U4122" s="4">
        <f t="shared" si="128"/>
        <v>11</v>
      </c>
      <c r="V4122">
        <f t="shared" si="129"/>
        <v>34</v>
      </c>
    </row>
    <row r="4123" spans="1:22" x14ac:dyDescent="0.25">
      <c r="A4123">
        <v>3828</v>
      </c>
      <c r="B4123" t="str">
        <f>"E"&amp;A4123</f>
        <v>E3828</v>
      </c>
      <c r="C4123" t="s">
        <v>115</v>
      </c>
      <c r="D4123">
        <v>1</v>
      </c>
      <c r="E4123">
        <f>IF(D4123&lt;4,D4123,4)</f>
        <v>1</v>
      </c>
      <c r="F4123" s="1">
        <v>39481</v>
      </c>
      <c r="G4123" s="1">
        <v>39845</v>
      </c>
      <c r="H4123" s="3">
        <f>G4123-F4123</f>
        <v>364</v>
      </c>
      <c r="I4123" s="3">
        <f>IF(H4123&lt;=60,1,IF(H4123&lt;=150,2,3))</f>
        <v>3</v>
      </c>
      <c r="J4123">
        <v>28.1</v>
      </c>
      <c r="K4123">
        <v>4.12</v>
      </c>
      <c r="L4123">
        <v>3.59</v>
      </c>
      <c r="M4123">
        <v>77</v>
      </c>
      <c r="N4123">
        <f>LOG(M4123/100,2)+3</f>
        <v>2.6229303509201767</v>
      </c>
      <c r="O4123">
        <f>INDEX(lehmad!B$2:B$412,MATCH(klypsid!$B4123,lehmad!$A$2:$A$412,0))</f>
        <v>38743</v>
      </c>
      <c r="P4123">
        <f>INDEX(lehmad!D$2:D$412,MATCH(klypsid!$B4123,lehmad!$A$2:$A$412,0))</f>
        <v>123</v>
      </c>
      <c r="Q4123">
        <f>INDEX(lehmad!E$2:E$412,MATCH(klypsid!$B4123,lehmad!$A$2:$A$412,0))</f>
        <v>1</v>
      </c>
      <c r="R4123" t="str">
        <f>INDEX(lehmad!F$2:F$412,MATCH(klypsid!$B4123,lehmad!$A$2:$A$412,0))</f>
        <v>LANCELOT-ET</v>
      </c>
      <c r="S4123">
        <f>INDEX(lehmad!H$2:H$412,MATCH(klypsid!$B4123,lehmad!$A$2:$A$412,0))</f>
        <v>126</v>
      </c>
      <c r="T4123">
        <f>INDEX(lehmad!K$2:K$412,MATCH(klypsid!$B4123,lehmad!$A$2:$A$412,0))</f>
        <v>122</v>
      </c>
      <c r="U4123" s="4">
        <f t="shared" si="128"/>
        <v>12</v>
      </c>
      <c r="V4123">
        <f t="shared" si="129"/>
        <v>28</v>
      </c>
    </row>
    <row r="4124" spans="1:22" x14ac:dyDescent="0.25">
      <c r="A4124">
        <v>3828</v>
      </c>
      <c r="B4124" t="str">
        <f>"E"&amp;A4124</f>
        <v>E3828</v>
      </c>
      <c r="C4124" t="s">
        <v>115</v>
      </c>
      <c r="D4124">
        <v>1</v>
      </c>
      <c r="E4124">
        <f>IF(D4124&lt;4,D4124,4)</f>
        <v>1</v>
      </c>
      <c r="F4124" s="1">
        <v>39481</v>
      </c>
      <c r="G4124" s="1">
        <v>39875</v>
      </c>
      <c r="H4124" s="3">
        <f>G4124-F4124</f>
        <v>394</v>
      </c>
      <c r="I4124" s="3">
        <f>IF(H4124&lt;=60,1,IF(H4124&lt;=150,2,3))</f>
        <v>3</v>
      </c>
      <c r="J4124">
        <v>25.2</v>
      </c>
      <c r="K4124">
        <v>4.46</v>
      </c>
      <c r="L4124">
        <v>3.56</v>
      </c>
      <c r="M4124">
        <v>58</v>
      </c>
      <c r="N4124">
        <f>LOG(M4124/100,2)+3</f>
        <v>2.2141248053528475</v>
      </c>
      <c r="O4124">
        <f>INDEX(lehmad!B$2:B$412,MATCH(klypsid!$B4124,lehmad!$A$2:$A$412,0))</f>
        <v>38743</v>
      </c>
      <c r="P4124">
        <f>INDEX(lehmad!D$2:D$412,MATCH(klypsid!$B4124,lehmad!$A$2:$A$412,0))</f>
        <v>123</v>
      </c>
      <c r="Q4124">
        <f>INDEX(lehmad!E$2:E$412,MATCH(klypsid!$B4124,lehmad!$A$2:$A$412,0))</f>
        <v>1</v>
      </c>
      <c r="R4124" t="str">
        <f>INDEX(lehmad!F$2:F$412,MATCH(klypsid!$B4124,lehmad!$A$2:$A$412,0))</f>
        <v>LANCELOT-ET</v>
      </c>
      <c r="S4124">
        <f>INDEX(lehmad!H$2:H$412,MATCH(klypsid!$B4124,lehmad!$A$2:$A$412,0))</f>
        <v>126</v>
      </c>
      <c r="T4124">
        <f>INDEX(lehmad!K$2:K$412,MATCH(klypsid!$B4124,lehmad!$A$2:$A$412,0))</f>
        <v>122</v>
      </c>
      <c r="U4124" s="4">
        <f t="shared" si="128"/>
        <v>13</v>
      </c>
      <c r="V4124">
        <f t="shared" si="129"/>
        <v>30</v>
      </c>
    </row>
    <row r="4125" spans="1:22" x14ac:dyDescent="0.25">
      <c r="A4125">
        <v>3828</v>
      </c>
      <c r="B4125" t="str">
        <f>"E"&amp;A4125</f>
        <v>E3828</v>
      </c>
      <c r="C4125" t="s">
        <v>115</v>
      </c>
      <c r="D4125">
        <v>2</v>
      </c>
      <c r="E4125">
        <f>IF(D4125&lt;4,D4125,4)</f>
        <v>2</v>
      </c>
      <c r="F4125" s="1">
        <v>39942</v>
      </c>
      <c r="G4125" s="1">
        <v>39972</v>
      </c>
      <c r="H4125" s="3">
        <f>G4125-F4125</f>
        <v>30</v>
      </c>
      <c r="I4125" s="3">
        <f>IF(H4125&lt;=60,1,IF(H4125&lt;=150,2,3))</f>
        <v>1</v>
      </c>
      <c r="J4125">
        <v>31.2</v>
      </c>
      <c r="K4125">
        <v>5.85</v>
      </c>
      <c r="L4125">
        <v>2.8</v>
      </c>
      <c r="M4125">
        <v>5024</v>
      </c>
      <c r="N4125">
        <f>LOG(M4125/100,2)+3</f>
        <v>8.6507645591169027</v>
      </c>
      <c r="O4125">
        <f>INDEX(lehmad!B$2:B$412,MATCH(klypsid!$B4125,lehmad!$A$2:$A$412,0))</f>
        <v>38743</v>
      </c>
      <c r="P4125">
        <f>INDEX(lehmad!D$2:D$412,MATCH(klypsid!$B4125,lehmad!$A$2:$A$412,0))</f>
        <v>123</v>
      </c>
      <c r="Q4125">
        <f>INDEX(lehmad!E$2:E$412,MATCH(klypsid!$B4125,lehmad!$A$2:$A$412,0))</f>
        <v>1</v>
      </c>
      <c r="R4125" t="str">
        <f>INDEX(lehmad!F$2:F$412,MATCH(klypsid!$B4125,lehmad!$A$2:$A$412,0))</f>
        <v>LANCELOT-ET</v>
      </c>
      <c r="S4125">
        <f>INDEX(lehmad!H$2:H$412,MATCH(klypsid!$B4125,lehmad!$A$2:$A$412,0))</f>
        <v>126</v>
      </c>
      <c r="T4125">
        <f>INDEX(lehmad!K$2:K$412,MATCH(klypsid!$B4125,lehmad!$A$2:$A$412,0))</f>
        <v>122</v>
      </c>
      <c r="U4125" s="4">
        <f t="shared" si="128"/>
        <v>1</v>
      </c>
      <c r="V4125">
        <f t="shared" si="129"/>
        <v>30</v>
      </c>
    </row>
    <row r="4126" spans="1:22" x14ac:dyDescent="0.25">
      <c r="A4126">
        <v>3828</v>
      </c>
      <c r="B4126" t="str">
        <f>"E"&amp;A4126</f>
        <v>E3828</v>
      </c>
      <c r="C4126" t="s">
        <v>115</v>
      </c>
      <c r="D4126">
        <v>2</v>
      </c>
      <c r="E4126">
        <f>IF(D4126&lt;4,D4126,4)</f>
        <v>2</v>
      </c>
      <c r="F4126" s="1">
        <v>39942</v>
      </c>
      <c r="G4126" s="1">
        <v>40007</v>
      </c>
      <c r="H4126" s="3">
        <f>G4126-F4126</f>
        <v>65</v>
      </c>
      <c r="I4126" s="3">
        <f>IF(H4126&lt;=60,1,IF(H4126&lt;=150,2,3))</f>
        <v>2</v>
      </c>
      <c r="J4126">
        <v>41.9</v>
      </c>
      <c r="K4126">
        <v>2.91</v>
      </c>
      <c r="L4126">
        <v>3.35</v>
      </c>
      <c r="M4126">
        <v>185</v>
      </c>
      <c r="N4126">
        <f>LOG(M4126/100,2)+3</f>
        <v>3.8875252707415875</v>
      </c>
      <c r="O4126">
        <f>INDEX(lehmad!B$2:B$412,MATCH(klypsid!$B4126,lehmad!$A$2:$A$412,0))</f>
        <v>38743</v>
      </c>
      <c r="P4126">
        <f>INDEX(lehmad!D$2:D$412,MATCH(klypsid!$B4126,lehmad!$A$2:$A$412,0))</f>
        <v>123</v>
      </c>
      <c r="Q4126">
        <f>INDEX(lehmad!E$2:E$412,MATCH(klypsid!$B4126,lehmad!$A$2:$A$412,0))</f>
        <v>1</v>
      </c>
      <c r="R4126" t="str">
        <f>INDEX(lehmad!F$2:F$412,MATCH(klypsid!$B4126,lehmad!$A$2:$A$412,0))</f>
        <v>LANCELOT-ET</v>
      </c>
      <c r="S4126">
        <f>INDEX(lehmad!H$2:H$412,MATCH(klypsid!$B4126,lehmad!$A$2:$A$412,0))</f>
        <v>126</v>
      </c>
      <c r="T4126">
        <f>INDEX(lehmad!K$2:K$412,MATCH(klypsid!$B4126,lehmad!$A$2:$A$412,0))</f>
        <v>122</v>
      </c>
      <c r="U4126" s="4">
        <f t="shared" si="128"/>
        <v>2</v>
      </c>
      <c r="V4126">
        <f t="shared" si="129"/>
        <v>35</v>
      </c>
    </row>
    <row r="4127" spans="1:22" x14ac:dyDescent="0.25">
      <c r="A4127">
        <v>3828</v>
      </c>
      <c r="B4127" t="str">
        <f>"E"&amp;A4127</f>
        <v>E3828</v>
      </c>
      <c r="C4127" t="s">
        <v>115</v>
      </c>
      <c r="D4127">
        <v>2</v>
      </c>
      <c r="E4127">
        <f>IF(D4127&lt;4,D4127,4)</f>
        <v>2</v>
      </c>
      <c r="F4127" s="1">
        <v>39942</v>
      </c>
      <c r="G4127" s="1">
        <v>40037</v>
      </c>
      <c r="H4127" s="3">
        <f>G4127-F4127</f>
        <v>95</v>
      </c>
      <c r="I4127" s="3">
        <f>IF(H4127&lt;=60,1,IF(H4127&lt;=150,2,3))</f>
        <v>2</v>
      </c>
      <c r="J4127">
        <v>25.8</v>
      </c>
      <c r="K4127">
        <v>3.54</v>
      </c>
      <c r="L4127">
        <v>3.44</v>
      </c>
      <c r="M4127">
        <v>3098</v>
      </c>
      <c r="N4127">
        <f>LOG(M4127/100,2)+3</f>
        <v>7.9532652390148444</v>
      </c>
      <c r="O4127">
        <f>INDEX(lehmad!B$2:B$412,MATCH(klypsid!$B4127,lehmad!$A$2:$A$412,0))</f>
        <v>38743</v>
      </c>
      <c r="P4127">
        <f>INDEX(lehmad!D$2:D$412,MATCH(klypsid!$B4127,lehmad!$A$2:$A$412,0))</f>
        <v>123</v>
      </c>
      <c r="Q4127">
        <f>INDEX(lehmad!E$2:E$412,MATCH(klypsid!$B4127,lehmad!$A$2:$A$412,0))</f>
        <v>1</v>
      </c>
      <c r="R4127" t="str">
        <f>INDEX(lehmad!F$2:F$412,MATCH(klypsid!$B4127,lehmad!$A$2:$A$412,0))</f>
        <v>LANCELOT-ET</v>
      </c>
      <c r="S4127">
        <f>INDEX(lehmad!H$2:H$412,MATCH(klypsid!$B4127,lehmad!$A$2:$A$412,0))</f>
        <v>126</v>
      </c>
      <c r="T4127">
        <f>INDEX(lehmad!K$2:K$412,MATCH(klypsid!$B4127,lehmad!$A$2:$A$412,0))</f>
        <v>122</v>
      </c>
      <c r="U4127" s="4">
        <f t="shared" si="128"/>
        <v>3</v>
      </c>
      <c r="V4127">
        <f t="shared" si="129"/>
        <v>30</v>
      </c>
    </row>
    <row r="4128" spans="1:22" x14ac:dyDescent="0.25">
      <c r="A4128">
        <v>3828</v>
      </c>
      <c r="B4128" t="str">
        <f>"E"&amp;A4128</f>
        <v>E3828</v>
      </c>
      <c r="C4128" t="s">
        <v>115</v>
      </c>
      <c r="D4128">
        <v>2</v>
      </c>
      <c r="E4128">
        <f>IF(D4128&lt;4,D4128,4)</f>
        <v>2</v>
      </c>
      <c r="F4128" s="1">
        <v>39942</v>
      </c>
      <c r="G4128" s="1">
        <v>40066</v>
      </c>
      <c r="H4128" s="3">
        <f>G4128-F4128</f>
        <v>124</v>
      </c>
      <c r="I4128" s="3">
        <f>IF(H4128&lt;=60,1,IF(H4128&lt;=150,2,3))</f>
        <v>2</v>
      </c>
      <c r="J4128">
        <v>31.5</v>
      </c>
      <c r="K4128">
        <v>3.78</v>
      </c>
      <c r="L4128">
        <v>3.44</v>
      </c>
      <c r="M4128">
        <v>390</v>
      </c>
      <c r="N4128">
        <f>LOG(M4128/100,2)+3</f>
        <v>4.9634741239748861</v>
      </c>
      <c r="O4128">
        <f>INDEX(lehmad!B$2:B$412,MATCH(klypsid!$B4128,lehmad!$A$2:$A$412,0))</f>
        <v>38743</v>
      </c>
      <c r="P4128">
        <f>INDEX(lehmad!D$2:D$412,MATCH(klypsid!$B4128,lehmad!$A$2:$A$412,0))</f>
        <v>123</v>
      </c>
      <c r="Q4128">
        <f>INDEX(lehmad!E$2:E$412,MATCH(klypsid!$B4128,lehmad!$A$2:$A$412,0))</f>
        <v>1</v>
      </c>
      <c r="R4128" t="str">
        <f>INDEX(lehmad!F$2:F$412,MATCH(klypsid!$B4128,lehmad!$A$2:$A$412,0))</f>
        <v>LANCELOT-ET</v>
      </c>
      <c r="S4128">
        <f>INDEX(lehmad!H$2:H$412,MATCH(klypsid!$B4128,lehmad!$A$2:$A$412,0))</f>
        <v>126</v>
      </c>
      <c r="T4128">
        <f>INDEX(lehmad!K$2:K$412,MATCH(klypsid!$B4128,lehmad!$A$2:$A$412,0))</f>
        <v>122</v>
      </c>
      <c r="U4128" s="4">
        <f t="shared" si="128"/>
        <v>4</v>
      </c>
      <c r="V4128">
        <f t="shared" si="129"/>
        <v>29</v>
      </c>
    </row>
    <row r="4129" spans="1:22" x14ac:dyDescent="0.25">
      <c r="A4129">
        <v>3828</v>
      </c>
      <c r="B4129" t="str">
        <f>"E"&amp;A4129</f>
        <v>E3828</v>
      </c>
      <c r="C4129" t="s">
        <v>115</v>
      </c>
      <c r="D4129">
        <v>2</v>
      </c>
      <c r="E4129">
        <f>IF(D4129&lt;4,D4129,4)</f>
        <v>2</v>
      </c>
      <c r="F4129" s="1">
        <v>39942</v>
      </c>
      <c r="G4129" s="1">
        <v>40094</v>
      </c>
      <c r="H4129" s="3">
        <f>G4129-F4129</f>
        <v>152</v>
      </c>
      <c r="I4129" s="3">
        <f>IF(H4129&lt;=60,1,IF(H4129&lt;=150,2,3))</f>
        <v>3</v>
      </c>
      <c r="J4129">
        <v>31.4</v>
      </c>
      <c r="K4129">
        <v>3.62</v>
      </c>
      <c r="L4129">
        <v>3.45</v>
      </c>
      <c r="M4129">
        <v>412</v>
      </c>
      <c r="N4129">
        <f>LOG(M4129/100,2)+3</f>
        <v>5.0426443374084933</v>
      </c>
      <c r="O4129">
        <f>INDEX(lehmad!B$2:B$412,MATCH(klypsid!$B4129,lehmad!$A$2:$A$412,0))</f>
        <v>38743</v>
      </c>
      <c r="P4129">
        <f>INDEX(lehmad!D$2:D$412,MATCH(klypsid!$B4129,lehmad!$A$2:$A$412,0))</f>
        <v>123</v>
      </c>
      <c r="Q4129">
        <f>INDEX(lehmad!E$2:E$412,MATCH(klypsid!$B4129,lehmad!$A$2:$A$412,0))</f>
        <v>1</v>
      </c>
      <c r="R4129" t="str">
        <f>INDEX(lehmad!F$2:F$412,MATCH(klypsid!$B4129,lehmad!$A$2:$A$412,0))</f>
        <v>LANCELOT-ET</v>
      </c>
      <c r="S4129">
        <f>INDEX(lehmad!H$2:H$412,MATCH(klypsid!$B4129,lehmad!$A$2:$A$412,0))</f>
        <v>126</v>
      </c>
      <c r="T4129">
        <f>INDEX(lehmad!K$2:K$412,MATCH(klypsid!$B4129,lehmad!$A$2:$A$412,0))</f>
        <v>122</v>
      </c>
      <c r="U4129" s="4">
        <f t="shared" si="128"/>
        <v>5</v>
      </c>
      <c r="V4129">
        <f t="shared" si="129"/>
        <v>28</v>
      </c>
    </row>
    <row r="4130" spans="1:22" x14ac:dyDescent="0.25">
      <c r="A4130">
        <v>3828</v>
      </c>
      <c r="B4130" t="str">
        <f>"E"&amp;A4130</f>
        <v>E3828</v>
      </c>
      <c r="C4130" t="s">
        <v>115</v>
      </c>
      <c r="D4130">
        <v>2</v>
      </c>
      <c r="E4130">
        <f>IF(D4130&lt;4,D4130,4)</f>
        <v>2</v>
      </c>
      <c r="F4130" s="1">
        <v>39942</v>
      </c>
      <c r="G4130" s="1">
        <v>40125</v>
      </c>
      <c r="H4130" s="3">
        <f>G4130-F4130</f>
        <v>183</v>
      </c>
      <c r="I4130" s="3">
        <f>IF(H4130&lt;=60,1,IF(H4130&lt;=150,2,3))</f>
        <v>3</v>
      </c>
      <c r="J4130">
        <v>22.2</v>
      </c>
      <c r="K4130">
        <v>3.65</v>
      </c>
      <c r="L4130">
        <v>3.58</v>
      </c>
      <c r="M4130">
        <v>361</v>
      </c>
      <c r="N4130">
        <f>LOG(M4130/100,2)+3</f>
        <v>4.8519988371124469</v>
      </c>
      <c r="O4130">
        <f>INDEX(lehmad!B$2:B$412,MATCH(klypsid!$B4130,lehmad!$A$2:$A$412,0))</f>
        <v>38743</v>
      </c>
      <c r="P4130">
        <f>INDEX(lehmad!D$2:D$412,MATCH(klypsid!$B4130,lehmad!$A$2:$A$412,0))</f>
        <v>123</v>
      </c>
      <c r="Q4130">
        <f>INDEX(lehmad!E$2:E$412,MATCH(klypsid!$B4130,lehmad!$A$2:$A$412,0))</f>
        <v>1</v>
      </c>
      <c r="R4130" t="str">
        <f>INDEX(lehmad!F$2:F$412,MATCH(klypsid!$B4130,lehmad!$A$2:$A$412,0))</f>
        <v>LANCELOT-ET</v>
      </c>
      <c r="S4130">
        <f>INDEX(lehmad!H$2:H$412,MATCH(klypsid!$B4130,lehmad!$A$2:$A$412,0))</f>
        <v>126</v>
      </c>
      <c r="T4130">
        <f>INDEX(lehmad!K$2:K$412,MATCH(klypsid!$B4130,lehmad!$A$2:$A$412,0))</f>
        <v>122</v>
      </c>
      <c r="U4130" s="4">
        <f t="shared" si="128"/>
        <v>6</v>
      </c>
      <c r="V4130">
        <f t="shared" si="129"/>
        <v>31</v>
      </c>
    </row>
    <row r="4131" spans="1:22" x14ac:dyDescent="0.25">
      <c r="A4131">
        <v>3828</v>
      </c>
      <c r="B4131" t="str">
        <f>"E"&amp;A4131</f>
        <v>E3828</v>
      </c>
      <c r="C4131" t="s">
        <v>115</v>
      </c>
      <c r="D4131">
        <v>2</v>
      </c>
      <c r="E4131">
        <f>IF(D4131&lt;4,D4131,4)</f>
        <v>2</v>
      </c>
      <c r="F4131" s="1">
        <v>39942</v>
      </c>
      <c r="G4131" s="1">
        <v>40153</v>
      </c>
      <c r="H4131" s="3">
        <f>G4131-F4131</f>
        <v>211</v>
      </c>
      <c r="I4131" s="3">
        <f>IF(H4131&lt;=60,1,IF(H4131&lt;=150,2,3))</f>
        <v>3</v>
      </c>
      <c r="J4131">
        <v>21.1</v>
      </c>
      <c r="K4131">
        <v>3.8</v>
      </c>
      <c r="L4131">
        <v>3.65</v>
      </c>
      <c r="M4131">
        <v>664</v>
      </c>
      <c r="N4131">
        <f>LOG(M4131/100,2)+3</f>
        <v>5.7311832415722002</v>
      </c>
      <c r="O4131">
        <f>INDEX(lehmad!B$2:B$412,MATCH(klypsid!$B4131,lehmad!$A$2:$A$412,0))</f>
        <v>38743</v>
      </c>
      <c r="P4131">
        <f>INDEX(lehmad!D$2:D$412,MATCH(klypsid!$B4131,lehmad!$A$2:$A$412,0))</f>
        <v>123</v>
      </c>
      <c r="Q4131">
        <f>INDEX(lehmad!E$2:E$412,MATCH(klypsid!$B4131,lehmad!$A$2:$A$412,0))</f>
        <v>1</v>
      </c>
      <c r="R4131" t="str">
        <f>INDEX(lehmad!F$2:F$412,MATCH(klypsid!$B4131,lehmad!$A$2:$A$412,0))</f>
        <v>LANCELOT-ET</v>
      </c>
      <c r="S4131">
        <f>INDEX(lehmad!H$2:H$412,MATCH(klypsid!$B4131,lehmad!$A$2:$A$412,0))</f>
        <v>126</v>
      </c>
      <c r="T4131">
        <f>INDEX(lehmad!K$2:K$412,MATCH(klypsid!$B4131,lehmad!$A$2:$A$412,0))</f>
        <v>122</v>
      </c>
      <c r="U4131" s="4">
        <f t="shared" si="128"/>
        <v>7</v>
      </c>
      <c r="V4131">
        <f t="shared" si="129"/>
        <v>28</v>
      </c>
    </row>
    <row r="4132" spans="1:22" x14ac:dyDescent="0.25">
      <c r="A4132">
        <v>3828</v>
      </c>
      <c r="B4132" t="str">
        <f>"E"&amp;A4132</f>
        <v>E3828</v>
      </c>
      <c r="C4132" t="s">
        <v>115</v>
      </c>
      <c r="D4132">
        <v>2</v>
      </c>
      <c r="E4132">
        <f>IF(D4132&lt;4,D4132,4)</f>
        <v>2</v>
      </c>
      <c r="F4132" s="1">
        <v>39942</v>
      </c>
      <c r="G4132" s="1">
        <v>40186</v>
      </c>
      <c r="H4132" s="3">
        <f>G4132-F4132</f>
        <v>244</v>
      </c>
      <c r="I4132" s="3">
        <f>IF(H4132&lt;=60,1,IF(H4132&lt;=150,2,3))</f>
        <v>3</v>
      </c>
      <c r="J4132">
        <v>20.7</v>
      </c>
      <c r="K4132">
        <v>3.75</v>
      </c>
      <c r="L4132">
        <v>3.6</v>
      </c>
      <c r="M4132">
        <v>256</v>
      </c>
      <c r="N4132">
        <f>LOG(M4132/100,2)+3</f>
        <v>4.3561438102252756</v>
      </c>
      <c r="O4132">
        <f>INDEX(lehmad!B$2:B$412,MATCH(klypsid!$B4132,lehmad!$A$2:$A$412,0))</f>
        <v>38743</v>
      </c>
      <c r="P4132">
        <f>INDEX(lehmad!D$2:D$412,MATCH(klypsid!$B4132,lehmad!$A$2:$A$412,0))</f>
        <v>123</v>
      </c>
      <c r="Q4132">
        <f>INDEX(lehmad!E$2:E$412,MATCH(klypsid!$B4132,lehmad!$A$2:$A$412,0))</f>
        <v>1</v>
      </c>
      <c r="R4132" t="str">
        <f>INDEX(lehmad!F$2:F$412,MATCH(klypsid!$B4132,lehmad!$A$2:$A$412,0))</f>
        <v>LANCELOT-ET</v>
      </c>
      <c r="S4132">
        <f>INDEX(lehmad!H$2:H$412,MATCH(klypsid!$B4132,lehmad!$A$2:$A$412,0))</f>
        <v>126</v>
      </c>
      <c r="T4132">
        <f>INDEX(lehmad!K$2:K$412,MATCH(klypsid!$B4132,lehmad!$A$2:$A$412,0))</f>
        <v>122</v>
      </c>
      <c r="U4132" s="4">
        <f t="shared" si="128"/>
        <v>8</v>
      </c>
      <c r="V4132">
        <f t="shared" si="129"/>
        <v>33</v>
      </c>
    </row>
    <row r="4133" spans="1:22" x14ac:dyDescent="0.25">
      <c r="A4133">
        <v>3828</v>
      </c>
      <c r="B4133" t="str">
        <f>"E"&amp;A4133</f>
        <v>E3828</v>
      </c>
      <c r="C4133" t="s">
        <v>115</v>
      </c>
      <c r="D4133">
        <v>2</v>
      </c>
      <c r="E4133">
        <f>IF(D4133&lt;4,D4133,4)</f>
        <v>2</v>
      </c>
      <c r="F4133" s="1">
        <v>39942</v>
      </c>
      <c r="G4133" s="1">
        <v>40214</v>
      </c>
      <c r="H4133" s="3">
        <f>G4133-F4133</f>
        <v>272</v>
      </c>
      <c r="I4133" s="3">
        <f>IF(H4133&lt;=60,1,IF(H4133&lt;=150,2,3))</f>
        <v>3</v>
      </c>
      <c r="J4133">
        <v>17.899999999999999</v>
      </c>
      <c r="K4133">
        <v>3.64</v>
      </c>
      <c r="L4133">
        <v>3.53</v>
      </c>
      <c r="M4133">
        <v>426</v>
      </c>
      <c r="N4133">
        <f>LOG(M4133/100,2)+3</f>
        <v>5.0908534304511139</v>
      </c>
      <c r="O4133">
        <f>INDEX(lehmad!B$2:B$412,MATCH(klypsid!$B4133,lehmad!$A$2:$A$412,0))</f>
        <v>38743</v>
      </c>
      <c r="P4133">
        <f>INDEX(lehmad!D$2:D$412,MATCH(klypsid!$B4133,lehmad!$A$2:$A$412,0))</f>
        <v>123</v>
      </c>
      <c r="Q4133">
        <f>INDEX(lehmad!E$2:E$412,MATCH(klypsid!$B4133,lehmad!$A$2:$A$412,0))</f>
        <v>1</v>
      </c>
      <c r="R4133" t="str">
        <f>INDEX(lehmad!F$2:F$412,MATCH(klypsid!$B4133,lehmad!$A$2:$A$412,0))</f>
        <v>LANCELOT-ET</v>
      </c>
      <c r="S4133">
        <f>INDEX(lehmad!H$2:H$412,MATCH(klypsid!$B4133,lehmad!$A$2:$A$412,0))</f>
        <v>126</v>
      </c>
      <c r="T4133">
        <f>INDEX(lehmad!K$2:K$412,MATCH(klypsid!$B4133,lehmad!$A$2:$A$412,0))</f>
        <v>122</v>
      </c>
      <c r="U4133" s="4">
        <f t="shared" si="128"/>
        <v>9</v>
      </c>
      <c r="V4133">
        <f t="shared" si="129"/>
        <v>28</v>
      </c>
    </row>
    <row r="4134" spans="1:22" x14ac:dyDescent="0.25">
      <c r="A4134">
        <v>3828</v>
      </c>
      <c r="B4134" t="str">
        <f>"E"&amp;A4134</f>
        <v>E3828</v>
      </c>
      <c r="C4134" t="s">
        <v>115</v>
      </c>
      <c r="D4134">
        <v>2</v>
      </c>
      <c r="E4134">
        <f>IF(D4134&lt;4,D4134,4)</f>
        <v>2</v>
      </c>
      <c r="F4134" s="1">
        <v>39942</v>
      </c>
      <c r="G4134" s="1">
        <v>40242</v>
      </c>
      <c r="H4134" s="3">
        <f>G4134-F4134</f>
        <v>300</v>
      </c>
      <c r="I4134" s="3">
        <f>IF(H4134&lt;=60,1,IF(H4134&lt;=150,2,3))</f>
        <v>3</v>
      </c>
      <c r="J4134">
        <v>16.600000000000001</v>
      </c>
      <c r="K4134">
        <v>4.3</v>
      </c>
      <c r="L4134">
        <v>3.75</v>
      </c>
      <c r="M4134">
        <v>769</v>
      </c>
      <c r="N4134">
        <f>LOG(M4134/100,2)+3</f>
        <v>5.9429835981871015</v>
      </c>
      <c r="O4134">
        <f>INDEX(lehmad!B$2:B$412,MATCH(klypsid!$B4134,lehmad!$A$2:$A$412,0))</f>
        <v>38743</v>
      </c>
      <c r="P4134">
        <f>INDEX(lehmad!D$2:D$412,MATCH(klypsid!$B4134,lehmad!$A$2:$A$412,0))</f>
        <v>123</v>
      </c>
      <c r="Q4134">
        <f>INDEX(lehmad!E$2:E$412,MATCH(klypsid!$B4134,lehmad!$A$2:$A$412,0))</f>
        <v>1</v>
      </c>
      <c r="R4134" t="str">
        <f>INDEX(lehmad!F$2:F$412,MATCH(klypsid!$B4134,lehmad!$A$2:$A$412,0))</f>
        <v>LANCELOT-ET</v>
      </c>
      <c r="S4134">
        <f>INDEX(lehmad!H$2:H$412,MATCH(klypsid!$B4134,lehmad!$A$2:$A$412,0))</f>
        <v>126</v>
      </c>
      <c r="T4134">
        <f>INDEX(lehmad!K$2:K$412,MATCH(klypsid!$B4134,lehmad!$A$2:$A$412,0))</f>
        <v>122</v>
      </c>
      <c r="U4134" s="4">
        <f t="shared" si="128"/>
        <v>10</v>
      </c>
      <c r="V4134">
        <f t="shared" si="129"/>
        <v>28</v>
      </c>
    </row>
    <row r="4135" spans="1:22" x14ac:dyDescent="0.25">
      <c r="A4135">
        <v>3828</v>
      </c>
      <c r="B4135" t="str">
        <f>"E"&amp;A4135</f>
        <v>E3828</v>
      </c>
      <c r="C4135" t="s">
        <v>115</v>
      </c>
      <c r="D4135">
        <v>2</v>
      </c>
      <c r="E4135">
        <f>IF(D4135&lt;4,D4135,4)</f>
        <v>2</v>
      </c>
      <c r="F4135" s="1">
        <v>39942</v>
      </c>
      <c r="G4135" s="1">
        <v>40276</v>
      </c>
      <c r="H4135" s="3">
        <f>G4135-F4135</f>
        <v>334</v>
      </c>
      <c r="I4135" s="3">
        <f>IF(H4135&lt;=60,1,IF(H4135&lt;=150,2,3))</f>
        <v>3</v>
      </c>
      <c r="J4135">
        <v>16.5</v>
      </c>
      <c r="K4135">
        <v>4.0599999999999996</v>
      </c>
      <c r="L4135">
        <v>3.39</v>
      </c>
      <c r="M4135">
        <v>209</v>
      </c>
      <c r="N4135">
        <f>LOG(M4135/100,2)+3</f>
        <v>4.0635029423061582</v>
      </c>
      <c r="O4135">
        <f>INDEX(lehmad!B$2:B$412,MATCH(klypsid!$B4135,lehmad!$A$2:$A$412,0))</f>
        <v>38743</v>
      </c>
      <c r="P4135">
        <f>INDEX(lehmad!D$2:D$412,MATCH(klypsid!$B4135,lehmad!$A$2:$A$412,0))</f>
        <v>123</v>
      </c>
      <c r="Q4135">
        <f>INDEX(lehmad!E$2:E$412,MATCH(klypsid!$B4135,lehmad!$A$2:$A$412,0))</f>
        <v>1</v>
      </c>
      <c r="R4135" t="str">
        <f>INDEX(lehmad!F$2:F$412,MATCH(klypsid!$B4135,lehmad!$A$2:$A$412,0))</f>
        <v>LANCELOT-ET</v>
      </c>
      <c r="S4135">
        <f>INDEX(lehmad!H$2:H$412,MATCH(klypsid!$B4135,lehmad!$A$2:$A$412,0))</f>
        <v>126</v>
      </c>
      <c r="T4135">
        <f>INDEX(lehmad!K$2:K$412,MATCH(klypsid!$B4135,lehmad!$A$2:$A$412,0))</f>
        <v>122</v>
      </c>
      <c r="U4135" s="4">
        <f t="shared" si="128"/>
        <v>11</v>
      </c>
      <c r="V4135">
        <f t="shared" si="129"/>
        <v>34</v>
      </c>
    </row>
    <row r="4136" spans="1:22" x14ac:dyDescent="0.25">
      <c r="A4136">
        <v>3856</v>
      </c>
      <c r="B4136" t="str">
        <f>"E"&amp;A4136</f>
        <v>E3856</v>
      </c>
      <c r="C4136" t="s">
        <v>116</v>
      </c>
      <c r="D4136">
        <v>1</v>
      </c>
      <c r="E4136">
        <f>IF(D4136&lt;4,D4136,4)</f>
        <v>1</v>
      </c>
      <c r="F4136" s="1">
        <v>39483</v>
      </c>
      <c r="G4136" s="1">
        <v>39509</v>
      </c>
      <c r="H4136" s="3">
        <f>G4136-F4136</f>
        <v>26</v>
      </c>
      <c r="I4136" s="3">
        <f>IF(H4136&lt;=60,1,IF(H4136&lt;=150,2,3))</f>
        <v>1</v>
      </c>
      <c r="J4136">
        <v>35.799999999999997</v>
      </c>
      <c r="K4136">
        <v>4.0999999999999996</v>
      </c>
      <c r="L4136">
        <v>3.2</v>
      </c>
      <c r="M4136">
        <v>392</v>
      </c>
      <c r="N4136">
        <f>LOG(M4136/100,2)+3</f>
        <v>4.970853654340484</v>
      </c>
      <c r="O4136">
        <f>INDEX(lehmad!B$2:B$412,MATCH(klypsid!$B4136,lehmad!$A$2:$A$412,0))</f>
        <v>38764</v>
      </c>
      <c r="P4136">
        <f>INDEX(lehmad!D$2:D$412,MATCH(klypsid!$B4136,lehmad!$A$2:$A$412,0))</f>
        <v>112</v>
      </c>
      <c r="Q4136">
        <f>INDEX(lehmad!E$2:E$412,MATCH(klypsid!$B4136,lehmad!$A$2:$A$412,0))</f>
        <v>1</v>
      </c>
      <c r="R4136" t="str">
        <f>INDEX(lehmad!F$2:F$412,MATCH(klypsid!$B4136,lehmad!$A$2:$A$412,0))</f>
        <v>LANCELOT-ET</v>
      </c>
      <c r="S4136">
        <f>INDEX(lehmad!H$2:H$412,MATCH(klypsid!$B4136,lehmad!$A$2:$A$412,0))</f>
        <v>126</v>
      </c>
      <c r="T4136">
        <f>INDEX(lehmad!K$2:K$412,MATCH(klypsid!$B4136,lehmad!$A$2:$A$412,0))</f>
        <v>122</v>
      </c>
      <c r="U4136" s="4">
        <f t="shared" si="128"/>
        <v>1</v>
      </c>
      <c r="V4136">
        <f t="shared" si="129"/>
        <v>26</v>
      </c>
    </row>
    <row r="4137" spans="1:22" x14ac:dyDescent="0.25">
      <c r="A4137">
        <v>3856</v>
      </c>
      <c r="B4137" t="str">
        <f>"E"&amp;A4137</f>
        <v>E3856</v>
      </c>
      <c r="C4137" t="s">
        <v>116</v>
      </c>
      <c r="D4137">
        <v>1</v>
      </c>
      <c r="E4137">
        <f>IF(D4137&lt;4,D4137,4)</f>
        <v>1</v>
      </c>
      <c r="F4137" s="1">
        <v>39483</v>
      </c>
      <c r="G4137" s="1">
        <v>39539</v>
      </c>
      <c r="H4137" s="3">
        <f>G4137-F4137</f>
        <v>56</v>
      </c>
      <c r="I4137" s="3">
        <f>IF(H4137&lt;=60,1,IF(H4137&lt;=150,2,3))</f>
        <v>1</v>
      </c>
      <c r="J4137">
        <v>39</v>
      </c>
      <c r="K4137">
        <v>3.65</v>
      </c>
      <c r="L4137">
        <v>3.12</v>
      </c>
      <c r="M4137">
        <v>1067</v>
      </c>
      <c r="N4137">
        <f>LOG(M4137/100,2)+3</f>
        <v>6.4154882710497008</v>
      </c>
      <c r="O4137">
        <f>INDEX(lehmad!B$2:B$412,MATCH(klypsid!$B4137,lehmad!$A$2:$A$412,0))</f>
        <v>38764</v>
      </c>
      <c r="P4137">
        <f>INDEX(lehmad!D$2:D$412,MATCH(klypsid!$B4137,lehmad!$A$2:$A$412,0))</f>
        <v>112</v>
      </c>
      <c r="Q4137">
        <f>INDEX(lehmad!E$2:E$412,MATCH(klypsid!$B4137,lehmad!$A$2:$A$412,0))</f>
        <v>1</v>
      </c>
      <c r="R4137" t="str">
        <f>INDEX(lehmad!F$2:F$412,MATCH(klypsid!$B4137,lehmad!$A$2:$A$412,0))</f>
        <v>LANCELOT-ET</v>
      </c>
      <c r="S4137">
        <f>INDEX(lehmad!H$2:H$412,MATCH(klypsid!$B4137,lehmad!$A$2:$A$412,0))</f>
        <v>126</v>
      </c>
      <c r="T4137">
        <f>INDEX(lehmad!K$2:K$412,MATCH(klypsid!$B4137,lehmad!$A$2:$A$412,0))</f>
        <v>122</v>
      </c>
      <c r="U4137" s="4">
        <f t="shared" si="128"/>
        <v>2</v>
      </c>
      <c r="V4137">
        <f t="shared" si="129"/>
        <v>30</v>
      </c>
    </row>
    <row r="4138" spans="1:22" x14ac:dyDescent="0.25">
      <c r="A4138">
        <v>3856</v>
      </c>
      <c r="B4138" t="str">
        <f>"E"&amp;A4138</f>
        <v>E3856</v>
      </c>
      <c r="C4138" t="s">
        <v>116</v>
      </c>
      <c r="D4138">
        <v>1</v>
      </c>
      <c r="E4138">
        <f>IF(D4138&lt;4,D4138,4)</f>
        <v>1</v>
      </c>
      <c r="F4138" s="1">
        <v>39483</v>
      </c>
      <c r="G4138" s="1">
        <v>39572</v>
      </c>
      <c r="H4138" s="3">
        <f>G4138-F4138</f>
        <v>89</v>
      </c>
      <c r="I4138" s="3">
        <f>IF(H4138&lt;=60,1,IF(H4138&lt;=150,2,3))</f>
        <v>2</v>
      </c>
      <c r="J4138">
        <v>41.9</v>
      </c>
      <c r="K4138">
        <v>3.06</v>
      </c>
      <c r="L4138">
        <v>3.04</v>
      </c>
      <c r="M4138">
        <v>14</v>
      </c>
      <c r="N4138">
        <f>LOG(M4138/100,2)+3</f>
        <v>0.16349873228287937</v>
      </c>
      <c r="O4138">
        <f>INDEX(lehmad!B$2:B$412,MATCH(klypsid!$B4138,lehmad!$A$2:$A$412,0))</f>
        <v>38764</v>
      </c>
      <c r="P4138">
        <f>INDEX(lehmad!D$2:D$412,MATCH(klypsid!$B4138,lehmad!$A$2:$A$412,0))</f>
        <v>112</v>
      </c>
      <c r="Q4138">
        <f>INDEX(lehmad!E$2:E$412,MATCH(klypsid!$B4138,lehmad!$A$2:$A$412,0))</f>
        <v>1</v>
      </c>
      <c r="R4138" t="str">
        <f>INDEX(lehmad!F$2:F$412,MATCH(klypsid!$B4138,lehmad!$A$2:$A$412,0))</f>
        <v>LANCELOT-ET</v>
      </c>
      <c r="S4138">
        <f>INDEX(lehmad!H$2:H$412,MATCH(klypsid!$B4138,lehmad!$A$2:$A$412,0))</f>
        <v>126</v>
      </c>
      <c r="T4138">
        <f>INDEX(lehmad!K$2:K$412,MATCH(klypsid!$B4138,lehmad!$A$2:$A$412,0))</f>
        <v>122</v>
      </c>
      <c r="U4138" s="4">
        <f t="shared" si="128"/>
        <v>3</v>
      </c>
      <c r="V4138">
        <f t="shared" si="129"/>
        <v>33</v>
      </c>
    </row>
    <row r="4139" spans="1:22" x14ac:dyDescent="0.25">
      <c r="A4139">
        <v>3856</v>
      </c>
      <c r="B4139" t="str">
        <f>"E"&amp;A4139</f>
        <v>E3856</v>
      </c>
      <c r="C4139" t="s">
        <v>116</v>
      </c>
      <c r="D4139">
        <v>1</v>
      </c>
      <c r="E4139">
        <f>IF(D4139&lt;4,D4139,4)</f>
        <v>1</v>
      </c>
      <c r="F4139" s="1">
        <v>39483</v>
      </c>
      <c r="G4139" s="1">
        <v>39600</v>
      </c>
      <c r="H4139" s="3">
        <f>G4139-F4139</f>
        <v>117</v>
      </c>
      <c r="I4139" s="3">
        <f>IF(H4139&lt;=60,1,IF(H4139&lt;=150,2,3))</f>
        <v>2</v>
      </c>
      <c r="J4139">
        <v>45.7</v>
      </c>
      <c r="K4139">
        <v>3.36</v>
      </c>
      <c r="L4139">
        <v>3.05</v>
      </c>
      <c r="M4139">
        <v>29</v>
      </c>
      <c r="N4139">
        <f>LOG(M4139/100,2)+3</f>
        <v>1.2141248053528473</v>
      </c>
      <c r="O4139">
        <f>INDEX(lehmad!B$2:B$412,MATCH(klypsid!$B4139,lehmad!$A$2:$A$412,0))</f>
        <v>38764</v>
      </c>
      <c r="P4139">
        <f>INDEX(lehmad!D$2:D$412,MATCH(klypsid!$B4139,lehmad!$A$2:$A$412,0))</f>
        <v>112</v>
      </c>
      <c r="Q4139">
        <f>INDEX(lehmad!E$2:E$412,MATCH(klypsid!$B4139,lehmad!$A$2:$A$412,0))</f>
        <v>1</v>
      </c>
      <c r="R4139" t="str">
        <f>INDEX(lehmad!F$2:F$412,MATCH(klypsid!$B4139,lehmad!$A$2:$A$412,0))</f>
        <v>LANCELOT-ET</v>
      </c>
      <c r="S4139">
        <f>INDEX(lehmad!H$2:H$412,MATCH(klypsid!$B4139,lehmad!$A$2:$A$412,0))</f>
        <v>126</v>
      </c>
      <c r="T4139">
        <f>INDEX(lehmad!K$2:K$412,MATCH(klypsid!$B4139,lehmad!$A$2:$A$412,0))</f>
        <v>122</v>
      </c>
      <c r="U4139" s="4">
        <f t="shared" si="128"/>
        <v>4</v>
      </c>
      <c r="V4139">
        <f t="shared" si="129"/>
        <v>28</v>
      </c>
    </row>
    <row r="4140" spans="1:22" x14ac:dyDescent="0.25">
      <c r="A4140">
        <v>3856</v>
      </c>
      <c r="B4140" t="str">
        <f>"E"&amp;A4140</f>
        <v>E3856</v>
      </c>
      <c r="C4140" t="s">
        <v>116</v>
      </c>
      <c r="D4140">
        <v>1</v>
      </c>
      <c r="E4140">
        <f>IF(D4140&lt;4,D4140,4)</f>
        <v>1</v>
      </c>
      <c r="F4140" s="1">
        <v>39483</v>
      </c>
      <c r="G4140" s="1">
        <v>39631</v>
      </c>
      <c r="H4140" s="3">
        <f>G4140-F4140</f>
        <v>148</v>
      </c>
      <c r="I4140" s="3">
        <f>IF(H4140&lt;=60,1,IF(H4140&lt;=150,2,3))</f>
        <v>2</v>
      </c>
      <c r="J4140">
        <v>41.5</v>
      </c>
      <c r="K4140">
        <v>3.43</v>
      </c>
      <c r="L4140">
        <v>3.08</v>
      </c>
      <c r="M4140">
        <v>75</v>
      </c>
      <c r="N4140">
        <f>LOG(M4140/100,2)+3</f>
        <v>2.5849625007211561</v>
      </c>
      <c r="O4140">
        <f>INDEX(lehmad!B$2:B$412,MATCH(klypsid!$B4140,lehmad!$A$2:$A$412,0))</f>
        <v>38764</v>
      </c>
      <c r="P4140">
        <f>INDEX(lehmad!D$2:D$412,MATCH(klypsid!$B4140,lehmad!$A$2:$A$412,0))</f>
        <v>112</v>
      </c>
      <c r="Q4140">
        <f>INDEX(lehmad!E$2:E$412,MATCH(klypsid!$B4140,lehmad!$A$2:$A$412,0))</f>
        <v>1</v>
      </c>
      <c r="R4140" t="str">
        <f>INDEX(lehmad!F$2:F$412,MATCH(klypsid!$B4140,lehmad!$A$2:$A$412,0))</f>
        <v>LANCELOT-ET</v>
      </c>
      <c r="S4140">
        <f>INDEX(lehmad!H$2:H$412,MATCH(klypsid!$B4140,lehmad!$A$2:$A$412,0))</f>
        <v>126</v>
      </c>
      <c r="T4140">
        <f>INDEX(lehmad!K$2:K$412,MATCH(klypsid!$B4140,lehmad!$A$2:$A$412,0))</f>
        <v>122</v>
      </c>
      <c r="U4140" s="4">
        <f t="shared" si="128"/>
        <v>5</v>
      </c>
      <c r="V4140">
        <f t="shared" si="129"/>
        <v>31</v>
      </c>
    </row>
    <row r="4141" spans="1:22" x14ac:dyDescent="0.25">
      <c r="A4141">
        <v>3856</v>
      </c>
      <c r="B4141" t="str">
        <f>"E"&amp;A4141</f>
        <v>E3856</v>
      </c>
      <c r="C4141" t="s">
        <v>116</v>
      </c>
      <c r="D4141">
        <v>1</v>
      </c>
      <c r="E4141">
        <f>IF(D4141&lt;4,D4141,4)</f>
        <v>1</v>
      </c>
      <c r="F4141" s="1">
        <v>39483</v>
      </c>
      <c r="G4141" s="1">
        <v>39663</v>
      </c>
      <c r="H4141" s="3">
        <f>G4141-F4141</f>
        <v>180</v>
      </c>
      <c r="I4141" s="3">
        <f>IF(H4141&lt;=60,1,IF(H4141&lt;=150,2,3))</f>
        <v>3</v>
      </c>
      <c r="J4141">
        <v>41.3</v>
      </c>
      <c r="K4141">
        <v>3.75</v>
      </c>
      <c r="L4141">
        <v>3.1</v>
      </c>
      <c r="M4141">
        <v>78</v>
      </c>
      <c r="N4141">
        <f>LOG(M4141/100,2)+3</f>
        <v>2.6415460290875235</v>
      </c>
      <c r="O4141">
        <f>INDEX(lehmad!B$2:B$412,MATCH(klypsid!$B4141,lehmad!$A$2:$A$412,0))</f>
        <v>38764</v>
      </c>
      <c r="P4141">
        <f>INDEX(lehmad!D$2:D$412,MATCH(klypsid!$B4141,lehmad!$A$2:$A$412,0))</f>
        <v>112</v>
      </c>
      <c r="Q4141">
        <f>INDEX(lehmad!E$2:E$412,MATCH(klypsid!$B4141,lehmad!$A$2:$A$412,0))</f>
        <v>1</v>
      </c>
      <c r="R4141" t="str">
        <f>INDEX(lehmad!F$2:F$412,MATCH(klypsid!$B4141,lehmad!$A$2:$A$412,0))</f>
        <v>LANCELOT-ET</v>
      </c>
      <c r="S4141">
        <f>INDEX(lehmad!H$2:H$412,MATCH(klypsid!$B4141,lehmad!$A$2:$A$412,0))</f>
        <v>126</v>
      </c>
      <c r="T4141">
        <f>INDEX(lehmad!K$2:K$412,MATCH(klypsid!$B4141,lehmad!$A$2:$A$412,0))</f>
        <v>122</v>
      </c>
      <c r="U4141" s="4">
        <f t="shared" si="128"/>
        <v>6</v>
      </c>
      <c r="V4141">
        <f t="shared" si="129"/>
        <v>32</v>
      </c>
    </row>
    <row r="4142" spans="1:22" x14ac:dyDescent="0.25">
      <c r="A4142">
        <v>3856</v>
      </c>
      <c r="B4142" t="str">
        <f>"E"&amp;A4142</f>
        <v>E3856</v>
      </c>
      <c r="C4142" t="s">
        <v>116</v>
      </c>
      <c r="D4142">
        <v>1</v>
      </c>
      <c r="E4142">
        <f>IF(D4142&lt;4,D4142,4)</f>
        <v>1</v>
      </c>
      <c r="F4142" s="1">
        <v>39483</v>
      </c>
      <c r="G4142" s="1">
        <v>39693</v>
      </c>
      <c r="H4142" s="3">
        <f>G4142-F4142</f>
        <v>210</v>
      </c>
      <c r="I4142" s="3">
        <f>IF(H4142&lt;=60,1,IF(H4142&lt;=150,2,3))</f>
        <v>3</v>
      </c>
      <c r="J4142">
        <v>32.9</v>
      </c>
      <c r="K4142">
        <v>3.67</v>
      </c>
      <c r="L4142">
        <v>3.6</v>
      </c>
      <c r="M4142">
        <v>185</v>
      </c>
      <c r="N4142">
        <f>LOG(M4142/100,2)+3</f>
        <v>3.8875252707415875</v>
      </c>
      <c r="O4142">
        <f>INDEX(lehmad!B$2:B$412,MATCH(klypsid!$B4142,lehmad!$A$2:$A$412,0))</f>
        <v>38764</v>
      </c>
      <c r="P4142">
        <f>INDEX(lehmad!D$2:D$412,MATCH(klypsid!$B4142,lehmad!$A$2:$A$412,0))</f>
        <v>112</v>
      </c>
      <c r="Q4142">
        <f>INDEX(lehmad!E$2:E$412,MATCH(klypsid!$B4142,lehmad!$A$2:$A$412,0))</f>
        <v>1</v>
      </c>
      <c r="R4142" t="str">
        <f>INDEX(lehmad!F$2:F$412,MATCH(klypsid!$B4142,lehmad!$A$2:$A$412,0))</f>
        <v>LANCELOT-ET</v>
      </c>
      <c r="S4142">
        <f>INDEX(lehmad!H$2:H$412,MATCH(klypsid!$B4142,lehmad!$A$2:$A$412,0))</f>
        <v>126</v>
      </c>
      <c r="T4142">
        <f>INDEX(lehmad!K$2:K$412,MATCH(klypsid!$B4142,lehmad!$A$2:$A$412,0))</f>
        <v>122</v>
      </c>
      <c r="U4142" s="4">
        <f t="shared" si="128"/>
        <v>7</v>
      </c>
      <c r="V4142">
        <f t="shared" si="129"/>
        <v>30</v>
      </c>
    </row>
    <row r="4143" spans="1:22" x14ac:dyDescent="0.25">
      <c r="A4143">
        <v>3856</v>
      </c>
      <c r="B4143" t="str">
        <f>"E"&amp;A4143</f>
        <v>E3856</v>
      </c>
      <c r="C4143" t="s">
        <v>116</v>
      </c>
      <c r="D4143">
        <v>1</v>
      </c>
      <c r="E4143">
        <f>IF(D4143&lt;4,D4143,4)</f>
        <v>1</v>
      </c>
      <c r="F4143" s="1">
        <v>39483</v>
      </c>
      <c r="G4143" s="1">
        <v>39722</v>
      </c>
      <c r="H4143" s="3">
        <f>G4143-F4143</f>
        <v>239</v>
      </c>
      <c r="I4143" s="3">
        <f>IF(H4143&lt;=60,1,IF(H4143&lt;=150,2,3))</f>
        <v>3</v>
      </c>
      <c r="J4143">
        <v>34.5</v>
      </c>
      <c r="K4143">
        <v>3.05</v>
      </c>
      <c r="L4143">
        <v>3.62</v>
      </c>
      <c r="M4143">
        <v>27</v>
      </c>
      <c r="N4143">
        <f>LOG(M4143/100,2)+3</f>
        <v>1.1110313123887439</v>
      </c>
      <c r="O4143">
        <f>INDEX(lehmad!B$2:B$412,MATCH(klypsid!$B4143,lehmad!$A$2:$A$412,0))</f>
        <v>38764</v>
      </c>
      <c r="P4143">
        <f>INDEX(lehmad!D$2:D$412,MATCH(klypsid!$B4143,lehmad!$A$2:$A$412,0))</f>
        <v>112</v>
      </c>
      <c r="Q4143">
        <f>INDEX(lehmad!E$2:E$412,MATCH(klypsid!$B4143,lehmad!$A$2:$A$412,0))</f>
        <v>1</v>
      </c>
      <c r="R4143" t="str">
        <f>INDEX(lehmad!F$2:F$412,MATCH(klypsid!$B4143,lehmad!$A$2:$A$412,0))</f>
        <v>LANCELOT-ET</v>
      </c>
      <c r="S4143">
        <f>INDEX(lehmad!H$2:H$412,MATCH(klypsid!$B4143,lehmad!$A$2:$A$412,0))</f>
        <v>126</v>
      </c>
      <c r="T4143">
        <f>INDEX(lehmad!K$2:K$412,MATCH(klypsid!$B4143,lehmad!$A$2:$A$412,0))</f>
        <v>122</v>
      </c>
      <c r="U4143" s="4">
        <f t="shared" si="128"/>
        <v>8</v>
      </c>
      <c r="V4143">
        <f t="shared" si="129"/>
        <v>29</v>
      </c>
    </row>
    <row r="4144" spans="1:22" x14ac:dyDescent="0.25">
      <c r="A4144">
        <v>3856</v>
      </c>
      <c r="B4144" t="str">
        <f>"E"&amp;A4144</f>
        <v>E3856</v>
      </c>
      <c r="C4144" t="s">
        <v>116</v>
      </c>
      <c r="D4144">
        <v>1</v>
      </c>
      <c r="E4144">
        <f>IF(D4144&lt;4,D4144,4)</f>
        <v>1</v>
      </c>
      <c r="F4144" s="1">
        <v>39483</v>
      </c>
      <c r="G4144" s="1">
        <v>39754</v>
      </c>
      <c r="H4144" s="3">
        <f>G4144-F4144</f>
        <v>271</v>
      </c>
      <c r="I4144" s="3">
        <f>IF(H4144&lt;=60,1,IF(H4144&lt;=150,2,3))</f>
        <v>3</v>
      </c>
      <c r="J4144">
        <v>35.1</v>
      </c>
      <c r="K4144">
        <v>3.42</v>
      </c>
      <c r="L4144">
        <v>3.59</v>
      </c>
      <c r="M4144">
        <v>42</v>
      </c>
      <c r="N4144">
        <f>LOG(M4144/100,2)+3</f>
        <v>1.7484612330040357</v>
      </c>
      <c r="O4144">
        <f>INDEX(lehmad!B$2:B$412,MATCH(klypsid!$B4144,lehmad!$A$2:$A$412,0))</f>
        <v>38764</v>
      </c>
      <c r="P4144">
        <f>INDEX(lehmad!D$2:D$412,MATCH(klypsid!$B4144,lehmad!$A$2:$A$412,0))</f>
        <v>112</v>
      </c>
      <c r="Q4144">
        <f>INDEX(lehmad!E$2:E$412,MATCH(klypsid!$B4144,lehmad!$A$2:$A$412,0))</f>
        <v>1</v>
      </c>
      <c r="R4144" t="str">
        <f>INDEX(lehmad!F$2:F$412,MATCH(klypsid!$B4144,lehmad!$A$2:$A$412,0))</f>
        <v>LANCELOT-ET</v>
      </c>
      <c r="S4144">
        <f>INDEX(lehmad!H$2:H$412,MATCH(klypsid!$B4144,lehmad!$A$2:$A$412,0))</f>
        <v>126</v>
      </c>
      <c r="T4144">
        <f>INDEX(lehmad!K$2:K$412,MATCH(klypsid!$B4144,lehmad!$A$2:$A$412,0))</f>
        <v>122</v>
      </c>
      <c r="U4144" s="4">
        <f t="shared" si="128"/>
        <v>9</v>
      </c>
      <c r="V4144">
        <f t="shared" si="129"/>
        <v>32</v>
      </c>
    </row>
    <row r="4145" spans="1:22" x14ac:dyDescent="0.25">
      <c r="A4145">
        <v>3856</v>
      </c>
      <c r="B4145" t="str">
        <f>"E"&amp;A4145</f>
        <v>E3856</v>
      </c>
      <c r="C4145" t="s">
        <v>116</v>
      </c>
      <c r="D4145">
        <v>1</v>
      </c>
      <c r="E4145">
        <f>IF(D4145&lt;4,D4145,4)</f>
        <v>1</v>
      </c>
      <c r="F4145" s="1">
        <v>39483</v>
      </c>
      <c r="G4145" s="1">
        <v>39783</v>
      </c>
      <c r="H4145" s="3">
        <f>G4145-F4145</f>
        <v>300</v>
      </c>
      <c r="I4145" s="3">
        <f>IF(H4145&lt;=60,1,IF(H4145&lt;=150,2,3))</f>
        <v>3</v>
      </c>
      <c r="J4145">
        <v>40.700000000000003</v>
      </c>
      <c r="K4145">
        <v>3.46</v>
      </c>
      <c r="L4145">
        <v>3.28</v>
      </c>
      <c r="M4145">
        <v>52</v>
      </c>
      <c r="N4145">
        <f>LOG(M4145/100,2)+3</f>
        <v>2.0565835283663674</v>
      </c>
      <c r="O4145">
        <f>INDEX(lehmad!B$2:B$412,MATCH(klypsid!$B4145,lehmad!$A$2:$A$412,0))</f>
        <v>38764</v>
      </c>
      <c r="P4145">
        <f>INDEX(lehmad!D$2:D$412,MATCH(klypsid!$B4145,lehmad!$A$2:$A$412,0))</f>
        <v>112</v>
      </c>
      <c r="Q4145">
        <f>INDEX(lehmad!E$2:E$412,MATCH(klypsid!$B4145,lehmad!$A$2:$A$412,0))</f>
        <v>1</v>
      </c>
      <c r="R4145" t="str">
        <f>INDEX(lehmad!F$2:F$412,MATCH(klypsid!$B4145,lehmad!$A$2:$A$412,0))</f>
        <v>LANCELOT-ET</v>
      </c>
      <c r="S4145">
        <f>INDEX(lehmad!H$2:H$412,MATCH(klypsid!$B4145,lehmad!$A$2:$A$412,0))</f>
        <v>126</v>
      </c>
      <c r="T4145">
        <f>INDEX(lehmad!K$2:K$412,MATCH(klypsid!$B4145,lehmad!$A$2:$A$412,0))</f>
        <v>122</v>
      </c>
      <c r="U4145" s="4">
        <f t="shared" si="128"/>
        <v>10</v>
      </c>
      <c r="V4145">
        <f t="shared" si="129"/>
        <v>29</v>
      </c>
    </row>
    <row r="4146" spans="1:22" x14ac:dyDescent="0.25">
      <c r="A4146">
        <v>3856</v>
      </c>
      <c r="B4146" t="str">
        <f>"E"&amp;A4146</f>
        <v>E3856</v>
      </c>
      <c r="C4146" t="s">
        <v>116</v>
      </c>
      <c r="D4146">
        <v>1</v>
      </c>
      <c r="E4146">
        <f>IF(D4146&lt;4,D4146,4)</f>
        <v>1</v>
      </c>
      <c r="F4146" s="1">
        <v>39483</v>
      </c>
      <c r="G4146" s="1">
        <v>39817</v>
      </c>
      <c r="H4146" s="3">
        <f>G4146-F4146</f>
        <v>334</v>
      </c>
      <c r="I4146" s="3">
        <f>IF(H4146&lt;=60,1,IF(H4146&lt;=150,2,3))</f>
        <v>3</v>
      </c>
      <c r="J4146">
        <v>30.8</v>
      </c>
      <c r="K4146">
        <v>3.69</v>
      </c>
      <c r="L4146">
        <v>3.43</v>
      </c>
      <c r="M4146">
        <v>43</v>
      </c>
      <c r="N4146">
        <f>LOG(M4146/100,2)+3</f>
        <v>1.7824085649273731</v>
      </c>
      <c r="O4146">
        <f>INDEX(lehmad!B$2:B$412,MATCH(klypsid!$B4146,lehmad!$A$2:$A$412,0))</f>
        <v>38764</v>
      </c>
      <c r="P4146">
        <f>INDEX(lehmad!D$2:D$412,MATCH(klypsid!$B4146,lehmad!$A$2:$A$412,0))</f>
        <v>112</v>
      </c>
      <c r="Q4146">
        <f>INDEX(lehmad!E$2:E$412,MATCH(klypsid!$B4146,lehmad!$A$2:$A$412,0))</f>
        <v>1</v>
      </c>
      <c r="R4146" t="str">
        <f>INDEX(lehmad!F$2:F$412,MATCH(klypsid!$B4146,lehmad!$A$2:$A$412,0))</f>
        <v>LANCELOT-ET</v>
      </c>
      <c r="S4146">
        <f>INDEX(lehmad!H$2:H$412,MATCH(klypsid!$B4146,lehmad!$A$2:$A$412,0))</f>
        <v>126</v>
      </c>
      <c r="T4146">
        <f>INDEX(lehmad!K$2:K$412,MATCH(klypsid!$B4146,lehmad!$A$2:$A$412,0))</f>
        <v>122</v>
      </c>
      <c r="U4146" s="4">
        <f t="shared" si="128"/>
        <v>11</v>
      </c>
      <c r="V4146">
        <f t="shared" si="129"/>
        <v>34</v>
      </c>
    </row>
    <row r="4147" spans="1:22" x14ac:dyDescent="0.25">
      <c r="A4147">
        <v>3856</v>
      </c>
      <c r="B4147" t="str">
        <f>"E"&amp;A4147</f>
        <v>E3856</v>
      </c>
      <c r="C4147" t="s">
        <v>116</v>
      </c>
      <c r="D4147">
        <v>1</v>
      </c>
      <c r="E4147">
        <f>IF(D4147&lt;4,D4147,4)</f>
        <v>1</v>
      </c>
      <c r="F4147" s="1">
        <v>39483</v>
      </c>
      <c r="G4147" s="1">
        <v>39845</v>
      </c>
      <c r="H4147" s="3">
        <f>G4147-F4147</f>
        <v>362</v>
      </c>
      <c r="I4147" s="3">
        <f>IF(H4147&lt;=60,1,IF(H4147&lt;=150,2,3))</f>
        <v>3</v>
      </c>
      <c r="J4147">
        <v>30.2</v>
      </c>
      <c r="K4147">
        <v>4.2</v>
      </c>
      <c r="L4147">
        <v>3.64</v>
      </c>
      <c r="M4147">
        <v>62</v>
      </c>
      <c r="N4147">
        <f>LOG(M4147/100,2)+3</f>
        <v>2.3103401206121505</v>
      </c>
      <c r="O4147">
        <f>INDEX(lehmad!B$2:B$412,MATCH(klypsid!$B4147,lehmad!$A$2:$A$412,0))</f>
        <v>38764</v>
      </c>
      <c r="P4147">
        <f>INDEX(lehmad!D$2:D$412,MATCH(klypsid!$B4147,lehmad!$A$2:$A$412,0))</f>
        <v>112</v>
      </c>
      <c r="Q4147">
        <f>INDEX(lehmad!E$2:E$412,MATCH(klypsid!$B4147,lehmad!$A$2:$A$412,0))</f>
        <v>1</v>
      </c>
      <c r="R4147" t="str">
        <f>INDEX(lehmad!F$2:F$412,MATCH(klypsid!$B4147,lehmad!$A$2:$A$412,0))</f>
        <v>LANCELOT-ET</v>
      </c>
      <c r="S4147">
        <f>INDEX(lehmad!H$2:H$412,MATCH(klypsid!$B4147,lehmad!$A$2:$A$412,0))</f>
        <v>126</v>
      </c>
      <c r="T4147">
        <f>INDEX(lehmad!K$2:K$412,MATCH(klypsid!$B4147,lehmad!$A$2:$A$412,0))</f>
        <v>122</v>
      </c>
      <c r="U4147" s="4">
        <f t="shared" si="128"/>
        <v>12</v>
      </c>
      <c r="V4147">
        <f t="shared" si="129"/>
        <v>28</v>
      </c>
    </row>
    <row r="4148" spans="1:22" x14ac:dyDescent="0.25">
      <c r="A4148">
        <v>3856</v>
      </c>
      <c r="B4148" t="str">
        <f>"E"&amp;A4148</f>
        <v>E3856</v>
      </c>
      <c r="C4148" t="s">
        <v>116</v>
      </c>
      <c r="D4148">
        <v>1</v>
      </c>
      <c r="E4148">
        <f>IF(D4148&lt;4,D4148,4)</f>
        <v>1</v>
      </c>
      <c r="F4148" s="1">
        <v>39483</v>
      </c>
      <c r="G4148" s="1">
        <v>39875</v>
      </c>
      <c r="H4148" s="3">
        <f>G4148-F4148</f>
        <v>392</v>
      </c>
      <c r="I4148" s="3">
        <f>IF(H4148&lt;=60,1,IF(H4148&lt;=150,2,3))</f>
        <v>3</v>
      </c>
      <c r="J4148">
        <v>27.5</v>
      </c>
      <c r="K4148">
        <v>3.89</v>
      </c>
      <c r="L4148">
        <v>3.45</v>
      </c>
      <c r="M4148">
        <v>54</v>
      </c>
      <c r="N4148">
        <f>LOG(M4148/100,2)+3</f>
        <v>2.1110313123887439</v>
      </c>
      <c r="O4148">
        <f>INDEX(lehmad!B$2:B$412,MATCH(klypsid!$B4148,lehmad!$A$2:$A$412,0))</f>
        <v>38764</v>
      </c>
      <c r="P4148">
        <f>INDEX(lehmad!D$2:D$412,MATCH(klypsid!$B4148,lehmad!$A$2:$A$412,0))</f>
        <v>112</v>
      </c>
      <c r="Q4148">
        <f>INDEX(lehmad!E$2:E$412,MATCH(klypsid!$B4148,lehmad!$A$2:$A$412,0))</f>
        <v>1</v>
      </c>
      <c r="R4148" t="str">
        <f>INDEX(lehmad!F$2:F$412,MATCH(klypsid!$B4148,lehmad!$A$2:$A$412,0))</f>
        <v>LANCELOT-ET</v>
      </c>
      <c r="S4148">
        <f>INDEX(lehmad!H$2:H$412,MATCH(klypsid!$B4148,lehmad!$A$2:$A$412,0))</f>
        <v>126</v>
      </c>
      <c r="T4148">
        <f>INDEX(lehmad!K$2:K$412,MATCH(klypsid!$B4148,lehmad!$A$2:$A$412,0))</f>
        <v>122</v>
      </c>
      <c r="U4148" s="4">
        <f t="shared" si="128"/>
        <v>13</v>
      </c>
      <c r="V4148">
        <f t="shared" si="129"/>
        <v>30</v>
      </c>
    </row>
    <row r="4149" spans="1:22" x14ac:dyDescent="0.25">
      <c r="A4149">
        <v>3856</v>
      </c>
      <c r="B4149" t="str">
        <f>"E"&amp;A4149</f>
        <v>E3856</v>
      </c>
      <c r="C4149" t="s">
        <v>116</v>
      </c>
      <c r="D4149">
        <v>1</v>
      </c>
      <c r="E4149">
        <f>IF(D4149&lt;4,D4149,4)</f>
        <v>1</v>
      </c>
      <c r="F4149" s="1">
        <v>39483</v>
      </c>
      <c r="G4149" s="1">
        <v>39908</v>
      </c>
      <c r="H4149" s="3">
        <f>G4149-F4149</f>
        <v>425</v>
      </c>
      <c r="I4149" s="3">
        <f>IF(H4149&lt;=60,1,IF(H4149&lt;=150,2,3))</f>
        <v>3</v>
      </c>
      <c r="J4149">
        <v>24.6</v>
      </c>
      <c r="K4149">
        <v>4.03</v>
      </c>
      <c r="L4149">
        <v>3.38</v>
      </c>
      <c r="M4149">
        <v>110</v>
      </c>
      <c r="N4149">
        <f>LOG(M4149/100,2)+3</f>
        <v>3.1375035237499351</v>
      </c>
      <c r="O4149">
        <f>INDEX(lehmad!B$2:B$412,MATCH(klypsid!$B4149,lehmad!$A$2:$A$412,0))</f>
        <v>38764</v>
      </c>
      <c r="P4149">
        <f>INDEX(lehmad!D$2:D$412,MATCH(klypsid!$B4149,lehmad!$A$2:$A$412,0))</f>
        <v>112</v>
      </c>
      <c r="Q4149">
        <f>INDEX(lehmad!E$2:E$412,MATCH(klypsid!$B4149,lehmad!$A$2:$A$412,0))</f>
        <v>1</v>
      </c>
      <c r="R4149" t="str">
        <f>INDEX(lehmad!F$2:F$412,MATCH(klypsid!$B4149,lehmad!$A$2:$A$412,0))</f>
        <v>LANCELOT-ET</v>
      </c>
      <c r="S4149">
        <f>INDEX(lehmad!H$2:H$412,MATCH(klypsid!$B4149,lehmad!$A$2:$A$412,0))</f>
        <v>126</v>
      </c>
      <c r="T4149">
        <f>INDEX(lehmad!K$2:K$412,MATCH(klypsid!$B4149,lehmad!$A$2:$A$412,0))</f>
        <v>122</v>
      </c>
      <c r="U4149" s="4">
        <f t="shared" si="128"/>
        <v>14</v>
      </c>
      <c r="V4149">
        <f t="shared" si="129"/>
        <v>33</v>
      </c>
    </row>
    <row r="4150" spans="1:22" x14ac:dyDescent="0.25">
      <c r="A4150">
        <v>3856</v>
      </c>
      <c r="B4150" t="str">
        <f>"E"&amp;A4150</f>
        <v>E3856</v>
      </c>
      <c r="C4150" t="s">
        <v>116</v>
      </c>
      <c r="D4150">
        <v>1</v>
      </c>
      <c r="E4150">
        <f>IF(D4150&lt;4,D4150,4)</f>
        <v>1</v>
      </c>
      <c r="F4150" s="1">
        <v>39483</v>
      </c>
      <c r="G4150" s="1">
        <v>39944</v>
      </c>
      <c r="H4150" s="3">
        <f>G4150-F4150</f>
        <v>461</v>
      </c>
      <c r="I4150" s="3">
        <f>IF(H4150&lt;=60,1,IF(H4150&lt;=150,2,3))</f>
        <v>3</v>
      </c>
      <c r="J4150">
        <v>19</v>
      </c>
      <c r="K4150">
        <v>4.34</v>
      </c>
      <c r="L4150">
        <v>3.47</v>
      </c>
      <c r="M4150">
        <v>55</v>
      </c>
      <c r="N4150">
        <f>LOG(M4150/100,2)+3</f>
        <v>2.1375035237499347</v>
      </c>
      <c r="O4150">
        <f>INDEX(lehmad!B$2:B$412,MATCH(klypsid!$B4150,lehmad!$A$2:$A$412,0))</f>
        <v>38764</v>
      </c>
      <c r="P4150">
        <f>INDEX(lehmad!D$2:D$412,MATCH(klypsid!$B4150,lehmad!$A$2:$A$412,0))</f>
        <v>112</v>
      </c>
      <c r="Q4150">
        <f>INDEX(lehmad!E$2:E$412,MATCH(klypsid!$B4150,lehmad!$A$2:$A$412,0))</f>
        <v>1</v>
      </c>
      <c r="R4150" t="str">
        <f>INDEX(lehmad!F$2:F$412,MATCH(klypsid!$B4150,lehmad!$A$2:$A$412,0))</f>
        <v>LANCELOT-ET</v>
      </c>
      <c r="S4150">
        <f>INDEX(lehmad!H$2:H$412,MATCH(klypsid!$B4150,lehmad!$A$2:$A$412,0))</f>
        <v>126</v>
      </c>
      <c r="T4150">
        <f>INDEX(lehmad!K$2:K$412,MATCH(klypsid!$B4150,lehmad!$A$2:$A$412,0))</f>
        <v>122</v>
      </c>
      <c r="U4150" s="4">
        <f t="shared" si="128"/>
        <v>15</v>
      </c>
      <c r="V4150">
        <f t="shared" si="129"/>
        <v>36</v>
      </c>
    </row>
    <row r="4151" spans="1:22" x14ac:dyDescent="0.25">
      <c r="A4151">
        <v>3856</v>
      </c>
      <c r="B4151" t="str">
        <f>"E"&amp;A4151</f>
        <v>E3856</v>
      </c>
      <c r="C4151" t="s">
        <v>116</v>
      </c>
      <c r="D4151">
        <v>2</v>
      </c>
      <c r="E4151">
        <f>IF(D4151&lt;4,D4151,4)</f>
        <v>2</v>
      </c>
      <c r="F4151" s="1">
        <v>40013</v>
      </c>
      <c r="G4151" s="1">
        <v>40037</v>
      </c>
      <c r="H4151" s="3">
        <f>G4151-F4151</f>
        <v>24</v>
      </c>
      <c r="I4151" s="3">
        <f>IF(H4151&lt;=60,1,IF(H4151&lt;=150,2,3))</f>
        <v>1</v>
      </c>
      <c r="J4151">
        <v>46</v>
      </c>
      <c r="K4151">
        <v>4.1100000000000003</v>
      </c>
      <c r="L4151">
        <v>3.04</v>
      </c>
      <c r="M4151">
        <v>33</v>
      </c>
      <c r="N4151">
        <f>LOG(M4151/100,2)+3</f>
        <v>1.4005379295837288</v>
      </c>
      <c r="O4151">
        <f>INDEX(lehmad!B$2:B$412,MATCH(klypsid!$B4151,lehmad!$A$2:$A$412,0))</f>
        <v>38764</v>
      </c>
      <c r="P4151">
        <f>INDEX(lehmad!D$2:D$412,MATCH(klypsid!$B4151,lehmad!$A$2:$A$412,0))</f>
        <v>112</v>
      </c>
      <c r="Q4151">
        <f>INDEX(lehmad!E$2:E$412,MATCH(klypsid!$B4151,lehmad!$A$2:$A$412,0))</f>
        <v>1</v>
      </c>
      <c r="R4151" t="str">
        <f>INDEX(lehmad!F$2:F$412,MATCH(klypsid!$B4151,lehmad!$A$2:$A$412,0))</f>
        <v>LANCELOT-ET</v>
      </c>
      <c r="S4151">
        <f>INDEX(lehmad!H$2:H$412,MATCH(klypsid!$B4151,lehmad!$A$2:$A$412,0))</f>
        <v>126</v>
      </c>
      <c r="T4151">
        <f>INDEX(lehmad!K$2:K$412,MATCH(klypsid!$B4151,lehmad!$A$2:$A$412,0))</f>
        <v>122</v>
      </c>
      <c r="U4151" s="4">
        <f t="shared" si="128"/>
        <v>1</v>
      </c>
      <c r="V4151">
        <f t="shared" si="129"/>
        <v>24</v>
      </c>
    </row>
    <row r="4152" spans="1:22" x14ac:dyDescent="0.25">
      <c r="A4152">
        <v>3856</v>
      </c>
      <c r="B4152" t="str">
        <f>"E"&amp;A4152</f>
        <v>E3856</v>
      </c>
      <c r="C4152" t="s">
        <v>116</v>
      </c>
      <c r="D4152">
        <v>2</v>
      </c>
      <c r="E4152">
        <f>IF(D4152&lt;4,D4152,4)</f>
        <v>2</v>
      </c>
      <c r="F4152" s="1">
        <v>40013</v>
      </c>
      <c r="G4152" s="1">
        <v>40066</v>
      </c>
      <c r="H4152" s="3">
        <f>G4152-F4152</f>
        <v>53</v>
      </c>
      <c r="I4152" s="3">
        <f>IF(H4152&lt;=60,1,IF(H4152&lt;=150,2,3))</f>
        <v>1</v>
      </c>
      <c r="J4152">
        <v>48.7</v>
      </c>
      <c r="K4152">
        <v>3.51</v>
      </c>
      <c r="L4152">
        <v>2.81</v>
      </c>
      <c r="M4152">
        <v>62</v>
      </c>
      <c r="N4152">
        <f>LOG(M4152/100,2)+3</f>
        <v>2.3103401206121505</v>
      </c>
      <c r="O4152">
        <f>INDEX(lehmad!B$2:B$412,MATCH(klypsid!$B4152,lehmad!$A$2:$A$412,0))</f>
        <v>38764</v>
      </c>
      <c r="P4152">
        <f>INDEX(lehmad!D$2:D$412,MATCH(klypsid!$B4152,lehmad!$A$2:$A$412,0))</f>
        <v>112</v>
      </c>
      <c r="Q4152">
        <f>INDEX(lehmad!E$2:E$412,MATCH(klypsid!$B4152,lehmad!$A$2:$A$412,0))</f>
        <v>1</v>
      </c>
      <c r="R4152" t="str">
        <f>INDEX(lehmad!F$2:F$412,MATCH(klypsid!$B4152,lehmad!$A$2:$A$412,0))</f>
        <v>LANCELOT-ET</v>
      </c>
      <c r="S4152">
        <f>INDEX(lehmad!H$2:H$412,MATCH(klypsid!$B4152,lehmad!$A$2:$A$412,0))</f>
        <v>126</v>
      </c>
      <c r="T4152">
        <f>INDEX(lehmad!K$2:K$412,MATCH(klypsid!$B4152,lehmad!$A$2:$A$412,0))</f>
        <v>122</v>
      </c>
      <c r="U4152" s="4">
        <f t="shared" si="128"/>
        <v>2</v>
      </c>
      <c r="V4152">
        <f t="shared" si="129"/>
        <v>29</v>
      </c>
    </row>
    <row r="4153" spans="1:22" x14ac:dyDescent="0.25">
      <c r="A4153">
        <v>3856</v>
      </c>
      <c r="B4153" t="str">
        <f>"E"&amp;A4153</f>
        <v>E3856</v>
      </c>
      <c r="C4153" t="s">
        <v>116</v>
      </c>
      <c r="D4153">
        <v>2</v>
      </c>
      <c r="E4153">
        <f>IF(D4153&lt;4,D4153,4)</f>
        <v>2</v>
      </c>
      <c r="F4153" s="1">
        <v>40013</v>
      </c>
      <c r="G4153" s="1">
        <v>40094</v>
      </c>
      <c r="H4153" s="3">
        <f>G4153-F4153</f>
        <v>81</v>
      </c>
      <c r="I4153" s="3">
        <f>IF(H4153&lt;=60,1,IF(H4153&lt;=150,2,3))</f>
        <v>2</v>
      </c>
      <c r="J4153">
        <v>42.4</v>
      </c>
      <c r="K4153">
        <v>3.15</v>
      </c>
      <c r="L4153">
        <v>3.1</v>
      </c>
      <c r="M4153">
        <v>20</v>
      </c>
      <c r="N4153">
        <f>LOG(M4153/100,2)+3</f>
        <v>0.67807190511263782</v>
      </c>
      <c r="O4153">
        <f>INDEX(lehmad!B$2:B$412,MATCH(klypsid!$B4153,lehmad!$A$2:$A$412,0))</f>
        <v>38764</v>
      </c>
      <c r="P4153">
        <f>INDEX(lehmad!D$2:D$412,MATCH(klypsid!$B4153,lehmad!$A$2:$A$412,0))</f>
        <v>112</v>
      </c>
      <c r="Q4153">
        <f>INDEX(lehmad!E$2:E$412,MATCH(klypsid!$B4153,lehmad!$A$2:$A$412,0))</f>
        <v>1</v>
      </c>
      <c r="R4153" t="str">
        <f>INDEX(lehmad!F$2:F$412,MATCH(klypsid!$B4153,lehmad!$A$2:$A$412,0))</f>
        <v>LANCELOT-ET</v>
      </c>
      <c r="S4153">
        <f>INDEX(lehmad!H$2:H$412,MATCH(klypsid!$B4153,lehmad!$A$2:$A$412,0))</f>
        <v>126</v>
      </c>
      <c r="T4153">
        <f>INDEX(lehmad!K$2:K$412,MATCH(klypsid!$B4153,lehmad!$A$2:$A$412,0))</f>
        <v>122</v>
      </c>
      <c r="U4153" s="4">
        <f t="shared" si="128"/>
        <v>3</v>
      </c>
      <c r="V4153">
        <f t="shared" si="129"/>
        <v>28</v>
      </c>
    </row>
    <row r="4154" spans="1:22" x14ac:dyDescent="0.25">
      <c r="A4154">
        <v>3856</v>
      </c>
      <c r="B4154" t="str">
        <f>"E"&amp;A4154</f>
        <v>E3856</v>
      </c>
      <c r="C4154" t="s">
        <v>116</v>
      </c>
      <c r="D4154">
        <v>2</v>
      </c>
      <c r="E4154">
        <f>IF(D4154&lt;4,D4154,4)</f>
        <v>2</v>
      </c>
      <c r="F4154" s="1">
        <v>40013</v>
      </c>
      <c r="G4154" s="1">
        <v>40125</v>
      </c>
      <c r="H4154" s="3">
        <f>G4154-F4154</f>
        <v>112</v>
      </c>
      <c r="I4154" s="3">
        <f>IF(H4154&lt;=60,1,IF(H4154&lt;=150,2,3))</f>
        <v>2</v>
      </c>
      <c r="J4154">
        <v>45.1</v>
      </c>
      <c r="K4154">
        <v>3.62</v>
      </c>
      <c r="L4154">
        <v>3.33</v>
      </c>
      <c r="M4154">
        <v>19</v>
      </c>
      <c r="N4154">
        <f>LOG(M4154/100,2)+3</f>
        <v>0.60407132366886085</v>
      </c>
      <c r="O4154">
        <f>INDEX(lehmad!B$2:B$412,MATCH(klypsid!$B4154,lehmad!$A$2:$A$412,0))</f>
        <v>38764</v>
      </c>
      <c r="P4154">
        <f>INDEX(lehmad!D$2:D$412,MATCH(klypsid!$B4154,lehmad!$A$2:$A$412,0))</f>
        <v>112</v>
      </c>
      <c r="Q4154">
        <f>INDEX(lehmad!E$2:E$412,MATCH(klypsid!$B4154,lehmad!$A$2:$A$412,0))</f>
        <v>1</v>
      </c>
      <c r="R4154" t="str">
        <f>INDEX(lehmad!F$2:F$412,MATCH(klypsid!$B4154,lehmad!$A$2:$A$412,0))</f>
        <v>LANCELOT-ET</v>
      </c>
      <c r="S4154">
        <f>INDEX(lehmad!H$2:H$412,MATCH(klypsid!$B4154,lehmad!$A$2:$A$412,0))</f>
        <v>126</v>
      </c>
      <c r="T4154">
        <f>INDEX(lehmad!K$2:K$412,MATCH(klypsid!$B4154,lehmad!$A$2:$A$412,0))</f>
        <v>122</v>
      </c>
      <c r="U4154" s="4">
        <f t="shared" si="128"/>
        <v>4</v>
      </c>
      <c r="V4154">
        <f t="shared" si="129"/>
        <v>31</v>
      </c>
    </row>
    <row r="4155" spans="1:22" x14ac:dyDescent="0.25">
      <c r="A4155">
        <v>3856</v>
      </c>
      <c r="B4155" t="str">
        <f>"E"&amp;A4155</f>
        <v>E3856</v>
      </c>
      <c r="C4155" t="s">
        <v>116</v>
      </c>
      <c r="D4155">
        <v>2</v>
      </c>
      <c r="E4155">
        <f>IF(D4155&lt;4,D4155,4)</f>
        <v>2</v>
      </c>
      <c r="F4155" s="1">
        <v>40013</v>
      </c>
      <c r="G4155" s="1">
        <v>40153</v>
      </c>
      <c r="H4155" s="3">
        <f>G4155-F4155</f>
        <v>140</v>
      </c>
      <c r="I4155" s="3">
        <f>IF(H4155&lt;=60,1,IF(H4155&lt;=150,2,3))</f>
        <v>2</v>
      </c>
      <c r="J4155">
        <v>42.4</v>
      </c>
      <c r="K4155">
        <v>3.77</v>
      </c>
      <c r="L4155">
        <v>3.33</v>
      </c>
      <c r="M4155">
        <v>23</v>
      </c>
      <c r="N4155">
        <f>LOG(M4155/100,2)+3</f>
        <v>0.87970576628228825</v>
      </c>
      <c r="O4155">
        <f>INDEX(lehmad!B$2:B$412,MATCH(klypsid!$B4155,lehmad!$A$2:$A$412,0))</f>
        <v>38764</v>
      </c>
      <c r="P4155">
        <f>INDEX(lehmad!D$2:D$412,MATCH(klypsid!$B4155,lehmad!$A$2:$A$412,0))</f>
        <v>112</v>
      </c>
      <c r="Q4155">
        <f>INDEX(lehmad!E$2:E$412,MATCH(klypsid!$B4155,lehmad!$A$2:$A$412,0))</f>
        <v>1</v>
      </c>
      <c r="R4155" t="str">
        <f>INDEX(lehmad!F$2:F$412,MATCH(klypsid!$B4155,lehmad!$A$2:$A$412,0))</f>
        <v>LANCELOT-ET</v>
      </c>
      <c r="S4155">
        <f>INDEX(lehmad!H$2:H$412,MATCH(klypsid!$B4155,lehmad!$A$2:$A$412,0))</f>
        <v>126</v>
      </c>
      <c r="T4155">
        <f>INDEX(lehmad!K$2:K$412,MATCH(klypsid!$B4155,lehmad!$A$2:$A$412,0))</f>
        <v>122</v>
      </c>
      <c r="U4155" s="4">
        <f t="shared" si="128"/>
        <v>5</v>
      </c>
      <c r="V4155">
        <f t="shared" si="129"/>
        <v>28</v>
      </c>
    </row>
    <row r="4156" spans="1:22" x14ac:dyDescent="0.25">
      <c r="A4156">
        <v>3856</v>
      </c>
      <c r="B4156" t="str">
        <f>"E"&amp;A4156</f>
        <v>E3856</v>
      </c>
      <c r="C4156" t="s">
        <v>116</v>
      </c>
      <c r="D4156">
        <v>2</v>
      </c>
      <c r="E4156">
        <f>IF(D4156&lt;4,D4156,4)</f>
        <v>2</v>
      </c>
      <c r="F4156" s="1">
        <v>40013</v>
      </c>
      <c r="G4156" s="1">
        <v>40186</v>
      </c>
      <c r="H4156" s="3">
        <f>G4156-F4156</f>
        <v>173</v>
      </c>
      <c r="I4156" s="3">
        <f>IF(H4156&lt;=60,1,IF(H4156&lt;=150,2,3))</f>
        <v>3</v>
      </c>
      <c r="J4156">
        <v>36</v>
      </c>
      <c r="K4156">
        <v>4.6500000000000004</v>
      </c>
      <c r="L4156">
        <v>3.45</v>
      </c>
      <c r="M4156">
        <v>16</v>
      </c>
      <c r="N4156">
        <f>LOG(M4156/100,2)+3</f>
        <v>0.35614381022527519</v>
      </c>
      <c r="O4156">
        <f>INDEX(lehmad!B$2:B$412,MATCH(klypsid!$B4156,lehmad!$A$2:$A$412,0))</f>
        <v>38764</v>
      </c>
      <c r="P4156">
        <f>INDEX(lehmad!D$2:D$412,MATCH(klypsid!$B4156,lehmad!$A$2:$A$412,0))</f>
        <v>112</v>
      </c>
      <c r="Q4156">
        <f>INDEX(lehmad!E$2:E$412,MATCH(klypsid!$B4156,lehmad!$A$2:$A$412,0))</f>
        <v>1</v>
      </c>
      <c r="R4156" t="str">
        <f>INDEX(lehmad!F$2:F$412,MATCH(klypsid!$B4156,lehmad!$A$2:$A$412,0))</f>
        <v>LANCELOT-ET</v>
      </c>
      <c r="S4156">
        <f>INDEX(lehmad!H$2:H$412,MATCH(klypsid!$B4156,lehmad!$A$2:$A$412,0))</f>
        <v>126</v>
      </c>
      <c r="T4156">
        <f>INDEX(lehmad!K$2:K$412,MATCH(klypsid!$B4156,lehmad!$A$2:$A$412,0))</f>
        <v>122</v>
      </c>
      <c r="U4156" s="4">
        <f t="shared" si="128"/>
        <v>6</v>
      </c>
      <c r="V4156">
        <f t="shared" si="129"/>
        <v>33</v>
      </c>
    </row>
    <row r="4157" spans="1:22" x14ac:dyDescent="0.25">
      <c r="A4157">
        <v>3856</v>
      </c>
      <c r="B4157" t="str">
        <f>"E"&amp;A4157</f>
        <v>E3856</v>
      </c>
      <c r="C4157" t="s">
        <v>116</v>
      </c>
      <c r="D4157">
        <v>2</v>
      </c>
      <c r="E4157">
        <f>IF(D4157&lt;4,D4157,4)</f>
        <v>2</v>
      </c>
      <c r="F4157" s="1">
        <v>40013</v>
      </c>
      <c r="G4157" s="1">
        <v>40214</v>
      </c>
      <c r="H4157" s="3">
        <f>G4157-F4157</f>
        <v>201</v>
      </c>
      <c r="I4157" s="3">
        <f>IF(H4157&lt;=60,1,IF(H4157&lt;=150,2,3))</f>
        <v>3</v>
      </c>
      <c r="J4157">
        <v>28.5</v>
      </c>
      <c r="K4157">
        <v>5.45</v>
      </c>
      <c r="L4157">
        <v>3.71</v>
      </c>
      <c r="M4157">
        <v>38</v>
      </c>
      <c r="N4157">
        <f>LOG(M4157/100,2)+3</f>
        <v>1.6040713236688608</v>
      </c>
      <c r="O4157">
        <f>INDEX(lehmad!B$2:B$412,MATCH(klypsid!$B4157,lehmad!$A$2:$A$412,0))</f>
        <v>38764</v>
      </c>
      <c r="P4157">
        <f>INDEX(lehmad!D$2:D$412,MATCH(klypsid!$B4157,lehmad!$A$2:$A$412,0))</f>
        <v>112</v>
      </c>
      <c r="Q4157">
        <f>INDEX(lehmad!E$2:E$412,MATCH(klypsid!$B4157,lehmad!$A$2:$A$412,0))</f>
        <v>1</v>
      </c>
      <c r="R4157" t="str">
        <f>INDEX(lehmad!F$2:F$412,MATCH(klypsid!$B4157,lehmad!$A$2:$A$412,0))</f>
        <v>LANCELOT-ET</v>
      </c>
      <c r="S4157">
        <f>INDEX(lehmad!H$2:H$412,MATCH(klypsid!$B4157,lehmad!$A$2:$A$412,0))</f>
        <v>126</v>
      </c>
      <c r="T4157">
        <f>INDEX(lehmad!K$2:K$412,MATCH(klypsid!$B4157,lehmad!$A$2:$A$412,0))</f>
        <v>122</v>
      </c>
      <c r="U4157" s="4">
        <f t="shared" si="128"/>
        <v>7</v>
      </c>
      <c r="V4157">
        <f t="shared" si="129"/>
        <v>28</v>
      </c>
    </row>
    <row r="4158" spans="1:22" x14ac:dyDescent="0.25">
      <c r="A4158">
        <v>3856</v>
      </c>
      <c r="B4158" t="str">
        <f>"E"&amp;A4158</f>
        <v>E3856</v>
      </c>
      <c r="C4158" t="s">
        <v>116</v>
      </c>
      <c r="D4158">
        <v>2</v>
      </c>
      <c r="E4158">
        <f>IF(D4158&lt;4,D4158,4)</f>
        <v>2</v>
      </c>
      <c r="F4158" s="1">
        <v>40013</v>
      </c>
      <c r="G4158" s="1">
        <v>40242</v>
      </c>
      <c r="H4158" s="3">
        <f>G4158-F4158</f>
        <v>229</v>
      </c>
      <c r="I4158" s="3">
        <f>IF(H4158&lt;=60,1,IF(H4158&lt;=150,2,3))</f>
        <v>3</v>
      </c>
      <c r="J4158">
        <v>31.9</v>
      </c>
      <c r="K4158">
        <v>4.75</v>
      </c>
      <c r="L4158">
        <v>3.41</v>
      </c>
      <c r="M4158">
        <v>38</v>
      </c>
      <c r="N4158">
        <f>LOG(M4158/100,2)+3</f>
        <v>1.6040713236688608</v>
      </c>
      <c r="O4158">
        <f>INDEX(lehmad!B$2:B$412,MATCH(klypsid!$B4158,lehmad!$A$2:$A$412,0))</f>
        <v>38764</v>
      </c>
      <c r="P4158">
        <f>INDEX(lehmad!D$2:D$412,MATCH(klypsid!$B4158,lehmad!$A$2:$A$412,0))</f>
        <v>112</v>
      </c>
      <c r="Q4158">
        <f>INDEX(lehmad!E$2:E$412,MATCH(klypsid!$B4158,lehmad!$A$2:$A$412,0))</f>
        <v>1</v>
      </c>
      <c r="R4158" t="str">
        <f>INDEX(lehmad!F$2:F$412,MATCH(klypsid!$B4158,lehmad!$A$2:$A$412,0))</f>
        <v>LANCELOT-ET</v>
      </c>
      <c r="S4158">
        <f>INDEX(lehmad!H$2:H$412,MATCH(klypsid!$B4158,lehmad!$A$2:$A$412,0))</f>
        <v>126</v>
      </c>
      <c r="T4158">
        <f>INDEX(lehmad!K$2:K$412,MATCH(klypsid!$B4158,lehmad!$A$2:$A$412,0))</f>
        <v>122</v>
      </c>
      <c r="U4158" s="4">
        <f t="shared" si="128"/>
        <v>8</v>
      </c>
      <c r="V4158">
        <f t="shared" si="129"/>
        <v>28</v>
      </c>
    </row>
    <row r="4159" spans="1:22" x14ac:dyDescent="0.25">
      <c r="A4159">
        <v>3856</v>
      </c>
      <c r="B4159" t="str">
        <f>"E"&amp;A4159</f>
        <v>E3856</v>
      </c>
      <c r="C4159" t="s">
        <v>116</v>
      </c>
      <c r="D4159">
        <v>2</v>
      </c>
      <c r="E4159">
        <f>IF(D4159&lt;4,D4159,4)</f>
        <v>2</v>
      </c>
      <c r="F4159" s="1">
        <v>40013</v>
      </c>
      <c r="G4159" s="1">
        <v>40276</v>
      </c>
      <c r="H4159" s="3">
        <f>G4159-F4159</f>
        <v>263</v>
      </c>
      <c r="I4159" s="3">
        <f>IF(H4159&lt;=60,1,IF(H4159&lt;=150,2,3))</f>
        <v>3</v>
      </c>
      <c r="J4159">
        <v>30.8</v>
      </c>
      <c r="K4159">
        <v>4.25</v>
      </c>
      <c r="L4159">
        <v>3.38</v>
      </c>
      <c r="M4159">
        <v>36</v>
      </c>
      <c r="N4159">
        <f>LOG(M4159/100,2)+3</f>
        <v>1.5260688116675876</v>
      </c>
      <c r="O4159">
        <f>INDEX(lehmad!B$2:B$412,MATCH(klypsid!$B4159,lehmad!$A$2:$A$412,0))</f>
        <v>38764</v>
      </c>
      <c r="P4159">
        <f>INDEX(lehmad!D$2:D$412,MATCH(klypsid!$B4159,lehmad!$A$2:$A$412,0))</f>
        <v>112</v>
      </c>
      <c r="Q4159">
        <f>INDEX(lehmad!E$2:E$412,MATCH(klypsid!$B4159,lehmad!$A$2:$A$412,0))</f>
        <v>1</v>
      </c>
      <c r="R4159" t="str">
        <f>INDEX(lehmad!F$2:F$412,MATCH(klypsid!$B4159,lehmad!$A$2:$A$412,0))</f>
        <v>LANCELOT-ET</v>
      </c>
      <c r="S4159">
        <f>INDEX(lehmad!H$2:H$412,MATCH(klypsid!$B4159,lehmad!$A$2:$A$412,0))</f>
        <v>126</v>
      </c>
      <c r="T4159">
        <f>INDEX(lehmad!K$2:K$412,MATCH(klypsid!$B4159,lehmad!$A$2:$A$412,0))</f>
        <v>122</v>
      </c>
      <c r="U4159" s="4">
        <f t="shared" si="128"/>
        <v>9</v>
      </c>
      <c r="V4159">
        <f t="shared" si="129"/>
        <v>34</v>
      </c>
    </row>
    <row r="4160" spans="1:22" x14ac:dyDescent="0.25">
      <c r="A4160">
        <v>3856</v>
      </c>
      <c r="B4160" t="str">
        <f>"E"&amp;A4160</f>
        <v>E3856</v>
      </c>
      <c r="C4160" t="s">
        <v>116</v>
      </c>
      <c r="D4160">
        <v>2</v>
      </c>
      <c r="E4160">
        <f>IF(D4160&lt;4,D4160,4)</f>
        <v>2</v>
      </c>
      <c r="F4160" s="1">
        <v>40013</v>
      </c>
      <c r="G4160" s="1">
        <v>40304</v>
      </c>
      <c r="H4160" s="3">
        <f>G4160-F4160</f>
        <v>291</v>
      </c>
      <c r="I4160" s="3">
        <f>IF(H4160&lt;=60,1,IF(H4160&lt;=150,2,3))</f>
        <v>3</v>
      </c>
      <c r="J4160">
        <v>23.1</v>
      </c>
      <c r="K4160">
        <v>4.7699999999999996</v>
      </c>
      <c r="L4160">
        <v>3.47</v>
      </c>
      <c r="M4160">
        <v>57</v>
      </c>
      <c r="N4160">
        <f>LOG(M4160/100,2)+3</f>
        <v>2.1890338243900169</v>
      </c>
      <c r="O4160">
        <f>INDEX(lehmad!B$2:B$412,MATCH(klypsid!$B4160,lehmad!$A$2:$A$412,0))</f>
        <v>38764</v>
      </c>
      <c r="P4160">
        <f>INDEX(lehmad!D$2:D$412,MATCH(klypsid!$B4160,lehmad!$A$2:$A$412,0))</f>
        <v>112</v>
      </c>
      <c r="Q4160">
        <f>INDEX(lehmad!E$2:E$412,MATCH(klypsid!$B4160,lehmad!$A$2:$A$412,0))</f>
        <v>1</v>
      </c>
      <c r="R4160" t="str">
        <f>INDEX(lehmad!F$2:F$412,MATCH(klypsid!$B4160,lehmad!$A$2:$A$412,0))</f>
        <v>LANCELOT-ET</v>
      </c>
      <c r="S4160">
        <f>INDEX(lehmad!H$2:H$412,MATCH(klypsid!$B4160,lehmad!$A$2:$A$412,0))</f>
        <v>126</v>
      </c>
      <c r="T4160">
        <f>INDEX(lehmad!K$2:K$412,MATCH(klypsid!$B4160,lehmad!$A$2:$A$412,0))</f>
        <v>122</v>
      </c>
      <c r="U4160" s="4">
        <f t="shared" si="128"/>
        <v>10</v>
      </c>
      <c r="V4160">
        <f t="shared" si="129"/>
        <v>28</v>
      </c>
    </row>
    <row r="4161" spans="1:22" x14ac:dyDescent="0.25">
      <c r="A4161">
        <v>3856</v>
      </c>
      <c r="B4161" t="str">
        <f>"E"&amp;A4161</f>
        <v>E3856</v>
      </c>
      <c r="C4161" t="s">
        <v>116</v>
      </c>
      <c r="D4161">
        <v>3</v>
      </c>
      <c r="E4161">
        <f>IF(D4161&lt;4,D4161,4)</f>
        <v>3</v>
      </c>
      <c r="F4161" s="1">
        <v>40381</v>
      </c>
      <c r="G4161" s="1">
        <v>40396</v>
      </c>
      <c r="H4161" s="3">
        <f>G4161-F4161</f>
        <v>15</v>
      </c>
      <c r="I4161" s="3">
        <f>IF(H4161&lt;=60,1,IF(H4161&lt;=150,2,3))</f>
        <v>1</v>
      </c>
      <c r="J4161">
        <v>41.9</v>
      </c>
      <c r="K4161">
        <v>3.15</v>
      </c>
      <c r="L4161">
        <v>3.09</v>
      </c>
      <c r="M4161">
        <v>80</v>
      </c>
      <c r="N4161">
        <f>LOG(M4161/100,2)+3</f>
        <v>2.6780719051126378</v>
      </c>
      <c r="O4161">
        <f>INDEX(lehmad!B$2:B$412,MATCH(klypsid!$B4161,lehmad!$A$2:$A$412,0))</f>
        <v>38764</v>
      </c>
      <c r="P4161">
        <f>INDEX(lehmad!D$2:D$412,MATCH(klypsid!$B4161,lehmad!$A$2:$A$412,0))</f>
        <v>112</v>
      </c>
      <c r="Q4161">
        <f>INDEX(lehmad!E$2:E$412,MATCH(klypsid!$B4161,lehmad!$A$2:$A$412,0))</f>
        <v>1</v>
      </c>
      <c r="R4161" t="str">
        <f>INDEX(lehmad!F$2:F$412,MATCH(klypsid!$B4161,lehmad!$A$2:$A$412,0))</f>
        <v>LANCELOT-ET</v>
      </c>
      <c r="S4161">
        <f>INDEX(lehmad!H$2:H$412,MATCH(klypsid!$B4161,lehmad!$A$2:$A$412,0))</f>
        <v>126</v>
      </c>
      <c r="T4161">
        <f>INDEX(lehmad!K$2:K$412,MATCH(klypsid!$B4161,lehmad!$A$2:$A$412,0))</f>
        <v>122</v>
      </c>
      <c r="U4161" s="4">
        <f t="shared" si="128"/>
        <v>1</v>
      </c>
      <c r="V4161">
        <f t="shared" si="129"/>
        <v>15</v>
      </c>
    </row>
    <row r="4162" spans="1:22" x14ac:dyDescent="0.25">
      <c r="A4162">
        <v>3856</v>
      </c>
      <c r="B4162" t="str">
        <f>"E"&amp;A4162</f>
        <v>E3856</v>
      </c>
      <c r="C4162" t="s">
        <v>116</v>
      </c>
      <c r="D4162">
        <v>3</v>
      </c>
      <c r="E4162">
        <f>IF(D4162&lt;4,D4162,4)</f>
        <v>3</v>
      </c>
      <c r="F4162" s="1">
        <v>40381</v>
      </c>
      <c r="G4162" s="1">
        <v>40434</v>
      </c>
      <c r="H4162" s="3">
        <f>G4162-F4162</f>
        <v>53</v>
      </c>
      <c r="I4162" s="3">
        <f>IF(H4162&lt;=60,1,IF(H4162&lt;=150,2,3))</f>
        <v>1</v>
      </c>
      <c r="J4162">
        <v>54.4</v>
      </c>
      <c r="K4162">
        <v>2.91</v>
      </c>
      <c r="L4162">
        <v>2.96</v>
      </c>
      <c r="M4162">
        <v>19</v>
      </c>
      <c r="N4162">
        <f>LOG(M4162/100,2)+3</f>
        <v>0.60407132366886085</v>
      </c>
      <c r="O4162">
        <f>INDEX(lehmad!B$2:B$412,MATCH(klypsid!$B4162,lehmad!$A$2:$A$412,0))</f>
        <v>38764</v>
      </c>
      <c r="P4162">
        <f>INDEX(lehmad!D$2:D$412,MATCH(klypsid!$B4162,lehmad!$A$2:$A$412,0))</f>
        <v>112</v>
      </c>
      <c r="Q4162">
        <f>INDEX(lehmad!E$2:E$412,MATCH(klypsid!$B4162,lehmad!$A$2:$A$412,0))</f>
        <v>1</v>
      </c>
      <c r="R4162" t="str">
        <f>INDEX(lehmad!F$2:F$412,MATCH(klypsid!$B4162,lehmad!$A$2:$A$412,0))</f>
        <v>LANCELOT-ET</v>
      </c>
      <c r="S4162">
        <f>INDEX(lehmad!H$2:H$412,MATCH(klypsid!$B4162,lehmad!$A$2:$A$412,0))</f>
        <v>126</v>
      </c>
      <c r="T4162">
        <f>INDEX(lehmad!K$2:K$412,MATCH(klypsid!$B4162,lehmad!$A$2:$A$412,0))</f>
        <v>122</v>
      </c>
      <c r="U4162" s="4">
        <f t="shared" si="128"/>
        <v>2</v>
      </c>
      <c r="V4162">
        <f t="shared" si="129"/>
        <v>38</v>
      </c>
    </row>
    <row r="4163" spans="1:22" x14ac:dyDescent="0.25">
      <c r="A4163">
        <v>3856</v>
      </c>
      <c r="B4163" t="str">
        <f>"E"&amp;A4163</f>
        <v>E3856</v>
      </c>
      <c r="C4163" t="s">
        <v>116</v>
      </c>
      <c r="D4163">
        <v>3</v>
      </c>
      <c r="E4163">
        <f>IF(D4163&lt;4,D4163,4)</f>
        <v>3</v>
      </c>
      <c r="F4163" s="1">
        <v>40381</v>
      </c>
      <c r="G4163" s="1">
        <v>40462</v>
      </c>
      <c r="H4163" s="3">
        <f>G4163-F4163</f>
        <v>81</v>
      </c>
      <c r="I4163" s="3">
        <f>IF(H4163&lt;=60,1,IF(H4163&lt;=150,2,3))</f>
        <v>2</v>
      </c>
      <c r="J4163">
        <v>54.1</v>
      </c>
      <c r="K4163">
        <v>3.35</v>
      </c>
      <c r="L4163">
        <v>3.2</v>
      </c>
      <c r="M4163">
        <v>16</v>
      </c>
      <c r="N4163">
        <f>LOG(M4163/100,2)+3</f>
        <v>0.35614381022527519</v>
      </c>
      <c r="O4163">
        <f>INDEX(lehmad!B$2:B$412,MATCH(klypsid!$B4163,lehmad!$A$2:$A$412,0))</f>
        <v>38764</v>
      </c>
      <c r="P4163">
        <f>INDEX(lehmad!D$2:D$412,MATCH(klypsid!$B4163,lehmad!$A$2:$A$412,0))</f>
        <v>112</v>
      </c>
      <c r="Q4163">
        <f>INDEX(lehmad!E$2:E$412,MATCH(klypsid!$B4163,lehmad!$A$2:$A$412,0))</f>
        <v>1</v>
      </c>
      <c r="R4163" t="str">
        <f>INDEX(lehmad!F$2:F$412,MATCH(klypsid!$B4163,lehmad!$A$2:$A$412,0))</f>
        <v>LANCELOT-ET</v>
      </c>
      <c r="S4163">
        <f>INDEX(lehmad!H$2:H$412,MATCH(klypsid!$B4163,lehmad!$A$2:$A$412,0))</f>
        <v>126</v>
      </c>
      <c r="T4163">
        <f>INDEX(lehmad!K$2:K$412,MATCH(klypsid!$B4163,lehmad!$A$2:$A$412,0))</f>
        <v>122</v>
      </c>
      <c r="U4163" s="4">
        <f t="shared" ref="U4163:U4226" si="130">IF(AND(A4163=A4162,D4163=D4162),U4162+1,1)</f>
        <v>3</v>
      </c>
      <c r="V4163">
        <f t="shared" ref="V4163:V4226" si="131">IF(AND(A4163=A4162,D4163=D4162),G4163-G4162,G4163-F4163)</f>
        <v>28</v>
      </c>
    </row>
    <row r="4164" spans="1:22" x14ac:dyDescent="0.25">
      <c r="A4164">
        <v>3856</v>
      </c>
      <c r="B4164" t="str">
        <f>"E"&amp;A4164</f>
        <v>E3856</v>
      </c>
      <c r="C4164" t="s">
        <v>116</v>
      </c>
      <c r="D4164">
        <v>3</v>
      </c>
      <c r="E4164">
        <f>IF(D4164&lt;4,D4164,4)</f>
        <v>3</v>
      </c>
      <c r="F4164" s="1">
        <v>40381</v>
      </c>
      <c r="G4164" s="1">
        <v>40493</v>
      </c>
      <c r="H4164" s="3">
        <f>G4164-F4164</f>
        <v>112</v>
      </c>
      <c r="I4164" s="3">
        <f>IF(H4164&lt;=60,1,IF(H4164&lt;=150,2,3))</f>
        <v>2</v>
      </c>
      <c r="J4164">
        <v>47</v>
      </c>
      <c r="K4164">
        <v>3.9</v>
      </c>
      <c r="L4164">
        <v>3.22</v>
      </c>
      <c r="M4164">
        <v>9</v>
      </c>
      <c r="N4164">
        <f>LOG(M4164/100,2)+3</f>
        <v>-0.47393118833241266</v>
      </c>
      <c r="O4164">
        <f>INDEX(lehmad!B$2:B$412,MATCH(klypsid!$B4164,lehmad!$A$2:$A$412,0))</f>
        <v>38764</v>
      </c>
      <c r="P4164">
        <f>INDEX(lehmad!D$2:D$412,MATCH(klypsid!$B4164,lehmad!$A$2:$A$412,0))</f>
        <v>112</v>
      </c>
      <c r="Q4164">
        <f>INDEX(lehmad!E$2:E$412,MATCH(klypsid!$B4164,lehmad!$A$2:$A$412,0))</f>
        <v>1</v>
      </c>
      <c r="R4164" t="str">
        <f>INDEX(lehmad!F$2:F$412,MATCH(klypsid!$B4164,lehmad!$A$2:$A$412,0))</f>
        <v>LANCELOT-ET</v>
      </c>
      <c r="S4164">
        <f>INDEX(lehmad!H$2:H$412,MATCH(klypsid!$B4164,lehmad!$A$2:$A$412,0))</f>
        <v>126</v>
      </c>
      <c r="T4164">
        <f>INDEX(lehmad!K$2:K$412,MATCH(klypsid!$B4164,lehmad!$A$2:$A$412,0))</f>
        <v>122</v>
      </c>
      <c r="U4164" s="4">
        <f t="shared" si="130"/>
        <v>4</v>
      </c>
      <c r="V4164">
        <f t="shared" si="131"/>
        <v>31</v>
      </c>
    </row>
    <row r="4165" spans="1:22" x14ac:dyDescent="0.25">
      <c r="A4165">
        <v>3856</v>
      </c>
      <c r="B4165" t="str">
        <f>"E"&amp;A4165</f>
        <v>E3856</v>
      </c>
      <c r="C4165" t="s">
        <v>116</v>
      </c>
      <c r="D4165">
        <v>3</v>
      </c>
      <c r="E4165">
        <f>IF(D4165&lt;4,D4165,4)</f>
        <v>3</v>
      </c>
      <c r="F4165" s="1">
        <v>40381</v>
      </c>
      <c r="G4165" s="1">
        <v>40521</v>
      </c>
      <c r="H4165" s="3">
        <f>G4165-F4165</f>
        <v>140</v>
      </c>
      <c r="I4165" s="3">
        <f>IF(H4165&lt;=60,1,IF(H4165&lt;=150,2,3))</f>
        <v>2</v>
      </c>
      <c r="J4165">
        <v>40.200000000000003</v>
      </c>
      <c r="K4165">
        <v>4.16</v>
      </c>
      <c r="L4165">
        <v>3.35</v>
      </c>
      <c r="M4165">
        <v>21</v>
      </c>
      <c r="N4165">
        <f>LOG(M4165/100,2)+3</f>
        <v>0.74846123300403544</v>
      </c>
      <c r="O4165">
        <f>INDEX(lehmad!B$2:B$412,MATCH(klypsid!$B4165,lehmad!$A$2:$A$412,0))</f>
        <v>38764</v>
      </c>
      <c r="P4165">
        <f>INDEX(lehmad!D$2:D$412,MATCH(klypsid!$B4165,lehmad!$A$2:$A$412,0))</f>
        <v>112</v>
      </c>
      <c r="Q4165">
        <f>INDEX(lehmad!E$2:E$412,MATCH(klypsid!$B4165,lehmad!$A$2:$A$412,0))</f>
        <v>1</v>
      </c>
      <c r="R4165" t="str">
        <f>INDEX(lehmad!F$2:F$412,MATCH(klypsid!$B4165,lehmad!$A$2:$A$412,0))</f>
        <v>LANCELOT-ET</v>
      </c>
      <c r="S4165">
        <f>INDEX(lehmad!H$2:H$412,MATCH(klypsid!$B4165,lehmad!$A$2:$A$412,0))</f>
        <v>126</v>
      </c>
      <c r="T4165">
        <f>INDEX(lehmad!K$2:K$412,MATCH(klypsid!$B4165,lehmad!$A$2:$A$412,0))</f>
        <v>122</v>
      </c>
      <c r="U4165" s="4">
        <f t="shared" si="130"/>
        <v>5</v>
      </c>
      <c r="V4165">
        <f t="shared" si="131"/>
        <v>28</v>
      </c>
    </row>
    <row r="4166" spans="1:22" x14ac:dyDescent="0.25">
      <c r="A4166">
        <v>3856</v>
      </c>
      <c r="B4166" t="str">
        <f>"E"&amp;A4166</f>
        <v>E3856</v>
      </c>
      <c r="C4166" t="s">
        <v>116</v>
      </c>
      <c r="D4166">
        <v>3</v>
      </c>
      <c r="E4166">
        <f>IF(D4166&lt;4,D4166,4)</f>
        <v>3</v>
      </c>
      <c r="F4166" s="1">
        <v>40381</v>
      </c>
      <c r="G4166" s="1">
        <v>40556</v>
      </c>
      <c r="H4166" s="3">
        <f>G4166-F4166</f>
        <v>175</v>
      </c>
      <c r="I4166" s="3">
        <f>IF(H4166&lt;=60,1,IF(H4166&lt;=150,2,3))</f>
        <v>3</v>
      </c>
      <c r="J4166">
        <v>43.9</v>
      </c>
      <c r="K4166">
        <v>4.1399999999999997</v>
      </c>
      <c r="L4166">
        <v>3.41</v>
      </c>
      <c r="M4166">
        <v>19</v>
      </c>
      <c r="N4166">
        <f>LOG(M4166/100,2)+3</f>
        <v>0.60407132366886085</v>
      </c>
      <c r="O4166">
        <f>INDEX(lehmad!B$2:B$412,MATCH(klypsid!$B4166,lehmad!$A$2:$A$412,0))</f>
        <v>38764</v>
      </c>
      <c r="P4166">
        <f>INDEX(lehmad!D$2:D$412,MATCH(klypsid!$B4166,lehmad!$A$2:$A$412,0))</f>
        <v>112</v>
      </c>
      <c r="Q4166">
        <f>INDEX(lehmad!E$2:E$412,MATCH(klypsid!$B4166,lehmad!$A$2:$A$412,0))</f>
        <v>1</v>
      </c>
      <c r="R4166" t="str">
        <f>INDEX(lehmad!F$2:F$412,MATCH(klypsid!$B4166,lehmad!$A$2:$A$412,0))</f>
        <v>LANCELOT-ET</v>
      </c>
      <c r="S4166">
        <f>INDEX(lehmad!H$2:H$412,MATCH(klypsid!$B4166,lehmad!$A$2:$A$412,0))</f>
        <v>126</v>
      </c>
      <c r="T4166">
        <f>INDEX(lehmad!K$2:K$412,MATCH(klypsid!$B4166,lehmad!$A$2:$A$412,0))</f>
        <v>122</v>
      </c>
      <c r="U4166" s="4">
        <f t="shared" si="130"/>
        <v>6</v>
      </c>
      <c r="V4166">
        <f t="shared" si="131"/>
        <v>35</v>
      </c>
    </row>
    <row r="4167" spans="1:22" x14ac:dyDescent="0.25">
      <c r="A4167">
        <v>3870</v>
      </c>
      <c r="B4167" t="str">
        <f>"E"&amp;A4167</f>
        <v>E3870</v>
      </c>
      <c r="C4167" t="s">
        <v>28</v>
      </c>
      <c r="D4167">
        <v>1</v>
      </c>
      <c r="E4167">
        <f>IF(D4167&lt;4,D4167,4)</f>
        <v>1</v>
      </c>
      <c r="F4167" s="1">
        <v>39496</v>
      </c>
      <c r="G4167" s="1">
        <v>39509</v>
      </c>
      <c r="H4167" s="3">
        <f>G4167-F4167</f>
        <v>13</v>
      </c>
      <c r="I4167" s="3">
        <f>IF(H4167&lt;=60,1,IF(H4167&lt;=150,2,3))</f>
        <v>1</v>
      </c>
      <c r="J4167">
        <v>25.1</v>
      </c>
      <c r="K4167">
        <v>4.24</v>
      </c>
      <c r="L4167">
        <v>3.23</v>
      </c>
      <c r="M4167">
        <v>157</v>
      </c>
      <c r="N4167">
        <f>LOG(M4167/100,2)+3</f>
        <v>3.6507645591169022</v>
      </c>
      <c r="O4167">
        <f>INDEX(lehmad!B$2:B$412,MATCH(klypsid!$B4167,lehmad!$A$2:$A$412,0))</f>
        <v>38774</v>
      </c>
      <c r="P4167">
        <f>INDEX(lehmad!D$2:D$412,MATCH(klypsid!$B4167,lehmad!$A$2:$A$412,0))</f>
        <v>85</v>
      </c>
      <c r="Q4167">
        <f>INDEX(lehmad!E$2:E$412,MATCH(klypsid!$B4167,lehmad!$A$2:$A$412,0))</f>
        <v>0.875</v>
      </c>
      <c r="R4167" t="str">
        <f>INDEX(lehmad!F$2:F$412,MATCH(klypsid!$B4167,lehmad!$A$2:$A$412,0))</f>
        <v>DORADO-ET</v>
      </c>
      <c r="S4167">
        <f>INDEX(lehmad!H$2:H$412,MATCH(klypsid!$B4167,lehmad!$A$2:$A$412,0))</f>
        <v>102</v>
      </c>
      <c r="T4167">
        <f>INDEX(lehmad!K$2:K$412,MATCH(klypsid!$B4167,lehmad!$A$2:$A$412,0))</f>
        <v>106</v>
      </c>
      <c r="U4167" s="4">
        <f t="shared" si="130"/>
        <v>1</v>
      </c>
      <c r="V4167">
        <f t="shared" si="131"/>
        <v>13</v>
      </c>
    </row>
    <row r="4168" spans="1:22" x14ac:dyDescent="0.25">
      <c r="A4168">
        <v>3870</v>
      </c>
      <c r="B4168" t="str">
        <f>"E"&amp;A4168</f>
        <v>E3870</v>
      </c>
      <c r="C4168" t="s">
        <v>28</v>
      </c>
      <c r="D4168">
        <v>1</v>
      </c>
      <c r="E4168">
        <f>IF(D4168&lt;4,D4168,4)</f>
        <v>1</v>
      </c>
      <c r="F4168" s="1">
        <v>39496</v>
      </c>
      <c r="G4168" s="1">
        <v>39539</v>
      </c>
      <c r="H4168" s="3">
        <f>G4168-F4168</f>
        <v>43</v>
      </c>
      <c r="I4168" s="3">
        <f>IF(H4168&lt;=60,1,IF(H4168&lt;=150,2,3))</f>
        <v>1</v>
      </c>
      <c r="J4168">
        <v>30.8</v>
      </c>
      <c r="K4168">
        <v>4.21</v>
      </c>
      <c r="L4168">
        <v>3.12</v>
      </c>
      <c r="M4168">
        <v>70</v>
      </c>
      <c r="N4168">
        <f>LOG(M4168/100,2)+3</f>
        <v>2.4854268271702415</v>
      </c>
      <c r="O4168">
        <f>INDEX(lehmad!B$2:B$412,MATCH(klypsid!$B4168,lehmad!$A$2:$A$412,0))</f>
        <v>38774</v>
      </c>
      <c r="P4168">
        <f>INDEX(lehmad!D$2:D$412,MATCH(klypsid!$B4168,lehmad!$A$2:$A$412,0))</f>
        <v>85</v>
      </c>
      <c r="Q4168">
        <f>INDEX(lehmad!E$2:E$412,MATCH(klypsid!$B4168,lehmad!$A$2:$A$412,0))</f>
        <v>0.875</v>
      </c>
      <c r="R4168" t="str">
        <f>INDEX(lehmad!F$2:F$412,MATCH(klypsid!$B4168,lehmad!$A$2:$A$412,0))</f>
        <v>DORADO-ET</v>
      </c>
      <c r="S4168">
        <f>INDEX(lehmad!H$2:H$412,MATCH(klypsid!$B4168,lehmad!$A$2:$A$412,0))</f>
        <v>102</v>
      </c>
      <c r="T4168">
        <f>INDEX(lehmad!K$2:K$412,MATCH(klypsid!$B4168,lehmad!$A$2:$A$412,0))</f>
        <v>106</v>
      </c>
      <c r="U4168" s="4">
        <f t="shared" si="130"/>
        <v>2</v>
      </c>
      <c r="V4168">
        <f t="shared" si="131"/>
        <v>30</v>
      </c>
    </row>
    <row r="4169" spans="1:22" x14ac:dyDescent="0.25">
      <c r="A4169">
        <v>3870</v>
      </c>
      <c r="B4169" t="str">
        <f>"E"&amp;A4169</f>
        <v>E3870</v>
      </c>
      <c r="C4169" t="s">
        <v>28</v>
      </c>
      <c r="D4169">
        <v>1</v>
      </c>
      <c r="E4169">
        <f>IF(D4169&lt;4,D4169,4)</f>
        <v>1</v>
      </c>
      <c r="F4169" s="1">
        <v>39496</v>
      </c>
      <c r="G4169" s="1">
        <v>39572</v>
      </c>
      <c r="H4169" s="3">
        <f>G4169-F4169</f>
        <v>76</v>
      </c>
      <c r="I4169" s="3">
        <f>IF(H4169&lt;=60,1,IF(H4169&lt;=150,2,3))</f>
        <v>2</v>
      </c>
      <c r="J4169">
        <v>31.3</v>
      </c>
      <c r="K4169">
        <v>3.98</v>
      </c>
      <c r="L4169">
        <v>3.14</v>
      </c>
      <c r="M4169">
        <v>50</v>
      </c>
      <c r="N4169">
        <f>LOG(M4169/100,2)+3</f>
        <v>2</v>
      </c>
      <c r="O4169">
        <f>INDEX(lehmad!B$2:B$412,MATCH(klypsid!$B4169,lehmad!$A$2:$A$412,0))</f>
        <v>38774</v>
      </c>
      <c r="P4169">
        <f>INDEX(lehmad!D$2:D$412,MATCH(klypsid!$B4169,lehmad!$A$2:$A$412,0))</f>
        <v>85</v>
      </c>
      <c r="Q4169">
        <f>INDEX(lehmad!E$2:E$412,MATCH(klypsid!$B4169,lehmad!$A$2:$A$412,0))</f>
        <v>0.875</v>
      </c>
      <c r="R4169" t="str">
        <f>INDEX(lehmad!F$2:F$412,MATCH(klypsid!$B4169,lehmad!$A$2:$A$412,0))</f>
        <v>DORADO-ET</v>
      </c>
      <c r="S4169">
        <f>INDEX(lehmad!H$2:H$412,MATCH(klypsid!$B4169,lehmad!$A$2:$A$412,0))</f>
        <v>102</v>
      </c>
      <c r="T4169">
        <f>INDEX(lehmad!K$2:K$412,MATCH(klypsid!$B4169,lehmad!$A$2:$A$412,0))</f>
        <v>106</v>
      </c>
      <c r="U4169" s="4">
        <f t="shared" si="130"/>
        <v>3</v>
      </c>
      <c r="V4169">
        <f t="shared" si="131"/>
        <v>33</v>
      </c>
    </row>
    <row r="4170" spans="1:22" x14ac:dyDescent="0.25">
      <c r="A4170">
        <v>3870</v>
      </c>
      <c r="B4170" t="str">
        <f>"E"&amp;A4170</f>
        <v>E3870</v>
      </c>
      <c r="C4170" t="s">
        <v>28</v>
      </c>
      <c r="D4170">
        <v>1</v>
      </c>
      <c r="E4170">
        <f>IF(D4170&lt;4,D4170,4)</f>
        <v>1</v>
      </c>
      <c r="F4170" s="1">
        <v>39496</v>
      </c>
      <c r="G4170" s="1">
        <v>39600</v>
      </c>
      <c r="H4170" s="3">
        <f>G4170-F4170</f>
        <v>104</v>
      </c>
      <c r="I4170" s="3">
        <f>IF(H4170&lt;=60,1,IF(H4170&lt;=150,2,3))</f>
        <v>2</v>
      </c>
      <c r="J4170">
        <v>26.3</v>
      </c>
      <c r="K4170">
        <v>3.64</v>
      </c>
      <c r="L4170">
        <v>3.28</v>
      </c>
      <c r="M4170">
        <v>62</v>
      </c>
      <c r="N4170">
        <f>LOG(M4170/100,2)+3</f>
        <v>2.3103401206121505</v>
      </c>
      <c r="O4170">
        <f>INDEX(lehmad!B$2:B$412,MATCH(klypsid!$B4170,lehmad!$A$2:$A$412,0))</f>
        <v>38774</v>
      </c>
      <c r="P4170">
        <f>INDEX(lehmad!D$2:D$412,MATCH(klypsid!$B4170,lehmad!$A$2:$A$412,0))</f>
        <v>85</v>
      </c>
      <c r="Q4170">
        <f>INDEX(lehmad!E$2:E$412,MATCH(klypsid!$B4170,lehmad!$A$2:$A$412,0))</f>
        <v>0.875</v>
      </c>
      <c r="R4170" t="str">
        <f>INDEX(lehmad!F$2:F$412,MATCH(klypsid!$B4170,lehmad!$A$2:$A$412,0))</f>
        <v>DORADO-ET</v>
      </c>
      <c r="S4170">
        <f>INDEX(lehmad!H$2:H$412,MATCH(klypsid!$B4170,lehmad!$A$2:$A$412,0))</f>
        <v>102</v>
      </c>
      <c r="T4170">
        <f>INDEX(lehmad!K$2:K$412,MATCH(klypsid!$B4170,lehmad!$A$2:$A$412,0))</f>
        <v>106</v>
      </c>
      <c r="U4170" s="4">
        <f t="shared" si="130"/>
        <v>4</v>
      </c>
      <c r="V4170">
        <f t="shared" si="131"/>
        <v>28</v>
      </c>
    </row>
    <row r="4171" spans="1:22" x14ac:dyDescent="0.25">
      <c r="A4171">
        <v>3870</v>
      </c>
      <c r="B4171" t="str">
        <f>"E"&amp;A4171</f>
        <v>E3870</v>
      </c>
      <c r="C4171" t="s">
        <v>28</v>
      </c>
      <c r="D4171">
        <v>1</v>
      </c>
      <c r="E4171">
        <f>IF(D4171&lt;4,D4171,4)</f>
        <v>1</v>
      </c>
      <c r="F4171" s="1">
        <v>39496</v>
      </c>
      <c r="G4171" s="1">
        <v>39631</v>
      </c>
      <c r="H4171" s="3">
        <f>G4171-F4171</f>
        <v>135</v>
      </c>
      <c r="I4171" s="3">
        <f>IF(H4171&lt;=60,1,IF(H4171&lt;=150,2,3))</f>
        <v>2</v>
      </c>
      <c r="J4171">
        <v>32.1</v>
      </c>
      <c r="K4171">
        <v>3.54</v>
      </c>
      <c r="L4171">
        <v>3.33</v>
      </c>
      <c r="M4171">
        <v>71</v>
      </c>
      <c r="N4171">
        <f>LOG(M4171/100,2)+3</f>
        <v>2.5058909297299574</v>
      </c>
      <c r="O4171">
        <f>INDEX(lehmad!B$2:B$412,MATCH(klypsid!$B4171,lehmad!$A$2:$A$412,0))</f>
        <v>38774</v>
      </c>
      <c r="P4171">
        <f>INDEX(lehmad!D$2:D$412,MATCH(klypsid!$B4171,lehmad!$A$2:$A$412,0))</f>
        <v>85</v>
      </c>
      <c r="Q4171">
        <f>INDEX(lehmad!E$2:E$412,MATCH(klypsid!$B4171,lehmad!$A$2:$A$412,0))</f>
        <v>0.875</v>
      </c>
      <c r="R4171" t="str">
        <f>INDEX(lehmad!F$2:F$412,MATCH(klypsid!$B4171,lehmad!$A$2:$A$412,0))</f>
        <v>DORADO-ET</v>
      </c>
      <c r="S4171">
        <f>INDEX(lehmad!H$2:H$412,MATCH(klypsid!$B4171,lehmad!$A$2:$A$412,0))</f>
        <v>102</v>
      </c>
      <c r="T4171">
        <f>INDEX(lehmad!K$2:K$412,MATCH(klypsid!$B4171,lehmad!$A$2:$A$412,0))</f>
        <v>106</v>
      </c>
      <c r="U4171" s="4">
        <f t="shared" si="130"/>
        <v>5</v>
      </c>
      <c r="V4171">
        <f t="shared" si="131"/>
        <v>31</v>
      </c>
    </row>
    <row r="4172" spans="1:22" x14ac:dyDescent="0.25">
      <c r="A4172">
        <v>3870</v>
      </c>
      <c r="B4172" t="str">
        <f>"E"&amp;A4172</f>
        <v>E3870</v>
      </c>
      <c r="C4172" t="s">
        <v>28</v>
      </c>
      <c r="D4172">
        <v>1</v>
      </c>
      <c r="E4172">
        <f>IF(D4172&lt;4,D4172,4)</f>
        <v>1</v>
      </c>
      <c r="F4172" s="1">
        <v>39496</v>
      </c>
      <c r="G4172" s="1">
        <v>39663</v>
      </c>
      <c r="H4172" s="3">
        <f>G4172-F4172</f>
        <v>167</v>
      </c>
      <c r="I4172" s="3">
        <f>IF(H4172&lt;=60,1,IF(H4172&lt;=150,2,3))</f>
        <v>3</v>
      </c>
      <c r="J4172">
        <v>28.6</v>
      </c>
      <c r="K4172">
        <v>4.54</v>
      </c>
      <c r="L4172">
        <v>3.22</v>
      </c>
      <c r="M4172">
        <v>139</v>
      </c>
      <c r="N4172">
        <f>LOG(M4172/100,2)+3</f>
        <v>3.4750848829487828</v>
      </c>
      <c r="O4172">
        <f>INDEX(lehmad!B$2:B$412,MATCH(klypsid!$B4172,lehmad!$A$2:$A$412,0))</f>
        <v>38774</v>
      </c>
      <c r="P4172">
        <f>INDEX(lehmad!D$2:D$412,MATCH(klypsid!$B4172,lehmad!$A$2:$A$412,0))</f>
        <v>85</v>
      </c>
      <c r="Q4172">
        <f>INDEX(lehmad!E$2:E$412,MATCH(klypsid!$B4172,lehmad!$A$2:$A$412,0))</f>
        <v>0.875</v>
      </c>
      <c r="R4172" t="str">
        <f>INDEX(lehmad!F$2:F$412,MATCH(klypsid!$B4172,lehmad!$A$2:$A$412,0))</f>
        <v>DORADO-ET</v>
      </c>
      <c r="S4172">
        <f>INDEX(lehmad!H$2:H$412,MATCH(klypsid!$B4172,lehmad!$A$2:$A$412,0))</f>
        <v>102</v>
      </c>
      <c r="T4172">
        <f>INDEX(lehmad!K$2:K$412,MATCH(klypsid!$B4172,lehmad!$A$2:$A$412,0))</f>
        <v>106</v>
      </c>
      <c r="U4172" s="4">
        <f t="shared" si="130"/>
        <v>6</v>
      </c>
      <c r="V4172">
        <f t="shared" si="131"/>
        <v>32</v>
      </c>
    </row>
    <row r="4173" spans="1:22" x14ac:dyDescent="0.25">
      <c r="A4173">
        <v>3870</v>
      </c>
      <c r="B4173" t="str">
        <f>"E"&amp;A4173</f>
        <v>E3870</v>
      </c>
      <c r="C4173" t="s">
        <v>28</v>
      </c>
      <c r="D4173">
        <v>1</v>
      </c>
      <c r="E4173">
        <f>IF(D4173&lt;4,D4173,4)</f>
        <v>1</v>
      </c>
      <c r="F4173" s="1">
        <v>39496</v>
      </c>
      <c r="G4173" s="1">
        <v>39693</v>
      </c>
      <c r="H4173" s="3">
        <f>G4173-F4173</f>
        <v>197</v>
      </c>
      <c r="I4173" s="3">
        <f>IF(H4173&lt;=60,1,IF(H4173&lt;=150,2,3))</f>
        <v>3</v>
      </c>
      <c r="J4173">
        <v>28.3</v>
      </c>
      <c r="K4173">
        <v>4.57</v>
      </c>
      <c r="L4173">
        <v>3.48</v>
      </c>
      <c r="M4173">
        <v>97</v>
      </c>
      <c r="N4173">
        <f>LOG(M4173/100,2)+3</f>
        <v>2.956056652412403</v>
      </c>
      <c r="O4173">
        <f>INDEX(lehmad!B$2:B$412,MATCH(klypsid!$B4173,lehmad!$A$2:$A$412,0))</f>
        <v>38774</v>
      </c>
      <c r="P4173">
        <f>INDEX(lehmad!D$2:D$412,MATCH(klypsid!$B4173,lehmad!$A$2:$A$412,0))</f>
        <v>85</v>
      </c>
      <c r="Q4173">
        <f>INDEX(lehmad!E$2:E$412,MATCH(klypsid!$B4173,lehmad!$A$2:$A$412,0))</f>
        <v>0.875</v>
      </c>
      <c r="R4173" t="str">
        <f>INDEX(lehmad!F$2:F$412,MATCH(klypsid!$B4173,lehmad!$A$2:$A$412,0))</f>
        <v>DORADO-ET</v>
      </c>
      <c r="S4173">
        <f>INDEX(lehmad!H$2:H$412,MATCH(klypsid!$B4173,lehmad!$A$2:$A$412,0))</f>
        <v>102</v>
      </c>
      <c r="T4173">
        <f>INDEX(lehmad!K$2:K$412,MATCH(klypsid!$B4173,lehmad!$A$2:$A$412,0))</f>
        <v>106</v>
      </c>
      <c r="U4173" s="4">
        <f t="shared" si="130"/>
        <v>7</v>
      </c>
      <c r="V4173">
        <f t="shared" si="131"/>
        <v>30</v>
      </c>
    </row>
    <row r="4174" spans="1:22" x14ac:dyDescent="0.25">
      <c r="A4174">
        <v>3870</v>
      </c>
      <c r="B4174" t="str">
        <f>"E"&amp;A4174</f>
        <v>E3870</v>
      </c>
      <c r="C4174" t="s">
        <v>28</v>
      </c>
      <c r="D4174">
        <v>1</v>
      </c>
      <c r="E4174">
        <f>IF(D4174&lt;4,D4174,4)</f>
        <v>1</v>
      </c>
      <c r="F4174" s="1">
        <v>39496</v>
      </c>
      <c r="G4174" s="1">
        <v>39722</v>
      </c>
      <c r="H4174" s="3">
        <f>G4174-F4174</f>
        <v>226</v>
      </c>
      <c r="I4174" s="3">
        <f>IF(H4174&lt;=60,1,IF(H4174&lt;=150,2,3))</f>
        <v>3</v>
      </c>
      <c r="J4174">
        <v>24.3</v>
      </c>
      <c r="K4174">
        <v>4.6100000000000003</v>
      </c>
      <c r="L4174">
        <v>3.52</v>
      </c>
      <c r="M4174">
        <v>78</v>
      </c>
      <c r="N4174">
        <f>LOG(M4174/100,2)+3</f>
        <v>2.6415460290875235</v>
      </c>
      <c r="O4174">
        <f>INDEX(lehmad!B$2:B$412,MATCH(klypsid!$B4174,lehmad!$A$2:$A$412,0))</f>
        <v>38774</v>
      </c>
      <c r="P4174">
        <f>INDEX(lehmad!D$2:D$412,MATCH(klypsid!$B4174,lehmad!$A$2:$A$412,0))</f>
        <v>85</v>
      </c>
      <c r="Q4174">
        <f>INDEX(lehmad!E$2:E$412,MATCH(klypsid!$B4174,lehmad!$A$2:$A$412,0))</f>
        <v>0.875</v>
      </c>
      <c r="R4174" t="str">
        <f>INDEX(lehmad!F$2:F$412,MATCH(klypsid!$B4174,lehmad!$A$2:$A$412,0))</f>
        <v>DORADO-ET</v>
      </c>
      <c r="S4174">
        <f>INDEX(lehmad!H$2:H$412,MATCH(klypsid!$B4174,lehmad!$A$2:$A$412,0))</f>
        <v>102</v>
      </c>
      <c r="T4174">
        <f>INDEX(lehmad!K$2:K$412,MATCH(klypsid!$B4174,lehmad!$A$2:$A$412,0))</f>
        <v>106</v>
      </c>
      <c r="U4174" s="4">
        <f t="shared" si="130"/>
        <v>8</v>
      </c>
      <c r="V4174">
        <f t="shared" si="131"/>
        <v>29</v>
      </c>
    </row>
    <row r="4175" spans="1:22" x14ac:dyDescent="0.25">
      <c r="A4175">
        <v>3870</v>
      </c>
      <c r="B4175" t="str">
        <f>"E"&amp;A4175</f>
        <v>E3870</v>
      </c>
      <c r="C4175" t="s">
        <v>28</v>
      </c>
      <c r="D4175">
        <v>1</v>
      </c>
      <c r="E4175">
        <f>IF(D4175&lt;4,D4175,4)</f>
        <v>1</v>
      </c>
      <c r="F4175" s="1">
        <v>39496</v>
      </c>
      <c r="G4175" s="1">
        <v>39754</v>
      </c>
      <c r="H4175" s="3">
        <f>G4175-F4175</f>
        <v>258</v>
      </c>
      <c r="I4175" s="3">
        <f>IF(H4175&lt;=60,1,IF(H4175&lt;=150,2,3))</f>
        <v>3</v>
      </c>
      <c r="J4175">
        <v>28.9</v>
      </c>
      <c r="K4175">
        <v>4.82</v>
      </c>
      <c r="L4175">
        <v>3.57</v>
      </c>
      <c r="M4175">
        <v>125</v>
      </c>
      <c r="N4175">
        <f>LOG(M4175/100,2)+3</f>
        <v>3.3219280948873622</v>
      </c>
      <c r="O4175">
        <f>INDEX(lehmad!B$2:B$412,MATCH(klypsid!$B4175,lehmad!$A$2:$A$412,0))</f>
        <v>38774</v>
      </c>
      <c r="P4175">
        <f>INDEX(lehmad!D$2:D$412,MATCH(klypsid!$B4175,lehmad!$A$2:$A$412,0))</f>
        <v>85</v>
      </c>
      <c r="Q4175">
        <f>INDEX(lehmad!E$2:E$412,MATCH(klypsid!$B4175,lehmad!$A$2:$A$412,0))</f>
        <v>0.875</v>
      </c>
      <c r="R4175" t="str">
        <f>INDEX(lehmad!F$2:F$412,MATCH(klypsid!$B4175,lehmad!$A$2:$A$412,0))</f>
        <v>DORADO-ET</v>
      </c>
      <c r="S4175">
        <f>INDEX(lehmad!H$2:H$412,MATCH(klypsid!$B4175,lehmad!$A$2:$A$412,0))</f>
        <v>102</v>
      </c>
      <c r="T4175">
        <f>INDEX(lehmad!K$2:K$412,MATCH(klypsid!$B4175,lehmad!$A$2:$A$412,0))</f>
        <v>106</v>
      </c>
      <c r="U4175" s="4">
        <f t="shared" si="130"/>
        <v>9</v>
      </c>
      <c r="V4175">
        <f t="shared" si="131"/>
        <v>32</v>
      </c>
    </row>
    <row r="4176" spans="1:22" x14ac:dyDescent="0.25">
      <c r="A4176">
        <v>3870</v>
      </c>
      <c r="B4176" t="str">
        <f>"E"&amp;A4176</f>
        <v>E3870</v>
      </c>
      <c r="C4176" t="s">
        <v>28</v>
      </c>
      <c r="D4176">
        <v>1</v>
      </c>
      <c r="E4176">
        <f>IF(D4176&lt;4,D4176,4)</f>
        <v>1</v>
      </c>
      <c r="F4176" s="1">
        <v>39496</v>
      </c>
      <c r="G4176" s="1">
        <v>39783</v>
      </c>
      <c r="H4176" s="3">
        <f>G4176-F4176</f>
        <v>287</v>
      </c>
      <c r="I4176" s="3">
        <f>IF(H4176&lt;=60,1,IF(H4176&lt;=150,2,3))</f>
        <v>3</v>
      </c>
      <c r="J4176">
        <v>19.7</v>
      </c>
      <c r="K4176">
        <v>5.51</v>
      </c>
      <c r="L4176">
        <v>3.46</v>
      </c>
      <c r="M4176">
        <v>72</v>
      </c>
      <c r="N4176">
        <f>LOG(M4176/100,2)+3</f>
        <v>2.5260688116675878</v>
      </c>
      <c r="O4176">
        <f>INDEX(lehmad!B$2:B$412,MATCH(klypsid!$B4176,lehmad!$A$2:$A$412,0))</f>
        <v>38774</v>
      </c>
      <c r="P4176">
        <f>INDEX(lehmad!D$2:D$412,MATCH(klypsid!$B4176,lehmad!$A$2:$A$412,0))</f>
        <v>85</v>
      </c>
      <c r="Q4176">
        <f>INDEX(lehmad!E$2:E$412,MATCH(klypsid!$B4176,lehmad!$A$2:$A$412,0))</f>
        <v>0.875</v>
      </c>
      <c r="R4176" t="str">
        <f>INDEX(lehmad!F$2:F$412,MATCH(klypsid!$B4176,lehmad!$A$2:$A$412,0))</f>
        <v>DORADO-ET</v>
      </c>
      <c r="S4176">
        <f>INDEX(lehmad!H$2:H$412,MATCH(klypsid!$B4176,lehmad!$A$2:$A$412,0))</f>
        <v>102</v>
      </c>
      <c r="T4176">
        <f>INDEX(lehmad!K$2:K$412,MATCH(klypsid!$B4176,lehmad!$A$2:$A$412,0))</f>
        <v>106</v>
      </c>
      <c r="U4176" s="4">
        <f t="shared" si="130"/>
        <v>10</v>
      </c>
      <c r="V4176">
        <f t="shared" si="131"/>
        <v>29</v>
      </c>
    </row>
    <row r="4177" spans="1:22" x14ac:dyDescent="0.25">
      <c r="A4177">
        <v>3870</v>
      </c>
      <c r="B4177" t="str">
        <f>"E"&amp;A4177</f>
        <v>E3870</v>
      </c>
      <c r="C4177" t="s">
        <v>28</v>
      </c>
      <c r="D4177">
        <v>2</v>
      </c>
      <c r="E4177">
        <f>IF(D4177&lt;4,D4177,4)</f>
        <v>2</v>
      </c>
      <c r="F4177" s="1">
        <v>39865</v>
      </c>
      <c r="G4177" s="1">
        <v>39875</v>
      </c>
      <c r="H4177" s="3">
        <f>G4177-F4177</f>
        <v>10</v>
      </c>
      <c r="I4177" s="3">
        <f>IF(H4177&lt;=60,1,IF(H4177&lt;=150,2,3))</f>
        <v>1</v>
      </c>
      <c r="J4177">
        <v>23.2</v>
      </c>
      <c r="K4177">
        <v>6.71</v>
      </c>
      <c r="L4177">
        <v>2.89</v>
      </c>
      <c r="M4177">
        <v>39</v>
      </c>
      <c r="N4177">
        <f>LOG(M4177/100,2)+3</f>
        <v>1.6415460290875237</v>
      </c>
      <c r="O4177">
        <f>INDEX(lehmad!B$2:B$412,MATCH(klypsid!$B4177,lehmad!$A$2:$A$412,0))</f>
        <v>38774</v>
      </c>
      <c r="P4177">
        <f>INDEX(lehmad!D$2:D$412,MATCH(klypsid!$B4177,lehmad!$A$2:$A$412,0))</f>
        <v>85</v>
      </c>
      <c r="Q4177">
        <f>INDEX(lehmad!E$2:E$412,MATCH(klypsid!$B4177,lehmad!$A$2:$A$412,0))</f>
        <v>0.875</v>
      </c>
      <c r="R4177" t="str">
        <f>INDEX(lehmad!F$2:F$412,MATCH(klypsid!$B4177,lehmad!$A$2:$A$412,0))</f>
        <v>DORADO-ET</v>
      </c>
      <c r="S4177">
        <f>INDEX(lehmad!H$2:H$412,MATCH(klypsid!$B4177,lehmad!$A$2:$A$412,0))</f>
        <v>102</v>
      </c>
      <c r="T4177">
        <f>INDEX(lehmad!K$2:K$412,MATCH(klypsid!$B4177,lehmad!$A$2:$A$412,0))</f>
        <v>106</v>
      </c>
      <c r="U4177" s="4">
        <f t="shared" si="130"/>
        <v>1</v>
      </c>
      <c r="V4177">
        <f t="shared" si="131"/>
        <v>10</v>
      </c>
    </row>
    <row r="4178" spans="1:22" x14ac:dyDescent="0.25">
      <c r="A4178">
        <v>3870</v>
      </c>
      <c r="B4178" t="str">
        <f>"E"&amp;A4178</f>
        <v>E3870</v>
      </c>
      <c r="C4178" t="s">
        <v>28</v>
      </c>
      <c r="D4178">
        <v>2</v>
      </c>
      <c r="E4178">
        <f>IF(D4178&lt;4,D4178,4)</f>
        <v>2</v>
      </c>
      <c r="F4178" s="1">
        <v>39865</v>
      </c>
      <c r="G4178" s="1">
        <v>39908</v>
      </c>
      <c r="H4178" s="3">
        <f>G4178-F4178</f>
        <v>43</v>
      </c>
      <c r="I4178" s="3">
        <f>IF(H4178&lt;=60,1,IF(H4178&lt;=150,2,3))</f>
        <v>1</v>
      </c>
      <c r="J4178">
        <v>33.200000000000003</v>
      </c>
      <c r="K4178">
        <v>4.5199999999999996</v>
      </c>
      <c r="L4178">
        <v>2.85</v>
      </c>
      <c r="M4178">
        <v>26</v>
      </c>
      <c r="N4178">
        <f>LOG(M4178/100,2)+3</f>
        <v>1.0565835283663676</v>
      </c>
      <c r="O4178">
        <f>INDEX(lehmad!B$2:B$412,MATCH(klypsid!$B4178,lehmad!$A$2:$A$412,0))</f>
        <v>38774</v>
      </c>
      <c r="P4178">
        <f>INDEX(lehmad!D$2:D$412,MATCH(klypsid!$B4178,lehmad!$A$2:$A$412,0))</f>
        <v>85</v>
      </c>
      <c r="Q4178">
        <f>INDEX(lehmad!E$2:E$412,MATCH(klypsid!$B4178,lehmad!$A$2:$A$412,0))</f>
        <v>0.875</v>
      </c>
      <c r="R4178" t="str">
        <f>INDEX(lehmad!F$2:F$412,MATCH(klypsid!$B4178,lehmad!$A$2:$A$412,0))</f>
        <v>DORADO-ET</v>
      </c>
      <c r="S4178">
        <f>INDEX(lehmad!H$2:H$412,MATCH(klypsid!$B4178,lehmad!$A$2:$A$412,0))</f>
        <v>102</v>
      </c>
      <c r="T4178">
        <f>INDEX(lehmad!K$2:K$412,MATCH(klypsid!$B4178,lehmad!$A$2:$A$412,0))</f>
        <v>106</v>
      </c>
      <c r="U4178" s="4">
        <f t="shared" si="130"/>
        <v>2</v>
      </c>
      <c r="V4178">
        <f t="shared" si="131"/>
        <v>33</v>
      </c>
    </row>
    <row r="4179" spans="1:22" x14ac:dyDescent="0.25">
      <c r="A4179">
        <v>3870</v>
      </c>
      <c r="B4179" t="str">
        <f>"E"&amp;A4179</f>
        <v>E3870</v>
      </c>
      <c r="C4179" t="s">
        <v>28</v>
      </c>
      <c r="D4179">
        <v>2</v>
      </c>
      <c r="E4179">
        <f>IF(D4179&lt;4,D4179,4)</f>
        <v>2</v>
      </c>
      <c r="F4179" s="1">
        <v>39865</v>
      </c>
      <c r="G4179" s="1">
        <v>39944</v>
      </c>
      <c r="H4179" s="3">
        <f>G4179-F4179</f>
        <v>79</v>
      </c>
      <c r="I4179" s="3">
        <f>IF(H4179&lt;=60,1,IF(H4179&lt;=150,2,3))</f>
        <v>2</v>
      </c>
      <c r="J4179">
        <v>36.799999999999997</v>
      </c>
      <c r="K4179">
        <v>4.07</v>
      </c>
      <c r="L4179">
        <v>2.86</v>
      </c>
      <c r="M4179">
        <v>40</v>
      </c>
      <c r="N4179">
        <f>LOG(M4179/100,2)+3</f>
        <v>1.6780719051126378</v>
      </c>
      <c r="O4179">
        <f>INDEX(lehmad!B$2:B$412,MATCH(klypsid!$B4179,lehmad!$A$2:$A$412,0))</f>
        <v>38774</v>
      </c>
      <c r="P4179">
        <f>INDEX(lehmad!D$2:D$412,MATCH(klypsid!$B4179,lehmad!$A$2:$A$412,0))</f>
        <v>85</v>
      </c>
      <c r="Q4179">
        <f>INDEX(lehmad!E$2:E$412,MATCH(klypsid!$B4179,lehmad!$A$2:$A$412,0))</f>
        <v>0.875</v>
      </c>
      <c r="R4179" t="str">
        <f>INDEX(lehmad!F$2:F$412,MATCH(klypsid!$B4179,lehmad!$A$2:$A$412,0))</f>
        <v>DORADO-ET</v>
      </c>
      <c r="S4179">
        <f>INDEX(lehmad!H$2:H$412,MATCH(klypsid!$B4179,lehmad!$A$2:$A$412,0))</f>
        <v>102</v>
      </c>
      <c r="T4179">
        <f>INDEX(lehmad!K$2:K$412,MATCH(klypsid!$B4179,lehmad!$A$2:$A$412,0))</f>
        <v>106</v>
      </c>
      <c r="U4179" s="4">
        <f t="shared" si="130"/>
        <v>3</v>
      </c>
      <c r="V4179">
        <f t="shared" si="131"/>
        <v>36</v>
      </c>
    </row>
    <row r="4180" spans="1:22" x14ac:dyDescent="0.25">
      <c r="A4180">
        <v>3870</v>
      </c>
      <c r="B4180" t="str">
        <f>"E"&amp;A4180</f>
        <v>E3870</v>
      </c>
      <c r="C4180" t="s">
        <v>28</v>
      </c>
      <c r="D4180">
        <v>2</v>
      </c>
      <c r="E4180">
        <f>IF(D4180&lt;4,D4180,4)</f>
        <v>2</v>
      </c>
      <c r="F4180" s="1">
        <v>39865</v>
      </c>
      <c r="G4180" s="1">
        <v>39972</v>
      </c>
      <c r="H4180" s="3">
        <f>G4180-F4180</f>
        <v>107</v>
      </c>
      <c r="I4180" s="3">
        <f>IF(H4180&lt;=60,1,IF(H4180&lt;=150,2,3))</f>
        <v>2</v>
      </c>
      <c r="J4180">
        <v>37.700000000000003</v>
      </c>
      <c r="K4180">
        <v>4.2300000000000004</v>
      </c>
      <c r="L4180">
        <v>2.92</v>
      </c>
      <c r="M4180">
        <v>36</v>
      </c>
      <c r="N4180">
        <f>LOG(M4180/100,2)+3</f>
        <v>1.5260688116675876</v>
      </c>
      <c r="O4180">
        <f>INDEX(lehmad!B$2:B$412,MATCH(klypsid!$B4180,lehmad!$A$2:$A$412,0))</f>
        <v>38774</v>
      </c>
      <c r="P4180">
        <f>INDEX(lehmad!D$2:D$412,MATCH(klypsid!$B4180,lehmad!$A$2:$A$412,0))</f>
        <v>85</v>
      </c>
      <c r="Q4180">
        <f>INDEX(lehmad!E$2:E$412,MATCH(klypsid!$B4180,lehmad!$A$2:$A$412,0))</f>
        <v>0.875</v>
      </c>
      <c r="R4180" t="str">
        <f>INDEX(lehmad!F$2:F$412,MATCH(klypsid!$B4180,lehmad!$A$2:$A$412,0))</f>
        <v>DORADO-ET</v>
      </c>
      <c r="S4180">
        <f>INDEX(lehmad!H$2:H$412,MATCH(klypsid!$B4180,lehmad!$A$2:$A$412,0))</f>
        <v>102</v>
      </c>
      <c r="T4180">
        <f>INDEX(lehmad!K$2:K$412,MATCH(klypsid!$B4180,lehmad!$A$2:$A$412,0))</f>
        <v>106</v>
      </c>
      <c r="U4180" s="4">
        <f t="shared" si="130"/>
        <v>4</v>
      </c>
      <c r="V4180">
        <f t="shared" si="131"/>
        <v>28</v>
      </c>
    </row>
    <row r="4181" spans="1:22" x14ac:dyDescent="0.25">
      <c r="A4181">
        <v>3870</v>
      </c>
      <c r="B4181" t="str">
        <f>"E"&amp;A4181</f>
        <v>E3870</v>
      </c>
      <c r="C4181" t="s">
        <v>28</v>
      </c>
      <c r="D4181">
        <v>2</v>
      </c>
      <c r="E4181">
        <f>IF(D4181&lt;4,D4181,4)</f>
        <v>2</v>
      </c>
      <c r="F4181" s="1">
        <v>39865</v>
      </c>
      <c r="G4181" s="1">
        <v>40007</v>
      </c>
      <c r="H4181" s="3">
        <f>G4181-F4181</f>
        <v>142</v>
      </c>
      <c r="I4181" s="3">
        <f>IF(H4181&lt;=60,1,IF(H4181&lt;=150,2,3))</f>
        <v>2</v>
      </c>
      <c r="J4181">
        <v>35.200000000000003</v>
      </c>
      <c r="K4181">
        <v>4.3099999999999996</v>
      </c>
      <c r="L4181">
        <v>2.95</v>
      </c>
      <c r="M4181">
        <v>43</v>
      </c>
      <c r="N4181">
        <f>LOG(M4181/100,2)+3</f>
        <v>1.7824085649273731</v>
      </c>
      <c r="O4181">
        <f>INDEX(lehmad!B$2:B$412,MATCH(klypsid!$B4181,lehmad!$A$2:$A$412,0))</f>
        <v>38774</v>
      </c>
      <c r="P4181">
        <f>INDEX(lehmad!D$2:D$412,MATCH(klypsid!$B4181,lehmad!$A$2:$A$412,0))</f>
        <v>85</v>
      </c>
      <c r="Q4181">
        <f>INDEX(lehmad!E$2:E$412,MATCH(klypsid!$B4181,lehmad!$A$2:$A$412,0))</f>
        <v>0.875</v>
      </c>
      <c r="R4181" t="str">
        <f>INDEX(lehmad!F$2:F$412,MATCH(klypsid!$B4181,lehmad!$A$2:$A$412,0))</f>
        <v>DORADO-ET</v>
      </c>
      <c r="S4181">
        <f>INDEX(lehmad!H$2:H$412,MATCH(klypsid!$B4181,lehmad!$A$2:$A$412,0))</f>
        <v>102</v>
      </c>
      <c r="T4181">
        <f>INDEX(lehmad!K$2:K$412,MATCH(klypsid!$B4181,lehmad!$A$2:$A$412,0))</f>
        <v>106</v>
      </c>
      <c r="U4181" s="4">
        <f t="shared" si="130"/>
        <v>5</v>
      </c>
      <c r="V4181">
        <f t="shared" si="131"/>
        <v>35</v>
      </c>
    </row>
    <row r="4182" spans="1:22" x14ac:dyDescent="0.25">
      <c r="A4182">
        <v>3870</v>
      </c>
      <c r="B4182" t="str">
        <f>"E"&amp;A4182</f>
        <v>E3870</v>
      </c>
      <c r="C4182" t="s">
        <v>28</v>
      </c>
      <c r="D4182">
        <v>2</v>
      </c>
      <c r="E4182">
        <f>IF(D4182&lt;4,D4182,4)</f>
        <v>2</v>
      </c>
      <c r="F4182" s="1">
        <v>39865</v>
      </c>
      <c r="G4182" s="1">
        <v>40037</v>
      </c>
      <c r="H4182" s="3">
        <f>G4182-F4182</f>
        <v>172</v>
      </c>
      <c r="I4182" s="3">
        <f>IF(H4182&lt;=60,1,IF(H4182&lt;=150,2,3))</f>
        <v>3</v>
      </c>
      <c r="J4182">
        <v>28.4</v>
      </c>
      <c r="K4182">
        <v>3.82</v>
      </c>
      <c r="L4182">
        <v>2.96</v>
      </c>
      <c r="M4182">
        <v>23</v>
      </c>
      <c r="N4182">
        <f>LOG(M4182/100,2)+3</f>
        <v>0.87970576628228825</v>
      </c>
      <c r="O4182">
        <f>INDEX(lehmad!B$2:B$412,MATCH(klypsid!$B4182,lehmad!$A$2:$A$412,0))</f>
        <v>38774</v>
      </c>
      <c r="P4182">
        <f>INDEX(lehmad!D$2:D$412,MATCH(klypsid!$B4182,lehmad!$A$2:$A$412,0))</f>
        <v>85</v>
      </c>
      <c r="Q4182">
        <f>INDEX(lehmad!E$2:E$412,MATCH(klypsid!$B4182,lehmad!$A$2:$A$412,0))</f>
        <v>0.875</v>
      </c>
      <c r="R4182" t="str">
        <f>INDEX(lehmad!F$2:F$412,MATCH(klypsid!$B4182,lehmad!$A$2:$A$412,0))</f>
        <v>DORADO-ET</v>
      </c>
      <c r="S4182">
        <f>INDEX(lehmad!H$2:H$412,MATCH(klypsid!$B4182,lehmad!$A$2:$A$412,0))</f>
        <v>102</v>
      </c>
      <c r="T4182">
        <f>INDEX(lehmad!K$2:K$412,MATCH(klypsid!$B4182,lehmad!$A$2:$A$412,0))</f>
        <v>106</v>
      </c>
      <c r="U4182" s="4">
        <f t="shared" si="130"/>
        <v>6</v>
      </c>
      <c r="V4182">
        <f t="shared" si="131"/>
        <v>30</v>
      </c>
    </row>
    <row r="4183" spans="1:22" x14ac:dyDescent="0.25">
      <c r="A4183">
        <v>3870</v>
      </c>
      <c r="B4183" t="str">
        <f>"E"&amp;A4183</f>
        <v>E3870</v>
      </c>
      <c r="C4183" t="s">
        <v>28</v>
      </c>
      <c r="D4183">
        <v>2</v>
      </c>
      <c r="E4183">
        <f>IF(D4183&lt;4,D4183,4)</f>
        <v>2</v>
      </c>
      <c r="F4183" s="1">
        <v>39865</v>
      </c>
      <c r="G4183" s="1">
        <v>40066</v>
      </c>
      <c r="H4183" s="3">
        <f>G4183-F4183</f>
        <v>201</v>
      </c>
      <c r="I4183" s="3">
        <f>IF(H4183&lt;=60,1,IF(H4183&lt;=150,2,3))</f>
        <v>3</v>
      </c>
      <c r="J4183">
        <v>30.3</v>
      </c>
      <c r="K4183">
        <v>4.3499999999999996</v>
      </c>
      <c r="L4183">
        <v>3.25</v>
      </c>
      <c r="M4183">
        <v>61</v>
      </c>
      <c r="N4183">
        <f>LOG(M4183/100,2)+3</f>
        <v>2.2868811477881614</v>
      </c>
      <c r="O4183">
        <f>INDEX(lehmad!B$2:B$412,MATCH(klypsid!$B4183,lehmad!$A$2:$A$412,0))</f>
        <v>38774</v>
      </c>
      <c r="P4183">
        <f>INDEX(lehmad!D$2:D$412,MATCH(klypsid!$B4183,lehmad!$A$2:$A$412,0))</f>
        <v>85</v>
      </c>
      <c r="Q4183">
        <f>INDEX(lehmad!E$2:E$412,MATCH(klypsid!$B4183,lehmad!$A$2:$A$412,0))</f>
        <v>0.875</v>
      </c>
      <c r="R4183" t="str">
        <f>INDEX(lehmad!F$2:F$412,MATCH(klypsid!$B4183,lehmad!$A$2:$A$412,0))</f>
        <v>DORADO-ET</v>
      </c>
      <c r="S4183">
        <f>INDEX(lehmad!H$2:H$412,MATCH(klypsid!$B4183,lehmad!$A$2:$A$412,0))</f>
        <v>102</v>
      </c>
      <c r="T4183">
        <f>INDEX(lehmad!K$2:K$412,MATCH(klypsid!$B4183,lehmad!$A$2:$A$412,0))</f>
        <v>106</v>
      </c>
      <c r="U4183" s="4">
        <f t="shared" si="130"/>
        <v>7</v>
      </c>
      <c r="V4183">
        <f t="shared" si="131"/>
        <v>29</v>
      </c>
    </row>
    <row r="4184" spans="1:22" x14ac:dyDescent="0.25">
      <c r="A4184">
        <v>3870</v>
      </c>
      <c r="B4184" t="str">
        <f>"E"&amp;A4184</f>
        <v>E3870</v>
      </c>
      <c r="C4184" t="s">
        <v>28</v>
      </c>
      <c r="D4184">
        <v>2</v>
      </c>
      <c r="E4184">
        <f>IF(D4184&lt;4,D4184,4)</f>
        <v>2</v>
      </c>
      <c r="F4184" s="1">
        <v>39865</v>
      </c>
      <c r="G4184" s="1">
        <v>40094</v>
      </c>
      <c r="H4184" s="3">
        <f>G4184-F4184</f>
        <v>229</v>
      </c>
      <c r="I4184" s="3">
        <f>IF(H4184&lt;=60,1,IF(H4184&lt;=150,2,3))</f>
        <v>3</v>
      </c>
      <c r="J4184">
        <v>27.9</v>
      </c>
      <c r="K4184">
        <v>4.17</v>
      </c>
      <c r="L4184">
        <v>3.32</v>
      </c>
      <c r="M4184">
        <v>31</v>
      </c>
      <c r="N4184">
        <f>LOG(M4184/100,2)+3</f>
        <v>1.3103401206121505</v>
      </c>
      <c r="O4184">
        <f>INDEX(lehmad!B$2:B$412,MATCH(klypsid!$B4184,lehmad!$A$2:$A$412,0))</f>
        <v>38774</v>
      </c>
      <c r="P4184">
        <f>INDEX(lehmad!D$2:D$412,MATCH(klypsid!$B4184,lehmad!$A$2:$A$412,0))</f>
        <v>85</v>
      </c>
      <c r="Q4184">
        <f>INDEX(lehmad!E$2:E$412,MATCH(klypsid!$B4184,lehmad!$A$2:$A$412,0))</f>
        <v>0.875</v>
      </c>
      <c r="R4184" t="str">
        <f>INDEX(lehmad!F$2:F$412,MATCH(klypsid!$B4184,lehmad!$A$2:$A$412,0))</f>
        <v>DORADO-ET</v>
      </c>
      <c r="S4184">
        <f>INDEX(lehmad!H$2:H$412,MATCH(klypsid!$B4184,lehmad!$A$2:$A$412,0))</f>
        <v>102</v>
      </c>
      <c r="T4184">
        <f>INDEX(lehmad!K$2:K$412,MATCH(klypsid!$B4184,lehmad!$A$2:$A$412,0))</f>
        <v>106</v>
      </c>
      <c r="U4184" s="4">
        <f t="shared" si="130"/>
        <v>8</v>
      </c>
      <c r="V4184">
        <f t="shared" si="131"/>
        <v>28</v>
      </c>
    </row>
    <row r="4185" spans="1:22" x14ac:dyDescent="0.25">
      <c r="A4185">
        <v>3870</v>
      </c>
      <c r="B4185" t="str">
        <f>"E"&amp;A4185</f>
        <v>E3870</v>
      </c>
      <c r="C4185" t="s">
        <v>28</v>
      </c>
      <c r="D4185">
        <v>2</v>
      </c>
      <c r="E4185">
        <f>IF(D4185&lt;4,D4185,4)</f>
        <v>2</v>
      </c>
      <c r="F4185" s="1">
        <v>39865</v>
      </c>
      <c r="G4185" s="1">
        <v>40125</v>
      </c>
      <c r="H4185" s="3">
        <f>G4185-F4185</f>
        <v>260</v>
      </c>
      <c r="I4185" s="3">
        <f>IF(H4185&lt;=60,1,IF(H4185&lt;=150,2,3))</f>
        <v>3</v>
      </c>
      <c r="J4185">
        <v>24.4</v>
      </c>
      <c r="K4185">
        <v>5.17</v>
      </c>
      <c r="L4185">
        <v>3.63</v>
      </c>
      <c r="M4185">
        <v>96</v>
      </c>
      <c r="N4185">
        <f>LOG(M4185/100,2)+3</f>
        <v>2.9411063109464313</v>
      </c>
      <c r="O4185">
        <f>INDEX(lehmad!B$2:B$412,MATCH(klypsid!$B4185,lehmad!$A$2:$A$412,0))</f>
        <v>38774</v>
      </c>
      <c r="P4185">
        <f>INDEX(lehmad!D$2:D$412,MATCH(klypsid!$B4185,lehmad!$A$2:$A$412,0))</f>
        <v>85</v>
      </c>
      <c r="Q4185">
        <f>INDEX(lehmad!E$2:E$412,MATCH(klypsid!$B4185,lehmad!$A$2:$A$412,0))</f>
        <v>0.875</v>
      </c>
      <c r="R4185" t="str">
        <f>INDEX(lehmad!F$2:F$412,MATCH(klypsid!$B4185,lehmad!$A$2:$A$412,0))</f>
        <v>DORADO-ET</v>
      </c>
      <c r="S4185">
        <f>INDEX(lehmad!H$2:H$412,MATCH(klypsid!$B4185,lehmad!$A$2:$A$412,0))</f>
        <v>102</v>
      </c>
      <c r="T4185">
        <f>INDEX(lehmad!K$2:K$412,MATCH(klypsid!$B4185,lehmad!$A$2:$A$412,0))</f>
        <v>106</v>
      </c>
      <c r="U4185" s="4">
        <f t="shared" si="130"/>
        <v>9</v>
      </c>
      <c r="V4185">
        <f t="shared" si="131"/>
        <v>31</v>
      </c>
    </row>
    <row r="4186" spans="1:22" x14ac:dyDescent="0.25">
      <c r="A4186">
        <v>3870</v>
      </c>
      <c r="B4186" t="str">
        <f>"E"&amp;A4186</f>
        <v>E3870</v>
      </c>
      <c r="C4186" t="s">
        <v>28</v>
      </c>
      <c r="D4186">
        <v>2</v>
      </c>
      <c r="E4186">
        <f>IF(D4186&lt;4,D4186,4)</f>
        <v>2</v>
      </c>
      <c r="F4186" s="1">
        <v>39865</v>
      </c>
      <c r="G4186" s="1">
        <v>40153</v>
      </c>
      <c r="H4186" s="3">
        <f>G4186-F4186</f>
        <v>288</v>
      </c>
      <c r="I4186" s="3">
        <f>IF(H4186&lt;=60,1,IF(H4186&lt;=150,2,3))</f>
        <v>3</v>
      </c>
      <c r="J4186">
        <v>25.1</v>
      </c>
      <c r="K4186">
        <v>5.0599999999999996</v>
      </c>
      <c r="L4186">
        <v>3.51</v>
      </c>
      <c r="M4186">
        <v>57</v>
      </c>
      <c r="N4186">
        <f>LOG(M4186/100,2)+3</f>
        <v>2.1890338243900169</v>
      </c>
      <c r="O4186">
        <f>INDEX(lehmad!B$2:B$412,MATCH(klypsid!$B4186,lehmad!$A$2:$A$412,0))</f>
        <v>38774</v>
      </c>
      <c r="P4186">
        <f>INDEX(lehmad!D$2:D$412,MATCH(klypsid!$B4186,lehmad!$A$2:$A$412,0))</f>
        <v>85</v>
      </c>
      <c r="Q4186">
        <f>INDEX(lehmad!E$2:E$412,MATCH(klypsid!$B4186,lehmad!$A$2:$A$412,0))</f>
        <v>0.875</v>
      </c>
      <c r="R4186" t="str">
        <f>INDEX(lehmad!F$2:F$412,MATCH(klypsid!$B4186,lehmad!$A$2:$A$412,0))</f>
        <v>DORADO-ET</v>
      </c>
      <c r="S4186">
        <f>INDEX(lehmad!H$2:H$412,MATCH(klypsid!$B4186,lehmad!$A$2:$A$412,0))</f>
        <v>102</v>
      </c>
      <c r="T4186">
        <f>INDEX(lehmad!K$2:K$412,MATCH(klypsid!$B4186,lehmad!$A$2:$A$412,0))</f>
        <v>106</v>
      </c>
      <c r="U4186" s="4">
        <f t="shared" si="130"/>
        <v>10</v>
      </c>
      <c r="V4186">
        <f t="shared" si="131"/>
        <v>28</v>
      </c>
    </row>
    <row r="4187" spans="1:22" x14ac:dyDescent="0.25">
      <c r="A4187">
        <v>3870</v>
      </c>
      <c r="B4187" t="str">
        <f>"E"&amp;A4187</f>
        <v>E3870</v>
      </c>
      <c r="C4187" t="s">
        <v>28</v>
      </c>
      <c r="D4187">
        <v>2</v>
      </c>
      <c r="E4187">
        <f>IF(D4187&lt;4,D4187,4)</f>
        <v>2</v>
      </c>
      <c r="F4187" s="1">
        <v>39865</v>
      </c>
      <c r="G4187" s="1">
        <v>40186</v>
      </c>
      <c r="H4187" s="3">
        <f>G4187-F4187</f>
        <v>321</v>
      </c>
      <c r="I4187" s="3">
        <f>IF(H4187&lt;=60,1,IF(H4187&lt;=150,2,3))</f>
        <v>3</v>
      </c>
      <c r="J4187">
        <v>20.3</v>
      </c>
      <c r="K4187">
        <v>5.57</v>
      </c>
      <c r="L4187">
        <v>3.81</v>
      </c>
      <c r="M4187">
        <v>72</v>
      </c>
      <c r="N4187">
        <f>LOG(M4187/100,2)+3</f>
        <v>2.5260688116675878</v>
      </c>
      <c r="O4187">
        <f>INDEX(lehmad!B$2:B$412,MATCH(klypsid!$B4187,lehmad!$A$2:$A$412,0))</f>
        <v>38774</v>
      </c>
      <c r="P4187">
        <f>INDEX(lehmad!D$2:D$412,MATCH(klypsid!$B4187,lehmad!$A$2:$A$412,0))</f>
        <v>85</v>
      </c>
      <c r="Q4187">
        <f>INDEX(lehmad!E$2:E$412,MATCH(klypsid!$B4187,lehmad!$A$2:$A$412,0))</f>
        <v>0.875</v>
      </c>
      <c r="R4187" t="str">
        <f>INDEX(lehmad!F$2:F$412,MATCH(klypsid!$B4187,lehmad!$A$2:$A$412,0))</f>
        <v>DORADO-ET</v>
      </c>
      <c r="S4187">
        <f>INDEX(lehmad!H$2:H$412,MATCH(klypsid!$B4187,lehmad!$A$2:$A$412,0))</f>
        <v>102</v>
      </c>
      <c r="T4187">
        <f>INDEX(lehmad!K$2:K$412,MATCH(klypsid!$B4187,lehmad!$A$2:$A$412,0))</f>
        <v>106</v>
      </c>
      <c r="U4187" s="4">
        <f t="shared" si="130"/>
        <v>11</v>
      </c>
      <c r="V4187">
        <f t="shared" si="131"/>
        <v>33</v>
      </c>
    </row>
    <row r="4188" spans="1:22" x14ac:dyDescent="0.25">
      <c r="A4188">
        <v>3870</v>
      </c>
      <c r="B4188" t="str">
        <f>"E"&amp;A4188</f>
        <v>E3870</v>
      </c>
      <c r="C4188" t="s">
        <v>28</v>
      </c>
      <c r="D4188">
        <v>2</v>
      </c>
      <c r="E4188">
        <f>IF(D4188&lt;4,D4188,4)</f>
        <v>2</v>
      </c>
      <c r="F4188" s="1">
        <v>39865</v>
      </c>
      <c r="G4188" s="1">
        <v>40214</v>
      </c>
      <c r="H4188" s="3">
        <f>G4188-F4188</f>
        <v>349</v>
      </c>
      <c r="I4188" s="3">
        <f>IF(H4188&lt;=60,1,IF(H4188&lt;=150,2,3))</f>
        <v>3</v>
      </c>
      <c r="J4188">
        <v>18.3</v>
      </c>
      <c r="K4188">
        <v>6.17</v>
      </c>
      <c r="L4188">
        <v>3.81</v>
      </c>
      <c r="M4188">
        <v>113</v>
      </c>
      <c r="N4188">
        <f>LOG(M4188/100,2)+3</f>
        <v>3.176322772640463</v>
      </c>
      <c r="O4188">
        <f>INDEX(lehmad!B$2:B$412,MATCH(klypsid!$B4188,lehmad!$A$2:$A$412,0))</f>
        <v>38774</v>
      </c>
      <c r="P4188">
        <f>INDEX(lehmad!D$2:D$412,MATCH(klypsid!$B4188,lehmad!$A$2:$A$412,0))</f>
        <v>85</v>
      </c>
      <c r="Q4188">
        <f>INDEX(lehmad!E$2:E$412,MATCH(klypsid!$B4188,lehmad!$A$2:$A$412,0))</f>
        <v>0.875</v>
      </c>
      <c r="R4188" t="str">
        <f>INDEX(lehmad!F$2:F$412,MATCH(klypsid!$B4188,lehmad!$A$2:$A$412,0))</f>
        <v>DORADO-ET</v>
      </c>
      <c r="S4188">
        <f>INDEX(lehmad!H$2:H$412,MATCH(klypsid!$B4188,lehmad!$A$2:$A$412,0))</f>
        <v>102</v>
      </c>
      <c r="T4188">
        <f>INDEX(lehmad!K$2:K$412,MATCH(klypsid!$B4188,lehmad!$A$2:$A$412,0))</f>
        <v>106</v>
      </c>
      <c r="U4188" s="4">
        <f t="shared" si="130"/>
        <v>12</v>
      </c>
      <c r="V4188">
        <f t="shared" si="131"/>
        <v>28</v>
      </c>
    </row>
    <row r="4189" spans="1:22" x14ac:dyDescent="0.25">
      <c r="A4189">
        <v>3870</v>
      </c>
      <c r="B4189" t="str">
        <f>"E"&amp;A4189</f>
        <v>E3870</v>
      </c>
      <c r="C4189" t="s">
        <v>28</v>
      </c>
      <c r="D4189">
        <v>3</v>
      </c>
      <c r="E4189">
        <f>IF(D4189&lt;4,D4189,4)</f>
        <v>3</v>
      </c>
      <c r="F4189" s="1">
        <v>40299</v>
      </c>
      <c r="G4189" s="1">
        <v>40336</v>
      </c>
      <c r="H4189" s="3">
        <f>G4189-F4189</f>
        <v>37</v>
      </c>
      <c r="I4189" s="3">
        <f>IF(H4189&lt;=60,1,IF(H4189&lt;=150,2,3))</f>
        <v>1</v>
      </c>
      <c r="J4189">
        <v>40.9</v>
      </c>
      <c r="K4189">
        <v>3.88</v>
      </c>
      <c r="L4189">
        <v>2.69</v>
      </c>
      <c r="M4189">
        <v>11</v>
      </c>
      <c r="N4189">
        <f>LOG(M4189/100,2)+3</f>
        <v>-0.1844245711374275</v>
      </c>
      <c r="O4189">
        <f>INDEX(lehmad!B$2:B$412,MATCH(klypsid!$B4189,lehmad!$A$2:$A$412,0))</f>
        <v>38774</v>
      </c>
      <c r="P4189">
        <f>INDEX(lehmad!D$2:D$412,MATCH(klypsid!$B4189,lehmad!$A$2:$A$412,0))</f>
        <v>85</v>
      </c>
      <c r="Q4189">
        <f>INDEX(lehmad!E$2:E$412,MATCH(klypsid!$B4189,lehmad!$A$2:$A$412,0))</f>
        <v>0.875</v>
      </c>
      <c r="R4189" t="str">
        <f>INDEX(lehmad!F$2:F$412,MATCH(klypsid!$B4189,lehmad!$A$2:$A$412,0))</f>
        <v>DORADO-ET</v>
      </c>
      <c r="S4189">
        <f>INDEX(lehmad!H$2:H$412,MATCH(klypsid!$B4189,lehmad!$A$2:$A$412,0))</f>
        <v>102</v>
      </c>
      <c r="T4189">
        <f>INDEX(lehmad!K$2:K$412,MATCH(klypsid!$B4189,lehmad!$A$2:$A$412,0))</f>
        <v>106</v>
      </c>
      <c r="U4189" s="4">
        <f t="shared" si="130"/>
        <v>1</v>
      </c>
      <c r="V4189">
        <f t="shared" si="131"/>
        <v>37</v>
      </c>
    </row>
    <row r="4190" spans="1:22" x14ac:dyDescent="0.25">
      <c r="A4190">
        <v>3870</v>
      </c>
      <c r="B4190" t="str">
        <f>"E"&amp;A4190</f>
        <v>E3870</v>
      </c>
      <c r="C4190" t="s">
        <v>28</v>
      </c>
      <c r="D4190">
        <v>3</v>
      </c>
      <c r="E4190">
        <f>IF(D4190&lt;4,D4190,4)</f>
        <v>3</v>
      </c>
      <c r="F4190" s="1">
        <v>40299</v>
      </c>
      <c r="G4190" s="1">
        <v>40371</v>
      </c>
      <c r="H4190" s="3">
        <f>G4190-F4190</f>
        <v>72</v>
      </c>
      <c r="I4190" s="3">
        <f>IF(H4190&lt;=60,1,IF(H4190&lt;=150,2,3))</f>
        <v>2</v>
      </c>
      <c r="J4190">
        <v>37.299999999999997</v>
      </c>
      <c r="K4190">
        <v>4.66</v>
      </c>
      <c r="L4190">
        <v>2.67</v>
      </c>
      <c r="M4190">
        <v>29</v>
      </c>
      <c r="N4190">
        <f>LOG(M4190/100,2)+3</f>
        <v>1.2141248053528473</v>
      </c>
      <c r="O4190">
        <f>INDEX(lehmad!B$2:B$412,MATCH(klypsid!$B4190,lehmad!$A$2:$A$412,0))</f>
        <v>38774</v>
      </c>
      <c r="P4190">
        <f>INDEX(lehmad!D$2:D$412,MATCH(klypsid!$B4190,lehmad!$A$2:$A$412,0))</f>
        <v>85</v>
      </c>
      <c r="Q4190">
        <f>INDEX(lehmad!E$2:E$412,MATCH(klypsid!$B4190,lehmad!$A$2:$A$412,0))</f>
        <v>0.875</v>
      </c>
      <c r="R4190" t="str">
        <f>INDEX(lehmad!F$2:F$412,MATCH(klypsid!$B4190,lehmad!$A$2:$A$412,0))</f>
        <v>DORADO-ET</v>
      </c>
      <c r="S4190">
        <f>INDEX(lehmad!H$2:H$412,MATCH(klypsid!$B4190,lehmad!$A$2:$A$412,0))</f>
        <v>102</v>
      </c>
      <c r="T4190">
        <f>INDEX(lehmad!K$2:K$412,MATCH(klypsid!$B4190,lehmad!$A$2:$A$412,0))</f>
        <v>106</v>
      </c>
      <c r="U4190" s="4">
        <f t="shared" si="130"/>
        <v>2</v>
      </c>
      <c r="V4190">
        <f t="shared" si="131"/>
        <v>35</v>
      </c>
    </row>
    <row r="4191" spans="1:22" x14ac:dyDescent="0.25">
      <c r="A4191">
        <v>3870</v>
      </c>
      <c r="B4191" t="str">
        <f>"E"&amp;A4191</f>
        <v>E3870</v>
      </c>
      <c r="C4191" t="s">
        <v>28</v>
      </c>
      <c r="D4191">
        <v>3</v>
      </c>
      <c r="E4191">
        <f>IF(D4191&lt;4,D4191,4)</f>
        <v>3</v>
      </c>
      <c r="F4191" s="1">
        <v>40299</v>
      </c>
      <c r="G4191" s="1">
        <v>40396</v>
      </c>
      <c r="H4191" s="3">
        <f>G4191-F4191</f>
        <v>97</v>
      </c>
      <c r="I4191" s="3">
        <f>IF(H4191&lt;=60,1,IF(H4191&lt;=150,2,3))</f>
        <v>2</v>
      </c>
      <c r="J4191">
        <v>39.4</v>
      </c>
      <c r="K4191">
        <v>4.2</v>
      </c>
      <c r="L4191">
        <v>2.69</v>
      </c>
      <c r="M4191">
        <v>21</v>
      </c>
      <c r="N4191">
        <f>LOG(M4191/100,2)+3</f>
        <v>0.74846123300403544</v>
      </c>
      <c r="O4191">
        <f>INDEX(lehmad!B$2:B$412,MATCH(klypsid!$B4191,lehmad!$A$2:$A$412,0))</f>
        <v>38774</v>
      </c>
      <c r="P4191">
        <f>INDEX(lehmad!D$2:D$412,MATCH(klypsid!$B4191,lehmad!$A$2:$A$412,0))</f>
        <v>85</v>
      </c>
      <c r="Q4191">
        <f>INDEX(lehmad!E$2:E$412,MATCH(klypsid!$B4191,lehmad!$A$2:$A$412,0))</f>
        <v>0.875</v>
      </c>
      <c r="R4191" t="str">
        <f>INDEX(lehmad!F$2:F$412,MATCH(klypsid!$B4191,lehmad!$A$2:$A$412,0))</f>
        <v>DORADO-ET</v>
      </c>
      <c r="S4191">
        <f>INDEX(lehmad!H$2:H$412,MATCH(klypsid!$B4191,lehmad!$A$2:$A$412,0))</f>
        <v>102</v>
      </c>
      <c r="T4191">
        <f>INDEX(lehmad!K$2:K$412,MATCH(klypsid!$B4191,lehmad!$A$2:$A$412,0))</f>
        <v>106</v>
      </c>
      <c r="U4191" s="4">
        <f t="shared" si="130"/>
        <v>3</v>
      </c>
      <c r="V4191">
        <f t="shared" si="131"/>
        <v>25</v>
      </c>
    </row>
    <row r="4192" spans="1:22" x14ac:dyDescent="0.25">
      <c r="A4192">
        <v>3870</v>
      </c>
      <c r="B4192" t="str">
        <f>"E"&amp;A4192</f>
        <v>E3870</v>
      </c>
      <c r="C4192" t="s">
        <v>28</v>
      </c>
      <c r="D4192">
        <v>3</v>
      </c>
      <c r="E4192">
        <f>IF(D4192&lt;4,D4192,4)</f>
        <v>3</v>
      </c>
      <c r="F4192" s="1">
        <v>40299</v>
      </c>
      <c r="G4192" s="1">
        <v>40434</v>
      </c>
      <c r="H4192" s="3">
        <f>G4192-F4192</f>
        <v>135</v>
      </c>
      <c r="I4192" s="3">
        <f>IF(H4192&lt;=60,1,IF(H4192&lt;=150,2,3))</f>
        <v>2</v>
      </c>
      <c r="J4192">
        <v>37.4</v>
      </c>
      <c r="K4192">
        <v>4.42</v>
      </c>
      <c r="L4192">
        <v>2.93</v>
      </c>
      <c r="M4192">
        <v>24</v>
      </c>
      <c r="N4192">
        <f>LOG(M4192/100,2)+3</f>
        <v>0.94110631094643127</v>
      </c>
      <c r="O4192">
        <f>INDEX(lehmad!B$2:B$412,MATCH(klypsid!$B4192,lehmad!$A$2:$A$412,0))</f>
        <v>38774</v>
      </c>
      <c r="P4192">
        <f>INDEX(lehmad!D$2:D$412,MATCH(klypsid!$B4192,lehmad!$A$2:$A$412,0))</f>
        <v>85</v>
      </c>
      <c r="Q4192">
        <f>INDEX(lehmad!E$2:E$412,MATCH(klypsid!$B4192,lehmad!$A$2:$A$412,0))</f>
        <v>0.875</v>
      </c>
      <c r="R4192" t="str">
        <f>INDEX(lehmad!F$2:F$412,MATCH(klypsid!$B4192,lehmad!$A$2:$A$412,0))</f>
        <v>DORADO-ET</v>
      </c>
      <c r="S4192">
        <f>INDEX(lehmad!H$2:H$412,MATCH(klypsid!$B4192,lehmad!$A$2:$A$412,0))</f>
        <v>102</v>
      </c>
      <c r="T4192">
        <f>INDEX(lehmad!K$2:K$412,MATCH(klypsid!$B4192,lehmad!$A$2:$A$412,0))</f>
        <v>106</v>
      </c>
      <c r="U4192" s="4">
        <f t="shared" si="130"/>
        <v>4</v>
      </c>
      <c r="V4192">
        <f t="shared" si="131"/>
        <v>38</v>
      </c>
    </row>
    <row r="4193" spans="1:22" x14ac:dyDescent="0.25">
      <c r="A4193">
        <v>3870</v>
      </c>
      <c r="B4193" t="str">
        <f>"E"&amp;A4193</f>
        <v>E3870</v>
      </c>
      <c r="C4193" t="s">
        <v>28</v>
      </c>
      <c r="D4193">
        <v>3</v>
      </c>
      <c r="E4193">
        <f>IF(D4193&lt;4,D4193,4)</f>
        <v>3</v>
      </c>
      <c r="F4193" s="1">
        <v>40299</v>
      </c>
      <c r="G4193" s="1">
        <v>40462</v>
      </c>
      <c r="H4193" s="3">
        <f>G4193-F4193</f>
        <v>163</v>
      </c>
      <c r="I4193" s="3">
        <f>IF(H4193&lt;=60,1,IF(H4193&lt;=150,2,3))</f>
        <v>3</v>
      </c>
      <c r="J4193">
        <v>38.200000000000003</v>
      </c>
      <c r="K4193">
        <v>4.92</v>
      </c>
      <c r="L4193">
        <v>3.29</v>
      </c>
      <c r="M4193">
        <v>43</v>
      </c>
      <c r="N4193">
        <f>LOG(M4193/100,2)+3</f>
        <v>1.7824085649273731</v>
      </c>
      <c r="O4193">
        <f>INDEX(lehmad!B$2:B$412,MATCH(klypsid!$B4193,lehmad!$A$2:$A$412,0))</f>
        <v>38774</v>
      </c>
      <c r="P4193">
        <f>INDEX(lehmad!D$2:D$412,MATCH(klypsid!$B4193,lehmad!$A$2:$A$412,0))</f>
        <v>85</v>
      </c>
      <c r="Q4193">
        <f>INDEX(lehmad!E$2:E$412,MATCH(klypsid!$B4193,lehmad!$A$2:$A$412,0))</f>
        <v>0.875</v>
      </c>
      <c r="R4193" t="str">
        <f>INDEX(lehmad!F$2:F$412,MATCH(klypsid!$B4193,lehmad!$A$2:$A$412,0))</f>
        <v>DORADO-ET</v>
      </c>
      <c r="S4193">
        <f>INDEX(lehmad!H$2:H$412,MATCH(klypsid!$B4193,lehmad!$A$2:$A$412,0))</f>
        <v>102</v>
      </c>
      <c r="T4193">
        <f>INDEX(lehmad!K$2:K$412,MATCH(klypsid!$B4193,lehmad!$A$2:$A$412,0))</f>
        <v>106</v>
      </c>
      <c r="U4193" s="4">
        <f t="shared" si="130"/>
        <v>5</v>
      </c>
      <c r="V4193">
        <f t="shared" si="131"/>
        <v>28</v>
      </c>
    </row>
    <row r="4194" spans="1:22" x14ac:dyDescent="0.25">
      <c r="A4194">
        <v>3870</v>
      </c>
      <c r="B4194" t="str">
        <f>"E"&amp;A4194</f>
        <v>E3870</v>
      </c>
      <c r="C4194" t="s">
        <v>28</v>
      </c>
      <c r="D4194">
        <v>3</v>
      </c>
      <c r="E4194">
        <f>IF(D4194&lt;4,D4194,4)</f>
        <v>3</v>
      </c>
      <c r="F4194" s="1">
        <v>40299</v>
      </c>
      <c r="G4194" s="1">
        <v>40493</v>
      </c>
      <c r="H4194" s="3">
        <f>G4194-F4194</f>
        <v>194</v>
      </c>
      <c r="I4194" s="3">
        <f>IF(H4194&lt;=60,1,IF(H4194&lt;=150,2,3))</f>
        <v>3</v>
      </c>
      <c r="J4194">
        <v>32.200000000000003</v>
      </c>
      <c r="K4194">
        <v>5.0999999999999996</v>
      </c>
      <c r="L4194">
        <v>3.31</v>
      </c>
      <c r="M4194">
        <v>34</v>
      </c>
      <c r="N4194">
        <f>LOG(M4194/100,2)+3</f>
        <v>1.443606651475615</v>
      </c>
      <c r="O4194">
        <f>INDEX(lehmad!B$2:B$412,MATCH(klypsid!$B4194,lehmad!$A$2:$A$412,0))</f>
        <v>38774</v>
      </c>
      <c r="P4194">
        <f>INDEX(lehmad!D$2:D$412,MATCH(klypsid!$B4194,lehmad!$A$2:$A$412,0))</f>
        <v>85</v>
      </c>
      <c r="Q4194">
        <f>INDEX(lehmad!E$2:E$412,MATCH(klypsid!$B4194,lehmad!$A$2:$A$412,0))</f>
        <v>0.875</v>
      </c>
      <c r="R4194" t="str">
        <f>INDEX(lehmad!F$2:F$412,MATCH(klypsid!$B4194,lehmad!$A$2:$A$412,0))</f>
        <v>DORADO-ET</v>
      </c>
      <c r="S4194">
        <f>INDEX(lehmad!H$2:H$412,MATCH(klypsid!$B4194,lehmad!$A$2:$A$412,0))</f>
        <v>102</v>
      </c>
      <c r="T4194">
        <f>INDEX(lehmad!K$2:K$412,MATCH(klypsid!$B4194,lehmad!$A$2:$A$412,0))</f>
        <v>106</v>
      </c>
      <c r="U4194" s="4">
        <f t="shared" si="130"/>
        <v>6</v>
      </c>
      <c r="V4194">
        <f t="shared" si="131"/>
        <v>31</v>
      </c>
    </row>
    <row r="4195" spans="1:22" x14ac:dyDescent="0.25">
      <c r="A4195">
        <v>3870</v>
      </c>
      <c r="B4195" t="str">
        <f>"E"&amp;A4195</f>
        <v>E3870</v>
      </c>
      <c r="C4195" t="s">
        <v>28</v>
      </c>
      <c r="D4195">
        <v>3</v>
      </c>
      <c r="E4195">
        <f>IF(D4195&lt;4,D4195,4)</f>
        <v>3</v>
      </c>
      <c r="F4195" s="1">
        <v>40299</v>
      </c>
      <c r="G4195" s="1">
        <v>40521</v>
      </c>
      <c r="H4195" s="3">
        <f>G4195-F4195</f>
        <v>222</v>
      </c>
      <c r="I4195" s="3">
        <f>IF(H4195&lt;=60,1,IF(H4195&lt;=150,2,3))</f>
        <v>3</v>
      </c>
      <c r="J4195">
        <v>28.2</v>
      </c>
      <c r="K4195">
        <v>5.61</v>
      </c>
      <c r="L4195">
        <v>3.57</v>
      </c>
      <c r="M4195">
        <v>36</v>
      </c>
      <c r="N4195">
        <f>LOG(M4195/100,2)+3</f>
        <v>1.5260688116675876</v>
      </c>
      <c r="O4195">
        <f>INDEX(lehmad!B$2:B$412,MATCH(klypsid!$B4195,lehmad!$A$2:$A$412,0))</f>
        <v>38774</v>
      </c>
      <c r="P4195">
        <f>INDEX(lehmad!D$2:D$412,MATCH(klypsid!$B4195,lehmad!$A$2:$A$412,0))</f>
        <v>85</v>
      </c>
      <c r="Q4195">
        <f>INDEX(lehmad!E$2:E$412,MATCH(klypsid!$B4195,lehmad!$A$2:$A$412,0))</f>
        <v>0.875</v>
      </c>
      <c r="R4195" t="str">
        <f>INDEX(lehmad!F$2:F$412,MATCH(klypsid!$B4195,lehmad!$A$2:$A$412,0))</f>
        <v>DORADO-ET</v>
      </c>
      <c r="S4195">
        <f>INDEX(lehmad!H$2:H$412,MATCH(klypsid!$B4195,lehmad!$A$2:$A$412,0))</f>
        <v>102</v>
      </c>
      <c r="T4195">
        <f>INDEX(lehmad!K$2:K$412,MATCH(klypsid!$B4195,lehmad!$A$2:$A$412,0))</f>
        <v>106</v>
      </c>
      <c r="U4195" s="4">
        <f t="shared" si="130"/>
        <v>7</v>
      </c>
      <c r="V4195">
        <f t="shared" si="131"/>
        <v>28</v>
      </c>
    </row>
    <row r="4196" spans="1:22" x14ac:dyDescent="0.25">
      <c r="A4196">
        <v>3870</v>
      </c>
      <c r="B4196" t="str">
        <f>"E"&amp;A4196</f>
        <v>E3870</v>
      </c>
      <c r="C4196" t="s">
        <v>28</v>
      </c>
      <c r="D4196">
        <v>3</v>
      </c>
      <c r="E4196">
        <f>IF(D4196&lt;4,D4196,4)</f>
        <v>3</v>
      </c>
      <c r="F4196" s="1">
        <v>40299</v>
      </c>
      <c r="G4196" s="1">
        <v>40556</v>
      </c>
      <c r="H4196" s="3">
        <f>G4196-F4196</f>
        <v>257</v>
      </c>
      <c r="I4196" s="3">
        <f>IF(H4196&lt;=60,1,IF(H4196&lt;=150,2,3))</f>
        <v>3</v>
      </c>
      <c r="J4196">
        <v>28.8</v>
      </c>
      <c r="K4196">
        <v>5.14</v>
      </c>
      <c r="L4196">
        <v>3.52</v>
      </c>
      <c r="M4196">
        <v>37</v>
      </c>
      <c r="N4196">
        <f>LOG(M4196/100,2)+3</f>
        <v>1.5655971758542251</v>
      </c>
      <c r="O4196">
        <f>INDEX(lehmad!B$2:B$412,MATCH(klypsid!$B4196,lehmad!$A$2:$A$412,0))</f>
        <v>38774</v>
      </c>
      <c r="P4196">
        <f>INDEX(lehmad!D$2:D$412,MATCH(klypsid!$B4196,lehmad!$A$2:$A$412,0))</f>
        <v>85</v>
      </c>
      <c r="Q4196">
        <f>INDEX(lehmad!E$2:E$412,MATCH(klypsid!$B4196,lehmad!$A$2:$A$412,0))</f>
        <v>0.875</v>
      </c>
      <c r="R4196" t="str">
        <f>INDEX(lehmad!F$2:F$412,MATCH(klypsid!$B4196,lehmad!$A$2:$A$412,0))</f>
        <v>DORADO-ET</v>
      </c>
      <c r="S4196">
        <f>INDEX(lehmad!H$2:H$412,MATCH(klypsid!$B4196,lehmad!$A$2:$A$412,0))</f>
        <v>102</v>
      </c>
      <c r="T4196">
        <f>INDEX(lehmad!K$2:K$412,MATCH(klypsid!$B4196,lehmad!$A$2:$A$412,0))</f>
        <v>106</v>
      </c>
      <c r="U4196" s="4">
        <f t="shared" si="130"/>
        <v>8</v>
      </c>
      <c r="V4196">
        <f t="shared" si="131"/>
        <v>35</v>
      </c>
    </row>
    <row r="4197" spans="1:22" x14ac:dyDescent="0.25">
      <c r="A4197">
        <v>3904</v>
      </c>
      <c r="B4197" t="str">
        <f>"E"&amp;A4197</f>
        <v>E3904</v>
      </c>
      <c r="C4197" t="s">
        <v>53</v>
      </c>
      <c r="D4197">
        <v>1</v>
      </c>
      <c r="E4197">
        <f>IF(D4197&lt;4,D4197,4)</f>
        <v>1</v>
      </c>
      <c r="F4197" s="1">
        <v>39494</v>
      </c>
      <c r="G4197" s="1">
        <v>39509</v>
      </c>
      <c r="H4197" s="3">
        <f>G4197-F4197</f>
        <v>15</v>
      </c>
      <c r="I4197" s="3">
        <f>IF(H4197&lt;=60,1,IF(H4197&lt;=150,2,3))</f>
        <v>1</v>
      </c>
      <c r="J4197">
        <v>34</v>
      </c>
      <c r="K4197">
        <v>4.08</v>
      </c>
      <c r="L4197">
        <v>3.44</v>
      </c>
      <c r="M4197">
        <v>178</v>
      </c>
      <c r="N4197">
        <f>LOG(M4197/100,2)+3</f>
        <v>3.8318772411916733</v>
      </c>
      <c r="O4197">
        <f>INDEX(lehmad!B$2:B$412,MATCH(klypsid!$B4197,lehmad!$A$2:$A$412,0))</f>
        <v>38803</v>
      </c>
      <c r="P4197">
        <f>INDEX(lehmad!D$2:D$412,MATCH(klypsid!$B4197,lehmad!$A$2:$A$412,0))</f>
        <v>99</v>
      </c>
      <c r="Q4197">
        <f>INDEX(lehmad!E$2:E$412,MATCH(klypsid!$B4197,lehmad!$A$2:$A$412,0))</f>
        <v>0.875</v>
      </c>
      <c r="R4197" t="str">
        <f>INDEX(lehmad!F$2:F$412,MATCH(klypsid!$B4197,lehmad!$A$2:$A$412,0))</f>
        <v>LANCELOT-ET</v>
      </c>
      <c r="S4197">
        <f>INDEX(lehmad!H$2:H$412,MATCH(klypsid!$B4197,lehmad!$A$2:$A$412,0))</f>
        <v>126</v>
      </c>
      <c r="T4197">
        <f>INDEX(lehmad!K$2:K$412,MATCH(klypsid!$B4197,lehmad!$A$2:$A$412,0))</f>
        <v>122</v>
      </c>
      <c r="U4197" s="4">
        <f t="shared" si="130"/>
        <v>1</v>
      </c>
      <c r="V4197">
        <f t="shared" si="131"/>
        <v>15</v>
      </c>
    </row>
    <row r="4198" spans="1:22" x14ac:dyDescent="0.25">
      <c r="A4198">
        <v>3904</v>
      </c>
      <c r="B4198" t="str">
        <f>"E"&amp;A4198</f>
        <v>E3904</v>
      </c>
      <c r="C4198" t="s">
        <v>53</v>
      </c>
      <c r="D4198">
        <v>1</v>
      </c>
      <c r="E4198">
        <f>IF(D4198&lt;4,D4198,4)</f>
        <v>1</v>
      </c>
      <c r="F4198" s="1">
        <v>39494</v>
      </c>
      <c r="G4198" s="1">
        <v>39539</v>
      </c>
      <c r="H4198" s="3">
        <f>G4198-F4198</f>
        <v>45</v>
      </c>
      <c r="I4198" s="3">
        <f>IF(H4198&lt;=60,1,IF(H4198&lt;=150,2,3))</f>
        <v>1</v>
      </c>
      <c r="J4198">
        <v>35.299999999999997</v>
      </c>
      <c r="K4198">
        <v>3.11</v>
      </c>
      <c r="L4198">
        <v>3.33</v>
      </c>
      <c r="M4198">
        <v>119</v>
      </c>
      <c r="N4198">
        <f>LOG(M4198/100,2)+3</f>
        <v>3.2509615735332189</v>
      </c>
      <c r="O4198">
        <f>INDEX(lehmad!B$2:B$412,MATCH(klypsid!$B4198,lehmad!$A$2:$A$412,0))</f>
        <v>38803</v>
      </c>
      <c r="P4198">
        <f>INDEX(lehmad!D$2:D$412,MATCH(klypsid!$B4198,lehmad!$A$2:$A$412,0))</f>
        <v>99</v>
      </c>
      <c r="Q4198">
        <f>INDEX(lehmad!E$2:E$412,MATCH(klypsid!$B4198,lehmad!$A$2:$A$412,0))</f>
        <v>0.875</v>
      </c>
      <c r="R4198" t="str">
        <f>INDEX(lehmad!F$2:F$412,MATCH(klypsid!$B4198,lehmad!$A$2:$A$412,0))</f>
        <v>LANCELOT-ET</v>
      </c>
      <c r="S4198">
        <f>INDEX(lehmad!H$2:H$412,MATCH(klypsid!$B4198,lehmad!$A$2:$A$412,0))</f>
        <v>126</v>
      </c>
      <c r="T4198">
        <f>INDEX(lehmad!K$2:K$412,MATCH(klypsid!$B4198,lehmad!$A$2:$A$412,0))</f>
        <v>122</v>
      </c>
      <c r="U4198" s="4">
        <f t="shared" si="130"/>
        <v>2</v>
      </c>
      <c r="V4198">
        <f t="shared" si="131"/>
        <v>30</v>
      </c>
    </row>
    <row r="4199" spans="1:22" x14ac:dyDescent="0.25">
      <c r="A4199">
        <v>3904</v>
      </c>
      <c r="B4199" t="str">
        <f>"E"&amp;A4199</f>
        <v>E3904</v>
      </c>
      <c r="C4199" t="s">
        <v>53</v>
      </c>
      <c r="D4199">
        <v>1</v>
      </c>
      <c r="E4199">
        <f>IF(D4199&lt;4,D4199,4)</f>
        <v>1</v>
      </c>
      <c r="F4199" s="1">
        <v>39494</v>
      </c>
      <c r="G4199" s="1">
        <v>39572</v>
      </c>
      <c r="H4199" s="3">
        <f>G4199-F4199</f>
        <v>78</v>
      </c>
      <c r="I4199" s="3">
        <f>IF(H4199&lt;=60,1,IF(H4199&lt;=150,2,3))</f>
        <v>2</v>
      </c>
      <c r="J4199">
        <v>37.9</v>
      </c>
      <c r="K4199">
        <v>4.16</v>
      </c>
      <c r="L4199">
        <v>3.28</v>
      </c>
      <c r="M4199">
        <v>182</v>
      </c>
      <c r="N4199">
        <f>LOG(M4199/100,2)+3</f>
        <v>3.8639384504239715</v>
      </c>
      <c r="O4199">
        <f>INDEX(lehmad!B$2:B$412,MATCH(klypsid!$B4199,lehmad!$A$2:$A$412,0))</f>
        <v>38803</v>
      </c>
      <c r="P4199">
        <f>INDEX(lehmad!D$2:D$412,MATCH(klypsid!$B4199,lehmad!$A$2:$A$412,0))</f>
        <v>99</v>
      </c>
      <c r="Q4199">
        <f>INDEX(lehmad!E$2:E$412,MATCH(klypsid!$B4199,lehmad!$A$2:$A$412,0))</f>
        <v>0.875</v>
      </c>
      <c r="R4199" t="str">
        <f>INDEX(lehmad!F$2:F$412,MATCH(klypsid!$B4199,lehmad!$A$2:$A$412,0))</f>
        <v>LANCELOT-ET</v>
      </c>
      <c r="S4199">
        <f>INDEX(lehmad!H$2:H$412,MATCH(klypsid!$B4199,lehmad!$A$2:$A$412,0))</f>
        <v>126</v>
      </c>
      <c r="T4199">
        <f>INDEX(lehmad!K$2:K$412,MATCH(klypsid!$B4199,lehmad!$A$2:$A$412,0))</f>
        <v>122</v>
      </c>
      <c r="U4199" s="4">
        <f t="shared" si="130"/>
        <v>3</v>
      </c>
      <c r="V4199">
        <f t="shared" si="131"/>
        <v>33</v>
      </c>
    </row>
    <row r="4200" spans="1:22" x14ac:dyDescent="0.25">
      <c r="A4200">
        <v>3904</v>
      </c>
      <c r="B4200" t="str">
        <f>"E"&amp;A4200</f>
        <v>E3904</v>
      </c>
      <c r="C4200" t="s">
        <v>53</v>
      </c>
      <c r="D4200">
        <v>1</v>
      </c>
      <c r="E4200">
        <f>IF(D4200&lt;4,D4200,4)</f>
        <v>1</v>
      </c>
      <c r="F4200" s="1">
        <v>39494</v>
      </c>
      <c r="G4200" s="1">
        <v>39600</v>
      </c>
      <c r="H4200" s="3">
        <f>G4200-F4200</f>
        <v>106</v>
      </c>
      <c r="I4200" s="3">
        <f>IF(H4200&lt;=60,1,IF(H4200&lt;=150,2,3))</f>
        <v>2</v>
      </c>
      <c r="J4200">
        <v>38.1</v>
      </c>
      <c r="K4200">
        <v>3.91</v>
      </c>
      <c r="L4200">
        <v>3.31</v>
      </c>
      <c r="M4200">
        <v>122</v>
      </c>
      <c r="N4200">
        <f>LOG(M4200/100,2)+3</f>
        <v>3.2868811477881614</v>
      </c>
      <c r="O4200">
        <f>INDEX(lehmad!B$2:B$412,MATCH(klypsid!$B4200,lehmad!$A$2:$A$412,0))</f>
        <v>38803</v>
      </c>
      <c r="P4200">
        <f>INDEX(lehmad!D$2:D$412,MATCH(klypsid!$B4200,lehmad!$A$2:$A$412,0))</f>
        <v>99</v>
      </c>
      <c r="Q4200">
        <f>INDEX(lehmad!E$2:E$412,MATCH(klypsid!$B4200,lehmad!$A$2:$A$412,0))</f>
        <v>0.875</v>
      </c>
      <c r="R4200" t="str">
        <f>INDEX(lehmad!F$2:F$412,MATCH(klypsid!$B4200,lehmad!$A$2:$A$412,0))</f>
        <v>LANCELOT-ET</v>
      </c>
      <c r="S4200">
        <f>INDEX(lehmad!H$2:H$412,MATCH(klypsid!$B4200,lehmad!$A$2:$A$412,0))</f>
        <v>126</v>
      </c>
      <c r="T4200">
        <f>INDEX(lehmad!K$2:K$412,MATCH(klypsid!$B4200,lehmad!$A$2:$A$412,0))</f>
        <v>122</v>
      </c>
      <c r="U4200" s="4">
        <f t="shared" si="130"/>
        <v>4</v>
      </c>
      <c r="V4200">
        <f t="shared" si="131"/>
        <v>28</v>
      </c>
    </row>
    <row r="4201" spans="1:22" x14ac:dyDescent="0.25">
      <c r="A4201">
        <v>3904</v>
      </c>
      <c r="B4201" t="str">
        <f>"E"&amp;A4201</f>
        <v>E3904</v>
      </c>
      <c r="C4201" t="s">
        <v>53</v>
      </c>
      <c r="D4201">
        <v>1</v>
      </c>
      <c r="E4201">
        <f>IF(D4201&lt;4,D4201,4)</f>
        <v>1</v>
      </c>
      <c r="F4201" s="1">
        <v>39494</v>
      </c>
      <c r="G4201" s="1">
        <v>39631</v>
      </c>
      <c r="H4201" s="3">
        <f>G4201-F4201</f>
        <v>137</v>
      </c>
      <c r="I4201" s="3">
        <f>IF(H4201&lt;=60,1,IF(H4201&lt;=150,2,3))</f>
        <v>2</v>
      </c>
      <c r="J4201">
        <v>38.1</v>
      </c>
      <c r="K4201">
        <v>3.93</v>
      </c>
      <c r="L4201">
        <v>3.34</v>
      </c>
      <c r="M4201">
        <v>234</v>
      </c>
      <c r="N4201">
        <f>LOG(M4201/100,2)+3</f>
        <v>4.2265085298086795</v>
      </c>
      <c r="O4201">
        <f>INDEX(lehmad!B$2:B$412,MATCH(klypsid!$B4201,lehmad!$A$2:$A$412,0))</f>
        <v>38803</v>
      </c>
      <c r="P4201">
        <f>INDEX(lehmad!D$2:D$412,MATCH(klypsid!$B4201,lehmad!$A$2:$A$412,0))</f>
        <v>99</v>
      </c>
      <c r="Q4201">
        <f>INDEX(lehmad!E$2:E$412,MATCH(klypsid!$B4201,lehmad!$A$2:$A$412,0))</f>
        <v>0.875</v>
      </c>
      <c r="R4201" t="str">
        <f>INDEX(lehmad!F$2:F$412,MATCH(klypsid!$B4201,lehmad!$A$2:$A$412,0))</f>
        <v>LANCELOT-ET</v>
      </c>
      <c r="S4201">
        <f>INDEX(lehmad!H$2:H$412,MATCH(klypsid!$B4201,lehmad!$A$2:$A$412,0))</f>
        <v>126</v>
      </c>
      <c r="T4201">
        <f>INDEX(lehmad!K$2:K$412,MATCH(klypsid!$B4201,lehmad!$A$2:$A$412,0))</f>
        <v>122</v>
      </c>
      <c r="U4201" s="4">
        <f t="shared" si="130"/>
        <v>5</v>
      </c>
      <c r="V4201">
        <f t="shared" si="131"/>
        <v>31</v>
      </c>
    </row>
    <row r="4202" spans="1:22" x14ac:dyDescent="0.25">
      <c r="A4202">
        <v>3904</v>
      </c>
      <c r="B4202" t="str">
        <f>"E"&amp;A4202</f>
        <v>E3904</v>
      </c>
      <c r="C4202" t="s">
        <v>53</v>
      </c>
      <c r="D4202">
        <v>1</v>
      </c>
      <c r="E4202">
        <f>IF(D4202&lt;4,D4202,4)</f>
        <v>1</v>
      </c>
      <c r="F4202" s="1">
        <v>39494</v>
      </c>
      <c r="G4202" s="1">
        <v>39663</v>
      </c>
      <c r="H4202" s="3">
        <f>G4202-F4202</f>
        <v>169</v>
      </c>
      <c r="I4202" s="3">
        <f>IF(H4202&lt;=60,1,IF(H4202&lt;=150,2,3))</f>
        <v>3</v>
      </c>
      <c r="J4202">
        <v>32.700000000000003</v>
      </c>
      <c r="K4202">
        <v>4.55</v>
      </c>
      <c r="L4202">
        <v>3.36</v>
      </c>
      <c r="M4202">
        <v>237</v>
      </c>
      <c r="N4202">
        <f>LOG(M4202/100,2)+3</f>
        <v>4.2448870591235348</v>
      </c>
      <c r="O4202">
        <f>INDEX(lehmad!B$2:B$412,MATCH(klypsid!$B4202,lehmad!$A$2:$A$412,0))</f>
        <v>38803</v>
      </c>
      <c r="P4202">
        <f>INDEX(lehmad!D$2:D$412,MATCH(klypsid!$B4202,lehmad!$A$2:$A$412,0))</f>
        <v>99</v>
      </c>
      <c r="Q4202">
        <f>INDEX(lehmad!E$2:E$412,MATCH(klypsid!$B4202,lehmad!$A$2:$A$412,0))</f>
        <v>0.875</v>
      </c>
      <c r="R4202" t="str">
        <f>INDEX(lehmad!F$2:F$412,MATCH(klypsid!$B4202,lehmad!$A$2:$A$412,0))</f>
        <v>LANCELOT-ET</v>
      </c>
      <c r="S4202">
        <f>INDEX(lehmad!H$2:H$412,MATCH(klypsid!$B4202,lehmad!$A$2:$A$412,0))</f>
        <v>126</v>
      </c>
      <c r="T4202">
        <f>INDEX(lehmad!K$2:K$412,MATCH(klypsid!$B4202,lehmad!$A$2:$A$412,0))</f>
        <v>122</v>
      </c>
      <c r="U4202" s="4">
        <f t="shared" si="130"/>
        <v>6</v>
      </c>
      <c r="V4202">
        <f t="shared" si="131"/>
        <v>32</v>
      </c>
    </row>
    <row r="4203" spans="1:22" x14ac:dyDescent="0.25">
      <c r="A4203">
        <v>3904</v>
      </c>
      <c r="B4203" t="str">
        <f>"E"&amp;A4203</f>
        <v>E3904</v>
      </c>
      <c r="C4203" t="s">
        <v>53</v>
      </c>
      <c r="D4203">
        <v>1</v>
      </c>
      <c r="E4203">
        <f>IF(D4203&lt;4,D4203,4)</f>
        <v>1</v>
      </c>
      <c r="F4203" s="1">
        <v>39494</v>
      </c>
      <c r="G4203" s="1">
        <v>39693</v>
      </c>
      <c r="H4203" s="3">
        <f>G4203-F4203</f>
        <v>199</v>
      </c>
      <c r="I4203" s="3">
        <f>IF(H4203&lt;=60,1,IF(H4203&lt;=150,2,3))</f>
        <v>3</v>
      </c>
      <c r="J4203">
        <v>31.3</v>
      </c>
      <c r="K4203">
        <v>4.79</v>
      </c>
      <c r="L4203">
        <v>3.71</v>
      </c>
      <c r="M4203">
        <v>217</v>
      </c>
      <c r="N4203">
        <f>LOG(M4203/100,2)+3</f>
        <v>4.1176950426697543</v>
      </c>
      <c r="O4203">
        <f>INDEX(lehmad!B$2:B$412,MATCH(klypsid!$B4203,lehmad!$A$2:$A$412,0))</f>
        <v>38803</v>
      </c>
      <c r="P4203">
        <f>INDEX(lehmad!D$2:D$412,MATCH(klypsid!$B4203,lehmad!$A$2:$A$412,0))</f>
        <v>99</v>
      </c>
      <c r="Q4203">
        <f>INDEX(lehmad!E$2:E$412,MATCH(klypsid!$B4203,lehmad!$A$2:$A$412,0))</f>
        <v>0.875</v>
      </c>
      <c r="R4203" t="str">
        <f>INDEX(lehmad!F$2:F$412,MATCH(klypsid!$B4203,lehmad!$A$2:$A$412,0))</f>
        <v>LANCELOT-ET</v>
      </c>
      <c r="S4203">
        <f>INDEX(lehmad!H$2:H$412,MATCH(klypsid!$B4203,lehmad!$A$2:$A$412,0))</f>
        <v>126</v>
      </c>
      <c r="T4203">
        <f>INDEX(lehmad!K$2:K$412,MATCH(klypsid!$B4203,lehmad!$A$2:$A$412,0))</f>
        <v>122</v>
      </c>
      <c r="U4203" s="4">
        <f t="shared" si="130"/>
        <v>7</v>
      </c>
      <c r="V4203">
        <f t="shared" si="131"/>
        <v>30</v>
      </c>
    </row>
    <row r="4204" spans="1:22" x14ac:dyDescent="0.25">
      <c r="A4204">
        <v>3904</v>
      </c>
      <c r="B4204" t="str">
        <f>"E"&amp;A4204</f>
        <v>E3904</v>
      </c>
      <c r="C4204" t="s">
        <v>53</v>
      </c>
      <c r="D4204">
        <v>1</v>
      </c>
      <c r="E4204">
        <f>IF(D4204&lt;4,D4204,4)</f>
        <v>1</v>
      </c>
      <c r="F4204" s="1">
        <v>39494</v>
      </c>
      <c r="G4204" s="1">
        <v>39722</v>
      </c>
      <c r="H4204" s="3">
        <f>G4204-F4204</f>
        <v>228</v>
      </c>
      <c r="I4204" s="3">
        <f>IF(H4204&lt;=60,1,IF(H4204&lt;=150,2,3))</f>
        <v>3</v>
      </c>
      <c r="J4204">
        <v>27.6</v>
      </c>
      <c r="K4204">
        <v>4.54</v>
      </c>
      <c r="L4204">
        <v>3.77</v>
      </c>
      <c r="M4204">
        <v>313</v>
      </c>
      <c r="N4204">
        <f>LOG(M4204/100,2)+3</f>
        <v>4.6461626571578938</v>
      </c>
      <c r="O4204">
        <f>INDEX(lehmad!B$2:B$412,MATCH(klypsid!$B4204,lehmad!$A$2:$A$412,0))</f>
        <v>38803</v>
      </c>
      <c r="P4204">
        <f>INDEX(lehmad!D$2:D$412,MATCH(klypsid!$B4204,lehmad!$A$2:$A$412,0))</f>
        <v>99</v>
      </c>
      <c r="Q4204">
        <f>INDEX(lehmad!E$2:E$412,MATCH(klypsid!$B4204,lehmad!$A$2:$A$412,0))</f>
        <v>0.875</v>
      </c>
      <c r="R4204" t="str">
        <f>INDEX(lehmad!F$2:F$412,MATCH(klypsid!$B4204,lehmad!$A$2:$A$412,0))</f>
        <v>LANCELOT-ET</v>
      </c>
      <c r="S4204">
        <f>INDEX(lehmad!H$2:H$412,MATCH(klypsid!$B4204,lehmad!$A$2:$A$412,0))</f>
        <v>126</v>
      </c>
      <c r="T4204">
        <f>INDEX(lehmad!K$2:K$412,MATCH(klypsid!$B4204,lehmad!$A$2:$A$412,0))</f>
        <v>122</v>
      </c>
      <c r="U4204" s="4">
        <f t="shared" si="130"/>
        <v>8</v>
      </c>
      <c r="V4204">
        <f t="shared" si="131"/>
        <v>29</v>
      </c>
    </row>
    <row r="4205" spans="1:22" x14ac:dyDescent="0.25">
      <c r="A4205">
        <v>3904</v>
      </c>
      <c r="B4205" t="str">
        <f>"E"&amp;A4205</f>
        <v>E3904</v>
      </c>
      <c r="C4205" t="s">
        <v>53</v>
      </c>
      <c r="D4205">
        <v>1</v>
      </c>
      <c r="E4205">
        <f>IF(D4205&lt;4,D4205,4)</f>
        <v>1</v>
      </c>
      <c r="F4205" s="1">
        <v>39494</v>
      </c>
      <c r="G4205" s="1">
        <v>39754</v>
      </c>
      <c r="H4205" s="3">
        <f>G4205-F4205</f>
        <v>260</v>
      </c>
      <c r="I4205" s="3">
        <f>IF(H4205&lt;=60,1,IF(H4205&lt;=150,2,3))</f>
        <v>3</v>
      </c>
      <c r="J4205">
        <v>26.5</v>
      </c>
      <c r="K4205">
        <v>4.59</v>
      </c>
      <c r="L4205">
        <v>3.67</v>
      </c>
      <c r="M4205">
        <v>237</v>
      </c>
      <c r="N4205">
        <f>LOG(M4205/100,2)+3</f>
        <v>4.2448870591235348</v>
      </c>
      <c r="O4205">
        <f>INDEX(lehmad!B$2:B$412,MATCH(klypsid!$B4205,lehmad!$A$2:$A$412,0))</f>
        <v>38803</v>
      </c>
      <c r="P4205">
        <f>INDEX(lehmad!D$2:D$412,MATCH(klypsid!$B4205,lehmad!$A$2:$A$412,0))</f>
        <v>99</v>
      </c>
      <c r="Q4205">
        <f>INDEX(lehmad!E$2:E$412,MATCH(klypsid!$B4205,lehmad!$A$2:$A$412,0))</f>
        <v>0.875</v>
      </c>
      <c r="R4205" t="str">
        <f>INDEX(lehmad!F$2:F$412,MATCH(klypsid!$B4205,lehmad!$A$2:$A$412,0))</f>
        <v>LANCELOT-ET</v>
      </c>
      <c r="S4205">
        <f>INDEX(lehmad!H$2:H$412,MATCH(klypsid!$B4205,lehmad!$A$2:$A$412,0))</f>
        <v>126</v>
      </c>
      <c r="T4205">
        <f>INDEX(lehmad!K$2:K$412,MATCH(klypsid!$B4205,lehmad!$A$2:$A$412,0))</f>
        <v>122</v>
      </c>
      <c r="U4205" s="4">
        <f t="shared" si="130"/>
        <v>9</v>
      </c>
      <c r="V4205">
        <f t="shared" si="131"/>
        <v>32</v>
      </c>
    </row>
    <row r="4206" spans="1:22" x14ac:dyDescent="0.25">
      <c r="A4206">
        <v>3904</v>
      </c>
      <c r="B4206" t="str">
        <f>"E"&amp;A4206</f>
        <v>E3904</v>
      </c>
      <c r="C4206" t="s">
        <v>53</v>
      </c>
      <c r="D4206">
        <v>1</v>
      </c>
      <c r="E4206">
        <f>IF(D4206&lt;4,D4206,4)</f>
        <v>1</v>
      </c>
      <c r="F4206" s="1">
        <v>39494</v>
      </c>
      <c r="G4206" s="1">
        <v>39783</v>
      </c>
      <c r="H4206" s="3">
        <f>G4206-F4206</f>
        <v>289</v>
      </c>
      <c r="I4206" s="3">
        <f>IF(H4206&lt;=60,1,IF(H4206&lt;=150,2,3))</f>
        <v>3</v>
      </c>
      <c r="J4206">
        <v>20</v>
      </c>
      <c r="K4206">
        <v>5.59</v>
      </c>
      <c r="L4206">
        <v>3.75</v>
      </c>
      <c r="M4206">
        <v>249</v>
      </c>
      <c r="N4206">
        <f>LOG(M4206/100,2)+3</f>
        <v>4.3161457422933562</v>
      </c>
      <c r="O4206">
        <f>INDEX(lehmad!B$2:B$412,MATCH(klypsid!$B4206,lehmad!$A$2:$A$412,0))</f>
        <v>38803</v>
      </c>
      <c r="P4206">
        <f>INDEX(lehmad!D$2:D$412,MATCH(klypsid!$B4206,lehmad!$A$2:$A$412,0))</f>
        <v>99</v>
      </c>
      <c r="Q4206">
        <f>INDEX(lehmad!E$2:E$412,MATCH(klypsid!$B4206,lehmad!$A$2:$A$412,0))</f>
        <v>0.875</v>
      </c>
      <c r="R4206" t="str">
        <f>INDEX(lehmad!F$2:F$412,MATCH(klypsid!$B4206,lehmad!$A$2:$A$412,0))</f>
        <v>LANCELOT-ET</v>
      </c>
      <c r="S4206">
        <f>INDEX(lehmad!H$2:H$412,MATCH(klypsid!$B4206,lehmad!$A$2:$A$412,0))</f>
        <v>126</v>
      </c>
      <c r="T4206">
        <f>INDEX(lehmad!K$2:K$412,MATCH(klypsid!$B4206,lehmad!$A$2:$A$412,0))</f>
        <v>122</v>
      </c>
      <c r="U4206" s="4">
        <f t="shared" si="130"/>
        <v>10</v>
      </c>
      <c r="V4206">
        <f t="shared" si="131"/>
        <v>29</v>
      </c>
    </row>
    <row r="4207" spans="1:22" x14ac:dyDescent="0.25">
      <c r="A4207">
        <v>3904</v>
      </c>
      <c r="B4207" t="str">
        <f>"E"&amp;A4207</f>
        <v>E3904</v>
      </c>
      <c r="C4207" t="s">
        <v>53</v>
      </c>
      <c r="D4207">
        <v>2</v>
      </c>
      <c r="E4207">
        <f>IF(D4207&lt;4,D4207,4)</f>
        <v>2</v>
      </c>
      <c r="F4207" s="1">
        <v>39873</v>
      </c>
      <c r="G4207" s="1">
        <v>39908</v>
      </c>
      <c r="H4207" s="3">
        <f>G4207-F4207</f>
        <v>35</v>
      </c>
      <c r="I4207" s="3">
        <f>IF(H4207&lt;=60,1,IF(H4207&lt;=150,2,3))</f>
        <v>1</v>
      </c>
      <c r="J4207">
        <v>51.9</v>
      </c>
      <c r="K4207">
        <v>4.46</v>
      </c>
      <c r="L4207">
        <v>2.8</v>
      </c>
      <c r="M4207">
        <v>18</v>
      </c>
      <c r="N4207">
        <f>LOG(M4207/100,2)+3</f>
        <v>0.52606881166758779</v>
      </c>
      <c r="O4207">
        <f>INDEX(lehmad!B$2:B$412,MATCH(klypsid!$B4207,lehmad!$A$2:$A$412,0))</f>
        <v>38803</v>
      </c>
      <c r="P4207">
        <f>INDEX(lehmad!D$2:D$412,MATCH(klypsid!$B4207,lehmad!$A$2:$A$412,0))</f>
        <v>99</v>
      </c>
      <c r="Q4207">
        <f>INDEX(lehmad!E$2:E$412,MATCH(klypsid!$B4207,lehmad!$A$2:$A$412,0))</f>
        <v>0.875</v>
      </c>
      <c r="R4207" t="str">
        <f>INDEX(lehmad!F$2:F$412,MATCH(klypsid!$B4207,lehmad!$A$2:$A$412,0))</f>
        <v>LANCELOT-ET</v>
      </c>
      <c r="S4207">
        <f>INDEX(lehmad!H$2:H$412,MATCH(klypsid!$B4207,lehmad!$A$2:$A$412,0))</f>
        <v>126</v>
      </c>
      <c r="T4207">
        <f>INDEX(lehmad!K$2:K$412,MATCH(klypsid!$B4207,lehmad!$A$2:$A$412,0))</f>
        <v>122</v>
      </c>
      <c r="U4207" s="4">
        <f t="shared" si="130"/>
        <v>1</v>
      </c>
      <c r="V4207">
        <f t="shared" si="131"/>
        <v>35</v>
      </c>
    </row>
    <row r="4208" spans="1:22" x14ac:dyDescent="0.25">
      <c r="A4208">
        <v>3904</v>
      </c>
      <c r="B4208" t="str">
        <f>"E"&amp;A4208</f>
        <v>E3904</v>
      </c>
      <c r="C4208" t="s">
        <v>53</v>
      </c>
      <c r="D4208">
        <v>2</v>
      </c>
      <c r="E4208">
        <f>IF(D4208&lt;4,D4208,4)</f>
        <v>2</v>
      </c>
      <c r="F4208" s="1">
        <v>39873</v>
      </c>
      <c r="G4208" s="1">
        <v>39944</v>
      </c>
      <c r="H4208" s="3">
        <f>G4208-F4208</f>
        <v>71</v>
      </c>
      <c r="I4208" s="3">
        <f>IF(H4208&lt;=60,1,IF(H4208&lt;=150,2,3))</f>
        <v>2</v>
      </c>
      <c r="J4208">
        <v>10.199999999999999</v>
      </c>
      <c r="K4208">
        <v>5.72</v>
      </c>
      <c r="L4208">
        <v>2.77</v>
      </c>
      <c r="M4208">
        <v>234</v>
      </c>
      <c r="N4208">
        <f>LOG(M4208/100,2)+3</f>
        <v>4.2265085298086795</v>
      </c>
      <c r="O4208">
        <f>INDEX(lehmad!B$2:B$412,MATCH(klypsid!$B4208,lehmad!$A$2:$A$412,0))</f>
        <v>38803</v>
      </c>
      <c r="P4208">
        <f>INDEX(lehmad!D$2:D$412,MATCH(klypsid!$B4208,lehmad!$A$2:$A$412,0))</f>
        <v>99</v>
      </c>
      <c r="Q4208">
        <f>INDEX(lehmad!E$2:E$412,MATCH(klypsid!$B4208,lehmad!$A$2:$A$412,0))</f>
        <v>0.875</v>
      </c>
      <c r="R4208" t="str">
        <f>INDEX(lehmad!F$2:F$412,MATCH(klypsid!$B4208,lehmad!$A$2:$A$412,0))</f>
        <v>LANCELOT-ET</v>
      </c>
      <c r="S4208">
        <f>INDEX(lehmad!H$2:H$412,MATCH(klypsid!$B4208,lehmad!$A$2:$A$412,0))</f>
        <v>126</v>
      </c>
      <c r="T4208">
        <f>INDEX(lehmad!K$2:K$412,MATCH(klypsid!$B4208,lehmad!$A$2:$A$412,0))</f>
        <v>122</v>
      </c>
      <c r="U4208" s="4">
        <f t="shared" si="130"/>
        <v>2</v>
      </c>
      <c r="V4208">
        <f t="shared" si="131"/>
        <v>36</v>
      </c>
    </row>
    <row r="4209" spans="1:22" x14ac:dyDescent="0.25">
      <c r="A4209">
        <v>3919</v>
      </c>
      <c r="B4209" t="str">
        <f>"E"&amp;A4209</f>
        <v>E3919</v>
      </c>
      <c r="C4209" t="s">
        <v>117</v>
      </c>
      <c r="D4209">
        <v>1</v>
      </c>
      <c r="E4209">
        <f>IF(D4209&lt;4,D4209,4)</f>
        <v>1</v>
      </c>
      <c r="F4209" s="1">
        <v>39543</v>
      </c>
      <c r="G4209" s="1">
        <v>39572</v>
      </c>
      <c r="H4209" s="3">
        <f>G4209-F4209</f>
        <v>29</v>
      </c>
      <c r="I4209" s="3">
        <f>IF(H4209&lt;=60,1,IF(H4209&lt;=150,2,3))</f>
        <v>1</v>
      </c>
      <c r="J4209">
        <v>36.799999999999997</v>
      </c>
      <c r="K4209">
        <v>5.61</v>
      </c>
      <c r="L4209">
        <v>2.59</v>
      </c>
      <c r="M4209">
        <v>17</v>
      </c>
      <c r="N4209">
        <f>LOG(M4209/100,2)+3</f>
        <v>0.44360665147561473</v>
      </c>
      <c r="O4209">
        <f>INDEX(lehmad!B$2:B$412,MATCH(klypsid!$B4209,lehmad!$A$2:$A$412,0))</f>
        <v>38808</v>
      </c>
      <c r="P4209">
        <f>INDEX(lehmad!D$2:D$412,MATCH(klypsid!$B4209,lehmad!$A$2:$A$412,0))</f>
        <v>120</v>
      </c>
      <c r="Q4209">
        <f>INDEX(lehmad!E$2:E$412,MATCH(klypsid!$B4209,lehmad!$A$2:$A$412,0))</f>
        <v>1</v>
      </c>
      <c r="R4209" t="str">
        <f>INDEX(lehmad!F$2:F$412,MATCH(klypsid!$B4209,lehmad!$A$2:$A$412,0))</f>
        <v>LANCELOT-ET</v>
      </c>
      <c r="S4209">
        <f>INDEX(lehmad!H$2:H$412,MATCH(klypsid!$B4209,lehmad!$A$2:$A$412,0))</f>
        <v>126</v>
      </c>
      <c r="T4209">
        <f>INDEX(lehmad!K$2:K$412,MATCH(klypsid!$B4209,lehmad!$A$2:$A$412,0))</f>
        <v>122</v>
      </c>
      <c r="U4209" s="4">
        <f t="shared" si="130"/>
        <v>1</v>
      </c>
      <c r="V4209">
        <f t="shared" si="131"/>
        <v>29</v>
      </c>
    </row>
    <row r="4210" spans="1:22" x14ac:dyDescent="0.25">
      <c r="A4210">
        <v>3919</v>
      </c>
      <c r="B4210" t="str">
        <f>"E"&amp;A4210</f>
        <v>E3919</v>
      </c>
      <c r="C4210" t="s">
        <v>117</v>
      </c>
      <c r="D4210">
        <v>1</v>
      </c>
      <c r="E4210">
        <f>IF(D4210&lt;4,D4210,4)</f>
        <v>1</v>
      </c>
      <c r="F4210" s="1">
        <v>39543</v>
      </c>
      <c r="G4210" s="1">
        <v>39600</v>
      </c>
      <c r="H4210" s="3">
        <f>G4210-F4210</f>
        <v>57</v>
      </c>
      <c r="I4210" s="3">
        <f>IF(H4210&lt;=60,1,IF(H4210&lt;=150,2,3))</f>
        <v>1</v>
      </c>
      <c r="J4210">
        <v>43.5</v>
      </c>
      <c r="K4210">
        <v>4.58</v>
      </c>
      <c r="L4210">
        <v>2.99</v>
      </c>
      <c r="M4210">
        <v>16</v>
      </c>
      <c r="N4210">
        <f>LOG(M4210/100,2)+3</f>
        <v>0.35614381022527519</v>
      </c>
      <c r="O4210">
        <f>INDEX(lehmad!B$2:B$412,MATCH(klypsid!$B4210,lehmad!$A$2:$A$412,0))</f>
        <v>38808</v>
      </c>
      <c r="P4210">
        <f>INDEX(lehmad!D$2:D$412,MATCH(klypsid!$B4210,lehmad!$A$2:$A$412,0))</f>
        <v>120</v>
      </c>
      <c r="Q4210">
        <f>INDEX(lehmad!E$2:E$412,MATCH(klypsid!$B4210,lehmad!$A$2:$A$412,0))</f>
        <v>1</v>
      </c>
      <c r="R4210" t="str">
        <f>INDEX(lehmad!F$2:F$412,MATCH(klypsid!$B4210,lehmad!$A$2:$A$412,0))</f>
        <v>LANCELOT-ET</v>
      </c>
      <c r="S4210">
        <f>INDEX(lehmad!H$2:H$412,MATCH(klypsid!$B4210,lehmad!$A$2:$A$412,0))</f>
        <v>126</v>
      </c>
      <c r="T4210">
        <f>INDEX(lehmad!K$2:K$412,MATCH(klypsid!$B4210,lehmad!$A$2:$A$412,0))</f>
        <v>122</v>
      </c>
      <c r="U4210" s="4">
        <f t="shared" si="130"/>
        <v>2</v>
      </c>
      <c r="V4210">
        <f t="shared" si="131"/>
        <v>28</v>
      </c>
    </row>
    <row r="4211" spans="1:22" x14ac:dyDescent="0.25">
      <c r="A4211">
        <v>3919</v>
      </c>
      <c r="B4211" t="str">
        <f>"E"&amp;A4211</f>
        <v>E3919</v>
      </c>
      <c r="C4211" t="s">
        <v>117</v>
      </c>
      <c r="D4211">
        <v>1</v>
      </c>
      <c r="E4211">
        <f>IF(D4211&lt;4,D4211,4)</f>
        <v>1</v>
      </c>
      <c r="F4211" s="1">
        <v>39543</v>
      </c>
      <c r="G4211" s="1">
        <v>39631</v>
      </c>
      <c r="H4211" s="3">
        <f>G4211-F4211</f>
        <v>88</v>
      </c>
      <c r="I4211" s="3">
        <f>IF(H4211&lt;=60,1,IF(H4211&lt;=150,2,3))</f>
        <v>2</v>
      </c>
      <c r="J4211">
        <v>50.4</v>
      </c>
      <c r="K4211">
        <v>3.59</v>
      </c>
      <c r="L4211">
        <v>3.1</v>
      </c>
      <c r="M4211">
        <v>9</v>
      </c>
      <c r="N4211">
        <f>LOG(M4211/100,2)+3</f>
        <v>-0.47393118833241266</v>
      </c>
      <c r="O4211">
        <f>INDEX(lehmad!B$2:B$412,MATCH(klypsid!$B4211,lehmad!$A$2:$A$412,0))</f>
        <v>38808</v>
      </c>
      <c r="P4211">
        <f>INDEX(lehmad!D$2:D$412,MATCH(klypsid!$B4211,lehmad!$A$2:$A$412,0))</f>
        <v>120</v>
      </c>
      <c r="Q4211">
        <f>INDEX(lehmad!E$2:E$412,MATCH(klypsid!$B4211,lehmad!$A$2:$A$412,0))</f>
        <v>1</v>
      </c>
      <c r="R4211" t="str">
        <f>INDEX(lehmad!F$2:F$412,MATCH(klypsid!$B4211,lehmad!$A$2:$A$412,0))</f>
        <v>LANCELOT-ET</v>
      </c>
      <c r="S4211">
        <f>INDEX(lehmad!H$2:H$412,MATCH(klypsid!$B4211,lehmad!$A$2:$A$412,0))</f>
        <v>126</v>
      </c>
      <c r="T4211">
        <f>INDEX(lehmad!K$2:K$412,MATCH(klypsid!$B4211,lehmad!$A$2:$A$412,0))</f>
        <v>122</v>
      </c>
      <c r="U4211" s="4">
        <f t="shared" si="130"/>
        <v>3</v>
      </c>
      <c r="V4211">
        <f t="shared" si="131"/>
        <v>31</v>
      </c>
    </row>
    <row r="4212" spans="1:22" x14ac:dyDescent="0.25">
      <c r="A4212">
        <v>3919</v>
      </c>
      <c r="B4212" t="str">
        <f>"E"&amp;A4212</f>
        <v>E3919</v>
      </c>
      <c r="C4212" t="s">
        <v>117</v>
      </c>
      <c r="D4212">
        <v>1</v>
      </c>
      <c r="E4212">
        <f>IF(D4212&lt;4,D4212,4)</f>
        <v>1</v>
      </c>
      <c r="F4212" s="1">
        <v>39543</v>
      </c>
      <c r="G4212" s="1">
        <v>39663</v>
      </c>
      <c r="H4212" s="3">
        <f>G4212-F4212</f>
        <v>120</v>
      </c>
      <c r="I4212" s="3">
        <f>IF(H4212&lt;=60,1,IF(H4212&lt;=150,2,3))</f>
        <v>2</v>
      </c>
      <c r="J4212">
        <v>45</v>
      </c>
      <c r="K4212">
        <v>4.21</v>
      </c>
      <c r="L4212">
        <v>3.03</v>
      </c>
      <c r="M4212">
        <v>27</v>
      </c>
      <c r="N4212">
        <f>LOG(M4212/100,2)+3</f>
        <v>1.1110313123887439</v>
      </c>
      <c r="O4212">
        <f>INDEX(lehmad!B$2:B$412,MATCH(klypsid!$B4212,lehmad!$A$2:$A$412,0))</f>
        <v>38808</v>
      </c>
      <c r="P4212">
        <f>INDEX(lehmad!D$2:D$412,MATCH(klypsid!$B4212,lehmad!$A$2:$A$412,0))</f>
        <v>120</v>
      </c>
      <c r="Q4212">
        <f>INDEX(lehmad!E$2:E$412,MATCH(klypsid!$B4212,lehmad!$A$2:$A$412,0))</f>
        <v>1</v>
      </c>
      <c r="R4212" t="str">
        <f>INDEX(lehmad!F$2:F$412,MATCH(klypsid!$B4212,lehmad!$A$2:$A$412,0))</f>
        <v>LANCELOT-ET</v>
      </c>
      <c r="S4212">
        <f>INDEX(lehmad!H$2:H$412,MATCH(klypsid!$B4212,lehmad!$A$2:$A$412,0))</f>
        <v>126</v>
      </c>
      <c r="T4212">
        <f>INDEX(lehmad!K$2:K$412,MATCH(klypsid!$B4212,lehmad!$A$2:$A$412,0))</f>
        <v>122</v>
      </c>
      <c r="U4212" s="4">
        <f t="shared" si="130"/>
        <v>4</v>
      </c>
      <c r="V4212">
        <f t="shared" si="131"/>
        <v>32</v>
      </c>
    </row>
    <row r="4213" spans="1:22" x14ac:dyDescent="0.25">
      <c r="A4213">
        <v>3919</v>
      </c>
      <c r="B4213" t="str">
        <f>"E"&amp;A4213</f>
        <v>E3919</v>
      </c>
      <c r="C4213" t="s">
        <v>117</v>
      </c>
      <c r="D4213">
        <v>1</v>
      </c>
      <c r="E4213">
        <f>IF(D4213&lt;4,D4213,4)</f>
        <v>1</v>
      </c>
      <c r="F4213" s="1">
        <v>39543</v>
      </c>
      <c r="G4213" s="1">
        <v>39693</v>
      </c>
      <c r="H4213" s="3">
        <f>G4213-F4213</f>
        <v>150</v>
      </c>
      <c r="I4213" s="3">
        <f>IF(H4213&lt;=60,1,IF(H4213&lt;=150,2,3))</f>
        <v>2</v>
      </c>
      <c r="J4213">
        <v>41.4</v>
      </c>
      <c r="K4213">
        <v>4.07</v>
      </c>
      <c r="L4213">
        <v>3.3</v>
      </c>
      <c r="M4213">
        <v>53</v>
      </c>
      <c r="N4213">
        <f>LOG(M4213/100,2)+3</f>
        <v>2.0840642647884744</v>
      </c>
      <c r="O4213">
        <f>INDEX(lehmad!B$2:B$412,MATCH(klypsid!$B4213,lehmad!$A$2:$A$412,0))</f>
        <v>38808</v>
      </c>
      <c r="P4213">
        <f>INDEX(lehmad!D$2:D$412,MATCH(klypsid!$B4213,lehmad!$A$2:$A$412,0))</f>
        <v>120</v>
      </c>
      <c r="Q4213">
        <f>INDEX(lehmad!E$2:E$412,MATCH(klypsid!$B4213,lehmad!$A$2:$A$412,0))</f>
        <v>1</v>
      </c>
      <c r="R4213" t="str">
        <f>INDEX(lehmad!F$2:F$412,MATCH(klypsid!$B4213,lehmad!$A$2:$A$412,0))</f>
        <v>LANCELOT-ET</v>
      </c>
      <c r="S4213">
        <f>INDEX(lehmad!H$2:H$412,MATCH(klypsid!$B4213,lehmad!$A$2:$A$412,0))</f>
        <v>126</v>
      </c>
      <c r="T4213">
        <f>INDEX(lehmad!K$2:K$412,MATCH(klypsid!$B4213,lehmad!$A$2:$A$412,0))</f>
        <v>122</v>
      </c>
      <c r="U4213" s="4">
        <f t="shared" si="130"/>
        <v>5</v>
      </c>
      <c r="V4213">
        <f t="shared" si="131"/>
        <v>30</v>
      </c>
    </row>
    <row r="4214" spans="1:22" x14ac:dyDescent="0.25">
      <c r="A4214">
        <v>3919</v>
      </c>
      <c r="B4214" t="str">
        <f>"E"&amp;A4214</f>
        <v>E3919</v>
      </c>
      <c r="C4214" t="s">
        <v>117</v>
      </c>
      <c r="D4214">
        <v>1</v>
      </c>
      <c r="E4214">
        <f>IF(D4214&lt;4,D4214,4)</f>
        <v>1</v>
      </c>
      <c r="F4214" s="1">
        <v>39543</v>
      </c>
      <c r="G4214" s="1">
        <v>39722</v>
      </c>
      <c r="H4214" s="3">
        <f>G4214-F4214</f>
        <v>179</v>
      </c>
      <c r="I4214" s="3">
        <f>IF(H4214&lt;=60,1,IF(H4214&lt;=150,2,3))</f>
        <v>3</v>
      </c>
      <c r="J4214">
        <v>42.5</v>
      </c>
      <c r="K4214">
        <v>3.97</v>
      </c>
      <c r="L4214">
        <v>3.37</v>
      </c>
      <c r="M4214">
        <v>32</v>
      </c>
      <c r="N4214">
        <f>LOG(M4214/100,2)+3</f>
        <v>1.3561438102252752</v>
      </c>
      <c r="O4214">
        <f>INDEX(lehmad!B$2:B$412,MATCH(klypsid!$B4214,lehmad!$A$2:$A$412,0))</f>
        <v>38808</v>
      </c>
      <c r="P4214">
        <f>INDEX(lehmad!D$2:D$412,MATCH(klypsid!$B4214,lehmad!$A$2:$A$412,0))</f>
        <v>120</v>
      </c>
      <c r="Q4214">
        <f>INDEX(lehmad!E$2:E$412,MATCH(klypsid!$B4214,lehmad!$A$2:$A$412,0))</f>
        <v>1</v>
      </c>
      <c r="R4214" t="str">
        <f>INDEX(lehmad!F$2:F$412,MATCH(klypsid!$B4214,lehmad!$A$2:$A$412,0))</f>
        <v>LANCELOT-ET</v>
      </c>
      <c r="S4214">
        <f>INDEX(lehmad!H$2:H$412,MATCH(klypsid!$B4214,lehmad!$A$2:$A$412,0))</f>
        <v>126</v>
      </c>
      <c r="T4214">
        <f>INDEX(lehmad!K$2:K$412,MATCH(klypsid!$B4214,lehmad!$A$2:$A$412,0))</f>
        <v>122</v>
      </c>
      <c r="U4214" s="4">
        <f t="shared" si="130"/>
        <v>6</v>
      </c>
      <c r="V4214">
        <f t="shared" si="131"/>
        <v>29</v>
      </c>
    </row>
    <row r="4215" spans="1:22" x14ac:dyDescent="0.25">
      <c r="A4215">
        <v>3919</v>
      </c>
      <c r="B4215" t="str">
        <f>"E"&amp;A4215</f>
        <v>E3919</v>
      </c>
      <c r="C4215" t="s">
        <v>117</v>
      </c>
      <c r="D4215">
        <v>1</v>
      </c>
      <c r="E4215">
        <f>IF(D4215&lt;4,D4215,4)</f>
        <v>1</v>
      </c>
      <c r="F4215" s="1">
        <v>39543</v>
      </c>
      <c r="G4215" s="1">
        <v>39754</v>
      </c>
      <c r="H4215" s="3">
        <f>G4215-F4215</f>
        <v>211</v>
      </c>
      <c r="I4215" s="3">
        <f>IF(H4215&lt;=60,1,IF(H4215&lt;=150,2,3))</f>
        <v>3</v>
      </c>
      <c r="J4215">
        <v>42.6</v>
      </c>
      <c r="K4215">
        <v>3.98</v>
      </c>
      <c r="L4215">
        <v>3.3</v>
      </c>
      <c r="M4215">
        <v>22</v>
      </c>
      <c r="N4215">
        <f>LOG(M4215/100,2)+3</f>
        <v>0.8155754288625725</v>
      </c>
      <c r="O4215">
        <f>INDEX(lehmad!B$2:B$412,MATCH(klypsid!$B4215,lehmad!$A$2:$A$412,0))</f>
        <v>38808</v>
      </c>
      <c r="P4215">
        <f>INDEX(lehmad!D$2:D$412,MATCH(klypsid!$B4215,lehmad!$A$2:$A$412,0))</f>
        <v>120</v>
      </c>
      <c r="Q4215">
        <f>INDEX(lehmad!E$2:E$412,MATCH(klypsid!$B4215,lehmad!$A$2:$A$412,0))</f>
        <v>1</v>
      </c>
      <c r="R4215" t="str">
        <f>INDEX(lehmad!F$2:F$412,MATCH(klypsid!$B4215,lehmad!$A$2:$A$412,0))</f>
        <v>LANCELOT-ET</v>
      </c>
      <c r="S4215">
        <f>INDEX(lehmad!H$2:H$412,MATCH(klypsid!$B4215,lehmad!$A$2:$A$412,0))</f>
        <v>126</v>
      </c>
      <c r="T4215">
        <f>INDEX(lehmad!K$2:K$412,MATCH(klypsid!$B4215,lehmad!$A$2:$A$412,0))</f>
        <v>122</v>
      </c>
      <c r="U4215" s="4">
        <f t="shared" si="130"/>
        <v>7</v>
      </c>
      <c r="V4215">
        <f t="shared" si="131"/>
        <v>32</v>
      </c>
    </row>
    <row r="4216" spans="1:22" x14ac:dyDescent="0.25">
      <c r="A4216">
        <v>3919</v>
      </c>
      <c r="B4216" t="str">
        <f>"E"&amp;A4216</f>
        <v>E3919</v>
      </c>
      <c r="C4216" t="s">
        <v>117</v>
      </c>
      <c r="D4216">
        <v>1</v>
      </c>
      <c r="E4216">
        <f>IF(D4216&lt;4,D4216,4)</f>
        <v>1</v>
      </c>
      <c r="F4216" s="1">
        <v>39543</v>
      </c>
      <c r="G4216" s="1">
        <v>39783</v>
      </c>
      <c r="H4216" s="3">
        <f>G4216-F4216</f>
        <v>240</v>
      </c>
      <c r="I4216" s="3">
        <f>IF(H4216&lt;=60,1,IF(H4216&lt;=150,2,3))</f>
        <v>3</v>
      </c>
      <c r="J4216">
        <v>37.4</v>
      </c>
      <c r="K4216">
        <v>4.33</v>
      </c>
      <c r="L4216">
        <v>3.49</v>
      </c>
      <c r="M4216">
        <v>54</v>
      </c>
      <c r="N4216">
        <f>LOG(M4216/100,2)+3</f>
        <v>2.1110313123887439</v>
      </c>
      <c r="O4216">
        <f>INDEX(lehmad!B$2:B$412,MATCH(klypsid!$B4216,lehmad!$A$2:$A$412,0))</f>
        <v>38808</v>
      </c>
      <c r="P4216">
        <f>INDEX(lehmad!D$2:D$412,MATCH(klypsid!$B4216,lehmad!$A$2:$A$412,0))</f>
        <v>120</v>
      </c>
      <c r="Q4216">
        <f>INDEX(lehmad!E$2:E$412,MATCH(klypsid!$B4216,lehmad!$A$2:$A$412,0))</f>
        <v>1</v>
      </c>
      <c r="R4216" t="str">
        <f>INDEX(lehmad!F$2:F$412,MATCH(klypsid!$B4216,lehmad!$A$2:$A$412,0))</f>
        <v>LANCELOT-ET</v>
      </c>
      <c r="S4216">
        <f>INDEX(lehmad!H$2:H$412,MATCH(klypsid!$B4216,lehmad!$A$2:$A$412,0))</f>
        <v>126</v>
      </c>
      <c r="T4216">
        <f>INDEX(lehmad!K$2:K$412,MATCH(klypsid!$B4216,lehmad!$A$2:$A$412,0))</f>
        <v>122</v>
      </c>
      <c r="U4216" s="4">
        <f t="shared" si="130"/>
        <v>8</v>
      </c>
      <c r="V4216">
        <f t="shared" si="131"/>
        <v>29</v>
      </c>
    </row>
    <row r="4217" spans="1:22" x14ac:dyDescent="0.25">
      <c r="A4217">
        <v>3919</v>
      </c>
      <c r="B4217" t="str">
        <f>"E"&amp;A4217</f>
        <v>E3919</v>
      </c>
      <c r="C4217" t="s">
        <v>117</v>
      </c>
      <c r="D4217">
        <v>1</v>
      </c>
      <c r="E4217">
        <f>IF(D4217&lt;4,D4217,4)</f>
        <v>1</v>
      </c>
      <c r="F4217" s="1">
        <v>39543</v>
      </c>
      <c r="G4217" s="1">
        <v>39817</v>
      </c>
      <c r="H4217" s="3">
        <f>G4217-F4217</f>
        <v>274</v>
      </c>
      <c r="I4217" s="3">
        <f>IF(H4217&lt;=60,1,IF(H4217&lt;=150,2,3))</f>
        <v>3</v>
      </c>
      <c r="J4217">
        <v>23.4</v>
      </c>
      <c r="K4217">
        <v>4.6399999999999997</v>
      </c>
      <c r="L4217">
        <v>3.25</v>
      </c>
      <c r="M4217">
        <v>73</v>
      </c>
      <c r="N4217">
        <f>LOG(M4217/100,2)+3</f>
        <v>2.5459683691052923</v>
      </c>
      <c r="O4217">
        <f>INDEX(lehmad!B$2:B$412,MATCH(klypsid!$B4217,lehmad!$A$2:$A$412,0))</f>
        <v>38808</v>
      </c>
      <c r="P4217">
        <f>INDEX(lehmad!D$2:D$412,MATCH(klypsid!$B4217,lehmad!$A$2:$A$412,0))</f>
        <v>120</v>
      </c>
      <c r="Q4217">
        <f>INDEX(lehmad!E$2:E$412,MATCH(klypsid!$B4217,lehmad!$A$2:$A$412,0))</f>
        <v>1</v>
      </c>
      <c r="R4217" t="str">
        <f>INDEX(lehmad!F$2:F$412,MATCH(klypsid!$B4217,lehmad!$A$2:$A$412,0))</f>
        <v>LANCELOT-ET</v>
      </c>
      <c r="S4217">
        <f>INDEX(lehmad!H$2:H$412,MATCH(klypsid!$B4217,lehmad!$A$2:$A$412,0))</f>
        <v>126</v>
      </c>
      <c r="T4217">
        <f>INDEX(lehmad!K$2:K$412,MATCH(klypsid!$B4217,lehmad!$A$2:$A$412,0))</f>
        <v>122</v>
      </c>
      <c r="U4217" s="4">
        <f t="shared" si="130"/>
        <v>9</v>
      </c>
      <c r="V4217">
        <f t="shared" si="131"/>
        <v>34</v>
      </c>
    </row>
    <row r="4218" spans="1:22" x14ac:dyDescent="0.25">
      <c r="A4218">
        <v>3919</v>
      </c>
      <c r="B4218" t="str">
        <f>"E"&amp;A4218</f>
        <v>E3919</v>
      </c>
      <c r="C4218" t="s">
        <v>117</v>
      </c>
      <c r="D4218">
        <v>2</v>
      </c>
      <c r="E4218">
        <f>IF(D4218&lt;4,D4218,4)</f>
        <v>2</v>
      </c>
      <c r="F4218" s="1">
        <v>39899</v>
      </c>
      <c r="G4218" s="1">
        <v>39908</v>
      </c>
      <c r="H4218" s="3">
        <f>G4218-F4218</f>
        <v>9</v>
      </c>
      <c r="I4218" s="3">
        <f>IF(H4218&lt;=60,1,IF(H4218&lt;=150,2,3))</f>
        <v>1</v>
      </c>
      <c r="J4218">
        <v>44</v>
      </c>
      <c r="K4218">
        <v>4.07</v>
      </c>
      <c r="L4218">
        <v>3.62</v>
      </c>
      <c r="M4218">
        <v>33</v>
      </c>
      <c r="N4218">
        <f>LOG(M4218/100,2)+3</f>
        <v>1.4005379295837288</v>
      </c>
      <c r="O4218">
        <f>INDEX(lehmad!B$2:B$412,MATCH(klypsid!$B4218,lehmad!$A$2:$A$412,0))</f>
        <v>38808</v>
      </c>
      <c r="P4218">
        <f>INDEX(lehmad!D$2:D$412,MATCH(klypsid!$B4218,lehmad!$A$2:$A$412,0))</f>
        <v>120</v>
      </c>
      <c r="Q4218">
        <f>INDEX(lehmad!E$2:E$412,MATCH(klypsid!$B4218,lehmad!$A$2:$A$412,0))</f>
        <v>1</v>
      </c>
      <c r="R4218" t="str">
        <f>INDEX(lehmad!F$2:F$412,MATCH(klypsid!$B4218,lehmad!$A$2:$A$412,0))</f>
        <v>LANCELOT-ET</v>
      </c>
      <c r="S4218">
        <f>INDEX(lehmad!H$2:H$412,MATCH(klypsid!$B4218,lehmad!$A$2:$A$412,0))</f>
        <v>126</v>
      </c>
      <c r="T4218">
        <f>INDEX(lehmad!K$2:K$412,MATCH(klypsid!$B4218,lehmad!$A$2:$A$412,0))</f>
        <v>122</v>
      </c>
      <c r="U4218" s="4">
        <f t="shared" si="130"/>
        <v>1</v>
      </c>
      <c r="V4218">
        <f t="shared" si="131"/>
        <v>9</v>
      </c>
    </row>
    <row r="4219" spans="1:22" x14ac:dyDescent="0.25">
      <c r="A4219">
        <v>3919</v>
      </c>
      <c r="B4219" t="str">
        <f>"E"&amp;A4219</f>
        <v>E3919</v>
      </c>
      <c r="C4219" t="s">
        <v>117</v>
      </c>
      <c r="D4219">
        <v>2</v>
      </c>
      <c r="E4219">
        <f>IF(D4219&lt;4,D4219,4)</f>
        <v>2</v>
      </c>
      <c r="F4219" s="1">
        <v>39899</v>
      </c>
      <c r="G4219" s="1">
        <v>39944</v>
      </c>
      <c r="H4219" s="3">
        <f>G4219-F4219</f>
        <v>45</v>
      </c>
      <c r="I4219" s="3">
        <f>IF(H4219&lt;=60,1,IF(H4219&lt;=150,2,3))</f>
        <v>1</v>
      </c>
      <c r="J4219">
        <v>57.6</v>
      </c>
      <c r="K4219">
        <v>3.67</v>
      </c>
      <c r="L4219">
        <v>3.03</v>
      </c>
      <c r="M4219">
        <v>28</v>
      </c>
      <c r="N4219">
        <f>LOG(M4219/100,2)+3</f>
        <v>1.1634987322828796</v>
      </c>
      <c r="O4219">
        <f>INDEX(lehmad!B$2:B$412,MATCH(klypsid!$B4219,lehmad!$A$2:$A$412,0))</f>
        <v>38808</v>
      </c>
      <c r="P4219">
        <f>INDEX(lehmad!D$2:D$412,MATCH(klypsid!$B4219,lehmad!$A$2:$A$412,0))</f>
        <v>120</v>
      </c>
      <c r="Q4219">
        <f>INDEX(lehmad!E$2:E$412,MATCH(klypsid!$B4219,lehmad!$A$2:$A$412,0))</f>
        <v>1</v>
      </c>
      <c r="R4219" t="str">
        <f>INDEX(lehmad!F$2:F$412,MATCH(klypsid!$B4219,lehmad!$A$2:$A$412,0))</f>
        <v>LANCELOT-ET</v>
      </c>
      <c r="S4219">
        <f>INDEX(lehmad!H$2:H$412,MATCH(klypsid!$B4219,lehmad!$A$2:$A$412,0))</f>
        <v>126</v>
      </c>
      <c r="T4219">
        <f>INDEX(lehmad!K$2:K$412,MATCH(klypsid!$B4219,lehmad!$A$2:$A$412,0))</f>
        <v>122</v>
      </c>
      <c r="U4219" s="4">
        <f t="shared" si="130"/>
        <v>2</v>
      </c>
      <c r="V4219">
        <f t="shared" si="131"/>
        <v>36</v>
      </c>
    </row>
    <row r="4220" spans="1:22" x14ac:dyDescent="0.25">
      <c r="A4220">
        <v>3919</v>
      </c>
      <c r="B4220" t="str">
        <f>"E"&amp;A4220</f>
        <v>E3919</v>
      </c>
      <c r="C4220" t="s">
        <v>117</v>
      </c>
      <c r="D4220">
        <v>2</v>
      </c>
      <c r="E4220">
        <f>IF(D4220&lt;4,D4220,4)</f>
        <v>2</v>
      </c>
      <c r="F4220" s="1">
        <v>39899</v>
      </c>
      <c r="G4220" s="1">
        <v>39972</v>
      </c>
      <c r="H4220" s="3">
        <f>G4220-F4220</f>
        <v>73</v>
      </c>
      <c r="I4220" s="3">
        <f>IF(H4220&lt;=60,1,IF(H4220&lt;=150,2,3))</f>
        <v>2</v>
      </c>
      <c r="J4220">
        <v>56.1</v>
      </c>
      <c r="K4220">
        <v>4.1100000000000003</v>
      </c>
      <c r="L4220">
        <v>3.03</v>
      </c>
      <c r="M4220">
        <v>33</v>
      </c>
      <c r="N4220">
        <f>LOG(M4220/100,2)+3</f>
        <v>1.4005379295837288</v>
      </c>
      <c r="O4220">
        <f>INDEX(lehmad!B$2:B$412,MATCH(klypsid!$B4220,lehmad!$A$2:$A$412,0))</f>
        <v>38808</v>
      </c>
      <c r="P4220">
        <f>INDEX(lehmad!D$2:D$412,MATCH(klypsid!$B4220,lehmad!$A$2:$A$412,0))</f>
        <v>120</v>
      </c>
      <c r="Q4220">
        <f>INDEX(lehmad!E$2:E$412,MATCH(klypsid!$B4220,lehmad!$A$2:$A$412,0))</f>
        <v>1</v>
      </c>
      <c r="R4220" t="str">
        <f>INDEX(lehmad!F$2:F$412,MATCH(klypsid!$B4220,lehmad!$A$2:$A$412,0))</f>
        <v>LANCELOT-ET</v>
      </c>
      <c r="S4220">
        <f>INDEX(lehmad!H$2:H$412,MATCH(klypsid!$B4220,lehmad!$A$2:$A$412,0))</f>
        <v>126</v>
      </c>
      <c r="T4220">
        <f>INDEX(lehmad!K$2:K$412,MATCH(klypsid!$B4220,lehmad!$A$2:$A$412,0))</f>
        <v>122</v>
      </c>
      <c r="U4220" s="4">
        <f t="shared" si="130"/>
        <v>3</v>
      </c>
      <c r="V4220">
        <f t="shared" si="131"/>
        <v>28</v>
      </c>
    </row>
    <row r="4221" spans="1:22" x14ac:dyDescent="0.25">
      <c r="A4221">
        <v>3919</v>
      </c>
      <c r="B4221" t="str">
        <f>"E"&amp;A4221</f>
        <v>E3919</v>
      </c>
      <c r="C4221" t="s">
        <v>117</v>
      </c>
      <c r="D4221">
        <v>2</v>
      </c>
      <c r="E4221">
        <f>IF(D4221&lt;4,D4221,4)</f>
        <v>2</v>
      </c>
      <c r="F4221" s="1">
        <v>39899</v>
      </c>
      <c r="G4221" s="1">
        <v>40007</v>
      </c>
      <c r="H4221" s="3">
        <f>G4221-F4221</f>
        <v>108</v>
      </c>
      <c r="I4221" s="3">
        <f>IF(H4221&lt;=60,1,IF(H4221&lt;=150,2,3))</f>
        <v>2</v>
      </c>
      <c r="J4221">
        <v>52.8</v>
      </c>
      <c r="K4221">
        <v>3.66</v>
      </c>
      <c r="L4221">
        <v>3.02</v>
      </c>
      <c r="M4221">
        <v>34</v>
      </c>
      <c r="N4221">
        <f>LOG(M4221/100,2)+3</f>
        <v>1.443606651475615</v>
      </c>
      <c r="O4221">
        <f>INDEX(lehmad!B$2:B$412,MATCH(klypsid!$B4221,lehmad!$A$2:$A$412,0))</f>
        <v>38808</v>
      </c>
      <c r="P4221">
        <f>INDEX(lehmad!D$2:D$412,MATCH(klypsid!$B4221,lehmad!$A$2:$A$412,0))</f>
        <v>120</v>
      </c>
      <c r="Q4221">
        <f>INDEX(lehmad!E$2:E$412,MATCH(klypsid!$B4221,lehmad!$A$2:$A$412,0))</f>
        <v>1</v>
      </c>
      <c r="R4221" t="str">
        <f>INDEX(lehmad!F$2:F$412,MATCH(klypsid!$B4221,lehmad!$A$2:$A$412,0))</f>
        <v>LANCELOT-ET</v>
      </c>
      <c r="S4221">
        <f>INDEX(lehmad!H$2:H$412,MATCH(klypsid!$B4221,lehmad!$A$2:$A$412,0))</f>
        <v>126</v>
      </c>
      <c r="T4221">
        <f>INDEX(lehmad!K$2:K$412,MATCH(klypsid!$B4221,lehmad!$A$2:$A$412,0))</f>
        <v>122</v>
      </c>
      <c r="U4221" s="4">
        <f t="shared" si="130"/>
        <v>4</v>
      </c>
      <c r="V4221">
        <f t="shared" si="131"/>
        <v>35</v>
      </c>
    </row>
    <row r="4222" spans="1:22" x14ac:dyDescent="0.25">
      <c r="A4222">
        <v>3919</v>
      </c>
      <c r="B4222" t="str">
        <f>"E"&amp;A4222</f>
        <v>E3919</v>
      </c>
      <c r="C4222" t="s">
        <v>117</v>
      </c>
      <c r="D4222">
        <v>2</v>
      </c>
      <c r="E4222">
        <f>IF(D4222&lt;4,D4222,4)</f>
        <v>2</v>
      </c>
      <c r="F4222" s="1">
        <v>39899</v>
      </c>
      <c r="G4222" s="1">
        <v>40037</v>
      </c>
      <c r="H4222" s="3">
        <f>G4222-F4222</f>
        <v>138</v>
      </c>
      <c r="I4222" s="3">
        <f>IF(H4222&lt;=60,1,IF(H4222&lt;=150,2,3))</f>
        <v>2</v>
      </c>
      <c r="J4222">
        <v>41.8</v>
      </c>
      <c r="K4222">
        <v>3.72</v>
      </c>
      <c r="L4222">
        <v>3.08</v>
      </c>
      <c r="M4222">
        <v>32</v>
      </c>
      <c r="N4222">
        <f>LOG(M4222/100,2)+3</f>
        <v>1.3561438102252752</v>
      </c>
      <c r="O4222">
        <f>INDEX(lehmad!B$2:B$412,MATCH(klypsid!$B4222,lehmad!$A$2:$A$412,0))</f>
        <v>38808</v>
      </c>
      <c r="P4222">
        <f>INDEX(lehmad!D$2:D$412,MATCH(klypsid!$B4222,lehmad!$A$2:$A$412,0))</f>
        <v>120</v>
      </c>
      <c r="Q4222">
        <f>INDEX(lehmad!E$2:E$412,MATCH(klypsid!$B4222,lehmad!$A$2:$A$412,0))</f>
        <v>1</v>
      </c>
      <c r="R4222" t="str">
        <f>INDEX(lehmad!F$2:F$412,MATCH(klypsid!$B4222,lehmad!$A$2:$A$412,0))</f>
        <v>LANCELOT-ET</v>
      </c>
      <c r="S4222">
        <f>INDEX(lehmad!H$2:H$412,MATCH(klypsid!$B4222,lehmad!$A$2:$A$412,0))</f>
        <v>126</v>
      </c>
      <c r="T4222">
        <f>INDEX(lehmad!K$2:K$412,MATCH(klypsid!$B4222,lehmad!$A$2:$A$412,0))</f>
        <v>122</v>
      </c>
      <c r="U4222" s="4">
        <f t="shared" si="130"/>
        <v>5</v>
      </c>
      <c r="V4222">
        <f t="shared" si="131"/>
        <v>30</v>
      </c>
    </row>
    <row r="4223" spans="1:22" x14ac:dyDescent="0.25">
      <c r="A4223">
        <v>3919</v>
      </c>
      <c r="B4223" t="str">
        <f>"E"&amp;A4223</f>
        <v>E3919</v>
      </c>
      <c r="C4223" t="s">
        <v>117</v>
      </c>
      <c r="D4223">
        <v>2</v>
      </c>
      <c r="E4223">
        <f>IF(D4223&lt;4,D4223,4)</f>
        <v>2</v>
      </c>
      <c r="F4223" s="1">
        <v>39899</v>
      </c>
      <c r="G4223" s="1">
        <v>40066</v>
      </c>
      <c r="H4223" s="3">
        <f>G4223-F4223</f>
        <v>167</v>
      </c>
      <c r="I4223" s="3">
        <f>IF(H4223&lt;=60,1,IF(H4223&lt;=150,2,3))</f>
        <v>3</v>
      </c>
      <c r="J4223">
        <v>39.4</v>
      </c>
      <c r="K4223">
        <v>2.8</v>
      </c>
      <c r="L4223">
        <v>3.35</v>
      </c>
      <c r="M4223">
        <v>31</v>
      </c>
      <c r="N4223">
        <f>LOG(M4223/100,2)+3</f>
        <v>1.3103401206121505</v>
      </c>
      <c r="O4223">
        <f>INDEX(lehmad!B$2:B$412,MATCH(klypsid!$B4223,lehmad!$A$2:$A$412,0))</f>
        <v>38808</v>
      </c>
      <c r="P4223">
        <f>INDEX(lehmad!D$2:D$412,MATCH(klypsid!$B4223,lehmad!$A$2:$A$412,0))</f>
        <v>120</v>
      </c>
      <c r="Q4223">
        <f>INDEX(lehmad!E$2:E$412,MATCH(klypsid!$B4223,lehmad!$A$2:$A$412,0))</f>
        <v>1</v>
      </c>
      <c r="R4223" t="str">
        <f>INDEX(lehmad!F$2:F$412,MATCH(klypsid!$B4223,lehmad!$A$2:$A$412,0))</f>
        <v>LANCELOT-ET</v>
      </c>
      <c r="S4223">
        <f>INDEX(lehmad!H$2:H$412,MATCH(klypsid!$B4223,lehmad!$A$2:$A$412,0))</f>
        <v>126</v>
      </c>
      <c r="T4223">
        <f>INDEX(lehmad!K$2:K$412,MATCH(klypsid!$B4223,lehmad!$A$2:$A$412,0))</f>
        <v>122</v>
      </c>
      <c r="U4223" s="4">
        <f t="shared" si="130"/>
        <v>6</v>
      </c>
      <c r="V4223">
        <f t="shared" si="131"/>
        <v>29</v>
      </c>
    </row>
    <row r="4224" spans="1:22" x14ac:dyDescent="0.25">
      <c r="A4224">
        <v>3919</v>
      </c>
      <c r="B4224" t="str">
        <f>"E"&amp;A4224</f>
        <v>E3919</v>
      </c>
      <c r="C4224" t="s">
        <v>117</v>
      </c>
      <c r="D4224">
        <v>2</v>
      </c>
      <c r="E4224">
        <f>IF(D4224&lt;4,D4224,4)</f>
        <v>2</v>
      </c>
      <c r="F4224" s="1">
        <v>39899</v>
      </c>
      <c r="G4224" s="1">
        <v>40094</v>
      </c>
      <c r="H4224" s="3">
        <f>G4224-F4224</f>
        <v>195</v>
      </c>
      <c r="I4224" s="3">
        <f>IF(H4224&lt;=60,1,IF(H4224&lt;=150,2,3))</f>
        <v>3</v>
      </c>
      <c r="J4224">
        <v>38.200000000000003</v>
      </c>
      <c r="K4224">
        <v>3.97</v>
      </c>
      <c r="L4224">
        <v>3.57</v>
      </c>
      <c r="M4224">
        <v>48</v>
      </c>
      <c r="N4224">
        <f>LOG(M4224/100,2)+3</f>
        <v>1.9411063109464315</v>
      </c>
      <c r="O4224">
        <f>INDEX(lehmad!B$2:B$412,MATCH(klypsid!$B4224,lehmad!$A$2:$A$412,0))</f>
        <v>38808</v>
      </c>
      <c r="P4224">
        <f>INDEX(lehmad!D$2:D$412,MATCH(klypsid!$B4224,lehmad!$A$2:$A$412,0))</f>
        <v>120</v>
      </c>
      <c r="Q4224">
        <f>INDEX(lehmad!E$2:E$412,MATCH(klypsid!$B4224,lehmad!$A$2:$A$412,0))</f>
        <v>1</v>
      </c>
      <c r="R4224" t="str">
        <f>INDEX(lehmad!F$2:F$412,MATCH(klypsid!$B4224,lehmad!$A$2:$A$412,0))</f>
        <v>LANCELOT-ET</v>
      </c>
      <c r="S4224">
        <f>INDEX(lehmad!H$2:H$412,MATCH(klypsid!$B4224,lehmad!$A$2:$A$412,0))</f>
        <v>126</v>
      </c>
      <c r="T4224">
        <f>INDEX(lehmad!K$2:K$412,MATCH(klypsid!$B4224,lehmad!$A$2:$A$412,0))</f>
        <v>122</v>
      </c>
      <c r="U4224" s="4">
        <f t="shared" si="130"/>
        <v>7</v>
      </c>
      <c r="V4224">
        <f t="shared" si="131"/>
        <v>28</v>
      </c>
    </row>
    <row r="4225" spans="1:22" x14ac:dyDescent="0.25">
      <c r="A4225">
        <v>3919</v>
      </c>
      <c r="B4225" t="str">
        <f>"E"&amp;A4225</f>
        <v>E3919</v>
      </c>
      <c r="C4225" t="s">
        <v>117</v>
      </c>
      <c r="D4225">
        <v>2</v>
      </c>
      <c r="E4225">
        <f>IF(D4225&lt;4,D4225,4)</f>
        <v>2</v>
      </c>
      <c r="F4225" s="1">
        <v>39899</v>
      </c>
      <c r="G4225" s="1">
        <v>40125</v>
      </c>
      <c r="H4225" s="3">
        <f>G4225-F4225</f>
        <v>226</v>
      </c>
      <c r="I4225" s="3">
        <f>IF(H4225&lt;=60,1,IF(H4225&lt;=150,2,3))</f>
        <v>3</v>
      </c>
      <c r="J4225">
        <v>32.9</v>
      </c>
      <c r="K4225">
        <v>4.46</v>
      </c>
      <c r="L4225">
        <v>3.76</v>
      </c>
      <c r="M4225">
        <v>60</v>
      </c>
      <c r="N4225">
        <f>LOG(M4225/100,2)+3</f>
        <v>2.2630344058337939</v>
      </c>
      <c r="O4225">
        <f>INDEX(lehmad!B$2:B$412,MATCH(klypsid!$B4225,lehmad!$A$2:$A$412,0))</f>
        <v>38808</v>
      </c>
      <c r="P4225">
        <f>INDEX(lehmad!D$2:D$412,MATCH(klypsid!$B4225,lehmad!$A$2:$A$412,0))</f>
        <v>120</v>
      </c>
      <c r="Q4225">
        <f>INDEX(lehmad!E$2:E$412,MATCH(klypsid!$B4225,lehmad!$A$2:$A$412,0))</f>
        <v>1</v>
      </c>
      <c r="R4225" t="str">
        <f>INDEX(lehmad!F$2:F$412,MATCH(klypsid!$B4225,lehmad!$A$2:$A$412,0))</f>
        <v>LANCELOT-ET</v>
      </c>
      <c r="S4225">
        <f>INDEX(lehmad!H$2:H$412,MATCH(klypsid!$B4225,lehmad!$A$2:$A$412,0))</f>
        <v>126</v>
      </c>
      <c r="T4225">
        <f>INDEX(lehmad!K$2:K$412,MATCH(klypsid!$B4225,lehmad!$A$2:$A$412,0))</f>
        <v>122</v>
      </c>
      <c r="U4225" s="4">
        <f t="shared" si="130"/>
        <v>8</v>
      </c>
      <c r="V4225">
        <f t="shared" si="131"/>
        <v>31</v>
      </c>
    </row>
    <row r="4226" spans="1:22" x14ac:dyDescent="0.25">
      <c r="A4226">
        <v>3919</v>
      </c>
      <c r="B4226" t="str">
        <f>"E"&amp;A4226</f>
        <v>E3919</v>
      </c>
      <c r="C4226" t="s">
        <v>117</v>
      </c>
      <c r="D4226">
        <v>2</v>
      </c>
      <c r="E4226">
        <f>IF(D4226&lt;4,D4226,4)</f>
        <v>2</v>
      </c>
      <c r="F4226" s="1">
        <v>39899</v>
      </c>
      <c r="G4226" s="1">
        <v>40153</v>
      </c>
      <c r="H4226" s="3">
        <f>G4226-F4226</f>
        <v>254</v>
      </c>
      <c r="I4226" s="3">
        <f>IF(H4226&lt;=60,1,IF(H4226&lt;=150,2,3))</f>
        <v>3</v>
      </c>
      <c r="J4226">
        <v>31.2</v>
      </c>
      <c r="K4226">
        <v>4.58</v>
      </c>
      <c r="L4226">
        <v>3.56</v>
      </c>
      <c r="M4226">
        <v>44</v>
      </c>
      <c r="N4226">
        <f>LOG(M4226/100,2)+3</f>
        <v>1.8155754288625725</v>
      </c>
      <c r="O4226">
        <f>INDEX(lehmad!B$2:B$412,MATCH(klypsid!$B4226,lehmad!$A$2:$A$412,0))</f>
        <v>38808</v>
      </c>
      <c r="P4226">
        <f>INDEX(lehmad!D$2:D$412,MATCH(klypsid!$B4226,lehmad!$A$2:$A$412,0))</f>
        <v>120</v>
      </c>
      <c r="Q4226">
        <f>INDEX(lehmad!E$2:E$412,MATCH(klypsid!$B4226,lehmad!$A$2:$A$412,0))</f>
        <v>1</v>
      </c>
      <c r="R4226" t="str">
        <f>INDEX(lehmad!F$2:F$412,MATCH(klypsid!$B4226,lehmad!$A$2:$A$412,0))</f>
        <v>LANCELOT-ET</v>
      </c>
      <c r="S4226">
        <f>INDEX(lehmad!H$2:H$412,MATCH(klypsid!$B4226,lehmad!$A$2:$A$412,0))</f>
        <v>126</v>
      </c>
      <c r="T4226">
        <f>INDEX(lehmad!K$2:K$412,MATCH(klypsid!$B4226,lehmad!$A$2:$A$412,0))</f>
        <v>122</v>
      </c>
      <c r="U4226" s="4">
        <f t="shared" si="130"/>
        <v>9</v>
      </c>
      <c r="V4226">
        <f t="shared" si="131"/>
        <v>28</v>
      </c>
    </row>
    <row r="4227" spans="1:22" x14ac:dyDescent="0.25">
      <c r="A4227">
        <v>3919</v>
      </c>
      <c r="B4227" t="str">
        <f>"E"&amp;A4227</f>
        <v>E3919</v>
      </c>
      <c r="C4227" t="s">
        <v>117</v>
      </c>
      <c r="D4227">
        <v>2</v>
      </c>
      <c r="E4227">
        <f>IF(D4227&lt;4,D4227,4)</f>
        <v>2</v>
      </c>
      <c r="F4227" s="1">
        <v>39899</v>
      </c>
      <c r="G4227" s="1">
        <v>40186</v>
      </c>
      <c r="H4227" s="3">
        <f>G4227-F4227</f>
        <v>287</v>
      </c>
      <c r="I4227" s="3">
        <f>IF(H4227&lt;=60,1,IF(H4227&lt;=150,2,3))</f>
        <v>3</v>
      </c>
      <c r="J4227">
        <v>28.2</v>
      </c>
      <c r="K4227">
        <v>3.54</v>
      </c>
      <c r="L4227">
        <v>3.76</v>
      </c>
      <c r="M4227">
        <v>87</v>
      </c>
      <c r="N4227">
        <f>LOG(M4227/100,2)+3</f>
        <v>2.7990873060740036</v>
      </c>
      <c r="O4227">
        <f>INDEX(lehmad!B$2:B$412,MATCH(klypsid!$B4227,lehmad!$A$2:$A$412,0))</f>
        <v>38808</v>
      </c>
      <c r="P4227">
        <f>INDEX(lehmad!D$2:D$412,MATCH(klypsid!$B4227,lehmad!$A$2:$A$412,0))</f>
        <v>120</v>
      </c>
      <c r="Q4227">
        <f>INDEX(lehmad!E$2:E$412,MATCH(klypsid!$B4227,lehmad!$A$2:$A$412,0))</f>
        <v>1</v>
      </c>
      <c r="R4227" t="str">
        <f>INDEX(lehmad!F$2:F$412,MATCH(klypsid!$B4227,lehmad!$A$2:$A$412,0))</f>
        <v>LANCELOT-ET</v>
      </c>
      <c r="S4227">
        <f>INDEX(lehmad!H$2:H$412,MATCH(klypsid!$B4227,lehmad!$A$2:$A$412,0))</f>
        <v>126</v>
      </c>
      <c r="T4227">
        <f>INDEX(lehmad!K$2:K$412,MATCH(klypsid!$B4227,lehmad!$A$2:$A$412,0))</f>
        <v>122</v>
      </c>
      <c r="U4227" s="4">
        <f t="shared" ref="U4227:U4290" si="132">IF(AND(A4227=A4226,D4227=D4226),U4226+1,1)</f>
        <v>10</v>
      </c>
      <c r="V4227">
        <f t="shared" ref="V4227:V4290" si="133">IF(AND(A4227=A4226,D4227=D4226),G4227-G4226,G4227-F4227)</f>
        <v>33</v>
      </c>
    </row>
    <row r="4228" spans="1:22" x14ac:dyDescent="0.25">
      <c r="A4228">
        <v>3919</v>
      </c>
      <c r="B4228" t="str">
        <f>"E"&amp;A4228</f>
        <v>E3919</v>
      </c>
      <c r="C4228" t="s">
        <v>117</v>
      </c>
      <c r="D4228">
        <v>2</v>
      </c>
      <c r="E4228">
        <f>IF(D4228&lt;4,D4228,4)</f>
        <v>2</v>
      </c>
      <c r="F4228" s="1">
        <v>39899</v>
      </c>
      <c r="G4228" s="1">
        <v>40214</v>
      </c>
      <c r="H4228" s="3">
        <f>G4228-F4228</f>
        <v>315</v>
      </c>
      <c r="I4228" s="3">
        <f>IF(H4228&lt;=60,1,IF(H4228&lt;=150,2,3))</f>
        <v>3</v>
      </c>
      <c r="J4228">
        <v>27.4</v>
      </c>
      <c r="K4228">
        <v>5.64</v>
      </c>
      <c r="L4228">
        <v>3.78</v>
      </c>
      <c r="M4228">
        <v>99</v>
      </c>
      <c r="N4228">
        <f>LOG(M4228/100,2)+3</f>
        <v>2.9855004303048851</v>
      </c>
      <c r="O4228">
        <f>INDEX(lehmad!B$2:B$412,MATCH(klypsid!$B4228,lehmad!$A$2:$A$412,0))</f>
        <v>38808</v>
      </c>
      <c r="P4228">
        <f>INDEX(lehmad!D$2:D$412,MATCH(klypsid!$B4228,lehmad!$A$2:$A$412,0))</f>
        <v>120</v>
      </c>
      <c r="Q4228">
        <f>INDEX(lehmad!E$2:E$412,MATCH(klypsid!$B4228,lehmad!$A$2:$A$412,0))</f>
        <v>1</v>
      </c>
      <c r="R4228" t="str">
        <f>INDEX(lehmad!F$2:F$412,MATCH(klypsid!$B4228,lehmad!$A$2:$A$412,0))</f>
        <v>LANCELOT-ET</v>
      </c>
      <c r="S4228">
        <f>INDEX(lehmad!H$2:H$412,MATCH(klypsid!$B4228,lehmad!$A$2:$A$412,0))</f>
        <v>126</v>
      </c>
      <c r="T4228">
        <f>INDEX(lehmad!K$2:K$412,MATCH(klypsid!$B4228,lehmad!$A$2:$A$412,0))</f>
        <v>122</v>
      </c>
      <c r="U4228" s="4">
        <f t="shared" si="132"/>
        <v>11</v>
      </c>
      <c r="V4228">
        <f t="shared" si="133"/>
        <v>28</v>
      </c>
    </row>
    <row r="4229" spans="1:22" x14ac:dyDescent="0.25">
      <c r="A4229">
        <v>3919</v>
      </c>
      <c r="B4229" t="str">
        <f>"E"&amp;A4229</f>
        <v>E3919</v>
      </c>
      <c r="C4229" t="s">
        <v>117</v>
      </c>
      <c r="D4229">
        <v>2</v>
      </c>
      <c r="E4229">
        <f>IF(D4229&lt;4,D4229,4)</f>
        <v>2</v>
      </c>
      <c r="F4229" s="1">
        <v>39899</v>
      </c>
      <c r="G4229" s="1">
        <v>40242</v>
      </c>
      <c r="H4229" s="3">
        <f>G4229-F4229</f>
        <v>343</v>
      </c>
      <c r="I4229" s="3">
        <f>IF(H4229&lt;=60,1,IF(H4229&lt;=150,2,3))</f>
        <v>3</v>
      </c>
      <c r="J4229">
        <v>26.8</v>
      </c>
      <c r="K4229">
        <v>5.37</v>
      </c>
      <c r="L4229">
        <v>3.83</v>
      </c>
      <c r="M4229">
        <v>127</v>
      </c>
      <c r="N4229">
        <f>LOG(M4229/100,2)+3</f>
        <v>3.3448284969974411</v>
      </c>
      <c r="O4229">
        <f>INDEX(lehmad!B$2:B$412,MATCH(klypsid!$B4229,lehmad!$A$2:$A$412,0))</f>
        <v>38808</v>
      </c>
      <c r="P4229">
        <f>INDEX(lehmad!D$2:D$412,MATCH(klypsid!$B4229,lehmad!$A$2:$A$412,0))</f>
        <v>120</v>
      </c>
      <c r="Q4229">
        <f>INDEX(lehmad!E$2:E$412,MATCH(klypsid!$B4229,lehmad!$A$2:$A$412,0))</f>
        <v>1</v>
      </c>
      <c r="R4229" t="str">
        <f>INDEX(lehmad!F$2:F$412,MATCH(klypsid!$B4229,lehmad!$A$2:$A$412,0))</f>
        <v>LANCELOT-ET</v>
      </c>
      <c r="S4229">
        <f>INDEX(lehmad!H$2:H$412,MATCH(klypsid!$B4229,lehmad!$A$2:$A$412,0))</f>
        <v>126</v>
      </c>
      <c r="T4229">
        <f>INDEX(lehmad!K$2:K$412,MATCH(klypsid!$B4229,lehmad!$A$2:$A$412,0))</f>
        <v>122</v>
      </c>
      <c r="U4229" s="4">
        <f t="shared" si="132"/>
        <v>12</v>
      </c>
      <c r="V4229">
        <f t="shared" si="133"/>
        <v>28</v>
      </c>
    </row>
    <row r="4230" spans="1:22" x14ac:dyDescent="0.25">
      <c r="A4230">
        <v>3919</v>
      </c>
      <c r="B4230" t="str">
        <f>"E"&amp;A4230</f>
        <v>E3919</v>
      </c>
      <c r="C4230" t="s">
        <v>117</v>
      </c>
      <c r="D4230">
        <v>2</v>
      </c>
      <c r="E4230">
        <f>IF(D4230&lt;4,D4230,4)</f>
        <v>2</v>
      </c>
      <c r="F4230" s="1">
        <v>39899</v>
      </c>
      <c r="G4230" s="1">
        <v>40276</v>
      </c>
      <c r="H4230" s="3">
        <f>G4230-F4230</f>
        <v>377</v>
      </c>
      <c r="I4230" s="3">
        <f>IF(H4230&lt;=60,1,IF(H4230&lt;=150,2,3))</f>
        <v>3</v>
      </c>
      <c r="J4230">
        <v>30.2</v>
      </c>
      <c r="K4230">
        <v>2.04</v>
      </c>
      <c r="L4230">
        <v>3.73</v>
      </c>
      <c r="M4230">
        <v>176</v>
      </c>
      <c r="N4230">
        <f>LOG(M4230/100,2)+3</f>
        <v>3.8155754288625725</v>
      </c>
      <c r="O4230">
        <f>INDEX(lehmad!B$2:B$412,MATCH(klypsid!$B4230,lehmad!$A$2:$A$412,0))</f>
        <v>38808</v>
      </c>
      <c r="P4230">
        <f>INDEX(lehmad!D$2:D$412,MATCH(klypsid!$B4230,lehmad!$A$2:$A$412,0))</f>
        <v>120</v>
      </c>
      <c r="Q4230">
        <f>INDEX(lehmad!E$2:E$412,MATCH(klypsid!$B4230,lehmad!$A$2:$A$412,0))</f>
        <v>1</v>
      </c>
      <c r="R4230" t="str">
        <f>INDEX(lehmad!F$2:F$412,MATCH(klypsid!$B4230,lehmad!$A$2:$A$412,0))</f>
        <v>LANCELOT-ET</v>
      </c>
      <c r="S4230">
        <f>INDEX(lehmad!H$2:H$412,MATCH(klypsid!$B4230,lehmad!$A$2:$A$412,0))</f>
        <v>126</v>
      </c>
      <c r="T4230">
        <f>INDEX(lehmad!K$2:K$412,MATCH(klypsid!$B4230,lehmad!$A$2:$A$412,0))</f>
        <v>122</v>
      </c>
      <c r="U4230" s="4">
        <f t="shared" si="132"/>
        <v>13</v>
      </c>
      <c r="V4230">
        <f t="shared" si="133"/>
        <v>34</v>
      </c>
    </row>
    <row r="4231" spans="1:22" x14ac:dyDescent="0.25">
      <c r="A4231">
        <v>3919</v>
      </c>
      <c r="B4231" t="str">
        <f>"E"&amp;A4231</f>
        <v>E3919</v>
      </c>
      <c r="C4231" t="s">
        <v>117</v>
      </c>
      <c r="D4231">
        <v>2</v>
      </c>
      <c r="E4231">
        <f>IF(D4231&lt;4,D4231,4)</f>
        <v>2</v>
      </c>
      <c r="F4231" s="1">
        <v>39899</v>
      </c>
      <c r="G4231" s="1">
        <v>40304</v>
      </c>
      <c r="H4231" s="3">
        <f>G4231-F4231</f>
        <v>405</v>
      </c>
      <c r="I4231" s="3">
        <f>IF(H4231&lt;=60,1,IF(H4231&lt;=150,2,3))</f>
        <v>3</v>
      </c>
      <c r="J4231">
        <v>24.5</v>
      </c>
      <c r="K4231">
        <v>4.32</v>
      </c>
      <c r="L4231">
        <v>3.71</v>
      </c>
      <c r="M4231">
        <v>96</v>
      </c>
      <c r="N4231">
        <f>LOG(M4231/100,2)+3</f>
        <v>2.9411063109464313</v>
      </c>
      <c r="O4231">
        <f>INDEX(lehmad!B$2:B$412,MATCH(klypsid!$B4231,lehmad!$A$2:$A$412,0))</f>
        <v>38808</v>
      </c>
      <c r="P4231">
        <f>INDEX(lehmad!D$2:D$412,MATCH(klypsid!$B4231,lehmad!$A$2:$A$412,0))</f>
        <v>120</v>
      </c>
      <c r="Q4231">
        <f>INDEX(lehmad!E$2:E$412,MATCH(klypsid!$B4231,lehmad!$A$2:$A$412,0))</f>
        <v>1</v>
      </c>
      <c r="R4231" t="str">
        <f>INDEX(lehmad!F$2:F$412,MATCH(klypsid!$B4231,lehmad!$A$2:$A$412,0))</f>
        <v>LANCELOT-ET</v>
      </c>
      <c r="S4231">
        <f>INDEX(lehmad!H$2:H$412,MATCH(klypsid!$B4231,lehmad!$A$2:$A$412,0))</f>
        <v>126</v>
      </c>
      <c r="T4231">
        <f>INDEX(lehmad!K$2:K$412,MATCH(klypsid!$B4231,lehmad!$A$2:$A$412,0))</f>
        <v>122</v>
      </c>
      <c r="U4231" s="4">
        <f t="shared" si="132"/>
        <v>14</v>
      </c>
      <c r="V4231">
        <f t="shared" si="133"/>
        <v>28</v>
      </c>
    </row>
    <row r="4232" spans="1:22" x14ac:dyDescent="0.25">
      <c r="A4232">
        <v>3919</v>
      </c>
      <c r="B4232" t="str">
        <f>"E"&amp;A4232</f>
        <v>E3919</v>
      </c>
      <c r="C4232" t="s">
        <v>117</v>
      </c>
      <c r="D4232">
        <v>2</v>
      </c>
      <c r="E4232">
        <f>IF(D4232&lt;4,D4232,4)</f>
        <v>2</v>
      </c>
      <c r="F4232" s="1">
        <v>39899</v>
      </c>
      <c r="G4232" s="1">
        <v>40336</v>
      </c>
      <c r="H4232" s="3">
        <f>G4232-F4232</f>
        <v>437</v>
      </c>
      <c r="I4232" s="3">
        <f>IF(H4232&lt;=60,1,IF(H4232&lt;=150,2,3))</f>
        <v>3</v>
      </c>
      <c r="J4232">
        <v>23.8</v>
      </c>
      <c r="K4232">
        <v>4.28</v>
      </c>
      <c r="L4232">
        <v>3.6</v>
      </c>
      <c r="M4232">
        <v>113</v>
      </c>
      <c r="N4232">
        <f>LOG(M4232/100,2)+3</f>
        <v>3.176322772640463</v>
      </c>
      <c r="O4232">
        <f>INDEX(lehmad!B$2:B$412,MATCH(klypsid!$B4232,lehmad!$A$2:$A$412,0))</f>
        <v>38808</v>
      </c>
      <c r="P4232">
        <f>INDEX(lehmad!D$2:D$412,MATCH(klypsid!$B4232,lehmad!$A$2:$A$412,0))</f>
        <v>120</v>
      </c>
      <c r="Q4232">
        <f>INDEX(lehmad!E$2:E$412,MATCH(klypsid!$B4232,lehmad!$A$2:$A$412,0))</f>
        <v>1</v>
      </c>
      <c r="R4232" t="str">
        <f>INDEX(lehmad!F$2:F$412,MATCH(klypsid!$B4232,lehmad!$A$2:$A$412,0))</f>
        <v>LANCELOT-ET</v>
      </c>
      <c r="S4232">
        <f>INDEX(lehmad!H$2:H$412,MATCH(klypsid!$B4232,lehmad!$A$2:$A$412,0))</f>
        <v>126</v>
      </c>
      <c r="T4232">
        <f>INDEX(lehmad!K$2:K$412,MATCH(klypsid!$B4232,lehmad!$A$2:$A$412,0))</f>
        <v>122</v>
      </c>
      <c r="U4232" s="4">
        <f t="shared" si="132"/>
        <v>15</v>
      </c>
      <c r="V4232">
        <f t="shared" si="133"/>
        <v>32</v>
      </c>
    </row>
    <row r="4233" spans="1:22" x14ac:dyDescent="0.25">
      <c r="A4233">
        <v>3919</v>
      </c>
      <c r="B4233" t="str">
        <f>"E"&amp;A4233</f>
        <v>E3919</v>
      </c>
      <c r="C4233" t="s">
        <v>117</v>
      </c>
      <c r="D4233">
        <v>2</v>
      </c>
      <c r="E4233">
        <f>IF(D4233&lt;4,D4233,4)</f>
        <v>2</v>
      </c>
      <c r="F4233" s="1">
        <v>39899</v>
      </c>
      <c r="G4233" s="1">
        <v>40371</v>
      </c>
      <c r="H4233" s="3">
        <f>G4233-F4233</f>
        <v>472</v>
      </c>
      <c r="I4233" s="3">
        <f>IF(H4233&lt;=60,1,IF(H4233&lt;=150,2,3))</f>
        <v>3</v>
      </c>
      <c r="J4233">
        <v>25.7</v>
      </c>
      <c r="K4233">
        <v>6.02</v>
      </c>
      <c r="L4233">
        <v>3.48</v>
      </c>
      <c r="M4233">
        <v>85</v>
      </c>
      <c r="N4233">
        <f>LOG(M4233/100,2)+3</f>
        <v>2.7655347463629769</v>
      </c>
      <c r="O4233">
        <f>INDEX(lehmad!B$2:B$412,MATCH(klypsid!$B4233,lehmad!$A$2:$A$412,0))</f>
        <v>38808</v>
      </c>
      <c r="P4233">
        <f>INDEX(lehmad!D$2:D$412,MATCH(klypsid!$B4233,lehmad!$A$2:$A$412,0))</f>
        <v>120</v>
      </c>
      <c r="Q4233">
        <f>INDEX(lehmad!E$2:E$412,MATCH(klypsid!$B4233,lehmad!$A$2:$A$412,0))</f>
        <v>1</v>
      </c>
      <c r="R4233" t="str">
        <f>INDEX(lehmad!F$2:F$412,MATCH(klypsid!$B4233,lehmad!$A$2:$A$412,0))</f>
        <v>LANCELOT-ET</v>
      </c>
      <c r="S4233">
        <f>INDEX(lehmad!H$2:H$412,MATCH(klypsid!$B4233,lehmad!$A$2:$A$412,0))</f>
        <v>126</v>
      </c>
      <c r="T4233">
        <f>INDEX(lehmad!K$2:K$412,MATCH(klypsid!$B4233,lehmad!$A$2:$A$412,0))</f>
        <v>122</v>
      </c>
      <c r="U4233" s="4">
        <f t="shared" si="132"/>
        <v>16</v>
      </c>
      <c r="V4233">
        <f t="shared" si="133"/>
        <v>35</v>
      </c>
    </row>
    <row r="4234" spans="1:22" x14ac:dyDescent="0.25">
      <c r="A4234">
        <v>3919</v>
      </c>
      <c r="B4234" t="str">
        <f>"E"&amp;A4234</f>
        <v>E3919</v>
      </c>
      <c r="C4234" t="s">
        <v>117</v>
      </c>
      <c r="D4234">
        <v>2</v>
      </c>
      <c r="E4234">
        <f>IF(D4234&lt;4,D4234,4)</f>
        <v>2</v>
      </c>
      <c r="F4234" s="1">
        <v>39899</v>
      </c>
      <c r="G4234" s="1">
        <v>40396</v>
      </c>
      <c r="H4234" s="3">
        <f>G4234-F4234</f>
        <v>497</v>
      </c>
      <c r="I4234" s="3">
        <f>IF(H4234&lt;=60,1,IF(H4234&lt;=150,2,3))</f>
        <v>3</v>
      </c>
      <c r="J4234">
        <v>25.4</v>
      </c>
      <c r="K4234">
        <v>4.07</v>
      </c>
      <c r="L4234">
        <v>3.44</v>
      </c>
      <c r="M4234">
        <v>59</v>
      </c>
      <c r="N4234">
        <f>LOG(M4234/100,2)+3</f>
        <v>2.2387868595871163</v>
      </c>
      <c r="O4234">
        <f>INDEX(lehmad!B$2:B$412,MATCH(klypsid!$B4234,lehmad!$A$2:$A$412,0))</f>
        <v>38808</v>
      </c>
      <c r="P4234">
        <f>INDEX(lehmad!D$2:D$412,MATCH(klypsid!$B4234,lehmad!$A$2:$A$412,0))</f>
        <v>120</v>
      </c>
      <c r="Q4234">
        <f>INDEX(lehmad!E$2:E$412,MATCH(klypsid!$B4234,lehmad!$A$2:$A$412,0))</f>
        <v>1</v>
      </c>
      <c r="R4234" t="str">
        <f>INDEX(lehmad!F$2:F$412,MATCH(klypsid!$B4234,lehmad!$A$2:$A$412,0))</f>
        <v>LANCELOT-ET</v>
      </c>
      <c r="S4234">
        <f>INDEX(lehmad!H$2:H$412,MATCH(klypsid!$B4234,lehmad!$A$2:$A$412,0))</f>
        <v>126</v>
      </c>
      <c r="T4234">
        <f>INDEX(lehmad!K$2:K$412,MATCH(klypsid!$B4234,lehmad!$A$2:$A$412,0))</f>
        <v>122</v>
      </c>
      <c r="U4234" s="4">
        <f t="shared" si="132"/>
        <v>17</v>
      </c>
      <c r="V4234">
        <f t="shared" si="133"/>
        <v>25</v>
      </c>
    </row>
    <row r="4235" spans="1:22" x14ac:dyDescent="0.25">
      <c r="A4235">
        <v>3919</v>
      </c>
      <c r="B4235" t="str">
        <f>"E"&amp;A4235</f>
        <v>E3919</v>
      </c>
      <c r="C4235" t="s">
        <v>117</v>
      </c>
      <c r="D4235">
        <v>2</v>
      </c>
      <c r="E4235">
        <f>IF(D4235&lt;4,D4235,4)</f>
        <v>2</v>
      </c>
      <c r="F4235" s="1">
        <v>39899</v>
      </c>
      <c r="G4235" s="1">
        <v>40434</v>
      </c>
      <c r="H4235" s="3">
        <f>G4235-F4235</f>
        <v>535</v>
      </c>
      <c r="I4235" s="3">
        <f>IF(H4235&lt;=60,1,IF(H4235&lt;=150,2,3))</f>
        <v>3</v>
      </c>
      <c r="J4235">
        <v>21.5</v>
      </c>
      <c r="K4235">
        <v>4.78</v>
      </c>
      <c r="L4235">
        <v>3.79</v>
      </c>
      <c r="M4235">
        <v>102</v>
      </c>
      <c r="N4235">
        <f>LOG(M4235/100,2)+3</f>
        <v>3.0285691521967708</v>
      </c>
      <c r="O4235">
        <f>INDEX(lehmad!B$2:B$412,MATCH(klypsid!$B4235,lehmad!$A$2:$A$412,0))</f>
        <v>38808</v>
      </c>
      <c r="P4235">
        <f>INDEX(lehmad!D$2:D$412,MATCH(klypsid!$B4235,lehmad!$A$2:$A$412,0))</f>
        <v>120</v>
      </c>
      <c r="Q4235">
        <f>INDEX(lehmad!E$2:E$412,MATCH(klypsid!$B4235,lehmad!$A$2:$A$412,0))</f>
        <v>1</v>
      </c>
      <c r="R4235" t="str">
        <f>INDEX(lehmad!F$2:F$412,MATCH(klypsid!$B4235,lehmad!$A$2:$A$412,0))</f>
        <v>LANCELOT-ET</v>
      </c>
      <c r="S4235">
        <f>INDEX(lehmad!H$2:H$412,MATCH(klypsid!$B4235,lehmad!$A$2:$A$412,0))</f>
        <v>126</v>
      </c>
      <c r="T4235">
        <f>INDEX(lehmad!K$2:K$412,MATCH(klypsid!$B4235,lehmad!$A$2:$A$412,0))</f>
        <v>122</v>
      </c>
      <c r="U4235" s="4">
        <f t="shared" si="132"/>
        <v>18</v>
      </c>
      <c r="V4235">
        <f t="shared" si="133"/>
        <v>38</v>
      </c>
    </row>
    <row r="4236" spans="1:22" x14ac:dyDescent="0.25">
      <c r="A4236">
        <v>3919</v>
      </c>
      <c r="B4236" t="str">
        <f>"E"&amp;A4236</f>
        <v>E3919</v>
      </c>
      <c r="C4236" t="s">
        <v>117</v>
      </c>
      <c r="D4236">
        <v>2</v>
      </c>
      <c r="E4236">
        <f>IF(D4236&lt;4,D4236,4)</f>
        <v>2</v>
      </c>
      <c r="F4236" s="1">
        <v>39899</v>
      </c>
      <c r="G4236" s="1">
        <v>40462</v>
      </c>
      <c r="H4236" s="3">
        <f>G4236-F4236</f>
        <v>563</v>
      </c>
      <c r="I4236" s="3">
        <f>IF(H4236&lt;=60,1,IF(H4236&lt;=150,2,3))</f>
        <v>3</v>
      </c>
      <c r="J4236">
        <v>20.9</v>
      </c>
      <c r="K4236">
        <v>4.88</v>
      </c>
      <c r="L4236">
        <v>3.96</v>
      </c>
      <c r="M4236">
        <v>97</v>
      </c>
      <c r="N4236">
        <f>LOG(M4236/100,2)+3</f>
        <v>2.956056652412403</v>
      </c>
      <c r="O4236">
        <f>INDEX(lehmad!B$2:B$412,MATCH(klypsid!$B4236,lehmad!$A$2:$A$412,0))</f>
        <v>38808</v>
      </c>
      <c r="P4236">
        <f>INDEX(lehmad!D$2:D$412,MATCH(klypsid!$B4236,lehmad!$A$2:$A$412,0))</f>
        <v>120</v>
      </c>
      <c r="Q4236">
        <f>INDEX(lehmad!E$2:E$412,MATCH(klypsid!$B4236,lehmad!$A$2:$A$412,0))</f>
        <v>1</v>
      </c>
      <c r="R4236" t="str">
        <f>INDEX(lehmad!F$2:F$412,MATCH(klypsid!$B4236,lehmad!$A$2:$A$412,0))</f>
        <v>LANCELOT-ET</v>
      </c>
      <c r="S4236">
        <f>INDEX(lehmad!H$2:H$412,MATCH(klypsid!$B4236,lehmad!$A$2:$A$412,0))</f>
        <v>126</v>
      </c>
      <c r="T4236">
        <f>INDEX(lehmad!K$2:K$412,MATCH(klypsid!$B4236,lehmad!$A$2:$A$412,0))</f>
        <v>122</v>
      </c>
      <c r="U4236" s="4">
        <f t="shared" si="132"/>
        <v>19</v>
      </c>
      <c r="V4236">
        <f t="shared" si="133"/>
        <v>28</v>
      </c>
    </row>
    <row r="4237" spans="1:22" x14ac:dyDescent="0.25">
      <c r="A4237">
        <v>3919</v>
      </c>
      <c r="B4237" t="str">
        <f>"E"&amp;A4237</f>
        <v>E3919</v>
      </c>
      <c r="C4237" t="s">
        <v>117</v>
      </c>
      <c r="D4237">
        <v>2</v>
      </c>
      <c r="E4237">
        <f>IF(D4237&lt;4,D4237,4)</f>
        <v>2</v>
      </c>
      <c r="F4237" s="1">
        <v>39899</v>
      </c>
      <c r="G4237" s="1">
        <v>40493</v>
      </c>
      <c r="H4237" s="3">
        <f>G4237-F4237</f>
        <v>594</v>
      </c>
      <c r="I4237" s="3">
        <f>IF(H4237&lt;=60,1,IF(H4237&lt;=150,2,3))</f>
        <v>3</v>
      </c>
      <c r="J4237">
        <v>20.8</v>
      </c>
      <c r="K4237">
        <v>3.84</v>
      </c>
      <c r="L4237">
        <v>3.71</v>
      </c>
      <c r="M4237">
        <v>308</v>
      </c>
      <c r="N4237">
        <f>LOG(M4237/100,2)+3</f>
        <v>4.6229303509201767</v>
      </c>
      <c r="O4237">
        <f>INDEX(lehmad!B$2:B$412,MATCH(klypsid!$B4237,lehmad!$A$2:$A$412,0))</f>
        <v>38808</v>
      </c>
      <c r="P4237">
        <f>INDEX(lehmad!D$2:D$412,MATCH(klypsid!$B4237,lehmad!$A$2:$A$412,0))</f>
        <v>120</v>
      </c>
      <c r="Q4237">
        <f>INDEX(lehmad!E$2:E$412,MATCH(klypsid!$B4237,lehmad!$A$2:$A$412,0))</f>
        <v>1</v>
      </c>
      <c r="R4237" t="str">
        <f>INDEX(lehmad!F$2:F$412,MATCH(klypsid!$B4237,lehmad!$A$2:$A$412,0))</f>
        <v>LANCELOT-ET</v>
      </c>
      <c r="S4237">
        <f>INDEX(lehmad!H$2:H$412,MATCH(klypsid!$B4237,lehmad!$A$2:$A$412,0))</f>
        <v>126</v>
      </c>
      <c r="T4237">
        <f>INDEX(lehmad!K$2:K$412,MATCH(klypsid!$B4237,lehmad!$A$2:$A$412,0))</f>
        <v>122</v>
      </c>
      <c r="U4237" s="4">
        <f t="shared" si="132"/>
        <v>20</v>
      </c>
      <c r="V4237">
        <f t="shared" si="133"/>
        <v>31</v>
      </c>
    </row>
    <row r="4238" spans="1:22" x14ac:dyDescent="0.25">
      <c r="A4238">
        <v>3919</v>
      </c>
      <c r="B4238" t="str">
        <f>"E"&amp;A4238</f>
        <v>E3919</v>
      </c>
      <c r="C4238" t="s">
        <v>117</v>
      </c>
      <c r="D4238">
        <v>2</v>
      </c>
      <c r="E4238">
        <f>IF(D4238&lt;4,D4238,4)</f>
        <v>2</v>
      </c>
      <c r="F4238" s="1">
        <v>39899</v>
      </c>
      <c r="G4238" s="1">
        <v>40521</v>
      </c>
      <c r="H4238" s="3">
        <f>G4238-F4238</f>
        <v>622</v>
      </c>
      <c r="I4238" s="3">
        <f>IF(H4238&lt;=60,1,IF(H4238&lt;=150,2,3))</f>
        <v>3</v>
      </c>
      <c r="J4238">
        <v>18.399999999999999</v>
      </c>
      <c r="K4238">
        <v>5.44</v>
      </c>
      <c r="L4238">
        <v>3.85</v>
      </c>
      <c r="M4238">
        <v>117</v>
      </c>
      <c r="N4238">
        <f>LOG(M4238/100,2)+3</f>
        <v>3.2265085298086795</v>
      </c>
      <c r="O4238">
        <f>INDEX(lehmad!B$2:B$412,MATCH(klypsid!$B4238,lehmad!$A$2:$A$412,0))</f>
        <v>38808</v>
      </c>
      <c r="P4238">
        <f>INDEX(lehmad!D$2:D$412,MATCH(klypsid!$B4238,lehmad!$A$2:$A$412,0))</f>
        <v>120</v>
      </c>
      <c r="Q4238">
        <f>INDEX(lehmad!E$2:E$412,MATCH(klypsid!$B4238,lehmad!$A$2:$A$412,0))</f>
        <v>1</v>
      </c>
      <c r="R4238" t="str">
        <f>INDEX(lehmad!F$2:F$412,MATCH(klypsid!$B4238,lehmad!$A$2:$A$412,0))</f>
        <v>LANCELOT-ET</v>
      </c>
      <c r="S4238">
        <f>INDEX(lehmad!H$2:H$412,MATCH(klypsid!$B4238,lehmad!$A$2:$A$412,0))</f>
        <v>126</v>
      </c>
      <c r="T4238">
        <f>INDEX(lehmad!K$2:K$412,MATCH(klypsid!$B4238,lehmad!$A$2:$A$412,0))</f>
        <v>122</v>
      </c>
      <c r="U4238" s="4">
        <f t="shared" si="132"/>
        <v>21</v>
      </c>
      <c r="V4238">
        <f t="shared" si="133"/>
        <v>28</v>
      </c>
    </row>
    <row r="4239" spans="1:22" x14ac:dyDescent="0.25">
      <c r="A4239">
        <v>3919</v>
      </c>
      <c r="B4239" t="str">
        <f>"E"&amp;A4239</f>
        <v>E3919</v>
      </c>
      <c r="C4239" t="s">
        <v>117</v>
      </c>
      <c r="D4239">
        <v>2</v>
      </c>
      <c r="E4239">
        <f>IF(D4239&lt;4,D4239,4)</f>
        <v>2</v>
      </c>
      <c r="F4239" s="1">
        <v>39899</v>
      </c>
      <c r="G4239" s="1">
        <v>40556</v>
      </c>
      <c r="H4239" s="3">
        <f>G4239-F4239</f>
        <v>657</v>
      </c>
      <c r="I4239" s="3">
        <f>IF(H4239&lt;=60,1,IF(H4239&lt;=150,2,3))</f>
        <v>3</v>
      </c>
      <c r="J4239">
        <v>19.899999999999999</v>
      </c>
      <c r="K4239">
        <v>4.9400000000000004</v>
      </c>
      <c r="L4239">
        <v>3.77</v>
      </c>
      <c r="M4239">
        <v>82</v>
      </c>
      <c r="N4239">
        <f>LOG(M4239/100,2)+3</f>
        <v>2.713695814843359</v>
      </c>
      <c r="O4239">
        <f>INDEX(lehmad!B$2:B$412,MATCH(klypsid!$B4239,lehmad!$A$2:$A$412,0))</f>
        <v>38808</v>
      </c>
      <c r="P4239">
        <f>INDEX(lehmad!D$2:D$412,MATCH(klypsid!$B4239,lehmad!$A$2:$A$412,0))</f>
        <v>120</v>
      </c>
      <c r="Q4239">
        <f>INDEX(lehmad!E$2:E$412,MATCH(klypsid!$B4239,lehmad!$A$2:$A$412,0))</f>
        <v>1</v>
      </c>
      <c r="R4239" t="str">
        <f>INDEX(lehmad!F$2:F$412,MATCH(klypsid!$B4239,lehmad!$A$2:$A$412,0))</f>
        <v>LANCELOT-ET</v>
      </c>
      <c r="S4239">
        <f>INDEX(lehmad!H$2:H$412,MATCH(klypsid!$B4239,lehmad!$A$2:$A$412,0))</f>
        <v>126</v>
      </c>
      <c r="T4239">
        <f>INDEX(lehmad!K$2:K$412,MATCH(klypsid!$B4239,lehmad!$A$2:$A$412,0))</f>
        <v>122</v>
      </c>
      <c r="U4239" s="4">
        <f t="shared" si="132"/>
        <v>22</v>
      </c>
      <c r="V4239">
        <f t="shared" si="133"/>
        <v>35</v>
      </c>
    </row>
    <row r="4240" spans="1:22" x14ac:dyDescent="0.25">
      <c r="A4240">
        <v>3934</v>
      </c>
      <c r="B4240" t="str">
        <f>"E"&amp;A4240</f>
        <v>E3934</v>
      </c>
      <c r="C4240" t="s">
        <v>118</v>
      </c>
      <c r="D4240">
        <v>1</v>
      </c>
      <c r="E4240">
        <f>IF(D4240&lt;4,D4240,4)</f>
        <v>1</v>
      </c>
      <c r="F4240" s="1">
        <v>39638</v>
      </c>
      <c r="G4240" s="1">
        <v>39663</v>
      </c>
      <c r="H4240" s="3">
        <f>G4240-F4240</f>
        <v>25</v>
      </c>
      <c r="I4240" s="3">
        <f>IF(H4240&lt;=60,1,IF(H4240&lt;=150,2,3))</f>
        <v>1</v>
      </c>
      <c r="J4240">
        <v>31</v>
      </c>
      <c r="K4240">
        <v>4.75</v>
      </c>
      <c r="L4240">
        <v>2.61</v>
      </c>
      <c r="M4240">
        <v>69</v>
      </c>
      <c r="N4240">
        <f>LOG(M4240/100,2)+3</f>
        <v>2.4646682670034443</v>
      </c>
      <c r="O4240">
        <f>INDEX(lehmad!B$2:B$412,MATCH(klypsid!$B4240,lehmad!$A$2:$A$412,0))</f>
        <v>38816</v>
      </c>
      <c r="P4240">
        <f>INDEX(lehmad!D$2:D$412,MATCH(klypsid!$B4240,lehmad!$A$2:$A$412,0))</f>
        <v>105</v>
      </c>
      <c r="Q4240">
        <f>INDEX(lehmad!E$2:E$412,MATCH(klypsid!$B4240,lehmad!$A$2:$A$412,0))</f>
        <v>1</v>
      </c>
      <c r="R4240" t="str">
        <f>INDEX(lehmad!F$2:F$412,MATCH(klypsid!$B4240,lehmad!$A$2:$A$412,0))</f>
        <v>DORADO-ET</v>
      </c>
      <c r="S4240">
        <f>INDEX(lehmad!H$2:H$412,MATCH(klypsid!$B4240,lehmad!$A$2:$A$412,0))</f>
        <v>102</v>
      </c>
      <c r="T4240">
        <f>INDEX(lehmad!K$2:K$412,MATCH(klypsid!$B4240,lehmad!$A$2:$A$412,0))</f>
        <v>106</v>
      </c>
      <c r="U4240" s="4">
        <f t="shared" si="132"/>
        <v>1</v>
      </c>
      <c r="V4240">
        <f t="shared" si="133"/>
        <v>25</v>
      </c>
    </row>
    <row r="4241" spans="1:22" x14ac:dyDescent="0.25">
      <c r="A4241">
        <v>3934</v>
      </c>
      <c r="B4241" t="str">
        <f>"E"&amp;A4241</f>
        <v>E3934</v>
      </c>
      <c r="C4241" t="s">
        <v>118</v>
      </c>
      <c r="D4241">
        <v>1</v>
      </c>
      <c r="E4241">
        <f>IF(D4241&lt;4,D4241,4)</f>
        <v>1</v>
      </c>
      <c r="F4241" s="1">
        <v>39638</v>
      </c>
      <c r="G4241" s="1">
        <v>39693</v>
      </c>
      <c r="H4241" s="3">
        <f>G4241-F4241</f>
        <v>55</v>
      </c>
      <c r="I4241" s="3">
        <f>IF(H4241&lt;=60,1,IF(H4241&lt;=150,2,3))</f>
        <v>1</v>
      </c>
      <c r="J4241">
        <v>36</v>
      </c>
      <c r="K4241">
        <v>3.68</v>
      </c>
      <c r="L4241">
        <v>2.96</v>
      </c>
      <c r="M4241">
        <v>37</v>
      </c>
      <c r="N4241">
        <f>LOG(M4241/100,2)+3</f>
        <v>1.5655971758542251</v>
      </c>
      <c r="O4241">
        <f>INDEX(lehmad!B$2:B$412,MATCH(klypsid!$B4241,lehmad!$A$2:$A$412,0))</f>
        <v>38816</v>
      </c>
      <c r="P4241">
        <f>INDEX(lehmad!D$2:D$412,MATCH(klypsid!$B4241,lehmad!$A$2:$A$412,0))</f>
        <v>105</v>
      </c>
      <c r="Q4241">
        <f>INDEX(lehmad!E$2:E$412,MATCH(klypsid!$B4241,lehmad!$A$2:$A$412,0))</f>
        <v>1</v>
      </c>
      <c r="R4241" t="str">
        <f>INDEX(lehmad!F$2:F$412,MATCH(klypsid!$B4241,lehmad!$A$2:$A$412,0))</f>
        <v>DORADO-ET</v>
      </c>
      <c r="S4241">
        <f>INDEX(lehmad!H$2:H$412,MATCH(klypsid!$B4241,lehmad!$A$2:$A$412,0))</f>
        <v>102</v>
      </c>
      <c r="T4241">
        <f>INDEX(lehmad!K$2:K$412,MATCH(klypsid!$B4241,lehmad!$A$2:$A$412,0))</f>
        <v>106</v>
      </c>
      <c r="U4241" s="4">
        <f t="shared" si="132"/>
        <v>2</v>
      </c>
      <c r="V4241">
        <f t="shared" si="133"/>
        <v>30</v>
      </c>
    </row>
    <row r="4242" spans="1:22" x14ac:dyDescent="0.25">
      <c r="A4242">
        <v>3934</v>
      </c>
      <c r="B4242" t="str">
        <f>"E"&amp;A4242</f>
        <v>E3934</v>
      </c>
      <c r="C4242" t="s">
        <v>118</v>
      </c>
      <c r="D4242">
        <v>1</v>
      </c>
      <c r="E4242">
        <f>IF(D4242&lt;4,D4242,4)</f>
        <v>1</v>
      </c>
      <c r="F4242" s="1">
        <v>39638</v>
      </c>
      <c r="G4242" s="1">
        <v>39722</v>
      </c>
      <c r="H4242" s="3">
        <f>G4242-F4242</f>
        <v>84</v>
      </c>
      <c r="I4242" s="3">
        <f>IF(H4242&lt;=60,1,IF(H4242&lt;=150,2,3))</f>
        <v>2</v>
      </c>
      <c r="J4242">
        <v>40.4</v>
      </c>
      <c r="K4242">
        <v>5.05</v>
      </c>
      <c r="L4242">
        <v>3.05</v>
      </c>
      <c r="M4242">
        <v>38</v>
      </c>
      <c r="N4242">
        <f>LOG(M4242/100,2)+3</f>
        <v>1.6040713236688608</v>
      </c>
      <c r="O4242">
        <f>INDEX(lehmad!B$2:B$412,MATCH(klypsid!$B4242,lehmad!$A$2:$A$412,0))</f>
        <v>38816</v>
      </c>
      <c r="P4242">
        <f>INDEX(lehmad!D$2:D$412,MATCH(klypsid!$B4242,lehmad!$A$2:$A$412,0))</f>
        <v>105</v>
      </c>
      <c r="Q4242">
        <f>INDEX(lehmad!E$2:E$412,MATCH(klypsid!$B4242,lehmad!$A$2:$A$412,0))</f>
        <v>1</v>
      </c>
      <c r="R4242" t="str">
        <f>INDEX(lehmad!F$2:F$412,MATCH(klypsid!$B4242,lehmad!$A$2:$A$412,0))</f>
        <v>DORADO-ET</v>
      </c>
      <c r="S4242">
        <f>INDEX(lehmad!H$2:H$412,MATCH(klypsid!$B4242,lehmad!$A$2:$A$412,0))</f>
        <v>102</v>
      </c>
      <c r="T4242">
        <f>INDEX(lehmad!K$2:K$412,MATCH(klypsid!$B4242,lehmad!$A$2:$A$412,0))</f>
        <v>106</v>
      </c>
      <c r="U4242" s="4">
        <f t="shared" si="132"/>
        <v>3</v>
      </c>
      <c r="V4242">
        <f t="shared" si="133"/>
        <v>29</v>
      </c>
    </row>
    <row r="4243" spans="1:22" x14ac:dyDescent="0.25">
      <c r="A4243">
        <v>3934</v>
      </c>
      <c r="B4243" t="str">
        <f>"E"&amp;A4243</f>
        <v>E3934</v>
      </c>
      <c r="C4243" t="s">
        <v>118</v>
      </c>
      <c r="D4243">
        <v>1</v>
      </c>
      <c r="E4243">
        <f>IF(D4243&lt;4,D4243,4)</f>
        <v>1</v>
      </c>
      <c r="F4243" s="1">
        <v>39638</v>
      </c>
      <c r="G4243" s="1">
        <v>39754</v>
      </c>
      <c r="H4243" s="3">
        <f>G4243-F4243</f>
        <v>116</v>
      </c>
      <c r="I4243" s="3">
        <f>IF(H4243&lt;=60,1,IF(H4243&lt;=150,2,3))</f>
        <v>2</v>
      </c>
      <c r="J4243">
        <v>37.200000000000003</v>
      </c>
      <c r="K4243">
        <v>4.13</v>
      </c>
      <c r="L4243">
        <v>3.36</v>
      </c>
      <c r="M4243">
        <v>53</v>
      </c>
      <c r="N4243">
        <f>LOG(M4243/100,2)+3</f>
        <v>2.0840642647884744</v>
      </c>
      <c r="O4243">
        <f>INDEX(lehmad!B$2:B$412,MATCH(klypsid!$B4243,lehmad!$A$2:$A$412,0))</f>
        <v>38816</v>
      </c>
      <c r="P4243">
        <f>INDEX(lehmad!D$2:D$412,MATCH(klypsid!$B4243,lehmad!$A$2:$A$412,0))</f>
        <v>105</v>
      </c>
      <c r="Q4243">
        <f>INDEX(lehmad!E$2:E$412,MATCH(klypsid!$B4243,lehmad!$A$2:$A$412,0))</f>
        <v>1</v>
      </c>
      <c r="R4243" t="str">
        <f>INDEX(lehmad!F$2:F$412,MATCH(klypsid!$B4243,lehmad!$A$2:$A$412,0))</f>
        <v>DORADO-ET</v>
      </c>
      <c r="S4243">
        <f>INDEX(lehmad!H$2:H$412,MATCH(klypsid!$B4243,lehmad!$A$2:$A$412,0))</f>
        <v>102</v>
      </c>
      <c r="T4243">
        <f>INDEX(lehmad!K$2:K$412,MATCH(klypsid!$B4243,lehmad!$A$2:$A$412,0))</f>
        <v>106</v>
      </c>
      <c r="U4243" s="4">
        <f t="shared" si="132"/>
        <v>4</v>
      </c>
      <c r="V4243">
        <f t="shared" si="133"/>
        <v>32</v>
      </c>
    </row>
    <row r="4244" spans="1:22" x14ac:dyDescent="0.25">
      <c r="A4244">
        <v>3934</v>
      </c>
      <c r="B4244" t="str">
        <f>"E"&amp;A4244</f>
        <v>E3934</v>
      </c>
      <c r="C4244" t="s">
        <v>118</v>
      </c>
      <c r="D4244">
        <v>1</v>
      </c>
      <c r="E4244">
        <f>IF(D4244&lt;4,D4244,4)</f>
        <v>1</v>
      </c>
      <c r="F4244" s="1">
        <v>39638</v>
      </c>
      <c r="G4244" s="1">
        <v>39783</v>
      </c>
      <c r="H4244" s="3">
        <f>G4244-F4244</f>
        <v>145</v>
      </c>
      <c r="I4244" s="3">
        <f>IF(H4244&lt;=60,1,IF(H4244&lt;=150,2,3))</f>
        <v>2</v>
      </c>
      <c r="J4244">
        <v>39.799999999999997</v>
      </c>
      <c r="K4244">
        <v>3.97</v>
      </c>
      <c r="L4244">
        <v>3.49</v>
      </c>
      <c r="M4244">
        <v>22</v>
      </c>
      <c r="N4244">
        <f>LOG(M4244/100,2)+3</f>
        <v>0.8155754288625725</v>
      </c>
      <c r="O4244">
        <f>INDEX(lehmad!B$2:B$412,MATCH(klypsid!$B4244,lehmad!$A$2:$A$412,0))</f>
        <v>38816</v>
      </c>
      <c r="P4244">
        <f>INDEX(lehmad!D$2:D$412,MATCH(klypsid!$B4244,lehmad!$A$2:$A$412,0))</f>
        <v>105</v>
      </c>
      <c r="Q4244">
        <f>INDEX(lehmad!E$2:E$412,MATCH(klypsid!$B4244,lehmad!$A$2:$A$412,0))</f>
        <v>1</v>
      </c>
      <c r="R4244" t="str">
        <f>INDEX(lehmad!F$2:F$412,MATCH(klypsid!$B4244,lehmad!$A$2:$A$412,0))</f>
        <v>DORADO-ET</v>
      </c>
      <c r="S4244">
        <f>INDEX(lehmad!H$2:H$412,MATCH(klypsid!$B4244,lehmad!$A$2:$A$412,0))</f>
        <v>102</v>
      </c>
      <c r="T4244">
        <f>INDEX(lehmad!K$2:K$412,MATCH(klypsid!$B4244,lehmad!$A$2:$A$412,0))</f>
        <v>106</v>
      </c>
      <c r="U4244" s="4">
        <f t="shared" si="132"/>
        <v>5</v>
      </c>
      <c r="V4244">
        <f t="shared" si="133"/>
        <v>29</v>
      </c>
    </row>
    <row r="4245" spans="1:22" x14ac:dyDescent="0.25">
      <c r="A4245">
        <v>3934</v>
      </c>
      <c r="B4245" t="str">
        <f>"E"&amp;A4245</f>
        <v>E3934</v>
      </c>
      <c r="C4245" t="s">
        <v>118</v>
      </c>
      <c r="D4245">
        <v>1</v>
      </c>
      <c r="E4245">
        <f>IF(D4245&lt;4,D4245,4)</f>
        <v>1</v>
      </c>
      <c r="F4245" s="1">
        <v>39638</v>
      </c>
      <c r="G4245" s="1">
        <v>39817</v>
      </c>
      <c r="H4245" s="3">
        <f>G4245-F4245</f>
        <v>179</v>
      </c>
      <c r="I4245" s="3">
        <f>IF(H4245&lt;=60,1,IF(H4245&lt;=150,2,3))</f>
        <v>3</v>
      </c>
      <c r="J4245">
        <v>35.5</v>
      </c>
      <c r="K4245">
        <v>4.07</v>
      </c>
      <c r="L4245">
        <v>3.57</v>
      </c>
      <c r="M4245">
        <v>26</v>
      </c>
      <c r="N4245">
        <f>LOG(M4245/100,2)+3</f>
        <v>1.0565835283663676</v>
      </c>
      <c r="O4245">
        <f>INDEX(lehmad!B$2:B$412,MATCH(klypsid!$B4245,lehmad!$A$2:$A$412,0))</f>
        <v>38816</v>
      </c>
      <c r="P4245">
        <f>INDEX(lehmad!D$2:D$412,MATCH(klypsid!$B4245,lehmad!$A$2:$A$412,0))</f>
        <v>105</v>
      </c>
      <c r="Q4245">
        <f>INDEX(lehmad!E$2:E$412,MATCH(klypsid!$B4245,lehmad!$A$2:$A$412,0))</f>
        <v>1</v>
      </c>
      <c r="R4245" t="str">
        <f>INDEX(lehmad!F$2:F$412,MATCH(klypsid!$B4245,lehmad!$A$2:$A$412,0))</f>
        <v>DORADO-ET</v>
      </c>
      <c r="S4245">
        <f>INDEX(lehmad!H$2:H$412,MATCH(klypsid!$B4245,lehmad!$A$2:$A$412,0))</f>
        <v>102</v>
      </c>
      <c r="T4245">
        <f>INDEX(lehmad!K$2:K$412,MATCH(klypsid!$B4245,lehmad!$A$2:$A$412,0))</f>
        <v>106</v>
      </c>
      <c r="U4245" s="4">
        <f t="shared" si="132"/>
        <v>6</v>
      </c>
      <c r="V4245">
        <f t="shared" si="133"/>
        <v>34</v>
      </c>
    </row>
    <row r="4246" spans="1:22" x14ac:dyDescent="0.25">
      <c r="A4246">
        <v>3934</v>
      </c>
      <c r="B4246" t="str">
        <f>"E"&amp;A4246</f>
        <v>E3934</v>
      </c>
      <c r="C4246" t="s">
        <v>118</v>
      </c>
      <c r="D4246">
        <v>1</v>
      </c>
      <c r="E4246">
        <f>IF(D4246&lt;4,D4246,4)</f>
        <v>1</v>
      </c>
      <c r="F4246" s="1">
        <v>39638</v>
      </c>
      <c r="G4246" s="1">
        <v>39845</v>
      </c>
      <c r="H4246" s="3">
        <f>G4246-F4246</f>
        <v>207</v>
      </c>
      <c r="I4246" s="3">
        <f>IF(H4246&lt;=60,1,IF(H4246&lt;=150,2,3))</f>
        <v>3</v>
      </c>
      <c r="J4246">
        <v>33</v>
      </c>
      <c r="K4246">
        <v>4.3099999999999996</v>
      </c>
      <c r="L4246">
        <v>3.92</v>
      </c>
      <c r="M4246">
        <v>317</v>
      </c>
      <c r="N4246">
        <f>LOG(M4246/100,2)+3</f>
        <v>4.6644828403646823</v>
      </c>
      <c r="O4246">
        <f>INDEX(lehmad!B$2:B$412,MATCH(klypsid!$B4246,lehmad!$A$2:$A$412,0))</f>
        <v>38816</v>
      </c>
      <c r="P4246">
        <f>INDEX(lehmad!D$2:D$412,MATCH(klypsid!$B4246,lehmad!$A$2:$A$412,0))</f>
        <v>105</v>
      </c>
      <c r="Q4246">
        <f>INDEX(lehmad!E$2:E$412,MATCH(klypsid!$B4246,lehmad!$A$2:$A$412,0))</f>
        <v>1</v>
      </c>
      <c r="R4246" t="str">
        <f>INDEX(lehmad!F$2:F$412,MATCH(klypsid!$B4246,lehmad!$A$2:$A$412,0))</f>
        <v>DORADO-ET</v>
      </c>
      <c r="S4246">
        <f>INDEX(lehmad!H$2:H$412,MATCH(klypsid!$B4246,lehmad!$A$2:$A$412,0))</f>
        <v>102</v>
      </c>
      <c r="T4246">
        <f>INDEX(lehmad!K$2:K$412,MATCH(klypsid!$B4246,lehmad!$A$2:$A$412,0))</f>
        <v>106</v>
      </c>
      <c r="U4246" s="4">
        <f t="shared" si="132"/>
        <v>7</v>
      </c>
      <c r="V4246">
        <f t="shared" si="133"/>
        <v>28</v>
      </c>
    </row>
    <row r="4247" spans="1:22" x14ac:dyDescent="0.25">
      <c r="A4247">
        <v>3934</v>
      </c>
      <c r="B4247" t="str">
        <f>"E"&amp;A4247</f>
        <v>E3934</v>
      </c>
      <c r="C4247" t="s">
        <v>118</v>
      </c>
      <c r="D4247">
        <v>1</v>
      </c>
      <c r="E4247">
        <f>IF(D4247&lt;4,D4247,4)</f>
        <v>1</v>
      </c>
      <c r="F4247" s="1">
        <v>39638</v>
      </c>
      <c r="G4247" s="1">
        <v>39875</v>
      </c>
      <c r="H4247" s="3">
        <f>G4247-F4247</f>
        <v>237</v>
      </c>
      <c r="I4247" s="3">
        <f>IF(H4247&lt;=60,1,IF(H4247&lt;=150,2,3))</f>
        <v>3</v>
      </c>
      <c r="J4247">
        <v>30.7</v>
      </c>
      <c r="K4247">
        <v>4.55</v>
      </c>
      <c r="L4247">
        <v>3.92</v>
      </c>
      <c r="M4247">
        <v>34</v>
      </c>
      <c r="N4247">
        <f>LOG(M4247/100,2)+3</f>
        <v>1.443606651475615</v>
      </c>
      <c r="O4247">
        <f>INDEX(lehmad!B$2:B$412,MATCH(klypsid!$B4247,lehmad!$A$2:$A$412,0))</f>
        <v>38816</v>
      </c>
      <c r="P4247">
        <f>INDEX(lehmad!D$2:D$412,MATCH(klypsid!$B4247,lehmad!$A$2:$A$412,0))</f>
        <v>105</v>
      </c>
      <c r="Q4247">
        <f>INDEX(lehmad!E$2:E$412,MATCH(klypsid!$B4247,lehmad!$A$2:$A$412,0))</f>
        <v>1</v>
      </c>
      <c r="R4247" t="str">
        <f>INDEX(lehmad!F$2:F$412,MATCH(klypsid!$B4247,lehmad!$A$2:$A$412,0))</f>
        <v>DORADO-ET</v>
      </c>
      <c r="S4247">
        <f>INDEX(lehmad!H$2:H$412,MATCH(klypsid!$B4247,lehmad!$A$2:$A$412,0))</f>
        <v>102</v>
      </c>
      <c r="T4247">
        <f>INDEX(lehmad!K$2:K$412,MATCH(klypsid!$B4247,lehmad!$A$2:$A$412,0))</f>
        <v>106</v>
      </c>
      <c r="U4247" s="4">
        <f t="shared" si="132"/>
        <v>8</v>
      </c>
      <c r="V4247">
        <f t="shared" si="133"/>
        <v>30</v>
      </c>
    </row>
    <row r="4248" spans="1:22" x14ac:dyDescent="0.25">
      <c r="A4248">
        <v>3934</v>
      </c>
      <c r="B4248" t="str">
        <f>"E"&amp;A4248</f>
        <v>E3934</v>
      </c>
      <c r="C4248" t="s">
        <v>118</v>
      </c>
      <c r="D4248">
        <v>1</v>
      </c>
      <c r="E4248">
        <f>IF(D4248&lt;4,D4248,4)</f>
        <v>1</v>
      </c>
      <c r="F4248" s="1">
        <v>39638</v>
      </c>
      <c r="G4248" s="1">
        <v>39908</v>
      </c>
      <c r="H4248" s="3">
        <f>G4248-F4248</f>
        <v>270</v>
      </c>
      <c r="I4248" s="3">
        <f>IF(H4248&lt;=60,1,IF(H4248&lt;=150,2,3))</f>
        <v>3</v>
      </c>
      <c r="J4248">
        <v>27.2</v>
      </c>
      <c r="K4248">
        <v>4.62</v>
      </c>
      <c r="L4248">
        <v>3.53</v>
      </c>
      <c r="M4248">
        <v>26</v>
      </c>
      <c r="N4248">
        <f>LOG(M4248/100,2)+3</f>
        <v>1.0565835283663676</v>
      </c>
      <c r="O4248">
        <f>INDEX(lehmad!B$2:B$412,MATCH(klypsid!$B4248,lehmad!$A$2:$A$412,0))</f>
        <v>38816</v>
      </c>
      <c r="P4248">
        <f>INDEX(lehmad!D$2:D$412,MATCH(klypsid!$B4248,lehmad!$A$2:$A$412,0))</f>
        <v>105</v>
      </c>
      <c r="Q4248">
        <f>INDEX(lehmad!E$2:E$412,MATCH(klypsid!$B4248,lehmad!$A$2:$A$412,0))</f>
        <v>1</v>
      </c>
      <c r="R4248" t="str">
        <f>INDEX(lehmad!F$2:F$412,MATCH(klypsid!$B4248,lehmad!$A$2:$A$412,0))</f>
        <v>DORADO-ET</v>
      </c>
      <c r="S4248">
        <f>INDEX(lehmad!H$2:H$412,MATCH(klypsid!$B4248,lehmad!$A$2:$A$412,0))</f>
        <v>102</v>
      </c>
      <c r="T4248">
        <f>INDEX(lehmad!K$2:K$412,MATCH(klypsid!$B4248,lehmad!$A$2:$A$412,0))</f>
        <v>106</v>
      </c>
      <c r="U4248" s="4">
        <f t="shared" si="132"/>
        <v>9</v>
      </c>
      <c r="V4248">
        <f t="shared" si="133"/>
        <v>33</v>
      </c>
    </row>
    <row r="4249" spans="1:22" x14ac:dyDescent="0.25">
      <c r="A4249">
        <v>3934</v>
      </c>
      <c r="B4249" t="str">
        <f>"E"&amp;A4249</f>
        <v>E3934</v>
      </c>
      <c r="C4249" t="s">
        <v>118</v>
      </c>
      <c r="D4249">
        <v>1</v>
      </c>
      <c r="E4249">
        <f>IF(D4249&lt;4,D4249,4)</f>
        <v>1</v>
      </c>
      <c r="F4249" s="1">
        <v>39638</v>
      </c>
      <c r="G4249" s="1">
        <v>39944</v>
      </c>
      <c r="H4249" s="3">
        <f>G4249-F4249</f>
        <v>306</v>
      </c>
      <c r="I4249" s="3">
        <f>IF(H4249&lt;=60,1,IF(H4249&lt;=150,2,3))</f>
        <v>3</v>
      </c>
      <c r="J4249">
        <v>28</v>
      </c>
      <c r="K4249">
        <v>5.83</v>
      </c>
      <c r="L4249">
        <v>3.88</v>
      </c>
      <c r="M4249">
        <v>74</v>
      </c>
      <c r="N4249">
        <f>LOG(M4249/100,2)+3</f>
        <v>2.5655971758542249</v>
      </c>
      <c r="O4249">
        <f>INDEX(lehmad!B$2:B$412,MATCH(klypsid!$B4249,lehmad!$A$2:$A$412,0))</f>
        <v>38816</v>
      </c>
      <c r="P4249">
        <f>INDEX(lehmad!D$2:D$412,MATCH(klypsid!$B4249,lehmad!$A$2:$A$412,0))</f>
        <v>105</v>
      </c>
      <c r="Q4249">
        <f>INDEX(lehmad!E$2:E$412,MATCH(klypsid!$B4249,lehmad!$A$2:$A$412,0))</f>
        <v>1</v>
      </c>
      <c r="R4249" t="str">
        <f>INDEX(lehmad!F$2:F$412,MATCH(klypsid!$B4249,lehmad!$A$2:$A$412,0))</f>
        <v>DORADO-ET</v>
      </c>
      <c r="S4249">
        <f>INDEX(lehmad!H$2:H$412,MATCH(klypsid!$B4249,lehmad!$A$2:$A$412,0))</f>
        <v>102</v>
      </c>
      <c r="T4249">
        <f>INDEX(lehmad!K$2:K$412,MATCH(klypsid!$B4249,lehmad!$A$2:$A$412,0))</f>
        <v>106</v>
      </c>
      <c r="U4249" s="4">
        <f t="shared" si="132"/>
        <v>10</v>
      </c>
      <c r="V4249">
        <f t="shared" si="133"/>
        <v>36</v>
      </c>
    </row>
    <row r="4250" spans="1:22" x14ac:dyDescent="0.25">
      <c r="A4250">
        <v>3934</v>
      </c>
      <c r="B4250" t="str">
        <f>"E"&amp;A4250</f>
        <v>E3934</v>
      </c>
      <c r="C4250" t="s">
        <v>118</v>
      </c>
      <c r="D4250">
        <v>1</v>
      </c>
      <c r="E4250">
        <f>IF(D4250&lt;4,D4250,4)</f>
        <v>1</v>
      </c>
      <c r="F4250" s="1">
        <v>39638</v>
      </c>
      <c r="G4250" s="1">
        <v>39972</v>
      </c>
      <c r="H4250" s="3">
        <f>G4250-F4250</f>
        <v>334</v>
      </c>
      <c r="I4250" s="3">
        <f>IF(H4250&lt;=60,1,IF(H4250&lt;=150,2,3))</f>
        <v>3</v>
      </c>
      <c r="J4250">
        <v>32.200000000000003</v>
      </c>
      <c r="K4250">
        <v>3.4</v>
      </c>
      <c r="L4250">
        <v>3.74</v>
      </c>
      <c r="M4250">
        <v>33</v>
      </c>
      <c r="N4250">
        <f>LOG(M4250/100,2)+3</f>
        <v>1.4005379295837288</v>
      </c>
      <c r="O4250">
        <f>INDEX(lehmad!B$2:B$412,MATCH(klypsid!$B4250,lehmad!$A$2:$A$412,0))</f>
        <v>38816</v>
      </c>
      <c r="P4250">
        <f>INDEX(lehmad!D$2:D$412,MATCH(klypsid!$B4250,lehmad!$A$2:$A$412,0))</f>
        <v>105</v>
      </c>
      <c r="Q4250">
        <f>INDEX(lehmad!E$2:E$412,MATCH(klypsid!$B4250,lehmad!$A$2:$A$412,0))</f>
        <v>1</v>
      </c>
      <c r="R4250" t="str">
        <f>INDEX(lehmad!F$2:F$412,MATCH(klypsid!$B4250,lehmad!$A$2:$A$412,0))</f>
        <v>DORADO-ET</v>
      </c>
      <c r="S4250">
        <f>INDEX(lehmad!H$2:H$412,MATCH(klypsid!$B4250,lehmad!$A$2:$A$412,0))</f>
        <v>102</v>
      </c>
      <c r="T4250">
        <f>INDEX(lehmad!K$2:K$412,MATCH(klypsid!$B4250,lehmad!$A$2:$A$412,0))</f>
        <v>106</v>
      </c>
      <c r="U4250" s="4">
        <f t="shared" si="132"/>
        <v>11</v>
      </c>
      <c r="V4250">
        <f t="shared" si="133"/>
        <v>28</v>
      </c>
    </row>
    <row r="4251" spans="1:22" x14ac:dyDescent="0.25">
      <c r="A4251">
        <v>3934</v>
      </c>
      <c r="B4251" t="str">
        <f>"E"&amp;A4251</f>
        <v>E3934</v>
      </c>
      <c r="C4251" t="s">
        <v>118</v>
      </c>
      <c r="D4251">
        <v>1</v>
      </c>
      <c r="E4251">
        <f>IF(D4251&lt;4,D4251,4)</f>
        <v>1</v>
      </c>
      <c r="F4251" s="1">
        <v>39638</v>
      </c>
      <c r="G4251" s="1">
        <v>40007</v>
      </c>
      <c r="H4251" s="3">
        <f>G4251-F4251</f>
        <v>369</v>
      </c>
      <c r="I4251" s="3">
        <f>IF(H4251&lt;=60,1,IF(H4251&lt;=150,2,3))</f>
        <v>3</v>
      </c>
      <c r="J4251">
        <v>26.2</v>
      </c>
      <c r="K4251">
        <v>4.22</v>
      </c>
      <c r="L4251">
        <v>3.69</v>
      </c>
      <c r="M4251">
        <v>70</v>
      </c>
      <c r="N4251">
        <f>LOG(M4251/100,2)+3</f>
        <v>2.4854268271702415</v>
      </c>
      <c r="O4251">
        <f>INDEX(lehmad!B$2:B$412,MATCH(klypsid!$B4251,lehmad!$A$2:$A$412,0))</f>
        <v>38816</v>
      </c>
      <c r="P4251">
        <f>INDEX(lehmad!D$2:D$412,MATCH(klypsid!$B4251,lehmad!$A$2:$A$412,0))</f>
        <v>105</v>
      </c>
      <c r="Q4251">
        <f>INDEX(lehmad!E$2:E$412,MATCH(klypsid!$B4251,lehmad!$A$2:$A$412,0))</f>
        <v>1</v>
      </c>
      <c r="R4251" t="str">
        <f>INDEX(lehmad!F$2:F$412,MATCH(klypsid!$B4251,lehmad!$A$2:$A$412,0))</f>
        <v>DORADO-ET</v>
      </c>
      <c r="S4251">
        <f>INDEX(lehmad!H$2:H$412,MATCH(klypsid!$B4251,lehmad!$A$2:$A$412,0))</f>
        <v>102</v>
      </c>
      <c r="T4251">
        <f>INDEX(lehmad!K$2:K$412,MATCH(klypsid!$B4251,lehmad!$A$2:$A$412,0))</f>
        <v>106</v>
      </c>
      <c r="U4251" s="4">
        <f t="shared" si="132"/>
        <v>12</v>
      </c>
      <c r="V4251">
        <f t="shared" si="133"/>
        <v>35</v>
      </c>
    </row>
    <row r="4252" spans="1:22" x14ac:dyDescent="0.25">
      <c r="A4252">
        <v>3934</v>
      </c>
      <c r="B4252" t="str">
        <f>"E"&amp;A4252</f>
        <v>E3934</v>
      </c>
      <c r="C4252" t="s">
        <v>118</v>
      </c>
      <c r="D4252">
        <v>1</v>
      </c>
      <c r="E4252">
        <f>IF(D4252&lt;4,D4252,4)</f>
        <v>1</v>
      </c>
      <c r="F4252" s="1">
        <v>39638</v>
      </c>
      <c r="G4252" s="1">
        <v>40037</v>
      </c>
      <c r="H4252" s="3">
        <f>G4252-F4252</f>
        <v>399</v>
      </c>
      <c r="I4252" s="3">
        <f>IF(H4252&lt;=60,1,IF(H4252&lt;=150,2,3))</f>
        <v>3</v>
      </c>
      <c r="J4252">
        <v>19.399999999999999</v>
      </c>
      <c r="K4252">
        <v>4.32</v>
      </c>
      <c r="L4252">
        <v>3.5</v>
      </c>
      <c r="M4252">
        <v>86</v>
      </c>
      <c r="N4252">
        <f>LOG(M4252/100,2)+3</f>
        <v>2.7824085649273731</v>
      </c>
      <c r="O4252">
        <f>INDEX(lehmad!B$2:B$412,MATCH(klypsid!$B4252,lehmad!$A$2:$A$412,0))</f>
        <v>38816</v>
      </c>
      <c r="P4252">
        <f>INDEX(lehmad!D$2:D$412,MATCH(klypsid!$B4252,lehmad!$A$2:$A$412,0))</f>
        <v>105</v>
      </c>
      <c r="Q4252">
        <f>INDEX(lehmad!E$2:E$412,MATCH(klypsid!$B4252,lehmad!$A$2:$A$412,0))</f>
        <v>1</v>
      </c>
      <c r="R4252" t="str">
        <f>INDEX(lehmad!F$2:F$412,MATCH(klypsid!$B4252,lehmad!$A$2:$A$412,0))</f>
        <v>DORADO-ET</v>
      </c>
      <c r="S4252">
        <f>INDEX(lehmad!H$2:H$412,MATCH(klypsid!$B4252,lehmad!$A$2:$A$412,0))</f>
        <v>102</v>
      </c>
      <c r="T4252">
        <f>INDEX(lehmad!K$2:K$412,MATCH(klypsid!$B4252,lehmad!$A$2:$A$412,0))</f>
        <v>106</v>
      </c>
      <c r="U4252" s="4">
        <f t="shared" si="132"/>
        <v>13</v>
      </c>
      <c r="V4252">
        <f t="shared" si="133"/>
        <v>30</v>
      </c>
    </row>
    <row r="4253" spans="1:22" x14ac:dyDescent="0.25">
      <c r="A4253">
        <v>3934</v>
      </c>
      <c r="B4253" t="str">
        <f>"E"&amp;A4253</f>
        <v>E3934</v>
      </c>
      <c r="C4253" t="s">
        <v>118</v>
      </c>
      <c r="D4253">
        <v>2</v>
      </c>
      <c r="E4253">
        <f>IF(D4253&lt;4,D4253,4)</f>
        <v>2</v>
      </c>
      <c r="F4253" s="1">
        <v>40104</v>
      </c>
      <c r="G4253" s="1">
        <v>40125</v>
      </c>
      <c r="H4253" s="3">
        <f>G4253-F4253</f>
        <v>21</v>
      </c>
      <c r="I4253" s="3">
        <f>IF(H4253&lt;=60,1,IF(H4253&lt;=150,2,3))</f>
        <v>1</v>
      </c>
      <c r="J4253">
        <v>42.1</v>
      </c>
      <c r="K4253">
        <v>4.9000000000000004</v>
      </c>
      <c r="L4253">
        <v>3.53</v>
      </c>
      <c r="M4253">
        <v>38</v>
      </c>
      <c r="N4253">
        <f>LOG(M4253/100,2)+3</f>
        <v>1.6040713236688608</v>
      </c>
      <c r="O4253">
        <f>INDEX(lehmad!B$2:B$412,MATCH(klypsid!$B4253,lehmad!$A$2:$A$412,0))</f>
        <v>38816</v>
      </c>
      <c r="P4253">
        <f>INDEX(lehmad!D$2:D$412,MATCH(klypsid!$B4253,lehmad!$A$2:$A$412,0))</f>
        <v>105</v>
      </c>
      <c r="Q4253">
        <f>INDEX(lehmad!E$2:E$412,MATCH(klypsid!$B4253,lehmad!$A$2:$A$412,0))</f>
        <v>1</v>
      </c>
      <c r="R4253" t="str">
        <f>INDEX(lehmad!F$2:F$412,MATCH(klypsid!$B4253,lehmad!$A$2:$A$412,0))</f>
        <v>DORADO-ET</v>
      </c>
      <c r="S4253">
        <f>INDEX(lehmad!H$2:H$412,MATCH(klypsid!$B4253,lehmad!$A$2:$A$412,0))</f>
        <v>102</v>
      </c>
      <c r="T4253">
        <f>INDEX(lehmad!K$2:K$412,MATCH(klypsid!$B4253,lehmad!$A$2:$A$412,0))</f>
        <v>106</v>
      </c>
      <c r="U4253" s="4">
        <f t="shared" si="132"/>
        <v>1</v>
      </c>
      <c r="V4253">
        <f t="shared" si="133"/>
        <v>21</v>
      </c>
    </row>
    <row r="4254" spans="1:22" x14ac:dyDescent="0.25">
      <c r="A4254">
        <v>3934</v>
      </c>
      <c r="B4254" t="str">
        <f>"E"&amp;A4254</f>
        <v>E3934</v>
      </c>
      <c r="C4254" t="s">
        <v>118</v>
      </c>
      <c r="D4254">
        <v>2</v>
      </c>
      <c r="E4254">
        <f>IF(D4254&lt;4,D4254,4)</f>
        <v>2</v>
      </c>
      <c r="F4254" s="1">
        <v>40104</v>
      </c>
      <c r="G4254" s="1">
        <v>40153</v>
      </c>
      <c r="H4254" s="3">
        <f>G4254-F4254</f>
        <v>49</v>
      </c>
      <c r="I4254" s="3">
        <f>IF(H4254&lt;=60,1,IF(H4254&lt;=150,2,3))</f>
        <v>1</v>
      </c>
      <c r="J4254">
        <v>45.7</v>
      </c>
      <c r="K4254">
        <v>3.71</v>
      </c>
      <c r="L4254">
        <v>3.37</v>
      </c>
      <c r="M4254">
        <v>19</v>
      </c>
      <c r="N4254">
        <f>LOG(M4254/100,2)+3</f>
        <v>0.60407132366886085</v>
      </c>
      <c r="O4254">
        <f>INDEX(lehmad!B$2:B$412,MATCH(klypsid!$B4254,lehmad!$A$2:$A$412,0))</f>
        <v>38816</v>
      </c>
      <c r="P4254">
        <f>INDEX(lehmad!D$2:D$412,MATCH(klypsid!$B4254,lehmad!$A$2:$A$412,0))</f>
        <v>105</v>
      </c>
      <c r="Q4254">
        <f>INDEX(lehmad!E$2:E$412,MATCH(klypsid!$B4254,lehmad!$A$2:$A$412,0))</f>
        <v>1</v>
      </c>
      <c r="R4254" t="str">
        <f>INDEX(lehmad!F$2:F$412,MATCH(klypsid!$B4254,lehmad!$A$2:$A$412,0))</f>
        <v>DORADO-ET</v>
      </c>
      <c r="S4254">
        <f>INDEX(lehmad!H$2:H$412,MATCH(klypsid!$B4254,lehmad!$A$2:$A$412,0))</f>
        <v>102</v>
      </c>
      <c r="T4254">
        <f>INDEX(lehmad!K$2:K$412,MATCH(klypsid!$B4254,lehmad!$A$2:$A$412,0))</f>
        <v>106</v>
      </c>
      <c r="U4254" s="4">
        <f t="shared" si="132"/>
        <v>2</v>
      </c>
      <c r="V4254">
        <f t="shared" si="133"/>
        <v>28</v>
      </c>
    </row>
    <row r="4255" spans="1:22" x14ac:dyDescent="0.25">
      <c r="A4255">
        <v>3934</v>
      </c>
      <c r="B4255" t="str">
        <f>"E"&amp;A4255</f>
        <v>E3934</v>
      </c>
      <c r="C4255" t="s">
        <v>118</v>
      </c>
      <c r="D4255">
        <v>2</v>
      </c>
      <c r="E4255">
        <f>IF(D4255&lt;4,D4255,4)</f>
        <v>2</v>
      </c>
      <c r="F4255" s="1">
        <v>40104</v>
      </c>
      <c r="G4255" s="1">
        <v>40186</v>
      </c>
      <c r="H4255" s="3">
        <f>G4255-F4255</f>
        <v>82</v>
      </c>
      <c r="I4255" s="3">
        <f>IF(H4255&lt;=60,1,IF(H4255&lt;=150,2,3))</f>
        <v>2</v>
      </c>
      <c r="J4255">
        <v>43.5</v>
      </c>
      <c r="K4255">
        <v>3.59</v>
      </c>
      <c r="L4255">
        <v>3.35</v>
      </c>
      <c r="M4255">
        <v>19</v>
      </c>
      <c r="N4255">
        <f>LOG(M4255/100,2)+3</f>
        <v>0.60407132366886085</v>
      </c>
      <c r="O4255">
        <f>INDEX(lehmad!B$2:B$412,MATCH(klypsid!$B4255,lehmad!$A$2:$A$412,0))</f>
        <v>38816</v>
      </c>
      <c r="P4255">
        <f>INDEX(lehmad!D$2:D$412,MATCH(klypsid!$B4255,lehmad!$A$2:$A$412,0))</f>
        <v>105</v>
      </c>
      <c r="Q4255">
        <f>INDEX(lehmad!E$2:E$412,MATCH(klypsid!$B4255,lehmad!$A$2:$A$412,0))</f>
        <v>1</v>
      </c>
      <c r="R4255" t="str">
        <f>INDEX(lehmad!F$2:F$412,MATCH(klypsid!$B4255,lehmad!$A$2:$A$412,0))</f>
        <v>DORADO-ET</v>
      </c>
      <c r="S4255">
        <f>INDEX(lehmad!H$2:H$412,MATCH(klypsid!$B4255,lehmad!$A$2:$A$412,0))</f>
        <v>102</v>
      </c>
      <c r="T4255">
        <f>INDEX(lehmad!K$2:K$412,MATCH(klypsid!$B4255,lehmad!$A$2:$A$412,0))</f>
        <v>106</v>
      </c>
      <c r="U4255" s="4">
        <f t="shared" si="132"/>
        <v>3</v>
      </c>
      <c r="V4255">
        <f t="shared" si="133"/>
        <v>33</v>
      </c>
    </row>
    <row r="4256" spans="1:22" x14ac:dyDescent="0.25">
      <c r="A4256">
        <v>3934</v>
      </c>
      <c r="B4256" t="str">
        <f>"E"&amp;A4256</f>
        <v>E3934</v>
      </c>
      <c r="C4256" t="s">
        <v>118</v>
      </c>
      <c r="D4256">
        <v>2</v>
      </c>
      <c r="E4256">
        <f>IF(D4256&lt;4,D4256,4)</f>
        <v>2</v>
      </c>
      <c r="F4256" s="1">
        <v>40104</v>
      </c>
      <c r="G4256" s="1">
        <v>40214</v>
      </c>
      <c r="H4256" s="3">
        <f>G4256-F4256</f>
        <v>110</v>
      </c>
      <c r="I4256" s="3">
        <f>IF(H4256&lt;=60,1,IF(H4256&lt;=150,2,3))</f>
        <v>2</v>
      </c>
      <c r="J4256">
        <v>39.1</v>
      </c>
      <c r="K4256">
        <v>3.6</v>
      </c>
      <c r="L4256">
        <v>3.21</v>
      </c>
      <c r="M4256">
        <v>24</v>
      </c>
      <c r="N4256">
        <f>LOG(M4256/100,2)+3</f>
        <v>0.94110631094643127</v>
      </c>
      <c r="O4256">
        <f>INDEX(lehmad!B$2:B$412,MATCH(klypsid!$B4256,lehmad!$A$2:$A$412,0))</f>
        <v>38816</v>
      </c>
      <c r="P4256">
        <f>INDEX(lehmad!D$2:D$412,MATCH(klypsid!$B4256,lehmad!$A$2:$A$412,0))</f>
        <v>105</v>
      </c>
      <c r="Q4256">
        <f>INDEX(lehmad!E$2:E$412,MATCH(klypsid!$B4256,lehmad!$A$2:$A$412,0))</f>
        <v>1</v>
      </c>
      <c r="R4256" t="str">
        <f>INDEX(lehmad!F$2:F$412,MATCH(klypsid!$B4256,lehmad!$A$2:$A$412,0))</f>
        <v>DORADO-ET</v>
      </c>
      <c r="S4256">
        <f>INDEX(lehmad!H$2:H$412,MATCH(klypsid!$B4256,lehmad!$A$2:$A$412,0))</f>
        <v>102</v>
      </c>
      <c r="T4256">
        <f>INDEX(lehmad!K$2:K$412,MATCH(klypsid!$B4256,lehmad!$A$2:$A$412,0))</f>
        <v>106</v>
      </c>
      <c r="U4256" s="4">
        <f t="shared" si="132"/>
        <v>4</v>
      </c>
      <c r="V4256">
        <f t="shared" si="133"/>
        <v>28</v>
      </c>
    </row>
    <row r="4257" spans="1:22" x14ac:dyDescent="0.25">
      <c r="A4257">
        <v>3934</v>
      </c>
      <c r="B4257" t="str">
        <f>"E"&amp;A4257</f>
        <v>E3934</v>
      </c>
      <c r="C4257" t="s">
        <v>118</v>
      </c>
      <c r="D4257">
        <v>2</v>
      </c>
      <c r="E4257">
        <f>IF(D4257&lt;4,D4257,4)</f>
        <v>2</v>
      </c>
      <c r="F4257" s="1">
        <v>40104</v>
      </c>
      <c r="G4257" s="1">
        <v>40242</v>
      </c>
      <c r="H4257" s="3">
        <f>G4257-F4257</f>
        <v>138</v>
      </c>
      <c r="I4257" s="3">
        <f>IF(H4257&lt;=60,1,IF(H4257&lt;=150,2,3))</f>
        <v>2</v>
      </c>
      <c r="J4257">
        <v>36.299999999999997</v>
      </c>
      <c r="K4257">
        <v>4.09</v>
      </c>
      <c r="L4257">
        <v>3.13</v>
      </c>
      <c r="M4257">
        <v>39</v>
      </c>
      <c r="N4257">
        <f>LOG(M4257/100,2)+3</f>
        <v>1.6415460290875237</v>
      </c>
      <c r="O4257">
        <f>INDEX(lehmad!B$2:B$412,MATCH(klypsid!$B4257,lehmad!$A$2:$A$412,0))</f>
        <v>38816</v>
      </c>
      <c r="P4257">
        <f>INDEX(lehmad!D$2:D$412,MATCH(klypsid!$B4257,lehmad!$A$2:$A$412,0))</f>
        <v>105</v>
      </c>
      <c r="Q4257">
        <f>INDEX(lehmad!E$2:E$412,MATCH(klypsid!$B4257,lehmad!$A$2:$A$412,0))</f>
        <v>1</v>
      </c>
      <c r="R4257" t="str">
        <f>INDEX(lehmad!F$2:F$412,MATCH(klypsid!$B4257,lehmad!$A$2:$A$412,0))</f>
        <v>DORADO-ET</v>
      </c>
      <c r="S4257">
        <f>INDEX(lehmad!H$2:H$412,MATCH(klypsid!$B4257,lehmad!$A$2:$A$412,0))</f>
        <v>102</v>
      </c>
      <c r="T4257">
        <f>INDEX(lehmad!K$2:K$412,MATCH(klypsid!$B4257,lehmad!$A$2:$A$412,0))</f>
        <v>106</v>
      </c>
      <c r="U4257" s="4">
        <f t="shared" si="132"/>
        <v>5</v>
      </c>
      <c r="V4257">
        <f t="shared" si="133"/>
        <v>28</v>
      </c>
    </row>
    <row r="4258" spans="1:22" x14ac:dyDescent="0.25">
      <c r="A4258">
        <v>3934</v>
      </c>
      <c r="B4258" t="str">
        <f>"E"&amp;A4258</f>
        <v>E3934</v>
      </c>
      <c r="C4258" t="s">
        <v>118</v>
      </c>
      <c r="D4258">
        <v>2</v>
      </c>
      <c r="E4258">
        <f>IF(D4258&lt;4,D4258,4)</f>
        <v>2</v>
      </c>
      <c r="F4258" s="1">
        <v>40104</v>
      </c>
      <c r="G4258" s="1">
        <v>40276</v>
      </c>
      <c r="H4258" s="3">
        <f>G4258-F4258</f>
        <v>172</v>
      </c>
      <c r="I4258" s="3">
        <f>IF(H4258&lt;=60,1,IF(H4258&lt;=150,2,3))</f>
        <v>3</v>
      </c>
      <c r="J4258">
        <v>34.299999999999997</v>
      </c>
      <c r="K4258">
        <v>3.56</v>
      </c>
      <c r="L4258">
        <v>3.27</v>
      </c>
      <c r="M4258">
        <v>55</v>
      </c>
      <c r="N4258">
        <f>LOG(M4258/100,2)+3</f>
        <v>2.1375035237499347</v>
      </c>
      <c r="O4258">
        <f>INDEX(lehmad!B$2:B$412,MATCH(klypsid!$B4258,lehmad!$A$2:$A$412,0))</f>
        <v>38816</v>
      </c>
      <c r="P4258">
        <f>INDEX(lehmad!D$2:D$412,MATCH(klypsid!$B4258,lehmad!$A$2:$A$412,0))</f>
        <v>105</v>
      </c>
      <c r="Q4258">
        <f>INDEX(lehmad!E$2:E$412,MATCH(klypsid!$B4258,lehmad!$A$2:$A$412,0))</f>
        <v>1</v>
      </c>
      <c r="R4258" t="str">
        <f>INDEX(lehmad!F$2:F$412,MATCH(klypsid!$B4258,lehmad!$A$2:$A$412,0))</f>
        <v>DORADO-ET</v>
      </c>
      <c r="S4258">
        <f>INDEX(lehmad!H$2:H$412,MATCH(klypsid!$B4258,lehmad!$A$2:$A$412,0))</f>
        <v>102</v>
      </c>
      <c r="T4258">
        <f>INDEX(lehmad!K$2:K$412,MATCH(klypsid!$B4258,lehmad!$A$2:$A$412,0))</f>
        <v>106</v>
      </c>
      <c r="U4258" s="4">
        <f t="shared" si="132"/>
        <v>6</v>
      </c>
      <c r="V4258">
        <f t="shared" si="133"/>
        <v>34</v>
      </c>
    </row>
    <row r="4259" spans="1:22" x14ac:dyDescent="0.25">
      <c r="A4259">
        <v>3934</v>
      </c>
      <c r="B4259" t="str">
        <f>"E"&amp;A4259</f>
        <v>E3934</v>
      </c>
      <c r="C4259" t="s">
        <v>118</v>
      </c>
      <c r="D4259">
        <v>2</v>
      </c>
      <c r="E4259">
        <f>IF(D4259&lt;4,D4259,4)</f>
        <v>2</v>
      </c>
      <c r="F4259" s="1">
        <v>40104</v>
      </c>
      <c r="G4259" s="1">
        <v>40304</v>
      </c>
      <c r="H4259" s="3">
        <f>G4259-F4259</f>
        <v>200</v>
      </c>
      <c r="I4259" s="3">
        <f>IF(H4259&lt;=60,1,IF(H4259&lt;=150,2,3))</f>
        <v>3</v>
      </c>
      <c r="J4259">
        <v>31.3</v>
      </c>
      <c r="K4259">
        <v>4.1500000000000004</v>
      </c>
      <c r="L4259">
        <v>3.28</v>
      </c>
      <c r="M4259">
        <v>52</v>
      </c>
      <c r="N4259">
        <f>LOG(M4259/100,2)+3</f>
        <v>2.0565835283663674</v>
      </c>
      <c r="O4259">
        <f>INDEX(lehmad!B$2:B$412,MATCH(klypsid!$B4259,lehmad!$A$2:$A$412,0))</f>
        <v>38816</v>
      </c>
      <c r="P4259">
        <f>INDEX(lehmad!D$2:D$412,MATCH(klypsid!$B4259,lehmad!$A$2:$A$412,0))</f>
        <v>105</v>
      </c>
      <c r="Q4259">
        <f>INDEX(lehmad!E$2:E$412,MATCH(klypsid!$B4259,lehmad!$A$2:$A$412,0))</f>
        <v>1</v>
      </c>
      <c r="R4259" t="str">
        <f>INDEX(lehmad!F$2:F$412,MATCH(klypsid!$B4259,lehmad!$A$2:$A$412,0))</f>
        <v>DORADO-ET</v>
      </c>
      <c r="S4259">
        <f>INDEX(lehmad!H$2:H$412,MATCH(klypsid!$B4259,lehmad!$A$2:$A$412,0))</f>
        <v>102</v>
      </c>
      <c r="T4259">
        <f>INDEX(lehmad!K$2:K$412,MATCH(klypsid!$B4259,lehmad!$A$2:$A$412,0))</f>
        <v>106</v>
      </c>
      <c r="U4259" s="4">
        <f t="shared" si="132"/>
        <v>7</v>
      </c>
      <c r="V4259">
        <f t="shared" si="133"/>
        <v>28</v>
      </c>
    </row>
    <row r="4260" spans="1:22" x14ac:dyDescent="0.25">
      <c r="A4260">
        <v>3934</v>
      </c>
      <c r="B4260" t="str">
        <f>"E"&amp;A4260</f>
        <v>E3934</v>
      </c>
      <c r="C4260" t="s">
        <v>118</v>
      </c>
      <c r="D4260">
        <v>2</v>
      </c>
      <c r="E4260">
        <f>IF(D4260&lt;4,D4260,4)</f>
        <v>2</v>
      </c>
      <c r="F4260" s="1">
        <v>40104</v>
      </c>
      <c r="G4260" s="1">
        <v>40336</v>
      </c>
      <c r="H4260" s="3">
        <f>G4260-F4260</f>
        <v>232</v>
      </c>
      <c r="I4260" s="3">
        <f>IF(H4260&lt;=60,1,IF(H4260&lt;=150,2,3))</f>
        <v>3</v>
      </c>
      <c r="J4260">
        <v>28.2</v>
      </c>
      <c r="K4260">
        <v>4.4800000000000004</v>
      </c>
      <c r="L4260">
        <v>3.33</v>
      </c>
      <c r="M4260">
        <v>47</v>
      </c>
      <c r="N4260">
        <f>LOG(M4260/100,2)+3</f>
        <v>1.9107326619029126</v>
      </c>
      <c r="O4260">
        <f>INDEX(lehmad!B$2:B$412,MATCH(klypsid!$B4260,lehmad!$A$2:$A$412,0))</f>
        <v>38816</v>
      </c>
      <c r="P4260">
        <f>INDEX(lehmad!D$2:D$412,MATCH(klypsid!$B4260,lehmad!$A$2:$A$412,0))</f>
        <v>105</v>
      </c>
      <c r="Q4260">
        <f>INDEX(lehmad!E$2:E$412,MATCH(klypsid!$B4260,lehmad!$A$2:$A$412,0))</f>
        <v>1</v>
      </c>
      <c r="R4260" t="str">
        <f>INDEX(lehmad!F$2:F$412,MATCH(klypsid!$B4260,lehmad!$A$2:$A$412,0))</f>
        <v>DORADO-ET</v>
      </c>
      <c r="S4260">
        <f>INDEX(lehmad!H$2:H$412,MATCH(klypsid!$B4260,lehmad!$A$2:$A$412,0))</f>
        <v>102</v>
      </c>
      <c r="T4260">
        <f>INDEX(lehmad!K$2:K$412,MATCH(klypsid!$B4260,lehmad!$A$2:$A$412,0))</f>
        <v>106</v>
      </c>
      <c r="U4260" s="4">
        <f t="shared" si="132"/>
        <v>8</v>
      </c>
      <c r="V4260">
        <f t="shared" si="133"/>
        <v>32</v>
      </c>
    </row>
    <row r="4261" spans="1:22" x14ac:dyDescent="0.25">
      <c r="A4261">
        <v>3934</v>
      </c>
      <c r="B4261" t="str">
        <f>"E"&amp;A4261</f>
        <v>E3934</v>
      </c>
      <c r="C4261" t="s">
        <v>118</v>
      </c>
      <c r="D4261">
        <v>2</v>
      </c>
      <c r="E4261">
        <f>IF(D4261&lt;4,D4261,4)</f>
        <v>2</v>
      </c>
      <c r="F4261" s="1">
        <v>40104</v>
      </c>
      <c r="G4261" s="1">
        <v>40371</v>
      </c>
      <c r="H4261" s="3">
        <f>G4261-F4261</f>
        <v>267</v>
      </c>
      <c r="I4261" s="3">
        <f>IF(H4261&lt;=60,1,IF(H4261&lt;=150,2,3))</f>
        <v>3</v>
      </c>
      <c r="J4261">
        <v>25.7</v>
      </c>
      <c r="K4261">
        <v>4.21</v>
      </c>
      <c r="L4261">
        <v>3.62</v>
      </c>
      <c r="M4261">
        <v>108</v>
      </c>
      <c r="N4261">
        <f>LOG(M4261/100,2)+3</f>
        <v>3.1110313123887439</v>
      </c>
      <c r="O4261">
        <f>INDEX(lehmad!B$2:B$412,MATCH(klypsid!$B4261,lehmad!$A$2:$A$412,0))</f>
        <v>38816</v>
      </c>
      <c r="P4261">
        <f>INDEX(lehmad!D$2:D$412,MATCH(klypsid!$B4261,lehmad!$A$2:$A$412,0))</f>
        <v>105</v>
      </c>
      <c r="Q4261">
        <f>INDEX(lehmad!E$2:E$412,MATCH(klypsid!$B4261,lehmad!$A$2:$A$412,0))</f>
        <v>1</v>
      </c>
      <c r="R4261" t="str">
        <f>INDEX(lehmad!F$2:F$412,MATCH(klypsid!$B4261,lehmad!$A$2:$A$412,0))</f>
        <v>DORADO-ET</v>
      </c>
      <c r="S4261">
        <f>INDEX(lehmad!H$2:H$412,MATCH(klypsid!$B4261,lehmad!$A$2:$A$412,0))</f>
        <v>102</v>
      </c>
      <c r="T4261">
        <f>INDEX(lehmad!K$2:K$412,MATCH(klypsid!$B4261,lehmad!$A$2:$A$412,0))</f>
        <v>106</v>
      </c>
      <c r="U4261" s="4">
        <f t="shared" si="132"/>
        <v>9</v>
      </c>
      <c r="V4261">
        <f t="shared" si="133"/>
        <v>35</v>
      </c>
    </row>
    <row r="4262" spans="1:22" x14ac:dyDescent="0.25">
      <c r="A4262">
        <v>3934</v>
      </c>
      <c r="B4262" t="str">
        <f>"E"&amp;A4262</f>
        <v>E3934</v>
      </c>
      <c r="C4262" t="s">
        <v>118</v>
      </c>
      <c r="D4262">
        <v>2</v>
      </c>
      <c r="E4262">
        <f>IF(D4262&lt;4,D4262,4)</f>
        <v>2</v>
      </c>
      <c r="F4262" s="1">
        <v>40104</v>
      </c>
      <c r="G4262" s="1">
        <v>40396</v>
      </c>
      <c r="H4262" s="3">
        <f>G4262-F4262</f>
        <v>292</v>
      </c>
      <c r="I4262" s="3">
        <f>IF(H4262&lt;=60,1,IF(H4262&lt;=150,2,3))</f>
        <v>3</v>
      </c>
      <c r="J4262">
        <v>27.8</v>
      </c>
      <c r="K4262">
        <v>3.72</v>
      </c>
      <c r="L4262">
        <v>3.56</v>
      </c>
      <c r="M4262">
        <v>79</v>
      </c>
      <c r="N4262">
        <f>LOG(M4262/100,2)+3</f>
        <v>2.6599245584023783</v>
      </c>
      <c r="O4262">
        <f>INDEX(lehmad!B$2:B$412,MATCH(klypsid!$B4262,lehmad!$A$2:$A$412,0))</f>
        <v>38816</v>
      </c>
      <c r="P4262">
        <f>INDEX(lehmad!D$2:D$412,MATCH(klypsid!$B4262,lehmad!$A$2:$A$412,0))</f>
        <v>105</v>
      </c>
      <c r="Q4262">
        <f>INDEX(lehmad!E$2:E$412,MATCH(klypsid!$B4262,lehmad!$A$2:$A$412,0))</f>
        <v>1</v>
      </c>
      <c r="R4262" t="str">
        <f>INDEX(lehmad!F$2:F$412,MATCH(klypsid!$B4262,lehmad!$A$2:$A$412,0))</f>
        <v>DORADO-ET</v>
      </c>
      <c r="S4262">
        <f>INDEX(lehmad!H$2:H$412,MATCH(klypsid!$B4262,lehmad!$A$2:$A$412,0))</f>
        <v>102</v>
      </c>
      <c r="T4262">
        <f>INDEX(lehmad!K$2:K$412,MATCH(klypsid!$B4262,lehmad!$A$2:$A$412,0))</f>
        <v>106</v>
      </c>
      <c r="U4262" s="4">
        <f t="shared" si="132"/>
        <v>10</v>
      </c>
      <c r="V4262">
        <f t="shared" si="133"/>
        <v>25</v>
      </c>
    </row>
    <row r="4263" spans="1:22" x14ac:dyDescent="0.25">
      <c r="A4263">
        <v>3934</v>
      </c>
      <c r="B4263" t="str">
        <f>"E"&amp;A4263</f>
        <v>E3934</v>
      </c>
      <c r="C4263" t="s">
        <v>118</v>
      </c>
      <c r="D4263">
        <v>2</v>
      </c>
      <c r="E4263">
        <f>IF(D4263&lt;4,D4263,4)</f>
        <v>2</v>
      </c>
      <c r="F4263" s="1">
        <v>40104</v>
      </c>
      <c r="G4263" s="1">
        <v>40434</v>
      </c>
      <c r="H4263" s="3">
        <f>G4263-F4263</f>
        <v>330</v>
      </c>
      <c r="I4263" s="3">
        <f>IF(H4263&lt;=60,1,IF(H4263&lt;=150,2,3))</f>
        <v>3</v>
      </c>
      <c r="J4263">
        <v>24.9</v>
      </c>
      <c r="K4263">
        <v>6</v>
      </c>
      <c r="L4263">
        <v>4.07</v>
      </c>
      <c r="M4263">
        <v>128</v>
      </c>
      <c r="N4263">
        <f>LOG(M4263/100,2)+3</f>
        <v>3.3561438102252752</v>
      </c>
      <c r="O4263">
        <f>INDEX(lehmad!B$2:B$412,MATCH(klypsid!$B4263,lehmad!$A$2:$A$412,0))</f>
        <v>38816</v>
      </c>
      <c r="P4263">
        <f>INDEX(lehmad!D$2:D$412,MATCH(klypsid!$B4263,lehmad!$A$2:$A$412,0))</f>
        <v>105</v>
      </c>
      <c r="Q4263">
        <f>INDEX(lehmad!E$2:E$412,MATCH(klypsid!$B4263,lehmad!$A$2:$A$412,0))</f>
        <v>1</v>
      </c>
      <c r="R4263" t="str">
        <f>INDEX(lehmad!F$2:F$412,MATCH(klypsid!$B4263,lehmad!$A$2:$A$412,0))</f>
        <v>DORADO-ET</v>
      </c>
      <c r="S4263">
        <f>INDEX(lehmad!H$2:H$412,MATCH(klypsid!$B4263,lehmad!$A$2:$A$412,0))</f>
        <v>102</v>
      </c>
      <c r="T4263">
        <f>INDEX(lehmad!K$2:K$412,MATCH(klypsid!$B4263,lehmad!$A$2:$A$412,0))</f>
        <v>106</v>
      </c>
      <c r="U4263" s="4">
        <f t="shared" si="132"/>
        <v>11</v>
      </c>
      <c r="V4263">
        <f t="shared" si="133"/>
        <v>38</v>
      </c>
    </row>
    <row r="4264" spans="1:22" x14ac:dyDescent="0.25">
      <c r="A4264">
        <v>3934</v>
      </c>
      <c r="B4264" t="str">
        <f>"E"&amp;A4264</f>
        <v>E3934</v>
      </c>
      <c r="C4264" t="s">
        <v>118</v>
      </c>
      <c r="D4264">
        <v>2</v>
      </c>
      <c r="E4264">
        <f>IF(D4264&lt;4,D4264,4)</f>
        <v>2</v>
      </c>
      <c r="F4264" s="1">
        <v>40104</v>
      </c>
      <c r="G4264" s="1">
        <v>40462</v>
      </c>
      <c r="H4264" s="3">
        <f>G4264-F4264</f>
        <v>358</v>
      </c>
      <c r="I4264" s="3">
        <f>IF(H4264&lt;=60,1,IF(H4264&lt;=150,2,3))</f>
        <v>3</v>
      </c>
      <c r="J4264">
        <v>21.7</v>
      </c>
      <c r="K4264">
        <v>4.8600000000000003</v>
      </c>
      <c r="L4264">
        <v>4.1900000000000004</v>
      </c>
      <c r="M4264">
        <v>115</v>
      </c>
      <c r="N4264">
        <f>LOG(M4264/100,2)+3</f>
        <v>3.2016338611696504</v>
      </c>
      <c r="O4264">
        <f>INDEX(lehmad!B$2:B$412,MATCH(klypsid!$B4264,lehmad!$A$2:$A$412,0))</f>
        <v>38816</v>
      </c>
      <c r="P4264">
        <f>INDEX(lehmad!D$2:D$412,MATCH(klypsid!$B4264,lehmad!$A$2:$A$412,0))</f>
        <v>105</v>
      </c>
      <c r="Q4264">
        <f>INDEX(lehmad!E$2:E$412,MATCH(klypsid!$B4264,lehmad!$A$2:$A$412,0))</f>
        <v>1</v>
      </c>
      <c r="R4264" t="str">
        <f>INDEX(lehmad!F$2:F$412,MATCH(klypsid!$B4264,lehmad!$A$2:$A$412,0))</f>
        <v>DORADO-ET</v>
      </c>
      <c r="S4264">
        <f>INDEX(lehmad!H$2:H$412,MATCH(klypsid!$B4264,lehmad!$A$2:$A$412,0))</f>
        <v>102</v>
      </c>
      <c r="T4264">
        <f>INDEX(lehmad!K$2:K$412,MATCH(klypsid!$B4264,lehmad!$A$2:$A$412,0))</f>
        <v>106</v>
      </c>
      <c r="U4264" s="4">
        <f t="shared" si="132"/>
        <v>12</v>
      </c>
      <c r="V4264">
        <f t="shared" si="133"/>
        <v>28</v>
      </c>
    </row>
    <row r="4265" spans="1:22" x14ac:dyDescent="0.25">
      <c r="A4265">
        <v>3934</v>
      </c>
      <c r="B4265" t="str">
        <f>"E"&amp;A4265</f>
        <v>E3934</v>
      </c>
      <c r="C4265" t="s">
        <v>118</v>
      </c>
      <c r="D4265">
        <v>2</v>
      </c>
      <c r="E4265">
        <f>IF(D4265&lt;4,D4265,4)</f>
        <v>2</v>
      </c>
      <c r="F4265" s="1">
        <v>40104</v>
      </c>
      <c r="G4265" s="1">
        <v>40493</v>
      </c>
      <c r="H4265" s="3">
        <f>G4265-F4265</f>
        <v>389</v>
      </c>
      <c r="I4265" s="3">
        <f>IF(H4265&lt;=60,1,IF(H4265&lt;=150,2,3))</f>
        <v>3</v>
      </c>
      <c r="J4265">
        <v>19.899999999999999</v>
      </c>
      <c r="K4265">
        <v>5.18</v>
      </c>
      <c r="L4265">
        <v>4.25</v>
      </c>
      <c r="M4265">
        <v>183</v>
      </c>
      <c r="N4265">
        <f>LOG(M4265/100,2)+3</f>
        <v>3.8718436485093175</v>
      </c>
      <c r="O4265">
        <f>INDEX(lehmad!B$2:B$412,MATCH(klypsid!$B4265,lehmad!$A$2:$A$412,0))</f>
        <v>38816</v>
      </c>
      <c r="P4265">
        <f>INDEX(lehmad!D$2:D$412,MATCH(klypsid!$B4265,lehmad!$A$2:$A$412,0))</f>
        <v>105</v>
      </c>
      <c r="Q4265">
        <f>INDEX(lehmad!E$2:E$412,MATCH(klypsid!$B4265,lehmad!$A$2:$A$412,0))</f>
        <v>1</v>
      </c>
      <c r="R4265" t="str">
        <f>INDEX(lehmad!F$2:F$412,MATCH(klypsid!$B4265,lehmad!$A$2:$A$412,0))</f>
        <v>DORADO-ET</v>
      </c>
      <c r="S4265">
        <f>INDEX(lehmad!H$2:H$412,MATCH(klypsid!$B4265,lehmad!$A$2:$A$412,0))</f>
        <v>102</v>
      </c>
      <c r="T4265">
        <f>INDEX(lehmad!K$2:K$412,MATCH(klypsid!$B4265,lehmad!$A$2:$A$412,0))</f>
        <v>106</v>
      </c>
      <c r="U4265" s="4">
        <f t="shared" si="132"/>
        <v>13</v>
      </c>
      <c r="V4265">
        <f t="shared" si="133"/>
        <v>31</v>
      </c>
    </row>
    <row r="4266" spans="1:22" x14ac:dyDescent="0.25">
      <c r="A4266">
        <v>3934</v>
      </c>
      <c r="B4266" t="str">
        <f>"E"&amp;A4266</f>
        <v>E3934</v>
      </c>
      <c r="C4266" t="s">
        <v>118</v>
      </c>
      <c r="D4266">
        <v>2</v>
      </c>
      <c r="E4266">
        <f>IF(D4266&lt;4,D4266,4)</f>
        <v>2</v>
      </c>
      <c r="F4266" s="1">
        <v>40104</v>
      </c>
      <c r="G4266" s="1">
        <v>40521</v>
      </c>
      <c r="H4266" s="3">
        <f>G4266-F4266</f>
        <v>417</v>
      </c>
      <c r="I4266" s="3">
        <f>IF(H4266&lt;=60,1,IF(H4266&lt;=150,2,3))</f>
        <v>3</v>
      </c>
      <c r="J4266">
        <v>19.2</v>
      </c>
      <c r="K4266">
        <v>6.06</v>
      </c>
      <c r="L4266">
        <v>4.1399999999999997</v>
      </c>
      <c r="M4266">
        <v>141</v>
      </c>
      <c r="N4266">
        <f>LOG(M4266/100,2)+3</f>
        <v>3.4956951626240689</v>
      </c>
      <c r="O4266">
        <f>INDEX(lehmad!B$2:B$412,MATCH(klypsid!$B4266,lehmad!$A$2:$A$412,0))</f>
        <v>38816</v>
      </c>
      <c r="P4266">
        <f>INDEX(lehmad!D$2:D$412,MATCH(klypsid!$B4266,lehmad!$A$2:$A$412,0))</f>
        <v>105</v>
      </c>
      <c r="Q4266">
        <f>INDEX(lehmad!E$2:E$412,MATCH(klypsid!$B4266,lehmad!$A$2:$A$412,0))</f>
        <v>1</v>
      </c>
      <c r="R4266" t="str">
        <f>INDEX(lehmad!F$2:F$412,MATCH(klypsid!$B4266,lehmad!$A$2:$A$412,0))</f>
        <v>DORADO-ET</v>
      </c>
      <c r="S4266">
        <f>INDEX(lehmad!H$2:H$412,MATCH(klypsid!$B4266,lehmad!$A$2:$A$412,0))</f>
        <v>102</v>
      </c>
      <c r="T4266">
        <f>INDEX(lehmad!K$2:K$412,MATCH(klypsid!$B4266,lehmad!$A$2:$A$412,0))</f>
        <v>106</v>
      </c>
      <c r="U4266" s="4">
        <f t="shared" si="132"/>
        <v>14</v>
      </c>
      <c r="V4266">
        <f t="shared" si="133"/>
        <v>28</v>
      </c>
    </row>
    <row r="4267" spans="1:22" x14ac:dyDescent="0.25">
      <c r="A4267">
        <v>3934</v>
      </c>
      <c r="B4267" t="str">
        <f>"E"&amp;A4267</f>
        <v>E3934</v>
      </c>
      <c r="C4267" t="s">
        <v>118</v>
      </c>
      <c r="D4267">
        <v>2</v>
      </c>
      <c r="E4267">
        <f>IF(D4267&lt;4,D4267,4)</f>
        <v>2</v>
      </c>
      <c r="F4267" s="1">
        <v>40104</v>
      </c>
      <c r="G4267" s="1">
        <v>40556</v>
      </c>
      <c r="H4267" s="3">
        <f>G4267-F4267</f>
        <v>452</v>
      </c>
      <c r="I4267" s="3">
        <f>IF(H4267&lt;=60,1,IF(H4267&lt;=150,2,3))</f>
        <v>3</v>
      </c>
      <c r="J4267">
        <v>16.8</v>
      </c>
      <c r="K4267">
        <v>4.5999999999999996</v>
      </c>
      <c r="L4267">
        <v>3.85</v>
      </c>
      <c r="M4267">
        <v>164</v>
      </c>
      <c r="N4267">
        <f>LOG(M4267/100,2)+3</f>
        <v>3.713695814843359</v>
      </c>
      <c r="O4267">
        <f>INDEX(lehmad!B$2:B$412,MATCH(klypsid!$B4267,lehmad!$A$2:$A$412,0))</f>
        <v>38816</v>
      </c>
      <c r="P4267">
        <f>INDEX(lehmad!D$2:D$412,MATCH(klypsid!$B4267,lehmad!$A$2:$A$412,0))</f>
        <v>105</v>
      </c>
      <c r="Q4267">
        <f>INDEX(lehmad!E$2:E$412,MATCH(klypsid!$B4267,lehmad!$A$2:$A$412,0))</f>
        <v>1</v>
      </c>
      <c r="R4267" t="str">
        <f>INDEX(lehmad!F$2:F$412,MATCH(klypsid!$B4267,lehmad!$A$2:$A$412,0))</f>
        <v>DORADO-ET</v>
      </c>
      <c r="S4267">
        <f>INDEX(lehmad!H$2:H$412,MATCH(klypsid!$B4267,lehmad!$A$2:$A$412,0))</f>
        <v>102</v>
      </c>
      <c r="T4267">
        <f>INDEX(lehmad!K$2:K$412,MATCH(klypsid!$B4267,lehmad!$A$2:$A$412,0))</f>
        <v>106</v>
      </c>
      <c r="U4267" s="4">
        <f t="shared" si="132"/>
        <v>15</v>
      </c>
      <c r="V4267">
        <f t="shared" si="133"/>
        <v>35</v>
      </c>
    </row>
    <row r="4268" spans="1:22" x14ac:dyDescent="0.25">
      <c r="A4268">
        <v>3939</v>
      </c>
      <c r="B4268" t="str">
        <f>"E"&amp;A4268</f>
        <v>E3939</v>
      </c>
      <c r="C4268" t="s">
        <v>119</v>
      </c>
      <c r="D4268">
        <v>1</v>
      </c>
      <c r="E4268">
        <f>IF(D4268&lt;4,D4268,4)</f>
        <v>1</v>
      </c>
      <c r="F4268" s="1">
        <v>39705</v>
      </c>
      <c r="G4268" s="1">
        <v>39722</v>
      </c>
      <c r="H4268" s="3">
        <f>G4268-F4268</f>
        <v>17</v>
      </c>
      <c r="I4268" s="3">
        <f>IF(H4268&lt;=60,1,IF(H4268&lt;=150,2,3))</f>
        <v>1</v>
      </c>
      <c r="J4268">
        <v>36.299999999999997</v>
      </c>
      <c r="K4268">
        <v>5.08</v>
      </c>
      <c r="L4268">
        <v>3.43</v>
      </c>
      <c r="M4268">
        <v>26</v>
      </c>
      <c r="N4268">
        <f>LOG(M4268/100,2)+3</f>
        <v>1.0565835283663676</v>
      </c>
      <c r="O4268">
        <f>INDEX(lehmad!B$2:B$412,MATCH(klypsid!$B4268,lehmad!$A$2:$A$412,0))</f>
        <v>38818</v>
      </c>
      <c r="P4268">
        <f>INDEX(lehmad!D$2:D$412,MATCH(klypsid!$B4268,lehmad!$A$2:$A$412,0))</f>
        <v>105</v>
      </c>
      <c r="Q4268">
        <f>INDEX(lehmad!E$2:E$412,MATCH(klypsid!$B4268,lehmad!$A$2:$A$412,0))</f>
        <v>1</v>
      </c>
      <c r="R4268" t="str">
        <f>INDEX(lehmad!F$2:F$412,MATCH(klypsid!$B4268,lehmad!$A$2:$A$412,0))</f>
        <v>RAMOS</v>
      </c>
      <c r="S4268">
        <f>INDEX(lehmad!H$2:H$412,MATCH(klypsid!$B4268,lehmad!$A$2:$A$412,0))</f>
        <v>113</v>
      </c>
      <c r="T4268">
        <f>INDEX(lehmad!K$2:K$412,MATCH(klypsid!$B4268,lehmad!$A$2:$A$412,0))</f>
        <v>127</v>
      </c>
      <c r="U4268" s="4">
        <f t="shared" si="132"/>
        <v>1</v>
      </c>
      <c r="V4268">
        <f t="shared" si="133"/>
        <v>17</v>
      </c>
    </row>
    <row r="4269" spans="1:22" x14ac:dyDescent="0.25">
      <c r="A4269">
        <v>3939</v>
      </c>
      <c r="B4269" t="str">
        <f>"E"&amp;A4269</f>
        <v>E3939</v>
      </c>
      <c r="C4269" t="s">
        <v>119</v>
      </c>
      <c r="D4269">
        <v>1</v>
      </c>
      <c r="E4269">
        <f>IF(D4269&lt;4,D4269,4)</f>
        <v>1</v>
      </c>
      <c r="F4269" s="1">
        <v>39705</v>
      </c>
      <c r="G4269" s="1">
        <v>39754</v>
      </c>
      <c r="H4269" s="3">
        <f>G4269-F4269</f>
        <v>49</v>
      </c>
      <c r="I4269" s="3">
        <f>IF(H4269&lt;=60,1,IF(H4269&lt;=150,2,3))</f>
        <v>1</v>
      </c>
      <c r="J4269">
        <v>39.299999999999997</v>
      </c>
      <c r="K4269">
        <v>3.84</v>
      </c>
      <c r="L4269">
        <v>3.18</v>
      </c>
      <c r="M4269">
        <v>26</v>
      </c>
      <c r="N4269">
        <f>LOG(M4269/100,2)+3</f>
        <v>1.0565835283663676</v>
      </c>
      <c r="O4269">
        <f>INDEX(lehmad!B$2:B$412,MATCH(klypsid!$B4269,lehmad!$A$2:$A$412,0))</f>
        <v>38818</v>
      </c>
      <c r="P4269">
        <f>INDEX(lehmad!D$2:D$412,MATCH(klypsid!$B4269,lehmad!$A$2:$A$412,0))</f>
        <v>105</v>
      </c>
      <c r="Q4269">
        <f>INDEX(lehmad!E$2:E$412,MATCH(klypsid!$B4269,lehmad!$A$2:$A$412,0))</f>
        <v>1</v>
      </c>
      <c r="R4269" t="str">
        <f>INDEX(lehmad!F$2:F$412,MATCH(klypsid!$B4269,lehmad!$A$2:$A$412,0))</f>
        <v>RAMOS</v>
      </c>
      <c r="S4269">
        <f>INDEX(lehmad!H$2:H$412,MATCH(klypsid!$B4269,lehmad!$A$2:$A$412,0))</f>
        <v>113</v>
      </c>
      <c r="T4269">
        <f>INDEX(lehmad!K$2:K$412,MATCH(klypsid!$B4269,lehmad!$A$2:$A$412,0))</f>
        <v>127</v>
      </c>
      <c r="U4269" s="4">
        <f t="shared" si="132"/>
        <v>2</v>
      </c>
      <c r="V4269">
        <f t="shared" si="133"/>
        <v>32</v>
      </c>
    </row>
    <row r="4270" spans="1:22" x14ac:dyDescent="0.25">
      <c r="A4270">
        <v>3939</v>
      </c>
      <c r="B4270" t="str">
        <f>"E"&amp;A4270</f>
        <v>E3939</v>
      </c>
      <c r="C4270" t="s">
        <v>119</v>
      </c>
      <c r="D4270">
        <v>1</v>
      </c>
      <c r="E4270">
        <f>IF(D4270&lt;4,D4270,4)</f>
        <v>1</v>
      </c>
      <c r="F4270" s="1">
        <v>39705</v>
      </c>
      <c r="G4270" s="1">
        <v>39783</v>
      </c>
      <c r="H4270" s="3">
        <f>G4270-F4270</f>
        <v>78</v>
      </c>
      <c r="I4270" s="3">
        <f>IF(H4270&lt;=60,1,IF(H4270&lt;=150,2,3))</f>
        <v>2</v>
      </c>
      <c r="J4270">
        <v>35.4</v>
      </c>
      <c r="K4270">
        <v>5.18</v>
      </c>
      <c r="L4270">
        <v>3.2</v>
      </c>
      <c r="M4270">
        <v>34</v>
      </c>
      <c r="N4270">
        <f>LOG(M4270/100,2)+3</f>
        <v>1.443606651475615</v>
      </c>
      <c r="O4270">
        <f>INDEX(lehmad!B$2:B$412,MATCH(klypsid!$B4270,lehmad!$A$2:$A$412,0))</f>
        <v>38818</v>
      </c>
      <c r="P4270">
        <f>INDEX(lehmad!D$2:D$412,MATCH(klypsid!$B4270,lehmad!$A$2:$A$412,0))</f>
        <v>105</v>
      </c>
      <c r="Q4270">
        <f>INDEX(lehmad!E$2:E$412,MATCH(klypsid!$B4270,lehmad!$A$2:$A$412,0))</f>
        <v>1</v>
      </c>
      <c r="R4270" t="str">
        <f>INDEX(lehmad!F$2:F$412,MATCH(klypsid!$B4270,lehmad!$A$2:$A$412,0))</f>
        <v>RAMOS</v>
      </c>
      <c r="S4270">
        <f>INDEX(lehmad!H$2:H$412,MATCH(klypsid!$B4270,lehmad!$A$2:$A$412,0))</f>
        <v>113</v>
      </c>
      <c r="T4270">
        <f>INDEX(lehmad!K$2:K$412,MATCH(klypsid!$B4270,lehmad!$A$2:$A$412,0))</f>
        <v>127</v>
      </c>
      <c r="U4270" s="4">
        <f t="shared" si="132"/>
        <v>3</v>
      </c>
      <c r="V4270">
        <f t="shared" si="133"/>
        <v>29</v>
      </c>
    </row>
    <row r="4271" spans="1:22" x14ac:dyDescent="0.25">
      <c r="A4271">
        <v>3939</v>
      </c>
      <c r="B4271" t="str">
        <f>"E"&amp;A4271</f>
        <v>E3939</v>
      </c>
      <c r="C4271" t="s">
        <v>119</v>
      </c>
      <c r="D4271">
        <v>1</v>
      </c>
      <c r="E4271">
        <f>IF(D4271&lt;4,D4271,4)</f>
        <v>1</v>
      </c>
      <c r="F4271" s="1">
        <v>39705</v>
      </c>
      <c r="G4271" s="1">
        <v>39817</v>
      </c>
      <c r="H4271" s="3">
        <f>G4271-F4271</f>
        <v>112</v>
      </c>
      <c r="I4271" s="3">
        <f>IF(H4271&lt;=60,1,IF(H4271&lt;=150,2,3))</f>
        <v>2</v>
      </c>
      <c r="J4271">
        <v>35.9</v>
      </c>
      <c r="K4271">
        <v>4.2</v>
      </c>
      <c r="L4271">
        <v>3.23</v>
      </c>
      <c r="M4271">
        <v>35</v>
      </c>
      <c r="N4271">
        <f>LOG(M4271/100,2)+3</f>
        <v>1.4854268271702415</v>
      </c>
      <c r="O4271">
        <f>INDEX(lehmad!B$2:B$412,MATCH(klypsid!$B4271,lehmad!$A$2:$A$412,0))</f>
        <v>38818</v>
      </c>
      <c r="P4271">
        <f>INDEX(lehmad!D$2:D$412,MATCH(klypsid!$B4271,lehmad!$A$2:$A$412,0))</f>
        <v>105</v>
      </c>
      <c r="Q4271">
        <f>INDEX(lehmad!E$2:E$412,MATCH(klypsid!$B4271,lehmad!$A$2:$A$412,0))</f>
        <v>1</v>
      </c>
      <c r="R4271" t="str">
        <f>INDEX(lehmad!F$2:F$412,MATCH(klypsid!$B4271,lehmad!$A$2:$A$412,0))</f>
        <v>RAMOS</v>
      </c>
      <c r="S4271">
        <f>INDEX(lehmad!H$2:H$412,MATCH(klypsid!$B4271,lehmad!$A$2:$A$412,0))</f>
        <v>113</v>
      </c>
      <c r="T4271">
        <f>INDEX(lehmad!K$2:K$412,MATCH(klypsid!$B4271,lehmad!$A$2:$A$412,0))</f>
        <v>127</v>
      </c>
      <c r="U4271" s="4">
        <f t="shared" si="132"/>
        <v>4</v>
      </c>
      <c r="V4271">
        <f t="shared" si="133"/>
        <v>34</v>
      </c>
    </row>
    <row r="4272" spans="1:22" x14ac:dyDescent="0.25">
      <c r="A4272">
        <v>3939</v>
      </c>
      <c r="B4272" t="str">
        <f>"E"&amp;A4272</f>
        <v>E3939</v>
      </c>
      <c r="C4272" t="s">
        <v>119</v>
      </c>
      <c r="D4272">
        <v>1</v>
      </c>
      <c r="E4272">
        <f>IF(D4272&lt;4,D4272,4)</f>
        <v>1</v>
      </c>
      <c r="F4272" s="1">
        <v>39705</v>
      </c>
      <c r="G4272" s="1">
        <v>39845</v>
      </c>
      <c r="H4272" s="3">
        <f>G4272-F4272</f>
        <v>140</v>
      </c>
      <c r="I4272" s="3">
        <f>IF(H4272&lt;=60,1,IF(H4272&lt;=150,2,3))</f>
        <v>2</v>
      </c>
      <c r="J4272">
        <v>34.1</v>
      </c>
      <c r="K4272">
        <v>4.0999999999999996</v>
      </c>
      <c r="L4272">
        <v>3.25</v>
      </c>
      <c r="M4272">
        <v>30</v>
      </c>
      <c r="N4272">
        <f>LOG(M4272/100,2)+3</f>
        <v>1.2630344058337937</v>
      </c>
      <c r="O4272">
        <f>INDEX(lehmad!B$2:B$412,MATCH(klypsid!$B4272,lehmad!$A$2:$A$412,0))</f>
        <v>38818</v>
      </c>
      <c r="P4272">
        <f>INDEX(lehmad!D$2:D$412,MATCH(klypsid!$B4272,lehmad!$A$2:$A$412,0))</f>
        <v>105</v>
      </c>
      <c r="Q4272">
        <f>INDEX(lehmad!E$2:E$412,MATCH(klypsid!$B4272,lehmad!$A$2:$A$412,0))</f>
        <v>1</v>
      </c>
      <c r="R4272" t="str">
        <f>INDEX(lehmad!F$2:F$412,MATCH(klypsid!$B4272,lehmad!$A$2:$A$412,0))</f>
        <v>RAMOS</v>
      </c>
      <c r="S4272">
        <f>INDEX(lehmad!H$2:H$412,MATCH(klypsid!$B4272,lehmad!$A$2:$A$412,0))</f>
        <v>113</v>
      </c>
      <c r="T4272">
        <f>INDEX(lehmad!K$2:K$412,MATCH(klypsid!$B4272,lehmad!$A$2:$A$412,0))</f>
        <v>127</v>
      </c>
      <c r="U4272" s="4">
        <f t="shared" si="132"/>
        <v>5</v>
      </c>
      <c r="V4272">
        <f t="shared" si="133"/>
        <v>28</v>
      </c>
    </row>
    <row r="4273" spans="1:22" x14ac:dyDescent="0.25">
      <c r="A4273">
        <v>3939</v>
      </c>
      <c r="B4273" t="str">
        <f>"E"&amp;A4273</f>
        <v>E3939</v>
      </c>
      <c r="C4273" t="s">
        <v>119</v>
      </c>
      <c r="D4273">
        <v>1</v>
      </c>
      <c r="E4273">
        <f>IF(D4273&lt;4,D4273,4)</f>
        <v>1</v>
      </c>
      <c r="F4273" s="1">
        <v>39705</v>
      </c>
      <c r="G4273" s="1">
        <v>39875</v>
      </c>
      <c r="H4273" s="3">
        <f>G4273-F4273</f>
        <v>170</v>
      </c>
      <c r="I4273" s="3">
        <f>IF(H4273&lt;=60,1,IF(H4273&lt;=150,2,3))</f>
        <v>3</v>
      </c>
      <c r="J4273">
        <v>31.2</v>
      </c>
      <c r="K4273">
        <v>4.29</v>
      </c>
      <c r="L4273">
        <v>3.37</v>
      </c>
      <c r="M4273">
        <v>22</v>
      </c>
      <c r="N4273">
        <f>LOG(M4273/100,2)+3</f>
        <v>0.8155754288625725</v>
      </c>
      <c r="O4273">
        <f>INDEX(lehmad!B$2:B$412,MATCH(klypsid!$B4273,lehmad!$A$2:$A$412,0))</f>
        <v>38818</v>
      </c>
      <c r="P4273">
        <f>INDEX(lehmad!D$2:D$412,MATCH(klypsid!$B4273,lehmad!$A$2:$A$412,0))</f>
        <v>105</v>
      </c>
      <c r="Q4273">
        <f>INDEX(lehmad!E$2:E$412,MATCH(klypsid!$B4273,lehmad!$A$2:$A$412,0))</f>
        <v>1</v>
      </c>
      <c r="R4273" t="str">
        <f>INDEX(lehmad!F$2:F$412,MATCH(klypsid!$B4273,lehmad!$A$2:$A$412,0))</f>
        <v>RAMOS</v>
      </c>
      <c r="S4273">
        <f>INDEX(lehmad!H$2:H$412,MATCH(klypsid!$B4273,lehmad!$A$2:$A$412,0))</f>
        <v>113</v>
      </c>
      <c r="T4273">
        <f>INDEX(lehmad!K$2:K$412,MATCH(klypsid!$B4273,lehmad!$A$2:$A$412,0))</f>
        <v>127</v>
      </c>
      <c r="U4273" s="4">
        <f t="shared" si="132"/>
        <v>6</v>
      </c>
      <c r="V4273">
        <f t="shared" si="133"/>
        <v>30</v>
      </c>
    </row>
    <row r="4274" spans="1:22" x14ac:dyDescent="0.25">
      <c r="A4274">
        <v>3939</v>
      </c>
      <c r="B4274" t="str">
        <f>"E"&amp;A4274</f>
        <v>E3939</v>
      </c>
      <c r="C4274" t="s">
        <v>119</v>
      </c>
      <c r="D4274">
        <v>1</v>
      </c>
      <c r="E4274">
        <f>IF(D4274&lt;4,D4274,4)</f>
        <v>1</v>
      </c>
      <c r="F4274" s="1">
        <v>39705</v>
      </c>
      <c r="G4274" s="1">
        <v>39908</v>
      </c>
      <c r="H4274" s="3">
        <f>G4274-F4274</f>
        <v>203</v>
      </c>
      <c r="I4274" s="3">
        <f>IF(H4274&lt;=60,1,IF(H4274&lt;=150,2,3))</f>
        <v>3</v>
      </c>
      <c r="J4274">
        <v>30.8</v>
      </c>
      <c r="K4274">
        <v>4.1100000000000003</v>
      </c>
      <c r="L4274">
        <v>3.36</v>
      </c>
      <c r="M4274">
        <v>30</v>
      </c>
      <c r="N4274">
        <f>LOG(M4274/100,2)+3</f>
        <v>1.2630344058337937</v>
      </c>
      <c r="O4274">
        <f>INDEX(lehmad!B$2:B$412,MATCH(klypsid!$B4274,lehmad!$A$2:$A$412,0))</f>
        <v>38818</v>
      </c>
      <c r="P4274">
        <f>INDEX(lehmad!D$2:D$412,MATCH(klypsid!$B4274,lehmad!$A$2:$A$412,0))</f>
        <v>105</v>
      </c>
      <c r="Q4274">
        <f>INDEX(lehmad!E$2:E$412,MATCH(klypsid!$B4274,lehmad!$A$2:$A$412,0))</f>
        <v>1</v>
      </c>
      <c r="R4274" t="str">
        <f>INDEX(lehmad!F$2:F$412,MATCH(klypsid!$B4274,lehmad!$A$2:$A$412,0))</f>
        <v>RAMOS</v>
      </c>
      <c r="S4274">
        <f>INDEX(lehmad!H$2:H$412,MATCH(klypsid!$B4274,lehmad!$A$2:$A$412,0))</f>
        <v>113</v>
      </c>
      <c r="T4274">
        <f>INDEX(lehmad!K$2:K$412,MATCH(klypsid!$B4274,lehmad!$A$2:$A$412,0))</f>
        <v>127</v>
      </c>
      <c r="U4274" s="4">
        <f t="shared" si="132"/>
        <v>7</v>
      </c>
      <c r="V4274">
        <f t="shared" si="133"/>
        <v>33</v>
      </c>
    </row>
    <row r="4275" spans="1:22" x14ac:dyDescent="0.25">
      <c r="A4275">
        <v>3939</v>
      </c>
      <c r="B4275" t="str">
        <f>"E"&amp;A4275</f>
        <v>E3939</v>
      </c>
      <c r="C4275" t="s">
        <v>119</v>
      </c>
      <c r="D4275">
        <v>1</v>
      </c>
      <c r="E4275">
        <f>IF(D4275&lt;4,D4275,4)</f>
        <v>1</v>
      </c>
      <c r="F4275" s="1">
        <v>39705</v>
      </c>
      <c r="G4275" s="1">
        <v>39944</v>
      </c>
      <c r="H4275" s="3">
        <f>G4275-F4275</f>
        <v>239</v>
      </c>
      <c r="I4275" s="3">
        <f>IF(H4275&lt;=60,1,IF(H4275&lt;=150,2,3))</f>
        <v>3</v>
      </c>
      <c r="J4275">
        <v>30.3</v>
      </c>
      <c r="K4275">
        <v>4.6100000000000003</v>
      </c>
      <c r="L4275">
        <v>3.51</v>
      </c>
      <c r="M4275">
        <v>21</v>
      </c>
      <c r="N4275">
        <f>LOG(M4275/100,2)+3</f>
        <v>0.74846123300403544</v>
      </c>
      <c r="O4275">
        <f>INDEX(lehmad!B$2:B$412,MATCH(klypsid!$B4275,lehmad!$A$2:$A$412,0))</f>
        <v>38818</v>
      </c>
      <c r="P4275">
        <f>INDEX(lehmad!D$2:D$412,MATCH(klypsid!$B4275,lehmad!$A$2:$A$412,0))</f>
        <v>105</v>
      </c>
      <c r="Q4275">
        <f>INDEX(lehmad!E$2:E$412,MATCH(klypsid!$B4275,lehmad!$A$2:$A$412,0))</f>
        <v>1</v>
      </c>
      <c r="R4275" t="str">
        <f>INDEX(lehmad!F$2:F$412,MATCH(klypsid!$B4275,lehmad!$A$2:$A$412,0))</f>
        <v>RAMOS</v>
      </c>
      <c r="S4275">
        <f>INDEX(lehmad!H$2:H$412,MATCH(klypsid!$B4275,lehmad!$A$2:$A$412,0))</f>
        <v>113</v>
      </c>
      <c r="T4275">
        <f>INDEX(lehmad!K$2:K$412,MATCH(klypsid!$B4275,lehmad!$A$2:$A$412,0))</f>
        <v>127</v>
      </c>
      <c r="U4275" s="4">
        <f t="shared" si="132"/>
        <v>8</v>
      </c>
      <c r="V4275">
        <f t="shared" si="133"/>
        <v>36</v>
      </c>
    </row>
    <row r="4276" spans="1:22" x14ac:dyDescent="0.25">
      <c r="A4276">
        <v>3939</v>
      </c>
      <c r="B4276" t="str">
        <f>"E"&amp;A4276</f>
        <v>E3939</v>
      </c>
      <c r="C4276" t="s">
        <v>119</v>
      </c>
      <c r="D4276">
        <v>1</v>
      </c>
      <c r="E4276">
        <f>IF(D4276&lt;4,D4276,4)</f>
        <v>1</v>
      </c>
      <c r="F4276" s="1">
        <v>39705</v>
      </c>
      <c r="G4276" s="1">
        <v>39972</v>
      </c>
      <c r="H4276" s="3">
        <f>G4276-F4276</f>
        <v>267</v>
      </c>
      <c r="I4276" s="3">
        <f>IF(H4276&lt;=60,1,IF(H4276&lt;=150,2,3))</f>
        <v>3</v>
      </c>
      <c r="J4276">
        <v>24.8</v>
      </c>
      <c r="K4276">
        <v>4.4000000000000004</v>
      </c>
      <c r="L4276">
        <v>3.32</v>
      </c>
      <c r="M4276">
        <v>26</v>
      </c>
      <c r="N4276">
        <f>LOG(M4276/100,2)+3</f>
        <v>1.0565835283663676</v>
      </c>
      <c r="O4276">
        <f>INDEX(lehmad!B$2:B$412,MATCH(klypsid!$B4276,lehmad!$A$2:$A$412,0))</f>
        <v>38818</v>
      </c>
      <c r="P4276">
        <f>INDEX(lehmad!D$2:D$412,MATCH(klypsid!$B4276,lehmad!$A$2:$A$412,0))</f>
        <v>105</v>
      </c>
      <c r="Q4276">
        <f>INDEX(lehmad!E$2:E$412,MATCH(klypsid!$B4276,lehmad!$A$2:$A$412,0))</f>
        <v>1</v>
      </c>
      <c r="R4276" t="str">
        <f>INDEX(lehmad!F$2:F$412,MATCH(klypsid!$B4276,lehmad!$A$2:$A$412,0))</f>
        <v>RAMOS</v>
      </c>
      <c r="S4276">
        <f>INDEX(lehmad!H$2:H$412,MATCH(klypsid!$B4276,lehmad!$A$2:$A$412,0))</f>
        <v>113</v>
      </c>
      <c r="T4276">
        <f>INDEX(lehmad!K$2:K$412,MATCH(klypsid!$B4276,lehmad!$A$2:$A$412,0))</f>
        <v>127</v>
      </c>
      <c r="U4276" s="4">
        <f t="shared" si="132"/>
        <v>9</v>
      </c>
      <c r="V4276">
        <f t="shared" si="133"/>
        <v>28</v>
      </c>
    </row>
    <row r="4277" spans="1:22" x14ac:dyDescent="0.25">
      <c r="A4277">
        <v>3939</v>
      </c>
      <c r="B4277" t="str">
        <f>"E"&amp;A4277</f>
        <v>E3939</v>
      </c>
      <c r="C4277" t="s">
        <v>119</v>
      </c>
      <c r="D4277">
        <v>2</v>
      </c>
      <c r="E4277">
        <f>IF(D4277&lt;4,D4277,4)</f>
        <v>2</v>
      </c>
      <c r="F4277" s="1">
        <v>40037</v>
      </c>
      <c r="G4277" s="1">
        <v>40066</v>
      </c>
      <c r="H4277" s="3">
        <f>G4277-F4277</f>
        <v>29</v>
      </c>
      <c r="I4277" s="3">
        <f>IF(H4277&lt;=60,1,IF(H4277&lt;=150,2,3))</f>
        <v>1</v>
      </c>
      <c r="J4277">
        <v>43.6</v>
      </c>
      <c r="K4277">
        <v>4.34</v>
      </c>
      <c r="L4277">
        <v>3.24</v>
      </c>
      <c r="M4277">
        <v>56</v>
      </c>
      <c r="N4277">
        <f>LOG(M4277/100,2)+3</f>
        <v>2.1634987322828794</v>
      </c>
      <c r="O4277">
        <f>INDEX(lehmad!B$2:B$412,MATCH(klypsid!$B4277,lehmad!$A$2:$A$412,0))</f>
        <v>38818</v>
      </c>
      <c r="P4277">
        <f>INDEX(lehmad!D$2:D$412,MATCH(klypsid!$B4277,lehmad!$A$2:$A$412,0))</f>
        <v>105</v>
      </c>
      <c r="Q4277">
        <f>INDEX(lehmad!E$2:E$412,MATCH(klypsid!$B4277,lehmad!$A$2:$A$412,0))</f>
        <v>1</v>
      </c>
      <c r="R4277" t="str">
        <f>INDEX(lehmad!F$2:F$412,MATCH(klypsid!$B4277,lehmad!$A$2:$A$412,0))</f>
        <v>RAMOS</v>
      </c>
      <c r="S4277">
        <f>INDEX(lehmad!H$2:H$412,MATCH(klypsid!$B4277,lehmad!$A$2:$A$412,0))</f>
        <v>113</v>
      </c>
      <c r="T4277">
        <f>INDEX(lehmad!K$2:K$412,MATCH(klypsid!$B4277,lehmad!$A$2:$A$412,0))</f>
        <v>127</v>
      </c>
      <c r="U4277" s="4">
        <f t="shared" si="132"/>
        <v>1</v>
      </c>
      <c r="V4277">
        <f t="shared" si="133"/>
        <v>29</v>
      </c>
    </row>
    <row r="4278" spans="1:22" x14ac:dyDescent="0.25">
      <c r="A4278">
        <v>3939</v>
      </c>
      <c r="B4278" t="str">
        <f>"E"&amp;A4278</f>
        <v>E3939</v>
      </c>
      <c r="C4278" t="s">
        <v>119</v>
      </c>
      <c r="D4278">
        <v>2</v>
      </c>
      <c r="E4278">
        <f>IF(D4278&lt;4,D4278,4)</f>
        <v>2</v>
      </c>
      <c r="F4278" s="1">
        <v>40037</v>
      </c>
      <c r="G4278" s="1">
        <v>40094</v>
      </c>
      <c r="H4278" s="3">
        <f>G4278-F4278</f>
        <v>57</v>
      </c>
      <c r="I4278" s="3">
        <f>IF(H4278&lt;=60,1,IF(H4278&lt;=150,2,3))</f>
        <v>1</v>
      </c>
      <c r="J4278">
        <v>39.6</v>
      </c>
      <c r="K4278">
        <v>3.75</v>
      </c>
      <c r="L4278">
        <v>3.32</v>
      </c>
      <c r="M4278">
        <v>22</v>
      </c>
      <c r="N4278">
        <f>LOG(M4278/100,2)+3</f>
        <v>0.8155754288625725</v>
      </c>
      <c r="O4278">
        <f>INDEX(lehmad!B$2:B$412,MATCH(klypsid!$B4278,lehmad!$A$2:$A$412,0))</f>
        <v>38818</v>
      </c>
      <c r="P4278">
        <f>INDEX(lehmad!D$2:D$412,MATCH(klypsid!$B4278,lehmad!$A$2:$A$412,0))</f>
        <v>105</v>
      </c>
      <c r="Q4278">
        <f>INDEX(lehmad!E$2:E$412,MATCH(klypsid!$B4278,lehmad!$A$2:$A$412,0))</f>
        <v>1</v>
      </c>
      <c r="R4278" t="str">
        <f>INDEX(lehmad!F$2:F$412,MATCH(klypsid!$B4278,lehmad!$A$2:$A$412,0))</f>
        <v>RAMOS</v>
      </c>
      <c r="S4278">
        <f>INDEX(lehmad!H$2:H$412,MATCH(klypsid!$B4278,lehmad!$A$2:$A$412,0))</f>
        <v>113</v>
      </c>
      <c r="T4278">
        <f>INDEX(lehmad!K$2:K$412,MATCH(klypsid!$B4278,lehmad!$A$2:$A$412,0))</f>
        <v>127</v>
      </c>
      <c r="U4278" s="4">
        <f t="shared" si="132"/>
        <v>2</v>
      </c>
      <c r="V4278">
        <f t="shared" si="133"/>
        <v>28</v>
      </c>
    </row>
    <row r="4279" spans="1:22" x14ac:dyDescent="0.25">
      <c r="A4279">
        <v>3939</v>
      </c>
      <c r="B4279" t="str">
        <f>"E"&amp;A4279</f>
        <v>E3939</v>
      </c>
      <c r="C4279" t="s">
        <v>119</v>
      </c>
      <c r="D4279">
        <v>2</v>
      </c>
      <c r="E4279">
        <f>IF(D4279&lt;4,D4279,4)</f>
        <v>2</v>
      </c>
      <c r="F4279" s="1">
        <v>40037</v>
      </c>
      <c r="G4279" s="1">
        <v>40125</v>
      </c>
      <c r="H4279" s="3">
        <f>G4279-F4279</f>
        <v>88</v>
      </c>
      <c r="I4279" s="3">
        <f>IF(H4279&lt;=60,1,IF(H4279&lt;=150,2,3))</f>
        <v>2</v>
      </c>
      <c r="J4279">
        <v>33.6</v>
      </c>
      <c r="K4279">
        <v>6.11</v>
      </c>
      <c r="L4279">
        <v>3.92</v>
      </c>
      <c r="M4279">
        <v>2107</v>
      </c>
      <c r="N4279">
        <f>LOG(M4279/100,2)+3</f>
        <v>7.397118409042581</v>
      </c>
      <c r="O4279">
        <f>INDEX(lehmad!B$2:B$412,MATCH(klypsid!$B4279,lehmad!$A$2:$A$412,0))</f>
        <v>38818</v>
      </c>
      <c r="P4279">
        <f>INDEX(lehmad!D$2:D$412,MATCH(klypsid!$B4279,lehmad!$A$2:$A$412,0))</f>
        <v>105</v>
      </c>
      <c r="Q4279">
        <f>INDEX(lehmad!E$2:E$412,MATCH(klypsid!$B4279,lehmad!$A$2:$A$412,0))</f>
        <v>1</v>
      </c>
      <c r="R4279" t="str">
        <f>INDEX(lehmad!F$2:F$412,MATCH(klypsid!$B4279,lehmad!$A$2:$A$412,0))</f>
        <v>RAMOS</v>
      </c>
      <c r="S4279">
        <f>INDEX(lehmad!H$2:H$412,MATCH(klypsid!$B4279,lehmad!$A$2:$A$412,0))</f>
        <v>113</v>
      </c>
      <c r="T4279">
        <f>INDEX(lehmad!K$2:K$412,MATCH(klypsid!$B4279,lehmad!$A$2:$A$412,0))</f>
        <v>127</v>
      </c>
      <c r="U4279" s="4">
        <f t="shared" si="132"/>
        <v>3</v>
      </c>
      <c r="V4279">
        <f t="shared" si="133"/>
        <v>31</v>
      </c>
    </row>
    <row r="4280" spans="1:22" x14ac:dyDescent="0.25">
      <c r="A4280">
        <v>3939</v>
      </c>
      <c r="B4280" t="str">
        <f>"E"&amp;A4280</f>
        <v>E3939</v>
      </c>
      <c r="C4280" t="s">
        <v>119</v>
      </c>
      <c r="D4280">
        <v>2</v>
      </c>
      <c r="E4280">
        <f>IF(D4280&lt;4,D4280,4)</f>
        <v>2</v>
      </c>
      <c r="F4280" s="1">
        <v>40037</v>
      </c>
      <c r="G4280" s="1">
        <v>40153</v>
      </c>
      <c r="H4280" s="3">
        <f>G4280-F4280</f>
        <v>116</v>
      </c>
      <c r="I4280" s="3">
        <f>IF(H4280&lt;=60,1,IF(H4280&lt;=150,2,3))</f>
        <v>2</v>
      </c>
      <c r="J4280">
        <v>32.700000000000003</v>
      </c>
      <c r="K4280">
        <v>4.9000000000000004</v>
      </c>
      <c r="L4280">
        <v>3.49</v>
      </c>
      <c r="M4280">
        <v>27</v>
      </c>
      <c r="N4280">
        <f>LOG(M4280/100,2)+3</f>
        <v>1.1110313123887439</v>
      </c>
      <c r="O4280">
        <f>INDEX(lehmad!B$2:B$412,MATCH(klypsid!$B4280,lehmad!$A$2:$A$412,0))</f>
        <v>38818</v>
      </c>
      <c r="P4280">
        <f>INDEX(lehmad!D$2:D$412,MATCH(klypsid!$B4280,lehmad!$A$2:$A$412,0))</f>
        <v>105</v>
      </c>
      <c r="Q4280">
        <f>INDEX(lehmad!E$2:E$412,MATCH(klypsid!$B4280,lehmad!$A$2:$A$412,0))</f>
        <v>1</v>
      </c>
      <c r="R4280" t="str">
        <f>INDEX(lehmad!F$2:F$412,MATCH(klypsid!$B4280,lehmad!$A$2:$A$412,0))</f>
        <v>RAMOS</v>
      </c>
      <c r="S4280">
        <f>INDEX(lehmad!H$2:H$412,MATCH(klypsid!$B4280,lehmad!$A$2:$A$412,0))</f>
        <v>113</v>
      </c>
      <c r="T4280">
        <f>INDEX(lehmad!K$2:K$412,MATCH(klypsid!$B4280,lehmad!$A$2:$A$412,0))</f>
        <v>127</v>
      </c>
      <c r="U4280" s="4">
        <f t="shared" si="132"/>
        <v>4</v>
      </c>
      <c r="V4280">
        <f t="shared" si="133"/>
        <v>28</v>
      </c>
    </row>
    <row r="4281" spans="1:22" x14ac:dyDescent="0.25">
      <c r="A4281">
        <v>3939</v>
      </c>
      <c r="B4281" t="str">
        <f>"E"&amp;A4281</f>
        <v>E3939</v>
      </c>
      <c r="C4281" t="s">
        <v>119</v>
      </c>
      <c r="D4281">
        <v>2</v>
      </c>
      <c r="E4281">
        <f>IF(D4281&lt;4,D4281,4)</f>
        <v>2</v>
      </c>
      <c r="F4281" s="1">
        <v>40037</v>
      </c>
      <c r="G4281" s="1">
        <v>40186</v>
      </c>
      <c r="H4281" s="3">
        <f>G4281-F4281</f>
        <v>149</v>
      </c>
      <c r="I4281" s="3">
        <f>IF(H4281&lt;=60,1,IF(H4281&lt;=150,2,3))</f>
        <v>2</v>
      </c>
      <c r="J4281">
        <v>33.1</v>
      </c>
      <c r="K4281">
        <v>4.3499999999999996</v>
      </c>
      <c r="L4281">
        <v>3.41</v>
      </c>
      <c r="M4281">
        <v>45</v>
      </c>
      <c r="N4281">
        <f>LOG(M4281/100,2)+3</f>
        <v>1.84799690655495</v>
      </c>
      <c r="O4281">
        <f>INDEX(lehmad!B$2:B$412,MATCH(klypsid!$B4281,lehmad!$A$2:$A$412,0))</f>
        <v>38818</v>
      </c>
      <c r="P4281">
        <f>INDEX(lehmad!D$2:D$412,MATCH(klypsid!$B4281,lehmad!$A$2:$A$412,0))</f>
        <v>105</v>
      </c>
      <c r="Q4281">
        <f>INDEX(lehmad!E$2:E$412,MATCH(klypsid!$B4281,lehmad!$A$2:$A$412,0))</f>
        <v>1</v>
      </c>
      <c r="R4281" t="str">
        <f>INDEX(lehmad!F$2:F$412,MATCH(klypsid!$B4281,lehmad!$A$2:$A$412,0))</f>
        <v>RAMOS</v>
      </c>
      <c r="S4281">
        <f>INDEX(lehmad!H$2:H$412,MATCH(klypsid!$B4281,lehmad!$A$2:$A$412,0))</f>
        <v>113</v>
      </c>
      <c r="T4281">
        <f>INDEX(lehmad!K$2:K$412,MATCH(klypsid!$B4281,lehmad!$A$2:$A$412,0))</f>
        <v>127</v>
      </c>
      <c r="U4281" s="4">
        <f t="shared" si="132"/>
        <v>5</v>
      </c>
      <c r="V4281">
        <f t="shared" si="133"/>
        <v>33</v>
      </c>
    </row>
    <row r="4282" spans="1:22" x14ac:dyDescent="0.25">
      <c r="A4282">
        <v>3939</v>
      </c>
      <c r="B4282" t="str">
        <f>"E"&amp;A4282</f>
        <v>E3939</v>
      </c>
      <c r="C4282" t="s">
        <v>119</v>
      </c>
      <c r="D4282">
        <v>2</v>
      </c>
      <c r="E4282">
        <f>IF(D4282&lt;4,D4282,4)</f>
        <v>2</v>
      </c>
      <c r="F4282" s="1">
        <v>40037</v>
      </c>
      <c r="G4282" s="1">
        <v>40214</v>
      </c>
      <c r="H4282" s="3">
        <f>G4282-F4282</f>
        <v>177</v>
      </c>
      <c r="I4282" s="3">
        <f>IF(H4282&lt;=60,1,IF(H4282&lt;=150,2,3))</f>
        <v>3</v>
      </c>
      <c r="J4282">
        <v>28.1</v>
      </c>
      <c r="K4282">
        <v>4.7300000000000004</v>
      </c>
      <c r="L4282">
        <v>3.43</v>
      </c>
      <c r="M4282">
        <v>32</v>
      </c>
      <c r="N4282">
        <f>LOG(M4282/100,2)+3</f>
        <v>1.3561438102252752</v>
      </c>
      <c r="O4282">
        <f>INDEX(lehmad!B$2:B$412,MATCH(klypsid!$B4282,lehmad!$A$2:$A$412,0))</f>
        <v>38818</v>
      </c>
      <c r="P4282">
        <f>INDEX(lehmad!D$2:D$412,MATCH(klypsid!$B4282,lehmad!$A$2:$A$412,0))</f>
        <v>105</v>
      </c>
      <c r="Q4282">
        <f>INDEX(lehmad!E$2:E$412,MATCH(klypsid!$B4282,lehmad!$A$2:$A$412,0))</f>
        <v>1</v>
      </c>
      <c r="R4282" t="str">
        <f>INDEX(lehmad!F$2:F$412,MATCH(klypsid!$B4282,lehmad!$A$2:$A$412,0))</f>
        <v>RAMOS</v>
      </c>
      <c r="S4282">
        <f>INDEX(lehmad!H$2:H$412,MATCH(klypsid!$B4282,lehmad!$A$2:$A$412,0))</f>
        <v>113</v>
      </c>
      <c r="T4282">
        <f>INDEX(lehmad!K$2:K$412,MATCH(klypsid!$B4282,lehmad!$A$2:$A$412,0))</f>
        <v>127</v>
      </c>
      <c r="U4282" s="4">
        <f t="shared" si="132"/>
        <v>6</v>
      </c>
      <c r="V4282">
        <f t="shared" si="133"/>
        <v>28</v>
      </c>
    </row>
    <row r="4283" spans="1:22" x14ac:dyDescent="0.25">
      <c r="A4283">
        <v>3939</v>
      </c>
      <c r="B4283" t="str">
        <f>"E"&amp;A4283</f>
        <v>E3939</v>
      </c>
      <c r="C4283" t="s">
        <v>119</v>
      </c>
      <c r="D4283">
        <v>2</v>
      </c>
      <c r="E4283">
        <f>IF(D4283&lt;4,D4283,4)</f>
        <v>2</v>
      </c>
      <c r="F4283" s="1">
        <v>40037</v>
      </c>
      <c r="G4283" s="1">
        <v>40242</v>
      </c>
      <c r="H4283" s="3">
        <f>G4283-F4283</f>
        <v>205</v>
      </c>
      <c r="I4283" s="3">
        <f>IF(H4283&lt;=60,1,IF(H4283&lt;=150,2,3))</f>
        <v>3</v>
      </c>
      <c r="J4283">
        <v>28.2</v>
      </c>
      <c r="K4283">
        <v>4.37</v>
      </c>
      <c r="L4283">
        <v>3.4</v>
      </c>
      <c r="M4283">
        <v>21</v>
      </c>
      <c r="N4283">
        <f>LOG(M4283/100,2)+3</f>
        <v>0.74846123300403544</v>
      </c>
      <c r="O4283">
        <f>INDEX(lehmad!B$2:B$412,MATCH(klypsid!$B4283,lehmad!$A$2:$A$412,0))</f>
        <v>38818</v>
      </c>
      <c r="P4283">
        <f>INDEX(lehmad!D$2:D$412,MATCH(klypsid!$B4283,lehmad!$A$2:$A$412,0))</f>
        <v>105</v>
      </c>
      <c r="Q4283">
        <f>INDEX(lehmad!E$2:E$412,MATCH(klypsid!$B4283,lehmad!$A$2:$A$412,0))</f>
        <v>1</v>
      </c>
      <c r="R4283" t="str">
        <f>INDEX(lehmad!F$2:F$412,MATCH(klypsid!$B4283,lehmad!$A$2:$A$412,0))</f>
        <v>RAMOS</v>
      </c>
      <c r="S4283">
        <f>INDEX(lehmad!H$2:H$412,MATCH(klypsid!$B4283,lehmad!$A$2:$A$412,0))</f>
        <v>113</v>
      </c>
      <c r="T4283">
        <f>INDEX(lehmad!K$2:K$412,MATCH(klypsid!$B4283,lehmad!$A$2:$A$412,0))</f>
        <v>127</v>
      </c>
      <c r="U4283" s="4">
        <f t="shared" si="132"/>
        <v>7</v>
      </c>
      <c r="V4283">
        <f t="shared" si="133"/>
        <v>28</v>
      </c>
    </row>
    <row r="4284" spans="1:22" x14ac:dyDescent="0.25">
      <c r="A4284">
        <v>3939</v>
      </c>
      <c r="B4284" t="str">
        <f>"E"&amp;A4284</f>
        <v>E3939</v>
      </c>
      <c r="C4284" t="s">
        <v>119</v>
      </c>
      <c r="D4284">
        <v>2</v>
      </c>
      <c r="E4284">
        <f>IF(D4284&lt;4,D4284,4)</f>
        <v>2</v>
      </c>
      <c r="F4284" s="1">
        <v>40037</v>
      </c>
      <c r="G4284" s="1">
        <v>40276</v>
      </c>
      <c r="H4284" s="3">
        <f>G4284-F4284</f>
        <v>239</v>
      </c>
      <c r="I4284" s="3">
        <f>IF(H4284&lt;=60,1,IF(H4284&lt;=150,2,3))</f>
        <v>3</v>
      </c>
      <c r="J4284">
        <v>26</v>
      </c>
      <c r="K4284">
        <v>4.5999999999999996</v>
      </c>
      <c r="L4284">
        <v>3.48</v>
      </c>
      <c r="M4284">
        <v>34</v>
      </c>
      <c r="N4284">
        <f>LOG(M4284/100,2)+3</f>
        <v>1.443606651475615</v>
      </c>
      <c r="O4284">
        <f>INDEX(lehmad!B$2:B$412,MATCH(klypsid!$B4284,lehmad!$A$2:$A$412,0))</f>
        <v>38818</v>
      </c>
      <c r="P4284">
        <f>INDEX(lehmad!D$2:D$412,MATCH(klypsid!$B4284,lehmad!$A$2:$A$412,0))</f>
        <v>105</v>
      </c>
      <c r="Q4284">
        <f>INDEX(lehmad!E$2:E$412,MATCH(klypsid!$B4284,lehmad!$A$2:$A$412,0))</f>
        <v>1</v>
      </c>
      <c r="R4284" t="str">
        <f>INDEX(lehmad!F$2:F$412,MATCH(klypsid!$B4284,lehmad!$A$2:$A$412,0))</f>
        <v>RAMOS</v>
      </c>
      <c r="S4284">
        <f>INDEX(lehmad!H$2:H$412,MATCH(klypsid!$B4284,lehmad!$A$2:$A$412,0))</f>
        <v>113</v>
      </c>
      <c r="T4284">
        <f>INDEX(lehmad!K$2:K$412,MATCH(klypsid!$B4284,lehmad!$A$2:$A$412,0))</f>
        <v>127</v>
      </c>
      <c r="U4284" s="4">
        <f t="shared" si="132"/>
        <v>8</v>
      </c>
      <c r="V4284">
        <f t="shared" si="133"/>
        <v>34</v>
      </c>
    </row>
    <row r="4285" spans="1:22" x14ac:dyDescent="0.25">
      <c r="A4285">
        <v>3939</v>
      </c>
      <c r="B4285" t="str">
        <f>"E"&amp;A4285</f>
        <v>E3939</v>
      </c>
      <c r="C4285" t="s">
        <v>119</v>
      </c>
      <c r="D4285">
        <v>2</v>
      </c>
      <c r="E4285">
        <f>IF(D4285&lt;4,D4285,4)</f>
        <v>2</v>
      </c>
      <c r="F4285" s="1">
        <v>40037</v>
      </c>
      <c r="G4285" s="1">
        <v>40304</v>
      </c>
      <c r="H4285" s="3">
        <f>G4285-F4285</f>
        <v>267</v>
      </c>
      <c r="I4285" s="3">
        <f>IF(H4285&lt;=60,1,IF(H4285&lt;=150,2,3))</f>
        <v>3</v>
      </c>
      <c r="J4285">
        <v>25.9</v>
      </c>
      <c r="K4285">
        <v>4.43</v>
      </c>
      <c r="L4285">
        <v>3.36</v>
      </c>
      <c r="M4285">
        <v>29</v>
      </c>
      <c r="N4285">
        <f>LOG(M4285/100,2)+3</f>
        <v>1.2141248053528473</v>
      </c>
      <c r="O4285">
        <f>INDEX(lehmad!B$2:B$412,MATCH(klypsid!$B4285,lehmad!$A$2:$A$412,0))</f>
        <v>38818</v>
      </c>
      <c r="P4285">
        <f>INDEX(lehmad!D$2:D$412,MATCH(klypsid!$B4285,lehmad!$A$2:$A$412,0))</f>
        <v>105</v>
      </c>
      <c r="Q4285">
        <f>INDEX(lehmad!E$2:E$412,MATCH(klypsid!$B4285,lehmad!$A$2:$A$412,0))</f>
        <v>1</v>
      </c>
      <c r="R4285" t="str">
        <f>INDEX(lehmad!F$2:F$412,MATCH(klypsid!$B4285,lehmad!$A$2:$A$412,0))</f>
        <v>RAMOS</v>
      </c>
      <c r="S4285">
        <f>INDEX(lehmad!H$2:H$412,MATCH(klypsid!$B4285,lehmad!$A$2:$A$412,0))</f>
        <v>113</v>
      </c>
      <c r="T4285">
        <f>INDEX(lehmad!K$2:K$412,MATCH(klypsid!$B4285,lehmad!$A$2:$A$412,0))</f>
        <v>127</v>
      </c>
      <c r="U4285" s="4">
        <f t="shared" si="132"/>
        <v>9</v>
      </c>
      <c r="V4285">
        <f t="shared" si="133"/>
        <v>28</v>
      </c>
    </row>
    <row r="4286" spans="1:22" x14ac:dyDescent="0.25">
      <c r="A4286">
        <v>3939</v>
      </c>
      <c r="B4286" t="str">
        <f>"E"&amp;A4286</f>
        <v>E3939</v>
      </c>
      <c r="C4286" t="s">
        <v>119</v>
      </c>
      <c r="D4286">
        <v>2</v>
      </c>
      <c r="E4286">
        <f>IF(D4286&lt;4,D4286,4)</f>
        <v>2</v>
      </c>
      <c r="F4286" s="1">
        <v>40037</v>
      </c>
      <c r="G4286" s="1">
        <v>40336</v>
      </c>
      <c r="H4286" s="3">
        <f>G4286-F4286</f>
        <v>299</v>
      </c>
      <c r="I4286" s="3">
        <f>IF(H4286&lt;=60,1,IF(H4286&lt;=150,2,3))</f>
        <v>3</v>
      </c>
      <c r="J4286">
        <v>26.6</v>
      </c>
      <c r="K4286">
        <v>4.4400000000000004</v>
      </c>
      <c r="L4286">
        <v>3.25</v>
      </c>
      <c r="M4286">
        <v>34</v>
      </c>
      <c r="N4286">
        <f>LOG(M4286/100,2)+3</f>
        <v>1.443606651475615</v>
      </c>
      <c r="O4286">
        <f>INDEX(lehmad!B$2:B$412,MATCH(klypsid!$B4286,lehmad!$A$2:$A$412,0))</f>
        <v>38818</v>
      </c>
      <c r="P4286">
        <f>INDEX(lehmad!D$2:D$412,MATCH(klypsid!$B4286,lehmad!$A$2:$A$412,0))</f>
        <v>105</v>
      </c>
      <c r="Q4286">
        <f>INDEX(lehmad!E$2:E$412,MATCH(klypsid!$B4286,lehmad!$A$2:$A$412,0))</f>
        <v>1</v>
      </c>
      <c r="R4286" t="str">
        <f>INDEX(lehmad!F$2:F$412,MATCH(klypsid!$B4286,lehmad!$A$2:$A$412,0))</f>
        <v>RAMOS</v>
      </c>
      <c r="S4286">
        <f>INDEX(lehmad!H$2:H$412,MATCH(klypsid!$B4286,lehmad!$A$2:$A$412,0))</f>
        <v>113</v>
      </c>
      <c r="T4286">
        <f>INDEX(lehmad!K$2:K$412,MATCH(klypsid!$B4286,lehmad!$A$2:$A$412,0))</f>
        <v>127</v>
      </c>
      <c r="U4286" s="4">
        <f t="shared" si="132"/>
        <v>10</v>
      </c>
      <c r="V4286">
        <f t="shared" si="133"/>
        <v>32</v>
      </c>
    </row>
    <row r="4287" spans="1:22" x14ac:dyDescent="0.25">
      <c r="A4287">
        <v>3939</v>
      </c>
      <c r="B4287" t="str">
        <f>"E"&amp;A4287</f>
        <v>E3939</v>
      </c>
      <c r="C4287" t="s">
        <v>119</v>
      </c>
      <c r="D4287">
        <v>2</v>
      </c>
      <c r="E4287">
        <f>IF(D4287&lt;4,D4287,4)</f>
        <v>2</v>
      </c>
      <c r="F4287" s="1">
        <v>40037</v>
      </c>
      <c r="G4287" s="1">
        <v>40371</v>
      </c>
      <c r="H4287" s="3">
        <f>G4287-F4287</f>
        <v>334</v>
      </c>
      <c r="I4287" s="3">
        <f>IF(H4287&lt;=60,1,IF(H4287&lt;=150,2,3))</f>
        <v>3</v>
      </c>
      <c r="J4287">
        <v>24.7</v>
      </c>
      <c r="K4287">
        <v>4.26</v>
      </c>
      <c r="L4287">
        <v>3.32</v>
      </c>
      <c r="M4287">
        <v>37</v>
      </c>
      <c r="N4287">
        <f>LOG(M4287/100,2)+3</f>
        <v>1.5655971758542251</v>
      </c>
      <c r="O4287">
        <f>INDEX(lehmad!B$2:B$412,MATCH(klypsid!$B4287,lehmad!$A$2:$A$412,0))</f>
        <v>38818</v>
      </c>
      <c r="P4287">
        <f>INDEX(lehmad!D$2:D$412,MATCH(klypsid!$B4287,lehmad!$A$2:$A$412,0))</f>
        <v>105</v>
      </c>
      <c r="Q4287">
        <f>INDEX(lehmad!E$2:E$412,MATCH(klypsid!$B4287,lehmad!$A$2:$A$412,0))</f>
        <v>1</v>
      </c>
      <c r="R4287" t="str">
        <f>INDEX(lehmad!F$2:F$412,MATCH(klypsid!$B4287,lehmad!$A$2:$A$412,0))</f>
        <v>RAMOS</v>
      </c>
      <c r="S4287">
        <f>INDEX(lehmad!H$2:H$412,MATCH(klypsid!$B4287,lehmad!$A$2:$A$412,0))</f>
        <v>113</v>
      </c>
      <c r="T4287">
        <f>INDEX(lehmad!K$2:K$412,MATCH(klypsid!$B4287,lehmad!$A$2:$A$412,0))</f>
        <v>127</v>
      </c>
      <c r="U4287" s="4">
        <f t="shared" si="132"/>
        <v>11</v>
      </c>
      <c r="V4287">
        <f t="shared" si="133"/>
        <v>35</v>
      </c>
    </row>
    <row r="4288" spans="1:22" x14ac:dyDescent="0.25">
      <c r="A4288">
        <v>3943</v>
      </c>
      <c r="B4288" t="str">
        <f>"E"&amp;A4288</f>
        <v>E3943</v>
      </c>
      <c r="C4288" t="s">
        <v>120</v>
      </c>
      <c r="D4288">
        <v>1</v>
      </c>
      <c r="E4288">
        <f>IF(D4288&lt;4,D4288,4)</f>
        <v>1</v>
      </c>
      <c r="F4288" s="1">
        <v>39558</v>
      </c>
      <c r="G4288" s="1">
        <v>39572</v>
      </c>
      <c r="H4288" s="3">
        <f>G4288-F4288</f>
        <v>14</v>
      </c>
      <c r="I4288" s="3">
        <f>IF(H4288&lt;=60,1,IF(H4288&lt;=150,2,3))</f>
        <v>1</v>
      </c>
      <c r="J4288">
        <v>44.7</v>
      </c>
      <c r="K4288">
        <v>4.68</v>
      </c>
      <c r="L4288">
        <v>2.99</v>
      </c>
      <c r="M4288">
        <v>41</v>
      </c>
      <c r="N4288">
        <f>LOG(M4288/100,2)+3</f>
        <v>1.7136958148433588</v>
      </c>
      <c r="O4288">
        <f>INDEX(lehmad!B$2:B$412,MATCH(klypsid!$B4288,lehmad!$A$2:$A$412,0))</f>
        <v>38820</v>
      </c>
      <c r="P4288">
        <f>INDEX(lehmad!D$2:D$412,MATCH(klypsid!$B4288,lehmad!$A$2:$A$412,0))</f>
        <v>121</v>
      </c>
      <c r="Q4288">
        <f>INDEX(lehmad!E$2:E$412,MATCH(klypsid!$B4288,lehmad!$A$2:$A$412,0))</f>
        <v>1</v>
      </c>
      <c r="R4288" t="str">
        <f>INDEX(lehmad!F$2:F$412,MATCH(klypsid!$B4288,lehmad!$A$2:$A$412,0))</f>
        <v>LANCELOT-ET</v>
      </c>
      <c r="S4288">
        <f>INDEX(lehmad!H$2:H$412,MATCH(klypsid!$B4288,lehmad!$A$2:$A$412,0))</f>
        <v>126</v>
      </c>
      <c r="T4288">
        <f>INDEX(lehmad!K$2:K$412,MATCH(klypsid!$B4288,lehmad!$A$2:$A$412,0))</f>
        <v>122</v>
      </c>
      <c r="U4288" s="4">
        <f t="shared" si="132"/>
        <v>1</v>
      </c>
      <c r="V4288">
        <f t="shared" si="133"/>
        <v>14</v>
      </c>
    </row>
    <row r="4289" spans="1:22" x14ac:dyDescent="0.25">
      <c r="A4289">
        <v>3943</v>
      </c>
      <c r="B4289" t="str">
        <f>"E"&amp;A4289</f>
        <v>E3943</v>
      </c>
      <c r="C4289" t="s">
        <v>120</v>
      </c>
      <c r="D4289">
        <v>1</v>
      </c>
      <c r="E4289">
        <f>IF(D4289&lt;4,D4289,4)</f>
        <v>1</v>
      </c>
      <c r="F4289" s="1">
        <v>39558</v>
      </c>
      <c r="G4289" s="1">
        <v>39600</v>
      </c>
      <c r="H4289" s="3">
        <f>G4289-F4289</f>
        <v>42</v>
      </c>
      <c r="I4289" s="3">
        <f>IF(H4289&lt;=60,1,IF(H4289&lt;=150,2,3))</f>
        <v>1</v>
      </c>
      <c r="J4289">
        <v>50.6</v>
      </c>
      <c r="K4289">
        <v>3.04</v>
      </c>
      <c r="L4289">
        <v>2.72</v>
      </c>
      <c r="M4289">
        <v>66</v>
      </c>
      <c r="N4289">
        <f>LOG(M4289/100,2)+3</f>
        <v>2.400537929583729</v>
      </c>
      <c r="O4289">
        <f>INDEX(lehmad!B$2:B$412,MATCH(klypsid!$B4289,lehmad!$A$2:$A$412,0))</f>
        <v>38820</v>
      </c>
      <c r="P4289">
        <f>INDEX(lehmad!D$2:D$412,MATCH(klypsid!$B4289,lehmad!$A$2:$A$412,0))</f>
        <v>121</v>
      </c>
      <c r="Q4289">
        <f>INDEX(lehmad!E$2:E$412,MATCH(klypsid!$B4289,lehmad!$A$2:$A$412,0))</f>
        <v>1</v>
      </c>
      <c r="R4289" t="str">
        <f>INDEX(lehmad!F$2:F$412,MATCH(klypsid!$B4289,lehmad!$A$2:$A$412,0))</f>
        <v>LANCELOT-ET</v>
      </c>
      <c r="S4289">
        <f>INDEX(lehmad!H$2:H$412,MATCH(klypsid!$B4289,lehmad!$A$2:$A$412,0))</f>
        <v>126</v>
      </c>
      <c r="T4289">
        <f>INDEX(lehmad!K$2:K$412,MATCH(klypsid!$B4289,lehmad!$A$2:$A$412,0))</f>
        <v>122</v>
      </c>
      <c r="U4289" s="4">
        <f t="shared" si="132"/>
        <v>2</v>
      </c>
      <c r="V4289">
        <f t="shared" si="133"/>
        <v>28</v>
      </c>
    </row>
    <row r="4290" spans="1:22" x14ac:dyDescent="0.25">
      <c r="A4290">
        <v>3943</v>
      </c>
      <c r="B4290" t="str">
        <f>"E"&amp;A4290</f>
        <v>E3943</v>
      </c>
      <c r="C4290" t="s">
        <v>120</v>
      </c>
      <c r="D4290">
        <v>1</v>
      </c>
      <c r="E4290">
        <f>IF(D4290&lt;4,D4290,4)</f>
        <v>1</v>
      </c>
      <c r="F4290" s="1">
        <v>39558</v>
      </c>
      <c r="G4290" s="1">
        <v>39631</v>
      </c>
      <c r="H4290" s="3">
        <f>G4290-F4290</f>
        <v>73</v>
      </c>
      <c r="I4290" s="3">
        <f>IF(H4290&lt;=60,1,IF(H4290&lt;=150,2,3))</f>
        <v>2</v>
      </c>
      <c r="J4290">
        <v>46.8</v>
      </c>
      <c r="K4290">
        <v>3.29</v>
      </c>
      <c r="L4290">
        <v>2.83</v>
      </c>
      <c r="M4290">
        <v>82</v>
      </c>
      <c r="N4290">
        <f>LOG(M4290/100,2)+3</f>
        <v>2.713695814843359</v>
      </c>
      <c r="O4290">
        <f>INDEX(lehmad!B$2:B$412,MATCH(klypsid!$B4290,lehmad!$A$2:$A$412,0))</f>
        <v>38820</v>
      </c>
      <c r="P4290">
        <f>INDEX(lehmad!D$2:D$412,MATCH(klypsid!$B4290,lehmad!$A$2:$A$412,0))</f>
        <v>121</v>
      </c>
      <c r="Q4290">
        <f>INDEX(lehmad!E$2:E$412,MATCH(klypsid!$B4290,lehmad!$A$2:$A$412,0))</f>
        <v>1</v>
      </c>
      <c r="R4290" t="str">
        <f>INDEX(lehmad!F$2:F$412,MATCH(klypsid!$B4290,lehmad!$A$2:$A$412,0))</f>
        <v>LANCELOT-ET</v>
      </c>
      <c r="S4290">
        <f>INDEX(lehmad!H$2:H$412,MATCH(klypsid!$B4290,lehmad!$A$2:$A$412,0))</f>
        <v>126</v>
      </c>
      <c r="T4290">
        <f>INDEX(lehmad!K$2:K$412,MATCH(klypsid!$B4290,lehmad!$A$2:$A$412,0))</f>
        <v>122</v>
      </c>
      <c r="U4290" s="4">
        <f t="shared" si="132"/>
        <v>3</v>
      </c>
      <c r="V4290">
        <f t="shared" si="133"/>
        <v>31</v>
      </c>
    </row>
    <row r="4291" spans="1:22" x14ac:dyDescent="0.25">
      <c r="A4291">
        <v>3943</v>
      </c>
      <c r="B4291" t="str">
        <f>"E"&amp;A4291</f>
        <v>E3943</v>
      </c>
      <c r="C4291" t="s">
        <v>120</v>
      </c>
      <c r="D4291">
        <v>1</v>
      </c>
      <c r="E4291">
        <f>IF(D4291&lt;4,D4291,4)</f>
        <v>1</v>
      </c>
      <c r="F4291" s="1">
        <v>39558</v>
      </c>
      <c r="G4291" s="1">
        <v>39663</v>
      </c>
      <c r="H4291" s="3">
        <f>G4291-F4291</f>
        <v>105</v>
      </c>
      <c r="I4291" s="3">
        <f>IF(H4291&lt;=60,1,IF(H4291&lt;=150,2,3))</f>
        <v>2</v>
      </c>
      <c r="J4291">
        <v>41.4</v>
      </c>
      <c r="K4291">
        <v>4.33</v>
      </c>
      <c r="L4291">
        <v>3</v>
      </c>
      <c r="M4291">
        <v>93</v>
      </c>
      <c r="N4291">
        <f>LOG(M4291/100,2)+3</f>
        <v>2.8953026213333066</v>
      </c>
      <c r="O4291">
        <f>INDEX(lehmad!B$2:B$412,MATCH(klypsid!$B4291,lehmad!$A$2:$A$412,0))</f>
        <v>38820</v>
      </c>
      <c r="P4291">
        <f>INDEX(lehmad!D$2:D$412,MATCH(klypsid!$B4291,lehmad!$A$2:$A$412,0))</f>
        <v>121</v>
      </c>
      <c r="Q4291">
        <f>INDEX(lehmad!E$2:E$412,MATCH(klypsid!$B4291,lehmad!$A$2:$A$412,0))</f>
        <v>1</v>
      </c>
      <c r="R4291" t="str">
        <f>INDEX(lehmad!F$2:F$412,MATCH(klypsid!$B4291,lehmad!$A$2:$A$412,0))</f>
        <v>LANCELOT-ET</v>
      </c>
      <c r="S4291">
        <f>INDEX(lehmad!H$2:H$412,MATCH(klypsid!$B4291,lehmad!$A$2:$A$412,0))</f>
        <v>126</v>
      </c>
      <c r="T4291">
        <f>INDEX(lehmad!K$2:K$412,MATCH(klypsid!$B4291,lehmad!$A$2:$A$412,0))</f>
        <v>122</v>
      </c>
      <c r="U4291" s="4">
        <f t="shared" ref="U4291:U4354" si="134">IF(AND(A4291=A4290,D4291=D4290),U4290+1,1)</f>
        <v>4</v>
      </c>
      <c r="V4291">
        <f t="shared" ref="V4291:V4354" si="135">IF(AND(A4291=A4290,D4291=D4290),G4291-G4290,G4291-F4291)</f>
        <v>32</v>
      </c>
    </row>
    <row r="4292" spans="1:22" x14ac:dyDescent="0.25">
      <c r="A4292">
        <v>3943</v>
      </c>
      <c r="B4292" t="str">
        <f>"E"&amp;A4292</f>
        <v>E3943</v>
      </c>
      <c r="C4292" t="s">
        <v>120</v>
      </c>
      <c r="D4292">
        <v>1</v>
      </c>
      <c r="E4292">
        <f>IF(D4292&lt;4,D4292,4)</f>
        <v>1</v>
      </c>
      <c r="F4292" s="1">
        <v>39558</v>
      </c>
      <c r="G4292" s="1">
        <v>39693</v>
      </c>
      <c r="H4292" s="3">
        <f>G4292-F4292</f>
        <v>135</v>
      </c>
      <c r="I4292" s="3">
        <f>IF(H4292&lt;=60,1,IF(H4292&lt;=150,2,3))</f>
        <v>2</v>
      </c>
      <c r="J4292">
        <v>44.1</v>
      </c>
      <c r="K4292">
        <v>3.1</v>
      </c>
      <c r="L4292">
        <v>3.19</v>
      </c>
      <c r="M4292">
        <v>36</v>
      </c>
      <c r="N4292">
        <f>LOG(M4292/100,2)+3</f>
        <v>1.5260688116675876</v>
      </c>
      <c r="O4292">
        <f>INDEX(lehmad!B$2:B$412,MATCH(klypsid!$B4292,lehmad!$A$2:$A$412,0))</f>
        <v>38820</v>
      </c>
      <c r="P4292">
        <f>INDEX(lehmad!D$2:D$412,MATCH(klypsid!$B4292,lehmad!$A$2:$A$412,0))</f>
        <v>121</v>
      </c>
      <c r="Q4292">
        <f>INDEX(lehmad!E$2:E$412,MATCH(klypsid!$B4292,lehmad!$A$2:$A$412,0))</f>
        <v>1</v>
      </c>
      <c r="R4292" t="str">
        <f>INDEX(lehmad!F$2:F$412,MATCH(klypsid!$B4292,lehmad!$A$2:$A$412,0))</f>
        <v>LANCELOT-ET</v>
      </c>
      <c r="S4292">
        <f>INDEX(lehmad!H$2:H$412,MATCH(klypsid!$B4292,lehmad!$A$2:$A$412,0))</f>
        <v>126</v>
      </c>
      <c r="T4292">
        <f>INDEX(lehmad!K$2:K$412,MATCH(klypsid!$B4292,lehmad!$A$2:$A$412,0))</f>
        <v>122</v>
      </c>
      <c r="U4292" s="4">
        <f t="shared" si="134"/>
        <v>5</v>
      </c>
      <c r="V4292">
        <f t="shared" si="135"/>
        <v>30</v>
      </c>
    </row>
    <row r="4293" spans="1:22" x14ac:dyDescent="0.25">
      <c r="A4293">
        <v>3943</v>
      </c>
      <c r="B4293" t="str">
        <f>"E"&amp;A4293</f>
        <v>E3943</v>
      </c>
      <c r="C4293" t="s">
        <v>120</v>
      </c>
      <c r="D4293">
        <v>1</v>
      </c>
      <c r="E4293">
        <f>IF(D4293&lt;4,D4293,4)</f>
        <v>1</v>
      </c>
      <c r="F4293" s="1">
        <v>39558</v>
      </c>
      <c r="G4293" s="1">
        <v>39722</v>
      </c>
      <c r="H4293" s="3">
        <f>G4293-F4293</f>
        <v>164</v>
      </c>
      <c r="I4293" s="3">
        <f>IF(H4293&lt;=60,1,IF(H4293&lt;=150,2,3))</f>
        <v>3</v>
      </c>
      <c r="J4293">
        <v>43.5</v>
      </c>
      <c r="K4293">
        <v>3.28</v>
      </c>
      <c r="L4293">
        <v>3.42</v>
      </c>
      <c r="M4293">
        <v>322</v>
      </c>
      <c r="N4293">
        <f>LOG(M4293/100,2)+3</f>
        <v>4.6870606883398924</v>
      </c>
      <c r="O4293">
        <f>INDEX(lehmad!B$2:B$412,MATCH(klypsid!$B4293,lehmad!$A$2:$A$412,0))</f>
        <v>38820</v>
      </c>
      <c r="P4293">
        <f>INDEX(lehmad!D$2:D$412,MATCH(klypsid!$B4293,lehmad!$A$2:$A$412,0))</f>
        <v>121</v>
      </c>
      <c r="Q4293">
        <f>INDEX(lehmad!E$2:E$412,MATCH(klypsid!$B4293,lehmad!$A$2:$A$412,0))</f>
        <v>1</v>
      </c>
      <c r="R4293" t="str">
        <f>INDEX(lehmad!F$2:F$412,MATCH(klypsid!$B4293,lehmad!$A$2:$A$412,0))</f>
        <v>LANCELOT-ET</v>
      </c>
      <c r="S4293">
        <f>INDEX(lehmad!H$2:H$412,MATCH(klypsid!$B4293,lehmad!$A$2:$A$412,0))</f>
        <v>126</v>
      </c>
      <c r="T4293">
        <f>INDEX(lehmad!K$2:K$412,MATCH(klypsid!$B4293,lehmad!$A$2:$A$412,0))</f>
        <v>122</v>
      </c>
      <c r="U4293" s="4">
        <f t="shared" si="134"/>
        <v>6</v>
      </c>
      <c r="V4293">
        <f t="shared" si="135"/>
        <v>29</v>
      </c>
    </row>
    <row r="4294" spans="1:22" x14ac:dyDescent="0.25">
      <c r="A4294">
        <v>3943</v>
      </c>
      <c r="B4294" t="str">
        <f>"E"&amp;A4294</f>
        <v>E3943</v>
      </c>
      <c r="C4294" t="s">
        <v>120</v>
      </c>
      <c r="D4294">
        <v>1</v>
      </c>
      <c r="E4294">
        <f>IF(D4294&lt;4,D4294,4)</f>
        <v>1</v>
      </c>
      <c r="F4294" s="1">
        <v>39558</v>
      </c>
      <c r="G4294" s="1">
        <v>39754</v>
      </c>
      <c r="H4294" s="3">
        <f>G4294-F4294</f>
        <v>196</v>
      </c>
      <c r="I4294" s="3">
        <f>IF(H4294&lt;=60,1,IF(H4294&lt;=150,2,3))</f>
        <v>3</v>
      </c>
      <c r="J4294">
        <v>41.4</v>
      </c>
      <c r="K4294">
        <v>3.74</v>
      </c>
      <c r="L4294">
        <v>3.44</v>
      </c>
      <c r="M4294">
        <v>155</v>
      </c>
      <c r="N4294">
        <f>LOG(M4294/100,2)+3</f>
        <v>3.6322682154995132</v>
      </c>
      <c r="O4294">
        <f>INDEX(lehmad!B$2:B$412,MATCH(klypsid!$B4294,lehmad!$A$2:$A$412,0))</f>
        <v>38820</v>
      </c>
      <c r="P4294">
        <f>INDEX(lehmad!D$2:D$412,MATCH(klypsid!$B4294,lehmad!$A$2:$A$412,0))</f>
        <v>121</v>
      </c>
      <c r="Q4294">
        <f>INDEX(lehmad!E$2:E$412,MATCH(klypsid!$B4294,lehmad!$A$2:$A$412,0))</f>
        <v>1</v>
      </c>
      <c r="R4294" t="str">
        <f>INDEX(lehmad!F$2:F$412,MATCH(klypsid!$B4294,lehmad!$A$2:$A$412,0))</f>
        <v>LANCELOT-ET</v>
      </c>
      <c r="S4294">
        <f>INDEX(lehmad!H$2:H$412,MATCH(klypsid!$B4294,lehmad!$A$2:$A$412,0))</f>
        <v>126</v>
      </c>
      <c r="T4294">
        <f>INDEX(lehmad!K$2:K$412,MATCH(klypsid!$B4294,lehmad!$A$2:$A$412,0))</f>
        <v>122</v>
      </c>
      <c r="U4294" s="4">
        <f t="shared" si="134"/>
        <v>7</v>
      </c>
      <c r="V4294">
        <f t="shared" si="135"/>
        <v>32</v>
      </c>
    </row>
    <row r="4295" spans="1:22" x14ac:dyDescent="0.25">
      <c r="A4295">
        <v>3943</v>
      </c>
      <c r="B4295" t="str">
        <f>"E"&amp;A4295</f>
        <v>E3943</v>
      </c>
      <c r="C4295" t="s">
        <v>120</v>
      </c>
      <c r="D4295">
        <v>1</v>
      </c>
      <c r="E4295">
        <f>IF(D4295&lt;4,D4295,4)</f>
        <v>1</v>
      </c>
      <c r="F4295" s="1">
        <v>39558</v>
      </c>
      <c r="G4295" s="1">
        <v>39783</v>
      </c>
      <c r="H4295" s="3">
        <f>G4295-F4295</f>
        <v>225</v>
      </c>
      <c r="I4295" s="3">
        <f>IF(H4295&lt;=60,1,IF(H4295&lt;=150,2,3))</f>
        <v>3</v>
      </c>
      <c r="J4295">
        <v>39.5</v>
      </c>
      <c r="K4295">
        <v>3.68</v>
      </c>
      <c r="L4295">
        <v>3.39</v>
      </c>
      <c r="M4295">
        <v>98</v>
      </c>
      <c r="N4295">
        <f>LOG(M4295/100,2)+3</f>
        <v>2.9708536543404835</v>
      </c>
      <c r="O4295">
        <f>INDEX(lehmad!B$2:B$412,MATCH(klypsid!$B4295,lehmad!$A$2:$A$412,0))</f>
        <v>38820</v>
      </c>
      <c r="P4295">
        <f>INDEX(lehmad!D$2:D$412,MATCH(klypsid!$B4295,lehmad!$A$2:$A$412,0))</f>
        <v>121</v>
      </c>
      <c r="Q4295">
        <f>INDEX(lehmad!E$2:E$412,MATCH(klypsid!$B4295,lehmad!$A$2:$A$412,0))</f>
        <v>1</v>
      </c>
      <c r="R4295" t="str">
        <f>INDEX(lehmad!F$2:F$412,MATCH(klypsid!$B4295,lehmad!$A$2:$A$412,0))</f>
        <v>LANCELOT-ET</v>
      </c>
      <c r="S4295">
        <f>INDEX(lehmad!H$2:H$412,MATCH(klypsid!$B4295,lehmad!$A$2:$A$412,0))</f>
        <v>126</v>
      </c>
      <c r="T4295">
        <f>INDEX(lehmad!K$2:K$412,MATCH(klypsid!$B4295,lehmad!$A$2:$A$412,0))</f>
        <v>122</v>
      </c>
      <c r="U4295" s="4">
        <f t="shared" si="134"/>
        <v>8</v>
      </c>
      <c r="V4295">
        <f t="shared" si="135"/>
        <v>29</v>
      </c>
    </row>
    <row r="4296" spans="1:22" x14ac:dyDescent="0.25">
      <c r="A4296">
        <v>3943</v>
      </c>
      <c r="B4296" t="str">
        <f>"E"&amp;A4296</f>
        <v>E3943</v>
      </c>
      <c r="C4296" t="s">
        <v>120</v>
      </c>
      <c r="D4296">
        <v>1</v>
      </c>
      <c r="E4296">
        <f>IF(D4296&lt;4,D4296,4)</f>
        <v>1</v>
      </c>
      <c r="F4296" s="1">
        <v>39558</v>
      </c>
      <c r="G4296" s="1">
        <v>39817</v>
      </c>
      <c r="H4296" s="3">
        <f>G4296-F4296</f>
        <v>259</v>
      </c>
      <c r="I4296" s="3">
        <f>IF(H4296&lt;=60,1,IF(H4296&lt;=150,2,3))</f>
        <v>3</v>
      </c>
      <c r="J4296">
        <v>39.200000000000003</v>
      </c>
      <c r="K4296">
        <v>3.69</v>
      </c>
      <c r="L4296">
        <v>3.52</v>
      </c>
      <c r="M4296">
        <v>147</v>
      </c>
      <c r="N4296">
        <f>LOG(M4296/100,2)+3</f>
        <v>3.5558161550616396</v>
      </c>
      <c r="O4296">
        <f>INDEX(lehmad!B$2:B$412,MATCH(klypsid!$B4296,lehmad!$A$2:$A$412,0))</f>
        <v>38820</v>
      </c>
      <c r="P4296">
        <f>INDEX(lehmad!D$2:D$412,MATCH(klypsid!$B4296,lehmad!$A$2:$A$412,0))</f>
        <v>121</v>
      </c>
      <c r="Q4296">
        <f>INDEX(lehmad!E$2:E$412,MATCH(klypsid!$B4296,lehmad!$A$2:$A$412,0))</f>
        <v>1</v>
      </c>
      <c r="R4296" t="str">
        <f>INDEX(lehmad!F$2:F$412,MATCH(klypsid!$B4296,lehmad!$A$2:$A$412,0))</f>
        <v>LANCELOT-ET</v>
      </c>
      <c r="S4296">
        <f>INDEX(lehmad!H$2:H$412,MATCH(klypsid!$B4296,lehmad!$A$2:$A$412,0))</f>
        <v>126</v>
      </c>
      <c r="T4296">
        <f>INDEX(lehmad!K$2:K$412,MATCH(klypsid!$B4296,lehmad!$A$2:$A$412,0))</f>
        <v>122</v>
      </c>
      <c r="U4296" s="4">
        <f t="shared" si="134"/>
        <v>9</v>
      </c>
      <c r="V4296">
        <f t="shared" si="135"/>
        <v>34</v>
      </c>
    </row>
    <row r="4297" spans="1:22" x14ac:dyDescent="0.25">
      <c r="A4297">
        <v>3943</v>
      </c>
      <c r="B4297" t="str">
        <f>"E"&amp;A4297</f>
        <v>E3943</v>
      </c>
      <c r="C4297" t="s">
        <v>120</v>
      </c>
      <c r="D4297">
        <v>1</v>
      </c>
      <c r="E4297">
        <f>IF(D4297&lt;4,D4297,4)</f>
        <v>1</v>
      </c>
      <c r="F4297" s="1">
        <v>39558</v>
      </c>
      <c r="G4297" s="1">
        <v>39845</v>
      </c>
      <c r="H4297" s="3">
        <f>G4297-F4297</f>
        <v>287</v>
      </c>
      <c r="I4297" s="3">
        <f>IF(H4297&lt;=60,1,IF(H4297&lt;=150,2,3))</f>
        <v>3</v>
      </c>
      <c r="J4297">
        <v>37.4</v>
      </c>
      <c r="K4297">
        <v>3.47</v>
      </c>
      <c r="L4297">
        <v>3.5</v>
      </c>
      <c r="M4297">
        <v>114</v>
      </c>
      <c r="N4297">
        <f>LOG(M4297/100,2)+3</f>
        <v>3.1890338243900169</v>
      </c>
      <c r="O4297">
        <f>INDEX(lehmad!B$2:B$412,MATCH(klypsid!$B4297,lehmad!$A$2:$A$412,0))</f>
        <v>38820</v>
      </c>
      <c r="P4297">
        <f>INDEX(lehmad!D$2:D$412,MATCH(klypsid!$B4297,lehmad!$A$2:$A$412,0))</f>
        <v>121</v>
      </c>
      <c r="Q4297">
        <f>INDEX(lehmad!E$2:E$412,MATCH(klypsid!$B4297,lehmad!$A$2:$A$412,0))</f>
        <v>1</v>
      </c>
      <c r="R4297" t="str">
        <f>INDEX(lehmad!F$2:F$412,MATCH(klypsid!$B4297,lehmad!$A$2:$A$412,0))</f>
        <v>LANCELOT-ET</v>
      </c>
      <c r="S4297">
        <f>INDEX(lehmad!H$2:H$412,MATCH(klypsid!$B4297,lehmad!$A$2:$A$412,0))</f>
        <v>126</v>
      </c>
      <c r="T4297">
        <f>INDEX(lehmad!K$2:K$412,MATCH(klypsid!$B4297,lehmad!$A$2:$A$412,0))</f>
        <v>122</v>
      </c>
      <c r="U4297" s="4">
        <f t="shared" si="134"/>
        <v>10</v>
      </c>
      <c r="V4297">
        <f t="shared" si="135"/>
        <v>28</v>
      </c>
    </row>
    <row r="4298" spans="1:22" x14ac:dyDescent="0.25">
      <c r="A4298">
        <v>3943</v>
      </c>
      <c r="B4298" t="str">
        <f>"E"&amp;A4298</f>
        <v>E3943</v>
      </c>
      <c r="C4298" t="s">
        <v>120</v>
      </c>
      <c r="D4298">
        <v>1</v>
      </c>
      <c r="E4298">
        <f>IF(D4298&lt;4,D4298,4)</f>
        <v>1</v>
      </c>
      <c r="F4298" s="1">
        <v>39558</v>
      </c>
      <c r="G4298" s="1">
        <v>39875</v>
      </c>
      <c r="H4298" s="3">
        <f>G4298-F4298</f>
        <v>317</v>
      </c>
      <c r="I4298" s="3">
        <f>IF(H4298&lt;=60,1,IF(H4298&lt;=150,2,3))</f>
        <v>3</v>
      </c>
      <c r="J4298">
        <v>35.299999999999997</v>
      </c>
      <c r="K4298">
        <v>3.74</v>
      </c>
      <c r="L4298">
        <v>3.51</v>
      </c>
      <c r="M4298">
        <v>581</v>
      </c>
      <c r="N4298">
        <f>LOG(M4298/100,2)+3</f>
        <v>5.5385381636298039</v>
      </c>
      <c r="O4298">
        <f>INDEX(lehmad!B$2:B$412,MATCH(klypsid!$B4298,lehmad!$A$2:$A$412,0))</f>
        <v>38820</v>
      </c>
      <c r="P4298">
        <f>INDEX(lehmad!D$2:D$412,MATCH(klypsid!$B4298,lehmad!$A$2:$A$412,0))</f>
        <v>121</v>
      </c>
      <c r="Q4298">
        <f>INDEX(lehmad!E$2:E$412,MATCH(klypsid!$B4298,lehmad!$A$2:$A$412,0))</f>
        <v>1</v>
      </c>
      <c r="R4298" t="str">
        <f>INDEX(lehmad!F$2:F$412,MATCH(klypsid!$B4298,lehmad!$A$2:$A$412,0))</f>
        <v>LANCELOT-ET</v>
      </c>
      <c r="S4298">
        <f>INDEX(lehmad!H$2:H$412,MATCH(klypsid!$B4298,lehmad!$A$2:$A$412,0))</f>
        <v>126</v>
      </c>
      <c r="T4298">
        <f>INDEX(lehmad!K$2:K$412,MATCH(klypsid!$B4298,lehmad!$A$2:$A$412,0))</f>
        <v>122</v>
      </c>
      <c r="U4298" s="4">
        <f t="shared" si="134"/>
        <v>11</v>
      </c>
      <c r="V4298">
        <f t="shared" si="135"/>
        <v>30</v>
      </c>
    </row>
    <row r="4299" spans="1:22" x14ac:dyDescent="0.25">
      <c r="A4299">
        <v>3943</v>
      </c>
      <c r="B4299" t="str">
        <f>"E"&amp;A4299</f>
        <v>E3943</v>
      </c>
      <c r="C4299" t="s">
        <v>120</v>
      </c>
      <c r="D4299">
        <v>1</v>
      </c>
      <c r="E4299">
        <f>IF(D4299&lt;4,D4299,4)</f>
        <v>1</v>
      </c>
      <c r="F4299" s="1">
        <v>39558</v>
      </c>
      <c r="G4299" s="1">
        <v>39908</v>
      </c>
      <c r="H4299" s="3">
        <f>G4299-F4299</f>
        <v>350</v>
      </c>
      <c r="I4299" s="3">
        <f>IF(H4299&lt;=60,1,IF(H4299&lt;=150,2,3))</f>
        <v>3</v>
      </c>
      <c r="J4299">
        <v>28.1</v>
      </c>
      <c r="K4299">
        <v>3.44</v>
      </c>
      <c r="L4299">
        <v>3.52</v>
      </c>
      <c r="M4299">
        <v>143</v>
      </c>
      <c r="N4299">
        <f>LOG(M4299/100,2)+3</f>
        <v>3.5160151470036647</v>
      </c>
      <c r="O4299">
        <f>INDEX(lehmad!B$2:B$412,MATCH(klypsid!$B4299,lehmad!$A$2:$A$412,0))</f>
        <v>38820</v>
      </c>
      <c r="P4299">
        <f>INDEX(lehmad!D$2:D$412,MATCH(klypsid!$B4299,lehmad!$A$2:$A$412,0))</f>
        <v>121</v>
      </c>
      <c r="Q4299">
        <f>INDEX(lehmad!E$2:E$412,MATCH(klypsid!$B4299,lehmad!$A$2:$A$412,0))</f>
        <v>1</v>
      </c>
      <c r="R4299" t="str">
        <f>INDEX(lehmad!F$2:F$412,MATCH(klypsid!$B4299,lehmad!$A$2:$A$412,0))</f>
        <v>LANCELOT-ET</v>
      </c>
      <c r="S4299">
        <f>INDEX(lehmad!H$2:H$412,MATCH(klypsid!$B4299,lehmad!$A$2:$A$412,0))</f>
        <v>126</v>
      </c>
      <c r="T4299">
        <f>INDEX(lehmad!K$2:K$412,MATCH(klypsid!$B4299,lehmad!$A$2:$A$412,0))</f>
        <v>122</v>
      </c>
      <c r="U4299" s="4">
        <f t="shared" si="134"/>
        <v>12</v>
      </c>
      <c r="V4299">
        <f t="shared" si="135"/>
        <v>33</v>
      </c>
    </row>
    <row r="4300" spans="1:22" x14ac:dyDescent="0.25">
      <c r="A4300">
        <v>3943</v>
      </c>
      <c r="B4300" t="str">
        <f>"E"&amp;A4300</f>
        <v>E3943</v>
      </c>
      <c r="C4300" t="s">
        <v>120</v>
      </c>
      <c r="D4300">
        <v>1</v>
      </c>
      <c r="E4300">
        <f>IF(D4300&lt;4,D4300,4)</f>
        <v>1</v>
      </c>
      <c r="F4300" s="1">
        <v>39558</v>
      </c>
      <c r="G4300" s="1">
        <v>39944</v>
      </c>
      <c r="H4300" s="3">
        <f>G4300-F4300</f>
        <v>386</v>
      </c>
      <c r="I4300" s="3">
        <f>IF(H4300&lt;=60,1,IF(H4300&lt;=150,2,3))</f>
        <v>3</v>
      </c>
      <c r="J4300">
        <v>30.2</v>
      </c>
      <c r="K4300">
        <v>3.46</v>
      </c>
      <c r="L4300">
        <v>3.71</v>
      </c>
      <c r="M4300">
        <v>104</v>
      </c>
      <c r="N4300">
        <f>LOG(M4300/100,2)+3</f>
        <v>3.0565835283663674</v>
      </c>
      <c r="O4300">
        <f>INDEX(lehmad!B$2:B$412,MATCH(klypsid!$B4300,lehmad!$A$2:$A$412,0))</f>
        <v>38820</v>
      </c>
      <c r="P4300">
        <f>INDEX(lehmad!D$2:D$412,MATCH(klypsid!$B4300,lehmad!$A$2:$A$412,0))</f>
        <v>121</v>
      </c>
      <c r="Q4300">
        <f>INDEX(lehmad!E$2:E$412,MATCH(klypsid!$B4300,lehmad!$A$2:$A$412,0))</f>
        <v>1</v>
      </c>
      <c r="R4300" t="str">
        <f>INDEX(lehmad!F$2:F$412,MATCH(klypsid!$B4300,lehmad!$A$2:$A$412,0))</f>
        <v>LANCELOT-ET</v>
      </c>
      <c r="S4300">
        <f>INDEX(lehmad!H$2:H$412,MATCH(klypsid!$B4300,lehmad!$A$2:$A$412,0))</f>
        <v>126</v>
      </c>
      <c r="T4300">
        <f>INDEX(lehmad!K$2:K$412,MATCH(klypsid!$B4300,lehmad!$A$2:$A$412,0))</f>
        <v>122</v>
      </c>
      <c r="U4300" s="4">
        <f t="shared" si="134"/>
        <v>13</v>
      </c>
      <c r="V4300">
        <f t="shared" si="135"/>
        <v>36</v>
      </c>
    </row>
    <row r="4301" spans="1:22" x14ac:dyDescent="0.25">
      <c r="A4301">
        <v>3943</v>
      </c>
      <c r="B4301" t="str">
        <f>"E"&amp;A4301</f>
        <v>E3943</v>
      </c>
      <c r="C4301" t="s">
        <v>120</v>
      </c>
      <c r="D4301">
        <v>1</v>
      </c>
      <c r="E4301">
        <f>IF(D4301&lt;4,D4301,4)</f>
        <v>1</v>
      </c>
      <c r="F4301" s="1">
        <v>39558</v>
      </c>
      <c r="G4301" s="1">
        <v>39972</v>
      </c>
      <c r="H4301" s="3">
        <f>G4301-F4301</f>
        <v>414</v>
      </c>
      <c r="I4301" s="3">
        <f>IF(H4301&lt;=60,1,IF(H4301&lt;=150,2,3))</f>
        <v>3</v>
      </c>
      <c r="J4301">
        <v>27.8</v>
      </c>
      <c r="K4301">
        <v>3.73</v>
      </c>
      <c r="L4301">
        <v>3.74</v>
      </c>
      <c r="M4301">
        <v>418</v>
      </c>
      <c r="N4301">
        <f>LOG(M4301/100,2)+3</f>
        <v>5.0635029423061582</v>
      </c>
      <c r="O4301">
        <f>INDEX(lehmad!B$2:B$412,MATCH(klypsid!$B4301,lehmad!$A$2:$A$412,0))</f>
        <v>38820</v>
      </c>
      <c r="P4301">
        <f>INDEX(lehmad!D$2:D$412,MATCH(klypsid!$B4301,lehmad!$A$2:$A$412,0))</f>
        <v>121</v>
      </c>
      <c r="Q4301">
        <f>INDEX(lehmad!E$2:E$412,MATCH(klypsid!$B4301,lehmad!$A$2:$A$412,0))</f>
        <v>1</v>
      </c>
      <c r="R4301" t="str">
        <f>INDEX(lehmad!F$2:F$412,MATCH(klypsid!$B4301,lehmad!$A$2:$A$412,0))</f>
        <v>LANCELOT-ET</v>
      </c>
      <c r="S4301">
        <f>INDEX(lehmad!H$2:H$412,MATCH(klypsid!$B4301,lehmad!$A$2:$A$412,0))</f>
        <v>126</v>
      </c>
      <c r="T4301">
        <f>INDEX(lehmad!K$2:K$412,MATCH(klypsid!$B4301,lehmad!$A$2:$A$412,0))</f>
        <v>122</v>
      </c>
      <c r="U4301" s="4">
        <f t="shared" si="134"/>
        <v>14</v>
      </c>
      <c r="V4301">
        <f t="shared" si="135"/>
        <v>28</v>
      </c>
    </row>
    <row r="4302" spans="1:22" x14ac:dyDescent="0.25">
      <c r="A4302">
        <v>3943</v>
      </c>
      <c r="B4302" t="str">
        <f>"E"&amp;A4302</f>
        <v>E3943</v>
      </c>
      <c r="C4302" t="s">
        <v>120</v>
      </c>
      <c r="D4302">
        <v>1</v>
      </c>
      <c r="E4302">
        <f>IF(D4302&lt;4,D4302,4)</f>
        <v>1</v>
      </c>
      <c r="F4302" s="1">
        <v>39558</v>
      </c>
      <c r="G4302" s="1">
        <v>40007</v>
      </c>
      <c r="H4302" s="3">
        <f>G4302-F4302</f>
        <v>449</v>
      </c>
      <c r="I4302" s="3">
        <f>IF(H4302&lt;=60,1,IF(H4302&lt;=150,2,3))</f>
        <v>3</v>
      </c>
      <c r="J4302">
        <v>30.8</v>
      </c>
      <c r="K4302">
        <v>4.22</v>
      </c>
      <c r="L4302">
        <v>3.75</v>
      </c>
      <c r="M4302">
        <v>376</v>
      </c>
      <c r="N4302">
        <f>LOG(M4302/100,2)+3</f>
        <v>4.9107326619029124</v>
      </c>
      <c r="O4302">
        <f>INDEX(lehmad!B$2:B$412,MATCH(klypsid!$B4302,lehmad!$A$2:$A$412,0))</f>
        <v>38820</v>
      </c>
      <c r="P4302">
        <f>INDEX(lehmad!D$2:D$412,MATCH(klypsid!$B4302,lehmad!$A$2:$A$412,0))</f>
        <v>121</v>
      </c>
      <c r="Q4302">
        <f>INDEX(lehmad!E$2:E$412,MATCH(klypsid!$B4302,lehmad!$A$2:$A$412,0))</f>
        <v>1</v>
      </c>
      <c r="R4302" t="str">
        <f>INDEX(lehmad!F$2:F$412,MATCH(klypsid!$B4302,lehmad!$A$2:$A$412,0))</f>
        <v>LANCELOT-ET</v>
      </c>
      <c r="S4302">
        <f>INDEX(lehmad!H$2:H$412,MATCH(klypsid!$B4302,lehmad!$A$2:$A$412,0))</f>
        <v>126</v>
      </c>
      <c r="T4302">
        <f>INDEX(lehmad!K$2:K$412,MATCH(klypsid!$B4302,lehmad!$A$2:$A$412,0))</f>
        <v>122</v>
      </c>
      <c r="U4302" s="4">
        <f t="shared" si="134"/>
        <v>15</v>
      </c>
      <c r="V4302">
        <f t="shared" si="135"/>
        <v>35</v>
      </c>
    </row>
    <row r="4303" spans="1:22" x14ac:dyDescent="0.25">
      <c r="A4303">
        <v>3943</v>
      </c>
      <c r="B4303" t="str">
        <f>"E"&amp;A4303</f>
        <v>E3943</v>
      </c>
      <c r="C4303" t="s">
        <v>120</v>
      </c>
      <c r="D4303">
        <v>1</v>
      </c>
      <c r="E4303">
        <f>IF(D4303&lt;4,D4303,4)</f>
        <v>1</v>
      </c>
      <c r="F4303" s="1">
        <v>39558</v>
      </c>
      <c r="G4303" s="1">
        <v>40037</v>
      </c>
      <c r="H4303" s="3">
        <f>G4303-F4303</f>
        <v>479</v>
      </c>
      <c r="I4303" s="3">
        <f>IF(H4303&lt;=60,1,IF(H4303&lt;=150,2,3))</f>
        <v>3</v>
      </c>
      <c r="J4303">
        <v>24.3</v>
      </c>
      <c r="K4303">
        <v>3.53</v>
      </c>
      <c r="L4303">
        <v>3.69</v>
      </c>
      <c r="M4303">
        <v>381</v>
      </c>
      <c r="N4303">
        <f>LOG(M4303/100,2)+3</f>
        <v>4.9297909977185972</v>
      </c>
      <c r="O4303">
        <f>INDEX(lehmad!B$2:B$412,MATCH(klypsid!$B4303,lehmad!$A$2:$A$412,0))</f>
        <v>38820</v>
      </c>
      <c r="P4303">
        <f>INDEX(lehmad!D$2:D$412,MATCH(klypsid!$B4303,lehmad!$A$2:$A$412,0))</f>
        <v>121</v>
      </c>
      <c r="Q4303">
        <f>INDEX(lehmad!E$2:E$412,MATCH(klypsid!$B4303,lehmad!$A$2:$A$412,0))</f>
        <v>1</v>
      </c>
      <c r="R4303" t="str">
        <f>INDEX(lehmad!F$2:F$412,MATCH(klypsid!$B4303,lehmad!$A$2:$A$412,0))</f>
        <v>LANCELOT-ET</v>
      </c>
      <c r="S4303">
        <f>INDEX(lehmad!H$2:H$412,MATCH(klypsid!$B4303,lehmad!$A$2:$A$412,0))</f>
        <v>126</v>
      </c>
      <c r="T4303">
        <f>INDEX(lehmad!K$2:K$412,MATCH(klypsid!$B4303,lehmad!$A$2:$A$412,0))</f>
        <v>122</v>
      </c>
      <c r="U4303" s="4">
        <f t="shared" si="134"/>
        <v>16</v>
      </c>
      <c r="V4303">
        <f t="shared" si="135"/>
        <v>30</v>
      </c>
    </row>
    <row r="4304" spans="1:22" x14ac:dyDescent="0.25">
      <c r="A4304">
        <v>3943</v>
      </c>
      <c r="B4304" t="str">
        <f>"E"&amp;A4304</f>
        <v>E3943</v>
      </c>
      <c r="C4304" t="s">
        <v>120</v>
      </c>
      <c r="D4304">
        <v>1</v>
      </c>
      <c r="E4304">
        <f>IF(D4304&lt;4,D4304,4)</f>
        <v>1</v>
      </c>
      <c r="F4304" s="1">
        <v>39558</v>
      </c>
      <c r="G4304" s="1">
        <v>40066</v>
      </c>
      <c r="H4304" s="3">
        <f>G4304-F4304</f>
        <v>508</v>
      </c>
      <c r="I4304" s="3">
        <f>IF(H4304&lt;=60,1,IF(H4304&lt;=150,2,3))</f>
        <v>3</v>
      </c>
      <c r="J4304">
        <v>18.3</v>
      </c>
      <c r="K4304">
        <v>4.5599999999999996</v>
      </c>
      <c r="L4304">
        <v>4.38</v>
      </c>
      <c r="M4304">
        <v>133</v>
      </c>
      <c r="N4304">
        <f>LOG(M4304/100,2)+3</f>
        <v>3.411426245726465</v>
      </c>
      <c r="O4304">
        <f>INDEX(lehmad!B$2:B$412,MATCH(klypsid!$B4304,lehmad!$A$2:$A$412,0))</f>
        <v>38820</v>
      </c>
      <c r="P4304">
        <f>INDEX(lehmad!D$2:D$412,MATCH(klypsid!$B4304,lehmad!$A$2:$A$412,0))</f>
        <v>121</v>
      </c>
      <c r="Q4304">
        <f>INDEX(lehmad!E$2:E$412,MATCH(klypsid!$B4304,lehmad!$A$2:$A$412,0))</f>
        <v>1</v>
      </c>
      <c r="R4304" t="str">
        <f>INDEX(lehmad!F$2:F$412,MATCH(klypsid!$B4304,lehmad!$A$2:$A$412,0))</f>
        <v>LANCELOT-ET</v>
      </c>
      <c r="S4304">
        <f>INDEX(lehmad!H$2:H$412,MATCH(klypsid!$B4304,lehmad!$A$2:$A$412,0))</f>
        <v>126</v>
      </c>
      <c r="T4304">
        <f>INDEX(lehmad!K$2:K$412,MATCH(klypsid!$B4304,lehmad!$A$2:$A$412,0))</f>
        <v>122</v>
      </c>
      <c r="U4304" s="4">
        <f t="shared" si="134"/>
        <v>17</v>
      </c>
      <c r="V4304">
        <f t="shared" si="135"/>
        <v>29</v>
      </c>
    </row>
    <row r="4305" spans="1:22" x14ac:dyDescent="0.25">
      <c r="A4305">
        <v>3943</v>
      </c>
      <c r="B4305" t="str">
        <f>"E"&amp;A4305</f>
        <v>E3943</v>
      </c>
      <c r="C4305" t="s">
        <v>120</v>
      </c>
      <c r="D4305">
        <v>1</v>
      </c>
      <c r="E4305">
        <f>IF(D4305&lt;4,D4305,4)</f>
        <v>1</v>
      </c>
      <c r="F4305" s="1">
        <v>39558</v>
      </c>
      <c r="G4305" s="1">
        <v>40094</v>
      </c>
      <c r="H4305" s="3">
        <f>G4305-F4305</f>
        <v>536</v>
      </c>
      <c r="I4305" s="3">
        <f>IF(H4305&lt;=60,1,IF(H4305&lt;=150,2,3))</f>
        <v>3</v>
      </c>
      <c r="J4305">
        <v>11</v>
      </c>
      <c r="K4305">
        <v>4.4000000000000004</v>
      </c>
      <c r="L4305">
        <v>4.7</v>
      </c>
      <c r="M4305">
        <v>364</v>
      </c>
      <c r="N4305">
        <f>LOG(M4305/100,2)+3</f>
        <v>4.863938450423972</v>
      </c>
      <c r="O4305">
        <f>INDEX(lehmad!B$2:B$412,MATCH(klypsid!$B4305,lehmad!$A$2:$A$412,0))</f>
        <v>38820</v>
      </c>
      <c r="P4305">
        <f>INDEX(lehmad!D$2:D$412,MATCH(klypsid!$B4305,lehmad!$A$2:$A$412,0))</f>
        <v>121</v>
      </c>
      <c r="Q4305">
        <f>INDEX(lehmad!E$2:E$412,MATCH(klypsid!$B4305,lehmad!$A$2:$A$412,0))</f>
        <v>1</v>
      </c>
      <c r="R4305" t="str">
        <f>INDEX(lehmad!F$2:F$412,MATCH(klypsid!$B4305,lehmad!$A$2:$A$412,0))</f>
        <v>LANCELOT-ET</v>
      </c>
      <c r="S4305">
        <f>INDEX(lehmad!H$2:H$412,MATCH(klypsid!$B4305,lehmad!$A$2:$A$412,0))</f>
        <v>126</v>
      </c>
      <c r="T4305">
        <f>INDEX(lehmad!K$2:K$412,MATCH(klypsid!$B4305,lehmad!$A$2:$A$412,0))</f>
        <v>122</v>
      </c>
      <c r="U4305" s="4">
        <f t="shared" si="134"/>
        <v>18</v>
      </c>
      <c r="V4305">
        <f t="shared" si="135"/>
        <v>28</v>
      </c>
    </row>
    <row r="4306" spans="1:22" x14ac:dyDescent="0.25">
      <c r="A4306">
        <v>3945</v>
      </c>
      <c r="B4306" t="str">
        <f>"E"&amp;A4306</f>
        <v>E3945</v>
      </c>
      <c r="C4306" t="s">
        <v>121</v>
      </c>
      <c r="D4306">
        <v>1</v>
      </c>
      <c r="E4306">
        <f>IF(D4306&lt;4,D4306,4)</f>
        <v>1</v>
      </c>
      <c r="F4306" s="1">
        <v>39550</v>
      </c>
      <c r="G4306" s="1">
        <v>39572</v>
      </c>
      <c r="H4306" s="3">
        <f>G4306-F4306</f>
        <v>22</v>
      </c>
      <c r="I4306" s="3">
        <f>IF(H4306&lt;=60,1,IF(H4306&lt;=150,2,3))</f>
        <v>1</v>
      </c>
      <c r="J4306">
        <v>39.799999999999997</v>
      </c>
      <c r="K4306">
        <v>4.12</v>
      </c>
      <c r="L4306">
        <v>2.69</v>
      </c>
      <c r="M4306">
        <v>26</v>
      </c>
      <c r="N4306">
        <f>LOG(M4306/100,2)+3</f>
        <v>1.0565835283663676</v>
      </c>
      <c r="O4306">
        <f>INDEX(lehmad!B$2:B$412,MATCH(klypsid!$B4306,lehmad!$A$2:$A$412,0))</f>
        <v>38821</v>
      </c>
      <c r="P4306">
        <f>INDEX(lehmad!D$2:D$412,MATCH(klypsid!$B4306,lehmad!$A$2:$A$412,0))</f>
        <v>100</v>
      </c>
      <c r="Q4306">
        <f>INDEX(lehmad!E$2:E$412,MATCH(klypsid!$B4306,lehmad!$A$2:$A$412,0))</f>
        <v>1</v>
      </c>
      <c r="R4306" t="str">
        <f>INDEX(lehmad!F$2:F$412,MATCH(klypsid!$B4306,lehmad!$A$2:$A$412,0))</f>
        <v>RAMOS</v>
      </c>
      <c r="S4306">
        <f>INDEX(lehmad!H$2:H$412,MATCH(klypsid!$B4306,lehmad!$A$2:$A$412,0))</f>
        <v>113</v>
      </c>
      <c r="T4306">
        <f>INDEX(lehmad!K$2:K$412,MATCH(klypsid!$B4306,lehmad!$A$2:$A$412,0))</f>
        <v>127</v>
      </c>
      <c r="U4306" s="4">
        <f t="shared" si="134"/>
        <v>1</v>
      </c>
      <c r="V4306">
        <f t="shared" si="135"/>
        <v>22</v>
      </c>
    </row>
    <row r="4307" spans="1:22" x14ac:dyDescent="0.25">
      <c r="A4307">
        <v>3945</v>
      </c>
      <c r="B4307" t="str">
        <f>"E"&amp;A4307</f>
        <v>E3945</v>
      </c>
      <c r="C4307" t="s">
        <v>121</v>
      </c>
      <c r="D4307">
        <v>1</v>
      </c>
      <c r="E4307">
        <f>IF(D4307&lt;4,D4307,4)</f>
        <v>1</v>
      </c>
      <c r="F4307" s="1">
        <v>39550</v>
      </c>
      <c r="G4307" s="1">
        <v>39600</v>
      </c>
      <c r="H4307" s="3">
        <f>G4307-F4307</f>
        <v>50</v>
      </c>
      <c r="I4307" s="3">
        <f>IF(H4307&lt;=60,1,IF(H4307&lt;=150,2,3))</f>
        <v>1</v>
      </c>
      <c r="J4307">
        <v>45.5</v>
      </c>
      <c r="K4307">
        <v>3.42</v>
      </c>
      <c r="L4307">
        <v>2.87</v>
      </c>
      <c r="M4307">
        <v>15</v>
      </c>
      <c r="N4307">
        <f>LOG(M4307/100,2)+3</f>
        <v>0.26303440583379389</v>
      </c>
      <c r="O4307">
        <f>INDEX(lehmad!B$2:B$412,MATCH(klypsid!$B4307,lehmad!$A$2:$A$412,0))</f>
        <v>38821</v>
      </c>
      <c r="P4307">
        <f>INDEX(lehmad!D$2:D$412,MATCH(klypsid!$B4307,lehmad!$A$2:$A$412,0))</f>
        <v>100</v>
      </c>
      <c r="Q4307">
        <f>INDEX(lehmad!E$2:E$412,MATCH(klypsid!$B4307,lehmad!$A$2:$A$412,0))</f>
        <v>1</v>
      </c>
      <c r="R4307" t="str">
        <f>INDEX(lehmad!F$2:F$412,MATCH(klypsid!$B4307,lehmad!$A$2:$A$412,0))</f>
        <v>RAMOS</v>
      </c>
      <c r="S4307">
        <f>INDEX(lehmad!H$2:H$412,MATCH(klypsid!$B4307,lehmad!$A$2:$A$412,0))</f>
        <v>113</v>
      </c>
      <c r="T4307">
        <f>INDEX(lehmad!K$2:K$412,MATCH(klypsid!$B4307,lehmad!$A$2:$A$412,0))</f>
        <v>127</v>
      </c>
      <c r="U4307" s="4">
        <f t="shared" si="134"/>
        <v>2</v>
      </c>
      <c r="V4307">
        <f t="shared" si="135"/>
        <v>28</v>
      </c>
    </row>
    <row r="4308" spans="1:22" x14ac:dyDescent="0.25">
      <c r="A4308">
        <v>3945</v>
      </c>
      <c r="B4308" t="str">
        <f>"E"&amp;A4308</f>
        <v>E3945</v>
      </c>
      <c r="C4308" t="s">
        <v>121</v>
      </c>
      <c r="D4308">
        <v>1</v>
      </c>
      <c r="E4308">
        <f>IF(D4308&lt;4,D4308,4)</f>
        <v>1</v>
      </c>
      <c r="F4308" s="1">
        <v>39550</v>
      </c>
      <c r="G4308" s="1">
        <v>39631</v>
      </c>
      <c r="H4308" s="3">
        <f>G4308-F4308</f>
        <v>81</v>
      </c>
      <c r="I4308" s="3">
        <f>IF(H4308&lt;=60,1,IF(H4308&lt;=150,2,3))</f>
        <v>2</v>
      </c>
      <c r="J4308">
        <v>44.3</v>
      </c>
      <c r="K4308">
        <v>3.65</v>
      </c>
      <c r="L4308">
        <v>3.08</v>
      </c>
      <c r="M4308">
        <v>20</v>
      </c>
      <c r="N4308">
        <f>LOG(M4308/100,2)+3</f>
        <v>0.67807190511263782</v>
      </c>
      <c r="O4308">
        <f>INDEX(lehmad!B$2:B$412,MATCH(klypsid!$B4308,lehmad!$A$2:$A$412,0))</f>
        <v>38821</v>
      </c>
      <c r="P4308">
        <f>INDEX(lehmad!D$2:D$412,MATCH(klypsid!$B4308,lehmad!$A$2:$A$412,0))</f>
        <v>100</v>
      </c>
      <c r="Q4308">
        <f>INDEX(lehmad!E$2:E$412,MATCH(klypsid!$B4308,lehmad!$A$2:$A$412,0))</f>
        <v>1</v>
      </c>
      <c r="R4308" t="str">
        <f>INDEX(lehmad!F$2:F$412,MATCH(klypsid!$B4308,lehmad!$A$2:$A$412,0))</f>
        <v>RAMOS</v>
      </c>
      <c r="S4308">
        <f>INDEX(lehmad!H$2:H$412,MATCH(klypsid!$B4308,lehmad!$A$2:$A$412,0))</f>
        <v>113</v>
      </c>
      <c r="T4308">
        <f>INDEX(lehmad!K$2:K$412,MATCH(klypsid!$B4308,lehmad!$A$2:$A$412,0))</f>
        <v>127</v>
      </c>
      <c r="U4308" s="4">
        <f t="shared" si="134"/>
        <v>3</v>
      </c>
      <c r="V4308">
        <f t="shared" si="135"/>
        <v>31</v>
      </c>
    </row>
    <row r="4309" spans="1:22" x14ac:dyDescent="0.25">
      <c r="A4309">
        <v>3945</v>
      </c>
      <c r="B4309" t="str">
        <f>"E"&amp;A4309</f>
        <v>E3945</v>
      </c>
      <c r="C4309" t="s">
        <v>121</v>
      </c>
      <c r="D4309">
        <v>1</v>
      </c>
      <c r="E4309">
        <f>IF(D4309&lt;4,D4309,4)</f>
        <v>1</v>
      </c>
      <c r="F4309" s="1">
        <v>39550</v>
      </c>
      <c r="G4309" s="1">
        <v>39663</v>
      </c>
      <c r="H4309" s="3">
        <f>G4309-F4309</f>
        <v>113</v>
      </c>
      <c r="I4309" s="3">
        <f>IF(H4309&lt;=60,1,IF(H4309&lt;=150,2,3))</f>
        <v>2</v>
      </c>
      <c r="J4309">
        <v>40.6</v>
      </c>
      <c r="K4309">
        <v>4.1399999999999997</v>
      </c>
      <c r="L4309">
        <v>3.12</v>
      </c>
      <c r="M4309">
        <v>20</v>
      </c>
      <c r="N4309">
        <f>LOG(M4309/100,2)+3</f>
        <v>0.67807190511263782</v>
      </c>
      <c r="O4309">
        <f>INDEX(lehmad!B$2:B$412,MATCH(klypsid!$B4309,lehmad!$A$2:$A$412,0))</f>
        <v>38821</v>
      </c>
      <c r="P4309">
        <f>INDEX(lehmad!D$2:D$412,MATCH(klypsid!$B4309,lehmad!$A$2:$A$412,0))</f>
        <v>100</v>
      </c>
      <c r="Q4309">
        <f>INDEX(lehmad!E$2:E$412,MATCH(klypsid!$B4309,lehmad!$A$2:$A$412,0))</f>
        <v>1</v>
      </c>
      <c r="R4309" t="str">
        <f>INDEX(lehmad!F$2:F$412,MATCH(klypsid!$B4309,lehmad!$A$2:$A$412,0))</f>
        <v>RAMOS</v>
      </c>
      <c r="S4309">
        <f>INDEX(lehmad!H$2:H$412,MATCH(klypsid!$B4309,lehmad!$A$2:$A$412,0))</f>
        <v>113</v>
      </c>
      <c r="T4309">
        <f>INDEX(lehmad!K$2:K$412,MATCH(klypsid!$B4309,lehmad!$A$2:$A$412,0))</f>
        <v>127</v>
      </c>
      <c r="U4309" s="4">
        <f t="shared" si="134"/>
        <v>4</v>
      </c>
      <c r="V4309">
        <f t="shared" si="135"/>
        <v>32</v>
      </c>
    </row>
    <row r="4310" spans="1:22" x14ac:dyDescent="0.25">
      <c r="A4310">
        <v>3945</v>
      </c>
      <c r="B4310" t="str">
        <f>"E"&amp;A4310</f>
        <v>E3945</v>
      </c>
      <c r="C4310" t="s">
        <v>121</v>
      </c>
      <c r="D4310">
        <v>1</v>
      </c>
      <c r="E4310">
        <f>IF(D4310&lt;4,D4310,4)</f>
        <v>1</v>
      </c>
      <c r="F4310" s="1">
        <v>39550</v>
      </c>
      <c r="G4310" s="1">
        <v>39693</v>
      </c>
      <c r="H4310" s="3">
        <f>G4310-F4310</f>
        <v>143</v>
      </c>
      <c r="I4310" s="3">
        <f>IF(H4310&lt;=60,1,IF(H4310&lt;=150,2,3))</f>
        <v>2</v>
      </c>
      <c r="J4310">
        <v>41.6</v>
      </c>
      <c r="K4310">
        <v>3.38</v>
      </c>
      <c r="L4310">
        <v>3.16</v>
      </c>
      <c r="M4310">
        <v>17</v>
      </c>
      <c r="N4310">
        <f>LOG(M4310/100,2)+3</f>
        <v>0.44360665147561473</v>
      </c>
      <c r="O4310">
        <f>INDEX(lehmad!B$2:B$412,MATCH(klypsid!$B4310,lehmad!$A$2:$A$412,0))</f>
        <v>38821</v>
      </c>
      <c r="P4310">
        <f>INDEX(lehmad!D$2:D$412,MATCH(klypsid!$B4310,lehmad!$A$2:$A$412,0))</f>
        <v>100</v>
      </c>
      <c r="Q4310">
        <f>INDEX(lehmad!E$2:E$412,MATCH(klypsid!$B4310,lehmad!$A$2:$A$412,0))</f>
        <v>1</v>
      </c>
      <c r="R4310" t="str">
        <f>INDEX(lehmad!F$2:F$412,MATCH(klypsid!$B4310,lehmad!$A$2:$A$412,0))</f>
        <v>RAMOS</v>
      </c>
      <c r="S4310">
        <f>INDEX(lehmad!H$2:H$412,MATCH(klypsid!$B4310,lehmad!$A$2:$A$412,0))</f>
        <v>113</v>
      </c>
      <c r="T4310">
        <f>INDEX(lehmad!K$2:K$412,MATCH(klypsid!$B4310,lehmad!$A$2:$A$412,0))</f>
        <v>127</v>
      </c>
      <c r="U4310" s="4">
        <f t="shared" si="134"/>
        <v>5</v>
      </c>
      <c r="V4310">
        <f t="shared" si="135"/>
        <v>30</v>
      </c>
    </row>
    <row r="4311" spans="1:22" x14ac:dyDescent="0.25">
      <c r="A4311">
        <v>3945</v>
      </c>
      <c r="B4311" t="str">
        <f>"E"&amp;A4311</f>
        <v>E3945</v>
      </c>
      <c r="C4311" t="s">
        <v>121</v>
      </c>
      <c r="D4311">
        <v>1</v>
      </c>
      <c r="E4311">
        <f>IF(D4311&lt;4,D4311,4)</f>
        <v>1</v>
      </c>
      <c r="F4311" s="1">
        <v>39550</v>
      </c>
      <c r="G4311" s="1">
        <v>39722</v>
      </c>
      <c r="H4311" s="3">
        <f>G4311-F4311</f>
        <v>172</v>
      </c>
      <c r="I4311" s="3">
        <f>IF(H4311&lt;=60,1,IF(H4311&lt;=150,2,3))</f>
        <v>3</v>
      </c>
      <c r="J4311">
        <v>39.700000000000003</v>
      </c>
      <c r="K4311">
        <v>3.61</v>
      </c>
      <c r="L4311">
        <v>3.35</v>
      </c>
      <c r="M4311">
        <v>32</v>
      </c>
      <c r="N4311">
        <f>LOG(M4311/100,2)+3</f>
        <v>1.3561438102252752</v>
      </c>
      <c r="O4311">
        <f>INDEX(lehmad!B$2:B$412,MATCH(klypsid!$B4311,lehmad!$A$2:$A$412,0))</f>
        <v>38821</v>
      </c>
      <c r="P4311">
        <f>INDEX(lehmad!D$2:D$412,MATCH(klypsid!$B4311,lehmad!$A$2:$A$412,0))</f>
        <v>100</v>
      </c>
      <c r="Q4311">
        <f>INDEX(lehmad!E$2:E$412,MATCH(klypsid!$B4311,lehmad!$A$2:$A$412,0))</f>
        <v>1</v>
      </c>
      <c r="R4311" t="str">
        <f>INDEX(lehmad!F$2:F$412,MATCH(klypsid!$B4311,lehmad!$A$2:$A$412,0))</f>
        <v>RAMOS</v>
      </c>
      <c r="S4311">
        <f>INDEX(lehmad!H$2:H$412,MATCH(klypsid!$B4311,lehmad!$A$2:$A$412,0))</f>
        <v>113</v>
      </c>
      <c r="T4311">
        <f>INDEX(lehmad!K$2:K$412,MATCH(klypsid!$B4311,lehmad!$A$2:$A$412,0))</f>
        <v>127</v>
      </c>
      <c r="U4311" s="4">
        <f t="shared" si="134"/>
        <v>6</v>
      </c>
      <c r="V4311">
        <f t="shared" si="135"/>
        <v>29</v>
      </c>
    </row>
    <row r="4312" spans="1:22" x14ac:dyDescent="0.25">
      <c r="A4312">
        <v>3945</v>
      </c>
      <c r="B4312" t="str">
        <f>"E"&amp;A4312</f>
        <v>E3945</v>
      </c>
      <c r="C4312" t="s">
        <v>121</v>
      </c>
      <c r="D4312">
        <v>1</v>
      </c>
      <c r="E4312">
        <f>IF(D4312&lt;4,D4312,4)</f>
        <v>1</v>
      </c>
      <c r="F4312" s="1">
        <v>39550</v>
      </c>
      <c r="G4312" s="1">
        <v>39754</v>
      </c>
      <c r="H4312" s="3">
        <f>G4312-F4312</f>
        <v>204</v>
      </c>
      <c r="I4312" s="3">
        <f>IF(H4312&lt;=60,1,IF(H4312&lt;=150,2,3))</f>
        <v>3</v>
      </c>
      <c r="J4312">
        <v>38.200000000000003</v>
      </c>
      <c r="K4312">
        <v>4.1500000000000004</v>
      </c>
      <c r="L4312">
        <v>3.38</v>
      </c>
      <c r="M4312">
        <v>26</v>
      </c>
      <c r="N4312">
        <f>LOG(M4312/100,2)+3</f>
        <v>1.0565835283663676</v>
      </c>
      <c r="O4312">
        <f>INDEX(lehmad!B$2:B$412,MATCH(klypsid!$B4312,lehmad!$A$2:$A$412,0))</f>
        <v>38821</v>
      </c>
      <c r="P4312">
        <f>INDEX(lehmad!D$2:D$412,MATCH(klypsid!$B4312,lehmad!$A$2:$A$412,0))</f>
        <v>100</v>
      </c>
      <c r="Q4312">
        <f>INDEX(lehmad!E$2:E$412,MATCH(klypsid!$B4312,lehmad!$A$2:$A$412,0))</f>
        <v>1</v>
      </c>
      <c r="R4312" t="str">
        <f>INDEX(lehmad!F$2:F$412,MATCH(klypsid!$B4312,lehmad!$A$2:$A$412,0))</f>
        <v>RAMOS</v>
      </c>
      <c r="S4312">
        <f>INDEX(lehmad!H$2:H$412,MATCH(klypsid!$B4312,lehmad!$A$2:$A$412,0))</f>
        <v>113</v>
      </c>
      <c r="T4312">
        <f>INDEX(lehmad!K$2:K$412,MATCH(klypsid!$B4312,lehmad!$A$2:$A$412,0))</f>
        <v>127</v>
      </c>
      <c r="U4312" s="4">
        <f t="shared" si="134"/>
        <v>7</v>
      </c>
      <c r="V4312">
        <f t="shared" si="135"/>
        <v>32</v>
      </c>
    </row>
    <row r="4313" spans="1:22" x14ac:dyDescent="0.25">
      <c r="A4313">
        <v>3945</v>
      </c>
      <c r="B4313" t="str">
        <f>"E"&amp;A4313</f>
        <v>E3945</v>
      </c>
      <c r="C4313" t="s">
        <v>121</v>
      </c>
      <c r="D4313">
        <v>1</v>
      </c>
      <c r="E4313">
        <f>IF(D4313&lt;4,D4313,4)</f>
        <v>1</v>
      </c>
      <c r="F4313" s="1">
        <v>39550</v>
      </c>
      <c r="G4313" s="1">
        <v>39783</v>
      </c>
      <c r="H4313" s="3">
        <f>G4313-F4313</f>
        <v>233</v>
      </c>
      <c r="I4313" s="3">
        <f>IF(H4313&lt;=60,1,IF(H4313&lt;=150,2,3))</f>
        <v>3</v>
      </c>
      <c r="J4313">
        <v>39</v>
      </c>
      <c r="K4313">
        <v>4.0599999999999996</v>
      </c>
      <c r="L4313">
        <v>3.36</v>
      </c>
      <c r="M4313">
        <v>34</v>
      </c>
      <c r="N4313">
        <f>LOG(M4313/100,2)+3</f>
        <v>1.443606651475615</v>
      </c>
      <c r="O4313">
        <f>INDEX(lehmad!B$2:B$412,MATCH(klypsid!$B4313,lehmad!$A$2:$A$412,0))</f>
        <v>38821</v>
      </c>
      <c r="P4313">
        <f>INDEX(lehmad!D$2:D$412,MATCH(klypsid!$B4313,lehmad!$A$2:$A$412,0))</f>
        <v>100</v>
      </c>
      <c r="Q4313">
        <f>INDEX(lehmad!E$2:E$412,MATCH(klypsid!$B4313,lehmad!$A$2:$A$412,0))</f>
        <v>1</v>
      </c>
      <c r="R4313" t="str">
        <f>INDEX(lehmad!F$2:F$412,MATCH(klypsid!$B4313,lehmad!$A$2:$A$412,0))</f>
        <v>RAMOS</v>
      </c>
      <c r="S4313">
        <f>INDEX(lehmad!H$2:H$412,MATCH(klypsid!$B4313,lehmad!$A$2:$A$412,0))</f>
        <v>113</v>
      </c>
      <c r="T4313">
        <f>INDEX(lehmad!K$2:K$412,MATCH(klypsid!$B4313,lehmad!$A$2:$A$412,0))</f>
        <v>127</v>
      </c>
      <c r="U4313" s="4">
        <f t="shared" si="134"/>
        <v>8</v>
      </c>
      <c r="V4313">
        <f t="shared" si="135"/>
        <v>29</v>
      </c>
    </row>
    <row r="4314" spans="1:22" x14ac:dyDescent="0.25">
      <c r="A4314">
        <v>3945</v>
      </c>
      <c r="B4314" t="str">
        <f>"E"&amp;A4314</f>
        <v>E3945</v>
      </c>
      <c r="C4314" t="s">
        <v>121</v>
      </c>
      <c r="D4314">
        <v>1</v>
      </c>
      <c r="E4314">
        <f>IF(D4314&lt;4,D4314,4)</f>
        <v>1</v>
      </c>
      <c r="F4314" s="1">
        <v>39550</v>
      </c>
      <c r="G4314" s="1">
        <v>39817</v>
      </c>
      <c r="H4314" s="3">
        <f>G4314-F4314</f>
        <v>267</v>
      </c>
      <c r="I4314" s="3">
        <f>IF(H4314&lt;=60,1,IF(H4314&lt;=150,2,3))</f>
        <v>3</v>
      </c>
      <c r="J4314">
        <v>35.1</v>
      </c>
      <c r="K4314">
        <v>4.04</v>
      </c>
      <c r="L4314">
        <v>3.56</v>
      </c>
      <c r="M4314">
        <v>40</v>
      </c>
      <c r="N4314">
        <f>LOG(M4314/100,2)+3</f>
        <v>1.6780719051126378</v>
      </c>
      <c r="O4314">
        <f>INDEX(lehmad!B$2:B$412,MATCH(klypsid!$B4314,lehmad!$A$2:$A$412,0))</f>
        <v>38821</v>
      </c>
      <c r="P4314">
        <f>INDEX(lehmad!D$2:D$412,MATCH(klypsid!$B4314,lehmad!$A$2:$A$412,0))</f>
        <v>100</v>
      </c>
      <c r="Q4314">
        <f>INDEX(lehmad!E$2:E$412,MATCH(klypsid!$B4314,lehmad!$A$2:$A$412,0))</f>
        <v>1</v>
      </c>
      <c r="R4314" t="str">
        <f>INDEX(lehmad!F$2:F$412,MATCH(klypsid!$B4314,lehmad!$A$2:$A$412,0))</f>
        <v>RAMOS</v>
      </c>
      <c r="S4314">
        <f>INDEX(lehmad!H$2:H$412,MATCH(klypsid!$B4314,lehmad!$A$2:$A$412,0))</f>
        <v>113</v>
      </c>
      <c r="T4314">
        <f>INDEX(lehmad!K$2:K$412,MATCH(klypsid!$B4314,lehmad!$A$2:$A$412,0))</f>
        <v>127</v>
      </c>
      <c r="U4314" s="4">
        <f t="shared" si="134"/>
        <v>9</v>
      </c>
      <c r="V4314">
        <f t="shared" si="135"/>
        <v>34</v>
      </c>
    </row>
    <row r="4315" spans="1:22" x14ac:dyDescent="0.25">
      <c r="A4315">
        <v>3945</v>
      </c>
      <c r="B4315" t="str">
        <f>"E"&amp;A4315</f>
        <v>E3945</v>
      </c>
      <c r="C4315" t="s">
        <v>121</v>
      </c>
      <c r="D4315">
        <v>1</v>
      </c>
      <c r="E4315">
        <f>IF(D4315&lt;4,D4315,4)</f>
        <v>1</v>
      </c>
      <c r="F4315" s="1">
        <v>39550</v>
      </c>
      <c r="G4315" s="1">
        <v>39845</v>
      </c>
      <c r="H4315" s="3">
        <f>G4315-F4315</f>
        <v>295</v>
      </c>
      <c r="I4315" s="3">
        <f>IF(H4315&lt;=60,1,IF(H4315&lt;=150,2,3))</f>
        <v>3</v>
      </c>
      <c r="J4315">
        <v>31.3</v>
      </c>
      <c r="K4315">
        <v>4.2</v>
      </c>
      <c r="L4315">
        <v>3.71</v>
      </c>
      <c r="M4315">
        <v>45</v>
      </c>
      <c r="N4315">
        <f>LOG(M4315/100,2)+3</f>
        <v>1.84799690655495</v>
      </c>
      <c r="O4315">
        <f>INDEX(lehmad!B$2:B$412,MATCH(klypsid!$B4315,lehmad!$A$2:$A$412,0))</f>
        <v>38821</v>
      </c>
      <c r="P4315">
        <f>INDEX(lehmad!D$2:D$412,MATCH(klypsid!$B4315,lehmad!$A$2:$A$412,0))</f>
        <v>100</v>
      </c>
      <c r="Q4315">
        <f>INDEX(lehmad!E$2:E$412,MATCH(klypsid!$B4315,lehmad!$A$2:$A$412,0))</f>
        <v>1</v>
      </c>
      <c r="R4315" t="str">
        <f>INDEX(lehmad!F$2:F$412,MATCH(klypsid!$B4315,lehmad!$A$2:$A$412,0))</f>
        <v>RAMOS</v>
      </c>
      <c r="S4315">
        <f>INDEX(lehmad!H$2:H$412,MATCH(klypsid!$B4315,lehmad!$A$2:$A$412,0))</f>
        <v>113</v>
      </c>
      <c r="T4315">
        <f>INDEX(lehmad!K$2:K$412,MATCH(klypsid!$B4315,lehmad!$A$2:$A$412,0))</f>
        <v>127</v>
      </c>
      <c r="U4315" s="4">
        <f t="shared" si="134"/>
        <v>10</v>
      </c>
      <c r="V4315">
        <f t="shared" si="135"/>
        <v>28</v>
      </c>
    </row>
    <row r="4316" spans="1:22" x14ac:dyDescent="0.25">
      <c r="A4316">
        <v>3945</v>
      </c>
      <c r="B4316" t="str">
        <f>"E"&amp;A4316</f>
        <v>E3945</v>
      </c>
      <c r="C4316" t="s">
        <v>121</v>
      </c>
      <c r="D4316">
        <v>1</v>
      </c>
      <c r="E4316">
        <f>IF(D4316&lt;4,D4316,4)</f>
        <v>1</v>
      </c>
      <c r="F4316" s="1">
        <v>39550</v>
      </c>
      <c r="G4316" s="1">
        <v>39875</v>
      </c>
      <c r="H4316" s="3">
        <f>G4316-F4316</f>
        <v>325</v>
      </c>
      <c r="I4316" s="3">
        <f>IF(H4316&lt;=60,1,IF(H4316&lt;=150,2,3))</f>
        <v>3</v>
      </c>
      <c r="J4316">
        <v>29.4</v>
      </c>
      <c r="K4316">
        <v>4.28</v>
      </c>
      <c r="L4316">
        <v>3.4</v>
      </c>
      <c r="M4316">
        <v>27</v>
      </c>
      <c r="N4316">
        <f>LOG(M4316/100,2)+3</f>
        <v>1.1110313123887439</v>
      </c>
      <c r="O4316">
        <f>INDEX(lehmad!B$2:B$412,MATCH(klypsid!$B4316,lehmad!$A$2:$A$412,0))</f>
        <v>38821</v>
      </c>
      <c r="P4316">
        <f>INDEX(lehmad!D$2:D$412,MATCH(klypsid!$B4316,lehmad!$A$2:$A$412,0))</f>
        <v>100</v>
      </c>
      <c r="Q4316">
        <f>INDEX(lehmad!E$2:E$412,MATCH(klypsid!$B4316,lehmad!$A$2:$A$412,0))</f>
        <v>1</v>
      </c>
      <c r="R4316" t="str">
        <f>INDEX(lehmad!F$2:F$412,MATCH(klypsid!$B4316,lehmad!$A$2:$A$412,0))</f>
        <v>RAMOS</v>
      </c>
      <c r="S4316">
        <f>INDEX(lehmad!H$2:H$412,MATCH(klypsid!$B4316,lehmad!$A$2:$A$412,0))</f>
        <v>113</v>
      </c>
      <c r="T4316">
        <f>INDEX(lehmad!K$2:K$412,MATCH(klypsid!$B4316,lehmad!$A$2:$A$412,0))</f>
        <v>127</v>
      </c>
      <c r="U4316" s="4">
        <f t="shared" si="134"/>
        <v>11</v>
      </c>
      <c r="V4316">
        <f t="shared" si="135"/>
        <v>30</v>
      </c>
    </row>
    <row r="4317" spans="1:22" x14ac:dyDescent="0.25">
      <c r="A4317">
        <v>3945</v>
      </c>
      <c r="B4317" t="str">
        <f>"E"&amp;A4317</f>
        <v>E3945</v>
      </c>
      <c r="C4317" t="s">
        <v>121</v>
      </c>
      <c r="D4317">
        <v>2</v>
      </c>
      <c r="E4317">
        <f>IF(D4317&lt;4,D4317,4)</f>
        <v>2</v>
      </c>
      <c r="F4317" s="1">
        <v>39967</v>
      </c>
      <c r="G4317" s="1">
        <v>40007</v>
      </c>
      <c r="H4317" s="3">
        <f>G4317-F4317</f>
        <v>40</v>
      </c>
      <c r="I4317" s="3">
        <f>IF(H4317&lt;=60,1,IF(H4317&lt;=150,2,3))</f>
        <v>1</v>
      </c>
      <c r="J4317">
        <v>37.5</v>
      </c>
      <c r="K4317">
        <v>4.2300000000000004</v>
      </c>
      <c r="L4317">
        <v>2.67</v>
      </c>
      <c r="M4317">
        <v>88</v>
      </c>
      <c r="N4317">
        <f>LOG(M4317/100,2)+3</f>
        <v>2.8155754288625725</v>
      </c>
      <c r="O4317">
        <f>INDEX(lehmad!B$2:B$412,MATCH(klypsid!$B4317,lehmad!$A$2:$A$412,0))</f>
        <v>38821</v>
      </c>
      <c r="P4317">
        <f>INDEX(lehmad!D$2:D$412,MATCH(klypsid!$B4317,lehmad!$A$2:$A$412,0))</f>
        <v>100</v>
      </c>
      <c r="Q4317">
        <f>INDEX(lehmad!E$2:E$412,MATCH(klypsid!$B4317,lehmad!$A$2:$A$412,0))</f>
        <v>1</v>
      </c>
      <c r="R4317" t="str">
        <f>INDEX(lehmad!F$2:F$412,MATCH(klypsid!$B4317,lehmad!$A$2:$A$412,0))</f>
        <v>RAMOS</v>
      </c>
      <c r="S4317">
        <f>INDEX(lehmad!H$2:H$412,MATCH(klypsid!$B4317,lehmad!$A$2:$A$412,0))</f>
        <v>113</v>
      </c>
      <c r="T4317">
        <f>INDEX(lehmad!K$2:K$412,MATCH(klypsid!$B4317,lehmad!$A$2:$A$412,0))</f>
        <v>127</v>
      </c>
      <c r="U4317" s="4">
        <f t="shared" si="134"/>
        <v>1</v>
      </c>
      <c r="V4317">
        <f t="shared" si="135"/>
        <v>40</v>
      </c>
    </row>
    <row r="4318" spans="1:22" x14ac:dyDescent="0.25">
      <c r="A4318">
        <v>3945</v>
      </c>
      <c r="B4318" t="str">
        <f>"E"&amp;A4318</f>
        <v>E3945</v>
      </c>
      <c r="C4318" t="s">
        <v>121</v>
      </c>
      <c r="D4318">
        <v>2</v>
      </c>
      <c r="E4318">
        <f>IF(D4318&lt;4,D4318,4)</f>
        <v>2</v>
      </c>
      <c r="F4318" s="1">
        <v>39967</v>
      </c>
      <c r="G4318" s="1">
        <v>40066</v>
      </c>
      <c r="H4318" s="3">
        <f>G4318-F4318</f>
        <v>99</v>
      </c>
      <c r="I4318" s="3">
        <f>IF(H4318&lt;=60,1,IF(H4318&lt;=150,2,3))</f>
        <v>2</v>
      </c>
      <c r="J4318">
        <v>17.600000000000001</v>
      </c>
      <c r="K4318">
        <v>3.43</v>
      </c>
      <c r="L4318">
        <v>3.78</v>
      </c>
      <c r="M4318">
        <v>798</v>
      </c>
      <c r="N4318">
        <f>LOG(M4318/100,2)+3</f>
        <v>5.9963887464476215</v>
      </c>
      <c r="O4318">
        <f>INDEX(lehmad!B$2:B$412,MATCH(klypsid!$B4318,lehmad!$A$2:$A$412,0))</f>
        <v>38821</v>
      </c>
      <c r="P4318">
        <f>INDEX(lehmad!D$2:D$412,MATCH(klypsid!$B4318,lehmad!$A$2:$A$412,0))</f>
        <v>100</v>
      </c>
      <c r="Q4318">
        <f>INDEX(lehmad!E$2:E$412,MATCH(klypsid!$B4318,lehmad!$A$2:$A$412,0))</f>
        <v>1</v>
      </c>
      <c r="R4318" t="str">
        <f>INDEX(lehmad!F$2:F$412,MATCH(klypsid!$B4318,lehmad!$A$2:$A$412,0))</f>
        <v>RAMOS</v>
      </c>
      <c r="S4318">
        <f>INDEX(lehmad!H$2:H$412,MATCH(klypsid!$B4318,lehmad!$A$2:$A$412,0))</f>
        <v>113</v>
      </c>
      <c r="T4318">
        <f>INDEX(lehmad!K$2:K$412,MATCH(klypsid!$B4318,lehmad!$A$2:$A$412,0))</f>
        <v>127</v>
      </c>
      <c r="U4318" s="4">
        <f t="shared" si="134"/>
        <v>2</v>
      </c>
      <c r="V4318">
        <f t="shared" si="135"/>
        <v>59</v>
      </c>
    </row>
    <row r="4319" spans="1:22" x14ac:dyDescent="0.25">
      <c r="A4319">
        <v>3945</v>
      </c>
      <c r="B4319" t="str">
        <f>"E"&amp;A4319</f>
        <v>E3945</v>
      </c>
      <c r="C4319" t="s">
        <v>121</v>
      </c>
      <c r="D4319">
        <v>2</v>
      </c>
      <c r="E4319">
        <f>IF(D4319&lt;4,D4319,4)</f>
        <v>2</v>
      </c>
      <c r="F4319" s="1">
        <v>39967</v>
      </c>
      <c r="G4319" s="1">
        <v>40094</v>
      </c>
      <c r="H4319" s="3">
        <f>G4319-F4319</f>
        <v>127</v>
      </c>
      <c r="I4319" s="3">
        <f>IF(H4319&lt;=60,1,IF(H4319&lt;=150,2,3))</f>
        <v>2</v>
      </c>
      <c r="J4319">
        <v>12</v>
      </c>
      <c r="K4319">
        <v>4.8600000000000003</v>
      </c>
      <c r="L4319">
        <v>4.1100000000000003</v>
      </c>
      <c r="M4319">
        <v>272</v>
      </c>
      <c r="N4319">
        <f>LOG(M4319/100,2)+3</f>
        <v>4.4436066514756147</v>
      </c>
      <c r="O4319">
        <f>INDEX(lehmad!B$2:B$412,MATCH(klypsid!$B4319,lehmad!$A$2:$A$412,0))</f>
        <v>38821</v>
      </c>
      <c r="P4319">
        <f>INDEX(lehmad!D$2:D$412,MATCH(klypsid!$B4319,lehmad!$A$2:$A$412,0))</f>
        <v>100</v>
      </c>
      <c r="Q4319">
        <f>INDEX(lehmad!E$2:E$412,MATCH(klypsid!$B4319,lehmad!$A$2:$A$412,0))</f>
        <v>1</v>
      </c>
      <c r="R4319" t="str">
        <f>INDEX(lehmad!F$2:F$412,MATCH(klypsid!$B4319,lehmad!$A$2:$A$412,0))</f>
        <v>RAMOS</v>
      </c>
      <c r="S4319">
        <f>INDEX(lehmad!H$2:H$412,MATCH(klypsid!$B4319,lehmad!$A$2:$A$412,0))</f>
        <v>113</v>
      </c>
      <c r="T4319">
        <f>INDEX(lehmad!K$2:K$412,MATCH(klypsid!$B4319,lehmad!$A$2:$A$412,0))</f>
        <v>127</v>
      </c>
      <c r="U4319" s="4">
        <f t="shared" si="134"/>
        <v>3</v>
      </c>
      <c r="V4319">
        <f t="shared" si="135"/>
        <v>28</v>
      </c>
    </row>
    <row r="4320" spans="1:22" x14ac:dyDescent="0.25">
      <c r="A4320">
        <v>3947</v>
      </c>
      <c r="B4320" t="str">
        <f>"E"&amp;A4320</f>
        <v>E3947</v>
      </c>
      <c r="C4320" t="s">
        <v>122</v>
      </c>
      <c r="D4320">
        <v>1</v>
      </c>
      <c r="E4320">
        <f>IF(D4320&lt;4,D4320,4)</f>
        <v>1</v>
      </c>
      <c r="F4320" s="1">
        <v>39638</v>
      </c>
      <c r="G4320" s="1">
        <v>39663</v>
      </c>
      <c r="H4320" s="3">
        <f>G4320-F4320</f>
        <v>25</v>
      </c>
      <c r="I4320" s="3">
        <f>IF(H4320&lt;=60,1,IF(H4320&lt;=150,2,3))</f>
        <v>1</v>
      </c>
      <c r="J4320">
        <v>38.200000000000003</v>
      </c>
      <c r="K4320">
        <v>3.45</v>
      </c>
      <c r="L4320">
        <v>3.08</v>
      </c>
      <c r="M4320">
        <v>24</v>
      </c>
      <c r="N4320">
        <f>LOG(M4320/100,2)+3</f>
        <v>0.94110631094643127</v>
      </c>
      <c r="O4320">
        <f>INDEX(lehmad!B$2:B$412,MATCH(klypsid!$B4320,lehmad!$A$2:$A$412,0))</f>
        <v>38821</v>
      </c>
      <c r="P4320">
        <f>INDEX(lehmad!D$2:D$412,MATCH(klypsid!$B4320,lehmad!$A$2:$A$412,0))</f>
        <v>107</v>
      </c>
      <c r="Q4320">
        <f>INDEX(lehmad!E$2:E$412,MATCH(klypsid!$B4320,lehmad!$A$2:$A$412,0))</f>
        <v>1</v>
      </c>
      <c r="R4320" t="str">
        <f>INDEX(lehmad!F$2:F$412,MATCH(klypsid!$B4320,lehmad!$A$2:$A$412,0))</f>
        <v>LANCELOT-ET</v>
      </c>
      <c r="S4320">
        <f>INDEX(lehmad!H$2:H$412,MATCH(klypsid!$B4320,lehmad!$A$2:$A$412,0))</f>
        <v>126</v>
      </c>
      <c r="T4320">
        <f>INDEX(lehmad!K$2:K$412,MATCH(klypsid!$B4320,lehmad!$A$2:$A$412,0))</f>
        <v>122</v>
      </c>
      <c r="U4320" s="4">
        <f t="shared" si="134"/>
        <v>1</v>
      </c>
      <c r="V4320">
        <f t="shared" si="135"/>
        <v>25</v>
      </c>
    </row>
    <row r="4321" spans="1:22" x14ac:dyDescent="0.25">
      <c r="A4321">
        <v>3947</v>
      </c>
      <c r="B4321" t="str">
        <f>"E"&amp;A4321</f>
        <v>E3947</v>
      </c>
      <c r="C4321" t="s">
        <v>122</v>
      </c>
      <c r="D4321">
        <v>1</v>
      </c>
      <c r="E4321">
        <f>IF(D4321&lt;4,D4321,4)</f>
        <v>1</v>
      </c>
      <c r="F4321" s="1">
        <v>39638</v>
      </c>
      <c r="G4321" s="1">
        <v>39693</v>
      </c>
      <c r="H4321" s="3">
        <f>G4321-F4321</f>
        <v>55</v>
      </c>
      <c r="I4321" s="3">
        <f>IF(H4321&lt;=60,1,IF(H4321&lt;=150,2,3))</f>
        <v>1</v>
      </c>
      <c r="J4321">
        <v>39.799999999999997</v>
      </c>
      <c r="K4321">
        <v>3.5</v>
      </c>
      <c r="L4321">
        <v>2.95</v>
      </c>
      <c r="M4321">
        <v>10</v>
      </c>
      <c r="N4321">
        <f>LOG(M4321/100,2)+3</f>
        <v>-0.32192809488736218</v>
      </c>
      <c r="O4321">
        <f>INDEX(lehmad!B$2:B$412,MATCH(klypsid!$B4321,lehmad!$A$2:$A$412,0))</f>
        <v>38821</v>
      </c>
      <c r="P4321">
        <f>INDEX(lehmad!D$2:D$412,MATCH(klypsid!$B4321,lehmad!$A$2:$A$412,0))</f>
        <v>107</v>
      </c>
      <c r="Q4321">
        <f>INDEX(lehmad!E$2:E$412,MATCH(klypsid!$B4321,lehmad!$A$2:$A$412,0))</f>
        <v>1</v>
      </c>
      <c r="R4321" t="str">
        <f>INDEX(lehmad!F$2:F$412,MATCH(klypsid!$B4321,lehmad!$A$2:$A$412,0))</f>
        <v>LANCELOT-ET</v>
      </c>
      <c r="S4321">
        <f>INDEX(lehmad!H$2:H$412,MATCH(klypsid!$B4321,lehmad!$A$2:$A$412,0))</f>
        <v>126</v>
      </c>
      <c r="T4321">
        <f>INDEX(lehmad!K$2:K$412,MATCH(klypsid!$B4321,lehmad!$A$2:$A$412,0))</f>
        <v>122</v>
      </c>
      <c r="U4321" s="4">
        <f t="shared" si="134"/>
        <v>2</v>
      </c>
      <c r="V4321">
        <f t="shared" si="135"/>
        <v>30</v>
      </c>
    </row>
    <row r="4322" spans="1:22" x14ac:dyDescent="0.25">
      <c r="A4322">
        <v>3947</v>
      </c>
      <c r="B4322" t="str">
        <f>"E"&amp;A4322</f>
        <v>E3947</v>
      </c>
      <c r="C4322" t="s">
        <v>122</v>
      </c>
      <c r="D4322">
        <v>1</v>
      </c>
      <c r="E4322">
        <f>IF(D4322&lt;4,D4322,4)</f>
        <v>1</v>
      </c>
      <c r="F4322" s="1">
        <v>39638</v>
      </c>
      <c r="G4322" s="1">
        <v>39722</v>
      </c>
      <c r="H4322" s="3">
        <f>G4322-F4322</f>
        <v>84</v>
      </c>
      <c r="I4322" s="3">
        <f>IF(H4322&lt;=60,1,IF(H4322&lt;=150,2,3))</f>
        <v>2</v>
      </c>
      <c r="J4322">
        <v>37.6</v>
      </c>
      <c r="K4322">
        <v>4.33</v>
      </c>
      <c r="L4322">
        <v>3.19</v>
      </c>
      <c r="M4322">
        <v>20</v>
      </c>
      <c r="N4322">
        <f>LOG(M4322/100,2)+3</f>
        <v>0.67807190511263782</v>
      </c>
      <c r="O4322">
        <f>INDEX(lehmad!B$2:B$412,MATCH(klypsid!$B4322,lehmad!$A$2:$A$412,0))</f>
        <v>38821</v>
      </c>
      <c r="P4322">
        <f>INDEX(lehmad!D$2:D$412,MATCH(klypsid!$B4322,lehmad!$A$2:$A$412,0))</f>
        <v>107</v>
      </c>
      <c r="Q4322">
        <f>INDEX(lehmad!E$2:E$412,MATCH(klypsid!$B4322,lehmad!$A$2:$A$412,0))</f>
        <v>1</v>
      </c>
      <c r="R4322" t="str">
        <f>INDEX(lehmad!F$2:F$412,MATCH(klypsid!$B4322,lehmad!$A$2:$A$412,0))</f>
        <v>LANCELOT-ET</v>
      </c>
      <c r="S4322">
        <f>INDEX(lehmad!H$2:H$412,MATCH(klypsid!$B4322,lehmad!$A$2:$A$412,0))</f>
        <v>126</v>
      </c>
      <c r="T4322">
        <f>INDEX(lehmad!K$2:K$412,MATCH(klypsid!$B4322,lehmad!$A$2:$A$412,0))</f>
        <v>122</v>
      </c>
      <c r="U4322" s="4">
        <f t="shared" si="134"/>
        <v>3</v>
      </c>
      <c r="V4322">
        <f t="shared" si="135"/>
        <v>29</v>
      </c>
    </row>
    <row r="4323" spans="1:22" x14ac:dyDescent="0.25">
      <c r="A4323">
        <v>3947</v>
      </c>
      <c r="B4323" t="str">
        <f>"E"&amp;A4323</f>
        <v>E3947</v>
      </c>
      <c r="C4323" t="s">
        <v>122</v>
      </c>
      <c r="D4323">
        <v>1</v>
      </c>
      <c r="E4323">
        <f>IF(D4323&lt;4,D4323,4)</f>
        <v>1</v>
      </c>
      <c r="F4323" s="1">
        <v>39638</v>
      </c>
      <c r="G4323" s="1">
        <v>39754</v>
      </c>
      <c r="H4323" s="3">
        <f>G4323-F4323</f>
        <v>116</v>
      </c>
      <c r="I4323" s="3">
        <f>IF(H4323&lt;=60,1,IF(H4323&lt;=150,2,3))</f>
        <v>2</v>
      </c>
      <c r="J4323">
        <v>38.799999999999997</v>
      </c>
      <c r="K4323">
        <v>4.08</v>
      </c>
      <c r="L4323">
        <v>3.22</v>
      </c>
      <c r="M4323">
        <v>17</v>
      </c>
      <c r="N4323">
        <f>LOG(M4323/100,2)+3</f>
        <v>0.44360665147561473</v>
      </c>
      <c r="O4323">
        <f>INDEX(lehmad!B$2:B$412,MATCH(klypsid!$B4323,lehmad!$A$2:$A$412,0))</f>
        <v>38821</v>
      </c>
      <c r="P4323">
        <f>INDEX(lehmad!D$2:D$412,MATCH(klypsid!$B4323,lehmad!$A$2:$A$412,0))</f>
        <v>107</v>
      </c>
      <c r="Q4323">
        <f>INDEX(lehmad!E$2:E$412,MATCH(klypsid!$B4323,lehmad!$A$2:$A$412,0))</f>
        <v>1</v>
      </c>
      <c r="R4323" t="str">
        <f>INDEX(lehmad!F$2:F$412,MATCH(klypsid!$B4323,lehmad!$A$2:$A$412,0))</f>
        <v>LANCELOT-ET</v>
      </c>
      <c r="S4323">
        <f>INDEX(lehmad!H$2:H$412,MATCH(klypsid!$B4323,lehmad!$A$2:$A$412,0))</f>
        <v>126</v>
      </c>
      <c r="T4323">
        <f>INDEX(lehmad!K$2:K$412,MATCH(klypsid!$B4323,lehmad!$A$2:$A$412,0))</f>
        <v>122</v>
      </c>
      <c r="U4323" s="4">
        <f t="shared" si="134"/>
        <v>4</v>
      </c>
      <c r="V4323">
        <f t="shared" si="135"/>
        <v>32</v>
      </c>
    </row>
    <row r="4324" spans="1:22" x14ac:dyDescent="0.25">
      <c r="A4324">
        <v>3947</v>
      </c>
      <c r="B4324" t="str">
        <f>"E"&amp;A4324</f>
        <v>E3947</v>
      </c>
      <c r="C4324" t="s">
        <v>122</v>
      </c>
      <c r="D4324">
        <v>1</v>
      </c>
      <c r="E4324">
        <f>IF(D4324&lt;4,D4324,4)</f>
        <v>1</v>
      </c>
      <c r="F4324" s="1">
        <v>39638</v>
      </c>
      <c r="G4324" s="1">
        <v>39783</v>
      </c>
      <c r="H4324" s="3">
        <f>G4324-F4324</f>
        <v>145</v>
      </c>
      <c r="I4324" s="3">
        <f>IF(H4324&lt;=60,1,IF(H4324&lt;=150,2,3))</f>
        <v>2</v>
      </c>
      <c r="J4324">
        <v>37.9</v>
      </c>
      <c r="K4324">
        <v>4.1100000000000003</v>
      </c>
      <c r="L4324">
        <v>3.57</v>
      </c>
      <c r="M4324">
        <v>99</v>
      </c>
      <c r="N4324">
        <f>LOG(M4324/100,2)+3</f>
        <v>2.9855004303048851</v>
      </c>
      <c r="O4324">
        <f>INDEX(lehmad!B$2:B$412,MATCH(klypsid!$B4324,lehmad!$A$2:$A$412,0))</f>
        <v>38821</v>
      </c>
      <c r="P4324">
        <f>INDEX(lehmad!D$2:D$412,MATCH(klypsid!$B4324,lehmad!$A$2:$A$412,0))</f>
        <v>107</v>
      </c>
      <c r="Q4324">
        <f>INDEX(lehmad!E$2:E$412,MATCH(klypsid!$B4324,lehmad!$A$2:$A$412,0))</f>
        <v>1</v>
      </c>
      <c r="R4324" t="str">
        <f>INDEX(lehmad!F$2:F$412,MATCH(klypsid!$B4324,lehmad!$A$2:$A$412,0))</f>
        <v>LANCELOT-ET</v>
      </c>
      <c r="S4324">
        <f>INDEX(lehmad!H$2:H$412,MATCH(klypsid!$B4324,lehmad!$A$2:$A$412,0))</f>
        <v>126</v>
      </c>
      <c r="T4324">
        <f>INDEX(lehmad!K$2:K$412,MATCH(klypsid!$B4324,lehmad!$A$2:$A$412,0))</f>
        <v>122</v>
      </c>
      <c r="U4324" s="4">
        <f t="shared" si="134"/>
        <v>5</v>
      </c>
      <c r="V4324">
        <f t="shared" si="135"/>
        <v>29</v>
      </c>
    </row>
    <row r="4325" spans="1:22" x14ac:dyDescent="0.25">
      <c r="A4325">
        <v>3947</v>
      </c>
      <c r="B4325" t="str">
        <f>"E"&amp;A4325</f>
        <v>E3947</v>
      </c>
      <c r="C4325" t="s">
        <v>122</v>
      </c>
      <c r="D4325">
        <v>1</v>
      </c>
      <c r="E4325">
        <f>IF(D4325&lt;4,D4325,4)</f>
        <v>1</v>
      </c>
      <c r="F4325" s="1">
        <v>39638</v>
      </c>
      <c r="G4325" s="1">
        <v>39817</v>
      </c>
      <c r="H4325" s="3">
        <f>G4325-F4325</f>
        <v>179</v>
      </c>
      <c r="I4325" s="3">
        <f>IF(H4325&lt;=60,1,IF(H4325&lt;=150,2,3))</f>
        <v>3</v>
      </c>
      <c r="J4325">
        <v>29</v>
      </c>
      <c r="K4325">
        <v>4.47</v>
      </c>
      <c r="L4325">
        <v>3.73</v>
      </c>
      <c r="M4325">
        <v>727</v>
      </c>
      <c r="N4325">
        <f>LOG(M4325/100,2)+3</f>
        <v>5.861955364144869</v>
      </c>
      <c r="O4325">
        <f>INDEX(lehmad!B$2:B$412,MATCH(klypsid!$B4325,lehmad!$A$2:$A$412,0))</f>
        <v>38821</v>
      </c>
      <c r="P4325">
        <f>INDEX(lehmad!D$2:D$412,MATCH(klypsid!$B4325,lehmad!$A$2:$A$412,0))</f>
        <v>107</v>
      </c>
      <c r="Q4325">
        <f>INDEX(lehmad!E$2:E$412,MATCH(klypsid!$B4325,lehmad!$A$2:$A$412,0))</f>
        <v>1</v>
      </c>
      <c r="R4325" t="str">
        <f>INDEX(lehmad!F$2:F$412,MATCH(klypsid!$B4325,lehmad!$A$2:$A$412,0))</f>
        <v>LANCELOT-ET</v>
      </c>
      <c r="S4325">
        <f>INDEX(lehmad!H$2:H$412,MATCH(klypsid!$B4325,lehmad!$A$2:$A$412,0))</f>
        <v>126</v>
      </c>
      <c r="T4325">
        <f>INDEX(lehmad!K$2:K$412,MATCH(klypsid!$B4325,lehmad!$A$2:$A$412,0))</f>
        <v>122</v>
      </c>
      <c r="U4325" s="4">
        <f t="shared" si="134"/>
        <v>6</v>
      </c>
      <c r="V4325">
        <f t="shared" si="135"/>
        <v>34</v>
      </c>
    </row>
    <row r="4326" spans="1:22" x14ac:dyDescent="0.25">
      <c r="A4326">
        <v>3947</v>
      </c>
      <c r="B4326" t="str">
        <f>"E"&amp;A4326</f>
        <v>E3947</v>
      </c>
      <c r="C4326" t="s">
        <v>122</v>
      </c>
      <c r="D4326">
        <v>1</v>
      </c>
      <c r="E4326">
        <f>IF(D4326&lt;4,D4326,4)</f>
        <v>1</v>
      </c>
      <c r="F4326" s="1">
        <v>39638</v>
      </c>
      <c r="G4326" s="1">
        <v>39845</v>
      </c>
      <c r="H4326" s="3">
        <f>G4326-F4326</f>
        <v>207</v>
      </c>
      <c r="I4326" s="3">
        <f>IF(H4326&lt;=60,1,IF(H4326&lt;=150,2,3))</f>
        <v>3</v>
      </c>
      <c r="J4326">
        <v>15</v>
      </c>
      <c r="K4326">
        <v>5.4</v>
      </c>
      <c r="L4326">
        <v>3.81</v>
      </c>
      <c r="M4326">
        <v>265</v>
      </c>
      <c r="N4326">
        <f>LOG(M4326/100,2)+3</f>
        <v>4.405992359675837</v>
      </c>
      <c r="O4326">
        <f>INDEX(lehmad!B$2:B$412,MATCH(klypsid!$B4326,lehmad!$A$2:$A$412,0))</f>
        <v>38821</v>
      </c>
      <c r="P4326">
        <f>INDEX(lehmad!D$2:D$412,MATCH(klypsid!$B4326,lehmad!$A$2:$A$412,0))</f>
        <v>107</v>
      </c>
      <c r="Q4326">
        <f>INDEX(lehmad!E$2:E$412,MATCH(klypsid!$B4326,lehmad!$A$2:$A$412,0))</f>
        <v>1</v>
      </c>
      <c r="R4326" t="str">
        <f>INDEX(lehmad!F$2:F$412,MATCH(klypsid!$B4326,lehmad!$A$2:$A$412,0))</f>
        <v>LANCELOT-ET</v>
      </c>
      <c r="S4326">
        <f>INDEX(lehmad!H$2:H$412,MATCH(klypsid!$B4326,lehmad!$A$2:$A$412,0))</f>
        <v>126</v>
      </c>
      <c r="T4326">
        <f>INDEX(lehmad!K$2:K$412,MATCH(klypsid!$B4326,lehmad!$A$2:$A$412,0))</f>
        <v>122</v>
      </c>
      <c r="U4326" s="4">
        <f t="shared" si="134"/>
        <v>7</v>
      </c>
      <c r="V4326">
        <f t="shared" si="135"/>
        <v>28</v>
      </c>
    </row>
    <row r="4327" spans="1:22" x14ac:dyDescent="0.25">
      <c r="A4327">
        <v>3947</v>
      </c>
      <c r="B4327" t="str">
        <f>"E"&amp;A4327</f>
        <v>E3947</v>
      </c>
      <c r="C4327" t="s">
        <v>122</v>
      </c>
      <c r="D4327">
        <v>1</v>
      </c>
      <c r="E4327">
        <f>IF(D4327&lt;4,D4327,4)</f>
        <v>1</v>
      </c>
      <c r="F4327" s="1">
        <v>39638</v>
      </c>
      <c r="G4327" s="1">
        <v>39875</v>
      </c>
      <c r="H4327" s="3">
        <f>G4327-F4327</f>
        <v>237</v>
      </c>
      <c r="I4327" s="3">
        <f>IF(H4327&lt;=60,1,IF(H4327&lt;=150,2,3))</f>
        <v>3</v>
      </c>
      <c r="J4327">
        <v>23.6</v>
      </c>
      <c r="K4327">
        <v>4.1900000000000004</v>
      </c>
      <c r="L4327">
        <v>3.67</v>
      </c>
      <c r="M4327">
        <v>247</v>
      </c>
      <c r="N4327">
        <f>LOG(M4327/100,2)+3</f>
        <v>4.3045110418099526</v>
      </c>
      <c r="O4327">
        <f>INDEX(lehmad!B$2:B$412,MATCH(klypsid!$B4327,lehmad!$A$2:$A$412,0))</f>
        <v>38821</v>
      </c>
      <c r="P4327">
        <f>INDEX(lehmad!D$2:D$412,MATCH(klypsid!$B4327,lehmad!$A$2:$A$412,0))</f>
        <v>107</v>
      </c>
      <c r="Q4327">
        <f>INDEX(lehmad!E$2:E$412,MATCH(klypsid!$B4327,lehmad!$A$2:$A$412,0))</f>
        <v>1</v>
      </c>
      <c r="R4327" t="str">
        <f>INDEX(lehmad!F$2:F$412,MATCH(klypsid!$B4327,lehmad!$A$2:$A$412,0))</f>
        <v>LANCELOT-ET</v>
      </c>
      <c r="S4327">
        <f>INDEX(lehmad!H$2:H$412,MATCH(klypsid!$B4327,lehmad!$A$2:$A$412,0))</f>
        <v>126</v>
      </c>
      <c r="T4327">
        <f>INDEX(lehmad!K$2:K$412,MATCH(klypsid!$B4327,lehmad!$A$2:$A$412,0))</f>
        <v>122</v>
      </c>
      <c r="U4327" s="4">
        <f t="shared" si="134"/>
        <v>8</v>
      </c>
      <c r="V4327">
        <f t="shared" si="135"/>
        <v>30</v>
      </c>
    </row>
    <row r="4328" spans="1:22" x14ac:dyDescent="0.25">
      <c r="A4328">
        <v>3947</v>
      </c>
      <c r="B4328" t="str">
        <f>"E"&amp;A4328</f>
        <v>E3947</v>
      </c>
      <c r="C4328" t="s">
        <v>122</v>
      </c>
      <c r="D4328">
        <v>1</v>
      </c>
      <c r="E4328">
        <f>IF(D4328&lt;4,D4328,4)</f>
        <v>1</v>
      </c>
      <c r="F4328" s="1">
        <v>39638</v>
      </c>
      <c r="G4328" s="1">
        <v>39908</v>
      </c>
      <c r="H4328" s="3">
        <f>G4328-F4328</f>
        <v>270</v>
      </c>
      <c r="I4328" s="3">
        <f>IF(H4328&lt;=60,1,IF(H4328&lt;=150,2,3))</f>
        <v>3</v>
      </c>
      <c r="J4328">
        <v>23.4</v>
      </c>
      <c r="K4328">
        <v>4.16</v>
      </c>
      <c r="L4328">
        <v>3.53</v>
      </c>
      <c r="M4328">
        <v>41</v>
      </c>
      <c r="N4328">
        <f>LOG(M4328/100,2)+3</f>
        <v>1.7136958148433588</v>
      </c>
      <c r="O4328">
        <f>INDEX(lehmad!B$2:B$412,MATCH(klypsid!$B4328,lehmad!$A$2:$A$412,0))</f>
        <v>38821</v>
      </c>
      <c r="P4328">
        <f>INDEX(lehmad!D$2:D$412,MATCH(klypsid!$B4328,lehmad!$A$2:$A$412,0))</f>
        <v>107</v>
      </c>
      <c r="Q4328">
        <f>INDEX(lehmad!E$2:E$412,MATCH(klypsid!$B4328,lehmad!$A$2:$A$412,0))</f>
        <v>1</v>
      </c>
      <c r="R4328" t="str">
        <f>INDEX(lehmad!F$2:F$412,MATCH(klypsid!$B4328,lehmad!$A$2:$A$412,0))</f>
        <v>LANCELOT-ET</v>
      </c>
      <c r="S4328">
        <f>INDEX(lehmad!H$2:H$412,MATCH(klypsid!$B4328,lehmad!$A$2:$A$412,0))</f>
        <v>126</v>
      </c>
      <c r="T4328">
        <f>INDEX(lehmad!K$2:K$412,MATCH(klypsid!$B4328,lehmad!$A$2:$A$412,0))</f>
        <v>122</v>
      </c>
      <c r="U4328" s="4">
        <f t="shared" si="134"/>
        <v>9</v>
      </c>
      <c r="V4328">
        <f t="shared" si="135"/>
        <v>33</v>
      </c>
    </row>
    <row r="4329" spans="1:22" x14ac:dyDescent="0.25">
      <c r="A4329">
        <v>3947</v>
      </c>
      <c r="B4329" t="str">
        <f>"E"&amp;A4329</f>
        <v>E3947</v>
      </c>
      <c r="C4329" t="s">
        <v>122</v>
      </c>
      <c r="D4329">
        <v>1</v>
      </c>
      <c r="E4329">
        <f>IF(D4329&lt;4,D4329,4)</f>
        <v>1</v>
      </c>
      <c r="F4329" s="1">
        <v>39638</v>
      </c>
      <c r="G4329" s="1">
        <v>39944</v>
      </c>
      <c r="H4329" s="3">
        <f>G4329-F4329</f>
        <v>306</v>
      </c>
      <c r="I4329" s="3">
        <f>IF(H4329&lt;=60,1,IF(H4329&lt;=150,2,3))</f>
        <v>3</v>
      </c>
      <c r="J4329">
        <v>24.4</v>
      </c>
      <c r="K4329">
        <v>4.32</v>
      </c>
      <c r="L4329">
        <v>3.58</v>
      </c>
      <c r="M4329">
        <v>65</v>
      </c>
      <c r="N4329">
        <f>LOG(M4329/100,2)+3</f>
        <v>2.37851162325373</v>
      </c>
      <c r="O4329">
        <f>INDEX(lehmad!B$2:B$412,MATCH(klypsid!$B4329,lehmad!$A$2:$A$412,0))</f>
        <v>38821</v>
      </c>
      <c r="P4329">
        <f>INDEX(lehmad!D$2:D$412,MATCH(klypsid!$B4329,lehmad!$A$2:$A$412,0))</f>
        <v>107</v>
      </c>
      <c r="Q4329">
        <f>INDEX(lehmad!E$2:E$412,MATCH(klypsid!$B4329,lehmad!$A$2:$A$412,0))</f>
        <v>1</v>
      </c>
      <c r="R4329" t="str">
        <f>INDEX(lehmad!F$2:F$412,MATCH(klypsid!$B4329,lehmad!$A$2:$A$412,0))</f>
        <v>LANCELOT-ET</v>
      </c>
      <c r="S4329">
        <f>INDEX(lehmad!H$2:H$412,MATCH(klypsid!$B4329,lehmad!$A$2:$A$412,0))</f>
        <v>126</v>
      </c>
      <c r="T4329">
        <f>INDEX(lehmad!K$2:K$412,MATCH(klypsid!$B4329,lehmad!$A$2:$A$412,0))</f>
        <v>122</v>
      </c>
      <c r="U4329" s="4">
        <f t="shared" si="134"/>
        <v>10</v>
      </c>
      <c r="V4329">
        <f t="shared" si="135"/>
        <v>36</v>
      </c>
    </row>
    <row r="4330" spans="1:22" x14ac:dyDescent="0.25">
      <c r="A4330">
        <v>3947</v>
      </c>
      <c r="B4330" t="str">
        <f>"E"&amp;A4330</f>
        <v>E3947</v>
      </c>
      <c r="C4330" t="s">
        <v>122</v>
      </c>
      <c r="D4330">
        <v>1</v>
      </c>
      <c r="E4330">
        <f>IF(D4330&lt;4,D4330,4)</f>
        <v>1</v>
      </c>
      <c r="F4330" s="1">
        <v>39638</v>
      </c>
      <c r="G4330" s="1">
        <v>39972</v>
      </c>
      <c r="H4330" s="3">
        <f>G4330-F4330</f>
        <v>334</v>
      </c>
      <c r="I4330" s="3">
        <f>IF(H4330&lt;=60,1,IF(H4330&lt;=150,2,3))</f>
        <v>3</v>
      </c>
      <c r="J4330">
        <v>25.1</v>
      </c>
      <c r="K4330">
        <v>4.4800000000000004</v>
      </c>
      <c r="L4330">
        <v>3.83</v>
      </c>
      <c r="M4330">
        <v>116</v>
      </c>
      <c r="N4330">
        <f>LOG(M4330/100,2)+3</f>
        <v>3.2141248053528475</v>
      </c>
      <c r="O4330">
        <f>INDEX(lehmad!B$2:B$412,MATCH(klypsid!$B4330,lehmad!$A$2:$A$412,0))</f>
        <v>38821</v>
      </c>
      <c r="P4330">
        <f>INDEX(lehmad!D$2:D$412,MATCH(klypsid!$B4330,lehmad!$A$2:$A$412,0))</f>
        <v>107</v>
      </c>
      <c r="Q4330">
        <f>INDEX(lehmad!E$2:E$412,MATCH(klypsid!$B4330,lehmad!$A$2:$A$412,0))</f>
        <v>1</v>
      </c>
      <c r="R4330" t="str">
        <f>INDEX(lehmad!F$2:F$412,MATCH(klypsid!$B4330,lehmad!$A$2:$A$412,0))</f>
        <v>LANCELOT-ET</v>
      </c>
      <c r="S4330">
        <f>INDEX(lehmad!H$2:H$412,MATCH(klypsid!$B4330,lehmad!$A$2:$A$412,0))</f>
        <v>126</v>
      </c>
      <c r="T4330">
        <f>INDEX(lehmad!K$2:K$412,MATCH(klypsid!$B4330,lehmad!$A$2:$A$412,0))</f>
        <v>122</v>
      </c>
      <c r="U4330" s="4">
        <f t="shared" si="134"/>
        <v>11</v>
      </c>
      <c r="V4330">
        <f t="shared" si="135"/>
        <v>28</v>
      </c>
    </row>
    <row r="4331" spans="1:22" x14ac:dyDescent="0.25">
      <c r="A4331">
        <v>3947</v>
      </c>
      <c r="B4331" t="str">
        <f>"E"&amp;A4331</f>
        <v>E3947</v>
      </c>
      <c r="C4331" t="s">
        <v>122</v>
      </c>
      <c r="D4331">
        <v>1</v>
      </c>
      <c r="E4331">
        <f>IF(D4331&lt;4,D4331,4)</f>
        <v>1</v>
      </c>
      <c r="F4331" s="1">
        <v>39638</v>
      </c>
      <c r="G4331" s="1">
        <v>40007</v>
      </c>
      <c r="H4331" s="3">
        <f>G4331-F4331</f>
        <v>369</v>
      </c>
      <c r="I4331" s="3">
        <f>IF(H4331&lt;=60,1,IF(H4331&lt;=150,2,3))</f>
        <v>3</v>
      </c>
      <c r="J4331">
        <v>26.5</v>
      </c>
      <c r="K4331">
        <v>4.13</v>
      </c>
      <c r="L4331">
        <v>3.79</v>
      </c>
      <c r="M4331">
        <v>159</v>
      </c>
      <c r="N4331">
        <f>LOG(M4331/100,2)+3</f>
        <v>3.6690267655096309</v>
      </c>
      <c r="O4331">
        <f>INDEX(lehmad!B$2:B$412,MATCH(klypsid!$B4331,lehmad!$A$2:$A$412,0))</f>
        <v>38821</v>
      </c>
      <c r="P4331">
        <f>INDEX(lehmad!D$2:D$412,MATCH(klypsid!$B4331,lehmad!$A$2:$A$412,0))</f>
        <v>107</v>
      </c>
      <c r="Q4331">
        <f>INDEX(lehmad!E$2:E$412,MATCH(klypsid!$B4331,lehmad!$A$2:$A$412,0))</f>
        <v>1</v>
      </c>
      <c r="R4331" t="str">
        <f>INDEX(lehmad!F$2:F$412,MATCH(klypsid!$B4331,lehmad!$A$2:$A$412,0))</f>
        <v>LANCELOT-ET</v>
      </c>
      <c r="S4331">
        <f>INDEX(lehmad!H$2:H$412,MATCH(klypsid!$B4331,lehmad!$A$2:$A$412,0))</f>
        <v>126</v>
      </c>
      <c r="T4331">
        <f>INDEX(lehmad!K$2:K$412,MATCH(klypsid!$B4331,lehmad!$A$2:$A$412,0))</f>
        <v>122</v>
      </c>
      <c r="U4331" s="4">
        <f t="shared" si="134"/>
        <v>12</v>
      </c>
      <c r="V4331">
        <f t="shared" si="135"/>
        <v>35</v>
      </c>
    </row>
    <row r="4332" spans="1:22" x14ac:dyDescent="0.25">
      <c r="A4332">
        <v>3947</v>
      </c>
      <c r="B4332" t="str">
        <f>"E"&amp;A4332</f>
        <v>E3947</v>
      </c>
      <c r="C4332" t="s">
        <v>122</v>
      </c>
      <c r="D4332">
        <v>1</v>
      </c>
      <c r="E4332">
        <f>IF(D4332&lt;4,D4332,4)</f>
        <v>1</v>
      </c>
      <c r="F4332" s="1">
        <v>39638</v>
      </c>
      <c r="G4332" s="1">
        <v>40037</v>
      </c>
      <c r="H4332" s="3">
        <f>G4332-F4332</f>
        <v>399</v>
      </c>
      <c r="I4332" s="3">
        <f>IF(H4332&lt;=60,1,IF(H4332&lt;=150,2,3))</f>
        <v>3</v>
      </c>
      <c r="J4332">
        <v>21.6</v>
      </c>
      <c r="K4332">
        <v>4.55</v>
      </c>
      <c r="L4332">
        <v>4.05</v>
      </c>
      <c r="M4332">
        <v>71</v>
      </c>
      <c r="N4332">
        <f>LOG(M4332/100,2)+3</f>
        <v>2.5058909297299574</v>
      </c>
      <c r="O4332">
        <f>INDEX(lehmad!B$2:B$412,MATCH(klypsid!$B4332,lehmad!$A$2:$A$412,0))</f>
        <v>38821</v>
      </c>
      <c r="P4332">
        <f>INDEX(lehmad!D$2:D$412,MATCH(klypsid!$B4332,lehmad!$A$2:$A$412,0))</f>
        <v>107</v>
      </c>
      <c r="Q4332">
        <f>INDEX(lehmad!E$2:E$412,MATCH(klypsid!$B4332,lehmad!$A$2:$A$412,0))</f>
        <v>1</v>
      </c>
      <c r="R4332" t="str">
        <f>INDEX(lehmad!F$2:F$412,MATCH(klypsid!$B4332,lehmad!$A$2:$A$412,0))</f>
        <v>LANCELOT-ET</v>
      </c>
      <c r="S4332">
        <f>INDEX(lehmad!H$2:H$412,MATCH(klypsid!$B4332,lehmad!$A$2:$A$412,0))</f>
        <v>126</v>
      </c>
      <c r="T4332">
        <f>INDEX(lehmad!K$2:K$412,MATCH(klypsid!$B4332,lehmad!$A$2:$A$412,0))</f>
        <v>122</v>
      </c>
      <c r="U4332" s="4">
        <f t="shared" si="134"/>
        <v>13</v>
      </c>
      <c r="V4332">
        <f t="shared" si="135"/>
        <v>30</v>
      </c>
    </row>
    <row r="4333" spans="1:22" x14ac:dyDescent="0.25">
      <c r="A4333">
        <v>3947</v>
      </c>
      <c r="B4333" t="str">
        <f>"E"&amp;A4333</f>
        <v>E3947</v>
      </c>
      <c r="C4333" t="s">
        <v>122</v>
      </c>
      <c r="D4333">
        <v>1</v>
      </c>
      <c r="E4333">
        <f>IF(D4333&lt;4,D4333,4)</f>
        <v>1</v>
      </c>
      <c r="F4333" s="1">
        <v>39638</v>
      </c>
      <c r="G4333" s="1">
        <v>40066</v>
      </c>
      <c r="H4333" s="3">
        <f>G4333-F4333</f>
        <v>428</v>
      </c>
      <c r="I4333" s="3">
        <f>IF(H4333&lt;=60,1,IF(H4333&lt;=150,2,3))</f>
        <v>3</v>
      </c>
      <c r="J4333">
        <v>21.3</v>
      </c>
      <c r="K4333">
        <v>5.17</v>
      </c>
      <c r="L4333">
        <v>4.17</v>
      </c>
      <c r="M4333">
        <v>101</v>
      </c>
      <c r="N4333">
        <f>LOG(M4333/100,2)+3</f>
        <v>3.0143552929770703</v>
      </c>
      <c r="O4333">
        <f>INDEX(lehmad!B$2:B$412,MATCH(klypsid!$B4333,lehmad!$A$2:$A$412,0))</f>
        <v>38821</v>
      </c>
      <c r="P4333">
        <f>INDEX(lehmad!D$2:D$412,MATCH(klypsid!$B4333,lehmad!$A$2:$A$412,0))</f>
        <v>107</v>
      </c>
      <c r="Q4333">
        <f>INDEX(lehmad!E$2:E$412,MATCH(klypsid!$B4333,lehmad!$A$2:$A$412,0))</f>
        <v>1</v>
      </c>
      <c r="R4333" t="str">
        <f>INDEX(lehmad!F$2:F$412,MATCH(klypsid!$B4333,lehmad!$A$2:$A$412,0))</f>
        <v>LANCELOT-ET</v>
      </c>
      <c r="S4333">
        <f>INDEX(lehmad!H$2:H$412,MATCH(klypsid!$B4333,lehmad!$A$2:$A$412,0))</f>
        <v>126</v>
      </c>
      <c r="T4333">
        <f>INDEX(lehmad!K$2:K$412,MATCH(klypsid!$B4333,lehmad!$A$2:$A$412,0))</f>
        <v>122</v>
      </c>
      <c r="U4333" s="4">
        <f t="shared" si="134"/>
        <v>14</v>
      </c>
      <c r="V4333">
        <f t="shared" si="135"/>
        <v>29</v>
      </c>
    </row>
    <row r="4334" spans="1:22" x14ac:dyDescent="0.25">
      <c r="A4334">
        <v>3947</v>
      </c>
      <c r="B4334" t="str">
        <f>"E"&amp;A4334</f>
        <v>E3947</v>
      </c>
      <c r="C4334" t="s">
        <v>122</v>
      </c>
      <c r="D4334">
        <v>1</v>
      </c>
      <c r="E4334">
        <f>IF(D4334&lt;4,D4334,4)</f>
        <v>1</v>
      </c>
      <c r="F4334" s="1">
        <v>39638</v>
      </c>
      <c r="G4334" s="1">
        <v>40094</v>
      </c>
      <c r="H4334" s="3">
        <f>G4334-F4334</f>
        <v>456</v>
      </c>
      <c r="I4334" s="3">
        <f>IF(H4334&lt;=60,1,IF(H4334&lt;=150,2,3))</f>
        <v>3</v>
      </c>
      <c r="J4334">
        <v>18.7</v>
      </c>
      <c r="K4334">
        <v>5.09</v>
      </c>
      <c r="L4334">
        <v>4.74</v>
      </c>
      <c r="M4334">
        <v>134</v>
      </c>
      <c r="N4334">
        <f>LOG(M4334/100,2)+3</f>
        <v>3.4222330006830477</v>
      </c>
      <c r="O4334">
        <f>INDEX(lehmad!B$2:B$412,MATCH(klypsid!$B4334,lehmad!$A$2:$A$412,0))</f>
        <v>38821</v>
      </c>
      <c r="P4334">
        <f>INDEX(lehmad!D$2:D$412,MATCH(klypsid!$B4334,lehmad!$A$2:$A$412,0))</f>
        <v>107</v>
      </c>
      <c r="Q4334">
        <f>INDEX(lehmad!E$2:E$412,MATCH(klypsid!$B4334,lehmad!$A$2:$A$412,0))</f>
        <v>1</v>
      </c>
      <c r="R4334" t="str">
        <f>INDEX(lehmad!F$2:F$412,MATCH(klypsid!$B4334,lehmad!$A$2:$A$412,0))</f>
        <v>LANCELOT-ET</v>
      </c>
      <c r="S4334">
        <f>INDEX(lehmad!H$2:H$412,MATCH(klypsid!$B4334,lehmad!$A$2:$A$412,0))</f>
        <v>126</v>
      </c>
      <c r="T4334">
        <f>INDEX(lehmad!K$2:K$412,MATCH(klypsid!$B4334,lehmad!$A$2:$A$412,0))</f>
        <v>122</v>
      </c>
      <c r="U4334" s="4">
        <f t="shared" si="134"/>
        <v>15</v>
      </c>
      <c r="V4334">
        <f t="shared" si="135"/>
        <v>28</v>
      </c>
    </row>
    <row r="4335" spans="1:22" x14ac:dyDescent="0.25">
      <c r="A4335">
        <v>3947</v>
      </c>
      <c r="B4335" t="str">
        <f>"E"&amp;A4335</f>
        <v>E3947</v>
      </c>
      <c r="C4335" t="s">
        <v>122</v>
      </c>
      <c r="D4335">
        <v>1</v>
      </c>
      <c r="E4335">
        <f>IF(D4335&lt;4,D4335,4)</f>
        <v>1</v>
      </c>
      <c r="F4335" s="1">
        <v>39638</v>
      </c>
      <c r="G4335" s="1">
        <v>40125</v>
      </c>
      <c r="H4335" s="3">
        <f>G4335-F4335</f>
        <v>487</v>
      </c>
      <c r="I4335" s="3">
        <f>IF(H4335&lt;=60,1,IF(H4335&lt;=150,2,3))</f>
        <v>3</v>
      </c>
      <c r="J4335">
        <v>15.3</v>
      </c>
      <c r="K4335">
        <v>6.29</v>
      </c>
      <c r="L4335">
        <v>4.88</v>
      </c>
      <c r="M4335">
        <v>104</v>
      </c>
      <c r="N4335">
        <f>LOG(M4335/100,2)+3</f>
        <v>3.0565835283663674</v>
      </c>
      <c r="O4335">
        <f>INDEX(lehmad!B$2:B$412,MATCH(klypsid!$B4335,lehmad!$A$2:$A$412,0))</f>
        <v>38821</v>
      </c>
      <c r="P4335">
        <f>INDEX(lehmad!D$2:D$412,MATCH(klypsid!$B4335,lehmad!$A$2:$A$412,0))</f>
        <v>107</v>
      </c>
      <c r="Q4335">
        <f>INDEX(lehmad!E$2:E$412,MATCH(klypsid!$B4335,lehmad!$A$2:$A$412,0))</f>
        <v>1</v>
      </c>
      <c r="R4335" t="str">
        <f>INDEX(lehmad!F$2:F$412,MATCH(klypsid!$B4335,lehmad!$A$2:$A$412,0))</f>
        <v>LANCELOT-ET</v>
      </c>
      <c r="S4335">
        <f>INDEX(lehmad!H$2:H$412,MATCH(klypsid!$B4335,lehmad!$A$2:$A$412,0))</f>
        <v>126</v>
      </c>
      <c r="T4335">
        <f>INDEX(lehmad!K$2:K$412,MATCH(klypsid!$B4335,lehmad!$A$2:$A$412,0))</f>
        <v>122</v>
      </c>
      <c r="U4335" s="4">
        <f t="shared" si="134"/>
        <v>16</v>
      </c>
      <c r="V4335">
        <f t="shared" si="135"/>
        <v>31</v>
      </c>
    </row>
    <row r="4336" spans="1:22" x14ac:dyDescent="0.25">
      <c r="A4336">
        <v>3951</v>
      </c>
      <c r="B4336" t="str">
        <f>"E"&amp;A4336</f>
        <v>E3951</v>
      </c>
      <c r="C4336" t="s">
        <v>51</v>
      </c>
      <c r="D4336">
        <v>1</v>
      </c>
      <c r="E4336">
        <f>IF(D4336&lt;4,D4336,4)</f>
        <v>1</v>
      </c>
      <c r="F4336" s="1">
        <v>39568</v>
      </c>
      <c r="G4336" s="1">
        <v>39600</v>
      </c>
      <c r="H4336" s="3">
        <f>G4336-F4336</f>
        <v>32</v>
      </c>
      <c r="I4336" s="3">
        <f>IF(H4336&lt;=60,1,IF(H4336&lt;=150,2,3))</f>
        <v>1</v>
      </c>
      <c r="J4336">
        <v>49.2</v>
      </c>
      <c r="K4336">
        <v>3.71</v>
      </c>
      <c r="L4336">
        <v>2.88</v>
      </c>
      <c r="M4336">
        <v>45</v>
      </c>
      <c r="N4336">
        <f>LOG(M4336/100,2)+3</f>
        <v>1.84799690655495</v>
      </c>
      <c r="O4336">
        <f>INDEX(lehmad!B$2:B$412,MATCH(klypsid!$B4336,lehmad!$A$2:$A$412,0))</f>
        <v>38822</v>
      </c>
      <c r="P4336">
        <f>INDEX(lehmad!D$2:D$412,MATCH(klypsid!$B4336,lehmad!$A$2:$A$412,0))</f>
        <v>101</v>
      </c>
      <c r="Q4336">
        <f>INDEX(lehmad!E$2:E$412,MATCH(klypsid!$B4336,lehmad!$A$2:$A$412,0))</f>
        <v>1</v>
      </c>
      <c r="R4336" t="str">
        <f>INDEX(lehmad!F$2:F$412,MATCH(klypsid!$B4336,lehmad!$A$2:$A$412,0))</f>
        <v>LANCELOT-ET</v>
      </c>
      <c r="S4336">
        <f>INDEX(lehmad!H$2:H$412,MATCH(klypsid!$B4336,lehmad!$A$2:$A$412,0))</f>
        <v>126</v>
      </c>
      <c r="T4336">
        <f>INDEX(lehmad!K$2:K$412,MATCH(klypsid!$B4336,lehmad!$A$2:$A$412,0))</f>
        <v>122</v>
      </c>
      <c r="U4336" s="4">
        <f t="shared" si="134"/>
        <v>1</v>
      </c>
      <c r="V4336">
        <f t="shared" si="135"/>
        <v>32</v>
      </c>
    </row>
    <row r="4337" spans="1:22" x14ac:dyDescent="0.25">
      <c r="A4337">
        <v>3951</v>
      </c>
      <c r="B4337" t="str">
        <f>"E"&amp;A4337</f>
        <v>E3951</v>
      </c>
      <c r="C4337" t="s">
        <v>51</v>
      </c>
      <c r="D4337">
        <v>1</v>
      </c>
      <c r="E4337">
        <f>IF(D4337&lt;4,D4337,4)</f>
        <v>1</v>
      </c>
      <c r="F4337" s="1">
        <v>39568</v>
      </c>
      <c r="G4337" s="1">
        <v>39631</v>
      </c>
      <c r="H4337" s="3">
        <f>G4337-F4337</f>
        <v>63</v>
      </c>
      <c r="I4337" s="3">
        <f>IF(H4337&lt;=60,1,IF(H4337&lt;=150,2,3))</f>
        <v>2</v>
      </c>
      <c r="J4337">
        <v>48.7</v>
      </c>
      <c r="K4337">
        <v>2.82</v>
      </c>
      <c r="L4337">
        <v>2.93</v>
      </c>
      <c r="M4337">
        <v>29</v>
      </c>
      <c r="N4337">
        <f>LOG(M4337/100,2)+3</f>
        <v>1.2141248053528473</v>
      </c>
      <c r="O4337">
        <f>INDEX(lehmad!B$2:B$412,MATCH(klypsid!$B4337,lehmad!$A$2:$A$412,0))</f>
        <v>38822</v>
      </c>
      <c r="P4337">
        <f>INDEX(lehmad!D$2:D$412,MATCH(klypsid!$B4337,lehmad!$A$2:$A$412,0))</f>
        <v>101</v>
      </c>
      <c r="Q4337">
        <f>INDEX(lehmad!E$2:E$412,MATCH(klypsid!$B4337,lehmad!$A$2:$A$412,0))</f>
        <v>1</v>
      </c>
      <c r="R4337" t="str">
        <f>INDEX(lehmad!F$2:F$412,MATCH(klypsid!$B4337,lehmad!$A$2:$A$412,0))</f>
        <v>LANCELOT-ET</v>
      </c>
      <c r="S4337">
        <f>INDEX(lehmad!H$2:H$412,MATCH(klypsid!$B4337,lehmad!$A$2:$A$412,0))</f>
        <v>126</v>
      </c>
      <c r="T4337">
        <f>INDEX(lehmad!K$2:K$412,MATCH(klypsid!$B4337,lehmad!$A$2:$A$412,0))</f>
        <v>122</v>
      </c>
      <c r="U4337" s="4">
        <f t="shared" si="134"/>
        <v>2</v>
      </c>
      <c r="V4337">
        <f t="shared" si="135"/>
        <v>31</v>
      </c>
    </row>
    <row r="4338" spans="1:22" x14ac:dyDescent="0.25">
      <c r="A4338">
        <v>3951</v>
      </c>
      <c r="B4338" t="str">
        <f>"E"&amp;A4338</f>
        <v>E3951</v>
      </c>
      <c r="C4338" t="s">
        <v>51</v>
      </c>
      <c r="D4338">
        <v>1</v>
      </c>
      <c r="E4338">
        <f>IF(D4338&lt;4,D4338,4)</f>
        <v>1</v>
      </c>
      <c r="F4338" s="1">
        <v>39568</v>
      </c>
      <c r="G4338" s="1">
        <v>39663</v>
      </c>
      <c r="H4338" s="3">
        <f>G4338-F4338</f>
        <v>95</v>
      </c>
      <c r="I4338" s="3">
        <f>IF(H4338&lt;=60,1,IF(H4338&lt;=150,2,3))</f>
        <v>2</v>
      </c>
      <c r="J4338">
        <v>38.299999999999997</v>
      </c>
      <c r="K4338">
        <v>4.6100000000000003</v>
      </c>
      <c r="L4338">
        <v>2.76</v>
      </c>
      <c r="M4338">
        <v>32</v>
      </c>
      <c r="N4338">
        <f>LOG(M4338/100,2)+3</f>
        <v>1.3561438102252752</v>
      </c>
      <c r="O4338">
        <f>INDEX(lehmad!B$2:B$412,MATCH(klypsid!$B4338,lehmad!$A$2:$A$412,0))</f>
        <v>38822</v>
      </c>
      <c r="P4338">
        <f>INDEX(lehmad!D$2:D$412,MATCH(klypsid!$B4338,lehmad!$A$2:$A$412,0))</f>
        <v>101</v>
      </c>
      <c r="Q4338">
        <f>INDEX(lehmad!E$2:E$412,MATCH(klypsid!$B4338,lehmad!$A$2:$A$412,0))</f>
        <v>1</v>
      </c>
      <c r="R4338" t="str">
        <f>INDEX(lehmad!F$2:F$412,MATCH(klypsid!$B4338,lehmad!$A$2:$A$412,0))</f>
        <v>LANCELOT-ET</v>
      </c>
      <c r="S4338">
        <f>INDEX(lehmad!H$2:H$412,MATCH(klypsid!$B4338,lehmad!$A$2:$A$412,0))</f>
        <v>126</v>
      </c>
      <c r="T4338">
        <f>INDEX(lehmad!K$2:K$412,MATCH(klypsid!$B4338,lehmad!$A$2:$A$412,0))</f>
        <v>122</v>
      </c>
      <c r="U4338" s="4">
        <f t="shared" si="134"/>
        <v>3</v>
      </c>
      <c r="V4338">
        <f t="shared" si="135"/>
        <v>32</v>
      </c>
    </row>
    <row r="4339" spans="1:22" x14ac:dyDescent="0.25">
      <c r="A4339">
        <v>3951</v>
      </c>
      <c r="B4339" t="str">
        <f>"E"&amp;A4339</f>
        <v>E3951</v>
      </c>
      <c r="C4339" t="s">
        <v>51</v>
      </c>
      <c r="D4339">
        <v>1</v>
      </c>
      <c r="E4339">
        <f>IF(D4339&lt;4,D4339,4)</f>
        <v>1</v>
      </c>
      <c r="F4339" s="1">
        <v>39568</v>
      </c>
      <c r="G4339" s="1">
        <v>39693</v>
      </c>
      <c r="H4339" s="3">
        <f>G4339-F4339</f>
        <v>125</v>
      </c>
      <c r="I4339" s="3">
        <f>IF(H4339&lt;=60,1,IF(H4339&lt;=150,2,3))</f>
        <v>2</v>
      </c>
      <c r="J4339">
        <v>40</v>
      </c>
      <c r="K4339">
        <v>2.4700000000000002</v>
      </c>
      <c r="L4339">
        <v>3.18</v>
      </c>
      <c r="M4339">
        <v>41</v>
      </c>
      <c r="N4339">
        <f>LOG(M4339/100,2)+3</f>
        <v>1.7136958148433588</v>
      </c>
      <c r="O4339">
        <f>INDEX(lehmad!B$2:B$412,MATCH(klypsid!$B4339,lehmad!$A$2:$A$412,0))</f>
        <v>38822</v>
      </c>
      <c r="P4339">
        <f>INDEX(lehmad!D$2:D$412,MATCH(klypsid!$B4339,lehmad!$A$2:$A$412,0))</f>
        <v>101</v>
      </c>
      <c r="Q4339">
        <f>INDEX(lehmad!E$2:E$412,MATCH(klypsid!$B4339,lehmad!$A$2:$A$412,0))</f>
        <v>1</v>
      </c>
      <c r="R4339" t="str">
        <f>INDEX(lehmad!F$2:F$412,MATCH(klypsid!$B4339,lehmad!$A$2:$A$412,0))</f>
        <v>LANCELOT-ET</v>
      </c>
      <c r="S4339">
        <f>INDEX(lehmad!H$2:H$412,MATCH(klypsid!$B4339,lehmad!$A$2:$A$412,0))</f>
        <v>126</v>
      </c>
      <c r="T4339">
        <f>INDEX(lehmad!K$2:K$412,MATCH(klypsid!$B4339,lehmad!$A$2:$A$412,0))</f>
        <v>122</v>
      </c>
      <c r="U4339" s="4">
        <f t="shared" si="134"/>
        <v>4</v>
      </c>
      <c r="V4339">
        <f t="shared" si="135"/>
        <v>30</v>
      </c>
    </row>
    <row r="4340" spans="1:22" x14ac:dyDescent="0.25">
      <c r="A4340">
        <v>3951</v>
      </c>
      <c r="B4340" t="str">
        <f>"E"&amp;A4340</f>
        <v>E3951</v>
      </c>
      <c r="C4340" t="s">
        <v>51</v>
      </c>
      <c r="D4340">
        <v>1</v>
      </c>
      <c r="E4340">
        <f>IF(D4340&lt;4,D4340,4)</f>
        <v>1</v>
      </c>
      <c r="F4340" s="1">
        <v>39568</v>
      </c>
      <c r="G4340" s="1">
        <v>39722</v>
      </c>
      <c r="H4340" s="3">
        <f>G4340-F4340</f>
        <v>154</v>
      </c>
      <c r="I4340" s="3">
        <f>IF(H4340&lt;=60,1,IF(H4340&lt;=150,2,3))</f>
        <v>3</v>
      </c>
      <c r="J4340">
        <v>31.3</v>
      </c>
      <c r="K4340">
        <v>3.26</v>
      </c>
      <c r="L4340">
        <v>3.78</v>
      </c>
      <c r="M4340">
        <v>82</v>
      </c>
      <c r="N4340">
        <f>LOG(M4340/100,2)+3</f>
        <v>2.713695814843359</v>
      </c>
      <c r="O4340">
        <f>INDEX(lehmad!B$2:B$412,MATCH(klypsid!$B4340,lehmad!$A$2:$A$412,0))</f>
        <v>38822</v>
      </c>
      <c r="P4340">
        <f>INDEX(lehmad!D$2:D$412,MATCH(klypsid!$B4340,lehmad!$A$2:$A$412,0))</f>
        <v>101</v>
      </c>
      <c r="Q4340">
        <f>INDEX(lehmad!E$2:E$412,MATCH(klypsid!$B4340,lehmad!$A$2:$A$412,0))</f>
        <v>1</v>
      </c>
      <c r="R4340" t="str">
        <f>INDEX(lehmad!F$2:F$412,MATCH(klypsid!$B4340,lehmad!$A$2:$A$412,0))</f>
        <v>LANCELOT-ET</v>
      </c>
      <c r="S4340">
        <f>INDEX(lehmad!H$2:H$412,MATCH(klypsid!$B4340,lehmad!$A$2:$A$412,0))</f>
        <v>126</v>
      </c>
      <c r="T4340">
        <f>INDEX(lehmad!K$2:K$412,MATCH(klypsid!$B4340,lehmad!$A$2:$A$412,0))</f>
        <v>122</v>
      </c>
      <c r="U4340" s="4">
        <f t="shared" si="134"/>
        <v>5</v>
      </c>
      <c r="V4340">
        <f t="shared" si="135"/>
        <v>29</v>
      </c>
    </row>
    <row r="4341" spans="1:22" x14ac:dyDescent="0.25">
      <c r="A4341">
        <v>3951</v>
      </c>
      <c r="B4341" t="str">
        <f>"E"&amp;A4341</f>
        <v>E3951</v>
      </c>
      <c r="C4341" t="s">
        <v>51</v>
      </c>
      <c r="D4341">
        <v>1</v>
      </c>
      <c r="E4341">
        <f>IF(D4341&lt;4,D4341,4)</f>
        <v>1</v>
      </c>
      <c r="F4341" s="1">
        <v>39568</v>
      </c>
      <c r="G4341" s="1">
        <v>39754</v>
      </c>
      <c r="H4341" s="3">
        <f>G4341-F4341</f>
        <v>186</v>
      </c>
      <c r="I4341" s="3">
        <f>IF(H4341&lt;=60,1,IF(H4341&lt;=150,2,3))</f>
        <v>3</v>
      </c>
      <c r="J4341">
        <v>27</v>
      </c>
      <c r="K4341">
        <v>2.85</v>
      </c>
      <c r="L4341">
        <v>3.69</v>
      </c>
      <c r="M4341">
        <v>111</v>
      </c>
      <c r="N4341">
        <f>LOG(M4341/100,2)+3</f>
        <v>3.1505596765753814</v>
      </c>
      <c r="O4341">
        <f>INDEX(lehmad!B$2:B$412,MATCH(klypsid!$B4341,lehmad!$A$2:$A$412,0))</f>
        <v>38822</v>
      </c>
      <c r="P4341">
        <f>INDEX(lehmad!D$2:D$412,MATCH(klypsid!$B4341,lehmad!$A$2:$A$412,0))</f>
        <v>101</v>
      </c>
      <c r="Q4341">
        <f>INDEX(lehmad!E$2:E$412,MATCH(klypsid!$B4341,lehmad!$A$2:$A$412,0))</f>
        <v>1</v>
      </c>
      <c r="R4341" t="str">
        <f>INDEX(lehmad!F$2:F$412,MATCH(klypsid!$B4341,lehmad!$A$2:$A$412,0))</f>
        <v>LANCELOT-ET</v>
      </c>
      <c r="S4341">
        <f>INDEX(lehmad!H$2:H$412,MATCH(klypsid!$B4341,lehmad!$A$2:$A$412,0))</f>
        <v>126</v>
      </c>
      <c r="T4341">
        <f>INDEX(lehmad!K$2:K$412,MATCH(klypsid!$B4341,lehmad!$A$2:$A$412,0))</f>
        <v>122</v>
      </c>
      <c r="U4341" s="4">
        <f t="shared" si="134"/>
        <v>6</v>
      </c>
      <c r="V4341">
        <f t="shared" si="135"/>
        <v>32</v>
      </c>
    </row>
    <row r="4342" spans="1:22" x14ac:dyDescent="0.25">
      <c r="A4342">
        <v>3951</v>
      </c>
      <c r="B4342" t="str">
        <f>"E"&amp;A4342</f>
        <v>E3951</v>
      </c>
      <c r="C4342" t="s">
        <v>51</v>
      </c>
      <c r="D4342">
        <v>1</v>
      </c>
      <c r="E4342">
        <f>IF(D4342&lt;4,D4342,4)</f>
        <v>1</v>
      </c>
      <c r="F4342" s="1">
        <v>39568</v>
      </c>
      <c r="G4342" s="1">
        <v>39783</v>
      </c>
      <c r="H4342" s="3">
        <f>G4342-F4342</f>
        <v>215</v>
      </c>
      <c r="I4342" s="3">
        <f>IF(H4342&lt;=60,1,IF(H4342&lt;=150,2,3))</f>
        <v>3</v>
      </c>
      <c r="J4342">
        <v>24</v>
      </c>
      <c r="K4342">
        <v>5.53</v>
      </c>
      <c r="L4342">
        <v>4.9800000000000004</v>
      </c>
      <c r="M4342">
        <v>3777</v>
      </c>
      <c r="N4342">
        <f>LOG(M4342/100,2)+3</f>
        <v>8.2391688786654491</v>
      </c>
      <c r="O4342">
        <f>INDEX(lehmad!B$2:B$412,MATCH(klypsid!$B4342,lehmad!$A$2:$A$412,0))</f>
        <v>38822</v>
      </c>
      <c r="P4342">
        <f>INDEX(lehmad!D$2:D$412,MATCH(klypsid!$B4342,lehmad!$A$2:$A$412,0))</f>
        <v>101</v>
      </c>
      <c r="Q4342">
        <f>INDEX(lehmad!E$2:E$412,MATCH(klypsid!$B4342,lehmad!$A$2:$A$412,0))</f>
        <v>1</v>
      </c>
      <c r="R4342" t="str">
        <f>INDEX(lehmad!F$2:F$412,MATCH(klypsid!$B4342,lehmad!$A$2:$A$412,0))</f>
        <v>LANCELOT-ET</v>
      </c>
      <c r="S4342">
        <f>INDEX(lehmad!H$2:H$412,MATCH(klypsid!$B4342,lehmad!$A$2:$A$412,0))</f>
        <v>126</v>
      </c>
      <c r="T4342">
        <f>INDEX(lehmad!K$2:K$412,MATCH(klypsid!$B4342,lehmad!$A$2:$A$412,0))</f>
        <v>122</v>
      </c>
      <c r="U4342" s="4">
        <f t="shared" si="134"/>
        <v>7</v>
      </c>
      <c r="V4342">
        <f t="shared" si="135"/>
        <v>29</v>
      </c>
    </row>
    <row r="4343" spans="1:22" x14ac:dyDescent="0.25">
      <c r="A4343">
        <v>3951</v>
      </c>
      <c r="B4343" t="str">
        <f>"E"&amp;A4343</f>
        <v>E3951</v>
      </c>
      <c r="C4343" t="s">
        <v>51</v>
      </c>
      <c r="D4343">
        <v>1</v>
      </c>
      <c r="E4343">
        <f>IF(D4343&lt;4,D4343,4)</f>
        <v>1</v>
      </c>
      <c r="F4343" s="1">
        <v>39568</v>
      </c>
      <c r="G4343" s="1">
        <v>39817</v>
      </c>
      <c r="H4343" s="3">
        <f>G4343-F4343</f>
        <v>249</v>
      </c>
      <c r="I4343" s="3">
        <f>IF(H4343&lt;=60,1,IF(H4343&lt;=150,2,3))</f>
        <v>3</v>
      </c>
      <c r="J4343">
        <v>27.1</v>
      </c>
      <c r="K4343">
        <v>3.41</v>
      </c>
      <c r="L4343">
        <v>3.19</v>
      </c>
      <c r="M4343">
        <v>135</v>
      </c>
      <c r="N4343">
        <f>LOG(M4343/100,2)+3</f>
        <v>3.4329594072761065</v>
      </c>
      <c r="O4343">
        <f>INDEX(lehmad!B$2:B$412,MATCH(klypsid!$B4343,lehmad!$A$2:$A$412,0))</f>
        <v>38822</v>
      </c>
      <c r="P4343">
        <f>INDEX(lehmad!D$2:D$412,MATCH(klypsid!$B4343,lehmad!$A$2:$A$412,0))</f>
        <v>101</v>
      </c>
      <c r="Q4343">
        <f>INDEX(lehmad!E$2:E$412,MATCH(klypsid!$B4343,lehmad!$A$2:$A$412,0))</f>
        <v>1</v>
      </c>
      <c r="R4343" t="str">
        <f>INDEX(lehmad!F$2:F$412,MATCH(klypsid!$B4343,lehmad!$A$2:$A$412,0))</f>
        <v>LANCELOT-ET</v>
      </c>
      <c r="S4343">
        <f>INDEX(lehmad!H$2:H$412,MATCH(klypsid!$B4343,lehmad!$A$2:$A$412,0))</f>
        <v>126</v>
      </c>
      <c r="T4343">
        <f>INDEX(lehmad!K$2:K$412,MATCH(klypsid!$B4343,lehmad!$A$2:$A$412,0))</f>
        <v>122</v>
      </c>
      <c r="U4343" s="4">
        <f t="shared" si="134"/>
        <v>8</v>
      </c>
      <c r="V4343">
        <f t="shared" si="135"/>
        <v>34</v>
      </c>
    </row>
    <row r="4344" spans="1:22" x14ac:dyDescent="0.25">
      <c r="A4344">
        <v>3951</v>
      </c>
      <c r="B4344" t="str">
        <f>"E"&amp;A4344</f>
        <v>E3951</v>
      </c>
      <c r="C4344" t="s">
        <v>51</v>
      </c>
      <c r="D4344">
        <v>1</v>
      </c>
      <c r="E4344">
        <f>IF(D4344&lt;4,D4344,4)</f>
        <v>1</v>
      </c>
      <c r="F4344" s="1">
        <v>39568</v>
      </c>
      <c r="G4344" s="1">
        <v>39845</v>
      </c>
      <c r="H4344" s="3">
        <f>G4344-F4344</f>
        <v>277</v>
      </c>
      <c r="I4344" s="3">
        <f>IF(H4344&lt;=60,1,IF(H4344&lt;=150,2,3))</f>
        <v>3</v>
      </c>
      <c r="J4344">
        <v>23.8</v>
      </c>
      <c r="K4344">
        <v>3.54</v>
      </c>
      <c r="L4344">
        <v>3.12</v>
      </c>
      <c r="M4344">
        <v>78</v>
      </c>
      <c r="N4344">
        <f>LOG(M4344/100,2)+3</f>
        <v>2.6415460290875235</v>
      </c>
      <c r="O4344">
        <f>INDEX(lehmad!B$2:B$412,MATCH(klypsid!$B4344,lehmad!$A$2:$A$412,0))</f>
        <v>38822</v>
      </c>
      <c r="P4344">
        <f>INDEX(lehmad!D$2:D$412,MATCH(klypsid!$B4344,lehmad!$A$2:$A$412,0))</f>
        <v>101</v>
      </c>
      <c r="Q4344">
        <f>INDEX(lehmad!E$2:E$412,MATCH(klypsid!$B4344,lehmad!$A$2:$A$412,0))</f>
        <v>1</v>
      </c>
      <c r="R4344" t="str">
        <f>INDEX(lehmad!F$2:F$412,MATCH(klypsid!$B4344,lehmad!$A$2:$A$412,0))</f>
        <v>LANCELOT-ET</v>
      </c>
      <c r="S4344">
        <f>INDEX(lehmad!H$2:H$412,MATCH(klypsid!$B4344,lehmad!$A$2:$A$412,0))</f>
        <v>126</v>
      </c>
      <c r="T4344">
        <f>INDEX(lehmad!K$2:K$412,MATCH(klypsid!$B4344,lehmad!$A$2:$A$412,0))</f>
        <v>122</v>
      </c>
      <c r="U4344" s="4">
        <f t="shared" si="134"/>
        <v>9</v>
      </c>
      <c r="V4344">
        <f t="shared" si="135"/>
        <v>28</v>
      </c>
    </row>
    <row r="4345" spans="1:22" x14ac:dyDescent="0.25">
      <c r="A4345">
        <v>3951</v>
      </c>
      <c r="B4345" t="str">
        <f>"E"&amp;A4345</f>
        <v>E3951</v>
      </c>
      <c r="C4345" t="s">
        <v>51</v>
      </c>
      <c r="D4345">
        <v>2</v>
      </c>
      <c r="E4345">
        <f>IF(D4345&lt;4,D4345,4)</f>
        <v>2</v>
      </c>
      <c r="F4345" s="1">
        <v>39929</v>
      </c>
      <c r="G4345" s="1">
        <v>39944</v>
      </c>
      <c r="H4345" s="3">
        <f>G4345-F4345</f>
        <v>15</v>
      </c>
      <c r="I4345" s="3">
        <f>IF(H4345&lt;=60,1,IF(H4345&lt;=150,2,3))</f>
        <v>1</v>
      </c>
      <c r="J4345">
        <v>46.5</v>
      </c>
      <c r="K4345">
        <v>6.08</v>
      </c>
      <c r="L4345">
        <v>2.83</v>
      </c>
      <c r="M4345">
        <v>24</v>
      </c>
      <c r="N4345">
        <f>LOG(M4345/100,2)+3</f>
        <v>0.94110631094643127</v>
      </c>
      <c r="O4345">
        <f>INDEX(lehmad!B$2:B$412,MATCH(klypsid!$B4345,lehmad!$A$2:$A$412,0))</f>
        <v>38822</v>
      </c>
      <c r="P4345">
        <f>INDEX(lehmad!D$2:D$412,MATCH(klypsid!$B4345,lehmad!$A$2:$A$412,0))</f>
        <v>101</v>
      </c>
      <c r="Q4345">
        <f>INDEX(lehmad!E$2:E$412,MATCH(klypsid!$B4345,lehmad!$A$2:$A$412,0))</f>
        <v>1</v>
      </c>
      <c r="R4345" t="str">
        <f>INDEX(lehmad!F$2:F$412,MATCH(klypsid!$B4345,lehmad!$A$2:$A$412,0))</f>
        <v>LANCELOT-ET</v>
      </c>
      <c r="S4345">
        <f>INDEX(lehmad!H$2:H$412,MATCH(klypsid!$B4345,lehmad!$A$2:$A$412,0))</f>
        <v>126</v>
      </c>
      <c r="T4345">
        <f>INDEX(lehmad!K$2:K$412,MATCH(klypsid!$B4345,lehmad!$A$2:$A$412,0))</f>
        <v>122</v>
      </c>
      <c r="U4345" s="4">
        <f t="shared" si="134"/>
        <v>1</v>
      </c>
      <c r="V4345">
        <f t="shared" si="135"/>
        <v>15</v>
      </c>
    </row>
    <row r="4346" spans="1:22" x14ac:dyDescent="0.25">
      <c r="A4346">
        <v>3951</v>
      </c>
      <c r="B4346" t="str">
        <f>"E"&amp;A4346</f>
        <v>E3951</v>
      </c>
      <c r="C4346" t="s">
        <v>51</v>
      </c>
      <c r="D4346">
        <v>2</v>
      </c>
      <c r="E4346">
        <f>IF(D4346&lt;4,D4346,4)</f>
        <v>2</v>
      </c>
      <c r="F4346" s="1">
        <v>39929</v>
      </c>
      <c r="G4346" s="1">
        <v>39972</v>
      </c>
      <c r="H4346" s="3">
        <f>G4346-F4346</f>
        <v>43</v>
      </c>
      <c r="I4346" s="3">
        <f>IF(H4346&lt;=60,1,IF(H4346&lt;=150,2,3))</f>
        <v>1</v>
      </c>
      <c r="J4346">
        <v>59.9</v>
      </c>
      <c r="K4346">
        <v>3.25</v>
      </c>
      <c r="L4346">
        <v>2.88</v>
      </c>
      <c r="M4346">
        <v>128</v>
      </c>
      <c r="N4346">
        <f>LOG(M4346/100,2)+3</f>
        <v>3.3561438102252752</v>
      </c>
      <c r="O4346">
        <f>INDEX(lehmad!B$2:B$412,MATCH(klypsid!$B4346,lehmad!$A$2:$A$412,0))</f>
        <v>38822</v>
      </c>
      <c r="P4346">
        <f>INDEX(lehmad!D$2:D$412,MATCH(klypsid!$B4346,lehmad!$A$2:$A$412,0))</f>
        <v>101</v>
      </c>
      <c r="Q4346">
        <f>INDEX(lehmad!E$2:E$412,MATCH(klypsid!$B4346,lehmad!$A$2:$A$412,0))</f>
        <v>1</v>
      </c>
      <c r="R4346" t="str">
        <f>INDEX(lehmad!F$2:F$412,MATCH(klypsid!$B4346,lehmad!$A$2:$A$412,0))</f>
        <v>LANCELOT-ET</v>
      </c>
      <c r="S4346">
        <f>INDEX(lehmad!H$2:H$412,MATCH(klypsid!$B4346,lehmad!$A$2:$A$412,0))</f>
        <v>126</v>
      </c>
      <c r="T4346">
        <f>INDEX(lehmad!K$2:K$412,MATCH(klypsid!$B4346,lehmad!$A$2:$A$412,0))</f>
        <v>122</v>
      </c>
      <c r="U4346" s="4">
        <f t="shared" si="134"/>
        <v>2</v>
      </c>
      <c r="V4346">
        <f t="shared" si="135"/>
        <v>28</v>
      </c>
    </row>
    <row r="4347" spans="1:22" x14ac:dyDescent="0.25">
      <c r="A4347">
        <v>3951</v>
      </c>
      <c r="B4347" t="str">
        <f>"E"&amp;A4347</f>
        <v>E3951</v>
      </c>
      <c r="C4347" t="s">
        <v>51</v>
      </c>
      <c r="D4347">
        <v>2</v>
      </c>
      <c r="E4347">
        <f>IF(D4347&lt;4,D4347,4)</f>
        <v>2</v>
      </c>
      <c r="F4347" s="1">
        <v>39929</v>
      </c>
      <c r="G4347" s="1">
        <v>40007</v>
      </c>
      <c r="H4347" s="3">
        <f>G4347-F4347</f>
        <v>78</v>
      </c>
      <c r="I4347" s="3">
        <f>IF(H4347&lt;=60,1,IF(H4347&lt;=150,2,3))</f>
        <v>2</v>
      </c>
      <c r="J4347">
        <v>51.6</v>
      </c>
      <c r="K4347">
        <v>2.33</v>
      </c>
      <c r="L4347">
        <v>3.08</v>
      </c>
      <c r="M4347">
        <v>153</v>
      </c>
      <c r="N4347">
        <f>LOG(M4347/100,2)+3</f>
        <v>3.6135316529179269</v>
      </c>
      <c r="O4347">
        <f>INDEX(lehmad!B$2:B$412,MATCH(klypsid!$B4347,lehmad!$A$2:$A$412,0))</f>
        <v>38822</v>
      </c>
      <c r="P4347">
        <f>INDEX(lehmad!D$2:D$412,MATCH(klypsid!$B4347,lehmad!$A$2:$A$412,0))</f>
        <v>101</v>
      </c>
      <c r="Q4347">
        <f>INDEX(lehmad!E$2:E$412,MATCH(klypsid!$B4347,lehmad!$A$2:$A$412,0))</f>
        <v>1</v>
      </c>
      <c r="R4347" t="str">
        <f>INDEX(lehmad!F$2:F$412,MATCH(klypsid!$B4347,lehmad!$A$2:$A$412,0))</f>
        <v>LANCELOT-ET</v>
      </c>
      <c r="S4347">
        <f>INDEX(lehmad!H$2:H$412,MATCH(klypsid!$B4347,lehmad!$A$2:$A$412,0))</f>
        <v>126</v>
      </c>
      <c r="T4347">
        <f>INDEX(lehmad!K$2:K$412,MATCH(klypsid!$B4347,lehmad!$A$2:$A$412,0))</f>
        <v>122</v>
      </c>
      <c r="U4347" s="4">
        <f t="shared" si="134"/>
        <v>3</v>
      </c>
      <c r="V4347">
        <f t="shared" si="135"/>
        <v>35</v>
      </c>
    </row>
    <row r="4348" spans="1:22" x14ac:dyDescent="0.25">
      <c r="A4348">
        <v>3951</v>
      </c>
      <c r="B4348" t="str">
        <f>"E"&amp;A4348</f>
        <v>E3951</v>
      </c>
      <c r="C4348" t="s">
        <v>51</v>
      </c>
      <c r="D4348">
        <v>2</v>
      </c>
      <c r="E4348">
        <f>IF(D4348&lt;4,D4348,4)</f>
        <v>2</v>
      </c>
      <c r="F4348" s="1">
        <v>39929</v>
      </c>
      <c r="G4348" s="1">
        <v>40037</v>
      </c>
      <c r="H4348" s="3">
        <f>G4348-F4348</f>
        <v>108</v>
      </c>
      <c r="I4348" s="3">
        <f>IF(H4348&lt;=60,1,IF(H4348&lt;=150,2,3))</f>
        <v>2</v>
      </c>
      <c r="J4348">
        <v>45.1</v>
      </c>
      <c r="K4348">
        <v>1.62</v>
      </c>
      <c r="L4348">
        <v>3.05</v>
      </c>
      <c r="M4348">
        <v>39</v>
      </c>
      <c r="N4348">
        <f>LOG(M4348/100,2)+3</f>
        <v>1.6415460290875237</v>
      </c>
      <c r="O4348">
        <f>INDEX(lehmad!B$2:B$412,MATCH(klypsid!$B4348,lehmad!$A$2:$A$412,0))</f>
        <v>38822</v>
      </c>
      <c r="P4348">
        <f>INDEX(lehmad!D$2:D$412,MATCH(klypsid!$B4348,lehmad!$A$2:$A$412,0))</f>
        <v>101</v>
      </c>
      <c r="Q4348">
        <f>INDEX(lehmad!E$2:E$412,MATCH(klypsid!$B4348,lehmad!$A$2:$A$412,0))</f>
        <v>1</v>
      </c>
      <c r="R4348" t="str">
        <f>INDEX(lehmad!F$2:F$412,MATCH(klypsid!$B4348,lehmad!$A$2:$A$412,0))</f>
        <v>LANCELOT-ET</v>
      </c>
      <c r="S4348">
        <f>INDEX(lehmad!H$2:H$412,MATCH(klypsid!$B4348,lehmad!$A$2:$A$412,0))</f>
        <v>126</v>
      </c>
      <c r="T4348">
        <f>INDEX(lehmad!K$2:K$412,MATCH(klypsid!$B4348,lehmad!$A$2:$A$412,0))</f>
        <v>122</v>
      </c>
      <c r="U4348" s="4">
        <f t="shared" si="134"/>
        <v>4</v>
      </c>
      <c r="V4348">
        <f t="shared" si="135"/>
        <v>30</v>
      </c>
    </row>
    <row r="4349" spans="1:22" x14ac:dyDescent="0.25">
      <c r="A4349">
        <v>3951</v>
      </c>
      <c r="B4349" t="str">
        <f>"E"&amp;A4349</f>
        <v>E3951</v>
      </c>
      <c r="C4349" t="s">
        <v>51</v>
      </c>
      <c r="D4349">
        <v>2</v>
      </c>
      <c r="E4349">
        <f>IF(D4349&lt;4,D4349,4)</f>
        <v>2</v>
      </c>
      <c r="F4349" s="1">
        <v>39929</v>
      </c>
      <c r="G4349" s="1">
        <v>40066</v>
      </c>
      <c r="H4349" s="3">
        <f>G4349-F4349</f>
        <v>137</v>
      </c>
      <c r="I4349" s="3">
        <f>IF(H4349&lt;=60,1,IF(H4349&lt;=150,2,3))</f>
        <v>2</v>
      </c>
      <c r="J4349">
        <v>37.799999999999997</v>
      </c>
      <c r="K4349">
        <v>3.76</v>
      </c>
      <c r="L4349">
        <v>3.28</v>
      </c>
      <c r="M4349">
        <v>71</v>
      </c>
      <c r="N4349">
        <f>LOG(M4349/100,2)+3</f>
        <v>2.5058909297299574</v>
      </c>
      <c r="O4349">
        <f>INDEX(lehmad!B$2:B$412,MATCH(klypsid!$B4349,lehmad!$A$2:$A$412,0))</f>
        <v>38822</v>
      </c>
      <c r="P4349">
        <f>INDEX(lehmad!D$2:D$412,MATCH(klypsid!$B4349,lehmad!$A$2:$A$412,0))</f>
        <v>101</v>
      </c>
      <c r="Q4349">
        <f>INDEX(lehmad!E$2:E$412,MATCH(klypsid!$B4349,lehmad!$A$2:$A$412,0))</f>
        <v>1</v>
      </c>
      <c r="R4349" t="str">
        <f>INDEX(lehmad!F$2:F$412,MATCH(klypsid!$B4349,lehmad!$A$2:$A$412,0))</f>
        <v>LANCELOT-ET</v>
      </c>
      <c r="S4349">
        <f>INDEX(lehmad!H$2:H$412,MATCH(klypsid!$B4349,lehmad!$A$2:$A$412,0))</f>
        <v>126</v>
      </c>
      <c r="T4349">
        <f>INDEX(lehmad!K$2:K$412,MATCH(klypsid!$B4349,lehmad!$A$2:$A$412,0))</f>
        <v>122</v>
      </c>
      <c r="U4349" s="4">
        <f t="shared" si="134"/>
        <v>5</v>
      </c>
      <c r="V4349">
        <f t="shared" si="135"/>
        <v>29</v>
      </c>
    </row>
    <row r="4350" spans="1:22" x14ac:dyDescent="0.25">
      <c r="A4350">
        <v>3951</v>
      </c>
      <c r="B4350" t="str">
        <f>"E"&amp;A4350</f>
        <v>E3951</v>
      </c>
      <c r="C4350" t="s">
        <v>51</v>
      </c>
      <c r="D4350">
        <v>2</v>
      </c>
      <c r="E4350">
        <f>IF(D4350&lt;4,D4350,4)</f>
        <v>2</v>
      </c>
      <c r="F4350" s="1">
        <v>39929</v>
      </c>
      <c r="G4350" s="1">
        <v>40094</v>
      </c>
      <c r="H4350" s="3">
        <f>G4350-F4350</f>
        <v>165</v>
      </c>
      <c r="I4350" s="3">
        <f>IF(H4350&lt;=60,1,IF(H4350&lt;=150,2,3))</f>
        <v>3</v>
      </c>
      <c r="J4350">
        <v>40.1</v>
      </c>
      <c r="K4350">
        <v>3.12</v>
      </c>
      <c r="L4350">
        <v>3.48</v>
      </c>
      <c r="M4350">
        <v>26</v>
      </c>
      <c r="N4350">
        <f>LOG(M4350/100,2)+3</f>
        <v>1.0565835283663676</v>
      </c>
      <c r="O4350">
        <f>INDEX(lehmad!B$2:B$412,MATCH(klypsid!$B4350,lehmad!$A$2:$A$412,0))</f>
        <v>38822</v>
      </c>
      <c r="P4350">
        <f>INDEX(lehmad!D$2:D$412,MATCH(klypsid!$B4350,lehmad!$A$2:$A$412,0))</f>
        <v>101</v>
      </c>
      <c r="Q4350">
        <f>INDEX(lehmad!E$2:E$412,MATCH(klypsid!$B4350,lehmad!$A$2:$A$412,0))</f>
        <v>1</v>
      </c>
      <c r="R4350" t="str">
        <f>INDEX(lehmad!F$2:F$412,MATCH(klypsid!$B4350,lehmad!$A$2:$A$412,0))</f>
        <v>LANCELOT-ET</v>
      </c>
      <c r="S4350">
        <f>INDEX(lehmad!H$2:H$412,MATCH(klypsid!$B4350,lehmad!$A$2:$A$412,0))</f>
        <v>126</v>
      </c>
      <c r="T4350">
        <f>INDEX(lehmad!K$2:K$412,MATCH(klypsid!$B4350,lehmad!$A$2:$A$412,0))</f>
        <v>122</v>
      </c>
      <c r="U4350" s="4">
        <f t="shared" si="134"/>
        <v>6</v>
      </c>
      <c r="V4350">
        <f t="shared" si="135"/>
        <v>28</v>
      </c>
    </row>
    <row r="4351" spans="1:22" x14ac:dyDescent="0.25">
      <c r="A4351">
        <v>3951</v>
      </c>
      <c r="B4351" t="str">
        <f>"E"&amp;A4351</f>
        <v>E3951</v>
      </c>
      <c r="C4351" t="s">
        <v>51</v>
      </c>
      <c r="D4351">
        <v>2</v>
      </c>
      <c r="E4351">
        <f>IF(D4351&lt;4,D4351,4)</f>
        <v>2</v>
      </c>
      <c r="F4351" s="1">
        <v>39929</v>
      </c>
      <c r="G4351" s="1">
        <v>40125</v>
      </c>
      <c r="H4351" s="3">
        <f>G4351-F4351</f>
        <v>196</v>
      </c>
      <c r="I4351" s="3">
        <f>IF(H4351&lt;=60,1,IF(H4351&lt;=150,2,3))</f>
        <v>3</v>
      </c>
      <c r="J4351">
        <v>28.8</v>
      </c>
      <c r="K4351">
        <v>3.34</v>
      </c>
      <c r="L4351">
        <v>3.63</v>
      </c>
      <c r="M4351">
        <v>81</v>
      </c>
      <c r="N4351">
        <f>LOG(M4351/100,2)+3</f>
        <v>2.6959938131098999</v>
      </c>
      <c r="O4351">
        <f>INDEX(lehmad!B$2:B$412,MATCH(klypsid!$B4351,lehmad!$A$2:$A$412,0))</f>
        <v>38822</v>
      </c>
      <c r="P4351">
        <f>INDEX(lehmad!D$2:D$412,MATCH(klypsid!$B4351,lehmad!$A$2:$A$412,0))</f>
        <v>101</v>
      </c>
      <c r="Q4351">
        <f>INDEX(lehmad!E$2:E$412,MATCH(klypsid!$B4351,lehmad!$A$2:$A$412,0))</f>
        <v>1</v>
      </c>
      <c r="R4351" t="str">
        <f>INDEX(lehmad!F$2:F$412,MATCH(klypsid!$B4351,lehmad!$A$2:$A$412,0))</f>
        <v>LANCELOT-ET</v>
      </c>
      <c r="S4351">
        <f>INDEX(lehmad!H$2:H$412,MATCH(klypsid!$B4351,lehmad!$A$2:$A$412,0))</f>
        <v>126</v>
      </c>
      <c r="T4351">
        <f>INDEX(lehmad!K$2:K$412,MATCH(klypsid!$B4351,lehmad!$A$2:$A$412,0))</f>
        <v>122</v>
      </c>
      <c r="U4351" s="4">
        <f t="shared" si="134"/>
        <v>7</v>
      </c>
      <c r="V4351">
        <f t="shared" si="135"/>
        <v>31</v>
      </c>
    </row>
    <row r="4352" spans="1:22" x14ac:dyDescent="0.25">
      <c r="A4352">
        <v>3951</v>
      </c>
      <c r="B4352" t="str">
        <f>"E"&amp;A4352</f>
        <v>E3951</v>
      </c>
      <c r="C4352" t="s">
        <v>51</v>
      </c>
      <c r="D4352">
        <v>2</v>
      </c>
      <c r="E4352">
        <f>IF(D4352&lt;4,D4352,4)</f>
        <v>2</v>
      </c>
      <c r="F4352" s="1">
        <v>39929</v>
      </c>
      <c r="G4352" s="1">
        <v>40153</v>
      </c>
      <c r="H4352" s="3">
        <f>G4352-F4352</f>
        <v>224</v>
      </c>
      <c r="I4352" s="3">
        <f>IF(H4352&lt;=60,1,IF(H4352&lt;=150,2,3))</f>
        <v>3</v>
      </c>
      <c r="J4352">
        <v>30.9</v>
      </c>
      <c r="K4352">
        <v>2.77</v>
      </c>
      <c r="L4352">
        <v>3.43</v>
      </c>
      <c r="M4352">
        <v>68</v>
      </c>
      <c r="N4352">
        <f>LOG(M4352/100,2)+3</f>
        <v>2.4436066514756147</v>
      </c>
      <c r="O4352">
        <f>INDEX(lehmad!B$2:B$412,MATCH(klypsid!$B4352,lehmad!$A$2:$A$412,0))</f>
        <v>38822</v>
      </c>
      <c r="P4352">
        <f>INDEX(lehmad!D$2:D$412,MATCH(klypsid!$B4352,lehmad!$A$2:$A$412,0))</f>
        <v>101</v>
      </c>
      <c r="Q4352">
        <f>INDEX(lehmad!E$2:E$412,MATCH(klypsid!$B4352,lehmad!$A$2:$A$412,0))</f>
        <v>1</v>
      </c>
      <c r="R4352" t="str">
        <f>INDEX(lehmad!F$2:F$412,MATCH(klypsid!$B4352,lehmad!$A$2:$A$412,0))</f>
        <v>LANCELOT-ET</v>
      </c>
      <c r="S4352">
        <f>INDEX(lehmad!H$2:H$412,MATCH(klypsid!$B4352,lehmad!$A$2:$A$412,0))</f>
        <v>126</v>
      </c>
      <c r="T4352">
        <f>INDEX(lehmad!K$2:K$412,MATCH(klypsid!$B4352,lehmad!$A$2:$A$412,0))</f>
        <v>122</v>
      </c>
      <c r="U4352" s="4">
        <f t="shared" si="134"/>
        <v>8</v>
      </c>
      <c r="V4352">
        <f t="shared" si="135"/>
        <v>28</v>
      </c>
    </row>
    <row r="4353" spans="1:22" x14ac:dyDescent="0.25">
      <c r="A4353">
        <v>3951</v>
      </c>
      <c r="B4353" t="str">
        <f>"E"&amp;A4353</f>
        <v>E3951</v>
      </c>
      <c r="C4353" t="s">
        <v>51</v>
      </c>
      <c r="D4353">
        <v>2</v>
      </c>
      <c r="E4353">
        <f>IF(D4353&lt;4,D4353,4)</f>
        <v>2</v>
      </c>
      <c r="F4353" s="1">
        <v>39929</v>
      </c>
      <c r="G4353" s="1">
        <v>40186</v>
      </c>
      <c r="H4353" s="3">
        <f>G4353-F4353</f>
        <v>257</v>
      </c>
      <c r="I4353" s="3">
        <f>IF(H4353&lt;=60,1,IF(H4353&lt;=150,2,3))</f>
        <v>3</v>
      </c>
      <c r="J4353">
        <v>21.9</v>
      </c>
      <c r="K4353">
        <v>5.09</v>
      </c>
      <c r="L4353">
        <v>3.73</v>
      </c>
      <c r="M4353">
        <v>137</v>
      </c>
      <c r="N4353">
        <f>LOG(M4353/100,2)+3</f>
        <v>3.454175893185802</v>
      </c>
      <c r="O4353">
        <f>INDEX(lehmad!B$2:B$412,MATCH(klypsid!$B4353,lehmad!$A$2:$A$412,0))</f>
        <v>38822</v>
      </c>
      <c r="P4353">
        <f>INDEX(lehmad!D$2:D$412,MATCH(klypsid!$B4353,lehmad!$A$2:$A$412,0))</f>
        <v>101</v>
      </c>
      <c r="Q4353">
        <f>INDEX(lehmad!E$2:E$412,MATCH(klypsid!$B4353,lehmad!$A$2:$A$412,0))</f>
        <v>1</v>
      </c>
      <c r="R4353" t="str">
        <f>INDEX(lehmad!F$2:F$412,MATCH(klypsid!$B4353,lehmad!$A$2:$A$412,0))</f>
        <v>LANCELOT-ET</v>
      </c>
      <c r="S4353">
        <f>INDEX(lehmad!H$2:H$412,MATCH(klypsid!$B4353,lehmad!$A$2:$A$412,0))</f>
        <v>126</v>
      </c>
      <c r="T4353">
        <f>INDEX(lehmad!K$2:K$412,MATCH(klypsid!$B4353,lehmad!$A$2:$A$412,0))</f>
        <v>122</v>
      </c>
      <c r="U4353" s="4">
        <f t="shared" si="134"/>
        <v>9</v>
      </c>
      <c r="V4353">
        <f t="shared" si="135"/>
        <v>33</v>
      </c>
    </row>
    <row r="4354" spans="1:22" x14ac:dyDescent="0.25">
      <c r="A4354">
        <v>3951</v>
      </c>
      <c r="B4354" t="str">
        <f>"E"&amp;A4354</f>
        <v>E3951</v>
      </c>
      <c r="C4354" t="s">
        <v>51</v>
      </c>
      <c r="D4354">
        <v>2</v>
      </c>
      <c r="E4354">
        <f>IF(D4354&lt;4,D4354,4)</f>
        <v>2</v>
      </c>
      <c r="F4354" s="1">
        <v>39929</v>
      </c>
      <c r="G4354" s="1">
        <v>40214</v>
      </c>
      <c r="H4354" s="3">
        <f>G4354-F4354</f>
        <v>285</v>
      </c>
      <c r="I4354" s="3">
        <f>IF(H4354&lt;=60,1,IF(H4354&lt;=150,2,3))</f>
        <v>3</v>
      </c>
      <c r="J4354">
        <v>17.7</v>
      </c>
      <c r="K4354">
        <v>4.5599999999999996</v>
      </c>
      <c r="L4354">
        <v>3.67</v>
      </c>
      <c r="M4354">
        <v>120</v>
      </c>
      <c r="N4354">
        <f>LOG(M4354/100,2)+3</f>
        <v>3.2630344058337939</v>
      </c>
      <c r="O4354">
        <f>INDEX(lehmad!B$2:B$412,MATCH(klypsid!$B4354,lehmad!$A$2:$A$412,0))</f>
        <v>38822</v>
      </c>
      <c r="P4354">
        <f>INDEX(lehmad!D$2:D$412,MATCH(klypsid!$B4354,lehmad!$A$2:$A$412,0))</f>
        <v>101</v>
      </c>
      <c r="Q4354">
        <f>INDEX(lehmad!E$2:E$412,MATCH(klypsid!$B4354,lehmad!$A$2:$A$412,0))</f>
        <v>1</v>
      </c>
      <c r="R4354" t="str">
        <f>INDEX(lehmad!F$2:F$412,MATCH(klypsid!$B4354,lehmad!$A$2:$A$412,0))</f>
        <v>LANCELOT-ET</v>
      </c>
      <c r="S4354">
        <f>INDEX(lehmad!H$2:H$412,MATCH(klypsid!$B4354,lehmad!$A$2:$A$412,0))</f>
        <v>126</v>
      </c>
      <c r="T4354">
        <f>INDEX(lehmad!K$2:K$412,MATCH(klypsid!$B4354,lehmad!$A$2:$A$412,0))</f>
        <v>122</v>
      </c>
      <c r="U4354" s="4">
        <f t="shared" si="134"/>
        <v>10</v>
      </c>
      <c r="V4354">
        <f t="shared" si="135"/>
        <v>28</v>
      </c>
    </row>
    <row r="4355" spans="1:22" x14ac:dyDescent="0.25">
      <c r="A4355">
        <v>3951</v>
      </c>
      <c r="B4355" t="str">
        <f>"E"&amp;A4355</f>
        <v>E3951</v>
      </c>
      <c r="C4355" t="s">
        <v>51</v>
      </c>
      <c r="D4355">
        <v>2</v>
      </c>
      <c r="E4355">
        <f>IF(D4355&lt;4,D4355,4)</f>
        <v>2</v>
      </c>
      <c r="F4355" s="1">
        <v>39929</v>
      </c>
      <c r="G4355" s="1">
        <v>40242</v>
      </c>
      <c r="H4355" s="3">
        <f>G4355-F4355</f>
        <v>313</v>
      </c>
      <c r="I4355" s="3">
        <f>IF(H4355&lt;=60,1,IF(H4355&lt;=150,2,3))</f>
        <v>3</v>
      </c>
      <c r="J4355">
        <v>19.899999999999999</v>
      </c>
      <c r="K4355">
        <v>4.9800000000000004</v>
      </c>
      <c r="L4355">
        <v>3.71</v>
      </c>
      <c r="M4355">
        <v>555</v>
      </c>
      <c r="N4355">
        <f>LOG(M4355/100,2)+3</f>
        <v>5.4724877714627436</v>
      </c>
      <c r="O4355">
        <f>INDEX(lehmad!B$2:B$412,MATCH(klypsid!$B4355,lehmad!$A$2:$A$412,0))</f>
        <v>38822</v>
      </c>
      <c r="P4355">
        <f>INDEX(lehmad!D$2:D$412,MATCH(klypsid!$B4355,lehmad!$A$2:$A$412,0))</f>
        <v>101</v>
      </c>
      <c r="Q4355">
        <f>INDEX(lehmad!E$2:E$412,MATCH(klypsid!$B4355,lehmad!$A$2:$A$412,0))</f>
        <v>1</v>
      </c>
      <c r="R4355" t="str">
        <f>INDEX(lehmad!F$2:F$412,MATCH(klypsid!$B4355,lehmad!$A$2:$A$412,0))</f>
        <v>LANCELOT-ET</v>
      </c>
      <c r="S4355">
        <f>INDEX(lehmad!H$2:H$412,MATCH(klypsid!$B4355,lehmad!$A$2:$A$412,0))</f>
        <v>126</v>
      </c>
      <c r="T4355">
        <f>INDEX(lehmad!K$2:K$412,MATCH(klypsid!$B4355,lehmad!$A$2:$A$412,0))</f>
        <v>122</v>
      </c>
      <c r="U4355" s="4">
        <f t="shared" ref="U4355:U4418" si="136">IF(AND(A4355=A4354,D4355=D4354),U4354+1,1)</f>
        <v>11</v>
      </c>
      <c r="V4355">
        <f t="shared" ref="V4355:V4418" si="137">IF(AND(A4355=A4354,D4355=D4354),G4355-G4354,G4355-F4355)</f>
        <v>28</v>
      </c>
    </row>
    <row r="4356" spans="1:22" x14ac:dyDescent="0.25">
      <c r="A4356">
        <v>3951</v>
      </c>
      <c r="B4356" t="str">
        <f>"E"&amp;A4356</f>
        <v>E3951</v>
      </c>
      <c r="C4356" t="s">
        <v>51</v>
      </c>
      <c r="D4356">
        <v>2</v>
      </c>
      <c r="E4356">
        <f>IF(D4356&lt;4,D4356,4)</f>
        <v>2</v>
      </c>
      <c r="F4356" s="1">
        <v>39929</v>
      </c>
      <c r="G4356" s="1">
        <v>40276</v>
      </c>
      <c r="H4356" s="3">
        <f>G4356-F4356</f>
        <v>347</v>
      </c>
      <c r="I4356" s="3">
        <f>IF(H4356&lt;=60,1,IF(H4356&lt;=150,2,3))</f>
        <v>3</v>
      </c>
      <c r="J4356">
        <v>15.8</v>
      </c>
      <c r="K4356">
        <v>5.0199999999999996</v>
      </c>
      <c r="L4356">
        <v>3.91</v>
      </c>
      <c r="M4356">
        <v>59</v>
      </c>
      <c r="N4356">
        <f>LOG(M4356/100,2)+3</f>
        <v>2.2387868595871163</v>
      </c>
      <c r="O4356">
        <f>INDEX(lehmad!B$2:B$412,MATCH(klypsid!$B4356,lehmad!$A$2:$A$412,0))</f>
        <v>38822</v>
      </c>
      <c r="P4356">
        <f>INDEX(lehmad!D$2:D$412,MATCH(klypsid!$B4356,lehmad!$A$2:$A$412,0))</f>
        <v>101</v>
      </c>
      <c r="Q4356">
        <f>INDEX(lehmad!E$2:E$412,MATCH(klypsid!$B4356,lehmad!$A$2:$A$412,0))</f>
        <v>1</v>
      </c>
      <c r="R4356" t="str">
        <f>INDEX(lehmad!F$2:F$412,MATCH(klypsid!$B4356,lehmad!$A$2:$A$412,0))</f>
        <v>LANCELOT-ET</v>
      </c>
      <c r="S4356">
        <f>INDEX(lehmad!H$2:H$412,MATCH(klypsid!$B4356,lehmad!$A$2:$A$412,0))</f>
        <v>126</v>
      </c>
      <c r="T4356">
        <f>INDEX(lehmad!K$2:K$412,MATCH(klypsid!$B4356,lehmad!$A$2:$A$412,0))</f>
        <v>122</v>
      </c>
      <c r="U4356" s="4">
        <f t="shared" si="136"/>
        <v>12</v>
      </c>
      <c r="V4356">
        <f t="shared" si="137"/>
        <v>34</v>
      </c>
    </row>
    <row r="4357" spans="1:22" x14ac:dyDescent="0.25">
      <c r="A4357">
        <v>3951</v>
      </c>
      <c r="B4357" t="str">
        <f>"E"&amp;A4357</f>
        <v>E3951</v>
      </c>
      <c r="C4357" t="s">
        <v>51</v>
      </c>
      <c r="D4357">
        <v>2</v>
      </c>
      <c r="E4357">
        <f>IF(D4357&lt;4,D4357,4)</f>
        <v>2</v>
      </c>
      <c r="F4357" s="1">
        <v>39929</v>
      </c>
      <c r="G4357" s="1">
        <v>40304</v>
      </c>
      <c r="H4357" s="3">
        <f>G4357-F4357</f>
        <v>375</v>
      </c>
      <c r="I4357" s="3">
        <f>IF(H4357&lt;=60,1,IF(H4357&lt;=150,2,3))</f>
        <v>3</v>
      </c>
      <c r="J4357">
        <v>14.5</v>
      </c>
      <c r="K4357">
        <v>5.22</v>
      </c>
      <c r="L4357">
        <v>3.95</v>
      </c>
      <c r="M4357">
        <v>56</v>
      </c>
      <c r="N4357">
        <f>LOG(M4357/100,2)+3</f>
        <v>2.1634987322828794</v>
      </c>
      <c r="O4357">
        <f>INDEX(lehmad!B$2:B$412,MATCH(klypsid!$B4357,lehmad!$A$2:$A$412,0))</f>
        <v>38822</v>
      </c>
      <c r="P4357">
        <f>INDEX(lehmad!D$2:D$412,MATCH(klypsid!$B4357,lehmad!$A$2:$A$412,0))</f>
        <v>101</v>
      </c>
      <c r="Q4357">
        <f>INDEX(lehmad!E$2:E$412,MATCH(klypsid!$B4357,lehmad!$A$2:$A$412,0))</f>
        <v>1</v>
      </c>
      <c r="R4357" t="str">
        <f>INDEX(lehmad!F$2:F$412,MATCH(klypsid!$B4357,lehmad!$A$2:$A$412,0))</f>
        <v>LANCELOT-ET</v>
      </c>
      <c r="S4357">
        <f>INDEX(lehmad!H$2:H$412,MATCH(klypsid!$B4357,lehmad!$A$2:$A$412,0))</f>
        <v>126</v>
      </c>
      <c r="T4357">
        <f>INDEX(lehmad!K$2:K$412,MATCH(klypsid!$B4357,lehmad!$A$2:$A$412,0))</f>
        <v>122</v>
      </c>
      <c r="U4357" s="4">
        <f t="shared" si="136"/>
        <v>13</v>
      </c>
      <c r="V4357">
        <f t="shared" si="137"/>
        <v>28</v>
      </c>
    </row>
    <row r="4358" spans="1:22" x14ac:dyDescent="0.25">
      <c r="A4358">
        <v>3951</v>
      </c>
      <c r="B4358" t="str">
        <f>"E"&amp;A4358</f>
        <v>E3951</v>
      </c>
      <c r="C4358" t="s">
        <v>51</v>
      </c>
      <c r="D4358">
        <v>3</v>
      </c>
      <c r="E4358">
        <f>IF(D4358&lt;4,D4358,4)</f>
        <v>3</v>
      </c>
      <c r="F4358" s="1">
        <v>40365</v>
      </c>
      <c r="G4358" s="1">
        <v>40396</v>
      </c>
      <c r="H4358" s="3">
        <f>G4358-F4358</f>
        <v>31</v>
      </c>
      <c r="I4358" s="3">
        <f>IF(H4358&lt;=60,1,IF(H4358&lt;=150,2,3))</f>
        <v>1</v>
      </c>
      <c r="J4358">
        <v>45</v>
      </c>
      <c r="K4358">
        <v>4.1100000000000003</v>
      </c>
      <c r="L4358">
        <v>2.65</v>
      </c>
      <c r="M4358">
        <v>8</v>
      </c>
      <c r="N4358">
        <f>LOG(M4358/100,2)+3</f>
        <v>-0.64385618977472525</v>
      </c>
      <c r="O4358">
        <f>INDEX(lehmad!B$2:B$412,MATCH(klypsid!$B4358,lehmad!$A$2:$A$412,0))</f>
        <v>38822</v>
      </c>
      <c r="P4358">
        <f>INDEX(lehmad!D$2:D$412,MATCH(klypsid!$B4358,lehmad!$A$2:$A$412,0))</f>
        <v>101</v>
      </c>
      <c r="Q4358">
        <f>INDEX(lehmad!E$2:E$412,MATCH(klypsid!$B4358,lehmad!$A$2:$A$412,0))</f>
        <v>1</v>
      </c>
      <c r="R4358" t="str">
        <f>INDEX(lehmad!F$2:F$412,MATCH(klypsid!$B4358,lehmad!$A$2:$A$412,0))</f>
        <v>LANCELOT-ET</v>
      </c>
      <c r="S4358">
        <f>INDEX(lehmad!H$2:H$412,MATCH(klypsid!$B4358,lehmad!$A$2:$A$412,0))</f>
        <v>126</v>
      </c>
      <c r="T4358">
        <f>INDEX(lehmad!K$2:K$412,MATCH(klypsid!$B4358,lehmad!$A$2:$A$412,0))</f>
        <v>122</v>
      </c>
      <c r="U4358" s="4">
        <f t="shared" si="136"/>
        <v>1</v>
      </c>
      <c r="V4358">
        <f t="shared" si="137"/>
        <v>31</v>
      </c>
    </row>
    <row r="4359" spans="1:22" x14ac:dyDescent="0.25">
      <c r="A4359">
        <v>3951</v>
      </c>
      <c r="B4359" t="str">
        <f>"E"&amp;A4359</f>
        <v>E3951</v>
      </c>
      <c r="C4359" t="s">
        <v>51</v>
      </c>
      <c r="D4359">
        <v>3</v>
      </c>
      <c r="E4359">
        <f>IF(D4359&lt;4,D4359,4)</f>
        <v>3</v>
      </c>
      <c r="F4359" s="1">
        <v>40365</v>
      </c>
      <c r="G4359" s="1">
        <v>40434</v>
      </c>
      <c r="H4359" s="3">
        <f>G4359-F4359</f>
        <v>69</v>
      </c>
      <c r="I4359" s="3">
        <f>IF(H4359&lt;=60,1,IF(H4359&lt;=150,2,3))</f>
        <v>2</v>
      </c>
      <c r="J4359">
        <v>43.7</v>
      </c>
      <c r="K4359">
        <v>3.88</v>
      </c>
      <c r="L4359">
        <v>3</v>
      </c>
      <c r="M4359">
        <v>1243</v>
      </c>
      <c r="N4359">
        <f>LOG(M4359/100,2)+3</f>
        <v>6.6357543912777608</v>
      </c>
      <c r="O4359">
        <f>INDEX(lehmad!B$2:B$412,MATCH(klypsid!$B4359,lehmad!$A$2:$A$412,0))</f>
        <v>38822</v>
      </c>
      <c r="P4359">
        <f>INDEX(lehmad!D$2:D$412,MATCH(klypsid!$B4359,lehmad!$A$2:$A$412,0))</f>
        <v>101</v>
      </c>
      <c r="Q4359">
        <f>INDEX(lehmad!E$2:E$412,MATCH(klypsid!$B4359,lehmad!$A$2:$A$412,0))</f>
        <v>1</v>
      </c>
      <c r="R4359" t="str">
        <f>INDEX(lehmad!F$2:F$412,MATCH(klypsid!$B4359,lehmad!$A$2:$A$412,0))</f>
        <v>LANCELOT-ET</v>
      </c>
      <c r="S4359">
        <f>INDEX(lehmad!H$2:H$412,MATCH(klypsid!$B4359,lehmad!$A$2:$A$412,0))</f>
        <v>126</v>
      </c>
      <c r="T4359">
        <f>INDEX(lehmad!K$2:K$412,MATCH(klypsid!$B4359,lehmad!$A$2:$A$412,0))</f>
        <v>122</v>
      </c>
      <c r="U4359" s="4">
        <f t="shared" si="136"/>
        <v>2</v>
      </c>
      <c r="V4359">
        <f t="shared" si="137"/>
        <v>38</v>
      </c>
    </row>
    <row r="4360" spans="1:22" x14ac:dyDescent="0.25">
      <c r="A4360">
        <v>3951</v>
      </c>
      <c r="B4360" t="str">
        <f>"E"&amp;A4360</f>
        <v>E3951</v>
      </c>
      <c r="C4360" t="s">
        <v>51</v>
      </c>
      <c r="D4360">
        <v>3</v>
      </c>
      <c r="E4360">
        <f>IF(D4360&lt;4,D4360,4)</f>
        <v>3</v>
      </c>
      <c r="F4360" s="1">
        <v>40365</v>
      </c>
      <c r="G4360" s="1">
        <v>40462</v>
      </c>
      <c r="H4360" s="3">
        <f>G4360-F4360</f>
        <v>97</v>
      </c>
      <c r="I4360" s="3">
        <f>IF(H4360&lt;=60,1,IF(H4360&lt;=150,2,3))</f>
        <v>2</v>
      </c>
      <c r="J4360">
        <v>45.6</v>
      </c>
      <c r="K4360">
        <v>2.66</v>
      </c>
      <c r="L4360">
        <v>3.44</v>
      </c>
      <c r="M4360">
        <v>50</v>
      </c>
      <c r="N4360">
        <f>LOG(M4360/100,2)+3</f>
        <v>2</v>
      </c>
      <c r="O4360">
        <f>INDEX(lehmad!B$2:B$412,MATCH(klypsid!$B4360,lehmad!$A$2:$A$412,0))</f>
        <v>38822</v>
      </c>
      <c r="P4360">
        <f>INDEX(lehmad!D$2:D$412,MATCH(klypsid!$B4360,lehmad!$A$2:$A$412,0))</f>
        <v>101</v>
      </c>
      <c r="Q4360">
        <f>INDEX(lehmad!E$2:E$412,MATCH(klypsid!$B4360,lehmad!$A$2:$A$412,0))</f>
        <v>1</v>
      </c>
      <c r="R4360" t="str">
        <f>INDEX(lehmad!F$2:F$412,MATCH(klypsid!$B4360,lehmad!$A$2:$A$412,0))</f>
        <v>LANCELOT-ET</v>
      </c>
      <c r="S4360">
        <f>INDEX(lehmad!H$2:H$412,MATCH(klypsid!$B4360,lehmad!$A$2:$A$412,0))</f>
        <v>126</v>
      </c>
      <c r="T4360">
        <f>INDEX(lehmad!K$2:K$412,MATCH(klypsid!$B4360,lehmad!$A$2:$A$412,0))</f>
        <v>122</v>
      </c>
      <c r="U4360" s="4">
        <f t="shared" si="136"/>
        <v>3</v>
      </c>
      <c r="V4360">
        <f t="shared" si="137"/>
        <v>28</v>
      </c>
    </row>
    <row r="4361" spans="1:22" x14ac:dyDescent="0.25">
      <c r="A4361">
        <v>3951</v>
      </c>
      <c r="B4361" t="str">
        <f>"E"&amp;A4361</f>
        <v>E3951</v>
      </c>
      <c r="C4361" t="s">
        <v>51</v>
      </c>
      <c r="D4361">
        <v>3</v>
      </c>
      <c r="E4361">
        <f>IF(D4361&lt;4,D4361,4)</f>
        <v>3</v>
      </c>
      <c r="F4361" s="1">
        <v>40365</v>
      </c>
      <c r="G4361" s="1">
        <v>40493</v>
      </c>
      <c r="H4361" s="3">
        <f>G4361-F4361</f>
        <v>128</v>
      </c>
      <c r="I4361" s="3">
        <f>IF(H4361&lt;=60,1,IF(H4361&lt;=150,2,3))</f>
        <v>2</v>
      </c>
      <c r="J4361">
        <v>35.200000000000003</v>
      </c>
      <c r="K4361">
        <v>4.28</v>
      </c>
      <c r="L4361">
        <v>3.29</v>
      </c>
      <c r="M4361">
        <v>13</v>
      </c>
      <c r="N4361">
        <f>LOG(M4361/100,2)+3</f>
        <v>5.6583528366367375E-2</v>
      </c>
      <c r="O4361">
        <f>INDEX(lehmad!B$2:B$412,MATCH(klypsid!$B4361,lehmad!$A$2:$A$412,0))</f>
        <v>38822</v>
      </c>
      <c r="P4361">
        <f>INDEX(lehmad!D$2:D$412,MATCH(klypsid!$B4361,lehmad!$A$2:$A$412,0))</f>
        <v>101</v>
      </c>
      <c r="Q4361">
        <f>INDEX(lehmad!E$2:E$412,MATCH(klypsid!$B4361,lehmad!$A$2:$A$412,0))</f>
        <v>1</v>
      </c>
      <c r="R4361" t="str">
        <f>INDEX(lehmad!F$2:F$412,MATCH(klypsid!$B4361,lehmad!$A$2:$A$412,0))</f>
        <v>LANCELOT-ET</v>
      </c>
      <c r="S4361">
        <f>INDEX(lehmad!H$2:H$412,MATCH(klypsid!$B4361,lehmad!$A$2:$A$412,0))</f>
        <v>126</v>
      </c>
      <c r="T4361">
        <f>INDEX(lehmad!K$2:K$412,MATCH(klypsid!$B4361,lehmad!$A$2:$A$412,0))</f>
        <v>122</v>
      </c>
      <c r="U4361" s="4">
        <f t="shared" si="136"/>
        <v>4</v>
      </c>
      <c r="V4361">
        <f t="shared" si="137"/>
        <v>31</v>
      </c>
    </row>
    <row r="4362" spans="1:22" x14ac:dyDescent="0.25">
      <c r="A4362">
        <v>3951</v>
      </c>
      <c r="B4362" t="str">
        <f>"E"&amp;A4362</f>
        <v>E3951</v>
      </c>
      <c r="C4362" t="s">
        <v>51</v>
      </c>
      <c r="D4362">
        <v>3</v>
      </c>
      <c r="E4362">
        <f>IF(D4362&lt;4,D4362,4)</f>
        <v>3</v>
      </c>
      <c r="F4362" s="1">
        <v>40365</v>
      </c>
      <c r="G4362" s="1">
        <v>40521</v>
      </c>
      <c r="H4362" s="3">
        <f>G4362-F4362</f>
        <v>156</v>
      </c>
      <c r="I4362" s="3">
        <f>IF(H4362&lt;=60,1,IF(H4362&lt;=150,2,3))</f>
        <v>3</v>
      </c>
      <c r="J4362">
        <v>35.4</v>
      </c>
      <c r="K4362">
        <v>3.8</v>
      </c>
      <c r="L4362">
        <v>3.46</v>
      </c>
      <c r="M4362">
        <v>24</v>
      </c>
      <c r="N4362">
        <f>LOG(M4362/100,2)+3</f>
        <v>0.94110631094643127</v>
      </c>
      <c r="O4362">
        <f>INDEX(lehmad!B$2:B$412,MATCH(klypsid!$B4362,lehmad!$A$2:$A$412,0))</f>
        <v>38822</v>
      </c>
      <c r="P4362">
        <f>INDEX(lehmad!D$2:D$412,MATCH(klypsid!$B4362,lehmad!$A$2:$A$412,0))</f>
        <v>101</v>
      </c>
      <c r="Q4362">
        <f>INDEX(lehmad!E$2:E$412,MATCH(klypsid!$B4362,lehmad!$A$2:$A$412,0))</f>
        <v>1</v>
      </c>
      <c r="R4362" t="str">
        <f>INDEX(lehmad!F$2:F$412,MATCH(klypsid!$B4362,lehmad!$A$2:$A$412,0))</f>
        <v>LANCELOT-ET</v>
      </c>
      <c r="S4362">
        <f>INDEX(lehmad!H$2:H$412,MATCH(klypsid!$B4362,lehmad!$A$2:$A$412,0))</f>
        <v>126</v>
      </c>
      <c r="T4362">
        <f>INDEX(lehmad!K$2:K$412,MATCH(klypsid!$B4362,lehmad!$A$2:$A$412,0))</f>
        <v>122</v>
      </c>
      <c r="U4362" s="4">
        <f t="shared" si="136"/>
        <v>5</v>
      </c>
      <c r="V4362">
        <f t="shared" si="137"/>
        <v>28</v>
      </c>
    </row>
    <row r="4363" spans="1:22" x14ac:dyDescent="0.25">
      <c r="A4363">
        <v>3951</v>
      </c>
      <c r="B4363" t="str">
        <f>"E"&amp;A4363</f>
        <v>E3951</v>
      </c>
      <c r="C4363" t="s">
        <v>51</v>
      </c>
      <c r="D4363">
        <v>3</v>
      </c>
      <c r="E4363">
        <f>IF(D4363&lt;4,D4363,4)</f>
        <v>3</v>
      </c>
      <c r="F4363" s="1">
        <v>40365</v>
      </c>
      <c r="G4363" s="1">
        <v>40556</v>
      </c>
      <c r="H4363" s="3">
        <f>G4363-F4363</f>
        <v>191</v>
      </c>
      <c r="I4363" s="3">
        <f>IF(H4363&lt;=60,1,IF(H4363&lt;=150,2,3))</f>
        <v>3</v>
      </c>
      <c r="J4363">
        <v>31</v>
      </c>
      <c r="K4363">
        <v>3.72</v>
      </c>
      <c r="L4363">
        <v>3.36</v>
      </c>
      <c r="M4363">
        <v>33</v>
      </c>
      <c r="N4363">
        <f>LOG(M4363/100,2)+3</f>
        <v>1.4005379295837288</v>
      </c>
      <c r="O4363">
        <f>INDEX(lehmad!B$2:B$412,MATCH(klypsid!$B4363,lehmad!$A$2:$A$412,0))</f>
        <v>38822</v>
      </c>
      <c r="P4363">
        <f>INDEX(lehmad!D$2:D$412,MATCH(klypsid!$B4363,lehmad!$A$2:$A$412,0))</f>
        <v>101</v>
      </c>
      <c r="Q4363">
        <f>INDEX(lehmad!E$2:E$412,MATCH(klypsid!$B4363,lehmad!$A$2:$A$412,0))</f>
        <v>1</v>
      </c>
      <c r="R4363" t="str">
        <f>INDEX(lehmad!F$2:F$412,MATCH(klypsid!$B4363,lehmad!$A$2:$A$412,0))</f>
        <v>LANCELOT-ET</v>
      </c>
      <c r="S4363">
        <f>INDEX(lehmad!H$2:H$412,MATCH(klypsid!$B4363,lehmad!$A$2:$A$412,0))</f>
        <v>126</v>
      </c>
      <c r="T4363">
        <f>INDEX(lehmad!K$2:K$412,MATCH(klypsid!$B4363,lehmad!$A$2:$A$412,0))</f>
        <v>122</v>
      </c>
      <c r="U4363" s="4">
        <f t="shared" si="136"/>
        <v>6</v>
      </c>
      <c r="V4363">
        <f t="shared" si="137"/>
        <v>35</v>
      </c>
    </row>
    <row r="4364" spans="1:22" x14ac:dyDescent="0.25">
      <c r="A4364">
        <v>3952</v>
      </c>
      <c r="B4364" t="str">
        <f>"E"&amp;A4364</f>
        <v>E3952</v>
      </c>
      <c r="C4364" t="s">
        <v>15</v>
      </c>
      <c r="D4364">
        <v>1</v>
      </c>
      <c r="E4364">
        <f>IF(D4364&lt;4,D4364,4)</f>
        <v>1</v>
      </c>
      <c r="F4364" s="1">
        <v>39552</v>
      </c>
      <c r="G4364" s="1">
        <v>39572</v>
      </c>
      <c r="H4364" s="3">
        <f>G4364-F4364</f>
        <v>20</v>
      </c>
      <c r="I4364" s="3">
        <f>IF(H4364&lt;=60,1,IF(H4364&lt;=150,2,3))</f>
        <v>1</v>
      </c>
      <c r="J4364">
        <v>40.5</v>
      </c>
      <c r="K4364">
        <v>3.5</v>
      </c>
      <c r="L4364">
        <v>2.95</v>
      </c>
      <c r="M4364">
        <v>182</v>
      </c>
      <c r="N4364">
        <f>LOG(M4364/100,2)+3</f>
        <v>3.8639384504239715</v>
      </c>
      <c r="O4364">
        <f>INDEX(lehmad!B$2:B$412,MATCH(klypsid!$B4364,lehmad!$A$2:$A$412,0))</f>
        <v>38822</v>
      </c>
      <c r="P4364">
        <f>INDEX(lehmad!D$2:D$412,MATCH(klypsid!$B4364,lehmad!$A$2:$A$412,0))</f>
        <v>88</v>
      </c>
      <c r="Q4364">
        <f>INDEX(lehmad!E$2:E$412,MATCH(klypsid!$B4364,lehmad!$A$2:$A$412,0))</f>
        <v>1</v>
      </c>
      <c r="R4364" t="str">
        <f>INDEX(lehmad!F$2:F$412,MATCH(klypsid!$B4364,lehmad!$A$2:$A$412,0))</f>
        <v>DORADO-ET</v>
      </c>
      <c r="S4364">
        <f>INDEX(lehmad!H$2:H$412,MATCH(klypsid!$B4364,lehmad!$A$2:$A$412,0))</f>
        <v>102</v>
      </c>
      <c r="T4364">
        <f>INDEX(lehmad!K$2:K$412,MATCH(klypsid!$B4364,lehmad!$A$2:$A$412,0))</f>
        <v>106</v>
      </c>
      <c r="U4364" s="4">
        <f t="shared" si="136"/>
        <v>1</v>
      </c>
      <c r="V4364">
        <f t="shared" si="137"/>
        <v>20</v>
      </c>
    </row>
    <row r="4365" spans="1:22" x14ac:dyDescent="0.25">
      <c r="A4365">
        <v>3952</v>
      </c>
      <c r="B4365" t="str">
        <f>"E"&amp;A4365</f>
        <v>E3952</v>
      </c>
      <c r="C4365" t="s">
        <v>15</v>
      </c>
      <c r="D4365">
        <v>1</v>
      </c>
      <c r="E4365">
        <f>IF(D4365&lt;4,D4365,4)</f>
        <v>1</v>
      </c>
      <c r="F4365" s="1">
        <v>39552</v>
      </c>
      <c r="G4365" s="1">
        <v>39600</v>
      </c>
      <c r="H4365" s="3">
        <f>G4365-F4365</f>
        <v>48</v>
      </c>
      <c r="I4365" s="3">
        <f>IF(H4365&lt;=60,1,IF(H4365&lt;=150,2,3))</f>
        <v>1</v>
      </c>
      <c r="J4365">
        <v>47.1</v>
      </c>
      <c r="K4365">
        <v>2.95</v>
      </c>
      <c r="L4365">
        <v>2.86</v>
      </c>
      <c r="M4365">
        <v>48</v>
      </c>
      <c r="N4365">
        <f>LOG(M4365/100,2)+3</f>
        <v>1.9411063109464315</v>
      </c>
      <c r="O4365">
        <f>INDEX(lehmad!B$2:B$412,MATCH(klypsid!$B4365,lehmad!$A$2:$A$412,0))</f>
        <v>38822</v>
      </c>
      <c r="P4365">
        <f>INDEX(lehmad!D$2:D$412,MATCH(klypsid!$B4365,lehmad!$A$2:$A$412,0))</f>
        <v>88</v>
      </c>
      <c r="Q4365">
        <f>INDEX(lehmad!E$2:E$412,MATCH(klypsid!$B4365,lehmad!$A$2:$A$412,0))</f>
        <v>1</v>
      </c>
      <c r="R4365" t="str">
        <f>INDEX(lehmad!F$2:F$412,MATCH(klypsid!$B4365,lehmad!$A$2:$A$412,0))</f>
        <v>DORADO-ET</v>
      </c>
      <c r="S4365">
        <f>INDEX(lehmad!H$2:H$412,MATCH(klypsid!$B4365,lehmad!$A$2:$A$412,0))</f>
        <v>102</v>
      </c>
      <c r="T4365">
        <f>INDEX(lehmad!K$2:K$412,MATCH(klypsid!$B4365,lehmad!$A$2:$A$412,0))</f>
        <v>106</v>
      </c>
      <c r="U4365" s="4">
        <f t="shared" si="136"/>
        <v>2</v>
      </c>
      <c r="V4365">
        <f t="shared" si="137"/>
        <v>28</v>
      </c>
    </row>
    <row r="4366" spans="1:22" x14ac:dyDescent="0.25">
      <c r="A4366">
        <v>3952</v>
      </c>
      <c r="B4366" t="str">
        <f>"E"&amp;A4366</f>
        <v>E3952</v>
      </c>
      <c r="C4366" t="s">
        <v>15</v>
      </c>
      <c r="D4366">
        <v>1</v>
      </c>
      <c r="E4366">
        <f>IF(D4366&lt;4,D4366,4)</f>
        <v>1</v>
      </c>
      <c r="F4366" s="1">
        <v>39552</v>
      </c>
      <c r="G4366" s="1">
        <v>39631</v>
      </c>
      <c r="H4366" s="3">
        <f>G4366-F4366</f>
        <v>79</v>
      </c>
      <c r="I4366" s="3">
        <f>IF(H4366&lt;=60,1,IF(H4366&lt;=150,2,3))</f>
        <v>2</v>
      </c>
      <c r="J4366">
        <v>38.4</v>
      </c>
      <c r="K4366">
        <v>2.87</v>
      </c>
      <c r="L4366">
        <v>2.76</v>
      </c>
      <c r="M4366">
        <v>119</v>
      </c>
      <c r="N4366">
        <f>LOG(M4366/100,2)+3</f>
        <v>3.2509615735332189</v>
      </c>
      <c r="O4366">
        <f>INDEX(lehmad!B$2:B$412,MATCH(klypsid!$B4366,lehmad!$A$2:$A$412,0))</f>
        <v>38822</v>
      </c>
      <c r="P4366">
        <f>INDEX(lehmad!D$2:D$412,MATCH(klypsid!$B4366,lehmad!$A$2:$A$412,0))</f>
        <v>88</v>
      </c>
      <c r="Q4366">
        <f>INDEX(lehmad!E$2:E$412,MATCH(klypsid!$B4366,lehmad!$A$2:$A$412,0))</f>
        <v>1</v>
      </c>
      <c r="R4366" t="str">
        <f>INDEX(lehmad!F$2:F$412,MATCH(klypsid!$B4366,lehmad!$A$2:$A$412,0))</f>
        <v>DORADO-ET</v>
      </c>
      <c r="S4366">
        <f>INDEX(lehmad!H$2:H$412,MATCH(klypsid!$B4366,lehmad!$A$2:$A$412,0))</f>
        <v>102</v>
      </c>
      <c r="T4366">
        <f>INDEX(lehmad!K$2:K$412,MATCH(klypsid!$B4366,lehmad!$A$2:$A$412,0))</f>
        <v>106</v>
      </c>
      <c r="U4366" s="4">
        <f t="shared" si="136"/>
        <v>3</v>
      </c>
      <c r="V4366">
        <f t="shared" si="137"/>
        <v>31</v>
      </c>
    </row>
    <row r="4367" spans="1:22" x14ac:dyDescent="0.25">
      <c r="A4367">
        <v>3952</v>
      </c>
      <c r="B4367" t="str">
        <f>"E"&amp;A4367</f>
        <v>E3952</v>
      </c>
      <c r="C4367" t="s">
        <v>15</v>
      </c>
      <c r="D4367">
        <v>1</v>
      </c>
      <c r="E4367">
        <f>IF(D4367&lt;4,D4367,4)</f>
        <v>1</v>
      </c>
      <c r="F4367" s="1">
        <v>39552</v>
      </c>
      <c r="G4367" s="1">
        <v>39663</v>
      </c>
      <c r="H4367" s="3">
        <f>G4367-F4367</f>
        <v>111</v>
      </c>
      <c r="I4367" s="3">
        <f>IF(H4367&lt;=60,1,IF(H4367&lt;=150,2,3))</f>
        <v>2</v>
      </c>
      <c r="J4367">
        <v>39.700000000000003</v>
      </c>
      <c r="K4367">
        <v>3.63</v>
      </c>
      <c r="L4367">
        <v>2.86</v>
      </c>
      <c r="M4367">
        <v>50</v>
      </c>
      <c r="N4367">
        <f>LOG(M4367/100,2)+3</f>
        <v>2</v>
      </c>
      <c r="O4367">
        <f>INDEX(lehmad!B$2:B$412,MATCH(klypsid!$B4367,lehmad!$A$2:$A$412,0))</f>
        <v>38822</v>
      </c>
      <c r="P4367">
        <f>INDEX(lehmad!D$2:D$412,MATCH(klypsid!$B4367,lehmad!$A$2:$A$412,0))</f>
        <v>88</v>
      </c>
      <c r="Q4367">
        <f>INDEX(lehmad!E$2:E$412,MATCH(klypsid!$B4367,lehmad!$A$2:$A$412,0))</f>
        <v>1</v>
      </c>
      <c r="R4367" t="str">
        <f>INDEX(lehmad!F$2:F$412,MATCH(klypsid!$B4367,lehmad!$A$2:$A$412,0))</f>
        <v>DORADO-ET</v>
      </c>
      <c r="S4367">
        <f>INDEX(lehmad!H$2:H$412,MATCH(klypsid!$B4367,lehmad!$A$2:$A$412,0))</f>
        <v>102</v>
      </c>
      <c r="T4367">
        <f>INDEX(lehmad!K$2:K$412,MATCH(klypsid!$B4367,lehmad!$A$2:$A$412,0))</f>
        <v>106</v>
      </c>
      <c r="U4367" s="4">
        <f t="shared" si="136"/>
        <v>4</v>
      </c>
      <c r="V4367">
        <f t="shared" si="137"/>
        <v>32</v>
      </c>
    </row>
    <row r="4368" spans="1:22" x14ac:dyDescent="0.25">
      <c r="A4368">
        <v>3952</v>
      </c>
      <c r="B4368" t="str">
        <f>"E"&amp;A4368</f>
        <v>E3952</v>
      </c>
      <c r="C4368" t="s">
        <v>15</v>
      </c>
      <c r="D4368">
        <v>1</v>
      </c>
      <c r="E4368">
        <f>IF(D4368&lt;4,D4368,4)</f>
        <v>1</v>
      </c>
      <c r="F4368" s="1">
        <v>39552</v>
      </c>
      <c r="G4368" s="1">
        <v>39693</v>
      </c>
      <c r="H4368" s="3">
        <f>G4368-F4368</f>
        <v>141</v>
      </c>
      <c r="I4368" s="3">
        <f>IF(H4368&lt;=60,1,IF(H4368&lt;=150,2,3))</f>
        <v>2</v>
      </c>
      <c r="J4368">
        <v>31.8</v>
      </c>
      <c r="K4368">
        <v>3.83</v>
      </c>
      <c r="L4368">
        <v>3.16</v>
      </c>
      <c r="M4368">
        <v>63</v>
      </c>
      <c r="N4368">
        <f>LOG(M4368/100,2)+3</f>
        <v>2.3334237337251915</v>
      </c>
      <c r="O4368">
        <f>INDEX(lehmad!B$2:B$412,MATCH(klypsid!$B4368,lehmad!$A$2:$A$412,0))</f>
        <v>38822</v>
      </c>
      <c r="P4368">
        <f>INDEX(lehmad!D$2:D$412,MATCH(klypsid!$B4368,lehmad!$A$2:$A$412,0))</f>
        <v>88</v>
      </c>
      <c r="Q4368">
        <f>INDEX(lehmad!E$2:E$412,MATCH(klypsid!$B4368,lehmad!$A$2:$A$412,0))</f>
        <v>1</v>
      </c>
      <c r="R4368" t="str">
        <f>INDEX(lehmad!F$2:F$412,MATCH(klypsid!$B4368,lehmad!$A$2:$A$412,0))</f>
        <v>DORADO-ET</v>
      </c>
      <c r="S4368">
        <f>INDEX(lehmad!H$2:H$412,MATCH(klypsid!$B4368,lehmad!$A$2:$A$412,0))</f>
        <v>102</v>
      </c>
      <c r="T4368">
        <f>INDEX(lehmad!K$2:K$412,MATCH(klypsid!$B4368,lehmad!$A$2:$A$412,0))</f>
        <v>106</v>
      </c>
      <c r="U4368" s="4">
        <f t="shared" si="136"/>
        <v>5</v>
      </c>
      <c r="V4368">
        <f t="shared" si="137"/>
        <v>30</v>
      </c>
    </row>
    <row r="4369" spans="1:22" x14ac:dyDescent="0.25">
      <c r="A4369">
        <v>3952</v>
      </c>
      <c r="B4369" t="str">
        <f>"E"&amp;A4369</f>
        <v>E3952</v>
      </c>
      <c r="C4369" t="s">
        <v>15</v>
      </c>
      <c r="D4369">
        <v>1</v>
      </c>
      <c r="E4369">
        <f>IF(D4369&lt;4,D4369,4)</f>
        <v>1</v>
      </c>
      <c r="F4369" s="1">
        <v>39552</v>
      </c>
      <c r="G4369" s="1">
        <v>39722</v>
      </c>
      <c r="H4369" s="3">
        <f>G4369-F4369</f>
        <v>170</v>
      </c>
      <c r="I4369" s="3">
        <f>IF(H4369&lt;=60,1,IF(H4369&lt;=150,2,3))</f>
        <v>3</v>
      </c>
      <c r="J4369">
        <v>22</v>
      </c>
      <c r="K4369">
        <v>4.87</v>
      </c>
      <c r="L4369">
        <v>3.35</v>
      </c>
      <c r="M4369">
        <v>78</v>
      </c>
      <c r="N4369">
        <f>LOG(M4369/100,2)+3</f>
        <v>2.6415460290875235</v>
      </c>
      <c r="O4369">
        <f>INDEX(lehmad!B$2:B$412,MATCH(klypsid!$B4369,lehmad!$A$2:$A$412,0))</f>
        <v>38822</v>
      </c>
      <c r="P4369">
        <f>INDEX(lehmad!D$2:D$412,MATCH(klypsid!$B4369,lehmad!$A$2:$A$412,0))</f>
        <v>88</v>
      </c>
      <c r="Q4369">
        <f>INDEX(lehmad!E$2:E$412,MATCH(klypsid!$B4369,lehmad!$A$2:$A$412,0))</f>
        <v>1</v>
      </c>
      <c r="R4369" t="str">
        <f>INDEX(lehmad!F$2:F$412,MATCH(klypsid!$B4369,lehmad!$A$2:$A$412,0))</f>
        <v>DORADO-ET</v>
      </c>
      <c r="S4369">
        <f>INDEX(lehmad!H$2:H$412,MATCH(klypsid!$B4369,lehmad!$A$2:$A$412,0))</f>
        <v>102</v>
      </c>
      <c r="T4369">
        <f>INDEX(lehmad!K$2:K$412,MATCH(klypsid!$B4369,lehmad!$A$2:$A$412,0))</f>
        <v>106</v>
      </c>
      <c r="U4369" s="4">
        <f t="shared" si="136"/>
        <v>6</v>
      </c>
      <c r="V4369">
        <f t="shared" si="137"/>
        <v>29</v>
      </c>
    </row>
    <row r="4370" spans="1:22" x14ac:dyDescent="0.25">
      <c r="A4370">
        <v>3952</v>
      </c>
      <c r="B4370" t="str">
        <f>"E"&amp;A4370</f>
        <v>E3952</v>
      </c>
      <c r="C4370" t="s">
        <v>15</v>
      </c>
      <c r="D4370">
        <v>1</v>
      </c>
      <c r="E4370">
        <f>IF(D4370&lt;4,D4370,4)</f>
        <v>1</v>
      </c>
      <c r="F4370" s="1">
        <v>39552</v>
      </c>
      <c r="G4370" s="1">
        <v>39754</v>
      </c>
      <c r="H4370" s="3">
        <f>G4370-F4370</f>
        <v>202</v>
      </c>
      <c r="I4370" s="3">
        <f>IF(H4370&lt;=60,1,IF(H4370&lt;=150,2,3))</f>
        <v>3</v>
      </c>
      <c r="J4370">
        <v>20.6</v>
      </c>
      <c r="K4370">
        <v>4.8</v>
      </c>
      <c r="L4370">
        <v>3.59</v>
      </c>
      <c r="M4370">
        <v>61</v>
      </c>
      <c r="N4370">
        <f>LOG(M4370/100,2)+3</f>
        <v>2.2868811477881614</v>
      </c>
      <c r="O4370">
        <f>INDEX(lehmad!B$2:B$412,MATCH(klypsid!$B4370,lehmad!$A$2:$A$412,0))</f>
        <v>38822</v>
      </c>
      <c r="P4370">
        <f>INDEX(lehmad!D$2:D$412,MATCH(klypsid!$B4370,lehmad!$A$2:$A$412,0))</f>
        <v>88</v>
      </c>
      <c r="Q4370">
        <f>INDEX(lehmad!E$2:E$412,MATCH(klypsid!$B4370,lehmad!$A$2:$A$412,0))</f>
        <v>1</v>
      </c>
      <c r="R4370" t="str">
        <f>INDEX(lehmad!F$2:F$412,MATCH(klypsid!$B4370,lehmad!$A$2:$A$412,0))</f>
        <v>DORADO-ET</v>
      </c>
      <c r="S4370">
        <f>INDEX(lehmad!H$2:H$412,MATCH(klypsid!$B4370,lehmad!$A$2:$A$412,0))</f>
        <v>102</v>
      </c>
      <c r="T4370">
        <f>INDEX(lehmad!K$2:K$412,MATCH(klypsid!$B4370,lehmad!$A$2:$A$412,0))</f>
        <v>106</v>
      </c>
      <c r="U4370" s="4">
        <f t="shared" si="136"/>
        <v>7</v>
      </c>
      <c r="V4370">
        <f t="shared" si="137"/>
        <v>32</v>
      </c>
    </row>
    <row r="4371" spans="1:22" x14ac:dyDescent="0.25">
      <c r="A4371">
        <v>3952</v>
      </c>
      <c r="B4371" t="str">
        <f>"E"&amp;A4371</f>
        <v>E3952</v>
      </c>
      <c r="C4371" t="s">
        <v>15</v>
      </c>
      <c r="D4371">
        <v>1</v>
      </c>
      <c r="E4371">
        <f>IF(D4371&lt;4,D4371,4)</f>
        <v>1</v>
      </c>
      <c r="F4371" s="1">
        <v>39552</v>
      </c>
      <c r="G4371" s="1">
        <v>39783</v>
      </c>
      <c r="H4371" s="3">
        <f>G4371-F4371</f>
        <v>231</v>
      </c>
      <c r="I4371" s="3">
        <f>IF(H4371&lt;=60,1,IF(H4371&lt;=150,2,3))</f>
        <v>3</v>
      </c>
      <c r="J4371">
        <v>21.1</v>
      </c>
      <c r="K4371">
        <v>4.99</v>
      </c>
      <c r="L4371">
        <v>3.57</v>
      </c>
      <c r="M4371">
        <v>77</v>
      </c>
      <c r="N4371">
        <f>LOG(M4371/100,2)+3</f>
        <v>2.6229303509201767</v>
      </c>
      <c r="O4371">
        <f>INDEX(lehmad!B$2:B$412,MATCH(klypsid!$B4371,lehmad!$A$2:$A$412,0))</f>
        <v>38822</v>
      </c>
      <c r="P4371">
        <f>INDEX(lehmad!D$2:D$412,MATCH(klypsid!$B4371,lehmad!$A$2:$A$412,0))</f>
        <v>88</v>
      </c>
      <c r="Q4371">
        <f>INDEX(lehmad!E$2:E$412,MATCH(klypsid!$B4371,lehmad!$A$2:$A$412,0))</f>
        <v>1</v>
      </c>
      <c r="R4371" t="str">
        <f>INDEX(lehmad!F$2:F$412,MATCH(klypsid!$B4371,lehmad!$A$2:$A$412,0))</f>
        <v>DORADO-ET</v>
      </c>
      <c r="S4371">
        <f>INDEX(lehmad!H$2:H$412,MATCH(klypsid!$B4371,lehmad!$A$2:$A$412,0))</f>
        <v>102</v>
      </c>
      <c r="T4371">
        <f>INDEX(lehmad!K$2:K$412,MATCH(klypsid!$B4371,lehmad!$A$2:$A$412,0))</f>
        <v>106</v>
      </c>
      <c r="U4371" s="4">
        <f t="shared" si="136"/>
        <v>8</v>
      </c>
      <c r="V4371">
        <f t="shared" si="137"/>
        <v>29</v>
      </c>
    </row>
    <row r="4372" spans="1:22" x14ac:dyDescent="0.25">
      <c r="A4372">
        <v>3952</v>
      </c>
      <c r="B4372" t="str">
        <f>"E"&amp;A4372</f>
        <v>E3952</v>
      </c>
      <c r="C4372" t="s">
        <v>15</v>
      </c>
      <c r="D4372">
        <v>1</v>
      </c>
      <c r="E4372">
        <f>IF(D4372&lt;4,D4372,4)</f>
        <v>1</v>
      </c>
      <c r="F4372" s="1">
        <v>39552</v>
      </c>
      <c r="G4372" s="1">
        <v>39817</v>
      </c>
      <c r="H4372" s="3">
        <f>G4372-F4372</f>
        <v>265</v>
      </c>
      <c r="I4372" s="3">
        <f>IF(H4372&lt;=60,1,IF(H4372&lt;=150,2,3))</f>
        <v>3</v>
      </c>
      <c r="J4372">
        <v>22.7</v>
      </c>
      <c r="K4372">
        <v>3.86</v>
      </c>
      <c r="L4372">
        <v>3.54</v>
      </c>
      <c r="M4372">
        <v>44</v>
      </c>
      <c r="N4372">
        <f>LOG(M4372/100,2)+3</f>
        <v>1.8155754288625725</v>
      </c>
      <c r="O4372">
        <f>INDEX(lehmad!B$2:B$412,MATCH(klypsid!$B4372,lehmad!$A$2:$A$412,0))</f>
        <v>38822</v>
      </c>
      <c r="P4372">
        <f>INDEX(lehmad!D$2:D$412,MATCH(klypsid!$B4372,lehmad!$A$2:$A$412,0))</f>
        <v>88</v>
      </c>
      <c r="Q4372">
        <f>INDEX(lehmad!E$2:E$412,MATCH(klypsid!$B4372,lehmad!$A$2:$A$412,0))</f>
        <v>1</v>
      </c>
      <c r="R4372" t="str">
        <f>INDEX(lehmad!F$2:F$412,MATCH(klypsid!$B4372,lehmad!$A$2:$A$412,0))</f>
        <v>DORADO-ET</v>
      </c>
      <c r="S4372">
        <f>INDEX(lehmad!H$2:H$412,MATCH(klypsid!$B4372,lehmad!$A$2:$A$412,0))</f>
        <v>102</v>
      </c>
      <c r="T4372">
        <f>INDEX(lehmad!K$2:K$412,MATCH(klypsid!$B4372,lehmad!$A$2:$A$412,0))</f>
        <v>106</v>
      </c>
      <c r="U4372" s="4">
        <f t="shared" si="136"/>
        <v>9</v>
      </c>
      <c r="V4372">
        <f t="shared" si="137"/>
        <v>34</v>
      </c>
    </row>
    <row r="4373" spans="1:22" x14ac:dyDescent="0.25">
      <c r="A4373">
        <v>3952</v>
      </c>
      <c r="B4373" t="str">
        <f>"E"&amp;A4373</f>
        <v>E3952</v>
      </c>
      <c r="C4373" t="s">
        <v>15</v>
      </c>
      <c r="D4373">
        <v>1</v>
      </c>
      <c r="E4373">
        <f>IF(D4373&lt;4,D4373,4)</f>
        <v>1</v>
      </c>
      <c r="F4373" s="1">
        <v>39552</v>
      </c>
      <c r="G4373" s="1">
        <v>39845</v>
      </c>
      <c r="H4373" s="3">
        <f>G4373-F4373</f>
        <v>293</v>
      </c>
      <c r="I4373" s="3">
        <f>IF(H4373&lt;=60,1,IF(H4373&lt;=150,2,3))</f>
        <v>3</v>
      </c>
      <c r="J4373">
        <v>20.6</v>
      </c>
      <c r="K4373">
        <v>3.75</v>
      </c>
      <c r="L4373">
        <v>3.32</v>
      </c>
      <c r="M4373">
        <v>104</v>
      </c>
      <c r="N4373">
        <f>LOG(M4373/100,2)+3</f>
        <v>3.0565835283663674</v>
      </c>
      <c r="O4373">
        <f>INDEX(lehmad!B$2:B$412,MATCH(klypsid!$B4373,lehmad!$A$2:$A$412,0))</f>
        <v>38822</v>
      </c>
      <c r="P4373">
        <f>INDEX(lehmad!D$2:D$412,MATCH(klypsid!$B4373,lehmad!$A$2:$A$412,0))</f>
        <v>88</v>
      </c>
      <c r="Q4373">
        <f>INDEX(lehmad!E$2:E$412,MATCH(klypsid!$B4373,lehmad!$A$2:$A$412,0))</f>
        <v>1</v>
      </c>
      <c r="R4373" t="str">
        <f>INDEX(lehmad!F$2:F$412,MATCH(klypsid!$B4373,lehmad!$A$2:$A$412,0))</f>
        <v>DORADO-ET</v>
      </c>
      <c r="S4373">
        <f>INDEX(lehmad!H$2:H$412,MATCH(klypsid!$B4373,lehmad!$A$2:$A$412,0))</f>
        <v>102</v>
      </c>
      <c r="T4373">
        <f>INDEX(lehmad!K$2:K$412,MATCH(klypsid!$B4373,lehmad!$A$2:$A$412,0))</f>
        <v>106</v>
      </c>
      <c r="U4373" s="4">
        <f t="shared" si="136"/>
        <v>10</v>
      </c>
      <c r="V4373">
        <f t="shared" si="137"/>
        <v>28</v>
      </c>
    </row>
    <row r="4374" spans="1:22" x14ac:dyDescent="0.25">
      <c r="A4374">
        <v>3952</v>
      </c>
      <c r="B4374" t="str">
        <f>"E"&amp;A4374</f>
        <v>E3952</v>
      </c>
      <c r="C4374" t="s">
        <v>15</v>
      </c>
      <c r="D4374">
        <v>1</v>
      </c>
      <c r="E4374">
        <f>IF(D4374&lt;4,D4374,4)</f>
        <v>1</v>
      </c>
      <c r="F4374" s="1">
        <v>39552</v>
      </c>
      <c r="G4374" s="1">
        <v>39875</v>
      </c>
      <c r="H4374" s="3">
        <f>G4374-F4374</f>
        <v>323</v>
      </c>
      <c r="I4374" s="3">
        <f>IF(H4374&lt;=60,1,IF(H4374&lt;=150,2,3))</f>
        <v>3</v>
      </c>
      <c r="J4374">
        <v>26.1</v>
      </c>
      <c r="K4374">
        <v>4.1500000000000004</v>
      </c>
      <c r="L4374">
        <v>3.48</v>
      </c>
      <c r="M4374">
        <v>156</v>
      </c>
      <c r="N4374">
        <f>LOG(M4374/100,2)+3</f>
        <v>3.6415460290875239</v>
      </c>
      <c r="O4374">
        <f>INDEX(lehmad!B$2:B$412,MATCH(klypsid!$B4374,lehmad!$A$2:$A$412,0))</f>
        <v>38822</v>
      </c>
      <c r="P4374">
        <f>INDEX(lehmad!D$2:D$412,MATCH(klypsid!$B4374,lehmad!$A$2:$A$412,0))</f>
        <v>88</v>
      </c>
      <c r="Q4374">
        <f>INDEX(lehmad!E$2:E$412,MATCH(klypsid!$B4374,lehmad!$A$2:$A$412,0))</f>
        <v>1</v>
      </c>
      <c r="R4374" t="str">
        <f>INDEX(lehmad!F$2:F$412,MATCH(klypsid!$B4374,lehmad!$A$2:$A$412,0))</f>
        <v>DORADO-ET</v>
      </c>
      <c r="S4374">
        <f>INDEX(lehmad!H$2:H$412,MATCH(klypsid!$B4374,lehmad!$A$2:$A$412,0))</f>
        <v>102</v>
      </c>
      <c r="T4374">
        <f>INDEX(lehmad!K$2:K$412,MATCH(klypsid!$B4374,lehmad!$A$2:$A$412,0))</f>
        <v>106</v>
      </c>
      <c r="U4374" s="4">
        <f t="shared" si="136"/>
        <v>11</v>
      </c>
      <c r="V4374">
        <f t="shared" si="137"/>
        <v>30</v>
      </c>
    </row>
    <row r="4375" spans="1:22" x14ac:dyDescent="0.25">
      <c r="A4375">
        <v>3952</v>
      </c>
      <c r="B4375" t="str">
        <f>"E"&amp;A4375</f>
        <v>E3952</v>
      </c>
      <c r="C4375" t="s">
        <v>15</v>
      </c>
      <c r="D4375">
        <v>1</v>
      </c>
      <c r="E4375">
        <f>IF(D4375&lt;4,D4375,4)</f>
        <v>1</v>
      </c>
      <c r="F4375" s="1">
        <v>39552</v>
      </c>
      <c r="G4375" s="1">
        <v>39908</v>
      </c>
      <c r="H4375" s="3">
        <f>G4375-F4375</f>
        <v>356</v>
      </c>
      <c r="I4375" s="3">
        <f>IF(H4375&lt;=60,1,IF(H4375&lt;=150,2,3))</f>
        <v>3</v>
      </c>
      <c r="J4375">
        <v>26.4</v>
      </c>
      <c r="K4375">
        <v>3.7</v>
      </c>
      <c r="L4375">
        <v>3.51</v>
      </c>
      <c r="M4375">
        <v>161</v>
      </c>
      <c r="N4375">
        <f>LOG(M4375/100,2)+3</f>
        <v>3.6870606883398924</v>
      </c>
      <c r="O4375">
        <f>INDEX(lehmad!B$2:B$412,MATCH(klypsid!$B4375,lehmad!$A$2:$A$412,0))</f>
        <v>38822</v>
      </c>
      <c r="P4375">
        <f>INDEX(lehmad!D$2:D$412,MATCH(klypsid!$B4375,lehmad!$A$2:$A$412,0))</f>
        <v>88</v>
      </c>
      <c r="Q4375">
        <f>INDEX(lehmad!E$2:E$412,MATCH(klypsid!$B4375,lehmad!$A$2:$A$412,0))</f>
        <v>1</v>
      </c>
      <c r="R4375" t="str">
        <f>INDEX(lehmad!F$2:F$412,MATCH(klypsid!$B4375,lehmad!$A$2:$A$412,0))</f>
        <v>DORADO-ET</v>
      </c>
      <c r="S4375">
        <f>INDEX(lehmad!H$2:H$412,MATCH(klypsid!$B4375,lehmad!$A$2:$A$412,0))</f>
        <v>102</v>
      </c>
      <c r="T4375">
        <f>INDEX(lehmad!K$2:K$412,MATCH(klypsid!$B4375,lehmad!$A$2:$A$412,0))</f>
        <v>106</v>
      </c>
      <c r="U4375" s="4">
        <f t="shared" si="136"/>
        <v>12</v>
      </c>
      <c r="V4375">
        <f t="shared" si="137"/>
        <v>33</v>
      </c>
    </row>
    <row r="4376" spans="1:22" x14ac:dyDescent="0.25">
      <c r="A4376">
        <v>3952</v>
      </c>
      <c r="B4376" t="str">
        <f>"E"&amp;A4376</f>
        <v>E3952</v>
      </c>
      <c r="C4376" t="s">
        <v>15</v>
      </c>
      <c r="D4376">
        <v>1</v>
      </c>
      <c r="E4376">
        <f>IF(D4376&lt;4,D4376,4)</f>
        <v>1</v>
      </c>
      <c r="F4376" s="1">
        <v>39552</v>
      </c>
      <c r="G4376" s="1">
        <v>39944</v>
      </c>
      <c r="H4376" s="3">
        <f>G4376-F4376</f>
        <v>392</v>
      </c>
      <c r="I4376" s="3">
        <f>IF(H4376&lt;=60,1,IF(H4376&lt;=150,2,3))</f>
        <v>3</v>
      </c>
      <c r="J4376">
        <v>18.100000000000001</v>
      </c>
      <c r="K4376">
        <v>5.94</v>
      </c>
      <c r="L4376">
        <v>3.28</v>
      </c>
      <c r="M4376">
        <v>375</v>
      </c>
      <c r="N4376">
        <f>LOG(M4376/100,2)+3</f>
        <v>4.9068905956085187</v>
      </c>
      <c r="O4376">
        <f>INDEX(lehmad!B$2:B$412,MATCH(klypsid!$B4376,lehmad!$A$2:$A$412,0))</f>
        <v>38822</v>
      </c>
      <c r="P4376">
        <f>INDEX(lehmad!D$2:D$412,MATCH(klypsid!$B4376,lehmad!$A$2:$A$412,0))</f>
        <v>88</v>
      </c>
      <c r="Q4376">
        <f>INDEX(lehmad!E$2:E$412,MATCH(klypsid!$B4376,lehmad!$A$2:$A$412,0))</f>
        <v>1</v>
      </c>
      <c r="R4376" t="str">
        <f>INDEX(lehmad!F$2:F$412,MATCH(klypsid!$B4376,lehmad!$A$2:$A$412,0))</f>
        <v>DORADO-ET</v>
      </c>
      <c r="S4376">
        <f>INDEX(lehmad!H$2:H$412,MATCH(klypsid!$B4376,lehmad!$A$2:$A$412,0))</f>
        <v>102</v>
      </c>
      <c r="T4376">
        <f>INDEX(lehmad!K$2:K$412,MATCH(klypsid!$B4376,lehmad!$A$2:$A$412,0))</f>
        <v>106</v>
      </c>
      <c r="U4376" s="4">
        <f t="shared" si="136"/>
        <v>13</v>
      </c>
      <c r="V4376">
        <f t="shared" si="137"/>
        <v>36</v>
      </c>
    </row>
    <row r="4377" spans="1:22" x14ac:dyDescent="0.25">
      <c r="A4377">
        <v>3952</v>
      </c>
      <c r="B4377" t="str">
        <f>"E"&amp;A4377</f>
        <v>E3952</v>
      </c>
      <c r="C4377" t="s">
        <v>15</v>
      </c>
      <c r="D4377">
        <v>1</v>
      </c>
      <c r="E4377">
        <f>IF(D4377&lt;4,D4377,4)</f>
        <v>1</v>
      </c>
      <c r="F4377" s="1">
        <v>39552</v>
      </c>
      <c r="G4377" s="1">
        <v>39972</v>
      </c>
      <c r="H4377" s="3">
        <f>G4377-F4377</f>
        <v>420</v>
      </c>
      <c r="I4377" s="3">
        <f>IF(H4377&lt;=60,1,IF(H4377&lt;=150,2,3))</f>
        <v>3</v>
      </c>
      <c r="J4377">
        <v>21.5</v>
      </c>
      <c r="K4377">
        <v>4.17</v>
      </c>
      <c r="L4377">
        <v>3.54</v>
      </c>
      <c r="M4377">
        <v>131</v>
      </c>
      <c r="N4377">
        <f>LOG(M4377/100,2)+3</f>
        <v>3.3895668117627258</v>
      </c>
      <c r="O4377">
        <f>INDEX(lehmad!B$2:B$412,MATCH(klypsid!$B4377,lehmad!$A$2:$A$412,0))</f>
        <v>38822</v>
      </c>
      <c r="P4377">
        <f>INDEX(lehmad!D$2:D$412,MATCH(klypsid!$B4377,lehmad!$A$2:$A$412,0))</f>
        <v>88</v>
      </c>
      <c r="Q4377">
        <f>INDEX(lehmad!E$2:E$412,MATCH(klypsid!$B4377,lehmad!$A$2:$A$412,0))</f>
        <v>1</v>
      </c>
      <c r="R4377" t="str">
        <f>INDEX(lehmad!F$2:F$412,MATCH(klypsid!$B4377,lehmad!$A$2:$A$412,0))</f>
        <v>DORADO-ET</v>
      </c>
      <c r="S4377">
        <f>INDEX(lehmad!H$2:H$412,MATCH(klypsid!$B4377,lehmad!$A$2:$A$412,0))</f>
        <v>102</v>
      </c>
      <c r="T4377">
        <f>INDEX(lehmad!K$2:K$412,MATCH(klypsid!$B4377,lehmad!$A$2:$A$412,0))</f>
        <v>106</v>
      </c>
      <c r="U4377" s="4">
        <f t="shared" si="136"/>
        <v>14</v>
      </c>
      <c r="V4377">
        <f t="shared" si="137"/>
        <v>28</v>
      </c>
    </row>
    <row r="4378" spans="1:22" x14ac:dyDescent="0.25">
      <c r="A4378">
        <v>3952</v>
      </c>
      <c r="B4378" t="str">
        <f>"E"&amp;A4378</f>
        <v>E3952</v>
      </c>
      <c r="C4378" t="s">
        <v>15</v>
      </c>
      <c r="D4378">
        <v>2</v>
      </c>
      <c r="E4378">
        <f>IF(D4378&lt;4,D4378,4)</f>
        <v>2</v>
      </c>
      <c r="F4378" s="1">
        <v>40065</v>
      </c>
      <c r="G4378" s="1">
        <v>40094</v>
      </c>
      <c r="H4378" s="3">
        <f>G4378-F4378</f>
        <v>29</v>
      </c>
      <c r="I4378" s="3">
        <f>IF(H4378&lt;=60,1,IF(H4378&lt;=150,2,3))</f>
        <v>1</v>
      </c>
      <c r="J4378">
        <v>34.700000000000003</v>
      </c>
      <c r="K4378">
        <v>3.54</v>
      </c>
      <c r="L4378">
        <v>2.98</v>
      </c>
      <c r="M4378">
        <v>40</v>
      </c>
      <c r="N4378">
        <f>LOG(M4378/100,2)+3</f>
        <v>1.6780719051126378</v>
      </c>
      <c r="O4378">
        <f>INDEX(lehmad!B$2:B$412,MATCH(klypsid!$B4378,lehmad!$A$2:$A$412,0))</f>
        <v>38822</v>
      </c>
      <c r="P4378">
        <f>INDEX(lehmad!D$2:D$412,MATCH(klypsid!$B4378,lehmad!$A$2:$A$412,0))</f>
        <v>88</v>
      </c>
      <c r="Q4378">
        <f>INDEX(lehmad!E$2:E$412,MATCH(klypsid!$B4378,lehmad!$A$2:$A$412,0))</f>
        <v>1</v>
      </c>
      <c r="R4378" t="str">
        <f>INDEX(lehmad!F$2:F$412,MATCH(klypsid!$B4378,lehmad!$A$2:$A$412,0))</f>
        <v>DORADO-ET</v>
      </c>
      <c r="S4378">
        <f>INDEX(lehmad!H$2:H$412,MATCH(klypsid!$B4378,lehmad!$A$2:$A$412,0))</f>
        <v>102</v>
      </c>
      <c r="T4378">
        <f>INDEX(lehmad!K$2:K$412,MATCH(klypsid!$B4378,lehmad!$A$2:$A$412,0))</f>
        <v>106</v>
      </c>
      <c r="U4378" s="4">
        <f t="shared" si="136"/>
        <v>1</v>
      </c>
      <c r="V4378">
        <f t="shared" si="137"/>
        <v>29</v>
      </c>
    </row>
    <row r="4379" spans="1:22" x14ac:dyDescent="0.25">
      <c r="A4379">
        <v>3952</v>
      </c>
      <c r="B4379" t="str">
        <f>"E"&amp;A4379</f>
        <v>E3952</v>
      </c>
      <c r="C4379" t="s">
        <v>15</v>
      </c>
      <c r="D4379">
        <v>2</v>
      </c>
      <c r="E4379">
        <f>IF(D4379&lt;4,D4379,4)</f>
        <v>2</v>
      </c>
      <c r="F4379" s="1">
        <v>40065</v>
      </c>
      <c r="G4379" s="1">
        <v>40125</v>
      </c>
      <c r="H4379" s="3">
        <f>G4379-F4379</f>
        <v>60</v>
      </c>
      <c r="I4379" s="3">
        <f>IF(H4379&lt;=60,1,IF(H4379&lt;=150,2,3))</f>
        <v>1</v>
      </c>
      <c r="J4379">
        <v>40.1</v>
      </c>
      <c r="K4379">
        <v>3.78</v>
      </c>
      <c r="L4379">
        <v>3.04</v>
      </c>
      <c r="M4379">
        <v>32</v>
      </c>
      <c r="N4379">
        <f>LOG(M4379/100,2)+3</f>
        <v>1.3561438102252752</v>
      </c>
      <c r="O4379">
        <f>INDEX(lehmad!B$2:B$412,MATCH(klypsid!$B4379,lehmad!$A$2:$A$412,0))</f>
        <v>38822</v>
      </c>
      <c r="P4379">
        <f>INDEX(lehmad!D$2:D$412,MATCH(klypsid!$B4379,lehmad!$A$2:$A$412,0))</f>
        <v>88</v>
      </c>
      <c r="Q4379">
        <f>INDEX(lehmad!E$2:E$412,MATCH(klypsid!$B4379,lehmad!$A$2:$A$412,0))</f>
        <v>1</v>
      </c>
      <c r="R4379" t="str">
        <f>INDEX(lehmad!F$2:F$412,MATCH(klypsid!$B4379,lehmad!$A$2:$A$412,0))</f>
        <v>DORADO-ET</v>
      </c>
      <c r="S4379">
        <f>INDEX(lehmad!H$2:H$412,MATCH(klypsid!$B4379,lehmad!$A$2:$A$412,0))</f>
        <v>102</v>
      </c>
      <c r="T4379">
        <f>INDEX(lehmad!K$2:K$412,MATCH(klypsid!$B4379,lehmad!$A$2:$A$412,0))</f>
        <v>106</v>
      </c>
      <c r="U4379" s="4">
        <f t="shared" si="136"/>
        <v>2</v>
      </c>
      <c r="V4379">
        <f t="shared" si="137"/>
        <v>31</v>
      </c>
    </row>
    <row r="4380" spans="1:22" x14ac:dyDescent="0.25">
      <c r="A4380">
        <v>3952</v>
      </c>
      <c r="B4380" t="str">
        <f>"E"&amp;A4380</f>
        <v>E3952</v>
      </c>
      <c r="C4380" t="s">
        <v>15</v>
      </c>
      <c r="D4380">
        <v>2</v>
      </c>
      <c r="E4380">
        <f>IF(D4380&lt;4,D4380,4)</f>
        <v>2</v>
      </c>
      <c r="F4380" s="1">
        <v>40065</v>
      </c>
      <c r="G4380" s="1">
        <v>40153</v>
      </c>
      <c r="H4380" s="3">
        <f>G4380-F4380</f>
        <v>88</v>
      </c>
      <c r="I4380" s="3">
        <f>IF(H4380&lt;=60,1,IF(H4380&lt;=150,2,3))</f>
        <v>2</v>
      </c>
      <c r="J4380">
        <v>40.9</v>
      </c>
      <c r="K4380">
        <v>3.56</v>
      </c>
      <c r="L4380">
        <v>3</v>
      </c>
      <c r="M4380">
        <v>20</v>
      </c>
      <c r="N4380">
        <f>LOG(M4380/100,2)+3</f>
        <v>0.67807190511263782</v>
      </c>
      <c r="O4380">
        <f>INDEX(lehmad!B$2:B$412,MATCH(klypsid!$B4380,lehmad!$A$2:$A$412,0))</f>
        <v>38822</v>
      </c>
      <c r="P4380">
        <f>INDEX(lehmad!D$2:D$412,MATCH(klypsid!$B4380,lehmad!$A$2:$A$412,0))</f>
        <v>88</v>
      </c>
      <c r="Q4380">
        <f>INDEX(lehmad!E$2:E$412,MATCH(klypsid!$B4380,lehmad!$A$2:$A$412,0))</f>
        <v>1</v>
      </c>
      <c r="R4380" t="str">
        <f>INDEX(lehmad!F$2:F$412,MATCH(klypsid!$B4380,lehmad!$A$2:$A$412,0))</f>
        <v>DORADO-ET</v>
      </c>
      <c r="S4380">
        <f>INDEX(lehmad!H$2:H$412,MATCH(klypsid!$B4380,lehmad!$A$2:$A$412,0))</f>
        <v>102</v>
      </c>
      <c r="T4380">
        <f>INDEX(lehmad!K$2:K$412,MATCH(klypsid!$B4380,lehmad!$A$2:$A$412,0))</f>
        <v>106</v>
      </c>
      <c r="U4380" s="4">
        <f t="shared" si="136"/>
        <v>3</v>
      </c>
      <c r="V4380">
        <f t="shared" si="137"/>
        <v>28</v>
      </c>
    </row>
    <row r="4381" spans="1:22" x14ac:dyDescent="0.25">
      <c r="A4381">
        <v>3952</v>
      </c>
      <c r="B4381" t="str">
        <f>"E"&amp;A4381</f>
        <v>E3952</v>
      </c>
      <c r="C4381" t="s">
        <v>15</v>
      </c>
      <c r="D4381">
        <v>2</v>
      </c>
      <c r="E4381">
        <f>IF(D4381&lt;4,D4381,4)</f>
        <v>2</v>
      </c>
      <c r="F4381" s="1">
        <v>40065</v>
      </c>
      <c r="G4381" s="1">
        <v>40186</v>
      </c>
      <c r="H4381" s="3">
        <f>G4381-F4381</f>
        <v>121</v>
      </c>
      <c r="I4381" s="3">
        <f>IF(H4381&lt;=60,1,IF(H4381&lt;=150,2,3))</f>
        <v>2</v>
      </c>
      <c r="J4381">
        <v>39</v>
      </c>
      <c r="K4381">
        <v>3.42</v>
      </c>
      <c r="L4381">
        <v>3.01</v>
      </c>
      <c r="M4381">
        <v>39</v>
      </c>
      <c r="N4381">
        <f>LOG(M4381/100,2)+3</f>
        <v>1.6415460290875237</v>
      </c>
      <c r="O4381">
        <f>INDEX(lehmad!B$2:B$412,MATCH(klypsid!$B4381,lehmad!$A$2:$A$412,0))</f>
        <v>38822</v>
      </c>
      <c r="P4381">
        <f>INDEX(lehmad!D$2:D$412,MATCH(klypsid!$B4381,lehmad!$A$2:$A$412,0))</f>
        <v>88</v>
      </c>
      <c r="Q4381">
        <f>INDEX(lehmad!E$2:E$412,MATCH(klypsid!$B4381,lehmad!$A$2:$A$412,0))</f>
        <v>1</v>
      </c>
      <c r="R4381" t="str">
        <f>INDEX(lehmad!F$2:F$412,MATCH(klypsid!$B4381,lehmad!$A$2:$A$412,0))</f>
        <v>DORADO-ET</v>
      </c>
      <c r="S4381">
        <f>INDEX(lehmad!H$2:H$412,MATCH(klypsid!$B4381,lehmad!$A$2:$A$412,0))</f>
        <v>102</v>
      </c>
      <c r="T4381">
        <f>INDEX(lehmad!K$2:K$412,MATCH(klypsid!$B4381,lehmad!$A$2:$A$412,0))</f>
        <v>106</v>
      </c>
      <c r="U4381" s="4">
        <f t="shared" si="136"/>
        <v>4</v>
      </c>
      <c r="V4381">
        <f t="shared" si="137"/>
        <v>33</v>
      </c>
    </row>
    <row r="4382" spans="1:22" x14ac:dyDescent="0.25">
      <c r="A4382">
        <v>3952</v>
      </c>
      <c r="B4382" t="str">
        <f>"E"&amp;A4382</f>
        <v>E3952</v>
      </c>
      <c r="C4382" t="s">
        <v>15</v>
      </c>
      <c r="D4382">
        <v>2</v>
      </c>
      <c r="E4382">
        <f>IF(D4382&lt;4,D4382,4)</f>
        <v>2</v>
      </c>
      <c r="F4382" s="1">
        <v>40065</v>
      </c>
      <c r="G4382" s="1">
        <v>40214</v>
      </c>
      <c r="H4382" s="3">
        <f>G4382-F4382</f>
        <v>149</v>
      </c>
      <c r="I4382" s="3">
        <f>IF(H4382&lt;=60,1,IF(H4382&lt;=150,2,3))</f>
        <v>2</v>
      </c>
      <c r="J4382">
        <v>32.299999999999997</v>
      </c>
      <c r="K4382">
        <v>4.24</v>
      </c>
      <c r="L4382">
        <v>2.89</v>
      </c>
      <c r="M4382">
        <v>19</v>
      </c>
      <c r="N4382">
        <f>LOG(M4382/100,2)+3</f>
        <v>0.60407132366886085</v>
      </c>
      <c r="O4382">
        <f>INDEX(lehmad!B$2:B$412,MATCH(klypsid!$B4382,lehmad!$A$2:$A$412,0))</f>
        <v>38822</v>
      </c>
      <c r="P4382">
        <f>INDEX(lehmad!D$2:D$412,MATCH(klypsid!$B4382,lehmad!$A$2:$A$412,0))</f>
        <v>88</v>
      </c>
      <c r="Q4382">
        <f>INDEX(lehmad!E$2:E$412,MATCH(klypsid!$B4382,lehmad!$A$2:$A$412,0))</f>
        <v>1</v>
      </c>
      <c r="R4382" t="str">
        <f>INDEX(lehmad!F$2:F$412,MATCH(klypsid!$B4382,lehmad!$A$2:$A$412,0))</f>
        <v>DORADO-ET</v>
      </c>
      <c r="S4382">
        <f>INDEX(lehmad!H$2:H$412,MATCH(klypsid!$B4382,lehmad!$A$2:$A$412,0))</f>
        <v>102</v>
      </c>
      <c r="T4382">
        <f>INDEX(lehmad!K$2:K$412,MATCH(klypsid!$B4382,lehmad!$A$2:$A$412,0))</f>
        <v>106</v>
      </c>
      <c r="U4382" s="4">
        <f t="shared" si="136"/>
        <v>5</v>
      </c>
      <c r="V4382">
        <f t="shared" si="137"/>
        <v>28</v>
      </c>
    </row>
    <row r="4383" spans="1:22" x14ac:dyDescent="0.25">
      <c r="A4383">
        <v>3952</v>
      </c>
      <c r="B4383" t="str">
        <f>"E"&amp;A4383</f>
        <v>E3952</v>
      </c>
      <c r="C4383" t="s">
        <v>15</v>
      </c>
      <c r="D4383">
        <v>2</v>
      </c>
      <c r="E4383">
        <f>IF(D4383&lt;4,D4383,4)</f>
        <v>2</v>
      </c>
      <c r="F4383" s="1">
        <v>40065</v>
      </c>
      <c r="G4383" s="1">
        <v>40242</v>
      </c>
      <c r="H4383" s="3">
        <f>G4383-F4383</f>
        <v>177</v>
      </c>
      <c r="I4383" s="3">
        <f>IF(H4383&lt;=60,1,IF(H4383&lt;=150,2,3))</f>
        <v>3</v>
      </c>
      <c r="J4383">
        <v>32.799999999999997</v>
      </c>
      <c r="K4383">
        <v>4.12</v>
      </c>
      <c r="L4383">
        <v>3.35</v>
      </c>
      <c r="M4383">
        <v>28</v>
      </c>
      <c r="N4383">
        <f>LOG(M4383/100,2)+3</f>
        <v>1.1634987322828796</v>
      </c>
      <c r="O4383">
        <f>INDEX(lehmad!B$2:B$412,MATCH(klypsid!$B4383,lehmad!$A$2:$A$412,0))</f>
        <v>38822</v>
      </c>
      <c r="P4383">
        <f>INDEX(lehmad!D$2:D$412,MATCH(klypsid!$B4383,lehmad!$A$2:$A$412,0))</f>
        <v>88</v>
      </c>
      <c r="Q4383">
        <f>INDEX(lehmad!E$2:E$412,MATCH(klypsid!$B4383,lehmad!$A$2:$A$412,0))</f>
        <v>1</v>
      </c>
      <c r="R4383" t="str">
        <f>INDEX(lehmad!F$2:F$412,MATCH(klypsid!$B4383,lehmad!$A$2:$A$412,0))</f>
        <v>DORADO-ET</v>
      </c>
      <c r="S4383">
        <f>INDEX(lehmad!H$2:H$412,MATCH(klypsid!$B4383,lehmad!$A$2:$A$412,0))</f>
        <v>102</v>
      </c>
      <c r="T4383">
        <f>INDEX(lehmad!K$2:K$412,MATCH(klypsid!$B4383,lehmad!$A$2:$A$412,0))</f>
        <v>106</v>
      </c>
      <c r="U4383" s="4">
        <f t="shared" si="136"/>
        <v>6</v>
      </c>
      <c r="V4383">
        <f t="shared" si="137"/>
        <v>28</v>
      </c>
    </row>
    <row r="4384" spans="1:22" x14ac:dyDescent="0.25">
      <c r="A4384">
        <v>3952</v>
      </c>
      <c r="B4384" t="str">
        <f>"E"&amp;A4384</f>
        <v>E3952</v>
      </c>
      <c r="C4384" t="s">
        <v>15</v>
      </c>
      <c r="D4384">
        <v>2</v>
      </c>
      <c r="E4384">
        <f>IF(D4384&lt;4,D4384,4)</f>
        <v>2</v>
      </c>
      <c r="F4384" s="1">
        <v>40065</v>
      </c>
      <c r="G4384" s="1">
        <v>40276</v>
      </c>
      <c r="H4384" s="3">
        <f>G4384-F4384</f>
        <v>211</v>
      </c>
      <c r="I4384" s="3">
        <f>IF(H4384&lt;=60,1,IF(H4384&lt;=150,2,3))</f>
        <v>3</v>
      </c>
      <c r="J4384">
        <v>34.4</v>
      </c>
      <c r="K4384">
        <v>3.63</v>
      </c>
      <c r="L4384">
        <v>3.22</v>
      </c>
      <c r="M4384">
        <v>24</v>
      </c>
      <c r="N4384">
        <f>LOG(M4384/100,2)+3</f>
        <v>0.94110631094643127</v>
      </c>
      <c r="O4384">
        <f>INDEX(lehmad!B$2:B$412,MATCH(klypsid!$B4384,lehmad!$A$2:$A$412,0))</f>
        <v>38822</v>
      </c>
      <c r="P4384">
        <f>INDEX(lehmad!D$2:D$412,MATCH(klypsid!$B4384,lehmad!$A$2:$A$412,0))</f>
        <v>88</v>
      </c>
      <c r="Q4384">
        <f>INDEX(lehmad!E$2:E$412,MATCH(klypsid!$B4384,lehmad!$A$2:$A$412,0))</f>
        <v>1</v>
      </c>
      <c r="R4384" t="str">
        <f>INDEX(lehmad!F$2:F$412,MATCH(klypsid!$B4384,lehmad!$A$2:$A$412,0))</f>
        <v>DORADO-ET</v>
      </c>
      <c r="S4384">
        <f>INDEX(lehmad!H$2:H$412,MATCH(klypsid!$B4384,lehmad!$A$2:$A$412,0))</f>
        <v>102</v>
      </c>
      <c r="T4384">
        <f>INDEX(lehmad!K$2:K$412,MATCH(klypsid!$B4384,lehmad!$A$2:$A$412,0))</f>
        <v>106</v>
      </c>
      <c r="U4384" s="4">
        <f t="shared" si="136"/>
        <v>7</v>
      </c>
      <c r="V4384">
        <f t="shared" si="137"/>
        <v>34</v>
      </c>
    </row>
    <row r="4385" spans="1:22" x14ac:dyDescent="0.25">
      <c r="A4385">
        <v>3952</v>
      </c>
      <c r="B4385" t="str">
        <f>"E"&amp;A4385</f>
        <v>E3952</v>
      </c>
      <c r="C4385" t="s">
        <v>15</v>
      </c>
      <c r="D4385">
        <v>2</v>
      </c>
      <c r="E4385">
        <f>IF(D4385&lt;4,D4385,4)</f>
        <v>2</v>
      </c>
      <c r="F4385" s="1">
        <v>40065</v>
      </c>
      <c r="G4385" s="1">
        <v>40304</v>
      </c>
      <c r="H4385" s="3">
        <f>G4385-F4385</f>
        <v>239</v>
      </c>
      <c r="I4385" s="3">
        <f>IF(H4385&lt;=60,1,IF(H4385&lt;=150,2,3))</f>
        <v>3</v>
      </c>
      <c r="J4385">
        <v>33.299999999999997</v>
      </c>
      <c r="K4385">
        <v>3.99</v>
      </c>
      <c r="L4385">
        <v>3.25</v>
      </c>
      <c r="M4385">
        <v>20</v>
      </c>
      <c r="N4385">
        <f>LOG(M4385/100,2)+3</f>
        <v>0.67807190511263782</v>
      </c>
      <c r="O4385">
        <f>INDEX(lehmad!B$2:B$412,MATCH(klypsid!$B4385,lehmad!$A$2:$A$412,0))</f>
        <v>38822</v>
      </c>
      <c r="P4385">
        <f>INDEX(lehmad!D$2:D$412,MATCH(klypsid!$B4385,lehmad!$A$2:$A$412,0))</f>
        <v>88</v>
      </c>
      <c r="Q4385">
        <f>INDEX(lehmad!E$2:E$412,MATCH(klypsid!$B4385,lehmad!$A$2:$A$412,0))</f>
        <v>1</v>
      </c>
      <c r="R4385" t="str">
        <f>INDEX(lehmad!F$2:F$412,MATCH(klypsid!$B4385,lehmad!$A$2:$A$412,0))</f>
        <v>DORADO-ET</v>
      </c>
      <c r="S4385">
        <f>INDEX(lehmad!H$2:H$412,MATCH(klypsid!$B4385,lehmad!$A$2:$A$412,0))</f>
        <v>102</v>
      </c>
      <c r="T4385">
        <f>INDEX(lehmad!K$2:K$412,MATCH(klypsid!$B4385,lehmad!$A$2:$A$412,0))</f>
        <v>106</v>
      </c>
      <c r="U4385" s="4">
        <f t="shared" si="136"/>
        <v>8</v>
      </c>
      <c r="V4385">
        <f t="shared" si="137"/>
        <v>28</v>
      </c>
    </row>
    <row r="4386" spans="1:22" x14ac:dyDescent="0.25">
      <c r="A4386">
        <v>3952</v>
      </c>
      <c r="B4386" t="str">
        <f>"E"&amp;A4386</f>
        <v>E3952</v>
      </c>
      <c r="C4386" t="s">
        <v>15</v>
      </c>
      <c r="D4386">
        <v>2</v>
      </c>
      <c r="E4386">
        <f>IF(D4386&lt;4,D4386,4)</f>
        <v>2</v>
      </c>
      <c r="F4386" s="1">
        <v>40065</v>
      </c>
      <c r="G4386" s="1">
        <v>40336</v>
      </c>
      <c r="H4386" s="3">
        <f>G4386-F4386</f>
        <v>271</v>
      </c>
      <c r="I4386" s="3">
        <f>IF(H4386&lt;=60,1,IF(H4386&lt;=150,2,3))</f>
        <v>3</v>
      </c>
      <c r="J4386">
        <v>32.700000000000003</v>
      </c>
      <c r="K4386">
        <v>3.5</v>
      </c>
      <c r="L4386">
        <v>3.09</v>
      </c>
      <c r="M4386">
        <v>27</v>
      </c>
      <c r="N4386">
        <f>LOG(M4386/100,2)+3</f>
        <v>1.1110313123887439</v>
      </c>
      <c r="O4386">
        <f>INDEX(lehmad!B$2:B$412,MATCH(klypsid!$B4386,lehmad!$A$2:$A$412,0))</f>
        <v>38822</v>
      </c>
      <c r="P4386">
        <f>INDEX(lehmad!D$2:D$412,MATCH(klypsid!$B4386,lehmad!$A$2:$A$412,0))</f>
        <v>88</v>
      </c>
      <c r="Q4386">
        <f>INDEX(lehmad!E$2:E$412,MATCH(klypsid!$B4386,lehmad!$A$2:$A$412,0))</f>
        <v>1</v>
      </c>
      <c r="R4386" t="str">
        <f>INDEX(lehmad!F$2:F$412,MATCH(klypsid!$B4386,lehmad!$A$2:$A$412,0))</f>
        <v>DORADO-ET</v>
      </c>
      <c r="S4386">
        <f>INDEX(lehmad!H$2:H$412,MATCH(klypsid!$B4386,lehmad!$A$2:$A$412,0))</f>
        <v>102</v>
      </c>
      <c r="T4386">
        <f>INDEX(lehmad!K$2:K$412,MATCH(klypsid!$B4386,lehmad!$A$2:$A$412,0))</f>
        <v>106</v>
      </c>
      <c r="U4386" s="4">
        <f t="shared" si="136"/>
        <v>9</v>
      </c>
      <c r="V4386">
        <f t="shared" si="137"/>
        <v>32</v>
      </c>
    </row>
    <row r="4387" spans="1:22" x14ac:dyDescent="0.25">
      <c r="A4387">
        <v>3952</v>
      </c>
      <c r="B4387" t="str">
        <f>"E"&amp;A4387</f>
        <v>E3952</v>
      </c>
      <c r="C4387" t="s">
        <v>15</v>
      </c>
      <c r="D4387">
        <v>2</v>
      </c>
      <c r="E4387">
        <f>IF(D4387&lt;4,D4387,4)</f>
        <v>2</v>
      </c>
      <c r="F4387" s="1">
        <v>40065</v>
      </c>
      <c r="G4387" s="1">
        <v>40371</v>
      </c>
      <c r="H4387" s="3">
        <f>G4387-F4387</f>
        <v>306</v>
      </c>
      <c r="I4387" s="3">
        <f>IF(H4387&lt;=60,1,IF(H4387&lt;=150,2,3))</f>
        <v>3</v>
      </c>
      <c r="J4387">
        <v>31.1</v>
      </c>
      <c r="K4387">
        <v>3.99</v>
      </c>
      <c r="L4387">
        <v>3.21</v>
      </c>
      <c r="M4387">
        <v>39</v>
      </c>
      <c r="N4387">
        <f>LOG(M4387/100,2)+3</f>
        <v>1.6415460290875237</v>
      </c>
      <c r="O4387">
        <f>INDEX(lehmad!B$2:B$412,MATCH(klypsid!$B4387,lehmad!$A$2:$A$412,0))</f>
        <v>38822</v>
      </c>
      <c r="P4387">
        <f>INDEX(lehmad!D$2:D$412,MATCH(klypsid!$B4387,lehmad!$A$2:$A$412,0))</f>
        <v>88</v>
      </c>
      <c r="Q4387">
        <f>INDEX(lehmad!E$2:E$412,MATCH(klypsid!$B4387,lehmad!$A$2:$A$412,0))</f>
        <v>1</v>
      </c>
      <c r="R4387" t="str">
        <f>INDEX(lehmad!F$2:F$412,MATCH(klypsid!$B4387,lehmad!$A$2:$A$412,0))</f>
        <v>DORADO-ET</v>
      </c>
      <c r="S4387">
        <f>INDEX(lehmad!H$2:H$412,MATCH(klypsid!$B4387,lehmad!$A$2:$A$412,0))</f>
        <v>102</v>
      </c>
      <c r="T4387">
        <f>INDEX(lehmad!K$2:K$412,MATCH(klypsid!$B4387,lehmad!$A$2:$A$412,0))</f>
        <v>106</v>
      </c>
      <c r="U4387" s="4">
        <f t="shared" si="136"/>
        <v>10</v>
      </c>
      <c r="V4387">
        <f t="shared" si="137"/>
        <v>35</v>
      </c>
    </row>
    <row r="4388" spans="1:22" x14ac:dyDescent="0.25">
      <c r="A4388">
        <v>3952</v>
      </c>
      <c r="B4388" t="str">
        <f>"E"&amp;A4388</f>
        <v>E3952</v>
      </c>
      <c r="C4388" t="s">
        <v>15</v>
      </c>
      <c r="D4388">
        <v>2</v>
      </c>
      <c r="E4388">
        <f>IF(D4388&lt;4,D4388,4)</f>
        <v>2</v>
      </c>
      <c r="F4388" s="1">
        <v>40065</v>
      </c>
      <c r="G4388" s="1">
        <v>40396</v>
      </c>
      <c r="H4388" s="3">
        <f>G4388-F4388</f>
        <v>331</v>
      </c>
      <c r="I4388" s="3">
        <f>IF(H4388&lt;=60,1,IF(H4388&lt;=150,2,3))</f>
        <v>3</v>
      </c>
      <c r="J4388">
        <v>17</v>
      </c>
      <c r="K4388">
        <v>5.7</v>
      </c>
      <c r="L4388">
        <v>3.32</v>
      </c>
      <c r="M4388">
        <v>57</v>
      </c>
      <c r="N4388">
        <f>LOG(M4388/100,2)+3</f>
        <v>2.1890338243900169</v>
      </c>
      <c r="O4388">
        <f>INDEX(lehmad!B$2:B$412,MATCH(klypsid!$B4388,lehmad!$A$2:$A$412,0))</f>
        <v>38822</v>
      </c>
      <c r="P4388">
        <f>INDEX(lehmad!D$2:D$412,MATCH(klypsid!$B4388,lehmad!$A$2:$A$412,0))</f>
        <v>88</v>
      </c>
      <c r="Q4388">
        <f>INDEX(lehmad!E$2:E$412,MATCH(klypsid!$B4388,lehmad!$A$2:$A$412,0))</f>
        <v>1</v>
      </c>
      <c r="R4388" t="str">
        <f>INDEX(lehmad!F$2:F$412,MATCH(klypsid!$B4388,lehmad!$A$2:$A$412,0))</f>
        <v>DORADO-ET</v>
      </c>
      <c r="S4388">
        <f>INDEX(lehmad!H$2:H$412,MATCH(klypsid!$B4388,lehmad!$A$2:$A$412,0))</f>
        <v>102</v>
      </c>
      <c r="T4388">
        <f>INDEX(lehmad!K$2:K$412,MATCH(klypsid!$B4388,lehmad!$A$2:$A$412,0))</f>
        <v>106</v>
      </c>
      <c r="U4388" s="4">
        <f t="shared" si="136"/>
        <v>11</v>
      </c>
      <c r="V4388">
        <f t="shared" si="137"/>
        <v>25</v>
      </c>
    </row>
    <row r="4389" spans="1:22" x14ac:dyDescent="0.25">
      <c r="A4389">
        <v>3953</v>
      </c>
      <c r="B4389" t="str">
        <f>"E"&amp;A4389</f>
        <v>E3953</v>
      </c>
      <c r="C4389" t="s">
        <v>53</v>
      </c>
      <c r="D4389">
        <v>1</v>
      </c>
      <c r="E4389">
        <f>IF(D4389&lt;4,D4389,4)</f>
        <v>1</v>
      </c>
      <c r="F4389" s="1">
        <v>39560</v>
      </c>
      <c r="G4389" s="1">
        <v>39572</v>
      </c>
      <c r="H4389" s="3">
        <f>G4389-F4389</f>
        <v>12</v>
      </c>
      <c r="I4389" s="3">
        <f>IF(H4389&lt;=60,1,IF(H4389&lt;=150,2,3))</f>
        <v>1</v>
      </c>
      <c r="J4389">
        <v>40.1</v>
      </c>
      <c r="K4389">
        <v>5.09</v>
      </c>
      <c r="L4389">
        <v>2.87</v>
      </c>
      <c r="M4389">
        <v>98</v>
      </c>
      <c r="N4389">
        <f>LOG(M4389/100,2)+3</f>
        <v>2.9708536543404835</v>
      </c>
      <c r="O4389">
        <f>INDEX(lehmad!B$2:B$412,MATCH(klypsid!$B4389,lehmad!$A$2:$A$412,0))</f>
        <v>38823</v>
      </c>
      <c r="P4389">
        <f>INDEX(lehmad!D$2:D$412,MATCH(klypsid!$B4389,lehmad!$A$2:$A$412,0))</f>
        <v>108</v>
      </c>
      <c r="Q4389">
        <f>INDEX(lehmad!E$2:E$412,MATCH(klypsid!$B4389,lehmad!$A$2:$A$412,0))</f>
        <v>1</v>
      </c>
      <c r="R4389" t="str">
        <f>INDEX(lehmad!F$2:F$412,MATCH(klypsid!$B4389,lehmad!$A$2:$A$412,0))</f>
        <v>RAMOS</v>
      </c>
      <c r="S4389">
        <f>INDEX(lehmad!H$2:H$412,MATCH(klypsid!$B4389,lehmad!$A$2:$A$412,0))</f>
        <v>113</v>
      </c>
      <c r="T4389">
        <f>INDEX(lehmad!K$2:K$412,MATCH(klypsid!$B4389,lehmad!$A$2:$A$412,0))</f>
        <v>127</v>
      </c>
      <c r="U4389" s="4">
        <f t="shared" si="136"/>
        <v>1</v>
      </c>
      <c r="V4389">
        <f t="shared" si="137"/>
        <v>12</v>
      </c>
    </row>
    <row r="4390" spans="1:22" x14ac:dyDescent="0.25">
      <c r="A4390">
        <v>3953</v>
      </c>
      <c r="B4390" t="str">
        <f>"E"&amp;A4390</f>
        <v>E3953</v>
      </c>
      <c r="C4390" t="s">
        <v>53</v>
      </c>
      <c r="D4390">
        <v>1</v>
      </c>
      <c r="E4390">
        <f>IF(D4390&lt;4,D4390,4)</f>
        <v>1</v>
      </c>
      <c r="F4390" s="1">
        <v>39560</v>
      </c>
      <c r="G4390" s="1">
        <v>39600</v>
      </c>
      <c r="H4390" s="3">
        <f>G4390-F4390</f>
        <v>40</v>
      </c>
      <c r="I4390" s="3">
        <f>IF(H4390&lt;=60,1,IF(H4390&lt;=150,2,3))</f>
        <v>1</v>
      </c>
      <c r="J4390">
        <v>47</v>
      </c>
      <c r="K4390">
        <v>3.66</v>
      </c>
      <c r="L4390">
        <v>2.67</v>
      </c>
      <c r="M4390">
        <v>12</v>
      </c>
      <c r="N4390">
        <f>LOG(M4390/100,2)+3</f>
        <v>-5.8893689053568732E-2</v>
      </c>
      <c r="O4390">
        <f>INDEX(lehmad!B$2:B$412,MATCH(klypsid!$B4390,lehmad!$A$2:$A$412,0))</f>
        <v>38823</v>
      </c>
      <c r="P4390">
        <f>INDEX(lehmad!D$2:D$412,MATCH(klypsid!$B4390,lehmad!$A$2:$A$412,0))</f>
        <v>108</v>
      </c>
      <c r="Q4390">
        <f>INDEX(lehmad!E$2:E$412,MATCH(klypsid!$B4390,lehmad!$A$2:$A$412,0))</f>
        <v>1</v>
      </c>
      <c r="R4390" t="str">
        <f>INDEX(lehmad!F$2:F$412,MATCH(klypsid!$B4390,lehmad!$A$2:$A$412,0))</f>
        <v>RAMOS</v>
      </c>
      <c r="S4390">
        <f>INDEX(lehmad!H$2:H$412,MATCH(klypsid!$B4390,lehmad!$A$2:$A$412,0))</f>
        <v>113</v>
      </c>
      <c r="T4390">
        <f>INDEX(lehmad!K$2:K$412,MATCH(klypsid!$B4390,lehmad!$A$2:$A$412,0))</f>
        <v>127</v>
      </c>
      <c r="U4390" s="4">
        <f t="shared" si="136"/>
        <v>2</v>
      </c>
      <c r="V4390">
        <f t="shared" si="137"/>
        <v>28</v>
      </c>
    </row>
    <row r="4391" spans="1:22" x14ac:dyDescent="0.25">
      <c r="A4391">
        <v>3953</v>
      </c>
      <c r="B4391" t="str">
        <f>"E"&amp;A4391</f>
        <v>E3953</v>
      </c>
      <c r="C4391" t="s">
        <v>53</v>
      </c>
      <c r="D4391">
        <v>1</v>
      </c>
      <c r="E4391">
        <f>IF(D4391&lt;4,D4391,4)</f>
        <v>1</v>
      </c>
      <c r="F4391" s="1">
        <v>39560</v>
      </c>
      <c r="G4391" s="1">
        <v>39631</v>
      </c>
      <c r="H4391" s="3">
        <f>G4391-F4391</f>
        <v>71</v>
      </c>
      <c r="I4391" s="3">
        <f>IF(H4391&lt;=60,1,IF(H4391&lt;=150,2,3))</f>
        <v>2</v>
      </c>
      <c r="J4391">
        <v>42.8</v>
      </c>
      <c r="K4391">
        <v>3.28</v>
      </c>
      <c r="L4391">
        <v>2.81</v>
      </c>
      <c r="M4391">
        <v>14</v>
      </c>
      <c r="N4391">
        <f>LOG(M4391/100,2)+3</f>
        <v>0.16349873228287937</v>
      </c>
      <c r="O4391">
        <f>INDEX(lehmad!B$2:B$412,MATCH(klypsid!$B4391,lehmad!$A$2:$A$412,0))</f>
        <v>38823</v>
      </c>
      <c r="P4391">
        <f>INDEX(lehmad!D$2:D$412,MATCH(klypsid!$B4391,lehmad!$A$2:$A$412,0))</f>
        <v>108</v>
      </c>
      <c r="Q4391">
        <f>INDEX(lehmad!E$2:E$412,MATCH(klypsid!$B4391,lehmad!$A$2:$A$412,0))</f>
        <v>1</v>
      </c>
      <c r="R4391" t="str">
        <f>INDEX(lehmad!F$2:F$412,MATCH(klypsid!$B4391,lehmad!$A$2:$A$412,0))</f>
        <v>RAMOS</v>
      </c>
      <c r="S4391">
        <f>INDEX(lehmad!H$2:H$412,MATCH(klypsid!$B4391,lehmad!$A$2:$A$412,0))</f>
        <v>113</v>
      </c>
      <c r="T4391">
        <f>INDEX(lehmad!K$2:K$412,MATCH(klypsid!$B4391,lehmad!$A$2:$A$412,0))</f>
        <v>127</v>
      </c>
      <c r="U4391" s="4">
        <f t="shared" si="136"/>
        <v>3</v>
      </c>
      <c r="V4391">
        <f t="shared" si="137"/>
        <v>31</v>
      </c>
    </row>
    <row r="4392" spans="1:22" x14ac:dyDescent="0.25">
      <c r="A4392">
        <v>3953</v>
      </c>
      <c r="B4392" t="str">
        <f>"E"&amp;A4392</f>
        <v>E3953</v>
      </c>
      <c r="C4392" t="s">
        <v>53</v>
      </c>
      <c r="D4392">
        <v>1</v>
      </c>
      <c r="E4392">
        <f>IF(D4392&lt;4,D4392,4)</f>
        <v>1</v>
      </c>
      <c r="F4392" s="1">
        <v>39560</v>
      </c>
      <c r="G4392" s="1">
        <v>39663</v>
      </c>
      <c r="H4392" s="3">
        <f>G4392-F4392</f>
        <v>103</v>
      </c>
      <c r="I4392" s="3">
        <f>IF(H4392&lt;=60,1,IF(H4392&lt;=150,2,3))</f>
        <v>2</v>
      </c>
      <c r="J4392">
        <v>43.8</v>
      </c>
      <c r="K4392">
        <v>4.1900000000000004</v>
      </c>
      <c r="L4392">
        <v>2.89</v>
      </c>
      <c r="M4392">
        <v>9</v>
      </c>
      <c r="N4392">
        <f>LOG(M4392/100,2)+3</f>
        <v>-0.47393118833241266</v>
      </c>
      <c r="O4392">
        <f>INDEX(lehmad!B$2:B$412,MATCH(klypsid!$B4392,lehmad!$A$2:$A$412,0))</f>
        <v>38823</v>
      </c>
      <c r="P4392">
        <f>INDEX(lehmad!D$2:D$412,MATCH(klypsid!$B4392,lehmad!$A$2:$A$412,0))</f>
        <v>108</v>
      </c>
      <c r="Q4392">
        <f>INDEX(lehmad!E$2:E$412,MATCH(klypsid!$B4392,lehmad!$A$2:$A$412,0))</f>
        <v>1</v>
      </c>
      <c r="R4392" t="str">
        <f>INDEX(lehmad!F$2:F$412,MATCH(klypsid!$B4392,lehmad!$A$2:$A$412,0))</f>
        <v>RAMOS</v>
      </c>
      <c r="S4392">
        <f>INDEX(lehmad!H$2:H$412,MATCH(klypsid!$B4392,lehmad!$A$2:$A$412,0))</f>
        <v>113</v>
      </c>
      <c r="T4392">
        <f>INDEX(lehmad!K$2:K$412,MATCH(klypsid!$B4392,lehmad!$A$2:$A$412,0))</f>
        <v>127</v>
      </c>
      <c r="U4392" s="4">
        <f t="shared" si="136"/>
        <v>4</v>
      </c>
      <c r="V4392">
        <f t="shared" si="137"/>
        <v>32</v>
      </c>
    </row>
    <row r="4393" spans="1:22" x14ac:dyDescent="0.25">
      <c r="A4393">
        <v>3953</v>
      </c>
      <c r="B4393" t="str">
        <f>"E"&amp;A4393</f>
        <v>E3953</v>
      </c>
      <c r="C4393" t="s">
        <v>53</v>
      </c>
      <c r="D4393">
        <v>1</v>
      </c>
      <c r="E4393">
        <f>IF(D4393&lt;4,D4393,4)</f>
        <v>1</v>
      </c>
      <c r="F4393" s="1">
        <v>39560</v>
      </c>
      <c r="G4393" s="1">
        <v>39693</v>
      </c>
      <c r="H4393" s="3">
        <f>G4393-F4393</f>
        <v>133</v>
      </c>
      <c r="I4393" s="3">
        <f>IF(H4393&lt;=60,1,IF(H4393&lt;=150,2,3))</f>
        <v>2</v>
      </c>
      <c r="J4393">
        <v>40.799999999999997</v>
      </c>
      <c r="K4393">
        <v>3.71</v>
      </c>
      <c r="L4393">
        <v>3.22</v>
      </c>
      <c r="M4393">
        <v>8</v>
      </c>
      <c r="N4393">
        <f>LOG(M4393/100,2)+3</f>
        <v>-0.64385618977472525</v>
      </c>
      <c r="O4393">
        <f>INDEX(lehmad!B$2:B$412,MATCH(klypsid!$B4393,lehmad!$A$2:$A$412,0))</f>
        <v>38823</v>
      </c>
      <c r="P4393">
        <f>INDEX(lehmad!D$2:D$412,MATCH(klypsid!$B4393,lehmad!$A$2:$A$412,0))</f>
        <v>108</v>
      </c>
      <c r="Q4393">
        <f>INDEX(lehmad!E$2:E$412,MATCH(klypsid!$B4393,lehmad!$A$2:$A$412,0))</f>
        <v>1</v>
      </c>
      <c r="R4393" t="str">
        <f>INDEX(lehmad!F$2:F$412,MATCH(klypsid!$B4393,lehmad!$A$2:$A$412,0))</f>
        <v>RAMOS</v>
      </c>
      <c r="S4393">
        <f>INDEX(lehmad!H$2:H$412,MATCH(klypsid!$B4393,lehmad!$A$2:$A$412,0))</f>
        <v>113</v>
      </c>
      <c r="T4393">
        <f>INDEX(lehmad!K$2:K$412,MATCH(klypsid!$B4393,lehmad!$A$2:$A$412,0))</f>
        <v>127</v>
      </c>
      <c r="U4393" s="4">
        <f t="shared" si="136"/>
        <v>5</v>
      </c>
      <c r="V4393">
        <f t="shared" si="137"/>
        <v>30</v>
      </c>
    </row>
    <row r="4394" spans="1:22" x14ac:dyDescent="0.25">
      <c r="A4394">
        <v>3953</v>
      </c>
      <c r="B4394" t="str">
        <f>"E"&amp;A4394</f>
        <v>E3953</v>
      </c>
      <c r="C4394" t="s">
        <v>53</v>
      </c>
      <c r="D4394">
        <v>1</v>
      </c>
      <c r="E4394">
        <f>IF(D4394&lt;4,D4394,4)</f>
        <v>1</v>
      </c>
      <c r="F4394" s="1">
        <v>39560</v>
      </c>
      <c r="G4394" s="1">
        <v>39722</v>
      </c>
      <c r="H4394" s="3">
        <f>G4394-F4394</f>
        <v>162</v>
      </c>
      <c r="I4394" s="3">
        <f>IF(H4394&lt;=60,1,IF(H4394&lt;=150,2,3))</f>
        <v>3</v>
      </c>
      <c r="J4394">
        <v>30.1</v>
      </c>
      <c r="K4394">
        <v>2.77</v>
      </c>
      <c r="L4394">
        <v>3.64</v>
      </c>
      <c r="M4394">
        <v>27</v>
      </c>
      <c r="N4394">
        <f>LOG(M4394/100,2)+3</f>
        <v>1.1110313123887439</v>
      </c>
      <c r="O4394">
        <f>INDEX(lehmad!B$2:B$412,MATCH(klypsid!$B4394,lehmad!$A$2:$A$412,0))</f>
        <v>38823</v>
      </c>
      <c r="P4394">
        <f>INDEX(lehmad!D$2:D$412,MATCH(klypsid!$B4394,lehmad!$A$2:$A$412,0))</f>
        <v>108</v>
      </c>
      <c r="Q4394">
        <f>INDEX(lehmad!E$2:E$412,MATCH(klypsid!$B4394,lehmad!$A$2:$A$412,0))</f>
        <v>1</v>
      </c>
      <c r="R4394" t="str">
        <f>INDEX(lehmad!F$2:F$412,MATCH(klypsid!$B4394,lehmad!$A$2:$A$412,0))</f>
        <v>RAMOS</v>
      </c>
      <c r="S4394">
        <f>INDEX(lehmad!H$2:H$412,MATCH(klypsid!$B4394,lehmad!$A$2:$A$412,0))</f>
        <v>113</v>
      </c>
      <c r="T4394">
        <f>INDEX(lehmad!K$2:K$412,MATCH(klypsid!$B4394,lehmad!$A$2:$A$412,0))</f>
        <v>127</v>
      </c>
      <c r="U4394" s="4">
        <f t="shared" si="136"/>
        <v>6</v>
      </c>
      <c r="V4394">
        <f t="shared" si="137"/>
        <v>29</v>
      </c>
    </row>
    <row r="4395" spans="1:22" x14ac:dyDescent="0.25">
      <c r="A4395">
        <v>3953</v>
      </c>
      <c r="B4395" t="str">
        <f>"E"&amp;A4395</f>
        <v>E3953</v>
      </c>
      <c r="C4395" t="s">
        <v>53</v>
      </c>
      <c r="D4395">
        <v>1</v>
      </c>
      <c r="E4395">
        <f>IF(D4395&lt;4,D4395,4)</f>
        <v>1</v>
      </c>
      <c r="F4395" s="1">
        <v>39560</v>
      </c>
      <c r="G4395" s="1">
        <v>39754</v>
      </c>
      <c r="H4395" s="3">
        <f>G4395-F4395</f>
        <v>194</v>
      </c>
      <c r="I4395" s="3">
        <f>IF(H4395&lt;=60,1,IF(H4395&lt;=150,2,3))</f>
        <v>3</v>
      </c>
      <c r="J4395">
        <v>32.700000000000003</v>
      </c>
      <c r="K4395">
        <v>2.59</v>
      </c>
      <c r="L4395">
        <v>3.82</v>
      </c>
      <c r="M4395">
        <v>33</v>
      </c>
      <c r="N4395">
        <f>LOG(M4395/100,2)+3</f>
        <v>1.4005379295837288</v>
      </c>
      <c r="O4395">
        <f>INDEX(lehmad!B$2:B$412,MATCH(klypsid!$B4395,lehmad!$A$2:$A$412,0))</f>
        <v>38823</v>
      </c>
      <c r="P4395">
        <f>INDEX(lehmad!D$2:D$412,MATCH(klypsid!$B4395,lehmad!$A$2:$A$412,0))</f>
        <v>108</v>
      </c>
      <c r="Q4395">
        <f>INDEX(lehmad!E$2:E$412,MATCH(klypsid!$B4395,lehmad!$A$2:$A$412,0))</f>
        <v>1</v>
      </c>
      <c r="R4395" t="str">
        <f>INDEX(lehmad!F$2:F$412,MATCH(klypsid!$B4395,lehmad!$A$2:$A$412,0))</f>
        <v>RAMOS</v>
      </c>
      <c r="S4395">
        <f>INDEX(lehmad!H$2:H$412,MATCH(klypsid!$B4395,lehmad!$A$2:$A$412,0))</f>
        <v>113</v>
      </c>
      <c r="T4395">
        <f>INDEX(lehmad!K$2:K$412,MATCH(klypsid!$B4395,lehmad!$A$2:$A$412,0))</f>
        <v>127</v>
      </c>
      <c r="U4395" s="4">
        <f t="shared" si="136"/>
        <v>7</v>
      </c>
      <c r="V4395">
        <f t="shared" si="137"/>
        <v>32</v>
      </c>
    </row>
    <row r="4396" spans="1:22" x14ac:dyDescent="0.25">
      <c r="A4396">
        <v>3953</v>
      </c>
      <c r="B4396" t="str">
        <f>"E"&amp;A4396</f>
        <v>E3953</v>
      </c>
      <c r="C4396" t="s">
        <v>53</v>
      </c>
      <c r="D4396">
        <v>1</v>
      </c>
      <c r="E4396">
        <f>IF(D4396&lt;4,D4396,4)</f>
        <v>1</v>
      </c>
      <c r="F4396" s="1">
        <v>39560</v>
      </c>
      <c r="G4396" s="1">
        <v>39783</v>
      </c>
      <c r="H4396" s="3">
        <f>G4396-F4396</f>
        <v>223</v>
      </c>
      <c r="I4396" s="3">
        <f>IF(H4396&lt;=60,1,IF(H4396&lt;=150,2,3))</f>
        <v>3</v>
      </c>
      <c r="J4396">
        <v>31.5</v>
      </c>
      <c r="K4396">
        <v>2.67</v>
      </c>
      <c r="L4396">
        <v>3.61</v>
      </c>
      <c r="M4396">
        <v>45</v>
      </c>
      <c r="N4396">
        <f>LOG(M4396/100,2)+3</f>
        <v>1.84799690655495</v>
      </c>
      <c r="O4396">
        <f>INDEX(lehmad!B$2:B$412,MATCH(klypsid!$B4396,lehmad!$A$2:$A$412,0))</f>
        <v>38823</v>
      </c>
      <c r="P4396">
        <f>INDEX(lehmad!D$2:D$412,MATCH(klypsid!$B4396,lehmad!$A$2:$A$412,0))</f>
        <v>108</v>
      </c>
      <c r="Q4396">
        <f>INDEX(lehmad!E$2:E$412,MATCH(klypsid!$B4396,lehmad!$A$2:$A$412,0))</f>
        <v>1</v>
      </c>
      <c r="R4396" t="str">
        <f>INDEX(lehmad!F$2:F$412,MATCH(klypsid!$B4396,lehmad!$A$2:$A$412,0))</f>
        <v>RAMOS</v>
      </c>
      <c r="S4396">
        <f>INDEX(lehmad!H$2:H$412,MATCH(klypsid!$B4396,lehmad!$A$2:$A$412,0))</f>
        <v>113</v>
      </c>
      <c r="T4396">
        <f>INDEX(lehmad!K$2:K$412,MATCH(klypsid!$B4396,lehmad!$A$2:$A$412,0))</f>
        <v>127</v>
      </c>
      <c r="U4396" s="4">
        <f t="shared" si="136"/>
        <v>8</v>
      </c>
      <c r="V4396">
        <f t="shared" si="137"/>
        <v>29</v>
      </c>
    </row>
    <row r="4397" spans="1:22" x14ac:dyDescent="0.25">
      <c r="A4397">
        <v>3953</v>
      </c>
      <c r="B4397" t="str">
        <f>"E"&amp;A4397</f>
        <v>E3953</v>
      </c>
      <c r="C4397" t="s">
        <v>53</v>
      </c>
      <c r="D4397">
        <v>1</v>
      </c>
      <c r="E4397">
        <f>IF(D4397&lt;4,D4397,4)</f>
        <v>1</v>
      </c>
      <c r="F4397" s="1">
        <v>39560</v>
      </c>
      <c r="G4397" s="1">
        <v>39817</v>
      </c>
      <c r="H4397" s="3">
        <f>G4397-F4397</f>
        <v>257</v>
      </c>
      <c r="I4397" s="3">
        <f>IF(H4397&lt;=60,1,IF(H4397&lt;=150,2,3))</f>
        <v>3</v>
      </c>
      <c r="J4397">
        <v>32.799999999999997</v>
      </c>
      <c r="K4397">
        <v>2.72</v>
      </c>
      <c r="L4397">
        <v>3.54</v>
      </c>
      <c r="M4397">
        <v>23</v>
      </c>
      <c r="N4397">
        <f>LOG(M4397/100,2)+3</f>
        <v>0.87970576628228825</v>
      </c>
      <c r="O4397">
        <f>INDEX(lehmad!B$2:B$412,MATCH(klypsid!$B4397,lehmad!$A$2:$A$412,0))</f>
        <v>38823</v>
      </c>
      <c r="P4397">
        <f>INDEX(lehmad!D$2:D$412,MATCH(klypsid!$B4397,lehmad!$A$2:$A$412,0))</f>
        <v>108</v>
      </c>
      <c r="Q4397">
        <f>INDEX(lehmad!E$2:E$412,MATCH(klypsid!$B4397,lehmad!$A$2:$A$412,0))</f>
        <v>1</v>
      </c>
      <c r="R4397" t="str">
        <f>INDEX(lehmad!F$2:F$412,MATCH(klypsid!$B4397,lehmad!$A$2:$A$412,0))</f>
        <v>RAMOS</v>
      </c>
      <c r="S4397">
        <f>INDEX(lehmad!H$2:H$412,MATCH(klypsid!$B4397,lehmad!$A$2:$A$412,0))</f>
        <v>113</v>
      </c>
      <c r="T4397">
        <f>INDEX(lehmad!K$2:K$412,MATCH(klypsid!$B4397,lehmad!$A$2:$A$412,0))</f>
        <v>127</v>
      </c>
      <c r="U4397" s="4">
        <f t="shared" si="136"/>
        <v>9</v>
      </c>
      <c r="V4397">
        <f t="shared" si="137"/>
        <v>34</v>
      </c>
    </row>
    <row r="4398" spans="1:22" x14ac:dyDescent="0.25">
      <c r="A4398">
        <v>3953</v>
      </c>
      <c r="B4398" t="str">
        <f>"E"&amp;A4398</f>
        <v>E3953</v>
      </c>
      <c r="C4398" t="s">
        <v>53</v>
      </c>
      <c r="D4398">
        <v>1</v>
      </c>
      <c r="E4398">
        <f>IF(D4398&lt;4,D4398,4)</f>
        <v>1</v>
      </c>
      <c r="F4398" s="1">
        <v>39560</v>
      </c>
      <c r="G4398" s="1">
        <v>39845</v>
      </c>
      <c r="H4398" s="3">
        <f>G4398-F4398</f>
        <v>285</v>
      </c>
      <c r="I4398" s="3">
        <f>IF(H4398&lt;=60,1,IF(H4398&lt;=150,2,3))</f>
        <v>3</v>
      </c>
      <c r="J4398">
        <v>32.799999999999997</v>
      </c>
      <c r="K4398">
        <v>4.42</v>
      </c>
      <c r="L4398">
        <v>3.57</v>
      </c>
      <c r="M4398">
        <v>30</v>
      </c>
      <c r="N4398">
        <f>LOG(M4398/100,2)+3</f>
        <v>1.2630344058337937</v>
      </c>
      <c r="O4398">
        <f>INDEX(lehmad!B$2:B$412,MATCH(klypsid!$B4398,lehmad!$A$2:$A$412,0))</f>
        <v>38823</v>
      </c>
      <c r="P4398">
        <f>INDEX(lehmad!D$2:D$412,MATCH(klypsid!$B4398,lehmad!$A$2:$A$412,0))</f>
        <v>108</v>
      </c>
      <c r="Q4398">
        <f>INDEX(lehmad!E$2:E$412,MATCH(klypsid!$B4398,lehmad!$A$2:$A$412,0))</f>
        <v>1</v>
      </c>
      <c r="R4398" t="str">
        <f>INDEX(lehmad!F$2:F$412,MATCH(klypsid!$B4398,lehmad!$A$2:$A$412,0))</f>
        <v>RAMOS</v>
      </c>
      <c r="S4398">
        <f>INDEX(lehmad!H$2:H$412,MATCH(klypsid!$B4398,lehmad!$A$2:$A$412,0))</f>
        <v>113</v>
      </c>
      <c r="T4398">
        <f>INDEX(lehmad!K$2:K$412,MATCH(klypsid!$B4398,lehmad!$A$2:$A$412,0))</f>
        <v>127</v>
      </c>
      <c r="U4398" s="4">
        <f t="shared" si="136"/>
        <v>10</v>
      </c>
      <c r="V4398">
        <f t="shared" si="137"/>
        <v>28</v>
      </c>
    </row>
    <row r="4399" spans="1:22" x14ac:dyDescent="0.25">
      <c r="A4399">
        <v>3953</v>
      </c>
      <c r="B4399" t="str">
        <f>"E"&amp;A4399</f>
        <v>E3953</v>
      </c>
      <c r="C4399" t="s">
        <v>53</v>
      </c>
      <c r="D4399">
        <v>1</v>
      </c>
      <c r="E4399">
        <f>IF(D4399&lt;4,D4399,4)</f>
        <v>1</v>
      </c>
      <c r="F4399" s="1">
        <v>39560</v>
      </c>
      <c r="G4399" s="1">
        <v>39875</v>
      </c>
      <c r="H4399" s="3">
        <f>G4399-F4399</f>
        <v>315</v>
      </c>
      <c r="I4399" s="3">
        <f>IF(H4399&lt;=60,1,IF(H4399&lt;=150,2,3))</f>
        <v>3</v>
      </c>
      <c r="J4399">
        <v>25.2</v>
      </c>
      <c r="K4399">
        <v>4.13</v>
      </c>
      <c r="L4399">
        <v>3.21</v>
      </c>
      <c r="M4399">
        <v>29</v>
      </c>
      <c r="N4399">
        <f>LOG(M4399/100,2)+3</f>
        <v>1.2141248053528473</v>
      </c>
      <c r="O4399">
        <f>INDEX(lehmad!B$2:B$412,MATCH(klypsid!$B4399,lehmad!$A$2:$A$412,0))</f>
        <v>38823</v>
      </c>
      <c r="P4399">
        <f>INDEX(lehmad!D$2:D$412,MATCH(klypsid!$B4399,lehmad!$A$2:$A$412,0))</f>
        <v>108</v>
      </c>
      <c r="Q4399">
        <f>INDEX(lehmad!E$2:E$412,MATCH(klypsid!$B4399,lehmad!$A$2:$A$412,0))</f>
        <v>1</v>
      </c>
      <c r="R4399" t="str">
        <f>INDEX(lehmad!F$2:F$412,MATCH(klypsid!$B4399,lehmad!$A$2:$A$412,0))</f>
        <v>RAMOS</v>
      </c>
      <c r="S4399">
        <f>INDEX(lehmad!H$2:H$412,MATCH(klypsid!$B4399,lehmad!$A$2:$A$412,0))</f>
        <v>113</v>
      </c>
      <c r="T4399">
        <f>INDEX(lehmad!K$2:K$412,MATCH(klypsid!$B4399,lehmad!$A$2:$A$412,0))</f>
        <v>127</v>
      </c>
      <c r="U4399" s="4">
        <f t="shared" si="136"/>
        <v>11</v>
      </c>
      <c r="V4399">
        <f t="shared" si="137"/>
        <v>30</v>
      </c>
    </row>
    <row r="4400" spans="1:22" x14ac:dyDescent="0.25">
      <c r="A4400">
        <v>3953</v>
      </c>
      <c r="B4400" t="str">
        <f>"E"&amp;A4400</f>
        <v>E3953</v>
      </c>
      <c r="C4400" t="s">
        <v>53</v>
      </c>
      <c r="D4400">
        <v>2</v>
      </c>
      <c r="E4400">
        <f>IF(D4400&lt;4,D4400,4)</f>
        <v>2</v>
      </c>
      <c r="F4400" s="1">
        <v>39952</v>
      </c>
      <c r="G4400" s="1">
        <v>39972</v>
      </c>
      <c r="H4400" s="3">
        <f>G4400-F4400</f>
        <v>20</v>
      </c>
      <c r="I4400" s="3">
        <f>IF(H4400&lt;=60,1,IF(H4400&lt;=150,2,3))</f>
        <v>1</v>
      </c>
      <c r="J4400">
        <v>56.9</v>
      </c>
      <c r="K4400">
        <v>3.47</v>
      </c>
      <c r="L4400">
        <v>2.88</v>
      </c>
      <c r="M4400">
        <v>48</v>
      </c>
      <c r="N4400">
        <f>LOG(M4400/100,2)+3</f>
        <v>1.9411063109464315</v>
      </c>
      <c r="O4400">
        <f>INDEX(lehmad!B$2:B$412,MATCH(klypsid!$B4400,lehmad!$A$2:$A$412,0))</f>
        <v>38823</v>
      </c>
      <c r="P4400">
        <f>INDEX(lehmad!D$2:D$412,MATCH(klypsid!$B4400,lehmad!$A$2:$A$412,0))</f>
        <v>108</v>
      </c>
      <c r="Q4400">
        <f>INDEX(lehmad!E$2:E$412,MATCH(klypsid!$B4400,lehmad!$A$2:$A$412,0))</f>
        <v>1</v>
      </c>
      <c r="R4400" t="str">
        <f>INDEX(lehmad!F$2:F$412,MATCH(klypsid!$B4400,lehmad!$A$2:$A$412,0))</f>
        <v>RAMOS</v>
      </c>
      <c r="S4400">
        <f>INDEX(lehmad!H$2:H$412,MATCH(klypsid!$B4400,lehmad!$A$2:$A$412,0))</f>
        <v>113</v>
      </c>
      <c r="T4400">
        <f>INDEX(lehmad!K$2:K$412,MATCH(klypsid!$B4400,lehmad!$A$2:$A$412,0))</f>
        <v>127</v>
      </c>
      <c r="U4400" s="4">
        <f t="shared" si="136"/>
        <v>1</v>
      </c>
      <c r="V4400">
        <f t="shared" si="137"/>
        <v>20</v>
      </c>
    </row>
    <row r="4401" spans="1:22" x14ac:dyDescent="0.25">
      <c r="A4401">
        <v>3953</v>
      </c>
      <c r="B4401" t="str">
        <f>"E"&amp;A4401</f>
        <v>E3953</v>
      </c>
      <c r="C4401" t="s">
        <v>53</v>
      </c>
      <c r="D4401">
        <v>2</v>
      </c>
      <c r="E4401">
        <f>IF(D4401&lt;4,D4401,4)</f>
        <v>2</v>
      </c>
      <c r="F4401" s="1">
        <v>39952</v>
      </c>
      <c r="G4401" s="1">
        <v>40007</v>
      </c>
      <c r="H4401" s="3">
        <f>G4401-F4401</f>
        <v>55</v>
      </c>
      <c r="I4401" s="3">
        <f>IF(H4401&lt;=60,1,IF(H4401&lt;=150,2,3))</f>
        <v>1</v>
      </c>
      <c r="J4401">
        <v>59</v>
      </c>
      <c r="K4401">
        <v>2.75</v>
      </c>
      <c r="L4401">
        <v>2.77</v>
      </c>
      <c r="M4401">
        <v>37</v>
      </c>
      <c r="N4401">
        <f>LOG(M4401/100,2)+3</f>
        <v>1.5655971758542251</v>
      </c>
      <c r="O4401">
        <f>INDEX(lehmad!B$2:B$412,MATCH(klypsid!$B4401,lehmad!$A$2:$A$412,0))</f>
        <v>38823</v>
      </c>
      <c r="P4401">
        <f>INDEX(lehmad!D$2:D$412,MATCH(klypsid!$B4401,lehmad!$A$2:$A$412,0))</f>
        <v>108</v>
      </c>
      <c r="Q4401">
        <f>INDEX(lehmad!E$2:E$412,MATCH(klypsid!$B4401,lehmad!$A$2:$A$412,0))</f>
        <v>1</v>
      </c>
      <c r="R4401" t="str">
        <f>INDEX(lehmad!F$2:F$412,MATCH(klypsid!$B4401,lehmad!$A$2:$A$412,0))</f>
        <v>RAMOS</v>
      </c>
      <c r="S4401">
        <f>INDEX(lehmad!H$2:H$412,MATCH(klypsid!$B4401,lehmad!$A$2:$A$412,0))</f>
        <v>113</v>
      </c>
      <c r="T4401">
        <f>INDEX(lehmad!K$2:K$412,MATCH(klypsid!$B4401,lehmad!$A$2:$A$412,0))</f>
        <v>127</v>
      </c>
      <c r="U4401" s="4">
        <f t="shared" si="136"/>
        <v>2</v>
      </c>
      <c r="V4401">
        <f t="shared" si="137"/>
        <v>35</v>
      </c>
    </row>
    <row r="4402" spans="1:22" x14ac:dyDescent="0.25">
      <c r="A4402">
        <v>3953</v>
      </c>
      <c r="B4402" t="str">
        <f>"E"&amp;A4402</f>
        <v>E3953</v>
      </c>
      <c r="C4402" t="s">
        <v>53</v>
      </c>
      <c r="D4402">
        <v>2</v>
      </c>
      <c r="E4402">
        <f>IF(D4402&lt;4,D4402,4)</f>
        <v>2</v>
      </c>
      <c r="F4402" s="1">
        <v>39952</v>
      </c>
      <c r="G4402" s="1">
        <v>40037</v>
      </c>
      <c r="H4402" s="3">
        <f>G4402-F4402</f>
        <v>85</v>
      </c>
      <c r="I4402" s="3">
        <f>IF(H4402&lt;=60,1,IF(H4402&lt;=150,2,3))</f>
        <v>2</v>
      </c>
      <c r="J4402">
        <v>48.8</v>
      </c>
      <c r="K4402">
        <v>2.21</v>
      </c>
      <c r="L4402">
        <v>2.79</v>
      </c>
      <c r="M4402">
        <v>28</v>
      </c>
      <c r="N4402">
        <f>LOG(M4402/100,2)+3</f>
        <v>1.1634987322828796</v>
      </c>
      <c r="O4402">
        <f>INDEX(lehmad!B$2:B$412,MATCH(klypsid!$B4402,lehmad!$A$2:$A$412,0))</f>
        <v>38823</v>
      </c>
      <c r="P4402">
        <f>INDEX(lehmad!D$2:D$412,MATCH(klypsid!$B4402,lehmad!$A$2:$A$412,0))</f>
        <v>108</v>
      </c>
      <c r="Q4402">
        <f>INDEX(lehmad!E$2:E$412,MATCH(klypsid!$B4402,lehmad!$A$2:$A$412,0))</f>
        <v>1</v>
      </c>
      <c r="R4402" t="str">
        <f>INDEX(lehmad!F$2:F$412,MATCH(klypsid!$B4402,lehmad!$A$2:$A$412,0))</f>
        <v>RAMOS</v>
      </c>
      <c r="S4402">
        <f>INDEX(lehmad!H$2:H$412,MATCH(klypsid!$B4402,lehmad!$A$2:$A$412,0))</f>
        <v>113</v>
      </c>
      <c r="T4402">
        <f>INDEX(lehmad!K$2:K$412,MATCH(klypsid!$B4402,lehmad!$A$2:$A$412,0))</f>
        <v>127</v>
      </c>
      <c r="U4402" s="4">
        <f t="shared" si="136"/>
        <v>3</v>
      </c>
      <c r="V4402">
        <f t="shared" si="137"/>
        <v>30</v>
      </c>
    </row>
    <row r="4403" spans="1:22" x14ac:dyDescent="0.25">
      <c r="A4403">
        <v>3953</v>
      </c>
      <c r="B4403" t="str">
        <f>"E"&amp;A4403</f>
        <v>E3953</v>
      </c>
      <c r="C4403" t="s">
        <v>53</v>
      </c>
      <c r="D4403">
        <v>2</v>
      </c>
      <c r="E4403">
        <f>IF(D4403&lt;4,D4403,4)</f>
        <v>2</v>
      </c>
      <c r="F4403" s="1">
        <v>39952</v>
      </c>
      <c r="G4403" s="1">
        <v>40066</v>
      </c>
      <c r="H4403" s="3">
        <f>G4403-F4403</f>
        <v>114</v>
      </c>
      <c r="I4403" s="3">
        <f>IF(H4403&lt;=60,1,IF(H4403&lt;=150,2,3))</f>
        <v>2</v>
      </c>
      <c r="J4403">
        <v>42.3</v>
      </c>
      <c r="K4403">
        <v>2.65</v>
      </c>
      <c r="L4403">
        <v>3.15</v>
      </c>
      <c r="M4403">
        <v>19</v>
      </c>
      <c r="N4403">
        <f>LOG(M4403/100,2)+3</f>
        <v>0.60407132366886085</v>
      </c>
      <c r="O4403">
        <f>INDEX(lehmad!B$2:B$412,MATCH(klypsid!$B4403,lehmad!$A$2:$A$412,0))</f>
        <v>38823</v>
      </c>
      <c r="P4403">
        <f>INDEX(lehmad!D$2:D$412,MATCH(klypsid!$B4403,lehmad!$A$2:$A$412,0))</f>
        <v>108</v>
      </c>
      <c r="Q4403">
        <f>INDEX(lehmad!E$2:E$412,MATCH(klypsid!$B4403,lehmad!$A$2:$A$412,0))</f>
        <v>1</v>
      </c>
      <c r="R4403" t="str">
        <f>INDEX(lehmad!F$2:F$412,MATCH(klypsid!$B4403,lehmad!$A$2:$A$412,0))</f>
        <v>RAMOS</v>
      </c>
      <c r="S4403">
        <f>INDEX(lehmad!H$2:H$412,MATCH(klypsid!$B4403,lehmad!$A$2:$A$412,0))</f>
        <v>113</v>
      </c>
      <c r="T4403">
        <f>INDEX(lehmad!K$2:K$412,MATCH(klypsid!$B4403,lehmad!$A$2:$A$412,0))</f>
        <v>127</v>
      </c>
      <c r="U4403" s="4">
        <f t="shared" si="136"/>
        <v>4</v>
      </c>
      <c r="V4403">
        <f t="shared" si="137"/>
        <v>29</v>
      </c>
    </row>
    <row r="4404" spans="1:22" x14ac:dyDescent="0.25">
      <c r="A4404">
        <v>3953</v>
      </c>
      <c r="B4404" t="str">
        <f>"E"&amp;A4404</f>
        <v>E3953</v>
      </c>
      <c r="C4404" t="s">
        <v>53</v>
      </c>
      <c r="D4404">
        <v>2</v>
      </c>
      <c r="E4404">
        <f>IF(D4404&lt;4,D4404,4)</f>
        <v>2</v>
      </c>
      <c r="F4404" s="1">
        <v>39952</v>
      </c>
      <c r="G4404" s="1">
        <v>40094</v>
      </c>
      <c r="H4404" s="3">
        <f>G4404-F4404</f>
        <v>142</v>
      </c>
      <c r="I4404" s="3">
        <f>IF(H4404&lt;=60,1,IF(H4404&lt;=150,2,3))</f>
        <v>2</v>
      </c>
      <c r="J4404">
        <v>37.700000000000003</v>
      </c>
      <c r="K4404">
        <v>2.2000000000000002</v>
      </c>
      <c r="L4404">
        <v>3.46</v>
      </c>
      <c r="M4404">
        <v>16</v>
      </c>
      <c r="N4404">
        <f>LOG(M4404/100,2)+3</f>
        <v>0.35614381022527519</v>
      </c>
      <c r="O4404">
        <f>INDEX(lehmad!B$2:B$412,MATCH(klypsid!$B4404,lehmad!$A$2:$A$412,0))</f>
        <v>38823</v>
      </c>
      <c r="P4404">
        <f>INDEX(lehmad!D$2:D$412,MATCH(klypsid!$B4404,lehmad!$A$2:$A$412,0))</f>
        <v>108</v>
      </c>
      <c r="Q4404">
        <f>INDEX(lehmad!E$2:E$412,MATCH(klypsid!$B4404,lehmad!$A$2:$A$412,0))</f>
        <v>1</v>
      </c>
      <c r="R4404" t="str">
        <f>INDEX(lehmad!F$2:F$412,MATCH(klypsid!$B4404,lehmad!$A$2:$A$412,0))</f>
        <v>RAMOS</v>
      </c>
      <c r="S4404">
        <f>INDEX(lehmad!H$2:H$412,MATCH(klypsid!$B4404,lehmad!$A$2:$A$412,0))</f>
        <v>113</v>
      </c>
      <c r="T4404">
        <f>INDEX(lehmad!K$2:K$412,MATCH(klypsid!$B4404,lehmad!$A$2:$A$412,0))</f>
        <v>127</v>
      </c>
      <c r="U4404" s="4">
        <f t="shared" si="136"/>
        <v>5</v>
      </c>
      <c r="V4404">
        <f t="shared" si="137"/>
        <v>28</v>
      </c>
    </row>
    <row r="4405" spans="1:22" x14ac:dyDescent="0.25">
      <c r="A4405">
        <v>3953</v>
      </c>
      <c r="B4405" t="str">
        <f>"E"&amp;A4405</f>
        <v>E3953</v>
      </c>
      <c r="C4405" t="s">
        <v>53</v>
      </c>
      <c r="D4405">
        <v>2</v>
      </c>
      <c r="E4405">
        <f>IF(D4405&lt;4,D4405,4)</f>
        <v>2</v>
      </c>
      <c r="F4405" s="1">
        <v>39952</v>
      </c>
      <c r="G4405" s="1">
        <v>40125</v>
      </c>
      <c r="H4405" s="3">
        <f>G4405-F4405</f>
        <v>173</v>
      </c>
      <c r="I4405" s="3">
        <f>IF(H4405&lt;=60,1,IF(H4405&lt;=150,2,3))</f>
        <v>3</v>
      </c>
      <c r="J4405">
        <v>34.200000000000003</v>
      </c>
      <c r="K4405">
        <v>3.21</v>
      </c>
      <c r="L4405">
        <v>3.77</v>
      </c>
      <c r="M4405">
        <v>302</v>
      </c>
      <c r="N4405">
        <f>LOG(M4405/100,2)+3</f>
        <v>4.5945485495503542</v>
      </c>
      <c r="O4405">
        <f>INDEX(lehmad!B$2:B$412,MATCH(klypsid!$B4405,lehmad!$A$2:$A$412,0))</f>
        <v>38823</v>
      </c>
      <c r="P4405">
        <f>INDEX(lehmad!D$2:D$412,MATCH(klypsid!$B4405,lehmad!$A$2:$A$412,0))</f>
        <v>108</v>
      </c>
      <c r="Q4405">
        <f>INDEX(lehmad!E$2:E$412,MATCH(klypsid!$B4405,lehmad!$A$2:$A$412,0))</f>
        <v>1</v>
      </c>
      <c r="R4405" t="str">
        <f>INDEX(lehmad!F$2:F$412,MATCH(klypsid!$B4405,lehmad!$A$2:$A$412,0))</f>
        <v>RAMOS</v>
      </c>
      <c r="S4405">
        <f>INDEX(lehmad!H$2:H$412,MATCH(klypsid!$B4405,lehmad!$A$2:$A$412,0))</f>
        <v>113</v>
      </c>
      <c r="T4405">
        <f>INDEX(lehmad!K$2:K$412,MATCH(klypsid!$B4405,lehmad!$A$2:$A$412,0))</f>
        <v>127</v>
      </c>
      <c r="U4405" s="4">
        <f t="shared" si="136"/>
        <v>6</v>
      </c>
      <c r="V4405">
        <f t="shared" si="137"/>
        <v>31</v>
      </c>
    </row>
    <row r="4406" spans="1:22" x14ac:dyDescent="0.25">
      <c r="A4406">
        <v>3953</v>
      </c>
      <c r="B4406" t="str">
        <f>"E"&amp;A4406</f>
        <v>E3953</v>
      </c>
      <c r="C4406" t="s">
        <v>53</v>
      </c>
      <c r="D4406">
        <v>2</v>
      </c>
      <c r="E4406">
        <f>IF(D4406&lt;4,D4406,4)</f>
        <v>2</v>
      </c>
      <c r="F4406" s="1">
        <v>39952</v>
      </c>
      <c r="G4406" s="1">
        <v>40153</v>
      </c>
      <c r="H4406" s="3">
        <f>G4406-F4406</f>
        <v>201</v>
      </c>
      <c r="I4406" s="3">
        <f>IF(H4406&lt;=60,1,IF(H4406&lt;=150,2,3))</f>
        <v>3</v>
      </c>
      <c r="J4406">
        <v>34.299999999999997</v>
      </c>
      <c r="K4406">
        <v>2.94</v>
      </c>
      <c r="L4406">
        <v>3.5</v>
      </c>
      <c r="M4406">
        <v>82</v>
      </c>
      <c r="N4406">
        <f>LOG(M4406/100,2)+3</f>
        <v>2.713695814843359</v>
      </c>
      <c r="O4406">
        <f>INDEX(lehmad!B$2:B$412,MATCH(klypsid!$B4406,lehmad!$A$2:$A$412,0))</f>
        <v>38823</v>
      </c>
      <c r="P4406">
        <f>INDEX(lehmad!D$2:D$412,MATCH(klypsid!$B4406,lehmad!$A$2:$A$412,0))</f>
        <v>108</v>
      </c>
      <c r="Q4406">
        <f>INDEX(lehmad!E$2:E$412,MATCH(klypsid!$B4406,lehmad!$A$2:$A$412,0))</f>
        <v>1</v>
      </c>
      <c r="R4406" t="str">
        <f>INDEX(lehmad!F$2:F$412,MATCH(klypsid!$B4406,lehmad!$A$2:$A$412,0))</f>
        <v>RAMOS</v>
      </c>
      <c r="S4406">
        <f>INDEX(lehmad!H$2:H$412,MATCH(klypsid!$B4406,lehmad!$A$2:$A$412,0))</f>
        <v>113</v>
      </c>
      <c r="T4406">
        <f>INDEX(lehmad!K$2:K$412,MATCH(klypsid!$B4406,lehmad!$A$2:$A$412,0))</f>
        <v>127</v>
      </c>
      <c r="U4406" s="4">
        <f t="shared" si="136"/>
        <v>7</v>
      </c>
      <c r="V4406">
        <f t="shared" si="137"/>
        <v>28</v>
      </c>
    </row>
    <row r="4407" spans="1:22" x14ac:dyDescent="0.25">
      <c r="A4407">
        <v>3953</v>
      </c>
      <c r="B4407" t="str">
        <f>"E"&amp;A4407</f>
        <v>E3953</v>
      </c>
      <c r="C4407" t="s">
        <v>53</v>
      </c>
      <c r="D4407">
        <v>2</v>
      </c>
      <c r="E4407">
        <f>IF(D4407&lt;4,D4407,4)</f>
        <v>2</v>
      </c>
      <c r="F4407" s="1">
        <v>39952</v>
      </c>
      <c r="G4407" s="1">
        <v>40186</v>
      </c>
      <c r="H4407" s="3">
        <f>G4407-F4407</f>
        <v>234</v>
      </c>
      <c r="I4407" s="3">
        <f>IF(H4407&lt;=60,1,IF(H4407&lt;=150,2,3))</f>
        <v>3</v>
      </c>
      <c r="J4407">
        <v>33.799999999999997</v>
      </c>
      <c r="K4407">
        <v>4.6900000000000004</v>
      </c>
      <c r="L4407">
        <v>3.45</v>
      </c>
      <c r="M4407">
        <v>44</v>
      </c>
      <c r="N4407">
        <f>LOG(M4407/100,2)+3</f>
        <v>1.8155754288625725</v>
      </c>
      <c r="O4407">
        <f>INDEX(lehmad!B$2:B$412,MATCH(klypsid!$B4407,lehmad!$A$2:$A$412,0))</f>
        <v>38823</v>
      </c>
      <c r="P4407">
        <f>INDEX(lehmad!D$2:D$412,MATCH(klypsid!$B4407,lehmad!$A$2:$A$412,0))</f>
        <v>108</v>
      </c>
      <c r="Q4407">
        <f>INDEX(lehmad!E$2:E$412,MATCH(klypsid!$B4407,lehmad!$A$2:$A$412,0))</f>
        <v>1</v>
      </c>
      <c r="R4407" t="str">
        <f>INDEX(lehmad!F$2:F$412,MATCH(klypsid!$B4407,lehmad!$A$2:$A$412,0))</f>
        <v>RAMOS</v>
      </c>
      <c r="S4407">
        <f>INDEX(lehmad!H$2:H$412,MATCH(klypsid!$B4407,lehmad!$A$2:$A$412,0))</f>
        <v>113</v>
      </c>
      <c r="T4407">
        <f>INDEX(lehmad!K$2:K$412,MATCH(klypsid!$B4407,lehmad!$A$2:$A$412,0))</f>
        <v>127</v>
      </c>
      <c r="U4407" s="4">
        <f t="shared" si="136"/>
        <v>8</v>
      </c>
      <c r="V4407">
        <f t="shared" si="137"/>
        <v>33</v>
      </c>
    </row>
    <row r="4408" spans="1:22" x14ac:dyDescent="0.25">
      <c r="A4408">
        <v>3953</v>
      </c>
      <c r="B4408" t="str">
        <f>"E"&amp;A4408</f>
        <v>E3953</v>
      </c>
      <c r="C4408" t="s">
        <v>53</v>
      </c>
      <c r="D4408">
        <v>2</v>
      </c>
      <c r="E4408">
        <f>IF(D4408&lt;4,D4408,4)</f>
        <v>2</v>
      </c>
      <c r="F4408" s="1">
        <v>39952</v>
      </c>
      <c r="G4408" s="1">
        <v>40214</v>
      </c>
      <c r="H4408" s="3">
        <f>G4408-F4408</f>
        <v>262</v>
      </c>
      <c r="I4408" s="3">
        <f>IF(H4408&lt;=60,1,IF(H4408&lt;=150,2,3))</f>
        <v>3</v>
      </c>
      <c r="J4408">
        <v>29.5</v>
      </c>
      <c r="K4408">
        <v>4.38</v>
      </c>
      <c r="L4408">
        <v>3.28</v>
      </c>
      <c r="M4408">
        <v>34</v>
      </c>
      <c r="N4408">
        <f>LOG(M4408/100,2)+3</f>
        <v>1.443606651475615</v>
      </c>
      <c r="O4408">
        <f>INDEX(lehmad!B$2:B$412,MATCH(klypsid!$B4408,lehmad!$A$2:$A$412,0))</f>
        <v>38823</v>
      </c>
      <c r="P4408">
        <f>INDEX(lehmad!D$2:D$412,MATCH(klypsid!$B4408,lehmad!$A$2:$A$412,0))</f>
        <v>108</v>
      </c>
      <c r="Q4408">
        <f>INDEX(lehmad!E$2:E$412,MATCH(klypsid!$B4408,lehmad!$A$2:$A$412,0))</f>
        <v>1</v>
      </c>
      <c r="R4408" t="str">
        <f>INDEX(lehmad!F$2:F$412,MATCH(klypsid!$B4408,lehmad!$A$2:$A$412,0))</f>
        <v>RAMOS</v>
      </c>
      <c r="S4408">
        <f>INDEX(lehmad!H$2:H$412,MATCH(klypsid!$B4408,lehmad!$A$2:$A$412,0))</f>
        <v>113</v>
      </c>
      <c r="T4408">
        <f>INDEX(lehmad!K$2:K$412,MATCH(klypsid!$B4408,lehmad!$A$2:$A$412,0))</f>
        <v>127</v>
      </c>
      <c r="U4408" s="4">
        <f t="shared" si="136"/>
        <v>9</v>
      </c>
      <c r="V4408">
        <f t="shared" si="137"/>
        <v>28</v>
      </c>
    </row>
    <row r="4409" spans="1:22" x14ac:dyDescent="0.25">
      <c r="A4409">
        <v>3953</v>
      </c>
      <c r="B4409" t="str">
        <f>"E"&amp;A4409</f>
        <v>E3953</v>
      </c>
      <c r="C4409" t="s">
        <v>53</v>
      </c>
      <c r="D4409">
        <v>2</v>
      </c>
      <c r="E4409">
        <f>IF(D4409&lt;4,D4409,4)</f>
        <v>2</v>
      </c>
      <c r="F4409" s="1">
        <v>39952</v>
      </c>
      <c r="G4409" s="1">
        <v>40242</v>
      </c>
      <c r="H4409" s="3">
        <f>G4409-F4409</f>
        <v>290</v>
      </c>
      <c r="I4409" s="3">
        <f>IF(H4409&lt;=60,1,IF(H4409&lt;=150,2,3))</f>
        <v>3</v>
      </c>
      <c r="J4409">
        <v>25.3</v>
      </c>
      <c r="K4409">
        <v>3.74</v>
      </c>
      <c r="L4409">
        <v>3.4</v>
      </c>
      <c r="M4409">
        <v>41</v>
      </c>
      <c r="N4409">
        <f>LOG(M4409/100,2)+3</f>
        <v>1.7136958148433588</v>
      </c>
      <c r="O4409">
        <f>INDEX(lehmad!B$2:B$412,MATCH(klypsid!$B4409,lehmad!$A$2:$A$412,0))</f>
        <v>38823</v>
      </c>
      <c r="P4409">
        <f>INDEX(lehmad!D$2:D$412,MATCH(klypsid!$B4409,lehmad!$A$2:$A$412,0))</f>
        <v>108</v>
      </c>
      <c r="Q4409">
        <f>INDEX(lehmad!E$2:E$412,MATCH(klypsid!$B4409,lehmad!$A$2:$A$412,0))</f>
        <v>1</v>
      </c>
      <c r="R4409" t="str">
        <f>INDEX(lehmad!F$2:F$412,MATCH(klypsid!$B4409,lehmad!$A$2:$A$412,0))</f>
        <v>RAMOS</v>
      </c>
      <c r="S4409">
        <f>INDEX(lehmad!H$2:H$412,MATCH(klypsid!$B4409,lehmad!$A$2:$A$412,0))</f>
        <v>113</v>
      </c>
      <c r="T4409">
        <f>INDEX(lehmad!K$2:K$412,MATCH(klypsid!$B4409,lehmad!$A$2:$A$412,0))</f>
        <v>127</v>
      </c>
      <c r="U4409" s="4">
        <f t="shared" si="136"/>
        <v>10</v>
      </c>
      <c r="V4409">
        <f t="shared" si="137"/>
        <v>28</v>
      </c>
    </row>
    <row r="4410" spans="1:22" x14ac:dyDescent="0.25">
      <c r="A4410">
        <v>3953</v>
      </c>
      <c r="B4410" t="str">
        <f>"E"&amp;A4410</f>
        <v>E3953</v>
      </c>
      <c r="C4410" t="s">
        <v>53</v>
      </c>
      <c r="D4410">
        <v>2</v>
      </c>
      <c r="E4410">
        <f>IF(D4410&lt;4,D4410,4)</f>
        <v>2</v>
      </c>
      <c r="F4410" s="1">
        <v>39952</v>
      </c>
      <c r="G4410" s="1">
        <v>40276</v>
      </c>
      <c r="H4410" s="3">
        <f>G4410-F4410</f>
        <v>324</v>
      </c>
      <c r="I4410" s="3">
        <f>IF(H4410&lt;=60,1,IF(H4410&lt;=150,2,3))</f>
        <v>3</v>
      </c>
      <c r="J4410">
        <v>28.1</v>
      </c>
      <c r="K4410">
        <v>4.26</v>
      </c>
      <c r="L4410">
        <v>3.48</v>
      </c>
      <c r="M4410">
        <v>35</v>
      </c>
      <c r="N4410">
        <f>LOG(M4410/100,2)+3</f>
        <v>1.4854268271702415</v>
      </c>
      <c r="O4410">
        <f>INDEX(lehmad!B$2:B$412,MATCH(klypsid!$B4410,lehmad!$A$2:$A$412,0))</f>
        <v>38823</v>
      </c>
      <c r="P4410">
        <f>INDEX(lehmad!D$2:D$412,MATCH(klypsid!$B4410,lehmad!$A$2:$A$412,0))</f>
        <v>108</v>
      </c>
      <c r="Q4410">
        <f>INDEX(lehmad!E$2:E$412,MATCH(klypsid!$B4410,lehmad!$A$2:$A$412,0))</f>
        <v>1</v>
      </c>
      <c r="R4410" t="str">
        <f>INDEX(lehmad!F$2:F$412,MATCH(klypsid!$B4410,lehmad!$A$2:$A$412,0))</f>
        <v>RAMOS</v>
      </c>
      <c r="S4410">
        <f>INDEX(lehmad!H$2:H$412,MATCH(klypsid!$B4410,lehmad!$A$2:$A$412,0))</f>
        <v>113</v>
      </c>
      <c r="T4410">
        <f>INDEX(lehmad!K$2:K$412,MATCH(klypsid!$B4410,lehmad!$A$2:$A$412,0))</f>
        <v>127</v>
      </c>
      <c r="U4410" s="4">
        <f t="shared" si="136"/>
        <v>11</v>
      </c>
      <c r="V4410">
        <f t="shared" si="137"/>
        <v>34</v>
      </c>
    </row>
    <row r="4411" spans="1:22" x14ac:dyDescent="0.25">
      <c r="A4411">
        <v>3953</v>
      </c>
      <c r="B4411" t="str">
        <f>"E"&amp;A4411</f>
        <v>E3953</v>
      </c>
      <c r="C4411" t="s">
        <v>53</v>
      </c>
      <c r="D4411">
        <v>2</v>
      </c>
      <c r="E4411">
        <f>IF(D4411&lt;4,D4411,4)</f>
        <v>2</v>
      </c>
      <c r="F4411" s="1">
        <v>39952</v>
      </c>
      <c r="G4411" s="1">
        <v>40304</v>
      </c>
      <c r="H4411" s="3">
        <f>G4411-F4411</f>
        <v>352</v>
      </c>
      <c r="I4411" s="3">
        <f>IF(H4411&lt;=60,1,IF(H4411&lt;=150,2,3))</f>
        <v>3</v>
      </c>
      <c r="J4411">
        <v>28.8</v>
      </c>
      <c r="K4411">
        <v>4.34</v>
      </c>
      <c r="L4411">
        <v>3.52</v>
      </c>
      <c r="M4411">
        <v>29</v>
      </c>
      <c r="N4411">
        <f>LOG(M4411/100,2)+3</f>
        <v>1.2141248053528473</v>
      </c>
      <c r="O4411">
        <f>INDEX(lehmad!B$2:B$412,MATCH(klypsid!$B4411,lehmad!$A$2:$A$412,0))</f>
        <v>38823</v>
      </c>
      <c r="P4411">
        <f>INDEX(lehmad!D$2:D$412,MATCH(klypsid!$B4411,lehmad!$A$2:$A$412,0))</f>
        <v>108</v>
      </c>
      <c r="Q4411">
        <f>INDEX(lehmad!E$2:E$412,MATCH(klypsid!$B4411,lehmad!$A$2:$A$412,0))</f>
        <v>1</v>
      </c>
      <c r="R4411" t="str">
        <f>INDEX(lehmad!F$2:F$412,MATCH(klypsid!$B4411,lehmad!$A$2:$A$412,0))</f>
        <v>RAMOS</v>
      </c>
      <c r="S4411">
        <f>INDEX(lehmad!H$2:H$412,MATCH(klypsid!$B4411,lehmad!$A$2:$A$412,0))</f>
        <v>113</v>
      </c>
      <c r="T4411">
        <f>INDEX(lehmad!K$2:K$412,MATCH(klypsid!$B4411,lehmad!$A$2:$A$412,0))</f>
        <v>127</v>
      </c>
      <c r="U4411" s="4">
        <f t="shared" si="136"/>
        <v>12</v>
      </c>
      <c r="V4411">
        <f t="shared" si="137"/>
        <v>28</v>
      </c>
    </row>
    <row r="4412" spans="1:22" x14ac:dyDescent="0.25">
      <c r="A4412">
        <v>3953</v>
      </c>
      <c r="B4412" t="str">
        <f>"E"&amp;A4412</f>
        <v>E3953</v>
      </c>
      <c r="C4412" t="s">
        <v>53</v>
      </c>
      <c r="D4412">
        <v>2</v>
      </c>
      <c r="E4412">
        <f>IF(D4412&lt;4,D4412,4)</f>
        <v>2</v>
      </c>
      <c r="F4412" s="1">
        <v>39952</v>
      </c>
      <c r="G4412" s="1">
        <v>40336</v>
      </c>
      <c r="H4412" s="3">
        <f>G4412-F4412</f>
        <v>384</v>
      </c>
      <c r="I4412" s="3">
        <f>IF(H4412&lt;=60,1,IF(H4412&lt;=150,2,3))</f>
        <v>3</v>
      </c>
      <c r="J4412">
        <v>19.3</v>
      </c>
      <c r="K4412">
        <v>4.32</v>
      </c>
      <c r="L4412">
        <v>3.33</v>
      </c>
      <c r="M4412">
        <v>47</v>
      </c>
      <c r="N4412">
        <f>LOG(M4412/100,2)+3</f>
        <v>1.9107326619029126</v>
      </c>
      <c r="O4412">
        <f>INDEX(lehmad!B$2:B$412,MATCH(klypsid!$B4412,lehmad!$A$2:$A$412,0))</f>
        <v>38823</v>
      </c>
      <c r="P4412">
        <f>INDEX(lehmad!D$2:D$412,MATCH(klypsid!$B4412,lehmad!$A$2:$A$412,0))</f>
        <v>108</v>
      </c>
      <c r="Q4412">
        <f>INDEX(lehmad!E$2:E$412,MATCH(klypsid!$B4412,lehmad!$A$2:$A$412,0))</f>
        <v>1</v>
      </c>
      <c r="R4412" t="str">
        <f>INDEX(lehmad!F$2:F$412,MATCH(klypsid!$B4412,lehmad!$A$2:$A$412,0))</f>
        <v>RAMOS</v>
      </c>
      <c r="S4412">
        <f>INDEX(lehmad!H$2:H$412,MATCH(klypsid!$B4412,lehmad!$A$2:$A$412,0))</f>
        <v>113</v>
      </c>
      <c r="T4412">
        <f>INDEX(lehmad!K$2:K$412,MATCH(klypsid!$B4412,lehmad!$A$2:$A$412,0))</f>
        <v>127</v>
      </c>
      <c r="U4412" s="4">
        <f t="shared" si="136"/>
        <v>13</v>
      </c>
      <c r="V4412">
        <f t="shared" si="137"/>
        <v>32</v>
      </c>
    </row>
    <row r="4413" spans="1:22" x14ac:dyDescent="0.25">
      <c r="A4413">
        <v>3953</v>
      </c>
      <c r="B4413" t="str">
        <f>"E"&amp;A4413</f>
        <v>E3953</v>
      </c>
      <c r="C4413" t="s">
        <v>53</v>
      </c>
      <c r="D4413">
        <v>3</v>
      </c>
      <c r="E4413">
        <f>IF(D4413&lt;4,D4413,4)</f>
        <v>3</v>
      </c>
      <c r="F4413" s="1">
        <v>40424</v>
      </c>
      <c r="G4413" s="1">
        <v>40434</v>
      </c>
      <c r="H4413" s="3">
        <f>G4413-F4413</f>
        <v>10</v>
      </c>
      <c r="I4413" s="3">
        <f>IF(H4413&lt;=60,1,IF(H4413&lt;=150,2,3))</f>
        <v>1</v>
      </c>
      <c r="J4413">
        <v>41.6</v>
      </c>
      <c r="K4413">
        <v>4.45</v>
      </c>
      <c r="L4413">
        <v>3.47</v>
      </c>
      <c r="M4413">
        <v>24</v>
      </c>
      <c r="N4413">
        <f>LOG(M4413/100,2)+3</f>
        <v>0.94110631094643127</v>
      </c>
      <c r="O4413">
        <f>INDEX(lehmad!B$2:B$412,MATCH(klypsid!$B4413,lehmad!$A$2:$A$412,0))</f>
        <v>38823</v>
      </c>
      <c r="P4413">
        <f>INDEX(lehmad!D$2:D$412,MATCH(klypsid!$B4413,lehmad!$A$2:$A$412,0))</f>
        <v>108</v>
      </c>
      <c r="Q4413">
        <f>INDEX(lehmad!E$2:E$412,MATCH(klypsid!$B4413,lehmad!$A$2:$A$412,0))</f>
        <v>1</v>
      </c>
      <c r="R4413" t="str">
        <f>INDEX(lehmad!F$2:F$412,MATCH(klypsid!$B4413,lehmad!$A$2:$A$412,0))</f>
        <v>RAMOS</v>
      </c>
      <c r="S4413">
        <f>INDEX(lehmad!H$2:H$412,MATCH(klypsid!$B4413,lehmad!$A$2:$A$412,0))</f>
        <v>113</v>
      </c>
      <c r="T4413">
        <f>INDEX(lehmad!K$2:K$412,MATCH(klypsid!$B4413,lehmad!$A$2:$A$412,0))</f>
        <v>127</v>
      </c>
      <c r="U4413" s="4">
        <f t="shared" si="136"/>
        <v>1</v>
      </c>
      <c r="V4413">
        <f t="shared" si="137"/>
        <v>10</v>
      </c>
    </row>
    <row r="4414" spans="1:22" x14ac:dyDescent="0.25">
      <c r="A4414">
        <v>3953</v>
      </c>
      <c r="B4414" t="str">
        <f>"E"&amp;A4414</f>
        <v>E3953</v>
      </c>
      <c r="C4414" t="s">
        <v>53</v>
      </c>
      <c r="D4414">
        <v>3</v>
      </c>
      <c r="E4414">
        <f>IF(D4414&lt;4,D4414,4)</f>
        <v>3</v>
      </c>
      <c r="F4414" s="1">
        <v>40424</v>
      </c>
      <c r="G4414" s="1">
        <v>40462</v>
      </c>
      <c r="H4414" s="3">
        <f>G4414-F4414</f>
        <v>38</v>
      </c>
      <c r="I4414" s="3">
        <f>IF(H4414&lt;=60,1,IF(H4414&lt;=150,2,3))</f>
        <v>1</v>
      </c>
      <c r="J4414">
        <v>43.3</v>
      </c>
      <c r="K4414">
        <v>3.37</v>
      </c>
      <c r="L4414">
        <v>2.91</v>
      </c>
      <c r="M4414">
        <v>11</v>
      </c>
      <c r="N4414">
        <f>LOG(M4414/100,2)+3</f>
        <v>-0.1844245711374275</v>
      </c>
      <c r="O4414">
        <f>INDEX(lehmad!B$2:B$412,MATCH(klypsid!$B4414,lehmad!$A$2:$A$412,0))</f>
        <v>38823</v>
      </c>
      <c r="P4414">
        <f>INDEX(lehmad!D$2:D$412,MATCH(klypsid!$B4414,lehmad!$A$2:$A$412,0))</f>
        <v>108</v>
      </c>
      <c r="Q4414">
        <f>INDEX(lehmad!E$2:E$412,MATCH(klypsid!$B4414,lehmad!$A$2:$A$412,0))</f>
        <v>1</v>
      </c>
      <c r="R4414" t="str">
        <f>INDEX(lehmad!F$2:F$412,MATCH(klypsid!$B4414,lehmad!$A$2:$A$412,0))</f>
        <v>RAMOS</v>
      </c>
      <c r="S4414">
        <f>INDEX(lehmad!H$2:H$412,MATCH(klypsid!$B4414,lehmad!$A$2:$A$412,0))</f>
        <v>113</v>
      </c>
      <c r="T4414">
        <f>INDEX(lehmad!K$2:K$412,MATCH(klypsid!$B4414,lehmad!$A$2:$A$412,0))</f>
        <v>127</v>
      </c>
      <c r="U4414" s="4">
        <f t="shared" si="136"/>
        <v>2</v>
      </c>
      <c r="V4414">
        <f t="shared" si="137"/>
        <v>28</v>
      </c>
    </row>
    <row r="4415" spans="1:22" x14ac:dyDescent="0.25">
      <c r="A4415">
        <v>3953</v>
      </c>
      <c r="B4415" t="str">
        <f>"E"&amp;A4415</f>
        <v>E3953</v>
      </c>
      <c r="C4415" t="s">
        <v>53</v>
      </c>
      <c r="D4415">
        <v>3</v>
      </c>
      <c r="E4415">
        <f>IF(D4415&lt;4,D4415,4)</f>
        <v>3</v>
      </c>
      <c r="F4415" s="1">
        <v>40424</v>
      </c>
      <c r="G4415" s="1">
        <v>40493</v>
      </c>
      <c r="H4415" s="3">
        <f>G4415-F4415</f>
        <v>69</v>
      </c>
      <c r="I4415" s="3">
        <f>IF(H4415&lt;=60,1,IF(H4415&lt;=150,2,3))</f>
        <v>2</v>
      </c>
      <c r="J4415">
        <v>33.5</v>
      </c>
      <c r="K4415">
        <v>3.18</v>
      </c>
      <c r="L4415">
        <v>2.94</v>
      </c>
      <c r="M4415">
        <v>43</v>
      </c>
      <c r="N4415">
        <f>LOG(M4415/100,2)+3</f>
        <v>1.7824085649273731</v>
      </c>
      <c r="O4415">
        <f>INDEX(lehmad!B$2:B$412,MATCH(klypsid!$B4415,lehmad!$A$2:$A$412,0))</f>
        <v>38823</v>
      </c>
      <c r="P4415">
        <f>INDEX(lehmad!D$2:D$412,MATCH(klypsid!$B4415,lehmad!$A$2:$A$412,0))</f>
        <v>108</v>
      </c>
      <c r="Q4415">
        <f>INDEX(lehmad!E$2:E$412,MATCH(klypsid!$B4415,lehmad!$A$2:$A$412,0))</f>
        <v>1</v>
      </c>
      <c r="R4415" t="str">
        <f>INDEX(lehmad!F$2:F$412,MATCH(klypsid!$B4415,lehmad!$A$2:$A$412,0))</f>
        <v>RAMOS</v>
      </c>
      <c r="S4415">
        <f>INDEX(lehmad!H$2:H$412,MATCH(klypsid!$B4415,lehmad!$A$2:$A$412,0))</f>
        <v>113</v>
      </c>
      <c r="T4415">
        <f>INDEX(lehmad!K$2:K$412,MATCH(klypsid!$B4415,lehmad!$A$2:$A$412,0))</f>
        <v>127</v>
      </c>
      <c r="U4415" s="4">
        <f t="shared" si="136"/>
        <v>3</v>
      </c>
      <c r="V4415">
        <f t="shared" si="137"/>
        <v>31</v>
      </c>
    </row>
    <row r="4416" spans="1:22" x14ac:dyDescent="0.25">
      <c r="A4416">
        <v>3953</v>
      </c>
      <c r="B4416" t="str">
        <f>"E"&amp;A4416</f>
        <v>E3953</v>
      </c>
      <c r="C4416" t="s">
        <v>53</v>
      </c>
      <c r="D4416">
        <v>3</v>
      </c>
      <c r="E4416">
        <f>IF(D4416&lt;4,D4416,4)</f>
        <v>3</v>
      </c>
      <c r="F4416" s="1">
        <v>40424</v>
      </c>
      <c r="G4416" s="1">
        <v>40521</v>
      </c>
      <c r="H4416" s="3">
        <f>G4416-F4416</f>
        <v>97</v>
      </c>
      <c r="I4416" s="3">
        <f>IF(H4416&lt;=60,1,IF(H4416&lt;=150,2,3))</f>
        <v>2</v>
      </c>
      <c r="J4416">
        <v>40</v>
      </c>
      <c r="K4416">
        <v>3.49</v>
      </c>
      <c r="L4416">
        <v>4.08</v>
      </c>
      <c r="M4416">
        <v>16942</v>
      </c>
      <c r="N4416">
        <f>LOG(M4416/100,2)+3</f>
        <v>10.40446038438375</v>
      </c>
      <c r="O4416">
        <f>INDEX(lehmad!B$2:B$412,MATCH(klypsid!$B4416,lehmad!$A$2:$A$412,0))</f>
        <v>38823</v>
      </c>
      <c r="P4416">
        <f>INDEX(lehmad!D$2:D$412,MATCH(klypsid!$B4416,lehmad!$A$2:$A$412,0))</f>
        <v>108</v>
      </c>
      <c r="Q4416">
        <f>INDEX(lehmad!E$2:E$412,MATCH(klypsid!$B4416,lehmad!$A$2:$A$412,0))</f>
        <v>1</v>
      </c>
      <c r="R4416" t="str">
        <f>INDEX(lehmad!F$2:F$412,MATCH(klypsid!$B4416,lehmad!$A$2:$A$412,0))</f>
        <v>RAMOS</v>
      </c>
      <c r="S4416">
        <f>INDEX(lehmad!H$2:H$412,MATCH(klypsid!$B4416,lehmad!$A$2:$A$412,0))</f>
        <v>113</v>
      </c>
      <c r="T4416">
        <f>INDEX(lehmad!K$2:K$412,MATCH(klypsid!$B4416,lehmad!$A$2:$A$412,0))</f>
        <v>127</v>
      </c>
      <c r="U4416" s="4">
        <f t="shared" si="136"/>
        <v>4</v>
      </c>
      <c r="V4416">
        <f t="shared" si="137"/>
        <v>28</v>
      </c>
    </row>
    <row r="4417" spans="1:22" x14ac:dyDescent="0.25">
      <c r="A4417">
        <v>3954</v>
      </c>
      <c r="B4417" t="str">
        <f>"E"&amp;A4417</f>
        <v>E3954</v>
      </c>
      <c r="C4417" t="s">
        <v>22</v>
      </c>
      <c r="D4417">
        <v>1</v>
      </c>
      <c r="E4417">
        <f>IF(D4417&lt;4,D4417,4)</f>
        <v>1</v>
      </c>
      <c r="F4417" s="1">
        <v>39523</v>
      </c>
      <c r="G4417" s="1">
        <v>39539</v>
      </c>
      <c r="H4417" s="3">
        <f>G4417-F4417</f>
        <v>16</v>
      </c>
      <c r="I4417" s="3">
        <f>IF(H4417&lt;=60,1,IF(H4417&lt;=150,2,3))</f>
        <v>1</v>
      </c>
      <c r="J4417">
        <v>34.1</v>
      </c>
      <c r="K4417">
        <v>4.8099999999999996</v>
      </c>
      <c r="L4417">
        <v>3.46</v>
      </c>
      <c r="M4417">
        <v>30</v>
      </c>
      <c r="N4417">
        <f>LOG(M4417/100,2)+3</f>
        <v>1.2630344058337937</v>
      </c>
      <c r="O4417">
        <f>INDEX(lehmad!B$2:B$412,MATCH(klypsid!$B4417,lehmad!$A$2:$A$412,0))</f>
        <v>38825</v>
      </c>
      <c r="P4417">
        <f>INDEX(lehmad!D$2:D$412,MATCH(klypsid!$B4417,lehmad!$A$2:$A$412,0))</f>
        <v>112</v>
      </c>
      <c r="Q4417">
        <f>INDEX(lehmad!E$2:E$412,MATCH(klypsid!$B4417,lehmad!$A$2:$A$412,0))</f>
        <v>1</v>
      </c>
      <c r="R4417" t="str">
        <f>INDEX(lehmad!F$2:F$412,MATCH(klypsid!$B4417,lehmad!$A$2:$A$412,0))</f>
        <v>LANCELOT-ET</v>
      </c>
      <c r="S4417">
        <f>INDEX(lehmad!H$2:H$412,MATCH(klypsid!$B4417,lehmad!$A$2:$A$412,0))</f>
        <v>126</v>
      </c>
      <c r="T4417">
        <f>INDEX(lehmad!K$2:K$412,MATCH(klypsid!$B4417,lehmad!$A$2:$A$412,0))</f>
        <v>122</v>
      </c>
      <c r="U4417" s="4">
        <f t="shared" si="136"/>
        <v>1</v>
      </c>
      <c r="V4417">
        <f t="shared" si="137"/>
        <v>16</v>
      </c>
    </row>
    <row r="4418" spans="1:22" x14ac:dyDescent="0.25">
      <c r="A4418">
        <v>3954</v>
      </c>
      <c r="B4418" t="str">
        <f>"E"&amp;A4418</f>
        <v>E3954</v>
      </c>
      <c r="C4418" t="s">
        <v>22</v>
      </c>
      <c r="D4418">
        <v>1</v>
      </c>
      <c r="E4418">
        <f>IF(D4418&lt;4,D4418,4)</f>
        <v>1</v>
      </c>
      <c r="F4418" s="1">
        <v>39523</v>
      </c>
      <c r="G4418" s="1">
        <v>39572</v>
      </c>
      <c r="H4418" s="3">
        <f>G4418-F4418</f>
        <v>49</v>
      </c>
      <c r="I4418" s="3">
        <f>IF(H4418&lt;=60,1,IF(H4418&lt;=150,2,3))</f>
        <v>1</v>
      </c>
      <c r="J4418">
        <v>40</v>
      </c>
      <c r="K4418">
        <v>4.2699999999999996</v>
      </c>
      <c r="L4418">
        <v>2.95</v>
      </c>
      <c r="M4418">
        <v>20</v>
      </c>
      <c r="N4418">
        <f>LOG(M4418/100,2)+3</f>
        <v>0.67807190511263782</v>
      </c>
      <c r="O4418">
        <f>INDEX(lehmad!B$2:B$412,MATCH(klypsid!$B4418,lehmad!$A$2:$A$412,0))</f>
        <v>38825</v>
      </c>
      <c r="P4418">
        <f>INDEX(lehmad!D$2:D$412,MATCH(klypsid!$B4418,lehmad!$A$2:$A$412,0))</f>
        <v>112</v>
      </c>
      <c r="Q4418">
        <f>INDEX(lehmad!E$2:E$412,MATCH(klypsid!$B4418,lehmad!$A$2:$A$412,0))</f>
        <v>1</v>
      </c>
      <c r="R4418" t="str">
        <f>INDEX(lehmad!F$2:F$412,MATCH(klypsid!$B4418,lehmad!$A$2:$A$412,0))</f>
        <v>LANCELOT-ET</v>
      </c>
      <c r="S4418">
        <f>INDEX(lehmad!H$2:H$412,MATCH(klypsid!$B4418,lehmad!$A$2:$A$412,0))</f>
        <v>126</v>
      </c>
      <c r="T4418">
        <f>INDEX(lehmad!K$2:K$412,MATCH(klypsid!$B4418,lehmad!$A$2:$A$412,0))</f>
        <v>122</v>
      </c>
      <c r="U4418" s="4">
        <f t="shared" si="136"/>
        <v>2</v>
      </c>
      <c r="V4418">
        <f t="shared" si="137"/>
        <v>33</v>
      </c>
    </row>
    <row r="4419" spans="1:22" x14ac:dyDescent="0.25">
      <c r="A4419">
        <v>3954</v>
      </c>
      <c r="B4419" t="str">
        <f>"E"&amp;A4419</f>
        <v>E3954</v>
      </c>
      <c r="C4419" t="s">
        <v>22</v>
      </c>
      <c r="D4419">
        <v>1</v>
      </c>
      <c r="E4419">
        <f>IF(D4419&lt;4,D4419,4)</f>
        <v>1</v>
      </c>
      <c r="F4419" s="1">
        <v>39523</v>
      </c>
      <c r="G4419" s="1">
        <v>39600</v>
      </c>
      <c r="H4419" s="3">
        <f>G4419-F4419</f>
        <v>77</v>
      </c>
      <c r="I4419" s="3">
        <f>IF(H4419&lt;=60,1,IF(H4419&lt;=150,2,3))</f>
        <v>2</v>
      </c>
      <c r="J4419">
        <v>42.9</v>
      </c>
      <c r="K4419">
        <v>2.97</v>
      </c>
      <c r="L4419">
        <v>2.87</v>
      </c>
      <c r="M4419">
        <v>48</v>
      </c>
      <c r="N4419">
        <f>LOG(M4419/100,2)+3</f>
        <v>1.9411063109464315</v>
      </c>
      <c r="O4419">
        <f>INDEX(lehmad!B$2:B$412,MATCH(klypsid!$B4419,lehmad!$A$2:$A$412,0))</f>
        <v>38825</v>
      </c>
      <c r="P4419">
        <f>INDEX(lehmad!D$2:D$412,MATCH(klypsid!$B4419,lehmad!$A$2:$A$412,0))</f>
        <v>112</v>
      </c>
      <c r="Q4419">
        <f>INDEX(lehmad!E$2:E$412,MATCH(klypsid!$B4419,lehmad!$A$2:$A$412,0))</f>
        <v>1</v>
      </c>
      <c r="R4419" t="str">
        <f>INDEX(lehmad!F$2:F$412,MATCH(klypsid!$B4419,lehmad!$A$2:$A$412,0))</f>
        <v>LANCELOT-ET</v>
      </c>
      <c r="S4419">
        <f>INDEX(lehmad!H$2:H$412,MATCH(klypsid!$B4419,lehmad!$A$2:$A$412,0))</f>
        <v>126</v>
      </c>
      <c r="T4419">
        <f>INDEX(lehmad!K$2:K$412,MATCH(klypsid!$B4419,lehmad!$A$2:$A$412,0))</f>
        <v>122</v>
      </c>
      <c r="U4419" s="4">
        <f t="shared" ref="U4419:U4482" si="138">IF(AND(A4419=A4418,D4419=D4418),U4418+1,1)</f>
        <v>3</v>
      </c>
      <c r="V4419">
        <f t="shared" ref="V4419:V4482" si="139">IF(AND(A4419=A4418,D4419=D4418),G4419-G4418,G4419-F4419)</f>
        <v>28</v>
      </c>
    </row>
    <row r="4420" spans="1:22" x14ac:dyDescent="0.25">
      <c r="A4420">
        <v>3954</v>
      </c>
      <c r="B4420" t="str">
        <f>"E"&amp;A4420</f>
        <v>E3954</v>
      </c>
      <c r="C4420" t="s">
        <v>22</v>
      </c>
      <c r="D4420">
        <v>1</v>
      </c>
      <c r="E4420">
        <f>IF(D4420&lt;4,D4420,4)</f>
        <v>1</v>
      </c>
      <c r="F4420" s="1">
        <v>39523</v>
      </c>
      <c r="G4420" s="1">
        <v>39631</v>
      </c>
      <c r="H4420" s="3">
        <f>G4420-F4420</f>
        <v>108</v>
      </c>
      <c r="I4420" s="3">
        <f>IF(H4420&lt;=60,1,IF(H4420&lt;=150,2,3))</f>
        <v>2</v>
      </c>
      <c r="J4420">
        <v>49.4</v>
      </c>
      <c r="K4420">
        <v>3.55</v>
      </c>
      <c r="L4420">
        <v>3.12</v>
      </c>
      <c r="M4420">
        <v>33</v>
      </c>
      <c r="N4420">
        <f>LOG(M4420/100,2)+3</f>
        <v>1.4005379295837288</v>
      </c>
      <c r="O4420">
        <f>INDEX(lehmad!B$2:B$412,MATCH(klypsid!$B4420,lehmad!$A$2:$A$412,0))</f>
        <v>38825</v>
      </c>
      <c r="P4420">
        <f>INDEX(lehmad!D$2:D$412,MATCH(klypsid!$B4420,lehmad!$A$2:$A$412,0))</f>
        <v>112</v>
      </c>
      <c r="Q4420">
        <f>INDEX(lehmad!E$2:E$412,MATCH(klypsid!$B4420,lehmad!$A$2:$A$412,0))</f>
        <v>1</v>
      </c>
      <c r="R4420" t="str">
        <f>INDEX(lehmad!F$2:F$412,MATCH(klypsid!$B4420,lehmad!$A$2:$A$412,0))</f>
        <v>LANCELOT-ET</v>
      </c>
      <c r="S4420">
        <f>INDEX(lehmad!H$2:H$412,MATCH(klypsid!$B4420,lehmad!$A$2:$A$412,0))</f>
        <v>126</v>
      </c>
      <c r="T4420">
        <f>INDEX(lehmad!K$2:K$412,MATCH(klypsid!$B4420,lehmad!$A$2:$A$412,0))</f>
        <v>122</v>
      </c>
      <c r="U4420" s="4">
        <f t="shared" si="138"/>
        <v>4</v>
      </c>
      <c r="V4420">
        <f t="shared" si="139"/>
        <v>31</v>
      </c>
    </row>
    <row r="4421" spans="1:22" x14ac:dyDescent="0.25">
      <c r="A4421">
        <v>3954</v>
      </c>
      <c r="B4421" t="str">
        <f>"E"&amp;A4421</f>
        <v>E3954</v>
      </c>
      <c r="C4421" t="s">
        <v>22</v>
      </c>
      <c r="D4421">
        <v>1</v>
      </c>
      <c r="E4421">
        <f>IF(D4421&lt;4,D4421,4)</f>
        <v>1</v>
      </c>
      <c r="F4421" s="1">
        <v>39523</v>
      </c>
      <c r="G4421" s="1">
        <v>39663</v>
      </c>
      <c r="H4421" s="3">
        <f>G4421-F4421</f>
        <v>140</v>
      </c>
      <c r="I4421" s="3">
        <f>IF(H4421&lt;=60,1,IF(H4421&lt;=150,2,3))</f>
        <v>2</v>
      </c>
      <c r="J4421">
        <v>42.3</v>
      </c>
      <c r="K4421">
        <v>4.55</v>
      </c>
      <c r="L4421">
        <v>3.1</v>
      </c>
      <c r="M4421">
        <v>156</v>
      </c>
      <c r="N4421">
        <f>LOG(M4421/100,2)+3</f>
        <v>3.6415460290875239</v>
      </c>
      <c r="O4421">
        <f>INDEX(lehmad!B$2:B$412,MATCH(klypsid!$B4421,lehmad!$A$2:$A$412,0))</f>
        <v>38825</v>
      </c>
      <c r="P4421">
        <f>INDEX(lehmad!D$2:D$412,MATCH(klypsid!$B4421,lehmad!$A$2:$A$412,0))</f>
        <v>112</v>
      </c>
      <c r="Q4421">
        <f>INDEX(lehmad!E$2:E$412,MATCH(klypsid!$B4421,lehmad!$A$2:$A$412,0))</f>
        <v>1</v>
      </c>
      <c r="R4421" t="str">
        <f>INDEX(lehmad!F$2:F$412,MATCH(klypsid!$B4421,lehmad!$A$2:$A$412,0))</f>
        <v>LANCELOT-ET</v>
      </c>
      <c r="S4421">
        <f>INDEX(lehmad!H$2:H$412,MATCH(klypsid!$B4421,lehmad!$A$2:$A$412,0))</f>
        <v>126</v>
      </c>
      <c r="T4421">
        <f>INDEX(lehmad!K$2:K$412,MATCH(klypsid!$B4421,lehmad!$A$2:$A$412,0))</f>
        <v>122</v>
      </c>
      <c r="U4421" s="4">
        <f t="shared" si="138"/>
        <v>5</v>
      </c>
      <c r="V4421">
        <f t="shared" si="139"/>
        <v>32</v>
      </c>
    </row>
    <row r="4422" spans="1:22" x14ac:dyDescent="0.25">
      <c r="A4422">
        <v>3954</v>
      </c>
      <c r="B4422" t="str">
        <f>"E"&amp;A4422</f>
        <v>E3954</v>
      </c>
      <c r="C4422" t="s">
        <v>22</v>
      </c>
      <c r="D4422">
        <v>1</v>
      </c>
      <c r="E4422">
        <f>IF(D4422&lt;4,D4422,4)</f>
        <v>1</v>
      </c>
      <c r="F4422" s="1">
        <v>39523</v>
      </c>
      <c r="G4422" s="1">
        <v>39693</v>
      </c>
      <c r="H4422" s="3">
        <f>G4422-F4422</f>
        <v>170</v>
      </c>
      <c r="I4422" s="3">
        <f>IF(H4422&lt;=60,1,IF(H4422&lt;=150,2,3))</f>
        <v>3</v>
      </c>
      <c r="J4422">
        <v>42.6</v>
      </c>
      <c r="K4422">
        <v>4.1100000000000003</v>
      </c>
      <c r="L4422">
        <v>3.21</v>
      </c>
      <c r="M4422">
        <v>60</v>
      </c>
      <c r="N4422">
        <f>LOG(M4422/100,2)+3</f>
        <v>2.2630344058337939</v>
      </c>
      <c r="O4422">
        <f>INDEX(lehmad!B$2:B$412,MATCH(klypsid!$B4422,lehmad!$A$2:$A$412,0))</f>
        <v>38825</v>
      </c>
      <c r="P4422">
        <f>INDEX(lehmad!D$2:D$412,MATCH(klypsid!$B4422,lehmad!$A$2:$A$412,0))</f>
        <v>112</v>
      </c>
      <c r="Q4422">
        <f>INDEX(lehmad!E$2:E$412,MATCH(klypsid!$B4422,lehmad!$A$2:$A$412,0))</f>
        <v>1</v>
      </c>
      <c r="R4422" t="str">
        <f>INDEX(lehmad!F$2:F$412,MATCH(klypsid!$B4422,lehmad!$A$2:$A$412,0))</f>
        <v>LANCELOT-ET</v>
      </c>
      <c r="S4422">
        <f>INDEX(lehmad!H$2:H$412,MATCH(klypsid!$B4422,lehmad!$A$2:$A$412,0))</f>
        <v>126</v>
      </c>
      <c r="T4422">
        <f>INDEX(lehmad!K$2:K$412,MATCH(klypsid!$B4422,lehmad!$A$2:$A$412,0))</f>
        <v>122</v>
      </c>
      <c r="U4422" s="4">
        <f t="shared" si="138"/>
        <v>6</v>
      </c>
      <c r="V4422">
        <f t="shared" si="139"/>
        <v>30</v>
      </c>
    </row>
    <row r="4423" spans="1:22" x14ac:dyDescent="0.25">
      <c r="A4423">
        <v>3954</v>
      </c>
      <c r="B4423" t="str">
        <f>"E"&amp;A4423</f>
        <v>E3954</v>
      </c>
      <c r="C4423" t="s">
        <v>22</v>
      </c>
      <c r="D4423">
        <v>1</v>
      </c>
      <c r="E4423">
        <f>IF(D4423&lt;4,D4423,4)</f>
        <v>1</v>
      </c>
      <c r="F4423" s="1">
        <v>39523</v>
      </c>
      <c r="G4423" s="1">
        <v>39722</v>
      </c>
      <c r="H4423" s="3">
        <f>G4423-F4423</f>
        <v>199</v>
      </c>
      <c r="I4423" s="3">
        <f>IF(H4423&lt;=60,1,IF(H4423&lt;=150,2,3))</f>
        <v>3</v>
      </c>
      <c r="J4423">
        <v>37.799999999999997</v>
      </c>
      <c r="K4423">
        <v>3.24</v>
      </c>
      <c r="L4423">
        <v>3.73</v>
      </c>
      <c r="M4423">
        <v>45</v>
      </c>
      <c r="N4423">
        <f>LOG(M4423/100,2)+3</f>
        <v>1.84799690655495</v>
      </c>
      <c r="O4423">
        <f>INDEX(lehmad!B$2:B$412,MATCH(klypsid!$B4423,lehmad!$A$2:$A$412,0))</f>
        <v>38825</v>
      </c>
      <c r="P4423">
        <f>INDEX(lehmad!D$2:D$412,MATCH(klypsid!$B4423,lehmad!$A$2:$A$412,0))</f>
        <v>112</v>
      </c>
      <c r="Q4423">
        <f>INDEX(lehmad!E$2:E$412,MATCH(klypsid!$B4423,lehmad!$A$2:$A$412,0))</f>
        <v>1</v>
      </c>
      <c r="R4423" t="str">
        <f>INDEX(lehmad!F$2:F$412,MATCH(klypsid!$B4423,lehmad!$A$2:$A$412,0))</f>
        <v>LANCELOT-ET</v>
      </c>
      <c r="S4423">
        <f>INDEX(lehmad!H$2:H$412,MATCH(klypsid!$B4423,lehmad!$A$2:$A$412,0))</f>
        <v>126</v>
      </c>
      <c r="T4423">
        <f>INDEX(lehmad!K$2:K$412,MATCH(klypsid!$B4423,lehmad!$A$2:$A$412,0))</f>
        <v>122</v>
      </c>
      <c r="U4423" s="4">
        <f t="shared" si="138"/>
        <v>7</v>
      </c>
      <c r="V4423">
        <f t="shared" si="139"/>
        <v>29</v>
      </c>
    </row>
    <row r="4424" spans="1:22" x14ac:dyDescent="0.25">
      <c r="A4424">
        <v>3954</v>
      </c>
      <c r="B4424" t="str">
        <f>"E"&amp;A4424</f>
        <v>E3954</v>
      </c>
      <c r="C4424" t="s">
        <v>22</v>
      </c>
      <c r="D4424">
        <v>1</v>
      </c>
      <c r="E4424">
        <f>IF(D4424&lt;4,D4424,4)</f>
        <v>1</v>
      </c>
      <c r="F4424" s="1">
        <v>39523</v>
      </c>
      <c r="G4424" s="1">
        <v>39754</v>
      </c>
      <c r="H4424" s="3">
        <f>G4424-F4424</f>
        <v>231</v>
      </c>
      <c r="I4424" s="3">
        <f>IF(H4424&lt;=60,1,IF(H4424&lt;=150,2,3))</f>
        <v>3</v>
      </c>
      <c r="J4424">
        <v>35</v>
      </c>
      <c r="K4424">
        <v>2.37</v>
      </c>
      <c r="L4424">
        <v>3.86</v>
      </c>
      <c r="M4424">
        <v>111</v>
      </c>
      <c r="N4424">
        <f>LOG(M4424/100,2)+3</f>
        <v>3.1505596765753814</v>
      </c>
      <c r="O4424">
        <f>INDEX(lehmad!B$2:B$412,MATCH(klypsid!$B4424,lehmad!$A$2:$A$412,0))</f>
        <v>38825</v>
      </c>
      <c r="P4424">
        <f>INDEX(lehmad!D$2:D$412,MATCH(klypsid!$B4424,lehmad!$A$2:$A$412,0))</f>
        <v>112</v>
      </c>
      <c r="Q4424">
        <f>INDEX(lehmad!E$2:E$412,MATCH(klypsid!$B4424,lehmad!$A$2:$A$412,0))</f>
        <v>1</v>
      </c>
      <c r="R4424" t="str">
        <f>INDEX(lehmad!F$2:F$412,MATCH(klypsid!$B4424,lehmad!$A$2:$A$412,0))</f>
        <v>LANCELOT-ET</v>
      </c>
      <c r="S4424">
        <f>INDEX(lehmad!H$2:H$412,MATCH(klypsid!$B4424,lehmad!$A$2:$A$412,0))</f>
        <v>126</v>
      </c>
      <c r="T4424">
        <f>INDEX(lehmad!K$2:K$412,MATCH(klypsid!$B4424,lehmad!$A$2:$A$412,0))</f>
        <v>122</v>
      </c>
      <c r="U4424" s="4">
        <f t="shared" si="138"/>
        <v>8</v>
      </c>
      <c r="V4424">
        <f t="shared" si="139"/>
        <v>32</v>
      </c>
    </row>
    <row r="4425" spans="1:22" x14ac:dyDescent="0.25">
      <c r="A4425">
        <v>3954</v>
      </c>
      <c r="B4425" t="str">
        <f>"E"&amp;A4425</f>
        <v>E3954</v>
      </c>
      <c r="C4425" t="s">
        <v>22</v>
      </c>
      <c r="D4425">
        <v>1</v>
      </c>
      <c r="E4425">
        <f>IF(D4425&lt;4,D4425,4)</f>
        <v>1</v>
      </c>
      <c r="F4425" s="1">
        <v>39523</v>
      </c>
      <c r="G4425" s="1">
        <v>39783</v>
      </c>
      <c r="H4425" s="3">
        <f>G4425-F4425</f>
        <v>260</v>
      </c>
      <c r="I4425" s="3">
        <f>IF(H4425&lt;=60,1,IF(H4425&lt;=150,2,3))</f>
        <v>3</v>
      </c>
      <c r="J4425">
        <v>31.8</v>
      </c>
      <c r="K4425">
        <v>3.77</v>
      </c>
      <c r="L4425">
        <v>4.03</v>
      </c>
      <c r="M4425">
        <v>162</v>
      </c>
      <c r="N4425">
        <f>LOG(M4425/100,2)+3</f>
        <v>3.6959938131098999</v>
      </c>
      <c r="O4425">
        <f>INDEX(lehmad!B$2:B$412,MATCH(klypsid!$B4425,lehmad!$A$2:$A$412,0))</f>
        <v>38825</v>
      </c>
      <c r="P4425">
        <f>INDEX(lehmad!D$2:D$412,MATCH(klypsid!$B4425,lehmad!$A$2:$A$412,0))</f>
        <v>112</v>
      </c>
      <c r="Q4425">
        <f>INDEX(lehmad!E$2:E$412,MATCH(klypsid!$B4425,lehmad!$A$2:$A$412,0))</f>
        <v>1</v>
      </c>
      <c r="R4425" t="str">
        <f>INDEX(lehmad!F$2:F$412,MATCH(klypsid!$B4425,lehmad!$A$2:$A$412,0))</f>
        <v>LANCELOT-ET</v>
      </c>
      <c r="S4425">
        <f>INDEX(lehmad!H$2:H$412,MATCH(klypsid!$B4425,lehmad!$A$2:$A$412,0))</f>
        <v>126</v>
      </c>
      <c r="T4425">
        <f>INDEX(lehmad!K$2:K$412,MATCH(klypsid!$B4425,lehmad!$A$2:$A$412,0))</f>
        <v>122</v>
      </c>
      <c r="U4425" s="4">
        <f t="shared" si="138"/>
        <v>9</v>
      </c>
      <c r="V4425">
        <f t="shared" si="139"/>
        <v>29</v>
      </c>
    </row>
    <row r="4426" spans="1:22" x14ac:dyDescent="0.25">
      <c r="A4426">
        <v>3954</v>
      </c>
      <c r="B4426" t="str">
        <f>"E"&amp;A4426</f>
        <v>E3954</v>
      </c>
      <c r="C4426" t="s">
        <v>22</v>
      </c>
      <c r="D4426">
        <v>1</v>
      </c>
      <c r="E4426">
        <f>IF(D4426&lt;4,D4426,4)</f>
        <v>1</v>
      </c>
      <c r="F4426" s="1">
        <v>39523</v>
      </c>
      <c r="G4426" s="1">
        <v>39817</v>
      </c>
      <c r="H4426" s="3">
        <f>G4426-F4426</f>
        <v>294</v>
      </c>
      <c r="I4426" s="3">
        <f>IF(H4426&lt;=60,1,IF(H4426&lt;=150,2,3))</f>
        <v>3</v>
      </c>
      <c r="J4426">
        <v>38.6</v>
      </c>
      <c r="K4426">
        <v>3.99</v>
      </c>
      <c r="L4426">
        <v>3.53</v>
      </c>
      <c r="M4426">
        <v>119</v>
      </c>
      <c r="N4426">
        <f>LOG(M4426/100,2)+3</f>
        <v>3.2509615735332189</v>
      </c>
      <c r="O4426">
        <f>INDEX(lehmad!B$2:B$412,MATCH(klypsid!$B4426,lehmad!$A$2:$A$412,0))</f>
        <v>38825</v>
      </c>
      <c r="P4426">
        <f>INDEX(lehmad!D$2:D$412,MATCH(klypsid!$B4426,lehmad!$A$2:$A$412,0))</f>
        <v>112</v>
      </c>
      <c r="Q4426">
        <f>INDEX(lehmad!E$2:E$412,MATCH(klypsid!$B4426,lehmad!$A$2:$A$412,0))</f>
        <v>1</v>
      </c>
      <c r="R4426" t="str">
        <f>INDEX(lehmad!F$2:F$412,MATCH(klypsid!$B4426,lehmad!$A$2:$A$412,0))</f>
        <v>LANCELOT-ET</v>
      </c>
      <c r="S4426">
        <f>INDEX(lehmad!H$2:H$412,MATCH(klypsid!$B4426,lehmad!$A$2:$A$412,0))</f>
        <v>126</v>
      </c>
      <c r="T4426">
        <f>INDEX(lehmad!K$2:K$412,MATCH(klypsid!$B4426,lehmad!$A$2:$A$412,0))</f>
        <v>122</v>
      </c>
      <c r="U4426" s="4">
        <f t="shared" si="138"/>
        <v>10</v>
      </c>
      <c r="V4426">
        <f t="shared" si="139"/>
        <v>34</v>
      </c>
    </row>
    <row r="4427" spans="1:22" x14ac:dyDescent="0.25">
      <c r="A4427">
        <v>3954</v>
      </c>
      <c r="B4427" t="str">
        <f>"E"&amp;A4427</f>
        <v>E3954</v>
      </c>
      <c r="C4427" t="s">
        <v>22</v>
      </c>
      <c r="D4427">
        <v>1</v>
      </c>
      <c r="E4427">
        <f>IF(D4427&lt;4,D4427,4)</f>
        <v>1</v>
      </c>
      <c r="F4427" s="1">
        <v>39523</v>
      </c>
      <c r="G4427" s="1">
        <v>39845</v>
      </c>
      <c r="H4427" s="3">
        <f>G4427-F4427</f>
        <v>322</v>
      </c>
      <c r="I4427" s="3">
        <f>IF(H4427&lt;=60,1,IF(H4427&lt;=150,2,3))</f>
        <v>3</v>
      </c>
      <c r="J4427">
        <v>18.399999999999999</v>
      </c>
      <c r="K4427">
        <v>3.52</v>
      </c>
      <c r="L4427">
        <v>3.95</v>
      </c>
      <c r="M4427">
        <v>71</v>
      </c>
      <c r="N4427">
        <f>LOG(M4427/100,2)+3</f>
        <v>2.5058909297299574</v>
      </c>
      <c r="O4427">
        <f>INDEX(lehmad!B$2:B$412,MATCH(klypsid!$B4427,lehmad!$A$2:$A$412,0))</f>
        <v>38825</v>
      </c>
      <c r="P4427">
        <f>INDEX(lehmad!D$2:D$412,MATCH(klypsid!$B4427,lehmad!$A$2:$A$412,0))</f>
        <v>112</v>
      </c>
      <c r="Q4427">
        <f>INDEX(lehmad!E$2:E$412,MATCH(klypsid!$B4427,lehmad!$A$2:$A$412,0))</f>
        <v>1</v>
      </c>
      <c r="R4427" t="str">
        <f>INDEX(lehmad!F$2:F$412,MATCH(klypsid!$B4427,lehmad!$A$2:$A$412,0))</f>
        <v>LANCELOT-ET</v>
      </c>
      <c r="S4427">
        <f>INDEX(lehmad!H$2:H$412,MATCH(klypsid!$B4427,lehmad!$A$2:$A$412,0))</f>
        <v>126</v>
      </c>
      <c r="T4427">
        <f>INDEX(lehmad!K$2:K$412,MATCH(klypsid!$B4427,lehmad!$A$2:$A$412,0))</f>
        <v>122</v>
      </c>
      <c r="U4427" s="4">
        <f t="shared" si="138"/>
        <v>11</v>
      </c>
      <c r="V4427">
        <f t="shared" si="139"/>
        <v>28</v>
      </c>
    </row>
    <row r="4428" spans="1:22" x14ac:dyDescent="0.25">
      <c r="A4428">
        <v>3954</v>
      </c>
      <c r="B4428" t="str">
        <f>"E"&amp;A4428</f>
        <v>E3954</v>
      </c>
      <c r="C4428" t="s">
        <v>22</v>
      </c>
      <c r="D4428">
        <v>1</v>
      </c>
      <c r="E4428">
        <f>IF(D4428&lt;4,D4428,4)</f>
        <v>1</v>
      </c>
      <c r="F4428" s="1">
        <v>39523</v>
      </c>
      <c r="G4428" s="1">
        <v>39875</v>
      </c>
      <c r="H4428" s="3">
        <f>G4428-F4428</f>
        <v>352</v>
      </c>
      <c r="I4428" s="3">
        <f>IF(H4428&lt;=60,1,IF(H4428&lt;=150,2,3))</f>
        <v>3</v>
      </c>
      <c r="J4428">
        <v>20.2</v>
      </c>
      <c r="K4428">
        <v>3.96</v>
      </c>
      <c r="L4428">
        <v>3.93</v>
      </c>
      <c r="M4428">
        <v>79</v>
      </c>
      <c r="N4428">
        <f>LOG(M4428/100,2)+3</f>
        <v>2.6599245584023783</v>
      </c>
      <c r="O4428">
        <f>INDEX(lehmad!B$2:B$412,MATCH(klypsid!$B4428,lehmad!$A$2:$A$412,0))</f>
        <v>38825</v>
      </c>
      <c r="P4428">
        <f>INDEX(lehmad!D$2:D$412,MATCH(klypsid!$B4428,lehmad!$A$2:$A$412,0))</f>
        <v>112</v>
      </c>
      <c r="Q4428">
        <f>INDEX(lehmad!E$2:E$412,MATCH(klypsid!$B4428,lehmad!$A$2:$A$412,0))</f>
        <v>1</v>
      </c>
      <c r="R4428" t="str">
        <f>INDEX(lehmad!F$2:F$412,MATCH(klypsid!$B4428,lehmad!$A$2:$A$412,0))</f>
        <v>LANCELOT-ET</v>
      </c>
      <c r="S4428">
        <f>INDEX(lehmad!H$2:H$412,MATCH(klypsid!$B4428,lehmad!$A$2:$A$412,0))</f>
        <v>126</v>
      </c>
      <c r="T4428">
        <f>INDEX(lehmad!K$2:K$412,MATCH(klypsid!$B4428,lehmad!$A$2:$A$412,0))</f>
        <v>122</v>
      </c>
      <c r="U4428" s="4">
        <f t="shared" si="138"/>
        <v>12</v>
      </c>
      <c r="V4428">
        <f t="shared" si="139"/>
        <v>30</v>
      </c>
    </row>
    <row r="4429" spans="1:22" x14ac:dyDescent="0.25">
      <c r="A4429">
        <v>3954</v>
      </c>
      <c r="B4429" t="str">
        <f>"E"&amp;A4429</f>
        <v>E3954</v>
      </c>
      <c r="C4429" t="s">
        <v>22</v>
      </c>
      <c r="D4429">
        <v>1</v>
      </c>
      <c r="E4429">
        <f>IF(D4429&lt;4,D4429,4)</f>
        <v>1</v>
      </c>
      <c r="F4429" s="1">
        <v>39523</v>
      </c>
      <c r="G4429" s="1">
        <v>39908</v>
      </c>
      <c r="H4429" s="3">
        <f>G4429-F4429</f>
        <v>385</v>
      </c>
      <c r="I4429" s="3">
        <f>IF(H4429&lt;=60,1,IF(H4429&lt;=150,2,3))</f>
        <v>3</v>
      </c>
      <c r="J4429">
        <v>8.1</v>
      </c>
      <c r="K4429">
        <v>3.85</v>
      </c>
      <c r="L4429">
        <v>4.32</v>
      </c>
      <c r="M4429">
        <v>437</v>
      </c>
      <c r="N4429">
        <f>LOG(M4429/100,2)+3</f>
        <v>5.1276332797258739</v>
      </c>
      <c r="O4429">
        <f>INDEX(lehmad!B$2:B$412,MATCH(klypsid!$B4429,lehmad!$A$2:$A$412,0))</f>
        <v>38825</v>
      </c>
      <c r="P4429">
        <f>INDEX(lehmad!D$2:D$412,MATCH(klypsid!$B4429,lehmad!$A$2:$A$412,0))</f>
        <v>112</v>
      </c>
      <c r="Q4429">
        <f>INDEX(lehmad!E$2:E$412,MATCH(klypsid!$B4429,lehmad!$A$2:$A$412,0))</f>
        <v>1</v>
      </c>
      <c r="R4429" t="str">
        <f>INDEX(lehmad!F$2:F$412,MATCH(klypsid!$B4429,lehmad!$A$2:$A$412,0))</f>
        <v>LANCELOT-ET</v>
      </c>
      <c r="S4429">
        <f>INDEX(lehmad!H$2:H$412,MATCH(klypsid!$B4429,lehmad!$A$2:$A$412,0))</f>
        <v>126</v>
      </c>
      <c r="T4429">
        <f>INDEX(lehmad!K$2:K$412,MATCH(klypsid!$B4429,lehmad!$A$2:$A$412,0))</f>
        <v>122</v>
      </c>
      <c r="U4429" s="4">
        <f t="shared" si="138"/>
        <v>13</v>
      </c>
      <c r="V4429">
        <f t="shared" si="139"/>
        <v>33</v>
      </c>
    </row>
    <row r="4430" spans="1:22" x14ac:dyDescent="0.25">
      <c r="A4430">
        <v>3956</v>
      </c>
      <c r="B4430" t="str">
        <f>"E"&amp;A4430</f>
        <v>E3956</v>
      </c>
      <c r="C4430" t="s">
        <v>22</v>
      </c>
      <c r="D4430">
        <v>1</v>
      </c>
      <c r="E4430">
        <f>IF(D4430&lt;4,D4430,4)</f>
        <v>1</v>
      </c>
      <c r="F4430" s="1">
        <v>39616</v>
      </c>
      <c r="G4430" s="1">
        <v>39631</v>
      </c>
      <c r="H4430" s="3">
        <f>G4430-F4430</f>
        <v>15</v>
      </c>
      <c r="I4430" s="3">
        <f>IF(H4430&lt;=60,1,IF(H4430&lt;=150,2,3))</f>
        <v>1</v>
      </c>
      <c r="J4430">
        <v>33.6</v>
      </c>
      <c r="K4430">
        <v>4.12</v>
      </c>
      <c r="L4430">
        <v>3.57</v>
      </c>
      <c r="M4430">
        <v>39</v>
      </c>
      <c r="N4430">
        <f>LOG(M4430/100,2)+3</f>
        <v>1.6415460290875237</v>
      </c>
      <c r="O4430">
        <f>INDEX(lehmad!B$2:B$412,MATCH(klypsid!$B4430,lehmad!$A$2:$A$412,0))</f>
        <v>38828</v>
      </c>
      <c r="P4430">
        <f>INDEX(lehmad!D$2:D$412,MATCH(klypsid!$B4430,lehmad!$A$2:$A$412,0))</f>
        <v>97</v>
      </c>
      <c r="Q4430">
        <f>INDEX(lehmad!E$2:E$412,MATCH(klypsid!$B4430,lehmad!$A$2:$A$412,0))</f>
        <v>1</v>
      </c>
      <c r="R4430" t="str">
        <f>INDEX(lehmad!F$2:F$412,MATCH(klypsid!$B4430,lehmad!$A$2:$A$412,0))</f>
        <v>LANCELOT-ET</v>
      </c>
      <c r="S4430">
        <f>INDEX(lehmad!H$2:H$412,MATCH(klypsid!$B4430,lehmad!$A$2:$A$412,0))</f>
        <v>126</v>
      </c>
      <c r="T4430">
        <f>INDEX(lehmad!K$2:K$412,MATCH(klypsid!$B4430,lehmad!$A$2:$A$412,0))</f>
        <v>122</v>
      </c>
      <c r="U4430" s="4">
        <f t="shared" si="138"/>
        <v>1</v>
      </c>
      <c r="V4430">
        <f t="shared" si="139"/>
        <v>15</v>
      </c>
    </row>
    <row r="4431" spans="1:22" x14ac:dyDescent="0.25">
      <c r="A4431">
        <v>3956</v>
      </c>
      <c r="B4431" t="str">
        <f>"E"&amp;A4431</f>
        <v>E3956</v>
      </c>
      <c r="C4431" t="s">
        <v>22</v>
      </c>
      <c r="D4431">
        <v>1</v>
      </c>
      <c r="E4431">
        <f>IF(D4431&lt;4,D4431,4)</f>
        <v>1</v>
      </c>
      <c r="F4431" s="1">
        <v>39616</v>
      </c>
      <c r="G4431" s="1">
        <v>39663</v>
      </c>
      <c r="H4431" s="3">
        <f>G4431-F4431</f>
        <v>47</v>
      </c>
      <c r="I4431" s="3">
        <f>IF(H4431&lt;=60,1,IF(H4431&lt;=150,2,3))</f>
        <v>1</v>
      </c>
      <c r="J4431">
        <v>39.1</v>
      </c>
      <c r="K4431">
        <v>4.05</v>
      </c>
      <c r="L4431">
        <v>3.15</v>
      </c>
      <c r="M4431">
        <v>87</v>
      </c>
      <c r="N4431">
        <f>LOG(M4431/100,2)+3</f>
        <v>2.7990873060740036</v>
      </c>
      <c r="O4431">
        <f>INDEX(lehmad!B$2:B$412,MATCH(klypsid!$B4431,lehmad!$A$2:$A$412,0))</f>
        <v>38828</v>
      </c>
      <c r="P4431">
        <f>INDEX(lehmad!D$2:D$412,MATCH(klypsid!$B4431,lehmad!$A$2:$A$412,0))</f>
        <v>97</v>
      </c>
      <c r="Q4431">
        <f>INDEX(lehmad!E$2:E$412,MATCH(klypsid!$B4431,lehmad!$A$2:$A$412,0))</f>
        <v>1</v>
      </c>
      <c r="R4431" t="str">
        <f>INDEX(lehmad!F$2:F$412,MATCH(klypsid!$B4431,lehmad!$A$2:$A$412,0))</f>
        <v>LANCELOT-ET</v>
      </c>
      <c r="S4431">
        <f>INDEX(lehmad!H$2:H$412,MATCH(klypsid!$B4431,lehmad!$A$2:$A$412,0))</f>
        <v>126</v>
      </c>
      <c r="T4431">
        <f>INDEX(lehmad!K$2:K$412,MATCH(klypsid!$B4431,lehmad!$A$2:$A$412,0))</f>
        <v>122</v>
      </c>
      <c r="U4431" s="4">
        <f t="shared" si="138"/>
        <v>2</v>
      </c>
      <c r="V4431">
        <f t="shared" si="139"/>
        <v>32</v>
      </c>
    </row>
    <row r="4432" spans="1:22" x14ac:dyDescent="0.25">
      <c r="A4432">
        <v>3956</v>
      </c>
      <c r="B4432" t="str">
        <f>"E"&amp;A4432</f>
        <v>E3956</v>
      </c>
      <c r="C4432" t="s">
        <v>22</v>
      </c>
      <c r="D4432">
        <v>1</v>
      </c>
      <c r="E4432">
        <f>IF(D4432&lt;4,D4432,4)</f>
        <v>1</v>
      </c>
      <c r="F4432" s="1">
        <v>39616</v>
      </c>
      <c r="G4432" s="1">
        <v>39693</v>
      </c>
      <c r="H4432" s="3">
        <f>G4432-F4432</f>
        <v>77</v>
      </c>
      <c r="I4432" s="3">
        <f>IF(H4432&lt;=60,1,IF(H4432&lt;=150,2,3))</f>
        <v>2</v>
      </c>
      <c r="J4432">
        <v>32</v>
      </c>
      <c r="K4432">
        <v>5.58</v>
      </c>
      <c r="L4432">
        <v>3.31</v>
      </c>
      <c r="M4432">
        <v>2909</v>
      </c>
      <c r="N4432">
        <f>LOG(M4432/100,2)+3</f>
        <v>7.8624513913255818</v>
      </c>
      <c r="O4432">
        <f>INDEX(lehmad!B$2:B$412,MATCH(klypsid!$B4432,lehmad!$A$2:$A$412,0))</f>
        <v>38828</v>
      </c>
      <c r="P4432">
        <f>INDEX(lehmad!D$2:D$412,MATCH(klypsid!$B4432,lehmad!$A$2:$A$412,0))</f>
        <v>97</v>
      </c>
      <c r="Q4432">
        <f>INDEX(lehmad!E$2:E$412,MATCH(klypsid!$B4432,lehmad!$A$2:$A$412,0))</f>
        <v>1</v>
      </c>
      <c r="R4432" t="str">
        <f>INDEX(lehmad!F$2:F$412,MATCH(klypsid!$B4432,lehmad!$A$2:$A$412,0))</f>
        <v>LANCELOT-ET</v>
      </c>
      <c r="S4432">
        <f>INDEX(lehmad!H$2:H$412,MATCH(klypsid!$B4432,lehmad!$A$2:$A$412,0))</f>
        <v>126</v>
      </c>
      <c r="T4432">
        <f>INDEX(lehmad!K$2:K$412,MATCH(klypsid!$B4432,lehmad!$A$2:$A$412,0))</f>
        <v>122</v>
      </c>
      <c r="U4432" s="4">
        <f t="shared" si="138"/>
        <v>3</v>
      </c>
      <c r="V4432">
        <f t="shared" si="139"/>
        <v>30</v>
      </c>
    </row>
    <row r="4433" spans="1:22" x14ac:dyDescent="0.25">
      <c r="A4433">
        <v>3956</v>
      </c>
      <c r="B4433" t="str">
        <f>"E"&amp;A4433</f>
        <v>E3956</v>
      </c>
      <c r="C4433" t="s">
        <v>22</v>
      </c>
      <c r="D4433">
        <v>1</v>
      </c>
      <c r="E4433">
        <f>IF(D4433&lt;4,D4433,4)</f>
        <v>1</v>
      </c>
      <c r="F4433" s="1">
        <v>39616</v>
      </c>
      <c r="G4433" s="1">
        <v>39722</v>
      </c>
      <c r="H4433" s="3">
        <f>G4433-F4433</f>
        <v>106</v>
      </c>
      <c r="I4433" s="3">
        <f>IF(H4433&lt;=60,1,IF(H4433&lt;=150,2,3))</f>
        <v>2</v>
      </c>
      <c r="J4433">
        <v>23</v>
      </c>
      <c r="K4433">
        <v>5.35</v>
      </c>
      <c r="L4433">
        <v>3.46</v>
      </c>
      <c r="M4433">
        <v>24</v>
      </c>
      <c r="N4433">
        <f>LOG(M4433/100,2)+3</f>
        <v>0.94110631094643127</v>
      </c>
      <c r="O4433">
        <f>INDEX(lehmad!B$2:B$412,MATCH(klypsid!$B4433,lehmad!$A$2:$A$412,0))</f>
        <v>38828</v>
      </c>
      <c r="P4433">
        <f>INDEX(lehmad!D$2:D$412,MATCH(klypsid!$B4433,lehmad!$A$2:$A$412,0))</f>
        <v>97</v>
      </c>
      <c r="Q4433">
        <f>INDEX(lehmad!E$2:E$412,MATCH(klypsid!$B4433,lehmad!$A$2:$A$412,0))</f>
        <v>1</v>
      </c>
      <c r="R4433" t="str">
        <f>INDEX(lehmad!F$2:F$412,MATCH(klypsid!$B4433,lehmad!$A$2:$A$412,0))</f>
        <v>LANCELOT-ET</v>
      </c>
      <c r="S4433">
        <f>INDEX(lehmad!H$2:H$412,MATCH(klypsid!$B4433,lehmad!$A$2:$A$412,0))</f>
        <v>126</v>
      </c>
      <c r="T4433">
        <f>INDEX(lehmad!K$2:K$412,MATCH(klypsid!$B4433,lehmad!$A$2:$A$412,0))</f>
        <v>122</v>
      </c>
      <c r="U4433" s="4">
        <f t="shared" si="138"/>
        <v>4</v>
      </c>
      <c r="V4433">
        <f t="shared" si="139"/>
        <v>29</v>
      </c>
    </row>
    <row r="4434" spans="1:22" x14ac:dyDescent="0.25">
      <c r="A4434">
        <v>3956</v>
      </c>
      <c r="B4434" t="str">
        <f>"E"&amp;A4434</f>
        <v>E3956</v>
      </c>
      <c r="C4434" t="s">
        <v>22</v>
      </c>
      <c r="D4434">
        <v>1</v>
      </c>
      <c r="E4434">
        <f>IF(D4434&lt;4,D4434,4)</f>
        <v>1</v>
      </c>
      <c r="F4434" s="1">
        <v>39616</v>
      </c>
      <c r="G4434" s="1">
        <v>39754</v>
      </c>
      <c r="H4434" s="3">
        <f>G4434-F4434</f>
        <v>138</v>
      </c>
      <c r="I4434" s="3">
        <f>IF(H4434&lt;=60,1,IF(H4434&lt;=150,2,3))</f>
        <v>2</v>
      </c>
      <c r="J4434">
        <v>29.6</v>
      </c>
      <c r="K4434">
        <v>5.41</v>
      </c>
      <c r="L4434">
        <v>3.4</v>
      </c>
      <c r="M4434">
        <v>32</v>
      </c>
      <c r="N4434">
        <f>LOG(M4434/100,2)+3</f>
        <v>1.3561438102252752</v>
      </c>
      <c r="O4434">
        <f>INDEX(lehmad!B$2:B$412,MATCH(klypsid!$B4434,lehmad!$A$2:$A$412,0))</f>
        <v>38828</v>
      </c>
      <c r="P4434">
        <f>INDEX(lehmad!D$2:D$412,MATCH(klypsid!$B4434,lehmad!$A$2:$A$412,0))</f>
        <v>97</v>
      </c>
      <c r="Q4434">
        <f>INDEX(lehmad!E$2:E$412,MATCH(klypsid!$B4434,lehmad!$A$2:$A$412,0))</f>
        <v>1</v>
      </c>
      <c r="R4434" t="str">
        <f>INDEX(lehmad!F$2:F$412,MATCH(klypsid!$B4434,lehmad!$A$2:$A$412,0))</f>
        <v>LANCELOT-ET</v>
      </c>
      <c r="S4434">
        <f>INDEX(lehmad!H$2:H$412,MATCH(klypsid!$B4434,lehmad!$A$2:$A$412,0))</f>
        <v>126</v>
      </c>
      <c r="T4434">
        <f>INDEX(lehmad!K$2:K$412,MATCH(klypsid!$B4434,lehmad!$A$2:$A$412,0))</f>
        <v>122</v>
      </c>
      <c r="U4434" s="4">
        <f t="shared" si="138"/>
        <v>5</v>
      </c>
      <c r="V4434">
        <f t="shared" si="139"/>
        <v>32</v>
      </c>
    </row>
    <row r="4435" spans="1:22" x14ac:dyDescent="0.25">
      <c r="A4435">
        <v>3956</v>
      </c>
      <c r="B4435" t="str">
        <f>"E"&amp;A4435</f>
        <v>E3956</v>
      </c>
      <c r="C4435" t="s">
        <v>22</v>
      </c>
      <c r="D4435">
        <v>1</v>
      </c>
      <c r="E4435">
        <f>IF(D4435&lt;4,D4435,4)</f>
        <v>1</v>
      </c>
      <c r="F4435" s="1">
        <v>39616</v>
      </c>
      <c r="G4435" s="1">
        <v>39783</v>
      </c>
      <c r="H4435" s="3">
        <f>G4435-F4435</f>
        <v>167</v>
      </c>
      <c r="I4435" s="3">
        <f>IF(H4435&lt;=60,1,IF(H4435&lt;=150,2,3))</f>
        <v>3</v>
      </c>
      <c r="J4435">
        <v>26.8</v>
      </c>
      <c r="K4435">
        <v>4.68</v>
      </c>
      <c r="L4435">
        <v>3.63</v>
      </c>
      <c r="M4435">
        <v>105</v>
      </c>
      <c r="N4435">
        <f>LOG(M4435/100,2)+3</f>
        <v>3.0703893278913981</v>
      </c>
      <c r="O4435">
        <f>INDEX(lehmad!B$2:B$412,MATCH(klypsid!$B4435,lehmad!$A$2:$A$412,0))</f>
        <v>38828</v>
      </c>
      <c r="P4435">
        <f>INDEX(lehmad!D$2:D$412,MATCH(klypsid!$B4435,lehmad!$A$2:$A$412,0))</f>
        <v>97</v>
      </c>
      <c r="Q4435">
        <f>INDEX(lehmad!E$2:E$412,MATCH(klypsid!$B4435,lehmad!$A$2:$A$412,0))</f>
        <v>1</v>
      </c>
      <c r="R4435" t="str">
        <f>INDEX(lehmad!F$2:F$412,MATCH(klypsid!$B4435,lehmad!$A$2:$A$412,0))</f>
        <v>LANCELOT-ET</v>
      </c>
      <c r="S4435">
        <f>INDEX(lehmad!H$2:H$412,MATCH(klypsid!$B4435,lehmad!$A$2:$A$412,0))</f>
        <v>126</v>
      </c>
      <c r="T4435">
        <f>INDEX(lehmad!K$2:K$412,MATCH(klypsid!$B4435,lehmad!$A$2:$A$412,0))</f>
        <v>122</v>
      </c>
      <c r="U4435" s="4">
        <f t="shared" si="138"/>
        <v>6</v>
      </c>
      <c r="V4435">
        <f t="shared" si="139"/>
        <v>29</v>
      </c>
    </row>
    <row r="4436" spans="1:22" x14ac:dyDescent="0.25">
      <c r="A4436">
        <v>3956</v>
      </c>
      <c r="B4436" t="str">
        <f>"E"&amp;A4436</f>
        <v>E3956</v>
      </c>
      <c r="C4436" t="s">
        <v>22</v>
      </c>
      <c r="D4436">
        <v>1</v>
      </c>
      <c r="E4436">
        <f>IF(D4436&lt;4,D4436,4)</f>
        <v>1</v>
      </c>
      <c r="F4436" s="1">
        <v>39616</v>
      </c>
      <c r="G4436" s="1">
        <v>39817</v>
      </c>
      <c r="H4436" s="3">
        <f>G4436-F4436</f>
        <v>201</v>
      </c>
      <c r="I4436" s="3">
        <f>IF(H4436&lt;=60,1,IF(H4436&lt;=150,2,3))</f>
        <v>3</v>
      </c>
      <c r="J4436">
        <v>26.7</v>
      </c>
      <c r="K4436">
        <v>4.74</v>
      </c>
      <c r="L4436">
        <v>3.7</v>
      </c>
      <c r="M4436">
        <v>78</v>
      </c>
      <c r="N4436">
        <f>LOG(M4436/100,2)+3</f>
        <v>2.6415460290875235</v>
      </c>
      <c r="O4436">
        <f>INDEX(lehmad!B$2:B$412,MATCH(klypsid!$B4436,lehmad!$A$2:$A$412,0))</f>
        <v>38828</v>
      </c>
      <c r="P4436">
        <f>INDEX(lehmad!D$2:D$412,MATCH(klypsid!$B4436,lehmad!$A$2:$A$412,0))</f>
        <v>97</v>
      </c>
      <c r="Q4436">
        <f>INDEX(lehmad!E$2:E$412,MATCH(klypsid!$B4436,lehmad!$A$2:$A$412,0))</f>
        <v>1</v>
      </c>
      <c r="R4436" t="str">
        <f>INDEX(lehmad!F$2:F$412,MATCH(klypsid!$B4436,lehmad!$A$2:$A$412,0))</f>
        <v>LANCELOT-ET</v>
      </c>
      <c r="S4436">
        <f>INDEX(lehmad!H$2:H$412,MATCH(klypsid!$B4436,lehmad!$A$2:$A$412,0))</f>
        <v>126</v>
      </c>
      <c r="T4436">
        <f>INDEX(lehmad!K$2:K$412,MATCH(klypsid!$B4436,lehmad!$A$2:$A$412,0))</f>
        <v>122</v>
      </c>
      <c r="U4436" s="4">
        <f t="shared" si="138"/>
        <v>7</v>
      </c>
      <c r="V4436">
        <f t="shared" si="139"/>
        <v>34</v>
      </c>
    </row>
    <row r="4437" spans="1:22" x14ac:dyDescent="0.25">
      <c r="A4437">
        <v>3956</v>
      </c>
      <c r="B4437" t="str">
        <f>"E"&amp;A4437</f>
        <v>E3956</v>
      </c>
      <c r="C4437" t="s">
        <v>22</v>
      </c>
      <c r="D4437">
        <v>1</v>
      </c>
      <c r="E4437">
        <f>IF(D4437&lt;4,D4437,4)</f>
        <v>1</v>
      </c>
      <c r="F4437" s="1">
        <v>39616</v>
      </c>
      <c r="G4437" s="1">
        <v>39845</v>
      </c>
      <c r="H4437" s="3">
        <f>G4437-F4437</f>
        <v>229</v>
      </c>
      <c r="I4437" s="3">
        <f>IF(H4437&lt;=60,1,IF(H4437&lt;=150,2,3))</f>
        <v>3</v>
      </c>
      <c r="J4437">
        <v>26</v>
      </c>
      <c r="K4437">
        <v>4.1100000000000003</v>
      </c>
      <c r="L4437">
        <v>3.98</v>
      </c>
      <c r="M4437">
        <v>89</v>
      </c>
      <c r="N4437">
        <f>LOG(M4437/100,2)+3</f>
        <v>2.8318772411916733</v>
      </c>
      <c r="O4437">
        <f>INDEX(lehmad!B$2:B$412,MATCH(klypsid!$B4437,lehmad!$A$2:$A$412,0))</f>
        <v>38828</v>
      </c>
      <c r="P4437">
        <f>INDEX(lehmad!D$2:D$412,MATCH(klypsid!$B4437,lehmad!$A$2:$A$412,0))</f>
        <v>97</v>
      </c>
      <c r="Q4437">
        <f>INDEX(lehmad!E$2:E$412,MATCH(klypsid!$B4437,lehmad!$A$2:$A$412,0))</f>
        <v>1</v>
      </c>
      <c r="R4437" t="str">
        <f>INDEX(lehmad!F$2:F$412,MATCH(klypsid!$B4437,lehmad!$A$2:$A$412,0))</f>
        <v>LANCELOT-ET</v>
      </c>
      <c r="S4437">
        <f>INDEX(lehmad!H$2:H$412,MATCH(klypsid!$B4437,lehmad!$A$2:$A$412,0))</f>
        <v>126</v>
      </c>
      <c r="T4437">
        <f>INDEX(lehmad!K$2:K$412,MATCH(klypsid!$B4437,lehmad!$A$2:$A$412,0))</f>
        <v>122</v>
      </c>
      <c r="U4437" s="4">
        <f t="shared" si="138"/>
        <v>8</v>
      </c>
      <c r="V4437">
        <f t="shared" si="139"/>
        <v>28</v>
      </c>
    </row>
    <row r="4438" spans="1:22" x14ac:dyDescent="0.25">
      <c r="A4438">
        <v>3956</v>
      </c>
      <c r="B4438" t="str">
        <f>"E"&amp;A4438</f>
        <v>E3956</v>
      </c>
      <c r="C4438" t="s">
        <v>22</v>
      </c>
      <c r="D4438">
        <v>1</v>
      </c>
      <c r="E4438">
        <f>IF(D4438&lt;4,D4438,4)</f>
        <v>1</v>
      </c>
      <c r="F4438" s="1">
        <v>39616</v>
      </c>
      <c r="G4438" s="1">
        <v>39875</v>
      </c>
      <c r="H4438" s="3">
        <f>G4438-F4438</f>
        <v>259</v>
      </c>
      <c r="I4438" s="3">
        <f>IF(H4438&lt;=60,1,IF(H4438&lt;=150,2,3))</f>
        <v>3</v>
      </c>
      <c r="J4438">
        <v>13.9</v>
      </c>
      <c r="K4438">
        <v>4.01</v>
      </c>
      <c r="L4438">
        <v>4.03</v>
      </c>
      <c r="M4438">
        <v>254</v>
      </c>
      <c r="N4438">
        <f>LOG(M4438/100,2)+3</f>
        <v>4.3448284969974411</v>
      </c>
      <c r="O4438">
        <f>INDEX(lehmad!B$2:B$412,MATCH(klypsid!$B4438,lehmad!$A$2:$A$412,0))</f>
        <v>38828</v>
      </c>
      <c r="P4438">
        <f>INDEX(lehmad!D$2:D$412,MATCH(klypsid!$B4438,lehmad!$A$2:$A$412,0))</f>
        <v>97</v>
      </c>
      <c r="Q4438">
        <f>INDEX(lehmad!E$2:E$412,MATCH(klypsid!$B4438,lehmad!$A$2:$A$412,0))</f>
        <v>1</v>
      </c>
      <c r="R4438" t="str">
        <f>INDEX(lehmad!F$2:F$412,MATCH(klypsid!$B4438,lehmad!$A$2:$A$412,0))</f>
        <v>LANCELOT-ET</v>
      </c>
      <c r="S4438">
        <f>INDEX(lehmad!H$2:H$412,MATCH(klypsid!$B4438,lehmad!$A$2:$A$412,0))</f>
        <v>126</v>
      </c>
      <c r="T4438">
        <f>INDEX(lehmad!K$2:K$412,MATCH(klypsid!$B4438,lehmad!$A$2:$A$412,0))</f>
        <v>122</v>
      </c>
      <c r="U4438" s="4">
        <f t="shared" si="138"/>
        <v>9</v>
      </c>
      <c r="V4438">
        <f t="shared" si="139"/>
        <v>30</v>
      </c>
    </row>
    <row r="4439" spans="1:22" x14ac:dyDescent="0.25">
      <c r="A4439">
        <v>3956</v>
      </c>
      <c r="B4439" t="str">
        <f>"E"&amp;A4439</f>
        <v>E3956</v>
      </c>
      <c r="C4439" t="s">
        <v>22</v>
      </c>
      <c r="D4439">
        <v>1</v>
      </c>
      <c r="E4439">
        <f>IF(D4439&lt;4,D4439,4)</f>
        <v>1</v>
      </c>
      <c r="F4439" s="1">
        <v>39616</v>
      </c>
      <c r="G4439" s="1">
        <v>39908</v>
      </c>
      <c r="H4439" s="3">
        <f>G4439-F4439</f>
        <v>292</v>
      </c>
      <c r="I4439" s="3">
        <f>IF(H4439&lt;=60,1,IF(H4439&lt;=150,2,3))</f>
        <v>3</v>
      </c>
      <c r="J4439">
        <v>12.4</v>
      </c>
      <c r="K4439">
        <v>4.63</v>
      </c>
      <c r="L4439">
        <v>3.79</v>
      </c>
      <c r="M4439">
        <v>223</v>
      </c>
      <c r="N4439">
        <f>LOG(M4439/100,2)+3</f>
        <v>4.1570437101455804</v>
      </c>
      <c r="O4439">
        <f>INDEX(lehmad!B$2:B$412,MATCH(klypsid!$B4439,lehmad!$A$2:$A$412,0))</f>
        <v>38828</v>
      </c>
      <c r="P4439">
        <f>INDEX(lehmad!D$2:D$412,MATCH(klypsid!$B4439,lehmad!$A$2:$A$412,0))</f>
        <v>97</v>
      </c>
      <c r="Q4439">
        <f>INDEX(lehmad!E$2:E$412,MATCH(klypsid!$B4439,lehmad!$A$2:$A$412,0))</f>
        <v>1</v>
      </c>
      <c r="R4439" t="str">
        <f>INDEX(lehmad!F$2:F$412,MATCH(klypsid!$B4439,lehmad!$A$2:$A$412,0))</f>
        <v>LANCELOT-ET</v>
      </c>
      <c r="S4439">
        <f>INDEX(lehmad!H$2:H$412,MATCH(klypsid!$B4439,lehmad!$A$2:$A$412,0))</f>
        <v>126</v>
      </c>
      <c r="T4439">
        <f>INDEX(lehmad!K$2:K$412,MATCH(klypsid!$B4439,lehmad!$A$2:$A$412,0))</f>
        <v>122</v>
      </c>
      <c r="U4439" s="4">
        <f t="shared" si="138"/>
        <v>10</v>
      </c>
      <c r="V4439">
        <f t="shared" si="139"/>
        <v>33</v>
      </c>
    </row>
    <row r="4440" spans="1:22" x14ac:dyDescent="0.25">
      <c r="A4440">
        <v>3956</v>
      </c>
      <c r="B4440" t="str">
        <f>"E"&amp;A4440</f>
        <v>E3956</v>
      </c>
      <c r="C4440" t="s">
        <v>22</v>
      </c>
      <c r="D4440">
        <v>1</v>
      </c>
      <c r="E4440">
        <f>IF(D4440&lt;4,D4440,4)</f>
        <v>1</v>
      </c>
      <c r="F4440" s="1">
        <v>39616</v>
      </c>
      <c r="G4440" s="1">
        <v>39944</v>
      </c>
      <c r="H4440" s="3">
        <f>G4440-F4440</f>
        <v>328</v>
      </c>
      <c r="I4440" s="3">
        <f>IF(H4440&lt;=60,1,IF(H4440&lt;=150,2,3))</f>
        <v>3</v>
      </c>
      <c r="J4440">
        <v>11</v>
      </c>
      <c r="K4440">
        <v>4.7699999999999996</v>
      </c>
      <c r="L4440">
        <v>3.84</v>
      </c>
      <c r="M4440">
        <v>396</v>
      </c>
      <c r="N4440">
        <f>LOG(M4440/100,2)+3</f>
        <v>4.9855004303048851</v>
      </c>
      <c r="O4440">
        <f>INDEX(lehmad!B$2:B$412,MATCH(klypsid!$B4440,lehmad!$A$2:$A$412,0))</f>
        <v>38828</v>
      </c>
      <c r="P4440">
        <f>INDEX(lehmad!D$2:D$412,MATCH(klypsid!$B4440,lehmad!$A$2:$A$412,0))</f>
        <v>97</v>
      </c>
      <c r="Q4440">
        <f>INDEX(lehmad!E$2:E$412,MATCH(klypsid!$B4440,lehmad!$A$2:$A$412,0))</f>
        <v>1</v>
      </c>
      <c r="R4440" t="str">
        <f>INDEX(lehmad!F$2:F$412,MATCH(klypsid!$B4440,lehmad!$A$2:$A$412,0))</f>
        <v>LANCELOT-ET</v>
      </c>
      <c r="S4440">
        <f>INDEX(lehmad!H$2:H$412,MATCH(klypsid!$B4440,lehmad!$A$2:$A$412,0))</f>
        <v>126</v>
      </c>
      <c r="T4440">
        <f>INDEX(lehmad!K$2:K$412,MATCH(klypsid!$B4440,lehmad!$A$2:$A$412,0))</f>
        <v>122</v>
      </c>
      <c r="U4440" s="4">
        <f t="shared" si="138"/>
        <v>11</v>
      </c>
      <c r="V4440">
        <f t="shared" si="139"/>
        <v>36</v>
      </c>
    </row>
    <row r="4441" spans="1:22" x14ac:dyDescent="0.25">
      <c r="A4441">
        <v>3956</v>
      </c>
      <c r="B4441" t="str">
        <f>"E"&amp;A4441</f>
        <v>E3956</v>
      </c>
      <c r="C4441" t="s">
        <v>22</v>
      </c>
      <c r="D4441">
        <v>1</v>
      </c>
      <c r="E4441">
        <f>IF(D4441&lt;4,D4441,4)</f>
        <v>1</v>
      </c>
      <c r="F4441" s="1">
        <v>39616</v>
      </c>
      <c r="G4441" s="1">
        <v>39972</v>
      </c>
      <c r="H4441" s="3">
        <f>G4441-F4441</f>
        <v>356</v>
      </c>
      <c r="I4441" s="3">
        <f>IF(H4441&lt;=60,1,IF(H4441&lt;=150,2,3))</f>
        <v>3</v>
      </c>
      <c r="J4441">
        <v>9.3000000000000007</v>
      </c>
      <c r="K4441">
        <v>5.18</v>
      </c>
      <c r="L4441">
        <v>3.89</v>
      </c>
      <c r="M4441">
        <v>340</v>
      </c>
      <c r="N4441">
        <f>LOG(M4441/100,2)+3</f>
        <v>4.7655347463629774</v>
      </c>
      <c r="O4441">
        <f>INDEX(lehmad!B$2:B$412,MATCH(klypsid!$B4441,lehmad!$A$2:$A$412,0))</f>
        <v>38828</v>
      </c>
      <c r="P4441">
        <f>INDEX(lehmad!D$2:D$412,MATCH(klypsid!$B4441,lehmad!$A$2:$A$412,0))</f>
        <v>97</v>
      </c>
      <c r="Q4441">
        <f>INDEX(lehmad!E$2:E$412,MATCH(klypsid!$B4441,lehmad!$A$2:$A$412,0))</f>
        <v>1</v>
      </c>
      <c r="R4441" t="str">
        <f>INDEX(lehmad!F$2:F$412,MATCH(klypsid!$B4441,lehmad!$A$2:$A$412,0))</f>
        <v>LANCELOT-ET</v>
      </c>
      <c r="S4441">
        <f>INDEX(lehmad!H$2:H$412,MATCH(klypsid!$B4441,lehmad!$A$2:$A$412,0))</f>
        <v>126</v>
      </c>
      <c r="T4441">
        <f>INDEX(lehmad!K$2:K$412,MATCH(klypsid!$B4441,lehmad!$A$2:$A$412,0))</f>
        <v>122</v>
      </c>
      <c r="U4441" s="4">
        <f t="shared" si="138"/>
        <v>12</v>
      </c>
      <c r="V4441">
        <f t="shared" si="139"/>
        <v>28</v>
      </c>
    </row>
    <row r="4442" spans="1:22" x14ac:dyDescent="0.25">
      <c r="A4442">
        <v>3956</v>
      </c>
      <c r="B4442" t="str">
        <f>"E"&amp;A4442</f>
        <v>E3956</v>
      </c>
      <c r="C4442" t="s">
        <v>22</v>
      </c>
      <c r="D4442">
        <v>2</v>
      </c>
      <c r="E4442">
        <f>IF(D4442&lt;4,D4442,4)</f>
        <v>2</v>
      </c>
      <c r="F4442" s="1">
        <v>40143</v>
      </c>
      <c r="G4442" s="1">
        <v>40153</v>
      </c>
      <c r="H4442" s="3">
        <f>G4442-F4442</f>
        <v>10</v>
      </c>
      <c r="I4442" s="3">
        <f>IF(H4442&lt;=60,1,IF(H4442&lt;=150,2,3))</f>
        <v>1</v>
      </c>
      <c r="J4442">
        <v>31.8</v>
      </c>
      <c r="K4442">
        <v>5.8</v>
      </c>
      <c r="L4442">
        <v>3.67</v>
      </c>
      <c r="M4442">
        <v>883</v>
      </c>
      <c r="N4442">
        <f>LOG(M4442/100,2)+3</f>
        <v>6.1424134378737421</v>
      </c>
      <c r="O4442">
        <f>INDEX(lehmad!B$2:B$412,MATCH(klypsid!$B4442,lehmad!$A$2:$A$412,0))</f>
        <v>38828</v>
      </c>
      <c r="P4442">
        <f>INDEX(lehmad!D$2:D$412,MATCH(klypsid!$B4442,lehmad!$A$2:$A$412,0))</f>
        <v>97</v>
      </c>
      <c r="Q4442">
        <f>INDEX(lehmad!E$2:E$412,MATCH(klypsid!$B4442,lehmad!$A$2:$A$412,0))</f>
        <v>1</v>
      </c>
      <c r="R4442" t="str">
        <f>INDEX(lehmad!F$2:F$412,MATCH(klypsid!$B4442,lehmad!$A$2:$A$412,0))</f>
        <v>LANCELOT-ET</v>
      </c>
      <c r="S4442">
        <f>INDEX(lehmad!H$2:H$412,MATCH(klypsid!$B4442,lehmad!$A$2:$A$412,0))</f>
        <v>126</v>
      </c>
      <c r="T4442">
        <f>INDEX(lehmad!K$2:K$412,MATCH(klypsid!$B4442,lehmad!$A$2:$A$412,0))</f>
        <v>122</v>
      </c>
      <c r="U4442" s="4">
        <f t="shared" si="138"/>
        <v>1</v>
      </c>
      <c r="V4442">
        <f t="shared" si="139"/>
        <v>10</v>
      </c>
    </row>
    <row r="4443" spans="1:22" x14ac:dyDescent="0.25">
      <c r="A4443">
        <v>3956</v>
      </c>
      <c r="B4443" t="str">
        <f>"E"&amp;A4443</f>
        <v>E3956</v>
      </c>
      <c r="C4443" t="s">
        <v>22</v>
      </c>
      <c r="D4443">
        <v>2</v>
      </c>
      <c r="E4443">
        <f>IF(D4443&lt;4,D4443,4)</f>
        <v>2</v>
      </c>
      <c r="F4443" s="1">
        <v>40143</v>
      </c>
      <c r="G4443" s="1">
        <v>40186</v>
      </c>
      <c r="H4443" s="3">
        <f>G4443-F4443</f>
        <v>43</v>
      </c>
      <c r="I4443" s="3">
        <f>IF(H4443&lt;=60,1,IF(H4443&lt;=150,2,3))</f>
        <v>1</v>
      </c>
      <c r="J4443">
        <v>38</v>
      </c>
      <c r="K4443">
        <v>5.41</v>
      </c>
      <c r="L4443">
        <v>3.29</v>
      </c>
      <c r="M4443">
        <v>289</v>
      </c>
      <c r="N4443">
        <f>LOG(M4443/100,2)+3</f>
        <v>4.5310694927259538</v>
      </c>
      <c r="O4443">
        <f>INDEX(lehmad!B$2:B$412,MATCH(klypsid!$B4443,lehmad!$A$2:$A$412,0))</f>
        <v>38828</v>
      </c>
      <c r="P4443">
        <f>INDEX(lehmad!D$2:D$412,MATCH(klypsid!$B4443,lehmad!$A$2:$A$412,0))</f>
        <v>97</v>
      </c>
      <c r="Q4443">
        <f>INDEX(lehmad!E$2:E$412,MATCH(klypsid!$B4443,lehmad!$A$2:$A$412,0))</f>
        <v>1</v>
      </c>
      <c r="R4443" t="str">
        <f>INDEX(lehmad!F$2:F$412,MATCH(klypsid!$B4443,lehmad!$A$2:$A$412,0))</f>
        <v>LANCELOT-ET</v>
      </c>
      <c r="S4443">
        <f>INDEX(lehmad!H$2:H$412,MATCH(klypsid!$B4443,lehmad!$A$2:$A$412,0))</f>
        <v>126</v>
      </c>
      <c r="T4443">
        <f>INDEX(lehmad!K$2:K$412,MATCH(klypsid!$B4443,lehmad!$A$2:$A$412,0))</f>
        <v>122</v>
      </c>
      <c r="U4443" s="4">
        <f t="shared" si="138"/>
        <v>2</v>
      </c>
      <c r="V4443">
        <f t="shared" si="139"/>
        <v>33</v>
      </c>
    </row>
    <row r="4444" spans="1:22" x14ac:dyDescent="0.25">
      <c r="A4444">
        <v>3956</v>
      </c>
      <c r="B4444" t="str">
        <f>"E"&amp;A4444</f>
        <v>E3956</v>
      </c>
      <c r="C4444" t="s">
        <v>22</v>
      </c>
      <c r="D4444">
        <v>2</v>
      </c>
      <c r="E4444">
        <f>IF(D4444&lt;4,D4444,4)</f>
        <v>2</v>
      </c>
      <c r="F4444" s="1">
        <v>40143</v>
      </c>
      <c r="G4444" s="1">
        <v>40214</v>
      </c>
      <c r="H4444" s="3">
        <f>G4444-F4444</f>
        <v>71</v>
      </c>
      <c r="I4444" s="3">
        <f>IF(H4444&lt;=60,1,IF(H4444&lt;=150,2,3))</f>
        <v>2</v>
      </c>
      <c r="J4444">
        <v>32.700000000000003</v>
      </c>
      <c r="K4444">
        <v>4.93</v>
      </c>
      <c r="L4444">
        <v>3.36</v>
      </c>
      <c r="M4444">
        <v>279</v>
      </c>
      <c r="N4444">
        <f>LOG(M4444/100,2)+3</f>
        <v>4.4802651220544627</v>
      </c>
      <c r="O4444">
        <f>INDEX(lehmad!B$2:B$412,MATCH(klypsid!$B4444,lehmad!$A$2:$A$412,0))</f>
        <v>38828</v>
      </c>
      <c r="P4444">
        <f>INDEX(lehmad!D$2:D$412,MATCH(klypsid!$B4444,lehmad!$A$2:$A$412,0))</f>
        <v>97</v>
      </c>
      <c r="Q4444">
        <f>INDEX(lehmad!E$2:E$412,MATCH(klypsid!$B4444,lehmad!$A$2:$A$412,0))</f>
        <v>1</v>
      </c>
      <c r="R4444" t="str">
        <f>INDEX(lehmad!F$2:F$412,MATCH(klypsid!$B4444,lehmad!$A$2:$A$412,0))</f>
        <v>LANCELOT-ET</v>
      </c>
      <c r="S4444">
        <f>INDEX(lehmad!H$2:H$412,MATCH(klypsid!$B4444,lehmad!$A$2:$A$412,0))</f>
        <v>126</v>
      </c>
      <c r="T4444">
        <f>INDEX(lehmad!K$2:K$412,MATCH(klypsid!$B4444,lehmad!$A$2:$A$412,0))</f>
        <v>122</v>
      </c>
      <c r="U4444" s="4">
        <f t="shared" si="138"/>
        <v>3</v>
      </c>
      <c r="V4444">
        <f t="shared" si="139"/>
        <v>28</v>
      </c>
    </row>
    <row r="4445" spans="1:22" x14ac:dyDescent="0.25">
      <c r="A4445">
        <v>3956</v>
      </c>
      <c r="B4445" t="str">
        <f>"E"&amp;A4445</f>
        <v>E3956</v>
      </c>
      <c r="C4445" t="s">
        <v>22</v>
      </c>
      <c r="D4445">
        <v>2</v>
      </c>
      <c r="E4445">
        <f>IF(D4445&lt;4,D4445,4)</f>
        <v>2</v>
      </c>
      <c r="F4445" s="1">
        <v>40143</v>
      </c>
      <c r="G4445" s="1">
        <v>40242</v>
      </c>
      <c r="H4445" s="3">
        <f>G4445-F4445</f>
        <v>99</v>
      </c>
      <c r="I4445" s="3">
        <f>IF(H4445&lt;=60,1,IF(H4445&lt;=150,2,3))</f>
        <v>2</v>
      </c>
      <c r="J4445">
        <v>29.3</v>
      </c>
      <c r="K4445">
        <v>6.21</v>
      </c>
      <c r="L4445">
        <v>3.66</v>
      </c>
      <c r="M4445">
        <v>291</v>
      </c>
      <c r="N4445">
        <f>LOG(M4445/100,2)+3</f>
        <v>4.5410191531335595</v>
      </c>
      <c r="O4445">
        <f>INDEX(lehmad!B$2:B$412,MATCH(klypsid!$B4445,lehmad!$A$2:$A$412,0))</f>
        <v>38828</v>
      </c>
      <c r="P4445">
        <f>INDEX(lehmad!D$2:D$412,MATCH(klypsid!$B4445,lehmad!$A$2:$A$412,0))</f>
        <v>97</v>
      </c>
      <c r="Q4445">
        <f>INDEX(lehmad!E$2:E$412,MATCH(klypsid!$B4445,lehmad!$A$2:$A$412,0))</f>
        <v>1</v>
      </c>
      <c r="R4445" t="str">
        <f>INDEX(lehmad!F$2:F$412,MATCH(klypsid!$B4445,lehmad!$A$2:$A$412,0))</f>
        <v>LANCELOT-ET</v>
      </c>
      <c r="S4445">
        <f>INDEX(lehmad!H$2:H$412,MATCH(klypsid!$B4445,lehmad!$A$2:$A$412,0))</f>
        <v>126</v>
      </c>
      <c r="T4445">
        <f>INDEX(lehmad!K$2:K$412,MATCH(klypsid!$B4445,lehmad!$A$2:$A$412,0))</f>
        <v>122</v>
      </c>
      <c r="U4445" s="4">
        <f t="shared" si="138"/>
        <v>4</v>
      </c>
      <c r="V4445">
        <f t="shared" si="139"/>
        <v>28</v>
      </c>
    </row>
    <row r="4446" spans="1:22" x14ac:dyDescent="0.25">
      <c r="A4446">
        <v>3956</v>
      </c>
      <c r="B4446" t="str">
        <f>"E"&amp;A4446</f>
        <v>E3956</v>
      </c>
      <c r="C4446" t="s">
        <v>22</v>
      </c>
      <c r="D4446">
        <v>2</v>
      </c>
      <c r="E4446">
        <f>IF(D4446&lt;4,D4446,4)</f>
        <v>2</v>
      </c>
      <c r="F4446" s="1">
        <v>40143</v>
      </c>
      <c r="G4446" s="1">
        <v>40276</v>
      </c>
      <c r="H4446" s="3">
        <f>G4446-F4446</f>
        <v>133</v>
      </c>
      <c r="I4446" s="3">
        <f>IF(H4446&lt;=60,1,IF(H4446&lt;=150,2,3))</f>
        <v>2</v>
      </c>
      <c r="J4446">
        <v>20.8</v>
      </c>
      <c r="K4446">
        <v>4.13</v>
      </c>
      <c r="L4446">
        <v>3.7</v>
      </c>
      <c r="M4446">
        <v>268</v>
      </c>
      <c r="N4446">
        <f>LOG(M4446/100,2)+3</f>
        <v>4.4222330006830477</v>
      </c>
      <c r="O4446">
        <f>INDEX(lehmad!B$2:B$412,MATCH(klypsid!$B4446,lehmad!$A$2:$A$412,0))</f>
        <v>38828</v>
      </c>
      <c r="P4446">
        <f>INDEX(lehmad!D$2:D$412,MATCH(klypsid!$B4446,lehmad!$A$2:$A$412,0))</f>
        <v>97</v>
      </c>
      <c r="Q4446">
        <f>INDEX(lehmad!E$2:E$412,MATCH(klypsid!$B4446,lehmad!$A$2:$A$412,0))</f>
        <v>1</v>
      </c>
      <c r="R4446" t="str">
        <f>INDEX(lehmad!F$2:F$412,MATCH(klypsid!$B4446,lehmad!$A$2:$A$412,0))</f>
        <v>LANCELOT-ET</v>
      </c>
      <c r="S4446">
        <f>INDEX(lehmad!H$2:H$412,MATCH(klypsid!$B4446,lehmad!$A$2:$A$412,0))</f>
        <v>126</v>
      </c>
      <c r="T4446">
        <f>INDEX(lehmad!K$2:K$412,MATCH(klypsid!$B4446,lehmad!$A$2:$A$412,0))</f>
        <v>122</v>
      </c>
      <c r="U4446" s="4">
        <f t="shared" si="138"/>
        <v>5</v>
      </c>
      <c r="V4446">
        <f t="shared" si="139"/>
        <v>34</v>
      </c>
    </row>
    <row r="4447" spans="1:22" x14ac:dyDescent="0.25">
      <c r="A4447">
        <v>3956</v>
      </c>
      <c r="B4447" t="str">
        <f>"E"&amp;A4447</f>
        <v>E3956</v>
      </c>
      <c r="C4447" t="s">
        <v>22</v>
      </c>
      <c r="D4447">
        <v>2</v>
      </c>
      <c r="E4447">
        <f>IF(D4447&lt;4,D4447,4)</f>
        <v>2</v>
      </c>
      <c r="F4447" s="1">
        <v>40143</v>
      </c>
      <c r="G4447" s="1">
        <v>40304</v>
      </c>
      <c r="H4447" s="3">
        <f>G4447-F4447</f>
        <v>161</v>
      </c>
      <c r="I4447" s="3">
        <f>IF(H4447&lt;=60,1,IF(H4447&lt;=150,2,3))</f>
        <v>3</v>
      </c>
      <c r="J4447">
        <v>13.4</v>
      </c>
      <c r="K4447">
        <v>4.26</v>
      </c>
      <c r="L4447">
        <v>3.82</v>
      </c>
      <c r="M4447">
        <v>259</v>
      </c>
      <c r="N4447">
        <f>LOG(M4447/100,2)+3</f>
        <v>4.3729520979118295</v>
      </c>
      <c r="O4447">
        <f>INDEX(lehmad!B$2:B$412,MATCH(klypsid!$B4447,lehmad!$A$2:$A$412,0))</f>
        <v>38828</v>
      </c>
      <c r="P4447">
        <f>INDEX(lehmad!D$2:D$412,MATCH(klypsid!$B4447,lehmad!$A$2:$A$412,0))</f>
        <v>97</v>
      </c>
      <c r="Q4447">
        <f>INDEX(lehmad!E$2:E$412,MATCH(klypsid!$B4447,lehmad!$A$2:$A$412,0))</f>
        <v>1</v>
      </c>
      <c r="R4447" t="str">
        <f>INDEX(lehmad!F$2:F$412,MATCH(klypsid!$B4447,lehmad!$A$2:$A$412,0))</f>
        <v>LANCELOT-ET</v>
      </c>
      <c r="S4447">
        <f>INDEX(lehmad!H$2:H$412,MATCH(klypsid!$B4447,lehmad!$A$2:$A$412,0))</f>
        <v>126</v>
      </c>
      <c r="T4447">
        <f>INDEX(lehmad!K$2:K$412,MATCH(klypsid!$B4447,lehmad!$A$2:$A$412,0))</f>
        <v>122</v>
      </c>
      <c r="U4447" s="4">
        <f t="shared" si="138"/>
        <v>6</v>
      </c>
      <c r="V4447">
        <f t="shared" si="139"/>
        <v>28</v>
      </c>
    </row>
    <row r="4448" spans="1:22" x14ac:dyDescent="0.25">
      <c r="A4448">
        <v>3957</v>
      </c>
      <c r="B4448" t="str">
        <f>"E"&amp;A4448</f>
        <v>E3957</v>
      </c>
      <c r="C4448" t="s">
        <v>96</v>
      </c>
      <c r="D4448">
        <v>1</v>
      </c>
      <c r="E4448">
        <f>IF(D4448&lt;4,D4448,4)</f>
        <v>1</v>
      </c>
      <c r="F4448" s="1">
        <v>39539</v>
      </c>
      <c r="G4448" s="1">
        <v>39572</v>
      </c>
      <c r="H4448" s="3">
        <f>G4448-F4448</f>
        <v>33</v>
      </c>
      <c r="I4448" s="3">
        <f>IF(H4448&lt;=60,1,IF(H4448&lt;=150,2,3))</f>
        <v>1</v>
      </c>
      <c r="J4448">
        <v>41.1</v>
      </c>
      <c r="K4448">
        <v>3.13</v>
      </c>
      <c r="L4448">
        <v>3</v>
      </c>
      <c r="M4448">
        <v>33</v>
      </c>
      <c r="N4448">
        <f>LOG(M4448/100,2)+3</f>
        <v>1.4005379295837288</v>
      </c>
      <c r="O4448">
        <f>INDEX(lehmad!B$2:B$412,MATCH(klypsid!$B4448,lehmad!$A$2:$A$412,0))</f>
        <v>38828</v>
      </c>
      <c r="P4448">
        <f>INDEX(lehmad!D$2:D$412,MATCH(klypsid!$B4448,lehmad!$A$2:$A$412,0))</f>
        <v>115</v>
      </c>
      <c r="Q4448">
        <f>INDEX(lehmad!E$2:E$412,MATCH(klypsid!$B4448,lehmad!$A$2:$A$412,0))</f>
        <v>0.92</v>
      </c>
      <c r="R4448" t="str">
        <f>INDEX(lehmad!F$2:F$412,MATCH(klypsid!$B4448,lehmad!$A$2:$A$412,0))</f>
        <v>LANCELOT-ET</v>
      </c>
      <c r="S4448">
        <f>INDEX(lehmad!H$2:H$412,MATCH(klypsid!$B4448,lehmad!$A$2:$A$412,0))</f>
        <v>126</v>
      </c>
      <c r="T4448">
        <f>INDEX(lehmad!K$2:K$412,MATCH(klypsid!$B4448,lehmad!$A$2:$A$412,0))</f>
        <v>122</v>
      </c>
      <c r="U4448" s="4">
        <f t="shared" si="138"/>
        <v>1</v>
      </c>
      <c r="V4448">
        <f t="shared" si="139"/>
        <v>33</v>
      </c>
    </row>
    <row r="4449" spans="1:22" x14ac:dyDescent="0.25">
      <c r="A4449">
        <v>3957</v>
      </c>
      <c r="B4449" t="str">
        <f>"E"&amp;A4449</f>
        <v>E3957</v>
      </c>
      <c r="C4449" t="s">
        <v>96</v>
      </c>
      <c r="D4449">
        <v>1</v>
      </c>
      <c r="E4449">
        <f>IF(D4449&lt;4,D4449,4)</f>
        <v>1</v>
      </c>
      <c r="F4449" s="1">
        <v>39539</v>
      </c>
      <c r="G4449" s="1">
        <v>39600</v>
      </c>
      <c r="H4449" s="3">
        <f>G4449-F4449</f>
        <v>61</v>
      </c>
      <c r="I4449" s="3">
        <f>IF(H4449&lt;=60,1,IF(H4449&lt;=150,2,3))</f>
        <v>2</v>
      </c>
      <c r="J4449">
        <v>43.7</v>
      </c>
      <c r="K4449">
        <v>3.28</v>
      </c>
      <c r="L4449">
        <v>3.09</v>
      </c>
      <c r="M4449">
        <v>46</v>
      </c>
      <c r="N4449">
        <f>LOG(M4449/100,2)+3</f>
        <v>1.8797057662822882</v>
      </c>
      <c r="O4449">
        <f>INDEX(lehmad!B$2:B$412,MATCH(klypsid!$B4449,lehmad!$A$2:$A$412,0))</f>
        <v>38828</v>
      </c>
      <c r="P4449">
        <f>INDEX(lehmad!D$2:D$412,MATCH(klypsid!$B4449,lehmad!$A$2:$A$412,0))</f>
        <v>115</v>
      </c>
      <c r="Q4449">
        <f>INDEX(lehmad!E$2:E$412,MATCH(klypsid!$B4449,lehmad!$A$2:$A$412,0))</f>
        <v>0.92</v>
      </c>
      <c r="R4449" t="str">
        <f>INDEX(lehmad!F$2:F$412,MATCH(klypsid!$B4449,lehmad!$A$2:$A$412,0))</f>
        <v>LANCELOT-ET</v>
      </c>
      <c r="S4449">
        <f>INDEX(lehmad!H$2:H$412,MATCH(klypsid!$B4449,lehmad!$A$2:$A$412,0))</f>
        <v>126</v>
      </c>
      <c r="T4449">
        <f>INDEX(lehmad!K$2:K$412,MATCH(klypsid!$B4449,lehmad!$A$2:$A$412,0))</f>
        <v>122</v>
      </c>
      <c r="U4449" s="4">
        <f t="shared" si="138"/>
        <v>2</v>
      </c>
      <c r="V4449">
        <f t="shared" si="139"/>
        <v>28</v>
      </c>
    </row>
    <row r="4450" spans="1:22" x14ac:dyDescent="0.25">
      <c r="A4450">
        <v>3957</v>
      </c>
      <c r="B4450" t="str">
        <f>"E"&amp;A4450</f>
        <v>E3957</v>
      </c>
      <c r="C4450" t="s">
        <v>96</v>
      </c>
      <c r="D4450">
        <v>1</v>
      </c>
      <c r="E4450">
        <f>IF(D4450&lt;4,D4450,4)</f>
        <v>1</v>
      </c>
      <c r="F4450" s="1">
        <v>39539</v>
      </c>
      <c r="G4450" s="1">
        <v>39631</v>
      </c>
      <c r="H4450" s="3">
        <f>G4450-F4450</f>
        <v>92</v>
      </c>
      <c r="I4450" s="3">
        <f>IF(H4450&lt;=60,1,IF(H4450&lt;=150,2,3))</f>
        <v>2</v>
      </c>
      <c r="J4450">
        <v>43.9</v>
      </c>
      <c r="K4450">
        <v>3.32</v>
      </c>
      <c r="L4450">
        <v>2.97</v>
      </c>
      <c r="M4450">
        <v>66</v>
      </c>
      <c r="N4450">
        <f>LOG(M4450/100,2)+3</f>
        <v>2.400537929583729</v>
      </c>
      <c r="O4450">
        <f>INDEX(lehmad!B$2:B$412,MATCH(klypsid!$B4450,lehmad!$A$2:$A$412,0))</f>
        <v>38828</v>
      </c>
      <c r="P4450">
        <f>INDEX(lehmad!D$2:D$412,MATCH(klypsid!$B4450,lehmad!$A$2:$A$412,0))</f>
        <v>115</v>
      </c>
      <c r="Q4450">
        <f>INDEX(lehmad!E$2:E$412,MATCH(klypsid!$B4450,lehmad!$A$2:$A$412,0))</f>
        <v>0.92</v>
      </c>
      <c r="R4450" t="str">
        <f>INDEX(lehmad!F$2:F$412,MATCH(klypsid!$B4450,lehmad!$A$2:$A$412,0))</f>
        <v>LANCELOT-ET</v>
      </c>
      <c r="S4450">
        <f>INDEX(lehmad!H$2:H$412,MATCH(klypsid!$B4450,lehmad!$A$2:$A$412,0))</f>
        <v>126</v>
      </c>
      <c r="T4450">
        <f>INDEX(lehmad!K$2:K$412,MATCH(klypsid!$B4450,lehmad!$A$2:$A$412,0))</f>
        <v>122</v>
      </c>
      <c r="U4450" s="4">
        <f t="shared" si="138"/>
        <v>3</v>
      </c>
      <c r="V4450">
        <f t="shared" si="139"/>
        <v>31</v>
      </c>
    </row>
    <row r="4451" spans="1:22" x14ac:dyDescent="0.25">
      <c r="A4451">
        <v>3957</v>
      </c>
      <c r="B4451" t="str">
        <f>"E"&amp;A4451</f>
        <v>E3957</v>
      </c>
      <c r="C4451" t="s">
        <v>96</v>
      </c>
      <c r="D4451">
        <v>1</v>
      </c>
      <c r="E4451">
        <f>IF(D4451&lt;4,D4451,4)</f>
        <v>1</v>
      </c>
      <c r="F4451" s="1">
        <v>39539</v>
      </c>
      <c r="G4451" s="1">
        <v>39663</v>
      </c>
      <c r="H4451" s="3">
        <f>G4451-F4451</f>
        <v>124</v>
      </c>
      <c r="I4451" s="3">
        <f>IF(H4451&lt;=60,1,IF(H4451&lt;=150,2,3))</f>
        <v>2</v>
      </c>
      <c r="J4451">
        <v>39.799999999999997</v>
      </c>
      <c r="K4451">
        <v>3.24</v>
      </c>
      <c r="L4451">
        <v>3.1</v>
      </c>
      <c r="M4451">
        <v>68</v>
      </c>
      <c r="N4451">
        <f>LOG(M4451/100,2)+3</f>
        <v>2.4436066514756147</v>
      </c>
      <c r="O4451">
        <f>INDEX(lehmad!B$2:B$412,MATCH(klypsid!$B4451,lehmad!$A$2:$A$412,0))</f>
        <v>38828</v>
      </c>
      <c r="P4451">
        <f>INDEX(lehmad!D$2:D$412,MATCH(klypsid!$B4451,lehmad!$A$2:$A$412,0))</f>
        <v>115</v>
      </c>
      <c r="Q4451">
        <f>INDEX(lehmad!E$2:E$412,MATCH(klypsid!$B4451,lehmad!$A$2:$A$412,0))</f>
        <v>0.92</v>
      </c>
      <c r="R4451" t="str">
        <f>INDEX(lehmad!F$2:F$412,MATCH(klypsid!$B4451,lehmad!$A$2:$A$412,0))</f>
        <v>LANCELOT-ET</v>
      </c>
      <c r="S4451">
        <f>INDEX(lehmad!H$2:H$412,MATCH(klypsid!$B4451,lehmad!$A$2:$A$412,0))</f>
        <v>126</v>
      </c>
      <c r="T4451">
        <f>INDEX(lehmad!K$2:K$412,MATCH(klypsid!$B4451,lehmad!$A$2:$A$412,0))</f>
        <v>122</v>
      </c>
      <c r="U4451" s="4">
        <f t="shared" si="138"/>
        <v>4</v>
      </c>
      <c r="V4451">
        <f t="shared" si="139"/>
        <v>32</v>
      </c>
    </row>
    <row r="4452" spans="1:22" x14ac:dyDescent="0.25">
      <c r="A4452">
        <v>3957</v>
      </c>
      <c r="B4452" t="str">
        <f>"E"&amp;A4452</f>
        <v>E3957</v>
      </c>
      <c r="C4452" t="s">
        <v>96</v>
      </c>
      <c r="D4452">
        <v>1</v>
      </c>
      <c r="E4452">
        <f>IF(D4452&lt;4,D4452,4)</f>
        <v>1</v>
      </c>
      <c r="F4452" s="1">
        <v>39539</v>
      </c>
      <c r="G4452" s="1">
        <v>39693</v>
      </c>
      <c r="H4452" s="3">
        <f>G4452-F4452</f>
        <v>154</v>
      </c>
      <c r="I4452" s="3">
        <f>IF(H4452&lt;=60,1,IF(H4452&lt;=150,2,3))</f>
        <v>3</v>
      </c>
      <c r="J4452">
        <v>37.1</v>
      </c>
      <c r="K4452">
        <v>3.34</v>
      </c>
      <c r="L4452">
        <v>3.25</v>
      </c>
      <c r="M4452">
        <v>31</v>
      </c>
      <c r="N4452">
        <f>LOG(M4452/100,2)+3</f>
        <v>1.3103401206121505</v>
      </c>
      <c r="O4452">
        <f>INDEX(lehmad!B$2:B$412,MATCH(klypsid!$B4452,lehmad!$A$2:$A$412,0))</f>
        <v>38828</v>
      </c>
      <c r="P4452">
        <f>INDEX(lehmad!D$2:D$412,MATCH(klypsid!$B4452,lehmad!$A$2:$A$412,0))</f>
        <v>115</v>
      </c>
      <c r="Q4452">
        <f>INDEX(lehmad!E$2:E$412,MATCH(klypsid!$B4452,lehmad!$A$2:$A$412,0))</f>
        <v>0.92</v>
      </c>
      <c r="R4452" t="str">
        <f>INDEX(lehmad!F$2:F$412,MATCH(klypsid!$B4452,lehmad!$A$2:$A$412,0))</f>
        <v>LANCELOT-ET</v>
      </c>
      <c r="S4452">
        <f>INDEX(lehmad!H$2:H$412,MATCH(klypsid!$B4452,lehmad!$A$2:$A$412,0))</f>
        <v>126</v>
      </c>
      <c r="T4452">
        <f>INDEX(lehmad!K$2:K$412,MATCH(klypsid!$B4452,lehmad!$A$2:$A$412,0))</f>
        <v>122</v>
      </c>
      <c r="U4452" s="4">
        <f t="shared" si="138"/>
        <v>5</v>
      </c>
      <c r="V4452">
        <f t="shared" si="139"/>
        <v>30</v>
      </c>
    </row>
    <row r="4453" spans="1:22" x14ac:dyDescent="0.25">
      <c r="A4453">
        <v>3957</v>
      </c>
      <c r="B4453" t="str">
        <f>"E"&amp;A4453</f>
        <v>E3957</v>
      </c>
      <c r="C4453" t="s">
        <v>96</v>
      </c>
      <c r="D4453">
        <v>1</v>
      </c>
      <c r="E4453">
        <f>IF(D4453&lt;4,D4453,4)</f>
        <v>1</v>
      </c>
      <c r="F4453" s="1">
        <v>39539</v>
      </c>
      <c r="G4453" s="1">
        <v>39722</v>
      </c>
      <c r="H4453" s="3">
        <f>G4453-F4453</f>
        <v>183</v>
      </c>
      <c r="I4453" s="3">
        <f>IF(H4453&lt;=60,1,IF(H4453&lt;=150,2,3))</f>
        <v>3</v>
      </c>
      <c r="J4453">
        <v>30.4</v>
      </c>
      <c r="K4453">
        <v>3.41</v>
      </c>
      <c r="L4453">
        <v>3.72</v>
      </c>
      <c r="M4453">
        <v>145</v>
      </c>
      <c r="N4453">
        <f>LOG(M4453/100,2)+3</f>
        <v>3.5360529002402097</v>
      </c>
      <c r="O4453">
        <f>INDEX(lehmad!B$2:B$412,MATCH(klypsid!$B4453,lehmad!$A$2:$A$412,0))</f>
        <v>38828</v>
      </c>
      <c r="P4453">
        <f>INDEX(lehmad!D$2:D$412,MATCH(klypsid!$B4453,lehmad!$A$2:$A$412,0))</f>
        <v>115</v>
      </c>
      <c r="Q4453">
        <f>INDEX(lehmad!E$2:E$412,MATCH(klypsid!$B4453,lehmad!$A$2:$A$412,0))</f>
        <v>0.92</v>
      </c>
      <c r="R4453" t="str">
        <f>INDEX(lehmad!F$2:F$412,MATCH(klypsid!$B4453,lehmad!$A$2:$A$412,0))</f>
        <v>LANCELOT-ET</v>
      </c>
      <c r="S4453">
        <f>INDEX(lehmad!H$2:H$412,MATCH(klypsid!$B4453,lehmad!$A$2:$A$412,0))</f>
        <v>126</v>
      </c>
      <c r="T4453">
        <f>INDEX(lehmad!K$2:K$412,MATCH(klypsid!$B4453,lehmad!$A$2:$A$412,0))</f>
        <v>122</v>
      </c>
      <c r="U4453" s="4">
        <f t="shared" si="138"/>
        <v>6</v>
      </c>
      <c r="V4453">
        <f t="shared" si="139"/>
        <v>29</v>
      </c>
    </row>
    <row r="4454" spans="1:22" x14ac:dyDescent="0.25">
      <c r="A4454">
        <v>3957</v>
      </c>
      <c r="B4454" t="str">
        <f>"E"&amp;A4454</f>
        <v>E3957</v>
      </c>
      <c r="C4454" t="s">
        <v>96</v>
      </c>
      <c r="D4454">
        <v>1</v>
      </c>
      <c r="E4454">
        <f>IF(D4454&lt;4,D4454,4)</f>
        <v>1</v>
      </c>
      <c r="F4454" s="1">
        <v>39539</v>
      </c>
      <c r="G4454" s="1">
        <v>39754</v>
      </c>
      <c r="H4454" s="3">
        <f>G4454-F4454</f>
        <v>215</v>
      </c>
      <c r="I4454" s="3">
        <f>IF(H4454&lt;=60,1,IF(H4454&lt;=150,2,3))</f>
        <v>3</v>
      </c>
      <c r="J4454">
        <v>29.2</v>
      </c>
      <c r="K4454">
        <v>3.24</v>
      </c>
      <c r="L4454">
        <v>3.64</v>
      </c>
      <c r="M4454">
        <v>36</v>
      </c>
      <c r="N4454">
        <f>LOG(M4454/100,2)+3</f>
        <v>1.5260688116675876</v>
      </c>
      <c r="O4454">
        <f>INDEX(lehmad!B$2:B$412,MATCH(klypsid!$B4454,lehmad!$A$2:$A$412,0))</f>
        <v>38828</v>
      </c>
      <c r="P4454">
        <f>INDEX(lehmad!D$2:D$412,MATCH(klypsid!$B4454,lehmad!$A$2:$A$412,0))</f>
        <v>115</v>
      </c>
      <c r="Q4454">
        <f>INDEX(lehmad!E$2:E$412,MATCH(klypsid!$B4454,lehmad!$A$2:$A$412,0))</f>
        <v>0.92</v>
      </c>
      <c r="R4454" t="str">
        <f>INDEX(lehmad!F$2:F$412,MATCH(klypsid!$B4454,lehmad!$A$2:$A$412,0))</f>
        <v>LANCELOT-ET</v>
      </c>
      <c r="S4454">
        <f>INDEX(lehmad!H$2:H$412,MATCH(klypsid!$B4454,lehmad!$A$2:$A$412,0))</f>
        <v>126</v>
      </c>
      <c r="T4454">
        <f>INDEX(lehmad!K$2:K$412,MATCH(klypsid!$B4454,lehmad!$A$2:$A$412,0))</f>
        <v>122</v>
      </c>
      <c r="U4454" s="4">
        <f t="shared" si="138"/>
        <v>7</v>
      </c>
      <c r="V4454">
        <f t="shared" si="139"/>
        <v>32</v>
      </c>
    </row>
    <row r="4455" spans="1:22" x14ac:dyDescent="0.25">
      <c r="A4455">
        <v>3957</v>
      </c>
      <c r="B4455" t="str">
        <f>"E"&amp;A4455</f>
        <v>E3957</v>
      </c>
      <c r="C4455" t="s">
        <v>96</v>
      </c>
      <c r="D4455">
        <v>1</v>
      </c>
      <c r="E4455">
        <f>IF(D4455&lt;4,D4455,4)</f>
        <v>1</v>
      </c>
      <c r="F4455" s="1">
        <v>39539</v>
      </c>
      <c r="G4455" s="1">
        <v>39783</v>
      </c>
      <c r="H4455" s="3">
        <f>G4455-F4455</f>
        <v>244</v>
      </c>
      <c r="I4455" s="3">
        <f>IF(H4455&lt;=60,1,IF(H4455&lt;=150,2,3))</f>
        <v>3</v>
      </c>
      <c r="J4455">
        <v>34</v>
      </c>
      <c r="K4455">
        <v>3.3</v>
      </c>
      <c r="L4455">
        <v>3.43</v>
      </c>
      <c r="M4455">
        <v>61</v>
      </c>
      <c r="N4455">
        <f>LOG(M4455/100,2)+3</f>
        <v>2.2868811477881614</v>
      </c>
      <c r="O4455">
        <f>INDEX(lehmad!B$2:B$412,MATCH(klypsid!$B4455,lehmad!$A$2:$A$412,0))</f>
        <v>38828</v>
      </c>
      <c r="P4455">
        <f>INDEX(lehmad!D$2:D$412,MATCH(klypsid!$B4455,lehmad!$A$2:$A$412,0))</f>
        <v>115</v>
      </c>
      <c r="Q4455">
        <f>INDEX(lehmad!E$2:E$412,MATCH(klypsid!$B4455,lehmad!$A$2:$A$412,0))</f>
        <v>0.92</v>
      </c>
      <c r="R4455" t="str">
        <f>INDEX(lehmad!F$2:F$412,MATCH(klypsid!$B4455,lehmad!$A$2:$A$412,0))</f>
        <v>LANCELOT-ET</v>
      </c>
      <c r="S4455">
        <f>INDEX(lehmad!H$2:H$412,MATCH(klypsid!$B4455,lehmad!$A$2:$A$412,0))</f>
        <v>126</v>
      </c>
      <c r="T4455">
        <f>INDEX(lehmad!K$2:K$412,MATCH(klypsid!$B4455,lehmad!$A$2:$A$412,0))</f>
        <v>122</v>
      </c>
      <c r="U4455" s="4">
        <f t="shared" si="138"/>
        <v>8</v>
      </c>
      <c r="V4455">
        <f t="shared" si="139"/>
        <v>29</v>
      </c>
    </row>
    <row r="4456" spans="1:22" x14ac:dyDescent="0.25">
      <c r="A4456">
        <v>3957</v>
      </c>
      <c r="B4456" t="str">
        <f>"E"&amp;A4456</f>
        <v>E3957</v>
      </c>
      <c r="C4456" t="s">
        <v>96</v>
      </c>
      <c r="D4456">
        <v>1</v>
      </c>
      <c r="E4456">
        <f>IF(D4456&lt;4,D4456,4)</f>
        <v>1</v>
      </c>
      <c r="F4456" s="1">
        <v>39539</v>
      </c>
      <c r="G4456" s="1">
        <v>39817</v>
      </c>
      <c r="H4456" s="3">
        <f>G4456-F4456</f>
        <v>278</v>
      </c>
      <c r="I4456" s="3">
        <f>IF(H4456&lt;=60,1,IF(H4456&lt;=150,2,3))</f>
        <v>3</v>
      </c>
      <c r="J4456">
        <v>26.9</v>
      </c>
      <c r="K4456">
        <v>3.03</v>
      </c>
      <c r="L4456">
        <v>3.44</v>
      </c>
      <c r="M4456">
        <v>30</v>
      </c>
      <c r="N4456">
        <f>LOG(M4456/100,2)+3</f>
        <v>1.2630344058337937</v>
      </c>
      <c r="O4456">
        <f>INDEX(lehmad!B$2:B$412,MATCH(klypsid!$B4456,lehmad!$A$2:$A$412,0))</f>
        <v>38828</v>
      </c>
      <c r="P4456">
        <f>INDEX(lehmad!D$2:D$412,MATCH(klypsid!$B4456,lehmad!$A$2:$A$412,0))</f>
        <v>115</v>
      </c>
      <c r="Q4456">
        <f>INDEX(lehmad!E$2:E$412,MATCH(klypsid!$B4456,lehmad!$A$2:$A$412,0))</f>
        <v>0.92</v>
      </c>
      <c r="R4456" t="str">
        <f>INDEX(lehmad!F$2:F$412,MATCH(klypsid!$B4456,lehmad!$A$2:$A$412,0))</f>
        <v>LANCELOT-ET</v>
      </c>
      <c r="S4456">
        <f>INDEX(lehmad!H$2:H$412,MATCH(klypsid!$B4456,lehmad!$A$2:$A$412,0))</f>
        <v>126</v>
      </c>
      <c r="T4456">
        <f>INDEX(lehmad!K$2:K$412,MATCH(klypsid!$B4456,lehmad!$A$2:$A$412,0))</f>
        <v>122</v>
      </c>
      <c r="U4456" s="4">
        <f t="shared" si="138"/>
        <v>9</v>
      </c>
      <c r="V4456">
        <f t="shared" si="139"/>
        <v>34</v>
      </c>
    </row>
    <row r="4457" spans="1:22" x14ac:dyDescent="0.25">
      <c r="A4457">
        <v>3957</v>
      </c>
      <c r="B4457" t="str">
        <f>"E"&amp;A4457</f>
        <v>E3957</v>
      </c>
      <c r="C4457" t="s">
        <v>96</v>
      </c>
      <c r="D4457">
        <v>1</v>
      </c>
      <c r="E4457">
        <f>IF(D4457&lt;4,D4457,4)</f>
        <v>1</v>
      </c>
      <c r="F4457" s="1">
        <v>39539</v>
      </c>
      <c r="G4457" s="1">
        <v>39845</v>
      </c>
      <c r="H4457" s="3">
        <f>G4457-F4457</f>
        <v>306</v>
      </c>
      <c r="I4457" s="3">
        <f>IF(H4457&lt;=60,1,IF(H4457&lt;=150,2,3))</f>
        <v>3</v>
      </c>
      <c r="J4457">
        <v>30</v>
      </c>
      <c r="K4457">
        <v>3.49</v>
      </c>
      <c r="L4457">
        <v>3.51</v>
      </c>
      <c r="M4457">
        <v>59</v>
      </c>
      <c r="N4457">
        <f>LOG(M4457/100,2)+3</f>
        <v>2.2387868595871163</v>
      </c>
      <c r="O4457">
        <f>INDEX(lehmad!B$2:B$412,MATCH(klypsid!$B4457,lehmad!$A$2:$A$412,0))</f>
        <v>38828</v>
      </c>
      <c r="P4457">
        <f>INDEX(lehmad!D$2:D$412,MATCH(klypsid!$B4457,lehmad!$A$2:$A$412,0))</f>
        <v>115</v>
      </c>
      <c r="Q4457">
        <f>INDEX(lehmad!E$2:E$412,MATCH(klypsid!$B4457,lehmad!$A$2:$A$412,0))</f>
        <v>0.92</v>
      </c>
      <c r="R4457" t="str">
        <f>INDEX(lehmad!F$2:F$412,MATCH(klypsid!$B4457,lehmad!$A$2:$A$412,0))</f>
        <v>LANCELOT-ET</v>
      </c>
      <c r="S4457">
        <f>INDEX(lehmad!H$2:H$412,MATCH(klypsid!$B4457,lehmad!$A$2:$A$412,0))</f>
        <v>126</v>
      </c>
      <c r="T4457">
        <f>INDEX(lehmad!K$2:K$412,MATCH(klypsid!$B4457,lehmad!$A$2:$A$412,0))</f>
        <v>122</v>
      </c>
      <c r="U4457" s="4">
        <f t="shared" si="138"/>
        <v>10</v>
      </c>
      <c r="V4457">
        <f t="shared" si="139"/>
        <v>28</v>
      </c>
    </row>
    <row r="4458" spans="1:22" x14ac:dyDescent="0.25">
      <c r="A4458">
        <v>3957</v>
      </c>
      <c r="B4458" t="str">
        <f>"E"&amp;A4458</f>
        <v>E3957</v>
      </c>
      <c r="C4458" t="s">
        <v>96</v>
      </c>
      <c r="D4458">
        <v>1</v>
      </c>
      <c r="E4458">
        <f>IF(D4458&lt;4,D4458,4)</f>
        <v>1</v>
      </c>
      <c r="F4458" s="1">
        <v>39539</v>
      </c>
      <c r="G4458" s="1">
        <v>39875</v>
      </c>
      <c r="H4458" s="3">
        <f>G4458-F4458</f>
        <v>336</v>
      </c>
      <c r="I4458" s="3">
        <f>IF(H4458&lt;=60,1,IF(H4458&lt;=150,2,3))</f>
        <v>3</v>
      </c>
      <c r="J4458">
        <v>30.2</v>
      </c>
      <c r="K4458">
        <v>3.56</v>
      </c>
      <c r="L4458">
        <v>3.62</v>
      </c>
      <c r="M4458">
        <v>28</v>
      </c>
      <c r="N4458">
        <f>LOG(M4458/100,2)+3</f>
        <v>1.1634987322828796</v>
      </c>
      <c r="O4458">
        <f>INDEX(lehmad!B$2:B$412,MATCH(klypsid!$B4458,lehmad!$A$2:$A$412,0))</f>
        <v>38828</v>
      </c>
      <c r="P4458">
        <f>INDEX(lehmad!D$2:D$412,MATCH(klypsid!$B4458,lehmad!$A$2:$A$412,0))</f>
        <v>115</v>
      </c>
      <c r="Q4458">
        <f>INDEX(lehmad!E$2:E$412,MATCH(klypsid!$B4458,lehmad!$A$2:$A$412,0))</f>
        <v>0.92</v>
      </c>
      <c r="R4458" t="str">
        <f>INDEX(lehmad!F$2:F$412,MATCH(klypsid!$B4458,lehmad!$A$2:$A$412,0))</f>
        <v>LANCELOT-ET</v>
      </c>
      <c r="S4458">
        <f>INDEX(lehmad!H$2:H$412,MATCH(klypsid!$B4458,lehmad!$A$2:$A$412,0))</f>
        <v>126</v>
      </c>
      <c r="T4458">
        <f>INDEX(lehmad!K$2:K$412,MATCH(klypsid!$B4458,lehmad!$A$2:$A$412,0))</f>
        <v>122</v>
      </c>
      <c r="U4458" s="4">
        <f t="shared" si="138"/>
        <v>11</v>
      </c>
      <c r="V4458">
        <f t="shared" si="139"/>
        <v>30</v>
      </c>
    </row>
    <row r="4459" spans="1:22" x14ac:dyDescent="0.25">
      <c r="A4459">
        <v>3957</v>
      </c>
      <c r="B4459" t="str">
        <f>"E"&amp;A4459</f>
        <v>E3957</v>
      </c>
      <c r="C4459" t="s">
        <v>96</v>
      </c>
      <c r="D4459">
        <v>1</v>
      </c>
      <c r="E4459">
        <f>IF(D4459&lt;4,D4459,4)</f>
        <v>1</v>
      </c>
      <c r="F4459" s="1">
        <v>39539</v>
      </c>
      <c r="G4459" s="1">
        <v>39908</v>
      </c>
      <c r="H4459" s="3">
        <f>G4459-F4459</f>
        <v>369</v>
      </c>
      <c r="I4459" s="3">
        <f>IF(H4459&lt;=60,1,IF(H4459&lt;=150,2,3))</f>
        <v>3</v>
      </c>
      <c r="J4459">
        <v>20.100000000000001</v>
      </c>
      <c r="K4459">
        <v>3.44</v>
      </c>
      <c r="L4459">
        <v>3.63</v>
      </c>
      <c r="M4459">
        <v>68</v>
      </c>
      <c r="N4459">
        <f>LOG(M4459/100,2)+3</f>
        <v>2.4436066514756147</v>
      </c>
      <c r="O4459">
        <f>INDEX(lehmad!B$2:B$412,MATCH(klypsid!$B4459,lehmad!$A$2:$A$412,0))</f>
        <v>38828</v>
      </c>
      <c r="P4459">
        <f>INDEX(lehmad!D$2:D$412,MATCH(klypsid!$B4459,lehmad!$A$2:$A$412,0))</f>
        <v>115</v>
      </c>
      <c r="Q4459">
        <f>INDEX(lehmad!E$2:E$412,MATCH(klypsid!$B4459,lehmad!$A$2:$A$412,0))</f>
        <v>0.92</v>
      </c>
      <c r="R4459" t="str">
        <f>INDEX(lehmad!F$2:F$412,MATCH(klypsid!$B4459,lehmad!$A$2:$A$412,0))</f>
        <v>LANCELOT-ET</v>
      </c>
      <c r="S4459">
        <f>INDEX(lehmad!H$2:H$412,MATCH(klypsid!$B4459,lehmad!$A$2:$A$412,0))</f>
        <v>126</v>
      </c>
      <c r="T4459">
        <f>INDEX(lehmad!K$2:K$412,MATCH(klypsid!$B4459,lehmad!$A$2:$A$412,0))</f>
        <v>122</v>
      </c>
      <c r="U4459" s="4">
        <f t="shared" si="138"/>
        <v>12</v>
      </c>
      <c r="V4459">
        <f t="shared" si="139"/>
        <v>33</v>
      </c>
    </row>
    <row r="4460" spans="1:22" x14ac:dyDescent="0.25">
      <c r="A4460">
        <v>3957</v>
      </c>
      <c r="B4460" t="str">
        <f>"E"&amp;A4460</f>
        <v>E3957</v>
      </c>
      <c r="C4460" t="s">
        <v>96</v>
      </c>
      <c r="D4460">
        <v>2</v>
      </c>
      <c r="E4460">
        <f>IF(D4460&lt;4,D4460,4)</f>
        <v>2</v>
      </c>
      <c r="F4460" s="1">
        <v>39992</v>
      </c>
      <c r="G4460" s="1">
        <v>40007</v>
      </c>
      <c r="H4460" s="3">
        <f>G4460-F4460</f>
        <v>15</v>
      </c>
      <c r="I4460" s="3">
        <f>IF(H4460&lt;=60,1,IF(H4460&lt;=150,2,3))</f>
        <v>1</v>
      </c>
      <c r="J4460">
        <v>50.8</v>
      </c>
      <c r="K4460">
        <v>4.12</v>
      </c>
      <c r="L4460">
        <v>3.05</v>
      </c>
      <c r="M4460">
        <v>87</v>
      </c>
      <c r="N4460">
        <f>LOG(M4460/100,2)+3</f>
        <v>2.7990873060740036</v>
      </c>
      <c r="O4460">
        <f>INDEX(lehmad!B$2:B$412,MATCH(klypsid!$B4460,lehmad!$A$2:$A$412,0))</f>
        <v>38828</v>
      </c>
      <c r="P4460">
        <f>INDEX(lehmad!D$2:D$412,MATCH(klypsid!$B4460,lehmad!$A$2:$A$412,0))</f>
        <v>115</v>
      </c>
      <c r="Q4460">
        <f>INDEX(lehmad!E$2:E$412,MATCH(klypsid!$B4460,lehmad!$A$2:$A$412,0))</f>
        <v>0.92</v>
      </c>
      <c r="R4460" t="str">
        <f>INDEX(lehmad!F$2:F$412,MATCH(klypsid!$B4460,lehmad!$A$2:$A$412,0))</f>
        <v>LANCELOT-ET</v>
      </c>
      <c r="S4460">
        <f>INDEX(lehmad!H$2:H$412,MATCH(klypsid!$B4460,lehmad!$A$2:$A$412,0))</f>
        <v>126</v>
      </c>
      <c r="T4460">
        <f>INDEX(lehmad!K$2:K$412,MATCH(klypsid!$B4460,lehmad!$A$2:$A$412,0))</f>
        <v>122</v>
      </c>
      <c r="U4460" s="4">
        <f t="shared" si="138"/>
        <v>1</v>
      </c>
      <c r="V4460">
        <f t="shared" si="139"/>
        <v>15</v>
      </c>
    </row>
    <row r="4461" spans="1:22" x14ac:dyDescent="0.25">
      <c r="A4461">
        <v>3957</v>
      </c>
      <c r="B4461" t="str">
        <f>"E"&amp;A4461</f>
        <v>E3957</v>
      </c>
      <c r="C4461" t="s">
        <v>96</v>
      </c>
      <c r="D4461">
        <v>2</v>
      </c>
      <c r="E4461">
        <f>IF(D4461&lt;4,D4461,4)</f>
        <v>2</v>
      </c>
      <c r="F4461" s="1">
        <v>39992</v>
      </c>
      <c r="G4461" s="1">
        <v>40037</v>
      </c>
      <c r="H4461" s="3">
        <f>G4461-F4461</f>
        <v>45</v>
      </c>
      <c r="I4461" s="3">
        <f>IF(H4461&lt;=60,1,IF(H4461&lt;=150,2,3))</f>
        <v>1</v>
      </c>
      <c r="J4461">
        <v>52.3</v>
      </c>
      <c r="K4461">
        <v>3.06</v>
      </c>
      <c r="L4461">
        <v>2.84</v>
      </c>
      <c r="M4461">
        <v>375</v>
      </c>
      <c r="N4461">
        <f>LOG(M4461/100,2)+3</f>
        <v>4.9068905956085187</v>
      </c>
      <c r="O4461">
        <f>INDEX(lehmad!B$2:B$412,MATCH(klypsid!$B4461,lehmad!$A$2:$A$412,0))</f>
        <v>38828</v>
      </c>
      <c r="P4461">
        <f>INDEX(lehmad!D$2:D$412,MATCH(klypsid!$B4461,lehmad!$A$2:$A$412,0))</f>
        <v>115</v>
      </c>
      <c r="Q4461">
        <f>INDEX(lehmad!E$2:E$412,MATCH(klypsid!$B4461,lehmad!$A$2:$A$412,0))</f>
        <v>0.92</v>
      </c>
      <c r="R4461" t="str">
        <f>INDEX(lehmad!F$2:F$412,MATCH(klypsid!$B4461,lehmad!$A$2:$A$412,0))</f>
        <v>LANCELOT-ET</v>
      </c>
      <c r="S4461">
        <f>INDEX(lehmad!H$2:H$412,MATCH(klypsid!$B4461,lehmad!$A$2:$A$412,0))</f>
        <v>126</v>
      </c>
      <c r="T4461">
        <f>INDEX(lehmad!K$2:K$412,MATCH(klypsid!$B4461,lehmad!$A$2:$A$412,0))</f>
        <v>122</v>
      </c>
      <c r="U4461" s="4">
        <f t="shared" si="138"/>
        <v>2</v>
      </c>
      <c r="V4461">
        <f t="shared" si="139"/>
        <v>30</v>
      </c>
    </row>
    <row r="4462" spans="1:22" x14ac:dyDescent="0.25">
      <c r="A4462">
        <v>3957</v>
      </c>
      <c r="B4462" t="str">
        <f>"E"&amp;A4462</f>
        <v>E3957</v>
      </c>
      <c r="C4462" t="s">
        <v>96</v>
      </c>
      <c r="D4462">
        <v>2</v>
      </c>
      <c r="E4462">
        <f>IF(D4462&lt;4,D4462,4)</f>
        <v>2</v>
      </c>
      <c r="F4462" s="1">
        <v>39992</v>
      </c>
      <c r="G4462" s="1">
        <v>40066</v>
      </c>
      <c r="H4462" s="3">
        <f>G4462-F4462</f>
        <v>74</v>
      </c>
      <c r="I4462" s="3">
        <f>IF(H4462&lt;=60,1,IF(H4462&lt;=150,2,3))</f>
        <v>2</v>
      </c>
      <c r="J4462">
        <v>48.6</v>
      </c>
      <c r="K4462">
        <v>3.26</v>
      </c>
      <c r="L4462">
        <v>2.94</v>
      </c>
      <c r="M4462">
        <v>311</v>
      </c>
      <c r="N4462">
        <f>LOG(M4462/100,2)+3</f>
        <v>4.636914580355878</v>
      </c>
      <c r="O4462">
        <f>INDEX(lehmad!B$2:B$412,MATCH(klypsid!$B4462,lehmad!$A$2:$A$412,0))</f>
        <v>38828</v>
      </c>
      <c r="P4462">
        <f>INDEX(lehmad!D$2:D$412,MATCH(klypsid!$B4462,lehmad!$A$2:$A$412,0))</f>
        <v>115</v>
      </c>
      <c r="Q4462">
        <f>INDEX(lehmad!E$2:E$412,MATCH(klypsid!$B4462,lehmad!$A$2:$A$412,0))</f>
        <v>0.92</v>
      </c>
      <c r="R4462" t="str">
        <f>INDEX(lehmad!F$2:F$412,MATCH(klypsid!$B4462,lehmad!$A$2:$A$412,0))</f>
        <v>LANCELOT-ET</v>
      </c>
      <c r="S4462">
        <f>INDEX(lehmad!H$2:H$412,MATCH(klypsid!$B4462,lehmad!$A$2:$A$412,0))</f>
        <v>126</v>
      </c>
      <c r="T4462">
        <f>INDEX(lehmad!K$2:K$412,MATCH(klypsid!$B4462,lehmad!$A$2:$A$412,0))</f>
        <v>122</v>
      </c>
      <c r="U4462" s="4">
        <f t="shared" si="138"/>
        <v>3</v>
      </c>
      <c r="V4462">
        <f t="shared" si="139"/>
        <v>29</v>
      </c>
    </row>
    <row r="4463" spans="1:22" x14ac:dyDescent="0.25">
      <c r="A4463">
        <v>3957</v>
      </c>
      <c r="B4463" t="str">
        <f>"E"&amp;A4463</f>
        <v>E3957</v>
      </c>
      <c r="C4463" t="s">
        <v>96</v>
      </c>
      <c r="D4463">
        <v>2</v>
      </c>
      <c r="E4463">
        <f>IF(D4463&lt;4,D4463,4)</f>
        <v>2</v>
      </c>
      <c r="F4463" s="1">
        <v>39992</v>
      </c>
      <c r="G4463" s="1">
        <v>40094</v>
      </c>
      <c r="H4463" s="3">
        <f>G4463-F4463</f>
        <v>102</v>
      </c>
      <c r="I4463" s="3">
        <f>IF(H4463&lt;=60,1,IF(H4463&lt;=150,2,3))</f>
        <v>2</v>
      </c>
      <c r="J4463">
        <v>49.4</v>
      </c>
      <c r="K4463">
        <v>3.89</v>
      </c>
      <c r="L4463">
        <v>3.23</v>
      </c>
      <c r="M4463">
        <v>133</v>
      </c>
      <c r="N4463">
        <f>LOG(M4463/100,2)+3</f>
        <v>3.411426245726465</v>
      </c>
      <c r="O4463">
        <f>INDEX(lehmad!B$2:B$412,MATCH(klypsid!$B4463,lehmad!$A$2:$A$412,0))</f>
        <v>38828</v>
      </c>
      <c r="P4463">
        <f>INDEX(lehmad!D$2:D$412,MATCH(klypsid!$B4463,lehmad!$A$2:$A$412,0))</f>
        <v>115</v>
      </c>
      <c r="Q4463">
        <f>INDEX(lehmad!E$2:E$412,MATCH(klypsid!$B4463,lehmad!$A$2:$A$412,0))</f>
        <v>0.92</v>
      </c>
      <c r="R4463" t="str">
        <f>INDEX(lehmad!F$2:F$412,MATCH(klypsid!$B4463,lehmad!$A$2:$A$412,0))</f>
        <v>LANCELOT-ET</v>
      </c>
      <c r="S4463">
        <f>INDEX(lehmad!H$2:H$412,MATCH(klypsid!$B4463,lehmad!$A$2:$A$412,0))</f>
        <v>126</v>
      </c>
      <c r="T4463">
        <f>INDEX(lehmad!K$2:K$412,MATCH(klypsid!$B4463,lehmad!$A$2:$A$412,0))</f>
        <v>122</v>
      </c>
      <c r="U4463" s="4">
        <f t="shared" si="138"/>
        <v>4</v>
      </c>
      <c r="V4463">
        <f t="shared" si="139"/>
        <v>28</v>
      </c>
    </row>
    <row r="4464" spans="1:22" x14ac:dyDescent="0.25">
      <c r="A4464">
        <v>3957</v>
      </c>
      <c r="B4464" t="str">
        <f>"E"&amp;A4464</f>
        <v>E3957</v>
      </c>
      <c r="C4464" t="s">
        <v>96</v>
      </c>
      <c r="D4464">
        <v>2</v>
      </c>
      <c r="E4464">
        <f>IF(D4464&lt;4,D4464,4)</f>
        <v>2</v>
      </c>
      <c r="F4464" s="1">
        <v>39992</v>
      </c>
      <c r="G4464" s="1">
        <v>40125</v>
      </c>
      <c r="H4464" s="3">
        <f>G4464-F4464</f>
        <v>133</v>
      </c>
      <c r="I4464" s="3">
        <f>IF(H4464&lt;=60,1,IF(H4464&lt;=150,2,3))</f>
        <v>2</v>
      </c>
      <c r="J4464">
        <v>44.4</v>
      </c>
      <c r="K4464">
        <v>3.48</v>
      </c>
      <c r="L4464">
        <v>3.43</v>
      </c>
      <c r="M4464">
        <v>74</v>
      </c>
      <c r="N4464">
        <f>LOG(M4464/100,2)+3</f>
        <v>2.5655971758542249</v>
      </c>
      <c r="O4464">
        <f>INDEX(lehmad!B$2:B$412,MATCH(klypsid!$B4464,lehmad!$A$2:$A$412,0))</f>
        <v>38828</v>
      </c>
      <c r="P4464">
        <f>INDEX(lehmad!D$2:D$412,MATCH(klypsid!$B4464,lehmad!$A$2:$A$412,0))</f>
        <v>115</v>
      </c>
      <c r="Q4464">
        <f>INDEX(lehmad!E$2:E$412,MATCH(klypsid!$B4464,lehmad!$A$2:$A$412,0))</f>
        <v>0.92</v>
      </c>
      <c r="R4464" t="str">
        <f>INDEX(lehmad!F$2:F$412,MATCH(klypsid!$B4464,lehmad!$A$2:$A$412,0))</f>
        <v>LANCELOT-ET</v>
      </c>
      <c r="S4464">
        <f>INDEX(lehmad!H$2:H$412,MATCH(klypsid!$B4464,lehmad!$A$2:$A$412,0))</f>
        <v>126</v>
      </c>
      <c r="T4464">
        <f>INDEX(lehmad!K$2:K$412,MATCH(klypsid!$B4464,lehmad!$A$2:$A$412,0))</f>
        <v>122</v>
      </c>
      <c r="U4464" s="4">
        <f t="shared" si="138"/>
        <v>5</v>
      </c>
      <c r="V4464">
        <f t="shared" si="139"/>
        <v>31</v>
      </c>
    </row>
    <row r="4465" spans="1:22" x14ac:dyDescent="0.25">
      <c r="A4465">
        <v>3957</v>
      </c>
      <c r="B4465" t="str">
        <f>"E"&amp;A4465</f>
        <v>E3957</v>
      </c>
      <c r="C4465" t="s">
        <v>96</v>
      </c>
      <c r="D4465">
        <v>2</v>
      </c>
      <c r="E4465">
        <f>IF(D4465&lt;4,D4465,4)</f>
        <v>2</v>
      </c>
      <c r="F4465" s="1">
        <v>39992</v>
      </c>
      <c r="G4465" s="1">
        <v>40153</v>
      </c>
      <c r="H4465" s="3">
        <f>G4465-F4465</f>
        <v>161</v>
      </c>
      <c r="I4465" s="3">
        <f>IF(H4465&lt;=60,1,IF(H4465&lt;=150,2,3))</f>
        <v>3</v>
      </c>
      <c r="J4465">
        <v>42.3</v>
      </c>
      <c r="K4465">
        <v>4.08</v>
      </c>
      <c r="L4465">
        <v>3.57</v>
      </c>
      <c r="M4465">
        <v>366</v>
      </c>
      <c r="N4465">
        <f>LOG(M4465/100,2)+3</f>
        <v>4.8718436485093175</v>
      </c>
      <c r="O4465">
        <f>INDEX(lehmad!B$2:B$412,MATCH(klypsid!$B4465,lehmad!$A$2:$A$412,0))</f>
        <v>38828</v>
      </c>
      <c r="P4465">
        <f>INDEX(lehmad!D$2:D$412,MATCH(klypsid!$B4465,lehmad!$A$2:$A$412,0))</f>
        <v>115</v>
      </c>
      <c r="Q4465">
        <f>INDEX(lehmad!E$2:E$412,MATCH(klypsid!$B4465,lehmad!$A$2:$A$412,0))</f>
        <v>0.92</v>
      </c>
      <c r="R4465" t="str">
        <f>INDEX(lehmad!F$2:F$412,MATCH(klypsid!$B4465,lehmad!$A$2:$A$412,0))</f>
        <v>LANCELOT-ET</v>
      </c>
      <c r="S4465">
        <f>INDEX(lehmad!H$2:H$412,MATCH(klypsid!$B4465,lehmad!$A$2:$A$412,0))</f>
        <v>126</v>
      </c>
      <c r="T4465">
        <f>INDEX(lehmad!K$2:K$412,MATCH(klypsid!$B4465,lehmad!$A$2:$A$412,0))</f>
        <v>122</v>
      </c>
      <c r="U4465" s="4">
        <f t="shared" si="138"/>
        <v>6</v>
      </c>
      <c r="V4465">
        <f t="shared" si="139"/>
        <v>28</v>
      </c>
    </row>
    <row r="4466" spans="1:22" x14ac:dyDescent="0.25">
      <c r="A4466">
        <v>3957</v>
      </c>
      <c r="B4466" t="str">
        <f>"E"&amp;A4466</f>
        <v>E3957</v>
      </c>
      <c r="C4466" t="s">
        <v>96</v>
      </c>
      <c r="D4466">
        <v>2</v>
      </c>
      <c r="E4466">
        <f>IF(D4466&lt;4,D4466,4)</f>
        <v>2</v>
      </c>
      <c r="F4466" s="1">
        <v>39992</v>
      </c>
      <c r="G4466" s="1">
        <v>40186</v>
      </c>
      <c r="H4466" s="3">
        <f>G4466-F4466</f>
        <v>194</v>
      </c>
      <c r="I4466" s="3">
        <f>IF(H4466&lt;=60,1,IF(H4466&lt;=150,2,3))</f>
        <v>3</v>
      </c>
      <c r="J4466">
        <v>31.6</v>
      </c>
      <c r="K4466">
        <v>4.9400000000000004</v>
      </c>
      <c r="L4466">
        <v>3.77</v>
      </c>
      <c r="M4466">
        <v>111</v>
      </c>
      <c r="N4466">
        <f>LOG(M4466/100,2)+3</f>
        <v>3.1505596765753814</v>
      </c>
      <c r="O4466">
        <f>INDEX(lehmad!B$2:B$412,MATCH(klypsid!$B4466,lehmad!$A$2:$A$412,0))</f>
        <v>38828</v>
      </c>
      <c r="P4466">
        <f>INDEX(lehmad!D$2:D$412,MATCH(klypsid!$B4466,lehmad!$A$2:$A$412,0))</f>
        <v>115</v>
      </c>
      <c r="Q4466">
        <f>INDEX(lehmad!E$2:E$412,MATCH(klypsid!$B4466,lehmad!$A$2:$A$412,0))</f>
        <v>0.92</v>
      </c>
      <c r="R4466" t="str">
        <f>INDEX(lehmad!F$2:F$412,MATCH(klypsid!$B4466,lehmad!$A$2:$A$412,0))</f>
        <v>LANCELOT-ET</v>
      </c>
      <c r="S4466">
        <f>INDEX(lehmad!H$2:H$412,MATCH(klypsid!$B4466,lehmad!$A$2:$A$412,0))</f>
        <v>126</v>
      </c>
      <c r="T4466">
        <f>INDEX(lehmad!K$2:K$412,MATCH(klypsid!$B4466,lehmad!$A$2:$A$412,0))</f>
        <v>122</v>
      </c>
      <c r="U4466" s="4">
        <f t="shared" si="138"/>
        <v>7</v>
      </c>
      <c r="V4466">
        <f t="shared" si="139"/>
        <v>33</v>
      </c>
    </row>
    <row r="4467" spans="1:22" x14ac:dyDescent="0.25">
      <c r="A4467">
        <v>3957</v>
      </c>
      <c r="B4467" t="str">
        <f>"E"&amp;A4467</f>
        <v>E3957</v>
      </c>
      <c r="C4467" t="s">
        <v>96</v>
      </c>
      <c r="D4467">
        <v>2</v>
      </c>
      <c r="E4467">
        <f>IF(D4467&lt;4,D4467,4)</f>
        <v>2</v>
      </c>
      <c r="F4467" s="1">
        <v>39992</v>
      </c>
      <c r="G4467" s="1">
        <v>40214</v>
      </c>
      <c r="H4467" s="3">
        <f>G4467-F4467</f>
        <v>222</v>
      </c>
      <c r="I4467" s="3">
        <f>IF(H4467&lt;=60,1,IF(H4467&lt;=150,2,3))</f>
        <v>3</v>
      </c>
      <c r="J4467">
        <v>17.7</v>
      </c>
      <c r="K4467">
        <v>4.92</v>
      </c>
      <c r="L4467">
        <v>4.0599999999999996</v>
      </c>
      <c r="M4467">
        <v>203</v>
      </c>
      <c r="N4467">
        <f>LOG(M4467/100,2)+3</f>
        <v>4.0214797274104512</v>
      </c>
      <c r="O4467">
        <f>INDEX(lehmad!B$2:B$412,MATCH(klypsid!$B4467,lehmad!$A$2:$A$412,0))</f>
        <v>38828</v>
      </c>
      <c r="P4467">
        <f>INDEX(lehmad!D$2:D$412,MATCH(klypsid!$B4467,lehmad!$A$2:$A$412,0))</f>
        <v>115</v>
      </c>
      <c r="Q4467">
        <f>INDEX(lehmad!E$2:E$412,MATCH(klypsid!$B4467,lehmad!$A$2:$A$412,0))</f>
        <v>0.92</v>
      </c>
      <c r="R4467" t="str">
        <f>INDEX(lehmad!F$2:F$412,MATCH(klypsid!$B4467,lehmad!$A$2:$A$412,0))</f>
        <v>LANCELOT-ET</v>
      </c>
      <c r="S4467">
        <f>INDEX(lehmad!H$2:H$412,MATCH(klypsid!$B4467,lehmad!$A$2:$A$412,0))</f>
        <v>126</v>
      </c>
      <c r="T4467">
        <f>INDEX(lehmad!K$2:K$412,MATCH(klypsid!$B4467,lehmad!$A$2:$A$412,0))</f>
        <v>122</v>
      </c>
      <c r="U4467" s="4">
        <f t="shared" si="138"/>
        <v>8</v>
      </c>
      <c r="V4467">
        <f t="shared" si="139"/>
        <v>28</v>
      </c>
    </row>
    <row r="4468" spans="1:22" x14ac:dyDescent="0.25">
      <c r="A4468">
        <v>3957</v>
      </c>
      <c r="B4468" t="str">
        <f>"E"&amp;A4468</f>
        <v>E3957</v>
      </c>
      <c r="C4468" t="s">
        <v>96</v>
      </c>
      <c r="D4468">
        <v>2</v>
      </c>
      <c r="E4468">
        <f>IF(D4468&lt;4,D4468,4)</f>
        <v>2</v>
      </c>
      <c r="F4468" s="1">
        <v>39992</v>
      </c>
      <c r="G4468" s="1">
        <v>40242</v>
      </c>
      <c r="H4468" s="3">
        <f>G4468-F4468</f>
        <v>250</v>
      </c>
      <c r="I4468" s="3">
        <f>IF(H4468&lt;=60,1,IF(H4468&lt;=150,2,3))</f>
        <v>3</v>
      </c>
      <c r="J4468">
        <v>28</v>
      </c>
      <c r="K4468">
        <v>3.54</v>
      </c>
      <c r="L4468">
        <v>3.72</v>
      </c>
      <c r="M4468">
        <v>691</v>
      </c>
      <c r="N4468">
        <f>LOG(M4468/100,2)+3</f>
        <v>5.7886857106135334</v>
      </c>
      <c r="O4468">
        <f>INDEX(lehmad!B$2:B$412,MATCH(klypsid!$B4468,lehmad!$A$2:$A$412,0))</f>
        <v>38828</v>
      </c>
      <c r="P4468">
        <f>INDEX(lehmad!D$2:D$412,MATCH(klypsid!$B4468,lehmad!$A$2:$A$412,0))</f>
        <v>115</v>
      </c>
      <c r="Q4468">
        <f>INDEX(lehmad!E$2:E$412,MATCH(klypsid!$B4468,lehmad!$A$2:$A$412,0))</f>
        <v>0.92</v>
      </c>
      <c r="R4468" t="str">
        <f>INDEX(lehmad!F$2:F$412,MATCH(klypsid!$B4468,lehmad!$A$2:$A$412,0))</f>
        <v>LANCELOT-ET</v>
      </c>
      <c r="S4468">
        <f>INDEX(lehmad!H$2:H$412,MATCH(klypsid!$B4468,lehmad!$A$2:$A$412,0))</f>
        <v>126</v>
      </c>
      <c r="T4468">
        <f>INDEX(lehmad!K$2:K$412,MATCH(klypsid!$B4468,lehmad!$A$2:$A$412,0))</f>
        <v>122</v>
      </c>
      <c r="U4468" s="4">
        <f t="shared" si="138"/>
        <v>9</v>
      </c>
      <c r="V4468">
        <f t="shared" si="139"/>
        <v>28</v>
      </c>
    </row>
    <row r="4469" spans="1:22" x14ac:dyDescent="0.25">
      <c r="A4469">
        <v>3957</v>
      </c>
      <c r="B4469" t="str">
        <f>"E"&amp;A4469</f>
        <v>E3957</v>
      </c>
      <c r="C4469" t="s">
        <v>96</v>
      </c>
      <c r="D4469">
        <v>2</v>
      </c>
      <c r="E4469">
        <f>IF(D4469&lt;4,D4469,4)</f>
        <v>2</v>
      </c>
      <c r="F4469" s="1">
        <v>39992</v>
      </c>
      <c r="G4469" s="1">
        <v>40276</v>
      </c>
      <c r="H4469" s="3">
        <f>G4469-F4469</f>
        <v>284</v>
      </c>
      <c r="I4469" s="3">
        <f>IF(H4469&lt;=60,1,IF(H4469&lt;=150,2,3))</f>
        <v>3</v>
      </c>
      <c r="J4469">
        <v>33.1</v>
      </c>
      <c r="K4469">
        <v>4.1100000000000003</v>
      </c>
      <c r="L4469">
        <v>3.7</v>
      </c>
      <c r="M4469">
        <v>127</v>
      </c>
      <c r="N4469">
        <f>LOG(M4469/100,2)+3</f>
        <v>3.3448284969974411</v>
      </c>
      <c r="O4469">
        <f>INDEX(lehmad!B$2:B$412,MATCH(klypsid!$B4469,lehmad!$A$2:$A$412,0))</f>
        <v>38828</v>
      </c>
      <c r="P4469">
        <f>INDEX(lehmad!D$2:D$412,MATCH(klypsid!$B4469,lehmad!$A$2:$A$412,0))</f>
        <v>115</v>
      </c>
      <c r="Q4469">
        <f>INDEX(lehmad!E$2:E$412,MATCH(klypsid!$B4469,lehmad!$A$2:$A$412,0))</f>
        <v>0.92</v>
      </c>
      <c r="R4469" t="str">
        <f>INDEX(lehmad!F$2:F$412,MATCH(klypsid!$B4469,lehmad!$A$2:$A$412,0))</f>
        <v>LANCELOT-ET</v>
      </c>
      <c r="S4469">
        <f>INDEX(lehmad!H$2:H$412,MATCH(klypsid!$B4469,lehmad!$A$2:$A$412,0))</f>
        <v>126</v>
      </c>
      <c r="T4469">
        <f>INDEX(lehmad!K$2:K$412,MATCH(klypsid!$B4469,lehmad!$A$2:$A$412,0))</f>
        <v>122</v>
      </c>
      <c r="U4469" s="4">
        <f t="shared" si="138"/>
        <v>10</v>
      </c>
      <c r="V4469">
        <f t="shared" si="139"/>
        <v>34</v>
      </c>
    </row>
    <row r="4470" spans="1:22" x14ac:dyDescent="0.25">
      <c r="A4470">
        <v>3957</v>
      </c>
      <c r="B4470" t="str">
        <f>"E"&amp;A4470</f>
        <v>E3957</v>
      </c>
      <c r="C4470" t="s">
        <v>96</v>
      </c>
      <c r="D4470">
        <v>2</v>
      </c>
      <c r="E4470">
        <f>IF(D4470&lt;4,D4470,4)</f>
        <v>2</v>
      </c>
      <c r="F4470" s="1">
        <v>39992</v>
      </c>
      <c r="G4470" s="1">
        <v>40304</v>
      </c>
      <c r="H4470" s="3">
        <f>G4470-F4470</f>
        <v>312</v>
      </c>
      <c r="I4470" s="3">
        <f>IF(H4470&lt;=60,1,IF(H4470&lt;=150,2,3))</f>
        <v>3</v>
      </c>
      <c r="J4470">
        <v>31.1</v>
      </c>
      <c r="K4470">
        <v>3.59</v>
      </c>
      <c r="L4470">
        <v>3.66</v>
      </c>
      <c r="M4470">
        <v>389</v>
      </c>
      <c r="N4470">
        <f>LOG(M4470/100,2)+3</f>
        <v>4.9597701552114675</v>
      </c>
      <c r="O4470">
        <f>INDEX(lehmad!B$2:B$412,MATCH(klypsid!$B4470,lehmad!$A$2:$A$412,0))</f>
        <v>38828</v>
      </c>
      <c r="P4470">
        <f>INDEX(lehmad!D$2:D$412,MATCH(klypsid!$B4470,lehmad!$A$2:$A$412,0))</f>
        <v>115</v>
      </c>
      <c r="Q4470">
        <f>INDEX(lehmad!E$2:E$412,MATCH(klypsid!$B4470,lehmad!$A$2:$A$412,0))</f>
        <v>0.92</v>
      </c>
      <c r="R4470" t="str">
        <f>INDEX(lehmad!F$2:F$412,MATCH(klypsid!$B4470,lehmad!$A$2:$A$412,0))</f>
        <v>LANCELOT-ET</v>
      </c>
      <c r="S4470">
        <f>INDEX(lehmad!H$2:H$412,MATCH(klypsid!$B4470,lehmad!$A$2:$A$412,0))</f>
        <v>126</v>
      </c>
      <c r="T4470">
        <f>INDEX(lehmad!K$2:K$412,MATCH(klypsid!$B4470,lehmad!$A$2:$A$412,0))</f>
        <v>122</v>
      </c>
      <c r="U4470" s="4">
        <f t="shared" si="138"/>
        <v>11</v>
      </c>
      <c r="V4470">
        <f t="shared" si="139"/>
        <v>28</v>
      </c>
    </row>
    <row r="4471" spans="1:22" x14ac:dyDescent="0.25">
      <c r="A4471">
        <v>3957</v>
      </c>
      <c r="B4471" t="str">
        <f>"E"&amp;A4471</f>
        <v>E3957</v>
      </c>
      <c r="C4471" t="s">
        <v>96</v>
      </c>
      <c r="D4471">
        <v>2</v>
      </c>
      <c r="E4471">
        <f>IF(D4471&lt;4,D4471,4)</f>
        <v>2</v>
      </c>
      <c r="F4471" s="1">
        <v>39992</v>
      </c>
      <c r="G4471" s="1">
        <v>40336</v>
      </c>
      <c r="H4471" s="3">
        <f>G4471-F4471</f>
        <v>344</v>
      </c>
      <c r="I4471" s="3">
        <f>IF(H4471&lt;=60,1,IF(H4471&lt;=150,2,3))</f>
        <v>3</v>
      </c>
      <c r="J4471">
        <v>30.4</v>
      </c>
      <c r="K4471">
        <v>3.41</v>
      </c>
      <c r="L4471">
        <v>3.54</v>
      </c>
      <c r="M4471">
        <v>460</v>
      </c>
      <c r="N4471">
        <f>LOG(M4471/100,2)+3</f>
        <v>5.2016338611696504</v>
      </c>
      <c r="O4471">
        <f>INDEX(lehmad!B$2:B$412,MATCH(klypsid!$B4471,lehmad!$A$2:$A$412,0))</f>
        <v>38828</v>
      </c>
      <c r="P4471">
        <f>INDEX(lehmad!D$2:D$412,MATCH(klypsid!$B4471,lehmad!$A$2:$A$412,0))</f>
        <v>115</v>
      </c>
      <c r="Q4471">
        <f>INDEX(lehmad!E$2:E$412,MATCH(klypsid!$B4471,lehmad!$A$2:$A$412,0))</f>
        <v>0.92</v>
      </c>
      <c r="R4471" t="str">
        <f>INDEX(lehmad!F$2:F$412,MATCH(klypsid!$B4471,lehmad!$A$2:$A$412,0))</f>
        <v>LANCELOT-ET</v>
      </c>
      <c r="S4471">
        <f>INDEX(lehmad!H$2:H$412,MATCH(klypsid!$B4471,lehmad!$A$2:$A$412,0))</f>
        <v>126</v>
      </c>
      <c r="T4471">
        <f>INDEX(lehmad!K$2:K$412,MATCH(klypsid!$B4471,lehmad!$A$2:$A$412,0))</f>
        <v>122</v>
      </c>
      <c r="U4471" s="4">
        <f t="shared" si="138"/>
        <v>12</v>
      </c>
      <c r="V4471">
        <f t="shared" si="139"/>
        <v>32</v>
      </c>
    </row>
    <row r="4472" spans="1:22" x14ac:dyDescent="0.25">
      <c r="A4472">
        <v>3957</v>
      </c>
      <c r="B4472" t="str">
        <f>"E"&amp;A4472</f>
        <v>E3957</v>
      </c>
      <c r="C4472" t="s">
        <v>96</v>
      </c>
      <c r="D4472">
        <v>2</v>
      </c>
      <c r="E4472">
        <f>IF(D4472&lt;4,D4472,4)</f>
        <v>2</v>
      </c>
      <c r="F4472" s="1">
        <v>39992</v>
      </c>
      <c r="G4472" s="1">
        <v>40371</v>
      </c>
      <c r="H4472" s="3">
        <f>G4472-F4472</f>
        <v>379</v>
      </c>
      <c r="I4472" s="3">
        <f>IF(H4472&lt;=60,1,IF(H4472&lt;=150,2,3))</f>
        <v>3</v>
      </c>
      <c r="J4472">
        <v>25.4</v>
      </c>
      <c r="K4472">
        <v>3.66</v>
      </c>
      <c r="L4472">
        <v>3.59</v>
      </c>
      <c r="M4472">
        <v>145</v>
      </c>
      <c r="N4472">
        <f>LOG(M4472/100,2)+3</f>
        <v>3.5360529002402097</v>
      </c>
      <c r="O4472">
        <f>INDEX(lehmad!B$2:B$412,MATCH(klypsid!$B4472,lehmad!$A$2:$A$412,0))</f>
        <v>38828</v>
      </c>
      <c r="P4472">
        <f>INDEX(lehmad!D$2:D$412,MATCH(klypsid!$B4472,lehmad!$A$2:$A$412,0))</f>
        <v>115</v>
      </c>
      <c r="Q4472">
        <f>INDEX(lehmad!E$2:E$412,MATCH(klypsid!$B4472,lehmad!$A$2:$A$412,0))</f>
        <v>0.92</v>
      </c>
      <c r="R4472" t="str">
        <f>INDEX(lehmad!F$2:F$412,MATCH(klypsid!$B4472,lehmad!$A$2:$A$412,0))</f>
        <v>LANCELOT-ET</v>
      </c>
      <c r="S4472">
        <f>INDEX(lehmad!H$2:H$412,MATCH(klypsid!$B4472,lehmad!$A$2:$A$412,0))</f>
        <v>126</v>
      </c>
      <c r="T4472">
        <f>INDEX(lehmad!K$2:K$412,MATCH(klypsid!$B4472,lehmad!$A$2:$A$412,0))</f>
        <v>122</v>
      </c>
      <c r="U4472" s="4">
        <f t="shared" si="138"/>
        <v>13</v>
      </c>
      <c r="V4472">
        <f t="shared" si="139"/>
        <v>35</v>
      </c>
    </row>
    <row r="4473" spans="1:22" x14ac:dyDescent="0.25">
      <c r="A4473">
        <v>3957</v>
      </c>
      <c r="B4473" t="str">
        <f>"E"&amp;A4473</f>
        <v>E3957</v>
      </c>
      <c r="C4473" t="s">
        <v>96</v>
      </c>
      <c r="D4473">
        <v>2</v>
      </c>
      <c r="E4473">
        <f>IF(D4473&lt;4,D4473,4)</f>
        <v>2</v>
      </c>
      <c r="F4473" s="1">
        <v>39992</v>
      </c>
      <c r="G4473" s="1">
        <v>40396</v>
      </c>
      <c r="H4473" s="3">
        <f>G4473-F4473</f>
        <v>404</v>
      </c>
      <c r="I4473" s="3">
        <f>IF(H4473&lt;=60,1,IF(H4473&lt;=150,2,3))</f>
        <v>3</v>
      </c>
      <c r="J4473">
        <v>28.1</v>
      </c>
      <c r="K4473">
        <v>3.49</v>
      </c>
      <c r="L4473">
        <v>3.39</v>
      </c>
      <c r="M4473">
        <v>59</v>
      </c>
      <c r="N4473">
        <f>LOG(M4473/100,2)+3</f>
        <v>2.2387868595871163</v>
      </c>
      <c r="O4473">
        <f>INDEX(lehmad!B$2:B$412,MATCH(klypsid!$B4473,lehmad!$A$2:$A$412,0))</f>
        <v>38828</v>
      </c>
      <c r="P4473">
        <f>INDEX(lehmad!D$2:D$412,MATCH(klypsid!$B4473,lehmad!$A$2:$A$412,0))</f>
        <v>115</v>
      </c>
      <c r="Q4473">
        <f>INDEX(lehmad!E$2:E$412,MATCH(klypsid!$B4473,lehmad!$A$2:$A$412,0))</f>
        <v>0.92</v>
      </c>
      <c r="R4473" t="str">
        <f>INDEX(lehmad!F$2:F$412,MATCH(klypsid!$B4473,lehmad!$A$2:$A$412,0))</f>
        <v>LANCELOT-ET</v>
      </c>
      <c r="S4473">
        <f>INDEX(lehmad!H$2:H$412,MATCH(klypsid!$B4473,lehmad!$A$2:$A$412,0))</f>
        <v>126</v>
      </c>
      <c r="T4473">
        <f>INDEX(lehmad!K$2:K$412,MATCH(klypsid!$B4473,lehmad!$A$2:$A$412,0))</f>
        <v>122</v>
      </c>
      <c r="U4473" s="4">
        <f t="shared" si="138"/>
        <v>14</v>
      </c>
      <c r="V4473">
        <f t="shared" si="139"/>
        <v>25</v>
      </c>
    </row>
    <row r="4474" spans="1:22" x14ac:dyDescent="0.25">
      <c r="A4474">
        <v>3957</v>
      </c>
      <c r="B4474" t="str">
        <f>"E"&amp;A4474</f>
        <v>E3957</v>
      </c>
      <c r="C4474" t="s">
        <v>96</v>
      </c>
      <c r="D4474">
        <v>2</v>
      </c>
      <c r="E4474">
        <f>IF(D4474&lt;4,D4474,4)</f>
        <v>2</v>
      </c>
      <c r="F4474" s="1">
        <v>39992</v>
      </c>
      <c r="G4474" s="1">
        <v>40434</v>
      </c>
      <c r="H4474" s="3">
        <f>G4474-F4474</f>
        <v>442</v>
      </c>
      <c r="I4474" s="3">
        <f>IF(H4474&lt;=60,1,IF(H4474&lt;=150,2,3))</f>
        <v>3</v>
      </c>
      <c r="J4474">
        <v>26</v>
      </c>
      <c r="K4474">
        <v>3.52</v>
      </c>
      <c r="L4474">
        <v>3.91</v>
      </c>
      <c r="M4474">
        <v>50</v>
      </c>
      <c r="N4474">
        <f>LOG(M4474/100,2)+3</f>
        <v>2</v>
      </c>
      <c r="O4474">
        <f>INDEX(lehmad!B$2:B$412,MATCH(klypsid!$B4474,lehmad!$A$2:$A$412,0))</f>
        <v>38828</v>
      </c>
      <c r="P4474">
        <f>INDEX(lehmad!D$2:D$412,MATCH(klypsid!$B4474,lehmad!$A$2:$A$412,0))</f>
        <v>115</v>
      </c>
      <c r="Q4474">
        <f>INDEX(lehmad!E$2:E$412,MATCH(klypsid!$B4474,lehmad!$A$2:$A$412,0))</f>
        <v>0.92</v>
      </c>
      <c r="R4474" t="str">
        <f>INDEX(lehmad!F$2:F$412,MATCH(klypsid!$B4474,lehmad!$A$2:$A$412,0))</f>
        <v>LANCELOT-ET</v>
      </c>
      <c r="S4474">
        <f>INDEX(lehmad!H$2:H$412,MATCH(klypsid!$B4474,lehmad!$A$2:$A$412,0))</f>
        <v>126</v>
      </c>
      <c r="T4474">
        <f>INDEX(lehmad!K$2:K$412,MATCH(klypsid!$B4474,lehmad!$A$2:$A$412,0))</f>
        <v>122</v>
      </c>
      <c r="U4474" s="4">
        <f t="shared" si="138"/>
        <v>15</v>
      </c>
      <c r="V4474">
        <f t="shared" si="139"/>
        <v>38</v>
      </c>
    </row>
    <row r="4475" spans="1:22" x14ac:dyDescent="0.25">
      <c r="A4475">
        <v>3957</v>
      </c>
      <c r="B4475" t="str">
        <f>"E"&amp;A4475</f>
        <v>E3957</v>
      </c>
      <c r="C4475" t="s">
        <v>96</v>
      </c>
      <c r="D4475">
        <v>2</v>
      </c>
      <c r="E4475">
        <f>IF(D4475&lt;4,D4475,4)</f>
        <v>2</v>
      </c>
      <c r="F4475" s="1">
        <v>39992</v>
      </c>
      <c r="G4475" s="1">
        <v>40462</v>
      </c>
      <c r="H4475" s="3">
        <f>G4475-F4475</f>
        <v>470</v>
      </c>
      <c r="I4475" s="3">
        <f>IF(H4475&lt;=60,1,IF(H4475&lt;=150,2,3))</f>
        <v>3</v>
      </c>
      <c r="J4475">
        <v>21.3</v>
      </c>
      <c r="K4475">
        <v>4.43</v>
      </c>
      <c r="L4475">
        <v>4.2300000000000004</v>
      </c>
      <c r="M4475">
        <v>57</v>
      </c>
      <c r="N4475">
        <f>LOG(M4475/100,2)+3</f>
        <v>2.1890338243900169</v>
      </c>
      <c r="O4475">
        <f>INDEX(lehmad!B$2:B$412,MATCH(klypsid!$B4475,lehmad!$A$2:$A$412,0))</f>
        <v>38828</v>
      </c>
      <c r="P4475">
        <f>INDEX(lehmad!D$2:D$412,MATCH(klypsid!$B4475,lehmad!$A$2:$A$412,0))</f>
        <v>115</v>
      </c>
      <c r="Q4475">
        <f>INDEX(lehmad!E$2:E$412,MATCH(klypsid!$B4475,lehmad!$A$2:$A$412,0))</f>
        <v>0.92</v>
      </c>
      <c r="R4475" t="str">
        <f>INDEX(lehmad!F$2:F$412,MATCH(klypsid!$B4475,lehmad!$A$2:$A$412,0))</f>
        <v>LANCELOT-ET</v>
      </c>
      <c r="S4475">
        <f>INDEX(lehmad!H$2:H$412,MATCH(klypsid!$B4475,lehmad!$A$2:$A$412,0))</f>
        <v>126</v>
      </c>
      <c r="T4475">
        <f>INDEX(lehmad!K$2:K$412,MATCH(klypsid!$B4475,lehmad!$A$2:$A$412,0))</f>
        <v>122</v>
      </c>
      <c r="U4475" s="4">
        <f t="shared" si="138"/>
        <v>16</v>
      </c>
      <c r="V4475">
        <f t="shared" si="139"/>
        <v>28</v>
      </c>
    </row>
    <row r="4476" spans="1:22" x14ac:dyDescent="0.25">
      <c r="A4476">
        <v>3957</v>
      </c>
      <c r="B4476" t="str">
        <f>"E"&amp;A4476</f>
        <v>E3957</v>
      </c>
      <c r="C4476" t="s">
        <v>96</v>
      </c>
      <c r="D4476">
        <v>2</v>
      </c>
      <c r="E4476">
        <f>IF(D4476&lt;4,D4476,4)</f>
        <v>2</v>
      </c>
      <c r="F4476" s="1">
        <v>39992</v>
      </c>
      <c r="G4476" s="1">
        <v>40493</v>
      </c>
      <c r="H4476" s="3">
        <f>G4476-F4476</f>
        <v>501</v>
      </c>
      <c r="I4476" s="3">
        <f>IF(H4476&lt;=60,1,IF(H4476&lt;=150,2,3))</f>
        <v>3</v>
      </c>
      <c r="J4476">
        <v>13</v>
      </c>
      <c r="K4476">
        <v>4.4400000000000004</v>
      </c>
      <c r="L4476">
        <v>4.16</v>
      </c>
      <c r="M4476">
        <v>201</v>
      </c>
      <c r="N4476">
        <f>LOG(M4476/100,2)+3</f>
        <v>4.0071955014042038</v>
      </c>
      <c r="O4476">
        <f>INDEX(lehmad!B$2:B$412,MATCH(klypsid!$B4476,lehmad!$A$2:$A$412,0))</f>
        <v>38828</v>
      </c>
      <c r="P4476">
        <f>INDEX(lehmad!D$2:D$412,MATCH(klypsid!$B4476,lehmad!$A$2:$A$412,0))</f>
        <v>115</v>
      </c>
      <c r="Q4476">
        <f>INDEX(lehmad!E$2:E$412,MATCH(klypsid!$B4476,lehmad!$A$2:$A$412,0))</f>
        <v>0.92</v>
      </c>
      <c r="R4476" t="str">
        <f>INDEX(lehmad!F$2:F$412,MATCH(klypsid!$B4476,lehmad!$A$2:$A$412,0))</f>
        <v>LANCELOT-ET</v>
      </c>
      <c r="S4476">
        <f>INDEX(lehmad!H$2:H$412,MATCH(klypsid!$B4476,lehmad!$A$2:$A$412,0))</f>
        <v>126</v>
      </c>
      <c r="T4476">
        <f>INDEX(lehmad!K$2:K$412,MATCH(klypsid!$B4476,lehmad!$A$2:$A$412,0))</f>
        <v>122</v>
      </c>
      <c r="U4476" s="4">
        <f t="shared" si="138"/>
        <v>17</v>
      </c>
      <c r="V4476">
        <f t="shared" si="139"/>
        <v>31</v>
      </c>
    </row>
    <row r="4477" spans="1:22" x14ac:dyDescent="0.25">
      <c r="A4477">
        <v>3958</v>
      </c>
      <c r="B4477" t="str">
        <f>"E"&amp;A4477</f>
        <v>E3958</v>
      </c>
      <c r="C4477" t="s">
        <v>53</v>
      </c>
      <c r="D4477">
        <v>1</v>
      </c>
      <c r="E4477">
        <f>IF(D4477&lt;4,D4477,4)</f>
        <v>1</v>
      </c>
      <c r="F4477" s="1">
        <v>39542</v>
      </c>
      <c r="G4477" s="1">
        <v>39572</v>
      </c>
      <c r="H4477" s="3">
        <f>G4477-F4477</f>
        <v>30</v>
      </c>
      <c r="I4477" s="3">
        <f>IF(H4477&lt;=60,1,IF(H4477&lt;=150,2,3))</f>
        <v>1</v>
      </c>
      <c r="J4477">
        <v>19.399999999999999</v>
      </c>
      <c r="K4477">
        <v>3.54</v>
      </c>
      <c r="L4477">
        <v>3.38</v>
      </c>
      <c r="M4477">
        <v>1610</v>
      </c>
      <c r="N4477">
        <f>LOG(M4477/100,2)+3</f>
        <v>7.008988783227255</v>
      </c>
      <c r="O4477">
        <f>INDEX(lehmad!B$2:B$412,MATCH(klypsid!$B4477,lehmad!$A$2:$A$412,0))</f>
        <v>38828</v>
      </c>
      <c r="P4477">
        <f>INDEX(lehmad!D$2:D$412,MATCH(klypsid!$B4477,lehmad!$A$2:$A$412,0))</f>
        <v>76</v>
      </c>
      <c r="Q4477">
        <f>INDEX(lehmad!E$2:E$412,MATCH(klypsid!$B4477,lehmad!$A$2:$A$412,0))</f>
        <v>0.875</v>
      </c>
      <c r="R4477" t="str">
        <f>INDEX(lehmad!F$2:F$412,MATCH(klypsid!$B4477,lehmad!$A$2:$A$412,0))</f>
        <v>DORADO-ET</v>
      </c>
      <c r="S4477">
        <f>INDEX(lehmad!H$2:H$412,MATCH(klypsid!$B4477,lehmad!$A$2:$A$412,0))</f>
        <v>102</v>
      </c>
      <c r="T4477">
        <f>INDEX(lehmad!K$2:K$412,MATCH(klypsid!$B4477,lehmad!$A$2:$A$412,0))</f>
        <v>106</v>
      </c>
      <c r="U4477" s="4">
        <f t="shared" si="138"/>
        <v>1</v>
      </c>
      <c r="V4477">
        <f t="shared" si="139"/>
        <v>30</v>
      </c>
    </row>
    <row r="4478" spans="1:22" x14ac:dyDescent="0.25">
      <c r="A4478">
        <v>3958</v>
      </c>
      <c r="B4478" t="str">
        <f>"E"&amp;A4478</f>
        <v>E3958</v>
      </c>
      <c r="C4478" t="s">
        <v>53</v>
      </c>
      <c r="D4478">
        <v>1</v>
      </c>
      <c r="E4478">
        <f>IF(D4478&lt;4,D4478,4)</f>
        <v>1</v>
      </c>
      <c r="F4478" s="1">
        <v>39542</v>
      </c>
      <c r="G4478" s="1">
        <v>39600</v>
      </c>
      <c r="H4478" s="3">
        <f>G4478-F4478</f>
        <v>58</v>
      </c>
      <c r="I4478" s="3">
        <f>IF(H4478&lt;=60,1,IF(H4478&lt;=150,2,3))</f>
        <v>1</v>
      </c>
      <c r="J4478">
        <v>21.9</v>
      </c>
      <c r="K4478">
        <v>4.32</v>
      </c>
      <c r="L4478">
        <v>3.43</v>
      </c>
      <c r="M4478">
        <v>4233</v>
      </c>
      <c r="N4478">
        <f>LOG(M4478/100,2)+3</f>
        <v>8.4036085835436953</v>
      </c>
      <c r="O4478">
        <f>INDEX(lehmad!B$2:B$412,MATCH(klypsid!$B4478,lehmad!$A$2:$A$412,0))</f>
        <v>38828</v>
      </c>
      <c r="P4478">
        <f>INDEX(lehmad!D$2:D$412,MATCH(klypsid!$B4478,lehmad!$A$2:$A$412,0))</f>
        <v>76</v>
      </c>
      <c r="Q4478">
        <f>INDEX(lehmad!E$2:E$412,MATCH(klypsid!$B4478,lehmad!$A$2:$A$412,0))</f>
        <v>0.875</v>
      </c>
      <c r="R4478" t="str">
        <f>INDEX(lehmad!F$2:F$412,MATCH(klypsid!$B4478,lehmad!$A$2:$A$412,0))</f>
        <v>DORADO-ET</v>
      </c>
      <c r="S4478">
        <f>INDEX(lehmad!H$2:H$412,MATCH(klypsid!$B4478,lehmad!$A$2:$A$412,0))</f>
        <v>102</v>
      </c>
      <c r="T4478">
        <f>INDEX(lehmad!K$2:K$412,MATCH(klypsid!$B4478,lehmad!$A$2:$A$412,0))</f>
        <v>106</v>
      </c>
      <c r="U4478" s="4">
        <f t="shared" si="138"/>
        <v>2</v>
      </c>
      <c r="V4478">
        <f t="shared" si="139"/>
        <v>28</v>
      </c>
    </row>
    <row r="4479" spans="1:22" x14ac:dyDescent="0.25">
      <c r="A4479">
        <v>3958</v>
      </c>
      <c r="B4479" t="str">
        <f>"E"&amp;A4479</f>
        <v>E3958</v>
      </c>
      <c r="C4479" t="s">
        <v>53</v>
      </c>
      <c r="D4479">
        <v>1</v>
      </c>
      <c r="E4479">
        <f>IF(D4479&lt;4,D4479,4)</f>
        <v>1</v>
      </c>
      <c r="F4479" s="1">
        <v>39542</v>
      </c>
      <c r="G4479" s="1">
        <v>39631</v>
      </c>
      <c r="H4479" s="3">
        <f>G4479-F4479</f>
        <v>89</v>
      </c>
      <c r="I4479" s="3">
        <f>IF(H4479&lt;=60,1,IF(H4479&lt;=150,2,3))</f>
        <v>2</v>
      </c>
      <c r="J4479">
        <v>27</v>
      </c>
      <c r="K4479">
        <v>3.58</v>
      </c>
      <c r="L4479">
        <v>3.47</v>
      </c>
      <c r="M4479">
        <v>2222</v>
      </c>
      <c r="N4479">
        <f>LOG(M4479/100,2)+3</f>
        <v>7.4737869116143676</v>
      </c>
      <c r="O4479">
        <f>INDEX(lehmad!B$2:B$412,MATCH(klypsid!$B4479,lehmad!$A$2:$A$412,0))</f>
        <v>38828</v>
      </c>
      <c r="P4479">
        <f>INDEX(lehmad!D$2:D$412,MATCH(klypsid!$B4479,lehmad!$A$2:$A$412,0))</f>
        <v>76</v>
      </c>
      <c r="Q4479">
        <f>INDEX(lehmad!E$2:E$412,MATCH(klypsid!$B4479,lehmad!$A$2:$A$412,0))</f>
        <v>0.875</v>
      </c>
      <c r="R4479" t="str">
        <f>INDEX(lehmad!F$2:F$412,MATCH(klypsid!$B4479,lehmad!$A$2:$A$412,0))</f>
        <v>DORADO-ET</v>
      </c>
      <c r="S4479">
        <f>INDEX(lehmad!H$2:H$412,MATCH(klypsid!$B4479,lehmad!$A$2:$A$412,0))</f>
        <v>102</v>
      </c>
      <c r="T4479">
        <f>INDEX(lehmad!K$2:K$412,MATCH(klypsid!$B4479,lehmad!$A$2:$A$412,0))</f>
        <v>106</v>
      </c>
      <c r="U4479" s="4">
        <f t="shared" si="138"/>
        <v>3</v>
      </c>
      <c r="V4479">
        <f t="shared" si="139"/>
        <v>31</v>
      </c>
    </row>
    <row r="4480" spans="1:22" x14ac:dyDescent="0.25">
      <c r="A4480">
        <v>3958</v>
      </c>
      <c r="B4480" t="str">
        <f>"E"&amp;A4480</f>
        <v>E3958</v>
      </c>
      <c r="C4480" t="s">
        <v>53</v>
      </c>
      <c r="D4480">
        <v>1</v>
      </c>
      <c r="E4480">
        <f>IF(D4480&lt;4,D4480,4)</f>
        <v>1</v>
      </c>
      <c r="F4480" s="1">
        <v>39542</v>
      </c>
      <c r="G4480" s="1">
        <v>39663</v>
      </c>
      <c r="H4480" s="3">
        <f>G4480-F4480</f>
        <v>121</v>
      </c>
      <c r="I4480" s="3">
        <f>IF(H4480&lt;=60,1,IF(H4480&lt;=150,2,3))</f>
        <v>2</v>
      </c>
      <c r="J4480">
        <v>18.5</v>
      </c>
      <c r="K4480">
        <v>2.4700000000000002</v>
      </c>
      <c r="L4480">
        <v>3.47</v>
      </c>
      <c r="M4480">
        <v>54</v>
      </c>
      <c r="N4480">
        <f>LOG(M4480/100,2)+3</f>
        <v>2.1110313123887439</v>
      </c>
      <c r="O4480">
        <f>INDEX(lehmad!B$2:B$412,MATCH(klypsid!$B4480,lehmad!$A$2:$A$412,0))</f>
        <v>38828</v>
      </c>
      <c r="P4480">
        <f>INDEX(lehmad!D$2:D$412,MATCH(klypsid!$B4480,lehmad!$A$2:$A$412,0))</f>
        <v>76</v>
      </c>
      <c r="Q4480">
        <f>INDEX(lehmad!E$2:E$412,MATCH(klypsid!$B4480,lehmad!$A$2:$A$412,0))</f>
        <v>0.875</v>
      </c>
      <c r="R4480" t="str">
        <f>INDEX(lehmad!F$2:F$412,MATCH(klypsid!$B4480,lehmad!$A$2:$A$412,0))</f>
        <v>DORADO-ET</v>
      </c>
      <c r="S4480">
        <f>INDEX(lehmad!H$2:H$412,MATCH(klypsid!$B4480,lehmad!$A$2:$A$412,0))</f>
        <v>102</v>
      </c>
      <c r="T4480">
        <f>INDEX(lehmad!K$2:K$412,MATCH(klypsid!$B4480,lehmad!$A$2:$A$412,0))</f>
        <v>106</v>
      </c>
      <c r="U4480" s="4">
        <f t="shared" si="138"/>
        <v>4</v>
      </c>
      <c r="V4480">
        <f t="shared" si="139"/>
        <v>32</v>
      </c>
    </row>
    <row r="4481" spans="1:22" x14ac:dyDescent="0.25">
      <c r="A4481">
        <v>3958</v>
      </c>
      <c r="B4481" t="str">
        <f>"E"&amp;A4481</f>
        <v>E3958</v>
      </c>
      <c r="C4481" t="s">
        <v>53</v>
      </c>
      <c r="D4481">
        <v>1</v>
      </c>
      <c r="E4481">
        <f>IF(D4481&lt;4,D4481,4)</f>
        <v>1</v>
      </c>
      <c r="F4481" s="1">
        <v>39542</v>
      </c>
      <c r="G4481" s="1">
        <v>39693</v>
      </c>
      <c r="H4481" s="3">
        <f>G4481-F4481</f>
        <v>151</v>
      </c>
      <c r="I4481" s="3">
        <f>IF(H4481&lt;=60,1,IF(H4481&lt;=150,2,3))</f>
        <v>3</v>
      </c>
      <c r="J4481">
        <v>21.9</v>
      </c>
      <c r="K4481">
        <v>3.28</v>
      </c>
      <c r="L4481">
        <v>2.79</v>
      </c>
      <c r="M4481">
        <v>30</v>
      </c>
      <c r="N4481">
        <f>LOG(M4481/100,2)+3</f>
        <v>1.2630344058337937</v>
      </c>
      <c r="O4481">
        <f>INDEX(lehmad!B$2:B$412,MATCH(klypsid!$B4481,lehmad!$A$2:$A$412,0))</f>
        <v>38828</v>
      </c>
      <c r="P4481">
        <f>INDEX(lehmad!D$2:D$412,MATCH(klypsid!$B4481,lehmad!$A$2:$A$412,0))</f>
        <v>76</v>
      </c>
      <c r="Q4481">
        <f>INDEX(lehmad!E$2:E$412,MATCH(klypsid!$B4481,lehmad!$A$2:$A$412,0))</f>
        <v>0.875</v>
      </c>
      <c r="R4481" t="str">
        <f>INDEX(lehmad!F$2:F$412,MATCH(klypsid!$B4481,lehmad!$A$2:$A$412,0))</f>
        <v>DORADO-ET</v>
      </c>
      <c r="S4481">
        <f>INDEX(lehmad!H$2:H$412,MATCH(klypsid!$B4481,lehmad!$A$2:$A$412,0))</f>
        <v>102</v>
      </c>
      <c r="T4481">
        <f>INDEX(lehmad!K$2:K$412,MATCH(klypsid!$B4481,lehmad!$A$2:$A$412,0))</f>
        <v>106</v>
      </c>
      <c r="U4481" s="4">
        <f t="shared" si="138"/>
        <v>5</v>
      </c>
      <c r="V4481">
        <f t="shared" si="139"/>
        <v>30</v>
      </c>
    </row>
    <row r="4482" spans="1:22" x14ac:dyDescent="0.25">
      <c r="A4482">
        <v>3958</v>
      </c>
      <c r="B4482" t="str">
        <f>"E"&amp;A4482</f>
        <v>E3958</v>
      </c>
      <c r="C4482" t="s">
        <v>53</v>
      </c>
      <c r="D4482">
        <v>1</v>
      </c>
      <c r="E4482">
        <f>IF(D4482&lt;4,D4482,4)</f>
        <v>1</v>
      </c>
      <c r="F4482" s="1">
        <v>39542</v>
      </c>
      <c r="G4482" s="1">
        <v>39722</v>
      </c>
      <c r="H4482" s="3">
        <f>G4482-F4482</f>
        <v>180</v>
      </c>
      <c r="I4482" s="3">
        <f>IF(H4482&lt;=60,1,IF(H4482&lt;=150,2,3))</f>
        <v>3</v>
      </c>
      <c r="J4482">
        <v>19.600000000000001</v>
      </c>
      <c r="K4482">
        <v>4.62</v>
      </c>
      <c r="L4482">
        <v>3.6</v>
      </c>
      <c r="M4482">
        <v>46</v>
      </c>
      <c r="N4482">
        <f>LOG(M4482/100,2)+3</f>
        <v>1.8797057662822882</v>
      </c>
      <c r="O4482">
        <f>INDEX(lehmad!B$2:B$412,MATCH(klypsid!$B4482,lehmad!$A$2:$A$412,0))</f>
        <v>38828</v>
      </c>
      <c r="P4482">
        <f>INDEX(lehmad!D$2:D$412,MATCH(klypsid!$B4482,lehmad!$A$2:$A$412,0))</f>
        <v>76</v>
      </c>
      <c r="Q4482">
        <f>INDEX(lehmad!E$2:E$412,MATCH(klypsid!$B4482,lehmad!$A$2:$A$412,0))</f>
        <v>0.875</v>
      </c>
      <c r="R4482" t="str">
        <f>INDEX(lehmad!F$2:F$412,MATCH(klypsid!$B4482,lehmad!$A$2:$A$412,0))</f>
        <v>DORADO-ET</v>
      </c>
      <c r="S4482">
        <f>INDEX(lehmad!H$2:H$412,MATCH(klypsid!$B4482,lehmad!$A$2:$A$412,0))</f>
        <v>102</v>
      </c>
      <c r="T4482">
        <f>INDEX(lehmad!K$2:K$412,MATCH(klypsid!$B4482,lehmad!$A$2:$A$412,0))</f>
        <v>106</v>
      </c>
      <c r="U4482" s="4">
        <f t="shared" si="138"/>
        <v>6</v>
      </c>
      <c r="V4482">
        <f t="shared" si="139"/>
        <v>29</v>
      </c>
    </row>
    <row r="4483" spans="1:22" x14ac:dyDescent="0.25">
      <c r="A4483">
        <v>3958</v>
      </c>
      <c r="B4483" t="str">
        <f>"E"&amp;A4483</f>
        <v>E3958</v>
      </c>
      <c r="C4483" t="s">
        <v>53</v>
      </c>
      <c r="D4483">
        <v>1</v>
      </c>
      <c r="E4483">
        <f>IF(D4483&lt;4,D4483,4)</f>
        <v>1</v>
      </c>
      <c r="F4483" s="1">
        <v>39542</v>
      </c>
      <c r="G4483" s="1">
        <v>39754</v>
      </c>
      <c r="H4483" s="3">
        <f>G4483-F4483</f>
        <v>212</v>
      </c>
      <c r="I4483" s="3">
        <f>IF(H4483&lt;=60,1,IF(H4483&lt;=150,2,3))</f>
        <v>3</v>
      </c>
      <c r="J4483">
        <v>18.399999999999999</v>
      </c>
      <c r="K4483">
        <v>4.46</v>
      </c>
      <c r="L4483">
        <v>3.53</v>
      </c>
      <c r="M4483">
        <v>35</v>
      </c>
      <c r="N4483">
        <f>LOG(M4483/100,2)+3</f>
        <v>1.4854268271702415</v>
      </c>
      <c r="O4483">
        <f>INDEX(lehmad!B$2:B$412,MATCH(klypsid!$B4483,lehmad!$A$2:$A$412,0))</f>
        <v>38828</v>
      </c>
      <c r="P4483">
        <f>INDEX(lehmad!D$2:D$412,MATCH(klypsid!$B4483,lehmad!$A$2:$A$412,0))</f>
        <v>76</v>
      </c>
      <c r="Q4483">
        <f>INDEX(lehmad!E$2:E$412,MATCH(klypsid!$B4483,lehmad!$A$2:$A$412,0))</f>
        <v>0.875</v>
      </c>
      <c r="R4483" t="str">
        <f>INDEX(lehmad!F$2:F$412,MATCH(klypsid!$B4483,lehmad!$A$2:$A$412,0))</f>
        <v>DORADO-ET</v>
      </c>
      <c r="S4483">
        <f>INDEX(lehmad!H$2:H$412,MATCH(klypsid!$B4483,lehmad!$A$2:$A$412,0))</f>
        <v>102</v>
      </c>
      <c r="T4483">
        <f>INDEX(lehmad!K$2:K$412,MATCH(klypsid!$B4483,lehmad!$A$2:$A$412,0))</f>
        <v>106</v>
      </c>
      <c r="U4483" s="4">
        <f t="shared" ref="U4483:U4546" si="140">IF(AND(A4483=A4482,D4483=D4482),U4482+1,1)</f>
        <v>7</v>
      </c>
      <c r="V4483">
        <f t="shared" ref="V4483:V4546" si="141">IF(AND(A4483=A4482,D4483=D4482),G4483-G4482,G4483-F4483)</f>
        <v>32</v>
      </c>
    </row>
    <row r="4484" spans="1:22" x14ac:dyDescent="0.25">
      <c r="A4484">
        <v>3958</v>
      </c>
      <c r="B4484" t="str">
        <f>"E"&amp;A4484</f>
        <v>E3958</v>
      </c>
      <c r="C4484" t="s">
        <v>53</v>
      </c>
      <c r="D4484">
        <v>1</v>
      </c>
      <c r="E4484">
        <f>IF(D4484&lt;4,D4484,4)</f>
        <v>1</v>
      </c>
      <c r="F4484" s="1">
        <v>39542</v>
      </c>
      <c r="G4484" s="1">
        <v>39783</v>
      </c>
      <c r="H4484" s="3">
        <f>G4484-F4484</f>
        <v>241</v>
      </c>
      <c r="I4484" s="3">
        <f>IF(H4484&lt;=60,1,IF(H4484&lt;=150,2,3))</f>
        <v>3</v>
      </c>
      <c r="J4484">
        <v>19.600000000000001</v>
      </c>
      <c r="K4484">
        <v>4.71</v>
      </c>
      <c r="L4484">
        <v>3.64</v>
      </c>
      <c r="M4484">
        <v>41</v>
      </c>
      <c r="N4484">
        <f>LOG(M4484/100,2)+3</f>
        <v>1.7136958148433588</v>
      </c>
      <c r="O4484">
        <f>INDEX(lehmad!B$2:B$412,MATCH(klypsid!$B4484,lehmad!$A$2:$A$412,0))</f>
        <v>38828</v>
      </c>
      <c r="P4484">
        <f>INDEX(lehmad!D$2:D$412,MATCH(klypsid!$B4484,lehmad!$A$2:$A$412,0))</f>
        <v>76</v>
      </c>
      <c r="Q4484">
        <f>INDEX(lehmad!E$2:E$412,MATCH(klypsid!$B4484,lehmad!$A$2:$A$412,0))</f>
        <v>0.875</v>
      </c>
      <c r="R4484" t="str">
        <f>INDEX(lehmad!F$2:F$412,MATCH(klypsid!$B4484,lehmad!$A$2:$A$412,0))</f>
        <v>DORADO-ET</v>
      </c>
      <c r="S4484">
        <f>INDEX(lehmad!H$2:H$412,MATCH(klypsid!$B4484,lehmad!$A$2:$A$412,0))</f>
        <v>102</v>
      </c>
      <c r="T4484">
        <f>INDEX(lehmad!K$2:K$412,MATCH(klypsid!$B4484,lehmad!$A$2:$A$412,0))</f>
        <v>106</v>
      </c>
      <c r="U4484" s="4">
        <f t="shared" si="140"/>
        <v>8</v>
      </c>
      <c r="V4484">
        <f t="shared" si="141"/>
        <v>29</v>
      </c>
    </row>
    <row r="4485" spans="1:22" x14ac:dyDescent="0.25">
      <c r="A4485">
        <v>3958</v>
      </c>
      <c r="B4485" t="str">
        <f>"E"&amp;A4485</f>
        <v>E3958</v>
      </c>
      <c r="C4485" t="s">
        <v>53</v>
      </c>
      <c r="D4485">
        <v>1</v>
      </c>
      <c r="E4485">
        <f>IF(D4485&lt;4,D4485,4)</f>
        <v>1</v>
      </c>
      <c r="F4485" s="1">
        <v>39542</v>
      </c>
      <c r="G4485" s="1">
        <v>39817</v>
      </c>
      <c r="H4485" s="3">
        <f>G4485-F4485</f>
        <v>275</v>
      </c>
      <c r="I4485" s="3">
        <f>IF(H4485&lt;=60,1,IF(H4485&lt;=150,2,3))</f>
        <v>3</v>
      </c>
      <c r="J4485">
        <v>18</v>
      </c>
      <c r="K4485">
        <v>4.5599999999999996</v>
      </c>
      <c r="L4485">
        <v>3.65</v>
      </c>
      <c r="M4485">
        <v>51</v>
      </c>
      <c r="N4485">
        <f>LOG(M4485/100,2)+3</f>
        <v>2.0285691521967708</v>
      </c>
      <c r="O4485">
        <f>INDEX(lehmad!B$2:B$412,MATCH(klypsid!$B4485,lehmad!$A$2:$A$412,0))</f>
        <v>38828</v>
      </c>
      <c r="P4485">
        <f>INDEX(lehmad!D$2:D$412,MATCH(klypsid!$B4485,lehmad!$A$2:$A$412,0))</f>
        <v>76</v>
      </c>
      <c r="Q4485">
        <f>INDEX(lehmad!E$2:E$412,MATCH(klypsid!$B4485,lehmad!$A$2:$A$412,0))</f>
        <v>0.875</v>
      </c>
      <c r="R4485" t="str">
        <f>INDEX(lehmad!F$2:F$412,MATCH(klypsid!$B4485,lehmad!$A$2:$A$412,0))</f>
        <v>DORADO-ET</v>
      </c>
      <c r="S4485">
        <f>INDEX(lehmad!H$2:H$412,MATCH(klypsid!$B4485,lehmad!$A$2:$A$412,0))</f>
        <v>102</v>
      </c>
      <c r="T4485">
        <f>INDEX(lehmad!K$2:K$412,MATCH(klypsid!$B4485,lehmad!$A$2:$A$412,0))</f>
        <v>106</v>
      </c>
      <c r="U4485" s="4">
        <f t="shared" si="140"/>
        <v>9</v>
      </c>
      <c r="V4485">
        <f t="shared" si="141"/>
        <v>34</v>
      </c>
    </row>
    <row r="4486" spans="1:22" x14ac:dyDescent="0.25">
      <c r="A4486">
        <v>3958</v>
      </c>
      <c r="B4486" t="str">
        <f>"E"&amp;A4486</f>
        <v>E3958</v>
      </c>
      <c r="C4486" t="s">
        <v>53</v>
      </c>
      <c r="D4486">
        <v>1</v>
      </c>
      <c r="E4486">
        <f>IF(D4486&lt;4,D4486,4)</f>
        <v>1</v>
      </c>
      <c r="F4486" s="1">
        <v>39542</v>
      </c>
      <c r="G4486" s="1">
        <v>39845</v>
      </c>
      <c r="H4486" s="3">
        <f>G4486-F4486</f>
        <v>303</v>
      </c>
      <c r="I4486" s="3">
        <f>IF(H4486&lt;=60,1,IF(H4486&lt;=150,2,3))</f>
        <v>3</v>
      </c>
      <c r="J4486">
        <v>16.8</v>
      </c>
      <c r="K4486">
        <v>4.0599999999999996</v>
      </c>
      <c r="L4486">
        <v>3.57</v>
      </c>
      <c r="M4486">
        <v>56</v>
      </c>
      <c r="N4486">
        <f>LOG(M4486/100,2)+3</f>
        <v>2.1634987322828794</v>
      </c>
      <c r="O4486">
        <f>INDEX(lehmad!B$2:B$412,MATCH(klypsid!$B4486,lehmad!$A$2:$A$412,0))</f>
        <v>38828</v>
      </c>
      <c r="P4486">
        <f>INDEX(lehmad!D$2:D$412,MATCH(klypsid!$B4486,lehmad!$A$2:$A$412,0))</f>
        <v>76</v>
      </c>
      <c r="Q4486">
        <f>INDEX(lehmad!E$2:E$412,MATCH(klypsid!$B4486,lehmad!$A$2:$A$412,0))</f>
        <v>0.875</v>
      </c>
      <c r="R4486" t="str">
        <f>INDEX(lehmad!F$2:F$412,MATCH(klypsid!$B4486,lehmad!$A$2:$A$412,0))</f>
        <v>DORADO-ET</v>
      </c>
      <c r="S4486">
        <f>INDEX(lehmad!H$2:H$412,MATCH(klypsid!$B4486,lehmad!$A$2:$A$412,0))</f>
        <v>102</v>
      </c>
      <c r="T4486">
        <f>INDEX(lehmad!K$2:K$412,MATCH(klypsid!$B4486,lehmad!$A$2:$A$412,0))</f>
        <v>106</v>
      </c>
      <c r="U4486" s="4">
        <f t="shared" si="140"/>
        <v>10</v>
      </c>
      <c r="V4486">
        <f t="shared" si="141"/>
        <v>28</v>
      </c>
    </row>
    <row r="4487" spans="1:22" x14ac:dyDescent="0.25">
      <c r="A4487">
        <v>3958</v>
      </c>
      <c r="B4487" t="str">
        <f>"E"&amp;A4487</f>
        <v>E3958</v>
      </c>
      <c r="C4487" t="s">
        <v>53</v>
      </c>
      <c r="D4487">
        <v>1</v>
      </c>
      <c r="E4487">
        <f>IF(D4487&lt;4,D4487,4)</f>
        <v>1</v>
      </c>
      <c r="F4487" s="1">
        <v>39542</v>
      </c>
      <c r="G4487" s="1">
        <v>39875</v>
      </c>
      <c r="H4487" s="3">
        <f>G4487-F4487</f>
        <v>333</v>
      </c>
      <c r="I4487" s="3">
        <f>IF(H4487&lt;=60,1,IF(H4487&lt;=150,2,3))</f>
        <v>3</v>
      </c>
      <c r="J4487">
        <v>14.8</v>
      </c>
      <c r="K4487">
        <v>5.26</v>
      </c>
      <c r="L4487">
        <v>3.72</v>
      </c>
      <c r="M4487">
        <v>48</v>
      </c>
      <c r="N4487">
        <f>LOG(M4487/100,2)+3</f>
        <v>1.9411063109464315</v>
      </c>
      <c r="O4487">
        <f>INDEX(lehmad!B$2:B$412,MATCH(klypsid!$B4487,lehmad!$A$2:$A$412,0))</f>
        <v>38828</v>
      </c>
      <c r="P4487">
        <f>INDEX(lehmad!D$2:D$412,MATCH(klypsid!$B4487,lehmad!$A$2:$A$412,0))</f>
        <v>76</v>
      </c>
      <c r="Q4487">
        <f>INDEX(lehmad!E$2:E$412,MATCH(klypsid!$B4487,lehmad!$A$2:$A$412,0))</f>
        <v>0.875</v>
      </c>
      <c r="R4487" t="str">
        <f>INDEX(lehmad!F$2:F$412,MATCH(klypsid!$B4487,lehmad!$A$2:$A$412,0))</f>
        <v>DORADO-ET</v>
      </c>
      <c r="S4487">
        <f>INDEX(lehmad!H$2:H$412,MATCH(klypsid!$B4487,lehmad!$A$2:$A$412,0))</f>
        <v>102</v>
      </c>
      <c r="T4487">
        <f>INDEX(lehmad!K$2:K$412,MATCH(klypsid!$B4487,lehmad!$A$2:$A$412,0))</f>
        <v>106</v>
      </c>
      <c r="U4487" s="4">
        <f t="shared" si="140"/>
        <v>11</v>
      </c>
      <c r="V4487">
        <f t="shared" si="141"/>
        <v>30</v>
      </c>
    </row>
    <row r="4488" spans="1:22" x14ac:dyDescent="0.25">
      <c r="A4488">
        <v>3958</v>
      </c>
      <c r="B4488" t="str">
        <f>"E"&amp;A4488</f>
        <v>E3958</v>
      </c>
      <c r="C4488" t="s">
        <v>53</v>
      </c>
      <c r="D4488">
        <v>2</v>
      </c>
      <c r="E4488">
        <f>IF(D4488&lt;4,D4488,4)</f>
        <v>2</v>
      </c>
      <c r="F4488" s="1">
        <v>39976</v>
      </c>
      <c r="G4488" s="1">
        <v>40007</v>
      </c>
      <c r="H4488" s="3">
        <f>G4488-F4488</f>
        <v>31</v>
      </c>
      <c r="I4488" s="3">
        <f>IF(H4488&lt;=60,1,IF(H4488&lt;=150,2,3))</f>
        <v>1</v>
      </c>
      <c r="J4488">
        <v>42.9</v>
      </c>
      <c r="K4488">
        <v>5.49</v>
      </c>
      <c r="L4488">
        <v>2.76</v>
      </c>
      <c r="M4488">
        <v>50</v>
      </c>
      <c r="N4488">
        <f>LOG(M4488/100,2)+3</f>
        <v>2</v>
      </c>
      <c r="O4488">
        <f>INDEX(lehmad!B$2:B$412,MATCH(klypsid!$B4488,lehmad!$A$2:$A$412,0))</f>
        <v>38828</v>
      </c>
      <c r="P4488">
        <f>INDEX(lehmad!D$2:D$412,MATCH(klypsid!$B4488,lehmad!$A$2:$A$412,0))</f>
        <v>76</v>
      </c>
      <c r="Q4488">
        <f>INDEX(lehmad!E$2:E$412,MATCH(klypsid!$B4488,lehmad!$A$2:$A$412,0))</f>
        <v>0.875</v>
      </c>
      <c r="R4488" t="str">
        <f>INDEX(lehmad!F$2:F$412,MATCH(klypsid!$B4488,lehmad!$A$2:$A$412,0))</f>
        <v>DORADO-ET</v>
      </c>
      <c r="S4488">
        <f>INDEX(lehmad!H$2:H$412,MATCH(klypsid!$B4488,lehmad!$A$2:$A$412,0))</f>
        <v>102</v>
      </c>
      <c r="T4488">
        <f>INDEX(lehmad!K$2:K$412,MATCH(klypsid!$B4488,lehmad!$A$2:$A$412,0))</f>
        <v>106</v>
      </c>
      <c r="U4488" s="4">
        <f t="shared" si="140"/>
        <v>1</v>
      </c>
      <c r="V4488">
        <f t="shared" si="141"/>
        <v>31</v>
      </c>
    </row>
    <row r="4489" spans="1:22" x14ac:dyDescent="0.25">
      <c r="A4489">
        <v>3958</v>
      </c>
      <c r="B4489" t="str">
        <f>"E"&amp;A4489</f>
        <v>E3958</v>
      </c>
      <c r="C4489" t="s">
        <v>53</v>
      </c>
      <c r="D4489">
        <v>2</v>
      </c>
      <c r="E4489">
        <f>IF(D4489&lt;4,D4489,4)</f>
        <v>2</v>
      </c>
      <c r="F4489" s="1">
        <v>39976</v>
      </c>
      <c r="G4489" s="1">
        <v>40037</v>
      </c>
      <c r="H4489" s="3">
        <f>G4489-F4489</f>
        <v>61</v>
      </c>
      <c r="I4489" s="3">
        <f>IF(H4489&lt;=60,1,IF(H4489&lt;=150,2,3))</f>
        <v>2</v>
      </c>
      <c r="J4489">
        <v>23.5</v>
      </c>
      <c r="K4489">
        <v>4.08</v>
      </c>
      <c r="L4489">
        <v>2.94</v>
      </c>
      <c r="M4489">
        <v>75</v>
      </c>
      <c r="N4489">
        <f>LOG(M4489/100,2)+3</f>
        <v>2.5849625007211561</v>
      </c>
      <c r="O4489">
        <f>INDEX(lehmad!B$2:B$412,MATCH(klypsid!$B4489,lehmad!$A$2:$A$412,0))</f>
        <v>38828</v>
      </c>
      <c r="P4489">
        <f>INDEX(lehmad!D$2:D$412,MATCH(klypsid!$B4489,lehmad!$A$2:$A$412,0))</f>
        <v>76</v>
      </c>
      <c r="Q4489">
        <f>INDEX(lehmad!E$2:E$412,MATCH(klypsid!$B4489,lehmad!$A$2:$A$412,0))</f>
        <v>0.875</v>
      </c>
      <c r="R4489" t="str">
        <f>INDEX(lehmad!F$2:F$412,MATCH(klypsid!$B4489,lehmad!$A$2:$A$412,0))</f>
        <v>DORADO-ET</v>
      </c>
      <c r="S4489">
        <f>INDEX(lehmad!H$2:H$412,MATCH(klypsid!$B4489,lehmad!$A$2:$A$412,0))</f>
        <v>102</v>
      </c>
      <c r="T4489">
        <f>INDEX(lehmad!K$2:K$412,MATCH(klypsid!$B4489,lehmad!$A$2:$A$412,0))</f>
        <v>106</v>
      </c>
      <c r="U4489" s="4">
        <f t="shared" si="140"/>
        <v>2</v>
      </c>
      <c r="V4489">
        <f t="shared" si="141"/>
        <v>30</v>
      </c>
    </row>
    <row r="4490" spans="1:22" x14ac:dyDescent="0.25">
      <c r="A4490">
        <v>3958</v>
      </c>
      <c r="B4490" t="str">
        <f>"E"&amp;A4490</f>
        <v>E3958</v>
      </c>
      <c r="C4490" t="s">
        <v>53</v>
      </c>
      <c r="D4490">
        <v>2</v>
      </c>
      <c r="E4490">
        <f>IF(D4490&lt;4,D4490,4)</f>
        <v>2</v>
      </c>
      <c r="F4490" s="1">
        <v>39976</v>
      </c>
      <c r="G4490" s="1">
        <v>40066</v>
      </c>
      <c r="H4490" s="3">
        <f>G4490-F4490</f>
        <v>90</v>
      </c>
      <c r="I4490" s="3">
        <f>IF(H4490&lt;=60,1,IF(H4490&lt;=150,2,3))</f>
        <v>2</v>
      </c>
      <c r="J4490">
        <v>33.6</v>
      </c>
      <c r="K4490">
        <v>4.46</v>
      </c>
      <c r="L4490">
        <v>3.02</v>
      </c>
      <c r="M4490">
        <v>1902</v>
      </c>
      <c r="N4490">
        <f>LOG(M4490/100,2)+3</f>
        <v>7.2494453410858393</v>
      </c>
      <c r="O4490">
        <f>INDEX(lehmad!B$2:B$412,MATCH(klypsid!$B4490,lehmad!$A$2:$A$412,0))</f>
        <v>38828</v>
      </c>
      <c r="P4490">
        <f>INDEX(lehmad!D$2:D$412,MATCH(klypsid!$B4490,lehmad!$A$2:$A$412,0))</f>
        <v>76</v>
      </c>
      <c r="Q4490">
        <f>INDEX(lehmad!E$2:E$412,MATCH(klypsid!$B4490,lehmad!$A$2:$A$412,0))</f>
        <v>0.875</v>
      </c>
      <c r="R4490" t="str">
        <f>INDEX(lehmad!F$2:F$412,MATCH(klypsid!$B4490,lehmad!$A$2:$A$412,0))</f>
        <v>DORADO-ET</v>
      </c>
      <c r="S4490">
        <f>INDEX(lehmad!H$2:H$412,MATCH(klypsid!$B4490,lehmad!$A$2:$A$412,0))</f>
        <v>102</v>
      </c>
      <c r="T4490">
        <f>INDEX(lehmad!K$2:K$412,MATCH(klypsid!$B4490,lehmad!$A$2:$A$412,0))</f>
        <v>106</v>
      </c>
      <c r="U4490" s="4">
        <f t="shared" si="140"/>
        <v>3</v>
      </c>
      <c r="V4490">
        <f t="shared" si="141"/>
        <v>29</v>
      </c>
    </row>
    <row r="4491" spans="1:22" x14ac:dyDescent="0.25">
      <c r="A4491">
        <v>3958</v>
      </c>
      <c r="B4491" t="str">
        <f>"E"&amp;A4491</f>
        <v>E3958</v>
      </c>
      <c r="C4491" t="s">
        <v>53</v>
      </c>
      <c r="D4491">
        <v>2</v>
      </c>
      <c r="E4491">
        <f>IF(D4491&lt;4,D4491,4)</f>
        <v>2</v>
      </c>
      <c r="F4491" s="1">
        <v>39976</v>
      </c>
      <c r="G4491" s="1">
        <v>40094</v>
      </c>
      <c r="H4491" s="3">
        <f>G4491-F4491</f>
        <v>118</v>
      </c>
      <c r="I4491" s="3">
        <f>IF(H4491&lt;=60,1,IF(H4491&lt;=150,2,3))</f>
        <v>2</v>
      </c>
      <c r="J4491">
        <v>32</v>
      </c>
      <c r="K4491">
        <v>4.67</v>
      </c>
      <c r="L4491">
        <v>3.37</v>
      </c>
      <c r="M4491">
        <v>33</v>
      </c>
      <c r="N4491">
        <f>LOG(M4491/100,2)+3</f>
        <v>1.4005379295837288</v>
      </c>
      <c r="O4491">
        <f>INDEX(lehmad!B$2:B$412,MATCH(klypsid!$B4491,lehmad!$A$2:$A$412,0))</f>
        <v>38828</v>
      </c>
      <c r="P4491">
        <f>INDEX(lehmad!D$2:D$412,MATCH(klypsid!$B4491,lehmad!$A$2:$A$412,0))</f>
        <v>76</v>
      </c>
      <c r="Q4491">
        <f>INDEX(lehmad!E$2:E$412,MATCH(klypsid!$B4491,lehmad!$A$2:$A$412,0))</f>
        <v>0.875</v>
      </c>
      <c r="R4491" t="str">
        <f>INDEX(lehmad!F$2:F$412,MATCH(klypsid!$B4491,lehmad!$A$2:$A$412,0))</f>
        <v>DORADO-ET</v>
      </c>
      <c r="S4491">
        <f>INDEX(lehmad!H$2:H$412,MATCH(klypsid!$B4491,lehmad!$A$2:$A$412,0))</f>
        <v>102</v>
      </c>
      <c r="T4491">
        <f>INDEX(lehmad!K$2:K$412,MATCH(klypsid!$B4491,lehmad!$A$2:$A$412,0))</f>
        <v>106</v>
      </c>
      <c r="U4491" s="4">
        <f t="shared" si="140"/>
        <v>4</v>
      </c>
      <c r="V4491">
        <f t="shared" si="141"/>
        <v>28</v>
      </c>
    </row>
    <row r="4492" spans="1:22" x14ac:dyDescent="0.25">
      <c r="A4492">
        <v>3958</v>
      </c>
      <c r="B4492" t="str">
        <f>"E"&amp;A4492</f>
        <v>E3958</v>
      </c>
      <c r="C4492" t="s">
        <v>53</v>
      </c>
      <c r="D4492">
        <v>2</v>
      </c>
      <c r="E4492">
        <f>IF(D4492&lt;4,D4492,4)</f>
        <v>2</v>
      </c>
      <c r="F4492" s="1">
        <v>39976</v>
      </c>
      <c r="G4492" s="1">
        <v>40125</v>
      </c>
      <c r="H4492" s="3">
        <f>G4492-F4492</f>
        <v>149</v>
      </c>
      <c r="I4492" s="3">
        <f>IF(H4492&lt;=60,1,IF(H4492&lt;=150,2,3))</f>
        <v>2</v>
      </c>
      <c r="J4492">
        <v>34.6</v>
      </c>
      <c r="K4492">
        <v>8.1999999999999993</v>
      </c>
      <c r="L4492">
        <v>4.08</v>
      </c>
      <c r="M4492">
        <v>15685</v>
      </c>
      <c r="N4492">
        <f>LOG(M4492/100,2)+3</f>
        <v>10.293241718956242</v>
      </c>
      <c r="O4492">
        <f>INDEX(lehmad!B$2:B$412,MATCH(klypsid!$B4492,lehmad!$A$2:$A$412,0))</f>
        <v>38828</v>
      </c>
      <c r="P4492">
        <f>INDEX(lehmad!D$2:D$412,MATCH(klypsid!$B4492,lehmad!$A$2:$A$412,0))</f>
        <v>76</v>
      </c>
      <c r="Q4492">
        <f>INDEX(lehmad!E$2:E$412,MATCH(klypsid!$B4492,lehmad!$A$2:$A$412,0))</f>
        <v>0.875</v>
      </c>
      <c r="R4492" t="str">
        <f>INDEX(lehmad!F$2:F$412,MATCH(klypsid!$B4492,lehmad!$A$2:$A$412,0))</f>
        <v>DORADO-ET</v>
      </c>
      <c r="S4492">
        <f>INDEX(lehmad!H$2:H$412,MATCH(klypsid!$B4492,lehmad!$A$2:$A$412,0))</f>
        <v>102</v>
      </c>
      <c r="T4492">
        <f>INDEX(lehmad!K$2:K$412,MATCH(klypsid!$B4492,lehmad!$A$2:$A$412,0))</f>
        <v>106</v>
      </c>
      <c r="U4492" s="4">
        <f t="shared" si="140"/>
        <v>5</v>
      </c>
      <c r="V4492">
        <f t="shared" si="141"/>
        <v>31</v>
      </c>
    </row>
    <row r="4493" spans="1:22" x14ac:dyDescent="0.25">
      <c r="A4493">
        <v>3958</v>
      </c>
      <c r="B4493" t="str">
        <f>"E"&amp;A4493</f>
        <v>E3958</v>
      </c>
      <c r="C4493" t="s">
        <v>53</v>
      </c>
      <c r="D4493">
        <v>2</v>
      </c>
      <c r="E4493">
        <f>IF(D4493&lt;4,D4493,4)</f>
        <v>2</v>
      </c>
      <c r="F4493" s="1">
        <v>39976</v>
      </c>
      <c r="G4493" s="1">
        <v>40153</v>
      </c>
      <c r="H4493" s="3">
        <f>G4493-F4493</f>
        <v>177</v>
      </c>
      <c r="I4493" s="3">
        <f>IF(H4493&lt;=60,1,IF(H4493&lt;=150,2,3))</f>
        <v>3</v>
      </c>
      <c r="J4493">
        <v>27</v>
      </c>
      <c r="K4493">
        <v>5.58</v>
      </c>
      <c r="L4493">
        <v>3.54</v>
      </c>
      <c r="M4493">
        <v>113</v>
      </c>
      <c r="N4493">
        <f>LOG(M4493/100,2)+3</f>
        <v>3.176322772640463</v>
      </c>
      <c r="O4493">
        <f>INDEX(lehmad!B$2:B$412,MATCH(klypsid!$B4493,lehmad!$A$2:$A$412,0))</f>
        <v>38828</v>
      </c>
      <c r="P4493">
        <f>INDEX(lehmad!D$2:D$412,MATCH(klypsid!$B4493,lehmad!$A$2:$A$412,0))</f>
        <v>76</v>
      </c>
      <c r="Q4493">
        <f>INDEX(lehmad!E$2:E$412,MATCH(klypsid!$B4493,lehmad!$A$2:$A$412,0))</f>
        <v>0.875</v>
      </c>
      <c r="R4493" t="str">
        <f>INDEX(lehmad!F$2:F$412,MATCH(klypsid!$B4493,lehmad!$A$2:$A$412,0))</f>
        <v>DORADO-ET</v>
      </c>
      <c r="S4493">
        <f>INDEX(lehmad!H$2:H$412,MATCH(klypsid!$B4493,lehmad!$A$2:$A$412,0))</f>
        <v>102</v>
      </c>
      <c r="T4493">
        <f>INDEX(lehmad!K$2:K$412,MATCH(klypsid!$B4493,lehmad!$A$2:$A$412,0))</f>
        <v>106</v>
      </c>
      <c r="U4493" s="4">
        <f t="shared" si="140"/>
        <v>6</v>
      </c>
      <c r="V4493">
        <f t="shared" si="141"/>
        <v>28</v>
      </c>
    </row>
    <row r="4494" spans="1:22" x14ac:dyDescent="0.25">
      <c r="A4494">
        <v>3958</v>
      </c>
      <c r="B4494" t="str">
        <f>"E"&amp;A4494</f>
        <v>E3958</v>
      </c>
      <c r="C4494" t="s">
        <v>53</v>
      </c>
      <c r="D4494">
        <v>2</v>
      </c>
      <c r="E4494">
        <f>IF(D4494&lt;4,D4494,4)</f>
        <v>2</v>
      </c>
      <c r="F4494" s="1">
        <v>39976</v>
      </c>
      <c r="G4494" s="1">
        <v>40186</v>
      </c>
      <c r="H4494" s="3">
        <f>G4494-F4494</f>
        <v>210</v>
      </c>
      <c r="I4494" s="3">
        <f>IF(H4494&lt;=60,1,IF(H4494&lt;=150,2,3))</f>
        <v>3</v>
      </c>
      <c r="J4494">
        <v>28.2</v>
      </c>
      <c r="K4494">
        <v>4</v>
      </c>
      <c r="L4494">
        <v>3.53</v>
      </c>
      <c r="M4494">
        <v>31</v>
      </c>
      <c r="N4494">
        <f>LOG(M4494/100,2)+3</f>
        <v>1.3103401206121505</v>
      </c>
      <c r="O4494">
        <f>INDEX(lehmad!B$2:B$412,MATCH(klypsid!$B4494,lehmad!$A$2:$A$412,0))</f>
        <v>38828</v>
      </c>
      <c r="P4494">
        <f>INDEX(lehmad!D$2:D$412,MATCH(klypsid!$B4494,lehmad!$A$2:$A$412,0))</f>
        <v>76</v>
      </c>
      <c r="Q4494">
        <f>INDEX(lehmad!E$2:E$412,MATCH(klypsid!$B4494,lehmad!$A$2:$A$412,0))</f>
        <v>0.875</v>
      </c>
      <c r="R4494" t="str">
        <f>INDEX(lehmad!F$2:F$412,MATCH(klypsid!$B4494,lehmad!$A$2:$A$412,0))</f>
        <v>DORADO-ET</v>
      </c>
      <c r="S4494">
        <f>INDEX(lehmad!H$2:H$412,MATCH(klypsid!$B4494,lehmad!$A$2:$A$412,0))</f>
        <v>102</v>
      </c>
      <c r="T4494">
        <f>INDEX(lehmad!K$2:K$412,MATCH(klypsid!$B4494,lehmad!$A$2:$A$412,0))</f>
        <v>106</v>
      </c>
      <c r="U4494" s="4">
        <f t="shared" si="140"/>
        <v>7</v>
      </c>
      <c r="V4494">
        <f t="shared" si="141"/>
        <v>33</v>
      </c>
    </row>
    <row r="4495" spans="1:22" x14ac:dyDescent="0.25">
      <c r="A4495">
        <v>3958</v>
      </c>
      <c r="B4495" t="str">
        <f>"E"&amp;A4495</f>
        <v>E3958</v>
      </c>
      <c r="C4495" t="s">
        <v>53</v>
      </c>
      <c r="D4495">
        <v>2</v>
      </c>
      <c r="E4495">
        <f>IF(D4495&lt;4,D4495,4)</f>
        <v>2</v>
      </c>
      <c r="F4495" s="1">
        <v>39976</v>
      </c>
      <c r="G4495" s="1">
        <v>40214</v>
      </c>
      <c r="H4495" s="3">
        <f>G4495-F4495</f>
        <v>238</v>
      </c>
      <c r="I4495" s="3">
        <f>IF(H4495&lt;=60,1,IF(H4495&lt;=150,2,3))</f>
        <v>3</v>
      </c>
      <c r="J4495">
        <v>24.6</v>
      </c>
      <c r="K4495">
        <v>4.71</v>
      </c>
      <c r="L4495">
        <v>3.46</v>
      </c>
      <c r="M4495">
        <v>44</v>
      </c>
      <c r="N4495">
        <f>LOG(M4495/100,2)+3</f>
        <v>1.8155754288625725</v>
      </c>
      <c r="O4495">
        <f>INDEX(lehmad!B$2:B$412,MATCH(klypsid!$B4495,lehmad!$A$2:$A$412,0))</f>
        <v>38828</v>
      </c>
      <c r="P4495">
        <f>INDEX(lehmad!D$2:D$412,MATCH(klypsid!$B4495,lehmad!$A$2:$A$412,0))</f>
        <v>76</v>
      </c>
      <c r="Q4495">
        <f>INDEX(lehmad!E$2:E$412,MATCH(klypsid!$B4495,lehmad!$A$2:$A$412,0))</f>
        <v>0.875</v>
      </c>
      <c r="R4495" t="str">
        <f>INDEX(lehmad!F$2:F$412,MATCH(klypsid!$B4495,lehmad!$A$2:$A$412,0))</f>
        <v>DORADO-ET</v>
      </c>
      <c r="S4495">
        <f>INDEX(lehmad!H$2:H$412,MATCH(klypsid!$B4495,lehmad!$A$2:$A$412,0))</f>
        <v>102</v>
      </c>
      <c r="T4495">
        <f>INDEX(lehmad!K$2:K$412,MATCH(klypsid!$B4495,lehmad!$A$2:$A$412,0))</f>
        <v>106</v>
      </c>
      <c r="U4495" s="4">
        <f t="shared" si="140"/>
        <v>8</v>
      </c>
      <c r="V4495">
        <f t="shared" si="141"/>
        <v>28</v>
      </c>
    </row>
    <row r="4496" spans="1:22" x14ac:dyDescent="0.25">
      <c r="A4496">
        <v>3958</v>
      </c>
      <c r="B4496" t="str">
        <f>"E"&amp;A4496</f>
        <v>E3958</v>
      </c>
      <c r="C4496" t="s">
        <v>53</v>
      </c>
      <c r="D4496">
        <v>2</v>
      </c>
      <c r="E4496">
        <f>IF(D4496&lt;4,D4496,4)</f>
        <v>2</v>
      </c>
      <c r="F4496" s="1">
        <v>39976</v>
      </c>
      <c r="G4496" s="1">
        <v>40242</v>
      </c>
      <c r="H4496" s="3">
        <f>G4496-F4496</f>
        <v>266</v>
      </c>
      <c r="I4496" s="3">
        <f>IF(H4496&lt;=60,1,IF(H4496&lt;=150,2,3))</f>
        <v>3</v>
      </c>
      <c r="J4496">
        <v>22.9</v>
      </c>
      <c r="K4496">
        <v>4.49</v>
      </c>
      <c r="L4496">
        <v>3.45</v>
      </c>
      <c r="M4496">
        <v>47</v>
      </c>
      <c r="N4496">
        <f>LOG(M4496/100,2)+3</f>
        <v>1.9107326619029126</v>
      </c>
      <c r="O4496">
        <f>INDEX(lehmad!B$2:B$412,MATCH(klypsid!$B4496,lehmad!$A$2:$A$412,0))</f>
        <v>38828</v>
      </c>
      <c r="P4496">
        <f>INDEX(lehmad!D$2:D$412,MATCH(klypsid!$B4496,lehmad!$A$2:$A$412,0))</f>
        <v>76</v>
      </c>
      <c r="Q4496">
        <f>INDEX(lehmad!E$2:E$412,MATCH(klypsid!$B4496,lehmad!$A$2:$A$412,0))</f>
        <v>0.875</v>
      </c>
      <c r="R4496" t="str">
        <f>INDEX(lehmad!F$2:F$412,MATCH(klypsid!$B4496,lehmad!$A$2:$A$412,0))</f>
        <v>DORADO-ET</v>
      </c>
      <c r="S4496">
        <f>INDEX(lehmad!H$2:H$412,MATCH(klypsid!$B4496,lehmad!$A$2:$A$412,0))</f>
        <v>102</v>
      </c>
      <c r="T4496">
        <f>INDEX(lehmad!K$2:K$412,MATCH(klypsid!$B4496,lehmad!$A$2:$A$412,0))</f>
        <v>106</v>
      </c>
      <c r="U4496" s="4">
        <f t="shared" si="140"/>
        <v>9</v>
      </c>
      <c r="V4496">
        <f t="shared" si="141"/>
        <v>28</v>
      </c>
    </row>
    <row r="4497" spans="1:22" x14ac:dyDescent="0.25">
      <c r="A4497">
        <v>3958</v>
      </c>
      <c r="B4497" t="str">
        <f>"E"&amp;A4497</f>
        <v>E3958</v>
      </c>
      <c r="C4497" t="s">
        <v>53</v>
      </c>
      <c r="D4497">
        <v>2</v>
      </c>
      <c r="E4497">
        <f>IF(D4497&lt;4,D4497,4)</f>
        <v>2</v>
      </c>
      <c r="F4497" s="1">
        <v>39976</v>
      </c>
      <c r="G4497" s="1">
        <v>40276</v>
      </c>
      <c r="H4497" s="3">
        <f>G4497-F4497</f>
        <v>300</v>
      </c>
      <c r="I4497" s="3">
        <f>IF(H4497&lt;=60,1,IF(H4497&lt;=150,2,3))</f>
        <v>3</v>
      </c>
      <c r="J4497">
        <v>17.8</v>
      </c>
      <c r="K4497">
        <v>5.33</v>
      </c>
      <c r="L4497">
        <v>3.57</v>
      </c>
      <c r="M4497">
        <v>84</v>
      </c>
      <c r="N4497">
        <f>LOG(M4497/100,2)+3</f>
        <v>2.7484612330040354</v>
      </c>
      <c r="O4497">
        <f>INDEX(lehmad!B$2:B$412,MATCH(klypsid!$B4497,lehmad!$A$2:$A$412,0))</f>
        <v>38828</v>
      </c>
      <c r="P4497">
        <f>INDEX(lehmad!D$2:D$412,MATCH(klypsid!$B4497,lehmad!$A$2:$A$412,0))</f>
        <v>76</v>
      </c>
      <c r="Q4497">
        <f>INDEX(lehmad!E$2:E$412,MATCH(klypsid!$B4497,lehmad!$A$2:$A$412,0))</f>
        <v>0.875</v>
      </c>
      <c r="R4497" t="str">
        <f>INDEX(lehmad!F$2:F$412,MATCH(klypsid!$B4497,lehmad!$A$2:$A$412,0))</f>
        <v>DORADO-ET</v>
      </c>
      <c r="S4497">
        <f>INDEX(lehmad!H$2:H$412,MATCH(klypsid!$B4497,lehmad!$A$2:$A$412,0))</f>
        <v>102</v>
      </c>
      <c r="T4497">
        <f>INDEX(lehmad!K$2:K$412,MATCH(klypsid!$B4497,lehmad!$A$2:$A$412,0))</f>
        <v>106</v>
      </c>
      <c r="U4497" s="4">
        <f t="shared" si="140"/>
        <v>10</v>
      </c>
      <c r="V4497">
        <f t="shared" si="141"/>
        <v>34</v>
      </c>
    </row>
    <row r="4498" spans="1:22" x14ac:dyDescent="0.25">
      <c r="A4498">
        <v>3958</v>
      </c>
      <c r="B4498" t="str">
        <f>"E"&amp;A4498</f>
        <v>E3958</v>
      </c>
      <c r="C4498" t="s">
        <v>53</v>
      </c>
      <c r="D4498">
        <v>3</v>
      </c>
      <c r="E4498">
        <f>IF(D4498&lt;4,D4498,4)</f>
        <v>3</v>
      </c>
      <c r="F4498" s="1">
        <v>40343</v>
      </c>
      <c r="G4498" s="1">
        <v>40371</v>
      </c>
      <c r="H4498" s="3">
        <f>G4498-F4498</f>
        <v>28</v>
      </c>
      <c r="I4498" s="3">
        <f>IF(H4498&lt;=60,1,IF(H4498&lt;=150,2,3))</f>
        <v>1</v>
      </c>
      <c r="J4498">
        <v>39.4</v>
      </c>
      <c r="K4498">
        <v>4.01</v>
      </c>
      <c r="L4498">
        <v>2.8</v>
      </c>
      <c r="M4498">
        <v>86</v>
      </c>
      <c r="N4498">
        <f>LOG(M4498/100,2)+3</f>
        <v>2.7824085649273731</v>
      </c>
      <c r="O4498">
        <f>INDEX(lehmad!B$2:B$412,MATCH(klypsid!$B4498,lehmad!$A$2:$A$412,0))</f>
        <v>38828</v>
      </c>
      <c r="P4498">
        <f>INDEX(lehmad!D$2:D$412,MATCH(klypsid!$B4498,lehmad!$A$2:$A$412,0))</f>
        <v>76</v>
      </c>
      <c r="Q4498">
        <f>INDEX(lehmad!E$2:E$412,MATCH(klypsid!$B4498,lehmad!$A$2:$A$412,0))</f>
        <v>0.875</v>
      </c>
      <c r="R4498" t="str">
        <f>INDEX(lehmad!F$2:F$412,MATCH(klypsid!$B4498,lehmad!$A$2:$A$412,0))</f>
        <v>DORADO-ET</v>
      </c>
      <c r="S4498">
        <f>INDEX(lehmad!H$2:H$412,MATCH(klypsid!$B4498,lehmad!$A$2:$A$412,0))</f>
        <v>102</v>
      </c>
      <c r="T4498">
        <f>INDEX(lehmad!K$2:K$412,MATCH(klypsid!$B4498,lehmad!$A$2:$A$412,0))</f>
        <v>106</v>
      </c>
      <c r="U4498" s="4">
        <f t="shared" si="140"/>
        <v>1</v>
      </c>
      <c r="V4498">
        <f t="shared" si="141"/>
        <v>28</v>
      </c>
    </row>
    <row r="4499" spans="1:22" x14ac:dyDescent="0.25">
      <c r="A4499">
        <v>3958</v>
      </c>
      <c r="B4499" t="str">
        <f>"E"&amp;A4499</f>
        <v>E3958</v>
      </c>
      <c r="C4499" t="s">
        <v>53</v>
      </c>
      <c r="D4499">
        <v>3</v>
      </c>
      <c r="E4499">
        <f>IF(D4499&lt;4,D4499,4)</f>
        <v>3</v>
      </c>
      <c r="F4499" s="1">
        <v>40343</v>
      </c>
      <c r="G4499" s="1">
        <v>40396</v>
      </c>
      <c r="H4499" s="3">
        <f>G4499-F4499</f>
        <v>53</v>
      </c>
      <c r="I4499" s="3">
        <f>IF(H4499&lt;=60,1,IF(H4499&lt;=150,2,3))</f>
        <v>1</v>
      </c>
      <c r="J4499">
        <v>41.4</v>
      </c>
      <c r="K4499">
        <v>3.01</v>
      </c>
      <c r="L4499">
        <v>2.81</v>
      </c>
      <c r="M4499">
        <v>131</v>
      </c>
      <c r="N4499">
        <f>LOG(M4499/100,2)+3</f>
        <v>3.3895668117627258</v>
      </c>
      <c r="O4499">
        <f>INDEX(lehmad!B$2:B$412,MATCH(klypsid!$B4499,lehmad!$A$2:$A$412,0))</f>
        <v>38828</v>
      </c>
      <c r="P4499">
        <f>INDEX(lehmad!D$2:D$412,MATCH(klypsid!$B4499,lehmad!$A$2:$A$412,0))</f>
        <v>76</v>
      </c>
      <c r="Q4499">
        <f>INDEX(lehmad!E$2:E$412,MATCH(klypsid!$B4499,lehmad!$A$2:$A$412,0))</f>
        <v>0.875</v>
      </c>
      <c r="R4499" t="str">
        <f>INDEX(lehmad!F$2:F$412,MATCH(klypsid!$B4499,lehmad!$A$2:$A$412,0))</f>
        <v>DORADO-ET</v>
      </c>
      <c r="S4499">
        <f>INDEX(lehmad!H$2:H$412,MATCH(klypsid!$B4499,lehmad!$A$2:$A$412,0))</f>
        <v>102</v>
      </c>
      <c r="T4499">
        <f>INDEX(lehmad!K$2:K$412,MATCH(klypsid!$B4499,lehmad!$A$2:$A$412,0))</f>
        <v>106</v>
      </c>
      <c r="U4499" s="4">
        <f t="shared" si="140"/>
        <v>2</v>
      </c>
      <c r="V4499">
        <f t="shared" si="141"/>
        <v>25</v>
      </c>
    </row>
    <row r="4500" spans="1:22" x14ac:dyDescent="0.25">
      <c r="A4500">
        <v>3958</v>
      </c>
      <c r="B4500" t="str">
        <f>"E"&amp;A4500</f>
        <v>E3958</v>
      </c>
      <c r="C4500" t="s">
        <v>53</v>
      </c>
      <c r="D4500">
        <v>3</v>
      </c>
      <c r="E4500">
        <f>IF(D4500&lt;4,D4500,4)</f>
        <v>3</v>
      </c>
      <c r="F4500" s="1">
        <v>40343</v>
      </c>
      <c r="G4500" s="1">
        <v>40434</v>
      </c>
      <c r="H4500" s="3">
        <f>G4500-F4500</f>
        <v>91</v>
      </c>
      <c r="I4500" s="3">
        <f>IF(H4500&lt;=60,1,IF(H4500&lt;=150,2,3))</f>
        <v>2</v>
      </c>
      <c r="J4500">
        <v>35.5</v>
      </c>
      <c r="K4500">
        <v>3.32</v>
      </c>
      <c r="L4500">
        <v>3.23</v>
      </c>
      <c r="M4500">
        <v>74</v>
      </c>
      <c r="N4500">
        <f>LOG(M4500/100,2)+3</f>
        <v>2.5655971758542249</v>
      </c>
      <c r="O4500">
        <f>INDEX(lehmad!B$2:B$412,MATCH(klypsid!$B4500,lehmad!$A$2:$A$412,0))</f>
        <v>38828</v>
      </c>
      <c r="P4500">
        <f>INDEX(lehmad!D$2:D$412,MATCH(klypsid!$B4500,lehmad!$A$2:$A$412,0))</f>
        <v>76</v>
      </c>
      <c r="Q4500">
        <f>INDEX(lehmad!E$2:E$412,MATCH(klypsid!$B4500,lehmad!$A$2:$A$412,0))</f>
        <v>0.875</v>
      </c>
      <c r="R4500" t="str">
        <f>INDEX(lehmad!F$2:F$412,MATCH(klypsid!$B4500,lehmad!$A$2:$A$412,0))</f>
        <v>DORADO-ET</v>
      </c>
      <c r="S4500">
        <f>INDEX(lehmad!H$2:H$412,MATCH(klypsid!$B4500,lehmad!$A$2:$A$412,0))</f>
        <v>102</v>
      </c>
      <c r="T4500">
        <f>INDEX(lehmad!K$2:K$412,MATCH(klypsid!$B4500,lehmad!$A$2:$A$412,0))</f>
        <v>106</v>
      </c>
      <c r="U4500" s="4">
        <f t="shared" si="140"/>
        <v>3</v>
      </c>
      <c r="V4500">
        <f t="shared" si="141"/>
        <v>38</v>
      </c>
    </row>
    <row r="4501" spans="1:22" x14ac:dyDescent="0.25">
      <c r="A4501">
        <v>3958</v>
      </c>
      <c r="B4501" t="str">
        <f>"E"&amp;A4501</f>
        <v>E3958</v>
      </c>
      <c r="C4501" t="s">
        <v>53</v>
      </c>
      <c r="D4501">
        <v>3</v>
      </c>
      <c r="E4501">
        <f>IF(D4501&lt;4,D4501,4)</f>
        <v>3</v>
      </c>
      <c r="F4501" s="1">
        <v>40343</v>
      </c>
      <c r="G4501" s="1">
        <v>40462</v>
      </c>
      <c r="H4501" s="3">
        <f>G4501-F4501</f>
        <v>119</v>
      </c>
      <c r="I4501" s="3">
        <f>IF(H4501&lt;=60,1,IF(H4501&lt;=150,2,3))</f>
        <v>2</v>
      </c>
      <c r="J4501">
        <v>35.700000000000003</v>
      </c>
      <c r="K4501">
        <v>4.3099999999999996</v>
      </c>
      <c r="L4501">
        <v>3.5</v>
      </c>
      <c r="M4501">
        <v>34</v>
      </c>
      <c r="N4501">
        <f>LOG(M4501/100,2)+3</f>
        <v>1.443606651475615</v>
      </c>
      <c r="O4501">
        <f>INDEX(lehmad!B$2:B$412,MATCH(klypsid!$B4501,lehmad!$A$2:$A$412,0))</f>
        <v>38828</v>
      </c>
      <c r="P4501">
        <f>INDEX(lehmad!D$2:D$412,MATCH(klypsid!$B4501,lehmad!$A$2:$A$412,0))</f>
        <v>76</v>
      </c>
      <c r="Q4501">
        <f>INDEX(lehmad!E$2:E$412,MATCH(klypsid!$B4501,lehmad!$A$2:$A$412,0))</f>
        <v>0.875</v>
      </c>
      <c r="R4501" t="str">
        <f>INDEX(lehmad!F$2:F$412,MATCH(klypsid!$B4501,lehmad!$A$2:$A$412,0))</f>
        <v>DORADO-ET</v>
      </c>
      <c r="S4501">
        <f>INDEX(lehmad!H$2:H$412,MATCH(klypsid!$B4501,lehmad!$A$2:$A$412,0))</f>
        <v>102</v>
      </c>
      <c r="T4501">
        <f>INDEX(lehmad!K$2:K$412,MATCH(klypsid!$B4501,lehmad!$A$2:$A$412,0))</f>
        <v>106</v>
      </c>
      <c r="U4501" s="4">
        <f t="shared" si="140"/>
        <v>4</v>
      </c>
      <c r="V4501">
        <f t="shared" si="141"/>
        <v>28</v>
      </c>
    </row>
    <row r="4502" spans="1:22" x14ac:dyDescent="0.25">
      <c r="A4502">
        <v>3958</v>
      </c>
      <c r="B4502" t="str">
        <f>"E"&amp;A4502</f>
        <v>E3958</v>
      </c>
      <c r="C4502" t="s">
        <v>53</v>
      </c>
      <c r="D4502">
        <v>3</v>
      </c>
      <c r="E4502">
        <f>IF(D4502&lt;4,D4502,4)</f>
        <v>3</v>
      </c>
      <c r="F4502" s="1">
        <v>40343</v>
      </c>
      <c r="G4502" s="1">
        <v>40493</v>
      </c>
      <c r="H4502" s="3">
        <f>G4502-F4502</f>
        <v>150</v>
      </c>
      <c r="I4502" s="3">
        <f>IF(H4502&lt;=60,1,IF(H4502&lt;=150,2,3))</f>
        <v>2</v>
      </c>
      <c r="J4502">
        <v>24.3</v>
      </c>
      <c r="K4502">
        <v>3.62</v>
      </c>
      <c r="L4502">
        <v>3.18</v>
      </c>
      <c r="M4502">
        <v>101</v>
      </c>
      <c r="N4502">
        <f>LOG(M4502/100,2)+3</f>
        <v>3.0143552929770703</v>
      </c>
      <c r="O4502">
        <f>INDEX(lehmad!B$2:B$412,MATCH(klypsid!$B4502,lehmad!$A$2:$A$412,0))</f>
        <v>38828</v>
      </c>
      <c r="P4502">
        <f>INDEX(lehmad!D$2:D$412,MATCH(klypsid!$B4502,lehmad!$A$2:$A$412,0))</f>
        <v>76</v>
      </c>
      <c r="Q4502">
        <f>INDEX(lehmad!E$2:E$412,MATCH(klypsid!$B4502,lehmad!$A$2:$A$412,0))</f>
        <v>0.875</v>
      </c>
      <c r="R4502" t="str">
        <f>INDEX(lehmad!F$2:F$412,MATCH(klypsid!$B4502,lehmad!$A$2:$A$412,0))</f>
        <v>DORADO-ET</v>
      </c>
      <c r="S4502">
        <f>INDEX(lehmad!H$2:H$412,MATCH(klypsid!$B4502,lehmad!$A$2:$A$412,0))</f>
        <v>102</v>
      </c>
      <c r="T4502">
        <f>INDEX(lehmad!K$2:K$412,MATCH(klypsid!$B4502,lehmad!$A$2:$A$412,0))</f>
        <v>106</v>
      </c>
      <c r="U4502" s="4">
        <f t="shared" si="140"/>
        <v>5</v>
      </c>
      <c r="V4502">
        <f t="shared" si="141"/>
        <v>31</v>
      </c>
    </row>
    <row r="4503" spans="1:22" x14ac:dyDescent="0.25">
      <c r="A4503">
        <v>3958</v>
      </c>
      <c r="B4503" t="str">
        <f>"E"&amp;A4503</f>
        <v>E3958</v>
      </c>
      <c r="C4503" t="s">
        <v>53</v>
      </c>
      <c r="D4503">
        <v>3</v>
      </c>
      <c r="E4503">
        <f>IF(D4503&lt;4,D4503,4)</f>
        <v>3</v>
      </c>
      <c r="F4503" s="1">
        <v>40343</v>
      </c>
      <c r="G4503" s="1">
        <v>40521</v>
      </c>
      <c r="H4503" s="3">
        <f>G4503-F4503</f>
        <v>178</v>
      </c>
      <c r="I4503" s="3">
        <f>IF(H4503&lt;=60,1,IF(H4503&lt;=150,2,3))</f>
        <v>3</v>
      </c>
      <c r="J4503">
        <v>22.7</v>
      </c>
      <c r="K4503">
        <v>4.6500000000000004</v>
      </c>
      <c r="L4503">
        <v>3.66</v>
      </c>
      <c r="M4503">
        <v>592</v>
      </c>
      <c r="N4503">
        <f>LOG(M4503/100,2)+3</f>
        <v>5.5655971758542258</v>
      </c>
      <c r="O4503">
        <f>INDEX(lehmad!B$2:B$412,MATCH(klypsid!$B4503,lehmad!$A$2:$A$412,0))</f>
        <v>38828</v>
      </c>
      <c r="P4503">
        <f>INDEX(lehmad!D$2:D$412,MATCH(klypsid!$B4503,lehmad!$A$2:$A$412,0))</f>
        <v>76</v>
      </c>
      <c r="Q4503">
        <f>INDEX(lehmad!E$2:E$412,MATCH(klypsid!$B4503,lehmad!$A$2:$A$412,0))</f>
        <v>0.875</v>
      </c>
      <c r="R4503" t="str">
        <f>INDEX(lehmad!F$2:F$412,MATCH(klypsid!$B4503,lehmad!$A$2:$A$412,0))</f>
        <v>DORADO-ET</v>
      </c>
      <c r="S4503">
        <f>INDEX(lehmad!H$2:H$412,MATCH(klypsid!$B4503,lehmad!$A$2:$A$412,0))</f>
        <v>102</v>
      </c>
      <c r="T4503">
        <f>INDEX(lehmad!K$2:K$412,MATCH(klypsid!$B4503,lehmad!$A$2:$A$412,0))</f>
        <v>106</v>
      </c>
      <c r="U4503" s="4">
        <f t="shared" si="140"/>
        <v>6</v>
      </c>
      <c r="V4503">
        <f t="shared" si="141"/>
        <v>28</v>
      </c>
    </row>
    <row r="4504" spans="1:22" x14ac:dyDescent="0.25">
      <c r="A4504">
        <v>3958</v>
      </c>
      <c r="B4504" t="str">
        <f>"E"&amp;A4504</f>
        <v>E3958</v>
      </c>
      <c r="C4504" t="s">
        <v>53</v>
      </c>
      <c r="D4504">
        <v>3</v>
      </c>
      <c r="E4504">
        <f>IF(D4504&lt;4,D4504,4)</f>
        <v>3</v>
      </c>
      <c r="F4504" s="1">
        <v>40343</v>
      </c>
      <c r="G4504" s="1">
        <v>40556</v>
      </c>
      <c r="H4504" s="3">
        <f>G4504-F4504</f>
        <v>213</v>
      </c>
      <c r="I4504" s="3">
        <f>IF(H4504&lt;=60,1,IF(H4504&lt;=150,2,3))</f>
        <v>3</v>
      </c>
      <c r="J4504">
        <v>23.1</v>
      </c>
      <c r="K4504">
        <v>4.22</v>
      </c>
      <c r="L4504">
        <v>3.7</v>
      </c>
      <c r="M4504">
        <v>76</v>
      </c>
      <c r="N4504">
        <f>LOG(M4504/100,2)+3</f>
        <v>2.6040713236688608</v>
      </c>
      <c r="O4504">
        <f>INDEX(lehmad!B$2:B$412,MATCH(klypsid!$B4504,lehmad!$A$2:$A$412,0))</f>
        <v>38828</v>
      </c>
      <c r="P4504">
        <f>INDEX(lehmad!D$2:D$412,MATCH(klypsid!$B4504,lehmad!$A$2:$A$412,0))</f>
        <v>76</v>
      </c>
      <c r="Q4504">
        <f>INDEX(lehmad!E$2:E$412,MATCH(klypsid!$B4504,lehmad!$A$2:$A$412,0))</f>
        <v>0.875</v>
      </c>
      <c r="R4504" t="str">
        <f>INDEX(lehmad!F$2:F$412,MATCH(klypsid!$B4504,lehmad!$A$2:$A$412,0))</f>
        <v>DORADO-ET</v>
      </c>
      <c r="S4504">
        <f>INDEX(lehmad!H$2:H$412,MATCH(klypsid!$B4504,lehmad!$A$2:$A$412,0))</f>
        <v>102</v>
      </c>
      <c r="T4504">
        <f>INDEX(lehmad!K$2:K$412,MATCH(klypsid!$B4504,lehmad!$A$2:$A$412,0))</f>
        <v>106</v>
      </c>
      <c r="U4504" s="4">
        <f t="shared" si="140"/>
        <v>7</v>
      </c>
      <c r="V4504">
        <f t="shared" si="141"/>
        <v>35</v>
      </c>
    </row>
    <row r="4505" spans="1:22" x14ac:dyDescent="0.25">
      <c r="A4505">
        <v>3960</v>
      </c>
      <c r="B4505" t="str">
        <f>"E"&amp;A4505</f>
        <v>E3960</v>
      </c>
      <c r="C4505" t="s">
        <v>28</v>
      </c>
      <c r="D4505">
        <v>1</v>
      </c>
      <c r="E4505">
        <f>IF(D4505&lt;4,D4505,4)</f>
        <v>1</v>
      </c>
      <c r="F4505" s="1">
        <v>39570</v>
      </c>
      <c r="G4505" s="1">
        <v>39600</v>
      </c>
      <c r="H4505" s="3">
        <f>G4505-F4505</f>
        <v>30</v>
      </c>
      <c r="I4505" s="3">
        <f>IF(H4505&lt;=60,1,IF(H4505&lt;=150,2,3))</f>
        <v>1</v>
      </c>
      <c r="J4505">
        <v>42.6</v>
      </c>
      <c r="K4505">
        <v>3.68</v>
      </c>
      <c r="L4505">
        <v>3.03</v>
      </c>
      <c r="M4505">
        <v>106</v>
      </c>
      <c r="N4505">
        <f>LOG(M4505/100,2)+3</f>
        <v>3.0840642647884744</v>
      </c>
      <c r="O4505">
        <f>INDEX(lehmad!B$2:B$412,MATCH(klypsid!$B4505,lehmad!$A$2:$A$412,0))</f>
        <v>38830</v>
      </c>
      <c r="P4505">
        <f>INDEX(lehmad!D$2:D$412,MATCH(klypsid!$B4505,lehmad!$A$2:$A$412,0))</f>
        <v>113</v>
      </c>
      <c r="Q4505">
        <f>INDEX(lehmad!E$2:E$412,MATCH(klypsid!$B4505,lehmad!$A$2:$A$412,0))</f>
        <v>1</v>
      </c>
      <c r="R4505" t="str">
        <f>INDEX(lehmad!F$2:F$412,MATCH(klypsid!$B4505,lehmad!$A$2:$A$412,0))</f>
        <v>LANCELOT-ET</v>
      </c>
      <c r="S4505">
        <f>INDEX(lehmad!H$2:H$412,MATCH(klypsid!$B4505,lehmad!$A$2:$A$412,0))</f>
        <v>126</v>
      </c>
      <c r="T4505">
        <f>INDEX(lehmad!K$2:K$412,MATCH(klypsid!$B4505,lehmad!$A$2:$A$412,0))</f>
        <v>122</v>
      </c>
      <c r="U4505" s="4">
        <f t="shared" si="140"/>
        <v>1</v>
      </c>
      <c r="V4505">
        <f t="shared" si="141"/>
        <v>30</v>
      </c>
    </row>
    <row r="4506" spans="1:22" x14ac:dyDescent="0.25">
      <c r="A4506">
        <v>3960</v>
      </c>
      <c r="B4506" t="str">
        <f>"E"&amp;A4506</f>
        <v>E3960</v>
      </c>
      <c r="C4506" t="s">
        <v>28</v>
      </c>
      <c r="D4506">
        <v>1</v>
      </c>
      <c r="E4506">
        <f>IF(D4506&lt;4,D4506,4)</f>
        <v>1</v>
      </c>
      <c r="F4506" s="1">
        <v>39570</v>
      </c>
      <c r="G4506" s="1">
        <v>39631</v>
      </c>
      <c r="H4506" s="3">
        <f>G4506-F4506</f>
        <v>61</v>
      </c>
      <c r="I4506" s="3">
        <f>IF(H4506&lt;=60,1,IF(H4506&lt;=150,2,3))</f>
        <v>2</v>
      </c>
      <c r="J4506">
        <v>52.4</v>
      </c>
      <c r="K4506">
        <v>2.54</v>
      </c>
      <c r="L4506">
        <v>3.04</v>
      </c>
      <c r="M4506">
        <v>121</v>
      </c>
      <c r="N4506">
        <f>LOG(M4506/100,2)+3</f>
        <v>3.2750070474998698</v>
      </c>
      <c r="O4506">
        <f>INDEX(lehmad!B$2:B$412,MATCH(klypsid!$B4506,lehmad!$A$2:$A$412,0))</f>
        <v>38830</v>
      </c>
      <c r="P4506">
        <f>INDEX(lehmad!D$2:D$412,MATCH(klypsid!$B4506,lehmad!$A$2:$A$412,0))</f>
        <v>113</v>
      </c>
      <c r="Q4506">
        <f>INDEX(lehmad!E$2:E$412,MATCH(klypsid!$B4506,lehmad!$A$2:$A$412,0))</f>
        <v>1</v>
      </c>
      <c r="R4506" t="str">
        <f>INDEX(lehmad!F$2:F$412,MATCH(klypsid!$B4506,lehmad!$A$2:$A$412,0))</f>
        <v>LANCELOT-ET</v>
      </c>
      <c r="S4506">
        <f>INDEX(lehmad!H$2:H$412,MATCH(klypsid!$B4506,lehmad!$A$2:$A$412,0))</f>
        <v>126</v>
      </c>
      <c r="T4506">
        <f>INDEX(lehmad!K$2:K$412,MATCH(klypsid!$B4506,lehmad!$A$2:$A$412,0))</f>
        <v>122</v>
      </c>
      <c r="U4506" s="4">
        <f t="shared" si="140"/>
        <v>2</v>
      </c>
      <c r="V4506">
        <f t="shared" si="141"/>
        <v>31</v>
      </c>
    </row>
    <row r="4507" spans="1:22" x14ac:dyDescent="0.25">
      <c r="A4507">
        <v>3960</v>
      </c>
      <c r="B4507" t="str">
        <f>"E"&amp;A4507</f>
        <v>E3960</v>
      </c>
      <c r="C4507" t="s">
        <v>28</v>
      </c>
      <c r="D4507">
        <v>1</v>
      </c>
      <c r="E4507">
        <f>IF(D4507&lt;4,D4507,4)</f>
        <v>1</v>
      </c>
      <c r="F4507" s="1">
        <v>39570</v>
      </c>
      <c r="G4507" s="1">
        <v>39663</v>
      </c>
      <c r="H4507" s="3">
        <f>G4507-F4507</f>
        <v>93</v>
      </c>
      <c r="I4507" s="3">
        <f>IF(H4507&lt;=60,1,IF(H4507&lt;=150,2,3))</f>
        <v>2</v>
      </c>
      <c r="J4507">
        <v>46.3</v>
      </c>
      <c r="K4507">
        <v>2.67</v>
      </c>
      <c r="L4507">
        <v>3.37</v>
      </c>
      <c r="M4507">
        <v>216</v>
      </c>
      <c r="N4507">
        <f>LOG(M4507/100,2)+3</f>
        <v>4.1110313123887439</v>
      </c>
      <c r="O4507">
        <f>INDEX(lehmad!B$2:B$412,MATCH(klypsid!$B4507,lehmad!$A$2:$A$412,0))</f>
        <v>38830</v>
      </c>
      <c r="P4507">
        <f>INDEX(lehmad!D$2:D$412,MATCH(klypsid!$B4507,lehmad!$A$2:$A$412,0))</f>
        <v>113</v>
      </c>
      <c r="Q4507">
        <f>INDEX(lehmad!E$2:E$412,MATCH(klypsid!$B4507,lehmad!$A$2:$A$412,0))</f>
        <v>1</v>
      </c>
      <c r="R4507" t="str">
        <f>INDEX(lehmad!F$2:F$412,MATCH(klypsid!$B4507,lehmad!$A$2:$A$412,0))</f>
        <v>LANCELOT-ET</v>
      </c>
      <c r="S4507">
        <f>INDEX(lehmad!H$2:H$412,MATCH(klypsid!$B4507,lehmad!$A$2:$A$412,0))</f>
        <v>126</v>
      </c>
      <c r="T4507">
        <f>INDEX(lehmad!K$2:K$412,MATCH(klypsid!$B4507,lehmad!$A$2:$A$412,0))</f>
        <v>122</v>
      </c>
      <c r="U4507" s="4">
        <f t="shared" si="140"/>
        <v>3</v>
      </c>
      <c r="V4507">
        <f t="shared" si="141"/>
        <v>32</v>
      </c>
    </row>
    <row r="4508" spans="1:22" x14ac:dyDescent="0.25">
      <c r="A4508">
        <v>3960</v>
      </c>
      <c r="B4508" t="str">
        <f>"E"&amp;A4508</f>
        <v>E3960</v>
      </c>
      <c r="C4508" t="s">
        <v>28</v>
      </c>
      <c r="D4508">
        <v>1</v>
      </c>
      <c r="E4508">
        <f>IF(D4508&lt;4,D4508,4)</f>
        <v>1</v>
      </c>
      <c r="F4508" s="1">
        <v>39570</v>
      </c>
      <c r="G4508" s="1">
        <v>39693</v>
      </c>
      <c r="H4508" s="3">
        <f>G4508-F4508</f>
        <v>123</v>
      </c>
      <c r="I4508" s="3">
        <f>IF(H4508&lt;=60,1,IF(H4508&lt;=150,2,3))</f>
        <v>2</v>
      </c>
      <c r="J4508">
        <v>42.7</v>
      </c>
      <c r="K4508">
        <v>1.84</v>
      </c>
      <c r="L4508">
        <v>3.51</v>
      </c>
      <c r="M4508">
        <v>350</v>
      </c>
      <c r="N4508">
        <f>LOG(M4508/100,2)+3</f>
        <v>4.8073549220576037</v>
      </c>
      <c r="O4508">
        <f>INDEX(lehmad!B$2:B$412,MATCH(klypsid!$B4508,lehmad!$A$2:$A$412,0))</f>
        <v>38830</v>
      </c>
      <c r="P4508">
        <f>INDEX(lehmad!D$2:D$412,MATCH(klypsid!$B4508,lehmad!$A$2:$A$412,0))</f>
        <v>113</v>
      </c>
      <c r="Q4508">
        <f>INDEX(lehmad!E$2:E$412,MATCH(klypsid!$B4508,lehmad!$A$2:$A$412,0))</f>
        <v>1</v>
      </c>
      <c r="R4508" t="str">
        <f>INDEX(lehmad!F$2:F$412,MATCH(klypsid!$B4508,lehmad!$A$2:$A$412,0))</f>
        <v>LANCELOT-ET</v>
      </c>
      <c r="S4508">
        <f>INDEX(lehmad!H$2:H$412,MATCH(klypsid!$B4508,lehmad!$A$2:$A$412,0))</f>
        <v>126</v>
      </c>
      <c r="T4508">
        <f>INDEX(lehmad!K$2:K$412,MATCH(klypsid!$B4508,lehmad!$A$2:$A$412,0))</f>
        <v>122</v>
      </c>
      <c r="U4508" s="4">
        <f t="shared" si="140"/>
        <v>4</v>
      </c>
      <c r="V4508">
        <f t="shared" si="141"/>
        <v>30</v>
      </c>
    </row>
    <row r="4509" spans="1:22" x14ac:dyDescent="0.25">
      <c r="A4509">
        <v>3960</v>
      </c>
      <c r="B4509" t="str">
        <f>"E"&amp;A4509</f>
        <v>E3960</v>
      </c>
      <c r="C4509" t="s">
        <v>28</v>
      </c>
      <c r="D4509">
        <v>1</v>
      </c>
      <c r="E4509">
        <f>IF(D4509&lt;4,D4509,4)</f>
        <v>1</v>
      </c>
      <c r="F4509" s="1">
        <v>39570</v>
      </c>
      <c r="G4509" s="1">
        <v>39722</v>
      </c>
      <c r="H4509" s="3">
        <f>G4509-F4509</f>
        <v>152</v>
      </c>
      <c r="I4509" s="3">
        <f>IF(H4509&lt;=60,1,IF(H4509&lt;=150,2,3))</f>
        <v>3</v>
      </c>
      <c r="J4509">
        <v>36.9</v>
      </c>
      <c r="K4509">
        <v>2.59</v>
      </c>
      <c r="L4509">
        <v>3.88</v>
      </c>
      <c r="M4509">
        <v>235</v>
      </c>
      <c r="N4509">
        <f>LOG(M4509/100,2)+3</f>
        <v>4.232660756790275</v>
      </c>
      <c r="O4509">
        <f>INDEX(lehmad!B$2:B$412,MATCH(klypsid!$B4509,lehmad!$A$2:$A$412,0))</f>
        <v>38830</v>
      </c>
      <c r="P4509">
        <f>INDEX(lehmad!D$2:D$412,MATCH(klypsid!$B4509,lehmad!$A$2:$A$412,0))</f>
        <v>113</v>
      </c>
      <c r="Q4509">
        <f>INDEX(lehmad!E$2:E$412,MATCH(klypsid!$B4509,lehmad!$A$2:$A$412,0))</f>
        <v>1</v>
      </c>
      <c r="R4509" t="str">
        <f>INDEX(lehmad!F$2:F$412,MATCH(klypsid!$B4509,lehmad!$A$2:$A$412,0))</f>
        <v>LANCELOT-ET</v>
      </c>
      <c r="S4509">
        <f>INDEX(lehmad!H$2:H$412,MATCH(klypsid!$B4509,lehmad!$A$2:$A$412,0))</f>
        <v>126</v>
      </c>
      <c r="T4509">
        <f>INDEX(lehmad!K$2:K$412,MATCH(klypsid!$B4509,lehmad!$A$2:$A$412,0))</f>
        <v>122</v>
      </c>
      <c r="U4509" s="4">
        <f t="shared" si="140"/>
        <v>5</v>
      </c>
      <c r="V4509">
        <f t="shared" si="141"/>
        <v>29</v>
      </c>
    </row>
    <row r="4510" spans="1:22" x14ac:dyDescent="0.25">
      <c r="A4510">
        <v>3960</v>
      </c>
      <c r="B4510" t="str">
        <f>"E"&amp;A4510</f>
        <v>E3960</v>
      </c>
      <c r="C4510" t="s">
        <v>28</v>
      </c>
      <c r="D4510">
        <v>1</v>
      </c>
      <c r="E4510">
        <f>IF(D4510&lt;4,D4510,4)</f>
        <v>1</v>
      </c>
      <c r="F4510" s="1">
        <v>39570</v>
      </c>
      <c r="G4510" s="1">
        <v>39754</v>
      </c>
      <c r="H4510" s="3">
        <f>G4510-F4510</f>
        <v>184</v>
      </c>
      <c r="I4510" s="3">
        <f>IF(H4510&lt;=60,1,IF(H4510&lt;=150,2,3))</f>
        <v>3</v>
      </c>
      <c r="J4510">
        <v>36.799999999999997</v>
      </c>
      <c r="K4510">
        <v>3.06</v>
      </c>
      <c r="L4510">
        <v>3.76</v>
      </c>
      <c r="M4510">
        <v>820</v>
      </c>
      <c r="N4510">
        <f>LOG(M4510/100,2)+3</f>
        <v>6.035623909730722</v>
      </c>
      <c r="O4510">
        <f>INDEX(lehmad!B$2:B$412,MATCH(klypsid!$B4510,lehmad!$A$2:$A$412,0))</f>
        <v>38830</v>
      </c>
      <c r="P4510">
        <f>INDEX(lehmad!D$2:D$412,MATCH(klypsid!$B4510,lehmad!$A$2:$A$412,0))</f>
        <v>113</v>
      </c>
      <c r="Q4510">
        <f>INDEX(lehmad!E$2:E$412,MATCH(klypsid!$B4510,lehmad!$A$2:$A$412,0))</f>
        <v>1</v>
      </c>
      <c r="R4510" t="str">
        <f>INDEX(lehmad!F$2:F$412,MATCH(klypsid!$B4510,lehmad!$A$2:$A$412,0))</f>
        <v>LANCELOT-ET</v>
      </c>
      <c r="S4510">
        <f>INDEX(lehmad!H$2:H$412,MATCH(klypsid!$B4510,lehmad!$A$2:$A$412,0))</f>
        <v>126</v>
      </c>
      <c r="T4510">
        <f>INDEX(lehmad!K$2:K$412,MATCH(klypsid!$B4510,lehmad!$A$2:$A$412,0))</f>
        <v>122</v>
      </c>
      <c r="U4510" s="4">
        <f t="shared" si="140"/>
        <v>6</v>
      </c>
      <c r="V4510">
        <f t="shared" si="141"/>
        <v>32</v>
      </c>
    </row>
    <row r="4511" spans="1:22" x14ac:dyDescent="0.25">
      <c r="A4511">
        <v>3960</v>
      </c>
      <c r="B4511" t="str">
        <f>"E"&amp;A4511</f>
        <v>E3960</v>
      </c>
      <c r="C4511" t="s">
        <v>28</v>
      </c>
      <c r="D4511">
        <v>1</v>
      </c>
      <c r="E4511">
        <f>IF(D4511&lt;4,D4511,4)</f>
        <v>1</v>
      </c>
      <c r="F4511" s="1">
        <v>39570</v>
      </c>
      <c r="G4511" s="1">
        <v>39783</v>
      </c>
      <c r="H4511" s="3">
        <f>G4511-F4511</f>
        <v>213</v>
      </c>
      <c r="I4511" s="3">
        <f>IF(H4511&lt;=60,1,IF(H4511&lt;=150,2,3))</f>
        <v>3</v>
      </c>
      <c r="J4511">
        <v>28</v>
      </c>
      <c r="K4511">
        <v>4.1399999999999997</v>
      </c>
      <c r="L4511">
        <v>3.36</v>
      </c>
      <c r="M4511">
        <v>233</v>
      </c>
      <c r="N4511">
        <f>LOG(M4511/100,2)+3</f>
        <v>4.2203299548795554</v>
      </c>
      <c r="O4511">
        <f>INDEX(lehmad!B$2:B$412,MATCH(klypsid!$B4511,lehmad!$A$2:$A$412,0))</f>
        <v>38830</v>
      </c>
      <c r="P4511">
        <f>INDEX(lehmad!D$2:D$412,MATCH(klypsid!$B4511,lehmad!$A$2:$A$412,0))</f>
        <v>113</v>
      </c>
      <c r="Q4511">
        <f>INDEX(lehmad!E$2:E$412,MATCH(klypsid!$B4511,lehmad!$A$2:$A$412,0))</f>
        <v>1</v>
      </c>
      <c r="R4511" t="str">
        <f>INDEX(lehmad!F$2:F$412,MATCH(klypsid!$B4511,lehmad!$A$2:$A$412,0))</f>
        <v>LANCELOT-ET</v>
      </c>
      <c r="S4511">
        <f>INDEX(lehmad!H$2:H$412,MATCH(klypsid!$B4511,lehmad!$A$2:$A$412,0))</f>
        <v>126</v>
      </c>
      <c r="T4511">
        <f>INDEX(lehmad!K$2:K$412,MATCH(klypsid!$B4511,lehmad!$A$2:$A$412,0))</f>
        <v>122</v>
      </c>
      <c r="U4511" s="4">
        <f t="shared" si="140"/>
        <v>7</v>
      </c>
      <c r="V4511">
        <f t="shared" si="141"/>
        <v>29</v>
      </c>
    </row>
    <row r="4512" spans="1:22" x14ac:dyDescent="0.25">
      <c r="A4512">
        <v>3960</v>
      </c>
      <c r="B4512" t="str">
        <f>"E"&amp;A4512</f>
        <v>E3960</v>
      </c>
      <c r="C4512" t="s">
        <v>28</v>
      </c>
      <c r="D4512">
        <v>1</v>
      </c>
      <c r="E4512">
        <f>IF(D4512&lt;4,D4512,4)</f>
        <v>1</v>
      </c>
      <c r="F4512" s="1">
        <v>39570</v>
      </c>
      <c r="G4512" s="1">
        <v>39817</v>
      </c>
      <c r="H4512" s="3">
        <f>G4512-F4512</f>
        <v>247</v>
      </c>
      <c r="I4512" s="3">
        <f>IF(H4512&lt;=60,1,IF(H4512&lt;=150,2,3))</f>
        <v>3</v>
      </c>
      <c r="J4512">
        <v>33.799999999999997</v>
      </c>
      <c r="K4512">
        <v>3.14</v>
      </c>
      <c r="L4512">
        <v>3.49</v>
      </c>
      <c r="M4512">
        <v>204</v>
      </c>
      <c r="N4512">
        <f>LOG(M4512/100,2)+3</f>
        <v>4.0285691521967708</v>
      </c>
      <c r="O4512">
        <f>INDEX(lehmad!B$2:B$412,MATCH(klypsid!$B4512,lehmad!$A$2:$A$412,0))</f>
        <v>38830</v>
      </c>
      <c r="P4512">
        <f>INDEX(lehmad!D$2:D$412,MATCH(klypsid!$B4512,lehmad!$A$2:$A$412,0))</f>
        <v>113</v>
      </c>
      <c r="Q4512">
        <f>INDEX(lehmad!E$2:E$412,MATCH(klypsid!$B4512,lehmad!$A$2:$A$412,0))</f>
        <v>1</v>
      </c>
      <c r="R4512" t="str">
        <f>INDEX(lehmad!F$2:F$412,MATCH(klypsid!$B4512,lehmad!$A$2:$A$412,0))</f>
        <v>LANCELOT-ET</v>
      </c>
      <c r="S4512">
        <f>INDEX(lehmad!H$2:H$412,MATCH(klypsid!$B4512,lehmad!$A$2:$A$412,0))</f>
        <v>126</v>
      </c>
      <c r="T4512">
        <f>INDEX(lehmad!K$2:K$412,MATCH(klypsid!$B4512,lehmad!$A$2:$A$412,0))</f>
        <v>122</v>
      </c>
      <c r="U4512" s="4">
        <f t="shared" si="140"/>
        <v>8</v>
      </c>
      <c r="V4512">
        <f t="shared" si="141"/>
        <v>34</v>
      </c>
    </row>
    <row r="4513" spans="1:22" x14ac:dyDescent="0.25">
      <c r="A4513">
        <v>3960</v>
      </c>
      <c r="B4513" t="str">
        <f>"E"&amp;A4513</f>
        <v>E3960</v>
      </c>
      <c r="C4513" t="s">
        <v>28</v>
      </c>
      <c r="D4513">
        <v>1</v>
      </c>
      <c r="E4513">
        <f>IF(D4513&lt;4,D4513,4)</f>
        <v>1</v>
      </c>
      <c r="F4513" s="1">
        <v>39570</v>
      </c>
      <c r="G4513" s="1">
        <v>39845</v>
      </c>
      <c r="H4513" s="3">
        <f>G4513-F4513</f>
        <v>275</v>
      </c>
      <c r="I4513" s="3">
        <f>IF(H4513&lt;=60,1,IF(H4513&lt;=150,2,3))</f>
        <v>3</v>
      </c>
      <c r="J4513">
        <v>25.1</v>
      </c>
      <c r="K4513">
        <v>4.1399999999999997</v>
      </c>
      <c r="L4513">
        <v>3.36</v>
      </c>
      <c r="M4513">
        <v>514</v>
      </c>
      <c r="N4513">
        <f>LOG(M4513/100,2)+3</f>
        <v>5.3617683594191536</v>
      </c>
      <c r="O4513">
        <f>INDEX(lehmad!B$2:B$412,MATCH(klypsid!$B4513,lehmad!$A$2:$A$412,0))</f>
        <v>38830</v>
      </c>
      <c r="P4513">
        <f>INDEX(lehmad!D$2:D$412,MATCH(klypsid!$B4513,lehmad!$A$2:$A$412,0))</f>
        <v>113</v>
      </c>
      <c r="Q4513">
        <f>INDEX(lehmad!E$2:E$412,MATCH(klypsid!$B4513,lehmad!$A$2:$A$412,0))</f>
        <v>1</v>
      </c>
      <c r="R4513" t="str">
        <f>INDEX(lehmad!F$2:F$412,MATCH(klypsid!$B4513,lehmad!$A$2:$A$412,0))</f>
        <v>LANCELOT-ET</v>
      </c>
      <c r="S4513">
        <f>INDEX(lehmad!H$2:H$412,MATCH(klypsid!$B4513,lehmad!$A$2:$A$412,0))</f>
        <v>126</v>
      </c>
      <c r="T4513">
        <f>INDEX(lehmad!K$2:K$412,MATCH(klypsid!$B4513,lehmad!$A$2:$A$412,0))</f>
        <v>122</v>
      </c>
      <c r="U4513" s="4">
        <f t="shared" si="140"/>
        <v>9</v>
      </c>
      <c r="V4513">
        <f t="shared" si="141"/>
        <v>28</v>
      </c>
    </row>
    <row r="4514" spans="1:22" x14ac:dyDescent="0.25">
      <c r="A4514">
        <v>3960</v>
      </c>
      <c r="B4514" t="str">
        <f>"E"&amp;A4514</f>
        <v>E3960</v>
      </c>
      <c r="C4514" t="s">
        <v>28</v>
      </c>
      <c r="D4514">
        <v>1</v>
      </c>
      <c r="E4514">
        <f>IF(D4514&lt;4,D4514,4)</f>
        <v>1</v>
      </c>
      <c r="F4514" s="1">
        <v>39570</v>
      </c>
      <c r="G4514" s="1">
        <v>39875</v>
      </c>
      <c r="H4514" s="3">
        <f>G4514-F4514</f>
        <v>305</v>
      </c>
      <c r="I4514" s="3">
        <f>IF(H4514&lt;=60,1,IF(H4514&lt;=150,2,3))</f>
        <v>3</v>
      </c>
      <c r="J4514">
        <v>29.2</v>
      </c>
      <c r="K4514">
        <v>3.71</v>
      </c>
      <c r="L4514">
        <v>3.6</v>
      </c>
      <c r="M4514">
        <v>240</v>
      </c>
      <c r="N4514">
        <f>LOG(M4514/100,2)+3</f>
        <v>4.2630344058337934</v>
      </c>
      <c r="O4514">
        <f>INDEX(lehmad!B$2:B$412,MATCH(klypsid!$B4514,lehmad!$A$2:$A$412,0))</f>
        <v>38830</v>
      </c>
      <c r="P4514">
        <f>INDEX(lehmad!D$2:D$412,MATCH(klypsid!$B4514,lehmad!$A$2:$A$412,0))</f>
        <v>113</v>
      </c>
      <c r="Q4514">
        <f>INDEX(lehmad!E$2:E$412,MATCH(klypsid!$B4514,lehmad!$A$2:$A$412,0))</f>
        <v>1</v>
      </c>
      <c r="R4514" t="str">
        <f>INDEX(lehmad!F$2:F$412,MATCH(klypsid!$B4514,lehmad!$A$2:$A$412,0))</f>
        <v>LANCELOT-ET</v>
      </c>
      <c r="S4514">
        <f>INDEX(lehmad!H$2:H$412,MATCH(klypsid!$B4514,lehmad!$A$2:$A$412,0))</f>
        <v>126</v>
      </c>
      <c r="T4514">
        <f>INDEX(lehmad!K$2:K$412,MATCH(klypsid!$B4514,lehmad!$A$2:$A$412,0))</f>
        <v>122</v>
      </c>
      <c r="U4514" s="4">
        <f t="shared" si="140"/>
        <v>10</v>
      </c>
      <c r="V4514">
        <f t="shared" si="141"/>
        <v>30</v>
      </c>
    </row>
    <row r="4515" spans="1:22" x14ac:dyDescent="0.25">
      <c r="A4515">
        <v>3960</v>
      </c>
      <c r="B4515" t="str">
        <f>"E"&amp;A4515</f>
        <v>E3960</v>
      </c>
      <c r="C4515" t="s">
        <v>28</v>
      </c>
      <c r="D4515">
        <v>1</v>
      </c>
      <c r="E4515">
        <f>IF(D4515&lt;4,D4515,4)</f>
        <v>1</v>
      </c>
      <c r="F4515" s="1">
        <v>39570</v>
      </c>
      <c r="G4515" s="1">
        <v>39908</v>
      </c>
      <c r="H4515" s="3">
        <f>G4515-F4515</f>
        <v>338</v>
      </c>
      <c r="I4515" s="3">
        <f>IF(H4515&lt;=60,1,IF(H4515&lt;=150,2,3))</f>
        <v>3</v>
      </c>
      <c r="J4515">
        <v>28.6</v>
      </c>
      <c r="K4515">
        <v>3.49</v>
      </c>
      <c r="L4515">
        <v>3.28</v>
      </c>
      <c r="M4515">
        <v>224</v>
      </c>
      <c r="N4515">
        <f>LOG(M4515/100,2)+3</f>
        <v>4.1634987322828794</v>
      </c>
      <c r="O4515">
        <f>INDEX(lehmad!B$2:B$412,MATCH(klypsid!$B4515,lehmad!$A$2:$A$412,0))</f>
        <v>38830</v>
      </c>
      <c r="P4515">
        <f>INDEX(lehmad!D$2:D$412,MATCH(klypsid!$B4515,lehmad!$A$2:$A$412,0))</f>
        <v>113</v>
      </c>
      <c r="Q4515">
        <f>INDEX(lehmad!E$2:E$412,MATCH(klypsid!$B4515,lehmad!$A$2:$A$412,0))</f>
        <v>1</v>
      </c>
      <c r="R4515" t="str">
        <f>INDEX(lehmad!F$2:F$412,MATCH(klypsid!$B4515,lehmad!$A$2:$A$412,0))</f>
        <v>LANCELOT-ET</v>
      </c>
      <c r="S4515">
        <f>INDEX(lehmad!H$2:H$412,MATCH(klypsid!$B4515,lehmad!$A$2:$A$412,0))</f>
        <v>126</v>
      </c>
      <c r="T4515">
        <f>INDEX(lehmad!K$2:K$412,MATCH(klypsid!$B4515,lehmad!$A$2:$A$412,0))</f>
        <v>122</v>
      </c>
      <c r="U4515" s="4">
        <f t="shared" si="140"/>
        <v>11</v>
      </c>
      <c r="V4515">
        <f t="shared" si="141"/>
        <v>33</v>
      </c>
    </row>
    <row r="4516" spans="1:22" x14ac:dyDescent="0.25">
      <c r="A4516">
        <v>3960</v>
      </c>
      <c r="B4516" t="str">
        <f>"E"&amp;A4516</f>
        <v>E3960</v>
      </c>
      <c r="C4516" t="s">
        <v>28</v>
      </c>
      <c r="D4516">
        <v>1</v>
      </c>
      <c r="E4516">
        <f>IF(D4516&lt;4,D4516,4)</f>
        <v>1</v>
      </c>
      <c r="F4516" s="1">
        <v>39570</v>
      </c>
      <c r="G4516" s="1">
        <v>39944</v>
      </c>
      <c r="H4516" s="3">
        <f>G4516-F4516</f>
        <v>374</v>
      </c>
      <c r="I4516" s="3">
        <f>IF(H4516&lt;=60,1,IF(H4516&lt;=150,2,3))</f>
        <v>3</v>
      </c>
      <c r="J4516">
        <v>26.5</v>
      </c>
      <c r="K4516">
        <v>3.68</v>
      </c>
      <c r="L4516">
        <v>3.2</v>
      </c>
      <c r="M4516">
        <v>3605</v>
      </c>
      <c r="N4516">
        <f>LOG(M4516/100,2)+3</f>
        <v>8.1719273543534605</v>
      </c>
      <c r="O4516">
        <f>INDEX(lehmad!B$2:B$412,MATCH(klypsid!$B4516,lehmad!$A$2:$A$412,0))</f>
        <v>38830</v>
      </c>
      <c r="P4516">
        <f>INDEX(lehmad!D$2:D$412,MATCH(klypsid!$B4516,lehmad!$A$2:$A$412,0))</f>
        <v>113</v>
      </c>
      <c r="Q4516">
        <f>INDEX(lehmad!E$2:E$412,MATCH(klypsid!$B4516,lehmad!$A$2:$A$412,0))</f>
        <v>1</v>
      </c>
      <c r="R4516" t="str">
        <f>INDEX(lehmad!F$2:F$412,MATCH(klypsid!$B4516,lehmad!$A$2:$A$412,0))</f>
        <v>LANCELOT-ET</v>
      </c>
      <c r="S4516">
        <f>INDEX(lehmad!H$2:H$412,MATCH(klypsid!$B4516,lehmad!$A$2:$A$412,0))</f>
        <v>126</v>
      </c>
      <c r="T4516">
        <f>INDEX(lehmad!K$2:K$412,MATCH(klypsid!$B4516,lehmad!$A$2:$A$412,0))</f>
        <v>122</v>
      </c>
      <c r="U4516" s="4">
        <f t="shared" si="140"/>
        <v>12</v>
      </c>
      <c r="V4516">
        <f t="shared" si="141"/>
        <v>36</v>
      </c>
    </row>
    <row r="4517" spans="1:22" x14ac:dyDescent="0.25">
      <c r="A4517">
        <v>3960</v>
      </c>
      <c r="B4517" t="str">
        <f>"E"&amp;A4517</f>
        <v>E3960</v>
      </c>
      <c r="C4517" t="s">
        <v>28</v>
      </c>
      <c r="D4517">
        <v>1</v>
      </c>
      <c r="E4517">
        <f>IF(D4517&lt;4,D4517,4)</f>
        <v>1</v>
      </c>
      <c r="F4517" s="1">
        <v>39570</v>
      </c>
      <c r="G4517" s="1">
        <v>39972</v>
      </c>
      <c r="H4517" s="3">
        <f>G4517-F4517</f>
        <v>402</v>
      </c>
      <c r="I4517" s="3">
        <f>IF(H4517&lt;=60,1,IF(H4517&lt;=150,2,3))</f>
        <v>3</v>
      </c>
      <c r="J4517">
        <v>26</v>
      </c>
      <c r="K4517">
        <v>3.2</v>
      </c>
      <c r="L4517">
        <v>3.67</v>
      </c>
      <c r="M4517">
        <v>329</v>
      </c>
      <c r="N4517">
        <f>LOG(M4517/100,2)+3</f>
        <v>4.718087583960517</v>
      </c>
      <c r="O4517">
        <f>INDEX(lehmad!B$2:B$412,MATCH(klypsid!$B4517,lehmad!$A$2:$A$412,0))</f>
        <v>38830</v>
      </c>
      <c r="P4517">
        <f>INDEX(lehmad!D$2:D$412,MATCH(klypsid!$B4517,lehmad!$A$2:$A$412,0))</f>
        <v>113</v>
      </c>
      <c r="Q4517">
        <f>INDEX(lehmad!E$2:E$412,MATCH(klypsid!$B4517,lehmad!$A$2:$A$412,0))</f>
        <v>1</v>
      </c>
      <c r="R4517" t="str">
        <f>INDEX(lehmad!F$2:F$412,MATCH(klypsid!$B4517,lehmad!$A$2:$A$412,0))</f>
        <v>LANCELOT-ET</v>
      </c>
      <c r="S4517">
        <f>INDEX(lehmad!H$2:H$412,MATCH(klypsid!$B4517,lehmad!$A$2:$A$412,0))</f>
        <v>126</v>
      </c>
      <c r="T4517">
        <f>INDEX(lehmad!K$2:K$412,MATCH(klypsid!$B4517,lehmad!$A$2:$A$412,0))</f>
        <v>122</v>
      </c>
      <c r="U4517" s="4">
        <f t="shared" si="140"/>
        <v>13</v>
      </c>
      <c r="V4517">
        <f t="shared" si="141"/>
        <v>28</v>
      </c>
    </row>
    <row r="4518" spans="1:22" x14ac:dyDescent="0.25">
      <c r="A4518">
        <v>3960</v>
      </c>
      <c r="B4518" t="str">
        <f>"E"&amp;A4518</f>
        <v>E3960</v>
      </c>
      <c r="C4518" t="s">
        <v>28</v>
      </c>
      <c r="D4518">
        <v>1</v>
      </c>
      <c r="E4518">
        <f>IF(D4518&lt;4,D4518,4)</f>
        <v>1</v>
      </c>
      <c r="F4518" s="1">
        <v>39570</v>
      </c>
      <c r="G4518" s="1">
        <v>40007</v>
      </c>
      <c r="H4518" s="3">
        <f>G4518-F4518</f>
        <v>437</v>
      </c>
      <c r="I4518" s="3">
        <f>IF(H4518&lt;=60,1,IF(H4518&lt;=150,2,3))</f>
        <v>3</v>
      </c>
      <c r="J4518">
        <v>22.6</v>
      </c>
      <c r="K4518">
        <v>2.4300000000000002</v>
      </c>
      <c r="L4518">
        <v>4.24</v>
      </c>
      <c r="M4518">
        <v>226</v>
      </c>
      <c r="N4518">
        <f>LOG(M4518/100,2)+3</f>
        <v>4.1763227726404626</v>
      </c>
      <c r="O4518">
        <f>INDEX(lehmad!B$2:B$412,MATCH(klypsid!$B4518,lehmad!$A$2:$A$412,0))</f>
        <v>38830</v>
      </c>
      <c r="P4518">
        <f>INDEX(lehmad!D$2:D$412,MATCH(klypsid!$B4518,lehmad!$A$2:$A$412,0))</f>
        <v>113</v>
      </c>
      <c r="Q4518">
        <f>INDEX(lehmad!E$2:E$412,MATCH(klypsid!$B4518,lehmad!$A$2:$A$412,0))</f>
        <v>1</v>
      </c>
      <c r="R4518" t="str">
        <f>INDEX(lehmad!F$2:F$412,MATCH(klypsid!$B4518,lehmad!$A$2:$A$412,0))</f>
        <v>LANCELOT-ET</v>
      </c>
      <c r="S4518">
        <f>INDEX(lehmad!H$2:H$412,MATCH(klypsid!$B4518,lehmad!$A$2:$A$412,0))</f>
        <v>126</v>
      </c>
      <c r="T4518">
        <f>INDEX(lehmad!K$2:K$412,MATCH(klypsid!$B4518,lehmad!$A$2:$A$412,0))</f>
        <v>122</v>
      </c>
      <c r="U4518" s="4">
        <f t="shared" si="140"/>
        <v>14</v>
      </c>
      <c r="V4518">
        <f t="shared" si="141"/>
        <v>35</v>
      </c>
    </row>
    <row r="4519" spans="1:22" x14ac:dyDescent="0.25">
      <c r="A4519">
        <v>3960</v>
      </c>
      <c r="B4519" t="str">
        <f>"E"&amp;A4519</f>
        <v>E3960</v>
      </c>
      <c r="C4519" t="s">
        <v>28</v>
      </c>
      <c r="D4519">
        <v>1</v>
      </c>
      <c r="E4519">
        <f>IF(D4519&lt;4,D4519,4)</f>
        <v>1</v>
      </c>
      <c r="F4519" s="1">
        <v>39570</v>
      </c>
      <c r="G4519" s="1">
        <v>40037</v>
      </c>
      <c r="H4519" s="3">
        <f>G4519-F4519</f>
        <v>467</v>
      </c>
      <c r="I4519" s="3">
        <f>IF(H4519&lt;=60,1,IF(H4519&lt;=150,2,3))</f>
        <v>3</v>
      </c>
      <c r="J4519">
        <v>15.2</v>
      </c>
      <c r="K4519">
        <v>4.9400000000000004</v>
      </c>
      <c r="L4519">
        <v>4.08</v>
      </c>
      <c r="M4519">
        <v>1175</v>
      </c>
      <c r="N4519">
        <f>LOG(M4519/100,2)+3</f>
        <v>6.5545888516776376</v>
      </c>
      <c r="O4519">
        <f>INDEX(lehmad!B$2:B$412,MATCH(klypsid!$B4519,lehmad!$A$2:$A$412,0))</f>
        <v>38830</v>
      </c>
      <c r="P4519">
        <f>INDEX(lehmad!D$2:D$412,MATCH(klypsid!$B4519,lehmad!$A$2:$A$412,0))</f>
        <v>113</v>
      </c>
      <c r="Q4519">
        <f>INDEX(lehmad!E$2:E$412,MATCH(klypsid!$B4519,lehmad!$A$2:$A$412,0))</f>
        <v>1</v>
      </c>
      <c r="R4519" t="str">
        <f>INDEX(lehmad!F$2:F$412,MATCH(klypsid!$B4519,lehmad!$A$2:$A$412,0))</f>
        <v>LANCELOT-ET</v>
      </c>
      <c r="S4519">
        <f>INDEX(lehmad!H$2:H$412,MATCH(klypsid!$B4519,lehmad!$A$2:$A$412,0))</f>
        <v>126</v>
      </c>
      <c r="T4519">
        <f>INDEX(lehmad!K$2:K$412,MATCH(klypsid!$B4519,lehmad!$A$2:$A$412,0))</f>
        <v>122</v>
      </c>
      <c r="U4519" s="4">
        <f t="shared" si="140"/>
        <v>15</v>
      </c>
      <c r="V4519">
        <f t="shared" si="141"/>
        <v>30</v>
      </c>
    </row>
    <row r="4520" spans="1:22" x14ac:dyDescent="0.25">
      <c r="A4520">
        <v>3960</v>
      </c>
      <c r="B4520" t="str">
        <f>"E"&amp;A4520</f>
        <v>E3960</v>
      </c>
      <c r="C4520" t="s">
        <v>28</v>
      </c>
      <c r="D4520">
        <v>2</v>
      </c>
      <c r="E4520">
        <f>IF(D4520&lt;4,D4520,4)</f>
        <v>2</v>
      </c>
      <c r="F4520" s="1">
        <v>40100</v>
      </c>
      <c r="G4520" s="1">
        <v>40125</v>
      </c>
      <c r="H4520" s="3">
        <f>G4520-F4520</f>
        <v>25</v>
      </c>
      <c r="I4520" s="3">
        <f>IF(H4520&lt;=60,1,IF(H4520&lt;=150,2,3))</f>
        <v>1</v>
      </c>
      <c r="J4520">
        <v>47.5</v>
      </c>
      <c r="K4520">
        <v>2.79</v>
      </c>
      <c r="L4520">
        <v>3.26</v>
      </c>
      <c r="M4520">
        <v>24</v>
      </c>
      <c r="N4520">
        <f>LOG(M4520/100,2)+3</f>
        <v>0.94110631094643127</v>
      </c>
      <c r="O4520">
        <f>INDEX(lehmad!B$2:B$412,MATCH(klypsid!$B4520,lehmad!$A$2:$A$412,0))</f>
        <v>38830</v>
      </c>
      <c r="P4520">
        <f>INDEX(lehmad!D$2:D$412,MATCH(klypsid!$B4520,lehmad!$A$2:$A$412,0))</f>
        <v>113</v>
      </c>
      <c r="Q4520">
        <f>INDEX(lehmad!E$2:E$412,MATCH(klypsid!$B4520,lehmad!$A$2:$A$412,0))</f>
        <v>1</v>
      </c>
      <c r="R4520" t="str">
        <f>INDEX(lehmad!F$2:F$412,MATCH(klypsid!$B4520,lehmad!$A$2:$A$412,0))</f>
        <v>LANCELOT-ET</v>
      </c>
      <c r="S4520">
        <f>INDEX(lehmad!H$2:H$412,MATCH(klypsid!$B4520,lehmad!$A$2:$A$412,0))</f>
        <v>126</v>
      </c>
      <c r="T4520">
        <f>INDEX(lehmad!K$2:K$412,MATCH(klypsid!$B4520,lehmad!$A$2:$A$412,0))</f>
        <v>122</v>
      </c>
      <c r="U4520" s="4">
        <f t="shared" si="140"/>
        <v>1</v>
      </c>
      <c r="V4520">
        <f t="shared" si="141"/>
        <v>25</v>
      </c>
    </row>
    <row r="4521" spans="1:22" x14ac:dyDescent="0.25">
      <c r="A4521">
        <v>3960</v>
      </c>
      <c r="B4521" t="str">
        <f>"E"&amp;A4521</f>
        <v>E3960</v>
      </c>
      <c r="C4521" t="s">
        <v>28</v>
      </c>
      <c r="D4521">
        <v>2</v>
      </c>
      <c r="E4521">
        <f>IF(D4521&lt;4,D4521,4)</f>
        <v>2</v>
      </c>
      <c r="F4521" s="1">
        <v>40100</v>
      </c>
      <c r="G4521" s="1">
        <v>40153</v>
      </c>
      <c r="H4521" s="3">
        <f>G4521-F4521</f>
        <v>53</v>
      </c>
      <c r="I4521" s="3">
        <f>IF(H4521&lt;=60,1,IF(H4521&lt;=150,2,3))</f>
        <v>1</v>
      </c>
      <c r="J4521">
        <v>39.5</v>
      </c>
      <c r="K4521">
        <v>3.66</v>
      </c>
      <c r="L4521">
        <v>3.62</v>
      </c>
      <c r="M4521">
        <v>927</v>
      </c>
      <c r="N4521">
        <f>LOG(M4521/100,2)+3</f>
        <v>6.2125693388508054</v>
      </c>
      <c r="O4521">
        <f>INDEX(lehmad!B$2:B$412,MATCH(klypsid!$B4521,lehmad!$A$2:$A$412,0))</f>
        <v>38830</v>
      </c>
      <c r="P4521">
        <f>INDEX(lehmad!D$2:D$412,MATCH(klypsid!$B4521,lehmad!$A$2:$A$412,0))</f>
        <v>113</v>
      </c>
      <c r="Q4521">
        <f>INDEX(lehmad!E$2:E$412,MATCH(klypsid!$B4521,lehmad!$A$2:$A$412,0))</f>
        <v>1</v>
      </c>
      <c r="R4521" t="str">
        <f>INDEX(lehmad!F$2:F$412,MATCH(klypsid!$B4521,lehmad!$A$2:$A$412,0))</f>
        <v>LANCELOT-ET</v>
      </c>
      <c r="S4521">
        <f>INDEX(lehmad!H$2:H$412,MATCH(klypsid!$B4521,lehmad!$A$2:$A$412,0))</f>
        <v>126</v>
      </c>
      <c r="T4521">
        <f>INDEX(lehmad!K$2:K$412,MATCH(klypsid!$B4521,lehmad!$A$2:$A$412,0))</f>
        <v>122</v>
      </c>
      <c r="U4521" s="4">
        <f t="shared" si="140"/>
        <v>2</v>
      </c>
      <c r="V4521">
        <f t="shared" si="141"/>
        <v>28</v>
      </c>
    </row>
    <row r="4522" spans="1:22" x14ac:dyDescent="0.25">
      <c r="A4522">
        <v>3960</v>
      </c>
      <c r="B4522" t="str">
        <f>"E"&amp;A4522</f>
        <v>E3960</v>
      </c>
      <c r="C4522" t="s">
        <v>28</v>
      </c>
      <c r="D4522">
        <v>2</v>
      </c>
      <c r="E4522">
        <f>IF(D4522&lt;4,D4522,4)</f>
        <v>2</v>
      </c>
      <c r="F4522" s="1">
        <v>40100</v>
      </c>
      <c r="G4522" s="1">
        <v>40186</v>
      </c>
      <c r="H4522" s="3">
        <f>G4522-F4522</f>
        <v>86</v>
      </c>
      <c r="I4522" s="3">
        <f>IF(H4522&lt;=60,1,IF(H4522&lt;=150,2,3))</f>
        <v>2</v>
      </c>
      <c r="J4522">
        <v>38.4</v>
      </c>
      <c r="K4522">
        <v>3.94</v>
      </c>
      <c r="L4522">
        <v>3.13</v>
      </c>
      <c r="M4522">
        <v>33</v>
      </c>
      <c r="N4522">
        <f>LOG(M4522/100,2)+3</f>
        <v>1.4005379295837288</v>
      </c>
      <c r="O4522">
        <f>INDEX(lehmad!B$2:B$412,MATCH(klypsid!$B4522,lehmad!$A$2:$A$412,0))</f>
        <v>38830</v>
      </c>
      <c r="P4522">
        <f>INDEX(lehmad!D$2:D$412,MATCH(klypsid!$B4522,lehmad!$A$2:$A$412,0))</f>
        <v>113</v>
      </c>
      <c r="Q4522">
        <f>INDEX(lehmad!E$2:E$412,MATCH(klypsid!$B4522,lehmad!$A$2:$A$412,0))</f>
        <v>1</v>
      </c>
      <c r="R4522" t="str">
        <f>INDEX(lehmad!F$2:F$412,MATCH(klypsid!$B4522,lehmad!$A$2:$A$412,0))</f>
        <v>LANCELOT-ET</v>
      </c>
      <c r="S4522">
        <f>INDEX(lehmad!H$2:H$412,MATCH(klypsid!$B4522,lehmad!$A$2:$A$412,0))</f>
        <v>126</v>
      </c>
      <c r="T4522">
        <f>INDEX(lehmad!K$2:K$412,MATCH(klypsid!$B4522,lehmad!$A$2:$A$412,0))</f>
        <v>122</v>
      </c>
      <c r="U4522" s="4">
        <f t="shared" si="140"/>
        <v>3</v>
      </c>
      <c r="V4522">
        <f t="shared" si="141"/>
        <v>33</v>
      </c>
    </row>
    <row r="4523" spans="1:22" x14ac:dyDescent="0.25">
      <c r="A4523">
        <v>3960</v>
      </c>
      <c r="B4523" t="str">
        <f>"E"&amp;A4523</f>
        <v>E3960</v>
      </c>
      <c r="C4523" t="s">
        <v>28</v>
      </c>
      <c r="D4523">
        <v>2</v>
      </c>
      <c r="E4523">
        <f>IF(D4523&lt;4,D4523,4)</f>
        <v>2</v>
      </c>
      <c r="F4523" s="1">
        <v>40100</v>
      </c>
      <c r="G4523" s="1">
        <v>40214</v>
      </c>
      <c r="H4523" s="3">
        <f>G4523-F4523</f>
        <v>114</v>
      </c>
      <c r="I4523" s="3">
        <f>IF(H4523&lt;=60,1,IF(H4523&lt;=150,2,3))</f>
        <v>2</v>
      </c>
      <c r="J4523">
        <v>35.799999999999997</v>
      </c>
      <c r="K4523">
        <v>3.17</v>
      </c>
      <c r="L4523">
        <v>3.21</v>
      </c>
      <c r="M4523">
        <v>278</v>
      </c>
      <c r="N4523">
        <f>LOG(M4523/100,2)+3</f>
        <v>4.4750848829487824</v>
      </c>
      <c r="O4523">
        <f>INDEX(lehmad!B$2:B$412,MATCH(klypsid!$B4523,lehmad!$A$2:$A$412,0))</f>
        <v>38830</v>
      </c>
      <c r="P4523">
        <f>INDEX(lehmad!D$2:D$412,MATCH(klypsid!$B4523,lehmad!$A$2:$A$412,0))</f>
        <v>113</v>
      </c>
      <c r="Q4523">
        <f>INDEX(lehmad!E$2:E$412,MATCH(klypsid!$B4523,lehmad!$A$2:$A$412,0))</f>
        <v>1</v>
      </c>
      <c r="R4523" t="str">
        <f>INDEX(lehmad!F$2:F$412,MATCH(klypsid!$B4523,lehmad!$A$2:$A$412,0))</f>
        <v>LANCELOT-ET</v>
      </c>
      <c r="S4523">
        <f>INDEX(lehmad!H$2:H$412,MATCH(klypsid!$B4523,lehmad!$A$2:$A$412,0))</f>
        <v>126</v>
      </c>
      <c r="T4523">
        <f>INDEX(lehmad!K$2:K$412,MATCH(klypsid!$B4523,lehmad!$A$2:$A$412,0))</f>
        <v>122</v>
      </c>
      <c r="U4523" s="4">
        <f t="shared" si="140"/>
        <v>4</v>
      </c>
      <c r="V4523">
        <f t="shared" si="141"/>
        <v>28</v>
      </c>
    </row>
    <row r="4524" spans="1:22" x14ac:dyDescent="0.25">
      <c r="A4524">
        <v>3960</v>
      </c>
      <c r="B4524" t="str">
        <f>"E"&amp;A4524</f>
        <v>E3960</v>
      </c>
      <c r="C4524" t="s">
        <v>28</v>
      </c>
      <c r="D4524">
        <v>2</v>
      </c>
      <c r="E4524">
        <f>IF(D4524&lt;4,D4524,4)</f>
        <v>2</v>
      </c>
      <c r="F4524" s="1">
        <v>40100</v>
      </c>
      <c r="G4524" s="1">
        <v>40242</v>
      </c>
      <c r="H4524" s="3">
        <f>G4524-F4524</f>
        <v>142</v>
      </c>
      <c r="I4524" s="3">
        <f>IF(H4524&lt;=60,1,IF(H4524&lt;=150,2,3))</f>
        <v>2</v>
      </c>
      <c r="J4524">
        <v>33</v>
      </c>
      <c r="K4524">
        <v>3.92</v>
      </c>
      <c r="L4524">
        <v>3.24</v>
      </c>
      <c r="M4524">
        <v>680</v>
      </c>
      <c r="N4524">
        <f>LOG(M4524/100,2)+3</f>
        <v>5.7655347463629774</v>
      </c>
      <c r="O4524">
        <f>INDEX(lehmad!B$2:B$412,MATCH(klypsid!$B4524,lehmad!$A$2:$A$412,0))</f>
        <v>38830</v>
      </c>
      <c r="P4524">
        <f>INDEX(lehmad!D$2:D$412,MATCH(klypsid!$B4524,lehmad!$A$2:$A$412,0))</f>
        <v>113</v>
      </c>
      <c r="Q4524">
        <f>INDEX(lehmad!E$2:E$412,MATCH(klypsid!$B4524,lehmad!$A$2:$A$412,0))</f>
        <v>1</v>
      </c>
      <c r="R4524" t="str">
        <f>INDEX(lehmad!F$2:F$412,MATCH(klypsid!$B4524,lehmad!$A$2:$A$412,0))</f>
        <v>LANCELOT-ET</v>
      </c>
      <c r="S4524">
        <f>INDEX(lehmad!H$2:H$412,MATCH(klypsid!$B4524,lehmad!$A$2:$A$412,0))</f>
        <v>126</v>
      </c>
      <c r="T4524">
        <f>INDEX(lehmad!K$2:K$412,MATCH(klypsid!$B4524,lehmad!$A$2:$A$412,0))</f>
        <v>122</v>
      </c>
      <c r="U4524" s="4">
        <f t="shared" si="140"/>
        <v>5</v>
      </c>
      <c r="V4524">
        <f t="shared" si="141"/>
        <v>28</v>
      </c>
    </row>
    <row r="4525" spans="1:22" x14ac:dyDescent="0.25">
      <c r="A4525">
        <v>3960</v>
      </c>
      <c r="B4525" t="str">
        <f>"E"&amp;A4525</f>
        <v>E3960</v>
      </c>
      <c r="C4525" t="s">
        <v>28</v>
      </c>
      <c r="D4525">
        <v>2</v>
      </c>
      <c r="E4525">
        <f>IF(D4525&lt;4,D4525,4)</f>
        <v>2</v>
      </c>
      <c r="F4525" s="1">
        <v>40100</v>
      </c>
      <c r="G4525" s="1">
        <v>40304</v>
      </c>
      <c r="H4525" s="3">
        <f>G4525-F4525</f>
        <v>204</v>
      </c>
      <c r="I4525" s="3">
        <f>IF(H4525&lt;=60,1,IF(H4525&lt;=150,2,3))</f>
        <v>3</v>
      </c>
      <c r="J4525">
        <v>21.3</v>
      </c>
      <c r="K4525">
        <v>5.16</v>
      </c>
      <c r="L4525">
        <v>3.45</v>
      </c>
      <c r="M4525">
        <v>1472</v>
      </c>
      <c r="N4525">
        <f>LOG(M4525/100,2)+3</f>
        <v>6.8797057662822887</v>
      </c>
      <c r="O4525">
        <f>INDEX(lehmad!B$2:B$412,MATCH(klypsid!$B4525,lehmad!$A$2:$A$412,0))</f>
        <v>38830</v>
      </c>
      <c r="P4525">
        <f>INDEX(lehmad!D$2:D$412,MATCH(klypsid!$B4525,lehmad!$A$2:$A$412,0))</f>
        <v>113</v>
      </c>
      <c r="Q4525">
        <f>INDEX(lehmad!E$2:E$412,MATCH(klypsid!$B4525,lehmad!$A$2:$A$412,0))</f>
        <v>1</v>
      </c>
      <c r="R4525" t="str">
        <f>INDEX(lehmad!F$2:F$412,MATCH(klypsid!$B4525,lehmad!$A$2:$A$412,0))</f>
        <v>LANCELOT-ET</v>
      </c>
      <c r="S4525">
        <f>INDEX(lehmad!H$2:H$412,MATCH(klypsid!$B4525,lehmad!$A$2:$A$412,0))</f>
        <v>126</v>
      </c>
      <c r="T4525">
        <f>INDEX(lehmad!K$2:K$412,MATCH(klypsid!$B4525,lehmad!$A$2:$A$412,0))</f>
        <v>122</v>
      </c>
      <c r="U4525" s="4">
        <f t="shared" si="140"/>
        <v>6</v>
      </c>
      <c r="V4525">
        <f t="shared" si="141"/>
        <v>62</v>
      </c>
    </row>
    <row r="4526" spans="1:22" x14ac:dyDescent="0.25">
      <c r="A4526">
        <v>3960</v>
      </c>
      <c r="B4526" t="str">
        <f>"E"&amp;A4526</f>
        <v>E3960</v>
      </c>
      <c r="C4526" t="s">
        <v>28</v>
      </c>
      <c r="D4526">
        <v>2</v>
      </c>
      <c r="E4526">
        <f>IF(D4526&lt;4,D4526,4)</f>
        <v>2</v>
      </c>
      <c r="F4526" s="1">
        <v>40100</v>
      </c>
      <c r="G4526" s="1">
        <v>40336</v>
      </c>
      <c r="H4526" s="3">
        <f>G4526-F4526</f>
        <v>236</v>
      </c>
      <c r="I4526" s="3">
        <f>IF(H4526&lt;=60,1,IF(H4526&lt;=150,2,3))</f>
        <v>3</v>
      </c>
      <c r="J4526">
        <v>26.1</v>
      </c>
      <c r="K4526">
        <v>3.88</v>
      </c>
      <c r="L4526">
        <v>3.2</v>
      </c>
      <c r="M4526">
        <v>64</v>
      </c>
      <c r="N4526">
        <f>LOG(M4526/100,2)+3</f>
        <v>2.3561438102252752</v>
      </c>
      <c r="O4526">
        <f>INDEX(lehmad!B$2:B$412,MATCH(klypsid!$B4526,lehmad!$A$2:$A$412,0))</f>
        <v>38830</v>
      </c>
      <c r="P4526">
        <f>INDEX(lehmad!D$2:D$412,MATCH(klypsid!$B4526,lehmad!$A$2:$A$412,0))</f>
        <v>113</v>
      </c>
      <c r="Q4526">
        <f>INDEX(lehmad!E$2:E$412,MATCH(klypsid!$B4526,lehmad!$A$2:$A$412,0))</f>
        <v>1</v>
      </c>
      <c r="R4526" t="str">
        <f>INDEX(lehmad!F$2:F$412,MATCH(klypsid!$B4526,lehmad!$A$2:$A$412,0))</f>
        <v>LANCELOT-ET</v>
      </c>
      <c r="S4526">
        <f>INDEX(lehmad!H$2:H$412,MATCH(klypsid!$B4526,lehmad!$A$2:$A$412,0))</f>
        <v>126</v>
      </c>
      <c r="T4526">
        <f>INDEX(lehmad!K$2:K$412,MATCH(klypsid!$B4526,lehmad!$A$2:$A$412,0))</f>
        <v>122</v>
      </c>
      <c r="U4526" s="4">
        <f t="shared" si="140"/>
        <v>7</v>
      </c>
      <c r="V4526">
        <f t="shared" si="141"/>
        <v>32</v>
      </c>
    </row>
    <row r="4527" spans="1:22" x14ac:dyDescent="0.25">
      <c r="A4527">
        <v>3960</v>
      </c>
      <c r="B4527" t="str">
        <f>"E"&amp;A4527</f>
        <v>E3960</v>
      </c>
      <c r="C4527" t="s">
        <v>28</v>
      </c>
      <c r="D4527">
        <v>2</v>
      </c>
      <c r="E4527">
        <f>IF(D4527&lt;4,D4527,4)</f>
        <v>2</v>
      </c>
      <c r="F4527" s="1">
        <v>40100</v>
      </c>
      <c r="G4527" s="1">
        <v>40371</v>
      </c>
      <c r="H4527" s="3">
        <f>G4527-F4527</f>
        <v>271</v>
      </c>
      <c r="I4527" s="3">
        <f>IF(H4527&lt;=60,1,IF(H4527&lt;=150,2,3))</f>
        <v>3</v>
      </c>
      <c r="J4527">
        <v>28</v>
      </c>
      <c r="K4527">
        <v>3.82</v>
      </c>
      <c r="L4527">
        <v>3.24</v>
      </c>
      <c r="M4527">
        <v>127</v>
      </c>
      <c r="N4527">
        <f>LOG(M4527/100,2)+3</f>
        <v>3.3448284969974411</v>
      </c>
      <c r="O4527">
        <f>INDEX(lehmad!B$2:B$412,MATCH(klypsid!$B4527,lehmad!$A$2:$A$412,0))</f>
        <v>38830</v>
      </c>
      <c r="P4527">
        <f>INDEX(lehmad!D$2:D$412,MATCH(klypsid!$B4527,lehmad!$A$2:$A$412,0))</f>
        <v>113</v>
      </c>
      <c r="Q4527">
        <f>INDEX(lehmad!E$2:E$412,MATCH(klypsid!$B4527,lehmad!$A$2:$A$412,0))</f>
        <v>1</v>
      </c>
      <c r="R4527" t="str">
        <f>INDEX(lehmad!F$2:F$412,MATCH(klypsid!$B4527,lehmad!$A$2:$A$412,0))</f>
        <v>LANCELOT-ET</v>
      </c>
      <c r="S4527">
        <f>INDEX(lehmad!H$2:H$412,MATCH(klypsid!$B4527,lehmad!$A$2:$A$412,0))</f>
        <v>126</v>
      </c>
      <c r="T4527">
        <f>INDEX(lehmad!K$2:K$412,MATCH(klypsid!$B4527,lehmad!$A$2:$A$412,0))</f>
        <v>122</v>
      </c>
      <c r="U4527" s="4">
        <f t="shared" si="140"/>
        <v>8</v>
      </c>
      <c r="V4527">
        <f t="shared" si="141"/>
        <v>35</v>
      </c>
    </row>
    <row r="4528" spans="1:22" x14ac:dyDescent="0.25">
      <c r="A4528">
        <v>3960</v>
      </c>
      <c r="B4528" t="str">
        <f>"E"&amp;A4528</f>
        <v>E3960</v>
      </c>
      <c r="C4528" t="s">
        <v>28</v>
      </c>
      <c r="D4528">
        <v>2</v>
      </c>
      <c r="E4528">
        <f>IF(D4528&lt;4,D4528,4)</f>
        <v>2</v>
      </c>
      <c r="F4528" s="1">
        <v>40100</v>
      </c>
      <c r="G4528" s="1">
        <v>40396</v>
      </c>
      <c r="H4528" s="3">
        <f>G4528-F4528</f>
        <v>296</v>
      </c>
      <c r="I4528" s="3">
        <f>IF(H4528&lt;=60,1,IF(H4528&lt;=150,2,3))</f>
        <v>3</v>
      </c>
      <c r="J4528">
        <v>20.6</v>
      </c>
      <c r="K4528">
        <v>3.98</v>
      </c>
      <c r="L4528">
        <v>3.14</v>
      </c>
      <c r="M4528">
        <v>44</v>
      </c>
      <c r="N4528">
        <f>LOG(M4528/100,2)+3</f>
        <v>1.8155754288625725</v>
      </c>
      <c r="O4528">
        <f>INDEX(lehmad!B$2:B$412,MATCH(klypsid!$B4528,lehmad!$A$2:$A$412,0))</f>
        <v>38830</v>
      </c>
      <c r="P4528">
        <f>INDEX(lehmad!D$2:D$412,MATCH(klypsid!$B4528,lehmad!$A$2:$A$412,0))</f>
        <v>113</v>
      </c>
      <c r="Q4528">
        <f>INDEX(lehmad!E$2:E$412,MATCH(klypsid!$B4528,lehmad!$A$2:$A$412,0))</f>
        <v>1</v>
      </c>
      <c r="R4528" t="str">
        <f>INDEX(lehmad!F$2:F$412,MATCH(klypsid!$B4528,lehmad!$A$2:$A$412,0))</f>
        <v>LANCELOT-ET</v>
      </c>
      <c r="S4528">
        <f>INDEX(lehmad!H$2:H$412,MATCH(klypsid!$B4528,lehmad!$A$2:$A$412,0))</f>
        <v>126</v>
      </c>
      <c r="T4528">
        <f>INDEX(lehmad!K$2:K$412,MATCH(klypsid!$B4528,lehmad!$A$2:$A$412,0))</f>
        <v>122</v>
      </c>
      <c r="U4528" s="4">
        <f t="shared" si="140"/>
        <v>9</v>
      </c>
      <c r="V4528">
        <f t="shared" si="141"/>
        <v>25</v>
      </c>
    </row>
    <row r="4529" spans="1:22" x14ac:dyDescent="0.25">
      <c r="A4529">
        <v>3961</v>
      </c>
      <c r="B4529" t="str">
        <f>"E"&amp;A4529</f>
        <v>E3961</v>
      </c>
      <c r="C4529" t="s">
        <v>123</v>
      </c>
      <c r="D4529">
        <v>1</v>
      </c>
      <c r="E4529">
        <f>IF(D4529&lt;4,D4529,4)</f>
        <v>1</v>
      </c>
      <c r="F4529" s="1">
        <v>39614</v>
      </c>
      <c r="G4529" s="1">
        <v>39631</v>
      </c>
      <c r="H4529" s="3">
        <f>G4529-F4529</f>
        <v>17</v>
      </c>
      <c r="I4529" s="3">
        <f>IF(H4529&lt;=60,1,IF(H4529&lt;=150,2,3))</f>
        <v>1</v>
      </c>
      <c r="J4529">
        <v>42.3</v>
      </c>
      <c r="K4529">
        <v>4.3</v>
      </c>
      <c r="L4529">
        <v>2.97</v>
      </c>
      <c r="M4529">
        <v>14</v>
      </c>
      <c r="N4529">
        <f>LOG(M4529/100,2)+3</f>
        <v>0.16349873228287937</v>
      </c>
      <c r="O4529">
        <f>INDEX(lehmad!B$2:B$412,MATCH(klypsid!$B4529,lehmad!$A$2:$A$412,0))</f>
        <v>38831</v>
      </c>
      <c r="P4529">
        <f>INDEX(lehmad!D$2:D$412,MATCH(klypsid!$B4529,lehmad!$A$2:$A$412,0))</f>
        <v>118</v>
      </c>
      <c r="Q4529">
        <f>INDEX(lehmad!E$2:E$412,MATCH(klypsid!$B4529,lehmad!$A$2:$A$412,0))</f>
        <v>0.93799999999999994</v>
      </c>
      <c r="R4529" t="str">
        <f>INDEX(lehmad!F$2:F$412,MATCH(klypsid!$B4529,lehmad!$A$2:$A$412,0))</f>
        <v>LANCELOT-ET</v>
      </c>
      <c r="S4529">
        <f>INDEX(lehmad!H$2:H$412,MATCH(klypsid!$B4529,lehmad!$A$2:$A$412,0))</f>
        <v>126</v>
      </c>
      <c r="T4529">
        <f>INDEX(lehmad!K$2:K$412,MATCH(klypsid!$B4529,lehmad!$A$2:$A$412,0))</f>
        <v>122</v>
      </c>
      <c r="U4529" s="4">
        <f t="shared" si="140"/>
        <v>1</v>
      </c>
      <c r="V4529">
        <f t="shared" si="141"/>
        <v>17</v>
      </c>
    </row>
    <row r="4530" spans="1:22" x14ac:dyDescent="0.25">
      <c r="A4530">
        <v>3961</v>
      </c>
      <c r="B4530" t="str">
        <f>"E"&amp;A4530</f>
        <v>E3961</v>
      </c>
      <c r="C4530" t="s">
        <v>123</v>
      </c>
      <c r="D4530">
        <v>1</v>
      </c>
      <c r="E4530">
        <f>IF(D4530&lt;4,D4530,4)</f>
        <v>1</v>
      </c>
      <c r="F4530" s="1">
        <v>39614</v>
      </c>
      <c r="G4530" s="1">
        <v>39663</v>
      </c>
      <c r="H4530" s="3">
        <f>G4530-F4530</f>
        <v>49</v>
      </c>
      <c r="I4530" s="3">
        <f>IF(H4530&lt;=60,1,IF(H4530&lt;=150,2,3))</f>
        <v>1</v>
      </c>
      <c r="J4530">
        <v>47.5</v>
      </c>
      <c r="K4530">
        <v>3.62</v>
      </c>
      <c r="L4530">
        <v>2.77</v>
      </c>
      <c r="M4530">
        <v>15</v>
      </c>
      <c r="N4530">
        <f>LOG(M4530/100,2)+3</f>
        <v>0.26303440583379389</v>
      </c>
      <c r="O4530">
        <f>INDEX(lehmad!B$2:B$412,MATCH(klypsid!$B4530,lehmad!$A$2:$A$412,0))</f>
        <v>38831</v>
      </c>
      <c r="P4530">
        <f>INDEX(lehmad!D$2:D$412,MATCH(klypsid!$B4530,lehmad!$A$2:$A$412,0))</f>
        <v>118</v>
      </c>
      <c r="Q4530">
        <f>INDEX(lehmad!E$2:E$412,MATCH(klypsid!$B4530,lehmad!$A$2:$A$412,0))</f>
        <v>0.93799999999999994</v>
      </c>
      <c r="R4530" t="str">
        <f>INDEX(lehmad!F$2:F$412,MATCH(klypsid!$B4530,lehmad!$A$2:$A$412,0))</f>
        <v>LANCELOT-ET</v>
      </c>
      <c r="S4530">
        <f>INDEX(lehmad!H$2:H$412,MATCH(klypsid!$B4530,lehmad!$A$2:$A$412,0))</f>
        <v>126</v>
      </c>
      <c r="T4530">
        <f>INDEX(lehmad!K$2:K$412,MATCH(klypsid!$B4530,lehmad!$A$2:$A$412,0))</f>
        <v>122</v>
      </c>
      <c r="U4530" s="4">
        <f t="shared" si="140"/>
        <v>2</v>
      </c>
      <c r="V4530">
        <f t="shared" si="141"/>
        <v>32</v>
      </c>
    </row>
    <row r="4531" spans="1:22" x14ac:dyDescent="0.25">
      <c r="A4531">
        <v>3961</v>
      </c>
      <c r="B4531" t="str">
        <f>"E"&amp;A4531</f>
        <v>E3961</v>
      </c>
      <c r="C4531" t="s">
        <v>123</v>
      </c>
      <c r="D4531">
        <v>1</v>
      </c>
      <c r="E4531">
        <f>IF(D4531&lt;4,D4531,4)</f>
        <v>1</v>
      </c>
      <c r="F4531" s="1">
        <v>39614</v>
      </c>
      <c r="G4531" s="1">
        <v>39693</v>
      </c>
      <c r="H4531" s="3">
        <f>G4531-F4531</f>
        <v>79</v>
      </c>
      <c r="I4531" s="3">
        <f>IF(H4531&lt;=60,1,IF(H4531&lt;=150,2,3))</f>
        <v>2</v>
      </c>
      <c r="J4531">
        <v>51.6</v>
      </c>
      <c r="K4531">
        <v>3.15</v>
      </c>
      <c r="L4531">
        <v>2.98</v>
      </c>
      <c r="M4531">
        <v>32</v>
      </c>
      <c r="N4531">
        <f>LOG(M4531/100,2)+3</f>
        <v>1.3561438102252752</v>
      </c>
      <c r="O4531">
        <f>INDEX(lehmad!B$2:B$412,MATCH(klypsid!$B4531,lehmad!$A$2:$A$412,0))</f>
        <v>38831</v>
      </c>
      <c r="P4531">
        <f>INDEX(lehmad!D$2:D$412,MATCH(klypsid!$B4531,lehmad!$A$2:$A$412,0))</f>
        <v>118</v>
      </c>
      <c r="Q4531">
        <f>INDEX(lehmad!E$2:E$412,MATCH(klypsid!$B4531,lehmad!$A$2:$A$412,0))</f>
        <v>0.93799999999999994</v>
      </c>
      <c r="R4531" t="str">
        <f>INDEX(lehmad!F$2:F$412,MATCH(klypsid!$B4531,lehmad!$A$2:$A$412,0))</f>
        <v>LANCELOT-ET</v>
      </c>
      <c r="S4531">
        <f>INDEX(lehmad!H$2:H$412,MATCH(klypsid!$B4531,lehmad!$A$2:$A$412,0))</f>
        <v>126</v>
      </c>
      <c r="T4531">
        <f>INDEX(lehmad!K$2:K$412,MATCH(klypsid!$B4531,lehmad!$A$2:$A$412,0))</f>
        <v>122</v>
      </c>
      <c r="U4531" s="4">
        <f t="shared" si="140"/>
        <v>3</v>
      </c>
      <c r="V4531">
        <f t="shared" si="141"/>
        <v>30</v>
      </c>
    </row>
    <row r="4532" spans="1:22" x14ac:dyDescent="0.25">
      <c r="A4532">
        <v>3961</v>
      </c>
      <c r="B4532" t="str">
        <f>"E"&amp;A4532</f>
        <v>E3961</v>
      </c>
      <c r="C4532" t="s">
        <v>123</v>
      </c>
      <c r="D4532">
        <v>1</v>
      </c>
      <c r="E4532">
        <f>IF(D4532&lt;4,D4532,4)</f>
        <v>1</v>
      </c>
      <c r="F4532" s="1">
        <v>39614</v>
      </c>
      <c r="G4532" s="1">
        <v>39722</v>
      </c>
      <c r="H4532" s="3">
        <f>G4532-F4532</f>
        <v>108</v>
      </c>
      <c r="I4532" s="3">
        <f>IF(H4532&lt;=60,1,IF(H4532&lt;=150,2,3))</f>
        <v>2</v>
      </c>
      <c r="J4532">
        <v>47.5</v>
      </c>
      <c r="K4532">
        <v>2.72</v>
      </c>
      <c r="L4532">
        <v>3.29</v>
      </c>
      <c r="M4532">
        <v>53</v>
      </c>
      <c r="N4532">
        <f>LOG(M4532/100,2)+3</f>
        <v>2.0840642647884744</v>
      </c>
      <c r="O4532">
        <f>INDEX(lehmad!B$2:B$412,MATCH(klypsid!$B4532,lehmad!$A$2:$A$412,0))</f>
        <v>38831</v>
      </c>
      <c r="P4532">
        <f>INDEX(lehmad!D$2:D$412,MATCH(klypsid!$B4532,lehmad!$A$2:$A$412,0))</f>
        <v>118</v>
      </c>
      <c r="Q4532">
        <f>INDEX(lehmad!E$2:E$412,MATCH(klypsid!$B4532,lehmad!$A$2:$A$412,0))</f>
        <v>0.93799999999999994</v>
      </c>
      <c r="R4532" t="str">
        <f>INDEX(lehmad!F$2:F$412,MATCH(klypsid!$B4532,lehmad!$A$2:$A$412,0))</f>
        <v>LANCELOT-ET</v>
      </c>
      <c r="S4532">
        <f>INDEX(lehmad!H$2:H$412,MATCH(klypsid!$B4532,lehmad!$A$2:$A$412,0))</f>
        <v>126</v>
      </c>
      <c r="T4532">
        <f>INDEX(lehmad!K$2:K$412,MATCH(klypsid!$B4532,lehmad!$A$2:$A$412,0))</f>
        <v>122</v>
      </c>
      <c r="U4532" s="4">
        <f t="shared" si="140"/>
        <v>4</v>
      </c>
      <c r="V4532">
        <f t="shared" si="141"/>
        <v>29</v>
      </c>
    </row>
    <row r="4533" spans="1:22" x14ac:dyDescent="0.25">
      <c r="A4533">
        <v>3961</v>
      </c>
      <c r="B4533" t="str">
        <f>"E"&amp;A4533</f>
        <v>E3961</v>
      </c>
      <c r="C4533" t="s">
        <v>123</v>
      </c>
      <c r="D4533">
        <v>1</v>
      </c>
      <c r="E4533">
        <f>IF(D4533&lt;4,D4533,4)</f>
        <v>1</v>
      </c>
      <c r="F4533" s="1">
        <v>39614</v>
      </c>
      <c r="G4533" s="1">
        <v>39754</v>
      </c>
      <c r="H4533" s="3">
        <f>G4533-F4533</f>
        <v>140</v>
      </c>
      <c r="I4533" s="3">
        <f>IF(H4533&lt;=60,1,IF(H4533&lt;=150,2,3))</f>
        <v>2</v>
      </c>
      <c r="J4533">
        <v>46.6</v>
      </c>
      <c r="K4533">
        <v>2.99</v>
      </c>
      <c r="L4533">
        <v>3.27</v>
      </c>
      <c r="M4533">
        <v>28</v>
      </c>
      <c r="N4533">
        <f>LOG(M4533/100,2)+3</f>
        <v>1.1634987322828796</v>
      </c>
      <c r="O4533">
        <f>INDEX(lehmad!B$2:B$412,MATCH(klypsid!$B4533,lehmad!$A$2:$A$412,0))</f>
        <v>38831</v>
      </c>
      <c r="P4533">
        <f>INDEX(lehmad!D$2:D$412,MATCH(klypsid!$B4533,lehmad!$A$2:$A$412,0))</f>
        <v>118</v>
      </c>
      <c r="Q4533">
        <f>INDEX(lehmad!E$2:E$412,MATCH(klypsid!$B4533,lehmad!$A$2:$A$412,0))</f>
        <v>0.93799999999999994</v>
      </c>
      <c r="R4533" t="str">
        <f>INDEX(lehmad!F$2:F$412,MATCH(klypsid!$B4533,lehmad!$A$2:$A$412,0))</f>
        <v>LANCELOT-ET</v>
      </c>
      <c r="S4533">
        <f>INDEX(lehmad!H$2:H$412,MATCH(klypsid!$B4533,lehmad!$A$2:$A$412,0))</f>
        <v>126</v>
      </c>
      <c r="T4533">
        <f>INDEX(lehmad!K$2:K$412,MATCH(klypsid!$B4533,lehmad!$A$2:$A$412,0))</f>
        <v>122</v>
      </c>
      <c r="U4533" s="4">
        <f t="shared" si="140"/>
        <v>5</v>
      </c>
      <c r="V4533">
        <f t="shared" si="141"/>
        <v>32</v>
      </c>
    </row>
    <row r="4534" spans="1:22" x14ac:dyDescent="0.25">
      <c r="A4534">
        <v>3961</v>
      </c>
      <c r="B4534" t="str">
        <f>"E"&amp;A4534</f>
        <v>E3961</v>
      </c>
      <c r="C4534" t="s">
        <v>123</v>
      </c>
      <c r="D4534">
        <v>1</v>
      </c>
      <c r="E4534">
        <f>IF(D4534&lt;4,D4534,4)</f>
        <v>1</v>
      </c>
      <c r="F4534" s="1">
        <v>39614</v>
      </c>
      <c r="G4534" s="1">
        <v>39783</v>
      </c>
      <c r="H4534" s="3">
        <f>G4534-F4534</f>
        <v>169</v>
      </c>
      <c r="I4534" s="3">
        <f>IF(H4534&lt;=60,1,IF(H4534&lt;=150,2,3))</f>
        <v>3</v>
      </c>
      <c r="J4534">
        <v>51.9</v>
      </c>
      <c r="K4534">
        <v>2.1</v>
      </c>
      <c r="L4534">
        <v>3.29</v>
      </c>
      <c r="M4534">
        <v>52</v>
      </c>
      <c r="N4534">
        <f>LOG(M4534/100,2)+3</f>
        <v>2.0565835283663674</v>
      </c>
      <c r="O4534">
        <f>INDEX(lehmad!B$2:B$412,MATCH(klypsid!$B4534,lehmad!$A$2:$A$412,0))</f>
        <v>38831</v>
      </c>
      <c r="P4534">
        <f>INDEX(lehmad!D$2:D$412,MATCH(klypsid!$B4534,lehmad!$A$2:$A$412,0))</f>
        <v>118</v>
      </c>
      <c r="Q4534">
        <f>INDEX(lehmad!E$2:E$412,MATCH(klypsid!$B4534,lehmad!$A$2:$A$412,0))</f>
        <v>0.93799999999999994</v>
      </c>
      <c r="R4534" t="str">
        <f>INDEX(lehmad!F$2:F$412,MATCH(klypsid!$B4534,lehmad!$A$2:$A$412,0))</f>
        <v>LANCELOT-ET</v>
      </c>
      <c r="S4534">
        <f>INDEX(lehmad!H$2:H$412,MATCH(klypsid!$B4534,lehmad!$A$2:$A$412,0))</f>
        <v>126</v>
      </c>
      <c r="T4534">
        <f>INDEX(lehmad!K$2:K$412,MATCH(klypsid!$B4534,lehmad!$A$2:$A$412,0))</f>
        <v>122</v>
      </c>
      <c r="U4534" s="4">
        <f t="shared" si="140"/>
        <v>6</v>
      </c>
      <c r="V4534">
        <f t="shared" si="141"/>
        <v>29</v>
      </c>
    </row>
    <row r="4535" spans="1:22" x14ac:dyDescent="0.25">
      <c r="A4535">
        <v>3961</v>
      </c>
      <c r="B4535" t="str">
        <f>"E"&amp;A4535</f>
        <v>E3961</v>
      </c>
      <c r="C4535" t="s">
        <v>123</v>
      </c>
      <c r="D4535">
        <v>1</v>
      </c>
      <c r="E4535">
        <f>IF(D4535&lt;4,D4535,4)</f>
        <v>1</v>
      </c>
      <c r="F4535" s="1">
        <v>39614</v>
      </c>
      <c r="G4535" s="1">
        <v>39817</v>
      </c>
      <c r="H4535" s="3">
        <f>G4535-F4535</f>
        <v>203</v>
      </c>
      <c r="I4535" s="3">
        <f>IF(H4535&lt;=60,1,IF(H4535&lt;=150,2,3))</f>
        <v>3</v>
      </c>
      <c r="J4535">
        <v>48.2</v>
      </c>
      <c r="K4535">
        <v>2.1</v>
      </c>
      <c r="L4535">
        <v>3.22</v>
      </c>
      <c r="M4535">
        <v>33</v>
      </c>
      <c r="N4535">
        <f>LOG(M4535/100,2)+3</f>
        <v>1.4005379295837288</v>
      </c>
      <c r="O4535">
        <f>INDEX(lehmad!B$2:B$412,MATCH(klypsid!$B4535,lehmad!$A$2:$A$412,0))</f>
        <v>38831</v>
      </c>
      <c r="P4535">
        <f>INDEX(lehmad!D$2:D$412,MATCH(klypsid!$B4535,lehmad!$A$2:$A$412,0))</f>
        <v>118</v>
      </c>
      <c r="Q4535">
        <f>INDEX(lehmad!E$2:E$412,MATCH(klypsid!$B4535,lehmad!$A$2:$A$412,0))</f>
        <v>0.93799999999999994</v>
      </c>
      <c r="R4535" t="str">
        <f>INDEX(lehmad!F$2:F$412,MATCH(klypsid!$B4535,lehmad!$A$2:$A$412,0))</f>
        <v>LANCELOT-ET</v>
      </c>
      <c r="S4535">
        <f>INDEX(lehmad!H$2:H$412,MATCH(klypsid!$B4535,lehmad!$A$2:$A$412,0))</f>
        <v>126</v>
      </c>
      <c r="T4535">
        <f>INDEX(lehmad!K$2:K$412,MATCH(klypsid!$B4535,lehmad!$A$2:$A$412,0))</f>
        <v>122</v>
      </c>
      <c r="U4535" s="4">
        <f t="shared" si="140"/>
        <v>7</v>
      </c>
      <c r="V4535">
        <f t="shared" si="141"/>
        <v>34</v>
      </c>
    </row>
    <row r="4536" spans="1:22" x14ac:dyDescent="0.25">
      <c r="A4536">
        <v>3961</v>
      </c>
      <c r="B4536" t="str">
        <f>"E"&amp;A4536</f>
        <v>E3961</v>
      </c>
      <c r="C4536" t="s">
        <v>123</v>
      </c>
      <c r="D4536">
        <v>1</v>
      </c>
      <c r="E4536">
        <f>IF(D4536&lt;4,D4536,4)</f>
        <v>1</v>
      </c>
      <c r="F4536" s="1">
        <v>39614</v>
      </c>
      <c r="G4536" s="1">
        <v>39845</v>
      </c>
      <c r="H4536" s="3">
        <f>G4536-F4536</f>
        <v>231</v>
      </c>
      <c r="I4536" s="3">
        <f>IF(H4536&lt;=60,1,IF(H4536&lt;=150,2,3))</f>
        <v>3</v>
      </c>
      <c r="J4536">
        <v>44.4</v>
      </c>
      <c r="K4536">
        <v>3.33</v>
      </c>
      <c r="L4536">
        <v>3.28</v>
      </c>
      <c r="M4536">
        <v>74</v>
      </c>
      <c r="N4536">
        <f>LOG(M4536/100,2)+3</f>
        <v>2.5655971758542249</v>
      </c>
      <c r="O4536">
        <f>INDEX(lehmad!B$2:B$412,MATCH(klypsid!$B4536,lehmad!$A$2:$A$412,0))</f>
        <v>38831</v>
      </c>
      <c r="P4536">
        <f>INDEX(lehmad!D$2:D$412,MATCH(klypsid!$B4536,lehmad!$A$2:$A$412,0))</f>
        <v>118</v>
      </c>
      <c r="Q4536">
        <f>INDEX(lehmad!E$2:E$412,MATCH(klypsid!$B4536,lehmad!$A$2:$A$412,0))</f>
        <v>0.93799999999999994</v>
      </c>
      <c r="R4536" t="str">
        <f>INDEX(lehmad!F$2:F$412,MATCH(klypsid!$B4536,lehmad!$A$2:$A$412,0))</f>
        <v>LANCELOT-ET</v>
      </c>
      <c r="S4536">
        <f>INDEX(lehmad!H$2:H$412,MATCH(klypsid!$B4536,lehmad!$A$2:$A$412,0))</f>
        <v>126</v>
      </c>
      <c r="T4536">
        <f>INDEX(lehmad!K$2:K$412,MATCH(klypsid!$B4536,lehmad!$A$2:$A$412,0))</f>
        <v>122</v>
      </c>
      <c r="U4536" s="4">
        <f t="shared" si="140"/>
        <v>8</v>
      </c>
      <c r="V4536">
        <f t="shared" si="141"/>
        <v>28</v>
      </c>
    </row>
    <row r="4537" spans="1:22" x14ac:dyDescent="0.25">
      <c r="A4537">
        <v>3961</v>
      </c>
      <c r="B4537" t="str">
        <f>"E"&amp;A4537</f>
        <v>E3961</v>
      </c>
      <c r="C4537" t="s">
        <v>123</v>
      </c>
      <c r="D4537">
        <v>1</v>
      </c>
      <c r="E4537">
        <f>IF(D4537&lt;4,D4537,4)</f>
        <v>1</v>
      </c>
      <c r="F4537" s="1">
        <v>39614</v>
      </c>
      <c r="G4537" s="1">
        <v>39875</v>
      </c>
      <c r="H4537" s="3">
        <f>G4537-F4537</f>
        <v>261</v>
      </c>
      <c r="I4537" s="3">
        <f>IF(H4537&lt;=60,1,IF(H4537&lt;=150,2,3))</f>
        <v>3</v>
      </c>
      <c r="J4537">
        <v>38.299999999999997</v>
      </c>
      <c r="K4537">
        <v>3.47</v>
      </c>
      <c r="L4537">
        <v>3.31</v>
      </c>
      <c r="M4537">
        <v>39</v>
      </c>
      <c r="N4537">
        <f>LOG(M4537/100,2)+3</f>
        <v>1.6415460290875237</v>
      </c>
      <c r="O4537">
        <f>INDEX(lehmad!B$2:B$412,MATCH(klypsid!$B4537,lehmad!$A$2:$A$412,0))</f>
        <v>38831</v>
      </c>
      <c r="P4537">
        <f>INDEX(lehmad!D$2:D$412,MATCH(klypsid!$B4537,lehmad!$A$2:$A$412,0))</f>
        <v>118</v>
      </c>
      <c r="Q4537">
        <f>INDEX(lehmad!E$2:E$412,MATCH(klypsid!$B4537,lehmad!$A$2:$A$412,0))</f>
        <v>0.93799999999999994</v>
      </c>
      <c r="R4537" t="str">
        <f>INDEX(lehmad!F$2:F$412,MATCH(klypsid!$B4537,lehmad!$A$2:$A$412,0))</f>
        <v>LANCELOT-ET</v>
      </c>
      <c r="S4537">
        <f>INDEX(lehmad!H$2:H$412,MATCH(klypsid!$B4537,lehmad!$A$2:$A$412,0))</f>
        <v>126</v>
      </c>
      <c r="T4537">
        <f>INDEX(lehmad!K$2:K$412,MATCH(klypsid!$B4537,lehmad!$A$2:$A$412,0))</f>
        <v>122</v>
      </c>
      <c r="U4537" s="4">
        <f t="shared" si="140"/>
        <v>9</v>
      </c>
      <c r="V4537">
        <f t="shared" si="141"/>
        <v>30</v>
      </c>
    </row>
    <row r="4538" spans="1:22" x14ac:dyDescent="0.25">
      <c r="A4538">
        <v>3961</v>
      </c>
      <c r="B4538" t="str">
        <f>"E"&amp;A4538</f>
        <v>E3961</v>
      </c>
      <c r="C4538" t="s">
        <v>123</v>
      </c>
      <c r="D4538">
        <v>1</v>
      </c>
      <c r="E4538">
        <f>IF(D4538&lt;4,D4538,4)</f>
        <v>1</v>
      </c>
      <c r="F4538" s="1">
        <v>39614</v>
      </c>
      <c r="G4538" s="1">
        <v>39908</v>
      </c>
      <c r="H4538" s="3">
        <f>G4538-F4538</f>
        <v>294</v>
      </c>
      <c r="I4538" s="3">
        <f>IF(H4538&lt;=60,1,IF(H4538&lt;=150,2,3))</f>
        <v>3</v>
      </c>
      <c r="J4538">
        <v>41.2</v>
      </c>
      <c r="K4538">
        <v>3.03</v>
      </c>
      <c r="L4538">
        <v>3.19</v>
      </c>
      <c r="M4538">
        <v>30</v>
      </c>
      <c r="N4538">
        <f>LOG(M4538/100,2)+3</f>
        <v>1.2630344058337937</v>
      </c>
      <c r="O4538">
        <f>INDEX(lehmad!B$2:B$412,MATCH(klypsid!$B4538,lehmad!$A$2:$A$412,0))</f>
        <v>38831</v>
      </c>
      <c r="P4538">
        <f>INDEX(lehmad!D$2:D$412,MATCH(klypsid!$B4538,lehmad!$A$2:$A$412,0))</f>
        <v>118</v>
      </c>
      <c r="Q4538">
        <f>INDEX(lehmad!E$2:E$412,MATCH(klypsid!$B4538,lehmad!$A$2:$A$412,0))</f>
        <v>0.93799999999999994</v>
      </c>
      <c r="R4538" t="str">
        <f>INDEX(lehmad!F$2:F$412,MATCH(klypsid!$B4538,lehmad!$A$2:$A$412,0))</f>
        <v>LANCELOT-ET</v>
      </c>
      <c r="S4538">
        <f>INDEX(lehmad!H$2:H$412,MATCH(klypsid!$B4538,lehmad!$A$2:$A$412,0))</f>
        <v>126</v>
      </c>
      <c r="T4538">
        <f>INDEX(lehmad!K$2:K$412,MATCH(klypsid!$B4538,lehmad!$A$2:$A$412,0))</f>
        <v>122</v>
      </c>
      <c r="U4538" s="4">
        <f t="shared" si="140"/>
        <v>10</v>
      </c>
      <c r="V4538">
        <f t="shared" si="141"/>
        <v>33</v>
      </c>
    </row>
    <row r="4539" spans="1:22" x14ac:dyDescent="0.25">
      <c r="A4539">
        <v>3961</v>
      </c>
      <c r="B4539" t="str">
        <f>"E"&amp;A4539</f>
        <v>E3961</v>
      </c>
      <c r="C4539" t="s">
        <v>123</v>
      </c>
      <c r="D4539">
        <v>1</v>
      </c>
      <c r="E4539">
        <f>IF(D4539&lt;4,D4539,4)</f>
        <v>1</v>
      </c>
      <c r="F4539" s="1">
        <v>39614</v>
      </c>
      <c r="G4539" s="1">
        <v>39944</v>
      </c>
      <c r="H4539" s="3">
        <f>G4539-F4539</f>
        <v>330</v>
      </c>
      <c r="I4539" s="3">
        <f>IF(H4539&lt;=60,1,IF(H4539&lt;=150,2,3))</f>
        <v>3</v>
      </c>
      <c r="J4539">
        <v>31.5</v>
      </c>
      <c r="K4539">
        <v>4.12</v>
      </c>
      <c r="L4539">
        <v>3.56</v>
      </c>
      <c r="M4539">
        <v>73</v>
      </c>
      <c r="N4539">
        <f>LOG(M4539/100,2)+3</f>
        <v>2.5459683691052923</v>
      </c>
      <c r="O4539">
        <f>INDEX(lehmad!B$2:B$412,MATCH(klypsid!$B4539,lehmad!$A$2:$A$412,0))</f>
        <v>38831</v>
      </c>
      <c r="P4539">
        <f>INDEX(lehmad!D$2:D$412,MATCH(klypsid!$B4539,lehmad!$A$2:$A$412,0))</f>
        <v>118</v>
      </c>
      <c r="Q4539">
        <f>INDEX(lehmad!E$2:E$412,MATCH(klypsid!$B4539,lehmad!$A$2:$A$412,0))</f>
        <v>0.93799999999999994</v>
      </c>
      <c r="R4539" t="str">
        <f>INDEX(lehmad!F$2:F$412,MATCH(klypsid!$B4539,lehmad!$A$2:$A$412,0))</f>
        <v>LANCELOT-ET</v>
      </c>
      <c r="S4539">
        <f>INDEX(lehmad!H$2:H$412,MATCH(klypsid!$B4539,lehmad!$A$2:$A$412,0))</f>
        <v>126</v>
      </c>
      <c r="T4539">
        <f>INDEX(lehmad!K$2:K$412,MATCH(klypsid!$B4539,lehmad!$A$2:$A$412,0))</f>
        <v>122</v>
      </c>
      <c r="U4539" s="4">
        <f t="shared" si="140"/>
        <v>11</v>
      </c>
      <c r="V4539">
        <f t="shared" si="141"/>
        <v>36</v>
      </c>
    </row>
    <row r="4540" spans="1:22" x14ac:dyDescent="0.25">
      <c r="A4540">
        <v>3961</v>
      </c>
      <c r="B4540" t="str">
        <f>"E"&amp;A4540</f>
        <v>E3961</v>
      </c>
      <c r="C4540" t="s">
        <v>123</v>
      </c>
      <c r="D4540">
        <v>1</v>
      </c>
      <c r="E4540">
        <f>IF(D4540&lt;4,D4540,4)</f>
        <v>1</v>
      </c>
      <c r="F4540" s="1">
        <v>39614</v>
      </c>
      <c r="G4540" s="1">
        <v>39972</v>
      </c>
      <c r="H4540" s="3">
        <f>G4540-F4540</f>
        <v>358</v>
      </c>
      <c r="I4540" s="3">
        <f>IF(H4540&lt;=60,1,IF(H4540&lt;=150,2,3))</f>
        <v>3</v>
      </c>
      <c r="J4540">
        <v>22.6</v>
      </c>
      <c r="K4540">
        <v>3.82</v>
      </c>
      <c r="L4540">
        <v>3.6</v>
      </c>
      <c r="M4540">
        <v>94</v>
      </c>
      <c r="N4540">
        <f>LOG(M4540/100,2)+3</f>
        <v>2.9107326619029128</v>
      </c>
      <c r="O4540">
        <f>INDEX(lehmad!B$2:B$412,MATCH(klypsid!$B4540,lehmad!$A$2:$A$412,0))</f>
        <v>38831</v>
      </c>
      <c r="P4540">
        <f>INDEX(lehmad!D$2:D$412,MATCH(klypsid!$B4540,lehmad!$A$2:$A$412,0))</f>
        <v>118</v>
      </c>
      <c r="Q4540">
        <f>INDEX(lehmad!E$2:E$412,MATCH(klypsid!$B4540,lehmad!$A$2:$A$412,0))</f>
        <v>0.93799999999999994</v>
      </c>
      <c r="R4540" t="str">
        <f>INDEX(lehmad!F$2:F$412,MATCH(klypsid!$B4540,lehmad!$A$2:$A$412,0))</f>
        <v>LANCELOT-ET</v>
      </c>
      <c r="S4540">
        <f>INDEX(lehmad!H$2:H$412,MATCH(klypsid!$B4540,lehmad!$A$2:$A$412,0))</f>
        <v>126</v>
      </c>
      <c r="T4540">
        <f>INDEX(lehmad!K$2:K$412,MATCH(klypsid!$B4540,lehmad!$A$2:$A$412,0))</f>
        <v>122</v>
      </c>
      <c r="U4540" s="4">
        <f t="shared" si="140"/>
        <v>12</v>
      </c>
      <c r="V4540">
        <f t="shared" si="141"/>
        <v>28</v>
      </c>
    </row>
    <row r="4541" spans="1:22" x14ac:dyDescent="0.25">
      <c r="A4541">
        <v>3961</v>
      </c>
      <c r="B4541" t="str">
        <f>"E"&amp;A4541</f>
        <v>E3961</v>
      </c>
      <c r="C4541" t="s">
        <v>123</v>
      </c>
      <c r="D4541">
        <v>2</v>
      </c>
      <c r="E4541">
        <f>IF(D4541&lt;4,D4541,4)</f>
        <v>2</v>
      </c>
      <c r="F4541" s="1">
        <v>40057</v>
      </c>
      <c r="G4541" s="1">
        <v>40066</v>
      </c>
      <c r="H4541" s="3">
        <f>G4541-F4541</f>
        <v>9</v>
      </c>
      <c r="I4541" s="3">
        <f>IF(H4541&lt;=60,1,IF(H4541&lt;=150,2,3))</f>
        <v>1</v>
      </c>
      <c r="J4541">
        <v>40.700000000000003</v>
      </c>
      <c r="K4541">
        <v>4.2300000000000004</v>
      </c>
      <c r="L4541">
        <v>3.53</v>
      </c>
      <c r="M4541">
        <v>134</v>
      </c>
      <c r="N4541">
        <f>LOG(M4541/100,2)+3</f>
        <v>3.4222330006830477</v>
      </c>
      <c r="O4541">
        <f>INDEX(lehmad!B$2:B$412,MATCH(klypsid!$B4541,lehmad!$A$2:$A$412,0))</f>
        <v>38831</v>
      </c>
      <c r="P4541">
        <f>INDEX(lehmad!D$2:D$412,MATCH(klypsid!$B4541,lehmad!$A$2:$A$412,0))</f>
        <v>118</v>
      </c>
      <c r="Q4541">
        <f>INDEX(lehmad!E$2:E$412,MATCH(klypsid!$B4541,lehmad!$A$2:$A$412,0))</f>
        <v>0.93799999999999994</v>
      </c>
      <c r="R4541" t="str">
        <f>INDEX(lehmad!F$2:F$412,MATCH(klypsid!$B4541,lehmad!$A$2:$A$412,0))</f>
        <v>LANCELOT-ET</v>
      </c>
      <c r="S4541">
        <f>INDEX(lehmad!H$2:H$412,MATCH(klypsid!$B4541,lehmad!$A$2:$A$412,0))</f>
        <v>126</v>
      </c>
      <c r="T4541">
        <f>INDEX(lehmad!K$2:K$412,MATCH(klypsid!$B4541,lehmad!$A$2:$A$412,0))</f>
        <v>122</v>
      </c>
      <c r="U4541" s="4">
        <f t="shared" si="140"/>
        <v>1</v>
      </c>
      <c r="V4541">
        <f t="shared" si="141"/>
        <v>9</v>
      </c>
    </row>
    <row r="4542" spans="1:22" x14ac:dyDescent="0.25">
      <c r="A4542">
        <v>3961</v>
      </c>
      <c r="B4542" t="str">
        <f>"E"&amp;A4542</f>
        <v>E3961</v>
      </c>
      <c r="C4542" t="s">
        <v>123</v>
      </c>
      <c r="D4542">
        <v>2</v>
      </c>
      <c r="E4542">
        <f>IF(D4542&lt;4,D4542,4)</f>
        <v>2</v>
      </c>
      <c r="F4542" s="1">
        <v>40057</v>
      </c>
      <c r="G4542" s="1">
        <v>40094</v>
      </c>
      <c r="H4542" s="3">
        <f>G4542-F4542</f>
        <v>37</v>
      </c>
      <c r="I4542" s="3">
        <f>IF(H4542&lt;=60,1,IF(H4542&lt;=150,2,3))</f>
        <v>1</v>
      </c>
      <c r="J4542">
        <v>55.9</v>
      </c>
      <c r="K4542">
        <v>2.61</v>
      </c>
      <c r="L4542">
        <v>3.06</v>
      </c>
      <c r="M4542">
        <v>94</v>
      </c>
      <c r="N4542">
        <f>LOG(M4542/100,2)+3</f>
        <v>2.9107326619029128</v>
      </c>
      <c r="O4542">
        <f>INDEX(lehmad!B$2:B$412,MATCH(klypsid!$B4542,lehmad!$A$2:$A$412,0))</f>
        <v>38831</v>
      </c>
      <c r="P4542">
        <f>INDEX(lehmad!D$2:D$412,MATCH(klypsid!$B4542,lehmad!$A$2:$A$412,0))</f>
        <v>118</v>
      </c>
      <c r="Q4542">
        <f>INDEX(lehmad!E$2:E$412,MATCH(klypsid!$B4542,lehmad!$A$2:$A$412,0))</f>
        <v>0.93799999999999994</v>
      </c>
      <c r="R4542" t="str">
        <f>INDEX(lehmad!F$2:F$412,MATCH(klypsid!$B4542,lehmad!$A$2:$A$412,0))</f>
        <v>LANCELOT-ET</v>
      </c>
      <c r="S4542">
        <f>INDEX(lehmad!H$2:H$412,MATCH(klypsid!$B4542,lehmad!$A$2:$A$412,0))</f>
        <v>126</v>
      </c>
      <c r="T4542">
        <f>INDEX(lehmad!K$2:K$412,MATCH(klypsid!$B4542,lehmad!$A$2:$A$412,0))</f>
        <v>122</v>
      </c>
      <c r="U4542" s="4">
        <f t="shared" si="140"/>
        <v>2</v>
      </c>
      <c r="V4542">
        <f t="shared" si="141"/>
        <v>28</v>
      </c>
    </row>
    <row r="4543" spans="1:22" x14ac:dyDescent="0.25">
      <c r="A4543">
        <v>3961</v>
      </c>
      <c r="B4543" t="str">
        <f>"E"&amp;A4543</f>
        <v>E3961</v>
      </c>
      <c r="C4543" t="s">
        <v>123</v>
      </c>
      <c r="D4543">
        <v>2</v>
      </c>
      <c r="E4543">
        <f>IF(D4543&lt;4,D4543,4)</f>
        <v>2</v>
      </c>
      <c r="F4543" s="1">
        <v>40057</v>
      </c>
      <c r="G4543" s="1">
        <v>40125</v>
      </c>
      <c r="H4543" s="3">
        <f>G4543-F4543</f>
        <v>68</v>
      </c>
      <c r="I4543" s="3">
        <f>IF(H4543&lt;=60,1,IF(H4543&lt;=150,2,3))</f>
        <v>2</v>
      </c>
      <c r="J4543">
        <v>53.7</v>
      </c>
      <c r="K4543">
        <v>2.87</v>
      </c>
      <c r="L4543">
        <v>3.16</v>
      </c>
      <c r="M4543">
        <v>52</v>
      </c>
      <c r="N4543">
        <f>LOG(M4543/100,2)+3</f>
        <v>2.0565835283663674</v>
      </c>
      <c r="O4543">
        <f>INDEX(lehmad!B$2:B$412,MATCH(klypsid!$B4543,lehmad!$A$2:$A$412,0))</f>
        <v>38831</v>
      </c>
      <c r="P4543">
        <f>INDEX(lehmad!D$2:D$412,MATCH(klypsid!$B4543,lehmad!$A$2:$A$412,0))</f>
        <v>118</v>
      </c>
      <c r="Q4543">
        <f>INDEX(lehmad!E$2:E$412,MATCH(klypsid!$B4543,lehmad!$A$2:$A$412,0))</f>
        <v>0.93799999999999994</v>
      </c>
      <c r="R4543" t="str">
        <f>INDEX(lehmad!F$2:F$412,MATCH(klypsid!$B4543,lehmad!$A$2:$A$412,0))</f>
        <v>LANCELOT-ET</v>
      </c>
      <c r="S4543">
        <f>INDEX(lehmad!H$2:H$412,MATCH(klypsid!$B4543,lehmad!$A$2:$A$412,0))</f>
        <v>126</v>
      </c>
      <c r="T4543">
        <f>INDEX(lehmad!K$2:K$412,MATCH(klypsid!$B4543,lehmad!$A$2:$A$412,0))</f>
        <v>122</v>
      </c>
      <c r="U4543" s="4">
        <f t="shared" si="140"/>
        <v>3</v>
      </c>
      <c r="V4543">
        <f t="shared" si="141"/>
        <v>31</v>
      </c>
    </row>
    <row r="4544" spans="1:22" x14ac:dyDescent="0.25">
      <c r="A4544">
        <v>3961</v>
      </c>
      <c r="B4544" t="str">
        <f>"E"&amp;A4544</f>
        <v>E3961</v>
      </c>
      <c r="C4544" t="s">
        <v>123</v>
      </c>
      <c r="D4544">
        <v>2</v>
      </c>
      <c r="E4544">
        <f>IF(D4544&lt;4,D4544,4)</f>
        <v>2</v>
      </c>
      <c r="F4544" s="1">
        <v>40057</v>
      </c>
      <c r="G4544" s="1">
        <v>40153</v>
      </c>
      <c r="H4544" s="3">
        <f>G4544-F4544</f>
        <v>96</v>
      </c>
      <c r="I4544" s="3">
        <f>IF(H4544&lt;=60,1,IF(H4544&lt;=150,2,3))</f>
        <v>2</v>
      </c>
      <c r="J4544">
        <v>46</v>
      </c>
      <c r="K4544">
        <v>3.13</v>
      </c>
      <c r="L4544">
        <v>3.12</v>
      </c>
      <c r="M4544">
        <v>84</v>
      </c>
      <c r="N4544">
        <f>LOG(M4544/100,2)+3</f>
        <v>2.7484612330040354</v>
      </c>
      <c r="O4544">
        <f>INDEX(lehmad!B$2:B$412,MATCH(klypsid!$B4544,lehmad!$A$2:$A$412,0))</f>
        <v>38831</v>
      </c>
      <c r="P4544">
        <f>INDEX(lehmad!D$2:D$412,MATCH(klypsid!$B4544,lehmad!$A$2:$A$412,0))</f>
        <v>118</v>
      </c>
      <c r="Q4544">
        <f>INDEX(lehmad!E$2:E$412,MATCH(klypsid!$B4544,lehmad!$A$2:$A$412,0))</f>
        <v>0.93799999999999994</v>
      </c>
      <c r="R4544" t="str">
        <f>INDEX(lehmad!F$2:F$412,MATCH(klypsid!$B4544,lehmad!$A$2:$A$412,0))</f>
        <v>LANCELOT-ET</v>
      </c>
      <c r="S4544">
        <f>INDEX(lehmad!H$2:H$412,MATCH(klypsid!$B4544,lehmad!$A$2:$A$412,0))</f>
        <v>126</v>
      </c>
      <c r="T4544">
        <f>INDEX(lehmad!K$2:K$412,MATCH(klypsid!$B4544,lehmad!$A$2:$A$412,0))</f>
        <v>122</v>
      </c>
      <c r="U4544" s="4">
        <f t="shared" si="140"/>
        <v>4</v>
      </c>
      <c r="V4544">
        <f t="shared" si="141"/>
        <v>28</v>
      </c>
    </row>
    <row r="4545" spans="1:22" x14ac:dyDescent="0.25">
      <c r="A4545">
        <v>3961</v>
      </c>
      <c r="B4545" t="str">
        <f>"E"&amp;A4545</f>
        <v>E3961</v>
      </c>
      <c r="C4545" t="s">
        <v>123</v>
      </c>
      <c r="D4545">
        <v>2</v>
      </c>
      <c r="E4545">
        <f>IF(D4545&lt;4,D4545,4)</f>
        <v>2</v>
      </c>
      <c r="F4545" s="1">
        <v>40057</v>
      </c>
      <c r="G4545" s="1">
        <v>40186</v>
      </c>
      <c r="H4545" s="3">
        <f>G4545-F4545</f>
        <v>129</v>
      </c>
      <c r="I4545" s="3">
        <f>IF(H4545&lt;=60,1,IF(H4545&lt;=150,2,3))</f>
        <v>2</v>
      </c>
      <c r="J4545">
        <v>37.200000000000003</v>
      </c>
      <c r="K4545">
        <v>4.0999999999999996</v>
      </c>
      <c r="L4545">
        <v>3.1</v>
      </c>
      <c r="M4545">
        <v>230</v>
      </c>
      <c r="N4545">
        <f>LOG(M4545/100,2)+3</f>
        <v>4.2016338611696504</v>
      </c>
      <c r="O4545">
        <f>INDEX(lehmad!B$2:B$412,MATCH(klypsid!$B4545,lehmad!$A$2:$A$412,0))</f>
        <v>38831</v>
      </c>
      <c r="P4545">
        <f>INDEX(lehmad!D$2:D$412,MATCH(klypsid!$B4545,lehmad!$A$2:$A$412,0))</f>
        <v>118</v>
      </c>
      <c r="Q4545">
        <f>INDEX(lehmad!E$2:E$412,MATCH(klypsid!$B4545,lehmad!$A$2:$A$412,0))</f>
        <v>0.93799999999999994</v>
      </c>
      <c r="R4545" t="str">
        <f>INDEX(lehmad!F$2:F$412,MATCH(klypsid!$B4545,lehmad!$A$2:$A$412,0))</f>
        <v>LANCELOT-ET</v>
      </c>
      <c r="S4545">
        <f>INDEX(lehmad!H$2:H$412,MATCH(klypsid!$B4545,lehmad!$A$2:$A$412,0))</f>
        <v>126</v>
      </c>
      <c r="T4545">
        <f>INDEX(lehmad!K$2:K$412,MATCH(klypsid!$B4545,lehmad!$A$2:$A$412,0))</f>
        <v>122</v>
      </c>
      <c r="U4545" s="4">
        <f t="shared" si="140"/>
        <v>5</v>
      </c>
      <c r="V4545">
        <f t="shared" si="141"/>
        <v>33</v>
      </c>
    </row>
    <row r="4546" spans="1:22" x14ac:dyDescent="0.25">
      <c r="A4546">
        <v>3961</v>
      </c>
      <c r="B4546" t="str">
        <f>"E"&amp;A4546</f>
        <v>E3961</v>
      </c>
      <c r="C4546" t="s">
        <v>123</v>
      </c>
      <c r="D4546">
        <v>2</v>
      </c>
      <c r="E4546">
        <f>IF(D4546&lt;4,D4546,4)</f>
        <v>2</v>
      </c>
      <c r="F4546" s="1">
        <v>40057</v>
      </c>
      <c r="G4546" s="1">
        <v>40214</v>
      </c>
      <c r="H4546" s="3">
        <f>G4546-F4546</f>
        <v>157</v>
      </c>
      <c r="I4546" s="3">
        <f>IF(H4546&lt;=60,1,IF(H4546&lt;=150,2,3))</f>
        <v>3</v>
      </c>
      <c r="J4546">
        <v>40.700000000000003</v>
      </c>
      <c r="K4546">
        <v>2.79</v>
      </c>
      <c r="L4546">
        <v>3.23</v>
      </c>
      <c r="M4546">
        <v>69</v>
      </c>
      <c r="N4546">
        <f>LOG(M4546/100,2)+3</f>
        <v>2.4646682670034443</v>
      </c>
      <c r="O4546">
        <f>INDEX(lehmad!B$2:B$412,MATCH(klypsid!$B4546,lehmad!$A$2:$A$412,0))</f>
        <v>38831</v>
      </c>
      <c r="P4546">
        <f>INDEX(lehmad!D$2:D$412,MATCH(klypsid!$B4546,lehmad!$A$2:$A$412,0))</f>
        <v>118</v>
      </c>
      <c r="Q4546">
        <f>INDEX(lehmad!E$2:E$412,MATCH(klypsid!$B4546,lehmad!$A$2:$A$412,0))</f>
        <v>0.93799999999999994</v>
      </c>
      <c r="R4546" t="str">
        <f>INDEX(lehmad!F$2:F$412,MATCH(klypsid!$B4546,lehmad!$A$2:$A$412,0))</f>
        <v>LANCELOT-ET</v>
      </c>
      <c r="S4546">
        <f>INDEX(lehmad!H$2:H$412,MATCH(klypsid!$B4546,lehmad!$A$2:$A$412,0))</f>
        <v>126</v>
      </c>
      <c r="T4546">
        <f>INDEX(lehmad!K$2:K$412,MATCH(klypsid!$B4546,lehmad!$A$2:$A$412,0))</f>
        <v>122</v>
      </c>
      <c r="U4546" s="4">
        <f t="shared" si="140"/>
        <v>6</v>
      </c>
      <c r="V4546">
        <f t="shared" si="141"/>
        <v>28</v>
      </c>
    </row>
    <row r="4547" spans="1:22" x14ac:dyDescent="0.25">
      <c r="A4547">
        <v>3961</v>
      </c>
      <c r="B4547" t="str">
        <f>"E"&amp;A4547</f>
        <v>E3961</v>
      </c>
      <c r="C4547" t="s">
        <v>123</v>
      </c>
      <c r="D4547">
        <v>2</v>
      </c>
      <c r="E4547">
        <f>IF(D4547&lt;4,D4547,4)</f>
        <v>2</v>
      </c>
      <c r="F4547" s="1">
        <v>40057</v>
      </c>
      <c r="G4547" s="1">
        <v>40242</v>
      </c>
      <c r="H4547" s="3">
        <f>G4547-F4547</f>
        <v>185</v>
      </c>
      <c r="I4547" s="3">
        <f>IF(H4547&lt;=60,1,IF(H4547&lt;=150,2,3))</f>
        <v>3</v>
      </c>
      <c r="J4547">
        <v>31.7</v>
      </c>
      <c r="K4547">
        <v>3.3</v>
      </c>
      <c r="L4547">
        <v>3.22</v>
      </c>
      <c r="M4547">
        <v>90</v>
      </c>
      <c r="N4547">
        <f>LOG(M4547/100,2)+3</f>
        <v>2.84799690655495</v>
      </c>
      <c r="O4547">
        <f>INDEX(lehmad!B$2:B$412,MATCH(klypsid!$B4547,lehmad!$A$2:$A$412,0))</f>
        <v>38831</v>
      </c>
      <c r="P4547">
        <f>INDEX(lehmad!D$2:D$412,MATCH(klypsid!$B4547,lehmad!$A$2:$A$412,0))</f>
        <v>118</v>
      </c>
      <c r="Q4547">
        <f>INDEX(lehmad!E$2:E$412,MATCH(klypsid!$B4547,lehmad!$A$2:$A$412,0))</f>
        <v>0.93799999999999994</v>
      </c>
      <c r="R4547" t="str">
        <f>INDEX(lehmad!F$2:F$412,MATCH(klypsid!$B4547,lehmad!$A$2:$A$412,0))</f>
        <v>LANCELOT-ET</v>
      </c>
      <c r="S4547">
        <f>INDEX(lehmad!H$2:H$412,MATCH(klypsid!$B4547,lehmad!$A$2:$A$412,0))</f>
        <v>126</v>
      </c>
      <c r="T4547">
        <f>INDEX(lehmad!K$2:K$412,MATCH(klypsid!$B4547,lehmad!$A$2:$A$412,0))</f>
        <v>122</v>
      </c>
      <c r="U4547" s="4">
        <f t="shared" ref="U4547:U4610" si="142">IF(AND(A4547=A4546,D4547=D4546),U4546+1,1)</f>
        <v>7</v>
      </c>
      <c r="V4547">
        <f t="shared" ref="V4547:V4610" si="143">IF(AND(A4547=A4546,D4547=D4546),G4547-G4546,G4547-F4547)</f>
        <v>28</v>
      </c>
    </row>
    <row r="4548" spans="1:22" x14ac:dyDescent="0.25">
      <c r="A4548">
        <v>3961</v>
      </c>
      <c r="B4548" t="str">
        <f>"E"&amp;A4548</f>
        <v>E3961</v>
      </c>
      <c r="C4548" t="s">
        <v>123</v>
      </c>
      <c r="D4548">
        <v>2</v>
      </c>
      <c r="E4548">
        <f>IF(D4548&lt;4,D4548,4)</f>
        <v>2</v>
      </c>
      <c r="F4548" s="1">
        <v>40057</v>
      </c>
      <c r="G4548" s="1">
        <v>40276</v>
      </c>
      <c r="H4548" s="3">
        <f>G4548-F4548</f>
        <v>219</v>
      </c>
      <c r="I4548" s="3">
        <f>IF(H4548&lt;=60,1,IF(H4548&lt;=150,2,3))</f>
        <v>3</v>
      </c>
      <c r="J4548">
        <v>30.3</v>
      </c>
      <c r="K4548">
        <v>3.23</v>
      </c>
      <c r="L4548">
        <v>3.26</v>
      </c>
      <c r="M4548">
        <v>107</v>
      </c>
      <c r="N4548">
        <f>LOG(M4548/100,2)+3</f>
        <v>3.0976107966264221</v>
      </c>
      <c r="O4548">
        <f>INDEX(lehmad!B$2:B$412,MATCH(klypsid!$B4548,lehmad!$A$2:$A$412,0))</f>
        <v>38831</v>
      </c>
      <c r="P4548">
        <f>INDEX(lehmad!D$2:D$412,MATCH(klypsid!$B4548,lehmad!$A$2:$A$412,0))</f>
        <v>118</v>
      </c>
      <c r="Q4548">
        <f>INDEX(lehmad!E$2:E$412,MATCH(klypsid!$B4548,lehmad!$A$2:$A$412,0))</f>
        <v>0.93799999999999994</v>
      </c>
      <c r="R4548" t="str">
        <f>INDEX(lehmad!F$2:F$412,MATCH(klypsid!$B4548,lehmad!$A$2:$A$412,0))</f>
        <v>LANCELOT-ET</v>
      </c>
      <c r="S4548">
        <f>INDEX(lehmad!H$2:H$412,MATCH(klypsid!$B4548,lehmad!$A$2:$A$412,0))</f>
        <v>126</v>
      </c>
      <c r="T4548">
        <f>INDEX(lehmad!K$2:K$412,MATCH(klypsid!$B4548,lehmad!$A$2:$A$412,0))</f>
        <v>122</v>
      </c>
      <c r="U4548" s="4">
        <f t="shared" si="142"/>
        <v>8</v>
      </c>
      <c r="V4548">
        <f t="shared" si="143"/>
        <v>34</v>
      </c>
    </row>
    <row r="4549" spans="1:22" x14ac:dyDescent="0.25">
      <c r="A4549">
        <v>3961</v>
      </c>
      <c r="B4549" t="str">
        <f>"E"&amp;A4549</f>
        <v>E3961</v>
      </c>
      <c r="C4549" t="s">
        <v>123</v>
      </c>
      <c r="D4549">
        <v>2</v>
      </c>
      <c r="E4549">
        <f>IF(D4549&lt;4,D4549,4)</f>
        <v>2</v>
      </c>
      <c r="F4549" s="1">
        <v>40057</v>
      </c>
      <c r="G4549" s="1">
        <v>40304</v>
      </c>
      <c r="H4549" s="3">
        <f>G4549-F4549</f>
        <v>247</v>
      </c>
      <c r="I4549" s="3">
        <f>IF(H4549&lt;=60,1,IF(H4549&lt;=150,2,3))</f>
        <v>3</v>
      </c>
      <c r="J4549">
        <v>25</v>
      </c>
      <c r="K4549">
        <v>3.56</v>
      </c>
      <c r="L4549">
        <v>3.3</v>
      </c>
      <c r="M4549">
        <v>118</v>
      </c>
      <c r="N4549">
        <f>LOG(M4549/100,2)+3</f>
        <v>3.2387868595871163</v>
      </c>
      <c r="O4549">
        <f>INDEX(lehmad!B$2:B$412,MATCH(klypsid!$B4549,lehmad!$A$2:$A$412,0))</f>
        <v>38831</v>
      </c>
      <c r="P4549">
        <f>INDEX(lehmad!D$2:D$412,MATCH(klypsid!$B4549,lehmad!$A$2:$A$412,0))</f>
        <v>118</v>
      </c>
      <c r="Q4549">
        <f>INDEX(lehmad!E$2:E$412,MATCH(klypsid!$B4549,lehmad!$A$2:$A$412,0))</f>
        <v>0.93799999999999994</v>
      </c>
      <c r="R4549" t="str">
        <f>INDEX(lehmad!F$2:F$412,MATCH(klypsid!$B4549,lehmad!$A$2:$A$412,0))</f>
        <v>LANCELOT-ET</v>
      </c>
      <c r="S4549">
        <f>INDEX(lehmad!H$2:H$412,MATCH(klypsid!$B4549,lehmad!$A$2:$A$412,0))</f>
        <v>126</v>
      </c>
      <c r="T4549">
        <f>INDEX(lehmad!K$2:K$412,MATCH(klypsid!$B4549,lehmad!$A$2:$A$412,0))</f>
        <v>122</v>
      </c>
      <c r="U4549" s="4">
        <f t="shared" si="142"/>
        <v>9</v>
      </c>
      <c r="V4549">
        <f t="shared" si="143"/>
        <v>28</v>
      </c>
    </row>
    <row r="4550" spans="1:22" x14ac:dyDescent="0.25">
      <c r="A4550">
        <v>3961</v>
      </c>
      <c r="B4550" t="str">
        <f>"E"&amp;A4550</f>
        <v>E3961</v>
      </c>
      <c r="C4550" t="s">
        <v>123</v>
      </c>
      <c r="D4550">
        <v>2</v>
      </c>
      <c r="E4550">
        <f>IF(D4550&lt;4,D4550,4)</f>
        <v>2</v>
      </c>
      <c r="F4550" s="1">
        <v>40057</v>
      </c>
      <c r="G4550" s="1">
        <v>40336</v>
      </c>
      <c r="H4550" s="3">
        <f>G4550-F4550</f>
        <v>279</v>
      </c>
      <c r="I4550" s="3">
        <f>IF(H4550&lt;=60,1,IF(H4550&lt;=150,2,3))</f>
        <v>3</v>
      </c>
      <c r="J4550">
        <v>22.2</v>
      </c>
      <c r="K4550">
        <v>4.03</v>
      </c>
      <c r="L4550">
        <v>3.21</v>
      </c>
      <c r="M4550">
        <v>138</v>
      </c>
      <c r="N4550">
        <f>LOG(M4550/100,2)+3</f>
        <v>3.4646682670034443</v>
      </c>
      <c r="O4550">
        <f>INDEX(lehmad!B$2:B$412,MATCH(klypsid!$B4550,lehmad!$A$2:$A$412,0))</f>
        <v>38831</v>
      </c>
      <c r="P4550">
        <f>INDEX(lehmad!D$2:D$412,MATCH(klypsid!$B4550,lehmad!$A$2:$A$412,0))</f>
        <v>118</v>
      </c>
      <c r="Q4550">
        <f>INDEX(lehmad!E$2:E$412,MATCH(klypsid!$B4550,lehmad!$A$2:$A$412,0))</f>
        <v>0.93799999999999994</v>
      </c>
      <c r="R4550" t="str">
        <f>INDEX(lehmad!F$2:F$412,MATCH(klypsid!$B4550,lehmad!$A$2:$A$412,0))</f>
        <v>LANCELOT-ET</v>
      </c>
      <c r="S4550">
        <f>INDEX(lehmad!H$2:H$412,MATCH(klypsid!$B4550,lehmad!$A$2:$A$412,0))</f>
        <v>126</v>
      </c>
      <c r="T4550">
        <f>INDEX(lehmad!K$2:K$412,MATCH(klypsid!$B4550,lehmad!$A$2:$A$412,0))</f>
        <v>122</v>
      </c>
      <c r="U4550" s="4">
        <f t="shared" si="142"/>
        <v>10</v>
      </c>
      <c r="V4550">
        <f t="shared" si="143"/>
        <v>32</v>
      </c>
    </row>
    <row r="4551" spans="1:22" x14ac:dyDescent="0.25">
      <c r="A4551">
        <v>3961</v>
      </c>
      <c r="B4551" t="str">
        <f>"E"&amp;A4551</f>
        <v>E3961</v>
      </c>
      <c r="C4551" t="s">
        <v>123</v>
      </c>
      <c r="D4551">
        <v>2</v>
      </c>
      <c r="E4551">
        <f>IF(D4551&lt;4,D4551,4)</f>
        <v>2</v>
      </c>
      <c r="F4551" s="1">
        <v>40057</v>
      </c>
      <c r="G4551" s="1">
        <v>40371</v>
      </c>
      <c r="H4551" s="3">
        <f>G4551-F4551</f>
        <v>314</v>
      </c>
      <c r="I4551" s="3">
        <f>IF(H4551&lt;=60,1,IF(H4551&lt;=150,2,3))</f>
        <v>3</v>
      </c>
      <c r="J4551">
        <v>19.399999999999999</v>
      </c>
      <c r="K4551">
        <v>4.62</v>
      </c>
      <c r="L4551">
        <v>3.31</v>
      </c>
      <c r="M4551">
        <v>108</v>
      </c>
      <c r="N4551">
        <f>LOG(M4551/100,2)+3</f>
        <v>3.1110313123887439</v>
      </c>
      <c r="O4551">
        <f>INDEX(lehmad!B$2:B$412,MATCH(klypsid!$B4551,lehmad!$A$2:$A$412,0))</f>
        <v>38831</v>
      </c>
      <c r="P4551">
        <f>INDEX(lehmad!D$2:D$412,MATCH(klypsid!$B4551,lehmad!$A$2:$A$412,0))</f>
        <v>118</v>
      </c>
      <c r="Q4551">
        <f>INDEX(lehmad!E$2:E$412,MATCH(klypsid!$B4551,lehmad!$A$2:$A$412,0))</f>
        <v>0.93799999999999994</v>
      </c>
      <c r="R4551" t="str">
        <f>INDEX(lehmad!F$2:F$412,MATCH(klypsid!$B4551,lehmad!$A$2:$A$412,0))</f>
        <v>LANCELOT-ET</v>
      </c>
      <c r="S4551">
        <f>INDEX(lehmad!H$2:H$412,MATCH(klypsid!$B4551,lehmad!$A$2:$A$412,0))</f>
        <v>126</v>
      </c>
      <c r="T4551">
        <f>INDEX(lehmad!K$2:K$412,MATCH(klypsid!$B4551,lehmad!$A$2:$A$412,0))</f>
        <v>122</v>
      </c>
      <c r="U4551" s="4">
        <f t="shared" si="142"/>
        <v>11</v>
      </c>
      <c r="V4551">
        <f t="shared" si="143"/>
        <v>35</v>
      </c>
    </row>
    <row r="4552" spans="1:22" x14ac:dyDescent="0.25">
      <c r="A4552">
        <v>3961</v>
      </c>
      <c r="B4552" t="str">
        <f>"E"&amp;A4552</f>
        <v>E3961</v>
      </c>
      <c r="C4552" t="s">
        <v>123</v>
      </c>
      <c r="D4552">
        <v>2</v>
      </c>
      <c r="E4552">
        <f>IF(D4552&lt;4,D4552,4)</f>
        <v>2</v>
      </c>
      <c r="F4552" s="1">
        <v>40057</v>
      </c>
      <c r="G4552" s="1">
        <v>40396</v>
      </c>
      <c r="H4552" s="3">
        <f>G4552-F4552</f>
        <v>339</v>
      </c>
      <c r="I4552" s="3">
        <f>IF(H4552&lt;=60,1,IF(H4552&lt;=150,2,3))</f>
        <v>3</v>
      </c>
      <c r="J4552">
        <v>20</v>
      </c>
      <c r="K4552">
        <v>3.92</v>
      </c>
      <c r="L4552">
        <v>3.38</v>
      </c>
      <c r="M4552">
        <v>135</v>
      </c>
      <c r="N4552">
        <f>LOG(M4552/100,2)+3</f>
        <v>3.4329594072761065</v>
      </c>
      <c r="O4552">
        <f>INDEX(lehmad!B$2:B$412,MATCH(klypsid!$B4552,lehmad!$A$2:$A$412,0))</f>
        <v>38831</v>
      </c>
      <c r="P4552">
        <f>INDEX(lehmad!D$2:D$412,MATCH(klypsid!$B4552,lehmad!$A$2:$A$412,0))</f>
        <v>118</v>
      </c>
      <c r="Q4552">
        <f>INDEX(lehmad!E$2:E$412,MATCH(klypsid!$B4552,lehmad!$A$2:$A$412,0))</f>
        <v>0.93799999999999994</v>
      </c>
      <c r="R4552" t="str">
        <f>INDEX(lehmad!F$2:F$412,MATCH(klypsid!$B4552,lehmad!$A$2:$A$412,0))</f>
        <v>LANCELOT-ET</v>
      </c>
      <c r="S4552">
        <f>INDEX(lehmad!H$2:H$412,MATCH(klypsid!$B4552,lehmad!$A$2:$A$412,0))</f>
        <v>126</v>
      </c>
      <c r="T4552">
        <f>INDEX(lehmad!K$2:K$412,MATCH(klypsid!$B4552,lehmad!$A$2:$A$412,0))</f>
        <v>122</v>
      </c>
      <c r="U4552" s="4">
        <f t="shared" si="142"/>
        <v>12</v>
      </c>
      <c r="V4552">
        <f t="shared" si="143"/>
        <v>25</v>
      </c>
    </row>
    <row r="4553" spans="1:22" x14ac:dyDescent="0.25">
      <c r="A4553">
        <v>3961</v>
      </c>
      <c r="B4553" t="str">
        <f>"E"&amp;A4553</f>
        <v>E3961</v>
      </c>
      <c r="C4553" t="s">
        <v>123</v>
      </c>
      <c r="D4553">
        <v>3</v>
      </c>
      <c r="E4553">
        <f>IF(D4553&lt;4,D4553,4)</f>
        <v>3</v>
      </c>
      <c r="F4553" s="1">
        <v>40488</v>
      </c>
      <c r="G4553" s="1">
        <v>40521</v>
      </c>
      <c r="H4553" s="3">
        <f>G4553-F4553</f>
        <v>33</v>
      </c>
      <c r="I4553" s="3">
        <f>IF(H4553&lt;=60,1,IF(H4553&lt;=150,2,3))</f>
        <v>1</v>
      </c>
      <c r="J4553">
        <v>52.5</v>
      </c>
      <c r="K4553">
        <v>4.97</v>
      </c>
      <c r="L4553">
        <v>2.96</v>
      </c>
      <c r="M4553">
        <v>170</v>
      </c>
      <c r="N4553">
        <f>LOG(M4553/100,2)+3</f>
        <v>3.7655347463629769</v>
      </c>
      <c r="O4553">
        <f>INDEX(lehmad!B$2:B$412,MATCH(klypsid!$B4553,lehmad!$A$2:$A$412,0))</f>
        <v>38831</v>
      </c>
      <c r="P4553">
        <f>INDEX(lehmad!D$2:D$412,MATCH(klypsid!$B4553,lehmad!$A$2:$A$412,0))</f>
        <v>118</v>
      </c>
      <c r="Q4553">
        <f>INDEX(lehmad!E$2:E$412,MATCH(klypsid!$B4553,lehmad!$A$2:$A$412,0))</f>
        <v>0.93799999999999994</v>
      </c>
      <c r="R4553" t="str">
        <f>INDEX(lehmad!F$2:F$412,MATCH(klypsid!$B4553,lehmad!$A$2:$A$412,0))</f>
        <v>LANCELOT-ET</v>
      </c>
      <c r="S4553">
        <f>INDEX(lehmad!H$2:H$412,MATCH(klypsid!$B4553,lehmad!$A$2:$A$412,0))</f>
        <v>126</v>
      </c>
      <c r="T4553">
        <f>INDEX(lehmad!K$2:K$412,MATCH(klypsid!$B4553,lehmad!$A$2:$A$412,0))</f>
        <v>122</v>
      </c>
      <c r="U4553" s="4">
        <f t="shared" si="142"/>
        <v>1</v>
      </c>
      <c r="V4553">
        <f t="shared" si="143"/>
        <v>33</v>
      </c>
    </row>
    <row r="4554" spans="1:22" x14ac:dyDescent="0.25">
      <c r="A4554">
        <v>3961</v>
      </c>
      <c r="B4554" t="str">
        <f>"E"&amp;A4554</f>
        <v>E3961</v>
      </c>
      <c r="C4554" t="s">
        <v>123</v>
      </c>
      <c r="D4554">
        <v>3</v>
      </c>
      <c r="E4554">
        <f>IF(D4554&lt;4,D4554,4)</f>
        <v>3</v>
      </c>
      <c r="F4554" s="1">
        <v>40488</v>
      </c>
      <c r="G4554" s="1">
        <v>40556</v>
      </c>
      <c r="H4554" s="3">
        <f>G4554-F4554</f>
        <v>68</v>
      </c>
      <c r="I4554" s="3">
        <f>IF(H4554&lt;=60,1,IF(H4554&lt;=150,2,3))</f>
        <v>2</v>
      </c>
      <c r="J4554">
        <v>49.5</v>
      </c>
      <c r="K4554">
        <v>3.09</v>
      </c>
      <c r="L4554">
        <v>3.05</v>
      </c>
      <c r="M4554">
        <v>451</v>
      </c>
      <c r="N4554">
        <f>LOG(M4554/100,2)+3</f>
        <v>5.1731274334806567</v>
      </c>
      <c r="O4554">
        <f>INDEX(lehmad!B$2:B$412,MATCH(klypsid!$B4554,lehmad!$A$2:$A$412,0))</f>
        <v>38831</v>
      </c>
      <c r="P4554">
        <f>INDEX(lehmad!D$2:D$412,MATCH(klypsid!$B4554,lehmad!$A$2:$A$412,0))</f>
        <v>118</v>
      </c>
      <c r="Q4554">
        <f>INDEX(lehmad!E$2:E$412,MATCH(klypsid!$B4554,lehmad!$A$2:$A$412,0))</f>
        <v>0.93799999999999994</v>
      </c>
      <c r="R4554" t="str">
        <f>INDEX(lehmad!F$2:F$412,MATCH(klypsid!$B4554,lehmad!$A$2:$A$412,0))</f>
        <v>LANCELOT-ET</v>
      </c>
      <c r="S4554">
        <f>INDEX(lehmad!H$2:H$412,MATCH(klypsid!$B4554,lehmad!$A$2:$A$412,0))</f>
        <v>126</v>
      </c>
      <c r="T4554">
        <f>INDEX(lehmad!K$2:K$412,MATCH(klypsid!$B4554,lehmad!$A$2:$A$412,0))</f>
        <v>122</v>
      </c>
      <c r="U4554" s="4">
        <f t="shared" si="142"/>
        <v>2</v>
      </c>
      <c r="V4554">
        <f t="shared" si="143"/>
        <v>35</v>
      </c>
    </row>
    <row r="4555" spans="1:22" x14ac:dyDescent="0.25">
      <c r="A4555">
        <v>3966</v>
      </c>
      <c r="B4555" t="str">
        <f>"E"&amp;A4555</f>
        <v>E3966</v>
      </c>
      <c r="C4555" t="s">
        <v>124</v>
      </c>
      <c r="D4555">
        <v>1</v>
      </c>
      <c r="E4555">
        <f>IF(D4555&lt;4,D4555,4)</f>
        <v>1</v>
      </c>
      <c r="F4555" s="1">
        <v>39673</v>
      </c>
      <c r="G4555" s="1">
        <v>39693</v>
      </c>
      <c r="H4555" s="3">
        <f>G4555-F4555</f>
        <v>20</v>
      </c>
      <c r="I4555" s="3">
        <f>IF(H4555&lt;=60,1,IF(H4555&lt;=150,2,3))</f>
        <v>1</v>
      </c>
      <c r="J4555">
        <v>23.8</v>
      </c>
      <c r="K4555">
        <v>5.1100000000000003</v>
      </c>
      <c r="L4555">
        <v>3</v>
      </c>
      <c r="M4555">
        <v>49</v>
      </c>
      <c r="N4555">
        <f>LOG(M4555/100,2)+3</f>
        <v>1.9708536543404835</v>
      </c>
      <c r="O4555">
        <f>INDEX(lehmad!B$2:B$412,MATCH(klypsid!$B4555,lehmad!$A$2:$A$412,0))</f>
        <v>38836</v>
      </c>
      <c r="P4555">
        <f>INDEX(lehmad!D$2:D$412,MATCH(klypsid!$B4555,lehmad!$A$2:$A$412,0))</f>
        <v>120</v>
      </c>
      <c r="Q4555">
        <f>INDEX(lehmad!E$2:E$412,MATCH(klypsid!$B4555,lehmad!$A$2:$A$412,0))</f>
        <v>1</v>
      </c>
      <c r="R4555" t="str">
        <f>INDEX(lehmad!F$2:F$412,MATCH(klypsid!$B4555,lehmad!$A$2:$A$412,0))</f>
        <v>LANCELOT-ET</v>
      </c>
      <c r="S4555">
        <f>INDEX(lehmad!H$2:H$412,MATCH(klypsid!$B4555,lehmad!$A$2:$A$412,0))</f>
        <v>126</v>
      </c>
      <c r="T4555">
        <f>INDEX(lehmad!K$2:K$412,MATCH(klypsid!$B4555,lehmad!$A$2:$A$412,0))</f>
        <v>122</v>
      </c>
      <c r="U4555" s="4">
        <f t="shared" si="142"/>
        <v>1</v>
      </c>
      <c r="V4555">
        <f t="shared" si="143"/>
        <v>20</v>
      </c>
    </row>
    <row r="4556" spans="1:22" x14ac:dyDescent="0.25">
      <c r="A4556">
        <v>3966</v>
      </c>
      <c r="B4556" t="str">
        <f>"E"&amp;A4556</f>
        <v>E3966</v>
      </c>
      <c r="C4556" t="s">
        <v>124</v>
      </c>
      <c r="D4556">
        <v>1</v>
      </c>
      <c r="E4556">
        <f>IF(D4556&lt;4,D4556,4)</f>
        <v>1</v>
      </c>
      <c r="F4556" s="1">
        <v>39673</v>
      </c>
      <c r="G4556" s="1">
        <v>39722</v>
      </c>
      <c r="H4556" s="3">
        <f>G4556-F4556</f>
        <v>49</v>
      </c>
      <c r="I4556" s="3">
        <f>IF(H4556&lt;=60,1,IF(H4556&lt;=150,2,3))</f>
        <v>1</v>
      </c>
      <c r="J4556">
        <v>30.2</v>
      </c>
      <c r="K4556">
        <v>5.19</v>
      </c>
      <c r="L4556">
        <v>3.08</v>
      </c>
      <c r="M4556">
        <v>23</v>
      </c>
      <c r="N4556">
        <f>LOG(M4556/100,2)+3</f>
        <v>0.87970576628228825</v>
      </c>
      <c r="O4556">
        <f>INDEX(lehmad!B$2:B$412,MATCH(klypsid!$B4556,lehmad!$A$2:$A$412,0))</f>
        <v>38836</v>
      </c>
      <c r="P4556">
        <f>INDEX(lehmad!D$2:D$412,MATCH(klypsid!$B4556,lehmad!$A$2:$A$412,0))</f>
        <v>120</v>
      </c>
      <c r="Q4556">
        <f>INDEX(lehmad!E$2:E$412,MATCH(klypsid!$B4556,lehmad!$A$2:$A$412,0))</f>
        <v>1</v>
      </c>
      <c r="R4556" t="str">
        <f>INDEX(lehmad!F$2:F$412,MATCH(klypsid!$B4556,lehmad!$A$2:$A$412,0))</f>
        <v>LANCELOT-ET</v>
      </c>
      <c r="S4556">
        <f>INDEX(lehmad!H$2:H$412,MATCH(klypsid!$B4556,lehmad!$A$2:$A$412,0))</f>
        <v>126</v>
      </c>
      <c r="T4556">
        <f>INDEX(lehmad!K$2:K$412,MATCH(klypsid!$B4556,lehmad!$A$2:$A$412,0))</f>
        <v>122</v>
      </c>
      <c r="U4556" s="4">
        <f t="shared" si="142"/>
        <v>2</v>
      </c>
      <c r="V4556">
        <f t="shared" si="143"/>
        <v>29</v>
      </c>
    </row>
    <row r="4557" spans="1:22" x14ac:dyDescent="0.25">
      <c r="A4557">
        <v>3966</v>
      </c>
      <c r="B4557" t="str">
        <f>"E"&amp;A4557</f>
        <v>E3966</v>
      </c>
      <c r="C4557" t="s">
        <v>124</v>
      </c>
      <c r="D4557">
        <v>1</v>
      </c>
      <c r="E4557">
        <f>IF(D4557&lt;4,D4557,4)</f>
        <v>1</v>
      </c>
      <c r="F4557" s="1">
        <v>39673</v>
      </c>
      <c r="G4557" s="1">
        <v>39754</v>
      </c>
      <c r="H4557" s="3">
        <f>G4557-F4557</f>
        <v>81</v>
      </c>
      <c r="I4557" s="3">
        <f>IF(H4557&lt;=60,1,IF(H4557&lt;=150,2,3))</f>
        <v>2</v>
      </c>
      <c r="J4557">
        <v>28.5</v>
      </c>
      <c r="K4557">
        <v>4.42</v>
      </c>
      <c r="L4557">
        <v>3.32</v>
      </c>
      <c r="M4557">
        <v>21</v>
      </c>
      <c r="N4557">
        <f>LOG(M4557/100,2)+3</f>
        <v>0.74846123300403544</v>
      </c>
      <c r="O4557">
        <f>INDEX(lehmad!B$2:B$412,MATCH(klypsid!$B4557,lehmad!$A$2:$A$412,0))</f>
        <v>38836</v>
      </c>
      <c r="P4557">
        <f>INDEX(lehmad!D$2:D$412,MATCH(klypsid!$B4557,lehmad!$A$2:$A$412,0))</f>
        <v>120</v>
      </c>
      <c r="Q4557">
        <f>INDEX(lehmad!E$2:E$412,MATCH(klypsid!$B4557,lehmad!$A$2:$A$412,0))</f>
        <v>1</v>
      </c>
      <c r="R4557" t="str">
        <f>INDEX(lehmad!F$2:F$412,MATCH(klypsid!$B4557,lehmad!$A$2:$A$412,0))</f>
        <v>LANCELOT-ET</v>
      </c>
      <c r="S4557">
        <f>INDEX(lehmad!H$2:H$412,MATCH(klypsid!$B4557,lehmad!$A$2:$A$412,0))</f>
        <v>126</v>
      </c>
      <c r="T4557">
        <f>INDEX(lehmad!K$2:K$412,MATCH(klypsid!$B4557,lehmad!$A$2:$A$412,0))</f>
        <v>122</v>
      </c>
      <c r="U4557" s="4">
        <f t="shared" si="142"/>
        <v>3</v>
      </c>
      <c r="V4557">
        <f t="shared" si="143"/>
        <v>32</v>
      </c>
    </row>
    <row r="4558" spans="1:22" x14ac:dyDescent="0.25">
      <c r="A4558">
        <v>3966</v>
      </c>
      <c r="B4558" t="str">
        <f>"E"&amp;A4558</f>
        <v>E3966</v>
      </c>
      <c r="C4558" t="s">
        <v>124</v>
      </c>
      <c r="D4558">
        <v>1</v>
      </c>
      <c r="E4558">
        <f>IF(D4558&lt;4,D4558,4)</f>
        <v>1</v>
      </c>
      <c r="F4558" s="1">
        <v>39673</v>
      </c>
      <c r="G4558" s="1">
        <v>39783</v>
      </c>
      <c r="H4558" s="3">
        <f>G4558-F4558</f>
        <v>110</v>
      </c>
      <c r="I4558" s="3">
        <f>IF(H4558&lt;=60,1,IF(H4558&lt;=150,2,3))</f>
        <v>2</v>
      </c>
      <c r="J4558">
        <v>26.6</v>
      </c>
      <c r="K4558">
        <v>4.9400000000000004</v>
      </c>
      <c r="L4558">
        <v>3.43</v>
      </c>
      <c r="M4558">
        <v>44</v>
      </c>
      <c r="N4558">
        <f>LOG(M4558/100,2)+3</f>
        <v>1.8155754288625725</v>
      </c>
      <c r="O4558">
        <f>INDEX(lehmad!B$2:B$412,MATCH(klypsid!$B4558,lehmad!$A$2:$A$412,0))</f>
        <v>38836</v>
      </c>
      <c r="P4558">
        <f>INDEX(lehmad!D$2:D$412,MATCH(klypsid!$B4558,lehmad!$A$2:$A$412,0))</f>
        <v>120</v>
      </c>
      <c r="Q4558">
        <f>INDEX(lehmad!E$2:E$412,MATCH(klypsid!$B4558,lehmad!$A$2:$A$412,0))</f>
        <v>1</v>
      </c>
      <c r="R4558" t="str">
        <f>INDEX(lehmad!F$2:F$412,MATCH(klypsid!$B4558,lehmad!$A$2:$A$412,0))</f>
        <v>LANCELOT-ET</v>
      </c>
      <c r="S4558">
        <f>INDEX(lehmad!H$2:H$412,MATCH(klypsid!$B4558,lehmad!$A$2:$A$412,0))</f>
        <v>126</v>
      </c>
      <c r="T4558">
        <f>INDEX(lehmad!K$2:K$412,MATCH(klypsid!$B4558,lehmad!$A$2:$A$412,0))</f>
        <v>122</v>
      </c>
      <c r="U4558" s="4">
        <f t="shared" si="142"/>
        <v>4</v>
      </c>
      <c r="V4558">
        <f t="shared" si="143"/>
        <v>29</v>
      </c>
    </row>
    <row r="4559" spans="1:22" x14ac:dyDescent="0.25">
      <c r="A4559">
        <v>3966</v>
      </c>
      <c r="B4559" t="str">
        <f>"E"&amp;A4559</f>
        <v>E3966</v>
      </c>
      <c r="C4559" t="s">
        <v>124</v>
      </c>
      <c r="D4559">
        <v>1</v>
      </c>
      <c r="E4559">
        <f>IF(D4559&lt;4,D4559,4)</f>
        <v>1</v>
      </c>
      <c r="F4559" s="1">
        <v>39673</v>
      </c>
      <c r="G4559" s="1">
        <v>39817</v>
      </c>
      <c r="H4559" s="3">
        <f>G4559-F4559</f>
        <v>144</v>
      </c>
      <c r="I4559" s="3">
        <f>IF(H4559&lt;=60,1,IF(H4559&lt;=150,2,3))</f>
        <v>2</v>
      </c>
      <c r="J4559">
        <v>22.2</v>
      </c>
      <c r="K4559">
        <v>5.07</v>
      </c>
      <c r="L4559">
        <v>3.29</v>
      </c>
      <c r="M4559">
        <v>35</v>
      </c>
      <c r="N4559">
        <f>LOG(M4559/100,2)+3</f>
        <v>1.4854268271702415</v>
      </c>
      <c r="O4559">
        <f>INDEX(lehmad!B$2:B$412,MATCH(klypsid!$B4559,lehmad!$A$2:$A$412,0))</f>
        <v>38836</v>
      </c>
      <c r="P4559">
        <f>INDEX(lehmad!D$2:D$412,MATCH(klypsid!$B4559,lehmad!$A$2:$A$412,0))</f>
        <v>120</v>
      </c>
      <c r="Q4559">
        <f>INDEX(lehmad!E$2:E$412,MATCH(klypsid!$B4559,lehmad!$A$2:$A$412,0))</f>
        <v>1</v>
      </c>
      <c r="R4559" t="str">
        <f>INDEX(lehmad!F$2:F$412,MATCH(klypsid!$B4559,lehmad!$A$2:$A$412,0))</f>
        <v>LANCELOT-ET</v>
      </c>
      <c r="S4559">
        <f>INDEX(lehmad!H$2:H$412,MATCH(klypsid!$B4559,lehmad!$A$2:$A$412,0))</f>
        <v>126</v>
      </c>
      <c r="T4559">
        <f>INDEX(lehmad!K$2:K$412,MATCH(klypsid!$B4559,lehmad!$A$2:$A$412,0))</f>
        <v>122</v>
      </c>
      <c r="U4559" s="4">
        <f t="shared" si="142"/>
        <v>5</v>
      </c>
      <c r="V4559">
        <f t="shared" si="143"/>
        <v>34</v>
      </c>
    </row>
    <row r="4560" spans="1:22" x14ac:dyDescent="0.25">
      <c r="A4560">
        <v>3966</v>
      </c>
      <c r="B4560" t="str">
        <f>"E"&amp;A4560</f>
        <v>E3966</v>
      </c>
      <c r="C4560" t="s">
        <v>124</v>
      </c>
      <c r="D4560">
        <v>1</v>
      </c>
      <c r="E4560">
        <f>IF(D4560&lt;4,D4560,4)</f>
        <v>1</v>
      </c>
      <c r="F4560" s="1">
        <v>39673</v>
      </c>
      <c r="G4560" s="1">
        <v>39845</v>
      </c>
      <c r="H4560" s="3">
        <f>G4560-F4560</f>
        <v>172</v>
      </c>
      <c r="I4560" s="3">
        <f>IF(H4560&lt;=60,1,IF(H4560&lt;=150,2,3))</f>
        <v>3</v>
      </c>
      <c r="J4560">
        <v>28.6</v>
      </c>
      <c r="K4560">
        <v>4.1100000000000003</v>
      </c>
      <c r="L4560">
        <v>3.79</v>
      </c>
      <c r="M4560">
        <v>43</v>
      </c>
      <c r="N4560">
        <f>LOG(M4560/100,2)+3</f>
        <v>1.7824085649273731</v>
      </c>
      <c r="O4560">
        <f>INDEX(lehmad!B$2:B$412,MATCH(klypsid!$B4560,lehmad!$A$2:$A$412,0))</f>
        <v>38836</v>
      </c>
      <c r="P4560">
        <f>INDEX(lehmad!D$2:D$412,MATCH(klypsid!$B4560,lehmad!$A$2:$A$412,0))</f>
        <v>120</v>
      </c>
      <c r="Q4560">
        <f>INDEX(lehmad!E$2:E$412,MATCH(klypsid!$B4560,lehmad!$A$2:$A$412,0))</f>
        <v>1</v>
      </c>
      <c r="R4560" t="str">
        <f>INDEX(lehmad!F$2:F$412,MATCH(klypsid!$B4560,lehmad!$A$2:$A$412,0))</f>
        <v>LANCELOT-ET</v>
      </c>
      <c r="S4560">
        <f>INDEX(lehmad!H$2:H$412,MATCH(klypsid!$B4560,lehmad!$A$2:$A$412,0))</f>
        <v>126</v>
      </c>
      <c r="T4560">
        <f>INDEX(lehmad!K$2:K$412,MATCH(klypsid!$B4560,lehmad!$A$2:$A$412,0))</f>
        <v>122</v>
      </c>
      <c r="U4560" s="4">
        <f t="shared" si="142"/>
        <v>6</v>
      </c>
      <c r="V4560">
        <f t="shared" si="143"/>
        <v>28</v>
      </c>
    </row>
    <row r="4561" spans="1:22" x14ac:dyDescent="0.25">
      <c r="A4561">
        <v>3966</v>
      </c>
      <c r="B4561" t="str">
        <f>"E"&amp;A4561</f>
        <v>E3966</v>
      </c>
      <c r="C4561" t="s">
        <v>124</v>
      </c>
      <c r="D4561">
        <v>1</v>
      </c>
      <c r="E4561">
        <f>IF(D4561&lt;4,D4561,4)</f>
        <v>1</v>
      </c>
      <c r="F4561" s="1">
        <v>39673</v>
      </c>
      <c r="G4561" s="1">
        <v>39875</v>
      </c>
      <c r="H4561" s="3">
        <f>G4561-F4561</f>
        <v>202</v>
      </c>
      <c r="I4561" s="3">
        <f>IF(H4561&lt;=60,1,IF(H4561&lt;=150,2,3))</f>
        <v>3</v>
      </c>
      <c r="J4561">
        <v>29.3</v>
      </c>
      <c r="K4561">
        <v>4.66</v>
      </c>
      <c r="L4561">
        <v>3.77</v>
      </c>
      <c r="M4561">
        <v>37</v>
      </c>
      <c r="N4561">
        <f>LOG(M4561/100,2)+3</f>
        <v>1.5655971758542251</v>
      </c>
      <c r="O4561">
        <f>INDEX(lehmad!B$2:B$412,MATCH(klypsid!$B4561,lehmad!$A$2:$A$412,0))</f>
        <v>38836</v>
      </c>
      <c r="P4561">
        <f>INDEX(lehmad!D$2:D$412,MATCH(klypsid!$B4561,lehmad!$A$2:$A$412,0))</f>
        <v>120</v>
      </c>
      <c r="Q4561">
        <f>INDEX(lehmad!E$2:E$412,MATCH(klypsid!$B4561,lehmad!$A$2:$A$412,0))</f>
        <v>1</v>
      </c>
      <c r="R4561" t="str">
        <f>INDEX(lehmad!F$2:F$412,MATCH(klypsid!$B4561,lehmad!$A$2:$A$412,0))</f>
        <v>LANCELOT-ET</v>
      </c>
      <c r="S4561">
        <f>INDEX(lehmad!H$2:H$412,MATCH(klypsid!$B4561,lehmad!$A$2:$A$412,0))</f>
        <v>126</v>
      </c>
      <c r="T4561">
        <f>INDEX(lehmad!K$2:K$412,MATCH(klypsid!$B4561,lehmad!$A$2:$A$412,0))</f>
        <v>122</v>
      </c>
      <c r="U4561" s="4">
        <f t="shared" si="142"/>
        <v>7</v>
      </c>
      <c r="V4561">
        <f t="shared" si="143"/>
        <v>30</v>
      </c>
    </row>
    <row r="4562" spans="1:22" x14ac:dyDescent="0.25">
      <c r="A4562">
        <v>3966</v>
      </c>
      <c r="B4562" t="str">
        <f>"E"&amp;A4562</f>
        <v>E3966</v>
      </c>
      <c r="C4562" t="s">
        <v>124</v>
      </c>
      <c r="D4562">
        <v>1</v>
      </c>
      <c r="E4562">
        <f>IF(D4562&lt;4,D4562,4)</f>
        <v>1</v>
      </c>
      <c r="F4562" s="1">
        <v>39673</v>
      </c>
      <c r="G4562" s="1">
        <v>39908</v>
      </c>
      <c r="H4562" s="3">
        <f>G4562-F4562</f>
        <v>235</v>
      </c>
      <c r="I4562" s="3">
        <f>IF(H4562&lt;=60,1,IF(H4562&lt;=150,2,3))</f>
        <v>3</v>
      </c>
      <c r="J4562">
        <v>30</v>
      </c>
      <c r="K4562">
        <v>4.47</v>
      </c>
      <c r="L4562">
        <v>3.74</v>
      </c>
      <c r="M4562">
        <v>28</v>
      </c>
      <c r="N4562">
        <f>LOG(M4562/100,2)+3</f>
        <v>1.1634987322828796</v>
      </c>
      <c r="O4562">
        <f>INDEX(lehmad!B$2:B$412,MATCH(klypsid!$B4562,lehmad!$A$2:$A$412,0))</f>
        <v>38836</v>
      </c>
      <c r="P4562">
        <f>INDEX(lehmad!D$2:D$412,MATCH(klypsid!$B4562,lehmad!$A$2:$A$412,0))</f>
        <v>120</v>
      </c>
      <c r="Q4562">
        <f>INDEX(lehmad!E$2:E$412,MATCH(klypsid!$B4562,lehmad!$A$2:$A$412,0))</f>
        <v>1</v>
      </c>
      <c r="R4562" t="str">
        <f>INDEX(lehmad!F$2:F$412,MATCH(klypsid!$B4562,lehmad!$A$2:$A$412,0))</f>
        <v>LANCELOT-ET</v>
      </c>
      <c r="S4562">
        <f>INDEX(lehmad!H$2:H$412,MATCH(klypsid!$B4562,lehmad!$A$2:$A$412,0))</f>
        <v>126</v>
      </c>
      <c r="T4562">
        <f>INDEX(lehmad!K$2:K$412,MATCH(klypsid!$B4562,lehmad!$A$2:$A$412,0))</f>
        <v>122</v>
      </c>
      <c r="U4562" s="4">
        <f t="shared" si="142"/>
        <v>8</v>
      </c>
      <c r="V4562">
        <f t="shared" si="143"/>
        <v>33</v>
      </c>
    </row>
    <row r="4563" spans="1:22" x14ac:dyDescent="0.25">
      <c r="A4563">
        <v>3966</v>
      </c>
      <c r="B4563" t="str">
        <f>"E"&amp;A4563</f>
        <v>E3966</v>
      </c>
      <c r="C4563" t="s">
        <v>124</v>
      </c>
      <c r="D4563">
        <v>1</v>
      </c>
      <c r="E4563">
        <f>IF(D4563&lt;4,D4563,4)</f>
        <v>1</v>
      </c>
      <c r="F4563" s="1">
        <v>39673</v>
      </c>
      <c r="G4563" s="1">
        <v>39944</v>
      </c>
      <c r="H4563" s="3">
        <f>G4563-F4563</f>
        <v>271</v>
      </c>
      <c r="I4563" s="3">
        <f>IF(H4563&lt;=60,1,IF(H4563&lt;=150,2,3))</f>
        <v>3</v>
      </c>
      <c r="J4563">
        <v>28.2</v>
      </c>
      <c r="K4563">
        <v>4.5999999999999996</v>
      </c>
      <c r="L4563">
        <v>3.93</v>
      </c>
      <c r="M4563">
        <v>22</v>
      </c>
      <c r="N4563">
        <f>LOG(M4563/100,2)+3</f>
        <v>0.8155754288625725</v>
      </c>
      <c r="O4563">
        <f>INDEX(lehmad!B$2:B$412,MATCH(klypsid!$B4563,lehmad!$A$2:$A$412,0))</f>
        <v>38836</v>
      </c>
      <c r="P4563">
        <f>INDEX(lehmad!D$2:D$412,MATCH(klypsid!$B4563,lehmad!$A$2:$A$412,0))</f>
        <v>120</v>
      </c>
      <c r="Q4563">
        <f>INDEX(lehmad!E$2:E$412,MATCH(klypsid!$B4563,lehmad!$A$2:$A$412,0))</f>
        <v>1</v>
      </c>
      <c r="R4563" t="str">
        <f>INDEX(lehmad!F$2:F$412,MATCH(klypsid!$B4563,lehmad!$A$2:$A$412,0))</f>
        <v>LANCELOT-ET</v>
      </c>
      <c r="S4563">
        <f>INDEX(lehmad!H$2:H$412,MATCH(klypsid!$B4563,lehmad!$A$2:$A$412,0))</f>
        <v>126</v>
      </c>
      <c r="T4563">
        <f>INDEX(lehmad!K$2:K$412,MATCH(klypsid!$B4563,lehmad!$A$2:$A$412,0))</f>
        <v>122</v>
      </c>
      <c r="U4563" s="4">
        <f t="shared" si="142"/>
        <v>9</v>
      </c>
      <c r="V4563">
        <f t="shared" si="143"/>
        <v>36</v>
      </c>
    </row>
    <row r="4564" spans="1:22" x14ac:dyDescent="0.25">
      <c r="A4564">
        <v>3966</v>
      </c>
      <c r="B4564" t="str">
        <f>"E"&amp;A4564</f>
        <v>E3966</v>
      </c>
      <c r="C4564" t="s">
        <v>124</v>
      </c>
      <c r="D4564">
        <v>1</v>
      </c>
      <c r="E4564">
        <f>IF(D4564&lt;4,D4564,4)</f>
        <v>1</v>
      </c>
      <c r="F4564" s="1">
        <v>39673</v>
      </c>
      <c r="G4564" s="1">
        <v>39972</v>
      </c>
      <c r="H4564" s="3">
        <f>G4564-F4564</f>
        <v>299</v>
      </c>
      <c r="I4564" s="3">
        <f>IF(H4564&lt;=60,1,IF(H4564&lt;=150,2,3))</f>
        <v>3</v>
      </c>
      <c r="J4564">
        <v>29</v>
      </c>
      <c r="K4564">
        <v>3.87</v>
      </c>
      <c r="L4564">
        <v>3.72</v>
      </c>
      <c r="M4564">
        <v>42</v>
      </c>
      <c r="N4564">
        <f>LOG(M4564/100,2)+3</f>
        <v>1.7484612330040357</v>
      </c>
      <c r="O4564">
        <f>INDEX(lehmad!B$2:B$412,MATCH(klypsid!$B4564,lehmad!$A$2:$A$412,0))</f>
        <v>38836</v>
      </c>
      <c r="P4564">
        <f>INDEX(lehmad!D$2:D$412,MATCH(klypsid!$B4564,lehmad!$A$2:$A$412,0))</f>
        <v>120</v>
      </c>
      <c r="Q4564">
        <f>INDEX(lehmad!E$2:E$412,MATCH(klypsid!$B4564,lehmad!$A$2:$A$412,0))</f>
        <v>1</v>
      </c>
      <c r="R4564" t="str">
        <f>INDEX(lehmad!F$2:F$412,MATCH(klypsid!$B4564,lehmad!$A$2:$A$412,0))</f>
        <v>LANCELOT-ET</v>
      </c>
      <c r="S4564">
        <f>INDEX(lehmad!H$2:H$412,MATCH(klypsid!$B4564,lehmad!$A$2:$A$412,0))</f>
        <v>126</v>
      </c>
      <c r="T4564">
        <f>INDEX(lehmad!K$2:K$412,MATCH(klypsid!$B4564,lehmad!$A$2:$A$412,0))</f>
        <v>122</v>
      </c>
      <c r="U4564" s="4">
        <f t="shared" si="142"/>
        <v>10</v>
      </c>
      <c r="V4564">
        <f t="shared" si="143"/>
        <v>28</v>
      </c>
    </row>
    <row r="4565" spans="1:22" x14ac:dyDescent="0.25">
      <c r="A4565">
        <v>3966</v>
      </c>
      <c r="B4565" t="str">
        <f>"E"&amp;A4565</f>
        <v>E3966</v>
      </c>
      <c r="C4565" t="s">
        <v>124</v>
      </c>
      <c r="D4565">
        <v>1</v>
      </c>
      <c r="E4565">
        <f>IF(D4565&lt;4,D4565,4)</f>
        <v>1</v>
      </c>
      <c r="F4565" s="1">
        <v>39673</v>
      </c>
      <c r="G4565" s="1">
        <v>40007</v>
      </c>
      <c r="H4565" s="3">
        <f>G4565-F4565</f>
        <v>334</v>
      </c>
      <c r="I4565" s="3">
        <f>IF(H4565&lt;=60,1,IF(H4565&lt;=150,2,3))</f>
        <v>3</v>
      </c>
      <c r="J4565">
        <v>28.8</v>
      </c>
      <c r="K4565">
        <v>4.43</v>
      </c>
      <c r="L4565">
        <v>4.03</v>
      </c>
      <c r="M4565">
        <v>43</v>
      </c>
      <c r="N4565">
        <f>LOG(M4565/100,2)+3</f>
        <v>1.7824085649273731</v>
      </c>
      <c r="O4565">
        <f>INDEX(lehmad!B$2:B$412,MATCH(klypsid!$B4565,lehmad!$A$2:$A$412,0))</f>
        <v>38836</v>
      </c>
      <c r="P4565">
        <f>INDEX(lehmad!D$2:D$412,MATCH(klypsid!$B4565,lehmad!$A$2:$A$412,0))</f>
        <v>120</v>
      </c>
      <c r="Q4565">
        <f>INDEX(lehmad!E$2:E$412,MATCH(klypsid!$B4565,lehmad!$A$2:$A$412,0))</f>
        <v>1</v>
      </c>
      <c r="R4565" t="str">
        <f>INDEX(lehmad!F$2:F$412,MATCH(klypsid!$B4565,lehmad!$A$2:$A$412,0))</f>
        <v>LANCELOT-ET</v>
      </c>
      <c r="S4565">
        <f>INDEX(lehmad!H$2:H$412,MATCH(klypsid!$B4565,lehmad!$A$2:$A$412,0))</f>
        <v>126</v>
      </c>
      <c r="T4565">
        <f>INDEX(lehmad!K$2:K$412,MATCH(klypsid!$B4565,lehmad!$A$2:$A$412,0))</f>
        <v>122</v>
      </c>
      <c r="U4565" s="4">
        <f t="shared" si="142"/>
        <v>11</v>
      </c>
      <c r="V4565">
        <f t="shared" si="143"/>
        <v>35</v>
      </c>
    </row>
    <row r="4566" spans="1:22" x14ac:dyDescent="0.25">
      <c r="A4566">
        <v>3966</v>
      </c>
      <c r="B4566" t="str">
        <f>"E"&amp;A4566</f>
        <v>E3966</v>
      </c>
      <c r="C4566" t="s">
        <v>124</v>
      </c>
      <c r="D4566">
        <v>1</v>
      </c>
      <c r="E4566">
        <f>IF(D4566&lt;4,D4566,4)</f>
        <v>1</v>
      </c>
      <c r="F4566" s="1">
        <v>39673</v>
      </c>
      <c r="G4566" s="1">
        <v>40037</v>
      </c>
      <c r="H4566" s="3">
        <f>G4566-F4566</f>
        <v>364</v>
      </c>
      <c r="I4566" s="3">
        <f>IF(H4566&lt;=60,1,IF(H4566&lt;=150,2,3))</f>
        <v>3</v>
      </c>
      <c r="J4566">
        <v>23.9</v>
      </c>
      <c r="K4566">
        <v>4.38</v>
      </c>
      <c r="L4566">
        <v>4.04</v>
      </c>
      <c r="M4566">
        <v>24</v>
      </c>
      <c r="N4566">
        <f>LOG(M4566/100,2)+3</f>
        <v>0.94110631094643127</v>
      </c>
      <c r="O4566">
        <f>INDEX(lehmad!B$2:B$412,MATCH(klypsid!$B4566,lehmad!$A$2:$A$412,0))</f>
        <v>38836</v>
      </c>
      <c r="P4566">
        <f>INDEX(lehmad!D$2:D$412,MATCH(klypsid!$B4566,lehmad!$A$2:$A$412,0))</f>
        <v>120</v>
      </c>
      <c r="Q4566">
        <f>INDEX(lehmad!E$2:E$412,MATCH(klypsid!$B4566,lehmad!$A$2:$A$412,0))</f>
        <v>1</v>
      </c>
      <c r="R4566" t="str">
        <f>INDEX(lehmad!F$2:F$412,MATCH(klypsid!$B4566,lehmad!$A$2:$A$412,0))</f>
        <v>LANCELOT-ET</v>
      </c>
      <c r="S4566">
        <f>INDEX(lehmad!H$2:H$412,MATCH(klypsid!$B4566,lehmad!$A$2:$A$412,0))</f>
        <v>126</v>
      </c>
      <c r="T4566">
        <f>INDEX(lehmad!K$2:K$412,MATCH(klypsid!$B4566,lehmad!$A$2:$A$412,0))</f>
        <v>122</v>
      </c>
      <c r="U4566" s="4">
        <f t="shared" si="142"/>
        <v>12</v>
      </c>
      <c r="V4566">
        <f t="shared" si="143"/>
        <v>30</v>
      </c>
    </row>
    <row r="4567" spans="1:22" x14ac:dyDescent="0.25">
      <c r="A4567">
        <v>3966</v>
      </c>
      <c r="B4567" t="str">
        <f>"E"&amp;A4567</f>
        <v>E3966</v>
      </c>
      <c r="C4567" t="s">
        <v>124</v>
      </c>
      <c r="D4567">
        <v>1</v>
      </c>
      <c r="E4567">
        <f>IF(D4567&lt;4,D4567,4)</f>
        <v>1</v>
      </c>
      <c r="F4567" s="1">
        <v>39673</v>
      </c>
      <c r="G4567" s="1">
        <v>40066</v>
      </c>
      <c r="H4567" s="3">
        <f>G4567-F4567</f>
        <v>393</v>
      </c>
      <c r="I4567" s="3">
        <f>IF(H4567&lt;=60,1,IF(H4567&lt;=150,2,3))</f>
        <v>3</v>
      </c>
      <c r="J4567">
        <v>24.4</v>
      </c>
      <c r="K4567">
        <v>5.36</v>
      </c>
      <c r="L4567">
        <v>4.2300000000000004</v>
      </c>
      <c r="M4567">
        <v>59</v>
      </c>
      <c r="N4567">
        <f>LOG(M4567/100,2)+3</f>
        <v>2.2387868595871163</v>
      </c>
      <c r="O4567">
        <f>INDEX(lehmad!B$2:B$412,MATCH(klypsid!$B4567,lehmad!$A$2:$A$412,0))</f>
        <v>38836</v>
      </c>
      <c r="P4567">
        <f>INDEX(lehmad!D$2:D$412,MATCH(klypsid!$B4567,lehmad!$A$2:$A$412,0))</f>
        <v>120</v>
      </c>
      <c r="Q4567">
        <f>INDEX(lehmad!E$2:E$412,MATCH(klypsid!$B4567,lehmad!$A$2:$A$412,0))</f>
        <v>1</v>
      </c>
      <c r="R4567" t="str">
        <f>INDEX(lehmad!F$2:F$412,MATCH(klypsid!$B4567,lehmad!$A$2:$A$412,0))</f>
        <v>LANCELOT-ET</v>
      </c>
      <c r="S4567">
        <f>INDEX(lehmad!H$2:H$412,MATCH(klypsid!$B4567,lehmad!$A$2:$A$412,0))</f>
        <v>126</v>
      </c>
      <c r="T4567">
        <f>INDEX(lehmad!K$2:K$412,MATCH(klypsid!$B4567,lehmad!$A$2:$A$412,0))</f>
        <v>122</v>
      </c>
      <c r="U4567" s="4">
        <f t="shared" si="142"/>
        <v>13</v>
      </c>
      <c r="V4567">
        <f t="shared" si="143"/>
        <v>29</v>
      </c>
    </row>
    <row r="4568" spans="1:22" x14ac:dyDescent="0.25">
      <c r="A4568">
        <v>3966</v>
      </c>
      <c r="B4568" t="str">
        <f>"E"&amp;A4568</f>
        <v>E3966</v>
      </c>
      <c r="C4568" t="s">
        <v>124</v>
      </c>
      <c r="D4568">
        <v>1</v>
      </c>
      <c r="E4568">
        <f>IF(D4568&lt;4,D4568,4)</f>
        <v>1</v>
      </c>
      <c r="F4568" s="1">
        <v>39673</v>
      </c>
      <c r="G4568" s="1">
        <v>40094</v>
      </c>
      <c r="H4568" s="3">
        <f>G4568-F4568</f>
        <v>421</v>
      </c>
      <c r="I4568" s="3">
        <f>IF(H4568&lt;=60,1,IF(H4568&lt;=150,2,3))</f>
        <v>3</v>
      </c>
      <c r="J4568">
        <v>23.9</v>
      </c>
      <c r="K4568">
        <v>5</v>
      </c>
      <c r="L4568">
        <v>4.55</v>
      </c>
      <c r="M4568">
        <v>50</v>
      </c>
      <c r="N4568">
        <f>LOG(M4568/100,2)+3</f>
        <v>2</v>
      </c>
      <c r="O4568">
        <f>INDEX(lehmad!B$2:B$412,MATCH(klypsid!$B4568,lehmad!$A$2:$A$412,0))</f>
        <v>38836</v>
      </c>
      <c r="P4568">
        <f>INDEX(lehmad!D$2:D$412,MATCH(klypsid!$B4568,lehmad!$A$2:$A$412,0))</f>
        <v>120</v>
      </c>
      <c r="Q4568">
        <f>INDEX(lehmad!E$2:E$412,MATCH(klypsid!$B4568,lehmad!$A$2:$A$412,0))</f>
        <v>1</v>
      </c>
      <c r="R4568" t="str">
        <f>INDEX(lehmad!F$2:F$412,MATCH(klypsid!$B4568,lehmad!$A$2:$A$412,0))</f>
        <v>LANCELOT-ET</v>
      </c>
      <c r="S4568">
        <f>INDEX(lehmad!H$2:H$412,MATCH(klypsid!$B4568,lehmad!$A$2:$A$412,0))</f>
        <v>126</v>
      </c>
      <c r="T4568">
        <f>INDEX(lehmad!K$2:K$412,MATCH(klypsid!$B4568,lehmad!$A$2:$A$412,0))</f>
        <v>122</v>
      </c>
      <c r="U4568" s="4">
        <f t="shared" si="142"/>
        <v>14</v>
      </c>
      <c r="V4568">
        <f t="shared" si="143"/>
        <v>28</v>
      </c>
    </row>
    <row r="4569" spans="1:22" x14ac:dyDescent="0.25">
      <c r="A4569">
        <v>3966</v>
      </c>
      <c r="B4569" t="str">
        <f>"E"&amp;A4569</f>
        <v>E3966</v>
      </c>
      <c r="C4569" t="s">
        <v>124</v>
      </c>
      <c r="D4569">
        <v>1</v>
      </c>
      <c r="E4569">
        <f>IF(D4569&lt;4,D4569,4)</f>
        <v>1</v>
      </c>
      <c r="F4569" s="1">
        <v>39673</v>
      </c>
      <c r="G4569" s="1">
        <v>40125</v>
      </c>
      <c r="H4569" s="3">
        <f>G4569-F4569</f>
        <v>452</v>
      </c>
      <c r="I4569" s="3">
        <f>IF(H4569&lt;=60,1,IF(H4569&lt;=150,2,3))</f>
        <v>3</v>
      </c>
      <c r="J4569">
        <v>21.8</v>
      </c>
      <c r="K4569">
        <v>6.16</v>
      </c>
      <c r="L4569">
        <v>4.82</v>
      </c>
      <c r="M4569">
        <v>82</v>
      </c>
      <c r="N4569">
        <f>LOG(M4569/100,2)+3</f>
        <v>2.713695814843359</v>
      </c>
      <c r="O4569">
        <f>INDEX(lehmad!B$2:B$412,MATCH(klypsid!$B4569,lehmad!$A$2:$A$412,0))</f>
        <v>38836</v>
      </c>
      <c r="P4569">
        <f>INDEX(lehmad!D$2:D$412,MATCH(klypsid!$B4569,lehmad!$A$2:$A$412,0))</f>
        <v>120</v>
      </c>
      <c r="Q4569">
        <f>INDEX(lehmad!E$2:E$412,MATCH(klypsid!$B4569,lehmad!$A$2:$A$412,0))</f>
        <v>1</v>
      </c>
      <c r="R4569" t="str">
        <f>INDEX(lehmad!F$2:F$412,MATCH(klypsid!$B4569,lehmad!$A$2:$A$412,0))</f>
        <v>LANCELOT-ET</v>
      </c>
      <c r="S4569">
        <f>INDEX(lehmad!H$2:H$412,MATCH(klypsid!$B4569,lehmad!$A$2:$A$412,0))</f>
        <v>126</v>
      </c>
      <c r="T4569">
        <f>INDEX(lehmad!K$2:K$412,MATCH(klypsid!$B4569,lehmad!$A$2:$A$412,0))</f>
        <v>122</v>
      </c>
      <c r="U4569" s="4">
        <f t="shared" si="142"/>
        <v>15</v>
      </c>
      <c r="V4569">
        <f t="shared" si="143"/>
        <v>31</v>
      </c>
    </row>
    <row r="4570" spans="1:22" x14ac:dyDescent="0.25">
      <c r="A4570">
        <v>3966</v>
      </c>
      <c r="B4570" t="str">
        <f>"E"&amp;A4570</f>
        <v>E3966</v>
      </c>
      <c r="C4570" t="s">
        <v>124</v>
      </c>
      <c r="D4570">
        <v>1</v>
      </c>
      <c r="E4570">
        <f>IF(D4570&lt;4,D4570,4)</f>
        <v>1</v>
      </c>
      <c r="F4570" s="1">
        <v>39673</v>
      </c>
      <c r="G4570" s="1">
        <v>40153</v>
      </c>
      <c r="H4570" s="3">
        <f>G4570-F4570</f>
        <v>480</v>
      </c>
      <c r="I4570" s="3">
        <f>IF(H4570&lt;=60,1,IF(H4570&lt;=150,2,3))</f>
        <v>3</v>
      </c>
      <c r="J4570">
        <v>20</v>
      </c>
      <c r="K4570">
        <v>5.77</v>
      </c>
      <c r="L4570">
        <v>4.63</v>
      </c>
      <c r="M4570">
        <v>43</v>
      </c>
      <c r="N4570">
        <f>LOG(M4570/100,2)+3</f>
        <v>1.7824085649273731</v>
      </c>
      <c r="O4570">
        <f>INDEX(lehmad!B$2:B$412,MATCH(klypsid!$B4570,lehmad!$A$2:$A$412,0))</f>
        <v>38836</v>
      </c>
      <c r="P4570">
        <f>INDEX(lehmad!D$2:D$412,MATCH(klypsid!$B4570,lehmad!$A$2:$A$412,0))</f>
        <v>120</v>
      </c>
      <c r="Q4570">
        <f>INDEX(lehmad!E$2:E$412,MATCH(klypsid!$B4570,lehmad!$A$2:$A$412,0))</f>
        <v>1</v>
      </c>
      <c r="R4570" t="str">
        <f>INDEX(lehmad!F$2:F$412,MATCH(klypsid!$B4570,lehmad!$A$2:$A$412,0))</f>
        <v>LANCELOT-ET</v>
      </c>
      <c r="S4570">
        <f>INDEX(lehmad!H$2:H$412,MATCH(klypsid!$B4570,lehmad!$A$2:$A$412,0))</f>
        <v>126</v>
      </c>
      <c r="T4570">
        <f>INDEX(lehmad!K$2:K$412,MATCH(klypsid!$B4570,lehmad!$A$2:$A$412,0))</f>
        <v>122</v>
      </c>
      <c r="U4570" s="4">
        <f t="shared" si="142"/>
        <v>16</v>
      </c>
      <c r="V4570">
        <f t="shared" si="143"/>
        <v>28</v>
      </c>
    </row>
    <row r="4571" spans="1:22" x14ac:dyDescent="0.25">
      <c r="A4571">
        <v>3966</v>
      </c>
      <c r="B4571" t="str">
        <f>"E"&amp;A4571</f>
        <v>E3966</v>
      </c>
      <c r="C4571" t="s">
        <v>124</v>
      </c>
      <c r="D4571">
        <v>1</v>
      </c>
      <c r="E4571">
        <f>IF(D4571&lt;4,D4571,4)</f>
        <v>1</v>
      </c>
      <c r="F4571" s="1">
        <v>39673</v>
      </c>
      <c r="G4571" s="1">
        <v>40186</v>
      </c>
      <c r="H4571" s="3">
        <f>G4571-F4571</f>
        <v>513</v>
      </c>
      <c r="I4571" s="3">
        <f>IF(H4571&lt;=60,1,IF(H4571&lt;=150,2,3))</f>
        <v>3</v>
      </c>
      <c r="J4571">
        <v>17.5</v>
      </c>
      <c r="K4571">
        <v>6.15</v>
      </c>
      <c r="L4571">
        <v>4.91</v>
      </c>
      <c r="M4571">
        <v>71</v>
      </c>
      <c r="N4571">
        <f>LOG(M4571/100,2)+3</f>
        <v>2.5058909297299574</v>
      </c>
      <c r="O4571">
        <f>INDEX(lehmad!B$2:B$412,MATCH(klypsid!$B4571,lehmad!$A$2:$A$412,0))</f>
        <v>38836</v>
      </c>
      <c r="P4571">
        <f>INDEX(lehmad!D$2:D$412,MATCH(klypsid!$B4571,lehmad!$A$2:$A$412,0))</f>
        <v>120</v>
      </c>
      <c r="Q4571">
        <f>INDEX(lehmad!E$2:E$412,MATCH(klypsid!$B4571,lehmad!$A$2:$A$412,0))</f>
        <v>1</v>
      </c>
      <c r="R4571" t="str">
        <f>INDEX(lehmad!F$2:F$412,MATCH(klypsid!$B4571,lehmad!$A$2:$A$412,0))</f>
        <v>LANCELOT-ET</v>
      </c>
      <c r="S4571">
        <f>INDEX(lehmad!H$2:H$412,MATCH(klypsid!$B4571,lehmad!$A$2:$A$412,0))</f>
        <v>126</v>
      </c>
      <c r="T4571">
        <f>INDEX(lehmad!K$2:K$412,MATCH(klypsid!$B4571,lehmad!$A$2:$A$412,0))</f>
        <v>122</v>
      </c>
      <c r="U4571" s="4">
        <f t="shared" si="142"/>
        <v>17</v>
      </c>
      <c r="V4571">
        <f t="shared" si="143"/>
        <v>33</v>
      </c>
    </row>
    <row r="4572" spans="1:22" x14ac:dyDescent="0.25">
      <c r="A4572">
        <v>3966</v>
      </c>
      <c r="B4572" t="str">
        <f>"E"&amp;A4572</f>
        <v>E3966</v>
      </c>
      <c r="C4572" t="s">
        <v>124</v>
      </c>
      <c r="D4572">
        <v>1</v>
      </c>
      <c r="E4572">
        <f>IF(D4572&lt;4,D4572,4)</f>
        <v>1</v>
      </c>
      <c r="F4572" s="1">
        <v>39673</v>
      </c>
      <c r="G4572" s="1">
        <v>40214</v>
      </c>
      <c r="H4572" s="3">
        <f>G4572-F4572</f>
        <v>541</v>
      </c>
      <c r="I4572" s="3">
        <f>IF(H4572&lt;=60,1,IF(H4572&lt;=150,2,3))</f>
        <v>3</v>
      </c>
      <c r="J4572">
        <v>18</v>
      </c>
      <c r="K4572">
        <v>6.15</v>
      </c>
      <c r="L4572">
        <v>4.95</v>
      </c>
      <c r="M4572">
        <v>51</v>
      </c>
      <c r="N4572">
        <f>LOG(M4572/100,2)+3</f>
        <v>2.0285691521967708</v>
      </c>
      <c r="O4572">
        <f>INDEX(lehmad!B$2:B$412,MATCH(klypsid!$B4572,lehmad!$A$2:$A$412,0))</f>
        <v>38836</v>
      </c>
      <c r="P4572">
        <f>INDEX(lehmad!D$2:D$412,MATCH(klypsid!$B4572,lehmad!$A$2:$A$412,0))</f>
        <v>120</v>
      </c>
      <c r="Q4572">
        <f>INDEX(lehmad!E$2:E$412,MATCH(klypsid!$B4572,lehmad!$A$2:$A$412,0))</f>
        <v>1</v>
      </c>
      <c r="R4572" t="str">
        <f>INDEX(lehmad!F$2:F$412,MATCH(klypsid!$B4572,lehmad!$A$2:$A$412,0))</f>
        <v>LANCELOT-ET</v>
      </c>
      <c r="S4572">
        <f>INDEX(lehmad!H$2:H$412,MATCH(klypsid!$B4572,lehmad!$A$2:$A$412,0))</f>
        <v>126</v>
      </c>
      <c r="T4572">
        <f>INDEX(lehmad!K$2:K$412,MATCH(klypsid!$B4572,lehmad!$A$2:$A$412,0))</f>
        <v>122</v>
      </c>
      <c r="U4572" s="4">
        <f t="shared" si="142"/>
        <v>18</v>
      </c>
      <c r="V4572">
        <f t="shared" si="143"/>
        <v>28</v>
      </c>
    </row>
    <row r="4573" spans="1:22" x14ac:dyDescent="0.25">
      <c r="A4573">
        <v>3970</v>
      </c>
      <c r="B4573" t="str">
        <f>"E"&amp;A4573</f>
        <v>E3970</v>
      </c>
      <c r="C4573" t="s">
        <v>110</v>
      </c>
      <c r="D4573">
        <v>1</v>
      </c>
      <c r="E4573">
        <f>IF(D4573&lt;4,D4573,4)</f>
        <v>1</v>
      </c>
      <c r="F4573" s="1">
        <v>39592</v>
      </c>
      <c r="G4573" s="1">
        <v>39600</v>
      </c>
      <c r="H4573" s="3">
        <f>G4573-F4573</f>
        <v>8</v>
      </c>
      <c r="I4573" s="3">
        <f>IF(H4573&lt;=60,1,IF(H4573&lt;=150,2,3))</f>
        <v>1</v>
      </c>
      <c r="J4573">
        <v>32.299999999999997</v>
      </c>
      <c r="K4573">
        <v>5.32</v>
      </c>
      <c r="L4573">
        <v>3.71</v>
      </c>
      <c r="M4573">
        <v>37</v>
      </c>
      <c r="N4573">
        <f>LOG(M4573/100,2)+3</f>
        <v>1.5655971758542251</v>
      </c>
      <c r="O4573">
        <f>INDEX(lehmad!B$2:B$412,MATCH(klypsid!$B4573,lehmad!$A$2:$A$412,0))</f>
        <v>38838</v>
      </c>
      <c r="P4573">
        <f>INDEX(lehmad!D$2:D$412,MATCH(klypsid!$B4573,lehmad!$A$2:$A$412,0))</f>
        <v>106</v>
      </c>
      <c r="Q4573">
        <f>INDEX(lehmad!E$2:E$412,MATCH(klypsid!$B4573,lehmad!$A$2:$A$412,0))</f>
        <v>0.875</v>
      </c>
      <c r="R4573" t="str">
        <f>INDEX(lehmad!F$2:F$412,MATCH(klypsid!$B4573,lehmad!$A$2:$A$412,0))</f>
        <v>RAMOS</v>
      </c>
      <c r="S4573">
        <f>INDEX(lehmad!H$2:H$412,MATCH(klypsid!$B4573,lehmad!$A$2:$A$412,0))</f>
        <v>113</v>
      </c>
      <c r="T4573">
        <f>INDEX(lehmad!K$2:K$412,MATCH(klypsid!$B4573,lehmad!$A$2:$A$412,0))</f>
        <v>127</v>
      </c>
      <c r="U4573" s="4">
        <f t="shared" si="142"/>
        <v>1</v>
      </c>
      <c r="V4573">
        <f t="shared" si="143"/>
        <v>8</v>
      </c>
    </row>
    <row r="4574" spans="1:22" x14ac:dyDescent="0.25">
      <c r="A4574">
        <v>3970</v>
      </c>
      <c r="B4574" t="str">
        <f>"E"&amp;A4574</f>
        <v>E3970</v>
      </c>
      <c r="C4574" t="s">
        <v>110</v>
      </c>
      <c r="D4574">
        <v>1</v>
      </c>
      <c r="E4574">
        <f>IF(D4574&lt;4,D4574,4)</f>
        <v>1</v>
      </c>
      <c r="F4574" s="1">
        <v>39592</v>
      </c>
      <c r="G4574" s="1">
        <v>39631</v>
      </c>
      <c r="H4574" s="3">
        <f>G4574-F4574</f>
        <v>39</v>
      </c>
      <c r="I4574" s="3">
        <f>IF(H4574&lt;=60,1,IF(H4574&lt;=150,2,3))</f>
        <v>1</v>
      </c>
      <c r="J4574">
        <v>40.299999999999997</v>
      </c>
      <c r="K4574">
        <v>4</v>
      </c>
      <c r="L4574">
        <v>3.23</v>
      </c>
      <c r="M4574">
        <v>14</v>
      </c>
      <c r="N4574">
        <f>LOG(M4574/100,2)+3</f>
        <v>0.16349873228287937</v>
      </c>
      <c r="O4574">
        <f>INDEX(lehmad!B$2:B$412,MATCH(klypsid!$B4574,lehmad!$A$2:$A$412,0))</f>
        <v>38838</v>
      </c>
      <c r="P4574">
        <f>INDEX(lehmad!D$2:D$412,MATCH(klypsid!$B4574,lehmad!$A$2:$A$412,0))</f>
        <v>106</v>
      </c>
      <c r="Q4574">
        <f>INDEX(lehmad!E$2:E$412,MATCH(klypsid!$B4574,lehmad!$A$2:$A$412,0))</f>
        <v>0.875</v>
      </c>
      <c r="R4574" t="str">
        <f>INDEX(lehmad!F$2:F$412,MATCH(klypsid!$B4574,lehmad!$A$2:$A$412,0))</f>
        <v>RAMOS</v>
      </c>
      <c r="S4574">
        <f>INDEX(lehmad!H$2:H$412,MATCH(klypsid!$B4574,lehmad!$A$2:$A$412,0))</f>
        <v>113</v>
      </c>
      <c r="T4574">
        <f>INDEX(lehmad!K$2:K$412,MATCH(klypsid!$B4574,lehmad!$A$2:$A$412,0))</f>
        <v>127</v>
      </c>
      <c r="U4574" s="4">
        <f t="shared" si="142"/>
        <v>2</v>
      </c>
      <c r="V4574">
        <f t="shared" si="143"/>
        <v>31</v>
      </c>
    </row>
    <row r="4575" spans="1:22" x14ac:dyDescent="0.25">
      <c r="A4575">
        <v>3970</v>
      </c>
      <c r="B4575" t="str">
        <f>"E"&amp;A4575</f>
        <v>E3970</v>
      </c>
      <c r="C4575" t="s">
        <v>110</v>
      </c>
      <c r="D4575">
        <v>1</v>
      </c>
      <c r="E4575">
        <f>IF(D4575&lt;4,D4575,4)</f>
        <v>1</v>
      </c>
      <c r="F4575" s="1">
        <v>39592</v>
      </c>
      <c r="G4575" s="1">
        <v>39663</v>
      </c>
      <c r="H4575" s="3">
        <f>G4575-F4575</f>
        <v>71</v>
      </c>
      <c r="I4575" s="3">
        <f>IF(H4575&lt;=60,1,IF(H4575&lt;=150,2,3))</f>
        <v>2</v>
      </c>
      <c r="J4575">
        <v>35.6</v>
      </c>
      <c r="K4575">
        <v>4.63</v>
      </c>
      <c r="L4575">
        <v>3.34</v>
      </c>
      <c r="M4575">
        <v>25</v>
      </c>
      <c r="N4575">
        <f>LOG(M4575/100,2)+3</f>
        <v>1</v>
      </c>
      <c r="O4575">
        <f>INDEX(lehmad!B$2:B$412,MATCH(klypsid!$B4575,lehmad!$A$2:$A$412,0))</f>
        <v>38838</v>
      </c>
      <c r="P4575">
        <f>INDEX(lehmad!D$2:D$412,MATCH(klypsid!$B4575,lehmad!$A$2:$A$412,0))</f>
        <v>106</v>
      </c>
      <c r="Q4575">
        <f>INDEX(lehmad!E$2:E$412,MATCH(klypsid!$B4575,lehmad!$A$2:$A$412,0))</f>
        <v>0.875</v>
      </c>
      <c r="R4575" t="str">
        <f>INDEX(lehmad!F$2:F$412,MATCH(klypsid!$B4575,lehmad!$A$2:$A$412,0))</f>
        <v>RAMOS</v>
      </c>
      <c r="S4575">
        <f>INDEX(lehmad!H$2:H$412,MATCH(klypsid!$B4575,lehmad!$A$2:$A$412,0))</f>
        <v>113</v>
      </c>
      <c r="T4575">
        <f>INDEX(lehmad!K$2:K$412,MATCH(klypsid!$B4575,lehmad!$A$2:$A$412,0))</f>
        <v>127</v>
      </c>
      <c r="U4575" s="4">
        <f t="shared" si="142"/>
        <v>3</v>
      </c>
      <c r="V4575">
        <f t="shared" si="143"/>
        <v>32</v>
      </c>
    </row>
    <row r="4576" spans="1:22" x14ac:dyDescent="0.25">
      <c r="A4576">
        <v>3970</v>
      </c>
      <c r="B4576" t="str">
        <f>"E"&amp;A4576</f>
        <v>E3970</v>
      </c>
      <c r="C4576" t="s">
        <v>110</v>
      </c>
      <c r="D4576">
        <v>1</v>
      </c>
      <c r="E4576">
        <f>IF(D4576&lt;4,D4576,4)</f>
        <v>1</v>
      </c>
      <c r="F4576" s="1">
        <v>39592</v>
      </c>
      <c r="G4576" s="1">
        <v>39693</v>
      </c>
      <c r="H4576" s="3">
        <f>G4576-F4576</f>
        <v>101</v>
      </c>
      <c r="I4576" s="3">
        <f>IF(H4576&lt;=60,1,IF(H4576&lt;=150,2,3))</f>
        <v>2</v>
      </c>
      <c r="J4576">
        <v>29.2</v>
      </c>
      <c r="K4576">
        <v>4.0999999999999996</v>
      </c>
      <c r="L4576">
        <v>3.87</v>
      </c>
      <c r="M4576">
        <v>23</v>
      </c>
      <c r="N4576">
        <f>LOG(M4576/100,2)+3</f>
        <v>0.87970576628228825</v>
      </c>
      <c r="O4576">
        <f>INDEX(lehmad!B$2:B$412,MATCH(klypsid!$B4576,lehmad!$A$2:$A$412,0))</f>
        <v>38838</v>
      </c>
      <c r="P4576">
        <f>INDEX(lehmad!D$2:D$412,MATCH(klypsid!$B4576,lehmad!$A$2:$A$412,0))</f>
        <v>106</v>
      </c>
      <c r="Q4576">
        <f>INDEX(lehmad!E$2:E$412,MATCH(klypsid!$B4576,lehmad!$A$2:$A$412,0))</f>
        <v>0.875</v>
      </c>
      <c r="R4576" t="str">
        <f>INDEX(lehmad!F$2:F$412,MATCH(klypsid!$B4576,lehmad!$A$2:$A$412,0))</f>
        <v>RAMOS</v>
      </c>
      <c r="S4576">
        <f>INDEX(lehmad!H$2:H$412,MATCH(klypsid!$B4576,lehmad!$A$2:$A$412,0))</f>
        <v>113</v>
      </c>
      <c r="T4576">
        <f>INDEX(lehmad!K$2:K$412,MATCH(klypsid!$B4576,lehmad!$A$2:$A$412,0))</f>
        <v>127</v>
      </c>
      <c r="U4576" s="4">
        <f t="shared" si="142"/>
        <v>4</v>
      </c>
      <c r="V4576">
        <f t="shared" si="143"/>
        <v>30</v>
      </c>
    </row>
    <row r="4577" spans="1:22" x14ac:dyDescent="0.25">
      <c r="A4577">
        <v>3970</v>
      </c>
      <c r="B4577" t="str">
        <f>"E"&amp;A4577</f>
        <v>E3970</v>
      </c>
      <c r="C4577" t="s">
        <v>110</v>
      </c>
      <c r="D4577">
        <v>1</v>
      </c>
      <c r="E4577">
        <f>IF(D4577&lt;4,D4577,4)</f>
        <v>1</v>
      </c>
      <c r="F4577" s="1">
        <v>39592</v>
      </c>
      <c r="G4577" s="1">
        <v>39722</v>
      </c>
      <c r="H4577" s="3">
        <f>G4577-F4577</f>
        <v>130</v>
      </c>
      <c r="I4577" s="3">
        <f>IF(H4577&lt;=60,1,IF(H4577&lt;=150,2,3))</f>
        <v>2</v>
      </c>
      <c r="J4577">
        <v>29.9</v>
      </c>
      <c r="K4577">
        <v>4.0999999999999996</v>
      </c>
      <c r="L4577">
        <v>3.96</v>
      </c>
      <c r="M4577">
        <v>48</v>
      </c>
      <c r="N4577">
        <f>LOG(M4577/100,2)+3</f>
        <v>1.9411063109464315</v>
      </c>
      <c r="O4577">
        <f>INDEX(lehmad!B$2:B$412,MATCH(klypsid!$B4577,lehmad!$A$2:$A$412,0))</f>
        <v>38838</v>
      </c>
      <c r="P4577">
        <f>INDEX(lehmad!D$2:D$412,MATCH(klypsid!$B4577,lehmad!$A$2:$A$412,0))</f>
        <v>106</v>
      </c>
      <c r="Q4577">
        <f>INDEX(lehmad!E$2:E$412,MATCH(klypsid!$B4577,lehmad!$A$2:$A$412,0))</f>
        <v>0.875</v>
      </c>
      <c r="R4577" t="str">
        <f>INDEX(lehmad!F$2:F$412,MATCH(klypsid!$B4577,lehmad!$A$2:$A$412,0))</f>
        <v>RAMOS</v>
      </c>
      <c r="S4577">
        <f>INDEX(lehmad!H$2:H$412,MATCH(klypsid!$B4577,lehmad!$A$2:$A$412,0))</f>
        <v>113</v>
      </c>
      <c r="T4577">
        <f>INDEX(lehmad!K$2:K$412,MATCH(klypsid!$B4577,lehmad!$A$2:$A$412,0))</f>
        <v>127</v>
      </c>
      <c r="U4577" s="4">
        <f t="shared" si="142"/>
        <v>5</v>
      </c>
      <c r="V4577">
        <f t="shared" si="143"/>
        <v>29</v>
      </c>
    </row>
    <row r="4578" spans="1:22" x14ac:dyDescent="0.25">
      <c r="A4578">
        <v>3970</v>
      </c>
      <c r="B4578" t="str">
        <f>"E"&amp;A4578</f>
        <v>E3970</v>
      </c>
      <c r="C4578" t="s">
        <v>110</v>
      </c>
      <c r="D4578">
        <v>1</v>
      </c>
      <c r="E4578">
        <f>IF(D4578&lt;4,D4578,4)</f>
        <v>1</v>
      </c>
      <c r="F4578" s="1">
        <v>39592</v>
      </c>
      <c r="G4578" s="1">
        <v>39754</v>
      </c>
      <c r="H4578" s="3">
        <f>G4578-F4578</f>
        <v>162</v>
      </c>
      <c r="I4578" s="3">
        <f>IF(H4578&lt;=60,1,IF(H4578&lt;=150,2,3))</f>
        <v>3</v>
      </c>
      <c r="J4578">
        <v>35.299999999999997</v>
      </c>
      <c r="K4578">
        <v>3.45</v>
      </c>
      <c r="L4578">
        <v>3.78</v>
      </c>
      <c r="M4578">
        <v>32</v>
      </c>
      <c r="N4578">
        <f>LOG(M4578/100,2)+3</f>
        <v>1.3561438102252752</v>
      </c>
      <c r="O4578">
        <f>INDEX(lehmad!B$2:B$412,MATCH(klypsid!$B4578,lehmad!$A$2:$A$412,0))</f>
        <v>38838</v>
      </c>
      <c r="P4578">
        <f>INDEX(lehmad!D$2:D$412,MATCH(klypsid!$B4578,lehmad!$A$2:$A$412,0))</f>
        <v>106</v>
      </c>
      <c r="Q4578">
        <f>INDEX(lehmad!E$2:E$412,MATCH(klypsid!$B4578,lehmad!$A$2:$A$412,0))</f>
        <v>0.875</v>
      </c>
      <c r="R4578" t="str">
        <f>INDEX(lehmad!F$2:F$412,MATCH(klypsid!$B4578,lehmad!$A$2:$A$412,0))</f>
        <v>RAMOS</v>
      </c>
      <c r="S4578">
        <f>INDEX(lehmad!H$2:H$412,MATCH(klypsid!$B4578,lehmad!$A$2:$A$412,0))</f>
        <v>113</v>
      </c>
      <c r="T4578">
        <f>INDEX(lehmad!K$2:K$412,MATCH(klypsid!$B4578,lehmad!$A$2:$A$412,0))</f>
        <v>127</v>
      </c>
      <c r="U4578" s="4">
        <f t="shared" si="142"/>
        <v>6</v>
      </c>
      <c r="V4578">
        <f t="shared" si="143"/>
        <v>32</v>
      </c>
    </row>
    <row r="4579" spans="1:22" x14ac:dyDescent="0.25">
      <c r="A4579">
        <v>3970</v>
      </c>
      <c r="B4579" t="str">
        <f>"E"&amp;A4579</f>
        <v>E3970</v>
      </c>
      <c r="C4579" t="s">
        <v>110</v>
      </c>
      <c r="D4579">
        <v>1</v>
      </c>
      <c r="E4579">
        <f>IF(D4579&lt;4,D4579,4)</f>
        <v>1</v>
      </c>
      <c r="F4579" s="1">
        <v>39592</v>
      </c>
      <c r="G4579" s="1">
        <v>39783</v>
      </c>
      <c r="H4579" s="3">
        <f>G4579-F4579</f>
        <v>191</v>
      </c>
      <c r="I4579" s="3">
        <f>IF(H4579&lt;=60,1,IF(H4579&lt;=150,2,3))</f>
        <v>3</v>
      </c>
      <c r="J4579">
        <v>31.2</v>
      </c>
      <c r="K4579">
        <v>4.42</v>
      </c>
      <c r="L4579">
        <v>3.67</v>
      </c>
      <c r="M4579">
        <v>24</v>
      </c>
      <c r="N4579">
        <f>LOG(M4579/100,2)+3</f>
        <v>0.94110631094643127</v>
      </c>
      <c r="O4579">
        <f>INDEX(lehmad!B$2:B$412,MATCH(klypsid!$B4579,lehmad!$A$2:$A$412,0))</f>
        <v>38838</v>
      </c>
      <c r="P4579">
        <f>INDEX(lehmad!D$2:D$412,MATCH(klypsid!$B4579,lehmad!$A$2:$A$412,0))</f>
        <v>106</v>
      </c>
      <c r="Q4579">
        <f>INDEX(lehmad!E$2:E$412,MATCH(klypsid!$B4579,lehmad!$A$2:$A$412,0))</f>
        <v>0.875</v>
      </c>
      <c r="R4579" t="str">
        <f>INDEX(lehmad!F$2:F$412,MATCH(klypsid!$B4579,lehmad!$A$2:$A$412,0))</f>
        <v>RAMOS</v>
      </c>
      <c r="S4579">
        <f>INDEX(lehmad!H$2:H$412,MATCH(klypsid!$B4579,lehmad!$A$2:$A$412,0))</f>
        <v>113</v>
      </c>
      <c r="T4579">
        <f>INDEX(lehmad!K$2:K$412,MATCH(klypsid!$B4579,lehmad!$A$2:$A$412,0))</f>
        <v>127</v>
      </c>
      <c r="U4579" s="4">
        <f t="shared" si="142"/>
        <v>7</v>
      </c>
      <c r="V4579">
        <f t="shared" si="143"/>
        <v>29</v>
      </c>
    </row>
    <row r="4580" spans="1:22" x14ac:dyDescent="0.25">
      <c r="A4580">
        <v>3970</v>
      </c>
      <c r="B4580" t="str">
        <f>"E"&amp;A4580</f>
        <v>E3970</v>
      </c>
      <c r="C4580" t="s">
        <v>110</v>
      </c>
      <c r="D4580">
        <v>1</v>
      </c>
      <c r="E4580">
        <f>IF(D4580&lt;4,D4580,4)</f>
        <v>1</v>
      </c>
      <c r="F4580" s="1">
        <v>39592</v>
      </c>
      <c r="G4580" s="1">
        <v>39817</v>
      </c>
      <c r="H4580" s="3">
        <f>G4580-F4580</f>
        <v>225</v>
      </c>
      <c r="I4580" s="3">
        <f>IF(H4580&lt;=60,1,IF(H4580&lt;=150,2,3))</f>
        <v>3</v>
      </c>
      <c r="J4580">
        <v>25.4</v>
      </c>
      <c r="K4580">
        <v>5.27</v>
      </c>
      <c r="L4580">
        <v>3.91</v>
      </c>
      <c r="M4580">
        <v>31</v>
      </c>
      <c r="N4580">
        <f>LOG(M4580/100,2)+3</f>
        <v>1.3103401206121505</v>
      </c>
      <c r="O4580">
        <f>INDEX(lehmad!B$2:B$412,MATCH(klypsid!$B4580,lehmad!$A$2:$A$412,0))</f>
        <v>38838</v>
      </c>
      <c r="P4580">
        <f>INDEX(lehmad!D$2:D$412,MATCH(klypsid!$B4580,lehmad!$A$2:$A$412,0))</f>
        <v>106</v>
      </c>
      <c r="Q4580">
        <f>INDEX(lehmad!E$2:E$412,MATCH(klypsid!$B4580,lehmad!$A$2:$A$412,0))</f>
        <v>0.875</v>
      </c>
      <c r="R4580" t="str">
        <f>INDEX(lehmad!F$2:F$412,MATCH(klypsid!$B4580,lehmad!$A$2:$A$412,0))</f>
        <v>RAMOS</v>
      </c>
      <c r="S4580">
        <f>INDEX(lehmad!H$2:H$412,MATCH(klypsid!$B4580,lehmad!$A$2:$A$412,0))</f>
        <v>113</v>
      </c>
      <c r="T4580">
        <f>INDEX(lehmad!K$2:K$412,MATCH(klypsid!$B4580,lehmad!$A$2:$A$412,0))</f>
        <v>127</v>
      </c>
      <c r="U4580" s="4">
        <f t="shared" si="142"/>
        <v>8</v>
      </c>
      <c r="V4580">
        <f t="shared" si="143"/>
        <v>34</v>
      </c>
    </row>
    <row r="4581" spans="1:22" x14ac:dyDescent="0.25">
      <c r="A4581">
        <v>3970</v>
      </c>
      <c r="B4581" t="str">
        <f>"E"&amp;A4581</f>
        <v>E3970</v>
      </c>
      <c r="C4581" t="s">
        <v>110</v>
      </c>
      <c r="D4581">
        <v>1</v>
      </c>
      <c r="E4581">
        <f>IF(D4581&lt;4,D4581,4)</f>
        <v>1</v>
      </c>
      <c r="F4581" s="1">
        <v>39592</v>
      </c>
      <c r="G4581" s="1">
        <v>39845</v>
      </c>
      <c r="H4581" s="3">
        <f>G4581-F4581</f>
        <v>253</v>
      </c>
      <c r="I4581" s="3">
        <f>IF(H4581&lt;=60,1,IF(H4581&lt;=150,2,3))</f>
        <v>3</v>
      </c>
      <c r="J4581">
        <v>23.3</v>
      </c>
      <c r="K4581">
        <v>5.45</v>
      </c>
      <c r="L4581">
        <v>4.0599999999999996</v>
      </c>
      <c r="M4581">
        <v>42</v>
      </c>
      <c r="N4581">
        <f>LOG(M4581/100,2)+3</f>
        <v>1.7484612330040357</v>
      </c>
      <c r="O4581">
        <f>INDEX(lehmad!B$2:B$412,MATCH(klypsid!$B4581,lehmad!$A$2:$A$412,0))</f>
        <v>38838</v>
      </c>
      <c r="P4581">
        <f>INDEX(lehmad!D$2:D$412,MATCH(klypsid!$B4581,lehmad!$A$2:$A$412,0))</f>
        <v>106</v>
      </c>
      <c r="Q4581">
        <f>INDEX(lehmad!E$2:E$412,MATCH(klypsid!$B4581,lehmad!$A$2:$A$412,0))</f>
        <v>0.875</v>
      </c>
      <c r="R4581" t="str">
        <f>INDEX(lehmad!F$2:F$412,MATCH(klypsid!$B4581,lehmad!$A$2:$A$412,0))</f>
        <v>RAMOS</v>
      </c>
      <c r="S4581">
        <f>INDEX(lehmad!H$2:H$412,MATCH(klypsid!$B4581,lehmad!$A$2:$A$412,0))</f>
        <v>113</v>
      </c>
      <c r="T4581">
        <f>INDEX(lehmad!K$2:K$412,MATCH(klypsid!$B4581,lehmad!$A$2:$A$412,0))</f>
        <v>127</v>
      </c>
      <c r="U4581" s="4">
        <f t="shared" si="142"/>
        <v>9</v>
      </c>
      <c r="V4581">
        <f t="shared" si="143"/>
        <v>28</v>
      </c>
    </row>
    <row r="4582" spans="1:22" x14ac:dyDescent="0.25">
      <c r="A4582">
        <v>3970</v>
      </c>
      <c r="B4582" t="str">
        <f>"E"&amp;A4582</f>
        <v>E3970</v>
      </c>
      <c r="C4582" t="s">
        <v>110</v>
      </c>
      <c r="D4582">
        <v>1</v>
      </c>
      <c r="E4582">
        <f>IF(D4582&lt;4,D4582,4)</f>
        <v>1</v>
      </c>
      <c r="F4582" s="1">
        <v>39592</v>
      </c>
      <c r="G4582" s="1">
        <v>39875</v>
      </c>
      <c r="H4582" s="3">
        <f>G4582-F4582</f>
        <v>283</v>
      </c>
      <c r="I4582" s="3">
        <f>IF(H4582&lt;=60,1,IF(H4582&lt;=150,2,3))</f>
        <v>3</v>
      </c>
      <c r="J4582">
        <v>16.2</v>
      </c>
      <c r="K4582">
        <v>4.67</v>
      </c>
      <c r="L4582">
        <v>3.8</v>
      </c>
      <c r="M4582">
        <v>46</v>
      </c>
      <c r="N4582">
        <f>LOG(M4582/100,2)+3</f>
        <v>1.8797057662822882</v>
      </c>
      <c r="O4582">
        <f>INDEX(lehmad!B$2:B$412,MATCH(klypsid!$B4582,lehmad!$A$2:$A$412,0))</f>
        <v>38838</v>
      </c>
      <c r="P4582">
        <f>INDEX(lehmad!D$2:D$412,MATCH(klypsid!$B4582,lehmad!$A$2:$A$412,0))</f>
        <v>106</v>
      </c>
      <c r="Q4582">
        <f>INDEX(lehmad!E$2:E$412,MATCH(klypsid!$B4582,lehmad!$A$2:$A$412,0))</f>
        <v>0.875</v>
      </c>
      <c r="R4582" t="str">
        <f>INDEX(lehmad!F$2:F$412,MATCH(klypsid!$B4582,lehmad!$A$2:$A$412,0))</f>
        <v>RAMOS</v>
      </c>
      <c r="S4582">
        <f>INDEX(lehmad!H$2:H$412,MATCH(klypsid!$B4582,lehmad!$A$2:$A$412,0))</f>
        <v>113</v>
      </c>
      <c r="T4582">
        <f>INDEX(lehmad!K$2:K$412,MATCH(klypsid!$B4582,lehmad!$A$2:$A$412,0))</f>
        <v>127</v>
      </c>
      <c r="U4582" s="4">
        <f t="shared" si="142"/>
        <v>10</v>
      </c>
      <c r="V4582">
        <f t="shared" si="143"/>
        <v>30</v>
      </c>
    </row>
    <row r="4583" spans="1:22" x14ac:dyDescent="0.25">
      <c r="A4583">
        <v>3970</v>
      </c>
      <c r="B4583" t="str">
        <f>"E"&amp;A4583</f>
        <v>E3970</v>
      </c>
      <c r="C4583" t="s">
        <v>110</v>
      </c>
      <c r="D4583">
        <v>2</v>
      </c>
      <c r="E4583">
        <f>IF(D4583&lt;4,D4583,4)</f>
        <v>2</v>
      </c>
      <c r="F4583" s="1">
        <v>39960</v>
      </c>
      <c r="G4583" s="1">
        <v>39972</v>
      </c>
      <c r="H4583" s="3">
        <f>G4583-F4583</f>
        <v>12</v>
      </c>
      <c r="I4583" s="3">
        <f>IF(H4583&lt;=60,1,IF(H4583&lt;=150,2,3))</f>
        <v>1</v>
      </c>
      <c r="J4583">
        <v>39.5</v>
      </c>
      <c r="K4583">
        <v>5.31</v>
      </c>
      <c r="L4583">
        <v>3.48</v>
      </c>
      <c r="M4583">
        <v>46</v>
      </c>
      <c r="N4583">
        <f>LOG(M4583/100,2)+3</f>
        <v>1.8797057662822882</v>
      </c>
      <c r="O4583">
        <f>INDEX(lehmad!B$2:B$412,MATCH(klypsid!$B4583,lehmad!$A$2:$A$412,0))</f>
        <v>38838</v>
      </c>
      <c r="P4583">
        <f>INDEX(lehmad!D$2:D$412,MATCH(klypsid!$B4583,lehmad!$A$2:$A$412,0))</f>
        <v>106</v>
      </c>
      <c r="Q4583">
        <f>INDEX(lehmad!E$2:E$412,MATCH(klypsid!$B4583,lehmad!$A$2:$A$412,0))</f>
        <v>0.875</v>
      </c>
      <c r="R4583" t="str">
        <f>INDEX(lehmad!F$2:F$412,MATCH(klypsid!$B4583,lehmad!$A$2:$A$412,0))</f>
        <v>RAMOS</v>
      </c>
      <c r="S4583">
        <f>INDEX(lehmad!H$2:H$412,MATCH(klypsid!$B4583,lehmad!$A$2:$A$412,0))</f>
        <v>113</v>
      </c>
      <c r="T4583">
        <f>INDEX(lehmad!K$2:K$412,MATCH(klypsid!$B4583,lehmad!$A$2:$A$412,0))</f>
        <v>127</v>
      </c>
      <c r="U4583" s="4">
        <f t="shared" si="142"/>
        <v>1</v>
      </c>
      <c r="V4583">
        <f t="shared" si="143"/>
        <v>12</v>
      </c>
    </row>
    <row r="4584" spans="1:22" x14ac:dyDescent="0.25">
      <c r="A4584">
        <v>3970</v>
      </c>
      <c r="B4584" t="str">
        <f>"E"&amp;A4584</f>
        <v>E3970</v>
      </c>
      <c r="C4584" t="s">
        <v>110</v>
      </c>
      <c r="D4584">
        <v>2</v>
      </c>
      <c r="E4584">
        <f>IF(D4584&lt;4,D4584,4)</f>
        <v>2</v>
      </c>
      <c r="F4584" s="1">
        <v>39960</v>
      </c>
      <c r="G4584" s="1">
        <v>40007</v>
      </c>
      <c r="H4584" s="3">
        <f>G4584-F4584</f>
        <v>47</v>
      </c>
      <c r="I4584" s="3">
        <f>IF(H4584&lt;=60,1,IF(H4584&lt;=150,2,3))</f>
        <v>1</v>
      </c>
      <c r="J4584">
        <v>49.1</v>
      </c>
      <c r="K4584">
        <v>3.44</v>
      </c>
      <c r="L4584">
        <v>3.25</v>
      </c>
      <c r="M4584">
        <v>21</v>
      </c>
      <c r="N4584">
        <f>LOG(M4584/100,2)+3</f>
        <v>0.74846123300403544</v>
      </c>
      <c r="O4584">
        <f>INDEX(lehmad!B$2:B$412,MATCH(klypsid!$B4584,lehmad!$A$2:$A$412,0))</f>
        <v>38838</v>
      </c>
      <c r="P4584">
        <f>INDEX(lehmad!D$2:D$412,MATCH(klypsid!$B4584,lehmad!$A$2:$A$412,0))</f>
        <v>106</v>
      </c>
      <c r="Q4584">
        <f>INDEX(lehmad!E$2:E$412,MATCH(klypsid!$B4584,lehmad!$A$2:$A$412,0))</f>
        <v>0.875</v>
      </c>
      <c r="R4584" t="str">
        <f>INDEX(lehmad!F$2:F$412,MATCH(klypsid!$B4584,lehmad!$A$2:$A$412,0))</f>
        <v>RAMOS</v>
      </c>
      <c r="S4584">
        <f>INDEX(lehmad!H$2:H$412,MATCH(klypsid!$B4584,lehmad!$A$2:$A$412,0))</f>
        <v>113</v>
      </c>
      <c r="T4584">
        <f>INDEX(lehmad!K$2:K$412,MATCH(klypsid!$B4584,lehmad!$A$2:$A$412,0))</f>
        <v>127</v>
      </c>
      <c r="U4584" s="4">
        <f t="shared" si="142"/>
        <v>2</v>
      </c>
      <c r="V4584">
        <f t="shared" si="143"/>
        <v>35</v>
      </c>
    </row>
    <row r="4585" spans="1:22" x14ac:dyDescent="0.25">
      <c r="A4585">
        <v>3970</v>
      </c>
      <c r="B4585" t="str">
        <f>"E"&amp;A4585</f>
        <v>E3970</v>
      </c>
      <c r="C4585" t="s">
        <v>110</v>
      </c>
      <c r="D4585">
        <v>2</v>
      </c>
      <c r="E4585">
        <f>IF(D4585&lt;4,D4585,4)</f>
        <v>2</v>
      </c>
      <c r="F4585" s="1">
        <v>39960</v>
      </c>
      <c r="G4585" s="1">
        <v>40037</v>
      </c>
      <c r="H4585" s="3">
        <f>G4585-F4585</f>
        <v>77</v>
      </c>
      <c r="I4585" s="3">
        <f>IF(H4585&lt;=60,1,IF(H4585&lt;=150,2,3))</f>
        <v>2</v>
      </c>
      <c r="J4585">
        <v>36.1</v>
      </c>
      <c r="K4585">
        <v>4.6500000000000004</v>
      </c>
      <c r="L4585">
        <v>3.24</v>
      </c>
      <c r="M4585">
        <v>29</v>
      </c>
      <c r="N4585">
        <f>LOG(M4585/100,2)+3</f>
        <v>1.2141248053528473</v>
      </c>
      <c r="O4585">
        <f>INDEX(lehmad!B$2:B$412,MATCH(klypsid!$B4585,lehmad!$A$2:$A$412,0))</f>
        <v>38838</v>
      </c>
      <c r="P4585">
        <f>INDEX(lehmad!D$2:D$412,MATCH(klypsid!$B4585,lehmad!$A$2:$A$412,0))</f>
        <v>106</v>
      </c>
      <c r="Q4585">
        <f>INDEX(lehmad!E$2:E$412,MATCH(klypsid!$B4585,lehmad!$A$2:$A$412,0))</f>
        <v>0.875</v>
      </c>
      <c r="R4585" t="str">
        <f>INDEX(lehmad!F$2:F$412,MATCH(klypsid!$B4585,lehmad!$A$2:$A$412,0))</f>
        <v>RAMOS</v>
      </c>
      <c r="S4585">
        <f>INDEX(lehmad!H$2:H$412,MATCH(klypsid!$B4585,lehmad!$A$2:$A$412,0))</f>
        <v>113</v>
      </c>
      <c r="T4585">
        <f>INDEX(lehmad!K$2:K$412,MATCH(klypsid!$B4585,lehmad!$A$2:$A$412,0))</f>
        <v>127</v>
      </c>
      <c r="U4585" s="4">
        <f t="shared" si="142"/>
        <v>3</v>
      </c>
      <c r="V4585">
        <f t="shared" si="143"/>
        <v>30</v>
      </c>
    </row>
    <row r="4586" spans="1:22" x14ac:dyDescent="0.25">
      <c r="A4586">
        <v>3970</v>
      </c>
      <c r="B4586" t="str">
        <f>"E"&amp;A4586</f>
        <v>E3970</v>
      </c>
      <c r="C4586" t="s">
        <v>110</v>
      </c>
      <c r="D4586">
        <v>2</v>
      </c>
      <c r="E4586">
        <f>IF(D4586&lt;4,D4586,4)</f>
        <v>2</v>
      </c>
      <c r="F4586" s="1">
        <v>39960</v>
      </c>
      <c r="G4586" s="1">
        <v>40066</v>
      </c>
      <c r="H4586" s="3">
        <f>G4586-F4586</f>
        <v>106</v>
      </c>
      <c r="I4586" s="3">
        <f>IF(H4586&lt;=60,1,IF(H4586&lt;=150,2,3))</f>
        <v>2</v>
      </c>
      <c r="J4586">
        <v>34.299999999999997</v>
      </c>
      <c r="K4586">
        <v>4.34</v>
      </c>
      <c r="L4586">
        <v>3.46</v>
      </c>
      <c r="M4586">
        <v>40</v>
      </c>
      <c r="N4586">
        <f>LOG(M4586/100,2)+3</f>
        <v>1.6780719051126378</v>
      </c>
      <c r="O4586">
        <f>INDEX(lehmad!B$2:B$412,MATCH(klypsid!$B4586,lehmad!$A$2:$A$412,0))</f>
        <v>38838</v>
      </c>
      <c r="P4586">
        <f>INDEX(lehmad!D$2:D$412,MATCH(klypsid!$B4586,lehmad!$A$2:$A$412,0))</f>
        <v>106</v>
      </c>
      <c r="Q4586">
        <f>INDEX(lehmad!E$2:E$412,MATCH(klypsid!$B4586,lehmad!$A$2:$A$412,0))</f>
        <v>0.875</v>
      </c>
      <c r="R4586" t="str">
        <f>INDEX(lehmad!F$2:F$412,MATCH(klypsid!$B4586,lehmad!$A$2:$A$412,0))</f>
        <v>RAMOS</v>
      </c>
      <c r="S4586">
        <f>INDEX(lehmad!H$2:H$412,MATCH(klypsid!$B4586,lehmad!$A$2:$A$412,0))</f>
        <v>113</v>
      </c>
      <c r="T4586">
        <f>INDEX(lehmad!K$2:K$412,MATCH(klypsid!$B4586,lehmad!$A$2:$A$412,0))</f>
        <v>127</v>
      </c>
      <c r="U4586" s="4">
        <f t="shared" si="142"/>
        <v>4</v>
      </c>
      <c r="V4586">
        <f t="shared" si="143"/>
        <v>29</v>
      </c>
    </row>
    <row r="4587" spans="1:22" x14ac:dyDescent="0.25">
      <c r="A4587">
        <v>3970</v>
      </c>
      <c r="B4587" t="str">
        <f>"E"&amp;A4587</f>
        <v>E3970</v>
      </c>
      <c r="C4587" t="s">
        <v>110</v>
      </c>
      <c r="D4587">
        <v>2</v>
      </c>
      <c r="E4587">
        <f>IF(D4587&lt;4,D4587,4)</f>
        <v>2</v>
      </c>
      <c r="F4587" s="1">
        <v>39960</v>
      </c>
      <c r="G4587" s="1">
        <v>40094</v>
      </c>
      <c r="H4587" s="3">
        <f>G4587-F4587</f>
        <v>134</v>
      </c>
      <c r="I4587" s="3">
        <f>IF(H4587&lt;=60,1,IF(H4587&lt;=150,2,3))</f>
        <v>2</v>
      </c>
      <c r="J4587">
        <v>33.4</v>
      </c>
      <c r="K4587">
        <v>4.6100000000000003</v>
      </c>
      <c r="L4587">
        <v>3.89</v>
      </c>
      <c r="M4587">
        <v>43</v>
      </c>
      <c r="N4587">
        <f>LOG(M4587/100,2)+3</f>
        <v>1.7824085649273731</v>
      </c>
      <c r="O4587">
        <f>INDEX(lehmad!B$2:B$412,MATCH(klypsid!$B4587,lehmad!$A$2:$A$412,0))</f>
        <v>38838</v>
      </c>
      <c r="P4587">
        <f>INDEX(lehmad!D$2:D$412,MATCH(klypsid!$B4587,lehmad!$A$2:$A$412,0))</f>
        <v>106</v>
      </c>
      <c r="Q4587">
        <f>INDEX(lehmad!E$2:E$412,MATCH(klypsid!$B4587,lehmad!$A$2:$A$412,0))</f>
        <v>0.875</v>
      </c>
      <c r="R4587" t="str">
        <f>INDEX(lehmad!F$2:F$412,MATCH(klypsid!$B4587,lehmad!$A$2:$A$412,0))</f>
        <v>RAMOS</v>
      </c>
      <c r="S4587">
        <f>INDEX(lehmad!H$2:H$412,MATCH(klypsid!$B4587,lehmad!$A$2:$A$412,0))</f>
        <v>113</v>
      </c>
      <c r="T4587">
        <f>INDEX(lehmad!K$2:K$412,MATCH(klypsid!$B4587,lehmad!$A$2:$A$412,0))</f>
        <v>127</v>
      </c>
      <c r="U4587" s="4">
        <f t="shared" si="142"/>
        <v>5</v>
      </c>
      <c r="V4587">
        <f t="shared" si="143"/>
        <v>28</v>
      </c>
    </row>
    <row r="4588" spans="1:22" x14ac:dyDescent="0.25">
      <c r="A4588">
        <v>3970</v>
      </c>
      <c r="B4588" t="str">
        <f>"E"&amp;A4588</f>
        <v>E3970</v>
      </c>
      <c r="C4588" t="s">
        <v>110</v>
      </c>
      <c r="D4588">
        <v>2</v>
      </c>
      <c r="E4588">
        <f>IF(D4588&lt;4,D4588,4)</f>
        <v>2</v>
      </c>
      <c r="F4588" s="1">
        <v>39960</v>
      </c>
      <c r="G4588" s="1">
        <v>40125</v>
      </c>
      <c r="H4588" s="3">
        <f>G4588-F4588</f>
        <v>165</v>
      </c>
      <c r="I4588" s="3">
        <f>IF(H4588&lt;=60,1,IF(H4588&lt;=150,2,3))</f>
        <v>3</v>
      </c>
      <c r="J4588">
        <v>32.5</v>
      </c>
      <c r="K4588">
        <v>3.58</v>
      </c>
      <c r="L4588">
        <v>4.01</v>
      </c>
      <c r="M4588">
        <v>61</v>
      </c>
      <c r="N4588">
        <f>LOG(M4588/100,2)+3</f>
        <v>2.2868811477881614</v>
      </c>
      <c r="O4588">
        <f>INDEX(lehmad!B$2:B$412,MATCH(klypsid!$B4588,lehmad!$A$2:$A$412,0))</f>
        <v>38838</v>
      </c>
      <c r="P4588">
        <f>INDEX(lehmad!D$2:D$412,MATCH(klypsid!$B4588,lehmad!$A$2:$A$412,0))</f>
        <v>106</v>
      </c>
      <c r="Q4588">
        <f>INDEX(lehmad!E$2:E$412,MATCH(klypsid!$B4588,lehmad!$A$2:$A$412,0))</f>
        <v>0.875</v>
      </c>
      <c r="R4588" t="str">
        <f>INDEX(lehmad!F$2:F$412,MATCH(klypsid!$B4588,lehmad!$A$2:$A$412,0))</f>
        <v>RAMOS</v>
      </c>
      <c r="S4588">
        <f>INDEX(lehmad!H$2:H$412,MATCH(klypsid!$B4588,lehmad!$A$2:$A$412,0))</f>
        <v>113</v>
      </c>
      <c r="T4588">
        <f>INDEX(lehmad!K$2:K$412,MATCH(klypsid!$B4588,lehmad!$A$2:$A$412,0))</f>
        <v>127</v>
      </c>
      <c r="U4588" s="4">
        <f t="shared" si="142"/>
        <v>6</v>
      </c>
      <c r="V4588">
        <f t="shared" si="143"/>
        <v>31</v>
      </c>
    </row>
    <row r="4589" spans="1:22" x14ac:dyDescent="0.25">
      <c r="A4589">
        <v>3970</v>
      </c>
      <c r="B4589" t="str">
        <f>"E"&amp;A4589</f>
        <v>E3970</v>
      </c>
      <c r="C4589" t="s">
        <v>110</v>
      </c>
      <c r="D4589">
        <v>2</v>
      </c>
      <c r="E4589">
        <f>IF(D4589&lt;4,D4589,4)</f>
        <v>2</v>
      </c>
      <c r="F4589" s="1">
        <v>39960</v>
      </c>
      <c r="G4589" s="1">
        <v>40153</v>
      </c>
      <c r="H4589" s="3">
        <f>G4589-F4589</f>
        <v>193</v>
      </c>
      <c r="I4589" s="3">
        <f>IF(H4589&lt;=60,1,IF(H4589&lt;=150,2,3))</f>
        <v>3</v>
      </c>
      <c r="J4589">
        <v>30.4</v>
      </c>
      <c r="K4589">
        <v>5.43</v>
      </c>
      <c r="L4589">
        <v>3.85</v>
      </c>
      <c r="M4589">
        <v>48</v>
      </c>
      <c r="N4589">
        <f>LOG(M4589/100,2)+3</f>
        <v>1.9411063109464315</v>
      </c>
      <c r="O4589">
        <f>INDEX(lehmad!B$2:B$412,MATCH(klypsid!$B4589,lehmad!$A$2:$A$412,0))</f>
        <v>38838</v>
      </c>
      <c r="P4589">
        <f>INDEX(lehmad!D$2:D$412,MATCH(klypsid!$B4589,lehmad!$A$2:$A$412,0))</f>
        <v>106</v>
      </c>
      <c r="Q4589">
        <f>INDEX(lehmad!E$2:E$412,MATCH(klypsid!$B4589,lehmad!$A$2:$A$412,0))</f>
        <v>0.875</v>
      </c>
      <c r="R4589" t="str">
        <f>INDEX(lehmad!F$2:F$412,MATCH(klypsid!$B4589,lehmad!$A$2:$A$412,0))</f>
        <v>RAMOS</v>
      </c>
      <c r="S4589">
        <f>INDEX(lehmad!H$2:H$412,MATCH(klypsid!$B4589,lehmad!$A$2:$A$412,0))</f>
        <v>113</v>
      </c>
      <c r="T4589">
        <f>INDEX(lehmad!K$2:K$412,MATCH(klypsid!$B4589,lehmad!$A$2:$A$412,0))</f>
        <v>127</v>
      </c>
      <c r="U4589" s="4">
        <f t="shared" si="142"/>
        <v>7</v>
      </c>
      <c r="V4589">
        <f t="shared" si="143"/>
        <v>28</v>
      </c>
    </row>
    <row r="4590" spans="1:22" x14ac:dyDescent="0.25">
      <c r="A4590">
        <v>3970</v>
      </c>
      <c r="B4590" t="str">
        <f>"E"&amp;A4590</f>
        <v>E3970</v>
      </c>
      <c r="C4590" t="s">
        <v>110</v>
      </c>
      <c r="D4590">
        <v>2</v>
      </c>
      <c r="E4590">
        <f>IF(D4590&lt;4,D4590,4)</f>
        <v>2</v>
      </c>
      <c r="F4590" s="1">
        <v>39960</v>
      </c>
      <c r="G4590" s="1">
        <v>40186</v>
      </c>
      <c r="H4590" s="3">
        <f>G4590-F4590</f>
        <v>226</v>
      </c>
      <c r="I4590" s="3">
        <f>IF(H4590&lt;=60,1,IF(H4590&lt;=150,2,3))</f>
        <v>3</v>
      </c>
      <c r="J4590">
        <v>27.9</v>
      </c>
      <c r="K4590">
        <v>5.01</v>
      </c>
      <c r="L4590">
        <v>3.72</v>
      </c>
      <c r="M4590">
        <v>89</v>
      </c>
      <c r="N4590">
        <f>LOG(M4590/100,2)+3</f>
        <v>2.8318772411916733</v>
      </c>
      <c r="O4590">
        <f>INDEX(lehmad!B$2:B$412,MATCH(klypsid!$B4590,lehmad!$A$2:$A$412,0))</f>
        <v>38838</v>
      </c>
      <c r="P4590">
        <f>INDEX(lehmad!D$2:D$412,MATCH(klypsid!$B4590,lehmad!$A$2:$A$412,0))</f>
        <v>106</v>
      </c>
      <c r="Q4590">
        <f>INDEX(lehmad!E$2:E$412,MATCH(klypsid!$B4590,lehmad!$A$2:$A$412,0))</f>
        <v>0.875</v>
      </c>
      <c r="R4590" t="str">
        <f>INDEX(lehmad!F$2:F$412,MATCH(klypsid!$B4590,lehmad!$A$2:$A$412,0))</f>
        <v>RAMOS</v>
      </c>
      <c r="S4590">
        <f>INDEX(lehmad!H$2:H$412,MATCH(klypsid!$B4590,lehmad!$A$2:$A$412,0))</f>
        <v>113</v>
      </c>
      <c r="T4590">
        <f>INDEX(lehmad!K$2:K$412,MATCH(klypsid!$B4590,lehmad!$A$2:$A$412,0))</f>
        <v>127</v>
      </c>
      <c r="U4590" s="4">
        <f t="shared" si="142"/>
        <v>8</v>
      </c>
      <c r="V4590">
        <f t="shared" si="143"/>
        <v>33</v>
      </c>
    </row>
    <row r="4591" spans="1:22" x14ac:dyDescent="0.25">
      <c r="A4591">
        <v>3970</v>
      </c>
      <c r="B4591" t="str">
        <f>"E"&amp;A4591</f>
        <v>E3970</v>
      </c>
      <c r="C4591" t="s">
        <v>110</v>
      </c>
      <c r="D4591">
        <v>2</v>
      </c>
      <c r="E4591">
        <f>IF(D4591&lt;4,D4591,4)</f>
        <v>2</v>
      </c>
      <c r="F4591" s="1">
        <v>39960</v>
      </c>
      <c r="G4591" s="1">
        <v>40214</v>
      </c>
      <c r="H4591" s="3">
        <f>G4591-F4591</f>
        <v>254</v>
      </c>
      <c r="I4591" s="3">
        <f>IF(H4591&lt;=60,1,IF(H4591&lt;=150,2,3))</f>
        <v>3</v>
      </c>
      <c r="J4591">
        <v>25.1</v>
      </c>
      <c r="K4591">
        <v>5.36</v>
      </c>
      <c r="L4591">
        <v>3.85</v>
      </c>
      <c r="M4591">
        <v>39</v>
      </c>
      <c r="N4591">
        <f>LOG(M4591/100,2)+3</f>
        <v>1.6415460290875237</v>
      </c>
      <c r="O4591">
        <f>INDEX(lehmad!B$2:B$412,MATCH(klypsid!$B4591,lehmad!$A$2:$A$412,0))</f>
        <v>38838</v>
      </c>
      <c r="P4591">
        <f>INDEX(lehmad!D$2:D$412,MATCH(klypsid!$B4591,lehmad!$A$2:$A$412,0))</f>
        <v>106</v>
      </c>
      <c r="Q4591">
        <f>INDEX(lehmad!E$2:E$412,MATCH(klypsid!$B4591,lehmad!$A$2:$A$412,0))</f>
        <v>0.875</v>
      </c>
      <c r="R4591" t="str">
        <f>INDEX(lehmad!F$2:F$412,MATCH(klypsid!$B4591,lehmad!$A$2:$A$412,0))</f>
        <v>RAMOS</v>
      </c>
      <c r="S4591">
        <f>INDEX(lehmad!H$2:H$412,MATCH(klypsid!$B4591,lehmad!$A$2:$A$412,0))</f>
        <v>113</v>
      </c>
      <c r="T4591">
        <f>INDEX(lehmad!K$2:K$412,MATCH(klypsid!$B4591,lehmad!$A$2:$A$412,0))</f>
        <v>127</v>
      </c>
      <c r="U4591" s="4">
        <f t="shared" si="142"/>
        <v>9</v>
      </c>
      <c r="V4591">
        <f t="shared" si="143"/>
        <v>28</v>
      </c>
    </row>
    <row r="4592" spans="1:22" x14ac:dyDescent="0.25">
      <c r="A4592">
        <v>3970</v>
      </c>
      <c r="B4592" t="str">
        <f>"E"&amp;A4592</f>
        <v>E3970</v>
      </c>
      <c r="C4592" t="s">
        <v>110</v>
      </c>
      <c r="D4592">
        <v>2</v>
      </c>
      <c r="E4592">
        <f>IF(D4592&lt;4,D4592,4)</f>
        <v>2</v>
      </c>
      <c r="F4592" s="1">
        <v>39960</v>
      </c>
      <c r="G4592" s="1">
        <v>40242</v>
      </c>
      <c r="H4592" s="3">
        <f>G4592-F4592</f>
        <v>282</v>
      </c>
      <c r="I4592" s="3">
        <f>IF(H4592&lt;=60,1,IF(H4592&lt;=150,2,3))</f>
        <v>3</v>
      </c>
      <c r="J4592">
        <v>21.8</v>
      </c>
      <c r="K4592">
        <v>4.5599999999999996</v>
      </c>
      <c r="L4592">
        <v>4.07</v>
      </c>
      <c r="M4592">
        <v>40</v>
      </c>
      <c r="N4592">
        <f>LOG(M4592/100,2)+3</f>
        <v>1.6780719051126378</v>
      </c>
      <c r="O4592">
        <f>INDEX(lehmad!B$2:B$412,MATCH(klypsid!$B4592,lehmad!$A$2:$A$412,0))</f>
        <v>38838</v>
      </c>
      <c r="P4592">
        <f>INDEX(lehmad!D$2:D$412,MATCH(klypsid!$B4592,lehmad!$A$2:$A$412,0))</f>
        <v>106</v>
      </c>
      <c r="Q4592">
        <f>INDEX(lehmad!E$2:E$412,MATCH(klypsid!$B4592,lehmad!$A$2:$A$412,0))</f>
        <v>0.875</v>
      </c>
      <c r="R4592" t="str">
        <f>INDEX(lehmad!F$2:F$412,MATCH(klypsid!$B4592,lehmad!$A$2:$A$412,0))</f>
        <v>RAMOS</v>
      </c>
      <c r="S4592">
        <f>INDEX(lehmad!H$2:H$412,MATCH(klypsid!$B4592,lehmad!$A$2:$A$412,0))</f>
        <v>113</v>
      </c>
      <c r="T4592">
        <f>INDEX(lehmad!K$2:K$412,MATCH(klypsid!$B4592,lehmad!$A$2:$A$412,0))</f>
        <v>127</v>
      </c>
      <c r="U4592" s="4">
        <f t="shared" si="142"/>
        <v>10</v>
      </c>
      <c r="V4592">
        <f t="shared" si="143"/>
        <v>28</v>
      </c>
    </row>
    <row r="4593" spans="1:22" x14ac:dyDescent="0.25">
      <c r="A4593">
        <v>3970</v>
      </c>
      <c r="B4593" t="str">
        <f>"E"&amp;A4593</f>
        <v>E3970</v>
      </c>
      <c r="C4593" t="s">
        <v>110</v>
      </c>
      <c r="D4593">
        <v>3</v>
      </c>
      <c r="E4593">
        <f>IF(D4593&lt;4,D4593,4)</f>
        <v>3</v>
      </c>
      <c r="F4593" s="1">
        <v>40328</v>
      </c>
      <c r="G4593" s="1">
        <v>40371</v>
      </c>
      <c r="H4593" s="3">
        <f>G4593-F4593</f>
        <v>43</v>
      </c>
      <c r="I4593" s="3">
        <f>IF(H4593&lt;=60,1,IF(H4593&lt;=150,2,3))</f>
        <v>1</v>
      </c>
      <c r="J4593">
        <v>51.2</v>
      </c>
      <c r="K4593">
        <v>4.8099999999999996</v>
      </c>
      <c r="L4593">
        <v>2.93</v>
      </c>
      <c r="M4593">
        <v>11</v>
      </c>
      <c r="N4593">
        <f>LOG(M4593/100,2)+3</f>
        <v>-0.1844245711374275</v>
      </c>
      <c r="O4593">
        <f>INDEX(lehmad!B$2:B$412,MATCH(klypsid!$B4593,lehmad!$A$2:$A$412,0))</f>
        <v>38838</v>
      </c>
      <c r="P4593">
        <f>INDEX(lehmad!D$2:D$412,MATCH(klypsid!$B4593,lehmad!$A$2:$A$412,0))</f>
        <v>106</v>
      </c>
      <c r="Q4593">
        <f>INDEX(lehmad!E$2:E$412,MATCH(klypsid!$B4593,lehmad!$A$2:$A$412,0))</f>
        <v>0.875</v>
      </c>
      <c r="R4593" t="str">
        <f>INDEX(lehmad!F$2:F$412,MATCH(klypsid!$B4593,lehmad!$A$2:$A$412,0))</f>
        <v>RAMOS</v>
      </c>
      <c r="S4593">
        <f>INDEX(lehmad!H$2:H$412,MATCH(klypsid!$B4593,lehmad!$A$2:$A$412,0))</f>
        <v>113</v>
      </c>
      <c r="T4593">
        <f>INDEX(lehmad!K$2:K$412,MATCH(klypsid!$B4593,lehmad!$A$2:$A$412,0))</f>
        <v>127</v>
      </c>
      <c r="U4593" s="4">
        <f t="shared" si="142"/>
        <v>1</v>
      </c>
      <c r="V4593">
        <f t="shared" si="143"/>
        <v>43</v>
      </c>
    </row>
    <row r="4594" spans="1:22" x14ac:dyDescent="0.25">
      <c r="A4594">
        <v>3970</v>
      </c>
      <c r="B4594" t="str">
        <f>"E"&amp;A4594</f>
        <v>E3970</v>
      </c>
      <c r="C4594" t="s">
        <v>110</v>
      </c>
      <c r="D4594">
        <v>3</v>
      </c>
      <c r="E4594">
        <f>IF(D4594&lt;4,D4594,4)</f>
        <v>3</v>
      </c>
      <c r="F4594" s="1">
        <v>40328</v>
      </c>
      <c r="G4594" s="1">
        <v>40396</v>
      </c>
      <c r="H4594" s="3">
        <f>G4594-F4594</f>
        <v>68</v>
      </c>
      <c r="I4594" s="3">
        <f>IF(H4594&lt;=60,1,IF(H4594&lt;=150,2,3))</f>
        <v>2</v>
      </c>
      <c r="J4594">
        <v>47.5</v>
      </c>
      <c r="K4594">
        <v>3.81</v>
      </c>
      <c r="L4594">
        <v>3.11</v>
      </c>
      <c r="M4594">
        <v>14</v>
      </c>
      <c r="N4594">
        <f>LOG(M4594/100,2)+3</f>
        <v>0.16349873228287937</v>
      </c>
      <c r="O4594">
        <f>INDEX(lehmad!B$2:B$412,MATCH(klypsid!$B4594,lehmad!$A$2:$A$412,0))</f>
        <v>38838</v>
      </c>
      <c r="P4594">
        <f>INDEX(lehmad!D$2:D$412,MATCH(klypsid!$B4594,lehmad!$A$2:$A$412,0))</f>
        <v>106</v>
      </c>
      <c r="Q4594">
        <f>INDEX(lehmad!E$2:E$412,MATCH(klypsid!$B4594,lehmad!$A$2:$A$412,0))</f>
        <v>0.875</v>
      </c>
      <c r="R4594" t="str">
        <f>INDEX(lehmad!F$2:F$412,MATCH(klypsid!$B4594,lehmad!$A$2:$A$412,0))</f>
        <v>RAMOS</v>
      </c>
      <c r="S4594">
        <f>INDEX(lehmad!H$2:H$412,MATCH(klypsid!$B4594,lehmad!$A$2:$A$412,0))</f>
        <v>113</v>
      </c>
      <c r="T4594">
        <f>INDEX(lehmad!K$2:K$412,MATCH(klypsid!$B4594,lehmad!$A$2:$A$412,0))</f>
        <v>127</v>
      </c>
      <c r="U4594" s="4">
        <f t="shared" si="142"/>
        <v>2</v>
      </c>
      <c r="V4594">
        <f t="shared" si="143"/>
        <v>25</v>
      </c>
    </row>
    <row r="4595" spans="1:22" x14ac:dyDescent="0.25">
      <c r="A4595">
        <v>3970</v>
      </c>
      <c r="B4595" t="str">
        <f>"E"&amp;A4595</f>
        <v>E3970</v>
      </c>
      <c r="C4595" t="s">
        <v>110</v>
      </c>
      <c r="D4595">
        <v>3</v>
      </c>
      <c r="E4595">
        <f>IF(D4595&lt;4,D4595,4)</f>
        <v>3</v>
      </c>
      <c r="F4595" s="1">
        <v>40328</v>
      </c>
      <c r="G4595" s="1">
        <v>40434</v>
      </c>
      <c r="H4595" s="3">
        <f>G4595-F4595</f>
        <v>106</v>
      </c>
      <c r="I4595" s="3">
        <f>IF(H4595&lt;=60,1,IF(H4595&lt;=150,2,3))</f>
        <v>2</v>
      </c>
      <c r="J4595">
        <v>36.9</v>
      </c>
      <c r="K4595">
        <v>4.76</v>
      </c>
      <c r="L4595">
        <v>3.47</v>
      </c>
      <c r="M4595">
        <v>78</v>
      </c>
      <c r="N4595">
        <f>LOG(M4595/100,2)+3</f>
        <v>2.6415460290875235</v>
      </c>
      <c r="O4595">
        <f>INDEX(lehmad!B$2:B$412,MATCH(klypsid!$B4595,lehmad!$A$2:$A$412,0))</f>
        <v>38838</v>
      </c>
      <c r="P4595">
        <f>INDEX(lehmad!D$2:D$412,MATCH(klypsid!$B4595,lehmad!$A$2:$A$412,0))</f>
        <v>106</v>
      </c>
      <c r="Q4595">
        <f>INDEX(lehmad!E$2:E$412,MATCH(klypsid!$B4595,lehmad!$A$2:$A$412,0))</f>
        <v>0.875</v>
      </c>
      <c r="R4595" t="str">
        <f>INDEX(lehmad!F$2:F$412,MATCH(klypsid!$B4595,lehmad!$A$2:$A$412,0))</f>
        <v>RAMOS</v>
      </c>
      <c r="S4595">
        <f>INDEX(lehmad!H$2:H$412,MATCH(klypsid!$B4595,lehmad!$A$2:$A$412,0))</f>
        <v>113</v>
      </c>
      <c r="T4595">
        <f>INDEX(lehmad!K$2:K$412,MATCH(klypsid!$B4595,lehmad!$A$2:$A$412,0))</f>
        <v>127</v>
      </c>
      <c r="U4595" s="4">
        <f t="shared" si="142"/>
        <v>3</v>
      </c>
      <c r="V4595">
        <f t="shared" si="143"/>
        <v>38</v>
      </c>
    </row>
    <row r="4596" spans="1:22" x14ac:dyDescent="0.25">
      <c r="A4596">
        <v>3970</v>
      </c>
      <c r="B4596" t="str">
        <f>"E"&amp;A4596</f>
        <v>E3970</v>
      </c>
      <c r="C4596" t="s">
        <v>110</v>
      </c>
      <c r="D4596">
        <v>3</v>
      </c>
      <c r="E4596">
        <f>IF(D4596&lt;4,D4596,4)</f>
        <v>3</v>
      </c>
      <c r="F4596" s="1">
        <v>40328</v>
      </c>
      <c r="G4596" s="1">
        <v>40462</v>
      </c>
      <c r="H4596" s="3">
        <f>G4596-F4596</f>
        <v>134</v>
      </c>
      <c r="I4596" s="3">
        <f>IF(H4596&lt;=60,1,IF(H4596&lt;=150,2,3))</f>
        <v>2</v>
      </c>
      <c r="J4596">
        <v>41.7</v>
      </c>
      <c r="K4596">
        <v>3.7</v>
      </c>
      <c r="L4596">
        <v>3.83</v>
      </c>
      <c r="M4596">
        <v>42</v>
      </c>
      <c r="N4596">
        <f>LOG(M4596/100,2)+3</f>
        <v>1.7484612330040357</v>
      </c>
      <c r="O4596">
        <f>INDEX(lehmad!B$2:B$412,MATCH(klypsid!$B4596,lehmad!$A$2:$A$412,0))</f>
        <v>38838</v>
      </c>
      <c r="P4596">
        <f>INDEX(lehmad!D$2:D$412,MATCH(klypsid!$B4596,lehmad!$A$2:$A$412,0))</f>
        <v>106</v>
      </c>
      <c r="Q4596">
        <f>INDEX(lehmad!E$2:E$412,MATCH(klypsid!$B4596,lehmad!$A$2:$A$412,0))</f>
        <v>0.875</v>
      </c>
      <c r="R4596" t="str">
        <f>INDEX(lehmad!F$2:F$412,MATCH(klypsid!$B4596,lehmad!$A$2:$A$412,0))</f>
        <v>RAMOS</v>
      </c>
      <c r="S4596">
        <f>INDEX(lehmad!H$2:H$412,MATCH(klypsid!$B4596,lehmad!$A$2:$A$412,0))</f>
        <v>113</v>
      </c>
      <c r="T4596">
        <f>INDEX(lehmad!K$2:K$412,MATCH(klypsid!$B4596,lehmad!$A$2:$A$412,0))</f>
        <v>127</v>
      </c>
      <c r="U4596" s="4">
        <f t="shared" si="142"/>
        <v>4</v>
      </c>
      <c r="V4596">
        <f t="shared" si="143"/>
        <v>28</v>
      </c>
    </row>
    <row r="4597" spans="1:22" x14ac:dyDescent="0.25">
      <c r="A4597">
        <v>3970</v>
      </c>
      <c r="B4597" t="str">
        <f>"E"&amp;A4597</f>
        <v>E3970</v>
      </c>
      <c r="C4597" t="s">
        <v>110</v>
      </c>
      <c r="D4597">
        <v>3</v>
      </c>
      <c r="E4597">
        <f>IF(D4597&lt;4,D4597,4)</f>
        <v>3</v>
      </c>
      <c r="F4597" s="1">
        <v>40328</v>
      </c>
      <c r="G4597" s="1">
        <v>40493</v>
      </c>
      <c r="H4597" s="3">
        <f>G4597-F4597</f>
        <v>165</v>
      </c>
      <c r="I4597" s="3">
        <f>IF(H4597&lt;=60,1,IF(H4597&lt;=150,2,3))</f>
        <v>3</v>
      </c>
      <c r="J4597">
        <v>34.6</v>
      </c>
      <c r="K4597">
        <v>5.31</v>
      </c>
      <c r="L4597">
        <v>3.69</v>
      </c>
      <c r="M4597">
        <v>15</v>
      </c>
      <c r="N4597">
        <f>LOG(M4597/100,2)+3</f>
        <v>0.26303440583379389</v>
      </c>
      <c r="O4597">
        <f>INDEX(lehmad!B$2:B$412,MATCH(klypsid!$B4597,lehmad!$A$2:$A$412,0))</f>
        <v>38838</v>
      </c>
      <c r="P4597">
        <f>INDEX(lehmad!D$2:D$412,MATCH(klypsid!$B4597,lehmad!$A$2:$A$412,0))</f>
        <v>106</v>
      </c>
      <c r="Q4597">
        <f>INDEX(lehmad!E$2:E$412,MATCH(klypsid!$B4597,lehmad!$A$2:$A$412,0))</f>
        <v>0.875</v>
      </c>
      <c r="R4597" t="str">
        <f>INDEX(lehmad!F$2:F$412,MATCH(klypsid!$B4597,lehmad!$A$2:$A$412,0))</f>
        <v>RAMOS</v>
      </c>
      <c r="S4597">
        <f>INDEX(lehmad!H$2:H$412,MATCH(klypsid!$B4597,lehmad!$A$2:$A$412,0))</f>
        <v>113</v>
      </c>
      <c r="T4597">
        <f>INDEX(lehmad!K$2:K$412,MATCH(klypsid!$B4597,lehmad!$A$2:$A$412,0))</f>
        <v>127</v>
      </c>
      <c r="U4597" s="4">
        <f t="shared" si="142"/>
        <v>5</v>
      </c>
      <c r="V4597">
        <f t="shared" si="143"/>
        <v>31</v>
      </c>
    </row>
    <row r="4598" spans="1:22" x14ac:dyDescent="0.25">
      <c r="A4598">
        <v>3970</v>
      </c>
      <c r="B4598" t="str">
        <f>"E"&amp;A4598</f>
        <v>E3970</v>
      </c>
      <c r="C4598" t="s">
        <v>110</v>
      </c>
      <c r="D4598">
        <v>3</v>
      </c>
      <c r="E4598">
        <f>IF(D4598&lt;4,D4598,4)</f>
        <v>3</v>
      </c>
      <c r="F4598" s="1">
        <v>40328</v>
      </c>
      <c r="G4598" s="1">
        <v>40521</v>
      </c>
      <c r="H4598" s="3">
        <f>G4598-F4598</f>
        <v>193</v>
      </c>
      <c r="I4598" s="3">
        <f>IF(H4598&lt;=60,1,IF(H4598&lt;=150,2,3))</f>
        <v>3</v>
      </c>
      <c r="J4598">
        <v>31.9</v>
      </c>
      <c r="K4598">
        <v>6.58</v>
      </c>
      <c r="L4598">
        <v>3.85</v>
      </c>
      <c r="M4598">
        <v>27</v>
      </c>
      <c r="N4598">
        <f>LOG(M4598/100,2)+3</f>
        <v>1.1110313123887439</v>
      </c>
      <c r="O4598">
        <f>INDEX(lehmad!B$2:B$412,MATCH(klypsid!$B4598,lehmad!$A$2:$A$412,0))</f>
        <v>38838</v>
      </c>
      <c r="P4598">
        <f>INDEX(lehmad!D$2:D$412,MATCH(klypsid!$B4598,lehmad!$A$2:$A$412,0))</f>
        <v>106</v>
      </c>
      <c r="Q4598">
        <f>INDEX(lehmad!E$2:E$412,MATCH(klypsid!$B4598,lehmad!$A$2:$A$412,0))</f>
        <v>0.875</v>
      </c>
      <c r="R4598" t="str">
        <f>INDEX(lehmad!F$2:F$412,MATCH(klypsid!$B4598,lehmad!$A$2:$A$412,0))</f>
        <v>RAMOS</v>
      </c>
      <c r="S4598">
        <f>INDEX(lehmad!H$2:H$412,MATCH(klypsid!$B4598,lehmad!$A$2:$A$412,0))</f>
        <v>113</v>
      </c>
      <c r="T4598">
        <f>INDEX(lehmad!K$2:K$412,MATCH(klypsid!$B4598,lehmad!$A$2:$A$412,0))</f>
        <v>127</v>
      </c>
      <c r="U4598" s="4">
        <f t="shared" si="142"/>
        <v>6</v>
      </c>
      <c r="V4598">
        <f t="shared" si="143"/>
        <v>28</v>
      </c>
    </row>
    <row r="4599" spans="1:22" x14ac:dyDescent="0.25">
      <c r="A4599">
        <v>3970</v>
      </c>
      <c r="B4599" t="str">
        <f>"E"&amp;A4599</f>
        <v>E3970</v>
      </c>
      <c r="C4599" t="s">
        <v>110</v>
      </c>
      <c r="D4599">
        <v>3</v>
      </c>
      <c r="E4599">
        <f>IF(D4599&lt;4,D4599,4)</f>
        <v>3</v>
      </c>
      <c r="F4599" s="1">
        <v>40328</v>
      </c>
      <c r="G4599" s="1">
        <v>40556</v>
      </c>
      <c r="H4599" s="3">
        <f>G4599-F4599</f>
        <v>228</v>
      </c>
      <c r="I4599" s="3">
        <f>IF(H4599&lt;=60,1,IF(H4599&lt;=150,2,3))</f>
        <v>3</v>
      </c>
      <c r="J4599">
        <v>31.6</v>
      </c>
      <c r="K4599">
        <v>5.19</v>
      </c>
      <c r="L4599">
        <v>3.82</v>
      </c>
      <c r="M4599">
        <v>29</v>
      </c>
      <c r="N4599">
        <f>LOG(M4599/100,2)+3</f>
        <v>1.2141248053528473</v>
      </c>
      <c r="O4599">
        <f>INDEX(lehmad!B$2:B$412,MATCH(klypsid!$B4599,lehmad!$A$2:$A$412,0))</f>
        <v>38838</v>
      </c>
      <c r="P4599">
        <f>INDEX(lehmad!D$2:D$412,MATCH(klypsid!$B4599,lehmad!$A$2:$A$412,0))</f>
        <v>106</v>
      </c>
      <c r="Q4599">
        <f>INDEX(lehmad!E$2:E$412,MATCH(klypsid!$B4599,lehmad!$A$2:$A$412,0))</f>
        <v>0.875</v>
      </c>
      <c r="R4599" t="str">
        <f>INDEX(lehmad!F$2:F$412,MATCH(klypsid!$B4599,lehmad!$A$2:$A$412,0))</f>
        <v>RAMOS</v>
      </c>
      <c r="S4599">
        <f>INDEX(lehmad!H$2:H$412,MATCH(klypsid!$B4599,lehmad!$A$2:$A$412,0))</f>
        <v>113</v>
      </c>
      <c r="T4599">
        <f>INDEX(lehmad!K$2:K$412,MATCH(klypsid!$B4599,lehmad!$A$2:$A$412,0))</f>
        <v>127</v>
      </c>
      <c r="U4599" s="4">
        <f t="shared" si="142"/>
        <v>7</v>
      </c>
      <c r="V4599">
        <f t="shared" si="143"/>
        <v>35</v>
      </c>
    </row>
    <row r="4600" spans="1:22" x14ac:dyDescent="0.25">
      <c r="A4600">
        <v>3973</v>
      </c>
      <c r="B4600" t="str">
        <f>"E"&amp;A4600</f>
        <v>E3973</v>
      </c>
      <c r="C4600" t="s">
        <v>54</v>
      </c>
      <c r="D4600">
        <v>1</v>
      </c>
      <c r="E4600">
        <f>IF(D4600&lt;4,D4600,4)</f>
        <v>1</v>
      </c>
      <c r="F4600" s="1">
        <v>39554</v>
      </c>
      <c r="G4600" s="1">
        <v>39572</v>
      </c>
      <c r="H4600" s="3">
        <f>G4600-F4600</f>
        <v>18</v>
      </c>
      <c r="I4600" s="3">
        <f>IF(H4600&lt;=60,1,IF(H4600&lt;=150,2,3))</f>
        <v>1</v>
      </c>
      <c r="J4600">
        <v>37.9</v>
      </c>
      <c r="K4600">
        <v>4.29</v>
      </c>
      <c r="L4600">
        <v>3.07</v>
      </c>
      <c r="M4600">
        <v>50</v>
      </c>
      <c r="N4600">
        <f>LOG(M4600/100,2)+3</f>
        <v>2</v>
      </c>
      <c r="O4600">
        <f>INDEX(lehmad!B$2:B$412,MATCH(klypsid!$B4600,lehmad!$A$2:$A$412,0))</f>
        <v>38840</v>
      </c>
      <c r="P4600">
        <f>INDEX(lehmad!D$2:D$412,MATCH(klypsid!$B4600,lehmad!$A$2:$A$412,0))</f>
        <v>116</v>
      </c>
      <c r="Q4600">
        <f>INDEX(lehmad!E$2:E$412,MATCH(klypsid!$B4600,lehmad!$A$2:$A$412,0))</f>
        <v>0.90700000000000003</v>
      </c>
      <c r="R4600" t="str">
        <f>INDEX(lehmad!F$2:F$412,MATCH(klypsid!$B4600,lehmad!$A$2:$A$412,0))</f>
        <v>DYNASTY-ET</v>
      </c>
      <c r="S4600">
        <f>INDEX(lehmad!H$2:H$412,MATCH(klypsid!$B4600,lehmad!$A$2:$A$412,0))</f>
        <v>124</v>
      </c>
      <c r="T4600">
        <f>INDEX(lehmad!K$2:K$412,MATCH(klypsid!$B4600,lehmad!$A$2:$A$412,0))</f>
        <v>108</v>
      </c>
      <c r="U4600" s="4">
        <f t="shared" si="142"/>
        <v>1</v>
      </c>
      <c r="V4600">
        <f t="shared" si="143"/>
        <v>18</v>
      </c>
    </row>
    <row r="4601" spans="1:22" x14ac:dyDescent="0.25">
      <c r="A4601">
        <v>3973</v>
      </c>
      <c r="B4601" t="str">
        <f>"E"&amp;A4601</f>
        <v>E3973</v>
      </c>
      <c r="C4601" t="s">
        <v>54</v>
      </c>
      <c r="D4601">
        <v>1</v>
      </c>
      <c r="E4601">
        <f>IF(D4601&lt;4,D4601,4)</f>
        <v>1</v>
      </c>
      <c r="F4601" s="1">
        <v>39554</v>
      </c>
      <c r="G4601" s="1">
        <v>39600</v>
      </c>
      <c r="H4601" s="3">
        <f>G4601-F4601</f>
        <v>46</v>
      </c>
      <c r="I4601" s="3">
        <f>IF(H4601&lt;=60,1,IF(H4601&lt;=150,2,3))</f>
        <v>1</v>
      </c>
      <c r="J4601">
        <v>49.3</v>
      </c>
      <c r="K4601">
        <v>2.63</v>
      </c>
      <c r="L4601">
        <v>2.67</v>
      </c>
      <c r="M4601">
        <v>64</v>
      </c>
      <c r="N4601">
        <f>LOG(M4601/100,2)+3</f>
        <v>2.3561438102252752</v>
      </c>
      <c r="O4601">
        <f>INDEX(lehmad!B$2:B$412,MATCH(klypsid!$B4601,lehmad!$A$2:$A$412,0))</f>
        <v>38840</v>
      </c>
      <c r="P4601">
        <f>INDEX(lehmad!D$2:D$412,MATCH(klypsid!$B4601,lehmad!$A$2:$A$412,0))</f>
        <v>116</v>
      </c>
      <c r="Q4601">
        <f>INDEX(lehmad!E$2:E$412,MATCH(klypsid!$B4601,lehmad!$A$2:$A$412,0))</f>
        <v>0.90700000000000003</v>
      </c>
      <c r="R4601" t="str">
        <f>INDEX(lehmad!F$2:F$412,MATCH(klypsid!$B4601,lehmad!$A$2:$A$412,0))</f>
        <v>DYNASTY-ET</v>
      </c>
      <c r="S4601">
        <f>INDEX(lehmad!H$2:H$412,MATCH(klypsid!$B4601,lehmad!$A$2:$A$412,0))</f>
        <v>124</v>
      </c>
      <c r="T4601">
        <f>INDEX(lehmad!K$2:K$412,MATCH(klypsid!$B4601,lehmad!$A$2:$A$412,0))</f>
        <v>108</v>
      </c>
      <c r="U4601" s="4">
        <f t="shared" si="142"/>
        <v>2</v>
      </c>
      <c r="V4601">
        <f t="shared" si="143"/>
        <v>28</v>
      </c>
    </row>
    <row r="4602" spans="1:22" x14ac:dyDescent="0.25">
      <c r="A4602">
        <v>3973</v>
      </c>
      <c r="B4602" t="str">
        <f>"E"&amp;A4602</f>
        <v>E3973</v>
      </c>
      <c r="C4602" t="s">
        <v>54</v>
      </c>
      <c r="D4602">
        <v>1</v>
      </c>
      <c r="E4602">
        <f>IF(D4602&lt;4,D4602,4)</f>
        <v>1</v>
      </c>
      <c r="F4602" s="1">
        <v>39554</v>
      </c>
      <c r="G4602" s="1">
        <v>39631</v>
      </c>
      <c r="H4602" s="3">
        <f>G4602-F4602</f>
        <v>77</v>
      </c>
      <c r="I4602" s="3">
        <f>IF(H4602&lt;=60,1,IF(H4602&lt;=150,2,3))</f>
        <v>2</v>
      </c>
      <c r="J4602">
        <v>51.9</v>
      </c>
      <c r="K4602">
        <v>2.29</v>
      </c>
      <c r="L4602">
        <v>2.97</v>
      </c>
      <c r="M4602">
        <v>42</v>
      </c>
      <c r="N4602">
        <f>LOG(M4602/100,2)+3</f>
        <v>1.7484612330040357</v>
      </c>
      <c r="O4602">
        <f>INDEX(lehmad!B$2:B$412,MATCH(klypsid!$B4602,lehmad!$A$2:$A$412,0))</f>
        <v>38840</v>
      </c>
      <c r="P4602">
        <f>INDEX(lehmad!D$2:D$412,MATCH(klypsid!$B4602,lehmad!$A$2:$A$412,0))</f>
        <v>116</v>
      </c>
      <c r="Q4602">
        <f>INDEX(lehmad!E$2:E$412,MATCH(klypsid!$B4602,lehmad!$A$2:$A$412,0))</f>
        <v>0.90700000000000003</v>
      </c>
      <c r="R4602" t="str">
        <f>INDEX(lehmad!F$2:F$412,MATCH(klypsid!$B4602,lehmad!$A$2:$A$412,0))</f>
        <v>DYNASTY-ET</v>
      </c>
      <c r="S4602">
        <f>INDEX(lehmad!H$2:H$412,MATCH(klypsid!$B4602,lehmad!$A$2:$A$412,0))</f>
        <v>124</v>
      </c>
      <c r="T4602">
        <f>INDEX(lehmad!K$2:K$412,MATCH(klypsid!$B4602,lehmad!$A$2:$A$412,0))</f>
        <v>108</v>
      </c>
      <c r="U4602" s="4">
        <f t="shared" si="142"/>
        <v>3</v>
      </c>
      <c r="V4602">
        <f t="shared" si="143"/>
        <v>31</v>
      </c>
    </row>
    <row r="4603" spans="1:22" x14ac:dyDescent="0.25">
      <c r="A4603">
        <v>3973</v>
      </c>
      <c r="B4603" t="str">
        <f>"E"&amp;A4603</f>
        <v>E3973</v>
      </c>
      <c r="C4603" t="s">
        <v>54</v>
      </c>
      <c r="D4603">
        <v>1</v>
      </c>
      <c r="E4603">
        <f>IF(D4603&lt;4,D4603,4)</f>
        <v>1</v>
      </c>
      <c r="F4603" s="1">
        <v>39554</v>
      </c>
      <c r="G4603" s="1">
        <v>39663</v>
      </c>
      <c r="H4603" s="3">
        <f>G4603-F4603</f>
        <v>109</v>
      </c>
      <c r="I4603" s="3">
        <f>IF(H4603&lt;=60,1,IF(H4603&lt;=150,2,3))</f>
        <v>2</v>
      </c>
      <c r="J4603">
        <v>44.9</v>
      </c>
      <c r="K4603">
        <v>2.61</v>
      </c>
      <c r="L4603">
        <v>3.35</v>
      </c>
      <c r="M4603">
        <v>81</v>
      </c>
      <c r="N4603">
        <f>LOG(M4603/100,2)+3</f>
        <v>2.6959938131098999</v>
      </c>
      <c r="O4603">
        <f>INDEX(lehmad!B$2:B$412,MATCH(klypsid!$B4603,lehmad!$A$2:$A$412,0))</f>
        <v>38840</v>
      </c>
      <c r="P4603">
        <f>INDEX(lehmad!D$2:D$412,MATCH(klypsid!$B4603,lehmad!$A$2:$A$412,0))</f>
        <v>116</v>
      </c>
      <c r="Q4603">
        <f>INDEX(lehmad!E$2:E$412,MATCH(klypsid!$B4603,lehmad!$A$2:$A$412,0))</f>
        <v>0.90700000000000003</v>
      </c>
      <c r="R4603" t="str">
        <f>INDEX(lehmad!F$2:F$412,MATCH(klypsid!$B4603,lehmad!$A$2:$A$412,0))</f>
        <v>DYNASTY-ET</v>
      </c>
      <c r="S4603">
        <f>INDEX(lehmad!H$2:H$412,MATCH(klypsid!$B4603,lehmad!$A$2:$A$412,0))</f>
        <v>124</v>
      </c>
      <c r="T4603">
        <f>INDEX(lehmad!K$2:K$412,MATCH(klypsid!$B4603,lehmad!$A$2:$A$412,0))</f>
        <v>108</v>
      </c>
      <c r="U4603" s="4">
        <f t="shared" si="142"/>
        <v>4</v>
      </c>
      <c r="V4603">
        <f t="shared" si="143"/>
        <v>32</v>
      </c>
    </row>
    <row r="4604" spans="1:22" x14ac:dyDescent="0.25">
      <c r="A4604">
        <v>3973</v>
      </c>
      <c r="B4604" t="str">
        <f>"E"&amp;A4604</f>
        <v>E3973</v>
      </c>
      <c r="C4604" t="s">
        <v>54</v>
      </c>
      <c r="D4604">
        <v>1</v>
      </c>
      <c r="E4604">
        <f>IF(D4604&lt;4,D4604,4)</f>
        <v>1</v>
      </c>
      <c r="F4604" s="1">
        <v>39554</v>
      </c>
      <c r="G4604" s="1">
        <v>39693</v>
      </c>
      <c r="H4604" s="3">
        <f>G4604-F4604</f>
        <v>139</v>
      </c>
      <c r="I4604" s="3">
        <f>IF(H4604&lt;=60,1,IF(H4604&lt;=150,2,3))</f>
        <v>2</v>
      </c>
      <c r="J4604">
        <v>48</v>
      </c>
      <c r="K4604">
        <v>2.77</v>
      </c>
      <c r="L4604">
        <v>3.49</v>
      </c>
      <c r="M4604">
        <v>46</v>
      </c>
      <c r="N4604">
        <f>LOG(M4604/100,2)+3</f>
        <v>1.8797057662822882</v>
      </c>
      <c r="O4604">
        <f>INDEX(lehmad!B$2:B$412,MATCH(klypsid!$B4604,lehmad!$A$2:$A$412,0))</f>
        <v>38840</v>
      </c>
      <c r="P4604">
        <f>INDEX(lehmad!D$2:D$412,MATCH(klypsid!$B4604,lehmad!$A$2:$A$412,0))</f>
        <v>116</v>
      </c>
      <c r="Q4604">
        <f>INDEX(lehmad!E$2:E$412,MATCH(klypsid!$B4604,lehmad!$A$2:$A$412,0))</f>
        <v>0.90700000000000003</v>
      </c>
      <c r="R4604" t="str">
        <f>INDEX(lehmad!F$2:F$412,MATCH(klypsid!$B4604,lehmad!$A$2:$A$412,0))</f>
        <v>DYNASTY-ET</v>
      </c>
      <c r="S4604">
        <f>INDEX(lehmad!H$2:H$412,MATCH(klypsid!$B4604,lehmad!$A$2:$A$412,0))</f>
        <v>124</v>
      </c>
      <c r="T4604">
        <f>INDEX(lehmad!K$2:K$412,MATCH(klypsid!$B4604,lehmad!$A$2:$A$412,0))</f>
        <v>108</v>
      </c>
      <c r="U4604" s="4">
        <f t="shared" si="142"/>
        <v>5</v>
      </c>
      <c r="V4604">
        <f t="shared" si="143"/>
        <v>30</v>
      </c>
    </row>
    <row r="4605" spans="1:22" x14ac:dyDescent="0.25">
      <c r="A4605">
        <v>3973</v>
      </c>
      <c r="B4605" t="str">
        <f>"E"&amp;A4605</f>
        <v>E3973</v>
      </c>
      <c r="C4605" t="s">
        <v>54</v>
      </c>
      <c r="D4605">
        <v>1</v>
      </c>
      <c r="E4605">
        <f>IF(D4605&lt;4,D4605,4)</f>
        <v>1</v>
      </c>
      <c r="F4605" s="1">
        <v>39554</v>
      </c>
      <c r="G4605" s="1">
        <v>39722</v>
      </c>
      <c r="H4605" s="3">
        <f>G4605-F4605</f>
        <v>168</v>
      </c>
      <c r="I4605" s="3">
        <f>IF(H4605&lt;=60,1,IF(H4605&lt;=150,2,3))</f>
        <v>3</v>
      </c>
      <c r="J4605">
        <v>39.1</v>
      </c>
      <c r="K4605">
        <v>2.67</v>
      </c>
      <c r="L4605">
        <v>3.78</v>
      </c>
      <c r="M4605">
        <v>67</v>
      </c>
      <c r="N4605">
        <f>LOG(M4605/100,2)+3</f>
        <v>2.4222330006830477</v>
      </c>
      <c r="O4605">
        <f>INDEX(lehmad!B$2:B$412,MATCH(klypsid!$B4605,lehmad!$A$2:$A$412,0))</f>
        <v>38840</v>
      </c>
      <c r="P4605">
        <f>INDEX(lehmad!D$2:D$412,MATCH(klypsid!$B4605,lehmad!$A$2:$A$412,0))</f>
        <v>116</v>
      </c>
      <c r="Q4605">
        <f>INDEX(lehmad!E$2:E$412,MATCH(klypsid!$B4605,lehmad!$A$2:$A$412,0))</f>
        <v>0.90700000000000003</v>
      </c>
      <c r="R4605" t="str">
        <f>INDEX(lehmad!F$2:F$412,MATCH(klypsid!$B4605,lehmad!$A$2:$A$412,0))</f>
        <v>DYNASTY-ET</v>
      </c>
      <c r="S4605">
        <f>INDEX(lehmad!H$2:H$412,MATCH(klypsid!$B4605,lehmad!$A$2:$A$412,0))</f>
        <v>124</v>
      </c>
      <c r="T4605">
        <f>INDEX(lehmad!K$2:K$412,MATCH(klypsid!$B4605,lehmad!$A$2:$A$412,0))</f>
        <v>108</v>
      </c>
      <c r="U4605" s="4">
        <f t="shared" si="142"/>
        <v>6</v>
      </c>
      <c r="V4605">
        <f t="shared" si="143"/>
        <v>29</v>
      </c>
    </row>
    <row r="4606" spans="1:22" x14ac:dyDescent="0.25">
      <c r="A4606">
        <v>3973</v>
      </c>
      <c r="B4606" t="str">
        <f>"E"&amp;A4606</f>
        <v>E3973</v>
      </c>
      <c r="C4606" t="s">
        <v>54</v>
      </c>
      <c r="D4606">
        <v>1</v>
      </c>
      <c r="E4606">
        <f>IF(D4606&lt;4,D4606,4)</f>
        <v>1</v>
      </c>
      <c r="F4606" s="1">
        <v>39554</v>
      </c>
      <c r="G4606" s="1">
        <v>39754</v>
      </c>
      <c r="H4606" s="3">
        <f>G4606-F4606</f>
        <v>200</v>
      </c>
      <c r="I4606" s="3">
        <f>IF(H4606&lt;=60,1,IF(H4606&lt;=150,2,3))</f>
        <v>3</v>
      </c>
      <c r="J4606">
        <v>32.6</v>
      </c>
      <c r="K4606">
        <v>3.02</v>
      </c>
      <c r="L4606">
        <v>3.66</v>
      </c>
      <c r="M4606">
        <v>118</v>
      </c>
      <c r="N4606">
        <f>LOG(M4606/100,2)+3</f>
        <v>3.2387868595871163</v>
      </c>
      <c r="O4606">
        <f>INDEX(lehmad!B$2:B$412,MATCH(klypsid!$B4606,lehmad!$A$2:$A$412,0))</f>
        <v>38840</v>
      </c>
      <c r="P4606">
        <f>INDEX(lehmad!D$2:D$412,MATCH(klypsid!$B4606,lehmad!$A$2:$A$412,0))</f>
        <v>116</v>
      </c>
      <c r="Q4606">
        <f>INDEX(lehmad!E$2:E$412,MATCH(klypsid!$B4606,lehmad!$A$2:$A$412,0))</f>
        <v>0.90700000000000003</v>
      </c>
      <c r="R4606" t="str">
        <f>INDEX(lehmad!F$2:F$412,MATCH(klypsid!$B4606,lehmad!$A$2:$A$412,0))</f>
        <v>DYNASTY-ET</v>
      </c>
      <c r="S4606">
        <f>INDEX(lehmad!H$2:H$412,MATCH(klypsid!$B4606,lehmad!$A$2:$A$412,0))</f>
        <v>124</v>
      </c>
      <c r="T4606">
        <f>INDEX(lehmad!K$2:K$412,MATCH(klypsid!$B4606,lehmad!$A$2:$A$412,0))</f>
        <v>108</v>
      </c>
      <c r="U4606" s="4">
        <f t="shared" si="142"/>
        <v>7</v>
      </c>
      <c r="V4606">
        <f t="shared" si="143"/>
        <v>32</v>
      </c>
    </row>
    <row r="4607" spans="1:22" x14ac:dyDescent="0.25">
      <c r="A4607">
        <v>3973</v>
      </c>
      <c r="B4607" t="str">
        <f>"E"&amp;A4607</f>
        <v>E3973</v>
      </c>
      <c r="C4607" t="s">
        <v>54</v>
      </c>
      <c r="D4607">
        <v>1</v>
      </c>
      <c r="E4607">
        <f>IF(D4607&lt;4,D4607,4)</f>
        <v>1</v>
      </c>
      <c r="F4607" s="1">
        <v>39554</v>
      </c>
      <c r="G4607" s="1">
        <v>39783</v>
      </c>
      <c r="H4607" s="3">
        <f>G4607-F4607</f>
        <v>229</v>
      </c>
      <c r="I4607" s="3">
        <f>IF(H4607&lt;=60,1,IF(H4607&lt;=150,2,3))</f>
        <v>3</v>
      </c>
      <c r="J4607">
        <v>30.9</v>
      </c>
      <c r="K4607">
        <v>2.64</v>
      </c>
      <c r="L4607">
        <v>3.8</v>
      </c>
      <c r="M4607">
        <v>54</v>
      </c>
      <c r="N4607">
        <f>LOG(M4607/100,2)+3</f>
        <v>2.1110313123887439</v>
      </c>
      <c r="O4607">
        <f>INDEX(lehmad!B$2:B$412,MATCH(klypsid!$B4607,lehmad!$A$2:$A$412,0))</f>
        <v>38840</v>
      </c>
      <c r="P4607">
        <f>INDEX(lehmad!D$2:D$412,MATCH(klypsid!$B4607,lehmad!$A$2:$A$412,0))</f>
        <v>116</v>
      </c>
      <c r="Q4607">
        <f>INDEX(lehmad!E$2:E$412,MATCH(klypsid!$B4607,lehmad!$A$2:$A$412,0))</f>
        <v>0.90700000000000003</v>
      </c>
      <c r="R4607" t="str">
        <f>INDEX(lehmad!F$2:F$412,MATCH(klypsid!$B4607,lehmad!$A$2:$A$412,0))</f>
        <v>DYNASTY-ET</v>
      </c>
      <c r="S4607">
        <f>INDEX(lehmad!H$2:H$412,MATCH(klypsid!$B4607,lehmad!$A$2:$A$412,0))</f>
        <v>124</v>
      </c>
      <c r="T4607">
        <f>INDEX(lehmad!K$2:K$412,MATCH(klypsid!$B4607,lehmad!$A$2:$A$412,0))</f>
        <v>108</v>
      </c>
      <c r="U4607" s="4">
        <f t="shared" si="142"/>
        <v>8</v>
      </c>
      <c r="V4607">
        <f t="shared" si="143"/>
        <v>29</v>
      </c>
    </row>
    <row r="4608" spans="1:22" x14ac:dyDescent="0.25">
      <c r="A4608">
        <v>3973</v>
      </c>
      <c r="B4608" t="str">
        <f>"E"&amp;A4608</f>
        <v>E3973</v>
      </c>
      <c r="C4608" t="s">
        <v>54</v>
      </c>
      <c r="D4608">
        <v>1</v>
      </c>
      <c r="E4608">
        <f>IF(D4608&lt;4,D4608,4)</f>
        <v>1</v>
      </c>
      <c r="F4608" s="1">
        <v>39554</v>
      </c>
      <c r="G4608" s="1">
        <v>39817</v>
      </c>
      <c r="H4608" s="3">
        <f>G4608-F4608</f>
        <v>263</v>
      </c>
      <c r="I4608" s="3">
        <f>IF(H4608&lt;=60,1,IF(H4608&lt;=150,2,3))</f>
        <v>3</v>
      </c>
      <c r="J4608">
        <v>38.6</v>
      </c>
      <c r="K4608">
        <v>2.04</v>
      </c>
      <c r="L4608">
        <v>3.57</v>
      </c>
      <c r="M4608">
        <v>53</v>
      </c>
      <c r="N4608">
        <f>LOG(M4608/100,2)+3</f>
        <v>2.0840642647884744</v>
      </c>
      <c r="O4608">
        <f>INDEX(lehmad!B$2:B$412,MATCH(klypsid!$B4608,lehmad!$A$2:$A$412,0))</f>
        <v>38840</v>
      </c>
      <c r="P4608">
        <f>INDEX(lehmad!D$2:D$412,MATCH(klypsid!$B4608,lehmad!$A$2:$A$412,0))</f>
        <v>116</v>
      </c>
      <c r="Q4608">
        <f>INDEX(lehmad!E$2:E$412,MATCH(klypsid!$B4608,lehmad!$A$2:$A$412,0))</f>
        <v>0.90700000000000003</v>
      </c>
      <c r="R4608" t="str">
        <f>INDEX(lehmad!F$2:F$412,MATCH(klypsid!$B4608,lehmad!$A$2:$A$412,0))</f>
        <v>DYNASTY-ET</v>
      </c>
      <c r="S4608">
        <f>INDEX(lehmad!H$2:H$412,MATCH(klypsid!$B4608,lehmad!$A$2:$A$412,0))</f>
        <v>124</v>
      </c>
      <c r="T4608">
        <f>INDEX(lehmad!K$2:K$412,MATCH(klypsid!$B4608,lehmad!$A$2:$A$412,0))</f>
        <v>108</v>
      </c>
      <c r="U4608" s="4">
        <f t="shared" si="142"/>
        <v>9</v>
      </c>
      <c r="V4608">
        <f t="shared" si="143"/>
        <v>34</v>
      </c>
    </row>
    <row r="4609" spans="1:22" x14ac:dyDescent="0.25">
      <c r="A4609">
        <v>3973</v>
      </c>
      <c r="B4609" t="str">
        <f>"E"&amp;A4609</f>
        <v>E3973</v>
      </c>
      <c r="C4609" t="s">
        <v>54</v>
      </c>
      <c r="D4609">
        <v>1</v>
      </c>
      <c r="E4609">
        <f>IF(D4609&lt;4,D4609,4)</f>
        <v>1</v>
      </c>
      <c r="F4609" s="1">
        <v>39554</v>
      </c>
      <c r="G4609" s="1">
        <v>39845</v>
      </c>
      <c r="H4609" s="3">
        <f>G4609-F4609</f>
        <v>291</v>
      </c>
      <c r="I4609" s="3">
        <f>IF(H4609&lt;=60,1,IF(H4609&lt;=150,2,3))</f>
        <v>3</v>
      </c>
      <c r="J4609">
        <v>41.8</v>
      </c>
      <c r="K4609">
        <v>1.95</v>
      </c>
      <c r="L4609">
        <v>3.47</v>
      </c>
      <c r="M4609">
        <v>102</v>
      </c>
      <c r="N4609">
        <f>LOG(M4609/100,2)+3</f>
        <v>3.0285691521967708</v>
      </c>
      <c r="O4609">
        <f>INDEX(lehmad!B$2:B$412,MATCH(klypsid!$B4609,lehmad!$A$2:$A$412,0))</f>
        <v>38840</v>
      </c>
      <c r="P4609">
        <f>INDEX(lehmad!D$2:D$412,MATCH(klypsid!$B4609,lehmad!$A$2:$A$412,0))</f>
        <v>116</v>
      </c>
      <c r="Q4609">
        <f>INDEX(lehmad!E$2:E$412,MATCH(klypsid!$B4609,lehmad!$A$2:$A$412,0))</f>
        <v>0.90700000000000003</v>
      </c>
      <c r="R4609" t="str">
        <f>INDEX(lehmad!F$2:F$412,MATCH(klypsid!$B4609,lehmad!$A$2:$A$412,0))</f>
        <v>DYNASTY-ET</v>
      </c>
      <c r="S4609">
        <f>INDEX(lehmad!H$2:H$412,MATCH(klypsid!$B4609,lehmad!$A$2:$A$412,0))</f>
        <v>124</v>
      </c>
      <c r="T4609">
        <f>INDEX(lehmad!K$2:K$412,MATCH(klypsid!$B4609,lehmad!$A$2:$A$412,0))</f>
        <v>108</v>
      </c>
      <c r="U4609" s="4">
        <f t="shared" si="142"/>
        <v>10</v>
      </c>
      <c r="V4609">
        <f t="shared" si="143"/>
        <v>28</v>
      </c>
    </row>
    <row r="4610" spans="1:22" x14ac:dyDescent="0.25">
      <c r="A4610">
        <v>3973</v>
      </c>
      <c r="B4610" t="str">
        <f>"E"&amp;A4610</f>
        <v>E3973</v>
      </c>
      <c r="C4610" t="s">
        <v>54</v>
      </c>
      <c r="D4610">
        <v>1</v>
      </c>
      <c r="E4610">
        <f>IF(D4610&lt;4,D4610,4)</f>
        <v>1</v>
      </c>
      <c r="F4610" s="1">
        <v>39554</v>
      </c>
      <c r="G4610" s="1">
        <v>39875</v>
      </c>
      <c r="H4610" s="3">
        <f>G4610-F4610</f>
        <v>321</v>
      </c>
      <c r="I4610" s="3">
        <f>IF(H4610&lt;=60,1,IF(H4610&lt;=150,2,3))</f>
        <v>3</v>
      </c>
      <c r="J4610">
        <v>39.5</v>
      </c>
      <c r="K4610">
        <v>3.21</v>
      </c>
      <c r="L4610">
        <v>3.53</v>
      </c>
      <c r="M4610">
        <v>48</v>
      </c>
      <c r="N4610">
        <f>LOG(M4610/100,2)+3</f>
        <v>1.9411063109464315</v>
      </c>
      <c r="O4610">
        <f>INDEX(lehmad!B$2:B$412,MATCH(klypsid!$B4610,lehmad!$A$2:$A$412,0))</f>
        <v>38840</v>
      </c>
      <c r="P4610">
        <f>INDEX(lehmad!D$2:D$412,MATCH(klypsid!$B4610,lehmad!$A$2:$A$412,0))</f>
        <v>116</v>
      </c>
      <c r="Q4610">
        <f>INDEX(lehmad!E$2:E$412,MATCH(klypsid!$B4610,lehmad!$A$2:$A$412,0))</f>
        <v>0.90700000000000003</v>
      </c>
      <c r="R4610" t="str">
        <f>INDEX(lehmad!F$2:F$412,MATCH(klypsid!$B4610,lehmad!$A$2:$A$412,0))</f>
        <v>DYNASTY-ET</v>
      </c>
      <c r="S4610">
        <f>INDEX(lehmad!H$2:H$412,MATCH(klypsid!$B4610,lehmad!$A$2:$A$412,0))</f>
        <v>124</v>
      </c>
      <c r="T4610">
        <f>INDEX(lehmad!K$2:K$412,MATCH(klypsid!$B4610,lehmad!$A$2:$A$412,0))</f>
        <v>108</v>
      </c>
      <c r="U4610" s="4">
        <f t="shared" si="142"/>
        <v>11</v>
      </c>
      <c r="V4610">
        <f t="shared" si="143"/>
        <v>30</v>
      </c>
    </row>
    <row r="4611" spans="1:22" x14ac:dyDescent="0.25">
      <c r="A4611">
        <v>3973</v>
      </c>
      <c r="B4611" t="str">
        <f>"E"&amp;A4611</f>
        <v>E3973</v>
      </c>
      <c r="C4611" t="s">
        <v>54</v>
      </c>
      <c r="D4611">
        <v>1</v>
      </c>
      <c r="E4611">
        <f>IF(D4611&lt;4,D4611,4)</f>
        <v>1</v>
      </c>
      <c r="F4611" s="1">
        <v>39554</v>
      </c>
      <c r="G4611" s="1">
        <v>39908</v>
      </c>
      <c r="H4611" s="3">
        <f>G4611-F4611</f>
        <v>354</v>
      </c>
      <c r="I4611" s="3">
        <f>IF(H4611&lt;=60,1,IF(H4611&lt;=150,2,3))</f>
        <v>3</v>
      </c>
      <c r="J4611">
        <v>25</v>
      </c>
      <c r="K4611">
        <v>3.62</v>
      </c>
      <c r="L4611">
        <v>3.24</v>
      </c>
      <c r="M4611">
        <v>54</v>
      </c>
      <c r="N4611">
        <f>LOG(M4611/100,2)+3</f>
        <v>2.1110313123887439</v>
      </c>
      <c r="O4611">
        <f>INDEX(lehmad!B$2:B$412,MATCH(klypsid!$B4611,lehmad!$A$2:$A$412,0))</f>
        <v>38840</v>
      </c>
      <c r="P4611">
        <f>INDEX(lehmad!D$2:D$412,MATCH(klypsid!$B4611,lehmad!$A$2:$A$412,0))</f>
        <v>116</v>
      </c>
      <c r="Q4611">
        <f>INDEX(lehmad!E$2:E$412,MATCH(klypsid!$B4611,lehmad!$A$2:$A$412,0))</f>
        <v>0.90700000000000003</v>
      </c>
      <c r="R4611" t="str">
        <f>INDEX(lehmad!F$2:F$412,MATCH(klypsid!$B4611,lehmad!$A$2:$A$412,0))</f>
        <v>DYNASTY-ET</v>
      </c>
      <c r="S4611">
        <f>INDEX(lehmad!H$2:H$412,MATCH(klypsid!$B4611,lehmad!$A$2:$A$412,0))</f>
        <v>124</v>
      </c>
      <c r="T4611">
        <f>INDEX(lehmad!K$2:K$412,MATCH(klypsid!$B4611,lehmad!$A$2:$A$412,0))</f>
        <v>108</v>
      </c>
      <c r="U4611" s="4">
        <f t="shared" ref="U4611:U4674" si="144">IF(AND(A4611=A4610,D4611=D4610),U4610+1,1)</f>
        <v>12</v>
      </c>
      <c r="V4611">
        <f t="shared" ref="V4611:V4674" si="145">IF(AND(A4611=A4610,D4611=D4610),G4611-G4610,G4611-F4611)</f>
        <v>33</v>
      </c>
    </row>
    <row r="4612" spans="1:22" x14ac:dyDescent="0.25">
      <c r="A4612">
        <v>3973</v>
      </c>
      <c r="B4612" t="str">
        <f>"E"&amp;A4612</f>
        <v>E3973</v>
      </c>
      <c r="C4612" t="s">
        <v>54</v>
      </c>
      <c r="D4612">
        <v>1</v>
      </c>
      <c r="E4612">
        <f>IF(D4612&lt;4,D4612,4)</f>
        <v>1</v>
      </c>
      <c r="F4612" s="1">
        <v>39554</v>
      </c>
      <c r="G4612" s="1">
        <v>39944</v>
      </c>
      <c r="H4612" s="3">
        <f>G4612-F4612</f>
        <v>390</v>
      </c>
      <c r="I4612" s="3">
        <f>IF(H4612&lt;=60,1,IF(H4612&lt;=150,2,3))</f>
        <v>3</v>
      </c>
      <c r="J4612">
        <v>29.1</v>
      </c>
      <c r="K4612">
        <v>4.24</v>
      </c>
      <c r="L4612">
        <v>3.52</v>
      </c>
      <c r="M4612">
        <v>47</v>
      </c>
      <c r="N4612">
        <f>LOG(M4612/100,2)+3</f>
        <v>1.9107326619029126</v>
      </c>
      <c r="O4612">
        <f>INDEX(lehmad!B$2:B$412,MATCH(klypsid!$B4612,lehmad!$A$2:$A$412,0))</f>
        <v>38840</v>
      </c>
      <c r="P4612">
        <f>INDEX(lehmad!D$2:D$412,MATCH(klypsid!$B4612,lehmad!$A$2:$A$412,0))</f>
        <v>116</v>
      </c>
      <c r="Q4612">
        <f>INDEX(lehmad!E$2:E$412,MATCH(klypsid!$B4612,lehmad!$A$2:$A$412,0))</f>
        <v>0.90700000000000003</v>
      </c>
      <c r="R4612" t="str">
        <f>INDEX(lehmad!F$2:F$412,MATCH(klypsid!$B4612,lehmad!$A$2:$A$412,0))</f>
        <v>DYNASTY-ET</v>
      </c>
      <c r="S4612">
        <f>INDEX(lehmad!H$2:H$412,MATCH(klypsid!$B4612,lehmad!$A$2:$A$412,0))</f>
        <v>124</v>
      </c>
      <c r="T4612">
        <f>INDEX(lehmad!K$2:K$412,MATCH(klypsid!$B4612,lehmad!$A$2:$A$412,0))</f>
        <v>108</v>
      </c>
      <c r="U4612" s="4">
        <f t="shared" si="144"/>
        <v>13</v>
      </c>
      <c r="V4612">
        <f t="shared" si="145"/>
        <v>36</v>
      </c>
    </row>
    <row r="4613" spans="1:22" x14ac:dyDescent="0.25">
      <c r="A4613">
        <v>3974</v>
      </c>
      <c r="B4613" t="str">
        <f>"E"&amp;A4613</f>
        <v>E3974</v>
      </c>
      <c r="C4613" t="s">
        <v>85</v>
      </c>
      <c r="D4613">
        <v>1</v>
      </c>
      <c r="E4613">
        <f>IF(D4613&lt;4,D4613,4)</f>
        <v>1</v>
      </c>
      <c r="F4613" s="1">
        <v>39622</v>
      </c>
      <c r="G4613" s="1">
        <v>39631</v>
      </c>
      <c r="H4613" s="3">
        <f>G4613-F4613</f>
        <v>9</v>
      </c>
      <c r="I4613" s="3">
        <f>IF(H4613&lt;=60,1,IF(H4613&lt;=150,2,3))</f>
        <v>1</v>
      </c>
      <c r="J4613">
        <v>30.8</v>
      </c>
      <c r="K4613">
        <v>5.47</v>
      </c>
      <c r="L4613">
        <v>3.54</v>
      </c>
      <c r="M4613">
        <v>71</v>
      </c>
      <c r="N4613">
        <f>LOG(M4613/100,2)+3</f>
        <v>2.5058909297299574</v>
      </c>
      <c r="O4613">
        <f>INDEX(lehmad!B$2:B$412,MATCH(klypsid!$B4613,lehmad!$A$2:$A$412,0))</f>
        <v>38840</v>
      </c>
      <c r="P4613">
        <f>INDEX(lehmad!D$2:D$412,MATCH(klypsid!$B4613,lehmad!$A$2:$A$412,0))</f>
        <v>123</v>
      </c>
      <c r="Q4613">
        <f>INDEX(lehmad!E$2:E$412,MATCH(klypsid!$B4613,lehmad!$A$2:$A$412,0))</f>
        <v>1</v>
      </c>
      <c r="R4613" t="str">
        <f>INDEX(lehmad!F$2:F$412,MATCH(klypsid!$B4613,lehmad!$A$2:$A$412,0))</f>
        <v>LANCELOT-ET</v>
      </c>
      <c r="S4613">
        <f>INDEX(lehmad!H$2:H$412,MATCH(klypsid!$B4613,lehmad!$A$2:$A$412,0))</f>
        <v>126</v>
      </c>
      <c r="T4613">
        <f>INDEX(lehmad!K$2:K$412,MATCH(klypsid!$B4613,lehmad!$A$2:$A$412,0))</f>
        <v>122</v>
      </c>
      <c r="U4613" s="4">
        <f t="shared" si="144"/>
        <v>1</v>
      </c>
      <c r="V4613">
        <f t="shared" si="145"/>
        <v>9</v>
      </c>
    </row>
    <row r="4614" spans="1:22" x14ac:dyDescent="0.25">
      <c r="A4614">
        <v>3974</v>
      </c>
      <c r="B4614" t="str">
        <f>"E"&amp;A4614</f>
        <v>E3974</v>
      </c>
      <c r="C4614" t="s">
        <v>85</v>
      </c>
      <c r="D4614">
        <v>1</v>
      </c>
      <c r="E4614">
        <f>IF(D4614&lt;4,D4614,4)</f>
        <v>1</v>
      </c>
      <c r="F4614" s="1">
        <v>39622</v>
      </c>
      <c r="G4614" s="1">
        <v>39663</v>
      </c>
      <c r="H4614" s="3">
        <f>G4614-F4614</f>
        <v>41</v>
      </c>
      <c r="I4614" s="3">
        <f>IF(H4614&lt;=60,1,IF(H4614&lt;=150,2,3))</f>
        <v>1</v>
      </c>
      <c r="J4614">
        <v>40.700000000000003</v>
      </c>
      <c r="K4614">
        <v>4.51</v>
      </c>
      <c r="L4614">
        <v>3.19</v>
      </c>
      <c r="M4614">
        <v>8690</v>
      </c>
      <c r="N4614">
        <f>LOG(M4614/100,2)+3</f>
        <v>9.4412842719270387</v>
      </c>
      <c r="O4614">
        <f>INDEX(lehmad!B$2:B$412,MATCH(klypsid!$B4614,lehmad!$A$2:$A$412,0))</f>
        <v>38840</v>
      </c>
      <c r="P4614">
        <f>INDEX(lehmad!D$2:D$412,MATCH(klypsid!$B4614,lehmad!$A$2:$A$412,0))</f>
        <v>123</v>
      </c>
      <c r="Q4614">
        <f>INDEX(lehmad!E$2:E$412,MATCH(klypsid!$B4614,lehmad!$A$2:$A$412,0))</f>
        <v>1</v>
      </c>
      <c r="R4614" t="str">
        <f>INDEX(lehmad!F$2:F$412,MATCH(klypsid!$B4614,lehmad!$A$2:$A$412,0))</f>
        <v>LANCELOT-ET</v>
      </c>
      <c r="S4614">
        <f>INDEX(lehmad!H$2:H$412,MATCH(klypsid!$B4614,lehmad!$A$2:$A$412,0))</f>
        <v>126</v>
      </c>
      <c r="T4614">
        <f>INDEX(lehmad!K$2:K$412,MATCH(klypsid!$B4614,lehmad!$A$2:$A$412,0))</f>
        <v>122</v>
      </c>
      <c r="U4614" s="4">
        <f t="shared" si="144"/>
        <v>2</v>
      </c>
      <c r="V4614">
        <f t="shared" si="145"/>
        <v>32</v>
      </c>
    </row>
    <row r="4615" spans="1:22" x14ac:dyDescent="0.25">
      <c r="A4615">
        <v>3974</v>
      </c>
      <c r="B4615" t="str">
        <f>"E"&amp;A4615</f>
        <v>E3974</v>
      </c>
      <c r="C4615" t="s">
        <v>85</v>
      </c>
      <c r="D4615">
        <v>1</v>
      </c>
      <c r="E4615">
        <f>IF(D4615&lt;4,D4615,4)</f>
        <v>1</v>
      </c>
      <c r="F4615" s="1">
        <v>39622</v>
      </c>
      <c r="G4615" s="1">
        <v>39693</v>
      </c>
      <c r="H4615" s="3">
        <f>G4615-F4615</f>
        <v>71</v>
      </c>
      <c r="I4615" s="3">
        <f>IF(H4615&lt;=60,1,IF(H4615&lt;=150,2,3))</f>
        <v>2</v>
      </c>
      <c r="J4615">
        <v>39.200000000000003</v>
      </c>
      <c r="K4615">
        <v>4.34</v>
      </c>
      <c r="L4615">
        <v>3.12</v>
      </c>
      <c r="M4615">
        <v>34</v>
      </c>
      <c r="N4615">
        <f>LOG(M4615/100,2)+3</f>
        <v>1.443606651475615</v>
      </c>
      <c r="O4615">
        <f>INDEX(lehmad!B$2:B$412,MATCH(klypsid!$B4615,lehmad!$A$2:$A$412,0))</f>
        <v>38840</v>
      </c>
      <c r="P4615">
        <f>INDEX(lehmad!D$2:D$412,MATCH(klypsid!$B4615,lehmad!$A$2:$A$412,0))</f>
        <v>123</v>
      </c>
      <c r="Q4615">
        <f>INDEX(lehmad!E$2:E$412,MATCH(klypsid!$B4615,lehmad!$A$2:$A$412,0))</f>
        <v>1</v>
      </c>
      <c r="R4615" t="str">
        <f>INDEX(lehmad!F$2:F$412,MATCH(klypsid!$B4615,lehmad!$A$2:$A$412,0))</f>
        <v>LANCELOT-ET</v>
      </c>
      <c r="S4615">
        <f>INDEX(lehmad!H$2:H$412,MATCH(klypsid!$B4615,lehmad!$A$2:$A$412,0))</f>
        <v>126</v>
      </c>
      <c r="T4615">
        <f>INDEX(lehmad!K$2:K$412,MATCH(klypsid!$B4615,lehmad!$A$2:$A$412,0))</f>
        <v>122</v>
      </c>
      <c r="U4615" s="4">
        <f t="shared" si="144"/>
        <v>3</v>
      </c>
      <c r="V4615">
        <f t="shared" si="145"/>
        <v>30</v>
      </c>
    </row>
    <row r="4616" spans="1:22" x14ac:dyDescent="0.25">
      <c r="A4616">
        <v>3974</v>
      </c>
      <c r="B4616" t="str">
        <f>"E"&amp;A4616</f>
        <v>E3974</v>
      </c>
      <c r="C4616" t="s">
        <v>85</v>
      </c>
      <c r="D4616">
        <v>1</v>
      </c>
      <c r="E4616">
        <f>IF(D4616&lt;4,D4616,4)</f>
        <v>1</v>
      </c>
      <c r="F4616" s="1">
        <v>39622</v>
      </c>
      <c r="G4616" s="1">
        <v>39722</v>
      </c>
      <c r="H4616" s="3">
        <f>G4616-F4616</f>
        <v>100</v>
      </c>
      <c r="I4616" s="3">
        <f>IF(H4616&lt;=60,1,IF(H4616&lt;=150,2,3))</f>
        <v>2</v>
      </c>
      <c r="J4616">
        <v>37.799999999999997</v>
      </c>
      <c r="K4616">
        <v>4.57</v>
      </c>
      <c r="L4616">
        <v>3.37</v>
      </c>
      <c r="M4616">
        <v>41</v>
      </c>
      <c r="N4616">
        <f>LOG(M4616/100,2)+3</f>
        <v>1.7136958148433588</v>
      </c>
      <c r="O4616">
        <f>INDEX(lehmad!B$2:B$412,MATCH(klypsid!$B4616,lehmad!$A$2:$A$412,0))</f>
        <v>38840</v>
      </c>
      <c r="P4616">
        <f>INDEX(lehmad!D$2:D$412,MATCH(klypsid!$B4616,lehmad!$A$2:$A$412,0))</f>
        <v>123</v>
      </c>
      <c r="Q4616">
        <f>INDEX(lehmad!E$2:E$412,MATCH(klypsid!$B4616,lehmad!$A$2:$A$412,0))</f>
        <v>1</v>
      </c>
      <c r="R4616" t="str">
        <f>INDEX(lehmad!F$2:F$412,MATCH(klypsid!$B4616,lehmad!$A$2:$A$412,0))</f>
        <v>LANCELOT-ET</v>
      </c>
      <c r="S4616">
        <f>INDEX(lehmad!H$2:H$412,MATCH(klypsid!$B4616,lehmad!$A$2:$A$412,0))</f>
        <v>126</v>
      </c>
      <c r="T4616">
        <f>INDEX(lehmad!K$2:K$412,MATCH(klypsid!$B4616,lehmad!$A$2:$A$412,0))</f>
        <v>122</v>
      </c>
      <c r="U4616" s="4">
        <f t="shared" si="144"/>
        <v>4</v>
      </c>
      <c r="V4616">
        <f t="shared" si="145"/>
        <v>29</v>
      </c>
    </row>
    <row r="4617" spans="1:22" x14ac:dyDescent="0.25">
      <c r="A4617">
        <v>3974</v>
      </c>
      <c r="B4617" t="str">
        <f>"E"&amp;A4617</f>
        <v>E3974</v>
      </c>
      <c r="C4617" t="s">
        <v>85</v>
      </c>
      <c r="D4617">
        <v>1</v>
      </c>
      <c r="E4617">
        <f>IF(D4617&lt;4,D4617,4)</f>
        <v>1</v>
      </c>
      <c r="F4617" s="1">
        <v>39622</v>
      </c>
      <c r="G4617" s="1">
        <v>39754</v>
      </c>
      <c r="H4617" s="3">
        <f>G4617-F4617</f>
        <v>132</v>
      </c>
      <c r="I4617" s="3">
        <f>IF(H4617&lt;=60,1,IF(H4617&lt;=150,2,3))</f>
        <v>2</v>
      </c>
      <c r="J4617">
        <v>34.299999999999997</v>
      </c>
      <c r="K4617">
        <v>4.66</v>
      </c>
      <c r="L4617">
        <v>3.43</v>
      </c>
      <c r="M4617">
        <v>32</v>
      </c>
      <c r="N4617">
        <f>LOG(M4617/100,2)+3</f>
        <v>1.3561438102252752</v>
      </c>
      <c r="O4617">
        <f>INDEX(lehmad!B$2:B$412,MATCH(klypsid!$B4617,lehmad!$A$2:$A$412,0))</f>
        <v>38840</v>
      </c>
      <c r="P4617">
        <f>INDEX(lehmad!D$2:D$412,MATCH(klypsid!$B4617,lehmad!$A$2:$A$412,0))</f>
        <v>123</v>
      </c>
      <c r="Q4617">
        <f>INDEX(lehmad!E$2:E$412,MATCH(klypsid!$B4617,lehmad!$A$2:$A$412,0))</f>
        <v>1</v>
      </c>
      <c r="R4617" t="str">
        <f>INDEX(lehmad!F$2:F$412,MATCH(klypsid!$B4617,lehmad!$A$2:$A$412,0))</f>
        <v>LANCELOT-ET</v>
      </c>
      <c r="S4617">
        <f>INDEX(lehmad!H$2:H$412,MATCH(klypsid!$B4617,lehmad!$A$2:$A$412,0))</f>
        <v>126</v>
      </c>
      <c r="T4617">
        <f>INDEX(lehmad!K$2:K$412,MATCH(klypsid!$B4617,lehmad!$A$2:$A$412,0))</f>
        <v>122</v>
      </c>
      <c r="U4617" s="4">
        <f t="shared" si="144"/>
        <v>5</v>
      </c>
      <c r="V4617">
        <f t="shared" si="145"/>
        <v>32</v>
      </c>
    </row>
    <row r="4618" spans="1:22" x14ac:dyDescent="0.25">
      <c r="A4618">
        <v>3974</v>
      </c>
      <c r="B4618" t="str">
        <f>"E"&amp;A4618</f>
        <v>E3974</v>
      </c>
      <c r="C4618" t="s">
        <v>85</v>
      </c>
      <c r="D4618">
        <v>1</v>
      </c>
      <c r="E4618">
        <f>IF(D4618&lt;4,D4618,4)</f>
        <v>1</v>
      </c>
      <c r="F4618" s="1">
        <v>39622</v>
      </c>
      <c r="G4618" s="1">
        <v>39783</v>
      </c>
      <c r="H4618" s="3">
        <f>G4618-F4618</f>
        <v>161</v>
      </c>
      <c r="I4618" s="3">
        <f>IF(H4618&lt;=60,1,IF(H4618&lt;=150,2,3))</f>
        <v>3</v>
      </c>
      <c r="J4618">
        <v>33.9</v>
      </c>
      <c r="K4618">
        <v>4.87</v>
      </c>
      <c r="L4618">
        <v>3.59</v>
      </c>
      <c r="M4618">
        <v>46</v>
      </c>
      <c r="N4618">
        <f>LOG(M4618/100,2)+3</f>
        <v>1.8797057662822882</v>
      </c>
      <c r="O4618">
        <f>INDEX(lehmad!B$2:B$412,MATCH(klypsid!$B4618,lehmad!$A$2:$A$412,0))</f>
        <v>38840</v>
      </c>
      <c r="P4618">
        <f>INDEX(lehmad!D$2:D$412,MATCH(klypsid!$B4618,lehmad!$A$2:$A$412,0))</f>
        <v>123</v>
      </c>
      <c r="Q4618">
        <f>INDEX(lehmad!E$2:E$412,MATCH(klypsid!$B4618,lehmad!$A$2:$A$412,0))</f>
        <v>1</v>
      </c>
      <c r="R4618" t="str">
        <f>INDEX(lehmad!F$2:F$412,MATCH(klypsid!$B4618,lehmad!$A$2:$A$412,0))</f>
        <v>LANCELOT-ET</v>
      </c>
      <c r="S4618">
        <f>INDEX(lehmad!H$2:H$412,MATCH(klypsid!$B4618,lehmad!$A$2:$A$412,0))</f>
        <v>126</v>
      </c>
      <c r="T4618">
        <f>INDEX(lehmad!K$2:K$412,MATCH(klypsid!$B4618,lehmad!$A$2:$A$412,0))</f>
        <v>122</v>
      </c>
      <c r="U4618" s="4">
        <f t="shared" si="144"/>
        <v>6</v>
      </c>
      <c r="V4618">
        <f t="shared" si="145"/>
        <v>29</v>
      </c>
    </row>
    <row r="4619" spans="1:22" x14ac:dyDescent="0.25">
      <c r="A4619">
        <v>3974</v>
      </c>
      <c r="B4619" t="str">
        <f>"E"&amp;A4619</f>
        <v>E3974</v>
      </c>
      <c r="C4619" t="s">
        <v>85</v>
      </c>
      <c r="D4619">
        <v>1</v>
      </c>
      <c r="E4619">
        <f>IF(D4619&lt;4,D4619,4)</f>
        <v>1</v>
      </c>
      <c r="F4619" s="1">
        <v>39622</v>
      </c>
      <c r="G4619" s="1">
        <v>39817</v>
      </c>
      <c r="H4619" s="3">
        <f>G4619-F4619</f>
        <v>195</v>
      </c>
      <c r="I4619" s="3">
        <f>IF(H4619&lt;=60,1,IF(H4619&lt;=150,2,3))</f>
        <v>3</v>
      </c>
      <c r="J4619">
        <v>32.1</v>
      </c>
      <c r="K4619">
        <v>4.87</v>
      </c>
      <c r="L4619">
        <v>3.6</v>
      </c>
      <c r="M4619">
        <v>76</v>
      </c>
      <c r="N4619">
        <f>LOG(M4619/100,2)+3</f>
        <v>2.6040713236688608</v>
      </c>
      <c r="O4619">
        <f>INDEX(lehmad!B$2:B$412,MATCH(klypsid!$B4619,lehmad!$A$2:$A$412,0))</f>
        <v>38840</v>
      </c>
      <c r="P4619">
        <f>INDEX(lehmad!D$2:D$412,MATCH(klypsid!$B4619,lehmad!$A$2:$A$412,0))</f>
        <v>123</v>
      </c>
      <c r="Q4619">
        <f>INDEX(lehmad!E$2:E$412,MATCH(klypsid!$B4619,lehmad!$A$2:$A$412,0))</f>
        <v>1</v>
      </c>
      <c r="R4619" t="str">
        <f>INDEX(lehmad!F$2:F$412,MATCH(klypsid!$B4619,lehmad!$A$2:$A$412,0))</f>
        <v>LANCELOT-ET</v>
      </c>
      <c r="S4619">
        <f>INDEX(lehmad!H$2:H$412,MATCH(klypsid!$B4619,lehmad!$A$2:$A$412,0))</f>
        <v>126</v>
      </c>
      <c r="T4619">
        <f>INDEX(lehmad!K$2:K$412,MATCH(klypsid!$B4619,lehmad!$A$2:$A$412,0))</f>
        <v>122</v>
      </c>
      <c r="U4619" s="4">
        <f t="shared" si="144"/>
        <v>7</v>
      </c>
      <c r="V4619">
        <f t="shared" si="145"/>
        <v>34</v>
      </c>
    </row>
    <row r="4620" spans="1:22" x14ac:dyDescent="0.25">
      <c r="A4620">
        <v>3974</v>
      </c>
      <c r="B4620" t="str">
        <f>"E"&amp;A4620</f>
        <v>E3974</v>
      </c>
      <c r="C4620" t="s">
        <v>85</v>
      </c>
      <c r="D4620">
        <v>1</v>
      </c>
      <c r="E4620">
        <f>IF(D4620&lt;4,D4620,4)</f>
        <v>1</v>
      </c>
      <c r="F4620" s="1">
        <v>39622</v>
      </c>
      <c r="G4620" s="1">
        <v>39845</v>
      </c>
      <c r="H4620" s="3">
        <f>G4620-F4620</f>
        <v>223</v>
      </c>
      <c r="I4620" s="3">
        <f>IF(H4620&lt;=60,1,IF(H4620&lt;=150,2,3))</f>
        <v>3</v>
      </c>
      <c r="J4620">
        <v>28.6</v>
      </c>
      <c r="K4620">
        <v>4.78</v>
      </c>
      <c r="L4620">
        <v>3.68</v>
      </c>
      <c r="M4620">
        <v>53</v>
      </c>
      <c r="N4620">
        <f>LOG(M4620/100,2)+3</f>
        <v>2.0840642647884744</v>
      </c>
      <c r="O4620">
        <f>INDEX(lehmad!B$2:B$412,MATCH(klypsid!$B4620,lehmad!$A$2:$A$412,0))</f>
        <v>38840</v>
      </c>
      <c r="P4620">
        <f>INDEX(lehmad!D$2:D$412,MATCH(klypsid!$B4620,lehmad!$A$2:$A$412,0))</f>
        <v>123</v>
      </c>
      <c r="Q4620">
        <f>INDEX(lehmad!E$2:E$412,MATCH(klypsid!$B4620,lehmad!$A$2:$A$412,0))</f>
        <v>1</v>
      </c>
      <c r="R4620" t="str">
        <f>INDEX(lehmad!F$2:F$412,MATCH(klypsid!$B4620,lehmad!$A$2:$A$412,0))</f>
        <v>LANCELOT-ET</v>
      </c>
      <c r="S4620">
        <f>INDEX(lehmad!H$2:H$412,MATCH(klypsid!$B4620,lehmad!$A$2:$A$412,0))</f>
        <v>126</v>
      </c>
      <c r="T4620">
        <f>INDEX(lehmad!K$2:K$412,MATCH(klypsid!$B4620,lehmad!$A$2:$A$412,0))</f>
        <v>122</v>
      </c>
      <c r="U4620" s="4">
        <f t="shared" si="144"/>
        <v>8</v>
      </c>
      <c r="V4620">
        <f t="shared" si="145"/>
        <v>28</v>
      </c>
    </row>
    <row r="4621" spans="1:22" x14ac:dyDescent="0.25">
      <c r="A4621">
        <v>3974</v>
      </c>
      <c r="B4621" t="str">
        <f>"E"&amp;A4621</f>
        <v>E3974</v>
      </c>
      <c r="C4621" t="s">
        <v>85</v>
      </c>
      <c r="D4621">
        <v>1</v>
      </c>
      <c r="E4621">
        <f>IF(D4621&lt;4,D4621,4)</f>
        <v>1</v>
      </c>
      <c r="F4621" s="1">
        <v>39622</v>
      </c>
      <c r="G4621" s="1">
        <v>39875</v>
      </c>
      <c r="H4621" s="3">
        <f>G4621-F4621</f>
        <v>253</v>
      </c>
      <c r="I4621" s="3">
        <f>IF(H4621&lt;=60,1,IF(H4621&lt;=150,2,3))</f>
        <v>3</v>
      </c>
      <c r="J4621">
        <v>28.3</v>
      </c>
      <c r="K4621">
        <v>4.7</v>
      </c>
      <c r="L4621">
        <v>3.56</v>
      </c>
      <c r="M4621">
        <v>36</v>
      </c>
      <c r="N4621">
        <f>LOG(M4621/100,2)+3</f>
        <v>1.5260688116675876</v>
      </c>
      <c r="O4621">
        <f>INDEX(lehmad!B$2:B$412,MATCH(klypsid!$B4621,lehmad!$A$2:$A$412,0))</f>
        <v>38840</v>
      </c>
      <c r="P4621">
        <f>INDEX(lehmad!D$2:D$412,MATCH(klypsid!$B4621,lehmad!$A$2:$A$412,0))</f>
        <v>123</v>
      </c>
      <c r="Q4621">
        <f>INDEX(lehmad!E$2:E$412,MATCH(klypsid!$B4621,lehmad!$A$2:$A$412,0))</f>
        <v>1</v>
      </c>
      <c r="R4621" t="str">
        <f>INDEX(lehmad!F$2:F$412,MATCH(klypsid!$B4621,lehmad!$A$2:$A$412,0))</f>
        <v>LANCELOT-ET</v>
      </c>
      <c r="S4621">
        <f>INDEX(lehmad!H$2:H$412,MATCH(klypsid!$B4621,lehmad!$A$2:$A$412,0))</f>
        <v>126</v>
      </c>
      <c r="T4621">
        <f>INDEX(lehmad!K$2:K$412,MATCH(klypsid!$B4621,lehmad!$A$2:$A$412,0))</f>
        <v>122</v>
      </c>
      <c r="U4621" s="4">
        <f t="shared" si="144"/>
        <v>9</v>
      </c>
      <c r="V4621">
        <f t="shared" si="145"/>
        <v>30</v>
      </c>
    </row>
    <row r="4622" spans="1:22" x14ac:dyDescent="0.25">
      <c r="A4622">
        <v>3974</v>
      </c>
      <c r="B4622" t="str">
        <f>"E"&amp;A4622</f>
        <v>E3974</v>
      </c>
      <c r="C4622" t="s">
        <v>85</v>
      </c>
      <c r="D4622">
        <v>1</v>
      </c>
      <c r="E4622">
        <f>IF(D4622&lt;4,D4622,4)</f>
        <v>1</v>
      </c>
      <c r="F4622" s="1">
        <v>39622</v>
      </c>
      <c r="G4622" s="1">
        <v>39908</v>
      </c>
      <c r="H4622" s="3">
        <f>G4622-F4622</f>
        <v>286</v>
      </c>
      <c r="I4622" s="3">
        <f>IF(H4622&lt;=60,1,IF(H4622&lt;=150,2,3))</f>
        <v>3</v>
      </c>
      <c r="J4622">
        <v>21.4</v>
      </c>
      <c r="K4622">
        <v>4.8099999999999996</v>
      </c>
      <c r="L4622">
        <v>3.4</v>
      </c>
      <c r="M4622">
        <v>82</v>
      </c>
      <c r="N4622">
        <f>LOG(M4622/100,2)+3</f>
        <v>2.713695814843359</v>
      </c>
      <c r="O4622">
        <f>INDEX(lehmad!B$2:B$412,MATCH(klypsid!$B4622,lehmad!$A$2:$A$412,0))</f>
        <v>38840</v>
      </c>
      <c r="P4622">
        <f>INDEX(lehmad!D$2:D$412,MATCH(klypsid!$B4622,lehmad!$A$2:$A$412,0))</f>
        <v>123</v>
      </c>
      <c r="Q4622">
        <f>INDEX(lehmad!E$2:E$412,MATCH(klypsid!$B4622,lehmad!$A$2:$A$412,0))</f>
        <v>1</v>
      </c>
      <c r="R4622" t="str">
        <f>INDEX(lehmad!F$2:F$412,MATCH(klypsid!$B4622,lehmad!$A$2:$A$412,0))</f>
        <v>LANCELOT-ET</v>
      </c>
      <c r="S4622">
        <f>INDEX(lehmad!H$2:H$412,MATCH(klypsid!$B4622,lehmad!$A$2:$A$412,0))</f>
        <v>126</v>
      </c>
      <c r="T4622">
        <f>INDEX(lehmad!K$2:K$412,MATCH(klypsid!$B4622,lehmad!$A$2:$A$412,0))</f>
        <v>122</v>
      </c>
      <c r="U4622" s="4">
        <f t="shared" si="144"/>
        <v>10</v>
      </c>
      <c r="V4622">
        <f t="shared" si="145"/>
        <v>33</v>
      </c>
    </row>
    <row r="4623" spans="1:22" x14ac:dyDescent="0.25">
      <c r="A4623">
        <v>3974</v>
      </c>
      <c r="B4623" t="str">
        <f>"E"&amp;A4623</f>
        <v>E3974</v>
      </c>
      <c r="C4623" t="s">
        <v>85</v>
      </c>
      <c r="D4623">
        <v>2</v>
      </c>
      <c r="E4623">
        <f>IF(D4623&lt;4,D4623,4)</f>
        <v>2</v>
      </c>
      <c r="F4623" s="1">
        <v>39979</v>
      </c>
      <c r="G4623" s="1">
        <v>40007</v>
      </c>
      <c r="H4623" s="3">
        <f>G4623-F4623</f>
        <v>28</v>
      </c>
      <c r="I4623" s="3">
        <f>IF(H4623&lt;=60,1,IF(H4623&lt;=150,2,3))</f>
        <v>1</v>
      </c>
      <c r="J4623">
        <v>55.2</v>
      </c>
      <c r="K4623">
        <v>4.6399999999999997</v>
      </c>
      <c r="L4623">
        <v>3.08</v>
      </c>
      <c r="M4623">
        <v>169</v>
      </c>
      <c r="N4623">
        <f>LOG(M4623/100,2)+3</f>
        <v>3.7570232465074596</v>
      </c>
      <c r="O4623">
        <f>INDEX(lehmad!B$2:B$412,MATCH(klypsid!$B4623,lehmad!$A$2:$A$412,0))</f>
        <v>38840</v>
      </c>
      <c r="P4623">
        <f>INDEX(lehmad!D$2:D$412,MATCH(klypsid!$B4623,lehmad!$A$2:$A$412,0))</f>
        <v>123</v>
      </c>
      <c r="Q4623">
        <f>INDEX(lehmad!E$2:E$412,MATCH(klypsid!$B4623,lehmad!$A$2:$A$412,0))</f>
        <v>1</v>
      </c>
      <c r="R4623" t="str">
        <f>INDEX(lehmad!F$2:F$412,MATCH(klypsid!$B4623,lehmad!$A$2:$A$412,0))</f>
        <v>LANCELOT-ET</v>
      </c>
      <c r="S4623">
        <f>INDEX(lehmad!H$2:H$412,MATCH(klypsid!$B4623,lehmad!$A$2:$A$412,0))</f>
        <v>126</v>
      </c>
      <c r="T4623">
        <f>INDEX(lehmad!K$2:K$412,MATCH(klypsid!$B4623,lehmad!$A$2:$A$412,0))</f>
        <v>122</v>
      </c>
      <c r="U4623" s="4">
        <f t="shared" si="144"/>
        <v>1</v>
      </c>
      <c r="V4623">
        <f t="shared" si="145"/>
        <v>28</v>
      </c>
    </row>
    <row r="4624" spans="1:22" x14ac:dyDescent="0.25">
      <c r="A4624">
        <v>3974</v>
      </c>
      <c r="B4624" t="str">
        <f>"E"&amp;A4624</f>
        <v>E3974</v>
      </c>
      <c r="C4624" t="s">
        <v>85</v>
      </c>
      <c r="D4624">
        <v>2</v>
      </c>
      <c r="E4624">
        <f>IF(D4624&lt;4,D4624,4)</f>
        <v>2</v>
      </c>
      <c r="F4624" s="1">
        <v>39979</v>
      </c>
      <c r="G4624" s="1">
        <v>40037</v>
      </c>
      <c r="H4624" s="3">
        <f>G4624-F4624</f>
        <v>58</v>
      </c>
      <c r="I4624" s="3">
        <f>IF(H4624&lt;=60,1,IF(H4624&lt;=150,2,3))</f>
        <v>1</v>
      </c>
      <c r="J4624">
        <v>50.7</v>
      </c>
      <c r="K4624">
        <v>3.6</v>
      </c>
      <c r="L4624">
        <v>2.85</v>
      </c>
      <c r="M4624">
        <v>107</v>
      </c>
      <c r="N4624">
        <f>LOG(M4624/100,2)+3</f>
        <v>3.0976107966264221</v>
      </c>
      <c r="O4624">
        <f>INDEX(lehmad!B$2:B$412,MATCH(klypsid!$B4624,lehmad!$A$2:$A$412,0))</f>
        <v>38840</v>
      </c>
      <c r="P4624">
        <f>INDEX(lehmad!D$2:D$412,MATCH(klypsid!$B4624,lehmad!$A$2:$A$412,0))</f>
        <v>123</v>
      </c>
      <c r="Q4624">
        <f>INDEX(lehmad!E$2:E$412,MATCH(klypsid!$B4624,lehmad!$A$2:$A$412,0))</f>
        <v>1</v>
      </c>
      <c r="R4624" t="str">
        <f>INDEX(lehmad!F$2:F$412,MATCH(klypsid!$B4624,lehmad!$A$2:$A$412,0))</f>
        <v>LANCELOT-ET</v>
      </c>
      <c r="S4624">
        <f>INDEX(lehmad!H$2:H$412,MATCH(klypsid!$B4624,lehmad!$A$2:$A$412,0))</f>
        <v>126</v>
      </c>
      <c r="T4624">
        <f>INDEX(lehmad!K$2:K$412,MATCH(klypsid!$B4624,lehmad!$A$2:$A$412,0))</f>
        <v>122</v>
      </c>
      <c r="U4624" s="4">
        <f t="shared" si="144"/>
        <v>2</v>
      </c>
      <c r="V4624">
        <f t="shared" si="145"/>
        <v>30</v>
      </c>
    </row>
    <row r="4625" spans="1:22" x14ac:dyDescent="0.25">
      <c r="A4625">
        <v>3974</v>
      </c>
      <c r="B4625" t="str">
        <f>"E"&amp;A4625</f>
        <v>E3974</v>
      </c>
      <c r="C4625" t="s">
        <v>85</v>
      </c>
      <c r="D4625">
        <v>2</v>
      </c>
      <c r="E4625">
        <f>IF(D4625&lt;4,D4625,4)</f>
        <v>2</v>
      </c>
      <c r="F4625" s="1">
        <v>39979</v>
      </c>
      <c r="G4625" s="1">
        <v>40066</v>
      </c>
      <c r="H4625" s="3">
        <f>G4625-F4625</f>
        <v>87</v>
      </c>
      <c r="I4625" s="3">
        <f>IF(H4625&lt;=60,1,IF(H4625&lt;=150,2,3))</f>
        <v>2</v>
      </c>
      <c r="J4625">
        <v>45.2</v>
      </c>
      <c r="K4625">
        <v>4.25</v>
      </c>
      <c r="L4625">
        <v>3.12</v>
      </c>
      <c r="M4625">
        <v>136</v>
      </c>
      <c r="N4625">
        <f>LOG(M4625/100,2)+3</f>
        <v>3.4436066514756147</v>
      </c>
      <c r="O4625">
        <f>INDEX(lehmad!B$2:B$412,MATCH(klypsid!$B4625,lehmad!$A$2:$A$412,0))</f>
        <v>38840</v>
      </c>
      <c r="P4625">
        <f>INDEX(lehmad!D$2:D$412,MATCH(klypsid!$B4625,lehmad!$A$2:$A$412,0))</f>
        <v>123</v>
      </c>
      <c r="Q4625">
        <f>INDEX(lehmad!E$2:E$412,MATCH(klypsid!$B4625,lehmad!$A$2:$A$412,0))</f>
        <v>1</v>
      </c>
      <c r="R4625" t="str">
        <f>INDEX(lehmad!F$2:F$412,MATCH(klypsid!$B4625,lehmad!$A$2:$A$412,0))</f>
        <v>LANCELOT-ET</v>
      </c>
      <c r="S4625">
        <f>INDEX(lehmad!H$2:H$412,MATCH(klypsid!$B4625,lehmad!$A$2:$A$412,0))</f>
        <v>126</v>
      </c>
      <c r="T4625">
        <f>INDEX(lehmad!K$2:K$412,MATCH(klypsid!$B4625,lehmad!$A$2:$A$412,0))</f>
        <v>122</v>
      </c>
      <c r="U4625" s="4">
        <f t="shared" si="144"/>
        <v>3</v>
      </c>
      <c r="V4625">
        <f t="shared" si="145"/>
        <v>29</v>
      </c>
    </row>
    <row r="4626" spans="1:22" x14ac:dyDescent="0.25">
      <c r="A4626">
        <v>3974</v>
      </c>
      <c r="B4626" t="str">
        <f>"E"&amp;A4626</f>
        <v>E3974</v>
      </c>
      <c r="C4626" t="s">
        <v>85</v>
      </c>
      <c r="D4626">
        <v>2</v>
      </c>
      <c r="E4626">
        <f>IF(D4626&lt;4,D4626,4)</f>
        <v>2</v>
      </c>
      <c r="F4626" s="1">
        <v>39979</v>
      </c>
      <c r="G4626" s="1">
        <v>40094</v>
      </c>
      <c r="H4626" s="3">
        <f>G4626-F4626</f>
        <v>115</v>
      </c>
      <c r="I4626" s="3">
        <f>IF(H4626&lt;=60,1,IF(H4626&lt;=150,2,3))</f>
        <v>2</v>
      </c>
      <c r="J4626">
        <v>46.6</v>
      </c>
      <c r="K4626">
        <v>4.34</v>
      </c>
      <c r="L4626">
        <v>3.49</v>
      </c>
      <c r="M4626">
        <v>93</v>
      </c>
      <c r="N4626">
        <f>LOG(M4626/100,2)+3</f>
        <v>2.8953026213333066</v>
      </c>
      <c r="O4626">
        <f>INDEX(lehmad!B$2:B$412,MATCH(klypsid!$B4626,lehmad!$A$2:$A$412,0))</f>
        <v>38840</v>
      </c>
      <c r="P4626">
        <f>INDEX(lehmad!D$2:D$412,MATCH(klypsid!$B4626,lehmad!$A$2:$A$412,0))</f>
        <v>123</v>
      </c>
      <c r="Q4626">
        <f>INDEX(lehmad!E$2:E$412,MATCH(klypsid!$B4626,lehmad!$A$2:$A$412,0))</f>
        <v>1</v>
      </c>
      <c r="R4626" t="str">
        <f>INDEX(lehmad!F$2:F$412,MATCH(klypsid!$B4626,lehmad!$A$2:$A$412,0))</f>
        <v>LANCELOT-ET</v>
      </c>
      <c r="S4626">
        <f>INDEX(lehmad!H$2:H$412,MATCH(klypsid!$B4626,lehmad!$A$2:$A$412,0))</f>
        <v>126</v>
      </c>
      <c r="T4626">
        <f>INDEX(lehmad!K$2:K$412,MATCH(klypsid!$B4626,lehmad!$A$2:$A$412,0))</f>
        <v>122</v>
      </c>
      <c r="U4626" s="4">
        <f t="shared" si="144"/>
        <v>4</v>
      </c>
      <c r="V4626">
        <f t="shared" si="145"/>
        <v>28</v>
      </c>
    </row>
    <row r="4627" spans="1:22" x14ac:dyDescent="0.25">
      <c r="A4627">
        <v>3974</v>
      </c>
      <c r="B4627" t="str">
        <f>"E"&amp;A4627</f>
        <v>E3974</v>
      </c>
      <c r="C4627" t="s">
        <v>85</v>
      </c>
      <c r="D4627">
        <v>2</v>
      </c>
      <c r="E4627">
        <f>IF(D4627&lt;4,D4627,4)</f>
        <v>2</v>
      </c>
      <c r="F4627" s="1">
        <v>39979</v>
      </c>
      <c r="G4627" s="1">
        <v>40125</v>
      </c>
      <c r="H4627" s="3">
        <f>G4627-F4627</f>
        <v>146</v>
      </c>
      <c r="I4627" s="3">
        <f>IF(H4627&lt;=60,1,IF(H4627&lt;=150,2,3))</f>
        <v>2</v>
      </c>
      <c r="J4627">
        <v>42.2</v>
      </c>
      <c r="K4627">
        <v>4.5999999999999996</v>
      </c>
      <c r="L4627">
        <v>3.72</v>
      </c>
      <c r="M4627">
        <v>80</v>
      </c>
      <c r="N4627">
        <f>LOG(M4627/100,2)+3</f>
        <v>2.6780719051126378</v>
      </c>
      <c r="O4627">
        <f>INDEX(lehmad!B$2:B$412,MATCH(klypsid!$B4627,lehmad!$A$2:$A$412,0))</f>
        <v>38840</v>
      </c>
      <c r="P4627">
        <f>INDEX(lehmad!D$2:D$412,MATCH(klypsid!$B4627,lehmad!$A$2:$A$412,0))</f>
        <v>123</v>
      </c>
      <c r="Q4627">
        <f>INDEX(lehmad!E$2:E$412,MATCH(klypsid!$B4627,lehmad!$A$2:$A$412,0))</f>
        <v>1</v>
      </c>
      <c r="R4627" t="str">
        <f>INDEX(lehmad!F$2:F$412,MATCH(klypsid!$B4627,lehmad!$A$2:$A$412,0))</f>
        <v>LANCELOT-ET</v>
      </c>
      <c r="S4627">
        <f>INDEX(lehmad!H$2:H$412,MATCH(klypsid!$B4627,lehmad!$A$2:$A$412,0))</f>
        <v>126</v>
      </c>
      <c r="T4627">
        <f>INDEX(lehmad!K$2:K$412,MATCH(klypsid!$B4627,lehmad!$A$2:$A$412,0))</f>
        <v>122</v>
      </c>
      <c r="U4627" s="4">
        <f t="shared" si="144"/>
        <v>5</v>
      </c>
      <c r="V4627">
        <f t="shared" si="145"/>
        <v>31</v>
      </c>
    </row>
    <row r="4628" spans="1:22" x14ac:dyDescent="0.25">
      <c r="A4628">
        <v>3974</v>
      </c>
      <c r="B4628" t="str">
        <f>"E"&amp;A4628</f>
        <v>E3974</v>
      </c>
      <c r="C4628" t="s">
        <v>85</v>
      </c>
      <c r="D4628">
        <v>2</v>
      </c>
      <c r="E4628">
        <f>IF(D4628&lt;4,D4628,4)</f>
        <v>2</v>
      </c>
      <c r="F4628" s="1">
        <v>39979</v>
      </c>
      <c r="G4628" s="1">
        <v>40153</v>
      </c>
      <c r="H4628" s="3">
        <f>G4628-F4628</f>
        <v>174</v>
      </c>
      <c r="I4628" s="3">
        <f>IF(H4628&lt;=60,1,IF(H4628&lt;=150,2,3))</f>
        <v>3</v>
      </c>
      <c r="J4628">
        <v>37.1</v>
      </c>
      <c r="K4628">
        <v>5.5</v>
      </c>
      <c r="L4628">
        <v>3.72</v>
      </c>
      <c r="M4628">
        <v>122</v>
      </c>
      <c r="N4628">
        <f>LOG(M4628/100,2)+3</f>
        <v>3.2868811477881614</v>
      </c>
      <c r="O4628">
        <f>INDEX(lehmad!B$2:B$412,MATCH(klypsid!$B4628,lehmad!$A$2:$A$412,0))</f>
        <v>38840</v>
      </c>
      <c r="P4628">
        <f>INDEX(lehmad!D$2:D$412,MATCH(klypsid!$B4628,lehmad!$A$2:$A$412,0))</f>
        <v>123</v>
      </c>
      <c r="Q4628">
        <f>INDEX(lehmad!E$2:E$412,MATCH(klypsid!$B4628,lehmad!$A$2:$A$412,0))</f>
        <v>1</v>
      </c>
      <c r="R4628" t="str">
        <f>INDEX(lehmad!F$2:F$412,MATCH(klypsid!$B4628,lehmad!$A$2:$A$412,0))</f>
        <v>LANCELOT-ET</v>
      </c>
      <c r="S4628">
        <f>INDEX(lehmad!H$2:H$412,MATCH(klypsid!$B4628,lehmad!$A$2:$A$412,0))</f>
        <v>126</v>
      </c>
      <c r="T4628">
        <f>INDEX(lehmad!K$2:K$412,MATCH(klypsid!$B4628,lehmad!$A$2:$A$412,0))</f>
        <v>122</v>
      </c>
      <c r="U4628" s="4">
        <f t="shared" si="144"/>
        <v>6</v>
      </c>
      <c r="V4628">
        <f t="shared" si="145"/>
        <v>28</v>
      </c>
    </row>
    <row r="4629" spans="1:22" x14ac:dyDescent="0.25">
      <c r="A4629">
        <v>3974</v>
      </c>
      <c r="B4629" t="str">
        <f>"E"&amp;A4629</f>
        <v>E3974</v>
      </c>
      <c r="C4629" t="s">
        <v>85</v>
      </c>
      <c r="D4629">
        <v>2</v>
      </c>
      <c r="E4629">
        <f>IF(D4629&lt;4,D4629,4)</f>
        <v>2</v>
      </c>
      <c r="F4629" s="1">
        <v>39979</v>
      </c>
      <c r="G4629" s="1">
        <v>40186</v>
      </c>
      <c r="H4629" s="3">
        <f>G4629-F4629</f>
        <v>207</v>
      </c>
      <c r="I4629" s="3">
        <f>IF(H4629&lt;=60,1,IF(H4629&lt;=150,2,3))</f>
        <v>3</v>
      </c>
      <c r="J4629">
        <v>37.200000000000003</v>
      </c>
      <c r="K4629">
        <v>5.49</v>
      </c>
      <c r="L4629">
        <v>3.76</v>
      </c>
      <c r="M4629">
        <v>136</v>
      </c>
      <c r="N4629">
        <f>LOG(M4629/100,2)+3</f>
        <v>3.4436066514756147</v>
      </c>
      <c r="O4629">
        <f>INDEX(lehmad!B$2:B$412,MATCH(klypsid!$B4629,lehmad!$A$2:$A$412,0))</f>
        <v>38840</v>
      </c>
      <c r="P4629">
        <f>INDEX(lehmad!D$2:D$412,MATCH(klypsid!$B4629,lehmad!$A$2:$A$412,0))</f>
        <v>123</v>
      </c>
      <c r="Q4629">
        <f>INDEX(lehmad!E$2:E$412,MATCH(klypsid!$B4629,lehmad!$A$2:$A$412,0))</f>
        <v>1</v>
      </c>
      <c r="R4629" t="str">
        <f>INDEX(lehmad!F$2:F$412,MATCH(klypsid!$B4629,lehmad!$A$2:$A$412,0))</f>
        <v>LANCELOT-ET</v>
      </c>
      <c r="S4629">
        <f>INDEX(lehmad!H$2:H$412,MATCH(klypsid!$B4629,lehmad!$A$2:$A$412,0))</f>
        <v>126</v>
      </c>
      <c r="T4629">
        <f>INDEX(lehmad!K$2:K$412,MATCH(klypsid!$B4629,lehmad!$A$2:$A$412,0))</f>
        <v>122</v>
      </c>
      <c r="U4629" s="4">
        <f t="shared" si="144"/>
        <v>7</v>
      </c>
      <c r="V4629">
        <f t="shared" si="145"/>
        <v>33</v>
      </c>
    </row>
    <row r="4630" spans="1:22" x14ac:dyDescent="0.25">
      <c r="A4630">
        <v>3974</v>
      </c>
      <c r="B4630" t="str">
        <f>"E"&amp;A4630</f>
        <v>E3974</v>
      </c>
      <c r="C4630" t="s">
        <v>85</v>
      </c>
      <c r="D4630">
        <v>2</v>
      </c>
      <c r="E4630">
        <f>IF(D4630&lt;4,D4630,4)</f>
        <v>2</v>
      </c>
      <c r="F4630" s="1">
        <v>39979</v>
      </c>
      <c r="G4630" s="1">
        <v>40214</v>
      </c>
      <c r="H4630" s="3">
        <f>G4630-F4630</f>
        <v>235</v>
      </c>
      <c r="I4630" s="3">
        <f>IF(H4630&lt;=60,1,IF(H4630&lt;=150,2,3))</f>
        <v>3</v>
      </c>
      <c r="J4630">
        <v>31.3</v>
      </c>
      <c r="K4630">
        <v>5.49</v>
      </c>
      <c r="L4630">
        <v>4.01</v>
      </c>
      <c r="M4630">
        <v>124</v>
      </c>
      <c r="N4630">
        <f>LOG(M4630/100,2)+3</f>
        <v>3.3103401206121505</v>
      </c>
      <c r="O4630">
        <f>INDEX(lehmad!B$2:B$412,MATCH(klypsid!$B4630,lehmad!$A$2:$A$412,0))</f>
        <v>38840</v>
      </c>
      <c r="P4630">
        <f>INDEX(lehmad!D$2:D$412,MATCH(klypsid!$B4630,lehmad!$A$2:$A$412,0))</f>
        <v>123</v>
      </c>
      <c r="Q4630">
        <f>INDEX(lehmad!E$2:E$412,MATCH(klypsid!$B4630,lehmad!$A$2:$A$412,0))</f>
        <v>1</v>
      </c>
      <c r="R4630" t="str">
        <f>INDEX(lehmad!F$2:F$412,MATCH(klypsid!$B4630,lehmad!$A$2:$A$412,0))</f>
        <v>LANCELOT-ET</v>
      </c>
      <c r="S4630">
        <f>INDEX(lehmad!H$2:H$412,MATCH(klypsid!$B4630,lehmad!$A$2:$A$412,0))</f>
        <v>126</v>
      </c>
      <c r="T4630">
        <f>INDEX(lehmad!K$2:K$412,MATCH(klypsid!$B4630,lehmad!$A$2:$A$412,0))</f>
        <v>122</v>
      </c>
      <c r="U4630" s="4">
        <f t="shared" si="144"/>
        <v>8</v>
      </c>
      <c r="V4630">
        <f t="shared" si="145"/>
        <v>28</v>
      </c>
    </row>
    <row r="4631" spans="1:22" x14ac:dyDescent="0.25">
      <c r="A4631">
        <v>3974</v>
      </c>
      <c r="B4631" t="str">
        <f>"E"&amp;A4631</f>
        <v>E3974</v>
      </c>
      <c r="C4631" t="s">
        <v>85</v>
      </c>
      <c r="D4631">
        <v>2</v>
      </c>
      <c r="E4631">
        <f>IF(D4631&lt;4,D4631,4)</f>
        <v>2</v>
      </c>
      <c r="F4631" s="1">
        <v>39979</v>
      </c>
      <c r="G4631" s="1">
        <v>40242</v>
      </c>
      <c r="H4631" s="3">
        <f>G4631-F4631</f>
        <v>263</v>
      </c>
      <c r="I4631" s="3">
        <f>IF(H4631&lt;=60,1,IF(H4631&lt;=150,2,3))</f>
        <v>3</v>
      </c>
      <c r="J4631">
        <v>31.4</v>
      </c>
      <c r="K4631">
        <v>4.99</v>
      </c>
      <c r="L4631">
        <v>4.1900000000000004</v>
      </c>
      <c r="M4631">
        <v>140</v>
      </c>
      <c r="N4631">
        <f>LOG(M4631/100,2)+3</f>
        <v>3.4854268271702415</v>
      </c>
      <c r="O4631">
        <f>INDEX(lehmad!B$2:B$412,MATCH(klypsid!$B4631,lehmad!$A$2:$A$412,0))</f>
        <v>38840</v>
      </c>
      <c r="P4631">
        <f>INDEX(lehmad!D$2:D$412,MATCH(klypsid!$B4631,lehmad!$A$2:$A$412,0))</f>
        <v>123</v>
      </c>
      <c r="Q4631">
        <f>INDEX(lehmad!E$2:E$412,MATCH(klypsid!$B4631,lehmad!$A$2:$A$412,0))</f>
        <v>1</v>
      </c>
      <c r="R4631" t="str">
        <f>INDEX(lehmad!F$2:F$412,MATCH(klypsid!$B4631,lehmad!$A$2:$A$412,0))</f>
        <v>LANCELOT-ET</v>
      </c>
      <c r="S4631">
        <f>INDEX(lehmad!H$2:H$412,MATCH(klypsid!$B4631,lehmad!$A$2:$A$412,0))</f>
        <v>126</v>
      </c>
      <c r="T4631">
        <f>INDEX(lehmad!K$2:K$412,MATCH(klypsid!$B4631,lehmad!$A$2:$A$412,0))</f>
        <v>122</v>
      </c>
      <c r="U4631" s="4">
        <f t="shared" si="144"/>
        <v>9</v>
      </c>
      <c r="V4631">
        <f t="shared" si="145"/>
        <v>28</v>
      </c>
    </row>
    <row r="4632" spans="1:22" x14ac:dyDescent="0.25">
      <c r="A4632">
        <v>3974</v>
      </c>
      <c r="B4632" t="str">
        <f>"E"&amp;A4632</f>
        <v>E3974</v>
      </c>
      <c r="C4632" t="s">
        <v>85</v>
      </c>
      <c r="D4632">
        <v>2</v>
      </c>
      <c r="E4632">
        <f>IF(D4632&lt;4,D4632,4)</f>
        <v>2</v>
      </c>
      <c r="F4632" s="1">
        <v>39979</v>
      </c>
      <c r="G4632" s="1">
        <v>40276</v>
      </c>
      <c r="H4632" s="3">
        <f>G4632-F4632</f>
        <v>297</v>
      </c>
      <c r="I4632" s="3">
        <f>IF(H4632&lt;=60,1,IF(H4632&lt;=150,2,3))</f>
        <v>3</v>
      </c>
      <c r="J4632">
        <v>32.4</v>
      </c>
      <c r="K4632">
        <v>4.8600000000000003</v>
      </c>
      <c r="L4632">
        <v>4.03</v>
      </c>
      <c r="M4632">
        <v>141</v>
      </c>
      <c r="N4632">
        <f>LOG(M4632/100,2)+3</f>
        <v>3.4956951626240689</v>
      </c>
      <c r="O4632">
        <f>INDEX(lehmad!B$2:B$412,MATCH(klypsid!$B4632,lehmad!$A$2:$A$412,0))</f>
        <v>38840</v>
      </c>
      <c r="P4632">
        <f>INDEX(lehmad!D$2:D$412,MATCH(klypsid!$B4632,lehmad!$A$2:$A$412,0))</f>
        <v>123</v>
      </c>
      <c r="Q4632">
        <f>INDEX(lehmad!E$2:E$412,MATCH(klypsid!$B4632,lehmad!$A$2:$A$412,0))</f>
        <v>1</v>
      </c>
      <c r="R4632" t="str">
        <f>INDEX(lehmad!F$2:F$412,MATCH(klypsid!$B4632,lehmad!$A$2:$A$412,0))</f>
        <v>LANCELOT-ET</v>
      </c>
      <c r="S4632">
        <f>INDEX(lehmad!H$2:H$412,MATCH(klypsid!$B4632,lehmad!$A$2:$A$412,0))</f>
        <v>126</v>
      </c>
      <c r="T4632">
        <f>INDEX(lehmad!K$2:K$412,MATCH(klypsid!$B4632,lehmad!$A$2:$A$412,0))</f>
        <v>122</v>
      </c>
      <c r="U4632" s="4">
        <f t="shared" si="144"/>
        <v>10</v>
      </c>
      <c r="V4632">
        <f t="shared" si="145"/>
        <v>34</v>
      </c>
    </row>
    <row r="4633" spans="1:22" x14ac:dyDescent="0.25">
      <c r="A4633">
        <v>3974</v>
      </c>
      <c r="B4633" t="str">
        <f>"E"&amp;A4633</f>
        <v>E3974</v>
      </c>
      <c r="C4633" t="s">
        <v>85</v>
      </c>
      <c r="D4633">
        <v>2</v>
      </c>
      <c r="E4633">
        <f>IF(D4633&lt;4,D4633,4)</f>
        <v>2</v>
      </c>
      <c r="F4633" s="1">
        <v>39979</v>
      </c>
      <c r="G4633" s="1">
        <v>40304</v>
      </c>
      <c r="H4633" s="3">
        <f>G4633-F4633</f>
        <v>325</v>
      </c>
      <c r="I4633" s="3">
        <f>IF(H4633&lt;=60,1,IF(H4633&lt;=150,2,3))</f>
        <v>3</v>
      </c>
      <c r="J4633">
        <v>32.1</v>
      </c>
      <c r="K4633">
        <v>4.3</v>
      </c>
      <c r="L4633">
        <v>3.69</v>
      </c>
      <c r="M4633">
        <v>52</v>
      </c>
      <c r="N4633">
        <f>LOG(M4633/100,2)+3</f>
        <v>2.0565835283663674</v>
      </c>
      <c r="O4633">
        <f>INDEX(lehmad!B$2:B$412,MATCH(klypsid!$B4633,lehmad!$A$2:$A$412,0))</f>
        <v>38840</v>
      </c>
      <c r="P4633">
        <f>INDEX(lehmad!D$2:D$412,MATCH(klypsid!$B4633,lehmad!$A$2:$A$412,0))</f>
        <v>123</v>
      </c>
      <c r="Q4633">
        <f>INDEX(lehmad!E$2:E$412,MATCH(klypsid!$B4633,lehmad!$A$2:$A$412,0))</f>
        <v>1</v>
      </c>
      <c r="R4633" t="str">
        <f>INDEX(lehmad!F$2:F$412,MATCH(klypsid!$B4633,lehmad!$A$2:$A$412,0))</f>
        <v>LANCELOT-ET</v>
      </c>
      <c r="S4633">
        <f>INDEX(lehmad!H$2:H$412,MATCH(klypsid!$B4633,lehmad!$A$2:$A$412,0))</f>
        <v>126</v>
      </c>
      <c r="T4633">
        <f>INDEX(lehmad!K$2:K$412,MATCH(klypsid!$B4633,lehmad!$A$2:$A$412,0))</f>
        <v>122</v>
      </c>
      <c r="U4633" s="4">
        <f t="shared" si="144"/>
        <v>11</v>
      </c>
      <c r="V4633">
        <f t="shared" si="145"/>
        <v>28</v>
      </c>
    </row>
    <row r="4634" spans="1:22" x14ac:dyDescent="0.25">
      <c r="A4634">
        <v>3974</v>
      </c>
      <c r="B4634" t="str">
        <f>"E"&amp;A4634</f>
        <v>E3974</v>
      </c>
      <c r="C4634" t="s">
        <v>85</v>
      </c>
      <c r="D4634">
        <v>2</v>
      </c>
      <c r="E4634">
        <f>IF(D4634&lt;4,D4634,4)</f>
        <v>2</v>
      </c>
      <c r="F4634" s="1">
        <v>39979</v>
      </c>
      <c r="G4634" s="1">
        <v>40336</v>
      </c>
      <c r="H4634" s="3">
        <f>G4634-F4634</f>
        <v>357</v>
      </c>
      <c r="I4634" s="3">
        <f>IF(H4634&lt;=60,1,IF(H4634&lt;=150,2,3))</f>
        <v>3</v>
      </c>
      <c r="J4634">
        <v>31.9</v>
      </c>
      <c r="K4634">
        <v>4.43</v>
      </c>
      <c r="L4634">
        <v>3.31</v>
      </c>
      <c r="M4634">
        <v>135</v>
      </c>
      <c r="N4634">
        <f>LOG(M4634/100,2)+3</f>
        <v>3.4329594072761065</v>
      </c>
      <c r="O4634">
        <f>INDEX(lehmad!B$2:B$412,MATCH(klypsid!$B4634,lehmad!$A$2:$A$412,0))</f>
        <v>38840</v>
      </c>
      <c r="P4634">
        <f>INDEX(lehmad!D$2:D$412,MATCH(klypsid!$B4634,lehmad!$A$2:$A$412,0))</f>
        <v>123</v>
      </c>
      <c r="Q4634">
        <f>INDEX(lehmad!E$2:E$412,MATCH(klypsid!$B4634,lehmad!$A$2:$A$412,0))</f>
        <v>1</v>
      </c>
      <c r="R4634" t="str">
        <f>INDEX(lehmad!F$2:F$412,MATCH(klypsid!$B4634,lehmad!$A$2:$A$412,0))</f>
        <v>LANCELOT-ET</v>
      </c>
      <c r="S4634">
        <f>INDEX(lehmad!H$2:H$412,MATCH(klypsid!$B4634,lehmad!$A$2:$A$412,0))</f>
        <v>126</v>
      </c>
      <c r="T4634">
        <f>INDEX(lehmad!K$2:K$412,MATCH(klypsid!$B4634,lehmad!$A$2:$A$412,0))</f>
        <v>122</v>
      </c>
      <c r="U4634" s="4">
        <f t="shared" si="144"/>
        <v>12</v>
      </c>
      <c r="V4634">
        <f t="shared" si="145"/>
        <v>32</v>
      </c>
    </row>
    <row r="4635" spans="1:22" x14ac:dyDescent="0.25">
      <c r="A4635">
        <v>3974</v>
      </c>
      <c r="B4635" t="str">
        <f>"E"&amp;A4635</f>
        <v>E3974</v>
      </c>
      <c r="C4635" t="s">
        <v>85</v>
      </c>
      <c r="D4635">
        <v>2</v>
      </c>
      <c r="E4635">
        <f>IF(D4635&lt;4,D4635,4)</f>
        <v>2</v>
      </c>
      <c r="F4635" s="1">
        <v>39979</v>
      </c>
      <c r="G4635" s="1">
        <v>40371</v>
      </c>
      <c r="H4635" s="3">
        <f>G4635-F4635</f>
        <v>392</v>
      </c>
      <c r="I4635" s="3">
        <f>IF(H4635&lt;=60,1,IF(H4635&lt;=150,2,3))</f>
        <v>3</v>
      </c>
      <c r="J4635">
        <v>31.1</v>
      </c>
      <c r="K4635">
        <v>4.2</v>
      </c>
      <c r="L4635">
        <v>3.47</v>
      </c>
      <c r="M4635">
        <v>142</v>
      </c>
      <c r="N4635">
        <f>LOG(M4635/100,2)+3</f>
        <v>3.5058909297299574</v>
      </c>
      <c r="O4635">
        <f>INDEX(lehmad!B$2:B$412,MATCH(klypsid!$B4635,lehmad!$A$2:$A$412,0))</f>
        <v>38840</v>
      </c>
      <c r="P4635">
        <f>INDEX(lehmad!D$2:D$412,MATCH(klypsid!$B4635,lehmad!$A$2:$A$412,0))</f>
        <v>123</v>
      </c>
      <c r="Q4635">
        <f>INDEX(lehmad!E$2:E$412,MATCH(klypsid!$B4635,lehmad!$A$2:$A$412,0))</f>
        <v>1</v>
      </c>
      <c r="R4635" t="str">
        <f>INDEX(lehmad!F$2:F$412,MATCH(klypsid!$B4635,lehmad!$A$2:$A$412,0))</f>
        <v>LANCELOT-ET</v>
      </c>
      <c r="S4635">
        <f>INDEX(lehmad!H$2:H$412,MATCH(klypsid!$B4635,lehmad!$A$2:$A$412,0))</f>
        <v>126</v>
      </c>
      <c r="T4635">
        <f>INDEX(lehmad!K$2:K$412,MATCH(klypsid!$B4635,lehmad!$A$2:$A$412,0))</f>
        <v>122</v>
      </c>
      <c r="U4635" s="4">
        <f t="shared" si="144"/>
        <v>13</v>
      </c>
      <c r="V4635">
        <f t="shared" si="145"/>
        <v>35</v>
      </c>
    </row>
    <row r="4636" spans="1:22" x14ac:dyDescent="0.25">
      <c r="A4636">
        <v>3974</v>
      </c>
      <c r="B4636" t="str">
        <f>"E"&amp;A4636</f>
        <v>E3974</v>
      </c>
      <c r="C4636" t="s">
        <v>85</v>
      </c>
      <c r="D4636">
        <v>2</v>
      </c>
      <c r="E4636">
        <f>IF(D4636&lt;4,D4636,4)</f>
        <v>2</v>
      </c>
      <c r="F4636" s="1">
        <v>39979</v>
      </c>
      <c r="G4636" s="1">
        <v>40396</v>
      </c>
      <c r="H4636" s="3">
        <f>G4636-F4636</f>
        <v>417</v>
      </c>
      <c r="I4636" s="3">
        <f>IF(H4636&lt;=60,1,IF(H4636&lt;=150,2,3))</f>
        <v>3</v>
      </c>
      <c r="J4636">
        <v>32.9</v>
      </c>
      <c r="K4636">
        <v>4.22</v>
      </c>
      <c r="L4636">
        <v>3.35</v>
      </c>
      <c r="M4636">
        <v>68</v>
      </c>
      <c r="N4636">
        <f>LOG(M4636/100,2)+3</f>
        <v>2.4436066514756147</v>
      </c>
      <c r="O4636">
        <f>INDEX(lehmad!B$2:B$412,MATCH(klypsid!$B4636,lehmad!$A$2:$A$412,0))</f>
        <v>38840</v>
      </c>
      <c r="P4636">
        <f>INDEX(lehmad!D$2:D$412,MATCH(klypsid!$B4636,lehmad!$A$2:$A$412,0))</f>
        <v>123</v>
      </c>
      <c r="Q4636">
        <f>INDEX(lehmad!E$2:E$412,MATCH(klypsid!$B4636,lehmad!$A$2:$A$412,0))</f>
        <v>1</v>
      </c>
      <c r="R4636" t="str">
        <f>INDEX(lehmad!F$2:F$412,MATCH(klypsid!$B4636,lehmad!$A$2:$A$412,0))</f>
        <v>LANCELOT-ET</v>
      </c>
      <c r="S4636">
        <f>INDEX(lehmad!H$2:H$412,MATCH(klypsid!$B4636,lehmad!$A$2:$A$412,0))</f>
        <v>126</v>
      </c>
      <c r="T4636">
        <f>INDEX(lehmad!K$2:K$412,MATCH(klypsid!$B4636,lehmad!$A$2:$A$412,0))</f>
        <v>122</v>
      </c>
      <c r="U4636" s="4">
        <f t="shared" si="144"/>
        <v>14</v>
      </c>
      <c r="V4636">
        <f t="shared" si="145"/>
        <v>25</v>
      </c>
    </row>
    <row r="4637" spans="1:22" x14ac:dyDescent="0.25">
      <c r="A4637">
        <v>3974</v>
      </c>
      <c r="B4637" t="str">
        <f>"E"&amp;A4637</f>
        <v>E3974</v>
      </c>
      <c r="C4637" t="s">
        <v>85</v>
      </c>
      <c r="D4637">
        <v>2</v>
      </c>
      <c r="E4637">
        <f>IF(D4637&lt;4,D4637,4)</f>
        <v>2</v>
      </c>
      <c r="F4637" s="1">
        <v>39979</v>
      </c>
      <c r="G4637" s="1">
        <v>40434</v>
      </c>
      <c r="H4637" s="3">
        <f>G4637-F4637</f>
        <v>455</v>
      </c>
      <c r="I4637" s="3">
        <f>IF(H4637&lt;=60,1,IF(H4637&lt;=150,2,3))</f>
        <v>3</v>
      </c>
      <c r="J4637">
        <v>24.7</v>
      </c>
      <c r="K4637">
        <v>4.5999999999999996</v>
      </c>
      <c r="L4637">
        <v>3.9</v>
      </c>
      <c r="M4637">
        <v>62</v>
      </c>
      <c r="N4637">
        <f>LOG(M4637/100,2)+3</f>
        <v>2.3103401206121505</v>
      </c>
      <c r="O4637">
        <f>INDEX(lehmad!B$2:B$412,MATCH(klypsid!$B4637,lehmad!$A$2:$A$412,0))</f>
        <v>38840</v>
      </c>
      <c r="P4637">
        <f>INDEX(lehmad!D$2:D$412,MATCH(klypsid!$B4637,lehmad!$A$2:$A$412,0))</f>
        <v>123</v>
      </c>
      <c r="Q4637">
        <f>INDEX(lehmad!E$2:E$412,MATCH(klypsid!$B4637,lehmad!$A$2:$A$412,0))</f>
        <v>1</v>
      </c>
      <c r="R4637" t="str">
        <f>INDEX(lehmad!F$2:F$412,MATCH(klypsid!$B4637,lehmad!$A$2:$A$412,0))</f>
        <v>LANCELOT-ET</v>
      </c>
      <c r="S4637">
        <f>INDEX(lehmad!H$2:H$412,MATCH(klypsid!$B4637,lehmad!$A$2:$A$412,0))</f>
        <v>126</v>
      </c>
      <c r="T4637">
        <f>INDEX(lehmad!K$2:K$412,MATCH(klypsid!$B4637,lehmad!$A$2:$A$412,0))</f>
        <v>122</v>
      </c>
      <c r="U4637" s="4">
        <f t="shared" si="144"/>
        <v>15</v>
      </c>
      <c r="V4637">
        <f t="shared" si="145"/>
        <v>38</v>
      </c>
    </row>
    <row r="4638" spans="1:22" x14ac:dyDescent="0.25">
      <c r="A4638">
        <v>3974</v>
      </c>
      <c r="B4638" t="str">
        <f>"E"&amp;A4638</f>
        <v>E3974</v>
      </c>
      <c r="C4638" t="s">
        <v>85</v>
      </c>
      <c r="D4638">
        <v>2</v>
      </c>
      <c r="E4638">
        <f>IF(D4638&lt;4,D4638,4)</f>
        <v>2</v>
      </c>
      <c r="F4638" s="1">
        <v>39979</v>
      </c>
      <c r="G4638" s="1">
        <v>40462</v>
      </c>
      <c r="H4638" s="3">
        <f>G4638-F4638</f>
        <v>483</v>
      </c>
      <c r="I4638" s="3">
        <f>IF(H4638&lt;=60,1,IF(H4638&lt;=150,2,3))</f>
        <v>3</v>
      </c>
      <c r="J4638">
        <v>19.899999999999999</v>
      </c>
      <c r="K4638">
        <v>6</v>
      </c>
      <c r="L4638">
        <v>4.17</v>
      </c>
      <c r="M4638">
        <v>105</v>
      </c>
      <c r="N4638">
        <f>LOG(M4638/100,2)+3</f>
        <v>3.0703893278913981</v>
      </c>
      <c r="O4638">
        <f>INDEX(lehmad!B$2:B$412,MATCH(klypsid!$B4638,lehmad!$A$2:$A$412,0))</f>
        <v>38840</v>
      </c>
      <c r="P4638">
        <f>INDEX(lehmad!D$2:D$412,MATCH(klypsid!$B4638,lehmad!$A$2:$A$412,0))</f>
        <v>123</v>
      </c>
      <c r="Q4638">
        <f>INDEX(lehmad!E$2:E$412,MATCH(klypsid!$B4638,lehmad!$A$2:$A$412,0))</f>
        <v>1</v>
      </c>
      <c r="R4638" t="str">
        <f>INDEX(lehmad!F$2:F$412,MATCH(klypsid!$B4638,lehmad!$A$2:$A$412,0))</f>
        <v>LANCELOT-ET</v>
      </c>
      <c r="S4638">
        <f>INDEX(lehmad!H$2:H$412,MATCH(klypsid!$B4638,lehmad!$A$2:$A$412,0))</f>
        <v>126</v>
      </c>
      <c r="T4638">
        <f>INDEX(lehmad!K$2:K$412,MATCH(klypsid!$B4638,lehmad!$A$2:$A$412,0))</f>
        <v>122</v>
      </c>
      <c r="U4638" s="4">
        <f t="shared" si="144"/>
        <v>16</v>
      </c>
      <c r="V4638">
        <f t="shared" si="145"/>
        <v>28</v>
      </c>
    </row>
    <row r="4639" spans="1:22" x14ac:dyDescent="0.25">
      <c r="A4639">
        <v>3974</v>
      </c>
      <c r="B4639" t="str">
        <f>"E"&amp;A4639</f>
        <v>E3974</v>
      </c>
      <c r="C4639" t="s">
        <v>85</v>
      </c>
      <c r="D4639">
        <v>2</v>
      </c>
      <c r="E4639">
        <f>IF(D4639&lt;4,D4639,4)</f>
        <v>2</v>
      </c>
      <c r="F4639" s="1">
        <v>39979</v>
      </c>
      <c r="G4639" s="1">
        <v>40493</v>
      </c>
      <c r="H4639" s="3">
        <f>G4639-F4639</f>
        <v>514</v>
      </c>
      <c r="I4639" s="3">
        <f>IF(H4639&lt;=60,1,IF(H4639&lt;=150,2,3))</f>
        <v>3</v>
      </c>
      <c r="J4639">
        <v>21.1</v>
      </c>
      <c r="K4639">
        <v>5.46</v>
      </c>
      <c r="L4639">
        <v>4.01</v>
      </c>
      <c r="M4639">
        <v>154</v>
      </c>
      <c r="N4639">
        <f>LOG(M4639/100,2)+3</f>
        <v>3.6229303509201767</v>
      </c>
      <c r="O4639">
        <f>INDEX(lehmad!B$2:B$412,MATCH(klypsid!$B4639,lehmad!$A$2:$A$412,0))</f>
        <v>38840</v>
      </c>
      <c r="P4639">
        <f>INDEX(lehmad!D$2:D$412,MATCH(klypsid!$B4639,lehmad!$A$2:$A$412,0))</f>
        <v>123</v>
      </c>
      <c r="Q4639">
        <f>INDEX(lehmad!E$2:E$412,MATCH(klypsid!$B4639,lehmad!$A$2:$A$412,0))</f>
        <v>1</v>
      </c>
      <c r="R4639" t="str">
        <f>INDEX(lehmad!F$2:F$412,MATCH(klypsid!$B4639,lehmad!$A$2:$A$412,0))</f>
        <v>LANCELOT-ET</v>
      </c>
      <c r="S4639">
        <f>INDEX(lehmad!H$2:H$412,MATCH(klypsid!$B4639,lehmad!$A$2:$A$412,0))</f>
        <v>126</v>
      </c>
      <c r="T4639">
        <f>INDEX(lehmad!K$2:K$412,MATCH(klypsid!$B4639,lehmad!$A$2:$A$412,0))</f>
        <v>122</v>
      </c>
      <c r="U4639" s="4">
        <f t="shared" si="144"/>
        <v>17</v>
      </c>
      <c r="V4639">
        <f t="shared" si="145"/>
        <v>31</v>
      </c>
    </row>
    <row r="4640" spans="1:22" x14ac:dyDescent="0.25">
      <c r="A4640">
        <v>3974</v>
      </c>
      <c r="B4640" t="str">
        <f>"E"&amp;A4640</f>
        <v>E3974</v>
      </c>
      <c r="C4640" t="s">
        <v>85</v>
      </c>
      <c r="D4640">
        <v>2</v>
      </c>
      <c r="E4640">
        <f>IF(D4640&lt;4,D4640,4)</f>
        <v>2</v>
      </c>
      <c r="F4640" s="1">
        <v>39979</v>
      </c>
      <c r="G4640" s="1">
        <v>40521</v>
      </c>
      <c r="H4640" s="3">
        <f>G4640-F4640</f>
        <v>542</v>
      </c>
      <c r="I4640" s="3">
        <f>IF(H4640&lt;=60,1,IF(H4640&lt;=150,2,3))</f>
        <v>3</v>
      </c>
      <c r="J4640">
        <v>17.7</v>
      </c>
      <c r="K4640">
        <v>5.28</v>
      </c>
      <c r="L4640">
        <v>4.12</v>
      </c>
      <c r="M4640">
        <v>156</v>
      </c>
      <c r="N4640">
        <f>LOG(M4640/100,2)+3</f>
        <v>3.6415460290875239</v>
      </c>
      <c r="O4640">
        <f>INDEX(lehmad!B$2:B$412,MATCH(klypsid!$B4640,lehmad!$A$2:$A$412,0))</f>
        <v>38840</v>
      </c>
      <c r="P4640">
        <f>INDEX(lehmad!D$2:D$412,MATCH(klypsid!$B4640,lehmad!$A$2:$A$412,0))</f>
        <v>123</v>
      </c>
      <c r="Q4640">
        <f>INDEX(lehmad!E$2:E$412,MATCH(klypsid!$B4640,lehmad!$A$2:$A$412,0))</f>
        <v>1</v>
      </c>
      <c r="R4640" t="str">
        <f>INDEX(lehmad!F$2:F$412,MATCH(klypsid!$B4640,lehmad!$A$2:$A$412,0))</f>
        <v>LANCELOT-ET</v>
      </c>
      <c r="S4640">
        <f>INDEX(lehmad!H$2:H$412,MATCH(klypsid!$B4640,lehmad!$A$2:$A$412,0))</f>
        <v>126</v>
      </c>
      <c r="T4640">
        <f>INDEX(lehmad!K$2:K$412,MATCH(klypsid!$B4640,lehmad!$A$2:$A$412,0))</f>
        <v>122</v>
      </c>
      <c r="U4640" s="4">
        <f t="shared" si="144"/>
        <v>18</v>
      </c>
      <c r="V4640">
        <f t="shared" si="145"/>
        <v>28</v>
      </c>
    </row>
    <row r="4641" spans="1:22" x14ac:dyDescent="0.25">
      <c r="A4641">
        <v>3975</v>
      </c>
      <c r="B4641" t="str">
        <f>"E"&amp;A4641</f>
        <v>E3975</v>
      </c>
      <c r="C4641" t="s">
        <v>120</v>
      </c>
      <c r="D4641">
        <v>1</v>
      </c>
      <c r="E4641">
        <f>IF(D4641&lt;4,D4641,4)</f>
        <v>1</v>
      </c>
      <c r="F4641" s="1">
        <v>39578</v>
      </c>
      <c r="G4641" s="1">
        <v>39600</v>
      </c>
      <c r="H4641" s="3">
        <f>G4641-F4641</f>
        <v>22</v>
      </c>
      <c r="I4641" s="3">
        <f>IF(H4641&lt;=60,1,IF(H4641&lt;=150,2,3))</f>
        <v>1</v>
      </c>
      <c r="J4641">
        <v>36.799999999999997</v>
      </c>
      <c r="K4641">
        <v>3.79</v>
      </c>
      <c r="L4641">
        <v>2.64</v>
      </c>
      <c r="M4641">
        <v>35</v>
      </c>
      <c r="N4641">
        <f>LOG(M4641/100,2)+3</f>
        <v>1.4854268271702415</v>
      </c>
      <c r="O4641">
        <f>INDEX(lehmad!B$2:B$412,MATCH(klypsid!$B4641,lehmad!$A$2:$A$412,0))</f>
        <v>38841</v>
      </c>
      <c r="P4641">
        <f>INDEX(lehmad!D$2:D$412,MATCH(klypsid!$B4641,lehmad!$A$2:$A$412,0))</f>
        <v>106</v>
      </c>
      <c r="Q4641">
        <f>INDEX(lehmad!E$2:E$412,MATCH(klypsid!$B4641,lehmad!$A$2:$A$412,0))</f>
        <v>1</v>
      </c>
      <c r="R4641" t="str">
        <f>INDEX(lehmad!F$2:F$412,MATCH(klypsid!$B4641,lehmad!$A$2:$A$412,0))</f>
        <v>RAMOS</v>
      </c>
      <c r="S4641">
        <f>INDEX(lehmad!H$2:H$412,MATCH(klypsid!$B4641,lehmad!$A$2:$A$412,0))</f>
        <v>113</v>
      </c>
      <c r="T4641">
        <f>INDEX(lehmad!K$2:K$412,MATCH(klypsid!$B4641,lehmad!$A$2:$A$412,0))</f>
        <v>127</v>
      </c>
      <c r="U4641" s="4">
        <f t="shared" si="144"/>
        <v>1</v>
      </c>
      <c r="V4641">
        <f t="shared" si="145"/>
        <v>22</v>
      </c>
    </row>
    <row r="4642" spans="1:22" x14ac:dyDescent="0.25">
      <c r="A4642">
        <v>3975</v>
      </c>
      <c r="B4642" t="str">
        <f>"E"&amp;A4642</f>
        <v>E3975</v>
      </c>
      <c r="C4642" t="s">
        <v>120</v>
      </c>
      <c r="D4642">
        <v>1</v>
      </c>
      <c r="E4642">
        <f>IF(D4642&lt;4,D4642,4)</f>
        <v>1</v>
      </c>
      <c r="F4642" s="1">
        <v>39578</v>
      </c>
      <c r="G4642" s="1">
        <v>39631</v>
      </c>
      <c r="H4642" s="3">
        <f>G4642-F4642</f>
        <v>53</v>
      </c>
      <c r="I4642" s="3">
        <f>IF(H4642&lt;=60,1,IF(H4642&lt;=150,2,3))</f>
        <v>1</v>
      </c>
      <c r="J4642">
        <v>43.7</v>
      </c>
      <c r="K4642">
        <v>2.67</v>
      </c>
      <c r="L4642">
        <v>2.73</v>
      </c>
      <c r="M4642">
        <v>27</v>
      </c>
      <c r="N4642">
        <f>LOG(M4642/100,2)+3</f>
        <v>1.1110313123887439</v>
      </c>
      <c r="O4642">
        <f>INDEX(lehmad!B$2:B$412,MATCH(klypsid!$B4642,lehmad!$A$2:$A$412,0))</f>
        <v>38841</v>
      </c>
      <c r="P4642">
        <f>INDEX(lehmad!D$2:D$412,MATCH(klypsid!$B4642,lehmad!$A$2:$A$412,0))</f>
        <v>106</v>
      </c>
      <c r="Q4642">
        <f>INDEX(lehmad!E$2:E$412,MATCH(klypsid!$B4642,lehmad!$A$2:$A$412,0))</f>
        <v>1</v>
      </c>
      <c r="R4642" t="str">
        <f>INDEX(lehmad!F$2:F$412,MATCH(klypsid!$B4642,lehmad!$A$2:$A$412,0))</f>
        <v>RAMOS</v>
      </c>
      <c r="S4642">
        <f>INDEX(lehmad!H$2:H$412,MATCH(klypsid!$B4642,lehmad!$A$2:$A$412,0))</f>
        <v>113</v>
      </c>
      <c r="T4642">
        <f>INDEX(lehmad!K$2:K$412,MATCH(klypsid!$B4642,lehmad!$A$2:$A$412,0))</f>
        <v>127</v>
      </c>
      <c r="U4642" s="4">
        <f t="shared" si="144"/>
        <v>2</v>
      </c>
      <c r="V4642">
        <f t="shared" si="145"/>
        <v>31</v>
      </c>
    </row>
    <row r="4643" spans="1:22" x14ac:dyDescent="0.25">
      <c r="A4643">
        <v>3975</v>
      </c>
      <c r="B4643" t="str">
        <f>"E"&amp;A4643</f>
        <v>E3975</v>
      </c>
      <c r="C4643" t="s">
        <v>120</v>
      </c>
      <c r="D4643">
        <v>1</v>
      </c>
      <c r="E4643">
        <f>IF(D4643&lt;4,D4643,4)</f>
        <v>1</v>
      </c>
      <c r="F4643" s="1">
        <v>39578</v>
      </c>
      <c r="G4643" s="1">
        <v>39663</v>
      </c>
      <c r="H4643" s="3">
        <f>G4643-F4643</f>
        <v>85</v>
      </c>
      <c r="I4643" s="3">
        <f>IF(H4643&lt;=60,1,IF(H4643&lt;=150,2,3))</f>
        <v>2</v>
      </c>
      <c r="J4643">
        <v>37.799999999999997</v>
      </c>
      <c r="K4643">
        <v>3.56</v>
      </c>
      <c r="L4643">
        <v>2.92</v>
      </c>
      <c r="M4643">
        <v>55</v>
      </c>
      <c r="N4643">
        <f>LOG(M4643/100,2)+3</f>
        <v>2.1375035237499347</v>
      </c>
      <c r="O4643">
        <f>INDEX(lehmad!B$2:B$412,MATCH(klypsid!$B4643,lehmad!$A$2:$A$412,0))</f>
        <v>38841</v>
      </c>
      <c r="P4643">
        <f>INDEX(lehmad!D$2:D$412,MATCH(klypsid!$B4643,lehmad!$A$2:$A$412,0))</f>
        <v>106</v>
      </c>
      <c r="Q4643">
        <f>INDEX(lehmad!E$2:E$412,MATCH(klypsid!$B4643,lehmad!$A$2:$A$412,0))</f>
        <v>1</v>
      </c>
      <c r="R4643" t="str">
        <f>INDEX(lehmad!F$2:F$412,MATCH(klypsid!$B4643,lehmad!$A$2:$A$412,0))</f>
        <v>RAMOS</v>
      </c>
      <c r="S4643">
        <f>INDEX(lehmad!H$2:H$412,MATCH(klypsid!$B4643,lehmad!$A$2:$A$412,0))</f>
        <v>113</v>
      </c>
      <c r="T4643">
        <f>INDEX(lehmad!K$2:K$412,MATCH(klypsid!$B4643,lehmad!$A$2:$A$412,0))</f>
        <v>127</v>
      </c>
      <c r="U4643" s="4">
        <f t="shared" si="144"/>
        <v>3</v>
      </c>
      <c r="V4643">
        <f t="shared" si="145"/>
        <v>32</v>
      </c>
    </row>
    <row r="4644" spans="1:22" x14ac:dyDescent="0.25">
      <c r="A4644">
        <v>3975</v>
      </c>
      <c r="B4644" t="str">
        <f>"E"&amp;A4644</f>
        <v>E3975</v>
      </c>
      <c r="C4644" t="s">
        <v>120</v>
      </c>
      <c r="D4644">
        <v>1</v>
      </c>
      <c r="E4644">
        <f>IF(D4644&lt;4,D4644,4)</f>
        <v>1</v>
      </c>
      <c r="F4644" s="1">
        <v>39578</v>
      </c>
      <c r="G4644" s="1">
        <v>39693</v>
      </c>
      <c r="H4644" s="3">
        <f>G4644-F4644</f>
        <v>115</v>
      </c>
      <c r="I4644" s="3">
        <f>IF(H4644&lt;=60,1,IF(H4644&lt;=150,2,3))</f>
        <v>2</v>
      </c>
      <c r="J4644">
        <v>39</v>
      </c>
      <c r="K4644">
        <v>3.23</v>
      </c>
      <c r="L4644">
        <v>3.36</v>
      </c>
      <c r="M4644">
        <v>30</v>
      </c>
      <c r="N4644">
        <f>LOG(M4644/100,2)+3</f>
        <v>1.2630344058337937</v>
      </c>
      <c r="O4644">
        <f>INDEX(lehmad!B$2:B$412,MATCH(klypsid!$B4644,lehmad!$A$2:$A$412,0))</f>
        <v>38841</v>
      </c>
      <c r="P4644">
        <f>INDEX(lehmad!D$2:D$412,MATCH(klypsid!$B4644,lehmad!$A$2:$A$412,0))</f>
        <v>106</v>
      </c>
      <c r="Q4644">
        <f>INDEX(lehmad!E$2:E$412,MATCH(klypsid!$B4644,lehmad!$A$2:$A$412,0))</f>
        <v>1</v>
      </c>
      <c r="R4644" t="str">
        <f>INDEX(lehmad!F$2:F$412,MATCH(klypsid!$B4644,lehmad!$A$2:$A$412,0))</f>
        <v>RAMOS</v>
      </c>
      <c r="S4644">
        <f>INDEX(lehmad!H$2:H$412,MATCH(klypsid!$B4644,lehmad!$A$2:$A$412,0))</f>
        <v>113</v>
      </c>
      <c r="T4644">
        <f>INDEX(lehmad!K$2:K$412,MATCH(klypsid!$B4644,lehmad!$A$2:$A$412,0))</f>
        <v>127</v>
      </c>
      <c r="U4644" s="4">
        <f t="shared" si="144"/>
        <v>4</v>
      </c>
      <c r="V4644">
        <f t="shared" si="145"/>
        <v>30</v>
      </c>
    </row>
    <row r="4645" spans="1:22" x14ac:dyDescent="0.25">
      <c r="A4645">
        <v>3975</v>
      </c>
      <c r="B4645" t="str">
        <f>"E"&amp;A4645</f>
        <v>E3975</v>
      </c>
      <c r="C4645" t="s">
        <v>120</v>
      </c>
      <c r="D4645">
        <v>1</v>
      </c>
      <c r="E4645">
        <f>IF(D4645&lt;4,D4645,4)</f>
        <v>1</v>
      </c>
      <c r="F4645" s="1">
        <v>39578</v>
      </c>
      <c r="G4645" s="1">
        <v>39722</v>
      </c>
      <c r="H4645" s="3">
        <f>G4645-F4645</f>
        <v>144</v>
      </c>
      <c r="I4645" s="3">
        <f>IF(H4645&lt;=60,1,IF(H4645&lt;=150,2,3))</f>
        <v>2</v>
      </c>
      <c r="J4645">
        <v>39.9</v>
      </c>
      <c r="K4645">
        <v>3.21</v>
      </c>
      <c r="L4645">
        <v>3.34</v>
      </c>
      <c r="M4645">
        <v>47</v>
      </c>
      <c r="N4645">
        <f>LOG(M4645/100,2)+3</f>
        <v>1.9107326619029126</v>
      </c>
      <c r="O4645">
        <f>INDEX(lehmad!B$2:B$412,MATCH(klypsid!$B4645,lehmad!$A$2:$A$412,0))</f>
        <v>38841</v>
      </c>
      <c r="P4645">
        <f>INDEX(lehmad!D$2:D$412,MATCH(klypsid!$B4645,lehmad!$A$2:$A$412,0))</f>
        <v>106</v>
      </c>
      <c r="Q4645">
        <f>INDEX(lehmad!E$2:E$412,MATCH(klypsid!$B4645,lehmad!$A$2:$A$412,0))</f>
        <v>1</v>
      </c>
      <c r="R4645" t="str">
        <f>INDEX(lehmad!F$2:F$412,MATCH(klypsid!$B4645,lehmad!$A$2:$A$412,0))</f>
        <v>RAMOS</v>
      </c>
      <c r="S4645">
        <f>INDEX(lehmad!H$2:H$412,MATCH(klypsid!$B4645,lehmad!$A$2:$A$412,0))</f>
        <v>113</v>
      </c>
      <c r="T4645">
        <f>INDEX(lehmad!K$2:K$412,MATCH(klypsid!$B4645,lehmad!$A$2:$A$412,0))</f>
        <v>127</v>
      </c>
      <c r="U4645" s="4">
        <f t="shared" si="144"/>
        <v>5</v>
      </c>
      <c r="V4645">
        <f t="shared" si="145"/>
        <v>29</v>
      </c>
    </row>
    <row r="4646" spans="1:22" x14ac:dyDescent="0.25">
      <c r="A4646">
        <v>3975</v>
      </c>
      <c r="B4646" t="str">
        <f>"E"&amp;A4646</f>
        <v>E3975</v>
      </c>
      <c r="C4646" t="s">
        <v>120</v>
      </c>
      <c r="D4646">
        <v>1</v>
      </c>
      <c r="E4646">
        <f>IF(D4646&lt;4,D4646,4)</f>
        <v>1</v>
      </c>
      <c r="F4646" s="1">
        <v>39578</v>
      </c>
      <c r="G4646" s="1">
        <v>39754</v>
      </c>
      <c r="H4646" s="3">
        <f>G4646-F4646</f>
        <v>176</v>
      </c>
      <c r="I4646" s="3">
        <f>IF(H4646&lt;=60,1,IF(H4646&lt;=150,2,3))</f>
        <v>3</v>
      </c>
      <c r="J4646">
        <v>40.6</v>
      </c>
      <c r="K4646">
        <v>3.02</v>
      </c>
      <c r="L4646">
        <v>3.52</v>
      </c>
      <c r="M4646">
        <v>53</v>
      </c>
      <c r="N4646">
        <f>LOG(M4646/100,2)+3</f>
        <v>2.0840642647884744</v>
      </c>
      <c r="O4646">
        <f>INDEX(lehmad!B$2:B$412,MATCH(klypsid!$B4646,lehmad!$A$2:$A$412,0))</f>
        <v>38841</v>
      </c>
      <c r="P4646">
        <f>INDEX(lehmad!D$2:D$412,MATCH(klypsid!$B4646,lehmad!$A$2:$A$412,0))</f>
        <v>106</v>
      </c>
      <c r="Q4646">
        <f>INDEX(lehmad!E$2:E$412,MATCH(klypsid!$B4646,lehmad!$A$2:$A$412,0))</f>
        <v>1</v>
      </c>
      <c r="R4646" t="str">
        <f>INDEX(lehmad!F$2:F$412,MATCH(klypsid!$B4646,lehmad!$A$2:$A$412,0))</f>
        <v>RAMOS</v>
      </c>
      <c r="S4646">
        <f>INDEX(lehmad!H$2:H$412,MATCH(klypsid!$B4646,lehmad!$A$2:$A$412,0))</f>
        <v>113</v>
      </c>
      <c r="T4646">
        <f>INDEX(lehmad!K$2:K$412,MATCH(klypsid!$B4646,lehmad!$A$2:$A$412,0))</f>
        <v>127</v>
      </c>
      <c r="U4646" s="4">
        <f t="shared" si="144"/>
        <v>6</v>
      </c>
      <c r="V4646">
        <f t="shared" si="145"/>
        <v>32</v>
      </c>
    </row>
    <row r="4647" spans="1:22" x14ac:dyDescent="0.25">
      <c r="A4647">
        <v>3975</v>
      </c>
      <c r="B4647" t="str">
        <f>"E"&amp;A4647</f>
        <v>E3975</v>
      </c>
      <c r="C4647" t="s">
        <v>120</v>
      </c>
      <c r="D4647">
        <v>1</v>
      </c>
      <c r="E4647">
        <f>IF(D4647&lt;4,D4647,4)</f>
        <v>1</v>
      </c>
      <c r="F4647" s="1">
        <v>39578</v>
      </c>
      <c r="G4647" s="1">
        <v>39783</v>
      </c>
      <c r="H4647" s="3">
        <f>G4647-F4647</f>
        <v>205</v>
      </c>
      <c r="I4647" s="3">
        <f>IF(H4647&lt;=60,1,IF(H4647&lt;=150,2,3))</f>
        <v>3</v>
      </c>
      <c r="J4647">
        <v>26.9</v>
      </c>
      <c r="K4647">
        <v>4.3</v>
      </c>
      <c r="L4647">
        <v>3.6</v>
      </c>
      <c r="M4647">
        <v>66</v>
      </c>
      <c r="N4647">
        <f>LOG(M4647/100,2)+3</f>
        <v>2.400537929583729</v>
      </c>
      <c r="O4647">
        <f>INDEX(lehmad!B$2:B$412,MATCH(klypsid!$B4647,lehmad!$A$2:$A$412,0))</f>
        <v>38841</v>
      </c>
      <c r="P4647">
        <f>INDEX(lehmad!D$2:D$412,MATCH(klypsid!$B4647,lehmad!$A$2:$A$412,0))</f>
        <v>106</v>
      </c>
      <c r="Q4647">
        <f>INDEX(lehmad!E$2:E$412,MATCH(klypsid!$B4647,lehmad!$A$2:$A$412,0))</f>
        <v>1</v>
      </c>
      <c r="R4647" t="str">
        <f>INDEX(lehmad!F$2:F$412,MATCH(klypsid!$B4647,lehmad!$A$2:$A$412,0))</f>
        <v>RAMOS</v>
      </c>
      <c r="S4647">
        <f>INDEX(lehmad!H$2:H$412,MATCH(klypsid!$B4647,lehmad!$A$2:$A$412,0))</f>
        <v>113</v>
      </c>
      <c r="T4647">
        <f>INDEX(lehmad!K$2:K$412,MATCH(klypsid!$B4647,lehmad!$A$2:$A$412,0))</f>
        <v>127</v>
      </c>
      <c r="U4647" s="4">
        <f t="shared" si="144"/>
        <v>7</v>
      </c>
      <c r="V4647">
        <f t="shared" si="145"/>
        <v>29</v>
      </c>
    </row>
    <row r="4648" spans="1:22" x14ac:dyDescent="0.25">
      <c r="A4648">
        <v>3975</v>
      </c>
      <c r="B4648" t="str">
        <f>"E"&amp;A4648</f>
        <v>E3975</v>
      </c>
      <c r="C4648" t="s">
        <v>120</v>
      </c>
      <c r="D4648">
        <v>1</v>
      </c>
      <c r="E4648">
        <f>IF(D4648&lt;4,D4648,4)</f>
        <v>1</v>
      </c>
      <c r="F4648" s="1">
        <v>39578</v>
      </c>
      <c r="G4648" s="1">
        <v>39817</v>
      </c>
      <c r="H4648" s="3">
        <f>G4648-F4648</f>
        <v>239</v>
      </c>
      <c r="I4648" s="3">
        <f>IF(H4648&lt;=60,1,IF(H4648&lt;=150,2,3))</f>
        <v>3</v>
      </c>
      <c r="J4648">
        <v>31.1</v>
      </c>
      <c r="K4648">
        <v>3.29</v>
      </c>
      <c r="L4648">
        <v>3.47</v>
      </c>
      <c r="M4648">
        <v>49</v>
      </c>
      <c r="N4648">
        <f>LOG(M4648/100,2)+3</f>
        <v>1.9708536543404835</v>
      </c>
      <c r="O4648">
        <f>INDEX(lehmad!B$2:B$412,MATCH(klypsid!$B4648,lehmad!$A$2:$A$412,0))</f>
        <v>38841</v>
      </c>
      <c r="P4648">
        <f>INDEX(lehmad!D$2:D$412,MATCH(klypsid!$B4648,lehmad!$A$2:$A$412,0))</f>
        <v>106</v>
      </c>
      <c r="Q4648">
        <f>INDEX(lehmad!E$2:E$412,MATCH(klypsid!$B4648,lehmad!$A$2:$A$412,0))</f>
        <v>1</v>
      </c>
      <c r="R4648" t="str">
        <f>INDEX(lehmad!F$2:F$412,MATCH(klypsid!$B4648,lehmad!$A$2:$A$412,0))</f>
        <v>RAMOS</v>
      </c>
      <c r="S4648">
        <f>INDEX(lehmad!H$2:H$412,MATCH(klypsid!$B4648,lehmad!$A$2:$A$412,0))</f>
        <v>113</v>
      </c>
      <c r="T4648">
        <f>INDEX(lehmad!K$2:K$412,MATCH(klypsid!$B4648,lehmad!$A$2:$A$412,0))</f>
        <v>127</v>
      </c>
      <c r="U4648" s="4">
        <f t="shared" si="144"/>
        <v>8</v>
      </c>
      <c r="V4648">
        <f t="shared" si="145"/>
        <v>34</v>
      </c>
    </row>
    <row r="4649" spans="1:22" x14ac:dyDescent="0.25">
      <c r="A4649">
        <v>3975</v>
      </c>
      <c r="B4649" t="str">
        <f>"E"&amp;A4649</f>
        <v>E3975</v>
      </c>
      <c r="C4649" t="s">
        <v>120</v>
      </c>
      <c r="D4649">
        <v>1</v>
      </c>
      <c r="E4649">
        <f>IF(D4649&lt;4,D4649,4)</f>
        <v>1</v>
      </c>
      <c r="F4649" s="1">
        <v>39578</v>
      </c>
      <c r="G4649" s="1">
        <v>39845</v>
      </c>
      <c r="H4649" s="3">
        <f>G4649-F4649</f>
        <v>267</v>
      </c>
      <c r="I4649" s="3">
        <f>IF(H4649&lt;=60,1,IF(H4649&lt;=150,2,3))</f>
        <v>3</v>
      </c>
      <c r="J4649">
        <v>32</v>
      </c>
      <c r="K4649">
        <v>3.44</v>
      </c>
      <c r="L4649">
        <v>3.53</v>
      </c>
      <c r="M4649">
        <v>73</v>
      </c>
      <c r="N4649">
        <f>LOG(M4649/100,2)+3</f>
        <v>2.5459683691052923</v>
      </c>
      <c r="O4649">
        <f>INDEX(lehmad!B$2:B$412,MATCH(klypsid!$B4649,lehmad!$A$2:$A$412,0))</f>
        <v>38841</v>
      </c>
      <c r="P4649">
        <f>INDEX(lehmad!D$2:D$412,MATCH(klypsid!$B4649,lehmad!$A$2:$A$412,0))</f>
        <v>106</v>
      </c>
      <c r="Q4649">
        <f>INDEX(lehmad!E$2:E$412,MATCH(klypsid!$B4649,lehmad!$A$2:$A$412,0))</f>
        <v>1</v>
      </c>
      <c r="R4649" t="str">
        <f>INDEX(lehmad!F$2:F$412,MATCH(klypsid!$B4649,lehmad!$A$2:$A$412,0))</f>
        <v>RAMOS</v>
      </c>
      <c r="S4649">
        <f>INDEX(lehmad!H$2:H$412,MATCH(klypsid!$B4649,lehmad!$A$2:$A$412,0))</f>
        <v>113</v>
      </c>
      <c r="T4649">
        <f>INDEX(lehmad!K$2:K$412,MATCH(klypsid!$B4649,lehmad!$A$2:$A$412,0))</f>
        <v>127</v>
      </c>
      <c r="U4649" s="4">
        <f t="shared" si="144"/>
        <v>9</v>
      </c>
      <c r="V4649">
        <f t="shared" si="145"/>
        <v>28</v>
      </c>
    </row>
    <row r="4650" spans="1:22" x14ac:dyDescent="0.25">
      <c r="A4650">
        <v>3975</v>
      </c>
      <c r="B4650" t="str">
        <f>"E"&amp;A4650</f>
        <v>E3975</v>
      </c>
      <c r="C4650" t="s">
        <v>120</v>
      </c>
      <c r="D4650">
        <v>1</v>
      </c>
      <c r="E4650">
        <f>IF(D4650&lt;4,D4650,4)</f>
        <v>1</v>
      </c>
      <c r="F4650" s="1">
        <v>39578</v>
      </c>
      <c r="G4650" s="1">
        <v>39875</v>
      </c>
      <c r="H4650" s="3">
        <f>G4650-F4650</f>
        <v>297</v>
      </c>
      <c r="I4650" s="3">
        <f>IF(H4650&lt;=60,1,IF(H4650&lt;=150,2,3))</f>
        <v>3</v>
      </c>
      <c r="J4650">
        <v>31</v>
      </c>
      <c r="K4650">
        <v>3.64</v>
      </c>
      <c r="L4650">
        <v>3.48</v>
      </c>
      <c r="M4650">
        <v>96</v>
      </c>
      <c r="N4650">
        <f>LOG(M4650/100,2)+3</f>
        <v>2.9411063109464313</v>
      </c>
      <c r="O4650">
        <f>INDEX(lehmad!B$2:B$412,MATCH(klypsid!$B4650,lehmad!$A$2:$A$412,0))</f>
        <v>38841</v>
      </c>
      <c r="P4650">
        <f>INDEX(lehmad!D$2:D$412,MATCH(klypsid!$B4650,lehmad!$A$2:$A$412,0))</f>
        <v>106</v>
      </c>
      <c r="Q4650">
        <f>INDEX(lehmad!E$2:E$412,MATCH(klypsid!$B4650,lehmad!$A$2:$A$412,0))</f>
        <v>1</v>
      </c>
      <c r="R4650" t="str">
        <f>INDEX(lehmad!F$2:F$412,MATCH(klypsid!$B4650,lehmad!$A$2:$A$412,0))</f>
        <v>RAMOS</v>
      </c>
      <c r="S4650">
        <f>INDEX(lehmad!H$2:H$412,MATCH(klypsid!$B4650,lehmad!$A$2:$A$412,0))</f>
        <v>113</v>
      </c>
      <c r="T4650">
        <f>INDEX(lehmad!K$2:K$412,MATCH(klypsid!$B4650,lehmad!$A$2:$A$412,0))</f>
        <v>127</v>
      </c>
      <c r="U4650" s="4">
        <f t="shared" si="144"/>
        <v>10</v>
      </c>
      <c r="V4650">
        <f t="shared" si="145"/>
        <v>30</v>
      </c>
    </row>
    <row r="4651" spans="1:22" x14ac:dyDescent="0.25">
      <c r="A4651">
        <v>3975</v>
      </c>
      <c r="B4651" t="str">
        <f>"E"&amp;A4651</f>
        <v>E3975</v>
      </c>
      <c r="C4651" t="s">
        <v>120</v>
      </c>
      <c r="D4651">
        <v>1</v>
      </c>
      <c r="E4651">
        <f>IF(D4651&lt;4,D4651,4)</f>
        <v>1</v>
      </c>
      <c r="F4651" s="1">
        <v>39578</v>
      </c>
      <c r="G4651" s="1">
        <v>39908</v>
      </c>
      <c r="H4651" s="3">
        <f>G4651-F4651</f>
        <v>330</v>
      </c>
      <c r="I4651" s="3">
        <f>IF(H4651&lt;=60,1,IF(H4651&lt;=150,2,3))</f>
        <v>3</v>
      </c>
      <c r="J4651">
        <v>27.8</v>
      </c>
      <c r="K4651">
        <v>3.92</v>
      </c>
      <c r="L4651">
        <v>3.41</v>
      </c>
      <c r="M4651">
        <v>72</v>
      </c>
      <c r="N4651">
        <f>LOG(M4651/100,2)+3</f>
        <v>2.5260688116675878</v>
      </c>
      <c r="O4651">
        <f>INDEX(lehmad!B$2:B$412,MATCH(klypsid!$B4651,lehmad!$A$2:$A$412,0))</f>
        <v>38841</v>
      </c>
      <c r="P4651">
        <f>INDEX(lehmad!D$2:D$412,MATCH(klypsid!$B4651,lehmad!$A$2:$A$412,0))</f>
        <v>106</v>
      </c>
      <c r="Q4651">
        <f>INDEX(lehmad!E$2:E$412,MATCH(klypsid!$B4651,lehmad!$A$2:$A$412,0))</f>
        <v>1</v>
      </c>
      <c r="R4651" t="str">
        <f>INDEX(lehmad!F$2:F$412,MATCH(klypsid!$B4651,lehmad!$A$2:$A$412,0))</f>
        <v>RAMOS</v>
      </c>
      <c r="S4651">
        <f>INDEX(lehmad!H$2:H$412,MATCH(klypsid!$B4651,lehmad!$A$2:$A$412,0))</f>
        <v>113</v>
      </c>
      <c r="T4651">
        <f>INDEX(lehmad!K$2:K$412,MATCH(klypsid!$B4651,lehmad!$A$2:$A$412,0))</f>
        <v>127</v>
      </c>
      <c r="U4651" s="4">
        <f t="shared" si="144"/>
        <v>11</v>
      </c>
      <c r="V4651">
        <f t="shared" si="145"/>
        <v>33</v>
      </c>
    </row>
    <row r="4652" spans="1:22" x14ac:dyDescent="0.25">
      <c r="A4652">
        <v>3975</v>
      </c>
      <c r="B4652" t="str">
        <f>"E"&amp;A4652</f>
        <v>E3975</v>
      </c>
      <c r="C4652" t="s">
        <v>120</v>
      </c>
      <c r="D4652">
        <v>1</v>
      </c>
      <c r="E4652">
        <f>IF(D4652&lt;4,D4652,4)</f>
        <v>1</v>
      </c>
      <c r="F4652" s="1">
        <v>39578</v>
      </c>
      <c r="G4652" s="1">
        <v>39944</v>
      </c>
      <c r="H4652" s="3">
        <f>G4652-F4652</f>
        <v>366</v>
      </c>
      <c r="I4652" s="3">
        <f>IF(H4652&lt;=60,1,IF(H4652&lt;=150,2,3))</f>
        <v>3</v>
      </c>
      <c r="J4652">
        <v>20.3</v>
      </c>
      <c r="K4652">
        <v>4.4400000000000004</v>
      </c>
      <c r="L4652">
        <v>3.63</v>
      </c>
      <c r="M4652">
        <v>42</v>
      </c>
      <c r="N4652">
        <f>LOG(M4652/100,2)+3</f>
        <v>1.7484612330040357</v>
      </c>
      <c r="O4652">
        <f>INDEX(lehmad!B$2:B$412,MATCH(klypsid!$B4652,lehmad!$A$2:$A$412,0))</f>
        <v>38841</v>
      </c>
      <c r="P4652">
        <f>INDEX(lehmad!D$2:D$412,MATCH(klypsid!$B4652,lehmad!$A$2:$A$412,0))</f>
        <v>106</v>
      </c>
      <c r="Q4652">
        <f>INDEX(lehmad!E$2:E$412,MATCH(klypsid!$B4652,lehmad!$A$2:$A$412,0))</f>
        <v>1</v>
      </c>
      <c r="R4652" t="str">
        <f>INDEX(lehmad!F$2:F$412,MATCH(klypsid!$B4652,lehmad!$A$2:$A$412,0))</f>
        <v>RAMOS</v>
      </c>
      <c r="S4652">
        <f>INDEX(lehmad!H$2:H$412,MATCH(klypsid!$B4652,lehmad!$A$2:$A$412,0))</f>
        <v>113</v>
      </c>
      <c r="T4652">
        <f>INDEX(lehmad!K$2:K$412,MATCH(klypsid!$B4652,lehmad!$A$2:$A$412,0))</f>
        <v>127</v>
      </c>
      <c r="U4652" s="4">
        <f t="shared" si="144"/>
        <v>12</v>
      </c>
      <c r="V4652">
        <f t="shared" si="145"/>
        <v>36</v>
      </c>
    </row>
    <row r="4653" spans="1:22" x14ac:dyDescent="0.25">
      <c r="A4653">
        <v>3975</v>
      </c>
      <c r="B4653" t="str">
        <f>"E"&amp;A4653</f>
        <v>E3975</v>
      </c>
      <c r="C4653" t="s">
        <v>120</v>
      </c>
      <c r="D4653">
        <v>2</v>
      </c>
      <c r="E4653">
        <f>IF(D4653&lt;4,D4653,4)</f>
        <v>2</v>
      </c>
      <c r="F4653" s="1">
        <v>40023</v>
      </c>
      <c r="G4653" s="1">
        <v>40038</v>
      </c>
      <c r="H4653" s="3">
        <f>G4653-F4653</f>
        <v>15</v>
      </c>
      <c r="I4653" s="3">
        <f>IF(H4653&lt;=60,1,IF(H4653&lt;=150,2,3))</f>
        <v>1</v>
      </c>
      <c r="J4653">
        <v>53.1</v>
      </c>
      <c r="K4653">
        <v>3.73</v>
      </c>
      <c r="L4653">
        <v>2.95</v>
      </c>
      <c r="M4653">
        <v>16</v>
      </c>
      <c r="N4653">
        <f>LOG(M4653/100,2)+3</f>
        <v>0.35614381022527519</v>
      </c>
      <c r="O4653">
        <f>INDEX(lehmad!B$2:B$412,MATCH(klypsid!$B4653,lehmad!$A$2:$A$412,0))</f>
        <v>38841</v>
      </c>
      <c r="P4653">
        <f>INDEX(lehmad!D$2:D$412,MATCH(klypsid!$B4653,lehmad!$A$2:$A$412,0))</f>
        <v>106</v>
      </c>
      <c r="Q4653">
        <f>INDEX(lehmad!E$2:E$412,MATCH(klypsid!$B4653,lehmad!$A$2:$A$412,0))</f>
        <v>1</v>
      </c>
      <c r="R4653" t="str">
        <f>INDEX(lehmad!F$2:F$412,MATCH(klypsid!$B4653,lehmad!$A$2:$A$412,0))</f>
        <v>RAMOS</v>
      </c>
      <c r="S4653">
        <f>INDEX(lehmad!H$2:H$412,MATCH(klypsid!$B4653,lehmad!$A$2:$A$412,0))</f>
        <v>113</v>
      </c>
      <c r="T4653">
        <f>INDEX(lehmad!K$2:K$412,MATCH(klypsid!$B4653,lehmad!$A$2:$A$412,0))</f>
        <v>127</v>
      </c>
      <c r="U4653" s="4">
        <f t="shared" si="144"/>
        <v>1</v>
      </c>
      <c r="V4653">
        <f t="shared" si="145"/>
        <v>15</v>
      </c>
    </row>
    <row r="4654" spans="1:22" x14ac:dyDescent="0.25">
      <c r="A4654">
        <v>3975</v>
      </c>
      <c r="B4654" t="str">
        <f>"E"&amp;A4654</f>
        <v>E3975</v>
      </c>
      <c r="C4654" t="s">
        <v>120</v>
      </c>
      <c r="D4654">
        <v>2</v>
      </c>
      <c r="E4654">
        <f>IF(D4654&lt;4,D4654,4)</f>
        <v>2</v>
      </c>
      <c r="F4654" s="1">
        <v>40023</v>
      </c>
      <c r="G4654" s="1">
        <v>40066</v>
      </c>
      <c r="H4654" s="3">
        <f>G4654-F4654</f>
        <v>43</v>
      </c>
      <c r="I4654" s="3">
        <f>IF(H4654&lt;=60,1,IF(H4654&lt;=150,2,3))</f>
        <v>1</v>
      </c>
      <c r="J4654">
        <v>50.7</v>
      </c>
      <c r="K4654">
        <v>2.98</v>
      </c>
      <c r="L4654">
        <v>2.99</v>
      </c>
      <c r="M4654">
        <v>13</v>
      </c>
      <c r="N4654">
        <f>LOG(M4654/100,2)+3</f>
        <v>5.6583528366367375E-2</v>
      </c>
      <c r="O4654">
        <f>INDEX(lehmad!B$2:B$412,MATCH(klypsid!$B4654,lehmad!$A$2:$A$412,0))</f>
        <v>38841</v>
      </c>
      <c r="P4654">
        <f>INDEX(lehmad!D$2:D$412,MATCH(klypsid!$B4654,lehmad!$A$2:$A$412,0))</f>
        <v>106</v>
      </c>
      <c r="Q4654">
        <f>INDEX(lehmad!E$2:E$412,MATCH(klypsid!$B4654,lehmad!$A$2:$A$412,0))</f>
        <v>1</v>
      </c>
      <c r="R4654" t="str">
        <f>INDEX(lehmad!F$2:F$412,MATCH(klypsid!$B4654,lehmad!$A$2:$A$412,0))</f>
        <v>RAMOS</v>
      </c>
      <c r="S4654">
        <f>INDEX(lehmad!H$2:H$412,MATCH(klypsid!$B4654,lehmad!$A$2:$A$412,0))</f>
        <v>113</v>
      </c>
      <c r="T4654">
        <f>INDEX(lehmad!K$2:K$412,MATCH(klypsid!$B4654,lehmad!$A$2:$A$412,0))</f>
        <v>127</v>
      </c>
      <c r="U4654" s="4">
        <f t="shared" si="144"/>
        <v>2</v>
      </c>
      <c r="V4654">
        <f t="shared" si="145"/>
        <v>28</v>
      </c>
    </row>
    <row r="4655" spans="1:22" x14ac:dyDescent="0.25">
      <c r="A4655">
        <v>3975</v>
      </c>
      <c r="B4655" t="str">
        <f>"E"&amp;A4655</f>
        <v>E3975</v>
      </c>
      <c r="C4655" t="s">
        <v>120</v>
      </c>
      <c r="D4655">
        <v>2</v>
      </c>
      <c r="E4655">
        <f>IF(D4655&lt;4,D4655,4)</f>
        <v>2</v>
      </c>
      <c r="F4655" s="1">
        <v>40023</v>
      </c>
      <c r="G4655" s="1">
        <v>40125</v>
      </c>
      <c r="H4655" s="3">
        <f>G4655-F4655</f>
        <v>102</v>
      </c>
      <c r="I4655" s="3">
        <f>IF(H4655&lt;=60,1,IF(H4655&lt;=150,2,3))</f>
        <v>2</v>
      </c>
      <c r="J4655">
        <v>42.2</v>
      </c>
      <c r="K4655">
        <v>3.55</v>
      </c>
      <c r="L4655">
        <v>3.32</v>
      </c>
      <c r="M4655">
        <v>20</v>
      </c>
      <c r="N4655">
        <f>LOG(M4655/100,2)+3</f>
        <v>0.67807190511263782</v>
      </c>
      <c r="O4655">
        <f>INDEX(lehmad!B$2:B$412,MATCH(klypsid!$B4655,lehmad!$A$2:$A$412,0))</f>
        <v>38841</v>
      </c>
      <c r="P4655">
        <f>INDEX(lehmad!D$2:D$412,MATCH(klypsid!$B4655,lehmad!$A$2:$A$412,0))</f>
        <v>106</v>
      </c>
      <c r="Q4655">
        <f>INDEX(lehmad!E$2:E$412,MATCH(klypsid!$B4655,lehmad!$A$2:$A$412,0))</f>
        <v>1</v>
      </c>
      <c r="R4655" t="str">
        <f>INDEX(lehmad!F$2:F$412,MATCH(klypsid!$B4655,lehmad!$A$2:$A$412,0))</f>
        <v>RAMOS</v>
      </c>
      <c r="S4655">
        <f>INDEX(lehmad!H$2:H$412,MATCH(klypsid!$B4655,lehmad!$A$2:$A$412,0))</f>
        <v>113</v>
      </c>
      <c r="T4655">
        <f>INDEX(lehmad!K$2:K$412,MATCH(klypsid!$B4655,lehmad!$A$2:$A$412,0))</f>
        <v>127</v>
      </c>
      <c r="U4655" s="4">
        <f t="shared" si="144"/>
        <v>3</v>
      </c>
      <c r="V4655">
        <f t="shared" si="145"/>
        <v>59</v>
      </c>
    </row>
    <row r="4656" spans="1:22" x14ac:dyDescent="0.25">
      <c r="A4656">
        <v>3975</v>
      </c>
      <c r="B4656" t="str">
        <f>"E"&amp;A4656</f>
        <v>E3975</v>
      </c>
      <c r="C4656" t="s">
        <v>120</v>
      </c>
      <c r="D4656">
        <v>2</v>
      </c>
      <c r="E4656">
        <f>IF(D4656&lt;4,D4656,4)</f>
        <v>2</v>
      </c>
      <c r="F4656" s="1">
        <v>40023</v>
      </c>
      <c r="G4656" s="1">
        <v>40153</v>
      </c>
      <c r="H4656" s="3">
        <f>G4656-F4656</f>
        <v>130</v>
      </c>
      <c r="I4656" s="3">
        <f>IF(H4656&lt;=60,1,IF(H4656&lt;=150,2,3))</f>
        <v>2</v>
      </c>
      <c r="J4656">
        <v>45.2</v>
      </c>
      <c r="K4656">
        <v>3.21</v>
      </c>
      <c r="L4656">
        <v>3.22</v>
      </c>
      <c r="M4656">
        <v>27</v>
      </c>
      <c r="N4656">
        <f>LOG(M4656/100,2)+3</f>
        <v>1.1110313123887439</v>
      </c>
      <c r="O4656">
        <f>INDEX(lehmad!B$2:B$412,MATCH(klypsid!$B4656,lehmad!$A$2:$A$412,0))</f>
        <v>38841</v>
      </c>
      <c r="P4656">
        <f>INDEX(lehmad!D$2:D$412,MATCH(klypsid!$B4656,lehmad!$A$2:$A$412,0))</f>
        <v>106</v>
      </c>
      <c r="Q4656">
        <f>INDEX(lehmad!E$2:E$412,MATCH(klypsid!$B4656,lehmad!$A$2:$A$412,0))</f>
        <v>1</v>
      </c>
      <c r="R4656" t="str">
        <f>INDEX(lehmad!F$2:F$412,MATCH(klypsid!$B4656,lehmad!$A$2:$A$412,0))</f>
        <v>RAMOS</v>
      </c>
      <c r="S4656">
        <f>INDEX(lehmad!H$2:H$412,MATCH(klypsid!$B4656,lehmad!$A$2:$A$412,0))</f>
        <v>113</v>
      </c>
      <c r="T4656">
        <f>INDEX(lehmad!K$2:K$412,MATCH(klypsid!$B4656,lehmad!$A$2:$A$412,0))</f>
        <v>127</v>
      </c>
      <c r="U4656" s="4">
        <f t="shared" si="144"/>
        <v>4</v>
      </c>
      <c r="V4656">
        <f t="shared" si="145"/>
        <v>28</v>
      </c>
    </row>
    <row r="4657" spans="1:22" x14ac:dyDescent="0.25">
      <c r="A4657">
        <v>3975</v>
      </c>
      <c r="B4657" t="str">
        <f>"E"&amp;A4657</f>
        <v>E3975</v>
      </c>
      <c r="C4657" t="s">
        <v>120</v>
      </c>
      <c r="D4657">
        <v>2</v>
      </c>
      <c r="E4657">
        <f>IF(D4657&lt;4,D4657,4)</f>
        <v>2</v>
      </c>
      <c r="F4657" s="1">
        <v>40023</v>
      </c>
      <c r="G4657" s="1">
        <v>40186</v>
      </c>
      <c r="H4657" s="3">
        <f>G4657-F4657</f>
        <v>163</v>
      </c>
      <c r="I4657" s="3">
        <f>IF(H4657&lt;=60,1,IF(H4657&lt;=150,2,3))</f>
        <v>3</v>
      </c>
      <c r="J4657">
        <v>40.6</v>
      </c>
      <c r="K4657">
        <v>3.05</v>
      </c>
      <c r="L4657">
        <v>3.11</v>
      </c>
      <c r="M4657">
        <v>18</v>
      </c>
      <c r="N4657">
        <f>LOG(M4657/100,2)+3</f>
        <v>0.52606881166758779</v>
      </c>
      <c r="O4657">
        <f>INDEX(lehmad!B$2:B$412,MATCH(klypsid!$B4657,lehmad!$A$2:$A$412,0))</f>
        <v>38841</v>
      </c>
      <c r="P4657">
        <f>INDEX(lehmad!D$2:D$412,MATCH(klypsid!$B4657,lehmad!$A$2:$A$412,0))</f>
        <v>106</v>
      </c>
      <c r="Q4657">
        <f>INDEX(lehmad!E$2:E$412,MATCH(klypsid!$B4657,lehmad!$A$2:$A$412,0))</f>
        <v>1</v>
      </c>
      <c r="R4657" t="str">
        <f>INDEX(lehmad!F$2:F$412,MATCH(klypsid!$B4657,lehmad!$A$2:$A$412,0))</f>
        <v>RAMOS</v>
      </c>
      <c r="S4657">
        <f>INDEX(lehmad!H$2:H$412,MATCH(klypsid!$B4657,lehmad!$A$2:$A$412,0))</f>
        <v>113</v>
      </c>
      <c r="T4657">
        <f>INDEX(lehmad!K$2:K$412,MATCH(klypsid!$B4657,lehmad!$A$2:$A$412,0))</f>
        <v>127</v>
      </c>
      <c r="U4657" s="4">
        <f t="shared" si="144"/>
        <v>5</v>
      </c>
      <c r="V4657">
        <f t="shared" si="145"/>
        <v>33</v>
      </c>
    </row>
    <row r="4658" spans="1:22" x14ac:dyDescent="0.25">
      <c r="A4658">
        <v>3975</v>
      </c>
      <c r="B4658" t="str">
        <f>"E"&amp;A4658</f>
        <v>E3975</v>
      </c>
      <c r="C4658" t="s">
        <v>120</v>
      </c>
      <c r="D4658">
        <v>2</v>
      </c>
      <c r="E4658">
        <f>IF(D4658&lt;4,D4658,4)</f>
        <v>2</v>
      </c>
      <c r="F4658" s="1">
        <v>40023</v>
      </c>
      <c r="G4658" s="1">
        <v>40214</v>
      </c>
      <c r="H4658" s="3">
        <f>G4658-F4658</f>
        <v>191</v>
      </c>
      <c r="I4658" s="3">
        <f>IF(H4658&lt;=60,1,IF(H4658&lt;=150,2,3))</f>
        <v>3</v>
      </c>
      <c r="J4658">
        <v>36.700000000000003</v>
      </c>
      <c r="K4658">
        <v>3.72</v>
      </c>
      <c r="L4658">
        <v>3.27</v>
      </c>
      <c r="M4658">
        <v>23</v>
      </c>
      <c r="N4658">
        <f>LOG(M4658/100,2)+3</f>
        <v>0.87970576628228825</v>
      </c>
      <c r="O4658">
        <f>INDEX(lehmad!B$2:B$412,MATCH(klypsid!$B4658,lehmad!$A$2:$A$412,0))</f>
        <v>38841</v>
      </c>
      <c r="P4658">
        <f>INDEX(lehmad!D$2:D$412,MATCH(klypsid!$B4658,lehmad!$A$2:$A$412,0))</f>
        <v>106</v>
      </c>
      <c r="Q4658">
        <f>INDEX(lehmad!E$2:E$412,MATCH(klypsid!$B4658,lehmad!$A$2:$A$412,0))</f>
        <v>1</v>
      </c>
      <c r="R4658" t="str">
        <f>INDEX(lehmad!F$2:F$412,MATCH(klypsid!$B4658,lehmad!$A$2:$A$412,0))</f>
        <v>RAMOS</v>
      </c>
      <c r="S4658">
        <f>INDEX(lehmad!H$2:H$412,MATCH(klypsid!$B4658,lehmad!$A$2:$A$412,0))</f>
        <v>113</v>
      </c>
      <c r="T4658">
        <f>INDEX(lehmad!K$2:K$412,MATCH(klypsid!$B4658,lehmad!$A$2:$A$412,0))</f>
        <v>127</v>
      </c>
      <c r="U4658" s="4">
        <f t="shared" si="144"/>
        <v>6</v>
      </c>
      <c r="V4658">
        <f t="shared" si="145"/>
        <v>28</v>
      </c>
    </row>
    <row r="4659" spans="1:22" x14ac:dyDescent="0.25">
      <c r="A4659">
        <v>3975</v>
      </c>
      <c r="B4659" t="str">
        <f>"E"&amp;A4659</f>
        <v>E3975</v>
      </c>
      <c r="C4659" t="s">
        <v>120</v>
      </c>
      <c r="D4659">
        <v>2</v>
      </c>
      <c r="E4659">
        <f>IF(D4659&lt;4,D4659,4)</f>
        <v>2</v>
      </c>
      <c r="F4659" s="1">
        <v>40023</v>
      </c>
      <c r="G4659" s="1">
        <v>40242</v>
      </c>
      <c r="H4659" s="3">
        <f>G4659-F4659</f>
        <v>219</v>
      </c>
      <c r="I4659" s="3">
        <f>IF(H4659&lt;=60,1,IF(H4659&lt;=150,2,3))</f>
        <v>3</v>
      </c>
      <c r="J4659">
        <v>35.4</v>
      </c>
      <c r="K4659">
        <v>3.33</v>
      </c>
      <c r="L4659">
        <v>3.16</v>
      </c>
      <c r="M4659">
        <v>20</v>
      </c>
      <c r="N4659">
        <f>LOG(M4659/100,2)+3</f>
        <v>0.67807190511263782</v>
      </c>
      <c r="O4659">
        <f>INDEX(lehmad!B$2:B$412,MATCH(klypsid!$B4659,lehmad!$A$2:$A$412,0))</f>
        <v>38841</v>
      </c>
      <c r="P4659">
        <f>INDEX(lehmad!D$2:D$412,MATCH(klypsid!$B4659,lehmad!$A$2:$A$412,0))</f>
        <v>106</v>
      </c>
      <c r="Q4659">
        <f>INDEX(lehmad!E$2:E$412,MATCH(klypsid!$B4659,lehmad!$A$2:$A$412,0))</f>
        <v>1</v>
      </c>
      <c r="R4659" t="str">
        <f>INDEX(lehmad!F$2:F$412,MATCH(klypsid!$B4659,lehmad!$A$2:$A$412,0))</f>
        <v>RAMOS</v>
      </c>
      <c r="S4659">
        <f>INDEX(lehmad!H$2:H$412,MATCH(klypsid!$B4659,lehmad!$A$2:$A$412,0))</f>
        <v>113</v>
      </c>
      <c r="T4659">
        <f>INDEX(lehmad!K$2:K$412,MATCH(klypsid!$B4659,lehmad!$A$2:$A$412,0))</f>
        <v>127</v>
      </c>
      <c r="U4659" s="4">
        <f t="shared" si="144"/>
        <v>7</v>
      </c>
      <c r="V4659">
        <f t="shared" si="145"/>
        <v>28</v>
      </c>
    </row>
    <row r="4660" spans="1:22" x14ac:dyDescent="0.25">
      <c r="A4660">
        <v>3975</v>
      </c>
      <c r="B4660" t="str">
        <f>"E"&amp;A4660</f>
        <v>E3975</v>
      </c>
      <c r="C4660" t="s">
        <v>120</v>
      </c>
      <c r="D4660">
        <v>2</v>
      </c>
      <c r="E4660">
        <f>IF(D4660&lt;4,D4660,4)</f>
        <v>2</v>
      </c>
      <c r="F4660" s="1">
        <v>40023</v>
      </c>
      <c r="G4660" s="1">
        <v>40276</v>
      </c>
      <c r="H4660" s="3">
        <f>G4660-F4660</f>
        <v>253</v>
      </c>
      <c r="I4660" s="3">
        <f>IF(H4660&lt;=60,1,IF(H4660&lt;=150,2,3))</f>
        <v>3</v>
      </c>
      <c r="J4660">
        <v>31.1</v>
      </c>
      <c r="K4660">
        <v>3.94</v>
      </c>
      <c r="L4660">
        <v>3.42</v>
      </c>
      <c r="M4660">
        <v>24</v>
      </c>
      <c r="N4660">
        <f>LOG(M4660/100,2)+3</f>
        <v>0.94110631094643127</v>
      </c>
      <c r="O4660">
        <f>INDEX(lehmad!B$2:B$412,MATCH(klypsid!$B4660,lehmad!$A$2:$A$412,0))</f>
        <v>38841</v>
      </c>
      <c r="P4660">
        <f>INDEX(lehmad!D$2:D$412,MATCH(klypsid!$B4660,lehmad!$A$2:$A$412,0))</f>
        <v>106</v>
      </c>
      <c r="Q4660">
        <f>INDEX(lehmad!E$2:E$412,MATCH(klypsid!$B4660,lehmad!$A$2:$A$412,0))</f>
        <v>1</v>
      </c>
      <c r="R4660" t="str">
        <f>INDEX(lehmad!F$2:F$412,MATCH(klypsid!$B4660,lehmad!$A$2:$A$412,0))</f>
        <v>RAMOS</v>
      </c>
      <c r="S4660">
        <f>INDEX(lehmad!H$2:H$412,MATCH(klypsid!$B4660,lehmad!$A$2:$A$412,0))</f>
        <v>113</v>
      </c>
      <c r="T4660">
        <f>INDEX(lehmad!K$2:K$412,MATCH(klypsid!$B4660,lehmad!$A$2:$A$412,0))</f>
        <v>127</v>
      </c>
      <c r="U4660" s="4">
        <f t="shared" si="144"/>
        <v>8</v>
      </c>
      <c r="V4660">
        <f t="shared" si="145"/>
        <v>34</v>
      </c>
    </row>
    <row r="4661" spans="1:22" x14ac:dyDescent="0.25">
      <c r="A4661">
        <v>3975</v>
      </c>
      <c r="B4661" t="str">
        <f>"E"&amp;A4661</f>
        <v>E3975</v>
      </c>
      <c r="C4661" t="s">
        <v>120</v>
      </c>
      <c r="D4661">
        <v>2</v>
      </c>
      <c r="E4661">
        <f>IF(D4661&lt;4,D4661,4)</f>
        <v>2</v>
      </c>
      <c r="F4661" s="1">
        <v>40023</v>
      </c>
      <c r="G4661" s="1">
        <v>40304</v>
      </c>
      <c r="H4661" s="3">
        <f>G4661-F4661</f>
        <v>281</v>
      </c>
      <c r="I4661" s="3">
        <f>IF(H4661&lt;=60,1,IF(H4661&lt;=150,2,3))</f>
        <v>3</v>
      </c>
      <c r="J4661">
        <v>32.5</v>
      </c>
      <c r="K4661">
        <v>3.28</v>
      </c>
      <c r="L4661">
        <v>3.37</v>
      </c>
      <c r="M4661">
        <v>35</v>
      </c>
      <c r="N4661">
        <f>LOG(M4661/100,2)+3</f>
        <v>1.4854268271702415</v>
      </c>
      <c r="O4661">
        <f>INDEX(lehmad!B$2:B$412,MATCH(klypsid!$B4661,lehmad!$A$2:$A$412,0))</f>
        <v>38841</v>
      </c>
      <c r="P4661">
        <f>INDEX(lehmad!D$2:D$412,MATCH(klypsid!$B4661,lehmad!$A$2:$A$412,0))</f>
        <v>106</v>
      </c>
      <c r="Q4661">
        <f>INDEX(lehmad!E$2:E$412,MATCH(klypsid!$B4661,lehmad!$A$2:$A$412,0))</f>
        <v>1</v>
      </c>
      <c r="R4661" t="str">
        <f>INDEX(lehmad!F$2:F$412,MATCH(klypsid!$B4661,lehmad!$A$2:$A$412,0))</f>
        <v>RAMOS</v>
      </c>
      <c r="S4661">
        <f>INDEX(lehmad!H$2:H$412,MATCH(klypsid!$B4661,lehmad!$A$2:$A$412,0))</f>
        <v>113</v>
      </c>
      <c r="T4661">
        <f>INDEX(lehmad!K$2:K$412,MATCH(klypsid!$B4661,lehmad!$A$2:$A$412,0))</f>
        <v>127</v>
      </c>
      <c r="U4661" s="4">
        <f t="shared" si="144"/>
        <v>9</v>
      </c>
      <c r="V4661">
        <f t="shared" si="145"/>
        <v>28</v>
      </c>
    </row>
    <row r="4662" spans="1:22" x14ac:dyDescent="0.25">
      <c r="A4662">
        <v>3975</v>
      </c>
      <c r="B4662" t="str">
        <f>"E"&amp;A4662</f>
        <v>E3975</v>
      </c>
      <c r="C4662" t="s">
        <v>120</v>
      </c>
      <c r="D4662">
        <v>2</v>
      </c>
      <c r="E4662">
        <f>IF(D4662&lt;4,D4662,4)</f>
        <v>2</v>
      </c>
      <c r="F4662" s="1">
        <v>40023</v>
      </c>
      <c r="G4662" s="1">
        <v>40336</v>
      </c>
      <c r="H4662" s="3">
        <f>G4662-F4662</f>
        <v>313</v>
      </c>
      <c r="I4662" s="3">
        <f>IF(H4662&lt;=60,1,IF(H4662&lt;=150,2,3))</f>
        <v>3</v>
      </c>
      <c r="J4662">
        <v>29</v>
      </c>
      <c r="K4662">
        <v>3.91</v>
      </c>
      <c r="L4662">
        <v>3.3</v>
      </c>
      <c r="M4662">
        <v>23</v>
      </c>
      <c r="N4662">
        <f>LOG(M4662/100,2)+3</f>
        <v>0.87970576628228825</v>
      </c>
      <c r="O4662">
        <f>INDEX(lehmad!B$2:B$412,MATCH(klypsid!$B4662,lehmad!$A$2:$A$412,0))</f>
        <v>38841</v>
      </c>
      <c r="P4662">
        <f>INDEX(lehmad!D$2:D$412,MATCH(klypsid!$B4662,lehmad!$A$2:$A$412,0))</f>
        <v>106</v>
      </c>
      <c r="Q4662">
        <f>INDEX(lehmad!E$2:E$412,MATCH(klypsid!$B4662,lehmad!$A$2:$A$412,0))</f>
        <v>1</v>
      </c>
      <c r="R4662" t="str">
        <f>INDEX(lehmad!F$2:F$412,MATCH(klypsid!$B4662,lehmad!$A$2:$A$412,0))</f>
        <v>RAMOS</v>
      </c>
      <c r="S4662">
        <f>INDEX(lehmad!H$2:H$412,MATCH(klypsid!$B4662,lehmad!$A$2:$A$412,0))</f>
        <v>113</v>
      </c>
      <c r="T4662">
        <f>INDEX(lehmad!K$2:K$412,MATCH(klypsid!$B4662,lehmad!$A$2:$A$412,0))</f>
        <v>127</v>
      </c>
      <c r="U4662" s="4">
        <f t="shared" si="144"/>
        <v>10</v>
      </c>
      <c r="V4662">
        <f t="shared" si="145"/>
        <v>32</v>
      </c>
    </row>
    <row r="4663" spans="1:22" x14ac:dyDescent="0.25">
      <c r="A4663">
        <v>3975</v>
      </c>
      <c r="B4663" t="str">
        <f>"E"&amp;A4663</f>
        <v>E3975</v>
      </c>
      <c r="C4663" t="s">
        <v>120</v>
      </c>
      <c r="D4663">
        <v>3</v>
      </c>
      <c r="E4663">
        <f>IF(D4663&lt;4,D4663,4)</f>
        <v>3</v>
      </c>
      <c r="F4663" s="1">
        <v>40418</v>
      </c>
      <c r="G4663" s="1">
        <v>40434</v>
      </c>
      <c r="H4663" s="3">
        <f>G4663-F4663</f>
        <v>16</v>
      </c>
      <c r="I4663" s="3">
        <f>IF(H4663&lt;=60,1,IF(H4663&lt;=150,2,3))</f>
        <v>1</v>
      </c>
      <c r="J4663">
        <v>55.3</v>
      </c>
      <c r="K4663">
        <v>2.93</v>
      </c>
      <c r="L4663">
        <v>3.19</v>
      </c>
      <c r="M4663">
        <v>13</v>
      </c>
      <c r="N4663">
        <f>LOG(M4663/100,2)+3</f>
        <v>5.6583528366367375E-2</v>
      </c>
      <c r="O4663">
        <f>INDEX(lehmad!B$2:B$412,MATCH(klypsid!$B4663,lehmad!$A$2:$A$412,0))</f>
        <v>38841</v>
      </c>
      <c r="P4663">
        <f>INDEX(lehmad!D$2:D$412,MATCH(klypsid!$B4663,lehmad!$A$2:$A$412,0))</f>
        <v>106</v>
      </c>
      <c r="Q4663">
        <f>INDEX(lehmad!E$2:E$412,MATCH(klypsid!$B4663,lehmad!$A$2:$A$412,0))</f>
        <v>1</v>
      </c>
      <c r="R4663" t="str">
        <f>INDEX(lehmad!F$2:F$412,MATCH(klypsid!$B4663,lehmad!$A$2:$A$412,0))</f>
        <v>RAMOS</v>
      </c>
      <c r="S4663">
        <f>INDEX(lehmad!H$2:H$412,MATCH(klypsid!$B4663,lehmad!$A$2:$A$412,0))</f>
        <v>113</v>
      </c>
      <c r="T4663">
        <f>INDEX(lehmad!K$2:K$412,MATCH(klypsid!$B4663,lehmad!$A$2:$A$412,0))</f>
        <v>127</v>
      </c>
      <c r="U4663" s="4">
        <f t="shared" si="144"/>
        <v>1</v>
      </c>
      <c r="V4663">
        <f t="shared" si="145"/>
        <v>16</v>
      </c>
    </row>
    <row r="4664" spans="1:22" x14ac:dyDescent="0.25">
      <c r="A4664">
        <v>3975</v>
      </c>
      <c r="B4664" t="str">
        <f>"E"&amp;A4664</f>
        <v>E3975</v>
      </c>
      <c r="C4664" t="s">
        <v>120</v>
      </c>
      <c r="D4664">
        <v>3</v>
      </c>
      <c r="E4664">
        <f>IF(D4664&lt;4,D4664,4)</f>
        <v>3</v>
      </c>
      <c r="F4664" s="1">
        <v>40418</v>
      </c>
      <c r="G4664" s="1">
        <v>40462</v>
      </c>
      <c r="H4664" s="3">
        <f>G4664-F4664</f>
        <v>44</v>
      </c>
      <c r="I4664" s="3">
        <f>IF(H4664&lt;=60,1,IF(H4664&lt;=150,2,3))</f>
        <v>1</v>
      </c>
      <c r="J4664">
        <v>59.5</v>
      </c>
      <c r="K4664">
        <v>3</v>
      </c>
      <c r="L4664">
        <v>2.99</v>
      </c>
      <c r="M4664">
        <v>19</v>
      </c>
      <c r="N4664">
        <f>LOG(M4664/100,2)+3</f>
        <v>0.60407132366886085</v>
      </c>
      <c r="O4664">
        <f>INDEX(lehmad!B$2:B$412,MATCH(klypsid!$B4664,lehmad!$A$2:$A$412,0))</f>
        <v>38841</v>
      </c>
      <c r="P4664">
        <f>INDEX(lehmad!D$2:D$412,MATCH(klypsid!$B4664,lehmad!$A$2:$A$412,0))</f>
        <v>106</v>
      </c>
      <c r="Q4664">
        <f>INDEX(lehmad!E$2:E$412,MATCH(klypsid!$B4664,lehmad!$A$2:$A$412,0))</f>
        <v>1</v>
      </c>
      <c r="R4664" t="str">
        <f>INDEX(lehmad!F$2:F$412,MATCH(klypsid!$B4664,lehmad!$A$2:$A$412,0))</f>
        <v>RAMOS</v>
      </c>
      <c r="S4664">
        <f>INDEX(lehmad!H$2:H$412,MATCH(klypsid!$B4664,lehmad!$A$2:$A$412,0))</f>
        <v>113</v>
      </c>
      <c r="T4664">
        <f>INDEX(lehmad!K$2:K$412,MATCH(klypsid!$B4664,lehmad!$A$2:$A$412,0))</f>
        <v>127</v>
      </c>
      <c r="U4664" s="4">
        <f t="shared" si="144"/>
        <v>2</v>
      </c>
      <c r="V4664">
        <f t="shared" si="145"/>
        <v>28</v>
      </c>
    </row>
    <row r="4665" spans="1:22" x14ac:dyDescent="0.25">
      <c r="A4665">
        <v>3975</v>
      </c>
      <c r="B4665" t="str">
        <f>"E"&amp;A4665</f>
        <v>E3975</v>
      </c>
      <c r="C4665" t="s">
        <v>120</v>
      </c>
      <c r="D4665">
        <v>3</v>
      </c>
      <c r="E4665">
        <f>IF(D4665&lt;4,D4665,4)</f>
        <v>3</v>
      </c>
      <c r="F4665" s="1">
        <v>40418</v>
      </c>
      <c r="G4665" s="1">
        <v>40493</v>
      </c>
      <c r="H4665" s="3">
        <f>G4665-F4665</f>
        <v>75</v>
      </c>
      <c r="I4665" s="3">
        <f>IF(H4665&lt;=60,1,IF(H4665&lt;=150,2,3))</f>
        <v>2</v>
      </c>
      <c r="J4665">
        <v>60.7</v>
      </c>
      <c r="K4665">
        <v>3.47</v>
      </c>
      <c r="L4665">
        <v>3.06</v>
      </c>
      <c r="M4665">
        <v>12</v>
      </c>
      <c r="N4665">
        <f>LOG(M4665/100,2)+3</f>
        <v>-5.8893689053568732E-2</v>
      </c>
      <c r="O4665">
        <f>INDEX(lehmad!B$2:B$412,MATCH(klypsid!$B4665,lehmad!$A$2:$A$412,0))</f>
        <v>38841</v>
      </c>
      <c r="P4665">
        <f>INDEX(lehmad!D$2:D$412,MATCH(klypsid!$B4665,lehmad!$A$2:$A$412,0))</f>
        <v>106</v>
      </c>
      <c r="Q4665">
        <f>INDEX(lehmad!E$2:E$412,MATCH(klypsid!$B4665,lehmad!$A$2:$A$412,0))</f>
        <v>1</v>
      </c>
      <c r="R4665" t="str">
        <f>INDEX(lehmad!F$2:F$412,MATCH(klypsid!$B4665,lehmad!$A$2:$A$412,0))</f>
        <v>RAMOS</v>
      </c>
      <c r="S4665">
        <f>INDEX(lehmad!H$2:H$412,MATCH(klypsid!$B4665,lehmad!$A$2:$A$412,0))</f>
        <v>113</v>
      </c>
      <c r="T4665">
        <f>INDEX(lehmad!K$2:K$412,MATCH(klypsid!$B4665,lehmad!$A$2:$A$412,0))</f>
        <v>127</v>
      </c>
      <c r="U4665" s="4">
        <f t="shared" si="144"/>
        <v>3</v>
      </c>
      <c r="V4665">
        <f t="shared" si="145"/>
        <v>31</v>
      </c>
    </row>
    <row r="4666" spans="1:22" x14ac:dyDescent="0.25">
      <c r="A4666">
        <v>3975</v>
      </c>
      <c r="B4666" t="str">
        <f>"E"&amp;A4666</f>
        <v>E3975</v>
      </c>
      <c r="C4666" t="s">
        <v>120</v>
      </c>
      <c r="D4666">
        <v>3</v>
      </c>
      <c r="E4666">
        <f>IF(D4666&lt;4,D4666,4)</f>
        <v>3</v>
      </c>
      <c r="F4666" s="1">
        <v>40418</v>
      </c>
      <c r="G4666" s="1">
        <v>40521</v>
      </c>
      <c r="H4666" s="3">
        <f>G4666-F4666</f>
        <v>103</v>
      </c>
      <c r="I4666" s="3">
        <f>IF(H4666&lt;=60,1,IF(H4666&lt;=150,2,3))</f>
        <v>2</v>
      </c>
      <c r="J4666">
        <v>56.9</v>
      </c>
      <c r="K4666">
        <v>2.98</v>
      </c>
      <c r="L4666">
        <v>3.12</v>
      </c>
      <c r="M4666">
        <v>12</v>
      </c>
      <c r="N4666">
        <f>LOG(M4666/100,2)+3</f>
        <v>-5.8893689053568732E-2</v>
      </c>
      <c r="O4666">
        <f>INDEX(lehmad!B$2:B$412,MATCH(klypsid!$B4666,lehmad!$A$2:$A$412,0))</f>
        <v>38841</v>
      </c>
      <c r="P4666">
        <f>INDEX(lehmad!D$2:D$412,MATCH(klypsid!$B4666,lehmad!$A$2:$A$412,0))</f>
        <v>106</v>
      </c>
      <c r="Q4666">
        <f>INDEX(lehmad!E$2:E$412,MATCH(klypsid!$B4666,lehmad!$A$2:$A$412,0))</f>
        <v>1</v>
      </c>
      <c r="R4666" t="str">
        <f>INDEX(lehmad!F$2:F$412,MATCH(klypsid!$B4666,lehmad!$A$2:$A$412,0))</f>
        <v>RAMOS</v>
      </c>
      <c r="S4666">
        <f>INDEX(lehmad!H$2:H$412,MATCH(klypsid!$B4666,lehmad!$A$2:$A$412,0))</f>
        <v>113</v>
      </c>
      <c r="T4666">
        <f>INDEX(lehmad!K$2:K$412,MATCH(klypsid!$B4666,lehmad!$A$2:$A$412,0))</f>
        <v>127</v>
      </c>
      <c r="U4666" s="4">
        <f t="shared" si="144"/>
        <v>4</v>
      </c>
      <c r="V4666">
        <f t="shared" si="145"/>
        <v>28</v>
      </c>
    </row>
    <row r="4667" spans="1:22" x14ac:dyDescent="0.25">
      <c r="A4667">
        <v>3975</v>
      </c>
      <c r="B4667" t="str">
        <f>"E"&amp;A4667</f>
        <v>E3975</v>
      </c>
      <c r="C4667" t="s">
        <v>120</v>
      </c>
      <c r="D4667">
        <v>3</v>
      </c>
      <c r="E4667">
        <f>IF(D4667&lt;4,D4667,4)</f>
        <v>3</v>
      </c>
      <c r="F4667" s="1">
        <v>40418</v>
      </c>
      <c r="G4667" s="1">
        <v>40556</v>
      </c>
      <c r="H4667" s="3">
        <f>G4667-F4667</f>
        <v>138</v>
      </c>
      <c r="I4667" s="3">
        <f>IF(H4667&lt;=60,1,IF(H4667&lt;=150,2,3))</f>
        <v>2</v>
      </c>
      <c r="J4667">
        <v>44.6</v>
      </c>
      <c r="K4667">
        <v>4.1900000000000004</v>
      </c>
      <c r="L4667">
        <v>3.19</v>
      </c>
      <c r="M4667">
        <v>20</v>
      </c>
      <c r="N4667">
        <f>LOG(M4667/100,2)+3</f>
        <v>0.67807190511263782</v>
      </c>
      <c r="O4667">
        <f>INDEX(lehmad!B$2:B$412,MATCH(klypsid!$B4667,lehmad!$A$2:$A$412,0))</f>
        <v>38841</v>
      </c>
      <c r="P4667">
        <f>INDEX(lehmad!D$2:D$412,MATCH(klypsid!$B4667,lehmad!$A$2:$A$412,0))</f>
        <v>106</v>
      </c>
      <c r="Q4667">
        <f>INDEX(lehmad!E$2:E$412,MATCH(klypsid!$B4667,lehmad!$A$2:$A$412,0))</f>
        <v>1</v>
      </c>
      <c r="R4667" t="str">
        <f>INDEX(lehmad!F$2:F$412,MATCH(klypsid!$B4667,lehmad!$A$2:$A$412,0))</f>
        <v>RAMOS</v>
      </c>
      <c r="S4667">
        <f>INDEX(lehmad!H$2:H$412,MATCH(klypsid!$B4667,lehmad!$A$2:$A$412,0))</f>
        <v>113</v>
      </c>
      <c r="T4667">
        <f>INDEX(lehmad!K$2:K$412,MATCH(klypsid!$B4667,lehmad!$A$2:$A$412,0))</f>
        <v>127</v>
      </c>
      <c r="U4667" s="4">
        <f t="shared" si="144"/>
        <v>5</v>
      </c>
      <c r="V4667">
        <f t="shared" si="145"/>
        <v>35</v>
      </c>
    </row>
    <row r="4668" spans="1:22" x14ac:dyDescent="0.25">
      <c r="A4668">
        <v>3983</v>
      </c>
      <c r="B4668" t="str">
        <f>"E"&amp;A4668</f>
        <v>E3983</v>
      </c>
      <c r="C4668" t="s">
        <v>44</v>
      </c>
      <c r="D4668">
        <v>1</v>
      </c>
      <c r="E4668">
        <f>IF(D4668&lt;4,D4668,4)</f>
        <v>1</v>
      </c>
      <c r="F4668" s="1">
        <v>39638</v>
      </c>
      <c r="G4668" s="1">
        <v>39663</v>
      </c>
      <c r="H4668" s="3">
        <f>G4668-F4668</f>
        <v>25</v>
      </c>
      <c r="I4668" s="3">
        <f>IF(H4668&lt;=60,1,IF(H4668&lt;=150,2,3))</f>
        <v>1</v>
      </c>
      <c r="J4668">
        <v>38.299999999999997</v>
      </c>
      <c r="K4668">
        <v>3.5</v>
      </c>
      <c r="L4668">
        <v>3.2</v>
      </c>
      <c r="M4668">
        <v>12</v>
      </c>
      <c r="N4668">
        <f>LOG(M4668/100,2)+3</f>
        <v>-5.8893689053568732E-2</v>
      </c>
      <c r="O4668">
        <f>INDEX(lehmad!B$2:B$412,MATCH(klypsid!$B4668,lehmad!$A$2:$A$412,0))</f>
        <v>38847</v>
      </c>
      <c r="P4668">
        <f>INDEX(lehmad!D$2:D$412,MATCH(klypsid!$B4668,lehmad!$A$2:$A$412,0))</f>
        <v>95</v>
      </c>
      <c r="Q4668">
        <f>INDEX(lehmad!E$2:E$412,MATCH(klypsid!$B4668,lehmad!$A$2:$A$412,0))</f>
        <v>0.90900000000000003</v>
      </c>
      <c r="R4668" t="str">
        <f>INDEX(lehmad!F$2:F$412,MATCH(klypsid!$B4668,lehmad!$A$2:$A$412,0))</f>
        <v>LANCELOT-ET</v>
      </c>
      <c r="S4668">
        <f>INDEX(lehmad!H$2:H$412,MATCH(klypsid!$B4668,lehmad!$A$2:$A$412,0))</f>
        <v>126</v>
      </c>
      <c r="T4668">
        <f>INDEX(lehmad!K$2:K$412,MATCH(klypsid!$B4668,lehmad!$A$2:$A$412,0))</f>
        <v>122</v>
      </c>
      <c r="U4668" s="4">
        <f t="shared" si="144"/>
        <v>1</v>
      </c>
      <c r="V4668">
        <f t="shared" si="145"/>
        <v>25</v>
      </c>
    </row>
    <row r="4669" spans="1:22" x14ac:dyDescent="0.25">
      <c r="A4669">
        <v>3983</v>
      </c>
      <c r="B4669" t="str">
        <f>"E"&amp;A4669</f>
        <v>E3983</v>
      </c>
      <c r="C4669" t="s">
        <v>44</v>
      </c>
      <c r="D4669">
        <v>1</v>
      </c>
      <c r="E4669">
        <f>IF(D4669&lt;4,D4669,4)</f>
        <v>1</v>
      </c>
      <c r="F4669" s="1">
        <v>39638</v>
      </c>
      <c r="G4669" s="1">
        <v>39693</v>
      </c>
      <c r="H4669" s="3">
        <f>G4669-F4669</f>
        <v>55</v>
      </c>
      <c r="I4669" s="3">
        <f>IF(H4669&lt;=60,1,IF(H4669&lt;=150,2,3))</f>
        <v>1</v>
      </c>
      <c r="J4669">
        <v>27.7</v>
      </c>
      <c r="K4669">
        <v>3.74</v>
      </c>
      <c r="L4669">
        <v>3.11</v>
      </c>
      <c r="M4669">
        <v>26</v>
      </c>
      <c r="N4669">
        <f>LOG(M4669/100,2)+3</f>
        <v>1.0565835283663676</v>
      </c>
      <c r="O4669">
        <f>INDEX(lehmad!B$2:B$412,MATCH(klypsid!$B4669,lehmad!$A$2:$A$412,0))</f>
        <v>38847</v>
      </c>
      <c r="P4669">
        <f>INDEX(lehmad!D$2:D$412,MATCH(klypsid!$B4669,lehmad!$A$2:$A$412,0))</f>
        <v>95</v>
      </c>
      <c r="Q4669">
        <f>INDEX(lehmad!E$2:E$412,MATCH(klypsid!$B4669,lehmad!$A$2:$A$412,0))</f>
        <v>0.90900000000000003</v>
      </c>
      <c r="R4669" t="str">
        <f>INDEX(lehmad!F$2:F$412,MATCH(klypsid!$B4669,lehmad!$A$2:$A$412,0))</f>
        <v>LANCELOT-ET</v>
      </c>
      <c r="S4669">
        <f>INDEX(lehmad!H$2:H$412,MATCH(klypsid!$B4669,lehmad!$A$2:$A$412,0))</f>
        <v>126</v>
      </c>
      <c r="T4669">
        <f>INDEX(lehmad!K$2:K$412,MATCH(klypsid!$B4669,lehmad!$A$2:$A$412,0))</f>
        <v>122</v>
      </c>
      <c r="U4669" s="4">
        <f t="shared" si="144"/>
        <v>2</v>
      </c>
      <c r="V4669">
        <f t="shared" si="145"/>
        <v>30</v>
      </c>
    </row>
    <row r="4670" spans="1:22" x14ac:dyDescent="0.25">
      <c r="A4670">
        <v>3983</v>
      </c>
      <c r="B4670" t="str">
        <f>"E"&amp;A4670</f>
        <v>E3983</v>
      </c>
      <c r="C4670" t="s">
        <v>44</v>
      </c>
      <c r="D4670">
        <v>1</v>
      </c>
      <c r="E4670">
        <f>IF(D4670&lt;4,D4670,4)</f>
        <v>1</v>
      </c>
      <c r="F4670" s="1">
        <v>39638</v>
      </c>
      <c r="G4670" s="1">
        <v>39722</v>
      </c>
      <c r="H4670" s="3">
        <f>G4670-F4670</f>
        <v>84</v>
      </c>
      <c r="I4670" s="3">
        <f>IF(H4670&lt;=60,1,IF(H4670&lt;=150,2,3))</f>
        <v>2</v>
      </c>
      <c r="J4670">
        <v>24.9</v>
      </c>
      <c r="K4670">
        <v>3.12</v>
      </c>
      <c r="L4670">
        <v>3.1</v>
      </c>
      <c r="M4670">
        <v>27</v>
      </c>
      <c r="N4670">
        <f>LOG(M4670/100,2)+3</f>
        <v>1.1110313123887439</v>
      </c>
      <c r="O4670">
        <f>INDEX(lehmad!B$2:B$412,MATCH(klypsid!$B4670,lehmad!$A$2:$A$412,0))</f>
        <v>38847</v>
      </c>
      <c r="P4670">
        <f>INDEX(lehmad!D$2:D$412,MATCH(klypsid!$B4670,lehmad!$A$2:$A$412,0))</f>
        <v>95</v>
      </c>
      <c r="Q4670">
        <f>INDEX(lehmad!E$2:E$412,MATCH(klypsid!$B4670,lehmad!$A$2:$A$412,0))</f>
        <v>0.90900000000000003</v>
      </c>
      <c r="R4670" t="str">
        <f>INDEX(lehmad!F$2:F$412,MATCH(klypsid!$B4670,lehmad!$A$2:$A$412,0))</f>
        <v>LANCELOT-ET</v>
      </c>
      <c r="S4670">
        <f>INDEX(lehmad!H$2:H$412,MATCH(klypsid!$B4670,lehmad!$A$2:$A$412,0))</f>
        <v>126</v>
      </c>
      <c r="T4670">
        <f>INDEX(lehmad!K$2:K$412,MATCH(klypsid!$B4670,lehmad!$A$2:$A$412,0))</f>
        <v>122</v>
      </c>
      <c r="U4670" s="4">
        <f t="shared" si="144"/>
        <v>3</v>
      </c>
      <c r="V4670">
        <f t="shared" si="145"/>
        <v>29</v>
      </c>
    </row>
    <row r="4671" spans="1:22" x14ac:dyDescent="0.25">
      <c r="A4671">
        <v>3983</v>
      </c>
      <c r="B4671" t="str">
        <f>"E"&amp;A4671</f>
        <v>E3983</v>
      </c>
      <c r="C4671" t="s">
        <v>44</v>
      </c>
      <c r="D4671">
        <v>1</v>
      </c>
      <c r="E4671">
        <f>IF(D4671&lt;4,D4671,4)</f>
        <v>1</v>
      </c>
      <c r="F4671" s="1">
        <v>39638</v>
      </c>
      <c r="G4671" s="1">
        <v>39754</v>
      </c>
      <c r="H4671" s="3">
        <f>G4671-F4671</f>
        <v>116</v>
      </c>
      <c r="I4671" s="3">
        <f>IF(H4671&lt;=60,1,IF(H4671&lt;=150,2,3))</f>
        <v>2</v>
      </c>
      <c r="J4671">
        <v>30.7</v>
      </c>
      <c r="K4671">
        <v>4.3099999999999996</v>
      </c>
      <c r="L4671">
        <v>3.3</v>
      </c>
      <c r="M4671">
        <v>26</v>
      </c>
      <c r="N4671">
        <f>LOG(M4671/100,2)+3</f>
        <v>1.0565835283663676</v>
      </c>
      <c r="O4671">
        <f>INDEX(lehmad!B$2:B$412,MATCH(klypsid!$B4671,lehmad!$A$2:$A$412,0))</f>
        <v>38847</v>
      </c>
      <c r="P4671">
        <f>INDEX(lehmad!D$2:D$412,MATCH(klypsid!$B4671,lehmad!$A$2:$A$412,0))</f>
        <v>95</v>
      </c>
      <c r="Q4671">
        <f>INDEX(lehmad!E$2:E$412,MATCH(klypsid!$B4671,lehmad!$A$2:$A$412,0))</f>
        <v>0.90900000000000003</v>
      </c>
      <c r="R4671" t="str">
        <f>INDEX(lehmad!F$2:F$412,MATCH(klypsid!$B4671,lehmad!$A$2:$A$412,0))</f>
        <v>LANCELOT-ET</v>
      </c>
      <c r="S4671">
        <f>INDEX(lehmad!H$2:H$412,MATCH(klypsid!$B4671,lehmad!$A$2:$A$412,0))</f>
        <v>126</v>
      </c>
      <c r="T4671">
        <f>INDEX(lehmad!K$2:K$412,MATCH(klypsid!$B4671,lehmad!$A$2:$A$412,0))</f>
        <v>122</v>
      </c>
      <c r="U4671" s="4">
        <f t="shared" si="144"/>
        <v>4</v>
      </c>
      <c r="V4671">
        <f t="shared" si="145"/>
        <v>32</v>
      </c>
    </row>
    <row r="4672" spans="1:22" x14ac:dyDescent="0.25">
      <c r="A4672">
        <v>3983</v>
      </c>
      <c r="B4672" t="str">
        <f>"E"&amp;A4672</f>
        <v>E3983</v>
      </c>
      <c r="C4672" t="s">
        <v>44</v>
      </c>
      <c r="D4672">
        <v>1</v>
      </c>
      <c r="E4672">
        <f>IF(D4672&lt;4,D4672,4)</f>
        <v>1</v>
      </c>
      <c r="F4672" s="1">
        <v>39638</v>
      </c>
      <c r="G4672" s="1">
        <v>39783</v>
      </c>
      <c r="H4672" s="3">
        <f>G4672-F4672</f>
        <v>145</v>
      </c>
      <c r="I4672" s="3">
        <f>IF(H4672&lt;=60,1,IF(H4672&lt;=150,2,3))</f>
        <v>2</v>
      </c>
      <c r="J4672">
        <v>33.1</v>
      </c>
      <c r="K4672">
        <v>3.92</v>
      </c>
      <c r="L4672">
        <v>3.22</v>
      </c>
      <c r="M4672">
        <v>22</v>
      </c>
      <c r="N4672">
        <f>LOG(M4672/100,2)+3</f>
        <v>0.8155754288625725</v>
      </c>
      <c r="O4672">
        <f>INDEX(lehmad!B$2:B$412,MATCH(klypsid!$B4672,lehmad!$A$2:$A$412,0))</f>
        <v>38847</v>
      </c>
      <c r="P4672">
        <f>INDEX(lehmad!D$2:D$412,MATCH(klypsid!$B4672,lehmad!$A$2:$A$412,0))</f>
        <v>95</v>
      </c>
      <c r="Q4672">
        <f>INDEX(lehmad!E$2:E$412,MATCH(klypsid!$B4672,lehmad!$A$2:$A$412,0))</f>
        <v>0.90900000000000003</v>
      </c>
      <c r="R4672" t="str">
        <f>INDEX(lehmad!F$2:F$412,MATCH(klypsid!$B4672,lehmad!$A$2:$A$412,0))</f>
        <v>LANCELOT-ET</v>
      </c>
      <c r="S4672">
        <f>INDEX(lehmad!H$2:H$412,MATCH(klypsid!$B4672,lehmad!$A$2:$A$412,0))</f>
        <v>126</v>
      </c>
      <c r="T4672">
        <f>INDEX(lehmad!K$2:K$412,MATCH(klypsid!$B4672,lehmad!$A$2:$A$412,0))</f>
        <v>122</v>
      </c>
      <c r="U4672" s="4">
        <f t="shared" si="144"/>
        <v>5</v>
      </c>
      <c r="V4672">
        <f t="shared" si="145"/>
        <v>29</v>
      </c>
    </row>
    <row r="4673" spans="1:22" x14ac:dyDescent="0.25">
      <c r="A4673">
        <v>3983</v>
      </c>
      <c r="B4673" t="str">
        <f>"E"&amp;A4673</f>
        <v>E3983</v>
      </c>
      <c r="C4673" t="s">
        <v>44</v>
      </c>
      <c r="D4673">
        <v>1</v>
      </c>
      <c r="E4673">
        <f>IF(D4673&lt;4,D4673,4)</f>
        <v>1</v>
      </c>
      <c r="F4673" s="1">
        <v>39638</v>
      </c>
      <c r="G4673" s="1">
        <v>39817</v>
      </c>
      <c r="H4673" s="3">
        <f>G4673-F4673</f>
        <v>179</v>
      </c>
      <c r="I4673" s="3">
        <f>IF(H4673&lt;=60,1,IF(H4673&lt;=150,2,3))</f>
        <v>3</v>
      </c>
      <c r="J4673">
        <v>29.1</v>
      </c>
      <c r="K4673">
        <v>3.55</v>
      </c>
      <c r="L4673">
        <v>3.54</v>
      </c>
      <c r="M4673">
        <v>32</v>
      </c>
      <c r="N4673">
        <f>LOG(M4673/100,2)+3</f>
        <v>1.3561438102252752</v>
      </c>
      <c r="O4673">
        <f>INDEX(lehmad!B$2:B$412,MATCH(klypsid!$B4673,lehmad!$A$2:$A$412,0))</f>
        <v>38847</v>
      </c>
      <c r="P4673">
        <f>INDEX(lehmad!D$2:D$412,MATCH(klypsid!$B4673,lehmad!$A$2:$A$412,0))</f>
        <v>95</v>
      </c>
      <c r="Q4673">
        <f>INDEX(lehmad!E$2:E$412,MATCH(klypsid!$B4673,lehmad!$A$2:$A$412,0))</f>
        <v>0.90900000000000003</v>
      </c>
      <c r="R4673" t="str">
        <f>INDEX(lehmad!F$2:F$412,MATCH(klypsid!$B4673,lehmad!$A$2:$A$412,0))</f>
        <v>LANCELOT-ET</v>
      </c>
      <c r="S4673">
        <f>INDEX(lehmad!H$2:H$412,MATCH(klypsid!$B4673,lehmad!$A$2:$A$412,0))</f>
        <v>126</v>
      </c>
      <c r="T4673">
        <f>INDEX(lehmad!K$2:K$412,MATCH(klypsid!$B4673,lehmad!$A$2:$A$412,0))</f>
        <v>122</v>
      </c>
      <c r="U4673" s="4">
        <f t="shared" si="144"/>
        <v>6</v>
      </c>
      <c r="V4673">
        <f t="shared" si="145"/>
        <v>34</v>
      </c>
    </row>
    <row r="4674" spans="1:22" x14ac:dyDescent="0.25">
      <c r="A4674">
        <v>3983</v>
      </c>
      <c r="B4674" t="str">
        <f>"E"&amp;A4674</f>
        <v>E3983</v>
      </c>
      <c r="C4674" t="s">
        <v>44</v>
      </c>
      <c r="D4674">
        <v>1</v>
      </c>
      <c r="E4674">
        <f>IF(D4674&lt;4,D4674,4)</f>
        <v>1</v>
      </c>
      <c r="F4674" s="1">
        <v>39638</v>
      </c>
      <c r="G4674" s="1">
        <v>39845</v>
      </c>
      <c r="H4674" s="3">
        <f>G4674-F4674</f>
        <v>207</v>
      </c>
      <c r="I4674" s="3">
        <f>IF(H4674&lt;=60,1,IF(H4674&lt;=150,2,3))</f>
        <v>3</v>
      </c>
      <c r="J4674">
        <v>27.7</v>
      </c>
      <c r="K4674">
        <v>3.53</v>
      </c>
      <c r="L4674">
        <v>3.65</v>
      </c>
      <c r="M4674">
        <v>28</v>
      </c>
      <c r="N4674">
        <f>LOG(M4674/100,2)+3</f>
        <v>1.1634987322828796</v>
      </c>
      <c r="O4674">
        <f>INDEX(lehmad!B$2:B$412,MATCH(klypsid!$B4674,lehmad!$A$2:$A$412,0))</f>
        <v>38847</v>
      </c>
      <c r="P4674">
        <f>INDEX(lehmad!D$2:D$412,MATCH(klypsid!$B4674,lehmad!$A$2:$A$412,0))</f>
        <v>95</v>
      </c>
      <c r="Q4674">
        <f>INDEX(lehmad!E$2:E$412,MATCH(klypsid!$B4674,lehmad!$A$2:$A$412,0))</f>
        <v>0.90900000000000003</v>
      </c>
      <c r="R4674" t="str">
        <f>INDEX(lehmad!F$2:F$412,MATCH(klypsid!$B4674,lehmad!$A$2:$A$412,0))</f>
        <v>LANCELOT-ET</v>
      </c>
      <c r="S4674">
        <f>INDEX(lehmad!H$2:H$412,MATCH(klypsid!$B4674,lehmad!$A$2:$A$412,0))</f>
        <v>126</v>
      </c>
      <c r="T4674">
        <f>INDEX(lehmad!K$2:K$412,MATCH(klypsid!$B4674,lehmad!$A$2:$A$412,0))</f>
        <v>122</v>
      </c>
      <c r="U4674" s="4">
        <f t="shared" si="144"/>
        <v>7</v>
      </c>
      <c r="V4674">
        <f t="shared" si="145"/>
        <v>28</v>
      </c>
    </row>
    <row r="4675" spans="1:22" x14ac:dyDescent="0.25">
      <c r="A4675">
        <v>3983</v>
      </c>
      <c r="B4675" t="str">
        <f>"E"&amp;A4675</f>
        <v>E3983</v>
      </c>
      <c r="C4675" t="s">
        <v>44</v>
      </c>
      <c r="D4675">
        <v>1</v>
      </c>
      <c r="E4675">
        <f>IF(D4675&lt;4,D4675,4)</f>
        <v>1</v>
      </c>
      <c r="F4675" s="1">
        <v>39638</v>
      </c>
      <c r="G4675" s="1">
        <v>39875</v>
      </c>
      <c r="H4675" s="3">
        <f>G4675-F4675</f>
        <v>237</v>
      </c>
      <c r="I4675" s="3">
        <f>IF(H4675&lt;=60,1,IF(H4675&lt;=150,2,3))</f>
        <v>3</v>
      </c>
      <c r="J4675">
        <v>24.7</v>
      </c>
      <c r="K4675">
        <v>4.6399999999999997</v>
      </c>
      <c r="L4675">
        <v>3.74</v>
      </c>
      <c r="M4675">
        <v>36</v>
      </c>
      <c r="N4675">
        <f>LOG(M4675/100,2)+3</f>
        <v>1.5260688116675876</v>
      </c>
      <c r="O4675">
        <f>INDEX(lehmad!B$2:B$412,MATCH(klypsid!$B4675,lehmad!$A$2:$A$412,0))</f>
        <v>38847</v>
      </c>
      <c r="P4675">
        <f>INDEX(lehmad!D$2:D$412,MATCH(klypsid!$B4675,lehmad!$A$2:$A$412,0))</f>
        <v>95</v>
      </c>
      <c r="Q4675">
        <f>INDEX(lehmad!E$2:E$412,MATCH(klypsid!$B4675,lehmad!$A$2:$A$412,0))</f>
        <v>0.90900000000000003</v>
      </c>
      <c r="R4675" t="str">
        <f>INDEX(lehmad!F$2:F$412,MATCH(klypsid!$B4675,lehmad!$A$2:$A$412,0))</f>
        <v>LANCELOT-ET</v>
      </c>
      <c r="S4675">
        <f>INDEX(lehmad!H$2:H$412,MATCH(klypsid!$B4675,lehmad!$A$2:$A$412,0))</f>
        <v>126</v>
      </c>
      <c r="T4675">
        <f>INDEX(lehmad!K$2:K$412,MATCH(klypsid!$B4675,lehmad!$A$2:$A$412,0))</f>
        <v>122</v>
      </c>
      <c r="U4675" s="4">
        <f t="shared" ref="U4675:U4738" si="146">IF(AND(A4675=A4674,D4675=D4674),U4674+1,1)</f>
        <v>8</v>
      </c>
      <c r="V4675">
        <f t="shared" ref="V4675:V4738" si="147">IF(AND(A4675=A4674,D4675=D4674),G4675-G4674,G4675-F4675)</f>
        <v>30</v>
      </c>
    </row>
    <row r="4676" spans="1:22" x14ac:dyDescent="0.25">
      <c r="A4676">
        <v>3983</v>
      </c>
      <c r="B4676" t="str">
        <f>"E"&amp;A4676</f>
        <v>E3983</v>
      </c>
      <c r="C4676" t="s">
        <v>44</v>
      </c>
      <c r="D4676">
        <v>1</v>
      </c>
      <c r="E4676">
        <f>IF(D4676&lt;4,D4676,4)</f>
        <v>1</v>
      </c>
      <c r="F4676" s="1">
        <v>39638</v>
      </c>
      <c r="G4676" s="1">
        <v>39908</v>
      </c>
      <c r="H4676" s="3">
        <f>G4676-F4676</f>
        <v>270</v>
      </c>
      <c r="I4676" s="3">
        <f>IF(H4676&lt;=60,1,IF(H4676&lt;=150,2,3))</f>
        <v>3</v>
      </c>
      <c r="J4676">
        <v>22.9</v>
      </c>
      <c r="K4676">
        <v>3.59</v>
      </c>
      <c r="L4676">
        <v>3.58</v>
      </c>
      <c r="M4676">
        <v>25</v>
      </c>
      <c r="N4676">
        <f>LOG(M4676/100,2)+3</f>
        <v>1</v>
      </c>
      <c r="O4676">
        <f>INDEX(lehmad!B$2:B$412,MATCH(klypsid!$B4676,lehmad!$A$2:$A$412,0))</f>
        <v>38847</v>
      </c>
      <c r="P4676">
        <f>INDEX(lehmad!D$2:D$412,MATCH(klypsid!$B4676,lehmad!$A$2:$A$412,0))</f>
        <v>95</v>
      </c>
      <c r="Q4676">
        <f>INDEX(lehmad!E$2:E$412,MATCH(klypsid!$B4676,lehmad!$A$2:$A$412,0))</f>
        <v>0.90900000000000003</v>
      </c>
      <c r="R4676" t="str">
        <f>INDEX(lehmad!F$2:F$412,MATCH(klypsid!$B4676,lehmad!$A$2:$A$412,0))</f>
        <v>LANCELOT-ET</v>
      </c>
      <c r="S4676">
        <f>INDEX(lehmad!H$2:H$412,MATCH(klypsid!$B4676,lehmad!$A$2:$A$412,0))</f>
        <v>126</v>
      </c>
      <c r="T4676">
        <f>INDEX(lehmad!K$2:K$412,MATCH(klypsid!$B4676,lehmad!$A$2:$A$412,0))</f>
        <v>122</v>
      </c>
      <c r="U4676" s="4">
        <f t="shared" si="146"/>
        <v>9</v>
      </c>
      <c r="V4676">
        <f t="shared" si="147"/>
        <v>33</v>
      </c>
    </row>
    <row r="4677" spans="1:22" x14ac:dyDescent="0.25">
      <c r="A4677">
        <v>3983</v>
      </c>
      <c r="B4677" t="str">
        <f>"E"&amp;A4677</f>
        <v>E3983</v>
      </c>
      <c r="C4677" t="s">
        <v>44</v>
      </c>
      <c r="D4677">
        <v>1</v>
      </c>
      <c r="E4677">
        <f>IF(D4677&lt;4,D4677,4)</f>
        <v>1</v>
      </c>
      <c r="F4677" s="1">
        <v>39638</v>
      </c>
      <c r="G4677" s="1">
        <v>39944</v>
      </c>
      <c r="H4677" s="3">
        <f>G4677-F4677</f>
        <v>306</v>
      </c>
      <c r="I4677" s="3">
        <f>IF(H4677&lt;=60,1,IF(H4677&lt;=150,2,3))</f>
        <v>3</v>
      </c>
      <c r="J4677">
        <v>16</v>
      </c>
      <c r="K4677">
        <v>4.66</v>
      </c>
      <c r="L4677">
        <v>3.84</v>
      </c>
      <c r="M4677">
        <v>59</v>
      </c>
      <c r="N4677">
        <f>LOG(M4677/100,2)+3</f>
        <v>2.2387868595871163</v>
      </c>
      <c r="O4677">
        <f>INDEX(lehmad!B$2:B$412,MATCH(klypsid!$B4677,lehmad!$A$2:$A$412,0))</f>
        <v>38847</v>
      </c>
      <c r="P4677">
        <f>INDEX(lehmad!D$2:D$412,MATCH(klypsid!$B4677,lehmad!$A$2:$A$412,0))</f>
        <v>95</v>
      </c>
      <c r="Q4677">
        <f>INDEX(lehmad!E$2:E$412,MATCH(klypsid!$B4677,lehmad!$A$2:$A$412,0))</f>
        <v>0.90900000000000003</v>
      </c>
      <c r="R4677" t="str">
        <f>INDEX(lehmad!F$2:F$412,MATCH(klypsid!$B4677,lehmad!$A$2:$A$412,0))</f>
        <v>LANCELOT-ET</v>
      </c>
      <c r="S4677">
        <f>INDEX(lehmad!H$2:H$412,MATCH(klypsid!$B4677,lehmad!$A$2:$A$412,0))</f>
        <v>126</v>
      </c>
      <c r="T4677">
        <f>INDEX(lehmad!K$2:K$412,MATCH(klypsid!$B4677,lehmad!$A$2:$A$412,0))</f>
        <v>122</v>
      </c>
      <c r="U4677" s="4">
        <f t="shared" si="146"/>
        <v>10</v>
      </c>
      <c r="V4677">
        <f t="shared" si="147"/>
        <v>36</v>
      </c>
    </row>
    <row r="4678" spans="1:22" x14ac:dyDescent="0.25">
      <c r="A4678">
        <v>3983</v>
      </c>
      <c r="B4678" t="str">
        <f>"E"&amp;A4678</f>
        <v>E3983</v>
      </c>
      <c r="C4678" t="s">
        <v>44</v>
      </c>
      <c r="D4678">
        <v>2</v>
      </c>
      <c r="E4678">
        <f>IF(D4678&lt;4,D4678,4)</f>
        <v>2</v>
      </c>
      <c r="F4678" s="1">
        <v>40025</v>
      </c>
      <c r="G4678" s="1">
        <v>40038</v>
      </c>
      <c r="H4678" s="3">
        <f>G4678-F4678</f>
        <v>13</v>
      </c>
      <c r="I4678" s="3">
        <f>IF(H4678&lt;=60,1,IF(H4678&lt;=150,2,3))</f>
        <v>1</v>
      </c>
      <c r="J4678">
        <v>37.1</v>
      </c>
      <c r="K4678">
        <v>4.0199999999999996</v>
      </c>
      <c r="L4678">
        <v>3.37</v>
      </c>
      <c r="M4678">
        <v>44</v>
      </c>
      <c r="N4678">
        <f>LOG(M4678/100,2)+3</f>
        <v>1.8155754288625725</v>
      </c>
      <c r="O4678">
        <f>INDEX(lehmad!B$2:B$412,MATCH(klypsid!$B4678,lehmad!$A$2:$A$412,0))</f>
        <v>38847</v>
      </c>
      <c r="P4678">
        <f>INDEX(lehmad!D$2:D$412,MATCH(klypsid!$B4678,lehmad!$A$2:$A$412,0))</f>
        <v>95</v>
      </c>
      <c r="Q4678">
        <f>INDEX(lehmad!E$2:E$412,MATCH(klypsid!$B4678,lehmad!$A$2:$A$412,0))</f>
        <v>0.90900000000000003</v>
      </c>
      <c r="R4678" t="str">
        <f>INDEX(lehmad!F$2:F$412,MATCH(klypsid!$B4678,lehmad!$A$2:$A$412,0))</f>
        <v>LANCELOT-ET</v>
      </c>
      <c r="S4678">
        <f>INDEX(lehmad!H$2:H$412,MATCH(klypsid!$B4678,lehmad!$A$2:$A$412,0))</f>
        <v>126</v>
      </c>
      <c r="T4678">
        <f>INDEX(lehmad!K$2:K$412,MATCH(klypsid!$B4678,lehmad!$A$2:$A$412,0))</f>
        <v>122</v>
      </c>
      <c r="U4678" s="4">
        <f t="shared" si="146"/>
        <v>1</v>
      </c>
      <c r="V4678">
        <f t="shared" si="147"/>
        <v>13</v>
      </c>
    </row>
    <row r="4679" spans="1:22" x14ac:dyDescent="0.25">
      <c r="A4679">
        <v>3983</v>
      </c>
      <c r="B4679" t="str">
        <f>"E"&amp;A4679</f>
        <v>E3983</v>
      </c>
      <c r="C4679" t="s">
        <v>44</v>
      </c>
      <c r="D4679">
        <v>2</v>
      </c>
      <c r="E4679">
        <f>IF(D4679&lt;4,D4679,4)</f>
        <v>2</v>
      </c>
      <c r="F4679" s="1">
        <v>40025</v>
      </c>
      <c r="G4679" s="1">
        <v>40066</v>
      </c>
      <c r="H4679" s="3">
        <f>G4679-F4679</f>
        <v>41</v>
      </c>
      <c r="I4679" s="3">
        <f>IF(H4679&lt;=60,1,IF(H4679&lt;=150,2,3))</f>
        <v>1</v>
      </c>
      <c r="J4679">
        <v>47.3</v>
      </c>
      <c r="K4679">
        <v>2.8</v>
      </c>
      <c r="L4679">
        <v>3.04</v>
      </c>
      <c r="M4679">
        <v>32</v>
      </c>
      <c r="N4679">
        <f>LOG(M4679/100,2)+3</f>
        <v>1.3561438102252752</v>
      </c>
      <c r="O4679">
        <f>INDEX(lehmad!B$2:B$412,MATCH(klypsid!$B4679,lehmad!$A$2:$A$412,0))</f>
        <v>38847</v>
      </c>
      <c r="P4679">
        <f>INDEX(lehmad!D$2:D$412,MATCH(klypsid!$B4679,lehmad!$A$2:$A$412,0))</f>
        <v>95</v>
      </c>
      <c r="Q4679">
        <f>INDEX(lehmad!E$2:E$412,MATCH(klypsid!$B4679,lehmad!$A$2:$A$412,0))</f>
        <v>0.90900000000000003</v>
      </c>
      <c r="R4679" t="str">
        <f>INDEX(lehmad!F$2:F$412,MATCH(klypsid!$B4679,lehmad!$A$2:$A$412,0))</f>
        <v>LANCELOT-ET</v>
      </c>
      <c r="S4679">
        <f>INDEX(lehmad!H$2:H$412,MATCH(klypsid!$B4679,lehmad!$A$2:$A$412,0))</f>
        <v>126</v>
      </c>
      <c r="T4679">
        <f>INDEX(lehmad!K$2:K$412,MATCH(klypsid!$B4679,lehmad!$A$2:$A$412,0))</f>
        <v>122</v>
      </c>
      <c r="U4679" s="4">
        <f t="shared" si="146"/>
        <v>2</v>
      </c>
      <c r="V4679">
        <f t="shared" si="147"/>
        <v>28</v>
      </c>
    </row>
    <row r="4680" spans="1:22" x14ac:dyDescent="0.25">
      <c r="A4680">
        <v>3983</v>
      </c>
      <c r="B4680" t="str">
        <f>"E"&amp;A4680</f>
        <v>E3983</v>
      </c>
      <c r="C4680" t="s">
        <v>44</v>
      </c>
      <c r="D4680">
        <v>2</v>
      </c>
      <c r="E4680">
        <f>IF(D4680&lt;4,D4680,4)</f>
        <v>2</v>
      </c>
      <c r="F4680" s="1">
        <v>40025</v>
      </c>
      <c r="G4680" s="1">
        <v>40094</v>
      </c>
      <c r="H4680" s="3">
        <f>G4680-F4680</f>
        <v>69</v>
      </c>
      <c r="I4680" s="3">
        <f>IF(H4680&lt;=60,1,IF(H4680&lt;=150,2,3))</f>
        <v>2</v>
      </c>
      <c r="J4680">
        <v>43.6</v>
      </c>
      <c r="K4680">
        <v>3.04</v>
      </c>
      <c r="L4680">
        <v>3.23</v>
      </c>
      <c r="M4680">
        <v>25</v>
      </c>
      <c r="N4680">
        <f>LOG(M4680/100,2)+3</f>
        <v>1</v>
      </c>
      <c r="O4680">
        <f>INDEX(lehmad!B$2:B$412,MATCH(klypsid!$B4680,lehmad!$A$2:$A$412,0))</f>
        <v>38847</v>
      </c>
      <c r="P4680">
        <f>INDEX(lehmad!D$2:D$412,MATCH(klypsid!$B4680,lehmad!$A$2:$A$412,0))</f>
        <v>95</v>
      </c>
      <c r="Q4680">
        <f>INDEX(lehmad!E$2:E$412,MATCH(klypsid!$B4680,lehmad!$A$2:$A$412,0))</f>
        <v>0.90900000000000003</v>
      </c>
      <c r="R4680" t="str">
        <f>INDEX(lehmad!F$2:F$412,MATCH(klypsid!$B4680,lehmad!$A$2:$A$412,0))</f>
        <v>LANCELOT-ET</v>
      </c>
      <c r="S4680">
        <f>INDEX(lehmad!H$2:H$412,MATCH(klypsid!$B4680,lehmad!$A$2:$A$412,0))</f>
        <v>126</v>
      </c>
      <c r="T4680">
        <f>INDEX(lehmad!K$2:K$412,MATCH(klypsid!$B4680,lehmad!$A$2:$A$412,0))</f>
        <v>122</v>
      </c>
      <c r="U4680" s="4">
        <f t="shared" si="146"/>
        <v>3</v>
      </c>
      <c r="V4680">
        <f t="shared" si="147"/>
        <v>28</v>
      </c>
    </row>
    <row r="4681" spans="1:22" x14ac:dyDescent="0.25">
      <c r="A4681">
        <v>3983</v>
      </c>
      <c r="B4681" t="str">
        <f>"E"&amp;A4681</f>
        <v>E3983</v>
      </c>
      <c r="C4681" t="s">
        <v>44</v>
      </c>
      <c r="D4681">
        <v>2</v>
      </c>
      <c r="E4681">
        <f>IF(D4681&lt;4,D4681,4)</f>
        <v>2</v>
      </c>
      <c r="F4681" s="1">
        <v>40025</v>
      </c>
      <c r="G4681" s="1">
        <v>40125</v>
      </c>
      <c r="H4681" s="3">
        <f>G4681-F4681</f>
        <v>100</v>
      </c>
      <c r="I4681" s="3">
        <f>IF(H4681&lt;=60,1,IF(H4681&lt;=150,2,3))</f>
        <v>2</v>
      </c>
      <c r="J4681">
        <v>37.799999999999997</v>
      </c>
      <c r="K4681">
        <v>4.13</v>
      </c>
      <c r="L4681">
        <v>3.62</v>
      </c>
      <c r="M4681">
        <v>226</v>
      </c>
      <c r="N4681">
        <f>LOG(M4681/100,2)+3</f>
        <v>4.1763227726404626</v>
      </c>
      <c r="O4681">
        <f>INDEX(lehmad!B$2:B$412,MATCH(klypsid!$B4681,lehmad!$A$2:$A$412,0))</f>
        <v>38847</v>
      </c>
      <c r="P4681">
        <f>INDEX(lehmad!D$2:D$412,MATCH(klypsid!$B4681,lehmad!$A$2:$A$412,0))</f>
        <v>95</v>
      </c>
      <c r="Q4681">
        <f>INDEX(lehmad!E$2:E$412,MATCH(klypsid!$B4681,lehmad!$A$2:$A$412,0))</f>
        <v>0.90900000000000003</v>
      </c>
      <c r="R4681" t="str">
        <f>INDEX(lehmad!F$2:F$412,MATCH(klypsid!$B4681,lehmad!$A$2:$A$412,0))</f>
        <v>LANCELOT-ET</v>
      </c>
      <c r="S4681">
        <f>INDEX(lehmad!H$2:H$412,MATCH(klypsid!$B4681,lehmad!$A$2:$A$412,0))</f>
        <v>126</v>
      </c>
      <c r="T4681">
        <f>INDEX(lehmad!K$2:K$412,MATCH(klypsid!$B4681,lehmad!$A$2:$A$412,0))</f>
        <v>122</v>
      </c>
      <c r="U4681" s="4">
        <f t="shared" si="146"/>
        <v>4</v>
      </c>
      <c r="V4681">
        <f t="shared" si="147"/>
        <v>31</v>
      </c>
    </row>
    <row r="4682" spans="1:22" x14ac:dyDescent="0.25">
      <c r="A4682">
        <v>3983</v>
      </c>
      <c r="B4682" t="str">
        <f>"E"&amp;A4682</f>
        <v>E3983</v>
      </c>
      <c r="C4682" t="s">
        <v>44</v>
      </c>
      <c r="D4682">
        <v>2</v>
      </c>
      <c r="E4682">
        <f>IF(D4682&lt;4,D4682,4)</f>
        <v>2</v>
      </c>
      <c r="F4682" s="1">
        <v>40025</v>
      </c>
      <c r="G4682" s="1">
        <v>40153</v>
      </c>
      <c r="H4682" s="3">
        <f>G4682-F4682</f>
        <v>128</v>
      </c>
      <c r="I4682" s="3">
        <f>IF(H4682&lt;=60,1,IF(H4682&lt;=150,2,3))</f>
        <v>2</v>
      </c>
      <c r="J4682">
        <v>35</v>
      </c>
      <c r="K4682">
        <v>3.35</v>
      </c>
      <c r="L4682">
        <v>3.48</v>
      </c>
      <c r="M4682">
        <v>31</v>
      </c>
      <c r="N4682">
        <f>LOG(M4682/100,2)+3</f>
        <v>1.3103401206121505</v>
      </c>
      <c r="O4682">
        <f>INDEX(lehmad!B$2:B$412,MATCH(klypsid!$B4682,lehmad!$A$2:$A$412,0))</f>
        <v>38847</v>
      </c>
      <c r="P4682">
        <f>INDEX(lehmad!D$2:D$412,MATCH(klypsid!$B4682,lehmad!$A$2:$A$412,0))</f>
        <v>95</v>
      </c>
      <c r="Q4682">
        <f>INDEX(lehmad!E$2:E$412,MATCH(klypsid!$B4682,lehmad!$A$2:$A$412,0))</f>
        <v>0.90900000000000003</v>
      </c>
      <c r="R4682" t="str">
        <f>INDEX(lehmad!F$2:F$412,MATCH(klypsid!$B4682,lehmad!$A$2:$A$412,0))</f>
        <v>LANCELOT-ET</v>
      </c>
      <c r="S4682">
        <f>INDEX(lehmad!H$2:H$412,MATCH(klypsid!$B4682,lehmad!$A$2:$A$412,0))</f>
        <v>126</v>
      </c>
      <c r="T4682">
        <f>INDEX(lehmad!K$2:K$412,MATCH(klypsid!$B4682,lehmad!$A$2:$A$412,0))</f>
        <v>122</v>
      </c>
      <c r="U4682" s="4">
        <f t="shared" si="146"/>
        <v>5</v>
      </c>
      <c r="V4682">
        <f t="shared" si="147"/>
        <v>28</v>
      </c>
    </row>
    <row r="4683" spans="1:22" x14ac:dyDescent="0.25">
      <c r="A4683">
        <v>3983</v>
      </c>
      <c r="B4683" t="str">
        <f>"E"&amp;A4683</f>
        <v>E3983</v>
      </c>
      <c r="C4683" t="s">
        <v>44</v>
      </c>
      <c r="D4683">
        <v>2</v>
      </c>
      <c r="E4683">
        <f>IF(D4683&lt;4,D4683,4)</f>
        <v>2</v>
      </c>
      <c r="F4683" s="1">
        <v>40025</v>
      </c>
      <c r="G4683" s="1">
        <v>40186</v>
      </c>
      <c r="H4683" s="3">
        <f>G4683-F4683</f>
        <v>161</v>
      </c>
      <c r="I4683" s="3">
        <f>IF(H4683&lt;=60,1,IF(H4683&lt;=150,2,3))</f>
        <v>3</v>
      </c>
      <c r="J4683">
        <v>31.3</v>
      </c>
      <c r="K4683">
        <v>4.42</v>
      </c>
      <c r="L4683">
        <v>3.49</v>
      </c>
      <c r="M4683">
        <v>27</v>
      </c>
      <c r="N4683">
        <f>LOG(M4683/100,2)+3</f>
        <v>1.1110313123887439</v>
      </c>
      <c r="O4683">
        <f>INDEX(lehmad!B$2:B$412,MATCH(klypsid!$B4683,lehmad!$A$2:$A$412,0))</f>
        <v>38847</v>
      </c>
      <c r="P4683">
        <f>INDEX(lehmad!D$2:D$412,MATCH(klypsid!$B4683,lehmad!$A$2:$A$412,0))</f>
        <v>95</v>
      </c>
      <c r="Q4683">
        <f>INDEX(lehmad!E$2:E$412,MATCH(klypsid!$B4683,lehmad!$A$2:$A$412,0))</f>
        <v>0.90900000000000003</v>
      </c>
      <c r="R4683" t="str">
        <f>INDEX(lehmad!F$2:F$412,MATCH(klypsid!$B4683,lehmad!$A$2:$A$412,0))</f>
        <v>LANCELOT-ET</v>
      </c>
      <c r="S4683">
        <f>INDEX(lehmad!H$2:H$412,MATCH(klypsid!$B4683,lehmad!$A$2:$A$412,0))</f>
        <v>126</v>
      </c>
      <c r="T4683">
        <f>INDEX(lehmad!K$2:K$412,MATCH(klypsid!$B4683,lehmad!$A$2:$A$412,0))</f>
        <v>122</v>
      </c>
      <c r="U4683" s="4">
        <f t="shared" si="146"/>
        <v>6</v>
      </c>
      <c r="V4683">
        <f t="shared" si="147"/>
        <v>33</v>
      </c>
    </row>
    <row r="4684" spans="1:22" x14ac:dyDescent="0.25">
      <c r="A4684">
        <v>3983</v>
      </c>
      <c r="B4684" t="str">
        <f>"E"&amp;A4684</f>
        <v>E3983</v>
      </c>
      <c r="C4684" t="s">
        <v>44</v>
      </c>
      <c r="D4684">
        <v>2</v>
      </c>
      <c r="E4684">
        <f>IF(D4684&lt;4,D4684,4)</f>
        <v>2</v>
      </c>
      <c r="F4684" s="1">
        <v>40025</v>
      </c>
      <c r="G4684" s="1">
        <v>40214</v>
      </c>
      <c r="H4684" s="3">
        <f>G4684-F4684</f>
        <v>189</v>
      </c>
      <c r="I4684" s="3">
        <f>IF(H4684&lt;=60,1,IF(H4684&lt;=150,2,3))</f>
        <v>3</v>
      </c>
      <c r="J4684">
        <v>30.3</v>
      </c>
      <c r="K4684">
        <v>5.32</v>
      </c>
      <c r="L4684">
        <v>3.52</v>
      </c>
      <c r="M4684">
        <v>39</v>
      </c>
      <c r="N4684">
        <f>LOG(M4684/100,2)+3</f>
        <v>1.6415460290875237</v>
      </c>
      <c r="O4684">
        <f>INDEX(lehmad!B$2:B$412,MATCH(klypsid!$B4684,lehmad!$A$2:$A$412,0))</f>
        <v>38847</v>
      </c>
      <c r="P4684">
        <f>INDEX(lehmad!D$2:D$412,MATCH(klypsid!$B4684,lehmad!$A$2:$A$412,0))</f>
        <v>95</v>
      </c>
      <c r="Q4684">
        <f>INDEX(lehmad!E$2:E$412,MATCH(klypsid!$B4684,lehmad!$A$2:$A$412,0))</f>
        <v>0.90900000000000003</v>
      </c>
      <c r="R4684" t="str">
        <f>INDEX(lehmad!F$2:F$412,MATCH(klypsid!$B4684,lehmad!$A$2:$A$412,0))</f>
        <v>LANCELOT-ET</v>
      </c>
      <c r="S4684">
        <f>INDEX(lehmad!H$2:H$412,MATCH(klypsid!$B4684,lehmad!$A$2:$A$412,0))</f>
        <v>126</v>
      </c>
      <c r="T4684">
        <f>INDEX(lehmad!K$2:K$412,MATCH(klypsid!$B4684,lehmad!$A$2:$A$412,0))</f>
        <v>122</v>
      </c>
      <c r="U4684" s="4">
        <f t="shared" si="146"/>
        <v>7</v>
      </c>
      <c r="V4684">
        <f t="shared" si="147"/>
        <v>28</v>
      </c>
    </row>
    <row r="4685" spans="1:22" x14ac:dyDescent="0.25">
      <c r="A4685">
        <v>3983</v>
      </c>
      <c r="B4685" t="str">
        <f>"E"&amp;A4685</f>
        <v>E3983</v>
      </c>
      <c r="C4685" t="s">
        <v>44</v>
      </c>
      <c r="D4685">
        <v>2</v>
      </c>
      <c r="E4685">
        <f>IF(D4685&lt;4,D4685,4)</f>
        <v>2</v>
      </c>
      <c r="F4685" s="1">
        <v>40025</v>
      </c>
      <c r="G4685" s="1">
        <v>40242</v>
      </c>
      <c r="H4685" s="3">
        <f>G4685-F4685</f>
        <v>217</v>
      </c>
      <c r="I4685" s="3">
        <f>IF(H4685&lt;=60,1,IF(H4685&lt;=150,2,3))</f>
        <v>3</v>
      </c>
      <c r="J4685">
        <v>23.8</v>
      </c>
      <c r="K4685">
        <v>4.6900000000000004</v>
      </c>
      <c r="L4685">
        <v>3.72</v>
      </c>
      <c r="M4685">
        <v>37</v>
      </c>
      <c r="N4685">
        <f>LOG(M4685/100,2)+3</f>
        <v>1.5655971758542251</v>
      </c>
      <c r="O4685">
        <f>INDEX(lehmad!B$2:B$412,MATCH(klypsid!$B4685,lehmad!$A$2:$A$412,0))</f>
        <v>38847</v>
      </c>
      <c r="P4685">
        <f>INDEX(lehmad!D$2:D$412,MATCH(klypsid!$B4685,lehmad!$A$2:$A$412,0))</f>
        <v>95</v>
      </c>
      <c r="Q4685">
        <f>INDEX(lehmad!E$2:E$412,MATCH(klypsid!$B4685,lehmad!$A$2:$A$412,0))</f>
        <v>0.90900000000000003</v>
      </c>
      <c r="R4685" t="str">
        <f>INDEX(lehmad!F$2:F$412,MATCH(klypsid!$B4685,lehmad!$A$2:$A$412,0))</f>
        <v>LANCELOT-ET</v>
      </c>
      <c r="S4685">
        <f>INDEX(lehmad!H$2:H$412,MATCH(klypsid!$B4685,lehmad!$A$2:$A$412,0))</f>
        <v>126</v>
      </c>
      <c r="T4685">
        <f>INDEX(lehmad!K$2:K$412,MATCH(klypsid!$B4685,lehmad!$A$2:$A$412,0))</f>
        <v>122</v>
      </c>
      <c r="U4685" s="4">
        <f t="shared" si="146"/>
        <v>8</v>
      </c>
      <c r="V4685">
        <f t="shared" si="147"/>
        <v>28</v>
      </c>
    </row>
    <row r="4686" spans="1:22" x14ac:dyDescent="0.25">
      <c r="A4686">
        <v>3983</v>
      </c>
      <c r="B4686" t="str">
        <f>"E"&amp;A4686</f>
        <v>E3983</v>
      </c>
      <c r="C4686" t="s">
        <v>44</v>
      </c>
      <c r="D4686">
        <v>2</v>
      </c>
      <c r="E4686">
        <f>IF(D4686&lt;4,D4686,4)</f>
        <v>2</v>
      </c>
      <c r="F4686" s="1">
        <v>40025</v>
      </c>
      <c r="G4686" s="1">
        <v>40276</v>
      </c>
      <c r="H4686" s="3">
        <f>G4686-F4686</f>
        <v>251</v>
      </c>
      <c r="I4686" s="3">
        <f>IF(H4686&lt;=60,1,IF(H4686&lt;=150,2,3))</f>
        <v>3</v>
      </c>
      <c r="J4686">
        <v>21.6</v>
      </c>
      <c r="K4686">
        <v>4.4800000000000004</v>
      </c>
      <c r="L4686">
        <v>3.78</v>
      </c>
      <c r="M4686">
        <v>69</v>
      </c>
      <c r="N4686">
        <f>LOG(M4686/100,2)+3</f>
        <v>2.4646682670034443</v>
      </c>
      <c r="O4686">
        <f>INDEX(lehmad!B$2:B$412,MATCH(klypsid!$B4686,lehmad!$A$2:$A$412,0))</f>
        <v>38847</v>
      </c>
      <c r="P4686">
        <f>INDEX(lehmad!D$2:D$412,MATCH(klypsid!$B4686,lehmad!$A$2:$A$412,0))</f>
        <v>95</v>
      </c>
      <c r="Q4686">
        <f>INDEX(lehmad!E$2:E$412,MATCH(klypsid!$B4686,lehmad!$A$2:$A$412,0))</f>
        <v>0.90900000000000003</v>
      </c>
      <c r="R4686" t="str">
        <f>INDEX(lehmad!F$2:F$412,MATCH(klypsid!$B4686,lehmad!$A$2:$A$412,0))</f>
        <v>LANCELOT-ET</v>
      </c>
      <c r="S4686">
        <f>INDEX(lehmad!H$2:H$412,MATCH(klypsid!$B4686,lehmad!$A$2:$A$412,0))</f>
        <v>126</v>
      </c>
      <c r="T4686">
        <f>INDEX(lehmad!K$2:K$412,MATCH(klypsid!$B4686,lehmad!$A$2:$A$412,0))</f>
        <v>122</v>
      </c>
      <c r="U4686" s="4">
        <f t="shared" si="146"/>
        <v>9</v>
      </c>
      <c r="V4686">
        <f t="shared" si="147"/>
        <v>34</v>
      </c>
    </row>
    <row r="4687" spans="1:22" x14ac:dyDescent="0.25">
      <c r="A4687">
        <v>3983</v>
      </c>
      <c r="B4687" t="str">
        <f>"E"&amp;A4687</f>
        <v>E3983</v>
      </c>
      <c r="C4687" t="s">
        <v>44</v>
      </c>
      <c r="D4687">
        <v>2</v>
      </c>
      <c r="E4687">
        <f>IF(D4687&lt;4,D4687,4)</f>
        <v>2</v>
      </c>
      <c r="F4687" s="1">
        <v>40025</v>
      </c>
      <c r="G4687" s="1">
        <v>40304</v>
      </c>
      <c r="H4687" s="3">
        <f>G4687-F4687</f>
        <v>279</v>
      </c>
      <c r="I4687" s="3">
        <f>IF(H4687&lt;=60,1,IF(H4687&lt;=150,2,3))</f>
        <v>3</v>
      </c>
      <c r="J4687">
        <v>16.100000000000001</v>
      </c>
      <c r="K4687">
        <v>5</v>
      </c>
      <c r="L4687">
        <v>3.93</v>
      </c>
      <c r="M4687">
        <v>97</v>
      </c>
      <c r="N4687">
        <f>LOG(M4687/100,2)+3</f>
        <v>2.956056652412403</v>
      </c>
      <c r="O4687">
        <f>INDEX(lehmad!B$2:B$412,MATCH(klypsid!$B4687,lehmad!$A$2:$A$412,0))</f>
        <v>38847</v>
      </c>
      <c r="P4687">
        <f>INDEX(lehmad!D$2:D$412,MATCH(klypsid!$B4687,lehmad!$A$2:$A$412,0))</f>
        <v>95</v>
      </c>
      <c r="Q4687">
        <f>INDEX(lehmad!E$2:E$412,MATCH(klypsid!$B4687,lehmad!$A$2:$A$412,0))</f>
        <v>0.90900000000000003</v>
      </c>
      <c r="R4687" t="str">
        <f>INDEX(lehmad!F$2:F$412,MATCH(klypsid!$B4687,lehmad!$A$2:$A$412,0))</f>
        <v>LANCELOT-ET</v>
      </c>
      <c r="S4687">
        <f>INDEX(lehmad!H$2:H$412,MATCH(klypsid!$B4687,lehmad!$A$2:$A$412,0))</f>
        <v>126</v>
      </c>
      <c r="T4687">
        <f>INDEX(lehmad!K$2:K$412,MATCH(klypsid!$B4687,lehmad!$A$2:$A$412,0))</f>
        <v>122</v>
      </c>
      <c r="U4687" s="4">
        <f t="shared" si="146"/>
        <v>10</v>
      </c>
      <c r="V4687">
        <f t="shared" si="147"/>
        <v>28</v>
      </c>
    </row>
    <row r="4688" spans="1:22" x14ac:dyDescent="0.25">
      <c r="A4688">
        <v>3983</v>
      </c>
      <c r="B4688" t="str">
        <f>"E"&amp;A4688</f>
        <v>E3983</v>
      </c>
      <c r="C4688" t="s">
        <v>44</v>
      </c>
      <c r="D4688">
        <v>3</v>
      </c>
      <c r="E4688">
        <f>IF(D4688&lt;4,D4688,4)</f>
        <v>3</v>
      </c>
      <c r="F4688" s="1">
        <v>40381</v>
      </c>
      <c r="G4688" s="1">
        <v>40396</v>
      </c>
      <c r="H4688" s="3">
        <f>G4688-F4688</f>
        <v>15</v>
      </c>
      <c r="I4688" s="3">
        <f>IF(H4688&lt;=60,1,IF(H4688&lt;=150,2,3))</f>
        <v>1</v>
      </c>
      <c r="J4688">
        <v>42.8</v>
      </c>
      <c r="K4688">
        <v>2.75</v>
      </c>
      <c r="L4688">
        <v>3</v>
      </c>
      <c r="M4688">
        <v>2488</v>
      </c>
      <c r="N4688">
        <f>LOG(M4688/100,2)+3</f>
        <v>7.636914580355878</v>
      </c>
      <c r="O4688">
        <f>INDEX(lehmad!B$2:B$412,MATCH(klypsid!$B4688,lehmad!$A$2:$A$412,0))</f>
        <v>38847</v>
      </c>
      <c r="P4688">
        <f>INDEX(lehmad!D$2:D$412,MATCH(klypsid!$B4688,lehmad!$A$2:$A$412,0))</f>
        <v>95</v>
      </c>
      <c r="Q4688">
        <f>INDEX(lehmad!E$2:E$412,MATCH(klypsid!$B4688,lehmad!$A$2:$A$412,0))</f>
        <v>0.90900000000000003</v>
      </c>
      <c r="R4688" t="str">
        <f>INDEX(lehmad!F$2:F$412,MATCH(klypsid!$B4688,lehmad!$A$2:$A$412,0))</f>
        <v>LANCELOT-ET</v>
      </c>
      <c r="S4688">
        <f>INDEX(lehmad!H$2:H$412,MATCH(klypsid!$B4688,lehmad!$A$2:$A$412,0))</f>
        <v>126</v>
      </c>
      <c r="T4688">
        <f>INDEX(lehmad!K$2:K$412,MATCH(klypsid!$B4688,lehmad!$A$2:$A$412,0))</f>
        <v>122</v>
      </c>
      <c r="U4688" s="4">
        <f t="shared" si="146"/>
        <v>1</v>
      </c>
      <c r="V4688">
        <f t="shared" si="147"/>
        <v>15</v>
      </c>
    </row>
    <row r="4689" spans="1:22" x14ac:dyDescent="0.25">
      <c r="A4689">
        <v>3983</v>
      </c>
      <c r="B4689" t="str">
        <f>"E"&amp;A4689</f>
        <v>E3983</v>
      </c>
      <c r="C4689" t="s">
        <v>44</v>
      </c>
      <c r="D4689">
        <v>3</v>
      </c>
      <c r="E4689">
        <f>IF(D4689&lt;4,D4689,4)</f>
        <v>3</v>
      </c>
      <c r="F4689" s="1">
        <v>40381</v>
      </c>
      <c r="G4689" s="1">
        <v>40434</v>
      </c>
      <c r="H4689" s="3">
        <f>G4689-F4689</f>
        <v>53</v>
      </c>
      <c r="I4689" s="3">
        <f>IF(H4689&lt;=60,1,IF(H4689&lt;=150,2,3))</f>
        <v>1</v>
      </c>
      <c r="J4689">
        <v>47</v>
      </c>
      <c r="K4689">
        <v>3.15</v>
      </c>
      <c r="L4689">
        <v>3.2</v>
      </c>
      <c r="M4689">
        <v>122</v>
      </c>
      <c r="N4689">
        <f>LOG(M4689/100,2)+3</f>
        <v>3.2868811477881614</v>
      </c>
      <c r="O4689">
        <f>INDEX(lehmad!B$2:B$412,MATCH(klypsid!$B4689,lehmad!$A$2:$A$412,0))</f>
        <v>38847</v>
      </c>
      <c r="P4689">
        <f>INDEX(lehmad!D$2:D$412,MATCH(klypsid!$B4689,lehmad!$A$2:$A$412,0))</f>
        <v>95</v>
      </c>
      <c r="Q4689">
        <f>INDEX(lehmad!E$2:E$412,MATCH(klypsid!$B4689,lehmad!$A$2:$A$412,0))</f>
        <v>0.90900000000000003</v>
      </c>
      <c r="R4689" t="str">
        <f>INDEX(lehmad!F$2:F$412,MATCH(klypsid!$B4689,lehmad!$A$2:$A$412,0))</f>
        <v>LANCELOT-ET</v>
      </c>
      <c r="S4689">
        <f>INDEX(lehmad!H$2:H$412,MATCH(klypsid!$B4689,lehmad!$A$2:$A$412,0))</f>
        <v>126</v>
      </c>
      <c r="T4689">
        <f>INDEX(lehmad!K$2:K$412,MATCH(klypsid!$B4689,lehmad!$A$2:$A$412,0))</f>
        <v>122</v>
      </c>
      <c r="U4689" s="4">
        <f t="shared" si="146"/>
        <v>2</v>
      </c>
      <c r="V4689">
        <f t="shared" si="147"/>
        <v>38</v>
      </c>
    </row>
    <row r="4690" spans="1:22" x14ac:dyDescent="0.25">
      <c r="A4690">
        <v>3983</v>
      </c>
      <c r="B4690" t="str">
        <f>"E"&amp;A4690</f>
        <v>E3983</v>
      </c>
      <c r="C4690" t="s">
        <v>44</v>
      </c>
      <c r="D4690">
        <v>3</v>
      </c>
      <c r="E4690">
        <f>IF(D4690&lt;4,D4690,4)</f>
        <v>3</v>
      </c>
      <c r="F4690" s="1">
        <v>40381</v>
      </c>
      <c r="G4690" s="1">
        <v>40462</v>
      </c>
      <c r="H4690" s="3">
        <f>G4690-F4690</f>
        <v>81</v>
      </c>
      <c r="I4690" s="3">
        <f>IF(H4690&lt;=60,1,IF(H4690&lt;=150,2,3))</f>
        <v>2</v>
      </c>
      <c r="J4690">
        <v>48.3</v>
      </c>
      <c r="K4690">
        <v>3.45</v>
      </c>
      <c r="L4690">
        <v>3.29</v>
      </c>
      <c r="M4690">
        <v>125</v>
      </c>
      <c r="N4690">
        <f>LOG(M4690/100,2)+3</f>
        <v>3.3219280948873622</v>
      </c>
      <c r="O4690">
        <f>INDEX(lehmad!B$2:B$412,MATCH(klypsid!$B4690,lehmad!$A$2:$A$412,0))</f>
        <v>38847</v>
      </c>
      <c r="P4690">
        <f>INDEX(lehmad!D$2:D$412,MATCH(klypsid!$B4690,lehmad!$A$2:$A$412,0))</f>
        <v>95</v>
      </c>
      <c r="Q4690">
        <f>INDEX(lehmad!E$2:E$412,MATCH(klypsid!$B4690,lehmad!$A$2:$A$412,0))</f>
        <v>0.90900000000000003</v>
      </c>
      <c r="R4690" t="str">
        <f>INDEX(lehmad!F$2:F$412,MATCH(klypsid!$B4690,lehmad!$A$2:$A$412,0))</f>
        <v>LANCELOT-ET</v>
      </c>
      <c r="S4690">
        <f>INDEX(lehmad!H$2:H$412,MATCH(klypsid!$B4690,lehmad!$A$2:$A$412,0))</f>
        <v>126</v>
      </c>
      <c r="T4690">
        <f>INDEX(lehmad!K$2:K$412,MATCH(klypsid!$B4690,lehmad!$A$2:$A$412,0))</f>
        <v>122</v>
      </c>
      <c r="U4690" s="4">
        <f t="shared" si="146"/>
        <v>3</v>
      </c>
      <c r="V4690">
        <f t="shared" si="147"/>
        <v>28</v>
      </c>
    </row>
    <row r="4691" spans="1:22" x14ac:dyDescent="0.25">
      <c r="A4691">
        <v>3983</v>
      </c>
      <c r="B4691" t="str">
        <f>"E"&amp;A4691</f>
        <v>E3983</v>
      </c>
      <c r="C4691" t="s">
        <v>44</v>
      </c>
      <c r="D4691">
        <v>3</v>
      </c>
      <c r="E4691">
        <f>IF(D4691&lt;4,D4691,4)</f>
        <v>3</v>
      </c>
      <c r="F4691" s="1">
        <v>40381</v>
      </c>
      <c r="G4691" s="1">
        <v>40493</v>
      </c>
      <c r="H4691" s="3">
        <f>G4691-F4691</f>
        <v>112</v>
      </c>
      <c r="I4691" s="3">
        <f>IF(H4691&lt;=60,1,IF(H4691&lt;=150,2,3))</f>
        <v>2</v>
      </c>
      <c r="J4691">
        <v>40.4</v>
      </c>
      <c r="K4691">
        <v>3.9</v>
      </c>
      <c r="L4691">
        <v>3.4</v>
      </c>
      <c r="M4691">
        <v>33</v>
      </c>
      <c r="N4691">
        <f>LOG(M4691/100,2)+3</f>
        <v>1.4005379295837288</v>
      </c>
      <c r="O4691">
        <f>INDEX(lehmad!B$2:B$412,MATCH(klypsid!$B4691,lehmad!$A$2:$A$412,0))</f>
        <v>38847</v>
      </c>
      <c r="P4691">
        <f>INDEX(lehmad!D$2:D$412,MATCH(klypsid!$B4691,lehmad!$A$2:$A$412,0))</f>
        <v>95</v>
      </c>
      <c r="Q4691">
        <f>INDEX(lehmad!E$2:E$412,MATCH(klypsid!$B4691,lehmad!$A$2:$A$412,0))</f>
        <v>0.90900000000000003</v>
      </c>
      <c r="R4691" t="str">
        <f>INDEX(lehmad!F$2:F$412,MATCH(klypsid!$B4691,lehmad!$A$2:$A$412,0))</f>
        <v>LANCELOT-ET</v>
      </c>
      <c r="S4691">
        <f>INDEX(lehmad!H$2:H$412,MATCH(klypsid!$B4691,lehmad!$A$2:$A$412,0))</f>
        <v>126</v>
      </c>
      <c r="T4691">
        <f>INDEX(lehmad!K$2:K$412,MATCH(klypsid!$B4691,lehmad!$A$2:$A$412,0))</f>
        <v>122</v>
      </c>
      <c r="U4691" s="4">
        <f t="shared" si="146"/>
        <v>4</v>
      </c>
      <c r="V4691">
        <f t="shared" si="147"/>
        <v>31</v>
      </c>
    </row>
    <row r="4692" spans="1:22" x14ac:dyDescent="0.25">
      <c r="A4692">
        <v>3983</v>
      </c>
      <c r="B4692" t="str">
        <f>"E"&amp;A4692</f>
        <v>E3983</v>
      </c>
      <c r="C4692" t="s">
        <v>44</v>
      </c>
      <c r="D4692">
        <v>3</v>
      </c>
      <c r="E4692">
        <f>IF(D4692&lt;4,D4692,4)</f>
        <v>3</v>
      </c>
      <c r="F4692" s="1">
        <v>40381</v>
      </c>
      <c r="G4692" s="1">
        <v>40521</v>
      </c>
      <c r="H4692" s="3">
        <f>G4692-F4692</f>
        <v>140</v>
      </c>
      <c r="I4692" s="3">
        <f>IF(H4692&lt;=60,1,IF(H4692&lt;=150,2,3))</f>
        <v>2</v>
      </c>
      <c r="J4692">
        <v>37.299999999999997</v>
      </c>
      <c r="K4692">
        <v>4.9000000000000004</v>
      </c>
      <c r="L4692">
        <v>3.62</v>
      </c>
      <c r="M4692">
        <v>52</v>
      </c>
      <c r="N4692">
        <f>LOG(M4692/100,2)+3</f>
        <v>2.0565835283663674</v>
      </c>
      <c r="O4692">
        <f>INDEX(lehmad!B$2:B$412,MATCH(klypsid!$B4692,lehmad!$A$2:$A$412,0))</f>
        <v>38847</v>
      </c>
      <c r="P4692">
        <f>INDEX(lehmad!D$2:D$412,MATCH(klypsid!$B4692,lehmad!$A$2:$A$412,0))</f>
        <v>95</v>
      </c>
      <c r="Q4692">
        <f>INDEX(lehmad!E$2:E$412,MATCH(klypsid!$B4692,lehmad!$A$2:$A$412,0))</f>
        <v>0.90900000000000003</v>
      </c>
      <c r="R4692" t="str">
        <f>INDEX(lehmad!F$2:F$412,MATCH(klypsid!$B4692,lehmad!$A$2:$A$412,0))</f>
        <v>LANCELOT-ET</v>
      </c>
      <c r="S4692">
        <f>INDEX(lehmad!H$2:H$412,MATCH(klypsid!$B4692,lehmad!$A$2:$A$412,0))</f>
        <v>126</v>
      </c>
      <c r="T4692">
        <f>INDEX(lehmad!K$2:K$412,MATCH(klypsid!$B4692,lehmad!$A$2:$A$412,0))</f>
        <v>122</v>
      </c>
      <c r="U4692" s="4">
        <f t="shared" si="146"/>
        <v>5</v>
      </c>
      <c r="V4692">
        <f t="shared" si="147"/>
        <v>28</v>
      </c>
    </row>
    <row r="4693" spans="1:22" x14ac:dyDescent="0.25">
      <c r="A4693">
        <v>3983</v>
      </c>
      <c r="B4693" t="str">
        <f>"E"&amp;A4693</f>
        <v>E3983</v>
      </c>
      <c r="C4693" t="s">
        <v>44</v>
      </c>
      <c r="D4693">
        <v>3</v>
      </c>
      <c r="E4693">
        <f>IF(D4693&lt;4,D4693,4)</f>
        <v>3</v>
      </c>
      <c r="F4693" s="1">
        <v>40381</v>
      </c>
      <c r="G4693" s="1">
        <v>40556</v>
      </c>
      <c r="H4693" s="3">
        <f>G4693-F4693</f>
        <v>175</v>
      </c>
      <c r="I4693" s="3">
        <f>IF(H4693&lt;=60,1,IF(H4693&lt;=150,2,3))</f>
        <v>3</v>
      </c>
      <c r="J4693">
        <v>30.3</v>
      </c>
      <c r="K4693">
        <v>3.47</v>
      </c>
      <c r="L4693">
        <v>3.61</v>
      </c>
      <c r="M4693">
        <v>45</v>
      </c>
      <c r="N4693">
        <f>LOG(M4693/100,2)+3</f>
        <v>1.84799690655495</v>
      </c>
      <c r="O4693">
        <f>INDEX(lehmad!B$2:B$412,MATCH(klypsid!$B4693,lehmad!$A$2:$A$412,0))</f>
        <v>38847</v>
      </c>
      <c r="P4693">
        <f>INDEX(lehmad!D$2:D$412,MATCH(klypsid!$B4693,lehmad!$A$2:$A$412,0))</f>
        <v>95</v>
      </c>
      <c r="Q4693">
        <f>INDEX(lehmad!E$2:E$412,MATCH(klypsid!$B4693,lehmad!$A$2:$A$412,0))</f>
        <v>0.90900000000000003</v>
      </c>
      <c r="R4693" t="str">
        <f>INDEX(lehmad!F$2:F$412,MATCH(klypsid!$B4693,lehmad!$A$2:$A$412,0))</f>
        <v>LANCELOT-ET</v>
      </c>
      <c r="S4693">
        <f>INDEX(lehmad!H$2:H$412,MATCH(klypsid!$B4693,lehmad!$A$2:$A$412,0))</f>
        <v>126</v>
      </c>
      <c r="T4693">
        <f>INDEX(lehmad!K$2:K$412,MATCH(klypsid!$B4693,lehmad!$A$2:$A$412,0))</f>
        <v>122</v>
      </c>
      <c r="U4693" s="4">
        <f t="shared" si="146"/>
        <v>6</v>
      </c>
      <c r="V4693">
        <f t="shared" si="147"/>
        <v>35</v>
      </c>
    </row>
    <row r="4694" spans="1:22" x14ac:dyDescent="0.25">
      <c r="A4694">
        <v>3984</v>
      </c>
      <c r="B4694" t="str">
        <f>"E"&amp;A4694</f>
        <v>E3984</v>
      </c>
      <c r="C4694" t="s">
        <v>91</v>
      </c>
      <c r="D4694">
        <v>1</v>
      </c>
      <c r="E4694">
        <f>IF(D4694&lt;4,D4694,4)</f>
        <v>1</v>
      </c>
      <c r="F4694" s="1">
        <v>39573</v>
      </c>
      <c r="G4694" s="1">
        <v>39600</v>
      </c>
      <c r="H4694" s="3">
        <f>G4694-F4694</f>
        <v>27</v>
      </c>
      <c r="I4694" s="3">
        <f>IF(H4694&lt;=60,1,IF(H4694&lt;=150,2,3))</f>
        <v>1</v>
      </c>
      <c r="J4694">
        <v>21.9</v>
      </c>
      <c r="K4694">
        <v>4.58</v>
      </c>
      <c r="L4694">
        <v>3.07</v>
      </c>
      <c r="M4694">
        <v>211</v>
      </c>
      <c r="N4694">
        <f>LOG(M4694/100,2)+3</f>
        <v>4.0772429989324603</v>
      </c>
      <c r="O4694">
        <f>INDEX(lehmad!B$2:B$412,MATCH(klypsid!$B4694,lehmad!$A$2:$A$412,0))</f>
        <v>38850</v>
      </c>
      <c r="P4694">
        <f>INDEX(lehmad!D$2:D$412,MATCH(klypsid!$B4694,lehmad!$A$2:$A$412,0))</f>
        <v>106</v>
      </c>
      <c r="Q4694">
        <f>INDEX(lehmad!E$2:E$412,MATCH(klypsid!$B4694,lehmad!$A$2:$A$412,0))</f>
        <v>1</v>
      </c>
      <c r="R4694" t="str">
        <f>INDEX(lehmad!F$2:F$412,MATCH(klypsid!$B4694,lehmad!$A$2:$A$412,0))</f>
        <v>DYNASTY-ET</v>
      </c>
      <c r="S4694">
        <f>INDEX(lehmad!H$2:H$412,MATCH(klypsid!$B4694,lehmad!$A$2:$A$412,0))</f>
        <v>124</v>
      </c>
      <c r="T4694">
        <f>INDEX(lehmad!K$2:K$412,MATCH(klypsid!$B4694,lehmad!$A$2:$A$412,0))</f>
        <v>108</v>
      </c>
      <c r="U4694" s="4">
        <f t="shared" si="146"/>
        <v>1</v>
      </c>
      <c r="V4694">
        <f t="shared" si="147"/>
        <v>27</v>
      </c>
    </row>
    <row r="4695" spans="1:22" x14ac:dyDescent="0.25">
      <c r="A4695">
        <v>3984</v>
      </c>
      <c r="B4695" t="str">
        <f>"E"&amp;A4695</f>
        <v>E3984</v>
      </c>
      <c r="C4695" t="s">
        <v>91</v>
      </c>
      <c r="D4695">
        <v>1</v>
      </c>
      <c r="E4695">
        <f>IF(D4695&lt;4,D4695,4)</f>
        <v>1</v>
      </c>
      <c r="F4695" s="1">
        <v>39573</v>
      </c>
      <c r="G4695" s="1">
        <v>39631</v>
      </c>
      <c r="H4695" s="3">
        <f>G4695-F4695</f>
        <v>58</v>
      </c>
      <c r="I4695" s="3">
        <f>IF(H4695&lt;=60,1,IF(H4695&lt;=150,2,3))</f>
        <v>1</v>
      </c>
      <c r="J4695">
        <v>39.200000000000003</v>
      </c>
      <c r="K4695">
        <v>3.8</v>
      </c>
      <c r="L4695">
        <v>3.12</v>
      </c>
      <c r="M4695">
        <v>111</v>
      </c>
      <c r="N4695">
        <f>LOG(M4695/100,2)+3</f>
        <v>3.1505596765753814</v>
      </c>
      <c r="O4695">
        <f>INDEX(lehmad!B$2:B$412,MATCH(klypsid!$B4695,lehmad!$A$2:$A$412,0))</f>
        <v>38850</v>
      </c>
      <c r="P4695">
        <f>INDEX(lehmad!D$2:D$412,MATCH(klypsid!$B4695,lehmad!$A$2:$A$412,0))</f>
        <v>106</v>
      </c>
      <c r="Q4695">
        <f>INDEX(lehmad!E$2:E$412,MATCH(klypsid!$B4695,lehmad!$A$2:$A$412,0))</f>
        <v>1</v>
      </c>
      <c r="R4695" t="str">
        <f>INDEX(lehmad!F$2:F$412,MATCH(klypsid!$B4695,lehmad!$A$2:$A$412,0))</f>
        <v>DYNASTY-ET</v>
      </c>
      <c r="S4695">
        <f>INDEX(lehmad!H$2:H$412,MATCH(klypsid!$B4695,lehmad!$A$2:$A$412,0))</f>
        <v>124</v>
      </c>
      <c r="T4695">
        <f>INDEX(lehmad!K$2:K$412,MATCH(klypsid!$B4695,lehmad!$A$2:$A$412,0))</f>
        <v>108</v>
      </c>
      <c r="U4695" s="4">
        <f t="shared" si="146"/>
        <v>2</v>
      </c>
      <c r="V4695">
        <f t="shared" si="147"/>
        <v>31</v>
      </c>
    </row>
    <row r="4696" spans="1:22" x14ac:dyDescent="0.25">
      <c r="A4696">
        <v>3984</v>
      </c>
      <c r="B4696" t="str">
        <f>"E"&amp;A4696</f>
        <v>E3984</v>
      </c>
      <c r="C4696" t="s">
        <v>91</v>
      </c>
      <c r="D4696">
        <v>1</v>
      </c>
      <c r="E4696">
        <f>IF(D4696&lt;4,D4696,4)</f>
        <v>1</v>
      </c>
      <c r="F4696" s="1">
        <v>39573</v>
      </c>
      <c r="G4696" s="1">
        <v>39663</v>
      </c>
      <c r="H4696" s="3">
        <f>G4696-F4696</f>
        <v>90</v>
      </c>
      <c r="I4696" s="3">
        <f>IF(H4696&lt;=60,1,IF(H4696&lt;=150,2,3))</f>
        <v>2</v>
      </c>
      <c r="J4696">
        <v>39.6</v>
      </c>
      <c r="K4696">
        <v>3.95</v>
      </c>
      <c r="L4696">
        <v>3.12</v>
      </c>
      <c r="M4696">
        <v>1030</v>
      </c>
      <c r="N4696">
        <f>LOG(M4696/100,2)+3</f>
        <v>6.3645724322958559</v>
      </c>
      <c r="O4696">
        <f>INDEX(lehmad!B$2:B$412,MATCH(klypsid!$B4696,lehmad!$A$2:$A$412,0))</f>
        <v>38850</v>
      </c>
      <c r="P4696">
        <f>INDEX(lehmad!D$2:D$412,MATCH(klypsid!$B4696,lehmad!$A$2:$A$412,0))</f>
        <v>106</v>
      </c>
      <c r="Q4696">
        <f>INDEX(lehmad!E$2:E$412,MATCH(klypsid!$B4696,lehmad!$A$2:$A$412,0))</f>
        <v>1</v>
      </c>
      <c r="R4696" t="str">
        <f>INDEX(lehmad!F$2:F$412,MATCH(klypsid!$B4696,lehmad!$A$2:$A$412,0))</f>
        <v>DYNASTY-ET</v>
      </c>
      <c r="S4696">
        <f>INDEX(lehmad!H$2:H$412,MATCH(klypsid!$B4696,lehmad!$A$2:$A$412,0))</f>
        <v>124</v>
      </c>
      <c r="T4696">
        <f>INDEX(lehmad!K$2:K$412,MATCH(klypsid!$B4696,lehmad!$A$2:$A$412,0))</f>
        <v>108</v>
      </c>
      <c r="U4696" s="4">
        <f t="shared" si="146"/>
        <v>3</v>
      </c>
      <c r="V4696">
        <f t="shared" si="147"/>
        <v>32</v>
      </c>
    </row>
    <row r="4697" spans="1:22" x14ac:dyDescent="0.25">
      <c r="A4697">
        <v>3984</v>
      </c>
      <c r="B4697" t="str">
        <f>"E"&amp;A4697</f>
        <v>E3984</v>
      </c>
      <c r="C4697" t="s">
        <v>91</v>
      </c>
      <c r="D4697">
        <v>1</v>
      </c>
      <c r="E4697">
        <f>IF(D4697&lt;4,D4697,4)</f>
        <v>1</v>
      </c>
      <c r="F4697" s="1">
        <v>39573</v>
      </c>
      <c r="G4697" s="1">
        <v>39693</v>
      </c>
      <c r="H4697" s="3">
        <f>G4697-F4697</f>
        <v>120</v>
      </c>
      <c r="I4697" s="3">
        <f>IF(H4697&lt;=60,1,IF(H4697&lt;=150,2,3))</f>
        <v>2</v>
      </c>
      <c r="J4697">
        <v>38.5</v>
      </c>
      <c r="K4697">
        <v>2.4900000000000002</v>
      </c>
      <c r="L4697">
        <v>3.47</v>
      </c>
      <c r="M4697">
        <v>379</v>
      </c>
      <c r="N4697">
        <f>LOG(M4697/100,2)+3</f>
        <v>4.9221978483963671</v>
      </c>
      <c r="O4697">
        <f>INDEX(lehmad!B$2:B$412,MATCH(klypsid!$B4697,lehmad!$A$2:$A$412,0))</f>
        <v>38850</v>
      </c>
      <c r="P4697">
        <f>INDEX(lehmad!D$2:D$412,MATCH(klypsid!$B4697,lehmad!$A$2:$A$412,0))</f>
        <v>106</v>
      </c>
      <c r="Q4697">
        <f>INDEX(lehmad!E$2:E$412,MATCH(klypsid!$B4697,lehmad!$A$2:$A$412,0))</f>
        <v>1</v>
      </c>
      <c r="R4697" t="str">
        <f>INDEX(lehmad!F$2:F$412,MATCH(klypsid!$B4697,lehmad!$A$2:$A$412,0))</f>
        <v>DYNASTY-ET</v>
      </c>
      <c r="S4697">
        <f>INDEX(lehmad!H$2:H$412,MATCH(klypsid!$B4697,lehmad!$A$2:$A$412,0))</f>
        <v>124</v>
      </c>
      <c r="T4697">
        <f>INDEX(lehmad!K$2:K$412,MATCH(klypsid!$B4697,lehmad!$A$2:$A$412,0))</f>
        <v>108</v>
      </c>
      <c r="U4697" s="4">
        <f t="shared" si="146"/>
        <v>4</v>
      </c>
      <c r="V4697">
        <f t="shared" si="147"/>
        <v>30</v>
      </c>
    </row>
    <row r="4698" spans="1:22" x14ac:dyDescent="0.25">
      <c r="A4698">
        <v>3984</v>
      </c>
      <c r="B4698" t="str">
        <f>"E"&amp;A4698</f>
        <v>E3984</v>
      </c>
      <c r="C4698" t="s">
        <v>91</v>
      </c>
      <c r="D4698">
        <v>1</v>
      </c>
      <c r="E4698">
        <f>IF(D4698&lt;4,D4698,4)</f>
        <v>1</v>
      </c>
      <c r="F4698" s="1">
        <v>39573</v>
      </c>
      <c r="G4698" s="1">
        <v>39722</v>
      </c>
      <c r="H4698" s="3">
        <f>G4698-F4698</f>
        <v>149</v>
      </c>
      <c r="I4698" s="3">
        <f>IF(H4698&lt;=60,1,IF(H4698&lt;=150,2,3))</f>
        <v>2</v>
      </c>
      <c r="J4698">
        <v>34.200000000000003</v>
      </c>
      <c r="K4698">
        <v>2.89</v>
      </c>
      <c r="L4698">
        <v>4</v>
      </c>
      <c r="M4698">
        <v>567</v>
      </c>
      <c r="N4698">
        <f>LOG(M4698/100,2)+3</f>
        <v>5.5033487351675046</v>
      </c>
      <c r="O4698">
        <f>INDEX(lehmad!B$2:B$412,MATCH(klypsid!$B4698,lehmad!$A$2:$A$412,0))</f>
        <v>38850</v>
      </c>
      <c r="P4698">
        <f>INDEX(lehmad!D$2:D$412,MATCH(klypsid!$B4698,lehmad!$A$2:$A$412,0))</f>
        <v>106</v>
      </c>
      <c r="Q4698">
        <f>INDEX(lehmad!E$2:E$412,MATCH(klypsid!$B4698,lehmad!$A$2:$A$412,0))</f>
        <v>1</v>
      </c>
      <c r="R4698" t="str">
        <f>INDEX(lehmad!F$2:F$412,MATCH(klypsid!$B4698,lehmad!$A$2:$A$412,0))</f>
        <v>DYNASTY-ET</v>
      </c>
      <c r="S4698">
        <f>INDEX(lehmad!H$2:H$412,MATCH(klypsid!$B4698,lehmad!$A$2:$A$412,0))</f>
        <v>124</v>
      </c>
      <c r="T4698">
        <f>INDEX(lehmad!K$2:K$412,MATCH(klypsid!$B4698,lehmad!$A$2:$A$412,0))</f>
        <v>108</v>
      </c>
      <c r="U4698" s="4">
        <f t="shared" si="146"/>
        <v>5</v>
      </c>
      <c r="V4698">
        <f t="shared" si="147"/>
        <v>29</v>
      </c>
    </row>
    <row r="4699" spans="1:22" x14ac:dyDescent="0.25">
      <c r="A4699">
        <v>3984</v>
      </c>
      <c r="B4699" t="str">
        <f>"E"&amp;A4699</f>
        <v>E3984</v>
      </c>
      <c r="C4699" t="s">
        <v>91</v>
      </c>
      <c r="D4699">
        <v>1</v>
      </c>
      <c r="E4699">
        <f>IF(D4699&lt;4,D4699,4)</f>
        <v>1</v>
      </c>
      <c r="F4699" s="1">
        <v>39573</v>
      </c>
      <c r="G4699" s="1">
        <v>39754</v>
      </c>
      <c r="H4699" s="3">
        <f>G4699-F4699</f>
        <v>181</v>
      </c>
      <c r="I4699" s="3">
        <f>IF(H4699&lt;=60,1,IF(H4699&lt;=150,2,3))</f>
        <v>3</v>
      </c>
      <c r="J4699">
        <v>26.3</v>
      </c>
      <c r="K4699">
        <v>2.79</v>
      </c>
      <c r="L4699">
        <v>4.4800000000000004</v>
      </c>
      <c r="M4699">
        <v>997</v>
      </c>
      <c r="N4699">
        <f>LOG(M4699/100,2)+3</f>
        <v>6.3175935046234706</v>
      </c>
      <c r="O4699">
        <f>INDEX(lehmad!B$2:B$412,MATCH(klypsid!$B4699,lehmad!$A$2:$A$412,0))</f>
        <v>38850</v>
      </c>
      <c r="P4699">
        <f>INDEX(lehmad!D$2:D$412,MATCH(klypsid!$B4699,lehmad!$A$2:$A$412,0))</f>
        <v>106</v>
      </c>
      <c r="Q4699">
        <f>INDEX(lehmad!E$2:E$412,MATCH(klypsid!$B4699,lehmad!$A$2:$A$412,0))</f>
        <v>1</v>
      </c>
      <c r="R4699" t="str">
        <f>INDEX(lehmad!F$2:F$412,MATCH(klypsid!$B4699,lehmad!$A$2:$A$412,0))</f>
        <v>DYNASTY-ET</v>
      </c>
      <c r="S4699">
        <f>INDEX(lehmad!H$2:H$412,MATCH(klypsid!$B4699,lehmad!$A$2:$A$412,0))</f>
        <v>124</v>
      </c>
      <c r="T4699">
        <f>INDEX(lehmad!K$2:K$412,MATCH(klypsid!$B4699,lehmad!$A$2:$A$412,0))</f>
        <v>108</v>
      </c>
      <c r="U4699" s="4">
        <f t="shared" si="146"/>
        <v>6</v>
      </c>
      <c r="V4699">
        <f t="shared" si="147"/>
        <v>32</v>
      </c>
    </row>
    <row r="4700" spans="1:22" x14ac:dyDescent="0.25">
      <c r="A4700">
        <v>3984</v>
      </c>
      <c r="B4700" t="str">
        <f>"E"&amp;A4700</f>
        <v>E3984</v>
      </c>
      <c r="C4700" t="s">
        <v>91</v>
      </c>
      <c r="D4700">
        <v>1</v>
      </c>
      <c r="E4700">
        <f>IF(D4700&lt;4,D4700,4)</f>
        <v>1</v>
      </c>
      <c r="F4700" s="1">
        <v>39573</v>
      </c>
      <c r="G4700" s="1">
        <v>39783</v>
      </c>
      <c r="H4700" s="3">
        <f>G4700-F4700</f>
        <v>210</v>
      </c>
      <c r="I4700" s="3">
        <f>IF(H4700&lt;=60,1,IF(H4700&lt;=150,2,3))</f>
        <v>3</v>
      </c>
      <c r="J4700">
        <v>27.1</v>
      </c>
      <c r="K4700">
        <v>2.73</v>
      </c>
      <c r="L4700">
        <v>4.29</v>
      </c>
      <c r="M4700">
        <v>566</v>
      </c>
      <c r="N4700">
        <f>LOG(M4700/100,2)+3</f>
        <v>5.5008020530571571</v>
      </c>
      <c r="O4700">
        <f>INDEX(lehmad!B$2:B$412,MATCH(klypsid!$B4700,lehmad!$A$2:$A$412,0))</f>
        <v>38850</v>
      </c>
      <c r="P4700">
        <f>INDEX(lehmad!D$2:D$412,MATCH(klypsid!$B4700,lehmad!$A$2:$A$412,0))</f>
        <v>106</v>
      </c>
      <c r="Q4700">
        <f>INDEX(lehmad!E$2:E$412,MATCH(klypsid!$B4700,lehmad!$A$2:$A$412,0))</f>
        <v>1</v>
      </c>
      <c r="R4700" t="str">
        <f>INDEX(lehmad!F$2:F$412,MATCH(klypsid!$B4700,lehmad!$A$2:$A$412,0))</f>
        <v>DYNASTY-ET</v>
      </c>
      <c r="S4700">
        <f>INDEX(lehmad!H$2:H$412,MATCH(klypsid!$B4700,lehmad!$A$2:$A$412,0))</f>
        <v>124</v>
      </c>
      <c r="T4700">
        <f>INDEX(lehmad!K$2:K$412,MATCH(klypsid!$B4700,lehmad!$A$2:$A$412,0))</f>
        <v>108</v>
      </c>
      <c r="U4700" s="4">
        <f t="shared" si="146"/>
        <v>7</v>
      </c>
      <c r="V4700">
        <f t="shared" si="147"/>
        <v>29</v>
      </c>
    </row>
    <row r="4701" spans="1:22" x14ac:dyDescent="0.25">
      <c r="A4701">
        <v>3984</v>
      </c>
      <c r="B4701" t="str">
        <f>"E"&amp;A4701</f>
        <v>E3984</v>
      </c>
      <c r="C4701" t="s">
        <v>91</v>
      </c>
      <c r="D4701">
        <v>1</v>
      </c>
      <c r="E4701">
        <f>IF(D4701&lt;4,D4701,4)</f>
        <v>1</v>
      </c>
      <c r="F4701" s="1">
        <v>39573</v>
      </c>
      <c r="G4701" s="1">
        <v>39817</v>
      </c>
      <c r="H4701" s="3">
        <f>G4701-F4701</f>
        <v>244</v>
      </c>
      <c r="I4701" s="3">
        <f>IF(H4701&lt;=60,1,IF(H4701&lt;=150,2,3))</f>
        <v>3</v>
      </c>
      <c r="J4701">
        <v>30.3</v>
      </c>
      <c r="K4701">
        <v>2.9</v>
      </c>
      <c r="L4701">
        <v>3.9</v>
      </c>
      <c r="M4701">
        <v>828</v>
      </c>
      <c r="N4701">
        <f>LOG(M4701/100,2)+3</f>
        <v>6.0496307677246008</v>
      </c>
      <c r="O4701">
        <f>INDEX(lehmad!B$2:B$412,MATCH(klypsid!$B4701,lehmad!$A$2:$A$412,0))</f>
        <v>38850</v>
      </c>
      <c r="P4701">
        <f>INDEX(lehmad!D$2:D$412,MATCH(klypsid!$B4701,lehmad!$A$2:$A$412,0))</f>
        <v>106</v>
      </c>
      <c r="Q4701">
        <f>INDEX(lehmad!E$2:E$412,MATCH(klypsid!$B4701,lehmad!$A$2:$A$412,0))</f>
        <v>1</v>
      </c>
      <c r="R4701" t="str">
        <f>INDEX(lehmad!F$2:F$412,MATCH(klypsid!$B4701,lehmad!$A$2:$A$412,0))</f>
        <v>DYNASTY-ET</v>
      </c>
      <c r="S4701">
        <f>INDEX(lehmad!H$2:H$412,MATCH(klypsid!$B4701,lehmad!$A$2:$A$412,0))</f>
        <v>124</v>
      </c>
      <c r="T4701">
        <f>INDEX(lehmad!K$2:K$412,MATCH(klypsid!$B4701,lehmad!$A$2:$A$412,0))</f>
        <v>108</v>
      </c>
      <c r="U4701" s="4">
        <f t="shared" si="146"/>
        <v>8</v>
      </c>
      <c r="V4701">
        <f t="shared" si="147"/>
        <v>34</v>
      </c>
    </row>
    <row r="4702" spans="1:22" x14ac:dyDescent="0.25">
      <c r="A4702">
        <v>3984</v>
      </c>
      <c r="B4702" t="str">
        <f>"E"&amp;A4702</f>
        <v>E3984</v>
      </c>
      <c r="C4702" t="s">
        <v>91</v>
      </c>
      <c r="D4702">
        <v>1</v>
      </c>
      <c r="E4702">
        <f>IF(D4702&lt;4,D4702,4)</f>
        <v>1</v>
      </c>
      <c r="F4702" s="1">
        <v>39573</v>
      </c>
      <c r="G4702" s="1">
        <v>39845</v>
      </c>
      <c r="H4702" s="3">
        <f>G4702-F4702</f>
        <v>272</v>
      </c>
      <c r="I4702" s="3">
        <f>IF(H4702&lt;=60,1,IF(H4702&lt;=150,2,3))</f>
        <v>3</v>
      </c>
      <c r="J4702">
        <v>31.3</v>
      </c>
      <c r="K4702">
        <v>3.36</v>
      </c>
      <c r="L4702">
        <v>3.8</v>
      </c>
      <c r="M4702">
        <v>418</v>
      </c>
      <c r="N4702">
        <f>LOG(M4702/100,2)+3</f>
        <v>5.0635029423061582</v>
      </c>
      <c r="O4702">
        <f>INDEX(lehmad!B$2:B$412,MATCH(klypsid!$B4702,lehmad!$A$2:$A$412,0))</f>
        <v>38850</v>
      </c>
      <c r="P4702">
        <f>INDEX(lehmad!D$2:D$412,MATCH(klypsid!$B4702,lehmad!$A$2:$A$412,0))</f>
        <v>106</v>
      </c>
      <c r="Q4702">
        <f>INDEX(lehmad!E$2:E$412,MATCH(klypsid!$B4702,lehmad!$A$2:$A$412,0))</f>
        <v>1</v>
      </c>
      <c r="R4702" t="str">
        <f>INDEX(lehmad!F$2:F$412,MATCH(klypsid!$B4702,lehmad!$A$2:$A$412,0))</f>
        <v>DYNASTY-ET</v>
      </c>
      <c r="S4702">
        <f>INDEX(lehmad!H$2:H$412,MATCH(klypsid!$B4702,lehmad!$A$2:$A$412,0))</f>
        <v>124</v>
      </c>
      <c r="T4702">
        <f>INDEX(lehmad!K$2:K$412,MATCH(klypsid!$B4702,lehmad!$A$2:$A$412,0))</f>
        <v>108</v>
      </c>
      <c r="U4702" s="4">
        <f t="shared" si="146"/>
        <v>9</v>
      </c>
      <c r="V4702">
        <f t="shared" si="147"/>
        <v>28</v>
      </c>
    </row>
    <row r="4703" spans="1:22" x14ac:dyDescent="0.25">
      <c r="A4703">
        <v>3984</v>
      </c>
      <c r="B4703" t="str">
        <f>"E"&amp;A4703</f>
        <v>E3984</v>
      </c>
      <c r="C4703" t="s">
        <v>91</v>
      </c>
      <c r="D4703">
        <v>1</v>
      </c>
      <c r="E4703">
        <f>IF(D4703&lt;4,D4703,4)</f>
        <v>1</v>
      </c>
      <c r="F4703" s="1">
        <v>39573</v>
      </c>
      <c r="G4703" s="1">
        <v>39875</v>
      </c>
      <c r="H4703" s="3">
        <f>G4703-F4703</f>
        <v>302</v>
      </c>
      <c r="I4703" s="3">
        <f>IF(H4703&lt;=60,1,IF(H4703&lt;=150,2,3))</f>
        <v>3</v>
      </c>
      <c r="J4703">
        <v>24.4</v>
      </c>
      <c r="K4703">
        <v>4.46</v>
      </c>
      <c r="L4703">
        <v>3.26</v>
      </c>
      <c r="M4703">
        <v>348</v>
      </c>
      <c r="N4703">
        <f>LOG(M4703/100,2)+3</f>
        <v>4.7990873060740036</v>
      </c>
      <c r="O4703">
        <f>INDEX(lehmad!B$2:B$412,MATCH(klypsid!$B4703,lehmad!$A$2:$A$412,0))</f>
        <v>38850</v>
      </c>
      <c r="P4703">
        <f>INDEX(lehmad!D$2:D$412,MATCH(klypsid!$B4703,lehmad!$A$2:$A$412,0))</f>
        <v>106</v>
      </c>
      <c r="Q4703">
        <f>INDEX(lehmad!E$2:E$412,MATCH(klypsid!$B4703,lehmad!$A$2:$A$412,0))</f>
        <v>1</v>
      </c>
      <c r="R4703" t="str">
        <f>INDEX(lehmad!F$2:F$412,MATCH(klypsid!$B4703,lehmad!$A$2:$A$412,0))</f>
        <v>DYNASTY-ET</v>
      </c>
      <c r="S4703">
        <f>INDEX(lehmad!H$2:H$412,MATCH(klypsid!$B4703,lehmad!$A$2:$A$412,0))</f>
        <v>124</v>
      </c>
      <c r="T4703">
        <f>INDEX(lehmad!K$2:K$412,MATCH(klypsid!$B4703,lehmad!$A$2:$A$412,0))</f>
        <v>108</v>
      </c>
      <c r="U4703" s="4">
        <f t="shared" si="146"/>
        <v>10</v>
      </c>
      <c r="V4703">
        <f t="shared" si="147"/>
        <v>30</v>
      </c>
    </row>
    <row r="4704" spans="1:22" x14ac:dyDescent="0.25">
      <c r="A4704">
        <v>3984</v>
      </c>
      <c r="B4704" t="str">
        <f>"E"&amp;A4704</f>
        <v>E3984</v>
      </c>
      <c r="C4704" t="s">
        <v>91</v>
      </c>
      <c r="D4704">
        <v>2</v>
      </c>
      <c r="E4704">
        <f>IF(D4704&lt;4,D4704,4)</f>
        <v>2</v>
      </c>
      <c r="F4704" s="1">
        <v>39958</v>
      </c>
      <c r="G4704" s="1">
        <v>39972</v>
      </c>
      <c r="H4704" s="3">
        <f>G4704-F4704</f>
        <v>14</v>
      </c>
      <c r="I4704" s="3">
        <f>IF(H4704&lt;=60,1,IF(H4704&lt;=150,2,3))</f>
        <v>1</v>
      </c>
      <c r="J4704">
        <v>45.1</v>
      </c>
      <c r="K4704">
        <v>4.29</v>
      </c>
      <c r="L4704">
        <v>3.34</v>
      </c>
      <c r="M4704">
        <v>735</v>
      </c>
      <c r="N4704">
        <f>LOG(M4704/100,2)+3</f>
        <v>5.8777442499490018</v>
      </c>
      <c r="O4704">
        <f>INDEX(lehmad!B$2:B$412,MATCH(klypsid!$B4704,lehmad!$A$2:$A$412,0))</f>
        <v>38850</v>
      </c>
      <c r="P4704">
        <f>INDEX(lehmad!D$2:D$412,MATCH(klypsid!$B4704,lehmad!$A$2:$A$412,0))</f>
        <v>106</v>
      </c>
      <c r="Q4704">
        <f>INDEX(lehmad!E$2:E$412,MATCH(klypsid!$B4704,lehmad!$A$2:$A$412,0))</f>
        <v>1</v>
      </c>
      <c r="R4704" t="str">
        <f>INDEX(lehmad!F$2:F$412,MATCH(klypsid!$B4704,lehmad!$A$2:$A$412,0))</f>
        <v>DYNASTY-ET</v>
      </c>
      <c r="S4704">
        <f>INDEX(lehmad!H$2:H$412,MATCH(klypsid!$B4704,lehmad!$A$2:$A$412,0))</f>
        <v>124</v>
      </c>
      <c r="T4704">
        <f>INDEX(lehmad!K$2:K$412,MATCH(klypsid!$B4704,lehmad!$A$2:$A$412,0))</f>
        <v>108</v>
      </c>
      <c r="U4704" s="4">
        <f t="shared" si="146"/>
        <v>1</v>
      </c>
      <c r="V4704">
        <f t="shared" si="147"/>
        <v>14</v>
      </c>
    </row>
    <row r="4705" spans="1:22" x14ac:dyDescent="0.25">
      <c r="A4705">
        <v>3984</v>
      </c>
      <c r="B4705" t="str">
        <f>"E"&amp;A4705</f>
        <v>E3984</v>
      </c>
      <c r="C4705" t="s">
        <v>91</v>
      </c>
      <c r="D4705">
        <v>2</v>
      </c>
      <c r="E4705">
        <f>IF(D4705&lt;4,D4705,4)</f>
        <v>2</v>
      </c>
      <c r="F4705" s="1">
        <v>39958</v>
      </c>
      <c r="G4705" s="1">
        <v>40007</v>
      </c>
      <c r="H4705" s="3">
        <f>G4705-F4705</f>
        <v>49</v>
      </c>
      <c r="I4705" s="3">
        <f>IF(H4705&lt;=60,1,IF(H4705&lt;=150,2,3))</f>
        <v>1</v>
      </c>
      <c r="J4705">
        <v>54.4</v>
      </c>
      <c r="K4705">
        <v>2.58</v>
      </c>
      <c r="L4705">
        <v>3.08</v>
      </c>
      <c r="M4705">
        <v>550</v>
      </c>
      <c r="N4705">
        <f>LOG(M4705/100,2)+3</f>
        <v>5.4594316186372973</v>
      </c>
      <c r="O4705">
        <f>INDEX(lehmad!B$2:B$412,MATCH(klypsid!$B4705,lehmad!$A$2:$A$412,0))</f>
        <v>38850</v>
      </c>
      <c r="P4705">
        <f>INDEX(lehmad!D$2:D$412,MATCH(klypsid!$B4705,lehmad!$A$2:$A$412,0))</f>
        <v>106</v>
      </c>
      <c r="Q4705">
        <f>INDEX(lehmad!E$2:E$412,MATCH(klypsid!$B4705,lehmad!$A$2:$A$412,0))</f>
        <v>1</v>
      </c>
      <c r="R4705" t="str">
        <f>INDEX(lehmad!F$2:F$412,MATCH(klypsid!$B4705,lehmad!$A$2:$A$412,0))</f>
        <v>DYNASTY-ET</v>
      </c>
      <c r="S4705">
        <f>INDEX(lehmad!H$2:H$412,MATCH(klypsid!$B4705,lehmad!$A$2:$A$412,0))</f>
        <v>124</v>
      </c>
      <c r="T4705">
        <f>INDEX(lehmad!K$2:K$412,MATCH(klypsid!$B4705,lehmad!$A$2:$A$412,0))</f>
        <v>108</v>
      </c>
      <c r="U4705" s="4">
        <f t="shared" si="146"/>
        <v>2</v>
      </c>
      <c r="V4705">
        <f t="shared" si="147"/>
        <v>35</v>
      </c>
    </row>
    <row r="4706" spans="1:22" x14ac:dyDescent="0.25">
      <c r="A4706">
        <v>3984</v>
      </c>
      <c r="B4706" t="str">
        <f>"E"&amp;A4706</f>
        <v>E3984</v>
      </c>
      <c r="C4706" t="s">
        <v>91</v>
      </c>
      <c r="D4706">
        <v>2</v>
      </c>
      <c r="E4706">
        <f>IF(D4706&lt;4,D4706,4)</f>
        <v>2</v>
      </c>
      <c r="F4706" s="1">
        <v>39958</v>
      </c>
      <c r="G4706" s="1">
        <v>40037</v>
      </c>
      <c r="H4706" s="3">
        <f>G4706-F4706</f>
        <v>79</v>
      </c>
      <c r="I4706" s="3">
        <f>IF(H4706&lt;=60,1,IF(H4706&lt;=150,2,3))</f>
        <v>2</v>
      </c>
      <c r="J4706">
        <v>46.4</v>
      </c>
      <c r="K4706">
        <v>2.29</v>
      </c>
      <c r="L4706">
        <v>3.19</v>
      </c>
      <c r="M4706">
        <v>336</v>
      </c>
      <c r="N4706">
        <f>LOG(M4706/100,2)+3</f>
        <v>4.7484612330040354</v>
      </c>
      <c r="O4706">
        <f>INDEX(lehmad!B$2:B$412,MATCH(klypsid!$B4706,lehmad!$A$2:$A$412,0))</f>
        <v>38850</v>
      </c>
      <c r="P4706">
        <f>INDEX(lehmad!D$2:D$412,MATCH(klypsid!$B4706,lehmad!$A$2:$A$412,0))</f>
        <v>106</v>
      </c>
      <c r="Q4706">
        <f>INDEX(lehmad!E$2:E$412,MATCH(klypsid!$B4706,lehmad!$A$2:$A$412,0))</f>
        <v>1</v>
      </c>
      <c r="R4706" t="str">
        <f>INDEX(lehmad!F$2:F$412,MATCH(klypsid!$B4706,lehmad!$A$2:$A$412,0))</f>
        <v>DYNASTY-ET</v>
      </c>
      <c r="S4706">
        <f>INDEX(lehmad!H$2:H$412,MATCH(klypsid!$B4706,lehmad!$A$2:$A$412,0))</f>
        <v>124</v>
      </c>
      <c r="T4706">
        <f>INDEX(lehmad!K$2:K$412,MATCH(klypsid!$B4706,lehmad!$A$2:$A$412,0))</f>
        <v>108</v>
      </c>
      <c r="U4706" s="4">
        <f t="shared" si="146"/>
        <v>3</v>
      </c>
      <c r="V4706">
        <f t="shared" si="147"/>
        <v>30</v>
      </c>
    </row>
    <row r="4707" spans="1:22" x14ac:dyDescent="0.25">
      <c r="A4707">
        <v>3984</v>
      </c>
      <c r="B4707" t="str">
        <f>"E"&amp;A4707</f>
        <v>E3984</v>
      </c>
      <c r="C4707" t="s">
        <v>91</v>
      </c>
      <c r="D4707">
        <v>2</v>
      </c>
      <c r="E4707">
        <f>IF(D4707&lt;4,D4707,4)</f>
        <v>2</v>
      </c>
      <c r="F4707" s="1">
        <v>39958</v>
      </c>
      <c r="G4707" s="1">
        <v>40066</v>
      </c>
      <c r="H4707" s="3">
        <f>G4707-F4707</f>
        <v>108</v>
      </c>
      <c r="I4707" s="3">
        <f>IF(H4707&lt;=60,1,IF(H4707&lt;=150,2,3))</f>
        <v>2</v>
      </c>
      <c r="J4707">
        <v>44.8</v>
      </c>
      <c r="K4707">
        <v>2.78</v>
      </c>
      <c r="L4707">
        <v>3.3</v>
      </c>
      <c r="M4707">
        <v>320</v>
      </c>
      <c r="N4707">
        <f>LOG(M4707/100,2)+3</f>
        <v>4.6780719051126383</v>
      </c>
      <c r="O4707">
        <f>INDEX(lehmad!B$2:B$412,MATCH(klypsid!$B4707,lehmad!$A$2:$A$412,0))</f>
        <v>38850</v>
      </c>
      <c r="P4707">
        <f>INDEX(lehmad!D$2:D$412,MATCH(klypsid!$B4707,lehmad!$A$2:$A$412,0))</f>
        <v>106</v>
      </c>
      <c r="Q4707">
        <f>INDEX(lehmad!E$2:E$412,MATCH(klypsid!$B4707,lehmad!$A$2:$A$412,0))</f>
        <v>1</v>
      </c>
      <c r="R4707" t="str">
        <f>INDEX(lehmad!F$2:F$412,MATCH(klypsid!$B4707,lehmad!$A$2:$A$412,0))</f>
        <v>DYNASTY-ET</v>
      </c>
      <c r="S4707">
        <f>INDEX(lehmad!H$2:H$412,MATCH(klypsid!$B4707,lehmad!$A$2:$A$412,0))</f>
        <v>124</v>
      </c>
      <c r="T4707">
        <f>INDEX(lehmad!K$2:K$412,MATCH(klypsid!$B4707,lehmad!$A$2:$A$412,0))</f>
        <v>108</v>
      </c>
      <c r="U4707" s="4">
        <f t="shared" si="146"/>
        <v>4</v>
      </c>
      <c r="V4707">
        <f t="shared" si="147"/>
        <v>29</v>
      </c>
    </row>
    <row r="4708" spans="1:22" x14ac:dyDescent="0.25">
      <c r="A4708">
        <v>3984</v>
      </c>
      <c r="B4708" t="str">
        <f>"E"&amp;A4708</f>
        <v>E3984</v>
      </c>
      <c r="C4708" t="s">
        <v>91</v>
      </c>
      <c r="D4708">
        <v>2</v>
      </c>
      <c r="E4708">
        <f>IF(D4708&lt;4,D4708,4)</f>
        <v>2</v>
      </c>
      <c r="F4708" s="1">
        <v>39958</v>
      </c>
      <c r="G4708" s="1">
        <v>40094</v>
      </c>
      <c r="H4708" s="3">
        <f>G4708-F4708</f>
        <v>136</v>
      </c>
      <c r="I4708" s="3">
        <f>IF(H4708&lt;=60,1,IF(H4708&lt;=150,2,3))</f>
        <v>2</v>
      </c>
      <c r="J4708">
        <v>44.7</v>
      </c>
      <c r="K4708">
        <v>2.52</v>
      </c>
      <c r="L4708">
        <v>3.48</v>
      </c>
      <c r="M4708">
        <v>137</v>
      </c>
      <c r="N4708">
        <f>LOG(M4708/100,2)+3</f>
        <v>3.454175893185802</v>
      </c>
      <c r="O4708">
        <f>INDEX(lehmad!B$2:B$412,MATCH(klypsid!$B4708,lehmad!$A$2:$A$412,0))</f>
        <v>38850</v>
      </c>
      <c r="P4708">
        <f>INDEX(lehmad!D$2:D$412,MATCH(klypsid!$B4708,lehmad!$A$2:$A$412,0))</f>
        <v>106</v>
      </c>
      <c r="Q4708">
        <f>INDEX(lehmad!E$2:E$412,MATCH(klypsid!$B4708,lehmad!$A$2:$A$412,0))</f>
        <v>1</v>
      </c>
      <c r="R4708" t="str">
        <f>INDEX(lehmad!F$2:F$412,MATCH(klypsid!$B4708,lehmad!$A$2:$A$412,0))</f>
        <v>DYNASTY-ET</v>
      </c>
      <c r="S4708">
        <f>INDEX(lehmad!H$2:H$412,MATCH(klypsid!$B4708,lehmad!$A$2:$A$412,0))</f>
        <v>124</v>
      </c>
      <c r="T4708">
        <f>INDEX(lehmad!K$2:K$412,MATCH(klypsid!$B4708,lehmad!$A$2:$A$412,0))</f>
        <v>108</v>
      </c>
      <c r="U4708" s="4">
        <f t="shared" si="146"/>
        <v>5</v>
      </c>
      <c r="V4708">
        <f t="shared" si="147"/>
        <v>28</v>
      </c>
    </row>
    <row r="4709" spans="1:22" x14ac:dyDescent="0.25">
      <c r="A4709">
        <v>3984</v>
      </c>
      <c r="B4709" t="str">
        <f>"E"&amp;A4709</f>
        <v>E3984</v>
      </c>
      <c r="C4709" t="s">
        <v>91</v>
      </c>
      <c r="D4709">
        <v>2</v>
      </c>
      <c r="E4709">
        <f>IF(D4709&lt;4,D4709,4)</f>
        <v>2</v>
      </c>
      <c r="F4709" s="1">
        <v>39958</v>
      </c>
      <c r="G4709" s="1">
        <v>40125</v>
      </c>
      <c r="H4709" s="3">
        <f>G4709-F4709</f>
        <v>167</v>
      </c>
      <c r="I4709" s="3">
        <f>IF(H4709&lt;=60,1,IF(H4709&lt;=150,2,3))</f>
        <v>3</v>
      </c>
      <c r="J4709">
        <v>44.4</v>
      </c>
      <c r="K4709">
        <v>2.84</v>
      </c>
      <c r="L4709">
        <v>3.65</v>
      </c>
      <c r="M4709">
        <v>267</v>
      </c>
      <c r="N4709">
        <f>LOG(M4709/100,2)+3</f>
        <v>4.4168397419128294</v>
      </c>
      <c r="O4709">
        <f>INDEX(lehmad!B$2:B$412,MATCH(klypsid!$B4709,lehmad!$A$2:$A$412,0))</f>
        <v>38850</v>
      </c>
      <c r="P4709">
        <f>INDEX(lehmad!D$2:D$412,MATCH(klypsid!$B4709,lehmad!$A$2:$A$412,0))</f>
        <v>106</v>
      </c>
      <c r="Q4709">
        <f>INDEX(lehmad!E$2:E$412,MATCH(klypsid!$B4709,lehmad!$A$2:$A$412,0))</f>
        <v>1</v>
      </c>
      <c r="R4709" t="str">
        <f>INDEX(lehmad!F$2:F$412,MATCH(klypsid!$B4709,lehmad!$A$2:$A$412,0))</f>
        <v>DYNASTY-ET</v>
      </c>
      <c r="S4709">
        <f>INDEX(lehmad!H$2:H$412,MATCH(klypsid!$B4709,lehmad!$A$2:$A$412,0))</f>
        <v>124</v>
      </c>
      <c r="T4709">
        <f>INDEX(lehmad!K$2:K$412,MATCH(klypsid!$B4709,lehmad!$A$2:$A$412,0))</f>
        <v>108</v>
      </c>
      <c r="U4709" s="4">
        <f t="shared" si="146"/>
        <v>6</v>
      </c>
      <c r="V4709">
        <f t="shared" si="147"/>
        <v>31</v>
      </c>
    </row>
    <row r="4710" spans="1:22" x14ac:dyDescent="0.25">
      <c r="A4710">
        <v>3984</v>
      </c>
      <c r="B4710" t="str">
        <f>"E"&amp;A4710</f>
        <v>E3984</v>
      </c>
      <c r="C4710" t="s">
        <v>91</v>
      </c>
      <c r="D4710">
        <v>2</v>
      </c>
      <c r="E4710">
        <f>IF(D4710&lt;4,D4710,4)</f>
        <v>2</v>
      </c>
      <c r="F4710" s="1">
        <v>39958</v>
      </c>
      <c r="G4710" s="1">
        <v>40153</v>
      </c>
      <c r="H4710" s="3">
        <f>G4710-F4710</f>
        <v>195</v>
      </c>
      <c r="I4710" s="3">
        <f>IF(H4710&lt;=60,1,IF(H4710&lt;=150,2,3))</f>
        <v>3</v>
      </c>
      <c r="J4710">
        <v>38.200000000000003</v>
      </c>
      <c r="K4710">
        <v>3.1</v>
      </c>
      <c r="L4710">
        <v>3.73</v>
      </c>
      <c r="M4710">
        <v>307</v>
      </c>
      <c r="N4710">
        <f>LOG(M4710/100,2)+3</f>
        <v>4.6182386555954551</v>
      </c>
      <c r="O4710">
        <f>INDEX(lehmad!B$2:B$412,MATCH(klypsid!$B4710,lehmad!$A$2:$A$412,0))</f>
        <v>38850</v>
      </c>
      <c r="P4710">
        <f>INDEX(lehmad!D$2:D$412,MATCH(klypsid!$B4710,lehmad!$A$2:$A$412,0))</f>
        <v>106</v>
      </c>
      <c r="Q4710">
        <f>INDEX(lehmad!E$2:E$412,MATCH(klypsid!$B4710,lehmad!$A$2:$A$412,0))</f>
        <v>1</v>
      </c>
      <c r="R4710" t="str">
        <f>INDEX(lehmad!F$2:F$412,MATCH(klypsid!$B4710,lehmad!$A$2:$A$412,0))</f>
        <v>DYNASTY-ET</v>
      </c>
      <c r="S4710">
        <f>INDEX(lehmad!H$2:H$412,MATCH(klypsid!$B4710,lehmad!$A$2:$A$412,0))</f>
        <v>124</v>
      </c>
      <c r="T4710">
        <f>INDEX(lehmad!K$2:K$412,MATCH(klypsid!$B4710,lehmad!$A$2:$A$412,0))</f>
        <v>108</v>
      </c>
      <c r="U4710" s="4">
        <f t="shared" si="146"/>
        <v>7</v>
      </c>
      <c r="V4710">
        <f t="shared" si="147"/>
        <v>28</v>
      </c>
    </row>
    <row r="4711" spans="1:22" x14ac:dyDescent="0.25">
      <c r="A4711">
        <v>3984</v>
      </c>
      <c r="B4711" t="str">
        <f>"E"&amp;A4711</f>
        <v>E3984</v>
      </c>
      <c r="C4711" t="s">
        <v>91</v>
      </c>
      <c r="D4711">
        <v>2</v>
      </c>
      <c r="E4711">
        <f>IF(D4711&lt;4,D4711,4)</f>
        <v>2</v>
      </c>
      <c r="F4711" s="1">
        <v>39958</v>
      </c>
      <c r="G4711" s="1">
        <v>40186</v>
      </c>
      <c r="H4711" s="3">
        <f>G4711-F4711</f>
        <v>228</v>
      </c>
      <c r="I4711" s="3">
        <f>IF(H4711&lt;=60,1,IF(H4711&lt;=150,2,3))</f>
        <v>3</v>
      </c>
      <c r="J4711">
        <v>36.299999999999997</v>
      </c>
      <c r="K4711">
        <v>3.94</v>
      </c>
      <c r="L4711">
        <v>3.52</v>
      </c>
      <c r="M4711">
        <v>384</v>
      </c>
      <c r="N4711">
        <f>LOG(M4711/100,2)+3</f>
        <v>4.9411063109464317</v>
      </c>
      <c r="O4711">
        <f>INDEX(lehmad!B$2:B$412,MATCH(klypsid!$B4711,lehmad!$A$2:$A$412,0))</f>
        <v>38850</v>
      </c>
      <c r="P4711">
        <f>INDEX(lehmad!D$2:D$412,MATCH(klypsid!$B4711,lehmad!$A$2:$A$412,0))</f>
        <v>106</v>
      </c>
      <c r="Q4711">
        <f>INDEX(lehmad!E$2:E$412,MATCH(klypsid!$B4711,lehmad!$A$2:$A$412,0))</f>
        <v>1</v>
      </c>
      <c r="R4711" t="str">
        <f>INDEX(lehmad!F$2:F$412,MATCH(klypsid!$B4711,lehmad!$A$2:$A$412,0))</f>
        <v>DYNASTY-ET</v>
      </c>
      <c r="S4711">
        <f>INDEX(lehmad!H$2:H$412,MATCH(klypsid!$B4711,lehmad!$A$2:$A$412,0))</f>
        <v>124</v>
      </c>
      <c r="T4711">
        <f>INDEX(lehmad!K$2:K$412,MATCH(klypsid!$B4711,lehmad!$A$2:$A$412,0))</f>
        <v>108</v>
      </c>
      <c r="U4711" s="4">
        <f t="shared" si="146"/>
        <v>8</v>
      </c>
      <c r="V4711">
        <f t="shared" si="147"/>
        <v>33</v>
      </c>
    </row>
    <row r="4712" spans="1:22" x14ac:dyDescent="0.25">
      <c r="A4712">
        <v>3984</v>
      </c>
      <c r="B4712" t="str">
        <f>"E"&amp;A4712</f>
        <v>E3984</v>
      </c>
      <c r="C4712" t="s">
        <v>91</v>
      </c>
      <c r="D4712">
        <v>2</v>
      </c>
      <c r="E4712">
        <f>IF(D4712&lt;4,D4712,4)</f>
        <v>2</v>
      </c>
      <c r="F4712" s="1">
        <v>39958</v>
      </c>
      <c r="G4712" s="1">
        <v>40214</v>
      </c>
      <c r="H4712" s="3">
        <f>G4712-F4712</f>
        <v>256</v>
      </c>
      <c r="I4712" s="3">
        <f>IF(H4712&lt;=60,1,IF(H4712&lt;=150,2,3))</f>
        <v>3</v>
      </c>
      <c r="J4712">
        <v>31.3</v>
      </c>
      <c r="K4712">
        <v>3.75</v>
      </c>
      <c r="L4712">
        <v>3.83</v>
      </c>
      <c r="M4712">
        <v>223</v>
      </c>
      <c r="N4712">
        <f>LOG(M4712/100,2)+3</f>
        <v>4.1570437101455804</v>
      </c>
      <c r="O4712">
        <f>INDEX(lehmad!B$2:B$412,MATCH(klypsid!$B4712,lehmad!$A$2:$A$412,0))</f>
        <v>38850</v>
      </c>
      <c r="P4712">
        <f>INDEX(lehmad!D$2:D$412,MATCH(klypsid!$B4712,lehmad!$A$2:$A$412,0))</f>
        <v>106</v>
      </c>
      <c r="Q4712">
        <f>INDEX(lehmad!E$2:E$412,MATCH(klypsid!$B4712,lehmad!$A$2:$A$412,0))</f>
        <v>1</v>
      </c>
      <c r="R4712" t="str">
        <f>INDEX(lehmad!F$2:F$412,MATCH(klypsid!$B4712,lehmad!$A$2:$A$412,0))</f>
        <v>DYNASTY-ET</v>
      </c>
      <c r="S4712">
        <f>INDEX(lehmad!H$2:H$412,MATCH(klypsid!$B4712,lehmad!$A$2:$A$412,0))</f>
        <v>124</v>
      </c>
      <c r="T4712">
        <f>INDEX(lehmad!K$2:K$412,MATCH(klypsid!$B4712,lehmad!$A$2:$A$412,0))</f>
        <v>108</v>
      </c>
      <c r="U4712" s="4">
        <f t="shared" si="146"/>
        <v>9</v>
      </c>
      <c r="V4712">
        <f t="shared" si="147"/>
        <v>28</v>
      </c>
    </row>
    <row r="4713" spans="1:22" x14ac:dyDescent="0.25">
      <c r="A4713">
        <v>3984</v>
      </c>
      <c r="B4713" t="str">
        <f>"E"&amp;A4713</f>
        <v>E3984</v>
      </c>
      <c r="C4713" t="s">
        <v>91</v>
      </c>
      <c r="D4713">
        <v>2</v>
      </c>
      <c r="E4713">
        <f>IF(D4713&lt;4,D4713,4)</f>
        <v>2</v>
      </c>
      <c r="F4713" s="1">
        <v>39958</v>
      </c>
      <c r="G4713" s="1">
        <v>40242</v>
      </c>
      <c r="H4713" s="3">
        <f>G4713-F4713</f>
        <v>284</v>
      </c>
      <c r="I4713" s="3">
        <f>IF(H4713&lt;=60,1,IF(H4713&lt;=150,2,3))</f>
        <v>3</v>
      </c>
      <c r="J4713">
        <v>26.3</v>
      </c>
      <c r="K4713">
        <v>4.96</v>
      </c>
      <c r="L4713">
        <v>3.88</v>
      </c>
      <c r="M4713">
        <v>362</v>
      </c>
      <c r="N4713">
        <f>LOG(M4713/100,2)+3</f>
        <v>4.8559896973084804</v>
      </c>
      <c r="O4713">
        <f>INDEX(lehmad!B$2:B$412,MATCH(klypsid!$B4713,lehmad!$A$2:$A$412,0))</f>
        <v>38850</v>
      </c>
      <c r="P4713">
        <f>INDEX(lehmad!D$2:D$412,MATCH(klypsid!$B4713,lehmad!$A$2:$A$412,0))</f>
        <v>106</v>
      </c>
      <c r="Q4713">
        <f>INDEX(lehmad!E$2:E$412,MATCH(klypsid!$B4713,lehmad!$A$2:$A$412,0))</f>
        <v>1</v>
      </c>
      <c r="R4713" t="str">
        <f>INDEX(lehmad!F$2:F$412,MATCH(klypsid!$B4713,lehmad!$A$2:$A$412,0))</f>
        <v>DYNASTY-ET</v>
      </c>
      <c r="S4713">
        <f>INDEX(lehmad!H$2:H$412,MATCH(klypsid!$B4713,lehmad!$A$2:$A$412,0))</f>
        <v>124</v>
      </c>
      <c r="T4713">
        <f>INDEX(lehmad!K$2:K$412,MATCH(klypsid!$B4713,lehmad!$A$2:$A$412,0))</f>
        <v>108</v>
      </c>
      <c r="U4713" s="4">
        <f t="shared" si="146"/>
        <v>10</v>
      </c>
      <c r="V4713">
        <f t="shared" si="147"/>
        <v>28</v>
      </c>
    </row>
    <row r="4714" spans="1:22" x14ac:dyDescent="0.25">
      <c r="A4714">
        <v>3984</v>
      </c>
      <c r="B4714" t="str">
        <f>"E"&amp;A4714</f>
        <v>E3984</v>
      </c>
      <c r="C4714" t="s">
        <v>91</v>
      </c>
      <c r="D4714">
        <v>2</v>
      </c>
      <c r="E4714">
        <f>IF(D4714&lt;4,D4714,4)</f>
        <v>2</v>
      </c>
      <c r="F4714" s="1">
        <v>39958</v>
      </c>
      <c r="G4714" s="1">
        <v>40276</v>
      </c>
      <c r="H4714" s="3">
        <f>G4714-F4714</f>
        <v>318</v>
      </c>
      <c r="I4714" s="3">
        <f>IF(H4714&lt;=60,1,IF(H4714&lt;=150,2,3))</f>
        <v>3</v>
      </c>
      <c r="J4714">
        <v>17.399999999999999</v>
      </c>
      <c r="K4714">
        <v>6.13</v>
      </c>
      <c r="L4714">
        <v>3.83</v>
      </c>
      <c r="M4714">
        <v>259</v>
      </c>
      <c r="N4714">
        <f>LOG(M4714/100,2)+3</f>
        <v>4.3729520979118295</v>
      </c>
      <c r="O4714">
        <f>INDEX(lehmad!B$2:B$412,MATCH(klypsid!$B4714,lehmad!$A$2:$A$412,0))</f>
        <v>38850</v>
      </c>
      <c r="P4714">
        <f>INDEX(lehmad!D$2:D$412,MATCH(klypsid!$B4714,lehmad!$A$2:$A$412,0))</f>
        <v>106</v>
      </c>
      <c r="Q4714">
        <f>INDEX(lehmad!E$2:E$412,MATCH(klypsid!$B4714,lehmad!$A$2:$A$412,0))</f>
        <v>1</v>
      </c>
      <c r="R4714" t="str">
        <f>INDEX(lehmad!F$2:F$412,MATCH(klypsid!$B4714,lehmad!$A$2:$A$412,0))</f>
        <v>DYNASTY-ET</v>
      </c>
      <c r="S4714">
        <f>INDEX(lehmad!H$2:H$412,MATCH(klypsid!$B4714,lehmad!$A$2:$A$412,0))</f>
        <v>124</v>
      </c>
      <c r="T4714">
        <f>INDEX(lehmad!K$2:K$412,MATCH(klypsid!$B4714,lehmad!$A$2:$A$412,0))</f>
        <v>108</v>
      </c>
      <c r="U4714" s="4">
        <f t="shared" si="146"/>
        <v>11</v>
      </c>
      <c r="V4714">
        <f t="shared" si="147"/>
        <v>34</v>
      </c>
    </row>
    <row r="4715" spans="1:22" x14ac:dyDescent="0.25">
      <c r="A4715">
        <v>3985</v>
      </c>
      <c r="B4715" t="str">
        <f>"E"&amp;A4715</f>
        <v>E3985</v>
      </c>
      <c r="C4715" t="s">
        <v>30</v>
      </c>
      <c r="D4715">
        <v>1</v>
      </c>
      <c r="E4715">
        <f>IF(D4715&lt;4,D4715,4)</f>
        <v>1</v>
      </c>
      <c r="F4715" s="1">
        <v>39657</v>
      </c>
      <c r="G4715" s="1">
        <v>39693</v>
      </c>
      <c r="H4715" s="3">
        <f>G4715-F4715</f>
        <v>36</v>
      </c>
      <c r="I4715" s="3">
        <f>IF(H4715&lt;=60,1,IF(H4715&lt;=150,2,3))</f>
        <v>1</v>
      </c>
      <c r="J4715">
        <v>39.299999999999997</v>
      </c>
      <c r="K4715">
        <v>4.59</v>
      </c>
      <c r="L4715">
        <v>3.4</v>
      </c>
      <c r="M4715">
        <v>35</v>
      </c>
      <c r="N4715">
        <f>LOG(M4715/100,2)+3</f>
        <v>1.4854268271702415</v>
      </c>
      <c r="O4715">
        <f>INDEX(lehmad!B$2:B$412,MATCH(klypsid!$B4715,lehmad!$A$2:$A$412,0))</f>
        <v>38854</v>
      </c>
      <c r="P4715">
        <f>INDEX(lehmad!D$2:D$412,MATCH(klypsid!$B4715,lehmad!$A$2:$A$412,0))</f>
        <v>111</v>
      </c>
      <c r="Q4715">
        <f>INDEX(lehmad!E$2:E$412,MATCH(klypsid!$B4715,lehmad!$A$2:$A$412,0))</f>
        <v>1</v>
      </c>
      <c r="R4715" t="str">
        <f>INDEX(lehmad!F$2:F$412,MATCH(klypsid!$B4715,lehmad!$A$2:$A$412,0))</f>
        <v>LANCELOT-ET</v>
      </c>
      <c r="S4715">
        <f>INDEX(lehmad!H$2:H$412,MATCH(klypsid!$B4715,lehmad!$A$2:$A$412,0))</f>
        <v>126</v>
      </c>
      <c r="T4715">
        <f>INDEX(lehmad!K$2:K$412,MATCH(klypsid!$B4715,lehmad!$A$2:$A$412,0))</f>
        <v>122</v>
      </c>
      <c r="U4715" s="4">
        <f t="shared" si="146"/>
        <v>1</v>
      </c>
      <c r="V4715">
        <f t="shared" si="147"/>
        <v>36</v>
      </c>
    </row>
    <row r="4716" spans="1:22" x14ac:dyDescent="0.25">
      <c r="A4716">
        <v>3985</v>
      </c>
      <c r="B4716" t="str">
        <f>"E"&amp;A4716</f>
        <v>E3985</v>
      </c>
      <c r="C4716" t="s">
        <v>30</v>
      </c>
      <c r="D4716">
        <v>1</v>
      </c>
      <c r="E4716">
        <f>IF(D4716&lt;4,D4716,4)</f>
        <v>1</v>
      </c>
      <c r="F4716" s="1">
        <v>39657</v>
      </c>
      <c r="G4716" s="1">
        <v>39722</v>
      </c>
      <c r="H4716" s="3">
        <f>G4716-F4716</f>
        <v>65</v>
      </c>
      <c r="I4716" s="3">
        <f>IF(H4716&lt;=60,1,IF(H4716&lt;=150,2,3))</f>
        <v>2</v>
      </c>
      <c r="J4716">
        <v>41.2</v>
      </c>
      <c r="K4716">
        <v>4.8</v>
      </c>
      <c r="L4716">
        <v>3.58</v>
      </c>
      <c r="M4716">
        <v>28</v>
      </c>
      <c r="N4716">
        <f>LOG(M4716/100,2)+3</f>
        <v>1.1634987322828796</v>
      </c>
      <c r="O4716">
        <f>INDEX(lehmad!B$2:B$412,MATCH(klypsid!$B4716,lehmad!$A$2:$A$412,0))</f>
        <v>38854</v>
      </c>
      <c r="P4716">
        <f>INDEX(lehmad!D$2:D$412,MATCH(klypsid!$B4716,lehmad!$A$2:$A$412,0))</f>
        <v>111</v>
      </c>
      <c r="Q4716">
        <f>INDEX(lehmad!E$2:E$412,MATCH(klypsid!$B4716,lehmad!$A$2:$A$412,0))</f>
        <v>1</v>
      </c>
      <c r="R4716" t="str">
        <f>INDEX(lehmad!F$2:F$412,MATCH(klypsid!$B4716,lehmad!$A$2:$A$412,0))</f>
        <v>LANCELOT-ET</v>
      </c>
      <c r="S4716">
        <f>INDEX(lehmad!H$2:H$412,MATCH(klypsid!$B4716,lehmad!$A$2:$A$412,0))</f>
        <v>126</v>
      </c>
      <c r="T4716">
        <f>INDEX(lehmad!K$2:K$412,MATCH(klypsid!$B4716,lehmad!$A$2:$A$412,0))</f>
        <v>122</v>
      </c>
      <c r="U4716" s="4">
        <f t="shared" si="146"/>
        <v>2</v>
      </c>
      <c r="V4716">
        <f t="shared" si="147"/>
        <v>29</v>
      </c>
    </row>
    <row r="4717" spans="1:22" x14ac:dyDescent="0.25">
      <c r="A4717">
        <v>3985</v>
      </c>
      <c r="B4717" t="str">
        <f>"E"&amp;A4717</f>
        <v>E3985</v>
      </c>
      <c r="C4717" t="s">
        <v>30</v>
      </c>
      <c r="D4717">
        <v>1</v>
      </c>
      <c r="E4717">
        <f>IF(D4717&lt;4,D4717,4)</f>
        <v>1</v>
      </c>
      <c r="F4717" s="1">
        <v>39657</v>
      </c>
      <c r="G4717" s="1">
        <v>39754</v>
      </c>
      <c r="H4717" s="3">
        <f>G4717-F4717</f>
        <v>97</v>
      </c>
      <c r="I4717" s="3">
        <f>IF(H4717&lt;=60,1,IF(H4717&lt;=150,2,3))</f>
        <v>2</v>
      </c>
      <c r="J4717">
        <v>37.6</v>
      </c>
      <c r="K4717">
        <v>4.38</v>
      </c>
      <c r="L4717">
        <v>3.53</v>
      </c>
      <c r="M4717">
        <v>19</v>
      </c>
      <c r="N4717">
        <f>LOG(M4717/100,2)+3</f>
        <v>0.60407132366886085</v>
      </c>
      <c r="O4717">
        <f>INDEX(lehmad!B$2:B$412,MATCH(klypsid!$B4717,lehmad!$A$2:$A$412,0))</f>
        <v>38854</v>
      </c>
      <c r="P4717">
        <f>INDEX(lehmad!D$2:D$412,MATCH(klypsid!$B4717,lehmad!$A$2:$A$412,0))</f>
        <v>111</v>
      </c>
      <c r="Q4717">
        <f>INDEX(lehmad!E$2:E$412,MATCH(klypsid!$B4717,lehmad!$A$2:$A$412,0))</f>
        <v>1</v>
      </c>
      <c r="R4717" t="str">
        <f>INDEX(lehmad!F$2:F$412,MATCH(klypsid!$B4717,lehmad!$A$2:$A$412,0))</f>
        <v>LANCELOT-ET</v>
      </c>
      <c r="S4717">
        <f>INDEX(lehmad!H$2:H$412,MATCH(klypsid!$B4717,lehmad!$A$2:$A$412,0))</f>
        <v>126</v>
      </c>
      <c r="T4717">
        <f>INDEX(lehmad!K$2:K$412,MATCH(klypsid!$B4717,lehmad!$A$2:$A$412,0))</f>
        <v>122</v>
      </c>
      <c r="U4717" s="4">
        <f t="shared" si="146"/>
        <v>3</v>
      </c>
      <c r="V4717">
        <f t="shared" si="147"/>
        <v>32</v>
      </c>
    </row>
    <row r="4718" spans="1:22" x14ac:dyDescent="0.25">
      <c r="A4718">
        <v>3985</v>
      </c>
      <c r="B4718" t="str">
        <f>"E"&amp;A4718</f>
        <v>E3985</v>
      </c>
      <c r="C4718" t="s">
        <v>30</v>
      </c>
      <c r="D4718">
        <v>1</v>
      </c>
      <c r="E4718">
        <f>IF(D4718&lt;4,D4718,4)</f>
        <v>1</v>
      </c>
      <c r="F4718" s="1">
        <v>39657</v>
      </c>
      <c r="G4718" s="1">
        <v>39783</v>
      </c>
      <c r="H4718" s="3">
        <f>G4718-F4718</f>
        <v>126</v>
      </c>
      <c r="I4718" s="3">
        <f>IF(H4718&lt;=60,1,IF(H4718&lt;=150,2,3))</f>
        <v>2</v>
      </c>
      <c r="J4718">
        <v>37</v>
      </c>
      <c r="K4718">
        <v>4.51</v>
      </c>
      <c r="L4718">
        <v>3.61</v>
      </c>
      <c r="M4718">
        <v>36</v>
      </c>
      <c r="N4718">
        <f>LOG(M4718/100,2)+3</f>
        <v>1.5260688116675876</v>
      </c>
      <c r="O4718">
        <f>INDEX(lehmad!B$2:B$412,MATCH(klypsid!$B4718,lehmad!$A$2:$A$412,0))</f>
        <v>38854</v>
      </c>
      <c r="P4718">
        <f>INDEX(lehmad!D$2:D$412,MATCH(klypsid!$B4718,lehmad!$A$2:$A$412,0))</f>
        <v>111</v>
      </c>
      <c r="Q4718">
        <f>INDEX(lehmad!E$2:E$412,MATCH(klypsid!$B4718,lehmad!$A$2:$A$412,0))</f>
        <v>1</v>
      </c>
      <c r="R4718" t="str">
        <f>INDEX(lehmad!F$2:F$412,MATCH(klypsid!$B4718,lehmad!$A$2:$A$412,0))</f>
        <v>LANCELOT-ET</v>
      </c>
      <c r="S4718">
        <f>INDEX(lehmad!H$2:H$412,MATCH(klypsid!$B4718,lehmad!$A$2:$A$412,0))</f>
        <v>126</v>
      </c>
      <c r="T4718">
        <f>INDEX(lehmad!K$2:K$412,MATCH(klypsid!$B4718,lehmad!$A$2:$A$412,0))</f>
        <v>122</v>
      </c>
      <c r="U4718" s="4">
        <f t="shared" si="146"/>
        <v>4</v>
      </c>
      <c r="V4718">
        <f t="shared" si="147"/>
        <v>29</v>
      </c>
    </row>
    <row r="4719" spans="1:22" x14ac:dyDescent="0.25">
      <c r="A4719">
        <v>3985</v>
      </c>
      <c r="B4719" t="str">
        <f>"E"&amp;A4719</f>
        <v>E3985</v>
      </c>
      <c r="C4719" t="s">
        <v>30</v>
      </c>
      <c r="D4719">
        <v>1</v>
      </c>
      <c r="E4719">
        <f>IF(D4719&lt;4,D4719,4)</f>
        <v>1</v>
      </c>
      <c r="F4719" s="1">
        <v>39657</v>
      </c>
      <c r="G4719" s="1">
        <v>39817</v>
      </c>
      <c r="H4719" s="3">
        <f>G4719-F4719</f>
        <v>160</v>
      </c>
      <c r="I4719" s="3">
        <f>IF(H4719&lt;=60,1,IF(H4719&lt;=150,2,3))</f>
        <v>3</v>
      </c>
      <c r="J4719">
        <v>35.799999999999997</v>
      </c>
      <c r="K4719">
        <v>4.43</v>
      </c>
      <c r="L4719">
        <v>3.61</v>
      </c>
      <c r="M4719">
        <v>42</v>
      </c>
      <c r="N4719">
        <f>LOG(M4719/100,2)+3</f>
        <v>1.7484612330040357</v>
      </c>
      <c r="O4719">
        <f>INDEX(lehmad!B$2:B$412,MATCH(klypsid!$B4719,lehmad!$A$2:$A$412,0))</f>
        <v>38854</v>
      </c>
      <c r="P4719">
        <f>INDEX(lehmad!D$2:D$412,MATCH(klypsid!$B4719,lehmad!$A$2:$A$412,0))</f>
        <v>111</v>
      </c>
      <c r="Q4719">
        <f>INDEX(lehmad!E$2:E$412,MATCH(klypsid!$B4719,lehmad!$A$2:$A$412,0))</f>
        <v>1</v>
      </c>
      <c r="R4719" t="str">
        <f>INDEX(lehmad!F$2:F$412,MATCH(klypsid!$B4719,lehmad!$A$2:$A$412,0))</f>
        <v>LANCELOT-ET</v>
      </c>
      <c r="S4719">
        <f>INDEX(lehmad!H$2:H$412,MATCH(klypsid!$B4719,lehmad!$A$2:$A$412,0))</f>
        <v>126</v>
      </c>
      <c r="T4719">
        <f>INDEX(lehmad!K$2:K$412,MATCH(klypsid!$B4719,lehmad!$A$2:$A$412,0))</f>
        <v>122</v>
      </c>
      <c r="U4719" s="4">
        <f t="shared" si="146"/>
        <v>5</v>
      </c>
      <c r="V4719">
        <f t="shared" si="147"/>
        <v>34</v>
      </c>
    </row>
    <row r="4720" spans="1:22" x14ac:dyDescent="0.25">
      <c r="A4720">
        <v>3985</v>
      </c>
      <c r="B4720" t="str">
        <f>"E"&amp;A4720</f>
        <v>E3985</v>
      </c>
      <c r="C4720" t="s">
        <v>30</v>
      </c>
      <c r="D4720">
        <v>1</v>
      </c>
      <c r="E4720">
        <f>IF(D4720&lt;4,D4720,4)</f>
        <v>1</v>
      </c>
      <c r="F4720" s="1">
        <v>39657</v>
      </c>
      <c r="G4720" s="1">
        <v>39845</v>
      </c>
      <c r="H4720" s="3">
        <f>G4720-F4720</f>
        <v>188</v>
      </c>
      <c r="I4720" s="3">
        <f>IF(H4720&lt;=60,1,IF(H4720&lt;=150,2,3))</f>
        <v>3</v>
      </c>
      <c r="J4720">
        <v>28.4</v>
      </c>
      <c r="K4720">
        <v>5.55</v>
      </c>
      <c r="L4720">
        <v>3.8</v>
      </c>
      <c r="M4720">
        <v>55</v>
      </c>
      <c r="N4720">
        <f>LOG(M4720/100,2)+3</f>
        <v>2.1375035237499347</v>
      </c>
      <c r="O4720">
        <f>INDEX(lehmad!B$2:B$412,MATCH(klypsid!$B4720,lehmad!$A$2:$A$412,0))</f>
        <v>38854</v>
      </c>
      <c r="P4720">
        <f>INDEX(lehmad!D$2:D$412,MATCH(klypsid!$B4720,lehmad!$A$2:$A$412,0))</f>
        <v>111</v>
      </c>
      <c r="Q4720">
        <f>INDEX(lehmad!E$2:E$412,MATCH(klypsid!$B4720,lehmad!$A$2:$A$412,0))</f>
        <v>1</v>
      </c>
      <c r="R4720" t="str">
        <f>INDEX(lehmad!F$2:F$412,MATCH(klypsid!$B4720,lehmad!$A$2:$A$412,0))</f>
        <v>LANCELOT-ET</v>
      </c>
      <c r="S4720">
        <f>INDEX(lehmad!H$2:H$412,MATCH(klypsid!$B4720,lehmad!$A$2:$A$412,0))</f>
        <v>126</v>
      </c>
      <c r="T4720">
        <f>INDEX(lehmad!K$2:K$412,MATCH(klypsid!$B4720,lehmad!$A$2:$A$412,0))</f>
        <v>122</v>
      </c>
      <c r="U4720" s="4">
        <f t="shared" si="146"/>
        <v>6</v>
      </c>
      <c r="V4720">
        <f t="shared" si="147"/>
        <v>28</v>
      </c>
    </row>
    <row r="4721" spans="1:22" x14ac:dyDescent="0.25">
      <c r="A4721">
        <v>3985</v>
      </c>
      <c r="B4721" t="str">
        <f>"E"&amp;A4721</f>
        <v>E3985</v>
      </c>
      <c r="C4721" t="s">
        <v>30</v>
      </c>
      <c r="D4721">
        <v>1</v>
      </c>
      <c r="E4721">
        <f>IF(D4721&lt;4,D4721,4)</f>
        <v>1</v>
      </c>
      <c r="F4721" s="1">
        <v>39657</v>
      </c>
      <c r="G4721" s="1">
        <v>39875</v>
      </c>
      <c r="H4721" s="3">
        <f>G4721-F4721</f>
        <v>218</v>
      </c>
      <c r="I4721" s="3">
        <f>IF(H4721&lt;=60,1,IF(H4721&lt;=150,2,3))</f>
        <v>3</v>
      </c>
      <c r="J4721">
        <v>27.9</v>
      </c>
      <c r="K4721">
        <v>4.3</v>
      </c>
      <c r="L4721">
        <v>3.87</v>
      </c>
      <c r="M4721">
        <v>35</v>
      </c>
      <c r="N4721">
        <f>LOG(M4721/100,2)+3</f>
        <v>1.4854268271702415</v>
      </c>
      <c r="O4721">
        <f>INDEX(lehmad!B$2:B$412,MATCH(klypsid!$B4721,lehmad!$A$2:$A$412,0))</f>
        <v>38854</v>
      </c>
      <c r="P4721">
        <f>INDEX(lehmad!D$2:D$412,MATCH(klypsid!$B4721,lehmad!$A$2:$A$412,0))</f>
        <v>111</v>
      </c>
      <c r="Q4721">
        <f>INDEX(lehmad!E$2:E$412,MATCH(klypsid!$B4721,lehmad!$A$2:$A$412,0))</f>
        <v>1</v>
      </c>
      <c r="R4721" t="str">
        <f>INDEX(lehmad!F$2:F$412,MATCH(klypsid!$B4721,lehmad!$A$2:$A$412,0))</f>
        <v>LANCELOT-ET</v>
      </c>
      <c r="S4721">
        <f>INDEX(lehmad!H$2:H$412,MATCH(klypsid!$B4721,lehmad!$A$2:$A$412,0))</f>
        <v>126</v>
      </c>
      <c r="T4721">
        <f>INDEX(lehmad!K$2:K$412,MATCH(klypsid!$B4721,lehmad!$A$2:$A$412,0))</f>
        <v>122</v>
      </c>
      <c r="U4721" s="4">
        <f t="shared" si="146"/>
        <v>7</v>
      </c>
      <c r="V4721">
        <f t="shared" si="147"/>
        <v>30</v>
      </c>
    </row>
    <row r="4722" spans="1:22" x14ac:dyDescent="0.25">
      <c r="A4722">
        <v>3985</v>
      </c>
      <c r="B4722" t="str">
        <f>"E"&amp;A4722</f>
        <v>E3985</v>
      </c>
      <c r="C4722" t="s">
        <v>30</v>
      </c>
      <c r="D4722">
        <v>1</v>
      </c>
      <c r="E4722">
        <f>IF(D4722&lt;4,D4722,4)</f>
        <v>1</v>
      </c>
      <c r="F4722" s="1">
        <v>39657</v>
      </c>
      <c r="G4722" s="1">
        <v>39908</v>
      </c>
      <c r="H4722" s="3">
        <f>G4722-F4722</f>
        <v>251</v>
      </c>
      <c r="I4722" s="3">
        <f>IF(H4722&lt;=60,1,IF(H4722&lt;=150,2,3))</f>
        <v>3</v>
      </c>
      <c r="J4722">
        <v>21.8</v>
      </c>
      <c r="K4722">
        <v>4.5999999999999996</v>
      </c>
      <c r="L4722">
        <v>3.83</v>
      </c>
      <c r="M4722">
        <v>56</v>
      </c>
      <c r="N4722">
        <f>LOG(M4722/100,2)+3</f>
        <v>2.1634987322828794</v>
      </c>
      <c r="O4722">
        <f>INDEX(lehmad!B$2:B$412,MATCH(klypsid!$B4722,lehmad!$A$2:$A$412,0))</f>
        <v>38854</v>
      </c>
      <c r="P4722">
        <f>INDEX(lehmad!D$2:D$412,MATCH(klypsid!$B4722,lehmad!$A$2:$A$412,0))</f>
        <v>111</v>
      </c>
      <c r="Q4722">
        <f>INDEX(lehmad!E$2:E$412,MATCH(klypsid!$B4722,lehmad!$A$2:$A$412,0))</f>
        <v>1</v>
      </c>
      <c r="R4722" t="str">
        <f>INDEX(lehmad!F$2:F$412,MATCH(klypsid!$B4722,lehmad!$A$2:$A$412,0))</f>
        <v>LANCELOT-ET</v>
      </c>
      <c r="S4722">
        <f>INDEX(lehmad!H$2:H$412,MATCH(klypsid!$B4722,lehmad!$A$2:$A$412,0))</f>
        <v>126</v>
      </c>
      <c r="T4722">
        <f>INDEX(lehmad!K$2:K$412,MATCH(klypsid!$B4722,lehmad!$A$2:$A$412,0))</f>
        <v>122</v>
      </c>
      <c r="U4722" s="4">
        <f t="shared" si="146"/>
        <v>8</v>
      </c>
      <c r="V4722">
        <f t="shared" si="147"/>
        <v>33</v>
      </c>
    </row>
    <row r="4723" spans="1:22" x14ac:dyDescent="0.25">
      <c r="A4723">
        <v>3985</v>
      </c>
      <c r="B4723" t="str">
        <f>"E"&amp;A4723</f>
        <v>E3985</v>
      </c>
      <c r="C4723" t="s">
        <v>30</v>
      </c>
      <c r="D4723">
        <v>1</v>
      </c>
      <c r="E4723">
        <f>IF(D4723&lt;4,D4723,4)</f>
        <v>1</v>
      </c>
      <c r="F4723" s="1">
        <v>39657</v>
      </c>
      <c r="G4723" s="1">
        <v>39944</v>
      </c>
      <c r="H4723" s="3">
        <f>G4723-F4723</f>
        <v>287</v>
      </c>
      <c r="I4723" s="3">
        <f>IF(H4723&lt;=60,1,IF(H4723&lt;=150,2,3))</f>
        <v>3</v>
      </c>
      <c r="J4723">
        <v>18.3</v>
      </c>
      <c r="K4723">
        <v>4.9800000000000004</v>
      </c>
      <c r="L4723">
        <v>3.83</v>
      </c>
      <c r="M4723">
        <v>140</v>
      </c>
      <c r="N4723">
        <f>LOG(M4723/100,2)+3</f>
        <v>3.4854268271702415</v>
      </c>
      <c r="O4723">
        <f>INDEX(lehmad!B$2:B$412,MATCH(klypsid!$B4723,lehmad!$A$2:$A$412,0))</f>
        <v>38854</v>
      </c>
      <c r="P4723">
        <f>INDEX(lehmad!D$2:D$412,MATCH(klypsid!$B4723,lehmad!$A$2:$A$412,0))</f>
        <v>111</v>
      </c>
      <c r="Q4723">
        <f>INDEX(lehmad!E$2:E$412,MATCH(klypsid!$B4723,lehmad!$A$2:$A$412,0))</f>
        <v>1</v>
      </c>
      <c r="R4723" t="str">
        <f>INDEX(lehmad!F$2:F$412,MATCH(klypsid!$B4723,lehmad!$A$2:$A$412,0))</f>
        <v>LANCELOT-ET</v>
      </c>
      <c r="S4723">
        <f>INDEX(lehmad!H$2:H$412,MATCH(klypsid!$B4723,lehmad!$A$2:$A$412,0))</f>
        <v>126</v>
      </c>
      <c r="T4723">
        <f>INDEX(lehmad!K$2:K$412,MATCH(klypsid!$B4723,lehmad!$A$2:$A$412,0))</f>
        <v>122</v>
      </c>
      <c r="U4723" s="4">
        <f t="shared" si="146"/>
        <v>9</v>
      </c>
      <c r="V4723">
        <f t="shared" si="147"/>
        <v>36</v>
      </c>
    </row>
    <row r="4724" spans="1:22" x14ac:dyDescent="0.25">
      <c r="A4724">
        <v>3985</v>
      </c>
      <c r="B4724" t="str">
        <f>"E"&amp;A4724</f>
        <v>E3985</v>
      </c>
      <c r="C4724" t="s">
        <v>30</v>
      </c>
      <c r="D4724">
        <v>2</v>
      </c>
      <c r="E4724">
        <f>IF(D4724&lt;4,D4724,4)</f>
        <v>2</v>
      </c>
      <c r="F4724" s="1">
        <v>40016</v>
      </c>
      <c r="G4724" s="1">
        <v>40038</v>
      </c>
      <c r="H4724" s="3">
        <f>G4724-F4724</f>
        <v>22</v>
      </c>
      <c r="I4724" s="3">
        <f>IF(H4724&lt;=60,1,IF(H4724&lt;=150,2,3))</f>
        <v>1</v>
      </c>
      <c r="J4724">
        <v>47</v>
      </c>
      <c r="K4724">
        <v>3.81</v>
      </c>
      <c r="L4724">
        <v>3.21</v>
      </c>
      <c r="M4724">
        <v>18</v>
      </c>
      <c r="N4724">
        <f>LOG(M4724/100,2)+3</f>
        <v>0.52606881166758779</v>
      </c>
      <c r="O4724">
        <f>INDEX(lehmad!B$2:B$412,MATCH(klypsid!$B4724,lehmad!$A$2:$A$412,0))</f>
        <v>38854</v>
      </c>
      <c r="P4724">
        <f>INDEX(lehmad!D$2:D$412,MATCH(klypsid!$B4724,lehmad!$A$2:$A$412,0))</f>
        <v>111</v>
      </c>
      <c r="Q4724">
        <f>INDEX(lehmad!E$2:E$412,MATCH(klypsid!$B4724,lehmad!$A$2:$A$412,0))</f>
        <v>1</v>
      </c>
      <c r="R4724" t="str">
        <f>INDEX(lehmad!F$2:F$412,MATCH(klypsid!$B4724,lehmad!$A$2:$A$412,0))</f>
        <v>LANCELOT-ET</v>
      </c>
      <c r="S4724">
        <f>INDEX(lehmad!H$2:H$412,MATCH(klypsid!$B4724,lehmad!$A$2:$A$412,0))</f>
        <v>126</v>
      </c>
      <c r="T4724">
        <f>INDEX(lehmad!K$2:K$412,MATCH(klypsid!$B4724,lehmad!$A$2:$A$412,0))</f>
        <v>122</v>
      </c>
      <c r="U4724" s="4">
        <f t="shared" si="146"/>
        <v>1</v>
      </c>
      <c r="V4724">
        <f t="shared" si="147"/>
        <v>22</v>
      </c>
    </row>
    <row r="4725" spans="1:22" x14ac:dyDescent="0.25">
      <c r="A4725">
        <v>3985</v>
      </c>
      <c r="B4725" t="str">
        <f>"E"&amp;A4725</f>
        <v>E3985</v>
      </c>
      <c r="C4725" t="s">
        <v>30</v>
      </c>
      <c r="D4725">
        <v>2</v>
      </c>
      <c r="E4725">
        <f>IF(D4725&lt;4,D4725,4)</f>
        <v>2</v>
      </c>
      <c r="F4725" s="1">
        <v>40016</v>
      </c>
      <c r="G4725" s="1">
        <v>40066</v>
      </c>
      <c r="H4725" s="3">
        <f>G4725-F4725</f>
        <v>50</v>
      </c>
      <c r="I4725" s="3">
        <f>IF(H4725&lt;=60,1,IF(H4725&lt;=150,2,3))</f>
        <v>1</v>
      </c>
      <c r="J4725">
        <v>42.5</v>
      </c>
      <c r="K4725">
        <v>5.18</v>
      </c>
      <c r="L4725">
        <v>3.13</v>
      </c>
      <c r="M4725">
        <v>14</v>
      </c>
      <c r="N4725">
        <f>LOG(M4725/100,2)+3</f>
        <v>0.16349873228287937</v>
      </c>
      <c r="O4725">
        <f>INDEX(lehmad!B$2:B$412,MATCH(klypsid!$B4725,lehmad!$A$2:$A$412,0))</f>
        <v>38854</v>
      </c>
      <c r="P4725">
        <f>INDEX(lehmad!D$2:D$412,MATCH(klypsid!$B4725,lehmad!$A$2:$A$412,0))</f>
        <v>111</v>
      </c>
      <c r="Q4725">
        <f>INDEX(lehmad!E$2:E$412,MATCH(klypsid!$B4725,lehmad!$A$2:$A$412,0))</f>
        <v>1</v>
      </c>
      <c r="R4725" t="str">
        <f>INDEX(lehmad!F$2:F$412,MATCH(klypsid!$B4725,lehmad!$A$2:$A$412,0))</f>
        <v>LANCELOT-ET</v>
      </c>
      <c r="S4725">
        <f>INDEX(lehmad!H$2:H$412,MATCH(klypsid!$B4725,lehmad!$A$2:$A$412,0))</f>
        <v>126</v>
      </c>
      <c r="T4725">
        <f>INDEX(lehmad!K$2:K$412,MATCH(klypsid!$B4725,lehmad!$A$2:$A$412,0))</f>
        <v>122</v>
      </c>
      <c r="U4725" s="4">
        <f t="shared" si="146"/>
        <v>2</v>
      </c>
      <c r="V4725">
        <f t="shared" si="147"/>
        <v>28</v>
      </c>
    </row>
    <row r="4726" spans="1:22" x14ac:dyDescent="0.25">
      <c r="A4726">
        <v>3985</v>
      </c>
      <c r="B4726" t="str">
        <f>"E"&amp;A4726</f>
        <v>E3985</v>
      </c>
      <c r="C4726" t="s">
        <v>30</v>
      </c>
      <c r="D4726">
        <v>2</v>
      </c>
      <c r="E4726">
        <f>IF(D4726&lt;4,D4726,4)</f>
        <v>2</v>
      </c>
      <c r="F4726" s="1">
        <v>40016</v>
      </c>
      <c r="G4726" s="1">
        <v>40094</v>
      </c>
      <c r="H4726" s="3">
        <f>G4726-F4726</f>
        <v>78</v>
      </c>
      <c r="I4726" s="3">
        <f>IF(H4726&lt;=60,1,IF(H4726&lt;=150,2,3))</f>
        <v>2</v>
      </c>
      <c r="J4726">
        <v>38.1</v>
      </c>
      <c r="K4726">
        <v>4.17</v>
      </c>
      <c r="L4726">
        <v>3.58</v>
      </c>
      <c r="M4726">
        <v>30</v>
      </c>
      <c r="N4726">
        <f>LOG(M4726/100,2)+3</f>
        <v>1.2630344058337937</v>
      </c>
      <c r="O4726">
        <f>INDEX(lehmad!B$2:B$412,MATCH(klypsid!$B4726,lehmad!$A$2:$A$412,0))</f>
        <v>38854</v>
      </c>
      <c r="P4726">
        <f>INDEX(lehmad!D$2:D$412,MATCH(klypsid!$B4726,lehmad!$A$2:$A$412,0))</f>
        <v>111</v>
      </c>
      <c r="Q4726">
        <f>INDEX(lehmad!E$2:E$412,MATCH(klypsid!$B4726,lehmad!$A$2:$A$412,0))</f>
        <v>1</v>
      </c>
      <c r="R4726" t="str">
        <f>INDEX(lehmad!F$2:F$412,MATCH(klypsid!$B4726,lehmad!$A$2:$A$412,0))</f>
        <v>LANCELOT-ET</v>
      </c>
      <c r="S4726">
        <f>INDEX(lehmad!H$2:H$412,MATCH(klypsid!$B4726,lehmad!$A$2:$A$412,0))</f>
        <v>126</v>
      </c>
      <c r="T4726">
        <f>INDEX(lehmad!K$2:K$412,MATCH(klypsid!$B4726,lehmad!$A$2:$A$412,0))</f>
        <v>122</v>
      </c>
      <c r="U4726" s="4">
        <f t="shared" si="146"/>
        <v>3</v>
      </c>
      <c r="V4726">
        <f t="shared" si="147"/>
        <v>28</v>
      </c>
    </row>
    <row r="4727" spans="1:22" x14ac:dyDescent="0.25">
      <c r="A4727">
        <v>3985</v>
      </c>
      <c r="B4727" t="str">
        <f>"E"&amp;A4727</f>
        <v>E3985</v>
      </c>
      <c r="C4727" t="s">
        <v>30</v>
      </c>
      <c r="D4727">
        <v>2</v>
      </c>
      <c r="E4727">
        <f>IF(D4727&lt;4,D4727,4)</f>
        <v>2</v>
      </c>
      <c r="F4727" s="1">
        <v>40016</v>
      </c>
      <c r="G4727" s="1">
        <v>40125</v>
      </c>
      <c r="H4727" s="3">
        <f>G4727-F4727</f>
        <v>109</v>
      </c>
      <c r="I4727" s="3">
        <f>IF(H4727&lt;=60,1,IF(H4727&lt;=150,2,3))</f>
        <v>2</v>
      </c>
      <c r="J4727">
        <v>33.4</v>
      </c>
      <c r="K4727">
        <v>5.71</v>
      </c>
      <c r="L4727">
        <v>3.88</v>
      </c>
      <c r="M4727">
        <v>56</v>
      </c>
      <c r="N4727">
        <f>LOG(M4727/100,2)+3</f>
        <v>2.1634987322828794</v>
      </c>
      <c r="O4727">
        <f>INDEX(lehmad!B$2:B$412,MATCH(klypsid!$B4727,lehmad!$A$2:$A$412,0))</f>
        <v>38854</v>
      </c>
      <c r="P4727">
        <f>INDEX(lehmad!D$2:D$412,MATCH(klypsid!$B4727,lehmad!$A$2:$A$412,0))</f>
        <v>111</v>
      </c>
      <c r="Q4727">
        <f>INDEX(lehmad!E$2:E$412,MATCH(klypsid!$B4727,lehmad!$A$2:$A$412,0))</f>
        <v>1</v>
      </c>
      <c r="R4727" t="str">
        <f>INDEX(lehmad!F$2:F$412,MATCH(klypsid!$B4727,lehmad!$A$2:$A$412,0))</f>
        <v>LANCELOT-ET</v>
      </c>
      <c r="S4727">
        <f>INDEX(lehmad!H$2:H$412,MATCH(klypsid!$B4727,lehmad!$A$2:$A$412,0))</f>
        <v>126</v>
      </c>
      <c r="T4727">
        <f>INDEX(lehmad!K$2:K$412,MATCH(klypsid!$B4727,lehmad!$A$2:$A$412,0))</f>
        <v>122</v>
      </c>
      <c r="U4727" s="4">
        <f t="shared" si="146"/>
        <v>4</v>
      </c>
      <c r="V4727">
        <f t="shared" si="147"/>
        <v>31</v>
      </c>
    </row>
    <row r="4728" spans="1:22" x14ac:dyDescent="0.25">
      <c r="A4728">
        <v>3985</v>
      </c>
      <c r="B4728" t="str">
        <f>"E"&amp;A4728</f>
        <v>E3985</v>
      </c>
      <c r="C4728" t="s">
        <v>30</v>
      </c>
      <c r="D4728">
        <v>2</v>
      </c>
      <c r="E4728">
        <f>IF(D4728&lt;4,D4728,4)</f>
        <v>2</v>
      </c>
      <c r="F4728" s="1">
        <v>40016</v>
      </c>
      <c r="G4728" s="1">
        <v>40153</v>
      </c>
      <c r="H4728" s="3">
        <f>G4728-F4728</f>
        <v>137</v>
      </c>
      <c r="I4728" s="3">
        <f>IF(H4728&lt;=60,1,IF(H4728&lt;=150,2,3))</f>
        <v>2</v>
      </c>
      <c r="J4728">
        <v>27.6</v>
      </c>
      <c r="K4728">
        <v>5.72</v>
      </c>
      <c r="L4728">
        <v>3.66</v>
      </c>
      <c r="M4728">
        <v>50</v>
      </c>
      <c r="N4728">
        <f>LOG(M4728/100,2)+3</f>
        <v>2</v>
      </c>
      <c r="O4728">
        <f>INDEX(lehmad!B$2:B$412,MATCH(klypsid!$B4728,lehmad!$A$2:$A$412,0))</f>
        <v>38854</v>
      </c>
      <c r="P4728">
        <f>INDEX(lehmad!D$2:D$412,MATCH(klypsid!$B4728,lehmad!$A$2:$A$412,0))</f>
        <v>111</v>
      </c>
      <c r="Q4728">
        <f>INDEX(lehmad!E$2:E$412,MATCH(klypsid!$B4728,lehmad!$A$2:$A$412,0))</f>
        <v>1</v>
      </c>
      <c r="R4728" t="str">
        <f>INDEX(lehmad!F$2:F$412,MATCH(klypsid!$B4728,lehmad!$A$2:$A$412,0))</f>
        <v>LANCELOT-ET</v>
      </c>
      <c r="S4728">
        <f>INDEX(lehmad!H$2:H$412,MATCH(klypsid!$B4728,lehmad!$A$2:$A$412,0))</f>
        <v>126</v>
      </c>
      <c r="T4728">
        <f>INDEX(lehmad!K$2:K$412,MATCH(klypsid!$B4728,lehmad!$A$2:$A$412,0))</f>
        <v>122</v>
      </c>
      <c r="U4728" s="4">
        <f t="shared" si="146"/>
        <v>5</v>
      </c>
      <c r="V4728">
        <f t="shared" si="147"/>
        <v>28</v>
      </c>
    </row>
    <row r="4729" spans="1:22" x14ac:dyDescent="0.25">
      <c r="A4729">
        <v>3985</v>
      </c>
      <c r="B4729" t="str">
        <f>"E"&amp;A4729</f>
        <v>E3985</v>
      </c>
      <c r="C4729" t="s">
        <v>30</v>
      </c>
      <c r="D4729">
        <v>2</v>
      </c>
      <c r="E4729">
        <f>IF(D4729&lt;4,D4729,4)</f>
        <v>2</v>
      </c>
      <c r="F4729" s="1">
        <v>40016</v>
      </c>
      <c r="G4729" s="1">
        <v>40186</v>
      </c>
      <c r="H4729" s="3">
        <f>G4729-F4729</f>
        <v>170</v>
      </c>
      <c r="I4729" s="3">
        <f>IF(H4729&lt;=60,1,IF(H4729&lt;=150,2,3))</f>
        <v>3</v>
      </c>
      <c r="J4729">
        <v>28.1</v>
      </c>
      <c r="K4729">
        <v>6.34</v>
      </c>
      <c r="L4729">
        <v>3.73</v>
      </c>
      <c r="M4729">
        <v>85</v>
      </c>
      <c r="N4729">
        <f>LOG(M4729/100,2)+3</f>
        <v>2.7655347463629769</v>
      </c>
      <c r="O4729">
        <f>INDEX(lehmad!B$2:B$412,MATCH(klypsid!$B4729,lehmad!$A$2:$A$412,0))</f>
        <v>38854</v>
      </c>
      <c r="P4729">
        <f>INDEX(lehmad!D$2:D$412,MATCH(klypsid!$B4729,lehmad!$A$2:$A$412,0))</f>
        <v>111</v>
      </c>
      <c r="Q4729">
        <f>INDEX(lehmad!E$2:E$412,MATCH(klypsid!$B4729,lehmad!$A$2:$A$412,0))</f>
        <v>1</v>
      </c>
      <c r="R4729" t="str">
        <f>INDEX(lehmad!F$2:F$412,MATCH(klypsid!$B4729,lehmad!$A$2:$A$412,0))</f>
        <v>LANCELOT-ET</v>
      </c>
      <c r="S4729">
        <f>INDEX(lehmad!H$2:H$412,MATCH(klypsid!$B4729,lehmad!$A$2:$A$412,0))</f>
        <v>126</v>
      </c>
      <c r="T4729">
        <f>INDEX(lehmad!K$2:K$412,MATCH(klypsid!$B4729,lehmad!$A$2:$A$412,0))</f>
        <v>122</v>
      </c>
      <c r="U4729" s="4">
        <f t="shared" si="146"/>
        <v>6</v>
      </c>
      <c r="V4729">
        <f t="shared" si="147"/>
        <v>33</v>
      </c>
    </row>
    <row r="4730" spans="1:22" x14ac:dyDescent="0.25">
      <c r="A4730">
        <v>3985</v>
      </c>
      <c r="B4730" t="str">
        <f>"E"&amp;A4730</f>
        <v>E3985</v>
      </c>
      <c r="C4730" t="s">
        <v>30</v>
      </c>
      <c r="D4730">
        <v>2</v>
      </c>
      <c r="E4730">
        <f>IF(D4730&lt;4,D4730,4)</f>
        <v>2</v>
      </c>
      <c r="F4730" s="1">
        <v>40016</v>
      </c>
      <c r="G4730" s="1">
        <v>40214</v>
      </c>
      <c r="H4730" s="3">
        <f>G4730-F4730</f>
        <v>198</v>
      </c>
      <c r="I4730" s="3">
        <f>IF(H4730&lt;=60,1,IF(H4730&lt;=150,2,3))</f>
        <v>3</v>
      </c>
      <c r="J4730">
        <v>22.8</v>
      </c>
      <c r="K4730">
        <v>5.95</v>
      </c>
      <c r="L4730">
        <v>3.81</v>
      </c>
      <c r="M4730">
        <v>84</v>
      </c>
      <c r="N4730">
        <f>LOG(M4730/100,2)+3</f>
        <v>2.7484612330040354</v>
      </c>
      <c r="O4730">
        <f>INDEX(lehmad!B$2:B$412,MATCH(klypsid!$B4730,lehmad!$A$2:$A$412,0))</f>
        <v>38854</v>
      </c>
      <c r="P4730">
        <f>INDEX(lehmad!D$2:D$412,MATCH(klypsid!$B4730,lehmad!$A$2:$A$412,0))</f>
        <v>111</v>
      </c>
      <c r="Q4730">
        <f>INDEX(lehmad!E$2:E$412,MATCH(klypsid!$B4730,lehmad!$A$2:$A$412,0))</f>
        <v>1</v>
      </c>
      <c r="R4730" t="str">
        <f>INDEX(lehmad!F$2:F$412,MATCH(klypsid!$B4730,lehmad!$A$2:$A$412,0))</f>
        <v>LANCELOT-ET</v>
      </c>
      <c r="S4730">
        <f>INDEX(lehmad!H$2:H$412,MATCH(klypsid!$B4730,lehmad!$A$2:$A$412,0))</f>
        <v>126</v>
      </c>
      <c r="T4730">
        <f>INDEX(lehmad!K$2:K$412,MATCH(klypsid!$B4730,lehmad!$A$2:$A$412,0))</f>
        <v>122</v>
      </c>
      <c r="U4730" s="4">
        <f t="shared" si="146"/>
        <v>7</v>
      </c>
      <c r="V4730">
        <f t="shared" si="147"/>
        <v>28</v>
      </c>
    </row>
    <row r="4731" spans="1:22" x14ac:dyDescent="0.25">
      <c r="A4731">
        <v>3985</v>
      </c>
      <c r="B4731" t="str">
        <f>"E"&amp;A4731</f>
        <v>E3985</v>
      </c>
      <c r="C4731" t="s">
        <v>30</v>
      </c>
      <c r="D4731">
        <v>2</v>
      </c>
      <c r="E4731">
        <f>IF(D4731&lt;4,D4731,4)</f>
        <v>2</v>
      </c>
      <c r="F4731" s="1">
        <v>40016</v>
      </c>
      <c r="G4731" s="1">
        <v>40242</v>
      </c>
      <c r="H4731" s="3">
        <f>G4731-F4731</f>
        <v>226</v>
      </c>
      <c r="I4731" s="3">
        <f>IF(H4731&lt;=60,1,IF(H4731&lt;=150,2,3))</f>
        <v>3</v>
      </c>
      <c r="J4731">
        <v>19.7</v>
      </c>
      <c r="K4731">
        <v>5.73</v>
      </c>
      <c r="L4731">
        <v>3.74</v>
      </c>
      <c r="M4731">
        <v>69</v>
      </c>
      <c r="N4731">
        <f>LOG(M4731/100,2)+3</f>
        <v>2.4646682670034443</v>
      </c>
      <c r="O4731">
        <f>INDEX(lehmad!B$2:B$412,MATCH(klypsid!$B4731,lehmad!$A$2:$A$412,0))</f>
        <v>38854</v>
      </c>
      <c r="P4731">
        <f>INDEX(lehmad!D$2:D$412,MATCH(klypsid!$B4731,lehmad!$A$2:$A$412,0))</f>
        <v>111</v>
      </c>
      <c r="Q4731">
        <f>INDEX(lehmad!E$2:E$412,MATCH(klypsid!$B4731,lehmad!$A$2:$A$412,0))</f>
        <v>1</v>
      </c>
      <c r="R4731" t="str">
        <f>INDEX(lehmad!F$2:F$412,MATCH(klypsid!$B4731,lehmad!$A$2:$A$412,0))</f>
        <v>LANCELOT-ET</v>
      </c>
      <c r="S4731">
        <f>INDEX(lehmad!H$2:H$412,MATCH(klypsid!$B4731,lehmad!$A$2:$A$412,0))</f>
        <v>126</v>
      </c>
      <c r="T4731">
        <f>INDEX(lehmad!K$2:K$412,MATCH(klypsid!$B4731,lehmad!$A$2:$A$412,0))</f>
        <v>122</v>
      </c>
      <c r="U4731" s="4">
        <f t="shared" si="146"/>
        <v>8</v>
      </c>
      <c r="V4731">
        <f t="shared" si="147"/>
        <v>28</v>
      </c>
    </row>
    <row r="4732" spans="1:22" x14ac:dyDescent="0.25">
      <c r="A4732">
        <v>3985</v>
      </c>
      <c r="B4732" t="str">
        <f>"E"&amp;A4732</f>
        <v>E3985</v>
      </c>
      <c r="C4732" t="s">
        <v>30</v>
      </c>
      <c r="D4732">
        <v>2</v>
      </c>
      <c r="E4732">
        <f>IF(D4732&lt;4,D4732,4)</f>
        <v>2</v>
      </c>
      <c r="F4732" s="1">
        <v>40016</v>
      </c>
      <c r="G4732" s="1">
        <v>40276</v>
      </c>
      <c r="H4732" s="3">
        <f>G4732-F4732</f>
        <v>260</v>
      </c>
      <c r="I4732" s="3">
        <f>IF(H4732&lt;=60,1,IF(H4732&lt;=150,2,3))</f>
        <v>3</v>
      </c>
      <c r="J4732">
        <v>18.399999999999999</v>
      </c>
      <c r="K4732">
        <v>6.22</v>
      </c>
      <c r="L4732">
        <v>3.91</v>
      </c>
      <c r="M4732">
        <v>211</v>
      </c>
      <c r="N4732">
        <f>LOG(M4732/100,2)+3</f>
        <v>4.0772429989324603</v>
      </c>
      <c r="O4732">
        <f>INDEX(lehmad!B$2:B$412,MATCH(klypsid!$B4732,lehmad!$A$2:$A$412,0))</f>
        <v>38854</v>
      </c>
      <c r="P4732">
        <f>INDEX(lehmad!D$2:D$412,MATCH(klypsid!$B4732,lehmad!$A$2:$A$412,0))</f>
        <v>111</v>
      </c>
      <c r="Q4732">
        <f>INDEX(lehmad!E$2:E$412,MATCH(klypsid!$B4732,lehmad!$A$2:$A$412,0))</f>
        <v>1</v>
      </c>
      <c r="R4732" t="str">
        <f>INDEX(lehmad!F$2:F$412,MATCH(klypsid!$B4732,lehmad!$A$2:$A$412,0))</f>
        <v>LANCELOT-ET</v>
      </c>
      <c r="S4732">
        <f>INDEX(lehmad!H$2:H$412,MATCH(klypsid!$B4732,lehmad!$A$2:$A$412,0))</f>
        <v>126</v>
      </c>
      <c r="T4732">
        <f>INDEX(lehmad!K$2:K$412,MATCH(klypsid!$B4732,lehmad!$A$2:$A$412,0))</f>
        <v>122</v>
      </c>
      <c r="U4732" s="4">
        <f t="shared" si="146"/>
        <v>9</v>
      </c>
      <c r="V4732">
        <f t="shared" si="147"/>
        <v>34</v>
      </c>
    </row>
    <row r="4733" spans="1:22" x14ac:dyDescent="0.25">
      <c r="A4733">
        <v>3985</v>
      </c>
      <c r="B4733" t="str">
        <f>"E"&amp;A4733</f>
        <v>E3985</v>
      </c>
      <c r="C4733" t="s">
        <v>30</v>
      </c>
      <c r="D4733">
        <v>2</v>
      </c>
      <c r="E4733">
        <f>IF(D4733&lt;4,D4733,4)</f>
        <v>2</v>
      </c>
      <c r="F4733" s="1">
        <v>40016</v>
      </c>
      <c r="G4733" s="1">
        <v>40304</v>
      </c>
      <c r="H4733" s="3">
        <f>G4733-F4733</f>
        <v>288</v>
      </c>
      <c r="I4733" s="3">
        <f>IF(H4733&lt;=60,1,IF(H4733&lt;=150,2,3))</f>
        <v>3</v>
      </c>
      <c r="J4733">
        <v>19.7</v>
      </c>
      <c r="K4733">
        <v>5.43</v>
      </c>
      <c r="L4733">
        <v>3.87</v>
      </c>
      <c r="M4733">
        <v>157</v>
      </c>
      <c r="N4733">
        <f>LOG(M4733/100,2)+3</f>
        <v>3.6507645591169022</v>
      </c>
      <c r="O4733">
        <f>INDEX(lehmad!B$2:B$412,MATCH(klypsid!$B4733,lehmad!$A$2:$A$412,0))</f>
        <v>38854</v>
      </c>
      <c r="P4733">
        <f>INDEX(lehmad!D$2:D$412,MATCH(klypsid!$B4733,lehmad!$A$2:$A$412,0))</f>
        <v>111</v>
      </c>
      <c r="Q4733">
        <f>INDEX(lehmad!E$2:E$412,MATCH(klypsid!$B4733,lehmad!$A$2:$A$412,0))</f>
        <v>1</v>
      </c>
      <c r="R4733" t="str">
        <f>INDEX(lehmad!F$2:F$412,MATCH(klypsid!$B4733,lehmad!$A$2:$A$412,0))</f>
        <v>LANCELOT-ET</v>
      </c>
      <c r="S4733">
        <f>INDEX(lehmad!H$2:H$412,MATCH(klypsid!$B4733,lehmad!$A$2:$A$412,0))</f>
        <v>126</v>
      </c>
      <c r="T4733">
        <f>INDEX(lehmad!K$2:K$412,MATCH(klypsid!$B4733,lehmad!$A$2:$A$412,0))</f>
        <v>122</v>
      </c>
      <c r="U4733" s="4">
        <f t="shared" si="146"/>
        <v>10</v>
      </c>
      <c r="V4733">
        <f t="shared" si="147"/>
        <v>28</v>
      </c>
    </row>
    <row r="4734" spans="1:22" x14ac:dyDescent="0.25">
      <c r="A4734">
        <v>3985</v>
      </c>
      <c r="B4734" t="str">
        <f>"E"&amp;A4734</f>
        <v>E3985</v>
      </c>
      <c r="C4734" t="s">
        <v>30</v>
      </c>
      <c r="D4734">
        <v>2</v>
      </c>
      <c r="E4734">
        <f>IF(D4734&lt;4,D4734,4)</f>
        <v>2</v>
      </c>
      <c r="F4734" s="1">
        <v>40016</v>
      </c>
      <c r="G4734" s="1">
        <v>40336</v>
      </c>
      <c r="H4734" s="3">
        <f>G4734-F4734</f>
        <v>320</v>
      </c>
      <c r="I4734" s="3">
        <f>IF(H4734&lt;=60,1,IF(H4734&lt;=150,2,3))</f>
        <v>3</v>
      </c>
      <c r="J4734">
        <v>14</v>
      </c>
      <c r="K4734">
        <v>5.26</v>
      </c>
      <c r="L4734">
        <v>3.94</v>
      </c>
      <c r="M4734">
        <v>188</v>
      </c>
      <c r="N4734">
        <f>LOG(M4734/100,2)+3</f>
        <v>3.9107326619029124</v>
      </c>
      <c r="O4734">
        <f>INDEX(lehmad!B$2:B$412,MATCH(klypsid!$B4734,lehmad!$A$2:$A$412,0))</f>
        <v>38854</v>
      </c>
      <c r="P4734">
        <f>INDEX(lehmad!D$2:D$412,MATCH(klypsid!$B4734,lehmad!$A$2:$A$412,0))</f>
        <v>111</v>
      </c>
      <c r="Q4734">
        <f>INDEX(lehmad!E$2:E$412,MATCH(klypsid!$B4734,lehmad!$A$2:$A$412,0))</f>
        <v>1</v>
      </c>
      <c r="R4734" t="str">
        <f>INDEX(lehmad!F$2:F$412,MATCH(klypsid!$B4734,lehmad!$A$2:$A$412,0))</f>
        <v>LANCELOT-ET</v>
      </c>
      <c r="S4734">
        <f>INDEX(lehmad!H$2:H$412,MATCH(klypsid!$B4734,lehmad!$A$2:$A$412,0))</f>
        <v>126</v>
      </c>
      <c r="T4734">
        <f>INDEX(lehmad!K$2:K$412,MATCH(klypsid!$B4734,lehmad!$A$2:$A$412,0))</f>
        <v>122</v>
      </c>
      <c r="U4734" s="4">
        <f t="shared" si="146"/>
        <v>11</v>
      </c>
      <c r="V4734">
        <f t="shared" si="147"/>
        <v>32</v>
      </c>
    </row>
    <row r="4735" spans="1:22" x14ac:dyDescent="0.25">
      <c r="A4735">
        <v>3985</v>
      </c>
      <c r="B4735" t="str">
        <f>"E"&amp;A4735</f>
        <v>E3985</v>
      </c>
      <c r="C4735" t="s">
        <v>30</v>
      </c>
      <c r="D4735">
        <v>3</v>
      </c>
      <c r="E4735">
        <f>IF(D4735&lt;4,D4735,4)</f>
        <v>3</v>
      </c>
      <c r="F4735" s="1">
        <v>40449</v>
      </c>
      <c r="G4735" s="1">
        <v>40462</v>
      </c>
      <c r="H4735" s="3">
        <f>G4735-F4735</f>
        <v>13</v>
      </c>
      <c r="I4735" s="3">
        <f>IF(H4735&lt;=60,1,IF(H4735&lt;=150,2,3))</f>
        <v>1</v>
      </c>
      <c r="J4735">
        <v>35.799999999999997</v>
      </c>
      <c r="K4735">
        <v>4.6399999999999997</v>
      </c>
      <c r="L4735">
        <v>3.59</v>
      </c>
      <c r="M4735">
        <v>23</v>
      </c>
      <c r="N4735">
        <f>LOG(M4735/100,2)+3</f>
        <v>0.87970576628228825</v>
      </c>
      <c r="O4735">
        <f>INDEX(lehmad!B$2:B$412,MATCH(klypsid!$B4735,lehmad!$A$2:$A$412,0))</f>
        <v>38854</v>
      </c>
      <c r="P4735">
        <f>INDEX(lehmad!D$2:D$412,MATCH(klypsid!$B4735,lehmad!$A$2:$A$412,0))</f>
        <v>111</v>
      </c>
      <c r="Q4735">
        <f>INDEX(lehmad!E$2:E$412,MATCH(klypsid!$B4735,lehmad!$A$2:$A$412,0))</f>
        <v>1</v>
      </c>
      <c r="R4735" t="str">
        <f>INDEX(lehmad!F$2:F$412,MATCH(klypsid!$B4735,lehmad!$A$2:$A$412,0))</f>
        <v>LANCELOT-ET</v>
      </c>
      <c r="S4735">
        <f>INDEX(lehmad!H$2:H$412,MATCH(klypsid!$B4735,lehmad!$A$2:$A$412,0))</f>
        <v>126</v>
      </c>
      <c r="T4735">
        <f>INDEX(lehmad!K$2:K$412,MATCH(klypsid!$B4735,lehmad!$A$2:$A$412,0))</f>
        <v>122</v>
      </c>
      <c r="U4735" s="4">
        <f t="shared" si="146"/>
        <v>1</v>
      </c>
      <c r="V4735">
        <f t="shared" si="147"/>
        <v>13</v>
      </c>
    </row>
    <row r="4736" spans="1:22" x14ac:dyDescent="0.25">
      <c r="A4736">
        <v>3985</v>
      </c>
      <c r="B4736" t="str">
        <f>"E"&amp;A4736</f>
        <v>E3985</v>
      </c>
      <c r="C4736" t="s">
        <v>30</v>
      </c>
      <c r="D4736">
        <v>3</v>
      </c>
      <c r="E4736">
        <f>IF(D4736&lt;4,D4736,4)</f>
        <v>3</v>
      </c>
      <c r="F4736" s="1">
        <v>40449</v>
      </c>
      <c r="G4736" s="1">
        <v>40493</v>
      </c>
      <c r="H4736" s="3">
        <f>G4736-F4736</f>
        <v>44</v>
      </c>
      <c r="I4736" s="3">
        <f>IF(H4736&lt;=60,1,IF(H4736&lt;=150,2,3))</f>
        <v>1</v>
      </c>
      <c r="J4736">
        <v>39.299999999999997</v>
      </c>
      <c r="K4736">
        <v>4.3499999999999996</v>
      </c>
      <c r="L4736">
        <v>3.32</v>
      </c>
      <c r="M4736">
        <v>11</v>
      </c>
      <c r="N4736">
        <f>LOG(M4736/100,2)+3</f>
        <v>-0.1844245711374275</v>
      </c>
      <c r="O4736">
        <f>INDEX(lehmad!B$2:B$412,MATCH(klypsid!$B4736,lehmad!$A$2:$A$412,0))</f>
        <v>38854</v>
      </c>
      <c r="P4736">
        <f>INDEX(lehmad!D$2:D$412,MATCH(klypsid!$B4736,lehmad!$A$2:$A$412,0))</f>
        <v>111</v>
      </c>
      <c r="Q4736">
        <f>INDEX(lehmad!E$2:E$412,MATCH(klypsid!$B4736,lehmad!$A$2:$A$412,0))</f>
        <v>1</v>
      </c>
      <c r="R4736" t="str">
        <f>INDEX(lehmad!F$2:F$412,MATCH(klypsid!$B4736,lehmad!$A$2:$A$412,0))</f>
        <v>LANCELOT-ET</v>
      </c>
      <c r="S4736">
        <f>INDEX(lehmad!H$2:H$412,MATCH(klypsid!$B4736,lehmad!$A$2:$A$412,0))</f>
        <v>126</v>
      </c>
      <c r="T4736">
        <f>INDEX(lehmad!K$2:K$412,MATCH(klypsid!$B4736,lehmad!$A$2:$A$412,0))</f>
        <v>122</v>
      </c>
      <c r="U4736" s="4">
        <f t="shared" si="146"/>
        <v>2</v>
      </c>
      <c r="V4736">
        <f t="shared" si="147"/>
        <v>31</v>
      </c>
    </row>
    <row r="4737" spans="1:22" x14ac:dyDescent="0.25">
      <c r="A4737">
        <v>3985</v>
      </c>
      <c r="B4737" t="str">
        <f>"E"&amp;A4737</f>
        <v>E3985</v>
      </c>
      <c r="C4737" t="s">
        <v>30</v>
      </c>
      <c r="D4737">
        <v>3</v>
      </c>
      <c r="E4737">
        <f>IF(D4737&lt;4,D4737,4)</f>
        <v>3</v>
      </c>
      <c r="F4737" s="1">
        <v>40449</v>
      </c>
      <c r="G4737" s="1">
        <v>40521</v>
      </c>
      <c r="H4737" s="3">
        <f>G4737-F4737</f>
        <v>72</v>
      </c>
      <c r="I4737" s="3">
        <f>IF(H4737&lt;=60,1,IF(H4737&lt;=150,2,3))</f>
        <v>2</v>
      </c>
      <c r="J4737">
        <v>36.6</v>
      </c>
      <c r="K4737">
        <v>6.5</v>
      </c>
      <c r="L4737">
        <v>3.34</v>
      </c>
      <c r="M4737">
        <v>16</v>
      </c>
      <c r="N4737">
        <f>LOG(M4737/100,2)+3</f>
        <v>0.35614381022527519</v>
      </c>
      <c r="O4737">
        <f>INDEX(lehmad!B$2:B$412,MATCH(klypsid!$B4737,lehmad!$A$2:$A$412,0))</f>
        <v>38854</v>
      </c>
      <c r="P4737">
        <f>INDEX(lehmad!D$2:D$412,MATCH(klypsid!$B4737,lehmad!$A$2:$A$412,0))</f>
        <v>111</v>
      </c>
      <c r="Q4737">
        <f>INDEX(lehmad!E$2:E$412,MATCH(klypsid!$B4737,lehmad!$A$2:$A$412,0))</f>
        <v>1</v>
      </c>
      <c r="R4737" t="str">
        <f>INDEX(lehmad!F$2:F$412,MATCH(klypsid!$B4737,lehmad!$A$2:$A$412,0))</f>
        <v>LANCELOT-ET</v>
      </c>
      <c r="S4737">
        <f>INDEX(lehmad!H$2:H$412,MATCH(klypsid!$B4737,lehmad!$A$2:$A$412,0))</f>
        <v>126</v>
      </c>
      <c r="T4737">
        <f>INDEX(lehmad!K$2:K$412,MATCH(klypsid!$B4737,lehmad!$A$2:$A$412,0))</f>
        <v>122</v>
      </c>
      <c r="U4737" s="4">
        <f t="shared" si="146"/>
        <v>3</v>
      </c>
      <c r="V4737">
        <f t="shared" si="147"/>
        <v>28</v>
      </c>
    </row>
    <row r="4738" spans="1:22" x14ac:dyDescent="0.25">
      <c r="A4738">
        <v>3985</v>
      </c>
      <c r="B4738" t="str">
        <f>"E"&amp;A4738</f>
        <v>E3985</v>
      </c>
      <c r="C4738" t="s">
        <v>30</v>
      </c>
      <c r="D4738">
        <v>3</v>
      </c>
      <c r="E4738">
        <f>IF(D4738&lt;4,D4738,4)</f>
        <v>3</v>
      </c>
      <c r="F4738" s="1">
        <v>40449</v>
      </c>
      <c r="G4738" s="1">
        <v>40556</v>
      </c>
      <c r="H4738" s="3">
        <f>G4738-F4738</f>
        <v>107</v>
      </c>
      <c r="I4738" s="3">
        <f>IF(H4738&lt;=60,1,IF(H4738&lt;=150,2,3))</f>
        <v>2</v>
      </c>
      <c r="J4738">
        <v>32.799999999999997</v>
      </c>
      <c r="K4738">
        <v>4.7699999999999996</v>
      </c>
      <c r="L4738">
        <v>3.33</v>
      </c>
      <c r="M4738">
        <v>35</v>
      </c>
      <c r="N4738">
        <f>LOG(M4738/100,2)+3</f>
        <v>1.4854268271702415</v>
      </c>
      <c r="O4738">
        <f>INDEX(lehmad!B$2:B$412,MATCH(klypsid!$B4738,lehmad!$A$2:$A$412,0))</f>
        <v>38854</v>
      </c>
      <c r="P4738">
        <f>INDEX(lehmad!D$2:D$412,MATCH(klypsid!$B4738,lehmad!$A$2:$A$412,0))</f>
        <v>111</v>
      </c>
      <c r="Q4738">
        <f>INDEX(lehmad!E$2:E$412,MATCH(klypsid!$B4738,lehmad!$A$2:$A$412,0))</f>
        <v>1</v>
      </c>
      <c r="R4738" t="str">
        <f>INDEX(lehmad!F$2:F$412,MATCH(klypsid!$B4738,lehmad!$A$2:$A$412,0))</f>
        <v>LANCELOT-ET</v>
      </c>
      <c r="S4738">
        <f>INDEX(lehmad!H$2:H$412,MATCH(klypsid!$B4738,lehmad!$A$2:$A$412,0))</f>
        <v>126</v>
      </c>
      <c r="T4738">
        <f>INDEX(lehmad!K$2:K$412,MATCH(klypsid!$B4738,lehmad!$A$2:$A$412,0))</f>
        <v>122</v>
      </c>
      <c r="U4738" s="4">
        <f t="shared" si="146"/>
        <v>4</v>
      </c>
      <c r="V4738">
        <f t="shared" si="147"/>
        <v>35</v>
      </c>
    </row>
    <row r="4739" spans="1:22" x14ac:dyDescent="0.25">
      <c r="A4739">
        <v>3987</v>
      </c>
      <c r="B4739" t="str">
        <f>"E"&amp;A4739</f>
        <v>E3987</v>
      </c>
      <c r="C4739" t="s">
        <v>125</v>
      </c>
      <c r="D4739">
        <v>1</v>
      </c>
      <c r="E4739">
        <f>IF(D4739&lt;4,D4739,4)</f>
        <v>1</v>
      </c>
      <c r="F4739" s="1">
        <v>39597</v>
      </c>
      <c r="G4739" s="1">
        <v>39631</v>
      </c>
      <c r="H4739" s="3">
        <f>G4739-F4739</f>
        <v>34</v>
      </c>
      <c r="I4739" s="3">
        <f>IF(H4739&lt;=60,1,IF(H4739&lt;=150,2,3))</f>
        <v>1</v>
      </c>
      <c r="J4739">
        <v>43</v>
      </c>
      <c r="K4739">
        <v>3.77</v>
      </c>
      <c r="L4739">
        <v>3</v>
      </c>
      <c r="M4739">
        <v>14</v>
      </c>
      <c r="N4739">
        <f>LOG(M4739/100,2)+3</f>
        <v>0.16349873228287937</v>
      </c>
      <c r="O4739">
        <f>INDEX(lehmad!B$2:B$412,MATCH(klypsid!$B4739,lehmad!$A$2:$A$412,0))</f>
        <v>38856</v>
      </c>
      <c r="P4739">
        <f>INDEX(lehmad!D$2:D$412,MATCH(klypsid!$B4739,lehmad!$A$2:$A$412,0))</f>
        <v>105</v>
      </c>
      <c r="Q4739">
        <f>INDEX(lehmad!E$2:E$412,MATCH(klypsid!$B4739,lehmad!$A$2:$A$412,0))</f>
        <v>0.93799999999999994</v>
      </c>
      <c r="R4739" t="str">
        <f>INDEX(lehmad!F$2:F$412,MATCH(klypsid!$B4739,lehmad!$A$2:$A$412,0))</f>
        <v>DYNASTY-ET</v>
      </c>
      <c r="S4739">
        <f>INDEX(lehmad!H$2:H$412,MATCH(klypsid!$B4739,lehmad!$A$2:$A$412,0))</f>
        <v>124</v>
      </c>
      <c r="T4739">
        <f>INDEX(lehmad!K$2:K$412,MATCH(klypsid!$B4739,lehmad!$A$2:$A$412,0))</f>
        <v>108</v>
      </c>
      <c r="U4739" s="4">
        <f t="shared" ref="U4739:U4802" si="148">IF(AND(A4739=A4738,D4739=D4738),U4738+1,1)</f>
        <v>1</v>
      </c>
      <c r="V4739">
        <f t="shared" ref="V4739:V4802" si="149">IF(AND(A4739=A4738,D4739=D4738),G4739-G4738,G4739-F4739)</f>
        <v>34</v>
      </c>
    </row>
    <row r="4740" spans="1:22" x14ac:dyDescent="0.25">
      <c r="A4740">
        <v>3987</v>
      </c>
      <c r="B4740" t="str">
        <f>"E"&amp;A4740</f>
        <v>E3987</v>
      </c>
      <c r="C4740" t="s">
        <v>125</v>
      </c>
      <c r="D4740">
        <v>1</v>
      </c>
      <c r="E4740">
        <f>IF(D4740&lt;4,D4740,4)</f>
        <v>1</v>
      </c>
      <c r="F4740" s="1">
        <v>39597</v>
      </c>
      <c r="G4740" s="1">
        <v>39663</v>
      </c>
      <c r="H4740" s="3">
        <f>G4740-F4740</f>
        <v>66</v>
      </c>
      <c r="I4740" s="3">
        <f>IF(H4740&lt;=60,1,IF(H4740&lt;=150,2,3))</f>
        <v>2</v>
      </c>
      <c r="J4740">
        <v>41.6</v>
      </c>
      <c r="K4740">
        <v>4.01</v>
      </c>
      <c r="L4740">
        <v>3.08</v>
      </c>
      <c r="M4740">
        <v>533</v>
      </c>
      <c r="N4740">
        <f>LOG(M4740/100,2)+3</f>
        <v>5.4141355329844512</v>
      </c>
      <c r="O4740">
        <f>INDEX(lehmad!B$2:B$412,MATCH(klypsid!$B4740,lehmad!$A$2:$A$412,0))</f>
        <v>38856</v>
      </c>
      <c r="P4740">
        <f>INDEX(lehmad!D$2:D$412,MATCH(klypsid!$B4740,lehmad!$A$2:$A$412,0))</f>
        <v>105</v>
      </c>
      <c r="Q4740">
        <f>INDEX(lehmad!E$2:E$412,MATCH(klypsid!$B4740,lehmad!$A$2:$A$412,0))</f>
        <v>0.93799999999999994</v>
      </c>
      <c r="R4740" t="str">
        <f>INDEX(lehmad!F$2:F$412,MATCH(klypsid!$B4740,lehmad!$A$2:$A$412,0))</f>
        <v>DYNASTY-ET</v>
      </c>
      <c r="S4740">
        <f>INDEX(lehmad!H$2:H$412,MATCH(klypsid!$B4740,lehmad!$A$2:$A$412,0))</f>
        <v>124</v>
      </c>
      <c r="T4740">
        <f>INDEX(lehmad!K$2:K$412,MATCH(klypsid!$B4740,lehmad!$A$2:$A$412,0))</f>
        <v>108</v>
      </c>
      <c r="U4740" s="4">
        <f t="shared" si="148"/>
        <v>2</v>
      </c>
      <c r="V4740">
        <f t="shared" si="149"/>
        <v>32</v>
      </c>
    </row>
    <row r="4741" spans="1:22" x14ac:dyDescent="0.25">
      <c r="A4741">
        <v>3987</v>
      </c>
      <c r="B4741" t="str">
        <f>"E"&amp;A4741</f>
        <v>E3987</v>
      </c>
      <c r="C4741" t="s">
        <v>125</v>
      </c>
      <c r="D4741">
        <v>1</v>
      </c>
      <c r="E4741">
        <f>IF(D4741&lt;4,D4741,4)</f>
        <v>1</v>
      </c>
      <c r="F4741" s="1">
        <v>39597</v>
      </c>
      <c r="G4741" s="1">
        <v>39693</v>
      </c>
      <c r="H4741" s="3">
        <f>G4741-F4741</f>
        <v>96</v>
      </c>
      <c r="I4741" s="3">
        <f>IF(H4741&lt;=60,1,IF(H4741&lt;=150,2,3))</f>
        <v>2</v>
      </c>
      <c r="J4741">
        <v>43</v>
      </c>
      <c r="K4741">
        <v>3.76</v>
      </c>
      <c r="L4741">
        <v>3.11</v>
      </c>
      <c r="M4741">
        <v>270</v>
      </c>
      <c r="N4741">
        <f>LOG(M4741/100,2)+3</f>
        <v>4.4329594072761065</v>
      </c>
      <c r="O4741">
        <f>INDEX(lehmad!B$2:B$412,MATCH(klypsid!$B4741,lehmad!$A$2:$A$412,0))</f>
        <v>38856</v>
      </c>
      <c r="P4741">
        <f>INDEX(lehmad!D$2:D$412,MATCH(klypsid!$B4741,lehmad!$A$2:$A$412,0))</f>
        <v>105</v>
      </c>
      <c r="Q4741">
        <f>INDEX(lehmad!E$2:E$412,MATCH(klypsid!$B4741,lehmad!$A$2:$A$412,0))</f>
        <v>0.93799999999999994</v>
      </c>
      <c r="R4741" t="str">
        <f>INDEX(lehmad!F$2:F$412,MATCH(klypsid!$B4741,lehmad!$A$2:$A$412,0))</f>
        <v>DYNASTY-ET</v>
      </c>
      <c r="S4741">
        <f>INDEX(lehmad!H$2:H$412,MATCH(klypsid!$B4741,lehmad!$A$2:$A$412,0))</f>
        <v>124</v>
      </c>
      <c r="T4741">
        <f>INDEX(lehmad!K$2:K$412,MATCH(klypsid!$B4741,lehmad!$A$2:$A$412,0))</f>
        <v>108</v>
      </c>
      <c r="U4741" s="4">
        <f t="shared" si="148"/>
        <v>3</v>
      </c>
      <c r="V4741">
        <f t="shared" si="149"/>
        <v>30</v>
      </c>
    </row>
    <row r="4742" spans="1:22" x14ac:dyDescent="0.25">
      <c r="A4742">
        <v>3987</v>
      </c>
      <c r="B4742" t="str">
        <f>"E"&amp;A4742</f>
        <v>E3987</v>
      </c>
      <c r="C4742" t="s">
        <v>125</v>
      </c>
      <c r="D4742">
        <v>1</v>
      </c>
      <c r="E4742">
        <f>IF(D4742&lt;4,D4742,4)</f>
        <v>1</v>
      </c>
      <c r="F4742" s="1">
        <v>39597</v>
      </c>
      <c r="G4742" s="1">
        <v>39722</v>
      </c>
      <c r="H4742" s="3">
        <f>G4742-F4742</f>
        <v>125</v>
      </c>
      <c r="I4742" s="3">
        <f>IF(H4742&lt;=60,1,IF(H4742&lt;=150,2,3))</f>
        <v>2</v>
      </c>
      <c r="J4742">
        <v>43.7</v>
      </c>
      <c r="K4742">
        <v>3.93</v>
      </c>
      <c r="L4742">
        <v>3.34</v>
      </c>
      <c r="M4742">
        <v>199</v>
      </c>
      <c r="N4742">
        <f>LOG(M4742/100,2)+3</f>
        <v>3.9927684307689244</v>
      </c>
      <c r="O4742">
        <f>INDEX(lehmad!B$2:B$412,MATCH(klypsid!$B4742,lehmad!$A$2:$A$412,0))</f>
        <v>38856</v>
      </c>
      <c r="P4742">
        <f>INDEX(lehmad!D$2:D$412,MATCH(klypsid!$B4742,lehmad!$A$2:$A$412,0))</f>
        <v>105</v>
      </c>
      <c r="Q4742">
        <f>INDEX(lehmad!E$2:E$412,MATCH(klypsid!$B4742,lehmad!$A$2:$A$412,0))</f>
        <v>0.93799999999999994</v>
      </c>
      <c r="R4742" t="str">
        <f>INDEX(lehmad!F$2:F$412,MATCH(klypsid!$B4742,lehmad!$A$2:$A$412,0))</f>
        <v>DYNASTY-ET</v>
      </c>
      <c r="S4742">
        <f>INDEX(lehmad!H$2:H$412,MATCH(klypsid!$B4742,lehmad!$A$2:$A$412,0))</f>
        <v>124</v>
      </c>
      <c r="T4742">
        <f>INDEX(lehmad!K$2:K$412,MATCH(klypsid!$B4742,lehmad!$A$2:$A$412,0))</f>
        <v>108</v>
      </c>
      <c r="U4742" s="4">
        <f t="shared" si="148"/>
        <v>4</v>
      </c>
      <c r="V4742">
        <f t="shared" si="149"/>
        <v>29</v>
      </c>
    </row>
    <row r="4743" spans="1:22" x14ac:dyDescent="0.25">
      <c r="A4743">
        <v>3987</v>
      </c>
      <c r="B4743" t="str">
        <f>"E"&amp;A4743</f>
        <v>E3987</v>
      </c>
      <c r="C4743" t="s">
        <v>125</v>
      </c>
      <c r="D4743">
        <v>1</v>
      </c>
      <c r="E4743">
        <f>IF(D4743&lt;4,D4743,4)</f>
        <v>1</v>
      </c>
      <c r="F4743" s="1">
        <v>39597</v>
      </c>
      <c r="G4743" s="1">
        <v>39754</v>
      </c>
      <c r="H4743" s="3">
        <f>G4743-F4743</f>
        <v>157</v>
      </c>
      <c r="I4743" s="3">
        <f>IF(H4743&lt;=60,1,IF(H4743&lt;=150,2,3))</f>
        <v>3</v>
      </c>
      <c r="J4743">
        <v>40.200000000000003</v>
      </c>
      <c r="K4743">
        <v>3.18</v>
      </c>
      <c r="L4743">
        <v>3.04</v>
      </c>
      <c r="M4743">
        <v>18</v>
      </c>
      <c r="N4743">
        <f>LOG(M4743/100,2)+3</f>
        <v>0.52606881166758779</v>
      </c>
      <c r="O4743">
        <f>INDEX(lehmad!B$2:B$412,MATCH(klypsid!$B4743,lehmad!$A$2:$A$412,0))</f>
        <v>38856</v>
      </c>
      <c r="P4743">
        <f>INDEX(lehmad!D$2:D$412,MATCH(klypsid!$B4743,lehmad!$A$2:$A$412,0))</f>
        <v>105</v>
      </c>
      <c r="Q4743">
        <f>INDEX(lehmad!E$2:E$412,MATCH(klypsid!$B4743,lehmad!$A$2:$A$412,0))</f>
        <v>0.93799999999999994</v>
      </c>
      <c r="R4743" t="str">
        <f>INDEX(lehmad!F$2:F$412,MATCH(klypsid!$B4743,lehmad!$A$2:$A$412,0))</f>
        <v>DYNASTY-ET</v>
      </c>
      <c r="S4743">
        <f>INDEX(lehmad!H$2:H$412,MATCH(klypsid!$B4743,lehmad!$A$2:$A$412,0))</f>
        <v>124</v>
      </c>
      <c r="T4743">
        <f>INDEX(lehmad!K$2:K$412,MATCH(klypsid!$B4743,lehmad!$A$2:$A$412,0))</f>
        <v>108</v>
      </c>
      <c r="U4743" s="4">
        <f t="shared" si="148"/>
        <v>5</v>
      </c>
      <c r="V4743">
        <f t="shared" si="149"/>
        <v>32</v>
      </c>
    </row>
    <row r="4744" spans="1:22" x14ac:dyDescent="0.25">
      <c r="A4744">
        <v>3987</v>
      </c>
      <c r="B4744" t="str">
        <f>"E"&amp;A4744</f>
        <v>E3987</v>
      </c>
      <c r="C4744" t="s">
        <v>125</v>
      </c>
      <c r="D4744">
        <v>1</v>
      </c>
      <c r="E4744">
        <f>IF(D4744&lt;4,D4744,4)</f>
        <v>1</v>
      </c>
      <c r="F4744" s="1">
        <v>39597</v>
      </c>
      <c r="G4744" s="1">
        <v>39783</v>
      </c>
      <c r="H4744" s="3">
        <f>G4744-F4744</f>
        <v>186</v>
      </c>
      <c r="I4744" s="3">
        <f>IF(H4744&lt;=60,1,IF(H4744&lt;=150,2,3))</f>
        <v>3</v>
      </c>
      <c r="J4744">
        <v>36.4</v>
      </c>
      <c r="K4744">
        <v>3.83</v>
      </c>
      <c r="L4744">
        <v>3.54</v>
      </c>
      <c r="M4744">
        <v>448</v>
      </c>
      <c r="N4744">
        <f>LOG(M4744/100,2)+3</f>
        <v>5.1634987322828794</v>
      </c>
      <c r="O4744">
        <f>INDEX(lehmad!B$2:B$412,MATCH(klypsid!$B4744,lehmad!$A$2:$A$412,0))</f>
        <v>38856</v>
      </c>
      <c r="P4744">
        <f>INDEX(lehmad!D$2:D$412,MATCH(klypsid!$B4744,lehmad!$A$2:$A$412,0))</f>
        <v>105</v>
      </c>
      <c r="Q4744">
        <f>INDEX(lehmad!E$2:E$412,MATCH(klypsid!$B4744,lehmad!$A$2:$A$412,0))</f>
        <v>0.93799999999999994</v>
      </c>
      <c r="R4744" t="str">
        <f>INDEX(lehmad!F$2:F$412,MATCH(klypsid!$B4744,lehmad!$A$2:$A$412,0))</f>
        <v>DYNASTY-ET</v>
      </c>
      <c r="S4744">
        <f>INDEX(lehmad!H$2:H$412,MATCH(klypsid!$B4744,lehmad!$A$2:$A$412,0))</f>
        <v>124</v>
      </c>
      <c r="T4744">
        <f>INDEX(lehmad!K$2:K$412,MATCH(klypsid!$B4744,lehmad!$A$2:$A$412,0))</f>
        <v>108</v>
      </c>
      <c r="U4744" s="4">
        <f t="shared" si="148"/>
        <v>6</v>
      </c>
      <c r="V4744">
        <f t="shared" si="149"/>
        <v>29</v>
      </c>
    </row>
    <row r="4745" spans="1:22" x14ac:dyDescent="0.25">
      <c r="A4745">
        <v>3987</v>
      </c>
      <c r="B4745" t="str">
        <f>"E"&amp;A4745</f>
        <v>E3987</v>
      </c>
      <c r="C4745" t="s">
        <v>125</v>
      </c>
      <c r="D4745">
        <v>1</v>
      </c>
      <c r="E4745">
        <f>IF(D4745&lt;4,D4745,4)</f>
        <v>1</v>
      </c>
      <c r="F4745" s="1">
        <v>39597</v>
      </c>
      <c r="G4745" s="1">
        <v>39817</v>
      </c>
      <c r="H4745" s="3">
        <f>G4745-F4745</f>
        <v>220</v>
      </c>
      <c r="I4745" s="3">
        <f>IF(H4745&lt;=60,1,IF(H4745&lt;=150,2,3))</f>
        <v>3</v>
      </c>
      <c r="J4745">
        <v>27</v>
      </c>
      <c r="K4745">
        <v>4.04</v>
      </c>
      <c r="L4745">
        <v>3.89</v>
      </c>
      <c r="M4745">
        <v>2281</v>
      </c>
      <c r="N4745">
        <f>LOG(M4745/100,2)+3</f>
        <v>7.5115945415374128</v>
      </c>
      <c r="O4745">
        <f>INDEX(lehmad!B$2:B$412,MATCH(klypsid!$B4745,lehmad!$A$2:$A$412,0))</f>
        <v>38856</v>
      </c>
      <c r="P4745">
        <f>INDEX(lehmad!D$2:D$412,MATCH(klypsid!$B4745,lehmad!$A$2:$A$412,0))</f>
        <v>105</v>
      </c>
      <c r="Q4745">
        <f>INDEX(lehmad!E$2:E$412,MATCH(klypsid!$B4745,lehmad!$A$2:$A$412,0))</f>
        <v>0.93799999999999994</v>
      </c>
      <c r="R4745" t="str">
        <f>INDEX(lehmad!F$2:F$412,MATCH(klypsid!$B4745,lehmad!$A$2:$A$412,0))</f>
        <v>DYNASTY-ET</v>
      </c>
      <c r="S4745">
        <f>INDEX(lehmad!H$2:H$412,MATCH(klypsid!$B4745,lehmad!$A$2:$A$412,0))</f>
        <v>124</v>
      </c>
      <c r="T4745">
        <f>INDEX(lehmad!K$2:K$412,MATCH(klypsid!$B4745,lehmad!$A$2:$A$412,0))</f>
        <v>108</v>
      </c>
      <c r="U4745" s="4">
        <f t="shared" si="148"/>
        <v>7</v>
      </c>
      <c r="V4745">
        <f t="shared" si="149"/>
        <v>34</v>
      </c>
    </row>
    <row r="4746" spans="1:22" x14ac:dyDescent="0.25">
      <c r="A4746">
        <v>3987</v>
      </c>
      <c r="B4746" t="str">
        <f>"E"&amp;A4746</f>
        <v>E3987</v>
      </c>
      <c r="C4746" t="s">
        <v>125</v>
      </c>
      <c r="D4746">
        <v>1</v>
      </c>
      <c r="E4746">
        <f>IF(D4746&lt;4,D4746,4)</f>
        <v>1</v>
      </c>
      <c r="F4746" s="1">
        <v>39597</v>
      </c>
      <c r="G4746" s="1">
        <v>39845</v>
      </c>
      <c r="H4746" s="3">
        <f>G4746-F4746</f>
        <v>248</v>
      </c>
      <c r="I4746" s="3">
        <f>IF(H4746&lt;=60,1,IF(H4746&lt;=150,2,3))</f>
        <v>3</v>
      </c>
      <c r="J4746">
        <v>24.6</v>
      </c>
      <c r="K4746">
        <v>4.5</v>
      </c>
      <c r="L4746">
        <v>4</v>
      </c>
      <c r="M4746">
        <v>4340</v>
      </c>
      <c r="N4746">
        <f>LOG(M4746/100,2)+3</f>
        <v>8.4396231375571169</v>
      </c>
      <c r="O4746">
        <f>INDEX(lehmad!B$2:B$412,MATCH(klypsid!$B4746,lehmad!$A$2:$A$412,0))</f>
        <v>38856</v>
      </c>
      <c r="P4746">
        <f>INDEX(lehmad!D$2:D$412,MATCH(klypsid!$B4746,lehmad!$A$2:$A$412,0))</f>
        <v>105</v>
      </c>
      <c r="Q4746">
        <f>INDEX(lehmad!E$2:E$412,MATCH(klypsid!$B4746,lehmad!$A$2:$A$412,0))</f>
        <v>0.93799999999999994</v>
      </c>
      <c r="R4746" t="str">
        <f>INDEX(lehmad!F$2:F$412,MATCH(klypsid!$B4746,lehmad!$A$2:$A$412,0))</f>
        <v>DYNASTY-ET</v>
      </c>
      <c r="S4746">
        <f>INDEX(lehmad!H$2:H$412,MATCH(klypsid!$B4746,lehmad!$A$2:$A$412,0))</f>
        <v>124</v>
      </c>
      <c r="T4746">
        <f>INDEX(lehmad!K$2:K$412,MATCH(klypsid!$B4746,lehmad!$A$2:$A$412,0))</f>
        <v>108</v>
      </c>
      <c r="U4746" s="4">
        <f t="shared" si="148"/>
        <v>8</v>
      </c>
      <c r="V4746">
        <f t="shared" si="149"/>
        <v>28</v>
      </c>
    </row>
    <row r="4747" spans="1:22" x14ac:dyDescent="0.25">
      <c r="A4747">
        <v>3987</v>
      </c>
      <c r="B4747" t="str">
        <f>"E"&amp;A4747</f>
        <v>E3987</v>
      </c>
      <c r="C4747" t="s">
        <v>125</v>
      </c>
      <c r="D4747">
        <v>1</v>
      </c>
      <c r="E4747">
        <f>IF(D4747&lt;4,D4747,4)</f>
        <v>1</v>
      </c>
      <c r="F4747" s="1">
        <v>39597</v>
      </c>
      <c r="G4747" s="1">
        <v>39875</v>
      </c>
      <c r="H4747" s="3">
        <f>G4747-F4747</f>
        <v>278</v>
      </c>
      <c r="I4747" s="3">
        <f>IF(H4747&lt;=60,1,IF(H4747&lt;=150,2,3))</f>
        <v>3</v>
      </c>
      <c r="J4747">
        <v>23.2</v>
      </c>
      <c r="K4747">
        <v>4.55</v>
      </c>
      <c r="L4747">
        <v>3.98</v>
      </c>
      <c r="M4747">
        <v>2665</v>
      </c>
      <c r="N4747">
        <f>LOG(M4747/100,2)+3</f>
        <v>7.7360636278718138</v>
      </c>
      <c r="O4747">
        <f>INDEX(lehmad!B$2:B$412,MATCH(klypsid!$B4747,lehmad!$A$2:$A$412,0))</f>
        <v>38856</v>
      </c>
      <c r="P4747">
        <f>INDEX(lehmad!D$2:D$412,MATCH(klypsid!$B4747,lehmad!$A$2:$A$412,0))</f>
        <v>105</v>
      </c>
      <c r="Q4747">
        <f>INDEX(lehmad!E$2:E$412,MATCH(klypsid!$B4747,lehmad!$A$2:$A$412,0))</f>
        <v>0.93799999999999994</v>
      </c>
      <c r="R4747" t="str">
        <f>INDEX(lehmad!F$2:F$412,MATCH(klypsid!$B4747,lehmad!$A$2:$A$412,0))</f>
        <v>DYNASTY-ET</v>
      </c>
      <c r="S4747">
        <f>INDEX(lehmad!H$2:H$412,MATCH(klypsid!$B4747,lehmad!$A$2:$A$412,0))</f>
        <v>124</v>
      </c>
      <c r="T4747">
        <f>INDEX(lehmad!K$2:K$412,MATCH(klypsid!$B4747,lehmad!$A$2:$A$412,0))</f>
        <v>108</v>
      </c>
      <c r="U4747" s="4">
        <f t="shared" si="148"/>
        <v>9</v>
      </c>
      <c r="V4747">
        <f t="shared" si="149"/>
        <v>30</v>
      </c>
    </row>
    <row r="4748" spans="1:22" x14ac:dyDescent="0.25">
      <c r="A4748">
        <v>3987</v>
      </c>
      <c r="B4748" t="str">
        <f>"E"&amp;A4748</f>
        <v>E3987</v>
      </c>
      <c r="C4748" t="s">
        <v>125</v>
      </c>
      <c r="D4748">
        <v>1</v>
      </c>
      <c r="E4748">
        <f>IF(D4748&lt;4,D4748,4)</f>
        <v>1</v>
      </c>
      <c r="F4748" s="1">
        <v>39597</v>
      </c>
      <c r="G4748" s="1">
        <v>39908</v>
      </c>
      <c r="H4748" s="3">
        <f>G4748-F4748</f>
        <v>311</v>
      </c>
      <c r="I4748" s="3">
        <f>IF(H4748&lt;=60,1,IF(H4748&lt;=150,2,3))</f>
        <v>3</v>
      </c>
      <c r="J4748">
        <v>22.2</v>
      </c>
      <c r="K4748">
        <v>4.1500000000000004</v>
      </c>
      <c r="L4748">
        <v>3.65</v>
      </c>
      <c r="M4748">
        <v>3003</v>
      </c>
      <c r="N4748">
        <f>LOG(M4748/100,2)+3</f>
        <v>7.9083325697824254</v>
      </c>
      <c r="O4748">
        <f>INDEX(lehmad!B$2:B$412,MATCH(klypsid!$B4748,lehmad!$A$2:$A$412,0))</f>
        <v>38856</v>
      </c>
      <c r="P4748">
        <f>INDEX(lehmad!D$2:D$412,MATCH(klypsid!$B4748,lehmad!$A$2:$A$412,0))</f>
        <v>105</v>
      </c>
      <c r="Q4748">
        <f>INDEX(lehmad!E$2:E$412,MATCH(klypsid!$B4748,lehmad!$A$2:$A$412,0))</f>
        <v>0.93799999999999994</v>
      </c>
      <c r="R4748" t="str">
        <f>INDEX(lehmad!F$2:F$412,MATCH(klypsid!$B4748,lehmad!$A$2:$A$412,0))</f>
        <v>DYNASTY-ET</v>
      </c>
      <c r="S4748">
        <f>INDEX(lehmad!H$2:H$412,MATCH(klypsid!$B4748,lehmad!$A$2:$A$412,0))</f>
        <v>124</v>
      </c>
      <c r="T4748">
        <f>INDEX(lehmad!K$2:K$412,MATCH(klypsid!$B4748,lehmad!$A$2:$A$412,0))</f>
        <v>108</v>
      </c>
      <c r="U4748" s="4">
        <f t="shared" si="148"/>
        <v>10</v>
      </c>
      <c r="V4748">
        <f t="shared" si="149"/>
        <v>33</v>
      </c>
    </row>
    <row r="4749" spans="1:22" x14ac:dyDescent="0.25">
      <c r="A4749">
        <v>3987</v>
      </c>
      <c r="B4749" t="str">
        <f>"E"&amp;A4749</f>
        <v>E3987</v>
      </c>
      <c r="C4749" t="s">
        <v>125</v>
      </c>
      <c r="D4749">
        <v>1</v>
      </c>
      <c r="E4749">
        <f>IF(D4749&lt;4,D4749,4)</f>
        <v>1</v>
      </c>
      <c r="F4749" s="1">
        <v>39597</v>
      </c>
      <c r="G4749" s="1">
        <v>39944</v>
      </c>
      <c r="H4749" s="3">
        <f>G4749-F4749</f>
        <v>347</v>
      </c>
      <c r="I4749" s="3">
        <f>IF(H4749&lt;=60,1,IF(H4749&lt;=150,2,3))</f>
        <v>3</v>
      </c>
      <c r="J4749">
        <v>24.9</v>
      </c>
      <c r="K4749">
        <v>4.5599999999999996</v>
      </c>
      <c r="L4749">
        <v>3.61</v>
      </c>
      <c r="M4749">
        <v>1073</v>
      </c>
      <c r="N4749">
        <f>LOG(M4749/100,2)+3</f>
        <v>6.4235781709817967</v>
      </c>
      <c r="O4749">
        <f>INDEX(lehmad!B$2:B$412,MATCH(klypsid!$B4749,lehmad!$A$2:$A$412,0))</f>
        <v>38856</v>
      </c>
      <c r="P4749">
        <f>INDEX(lehmad!D$2:D$412,MATCH(klypsid!$B4749,lehmad!$A$2:$A$412,0))</f>
        <v>105</v>
      </c>
      <c r="Q4749">
        <f>INDEX(lehmad!E$2:E$412,MATCH(klypsid!$B4749,lehmad!$A$2:$A$412,0))</f>
        <v>0.93799999999999994</v>
      </c>
      <c r="R4749" t="str">
        <f>INDEX(lehmad!F$2:F$412,MATCH(klypsid!$B4749,lehmad!$A$2:$A$412,0))</f>
        <v>DYNASTY-ET</v>
      </c>
      <c r="S4749">
        <f>INDEX(lehmad!H$2:H$412,MATCH(klypsid!$B4749,lehmad!$A$2:$A$412,0))</f>
        <v>124</v>
      </c>
      <c r="T4749">
        <f>INDEX(lehmad!K$2:K$412,MATCH(klypsid!$B4749,lehmad!$A$2:$A$412,0))</f>
        <v>108</v>
      </c>
      <c r="U4749" s="4">
        <f t="shared" si="148"/>
        <v>11</v>
      </c>
      <c r="V4749">
        <f t="shared" si="149"/>
        <v>36</v>
      </c>
    </row>
    <row r="4750" spans="1:22" x14ac:dyDescent="0.25">
      <c r="A4750">
        <v>3987</v>
      </c>
      <c r="B4750" t="str">
        <f>"E"&amp;A4750</f>
        <v>E3987</v>
      </c>
      <c r="C4750" t="s">
        <v>125</v>
      </c>
      <c r="D4750">
        <v>1</v>
      </c>
      <c r="E4750">
        <f>IF(D4750&lt;4,D4750,4)</f>
        <v>1</v>
      </c>
      <c r="F4750" s="1">
        <v>39597</v>
      </c>
      <c r="G4750" s="1">
        <v>39972</v>
      </c>
      <c r="H4750" s="3">
        <f>G4750-F4750</f>
        <v>375</v>
      </c>
      <c r="I4750" s="3">
        <f>IF(H4750&lt;=60,1,IF(H4750&lt;=150,2,3))</f>
        <v>3</v>
      </c>
      <c r="J4750">
        <v>22.9</v>
      </c>
      <c r="K4750">
        <v>4.4400000000000004</v>
      </c>
      <c r="L4750">
        <v>3.56</v>
      </c>
      <c r="M4750">
        <v>805</v>
      </c>
      <c r="N4750">
        <f>LOG(M4750/100,2)+3</f>
        <v>6.008988783227255</v>
      </c>
      <c r="O4750">
        <f>INDEX(lehmad!B$2:B$412,MATCH(klypsid!$B4750,lehmad!$A$2:$A$412,0))</f>
        <v>38856</v>
      </c>
      <c r="P4750">
        <f>INDEX(lehmad!D$2:D$412,MATCH(klypsid!$B4750,lehmad!$A$2:$A$412,0))</f>
        <v>105</v>
      </c>
      <c r="Q4750">
        <f>INDEX(lehmad!E$2:E$412,MATCH(klypsid!$B4750,lehmad!$A$2:$A$412,0))</f>
        <v>0.93799999999999994</v>
      </c>
      <c r="R4750" t="str">
        <f>INDEX(lehmad!F$2:F$412,MATCH(klypsid!$B4750,lehmad!$A$2:$A$412,0))</f>
        <v>DYNASTY-ET</v>
      </c>
      <c r="S4750">
        <f>INDEX(lehmad!H$2:H$412,MATCH(klypsid!$B4750,lehmad!$A$2:$A$412,0))</f>
        <v>124</v>
      </c>
      <c r="T4750">
        <f>INDEX(lehmad!K$2:K$412,MATCH(klypsid!$B4750,lehmad!$A$2:$A$412,0))</f>
        <v>108</v>
      </c>
      <c r="U4750" s="4">
        <f t="shared" si="148"/>
        <v>12</v>
      </c>
      <c r="V4750">
        <f t="shared" si="149"/>
        <v>28</v>
      </c>
    </row>
    <row r="4751" spans="1:22" x14ac:dyDescent="0.25">
      <c r="A4751">
        <v>3987</v>
      </c>
      <c r="B4751" t="str">
        <f>"E"&amp;A4751</f>
        <v>E3987</v>
      </c>
      <c r="C4751" t="s">
        <v>125</v>
      </c>
      <c r="D4751">
        <v>1</v>
      </c>
      <c r="E4751">
        <f>IF(D4751&lt;4,D4751,4)</f>
        <v>1</v>
      </c>
      <c r="F4751" s="1">
        <v>39597</v>
      </c>
      <c r="G4751" s="1">
        <v>40007</v>
      </c>
      <c r="H4751" s="3">
        <f>G4751-F4751</f>
        <v>410</v>
      </c>
      <c r="I4751" s="3">
        <f>IF(H4751&lt;=60,1,IF(H4751&lt;=150,2,3))</f>
        <v>3</v>
      </c>
      <c r="J4751">
        <v>21.5</v>
      </c>
      <c r="K4751">
        <v>4.38</v>
      </c>
      <c r="L4751">
        <v>3.51</v>
      </c>
      <c r="M4751">
        <v>2066</v>
      </c>
      <c r="N4751">
        <f>LOG(M4751/100,2)+3</f>
        <v>7.3687683490903355</v>
      </c>
      <c r="O4751">
        <f>INDEX(lehmad!B$2:B$412,MATCH(klypsid!$B4751,lehmad!$A$2:$A$412,0))</f>
        <v>38856</v>
      </c>
      <c r="P4751">
        <f>INDEX(lehmad!D$2:D$412,MATCH(klypsid!$B4751,lehmad!$A$2:$A$412,0))</f>
        <v>105</v>
      </c>
      <c r="Q4751">
        <f>INDEX(lehmad!E$2:E$412,MATCH(klypsid!$B4751,lehmad!$A$2:$A$412,0))</f>
        <v>0.93799999999999994</v>
      </c>
      <c r="R4751" t="str">
        <f>INDEX(lehmad!F$2:F$412,MATCH(klypsid!$B4751,lehmad!$A$2:$A$412,0))</f>
        <v>DYNASTY-ET</v>
      </c>
      <c r="S4751">
        <f>INDEX(lehmad!H$2:H$412,MATCH(klypsid!$B4751,lehmad!$A$2:$A$412,0))</f>
        <v>124</v>
      </c>
      <c r="T4751">
        <f>INDEX(lehmad!K$2:K$412,MATCH(klypsid!$B4751,lehmad!$A$2:$A$412,0))</f>
        <v>108</v>
      </c>
      <c r="U4751" s="4">
        <f t="shared" si="148"/>
        <v>13</v>
      </c>
      <c r="V4751">
        <f t="shared" si="149"/>
        <v>35</v>
      </c>
    </row>
    <row r="4752" spans="1:22" x14ac:dyDescent="0.25">
      <c r="A4752">
        <v>3987</v>
      </c>
      <c r="B4752" t="str">
        <f>"E"&amp;A4752</f>
        <v>E3987</v>
      </c>
      <c r="C4752" t="s">
        <v>125</v>
      </c>
      <c r="D4752">
        <v>2</v>
      </c>
      <c r="E4752">
        <f>IF(D4752&lt;4,D4752,4)</f>
        <v>2</v>
      </c>
      <c r="F4752" s="1">
        <v>40062</v>
      </c>
      <c r="G4752" s="1">
        <v>40094</v>
      </c>
      <c r="H4752" s="3">
        <f>G4752-F4752</f>
        <v>32</v>
      </c>
      <c r="I4752" s="3">
        <f>IF(H4752&lt;=60,1,IF(H4752&lt;=150,2,3))</f>
        <v>1</v>
      </c>
      <c r="J4752">
        <v>37.799999999999997</v>
      </c>
      <c r="K4752">
        <v>3.67</v>
      </c>
      <c r="L4752">
        <v>3.23</v>
      </c>
      <c r="M4752">
        <v>33</v>
      </c>
      <c r="N4752">
        <f>LOG(M4752/100,2)+3</f>
        <v>1.4005379295837288</v>
      </c>
      <c r="O4752">
        <f>INDEX(lehmad!B$2:B$412,MATCH(klypsid!$B4752,lehmad!$A$2:$A$412,0))</f>
        <v>38856</v>
      </c>
      <c r="P4752">
        <f>INDEX(lehmad!D$2:D$412,MATCH(klypsid!$B4752,lehmad!$A$2:$A$412,0))</f>
        <v>105</v>
      </c>
      <c r="Q4752">
        <f>INDEX(lehmad!E$2:E$412,MATCH(klypsid!$B4752,lehmad!$A$2:$A$412,0))</f>
        <v>0.93799999999999994</v>
      </c>
      <c r="R4752" t="str">
        <f>INDEX(lehmad!F$2:F$412,MATCH(klypsid!$B4752,lehmad!$A$2:$A$412,0))</f>
        <v>DYNASTY-ET</v>
      </c>
      <c r="S4752">
        <f>INDEX(lehmad!H$2:H$412,MATCH(klypsid!$B4752,lehmad!$A$2:$A$412,0))</f>
        <v>124</v>
      </c>
      <c r="T4752">
        <f>INDEX(lehmad!K$2:K$412,MATCH(klypsid!$B4752,lehmad!$A$2:$A$412,0))</f>
        <v>108</v>
      </c>
      <c r="U4752" s="4">
        <f t="shared" si="148"/>
        <v>1</v>
      </c>
      <c r="V4752">
        <f t="shared" si="149"/>
        <v>32</v>
      </c>
    </row>
    <row r="4753" spans="1:22" x14ac:dyDescent="0.25">
      <c r="A4753">
        <v>3987</v>
      </c>
      <c r="B4753" t="str">
        <f>"E"&amp;A4753</f>
        <v>E3987</v>
      </c>
      <c r="C4753" t="s">
        <v>125</v>
      </c>
      <c r="D4753">
        <v>2</v>
      </c>
      <c r="E4753">
        <f>IF(D4753&lt;4,D4753,4)</f>
        <v>2</v>
      </c>
      <c r="F4753" s="1">
        <v>40062</v>
      </c>
      <c r="G4753" s="1">
        <v>40125</v>
      </c>
      <c r="H4753" s="3">
        <f>G4753-F4753</f>
        <v>63</v>
      </c>
      <c r="I4753" s="3">
        <f>IF(H4753&lt;=60,1,IF(H4753&lt;=150,2,3))</f>
        <v>2</v>
      </c>
      <c r="J4753">
        <v>34</v>
      </c>
      <c r="K4753">
        <v>4.17</v>
      </c>
      <c r="L4753">
        <v>3.5</v>
      </c>
      <c r="M4753">
        <v>32</v>
      </c>
      <c r="N4753">
        <f>LOG(M4753/100,2)+3</f>
        <v>1.3561438102252752</v>
      </c>
      <c r="O4753">
        <f>INDEX(lehmad!B$2:B$412,MATCH(klypsid!$B4753,lehmad!$A$2:$A$412,0))</f>
        <v>38856</v>
      </c>
      <c r="P4753">
        <f>INDEX(lehmad!D$2:D$412,MATCH(klypsid!$B4753,lehmad!$A$2:$A$412,0))</f>
        <v>105</v>
      </c>
      <c r="Q4753">
        <f>INDEX(lehmad!E$2:E$412,MATCH(klypsid!$B4753,lehmad!$A$2:$A$412,0))</f>
        <v>0.93799999999999994</v>
      </c>
      <c r="R4753" t="str">
        <f>INDEX(lehmad!F$2:F$412,MATCH(klypsid!$B4753,lehmad!$A$2:$A$412,0))</f>
        <v>DYNASTY-ET</v>
      </c>
      <c r="S4753">
        <f>INDEX(lehmad!H$2:H$412,MATCH(klypsid!$B4753,lehmad!$A$2:$A$412,0))</f>
        <v>124</v>
      </c>
      <c r="T4753">
        <f>INDEX(lehmad!K$2:K$412,MATCH(klypsid!$B4753,lehmad!$A$2:$A$412,0))</f>
        <v>108</v>
      </c>
      <c r="U4753" s="4">
        <f t="shared" si="148"/>
        <v>2</v>
      </c>
      <c r="V4753">
        <f t="shared" si="149"/>
        <v>31</v>
      </c>
    </row>
    <row r="4754" spans="1:22" x14ac:dyDescent="0.25">
      <c r="A4754">
        <v>3987</v>
      </c>
      <c r="B4754" t="str">
        <f>"E"&amp;A4754</f>
        <v>E3987</v>
      </c>
      <c r="C4754" t="s">
        <v>125</v>
      </c>
      <c r="D4754">
        <v>2</v>
      </c>
      <c r="E4754">
        <f>IF(D4754&lt;4,D4754,4)</f>
        <v>2</v>
      </c>
      <c r="F4754" s="1">
        <v>40062</v>
      </c>
      <c r="G4754" s="1">
        <v>40153</v>
      </c>
      <c r="H4754" s="3">
        <f>G4754-F4754</f>
        <v>91</v>
      </c>
      <c r="I4754" s="3">
        <f>IF(H4754&lt;=60,1,IF(H4754&lt;=150,2,3))</f>
        <v>2</v>
      </c>
      <c r="J4754">
        <v>36.200000000000003</v>
      </c>
      <c r="K4754">
        <v>4.1500000000000004</v>
      </c>
      <c r="L4754">
        <v>3.46</v>
      </c>
      <c r="M4754">
        <v>38</v>
      </c>
      <c r="N4754">
        <f>LOG(M4754/100,2)+3</f>
        <v>1.6040713236688608</v>
      </c>
      <c r="O4754">
        <f>INDEX(lehmad!B$2:B$412,MATCH(klypsid!$B4754,lehmad!$A$2:$A$412,0))</f>
        <v>38856</v>
      </c>
      <c r="P4754">
        <f>INDEX(lehmad!D$2:D$412,MATCH(klypsid!$B4754,lehmad!$A$2:$A$412,0))</f>
        <v>105</v>
      </c>
      <c r="Q4754">
        <f>INDEX(lehmad!E$2:E$412,MATCH(klypsid!$B4754,lehmad!$A$2:$A$412,0))</f>
        <v>0.93799999999999994</v>
      </c>
      <c r="R4754" t="str">
        <f>INDEX(lehmad!F$2:F$412,MATCH(klypsid!$B4754,lehmad!$A$2:$A$412,0))</f>
        <v>DYNASTY-ET</v>
      </c>
      <c r="S4754">
        <f>INDEX(lehmad!H$2:H$412,MATCH(klypsid!$B4754,lehmad!$A$2:$A$412,0))</f>
        <v>124</v>
      </c>
      <c r="T4754">
        <f>INDEX(lehmad!K$2:K$412,MATCH(klypsid!$B4754,lehmad!$A$2:$A$412,0))</f>
        <v>108</v>
      </c>
      <c r="U4754" s="4">
        <f t="shared" si="148"/>
        <v>3</v>
      </c>
      <c r="V4754">
        <f t="shared" si="149"/>
        <v>28</v>
      </c>
    </row>
    <row r="4755" spans="1:22" x14ac:dyDescent="0.25">
      <c r="A4755">
        <v>3987</v>
      </c>
      <c r="B4755" t="str">
        <f>"E"&amp;A4755</f>
        <v>E3987</v>
      </c>
      <c r="C4755" t="s">
        <v>125</v>
      </c>
      <c r="D4755">
        <v>2</v>
      </c>
      <c r="E4755">
        <f>IF(D4755&lt;4,D4755,4)</f>
        <v>2</v>
      </c>
      <c r="F4755" s="1">
        <v>40062</v>
      </c>
      <c r="G4755" s="1">
        <v>40186</v>
      </c>
      <c r="H4755" s="3">
        <f>G4755-F4755</f>
        <v>124</v>
      </c>
      <c r="I4755" s="3">
        <f>IF(H4755&lt;=60,1,IF(H4755&lt;=150,2,3))</f>
        <v>2</v>
      </c>
      <c r="J4755">
        <v>29.2</v>
      </c>
      <c r="K4755">
        <v>4.93</v>
      </c>
      <c r="L4755">
        <v>3.57</v>
      </c>
      <c r="M4755">
        <v>44</v>
      </c>
      <c r="N4755">
        <f>LOG(M4755/100,2)+3</f>
        <v>1.8155754288625725</v>
      </c>
      <c r="O4755">
        <f>INDEX(lehmad!B$2:B$412,MATCH(klypsid!$B4755,lehmad!$A$2:$A$412,0))</f>
        <v>38856</v>
      </c>
      <c r="P4755">
        <f>INDEX(lehmad!D$2:D$412,MATCH(klypsid!$B4755,lehmad!$A$2:$A$412,0))</f>
        <v>105</v>
      </c>
      <c r="Q4755">
        <f>INDEX(lehmad!E$2:E$412,MATCH(klypsid!$B4755,lehmad!$A$2:$A$412,0))</f>
        <v>0.93799999999999994</v>
      </c>
      <c r="R4755" t="str">
        <f>INDEX(lehmad!F$2:F$412,MATCH(klypsid!$B4755,lehmad!$A$2:$A$412,0))</f>
        <v>DYNASTY-ET</v>
      </c>
      <c r="S4755">
        <f>INDEX(lehmad!H$2:H$412,MATCH(klypsid!$B4755,lehmad!$A$2:$A$412,0))</f>
        <v>124</v>
      </c>
      <c r="T4755">
        <f>INDEX(lehmad!K$2:K$412,MATCH(klypsid!$B4755,lehmad!$A$2:$A$412,0))</f>
        <v>108</v>
      </c>
      <c r="U4755" s="4">
        <f t="shared" si="148"/>
        <v>4</v>
      </c>
      <c r="V4755">
        <f t="shared" si="149"/>
        <v>33</v>
      </c>
    </row>
    <row r="4756" spans="1:22" x14ac:dyDescent="0.25">
      <c r="A4756">
        <v>3987</v>
      </c>
      <c r="B4756" t="str">
        <f>"E"&amp;A4756</f>
        <v>E3987</v>
      </c>
      <c r="C4756" t="s">
        <v>125</v>
      </c>
      <c r="D4756">
        <v>2</v>
      </c>
      <c r="E4756">
        <f>IF(D4756&lt;4,D4756,4)</f>
        <v>2</v>
      </c>
      <c r="F4756" s="1">
        <v>40062</v>
      </c>
      <c r="G4756" s="1">
        <v>40214</v>
      </c>
      <c r="H4756" s="3">
        <f>G4756-F4756</f>
        <v>152</v>
      </c>
      <c r="I4756" s="3">
        <f>IF(H4756&lt;=60,1,IF(H4756&lt;=150,2,3))</f>
        <v>3</v>
      </c>
      <c r="J4756">
        <v>28.7</v>
      </c>
      <c r="K4756">
        <v>4.38</v>
      </c>
      <c r="L4756">
        <v>3.46</v>
      </c>
      <c r="M4756">
        <v>34</v>
      </c>
      <c r="N4756">
        <f>LOG(M4756/100,2)+3</f>
        <v>1.443606651475615</v>
      </c>
      <c r="O4756">
        <f>INDEX(lehmad!B$2:B$412,MATCH(klypsid!$B4756,lehmad!$A$2:$A$412,0))</f>
        <v>38856</v>
      </c>
      <c r="P4756">
        <f>INDEX(lehmad!D$2:D$412,MATCH(klypsid!$B4756,lehmad!$A$2:$A$412,0))</f>
        <v>105</v>
      </c>
      <c r="Q4756">
        <f>INDEX(lehmad!E$2:E$412,MATCH(klypsid!$B4756,lehmad!$A$2:$A$412,0))</f>
        <v>0.93799999999999994</v>
      </c>
      <c r="R4756" t="str">
        <f>INDEX(lehmad!F$2:F$412,MATCH(klypsid!$B4756,lehmad!$A$2:$A$412,0))</f>
        <v>DYNASTY-ET</v>
      </c>
      <c r="S4756">
        <f>INDEX(lehmad!H$2:H$412,MATCH(klypsid!$B4756,lehmad!$A$2:$A$412,0))</f>
        <v>124</v>
      </c>
      <c r="T4756">
        <f>INDEX(lehmad!K$2:K$412,MATCH(klypsid!$B4756,lehmad!$A$2:$A$412,0))</f>
        <v>108</v>
      </c>
      <c r="U4756" s="4">
        <f t="shared" si="148"/>
        <v>5</v>
      </c>
      <c r="V4756">
        <f t="shared" si="149"/>
        <v>28</v>
      </c>
    </row>
    <row r="4757" spans="1:22" x14ac:dyDescent="0.25">
      <c r="A4757">
        <v>3987</v>
      </c>
      <c r="B4757" t="str">
        <f>"E"&amp;A4757</f>
        <v>E3987</v>
      </c>
      <c r="C4757" t="s">
        <v>125</v>
      </c>
      <c r="D4757">
        <v>2</v>
      </c>
      <c r="E4757">
        <f>IF(D4757&lt;4,D4757,4)</f>
        <v>2</v>
      </c>
      <c r="F4757" s="1">
        <v>40062</v>
      </c>
      <c r="G4757" s="1">
        <v>40242</v>
      </c>
      <c r="H4757" s="3">
        <f>G4757-F4757</f>
        <v>180</v>
      </c>
      <c r="I4757" s="3">
        <f>IF(H4757&lt;=60,1,IF(H4757&lt;=150,2,3))</f>
        <v>3</v>
      </c>
      <c r="J4757">
        <v>26.5</v>
      </c>
      <c r="K4757">
        <v>4.6100000000000003</v>
      </c>
      <c r="L4757">
        <v>3.63</v>
      </c>
      <c r="M4757">
        <v>38</v>
      </c>
      <c r="N4757">
        <f>LOG(M4757/100,2)+3</f>
        <v>1.6040713236688608</v>
      </c>
      <c r="O4757">
        <f>INDEX(lehmad!B$2:B$412,MATCH(klypsid!$B4757,lehmad!$A$2:$A$412,0))</f>
        <v>38856</v>
      </c>
      <c r="P4757">
        <f>INDEX(lehmad!D$2:D$412,MATCH(klypsid!$B4757,lehmad!$A$2:$A$412,0))</f>
        <v>105</v>
      </c>
      <c r="Q4757">
        <f>INDEX(lehmad!E$2:E$412,MATCH(klypsid!$B4757,lehmad!$A$2:$A$412,0))</f>
        <v>0.93799999999999994</v>
      </c>
      <c r="R4757" t="str">
        <f>INDEX(lehmad!F$2:F$412,MATCH(klypsid!$B4757,lehmad!$A$2:$A$412,0))</f>
        <v>DYNASTY-ET</v>
      </c>
      <c r="S4757">
        <f>INDEX(lehmad!H$2:H$412,MATCH(klypsid!$B4757,lehmad!$A$2:$A$412,0))</f>
        <v>124</v>
      </c>
      <c r="T4757">
        <f>INDEX(lehmad!K$2:K$412,MATCH(klypsid!$B4757,lehmad!$A$2:$A$412,0))</f>
        <v>108</v>
      </c>
      <c r="U4757" s="4">
        <f t="shared" si="148"/>
        <v>6</v>
      </c>
      <c r="V4757">
        <f t="shared" si="149"/>
        <v>28</v>
      </c>
    </row>
    <row r="4758" spans="1:22" x14ac:dyDescent="0.25">
      <c r="A4758">
        <v>3987</v>
      </c>
      <c r="B4758" t="str">
        <f>"E"&amp;A4758</f>
        <v>E3987</v>
      </c>
      <c r="C4758" t="s">
        <v>125</v>
      </c>
      <c r="D4758">
        <v>2</v>
      </c>
      <c r="E4758">
        <f>IF(D4758&lt;4,D4758,4)</f>
        <v>2</v>
      </c>
      <c r="F4758" s="1">
        <v>40062</v>
      </c>
      <c r="G4758" s="1">
        <v>40276</v>
      </c>
      <c r="H4758" s="3">
        <f>G4758-F4758</f>
        <v>214</v>
      </c>
      <c r="I4758" s="3">
        <f>IF(H4758&lt;=60,1,IF(H4758&lt;=150,2,3))</f>
        <v>3</v>
      </c>
      <c r="J4758">
        <v>28</v>
      </c>
      <c r="K4758">
        <v>4.71</v>
      </c>
      <c r="L4758">
        <v>3.76</v>
      </c>
      <c r="M4758">
        <v>171</v>
      </c>
      <c r="N4758">
        <f>LOG(M4758/100,2)+3</f>
        <v>3.773996325111173</v>
      </c>
      <c r="O4758">
        <f>INDEX(lehmad!B$2:B$412,MATCH(klypsid!$B4758,lehmad!$A$2:$A$412,0))</f>
        <v>38856</v>
      </c>
      <c r="P4758">
        <f>INDEX(lehmad!D$2:D$412,MATCH(klypsid!$B4758,lehmad!$A$2:$A$412,0))</f>
        <v>105</v>
      </c>
      <c r="Q4758">
        <f>INDEX(lehmad!E$2:E$412,MATCH(klypsid!$B4758,lehmad!$A$2:$A$412,0))</f>
        <v>0.93799999999999994</v>
      </c>
      <c r="R4758" t="str">
        <f>INDEX(lehmad!F$2:F$412,MATCH(klypsid!$B4758,lehmad!$A$2:$A$412,0))</f>
        <v>DYNASTY-ET</v>
      </c>
      <c r="S4758">
        <f>INDEX(lehmad!H$2:H$412,MATCH(klypsid!$B4758,lehmad!$A$2:$A$412,0))</f>
        <v>124</v>
      </c>
      <c r="T4758">
        <f>INDEX(lehmad!K$2:K$412,MATCH(klypsid!$B4758,lehmad!$A$2:$A$412,0))</f>
        <v>108</v>
      </c>
      <c r="U4758" s="4">
        <f t="shared" si="148"/>
        <v>7</v>
      </c>
      <c r="V4758">
        <f t="shared" si="149"/>
        <v>34</v>
      </c>
    </row>
    <row r="4759" spans="1:22" x14ac:dyDescent="0.25">
      <c r="A4759">
        <v>3987</v>
      </c>
      <c r="B4759" t="str">
        <f>"E"&amp;A4759</f>
        <v>E3987</v>
      </c>
      <c r="C4759" t="s">
        <v>125</v>
      </c>
      <c r="D4759">
        <v>2</v>
      </c>
      <c r="E4759">
        <f>IF(D4759&lt;4,D4759,4)</f>
        <v>2</v>
      </c>
      <c r="F4759" s="1">
        <v>40062</v>
      </c>
      <c r="G4759" s="1">
        <v>40304</v>
      </c>
      <c r="H4759" s="3">
        <f>G4759-F4759</f>
        <v>242</v>
      </c>
      <c r="I4759" s="3">
        <f>IF(H4759&lt;=60,1,IF(H4759&lt;=150,2,3))</f>
        <v>3</v>
      </c>
      <c r="J4759">
        <v>24</v>
      </c>
      <c r="K4759">
        <v>4.55</v>
      </c>
      <c r="L4759">
        <v>3.56</v>
      </c>
      <c r="M4759">
        <v>25</v>
      </c>
      <c r="N4759">
        <f>LOG(M4759/100,2)+3</f>
        <v>1</v>
      </c>
      <c r="O4759">
        <f>INDEX(lehmad!B$2:B$412,MATCH(klypsid!$B4759,lehmad!$A$2:$A$412,0))</f>
        <v>38856</v>
      </c>
      <c r="P4759">
        <f>INDEX(lehmad!D$2:D$412,MATCH(klypsid!$B4759,lehmad!$A$2:$A$412,0))</f>
        <v>105</v>
      </c>
      <c r="Q4759">
        <f>INDEX(lehmad!E$2:E$412,MATCH(klypsid!$B4759,lehmad!$A$2:$A$412,0))</f>
        <v>0.93799999999999994</v>
      </c>
      <c r="R4759" t="str">
        <f>INDEX(lehmad!F$2:F$412,MATCH(klypsid!$B4759,lehmad!$A$2:$A$412,0))</f>
        <v>DYNASTY-ET</v>
      </c>
      <c r="S4759">
        <f>INDEX(lehmad!H$2:H$412,MATCH(klypsid!$B4759,lehmad!$A$2:$A$412,0))</f>
        <v>124</v>
      </c>
      <c r="T4759">
        <f>INDEX(lehmad!K$2:K$412,MATCH(klypsid!$B4759,lehmad!$A$2:$A$412,0))</f>
        <v>108</v>
      </c>
      <c r="U4759" s="4">
        <f t="shared" si="148"/>
        <v>8</v>
      </c>
      <c r="V4759">
        <f t="shared" si="149"/>
        <v>28</v>
      </c>
    </row>
    <row r="4760" spans="1:22" x14ac:dyDescent="0.25">
      <c r="A4760">
        <v>3987</v>
      </c>
      <c r="B4760" t="str">
        <f>"E"&amp;A4760</f>
        <v>E3987</v>
      </c>
      <c r="C4760" t="s">
        <v>125</v>
      </c>
      <c r="D4760">
        <v>2</v>
      </c>
      <c r="E4760">
        <f>IF(D4760&lt;4,D4760,4)</f>
        <v>2</v>
      </c>
      <c r="F4760" s="1">
        <v>40062</v>
      </c>
      <c r="G4760" s="1">
        <v>40336</v>
      </c>
      <c r="H4760" s="3">
        <f>G4760-F4760</f>
        <v>274</v>
      </c>
      <c r="I4760" s="3">
        <f>IF(H4760&lt;=60,1,IF(H4760&lt;=150,2,3))</f>
        <v>3</v>
      </c>
      <c r="J4760">
        <v>27.2</v>
      </c>
      <c r="K4760">
        <v>4.45</v>
      </c>
      <c r="L4760">
        <v>3.54</v>
      </c>
      <c r="M4760">
        <v>30</v>
      </c>
      <c r="N4760">
        <f>LOG(M4760/100,2)+3</f>
        <v>1.2630344058337937</v>
      </c>
      <c r="O4760">
        <f>INDEX(lehmad!B$2:B$412,MATCH(klypsid!$B4760,lehmad!$A$2:$A$412,0))</f>
        <v>38856</v>
      </c>
      <c r="P4760">
        <f>INDEX(lehmad!D$2:D$412,MATCH(klypsid!$B4760,lehmad!$A$2:$A$412,0))</f>
        <v>105</v>
      </c>
      <c r="Q4760">
        <f>INDEX(lehmad!E$2:E$412,MATCH(klypsid!$B4760,lehmad!$A$2:$A$412,0))</f>
        <v>0.93799999999999994</v>
      </c>
      <c r="R4760" t="str">
        <f>INDEX(lehmad!F$2:F$412,MATCH(klypsid!$B4760,lehmad!$A$2:$A$412,0))</f>
        <v>DYNASTY-ET</v>
      </c>
      <c r="S4760">
        <f>INDEX(lehmad!H$2:H$412,MATCH(klypsid!$B4760,lehmad!$A$2:$A$412,0))</f>
        <v>124</v>
      </c>
      <c r="T4760">
        <f>INDEX(lehmad!K$2:K$412,MATCH(klypsid!$B4760,lehmad!$A$2:$A$412,0))</f>
        <v>108</v>
      </c>
      <c r="U4760" s="4">
        <f t="shared" si="148"/>
        <v>9</v>
      </c>
      <c r="V4760">
        <f t="shared" si="149"/>
        <v>32</v>
      </c>
    </row>
    <row r="4761" spans="1:22" x14ac:dyDescent="0.25">
      <c r="A4761">
        <v>3987</v>
      </c>
      <c r="B4761" t="str">
        <f>"E"&amp;A4761</f>
        <v>E3987</v>
      </c>
      <c r="C4761" t="s">
        <v>125</v>
      </c>
      <c r="D4761">
        <v>2</v>
      </c>
      <c r="E4761">
        <f>IF(D4761&lt;4,D4761,4)</f>
        <v>2</v>
      </c>
      <c r="F4761" s="1">
        <v>40062</v>
      </c>
      <c r="G4761" s="1">
        <v>40371</v>
      </c>
      <c r="H4761" s="3">
        <f>G4761-F4761</f>
        <v>309</v>
      </c>
      <c r="I4761" s="3">
        <f>IF(H4761&lt;=60,1,IF(H4761&lt;=150,2,3))</f>
        <v>3</v>
      </c>
      <c r="J4761">
        <v>28.8</v>
      </c>
      <c r="K4761">
        <v>3.27</v>
      </c>
      <c r="L4761">
        <v>3.52</v>
      </c>
      <c r="M4761">
        <v>33</v>
      </c>
      <c r="N4761">
        <f>LOG(M4761/100,2)+3</f>
        <v>1.4005379295837288</v>
      </c>
      <c r="O4761">
        <f>INDEX(lehmad!B$2:B$412,MATCH(klypsid!$B4761,lehmad!$A$2:$A$412,0))</f>
        <v>38856</v>
      </c>
      <c r="P4761">
        <f>INDEX(lehmad!D$2:D$412,MATCH(klypsid!$B4761,lehmad!$A$2:$A$412,0))</f>
        <v>105</v>
      </c>
      <c r="Q4761">
        <f>INDEX(lehmad!E$2:E$412,MATCH(klypsid!$B4761,lehmad!$A$2:$A$412,0))</f>
        <v>0.93799999999999994</v>
      </c>
      <c r="R4761" t="str">
        <f>INDEX(lehmad!F$2:F$412,MATCH(klypsid!$B4761,lehmad!$A$2:$A$412,0))</f>
        <v>DYNASTY-ET</v>
      </c>
      <c r="S4761">
        <f>INDEX(lehmad!H$2:H$412,MATCH(klypsid!$B4761,lehmad!$A$2:$A$412,0))</f>
        <v>124</v>
      </c>
      <c r="T4761">
        <f>INDEX(lehmad!K$2:K$412,MATCH(klypsid!$B4761,lehmad!$A$2:$A$412,0))</f>
        <v>108</v>
      </c>
      <c r="U4761" s="4">
        <f t="shared" si="148"/>
        <v>10</v>
      </c>
      <c r="V4761">
        <f t="shared" si="149"/>
        <v>35</v>
      </c>
    </row>
    <row r="4762" spans="1:22" x14ac:dyDescent="0.25">
      <c r="A4762">
        <v>3987</v>
      </c>
      <c r="B4762" t="str">
        <f>"E"&amp;A4762</f>
        <v>E3987</v>
      </c>
      <c r="C4762" t="s">
        <v>125</v>
      </c>
      <c r="D4762">
        <v>2</v>
      </c>
      <c r="E4762">
        <f>IF(D4762&lt;4,D4762,4)</f>
        <v>2</v>
      </c>
      <c r="F4762" s="1">
        <v>40062</v>
      </c>
      <c r="G4762" s="1">
        <v>40396</v>
      </c>
      <c r="H4762" s="3">
        <f>G4762-F4762</f>
        <v>334</v>
      </c>
      <c r="I4762" s="3">
        <f>IF(H4762&lt;=60,1,IF(H4762&lt;=150,2,3))</f>
        <v>3</v>
      </c>
      <c r="J4762">
        <v>24.5</v>
      </c>
      <c r="K4762">
        <v>4</v>
      </c>
      <c r="L4762">
        <v>3.43</v>
      </c>
      <c r="M4762">
        <v>43</v>
      </c>
      <c r="N4762">
        <f>LOG(M4762/100,2)+3</f>
        <v>1.7824085649273731</v>
      </c>
      <c r="O4762">
        <f>INDEX(lehmad!B$2:B$412,MATCH(klypsid!$B4762,lehmad!$A$2:$A$412,0))</f>
        <v>38856</v>
      </c>
      <c r="P4762">
        <f>INDEX(lehmad!D$2:D$412,MATCH(klypsid!$B4762,lehmad!$A$2:$A$412,0))</f>
        <v>105</v>
      </c>
      <c r="Q4762">
        <f>INDEX(lehmad!E$2:E$412,MATCH(klypsid!$B4762,lehmad!$A$2:$A$412,0))</f>
        <v>0.93799999999999994</v>
      </c>
      <c r="R4762" t="str">
        <f>INDEX(lehmad!F$2:F$412,MATCH(klypsid!$B4762,lehmad!$A$2:$A$412,0))</f>
        <v>DYNASTY-ET</v>
      </c>
      <c r="S4762">
        <f>INDEX(lehmad!H$2:H$412,MATCH(klypsid!$B4762,lehmad!$A$2:$A$412,0))</f>
        <v>124</v>
      </c>
      <c r="T4762">
        <f>INDEX(lehmad!K$2:K$412,MATCH(klypsid!$B4762,lehmad!$A$2:$A$412,0))</f>
        <v>108</v>
      </c>
      <c r="U4762" s="4">
        <f t="shared" si="148"/>
        <v>11</v>
      </c>
      <c r="V4762">
        <f t="shared" si="149"/>
        <v>25</v>
      </c>
    </row>
    <row r="4763" spans="1:22" x14ac:dyDescent="0.25">
      <c r="A4763">
        <v>3987</v>
      </c>
      <c r="B4763" t="str">
        <f>"E"&amp;A4763</f>
        <v>E3987</v>
      </c>
      <c r="C4763" t="s">
        <v>125</v>
      </c>
      <c r="D4763">
        <v>2</v>
      </c>
      <c r="E4763">
        <f>IF(D4763&lt;4,D4763,4)</f>
        <v>2</v>
      </c>
      <c r="F4763" s="1">
        <v>40062</v>
      </c>
      <c r="G4763" s="1">
        <v>40434</v>
      </c>
      <c r="H4763" s="3">
        <f>G4763-F4763</f>
        <v>372</v>
      </c>
      <c r="I4763" s="3">
        <f>IF(H4763&lt;=60,1,IF(H4763&lt;=150,2,3))</f>
        <v>3</v>
      </c>
      <c r="J4763">
        <v>23.1</v>
      </c>
      <c r="K4763">
        <v>4.37</v>
      </c>
      <c r="L4763">
        <v>3.65</v>
      </c>
      <c r="M4763">
        <v>73</v>
      </c>
      <c r="N4763">
        <f>LOG(M4763/100,2)+3</f>
        <v>2.5459683691052923</v>
      </c>
      <c r="O4763">
        <f>INDEX(lehmad!B$2:B$412,MATCH(klypsid!$B4763,lehmad!$A$2:$A$412,0))</f>
        <v>38856</v>
      </c>
      <c r="P4763">
        <f>INDEX(lehmad!D$2:D$412,MATCH(klypsid!$B4763,lehmad!$A$2:$A$412,0))</f>
        <v>105</v>
      </c>
      <c r="Q4763">
        <f>INDEX(lehmad!E$2:E$412,MATCH(klypsid!$B4763,lehmad!$A$2:$A$412,0))</f>
        <v>0.93799999999999994</v>
      </c>
      <c r="R4763" t="str">
        <f>INDEX(lehmad!F$2:F$412,MATCH(klypsid!$B4763,lehmad!$A$2:$A$412,0))</f>
        <v>DYNASTY-ET</v>
      </c>
      <c r="S4763">
        <f>INDEX(lehmad!H$2:H$412,MATCH(klypsid!$B4763,lehmad!$A$2:$A$412,0))</f>
        <v>124</v>
      </c>
      <c r="T4763">
        <f>INDEX(lehmad!K$2:K$412,MATCH(klypsid!$B4763,lehmad!$A$2:$A$412,0))</f>
        <v>108</v>
      </c>
      <c r="U4763" s="4">
        <f t="shared" si="148"/>
        <v>12</v>
      </c>
      <c r="V4763">
        <f t="shared" si="149"/>
        <v>38</v>
      </c>
    </row>
    <row r="4764" spans="1:22" x14ac:dyDescent="0.25">
      <c r="A4764">
        <v>3987</v>
      </c>
      <c r="B4764" t="str">
        <f>"E"&amp;A4764</f>
        <v>E3987</v>
      </c>
      <c r="C4764" t="s">
        <v>125</v>
      </c>
      <c r="D4764">
        <v>2</v>
      </c>
      <c r="E4764">
        <f>IF(D4764&lt;4,D4764,4)</f>
        <v>2</v>
      </c>
      <c r="F4764" s="1">
        <v>40062</v>
      </c>
      <c r="G4764" s="1">
        <v>40462</v>
      </c>
      <c r="H4764" s="3">
        <f>G4764-F4764</f>
        <v>400</v>
      </c>
      <c r="I4764" s="3">
        <f>IF(H4764&lt;=60,1,IF(H4764&lt;=150,2,3))</f>
        <v>3</v>
      </c>
      <c r="J4764">
        <v>19.100000000000001</v>
      </c>
      <c r="K4764">
        <v>4.96</v>
      </c>
      <c r="L4764">
        <v>4.0199999999999996</v>
      </c>
      <c r="M4764">
        <v>164</v>
      </c>
      <c r="N4764">
        <f>LOG(M4764/100,2)+3</f>
        <v>3.713695814843359</v>
      </c>
      <c r="O4764">
        <f>INDEX(lehmad!B$2:B$412,MATCH(klypsid!$B4764,lehmad!$A$2:$A$412,0))</f>
        <v>38856</v>
      </c>
      <c r="P4764">
        <f>INDEX(lehmad!D$2:D$412,MATCH(klypsid!$B4764,lehmad!$A$2:$A$412,0))</f>
        <v>105</v>
      </c>
      <c r="Q4764">
        <f>INDEX(lehmad!E$2:E$412,MATCH(klypsid!$B4764,lehmad!$A$2:$A$412,0))</f>
        <v>0.93799999999999994</v>
      </c>
      <c r="R4764" t="str">
        <f>INDEX(lehmad!F$2:F$412,MATCH(klypsid!$B4764,lehmad!$A$2:$A$412,0))</f>
        <v>DYNASTY-ET</v>
      </c>
      <c r="S4764">
        <f>INDEX(lehmad!H$2:H$412,MATCH(klypsid!$B4764,lehmad!$A$2:$A$412,0))</f>
        <v>124</v>
      </c>
      <c r="T4764">
        <f>INDEX(lehmad!K$2:K$412,MATCH(klypsid!$B4764,lehmad!$A$2:$A$412,0))</f>
        <v>108</v>
      </c>
      <c r="U4764" s="4">
        <f t="shared" si="148"/>
        <v>13</v>
      </c>
      <c r="V4764">
        <f t="shared" si="149"/>
        <v>28</v>
      </c>
    </row>
    <row r="4765" spans="1:22" x14ac:dyDescent="0.25">
      <c r="A4765">
        <v>3987</v>
      </c>
      <c r="B4765" t="str">
        <f>"E"&amp;A4765</f>
        <v>E3987</v>
      </c>
      <c r="C4765" t="s">
        <v>125</v>
      </c>
      <c r="D4765">
        <v>2</v>
      </c>
      <c r="E4765">
        <f>IF(D4765&lt;4,D4765,4)</f>
        <v>2</v>
      </c>
      <c r="F4765" s="1">
        <v>40062</v>
      </c>
      <c r="G4765" s="1">
        <v>40493</v>
      </c>
      <c r="H4765" s="3">
        <f>G4765-F4765</f>
        <v>431</v>
      </c>
      <c r="I4765" s="3">
        <f>IF(H4765&lt;=60,1,IF(H4765&lt;=150,2,3))</f>
        <v>3</v>
      </c>
      <c r="J4765">
        <v>16</v>
      </c>
      <c r="K4765">
        <v>4.2699999999999996</v>
      </c>
      <c r="L4765">
        <v>3.73</v>
      </c>
      <c r="M4765">
        <v>161</v>
      </c>
      <c r="N4765">
        <f>LOG(M4765/100,2)+3</f>
        <v>3.6870606883398924</v>
      </c>
      <c r="O4765">
        <f>INDEX(lehmad!B$2:B$412,MATCH(klypsid!$B4765,lehmad!$A$2:$A$412,0))</f>
        <v>38856</v>
      </c>
      <c r="P4765">
        <f>INDEX(lehmad!D$2:D$412,MATCH(klypsid!$B4765,lehmad!$A$2:$A$412,0))</f>
        <v>105</v>
      </c>
      <c r="Q4765">
        <f>INDEX(lehmad!E$2:E$412,MATCH(klypsid!$B4765,lehmad!$A$2:$A$412,0))</f>
        <v>0.93799999999999994</v>
      </c>
      <c r="R4765" t="str">
        <f>INDEX(lehmad!F$2:F$412,MATCH(klypsid!$B4765,lehmad!$A$2:$A$412,0))</f>
        <v>DYNASTY-ET</v>
      </c>
      <c r="S4765">
        <f>INDEX(lehmad!H$2:H$412,MATCH(klypsid!$B4765,lehmad!$A$2:$A$412,0))</f>
        <v>124</v>
      </c>
      <c r="T4765">
        <f>INDEX(lehmad!K$2:K$412,MATCH(klypsid!$B4765,lehmad!$A$2:$A$412,0))</f>
        <v>108</v>
      </c>
      <c r="U4765" s="4">
        <f t="shared" si="148"/>
        <v>14</v>
      </c>
      <c r="V4765">
        <f t="shared" si="149"/>
        <v>31</v>
      </c>
    </row>
    <row r="4766" spans="1:22" x14ac:dyDescent="0.25">
      <c r="A4766">
        <v>3987</v>
      </c>
      <c r="B4766" t="str">
        <f>"E"&amp;A4766</f>
        <v>E3987</v>
      </c>
      <c r="C4766" t="s">
        <v>125</v>
      </c>
      <c r="D4766">
        <v>2</v>
      </c>
      <c r="E4766">
        <f>IF(D4766&lt;4,D4766,4)</f>
        <v>2</v>
      </c>
      <c r="F4766" s="1">
        <v>40062</v>
      </c>
      <c r="G4766" s="1">
        <v>40521</v>
      </c>
      <c r="H4766" s="3">
        <f>G4766-F4766</f>
        <v>459</v>
      </c>
      <c r="I4766" s="3">
        <f>IF(H4766&lt;=60,1,IF(H4766&lt;=150,2,3))</f>
        <v>3</v>
      </c>
      <c r="J4766">
        <v>17.8</v>
      </c>
      <c r="K4766">
        <v>4.97</v>
      </c>
      <c r="L4766">
        <v>3.75</v>
      </c>
      <c r="M4766">
        <v>111</v>
      </c>
      <c r="N4766">
        <f>LOG(M4766/100,2)+3</f>
        <v>3.1505596765753814</v>
      </c>
      <c r="O4766">
        <f>INDEX(lehmad!B$2:B$412,MATCH(klypsid!$B4766,lehmad!$A$2:$A$412,0))</f>
        <v>38856</v>
      </c>
      <c r="P4766">
        <f>INDEX(lehmad!D$2:D$412,MATCH(klypsid!$B4766,lehmad!$A$2:$A$412,0))</f>
        <v>105</v>
      </c>
      <c r="Q4766">
        <f>INDEX(lehmad!E$2:E$412,MATCH(klypsid!$B4766,lehmad!$A$2:$A$412,0))</f>
        <v>0.93799999999999994</v>
      </c>
      <c r="R4766" t="str">
        <f>INDEX(lehmad!F$2:F$412,MATCH(klypsid!$B4766,lehmad!$A$2:$A$412,0))</f>
        <v>DYNASTY-ET</v>
      </c>
      <c r="S4766">
        <f>INDEX(lehmad!H$2:H$412,MATCH(klypsid!$B4766,lehmad!$A$2:$A$412,0))</f>
        <v>124</v>
      </c>
      <c r="T4766">
        <f>INDEX(lehmad!K$2:K$412,MATCH(klypsid!$B4766,lehmad!$A$2:$A$412,0))</f>
        <v>108</v>
      </c>
      <c r="U4766" s="4">
        <f t="shared" si="148"/>
        <v>15</v>
      </c>
      <c r="V4766">
        <f t="shared" si="149"/>
        <v>28</v>
      </c>
    </row>
    <row r="4767" spans="1:22" x14ac:dyDescent="0.25">
      <c r="A4767">
        <v>3991</v>
      </c>
      <c r="B4767" t="str">
        <f>"E"&amp;A4767</f>
        <v>E3991</v>
      </c>
      <c r="C4767" t="s">
        <v>126</v>
      </c>
      <c r="D4767">
        <v>1</v>
      </c>
      <c r="E4767">
        <f>IF(D4767&lt;4,D4767,4)</f>
        <v>1</v>
      </c>
      <c r="F4767" s="1">
        <v>39772</v>
      </c>
      <c r="G4767" s="1">
        <v>39783</v>
      </c>
      <c r="H4767" s="3">
        <f>G4767-F4767</f>
        <v>11</v>
      </c>
      <c r="I4767" s="3">
        <f>IF(H4767&lt;=60,1,IF(H4767&lt;=150,2,3))</f>
        <v>1</v>
      </c>
      <c r="J4767">
        <v>22.9</v>
      </c>
      <c r="K4767">
        <v>5.96</v>
      </c>
      <c r="L4767">
        <v>2.87</v>
      </c>
      <c r="M4767">
        <v>487</v>
      </c>
      <c r="N4767">
        <f>LOG(M4767/100,2)+3</f>
        <v>5.2839217723076182</v>
      </c>
      <c r="O4767">
        <f>INDEX(lehmad!B$2:B$412,MATCH(klypsid!$B4767,lehmad!$A$2:$A$412,0))</f>
        <v>38857</v>
      </c>
      <c r="P4767">
        <f>INDEX(lehmad!D$2:D$412,MATCH(klypsid!$B4767,lehmad!$A$2:$A$412,0))</f>
        <v>91</v>
      </c>
      <c r="Q4767">
        <f>INDEX(lehmad!E$2:E$412,MATCH(klypsid!$B4767,lehmad!$A$2:$A$412,0))</f>
        <v>1</v>
      </c>
      <c r="R4767" t="str">
        <f>INDEX(lehmad!F$2:F$412,MATCH(klypsid!$B4767,lehmad!$A$2:$A$412,0))</f>
        <v>DYNASTY-ET</v>
      </c>
      <c r="S4767">
        <f>INDEX(lehmad!H$2:H$412,MATCH(klypsid!$B4767,lehmad!$A$2:$A$412,0))</f>
        <v>124</v>
      </c>
      <c r="T4767">
        <f>INDEX(lehmad!K$2:K$412,MATCH(klypsid!$B4767,lehmad!$A$2:$A$412,0))</f>
        <v>108</v>
      </c>
      <c r="U4767" s="4">
        <f t="shared" si="148"/>
        <v>1</v>
      </c>
      <c r="V4767">
        <f t="shared" si="149"/>
        <v>11</v>
      </c>
    </row>
    <row r="4768" spans="1:22" x14ac:dyDescent="0.25">
      <c r="A4768">
        <v>3991</v>
      </c>
      <c r="B4768" t="str">
        <f>"E"&amp;A4768</f>
        <v>E3991</v>
      </c>
      <c r="C4768" t="s">
        <v>126</v>
      </c>
      <c r="D4768">
        <v>1</v>
      </c>
      <c r="E4768">
        <f>IF(D4768&lt;4,D4768,4)</f>
        <v>1</v>
      </c>
      <c r="F4768" s="1">
        <v>39772</v>
      </c>
      <c r="G4768" s="1">
        <v>39817</v>
      </c>
      <c r="H4768" s="3">
        <f>G4768-F4768</f>
        <v>45</v>
      </c>
      <c r="I4768" s="3">
        <f>IF(H4768&lt;=60,1,IF(H4768&lt;=150,2,3))</f>
        <v>1</v>
      </c>
      <c r="J4768">
        <v>38.9</v>
      </c>
      <c r="K4768">
        <v>3.9</v>
      </c>
      <c r="L4768">
        <v>3</v>
      </c>
      <c r="M4768">
        <v>358</v>
      </c>
      <c r="N4768">
        <f>LOG(M4768/100,2)+3</f>
        <v>4.839959587489532</v>
      </c>
      <c r="O4768">
        <f>INDEX(lehmad!B$2:B$412,MATCH(klypsid!$B4768,lehmad!$A$2:$A$412,0))</f>
        <v>38857</v>
      </c>
      <c r="P4768">
        <f>INDEX(lehmad!D$2:D$412,MATCH(klypsid!$B4768,lehmad!$A$2:$A$412,0))</f>
        <v>91</v>
      </c>
      <c r="Q4768">
        <f>INDEX(lehmad!E$2:E$412,MATCH(klypsid!$B4768,lehmad!$A$2:$A$412,0))</f>
        <v>1</v>
      </c>
      <c r="R4768" t="str">
        <f>INDEX(lehmad!F$2:F$412,MATCH(klypsid!$B4768,lehmad!$A$2:$A$412,0))</f>
        <v>DYNASTY-ET</v>
      </c>
      <c r="S4768">
        <f>INDEX(lehmad!H$2:H$412,MATCH(klypsid!$B4768,lehmad!$A$2:$A$412,0))</f>
        <v>124</v>
      </c>
      <c r="T4768">
        <f>INDEX(lehmad!K$2:K$412,MATCH(klypsid!$B4768,lehmad!$A$2:$A$412,0))</f>
        <v>108</v>
      </c>
      <c r="U4768" s="4">
        <f t="shared" si="148"/>
        <v>2</v>
      </c>
      <c r="V4768">
        <f t="shared" si="149"/>
        <v>34</v>
      </c>
    </row>
    <row r="4769" spans="1:22" x14ac:dyDescent="0.25">
      <c r="A4769">
        <v>3991</v>
      </c>
      <c r="B4769" t="str">
        <f>"E"&amp;A4769</f>
        <v>E3991</v>
      </c>
      <c r="C4769" t="s">
        <v>126</v>
      </c>
      <c r="D4769">
        <v>1</v>
      </c>
      <c r="E4769">
        <f>IF(D4769&lt;4,D4769,4)</f>
        <v>1</v>
      </c>
      <c r="F4769" s="1">
        <v>39772</v>
      </c>
      <c r="G4769" s="1">
        <v>39845</v>
      </c>
      <c r="H4769" s="3">
        <f>G4769-F4769</f>
        <v>73</v>
      </c>
      <c r="I4769" s="3">
        <f>IF(H4769&lt;=60,1,IF(H4769&lt;=150,2,3))</f>
        <v>2</v>
      </c>
      <c r="J4769">
        <v>36.200000000000003</v>
      </c>
      <c r="K4769">
        <v>4.62</v>
      </c>
      <c r="L4769">
        <v>3.14</v>
      </c>
      <c r="M4769">
        <v>829</v>
      </c>
      <c r="N4769">
        <f>LOG(M4769/100,2)+3</f>
        <v>6.0513721017210251</v>
      </c>
      <c r="O4769">
        <f>INDEX(lehmad!B$2:B$412,MATCH(klypsid!$B4769,lehmad!$A$2:$A$412,0))</f>
        <v>38857</v>
      </c>
      <c r="P4769">
        <f>INDEX(lehmad!D$2:D$412,MATCH(klypsid!$B4769,lehmad!$A$2:$A$412,0))</f>
        <v>91</v>
      </c>
      <c r="Q4769">
        <f>INDEX(lehmad!E$2:E$412,MATCH(klypsid!$B4769,lehmad!$A$2:$A$412,0))</f>
        <v>1</v>
      </c>
      <c r="R4769" t="str">
        <f>INDEX(lehmad!F$2:F$412,MATCH(klypsid!$B4769,lehmad!$A$2:$A$412,0))</f>
        <v>DYNASTY-ET</v>
      </c>
      <c r="S4769">
        <f>INDEX(lehmad!H$2:H$412,MATCH(klypsid!$B4769,lehmad!$A$2:$A$412,0))</f>
        <v>124</v>
      </c>
      <c r="T4769">
        <f>INDEX(lehmad!K$2:K$412,MATCH(klypsid!$B4769,lehmad!$A$2:$A$412,0))</f>
        <v>108</v>
      </c>
      <c r="U4769" s="4">
        <f t="shared" si="148"/>
        <v>3</v>
      </c>
      <c r="V4769">
        <f t="shared" si="149"/>
        <v>28</v>
      </c>
    </row>
    <row r="4770" spans="1:22" x14ac:dyDescent="0.25">
      <c r="A4770">
        <v>3991</v>
      </c>
      <c r="B4770" t="str">
        <f>"E"&amp;A4770</f>
        <v>E3991</v>
      </c>
      <c r="C4770" t="s">
        <v>126</v>
      </c>
      <c r="D4770">
        <v>1</v>
      </c>
      <c r="E4770">
        <f>IF(D4770&lt;4,D4770,4)</f>
        <v>1</v>
      </c>
      <c r="F4770" s="1">
        <v>39772</v>
      </c>
      <c r="G4770" s="1">
        <v>39875</v>
      </c>
      <c r="H4770" s="3">
        <f>G4770-F4770</f>
        <v>103</v>
      </c>
      <c r="I4770" s="3">
        <f>IF(H4770&lt;=60,1,IF(H4770&lt;=150,2,3))</f>
        <v>2</v>
      </c>
      <c r="J4770">
        <v>35.799999999999997</v>
      </c>
      <c r="K4770">
        <v>3.97</v>
      </c>
      <c r="L4770">
        <v>3.21</v>
      </c>
      <c r="M4770">
        <v>133</v>
      </c>
      <c r="N4770">
        <f>LOG(M4770/100,2)+3</f>
        <v>3.411426245726465</v>
      </c>
      <c r="O4770">
        <f>INDEX(lehmad!B$2:B$412,MATCH(klypsid!$B4770,lehmad!$A$2:$A$412,0))</f>
        <v>38857</v>
      </c>
      <c r="P4770">
        <f>INDEX(lehmad!D$2:D$412,MATCH(klypsid!$B4770,lehmad!$A$2:$A$412,0))</f>
        <v>91</v>
      </c>
      <c r="Q4770">
        <f>INDEX(lehmad!E$2:E$412,MATCH(klypsid!$B4770,lehmad!$A$2:$A$412,0))</f>
        <v>1</v>
      </c>
      <c r="R4770" t="str">
        <f>INDEX(lehmad!F$2:F$412,MATCH(klypsid!$B4770,lehmad!$A$2:$A$412,0))</f>
        <v>DYNASTY-ET</v>
      </c>
      <c r="S4770">
        <f>INDEX(lehmad!H$2:H$412,MATCH(klypsid!$B4770,lehmad!$A$2:$A$412,0))</f>
        <v>124</v>
      </c>
      <c r="T4770">
        <f>INDEX(lehmad!K$2:K$412,MATCH(klypsid!$B4770,lehmad!$A$2:$A$412,0))</f>
        <v>108</v>
      </c>
      <c r="U4770" s="4">
        <f t="shared" si="148"/>
        <v>4</v>
      </c>
      <c r="V4770">
        <f t="shared" si="149"/>
        <v>30</v>
      </c>
    </row>
    <row r="4771" spans="1:22" x14ac:dyDescent="0.25">
      <c r="A4771">
        <v>3991</v>
      </c>
      <c r="B4771" t="str">
        <f>"E"&amp;A4771</f>
        <v>E3991</v>
      </c>
      <c r="C4771" t="s">
        <v>126</v>
      </c>
      <c r="D4771">
        <v>1</v>
      </c>
      <c r="E4771">
        <f>IF(D4771&lt;4,D4771,4)</f>
        <v>1</v>
      </c>
      <c r="F4771" s="1">
        <v>39772</v>
      </c>
      <c r="G4771" s="1">
        <v>39908</v>
      </c>
      <c r="H4771" s="3">
        <f>G4771-F4771</f>
        <v>136</v>
      </c>
      <c r="I4771" s="3">
        <f>IF(H4771&lt;=60,1,IF(H4771&lt;=150,2,3))</f>
        <v>2</v>
      </c>
      <c r="J4771">
        <v>31.2</v>
      </c>
      <c r="K4771">
        <v>3.98</v>
      </c>
      <c r="L4771">
        <v>3.36</v>
      </c>
      <c r="M4771">
        <v>473</v>
      </c>
      <c r="N4771">
        <f>LOG(M4771/100,2)+3</f>
        <v>5.2418401835646709</v>
      </c>
      <c r="O4771">
        <f>INDEX(lehmad!B$2:B$412,MATCH(klypsid!$B4771,lehmad!$A$2:$A$412,0))</f>
        <v>38857</v>
      </c>
      <c r="P4771">
        <f>INDEX(lehmad!D$2:D$412,MATCH(klypsid!$B4771,lehmad!$A$2:$A$412,0))</f>
        <v>91</v>
      </c>
      <c r="Q4771">
        <f>INDEX(lehmad!E$2:E$412,MATCH(klypsid!$B4771,lehmad!$A$2:$A$412,0))</f>
        <v>1</v>
      </c>
      <c r="R4771" t="str">
        <f>INDEX(lehmad!F$2:F$412,MATCH(klypsid!$B4771,lehmad!$A$2:$A$412,0))</f>
        <v>DYNASTY-ET</v>
      </c>
      <c r="S4771">
        <f>INDEX(lehmad!H$2:H$412,MATCH(klypsid!$B4771,lehmad!$A$2:$A$412,0))</f>
        <v>124</v>
      </c>
      <c r="T4771">
        <f>INDEX(lehmad!K$2:K$412,MATCH(klypsid!$B4771,lehmad!$A$2:$A$412,0))</f>
        <v>108</v>
      </c>
      <c r="U4771" s="4">
        <f t="shared" si="148"/>
        <v>5</v>
      </c>
      <c r="V4771">
        <f t="shared" si="149"/>
        <v>33</v>
      </c>
    </row>
    <row r="4772" spans="1:22" x14ac:dyDescent="0.25">
      <c r="A4772">
        <v>3991</v>
      </c>
      <c r="B4772" t="str">
        <f>"E"&amp;A4772</f>
        <v>E3991</v>
      </c>
      <c r="C4772" t="s">
        <v>126</v>
      </c>
      <c r="D4772">
        <v>1</v>
      </c>
      <c r="E4772">
        <f>IF(D4772&lt;4,D4772,4)</f>
        <v>1</v>
      </c>
      <c r="F4772" s="1">
        <v>39772</v>
      </c>
      <c r="G4772" s="1">
        <v>39944</v>
      </c>
      <c r="H4772" s="3">
        <f>G4772-F4772</f>
        <v>172</v>
      </c>
      <c r="I4772" s="3">
        <f>IF(H4772&lt;=60,1,IF(H4772&lt;=150,2,3))</f>
        <v>3</v>
      </c>
      <c r="J4772">
        <v>32.799999999999997</v>
      </c>
      <c r="K4772">
        <v>3.95</v>
      </c>
      <c r="L4772">
        <v>3.46</v>
      </c>
      <c r="M4772">
        <v>293</v>
      </c>
      <c r="N4772">
        <f>LOG(M4772/100,2)+3</f>
        <v>4.5509006646475232</v>
      </c>
      <c r="O4772">
        <f>INDEX(lehmad!B$2:B$412,MATCH(klypsid!$B4772,lehmad!$A$2:$A$412,0))</f>
        <v>38857</v>
      </c>
      <c r="P4772">
        <f>INDEX(lehmad!D$2:D$412,MATCH(klypsid!$B4772,lehmad!$A$2:$A$412,0))</f>
        <v>91</v>
      </c>
      <c r="Q4772">
        <f>INDEX(lehmad!E$2:E$412,MATCH(klypsid!$B4772,lehmad!$A$2:$A$412,0))</f>
        <v>1</v>
      </c>
      <c r="R4772" t="str">
        <f>INDEX(lehmad!F$2:F$412,MATCH(klypsid!$B4772,lehmad!$A$2:$A$412,0))</f>
        <v>DYNASTY-ET</v>
      </c>
      <c r="S4772">
        <f>INDEX(lehmad!H$2:H$412,MATCH(klypsid!$B4772,lehmad!$A$2:$A$412,0))</f>
        <v>124</v>
      </c>
      <c r="T4772">
        <f>INDEX(lehmad!K$2:K$412,MATCH(klypsid!$B4772,lehmad!$A$2:$A$412,0))</f>
        <v>108</v>
      </c>
      <c r="U4772" s="4">
        <f t="shared" si="148"/>
        <v>6</v>
      </c>
      <c r="V4772">
        <f t="shared" si="149"/>
        <v>36</v>
      </c>
    </row>
    <row r="4773" spans="1:22" x14ac:dyDescent="0.25">
      <c r="A4773">
        <v>3991</v>
      </c>
      <c r="B4773" t="str">
        <f>"E"&amp;A4773</f>
        <v>E3991</v>
      </c>
      <c r="C4773" t="s">
        <v>126</v>
      </c>
      <c r="D4773">
        <v>1</v>
      </c>
      <c r="E4773">
        <f>IF(D4773&lt;4,D4773,4)</f>
        <v>1</v>
      </c>
      <c r="F4773" s="1">
        <v>39772</v>
      </c>
      <c r="G4773" s="1">
        <v>39972</v>
      </c>
      <c r="H4773" s="3">
        <f>G4773-F4773</f>
        <v>200</v>
      </c>
      <c r="I4773" s="3">
        <f>IF(H4773&lt;=60,1,IF(H4773&lt;=150,2,3))</f>
        <v>3</v>
      </c>
      <c r="J4773">
        <v>26.7</v>
      </c>
      <c r="K4773">
        <v>4.9800000000000004</v>
      </c>
      <c r="L4773">
        <v>3.47</v>
      </c>
      <c r="M4773">
        <v>2077</v>
      </c>
      <c r="N4773">
        <f>LOG(M4773/100,2)+3</f>
        <v>7.3764293110699235</v>
      </c>
      <c r="O4773">
        <f>INDEX(lehmad!B$2:B$412,MATCH(klypsid!$B4773,lehmad!$A$2:$A$412,0))</f>
        <v>38857</v>
      </c>
      <c r="P4773">
        <f>INDEX(lehmad!D$2:D$412,MATCH(klypsid!$B4773,lehmad!$A$2:$A$412,0))</f>
        <v>91</v>
      </c>
      <c r="Q4773">
        <f>INDEX(lehmad!E$2:E$412,MATCH(klypsid!$B4773,lehmad!$A$2:$A$412,0))</f>
        <v>1</v>
      </c>
      <c r="R4773" t="str">
        <f>INDEX(lehmad!F$2:F$412,MATCH(klypsid!$B4773,lehmad!$A$2:$A$412,0))</f>
        <v>DYNASTY-ET</v>
      </c>
      <c r="S4773">
        <f>INDEX(lehmad!H$2:H$412,MATCH(klypsid!$B4773,lehmad!$A$2:$A$412,0))</f>
        <v>124</v>
      </c>
      <c r="T4773">
        <f>INDEX(lehmad!K$2:K$412,MATCH(klypsid!$B4773,lehmad!$A$2:$A$412,0))</f>
        <v>108</v>
      </c>
      <c r="U4773" s="4">
        <f t="shared" si="148"/>
        <v>7</v>
      </c>
      <c r="V4773">
        <f t="shared" si="149"/>
        <v>28</v>
      </c>
    </row>
    <row r="4774" spans="1:22" x14ac:dyDescent="0.25">
      <c r="A4774">
        <v>3991</v>
      </c>
      <c r="B4774" t="str">
        <f>"E"&amp;A4774</f>
        <v>E3991</v>
      </c>
      <c r="C4774" t="s">
        <v>126</v>
      </c>
      <c r="D4774">
        <v>1</v>
      </c>
      <c r="E4774">
        <f>IF(D4774&lt;4,D4774,4)</f>
        <v>1</v>
      </c>
      <c r="F4774" s="1">
        <v>39772</v>
      </c>
      <c r="G4774" s="1">
        <v>40007</v>
      </c>
      <c r="H4774" s="3">
        <f>G4774-F4774</f>
        <v>235</v>
      </c>
      <c r="I4774" s="3">
        <f>IF(H4774&lt;=60,1,IF(H4774&lt;=150,2,3))</f>
        <v>3</v>
      </c>
      <c r="J4774">
        <v>17.399999999999999</v>
      </c>
      <c r="K4774">
        <v>4.9000000000000004</v>
      </c>
      <c r="L4774">
        <v>3.45</v>
      </c>
      <c r="M4774">
        <v>626</v>
      </c>
      <c r="N4774">
        <f>LOG(M4774/100,2)+3</f>
        <v>5.6461626571578938</v>
      </c>
      <c r="O4774">
        <f>INDEX(lehmad!B$2:B$412,MATCH(klypsid!$B4774,lehmad!$A$2:$A$412,0))</f>
        <v>38857</v>
      </c>
      <c r="P4774">
        <f>INDEX(lehmad!D$2:D$412,MATCH(klypsid!$B4774,lehmad!$A$2:$A$412,0))</f>
        <v>91</v>
      </c>
      <c r="Q4774">
        <f>INDEX(lehmad!E$2:E$412,MATCH(klypsid!$B4774,lehmad!$A$2:$A$412,0))</f>
        <v>1</v>
      </c>
      <c r="R4774" t="str">
        <f>INDEX(lehmad!F$2:F$412,MATCH(klypsid!$B4774,lehmad!$A$2:$A$412,0))</f>
        <v>DYNASTY-ET</v>
      </c>
      <c r="S4774">
        <f>INDEX(lehmad!H$2:H$412,MATCH(klypsid!$B4774,lehmad!$A$2:$A$412,0))</f>
        <v>124</v>
      </c>
      <c r="T4774">
        <f>INDEX(lehmad!K$2:K$412,MATCH(klypsid!$B4774,lehmad!$A$2:$A$412,0))</f>
        <v>108</v>
      </c>
      <c r="U4774" s="4">
        <f t="shared" si="148"/>
        <v>8</v>
      </c>
      <c r="V4774">
        <f t="shared" si="149"/>
        <v>35</v>
      </c>
    </row>
    <row r="4775" spans="1:22" x14ac:dyDescent="0.25">
      <c r="A4775">
        <v>3992</v>
      </c>
      <c r="B4775" t="str">
        <f>"E"&amp;A4775</f>
        <v>E3992</v>
      </c>
      <c r="C4775" t="s">
        <v>127</v>
      </c>
      <c r="D4775">
        <v>1</v>
      </c>
      <c r="E4775">
        <f>IF(D4775&lt;4,D4775,4)</f>
        <v>1</v>
      </c>
      <c r="F4775" s="1">
        <v>39683</v>
      </c>
      <c r="G4775" s="1">
        <v>39693</v>
      </c>
      <c r="H4775" s="3">
        <f>G4775-F4775</f>
        <v>10</v>
      </c>
      <c r="I4775" s="3">
        <f>IF(H4775&lt;=60,1,IF(H4775&lt;=150,2,3))</f>
        <v>1</v>
      </c>
      <c r="J4775">
        <v>31.9</v>
      </c>
      <c r="K4775">
        <v>5.03</v>
      </c>
      <c r="L4775">
        <v>3.34</v>
      </c>
      <c r="M4775">
        <v>88</v>
      </c>
      <c r="N4775">
        <f>LOG(M4775/100,2)+3</f>
        <v>2.8155754288625725</v>
      </c>
      <c r="O4775">
        <f>INDEX(lehmad!B$2:B$412,MATCH(klypsid!$B4775,lehmad!$A$2:$A$412,0))</f>
        <v>38857</v>
      </c>
      <c r="P4775">
        <f>INDEX(lehmad!D$2:D$412,MATCH(klypsid!$B4775,lehmad!$A$2:$A$412,0))</f>
        <v>128</v>
      </c>
      <c r="Q4775">
        <f>INDEX(lehmad!E$2:E$412,MATCH(klypsid!$B4775,lehmad!$A$2:$A$412,0))</f>
        <v>1</v>
      </c>
      <c r="R4775" t="str">
        <f>INDEX(lehmad!F$2:F$412,MATCH(klypsid!$B4775,lehmad!$A$2:$A$412,0))</f>
        <v>LANCELOT-ET</v>
      </c>
      <c r="S4775">
        <f>INDEX(lehmad!H$2:H$412,MATCH(klypsid!$B4775,lehmad!$A$2:$A$412,0))</f>
        <v>126</v>
      </c>
      <c r="T4775">
        <f>INDEX(lehmad!K$2:K$412,MATCH(klypsid!$B4775,lehmad!$A$2:$A$412,0))</f>
        <v>122</v>
      </c>
      <c r="U4775" s="4">
        <f t="shared" si="148"/>
        <v>1</v>
      </c>
      <c r="V4775">
        <f t="shared" si="149"/>
        <v>10</v>
      </c>
    </row>
    <row r="4776" spans="1:22" x14ac:dyDescent="0.25">
      <c r="A4776">
        <v>3992</v>
      </c>
      <c r="B4776" t="str">
        <f>"E"&amp;A4776</f>
        <v>E3992</v>
      </c>
      <c r="C4776" t="s">
        <v>127</v>
      </c>
      <c r="D4776">
        <v>1</v>
      </c>
      <c r="E4776">
        <f>IF(D4776&lt;4,D4776,4)</f>
        <v>1</v>
      </c>
      <c r="F4776" s="1">
        <v>39683</v>
      </c>
      <c r="G4776" s="1">
        <v>39722</v>
      </c>
      <c r="H4776" s="3">
        <f>G4776-F4776</f>
        <v>39</v>
      </c>
      <c r="I4776" s="3">
        <f>IF(H4776&lt;=60,1,IF(H4776&lt;=150,2,3))</f>
        <v>1</v>
      </c>
      <c r="J4776">
        <v>45.4</v>
      </c>
      <c r="K4776">
        <v>3.87</v>
      </c>
      <c r="L4776">
        <v>3.07</v>
      </c>
      <c r="M4776">
        <v>271</v>
      </c>
      <c r="N4776">
        <f>LOG(M4776/100,2)+3</f>
        <v>4.4382928515791473</v>
      </c>
      <c r="O4776">
        <f>INDEX(lehmad!B$2:B$412,MATCH(klypsid!$B4776,lehmad!$A$2:$A$412,0))</f>
        <v>38857</v>
      </c>
      <c r="P4776">
        <f>INDEX(lehmad!D$2:D$412,MATCH(klypsid!$B4776,lehmad!$A$2:$A$412,0))</f>
        <v>128</v>
      </c>
      <c r="Q4776">
        <f>INDEX(lehmad!E$2:E$412,MATCH(klypsid!$B4776,lehmad!$A$2:$A$412,0))</f>
        <v>1</v>
      </c>
      <c r="R4776" t="str">
        <f>INDEX(lehmad!F$2:F$412,MATCH(klypsid!$B4776,lehmad!$A$2:$A$412,0))</f>
        <v>LANCELOT-ET</v>
      </c>
      <c r="S4776">
        <f>INDEX(lehmad!H$2:H$412,MATCH(klypsid!$B4776,lehmad!$A$2:$A$412,0))</f>
        <v>126</v>
      </c>
      <c r="T4776">
        <f>INDEX(lehmad!K$2:K$412,MATCH(klypsid!$B4776,lehmad!$A$2:$A$412,0))</f>
        <v>122</v>
      </c>
      <c r="U4776" s="4">
        <f t="shared" si="148"/>
        <v>2</v>
      </c>
      <c r="V4776">
        <f t="shared" si="149"/>
        <v>29</v>
      </c>
    </row>
    <row r="4777" spans="1:22" x14ac:dyDescent="0.25">
      <c r="A4777">
        <v>3992</v>
      </c>
      <c r="B4777" t="str">
        <f>"E"&amp;A4777</f>
        <v>E3992</v>
      </c>
      <c r="C4777" t="s">
        <v>127</v>
      </c>
      <c r="D4777">
        <v>1</v>
      </c>
      <c r="E4777">
        <f>IF(D4777&lt;4,D4777,4)</f>
        <v>1</v>
      </c>
      <c r="F4777" s="1">
        <v>39683</v>
      </c>
      <c r="G4777" s="1">
        <v>39754</v>
      </c>
      <c r="H4777" s="3">
        <f>G4777-F4777</f>
        <v>71</v>
      </c>
      <c r="I4777" s="3">
        <f>IF(H4777&lt;=60,1,IF(H4777&lt;=150,2,3))</f>
        <v>2</v>
      </c>
      <c r="J4777">
        <v>44</v>
      </c>
      <c r="K4777">
        <v>3.77</v>
      </c>
      <c r="L4777">
        <v>3.36</v>
      </c>
      <c r="M4777">
        <v>97</v>
      </c>
      <c r="N4777">
        <f>LOG(M4777/100,2)+3</f>
        <v>2.956056652412403</v>
      </c>
      <c r="O4777">
        <f>INDEX(lehmad!B$2:B$412,MATCH(klypsid!$B4777,lehmad!$A$2:$A$412,0))</f>
        <v>38857</v>
      </c>
      <c r="P4777">
        <f>INDEX(lehmad!D$2:D$412,MATCH(klypsid!$B4777,lehmad!$A$2:$A$412,0))</f>
        <v>128</v>
      </c>
      <c r="Q4777">
        <f>INDEX(lehmad!E$2:E$412,MATCH(klypsid!$B4777,lehmad!$A$2:$A$412,0))</f>
        <v>1</v>
      </c>
      <c r="R4777" t="str">
        <f>INDEX(lehmad!F$2:F$412,MATCH(klypsid!$B4777,lehmad!$A$2:$A$412,0))</f>
        <v>LANCELOT-ET</v>
      </c>
      <c r="S4777">
        <f>INDEX(lehmad!H$2:H$412,MATCH(klypsid!$B4777,lehmad!$A$2:$A$412,0))</f>
        <v>126</v>
      </c>
      <c r="T4777">
        <f>INDEX(lehmad!K$2:K$412,MATCH(klypsid!$B4777,lehmad!$A$2:$A$412,0))</f>
        <v>122</v>
      </c>
      <c r="U4777" s="4">
        <f t="shared" si="148"/>
        <v>3</v>
      </c>
      <c r="V4777">
        <f t="shared" si="149"/>
        <v>32</v>
      </c>
    </row>
    <row r="4778" spans="1:22" x14ac:dyDescent="0.25">
      <c r="A4778">
        <v>3992</v>
      </c>
      <c r="B4778" t="str">
        <f>"E"&amp;A4778</f>
        <v>E3992</v>
      </c>
      <c r="C4778" t="s">
        <v>127</v>
      </c>
      <c r="D4778">
        <v>1</v>
      </c>
      <c r="E4778">
        <f>IF(D4778&lt;4,D4778,4)</f>
        <v>1</v>
      </c>
      <c r="F4778" s="1">
        <v>39683</v>
      </c>
      <c r="G4778" s="1">
        <v>39783</v>
      </c>
      <c r="H4778" s="3">
        <f>G4778-F4778</f>
        <v>100</v>
      </c>
      <c r="I4778" s="3">
        <f>IF(H4778&lt;=60,1,IF(H4778&lt;=150,2,3))</f>
        <v>2</v>
      </c>
      <c r="J4778">
        <v>46.4</v>
      </c>
      <c r="K4778">
        <v>3.28</v>
      </c>
      <c r="L4778">
        <v>3.4</v>
      </c>
      <c r="M4778">
        <v>701</v>
      </c>
      <c r="N4778">
        <f>LOG(M4778/100,2)+3</f>
        <v>5.8094144442358981</v>
      </c>
      <c r="O4778">
        <f>INDEX(lehmad!B$2:B$412,MATCH(klypsid!$B4778,lehmad!$A$2:$A$412,0))</f>
        <v>38857</v>
      </c>
      <c r="P4778">
        <f>INDEX(lehmad!D$2:D$412,MATCH(klypsid!$B4778,lehmad!$A$2:$A$412,0))</f>
        <v>128</v>
      </c>
      <c r="Q4778">
        <f>INDEX(lehmad!E$2:E$412,MATCH(klypsid!$B4778,lehmad!$A$2:$A$412,0))</f>
        <v>1</v>
      </c>
      <c r="R4778" t="str">
        <f>INDEX(lehmad!F$2:F$412,MATCH(klypsid!$B4778,lehmad!$A$2:$A$412,0))</f>
        <v>LANCELOT-ET</v>
      </c>
      <c r="S4778">
        <f>INDEX(lehmad!H$2:H$412,MATCH(klypsid!$B4778,lehmad!$A$2:$A$412,0))</f>
        <v>126</v>
      </c>
      <c r="T4778">
        <f>INDEX(lehmad!K$2:K$412,MATCH(klypsid!$B4778,lehmad!$A$2:$A$412,0))</f>
        <v>122</v>
      </c>
      <c r="U4778" s="4">
        <f t="shared" si="148"/>
        <v>4</v>
      </c>
      <c r="V4778">
        <f t="shared" si="149"/>
        <v>29</v>
      </c>
    </row>
    <row r="4779" spans="1:22" x14ac:dyDescent="0.25">
      <c r="A4779">
        <v>3992</v>
      </c>
      <c r="B4779" t="str">
        <f>"E"&amp;A4779</f>
        <v>E3992</v>
      </c>
      <c r="C4779" t="s">
        <v>127</v>
      </c>
      <c r="D4779">
        <v>1</v>
      </c>
      <c r="E4779">
        <f>IF(D4779&lt;4,D4779,4)</f>
        <v>1</v>
      </c>
      <c r="F4779" s="1">
        <v>39683</v>
      </c>
      <c r="G4779" s="1">
        <v>39817</v>
      </c>
      <c r="H4779" s="3">
        <f>G4779-F4779</f>
        <v>134</v>
      </c>
      <c r="I4779" s="3">
        <f>IF(H4779&lt;=60,1,IF(H4779&lt;=150,2,3))</f>
        <v>2</v>
      </c>
      <c r="J4779">
        <v>42.8</v>
      </c>
      <c r="K4779">
        <v>3.01</v>
      </c>
      <c r="L4779">
        <v>3.49</v>
      </c>
      <c r="M4779">
        <v>136</v>
      </c>
      <c r="N4779">
        <f>LOG(M4779/100,2)+3</f>
        <v>3.4436066514756147</v>
      </c>
      <c r="O4779">
        <f>INDEX(lehmad!B$2:B$412,MATCH(klypsid!$B4779,lehmad!$A$2:$A$412,0))</f>
        <v>38857</v>
      </c>
      <c r="P4779">
        <f>INDEX(lehmad!D$2:D$412,MATCH(klypsid!$B4779,lehmad!$A$2:$A$412,0))</f>
        <v>128</v>
      </c>
      <c r="Q4779">
        <f>INDEX(lehmad!E$2:E$412,MATCH(klypsid!$B4779,lehmad!$A$2:$A$412,0))</f>
        <v>1</v>
      </c>
      <c r="R4779" t="str">
        <f>INDEX(lehmad!F$2:F$412,MATCH(klypsid!$B4779,lehmad!$A$2:$A$412,0))</f>
        <v>LANCELOT-ET</v>
      </c>
      <c r="S4779">
        <f>INDEX(lehmad!H$2:H$412,MATCH(klypsid!$B4779,lehmad!$A$2:$A$412,0))</f>
        <v>126</v>
      </c>
      <c r="T4779">
        <f>INDEX(lehmad!K$2:K$412,MATCH(klypsid!$B4779,lehmad!$A$2:$A$412,0))</f>
        <v>122</v>
      </c>
      <c r="U4779" s="4">
        <f t="shared" si="148"/>
        <v>5</v>
      </c>
      <c r="V4779">
        <f t="shared" si="149"/>
        <v>34</v>
      </c>
    </row>
    <row r="4780" spans="1:22" x14ac:dyDescent="0.25">
      <c r="A4780">
        <v>3992</v>
      </c>
      <c r="B4780" t="str">
        <f>"E"&amp;A4780</f>
        <v>E3992</v>
      </c>
      <c r="C4780" t="s">
        <v>127</v>
      </c>
      <c r="D4780">
        <v>1</v>
      </c>
      <c r="E4780">
        <f>IF(D4780&lt;4,D4780,4)</f>
        <v>1</v>
      </c>
      <c r="F4780" s="1">
        <v>39683</v>
      </c>
      <c r="G4780" s="1">
        <v>39845</v>
      </c>
      <c r="H4780" s="3">
        <f>G4780-F4780</f>
        <v>162</v>
      </c>
      <c r="I4780" s="3">
        <f>IF(H4780&lt;=60,1,IF(H4780&lt;=150,2,3))</f>
        <v>3</v>
      </c>
      <c r="J4780">
        <v>40.299999999999997</v>
      </c>
      <c r="K4780">
        <v>2.77</v>
      </c>
      <c r="L4780">
        <v>3.55</v>
      </c>
      <c r="M4780">
        <v>885</v>
      </c>
      <c r="N4780">
        <f>LOG(M4780/100,2)+3</f>
        <v>6.145677455195635</v>
      </c>
      <c r="O4780">
        <f>INDEX(lehmad!B$2:B$412,MATCH(klypsid!$B4780,lehmad!$A$2:$A$412,0))</f>
        <v>38857</v>
      </c>
      <c r="P4780">
        <f>INDEX(lehmad!D$2:D$412,MATCH(klypsid!$B4780,lehmad!$A$2:$A$412,0))</f>
        <v>128</v>
      </c>
      <c r="Q4780">
        <f>INDEX(lehmad!E$2:E$412,MATCH(klypsid!$B4780,lehmad!$A$2:$A$412,0))</f>
        <v>1</v>
      </c>
      <c r="R4780" t="str">
        <f>INDEX(lehmad!F$2:F$412,MATCH(klypsid!$B4780,lehmad!$A$2:$A$412,0))</f>
        <v>LANCELOT-ET</v>
      </c>
      <c r="S4780">
        <f>INDEX(lehmad!H$2:H$412,MATCH(klypsid!$B4780,lehmad!$A$2:$A$412,0))</f>
        <v>126</v>
      </c>
      <c r="T4780">
        <f>INDEX(lehmad!K$2:K$412,MATCH(klypsid!$B4780,lehmad!$A$2:$A$412,0))</f>
        <v>122</v>
      </c>
      <c r="U4780" s="4">
        <f t="shared" si="148"/>
        <v>6</v>
      </c>
      <c r="V4780">
        <f t="shared" si="149"/>
        <v>28</v>
      </c>
    </row>
    <row r="4781" spans="1:22" x14ac:dyDescent="0.25">
      <c r="A4781">
        <v>3992</v>
      </c>
      <c r="B4781" t="str">
        <f>"E"&amp;A4781</f>
        <v>E3992</v>
      </c>
      <c r="C4781" t="s">
        <v>127</v>
      </c>
      <c r="D4781">
        <v>1</v>
      </c>
      <c r="E4781">
        <f>IF(D4781&lt;4,D4781,4)</f>
        <v>1</v>
      </c>
      <c r="F4781" s="1">
        <v>39683</v>
      </c>
      <c r="G4781" s="1">
        <v>39875</v>
      </c>
      <c r="H4781" s="3">
        <f>G4781-F4781</f>
        <v>192</v>
      </c>
      <c r="I4781" s="3">
        <f>IF(H4781&lt;=60,1,IF(H4781&lt;=150,2,3))</f>
        <v>3</v>
      </c>
      <c r="J4781">
        <v>34.9</v>
      </c>
      <c r="K4781">
        <v>3.91</v>
      </c>
      <c r="L4781">
        <v>3.29</v>
      </c>
      <c r="M4781">
        <v>121</v>
      </c>
      <c r="N4781">
        <f>LOG(M4781/100,2)+3</f>
        <v>3.2750070474998698</v>
      </c>
      <c r="O4781">
        <f>INDEX(lehmad!B$2:B$412,MATCH(klypsid!$B4781,lehmad!$A$2:$A$412,0))</f>
        <v>38857</v>
      </c>
      <c r="P4781">
        <f>INDEX(lehmad!D$2:D$412,MATCH(klypsid!$B4781,lehmad!$A$2:$A$412,0))</f>
        <v>128</v>
      </c>
      <c r="Q4781">
        <f>INDEX(lehmad!E$2:E$412,MATCH(klypsid!$B4781,lehmad!$A$2:$A$412,0))</f>
        <v>1</v>
      </c>
      <c r="R4781" t="str">
        <f>INDEX(lehmad!F$2:F$412,MATCH(klypsid!$B4781,lehmad!$A$2:$A$412,0))</f>
        <v>LANCELOT-ET</v>
      </c>
      <c r="S4781">
        <f>INDEX(lehmad!H$2:H$412,MATCH(klypsid!$B4781,lehmad!$A$2:$A$412,0))</f>
        <v>126</v>
      </c>
      <c r="T4781">
        <f>INDEX(lehmad!K$2:K$412,MATCH(klypsid!$B4781,lehmad!$A$2:$A$412,0))</f>
        <v>122</v>
      </c>
      <c r="U4781" s="4">
        <f t="shared" si="148"/>
        <v>7</v>
      </c>
      <c r="V4781">
        <f t="shared" si="149"/>
        <v>30</v>
      </c>
    </row>
    <row r="4782" spans="1:22" x14ac:dyDescent="0.25">
      <c r="A4782">
        <v>3992</v>
      </c>
      <c r="B4782" t="str">
        <f>"E"&amp;A4782</f>
        <v>E3992</v>
      </c>
      <c r="C4782" t="s">
        <v>127</v>
      </c>
      <c r="D4782">
        <v>1</v>
      </c>
      <c r="E4782">
        <f>IF(D4782&lt;4,D4782,4)</f>
        <v>1</v>
      </c>
      <c r="F4782" s="1">
        <v>39683</v>
      </c>
      <c r="G4782" s="1">
        <v>39908</v>
      </c>
      <c r="H4782" s="3">
        <f>G4782-F4782</f>
        <v>225</v>
      </c>
      <c r="I4782" s="3">
        <f>IF(H4782&lt;=60,1,IF(H4782&lt;=150,2,3))</f>
        <v>3</v>
      </c>
      <c r="J4782">
        <v>38</v>
      </c>
      <c r="K4782">
        <v>4.76</v>
      </c>
      <c r="L4782">
        <v>3.78</v>
      </c>
      <c r="M4782">
        <v>918</v>
      </c>
      <c r="N4782">
        <f>LOG(M4782/100,2)+3</f>
        <v>6.198494153639083</v>
      </c>
      <c r="O4782">
        <f>INDEX(lehmad!B$2:B$412,MATCH(klypsid!$B4782,lehmad!$A$2:$A$412,0))</f>
        <v>38857</v>
      </c>
      <c r="P4782">
        <f>INDEX(lehmad!D$2:D$412,MATCH(klypsid!$B4782,lehmad!$A$2:$A$412,0))</f>
        <v>128</v>
      </c>
      <c r="Q4782">
        <f>INDEX(lehmad!E$2:E$412,MATCH(klypsid!$B4782,lehmad!$A$2:$A$412,0))</f>
        <v>1</v>
      </c>
      <c r="R4782" t="str">
        <f>INDEX(lehmad!F$2:F$412,MATCH(klypsid!$B4782,lehmad!$A$2:$A$412,0))</f>
        <v>LANCELOT-ET</v>
      </c>
      <c r="S4782">
        <f>INDEX(lehmad!H$2:H$412,MATCH(klypsid!$B4782,lehmad!$A$2:$A$412,0))</f>
        <v>126</v>
      </c>
      <c r="T4782">
        <f>INDEX(lehmad!K$2:K$412,MATCH(klypsid!$B4782,lehmad!$A$2:$A$412,0))</f>
        <v>122</v>
      </c>
      <c r="U4782" s="4">
        <f t="shared" si="148"/>
        <v>8</v>
      </c>
      <c r="V4782">
        <f t="shared" si="149"/>
        <v>33</v>
      </c>
    </row>
    <row r="4783" spans="1:22" x14ac:dyDescent="0.25">
      <c r="A4783">
        <v>3992</v>
      </c>
      <c r="B4783" t="str">
        <f>"E"&amp;A4783</f>
        <v>E3992</v>
      </c>
      <c r="C4783" t="s">
        <v>127</v>
      </c>
      <c r="D4783">
        <v>1</v>
      </c>
      <c r="E4783">
        <f>IF(D4783&lt;4,D4783,4)</f>
        <v>1</v>
      </c>
      <c r="F4783" s="1">
        <v>39683</v>
      </c>
      <c r="G4783" s="1">
        <v>39944</v>
      </c>
      <c r="H4783" s="3">
        <f>G4783-F4783</f>
        <v>261</v>
      </c>
      <c r="I4783" s="3">
        <f>IF(H4783&lt;=60,1,IF(H4783&lt;=150,2,3))</f>
        <v>3</v>
      </c>
      <c r="J4783">
        <v>35.200000000000003</v>
      </c>
      <c r="K4783">
        <v>3.75</v>
      </c>
      <c r="L4783">
        <v>3.44</v>
      </c>
      <c r="M4783">
        <v>322</v>
      </c>
      <c r="N4783">
        <f>LOG(M4783/100,2)+3</f>
        <v>4.6870606883398924</v>
      </c>
      <c r="O4783">
        <f>INDEX(lehmad!B$2:B$412,MATCH(klypsid!$B4783,lehmad!$A$2:$A$412,0))</f>
        <v>38857</v>
      </c>
      <c r="P4783">
        <f>INDEX(lehmad!D$2:D$412,MATCH(klypsid!$B4783,lehmad!$A$2:$A$412,0))</f>
        <v>128</v>
      </c>
      <c r="Q4783">
        <f>INDEX(lehmad!E$2:E$412,MATCH(klypsid!$B4783,lehmad!$A$2:$A$412,0))</f>
        <v>1</v>
      </c>
      <c r="R4783" t="str">
        <f>INDEX(lehmad!F$2:F$412,MATCH(klypsid!$B4783,lehmad!$A$2:$A$412,0))</f>
        <v>LANCELOT-ET</v>
      </c>
      <c r="S4783">
        <f>INDEX(lehmad!H$2:H$412,MATCH(klypsid!$B4783,lehmad!$A$2:$A$412,0))</f>
        <v>126</v>
      </c>
      <c r="T4783">
        <f>INDEX(lehmad!K$2:K$412,MATCH(klypsid!$B4783,lehmad!$A$2:$A$412,0))</f>
        <v>122</v>
      </c>
      <c r="U4783" s="4">
        <f t="shared" si="148"/>
        <v>9</v>
      </c>
      <c r="V4783">
        <f t="shared" si="149"/>
        <v>36</v>
      </c>
    </row>
    <row r="4784" spans="1:22" x14ac:dyDescent="0.25">
      <c r="A4784">
        <v>3992</v>
      </c>
      <c r="B4784" t="str">
        <f>"E"&amp;A4784</f>
        <v>E3992</v>
      </c>
      <c r="C4784" t="s">
        <v>127</v>
      </c>
      <c r="D4784">
        <v>1</v>
      </c>
      <c r="E4784">
        <f>IF(D4784&lt;4,D4784,4)</f>
        <v>1</v>
      </c>
      <c r="F4784" s="1">
        <v>39683</v>
      </c>
      <c r="G4784" s="1">
        <v>39972</v>
      </c>
      <c r="H4784" s="3">
        <f>G4784-F4784</f>
        <v>289</v>
      </c>
      <c r="I4784" s="3">
        <f>IF(H4784&lt;=60,1,IF(H4784&lt;=150,2,3))</f>
        <v>3</v>
      </c>
      <c r="J4784">
        <v>33.799999999999997</v>
      </c>
      <c r="K4784">
        <v>3.01</v>
      </c>
      <c r="L4784">
        <v>3.53</v>
      </c>
      <c r="M4784">
        <v>290</v>
      </c>
      <c r="N4784">
        <f>LOG(M4784/100,2)+3</f>
        <v>4.5360529002402092</v>
      </c>
      <c r="O4784">
        <f>INDEX(lehmad!B$2:B$412,MATCH(klypsid!$B4784,lehmad!$A$2:$A$412,0))</f>
        <v>38857</v>
      </c>
      <c r="P4784">
        <f>INDEX(lehmad!D$2:D$412,MATCH(klypsid!$B4784,lehmad!$A$2:$A$412,0))</f>
        <v>128</v>
      </c>
      <c r="Q4784">
        <f>INDEX(lehmad!E$2:E$412,MATCH(klypsid!$B4784,lehmad!$A$2:$A$412,0))</f>
        <v>1</v>
      </c>
      <c r="R4784" t="str">
        <f>INDEX(lehmad!F$2:F$412,MATCH(klypsid!$B4784,lehmad!$A$2:$A$412,0))</f>
        <v>LANCELOT-ET</v>
      </c>
      <c r="S4784">
        <f>INDEX(lehmad!H$2:H$412,MATCH(klypsid!$B4784,lehmad!$A$2:$A$412,0))</f>
        <v>126</v>
      </c>
      <c r="T4784">
        <f>INDEX(lehmad!K$2:K$412,MATCH(klypsid!$B4784,lehmad!$A$2:$A$412,0))</f>
        <v>122</v>
      </c>
      <c r="U4784" s="4">
        <f t="shared" si="148"/>
        <v>10</v>
      </c>
      <c r="V4784">
        <f t="shared" si="149"/>
        <v>28</v>
      </c>
    </row>
    <row r="4785" spans="1:22" x14ac:dyDescent="0.25">
      <c r="A4785">
        <v>3992</v>
      </c>
      <c r="B4785" t="str">
        <f>"E"&amp;A4785</f>
        <v>E3992</v>
      </c>
      <c r="C4785" t="s">
        <v>127</v>
      </c>
      <c r="D4785">
        <v>1</v>
      </c>
      <c r="E4785">
        <f>IF(D4785&lt;4,D4785,4)</f>
        <v>1</v>
      </c>
      <c r="F4785" s="1">
        <v>39683</v>
      </c>
      <c r="G4785" s="1">
        <v>40007</v>
      </c>
      <c r="H4785" s="3">
        <f>G4785-F4785</f>
        <v>324</v>
      </c>
      <c r="I4785" s="3">
        <f>IF(H4785&lt;=60,1,IF(H4785&lt;=150,2,3))</f>
        <v>3</v>
      </c>
      <c r="J4785">
        <v>27.2</v>
      </c>
      <c r="K4785">
        <v>3.03</v>
      </c>
      <c r="L4785">
        <v>4.18</v>
      </c>
      <c r="M4785">
        <v>4883</v>
      </c>
      <c r="N4785">
        <f>LOG(M4785/100,2)+3</f>
        <v>8.6096958728627389</v>
      </c>
      <c r="O4785">
        <f>INDEX(lehmad!B$2:B$412,MATCH(klypsid!$B4785,lehmad!$A$2:$A$412,0))</f>
        <v>38857</v>
      </c>
      <c r="P4785">
        <f>INDEX(lehmad!D$2:D$412,MATCH(klypsid!$B4785,lehmad!$A$2:$A$412,0))</f>
        <v>128</v>
      </c>
      <c r="Q4785">
        <f>INDEX(lehmad!E$2:E$412,MATCH(klypsid!$B4785,lehmad!$A$2:$A$412,0))</f>
        <v>1</v>
      </c>
      <c r="R4785" t="str">
        <f>INDEX(lehmad!F$2:F$412,MATCH(klypsid!$B4785,lehmad!$A$2:$A$412,0))</f>
        <v>LANCELOT-ET</v>
      </c>
      <c r="S4785">
        <f>INDEX(lehmad!H$2:H$412,MATCH(klypsid!$B4785,lehmad!$A$2:$A$412,0))</f>
        <v>126</v>
      </c>
      <c r="T4785">
        <f>INDEX(lehmad!K$2:K$412,MATCH(klypsid!$B4785,lehmad!$A$2:$A$412,0))</f>
        <v>122</v>
      </c>
      <c r="U4785" s="4">
        <f t="shared" si="148"/>
        <v>11</v>
      </c>
      <c r="V4785">
        <f t="shared" si="149"/>
        <v>35</v>
      </c>
    </row>
    <row r="4786" spans="1:22" x14ac:dyDescent="0.25">
      <c r="A4786">
        <v>3992</v>
      </c>
      <c r="B4786" t="str">
        <f>"E"&amp;A4786</f>
        <v>E3992</v>
      </c>
      <c r="C4786" t="s">
        <v>127</v>
      </c>
      <c r="D4786">
        <v>2</v>
      </c>
      <c r="E4786">
        <f>IF(D4786&lt;4,D4786,4)</f>
        <v>2</v>
      </c>
      <c r="F4786" s="1">
        <v>40086</v>
      </c>
      <c r="G4786" s="1">
        <v>40094</v>
      </c>
      <c r="H4786" s="3">
        <f>G4786-F4786</f>
        <v>8</v>
      </c>
      <c r="I4786" s="3">
        <f>IF(H4786&lt;=60,1,IF(H4786&lt;=150,2,3))</f>
        <v>1</v>
      </c>
      <c r="J4786">
        <v>36.9</v>
      </c>
      <c r="K4786">
        <v>3.84</v>
      </c>
      <c r="L4786">
        <v>3.74</v>
      </c>
      <c r="M4786">
        <v>30</v>
      </c>
      <c r="N4786">
        <f>LOG(M4786/100,2)+3</f>
        <v>1.2630344058337937</v>
      </c>
      <c r="O4786">
        <f>INDEX(lehmad!B$2:B$412,MATCH(klypsid!$B4786,lehmad!$A$2:$A$412,0))</f>
        <v>38857</v>
      </c>
      <c r="P4786">
        <f>INDEX(lehmad!D$2:D$412,MATCH(klypsid!$B4786,lehmad!$A$2:$A$412,0))</f>
        <v>128</v>
      </c>
      <c r="Q4786">
        <f>INDEX(lehmad!E$2:E$412,MATCH(klypsid!$B4786,lehmad!$A$2:$A$412,0))</f>
        <v>1</v>
      </c>
      <c r="R4786" t="str">
        <f>INDEX(lehmad!F$2:F$412,MATCH(klypsid!$B4786,lehmad!$A$2:$A$412,0))</f>
        <v>LANCELOT-ET</v>
      </c>
      <c r="S4786">
        <f>INDEX(lehmad!H$2:H$412,MATCH(klypsid!$B4786,lehmad!$A$2:$A$412,0))</f>
        <v>126</v>
      </c>
      <c r="T4786">
        <f>INDEX(lehmad!K$2:K$412,MATCH(klypsid!$B4786,lehmad!$A$2:$A$412,0))</f>
        <v>122</v>
      </c>
      <c r="U4786" s="4">
        <f t="shared" si="148"/>
        <v>1</v>
      </c>
      <c r="V4786">
        <f t="shared" si="149"/>
        <v>8</v>
      </c>
    </row>
    <row r="4787" spans="1:22" x14ac:dyDescent="0.25">
      <c r="A4787">
        <v>3992</v>
      </c>
      <c r="B4787" t="str">
        <f>"E"&amp;A4787</f>
        <v>E3992</v>
      </c>
      <c r="C4787" t="s">
        <v>127</v>
      </c>
      <c r="D4787">
        <v>2</v>
      </c>
      <c r="E4787">
        <f>IF(D4787&lt;4,D4787,4)</f>
        <v>2</v>
      </c>
      <c r="F4787" s="1">
        <v>40086</v>
      </c>
      <c r="G4787" s="1">
        <v>40125</v>
      </c>
      <c r="H4787" s="3">
        <f>G4787-F4787</f>
        <v>39</v>
      </c>
      <c r="I4787" s="3">
        <f>IF(H4787&lt;=60,1,IF(H4787&lt;=150,2,3))</f>
        <v>1</v>
      </c>
      <c r="J4787">
        <v>58.6</v>
      </c>
      <c r="K4787">
        <v>2.86</v>
      </c>
      <c r="L4787">
        <v>3.1</v>
      </c>
      <c r="M4787">
        <v>16</v>
      </c>
      <c r="N4787">
        <f>LOG(M4787/100,2)+3</f>
        <v>0.35614381022527519</v>
      </c>
      <c r="O4787">
        <f>INDEX(lehmad!B$2:B$412,MATCH(klypsid!$B4787,lehmad!$A$2:$A$412,0))</f>
        <v>38857</v>
      </c>
      <c r="P4787">
        <f>INDEX(lehmad!D$2:D$412,MATCH(klypsid!$B4787,lehmad!$A$2:$A$412,0))</f>
        <v>128</v>
      </c>
      <c r="Q4787">
        <f>INDEX(lehmad!E$2:E$412,MATCH(klypsid!$B4787,lehmad!$A$2:$A$412,0))</f>
        <v>1</v>
      </c>
      <c r="R4787" t="str">
        <f>INDEX(lehmad!F$2:F$412,MATCH(klypsid!$B4787,lehmad!$A$2:$A$412,0))</f>
        <v>LANCELOT-ET</v>
      </c>
      <c r="S4787">
        <f>INDEX(lehmad!H$2:H$412,MATCH(klypsid!$B4787,lehmad!$A$2:$A$412,0))</f>
        <v>126</v>
      </c>
      <c r="T4787">
        <f>INDEX(lehmad!K$2:K$412,MATCH(klypsid!$B4787,lehmad!$A$2:$A$412,0))</f>
        <v>122</v>
      </c>
      <c r="U4787" s="4">
        <f t="shared" si="148"/>
        <v>2</v>
      </c>
      <c r="V4787">
        <f t="shared" si="149"/>
        <v>31</v>
      </c>
    </row>
    <row r="4788" spans="1:22" x14ac:dyDescent="0.25">
      <c r="A4788">
        <v>3992</v>
      </c>
      <c r="B4788" t="str">
        <f>"E"&amp;A4788</f>
        <v>E3992</v>
      </c>
      <c r="C4788" t="s">
        <v>127</v>
      </c>
      <c r="D4788">
        <v>2</v>
      </c>
      <c r="E4788">
        <f>IF(D4788&lt;4,D4788,4)</f>
        <v>2</v>
      </c>
      <c r="F4788" s="1">
        <v>40086</v>
      </c>
      <c r="G4788" s="1">
        <v>40153</v>
      </c>
      <c r="H4788" s="3">
        <f>G4788-F4788</f>
        <v>67</v>
      </c>
      <c r="I4788" s="3">
        <f>IF(H4788&lt;=60,1,IF(H4788&lt;=150,2,3))</f>
        <v>2</v>
      </c>
      <c r="J4788">
        <v>57.3</v>
      </c>
      <c r="K4788">
        <v>3.03</v>
      </c>
      <c r="L4788">
        <v>3.1</v>
      </c>
      <c r="M4788">
        <v>21</v>
      </c>
      <c r="N4788">
        <f>LOG(M4788/100,2)+3</f>
        <v>0.74846123300403544</v>
      </c>
      <c r="O4788">
        <f>INDEX(lehmad!B$2:B$412,MATCH(klypsid!$B4788,lehmad!$A$2:$A$412,0))</f>
        <v>38857</v>
      </c>
      <c r="P4788">
        <f>INDEX(lehmad!D$2:D$412,MATCH(klypsid!$B4788,lehmad!$A$2:$A$412,0))</f>
        <v>128</v>
      </c>
      <c r="Q4788">
        <f>INDEX(lehmad!E$2:E$412,MATCH(klypsid!$B4788,lehmad!$A$2:$A$412,0))</f>
        <v>1</v>
      </c>
      <c r="R4788" t="str">
        <f>INDEX(lehmad!F$2:F$412,MATCH(klypsid!$B4788,lehmad!$A$2:$A$412,0))</f>
        <v>LANCELOT-ET</v>
      </c>
      <c r="S4788">
        <f>INDEX(lehmad!H$2:H$412,MATCH(klypsid!$B4788,lehmad!$A$2:$A$412,0))</f>
        <v>126</v>
      </c>
      <c r="T4788">
        <f>INDEX(lehmad!K$2:K$412,MATCH(klypsid!$B4788,lehmad!$A$2:$A$412,0))</f>
        <v>122</v>
      </c>
      <c r="U4788" s="4">
        <f t="shared" si="148"/>
        <v>3</v>
      </c>
      <c r="V4788">
        <f t="shared" si="149"/>
        <v>28</v>
      </c>
    </row>
    <row r="4789" spans="1:22" x14ac:dyDescent="0.25">
      <c r="A4789">
        <v>3992</v>
      </c>
      <c r="B4789" t="str">
        <f>"E"&amp;A4789</f>
        <v>E3992</v>
      </c>
      <c r="C4789" t="s">
        <v>127</v>
      </c>
      <c r="D4789">
        <v>2</v>
      </c>
      <c r="E4789">
        <f>IF(D4789&lt;4,D4789,4)</f>
        <v>2</v>
      </c>
      <c r="F4789" s="1">
        <v>40086</v>
      </c>
      <c r="G4789" s="1">
        <v>40186</v>
      </c>
      <c r="H4789" s="3">
        <f>G4789-F4789</f>
        <v>100</v>
      </c>
      <c r="I4789" s="3">
        <f>IF(H4789&lt;=60,1,IF(H4789&lt;=150,2,3))</f>
        <v>2</v>
      </c>
      <c r="J4789">
        <v>48.2</v>
      </c>
      <c r="K4789">
        <v>3.7</v>
      </c>
      <c r="L4789">
        <v>3.06</v>
      </c>
      <c r="M4789">
        <v>12</v>
      </c>
      <c r="N4789">
        <f>LOG(M4789/100,2)+3</f>
        <v>-5.8893689053568732E-2</v>
      </c>
      <c r="O4789">
        <f>INDEX(lehmad!B$2:B$412,MATCH(klypsid!$B4789,lehmad!$A$2:$A$412,0))</f>
        <v>38857</v>
      </c>
      <c r="P4789">
        <f>INDEX(lehmad!D$2:D$412,MATCH(klypsid!$B4789,lehmad!$A$2:$A$412,0))</f>
        <v>128</v>
      </c>
      <c r="Q4789">
        <f>INDEX(lehmad!E$2:E$412,MATCH(klypsid!$B4789,lehmad!$A$2:$A$412,0))</f>
        <v>1</v>
      </c>
      <c r="R4789" t="str">
        <f>INDEX(lehmad!F$2:F$412,MATCH(klypsid!$B4789,lehmad!$A$2:$A$412,0))</f>
        <v>LANCELOT-ET</v>
      </c>
      <c r="S4789">
        <f>INDEX(lehmad!H$2:H$412,MATCH(klypsid!$B4789,lehmad!$A$2:$A$412,0))</f>
        <v>126</v>
      </c>
      <c r="T4789">
        <f>INDEX(lehmad!K$2:K$412,MATCH(klypsid!$B4789,lehmad!$A$2:$A$412,0))</f>
        <v>122</v>
      </c>
      <c r="U4789" s="4">
        <f t="shared" si="148"/>
        <v>4</v>
      </c>
      <c r="V4789">
        <f t="shared" si="149"/>
        <v>33</v>
      </c>
    </row>
    <row r="4790" spans="1:22" x14ac:dyDescent="0.25">
      <c r="A4790">
        <v>3992</v>
      </c>
      <c r="B4790" t="str">
        <f>"E"&amp;A4790</f>
        <v>E3992</v>
      </c>
      <c r="C4790" t="s">
        <v>127</v>
      </c>
      <c r="D4790">
        <v>2</v>
      </c>
      <c r="E4790">
        <f>IF(D4790&lt;4,D4790,4)</f>
        <v>2</v>
      </c>
      <c r="F4790" s="1">
        <v>40086</v>
      </c>
      <c r="G4790" s="1">
        <v>40214</v>
      </c>
      <c r="H4790" s="3">
        <f>G4790-F4790</f>
        <v>128</v>
      </c>
      <c r="I4790" s="3">
        <f>IF(H4790&lt;=60,1,IF(H4790&lt;=150,2,3))</f>
        <v>2</v>
      </c>
      <c r="J4790">
        <v>49.2</v>
      </c>
      <c r="K4790">
        <v>2.87</v>
      </c>
      <c r="L4790">
        <v>3.03</v>
      </c>
      <c r="M4790">
        <v>14</v>
      </c>
      <c r="N4790">
        <f>LOG(M4790/100,2)+3</f>
        <v>0.16349873228287937</v>
      </c>
      <c r="O4790">
        <f>INDEX(lehmad!B$2:B$412,MATCH(klypsid!$B4790,lehmad!$A$2:$A$412,0))</f>
        <v>38857</v>
      </c>
      <c r="P4790">
        <f>INDEX(lehmad!D$2:D$412,MATCH(klypsid!$B4790,lehmad!$A$2:$A$412,0))</f>
        <v>128</v>
      </c>
      <c r="Q4790">
        <f>INDEX(lehmad!E$2:E$412,MATCH(klypsid!$B4790,lehmad!$A$2:$A$412,0))</f>
        <v>1</v>
      </c>
      <c r="R4790" t="str">
        <f>INDEX(lehmad!F$2:F$412,MATCH(klypsid!$B4790,lehmad!$A$2:$A$412,0))</f>
        <v>LANCELOT-ET</v>
      </c>
      <c r="S4790">
        <f>INDEX(lehmad!H$2:H$412,MATCH(klypsid!$B4790,lehmad!$A$2:$A$412,0))</f>
        <v>126</v>
      </c>
      <c r="T4790">
        <f>INDEX(lehmad!K$2:K$412,MATCH(klypsid!$B4790,lehmad!$A$2:$A$412,0))</f>
        <v>122</v>
      </c>
      <c r="U4790" s="4">
        <f t="shared" si="148"/>
        <v>5</v>
      </c>
      <c r="V4790">
        <f t="shared" si="149"/>
        <v>28</v>
      </c>
    </row>
    <row r="4791" spans="1:22" x14ac:dyDescent="0.25">
      <c r="A4791">
        <v>3992</v>
      </c>
      <c r="B4791" t="str">
        <f>"E"&amp;A4791</f>
        <v>E3992</v>
      </c>
      <c r="C4791" t="s">
        <v>127</v>
      </c>
      <c r="D4791">
        <v>2</v>
      </c>
      <c r="E4791">
        <f>IF(D4791&lt;4,D4791,4)</f>
        <v>2</v>
      </c>
      <c r="F4791" s="1">
        <v>40086</v>
      </c>
      <c r="G4791" s="1">
        <v>40242</v>
      </c>
      <c r="H4791" s="3">
        <f>G4791-F4791</f>
        <v>156</v>
      </c>
      <c r="I4791" s="3">
        <f>IF(H4791&lt;=60,1,IF(H4791&lt;=150,2,3))</f>
        <v>3</v>
      </c>
      <c r="J4791">
        <v>47</v>
      </c>
      <c r="K4791">
        <v>3.45</v>
      </c>
      <c r="L4791">
        <v>3.27</v>
      </c>
      <c r="M4791">
        <v>12</v>
      </c>
      <c r="N4791">
        <f>LOG(M4791/100,2)+3</f>
        <v>-5.8893689053568732E-2</v>
      </c>
      <c r="O4791">
        <f>INDEX(lehmad!B$2:B$412,MATCH(klypsid!$B4791,lehmad!$A$2:$A$412,0))</f>
        <v>38857</v>
      </c>
      <c r="P4791">
        <f>INDEX(lehmad!D$2:D$412,MATCH(klypsid!$B4791,lehmad!$A$2:$A$412,0))</f>
        <v>128</v>
      </c>
      <c r="Q4791">
        <f>INDEX(lehmad!E$2:E$412,MATCH(klypsid!$B4791,lehmad!$A$2:$A$412,0))</f>
        <v>1</v>
      </c>
      <c r="R4791" t="str">
        <f>INDEX(lehmad!F$2:F$412,MATCH(klypsid!$B4791,lehmad!$A$2:$A$412,0))</f>
        <v>LANCELOT-ET</v>
      </c>
      <c r="S4791">
        <f>INDEX(lehmad!H$2:H$412,MATCH(klypsid!$B4791,lehmad!$A$2:$A$412,0))</f>
        <v>126</v>
      </c>
      <c r="T4791">
        <f>INDEX(lehmad!K$2:K$412,MATCH(klypsid!$B4791,lehmad!$A$2:$A$412,0))</f>
        <v>122</v>
      </c>
      <c r="U4791" s="4">
        <f t="shared" si="148"/>
        <v>6</v>
      </c>
      <c r="V4791">
        <f t="shared" si="149"/>
        <v>28</v>
      </c>
    </row>
    <row r="4792" spans="1:22" x14ac:dyDescent="0.25">
      <c r="A4792">
        <v>3992</v>
      </c>
      <c r="B4792" t="str">
        <f>"E"&amp;A4792</f>
        <v>E3992</v>
      </c>
      <c r="C4792" t="s">
        <v>127</v>
      </c>
      <c r="D4792">
        <v>2</v>
      </c>
      <c r="E4792">
        <f>IF(D4792&lt;4,D4792,4)</f>
        <v>2</v>
      </c>
      <c r="F4792" s="1">
        <v>40086</v>
      </c>
      <c r="G4792" s="1">
        <v>40276</v>
      </c>
      <c r="H4792" s="3">
        <f>G4792-F4792</f>
        <v>190</v>
      </c>
      <c r="I4792" s="3">
        <f>IF(H4792&lt;=60,1,IF(H4792&lt;=150,2,3))</f>
        <v>3</v>
      </c>
      <c r="J4792">
        <v>44.2</v>
      </c>
      <c r="K4792">
        <v>3.38</v>
      </c>
      <c r="L4792">
        <v>3.18</v>
      </c>
      <c r="M4792">
        <v>26</v>
      </c>
      <c r="N4792">
        <f>LOG(M4792/100,2)+3</f>
        <v>1.0565835283663676</v>
      </c>
      <c r="O4792">
        <f>INDEX(lehmad!B$2:B$412,MATCH(klypsid!$B4792,lehmad!$A$2:$A$412,0))</f>
        <v>38857</v>
      </c>
      <c r="P4792">
        <f>INDEX(lehmad!D$2:D$412,MATCH(klypsid!$B4792,lehmad!$A$2:$A$412,0))</f>
        <v>128</v>
      </c>
      <c r="Q4792">
        <f>INDEX(lehmad!E$2:E$412,MATCH(klypsid!$B4792,lehmad!$A$2:$A$412,0))</f>
        <v>1</v>
      </c>
      <c r="R4792" t="str">
        <f>INDEX(lehmad!F$2:F$412,MATCH(klypsid!$B4792,lehmad!$A$2:$A$412,0))</f>
        <v>LANCELOT-ET</v>
      </c>
      <c r="S4792">
        <f>INDEX(lehmad!H$2:H$412,MATCH(klypsid!$B4792,lehmad!$A$2:$A$412,0))</f>
        <v>126</v>
      </c>
      <c r="T4792">
        <f>INDEX(lehmad!K$2:K$412,MATCH(klypsid!$B4792,lehmad!$A$2:$A$412,0))</f>
        <v>122</v>
      </c>
      <c r="U4792" s="4">
        <f t="shared" si="148"/>
        <v>7</v>
      </c>
      <c r="V4792">
        <f t="shared" si="149"/>
        <v>34</v>
      </c>
    </row>
    <row r="4793" spans="1:22" x14ac:dyDescent="0.25">
      <c r="A4793">
        <v>3992</v>
      </c>
      <c r="B4793" t="str">
        <f>"E"&amp;A4793</f>
        <v>E3992</v>
      </c>
      <c r="C4793" t="s">
        <v>127</v>
      </c>
      <c r="D4793">
        <v>2</v>
      </c>
      <c r="E4793">
        <f>IF(D4793&lt;4,D4793,4)</f>
        <v>2</v>
      </c>
      <c r="F4793" s="1">
        <v>40086</v>
      </c>
      <c r="G4793" s="1">
        <v>40304</v>
      </c>
      <c r="H4793" s="3">
        <f>G4793-F4793</f>
        <v>218</v>
      </c>
      <c r="I4793" s="3">
        <f>IF(H4793&lt;=60,1,IF(H4793&lt;=150,2,3))</f>
        <v>3</v>
      </c>
      <c r="J4793">
        <v>39.299999999999997</v>
      </c>
      <c r="K4793">
        <v>3.91</v>
      </c>
      <c r="L4793">
        <v>3.23</v>
      </c>
      <c r="M4793">
        <v>18</v>
      </c>
      <c r="N4793">
        <f>LOG(M4793/100,2)+3</f>
        <v>0.52606881166758779</v>
      </c>
      <c r="O4793">
        <f>INDEX(lehmad!B$2:B$412,MATCH(klypsid!$B4793,lehmad!$A$2:$A$412,0))</f>
        <v>38857</v>
      </c>
      <c r="P4793">
        <f>INDEX(lehmad!D$2:D$412,MATCH(klypsid!$B4793,lehmad!$A$2:$A$412,0))</f>
        <v>128</v>
      </c>
      <c r="Q4793">
        <f>INDEX(lehmad!E$2:E$412,MATCH(klypsid!$B4793,lehmad!$A$2:$A$412,0))</f>
        <v>1</v>
      </c>
      <c r="R4793" t="str">
        <f>INDEX(lehmad!F$2:F$412,MATCH(klypsid!$B4793,lehmad!$A$2:$A$412,0))</f>
        <v>LANCELOT-ET</v>
      </c>
      <c r="S4793">
        <f>INDEX(lehmad!H$2:H$412,MATCH(klypsid!$B4793,lehmad!$A$2:$A$412,0))</f>
        <v>126</v>
      </c>
      <c r="T4793">
        <f>INDEX(lehmad!K$2:K$412,MATCH(klypsid!$B4793,lehmad!$A$2:$A$412,0))</f>
        <v>122</v>
      </c>
      <c r="U4793" s="4">
        <f t="shared" si="148"/>
        <v>8</v>
      </c>
      <c r="V4793">
        <f t="shared" si="149"/>
        <v>28</v>
      </c>
    </row>
    <row r="4794" spans="1:22" x14ac:dyDescent="0.25">
      <c r="A4794">
        <v>3992</v>
      </c>
      <c r="B4794" t="str">
        <f>"E"&amp;A4794</f>
        <v>E3992</v>
      </c>
      <c r="C4794" t="s">
        <v>127</v>
      </c>
      <c r="D4794">
        <v>2</v>
      </c>
      <c r="E4794">
        <f>IF(D4794&lt;4,D4794,4)</f>
        <v>2</v>
      </c>
      <c r="F4794" s="1">
        <v>40086</v>
      </c>
      <c r="G4794" s="1">
        <v>40336</v>
      </c>
      <c r="H4794" s="3">
        <f>G4794-F4794</f>
        <v>250</v>
      </c>
      <c r="I4794" s="3">
        <f>IF(H4794&lt;=60,1,IF(H4794&lt;=150,2,3))</f>
        <v>3</v>
      </c>
      <c r="J4794">
        <v>39.5</v>
      </c>
      <c r="K4794">
        <v>3.46</v>
      </c>
      <c r="L4794">
        <v>3.28</v>
      </c>
      <c r="M4794">
        <v>18</v>
      </c>
      <c r="N4794">
        <f>LOG(M4794/100,2)+3</f>
        <v>0.52606881166758779</v>
      </c>
      <c r="O4794">
        <f>INDEX(lehmad!B$2:B$412,MATCH(klypsid!$B4794,lehmad!$A$2:$A$412,0))</f>
        <v>38857</v>
      </c>
      <c r="P4794">
        <f>INDEX(lehmad!D$2:D$412,MATCH(klypsid!$B4794,lehmad!$A$2:$A$412,0))</f>
        <v>128</v>
      </c>
      <c r="Q4794">
        <f>INDEX(lehmad!E$2:E$412,MATCH(klypsid!$B4794,lehmad!$A$2:$A$412,0))</f>
        <v>1</v>
      </c>
      <c r="R4794" t="str">
        <f>INDEX(lehmad!F$2:F$412,MATCH(klypsid!$B4794,lehmad!$A$2:$A$412,0))</f>
        <v>LANCELOT-ET</v>
      </c>
      <c r="S4794">
        <f>INDEX(lehmad!H$2:H$412,MATCH(klypsid!$B4794,lehmad!$A$2:$A$412,0))</f>
        <v>126</v>
      </c>
      <c r="T4794">
        <f>INDEX(lehmad!K$2:K$412,MATCH(klypsid!$B4794,lehmad!$A$2:$A$412,0))</f>
        <v>122</v>
      </c>
      <c r="U4794" s="4">
        <f t="shared" si="148"/>
        <v>9</v>
      </c>
      <c r="V4794">
        <f t="shared" si="149"/>
        <v>32</v>
      </c>
    </row>
    <row r="4795" spans="1:22" x14ac:dyDescent="0.25">
      <c r="A4795">
        <v>3992</v>
      </c>
      <c r="B4795" t="str">
        <f>"E"&amp;A4795</f>
        <v>E3992</v>
      </c>
      <c r="C4795" t="s">
        <v>127</v>
      </c>
      <c r="D4795">
        <v>2</v>
      </c>
      <c r="E4795">
        <f>IF(D4795&lt;4,D4795,4)</f>
        <v>2</v>
      </c>
      <c r="F4795" s="1">
        <v>40086</v>
      </c>
      <c r="G4795" s="1">
        <v>40371</v>
      </c>
      <c r="H4795" s="3">
        <f>G4795-F4795</f>
        <v>285</v>
      </c>
      <c r="I4795" s="3">
        <f>IF(H4795&lt;=60,1,IF(H4795&lt;=150,2,3))</f>
        <v>3</v>
      </c>
      <c r="J4795">
        <v>32.9</v>
      </c>
      <c r="K4795">
        <v>3.73</v>
      </c>
      <c r="L4795">
        <v>3.26</v>
      </c>
      <c r="M4795">
        <v>66</v>
      </c>
      <c r="N4795">
        <f>LOG(M4795/100,2)+3</f>
        <v>2.400537929583729</v>
      </c>
      <c r="O4795">
        <f>INDEX(lehmad!B$2:B$412,MATCH(klypsid!$B4795,lehmad!$A$2:$A$412,0))</f>
        <v>38857</v>
      </c>
      <c r="P4795">
        <f>INDEX(lehmad!D$2:D$412,MATCH(klypsid!$B4795,lehmad!$A$2:$A$412,0))</f>
        <v>128</v>
      </c>
      <c r="Q4795">
        <f>INDEX(lehmad!E$2:E$412,MATCH(klypsid!$B4795,lehmad!$A$2:$A$412,0))</f>
        <v>1</v>
      </c>
      <c r="R4795" t="str">
        <f>INDEX(lehmad!F$2:F$412,MATCH(klypsid!$B4795,lehmad!$A$2:$A$412,0))</f>
        <v>LANCELOT-ET</v>
      </c>
      <c r="S4795">
        <f>INDEX(lehmad!H$2:H$412,MATCH(klypsid!$B4795,lehmad!$A$2:$A$412,0))</f>
        <v>126</v>
      </c>
      <c r="T4795">
        <f>INDEX(lehmad!K$2:K$412,MATCH(klypsid!$B4795,lehmad!$A$2:$A$412,0))</f>
        <v>122</v>
      </c>
      <c r="U4795" s="4">
        <f t="shared" si="148"/>
        <v>10</v>
      </c>
      <c r="V4795">
        <f t="shared" si="149"/>
        <v>35</v>
      </c>
    </row>
    <row r="4796" spans="1:22" x14ac:dyDescent="0.25">
      <c r="A4796">
        <v>3992</v>
      </c>
      <c r="B4796" t="str">
        <f>"E"&amp;A4796</f>
        <v>E3992</v>
      </c>
      <c r="C4796" t="s">
        <v>127</v>
      </c>
      <c r="D4796">
        <v>2</v>
      </c>
      <c r="E4796">
        <f>IF(D4796&lt;4,D4796,4)</f>
        <v>2</v>
      </c>
      <c r="F4796" s="1">
        <v>40086</v>
      </c>
      <c r="G4796" s="1">
        <v>40396</v>
      </c>
      <c r="H4796" s="3">
        <f>G4796-F4796</f>
        <v>310</v>
      </c>
      <c r="I4796" s="3">
        <f>IF(H4796&lt;=60,1,IF(H4796&lt;=150,2,3))</f>
        <v>3</v>
      </c>
      <c r="J4796">
        <v>37.200000000000003</v>
      </c>
      <c r="K4796">
        <v>3.63</v>
      </c>
      <c r="L4796">
        <v>3.4</v>
      </c>
      <c r="M4796">
        <v>93</v>
      </c>
      <c r="N4796">
        <f>LOG(M4796/100,2)+3</f>
        <v>2.8953026213333066</v>
      </c>
      <c r="O4796">
        <f>INDEX(lehmad!B$2:B$412,MATCH(klypsid!$B4796,lehmad!$A$2:$A$412,0))</f>
        <v>38857</v>
      </c>
      <c r="P4796">
        <f>INDEX(lehmad!D$2:D$412,MATCH(klypsid!$B4796,lehmad!$A$2:$A$412,0))</f>
        <v>128</v>
      </c>
      <c r="Q4796">
        <f>INDEX(lehmad!E$2:E$412,MATCH(klypsid!$B4796,lehmad!$A$2:$A$412,0))</f>
        <v>1</v>
      </c>
      <c r="R4796" t="str">
        <f>INDEX(lehmad!F$2:F$412,MATCH(klypsid!$B4796,lehmad!$A$2:$A$412,0))</f>
        <v>LANCELOT-ET</v>
      </c>
      <c r="S4796">
        <f>INDEX(lehmad!H$2:H$412,MATCH(klypsid!$B4796,lehmad!$A$2:$A$412,0))</f>
        <v>126</v>
      </c>
      <c r="T4796">
        <f>INDEX(lehmad!K$2:K$412,MATCH(klypsid!$B4796,lehmad!$A$2:$A$412,0))</f>
        <v>122</v>
      </c>
      <c r="U4796" s="4">
        <f t="shared" si="148"/>
        <v>11</v>
      </c>
      <c r="V4796">
        <f t="shared" si="149"/>
        <v>25</v>
      </c>
    </row>
    <row r="4797" spans="1:22" x14ac:dyDescent="0.25">
      <c r="A4797">
        <v>3992</v>
      </c>
      <c r="B4797" t="str">
        <f>"E"&amp;A4797</f>
        <v>E3992</v>
      </c>
      <c r="C4797" t="s">
        <v>127</v>
      </c>
      <c r="D4797">
        <v>2</v>
      </c>
      <c r="E4797">
        <f>IF(D4797&lt;4,D4797,4)</f>
        <v>2</v>
      </c>
      <c r="F4797" s="1">
        <v>40086</v>
      </c>
      <c r="G4797" s="1">
        <v>40434</v>
      </c>
      <c r="H4797" s="3">
        <f>G4797-F4797</f>
        <v>348</v>
      </c>
      <c r="I4797" s="3">
        <f>IF(H4797&lt;=60,1,IF(H4797&lt;=150,2,3))</f>
        <v>3</v>
      </c>
      <c r="J4797">
        <v>31.4</v>
      </c>
      <c r="K4797">
        <v>4.42</v>
      </c>
      <c r="L4797">
        <v>3.8</v>
      </c>
      <c r="M4797">
        <v>88</v>
      </c>
      <c r="N4797">
        <f>LOG(M4797/100,2)+3</f>
        <v>2.8155754288625725</v>
      </c>
      <c r="O4797">
        <f>INDEX(lehmad!B$2:B$412,MATCH(klypsid!$B4797,lehmad!$A$2:$A$412,0))</f>
        <v>38857</v>
      </c>
      <c r="P4797">
        <f>INDEX(lehmad!D$2:D$412,MATCH(klypsid!$B4797,lehmad!$A$2:$A$412,0))</f>
        <v>128</v>
      </c>
      <c r="Q4797">
        <f>INDEX(lehmad!E$2:E$412,MATCH(klypsid!$B4797,lehmad!$A$2:$A$412,0))</f>
        <v>1</v>
      </c>
      <c r="R4797" t="str">
        <f>INDEX(lehmad!F$2:F$412,MATCH(klypsid!$B4797,lehmad!$A$2:$A$412,0))</f>
        <v>LANCELOT-ET</v>
      </c>
      <c r="S4797">
        <f>INDEX(lehmad!H$2:H$412,MATCH(klypsid!$B4797,lehmad!$A$2:$A$412,0))</f>
        <v>126</v>
      </c>
      <c r="T4797">
        <f>INDEX(lehmad!K$2:K$412,MATCH(klypsid!$B4797,lehmad!$A$2:$A$412,0))</f>
        <v>122</v>
      </c>
      <c r="U4797" s="4">
        <f t="shared" si="148"/>
        <v>12</v>
      </c>
      <c r="V4797">
        <f t="shared" si="149"/>
        <v>38</v>
      </c>
    </row>
    <row r="4798" spans="1:22" x14ac:dyDescent="0.25">
      <c r="A4798">
        <v>3992</v>
      </c>
      <c r="B4798" t="str">
        <f>"E"&amp;A4798</f>
        <v>E3992</v>
      </c>
      <c r="C4798" t="s">
        <v>127</v>
      </c>
      <c r="D4798">
        <v>2</v>
      </c>
      <c r="E4798">
        <f>IF(D4798&lt;4,D4798,4)</f>
        <v>2</v>
      </c>
      <c r="F4798" s="1">
        <v>40086</v>
      </c>
      <c r="G4798" s="1">
        <v>40462</v>
      </c>
      <c r="H4798" s="3">
        <f>G4798-F4798</f>
        <v>376</v>
      </c>
      <c r="I4798" s="3">
        <f>IF(H4798&lt;=60,1,IF(H4798&lt;=150,2,3))</f>
        <v>3</v>
      </c>
      <c r="J4798">
        <v>30.6</v>
      </c>
      <c r="K4798">
        <v>4.1100000000000003</v>
      </c>
      <c r="L4798">
        <v>3.99</v>
      </c>
      <c r="M4798">
        <v>75</v>
      </c>
      <c r="N4798">
        <f>LOG(M4798/100,2)+3</f>
        <v>2.5849625007211561</v>
      </c>
      <c r="O4798">
        <f>INDEX(lehmad!B$2:B$412,MATCH(klypsid!$B4798,lehmad!$A$2:$A$412,0))</f>
        <v>38857</v>
      </c>
      <c r="P4798">
        <f>INDEX(lehmad!D$2:D$412,MATCH(klypsid!$B4798,lehmad!$A$2:$A$412,0))</f>
        <v>128</v>
      </c>
      <c r="Q4798">
        <f>INDEX(lehmad!E$2:E$412,MATCH(klypsid!$B4798,lehmad!$A$2:$A$412,0))</f>
        <v>1</v>
      </c>
      <c r="R4798" t="str">
        <f>INDEX(lehmad!F$2:F$412,MATCH(klypsid!$B4798,lehmad!$A$2:$A$412,0))</f>
        <v>LANCELOT-ET</v>
      </c>
      <c r="S4798">
        <f>INDEX(lehmad!H$2:H$412,MATCH(klypsid!$B4798,lehmad!$A$2:$A$412,0))</f>
        <v>126</v>
      </c>
      <c r="T4798">
        <f>INDEX(lehmad!K$2:K$412,MATCH(klypsid!$B4798,lehmad!$A$2:$A$412,0))</f>
        <v>122</v>
      </c>
      <c r="U4798" s="4">
        <f t="shared" si="148"/>
        <v>13</v>
      </c>
      <c r="V4798">
        <f t="shared" si="149"/>
        <v>28</v>
      </c>
    </row>
    <row r="4799" spans="1:22" x14ac:dyDescent="0.25">
      <c r="A4799">
        <v>3992</v>
      </c>
      <c r="B4799" t="str">
        <f>"E"&amp;A4799</f>
        <v>E3992</v>
      </c>
      <c r="C4799" t="s">
        <v>127</v>
      </c>
      <c r="D4799">
        <v>2</v>
      </c>
      <c r="E4799">
        <f>IF(D4799&lt;4,D4799,4)</f>
        <v>2</v>
      </c>
      <c r="F4799" s="1">
        <v>40086</v>
      </c>
      <c r="G4799" s="1">
        <v>40493</v>
      </c>
      <c r="H4799" s="3">
        <f>G4799-F4799</f>
        <v>407</v>
      </c>
      <c r="I4799" s="3">
        <f>IF(H4799&lt;=60,1,IF(H4799&lt;=150,2,3))</f>
        <v>3</v>
      </c>
      <c r="J4799">
        <v>28.3</v>
      </c>
      <c r="K4799">
        <v>4.12</v>
      </c>
      <c r="L4799">
        <v>3.85</v>
      </c>
      <c r="M4799">
        <v>75</v>
      </c>
      <c r="N4799">
        <f>LOG(M4799/100,2)+3</f>
        <v>2.5849625007211561</v>
      </c>
      <c r="O4799">
        <f>INDEX(lehmad!B$2:B$412,MATCH(klypsid!$B4799,lehmad!$A$2:$A$412,0))</f>
        <v>38857</v>
      </c>
      <c r="P4799">
        <f>INDEX(lehmad!D$2:D$412,MATCH(klypsid!$B4799,lehmad!$A$2:$A$412,0))</f>
        <v>128</v>
      </c>
      <c r="Q4799">
        <f>INDEX(lehmad!E$2:E$412,MATCH(klypsid!$B4799,lehmad!$A$2:$A$412,0))</f>
        <v>1</v>
      </c>
      <c r="R4799" t="str">
        <f>INDEX(lehmad!F$2:F$412,MATCH(klypsid!$B4799,lehmad!$A$2:$A$412,0))</f>
        <v>LANCELOT-ET</v>
      </c>
      <c r="S4799">
        <f>INDEX(lehmad!H$2:H$412,MATCH(klypsid!$B4799,lehmad!$A$2:$A$412,0))</f>
        <v>126</v>
      </c>
      <c r="T4799">
        <f>INDEX(lehmad!K$2:K$412,MATCH(klypsid!$B4799,lehmad!$A$2:$A$412,0))</f>
        <v>122</v>
      </c>
      <c r="U4799" s="4">
        <f t="shared" si="148"/>
        <v>14</v>
      </c>
      <c r="V4799">
        <f t="shared" si="149"/>
        <v>31</v>
      </c>
    </row>
    <row r="4800" spans="1:22" x14ac:dyDescent="0.25">
      <c r="A4800">
        <v>3992</v>
      </c>
      <c r="B4800" t="str">
        <f>"E"&amp;A4800</f>
        <v>E3992</v>
      </c>
      <c r="C4800" t="s">
        <v>127</v>
      </c>
      <c r="D4800">
        <v>2</v>
      </c>
      <c r="E4800">
        <f>IF(D4800&lt;4,D4800,4)</f>
        <v>2</v>
      </c>
      <c r="F4800" s="1">
        <v>40086</v>
      </c>
      <c r="G4800" s="1">
        <v>40521</v>
      </c>
      <c r="H4800" s="3">
        <f>G4800-F4800</f>
        <v>435</v>
      </c>
      <c r="I4800" s="3">
        <f>IF(H4800&lt;=60,1,IF(H4800&lt;=150,2,3))</f>
        <v>3</v>
      </c>
      <c r="J4800">
        <v>27.7</v>
      </c>
      <c r="K4800">
        <v>4.62</v>
      </c>
      <c r="L4800">
        <v>3.96</v>
      </c>
      <c r="M4800">
        <v>60</v>
      </c>
      <c r="N4800">
        <f>LOG(M4800/100,2)+3</f>
        <v>2.2630344058337939</v>
      </c>
      <c r="O4800">
        <f>INDEX(lehmad!B$2:B$412,MATCH(klypsid!$B4800,lehmad!$A$2:$A$412,0))</f>
        <v>38857</v>
      </c>
      <c r="P4800">
        <f>INDEX(lehmad!D$2:D$412,MATCH(klypsid!$B4800,lehmad!$A$2:$A$412,0))</f>
        <v>128</v>
      </c>
      <c r="Q4800">
        <f>INDEX(lehmad!E$2:E$412,MATCH(klypsid!$B4800,lehmad!$A$2:$A$412,0))</f>
        <v>1</v>
      </c>
      <c r="R4800" t="str">
        <f>INDEX(lehmad!F$2:F$412,MATCH(klypsid!$B4800,lehmad!$A$2:$A$412,0))</f>
        <v>LANCELOT-ET</v>
      </c>
      <c r="S4800">
        <f>INDEX(lehmad!H$2:H$412,MATCH(klypsid!$B4800,lehmad!$A$2:$A$412,0))</f>
        <v>126</v>
      </c>
      <c r="T4800">
        <f>INDEX(lehmad!K$2:K$412,MATCH(klypsid!$B4800,lehmad!$A$2:$A$412,0))</f>
        <v>122</v>
      </c>
      <c r="U4800" s="4">
        <f t="shared" si="148"/>
        <v>15</v>
      </c>
      <c r="V4800">
        <f t="shared" si="149"/>
        <v>28</v>
      </c>
    </row>
    <row r="4801" spans="1:22" x14ac:dyDescent="0.25">
      <c r="A4801">
        <v>3992</v>
      </c>
      <c r="B4801" t="str">
        <f>"E"&amp;A4801</f>
        <v>E3992</v>
      </c>
      <c r="C4801" t="s">
        <v>127</v>
      </c>
      <c r="D4801">
        <v>2</v>
      </c>
      <c r="E4801">
        <f>IF(D4801&lt;4,D4801,4)</f>
        <v>2</v>
      </c>
      <c r="F4801" s="1">
        <v>40086</v>
      </c>
      <c r="G4801" s="1">
        <v>40556</v>
      </c>
      <c r="H4801" s="3">
        <f>G4801-F4801</f>
        <v>470</v>
      </c>
      <c r="I4801" s="3">
        <f>IF(H4801&lt;=60,1,IF(H4801&lt;=150,2,3))</f>
        <v>3</v>
      </c>
      <c r="J4801">
        <v>26.7</v>
      </c>
      <c r="K4801">
        <v>4.04</v>
      </c>
      <c r="L4801">
        <v>4</v>
      </c>
      <c r="M4801">
        <v>51</v>
      </c>
      <c r="N4801">
        <f>LOG(M4801/100,2)+3</f>
        <v>2.0285691521967708</v>
      </c>
      <c r="O4801">
        <f>INDEX(lehmad!B$2:B$412,MATCH(klypsid!$B4801,lehmad!$A$2:$A$412,0))</f>
        <v>38857</v>
      </c>
      <c r="P4801">
        <f>INDEX(lehmad!D$2:D$412,MATCH(klypsid!$B4801,lehmad!$A$2:$A$412,0))</f>
        <v>128</v>
      </c>
      <c r="Q4801">
        <f>INDEX(lehmad!E$2:E$412,MATCH(klypsid!$B4801,lehmad!$A$2:$A$412,0))</f>
        <v>1</v>
      </c>
      <c r="R4801" t="str">
        <f>INDEX(lehmad!F$2:F$412,MATCH(klypsid!$B4801,lehmad!$A$2:$A$412,0))</f>
        <v>LANCELOT-ET</v>
      </c>
      <c r="S4801">
        <f>INDEX(lehmad!H$2:H$412,MATCH(klypsid!$B4801,lehmad!$A$2:$A$412,0))</f>
        <v>126</v>
      </c>
      <c r="T4801">
        <f>INDEX(lehmad!K$2:K$412,MATCH(klypsid!$B4801,lehmad!$A$2:$A$412,0))</f>
        <v>122</v>
      </c>
      <c r="U4801" s="4">
        <f t="shared" si="148"/>
        <v>16</v>
      </c>
      <c r="V4801">
        <f t="shared" si="149"/>
        <v>35</v>
      </c>
    </row>
    <row r="4802" spans="1:22" x14ac:dyDescent="0.25">
      <c r="A4802">
        <v>3993</v>
      </c>
      <c r="B4802" t="str">
        <f>"E"&amp;A4802</f>
        <v>E3993</v>
      </c>
      <c r="C4802" t="s">
        <v>65</v>
      </c>
      <c r="D4802">
        <v>1</v>
      </c>
      <c r="E4802">
        <f>IF(D4802&lt;4,D4802,4)</f>
        <v>1</v>
      </c>
      <c r="F4802" s="1">
        <v>39578</v>
      </c>
      <c r="G4802" s="1">
        <v>39600</v>
      </c>
      <c r="H4802" s="3">
        <f>G4802-F4802</f>
        <v>22</v>
      </c>
      <c r="I4802" s="3">
        <f>IF(H4802&lt;=60,1,IF(H4802&lt;=150,2,3))</f>
        <v>1</v>
      </c>
      <c r="J4802">
        <v>42.8</v>
      </c>
      <c r="K4802">
        <v>3.99</v>
      </c>
      <c r="L4802">
        <v>3.12</v>
      </c>
      <c r="M4802">
        <v>51</v>
      </c>
      <c r="N4802">
        <f>LOG(M4802/100,2)+3</f>
        <v>2.0285691521967708</v>
      </c>
      <c r="O4802">
        <f>INDEX(lehmad!B$2:B$412,MATCH(klypsid!$B4802,lehmad!$A$2:$A$412,0))</f>
        <v>38858</v>
      </c>
      <c r="P4802">
        <f>INDEX(lehmad!D$2:D$412,MATCH(klypsid!$B4802,lehmad!$A$2:$A$412,0))</f>
        <v>108</v>
      </c>
      <c r="Q4802">
        <f>INDEX(lehmad!E$2:E$412,MATCH(klypsid!$B4802,lehmad!$A$2:$A$412,0))</f>
        <v>0.93</v>
      </c>
      <c r="R4802" t="str">
        <f>INDEX(lehmad!F$2:F$412,MATCH(klypsid!$B4802,lehmad!$A$2:$A$412,0))</f>
        <v>DYNASTY-ET</v>
      </c>
      <c r="S4802">
        <f>INDEX(lehmad!H$2:H$412,MATCH(klypsid!$B4802,lehmad!$A$2:$A$412,0))</f>
        <v>124</v>
      </c>
      <c r="T4802">
        <f>INDEX(lehmad!K$2:K$412,MATCH(klypsid!$B4802,lehmad!$A$2:$A$412,0))</f>
        <v>108</v>
      </c>
      <c r="U4802" s="4">
        <f t="shared" si="148"/>
        <v>1</v>
      </c>
      <c r="V4802">
        <f t="shared" si="149"/>
        <v>22</v>
      </c>
    </row>
    <row r="4803" spans="1:22" x14ac:dyDescent="0.25">
      <c r="A4803">
        <v>3993</v>
      </c>
      <c r="B4803" t="str">
        <f>"E"&amp;A4803</f>
        <v>E3993</v>
      </c>
      <c r="C4803" t="s">
        <v>65</v>
      </c>
      <c r="D4803">
        <v>1</v>
      </c>
      <c r="E4803">
        <f>IF(D4803&lt;4,D4803,4)</f>
        <v>1</v>
      </c>
      <c r="F4803" s="1">
        <v>39578</v>
      </c>
      <c r="G4803" s="1">
        <v>39631</v>
      </c>
      <c r="H4803" s="3">
        <f>G4803-F4803</f>
        <v>53</v>
      </c>
      <c r="I4803" s="3">
        <f>IF(H4803&lt;=60,1,IF(H4803&lt;=150,2,3))</f>
        <v>1</v>
      </c>
      <c r="J4803">
        <v>51.2</v>
      </c>
      <c r="K4803">
        <v>3.21</v>
      </c>
      <c r="L4803">
        <v>3.14</v>
      </c>
      <c r="M4803">
        <v>12</v>
      </c>
      <c r="N4803">
        <f>LOG(M4803/100,2)+3</f>
        <v>-5.8893689053568732E-2</v>
      </c>
      <c r="O4803">
        <f>INDEX(lehmad!B$2:B$412,MATCH(klypsid!$B4803,lehmad!$A$2:$A$412,0))</f>
        <v>38858</v>
      </c>
      <c r="P4803">
        <f>INDEX(lehmad!D$2:D$412,MATCH(klypsid!$B4803,lehmad!$A$2:$A$412,0))</f>
        <v>108</v>
      </c>
      <c r="Q4803">
        <f>INDEX(lehmad!E$2:E$412,MATCH(klypsid!$B4803,lehmad!$A$2:$A$412,0))</f>
        <v>0.93</v>
      </c>
      <c r="R4803" t="str">
        <f>INDEX(lehmad!F$2:F$412,MATCH(klypsid!$B4803,lehmad!$A$2:$A$412,0))</f>
        <v>DYNASTY-ET</v>
      </c>
      <c r="S4803">
        <f>INDEX(lehmad!H$2:H$412,MATCH(klypsid!$B4803,lehmad!$A$2:$A$412,0))</f>
        <v>124</v>
      </c>
      <c r="T4803">
        <f>INDEX(lehmad!K$2:K$412,MATCH(klypsid!$B4803,lehmad!$A$2:$A$412,0))</f>
        <v>108</v>
      </c>
      <c r="U4803" s="4">
        <f t="shared" ref="U4803:U4866" si="150">IF(AND(A4803=A4802,D4803=D4802),U4802+1,1)</f>
        <v>2</v>
      </c>
      <c r="V4803">
        <f t="shared" ref="V4803:V4866" si="151">IF(AND(A4803=A4802,D4803=D4802),G4803-G4802,G4803-F4803)</f>
        <v>31</v>
      </c>
    </row>
    <row r="4804" spans="1:22" x14ac:dyDescent="0.25">
      <c r="A4804">
        <v>3993</v>
      </c>
      <c r="B4804" t="str">
        <f>"E"&amp;A4804</f>
        <v>E3993</v>
      </c>
      <c r="C4804" t="s">
        <v>65</v>
      </c>
      <c r="D4804">
        <v>1</v>
      </c>
      <c r="E4804">
        <f>IF(D4804&lt;4,D4804,4)</f>
        <v>1</v>
      </c>
      <c r="F4804" s="1">
        <v>39578</v>
      </c>
      <c r="G4804" s="1">
        <v>39663</v>
      </c>
      <c r="H4804" s="3">
        <f>G4804-F4804</f>
        <v>85</v>
      </c>
      <c r="I4804" s="3">
        <f>IF(H4804&lt;=60,1,IF(H4804&lt;=150,2,3))</f>
        <v>2</v>
      </c>
      <c r="J4804">
        <v>43.1</v>
      </c>
      <c r="K4804">
        <v>2.39</v>
      </c>
      <c r="L4804">
        <v>2.98</v>
      </c>
      <c r="M4804">
        <v>23</v>
      </c>
      <c r="N4804">
        <f>LOG(M4804/100,2)+3</f>
        <v>0.87970576628228825</v>
      </c>
      <c r="O4804">
        <f>INDEX(lehmad!B$2:B$412,MATCH(klypsid!$B4804,lehmad!$A$2:$A$412,0))</f>
        <v>38858</v>
      </c>
      <c r="P4804">
        <f>INDEX(lehmad!D$2:D$412,MATCH(klypsid!$B4804,lehmad!$A$2:$A$412,0))</f>
        <v>108</v>
      </c>
      <c r="Q4804">
        <f>INDEX(lehmad!E$2:E$412,MATCH(klypsid!$B4804,lehmad!$A$2:$A$412,0))</f>
        <v>0.93</v>
      </c>
      <c r="R4804" t="str">
        <f>INDEX(lehmad!F$2:F$412,MATCH(klypsid!$B4804,lehmad!$A$2:$A$412,0))</f>
        <v>DYNASTY-ET</v>
      </c>
      <c r="S4804">
        <f>INDEX(lehmad!H$2:H$412,MATCH(klypsid!$B4804,lehmad!$A$2:$A$412,0))</f>
        <v>124</v>
      </c>
      <c r="T4804">
        <f>INDEX(lehmad!K$2:K$412,MATCH(klypsid!$B4804,lehmad!$A$2:$A$412,0))</f>
        <v>108</v>
      </c>
      <c r="U4804" s="4">
        <f t="shared" si="150"/>
        <v>3</v>
      </c>
      <c r="V4804">
        <f t="shared" si="151"/>
        <v>32</v>
      </c>
    </row>
    <row r="4805" spans="1:22" x14ac:dyDescent="0.25">
      <c r="A4805">
        <v>3993</v>
      </c>
      <c r="B4805" t="str">
        <f>"E"&amp;A4805</f>
        <v>E3993</v>
      </c>
      <c r="C4805" t="s">
        <v>65</v>
      </c>
      <c r="D4805">
        <v>1</v>
      </c>
      <c r="E4805">
        <f>IF(D4805&lt;4,D4805,4)</f>
        <v>1</v>
      </c>
      <c r="F4805" s="1">
        <v>39578</v>
      </c>
      <c r="G4805" s="1">
        <v>39693</v>
      </c>
      <c r="H4805" s="3">
        <f>G4805-F4805</f>
        <v>115</v>
      </c>
      <c r="I4805" s="3">
        <f>IF(H4805&lt;=60,1,IF(H4805&lt;=150,2,3))</f>
        <v>2</v>
      </c>
      <c r="J4805">
        <v>46.1</v>
      </c>
      <c r="K4805">
        <v>3.32</v>
      </c>
      <c r="L4805">
        <v>3.22</v>
      </c>
      <c r="M4805">
        <v>36</v>
      </c>
      <c r="N4805">
        <f>LOG(M4805/100,2)+3</f>
        <v>1.5260688116675876</v>
      </c>
      <c r="O4805">
        <f>INDEX(lehmad!B$2:B$412,MATCH(klypsid!$B4805,lehmad!$A$2:$A$412,0))</f>
        <v>38858</v>
      </c>
      <c r="P4805">
        <f>INDEX(lehmad!D$2:D$412,MATCH(klypsid!$B4805,lehmad!$A$2:$A$412,0))</f>
        <v>108</v>
      </c>
      <c r="Q4805">
        <f>INDEX(lehmad!E$2:E$412,MATCH(klypsid!$B4805,lehmad!$A$2:$A$412,0))</f>
        <v>0.93</v>
      </c>
      <c r="R4805" t="str">
        <f>INDEX(lehmad!F$2:F$412,MATCH(klypsid!$B4805,lehmad!$A$2:$A$412,0))</f>
        <v>DYNASTY-ET</v>
      </c>
      <c r="S4805">
        <f>INDEX(lehmad!H$2:H$412,MATCH(klypsid!$B4805,lehmad!$A$2:$A$412,0))</f>
        <v>124</v>
      </c>
      <c r="T4805">
        <f>INDEX(lehmad!K$2:K$412,MATCH(klypsid!$B4805,lehmad!$A$2:$A$412,0))</f>
        <v>108</v>
      </c>
      <c r="U4805" s="4">
        <f t="shared" si="150"/>
        <v>4</v>
      </c>
      <c r="V4805">
        <f t="shared" si="151"/>
        <v>30</v>
      </c>
    </row>
    <row r="4806" spans="1:22" x14ac:dyDescent="0.25">
      <c r="A4806">
        <v>3993</v>
      </c>
      <c r="B4806" t="str">
        <f>"E"&amp;A4806</f>
        <v>E3993</v>
      </c>
      <c r="C4806" t="s">
        <v>65</v>
      </c>
      <c r="D4806">
        <v>1</v>
      </c>
      <c r="E4806">
        <f>IF(D4806&lt;4,D4806,4)</f>
        <v>1</v>
      </c>
      <c r="F4806" s="1">
        <v>39578</v>
      </c>
      <c r="G4806" s="1">
        <v>39722</v>
      </c>
      <c r="H4806" s="3">
        <f>G4806-F4806</f>
        <v>144</v>
      </c>
      <c r="I4806" s="3">
        <f>IF(H4806&lt;=60,1,IF(H4806&lt;=150,2,3))</f>
        <v>2</v>
      </c>
      <c r="J4806">
        <v>43.7</v>
      </c>
      <c r="K4806">
        <v>2.64</v>
      </c>
      <c r="L4806">
        <v>3.33</v>
      </c>
      <c r="M4806">
        <v>61</v>
      </c>
      <c r="N4806">
        <f>LOG(M4806/100,2)+3</f>
        <v>2.2868811477881614</v>
      </c>
      <c r="O4806">
        <f>INDEX(lehmad!B$2:B$412,MATCH(klypsid!$B4806,lehmad!$A$2:$A$412,0))</f>
        <v>38858</v>
      </c>
      <c r="P4806">
        <f>INDEX(lehmad!D$2:D$412,MATCH(klypsid!$B4806,lehmad!$A$2:$A$412,0))</f>
        <v>108</v>
      </c>
      <c r="Q4806">
        <f>INDEX(lehmad!E$2:E$412,MATCH(klypsid!$B4806,lehmad!$A$2:$A$412,0))</f>
        <v>0.93</v>
      </c>
      <c r="R4806" t="str">
        <f>INDEX(lehmad!F$2:F$412,MATCH(klypsid!$B4806,lehmad!$A$2:$A$412,0))</f>
        <v>DYNASTY-ET</v>
      </c>
      <c r="S4806">
        <f>INDEX(lehmad!H$2:H$412,MATCH(klypsid!$B4806,lehmad!$A$2:$A$412,0))</f>
        <v>124</v>
      </c>
      <c r="T4806">
        <f>INDEX(lehmad!K$2:K$412,MATCH(klypsid!$B4806,lehmad!$A$2:$A$412,0))</f>
        <v>108</v>
      </c>
      <c r="U4806" s="4">
        <f t="shared" si="150"/>
        <v>5</v>
      </c>
      <c r="V4806">
        <f t="shared" si="151"/>
        <v>29</v>
      </c>
    </row>
    <row r="4807" spans="1:22" x14ac:dyDescent="0.25">
      <c r="A4807">
        <v>3993</v>
      </c>
      <c r="B4807" t="str">
        <f>"E"&amp;A4807</f>
        <v>E3993</v>
      </c>
      <c r="C4807" t="s">
        <v>65</v>
      </c>
      <c r="D4807">
        <v>1</v>
      </c>
      <c r="E4807">
        <f>IF(D4807&lt;4,D4807,4)</f>
        <v>1</v>
      </c>
      <c r="F4807" s="1">
        <v>39578</v>
      </c>
      <c r="G4807" s="1">
        <v>39754</v>
      </c>
      <c r="H4807" s="3">
        <f>G4807-F4807</f>
        <v>176</v>
      </c>
      <c r="I4807" s="3">
        <f>IF(H4807&lt;=60,1,IF(H4807&lt;=150,2,3))</f>
        <v>3</v>
      </c>
      <c r="J4807">
        <v>45.6</v>
      </c>
      <c r="K4807">
        <v>2.93</v>
      </c>
      <c r="L4807">
        <v>3.44</v>
      </c>
      <c r="M4807">
        <v>40</v>
      </c>
      <c r="N4807">
        <f>LOG(M4807/100,2)+3</f>
        <v>1.6780719051126378</v>
      </c>
      <c r="O4807">
        <f>INDEX(lehmad!B$2:B$412,MATCH(klypsid!$B4807,lehmad!$A$2:$A$412,0))</f>
        <v>38858</v>
      </c>
      <c r="P4807">
        <f>INDEX(lehmad!D$2:D$412,MATCH(klypsid!$B4807,lehmad!$A$2:$A$412,0))</f>
        <v>108</v>
      </c>
      <c r="Q4807">
        <f>INDEX(lehmad!E$2:E$412,MATCH(klypsid!$B4807,lehmad!$A$2:$A$412,0))</f>
        <v>0.93</v>
      </c>
      <c r="R4807" t="str">
        <f>INDEX(lehmad!F$2:F$412,MATCH(klypsid!$B4807,lehmad!$A$2:$A$412,0))</f>
        <v>DYNASTY-ET</v>
      </c>
      <c r="S4807">
        <f>INDEX(lehmad!H$2:H$412,MATCH(klypsid!$B4807,lehmad!$A$2:$A$412,0))</f>
        <v>124</v>
      </c>
      <c r="T4807">
        <f>INDEX(lehmad!K$2:K$412,MATCH(klypsid!$B4807,lehmad!$A$2:$A$412,0))</f>
        <v>108</v>
      </c>
      <c r="U4807" s="4">
        <f t="shared" si="150"/>
        <v>6</v>
      </c>
      <c r="V4807">
        <f t="shared" si="151"/>
        <v>32</v>
      </c>
    </row>
    <row r="4808" spans="1:22" x14ac:dyDescent="0.25">
      <c r="A4808">
        <v>3993</v>
      </c>
      <c r="B4808" t="str">
        <f>"E"&amp;A4808</f>
        <v>E3993</v>
      </c>
      <c r="C4808" t="s">
        <v>65</v>
      </c>
      <c r="D4808">
        <v>1</v>
      </c>
      <c r="E4808">
        <f>IF(D4808&lt;4,D4808,4)</f>
        <v>1</v>
      </c>
      <c r="F4808" s="1">
        <v>39578</v>
      </c>
      <c r="G4808" s="1">
        <v>39783</v>
      </c>
      <c r="H4808" s="3">
        <f>G4808-F4808</f>
        <v>205</v>
      </c>
      <c r="I4808" s="3">
        <f>IF(H4808&lt;=60,1,IF(H4808&lt;=150,2,3))</f>
        <v>3</v>
      </c>
      <c r="J4808">
        <v>48.6</v>
      </c>
      <c r="K4808">
        <v>3.15</v>
      </c>
      <c r="L4808">
        <v>3.44</v>
      </c>
      <c r="M4808">
        <v>19</v>
      </c>
      <c r="N4808">
        <f>LOG(M4808/100,2)+3</f>
        <v>0.60407132366886085</v>
      </c>
      <c r="O4808">
        <f>INDEX(lehmad!B$2:B$412,MATCH(klypsid!$B4808,lehmad!$A$2:$A$412,0))</f>
        <v>38858</v>
      </c>
      <c r="P4808">
        <f>INDEX(lehmad!D$2:D$412,MATCH(klypsid!$B4808,lehmad!$A$2:$A$412,0))</f>
        <v>108</v>
      </c>
      <c r="Q4808">
        <f>INDEX(lehmad!E$2:E$412,MATCH(klypsid!$B4808,lehmad!$A$2:$A$412,0))</f>
        <v>0.93</v>
      </c>
      <c r="R4808" t="str">
        <f>INDEX(lehmad!F$2:F$412,MATCH(klypsid!$B4808,lehmad!$A$2:$A$412,0))</f>
        <v>DYNASTY-ET</v>
      </c>
      <c r="S4808">
        <f>INDEX(lehmad!H$2:H$412,MATCH(klypsid!$B4808,lehmad!$A$2:$A$412,0))</f>
        <v>124</v>
      </c>
      <c r="T4808">
        <f>INDEX(lehmad!K$2:K$412,MATCH(klypsid!$B4808,lehmad!$A$2:$A$412,0))</f>
        <v>108</v>
      </c>
      <c r="U4808" s="4">
        <f t="shared" si="150"/>
        <v>7</v>
      </c>
      <c r="V4808">
        <f t="shared" si="151"/>
        <v>29</v>
      </c>
    </row>
    <row r="4809" spans="1:22" x14ac:dyDescent="0.25">
      <c r="A4809">
        <v>3993</v>
      </c>
      <c r="B4809" t="str">
        <f>"E"&amp;A4809</f>
        <v>E3993</v>
      </c>
      <c r="C4809" t="s">
        <v>65</v>
      </c>
      <c r="D4809">
        <v>1</v>
      </c>
      <c r="E4809">
        <f>IF(D4809&lt;4,D4809,4)</f>
        <v>1</v>
      </c>
      <c r="F4809" s="1">
        <v>39578</v>
      </c>
      <c r="G4809" s="1">
        <v>39817</v>
      </c>
      <c r="H4809" s="3">
        <f>G4809-F4809</f>
        <v>239</v>
      </c>
      <c r="I4809" s="3">
        <f>IF(H4809&lt;=60,1,IF(H4809&lt;=150,2,3))</f>
        <v>3</v>
      </c>
      <c r="J4809">
        <v>44.5</v>
      </c>
      <c r="K4809">
        <v>3.18</v>
      </c>
      <c r="L4809">
        <v>3.56</v>
      </c>
      <c r="M4809">
        <v>105</v>
      </c>
      <c r="N4809">
        <f>LOG(M4809/100,2)+3</f>
        <v>3.0703893278913981</v>
      </c>
      <c r="O4809">
        <f>INDEX(lehmad!B$2:B$412,MATCH(klypsid!$B4809,lehmad!$A$2:$A$412,0))</f>
        <v>38858</v>
      </c>
      <c r="P4809">
        <f>INDEX(lehmad!D$2:D$412,MATCH(klypsid!$B4809,lehmad!$A$2:$A$412,0))</f>
        <v>108</v>
      </c>
      <c r="Q4809">
        <f>INDEX(lehmad!E$2:E$412,MATCH(klypsid!$B4809,lehmad!$A$2:$A$412,0))</f>
        <v>0.93</v>
      </c>
      <c r="R4809" t="str">
        <f>INDEX(lehmad!F$2:F$412,MATCH(klypsid!$B4809,lehmad!$A$2:$A$412,0))</f>
        <v>DYNASTY-ET</v>
      </c>
      <c r="S4809">
        <f>INDEX(lehmad!H$2:H$412,MATCH(klypsid!$B4809,lehmad!$A$2:$A$412,0))</f>
        <v>124</v>
      </c>
      <c r="T4809">
        <f>INDEX(lehmad!K$2:K$412,MATCH(klypsid!$B4809,lehmad!$A$2:$A$412,0))</f>
        <v>108</v>
      </c>
      <c r="U4809" s="4">
        <f t="shared" si="150"/>
        <v>8</v>
      </c>
      <c r="V4809">
        <f t="shared" si="151"/>
        <v>34</v>
      </c>
    </row>
    <row r="4810" spans="1:22" x14ac:dyDescent="0.25">
      <c r="A4810">
        <v>3993</v>
      </c>
      <c r="B4810" t="str">
        <f>"E"&amp;A4810</f>
        <v>E3993</v>
      </c>
      <c r="C4810" t="s">
        <v>65</v>
      </c>
      <c r="D4810">
        <v>1</v>
      </c>
      <c r="E4810">
        <f>IF(D4810&lt;4,D4810,4)</f>
        <v>1</v>
      </c>
      <c r="F4810" s="1">
        <v>39578</v>
      </c>
      <c r="G4810" s="1">
        <v>39845</v>
      </c>
      <c r="H4810" s="3">
        <f>G4810-F4810</f>
        <v>267</v>
      </c>
      <c r="I4810" s="3">
        <f>IF(H4810&lt;=60,1,IF(H4810&lt;=150,2,3))</f>
        <v>3</v>
      </c>
      <c r="J4810">
        <v>36</v>
      </c>
      <c r="K4810">
        <v>3.4</v>
      </c>
      <c r="L4810">
        <v>3.65</v>
      </c>
      <c r="M4810">
        <v>72</v>
      </c>
      <c r="N4810">
        <f>LOG(M4810/100,2)+3</f>
        <v>2.5260688116675878</v>
      </c>
      <c r="O4810">
        <f>INDEX(lehmad!B$2:B$412,MATCH(klypsid!$B4810,lehmad!$A$2:$A$412,0))</f>
        <v>38858</v>
      </c>
      <c r="P4810">
        <f>INDEX(lehmad!D$2:D$412,MATCH(klypsid!$B4810,lehmad!$A$2:$A$412,0))</f>
        <v>108</v>
      </c>
      <c r="Q4810">
        <f>INDEX(lehmad!E$2:E$412,MATCH(klypsid!$B4810,lehmad!$A$2:$A$412,0))</f>
        <v>0.93</v>
      </c>
      <c r="R4810" t="str">
        <f>INDEX(lehmad!F$2:F$412,MATCH(klypsid!$B4810,lehmad!$A$2:$A$412,0))</f>
        <v>DYNASTY-ET</v>
      </c>
      <c r="S4810">
        <f>INDEX(lehmad!H$2:H$412,MATCH(klypsid!$B4810,lehmad!$A$2:$A$412,0))</f>
        <v>124</v>
      </c>
      <c r="T4810">
        <f>INDEX(lehmad!K$2:K$412,MATCH(klypsid!$B4810,lehmad!$A$2:$A$412,0))</f>
        <v>108</v>
      </c>
      <c r="U4810" s="4">
        <f t="shared" si="150"/>
        <v>9</v>
      </c>
      <c r="V4810">
        <f t="shared" si="151"/>
        <v>28</v>
      </c>
    </row>
    <row r="4811" spans="1:22" x14ac:dyDescent="0.25">
      <c r="A4811">
        <v>3993</v>
      </c>
      <c r="B4811" t="str">
        <f>"E"&amp;A4811</f>
        <v>E3993</v>
      </c>
      <c r="C4811" t="s">
        <v>65</v>
      </c>
      <c r="D4811">
        <v>1</v>
      </c>
      <c r="E4811">
        <f>IF(D4811&lt;4,D4811,4)</f>
        <v>1</v>
      </c>
      <c r="F4811" s="1">
        <v>39578</v>
      </c>
      <c r="G4811" s="1">
        <v>39875</v>
      </c>
      <c r="H4811" s="3">
        <f>G4811-F4811</f>
        <v>297</v>
      </c>
      <c r="I4811" s="3">
        <f>IF(H4811&lt;=60,1,IF(H4811&lt;=150,2,3))</f>
        <v>3</v>
      </c>
      <c r="J4811">
        <v>28.4</v>
      </c>
      <c r="K4811">
        <v>4.09</v>
      </c>
      <c r="L4811">
        <v>3.92</v>
      </c>
      <c r="M4811">
        <v>104</v>
      </c>
      <c r="N4811">
        <f>LOG(M4811/100,2)+3</f>
        <v>3.0565835283663674</v>
      </c>
      <c r="O4811">
        <f>INDEX(lehmad!B$2:B$412,MATCH(klypsid!$B4811,lehmad!$A$2:$A$412,0))</f>
        <v>38858</v>
      </c>
      <c r="P4811">
        <f>INDEX(lehmad!D$2:D$412,MATCH(klypsid!$B4811,lehmad!$A$2:$A$412,0))</f>
        <v>108</v>
      </c>
      <c r="Q4811">
        <f>INDEX(lehmad!E$2:E$412,MATCH(klypsid!$B4811,lehmad!$A$2:$A$412,0))</f>
        <v>0.93</v>
      </c>
      <c r="R4811" t="str">
        <f>INDEX(lehmad!F$2:F$412,MATCH(klypsid!$B4811,lehmad!$A$2:$A$412,0))</f>
        <v>DYNASTY-ET</v>
      </c>
      <c r="S4811">
        <f>INDEX(lehmad!H$2:H$412,MATCH(klypsid!$B4811,lehmad!$A$2:$A$412,0))</f>
        <v>124</v>
      </c>
      <c r="T4811">
        <f>INDEX(lehmad!K$2:K$412,MATCH(klypsid!$B4811,lehmad!$A$2:$A$412,0))</f>
        <v>108</v>
      </c>
      <c r="U4811" s="4">
        <f t="shared" si="150"/>
        <v>10</v>
      </c>
      <c r="V4811">
        <f t="shared" si="151"/>
        <v>30</v>
      </c>
    </row>
    <row r="4812" spans="1:22" x14ac:dyDescent="0.25">
      <c r="A4812">
        <v>3993</v>
      </c>
      <c r="B4812" t="str">
        <f>"E"&amp;A4812</f>
        <v>E3993</v>
      </c>
      <c r="C4812" t="s">
        <v>65</v>
      </c>
      <c r="D4812">
        <v>1</v>
      </c>
      <c r="E4812">
        <f>IF(D4812&lt;4,D4812,4)</f>
        <v>1</v>
      </c>
      <c r="F4812" s="1">
        <v>39578</v>
      </c>
      <c r="G4812" s="1">
        <v>39908</v>
      </c>
      <c r="H4812" s="3">
        <f>G4812-F4812</f>
        <v>330</v>
      </c>
      <c r="I4812" s="3">
        <f>IF(H4812&lt;=60,1,IF(H4812&lt;=150,2,3))</f>
        <v>3</v>
      </c>
      <c r="J4812">
        <v>23.5</v>
      </c>
      <c r="K4812">
        <v>4.12</v>
      </c>
      <c r="L4812">
        <v>3.79</v>
      </c>
      <c r="M4812">
        <v>40</v>
      </c>
      <c r="N4812">
        <f>LOG(M4812/100,2)+3</f>
        <v>1.6780719051126378</v>
      </c>
      <c r="O4812">
        <f>INDEX(lehmad!B$2:B$412,MATCH(klypsid!$B4812,lehmad!$A$2:$A$412,0))</f>
        <v>38858</v>
      </c>
      <c r="P4812">
        <f>INDEX(lehmad!D$2:D$412,MATCH(klypsid!$B4812,lehmad!$A$2:$A$412,0))</f>
        <v>108</v>
      </c>
      <c r="Q4812">
        <f>INDEX(lehmad!E$2:E$412,MATCH(klypsid!$B4812,lehmad!$A$2:$A$412,0))</f>
        <v>0.93</v>
      </c>
      <c r="R4812" t="str">
        <f>INDEX(lehmad!F$2:F$412,MATCH(klypsid!$B4812,lehmad!$A$2:$A$412,0))</f>
        <v>DYNASTY-ET</v>
      </c>
      <c r="S4812">
        <f>INDEX(lehmad!H$2:H$412,MATCH(klypsid!$B4812,lehmad!$A$2:$A$412,0))</f>
        <v>124</v>
      </c>
      <c r="T4812">
        <f>INDEX(lehmad!K$2:K$412,MATCH(klypsid!$B4812,lehmad!$A$2:$A$412,0))</f>
        <v>108</v>
      </c>
      <c r="U4812" s="4">
        <f t="shared" si="150"/>
        <v>11</v>
      </c>
      <c r="V4812">
        <f t="shared" si="151"/>
        <v>33</v>
      </c>
    </row>
    <row r="4813" spans="1:22" x14ac:dyDescent="0.25">
      <c r="A4813">
        <v>3993</v>
      </c>
      <c r="B4813" t="str">
        <f>"E"&amp;A4813</f>
        <v>E3993</v>
      </c>
      <c r="C4813" t="s">
        <v>65</v>
      </c>
      <c r="D4813">
        <v>1</v>
      </c>
      <c r="E4813">
        <f>IF(D4813&lt;4,D4813,4)</f>
        <v>1</v>
      </c>
      <c r="F4813" s="1">
        <v>39578</v>
      </c>
      <c r="G4813" s="1">
        <v>39944</v>
      </c>
      <c r="H4813" s="3">
        <f>G4813-F4813</f>
        <v>366</v>
      </c>
      <c r="I4813" s="3">
        <f>IF(H4813&lt;=60,1,IF(H4813&lt;=150,2,3))</f>
        <v>3</v>
      </c>
      <c r="J4813">
        <v>22.3</v>
      </c>
      <c r="K4813">
        <v>5</v>
      </c>
      <c r="L4813">
        <v>4.13</v>
      </c>
      <c r="M4813">
        <v>157</v>
      </c>
      <c r="N4813">
        <f>LOG(M4813/100,2)+3</f>
        <v>3.6507645591169022</v>
      </c>
      <c r="O4813">
        <f>INDEX(lehmad!B$2:B$412,MATCH(klypsid!$B4813,lehmad!$A$2:$A$412,0))</f>
        <v>38858</v>
      </c>
      <c r="P4813">
        <f>INDEX(lehmad!D$2:D$412,MATCH(klypsid!$B4813,lehmad!$A$2:$A$412,0))</f>
        <v>108</v>
      </c>
      <c r="Q4813">
        <f>INDEX(lehmad!E$2:E$412,MATCH(klypsid!$B4813,lehmad!$A$2:$A$412,0))</f>
        <v>0.93</v>
      </c>
      <c r="R4813" t="str">
        <f>INDEX(lehmad!F$2:F$412,MATCH(klypsid!$B4813,lehmad!$A$2:$A$412,0))</f>
        <v>DYNASTY-ET</v>
      </c>
      <c r="S4813">
        <f>INDEX(lehmad!H$2:H$412,MATCH(klypsid!$B4813,lehmad!$A$2:$A$412,0))</f>
        <v>124</v>
      </c>
      <c r="T4813">
        <f>INDEX(lehmad!K$2:K$412,MATCH(klypsid!$B4813,lehmad!$A$2:$A$412,0))</f>
        <v>108</v>
      </c>
      <c r="U4813" s="4">
        <f t="shared" si="150"/>
        <v>12</v>
      </c>
      <c r="V4813">
        <f t="shared" si="151"/>
        <v>36</v>
      </c>
    </row>
    <row r="4814" spans="1:22" x14ac:dyDescent="0.25">
      <c r="A4814">
        <v>3993</v>
      </c>
      <c r="B4814" t="str">
        <f>"E"&amp;A4814</f>
        <v>E3993</v>
      </c>
      <c r="C4814" t="s">
        <v>65</v>
      </c>
      <c r="D4814">
        <v>1</v>
      </c>
      <c r="E4814">
        <f>IF(D4814&lt;4,D4814,4)</f>
        <v>1</v>
      </c>
      <c r="F4814" s="1">
        <v>39578</v>
      </c>
      <c r="G4814" s="1">
        <v>39972</v>
      </c>
      <c r="H4814" s="3">
        <f>G4814-F4814</f>
        <v>394</v>
      </c>
      <c r="I4814" s="3">
        <f>IF(H4814&lt;=60,1,IF(H4814&lt;=150,2,3))</f>
        <v>3</v>
      </c>
      <c r="J4814">
        <v>23.4</v>
      </c>
      <c r="K4814">
        <v>3.09</v>
      </c>
      <c r="L4814">
        <v>4.3</v>
      </c>
      <c r="M4814">
        <v>150</v>
      </c>
      <c r="N4814">
        <f>LOG(M4814/100,2)+3</f>
        <v>3.5849625007211561</v>
      </c>
      <c r="O4814">
        <f>INDEX(lehmad!B$2:B$412,MATCH(klypsid!$B4814,lehmad!$A$2:$A$412,0))</f>
        <v>38858</v>
      </c>
      <c r="P4814">
        <f>INDEX(lehmad!D$2:D$412,MATCH(klypsid!$B4814,lehmad!$A$2:$A$412,0))</f>
        <v>108</v>
      </c>
      <c r="Q4814">
        <f>INDEX(lehmad!E$2:E$412,MATCH(klypsid!$B4814,lehmad!$A$2:$A$412,0))</f>
        <v>0.93</v>
      </c>
      <c r="R4814" t="str">
        <f>INDEX(lehmad!F$2:F$412,MATCH(klypsid!$B4814,lehmad!$A$2:$A$412,0))</f>
        <v>DYNASTY-ET</v>
      </c>
      <c r="S4814">
        <f>INDEX(lehmad!H$2:H$412,MATCH(klypsid!$B4814,lehmad!$A$2:$A$412,0))</f>
        <v>124</v>
      </c>
      <c r="T4814">
        <f>INDEX(lehmad!K$2:K$412,MATCH(klypsid!$B4814,lehmad!$A$2:$A$412,0))</f>
        <v>108</v>
      </c>
      <c r="U4814" s="4">
        <f t="shared" si="150"/>
        <v>13</v>
      </c>
      <c r="V4814">
        <f t="shared" si="151"/>
        <v>28</v>
      </c>
    </row>
    <row r="4815" spans="1:22" x14ac:dyDescent="0.25">
      <c r="A4815">
        <v>3993</v>
      </c>
      <c r="B4815" t="str">
        <f>"E"&amp;A4815</f>
        <v>E3993</v>
      </c>
      <c r="C4815" t="s">
        <v>65</v>
      </c>
      <c r="D4815">
        <v>1</v>
      </c>
      <c r="E4815">
        <f>IF(D4815&lt;4,D4815,4)</f>
        <v>1</v>
      </c>
      <c r="F4815" s="1">
        <v>39578</v>
      </c>
      <c r="G4815" s="1">
        <v>40007</v>
      </c>
      <c r="H4815" s="3">
        <f>G4815-F4815</f>
        <v>429</v>
      </c>
      <c r="I4815" s="3">
        <f>IF(H4815&lt;=60,1,IF(H4815&lt;=150,2,3))</f>
        <v>3</v>
      </c>
      <c r="J4815">
        <v>22.1</v>
      </c>
      <c r="K4815">
        <v>3.04</v>
      </c>
      <c r="L4815">
        <v>4.1399999999999997</v>
      </c>
      <c r="M4815">
        <v>144</v>
      </c>
      <c r="N4815">
        <f>LOG(M4815/100,2)+3</f>
        <v>3.5260688116675878</v>
      </c>
      <c r="O4815">
        <f>INDEX(lehmad!B$2:B$412,MATCH(klypsid!$B4815,lehmad!$A$2:$A$412,0))</f>
        <v>38858</v>
      </c>
      <c r="P4815">
        <f>INDEX(lehmad!D$2:D$412,MATCH(klypsid!$B4815,lehmad!$A$2:$A$412,0))</f>
        <v>108</v>
      </c>
      <c r="Q4815">
        <f>INDEX(lehmad!E$2:E$412,MATCH(klypsid!$B4815,lehmad!$A$2:$A$412,0))</f>
        <v>0.93</v>
      </c>
      <c r="R4815" t="str">
        <f>INDEX(lehmad!F$2:F$412,MATCH(klypsid!$B4815,lehmad!$A$2:$A$412,0))</f>
        <v>DYNASTY-ET</v>
      </c>
      <c r="S4815">
        <f>INDEX(lehmad!H$2:H$412,MATCH(klypsid!$B4815,lehmad!$A$2:$A$412,0))</f>
        <v>124</v>
      </c>
      <c r="T4815">
        <f>INDEX(lehmad!K$2:K$412,MATCH(klypsid!$B4815,lehmad!$A$2:$A$412,0))</f>
        <v>108</v>
      </c>
      <c r="U4815" s="4">
        <f t="shared" si="150"/>
        <v>14</v>
      </c>
      <c r="V4815">
        <f t="shared" si="151"/>
        <v>35</v>
      </c>
    </row>
    <row r="4816" spans="1:22" x14ac:dyDescent="0.25">
      <c r="A4816">
        <v>3993</v>
      </c>
      <c r="B4816" t="str">
        <f>"E"&amp;A4816</f>
        <v>E3993</v>
      </c>
      <c r="C4816" t="s">
        <v>65</v>
      </c>
      <c r="D4816">
        <v>1</v>
      </c>
      <c r="E4816">
        <f>IF(D4816&lt;4,D4816,4)</f>
        <v>1</v>
      </c>
      <c r="F4816" s="1">
        <v>39578</v>
      </c>
      <c r="G4816" s="1">
        <v>40037</v>
      </c>
      <c r="H4816" s="3">
        <f>G4816-F4816</f>
        <v>459</v>
      </c>
      <c r="I4816" s="3">
        <f>IF(H4816&lt;=60,1,IF(H4816&lt;=150,2,3))</f>
        <v>3</v>
      </c>
      <c r="J4816">
        <v>19.3</v>
      </c>
      <c r="K4816">
        <v>3.66</v>
      </c>
      <c r="L4816">
        <v>4.08</v>
      </c>
      <c r="M4816">
        <v>218</v>
      </c>
      <c r="N4816">
        <f>LOG(M4816/100,2)+3</f>
        <v>4.1243281350022016</v>
      </c>
      <c r="O4816">
        <f>INDEX(lehmad!B$2:B$412,MATCH(klypsid!$B4816,lehmad!$A$2:$A$412,0))</f>
        <v>38858</v>
      </c>
      <c r="P4816">
        <f>INDEX(lehmad!D$2:D$412,MATCH(klypsid!$B4816,lehmad!$A$2:$A$412,0))</f>
        <v>108</v>
      </c>
      <c r="Q4816">
        <f>INDEX(lehmad!E$2:E$412,MATCH(klypsid!$B4816,lehmad!$A$2:$A$412,0))</f>
        <v>0.93</v>
      </c>
      <c r="R4816" t="str">
        <f>INDEX(lehmad!F$2:F$412,MATCH(klypsid!$B4816,lehmad!$A$2:$A$412,0))</f>
        <v>DYNASTY-ET</v>
      </c>
      <c r="S4816">
        <f>INDEX(lehmad!H$2:H$412,MATCH(klypsid!$B4816,lehmad!$A$2:$A$412,0))</f>
        <v>124</v>
      </c>
      <c r="T4816">
        <f>INDEX(lehmad!K$2:K$412,MATCH(klypsid!$B4816,lehmad!$A$2:$A$412,0))</f>
        <v>108</v>
      </c>
      <c r="U4816" s="4">
        <f t="shared" si="150"/>
        <v>15</v>
      </c>
      <c r="V4816">
        <f t="shared" si="151"/>
        <v>30</v>
      </c>
    </row>
    <row r="4817" spans="1:22" x14ac:dyDescent="0.25">
      <c r="A4817">
        <v>3993</v>
      </c>
      <c r="B4817" t="str">
        <f>"E"&amp;A4817</f>
        <v>E3993</v>
      </c>
      <c r="C4817" t="s">
        <v>65</v>
      </c>
      <c r="D4817">
        <v>1</v>
      </c>
      <c r="E4817">
        <f>IF(D4817&lt;4,D4817,4)</f>
        <v>1</v>
      </c>
      <c r="F4817" s="1">
        <v>39578</v>
      </c>
      <c r="G4817" s="1">
        <v>40066</v>
      </c>
      <c r="H4817" s="3">
        <f>G4817-F4817</f>
        <v>488</v>
      </c>
      <c r="I4817" s="3">
        <f>IF(H4817&lt;=60,1,IF(H4817&lt;=150,2,3))</f>
        <v>3</v>
      </c>
      <c r="J4817">
        <v>18</v>
      </c>
      <c r="K4817">
        <v>4.54</v>
      </c>
      <c r="L4817">
        <v>3.94</v>
      </c>
      <c r="M4817">
        <v>252</v>
      </c>
      <c r="N4817">
        <f>LOG(M4817/100,2)+3</f>
        <v>4.3334237337251915</v>
      </c>
      <c r="O4817">
        <f>INDEX(lehmad!B$2:B$412,MATCH(klypsid!$B4817,lehmad!$A$2:$A$412,0))</f>
        <v>38858</v>
      </c>
      <c r="P4817">
        <f>INDEX(lehmad!D$2:D$412,MATCH(klypsid!$B4817,lehmad!$A$2:$A$412,0))</f>
        <v>108</v>
      </c>
      <c r="Q4817">
        <f>INDEX(lehmad!E$2:E$412,MATCH(klypsid!$B4817,lehmad!$A$2:$A$412,0))</f>
        <v>0.93</v>
      </c>
      <c r="R4817" t="str">
        <f>INDEX(lehmad!F$2:F$412,MATCH(klypsid!$B4817,lehmad!$A$2:$A$412,0))</f>
        <v>DYNASTY-ET</v>
      </c>
      <c r="S4817">
        <f>INDEX(lehmad!H$2:H$412,MATCH(klypsid!$B4817,lehmad!$A$2:$A$412,0))</f>
        <v>124</v>
      </c>
      <c r="T4817">
        <f>INDEX(lehmad!K$2:K$412,MATCH(klypsid!$B4817,lehmad!$A$2:$A$412,0))</f>
        <v>108</v>
      </c>
      <c r="U4817" s="4">
        <f t="shared" si="150"/>
        <v>16</v>
      </c>
      <c r="V4817">
        <f t="shared" si="151"/>
        <v>29</v>
      </c>
    </row>
    <row r="4818" spans="1:22" x14ac:dyDescent="0.25">
      <c r="A4818">
        <v>3993</v>
      </c>
      <c r="B4818" t="str">
        <f>"E"&amp;A4818</f>
        <v>E3993</v>
      </c>
      <c r="C4818" t="s">
        <v>65</v>
      </c>
      <c r="D4818">
        <v>1</v>
      </c>
      <c r="E4818">
        <f>IF(D4818&lt;4,D4818,4)</f>
        <v>1</v>
      </c>
      <c r="F4818" s="1">
        <v>39578</v>
      </c>
      <c r="G4818" s="1">
        <v>40094</v>
      </c>
      <c r="H4818" s="3">
        <f>G4818-F4818</f>
        <v>516</v>
      </c>
      <c r="I4818" s="3">
        <f>IF(H4818&lt;=60,1,IF(H4818&lt;=150,2,3))</f>
        <v>3</v>
      </c>
      <c r="J4818">
        <v>13.2</v>
      </c>
      <c r="K4818">
        <v>3.75</v>
      </c>
      <c r="L4818">
        <v>4.38</v>
      </c>
      <c r="M4818">
        <v>188</v>
      </c>
      <c r="N4818">
        <f>LOG(M4818/100,2)+3</f>
        <v>3.9107326619029124</v>
      </c>
      <c r="O4818">
        <f>INDEX(lehmad!B$2:B$412,MATCH(klypsid!$B4818,lehmad!$A$2:$A$412,0))</f>
        <v>38858</v>
      </c>
      <c r="P4818">
        <f>INDEX(lehmad!D$2:D$412,MATCH(klypsid!$B4818,lehmad!$A$2:$A$412,0))</f>
        <v>108</v>
      </c>
      <c r="Q4818">
        <f>INDEX(lehmad!E$2:E$412,MATCH(klypsid!$B4818,lehmad!$A$2:$A$412,0))</f>
        <v>0.93</v>
      </c>
      <c r="R4818" t="str">
        <f>INDEX(lehmad!F$2:F$412,MATCH(klypsid!$B4818,lehmad!$A$2:$A$412,0))</f>
        <v>DYNASTY-ET</v>
      </c>
      <c r="S4818">
        <f>INDEX(lehmad!H$2:H$412,MATCH(klypsid!$B4818,lehmad!$A$2:$A$412,0))</f>
        <v>124</v>
      </c>
      <c r="T4818">
        <f>INDEX(lehmad!K$2:K$412,MATCH(klypsid!$B4818,lehmad!$A$2:$A$412,0))</f>
        <v>108</v>
      </c>
      <c r="U4818" s="4">
        <f t="shared" si="150"/>
        <v>17</v>
      </c>
      <c r="V4818">
        <f t="shared" si="151"/>
        <v>28</v>
      </c>
    </row>
    <row r="4819" spans="1:22" x14ac:dyDescent="0.25">
      <c r="A4819">
        <v>3993</v>
      </c>
      <c r="B4819" t="str">
        <f>"E"&amp;A4819</f>
        <v>E3993</v>
      </c>
      <c r="C4819" t="s">
        <v>65</v>
      </c>
      <c r="D4819">
        <v>1</v>
      </c>
      <c r="E4819">
        <f>IF(D4819&lt;4,D4819,4)</f>
        <v>1</v>
      </c>
      <c r="F4819" s="1">
        <v>39578</v>
      </c>
      <c r="G4819" s="1">
        <v>40125</v>
      </c>
      <c r="H4819" s="3">
        <f>G4819-F4819</f>
        <v>547</v>
      </c>
      <c r="I4819" s="3">
        <f>IF(H4819&lt;=60,1,IF(H4819&lt;=150,2,3))</f>
        <v>3</v>
      </c>
      <c r="J4819">
        <v>11.5</v>
      </c>
      <c r="K4819">
        <v>4.59</v>
      </c>
      <c r="L4819">
        <v>4.04</v>
      </c>
      <c r="M4819">
        <v>380</v>
      </c>
      <c r="N4819">
        <f>LOG(M4819/100,2)+3</f>
        <v>4.9259994185562235</v>
      </c>
      <c r="O4819">
        <f>INDEX(lehmad!B$2:B$412,MATCH(klypsid!$B4819,lehmad!$A$2:$A$412,0))</f>
        <v>38858</v>
      </c>
      <c r="P4819">
        <f>INDEX(lehmad!D$2:D$412,MATCH(klypsid!$B4819,lehmad!$A$2:$A$412,0))</f>
        <v>108</v>
      </c>
      <c r="Q4819">
        <f>INDEX(lehmad!E$2:E$412,MATCH(klypsid!$B4819,lehmad!$A$2:$A$412,0))</f>
        <v>0.93</v>
      </c>
      <c r="R4819" t="str">
        <f>INDEX(lehmad!F$2:F$412,MATCH(klypsid!$B4819,lehmad!$A$2:$A$412,0))</f>
        <v>DYNASTY-ET</v>
      </c>
      <c r="S4819">
        <f>INDEX(lehmad!H$2:H$412,MATCH(klypsid!$B4819,lehmad!$A$2:$A$412,0))</f>
        <v>124</v>
      </c>
      <c r="T4819">
        <f>INDEX(lehmad!K$2:K$412,MATCH(klypsid!$B4819,lehmad!$A$2:$A$412,0))</f>
        <v>108</v>
      </c>
      <c r="U4819" s="4">
        <f t="shared" si="150"/>
        <v>18</v>
      </c>
      <c r="V4819">
        <f t="shared" si="151"/>
        <v>31</v>
      </c>
    </row>
    <row r="4820" spans="1:22" x14ac:dyDescent="0.25">
      <c r="A4820">
        <v>3997</v>
      </c>
      <c r="B4820" t="str">
        <f>"E"&amp;A4820</f>
        <v>E3997</v>
      </c>
      <c r="C4820" t="s">
        <v>128</v>
      </c>
      <c r="D4820">
        <v>1</v>
      </c>
      <c r="E4820">
        <f>IF(D4820&lt;4,D4820,4)</f>
        <v>1</v>
      </c>
      <c r="F4820" s="1">
        <v>39559</v>
      </c>
      <c r="G4820" s="1">
        <v>39572</v>
      </c>
      <c r="H4820" s="3">
        <f>G4820-F4820</f>
        <v>13</v>
      </c>
      <c r="I4820" s="3">
        <f>IF(H4820&lt;=60,1,IF(H4820&lt;=150,2,3))</f>
        <v>1</v>
      </c>
      <c r="J4820">
        <v>28.8</v>
      </c>
      <c r="K4820">
        <v>4.0999999999999996</v>
      </c>
      <c r="L4820">
        <v>3.33</v>
      </c>
      <c r="M4820">
        <v>65</v>
      </c>
      <c r="N4820">
        <f>LOG(M4820/100,2)+3</f>
        <v>2.37851162325373</v>
      </c>
      <c r="O4820">
        <f>INDEX(lehmad!B$2:B$412,MATCH(klypsid!$B4820,lehmad!$A$2:$A$412,0))</f>
        <v>38862</v>
      </c>
      <c r="P4820">
        <f>INDEX(lehmad!D$2:D$412,MATCH(klypsid!$B4820,lehmad!$A$2:$A$412,0))</f>
        <v>112</v>
      </c>
      <c r="Q4820">
        <f>INDEX(lehmad!E$2:E$412,MATCH(klypsid!$B4820,lehmad!$A$2:$A$412,0))</f>
        <v>0.93799999999999994</v>
      </c>
      <c r="R4820" t="str">
        <f>INDEX(lehmad!F$2:F$412,MATCH(klypsid!$B4820,lehmad!$A$2:$A$412,0))</f>
        <v>LANCELOT-ET</v>
      </c>
      <c r="S4820">
        <f>INDEX(lehmad!H$2:H$412,MATCH(klypsid!$B4820,lehmad!$A$2:$A$412,0))</f>
        <v>126</v>
      </c>
      <c r="T4820">
        <f>INDEX(lehmad!K$2:K$412,MATCH(klypsid!$B4820,lehmad!$A$2:$A$412,0))</f>
        <v>122</v>
      </c>
      <c r="U4820" s="4">
        <f t="shared" si="150"/>
        <v>1</v>
      </c>
      <c r="V4820">
        <f t="shared" si="151"/>
        <v>13</v>
      </c>
    </row>
    <row r="4821" spans="1:22" x14ac:dyDescent="0.25">
      <c r="A4821">
        <v>3997</v>
      </c>
      <c r="B4821" t="str">
        <f>"E"&amp;A4821</f>
        <v>E3997</v>
      </c>
      <c r="C4821" t="s">
        <v>128</v>
      </c>
      <c r="D4821">
        <v>1</v>
      </c>
      <c r="E4821">
        <f>IF(D4821&lt;4,D4821,4)</f>
        <v>1</v>
      </c>
      <c r="F4821" s="1">
        <v>39559</v>
      </c>
      <c r="G4821" s="1">
        <v>39600</v>
      </c>
      <c r="H4821" s="3">
        <f>G4821-F4821</f>
        <v>41</v>
      </c>
      <c r="I4821" s="3">
        <f>IF(H4821&lt;=60,1,IF(H4821&lt;=150,2,3))</f>
        <v>1</v>
      </c>
      <c r="J4821">
        <v>38.200000000000003</v>
      </c>
      <c r="K4821">
        <v>3.23</v>
      </c>
      <c r="L4821">
        <v>2.94</v>
      </c>
      <c r="M4821">
        <v>12</v>
      </c>
      <c r="N4821">
        <f>LOG(M4821/100,2)+3</f>
        <v>-5.8893689053568732E-2</v>
      </c>
      <c r="O4821">
        <f>INDEX(lehmad!B$2:B$412,MATCH(klypsid!$B4821,lehmad!$A$2:$A$412,0))</f>
        <v>38862</v>
      </c>
      <c r="P4821">
        <f>INDEX(lehmad!D$2:D$412,MATCH(klypsid!$B4821,lehmad!$A$2:$A$412,0))</f>
        <v>112</v>
      </c>
      <c r="Q4821">
        <f>INDEX(lehmad!E$2:E$412,MATCH(klypsid!$B4821,lehmad!$A$2:$A$412,0))</f>
        <v>0.93799999999999994</v>
      </c>
      <c r="R4821" t="str">
        <f>INDEX(lehmad!F$2:F$412,MATCH(klypsid!$B4821,lehmad!$A$2:$A$412,0))</f>
        <v>LANCELOT-ET</v>
      </c>
      <c r="S4821">
        <f>INDEX(lehmad!H$2:H$412,MATCH(klypsid!$B4821,lehmad!$A$2:$A$412,0))</f>
        <v>126</v>
      </c>
      <c r="T4821">
        <f>INDEX(lehmad!K$2:K$412,MATCH(klypsid!$B4821,lehmad!$A$2:$A$412,0))</f>
        <v>122</v>
      </c>
      <c r="U4821" s="4">
        <f t="shared" si="150"/>
        <v>2</v>
      </c>
      <c r="V4821">
        <f t="shared" si="151"/>
        <v>28</v>
      </c>
    </row>
    <row r="4822" spans="1:22" x14ac:dyDescent="0.25">
      <c r="A4822">
        <v>3997</v>
      </c>
      <c r="B4822" t="str">
        <f>"E"&amp;A4822</f>
        <v>E3997</v>
      </c>
      <c r="C4822" t="s">
        <v>128</v>
      </c>
      <c r="D4822">
        <v>1</v>
      </c>
      <c r="E4822">
        <f>IF(D4822&lt;4,D4822,4)</f>
        <v>1</v>
      </c>
      <c r="F4822" s="1">
        <v>39559</v>
      </c>
      <c r="G4822" s="1">
        <v>39663</v>
      </c>
      <c r="H4822" s="3">
        <f>G4822-F4822</f>
        <v>104</v>
      </c>
      <c r="I4822" s="3">
        <f>IF(H4822&lt;=60,1,IF(H4822&lt;=150,2,3))</f>
        <v>2</v>
      </c>
      <c r="J4822">
        <v>33.1</v>
      </c>
      <c r="K4822">
        <v>4.63</v>
      </c>
      <c r="L4822">
        <v>3.08</v>
      </c>
      <c r="M4822">
        <v>10</v>
      </c>
      <c r="N4822">
        <f>LOG(M4822/100,2)+3</f>
        <v>-0.32192809488736218</v>
      </c>
      <c r="O4822">
        <f>INDEX(lehmad!B$2:B$412,MATCH(klypsid!$B4822,lehmad!$A$2:$A$412,0))</f>
        <v>38862</v>
      </c>
      <c r="P4822">
        <f>INDEX(lehmad!D$2:D$412,MATCH(klypsid!$B4822,lehmad!$A$2:$A$412,0))</f>
        <v>112</v>
      </c>
      <c r="Q4822">
        <f>INDEX(lehmad!E$2:E$412,MATCH(klypsid!$B4822,lehmad!$A$2:$A$412,0))</f>
        <v>0.93799999999999994</v>
      </c>
      <c r="R4822" t="str">
        <f>INDEX(lehmad!F$2:F$412,MATCH(klypsid!$B4822,lehmad!$A$2:$A$412,0))</f>
        <v>LANCELOT-ET</v>
      </c>
      <c r="S4822">
        <f>INDEX(lehmad!H$2:H$412,MATCH(klypsid!$B4822,lehmad!$A$2:$A$412,0))</f>
        <v>126</v>
      </c>
      <c r="T4822">
        <f>INDEX(lehmad!K$2:K$412,MATCH(klypsid!$B4822,lehmad!$A$2:$A$412,0))</f>
        <v>122</v>
      </c>
      <c r="U4822" s="4">
        <f t="shared" si="150"/>
        <v>3</v>
      </c>
      <c r="V4822">
        <f t="shared" si="151"/>
        <v>63</v>
      </c>
    </row>
    <row r="4823" spans="1:22" x14ac:dyDescent="0.25">
      <c r="A4823">
        <v>3997</v>
      </c>
      <c r="B4823" t="str">
        <f>"E"&amp;A4823</f>
        <v>E3997</v>
      </c>
      <c r="C4823" t="s">
        <v>128</v>
      </c>
      <c r="D4823">
        <v>1</v>
      </c>
      <c r="E4823">
        <f>IF(D4823&lt;4,D4823,4)</f>
        <v>1</v>
      </c>
      <c r="F4823" s="1">
        <v>39559</v>
      </c>
      <c r="G4823" s="1">
        <v>39693</v>
      </c>
      <c r="H4823" s="3">
        <f>G4823-F4823</f>
        <v>134</v>
      </c>
      <c r="I4823" s="3">
        <f>IF(H4823&lt;=60,1,IF(H4823&lt;=150,2,3))</f>
        <v>2</v>
      </c>
      <c r="J4823">
        <v>33.1</v>
      </c>
      <c r="K4823">
        <v>4.07</v>
      </c>
      <c r="L4823">
        <v>3.56</v>
      </c>
      <c r="M4823">
        <v>12</v>
      </c>
      <c r="N4823">
        <f>LOG(M4823/100,2)+3</f>
        <v>-5.8893689053568732E-2</v>
      </c>
      <c r="O4823">
        <f>INDEX(lehmad!B$2:B$412,MATCH(klypsid!$B4823,lehmad!$A$2:$A$412,0))</f>
        <v>38862</v>
      </c>
      <c r="P4823">
        <f>INDEX(lehmad!D$2:D$412,MATCH(klypsid!$B4823,lehmad!$A$2:$A$412,0))</f>
        <v>112</v>
      </c>
      <c r="Q4823">
        <f>INDEX(lehmad!E$2:E$412,MATCH(klypsid!$B4823,lehmad!$A$2:$A$412,0))</f>
        <v>0.93799999999999994</v>
      </c>
      <c r="R4823" t="str">
        <f>INDEX(lehmad!F$2:F$412,MATCH(klypsid!$B4823,lehmad!$A$2:$A$412,0))</f>
        <v>LANCELOT-ET</v>
      </c>
      <c r="S4823">
        <f>INDEX(lehmad!H$2:H$412,MATCH(klypsid!$B4823,lehmad!$A$2:$A$412,0))</f>
        <v>126</v>
      </c>
      <c r="T4823">
        <f>INDEX(lehmad!K$2:K$412,MATCH(klypsid!$B4823,lehmad!$A$2:$A$412,0))</f>
        <v>122</v>
      </c>
      <c r="U4823" s="4">
        <f t="shared" si="150"/>
        <v>4</v>
      </c>
      <c r="V4823">
        <f t="shared" si="151"/>
        <v>30</v>
      </c>
    </row>
    <row r="4824" spans="1:22" x14ac:dyDescent="0.25">
      <c r="A4824">
        <v>3997</v>
      </c>
      <c r="B4824" t="str">
        <f>"E"&amp;A4824</f>
        <v>E3997</v>
      </c>
      <c r="C4824" t="s">
        <v>128</v>
      </c>
      <c r="D4824">
        <v>1</v>
      </c>
      <c r="E4824">
        <f>IF(D4824&lt;4,D4824,4)</f>
        <v>1</v>
      </c>
      <c r="F4824" s="1">
        <v>39559</v>
      </c>
      <c r="G4824" s="1">
        <v>39722</v>
      </c>
      <c r="H4824" s="3">
        <f>G4824-F4824</f>
        <v>163</v>
      </c>
      <c r="I4824" s="3">
        <f>IF(H4824&lt;=60,1,IF(H4824&lt;=150,2,3))</f>
        <v>3</v>
      </c>
      <c r="J4824">
        <v>29.9</v>
      </c>
      <c r="K4824">
        <v>4.2699999999999996</v>
      </c>
      <c r="L4824">
        <v>3.9</v>
      </c>
      <c r="M4824">
        <v>15</v>
      </c>
      <c r="N4824">
        <f>LOG(M4824/100,2)+3</f>
        <v>0.26303440583379389</v>
      </c>
      <c r="O4824">
        <f>INDEX(lehmad!B$2:B$412,MATCH(klypsid!$B4824,lehmad!$A$2:$A$412,0))</f>
        <v>38862</v>
      </c>
      <c r="P4824">
        <f>INDEX(lehmad!D$2:D$412,MATCH(klypsid!$B4824,lehmad!$A$2:$A$412,0))</f>
        <v>112</v>
      </c>
      <c r="Q4824">
        <f>INDEX(lehmad!E$2:E$412,MATCH(klypsid!$B4824,lehmad!$A$2:$A$412,0))</f>
        <v>0.93799999999999994</v>
      </c>
      <c r="R4824" t="str">
        <f>INDEX(lehmad!F$2:F$412,MATCH(klypsid!$B4824,lehmad!$A$2:$A$412,0))</f>
        <v>LANCELOT-ET</v>
      </c>
      <c r="S4824">
        <f>INDEX(lehmad!H$2:H$412,MATCH(klypsid!$B4824,lehmad!$A$2:$A$412,0))</f>
        <v>126</v>
      </c>
      <c r="T4824">
        <f>INDEX(lehmad!K$2:K$412,MATCH(klypsid!$B4824,lehmad!$A$2:$A$412,0))</f>
        <v>122</v>
      </c>
      <c r="U4824" s="4">
        <f t="shared" si="150"/>
        <v>5</v>
      </c>
      <c r="V4824">
        <f t="shared" si="151"/>
        <v>29</v>
      </c>
    </row>
    <row r="4825" spans="1:22" x14ac:dyDescent="0.25">
      <c r="A4825">
        <v>3997</v>
      </c>
      <c r="B4825" t="str">
        <f>"E"&amp;A4825</f>
        <v>E3997</v>
      </c>
      <c r="C4825" t="s">
        <v>128</v>
      </c>
      <c r="D4825">
        <v>1</v>
      </c>
      <c r="E4825">
        <f>IF(D4825&lt;4,D4825,4)</f>
        <v>1</v>
      </c>
      <c r="F4825" s="1">
        <v>39559</v>
      </c>
      <c r="G4825" s="1">
        <v>39754</v>
      </c>
      <c r="H4825" s="3">
        <f>G4825-F4825</f>
        <v>195</v>
      </c>
      <c r="I4825" s="3">
        <f>IF(H4825&lt;=60,1,IF(H4825&lt;=150,2,3))</f>
        <v>3</v>
      </c>
      <c r="J4825">
        <v>31.1</v>
      </c>
      <c r="K4825">
        <v>4.12</v>
      </c>
      <c r="L4825">
        <v>3.9</v>
      </c>
      <c r="M4825">
        <v>38</v>
      </c>
      <c r="N4825">
        <f>LOG(M4825/100,2)+3</f>
        <v>1.6040713236688608</v>
      </c>
      <c r="O4825">
        <f>INDEX(lehmad!B$2:B$412,MATCH(klypsid!$B4825,lehmad!$A$2:$A$412,0))</f>
        <v>38862</v>
      </c>
      <c r="P4825">
        <f>INDEX(lehmad!D$2:D$412,MATCH(klypsid!$B4825,lehmad!$A$2:$A$412,0))</f>
        <v>112</v>
      </c>
      <c r="Q4825">
        <f>INDEX(lehmad!E$2:E$412,MATCH(klypsid!$B4825,lehmad!$A$2:$A$412,0))</f>
        <v>0.93799999999999994</v>
      </c>
      <c r="R4825" t="str">
        <f>INDEX(lehmad!F$2:F$412,MATCH(klypsid!$B4825,lehmad!$A$2:$A$412,0))</f>
        <v>LANCELOT-ET</v>
      </c>
      <c r="S4825">
        <f>INDEX(lehmad!H$2:H$412,MATCH(klypsid!$B4825,lehmad!$A$2:$A$412,0))</f>
        <v>126</v>
      </c>
      <c r="T4825">
        <f>INDEX(lehmad!K$2:K$412,MATCH(klypsid!$B4825,lehmad!$A$2:$A$412,0))</f>
        <v>122</v>
      </c>
      <c r="U4825" s="4">
        <f t="shared" si="150"/>
        <v>6</v>
      </c>
      <c r="V4825">
        <f t="shared" si="151"/>
        <v>32</v>
      </c>
    </row>
    <row r="4826" spans="1:22" x14ac:dyDescent="0.25">
      <c r="A4826">
        <v>3997</v>
      </c>
      <c r="B4826" t="str">
        <f>"E"&amp;A4826</f>
        <v>E3997</v>
      </c>
      <c r="C4826" t="s">
        <v>128</v>
      </c>
      <c r="D4826">
        <v>1</v>
      </c>
      <c r="E4826">
        <f>IF(D4826&lt;4,D4826,4)</f>
        <v>1</v>
      </c>
      <c r="F4826" s="1">
        <v>39559</v>
      </c>
      <c r="G4826" s="1">
        <v>39783</v>
      </c>
      <c r="H4826" s="3">
        <f>G4826-F4826</f>
        <v>224</v>
      </c>
      <c r="I4826" s="3">
        <f>IF(H4826&lt;=60,1,IF(H4826&lt;=150,2,3))</f>
        <v>3</v>
      </c>
      <c r="J4826">
        <v>34.5</v>
      </c>
      <c r="K4826">
        <v>3.84</v>
      </c>
      <c r="L4826">
        <v>3.73</v>
      </c>
      <c r="M4826">
        <v>23</v>
      </c>
      <c r="N4826">
        <f>LOG(M4826/100,2)+3</f>
        <v>0.87970576628228825</v>
      </c>
      <c r="O4826">
        <f>INDEX(lehmad!B$2:B$412,MATCH(klypsid!$B4826,lehmad!$A$2:$A$412,0))</f>
        <v>38862</v>
      </c>
      <c r="P4826">
        <f>INDEX(lehmad!D$2:D$412,MATCH(klypsid!$B4826,lehmad!$A$2:$A$412,0))</f>
        <v>112</v>
      </c>
      <c r="Q4826">
        <f>INDEX(lehmad!E$2:E$412,MATCH(klypsid!$B4826,lehmad!$A$2:$A$412,0))</f>
        <v>0.93799999999999994</v>
      </c>
      <c r="R4826" t="str">
        <f>INDEX(lehmad!F$2:F$412,MATCH(klypsid!$B4826,lehmad!$A$2:$A$412,0))</f>
        <v>LANCELOT-ET</v>
      </c>
      <c r="S4826">
        <f>INDEX(lehmad!H$2:H$412,MATCH(klypsid!$B4826,lehmad!$A$2:$A$412,0))</f>
        <v>126</v>
      </c>
      <c r="T4826">
        <f>INDEX(lehmad!K$2:K$412,MATCH(klypsid!$B4826,lehmad!$A$2:$A$412,0))</f>
        <v>122</v>
      </c>
      <c r="U4826" s="4">
        <f t="shared" si="150"/>
        <v>7</v>
      </c>
      <c r="V4826">
        <f t="shared" si="151"/>
        <v>29</v>
      </c>
    </row>
    <row r="4827" spans="1:22" x14ac:dyDescent="0.25">
      <c r="A4827">
        <v>3997</v>
      </c>
      <c r="B4827" t="str">
        <f>"E"&amp;A4827</f>
        <v>E3997</v>
      </c>
      <c r="C4827" t="s">
        <v>128</v>
      </c>
      <c r="D4827">
        <v>1</v>
      </c>
      <c r="E4827">
        <f>IF(D4827&lt;4,D4827,4)</f>
        <v>1</v>
      </c>
      <c r="F4827" s="1">
        <v>39559</v>
      </c>
      <c r="G4827" s="1">
        <v>39817</v>
      </c>
      <c r="H4827" s="3">
        <f>G4827-F4827</f>
        <v>258</v>
      </c>
      <c r="I4827" s="3">
        <f>IF(H4827&lt;=60,1,IF(H4827&lt;=150,2,3))</f>
        <v>3</v>
      </c>
      <c r="J4827">
        <v>32.5</v>
      </c>
      <c r="K4827">
        <v>4.13</v>
      </c>
      <c r="L4827">
        <v>3.61</v>
      </c>
      <c r="M4827">
        <v>23</v>
      </c>
      <c r="N4827">
        <f>LOG(M4827/100,2)+3</f>
        <v>0.87970576628228825</v>
      </c>
      <c r="O4827">
        <f>INDEX(lehmad!B$2:B$412,MATCH(klypsid!$B4827,lehmad!$A$2:$A$412,0))</f>
        <v>38862</v>
      </c>
      <c r="P4827">
        <f>INDEX(lehmad!D$2:D$412,MATCH(klypsid!$B4827,lehmad!$A$2:$A$412,0))</f>
        <v>112</v>
      </c>
      <c r="Q4827">
        <f>INDEX(lehmad!E$2:E$412,MATCH(klypsid!$B4827,lehmad!$A$2:$A$412,0))</f>
        <v>0.93799999999999994</v>
      </c>
      <c r="R4827" t="str">
        <f>INDEX(lehmad!F$2:F$412,MATCH(klypsid!$B4827,lehmad!$A$2:$A$412,0))</f>
        <v>LANCELOT-ET</v>
      </c>
      <c r="S4827">
        <f>INDEX(lehmad!H$2:H$412,MATCH(klypsid!$B4827,lehmad!$A$2:$A$412,0))</f>
        <v>126</v>
      </c>
      <c r="T4827">
        <f>INDEX(lehmad!K$2:K$412,MATCH(klypsid!$B4827,lehmad!$A$2:$A$412,0))</f>
        <v>122</v>
      </c>
      <c r="U4827" s="4">
        <f t="shared" si="150"/>
        <v>8</v>
      </c>
      <c r="V4827">
        <f t="shared" si="151"/>
        <v>34</v>
      </c>
    </row>
    <row r="4828" spans="1:22" x14ac:dyDescent="0.25">
      <c r="A4828">
        <v>3997</v>
      </c>
      <c r="B4828" t="str">
        <f>"E"&amp;A4828</f>
        <v>E3997</v>
      </c>
      <c r="C4828" t="s">
        <v>128</v>
      </c>
      <c r="D4828">
        <v>1</v>
      </c>
      <c r="E4828">
        <f>IF(D4828&lt;4,D4828,4)</f>
        <v>1</v>
      </c>
      <c r="F4828" s="1">
        <v>39559</v>
      </c>
      <c r="G4828" s="1">
        <v>39845</v>
      </c>
      <c r="H4828" s="3">
        <f>G4828-F4828</f>
        <v>286</v>
      </c>
      <c r="I4828" s="3">
        <f>IF(H4828&lt;=60,1,IF(H4828&lt;=150,2,3))</f>
        <v>3</v>
      </c>
      <c r="J4828">
        <v>25</v>
      </c>
      <c r="K4828">
        <v>4.87</v>
      </c>
      <c r="L4828">
        <v>3.49</v>
      </c>
      <c r="M4828">
        <v>27</v>
      </c>
      <c r="N4828">
        <f>LOG(M4828/100,2)+3</f>
        <v>1.1110313123887439</v>
      </c>
      <c r="O4828">
        <f>INDEX(lehmad!B$2:B$412,MATCH(klypsid!$B4828,lehmad!$A$2:$A$412,0))</f>
        <v>38862</v>
      </c>
      <c r="P4828">
        <f>INDEX(lehmad!D$2:D$412,MATCH(klypsid!$B4828,lehmad!$A$2:$A$412,0))</f>
        <v>112</v>
      </c>
      <c r="Q4828">
        <f>INDEX(lehmad!E$2:E$412,MATCH(klypsid!$B4828,lehmad!$A$2:$A$412,0))</f>
        <v>0.93799999999999994</v>
      </c>
      <c r="R4828" t="str">
        <f>INDEX(lehmad!F$2:F$412,MATCH(klypsid!$B4828,lehmad!$A$2:$A$412,0))</f>
        <v>LANCELOT-ET</v>
      </c>
      <c r="S4828">
        <f>INDEX(lehmad!H$2:H$412,MATCH(klypsid!$B4828,lehmad!$A$2:$A$412,0))</f>
        <v>126</v>
      </c>
      <c r="T4828">
        <f>INDEX(lehmad!K$2:K$412,MATCH(klypsid!$B4828,lehmad!$A$2:$A$412,0))</f>
        <v>122</v>
      </c>
      <c r="U4828" s="4">
        <f t="shared" si="150"/>
        <v>9</v>
      </c>
      <c r="V4828">
        <f t="shared" si="151"/>
        <v>28</v>
      </c>
    </row>
    <row r="4829" spans="1:22" x14ac:dyDescent="0.25">
      <c r="A4829">
        <v>3997</v>
      </c>
      <c r="B4829" t="str">
        <f>"E"&amp;A4829</f>
        <v>E3997</v>
      </c>
      <c r="C4829" t="s">
        <v>128</v>
      </c>
      <c r="D4829">
        <v>2</v>
      </c>
      <c r="E4829">
        <f>IF(D4829&lt;4,D4829,4)</f>
        <v>2</v>
      </c>
      <c r="F4829" s="1">
        <v>39939</v>
      </c>
      <c r="G4829" s="1">
        <v>39972</v>
      </c>
      <c r="H4829" s="3">
        <f>G4829-F4829</f>
        <v>33</v>
      </c>
      <c r="I4829" s="3">
        <f>IF(H4829&lt;=60,1,IF(H4829&lt;=150,2,3))</f>
        <v>1</v>
      </c>
      <c r="J4829">
        <v>61.7</v>
      </c>
      <c r="K4829">
        <v>4.41</v>
      </c>
      <c r="L4829">
        <v>3.08</v>
      </c>
      <c r="M4829">
        <v>16</v>
      </c>
      <c r="N4829">
        <f>LOG(M4829/100,2)+3</f>
        <v>0.35614381022527519</v>
      </c>
      <c r="O4829">
        <f>INDEX(lehmad!B$2:B$412,MATCH(klypsid!$B4829,lehmad!$A$2:$A$412,0))</f>
        <v>38862</v>
      </c>
      <c r="P4829">
        <f>INDEX(lehmad!D$2:D$412,MATCH(klypsid!$B4829,lehmad!$A$2:$A$412,0))</f>
        <v>112</v>
      </c>
      <c r="Q4829">
        <f>INDEX(lehmad!E$2:E$412,MATCH(klypsid!$B4829,lehmad!$A$2:$A$412,0))</f>
        <v>0.93799999999999994</v>
      </c>
      <c r="R4829" t="str">
        <f>INDEX(lehmad!F$2:F$412,MATCH(klypsid!$B4829,lehmad!$A$2:$A$412,0))</f>
        <v>LANCELOT-ET</v>
      </c>
      <c r="S4829">
        <f>INDEX(lehmad!H$2:H$412,MATCH(klypsid!$B4829,lehmad!$A$2:$A$412,0))</f>
        <v>126</v>
      </c>
      <c r="T4829">
        <f>INDEX(lehmad!K$2:K$412,MATCH(klypsid!$B4829,lehmad!$A$2:$A$412,0))</f>
        <v>122</v>
      </c>
      <c r="U4829" s="4">
        <f t="shared" si="150"/>
        <v>1</v>
      </c>
      <c r="V4829">
        <f t="shared" si="151"/>
        <v>33</v>
      </c>
    </row>
    <row r="4830" spans="1:22" x14ac:dyDescent="0.25">
      <c r="A4830">
        <v>3997</v>
      </c>
      <c r="B4830" t="str">
        <f>"E"&amp;A4830</f>
        <v>E3997</v>
      </c>
      <c r="C4830" t="s">
        <v>128</v>
      </c>
      <c r="D4830">
        <v>2</v>
      </c>
      <c r="E4830">
        <f>IF(D4830&lt;4,D4830,4)</f>
        <v>2</v>
      </c>
      <c r="F4830" s="1">
        <v>39939</v>
      </c>
      <c r="G4830" s="1">
        <v>40007</v>
      </c>
      <c r="H4830" s="3">
        <f>G4830-F4830</f>
        <v>68</v>
      </c>
      <c r="I4830" s="3">
        <f>IF(H4830&lt;=60,1,IF(H4830&lt;=150,2,3))</f>
        <v>2</v>
      </c>
      <c r="J4830">
        <v>42</v>
      </c>
      <c r="K4830">
        <v>4.66</v>
      </c>
      <c r="L4830">
        <v>3.02</v>
      </c>
      <c r="M4830">
        <v>12</v>
      </c>
      <c r="N4830">
        <f>LOG(M4830/100,2)+3</f>
        <v>-5.8893689053568732E-2</v>
      </c>
      <c r="O4830">
        <f>INDEX(lehmad!B$2:B$412,MATCH(klypsid!$B4830,lehmad!$A$2:$A$412,0))</f>
        <v>38862</v>
      </c>
      <c r="P4830">
        <f>INDEX(lehmad!D$2:D$412,MATCH(klypsid!$B4830,lehmad!$A$2:$A$412,0))</f>
        <v>112</v>
      </c>
      <c r="Q4830">
        <f>INDEX(lehmad!E$2:E$412,MATCH(klypsid!$B4830,lehmad!$A$2:$A$412,0))</f>
        <v>0.93799999999999994</v>
      </c>
      <c r="R4830" t="str">
        <f>INDEX(lehmad!F$2:F$412,MATCH(klypsid!$B4830,lehmad!$A$2:$A$412,0))</f>
        <v>LANCELOT-ET</v>
      </c>
      <c r="S4830">
        <f>INDEX(lehmad!H$2:H$412,MATCH(klypsid!$B4830,lehmad!$A$2:$A$412,0))</f>
        <v>126</v>
      </c>
      <c r="T4830">
        <f>INDEX(lehmad!K$2:K$412,MATCH(klypsid!$B4830,lehmad!$A$2:$A$412,0))</f>
        <v>122</v>
      </c>
      <c r="U4830" s="4">
        <f t="shared" si="150"/>
        <v>2</v>
      </c>
      <c r="V4830">
        <f t="shared" si="151"/>
        <v>35</v>
      </c>
    </row>
    <row r="4831" spans="1:22" x14ac:dyDescent="0.25">
      <c r="A4831">
        <v>3997</v>
      </c>
      <c r="B4831" t="str">
        <f>"E"&amp;A4831</f>
        <v>E3997</v>
      </c>
      <c r="C4831" t="s">
        <v>128</v>
      </c>
      <c r="D4831">
        <v>2</v>
      </c>
      <c r="E4831">
        <f>IF(D4831&lt;4,D4831,4)</f>
        <v>2</v>
      </c>
      <c r="F4831" s="1">
        <v>39939</v>
      </c>
      <c r="G4831" s="1">
        <v>40037</v>
      </c>
      <c r="H4831" s="3">
        <f>G4831-F4831</f>
        <v>98</v>
      </c>
      <c r="I4831" s="3">
        <f>IF(H4831&lt;=60,1,IF(H4831&lt;=150,2,3))</f>
        <v>2</v>
      </c>
      <c r="J4831">
        <v>33.799999999999997</v>
      </c>
      <c r="K4831">
        <v>3.9</v>
      </c>
      <c r="L4831">
        <v>2.99</v>
      </c>
      <c r="M4831">
        <v>12</v>
      </c>
      <c r="N4831">
        <f>LOG(M4831/100,2)+3</f>
        <v>-5.8893689053568732E-2</v>
      </c>
      <c r="O4831">
        <f>INDEX(lehmad!B$2:B$412,MATCH(klypsid!$B4831,lehmad!$A$2:$A$412,0))</f>
        <v>38862</v>
      </c>
      <c r="P4831">
        <f>INDEX(lehmad!D$2:D$412,MATCH(klypsid!$B4831,lehmad!$A$2:$A$412,0))</f>
        <v>112</v>
      </c>
      <c r="Q4831">
        <f>INDEX(lehmad!E$2:E$412,MATCH(klypsid!$B4831,lehmad!$A$2:$A$412,0))</f>
        <v>0.93799999999999994</v>
      </c>
      <c r="R4831" t="str">
        <f>INDEX(lehmad!F$2:F$412,MATCH(klypsid!$B4831,lehmad!$A$2:$A$412,0))</f>
        <v>LANCELOT-ET</v>
      </c>
      <c r="S4831">
        <f>INDEX(lehmad!H$2:H$412,MATCH(klypsid!$B4831,lehmad!$A$2:$A$412,0))</f>
        <v>126</v>
      </c>
      <c r="T4831">
        <f>INDEX(lehmad!K$2:K$412,MATCH(klypsid!$B4831,lehmad!$A$2:$A$412,0))</f>
        <v>122</v>
      </c>
      <c r="U4831" s="4">
        <f t="shared" si="150"/>
        <v>3</v>
      </c>
      <c r="V4831">
        <f t="shared" si="151"/>
        <v>30</v>
      </c>
    </row>
    <row r="4832" spans="1:22" x14ac:dyDescent="0.25">
      <c r="A4832">
        <v>3997</v>
      </c>
      <c r="B4832" t="str">
        <f>"E"&amp;A4832</f>
        <v>E3997</v>
      </c>
      <c r="C4832" t="s">
        <v>128</v>
      </c>
      <c r="D4832">
        <v>2</v>
      </c>
      <c r="E4832">
        <f>IF(D4832&lt;4,D4832,4)</f>
        <v>2</v>
      </c>
      <c r="F4832" s="1">
        <v>39939</v>
      </c>
      <c r="G4832" s="1">
        <v>40066</v>
      </c>
      <c r="H4832" s="3">
        <f>G4832-F4832</f>
        <v>127</v>
      </c>
      <c r="I4832" s="3">
        <f>IF(H4832&lt;=60,1,IF(H4832&lt;=150,2,3))</f>
        <v>2</v>
      </c>
      <c r="J4832">
        <v>35.6</v>
      </c>
      <c r="K4832">
        <v>4.51</v>
      </c>
      <c r="L4832">
        <v>3.35</v>
      </c>
      <c r="M4832">
        <v>15</v>
      </c>
      <c r="N4832">
        <f>LOG(M4832/100,2)+3</f>
        <v>0.26303440583379389</v>
      </c>
      <c r="O4832">
        <f>INDEX(lehmad!B$2:B$412,MATCH(klypsid!$B4832,lehmad!$A$2:$A$412,0))</f>
        <v>38862</v>
      </c>
      <c r="P4832">
        <f>INDEX(lehmad!D$2:D$412,MATCH(klypsid!$B4832,lehmad!$A$2:$A$412,0))</f>
        <v>112</v>
      </c>
      <c r="Q4832">
        <f>INDEX(lehmad!E$2:E$412,MATCH(klypsid!$B4832,lehmad!$A$2:$A$412,0))</f>
        <v>0.93799999999999994</v>
      </c>
      <c r="R4832" t="str">
        <f>INDEX(lehmad!F$2:F$412,MATCH(klypsid!$B4832,lehmad!$A$2:$A$412,0))</f>
        <v>LANCELOT-ET</v>
      </c>
      <c r="S4832">
        <f>INDEX(lehmad!H$2:H$412,MATCH(klypsid!$B4832,lehmad!$A$2:$A$412,0))</f>
        <v>126</v>
      </c>
      <c r="T4832">
        <f>INDEX(lehmad!K$2:K$412,MATCH(klypsid!$B4832,lehmad!$A$2:$A$412,0))</f>
        <v>122</v>
      </c>
      <c r="U4832" s="4">
        <f t="shared" si="150"/>
        <v>4</v>
      </c>
      <c r="V4832">
        <f t="shared" si="151"/>
        <v>29</v>
      </c>
    </row>
    <row r="4833" spans="1:22" x14ac:dyDescent="0.25">
      <c r="A4833">
        <v>3997</v>
      </c>
      <c r="B4833" t="str">
        <f>"E"&amp;A4833</f>
        <v>E3997</v>
      </c>
      <c r="C4833" t="s">
        <v>128</v>
      </c>
      <c r="D4833">
        <v>2</v>
      </c>
      <c r="E4833">
        <f>IF(D4833&lt;4,D4833,4)</f>
        <v>2</v>
      </c>
      <c r="F4833" s="1">
        <v>39939</v>
      </c>
      <c r="G4833" s="1">
        <v>40094</v>
      </c>
      <c r="H4833" s="3">
        <f>G4833-F4833</f>
        <v>155</v>
      </c>
      <c r="I4833" s="3">
        <f>IF(H4833&lt;=60,1,IF(H4833&lt;=150,2,3))</f>
        <v>3</v>
      </c>
      <c r="J4833">
        <v>34</v>
      </c>
      <c r="K4833">
        <v>4.93</v>
      </c>
      <c r="L4833">
        <v>3.72</v>
      </c>
      <c r="M4833">
        <v>25</v>
      </c>
      <c r="N4833">
        <f>LOG(M4833/100,2)+3</f>
        <v>1</v>
      </c>
      <c r="O4833">
        <f>INDEX(lehmad!B$2:B$412,MATCH(klypsid!$B4833,lehmad!$A$2:$A$412,0))</f>
        <v>38862</v>
      </c>
      <c r="P4833">
        <f>INDEX(lehmad!D$2:D$412,MATCH(klypsid!$B4833,lehmad!$A$2:$A$412,0))</f>
        <v>112</v>
      </c>
      <c r="Q4833">
        <f>INDEX(lehmad!E$2:E$412,MATCH(klypsid!$B4833,lehmad!$A$2:$A$412,0))</f>
        <v>0.93799999999999994</v>
      </c>
      <c r="R4833" t="str">
        <f>INDEX(lehmad!F$2:F$412,MATCH(klypsid!$B4833,lehmad!$A$2:$A$412,0))</f>
        <v>LANCELOT-ET</v>
      </c>
      <c r="S4833">
        <f>INDEX(lehmad!H$2:H$412,MATCH(klypsid!$B4833,lehmad!$A$2:$A$412,0))</f>
        <v>126</v>
      </c>
      <c r="T4833">
        <f>INDEX(lehmad!K$2:K$412,MATCH(klypsid!$B4833,lehmad!$A$2:$A$412,0))</f>
        <v>122</v>
      </c>
      <c r="U4833" s="4">
        <f t="shared" si="150"/>
        <v>5</v>
      </c>
      <c r="V4833">
        <f t="shared" si="151"/>
        <v>28</v>
      </c>
    </row>
    <row r="4834" spans="1:22" x14ac:dyDescent="0.25">
      <c r="A4834">
        <v>3997</v>
      </c>
      <c r="B4834" t="str">
        <f>"E"&amp;A4834</f>
        <v>E3997</v>
      </c>
      <c r="C4834" t="s">
        <v>128</v>
      </c>
      <c r="D4834">
        <v>2</v>
      </c>
      <c r="E4834">
        <f>IF(D4834&lt;4,D4834,4)</f>
        <v>2</v>
      </c>
      <c r="F4834" s="1">
        <v>39939</v>
      </c>
      <c r="G4834" s="1">
        <v>40125</v>
      </c>
      <c r="H4834" s="3">
        <f>G4834-F4834</f>
        <v>186</v>
      </c>
      <c r="I4834" s="3">
        <f>IF(H4834&lt;=60,1,IF(H4834&lt;=150,2,3))</f>
        <v>3</v>
      </c>
      <c r="J4834">
        <v>34.299999999999997</v>
      </c>
      <c r="K4834">
        <v>5.26</v>
      </c>
      <c r="L4834">
        <v>3.92</v>
      </c>
      <c r="M4834">
        <v>27</v>
      </c>
      <c r="N4834">
        <f>LOG(M4834/100,2)+3</f>
        <v>1.1110313123887439</v>
      </c>
      <c r="O4834">
        <f>INDEX(lehmad!B$2:B$412,MATCH(klypsid!$B4834,lehmad!$A$2:$A$412,0))</f>
        <v>38862</v>
      </c>
      <c r="P4834">
        <f>INDEX(lehmad!D$2:D$412,MATCH(klypsid!$B4834,lehmad!$A$2:$A$412,0))</f>
        <v>112</v>
      </c>
      <c r="Q4834">
        <f>INDEX(lehmad!E$2:E$412,MATCH(klypsid!$B4834,lehmad!$A$2:$A$412,0))</f>
        <v>0.93799999999999994</v>
      </c>
      <c r="R4834" t="str">
        <f>INDEX(lehmad!F$2:F$412,MATCH(klypsid!$B4834,lehmad!$A$2:$A$412,0))</f>
        <v>LANCELOT-ET</v>
      </c>
      <c r="S4834">
        <f>INDEX(lehmad!H$2:H$412,MATCH(klypsid!$B4834,lehmad!$A$2:$A$412,0))</f>
        <v>126</v>
      </c>
      <c r="T4834">
        <f>INDEX(lehmad!K$2:K$412,MATCH(klypsid!$B4834,lehmad!$A$2:$A$412,0))</f>
        <v>122</v>
      </c>
      <c r="U4834" s="4">
        <f t="shared" si="150"/>
        <v>6</v>
      </c>
      <c r="V4834">
        <f t="shared" si="151"/>
        <v>31</v>
      </c>
    </row>
    <row r="4835" spans="1:22" x14ac:dyDescent="0.25">
      <c r="A4835">
        <v>3997</v>
      </c>
      <c r="B4835" t="str">
        <f>"E"&amp;A4835</f>
        <v>E3997</v>
      </c>
      <c r="C4835" t="s">
        <v>128</v>
      </c>
      <c r="D4835">
        <v>2</v>
      </c>
      <c r="E4835">
        <f>IF(D4835&lt;4,D4835,4)</f>
        <v>2</v>
      </c>
      <c r="F4835" s="1">
        <v>39939</v>
      </c>
      <c r="G4835" s="1">
        <v>40153</v>
      </c>
      <c r="H4835" s="3">
        <f>G4835-F4835</f>
        <v>214</v>
      </c>
      <c r="I4835" s="3">
        <f>IF(H4835&lt;=60,1,IF(H4835&lt;=150,2,3))</f>
        <v>3</v>
      </c>
      <c r="J4835">
        <v>28</v>
      </c>
      <c r="K4835">
        <v>5.13</v>
      </c>
      <c r="L4835">
        <v>3.9</v>
      </c>
      <c r="M4835">
        <v>26</v>
      </c>
      <c r="N4835">
        <f>LOG(M4835/100,2)+3</f>
        <v>1.0565835283663676</v>
      </c>
      <c r="O4835">
        <f>INDEX(lehmad!B$2:B$412,MATCH(klypsid!$B4835,lehmad!$A$2:$A$412,0))</f>
        <v>38862</v>
      </c>
      <c r="P4835">
        <f>INDEX(lehmad!D$2:D$412,MATCH(klypsid!$B4835,lehmad!$A$2:$A$412,0))</f>
        <v>112</v>
      </c>
      <c r="Q4835">
        <f>INDEX(lehmad!E$2:E$412,MATCH(klypsid!$B4835,lehmad!$A$2:$A$412,0))</f>
        <v>0.93799999999999994</v>
      </c>
      <c r="R4835" t="str">
        <f>INDEX(lehmad!F$2:F$412,MATCH(klypsid!$B4835,lehmad!$A$2:$A$412,0))</f>
        <v>LANCELOT-ET</v>
      </c>
      <c r="S4835">
        <f>INDEX(lehmad!H$2:H$412,MATCH(klypsid!$B4835,lehmad!$A$2:$A$412,0))</f>
        <v>126</v>
      </c>
      <c r="T4835">
        <f>INDEX(lehmad!K$2:K$412,MATCH(klypsid!$B4835,lehmad!$A$2:$A$412,0))</f>
        <v>122</v>
      </c>
      <c r="U4835" s="4">
        <f t="shared" si="150"/>
        <v>7</v>
      </c>
      <c r="V4835">
        <f t="shared" si="151"/>
        <v>28</v>
      </c>
    </row>
    <row r="4836" spans="1:22" x14ac:dyDescent="0.25">
      <c r="A4836">
        <v>3997</v>
      </c>
      <c r="B4836" t="str">
        <f>"E"&amp;A4836</f>
        <v>E3997</v>
      </c>
      <c r="C4836" t="s">
        <v>128</v>
      </c>
      <c r="D4836">
        <v>2</v>
      </c>
      <c r="E4836">
        <f>IF(D4836&lt;4,D4836,4)</f>
        <v>2</v>
      </c>
      <c r="F4836" s="1">
        <v>39939</v>
      </c>
      <c r="G4836" s="1">
        <v>40186</v>
      </c>
      <c r="H4836" s="3">
        <f>G4836-F4836</f>
        <v>247</v>
      </c>
      <c r="I4836" s="3">
        <f>IF(H4836&lt;=60,1,IF(H4836&lt;=150,2,3))</f>
        <v>3</v>
      </c>
      <c r="J4836">
        <v>30.5</v>
      </c>
      <c r="K4836">
        <v>4.99</v>
      </c>
      <c r="L4836">
        <v>3.75</v>
      </c>
      <c r="M4836">
        <v>35</v>
      </c>
      <c r="N4836">
        <f>LOG(M4836/100,2)+3</f>
        <v>1.4854268271702415</v>
      </c>
      <c r="O4836">
        <f>INDEX(lehmad!B$2:B$412,MATCH(klypsid!$B4836,lehmad!$A$2:$A$412,0))</f>
        <v>38862</v>
      </c>
      <c r="P4836">
        <f>INDEX(lehmad!D$2:D$412,MATCH(klypsid!$B4836,lehmad!$A$2:$A$412,0))</f>
        <v>112</v>
      </c>
      <c r="Q4836">
        <f>INDEX(lehmad!E$2:E$412,MATCH(klypsid!$B4836,lehmad!$A$2:$A$412,0))</f>
        <v>0.93799999999999994</v>
      </c>
      <c r="R4836" t="str">
        <f>INDEX(lehmad!F$2:F$412,MATCH(klypsid!$B4836,lehmad!$A$2:$A$412,0))</f>
        <v>LANCELOT-ET</v>
      </c>
      <c r="S4836">
        <f>INDEX(lehmad!H$2:H$412,MATCH(klypsid!$B4836,lehmad!$A$2:$A$412,0))</f>
        <v>126</v>
      </c>
      <c r="T4836">
        <f>INDEX(lehmad!K$2:K$412,MATCH(klypsid!$B4836,lehmad!$A$2:$A$412,0))</f>
        <v>122</v>
      </c>
      <c r="U4836" s="4">
        <f t="shared" si="150"/>
        <v>8</v>
      </c>
      <c r="V4836">
        <f t="shared" si="151"/>
        <v>33</v>
      </c>
    </row>
    <row r="4837" spans="1:22" x14ac:dyDescent="0.25">
      <c r="A4837">
        <v>3997</v>
      </c>
      <c r="B4837" t="str">
        <f>"E"&amp;A4837</f>
        <v>E3997</v>
      </c>
      <c r="C4837" t="s">
        <v>128</v>
      </c>
      <c r="D4837">
        <v>2</v>
      </c>
      <c r="E4837">
        <f>IF(D4837&lt;4,D4837,4)</f>
        <v>2</v>
      </c>
      <c r="F4837" s="1">
        <v>39939</v>
      </c>
      <c r="G4837" s="1">
        <v>40214</v>
      </c>
      <c r="H4837" s="3">
        <f>G4837-F4837</f>
        <v>275</v>
      </c>
      <c r="I4837" s="3">
        <f>IF(H4837&lt;=60,1,IF(H4837&lt;=150,2,3))</f>
        <v>3</v>
      </c>
      <c r="J4837">
        <v>29.5</v>
      </c>
      <c r="K4837">
        <v>5.77</v>
      </c>
      <c r="L4837">
        <v>3.59</v>
      </c>
      <c r="M4837">
        <v>47</v>
      </c>
      <c r="N4837">
        <f>LOG(M4837/100,2)+3</f>
        <v>1.9107326619029126</v>
      </c>
      <c r="O4837">
        <f>INDEX(lehmad!B$2:B$412,MATCH(klypsid!$B4837,lehmad!$A$2:$A$412,0))</f>
        <v>38862</v>
      </c>
      <c r="P4837">
        <f>INDEX(lehmad!D$2:D$412,MATCH(klypsid!$B4837,lehmad!$A$2:$A$412,0))</f>
        <v>112</v>
      </c>
      <c r="Q4837">
        <f>INDEX(lehmad!E$2:E$412,MATCH(klypsid!$B4837,lehmad!$A$2:$A$412,0))</f>
        <v>0.93799999999999994</v>
      </c>
      <c r="R4837" t="str">
        <f>INDEX(lehmad!F$2:F$412,MATCH(klypsid!$B4837,lehmad!$A$2:$A$412,0))</f>
        <v>LANCELOT-ET</v>
      </c>
      <c r="S4837">
        <f>INDEX(lehmad!H$2:H$412,MATCH(klypsid!$B4837,lehmad!$A$2:$A$412,0))</f>
        <v>126</v>
      </c>
      <c r="T4837">
        <f>INDEX(lehmad!K$2:K$412,MATCH(klypsid!$B4837,lehmad!$A$2:$A$412,0))</f>
        <v>122</v>
      </c>
      <c r="U4837" s="4">
        <f t="shared" si="150"/>
        <v>9</v>
      </c>
      <c r="V4837">
        <f t="shared" si="151"/>
        <v>28</v>
      </c>
    </row>
    <row r="4838" spans="1:22" x14ac:dyDescent="0.25">
      <c r="A4838">
        <v>3997</v>
      </c>
      <c r="B4838" t="str">
        <f>"E"&amp;A4838</f>
        <v>E3997</v>
      </c>
      <c r="C4838" t="s">
        <v>128</v>
      </c>
      <c r="D4838">
        <v>2</v>
      </c>
      <c r="E4838">
        <f>IF(D4838&lt;4,D4838,4)</f>
        <v>2</v>
      </c>
      <c r="F4838" s="1">
        <v>39939</v>
      </c>
      <c r="G4838" s="1">
        <v>40242</v>
      </c>
      <c r="H4838" s="3">
        <f>G4838-F4838</f>
        <v>303</v>
      </c>
      <c r="I4838" s="3">
        <f>IF(H4838&lt;=60,1,IF(H4838&lt;=150,2,3))</f>
        <v>3</v>
      </c>
      <c r="J4838">
        <v>28.7</v>
      </c>
      <c r="K4838">
        <v>5.01</v>
      </c>
      <c r="L4838">
        <v>3.94</v>
      </c>
      <c r="M4838">
        <v>46</v>
      </c>
      <c r="N4838">
        <f>LOG(M4838/100,2)+3</f>
        <v>1.8797057662822882</v>
      </c>
      <c r="O4838">
        <f>INDEX(lehmad!B$2:B$412,MATCH(klypsid!$B4838,lehmad!$A$2:$A$412,0))</f>
        <v>38862</v>
      </c>
      <c r="P4838">
        <f>INDEX(lehmad!D$2:D$412,MATCH(klypsid!$B4838,lehmad!$A$2:$A$412,0))</f>
        <v>112</v>
      </c>
      <c r="Q4838">
        <f>INDEX(lehmad!E$2:E$412,MATCH(klypsid!$B4838,lehmad!$A$2:$A$412,0))</f>
        <v>0.93799999999999994</v>
      </c>
      <c r="R4838" t="str">
        <f>INDEX(lehmad!F$2:F$412,MATCH(klypsid!$B4838,lehmad!$A$2:$A$412,0))</f>
        <v>LANCELOT-ET</v>
      </c>
      <c r="S4838">
        <f>INDEX(lehmad!H$2:H$412,MATCH(klypsid!$B4838,lehmad!$A$2:$A$412,0))</f>
        <v>126</v>
      </c>
      <c r="T4838">
        <f>INDEX(lehmad!K$2:K$412,MATCH(klypsid!$B4838,lehmad!$A$2:$A$412,0))</f>
        <v>122</v>
      </c>
      <c r="U4838" s="4">
        <f t="shared" si="150"/>
        <v>10</v>
      </c>
      <c r="V4838">
        <f t="shared" si="151"/>
        <v>28</v>
      </c>
    </row>
    <row r="4839" spans="1:22" x14ac:dyDescent="0.25">
      <c r="A4839">
        <v>3997</v>
      </c>
      <c r="B4839" t="str">
        <f>"E"&amp;A4839</f>
        <v>E3997</v>
      </c>
      <c r="C4839" t="s">
        <v>128</v>
      </c>
      <c r="D4839">
        <v>2</v>
      </c>
      <c r="E4839">
        <f>IF(D4839&lt;4,D4839,4)</f>
        <v>2</v>
      </c>
      <c r="F4839" s="1">
        <v>39939</v>
      </c>
      <c r="G4839" s="1">
        <v>40276</v>
      </c>
      <c r="H4839" s="3">
        <f>G4839-F4839</f>
        <v>337</v>
      </c>
      <c r="I4839" s="3">
        <f>IF(H4839&lt;=60,1,IF(H4839&lt;=150,2,3))</f>
        <v>3</v>
      </c>
      <c r="J4839">
        <v>29.2</v>
      </c>
      <c r="K4839">
        <v>5.1100000000000003</v>
      </c>
      <c r="L4839">
        <v>4.05</v>
      </c>
      <c r="M4839">
        <v>62</v>
      </c>
      <c r="N4839">
        <f>LOG(M4839/100,2)+3</f>
        <v>2.3103401206121505</v>
      </c>
      <c r="O4839">
        <f>INDEX(lehmad!B$2:B$412,MATCH(klypsid!$B4839,lehmad!$A$2:$A$412,0))</f>
        <v>38862</v>
      </c>
      <c r="P4839">
        <f>INDEX(lehmad!D$2:D$412,MATCH(klypsid!$B4839,lehmad!$A$2:$A$412,0))</f>
        <v>112</v>
      </c>
      <c r="Q4839">
        <f>INDEX(lehmad!E$2:E$412,MATCH(klypsid!$B4839,lehmad!$A$2:$A$412,0))</f>
        <v>0.93799999999999994</v>
      </c>
      <c r="R4839" t="str">
        <f>INDEX(lehmad!F$2:F$412,MATCH(klypsid!$B4839,lehmad!$A$2:$A$412,0))</f>
        <v>LANCELOT-ET</v>
      </c>
      <c r="S4839">
        <f>INDEX(lehmad!H$2:H$412,MATCH(klypsid!$B4839,lehmad!$A$2:$A$412,0))</f>
        <v>126</v>
      </c>
      <c r="T4839">
        <f>INDEX(lehmad!K$2:K$412,MATCH(klypsid!$B4839,lehmad!$A$2:$A$412,0))</f>
        <v>122</v>
      </c>
      <c r="U4839" s="4">
        <f t="shared" si="150"/>
        <v>11</v>
      </c>
      <c r="V4839">
        <f t="shared" si="151"/>
        <v>34</v>
      </c>
    </row>
    <row r="4840" spans="1:22" x14ac:dyDescent="0.25">
      <c r="A4840">
        <v>3997</v>
      </c>
      <c r="B4840" t="str">
        <f>"E"&amp;A4840</f>
        <v>E3997</v>
      </c>
      <c r="C4840" t="s">
        <v>128</v>
      </c>
      <c r="D4840">
        <v>2</v>
      </c>
      <c r="E4840">
        <f>IF(D4840&lt;4,D4840,4)</f>
        <v>2</v>
      </c>
      <c r="F4840" s="1">
        <v>39939</v>
      </c>
      <c r="G4840" s="1">
        <v>40304</v>
      </c>
      <c r="H4840" s="3">
        <f>G4840-F4840</f>
        <v>365</v>
      </c>
      <c r="I4840" s="3">
        <f>IF(H4840&lt;=60,1,IF(H4840&lt;=150,2,3))</f>
        <v>3</v>
      </c>
      <c r="J4840">
        <v>25.4</v>
      </c>
      <c r="K4840">
        <v>6.38</v>
      </c>
      <c r="L4840">
        <v>4.13</v>
      </c>
      <c r="M4840">
        <v>39</v>
      </c>
      <c r="N4840">
        <f>LOG(M4840/100,2)+3</f>
        <v>1.6415460290875237</v>
      </c>
      <c r="O4840">
        <f>INDEX(lehmad!B$2:B$412,MATCH(klypsid!$B4840,lehmad!$A$2:$A$412,0))</f>
        <v>38862</v>
      </c>
      <c r="P4840">
        <f>INDEX(lehmad!D$2:D$412,MATCH(klypsid!$B4840,lehmad!$A$2:$A$412,0))</f>
        <v>112</v>
      </c>
      <c r="Q4840">
        <f>INDEX(lehmad!E$2:E$412,MATCH(klypsid!$B4840,lehmad!$A$2:$A$412,0))</f>
        <v>0.93799999999999994</v>
      </c>
      <c r="R4840" t="str">
        <f>INDEX(lehmad!F$2:F$412,MATCH(klypsid!$B4840,lehmad!$A$2:$A$412,0))</f>
        <v>LANCELOT-ET</v>
      </c>
      <c r="S4840">
        <f>INDEX(lehmad!H$2:H$412,MATCH(klypsid!$B4840,lehmad!$A$2:$A$412,0))</f>
        <v>126</v>
      </c>
      <c r="T4840">
        <f>INDEX(lehmad!K$2:K$412,MATCH(klypsid!$B4840,lehmad!$A$2:$A$412,0))</f>
        <v>122</v>
      </c>
      <c r="U4840" s="4">
        <f t="shared" si="150"/>
        <v>12</v>
      </c>
      <c r="V4840">
        <f t="shared" si="151"/>
        <v>28</v>
      </c>
    </row>
    <row r="4841" spans="1:22" x14ac:dyDescent="0.25">
      <c r="A4841">
        <v>3997</v>
      </c>
      <c r="B4841" t="str">
        <f>"E"&amp;A4841</f>
        <v>E3997</v>
      </c>
      <c r="C4841" t="s">
        <v>128</v>
      </c>
      <c r="D4841">
        <v>2</v>
      </c>
      <c r="E4841">
        <f>IF(D4841&lt;4,D4841,4)</f>
        <v>2</v>
      </c>
      <c r="F4841" s="1">
        <v>39939</v>
      </c>
      <c r="G4841" s="1">
        <v>40336</v>
      </c>
      <c r="H4841" s="3">
        <f>G4841-F4841</f>
        <v>397</v>
      </c>
      <c r="I4841" s="3">
        <f>IF(H4841&lt;=60,1,IF(H4841&lt;=150,2,3))</f>
        <v>3</v>
      </c>
      <c r="J4841">
        <v>20.6</v>
      </c>
      <c r="K4841">
        <v>6.07</v>
      </c>
      <c r="L4841">
        <v>4.09</v>
      </c>
      <c r="M4841">
        <v>95</v>
      </c>
      <c r="N4841">
        <f>LOG(M4841/100,2)+3</f>
        <v>2.925999418556223</v>
      </c>
      <c r="O4841">
        <f>INDEX(lehmad!B$2:B$412,MATCH(klypsid!$B4841,lehmad!$A$2:$A$412,0))</f>
        <v>38862</v>
      </c>
      <c r="P4841">
        <f>INDEX(lehmad!D$2:D$412,MATCH(klypsid!$B4841,lehmad!$A$2:$A$412,0))</f>
        <v>112</v>
      </c>
      <c r="Q4841">
        <f>INDEX(lehmad!E$2:E$412,MATCH(klypsid!$B4841,lehmad!$A$2:$A$412,0))</f>
        <v>0.93799999999999994</v>
      </c>
      <c r="R4841" t="str">
        <f>INDEX(lehmad!F$2:F$412,MATCH(klypsid!$B4841,lehmad!$A$2:$A$412,0))</f>
        <v>LANCELOT-ET</v>
      </c>
      <c r="S4841">
        <f>INDEX(lehmad!H$2:H$412,MATCH(klypsid!$B4841,lehmad!$A$2:$A$412,0))</f>
        <v>126</v>
      </c>
      <c r="T4841">
        <f>INDEX(lehmad!K$2:K$412,MATCH(klypsid!$B4841,lehmad!$A$2:$A$412,0))</f>
        <v>122</v>
      </c>
      <c r="U4841" s="4">
        <f t="shared" si="150"/>
        <v>13</v>
      </c>
      <c r="V4841">
        <f t="shared" si="151"/>
        <v>32</v>
      </c>
    </row>
    <row r="4842" spans="1:22" x14ac:dyDescent="0.25">
      <c r="A4842">
        <v>3997</v>
      </c>
      <c r="B4842" t="str">
        <f>"E"&amp;A4842</f>
        <v>E3997</v>
      </c>
      <c r="C4842" t="s">
        <v>128</v>
      </c>
      <c r="D4842">
        <v>3</v>
      </c>
      <c r="E4842">
        <f>IF(D4842&lt;4,D4842,4)</f>
        <v>3</v>
      </c>
      <c r="F4842" s="1">
        <v>40391</v>
      </c>
      <c r="G4842" s="1">
        <v>40434</v>
      </c>
      <c r="H4842" s="3">
        <f>G4842-F4842</f>
        <v>43</v>
      </c>
      <c r="I4842" s="3">
        <f>IF(H4842&lt;=60,1,IF(H4842&lt;=150,2,3))</f>
        <v>1</v>
      </c>
      <c r="J4842">
        <v>39.200000000000003</v>
      </c>
      <c r="K4842">
        <v>4.43</v>
      </c>
      <c r="L4842">
        <v>3.26</v>
      </c>
      <c r="M4842">
        <v>29</v>
      </c>
      <c r="N4842">
        <f>LOG(M4842/100,2)+3</f>
        <v>1.2141248053528473</v>
      </c>
      <c r="O4842">
        <f>INDEX(lehmad!B$2:B$412,MATCH(klypsid!$B4842,lehmad!$A$2:$A$412,0))</f>
        <v>38862</v>
      </c>
      <c r="P4842">
        <f>INDEX(lehmad!D$2:D$412,MATCH(klypsid!$B4842,lehmad!$A$2:$A$412,0))</f>
        <v>112</v>
      </c>
      <c r="Q4842">
        <f>INDEX(lehmad!E$2:E$412,MATCH(klypsid!$B4842,lehmad!$A$2:$A$412,0))</f>
        <v>0.93799999999999994</v>
      </c>
      <c r="R4842" t="str">
        <f>INDEX(lehmad!F$2:F$412,MATCH(klypsid!$B4842,lehmad!$A$2:$A$412,0))</f>
        <v>LANCELOT-ET</v>
      </c>
      <c r="S4842">
        <f>INDEX(lehmad!H$2:H$412,MATCH(klypsid!$B4842,lehmad!$A$2:$A$412,0))</f>
        <v>126</v>
      </c>
      <c r="T4842">
        <f>INDEX(lehmad!K$2:K$412,MATCH(klypsid!$B4842,lehmad!$A$2:$A$412,0))</f>
        <v>122</v>
      </c>
      <c r="U4842" s="4">
        <f t="shared" si="150"/>
        <v>1</v>
      </c>
      <c r="V4842">
        <f t="shared" si="151"/>
        <v>43</v>
      </c>
    </row>
    <row r="4843" spans="1:22" x14ac:dyDescent="0.25">
      <c r="A4843">
        <v>3997</v>
      </c>
      <c r="B4843" t="str">
        <f>"E"&amp;A4843</f>
        <v>E3997</v>
      </c>
      <c r="C4843" t="s">
        <v>128</v>
      </c>
      <c r="D4843">
        <v>3</v>
      </c>
      <c r="E4843">
        <f>IF(D4843&lt;4,D4843,4)</f>
        <v>3</v>
      </c>
      <c r="F4843" s="1">
        <v>40391</v>
      </c>
      <c r="G4843" s="1">
        <v>40462</v>
      </c>
      <c r="H4843" s="3">
        <f>G4843-F4843</f>
        <v>71</v>
      </c>
      <c r="I4843" s="3">
        <f>IF(H4843&lt;=60,1,IF(H4843&lt;=150,2,3))</f>
        <v>2</v>
      </c>
      <c r="J4843">
        <v>39.299999999999997</v>
      </c>
      <c r="K4843">
        <v>4.0599999999999996</v>
      </c>
      <c r="L4843">
        <v>3.64</v>
      </c>
      <c r="M4843">
        <v>14</v>
      </c>
      <c r="N4843">
        <f>LOG(M4843/100,2)+3</f>
        <v>0.16349873228287937</v>
      </c>
      <c r="O4843">
        <f>INDEX(lehmad!B$2:B$412,MATCH(klypsid!$B4843,lehmad!$A$2:$A$412,0))</f>
        <v>38862</v>
      </c>
      <c r="P4843">
        <f>INDEX(lehmad!D$2:D$412,MATCH(klypsid!$B4843,lehmad!$A$2:$A$412,0))</f>
        <v>112</v>
      </c>
      <c r="Q4843">
        <f>INDEX(lehmad!E$2:E$412,MATCH(klypsid!$B4843,lehmad!$A$2:$A$412,0))</f>
        <v>0.93799999999999994</v>
      </c>
      <c r="R4843" t="str">
        <f>INDEX(lehmad!F$2:F$412,MATCH(klypsid!$B4843,lehmad!$A$2:$A$412,0))</f>
        <v>LANCELOT-ET</v>
      </c>
      <c r="S4843">
        <f>INDEX(lehmad!H$2:H$412,MATCH(klypsid!$B4843,lehmad!$A$2:$A$412,0))</f>
        <v>126</v>
      </c>
      <c r="T4843">
        <f>INDEX(lehmad!K$2:K$412,MATCH(klypsid!$B4843,lehmad!$A$2:$A$412,0))</f>
        <v>122</v>
      </c>
      <c r="U4843" s="4">
        <f t="shared" si="150"/>
        <v>2</v>
      </c>
      <c r="V4843">
        <f t="shared" si="151"/>
        <v>28</v>
      </c>
    </row>
    <row r="4844" spans="1:22" x14ac:dyDescent="0.25">
      <c r="A4844">
        <v>3997</v>
      </c>
      <c r="B4844" t="str">
        <f>"E"&amp;A4844</f>
        <v>E3997</v>
      </c>
      <c r="C4844" t="s">
        <v>128</v>
      </c>
      <c r="D4844">
        <v>3</v>
      </c>
      <c r="E4844">
        <f>IF(D4844&lt;4,D4844,4)</f>
        <v>3</v>
      </c>
      <c r="F4844" s="1">
        <v>40391</v>
      </c>
      <c r="G4844" s="1">
        <v>40493</v>
      </c>
      <c r="H4844" s="3">
        <f>G4844-F4844</f>
        <v>102</v>
      </c>
      <c r="I4844" s="3">
        <f>IF(H4844&lt;=60,1,IF(H4844&lt;=150,2,3))</f>
        <v>2</v>
      </c>
      <c r="J4844">
        <v>36.4</v>
      </c>
      <c r="K4844">
        <v>4.9000000000000004</v>
      </c>
      <c r="L4844">
        <v>3.54</v>
      </c>
      <c r="M4844">
        <v>15</v>
      </c>
      <c r="N4844">
        <f>LOG(M4844/100,2)+3</f>
        <v>0.26303440583379389</v>
      </c>
      <c r="O4844">
        <f>INDEX(lehmad!B$2:B$412,MATCH(klypsid!$B4844,lehmad!$A$2:$A$412,0))</f>
        <v>38862</v>
      </c>
      <c r="P4844">
        <f>INDEX(lehmad!D$2:D$412,MATCH(klypsid!$B4844,lehmad!$A$2:$A$412,0))</f>
        <v>112</v>
      </c>
      <c r="Q4844">
        <f>INDEX(lehmad!E$2:E$412,MATCH(klypsid!$B4844,lehmad!$A$2:$A$412,0))</f>
        <v>0.93799999999999994</v>
      </c>
      <c r="R4844" t="str">
        <f>INDEX(lehmad!F$2:F$412,MATCH(klypsid!$B4844,lehmad!$A$2:$A$412,0))</f>
        <v>LANCELOT-ET</v>
      </c>
      <c r="S4844">
        <f>INDEX(lehmad!H$2:H$412,MATCH(klypsid!$B4844,lehmad!$A$2:$A$412,0))</f>
        <v>126</v>
      </c>
      <c r="T4844">
        <f>INDEX(lehmad!K$2:K$412,MATCH(klypsid!$B4844,lehmad!$A$2:$A$412,0))</f>
        <v>122</v>
      </c>
      <c r="U4844" s="4">
        <f t="shared" si="150"/>
        <v>3</v>
      </c>
      <c r="V4844">
        <f t="shared" si="151"/>
        <v>31</v>
      </c>
    </row>
    <row r="4845" spans="1:22" x14ac:dyDescent="0.25">
      <c r="A4845">
        <v>3997</v>
      </c>
      <c r="B4845" t="str">
        <f>"E"&amp;A4845</f>
        <v>E3997</v>
      </c>
      <c r="C4845" t="s">
        <v>128</v>
      </c>
      <c r="D4845">
        <v>3</v>
      </c>
      <c r="E4845">
        <f>IF(D4845&lt;4,D4845,4)</f>
        <v>3</v>
      </c>
      <c r="F4845" s="1">
        <v>40391</v>
      </c>
      <c r="G4845" s="1">
        <v>40521</v>
      </c>
      <c r="H4845" s="3">
        <f>G4845-F4845</f>
        <v>130</v>
      </c>
      <c r="I4845" s="3">
        <f>IF(H4845&lt;=60,1,IF(H4845&lt;=150,2,3))</f>
        <v>2</v>
      </c>
      <c r="J4845">
        <v>34.4</v>
      </c>
      <c r="K4845">
        <v>5.96</v>
      </c>
      <c r="L4845">
        <v>3.61</v>
      </c>
      <c r="M4845">
        <v>32</v>
      </c>
      <c r="N4845">
        <f>LOG(M4845/100,2)+3</f>
        <v>1.3561438102252752</v>
      </c>
      <c r="O4845">
        <f>INDEX(lehmad!B$2:B$412,MATCH(klypsid!$B4845,lehmad!$A$2:$A$412,0))</f>
        <v>38862</v>
      </c>
      <c r="P4845">
        <f>INDEX(lehmad!D$2:D$412,MATCH(klypsid!$B4845,lehmad!$A$2:$A$412,0))</f>
        <v>112</v>
      </c>
      <c r="Q4845">
        <f>INDEX(lehmad!E$2:E$412,MATCH(klypsid!$B4845,lehmad!$A$2:$A$412,0))</f>
        <v>0.93799999999999994</v>
      </c>
      <c r="R4845" t="str">
        <f>INDEX(lehmad!F$2:F$412,MATCH(klypsid!$B4845,lehmad!$A$2:$A$412,0))</f>
        <v>LANCELOT-ET</v>
      </c>
      <c r="S4845">
        <f>INDEX(lehmad!H$2:H$412,MATCH(klypsid!$B4845,lehmad!$A$2:$A$412,0))</f>
        <v>126</v>
      </c>
      <c r="T4845">
        <f>INDEX(lehmad!K$2:K$412,MATCH(klypsid!$B4845,lehmad!$A$2:$A$412,0))</f>
        <v>122</v>
      </c>
      <c r="U4845" s="4">
        <f t="shared" si="150"/>
        <v>4</v>
      </c>
      <c r="V4845">
        <f t="shared" si="151"/>
        <v>28</v>
      </c>
    </row>
    <row r="4846" spans="1:22" x14ac:dyDescent="0.25">
      <c r="A4846">
        <v>3997</v>
      </c>
      <c r="B4846" t="str">
        <f>"E"&amp;A4846</f>
        <v>E3997</v>
      </c>
      <c r="C4846" t="s">
        <v>128</v>
      </c>
      <c r="D4846">
        <v>3</v>
      </c>
      <c r="E4846">
        <f>IF(D4846&lt;4,D4846,4)</f>
        <v>3</v>
      </c>
      <c r="F4846" s="1">
        <v>40391</v>
      </c>
      <c r="G4846" s="1">
        <v>40556</v>
      </c>
      <c r="H4846" s="3">
        <f>G4846-F4846</f>
        <v>165</v>
      </c>
      <c r="I4846" s="3">
        <f>IF(H4846&lt;=60,1,IF(H4846&lt;=150,2,3))</f>
        <v>3</v>
      </c>
      <c r="J4846">
        <v>32.799999999999997</v>
      </c>
      <c r="K4846">
        <v>5.28</v>
      </c>
      <c r="L4846">
        <v>3.7</v>
      </c>
      <c r="M4846">
        <v>35</v>
      </c>
      <c r="N4846">
        <f>LOG(M4846/100,2)+3</f>
        <v>1.4854268271702415</v>
      </c>
      <c r="O4846">
        <f>INDEX(lehmad!B$2:B$412,MATCH(klypsid!$B4846,lehmad!$A$2:$A$412,0))</f>
        <v>38862</v>
      </c>
      <c r="P4846">
        <f>INDEX(lehmad!D$2:D$412,MATCH(klypsid!$B4846,lehmad!$A$2:$A$412,0))</f>
        <v>112</v>
      </c>
      <c r="Q4846">
        <f>INDEX(lehmad!E$2:E$412,MATCH(klypsid!$B4846,lehmad!$A$2:$A$412,0))</f>
        <v>0.93799999999999994</v>
      </c>
      <c r="R4846" t="str">
        <f>INDEX(lehmad!F$2:F$412,MATCH(klypsid!$B4846,lehmad!$A$2:$A$412,0))</f>
        <v>LANCELOT-ET</v>
      </c>
      <c r="S4846">
        <f>INDEX(lehmad!H$2:H$412,MATCH(klypsid!$B4846,lehmad!$A$2:$A$412,0))</f>
        <v>126</v>
      </c>
      <c r="T4846">
        <f>INDEX(lehmad!K$2:K$412,MATCH(klypsid!$B4846,lehmad!$A$2:$A$412,0))</f>
        <v>122</v>
      </c>
      <c r="U4846" s="4">
        <f t="shared" si="150"/>
        <v>5</v>
      </c>
      <c r="V4846">
        <f t="shared" si="151"/>
        <v>35</v>
      </c>
    </row>
    <row r="4847" spans="1:22" x14ac:dyDescent="0.25">
      <c r="A4847">
        <v>3998</v>
      </c>
      <c r="B4847" t="str">
        <f>"E"&amp;A4847</f>
        <v>E3998</v>
      </c>
      <c r="C4847" t="s">
        <v>77</v>
      </c>
      <c r="D4847">
        <v>1</v>
      </c>
      <c r="E4847">
        <f>IF(D4847&lt;4,D4847,4)</f>
        <v>1</v>
      </c>
      <c r="F4847" s="1">
        <v>39566</v>
      </c>
      <c r="G4847" s="1">
        <v>39600</v>
      </c>
      <c r="H4847" s="3">
        <f>G4847-F4847</f>
        <v>34</v>
      </c>
      <c r="I4847" s="3">
        <f>IF(H4847&lt;=60,1,IF(H4847&lt;=150,2,3))</f>
        <v>1</v>
      </c>
      <c r="J4847">
        <v>34.299999999999997</v>
      </c>
      <c r="K4847">
        <v>3.66</v>
      </c>
      <c r="L4847">
        <v>2.99</v>
      </c>
      <c r="M4847">
        <v>14</v>
      </c>
      <c r="N4847">
        <f>LOG(M4847/100,2)+3</f>
        <v>0.16349873228287937</v>
      </c>
      <c r="O4847">
        <f>INDEX(lehmad!B$2:B$412,MATCH(klypsid!$B4847,lehmad!$A$2:$A$412,0))</f>
        <v>38862</v>
      </c>
      <c r="P4847">
        <f>INDEX(lehmad!D$2:D$412,MATCH(klypsid!$B4847,lehmad!$A$2:$A$412,0))</f>
        <v>111</v>
      </c>
      <c r="Q4847">
        <f>INDEX(lehmad!E$2:E$412,MATCH(klypsid!$B4847,lehmad!$A$2:$A$412,0))</f>
        <v>0.89200000000000002</v>
      </c>
      <c r="R4847" t="str">
        <f>INDEX(lehmad!F$2:F$412,MATCH(klypsid!$B4847,lehmad!$A$2:$A$412,0))</f>
        <v>LANCELOT-ET</v>
      </c>
      <c r="S4847">
        <f>INDEX(lehmad!H$2:H$412,MATCH(klypsid!$B4847,lehmad!$A$2:$A$412,0))</f>
        <v>126</v>
      </c>
      <c r="T4847">
        <f>INDEX(lehmad!K$2:K$412,MATCH(klypsid!$B4847,lehmad!$A$2:$A$412,0))</f>
        <v>122</v>
      </c>
      <c r="U4847" s="4">
        <f t="shared" si="150"/>
        <v>1</v>
      </c>
      <c r="V4847">
        <f t="shared" si="151"/>
        <v>34</v>
      </c>
    </row>
    <row r="4848" spans="1:22" x14ac:dyDescent="0.25">
      <c r="A4848">
        <v>3998</v>
      </c>
      <c r="B4848" t="str">
        <f>"E"&amp;A4848</f>
        <v>E3998</v>
      </c>
      <c r="C4848" t="s">
        <v>77</v>
      </c>
      <c r="D4848">
        <v>1</v>
      </c>
      <c r="E4848">
        <f>IF(D4848&lt;4,D4848,4)</f>
        <v>1</v>
      </c>
      <c r="F4848" s="1">
        <v>39566</v>
      </c>
      <c r="G4848" s="1">
        <v>39631</v>
      </c>
      <c r="H4848" s="3">
        <f>G4848-F4848</f>
        <v>65</v>
      </c>
      <c r="I4848" s="3">
        <f>IF(H4848&lt;=60,1,IF(H4848&lt;=150,2,3))</f>
        <v>2</v>
      </c>
      <c r="J4848">
        <v>37.6</v>
      </c>
      <c r="K4848">
        <v>3.49</v>
      </c>
      <c r="L4848">
        <v>2.93</v>
      </c>
      <c r="M4848">
        <v>15</v>
      </c>
      <c r="N4848">
        <f>LOG(M4848/100,2)+3</f>
        <v>0.26303440583379389</v>
      </c>
      <c r="O4848">
        <f>INDEX(lehmad!B$2:B$412,MATCH(klypsid!$B4848,lehmad!$A$2:$A$412,0))</f>
        <v>38862</v>
      </c>
      <c r="P4848">
        <f>INDEX(lehmad!D$2:D$412,MATCH(klypsid!$B4848,lehmad!$A$2:$A$412,0))</f>
        <v>111</v>
      </c>
      <c r="Q4848">
        <f>INDEX(lehmad!E$2:E$412,MATCH(klypsid!$B4848,lehmad!$A$2:$A$412,0))</f>
        <v>0.89200000000000002</v>
      </c>
      <c r="R4848" t="str">
        <f>INDEX(lehmad!F$2:F$412,MATCH(klypsid!$B4848,lehmad!$A$2:$A$412,0))</f>
        <v>LANCELOT-ET</v>
      </c>
      <c r="S4848">
        <f>INDEX(lehmad!H$2:H$412,MATCH(klypsid!$B4848,lehmad!$A$2:$A$412,0))</f>
        <v>126</v>
      </c>
      <c r="T4848">
        <f>INDEX(lehmad!K$2:K$412,MATCH(klypsid!$B4848,lehmad!$A$2:$A$412,0))</f>
        <v>122</v>
      </c>
      <c r="U4848" s="4">
        <f t="shared" si="150"/>
        <v>2</v>
      </c>
      <c r="V4848">
        <f t="shared" si="151"/>
        <v>31</v>
      </c>
    </row>
    <row r="4849" spans="1:22" x14ac:dyDescent="0.25">
      <c r="A4849">
        <v>3998</v>
      </c>
      <c r="B4849" t="str">
        <f>"E"&amp;A4849</f>
        <v>E3998</v>
      </c>
      <c r="C4849" t="s">
        <v>77</v>
      </c>
      <c r="D4849">
        <v>1</v>
      </c>
      <c r="E4849">
        <f>IF(D4849&lt;4,D4849,4)</f>
        <v>1</v>
      </c>
      <c r="F4849" s="1">
        <v>39566</v>
      </c>
      <c r="G4849" s="1">
        <v>39663</v>
      </c>
      <c r="H4849" s="3">
        <f>G4849-F4849</f>
        <v>97</v>
      </c>
      <c r="I4849" s="3">
        <f>IF(H4849&lt;=60,1,IF(H4849&lt;=150,2,3))</f>
        <v>2</v>
      </c>
      <c r="J4849">
        <v>34.6</v>
      </c>
      <c r="K4849">
        <v>4.3</v>
      </c>
      <c r="L4849">
        <v>2.98</v>
      </c>
      <c r="M4849">
        <v>40</v>
      </c>
      <c r="N4849">
        <f>LOG(M4849/100,2)+3</f>
        <v>1.6780719051126378</v>
      </c>
      <c r="O4849">
        <f>INDEX(lehmad!B$2:B$412,MATCH(klypsid!$B4849,lehmad!$A$2:$A$412,0))</f>
        <v>38862</v>
      </c>
      <c r="P4849">
        <f>INDEX(lehmad!D$2:D$412,MATCH(klypsid!$B4849,lehmad!$A$2:$A$412,0))</f>
        <v>111</v>
      </c>
      <c r="Q4849">
        <f>INDEX(lehmad!E$2:E$412,MATCH(klypsid!$B4849,lehmad!$A$2:$A$412,0))</f>
        <v>0.89200000000000002</v>
      </c>
      <c r="R4849" t="str">
        <f>INDEX(lehmad!F$2:F$412,MATCH(klypsid!$B4849,lehmad!$A$2:$A$412,0))</f>
        <v>LANCELOT-ET</v>
      </c>
      <c r="S4849">
        <f>INDEX(lehmad!H$2:H$412,MATCH(klypsid!$B4849,lehmad!$A$2:$A$412,0))</f>
        <v>126</v>
      </c>
      <c r="T4849">
        <f>INDEX(lehmad!K$2:K$412,MATCH(klypsid!$B4849,lehmad!$A$2:$A$412,0))</f>
        <v>122</v>
      </c>
      <c r="U4849" s="4">
        <f t="shared" si="150"/>
        <v>3</v>
      </c>
      <c r="V4849">
        <f t="shared" si="151"/>
        <v>32</v>
      </c>
    </row>
    <row r="4850" spans="1:22" x14ac:dyDescent="0.25">
      <c r="A4850">
        <v>3998</v>
      </c>
      <c r="B4850" t="str">
        <f>"E"&amp;A4850</f>
        <v>E3998</v>
      </c>
      <c r="C4850" t="s">
        <v>77</v>
      </c>
      <c r="D4850">
        <v>1</v>
      </c>
      <c r="E4850">
        <f>IF(D4850&lt;4,D4850,4)</f>
        <v>1</v>
      </c>
      <c r="F4850" s="1">
        <v>39566</v>
      </c>
      <c r="G4850" s="1">
        <v>39693</v>
      </c>
      <c r="H4850" s="3">
        <f>G4850-F4850</f>
        <v>127</v>
      </c>
      <c r="I4850" s="3">
        <f>IF(H4850&lt;=60,1,IF(H4850&lt;=150,2,3))</f>
        <v>2</v>
      </c>
      <c r="J4850">
        <v>35</v>
      </c>
      <c r="K4850">
        <v>3.16</v>
      </c>
      <c r="L4850">
        <v>3.19</v>
      </c>
      <c r="M4850">
        <v>122</v>
      </c>
      <c r="N4850">
        <f>LOG(M4850/100,2)+3</f>
        <v>3.2868811477881614</v>
      </c>
      <c r="O4850">
        <f>INDEX(lehmad!B$2:B$412,MATCH(klypsid!$B4850,lehmad!$A$2:$A$412,0))</f>
        <v>38862</v>
      </c>
      <c r="P4850">
        <f>INDEX(lehmad!D$2:D$412,MATCH(klypsid!$B4850,lehmad!$A$2:$A$412,0))</f>
        <v>111</v>
      </c>
      <c r="Q4850">
        <f>INDEX(lehmad!E$2:E$412,MATCH(klypsid!$B4850,lehmad!$A$2:$A$412,0))</f>
        <v>0.89200000000000002</v>
      </c>
      <c r="R4850" t="str">
        <f>INDEX(lehmad!F$2:F$412,MATCH(klypsid!$B4850,lehmad!$A$2:$A$412,0))</f>
        <v>LANCELOT-ET</v>
      </c>
      <c r="S4850">
        <f>INDEX(lehmad!H$2:H$412,MATCH(klypsid!$B4850,lehmad!$A$2:$A$412,0))</f>
        <v>126</v>
      </c>
      <c r="T4850">
        <f>INDEX(lehmad!K$2:K$412,MATCH(klypsid!$B4850,lehmad!$A$2:$A$412,0))</f>
        <v>122</v>
      </c>
      <c r="U4850" s="4">
        <f t="shared" si="150"/>
        <v>4</v>
      </c>
      <c r="V4850">
        <f t="shared" si="151"/>
        <v>30</v>
      </c>
    </row>
    <row r="4851" spans="1:22" x14ac:dyDescent="0.25">
      <c r="A4851">
        <v>3998</v>
      </c>
      <c r="B4851" t="str">
        <f>"E"&amp;A4851</f>
        <v>E3998</v>
      </c>
      <c r="C4851" t="s">
        <v>77</v>
      </c>
      <c r="D4851">
        <v>1</v>
      </c>
      <c r="E4851">
        <f>IF(D4851&lt;4,D4851,4)</f>
        <v>1</v>
      </c>
      <c r="F4851" s="1">
        <v>39566</v>
      </c>
      <c r="G4851" s="1">
        <v>39722</v>
      </c>
      <c r="H4851" s="3">
        <f>G4851-F4851</f>
        <v>156</v>
      </c>
      <c r="I4851" s="3">
        <f>IF(H4851&lt;=60,1,IF(H4851&lt;=150,2,3))</f>
        <v>3</v>
      </c>
      <c r="J4851">
        <v>31.5</v>
      </c>
      <c r="K4851">
        <v>4.28</v>
      </c>
      <c r="L4851">
        <v>3.21</v>
      </c>
      <c r="M4851">
        <v>11</v>
      </c>
      <c r="N4851">
        <f>LOG(M4851/100,2)+3</f>
        <v>-0.1844245711374275</v>
      </c>
      <c r="O4851">
        <f>INDEX(lehmad!B$2:B$412,MATCH(klypsid!$B4851,lehmad!$A$2:$A$412,0))</f>
        <v>38862</v>
      </c>
      <c r="P4851">
        <f>INDEX(lehmad!D$2:D$412,MATCH(klypsid!$B4851,lehmad!$A$2:$A$412,0))</f>
        <v>111</v>
      </c>
      <c r="Q4851">
        <f>INDEX(lehmad!E$2:E$412,MATCH(klypsid!$B4851,lehmad!$A$2:$A$412,0))</f>
        <v>0.89200000000000002</v>
      </c>
      <c r="R4851" t="str">
        <f>INDEX(lehmad!F$2:F$412,MATCH(klypsid!$B4851,lehmad!$A$2:$A$412,0))</f>
        <v>LANCELOT-ET</v>
      </c>
      <c r="S4851">
        <f>INDEX(lehmad!H$2:H$412,MATCH(klypsid!$B4851,lehmad!$A$2:$A$412,0))</f>
        <v>126</v>
      </c>
      <c r="T4851">
        <f>INDEX(lehmad!K$2:K$412,MATCH(klypsid!$B4851,lehmad!$A$2:$A$412,0))</f>
        <v>122</v>
      </c>
      <c r="U4851" s="4">
        <f t="shared" si="150"/>
        <v>5</v>
      </c>
      <c r="V4851">
        <f t="shared" si="151"/>
        <v>29</v>
      </c>
    </row>
    <row r="4852" spans="1:22" x14ac:dyDescent="0.25">
      <c r="A4852">
        <v>3998</v>
      </c>
      <c r="B4852" t="str">
        <f>"E"&amp;A4852</f>
        <v>E3998</v>
      </c>
      <c r="C4852" t="s">
        <v>77</v>
      </c>
      <c r="D4852">
        <v>1</v>
      </c>
      <c r="E4852">
        <f>IF(D4852&lt;4,D4852,4)</f>
        <v>1</v>
      </c>
      <c r="F4852" s="1">
        <v>39566</v>
      </c>
      <c r="G4852" s="1">
        <v>39754</v>
      </c>
      <c r="H4852" s="3">
        <f>G4852-F4852</f>
        <v>188</v>
      </c>
      <c r="I4852" s="3">
        <f>IF(H4852&lt;=60,1,IF(H4852&lt;=150,2,3))</f>
        <v>3</v>
      </c>
      <c r="J4852">
        <v>31</v>
      </c>
      <c r="K4852">
        <v>4.07</v>
      </c>
      <c r="L4852">
        <v>3.37</v>
      </c>
      <c r="M4852">
        <v>36</v>
      </c>
      <c r="N4852">
        <f>LOG(M4852/100,2)+3</f>
        <v>1.5260688116675876</v>
      </c>
      <c r="O4852">
        <f>INDEX(lehmad!B$2:B$412,MATCH(klypsid!$B4852,lehmad!$A$2:$A$412,0))</f>
        <v>38862</v>
      </c>
      <c r="P4852">
        <f>INDEX(lehmad!D$2:D$412,MATCH(klypsid!$B4852,lehmad!$A$2:$A$412,0))</f>
        <v>111</v>
      </c>
      <c r="Q4852">
        <f>INDEX(lehmad!E$2:E$412,MATCH(klypsid!$B4852,lehmad!$A$2:$A$412,0))</f>
        <v>0.89200000000000002</v>
      </c>
      <c r="R4852" t="str">
        <f>INDEX(lehmad!F$2:F$412,MATCH(klypsid!$B4852,lehmad!$A$2:$A$412,0))</f>
        <v>LANCELOT-ET</v>
      </c>
      <c r="S4852">
        <f>INDEX(lehmad!H$2:H$412,MATCH(klypsid!$B4852,lehmad!$A$2:$A$412,0))</f>
        <v>126</v>
      </c>
      <c r="T4852">
        <f>INDEX(lehmad!K$2:K$412,MATCH(klypsid!$B4852,lehmad!$A$2:$A$412,0))</f>
        <v>122</v>
      </c>
      <c r="U4852" s="4">
        <f t="shared" si="150"/>
        <v>6</v>
      </c>
      <c r="V4852">
        <f t="shared" si="151"/>
        <v>32</v>
      </c>
    </row>
    <row r="4853" spans="1:22" x14ac:dyDescent="0.25">
      <c r="A4853">
        <v>3998</v>
      </c>
      <c r="B4853" t="str">
        <f>"E"&amp;A4853</f>
        <v>E3998</v>
      </c>
      <c r="C4853" t="s">
        <v>77</v>
      </c>
      <c r="D4853">
        <v>1</v>
      </c>
      <c r="E4853">
        <f>IF(D4853&lt;4,D4853,4)</f>
        <v>1</v>
      </c>
      <c r="F4853" s="1">
        <v>39566</v>
      </c>
      <c r="G4853" s="1">
        <v>39783</v>
      </c>
      <c r="H4853" s="3">
        <f>G4853-F4853</f>
        <v>217</v>
      </c>
      <c r="I4853" s="3">
        <f>IF(H4853&lt;=60,1,IF(H4853&lt;=150,2,3))</f>
        <v>3</v>
      </c>
      <c r="J4853">
        <v>29.6</v>
      </c>
      <c r="K4853">
        <v>5.22</v>
      </c>
      <c r="L4853">
        <v>3.36</v>
      </c>
      <c r="M4853">
        <v>161</v>
      </c>
      <c r="N4853">
        <f>LOG(M4853/100,2)+3</f>
        <v>3.6870606883398924</v>
      </c>
      <c r="O4853">
        <f>INDEX(lehmad!B$2:B$412,MATCH(klypsid!$B4853,lehmad!$A$2:$A$412,0))</f>
        <v>38862</v>
      </c>
      <c r="P4853">
        <f>INDEX(lehmad!D$2:D$412,MATCH(klypsid!$B4853,lehmad!$A$2:$A$412,0))</f>
        <v>111</v>
      </c>
      <c r="Q4853">
        <f>INDEX(lehmad!E$2:E$412,MATCH(klypsid!$B4853,lehmad!$A$2:$A$412,0))</f>
        <v>0.89200000000000002</v>
      </c>
      <c r="R4853" t="str">
        <f>INDEX(lehmad!F$2:F$412,MATCH(klypsid!$B4853,lehmad!$A$2:$A$412,0))</f>
        <v>LANCELOT-ET</v>
      </c>
      <c r="S4853">
        <f>INDEX(lehmad!H$2:H$412,MATCH(klypsid!$B4853,lehmad!$A$2:$A$412,0))</f>
        <v>126</v>
      </c>
      <c r="T4853">
        <f>INDEX(lehmad!K$2:K$412,MATCH(klypsid!$B4853,lehmad!$A$2:$A$412,0))</f>
        <v>122</v>
      </c>
      <c r="U4853" s="4">
        <f t="shared" si="150"/>
        <v>7</v>
      </c>
      <c r="V4853">
        <f t="shared" si="151"/>
        <v>29</v>
      </c>
    </row>
    <row r="4854" spans="1:22" x14ac:dyDescent="0.25">
      <c r="A4854">
        <v>3998</v>
      </c>
      <c r="B4854" t="str">
        <f>"E"&amp;A4854</f>
        <v>E3998</v>
      </c>
      <c r="C4854" t="s">
        <v>77</v>
      </c>
      <c r="D4854">
        <v>1</v>
      </c>
      <c r="E4854">
        <f>IF(D4854&lt;4,D4854,4)</f>
        <v>1</v>
      </c>
      <c r="F4854" s="1">
        <v>39566</v>
      </c>
      <c r="G4854" s="1">
        <v>39817</v>
      </c>
      <c r="H4854" s="3">
        <f>G4854-F4854</f>
        <v>251</v>
      </c>
      <c r="I4854" s="3">
        <f>IF(H4854&lt;=60,1,IF(H4854&lt;=150,2,3))</f>
        <v>3</v>
      </c>
      <c r="J4854">
        <v>21.7</v>
      </c>
      <c r="K4854">
        <v>4.95</v>
      </c>
      <c r="L4854">
        <v>3.27</v>
      </c>
      <c r="M4854">
        <v>56</v>
      </c>
      <c r="N4854">
        <f>LOG(M4854/100,2)+3</f>
        <v>2.1634987322828794</v>
      </c>
      <c r="O4854">
        <f>INDEX(lehmad!B$2:B$412,MATCH(klypsid!$B4854,lehmad!$A$2:$A$412,0))</f>
        <v>38862</v>
      </c>
      <c r="P4854">
        <f>INDEX(lehmad!D$2:D$412,MATCH(klypsid!$B4854,lehmad!$A$2:$A$412,0))</f>
        <v>111</v>
      </c>
      <c r="Q4854">
        <f>INDEX(lehmad!E$2:E$412,MATCH(klypsid!$B4854,lehmad!$A$2:$A$412,0))</f>
        <v>0.89200000000000002</v>
      </c>
      <c r="R4854" t="str">
        <f>INDEX(lehmad!F$2:F$412,MATCH(klypsid!$B4854,lehmad!$A$2:$A$412,0))</f>
        <v>LANCELOT-ET</v>
      </c>
      <c r="S4854">
        <f>INDEX(lehmad!H$2:H$412,MATCH(klypsid!$B4854,lehmad!$A$2:$A$412,0))</f>
        <v>126</v>
      </c>
      <c r="T4854">
        <f>INDEX(lehmad!K$2:K$412,MATCH(klypsid!$B4854,lehmad!$A$2:$A$412,0))</f>
        <v>122</v>
      </c>
      <c r="U4854" s="4">
        <f t="shared" si="150"/>
        <v>8</v>
      </c>
      <c r="V4854">
        <f t="shared" si="151"/>
        <v>34</v>
      </c>
    </row>
    <row r="4855" spans="1:22" x14ac:dyDescent="0.25">
      <c r="A4855">
        <v>3998</v>
      </c>
      <c r="B4855" t="str">
        <f>"E"&amp;A4855</f>
        <v>E3998</v>
      </c>
      <c r="C4855" t="s">
        <v>77</v>
      </c>
      <c r="D4855">
        <v>1</v>
      </c>
      <c r="E4855">
        <f>IF(D4855&lt;4,D4855,4)</f>
        <v>1</v>
      </c>
      <c r="F4855" s="1">
        <v>39566</v>
      </c>
      <c r="G4855" s="1">
        <v>39845</v>
      </c>
      <c r="H4855" s="3">
        <f>G4855-F4855</f>
        <v>279</v>
      </c>
      <c r="I4855" s="3">
        <f>IF(H4855&lt;=60,1,IF(H4855&lt;=150,2,3))</f>
        <v>3</v>
      </c>
      <c r="J4855">
        <v>19.2</v>
      </c>
      <c r="K4855">
        <v>4.7300000000000004</v>
      </c>
      <c r="L4855">
        <v>3.26</v>
      </c>
      <c r="M4855">
        <v>47</v>
      </c>
      <c r="N4855">
        <f>LOG(M4855/100,2)+3</f>
        <v>1.9107326619029126</v>
      </c>
      <c r="O4855">
        <f>INDEX(lehmad!B$2:B$412,MATCH(klypsid!$B4855,lehmad!$A$2:$A$412,0))</f>
        <v>38862</v>
      </c>
      <c r="P4855">
        <f>INDEX(lehmad!D$2:D$412,MATCH(klypsid!$B4855,lehmad!$A$2:$A$412,0))</f>
        <v>111</v>
      </c>
      <c r="Q4855">
        <f>INDEX(lehmad!E$2:E$412,MATCH(klypsid!$B4855,lehmad!$A$2:$A$412,0))</f>
        <v>0.89200000000000002</v>
      </c>
      <c r="R4855" t="str">
        <f>INDEX(lehmad!F$2:F$412,MATCH(klypsid!$B4855,lehmad!$A$2:$A$412,0))</f>
        <v>LANCELOT-ET</v>
      </c>
      <c r="S4855">
        <f>INDEX(lehmad!H$2:H$412,MATCH(klypsid!$B4855,lehmad!$A$2:$A$412,0))</f>
        <v>126</v>
      </c>
      <c r="T4855">
        <f>INDEX(lehmad!K$2:K$412,MATCH(klypsid!$B4855,lehmad!$A$2:$A$412,0))</f>
        <v>122</v>
      </c>
      <c r="U4855" s="4">
        <f t="shared" si="150"/>
        <v>9</v>
      </c>
      <c r="V4855">
        <f t="shared" si="151"/>
        <v>28</v>
      </c>
    </row>
    <row r="4856" spans="1:22" x14ac:dyDescent="0.25">
      <c r="A4856">
        <v>3998</v>
      </c>
      <c r="B4856" t="str">
        <f>"E"&amp;A4856</f>
        <v>E3998</v>
      </c>
      <c r="C4856" t="s">
        <v>77</v>
      </c>
      <c r="D4856">
        <v>2</v>
      </c>
      <c r="E4856">
        <f>IF(D4856&lt;4,D4856,4)</f>
        <v>2</v>
      </c>
      <c r="F4856" s="1">
        <v>39917</v>
      </c>
      <c r="G4856" s="1">
        <v>39944</v>
      </c>
      <c r="H4856" s="3">
        <f>G4856-F4856</f>
        <v>27</v>
      </c>
      <c r="I4856" s="3">
        <f>IF(H4856&lt;=60,1,IF(H4856&lt;=150,2,3))</f>
        <v>1</v>
      </c>
      <c r="J4856">
        <v>46.6</v>
      </c>
      <c r="K4856">
        <v>4.24</v>
      </c>
      <c r="L4856">
        <v>3.09</v>
      </c>
      <c r="M4856">
        <v>11</v>
      </c>
      <c r="N4856">
        <f>LOG(M4856/100,2)+3</f>
        <v>-0.1844245711374275</v>
      </c>
      <c r="O4856">
        <f>INDEX(lehmad!B$2:B$412,MATCH(klypsid!$B4856,lehmad!$A$2:$A$412,0))</f>
        <v>38862</v>
      </c>
      <c r="P4856">
        <f>INDEX(lehmad!D$2:D$412,MATCH(klypsid!$B4856,lehmad!$A$2:$A$412,0))</f>
        <v>111</v>
      </c>
      <c r="Q4856">
        <f>INDEX(lehmad!E$2:E$412,MATCH(klypsid!$B4856,lehmad!$A$2:$A$412,0))</f>
        <v>0.89200000000000002</v>
      </c>
      <c r="R4856" t="str">
        <f>INDEX(lehmad!F$2:F$412,MATCH(klypsid!$B4856,lehmad!$A$2:$A$412,0))</f>
        <v>LANCELOT-ET</v>
      </c>
      <c r="S4856">
        <f>INDEX(lehmad!H$2:H$412,MATCH(klypsid!$B4856,lehmad!$A$2:$A$412,0))</f>
        <v>126</v>
      </c>
      <c r="T4856">
        <f>INDEX(lehmad!K$2:K$412,MATCH(klypsid!$B4856,lehmad!$A$2:$A$412,0))</f>
        <v>122</v>
      </c>
      <c r="U4856" s="4">
        <f t="shared" si="150"/>
        <v>1</v>
      </c>
      <c r="V4856">
        <f t="shared" si="151"/>
        <v>27</v>
      </c>
    </row>
    <row r="4857" spans="1:22" x14ac:dyDescent="0.25">
      <c r="A4857">
        <v>3998</v>
      </c>
      <c r="B4857" t="str">
        <f>"E"&amp;A4857</f>
        <v>E3998</v>
      </c>
      <c r="C4857" t="s">
        <v>77</v>
      </c>
      <c r="D4857">
        <v>2</v>
      </c>
      <c r="E4857">
        <f>IF(D4857&lt;4,D4857,4)</f>
        <v>2</v>
      </c>
      <c r="F4857" s="1">
        <v>39917</v>
      </c>
      <c r="G4857" s="1">
        <v>39972</v>
      </c>
      <c r="H4857" s="3">
        <f>G4857-F4857</f>
        <v>55</v>
      </c>
      <c r="I4857" s="3">
        <f>IF(H4857&lt;=60,1,IF(H4857&lt;=150,2,3))</f>
        <v>1</v>
      </c>
      <c r="J4857">
        <v>47.8</v>
      </c>
      <c r="K4857">
        <v>4.3600000000000003</v>
      </c>
      <c r="L4857">
        <v>2.93</v>
      </c>
      <c r="M4857">
        <v>25</v>
      </c>
      <c r="N4857">
        <f>LOG(M4857/100,2)+3</f>
        <v>1</v>
      </c>
      <c r="O4857">
        <f>INDEX(lehmad!B$2:B$412,MATCH(klypsid!$B4857,lehmad!$A$2:$A$412,0))</f>
        <v>38862</v>
      </c>
      <c r="P4857">
        <f>INDEX(lehmad!D$2:D$412,MATCH(klypsid!$B4857,lehmad!$A$2:$A$412,0))</f>
        <v>111</v>
      </c>
      <c r="Q4857">
        <f>INDEX(lehmad!E$2:E$412,MATCH(klypsid!$B4857,lehmad!$A$2:$A$412,0))</f>
        <v>0.89200000000000002</v>
      </c>
      <c r="R4857" t="str">
        <f>INDEX(lehmad!F$2:F$412,MATCH(klypsid!$B4857,lehmad!$A$2:$A$412,0))</f>
        <v>LANCELOT-ET</v>
      </c>
      <c r="S4857">
        <f>INDEX(lehmad!H$2:H$412,MATCH(klypsid!$B4857,lehmad!$A$2:$A$412,0))</f>
        <v>126</v>
      </c>
      <c r="T4857">
        <f>INDEX(lehmad!K$2:K$412,MATCH(klypsid!$B4857,lehmad!$A$2:$A$412,0))</f>
        <v>122</v>
      </c>
      <c r="U4857" s="4">
        <f t="shared" si="150"/>
        <v>2</v>
      </c>
      <c r="V4857">
        <f t="shared" si="151"/>
        <v>28</v>
      </c>
    </row>
    <row r="4858" spans="1:22" x14ac:dyDescent="0.25">
      <c r="A4858">
        <v>3998</v>
      </c>
      <c r="B4858" t="str">
        <f>"E"&amp;A4858</f>
        <v>E3998</v>
      </c>
      <c r="C4858" t="s">
        <v>77</v>
      </c>
      <c r="D4858">
        <v>2</v>
      </c>
      <c r="E4858">
        <f>IF(D4858&lt;4,D4858,4)</f>
        <v>2</v>
      </c>
      <c r="F4858" s="1">
        <v>39917</v>
      </c>
      <c r="G4858" s="1">
        <v>40007</v>
      </c>
      <c r="H4858" s="3">
        <f>G4858-F4858</f>
        <v>90</v>
      </c>
      <c r="I4858" s="3">
        <f>IF(H4858&lt;=60,1,IF(H4858&lt;=150,2,3))</f>
        <v>2</v>
      </c>
      <c r="J4858">
        <v>45.6</v>
      </c>
      <c r="K4858">
        <v>3.77</v>
      </c>
      <c r="L4858">
        <v>3</v>
      </c>
      <c r="M4858">
        <v>14</v>
      </c>
      <c r="N4858">
        <f>LOG(M4858/100,2)+3</f>
        <v>0.16349873228287937</v>
      </c>
      <c r="O4858">
        <f>INDEX(lehmad!B$2:B$412,MATCH(klypsid!$B4858,lehmad!$A$2:$A$412,0))</f>
        <v>38862</v>
      </c>
      <c r="P4858">
        <f>INDEX(lehmad!D$2:D$412,MATCH(klypsid!$B4858,lehmad!$A$2:$A$412,0))</f>
        <v>111</v>
      </c>
      <c r="Q4858">
        <f>INDEX(lehmad!E$2:E$412,MATCH(klypsid!$B4858,lehmad!$A$2:$A$412,0))</f>
        <v>0.89200000000000002</v>
      </c>
      <c r="R4858" t="str">
        <f>INDEX(lehmad!F$2:F$412,MATCH(klypsid!$B4858,lehmad!$A$2:$A$412,0))</f>
        <v>LANCELOT-ET</v>
      </c>
      <c r="S4858">
        <f>INDEX(lehmad!H$2:H$412,MATCH(klypsid!$B4858,lehmad!$A$2:$A$412,0))</f>
        <v>126</v>
      </c>
      <c r="T4858">
        <f>INDEX(lehmad!K$2:K$412,MATCH(klypsid!$B4858,lehmad!$A$2:$A$412,0))</f>
        <v>122</v>
      </c>
      <c r="U4858" s="4">
        <f t="shared" si="150"/>
        <v>3</v>
      </c>
      <c r="V4858">
        <f t="shared" si="151"/>
        <v>35</v>
      </c>
    </row>
    <row r="4859" spans="1:22" x14ac:dyDescent="0.25">
      <c r="A4859">
        <v>3998</v>
      </c>
      <c r="B4859" t="str">
        <f>"E"&amp;A4859</f>
        <v>E3998</v>
      </c>
      <c r="C4859" t="s">
        <v>77</v>
      </c>
      <c r="D4859">
        <v>2</v>
      </c>
      <c r="E4859">
        <f>IF(D4859&lt;4,D4859,4)</f>
        <v>2</v>
      </c>
      <c r="F4859" s="1">
        <v>39917</v>
      </c>
      <c r="G4859" s="1">
        <v>40037</v>
      </c>
      <c r="H4859" s="3">
        <f>G4859-F4859</f>
        <v>120</v>
      </c>
      <c r="I4859" s="3">
        <f>IF(H4859&lt;=60,1,IF(H4859&lt;=150,2,3))</f>
        <v>2</v>
      </c>
      <c r="J4859">
        <v>37.9</v>
      </c>
      <c r="K4859">
        <v>3.81</v>
      </c>
      <c r="L4859">
        <v>3.06</v>
      </c>
      <c r="M4859">
        <v>15</v>
      </c>
      <c r="N4859">
        <f>LOG(M4859/100,2)+3</f>
        <v>0.26303440583379389</v>
      </c>
      <c r="O4859">
        <f>INDEX(lehmad!B$2:B$412,MATCH(klypsid!$B4859,lehmad!$A$2:$A$412,0))</f>
        <v>38862</v>
      </c>
      <c r="P4859">
        <f>INDEX(lehmad!D$2:D$412,MATCH(klypsid!$B4859,lehmad!$A$2:$A$412,0))</f>
        <v>111</v>
      </c>
      <c r="Q4859">
        <f>INDEX(lehmad!E$2:E$412,MATCH(klypsid!$B4859,lehmad!$A$2:$A$412,0))</f>
        <v>0.89200000000000002</v>
      </c>
      <c r="R4859" t="str">
        <f>INDEX(lehmad!F$2:F$412,MATCH(klypsid!$B4859,lehmad!$A$2:$A$412,0))</f>
        <v>LANCELOT-ET</v>
      </c>
      <c r="S4859">
        <f>INDEX(lehmad!H$2:H$412,MATCH(klypsid!$B4859,lehmad!$A$2:$A$412,0))</f>
        <v>126</v>
      </c>
      <c r="T4859">
        <f>INDEX(lehmad!K$2:K$412,MATCH(klypsid!$B4859,lehmad!$A$2:$A$412,0))</f>
        <v>122</v>
      </c>
      <c r="U4859" s="4">
        <f t="shared" si="150"/>
        <v>4</v>
      </c>
      <c r="V4859">
        <f t="shared" si="151"/>
        <v>30</v>
      </c>
    </row>
    <row r="4860" spans="1:22" x14ac:dyDescent="0.25">
      <c r="A4860">
        <v>3998</v>
      </c>
      <c r="B4860" t="str">
        <f>"E"&amp;A4860</f>
        <v>E3998</v>
      </c>
      <c r="C4860" t="s">
        <v>77</v>
      </c>
      <c r="D4860">
        <v>2</v>
      </c>
      <c r="E4860">
        <f>IF(D4860&lt;4,D4860,4)</f>
        <v>2</v>
      </c>
      <c r="F4860" s="1">
        <v>39917</v>
      </c>
      <c r="G4860" s="1">
        <v>40066</v>
      </c>
      <c r="H4860" s="3">
        <f>G4860-F4860</f>
        <v>149</v>
      </c>
      <c r="I4860" s="3">
        <f>IF(H4860&lt;=60,1,IF(H4860&lt;=150,2,3))</f>
        <v>2</v>
      </c>
      <c r="J4860">
        <v>38.799999999999997</v>
      </c>
      <c r="K4860">
        <v>4.07</v>
      </c>
      <c r="L4860">
        <v>3.18</v>
      </c>
      <c r="M4860">
        <v>35</v>
      </c>
      <c r="N4860">
        <f>LOG(M4860/100,2)+3</f>
        <v>1.4854268271702415</v>
      </c>
      <c r="O4860">
        <f>INDEX(lehmad!B$2:B$412,MATCH(klypsid!$B4860,lehmad!$A$2:$A$412,0))</f>
        <v>38862</v>
      </c>
      <c r="P4860">
        <f>INDEX(lehmad!D$2:D$412,MATCH(klypsid!$B4860,lehmad!$A$2:$A$412,0))</f>
        <v>111</v>
      </c>
      <c r="Q4860">
        <f>INDEX(lehmad!E$2:E$412,MATCH(klypsid!$B4860,lehmad!$A$2:$A$412,0))</f>
        <v>0.89200000000000002</v>
      </c>
      <c r="R4860" t="str">
        <f>INDEX(lehmad!F$2:F$412,MATCH(klypsid!$B4860,lehmad!$A$2:$A$412,0))</f>
        <v>LANCELOT-ET</v>
      </c>
      <c r="S4860">
        <f>INDEX(lehmad!H$2:H$412,MATCH(klypsid!$B4860,lehmad!$A$2:$A$412,0))</f>
        <v>126</v>
      </c>
      <c r="T4860">
        <f>INDEX(lehmad!K$2:K$412,MATCH(klypsid!$B4860,lehmad!$A$2:$A$412,0))</f>
        <v>122</v>
      </c>
      <c r="U4860" s="4">
        <f t="shared" si="150"/>
        <v>5</v>
      </c>
      <c r="V4860">
        <f t="shared" si="151"/>
        <v>29</v>
      </c>
    </row>
    <row r="4861" spans="1:22" x14ac:dyDescent="0.25">
      <c r="A4861">
        <v>3998</v>
      </c>
      <c r="B4861" t="str">
        <f>"E"&amp;A4861</f>
        <v>E3998</v>
      </c>
      <c r="C4861" t="s">
        <v>77</v>
      </c>
      <c r="D4861">
        <v>2</v>
      </c>
      <c r="E4861">
        <f>IF(D4861&lt;4,D4861,4)</f>
        <v>2</v>
      </c>
      <c r="F4861" s="1">
        <v>39917</v>
      </c>
      <c r="G4861" s="1">
        <v>40094</v>
      </c>
      <c r="H4861" s="3">
        <f>G4861-F4861</f>
        <v>177</v>
      </c>
      <c r="I4861" s="3">
        <f>IF(H4861&lt;=60,1,IF(H4861&lt;=150,2,3))</f>
        <v>3</v>
      </c>
      <c r="J4861">
        <v>36.200000000000003</v>
      </c>
      <c r="K4861">
        <v>4.21</v>
      </c>
      <c r="L4861">
        <v>3.33</v>
      </c>
      <c r="M4861">
        <v>22</v>
      </c>
      <c r="N4861">
        <f>LOG(M4861/100,2)+3</f>
        <v>0.8155754288625725</v>
      </c>
      <c r="O4861">
        <f>INDEX(lehmad!B$2:B$412,MATCH(klypsid!$B4861,lehmad!$A$2:$A$412,0))</f>
        <v>38862</v>
      </c>
      <c r="P4861">
        <f>INDEX(lehmad!D$2:D$412,MATCH(klypsid!$B4861,lehmad!$A$2:$A$412,0))</f>
        <v>111</v>
      </c>
      <c r="Q4861">
        <f>INDEX(lehmad!E$2:E$412,MATCH(klypsid!$B4861,lehmad!$A$2:$A$412,0))</f>
        <v>0.89200000000000002</v>
      </c>
      <c r="R4861" t="str">
        <f>INDEX(lehmad!F$2:F$412,MATCH(klypsid!$B4861,lehmad!$A$2:$A$412,0))</f>
        <v>LANCELOT-ET</v>
      </c>
      <c r="S4861">
        <f>INDEX(lehmad!H$2:H$412,MATCH(klypsid!$B4861,lehmad!$A$2:$A$412,0))</f>
        <v>126</v>
      </c>
      <c r="T4861">
        <f>INDEX(lehmad!K$2:K$412,MATCH(klypsid!$B4861,lehmad!$A$2:$A$412,0))</f>
        <v>122</v>
      </c>
      <c r="U4861" s="4">
        <f t="shared" si="150"/>
        <v>6</v>
      </c>
      <c r="V4861">
        <f t="shared" si="151"/>
        <v>28</v>
      </c>
    </row>
    <row r="4862" spans="1:22" x14ac:dyDescent="0.25">
      <c r="A4862">
        <v>3998</v>
      </c>
      <c r="B4862" t="str">
        <f>"E"&amp;A4862</f>
        <v>E3998</v>
      </c>
      <c r="C4862" t="s">
        <v>77</v>
      </c>
      <c r="D4862">
        <v>2</v>
      </c>
      <c r="E4862">
        <f>IF(D4862&lt;4,D4862,4)</f>
        <v>2</v>
      </c>
      <c r="F4862" s="1">
        <v>39917</v>
      </c>
      <c r="G4862" s="1">
        <v>40125</v>
      </c>
      <c r="H4862" s="3">
        <f>G4862-F4862</f>
        <v>208</v>
      </c>
      <c r="I4862" s="3">
        <f>IF(H4862&lt;=60,1,IF(H4862&lt;=150,2,3))</f>
        <v>3</v>
      </c>
      <c r="J4862">
        <v>33.200000000000003</v>
      </c>
      <c r="K4862">
        <v>4.84</v>
      </c>
      <c r="L4862">
        <v>3.51</v>
      </c>
      <c r="M4862">
        <v>28</v>
      </c>
      <c r="N4862">
        <f>LOG(M4862/100,2)+3</f>
        <v>1.1634987322828796</v>
      </c>
      <c r="O4862">
        <f>INDEX(lehmad!B$2:B$412,MATCH(klypsid!$B4862,lehmad!$A$2:$A$412,0))</f>
        <v>38862</v>
      </c>
      <c r="P4862">
        <f>INDEX(lehmad!D$2:D$412,MATCH(klypsid!$B4862,lehmad!$A$2:$A$412,0))</f>
        <v>111</v>
      </c>
      <c r="Q4862">
        <f>INDEX(lehmad!E$2:E$412,MATCH(klypsid!$B4862,lehmad!$A$2:$A$412,0))</f>
        <v>0.89200000000000002</v>
      </c>
      <c r="R4862" t="str">
        <f>INDEX(lehmad!F$2:F$412,MATCH(klypsid!$B4862,lehmad!$A$2:$A$412,0))</f>
        <v>LANCELOT-ET</v>
      </c>
      <c r="S4862">
        <f>INDEX(lehmad!H$2:H$412,MATCH(klypsid!$B4862,lehmad!$A$2:$A$412,0))</f>
        <v>126</v>
      </c>
      <c r="T4862">
        <f>INDEX(lehmad!K$2:K$412,MATCH(klypsid!$B4862,lehmad!$A$2:$A$412,0))</f>
        <v>122</v>
      </c>
      <c r="U4862" s="4">
        <f t="shared" si="150"/>
        <v>7</v>
      </c>
      <c r="V4862">
        <f t="shared" si="151"/>
        <v>31</v>
      </c>
    </row>
    <row r="4863" spans="1:22" x14ac:dyDescent="0.25">
      <c r="A4863">
        <v>3998</v>
      </c>
      <c r="B4863" t="str">
        <f>"E"&amp;A4863</f>
        <v>E3998</v>
      </c>
      <c r="C4863" t="s">
        <v>77</v>
      </c>
      <c r="D4863">
        <v>2</v>
      </c>
      <c r="E4863">
        <f>IF(D4863&lt;4,D4863,4)</f>
        <v>2</v>
      </c>
      <c r="F4863" s="1">
        <v>39917</v>
      </c>
      <c r="G4863" s="1">
        <v>40153</v>
      </c>
      <c r="H4863" s="3">
        <f>G4863-F4863</f>
        <v>236</v>
      </c>
      <c r="I4863" s="3">
        <f>IF(H4863&lt;=60,1,IF(H4863&lt;=150,2,3))</f>
        <v>3</v>
      </c>
      <c r="J4863">
        <v>29.8</v>
      </c>
      <c r="K4863">
        <v>5.03</v>
      </c>
      <c r="L4863">
        <v>3.54</v>
      </c>
      <c r="M4863">
        <v>38</v>
      </c>
      <c r="N4863">
        <f>LOG(M4863/100,2)+3</f>
        <v>1.6040713236688608</v>
      </c>
      <c r="O4863">
        <f>INDEX(lehmad!B$2:B$412,MATCH(klypsid!$B4863,lehmad!$A$2:$A$412,0))</f>
        <v>38862</v>
      </c>
      <c r="P4863">
        <f>INDEX(lehmad!D$2:D$412,MATCH(klypsid!$B4863,lehmad!$A$2:$A$412,0))</f>
        <v>111</v>
      </c>
      <c r="Q4863">
        <f>INDEX(lehmad!E$2:E$412,MATCH(klypsid!$B4863,lehmad!$A$2:$A$412,0))</f>
        <v>0.89200000000000002</v>
      </c>
      <c r="R4863" t="str">
        <f>INDEX(lehmad!F$2:F$412,MATCH(klypsid!$B4863,lehmad!$A$2:$A$412,0))</f>
        <v>LANCELOT-ET</v>
      </c>
      <c r="S4863">
        <f>INDEX(lehmad!H$2:H$412,MATCH(klypsid!$B4863,lehmad!$A$2:$A$412,0))</f>
        <v>126</v>
      </c>
      <c r="T4863">
        <f>INDEX(lehmad!K$2:K$412,MATCH(klypsid!$B4863,lehmad!$A$2:$A$412,0))</f>
        <v>122</v>
      </c>
      <c r="U4863" s="4">
        <f t="shared" si="150"/>
        <v>8</v>
      </c>
      <c r="V4863">
        <f t="shared" si="151"/>
        <v>28</v>
      </c>
    </row>
    <row r="4864" spans="1:22" x14ac:dyDescent="0.25">
      <c r="A4864">
        <v>3998</v>
      </c>
      <c r="B4864" t="str">
        <f>"E"&amp;A4864</f>
        <v>E3998</v>
      </c>
      <c r="C4864" t="s">
        <v>77</v>
      </c>
      <c r="D4864">
        <v>2</v>
      </c>
      <c r="E4864">
        <f>IF(D4864&lt;4,D4864,4)</f>
        <v>2</v>
      </c>
      <c r="F4864" s="1">
        <v>39917</v>
      </c>
      <c r="G4864" s="1">
        <v>40186</v>
      </c>
      <c r="H4864" s="3">
        <f>G4864-F4864</f>
        <v>269</v>
      </c>
      <c r="I4864" s="3">
        <f>IF(H4864&lt;=60,1,IF(H4864&lt;=150,2,3))</f>
        <v>3</v>
      </c>
      <c r="J4864">
        <v>21.6</v>
      </c>
      <c r="K4864">
        <v>4.7</v>
      </c>
      <c r="L4864">
        <v>3.6</v>
      </c>
      <c r="M4864">
        <v>81</v>
      </c>
      <c r="N4864">
        <f>LOG(M4864/100,2)+3</f>
        <v>2.6959938131098999</v>
      </c>
      <c r="O4864">
        <f>INDEX(lehmad!B$2:B$412,MATCH(klypsid!$B4864,lehmad!$A$2:$A$412,0))</f>
        <v>38862</v>
      </c>
      <c r="P4864">
        <f>INDEX(lehmad!D$2:D$412,MATCH(klypsid!$B4864,lehmad!$A$2:$A$412,0))</f>
        <v>111</v>
      </c>
      <c r="Q4864">
        <f>INDEX(lehmad!E$2:E$412,MATCH(klypsid!$B4864,lehmad!$A$2:$A$412,0))</f>
        <v>0.89200000000000002</v>
      </c>
      <c r="R4864" t="str">
        <f>INDEX(lehmad!F$2:F$412,MATCH(klypsid!$B4864,lehmad!$A$2:$A$412,0))</f>
        <v>LANCELOT-ET</v>
      </c>
      <c r="S4864">
        <f>INDEX(lehmad!H$2:H$412,MATCH(klypsid!$B4864,lehmad!$A$2:$A$412,0))</f>
        <v>126</v>
      </c>
      <c r="T4864">
        <f>INDEX(lehmad!K$2:K$412,MATCH(klypsid!$B4864,lehmad!$A$2:$A$412,0))</f>
        <v>122</v>
      </c>
      <c r="U4864" s="4">
        <f t="shared" si="150"/>
        <v>9</v>
      </c>
      <c r="V4864">
        <f t="shared" si="151"/>
        <v>33</v>
      </c>
    </row>
    <row r="4865" spans="1:22" x14ac:dyDescent="0.25">
      <c r="A4865">
        <v>3998</v>
      </c>
      <c r="B4865" t="str">
        <f>"E"&amp;A4865</f>
        <v>E3998</v>
      </c>
      <c r="C4865" t="s">
        <v>77</v>
      </c>
      <c r="D4865">
        <v>2</v>
      </c>
      <c r="E4865">
        <f>IF(D4865&lt;4,D4865,4)</f>
        <v>2</v>
      </c>
      <c r="F4865" s="1">
        <v>39917</v>
      </c>
      <c r="G4865" s="1">
        <v>40214</v>
      </c>
      <c r="H4865" s="3">
        <f>G4865-F4865</f>
        <v>297</v>
      </c>
      <c r="I4865" s="3">
        <f>IF(H4865&lt;=60,1,IF(H4865&lt;=150,2,3))</f>
        <v>3</v>
      </c>
      <c r="J4865">
        <v>13.3</v>
      </c>
      <c r="K4865">
        <v>4.3099999999999996</v>
      </c>
      <c r="L4865">
        <v>3.91</v>
      </c>
      <c r="M4865">
        <v>182</v>
      </c>
      <c r="N4865">
        <f>LOG(M4865/100,2)+3</f>
        <v>3.8639384504239715</v>
      </c>
      <c r="O4865">
        <f>INDEX(lehmad!B$2:B$412,MATCH(klypsid!$B4865,lehmad!$A$2:$A$412,0))</f>
        <v>38862</v>
      </c>
      <c r="P4865">
        <f>INDEX(lehmad!D$2:D$412,MATCH(klypsid!$B4865,lehmad!$A$2:$A$412,0))</f>
        <v>111</v>
      </c>
      <c r="Q4865">
        <f>INDEX(lehmad!E$2:E$412,MATCH(klypsid!$B4865,lehmad!$A$2:$A$412,0))</f>
        <v>0.89200000000000002</v>
      </c>
      <c r="R4865" t="str">
        <f>INDEX(lehmad!F$2:F$412,MATCH(klypsid!$B4865,lehmad!$A$2:$A$412,0))</f>
        <v>LANCELOT-ET</v>
      </c>
      <c r="S4865">
        <f>INDEX(lehmad!H$2:H$412,MATCH(klypsid!$B4865,lehmad!$A$2:$A$412,0))</f>
        <v>126</v>
      </c>
      <c r="T4865">
        <f>INDEX(lehmad!K$2:K$412,MATCH(klypsid!$B4865,lehmad!$A$2:$A$412,0))</f>
        <v>122</v>
      </c>
      <c r="U4865" s="4">
        <f t="shared" si="150"/>
        <v>10</v>
      </c>
      <c r="V4865">
        <f t="shared" si="151"/>
        <v>28</v>
      </c>
    </row>
    <row r="4866" spans="1:22" x14ac:dyDescent="0.25">
      <c r="A4866">
        <v>3998</v>
      </c>
      <c r="B4866" t="str">
        <f>"E"&amp;A4866</f>
        <v>E3998</v>
      </c>
      <c r="C4866" t="s">
        <v>77</v>
      </c>
      <c r="D4866">
        <v>3</v>
      </c>
      <c r="E4866">
        <f>IF(D4866&lt;4,D4866,4)</f>
        <v>3</v>
      </c>
      <c r="F4866" s="1">
        <v>40301</v>
      </c>
      <c r="G4866" s="1">
        <v>40336</v>
      </c>
      <c r="H4866" s="3">
        <f>G4866-F4866</f>
        <v>35</v>
      </c>
      <c r="I4866" s="3">
        <f>IF(H4866&lt;=60,1,IF(H4866&lt;=150,2,3))</f>
        <v>1</v>
      </c>
      <c r="J4866">
        <v>51.5</v>
      </c>
      <c r="K4866">
        <v>4.33</v>
      </c>
      <c r="L4866">
        <v>2.66</v>
      </c>
      <c r="M4866">
        <v>13</v>
      </c>
      <c r="N4866">
        <f>LOG(M4866/100,2)+3</f>
        <v>5.6583528366367375E-2</v>
      </c>
      <c r="O4866">
        <f>INDEX(lehmad!B$2:B$412,MATCH(klypsid!$B4866,lehmad!$A$2:$A$412,0))</f>
        <v>38862</v>
      </c>
      <c r="P4866">
        <f>INDEX(lehmad!D$2:D$412,MATCH(klypsid!$B4866,lehmad!$A$2:$A$412,0))</f>
        <v>111</v>
      </c>
      <c r="Q4866">
        <f>INDEX(lehmad!E$2:E$412,MATCH(klypsid!$B4866,lehmad!$A$2:$A$412,0))</f>
        <v>0.89200000000000002</v>
      </c>
      <c r="R4866" t="str">
        <f>INDEX(lehmad!F$2:F$412,MATCH(klypsid!$B4866,lehmad!$A$2:$A$412,0))</f>
        <v>LANCELOT-ET</v>
      </c>
      <c r="S4866">
        <f>INDEX(lehmad!H$2:H$412,MATCH(klypsid!$B4866,lehmad!$A$2:$A$412,0))</f>
        <v>126</v>
      </c>
      <c r="T4866">
        <f>INDEX(lehmad!K$2:K$412,MATCH(klypsid!$B4866,lehmad!$A$2:$A$412,0))</f>
        <v>122</v>
      </c>
      <c r="U4866" s="4">
        <f t="shared" si="150"/>
        <v>1</v>
      </c>
      <c r="V4866">
        <f t="shared" si="151"/>
        <v>35</v>
      </c>
    </row>
    <row r="4867" spans="1:22" x14ac:dyDescent="0.25">
      <c r="A4867">
        <v>3998</v>
      </c>
      <c r="B4867" t="str">
        <f>"E"&amp;A4867</f>
        <v>E3998</v>
      </c>
      <c r="C4867" t="s">
        <v>77</v>
      </c>
      <c r="D4867">
        <v>3</v>
      </c>
      <c r="E4867">
        <f>IF(D4867&lt;4,D4867,4)</f>
        <v>3</v>
      </c>
      <c r="F4867" s="1">
        <v>40301</v>
      </c>
      <c r="G4867" s="1">
        <v>40371</v>
      </c>
      <c r="H4867" s="3">
        <f>G4867-F4867</f>
        <v>70</v>
      </c>
      <c r="I4867" s="3">
        <f>IF(H4867&lt;=60,1,IF(H4867&lt;=150,2,3))</f>
        <v>2</v>
      </c>
      <c r="J4867">
        <v>49.4</v>
      </c>
      <c r="K4867">
        <v>2.29</v>
      </c>
      <c r="L4867">
        <v>2.86</v>
      </c>
      <c r="M4867">
        <v>5</v>
      </c>
      <c r="N4867">
        <f>LOG(M4867/100,2)+3</f>
        <v>-1.3219280948873626</v>
      </c>
      <c r="O4867">
        <f>INDEX(lehmad!B$2:B$412,MATCH(klypsid!$B4867,lehmad!$A$2:$A$412,0))</f>
        <v>38862</v>
      </c>
      <c r="P4867">
        <f>INDEX(lehmad!D$2:D$412,MATCH(klypsid!$B4867,lehmad!$A$2:$A$412,0))</f>
        <v>111</v>
      </c>
      <c r="Q4867">
        <f>INDEX(lehmad!E$2:E$412,MATCH(klypsid!$B4867,lehmad!$A$2:$A$412,0))</f>
        <v>0.89200000000000002</v>
      </c>
      <c r="R4867" t="str">
        <f>INDEX(lehmad!F$2:F$412,MATCH(klypsid!$B4867,lehmad!$A$2:$A$412,0))</f>
        <v>LANCELOT-ET</v>
      </c>
      <c r="S4867">
        <f>INDEX(lehmad!H$2:H$412,MATCH(klypsid!$B4867,lehmad!$A$2:$A$412,0))</f>
        <v>126</v>
      </c>
      <c r="T4867">
        <f>INDEX(lehmad!K$2:K$412,MATCH(klypsid!$B4867,lehmad!$A$2:$A$412,0))</f>
        <v>122</v>
      </c>
      <c r="U4867" s="4">
        <f t="shared" ref="U4867:U4930" si="152">IF(AND(A4867=A4866,D4867=D4866),U4866+1,1)</f>
        <v>2</v>
      </c>
      <c r="V4867">
        <f t="shared" ref="V4867:V4930" si="153">IF(AND(A4867=A4866,D4867=D4866),G4867-G4866,G4867-F4867)</f>
        <v>35</v>
      </c>
    </row>
    <row r="4868" spans="1:22" x14ac:dyDescent="0.25">
      <c r="A4868">
        <v>3998</v>
      </c>
      <c r="B4868" t="str">
        <f>"E"&amp;A4868</f>
        <v>E3998</v>
      </c>
      <c r="C4868" t="s">
        <v>77</v>
      </c>
      <c r="D4868">
        <v>3</v>
      </c>
      <c r="E4868">
        <f>IF(D4868&lt;4,D4868,4)</f>
        <v>3</v>
      </c>
      <c r="F4868" s="1">
        <v>40301</v>
      </c>
      <c r="G4868" s="1">
        <v>40396</v>
      </c>
      <c r="H4868" s="3">
        <f>G4868-F4868</f>
        <v>95</v>
      </c>
      <c r="I4868" s="3">
        <f>IF(H4868&lt;=60,1,IF(H4868&lt;=150,2,3))</f>
        <v>2</v>
      </c>
      <c r="J4868">
        <v>47.6</v>
      </c>
      <c r="K4868">
        <v>2.58</v>
      </c>
      <c r="L4868">
        <v>2.91</v>
      </c>
      <c r="M4868">
        <v>4</v>
      </c>
      <c r="N4868">
        <f>LOG(M4868/100,2)+3</f>
        <v>-1.6438561897747244</v>
      </c>
      <c r="O4868">
        <f>INDEX(lehmad!B$2:B$412,MATCH(klypsid!$B4868,lehmad!$A$2:$A$412,0))</f>
        <v>38862</v>
      </c>
      <c r="P4868">
        <f>INDEX(lehmad!D$2:D$412,MATCH(klypsid!$B4868,lehmad!$A$2:$A$412,0))</f>
        <v>111</v>
      </c>
      <c r="Q4868">
        <f>INDEX(lehmad!E$2:E$412,MATCH(klypsid!$B4868,lehmad!$A$2:$A$412,0))</f>
        <v>0.89200000000000002</v>
      </c>
      <c r="R4868" t="str">
        <f>INDEX(lehmad!F$2:F$412,MATCH(klypsid!$B4868,lehmad!$A$2:$A$412,0))</f>
        <v>LANCELOT-ET</v>
      </c>
      <c r="S4868">
        <f>INDEX(lehmad!H$2:H$412,MATCH(klypsid!$B4868,lehmad!$A$2:$A$412,0))</f>
        <v>126</v>
      </c>
      <c r="T4868">
        <f>INDEX(lehmad!K$2:K$412,MATCH(klypsid!$B4868,lehmad!$A$2:$A$412,0))</f>
        <v>122</v>
      </c>
      <c r="U4868" s="4">
        <f t="shared" si="152"/>
        <v>3</v>
      </c>
      <c r="V4868">
        <f t="shared" si="153"/>
        <v>25</v>
      </c>
    </row>
    <row r="4869" spans="1:22" x14ac:dyDescent="0.25">
      <c r="A4869">
        <v>3998</v>
      </c>
      <c r="B4869" t="str">
        <f>"E"&amp;A4869</f>
        <v>E3998</v>
      </c>
      <c r="C4869" t="s">
        <v>77</v>
      </c>
      <c r="D4869">
        <v>3</v>
      </c>
      <c r="E4869">
        <f>IF(D4869&lt;4,D4869,4)</f>
        <v>3</v>
      </c>
      <c r="F4869" s="1">
        <v>40301</v>
      </c>
      <c r="G4869" s="1">
        <v>40434</v>
      </c>
      <c r="H4869" s="3">
        <f>G4869-F4869</f>
        <v>133</v>
      </c>
      <c r="I4869" s="3">
        <f>IF(H4869&lt;=60,1,IF(H4869&lt;=150,2,3))</f>
        <v>2</v>
      </c>
      <c r="J4869">
        <v>39.700000000000003</v>
      </c>
      <c r="K4869">
        <v>4.0999999999999996</v>
      </c>
      <c r="L4869">
        <v>3.12</v>
      </c>
      <c r="M4869">
        <v>12</v>
      </c>
      <c r="N4869">
        <f>LOG(M4869/100,2)+3</f>
        <v>-5.8893689053568732E-2</v>
      </c>
      <c r="O4869">
        <f>INDEX(lehmad!B$2:B$412,MATCH(klypsid!$B4869,lehmad!$A$2:$A$412,0))</f>
        <v>38862</v>
      </c>
      <c r="P4869">
        <f>INDEX(lehmad!D$2:D$412,MATCH(klypsid!$B4869,lehmad!$A$2:$A$412,0))</f>
        <v>111</v>
      </c>
      <c r="Q4869">
        <f>INDEX(lehmad!E$2:E$412,MATCH(klypsid!$B4869,lehmad!$A$2:$A$412,0))</f>
        <v>0.89200000000000002</v>
      </c>
      <c r="R4869" t="str">
        <f>INDEX(lehmad!F$2:F$412,MATCH(klypsid!$B4869,lehmad!$A$2:$A$412,0))</f>
        <v>LANCELOT-ET</v>
      </c>
      <c r="S4869">
        <f>INDEX(lehmad!H$2:H$412,MATCH(klypsid!$B4869,lehmad!$A$2:$A$412,0))</f>
        <v>126</v>
      </c>
      <c r="T4869">
        <f>INDEX(lehmad!K$2:K$412,MATCH(klypsid!$B4869,lehmad!$A$2:$A$412,0))</f>
        <v>122</v>
      </c>
      <c r="U4869" s="4">
        <f t="shared" si="152"/>
        <v>4</v>
      </c>
      <c r="V4869">
        <f t="shared" si="153"/>
        <v>38</v>
      </c>
    </row>
    <row r="4870" spans="1:22" x14ac:dyDescent="0.25">
      <c r="A4870">
        <v>3998</v>
      </c>
      <c r="B4870" t="str">
        <f>"E"&amp;A4870</f>
        <v>E3998</v>
      </c>
      <c r="C4870" t="s">
        <v>77</v>
      </c>
      <c r="D4870">
        <v>3</v>
      </c>
      <c r="E4870">
        <f>IF(D4870&lt;4,D4870,4)</f>
        <v>3</v>
      </c>
      <c r="F4870" s="1">
        <v>40301</v>
      </c>
      <c r="G4870" s="1">
        <v>40462</v>
      </c>
      <c r="H4870" s="3">
        <f>G4870-F4870</f>
        <v>161</v>
      </c>
      <c r="I4870" s="3">
        <f>IF(H4870&lt;=60,1,IF(H4870&lt;=150,2,3))</f>
        <v>3</v>
      </c>
      <c r="J4870">
        <v>38.6</v>
      </c>
      <c r="K4870">
        <v>4.57</v>
      </c>
      <c r="L4870">
        <v>3.43</v>
      </c>
      <c r="M4870">
        <v>30</v>
      </c>
      <c r="N4870">
        <f>LOG(M4870/100,2)+3</f>
        <v>1.2630344058337937</v>
      </c>
      <c r="O4870">
        <f>INDEX(lehmad!B$2:B$412,MATCH(klypsid!$B4870,lehmad!$A$2:$A$412,0))</f>
        <v>38862</v>
      </c>
      <c r="P4870">
        <f>INDEX(lehmad!D$2:D$412,MATCH(klypsid!$B4870,lehmad!$A$2:$A$412,0))</f>
        <v>111</v>
      </c>
      <c r="Q4870">
        <f>INDEX(lehmad!E$2:E$412,MATCH(klypsid!$B4870,lehmad!$A$2:$A$412,0))</f>
        <v>0.89200000000000002</v>
      </c>
      <c r="R4870" t="str">
        <f>INDEX(lehmad!F$2:F$412,MATCH(klypsid!$B4870,lehmad!$A$2:$A$412,0))</f>
        <v>LANCELOT-ET</v>
      </c>
      <c r="S4870">
        <f>INDEX(lehmad!H$2:H$412,MATCH(klypsid!$B4870,lehmad!$A$2:$A$412,0))</f>
        <v>126</v>
      </c>
      <c r="T4870">
        <f>INDEX(lehmad!K$2:K$412,MATCH(klypsid!$B4870,lehmad!$A$2:$A$412,0))</f>
        <v>122</v>
      </c>
      <c r="U4870" s="4">
        <f t="shared" si="152"/>
        <v>5</v>
      </c>
      <c r="V4870">
        <f t="shared" si="153"/>
        <v>28</v>
      </c>
    </row>
    <row r="4871" spans="1:22" x14ac:dyDescent="0.25">
      <c r="A4871">
        <v>3998</v>
      </c>
      <c r="B4871" t="str">
        <f>"E"&amp;A4871</f>
        <v>E3998</v>
      </c>
      <c r="C4871" t="s">
        <v>77</v>
      </c>
      <c r="D4871">
        <v>3</v>
      </c>
      <c r="E4871">
        <f>IF(D4871&lt;4,D4871,4)</f>
        <v>3</v>
      </c>
      <c r="F4871" s="1">
        <v>40301</v>
      </c>
      <c r="G4871" s="1">
        <v>40493</v>
      </c>
      <c r="H4871" s="3">
        <f>G4871-F4871</f>
        <v>192</v>
      </c>
      <c r="I4871" s="3">
        <f>IF(H4871&lt;=60,1,IF(H4871&lt;=150,2,3))</f>
        <v>3</v>
      </c>
      <c r="J4871">
        <v>31.4</v>
      </c>
      <c r="K4871">
        <v>4.12</v>
      </c>
      <c r="L4871">
        <v>3.31</v>
      </c>
      <c r="M4871">
        <v>154</v>
      </c>
      <c r="N4871">
        <f>LOG(M4871/100,2)+3</f>
        <v>3.6229303509201767</v>
      </c>
      <c r="O4871">
        <f>INDEX(lehmad!B$2:B$412,MATCH(klypsid!$B4871,lehmad!$A$2:$A$412,0))</f>
        <v>38862</v>
      </c>
      <c r="P4871">
        <f>INDEX(lehmad!D$2:D$412,MATCH(klypsid!$B4871,lehmad!$A$2:$A$412,0))</f>
        <v>111</v>
      </c>
      <c r="Q4871">
        <f>INDEX(lehmad!E$2:E$412,MATCH(klypsid!$B4871,lehmad!$A$2:$A$412,0))</f>
        <v>0.89200000000000002</v>
      </c>
      <c r="R4871" t="str">
        <f>INDEX(lehmad!F$2:F$412,MATCH(klypsid!$B4871,lehmad!$A$2:$A$412,0))</f>
        <v>LANCELOT-ET</v>
      </c>
      <c r="S4871">
        <f>INDEX(lehmad!H$2:H$412,MATCH(klypsid!$B4871,lehmad!$A$2:$A$412,0))</f>
        <v>126</v>
      </c>
      <c r="T4871">
        <f>INDEX(lehmad!K$2:K$412,MATCH(klypsid!$B4871,lehmad!$A$2:$A$412,0))</f>
        <v>122</v>
      </c>
      <c r="U4871" s="4">
        <f t="shared" si="152"/>
        <v>6</v>
      </c>
      <c r="V4871">
        <f t="shared" si="153"/>
        <v>31</v>
      </c>
    </row>
    <row r="4872" spans="1:22" x14ac:dyDescent="0.25">
      <c r="A4872">
        <v>3998</v>
      </c>
      <c r="B4872" t="str">
        <f>"E"&amp;A4872</f>
        <v>E3998</v>
      </c>
      <c r="C4872" t="s">
        <v>77</v>
      </c>
      <c r="D4872">
        <v>3</v>
      </c>
      <c r="E4872">
        <f>IF(D4872&lt;4,D4872,4)</f>
        <v>3</v>
      </c>
      <c r="F4872" s="1">
        <v>40301</v>
      </c>
      <c r="G4872" s="1">
        <v>40521</v>
      </c>
      <c r="H4872" s="3">
        <f>G4872-F4872</f>
        <v>220</v>
      </c>
      <c r="I4872" s="3">
        <f>IF(H4872&lt;=60,1,IF(H4872&lt;=150,2,3))</f>
        <v>3</v>
      </c>
      <c r="J4872">
        <v>26.9</v>
      </c>
      <c r="K4872">
        <v>1.8</v>
      </c>
      <c r="L4872">
        <v>3.56</v>
      </c>
      <c r="M4872">
        <v>178</v>
      </c>
      <c r="N4872">
        <f>LOG(M4872/100,2)+3</f>
        <v>3.8318772411916733</v>
      </c>
      <c r="O4872">
        <f>INDEX(lehmad!B$2:B$412,MATCH(klypsid!$B4872,lehmad!$A$2:$A$412,0))</f>
        <v>38862</v>
      </c>
      <c r="P4872">
        <f>INDEX(lehmad!D$2:D$412,MATCH(klypsid!$B4872,lehmad!$A$2:$A$412,0))</f>
        <v>111</v>
      </c>
      <c r="Q4872">
        <f>INDEX(lehmad!E$2:E$412,MATCH(klypsid!$B4872,lehmad!$A$2:$A$412,0))</f>
        <v>0.89200000000000002</v>
      </c>
      <c r="R4872" t="str">
        <f>INDEX(lehmad!F$2:F$412,MATCH(klypsid!$B4872,lehmad!$A$2:$A$412,0))</f>
        <v>LANCELOT-ET</v>
      </c>
      <c r="S4872">
        <f>INDEX(lehmad!H$2:H$412,MATCH(klypsid!$B4872,lehmad!$A$2:$A$412,0))</f>
        <v>126</v>
      </c>
      <c r="T4872">
        <f>INDEX(lehmad!K$2:K$412,MATCH(klypsid!$B4872,lehmad!$A$2:$A$412,0))</f>
        <v>122</v>
      </c>
      <c r="U4872" s="4">
        <f t="shared" si="152"/>
        <v>7</v>
      </c>
      <c r="V4872">
        <f t="shared" si="153"/>
        <v>28</v>
      </c>
    </row>
    <row r="4873" spans="1:22" x14ac:dyDescent="0.25">
      <c r="A4873">
        <v>3998</v>
      </c>
      <c r="B4873" t="str">
        <f>"E"&amp;A4873</f>
        <v>E3998</v>
      </c>
      <c r="C4873" t="s">
        <v>77</v>
      </c>
      <c r="D4873">
        <v>3</v>
      </c>
      <c r="E4873">
        <f>IF(D4873&lt;4,D4873,4)</f>
        <v>3</v>
      </c>
      <c r="F4873" s="1">
        <v>40301</v>
      </c>
      <c r="G4873" s="1">
        <v>40556</v>
      </c>
      <c r="H4873" s="3">
        <f>G4873-F4873</f>
        <v>255</v>
      </c>
      <c r="I4873" s="3">
        <f>IF(H4873&lt;=60,1,IF(H4873&lt;=150,2,3))</f>
        <v>3</v>
      </c>
      <c r="J4873">
        <v>17.2</v>
      </c>
      <c r="K4873">
        <v>4.55</v>
      </c>
      <c r="L4873">
        <v>3.8</v>
      </c>
      <c r="M4873">
        <v>333</v>
      </c>
      <c r="N4873">
        <f>LOG(M4873/100,2)+3</f>
        <v>4.7355221772965379</v>
      </c>
      <c r="O4873">
        <f>INDEX(lehmad!B$2:B$412,MATCH(klypsid!$B4873,lehmad!$A$2:$A$412,0))</f>
        <v>38862</v>
      </c>
      <c r="P4873">
        <f>INDEX(lehmad!D$2:D$412,MATCH(klypsid!$B4873,lehmad!$A$2:$A$412,0))</f>
        <v>111</v>
      </c>
      <c r="Q4873">
        <f>INDEX(lehmad!E$2:E$412,MATCH(klypsid!$B4873,lehmad!$A$2:$A$412,0))</f>
        <v>0.89200000000000002</v>
      </c>
      <c r="R4873" t="str">
        <f>INDEX(lehmad!F$2:F$412,MATCH(klypsid!$B4873,lehmad!$A$2:$A$412,0))</f>
        <v>LANCELOT-ET</v>
      </c>
      <c r="S4873">
        <f>INDEX(lehmad!H$2:H$412,MATCH(klypsid!$B4873,lehmad!$A$2:$A$412,0))</f>
        <v>126</v>
      </c>
      <c r="T4873">
        <f>INDEX(lehmad!K$2:K$412,MATCH(klypsid!$B4873,lehmad!$A$2:$A$412,0))</f>
        <v>122</v>
      </c>
      <c r="U4873" s="4">
        <f t="shared" si="152"/>
        <v>8</v>
      </c>
      <c r="V4873">
        <f t="shared" si="153"/>
        <v>35</v>
      </c>
    </row>
    <row r="4874" spans="1:22" x14ac:dyDescent="0.25">
      <c r="A4874">
        <v>4001</v>
      </c>
      <c r="B4874" t="str">
        <f>"E"&amp;A4874</f>
        <v>E4001</v>
      </c>
      <c r="C4874" t="s">
        <v>129</v>
      </c>
      <c r="D4874">
        <v>1</v>
      </c>
      <c r="E4874">
        <f>IF(D4874&lt;4,D4874,4)</f>
        <v>1</v>
      </c>
      <c r="F4874" s="1">
        <v>39610</v>
      </c>
      <c r="G4874" s="1">
        <v>39631</v>
      </c>
      <c r="H4874" s="3">
        <f>G4874-F4874</f>
        <v>21</v>
      </c>
      <c r="I4874" s="3">
        <f>IF(H4874&lt;=60,1,IF(H4874&lt;=150,2,3))</f>
        <v>1</v>
      </c>
      <c r="J4874">
        <v>39.299999999999997</v>
      </c>
      <c r="K4874">
        <v>4.0599999999999996</v>
      </c>
      <c r="L4874">
        <v>3.07</v>
      </c>
      <c r="M4874">
        <v>30</v>
      </c>
      <c r="N4874">
        <f>LOG(M4874/100,2)+3</f>
        <v>1.2630344058337937</v>
      </c>
      <c r="O4874">
        <f>INDEX(lehmad!B$2:B$412,MATCH(klypsid!$B4874,lehmad!$A$2:$A$412,0))</f>
        <v>38864</v>
      </c>
      <c r="P4874">
        <f>INDEX(lehmad!D$2:D$412,MATCH(klypsid!$B4874,lehmad!$A$2:$A$412,0))</f>
        <v>123</v>
      </c>
      <c r="Q4874">
        <f>INDEX(lehmad!E$2:E$412,MATCH(klypsid!$B4874,lehmad!$A$2:$A$412,0))</f>
        <v>1</v>
      </c>
      <c r="R4874" t="str">
        <f>INDEX(lehmad!F$2:F$412,MATCH(klypsid!$B4874,lehmad!$A$2:$A$412,0))</f>
        <v>LANCELOT-ET</v>
      </c>
      <c r="S4874">
        <f>INDEX(lehmad!H$2:H$412,MATCH(klypsid!$B4874,lehmad!$A$2:$A$412,0))</f>
        <v>126</v>
      </c>
      <c r="T4874">
        <f>INDEX(lehmad!K$2:K$412,MATCH(klypsid!$B4874,lehmad!$A$2:$A$412,0))</f>
        <v>122</v>
      </c>
      <c r="U4874" s="4">
        <f t="shared" si="152"/>
        <v>1</v>
      </c>
      <c r="V4874">
        <f t="shared" si="153"/>
        <v>21</v>
      </c>
    </row>
    <row r="4875" spans="1:22" x14ac:dyDescent="0.25">
      <c r="A4875">
        <v>4001</v>
      </c>
      <c r="B4875" t="str">
        <f>"E"&amp;A4875</f>
        <v>E4001</v>
      </c>
      <c r="C4875" t="s">
        <v>129</v>
      </c>
      <c r="D4875">
        <v>1</v>
      </c>
      <c r="E4875">
        <f>IF(D4875&lt;4,D4875,4)</f>
        <v>1</v>
      </c>
      <c r="F4875" s="1">
        <v>39610</v>
      </c>
      <c r="G4875" s="1">
        <v>39663</v>
      </c>
      <c r="H4875" s="3">
        <f>G4875-F4875</f>
        <v>53</v>
      </c>
      <c r="I4875" s="3">
        <f>IF(H4875&lt;=60,1,IF(H4875&lt;=150,2,3))</f>
        <v>1</v>
      </c>
      <c r="J4875">
        <v>44.2</v>
      </c>
      <c r="K4875">
        <v>3.58</v>
      </c>
      <c r="L4875">
        <v>2.85</v>
      </c>
      <c r="M4875">
        <v>8</v>
      </c>
      <c r="N4875">
        <f>LOG(M4875/100,2)+3</f>
        <v>-0.64385618977472525</v>
      </c>
      <c r="O4875">
        <f>INDEX(lehmad!B$2:B$412,MATCH(klypsid!$B4875,lehmad!$A$2:$A$412,0))</f>
        <v>38864</v>
      </c>
      <c r="P4875">
        <f>INDEX(lehmad!D$2:D$412,MATCH(klypsid!$B4875,lehmad!$A$2:$A$412,0))</f>
        <v>123</v>
      </c>
      <c r="Q4875">
        <f>INDEX(lehmad!E$2:E$412,MATCH(klypsid!$B4875,lehmad!$A$2:$A$412,0))</f>
        <v>1</v>
      </c>
      <c r="R4875" t="str">
        <f>INDEX(lehmad!F$2:F$412,MATCH(klypsid!$B4875,lehmad!$A$2:$A$412,0))</f>
        <v>LANCELOT-ET</v>
      </c>
      <c r="S4875">
        <f>INDEX(lehmad!H$2:H$412,MATCH(klypsid!$B4875,lehmad!$A$2:$A$412,0))</f>
        <v>126</v>
      </c>
      <c r="T4875">
        <f>INDEX(lehmad!K$2:K$412,MATCH(klypsid!$B4875,lehmad!$A$2:$A$412,0))</f>
        <v>122</v>
      </c>
      <c r="U4875" s="4">
        <f t="shared" si="152"/>
        <v>2</v>
      </c>
      <c r="V4875">
        <f t="shared" si="153"/>
        <v>32</v>
      </c>
    </row>
    <row r="4876" spans="1:22" x14ac:dyDescent="0.25">
      <c r="A4876">
        <v>4001</v>
      </c>
      <c r="B4876" t="str">
        <f>"E"&amp;A4876</f>
        <v>E4001</v>
      </c>
      <c r="C4876" t="s">
        <v>129</v>
      </c>
      <c r="D4876">
        <v>1</v>
      </c>
      <c r="E4876">
        <f>IF(D4876&lt;4,D4876,4)</f>
        <v>1</v>
      </c>
      <c r="F4876" s="1">
        <v>39610</v>
      </c>
      <c r="G4876" s="1">
        <v>39693</v>
      </c>
      <c r="H4876" s="3">
        <f>G4876-F4876</f>
        <v>83</v>
      </c>
      <c r="I4876" s="3">
        <f>IF(H4876&lt;=60,1,IF(H4876&lt;=150,2,3))</f>
        <v>2</v>
      </c>
      <c r="J4876">
        <v>43.4</v>
      </c>
      <c r="K4876">
        <v>3.66</v>
      </c>
      <c r="L4876">
        <v>2.96</v>
      </c>
      <c r="M4876">
        <v>20</v>
      </c>
      <c r="N4876">
        <f>LOG(M4876/100,2)+3</f>
        <v>0.67807190511263782</v>
      </c>
      <c r="O4876">
        <f>INDEX(lehmad!B$2:B$412,MATCH(klypsid!$B4876,lehmad!$A$2:$A$412,0))</f>
        <v>38864</v>
      </c>
      <c r="P4876">
        <f>INDEX(lehmad!D$2:D$412,MATCH(klypsid!$B4876,lehmad!$A$2:$A$412,0))</f>
        <v>123</v>
      </c>
      <c r="Q4876">
        <f>INDEX(lehmad!E$2:E$412,MATCH(klypsid!$B4876,lehmad!$A$2:$A$412,0))</f>
        <v>1</v>
      </c>
      <c r="R4876" t="str">
        <f>INDEX(lehmad!F$2:F$412,MATCH(klypsid!$B4876,lehmad!$A$2:$A$412,0))</f>
        <v>LANCELOT-ET</v>
      </c>
      <c r="S4876">
        <f>INDEX(lehmad!H$2:H$412,MATCH(klypsid!$B4876,lehmad!$A$2:$A$412,0))</f>
        <v>126</v>
      </c>
      <c r="T4876">
        <f>INDEX(lehmad!K$2:K$412,MATCH(klypsid!$B4876,lehmad!$A$2:$A$412,0))</f>
        <v>122</v>
      </c>
      <c r="U4876" s="4">
        <f t="shared" si="152"/>
        <v>3</v>
      </c>
      <c r="V4876">
        <f t="shared" si="153"/>
        <v>30</v>
      </c>
    </row>
    <row r="4877" spans="1:22" x14ac:dyDescent="0.25">
      <c r="A4877">
        <v>4001</v>
      </c>
      <c r="B4877" t="str">
        <f>"E"&amp;A4877</f>
        <v>E4001</v>
      </c>
      <c r="C4877" t="s">
        <v>129</v>
      </c>
      <c r="D4877">
        <v>1</v>
      </c>
      <c r="E4877">
        <f>IF(D4877&lt;4,D4877,4)</f>
        <v>1</v>
      </c>
      <c r="F4877" s="1">
        <v>39610</v>
      </c>
      <c r="G4877" s="1">
        <v>39722</v>
      </c>
      <c r="H4877" s="3">
        <f>G4877-F4877</f>
        <v>112</v>
      </c>
      <c r="I4877" s="3">
        <f>IF(H4877&lt;=60,1,IF(H4877&lt;=150,2,3))</f>
        <v>2</v>
      </c>
      <c r="J4877">
        <v>39.9</v>
      </c>
      <c r="K4877">
        <v>3.21</v>
      </c>
      <c r="L4877">
        <v>3.24</v>
      </c>
      <c r="M4877">
        <v>16</v>
      </c>
      <c r="N4877">
        <f>LOG(M4877/100,2)+3</f>
        <v>0.35614381022527519</v>
      </c>
      <c r="O4877">
        <f>INDEX(lehmad!B$2:B$412,MATCH(klypsid!$B4877,lehmad!$A$2:$A$412,0))</f>
        <v>38864</v>
      </c>
      <c r="P4877">
        <f>INDEX(lehmad!D$2:D$412,MATCH(klypsid!$B4877,lehmad!$A$2:$A$412,0))</f>
        <v>123</v>
      </c>
      <c r="Q4877">
        <f>INDEX(lehmad!E$2:E$412,MATCH(klypsid!$B4877,lehmad!$A$2:$A$412,0))</f>
        <v>1</v>
      </c>
      <c r="R4877" t="str">
        <f>INDEX(lehmad!F$2:F$412,MATCH(klypsid!$B4877,lehmad!$A$2:$A$412,0))</f>
        <v>LANCELOT-ET</v>
      </c>
      <c r="S4877">
        <f>INDEX(lehmad!H$2:H$412,MATCH(klypsid!$B4877,lehmad!$A$2:$A$412,0))</f>
        <v>126</v>
      </c>
      <c r="T4877">
        <f>INDEX(lehmad!K$2:K$412,MATCH(klypsid!$B4877,lehmad!$A$2:$A$412,0))</f>
        <v>122</v>
      </c>
      <c r="U4877" s="4">
        <f t="shared" si="152"/>
        <v>4</v>
      </c>
      <c r="V4877">
        <f t="shared" si="153"/>
        <v>29</v>
      </c>
    </row>
    <row r="4878" spans="1:22" x14ac:dyDescent="0.25">
      <c r="A4878">
        <v>4001</v>
      </c>
      <c r="B4878" t="str">
        <f>"E"&amp;A4878</f>
        <v>E4001</v>
      </c>
      <c r="C4878" t="s">
        <v>129</v>
      </c>
      <c r="D4878">
        <v>1</v>
      </c>
      <c r="E4878">
        <f>IF(D4878&lt;4,D4878,4)</f>
        <v>1</v>
      </c>
      <c r="F4878" s="1">
        <v>39610</v>
      </c>
      <c r="G4878" s="1">
        <v>39754</v>
      </c>
      <c r="H4878" s="3">
        <f>G4878-F4878</f>
        <v>144</v>
      </c>
      <c r="I4878" s="3">
        <f>IF(H4878&lt;=60,1,IF(H4878&lt;=150,2,3))</f>
        <v>2</v>
      </c>
      <c r="J4878">
        <v>42.1</v>
      </c>
      <c r="K4878">
        <v>3.58</v>
      </c>
      <c r="L4878">
        <v>3.28</v>
      </c>
      <c r="M4878">
        <v>29</v>
      </c>
      <c r="N4878">
        <f>LOG(M4878/100,2)+3</f>
        <v>1.2141248053528473</v>
      </c>
      <c r="O4878">
        <f>INDEX(lehmad!B$2:B$412,MATCH(klypsid!$B4878,lehmad!$A$2:$A$412,0))</f>
        <v>38864</v>
      </c>
      <c r="P4878">
        <f>INDEX(lehmad!D$2:D$412,MATCH(klypsid!$B4878,lehmad!$A$2:$A$412,0))</f>
        <v>123</v>
      </c>
      <c r="Q4878">
        <f>INDEX(lehmad!E$2:E$412,MATCH(klypsid!$B4878,lehmad!$A$2:$A$412,0))</f>
        <v>1</v>
      </c>
      <c r="R4878" t="str">
        <f>INDEX(lehmad!F$2:F$412,MATCH(klypsid!$B4878,lehmad!$A$2:$A$412,0))</f>
        <v>LANCELOT-ET</v>
      </c>
      <c r="S4878">
        <f>INDEX(lehmad!H$2:H$412,MATCH(klypsid!$B4878,lehmad!$A$2:$A$412,0))</f>
        <v>126</v>
      </c>
      <c r="T4878">
        <f>INDEX(lehmad!K$2:K$412,MATCH(klypsid!$B4878,lehmad!$A$2:$A$412,0))</f>
        <v>122</v>
      </c>
      <c r="U4878" s="4">
        <f t="shared" si="152"/>
        <v>5</v>
      </c>
      <c r="V4878">
        <f t="shared" si="153"/>
        <v>32</v>
      </c>
    </row>
    <row r="4879" spans="1:22" x14ac:dyDescent="0.25">
      <c r="A4879">
        <v>4001</v>
      </c>
      <c r="B4879" t="str">
        <f>"E"&amp;A4879</f>
        <v>E4001</v>
      </c>
      <c r="C4879" t="s">
        <v>129</v>
      </c>
      <c r="D4879">
        <v>1</v>
      </c>
      <c r="E4879">
        <f>IF(D4879&lt;4,D4879,4)</f>
        <v>1</v>
      </c>
      <c r="F4879" s="1">
        <v>39610</v>
      </c>
      <c r="G4879" s="1">
        <v>39783</v>
      </c>
      <c r="H4879" s="3">
        <f>G4879-F4879</f>
        <v>173</v>
      </c>
      <c r="I4879" s="3">
        <f>IF(H4879&lt;=60,1,IF(H4879&lt;=150,2,3))</f>
        <v>3</v>
      </c>
      <c r="J4879">
        <v>41.3</v>
      </c>
      <c r="K4879">
        <v>3.4</v>
      </c>
      <c r="L4879">
        <v>3.12</v>
      </c>
      <c r="M4879">
        <v>26</v>
      </c>
      <c r="N4879">
        <f>LOG(M4879/100,2)+3</f>
        <v>1.0565835283663676</v>
      </c>
      <c r="O4879">
        <f>INDEX(lehmad!B$2:B$412,MATCH(klypsid!$B4879,lehmad!$A$2:$A$412,0))</f>
        <v>38864</v>
      </c>
      <c r="P4879">
        <f>INDEX(lehmad!D$2:D$412,MATCH(klypsid!$B4879,lehmad!$A$2:$A$412,0))</f>
        <v>123</v>
      </c>
      <c r="Q4879">
        <f>INDEX(lehmad!E$2:E$412,MATCH(klypsid!$B4879,lehmad!$A$2:$A$412,0))</f>
        <v>1</v>
      </c>
      <c r="R4879" t="str">
        <f>INDEX(lehmad!F$2:F$412,MATCH(klypsid!$B4879,lehmad!$A$2:$A$412,0))</f>
        <v>LANCELOT-ET</v>
      </c>
      <c r="S4879">
        <f>INDEX(lehmad!H$2:H$412,MATCH(klypsid!$B4879,lehmad!$A$2:$A$412,0))</f>
        <v>126</v>
      </c>
      <c r="T4879">
        <f>INDEX(lehmad!K$2:K$412,MATCH(klypsid!$B4879,lehmad!$A$2:$A$412,0))</f>
        <v>122</v>
      </c>
      <c r="U4879" s="4">
        <f t="shared" si="152"/>
        <v>6</v>
      </c>
      <c r="V4879">
        <f t="shared" si="153"/>
        <v>29</v>
      </c>
    </row>
    <row r="4880" spans="1:22" x14ac:dyDescent="0.25">
      <c r="A4880">
        <v>4001</v>
      </c>
      <c r="B4880" t="str">
        <f>"E"&amp;A4880</f>
        <v>E4001</v>
      </c>
      <c r="C4880" t="s">
        <v>129</v>
      </c>
      <c r="D4880">
        <v>1</v>
      </c>
      <c r="E4880">
        <f>IF(D4880&lt;4,D4880,4)</f>
        <v>1</v>
      </c>
      <c r="F4880" s="1">
        <v>39610</v>
      </c>
      <c r="G4880" s="1">
        <v>39817</v>
      </c>
      <c r="H4880" s="3">
        <f>G4880-F4880</f>
        <v>207</v>
      </c>
      <c r="I4880" s="3">
        <f>IF(H4880&lt;=60,1,IF(H4880&lt;=150,2,3))</f>
        <v>3</v>
      </c>
      <c r="J4880">
        <v>38.6</v>
      </c>
      <c r="K4880">
        <v>2.77</v>
      </c>
      <c r="L4880">
        <v>3.46</v>
      </c>
      <c r="M4880">
        <v>23</v>
      </c>
      <c r="N4880">
        <f>LOG(M4880/100,2)+3</f>
        <v>0.87970576628228825</v>
      </c>
      <c r="O4880">
        <f>INDEX(lehmad!B$2:B$412,MATCH(klypsid!$B4880,lehmad!$A$2:$A$412,0))</f>
        <v>38864</v>
      </c>
      <c r="P4880">
        <f>INDEX(lehmad!D$2:D$412,MATCH(klypsid!$B4880,lehmad!$A$2:$A$412,0))</f>
        <v>123</v>
      </c>
      <c r="Q4880">
        <f>INDEX(lehmad!E$2:E$412,MATCH(klypsid!$B4880,lehmad!$A$2:$A$412,0))</f>
        <v>1</v>
      </c>
      <c r="R4880" t="str">
        <f>INDEX(lehmad!F$2:F$412,MATCH(klypsid!$B4880,lehmad!$A$2:$A$412,0))</f>
        <v>LANCELOT-ET</v>
      </c>
      <c r="S4880">
        <f>INDEX(lehmad!H$2:H$412,MATCH(klypsid!$B4880,lehmad!$A$2:$A$412,0))</f>
        <v>126</v>
      </c>
      <c r="T4880">
        <f>INDEX(lehmad!K$2:K$412,MATCH(klypsid!$B4880,lehmad!$A$2:$A$412,0))</f>
        <v>122</v>
      </c>
      <c r="U4880" s="4">
        <f t="shared" si="152"/>
        <v>7</v>
      </c>
      <c r="V4880">
        <f t="shared" si="153"/>
        <v>34</v>
      </c>
    </row>
    <row r="4881" spans="1:22" x14ac:dyDescent="0.25">
      <c r="A4881">
        <v>4001</v>
      </c>
      <c r="B4881" t="str">
        <f>"E"&amp;A4881</f>
        <v>E4001</v>
      </c>
      <c r="C4881" t="s">
        <v>129</v>
      </c>
      <c r="D4881">
        <v>1</v>
      </c>
      <c r="E4881">
        <f>IF(D4881&lt;4,D4881,4)</f>
        <v>1</v>
      </c>
      <c r="F4881" s="1">
        <v>39610</v>
      </c>
      <c r="G4881" s="1">
        <v>39845</v>
      </c>
      <c r="H4881" s="3">
        <f>G4881-F4881</f>
        <v>235</v>
      </c>
      <c r="I4881" s="3">
        <f>IF(H4881&lt;=60,1,IF(H4881&lt;=150,2,3))</f>
        <v>3</v>
      </c>
      <c r="J4881">
        <v>35</v>
      </c>
      <c r="K4881">
        <v>3.23</v>
      </c>
      <c r="L4881">
        <v>3.56</v>
      </c>
      <c r="M4881">
        <v>59</v>
      </c>
      <c r="N4881">
        <f>LOG(M4881/100,2)+3</f>
        <v>2.2387868595871163</v>
      </c>
      <c r="O4881">
        <f>INDEX(lehmad!B$2:B$412,MATCH(klypsid!$B4881,lehmad!$A$2:$A$412,0))</f>
        <v>38864</v>
      </c>
      <c r="P4881">
        <f>INDEX(lehmad!D$2:D$412,MATCH(klypsid!$B4881,lehmad!$A$2:$A$412,0))</f>
        <v>123</v>
      </c>
      <c r="Q4881">
        <f>INDEX(lehmad!E$2:E$412,MATCH(klypsid!$B4881,lehmad!$A$2:$A$412,0))</f>
        <v>1</v>
      </c>
      <c r="R4881" t="str">
        <f>INDEX(lehmad!F$2:F$412,MATCH(klypsid!$B4881,lehmad!$A$2:$A$412,0))</f>
        <v>LANCELOT-ET</v>
      </c>
      <c r="S4881">
        <f>INDEX(lehmad!H$2:H$412,MATCH(klypsid!$B4881,lehmad!$A$2:$A$412,0))</f>
        <v>126</v>
      </c>
      <c r="T4881">
        <f>INDEX(lehmad!K$2:K$412,MATCH(klypsid!$B4881,lehmad!$A$2:$A$412,0))</f>
        <v>122</v>
      </c>
      <c r="U4881" s="4">
        <f t="shared" si="152"/>
        <v>8</v>
      </c>
      <c r="V4881">
        <f t="shared" si="153"/>
        <v>28</v>
      </c>
    </row>
    <row r="4882" spans="1:22" x14ac:dyDescent="0.25">
      <c r="A4882">
        <v>4001</v>
      </c>
      <c r="B4882" t="str">
        <f>"E"&amp;A4882</f>
        <v>E4001</v>
      </c>
      <c r="C4882" t="s">
        <v>129</v>
      </c>
      <c r="D4882">
        <v>1</v>
      </c>
      <c r="E4882">
        <f>IF(D4882&lt;4,D4882,4)</f>
        <v>1</v>
      </c>
      <c r="F4882" s="1">
        <v>39610</v>
      </c>
      <c r="G4882" s="1">
        <v>39875</v>
      </c>
      <c r="H4882" s="3">
        <f>G4882-F4882</f>
        <v>265</v>
      </c>
      <c r="I4882" s="3">
        <f>IF(H4882&lt;=60,1,IF(H4882&lt;=150,2,3))</f>
        <v>3</v>
      </c>
      <c r="J4882">
        <v>32.6</v>
      </c>
      <c r="K4882">
        <v>3.57</v>
      </c>
      <c r="L4882">
        <v>3.44</v>
      </c>
      <c r="M4882">
        <v>26</v>
      </c>
      <c r="N4882">
        <f>LOG(M4882/100,2)+3</f>
        <v>1.0565835283663676</v>
      </c>
      <c r="O4882">
        <f>INDEX(lehmad!B$2:B$412,MATCH(klypsid!$B4882,lehmad!$A$2:$A$412,0))</f>
        <v>38864</v>
      </c>
      <c r="P4882">
        <f>INDEX(lehmad!D$2:D$412,MATCH(klypsid!$B4882,lehmad!$A$2:$A$412,0))</f>
        <v>123</v>
      </c>
      <c r="Q4882">
        <f>INDEX(lehmad!E$2:E$412,MATCH(klypsid!$B4882,lehmad!$A$2:$A$412,0))</f>
        <v>1</v>
      </c>
      <c r="R4882" t="str">
        <f>INDEX(lehmad!F$2:F$412,MATCH(klypsid!$B4882,lehmad!$A$2:$A$412,0))</f>
        <v>LANCELOT-ET</v>
      </c>
      <c r="S4882">
        <f>INDEX(lehmad!H$2:H$412,MATCH(klypsid!$B4882,lehmad!$A$2:$A$412,0))</f>
        <v>126</v>
      </c>
      <c r="T4882">
        <f>INDEX(lehmad!K$2:K$412,MATCH(klypsid!$B4882,lehmad!$A$2:$A$412,0))</f>
        <v>122</v>
      </c>
      <c r="U4882" s="4">
        <f t="shared" si="152"/>
        <v>9</v>
      </c>
      <c r="V4882">
        <f t="shared" si="153"/>
        <v>30</v>
      </c>
    </row>
    <row r="4883" spans="1:22" x14ac:dyDescent="0.25">
      <c r="A4883">
        <v>4001</v>
      </c>
      <c r="B4883" t="str">
        <f>"E"&amp;A4883</f>
        <v>E4001</v>
      </c>
      <c r="C4883" t="s">
        <v>129</v>
      </c>
      <c r="D4883">
        <v>1</v>
      </c>
      <c r="E4883">
        <f>IF(D4883&lt;4,D4883,4)</f>
        <v>1</v>
      </c>
      <c r="F4883" s="1">
        <v>39610</v>
      </c>
      <c r="G4883" s="1">
        <v>39908</v>
      </c>
      <c r="H4883" s="3">
        <f>G4883-F4883</f>
        <v>298</v>
      </c>
      <c r="I4883" s="3">
        <f>IF(H4883&lt;=60,1,IF(H4883&lt;=150,2,3))</f>
        <v>3</v>
      </c>
      <c r="J4883">
        <v>33.5</v>
      </c>
      <c r="K4883">
        <v>3.61</v>
      </c>
      <c r="L4883">
        <v>3.19</v>
      </c>
      <c r="M4883">
        <v>34</v>
      </c>
      <c r="N4883">
        <f>LOG(M4883/100,2)+3</f>
        <v>1.443606651475615</v>
      </c>
      <c r="O4883">
        <f>INDEX(lehmad!B$2:B$412,MATCH(klypsid!$B4883,lehmad!$A$2:$A$412,0))</f>
        <v>38864</v>
      </c>
      <c r="P4883">
        <f>INDEX(lehmad!D$2:D$412,MATCH(klypsid!$B4883,lehmad!$A$2:$A$412,0))</f>
        <v>123</v>
      </c>
      <c r="Q4883">
        <f>INDEX(lehmad!E$2:E$412,MATCH(klypsid!$B4883,lehmad!$A$2:$A$412,0))</f>
        <v>1</v>
      </c>
      <c r="R4883" t="str">
        <f>INDEX(lehmad!F$2:F$412,MATCH(klypsid!$B4883,lehmad!$A$2:$A$412,0))</f>
        <v>LANCELOT-ET</v>
      </c>
      <c r="S4883">
        <f>INDEX(lehmad!H$2:H$412,MATCH(klypsid!$B4883,lehmad!$A$2:$A$412,0))</f>
        <v>126</v>
      </c>
      <c r="T4883">
        <f>INDEX(lehmad!K$2:K$412,MATCH(klypsid!$B4883,lehmad!$A$2:$A$412,0))</f>
        <v>122</v>
      </c>
      <c r="U4883" s="4">
        <f t="shared" si="152"/>
        <v>10</v>
      </c>
      <c r="V4883">
        <f t="shared" si="153"/>
        <v>33</v>
      </c>
    </row>
    <row r="4884" spans="1:22" x14ac:dyDescent="0.25">
      <c r="A4884">
        <v>4001</v>
      </c>
      <c r="B4884" t="str">
        <f>"E"&amp;A4884</f>
        <v>E4001</v>
      </c>
      <c r="C4884" t="s">
        <v>129</v>
      </c>
      <c r="D4884">
        <v>1</v>
      </c>
      <c r="E4884">
        <f>IF(D4884&lt;4,D4884,4)</f>
        <v>1</v>
      </c>
      <c r="F4884" s="1">
        <v>39610</v>
      </c>
      <c r="G4884" s="1">
        <v>39944</v>
      </c>
      <c r="H4884" s="3">
        <f>G4884-F4884</f>
        <v>334</v>
      </c>
      <c r="I4884" s="3">
        <f>IF(H4884&lt;=60,1,IF(H4884&lt;=150,2,3))</f>
        <v>3</v>
      </c>
      <c r="J4884">
        <v>23.4</v>
      </c>
      <c r="K4884">
        <v>4.01</v>
      </c>
      <c r="L4884">
        <v>3.27</v>
      </c>
      <c r="M4884">
        <v>38</v>
      </c>
      <c r="N4884">
        <f>LOG(M4884/100,2)+3</f>
        <v>1.6040713236688608</v>
      </c>
      <c r="O4884">
        <f>INDEX(lehmad!B$2:B$412,MATCH(klypsid!$B4884,lehmad!$A$2:$A$412,0))</f>
        <v>38864</v>
      </c>
      <c r="P4884">
        <f>INDEX(lehmad!D$2:D$412,MATCH(klypsid!$B4884,lehmad!$A$2:$A$412,0))</f>
        <v>123</v>
      </c>
      <c r="Q4884">
        <f>INDEX(lehmad!E$2:E$412,MATCH(klypsid!$B4884,lehmad!$A$2:$A$412,0))</f>
        <v>1</v>
      </c>
      <c r="R4884" t="str">
        <f>INDEX(lehmad!F$2:F$412,MATCH(klypsid!$B4884,lehmad!$A$2:$A$412,0))</f>
        <v>LANCELOT-ET</v>
      </c>
      <c r="S4884">
        <f>INDEX(lehmad!H$2:H$412,MATCH(klypsid!$B4884,lehmad!$A$2:$A$412,0))</f>
        <v>126</v>
      </c>
      <c r="T4884">
        <f>INDEX(lehmad!K$2:K$412,MATCH(klypsid!$B4884,lehmad!$A$2:$A$412,0))</f>
        <v>122</v>
      </c>
      <c r="U4884" s="4">
        <f t="shared" si="152"/>
        <v>11</v>
      </c>
      <c r="V4884">
        <f t="shared" si="153"/>
        <v>36</v>
      </c>
    </row>
    <row r="4885" spans="1:22" x14ac:dyDescent="0.25">
      <c r="A4885">
        <v>4001</v>
      </c>
      <c r="B4885" t="str">
        <f>"E"&amp;A4885</f>
        <v>E4001</v>
      </c>
      <c r="C4885" t="s">
        <v>129</v>
      </c>
      <c r="D4885">
        <v>2</v>
      </c>
      <c r="E4885">
        <f>IF(D4885&lt;4,D4885,4)</f>
        <v>2</v>
      </c>
      <c r="F4885" s="1">
        <v>40005</v>
      </c>
      <c r="G4885" s="1">
        <v>40037</v>
      </c>
      <c r="H4885" s="3">
        <f>G4885-F4885</f>
        <v>32</v>
      </c>
      <c r="I4885" s="3">
        <f>IF(H4885&lt;=60,1,IF(H4885&lt;=150,2,3))</f>
        <v>1</v>
      </c>
      <c r="J4885">
        <v>48.3</v>
      </c>
      <c r="K4885">
        <v>2.5099999999999998</v>
      </c>
      <c r="L4885">
        <v>2.93</v>
      </c>
      <c r="M4885">
        <v>31</v>
      </c>
      <c r="N4885">
        <f>LOG(M4885/100,2)+3</f>
        <v>1.3103401206121505</v>
      </c>
      <c r="O4885">
        <f>INDEX(lehmad!B$2:B$412,MATCH(klypsid!$B4885,lehmad!$A$2:$A$412,0))</f>
        <v>38864</v>
      </c>
      <c r="P4885">
        <f>INDEX(lehmad!D$2:D$412,MATCH(klypsid!$B4885,lehmad!$A$2:$A$412,0))</f>
        <v>123</v>
      </c>
      <c r="Q4885">
        <f>INDEX(lehmad!E$2:E$412,MATCH(klypsid!$B4885,lehmad!$A$2:$A$412,0))</f>
        <v>1</v>
      </c>
      <c r="R4885" t="str">
        <f>INDEX(lehmad!F$2:F$412,MATCH(klypsid!$B4885,lehmad!$A$2:$A$412,0))</f>
        <v>LANCELOT-ET</v>
      </c>
      <c r="S4885">
        <f>INDEX(lehmad!H$2:H$412,MATCH(klypsid!$B4885,lehmad!$A$2:$A$412,0))</f>
        <v>126</v>
      </c>
      <c r="T4885">
        <f>INDEX(lehmad!K$2:K$412,MATCH(klypsid!$B4885,lehmad!$A$2:$A$412,0))</f>
        <v>122</v>
      </c>
      <c r="U4885" s="4">
        <f t="shared" si="152"/>
        <v>1</v>
      </c>
      <c r="V4885">
        <f t="shared" si="153"/>
        <v>32</v>
      </c>
    </row>
    <row r="4886" spans="1:22" x14ac:dyDescent="0.25">
      <c r="A4886">
        <v>4001</v>
      </c>
      <c r="B4886" t="str">
        <f>"E"&amp;A4886</f>
        <v>E4001</v>
      </c>
      <c r="C4886" t="s">
        <v>129</v>
      </c>
      <c r="D4886">
        <v>2</v>
      </c>
      <c r="E4886">
        <f>IF(D4886&lt;4,D4886,4)</f>
        <v>2</v>
      </c>
      <c r="F4886" s="1">
        <v>40005</v>
      </c>
      <c r="G4886" s="1">
        <v>40066</v>
      </c>
      <c r="H4886" s="3">
        <f>G4886-F4886</f>
        <v>61</v>
      </c>
      <c r="I4886" s="3">
        <f>IF(H4886&lt;=60,1,IF(H4886&lt;=150,2,3))</f>
        <v>2</v>
      </c>
      <c r="J4886">
        <v>50.8</v>
      </c>
      <c r="K4886">
        <v>2.71</v>
      </c>
      <c r="L4886">
        <v>2.91</v>
      </c>
      <c r="M4886">
        <v>36</v>
      </c>
      <c r="N4886">
        <f>LOG(M4886/100,2)+3</f>
        <v>1.5260688116675876</v>
      </c>
      <c r="O4886">
        <f>INDEX(lehmad!B$2:B$412,MATCH(klypsid!$B4886,lehmad!$A$2:$A$412,0))</f>
        <v>38864</v>
      </c>
      <c r="P4886">
        <f>INDEX(lehmad!D$2:D$412,MATCH(klypsid!$B4886,lehmad!$A$2:$A$412,0))</f>
        <v>123</v>
      </c>
      <c r="Q4886">
        <f>INDEX(lehmad!E$2:E$412,MATCH(klypsid!$B4886,lehmad!$A$2:$A$412,0))</f>
        <v>1</v>
      </c>
      <c r="R4886" t="str">
        <f>INDEX(lehmad!F$2:F$412,MATCH(klypsid!$B4886,lehmad!$A$2:$A$412,0))</f>
        <v>LANCELOT-ET</v>
      </c>
      <c r="S4886">
        <f>INDEX(lehmad!H$2:H$412,MATCH(klypsid!$B4886,lehmad!$A$2:$A$412,0))</f>
        <v>126</v>
      </c>
      <c r="T4886">
        <f>INDEX(lehmad!K$2:K$412,MATCH(klypsid!$B4886,lehmad!$A$2:$A$412,0))</f>
        <v>122</v>
      </c>
      <c r="U4886" s="4">
        <f t="shared" si="152"/>
        <v>2</v>
      </c>
      <c r="V4886">
        <f t="shared" si="153"/>
        <v>29</v>
      </c>
    </row>
    <row r="4887" spans="1:22" x14ac:dyDescent="0.25">
      <c r="A4887">
        <v>4001</v>
      </c>
      <c r="B4887" t="str">
        <f>"E"&amp;A4887</f>
        <v>E4001</v>
      </c>
      <c r="C4887" t="s">
        <v>129</v>
      </c>
      <c r="D4887">
        <v>2</v>
      </c>
      <c r="E4887">
        <f>IF(D4887&lt;4,D4887,4)</f>
        <v>2</v>
      </c>
      <c r="F4887" s="1">
        <v>40005</v>
      </c>
      <c r="G4887" s="1">
        <v>40094</v>
      </c>
      <c r="H4887" s="3">
        <f>G4887-F4887</f>
        <v>89</v>
      </c>
      <c r="I4887" s="3">
        <f>IF(H4887&lt;=60,1,IF(H4887&lt;=150,2,3))</f>
        <v>2</v>
      </c>
      <c r="J4887">
        <v>47.9</v>
      </c>
      <c r="K4887">
        <v>3</v>
      </c>
      <c r="L4887">
        <v>3.31</v>
      </c>
      <c r="M4887">
        <v>39</v>
      </c>
      <c r="N4887">
        <f>LOG(M4887/100,2)+3</f>
        <v>1.6415460290875237</v>
      </c>
      <c r="O4887">
        <f>INDEX(lehmad!B$2:B$412,MATCH(klypsid!$B4887,lehmad!$A$2:$A$412,0))</f>
        <v>38864</v>
      </c>
      <c r="P4887">
        <f>INDEX(lehmad!D$2:D$412,MATCH(klypsid!$B4887,lehmad!$A$2:$A$412,0))</f>
        <v>123</v>
      </c>
      <c r="Q4887">
        <f>INDEX(lehmad!E$2:E$412,MATCH(klypsid!$B4887,lehmad!$A$2:$A$412,0))</f>
        <v>1</v>
      </c>
      <c r="R4887" t="str">
        <f>INDEX(lehmad!F$2:F$412,MATCH(klypsid!$B4887,lehmad!$A$2:$A$412,0))</f>
        <v>LANCELOT-ET</v>
      </c>
      <c r="S4887">
        <f>INDEX(lehmad!H$2:H$412,MATCH(klypsid!$B4887,lehmad!$A$2:$A$412,0))</f>
        <v>126</v>
      </c>
      <c r="T4887">
        <f>INDEX(lehmad!K$2:K$412,MATCH(klypsid!$B4887,lehmad!$A$2:$A$412,0))</f>
        <v>122</v>
      </c>
      <c r="U4887" s="4">
        <f t="shared" si="152"/>
        <v>3</v>
      </c>
      <c r="V4887">
        <f t="shared" si="153"/>
        <v>28</v>
      </c>
    </row>
    <row r="4888" spans="1:22" x14ac:dyDescent="0.25">
      <c r="A4888">
        <v>4001</v>
      </c>
      <c r="B4888" t="str">
        <f>"E"&amp;A4888</f>
        <v>E4001</v>
      </c>
      <c r="C4888" t="s">
        <v>129</v>
      </c>
      <c r="D4888">
        <v>2</v>
      </c>
      <c r="E4888">
        <f>IF(D4888&lt;4,D4888,4)</f>
        <v>2</v>
      </c>
      <c r="F4888" s="1">
        <v>40005</v>
      </c>
      <c r="G4888" s="1">
        <v>40125</v>
      </c>
      <c r="H4888" s="3">
        <f>G4888-F4888</f>
        <v>120</v>
      </c>
      <c r="I4888" s="3">
        <f>IF(H4888&lt;=60,1,IF(H4888&lt;=150,2,3))</f>
        <v>2</v>
      </c>
      <c r="J4888">
        <v>47.4</v>
      </c>
      <c r="K4888">
        <v>3.12</v>
      </c>
      <c r="L4888">
        <v>3.26</v>
      </c>
      <c r="M4888">
        <v>26</v>
      </c>
      <c r="N4888">
        <f>LOG(M4888/100,2)+3</f>
        <v>1.0565835283663676</v>
      </c>
      <c r="O4888">
        <f>INDEX(lehmad!B$2:B$412,MATCH(klypsid!$B4888,lehmad!$A$2:$A$412,0))</f>
        <v>38864</v>
      </c>
      <c r="P4888">
        <f>INDEX(lehmad!D$2:D$412,MATCH(klypsid!$B4888,lehmad!$A$2:$A$412,0))</f>
        <v>123</v>
      </c>
      <c r="Q4888">
        <f>INDEX(lehmad!E$2:E$412,MATCH(klypsid!$B4888,lehmad!$A$2:$A$412,0))</f>
        <v>1</v>
      </c>
      <c r="R4888" t="str">
        <f>INDEX(lehmad!F$2:F$412,MATCH(klypsid!$B4888,lehmad!$A$2:$A$412,0))</f>
        <v>LANCELOT-ET</v>
      </c>
      <c r="S4888">
        <f>INDEX(lehmad!H$2:H$412,MATCH(klypsid!$B4888,lehmad!$A$2:$A$412,0))</f>
        <v>126</v>
      </c>
      <c r="T4888">
        <f>INDEX(lehmad!K$2:K$412,MATCH(klypsid!$B4888,lehmad!$A$2:$A$412,0))</f>
        <v>122</v>
      </c>
      <c r="U4888" s="4">
        <f t="shared" si="152"/>
        <v>4</v>
      </c>
      <c r="V4888">
        <f t="shared" si="153"/>
        <v>31</v>
      </c>
    </row>
    <row r="4889" spans="1:22" x14ac:dyDescent="0.25">
      <c r="A4889">
        <v>4001</v>
      </c>
      <c r="B4889" t="str">
        <f>"E"&amp;A4889</f>
        <v>E4001</v>
      </c>
      <c r="C4889" t="s">
        <v>129</v>
      </c>
      <c r="D4889">
        <v>2</v>
      </c>
      <c r="E4889">
        <f>IF(D4889&lt;4,D4889,4)</f>
        <v>2</v>
      </c>
      <c r="F4889" s="1">
        <v>40005</v>
      </c>
      <c r="G4889" s="1">
        <v>40153</v>
      </c>
      <c r="H4889" s="3">
        <f>G4889-F4889</f>
        <v>148</v>
      </c>
      <c r="I4889" s="3">
        <f>IF(H4889&lt;=60,1,IF(H4889&lt;=150,2,3))</f>
        <v>2</v>
      </c>
      <c r="J4889">
        <v>42.7</v>
      </c>
      <c r="K4889">
        <v>3.17</v>
      </c>
      <c r="L4889">
        <v>3.34</v>
      </c>
      <c r="M4889">
        <v>60</v>
      </c>
      <c r="N4889">
        <f>LOG(M4889/100,2)+3</f>
        <v>2.2630344058337939</v>
      </c>
      <c r="O4889">
        <f>INDEX(lehmad!B$2:B$412,MATCH(klypsid!$B4889,lehmad!$A$2:$A$412,0))</f>
        <v>38864</v>
      </c>
      <c r="P4889">
        <f>INDEX(lehmad!D$2:D$412,MATCH(klypsid!$B4889,lehmad!$A$2:$A$412,0))</f>
        <v>123</v>
      </c>
      <c r="Q4889">
        <f>INDEX(lehmad!E$2:E$412,MATCH(klypsid!$B4889,lehmad!$A$2:$A$412,0))</f>
        <v>1</v>
      </c>
      <c r="R4889" t="str">
        <f>INDEX(lehmad!F$2:F$412,MATCH(klypsid!$B4889,lehmad!$A$2:$A$412,0))</f>
        <v>LANCELOT-ET</v>
      </c>
      <c r="S4889">
        <f>INDEX(lehmad!H$2:H$412,MATCH(klypsid!$B4889,lehmad!$A$2:$A$412,0))</f>
        <v>126</v>
      </c>
      <c r="T4889">
        <f>INDEX(lehmad!K$2:K$412,MATCH(klypsid!$B4889,lehmad!$A$2:$A$412,0))</f>
        <v>122</v>
      </c>
      <c r="U4889" s="4">
        <f t="shared" si="152"/>
        <v>5</v>
      </c>
      <c r="V4889">
        <f t="shared" si="153"/>
        <v>28</v>
      </c>
    </row>
    <row r="4890" spans="1:22" x14ac:dyDescent="0.25">
      <c r="A4890">
        <v>4001</v>
      </c>
      <c r="B4890" t="str">
        <f>"E"&amp;A4890</f>
        <v>E4001</v>
      </c>
      <c r="C4890" t="s">
        <v>129</v>
      </c>
      <c r="D4890">
        <v>2</v>
      </c>
      <c r="E4890">
        <f>IF(D4890&lt;4,D4890,4)</f>
        <v>2</v>
      </c>
      <c r="F4890" s="1">
        <v>40005</v>
      </c>
      <c r="G4890" s="1">
        <v>40186</v>
      </c>
      <c r="H4890" s="3">
        <f>G4890-F4890</f>
        <v>181</v>
      </c>
      <c r="I4890" s="3">
        <f>IF(H4890&lt;=60,1,IF(H4890&lt;=150,2,3))</f>
        <v>3</v>
      </c>
      <c r="J4890">
        <v>39.299999999999997</v>
      </c>
      <c r="K4890">
        <v>3.37</v>
      </c>
      <c r="L4890">
        <v>3.39</v>
      </c>
      <c r="M4890">
        <v>12</v>
      </c>
      <c r="N4890">
        <f>LOG(M4890/100,2)+3</f>
        <v>-5.8893689053568732E-2</v>
      </c>
      <c r="O4890">
        <f>INDEX(lehmad!B$2:B$412,MATCH(klypsid!$B4890,lehmad!$A$2:$A$412,0))</f>
        <v>38864</v>
      </c>
      <c r="P4890">
        <f>INDEX(lehmad!D$2:D$412,MATCH(klypsid!$B4890,lehmad!$A$2:$A$412,0))</f>
        <v>123</v>
      </c>
      <c r="Q4890">
        <f>INDEX(lehmad!E$2:E$412,MATCH(klypsid!$B4890,lehmad!$A$2:$A$412,0))</f>
        <v>1</v>
      </c>
      <c r="R4890" t="str">
        <f>INDEX(lehmad!F$2:F$412,MATCH(klypsid!$B4890,lehmad!$A$2:$A$412,0))</f>
        <v>LANCELOT-ET</v>
      </c>
      <c r="S4890">
        <f>INDEX(lehmad!H$2:H$412,MATCH(klypsid!$B4890,lehmad!$A$2:$A$412,0))</f>
        <v>126</v>
      </c>
      <c r="T4890">
        <f>INDEX(lehmad!K$2:K$412,MATCH(klypsid!$B4890,lehmad!$A$2:$A$412,0))</f>
        <v>122</v>
      </c>
      <c r="U4890" s="4">
        <f t="shared" si="152"/>
        <v>6</v>
      </c>
      <c r="V4890">
        <f t="shared" si="153"/>
        <v>33</v>
      </c>
    </row>
    <row r="4891" spans="1:22" x14ac:dyDescent="0.25">
      <c r="A4891">
        <v>4001</v>
      </c>
      <c r="B4891" t="str">
        <f>"E"&amp;A4891</f>
        <v>E4001</v>
      </c>
      <c r="C4891" t="s">
        <v>129</v>
      </c>
      <c r="D4891">
        <v>2</v>
      </c>
      <c r="E4891">
        <f>IF(D4891&lt;4,D4891,4)</f>
        <v>2</v>
      </c>
      <c r="F4891" s="1">
        <v>40005</v>
      </c>
      <c r="G4891" s="1">
        <v>40214</v>
      </c>
      <c r="H4891" s="3">
        <f>G4891-F4891</f>
        <v>209</v>
      </c>
      <c r="I4891" s="3">
        <f>IF(H4891&lt;=60,1,IF(H4891&lt;=150,2,3))</f>
        <v>3</v>
      </c>
      <c r="J4891">
        <v>38.6</v>
      </c>
      <c r="K4891">
        <v>4.3899999999999997</v>
      </c>
      <c r="L4891">
        <v>3.54</v>
      </c>
      <c r="M4891">
        <v>20</v>
      </c>
      <c r="N4891">
        <f>LOG(M4891/100,2)+3</f>
        <v>0.67807190511263782</v>
      </c>
      <c r="O4891">
        <f>INDEX(lehmad!B$2:B$412,MATCH(klypsid!$B4891,lehmad!$A$2:$A$412,0))</f>
        <v>38864</v>
      </c>
      <c r="P4891">
        <f>INDEX(lehmad!D$2:D$412,MATCH(klypsid!$B4891,lehmad!$A$2:$A$412,0))</f>
        <v>123</v>
      </c>
      <c r="Q4891">
        <f>INDEX(lehmad!E$2:E$412,MATCH(klypsid!$B4891,lehmad!$A$2:$A$412,0))</f>
        <v>1</v>
      </c>
      <c r="R4891" t="str">
        <f>INDEX(lehmad!F$2:F$412,MATCH(klypsid!$B4891,lehmad!$A$2:$A$412,0))</f>
        <v>LANCELOT-ET</v>
      </c>
      <c r="S4891">
        <f>INDEX(lehmad!H$2:H$412,MATCH(klypsid!$B4891,lehmad!$A$2:$A$412,0))</f>
        <v>126</v>
      </c>
      <c r="T4891">
        <f>INDEX(lehmad!K$2:K$412,MATCH(klypsid!$B4891,lehmad!$A$2:$A$412,0))</f>
        <v>122</v>
      </c>
      <c r="U4891" s="4">
        <f t="shared" si="152"/>
        <v>7</v>
      </c>
      <c r="V4891">
        <f t="shared" si="153"/>
        <v>28</v>
      </c>
    </row>
    <row r="4892" spans="1:22" x14ac:dyDescent="0.25">
      <c r="A4892">
        <v>4001</v>
      </c>
      <c r="B4892" t="str">
        <f>"E"&amp;A4892</f>
        <v>E4001</v>
      </c>
      <c r="C4892" t="s">
        <v>129</v>
      </c>
      <c r="D4892">
        <v>2</v>
      </c>
      <c r="E4892">
        <f>IF(D4892&lt;4,D4892,4)</f>
        <v>2</v>
      </c>
      <c r="F4892" s="1">
        <v>40005</v>
      </c>
      <c r="G4892" s="1">
        <v>40242</v>
      </c>
      <c r="H4892" s="3">
        <f>G4892-F4892</f>
        <v>237</v>
      </c>
      <c r="I4892" s="3">
        <f>IF(H4892&lt;=60,1,IF(H4892&lt;=150,2,3))</f>
        <v>3</v>
      </c>
      <c r="J4892">
        <v>35.9</v>
      </c>
      <c r="K4892">
        <v>4.3600000000000003</v>
      </c>
      <c r="L4892">
        <v>3.5</v>
      </c>
      <c r="M4892">
        <v>17</v>
      </c>
      <c r="N4892">
        <f>LOG(M4892/100,2)+3</f>
        <v>0.44360665147561473</v>
      </c>
      <c r="O4892">
        <f>INDEX(lehmad!B$2:B$412,MATCH(klypsid!$B4892,lehmad!$A$2:$A$412,0))</f>
        <v>38864</v>
      </c>
      <c r="P4892">
        <f>INDEX(lehmad!D$2:D$412,MATCH(klypsid!$B4892,lehmad!$A$2:$A$412,0))</f>
        <v>123</v>
      </c>
      <c r="Q4892">
        <f>INDEX(lehmad!E$2:E$412,MATCH(klypsid!$B4892,lehmad!$A$2:$A$412,0))</f>
        <v>1</v>
      </c>
      <c r="R4892" t="str">
        <f>INDEX(lehmad!F$2:F$412,MATCH(klypsid!$B4892,lehmad!$A$2:$A$412,0))</f>
        <v>LANCELOT-ET</v>
      </c>
      <c r="S4892">
        <f>INDEX(lehmad!H$2:H$412,MATCH(klypsid!$B4892,lehmad!$A$2:$A$412,0))</f>
        <v>126</v>
      </c>
      <c r="T4892">
        <f>INDEX(lehmad!K$2:K$412,MATCH(klypsid!$B4892,lehmad!$A$2:$A$412,0))</f>
        <v>122</v>
      </c>
      <c r="U4892" s="4">
        <f t="shared" si="152"/>
        <v>8</v>
      </c>
      <c r="V4892">
        <f t="shared" si="153"/>
        <v>28</v>
      </c>
    </row>
    <row r="4893" spans="1:22" x14ac:dyDescent="0.25">
      <c r="A4893">
        <v>4001</v>
      </c>
      <c r="B4893" t="str">
        <f>"E"&amp;A4893</f>
        <v>E4001</v>
      </c>
      <c r="C4893" t="s">
        <v>129</v>
      </c>
      <c r="D4893">
        <v>2</v>
      </c>
      <c r="E4893">
        <f>IF(D4893&lt;4,D4893,4)</f>
        <v>2</v>
      </c>
      <c r="F4893" s="1">
        <v>40005</v>
      </c>
      <c r="G4893" s="1">
        <v>40276</v>
      </c>
      <c r="H4893" s="3">
        <f>G4893-F4893</f>
        <v>271</v>
      </c>
      <c r="I4893" s="3">
        <f>IF(H4893&lt;=60,1,IF(H4893&lt;=150,2,3))</f>
        <v>3</v>
      </c>
      <c r="J4893">
        <v>33</v>
      </c>
      <c r="K4893">
        <v>4.93</v>
      </c>
      <c r="L4893">
        <v>3.74</v>
      </c>
      <c r="M4893">
        <v>27</v>
      </c>
      <c r="N4893">
        <f>LOG(M4893/100,2)+3</f>
        <v>1.1110313123887439</v>
      </c>
      <c r="O4893">
        <f>INDEX(lehmad!B$2:B$412,MATCH(klypsid!$B4893,lehmad!$A$2:$A$412,0))</f>
        <v>38864</v>
      </c>
      <c r="P4893">
        <f>INDEX(lehmad!D$2:D$412,MATCH(klypsid!$B4893,lehmad!$A$2:$A$412,0))</f>
        <v>123</v>
      </c>
      <c r="Q4893">
        <f>INDEX(lehmad!E$2:E$412,MATCH(klypsid!$B4893,lehmad!$A$2:$A$412,0))</f>
        <v>1</v>
      </c>
      <c r="R4893" t="str">
        <f>INDEX(lehmad!F$2:F$412,MATCH(klypsid!$B4893,lehmad!$A$2:$A$412,0))</f>
        <v>LANCELOT-ET</v>
      </c>
      <c r="S4893">
        <f>INDEX(lehmad!H$2:H$412,MATCH(klypsid!$B4893,lehmad!$A$2:$A$412,0))</f>
        <v>126</v>
      </c>
      <c r="T4893">
        <f>INDEX(lehmad!K$2:K$412,MATCH(klypsid!$B4893,lehmad!$A$2:$A$412,0))</f>
        <v>122</v>
      </c>
      <c r="U4893" s="4">
        <f t="shared" si="152"/>
        <v>9</v>
      </c>
      <c r="V4893">
        <f t="shared" si="153"/>
        <v>34</v>
      </c>
    </row>
    <row r="4894" spans="1:22" x14ac:dyDescent="0.25">
      <c r="A4894">
        <v>4001</v>
      </c>
      <c r="B4894" t="str">
        <f>"E"&amp;A4894</f>
        <v>E4001</v>
      </c>
      <c r="C4894" t="s">
        <v>129</v>
      </c>
      <c r="D4894">
        <v>2</v>
      </c>
      <c r="E4894">
        <f>IF(D4894&lt;4,D4894,4)</f>
        <v>2</v>
      </c>
      <c r="F4894" s="1">
        <v>40005</v>
      </c>
      <c r="G4894" s="1">
        <v>40304</v>
      </c>
      <c r="H4894" s="3">
        <f>G4894-F4894</f>
        <v>299</v>
      </c>
      <c r="I4894" s="3">
        <f>IF(H4894&lt;=60,1,IF(H4894&lt;=150,2,3))</f>
        <v>3</v>
      </c>
      <c r="J4894">
        <v>27.4</v>
      </c>
      <c r="K4894">
        <v>4.83</v>
      </c>
      <c r="L4894">
        <v>3.75</v>
      </c>
      <c r="M4894">
        <v>28</v>
      </c>
      <c r="N4894">
        <f>LOG(M4894/100,2)+3</f>
        <v>1.1634987322828796</v>
      </c>
      <c r="O4894">
        <f>INDEX(lehmad!B$2:B$412,MATCH(klypsid!$B4894,lehmad!$A$2:$A$412,0))</f>
        <v>38864</v>
      </c>
      <c r="P4894">
        <f>INDEX(lehmad!D$2:D$412,MATCH(klypsid!$B4894,lehmad!$A$2:$A$412,0))</f>
        <v>123</v>
      </c>
      <c r="Q4894">
        <f>INDEX(lehmad!E$2:E$412,MATCH(klypsid!$B4894,lehmad!$A$2:$A$412,0))</f>
        <v>1</v>
      </c>
      <c r="R4894" t="str">
        <f>INDEX(lehmad!F$2:F$412,MATCH(klypsid!$B4894,lehmad!$A$2:$A$412,0))</f>
        <v>LANCELOT-ET</v>
      </c>
      <c r="S4894">
        <f>INDEX(lehmad!H$2:H$412,MATCH(klypsid!$B4894,lehmad!$A$2:$A$412,0))</f>
        <v>126</v>
      </c>
      <c r="T4894">
        <f>INDEX(lehmad!K$2:K$412,MATCH(klypsid!$B4894,lehmad!$A$2:$A$412,0))</f>
        <v>122</v>
      </c>
      <c r="U4894" s="4">
        <f t="shared" si="152"/>
        <v>10</v>
      </c>
      <c r="V4894">
        <f t="shared" si="153"/>
        <v>28</v>
      </c>
    </row>
    <row r="4895" spans="1:22" x14ac:dyDescent="0.25">
      <c r="A4895">
        <v>4001</v>
      </c>
      <c r="B4895" t="str">
        <f>"E"&amp;A4895</f>
        <v>E4001</v>
      </c>
      <c r="C4895" t="s">
        <v>129</v>
      </c>
      <c r="D4895">
        <v>3</v>
      </c>
      <c r="E4895">
        <f>IF(D4895&lt;4,D4895,4)</f>
        <v>3</v>
      </c>
      <c r="F4895" s="1">
        <v>40375</v>
      </c>
      <c r="G4895" s="1">
        <v>40396</v>
      </c>
      <c r="H4895" s="3">
        <f>G4895-F4895</f>
        <v>21</v>
      </c>
      <c r="I4895" s="3">
        <f>IF(H4895&lt;=60,1,IF(H4895&lt;=150,2,3))</f>
        <v>1</v>
      </c>
      <c r="J4895">
        <v>58.6</v>
      </c>
      <c r="K4895">
        <v>1.92</v>
      </c>
      <c r="L4895">
        <v>3.06</v>
      </c>
      <c r="M4895">
        <v>63</v>
      </c>
      <c r="N4895">
        <f>LOG(M4895/100,2)+3</f>
        <v>2.3334237337251915</v>
      </c>
      <c r="O4895">
        <f>INDEX(lehmad!B$2:B$412,MATCH(klypsid!$B4895,lehmad!$A$2:$A$412,0))</f>
        <v>38864</v>
      </c>
      <c r="P4895">
        <f>INDEX(lehmad!D$2:D$412,MATCH(klypsid!$B4895,lehmad!$A$2:$A$412,0))</f>
        <v>123</v>
      </c>
      <c r="Q4895">
        <f>INDEX(lehmad!E$2:E$412,MATCH(klypsid!$B4895,lehmad!$A$2:$A$412,0))</f>
        <v>1</v>
      </c>
      <c r="R4895" t="str">
        <f>INDEX(lehmad!F$2:F$412,MATCH(klypsid!$B4895,lehmad!$A$2:$A$412,0))</f>
        <v>LANCELOT-ET</v>
      </c>
      <c r="S4895">
        <f>INDEX(lehmad!H$2:H$412,MATCH(klypsid!$B4895,lehmad!$A$2:$A$412,0))</f>
        <v>126</v>
      </c>
      <c r="T4895">
        <f>INDEX(lehmad!K$2:K$412,MATCH(klypsid!$B4895,lehmad!$A$2:$A$412,0))</f>
        <v>122</v>
      </c>
      <c r="U4895" s="4">
        <f t="shared" si="152"/>
        <v>1</v>
      </c>
      <c r="V4895">
        <f t="shared" si="153"/>
        <v>21</v>
      </c>
    </row>
    <row r="4896" spans="1:22" x14ac:dyDescent="0.25">
      <c r="A4896">
        <v>4001</v>
      </c>
      <c r="B4896" t="str">
        <f>"E"&amp;A4896</f>
        <v>E4001</v>
      </c>
      <c r="C4896" t="s">
        <v>129</v>
      </c>
      <c r="D4896">
        <v>3</v>
      </c>
      <c r="E4896">
        <f>IF(D4896&lt;4,D4896,4)</f>
        <v>3</v>
      </c>
      <c r="F4896" s="1">
        <v>40375</v>
      </c>
      <c r="G4896" s="1">
        <v>40434</v>
      </c>
      <c r="H4896" s="3">
        <f>G4896-F4896</f>
        <v>59</v>
      </c>
      <c r="I4896" s="3">
        <f>IF(H4896&lt;=60,1,IF(H4896&lt;=150,2,3))</f>
        <v>1</v>
      </c>
      <c r="J4896">
        <v>54.4</v>
      </c>
      <c r="K4896">
        <v>2.4</v>
      </c>
      <c r="L4896">
        <v>3.03</v>
      </c>
      <c r="M4896">
        <v>151</v>
      </c>
      <c r="N4896">
        <f>LOG(M4896/100,2)+3</f>
        <v>3.5945485495503542</v>
      </c>
      <c r="O4896">
        <f>INDEX(lehmad!B$2:B$412,MATCH(klypsid!$B4896,lehmad!$A$2:$A$412,0))</f>
        <v>38864</v>
      </c>
      <c r="P4896">
        <f>INDEX(lehmad!D$2:D$412,MATCH(klypsid!$B4896,lehmad!$A$2:$A$412,0))</f>
        <v>123</v>
      </c>
      <c r="Q4896">
        <f>INDEX(lehmad!E$2:E$412,MATCH(klypsid!$B4896,lehmad!$A$2:$A$412,0))</f>
        <v>1</v>
      </c>
      <c r="R4896" t="str">
        <f>INDEX(lehmad!F$2:F$412,MATCH(klypsid!$B4896,lehmad!$A$2:$A$412,0))</f>
        <v>LANCELOT-ET</v>
      </c>
      <c r="S4896">
        <f>INDEX(lehmad!H$2:H$412,MATCH(klypsid!$B4896,lehmad!$A$2:$A$412,0))</f>
        <v>126</v>
      </c>
      <c r="T4896">
        <f>INDEX(lehmad!K$2:K$412,MATCH(klypsid!$B4896,lehmad!$A$2:$A$412,0))</f>
        <v>122</v>
      </c>
      <c r="U4896" s="4">
        <f t="shared" si="152"/>
        <v>2</v>
      </c>
      <c r="V4896">
        <f t="shared" si="153"/>
        <v>38</v>
      </c>
    </row>
    <row r="4897" spans="1:22" x14ac:dyDescent="0.25">
      <c r="A4897">
        <v>4001</v>
      </c>
      <c r="B4897" t="str">
        <f>"E"&amp;A4897</f>
        <v>E4001</v>
      </c>
      <c r="C4897" t="s">
        <v>129</v>
      </c>
      <c r="D4897">
        <v>3</v>
      </c>
      <c r="E4897">
        <f>IF(D4897&lt;4,D4897,4)</f>
        <v>3</v>
      </c>
      <c r="F4897" s="1">
        <v>40375</v>
      </c>
      <c r="G4897" s="1">
        <v>40462</v>
      </c>
      <c r="H4897" s="3">
        <f>G4897-F4897</f>
        <v>87</v>
      </c>
      <c r="I4897" s="3">
        <f>IF(H4897&lt;=60,1,IF(H4897&lt;=150,2,3))</f>
        <v>2</v>
      </c>
      <c r="J4897">
        <v>55.3</v>
      </c>
      <c r="K4897">
        <v>2.84</v>
      </c>
      <c r="L4897">
        <v>3.16</v>
      </c>
      <c r="M4897">
        <v>28</v>
      </c>
      <c r="N4897">
        <f>LOG(M4897/100,2)+3</f>
        <v>1.1634987322828796</v>
      </c>
      <c r="O4897">
        <f>INDEX(lehmad!B$2:B$412,MATCH(klypsid!$B4897,lehmad!$A$2:$A$412,0))</f>
        <v>38864</v>
      </c>
      <c r="P4897">
        <f>INDEX(lehmad!D$2:D$412,MATCH(klypsid!$B4897,lehmad!$A$2:$A$412,0))</f>
        <v>123</v>
      </c>
      <c r="Q4897">
        <f>INDEX(lehmad!E$2:E$412,MATCH(klypsid!$B4897,lehmad!$A$2:$A$412,0))</f>
        <v>1</v>
      </c>
      <c r="R4897" t="str">
        <f>INDEX(lehmad!F$2:F$412,MATCH(klypsid!$B4897,lehmad!$A$2:$A$412,0))</f>
        <v>LANCELOT-ET</v>
      </c>
      <c r="S4897">
        <f>INDEX(lehmad!H$2:H$412,MATCH(klypsid!$B4897,lehmad!$A$2:$A$412,0))</f>
        <v>126</v>
      </c>
      <c r="T4897">
        <f>INDEX(lehmad!K$2:K$412,MATCH(klypsid!$B4897,lehmad!$A$2:$A$412,0))</f>
        <v>122</v>
      </c>
      <c r="U4897" s="4">
        <f t="shared" si="152"/>
        <v>3</v>
      </c>
      <c r="V4897">
        <f t="shared" si="153"/>
        <v>28</v>
      </c>
    </row>
    <row r="4898" spans="1:22" x14ac:dyDescent="0.25">
      <c r="A4898">
        <v>4001</v>
      </c>
      <c r="B4898" t="str">
        <f>"E"&amp;A4898</f>
        <v>E4001</v>
      </c>
      <c r="C4898" t="s">
        <v>129</v>
      </c>
      <c r="D4898">
        <v>3</v>
      </c>
      <c r="E4898">
        <f>IF(D4898&lt;4,D4898,4)</f>
        <v>3</v>
      </c>
      <c r="F4898" s="1">
        <v>40375</v>
      </c>
      <c r="G4898" s="1">
        <v>40493</v>
      </c>
      <c r="H4898" s="3">
        <f>G4898-F4898</f>
        <v>118</v>
      </c>
      <c r="I4898" s="3">
        <f>IF(H4898&lt;=60,1,IF(H4898&lt;=150,2,3))</f>
        <v>2</v>
      </c>
      <c r="J4898">
        <v>44.3</v>
      </c>
      <c r="K4898">
        <v>3.63</v>
      </c>
      <c r="L4898">
        <v>3.25</v>
      </c>
      <c r="M4898">
        <v>155</v>
      </c>
      <c r="N4898">
        <f>LOG(M4898/100,2)+3</f>
        <v>3.6322682154995132</v>
      </c>
      <c r="O4898">
        <f>INDEX(lehmad!B$2:B$412,MATCH(klypsid!$B4898,lehmad!$A$2:$A$412,0))</f>
        <v>38864</v>
      </c>
      <c r="P4898">
        <f>INDEX(lehmad!D$2:D$412,MATCH(klypsid!$B4898,lehmad!$A$2:$A$412,0))</f>
        <v>123</v>
      </c>
      <c r="Q4898">
        <f>INDEX(lehmad!E$2:E$412,MATCH(klypsid!$B4898,lehmad!$A$2:$A$412,0))</f>
        <v>1</v>
      </c>
      <c r="R4898" t="str">
        <f>INDEX(lehmad!F$2:F$412,MATCH(klypsid!$B4898,lehmad!$A$2:$A$412,0))</f>
        <v>LANCELOT-ET</v>
      </c>
      <c r="S4898">
        <f>INDEX(lehmad!H$2:H$412,MATCH(klypsid!$B4898,lehmad!$A$2:$A$412,0))</f>
        <v>126</v>
      </c>
      <c r="T4898">
        <f>INDEX(lehmad!K$2:K$412,MATCH(klypsid!$B4898,lehmad!$A$2:$A$412,0))</f>
        <v>122</v>
      </c>
      <c r="U4898" s="4">
        <f t="shared" si="152"/>
        <v>4</v>
      </c>
      <c r="V4898">
        <f t="shared" si="153"/>
        <v>31</v>
      </c>
    </row>
    <row r="4899" spans="1:22" x14ac:dyDescent="0.25">
      <c r="A4899">
        <v>4001</v>
      </c>
      <c r="B4899" t="str">
        <f>"E"&amp;A4899</f>
        <v>E4001</v>
      </c>
      <c r="C4899" t="s">
        <v>129</v>
      </c>
      <c r="D4899">
        <v>3</v>
      </c>
      <c r="E4899">
        <f>IF(D4899&lt;4,D4899,4)</f>
        <v>3</v>
      </c>
      <c r="F4899" s="1">
        <v>40375</v>
      </c>
      <c r="G4899" s="1">
        <v>40521</v>
      </c>
      <c r="H4899" s="3">
        <f>G4899-F4899</f>
        <v>146</v>
      </c>
      <c r="I4899" s="3">
        <f>IF(H4899&lt;=60,1,IF(H4899&lt;=150,2,3))</f>
        <v>2</v>
      </c>
      <c r="J4899">
        <v>43.5</v>
      </c>
      <c r="K4899">
        <v>4.6500000000000004</v>
      </c>
      <c r="L4899">
        <v>3.42</v>
      </c>
      <c r="M4899">
        <v>118</v>
      </c>
      <c r="N4899">
        <f>LOG(M4899/100,2)+3</f>
        <v>3.2387868595871163</v>
      </c>
      <c r="O4899">
        <f>INDEX(lehmad!B$2:B$412,MATCH(klypsid!$B4899,lehmad!$A$2:$A$412,0))</f>
        <v>38864</v>
      </c>
      <c r="P4899">
        <f>INDEX(lehmad!D$2:D$412,MATCH(klypsid!$B4899,lehmad!$A$2:$A$412,0))</f>
        <v>123</v>
      </c>
      <c r="Q4899">
        <f>INDEX(lehmad!E$2:E$412,MATCH(klypsid!$B4899,lehmad!$A$2:$A$412,0))</f>
        <v>1</v>
      </c>
      <c r="R4899" t="str">
        <f>INDEX(lehmad!F$2:F$412,MATCH(klypsid!$B4899,lehmad!$A$2:$A$412,0))</f>
        <v>LANCELOT-ET</v>
      </c>
      <c r="S4899">
        <f>INDEX(lehmad!H$2:H$412,MATCH(klypsid!$B4899,lehmad!$A$2:$A$412,0))</f>
        <v>126</v>
      </c>
      <c r="T4899">
        <f>INDEX(lehmad!K$2:K$412,MATCH(klypsid!$B4899,lehmad!$A$2:$A$412,0))</f>
        <v>122</v>
      </c>
      <c r="U4899" s="4">
        <f t="shared" si="152"/>
        <v>5</v>
      </c>
      <c r="V4899">
        <f t="shared" si="153"/>
        <v>28</v>
      </c>
    </row>
    <row r="4900" spans="1:22" x14ac:dyDescent="0.25">
      <c r="A4900">
        <v>4001</v>
      </c>
      <c r="B4900" t="str">
        <f>"E"&amp;A4900</f>
        <v>E4001</v>
      </c>
      <c r="C4900" t="s">
        <v>129</v>
      </c>
      <c r="D4900">
        <v>3</v>
      </c>
      <c r="E4900">
        <f>IF(D4900&lt;4,D4900,4)</f>
        <v>3</v>
      </c>
      <c r="F4900" s="1">
        <v>40375</v>
      </c>
      <c r="G4900" s="1">
        <v>40556</v>
      </c>
      <c r="H4900" s="3">
        <f>G4900-F4900</f>
        <v>181</v>
      </c>
      <c r="I4900" s="3">
        <f>IF(H4900&lt;=60,1,IF(H4900&lt;=150,2,3))</f>
        <v>3</v>
      </c>
      <c r="J4900">
        <v>29.6</v>
      </c>
      <c r="K4900">
        <v>4.1399999999999997</v>
      </c>
      <c r="L4900">
        <v>3.52</v>
      </c>
      <c r="M4900">
        <v>59</v>
      </c>
      <c r="N4900">
        <f>LOG(M4900/100,2)+3</f>
        <v>2.2387868595871163</v>
      </c>
      <c r="O4900">
        <f>INDEX(lehmad!B$2:B$412,MATCH(klypsid!$B4900,lehmad!$A$2:$A$412,0))</f>
        <v>38864</v>
      </c>
      <c r="P4900">
        <f>INDEX(lehmad!D$2:D$412,MATCH(klypsid!$B4900,lehmad!$A$2:$A$412,0))</f>
        <v>123</v>
      </c>
      <c r="Q4900">
        <f>INDEX(lehmad!E$2:E$412,MATCH(klypsid!$B4900,lehmad!$A$2:$A$412,0))</f>
        <v>1</v>
      </c>
      <c r="R4900" t="str">
        <f>INDEX(lehmad!F$2:F$412,MATCH(klypsid!$B4900,lehmad!$A$2:$A$412,0))</f>
        <v>LANCELOT-ET</v>
      </c>
      <c r="S4900">
        <f>INDEX(lehmad!H$2:H$412,MATCH(klypsid!$B4900,lehmad!$A$2:$A$412,0))</f>
        <v>126</v>
      </c>
      <c r="T4900">
        <f>INDEX(lehmad!K$2:K$412,MATCH(klypsid!$B4900,lehmad!$A$2:$A$412,0))</f>
        <v>122</v>
      </c>
      <c r="U4900" s="4">
        <f t="shared" si="152"/>
        <v>6</v>
      </c>
      <c r="V4900">
        <f t="shared" si="153"/>
        <v>35</v>
      </c>
    </row>
    <row r="4901" spans="1:22" x14ac:dyDescent="0.25">
      <c r="A4901">
        <v>4003</v>
      </c>
      <c r="B4901" t="str">
        <f>"E"&amp;A4901</f>
        <v>E4003</v>
      </c>
      <c r="C4901" t="s">
        <v>130</v>
      </c>
      <c r="D4901">
        <v>1</v>
      </c>
      <c r="E4901">
        <f>IF(D4901&lt;4,D4901,4)</f>
        <v>1</v>
      </c>
      <c r="F4901" s="1">
        <v>39617</v>
      </c>
      <c r="G4901" s="1">
        <v>39631</v>
      </c>
      <c r="H4901" s="3">
        <f>G4901-F4901</f>
        <v>14</v>
      </c>
      <c r="I4901" s="3">
        <f>IF(H4901&lt;=60,1,IF(H4901&lt;=150,2,3))</f>
        <v>1</v>
      </c>
      <c r="J4901">
        <v>36</v>
      </c>
      <c r="K4901">
        <v>4.95</v>
      </c>
      <c r="L4901">
        <v>3.49</v>
      </c>
      <c r="M4901">
        <v>20</v>
      </c>
      <c r="N4901">
        <f>LOG(M4901/100,2)+3</f>
        <v>0.67807190511263782</v>
      </c>
      <c r="O4901">
        <f>INDEX(lehmad!B$2:B$412,MATCH(klypsid!$B4901,lehmad!$A$2:$A$412,0))</f>
        <v>38866</v>
      </c>
      <c r="P4901">
        <f>INDEX(lehmad!D$2:D$412,MATCH(klypsid!$B4901,lehmad!$A$2:$A$412,0))</f>
        <v>124</v>
      </c>
      <c r="Q4901">
        <f>INDEX(lehmad!E$2:E$412,MATCH(klypsid!$B4901,lehmad!$A$2:$A$412,0))</f>
        <v>1</v>
      </c>
      <c r="R4901" t="str">
        <f>INDEX(lehmad!F$2:F$412,MATCH(klypsid!$B4901,lehmad!$A$2:$A$412,0))</f>
        <v>LANCELOT-ET</v>
      </c>
      <c r="S4901">
        <f>INDEX(lehmad!H$2:H$412,MATCH(klypsid!$B4901,lehmad!$A$2:$A$412,0))</f>
        <v>126</v>
      </c>
      <c r="T4901">
        <f>INDEX(lehmad!K$2:K$412,MATCH(klypsid!$B4901,lehmad!$A$2:$A$412,0))</f>
        <v>122</v>
      </c>
      <c r="U4901" s="4">
        <f t="shared" si="152"/>
        <v>1</v>
      </c>
      <c r="V4901">
        <f t="shared" si="153"/>
        <v>14</v>
      </c>
    </row>
    <row r="4902" spans="1:22" x14ac:dyDescent="0.25">
      <c r="A4902">
        <v>4003</v>
      </c>
      <c r="B4902" t="str">
        <f>"E"&amp;A4902</f>
        <v>E4003</v>
      </c>
      <c r="C4902" t="s">
        <v>130</v>
      </c>
      <c r="D4902">
        <v>1</v>
      </c>
      <c r="E4902">
        <f>IF(D4902&lt;4,D4902,4)</f>
        <v>1</v>
      </c>
      <c r="F4902" s="1">
        <v>39617</v>
      </c>
      <c r="G4902" s="1">
        <v>39663</v>
      </c>
      <c r="H4902" s="3">
        <f>G4902-F4902</f>
        <v>46</v>
      </c>
      <c r="I4902" s="3">
        <f>IF(H4902&lt;=60,1,IF(H4902&lt;=150,2,3))</f>
        <v>1</v>
      </c>
      <c r="J4902">
        <v>40.4</v>
      </c>
      <c r="K4902">
        <v>3.58</v>
      </c>
      <c r="L4902">
        <v>2.85</v>
      </c>
      <c r="M4902">
        <v>22</v>
      </c>
      <c r="N4902">
        <f>LOG(M4902/100,2)+3</f>
        <v>0.8155754288625725</v>
      </c>
      <c r="O4902">
        <f>INDEX(lehmad!B$2:B$412,MATCH(klypsid!$B4902,lehmad!$A$2:$A$412,0))</f>
        <v>38866</v>
      </c>
      <c r="P4902">
        <f>INDEX(lehmad!D$2:D$412,MATCH(klypsid!$B4902,lehmad!$A$2:$A$412,0))</f>
        <v>124</v>
      </c>
      <c r="Q4902">
        <f>INDEX(lehmad!E$2:E$412,MATCH(klypsid!$B4902,lehmad!$A$2:$A$412,0))</f>
        <v>1</v>
      </c>
      <c r="R4902" t="str">
        <f>INDEX(lehmad!F$2:F$412,MATCH(klypsid!$B4902,lehmad!$A$2:$A$412,0))</f>
        <v>LANCELOT-ET</v>
      </c>
      <c r="S4902">
        <f>INDEX(lehmad!H$2:H$412,MATCH(klypsid!$B4902,lehmad!$A$2:$A$412,0))</f>
        <v>126</v>
      </c>
      <c r="T4902">
        <f>INDEX(lehmad!K$2:K$412,MATCH(klypsid!$B4902,lehmad!$A$2:$A$412,0))</f>
        <v>122</v>
      </c>
      <c r="U4902" s="4">
        <f t="shared" si="152"/>
        <v>2</v>
      </c>
      <c r="V4902">
        <f t="shared" si="153"/>
        <v>32</v>
      </c>
    </row>
    <row r="4903" spans="1:22" x14ac:dyDescent="0.25">
      <c r="A4903">
        <v>4003</v>
      </c>
      <c r="B4903" t="str">
        <f>"E"&amp;A4903</f>
        <v>E4003</v>
      </c>
      <c r="C4903" t="s">
        <v>130</v>
      </c>
      <c r="D4903">
        <v>1</v>
      </c>
      <c r="E4903">
        <f>IF(D4903&lt;4,D4903,4)</f>
        <v>1</v>
      </c>
      <c r="F4903" s="1">
        <v>39617</v>
      </c>
      <c r="G4903" s="1">
        <v>39693</v>
      </c>
      <c r="H4903" s="3">
        <f>G4903-F4903</f>
        <v>76</v>
      </c>
      <c r="I4903" s="3">
        <f>IF(H4903&lt;=60,1,IF(H4903&lt;=150,2,3))</f>
        <v>2</v>
      </c>
      <c r="J4903">
        <v>43.3</v>
      </c>
      <c r="K4903">
        <v>3.68</v>
      </c>
      <c r="L4903">
        <v>2.97</v>
      </c>
      <c r="M4903">
        <v>7</v>
      </c>
      <c r="N4903">
        <f>LOG(M4903/100,2)+3</f>
        <v>-0.83650126771712063</v>
      </c>
      <c r="O4903">
        <f>INDEX(lehmad!B$2:B$412,MATCH(klypsid!$B4903,lehmad!$A$2:$A$412,0))</f>
        <v>38866</v>
      </c>
      <c r="P4903">
        <f>INDEX(lehmad!D$2:D$412,MATCH(klypsid!$B4903,lehmad!$A$2:$A$412,0))</f>
        <v>124</v>
      </c>
      <c r="Q4903">
        <f>INDEX(lehmad!E$2:E$412,MATCH(klypsid!$B4903,lehmad!$A$2:$A$412,0))</f>
        <v>1</v>
      </c>
      <c r="R4903" t="str">
        <f>INDEX(lehmad!F$2:F$412,MATCH(klypsid!$B4903,lehmad!$A$2:$A$412,0))</f>
        <v>LANCELOT-ET</v>
      </c>
      <c r="S4903">
        <f>INDEX(lehmad!H$2:H$412,MATCH(klypsid!$B4903,lehmad!$A$2:$A$412,0))</f>
        <v>126</v>
      </c>
      <c r="T4903">
        <f>INDEX(lehmad!K$2:K$412,MATCH(klypsid!$B4903,lehmad!$A$2:$A$412,0))</f>
        <v>122</v>
      </c>
      <c r="U4903" s="4">
        <f t="shared" si="152"/>
        <v>3</v>
      </c>
      <c r="V4903">
        <f t="shared" si="153"/>
        <v>30</v>
      </c>
    </row>
    <row r="4904" spans="1:22" x14ac:dyDescent="0.25">
      <c r="A4904">
        <v>4003</v>
      </c>
      <c r="B4904" t="str">
        <f>"E"&amp;A4904</f>
        <v>E4003</v>
      </c>
      <c r="C4904" t="s">
        <v>130</v>
      </c>
      <c r="D4904">
        <v>1</v>
      </c>
      <c r="E4904">
        <f>IF(D4904&lt;4,D4904,4)</f>
        <v>1</v>
      </c>
      <c r="F4904" s="1">
        <v>39617</v>
      </c>
      <c r="G4904" s="1">
        <v>39722</v>
      </c>
      <c r="H4904" s="3">
        <f>G4904-F4904</f>
        <v>105</v>
      </c>
      <c r="I4904" s="3">
        <f>IF(H4904&lt;=60,1,IF(H4904&lt;=150,2,3))</f>
        <v>2</v>
      </c>
      <c r="J4904">
        <v>43.1</v>
      </c>
      <c r="K4904">
        <v>5.03</v>
      </c>
      <c r="L4904">
        <v>3.09</v>
      </c>
      <c r="M4904">
        <v>87</v>
      </c>
      <c r="N4904">
        <f>LOG(M4904/100,2)+3</f>
        <v>2.7990873060740036</v>
      </c>
      <c r="O4904">
        <f>INDEX(lehmad!B$2:B$412,MATCH(klypsid!$B4904,lehmad!$A$2:$A$412,0))</f>
        <v>38866</v>
      </c>
      <c r="P4904">
        <f>INDEX(lehmad!D$2:D$412,MATCH(klypsid!$B4904,lehmad!$A$2:$A$412,0))</f>
        <v>124</v>
      </c>
      <c r="Q4904">
        <f>INDEX(lehmad!E$2:E$412,MATCH(klypsid!$B4904,lehmad!$A$2:$A$412,0))</f>
        <v>1</v>
      </c>
      <c r="R4904" t="str">
        <f>INDEX(lehmad!F$2:F$412,MATCH(klypsid!$B4904,lehmad!$A$2:$A$412,0))</f>
        <v>LANCELOT-ET</v>
      </c>
      <c r="S4904">
        <f>INDEX(lehmad!H$2:H$412,MATCH(klypsid!$B4904,lehmad!$A$2:$A$412,0))</f>
        <v>126</v>
      </c>
      <c r="T4904">
        <f>INDEX(lehmad!K$2:K$412,MATCH(klypsid!$B4904,lehmad!$A$2:$A$412,0))</f>
        <v>122</v>
      </c>
      <c r="U4904" s="4">
        <f t="shared" si="152"/>
        <v>4</v>
      </c>
      <c r="V4904">
        <f t="shared" si="153"/>
        <v>29</v>
      </c>
    </row>
    <row r="4905" spans="1:22" x14ac:dyDescent="0.25">
      <c r="A4905">
        <v>4003</v>
      </c>
      <c r="B4905" t="str">
        <f>"E"&amp;A4905</f>
        <v>E4003</v>
      </c>
      <c r="C4905" t="s">
        <v>130</v>
      </c>
      <c r="D4905">
        <v>1</v>
      </c>
      <c r="E4905">
        <f>IF(D4905&lt;4,D4905,4)</f>
        <v>1</v>
      </c>
      <c r="F4905" s="1">
        <v>39617</v>
      </c>
      <c r="G4905" s="1">
        <v>39754</v>
      </c>
      <c r="H4905" s="3">
        <f>G4905-F4905</f>
        <v>137</v>
      </c>
      <c r="I4905" s="3">
        <f>IF(H4905&lt;=60,1,IF(H4905&lt;=150,2,3))</f>
        <v>2</v>
      </c>
      <c r="J4905">
        <v>42.4</v>
      </c>
      <c r="K4905">
        <v>4.5</v>
      </c>
      <c r="L4905">
        <v>3.35</v>
      </c>
      <c r="M4905">
        <v>15</v>
      </c>
      <c r="N4905">
        <f>LOG(M4905/100,2)+3</f>
        <v>0.26303440583379389</v>
      </c>
      <c r="O4905">
        <f>INDEX(lehmad!B$2:B$412,MATCH(klypsid!$B4905,lehmad!$A$2:$A$412,0))</f>
        <v>38866</v>
      </c>
      <c r="P4905">
        <f>INDEX(lehmad!D$2:D$412,MATCH(klypsid!$B4905,lehmad!$A$2:$A$412,0))</f>
        <v>124</v>
      </c>
      <c r="Q4905">
        <f>INDEX(lehmad!E$2:E$412,MATCH(klypsid!$B4905,lehmad!$A$2:$A$412,0))</f>
        <v>1</v>
      </c>
      <c r="R4905" t="str">
        <f>INDEX(lehmad!F$2:F$412,MATCH(klypsid!$B4905,lehmad!$A$2:$A$412,0))</f>
        <v>LANCELOT-ET</v>
      </c>
      <c r="S4905">
        <f>INDEX(lehmad!H$2:H$412,MATCH(klypsid!$B4905,lehmad!$A$2:$A$412,0))</f>
        <v>126</v>
      </c>
      <c r="T4905">
        <f>INDEX(lehmad!K$2:K$412,MATCH(klypsid!$B4905,lehmad!$A$2:$A$412,0))</f>
        <v>122</v>
      </c>
      <c r="U4905" s="4">
        <f t="shared" si="152"/>
        <v>5</v>
      </c>
      <c r="V4905">
        <f t="shared" si="153"/>
        <v>32</v>
      </c>
    </row>
    <row r="4906" spans="1:22" x14ac:dyDescent="0.25">
      <c r="A4906">
        <v>4003</v>
      </c>
      <c r="B4906" t="str">
        <f>"E"&amp;A4906</f>
        <v>E4003</v>
      </c>
      <c r="C4906" t="s">
        <v>130</v>
      </c>
      <c r="D4906">
        <v>1</v>
      </c>
      <c r="E4906">
        <f>IF(D4906&lt;4,D4906,4)</f>
        <v>1</v>
      </c>
      <c r="F4906" s="1">
        <v>39617</v>
      </c>
      <c r="G4906" s="1">
        <v>39783</v>
      </c>
      <c r="H4906" s="3">
        <f>G4906-F4906</f>
        <v>166</v>
      </c>
      <c r="I4906" s="3">
        <f>IF(H4906&lt;=60,1,IF(H4906&lt;=150,2,3))</f>
        <v>3</v>
      </c>
      <c r="J4906">
        <v>40.6</v>
      </c>
      <c r="K4906">
        <v>4.33</v>
      </c>
      <c r="L4906">
        <v>3.34</v>
      </c>
      <c r="M4906">
        <v>16</v>
      </c>
      <c r="N4906">
        <f>LOG(M4906/100,2)+3</f>
        <v>0.35614381022527519</v>
      </c>
      <c r="O4906">
        <f>INDEX(lehmad!B$2:B$412,MATCH(klypsid!$B4906,lehmad!$A$2:$A$412,0))</f>
        <v>38866</v>
      </c>
      <c r="P4906">
        <f>INDEX(lehmad!D$2:D$412,MATCH(klypsid!$B4906,lehmad!$A$2:$A$412,0))</f>
        <v>124</v>
      </c>
      <c r="Q4906">
        <f>INDEX(lehmad!E$2:E$412,MATCH(klypsid!$B4906,lehmad!$A$2:$A$412,0))</f>
        <v>1</v>
      </c>
      <c r="R4906" t="str">
        <f>INDEX(lehmad!F$2:F$412,MATCH(klypsid!$B4906,lehmad!$A$2:$A$412,0))</f>
        <v>LANCELOT-ET</v>
      </c>
      <c r="S4906">
        <f>INDEX(lehmad!H$2:H$412,MATCH(klypsid!$B4906,lehmad!$A$2:$A$412,0))</f>
        <v>126</v>
      </c>
      <c r="T4906">
        <f>INDEX(lehmad!K$2:K$412,MATCH(klypsid!$B4906,lehmad!$A$2:$A$412,0))</f>
        <v>122</v>
      </c>
      <c r="U4906" s="4">
        <f t="shared" si="152"/>
        <v>6</v>
      </c>
      <c r="V4906">
        <f t="shared" si="153"/>
        <v>29</v>
      </c>
    </row>
    <row r="4907" spans="1:22" x14ac:dyDescent="0.25">
      <c r="A4907">
        <v>4003</v>
      </c>
      <c r="B4907" t="str">
        <f>"E"&amp;A4907</f>
        <v>E4003</v>
      </c>
      <c r="C4907" t="s">
        <v>130</v>
      </c>
      <c r="D4907">
        <v>1</v>
      </c>
      <c r="E4907">
        <f>IF(D4907&lt;4,D4907,4)</f>
        <v>1</v>
      </c>
      <c r="F4907" s="1">
        <v>39617</v>
      </c>
      <c r="G4907" s="1">
        <v>39817</v>
      </c>
      <c r="H4907" s="3">
        <f>G4907-F4907</f>
        <v>200</v>
      </c>
      <c r="I4907" s="3">
        <f>IF(H4907&lt;=60,1,IF(H4907&lt;=150,2,3))</f>
        <v>3</v>
      </c>
      <c r="J4907">
        <v>36.1</v>
      </c>
      <c r="K4907">
        <v>4.67</v>
      </c>
      <c r="L4907">
        <v>3.71</v>
      </c>
      <c r="M4907">
        <v>39</v>
      </c>
      <c r="N4907">
        <f>LOG(M4907/100,2)+3</f>
        <v>1.6415460290875237</v>
      </c>
      <c r="O4907">
        <f>INDEX(lehmad!B$2:B$412,MATCH(klypsid!$B4907,lehmad!$A$2:$A$412,0))</f>
        <v>38866</v>
      </c>
      <c r="P4907">
        <f>INDEX(lehmad!D$2:D$412,MATCH(klypsid!$B4907,lehmad!$A$2:$A$412,0))</f>
        <v>124</v>
      </c>
      <c r="Q4907">
        <f>INDEX(lehmad!E$2:E$412,MATCH(klypsid!$B4907,lehmad!$A$2:$A$412,0))</f>
        <v>1</v>
      </c>
      <c r="R4907" t="str">
        <f>INDEX(lehmad!F$2:F$412,MATCH(klypsid!$B4907,lehmad!$A$2:$A$412,0))</f>
        <v>LANCELOT-ET</v>
      </c>
      <c r="S4907">
        <f>INDEX(lehmad!H$2:H$412,MATCH(klypsid!$B4907,lehmad!$A$2:$A$412,0))</f>
        <v>126</v>
      </c>
      <c r="T4907">
        <f>INDEX(lehmad!K$2:K$412,MATCH(klypsid!$B4907,lehmad!$A$2:$A$412,0))</f>
        <v>122</v>
      </c>
      <c r="U4907" s="4">
        <f t="shared" si="152"/>
        <v>7</v>
      </c>
      <c r="V4907">
        <f t="shared" si="153"/>
        <v>34</v>
      </c>
    </row>
    <row r="4908" spans="1:22" x14ac:dyDescent="0.25">
      <c r="A4908">
        <v>4003</v>
      </c>
      <c r="B4908" t="str">
        <f>"E"&amp;A4908</f>
        <v>E4003</v>
      </c>
      <c r="C4908" t="s">
        <v>130</v>
      </c>
      <c r="D4908">
        <v>1</v>
      </c>
      <c r="E4908">
        <f>IF(D4908&lt;4,D4908,4)</f>
        <v>1</v>
      </c>
      <c r="F4908" s="1">
        <v>39617</v>
      </c>
      <c r="G4908" s="1">
        <v>39845</v>
      </c>
      <c r="H4908" s="3">
        <f>G4908-F4908</f>
        <v>228</v>
      </c>
      <c r="I4908" s="3">
        <f>IF(H4908&lt;=60,1,IF(H4908&lt;=150,2,3))</f>
        <v>3</v>
      </c>
      <c r="J4908">
        <v>32.799999999999997</v>
      </c>
      <c r="K4908">
        <v>4.8499999999999996</v>
      </c>
      <c r="L4908">
        <v>3.67</v>
      </c>
      <c r="M4908">
        <v>54</v>
      </c>
      <c r="N4908">
        <f>LOG(M4908/100,2)+3</f>
        <v>2.1110313123887439</v>
      </c>
      <c r="O4908">
        <f>INDEX(lehmad!B$2:B$412,MATCH(klypsid!$B4908,lehmad!$A$2:$A$412,0))</f>
        <v>38866</v>
      </c>
      <c r="P4908">
        <f>INDEX(lehmad!D$2:D$412,MATCH(klypsid!$B4908,lehmad!$A$2:$A$412,0))</f>
        <v>124</v>
      </c>
      <c r="Q4908">
        <f>INDEX(lehmad!E$2:E$412,MATCH(klypsid!$B4908,lehmad!$A$2:$A$412,0))</f>
        <v>1</v>
      </c>
      <c r="R4908" t="str">
        <f>INDEX(lehmad!F$2:F$412,MATCH(klypsid!$B4908,lehmad!$A$2:$A$412,0))</f>
        <v>LANCELOT-ET</v>
      </c>
      <c r="S4908">
        <f>INDEX(lehmad!H$2:H$412,MATCH(klypsid!$B4908,lehmad!$A$2:$A$412,0))</f>
        <v>126</v>
      </c>
      <c r="T4908">
        <f>INDEX(lehmad!K$2:K$412,MATCH(klypsid!$B4908,lehmad!$A$2:$A$412,0))</f>
        <v>122</v>
      </c>
      <c r="U4908" s="4">
        <f t="shared" si="152"/>
        <v>8</v>
      </c>
      <c r="V4908">
        <f t="shared" si="153"/>
        <v>28</v>
      </c>
    </row>
    <row r="4909" spans="1:22" x14ac:dyDescent="0.25">
      <c r="A4909">
        <v>4003</v>
      </c>
      <c r="B4909" t="str">
        <f>"E"&amp;A4909</f>
        <v>E4003</v>
      </c>
      <c r="C4909" t="s">
        <v>130</v>
      </c>
      <c r="D4909">
        <v>1</v>
      </c>
      <c r="E4909">
        <f>IF(D4909&lt;4,D4909,4)</f>
        <v>1</v>
      </c>
      <c r="F4909" s="1">
        <v>39617</v>
      </c>
      <c r="G4909" s="1">
        <v>39875</v>
      </c>
      <c r="H4909" s="3">
        <f>G4909-F4909</f>
        <v>258</v>
      </c>
      <c r="I4909" s="3">
        <f>IF(H4909&lt;=60,1,IF(H4909&lt;=150,2,3))</f>
        <v>3</v>
      </c>
      <c r="J4909">
        <v>30.7</v>
      </c>
      <c r="K4909">
        <v>4.09</v>
      </c>
      <c r="L4909">
        <v>3.65</v>
      </c>
      <c r="M4909">
        <v>30</v>
      </c>
      <c r="N4909">
        <f>LOG(M4909/100,2)+3</f>
        <v>1.2630344058337937</v>
      </c>
      <c r="O4909">
        <f>INDEX(lehmad!B$2:B$412,MATCH(klypsid!$B4909,lehmad!$A$2:$A$412,0))</f>
        <v>38866</v>
      </c>
      <c r="P4909">
        <f>INDEX(lehmad!D$2:D$412,MATCH(klypsid!$B4909,lehmad!$A$2:$A$412,0))</f>
        <v>124</v>
      </c>
      <c r="Q4909">
        <f>INDEX(lehmad!E$2:E$412,MATCH(klypsid!$B4909,lehmad!$A$2:$A$412,0))</f>
        <v>1</v>
      </c>
      <c r="R4909" t="str">
        <f>INDEX(lehmad!F$2:F$412,MATCH(klypsid!$B4909,lehmad!$A$2:$A$412,0))</f>
        <v>LANCELOT-ET</v>
      </c>
      <c r="S4909">
        <f>INDEX(lehmad!H$2:H$412,MATCH(klypsid!$B4909,lehmad!$A$2:$A$412,0))</f>
        <v>126</v>
      </c>
      <c r="T4909">
        <f>INDEX(lehmad!K$2:K$412,MATCH(klypsid!$B4909,lehmad!$A$2:$A$412,0))</f>
        <v>122</v>
      </c>
      <c r="U4909" s="4">
        <f t="shared" si="152"/>
        <v>9</v>
      </c>
      <c r="V4909">
        <f t="shared" si="153"/>
        <v>30</v>
      </c>
    </row>
    <row r="4910" spans="1:22" x14ac:dyDescent="0.25">
      <c r="A4910">
        <v>4003</v>
      </c>
      <c r="B4910" t="str">
        <f>"E"&amp;A4910</f>
        <v>E4003</v>
      </c>
      <c r="C4910" t="s">
        <v>130</v>
      </c>
      <c r="D4910">
        <v>1</v>
      </c>
      <c r="E4910">
        <f>IF(D4910&lt;4,D4910,4)</f>
        <v>1</v>
      </c>
      <c r="F4910" s="1">
        <v>39617</v>
      </c>
      <c r="G4910" s="1">
        <v>39908</v>
      </c>
      <c r="H4910" s="3">
        <f>G4910-F4910</f>
        <v>291</v>
      </c>
      <c r="I4910" s="3">
        <f>IF(H4910&lt;=60,1,IF(H4910&lt;=150,2,3))</f>
        <v>3</v>
      </c>
      <c r="J4910">
        <v>24.2</v>
      </c>
      <c r="K4910">
        <v>4.74</v>
      </c>
      <c r="L4910">
        <v>3.47</v>
      </c>
      <c r="M4910">
        <v>42</v>
      </c>
      <c r="N4910">
        <f>LOG(M4910/100,2)+3</f>
        <v>1.7484612330040357</v>
      </c>
      <c r="O4910">
        <f>INDEX(lehmad!B$2:B$412,MATCH(klypsid!$B4910,lehmad!$A$2:$A$412,0))</f>
        <v>38866</v>
      </c>
      <c r="P4910">
        <f>INDEX(lehmad!D$2:D$412,MATCH(klypsid!$B4910,lehmad!$A$2:$A$412,0))</f>
        <v>124</v>
      </c>
      <c r="Q4910">
        <f>INDEX(lehmad!E$2:E$412,MATCH(klypsid!$B4910,lehmad!$A$2:$A$412,0))</f>
        <v>1</v>
      </c>
      <c r="R4910" t="str">
        <f>INDEX(lehmad!F$2:F$412,MATCH(klypsid!$B4910,lehmad!$A$2:$A$412,0))</f>
        <v>LANCELOT-ET</v>
      </c>
      <c r="S4910">
        <f>INDEX(lehmad!H$2:H$412,MATCH(klypsid!$B4910,lehmad!$A$2:$A$412,0))</f>
        <v>126</v>
      </c>
      <c r="T4910">
        <f>INDEX(lehmad!K$2:K$412,MATCH(klypsid!$B4910,lehmad!$A$2:$A$412,0))</f>
        <v>122</v>
      </c>
      <c r="U4910" s="4">
        <f t="shared" si="152"/>
        <v>10</v>
      </c>
      <c r="V4910">
        <f t="shared" si="153"/>
        <v>33</v>
      </c>
    </row>
    <row r="4911" spans="1:22" x14ac:dyDescent="0.25">
      <c r="A4911">
        <v>4003</v>
      </c>
      <c r="B4911" t="str">
        <f>"E"&amp;A4911</f>
        <v>E4003</v>
      </c>
      <c r="C4911" t="s">
        <v>130</v>
      </c>
      <c r="D4911">
        <v>2</v>
      </c>
      <c r="E4911">
        <f>IF(D4911&lt;4,D4911,4)</f>
        <v>2</v>
      </c>
      <c r="F4911" s="1">
        <v>39996</v>
      </c>
      <c r="G4911" s="1">
        <v>40007</v>
      </c>
      <c r="H4911" s="3">
        <f>G4911-F4911</f>
        <v>11</v>
      </c>
      <c r="I4911" s="3">
        <f>IF(H4911&lt;=60,1,IF(H4911&lt;=150,2,3))</f>
        <v>1</v>
      </c>
      <c r="J4911">
        <v>49.3</v>
      </c>
      <c r="K4911">
        <v>5.1100000000000003</v>
      </c>
      <c r="L4911">
        <v>3.56</v>
      </c>
      <c r="M4911">
        <v>593</v>
      </c>
      <c r="N4911">
        <f>LOG(M4911/100,2)+3</f>
        <v>5.5680321047712784</v>
      </c>
      <c r="O4911">
        <f>INDEX(lehmad!B$2:B$412,MATCH(klypsid!$B4911,lehmad!$A$2:$A$412,0))</f>
        <v>38866</v>
      </c>
      <c r="P4911">
        <f>INDEX(lehmad!D$2:D$412,MATCH(klypsid!$B4911,lehmad!$A$2:$A$412,0))</f>
        <v>124</v>
      </c>
      <c r="Q4911">
        <f>INDEX(lehmad!E$2:E$412,MATCH(klypsid!$B4911,lehmad!$A$2:$A$412,0))</f>
        <v>1</v>
      </c>
      <c r="R4911" t="str">
        <f>INDEX(lehmad!F$2:F$412,MATCH(klypsid!$B4911,lehmad!$A$2:$A$412,0))</f>
        <v>LANCELOT-ET</v>
      </c>
      <c r="S4911">
        <f>INDEX(lehmad!H$2:H$412,MATCH(klypsid!$B4911,lehmad!$A$2:$A$412,0))</f>
        <v>126</v>
      </c>
      <c r="T4911">
        <f>INDEX(lehmad!K$2:K$412,MATCH(klypsid!$B4911,lehmad!$A$2:$A$412,0))</f>
        <v>122</v>
      </c>
      <c r="U4911" s="4">
        <f t="shared" si="152"/>
        <v>1</v>
      </c>
      <c r="V4911">
        <f t="shared" si="153"/>
        <v>11</v>
      </c>
    </row>
    <row r="4912" spans="1:22" x14ac:dyDescent="0.25">
      <c r="A4912">
        <v>4003</v>
      </c>
      <c r="B4912" t="str">
        <f>"E"&amp;A4912</f>
        <v>E4003</v>
      </c>
      <c r="C4912" t="s">
        <v>130</v>
      </c>
      <c r="D4912">
        <v>2</v>
      </c>
      <c r="E4912">
        <f>IF(D4912&lt;4,D4912,4)</f>
        <v>2</v>
      </c>
      <c r="F4912" s="1">
        <v>39996</v>
      </c>
      <c r="G4912" s="1">
        <v>40037</v>
      </c>
      <c r="H4912" s="3">
        <f>G4912-F4912</f>
        <v>41</v>
      </c>
      <c r="I4912" s="3">
        <f>IF(H4912&lt;=60,1,IF(H4912&lt;=150,2,3))</f>
        <v>1</v>
      </c>
      <c r="J4912">
        <v>45.2</v>
      </c>
      <c r="K4912">
        <v>3.63</v>
      </c>
      <c r="L4912">
        <v>2.94</v>
      </c>
      <c r="M4912">
        <v>2651</v>
      </c>
      <c r="N4912">
        <f>LOG(M4912/100,2)+3</f>
        <v>7.728464765092534</v>
      </c>
      <c r="O4912">
        <f>INDEX(lehmad!B$2:B$412,MATCH(klypsid!$B4912,lehmad!$A$2:$A$412,0))</f>
        <v>38866</v>
      </c>
      <c r="P4912">
        <f>INDEX(lehmad!D$2:D$412,MATCH(klypsid!$B4912,lehmad!$A$2:$A$412,0))</f>
        <v>124</v>
      </c>
      <c r="Q4912">
        <f>INDEX(lehmad!E$2:E$412,MATCH(klypsid!$B4912,lehmad!$A$2:$A$412,0))</f>
        <v>1</v>
      </c>
      <c r="R4912" t="str">
        <f>INDEX(lehmad!F$2:F$412,MATCH(klypsid!$B4912,lehmad!$A$2:$A$412,0))</f>
        <v>LANCELOT-ET</v>
      </c>
      <c r="S4912">
        <f>INDEX(lehmad!H$2:H$412,MATCH(klypsid!$B4912,lehmad!$A$2:$A$412,0))</f>
        <v>126</v>
      </c>
      <c r="T4912">
        <f>INDEX(lehmad!K$2:K$412,MATCH(klypsid!$B4912,lehmad!$A$2:$A$412,0))</f>
        <v>122</v>
      </c>
      <c r="U4912" s="4">
        <f t="shared" si="152"/>
        <v>2</v>
      </c>
      <c r="V4912">
        <f t="shared" si="153"/>
        <v>30</v>
      </c>
    </row>
    <row r="4913" spans="1:22" x14ac:dyDescent="0.25">
      <c r="A4913">
        <v>4003</v>
      </c>
      <c r="B4913" t="str">
        <f>"E"&amp;A4913</f>
        <v>E4003</v>
      </c>
      <c r="C4913" t="s">
        <v>130</v>
      </c>
      <c r="D4913">
        <v>2</v>
      </c>
      <c r="E4913">
        <f>IF(D4913&lt;4,D4913,4)</f>
        <v>2</v>
      </c>
      <c r="F4913" s="1">
        <v>39996</v>
      </c>
      <c r="G4913" s="1">
        <v>40066</v>
      </c>
      <c r="H4913" s="3">
        <f>G4913-F4913</f>
        <v>70</v>
      </c>
      <c r="I4913" s="3">
        <f>IF(H4913&lt;=60,1,IF(H4913&lt;=150,2,3))</f>
        <v>2</v>
      </c>
      <c r="J4913">
        <v>46.3</v>
      </c>
      <c r="K4913">
        <v>3.92</v>
      </c>
      <c r="L4913">
        <v>3.13</v>
      </c>
      <c r="M4913">
        <v>412</v>
      </c>
      <c r="N4913">
        <f>LOG(M4913/100,2)+3</f>
        <v>5.0426443374084933</v>
      </c>
      <c r="O4913">
        <f>INDEX(lehmad!B$2:B$412,MATCH(klypsid!$B4913,lehmad!$A$2:$A$412,0))</f>
        <v>38866</v>
      </c>
      <c r="P4913">
        <f>INDEX(lehmad!D$2:D$412,MATCH(klypsid!$B4913,lehmad!$A$2:$A$412,0))</f>
        <v>124</v>
      </c>
      <c r="Q4913">
        <f>INDEX(lehmad!E$2:E$412,MATCH(klypsid!$B4913,lehmad!$A$2:$A$412,0))</f>
        <v>1</v>
      </c>
      <c r="R4913" t="str">
        <f>INDEX(lehmad!F$2:F$412,MATCH(klypsid!$B4913,lehmad!$A$2:$A$412,0))</f>
        <v>LANCELOT-ET</v>
      </c>
      <c r="S4913">
        <f>INDEX(lehmad!H$2:H$412,MATCH(klypsid!$B4913,lehmad!$A$2:$A$412,0))</f>
        <v>126</v>
      </c>
      <c r="T4913">
        <f>INDEX(lehmad!K$2:K$412,MATCH(klypsid!$B4913,lehmad!$A$2:$A$412,0))</f>
        <v>122</v>
      </c>
      <c r="U4913" s="4">
        <f t="shared" si="152"/>
        <v>3</v>
      </c>
      <c r="V4913">
        <f t="shared" si="153"/>
        <v>29</v>
      </c>
    </row>
    <row r="4914" spans="1:22" x14ac:dyDescent="0.25">
      <c r="A4914">
        <v>4003</v>
      </c>
      <c r="B4914" t="str">
        <f>"E"&amp;A4914</f>
        <v>E4003</v>
      </c>
      <c r="C4914" t="s">
        <v>130</v>
      </c>
      <c r="D4914">
        <v>2</v>
      </c>
      <c r="E4914">
        <f>IF(D4914&lt;4,D4914,4)</f>
        <v>2</v>
      </c>
      <c r="F4914" s="1">
        <v>39996</v>
      </c>
      <c r="G4914" s="1">
        <v>40094</v>
      </c>
      <c r="H4914" s="3">
        <f>G4914-F4914</f>
        <v>98</v>
      </c>
      <c r="I4914" s="3">
        <f>IF(H4914&lt;=60,1,IF(H4914&lt;=150,2,3))</f>
        <v>2</v>
      </c>
      <c r="J4914">
        <v>43.8</v>
      </c>
      <c r="K4914">
        <v>4.6100000000000003</v>
      </c>
      <c r="L4914">
        <v>3.39</v>
      </c>
      <c r="M4914">
        <v>407</v>
      </c>
      <c r="N4914">
        <f>LOG(M4914/100,2)+3</f>
        <v>5.0250287944915222</v>
      </c>
      <c r="O4914">
        <f>INDEX(lehmad!B$2:B$412,MATCH(klypsid!$B4914,lehmad!$A$2:$A$412,0))</f>
        <v>38866</v>
      </c>
      <c r="P4914">
        <f>INDEX(lehmad!D$2:D$412,MATCH(klypsid!$B4914,lehmad!$A$2:$A$412,0))</f>
        <v>124</v>
      </c>
      <c r="Q4914">
        <f>INDEX(lehmad!E$2:E$412,MATCH(klypsid!$B4914,lehmad!$A$2:$A$412,0))</f>
        <v>1</v>
      </c>
      <c r="R4914" t="str">
        <f>INDEX(lehmad!F$2:F$412,MATCH(klypsid!$B4914,lehmad!$A$2:$A$412,0))</f>
        <v>LANCELOT-ET</v>
      </c>
      <c r="S4914">
        <f>INDEX(lehmad!H$2:H$412,MATCH(klypsid!$B4914,lehmad!$A$2:$A$412,0))</f>
        <v>126</v>
      </c>
      <c r="T4914">
        <f>INDEX(lehmad!K$2:K$412,MATCH(klypsid!$B4914,lehmad!$A$2:$A$412,0))</f>
        <v>122</v>
      </c>
      <c r="U4914" s="4">
        <f t="shared" si="152"/>
        <v>4</v>
      </c>
      <c r="V4914">
        <f t="shared" si="153"/>
        <v>28</v>
      </c>
    </row>
    <row r="4915" spans="1:22" x14ac:dyDescent="0.25">
      <c r="A4915">
        <v>4003</v>
      </c>
      <c r="B4915" t="str">
        <f>"E"&amp;A4915</f>
        <v>E4003</v>
      </c>
      <c r="C4915" t="s">
        <v>130</v>
      </c>
      <c r="D4915">
        <v>2</v>
      </c>
      <c r="E4915">
        <f>IF(D4915&lt;4,D4915,4)</f>
        <v>2</v>
      </c>
      <c r="F4915" s="1">
        <v>39996</v>
      </c>
      <c r="G4915" s="1">
        <v>40125</v>
      </c>
      <c r="H4915" s="3">
        <f>G4915-F4915</f>
        <v>129</v>
      </c>
      <c r="I4915" s="3">
        <f>IF(H4915&lt;=60,1,IF(H4915&lt;=150,2,3))</f>
        <v>2</v>
      </c>
      <c r="J4915">
        <v>36.700000000000003</v>
      </c>
      <c r="K4915">
        <v>5.19</v>
      </c>
      <c r="L4915">
        <v>3.76</v>
      </c>
      <c r="M4915">
        <v>279</v>
      </c>
      <c r="N4915">
        <f>LOG(M4915/100,2)+3</f>
        <v>4.4802651220544627</v>
      </c>
      <c r="O4915">
        <f>INDEX(lehmad!B$2:B$412,MATCH(klypsid!$B4915,lehmad!$A$2:$A$412,0))</f>
        <v>38866</v>
      </c>
      <c r="P4915">
        <f>INDEX(lehmad!D$2:D$412,MATCH(klypsid!$B4915,lehmad!$A$2:$A$412,0))</f>
        <v>124</v>
      </c>
      <c r="Q4915">
        <f>INDEX(lehmad!E$2:E$412,MATCH(klypsid!$B4915,lehmad!$A$2:$A$412,0))</f>
        <v>1</v>
      </c>
      <c r="R4915" t="str">
        <f>INDEX(lehmad!F$2:F$412,MATCH(klypsid!$B4915,lehmad!$A$2:$A$412,0))</f>
        <v>LANCELOT-ET</v>
      </c>
      <c r="S4915">
        <f>INDEX(lehmad!H$2:H$412,MATCH(klypsid!$B4915,lehmad!$A$2:$A$412,0))</f>
        <v>126</v>
      </c>
      <c r="T4915">
        <f>INDEX(lehmad!K$2:K$412,MATCH(klypsid!$B4915,lehmad!$A$2:$A$412,0))</f>
        <v>122</v>
      </c>
      <c r="U4915" s="4">
        <f t="shared" si="152"/>
        <v>5</v>
      </c>
      <c r="V4915">
        <f t="shared" si="153"/>
        <v>31</v>
      </c>
    </row>
    <row r="4916" spans="1:22" x14ac:dyDescent="0.25">
      <c r="A4916">
        <v>4003</v>
      </c>
      <c r="B4916" t="str">
        <f>"E"&amp;A4916</f>
        <v>E4003</v>
      </c>
      <c r="C4916" t="s">
        <v>130</v>
      </c>
      <c r="D4916">
        <v>2</v>
      </c>
      <c r="E4916">
        <f>IF(D4916&lt;4,D4916,4)</f>
        <v>2</v>
      </c>
      <c r="F4916" s="1">
        <v>39996</v>
      </c>
      <c r="G4916" s="1">
        <v>40153</v>
      </c>
      <c r="H4916" s="3">
        <f>G4916-F4916</f>
        <v>157</v>
      </c>
      <c r="I4916" s="3">
        <f>IF(H4916&lt;=60,1,IF(H4916&lt;=150,2,3))</f>
        <v>3</v>
      </c>
      <c r="J4916">
        <v>35</v>
      </c>
      <c r="K4916">
        <v>4.9000000000000004</v>
      </c>
      <c r="L4916">
        <v>3.62</v>
      </c>
      <c r="M4916">
        <v>83</v>
      </c>
      <c r="N4916">
        <f>LOG(M4916/100,2)+3</f>
        <v>2.7311832415722002</v>
      </c>
      <c r="O4916">
        <f>INDEX(lehmad!B$2:B$412,MATCH(klypsid!$B4916,lehmad!$A$2:$A$412,0))</f>
        <v>38866</v>
      </c>
      <c r="P4916">
        <f>INDEX(lehmad!D$2:D$412,MATCH(klypsid!$B4916,lehmad!$A$2:$A$412,0))</f>
        <v>124</v>
      </c>
      <c r="Q4916">
        <f>INDEX(lehmad!E$2:E$412,MATCH(klypsid!$B4916,lehmad!$A$2:$A$412,0))</f>
        <v>1</v>
      </c>
      <c r="R4916" t="str">
        <f>INDEX(lehmad!F$2:F$412,MATCH(klypsid!$B4916,lehmad!$A$2:$A$412,0))</f>
        <v>LANCELOT-ET</v>
      </c>
      <c r="S4916">
        <f>INDEX(lehmad!H$2:H$412,MATCH(klypsid!$B4916,lehmad!$A$2:$A$412,0))</f>
        <v>126</v>
      </c>
      <c r="T4916">
        <f>INDEX(lehmad!K$2:K$412,MATCH(klypsid!$B4916,lehmad!$A$2:$A$412,0))</f>
        <v>122</v>
      </c>
      <c r="U4916" s="4">
        <f t="shared" si="152"/>
        <v>6</v>
      </c>
      <c r="V4916">
        <f t="shared" si="153"/>
        <v>28</v>
      </c>
    </row>
    <row r="4917" spans="1:22" x14ac:dyDescent="0.25">
      <c r="A4917">
        <v>4003</v>
      </c>
      <c r="B4917" t="str">
        <f>"E"&amp;A4917</f>
        <v>E4003</v>
      </c>
      <c r="C4917" t="s">
        <v>130</v>
      </c>
      <c r="D4917">
        <v>2</v>
      </c>
      <c r="E4917">
        <f>IF(D4917&lt;4,D4917,4)</f>
        <v>2</v>
      </c>
      <c r="F4917" s="1">
        <v>39996</v>
      </c>
      <c r="G4917" s="1">
        <v>40186</v>
      </c>
      <c r="H4917" s="3">
        <f>G4917-F4917</f>
        <v>190</v>
      </c>
      <c r="I4917" s="3">
        <f>IF(H4917&lt;=60,1,IF(H4917&lt;=150,2,3))</f>
        <v>3</v>
      </c>
      <c r="J4917">
        <v>33</v>
      </c>
      <c r="K4917">
        <v>5.0999999999999996</v>
      </c>
      <c r="L4917">
        <v>3.63</v>
      </c>
      <c r="M4917">
        <v>96</v>
      </c>
      <c r="N4917">
        <f>LOG(M4917/100,2)+3</f>
        <v>2.9411063109464313</v>
      </c>
      <c r="O4917">
        <f>INDEX(lehmad!B$2:B$412,MATCH(klypsid!$B4917,lehmad!$A$2:$A$412,0))</f>
        <v>38866</v>
      </c>
      <c r="P4917">
        <f>INDEX(lehmad!D$2:D$412,MATCH(klypsid!$B4917,lehmad!$A$2:$A$412,0))</f>
        <v>124</v>
      </c>
      <c r="Q4917">
        <f>INDEX(lehmad!E$2:E$412,MATCH(klypsid!$B4917,lehmad!$A$2:$A$412,0))</f>
        <v>1</v>
      </c>
      <c r="R4917" t="str">
        <f>INDEX(lehmad!F$2:F$412,MATCH(klypsid!$B4917,lehmad!$A$2:$A$412,0))</f>
        <v>LANCELOT-ET</v>
      </c>
      <c r="S4917">
        <f>INDEX(lehmad!H$2:H$412,MATCH(klypsid!$B4917,lehmad!$A$2:$A$412,0))</f>
        <v>126</v>
      </c>
      <c r="T4917">
        <f>INDEX(lehmad!K$2:K$412,MATCH(klypsid!$B4917,lehmad!$A$2:$A$412,0))</f>
        <v>122</v>
      </c>
      <c r="U4917" s="4">
        <f t="shared" si="152"/>
        <v>7</v>
      </c>
      <c r="V4917">
        <f t="shared" si="153"/>
        <v>33</v>
      </c>
    </row>
    <row r="4918" spans="1:22" x14ac:dyDescent="0.25">
      <c r="A4918">
        <v>4003</v>
      </c>
      <c r="B4918" t="str">
        <f>"E"&amp;A4918</f>
        <v>E4003</v>
      </c>
      <c r="C4918" t="s">
        <v>130</v>
      </c>
      <c r="D4918">
        <v>2</v>
      </c>
      <c r="E4918">
        <f>IF(D4918&lt;4,D4918,4)</f>
        <v>2</v>
      </c>
      <c r="F4918" s="1">
        <v>39996</v>
      </c>
      <c r="G4918" s="1">
        <v>40214</v>
      </c>
      <c r="H4918" s="3">
        <f>G4918-F4918</f>
        <v>218</v>
      </c>
      <c r="I4918" s="3">
        <f>IF(H4918&lt;=60,1,IF(H4918&lt;=150,2,3))</f>
        <v>3</v>
      </c>
      <c r="J4918">
        <v>33.299999999999997</v>
      </c>
      <c r="K4918">
        <v>5.25</v>
      </c>
      <c r="L4918">
        <v>3.57</v>
      </c>
      <c r="M4918">
        <v>102</v>
      </c>
      <c r="N4918">
        <f>LOG(M4918/100,2)+3</f>
        <v>3.0285691521967708</v>
      </c>
      <c r="O4918">
        <f>INDEX(lehmad!B$2:B$412,MATCH(klypsid!$B4918,lehmad!$A$2:$A$412,0))</f>
        <v>38866</v>
      </c>
      <c r="P4918">
        <f>INDEX(lehmad!D$2:D$412,MATCH(klypsid!$B4918,lehmad!$A$2:$A$412,0))</f>
        <v>124</v>
      </c>
      <c r="Q4918">
        <f>INDEX(lehmad!E$2:E$412,MATCH(klypsid!$B4918,lehmad!$A$2:$A$412,0))</f>
        <v>1</v>
      </c>
      <c r="R4918" t="str">
        <f>INDEX(lehmad!F$2:F$412,MATCH(klypsid!$B4918,lehmad!$A$2:$A$412,0))</f>
        <v>LANCELOT-ET</v>
      </c>
      <c r="S4918">
        <f>INDEX(lehmad!H$2:H$412,MATCH(klypsid!$B4918,lehmad!$A$2:$A$412,0))</f>
        <v>126</v>
      </c>
      <c r="T4918">
        <f>INDEX(lehmad!K$2:K$412,MATCH(klypsid!$B4918,lehmad!$A$2:$A$412,0))</f>
        <v>122</v>
      </c>
      <c r="U4918" s="4">
        <f t="shared" si="152"/>
        <v>8</v>
      </c>
      <c r="V4918">
        <f t="shared" si="153"/>
        <v>28</v>
      </c>
    </row>
    <row r="4919" spans="1:22" x14ac:dyDescent="0.25">
      <c r="A4919">
        <v>4003</v>
      </c>
      <c r="B4919" t="str">
        <f>"E"&amp;A4919</f>
        <v>E4003</v>
      </c>
      <c r="C4919" t="s">
        <v>130</v>
      </c>
      <c r="D4919">
        <v>2</v>
      </c>
      <c r="E4919">
        <f>IF(D4919&lt;4,D4919,4)</f>
        <v>2</v>
      </c>
      <c r="F4919" s="1">
        <v>39996</v>
      </c>
      <c r="G4919" s="1">
        <v>40242</v>
      </c>
      <c r="H4919" s="3">
        <f>G4919-F4919</f>
        <v>246</v>
      </c>
      <c r="I4919" s="3">
        <f>IF(H4919&lt;=60,1,IF(H4919&lt;=150,2,3))</f>
        <v>3</v>
      </c>
      <c r="J4919">
        <v>33.200000000000003</v>
      </c>
      <c r="K4919">
        <v>5.35</v>
      </c>
      <c r="L4919">
        <v>3.74</v>
      </c>
      <c r="M4919">
        <v>132</v>
      </c>
      <c r="N4919">
        <f>LOG(M4919/100,2)+3</f>
        <v>3.400537929583729</v>
      </c>
      <c r="O4919">
        <f>INDEX(lehmad!B$2:B$412,MATCH(klypsid!$B4919,lehmad!$A$2:$A$412,0))</f>
        <v>38866</v>
      </c>
      <c r="P4919">
        <f>INDEX(lehmad!D$2:D$412,MATCH(klypsid!$B4919,lehmad!$A$2:$A$412,0))</f>
        <v>124</v>
      </c>
      <c r="Q4919">
        <f>INDEX(lehmad!E$2:E$412,MATCH(klypsid!$B4919,lehmad!$A$2:$A$412,0))</f>
        <v>1</v>
      </c>
      <c r="R4919" t="str">
        <f>INDEX(lehmad!F$2:F$412,MATCH(klypsid!$B4919,lehmad!$A$2:$A$412,0))</f>
        <v>LANCELOT-ET</v>
      </c>
      <c r="S4919">
        <f>INDEX(lehmad!H$2:H$412,MATCH(klypsid!$B4919,lehmad!$A$2:$A$412,0))</f>
        <v>126</v>
      </c>
      <c r="T4919">
        <f>INDEX(lehmad!K$2:K$412,MATCH(klypsid!$B4919,lehmad!$A$2:$A$412,0))</f>
        <v>122</v>
      </c>
      <c r="U4919" s="4">
        <f t="shared" si="152"/>
        <v>9</v>
      </c>
      <c r="V4919">
        <f t="shared" si="153"/>
        <v>28</v>
      </c>
    </row>
    <row r="4920" spans="1:22" x14ac:dyDescent="0.25">
      <c r="A4920">
        <v>4003</v>
      </c>
      <c r="B4920" t="str">
        <f>"E"&amp;A4920</f>
        <v>E4003</v>
      </c>
      <c r="C4920" t="s">
        <v>130</v>
      </c>
      <c r="D4920">
        <v>2</v>
      </c>
      <c r="E4920">
        <f>IF(D4920&lt;4,D4920,4)</f>
        <v>2</v>
      </c>
      <c r="F4920" s="1">
        <v>39996</v>
      </c>
      <c r="G4920" s="1">
        <v>40276</v>
      </c>
      <c r="H4920" s="3">
        <f>G4920-F4920</f>
        <v>280</v>
      </c>
      <c r="I4920" s="3">
        <f>IF(H4920&lt;=60,1,IF(H4920&lt;=150,2,3))</f>
        <v>3</v>
      </c>
      <c r="J4920">
        <v>22.5</v>
      </c>
      <c r="K4920">
        <v>6.54</v>
      </c>
      <c r="L4920">
        <v>3.99</v>
      </c>
      <c r="M4920">
        <v>455</v>
      </c>
      <c r="N4920">
        <f>LOG(M4920/100,2)+3</f>
        <v>5.1858665453113346</v>
      </c>
      <c r="O4920">
        <f>INDEX(lehmad!B$2:B$412,MATCH(klypsid!$B4920,lehmad!$A$2:$A$412,0))</f>
        <v>38866</v>
      </c>
      <c r="P4920">
        <f>INDEX(lehmad!D$2:D$412,MATCH(klypsid!$B4920,lehmad!$A$2:$A$412,0))</f>
        <v>124</v>
      </c>
      <c r="Q4920">
        <f>INDEX(lehmad!E$2:E$412,MATCH(klypsid!$B4920,lehmad!$A$2:$A$412,0))</f>
        <v>1</v>
      </c>
      <c r="R4920" t="str">
        <f>INDEX(lehmad!F$2:F$412,MATCH(klypsid!$B4920,lehmad!$A$2:$A$412,0))</f>
        <v>LANCELOT-ET</v>
      </c>
      <c r="S4920">
        <f>INDEX(lehmad!H$2:H$412,MATCH(klypsid!$B4920,lehmad!$A$2:$A$412,0))</f>
        <v>126</v>
      </c>
      <c r="T4920">
        <f>INDEX(lehmad!K$2:K$412,MATCH(klypsid!$B4920,lehmad!$A$2:$A$412,0))</f>
        <v>122</v>
      </c>
      <c r="U4920" s="4">
        <f t="shared" si="152"/>
        <v>10</v>
      </c>
      <c r="V4920">
        <f t="shared" si="153"/>
        <v>34</v>
      </c>
    </row>
    <row r="4921" spans="1:22" x14ac:dyDescent="0.25">
      <c r="A4921">
        <v>4003</v>
      </c>
      <c r="B4921" t="str">
        <f>"E"&amp;A4921</f>
        <v>E4003</v>
      </c>
      <c r="C4921" t="s">
        <v>130</v>
      </c>
      <c r="D4921">
        <v>2</v>
      </c>
      <c r="E4921">
        <f>IF(D4921&lt;4,D4921,4)</f>
        <v>2</v>
      </c>
      <c r="F4921" s="1">
        <v>39996</v>
      </c>
      <c r="G4921" s="1">
        <v>40304</v>
      </c>
      <c r="H4921" s="3">
        <f>G4921-F4921</f>
        <v>308</v>
      </c>
      <c r="I4921" s="3">
        <f>IF(H4921&lt;=60,1,IF(H4921&lt;=150,2,3))</f>
        <v>3</v>
      </c>
      <c r="J4921">
        <v>20.8</v>
      </c>
      <c r="K4921">
        <v>5.87</v>
      </c>
      <c r="L4921">
        <v>3.88</v>
      </c>
      <c r="M4921">
        <v>69</v>
      </c>
      <c r="N4921">
        <f>LOG(M4921/100,2)+3</f>
        <v>2.4646682670034443</v>
      </c>
      <c r="O4921">
        <f>INDEX(lehmad!B$2:B$412,MATCH(klypsid!$B4921,lehmad!$A$2:$A$412,0))</f>
        <v>38866</v>
      </c>
      <c r="P4921">
        <f>INDEX(lehmad!D$2:D$412,MATCH(klypsid!$B4921,lehmad!$A$2:$A$412,0))</f>
        <v>124</v>
      </c>
      <c r="Q4921">
        <f>INDEX(lehmad!E$2:E$412,MATCH(klypsid!$B4921,lehmad!$A$2:$A$412,0))</f>
        <v>1</v>
      </c>
      <c r="R4921" t="str">
        <f>INDEX(lehmad!F$2:F$412,MATCH(klypsid!$B4921,lehmad!$A$2:$A$412,0))</f>
        <v>LANCELOT-ET</v>
      </c>
      <c r="S4921">
        <f>INDEX(lehmad!H$2:H$412,MATCH(klypsid!$B4921,lehmad!$A$2:$A$412,0))</f>
        <v>126</v>
      </c>
      <c r="T4921">
        <f>INDEX(lehmad!K$2:K$412,MATCH(klypsid!$B4921,lehmad!$A$2:$A$412,0))</f>
        <v>122</v>
      </c>
      <c r="U4921" s="4">
        <f t="shared" si="152"/>
        <v>11</v>
      </c>
      <c r="V4921">
        <f t="shared" si="153"/>
        <v>28</v>
      </c>
    </row>
    <row r="4922" spans="1:22" x14ac:dyDescent="0.25">
      <c r="A4922">
        <v>4003</v>
      </c>
      <c r="B4922" t="str">
        <f>"E"&amp;A4922</f>
        <v>E4003</v>
      </c>
      <c r="C4922" t="s">
        <v>130</v>
      </c>
      <c r="D4922">
        <v>3</v>
      </c>
      <c r="E4922">
        <f>IF(D4922&lt;4,D4922,4)</f>
        <v>3</v>
      </c>
      <c r="F4922" s="1">
        <v>40388</v>
      </c>
      <c r="G4922" s="1">
        <v>40396</v>
      </c>
      <c r="H4922" s="3">
        <f>G4922-F4922</f>
        <v>8</v>
      </c>
      <c r="I4922" s="3">
        <f>IF(H4922&lt;=60,1,IF(H4922&lt;=150,2,3))</f>
        <v>1</v>
      </c>
      <c r="J4922">
        <v>49.7</v>
      </c>
      <c r="K4922">
        <v>4.05</v>
      </c>
      <c r="L4922">
        <v>3.29</v>
      </c>
      <c r="M4922">
        <v>119</v>
      </c>
      <c r="N4922">
        <f>LOG(M4922/100,2)+3</f>
        <v>3.2509615735332189</v>
      </c>
      <c r="O4922">
        <f>INDEX(lehmad!B$2:B$412,MATCH(klypsid!$B4922,lehmad!$A$2:$A$412,0))</f>
        <v>38866</v>
      </c>
      <c r="P4922">
        <f>INDEX(lehmad!D$2:D$412,MATCH(klypsid!$B4922,lehmad!$A$2:$A$412,0))</f>
        <v>124</v>
      </c>
      <c r="Q4922">
        <f>INDEX(lehmad!E$2:E$412,MATCH(klypsid!$B4922,lehmad!$A$2:$A$412,0))</f>
        <v>1</v>
      </c>
      <c r="R4922" t="str">
        <f>INDEX(lehmad!F$2:F$412,MATCH(klypsid!$B4922,lehmad!$A$2:$A$412,0))</f>
        <v>LANCELOT-ET</v>
      </c>
      <c r="S4922">
        <f>INDEX(lehmad!H$2:H$412,MATCH(klypsid!$B4922,lehmad!$A$2:$A$412,0))</f>
        <v>126</v>
      </c>
      <c r="T4922">
        <f>INDEX(lehmad!K$2:K$412,MATCH(klypsid!$B4922,lehmad!$A$2:$A$412,0))</f>
        <v>122</v>
      </c>
      <c r="U4922" s="4">
        <f t="shared" si="152"/>
        <v>1</v>
      </c>
      <c r="V4922">
        <f t="shared" si="153"/>
        <v>8</v>
      </c>
    </row>
    <row r="4923" spans="1:22" x14ac:dyDescent="0.25">
      <c r="A4923">
        <v>4003</v>
      </c>
      <c r="B4923" t="str">
        <f>"E"&amp;A4923</f>
        <v>E4003</v>
      </c>
      <c r="C4923" t="s">
        <v>130</v>
      </c>
      <c r="D4923">
        <v>3</v>
      </c>
      <c r="E4923">
        <f>IF(D4923&lt;4,D4923,4)</f>
        <v>3</v>
      </c>
      <c r="F4923" s="1">
        <v>40388</v>
      </c>
      <c r="G4923" s="1">
        <v>40434</v>
      </c>
      <c r="H4923" s="3">
        <f>G4923-F4923</f>
        <v>46</v>
      </c>
      <c r="I4923" s="3">
        <f>IF(H4923&lt;=60,1,IF(H4923&lt;=150,2,3))</f>
        <v>1</v>
      </c>
      <c r="J4923">
        <v>54.9</v>
      </c>
      <c r="K4923">
        <v>5.29</v>
      </c>
      <c r="L4923">
        <v>3.02</v>
      </c>
      <c r="M4923">
        <v>109</v>
      </c>
      <c r="N4923">
        <f>LOG(M4923/100,2)+3</f>
        <v>3.1243281350022016</v>
      </c>
      <c r="O4923">
        <f>INDEX(lehmad!B$2:B$412,MATCH(klypsid!$B4923,lehmad!$A$2:$A$412,0))</f>
        <v>38866</v>
      </c>
      <c r="P4923">
        <f>INDEX(lehmad!D$2:D$412,MATCH(klypsid!$B4923,lehmad!$A$2:$A$412,0))</f>
        <v>124</v>
      </c>
      <c r="Q4923">
        <f>INDEX(lehmad!E$2:E$412,MATCH(klypsid!$B4923,lehmad!$A$2:$A$412,0))</f>
        <v>1</v>
      </c>
      <c r="R4923" t="str">
        <f>INDEX(lehmad!F$2:F$412,MATCH(klypsid!$B4923,lehmad!$A$2:$A$412,0))</f>
        <v>LANCELOT-ET</v>
      </c>
      <c r="S4923">
        <f>INDEX(lehmad!H$2:H$412,MATCH(klypsid!$B4923,lehmad!$A$2:$A$412,0))</f>
        <v>126</v>
      </c>
      <c r="T4923">
        <f>INDEX(lehmad!K$2:K$412,MATCH(klypsid!$B4923,lehmad!$A$2:$A$412,0))</f>
        <v>122</v>
      </c>
      <c r="U4923" s="4">
        <f t="shared" si="152"/>
        <v>2</v>
      </c>
      <c r="V4923">
        <f t="shared" si="153"/>
        <v>38</v>
      </c>
    </row>
    <row r="4924" spans="1:22" x14ac:dyDescent="0.25">
      <c r="A4924">
        <v>4003</v>
      </c>
      <c r="B4924" t="str">
        <f>"E"&amp;A4924</f>
        <v>E4003</v>
      </c>
      <c r="C4924" t="s">
        <v>130</v>
      </c>
      <c r="D4924">
        <v>3</v>
      </c>
      <c r="E4924">
        <f>IF(D4924&lt;4,D4924,4)</f>
        <v>3</v>
      </c>
      <c r="F4924" s="1">
        <v>40388</v>
      </c>
      <c r="G4924" s="1">
        <v>40462</v>
      </c>
      <c r="H4924" s="3">
        <f>G4924-F4924</f>
        <v>74</v>
      </c>
      <c r="I4924" s="3">
        <f>IF(H4924&lt;=60,1,IF(H4924&lt;=150,2,3))</f>
        <v>2</v>
      </c>
      <c r="J4924">
        <v>52.3</v>
      </c>
      <c r="K4924">
        <v>4.22</v>
      </c>
      <c r="L4924">
        <v>3.26</v>
      </c>
      <c r="M4924">
        <v>59</v>
      </c>
      <c r="N4924">
        <f>LOG(M4924/100,2)+3</f>
        <v>2.2387868595871163</v>
      </c>
      <c r="O4924">
        <f>INDEX(lehmad!B$2:B$412,MATCH(klypsid!$B4924,lehmad!$A$2:$A$412,0))</f>
        <v>38866</v>
      </c>
      <c r="P4924">
        <f>INDEX(lehmad!D$2:D$412,MATCH(klypsid!$B4924,lehmad!$A$2:$A$412,0))</f>
        <v>124</v>
      </c>
      <c r="Q4924">
        <f>INDEX(lehmad!E$2:E$412,MATCH(klypsid!$B4924,lehmad!$A$2:$A$412,0))</f>
        <v>1</v>
      </c>
      <c r="R4924" t="str">
        <f>INDEX(lehmad!F$2:F$412,MATCH(klypsid!$B4924,lehmad!$A$2:$A$412,0))</f>
        <v>LANCELOT-ET</v>
      </c>
      <c r="S4924">
        <f>INDEX(lehmad!H$2:H$412,MATCH(klypsid!$B4924,lehmad!$A$2:$A$412,0))</f>
        <v>126</v>
      </c>
      <c r="T4924">
        <f>INDEX(lehmad!K$2:K$412,MATCH(klypsid!$B4924,lehmad!$A$2:$A$412,0))</f>
        <v>122</v>
      </c>
      <c r="U4924" s="4">
        <f t="shared" si="152"/>
        <v>3</v>
      </c>
      <c r="V4924">
        <f t="shared" si="153"/>
        <v>28</v>
      </c>
    </row>
    <row r="4925" spans="1:22" x14ac:dyDescent="0.25">
      <c r="A4925">
        <v>4003</v>
      </c>
      <c r="B4925" t="str">
        <f>"E"&amp;A4925</f>
        <v>E4003</v>
      </c>
      <c r="C4925" t="s">
        <v>130</v>
      </c>
      <c r="D4925">
        <v>3</v>
      </c>
      <c r="E4925">
        <f>IF(D4925&lt;4,D4925,4)</f>
        <v>3</v>
      </c>
      <c r="F4925" s="1">
        <v>40388</v>
      </c>
      <c r="G4925" s="1">
        <v>40493</v>
      </c>
      <c r="H4925" s="3">
        <f>G4925-F4925</f>
        <v>105</v>
      </c>
      <c r="I4925" s="3">
        <f>IF(H4925&lt;=60,1,IF(H4925&lt;=150,2,3))</f>
        <v>2</v>
      </c>
      <c r="J4925">
        <v>45.1</v>
      </c>
      <c r="K4925">
        <v>4.1100000000000003</v>
      </c>
      <c r="L4925">
        <v>3.34</v>
      </c>
      <c r="M4925">
        <v>133</v>
      </c>
      <c r="N4925">
        <f>LOG(M4925/100,2)+3</f>
        <v>3.411426245726465</v>
      </c>
      <c r="O4925">
        <f>INDEX(lehmad!B$2:B$412,MATCH(klypsid!$B4925,lehmad!$A$2:$A$412,0))</f>
        <v>38866</v>
      </c>
      <c r="P4925">
        <f>INDEX(lehmad!D$2:D$412,MATCH(klypsid!$B4925,lehmad!$A$2:$A$412,0))</f>
        <v>124</v>
      </c>
      <c r="Q4925">
        <f>INDEX(lehmad!E$2:E$412,MATCH(klypsid!$B4925,lehmad!$A$2:$A$412,0))</f>
        <v>1</v>
      </c>
      <c r="R4925" t="str">
        <f>INDEX(lehmad!F$2:F$412,MATCH(klypsid!$B4925,lehmad!$A$2:$A$412,0))</f>
        <v>LANCELOT-ET</v>
      </c>
      <c r="S4925">
        <f>INDEX(lehmad!H$2:H$412,MATCH(klypsid!$B4925,lehmad!$A$2:$A$412,0))</f>
        <v>126</v>
      </c>
      <c r="T4925">
        <f>INDEX(lehmad!K$2:K$412,MATCH(klypsid!$B4925,lehmad!$A$2:$A$412,0))</f>
        <v>122</v>
      </c>
      <c r="U4925" s="4">
        <f t="shared" si="152"/>
        <v>4</v>
      </c>
      <c r="V4925">
        <f t="shared" si="153"/>
        <v>31</v>
      </c>
    </row>
    <row r="4926" spans="1:22" x14ac:dyDescent="0.25">
      <c r="A4926">
        <v>4003</v>
      </c>
      <c r="B4926" t="str">
        <f>"E"&amp;A4926</f>
        <v>E4003</v>
      </c>
      <c r="C4926" t="s">
        <v>130</v>
      </c>
      <c r="D4926">
        <v>3</v>
      </c>
      <c r="E4926">
        <f>IF(D4926&lt;4,D4926,4)</f>
        <v>3</v>
      </c>
      <c r="F4926" s="1">
        <v>40388</v>
      </c>
      <c r="G4926" s="1">
        <v>40521</v>
      </c>
      <c r="H4926" s="3">
        <f>G4926-F4926</f>
        <v>133</v>
      </c>
      <c r="I4926" s="3">
        <f>IF(H4926&lt;=60,1,IF(H4926&lt;=150,2,3))</f>
        <v>2</v>
      </c>
      <c r="J4926">
        <v>45.8</v>
      </c>
      <c r="K4926">
        <v>5.73</v>
      </c>
      <c r="L4926">
        <v>3.39</v>
      </c>
      <c r="M4926">
        <v>132</v>
      </c>
      <c r="N4926">
        <f>LOG(M4926/100,2)+3</f>
        <v>3.400537929583729</v>
      </c>
      <c r="O4926">
        <f>INDEX(lehmad!B$2:B$412,MATCH(klypsid!$B4926,lehmad!$A$2:$A$412,0))</f>
        <v>38866</v>
      </c>
      <c r="P4926">
        <f>INDEX(lehmad!D$2:D$412,MATCH(klypsid!$B4926,lehmad!$A$2:$A$412,0))</f>
        <v>124</v>
      </c>
      <c r="Q4926">
        <f>INDEX(lehmad!E$2:E$412,MATCH(klypsid!$B4926,lehmad!$A$2:$A$412,0))</f>
        <v>1</v>
      </c>
      <c r="R4926" t="str">
        <f>INDEX(lehmad!F$2:F$412,MATCH(klypsid!$B4926,lehmad!$A$2:$A$412,0))</f>
        <v>LANCELOT-ET</v>
      </c>
      <c r="S4926">
        <f>INDEX(lehmad!H$2:H$412,MATCH(klypsid!$B4926,lehmad!$A$2:$A$412,0))</f>
        <v>126</v>
      </c>
      <c r="T4926">
        <f>INDEX(lehmad!K$2:K$412,MATCH(klypsid!$B4926,lehmad!$A$2:$A$412,0))</f>
        <v>122</v>
      </c>
      <c r="U4926" s="4">
        <f t="shared" si="152"/>
        <v>5</v>
      </c>
      <c r="V4926">
        <f t="shared" si="153"/>
        <v>28</v>
      </c>
    </row>
    <row r="4927" spans="1:22" x14ac:dyDescent="0.25">
      <c r="A4927">
        <v>4003</v>
      </c>
      <c r="B4927" t="str">
        <f>"E"&amp;A4927</f>
        <v>E4003</v>
      </c>
      <c r="C4927" t="s">
        <v>130</v>
      </c>
      <c r="D4927">
        <v>3</v>
      </c>
      <c r="E4927">
        <f>IF(D4927&lt;4,D4927,4)</f>
        <v>3</v>
      </c>
      <c r="F4927" s="1">
        <v>40388</v>
      </c>
      <c r="G4927" s="1">
        <v>40556</v>
      </c>
      <c r="H4927" s="3">
        <f>G4927-F4927</f>
        <v>168</v>
      </c>
      <c r="I4927" s="3">
        <f>IF(H4927&lt;=60,1,IF(H4927&lt;=150,2,3))</f>
        <v>3</v>
      </c>
      <c r="J4927">
        <v>46.5</v>
      </c>
      <c r="K4927">
        <v>5.09</v>
      </c>
      <c r="L4927">
        <v>3.43</v>
      </c>
      <c r="M4927">
        <v>39</v>
      </c>
      <c r="N4927">
        <f>LOG(M4927/100,2)+3</f>
        <v>1.6415460290875237</v>
      </c>
      <c r="O4927">
        <f>INDEX(lehmad!B$2:B$412,MATCH(klypsid!$B4927,lehmad!$A$2:$A$412,0))</f>
        <v>38866</v>
      </c>
      <c r="P4927">
        <f>INDEX(lehmad!D$2:D$412,MATCH(klypsid!$B4927,lehmad!$A$2:$A$412,0))</f>
        <v>124</v>
      </c>
      <c r="Q4927">
        <f>INDEX(lehmad!E$2:E$412,MATCH(klypsid!$B4927,lehmad!$A$2:$A$412,0))</f>
        <v>1</v>
      </c>
      <c r="R4927" t="str">
        <f>INDEX(lehmad!F$2:F$412,MATCH(klypsid!$B4927,lehmad!$A$2:$A$412,0))</f>
        <v>LANCELOT-ET</v>
      </c>
      <c r="S4927">
        <f>INDEX(lehmad!H$2:H$412,MATCH(klypsid!$B4927,lehmad!$A$2:$A$412,0))</f>
        <v>126</v>
      </c>
      <c r="T4927">
        <f>INDEX(lehmad!K$2:K$412,MATCH(klypsid!$B4927,lehmad!$A$2:$A$412,0))</f>
        <v>122</v>
      </c>
      <c r="U4927" s="4">
        <f t="shared" si="152"/>
        <v>6</v>
      </c>
      <c r="V4927">
        <f t="shared" si="153"/>
        <v>35</v>
      </c>
    </row>
    <row r="4928" spans="1:22" x14ac:dyDescent="0.25">
      <c r="A4928">
        <v>4006</v>
      </c>
      <c r="B4928" t="str">
        <f>"E"&amp;A4928</f>
        <v>E4006</v>
      </c>
      <c r="C4928" t="s">
        <v>131</v>
      </c>
      <c r="D4928">
        <v>1</v>
      </c>
      <c r="E4928">
        <f>IF(D4928&lt;4,D4928,4)</f>
        <v>1</v>
      </c>
      <c r="F4928" s="1">
        <v>39590</v>
      </c>
      <c r="G4928" s="1">
        <v>39600</v>
      </c>
      <c r="H4928" s="3">
        <f>G4928-F4928</f>
        <v>10</v>
      </c>
      <c r="I4928" s="3">
        <f>IF(H4928&lt;=60,1,IF(H4928&lt;=150,2,3))</f>
        <v>1</v>
      </c>
      <c r="J4928">
        <v>28.2</v>
      </c>
      <c r="K4928">
        <v>4.8499999999999996</v>
      </c>
      <c r="L4928">
        <v>3.45</v>
      </c>
      <c r="M4928">
        <v>46</v>
      </c>
      <c r="N4928">
        <f>LOG(M4928/100,2)+3</f>
        <v>1.8797057662822882</v>
      </c>
      <c r="O4928">
        <f>INDEX(lehmad!B$2:B$412,MATCH(klypsid!$B4928,lehmad!$A$2:$A$412,0))</f>
        <v>38867</v>
      </c>
      <c r="P4928">
        <f>INDEX(lehmad!D$2:D$412,MATCH(klypsid!$B4928,lehmad!$A$2:$A$412,0))</f>
        <v>87</v>
      </c>
      <c r="Q4928">
        <f>INDEX(lehmad!E$2:E$412,MATCH(klypsid!$B4928,lehmad!$A$2:$A$412,0))</f>
        <v>1</v>
      </c>
      <c r="R4928" t="str">
        <f>INDEX(lehmad!F$2:F$412,MATCH(klypsid!$B4928,lehmad!$A$2:$A$412,0))</f>
        <v>DYNASTY-ET</v>
      </c>
      <c r="S4928">
        <f>INDEX(lehmad!H$2:H$412,MATCH(klypsid!$B4928,lehmad!$A$2:$A$412,0))</f>
        <v>124</v>
      </c>
      <c r="T4928">
        <f>INDEX(lehmad!K$2:K$412,MATCH(klypsid!$B4928,lehmad!$A$2:$A$412,0))</f>
        <v>108</v>
      </c>
      <c r="U4928" s="4">
        <f t="shared" si="152"/>
        <v>1</v>
      </c>
      <c r="V4928">
        <f t="shared" si="153"/>
        <v>10</v>
      </c>
    </row>
    <row r="4929" spans="1:22" x14ac:dyDescent="0.25">
      <c r="A4929">
        <v>4006</v>
      </c>
      <c r="B4929" t="str">
        <f>"E"&amp;A4929</f>
        <v>E4006</v>
      </c>
      <c r="C4929" t="s">
        <v>131</v>
      </c>
      <c r="D4929">
        <v>1</v>
      </c>
      <c r="E4929">
        <f>IF(D4929&lt;4,D4929,4)</f>
        <v>1</v>
      </c>
      <c r="F4929" s="1">
        <v>39590</v>
      </c>
      <c r="G4929" s="1">
        <v>39631</v>
      </c>
      <c r="H4929" s="3">
        <f>G4929-F4929</f>
        <v>41</v>
      </c>
      <c r="I4929" s="3">
        <f>IF(H4929&lt;=60,1,IF(H4929&lt;=150,2,3))</f>
        <v>1</v>
      </c>
      <c r="J4929">
        <v>41.7</v>
      </c>
      <c r="K4929">
        <v>2.75</v>
      </c>
      <c r="L4929">
        <v>3.02</v>
      </c>
      <c r="M4929">
        <v>14</v>
      </c>
      <c r="N4929">
        <f>LOG(M4929/100,2)+3</f>
        <v>0.16349873228287937</v>
      </c>
      <c r="O4929">
        <f>INDEX(lehmad!B$2:B$412,MATCH(klypsid!$B4929,lehmad!$A$2:$A$412,0))</f>
        <v>38867</v>
      </c>
      <c r="P4929">
        <f>INDEX(lehmad!D$2:D$412,MATCH(klypsid!$B4929,lehmad!$A$2:$A$412,0))</f>
        <v>87</v>
      </c>
      <c r="Q4929">
        <f>INDEX(lehmad!E$2:E$412,MATCH(klypsid!$B4929,lehmad!$A$2:$A$412,0))</f>
        <v>1</v>
      </c>
      <c r="R4929" t="str">
        <f>INDEX(lehmad!F$2:F$412,MATCH(klypsid!$B4929,lehmad!$A$2:$A$412,0))</f>
        <v>DYNASTY-ET</v>
      </c>
      <c r="S4929">
        <f>INDEX(lehmad!H$2:H$412,MATCH(klypsid!$B4929,lehmad!$A$2:$A$412,0))</f>
        <v>124</v>
      </c>
      <c r="T4929">
        <f>INDEX(lehmad!K$2:K$412,MATCH(klypsid!$B4929,lehmad!$A$2:$A$412,0))</f>
        <v>108</v>
      </c>
      <c r="U4929" s="4">
        <f t="shared" si="152"/>
        <v>2</v>
      </c>
      <c r="V4929">
        <f t="shared" si="153"/>
        <v>31</v>
      </c>
    </row>
    <row r="4930" spans="1:22" x14ac:dyDescent="0.25">
      <c r="A4930">
        <v>4006</v>
      </c>
      <c r="B4930" t="str">
        <f>"E"&amp;A4930</f>
        <v>E4006</v>
      </c>
      <c r="C4930" t="s">
        <v>131</v>
      </c>
      <c r="D4930">
        <v>1</v>
      </c>
      <c r="E4930">
        <f>IF(D4930&lt;4,D4930,4)</f>
        <v>1</v>
      </c>
      <c r="F4930" s="1">
        <v>39590</v>
      </c>
      <c r="G4930" s="1">
        <v>39663</v>
      </c>
      <c r="H4930" s="3">
        <f>G4930-F4930</f>
        <v>73</v>
      </c>
      <c r="I4930" s="3">
        <f>IF(H4930&lt;=60,1,IF(H4930&lt;=150,2,3))</f>
        <v>2</v>
      </c>
      <c r="J4930">
        <v>38.1</v>
      </c>
      <c r="K4930">
        <v>2.6</v>
      </c>
      <c r="L4930">
        <v>2.96</v>
      </c>
      <c r="M4930">
        <v>103</v>
      </c>
      <c r="N4930">
        <f>LOG(M4930/100,2)+3</f>
        <v>3.0426443374084937</v>
      </c>
      <c r="O4930">
        <f>INDEX(lehmad!B$2:B$412,MATCH(klypsid!$B4930,lehmad!$A$2:$A$412,0))</f>
        <v>38867</v>
      </c>
      <c r="P4930">
        <f>INDEX(lehmad!D$2:D$412,MATCH(klypsid!$B4930,lehmad!$A$2:$A$412,0))</f>
        <v>87</v>
      </c>
      <c r="Q4930">
        <f>INDEX(lehmad!E$2:E$412,MATCH(klypsid!$B4930,lehmad!$A$2:$A$412,0))</f>
        <v>1</v>
      </c>
      <c r="R4930" t="str">
        <f>INDEX(lehmad!F$2:F$412,MATCH(klypsid!$B4930,lehmad!$A$2:$A$412,0))</f>
        <v>DYNASTY-ET</v>
      </c>
      <c r="S4930">
        <f>INDEX(lehmad!H$2:H$412,MATCH(klypsid!$B4930,lehmad!$A$2:$A$412,0))</f>
        <v>124</v>
      </c>
      <c r="T4930">
        <f>INDEX(lehmad!K$2:K$412,MATCH(klypsid!$B4930,lehmad!$A$2:$A$412,0))</f>
        <v>108</v>
      </c>
      <c r="U4930" s="4">
        <f t="shared" si="152"/>
        <v>3</v>
      </c>
      <c r="V4930">
        <f t="shared" si="153"/>
        <v>32</v>
      </c>
    </row>
    <row r="4931" spans="1:22" x14ac:dyDescent="0.25">
      <c r="A4931">
        <v>4006</v>
      </c>
      <c r="B4931" t="str">
        <f>"E"&amp;A4931</f>
        <v>E4006</v>
      </c>
      <c r="C4931" t="s">
        <v>131</v>
      </c>
      <c r="D4931">
        <v>1</v>
      </c>
      <c r="E4931">
        <f>IF(D4931&lt;4,D4931,4)</f>
        <v>1</v>
      </c>
      <c r="F4931" s="1">
        <v>39590</v>
      </c>
      <c r="G4931" s="1">
        <v>39693</v>
      </c>
      <c r="H4931" s="3">
        <f>G4931-F4931</f>
        <v>103</v>
      </c>
      <c r="I4931" s="3">
        <f>IF(H4931&lt;=60,1,IF(H4931&lt;=150,2,3))</f>
        <v>2</v>
      </c>
      <c r="J4931">
        <v>33.5</v>
      </c>
      <c r="K4931">
        <v>3.24</v>
      </c>
      <c r="L4931">
        <v>3.44</v>
      </c>
      <c r="M4931">
        <v>410</v>
      </c>
      <c r="N4931">
        <f>LOG(M4931/100,2)+3</f>
        <v>5.0356239097307212</v>
      </c>
      <c r="O4931">
        <f>INDEX(lehmad!B$2:B$412,MATCH(klypsid!$B4931,lehmad!$A$2:$A$412,0))</f>
        <v>38867</v>
      </c>
      <c r="P4931">
        <f>INDEX(lehmad!D$2:D$412,MATCH(klypsid!$B4931,lehmad!$A$2:$A$412,0))</f>
        <v>87</v>
      </c>
      <c r="Q4931">
        <f>INDEX(lehmad!E$2:E$412,MATCH(klypsid!$B4931,lehmad!$A$2:$A$412,0))</f>
        <v>1</v>
      </c>
      <c r="R4931" t="str">
        <f>INDEX(lehmad!F$2:F$412,MATCH(klypsid!$B4931,lehmad!$A$2:$A$412,0))</f>
        <v>DYNASTY-ET</v>
      </c>
      <c r="S4931">
        <f>INDEX(lehmad!H$2:H$412,MATCH(klypsid!$B4931,lehmad!$A$2:$A$412,0))</f>
        <v>124</v>
      </c>
      <c r="T4931">
        <f>INDEX(lehmad!K$2:K$412,MATCH(klypsid!$B4931,lehmad!$A$2:$A$412,0))</f>
        <v>108</v>
      </c>
      <c r="U4931" s="4">
        <f t="shared" ref="U4931:U4994" si="154">IF(AND(A4931=A4930,D4931=D4930),U4930+1,1)</f>
        <v>4</v>
      </c>
      <c r="V4931">
        <f t="shared" ref="V4931:V4994" si="155">IF(AND(A4931=A4930,D4931=D4930),G4931-G4930,G4931-F4931)</f>
        <v>30</v>
      </c>
    </row>
    <row r="4932" spans="1:22" x14ac:dyDescent="0.25">
      <c r="A4932">
        <v>4006</v>
      </c>
      <c r="B4932" t="str">
        <f>"E"&amp;A4932</f>
        <v>E4006</v>
      </c>
      <c r="C4932" t="s">
        <v>131</v>
      </c>
      <c r="D4932">
        <v>1</v>
      </c>
      <c r="E4932">
        <f>IF(D4932&lt;4,D4932,4)</f>
        <v>1</v>
      </c>
      <c r="F4932" s="1">
        <v>39590</v>
      </c>
      <c r="G4932" s="1">
        <v>39722</v>
      </c>
      <c r="H4932" s="3">
        <f>G4932-F4932</f>
        <v>132</v>
      </c>
      <c r="I4932" s="3">
        <f>IF(H4932&lt;=60,1,IF(H4932&lt;=150,2,3))</f>
        <v>2</v>
      </c>
      <c r="J4932">
        <v>26.5</v>
      </c>
      <c r="K4932">
        <v>2.91</v>
      </c>
      <c r="L4932">
        <v>3.24</v>
      </c>
      <c r="M4932">
        <v>136</v>
      </c>
      <c r="N4932">
        <f>LOG(M4932/100,2)+3</f>
        <v>3.4436066514756147</v>
      </c>
      <c r="O4932">
        <f>INDEX(lehmad!B$2:B$412,MATCH(klypsid!$B4932,lehmad!$A$2:$A$412,0))</f>
        <v>38867</v>
      </c>
      <c r="P4932">
        <f>INDEX(lehmad!D$2:D$412,MATCH(klypsid!$B4932,lehmad!$A$2:$A$412,0))</f>
        <v>87</v>
      </c>
      <c r="Q4932">
        <f>INDEX(lehmad!E$2:E$412,MATCH(klypsid!$B4932,lehmad!$A$2:$A$412,0))</f>
        <v>1</v>
      </c>
      <c r="R4932" t="str">
        <f>INDEX(lehmad!F$2:F$412,MATCH(klypsid!$B4932,lehmad!$A$2:$A$412,0))</f>
        <v>DYNASTY-ET</v>
      </c>
      <c r="S4932">
        <f>INDEX(lehmad!H$2:H$412,MATCH(klypsid!$B4932,lehmad!$A$2:$A$412,0))</f>
        <v>124</v>
      </c>
      <c r="T4932">
        <f>INDEX(lehmad!K$2:K$412,MATCH(klypsid!$B4932,lehmad!$A$2:$A$412,0))</f>
        <v>108</v>
      </c>
      <c r="U4932" s="4">
        <f t="shared" si="154"/>
        <v>5</v>
      </c>
      <c r="V4932">
        <f t="shared" si="155"/>
        <v>29</v>
      </c>
    </row>
    <row r="4933" spans="1:22" x14ac:dyDescent="0.25">
      <c r="A4933">
        <v>4006</v>
      </c>
      <c r="B4933" t="str">
        <f>"E"&amp;A4933</f>
        <v>E4006</v>
      </c>
      <c r="C4933" t="s">
        <v>131</v>
      </c>
      <c r="D4933">
        <v>1</v>
      </c>
      <c r="E4933">
        <f>IF(D4933&lt;4,D4933,4)</f>
        <v>1</v>
      </c>
      <c r="F4933" s="1">
        <v>39590</v>
      </c>
      <c r="G4933" s="1">
        <v>39754</v>
      </c>
      <c r="H4933" s="3">
        <f>G4933-F4933</f>
        <v>164</v>
      </c>
      <c r="I4933" s="3">
        <f>IF(H4933&lt;=60,1,IF(H4933&lt;=150,2,3))</f>
        <v>3</v>
      </c>
      <c r="J4933">
        <v>21.5</v>
      </c>
      <c r="K4933">
        <v>2.74</v>
      </c>
      <c r="L4933">
        <v>3.95</v>
      </c>
      <c r="M4933">
        <v>593</v>
      </c>
      <c r="N4933">
        <f>LOG(M4933/100,2)+3</f>
        <v>5.5680321047712784</v>
      </c>
      <c r="O4933">
        <f>INDEX(lehmad!B$2:B$412,MATCH(klypsid!$B4933,lehmad!$A$2:$A$412,0))</f>
        <v>38867</v>
      </c>
      <c r="P4933">
        <f>INDEX(lehmad!D$2:D$412,MATCH(klypsid!$B4933,lehmad!$A$2:$A$412,0))</f>
        <v>87</v>
      </c>
      <c r="Q4933">
        <f>INDEX(lehmad!E$2:E$412,MATCH(klypsid!$B4933,lehmad!$A$2:$A$412,0))</f>
        <v>1</v>
      </c>
      <c r="R4933" t="str">
        <f>INDEX(lehmad!F$2:F$412,MATCH(klypsid!$B4933,lehmad!$A$2:$A$412,0))</f>
        <v>DYNASTY-ET</v>
      </c>
      <c r="S4933">
        <f>INDEX(lehmad!H$2:H$412,MATCH(klypsid!$B4933,lehmad!$A$2:$A$412,0))</f>
        <v>124</v>
      </c>
      <c r="T4933">
        <f>INDEX(lehmad!K$2:K$412,MATCH(klypsid!$B4933,lehmad!$A$2:$A$412,0))</f>
        <v>108</v>
      </c>
      <c r="U4933" s="4">
        <f t="shared" si="154"/>
        <v>6</v>
      </c>
      <c r="V4933">
        <f t="shared" si="155"/>
        <v>32</v>
      </c>
    </row>
    <row r="4934" spans="1:22" x14ac:dyDescent="0.25">
      <c r="A4934">
        <v>4006</v>
      </c>
      <c r="B4934" t="str">
        <f>"E"&amp;A4934</f>
        <v>E4006</v>
      </c>
      <c r="C4934" t="s">
        <v>131</v>
      </c>
      <c r="D4934">
        <v>1</v>
      </c>
      <c r="E4934">
        <f>IF(D4934&lt;4,D4934,4)</f>
        <v>1</v>
      </c>
      <c r="F4934" s="1">
        <v>39590</v>
      </c>
      <c r="G4934" s="1">
        <v>39783</v>
      </c>
      <c r="H4934" s="3">
        <f>G4934-F4934</f>
        <v>193</v>
      </c>
      <c r="I4934" s="3">
        <f>IF(H4934&lt;=60,1,IF(H4934&lt;=150,2,3))</f>
        <v>3</v>
      </c>
      <c r="J4934">
        <v>17.899999999999999</v>
      </c>
      <c r="K4934">
        <v>2.82</v>
      </c>
      <c r="L4934">
        <v>4.2300000000000004</v>
      </c>
      <c r="M4934">
        <v>530</v>
      </c>
      <c r="N4934">
        <f>LOG(M4934/100,2)+3</f>
        <v>5.405992359675837</v>
      </c>
      <c r="O4934">
        <f>INDEX(lehmad!B$2:B$412,MATCH(klypsid!$B4934,lehmad!$A$2:$A$412,0))</f>
        <v>38867</v>
      </c>
      <c r="P4934">
        <f>INDEX(lehmad!D$2:D$412,MATCH(klypsid!$B4934,lehmad!$A$2:$A$412,0))</f>
        <v>87</v>
      </c>
      <c r="Q4934">
        <f>INDEX(lehmad!E$2:E$412,MATCH(klypsid!$B4934,lehmad!$A$2:$A$412,0))</f>
        <v>1</v>
      </c>
      <c r="R4934" t="str">
        <f>INDEX(lehmad!F$2:F$412,MATCH(klypsid!$B4934,lehmad!$A$2:$A$412,0))</f>
        <v>DYNASTY-ET</v>
      </c>
      <c r="S4934">
        <f>INDEX(lehmad!H$2:H$412,MATCH(klypsid!$B4934,lehmad!$A$2:$A$412,0))</f>
        <v>124</v>
      </c>
      <c r="T4934">
        <f>INDEX(lehmad!K$2:K$412,MATCH(klypsid!$B4934,lehmad!$A$2:$A$412,0))</f>
        <v>108</v>
      </c>
      <c r="U4934" s="4">
        <f t="shared" si="154"/>
        <v>7</v>
      </c>
      <c r="V4934">
        <f t="shared" si="155"/>
        <v>29</v>
      </c>
    </row>
    <row r="4935" spans="1:22" x14ac:dyDescent="0.25">
      <c r="A4935">
        <v>4006</v>
      </c>
      <c r="B4935" t="str">
        <f>"E"&amp;A4935</f>
        <v>E4006</v>
      </c>
      <c r="C4935" t="s">
        <v>131</v>
      </c>
      <c r="D4935">
        <v>1</v>
      </c>
      <c r="E4935">
        <f>IF(D4935&lt;4,D4935,4)</f>
        <v>1</v>
      </c>
      <c r="F4935" s="1">
        <v>39590</v>
      </c>
      <c r="G4935" s="1">
        <v>39817</v>
      </c>
      <c r="H4935" s="3">
        <f>G4935-F4935</f>
        <v>227</v>
      </c>
      <c r="I4935" s="3">
        <f>IF(H4935&lt;=60,1,IF(H4935&lt;=150,2,3))</f>
        <v>3</v>
      </c>
      <c r="J4935">
        <v>24</v>
      </c>
      <c r="K4935">
        <v>2.79</v>
      </c>
      <c r="L4935">
        <v>3.76</v>
      </c>
      <c r="M4935">
        <v>2431</v>
      </c>
      <c r="N4935">
        <f>LOG(M4935/100,2)+3</f>
        <v>7.6034779882540038</v>
      </c>
      <c r="O4935">
        <f>INDEX(lehmad!B$2:B$412,MATCH(klypsid!$B4935,lehmad!$A$2:$A$412,0))</f>
        <v>38867</v>
      </c>
      <c r="P4935">
        <f>INDEX(lehmad!D$2:D$412,MATCH(klypsid!$B4935,lehmad!$A$2:$A$412,0))</f>
        <v>87</v>
      </c>
      <c r="Q4935">
        <f>INDEX(lehmad!E$2:E$412,MATCH(klypsid!$B4935,lehmad!$A$2:$A$412,0))</f>
        <v>1</v>
      </c>
      <c r="R4935" t="str">
        <f>INDEX(lehmad!F$2:F$412,MATCH(klypsid!$B4935,lehmad!$A$2:$A$412,0))</f>
        <v>DYNASTY-ET</v>
      </c>
      <c r="S4935">
        <f>INDEX(lehmad!H$2:H$412,MATCH(klypsid!$B4935,lehmad!$A$2:$A$412,0))</f>
        <v>124</v>
      </c>
      <c r="T4935">
        <f>INDEX(lehmad!K$2:K$412,MATCH(klypsid!$B4935,lehmad!$A$2:$A$412,0))</f>
        <v>108</v>
      </c>
      <c r="U4935" s="4">
        <f t="shared" si="154"/>
        <v>8</v>
      </c>
      <c r="V4935">
        <f t="shared" si="155"/>
        <v>34</v>
      </c>
    </row>
    <row r="4936" spans="1:22" x14ac:dyDescent="0.25">
      <c r="A4936">
        <v>4006</v>
      </c>
      <c r="B4936" t="str">
        <f>"E"&amp;A4936</f>
        <v>E4006</v>
      </c>
      <c r="C4936" t="s">
        <v>131</v>
      </c>
      <c r="D4936">
        <v>1</v>
      </c>
      <c r="E4936">
        <f>IF(D4936&lt;4,D4936,4)</f>
        <v>1</v>
      </c>
      <c r="F4936" s="1">
        <v>39590</v>
      </c>
      <c r="G4936" s="1">
        <v>39845</v>
      </c>
      <c r="H4936" s="3">
        <f>G4936-F4936</f>
        <v>255</v>
      </c>
      <c r="I4936" s="3">
        <f>IF(H4936&lt;=60,1,IF(H4936&lt;=150,2,3))</f>
        <v>3</v>
      </c>
      <c r="J4936">
        <v>19.899999999999999</v>
      </c>
      <c r="K4936">
        <v>3.23</v>
      </c>
      <c r="L4936">
        <v>3.91</v>
      </c>
      <c r="M4936">
        <v>351</v>
      </c>
      <c r="N4936">
        <f>LOG(M4936/100,2)+3</f>
        <v>4.8114710305298356</v>
      </c>
      <c r="O4936">
        <f>INDEX(lehmad!B$2:B$412,MATCH(klypsid!$B4936,lehmad!$A$2:$A$412,0))</f>
        <v>38867</v>
      </c>
      <c r="P4936">
        <f>INDEX(lehmad!D$2:D$412,MATCH(klypsid!$B4936,lehmad!$A$2:$A$412,0))</f>
        <v>87</v>
      </c>
      <c r="Q4936">
        <f>INDEX(lehmad!E$2:E$412,MATCH(klypsid!$B4936,lehmad!$A$2:$A$412,0))</f>
        <v>1</v>
      </c>
      <c r="R4936" t="str">
        <f>INDEX(lehmad!F$2:F$412,MATCH(klypsid!$B4936,lehmad!$A$2:$A$412,0))</f>
        <v>DYNASTY-ET</v>
      </c>
      <c r="S4936">
        <f>INDEX(lehmad!H$2:H$412,MATCH(klypsid!$B4936,lehmad!$A$2:$A$412,0))</f>
        <v>124</v>
      </c>
      <c r="T4936">
        <f>INDEX(lehmad!K$2:K$412,MATCH(klypsid!$B4936,lehmad!$A$2:$A$412,0))</f>
        <v>108</v>
      </c>
      <c r="U4936" s="4">
        <f t="shared" si="154"/>
        <v>9</v>
      </c>
      <c r="V4936">
        <f t="shared" si="155"/>
        <v>28</v>
      </c>
    </row>
    <row r="4937" spans="1:22" x14ac:dyDescent="0.25">
      <c r="A4937">
        <v>4006</v>
      </c>
      <c r="B4937" t="str">
        <f>"E"&amp;A4937</f>
        <v>E4006</v>
      </c>
      <c r="C4937" t="s">
        <v>131</v>
      </c>
      <c r="D4937">
        <v>1</v>
      </c>
      <c r="E4937">
        <f>IF(D4937&lt;4,D4937,4)</f>
        <v>1</v>
      </c>
      <c r="F4937" s="1">
        <v>39590</v>
      </c>
      <c r="G4937" s="1">
        <v>39875</v>
      </c>
      <c r="H4937" s="3">
        <f>G4937-F4937</f>
        <v>285</v>
      </c>
      <c r="I4937" s="3">
        <f>IF(H4937&lt;=60,1,IF(H4937&lt;=150,2,3))</f>
        <v>3</v>
      </c>
      <c r="J4937">
        <v>21</v>
      </c>
      <c r="K4937">
        <v>4.37</v>
      </c>
      <c r="L4937">
        <v>3.72</v>
      </c>
      <c r="M4937">
        <v>3370</v>
      </c>
      <c r="N4937">
        <f>LOG(M4937/100,2)+3</f>
        <v>8.0746766862944952</v>
      </c>
      <c r="O4937">
        <f>INDEX(lehmad!B$2:B$412,MATCH(klypsid!$B4937,lehmad!$A$2:$A$412,0))</f>
        <v>38867</v>
      </c>
      <c r="P4937">
        <f>INDEX(lehmad!D$2:D$412,MATCH(klypsid!$B4937,lehmad!$A$2:$A$412,0))</f>
        <v>87</v>
      </c>
      <c r="Q4937">
        <f>INDEX(lehmad!E$2:E$412,MATCH(klypsid!$B4937,lehmad!$A$2:$A$412,0))</f>
        <v>1</v>
      </c>
      <c r="R4937" t="str">
        <f>INDEX(lehmad!F$2:F$412,MATCH(klypsid!$B4937,lehmad!$A$2:$A$412,0))</f>
        <v>DYNASTY-ET</v>
      </c>
      <c r="S4937">
        <f>INDEX(lehmad!H$2:H$412,MATCH(klypsid!$B4937,lehmad!$A$2:$A$412,0))</f>
        <v>124</v>
      </c>
      <c r="T4937">
        <f>INDEX(lehmad!K$2:K$412,MATCH(klypsid!$B4937,lehmad!$A$2:$A$412,0))</f>
        <v>108</v>
      </c>
      <c r="U4937" s="4">
        <f t="shared" si="154"/>
        <v>10</v>
      </c>
      <c r="V4937">
        <f t="shared" si="155"/>
        <v>30</v>
      </c>
    </row>
    <row r="4938" spans="1:22" x14ac:dyDescent="0.25">
      <c r="A4938">
        <v>4006</v>
      </c>
      <c r="B4938" t="str">
        <f>"E"&amp;A4938</f>
        <v>E4006</v>
      </c>
      <c r="C4938" t="s">
        <v>131</v>
      </c>
      <c r="D4938">
        <v>1</v>
      </c>
      <c r="E4938">
        <f>IF(D4938&lt;4,D4938,4)</f>
        <v>1</v>
      </c>
      <c r="F4938" s="1">
        <v>39590</v>
      </c>
      <c r="G4938" s="1">
        <v>39908</v>
      </c>
      <c r="H4938" s="3">
        <f>G4938-F4938</f>
        <v>318</v>
      </c>
      <c r="I4938" s="3">
        <f>IF(H4938&lt;=60,1,IF(H4938&lt;=150,2,3))</f>
        <v>3</v>
      </c>
      <c r="J4938">
        <v>15.3</v>
      </c>
      <c r="K4938">
        <v>4.8099999999999996</v>
      </c>
      <c r="L4938">
        <v>3.82</v>
      </c>
      <c r="M4938">
        <v>780</v>
      </c>
      <c r="N4938">
        <f>LOG(M4938/100,2)+3</f>
        <v>5.963474123974887</v>
      </c>
      <c r="O4938">
        <f>INDEX(lehmad!B$2:B$412,MATCH(klypsid!$B4938,lehmad!$A$2:$A$412,0))</f>
        <v>38867</v>
      </c>
      <c r="P4938">
        <f>INDEX(lehmad!D$2:D$412,MATCH(klypsid!$B4938,lehmad!$A$2:$A$412,0))</f>
        <v>87</v>
      </c>
      <c r="Q4938">
        <f>INDEX(lehmad!E$2:E$412,MATCH(klypsid!$B4938,lehmad!$A$2:$A$412,0))</f>
        <v>1</v>
      </c>
      <c r="R4938" t="str">
        <f>INDEX(lehmad!F$2:F$412,MATCH(klypsid!$B4938,lehmad!$A$2:$A$412,0))</f>
        <v>DYNASTY-ET</v>
      </c>
      <c r="S4938">
        <f>INDEX(lehmad!H$2:H$412,MATCH(klypsid!$B4938,lehmad!$A$2:$A$412,0))</f>
        <v>124</v>
      </c>
      <c r="T4938">
        <f>INDEX(lehmad!K$2:K$412,MATCH(klypsid!$B4938,lehmad!$A$2:$A$412,0))</f>
        <v>108</v>
      </c>
      <c r="U4938" s="4">
        <f t="shared" si="154"/>
        <v>11</v>
      </c>
      <c r="V4938">
        <f t="shared" si="155"/>
        <v>33</v>
      </c>
    </row>
    <row r="4939" spans="1:22" x14ac:dyDescent="0.25">
      <c r="A4939">
        <v>4006</v>
      </c>
      <c r="B4939" t="str">
        <f>"E"&amp;A4939</f>
        <v>E4006</v>
      </c>
      <c r="C4939" t="s">
        <v>131</v>
      </c>
      <c r="D4939">
        <v>2</v>
      </c>
      <c r="E4939">
        <f>IF(D4939&lt;4,D4939,4)</f>
        <v>2</v>
      </c>
      <c r="F4939" s="1">
        <v>40010</v>
      </c>
      <c r="G4939" s="1">
        <v>40038</v>
      </c>
      <c r="H4939" s="3">
        <f>G4939-F4939</f>
        <v>28</v>
      </c>
      <c r="I4939" s="3">
        <f>IF(H4939&lt;=60,1,IF(H4939&lt;=150,2,3))</f>
        <v>1</v>
      </c>
      <c r="J4939">
        <v>42.5</v>
      </c>
      <c r="K4939">
        <v>3.75</v>
      </c>
      <c r="L4939">
        <v>2.87</v>
      </c>
      <c r="M4939">
        <v>3572</v>
      </c>
      <c r="N4939">
        <f>LOG(M4939/100,2)+3</f>
        <v>8.1586601753464976</v>
      </c>
      <c r="O4939">
        <f>INDEX(lehmad!B$2:B$412,MATCH(klypsid!$B4939,lehmad!$A$2:$A$412,0))</f>
        <v>38867</v>
      </c>
      <c r="P4939">
        <f>INDEX(lehmad!D$2:D$412,MATCH(klypsid!$B4939,lehmad!$A$2:$A$412,0))</f>
        <v>87</v>
      </c>
      <c r="Q4939">
        <f>INDEX(lehmad!E$2:E$412,MATCH(klypsid!$B4939,lehmad!$A$2:$A$412,0))</f>
        <v>1</v>
      </c>
      <c r="R4939" t="str">
        <f>INDEX(lehmad!F$2:F$412,MATCH(klypsid!$B4939,lehmad!$A$2:$A$412,0))</f>
        <v>DYNASTY-ET</v>
      </c>
      <c r="S4939">
        <f>INDEX(lehmad!H$2:H$412,MATCH(klypsid!$B4939,lehmad!$A$2:$A$412,0))</f>
        <v>124</v>
      </c>
      <c r="T4939">
        <f>INDEX(lehmad!K$2:K$412,MATCH(klypsid!$B4939,lehmad!$A$2:$A$412,0))</f>
        <v>108</v>
      </c>
      <c r="U4939" s="4">
        <f t="shared" si="154"/>
        <v>1</v>
      </c>
      <c r="V4939">
        <f t="shared" si="155"/>
        <v>28</v>
      </c>
    </row>
    <row r="4940" spans="1:22" x14ac:dyDescent="0.25">
      <c r="A4940">
        <v>4006</v>
      </c>
      <c r="B4940" t="str">
        <f>"E"&amp;A4940</f>
        <v>E4006</v>
      </c>
      <c r="C4940" t="s">
        <v>131</v>
      </c>
      <c r="D4940">
        <v>2</v>
      </c>
      <c r="E4940">
        <f>IF(D4940&lt;4,D4940,4)</f>
        <v>2</v>
      </c>
      <c r="F4940" s="1">
        <v>40010</v>
      </c>
      <c r="G4940" s="1">
        <v>40094</v>
      </c>
      <c r="H4940" s="3">
        <f>G4940-F4940</f>
        <v>84</v>
      </c>
      <c r="I4940" s="3">
        <f>IF(H4940&lt;=60,1,IF(H4940&lt;=150,2,3))</f>
        <v>2</v>
      </c>
      <c r="J4940">
        <v>36</v>
      </c>
      <c r="K4940">
        <v>7.35</v>
      </c>
      <c r="L4940">
        <v>5.23</v>
      </c>
      <c r="M4940">
        <v>19216</v>
      </c>
      <c r="N4940">
        <f>LOG(M4940/100,2)+3</f>
        <v>10.58616424593091</v>
      </c>
      <c r="O4940">
        <f>INDEX(lehmad!B$2:B$412,MATCH(klypsid!$B4940,lehmad!$A$2:$A$412,0))</f>
        <v>38867</v>
      </c>
      <c r="P4940">
        <f>INDEX(lehmad!D$2:D$412,MATCH(klypsid!$B4940,lehmad!$A$2:$A$412,0))</f>
        <v>87</v>
      </c>
      <c r="Q4940">
        <f>INDEX(lehmad!E$2:E$412,MATCH(klypsid!$B4940,lehmad!$A$2:$A$412,0))</f>
        <v>1</v>
      </c>
      <c r="R4940" t="str">
        <f>INDEX(lehmad!F$2:F$412,MATCH(klypsid!$B4940,lehmad!$A$2:$A$412,0))</f>
        <v>DYNASTY-ET</v>
      </c>
      <c r="S4940">
        <f>INDEX(lehmad!H$2:H$412,MATCH(klypsid!$B4940,lehmad!$A$2:$A$412,0))</f>
        <v>124</v>
      </c>
      <c r="T4940">
        <f>INDEX(lehmad!K$2:K$412,MATCH(klypsid!$B4940,lehmad!$A$2:$A$412,0))</f>
        <v>108</v>
      </c>
      <c r="U4940" s="4">
        <f t="shared" si="154"/>
        <v>2</v>
      </c>
      <c r="V4940">
        <f t="shared" si="155"/>
        <v>56</v>
      </c>
    </row>
    <row r="4941" spans="1:22" x14ac:dyDescent="0.25">
      <c r="A4941">
        <v>4008</v>
      </c>
      <c r="B4941" t="str">
        <f>"E"&amp;A4941</f>
        <v>E4008</v>
      </c>
      <c r="C4941" t="s">
        <v>71</v>
      </c>
      <c r="D4941">
        <v>1</v>
      </c>
      <c r="E4941">
        <f>IF(D4941&lt;4,D4941,4)</f>
        <v>1</v>
      </c>
      <c r="F4941" s="1">
        <v>39595</v>
      </c>
      <c r="G4941" s="1">
        <v>39631</v>
      </c>
      <c r="H4941" s="3">
        <f>G4941-F4941</f>
        <v>36</v>
      </c>
      <c r="I4941" s="3">
        <f>IF(H4941&lt;=60,1,IF(H4941&lt;=150,2,3))</f>
        <v>1</v>
      </c>
      <c r="J4941">
        <v>40</v>
      </c>
      <c r="K4941">
        <v>3.31</v>
      </c>
      <c r="L4941">
        <v>3.04</v>
      </c>
      <c r="M4941">
        <v>10</v>
      </c>
      <c r="N4941">
        <f>LOG(M4941/100,2)+3</f>
        <v>-0.32192809488736218</v>
      </c>
      <c r="O4941">
        <f>INDEX(lehmad!B$2:B$412,MATCH(klypsid!$B4941,lehmad!$A$2:$A$412,0))</f>
        <v>38869</v>
      </c>
      <c r="P4941">
        <f>INDEX(lehmad!D$2:D$412,MATCH(klypsid!$B4941,lehmad!$A$2:$A$412,0))</f>
        <v>116</v>
      </c>
      <c r="Q4941">
        <f>INDEX(lehmad!E$2:E$412,MATCH(klypsid!$B4941,lehmad!$A$2:$A$412,0))</f>
        <v>1</v>
      </c>
      <c r="R4941" t="str">
        <f>INDEX(lehmad!F$2:F$412,MATCH(klypsid!$B4941,lehmad!$A$2:$A$412,0))</f>
        <v>LANCELOT-ET</v>
      </c>
      <c r="S4941">
        <f>INDEX(lehmad!H$2:H$412,MATCH(klypsid!$B4941,lehmad!$A$2:$A$412,0))</f>
        <v>126</v>
      </c>
      <c r="T4941">
        <f>INDEX(lehmad!K$2:K$412,MATCH(klypsid!$B4941,lehmad!$A$2:$A$412,0))</f>
        <v>122</v>
      </c>
      <c r="U4941" s="4">
        <f t="shared" si="154"/>
        <v>1</v>
      </c>
      <c r="V4941">
        <f t="shared" si="155"/>
        <v>36</v>
      </c>
    </row>
    <row r="4942" spans="1:22" x14ac:dyDescent="0.25">
      <c r="A4942">
        <v>4008</v>
      </c>
      <c r="B4942" t="str">
        <f>"E"&amp;A4942</f>
        <v>E4008</v>
      </c>
      <c r="C4942" t="s">
        <v>71</v>
      </c>
      <c r="D4942">
        <v>1</v>
      </c>
      <c r="E4942">
        <f>IF(D4942&lt;4,D4942,4)</f>
        <v>1</v>
      </c>
      <c r="F4942" s="1">
        <v>39595</v>
      </c>
      <c r="G4942" s="1">
        <v>39663</v>
      </c>
      <c r="H4942" s="3">
        <f>G4942-F4942</f>
        <v>68</v>
      </c>
      <c r="I4942" s="3">
        <f>IF(H4942&lt;=60,1,IF(H4942&lt;=150,2,3))</f>
        <v>2</v>
      </c>
      <c r="J4942">
        <v>39.799999999999997</v>
      </c>
      <c r="K4942">
        <v>3.36</v>
      </c>
      <c r="L4942">
        <v>3.02</v>
      </c>
      <c r="M4942">
        <v>12</v>
      </c>
      <c r="N4942">
        <f>LOG(M4942/100,2)+3</f>
        <v>-5.8893689053568732E-2</v>
      </c>
      <c r="O4942">
        <f>INDEX(lehmad!B$2:B$412,MATCH(klypsid!$B4942,lehmad!$A$2:$A$412,0))</f>
        <v>38869</v>
      </c>
      <c r="P4942">
        <f>INDEX(lehmad!D$2:D$412,MATCH(klypsid!$B4942,lehmad!$A$2:$A$412,0))</f>
        <v>116</v>
      </c>
      <c r="Q4942">
        <f>INDEX(lehmad!E$2:E$412,MATCH(klypsid!$B4942,lehmad!$A$2:$A$412,0))</f>
        <v>1</v>
      </c>
      <c r="R4942" t="str">
        <f>INDEX(lehmad!F$2:F$412,MATCH(klypsid!$B4942,lehmad!$A$2:$A$412,0))</f>
        <v>LANCELOT-ET</v>
      </c>
      <c r="S4942">
        <f>INDEX(lehmad!H$2:H$412,MATCH(klypsid!$B4942,lehmad!$A$2:$A$412,0))</f>
        <v>126</v>
      </c>
      <c r="T4942">
        <f>INDEX(lehmad!K$2:K$412,MATCH(klypsid!$B4942,lehmad!$A$2:$A$412,0))</f>
        <v>122</v>
      </c>
      <c r="U4942" s="4">
        <f t="shared" si="154"/>
        <v>2</v>
      </c>
      <c r="V4942">
        <f t="shared" si="155"/>
        <v>32</v>
      </c>
    </row>
    <row r="4943" spans="1:22" x14ac:dyDescent="0.25">
      <c r="A4943">
        <v>4008</v>
      </c>
      <c r="B4943" t="str">
        <f>"E"&amp;A4943</f>
        <v>E4008</v>
      </c>
      <c r="C4943" t="s">
        <v>71</v>
      </c>
      <c r="D4943">
        <v>1</v>
      </c>
      <c r="E4943">
        <f>IF(D4943&lt;4,D4943,4)</f>
        <v>1</v>
      </c>
      <c r="F4943" s="1">
        <v>39595</v>
      </c>
      <c r="G4943" s="1">
        <v>39693</v>
      </c>
      <c r="H4943" s="3">
        <f>G4943-F4943</f>
        <v>98</v>
      </c>
      <c r="I4943" s="3">
        <f>IF(H4943&lt;=60,1,IF(H4943&lt;=150,2,3))</f>
        <v>2</v>
      </c>
      <c r="J4943">
        <v>38.4</v>
      </c>
      <c r="K4943">
        <v>3.29</v>
      </c>
      <c r="L4943">
        <v>3.17</v>
      </c>
      <c r="M4943">
        <v>21</v>
      </c>
      <c r="N4943">
        <f>LOG(M4943/100,2)+3</f>
        <v>0.74846123300403544</v>
      </c>
      <c r="O4943">
        <f>INDEX(lehmad!B$2:B$412,MATCH(klypsid!$B4943,lehmad!$A$2:$A$412,0))</f>
        <v>38869</v>
      </c>
      <c r="P4943">
        <f>INDEX(lehmad!D$2:D$412,MATCH(klypsid!$B4943,lehmad!$A$2:$A$412,0))</f>
        <v>116</v>
      </c>
      <c r="Q4943">
        <f>INDEX(lehmad!E$2:E$412,MATCH(klypsid!$B4943,lehmad!$A$2:$A$412,0))</f>
        <v>1</v>
      </c>
      <c r="R4943" t="str">
        <f>INDEX(lehmad!F$2:F$412,MATCH(klypsid!$B4943,lehmad!$A$2:$A$412,0))</f>
        <v>LANCELOT-ET</v>
      </c>
      <c r="S4943">
        <f>INDEX(lehmad!H$2:H$412,MATCH(klypsid!$B4943,lehmad!$A$2:$A$412,0))</f>
        <v>126</v>
      </c>
      <c r="T4943">
        <f>INDEX(lehmad!K$2:K$412,MATCH(klypsid!$B4943,lehmad!$A$2:$A$412,0))</f>
        <v>122</v>
      </c>
      <c r="U4943" s="4">
        <f t="shared" si="154"/>
        <v>3</v>
      </c>
      <c r="V4943">
        <f t="shared" si="155"/>
        <v>30</v>
      </c>
    </row>
    <row r="4944" spans="1:22" x14ac:dyDescent="0.25">
      <c r="A4944">
        <v>4008</v>
      </c>
      <c r="B4944" t="str">
        <f>"E"&amp;A4944</f>
        <v>E4008</v>
      </c>
      <c r="C4944" t="s">
        <v>71</v>
      </c>
      <c r="D4944">
        <v>1</v>
      </c>
      <c r="E4944">
        <f>IF(D4944&lt;4,D4944,4)</f>
        <v>1</v>
      </c>
      <c r="F4944" s="1">
        <v>39595</v>
      </c>
      <c r="G4944" s="1">
        <v>39722</v>
      </c>
      <c r="H4944" s="3">
        <f>G4944-F4944</f>
        <v>127</v>
      </c>
      <c r="I4944" s="3">
        <f>IF(H4944&lt;=60,1,IF(H4944&lt;=150,2,3))</f>
        <v>2</v>
      </c>
      <c r="J4944">
        <v>37</v>
      </c>
      <c r="K4944">
        <v>3.33</v>
      </c>
      <c r="L4944">
        <v>3.35</v>
      </c>
      <c r="M4944">
        <v>24</v>
      </c>
      <c r="N4944">
        <f>LOG(M4944/100,2)+3</f>
        <v>0.94110631094643127</v>
      </c>
      <c r="O4944">
        <f>INDEX(lehmad!B$2:B$412,MATCH(klypsid!$B4944,lehmad!$A$2:$A$412,0))</f>
        <v>38869</v>
      </c>
      <c r="P4944">
        <f>INDEX(lehmad!D$2:D$412,MATCH(klypsid!$B4944,lehmad!$A$2:$A$412,0))</f>
        <v>116</v>
      </c>
      <c r="Q4944">
        <f>INDEX(lehmad!E$2:E$412,MATCH(klypsid!$B4944,lehmad!$A$2:$A$412,0))</f>
        <v>1</v>
      </c>
      <c r="R4944" t="str">
        <f>INDEX(lehmad!F$2:F$412,MATCH(klypsid!$B4944,lehmad!$A$2:$A$412,0))</f>
        <v>LANCELOT-ET</v>
      </c>
      <c r="S4944">
        <f>INDEX(lehmad!H$2:H$412,MATCH(klypsid!$B4944,lehmad!$A$2:$A$412,0))</f>
        <v>126</v>
      </c>
      <c r="T4944">
        <f>INDEX(lehmad!K$2:K$412,MATCH(klypsid!$B4944,lehmad!$A$2:$A$412,0))</f>
        <v>122</v>
      </c>
      <c r="U4944" s="4">
        <f t="shared" si="154"/>
        <v>4</v>
      </c>
      <c r="V4944">
        <f t="shared" si="155"/>
        <v>29</v>
      </c>
    </row>
    <row r="4945" spans="1:22" x14ac:dyDescent="0.25">
      <c r="A4945">
        <v>4008</v>
      </c>
      <c r="B4945" t="str">
        <f>"E"&amp;A4945</f>
        <v>E4008</v>
      </c>
      <c r="C4945" t="s">
        <v>71</v>
      </c>
      <c r="D4945">
        <v>1</v>
      </c>
      <c r="E4945">
        <f>IF(D4945&lt;4,D4945,4)</f>
        <v>1</v>
      </c>
      <c r="F4945" s="1">
        <v>39595</v>
      </c>
      <c r="G4945" s="1">
        <v>39754</v>
      </c>
      <c r="H4945" s="3">
        <f>G4945-F4945</f>
        <v>159</v>
      </c>
      <c r="I4945" s="3">
        <f>IF(H4945&lt;=60,1,IF(H4945&lt;=150,2,3))</f>
        <v>3</v>
      </c>
      <c r="J4945">
        <v>37.200000000000003</v>
      </c>
      <c r="K4945">
        <v>4.26</v>
      </c>
      <c r="L4945">
        <v>3.4</v>
      </c>
      <c r="M4945">
        <v>18</v>
      </c>
      <c r="N4945">
        <f>LOG(M4945/100,2)+3</f>
        <v>0.52606881166758779</v>
      </c>
      <c r="O4945">
        <f>INDEX(lehmad!B$2:B$412,MATCH(klypsid!$B4945,lehmad!$A$2:$A$412,0))</f>
        <v>38869</v>
      </c>
      <c r="P4945">
        <f>INDEX(lehmad!D$2:D$412,MATCH(klypsid!$B4945,lehmad!$A$2:$A$412,0))</f>
        <v>116</v>
      </c>
      <c r="Q4945">
        <f>INDEX(lehmad!E$2:E$412,MATCH(klypsid!$B4945,lehmad!$A$2:$A$412,0))</f>
        <v>1</v>
      </c>
      <c r="R4945" t="str">
        <f>INDEX(lehmad!F$2:F$412,MATCH(klypsid!$B4945,lehmad!$A$2:$A$412,0))</f>
        <v>LANCELOT-ET</v>
      </c>
      <c r="S4945">
        <f>INDEX(lehmad!H$2:H$412,MATCH(klypsid!$B4945,lehmad!$A$2:$A$412,0))</f>
        <v>126</v>
      </c>
      <c r="T4945">
        <f>INDEX(lehmad!K$2:K$412,MATCH(klypsid!$B4945,lehmad!$A$2:$A$412,0))</f>
        <v>122</v>
      </c>
      <c r="U4945" s="4">
        <f t="shared" si="154"/>
        <v>5</v>
      </c>
      <c r="V4945">
        <f t="shared" si="155"/>
        <v>32</v>
      </c>
    </row>
    <row r="4946" spans="1:22" x14ac:dyDescent="0.25">
      <c r="A4946">
        <v>4008</v>
      </c>
      <c r="B4946" t="str">
        <f>"E"&amp;A4946</f>
        <v>E4008</v>
      </c>
      <c r="C4946" t="s">
        <v>71</v>
      </c>
      <c r="D4946">
        <v>1</v>
      </c>
      <c r="E4946">
        <f>IF(D4946&lt;4,D4946,4)</f>
        <v>1</v>
      </c>
      <c r="F4946" s="1">
        <v>39595</v>
      </c>
      <c r="G4946" s="1">
        <v>39783</v>
      </c>
      <c r="H4946" s="3">
        <f>G4946-F4946</f>
        <v>188</v>
      </c>
      <c r="I4946" s="3">
        <f>IF(H4946&lt;=60,1,IF(H4946&lt;=150,2,3))</f>
        <v>3</v>
      </c>
      <c r="J4946">
        <v>36.200000000000003</v>
      </c>
      <c r="K4946">
        <v>4.2699999999999996</v>
      </c>
      <c r="L4946">
        <v>3.55</v>
      </c>
      <c r="M4946">
        <v>24</v>
      </c>
      <c r="N4946">
        <f>LOG(M4946/100,2)+3</f>
        <v>0.94110631094643127</v>
      </c>
      <c r="O4946">
        <f>INDEX(lehmad!B$2:B$412,MATCH(klypsid!$B4946,lehmad!$A$2:$A$412,0))</f>
        <v>38869</v>
      </c>
      <c r="P4946">
        <f>INDEX(lehmad!D$2:D$412,MATCH(klypsid!$B4946,lehmad!$A$2:$A$412,0))</f>
        <v>116</v>
      </c>
      <c r="Q4946">
        <f>INDEX(lehmad!E$2:E$412,MATCH(klypsid!$B4946,lehmad!$A$2:$A$412,0))</f>
        <v>1</v>
      </c>
      <c r="R4946" t="str">
        <f>INDEX(lehmad!F$2:F$412,MATCH(klypsid!$B4946,lehmad!$A$2:$A$412,0))</f>
        <v>LANCELOT-ET</v>
      </c>
      <c r="S4946">
        <f>INDEX(lehmad!H$2:H$412,MATCH(klypsid!$B4946,lehmad!$A$2:$A$412,0))</f>
        <v>126</v>
      </c>
      <c r="T4946">
        <f>INDEX(lehmad!K$2:K$412,MATCH(klypsid!$B4946,lehmad!$A$2:$A$412,0))</f>
        <v>122</v>
      </c>
      <c r="U4946" s="4">
        <f t="shared" si="154"/>
        <v>6</v>
      </c>
      <c r="V4946">
        <f t="shared" si="155"/>
        <v>29</v>
      </c>
    </row>
    <row r="4947" spans="1:22" x14ac:dyDescent="0.25">
      <c r="A4947">
        <v>4008</v>
      </c>
      <c r="B4947" t="str">
        <f>"E"&amp;A4947</f>
        <v>E4008</v>
      </c>
      <c r="C4947" t="s">
        <v>71</v>
      </c>
      <c r="D4947">
        <v>1</v>
      </c>
      <c r="E4947">
        <f>IF(D4947&lt;4,D4947,4)</f>
        <v>1</v>
      </c>
      <c r="F4947" s="1">
        <v>39595</v>
      </c>
      <c r="G4947" s="1">
        <v>39817</v>
      </c>
      <c r="H4947" s="3">
        <f>G4947-F4947</f>
        <v>222</v>
      </c>
      <c r="I4947" s="3">
        <f>IF(H4947&lt;=60,1,IF(H4947&lt;=150,2,3))</f>
        <v>3</v>
      </c>
      <c r="J4947">
        <v>33.799999999999997</v>
      </c>
      <c r="K4947">
        <v>3.52</v>
      </c>
      <c r="L4947">
        <v>3.54</v>
      </c>
      <c r="M4947">
        <v>71</v>
      </c>
      <c r="N4947">
        <f>LOG(M4947/100,2)+3</f>
        <v>2.5058909297299574</v>
      </c>
      <c r="O4947">
        <f>INDEX(lehmad!B$2:B$412,MATCH(klypsid!$B4947,lehmad!$A$2:$A$412,0))</f>
        <v>38869</v>
      </c>
      <c r="P4947">
        <f>INDEX(lehmad!D$2:D$412,MATCH(klypsid!$B4947,lehmad!$A$2:$A$412,0))</f>
        <v>116</v>
      </c>
      <c r="Q4947">
        <f>INDEX(lehmad!E$2:E$412,MATCH(klypsid!$B4947,lehmad!$A$2:$A$412,0))</f>
        <v>1</v>
      </c>
      <c r="R4947" t="str">
        <f>INDEX(lehmad!F$2:F$412,MATCH(klypsid!$B4947,lehmad!$A$2:$A$412,0))</f>
        <v>LANCELOT-ET</v>
      </c>
      <c r="S4947">
        <f>INDEX(lehmad!H$2:H$412,MATCH(klypsid!$B4947,lehmad!$A$2:$A$412,0))</f>
        <v>126</v>
      </c>
      <c r="T4947">
        <f>INDEX(lehmad!K$2:K$412,MATCH(klypsid!$B4947,lehmad!$A$2:$A$412,0))</f>
        <v>122</v>
      </c>
      <c r="U4947" s="4">
        <f t="shared" si="154"/>
        <v>7</v>
      </c>
      <c r="V4947">
        <f t="shared" si="155"/>
        <v>34</v>
      </c>
    </row>
    <row r="4948" spans="1:22" x14ac:dyDescent="0.25">
      <c r="A4948">
        <v>4008</v>
      </c>
      <c r="B4948" t="str">
        <f>"E"&amp;A4948</f>
        <v>E4008</v>
      </c>
      <c r="C4948" t="s">
        <v>71</v>
      </c>
      <c r="D4948">
        <v>1</v>
      </c>
      <c r="E4948">
        <f>IF(D4948&lt;4,D4948,4)</f>
        <v>1</v>
      </c>
      <c r="F4948" s="1">
        <v>39595</v>
      </c>
      <c r="G4948" s="1">
        <v>39845</v>
      </c>
      <c r="H4948" s="3">
        <f>G4948-F4948</f>
        <v>250</v>
      </c>
      <c r="I4948" s="3">
        <f>IF(H4948&lt;=60,1,IF(H4948&lt;=150,2,3))</f>
        <v>3</v>
      </c>
      <c r="J4948">
        <v>31.7</v>
      </c>
      <c r="K4948">
        <v>3.83</v>
      </c>
      <c r="L4948">
        <v>3.82</v>
      </c>
      <c r="M4948">
        <v>37</v>
      </c>
      <c r="N4948">
        <f>LOG(M4948/100,2)+3</f>
        <v>1.5655971758542251</v>
      </c>
      <c r="O4948">
        <f>INDEX(lehmad!B$2:B$412,MATCH(klypsid!$B4948,lehmad!$A$2:$A$412,0))</f>
        <v>38869</v>
      </c>
      <c r="P4948">
        <f>INDEX(lehmad!D$2:D$412,MATCH(klypsid!$B4948,lehmad!$A$2:$A$412,0))</f>
        <v>116</v>
      </c>
      <c r="Q4948">
        <f>INDEX(lehmad!E$2:E$412,MATCH(klypsid!$B4948,lehmad!$A$2:$A$412,0))</f>
        <v>1</v>
      </c>
      <c r="R4948" t="str">
        <f>INDEX(lehmad!F$2:F$412,MATCH(klypsid!$B4948,lehmad!$A$2:$A$412,0))</f>
        <v>LANCELOT-ET</v>
      </c>
      <c r="S4948">
        <f>INDEX(lehmad!H$2:H$412,MATCH(klypsid!$B4948,lehmad!$A$2:$A$412,0))</f>
        <v>126</v>
      </c>
      <c r="T4948">
        <f>INDEX(lehmad!K$2:K$412,MATCH(klypsid!$B4948,lehmad!$A$2:$A$412,0))</f>
        <v>122</v>
      </c>
      <c r="U4948" s="4">
        <f t="shared" si="154"/>
        <v>8</v>
      </c>
      <c r="V4948">
        <f t="shared" si="155"/>
        <v>28</v>
      </c>
    </row>
    <row r="4949" spans="1:22" x14ac:dyDescent="0.25">
      <c r="A4949">
        <v>4008</v>
      </c>
      <c r="B4949" t="str">
        <f>"E"&amp;A4949</f>
        <v>E4008</v>
      </c>
      <c r="C4949" t="s">
        <v>71</v>
      </c>
      <c r="D4949">
        <v>1</v>
      </c>
      <c r="E4949">
        <f>IF(D4949&lt;4,D4949,4)</f>
        <v>1</v>
      </c>
      <c r="F4949" s="1">
        <v>39595</v>
      </c>
      <c r="G4949" s="1">
        <v>39875</v>
      </c>
      <c r="H4949" s="3">
        <f>G4949-F4949</f>
        <v>280</v>
      </c>
      <c r="I4949" s="3">
        <f>IF(H4949&lt;=60,1,IF(H4949&lt;=150,2,3))</f>
        <v>3</v>
      </c>
      <c r="J4949">
        <v>33.4</v>
      </c>
      <c r="K4949">
        <v>3.9</v>
      </c>
      <c r="L4949">
        <v>3.79</v>
      </c>
      <c r="M4949">
        <v>28</v>
      </c>
      <c r="N4949">
        <f>LOG(M4949/100,2)+3</f>
        <v>1.1634987322828796</v>
      </c>
      <c r="O4949">
        <f>INDEX(lehmad!B$2:B$412,MATCH(klypsid!$B4949,lehmad!$A$2:$A$412,0))</f>
        <v>38869</v>
      </c>
      <c r="P4949">
        <f>INDEX(lehmad!D$2:D$412,MATCH(klypsid!$B4949,lehmad!$A$2:$A$412,0))</f>
        <v>116</v>
      </c>
      <c r="Q4949">
        <f>INDEX(lehmad!E$2:E$412,MATCH(klypsid!$B4949,lehmad!$A$2:$A$412,0))</f>
        <v>1</v>
      </c>
      <c r="R4949" t="str">
        <f>INDEX(lehmad!F$2:F$412,MATCH(klypsid!$B4949,lehmad!$A$2:$A$412,0))</f>
        <v>LANCELOT-ET</v>
      </c>
      <c r="S4949">
        <f>INDEX(lehmad!H$2:H$412,MATCH(klypsid!$B4949,lehmad!$A$2:$A$412,0))</f>
        <v>126</v>
      </c>
      <c r="T4949">
        <f>INDEX(lehmad!K$2:K$412,MATCH(klypsid!$B4949,lehmad!$A$2:$A$412,0))</f>
        <v>122</v>
      </c>
      <c r="U4949" s="4">
        <f t="shared" si="154"/>
        <v>9</v>
      </c>
      <c r="V4949">
        <f t="shared" si="155"/>
        <v>30</v>
      </c>
    </row>
    <row r="4950" spans="1:22" x14ac:dyDescent="0.25">
      <c r="A4950">
        <v>4008</v>
      </c>
      <c r="B4950" t="str">
        <f>"E"&amp;A4950</f>
        <v>E4008</v>
      </c>
      <c r="C4950" t="s">
        <v>71</v>
      </c>
      <c r="D4950">
        <v>1</v>
      </c>
      <c r="E4950">
        <f>IF(D4950&lt;4,D4950,4)</f>
        <v>1</v>
      </c>
      <c r="F4950" s="1">
        <v>39595</v>
      </c>
      <c r="G4950" s="1">
        <v>39908</v>
      </c>
      <c r="H4950" s="3">
        <f>G4950-F4950</f>
        <v>313</v>
      </c>
      <c r="I4950" s="3">
        <f>IF(H4950&lt;=60,1,IF(H4950&lt;=150,2,3))</f>
        <v>3</v>
      </c>
      <c r="J4950">
        <v>30.4</v>
      </c>
      <c r="K4950">
        <v>3.87</v>
      </c>
      <c r="L4950">
        <v>3.48</v>
      </c>
      <c r="M4950">
        <v>106</v>
      </c>
      <c r="N4950">
        <f>LOG(M4950/100,2)+3</f>
        <v>3.0840642647884744</v>
      </c>
      <c r="O4950">
        <f>INDEX(lehmad!B$2:B$412,MATCH(klypsid!$B4950,lehmad!$A$2:$A$412,0))</f>
        <v>38869</v>
      </c>
      <c r="P4950">
        <f>INDEX(lehmad!D$2:D$412,MATCH(klypsid!$B4950,lehmad!$A$2:$A$412,0))</f>
        <v>116</v>
      </c>
      <c r="Q4950">
        <f>INDEX(lehmad!E$2:E$412,MATCH(klypsid!$B4950,lehmad!$A$2:$A$412,0))</f>
        <v>1</v>
      </c>
      <c r="R4950" t="str">
        <f>INDEX(lehmad!F$2:F$412,MATCH(klypsid!$B4950,lehmad!$A$2:$A$412,0))</f>
        <v>LANCELOT-ET</v>
      </c>
      <c r="S4950">
        <f>INDEX(lehmad!H$2:H$412,MATCH(klypsid!$B4950,lehmad!$A$2:$A$412,0))</f>
        <v>126</v>
      </c>
      <c r="T4950">
        <f>INDEX(lehmad!K$2:K$412,MATCH(klypsid!$B4950,lehmad!$A$2:$A$412,0))</f>
        <v>122</v>
      </c>
      <c r="U4950" s="4">
        <f t="shared" si="154"/>
        <v>10</v>
      </c>
      <c r="V4950">
        <f t="shared" si="155"/>
        <v>33</v>
      </c>
    </row>
    <row r="4951" spans="1:22" x14ac:dyDescent="0.25">
      <c r="A4951">
        <v>4008</v>
      </c>
      <c r="B4951" t="str">
        <f>"E"&amp;A4951</f>
        <v>E4008</v>
      </c>
      <c r="C4951" t="s">
        <v>71</v>
      </c>
      <c r="D4951">
        <v>1</v>
      </c>
      <c r="E4951">
        <f>IF(D4951&lt;4,D4951,4)</f>
        <v>1</v>
      </c>
      <c r="F4951" s="1">
        <v>39595</v>
      </c>
      <c r="G4951" s="1">
        <v>39944</v>
      </c>
      <c r="H4951" s="3">
        <f>G4951-F4951</f>
        <v>349</v>
      </c>
      <c r="I4951" s="3">
        <f>IF(H4951&lt;=60,1,IF(H4951&lt;=150,2,3))</f>
        <v>3</v>
      </c>
      <c r="J4951">
        <v>28.8</v>
      </c>
      <c r="K4951">
        <v>3.93</v>
      </c>
      <c r="L4951">
        <v>3.63</v>
      </c>
      <c r="M4951">
        <v>53</v>
      </c>
      <c r="N4951">
        <f>LOG(M4951/100,2)+3</f>
        <v>2.0840642647884744</v>
      </c>
      <c r="O4951">
        <f>INDEX(lehmad!B$2:B$412,MATCH(klypsid!$B4951,lehmad!$A$2:$A$412,0))</f>
        <v>38869</v>
      </c>
      <c r="P4951">
        <f>INDEX(lehmad!D$2:D$412,MATCH(klypsid!$B4951,lehmad!$A$2:$A$412,0))</f>
        <v>116</v>
      </c>
      <c r="Q4951">
        <f>INDEX(lehmad!E$2:E$412,MATCH(klypsid!$B4951,lehmad!$A$2:$A$412,0))</f>
        <v>1</v>
      </c>
      <c r="R4951" t="str">
        <f>INDEX(lehmad!F$2:F$412,MATCH(klypsid!$B4951,lehmad!$A$2:$A$412,0))</f>
        <v>LANCELOT-ET</v>
      </c>
      <c r="S4951">
        <f>INDEX(lehmad!H$2:H$412,MATCH(klypsid!$B4951,lehmad!$A$2:$A$412,0))</f>
        <v>126</v>
      </c>
      <c r="T4951">
        <f>INDEX(lehmad!K$2:K$412,MATCH(klypsid!$B4951,lehmad!$A$2:$A$412,0))</f>
        <v>122</v>
      </c>
      <c r="U4951" s="4">
        <f t="shared" si="154"/>
        <v>11</v>
      </c>
      <c r="V4951">
        <f t="shared" si="155"/>
        <v>36</v>
      </c>
    </row>
    <row r="4952" spans="1:22" x14ac:dyDescent="0.25">
      <c r="A4952">
        <v>4008</v>
      </c>
      <c r="B4952" t="str">
        <f>"E"&amp;A4952</f>
        <v>E4008</v>
      </c>
      <c r="C4952" t="s">
        <v>71</v>
      </c>
      <c r="D4952">
        <v>1</v>
      </c>
      <c r="E4952">
        <f>IF(D4952&lt;4,D4952,4)</f>
        <v>1</v>
      </c>
      <c r="F4952" s="1">
        <v>39595</v>
      </c>
      <c r="G4952" s="1">
        <v>39972</v>
      </c>
      <c r="H4952" s="3">
        <f>G4952-F4952</f>
        <v>377</v>
      </c>
      <c r="I4952" s="3">
        <f>IF(H4952&lt;=60,1,IF(H4952&lt;=150,2,3))</f>
        <v>3</v>
      </c>
      <c r="J4952">
        <v>29.5</v>
      </c>
      <c r="K4952">
        <v>3.99</v>
      </c>
      <c r="L4952">
        <v>3.57</v>
      </c>
      <c r="M4952">
        <v>33</v>
      </c>
      <c r="N4952">
        <f>LOG(M4952/100,2)+3</f>
        <v>1.4005379295837288</v>
      </c>
      <c r="O4952">
        <f>INDEX(lehmad!B$2:B$412,MATCH(klypsid!$B4952,lehmad!$A$2:$A$412,0))</f>
        <v>38869</v>
      </c>
      <c r="P4952">
        <f>INDEX(lehmad!D$2:D$412,MATCH(klypsid!$B4952,lehmad!$A$2:$A$412,0))</f>
        <v>116</v>
      </c>
      <c r="Q4952">
        <f>INDEX(lehmad!E$2:E$412,MATCH(klypsid!$B4952,lehmad!$A$2:$A$412,0))</f>
        <v>1</v>
      </c>
      <c r="R4952" t="str">
        <f>INDEX(lehmad!F$2:F$412,MATCH(klypsid!$B4952,lehmad!$A$2:$A$412,0))</f>
        <v>LANCELOT-ET</v>
      </c>
      <c r="S4952">
        <f>INDEX(lehmad!H$2:H$412,MATCH(klypsid!$B4952,lehmad!$A$2:$A$412,0))</f>
        <v>126</v>
      </c>
      <c r="T4952">
        <f>INDEX(lehmad!K$2:K$412,MATCH(klypsid!$B4952,lehmad!$A$2:$A$412,0))</f>
        <v>122</v>
      </c>
      <c r="U4952" s="4">
        <f t="shared" si="154"/>
        <v>12</v>
      </c>
      <c r="V4952">
        <f t="shared" si="155"/>
        <v>28</v>
      </c>
    </row>
    <row r="4953" spans="1:22" x14ac:dyDescent="0.25">
      <c r="A4953">
        <v>4008</v>
      </c>
      <c r="B4953" t="str">
        <f>"E"&amp;A4953</f>
        <v>E4008</v>
      </c>
      <c r="C4953" t="s">
        <v>71</v>
      </c>
      <c r="D4953">
        <v>1</v>
      </c>
      <c r="E4953">
        <f>IF(D4953&lt;4,D4953,4)</f>
        <v>1</v>
      </c>
      <c r="F4953" s="1">
        <v>39595</v>
      </c>
      <c r="G4953" s="1">
        <v>40007</v>
      </c>
      <c r="H4953" s="3">
        <f>G4953-F4953</f>
        <v>412</v>
      </c>
      <c r="I4953" s="3">
        <f>IF(H4953&lt;=60,1,IF(H4953&lt;=150,2,3))</f>
        <v>3</v>
      </c>
      <c r="J4953">
        <v>29.9</v>
      </c>
      <c r="K4953">
        <v>3.79</v>
      </c>
      <c r="L4953">
        <v>3.74</v>
      </c>
      <c r="M4953">
        <v>48</v>
      </c>
      <c r="N4953">
        <f>LOG(M4953/100,2)+3</f>
        <v>1.9411063109464315</v>
      </c>
      <c r="O4953">
        <f>INDEX(lehmad!B$2:B$412,MATCH(klypsid!$B4953,lehmad!$A$2:$A$412,0))</f>
        <v>38869</v>
      </c>
      <c r="P4953">
        <f>INDEX(lehmad!D$2:D$412,MATCH(klypsid!$B4953,lehmad!$A$2:$A$412,0))</f>
        <v>116</v>
      </c>
      <c r="Q4953">
        <f>INDEX(lehmad!E$2:E$412,MATCH(klypsid!$B4953,lehmad!$A$2:$A$412,0))</f>
        <v>1</v>
      </c>
      <c r="R4953" t="str">
        <f>INDEX(lehmad!F$2:F$412,MATCH(klypsid!$B4953,lehmad!$A$2:$A$412,0))</f>
        <v>LANCELOT-ET</v>
      </c>
      <c r="S4953">
        <f>INDEX(lehmad!H$2:H$412,MATCH(klypsid!$B4953,lehmad!$A$2:$A$412,0))</f>
        <v>126</v>
      </c>
      <c r="T4953">
        <f>INDEX(lehmad!K$2:K$412,MATCH(klypsid!$B4953,lehmad!$A$2:$A$412,0))</f>
        <v>122</v>
      </c>
      <c r="U4953" s="4">
        <f t="shared" si="154"/>
        <v>13</v>
      </c>
      <c r="V4953">
        <f t="shared" si="155"/>
        <v>35</v>
      </c>
    </row>
    <row r="4954" spans="1:22" x14ac:dyDescent="0.25">
      <c r="A4954">
        <v>4008</v>
      </c>
      <c r="B4954" t="str">
        <f>"E"&amp;A4954</f>
        <v>E4008</v>
      </c>
      <c r="C4954" t="s">
        <v>71</v>
      </c>
      <c r="D4954">
        <v>1</v>
      </c>
      <c r="E4954">
        <f>IF(D4954&lt;4,D4954,4)</f>
        <v>1</v>
      </c>
      <c r="F4954" s="1">
        <v>39595</v>
      </c>
      <c r="G4954" s="1">
        <v>40037</v>
      </c>
      <c r="H4954" s="3">
        <f>G4954-F4954</f>
        <v>442</v>
      </c>
      <c r="I4954" s="3">
        <f>IF(H4954&lt;=60,1,IF(H4954&lt;=150,2,3))</f>
        <v>3</v>
      </c>
      <c r="J4954">
        <v>20.6</v>
      </c>
      <c r="K4954">
        <v>5.22</v>
      </c>
      <c r="L4954">
        <v>3.74</v>
      </c>
      <c r="M4954">
        <v>57</v>
      </c>
      <c r="N4954">
        <f>LOG(M4954/100,2)+3</f>
        <v>2.1890338243900169</v>
      </c>
      <c r="O4954">
        <f>INDEX(lehmad!B$2:B$412,MATCH(klypsid!$B4954,lehmad!$A$2:$A$412,0))</f>
        <v>38869</v>
      </c>
      <c r="P4954">
        <f>INDEX(lehmad!D$2:D$412,MATCH(klypsid!$B4954,lehmad!$A$2:$A$412,0))</f>
        <v>116</v>
      </c>
      <c r="Q4954">
        <f>INDEX(lehmad!E$2:E$412,MATCH(klypsid!$B4954,lehmad!$A$2:$A$412,0))</f>
        <v>1</v>
      </c>
      <c r="R4954" t="str">
        <f>INDEX(lehmad!F$2:F$412,MATCH(klypsid!$B4954,lehmad!$A$2:$A$412,0))</f>
        <v>LANCELOT-ET</v>
      </c>
      <c r="S4954">
        <f>INDEX(lehmad!H$2:H$412,MATCH(klypsid!$B4954,lehmad!$A$2:$A$412,0))</f>
        <v>126</v>
      </c>
      <c r="T4954">
        <f>INDEX(lehmad!K$2:K$412,MATCH(klypsid!$B4954,lehmad!$A$2:$A$412,0))</f>
        <v>122</v>
      </c>
      <c r="U4954" s="4">
        <f t="shared" si="154"/>
        <v>14</v>
      </c>
      <c r="V4954">
        <f t="shared" si="155"/>
        <v>30</v>
      </c>
    </row>
    <row r="4955" spans="1:22" x14ac:dyDescent="0.25">
      <c r="A4955">
        <v>4008</v>
      </c>
      <c r="B4955" t="str">
        <f>"E"&amp;A4955</f>
        <v>E4008</v>
      </c>
      <c r="C4955" t="s">
        <v>71</v>
      </c>
      <c r="D4955">
        <v>2</v>
      </c>
      <c r="E4955">
        <f>IF(D4955&lt;4,D4955,4)</f>
        <v>2</v>
      </c>
      <c r="F4955" s="1">
        <v>40101</v>
      </c>
      <c r="G4955" s="1">
        <v>40125</v>
      </c>
      <c r="H4955" s="3">
        <f>G4955-F4955</f>
        <v>24</v>
      </c>
      <c r="I4955" s="3">
        <f>IF(H4955&lt;=60,1,IF(H4955&lt;=150,2,3))</f>
        <v>1</v>
      </c>
      <c r="J4955">
        <v>43.3</v>
      </c>
      <c r="K4955">
        <v>4.34</v>
      </c>
      <c r="L4955">
        <v>3.58</v>
      </c>
      <c r="M4955">
        <v>25</v>
      </c>
      <c r="N4955">
        <f>LOG(M4955/100,2)+3</f>
        <v>1</v>
      </c>
      <c r="O4955">
        <f>INDEX(lehmad!B$2:B$412,MATCH(klypsid!$B4955,lehmad!$A$2:$A$412,0))</f>
        <v>38869</v>
      </c>
      <c r="P4955">
        <f>INDEX(lehmad!D$2:D$412,MATCH(klypsid!$B4955,lehmad!$A$2:$A$412,0))</f>
        <v>116</v>
      </c>
      <c r="Q4955">
        <f>INDEX(lehmad!E$2:E$412,MATCH(klypsid!$B4955,lehmad!$A$2:$A$412,0))</f>
        <v>1</v>
      </c>
      <c r="R4955" t="str">
        <f>INDEX(lehmad!F$2:F$412,MATCH(klypsid!$B4955,lehmad!$A$2:$A$412,0))</f>
        <v>LANCELOT-ET</v>
      </c>
      <c r="S4955">
        <f>INDEX(lehmad!H$2:H$412,MATCH(klypsid!$B4955,lehmad!$A$2:$A$412,0))</f>
        <v>126</v>
      </c>
      <c r="T4955">
        <f>INDEX(lehmad!K$2:K$412,MATCH(klypsid!$B4955,lehmad!$A$2:$A$412,0))</f>
        <v>122</v>
      </c>
      <c r="U4955" s="4">
        <f t="shared" si="154"/>
        <v>1</v>
      </c>
      <c r="V4955">
        <f t="shared" si="155"/>
        <v>24</v>
      </c>
    </row>
    <row r="4956" spans="1:22" x14ac:dyDescent="0.25">
      <c r="A4956">
        <v>4008</v>
      </c>
      <c r="B4956" t="str">
        <f>"E"&amp;A4956</f>
        <v>E4008</v>
      </c>
      <c r="C4956" t="s">
        <v>71</v>
      </c>
      <c r="D4956">
        <v>2</v>
      </c>
      <c r="E4956">
        <f>IF(D4956&lt;4,D4956,4)</f>
        <v>2</v>
      </c>
      <c r="F4956" s="1">
        <v>40101</v>
      </c>
      <c r="G4956" s="1">
        <v>40153</v>
      </c>
      <c r="H4956" s="3">
        <f>G4956-F4956</f>
        <v>52</v>
      </c>
      <c r="I4956" s="3">
        <f>IF(H4956&lt;=60,1,IF(H4956&lt;=150,2,3))</f>
        <v>1</v>
      </c>
      <c r="J4956">
        <v>44.8</v>
      </c>
      <c r="K4956">
        <v>4.6500000000000004</v>
      </c>
      <c r="L4956">
        <v>3.39</v>
      </c>
      <c r="M4956">
        <v>23</v>
      </c>
      <c r="N4956">
        <f>LOG(M4956/100,2)+3</f>
        <v>0.87970576628228825</v>
      </c>
      <c r="O4956">
        <f>INDEX(lehmad!B$2:B$412,MATCH(klypsid!$B4956,lehmad!$A$2:$A$412,0))</f>
        <v>38869</v>
      </c>
      <c r="P4956">
        <f>INDEX(lehmad!D$2:D$412,MATCH(klypsid!$B4956,lehmad!$A$2:$A$412,0))</f>
        <v>116</v>
      </c>
      <c r="Q4956">
        <f>INDEX(lehmad!E$2:E$412,MATCH(klypsid!$B4956,lehmad!$A$2:$A$412,0))</f>
        <v>1</v>
      </c>
      <c r="R4956" t="str">
        <f>INDEX(lehmad!F$2:F$412,MATCH(klypsid!$B4956,lehmad!$A$2:$A$412,0))</f>
        <v>LANCELOT-ET</v>
      </c>
      <c r="S4956">
        <f>INDEX(lehmad!H$2:H$412,MATCH(klypsid!$B4956,lehmad!$A$2:$A$412,0))</f>
        <v>126</v>
      </c>
      <c r="T4956">
        <f>INDEX(lehmad!K$2:K$412,MATCH(klypsid!$B4956,lehmad!$A$2:$A$412,0))</f>
        <v>122</v>
      </c>
      <c r="U4956" s="4">
        <f t="shared" si="154"/>
        <v>2</v>
      </c>
      <c r="V4956">
        <f t="shared" si="155"/>
        <v>28</v>
      </c>
    </row>
    <row r="4957" spans="1:22" x14ac:dyDescent="0.25">
      <c r="A4957">
        <v>4008</v>
      </c>
      <c r="B4957" t="str">
        <f>"E"&amp;A4957</f>
        <v>E4008</v>
      </c>
      <c r="C4957" t="s">
        <v>71</v>
      </c>
      <c r="D4957">
        <v>2</v>
      </c>
      <c r="E4957">
        <f>IF(D4957&lt;4,D4957,4)</f>
        <v>2</v>
      </c>
      <c r="F4957" s="1">
        <v>40101</v>
      </c>
      <c r="G4957" s="1">
        <v>40186</v>
      </c>
      <c r="H4957" s="3">
        <f>G4957-F4957</f>
        <v>85</v>
      </c>
      <c r="I4957" s="3">
        <f>IF(H4957&lt;=60,1,IF(H4957&lt;=150,2,3))</f>
        <v>2</v>
      </c>
      <c r="J4957">
        <v>39.799999999999997</v>
      </c>
      <c r="K4957">
        <v>4.4800000000000004</v>
      </c>
      <c r="L4957">
        <v>3.42</v>
      </c>
      <c r="M4957">
        <v>55</v>
      </c>
      <c r="N4957">
        <f>LOG(M4957/100,2)+3</f>
        <v>2.1375035237499347</v>
      </c>
      <c r="O4957">
        <f>INDEX(lehmad!B$2:B$412,MATCH(klypsid!$B4957,lehmad!$A$2:$A$412,0))</f>
        <v>38869</v>
      </c>
      <c r="P4957">
        <f>INDEX(lehmad!D$2:D$412,MATCH(klypsid!$B4957,lehmad!$A$2:$A$412,0))</f>
        <v>116</v>
      </c>
      <c r="Q4957">
        <f>INDEX(lehmad!E$2:E$412,MATCH(klypsid!$B4957,lehmad!$A$2:$A$412,0))</f>
        <v>1</v>
      </c>
      <c r="R4957" t="str">
        <f>INDEX(lehmad!F$2:F$412,MATCH(klypsid!$B4957,lehmad!$A$2:$A$412,0))</f>
        <v>LANCELOT-ET</v>
      </c>
      <c r="S4957">
        <f>INDEX(lehmad!H$2:H$412,MATCH(klypsid!$B4957,lehmad!$A$2:$A$412,0))</f>
        <v>126</v>
      </c>
      <c r="T4957">
        <f>INDEX(lehmad!K$2:K$412,MATCH(klypsid!$B4957,lehmad!$A$2:$A$412,0))</f>
        <v>122</v>
      </c>
      <c r="U4957" s="4">
        <f t="shared" si="154"/>
        <v>3</v>
      </c>
      <c r="V4957">
        <f t="shared" si="155"/>
        <v>33</v>
      </c>
    </row>
    <row r="4958" spans="1:22" x14ac:dyDescent="0.25">
      <c r="A4958">
        <v>4008</v>
      </c>
      <c r="B4958" t="str">
        <f>"E"&amp;A4958</f>
        <v>E4008</v>
      </c>
      <c r="C4958" t="s">
        <v>71</v>
      </c>
      <c r="D4958">
        <v>2</v>
      </c>
      <c r="E4958">
        <f>IF(D4958&lt;4,D4958,4)</f>
        <v>2</v>
      </c>
      <c r="F4958" s="1">
        <v>40101</v>
      </c>
      <c r="G4958" s="1">
        <v>40214</v>
      </c>
      <c r="H4958" s="3">
        <f>G4958-F4958</f>
        <v>113</v>
      </c>
      <c r="I4958" s="3">
        <f>IF(H4958&lt;=60,1,IF(H4958&lt;=150,2,3))</f>
        <v>2</v>
      </c>
      <c r="J4958">
        <v>37.700000000000003</v>
      </c>
      <c r="K4958">
        <v>4.3</v>
      </c>
      <c r="L4958">
        <v>3.4</v>
      </c>
      <c r="M4958">
        <v>19</v>
      </c>
      <c r="N4958">
        <f>LOG(M4958/100,2)+3</f>
        <v>0.60407132366886085</v>
      </c>
      <c r="O4958">
        <f>INDEX(lehmad!B$2:B$412,MATCH(klypsid!$B4958,lehmad!$A$2:$A$412,0))</f>
        <v>38869</v>
      </c>
      <c r="P4958">
        <f>INDEX(lehmad!D$2:D$412,MATCH(klypsid!$B4958,lehmad!$A$2:$A$412,0))</f>
        <v>116</v>
      </c>
      <c r="Q4958">
        <f>INDEX(lehmad!E$2:E$412,MATCH(klypsid!$B4958,lehmad!$A$2:$A$412,0))</f>
        <v>1</v>
      </c>
      <c r="R4958" t="str">
        <f>INDEX(lehmad!F$2:F$412,MATCH(klypsid!$B4958,lehmad!$A$2:$A$412,0))</f>
        <v>LANCELOT-ET</v>
      </c>
      <c r="S4958">
        <f>INDEX(lehmad!H$2:H$412,MATCH(klypsid!$B4958,lehmad!$A$2:$A$412,0))</f>
        <v>126</v>
      </c>
      <c r="T4958">
        <f>INDEX(lehmad!K$2:K$412,MATCH(klypsid!$B4958,lehmad!$A$2:$A$412,0))</f>
        <v>122</v>
      </c>
      <c r="U4958" s="4">
        <f t="shared" si="154"/>
        <v>4</v>
      </c>
      <c r="V4958">
        <f t="shared" si="155"/>
        <v>28</v>
      </c>
    </row>
    <row r="4959" spans="1:22" x14ac:dyDescent="0.25">
      <c r="A4959">
        <v>4008</v>
      </c>
      <c r="B4959" t="str">
        <f>"E"&amp;A4959</f>
        <v>E4008</v>
      </c>
      <c r="C4959" t="s">
        <v>71</v>
      </c>
      <c r="D4959">
        <v>2</v>
      </c>
      <c r="E4959">
        <f>IF(D4959&lt;4,D4959,4)</f>
        <v>2</v>
      </c>
      <c r="F4959" s="1">
        <v>40101</v>
      </c>
      <c r="G4959" s="1">
        <v>40242</v>
      </c>
      <c r="H4959" s="3">
        <f>G4959-F4959</f>
        <v>141</v>
      </c>
      <c r="I4959" s="3">
        <f>IF(H4959&lt;=60,1,IF(H4959&lt;=150,2,3))</f>
        <v>2</v>
      </c>
      <c r="J4959">
        <v>36</v>
      </c>
      <c r="K4959">
        <v>4.2</v>
      </c>
      <c r="L4959">
        <v>3.52</v>
      </c>
      <c r="M4959">
        <v>17</v>
      </c>
      <c r="N4959">
        <f>LOG(M4959/100,2)+3</f>
        <v>0.44360665147561473</v>
      </c>
      <c r="O4959">
        <f>INDEX(lehmad!B$2:B$412,MATCH(klypsid!$B4959,lehmad!$A$2:$A$412,0))</f>
        <v>38869</v>
      </c>
      <c r="P4959">
        <f>INDEX(lehmad!D$2:D$412,MATCH(klypsid!$B4959,lehmad!$A$2:$A$412,0))</f>
        <v>116</v>
      </c>
      <c r="Q4959">
        <f>INDEX(lehmad!E$2:E$412,MATCH(klypsid!$B4959,lehmad!$A$2:$A$412,0))</f>
        <v>1</v>
      </c>
      <c r="R4959" t="str">
        <f>INDEX(lehmad!F$2:F$412,MATCH(klypsid!$B4959,lehmad!$A$2:$A$412,0))</f>
        <v>LANCELOT-ET</v>
      </c>
      <c r="S4959">
        <f>INDEX(lehmad!H$2:H$412,MATCH(klypsid!$B4959,lehmad!$A$2:$A$412,0))</f>
        <v>126</v>
      </c>
      <c r="T4959">
        <f>INDEX(lehmad!K$2:K$412,MATCH(klypsid!$B4959,lehmad!$A$2:$A$412,0))</f>
        <v>122</v>
      </c>
      <c r="U4959" s="4">
        <f t="shared" si="154"/>
        <v>5</v>
      </c>
      <c r="V4959">
        <f t="shared" si="155"/>
        <v>28</v>
      </c>
    </row>
    <row r="4960" spans="1:22" x14ac:dyDescent="0.25">
      <c r="A4960">
        <v>4008</v>
      </c>
      <c r="B4960" t="str">
        <f>"E"&amp;A4960</f>
        <v>E4008</v>
      </c>
      <c r="C4960" t="s">
        <v>71</v>
      </c>
      <c r="D4960">
        <v>2</v>
      </c>
      <c r="E4960">
        <f>IF(D4960&lt;4,D4960,4)</f>
        <v>2</v>
      </c>
      <c r="F4960" s="1">
        <v>40101</v>
      </c>
      <c r="G4960" s="1">
        <v>40276</v>
      </c>
      <c r="H4960" s="3">
        <f>G4960-F4960</f>
        <v>175</v>
      </c>
      <c r="I4960" s="3">
        <f>IF(H4960&lt;=60,1,IF(H4960&lt;=150,2,3))</f>
        <v>3</v>
      </c>
      <c r="J4960">
        <v>37.700000000000003</v>
      </c>
      <c r="K4960">
        <v>3.52</v>
      </c>
      <c r="L4960">
        <v>3.44</v>
      </c>
      <c r="M4960">
        <v>23</v>
      </c>
      <c r="N4960">
        <f>LOG(M4960/100,2)+3</f>
        <v>0.87970576628228825</v>
      </c>
      <c r="O4960">
        <f>INDEX(lehmad!B$2:B$412,MATCH(klypsid!$B4960,lehmad!$A$2:$A$412,0))</f>
        <v>38869</v>
      </c>
      <c r="P4960">
        <f>INDEX(lehmad!D$2:D$412,MATCH(klypsid!$B4960,lehmad!$A$2:$A$412,0))</f>
        <v>116</v>
      </c>
      <c r="Q4960">
        <f>INDEX(lehmad!E$2:E$412,MATCH(klypsid!$B4960,lehmad!$A$2:$A$412,0))</f>
        <v>1</v>
      </c>
      <c r="R4960" t="str">
        <f>INDEX(lehmad!F$2:F$412,MATCH(klypsid!$B4960,lehmad!$A$2:$A$412,0))</f>
        <v>LANCELOT-ET</v>
      </c>
      <c r="S4960">
        <f>INDEX(lehmad!H$2:H$412,MATCH(klypsid!$B4960,lehmad!$A$2:$A$412,0))</f>
        <v>126</v>
      </c>
      <c r="T4960">
        <f>INDEX(lehmad!K$2:K$412,MATCH(klypsid!$B4960,lehmad!$A$2:$A$412,0))</f>
        <v>122</v>
      </c>
      <c r="U4960" s="4">
        <f t="shared" si="154"/>
        <v>6</v>
      </c>
      <c r="V4960">
        <f t="shared" si="155"/>
        <v>34</v>
      </c>
    </row>
    <row r="4961" spans="1:22" x14ac:dyDescent="0.25">
      <c r="A4961">
        <v>4008</v>
      </c>
      <c r="B4961" t="str">
        <f>"E"&amp;A4961</f>
        <v>E4008</v>
      </c>
      <c r="C4961" t="s">
        <v>71</v>
      </c>
      <c r="D4961">
        <v>2</v>
      </c>
      <c r="E4961">
        <f>IF(D4961&lt;4,D4961,4)</f>
        <v>2</v>
      </c>
      <c r="F4961" s="1">
        <v>40101</v>
      </c>
      <c r="G4961" s="1">
        <v>40304</v>
      </c>
      <c r="H4961" s="3">
        <f>G4961-F4961</f>
        <v>203</v>
      </c>
      <c r="I4961" s="3">
        <f>IF(H4961&lt;=60,1,IF(H4961&lt;=150,2,3))</f>
        <v>3</v>
      </c>
      <c r="J4961">
        <v>31.6</v>
      </c>
      <c r="K4961">
        <v>4.1500000000000004</v>
      </c>
      <c r="L4961">
        <v>3.43</v>
      </c>
      <c r="M4961">
        <v>12</v>
      </c>
      <c r="N4961">
        <f>LOG(M4961/100,2)+3</f>
        <v>-5.8893689053568732E-2</v>
      </c>
      <c r="O4961">
        <f>INDEX(lehmad!B$2:B$412,MATCH(klypsid!$B4961,lehmad!$A$2:$A$412,0))</f>
        <v>38869</v>
      </c>
      <c r="P4961">
        <f>INDEX(lehmad!D$2:D$412,MATCH(klypsid!$B4961,lehmad!$A$2:$A$412,0))</f>
        <v>116</v>
      </c>
      <c r="Q4961">
        <f>INDEX(lehmad!E$2:E$412,MATCH(klypsid!$B4961,lehmad!$A$2:$A$412,0))</f>
        <v>1</v>
      </c>
      <c r="R4961" t="str">
        <f>INDEX(lehmad!F$2:F$412,MATCH(klypsid!$B4961,lehmad!$A$2:$A$412,0))</f>
        <v>LANCELOT-ET</v>
      </c>
      <c r="S4961">
        <f>INDEX(lehmad!H$2:H$412,MATCH(klypsid!$B4961,lehmad!$A$2:$A$412,0))</f>
        <v>126</v>
      </c>
      <c r="T4961">
        <f>INDEX(lehmad!K$2:K$412,MATCH(klypsid!$B4961,lehmad!$A$2:$A$412,0))</f>
        <v>122</v>
      </c>
      <c r="U4961" s="4">
        <f t="shared" si="154"/>
        <v>7</v>
      </c>
      <c r="V4961">
        <f t="shared" si="155"/>
        <v>28</v>
      </c>
    </row>
    <row r="4962" spans="1:22" x14ac:dyDescent="0.25">
      <c r="A4962">
        <v>4008</v>
      </c>
      <c r="B4962" t="str">
        <f>"E"&amp;A4962</f>
        <v>E4008</v>
      </c>
      <c r="C4962" t="s">
        <v>71</v>
      </c>
      <c r="D4962">
        <v>2</v>
      </c>
      <c r="E4962">
        <f>IF(D4962&lt;4,D4962,4)</f>
        <v>2</v>
      </c>
      <c r="F4962" s="1">
        <v>40101</v>
      </c>
      <c r="G4962" s="1">
        <v>40336</v>
      </c>
      <c r="H4962" s="3">
        <f>G4962-F4962</f>
        <v>235</v>
      </c>
      <c r="I4962" s="3">
        <f>IF(H4962&lt;=60,1,IF(H4962&lt;=150,2,3))</f>
        <v>3</v>
      </c>
      <c r="J4962">
        <v>30.4</v>
      </c>
      <c r="K4962">
        <v>4.21</v>
      </c>
      <c r="L4962">
        <v>3.41</v>
      </c>
      <c r="M4962">
        <v>23</v>
      </c>
      <c r="N4962">
        <f>LOG(M4962/100,2)+3</f>
        <v>0.87970576628228825</v>
      </c>
      <c r="O4962">
        <f>INDEX(lehmad!B$2:B$412,MATCH(klypsid!$B4962,lehmad!$A$2:$A$412,0))</f>
        <v>38869</v>
      </c>
      <c r="P4962">
        <f>INDEX(lehmad!D$2:D$412,MATCH(klypsid!$B4962,lehmad!$A$2:$A$412,0))</f>
        <v>116</v>
      </c>
      <c r="Q4962">
        <f>INDEX(lehmad!E$2:E$412,MATCH(klypsid!$B4962,lehmad!$A$2:$A$412,0))</f>
        <v>1</v>
      </c>
      <c r="R4962" t="str">
        <f>INDEX(lehmad!F$2:F$412,MATCH(klypsid!$B4962,lehmad!$A$2:$A$412,0))</f>
        <v>LANCELOT-ET</v>
      </c>
      <c r="S4962">
        <f>INDEX(lehmad!H$2:H$412,MATCH(klypsid!$B4962,lehmad!$A$2:$A$412,0))</f>
        <v>126</v>
      </c>
      <c r="T4962">
        <f>INDEX(lehmad!K$2:K$412,MATCH(klypsid!$B4962,lehmad!$A$2:$A$412,0))</f>
        <v>122</v>
      </c>
      <c r="U4962" s="4">
        <f t="shared" si="154"/>
        <v>8</v>
      </c>
      <c r="V4962">
        <f t="shared" si="155"/>
        <v>32</v>
      </c>
    </row>
    <row r="4963" spans="1:22" x14ac:dyDescent="0.25">
      <c r="A4963">
        <v>4008</v>
      </c>
      <c r="B4963" t="str">
        <f>"E"&amp;A4963</f>
        <v>E4008</v>
      </c>
      <c r="C4963" t="s">
        <v>71</v>
      </c>
      <c r="D4963">
        <v>2</v>
      </c>
      <c r="E4963">
        <f>IF(D4963&lt;4,D4963,4)</f>
        <v>2</v>
      </c>
      <c r="F4963" s="1">
        <v>40101</v>
      </c>
      <c r="G4963" s="1">
        <v>40371</v>
      </c>
      <c r="H4963" s="3">
        <f>G4963-F4963</f>
        <v>270</v>
      </c>
      <c r="I4963" s="3">
        <f>IF(H4963&lt;=60,1,IF(H4963&lt;=150,2,3))</f>
        <v>3</v>
      </c>
      <c r="J4963">
        <v>29.4</v>
      </c>
      <c r="K4963">
        <v>4.59</v>
      </c>
      <c r="L4963">
        <v>3.71</v>
      </c>
      <c r="M4963">
        <v>17</v>
      </c>
      <c r="N4963">
        <f>LOG(M4963/100,2)+3</f>
        <v>0.44360665147561473</v>
      </c>
      <c r="O4963">
        <f>INDEX(lehmad!B$2:B$412,MATCH(klypsid!$B4963,lehmad!$A$2:$A$412,0))</f>
        <v>38869</v>
      </c>
      <c r="P4963">
        <f>INDEX(lehmad!D$2:D$412,MATCH(klypsid!$B4963,lehmad!$A$2:$A$412,0))</f>
        <v>116</v>
      </c>
      <c r="Q4963">
        <f>INDEX(lehmad!E$2:E$412,MATCH(klypsid!$B4963,lehmad!$A$2:$A$412,0))</f>
        <v>1</v>
      </c>
      <c r="R4963" t="str">
        <f>INDEX(lehmad!F$2:F$412,MATCH(klypsid!$B4963,lehmad!$A$2:$A$412,0))</f>
        <v>LANCELOT-ET</v>
      </c>
      <c r="S4963">
        <f>INDEX(lehmad!H$2:H$412,MATCH(klypsid!$B4963,lehmad!$A$2:$A$412,0))</f>
        <v>126</v>
      </c>
      <c r="T4963">
        <f>INDEX(lehmad!K$2:K$412,MATCH(klypsid!$B4963,lehmad!$A$2:$A$412,0))</f>
        <v>122</v>
      </c>
      <c r="U4963" s="4">
        <f t="shared" si="154"/>
        <v>9</v>
      </c>
      <c r="V4963">
        <f t="shared" si="155"/>
        <v>35</v>
      </c>
    </row>
    <row r="4964" spans="1:22" x14ac:dyDescent="0.25">
      <c r="A4964">
        <v>4008</v>
      </c>
      <c r="B4964" t="str">
        <f>"E"&amp;A4964</f>
        <v>E4008</v>
      </c>
      <c r="C4964" t="s">
        <v>71</v>
      </c>
      <c r="D4964">
        <v>2</v>
      </c>
      <c r="E4964">
        <f>IF(D4964&lt;4,D4964,4)</f>
        <v>2</v>
      </c>
      <c r="F4964" s="1">
        <v>40101</v>
      </c>
      <c r="G4964" s="1">
        <v>40396</v>
      </c>
      <c r="H4964" s="3">
        <f>G4964-F4964</f>
        <v>295</v>
      </c>
      <c r="I4964" s="3">
        <f>IF(H4964&lt;=60,1,IF(H4964&lt;=150,2,3))</f>
        <v>3</v>
      </c>
      <c r="J4964">
        <v>30</v>
      </c>
      <c r="K4964">
        <v>3.89</v>
      </c>
      <c r="L4964">
        <v>3.47</v>
      </c>
      <c r="M4964">
        <v>24</v>
      </c>
      <c r="N4964">
        <f>LOG(M4964/100,2)+3</f>
        <v>0.94110631094643127</v>
      </c>
      <c r="O4964">
        <f>INDEX(lehmad!B$2:B$412,MATCH(klypsid!$B4964,lehmad!$A$2:$A$412,0))</f>
        <v>38869</v>
      </c>
      <c r="P4964">
        <f>INDEX(lehmad!D$2:D$412,MATCH(klypsid!$B4964,lehmad!$A$2:$A$412,0))</f>
        <v>116</v>
      </c>
      <c r="Q4964">
        <f>INDEX(lehmad!E$2:E$412,MATCH(klypsid!$B4964,lehmad!$A$2:$A$412,0))</f>
        <v>1</v>
      </c>
      <c r="R4964" t="str">
        <f>INDEX(lehmad!F$2:F$412,MATCH(klypsid!$B4964,lehmad!$A$2:$A$412,0))</f>
        <v>LANCELOT-ET</v>
      </c>
      <c r="S4964">
        <f>INDEX(lehmad!H$2:H$412,MATCH(klypsid!$B4964,lehmad!$A$2:$A$412,0))</f>
        <v>126</v>
      </c>
      <c r="T4964">
        <f>INDEX(lehmad!K$2:K$412,MATCH(klypsid!$B4964,lehmad!$A$2:$A$412,0))</f>
        <v>122</v>
      </c>
      <c r="U4964" s="4">
        <f t="shared" si="154"/>
        <v>10</v>
      </c>
      <c r="V4964">
        <f t="shared" si="155"/>
        <v>25</v>
      </c>
    </row>
    <row r="4965" spans="1:22" x14ac:dyDescent="0.25">
      <c r="A4965">
        <v>4008</v>
      </c>
      <c r="B4965" t="str">
        <f>"E"&amp;A4965</f>
        <v>E4008</v>
      </c>
      <c r="C4965" t="s">
        <v>71</v>
      </c>
      <c r="D4965">
        <v>3</v>
      </c>
      <c r="E4965">
        <f>IF(D4965&lt;4,D4965,4)</f>
        <v>3</v>
      </c>
      <c r="F4965" s="1">
        <v>40469</v>
      </c>
      <c r="G4965" s="1">
        <v>40493</v>
      </c>
      <c r="H4965" s="3">
        <f>G4965-F4965</f>
        <v>24</v>
      </c>
      <c r="I4965" s="3">
        <f>IF(H4965&lt;=60,1,IF(H4965&lt;=150,2,3))</f>
        <v>1</v>
      </c>
      <c r="J4965">
        <v>41.4</v>
      </c>
      <c r="K4965">
        <v>4.5199999999999996</v>
      </c>
      <c r="L4965">
        <v>3.47</v>
      </c>
      <c r="M4965">
        <v>53</v>
      </c>
      <c r="N4965">
        <f>LOG(M4965/100,2)+3</f>
        <v>2.0840642647884744</v>
      </c>
      <c r="O4965">
        <f>INDEX(lehmad!B$2:B$412,MATCH(klypsid!$B4965,lehmad!$A$2:$A$412,0))</f>
        <v>38869</v>
      </c>
      <c r="P4965">
        <f>INDEX(lehmad!D$2:D$412,MATCH(klypsid!$B4965,lehmad!$A$2:$A$412,0))</f>
        <v>116</v>
      </c>
      <c r="Q4965">
        <f>INDEX(lehmad!E$2:E$412,MATCH(klypsid!$B4965,lehmad!$A$2:$A$412,0))</f>
        <v>1</v>
      </c>
      <c r="R4965" t="str">
        <f>INDEX(lehmad!F$2:F$412,MATCH(klypsid!$B4965,lehmad!$A$2:$A$412,0))</f>
        <v>LANCELOT-ET</v>
      </c>
      <c r="S4965">
        <f>INDEX(lehmad!H$2:H$412,MATCH(klypsid!$B4965,lehmad!$A$2:$A$412,0))</f>
        <v>126</v>
      </c>
      <c r="T4965">
        <f>INDEX(lehmad!K$2:K$412,MATCH(klypsid!$B4965,lehmad!$A$2:$A$412,0))</f>
        <v>122</v>
      </c>
      <c r="U4965" s="4">
        <f t="shared" si="154"/>
        <v>1</v>
      </c>
      <c r="V4965">
        <f t="shared" si="155"/>
        <v>24</v>
      </c>
    </row>
    <row r="4966" spans="1:22" x14ac:dyDescent="0.25">
      <c r="A4966">
        <v>4008</v>
      </c>
      <c r="B4966" t="str">
        <f>"E"&amp;A4966</f>
        <v>E4008</v>
      </c>
      <c r="C4966" t="s">
        <v>71</v>
      </c>
      <c r="D4966">
        <v>3</v>
      </c>
      <c r="E4966">
        <f>IF(D4966&lt;4,D4966,4)</f>
        <v>3</v>
      </c>
      <c r="F4966" s="1">
        <v>40469</v>
      </c>
      <c r="G4966" s="1">
        <v>40521</v>
      </c>
      <c r="H4966" s="3">
        <f>G4966-F4966</f>
        <v>52</v>
      </c>
      <c r="I4966" s="3">
        <f>IF(H4966&lt;=60,1,IF(H4966&lt;=150,2,3))</f>
        <v>1</v>
      </c>
      <c r="J4966">
        <v>44.2</v>
      </c>
      <c r="K4966">
        <v>3.93</v>
      </c>
      <c r="L4966">
        <v>3.3</v>
      </c>
      <c r="M4966">
        <v>24</v>
      </c>
      <c r="N4966">
        <f>LOG(M4966/100,2)+3</f>
        <v>0.94110631094643127</v>
      </c>
      <c r="O4966">
        <f>INDEX(lehmad!B$2:B$412,MATCH(klypsid!$B4966,lehmad!$A$2:$A$412,0))</f>
        <v>38869</v>
      </c>
      <c r="P4966">
        <f>INDEX(lehmad!D$2:D$412,MATCH(klypsid!$B4966,lehmad!$A$2:$A$412,0))</f>
        <v>116</v>
      </c>
      <c r="Q4966">
        <f>INDEX(lehmad!E$2:E$412,MATCH(klypsid!$B4966,lehmad!$A$2:$A$412,0))</f>
        <v>1</v>
      </c>
      <c r="R4966" t="str">
        <f>INDEX(lehmad!F$2:F$412,MATCH(klypsid!$B4966,lehmad!$A$2:$A$412,0))</f>
        <v>LANCELOT-ET</v>
      </c>
      <c r="S4966">
        <f>INDEX(lehmad!H$2:H$412,MATCH(klypsid!$B4966,lehmad!$A$2:$A$412,0))</f>
        <v>126</v>
      </c>
      <c r="T4966">
        <f>INDEX(lehmad!K$2:K$412,MATCH(klypsid!$B4966,lehmad!$A$2:$A$412,0))</f>
        <v>122</v>
      </c>
      <c r="U4966" s="4">
        <f t="shared" si="154"/>
        <v>2</v>
      </c>
      <c r="V4966">
        <f t="shared" si="155"/>
        <v>28</v>
      </c>
    </row>
    <row r="4967" spans="1:22" x14ac:dyDescent="0.25">
      <c r="A4967">
        <v>4008</v>
      </c>
      <c r="B4967" t="str">
        <f>"E"&amp;A4967</f>
        <v>E4008</v>
      </c>
      <c r="C4967" t="s">
        <v>71</v>
      </c>
      <c r="D4967">
        <v>3</v>
      </c>
      <c r="E4967">
        <f>IF(D4967&lt;4,D4967,4)</f>
        <v>3</v>
      </c>
      <c r="F4967" s="1">
        <v>40469</v>
      </c>
      <c r="G4967" s="1">
        <v>40556</v>
      </c>
      <c r="H4967" s="3">
        <f>G4967-F4967</f>
        <v>87</v>
      </c>
      <c r="I4967" s="3">
        <f>IF(H4967&lt;=60,1,IF(H4967&lt;=150,2,3))</f>
        <v>2</v>
      </c>
      <c r="J4967">
        <v>40.4</v>
      </c>
      <c r="K4967">
        <v>4.0599999999999996</v>
      </c>
      <c r="L4967">
        <v>3.44</v>
      </c>
      <c r="M4967">
        <v>22</v>
      </c>
      <c r="N4967">
        <f>LOG(M4967/100,2)+3</f>
        <v>0.8155754288625725</v>
      </c>
      <c r="O4967">
        <f>INDEX(lehmad!B$2:B$412,MATCH(klypsid!$B4967,lehmad!$A$2:$A$412,0))</f>
        <v>38869</v>
      </c>
      <c r="P4967">
        <f>INDEX(lehmad!D$2:D$412,MATCH(klypsid!$B4967,lehmad!$A$2:$A$412,0))</f>
        <v>116</v>
      </c>
      <c r="Q4967">
        <f>INDEX(lehmad!E$2:E$412,MATCH(klypsid!$B4967,lehmad!$A$2:$A$412,0))</f>
        <v>1</v>
      </c>
      <c r="R4967" t="str">
        <f>INDEX(lehmad!F$2:F$412,MATCH(klypsid!$B4967,lehmad!$A$2:$A$412,0))</f>
        <v>LANCELOT-ET</v>
      </c>
      <c r="S4967">
        <f>INDEX(lehmad!H$2:H$412,MATCH(klypsid!$B4967,lehmad!$A$2:$A$412,0))</f>
        <v>126</v>
      </c>
      <c r="T4967">
        <f>INDEX(lehmad!K$2:K$412,MATCH(klypsid!$B4967,lehmad!$A$2:$A$412,0))</f>
        <v>122</v>
      </c>
      <c r="U4967" s="4">
        <f t="shared" si="154"/>
        <v>3</v>
      </c>
      <c r="V4967">
        <f t="shared" si="155"/>
        <v>35</v>
      </c>
    </row>
    <row r="4968" spans="1:22" x14ac:dyDescent="0.25">
      <c r="A4968">
        <v>4010</v>
      </c>
      <c r="B4968" t="str">
        <f>"E"&amp;A4968</f>
        <v>E4010</v>
      </c>
      <c r="C4968" t="s">
        <v>81</v>
      </c>
      <c r="D4968">
        <v>1</v>
      </c>
      <c r="E4968">
        <f>IF(D4968&lt;4,D4968,4)</f>
        <v>1</v>
      </c>
      <c r="F4968" s="1">
        <v>39564</v>
      </c>
      <c r="G4968" s="1">
        <v>39572</v>
      </c>
      <c r="H4968" s="3">
        <f>G4968-F4968</f>
        <v>8</v>
      </c>
      <c r="I4968" s="3">
        <f>IF(H4968&lt;=60,1,IF(H4968&lt;=150,2,3))</f>
        <v>1</v>
      </c>
      <c r="J4968">
        <v>25.8</v>
      </c>
      <c r="K4968">
        <v>5.39</v>
      </c>
      <c r="L4968">
        <v>3.65</v>
      </c>
      <c r="M4968">
        <v>65</v>
      </c>
      <c r="N4968">
        <f>LOG(M4968/100,2)+3</f>
        <v>2.37851162325373</v>
      </c>
      <c r="O4968">
        <f>INDEX(lehmad!B$2:B$412,MATCH(klypsid!$B4968,lehmad!$A$2:$A$412,0))</f>
        <v>38870</v>
      </c>
      <c r="P4968">
        <f>INDEX(lehmad!D$2:D$412,MATCH(klypsid!$B4968,lehmad!$A$2:$A$412,0))</f>
        <v>107</v>
      </c>
      <c r="Q4968">
        <f>INDEX(lehmad!E$2:E$412,MATCH(klypsid!$B4968,lehmad!$A$2:$A$412,0))</f>
        <v>1</v>
      </c>
      <c r="R4968" t="str">
        <f>INDEX(lehmad!F$2:F$412,MATCH(klypsid!$B4968,lehmad!$A$2:$A$412,0))</f>
        <v>LANCELOT-ET</v>
      </c>
      <c r="S4968">
        <f>INDEX(lehmad!H$2:H$412,MATCH(klypsid!$B4968,lehmad!$A$2:$A$412,0))</f>
        <v>126</v>
      </c>
      <c r="T4968">
        <f>INDEX(lehmad!K$2:K$412,MATCH(klypsid!$B4968,lehmad!$A$2:$A$412,0))</f>
        <v>122</v>
      </c>
      <c r="U4968" s="4">
        <f t="shared" si="154"/>
        <v>1</v>
      </c>
      <c r="V4968">
        <f t="shared" si="155"/>
        <v>8</v>
      </c>
    </row>
    <row r="4969" spans="1:22" x14ac:dyDescent="0.25">
      <c r="A4969">
        <v>4010</v>
      </c>
      <c r="B4969" t="str">
        <f>"E"&amp;A4969</f>
        <v>E4010</v>
      </c>
      <c r="C4969" t="s">
        <v>81</v>
      </c>
      <c r="D4969">
        <v>1</v>
      </c>
      <c r="E4969">
        <f>IF(D4969&lt;4,D4969,4)</f>
        <v>1</v>
      </c>
      <c r="F4969" s="1">
        <v>39564</v>
      </c>
      <c r="G4969" s="1">
        <v>39600</v>
      </c>
      <c r="H4969" s="3">
        <f>G4969-F4969</f>
        <v>36</v>
      </c>
      <c r="I4969" s="3">
        <f>IF(H4969&lt;=60,1,IF(H4969&lt;=150,2,3))</f>
        <v>1</v>
      </c>
      <c r="J4969">
        <v>35.4</v>
      </c>
      <c r="K4969">
        <v>3.62</v>
      </c>
      <c r="L4969">
        <v>3.06</v>
      </c>
      <c r="M4969">
        <v>14</v>
      </c>
      <c r="N4969">
        <f>LOG(M4969/100,2)+3</f>
        <v>0.16349873228287937</v>
      </c>
      <c r="O4969">
        <f>INDEX(lehmad!B$2:B$412,MATCH(klypsid!$B4969,lehmad!$A$2:$A$412,0))</f>
        <v>38870</v>
      </c>
      <c r="P4969">
        <f>INDEX(lehmad!D$2:D$412,MATCH(klypsid!$B4969,lehmad!$A$2:$A$412,0))</f>
        <v>107</v>
      </c>
      <c r="Q4969">
        <f>INDEX(lehmad!E$2:E$412,MATCH(klypsid!$B4969,lehmad!$A$2:$A$412,0))</f>
        <v>1</v>
      </c>
      <c r="R4969" t="str">
        <f>INDEX(lehmad!F$2:F$412,MATCH(klypsid!$B4969,lehmad!$A$2:$A$412,0))</f>
        <v>LANCELOT-ET</v>
      </c>
      <c r="S4969">
        <f>INDEX(lehmad!H$2:H$412,MATCH(klypsid!$B4969,lehmad!$A$2:$A$412,0))</f>
        <v>126</v>
      </c>
      <c r="T4969">
        <f>INDEX(lehmad!K$2:K$412,MATCH(klypsid!$B4969,lehmad!$A$2:$A$412,0))</f>
        <v>122</v>
      </c>
      <c r="U4969" s="4">
        <f t="shared" si="154"/>
        <v>2</v>
      </c>
      <c r="V4969">
        <f t="shared" si="155"/>
        <v>28</v>
      </c>
    </row>
    <row r="4970" spans="1:22" x14ac:dyDescent="0.25">
      <c r="A4970">
        <v>4010</v>
      </c>
      <c r="B4970" t="str">
        <f>"E"&amp;A4970</f>
        <v>E4010</v>
      </c>
      <c r="C4970" t="s">
        <v>81</v>
      </c>
      <c r="D4970">
        <v>1</v>
      </c>
      <c r="E4970">
        <f>IF(D4970&lt;4,D4970,4)</f>
        <v>1</v>
      </c>
      <c r="F4970" s="1">
        <v>39564</v>
      </c>
      <c r="G4970" s="1">
        <v>39631</v>
      </c>
      <c r="H4970" s="3">
        <f>G4970-F4970</f>
        <v>67</v>
      </c>
      <c r="I4970" s="3">
        <f>IF(H4970&lt;=60,1,IF(H4970&lt;=150,2,3))</f>
        <v>2</v>
      </c>
      <c r="J4970">
        <v>38.1</v>
      </c>
      <c r="K4970">
        <v>4.13</v>
      </c>
      <c r="L4970">
        <v>2.97</v>
      </c>
      <c r="M4970">
        <v>14</v>
      </c>
      <c r="N4970">
        <f>LOG(M4970/100,2)+3</f>
        <v>0.16349873228287937</v>
      </c>
      <c r="O4970">
        <f>INDEX(lehmad!B$2:B$412,MATCH(klypsid!$B4970,lehmad!$A$2:$A$412,0))</f>
        <v>38870</v>
      </c>
      <c r="P4970">
        <f>INDEX(lehmad!D$2:D$412,MATCH(klypsid!$B4970,lehmad!$A$2:$A$412,0))</f>
        <v>107</v>
      </c>
      <c r="Q4970">
        <f>INDEX(lehmad!E$2:E$412,MATCH(klypsid!$B4970,lehmad!$A$2:$A$412,0))</f>
        <v>1</v>
      </c>
      <c r="R4970" t="str">
        <f>INDEX(lehmad!F$2:F$412,MATCH(klypsid!$B4970,lehmad!$A$2:$A$412,0))</f>
        <v>LANCELOT-ET</v>
      </c>
      <c r="S4970">
        <f>INDEX(lehmad!H$2:H$412,MATCH(klypsid!$B4970,lehmad!$A$2:$A$412,0))</f>
        <v>126</v>
      </c>
      <c r="T4970">
        <f>INDEX(lehmad!K$2:K$412,MATCH(klypsid!$B4970,lehmad!$A$2:$A$412,0))</f>
        <v>122</v>
      </c>
      <c r="U4970" s="4">
        <f t="shared" si="154"/>
        <v>3</v>
      </c>
      <c r="V4970">
        <f t="shared" si="155"/>
        <v>31</v>
      </c>
    </row>
    <row r="4971" spans="1:22" x14ac:dyDescent="0.25">
      <c r="A4971">
        <v>4010</v>
      </c>
      <c r="B4971" t="str">
        <f>"E"&amp;A4971</f>
        <v>E4010</v>
      </c>
      <c r="C4971" t="s">
        <v>81</v>
      </c>
      <c r="D4971">
        <v>1</v>
      </c>
      <c r="E4971">
        <f>IF(D4971&lt;4,D4971,4)</f>
        <v>1</v>
      </c>
      <c r="F4971" s="1">
        <v>39564</v>
      </c>
      <c r="G4971" s="1">
        <v>39663</v>
      </c>
      <c r="H4971" s="3">
        <f>G4971-F4971</f>
        <v>99</v>
      </c>
      <c r="I4971" s="3">
        <f>IF(H4971&lt;=60,1,IF(H4971&lt;=150,2,3))</f>
        <v>2</v>
      </c>
      <c r="J4971">
        <v>38.299999999999997</v>
      </c>
      <c r="K4971">
        <v>5.14</v>
      </c>
      <c r="L4971">
        <v>3.14</v>
      </c>
      <c r="M4971">
        <v>33</v>
      </c>
      <c r="N4971">
        <f>LOG(M4971/100,2)+3</f>
        <v>1.4005379295837288</v>
      </c>
      <c r="O4971">
        <f>INDEX(lehmad!B$2:B$412,MATCH(klypsid!$B4971,lehmad!$A$2:$A$412,0))</f>
        <v>38870</v>
      </c>
      <c r="P4971">
        <f>INDEX(lehmad!D$2:D$412,MATCH(klypsid!$B4971,lehmad!$A$2:$A$412,0))</f>
        <v>107</v>
      </c>
      <c r="Q4971">
        <f>INDEX(lehmad!E$2:E$412,MATCH(klypsid!$B4971,lehmad!$A$2:$A$412,0))</f>
        <v>1</v>
      </c>
      <c r="R4971" t="str">
        <f>INDEX(lehmad!F$2:F$412,MATCH(klypsid!$B4971,lehmad!$A$2:$A$412,0))</f>
        <v>LANCELOT-ET</v>
      </c>
      <c r="S4971">
        <f>INDEX(lehmad!H$2:H$412,MATCH(klypsid!$B4971,lehmad!$A$2:$A$412,0))</f>
        <v>126</v>
      </c>
      <c r="T4971">
        <f>INDEX(lehmad!K$2:K$412,MATCH(klypsid!$B4971,lehmad!$A$2:$A$412,0))</f>
        <v>122</v>
      </c>
      <c r="U4971" s="4">
        <f t="shared" si="154"/>
        <v>4</v>
      </c>
      <c r="V4971">
        <f t="shared" si="155"/>
        <v>32</v>
      </c>
    </row>
    <row r="4972" spans="1:22" x14ac:dyDescent="0.25">
      <c r="A4972">
        <v>4010</v>
      </c>
      <c r="B4972" t="str">
        <f>"E"&amp;A4972</f>
        <v>E4010</v>
      </c>
      <c r="C4972" t="s">
        <v>81</v>
      </c>
      <c r="D4972">
        <v>1</v>
      </c>
      <c r="E4972">
        <f>IF(D4972&lt;4,D4972,4)</f>
        <v>1</v>
      </c>
      <c r="F4972" s="1">
        <v>39564</v>
      </c>
      <c r="G4972" s="1">
        <v>39693</v>
      </c>
      <c r="H4972" s="3">
        <f>G4972-F4972</f>
        <v>129</v>
      </c>
      <c r="I4972" s="3">
        <f>IF(H4972&lt;=60,1,IF(H4972&lt;=150,2,3))</f>
        <v>2</v>
      </c>
      <c r="J4972">
        <v>38</v>
      </c>
      <c r="K4972">
        <v>2.5099999999999998</v>
      </c>
      <c r="L4972">
        <v>3.18</v>
      </c>
      <c r="M4972">
        <v>58</v>
      </c>
      <c r="N4972">
        <f>LOG(M4972/100,2)+3</f>
        <v>2.2141248053528475</v>
      </c>
      <c r="O4972">
        <f>INDEX(lehmad!B$2:B$412,MATCH(klypsid!$B4972,lehmad!$A$2:$A$412,0))</f>
        <v>38870</v>
      </c>
      <c r="P4972">
        <f>INDEX(lehmad!D$2:D$412,MATCH(klypsid!$B4972,lehmad!$A$2:$A$412,0))</f>
        <v>107</v>
      </c>
      <c r="Q4972">
        <f>INDEX(lehmad!E$2:E$412,MATCH(klypsid!$B4972,lehmad!$A$2:$A$412,0))</f>
        <v>1</v>
      </c>
      <c r="R4972" t="str">
        <f>INDEX(lehmad!F$2:F$412,MATCH(klypsid!$B4972,lehmad!$A$2:$A$412,0))</f>
        <v>LANCELOT-ET</v>
      </c>
      <c r="S4972">
        <f>INDEX(lehmad!H$2:H$412,MATCH(klypsid!$B4972,lehmad!$A$2:$A$412,0))</f>
        <v>126</v>
      </c>
      <c r="T4972">
        <f>INDEX(lehmad!K$2:K$412,MATCH(klypsid!$B4972,lehmad!$A$2:$A$412,0))</f>
        <v>122</v>
      </c>
      <c r="U4972" s="4">
        <f t="shared" si="154"/>
        <v>5</v>
      </c>
      <c r="V4972">
        <f t="shared" si="155"/>
        <v>30</v>
      </c>
    </row>
    <row r="4973" spans="1:22" x14ac:dyDescent="0.25">
      <c r="A4973">
        <v>4010</v>
      </c>
      <c r="B4973" t="str">
        <f>"E"&amp;A4973</f>
        <v>E4010</v>
      </c>
      <c r="C4973" t="s">
        <v>81</v>
      </c>
      <c r="D4973">
        <v>1</v>
      </c>
      <c r="E4973">
        <f>IF(D4973&lt;4,D4973,4)</f>
        <v>1</v>
      </c>
      <c r="F4973" s="1">
        <v>39564</v>
      </c>
      <c r="G4973" s="1">
        <v>39722</v>
      </c>
      <c r="H4973" s="3">
        <f>G4973-F4973</f>
        <v>158</v>
      </c>
      <c r="I4973" s="3">
        <f>IF(H4973&lt;=60,1,IF(H4973&lt;=150,2,3))</f>
        <v>3</v>
      </c>
      <c r="J4973">
        <v>35.799999999999997</v>
      </c>
      <c r="K4973">
        <v>3.92</v>
      </c>
      <c r="L4973">
        <v>3.39</v>
      </c>
      <c r="M4973">
        <v>19</v>
      </c>
      <c r="N4973">
        <f>LOG(M4973/100,2)+3</f>
        <v>0.60407132366886085</v>
      </c>
      <c r="O4973">
        <f>INDEX(lehmad!B$2:B$412,MATCH(klypsid!$B4973,lehmad!$A$2:$A$412,0))</f>
        <v>38870</v>
      </c>
      <c r="P4973">
        <f>INDEX(lehmad!D$2:D$412,MATCH(klypsid!$B4973,lehmad!$A$2:$A$412,0))</f>
        <v>107</v>
      </c>
      <c r="Q4973">
        <f>INDEX(lehmad!E$2:E$412,MATCH(klypsid!$B4973,lehmad!$A$2:$A$412,0))</f>
        <v>1</v>
      </c>
      <c r="R4973" t="str">
        <f>INDEX(lehmad!F$2:F$412,MATCH(klypsid!$B4973,lehmad!$A$2:$A$412,0))</f>
        <v>LANCELOT-ET</v>
      </c>
      <c r="S4973">
        <f>INDEX(lehmad!H$2:H$412,MATCH(klypsid!$B4973,lehmad!$A$2:$A$412,0))</f>
        <v>126</v>
      </c>
      <c r="T4973">
        <f>INDEX(lehmad!K$2:K$412,MATCH(klypsid!$B4973,lehmad!$A$2:$A$412,0))</f>
        <v>122</v>
      </c>
      <c r="U4973" s="4">
        <f t="shared" si="154"/>
        <v>6</v>
      </c>
      <c r="V4973">
        <f t="shared" si="155"/>
        <v>29</v>
      </c>
    </row>
    <row r="4974" spans="1:22" x14ac:dyDescent="0.25">
      <c r="A4974">
        <v>4010</v>
      </c>
      <c r="B4974" t="str">
        <f>"E"&amp;A4974</f>
        <v>E4010</v>
      </c>
      <c r="C4974" t="s">
        <v>81</v>
      </c>
      <c r="D4974">
        <v>1</v>
      </c>
      <c r="E4974">
        <f>IF(D4974&lt;4,D4974,4)</f>
        <v>1</v>
      </c>
      <c r="F4974" s="1">
        <v>39564</v>
      </c>
      <c r="G4974" s="1">
        <v>39754</v>
      </c>
      <c r="H4974" s="3">
        <f>G4974-F4974</f>
        <v>190</v>
      </c>
      <c r="I4974" s="3">
        <f>IF(H4974&lt;=60,1,IF(H4974&lt;=150,2,3))</f>
        <v>3</v>
      </c>
      <c r="J4974">
        <v>33.200000000000003</v>
      </c>
      <c r="K4974">
        <v>3.64</v>
      </c>
      <c r="L4974">
        <v>3.35</v>
      </c>
      <c r="M4974">
        <v>34</v>
      </c>
      <c r="N4974">
        <f>LOG(M4974/100,2)+3</f>
        <v>1.443606651475615</v>
      </c>
      <c r="O4974">
        <f>INDEX(lehmad!B$2:B$412,MATCH(klypsid!$B4974,lehmad!$A$2:$A$412,0))</f>
        <v>38870</v>
      </c>
      <c r="P4974">
        <f>INDEX(lehmad!D$2:D$412,MATCH(klypsid!$B4974,lehmad!$A$2:$A$412,0))</f>
        <v>107</v>
      </c>
      <c r="Q4974">
        <f>INDEX(lehmad!E$2:E$412,MATCH(klypsid!$B4974,lehmad!$A$2:$A$412,0))</f>
        <v>1</v>
      </c>
      <c r="R4974" t="str">
        <f>INDEX(lehmad!F$2:F$412,MATCH(klypsid!$B4974,lehmad!$A$2:$A$412,0))</f>
        <v>LANCELOT-ET</v>
      </c>
      <c r="S4974">
        <f>INDEX(lehmad!H$2:H$412,MATCH(klypsid!$B4974,lehmad!$A$2:$A$412,0))</f>
        <v>126</v>
      </c>
      <c r="T4974">
        <f>INDEX(lehmad!K$2:K$412,MATCH(klypsid!$B4974,lehmad!$A$2:$A$412,0))</f>
        <v>122</v>
      </c>
      <c r="U4974" s="4">
        <f t="shared" si="154"/>
        <v>7</v>
      </c>
      <c r="V4974">
        <f t="shared" si="155"/>
        <v>32</v>
      </c>
    </row>
    <row r="4975" spans="1:22" x14ac:dyDescent="0.25">
      <c r="A4975">
        <v>4010</v>
      </c>
      <c r="B4975" t="str">
        <f>"E"&amp;A4975</f>
        <v>E4010</v>
      </c>
      <c r="C4975" t="s">
        <v>81</v>
      </c>
      <c r="D4975">
        <v>1</v>
      </c>
      <c r="E4975">
        <f>IF(D4975&lt;4,D4975,4)</f>
        <v>1</v>
      </c>
      <c r="F4975" s="1">
        <v>39564</v>
      </c>
      <c r="G4975" s="1">
        <v>39783</v>
      </c>
      <c r="H4975" s="3">
        <f>G4975-F4975</f>
        <v>219</v>
      </c>
      <c r="I4975" s="3">
        <f>IF(H4975&lt;=60,1,IF(H4975&lt;=150,2,3))</f>
        <v>3</v>
      </c>
      <c r="J4975">
        <v>32.6</v>
      </c>
      <c r="K4975">
        <v>3.29</v>
      </c>
      <c r="L4975">
        <v>3.45</v>
      </c>
      <c r="M4975">
        <v>58</v>
      </c>
      <c r="N4975">
        <f>LOG(M4975/100,2)+3</f>
        <v>2.2141248053528475</v>
      </c>
      <c r="O4975">
        <f>INDEX(lehmad!B$2:B$412,MATCH(klypsid!$B4975,lehmad!$A$2:$A$412,0))</f>
        <v>38870</v>
      </c>
      <c r="P4975">
        <f>INDEX(lehmad!D$2:D$412,MATCH(klypsid!$B4975,lehmad!$A$2:$A$412,0))</f>
        <v>107</v>
      </c>
      <c r="Q4975">
        <f>INDEX(lehmad!E$2:E$412,MATCH(klypsid!$B4975,lehmad!$A$2:$A$412,0))</f>
        <v>1</v>
      </c>
      <c r="R4975" t="str">
        <f>INDEX(lehmad!F$2:F$412,MATCH(klypsid!$B4975,lehmad!$A$2:$A$412,0))</f>
        <v>LANCELOT-ET</v>
      </c>
      <c r="S4975">
        <f>INDEX(lehmad!H$2:H$412,MATCH(klypsid!$B4975,lehmad!$A$2:$A$412,0))</f>
        <v>126</v>
      </c>
      <c r="T4975">
        <f>INDEX(lehmad!K$2:K$412,MATCH(klypsid!$B4975,lehmad!$A$2:$A$412,0))</f>
        <v>122</v>
      </c>
      <c r="U4975" s="4">
        <f t="shared" si="154"/>
        <v>8</v>
      </c>
      <c r="V4975">
        <f t="shared" si="155"/>
        <v>29</v>
      </c>
    </row>
    <row r="4976" spans="1:22" x14ac:dyDescent="0.25">
      <c r="A4976">
        <v>4011</v>
      </c>
      <c r="B4976" t="str">
        <f>"E"&amp;A4976</f>
        <v>E4011</v>
      </c>
      <c r="C4976" t="s">
        <v>132</v>
      </c>
      <c r="D4976">
        <v>1</v>
      </c>
      <c r="E4976">
        <f>IF(D4976&lt;4,D4976,4)</f>
        <v>1</v>
      </c>
      <c r="F4976" s="1">
        <v>39602</v>
      </c>
      <c r="G4976" s="1">
        <v>39631</v>
      </c>
      <c r="H4976" s="3">
        <f>G4976-F4976</f>
        <v>29</v>
      </c>
      <c r="I4976" s="3">
        <f>IF(H4976&lt;=60,1,IF(H4976&lt;=150,2,3))</f>
        <v>1</v>
      </c>
      <c r="J4976">
        <v>41.7</v>
      </c>
      <c r="K4976">
        <v>3.53</v>
      </c>
      <c r="L4976">
        <v>2.92</v>
      </c>
      <c r="M4976">
        <v>35</v>
      </c>
      <c r="N4976">
        <f>LOG(M4976/100,2)+3</f>
        <v>1.4854268271702415</v>
      </c>
      <c r="O4976">
        <f>INDEX(lehmad!B$2:B$412,MATCH(klypsid!$B4976,lehmad!$A$2:$A$412,0))</f>
        <v>38870</v>
      </c>
      <c r="P4976">
        <f>INDEX(lehmad!D$2:D$412,MATCH(klypsid!$B4976,lehmad!$A$2:$A$412,0))</f>
        <v>121</v>
      </c>
      <c r="Q4976">
        <f>INDEX(lehmad!E$2:E$412,MATCH(klypsid!$B4976,lehmad!$A$2:$A$412,0))</f>
        <v>1</v>
      </c>
      <c r="R4976" t="str">
        <f>INDEX(lehmad!F$2:F$412,MATCH(klypsid!$B4976,lehmad!$A$2:$A$412,0))</f>
        <v>LANCELOT-ET</v>
      </c>
      <c r="S4976">
        <f>INDEX(lehmad!H$2:H$412,MATCH(klypsid!$B4976,lehmad!$A$2:$A$412,0))</f>
        <v>126</v>
      </c>
      <c r="T4976">
        <f>INDEX(lehmad!K$2:K$412,MATCH(klypsid!$B4976,lehmad!$A$2:$A$412,0))</f>
        <v>122</v>
      </c>
      <c r="U4976" s="4">
        <f t="shared" si="154"/>
        <v>1</v>
      </c>
      <c r="V4976">
        <f t="shared" si="155"/>
        <v>29</v>
      </c>
    </row>
    <row r="4977" spans="1:22" x14ac:dyDescent="0.25">
      <c r="A4977">
        <v>4011</v>
      </c>
      <c r="B4977" t="str">
        <f>"E"&amp;A4977</f>
        <v>E4011</v>
      </c>
      <c r="C4977" t="s">
        <v>132</v>
      </c>
      <c r="D4977">
        <v>1</v>
      </c>
      <c r="E4977">
        <f>IF(D4977&lt;4,D4977,4)</f>
        <v>1</v>
      </c>
      <c r="F4977" s="1">
        <v>39602</v>
      </c>
      <c r="G4977" s="1">
        <v>39663</v>
      </c>
      <c r="H4977" s="3">
        <f>G4977-F4977</f>
        <v>61</v>
      </c>
      <c r="I4977" s="3">
        <f>IF(H4977&lt;=60,1,IF(H4977&lt;=150,2,3))</f>
        <v>2</v>
      </c>
      <c r="J4977">
        <v>45.9</v>
      </c>
      <c r="K4977">
        <v>4.0199999999999996</v>
      </c>
      <c r="L4977">
        <v>2.75</v>
      </c>
      <c r="M4977">
        <v>132</v>
      </c>
      <c r="N4977">
        <f>LOG(M4977/100,2)+3</f>
        <v>3.400537929583729</v>
      </c>
      <c r="O4977">
        <f>INDEX(lehmad!B$2:B$412,MATCH(klypsid!$B4977,lehmad!$A$2:$A$412,0))</f>
        <v>38870</v>
      </c>
      <c r="P4977">
        <f>INDEX(lehmad!D$2:D$412,MATCH(klypsid!$B4977,lehmad!$A$2:$A$412,0))</f>
        <v>121</v>
      </c>
      <c r="Q4977">
        <f>INDEX(lehmad!E$2:E$412,MATCH(klypsid!$B4977,lehmad!$A$2:$A$412,0))</f>
        <v>1</v>
      </c>
      <c r="R4977" t="str">
        <f>INDEX(lehmad!F$2:F$412,MATCH(klypsid!$B4977,lehmad!$A$2:$A$412,0))</f>
        <v>LANCELOT-ET</v>
      </c>
      <c r="S4977">
        <f>INDEX(lehmad!H$2:H$412,MATCH(klypsid!$B4977,lehmad!$A$2:$A$412,0))</f>
        <v>126</v>
      </c>
      <c r="T4977">
        <f>INDEX(lehmad!K$2:K$412,MATCH(klypsid!$B4977,lehmad!$A$2:$A$412,0))</f>
        <v>122</v>
      </c>
      <c r="U4977" s="4">
        <f t="shared" si="154"/>
        <v>2</v>
      </c>
      <c r="V4977">
        <f t="shared" si="155"/>
        <v>32</v>
      </c>
    </row>
    <row r="4978" spans="1:22" x14ac:dyDescent="0.25">
      <c r="A4978">
        <v>4011</v>
      </c>
      <c r="B4978" t="str">
        <f>"E"&amp;A4978</f>
        <v>E4011</v>
      </c>
      <c r="C4978" t="s">
        <v>132</v>
      </c>
      <c r="D4978">
        <v>1</v>
      </c>
      <c r="E4978">
        <f>IF(D4978&lt;4,D4978,4)</f>
        <v>1</v>
      </c>
      <c r="F4978" s="1">
        <v>39602</v>
      </c>
      <c r="G4978" s="1">
        <v>39693</v>
      </c>
      <c r="H4978" s="3">
        <f>G4978-F4978</f>
        <v>91</v>
      </c>
      <c r="I4978" s="3">
        <f>IF(H4978&lt;=60,1,IF(H4978&lt;=150,2,3))</f>
        <v>2</v>
      </c>
      <c r="J4978">
        <v>45.4</v>
      </c>
      <c r="K4978">
        <v>2.9</v>
      </c>
      <c r="L4978">
        <v>3.03</v>
      </c>
      <c r="M4978">
        <v>38</v>
      </c>
      <c r="N4978">
        <f>LOG(M4978/100,2)+3</f>
        <v>1.6040713236688608</v>
      </c>
      <c r="O4978">
        <f>INDEX(lehmad!B$2:B$412,MATCH(klypsid!$B4978,lehmad!$A$2:$A$412,0))</f>
        <v>38870</v>
      </c>
      <c r="P4978">
        <f>INDEX(lehmad!D$2:D$412,MATCH(klypsid!$B4978,lehmad!$A$2:$A$412,0))</f>
        <v>121</v>
      </c>
      <c r="Q4978">
        <f>INDEX(lehmad!E$2:E$412,MATCH(klypsid!$B4978,lehmad!$A$2:$A$412,0))</f>
        <v>1</v>
      </c>
      <c r="R4978" t="str">
        <f>INDEX(lehmad!F$2:F$412,MATCH(klypsid!$B4978,lehmad!$A$2:$A$412,0))</f>
        <v>LANCELOT-ET</v>
      </c>
      <c r="S4978">
        <f>INDEX(lehmad!H$2:H$412,MATCH(klypsid!$B4978,lehmad!$A$2:$A$412,0))</f>
        <v>126</v>
      </c>
      <c r="T4978">
        <f>INDEX(lehmad!K$2:K$412,MATCH(klypsid!$B4978,lehmad!$A$2:$A$412,0))</f>
        <v>122</v>
      </c>
      <c r="U4978" s="4">
        <f t="shared" si="154"/>
        <v>3</v>
      </c>
      <c r="V4978">
        <f t="shared" si="155"/>
        <v>30</v>
      </c>
    </row>
    <row r="4979" spans="1:22" x14ac:dyDescent="0.25">
      <c r="A4979">
        <v>4011</v>
      </c>
      <c r="B4979" t="str">
        <f>"E"&amp;A4979</f>
        <v>E4011</v>
      </c>
      <c r="C4979" t="s">
        <v>132</v>
      </c>
      <c r="D4979">
        <v>1</v>
      </c>
      <c r="E4979">
        <f>IF(D4979&lt;4,D4979,4)</f>
        <v>1</v>
      </c>
      <c r="F4979" s="1">
        <v>39602</v>
      </c>
      <c r="G4979" s="1">
        <v>39722</v>
      </c>
      <c r="H4979" s="3">
        <f>G4979-F4979</f>
        <v>120</v>
      </c>
      <c r="I4979" s="3">
        <f>IF(H4979&lt;=60,1,IF(H4979&lt;=150,2,3))</f>
        <v>2</v>
      </c>
      <c r="J4979">
        <v>44.7</v>
      </c>
      <c r="K4979">
        <v>3.69</v>
      </c>
      <c r="L4979">
        <v>3.16</v>
      </c>
      <c r="M4979">
        <v>97</v>
      </c>
      <c r="N4979">
        <f>LOG(M4979/100,2)+3</f>
        <v>2.956056652412403</v>
      </c>
      <c r="O4979">
        <f>INDEX(lehmad!B$2:B$412,MATCH(klypsid!$B4979,lehmad!$A$2:$A$412,0))</f>
        <v>38870</v>
      </c>
      <c r="P4979">
        <f>INDEX(lehmad!D$2:D$412,MATCH(klypsid!$B4979,lehmad!$A$2:$A$412,0))</f>
        <v>121</v>
      </c>
      <c r="Q4979">
        <f>INDEX(lehmad!E$2:E$412,MATCH(klypsid!$B4979,lehmad!$A$2:$A$412,0))</f>
        <v>1</v>
      </c>
      <c r="R4979" t="str">
        <f>INDEX(lehmad!F$2:F$412,MATCH(klypsid!$B4979,lehmad!$A$2:$A$412,0))</f>
        <v>LANCELOT-ET</v>
      </c>
      <c r="S4979">
        <f>INDEX(lehmad!H$2:H$412,MATCH(klypsid!$B4979,lehmad!$A$2:$A$412,0))</f>
        <v>126</v>
      </c>
      <c r="T4979">
        <f>INDEX(lehmad!K$2:K$412,MATCH(klypsid!$B4979,lehmad!$A$2:$A$412,0))</f>
        <v>122</v>
      </c>
      <c r="U4979" s="4">
        <f t="shared" si="154"/>
        <v>4</v>
      </c>
      <c r="V4979">
        <f t="shared" si="155"/>
        <v>29</v>
      </c>
    </row>
    <row r="4980" spans="1:22" x14ac:dyDescent="0.25">
      <c r="A4980">
        <v>4011</v>
      </c>
      <c r="B4980" t="str">
        <f>"E"&amp;A4980</f>
        <v>E4011</v>
      </c>
      <c r="C4980" t="s">
        <v>132</v>
      </c>
      <c r="D4980">
        <v>1</v>
      </c>
      <c r="E4980">
        <f>IF(D4980&lt;4,D4980,4)</f>
        <v>1</v>
      </c>
      <c r="F4980" s="1">
        <v>39602</v>
      </c>
      <c r="G4980" s="1">
        <v>39754</v>
      </c>
      <c r="H4980" s="3">
        <f>G4980-F4980</f>
        <v>152</v>
      </c>
      <c r="I4980" s="3">
        <f>IF(H4980&lt;=60,1,IF(H4980&lt;=150,2,3))</f>
        <v>3</v>
      </c>
      <c r="J4980">
        <v>42</v>
      </c>
      <c r="K4980">
        <v>3.63</v>
      </c>
      <c r="L4980">
        <v>2.9</v>
      </c>
      <c r="M4980">
        <v>1250</v>
      </c>
      <c r="N4980">
        <f>LOG(M4980/100,2)+3</f>
        <v>6.6438561897747253</v>
      </c>
      <c r="O4980">
        <f>INDEX(lehmad!B$2:B$412,MATCH(klypsid!$B4980,lehmad!$A$2:$A$412,0))</f>
        <v>38870</v>
      </c>
      <c r="P4980">
        <f>INDEX(lehmad!D$2:D$412,MATCH(klypsid!$B4980,lehmad!$A$2:$A$412,0))</f>
        <v>121</v>
      </c>
      <c r="Q4980">
        <f>INDEX(lehmad!E$2:E$412,MATCH(klypsid!$B4980,lehmad!$A$2:$A$412,0))</f>
        <v>1</v>
      </c>
      <c r="R4980" t="str">
        <f>INDEX(lehmad!F$2:F$412,MATCH(klypsid!$B4980,lehmad!$A$2:$A$412,0))</f>
        <v>LANCELOT-ET</v>
      </c>
      <c r="S4980">
        <f>INDEX(lehmad!H$2:H$412,MATCH(klypsid!$B4980,lehmad!$A$2:$A$412,0))</f>
        <v>126</v>
      </c>
      <c r="T4980">
        <f>INDEX(lehmad!K$2:K$412,MATCH(klypsid!$B4980,lehmad!$A$2:$A$412,0))</f>
        <v>122</v>
      </c>
      <c r="U4980" s="4">
        <f t="shared" si="154"/>
        <v>5</v>
      </c>
      <c r="V4980">
        <f t="shared" si="155"/>
        <v>32</v>
      </c>
    </row>
    <row r="4981" spans="1:22" x14ac:dyDescent="0.25">
      <c r="A4981">
        <v>4011</v>
      </c>
      <c r="B4981" t="str">
        <f>"E"&amp;A4981</f>
        <v>E4011</v>
      </c>
      <c r="C4981" t="s">
        <v>132</v>
      </c>
      <c r="D4981">
        <v>1</v>
      </c>
      <c r="E4981">
        <f>IF(D4981&lt;4,D4981,4)</f>
        <v>1</v>
      </c>
      <c r="F4981" s="1">
        <v>39602</v>
      </c>
      <c r="G4981" s="1">
        <v>39783</v>
      </c>
      <c r="H4981" s="3">
        <f>G4981-F4981</f>
        <v>181</v>
      </c>
      <c r="I4981" s="3">
        <f>IF(H4981&lt;=60,1,IF(H4981&lt;=150,2,3))</f>
        <v>3</v>
      </c>
      <c r="J4981">
        <v>42.6</v>
      </c>
      <c r="K4981">
        <v>3.52</v>
      </c>
      <c r="L4981">
        <v>3.31</v>
      </c>
      <c r="M4981">
        <v>71</v>
      </c>
      <c r="N4981">
        <f>LOG(M4981/100,2)+3</f>
        <v>2.5058909297299574</v>
      </c>
      <c r="O4981">
        <f>INDEX(lehmad!B$2:B$412,MATCH(klypsid!$B4981,lehmad!$A$2:$A$412,0))</f>
        <v>38870</v>
      </c>
      <c r="P4981">
        <f>INDEX(lehmad!D$2:D$412,MATCH(klypsid!$B4981,lehmad!$A$2:$A$412,0))</f>
        <v>121</v>
      </c>
      <c r="Q4981">
        <f>INDEX(lehmad!E$2:E$412,MATCH(klypsid!$B4981,lehmad!$A$2:$A$412,0))</f>
        <v>1</v>
      </c>
      <c r="R4981" t="str">
        <f>INDEX(lehmad!F$2:F$412,MATCH(klypsid!$B4981,lehmad!$A$2:$A$412,0))</f>
        <v>LANCELOT-ET</v>
      </c>
      <c r="S4981">
        <f>INDEX(lehmad!H$2:H$412,MATCH(klypsid!$B4981,lehmad!$A$2:$A$412,0))</f>
        <v>126</v>
      </c>
      <c r="T4981">
        <f>INDEX(lehmad!K$2:K$412,MATCH(klypsid!$B4981,lehmad!$A$2:$A$412,0))</f>
        <v>122</v>
      </c>
      <c r="U4981" s="4">
        <f t="shared" si="154"/>
        <v>6</v>
      </c>
      <c r="V4981">
        <f t="shared" si="155"/>
        <v>29</v>
      </c>
    </row>
    <row r="4982" spans="1:22" x14ac:dyDescent="0.25">
      <c r="A4982">
        <v>4011</v>
      </c>
      <c r="B4982" t="str">
        <f>"E"&amp;A4982</f>
        <v>E4011</v>
      </c>
      <c r="C4982" t="s">
        <v>132</v>
      </c>
      <c r="D4982">
        <v>1</v>
      </c>
      <c r="E4982">
        <f>IF(D4982&lt;4,D4982,4)</f>
        <v>1</v>
      </c>
      <c r="F4982" s="1">
        <v>39602</v>
      </c>
      <c r="G4982" s="1">
        <v>39817</v>
      </c>
      <c r="H4982" s="3">
        <f>G4982-F4982</f>
        <v>215</v>
      </c>
      <c r="I4982" s="3">
        <f>IF(H4982&lt;=60,1,IF(H4982&lt;=150,2,3))</f>
        <v>3</v>
      </c>
      <c r="J4982">
        <v>37.299999999999997</v>
      </c>
      <c r="K4982">
        <v>3.91</v>
      </c>
      <c r="L4982">
        <v>3.29</v>
      </c>
      <c r="M4982">
        <v>73</v>
      </c>
      <c r="N4982">
        <f>LOG(M4982/100,2)+3</f>
        <v>2.5459683691052923</v>
      </c>
      <c r="O4982">
        <f>INDEX(lehmad!B$2:B$412,MATCH(klypsid!$B4982,lehmad!$A$2:$A$412,0))</f>
        <v>38870</v>
      </c>
      <c r="P4982">
        <f>INDEX(lehmad!D$2:D$412,MATCH(klypsid!$B4982,lehmad!$A$2:$A$412,0))</f>
        <v>121</v>
      </c>
      <c r="Q4982">
        <f>INDEX(lehmad!E$2:E$412,MATCH(klypsid!$B4982,lehmad!$A$2:$A$412,0))</f>
        <v>1</v>
      </c>
      <c r="R4982" t="str">
        <f>INDEX(lehmad!F$2:F$412,MATCH(klypsid!$B4982,lehmad!$A$2:$A$412,0))</f>
        <v>LANCELOT-ET</v>
      </c>
      <c r="S4982">
        <f>INDEX(lehmad!H$2:H$412,MATCH(klypsid!$B4982,lehmad!$A$2:$A$412,0))</f>
        <v>126</v>
      </c>
      <c r="T4982">
        <f>INDEX(lehmad!K$2:K$412,MATCH(klypsid!$B4982,lehmad!$A$2:$A$412,0))</f>
        <v>122</v>
      </c>
      <c r="U4982" s="4">
        <f t="shared" si="154"/>
        <v>7</v>
      </c>
      <c r="V4982">
        <f t="shared" si="155"/>
        <v>34</v>
      </c>
    </row>
    <row r="4983" spans="1:22" x14ac:dyDescent="0.25">
      <c r="A4983">
        <v>4011</v>
      </c>
      <c r="B4983" t="str">
        <f>"E"&amp;A4983</f>
        <v>E4011</v>
      </c>
      <c r="C4983" t="s">
        <v>132</v>
      </c>
      <c r="D4983">
        <v>1</v>
      </c>
      <c r="E4983">
        <f>IF(D4983&lt;4,D4983,4)</f>
        <v>1</v>
      </c>
      <c r="F4983" s="1">
        <v>39602</v>
      </c>
      <c r="G4983" s="1">
        <v>39845</v>
      </c>
      <c r="H4983" s="3">
        <f>G4983-F4983</f>
        <v>243</v>
      </c>
      <c r="I4983" s="3">
        <f>IF(H4983&lt;=60,1,IF(H4983&lt;=150,2,3))</f>
        <v>3</v>
      </c>
      <c r="J4983">
        <v>37.1</v>
      </c>
      <c r="K4983">
        <v>3.49</v>
      </c>
      <c r="L4983">
        <v>3.24</v>
      </c>
      <c r="M4983">
        <v>97</v>
      </c>
      <c r="N4983">
        <f>LOG(M4983/100,2)+3</f>
        <v>2.956056652412403</v>
      </c>
      <c r="O4983">
        <f>INDEX(lehmad!B$2:B$412,MATCH(klypsid!$B4983,lehmad!$A$2:$A$412,0))</f>
        <v>38870</v>
      </c>
      <c r="P4983">
        <f>INDEX(lehmad!D$2:D$412,MATCH(klypsid!$B4983,lehmad!$A$2:$A$412,0))</f>
        <v>121</v>
      </c>
      <c r="Q4983">
        <f>INDEX(lehmad!E$2:E$412,MATCH(klypsid!$B4983,lehmad!$A$2:$A$412,0))</f>
        <v>1</v>
      </c>
      <c r="R4983" t="str">
        <f>INDEX(lehmad!F$2:F$412,MATCH(klypsid!$B4983,lehmad!$A$2:$A$412,0))</f>
        <v>LANCELOT-ET</v>
      </c>
      <c r="S4983">
        <f>INDEX(lehmad!H$2:H$412,MATCH(klypsid!$B4983,lehmad!$A$2:$A$412,0))</f>
        <v>126</v>
      </c>
      <c r="T4983">
        <f>INDEX(lehmad!K$2:K$412,MATCH(klypsid!$B4983,lehmad!$A$2:$A$412,0))</f>
        <v>122</v>
      </c>
      <c r="U4983" s="4">
        <f t="shared" si="154"/>
        <v>8</v>
      </c>
      <c r="V4983">
        <f t="shared" si="155"/>
        <v>28</v>
      </c>
    </row>
    <row r="4984" spans="1:22" x14ac:dyDescent="0.25">
      <c r="A4984">
        <v>4011</v>
      </c>
      <c r="B4984" t="str">
        <f>"E"&amp;A4984</f>
        <v>E4011</v>
      </c>
      <c r="C4984" t="s">
        <v>132</v>
      </c>
      <c r="D4984">
        <v>1</v>
      </c>
      <c r="E4984">
        <f>IF(D4984&lt;4,D4984,4)</f>
        <v>1</v>
      </c>
      <c r="F4984" s="1">
        <v>39602</v>
      </c>
      <c r="G4984" s="1">
        <v>39875</v>
      </c>
      <c r="H4984" s="3">
        <f>G4984-F4984</f>
        <v>273</v>
      </c>
      <c r="I4984" s="3">
        <f>IF(H4984&lt;=60,1,IF(H4984&lt;=150,2,3))</f>
        <v>3</v>
      </c>
      <c r="J4984">
        <v>37</v>
      </c>
      <c r="K4984">
        <v>3.58</v>
      </c>
      <c r="L4984">
        <v>3.29</v>
      </c>
      <c r="M4984">
        <v>103</v>
      </c>
      <c r="N4984">
        <f>LOG(M4984/100,2)+3</f>
        <v>3.0426443374084937</v>
      </c>
      <c r="O4984">
        <f>INDEX(lehmad!B$2:B$412,MATCH(klypsid!$B4984,lehmad!$A$2:$A$412,0))</f>
        <v>38870</v>
      </c>
      <c r="P4984">
        <f>INDEX(lehmad!D$2:D$412,MATCH(klypsid!$B4984,lehmad!$A$2:$A$412,0))</f>
        <v>121</v>
      </c>
      <c r="Q4984">
        <f>INDEX(lehmad!E$2:E$412,MATCH(klypsid!$B4984,lehmad!$A$2:$A$412,0))</f>
        <v>1</v>
      </c>
      <c r="R4984" t="str">
        <f>INDEX(lehmad!F$2:F$412,MATCH(klypsid!$B4984,lehmad!$A$2:$A$412,0))</f>
        <v>LANCELOT-ET</v>
      </c>
      <c r="S4984">
        <f>INDEX(lehmad!H$2:H$412,MATCH(klypsid!$B4984,lehmad!$A$2:$A$412,0))</f>
        <v>126</v>
      </c>
      <c r="T4984">
        <f>INDEX(lehmad!K$2:K$412,MATCH(klypsid!$B4984,lehmad!$A$2:$A$412,0))</f>
        <v>122</v>
      </c>
      <c r="U4984" s="4">
        <f t="shared" si="154"/>
        <v>9</v>
      </c>
      <c r="V4984">
        <f t="shared" si="155"/>
        <v>30</v>
      </c>
    </row>
    <row r="4985" spans="1:22" x14ac:dyDescent="0.25">
      <c r="A4985">
        <v>4011</v>
      </c>
      <c r="B4985" t="str">
        <f>"E"&amp;A4985</f>
        <v>E4011</v>
      </c>
      <c r="C4985" t="s">
        <v>132</v>
      </c>
      <c r="D4985">
        <v>1</v>
      </c>
      <c r="E4985">
        <f>IF(D4985&lt;4,D4985,4)</f>
        <v>1</v>
      </c>
      <c r="F4985" s="1">
        <v>39602</v>
      </c>
      <c r="G4985" s="1">
        <v>39908</v>
      </c>
      <c r="H4985" s="3">
        <f>G4985-F4985</f>
        <v>306</v>
      </c>
      <c r="I4985" s="3">
        <f>IF(H4985&lt;=60,1,IF(H4985&lt;=150,2,3))</f>
        <v>3</v>
      </c>
      <c r="J4985">
        <v>35.9</v>
      </c>
      <c r="K4985">
        <v>3.49</v>
      </c>
      <c r="L4985">
        <v>3.24</v>
      </c>
      <c r="M4985">
        <v>83</v>
      </c>
      <c r="N4985">
        <f>LOG(M4985/100,2)+3</f>
        <v>2.7311832415722002</v>
      </c>
      <c r="O4985">
        <f>INDEX(lehmad!B$2:B$412,MATCH(klypsid!$B4985,lehmad!$A$2:$A$412,0))</f>
        <v>38870</v>
      </c>
      <c r="P4985">
        <f>INDEX(lehmad!D$2:D$412,MATCH(klypsid!$B4985,lehmad!$A$2:$A$412,0))</f>
        <v>121</v>
      </c>
      <c r="Q4985">
        <f>INDEX(lehmad!E$2:E$412,MATCH(klypsid!$B4985,lehmad!$A$2:$A$412,0))</f>
        <v>1</v>
      </c>
      <c r="R4985" t="str">
        <f>INDEX(lehmad!F$2:F$412,MATCH(klypsid!$B4985,lehmad!$A$2:$A$412,0))</f>
        <v>LANCELOT-ET</v>
      </c>
      <c r="S4985">
        <f>INDEX(lehmad!H$2:H$412,MATCH(klypsid!$B4985,lehmad!$A$2:$A$412,0))</f>
        <v>126</v>
      </c>
      <c r="T4985">
        <f>INDEX(lehmad!K$2:K$412,MATCH(klypsid!$B4985,lehmad!$A$2:$A$412,0))</f>
        <v>122</v>
      </c>
      <c r="U4985" s="4">
        <f t="shared" si="154"/>
        <v>10</v>
      </c>
      <c r="V4985">
        <f t="shared" si="155"/>
        <v>33</v>
      </c>
    </row>
    <row r="4986" spans="1:22" x14ac:dyDescent="0.25">
      <c r="A4986">
        <v>4011</v>
      </c>
      <c r="B4986" t="str">
        <f>"E"&amp;A4986</f>
        <v>E4011</v>
      </c>
      <c r="C4986" t="s">
        <v>132</v>
      </c>
      <c r="D4986">
        <v>1</v>
      </c>
      <c r="E4986">
        <f>IF(D4986&lt;4,D4986,4)</f>
        <v>1</v>
      </c>
      <c r="F4986" s="1">
        <v>39602</v>
      </c>
      <c r="G4986" s="1">
        <v>39944</v>
      </c>
      <c r="H4986" s="3">
        <f>G4986-F4986</f>
        <v>342</v>
      </c>
      <c r="I4986" s="3">
        <f>IF(H4986&lt;=60,1,IF(H4986&lt;=150,2,3))</f>
        <v>3</v>
      </c>
      <c r="J4986">
        <v>34.799999999999997</v>
      </c>
      <c r="K4986">
        <v>3.53</v>
      </c>
      <c r="L4986">
        <v>3.45</v>
      </c>
      <c r="M4986">
        <v>48</v>
      </c>
      <c r="N4986">
        <f>LOG(M4986/100,2)+3</f>
        <v>1.9411063109464315</v>
      </c>
      <c r="O4986">
        <f>INDEX(lehmad!B$2:B$412,MATCH(klypsid!$B4986,lehmad!$A$2:$A$412,0))</f>
        <v>38870</v>
      </c>
      <c r="P4986">
        <f>INDEX(lehmad!D$2:D$412,MATCH(klypsid!$B4986,lehmad!$A$2:$A$412,0))</f>
        <v>121</v>
      </c>
      <c r="Q4986">
        <f>INDEX(lehmad!E$2:E$412,MATCH(klypsid!$B4986,lehmad!$A$2:$A$412,0))</f>
        <v>1</v>
      </c>
      <c r="R4986" t="str">
        <f>INDEX(lehmad!F$2:F$412,MATCH(klypsid!$B4986,lehmad!$A$2:$A$412,0))</f>
        <v>LANCELOT-ET</v>
      </c>
      <c r="S4986">
        <f>INDEX(lehmad!H$2:H$412,MATCH(klypsid!$B4986,lehmad!$A$2:$A$412,0))</f>
        <v>126</v>
      </c>
      <c r="T4986">
        <f>INDEX(lehmad!K$2:K$412,MATCH(klypsid!$B4986,lehmad!$A$2:$A$412,0))</f>
        <v>122</v>
      </c>
      <c r="U4986" s="4">
        <f t="shared" si="154"/>
        <v>11</v>
      </c>
      <c r="V4986">
        <f t="shared" si="155"/>
        <v>36</v>
      </c>
    </row>
    <row r="4987" spans="1:22" x14ac:dyDescent="0.25">
      <c r="A4987">
        <v>4011</v>
      </c>
      <c r="B4987" t="str">
        <f>"E"&amp;A4987</f>
        <v>E4011</v>
      </c>
      <c r="C4987" t="s">
        <v>132</v>
      </c>
      <c r="D4987">
        <v>1</v>
      </c>
      <c r="E4987">
        <f>IF(D4987&lt;4,D4987,4)</f>
        <v>1</v>
      </c>
      <c r="F4987" s="1">
        <v>39602</v>
      </c>
      <c r="G4987" s="1">
        <v>39972</v>
      </c>
      <c r="H4987" s="3">
        <f>G4987-F4987</f>
        <v>370</v>
      </c>
      <c r="I4987" s="3">
        <f>IF(H4987&lt;=60,1,IF(H4987&lt;=150,2,3))</f>
        <v>3</v>
      </c>
      <c r="J4987">
        <v>33.299999999999997</v>
      </c>
      <c r="K4987">
        <v>3.46</v>
      </c>
      <c r="L4987">
        <v>3.54</v>
      </c>
      <c r="M4987">
        <v>110</v>
      </c>
      <c r="N4987">
        <f>LOG(M4987/100,2)+3</f>
        <v>3.1375035237499351</v>
      </c>
      <c r="O4987">
        <f>INDEX(lehmad!B$2:B$412,MATCH(klypsid!$B4987,lehmad!$A$2:$A$412,0))</f>
        <v>38870</v>
      </c>
      <c r="P4987">
        <f>INDEX(lehmad!D$2:D$412,MATCH(klypsid!$B4987,lehmad!$A$2:$A$412,0))</f>
        <v>121</v>
      </c>
      <c r="Q4987">
        <f>INDEX(lehmad!E$2:E$412,MATCH(klypsid!$B4987,lehmad!$A$2:$A$412,0))</f>
        <v>1</v>
      </c>
      <c r="R4987" t="str">
        <f>INDEX(lehmad!F$2:F$412,MATCH(klypsid!$B4987,lehmad!$A$2:$A$412,0))</f>
        <v>LANCELOT-ET</v>
      </c>
      <c r="S4987">
        <f>INDEX(lehmad!H$2:H$412,MATCH(klypsid!$B4987,lehmad!$A$2:$A$412,0))</f>
        <v>126</v>
      </c>
      <c r="T4987">
        <f>INDEX(lehmad!K$2:K$412,MATCH(klypsid!$B4987,lehmad!$A$2:$A$412,0))</f>
        <v>122</v>
      </c>
      <c r="U4987" s="4">
        <f t="shared" si="154"/>
        <v>12</v>
      </c>
      <c r="V4987">
        <f t="shared" si="155"/>
        <v>28</v>
      </c>
    </row>
    <row r="4988" spans="1:22" x14ac:dyDescent="0.25">
      <c r="A4988">
        <v>4011</v>
      </c>
      <c r="B4988" t="str">
        <f>"E"&amp;A4988</f>
        <v>E4011</v>
      </c>
      <c r="C4988" t="s">
        <v>132</v>
      </c>
      <c r="D4988">
        <v>1</v>
      </c>
      <c r="E4988">
        <f>IF(D4988&lt;4,D4988,4)</f>
        <v>1</v>
      </c>
      <c r="F4988" s="1">
        <v>39602</v>
      </c>
      <c r="G4988" s="1">
        <v>40007</v>
      </c>
      <c r="H4988" s="3">
        <f>G4988-F4988</f>
        <v>405</v>
      </c>
      <c r="I4988" s="3">
        <f>IF(H4988&lt;=60,1,IF(H4988&lt;=150,2,3))</f>
        <v>3</v>
      </c>
      <c r="J4988">
        <v>30.8</v>
      </c>
      <c r="K4988">
        <v>1.96</v>
      </c>
      <c r="L4988">
        <v>3.65</v>
      </c>
      <c r="M4988">
        <v>200</v>
      </c>
      <c r="N4988">
        <f>LOG(M4988/100,2)+3</f>
        <v>4</v>
      </c>
      <c r="O4988">
        <f>INDEX(lehmad!B$2:B$412,MATCH(klypsid!$B4988,lehmad!$A$2:$A$412,0))</f>
        <v>38870</v>
      </c>
      <c r="P4988">
        <f>INDEX(lehmad!D$2:D$412,MATCH(klypsid!$B4988,lehmad!$A$2:$A$412,0))</f>
        <v>121</v>
      </c>
      <c r="Q4988">
        <f>INDEX(lehmad!E$2:E$412,MATCH(klypsid!$B4988,lehmad!$A$2:$A$412,0))</f>
        <v>1</v>
      </c>
      <c r="R4988" t="str">
        <f>INDEX(lehmad!F$2:F$412,MATCH(klypsid!$B4988,lehmad!$A$2:$A$412,0))</f>
        <v>LANCELOT-ET</v>
      </c>
      <c r="S4988">
        <f>INDEX(lehmad!H$2:H$412,MATCH(klypsid!$B4988,lehmad!$A$2:$A$412,0))</f>
        <v>126</v>
      </c>
      <c r="T4988">
        <f>INDEX(lehmad!K$2:K$412,MATCH(klypsid!$B4988,lehmad!$A$2:$A$412,0))</f>
        <v>122</v>
      </c>
      <c r="U4988" s="4">
        <f t="shared" si="154"/>
        <v>13</v>
      </c>
      <c r="V4988">
        <f t="shared" si="155"/>
        <v>35</v>
      </c>
    </row>
    <row r="4989" spans="1:22" x14ac:dyDescent="0.25">
      <c r="A4989">
        <v>4011</v>
      </c>
      <c r="B4989" t="str">
        <f>"E"&amp;A4989</f>
        <v>E4011</v>
      </c>
      <c r="C4989" t="s">
        <v>132</v>
      </c>
      <c r="D4989">
        <v>1</v>
      </c>
      <c r="E4989">
        <f>IF(D4989&lt;4,D4989,4)</f>
        <v>1</v>
      </c>
      <c r="F4989" s="1">
        <v>39602</v>
      </c>
      <c r="G4989" s="1">
        <v>40037</v>
      </c>
      <c r="H4989" s="3">
        <f>G4989-F4989</f>
        <v>435</v>
      </c>
      <c r="I4989" s="3">
        <f>IF(H4989&lt;=60,1,IF(H4989&lt;=150,2,3))</f>
        <v>3</v>
      </c>
      <c r="J4989">
        <v>30</v>
      </c>
      <c r="K4989">
        <v>3.45</v>
      </c>
      <c r="L4989">
        <v>3.43</v>
      </c>
      <c r="M4989">
        <v>169</v>
      </c>
      <c r="N4989">
        <f>LOG(M4989/100,2)+3</f>
        <v>3.7570232465074596</v>
      </c>
      <c r="O4989">
        <f>INDEX(lehmad!B$2:B$412,MATCH(klypsid!$B4989,lehmad!$A$2:$A$412,0))</f>
        <v>38870</v>
      </c>
      <c r="P4989">
        <f>INDEX(lehmad!D$2:D$412,MATCH(klypsid!$B4989,lehmad!$A$2:$A$412,0))</f>
        <v>121</v>
      </c>
      <c r="Q4989">
        <f>INDEX(lehmad!E$2:E$412,MATCH(klypsid!$B4989,lehmad!$A$2:$A$412,0))</f>
        <v>1</v>
      </c>
      <c r="R4989" t="str">
        <f>INDEX(lehmad!F$2:F$412,MATCH(klypsid!$B4989,lehmad!$A$2:$A$412,0))</f>
        <v>LANCELOT-ET</v>
      </c>
      <c r="S4989">
        <f>INDEX(lehmad!H$2:H$412,MATCH(klypsid!$B4989,lehmad!$A$2:$A$412,0))</f>
        <v>126</v>
      </c>
      <c r="T4989">
        <f>INDEX(lehmad!K$2:K$412,MATCH(klypsid!$B4989,lehmad!$A$2:$A$412,0))</f>
        <v>122</v>
      </c>
      <c r="U4989" s="4">
        <f t="shared" si="154"/>
        <v>14</v>
      </c>
      <c r="V4989">
        <f t="shared" si="155"/>
        <v>30</v>
      </c>
    </row>
    <row r="4990" spans="1:22" x14ac:dyDescent="0.25">
      <c r="A4990">
        <v>4011</v>
      </c>
      <c r="B4990" t="str">
        <f>"E"&amp;A4990</f>
        <v>E4011</v>
      </c>
      <c r="C4990" t="s">
        <v>132</v>
      </c>
      <c r="D4990">
        <v>1</v>
      </c>
      <c r="E4990">
        <f>IF(D4990&lt;4,D4990,4)</f>
        <v>1</v>
      </c>
      <c r="F4990" s="1">
        <v>39602</v>
      </c>
      <c r="G4990" s="1">
        <v>40066</v>
      </c>
      <c r="H4990" s="3">
        <f>G4990-F4990</f>
        <v>464</v>
      </c>
      <c r="I4990" s="3">
        <f>IF(H4990&lt;=60,1,IF(H4990&lt;=150,2,3))</f>
        <v>3</v>
      </c>
      <c r="J4990">
        <v>32.299999999999997</v>
      </c>
      <c r="K4990">
        <v>3.5</v>
      </c>
      <c r="L4990">
        <v>3.43</v>
      </c>
      <c r="M4990">
        <v>92</v>
      </c>
      <c r="N4990">
        <f>LOG(M4990/100,2)+3</f>
        <v>2.8797057662822882</v>
      </c>
      <c r="O4990">
        <f>INDEX(lehmad!B$2:B$412,MATCH(klypsid!$B4990,lehmad!$A$2:$A$412,0))</f>
        <v>38870</v>
      </c>
      <c r="P4990">
        <f>INDEX(lehmad!D$2:D$412,MATCH(klypsid!$B4990,lehmad!$A$2:$A$412,0))</f>
        <v>121</v>
      </c>
      <c r="Q4990">
        <f>INDEX(lehmad!E$2:E$412,MATCH(klypsid!$B4990,lehmad!$A$2:$A$412,0))</f>
        <v>1</v>
      </c>
      <c r="R4990" t="str">
        <f>INDEX(lehmad!F$2:F$412,MATCH(klypsid!$B4990,lehmad!$A$2:$A$412,0))</f>
        <v>LANCELOT-ET</v>
      </c>
      <c r="S4990">
        <f>INDEX(lehmad!H$2:H$412,MATCH(klypsid!$B4990,lehmad!$A$2:$A$412,0))</f>
        <v>126</v>
      </c>
      <c r="T4990">
        <f>INDEX(lehmad!K$2:K$412,MATCH(klypsid!$B4990,lehmad!$A$2:$A$412,0))</f>
        <v>122</v>
      </c>
      <c r="U4990" s="4">
        <f t="shared" si="154"/>
        <v>15</v>
      </c>
      <c r="V4990">
        <f t="shared" si="155"/>
        <v>29</v>
      </c>
    </row>
    <row r="4991" spans="1:22" x14ac:dyDescent="0.25">
      <c r="A4991">
        <v>4011</v>
      </c>
      <c r="B4991" t="str">
        <f>"E"&amp;A4991</f>
        <v>E4011</v>
      </c>
      <c r="C4991" t="s">
        <v>132</v>
      </c>
      <c r="D4991">
        <v>1</v>
      </c>
      <c r="E4991">
        <f>IF(D4991&lt;4,D4991,4)</f>
        <v>1</v>
      </c>
      <c r="F4991" s="1">
        <v>39602</v>
      </c>
      <c r="G4991" s="1">
        <v>40094</v>
      </c>
      <c r="H4991" s="3">
        <f>G4991-F4991</f>
        <v>492</v>
      </c>
      <c r="I4991" s="3">
        <f>IF(H4991&lt;=60,1,IF(H4991&lt;=150,2,3))</f>
        <v>3</v>
      </c>
      <c r="J4991">
        <v>30.2</v>
      </c>
      <c r="K4991">
        <v>3.39</v>
      </c>
      <c r="L4991">
        <v>3.38</v>
      </c>
      <c r="M4991">
        <v>43</v>
      </c>
      <c r="N4991">
        <f>LOG(M4991/100,2)+3</f>
        <v>1.7824085649273731</v>
      </c>
      <c r="O4991">
        <f>INDEX(lehmad!B$2:B$412,MATCH(klypsid!$B4991,lehmad!$A$2:$A$412,0))</f>
        <v>38870</v>
      </c>
      <c r="P4991">
        <f>INDEX(lehmad!D$2:D$412,MATCH(klypsid!$B4991,lehmad!$A$2:$A$412,0))</f>
        <v>121</v>
      </c>
      <c r="Q4991">
        <f>INDEX(lehmad!E$2:E$412,MATCH(klypsid!$B4991,lehmad!$A$2:$A$412,0))</f>
        <v>1</v>
      </c>
      <c r="R4991" t="str">
        <f>INDEX(lehmad!F$2:F$412,MATCH(klypsid!$B4991,lehmad!$A$2:$A$412,0))</f>
        <v>LANCELOT-ET</v>
      </c>
      <c r="S4991">
        <f>INDEX(lehmad!H$2:H$412,MATCH(klypsid!$B4991,lehmad!$A$2:$A$412,0))</f>
        <v>126</v>
      </c>
      <c r="T4991">
        <f>INDEX(lehmad!K$2:K$412,MATCH(klypsid!$B4991,lehmad!$A$2:$A$412,0))</f>
        <v>122</v>
      </c>
      <c r="U4991" s="4">
        <f t="shared" si="154"/>
        <v>16</v>
      </c>
      <c r="V4991">
        <f t="shared" si="155"/>
        <v>28</v>
      </c>
    </row>
    <row r="4992" spans="1:22" x14ac:dyDescent="0.25">
      <c r="A4992">
        <v>4011</v>
      </c>
      <c r="B4992" t="str">
        <f>"E"&amp;A4992</f>
        <v>E4011</v>
      </c>
      <c r="C4992" t="s">
        <v>132</v>
      </c>
      <c r="D4992">
        <v>1</v>
      </c>
      <c r="E4992">
        <f>IF(D4992&lt;4,D4992,4)</f>
        <v>1</v>
      </c>
      <c r="F4992" s="1">
        <v>39602</v>
      </c>
      <c r="G4992" s="1">
        <v>40125</v>
      </c>
      <c r="H4992" s="3">
        <f>G4992-F4992</f>
        <v>523</v>
      </c>
      <c r="I4992" s="3">
        <f>IF(H4992&lt;=60,1,IF(H4992&lt;=150,2,3))</f>
        <v>3</v>
      </c>
      <c r="J4992">
        <v>26</v>
      </c>
      <c r="K4992">
        <v>3.08</v>
      </c>
      <c r="L4992">
        <v>4.03</v>
      </c>
      <c r="M4992">
        <v>107</v>
      </c>
      <c r="N4992">
        <f>LOG(M4992/100,2)+3</f>
        <v>3.0976107966264221</v>
      </c>
      <c r="O4992">
        <f>INDEX(lehmad!B$2:B$412,MATCH(klypsid!$B4992,lehmad!$A$2:$A$412,0))</f>
        <v>38870</v>
      </c>
      <c r="P4992">
        <f>INDEX(lehmad!D$2:D$412,MATCH(klypsid!$B4992,lehmad!$A$2:$A$412,0))</f>
        <v>121</v>
      </c>
      <c r="Q4992">
        <f>INDEX(lehmad!E$2:E$412,MATCH(klypsid!$B4992,lehmad!$A$2:$A$412,0))</f>
        <v>1</v>
      </c>
      <c r="R4992" t="str">
        <f>INDEX(lehmad!F$2:F$412,MATCH(klypsid!$B4992,lehmad!$A$2:$A$412,0))</f>
        <v>LANCELOT-ET</v>
      </c>
      <c r="S4992">
        <f>INDEX(lehmad!H$2:H$412,MATCH(klypsid!$B4992,lehmad!$A$2:$A$412,0))</f>
        <v>126</v>
      </c>
      <c r="T4992">
        <f>INDEX(lehmad!K$2:K$412,MATCH(klypsid!$B4992,lehmad!$A$2:$A$412,0))</f>
        <v>122</v>
      </c>
      <c r="U4992" s="4">
        <f t="shared" si="154"/>
        <v>17</v>
      </c>
      <c r="V4992">
        <f t="shared" si="155"/>
        <v>31</v>
      </c>
    </row>
    <row r="4993" spans="1:22" x14ac:dyDescent="0.25">
      <c r="A4993">
        <v>4011</v>
      </c>
      <c r="B4993" t="str">
        <f>"E"&amp;A4993</f>
        <v>E4011</v>
      </c>
      <c r="C4993" t="s">
        <v>132</v>
      </c>
      <c r="D4993">
        <v>1</v>
      </c>
      <c r="E4993">
        <f>IF(D4993&lt;4,D4993,4)</f>
        <v>1</v>
      </c>
      <c r="F4993" s="1">
        <v>39602</v>
      </c>
      <c r="G4993" s="1">
        <v>40153</v>
      </c>
      <c r="H4993" s="3">
        <f>G4993-F4993</f>
        <v>551</v>
      </c>
      <c r="I4993" s="3">
        <f>IF(H4993&lt;=60,1,IF(H4993&lt;=150,2,3))</f>
        <v>3</v>
      </c>
      <c r="J4993">
        <v>29.5</v>
      </c>
      <c r="K4993">
        <v>3.51</v>
      </c>
      <c r="L4993">
        <v>3.55</v>
      </c>
      <c r="M4993">
        <v>66</v>
      </c>
      <c r="N4993">
        <f>LOG(M4993/100,2)+3</f>
        <v>2.400537929583729</v>
      </c>
      <c r="O4993">
        <f>INDEX(lehmad!B$2:B$412,MATCH(klypsid!$B4993,lehmad!$A$2:$A$412,0))</f>
        <v>38870</v>
      </c>
      <c r="P4993">
        <f>INDEX(lehmad!D$2:D$412,MATCH(klypsid!$B4993,lehmad!$A$2:$A$412,0))</f>
        <v>121</v>
      </c>
      <c r="Q4993">
        <f>INDEX(lehmad!E$2:E$412,MATCH(klypsid!$B4993,lehmad!$A$2:$A$412,0))</f>
        <v>1</v>
      </c>
      <c r="R4993" t="str">
        <f>INDEX(lehmad!F$2:F$412,MATCH(klypsid!$B4993,lehmad!$A$2:$A$412,0))</f>
        <v>LANCELOT-ET</v>
      </c>
      <c r="S4993">
        <f>INDEX(lehmad!H$2:H$412,MATCH(klypsid!$B4993,lehmad!$A$2:$A$412,0))</f>
        <v>126</v>
      </c>
      <c r="T4993">
        <f>INDEX(lehmad!K$2:K$412,MATCH(klypsid!$B4993,lehmad!$A$2:$A$412,0))</f>
        <v>122</v>
      </c>
      <c r="U4993" s="4">
        <f t="shared" si="154"/>
        <v>18</v>
      </c>
      <c r="V4993">
        <f t="shared" si="155"/>
        <v>28</v>
      </c>
    </row>
    <row r="4994" spans="1:22" x14ac:dyDescent="0.25">
      <c r="A4994">
        <v>4011</v>
      </c>
      <c r="B4994" t="str">
        <f>"E"&amp;A4994</f>
        <v>E4011</v>
      </c>
      <c r="C4994" t="s">
        <v>132</v>
      </c>
      <c r="D4994">
        <v>1</v>
      </c>
      <c r="E4994">
        <f>IF(D4994&lt;4,D4994,4)</f>
        <v>1</v>
      </c>
      <c r="F4994" s="1">
        <v>39602</v>
      </c>
      <c r="G4994" s="1">
        <v>40186</v>
      </c>
      <c r="H4994" s="3">
        <f>G4994-F4994</f>
        <v>584</v>
      </c>
      <c r="I4994" s="3">
        <f>IF(H4994&lt;=60,1,IF(H4994&lt;=150,2,3))</f>
        <v>3</v>
      </c>
      <c r="J4994">
        <v>29.5</v>
      </c>
      <c r="K4994">
        <v>4.09</v>
      </c>
      <c r="L4994">
        <v>3.55</v>
      </c>
      <c r="M4994">
        <v>145</v>
      </c>
      <c r="N4994">
        <f>LOG(M4994/100,2)+3</f>
        <v>3.5360529002402097</v>
      </c>
      <c r="O4994">
        <f>INDEX(lehmad!B$2:B$412,MATCH(klypsid!$B4994,lehmad!$A$2:$A$412,0))</f>
        <v>38870</v>
      </c>
      <c r="P4994">
        <f>INDEX(lehmad!D$2:D$412,MATCH(klypsid!$B4994,lehmad!$A$2:$A$412,0))</f>
        <v>121</v>
      </c>
      <c r="Q4994">
        <f>INDEX(lehmad!E$2:E$412,MATCH(klypsid!$B4994,lehmad!$A$2:$A$412,0))</f>
        <v>1</v>
      </c>
      <c r="R4994" t="str">
        <f>INDEX(lehmad!F$2:F$412,MATCH(klypsid!$B4994,lehmad!$A$2:$A$412,0))</f>
        <v>LANCELOT-ET</v>
      </c>
      <c r="S4994">
        <f>INDEX(lehmad!H$2:H$412,MATCH(klypsid!$B4994,lehmad!$A$2:$A$412,0))</f>
        <v>126</v>
      </c>
      <c r="T4994">
        <f>INDEX(lehmad!K$2:K$412,MATCH(klypsid!$B4994,lehmad!$A$2:$A$412,0))</f>
        <v>122</v>
      </c>
      <c r="U4994" s="4">
        <f t="shared" si="154"/>
        <v>19</v>
      </c>
      <c r="V4994">
        <f t="shared" si="155"/>
        <v>33</v>
      </c>
    </row>
    <row r="4995" spans="1:22" x14ac:dyDescent="0.25">
      <c r="A4995">
        <v>4011</v>
      </c>
      <c r="B4995" t="str">
        <f>"E"&amp;A4995</f>
        <v>E4011</v>
      </c>
      <c r="C4995" t="s">
        <v>132</v>
      </c>
      <c r="D4995">
        <v>1</v>
      </c>
      <c r="E4995">
        <f>IF(D4995&lt;4,D4995,4)</f>
        <v>1</v>
      </c>
      <c r="F4995" s="1">
        <v>39602</v>
      </c>
      <c r="G4995" s="1">
        <v>40214</v>
      </c>
      <c r="H4995" s="3">
        <f>G4995-F4995</f>
        <v>612</v>
      </c>
      <c r="I4995" s="3">
        <f>IF(H4995&lt;=60,1,IF(H4995&lt;=150,2,3))</f>
        <v>3</v>
      </c>
      <c r="J4995">
        <v>28.5</v>
      </c>
      <c r="K4995">
        <v>3.95</v>
      </c>
      <c r="L4995">
        <v>3.52</v>
      </c>
      <c r="M4995">
        <v>176</v>
      </c>
      <c r="N4995">
        <f>LOG(M4995/100,2)+3</f>
        <v>3.8155754288625725</v>
      </c>
      <c r="O4995">
        <f>INDEX(lehmad!B$2:B$412,MATCH(klypsid!$B4995,lehmad!$A$2:$A$412,0))</f>
        <v>38870</v>
      </c>
      <c r="P4995">
        <f>INDEX(lehmad!D$2:D$412,MATCH(klypsid!$B4995,lehmad!$A$2:$A$412,0))</f>
        <v>121</v>
      </c>
      <c r="Q4995">
        <f>INDEX(lehmad!E$2:E$412,MATCH(klypsid!$B4995,lehmad!$A$2:$A$412,0))</f>
        <v>1</v>
      </c>
      <c r="R4995" t="str">
        <f>INDEX(lehmad!F$2:F$412,MATCH(klypsid!$B4995,lehmad!$A$2:$A$412,0))</f>
        <v>LANCELOT-ET</v>
      </c>
      <c r="S4995">
        <f>INDEX(lehmad!H$2:H$412,MATCH(klypsid!$B4995,lehmad!$A$2:$A$412,0))</f>
        <v>126</v>
      </c>
      <c r="T4995">
        <f>INDEX(lehmad!K$2:K$412,MATCH(klypsid!$B4995,lehmad!$A$2:$A$412,0))</f>
        <v>122</v>
      </c>
      <c r="U4995" s="4">
        <f t="shared" ref="U4995:U5058" si="156">IF(AND(A4995=A4994,D4995=D4994),U4994+1,1)</f>
        <v>20</v>
      </c>
      <c r="V4995">
        <f t="shared" ref="V4995:V5058" si="157">IF(AND(A4995=A4994,D4995=D4994),G4995-G4994,G4995-F4995)</f>
        <v>28</v>
      </c>
    </row>
    <row r="4996" spans="1:22" x14ac:dyDescent="0.25">
      <c r="A4996">
        <v>4011</v>
      </c>
      <c r="B4996" t="str">
        <f>"E"&amp;A4996</f>
        <v>E4011</v>
      </c>
      <c r="C4996" t="s">
        <v>132</v>
      </c>
      <c r="D4996">
        <v>1</v>
      </c>
      <c r="E4996">
        <f>IF(D4996&lt;4,D4996,4)</f>
        <v>1</v>
      </c>
      <c r="F4996" s="1">
        <v>39602</v>
      </c>
      <c r="G4996" s="1">
        <v>40242</v>
      </c>
      <c r="H4996" s="3">
        <f>G4996-F4996</f>
        <v>640</v>
      </c>
      <c r="I4996" s="3">
        <f>IF(H4996&lt;=60,1,IF(H4996&lt;=150,2,3))</f>
        <v>3</v>
      </c>
      <c r="J4996">
        <v>24.9</v>
      </c>
      <c r="K4996">
        <v>3.58</v>
      </c>
      <c r="L4996">
        <v>3.55</v>
      </c>
      <c r="M4996">
        <v>67</v>
      </c>
      <c r="N4996">
        <f>LOG(M4996/100,2)+3</f>
        <v>2.4222330006830477</v>
      </c>
      <c r="O4996">
        <f>INDEX(lehmad!B$2:B$412,MATCH(klypsid!$B4996,lehmad!$A$2:$A$412,0))</f>
        <v>38870</v>
      </c>
      <c r="P4996">
        <f>INDEX(lehmad!D$2:D$412,MATCH(klypsid!$B4996,lehmad!$A$2:$A$412,0))</f>
        <v>121</v>
      </c>
      <c r="Q4996">
        <f>INDEX(lehmad!E$2:E$412,MATCH(klypsid!$B4996,lehmad!$A$2:$A$412,0))</f>
        <v>1</v>
      </c>
      <c r="R4996" t="str">
        <f>INDEX(lehmad!F$2:F$412,MATCH(klypsid!$B4996,lehmad!$A$2:$A$412,0))</f>
        <v>LANCELOT-ET</v>
      </c>
      <c r="S4996">
        <f>INDEX(lehmad!H$2:H$412,MATCH(klypsid!$B4996,lehmad!$A$2:$A$412,0))</f>
        <v>126</v>
      </c>
      <c r="T4996">
        <f>INDEX(lehmad!K$2:K$412,MATCH(klypsid!$B4996,lehmad!$A$2:$A$412,0))</f>
        <v>122</v>
      </c>
      <c r="U4996" s="4">
        <f t="shared" si="156"/>
        <v>21</v>
      </c>
      <c r="V4996">
        <f t="shared" si="157"/>
        <v>28</v>
      </c>
    </row>
    <row r="4997" spans="1:22" x14ac:dyDescent="0.25">
      <c r="A4997">
        <v>4011</v>
      </c>
      <c r="B4997" t="str">
        <f>"E"&amp;A4997</f>
        <v>E4011</v>
      </c>
      <c r="C4997" t="s">
        <v>132</v>
      </c>
      <c r="D4997">
        <v>1</v>
      </c>
      <c r="E4997">
        <f>IF(D4997&lt;4,D4997,4)</f>
        <v>1</v>
      </c>
      <c r="F4997" s="1">
        <v>39602</v>
      </c>
      <c r="G4997" s="1">
        <v>40276</v>
      </c>
      <c r="H4997" s="3">
        <f>G4997-F4997</f>
        <v>674</v>
      </c>
      <c r="I4997" s="3">
        <f>IF(H4997&lt;=60,1,IF(H4997&lt;=150,2,3))</f>
        <v>3</v>
      </c>
      <c r="J4997">
        <v>27.7</v>
      </c>
      <c r="K4997">
        <v>3.72</v>
      </c>
      <c r="L4997">
        <v>3.53</v>
      </c>
      <c r="M4997">
        <v>73</v>
      </c>
      <c r="N4997">
        <f>LOG(M4997/100,2)+3</f>
        <v>2.5459683691052923</v>
      </c>
      <c r="O4997">
        <f>INDEX(lehmad!B$2:B$412,MATCH(klypsid!$B4997,lehmad!$A$2:$A$412,0))</f>
        <v>38870</v>
      </c>
      <c r="P4997">
        <f>INDEX(lehmad!D$2:D$412,MATCH(klypsid!$B4997,lehmad!$A$2:$A$412,0))</f>
        <v>121</v>
      </c>
      <c r="Q4997">
        <f>INDEX(lehmad!E$2:E$412,MATCH(klypsid!$B4997,lehmad!$A$2:$A$412,0))</f>
        <v>1</v>
      </c>
      <c r="R4997" t="str">
        <f>INDEX(lehmad!F$2:F$412,MATCH(klypsid!$B4997,lehmad!$A$2:$A$412,0))</f>
        <v>LANCELOT-ET</v>
      </c>
      <c r="S4997">
        <f>INDEX(lehmad!H$2:H$412,MATCH(klypsid!$B4997,lehmad!$A$2:$A$412,0))</f>
        <v>126</v>
      </c>
      <c r="T4997">
        <f>INDEX(lehmad!K$2:K$412,MATCH(klypsid!$B4997,lehmad!$A$2:$A$412,0))</f>
        <v>122</v>
      </c>
      <c r="U4997" s="4">
        <f t="shared" si="156"/>
        <v>22</v>
      </c>
      <c r="V4997">
        <f t="shared" si="157"/>
        <v>34</v>
      </c>
    </row>
    <row r="4998" spans="1:22" x14ac:dyDescent="0.25">
      <c r="A4998">
        <v>4011</v>
      </c>
      <c r="B4998" t="str">
        <f>"E"&amp;A4998</f>
        <v>E4011</v>
      </c>
      <c r="C4998" t="s">
        <v>132</v>
      </c>
      <c r="D4998">
        <v>1</v>
      </c>
      <c r="E4998">
        <f>IF(D4998&lt;4,D4998,4)</f>
        <v>1</v>
      </c>
      <c r="F4998" s="1">
        <v>39602</v>
      </c>
      <c r="G4998" s="1">
        <v>40304</v>
      </c>
      <c r="H4998" s="3">
        <f>G4998-F4998</f>
        <v>702</v>
      </c>
      <c r="I4998" s="3">
        <f>IF(H4998&lt;=60,1,IF(H4998&lt;=150,2,3))</f>
        <v>3</v>
      </c>
      <c r="J4998">
        <v>24.4</v>
      </c>
      <c r="K4998">
        <v>4</v>
      </c>
      <c r="L4998">
        <v>3.57</v>
      </c>
      <c r="M4998">
        <v>81</v>
      </c>
      <c r="N4998">
        <f>LOG(M4998/100,2)+3</f>
        <v>2.6959938131098999</v>
      </c>
      <c r="O4998">
        <f>INDEX(lehmad!B$2:B$412,MATCH(klypsid!$B4998,lehmad!$A$2:$A$412,0))</f>
        <v>38870</v>
      </c>
      <c r="P4998">
        <f>INDEX(lehmad!D$2:D$412,MATCH(klypsid!$B4998,lehmad!$A$2:$A$412,0))</f>
        <v>121</v>
      </c>
      <c r="Q4998">
        <f>INDEX(lehmad!E$2:E$412,MATCH(klypsid!$B4998,lehmad!$A$2:$A$412,0))</f>
        <v>1</v>
      </c>
      <c r="R4998" t="str">
        <f>INDEX(lehmad!F$2:F$412,MATCH(klypsid!$B4998,lehmad!$A$2:$A$412,0))</f>
        <v>LANCELOT-ET</v>
      </c>
      <c r="S4998">
        <f>INDEX(lehmad!H$2:H$412,MATCH(klypsid!$B4998,lehmad!$A$2:$A$412,0))</f>
        <v>126</v>
      </c>
      <c r="T4998">
        <f>INDEX(lehmad!K$2:K$412,MATCH(klypsid!$B4998,lehmad!$A$2:$A$412,0))</f>
        <v>122</v>
      </c>
      <c r="U4998" s="4">
        <f t="shared" si="156"/>
        <v>23</v>
      </c>
      <c r="V4998">
        <f t="shared" si="157"/>
        <v>28</v>
      </c>
    </row>
    <row r="4999" spans="1:22" x14ac:dyDescent="0.25">
      <c r="A4999">
        <v>4011</v>
      </c>
      <c r="B4999" t="str">
        <f>"E"&amp;A4999</f>
        <v>E4011</v>
      </c>
      <c r="C4999" t="s">
        <v>132</v>
      </c>
      <c r="D4999">
        <v>1</v>
      </c>
      <c r="E4999">
        <f>IF(D4999&lt;4,D4999,4)</f>
        <v>1</v>
      </c>
      <c r="F4999" s="1">
        <v>39602</v>
      </c>
      <c r="G4999" s="1">
        <v>40336</v>
      </c>
      <c r="H4999" s="3">
        <f>G4999-F4999</f>
        <v>734</v>
      </c>
      <c r="I4999" s="3">
        <f>IF(H4999&lt;=60,1,IF(H4999&lt;=150,2,3))</f>
        <v>3</v>
      </c>
      <c r="J4999">
        <v>23</v>
      </c>
      <c r="K4999">
        <v>3.96</v>
      </c>
      <c r="L4999">
        <v>3.4</v>
      </c>
      <c r="M4999">
        <v>69</v>
      </c>
      <c r="N4999">
        <f>LOG(M4999/100,2)+3</f>
        <v>2.4646682670034443</v>
      </c>
      <c r="O4999">
        <f>INDEX(lehmad!B$2:B$412,MATCH(klypsid!$B4999,lehmad!$A$2:$A$412,0))</f>
        <v>38870</v>
      </c>
      <c r="P4999">
        <f>INDEX(lehmad!D$2:D$412,MATCH(klypsid!$B4999,lehmad!$A$2:$A$412,0))</f>
        <v>121</v>
      </c>
      <c r="Q4999">
        <f>INDEX(lehmad!E$2:E$412,MATCH(klypsid!$B4999,lehmad!$A$2:$A$412,0))</f>
        <v>1</v>
      </c>
      <c r="R4999" t="str">
        <f>INDEX(lehmad!F$2:F$412,MATCH(klypsid!$B4999,lehmad!$A$2:$A$412,0))</f>
        <v>LANCELOT-ET</v>
      </c>
      <c r="S4999">
        <f>INDEX(lehmad!H$2:H$412,MATCH(klypsid!$B4999,lehmad!$A$2:$A$412,0))</f>
        <v>126</v>
      </c>
      <c r="T4999">
        <f>INDEX(lehmad!K$2:K$412,MATCH(klypsid!$B4999,lehmad!$A$2:$A$412,0))</f>
        <v>122</v>
      </c>
      <c r="U4999" s="4">
        <f t="shared" si="156"/>
        <v>24</v>
      </c>
      <c r="V4999">
        <f t="shared" si="157"/>
        <v>32</v>
      </c>
    </row>
    <row r="5000" spans="1:22" x14ac:dyDescent="0.25">
      <c r="A5000">
        <v>4011</v>
      </c>
      <c r="B5000" t="str">
        <f>"E"&amp;A5000</f>
        <v>E4011</v>
      </c>
      <c r="C5000" t="s">
        <v>132</v>
      </c>
      <c r="D5000">
        <v>1</v>
      </c>
      <c r="E5000">
        <f>IF(D5000&lt;4,D5000,4)</f>
        <v>1</v>
      </c>
      <c r="F5000" s="1">
        <v>39602</v>
      </c>
      <c r="G5000" s="1">
        <v>40371</v>
      </c>
      <c r="H5000" s="3">
        <f>G5000-F5000</f>
        <v>769</v>
      </c>
      <c r="I5000" s="3">
        <f>IF(H5000&lt;=60,1,IF(H5000&lt;=150,2,3))</f>
        <v>3</v>
      </c>
      <c r="J5000">
        <v>23.8</v>
      </c>
      <c r="K5000">
        <v>3.8</v>
      </c>
      <c r="L5000">
        <v>3.48</v>
      </c>
      <c r="M5000">
        <v>309</v>
      </c>
      <c r="N5000">
        <f>LOG(M5000/100,2)+3</f>
        <v>4.6276068381296493</v>
      </c>
      <c r="O5000">
        <f>INDEX(lehmad!B$2:B$412,MATCH(klypsid!$B5000,lehmad!$A$2:$A$412,0))</f>
        <v>38870</v>
      </c>
      <c r="P5000">
        <f>INDEX(lehmad!D$2:D$412,MATCH(klypsid!$B5000,lehmad!$A$2:$A$412,0))</f>
        <v>121</v>
      </c>
      <c r="Q5000">
        <f>INDEX(lehmad!E$2:E$412,MATCH(klypsid!$B5000,lehmad!$A$2:$A$412,0))</f>
        <v>1</v>
      </c>
      <c r="R5000" t="str">
        <f>INDEX(lehmad!F$2:F$412,MATCH(klypsid!$B5000,lehmad!$A$2:$A$412,0))</f>
        <v>LANCELOT-ET</v>
      </c>
      <c r="S5000">
        <f>INDEX(lehmad!H$2:H$412,MATCH(klypsid!$B5000,lehmad!$A$2:$A$412,0))</f>
        <v>126</v>
      </c>
      <c r="T5000">
        <f>INDEX(lehmad!K$2:K$412,MATCH(klypsid!$B5000,lehmad!$A$2:$A$412,0))</f>
        <v>122</v>
      </c>
      <c r="U5000" s="4">
        <f t="shared" si="156"/>
        <v>25</v>
      </c>
      <c r="V5000">
        <f t="shared" si="157"/>
        <v>35</v>
      </c>
    </row>
    <row r="5001" spans="1:22" x14ac:dyDescent="0.25">
      <c r="A5001">
        <v>4011</v>
      </c>
      <c r="B5001" t="str">
        <f>"E"&amp;A5001</f>
        <v>E4011</v>
      </c>
      <c r="C5001" t="s">
        <v>132</v>
      </c>
      <c r="D5001">
        <v>1</v>
      </c>
      <c r="E5001">
        <f>IF(D5001&lt;4,D5001,4)</f>
        <v>1</v>
      </c>
      <c r="F5001" s="1">
        <v>39602</v>
      </c>
      <c r="G5001" s="1">
        <v>40396</v>
      </c>
      <c r="H5001" s="3">
        <f>G5001-F5001</f>
        <v>794</v>
      </c>
      <c r="I5001" s="3">
        <f>IF(H5001&lt;=60,1,IF(H5001&lt;=150,2,3))</f>
        <v>3</v>
      </c>
      <c r="J5001">
        <v>24.3</v>
      </c>
      <c r="K5001">
        <v>3.53</v>
      </c>
      <c r="L5001">
        <v>3.29</v>
      </c>
      <c r="M5001">
        <v>70</v>
      </c>
      <c r="N5001">
        <f>LOG(M5001/100,2)+3</f>
        <v>2.4854268271702415</v>
      </c>
      <c r="O5001">
        <f>INDEX(lehmad!B$2:B$412,MATCH(klypsid!$B5001,lehmad!$A$2:$A$412,0))</f>
        <v>38870</v>
      </c>
      <c r="P5001">
        <f>INDEX(lehmad!D$2:D$412,MATCH(klypsid!$B5001,lehmad!$A$2:$A$412,0))</f>
        <v>121</v>
      </c>
      <c r="Q5001">
        <f>INDEX(lehmad!E$2:E$412,MATCH(klypsid!$B5001,lehmad!$A$2:$A$412,0))</f>
        <v>1</v>
      </c>
      <c r="R5001" t="str">
        <f>INDEX(lehmad!F$2:F$412,MATCH(klypsid!$B5001,lehmad!$A$2:$A$412,0))</f>
        <v>LANCELOT-ET</v>
      </c>
      <c r="S5001">
        <f>INDEX(lehmad!H$2:H$412,MATCH(klypsid!$B5001,lehmad!$A$2:$A$412,0))</f>
        <v>126</v>
      </c>
      <c r="T5001">
        <f>INDEX(lehmad!K$2:K$412,MATCH(klypsid!$B5001,lehmad!$A$2:$A$412,0))</f>
        <v>122</v>
      </c>
      <c r="U5001" s="4">
        <f t="shared" si="156"/>
        <v>26</v>
      </c>
      <c r="V5001">
        <f t="shared" si="157"/>
        <v>25</v>
      </c>
    </row>
    <row r="5002" spans="1:22" x14ac:dyDescent="0.25">
      <c r="A5002">
        <v>4011</v>
      </c>
      <c r="B5002" t="str">
        <f>"E"&amp;A5002</f>
        <v>E4011</v>
      </c>
      <c r="C5002" t="s">
        <v>132</v>
      </c>
      <c r="D5002">
        <v>1</v>
      </c>
      <c r="E5002">
        <f>IF(D5002&lt;4,D5002,4)</f>
        <v>1</v>
      </c>
      <c r="F5002" s="1">
        <v>39602</v>
      </c>
      <c r="G5002" s="1">
        <v>40434</v>
      </c>
      <c r="H5002" s="3">
        <f>G5002-F5002</f>
        <v>832</v>
      </c>
      <c r="I5002" s="3">
        <f>IF(H5002&lt;=60,1,IF(H5002&lt;=150,2,3))</f>
        <v>3</v>
      </c>
      <c r="J5002">
        <v>20.7</v>
      </c>
      <c r="K5002">
        <v>4</v>
      </c>
      <c r="L5002">
        <v>3.65</v>
      </c>
      <c r="M5002">
        <v>114</v>
      </c>
      <c r="N5002">
        <f>LOG(M5002/100,2)+3</f>
        <v>3.1890338243900169</v>
      </c>
      <c r="O5002">
        <f>INDEX(lehmad!B$2:B$412,MATCH(klypsid!$B5002,lehmad!$A$2:$A$412,0))</f>
        <v>38870</v>
      </c>
      <c r="P5002">
        <f>INDEX(lehmad!D$2:D$412,MATCH(klypsid!$B5002,lehmad!$A$2:$A$412,0))</f>
        <v>121</v>
      </c>
      <c r="Q5002">
        <f>INDEX(lehmad!E$2:E$412,MATCH(klypsid!$B5002,lehmad!$A$2:$A$412,0))</f>
        <v>1</v>
      </c>
      <c r="R5002" t="str">
        <f>INDEX(lehmad!F$2:F$412,MATCH(klypsid!$B5002,lehmad!$A$2:$A$412,0))</f>
        <v>LANCELOT-ET</v>
      </c>
      <c r="S5002">
        <f>INDEX(lehmad!H$2:H$412,MATCH(klypsid!$B5002,lehmad!$A$2:$A$412,0))</f>
        <v>126</v>
      </c>
      <c r="T5002">
        <f>INDEX(lehmad!K$2:K$412,MATCH(klypsid!$B5002,lehmad!$A$2:$A$412,0))</f>
        <v>122</v>
      </c>
      <c r="U5002" s="4">
        <f t="shared" si="156"/>
        <v>27</v>
      </c>
      <c r="V5002">
        <f t="shared" si="157"/>
        <v>38</v>
      </c>
    </row>
    <row r="5003" spans="1:22" x14ac:dyDescent="0.25">
      <c r="A5003">
        <v>4011</v>
      </c>
      <c r="B5003" t="str">
        <f>"E"&amp;A5003</f>
        <v>E4011</v>
      </c>
      <c r="C5003" t="s">
        <v>132</v>
      </c>
      <c r="D5003">
        <v>1</v>
      </c>
      <c r="E5003">
        <f>IF(D5003&lt;4,D5003,4)</f>
        <v>1</v>
      </c>
      <c r="F5003" s="1">
        <v>39602</v>
      </c>
      <c r="G5003" s="1">
        <v>40462</v>
      </c>
      <c r="H5003" s="3">
        <f>G5003-F5003</f>
        <v>860</v>
      </c>
      <c r="I5003" s="3">
        <f>IF(H5003&lt;=60,1,IF(H5003&lt;=150,2,3))</f>
        <v>3</v>
      </c>
      <c r="J5003">
        <v>19.7</v>
      </c>
      <c r="K5003">
        <v>3.96</v>
      </c>
      <c r="L5003">
        <v>3.63</v>
      </c>
      <c r="M5003">
        <v>123</v>
      </c>
      <c r="N5003">
        <f>LOG(M5003/100,2)+3</f>
        <v>3.2986583155645151</v>
      </c>
      <c r="O5003">
        <f>INDEX(lehmad!B$2:B$412,MATCH(klypsid!$B5003,lehmad!$A$2:$A$412,0))</f>
        <v>38870</v>
      </c>
      <c r="P5003">
        <f>INDEX(lehmad!D$2:D$412,MATCH(klypsid!$B5003,lehmad!$A$2:$A$412,0))</f>
        <v>121</v>
      </c>
      <c r="Q5003">
        <f>INDEX(lehmad!E$2:E$412,MATCH(klypsid!$B5003,lehmad!$A$2:$A$412,0))</f>
        <v>1</v>
      </c>
      <c r="R5003" t="str">
        <f>INDEX(lehmad!F$2:F$412,MATCH(klypsid!$B5003,lehmad!$A$2:$A$412,0))</f>
        <v>LANCELOT-ET</v>
      </c>
      <c r="S5003">
        <f>INDEX(lehmad!H$2:H$412,MATCH(klypsid!$B5003,lehmad!$A$2:$A$412,0))</f>
        <v>126</v>
      </c>
      <c r="T5003">
        <f>INDEX(lehmad!K$2:K$412,MATCH(klypsid!$B5003,lehmad!$A$2:$A$412,0))</f>
        <v>122</v>
      </c>
      <c r="U5003" s="4">
        <f t="shared" si="156"/>
        <v>28</v>
      </c>
      <c r="V5003">
        <f t="shared" si="157"/>
        <v>28</v>
      </c>
    </row>
    <row r="5004" spans="1:22" x14ac:dyDescent="0.25">
      <c r="A5004">
        <v>4011</v>
      </c>
      <c r="B5004" t="str">
        <f>"E"&amp;A5004</f>
        <v>E4011</v>
      </c>
      <c r="C5004" t="s">
        <v>132</v>
      </c>
      <c r="D5004">
        <v>1</v>
      </c>
      <c r="E5004">
        <f>IF(D5004&lt;4,D5004,4)</f>
        <v>1</v>
      </c>
      <c r="F5004" s="1">
        <v>39602</v>
      </c>
      <c r="G5004" s="1">
        <v>40493</v>
      </c>
      <c r="H5004" s="3">
        <f>G5004-F5004</f>
        <v>891</v>
      </c>
      <c r="I5004" s="3">
        <f>IF(H5004&lt;=60,1,IF(H5004&lt;=150,2,3))</f>
        <v>3</v>
      </c>
      <c r="J5004">
        <v>15.1</v>
      </c>
      <c r="K5004">
        <v>4.3899999999999997</v>
      </c>
      <c r="L5004">
        <v>3.67</v>
      </c>
      <c r="M5004">
        <v>147</v>
      </c>
      <c r="N5004">
        <f>LOG(M5004/100,2)+3</f>
        <v>3.5558161550616396</v>
      </c>
      <c r="O5004">
        <f>INDEX(lehmad!B$2:B$412,MATCH(klypsid!$B5004,lehmad!$A$2:$A$412,0))</f>
        <v>38870</v>
      </c>
      <c r="P5004">
        <f>INDEX(lehmad!D$2:D$412,MATCH(klypsid!$B5004,lehmad!$A$2:$A$412,0))</f>
        <v>121</v>
      </c>
      <c r="Q5004">
        <f>INDEX(lehmad!E$2:E$412,MATCH(klypsid!$B5004,lehmad!$A$2:$A$412,0))</f>
        <v>1</v>
      </c>
      <c r="R5004" t="str">
        <f>INDEX(lehmad!F$2:F$412,MATCH(klypsid!$B5004,lehmad!$A$2:$A$412,0))</f>
        <v>LANCELOT-ET</v>
      </c>
      <c r="S5004">
        <f>INDEX(lehmad!H$2:H$412,MATCH(klypsid!$B5004,lehmad!$A$2:$A$412,0))</f>
        <v>126</v>
      </c>
      <c r="T5004">
        <f>INDEX(lehmad!K$2:K$412,MATCH(klypsid!$B5004,lehmad!$A$2:$A$412,0))</f>
        <v>122</v>
      </c>
      <c r="U5004" s="4">
        <f t="shared" si="156"/>
        <v>29</v>
      </c>
      <c r="V5004">
        <f t="shared" si="157"/>
        <v>31</v>
      </c>
    </row>
    <row r="5005" spans="1:22" x14ac:dyDescent="0.25">
      <c r="A5005">
        <v>4012</v>
      </c>
      <c r="B5005" t="str">
        <f>"E"&amp;A5005</f>
        <v>E4012</v>
      </c>
      <c r="C5005" t="s">
        <v>65</v>
      </c>
      <c r="D5005">
        <v>1</v>
      </c>
      <c r="E5005">
        <f>IF(D5005&lt;4,D5005,4)</f>
        <v>1</v>
      </c>
      <c r="F5005" s="1">
        <v>39586</v>
      </c>
      <c r="G5005" s="1">
        <v>39600</v>
      </c>
      <c r="H5005" s="3">
        <f>G5005-F5005</f>
        <v>14</v>
      </c>
      <c r="I5005" s="3">
        <f>IF(H5005&lt;=60,1,IF(H5005&lt;=150,2,3))</f>
        <v>1</v>
      </c>
      <c r="J5005">
        <v>36.200000000000003</v>
      </c>
      <c r="K5005">
        <v>4.03</v>
      </c>
      <c r="L5005">
        <v>3.12</v>
      </c>
      <c r="M5005">
        <v>24</v>
      </c>
      <c r="N5005">
        <f>LOG(M5005/100,2)+3</f>
        <v>0.94110631094643127</v>
      </c>
      <c r="O5005">
        <f>INDEX(lehmad!B$2:B$412,MATCH(klypsid!$B5005,lehmad!$A$2:$A$412,0))</f>
        <v>38872</v>
      </c>
      <c r="P5005">
        <f>INDEX(lehmad!D$2:D$412,MATCH(klypsid!$B5005,lehmad!$A$2:$A$412,0))</f>
        <v>106</v>
      </c>
      <c r="Q5005">
        <f>INDEX(lehmad!E$2:E$412,MATCH(klypsid!$B5005,lehmad!$A$2:$A$412,0))</f>
        <v>1</v>
      </c>
      <c r="R5005" t="str">
        <f>INDEX(lehmad!F$2:F$412,MATCH(klypsid!$B5005,lehmad!$A$2:$A$412,0))</f>
        <v>LANCELOT-ET</v>
      </c>
      <c r="S5005">
        <f>INDEX(lehmad!H$2:H$412,MATCH(klypsid!$B5005,lehmad!$A$2:$A$412,0))</f>
        <v>126</v>
      </c>
      <c r="T5005">
        <f>INDEX(lehmad!K$2:K$412,MATCH(klypsid!$B5005,lehmad!$A$2:$A$412,0))</f>
        <v>122</v>
      </c>
      <c r="U5005" s="4">
        <f t="shared" si="156"/>
        <v>1</v>
      </c>
      <c r="V5005">
        <f t="shared" si="157"/>
        <v>14</v>
      </c>
    </row>
    <row r="5006" spans="1:22" x14ac:dyDescent="0.25">
      <c r="A5006">
        <v>4012</v>
      </c>
      <c r="B5006" t="str">
        <f>"E"&amp;A5006</f>
        <v>E4012</v>
      </c>
      <c r="C5006" t="s">
        <v>65</v>
      </c>
      <c r="D5006">
        <v>1</v>
      </c>
      <c r="E5006">
        <f>IF(D5006&lt;4,D5006,4)</f>
        <v>1</v>
      </c>
      <c r="F5006" s="1">
        <v>39586</v>
      </c>
      <c r="G5006" s="1">
        <v>39631</v>
      </c>
      <c r="H5006" s="3">
        <f>G5006-F5006</f>
        <v>45</v>
      </c>
      <c r="I5006" s="3">
        <f>IF(H5006&lt;=60,1,IF(H5006&lt;=150,2,3))</f>
        <v>1</v>
      </c>
      <c r="J5006">
        <v>35.299999999999997</v>
      </c>
      <c r="K5006">
        <v>3.94</v>
      </c>
      <c r="L5006">
        <v>3.24</v>
      </c>
      <c r="M5006">
        <v>13</v>
      </c>
      <c r="N5006">
        <f>LOG(M5006/100,2)+3</f>
        <v>5.6583528366367375E-2</v>
      </c>
      <c r="O5006">
        <f>INDEX(lehmad!B$2:B$412,MATCH(klypsid!$B5006,lehmad!$A$2:$A$412,0))</f>
        <v>38872</v>
      </c>
      <c r="P5006">
        <f>INDEX(lehmad!D$2:D$412,MATCH(klypsid!$B5006,lehmad!$A$2:$A$412,0))</f>
        <v>106</v>
      </c>
      <c r="Q5006">
        <f>INDEX(lehmad!E$2:E$412,MATCH(klypsid!$B5006,lehmad!$A$2:$A$412,0))</f>
        <v>1</v>
      </c>
      <c r="R5006" t="str">
        <f>INDEX(lehmad!F$2:F$412,MATCH(klypsid!$B5006,lehmad!$A$2:$A$412,0))</f>
        <v>LANCELOT-ET</v>
      </c>
      <c r="S5006">
        <f>INDEX(lehmad!H$2:H$412,MATCH(klypsid!$B5006,lehmad!$A$2:$A$412,0))</f>
        <v>126</v>
      </c>
      <c r="T5006">
        <f>INDEX(lehmad!K$2:K$412,MATCH(klypsid!$B5006,lehmad!$A$2:$A$412,0))</f>
        <v>122</v>
      </c>
      <c r="U5006" s="4">
        <f t="shared" si="156"/>
        <v>2</v>
      </c>
      <c r="V5006">
        <f t="shared" si="157"/>
        <v>31</v>
      </c>
    </row>
    <row r="5007" spans="1:22" x14ac:dyDescent="0.25">
      <c r="A5007">
        <v>4012</v>
      </c>
      <c r="B5007" t="str">
        <f>"E"&amp;A5007</f>
        <v>E4012</v>
      </c>
      <c r="C5007" t="s">
        <v>65</v>
      </c>
      <c r="D5007">
        <v>1</v>
      </c>
      <c r="E5007">
        <f>IF(D5007&lt;4,D5007,4)</f>
        <v>1</v>
      </c>
      <c r="F5007" s="1">
        <v>39586</v>
      </c>
      <c r="G5007" s="1">
        <v>39663</v>
      </c>
      <c r="H5007" s="3">
        <f>G5007-F5007</f>
        <v>77</v>
      </c>
      <c r="I5007" s="3">
        <f>IF(H5007&lt;=60,1,IF(H5007&lt;=150,2,3))</f>
        <v>2</v>
      </c>
      <c r="J5007">
        <v>36</v>
      </c>
      <c r="K5007">
        <v>4.38</v>
      </c>
      <c r="L5007">
        <v>3.14</v>
      </c>
      <c r="M5007">
        <v>8</v>
      </c>
      <c r="N5007">
        <f>LOG(M5007/100,2)+3</f>
        <v>-0.64385618977472525</v>
      </c>
      <c r="O5007">
        <f>INDEX(lehmad!B$2:B$412,MATCH(klypsid!$B5007,lehmad!$A$2:$A$412,0))</f>
        <v>38872</v>
      </c>
      <c r="P5007">
        <f>INDEX(lehmad!D$2:D$412,MATCH(klypsid!$B5007,lehmad!$A$2:$A$412,0))</f>
        <v>106</v>
      </c>
      <c r="Q5007">
        <f>INDEX(lehmad!E$2:E$412,MATCH(klypsid!$B5007,lehmad!$A$2:$A$412,0))</f>
        <v>1</v>
      </c>
      <c r="R5007" t="str">
        <f>INDEX(lehmad!F$2:F$412,MATCH(klypsid!$B5007,lehmad!$A$2:$A$412,0))</f>
        <v>LANCELOT-ET</v>
      </c>
      <c r="S5007">
        <f>INDEX(lehmad!H$2:H$412,MATCH(klypsid!$B5007,lehmad!$A$2:$A$412,0))</f>
        <v>126</v>
      </c>
      <c r="T5007">
        <f>INDEX(lehmad!K$2:K$412,MATCH(klypsid!$B5007,lehmad!$A$2:$A$412,0))</f>
        <v>122</v>
      </c>
      <c r="U5007" s="4">
        <f t="shared" si="156"/>
        <v>3</v>
      </c>
      <c r="V5007">
        <f t="shared" si="157"/>
        <v>32</v>
      </c>
    </row>
    <row r="5008" spans="1:22" x14ac:dyDescent="0.25">
      <c r="A5008">
        <v>4012</v>
      </c>
      <c r="B5008" t="str">
        <f>"E"&amp;A5008</f>
        <v>E4012</v>
      </c>
      <c r="C5008" t="s">
        <v>65</v>
      </c>
      <c r="D5008">
        <v>1</v>
      </c>
      <c r="E5008">
        <f>IF(D5008&lt;4,D5008,4)</f>
        <v>1</v>
      </c>
      <c r="F5008" s="1">
        <v>39586</v>
      </c>
      <c r="G5008" s="1">
        <v>39693</v>
      </c>
      <c r="H5008" s="3">
        <f>G5008-F5008</f>
        <v>107</v>
      </c>
      <c r="I5008" s="3">
        <f>IF(H5008&lt;=60,1,IF(H5008&lt;=150,2,3))</f>
        <v>2</v>
      </c>
      <c r="J5008">
        <v>35.200000000000003</v>
      </c>
      <c r="K5008">
        <v>3.45</v>
      </c>
      <c r="L5008">
        <v>3.21</v>
      </c>
      <c r="M5008">
        <v>22</v>
      </c>
      <c r="N5008">
        <f>LOG(M5008/100,2)+3</f>
        <v>0.8155754288625725</v>
      </c>
      <c r="O5008">
        <f>INDEX(lehmad!B$2:B$412,MATCH(klypsid!$B5008,lehmad!$A$2:$A$412,0))</f>
        <v>38872</v>
      </c>
      <c r="P5008">
        <f>INDEX(lehmad!D$2:D$412,MATCH(klypsid!$B5008,lehmad!$A$2:$A$412,0))</f>
        <v>106</v>
      </c>
      <c r="Q5008">
        <f>INDEX(lehmad!E$2:E$412,MATCH(klypsid!$B5008,lehmad!$A$2:$A$412,0))</f>
        <v>1</v>
      </c>
      <c r="R5008" t="str">
        <f>INDEX(lehmad!F$2:F$412,MATCH(klypsid!$B5008,lehmad!$A$2:$A$412,0))</f>
        <v>LANCELOT-ET</v>
      </c>
      <c r="S5008">
        <f>INDEX(lehmad!H$2:H$412,MATCH(klypsid!$B5008,lehmad!$A$2:$A$412,0))</f>
        <v>126</v>
      </c>
      <c r="T5008">
        <f>INDEX(lehmad!K$2:K$412,MATCH(klypsid!$B5008,lehmad!$A$2:$A$412,0))</f>
        <v>122</v>
      </c>
      <c r="U5008" s="4">
        <f t="shared" si="156"/>
        <v>4</v>
      </c>
      <c r="V5008">
        <f t="shared" si="157"/>
        <v>30</v>
      </c>
    </row>
    <row r="5009" spans="1:22" x14ac:dyDescent="0.25">
      <c r="A5009">
        <v>4012</v>
      </c>
      <c r="B5009" t="str">
        <f>"E"&amp;A5009</f>
        <v>E4012</v>
      </c>
      <c r="C5009" t="s">
        <v>65</v>
      </c>
      <c r="D5009">
        <v>1</v>
      </c>
      <c r="E5009">
        <f>IF(D5009&lt;4,D5009,4)</f>
        <v>1</v>
      </c>
      <c r="F5009" s="1">
        <v>39586</v>
      </c>
      <c r="G5009" s="1">
        <v>39722</v>
      </c>
      <c r="H5009" s="3">
        <f>G5009-F5009</f>
        <v>136</v>
      </c>
      <c r="I5009" s="3">
        <f>IF(H5009&lt;=60,1,IF(H5009&lt;=150,2,3))</f>
        <v>2</v>
      </c>
      <c r="J5009">
        <v>34.9</v>
      </c>
      <c r="K5009">
        <v>4</v>
      </c>
      <c r="L5009">
        <v>3.32</v>
      </c>
      <c r="M5009">
        <v>19</v>
      </c>
      <c r="N5009">
        <f>LOG(M5009/100,2)+3</f>
        <v>0.60407132366886085</v>
      </c>
      <c r="O5009">
        <f>INDEX(lehmad!B$2:B$412,MATCH(klypsid!$B5009,lehmad!$A$2:$A$412,0))</f>
        <v>38872</v>
      </c>
      <c r="P5009">
        <f>INDEX(lehmad!D$2:D$412,MATCH(klypsid!$B5009,lehmad!$A$2:$A$412,0))</f>
        <v>106</v>
      </c>
      <c r="Q5009">
        <f>INDEX(lehmad!E$2:E$412,MATCH(klypsid!$B5009,lehmad!$A$2:$A$412,0))</f>
        <v>1</v>
      </c>
      <c r="R5009" t="str">
        <f>INDEX(lehmad!F$2:F$412,MATCH(klypsid!$B5009,lehmad!$A$2:$A$412,0))</f>
        <v>LANCELOT-ET</v>
      </c>
      <c r="S5009">
        <f>INDEX(lehmad!H$2:H$412,MATCH(klypsid!$B5009,lehmad!$A$2:$A$412,0))</f>
        <v>126</v>
      </c>
      <c r="T5009">
        <f>INDEX(lehmad!K$2:K$412,MATCH(klypsid!$B5009,lehmad!$A$2:$A$412,0))</f>
        <v>122</v>
      </c>
      <c r="U5009" s="4">
        <f t="shared" si="156"/>
        <v>5</v>
      </c>
      <c r="V5009">
        <f t="shared" si="157"/>
        <v>29</v>
      </c>
    </row>
    <row r="5010" spans="1:22" x14ac:dyDescent="0.25">
      <c r="A5010">
        <v>4012</v>
      </c>
      <c r="B5010" t="str">
        <f>"E"&amp;A5010</f>
        <v>E4012</v>
      </c>
      <c r="C5010" t="s">
        <v>65</v>
      </c>
      <c r="D5010">
        <v>1</v>
      </c>
      <c r="E5010">
        <f>IF(D5010&lt;4,D5010,4)</f>
        <v>1</v>
      </c>
      <c r="F5010" s="1">
        <v>39586</v>
      </c>
      <c r="G5010" s="1">
        <v>39754</v>
      </c>
      <c r="H5010" s="3">
        <f>G5010-F5010</f>
        <v>168</v>
      </c>
      <c r="I5010" s="3">
        <f>IF(H5010&lt;=60,1,IF(H5010&lt;=150,2,3))</f>
        <v>3</v>
      </c>
      <c r="J5010">
        <v>26.9</v>
      </c>
      <c r="K5010">
        <v>4.12</v>
      </c>
      <c r="L5010">
        <v>3.21</v>
      </c>
      <c r="M5010">
        <v>24</v>
      </c>
      <c r="N5010">
        <f>LOG(M5010/100,2)+3</f>
        <v>0.94110631094643127</v>
      </c>
      <c r="O5010">
        <f>INDEX(lehmad!B$2:B$412,MATCH(klypsid!$B5010,lehmad!$A$2:$A$412,0))</f>
        <v>38872</v>
      </c>
      <c r="P5010">
        <f>INDEX(lehmad!D$2:D$412,MATCH(klypsid!$B5010,lehmad!$A$2:$A$412,0))</f>
        <v>106</v>
      </c>
      <c r="Q5010">
        <f>INDEX(lehmad!E$2:E$412,MATCH(klypsid!$B5010,lehmad!$A$2:$A$412,0))</f>
        <v>1</v>
      </c>
      <c r="R5010" t="str">
        <f>INDEX(lehmad!F$2:F$412,MATCH(klypsid!$B5010,lehmad!$A$2:$A$412,0))</f>
        <v>LANCELOT-ET</v>
      </c>
      <c r="S5010">
        <f>INDEX(lehmad!H$2:H$412,MATCH(klypsid!$B5010,lehmad!$A$2:$A$412,0))</f>
        <v>126</v>
      </c>
      <c r="T5010">
        <f>INDEX(lehmad!K$2:K$412,MATCH(klypsid!$B5010,lehmad!$A$2:$A$412,0))</f>
        <v>122</v>
      </c>
      <c r="U5010" s="4">
        <f t="shared" si="156"/>
        <v>6</v>
      </c>
      <c r="V5010">
        <f t="shared" si="157"/>
        <v>32</v>
      </c>
    </row>
    <row r="5011" spans="1:22" x14ac:dyDescent="0.25">
      <c r="A5011">
        <v>4012</v>
      </c>
      <c r="B5011" t="str">
        <f>"E"&amp;A5011</f>
        <v>E4012</v>
      </c>
      <c r="C5011" t="s">
        <v>65</v>
      </c>
      <c r="D5011">
        <v>1</v>
      </c>
      <c r="E5011">
        <f>IF(D5011&lt;4,D5011,4)</f>
        <v>1</v>
      </c>
      <c r="F5011" s="1">
        <v>39586</v>
      </c>
      <c r="G5011" s="1">
        <v>39783</v>
      </c>
      <c r="H5011" s="3">
        <f>G5011-F5011</f>
        <v>197</v>
      </c>
      <c r="I5011" s="3">
        <f>IF(H5011&lt;=60,1,IF(H5011&lt;=150,2,3))</f>
        <v>3</v>
      </c>
      <c r="J5011">
        <v>32.6</v>
      </c>
      <c r="K5011">
        <v>4.12</v>
      </c>
      <c r="L5011">
        <v>3.33</v>
      </c>
      <c r="M5011">
        <v>26</v>
      </c>
      <c r="N5011">
        <f>LOG(M5011/100,2)+3</f>
        <v>1.0565835283663676</v>
      </c>
      <c r="O5011">
        <f>INDEX(lehmad!B$2:B$412,MATCH(klypsid!$B5011,lehmad!$A$2:$A$412,0))</f>
        <v>38872</v>
      </c>
      <c r="P5011">
        <f>INDEX(lehmad!D$2:D$412,MATCH(klypsid!$B5011,lehmad!$A$2:$A$412,0))</f>
        <v>106</v>
      </c>
      <c r="Q5011">
        <f>INDEX(lehmad!E$2:E$412,MATCH(klypsid!$B5011,lehmad!$A$2:$A$412,0))</f>
        <v>1</v>
      </c>
      <c r="R5011" t="str">
        <f>INDEX(lehmad!F$2:F$412,MATCH(klypsid!$B5011,lehmad!$A$2:$A$412,0))</f>
        <v>LANCELOT-ET</v>
      </c>
      <c r="S5011">
        <f>INDEX(lehmad!H$2:H$412,MATCH(klypsid!$B5011,lehmad!$A$2:$A$412,0))</f>
        <v>126</v>
      </c>
      <c r="T5011">
        <f>INDEX(lehmad!K$2:K$412,MATCH(klypsid!$B5011,lehmad!$A$2:$A$412,0))</f>
        <v>122</v>
      </c>
      <c r="U5011" s="4">
        <f t="shared" si="156"/>
        <v>7</v>
      </c>
      <c r="V5011">
        <f t="shared" si="157"/>
        <v>29</v>
      </c>
    </row>
    <row r="5012" spans="1:22" x14ac:dyDescent="0.25">
      <c r="A5012">
        <v>4012</v>
      </c>
      <c r="B5012" t="str">
        <f>"E"&amp;A5012</f>
        <v>E4012</v>
      </c>
      <c r="C5012" t="s">
        <v>65</v>
      </c>
      <c r="D5012">
        <v>1</v>
      </c>
      <c r="E5012">
        <f>IF(D5012&lt;4,D5012,4)</f>
        <v>1</v>
      </c>
      <c r="F5012" s="1">
        <v>39586</v>
      </c>
      <c r="G5012" s="1">
        <v>39817</v>
      </c>
      <c r="H5012" s="3">
        <f>G5012-F5012</f>
        <v>231</v>
      </c>
      <c r="I5012" s="3">
        <f>IF(H5012&lt;=60,1,IF(H5012&lt;=150,2,3))</f>
        <v>3</v>
      </c>
      <c r="J5012">
        <v>29.4</v>
      </c>
      <c r="K5012">
        <v>3.66</v>
      </c>
      <c r="L5012">
        <v>3.26</v>
      </c>
      <c r="M5012">
        <v>47</v>
      </c>
      <c r="N5012">
        <f>LOG(M5012/100,2)+3</f>
        <v>1.9107326619029126</v>
      </c>
      <c r="O5012">
        <f>INDEX(lehmad!B$2:B$412,MATCH(klypsid!$B5012,lehmad!$A$2:$A$412,0))</f>
        <v>38872</v>
      </c>
      <c r="P5012">
        <f>INDEX(lehmad!D$2:D$412,MATCH(klypsid!$B5012,lehmad!$A$2:$A$412,0))</f>
        <v>106</v>
      </c>
      <c r="Q5012">
        <f>INDEX(lehmad!E$2:E$412,MATCH(klypsid!$B5012,lehmad!$A$2:$A$412,0))</f>
        <v>1</v>
      </c>
      <c r="R5012" t="str">
        <f>INDEX(lehmad!F$2:F$412,MATCH(klypsid!$B5012,lehmad!$A$2:$A$412,0))</f>
        <v>LANCELOT-ET</v>
      </c>
      <c r="S5012">
        <f>INDEX(lehmad!H$2:H$412,MATCH(klypsid!$B5012,lehmad!$A$2:$A$412,0))</f>
        <v>126</v>
      </c>
      <c r="T5012">
        <f>INDEX(lehmad!K$2:K$412,MATCH(klypsid!$B5012,lehmad!$A$2:$A$412,0))</f>
        <v>122</v>
      </c>
      <c r="U5012" s="4">
        <f t="shared" si="156"/>
        <v>8</v>
      </c>
      <c r="V5012">
        <f t="shared" si="157"/>
        <v>34</v>
      </c>
    </row>
    <row r="5013" spans="1:22" x14ac:dyDescent="0.25">
      <c r="A5013">
        <v>4012</v>
      </c>
      <c r="B5013" t="str">
        <f>"E"&amp;A5013</f>
        <v>E4012</v>
      </c>
      <c r="C5013" t="s">
        <v>65</v>
      </c>
      <c r="D5013">
        <v>1</v>
      </c>
      <c r="E5013">
        <f>IF(D5013&lt;4,D5013,4)</f>
        <v>1</v>
      </c>
      <c r="F5013" s="1">
        <v>39586</v>
      </c>
      <c r="G5013" s="1">
        <v>39845</v>
      </c>
      <c r="H5013" s="3">
        <f>G5013-F5013</f>
        <v>259</v>
      </c>
      <c r="I5013" s="3">
        <f>IF(H5013&lt;=60,1,IF(H5013&lt;=150,2,3))</f>
        <v>3</v>
      </c>
      <c r="J5013">
        <v>29.8</v>
      </c>
      <c r="K5013">
        <v>3.67</v>
      </c>
      <c r="L5013">
        <v>3.38</v>
      </c>
      <c r="M5013">
        <v>27</v>
      </c>
      <c r="N5013">
        <f>LOG(M5013/100,2)+3</f>
        <v>1.1110313123887439</v>
      </c>
      <c r="O5013">
        <f>INDEX(lehmad!B$2:B$412,MATCH(klypsid!$B5013,lehmad!$A$2:$A$412,0))</f>
        <v>38872</v>
      </c>
      <c r="P5013">
        <f>INDEX(lehmad!D$2:D$412,MATCH(klypsid!$B5013,lehmad!$A$2:$A$412,0))</f>
        <v>106</v>
      </c>
      <c r="Q5013">
        <f>INDEX(lehmad!E$2:E$412,MATCH(klypsid!$B5013,lehmad!$A$2:$A$412,0))</f>
        <v>1</v>
      </c>
      <c r="R5013" t="str">
        <f>INDEX(lehmad!F$2:F$412,MATCH(klypsid!$B5013,lehmad!$A$2:$A$412,0))</f>
        <v>LANCELOT-ET</v>
      </c>
      <c r="S5013">
        <f>INDEX(lehmad!H$2:H$412,MATCH(klypsid!$B5013,lehmad!$A$2:$A$412,0))</f>
        <v>126</v>
      </c>
      <c r="T5013">
        <f>INDEX(lehmad!K$2:K$412,MATCH(klypsid!$B5013,lehmad!$A$2:$A$412,0))</f>
        <v>122</v>
      </c>
      <c r="U5013" s="4">
        <f t="shared" si="156"/>
        <v>9</v>
      </c>
      <c r="V5013">
        <f t="shared" si="157"/>
        <v>28</v>
      </c>
    </row>
    <row r="5014" spans="1:22" x14ac:dyDescent="0.25">
      <c r="A5014">
        <v>4012</v>
      </c>
      <c r="B5014" t="str">
        <f>"E"&amp;A5014</f>
        <v>E4012</v>
      </c>
      <c r="C5014" t="s">
        <v>65</v>
      </c>
      <c r="D5014">
        <v>1</v>
      </c>
      <c r="E5014">
        <f>IF(D5014&lt;4,D5014,4)</f>
        <v>1</v>
      </c>
      <c r="F5014" s="1">
        <v>39586</v>
      </c>
      <c r="G5014" s="1">
        <v>39875</v>
      </c>
      <c r="H5014" s="3">
        <f>G5014-F5014</f>
        <v>289</v>
      </c>
      <c r="I5014" s="3">
        <f>IF(H5014&lt;=60,1,IF(H5014&lt;=150,2,3))</f>
        <v>3</v>
      </c>
      <c r="J5014">
        <v>24.9</v>
      </c>
      <c r="K5014">
        <v>4.33</v>
      </c>
      <c r="L5014">
        <v>3.29</v>
      </c>
      <c r="M5014">
        <v>39</v>
      </c>
      <c r="N5014">
        <f>LOG(M5014/100,2)+3</f>
        <v>1.6415460290875237</v>
      </c>
      <c r="O5014">
        <f>INDEX(lehmad!B$2:B$412,MATCH(klypsid!$B5014,lehmad!$A$2:$A$412,0))</f>
        <v>38872</v>
      </c>
      <c r="P5014">
        <f>INDEX(lehmad!D$2:D$412,MATCH(klypsid!$B5014,lehmad!$A$2:$A$412,0))</f>
        <v>106</v>
      </c>
      <c r="Q5014">
        <f>INDEX(lehmad!E$2:E$412,MATCH(klypsid!$B5014,lehmad!$A$2:$A$412,0))</f>
        <v>1</v>
      </c>
      <c r="R5014" t="str">
        <f>INDEX(lehmad!F$2:F$412,MATCH(klypsid!$B5014,lehmad!$A$2:$A$412,0))</f>
        <v>LANCELOT-ET</v>
      </c>
      <c r="S5014">
        <f>INDEX(lehmad!H$2:H$412,MATCH(klypsid!$B5014,lehmad!$A$2:$A$412,0))</f>
        <v>126</v>
      </c>
      <c r="T5014">
        <f>INDEX(lehmad!K$2:K$412,MATCH(klypsid!$B5014,lehmad!$A$2:$A$412,0))</f>
        <v>122</v>
      </c>
      <c r="U5014" s="4">
        <f t="shared" si="156"/>
        <v>10</v>
      </c>
      <c r="V5014">
        <f t="shared" si="157"/>
        <v>30</v>
      </c>
    </row>
    <row r="5015" spans="1:22" x14ac:dyDescent="0.25">
      <c r="A5015">
        <v>4012</v>
      </c>
      <c r="B5015" t="str">
        <f>"E"&amp;A5015</f>
        <v>E4012</v>
      </c>
      <c r="C5015" t="s">
        <v>65</v>
      </c>
      <c r="D5015">
        <v>2</v>
      </c>
      <c r="E5015">
        <f>IF(D5015&lt;4,D5015,4)</f>
        <v>2</v>
      </c>
      <c r="F5015" s="1">
        <v>39953</v>
      </c>
      <c r="G5015" s="1">
        <v>39972</v>
      </c>
      <c r="H5015" s="3">
        <f>G5015-F5015</f>
        <v>19</v>
      </c>
      <c r="I5015" s="3">
        <f>IF(H5015&lt;=60,1,IF(H5015&lt;=150,2,3))</f>
        <v>1</v>
      </c>
      <c r="J5015">
        <v>49.4</v>
      </c>
      <c r="K5015">
        <v>4.1100000000000003</v>
      </c>
      <c r="L5015">
        <v>3.11</v>
      </c>
      <c r="M5015">
        <v>21</v>
      </c>
      <c r="N5015">
        <f>LOG(M5015/100,2)+3</f>
        <v>0.74846123300403544</v>
      </c>
      <c r="O5015">
        <f>INDEX(lehmad!B$2:B$412,MATCH(klypsid!$B5015,lehmad!$A$2:$A$412,0))</f>
        <v>38872</v>
      </c>
      <c r="P5015">
        <f>INDEX(lehmad!D$2:D$412,MATCH(klypsid!$B5015,lehmad!$A$2:$A$412,0))</f>
        <v>106</v>
      </c>
      <c r="Q5015">
        <f>INDEX(lehmad!E$2:E$412,MATCH(klypsid!$B5015,lehmad!$A$2:$A$412,0))</f>
        <v>1</v>
      </c>
      <c r="R5015" t="str">
        <f>INDEX(lehmad!F$2:F$412,MATCH(klypsid!$B5015,lehmad!$A$2:$A$412,0))</f>
        <v>LANCELOT-ET</v>
      </c>
      <c r="S5015">
        <f>INDEX(lehmad!H$2:H$412,MATCH(klypsid!$B5015,lehmad!$A$2:$A$412,0))</f>
        <v>126</v>
      </c>
      <c r="T5015">
        <f>INDEX(lehmad!K$2:K$412,MATCH(klypsid!$B5015,lehmad!$A$2:$A$412,0))</f>
        <v>122</v>
      </c>
      <c r="U5015" s="4">
        <f t="shared" si="156"/>
        <v>1</v>
      </c>
      <c r="V5015">
        <f t="shared" si="157"/>
        <v>19</v>
      </c>
    </row>
    <row r="5016" spans="1:22" x14ac:dyDescent="0.25">
      <c r="A5016">
        <v>4012</v>
      </c>
      <c r="B5016" t="str">
        <f>"E"&amp;A5016</f>
        <v>E4012</v>
      </c>
      <c r="C5016" t="s">
        <v>65</v>
      </c>
      <c r="D5016">
        <v>2</v>
      </c>
      <c r="E5016">
        <f>IF(D5016&lt;4,D5016,4)</f>
        <v>2</v>
      </c>
      <c r="F5016" s="1">
        <v>39953</v>
      </c>
      <c r="G5016" s="1">
        <v>40007</v>
      </c>
      <c r="H5016" s="3">
        <f>G5016-F5016</f>
        <v>54</v>
      </c>
      <c r="I5016" s="3">
        <f>IF(H5016&lt;=60,1,IF(H5016&lt;=150,2,3))</f>
        <v>1</v>
      </c>
      <c r="J5016">
        <v>44.1</v>
      </c>
      <c r="K5016">
        <v>3.23</v>
      </c>
      <c r="L5016">
        <v>3.05</v>
      </c>
      <c r="M5016">
        <v>39</v>
      </c>
      <c r="N5016">
        <f>LOG(M5016/100,2)+3</f>
        <v>1.6415460290875237</v>
      </c>
      <c r="O5016">
        <f>INDEX(lehmad!B$2:B$412,MATCH(klypsid!$B5016,lehmad!$A$2:$A$412,0))</f>
        <v>38872</v>
      </c>
      <c r="P5016">
        <f>INDEX(lehmad!D$2:D$412,MATCH(klypsid!$B5016,lehmad!$A$2:$A$412,0))</f>
        <v>106</v>
      </c>
      <c r="Q5016">
        <f>INDEX(lehmad!E$2:E$412,MATCH(klypsid!$B5016,lehmad!$A$2:$A$412,0))</f>
        <v>1</v>
      </c>
      <c r="R5016" t="str">
        <f>INDEX(lehmad!F$2:F$412,MATCH(klypsid!$B5016,lehmad!$A$2:$A$412,0))</f>
        <v>LANCELOT-ET</v>
      </c>
      <c r="S5016">
        <f>INDEX(lehmad!H$2:H$412,MATCH(klypsid!$B5016,lehmad!$A$2:$A$412,0))</f>
        <v>126</v>
      </c>
      <c r="T5016">
        <f>INDEX(lehmad!K$2:K$412,MATCH(klypsid!$B5016,lehmad!$A$2:$A$412,0))</f>
        <v>122</v>
      </c>
      <c r="U5016" s="4">
        <f t="shared" si="156"/>
        <v>2</v>
      </c>
      <c r="V5016">
        <f t="shared" si="157"/>
        <v>35</v>
      </c>
    </row>
    <row r="5017" spans="1:22" x14ac:dyDescent="0.25">
      <c r="A5017">
        <v>4012</v>
      </c>
      <c r="B5017" t="str">
        <f>"E"&amp;A5017</f>
        <v>E4012</v>
      </c>
      <c r="C5017" t="s">
        <v>65</v>
      </c>
      <c r="D5017">
        <v>2</v>
      </c>
      <c r="E5017">
        <f>IF(D5017&lt;4,D5017,4)</f>
        <v>2</v>
      </c>
      <c r="F5017" s="1">
        <v>39953</v>
      </c>
      <c r="G5017" s="1">
        <v>40037</v>
      </c>
      <c r="H5017" s="3">
        <f>G5017-F5017</f>
        <v>84</v>
      </c>
      <c r="I5017" s="3">
        <f>IF(H5017&lt;=60,1,IF(H5017&lt;=150,2,3))</f>
        <v>2</v>
      </c>
      <c r="J5017">
        <v>33.299999999999997</v>
      </c>
      <c r="K5017">
        <v>4.0999999999999996</v>
      </c>
      <c r="L5017">
        <v>3.17</v>
      </c>
      <c r="M5017">
        <v>406</v>
      </c>
      <c r="N5017">
        <f>LOG(M5017/100,2)+3</f>
        <v>5.0214797274104512</v>
      </c>
      <c r="O5017">
        <f>INDEX(lehmad!B$2:B$412,MATCH(klypsid!$B5017,lehmad!$A$2:$A$412,0))</f>
        <v>38872</v>
      </c>
      <c r="P5017">
        <f>INDEX(lehmad!D$2:D$412,MATCH(klypsid!$B5017,lehmad!$A$2:$A$412,0))</f>
        <v>106</v>
      </c>
      <c r="Q5017">
        <f>INDEX(lehmad!E$2:E$412,MATCH(klypsid!$B5017,lehmad!$A$2:$A$412,0))</f>
        <v>1</v>
      </c>
      <c r="R5017" t="str">
        <f>INDEX(lehmad!F$2:F$412,MATCH(klypsid!$B5017,lehmad!$A$2:$A$412,0))</f>
        <v>LANCELOT-ET</v>
      </c>
      <c r="S5017">
        <f>INDEX(lehmad!H$2:H$412,MATCH(klypsid!$B5017,lehmad!$A$2:$A$412,0))</f>
        <v>126</v>
      </c>
      <c r="T5017">
        <f>INDEX(lehmad!K$2:K$412,MATCH(klypsid!$B5017,lehmad!$A$2:$A$412,0))</f>
        <v>122</v>
      </c>
      <c r="U5017" s="4">
        <f t="shared" si="156"/>
        <v>3</v>
      </c>
      <c r="V5017">
        <f t="shared" si="157"/>
        <v>30</v>
      </c>
    </row>
    <row r="5018" spans="1:22" x14ac:dyDescent="0.25">
      <c r="A5018">
        <v>4012</v>
      </c>
      <c r="B5018" t="str">
        <f>"E"&amp;A5018</f>
        <v>E4012</v>
      </c>
      <c r="C5018" t="s">
        <v>65</v>
      </c>
      <c r="D5018">
        <v>2</v>
      </c>
      <c r="E5018">
        <f>IF(D5018&lt;4,D5018,4)</f>
        <v>2</v>
      </c>
      <c r="F5018" s="1">
        <v>39953</v>
      </c>
      <c r="G5018" s="1">
        <v>40066</v>
      </c>
      <c r="H5018" s="3">
        <f>G5018-F5018</f>
        <v>113</v>
      </c>
      <c r="I5018" s="3">
        <f>IF(H5018&lt;=60,1,IF(H5018&lt;=150,2,3))</f>
        <v>2</v>
      </c>
      <c r="J5018">
        <v>39.9</v>
      </c>
      <c r="K5018">
        <v>3.42</v>
      </c>
      <c r="L5018">
        <v>3.25</v>
      </c>
      <c r="M5018">
        <v>41</v>
      </c>
      <c r="N5018">
        <f>LOG(M5018/100,2)+3</f>
        <v>1.7136958148433588</v>
      </c>
      <c r="O5018">
        <f>INDEX(lehmad!B$2:B$412,MATCH(klypsid!$B5018,lehmad!$A$2:$A$412,0))</f>
        <v>38872</v>
      </c>
      <c r="P5018">
        <f>INDEX(lehmad!D$2:D$412,MATCH(klypsid!$B5018,lehmad!$A$2:$A$412,0))</f>
        <v>106</v>
      </c>
      <c r="Q5018">
        <f>INDEX(lehmad!E$2:E$412,MATCH(klypsid!$B5018,lehmad!$A$2:$A$412,0))</f>
        <v>1</v>
      </c>
      <c r="R5018" t="str">
        <f>INDEX(lehmad!F$2:F$412,MATCH(klypsid!$B5018,lehmad!$A$2:$A$412,0))</f>
        <v>LANCELOT-ET</v>
      </c>
      <c r="S5018">
        <f>INDEX(lehmad!H$2:H$412,MATCH(klypsid!$B5018,lehmad!$A$2:$A$412,0))</f>
        <v>126</v>
      </c>
      <c r="T5018">
        <f>INDEX(lehmad!K$2:K$412,MATCH(klypsid!$B5018,lehmad!$A$2:$A$412,0))</f>
        <v>122</v>
      </c>
      <c r="U5018" s="4">
        <f t="shared" si="156"/>
        <v>4</v>
      </c>
      <c r="V5018">
        <f t="shared" si="157"/>
        <v>29</v>
      </c>
    </row>
    <row r="5019" spans="1:22" x14ac:dyDescent="0.25">
      <c r="A5019">
        <v>4012</v>
      </c>
      <c r="B5019" t="str">
        <f>"E"&amp;A5019</f>
        <v>E4012</v>
      </c>
      <c r="C5019" t="s">
        <v>65</v>
      </c>
      <c r="D5019">
        <v>2</v>
      </c>
      <c r="E5019">
        <f>IF(D5019&lt;4,D5019,4)</f>
        <v>2</v>
      </c>
      <c r="F5019" s="1">
        <v>39953</v>
      </c>
      <c r="G5019" s="1">
        <v>40094</v>
      </c>
      <c r="H5019" s="3">
        <f>G5019-F5019</f>
        <v>141</v>
      </c>
      <c r="I5019" s="3">
        <f>IF(H5019&lt;=60,1,IF(H5019&lt;=150,2,3))</f>
        <v>2</v>
      </c>
      <c r="J5019">
        <v>36</v>
      </c>
      <c r="K5019">
        <v>5.24</v>
      </c>
      <c r="L5019">
        <v>3.36</v>
      </c>
      <c r="M5019">
        <v>576</v>
      </c>
      <c r="N5019">
        <f>LOG(M5019/100,2)+3</f>
        <v>5.5260688116675878</v>
      </c>
      <c r="O5019">
        <f>INDEX(lehmad!B$2:B$412,MATCH(klypsid!$B5019,lehmad!$A$2:$A$412,0))</f>
        <v>38872</v>
      </c>
      <c r="P5019">
        <f>INDEX(lehmad!D$2:D$412,MATCH(klypsid!$B5019,lehmad!$A$2:$A$412,0))</f>
        <v>106</v>
      </c>
      <c r="Q5019">
        <f>INDEX(lehmad!E$2:E$412,MATCH(klypsid!$B5019,lehmad!$A$2:$A$412,0))</f>
        <v>1</v>
      </c>
      <c r="R5019" t="str">
        <f>INDEX(lehmad!F$2:F$412,MATCH(klypsid!$B5019,lehmad!$A$2:$A$412,0))</f>
        <v>LANCELOT-ET</v>
      </c>
      <c r="S5019">
        <f>INDEX(lehmad!H$2:H$412,MATCH(klypsid!$B5019,lehmad!$A$2:$A$412,0))</f>
        <v>126</v>
      </c>
      <c r="T5019">
        <f>INDEX(lehmad!K$2:K$412,MATCH(klypsid!$B5019,lehmad!$A$2:$A$412,0))</f>
        <v>122</v>
      </c>
      <c r="U5019" s="4">
        <f t="shared" si="156"/>
        <v>5</v>
      </c>
      <c r="V5019">
        <f t="shared" si="157"/>
        <v>28</v>
      </c>
    </row>
    <row r="5020" spans="1:22" x14ac:dyDescent="0.25">
      <c r="A5020">
        <v>4012</v>
      </c>
      <c r="B5020" t="str">
        <f>"E"&amp;A5020</f>
        <v>E4012</v>
      </c>
      <c r="C5020" t="s">
        <v>65</v>
      </c>
      <c r="D5020">
        <v>2</v>
      </c>
      <c r="E5020">
        <f>IF(D5020&lt;4,D5020,4)</f>
        <v>2</v>
      </c>
      <c r="F5020" s="1">
        <v>39953</v>
      </c>
      <c r="G5020" s="1">
        <v>40125</v>
      </c>
      <c r="H5020" s="3">
        <f>G5020-F5020</f>
        <v>172</v>
      </c>
      <c r="I5020" s="3">
        <f>IF(H5020&lt;=60,1,IF(H5020&lt;=150,2,3))</f>
        <v>3</v>
      </c>
      <c r="J5020">
        <v>32.4</v>
      </c>
      <c r="K5020">
        <v>4.3</v>
      </c>
      <c r="L5020">
        <v>3.87</v>
      </c>
      <c r="M5020">
        <v>39</v>
      </c>
      <c r="N5020">
        <f>LOG(M5020/100,2)+3</f>
        <v>1.6415460290875237</v>
      </c>
      <c r="O5020">
        <f>INDEX(lehmad!B$2:B$412,MATCH(klypsid!$B5020,lehmad!$A$2:$A$412,0))</f>
        <v>38872</v>
      </c>
      <c r="P5020">
        <f>INDEX(lehmad!D$2:D$412,MATCH(klypsid!$B5020,lehmad!$A$2:$A$412,0))</f>
        <v>106</v>
      </c>
      <c r="Q5020">
        <f>INDEX(lehmad!E$2:E$412,MATCH(klypsid!$B5020,lehmad!$A$2:$A$412,0))</f>
        <v>1</v>
      </c>
      <c r="R5020" t="str">
        <f>INDEX(lehmad!F$2:F$412,MATCH(klypsid!$B5020,lehmad!$A$2:$A$412,0))</f>
        <v>LANCELOT-ET</v>
      </c>
      <c r="S5020">
        <f>INDEX(lehmad!H$2:H$412,MATCH(klypsid!$B5020,lehmad!$A$2:$A$412,0))</f>
        <v>126</v>
      </c>
      <c r="T5020">
        <f>INDEX(lehmad!K$2:K$412,MATCH(klypsid!$B5020,lehmad!$A$2:$A$412,0))</f>
        <v>122</v>
      </c>
      <c r="U5020" s="4">
        <f t="shared" si="156"/>
        <v>6</v>
      </c>
      <c r="V5020">
        <f t="shared" si="157"/>
        <v>31</v>
      </c>
    </row>
    <row r="5021" spans="1:22" x14ac:dyDescent="0.25">
      <c r="A5021">
        <v>4012</v>
      </c>
      <c r="B5021" t="str">
        <f>"E"&amp;A5021</f>
        <v>E4012</v>
      </c>
      <c r="C5021" t="s">
        <v>65</v>
      </c>
      <c r="D5021">
        <v>2</v>
      </c>
      <c r="E5021">
        <f>IF(D5021&lt;4,D5021,4)</f>
        <v>2</v>
      </c>
      <c r="F5021" s="1">
        <v>39953</v>
      </c>
      <c r="G5021" s="1">
        <v>40153</v>
      </c>
      <c r="H5021" s="3">
        <f>G5021-F5021</f>
        <v>200</v>
      </c>
      <c r="I5021" s="3">
        <f>IF(H5021&lt;=60,1,IF(H5021&lt;=150,2,3))</f>
        <v>3</v>
      </c>
      <c r="J5021">
        <v>32.4</v>
      </c>
      <c r="K5021">
        <v>4.07</v>
      </c>
      <c r="L5021">
        <v>3.55</v>
      </c>
      <c r="M5021">
        <v>27</v>
      </c>
      <c r="N5021">
        <f>LOG(M5021/100,2)+3</f>
        <v>1.1110313123887439</v>
      </c>
      <c r="O5021">
        <f>INDEX(lehmad!B$2:B$412,MATCH(klypsid!$B5021,lehmad!$A$2:$A$412,0))</f>
        <v>38872</v>
      </c>
      <c r="P5021">
        <f>INDEX(lehmad!D$2:D$412,MATCH(klypsid!$B5021,lehmad!$A$2:$A$412,0))</f>
        <v>106</v>
      </c>
      <c r="Q5021">
        <f>INDEX(lehmad!E$2:E$412,MATCH(klypsid!$B5021,lehmad!$A$2:$A$412,0))</f>
        <v>1</v>
      </c>
      <c r="R5021" t="str">
        <f>INDEX(lehmad!F$2:F$412,MATCH(klypsid!$B5021,lehmad!$A$2:$A$412,0))</f>
        <v>LANCELOT-ET</v>
      </c>
      <c r="S5021">
        <f>INDEX(lehmad!H$2:H$412,MATCH(klypsid!$B5021,lehmad!$A$2:$A$412,0))</f>
        <v>126</v>
      </c>
      <c r="T5021">
        <f>INDEX(lehmad!K$2:K$412,MATCH(klypsid!$B5021,lehmad!$A$2:$A$412,0))</f>
        <v>122</v>
      </c>
      <c r="U5021" s="4">
        <f t="shared" si="156"/>
        <v>7</v>
      </c>
      <c r="V5021">
        <f t="shared" si="157"/>
        <v>28</v>
      </c>
    </row>
    <row r="5022" spans="1:22" x14ac:dyDescent="0.25">
      <c r="A5022">
        <v>4012</v>
      </c>
      <c r="B5022" t="str">
        <f>"E"&amp;A5022</f>
        <v>E4012</v>
      </c>
      <c r="C5022" t="s">
        <v>65</v>
      </c>
      <c r="D5022">
        <v>2</v>
      </c>
      <c r="E5022">
        <f>IF(D5022&lt;4,D5022,4)</f>
        <v>2</v>
      </c>
      <c r="F5022" s="1">
        <v>39953</v>
      </c>
      <c r="G5022" s="1">
        <v>40186</v>
      </c>
      <c r="H5022" s="3">
        <f>G5022-F5022</f>
        <v>233</v>
      </c>
      <c r="I5022" s="3">
        <f>IF(H5022&lt;=60,1,IF(H5022&lt;=150,2,3))</f>
        <v>3</v>
      </c>
      <c r="J5022">
        <v>30.6</v>
      </c>
      <c r="K5022">
        <v>4.4400000000000004</v>
      </c>
      <c r="L5022">
        <v>3.45</v>
      </c>
      <c r="M5022">
        <v>24</v>
      </c>
      <c r="N5022">
        <f>LOG(M5022/100,2)+3</f>
        <v>0.94110631094643127</v>
      </c>
      <c r="O5022">
        <f>INDEX(lehmad!B$2:B$412,MATCH(klypsid!$B5022,lehmad!$A$2:$A$412,0))</f>
        <v>38872</v>
      </c>
      <c r="P5022">
        <f>INDEX(lehmad!D$2:D$412,MATCH(klypsid!$B5022,lehmad!$A$2:$A$412,0))</f>
        <v>106</v>
      </c>
      <c r="Q5022">
        <f>INDEX(lehmad!E$2:E$412,MATCH(klypsid!$B5022,lehmad!$A$2:$A$412,0))</f>
        <v>1</v>
      </c>
      <c r="R5022" t="str">
        <f>INDEX(lehmad!F$2:F$412,MATCH(klypsid!$B5022,lehmad!$A$2:$A$412,0))</f>
        <v>LANCELOT-ET</v>
      </c>
      <c r="S5022">
        <f>INDEX(lehmad!H$2:H$412,MATCH(klypsid!$B5022,lehmad!$A$2:$A$412,0))</f>
        <v>126</v>
      </c>
      <c r="T5022">
        <f>INDEX(lehmad!K$2:K$412,MATCH(klypsid!$B5022,lehmad!$A$2:$A$412,0))</f>
        <v>122</v>
      </c>
      <c r="U5022" s="4">
        <f t="shared" si="156"/>
        <v>8</v>
      </c>
      <c r="V5022">
        <f t="shared" si="157"/>
        <v>33</v>
      </c>
    </row>
    <row r="5023" spans="1:22" x14ac:dyDescent="0.25">
      <c r="A5023">
        <v>4012</v>
      </c>
      <c r="B5023" t="str">
        <f>"E"&amp;A5023</f>
        <v>E4012</v>
      </c>
      <c r="C5023" t="s">
        <v>65</v>
      </c>
      <c r="D5023">
        <v>2</v>
      </c>
      <c r="E5023">
        <f>IF(D5023&lt;4,D5023,4)</f>
        <v>2</v>
      </c>
      <c r="F5023" s="1">
        <v>39953</v>
      </c>
      <c r="G5023" s="1">
        <v>40214</v>
      </c>
      <c r="H5023" s="3">
        <f>G5023-F5023</f>
        <v>261</v>
      </c>
      <c r="I5023" s="3">
        <f>IF(H5023&lt;=60,1,IF(H5023&lt;=150,2,3))</f>
        <v>3</v>
      </c>
      <c r="J5023">
        <v>30.1</v>
      </c>
      <c r="K5023">
        <v>4.63</v>
      </c>
      <c r="L5023">
        <v>3.49</v>
      </c>
      <c r="M5023">
        <v>42</v>
      </c>
      <c r="N5023">
        <f>LOG(M5023/100,2)+3</f>
        <v>1.7484612330040357</v>
      </c>
      <c r="O5023">
        <f>INDEX(lehmad!B$2:B$412,MATCH(klypsid!$B5023,lehmad!$A$2:$A$412,0))</f>
        <v>38872</v>
      </c>
      <c r="P5023">
        <f>INDEX(lehmad!D$2:D$412,MATCH(klypsid!$B5023,lehmad!$A$2:$A$412,0))</f>
        <v>106</v>
      </c>
      <c r="Q5023">
        <f>INDEX(lehmad!E$2:E$412,MATCH(klypsid!$B5023,lehmad!$A$2:$A$412,0))</f>
        <v>1</v>
      </c>
      <c r="R5023" t="str">
        <f>INDEX(lehmad!F$2:F$412,MATCH(klypsid!$B5023,lehmad!$A$2:$A$412,0))</f>
        <v>LANCELOT-ET</v>
      </c>
      <c r="S5023">
        <f>INDEX(lehmad!H$2:H$412,MATCH(klypsid!$B5023,lehmad!$A$2:$A$412,0))</f>
        <v>126</v>
      </c>
      <c r="T5023">
        <f>INDEX(lehmad!K$2:K$412,MATCH(klypsid!$B5023,lehmad!$A$2:$A$412,0))</f>
        <v>122</v>
      </c>
      <c r="U5023" s="4">
        <f t="shared" si="156"/>
        <v>9</v>
      </c>
      <c r="V5023">
        <f t="shared" si="157"/>
        <v>28</v>
      </c>
    </row>
    <row r="5024" spans="1:22" x14ac:dyDescent="0.25">
      <c r="A5024">
        <v>4012</v>
      </c>
      <c r="B5024" t="str">
        <f>"E"&amp;A5024</f>
        <v>E4012</v>
      </c>
      <c r="C5024" t="s">
        <v>65</v>
      </c>
      <c r="D5024">
        <v>2</v>
      </c>
      <c r="E5024">
        <f>IF(D5024&lt;4,D5024,4)</f>
        <v>2</v>
      </c>
      <c r="F5024" s="1">
        <v>39953</v>
      </c>
      <c r="G5024" s="1">
        <v>40242</v>
      </c>
      <c r="H5024" s="3">
        <f>G5024-F5024</f>
        <v>289</v>
      </c>
      <c r="I5024" s="3">
        <f>IF(H5024&lt;=60,1,IF(H5024&lt;=150,2,3))</f>
        <v>3</v>
      </c>
      <c r="J5024">
        <v>22.5</v>
      </c>
      <c r="K5024">
        <v>5.53</v>
      </c>
      <c r="L5024">
        <v>3.55</v>
      </c>
      <c r="M5024">
        <v>56</v>
      </c>
      <c r="N5024">
        <f>LOG(M5024/100,2)+3</f>
        <v>2.1634987322828794</v>
      </c>
      <c r="O5024">
        <f>INDEX(lehmad!B$2:B$412,MATCH(klypsid!$B5024,lehmad!$A$2:$A$412,0))</f>
        <v>38872</v>
      </c>
      <c r="P5024">
        <f>INDEX(lehmad!D$2:D$412,MATCH(klypsid!$B5024,lehmad!$A$2:$A$412,0))</f>
        <v>106</v>
      </c>
      <c r="Q5024">
        <f>INDEX(lehmad!E$2:E$412,MATCH(klypsid!$B5024,lehmad!$A$2:$A$412,0))</f>
        <v>1</v>
      </c>
      <c r="R5024" t="str">
        <f>INDEX(lehmad!F$2:F$412,MATCH(klypsid!$B5024,lehmad!$A$2:$A$412,0))</f>
        <v>LANCELOT-ET</v>
      </c>
      <c r="S5024">
        <f>INDEX(lehmad!H$2:H$412,MATCH(klypsid!$B5024,lehmad!$A$2:$A$412,0))</f>
        <v>126</v>
      </c>
      <c r="T5024">
        <f>INDEX(lehmad!K$2:K$412,MATCH(klypsid!$B5024,lehmad!$A$2:$A$412,0))</f>
        <v>122</v>
      </c>
      <c r="U5024" s="4">
        <f t="shared" si="156"/>
        <v>10</v>
      </c>
      <c r="V5024">
        <f t="shared" si="157"/>
        <v>28</v>
      </c>
    </row>
    <row r="5025" spans="1:22" x14ac:dyDescent="0.25">
      <c r="A5025">
        <v>4012</v>
      </c>
      <c r="B5025" t="str">
        <f>"E"&amp;A5025</f>
        <v>E4012</v>
      </c>
      <c r="C5025" t="s">
        <v>65</v>
      </c>
      <c r="D5025">
        <v>3</v>
      </c>
      <c r="E5025">
        <f>IF(D5025&lt;4,D5025,4)</f>
        <v>3</v>
      </c>
      <c r="F5025" s="1">
        <v>40317</v>
      </c>
      <c r="G5025" s="1">
        <v>40336</v>
      </c>
      <c r="H5025" s="3">
        <f>G5025-F5025</f>
        <v>19</v>
      </c>
      <c r="I5025" s="3">
        <f>IF(H5025&lt;=60,1,IF(H5025&lt;=150,2,3))</f>
        <v>1</v>
      </c>
      <c r="J5025">
        <v>29.5</v>
      </c>
      <c r="K5025">
        <v>4.09</v>
      </c>
      <c r="L5025">
        <v>3.01</v>
      </c>
      <c r="M5025">
        <v>104</v>
      </c>
      <c r="N5025">
        <f>LOG(M5025/100,2)+3</f>
        <v>3.0565835283663674</v>
      </c>
      <c r="O5025">
        <f>INDEX(lehmad!B$2:B$412,MATCH(klypsid!$B5025,lehmad!$A$2:$A$412,0))</f>
        <v>38872</v>
      </c>
      <c r="P5025">
        <f>INDEX(lehmad!D$2:D$412,MATCH(klypsid!$B5025,lehmad!$A$2:$A$412,0))</f>
        <v>106</v>
      </c>
      <c r="Q5025">
        <f>INDEX(lehmad!E$2:E$412,MATCH(klypsid!$B5025,lehmad!$A$2:$A$412,0))</f>
        <v>1</v>
      </c>
      <c r="R5025" t="str">
        <f>INDEX(lehmad!F$2:F$412,MATCH(klypsid!$B5025,lehmad!$A$2:$A$412,0))</f>
        <v>LANCELOT-ET</v>
      </c>
      <c r="S5025">
        <f>INDEX(lehmad!H$2:H$412,MATCH(klypsid!$B5025,lehmad!$A$2:$A$412,0))</f>
        <v>126</v>
      </c>
      <c r="T5025">
        <f>INDEX(lehmad!K$2:K$412,MATCH(klypsid!$B5025,lehmad!$A$2:$A$412,0))</f>
        <v>122</v>
      </c>
      <c r="U5025" s="4">
        <f t="shared" si="156"/>
        <v>1</v>
      </c>
      <c r="V5025">
        <f t="shared" si="157"/>
        <v>19</v>
      </c>
    </row>
    <row r="5026" spans="1:22" x14ac:dyDescent="0.25">
      <c r="A5026">
        <v>4012</v>
      </c>
      <c r="B5026" t="str">
        <f>"E"&amp;A5026</f>
        <v>E4012</v>
      </c>
      <c r="C5026" t="s">
        <v>65</v>
      </c>
      <c r="D5026">
        <v>3</v>
      </c>
      <c r="E5026">
        <f>IF(D5026&lt;4,D5026,4)</f>
        <v>3</v>
      </c>
      <c r="F5026" s="1">
        <v>40317</v>
      </c>
      <c r="G5026" s="1">
        <v>40371</v>
      </c>
      <c r="H5026" s="3">
        <f>G5026-F5026</f>
        <v>54</v>
      </c>
      <c r="I5026" s="3">
        <f>IF(H5026&lt;=60,1,IF(H5026&lt;=150,2,3))</f>
        <v>1</v>
      </c>
      <c r="J5026">
        <v>37.799999999999997</v>
      </c>
      <c r="K5026">
        <v>3.85</v>
      </c>
      <c r="L5026">
        <v>2.88</v>
      </c>
      <c r="M5026">
        <v>283</v>
      </c>
      <c r="N5026">
        <f>LOG(M5026/100,2)+3</f>
        <v>4.500802053057158</v>
      </c>
      <c r="O5026">
        <f>INDEX(lehmad!B$2:B$412,MATCH(klypsid!$B5026,lehmad!$A$2:$A$412,0))</f>
        <v>38872</v>
      </c>
      <c r="P5026">
        <f>INDEX(lehmad!D$2:D$412,MATCH(klypsid!$B5026,lehmad!$A$2:$A$412,0))</f>
        <v>106</v>
      </c>
      <c r="Q5026">
        <f>INDEX(lehmad!E$2:E$412,MATCH(klypsid!$B5026,lehmad!$A$2:$A$412,0))</f>
        <v>1</v>
      </c>
      <c r="R5026" t="str">
        <f>INDEX(lehmad!F$2:F$412,MATCH(klypsid!$B5026,lehmad!$A$2:$A$412,0))</f>
        <v>LANCELOT-ET</v>
      </c>
      <c r="S5026">
        <f>INDEX(lehmad!H$2:H$412,MATCH(klypsid!$B5026,lehmad!$A$2:$A$412,0))</f>
        <v>126</v>
      </c>
      <c r="T5026">
        <f>INDEX(lehmad!K$2:K$412,MATCH(klypsid!$B5026,lehmad!$A$2:$A$412,0))</f>
        <v>122</v>
      </c>
      <c r="U5026" s="4">
        <f t="shared" si="156"/>
        <v>2</v>
      </c>
      <c r="V5026">
        <f t="shared" si="157"/>
        <v>35</v>
      </c>
    </row>
    <row r="5027" spans="1:22" x14ac:dyDescent="0.25">
      <c r="A5027">
        <v>4012</v>
      </c>
      <c r="B5027" t="str">
        <f>"E"&amp;A5027</f>
        <v>E4012</v>
      </c>
      <c r="C5027" t="s">
        <v>65</v>
      </c>
      <c r="D5027">
        <v>3</v>
      </c>
      <c r="E5027">
        <f>IF(D5027&lt;4,D5027,4)</f>
        <v>3</v>
      </c>
      <c r="F5027" s="1">
        <v>40317</v>
      </c>
      <c r="G5027" s="1">
        <v>40396</v>
      </c>
      <c r="H5027" s="3">
        <f>G5027-F5027</f>
        <v>79</v>
      </c>
      <c r="I5027" s="3">
        <f>IF(H5027&lt;=60,1,IF(H5027&lt;=150,2,3))</f>
        <v>2</v>
      </c>
      <c r="J5027">
        <v>39.299999999999997</v>
      </c>
      <c r="K5027">
        <v>3.55</v>
      </c>
      <c r="L5027">
        <v>2.94</v>
      </c>
      <c r="M5027">
        <v>465</v>
      </c>
      <c r="N5027">
        <f>LOG(M5027/100,2)+3</f>
        <v>5.2172307162206693</v>
      </c>
      <c r="O5027">
        <f>INDEX(lehmad!B$2:B$412,MATCH(klypsid!$B5027,lehmad!$A$2:$A$412,0))</f>
        <v>38872</v>
      </c>
      <c r="P5027">
        <f>INDEX(lehmad!D$2:D$412,MATCH(klypsid!$B5027,lehmad!$A$2:$A$412,0))</f>
        <v>106</v>
      </c>
      <c r="Q5027">
        <f>INDEX(lehmad!E$2:E$412,MATCH(klypsid!$B5027,lehmad!$A$2:$A$412,0))</f>
        <v>1</v>
      </c>
      <c r="R5027" t="str">
        <f>INDEX(lehmad!F$2:F$412,MATCH(klypsid!$B5027,lehmad!$A$2:$A$412,0))</f>
        <v>LANCELOT-ET</v>
      </c>
      <c r="S5027">
        <f>INDEX(lehmad!H$2:H$412,MATCH(klypsid!$B5027,lehmad!$A$2:$A$412,0))</f>
        <v>126</v>
      </c>
      <c r="T5027">
        <f>INDEX(lehmad!K$2:K$412,MATCH(klypsid!$B5027,lehmad!$A$2:$A$412,0))</f>
        <v>122</v>
      </c>
      <c r="U5027" s="4">
        <f t="shared" si="156"/>
        <v>3</v>
      </c>
      <c r="V5027">
        <f t="shared" si="157"/>
        <v>25</v>
      </c>
    </row>
    <row r="5028" spans="1:22" x14ac:dyDescent="0.25">
      <c r="A5028">
        <v>4012</v>
      </c>
      <c r="B5028" t="str">
        <f>"E"&amp;A5028</f>
        <v>E4012</v>
      </c>
      <c r="C5028" t="s">
        <v>65</v>
      </c>
      <c r="D5028">
        <v>3</v>
      </c>
      <c r="E5028">
        <f>IF(D5028&lt;4,D5028,4)</f>
        <v>3</v>
      </c>
      <c r="F5028" s="1">
        <v>40317</v>
      </c>
      <c r="G5028" s="1">
        <v>40434</v>
      </c>
      <c r="H5028" s="3">
        <f>G5028-F5028</f>
        <v>117</v>
      </c>
      <c r="I5028" s="3">
        <f>IF(H5028&lt;=60,1,IF(H5028&lt;=150,2,3))</f>
        <v>2</v>
      </c>
      <c r="J5028">
        <v>34</v>
      </c>
      <c r="K5028">
        <v>3.92</v>
      </c>
      <c r="L5028">
        <v>3.36</v>
      </c>
      <c r="M5028">
        <v>176</v>
      </c>
      <c r="N5028">
        <f>LOG(M5028/100,2)+3</f>
        <v>3.8155754288625725</v>
      </c>
      <c r="O5028">
        <f>INDEX(lehmad!B$2:B$412,MATCH(klypsid!$B5028,lehmad!$A$2:$A$412,0))</f>
        <v>38872</v>
      </c>
      <c r="P5028">
        <f>INDEX(lehmad!D$2:D$412,MATCH(klypsid!$B5028,lehmad!$A$2:$A$412,0))</f>
        <v>106</v>
      </c>
      <c r="Q5028">
        <f>INDEX(lehmad!E$2:E$412,MATCH(klypsid!$B5028,lehmad!$A$2:$A$412,0))</f>
        <v>1</v>
      </c>
      <c r="R5028" t="str">
        <f>INDEX(lehmad!F$2:F$412,MATCH(klypsid!$B5028,lehmad!$A$2:$A$412,0))</f>
        <v>LANCELOT-ET</v>
      </c>
      <c r="S5028">
        <f>INDEX(lehmad!H$2:H$412,MATCH(klypsid!$B5028,lehmad!$A$2:$A$412,0))</f>
        <v>126</v>
      </c>
      <c r="T5028">
        <f>INDEX(lehmad!K$2:K$412,MATCH(klypsid!$B5028,lehmad!$A$2:$A$412,0))</f>
        <v>122</v>
      </c>
      <c r="U5028" s="4">
        <f t="shared" si="156"/>
        <v>4</v>
      </c>
      <c r="V5028">
        <f t="shared" si="157"/>
        <v>38</v>
      </c>
    </row>
    <row r="5029" spans="1:22" x14ac:dyDescent="0.25">
      <c r="A5029">
        <v>4012</v>
      </c>
      <c r="B5029" t="str">
        <f>"E"&amp;A5029</f>
        <v>E4012</v>
      </c>
      <c r="C5029" t="s">
        <v>65</v>
      </c>
      <c r="D5029">
        <v>3</v>
      </c>
      <c r="E5029">
        <f>IF(D5029&lt;4,D5029,4)</f>
        <v>3</v>
      </c>
      <c r="F5029" s="1">
        <v>40317</v>
      </c>
      <c r="G5029" s="1">
        <v>40462</v>
      </c>
      <c r="H5029" s="3">
        <f>G5029-F5029</f>
        <v>145</v>
      </c>
      <c r="I5029" s="3">
        <f>IF(H5029&lt;=60,1,IF(H5029&lt;=150,2,3))</f>
        <v>2</v>
      </c>
      <c r="J5029">
        <v>32.9</v>
      </c>
      <c r="K5029">
        <v>3.92</v>
      </c>
      <c r="L5029">
        <v>3.68</v>
      </c>
      <c r="M5029">
        <v>98</v>
      </c>
      <c r="N5029">
        <f>LOG(M5029/100,2)+3</f>
        <v>2.9708536543404835</v>
      </c>
      <c r="O5029">
        <f>INDEX(lehmad!B$2:B$412,MATCH(klypsid!$B5029,lehmad!$A$2:$A$412,0))</f>
        <v>38872</v>
      </c>
      <c r="P5029">
        <f>INDEX(lehmad!D$2:D$412,MATCH(klypsid!$B5029,lehmad!$A$2:$A$412,0))</f>
        <v>106</v>
      </c>
      <c r="Q5029">
        <f>INDEX(lehmad!E$2:E$412,MATCH(klypsid!$B5029,lehmad!$A$2:$A$412,0))</f>
        <v>1</v>
      </c>
      <c r="R5029" t="str">
        <f>INDEX(lehmad!F$2:F$412,MATCH(klypsid!$B5029,lehmad!$A$2:$A$412,0))</f>
        <v>LANCELOT-ET</v>
      </c>
      <c r="S5029">
        <f>INDEX(lehmad!H$2:H$412,MATCH(klypsid!$B5029,lehmad!$A$2:$A$412,0))</f>
        <v>126</v>
      </c>
      <c r="T5029">
        <f>INDEX(lehmad!K$2:K$412,MATCH(klypsid!$B5029,lehmad!$A$2:$A$412,0))</f>
        <v>122</v>
      </c>
      <c r="U5029" s="4">
        <f t="shared" si="156"/>
        <v>5</v>
      </c>
      <c r="V5029">
        <f t="shared" si="157"/>
        <v>28</v>
      </c>
    </row>
    <row r="5030" spans="1:22" x14ac:dyDescent="0.25">
      <c r="A5030">
        <v>4012</v>
      </c>
      <c r="B5030" t="str">
        <f>"E"&amp;A5030</f>
        <v>E4012</v>
      </c>
      <c r="C5030" t="s">
        <v>65</v>
      </c>
      <c r="D5030">
        <v>3</v>
      </c>
      <c r="E5030">
        <f>IF(D5030&lt;4,D5030,4)</f>
        <v>3</v>
      </c>
      <c r="F5030" s="1">
        <v>40317</v>
      </c>
      <c r="G5030" s="1">
        <v>40493</v>
      </c>
      <c r="H5030" s="3">
        <f>G5030-F5030</f>
        <v>176</v>
      </c>
      <c r="I5030" s="3">
        <f>IF(H5030&lt;=60,1,IF(H5030&lt;=150,2,3))</f>
        <v>3</v>
      </c>
      <c r="J5030">
        <v>30.4</v>
      </c>
      <c r="K5030">
        <v>4.1399999999999997</v>
      </c>
      <c r="L5030">
        <v>3.43</v>
      </c>
      <c r="M5030">
        <v>393</v>
      </c>
      <c r="N5030">
        <f>LOG(M5030/100,2)+3</f>
        <v>4.9745293124838819</v>
      </c>
      <c r="O5030">
        <f>INDEX(lehmad!B$2:B$412,MATCH(klypsid!$B5030,lehmad!$A$2:$A$412,0))</f>
        <v>38872</v>
      </c>
      <c r="P5030">
        <f>INDEX(lehmad!D$2:D$412,MATCH(klypsid!$B5030,lehmad!$A$2:$A$412,0))</f>
        <v>106</v>
      </c>
      <c r="Q5030">
        <f>INDEX(lehmad!E$2:E$412,MATCH(klypsid!$B5030,lehmad!$A$2:$A$412,0))</f>
        <v>1</v>
      </c>
      <c r="R5030" t="str">
        <f>INDEX(lehmad!F$2:F$412,MATCH(klypsid!$B5030,lehmad!$A$2:$A$412,0))</f>
        <v>LANCELOT-ET</v>
      </c>
      <c r="S5030">
        <f>INDEX(lehmad!H$2:H$412,MATCH(klypsid!$B5030,lehmad!$A$2:$A$412,0))</f>
        <v>126</v>
      </c>
      <c r="T5030">
        <f>INDEX(lehmad!K$2:K$412,MATCH(klypsid!$B5030,lehmad!$A$2:$A$412,0))</f>
        <v>122</v>
      </c>
      <c r="U5030" s="4">
        <f t="shared" si="156"/>
        <v>6</v>
      </c>
      <c r="V5030">
        <f t="shared" si="157"/>
        <v>31</v>
      </c>
    </row>
    <row r="5031" spans="1:22" x14ac:dyDescent="0.25">
      <c r="A5031">
        <v>4012</v>
      </c>
      <c r="B5031" t="str">
        <f>"E"&amp;A5031</f>
        <v>E4012</v>
      </c>
      <c r="C5031" t="s">
        <v>65</v>
      </c>
      <c r="D5031">
        <v>3</v>
      </c>
      <c r="E5031">
        <f>IF(D5031&lt;4,D5031,4)</f>
        <v>3</v>
      </c>
      <c r="F5031" s="1">
        <v>40317</v>
      </c>
      <c r="G5031" s="1">
        <v>40521</v>
      </c>
      <c r="H5031" s="3">
        <f>G5031-F5031</f>
        <v>204</v>
      </c>
      <c r="I5031" s="3">
        <f>IF(H5031&lt;=60,1,IF(H5031&lt;=150,2,3))</f>
        <v>3</v>
      </c>
      <c r="J5031">
        <v>31.8</v>
      </c>
      <c r="K5031">
        <v>4.62</v>
      </c>
      <c r="L5031">
        <v>3.52</v>
      </c>
      <c r="M5031">
        <v>78</v>
      </c>
      <c r="N5031">
        <f>LOG(M5031/100,2)+3</f>
        <v>2.6415460290875235</v>
      </c>
      <c r="O5031">
        <f>INDEX(lehmad!B$2:B$412,MATCH(klypsid!$B5031,lehmad!$A$2:$A$412,0))</f>
        <v>38872</v>
      </c>
      <c r="P5031">
        <f>INDEX(lehmad!D$2:D$412,MATCH(klypsid!$B5031,lehmad!$A$2:$A$412,0))</f>
        <v>106</v>
      </c>
      <c r="Q5031">
        <f>INDEX(lehmad!E$2:E$412,MATCH(klypsid!$B5031,lehmad!$A$2:$A$412,0))</f>
        <v>1</v>
      </c>
      <c r="R5031" t="str">
        <f>INDEX(lehmad!F$2:F$412,MATCH(klypsid!$B5031,lehmad!$A$2:$A$412,0))</f>
        <v>LANCELOT-ET</v>
      </c>
      <c r="S5031">
        <f>INDEX(lehmad!H$2:H$412,MATCH(klypsid!$B5031,lehmad!$A$2:$A$412,0))</f>
        <v>126</v>
      </c>
      <c r="T5031">
        <f>INDEX(lehmad!K$2:K$412,MATCH(klypsid!$B5031,lehmad!$A$2:$A$412,0))</f>
        <v>122</v>
      </c>
      <c r="U5031" s="4">
        <f t="shared" si="156"/>
        <v>7</v>
      </c>
      <c r="V5031">
        <f t="shared" si="157"/>
        <v>28</v>
      </c>
    </row>
    <row r="5032" spans="1:22" x14ac:dyDescent="0.25">
      <c r="A5032">
        <v>4012</v>
      </c>
      <c r="B5032" t="str">
        <f>"E"&amp;A5032</f>
        <v>E4012</v>
      </c>
      <c r="C5032" t="s">
        <v>65</v>
      </c>
      <c r="D5032">
        <v>3</v>
      </c>
      <c r="E5032">
        <f>IF(D5032&lt;4,D5032,4)</f>
        <v>3</v>
      </c>
      <c r="F5032" s="1">
        <v>40317</v>
      </c>
      <c r="G5032" s="1">
        <v>40556</v>
      </c>
      <c r="H5032" s="3">
        <f>G5032-F5032</f>
        <v>239</v>
      </c>
      <c r="I5032" s="3">
        <f>IF(H5032&lt;=60,1,IF(H5032&lt;=150,2,3))</f>
        <v>3</v>
      </c>
      <c r="J5032">
        <v>29.9</v>
      </c>
      <c r="K5032">
        <v>3.63</v>
      </c>
      <c r="L5032">
        <v>3.45</v>
      </c>
      <c r="M5032">
        <v>108</v>
      </c>
      <c r="N5032">
        <f>LOG(M5032/100,2)+3</f>
        <v>3.1110313123887439</v>
      </c>
      <c r="O5032">
        <f>INDEX(lehmad!B$2:B$412,MATCH(klypsid!$B5032,lehmad!$A$2:$A$412,0))</f>
        <v>38872</v>
      </c>
      <c r="P5032">
        <f>INDEX(lehmad!D$2:D$412,MATCH(klypsid!$B5032,lehmad!$A$2:$A$412,0))</f>
        <v>106</v>
      </c>
      <c r="Q5032">
        <f>INDEX(lehmad!E$2:E$412,MATCH(klypsid!$B5032,lehmad!$A$2:$A$412,0))</f>
        <v>1</v>
      </c>
      <c r="R5032" t="str">
        <f>INDEX(lehmad!F$2:F$412,MATCH(klypsid!$B5032,lehmad!$A$2:$A$412,0))</f>
        <v>LANCELOT-ET</v>
      </c>
      <c r="S5032">
        <f>INDEX(lehmad!H$2:H$412,MATCH(klypsid!$B5032,lehmad!$A$2:$A$412,0))</f>
        <v>126</v>
      </c>
      <c r="T5032">
        <f>INDEX(lehmad!K$2:K$412,MATCH(klypsid!$B5032,lehmad!$A$2:$A$412,0))</f>
        <v>122</v>
      </c>
      <c r="U5032" s="4">
        <f t="shared" si="156"/>
        <v>8</v>
      </c>
      <c r="V5032">
        <f t="shared" si="157"/>
        <v>35</v>
      </c>
    </row>
    <row r="5033" spans="1:22" x14ac:dyDescent="0.25">
      <c r="A5033">
        <v>4013</v>
      </c>
      <c r="B5033" t="str">
        <f>"E"&amp;A5033</f>
        <v>E4013</v>
      </c>
      <c r="C5033" t="s">
        <v>123</v>
      </c>
      <c r="D5033">
        <v>1</v>
      </c>
      <c r="E5033">
        <f>IF(D5033&lt;4,D5033,4)</f>
        <v>1</v>
      </c>
      <c r="F5033" s="1">
        <v>39564</v>
      </c>
      <c r="G5033" s="1">
        <v>39572</v>
      </c>
      <c r="H5033" s="3">
        <f>G5033-F5033</f>
        <v>8</v>
      </c>
      <c r="I5033" s="3">
        <f>IF(H5033&lt;=60,1,IF(H5033&lt;=150,2,3))</f>
        <v>1</v>
      </c>
      <c r="J5033">
        <v>32.700000000000003</v>
      </c>
      <c r="K5033">
        <v>6.13</v>
      </c>
      <c r="L5033">
        <v>3.84</v>
      </c>
      <c r="M5033">
        <v>1200</v>
      </c>
      <c r="N5033">
        <f>LOG(M5033/100,2)+3</f>
        <v>6.5849625007211561</v>
      </c>
      <c r="O5033">
        <f>INDEX(lehmad!B$2:B$412,MATCH(klypsid!$B5033,lehmad!$A$2:$A$412,0))</f>
        <v>38873</v>
      </c>
      <c r="P5033">
        <f>INDEX(lehmad!D$2:D$412,MATCH(klypsid!$B5033,lehmad!$A$2:$A$412,0))</f>
        <v>108</v>
      </c>
      <c r="Q5033">
        <f>INDEX(lehmad!E$2:E$412,MATCH(klypsid!$B5033,lehmad!$A$2:$A$412,0))</f>
        <v>1</v>
      </c>
      <c r="R5033" t="str">
        <f>INDEX(lehmad!F$2:F$412,MATCH(klypsid!$B5033,lehmad!$A$2:$A$412,0))</f>
        <v>RAMOS</v>
      </c>
      <c r="S5033">
        <f>INDEX(lehmad!H$2:H$412,MATCH(klypsid!$B5033,lehmad!$A$2:$A$412,0))</f>
        <v>113</v>
      </c>
      <c r="T5033">
        <f>INDEX(lehmad!K$2:K$412,MATCH(klypsid!$B5033,lehmad!$A$2:$A$412,0))</f>
        <v>127</v>
      </c>
      <c r="U5033" s="4">
        <f t="shared" si="156"/>
        <v>1</v>
      </c>
      <c r="V5033">
        <f t="shared" si="157"/>
        <v>8</v>
      </c>
    </row>
    <row r="5034" spans="1:22" x14ac:dyDescent="0.25">
      <c r="A5034">
        <v>4013</v>
      </c>
      <c r="B5034" t="str">
        <f>"E"&amp;A5034</f>
        <v>E4013</v>
      </c>
      <c r="C5034" t="s">
        <v>123</v>
      </c>
      <c r="D5034">
        <v>1</v>
      </c>
      <c r="E5034">
        <f>IF(D5034&lt;4,D5034,4)</f>
        <v>1</v>
      </c>
      <c r="F5034" s="1">
        <v>39564</v>
      </c>
      <c r="G5034" s="1">
        <v>39600</v>
      </c>
      <c r="H5034" s="3">
        <f>G5034-F5034</f>
        <v>36</v>
      </c>
      <c r="I5034" s="3">
        <f>IF(H5034&lt;=60,1,IF(H5034&lt;=150,2,3))</f>
        <v>1</v>
      </c>
      <c r="J5034">
        <v>47.3</v>
      </c>
      <c r="K5034">
        <v>2.69</v>
      </c>
      <c r="L5034">
        <v>3.01</v>
      </c>
      <c r="M5034">
        <v>767</v>
      </c>
      <c r="N5034">
        <f>LOG(M5034/100,2)+3</f>
        <v>5.9392265777282081</v>
      </c>
      <c r="O5034">
        <f>INDEX(lehmad!B$2:B$412,MATCH(klypsid!$B5034,lehmad!$A$2:$A$412,0))</f>
        <v>38873</v>
      </c>
      <c r="P5034">
        <f>INDEX(lehmad!D$2:D$412,MATCH(klypsid!$B5034,lehmad!$A$2:$A$412,0))</f>
        <v>108</v>
      </c>
      <c r="Q5034">
        <f>INDEX(lehmad!E$2:E$412,MATCH(klypsid!$B5034,lehmad!$A$2:$A$412,0))</f>
        <v>1</v>
      </c>
      <c r="R5034" t="str">
        <f>INDEX(lehmad!F$2:F$412,MATCH(klypsid!$B5034,lehmad!$A$2:$A$412,0))</f>
        <v>RAMOS</v>
      </c>
      <c r="S5034">
        <f>INDEX(lehmad!H$2:H$412,MATCH(klypsid!$B5034,lehmad!$A$2:$A$412,0))</f>
        <v>113</v>
      </c>
      <c r="T5034">
        <f>INDEX(lehmad!K$2:K$412,MATCH(klypsid!$B5034,lehmad!$A$2:$A$412,0))</f>
        <v>127</v>
      </c>
      <c r="U5034" s="4">
        <f t="shared" si="156"/>
        <v>2</v>
      </c>
      <c r="V5034">
        <f t="shared" si="157"/>
        <v>28</v>
      </c>
    </row>
    <row r="5035" spans="1:22" x14ac:dyDescent="0.25">
      <c r="A5035">
        <v>4013</v>
      </c>
      <c r="B5035" t="str">
        <f>"E"&amp;A5035</f>
        <v>E4013</v>
      </c>
      <c r="C5035" t="s">
        <v>123</v>
      </c>
      <c r="D5035">
        <v>1</v>
      </c>
      <c r="E5035">
        <f>IF(D5035&lt;4,D5035,4)</f>
        <v>1</v>
      </c>
      <c r="F5035" s="1">
        <v>39564</v>
      </c>
      <c r="G5035" s="1">
        <v>39631</v>
      </c>
      <c r="H5035" s="3">
        <f>G5035-F5035</f>
        <v>67</v>
      </c>
      <c r="I5035" s="3">
        <f>IF(H5035&lt;=60,1,IF(H5035&lt;=150,2,3))</f>
        <v>2</v>
      </c>
      <c r="J5035">
        <v>49.8</v>
      </c>
      <c r="K5035">
        <v>3.04</v>
      </c>
      <c r="L5035">
        <v>2.98</v>
      </c>
      <c r="M5035">
        <v>1775</v>
      </c>
      <c r="N5035">
        <f>LOG(M5035/100,2)+3</f>
        <v>7.1497471195046822</v>
      </c>
      <c r="O5035">
        <f>INDEX(lehmad!B$2:B$412,MATCH(klypsid!$B5035,lehmad!$A$2:$A$412,0))</f>
        <v>38873</v>
      </c>
      <c r="P5035">
        <f>INDEX(lehmad!D$2:D$412,MATCH(klypsid!$B5035,lehmad!$A$2:$A$412,0))</f>
        <v>108</v>
      </c>
      <c r="Q5035">
        <f>INDEX(lehmad!E$2:E$412,MATCH(klypsid!$B5035,lehmad!$A$2:$A$412,0))</f>
        <v>1</v>
      </c>
      <c r="R5035" t="str">
        <f>INDEX(lehmad!F$2:F$412,MATCH(klypsid!$B5035,lehmad!$A$2:$A$412,0))</f>
        <v>RAMOS</v>
      </c>
      <c r="S5035">
        <f>INDEX(lehmad!H$2:H$412,MATCH(klypsid!$B5035,lehmad!$A$2:$A$412,0))</f>
        <v>113</v>
      </c>
      <c r="T5035">
        <f>INDEX(lehmad!K$2:K$412,MATCH(klypsid!$B5035,lehmad!$A$2:$A$412,0))</f>
        <v>127</v>
      </c>
      <c r="U5035" s="4">
        <f t="shared" si="156"/>
        <v>3</v>
      </c>
      <c r="V5035">
        <f t="shared" si="157"/>
        <v>31</v>
      </c>
    </row>
    <row r="5036" spans="1:22" x14ac:dyDescent="0.25">
      <c r="A5036">
        <v>4013</v>
      </c>
      <c r="B5036" t="str">
        <f>"E"&amp;A5036</f>
        <v>E4013</v>
      </c>
      <c r="C5036" t="s">
        <v>123</v>
      </c>
      <c r="D5036">
        <v>1</v>
      </c>
      <c r="E5036">
        <f>IF(D5036&lt;4,D5036,4)</f>
        <v>1</v>
      </c>
      <c r="F5036" s="1">
        <v>39564</v>
      </c>
      <c r="G5036" s="1">
        <v>39663</v>
      </c>
      <c r="H5036" s="3">
        <f>G5036-F5036</f>
        <v>99</v>
      </c>
      <c r="I5036" s="3">
        <f>IF(H5036&lt;=60,1,IF(H5036&lt;=150,2,3))</f>
        <v>2</v>
      </c>
      <c r="J5036">
        <v>45.1</v>
      </c>
      <c r="K5036">
        <v>3.38</v>
      </c>
      <c r="L5036">
        <v>3.1</v>
      </c>
      <c r="M5036">
        <v>982</v>
      </c>
      <c r="N5036">
        <f>LOG(M5036/100,2)+3</f>
        <v>6.2957230245399689</v>
      </c>
      <c r="O5036">
        <f>INDEX(lehmad!B$2:B$412,MATCH(klypsid!$B5036,lehmad!$A$2:$A$412,0))</f>
        <v>38873</v>
      </c>
      <c r="P5036">
        <f>INDEX(lehmad!D$2:D$412,MATCH(klypsid!$B5036,lehmad!$A$2:$A$412,0))</f>
        <v>108</v>
      </c>
      <c r="Q5036">
        <f>INDEX(lehmad!E$2:E$412,MATCH(klypsid!$B5036,lehmad!$A$2:$A$412,0))</f>
        <v>1</v>
      </c>
      <c r="R5036" t="str">
        <f>INDEX(lehmad!F$2:F$412,MATCH(klypsid!$B5036,lehmad!$A$2:$A$412,0))</f>
        <v>RAMOS</v>
      </c>
      <c r="S5036">
        <f>INDEX(lehmad!H$2:H$412,MATCH(klypsid!$B5036,lehmad!$A$2:$A$412,0))</f>
        <v>113</v>
      </c>
      <c r="T5036">
        <f>INDEX(lehmad!K$2:K$412,MATCH(klypsid!$B5036,lehmad!$A$2:$A$412,0))</f>
        <v>127</v>
      </c>
      <c r="U5036" s="4">
        <f t="shared" si="156"/>
        <v>4</v>
      </c>
      <c r="V5036">
        <f t="shared" si="157"/>
        <v>32</v>
      </c>
    </row>
    <row r="5037" spans="1:22" x14ac:dyDescent="0.25">
      <c r="A5037">
        <v>4013</v>
      </c>
      <c r="B5037" t="str">
        <f>"E"&amp;A5037</f>
        <v>E4013</v>
      </c>
      <c r="C5037" t="s">
        <v>123</v>
      </c>
      <c r="D5037">
        <v>1</v>
      </c>
      <c r="E5037">
        <f>IF(D5037&lt;4,D5037,4)</f>
        <v>1</v>
      </c>
      <c r="F5037" s="1">
        <v>39564</v>
      </c>
      <c r="G5037" s="1">
        <v>39693</v>
      </c>
      <c r="H5037" s="3">
        <f>G5037-F5037</f>
        <v>129</v>
      </c>
      <c r="I5037" s="3">
        <f>IF(H5037&lt;=60,1,IF(H5037&lt;=150,2,3))</f>
        <v>2</v>
      </c>
      <c r="J5037">
        <v>38.799999999999997</v>
      </c>
      <c r="K5037">
        <v>1.72</v>
      </c>
      <c r="L5037">
        <v>3.06</v>
      </c>
      <c r="M5037">
        <v>4013</v>
      </c>
      <c r="N5037">
        <f>LOG(M5037/100,2)+3</f>
        <v>8.3266092510052694</v>
      </c>
      <c r="O5037">
        <f>INDEX(lehmad!B$2:B$412,MATCH(klypsid!$B5037,lehmad!$A$2:$A$412,0))</f>
        <v>38873</v>
      </c>
      <c r="P5037">
        <f>INDEX(lehmad!D$2:D$412,MATCH(klypsid!$B5037,lehmad!$A$2:$A$412,0))</f>
        <v>108</v>
      </c>
      <c r="Q5037">
        <f>INDEX(lehmad!E$2:E$412,MATCH(klypsid!$B5037,lehmad!$A$2:$A$412,0))</f>
        <v>1</v>
      </c>
      <c r="R5037" t="str">
        <f>INDEX(lehmad!F$2:F$412,MATCH(klypsid!$B5037,lehmad!$A$2:$A$412,0))</f>
        <v>RAMOS</v>
      </c>
      <c r="S5037">
        <f>INDEX(lehmad!H$2:H$412,MATCH(klypsid!$B5037,lehmad!$A$2:$A$412,0))</f>
        <v>113</v>
      </c>
      <c r="T5037">
        <f>INDEX(lehmad!K$2:K$412,MATCH(klypsid!$B5037,lehmad!$A$2:$A$412,0))</f>
        <v>127</v>
      </c>
      <c r="U5037" s="4">
        <f t="shared" si="156"/>
        <v>5</v>
      </c>
      <c r="V5037">
        <f t="shared" si="157"/>
        <v>30</v>
      </c>
    </row>
    <row r="5038" spans="1:22" x14ac:dyDescent="0.25">
      <c r="A5038">
        <v>4013</v>
      </c>
      <c r="B5038" t="str">
        <f>"E"&amp;A5038</f>
        <v>E4013</v>
      </c>
      <c r="C5038" t="s">
        <v>123</v>
      </c>
      <c r="D5038">
        <v>1</v>
      </c>
      <c r="E5038">
        <f>IF(D5038&lt;4,D5038,4)</f>
        <v>1</v>
      </c>
      <c r="F5038" s="1">
        <v>39564</v>
      </c>
      <c r="G5038" s="1">
        <v>39722</v>
      </c>
      <c r="H5038" s="3">
        <f>G5038-F5038</f>
        <v>158</v>
      </c>
      <c r="I5038" s="3">
        <f>IF(H5038&lt;=60,1,IF(H5038&lt;=150,2,3))</f>
        <v>3</v>
      </c>
      <c r="J5038">
        <v>28.1</v>
      </c>
      <c r="K5038">
        <v>4.12</v>
      </c>
      <c r="L5038">
        <v>3.86</v>
      </c>
      <c r="M5038">
        <v>2902</v>
      </c>
      <c r="N5038">
        <f>LOG(M5038/100,2)+3</f>
        <v>7.85897561429202</v>
      </c>
      <c r="O5038">
        <f>INDEX(lehmad!B$2:B$412,MATCH(klypsid!$B5038,lehmad!$A$2:$A$412,0))</f>
        <v>38873</v>
      </c>
      <c r="P5038">
        <f>INDEX(lehmad!D$2:D$412,MATCH(klypsid!$B5038,lehmad!$A$2:$A$412,0))</f>
        <v>108</v>
      </c>
      <c r="Q5038">
        <f>INDEX(lehmad!E$2:E$412,MATCH(klypsid!$B5038,lehmad!$A$2:$A$412,0))</f>
        <v>1</v>
      </c>
      <c r="R5038" t="str">
        <f>INDEX(lehmad!F$2:F$412,MATCH(klypsid!$B5038,lehmad!$A$2:$A$412,0))</f>
        <v>RAMOS</v>
      </c>
      <c r="S5038">
        <f>INDEX(lehmad!H$2:H$412,MATCH(klypsid!$B5038,lehmad!$A$2:$A$412,0))</f>
        <v>113</v>
      </c>
      <c r="T5038">
        <f>INDEX(lehmad!K$2:K$412,MATCH(klypsid!$B5038,lehmad!$A$2:$A$412,0))</f>
        <v>127</v>
      </c>
      <c r="U5038" s="4">
        <f t="shared" si="156"/>
        <v>6</v>
      </c>
      <c r="V5038">
        <f t="shared" si="157"/>
        <v>29</v>
      </c>
    </row>
    <row r="5039" spans="1:22" x14ac:dyDescent="0.25">
      <c r="A5039">
        <v>4013</v>
      </c>
      <c r="B5039" t="str">
        <f>"E"&amp;A5039</f>
        <v>E4013</v>
      </c>
      <c r="C5039" t="s">
        <v>123</v>
      </c>
      <c r="D5039">
        <v>1</v>
      </c>
      <c r="E5039">
        <f>IF(D5039&lt;4,D5039,4)</f>
        <v>1</v>
      </c>
      <c r="F5039" s="1">
        <v>39564</v>
      </c>
      <c r="G5039" s="1">
        <v>39754</v>
      </c>
      <c r="H5039" s="3">
        <f>G5039-F5039</f>
        <v>190</v>
      </c>
      <c r="I5039" s="3">
        <f>IF(H5039&lt;=60,1,IF(H5039&lt;=150,2,3))</f>
        <v>3</v>
      </c>
      <c r="J5039">
        <v>30.5</v>
      </c>
      <c r="K5039">
        <v>2.29</v>
      </c>
      <c r="L5039">
        <v>3.35</v>
      </c>
      <c r="M5039">
        <v>74</v>
      </c>
      <c r="N5039">
        <f>LOG(M5039/100,2)+3</f>
        <v>2.5655971758542249</v>
      </c>
      <c r="O5039">
        <f>INDEX(lehmad!B$2:B$412,MATCH(klypsid!$B5039,lehmad!$A$2:$A$412,0))</f>
        <v>38873</v>
      </c>
      <c r="P5039">
        <f>INDEX(lehmad!D$2:D$412,MATCH(klypsid!$B5039,lehmad!$A$2:$A$412,0))</f>
        <v>108</v>
      </c>
      <c r="Q5039">
        <f>INDEX(lehmad!E$2:E$412,MATCH(klypsid!$B5039,lehmad!$A$2:$A$412,0))</f>
        <v>1</v>
      </c>
      <c r="R5039" t="str">
        <f>INDEX(lehmad!F$2:F$412,MATCH(klypsid!$B5039,lehmad!$A$2:$A$412,0))</f>
        <v>RAMOS</v>
      </c>
      <c r="S5039">
        <f>INDEX(lehmad!H$2:H$412,MATCH(klypsid!$B5039,lehmad!$A$2:$A$412,0))</f>
        <v>113</v>
      </c>
      <c r="T5039">
        <f>INDEX(lehmad!K$2:K$412,MATCH(klypsid!$B5039,lehmad!$A$2:$A$412,0))</f>
        <v>127</v>
      </c>
      <c r="U5039" s="4">
        <f t="shared" si="156"/>
        <v>7</v>
      </c>
      <c r="V5039">
        <f t="shared" si="157"/>
        <v>32</v>
      </c>
    </row>
    <row r="5040" spans="1:22" x14ac:dyDescent="0.25">
      <c r="A5040">
        <v>4013</v>
      </c>
      <c r="B5040" t="str">
        <f>"E"&amp;A5040</f>
        <v>E4013</v>
      </c>
      <c r="C5040" t="s">
        <v>123</v>
      </c>
      <c r="D5040">
        <v>1</v>
      </c>
      <c r="E5040">
        <f>IF(D5040&lt;4,D5040,4)</f>
        <v>1</v>
      </c>
      <c r="F5040" s="1">
        <v>39564</v>
      </c>
      <c r="G5040" s="1">
        <v>39783</v>
      </c>
      <c r="H5040" s="3">
        <f>G5040-F5040</f>
        <v>219</v>
      </c>
      <c r="I5040" s="3">
        <f>IF(H5040&lt;=60,1,IF(H5040&lt;=150,2,3))</f>
        <v>3</v>
      </c>
      <c r="J5040">
        <v>32.6</v>
      </c>
      <c r="K5040">
        <v>3.22</v>
      </c>
      <c r="L5040">
        <v>2.96</v>
      </c>
      <c r="M5040">
        <v>296</v>
      </c>
      <c r="N5040">
        <f>LOG(M5040/100,2)+3</f>
        <v>4.5655971758542249</v>
      </c>
      <c r="O5040">
        <f>INDEX(lehmad!B$2:B$412,MATCH(klypsid!$B5040,lehmad!$A$2:$A$412,0))</f>
        <v>38873</v>
      </c>
      <c r="P5040">
        <f>INDEX(lehmad!D$2:D$412,MATCH(klypsid!$B5040,lehmad!$A$2:$A$412,0))</f>
        <v>108</v>
      </c>
      <c r="Q5040">
        <f>INDEX(lehmad!E$2:E$412,MATCH(klypsid!$B5040,lehmad!$A$2:$A$412,0))</f>
        <v>1</v>
      </c>
      <c r="R5040" t="str">
        <f>INDEX(lehmad!F$2:F$412,MATCH(klypsid!$B5040,lehmad!$A$2:$A$412,0))</f>
        <v>RAMOS</v>
      </c>
      <c r="S5040">
        <f>INDEX(lehmad!H$2:H$412,MATCH(klypsid!$B5040,lehmad!$A$2:$A$412,0))</f>
        <v>113</v>
      </c>
      <c r="T5040">
        <f>INDEX(lehmad!K$2:K$412,MATCH(klypsid!$B5040,lehmad!$A$2:$A$412,0))</f>
        <v>127</v>
      </c>
      <c r="U5040" s="4">
        <f t="shared" si="156"/>
        <v>8</v>
      </c>
      <c r="V5040">
        <f t="shared" si="157"/>
        <v>29</v>
      </c>
    </row>
    <row r="5041" spans="1:22" x14ac:dyDescent="0.25">
      <c r="A5041">
        <v>4013</v>
      </c>
      <c r="B5041" t="str">
        <f>"E"&amp;A5041</f>
        <v>E4013</v>
      </c>
      <c r="C5041" t="s">
        <v>123</v>
      </c>
      <c r="D5041">
        <v>1</v>
      </c>
      <c r="E5041">
        <f>IF(D5041&lt;4,D5041,4)</f>
        <v>1</v>
      </c>
      <c r="F5041" s="1">
        <v>39564</v>
      </c>
      <c r="G5041" s="1">
        <v>39817</v>
      </c>
      <c r="H5041" s="3">
        <f>G5041-F5041</f>
        <v>253</v>
      </c>
      <c r="I5041" s="3">
        <f>IF(H5041&lt;=60,1,IF(H5041&lt;=150,2,3))</f>
        <v>3</v>
      </c>
      <c r="J5041">
        <v>36.700000000000003</v>
      </c>
      <c r="K5041">
        <v>2.39</v>
      </c>
      <c r="L5041">
        <v>3.03</v>
      </c>
      <c r="M5041">
        <v>68</v>
      </c>
      <c r="N5041">
        <f>LOG(M5041/100,2)+3</f>
        <v>2.4436066514756147</v>
      </c>
      <c r="O5041">
        <f>INDEX(lehmad!B$2:B$412,MATCH(klypsid!$B5041,lehmad!$A$2:$A$412,0))</f>
        <v>38873</v>
      </c>
      <c r="P5041">
        <f>INDEX(lehmad!D$2:D$412,MATCH(klypsid!$B5041,lehmad!$A$2:$A$412,0))</f>
        <v>108</v>
      </c>
      <c r="Q5041">
        <f>INDEX(lehmad!E$2:E$412,MATCH(klypsid!$B5041,lehmad!$A$2:$A$412,0))</f>
        <v>1</v>
      </c>
      <c r="R5041" t="str">
        <f>INDEX(lehmad!F$2:F$412,MATCH(klypsid!$B5041,lehmad!$A$2:$A$412,0))</f>
        <v>RAMOS</v>
      </c>
      <c r="S5041">
        <f>INDEX(lehmad!H$2:H$412,MATCH(klypsid!$B5041,lehmad!$A$2:$A$412,0))</f>
        <v>113</v>
      </c>
      <c r="T5041">
        <f>INDEX(lehmad!K$2:K$412,MATCH(klypsid!$B5041,lehmad!$A$2:$A$412,0))</f>
        <v>127</v>
      </c>
      <c r="U5041" s="4">
        <f t="shared" si="156"/>
        <v>9</v>
      </c>
      <c r="V5041">
        <f t="shared" si="157"/>
        <v>34</v>
      </c>
    </row>
    <row r="5042" spans="1:22" x14ac:dyDescent="0.25">
      <c r="A5042">
        <v>4013</v>
      </c>
      <c r="B5042" t="str">
        <f>"E"&amp;A5042</f>
        <v>E4013</v>
      </c>
      <c r="C5042" t="s">
        <v>123</v>
      </c>
      <c r="D5042">
        <v>1</v>
      </c>
      <c r="E5042">
        <f>IF(D5042&lt;4,D5042,4)</f>
        <v>1</v>
      </c>
      <c r="F5042" s="1">
        <v>39564</v>
      </c>
      <c r="G5042" s="1">
        <v>39845</v>
      </c>
      <c r="H5042" s="3">
        <f>G5042-F5042</f>
        <v>281</v>
      </c>
      <c r="I5042" s="3">
        <f>IF(H5042&lt;=60,1,IF(H5042&lt;=150,2,3))</f>
        <v>3</v>
      </c>
      <c r="J5042">
        <v>32.799999999999997</v>
      </c>
      <c r="K5042">
        <v>2.79</v>
      </c>
      <c r="L5042">
        <v>3.09</v>
      </c>
      <c r="M5042">
        <v>111</v>
      </c>
      <c r="N5042">
        <f>LOG(M5042/100,2)+3</f>
        <v>3.1505596765753814</v>
      </c>
      <c r="O5042">
        <f>INDEX(lehmad!B$2:B$412,MATCH(klypsid!$B5042,lehmad!$A$2:$A$412,0))</f>
        <v>38873</v>
      </c>
      <c r="P5042">
        <f>INDEX(lehmad!D$2:D$412,MATCH(klypsid!$B5042,lehmad!$A$2:$A$412,0))</f>
        <v>108</v>
      </c>
      <c r="Q5042">
        <f>INDEX(lehmad!E$2:E$412,MATCH(klypsid!$B5042,lehmad!$A$2:$A$412,0))</f>
        <v>1</v>
      </c>
      <c r="R5042" t="str">
        <f>INDEX(lehmad!F$2:F$412,MATCH(klypsid!$B5042,lehmad!$A$2:$A$412,0))</f>
        <v>RAMOS</v>
      </c>
      <c r="S5042">
        <f>INDEX(lehmad!H$2:H$412,MATCH(klypsid!$B5042,lehmad!$A$2:$A$412,0))</f>
        <v>113</v>
      </c>
      <c r="T5042">
        <f>INDEX(lehmad!K$2:K$412,MATCH(klypsid!$B5042,lehmad!$A$2:$A$412,0))</f>
        <v>127</v>
      </c>
      <c r="U5042" s="4">
        <f t="shared" si="156"/>
        <v>10</v>
      </c>
      <c r="V5042">
        <f t="shared" si="157"/>
        <v>28</v>
      </c>
    </row>
    <row r="5043" spans="1:22" x14ac:dyDescent="0.25">
      <c r="A5043">
        <v>4013</v>
      </c>
      <c r="B5043" t="str">
        <f>"E"&amp;A5043</f>
        <v>E4013</v>
      </c>
      <c r="C5043" t="s">
        <v>123</v>
      </c>
      <c r="D5043">
        <v>1</v>
      </c>
      <c r="E5043">
        <f>IF(D5043&lt;4,D5043,4)</f>
        <v>1</v>
      </c>
      <c r="F5043" s="1">
        <v>39564</v>
      </c>
      <c r="G5043" s="1">
        <v>39875</v>
      </c>
      <c r="H5043" s="3">
        <f>G5043-F5043</f>
        <v>311</v>
      </c>
      <c r="I5043" s="3">
        <f>IF(H5043&lt;=60,1,IF(H5043&lt;=150,2,3))</f>
        <v>3</v>
      </c>
      <c r="J5043">
        <v>32.299999999999997</v>
      </c>
      <c r="K5043">
        <v>3.21</v>
      </c>
      <c r="L5043">
        <v>3.04</v>
      </c>
      <c r="M5043">
        <v>359</v>
      </c>
      <c r="N5043">
        <f>LOG(M5043/100,2)+3</f>
        <v>4.8439838440483269</v>
      </c>
      <c r="O5043">
        <f>INDEX(lehmad!B$2:B$412,MATCH(klypsid!$B5043,lehmad!$A$2:$A$412,0))</f>
        <v>38873</v>
      </c>
      <c r="P5043">
        <f>INDEX(lehmad!D$2:D$412,MATCH(klypsid!$B5043,lehmad!$A$2:$A$412,0))</f>
        <v>108</v>
      </c>
      <c r="Q5043">
        <f>INDEX(lehmad!E$2:E$412,MATCH(klypsid!$B5043,lehmad!$A$2:$A$412,0))</f>
        <v>1</v>
      </c>
      <c r="R5043" t="str">
        <f>INDEX(lehmad!F$2:F$412,MATCH(klypsid!$B5043,lehmad!$A$2:$A$412,0))</f>
        <v>RAMOS</v>
      </c>
      <c r="S5043">
        <f>INDEX(lehmad!H$2:H$412,MATCH(klypsid!$B5043,lehmad!$A$2:$A$412,0))</f>
        <v>113</v>
      </c>
      <c r="T5043">
        <f>INDEX(lehmad!K$2:K$412,MATCH(klypsid!$B5043,lehmad!$A$2:$A$412,0))</f>
        <v>127</v>
      </c>
      <c r="U5043" s="4">
        <f t="shared" si="156"/>
        <v>11</v>
      </c>
      <c r="V5043">
        <f t="shared" si="157"/>
        <v>30</v>
      </c>
    </row>
    <row r="5044" spans="1:22" x14ac:dyDescent="0.25">
      <c r="A5044">
        <v>4013</v>
      </c>
      <c r="B5044" t="str">
        <f>"E"&amp;A5044</f>
        <v>E4013</v>
      </c>
      <c r="C5044" t="s">
        <v>123</v>
      </c>
      <c r="D5044">
        <v>1</v>
      </c>
      <c r="E5044">
        <f>IF(D5044&lt;4,D5044,4)</f>
        <v>1</v>
      </c>
      <c r="F5044" s="1">
        <v>39564</v>
      </c>
      <c r="G5044" s="1">
        <v>39908</v>
      </c>
      <c r="H5044" s="3">
        <f>G5044-F5044</f>
        <v>344</v>
      </c>
      <c r="I5044" s="3">
        <f>IF(H5044&lt;=60,1,IF(H5044&lt;=150,2,3))</f>
        <v>3</v>
      </c>
      <c r="J5044">
        <v>30.5</v>
      </c>
      <c r="K5044">
        <v>3.48</v>
      </c>
      <c r="L5044">
        <v>3.01</v>
      </c>
      <c r="M5044">
        <v>888</v>
      </c>
      <c r="N5044">
        <f>LOG(M5044/100,2)+3</f>
        <v>6.1505596765753818</v>
      </c>
      <c r="O5044">
        <f>INDEX(lehmad!B$2:B$412,MATCH(klypsid!$B5044,lehmad!$A$2:$A$412,0))</f>
        <v>38873</v>
      </c>
      <c r="P5044">
        <f>INDEX(lehmad!D$2:D$412,MATCH(klypsid!$B5044,lehmad!$A$2:$A$412,0))</f>
        <v>108</v>
      </c>
      <c r="Q5044">
        <f>INDEX(lehmad!E$2:E$412,MATCH(klypsid!$B5044,lehmad!$A$2:$A$412,0))</f>
        <v>1</v>
      </c>
      <c r="R5044" t="str">
        <f>INDEX(lehmad!F$2:F$412,MATCH(klypsid!$B5044,lehmad!$A$2:$A$412,0))</f>
        <v>RAMOS</v>
      </c>
      <c r="S5044">
        <f>INDEX(lehmad!H$2:H$412,MATCH(klypsid!$B5044,lehmad!$A$2:$A$412,0))</f>
        <v>113</v>
      </c>
      <c r="T5044">
        <f>INDEX(lehmad!K$2:K$412,MATCH(klypsid!$B5044,lehmad!$A$2:$A$412,0))</f>
        <v>127</v>
      </c>
      <c r="U5044" s="4">
        <f t="shared" si="156"/>
        <v>12</v>
      </c>
      <c r="V5044">
        <f t="shared" si="157"/>
        <v>33</v>
      </c>
    </row>
    <row r="5045" spans="1:22" x14ac:dyDescent="0.25">
      <c r="A5045">
        <v>4013</v>
      </c>
      <c r="B5045" t="str">
        <f>"E"&amp;A5045</f>
        <v>E4013</v>
      </c>
      <c r="C5045" t="s">
        <v>123</v>
      </c>
      <c r="D5045">
        <v>1</v>
      </c>
      <c r="E5045">
        <f>IF(D5045&lt;4,D5045,4)</f>
        <v>1</v>
      </c>
      <c r="F5045" s="1">
        <v>39564</v>
      </c>
      <c r="G5045" s="1">
        <v>39944</v>
      </c>
      <c r="H5045" s="3">
        <f>G5045-F5045</f>
        <v>380</v>
      </c>
      <c r="I5045" s="3">
        <f>IF(H5045&lt;=60,1,IF(H5045&lt;=150,2,3))</f>
        <v>3</v>
      </c>
      <c r="J5045">
        <v>30.6</v>
      </c>
      <c r="K5045">
        <v>3.57</v>
      </c>
      <c r="L5045">
        <v>3.25</v>
      </c>
      <c r="M5045">
        <v>215</v>
      </c>
      <c r="N5045">
        <f>LOG(M5045/100,2)+3</f>
        <v>4.1043366598147362</v>
      </c>
      <c r="O5045">
        <f>INDEX(lehmad!B$2:B$412,MATCH(klypsid!$B5045,lehmad!$A$2:$A$412,0))</f>
        <v>38873</v>
      </c>
      <c r="P5045">
        <f>INDEX(lehmad!D$2:D$412,MATCH(klypsid!$B5045,lehmad!$A$2:$A$412,0))</f>
        <v>108</v>
      </c>
      <c r="Q5045">
        <f>INDEX(lehmad!E$2:E$412,MATCH(klypsid!$B5045,lehmad!$A$2:$A$412,0))</f>
        <v>1</v>
      </c>
      <c r="R5045" t="str">
        <f>INDEX(lehmad!F$2:F$412,MATCH(klypsid!$B5045,lehmad!$A$2:$A$412,0))</f>
        <v>RAMOS</v>
      </c>
      <c r="S5045">
        <f>INDEX(lehmad!H$2:H$412,MATCH(klypsid!$B5045,lehmad!$A$2:$A$412,0))</f>
        <v>113</v>
      </c>
      <c r="T5045">
        <f>INDEX(lehmad!K$2:K$412,MATCH(klypsid!$B5045,lehmad!$A$2:$A$412,0))</f>
        <v>127</v>
      </c>
      <c r="U5045" s="4">
        <f t="shared" si="156"/>
        <v>13</v>
      </c>
      <c r="V5045">
        <f t="shared" si="157"/>
        <v>36</v>
      </c>
    </row>
    <row r="5046" spans="1:22" x14ac:dyDescent="0.25">
      <c r="A5046">
        <v>4013</v>
      </c>
      <c r="B5046" t="str">
        <f>"E"&amp;A5046</f>
        <v>E4013</v>
      </c>
      <c r="C5046" t="s">
        <v>123</v>
      </c>
      <c r="D5046">
        <v>1</v>
      </c>
      <c r="E5046">
        <f>IF(D5046&lt;4,D5046,4)</f>
        <v>1</v>
      </c>
      <c r="F5046" s="1">
        <v>39564</v>
      </c>
      <c r="G5046" s="1">
        <v>39972</v>
      </c>
      <c r="H5046" s="3">
        <f>G5046-F5046</f>
        <v>408</v>
      </c>
      <c r="I5046" s="3">
        <f>IF(H5046&lt;=60,1,IF(H5046&lt;=150,2,3))</f>
        <v>3</v>
      </c>
      <c r="J5046">
        <v>24</v>
      </c>
      <c r="K5046">
        <v>3.48</v>
      </c>
      <c r="L5046">
        <v>2.98</v>
      </c>
      <c r="M5046">
        <v>496</v>
      </c>
      <c r="N5046">
        <f>LOG(M5046/100,2)+3</f>
        <v>5.3103401206121505</v>
      </c>
      <c r="O5046">
        <f>INDEX(lehmad!B$2:B$412,MATCH(klypsid!$B5046,lehmad!$A$2:$A$412,0))</f>
        <v>38873</v>
      </c>
      <c r="P5046">
        <f>INDEX(lehmad!D$2:D$412,MATCH(klypsid!$B5046,lehmad!$A$2:$A$412,0))</f>
        <v>108</v>
      </c>
      <c r="Q5046">
        <f>INDEX(lehmad!E$2:E$412,MATCH(klypsid!$B5046,lehmad!$A$2:$A$412,0))</f>
        <v>1</v>
      </c>
      <c r="R5046" t="str">
        <f>INDEX(lehmad!F$2:F$412,MATCH(klypsid!$B5046,lehmad!$A$2:$A$412,0))</f>
        <v>RAMOS</v>
      </c>
      <c r="S5046">
        <f>INDEX(lehmad!H$2:H$412,MATCH(klypsid!$B5046,lehmad!$A$2:$A$412,0))</f>
        <v>113</v>
      </c>
      <c r="T5046">
        <f>INDEX(lehmad!K$2:K$412,MATCH(klypsid!$B5046,lehmad!$A$2:$A$412,0))</f>
        <v>127</v>
      </c>
      <c r="U5046" s="4">
        <f t="shared" si="156"/>
        <v>14</v>
      </c>
      <c r="V5046">
        <f t="shared" si="157"/>
        <v>28</v>
      </c>
    </row>
    <row r="5047" spans="1:22" x14ac:dyDescent="0.25">
      <c r="A5047">
        <v>4013</v>
      </c>
      <c r="B5047" t="str">
        <f>"E"&amp;A5047</f>
        <v>E4013</v>
      </c>
      <c r="C5047" t="s">
        <v>123</v>
      </c>
      <c r="D5047">
        <v>2</v>
      </c>
      <c r="E5047">
        <f>IF(D5047&lt;4,D5047,4)</f>
        <v>2</v>
      </c>
      <c r="F5047" s="1">
        <v>40034</v>
      </c>
      <c r="G5047" s="1">
        <v>40066</v>
      </c>
      <c r="H5047" s="3">
        <f>G5047-F5047</f>
        <v>32</v>
      </c>
      <c r="I5047" s="3">
        <f>IF(H5047&lt;=60,1,IF(H5047&lt;=150,2,3))</f>
        <v>1</v>
      </c>
      <c r="J5047">
        <v>42</v>
      </c>
      <c r="K5047">
        <v>2.38</v>
      </c>
      <c r="L5047">
        <v>3.04</v>
      </c>
      <c r="M5047">
        <v>1811</v>
      </c>
      <c r="N5047">
        <f>LOG(M5047/100,2)+3</f>
        <v>7.1787146411754437</v>
      </c>
      <c r="O5047">
        <f>INDEX(lehmad!B$2:B$412,MATCH(klypsid!$B5047,lehmad!$A$2:$A$412,0))</f>
        <v>38873</v>
      </c>
      <c r="P5047">
        <f>INDEX(lehmad!D$2:D$412,MATCH(klypsid!$B5047,lehmad!$A$2:$A$412,0))</f>
        <v>108</v>
      </c>
      <c r="Q5047">
        <f>INDEX(lehmad!E$2:E$412,MATCH(klypsid!$B5047,lehmad!$A$2:$A$412,0))</f>
        <v>1</v>
      </c>
      <c r="R5047" t="str">
        <f>INDEX(lehmad!F$2:F$412,MATCH(klypsid!$B5047,lehmad!$A$2:$A$412,0))</f>
        <v>RAMOS</v>
      </c>
      <c r="S5047">
        <f>INDEX(lehmad!H$2:H$412,MATCH(klypsid!$B5047,lehmad!$A$2:$A$412,0))</f>
        <v>113</v>
      </c>
      <c r="T5047">
        <f>INDEX(lehmad!K$2:K$412,MATCH(klypsid!$B5047,lehmad!$A$2:$A$412,0))</f>
        <v>127</v>
      </c>
      <c r="U5047" s="4">
        <f t="shared" si="156"/>
        <v>1</v>
      </c>
      <c r="V5047">
        <f t="shared" si="157"/>
        <v>32</v>
      </c>
    </row>
    <row r="5048" spans="1:22" x14ac:dyDescent="0.25">
      <c r="A5048">
        <v>4013</v>
      </c>
      <c r="B5048" t="str">
        <f>"E"&amp;A5048</f>
        <v>E4013</v>
      </c>
      <c r="C5048" t="s">
        <v>123</v>
      </c>
      <c r="D5048">
        <v>2</v>
      </c>
      <c r="E5048">
        <f>IF(D5048&lt;4,D5048,4)</f>
        <v>2</v>
      </c>
      <c r="F5048" s="1">
        <v>40034</v>
      </c>
      <c r="G5048" s="1">
        <v>40094</v>
      </c>
      <c r="H5048" s="3">
        <f>G5048-F5048</f>
        <v>60</v>
      </c>
      <c r="I5048" s="3">
        <f>IF(H5048&lt;=60,1,IF(H5048&lt;=150,2,3))</f>
        <v>1</v>
      </c>
      <c r="J5048">
        <v>59.2</v>
      </c>
      <c r="K5048">
        <v>2.67</v>
      </c>
      <c r="L5048">
        <v>3.03</v>
      </c>
      <c r="M5048">
        <v>39</v>
      </c>
      <c r="N5048">
        <f>LOG(M5048/100,2)+3</f>
        <v>1.6415460290875237</v>
      </c>
      <c r="O5048">
        <f>INDEX(lehmad!B$2:B$412,MATCH(klypsid!$B5048,lehmad!$A$2:$A$412,0))</f>
        <v>38873</v>
      </c>
      <c r="P5048">
        <f>INDEX(lehmad!D$2:D$412,MATCH(klypsid!$B5048,lehmad!$A$2:$A$412,0))</f>
        <v>108</v>
      </c>
      <c r="Q5048">
        <f>INDEX(lehmad!E$2:E$412,MATCH(klypsid!$B5048,lehmad!$A$2:$A$412,0))</f>
        <v>1</v>
      </c>
      <c r="R5048" t="str">
        <f>INDEX(lehmad!F$2:F$412,MATCH(klypsid!$B5048,lehmad!$A$2:$A$412,0))</f>
        <v>RAMOS</v>
      </c>
      <c r="S5048">
        <f>INDEX(lehmad!H$2:H$412,MATCH(klypsid!$B5048,lehmad!$A$2:$A$412,0))</f>
        <v>113</v>
      </c>
      <c r="T5048">
        <f>INDEX(lehmad!K$2:K$412,MATCH(klypsid!$B5048,lehmad!$A$2:$A$412,0))</f>
        <v>127</v>
      </c>
      <c r="U5048" s="4">
        <f t="shared" si="156"/>
        <v>2</v>
      </c>
      <c r="V5048">
        <f t="shared" si="157"/>
        <v>28</v>
      </c>
    </row>
    <row r="5049" spans="1:22" x14ac:dyDescent="0.25">
      <c r="A5049">
        <v>4013</v>
      </c>
      <c r="B5049" t="str">
        <f>"E"&amp;A5049</f>
        <v>E4013</v>
      </c>
      <c r="C5049" t="s">
        <v>123</v>
      </c>
      <c r="D5049">
        <v>2</v>
      </c>
      <c r="E5049">
        <f>IF(D5049&lt;4,D5049,4)</f>
        <v>2</v>
      </c>
      <c r="F5049" s="1">
        <v>40034</v>
      </c>
      <c r="G5049" s="1">
        <v>40125</v>
      </c>
      <c r="H5049" s="3">
        <f>G5049-F5049</f>
        <v>91</v>
      </c>
      <c r="I5049" s="3">
        <f>IF(H5049&lt;=60,1,IF(H5049&lt;=150,2,3))</f>
        <v>2</v>
      </c>
      <c r="J5049">
        <v>42.2</v>
      </c>
      <c r="K5049">
        <v>2.69</v>
      </c>
      <c r="L5049">
        <v>3.38</v>
      </c>
      <c r="M5049">
        <v>504</v>
      </c>
      <c r="N5049">
        <f>LOG(M5049/100,2)+3</f>
        <v>5.3334237337251924</v>
      </c>
      <c r="O5049">
        <f>INDEX(lehmad!B$2:B$412,MATCH(klypsid!$B5049,lehmad!$A$2:$A$412,0))</f>
        <v>38873</v>
      </c>
      <c r="P5049">
        <f>INDEX(lehmad!D$2:D$412,MATCH(klypsid!$B5049,lehmad!$A$2:$A$412,0))</f>
        <v>108</v>
      </c>
      <c r="Q5049">
        <f>INDEX(lehmad!E$2:E$412,MATCH(klypsid!$B5049,lehmad!$A$2:$A$412,0))</f>
        <v>1</v>
      </c>
      <c r="R5049" t="str">
        <f>INDEX(lehmad!F$2:F$412,MATCH(klypsid!$B5049,lehmad!$A$2:$A$412,0))</f>
        <v>RAMOS</v>
      </c>
      <c r="S5049">
        <f>INDEX(lehmad!H$2:H$412,MATCH(klypsid!$B5049,lehmad!$A$2:$A$412,0))</f>
        <v>113</v>
      </c>
      <c r="T5049">
        <f>INDEX(lehmad!K$2:K$412,MATCH(klypsid!$B5049,lehmad!$A$2:$A$412,0))</f>
        <v>127</v>
      </c>
      <c r="U5049" s="4">
        <f t="shared" si="156"/>
        <v>3</v>
      </c>
      <c r="V5049">
        <f t="shared" si="157"/>
        <v>31</v>
      </c>
    </row>
    <row r="5050" spans="1:22" x14ac:dyDescent="0.25">
      <c r="A5050">
        <v>4013</v>
      </c>
      <c r="B5050" t="str">
        <f>"E"&amp;A5050</f>
        <v>E4013</v>
      </c>
      <c r="C5050" t="s">
        <v>123</v>
      </c>
      <c r="D5050">
        <v>2</v>
      </c>
      <c r="E5050">
        <f>IF(D5050&lt;4,D5050,4)</f>
        <v>2</v>
      </c>
      <c r="F5050" s="1">
        <v>40034</v>
      </c>
      <c r="G5050" s="1">
        <v>40153</v>
      </c>
      <c r="H5050" s="3">
        <f>G5050-F5050</f>
        <v>119</v>
      </c>
      <c r="I5050" s="3">
        <f>IF(H5050&lt;=60,1,IF(H5050&lt;=150,2,3))</f>
        <v>2</v>
      </c>
      <c r="J5050">
        <v>38.6</v>
      </c>
      <c r="K5050">
        <v>2.66</v>
      </c>
      <c r="L5050">
        <v>3.11</v>
      </c>
      <c r="M5050">
        <v>334</v>
      </c>
      <c r="N5050">
        <f>LOG(M5050/100,2)+3</f>
        <v>4.7398481026993275</v>
      </c>
      <c r="O5050">
        <f>INDEX(lehmad!B$2:B$412,MATCH(klypsid!$B5050,lehmad!$A$2:$A$412,0))</f>
        <v>38873</v>
      </c>
      <c r="P5050">
        <f>INDEX(lehmad!D$2:D$412,MATCH(klypsid!$B5050,lehmad!$A$2:$A$412,0))</f>
        <v>108</v>
      </c>
      <c r="Q5050">
        <f>INDEX(lehmad!E$2:E$412,MATCH(klypsid!$B5050,lehmad!$A$2:$A$412,0))</f>
        <v>1</v>
      </c>
      <c r="R5050" t="str">
        <f>INDEX(lehmad!F$2:F$412,MATCH(klypsid!$B5050,lehmad!$A$2:$A$412,0))</f>
        <v>RAMOS</v>
      </c>
      <c r="S5050">
        <f>INDEX(lehmad!H$2:H$412,MATCH(klypsid!$B5050,lehmad!$A$2:$A$412,0))</f>
        <v>113</v>
      </c>
      <c r="T5050">
        <f>INDEX(lehmad!K$2:K$412,MATCH(klypsid!$B5050,lehmad!$A$2:$A$412,0))</f>
        <v>127</v>
      </c>
      <c r="U5050" s="4">
        <f t="shared" si="156"/>
        <v>4</v>
      </c>
      <c r="V5050">
        <f t="shared" si="157"/>
        <v>28</v>
      </c>
    </row>
    <row r="5051" spans="1:22" x14ac:dyDescent="0.25">
      <c r="A5051">
        <v>4013</v>
      </c>
      <c r="B5051" t="str">
        <f>"E"&amp;A5051</f>
        <v>E4013</v>
      </c>
      <c r="C5051" t="s">
        <v>123</v>
      </c>
      <c r="D5051">
        <v>2</v>
      </c>
      <c r="E5051">
        <f>IF(D5051&lt;4,D5051,4)</f>
        <v>2</v>
      </c>
      <c r="F5051" s="1">
        <v>40034</v>
      </c>
      <c r="G5051" s="1">
        <v>40186</v>
      </c>
      <c r="H5051" s="3">
        <f>G5051-F5051</f>
        <v>152</v>
      </c>
      <c r="I5051" s="3">
        <f>IF(H5051&lt;=60,1,IF(H5051&lt;=150,2,3))</f>
        <v>3</v>
      </c>
      <c r="J5051">
        <v>37.4</v>
      </c>
      <c r="K5051">
        <v>2.52</v>
      </c>
      <c r="L5051">
        <v>3.27</v>
      </c>
      <c r="M5051">
        <v>375</v>
      </c>
      <c r="N5051">
        <f>LOG(M5051/100,2)+3</f>
        <v>4.9068905956085187</v>
      </c>
      <c r="O5051">
        <f>INDEX(lehmad!B$2:B$412,MATCH(klypsid!$B5051,lehmad!$A$2:$A$412,0))</f>
        <v>38873</v>
      </c>
      <c r="P5051">
        <f>INDEX(lehmad!D$2:D$412,MATCH(klypsid!$B5051,lehmad!$A$2:$A$412,0))</f>
        <v>108</v>
      </c>
      <c r="Q5051">
        <f>INDEX(lehmad!E$2:E$412,MATCH(klypsid!$B5051,lehmad!$A$2:$A$412,0))</f>
        <v>1</v>
      </c>
      <c r="R5051" t="str">
        <f>INDEX(lehmad!F$2:F$412,MATCH(klypsid!$B5051,lehmad!$A$2:$A$412,0))</f>
        <v>RAMOS</v>
      </c>
      <c r="S5051">
        <f>INDEX(lehmad!H$2:H$412,MATCH(klypsid!$B5051,lehmad!$A$2:$A$412,0))</f>
        <v>113</v>
      </c>
      <c r="T5051">
        <f>INDEX(lehmad!K$2:K$412,MATCH(klypsid!$B5051,lehmad!$A$2:$A$412,0))</f>
        <v>127</v>
      </c>
      <c r="U5051" s="4">
        <f t="shared" si="156"/>
        <v>5</v>
      </c>
      <c r="V5051">
        <f t="shared" si="157"/>
        <v>33</v>
      </c>
    </row>
    <row r="5052" spans="1:22" x14ac:dyDescent="0.25">
      <c r="A5052">
        <v>4013</v>
      </c>
      <c r="B5052" t="str">
        <f>"E"&amp;A5052</f>
        <v>E4013</v>
      </c>
      <c r="C5052" t="s">
        <v>123</v>
      </c>
      <c r="D5052">
        <v>2</v>
      </c>
      <c r="E5052">
        <f>IF(D5052&lt;4,D5052,4)</f>
        <v>2</v>
      </c>
      <c r="F5052" s="1">
        <v>40034</v>
      </c>
      <c r="G5052" s="1">
        <v>40214</v>
      </c>
      <c r="H5052" s="3">
        <f>G5052-F5052</f>
        <v>180</v>
      </c>
      <c r="I5052" s="3">
        <f>IF(H5052&lt;=60,1,IF(H5052&lt;=150,2,3))</f>
        <v>3</v>
      </c>
      <c r="J5052">
        <v>27</v>
      </c>
      <c r="K5052">
        <v>3.68</v>
      </c>
      <c r="L5052">
        <v>3.07</v>
      </c>
      <c r="M5052">
        <v>8680</v>
      </c>
      <c r="N5052">
        <f>LOG(M5052/100,2)+3</f>
        <v>9.4396231375571169</v>
      </c>
      <c r="O5052">
        <f>INDEX(lehmad!B$2:B$412,MATCH(klypsid!$B5052,lehmad!$A$2:$A$412,0))</f>
        <v>38873</v>
      </c>
      <c r="P5052">
        <f>INDEX(lehmad!D$2:D$412,MATCH(klypsid!$B5052,lehmad!$A$2:$A$412,0))</f>
        <v>108</v>
      </c>
      <c r="Q5052">
        <f>INDEX(lehmad!E$2:E$412,MATCH(klypsid!$B5052,lehmad!$A$2:$A$412,0))</f>
        <v>1</v>
      </c>
      <c r="R5052" t="str">
        <f>INDEX(lehmad!F$2:F$412,MATCH(klypsid!$B5052,lehmad!$A$2:$A$412,0))</f>
        <v>RAMOS</v>
      </c>
      <c r="S5052">
        <f>INDEX(lehmad!H$2:H$412,MATCH(klypsid!$B5052,lehmad!$A$2:$A$412,0))</f>
        <v>113</v>
      </c>
      <c r="T5052">
        <f>INDEX(lehmad!K$2:K$412,MATCH(klypsid!$B5052,lehmad!$A$2:$A$412,0))</f>
        <v>127</v>
      </c>
      <c r="U5052" s="4">
        <f t="shared" si="156"/>
        <v>6</v>
      </c>
      <c r="V5052">
        <f t="shared" si="157"/>
        <v>28</v>
      </c>
    </row>
    <row r="5053" spans="1:22" x14ac:dyDescent="0.25">
      <c r="A5053">
        <v>4013</v>
      </c>
      <c r="B5053" t="str">
        <f>"E"&amp;A5053</f>
        <v>E4013</v>
      </c>
      <c r="C5053" t="s">
        <v>123</v>
      </c>
      <c r="D5053">
        <v>2</v>
      </c>
      <c r="E5053">
        <f>IF(D5053&lt;4,D5053,4)</f>
        <v>2</v>
      </c>
      <c r="F5053" s="1">
        <v>40034</v>
      </c>
      <c r="G5053" s="1">
        <v>40242</v>
      </c>
      <c r="H5053" s="3">
        <f>G5053-F5053</f>
        <v>208</v>
      </c>
      <c r="I5053" s="3">
        <f>IF(H5053&lt;=60,1,IF(H5053&lt;=150,2,3))</f>
        <v>3</v>
      </c>
      <c r="J5053">
        <v>28.3</v>
      </c>
      <c r="K5053">
        <v>3.21</v>
      </c>
      <c r="L5053">
        <v>3.32</v>
      </c>
      <c r="M5053">
        <v>189</v>
      </c>
      <c r="N5053">
        <f>LOG(M5053/100,2)+3</f>
        <v>3.918386234446348</v>
      </c>
      <c r="O5053">
        <f>INDEX(lehmad!B$2:B$412,MATCH(klypsid!$B5053,lehmad!$A$2:$A$412,0))</f>
        <v>38873</v>
      </c>
      <c r="P5053">
        <f>INDEX(lehmad!D$2:D$412,MATCH(klypsid!$B5053,lehmad!$A$2:$A$412,0))</f>
        <v>108</v>
      </c>
      <c r="Q5053">
        <f>INDEX(lehmad!E$2:E$412,MATCH(klypsid!$B5053,lehmad!$A$2:$A$412,0))</f>
        <v>1</v>
      </c>
      <c r="R5053" t="str">
        <f>INDEX(lehmad!F$2:F$412,MATCH(klypsid!$B5053,lehmad!$A$2:$A$412,0))</f>
        <v>RAMOS</v>
      </c>
      <c r="S5053">
        <f>INDEX(lehmad!H$2:H$412,MATCH(klypsid!$B5053,lehmad!$A$2:$A$412,0))</f>
        <v>113</v>
      </c>
      <c r="T5053">
        <f>INDEX(lehmad!K$2:K$412,MATCH(klypsid!$B5053,lehmad!$A$2:$A$412,0))</f>
        <v>127</v>
      </c>
      <c r="U5053" s="4">
        <f t="shared" si="156"/>
        <v>7</v>
      </c>
      <c r="V5053">
        <f t="shared" si="157"/>
        <v>28</v>
      </c>
    </row>
    <row r="5054" spans="1:22" x14ac:dyDescent="0.25">
      <c r="A5054">
        <v>4013</v>
      </c>
      <c r="B5054" t="str">
        <f>"E"&amp;A5054</f>
        <v>E4013</v>
      </c>
      <c r="C5054" t="s">
        <v>123</v>
      </c>
      <c r="D5054">
        <v>2</v>
      </c>
      <c r="E5054">
        <f>IF(D5054&lt;4,D5054,4)</f>
        <v>2</v>
      </c>
      <c r="F5054" s="1">
        <v>40034</v>
      </c>
      <c r="G5054" s="1">
        <v>40276</v>
      </c>
      <c r="H5054" s="3">
        <f>G5054-F5054</f>
        <v>242</v>
      </c>
      <c r="I5054" s="3">
        <f>IF(H5054&lt;=60,1,IF(H5054&lt;=150,2,3))</f>
        <v>3</v>
      </c>
      <c r="J5054">
        <v>34</v>
      </c>
      <c r="K5054">
        <v>3</v>
      </c>
      <c r="L5054">
        <v>3.16</v>
      </c>
      <c r="M5054">
        <v>220</v>
      </c>
      <c r="N5054">
        <f>LOG(M5054/100,2)+3</f>
        <v>4.1375035237499347</v>
      </c>
      <c r="O5054">
        <f>INDEX(lehmad!B$2:B$412,MATCH(klypsid!$B5054,lehmad!$A$2:$A$412,0))</f>
        <v>38873</v>
      </c>
      <c r="P5054">
        <f>INDEX(lehmad!D$2:D$412,MATCH(klypsid!$B5054,lehmad!$A$2:$A$412,0))</f>
        <v>108</v>
      </c>
      <c r="Q5054">
        <f>INDEX(lehmad!E$2:E$412,MATCH(klypsid!$B5054,lehmad!$A$2:$A$412,0))</f>
        <v>1</v>
      </c>
      <c r="R5054" t="str">
        <f>INDEX(lehmad!F$2:F$412,MATCH(klypsid!$B5054,lehmad!$A$2:$A$412,0))</f>
        <v>RAMOS</v>
      </c>
      <c r="S5054">
        <f>INDEX(lehmad!H$2:H$412,MATCH(klypsid!$B5054,lehmad!$A$2:$A$412,0))</f>
        <v>113</v>
      </c>
      <c r="T5054">
        <f>INDEX(lehmad!K$2:K$412,MATCH(klypsid!$B5054,lehmad!$A$2:$A$412,0))</f>
        <v>127</v>
      </c>
      <c r="U5054" s="4">
        <f t="shared" si="156"/>
        <v>8</v>
      </c>
      <c r="V5054">
        <f t="shared" si="157"/>
        <v>34</v>
      </c>
    </row>
    <row r="5055" spans="1:22" x14ac:dyDescent="0.25">
      <c r="A5055">
        <v>4013</v>
      </c>
      <c r="B5055" t="str">
        <f>"E"&amp;A5055</f>
        <v>E4013</v>
      </c>
      <c r="C5055" t="s">
        <v>123</v>
      </c>
      <c r="D5055">
        <v>2</v>
      </c>
      <c r="E5055">
        <f>IF(D5055&lt;4,D5055,4)</f>
        <v>2</v>
      </c>
      <c r="F5055" s="1">
        <v>40034</v>
      </c>
      <c r="G5055" s="1">
        <v>40304</v>
      </c>
      <c r="H5055" s="3">
        <f>G5055-F5055</f>
        <v>270</v>
      </c>
      <c r="I5055" s="3">
        <f>IF(H5055&lt;=60,1,IF(H5055&lt;=150,2,3))</f>
        <v>3</v>
      </c>
      <c r="J5055">
        <v>28.3</v>
      </c>
      <c r="K5055">
        <v>3.9</v>
      </c>
      <c r="L5055">
        <v>3.14</v>
      </c>
      <c r="M5055">
        <v>122</v>
      </c>
      <c r="N5055">
        <f>LOG(M5055/100,2)+3</f>
        <v>3.2868811477881614</v>
      </c>
      <c r="O5055">
        <f>INDEX(lehmad!B$2:B$412,MATCH(klypsid!$B5055,lehmad!$A$2:$A$412,0))</f>
        <v>38873</v>
      </c>
      <c r="P5055">
        <f>INDEX(lehmad!D$2:D$412,MATCH(klypsid!$B5055,lehmad!$A$2:$A$412,0))</f>
        <v>108</v>
      </c>
      <c r="Q5055">
        <f>INDEX(lehmad!E$2:E$412,MATCH(klypsid!$B5055,lehmad!$A$2:$A$412,0))</f>
        <v>1</v>
      </c>
      <c r="R5055" t="str">
        <f>INDEX(lehmad!F$2:F$412,MATCH(klypsid!$B5055,lehmad!$A$2:$A$412,0))</f>
        <v>RAMOS</v>
      </c>
      <c r="S5055">
        <f>INDEX(lehmad!H$2:H$412,MATCH(klypsid!$B5055,lehmad!$A$2:$A$412,0))</f>
        <v>113</v>
      </c>
      <c r="T5055">
        <f>INDEX(lehmad!K$2:K$412,MATCH(klypsid!$B5055,lehmad!$A$2:$A$412,0))</f>
        <v>127</v>
      </c>
      <c r="U5055" s="4">
        <f t="shared" si="156"/>
        <v>9</v>
      </c>
      <c r="V5055">
        <f t="shared" si="157"/>
        <v>28</v>
      </c>
    </row>
    <row r="5056" spans="1:22" x14ac:dyDescent="0.25">
      <c r="A5056">
        <v>4013</v>
      </c>
      <c r="B5056" t="str">
        <f>"E"&amp;A5056</f>
        <v>E4013</v>
      </c>
      <c r="C5056" t="s">
        <v>123</v>
      </c>
      <c r="D5056">
        <v>2</v>
      </c>
      <c r="E5056">
        <f>IF(D5056&lt;4,D5056,4)</f>
        <v>2</v>
      </c>
      <c r="F5056" s="1">
        <v>40034</v>
      </c>
      <c r="G5056" s="1">
        <v>40336</v>
      </c>
      <c r="H5056" s="3">
        <f>G5056-F5056</f>
        <v>302</v>
      </c>
      <c r="I5056" s="3">
        <f>IF(H5056&lt;=60,1,IF(H5056&lt;=150,2,3))</f>
        <v>3</v>
      </c>
      <c r="J5056">
        <v>29.4</v>
      </c>
      <c r="K5056">
        <v>3.58</v>
      </c>
      <c r="L5056">
        <v>3.04</v>
      </c>
      <c r="M5056">
        <v>94</v>
      </c>
      <c r="N5056">
        <f>LOG(M5056/100,2)+3</f>
        <v>2.9107326619029128</v>
      </c>
      <c r="O5056">
        <f>INDEX(lehmad!B$2:B$412,MATCH(klypsid!$B5056,lehmad!$A$2:$A$412,0))</f>
        <v>38873</v>
      </c>
      <c r="P5056">
        <f>INDEX(lehmad!D$2:D$412,MATCH(klypsid!$B5056,lehmad!$A$2:$A$412,0))</f>
        <v>108</v>
      </c>
      <c r="Q5056">
        <f>INDEX(lehmad!E$2:E$412,MATCH(klypsid!$B5056,lehmad!$A$2:$A$412,0))</f>
        <v>1</v>
      </c>
      <c r="R5056" t="str">
        <f>INDEX(lehmad!F$2:F$412,MATCH(klypsid!$B5056,lehmad!$A$2:$A$412,0))</f>
        <v>RAMOS</v>
      </c>
      <c r="S5056">
        <f>INDEX(lehmad!H$2:H$412,MATCH(klypsid!$B5056,lehmad!$A$2:$A$412,0))</f>
        <v>113</v>
      </c>
      <c r="T5056">
        <f>INDEX(lehmad!K$2:K$412,MATCH(klypsid!$B5056,lehmad!$A$2:$A$412,0))</f>
        <v>127</v>
      </c>
      <c r="U5056" s="4">
        <f t="shared" si="156"/>
        <v>10</v>
      </c>
      <c r="V5056">
        <f t="shared" si="157"/>
        <v>32</v>
      </c>
    </row>
    <row r="5057" spans="1:22" x14ac:dyDescent="0.25">
      <c r="A5057">
        <v>4013</v>
      </c>
      <c r="B5057" t="str">
        <f>"E"&amp;A5057</f>
        <v>E4013</v>
      </c>
      <c r="C5057" t="s">
        <v>123</v>
      </c>
      <c r="D5057">
        <v>3</v>
      </c>
      <c r="E5057">
        <f>IF(D5057&lt;4,D5057,4)</f>
        <v>3</v>
      </c>
      <c r="F5057" s="1">
        <v>40394</v>
      </c>
      <c r="G5057" s="1">
        <v>40434</v>
      </c>
      <c r="H5057" s="3">
        <f>G5057-F5057</f>
        <v>40</v>
      </c>
      <c r="I5057" s="3">
        <f>IF(H5057&lt;=60,1,IF(H5057&lt;=150,2,3))</f>
        <v>1</v>
      </c>
      <c r="J5057">
        <v>52.3</v>
      </c>
      <c r="K5057">
        <v>2.61</v>
      </c>
      <c r="L5057">
        <v>2.78</v>
      </c>
      <c r="M5057">
        <v>441</v>
      </c>
      <c r="N5057">
        <f>LOG(M5057/100,2)+3</f>
        <v>5.1407786557827961</v>
      </c>
      <c r="O5057">
        <f>INDEX(lehmad!B$2:B$412,MATCH(klypsid!$B5057,lehmad!$A$2:$A$412,0))</f>
        <v>38873</v>
      </c>
      <c r="P5057">
        <f>INDEX(lehmad!D$2:D$412,MATCH(klypsid!$B5057,lehmad!$A$2:$A$412,0))</f>
        <v>108</v>
      </c>
      <c r="Q5057">
        <f>INDEX(lehmad!E$2:E$412,MATCH(klypsid!$B5057,lehmad!$A$2:$A$412,0))</f>
        <v>1</v>
      </c>
      <c r="R5057" t="str">
        <f>INDEX(lehmad!F$2:F$412,MATCH(klypsid!$B5057,lehmad!$A$2:$A$412,0))</f>
        <v>RAMOS</v>
      </c>
      <c r="S5057">
        <f>INDEX(lehmad!H$2:H$412,MATCH(klypsid!$B5057,lehmad!$A$2:$A$412,0))</f>
        <v>113</v>
      </c>
      <c r="T5057">
        <f>INDEX(lehmad!K$2:K$412,MATCH(klypsid!$B5057,lehmad!$A$2:$A$412,0))</f>
        <v>127</v>
      </c>
      <c r="U5057" s="4">
        <f t="shared" si="156"/>
        <v>1</v>
      </c>
      <c r="V5057">
        <f t="shared" si="157"/>
        <v>40</v>
      </c>
    </row>
    <row r="5058" spans="1:22" x14ac:dyDescent="0.25">
      <c r="A5058">
        <v>4013</v>
      </c>
      <c r="B5058" t="str">
        <f>"E"&amp;A5058</f>
        <v>E4013</v>
      </c>
      <c r="C5058" t="s">
        <v>123</v>
      </c>
      <c r="D5058">
        <v>3</v>
      </c>
      <c r="E5058">
        <f>IF(D5058&lt;4,D5058,4)</f>
        <v>3</v>
      </c>
      <c r="F5058" s="1">
        <v>40394</v>
      </c>
      <c r="G5058" s="1">
        <v>40462</v>
      </c>
      <c r="H5058" s="3">
        <f>G5058-F5058</f>
        <v>68</v>
      </c>
      <c r="I5058" s="3">
        <f>IF(H5058&lt;=60,1,IF(H5058&lt;=150,2,3))</f>
        <v>2</v>
      </c>
      <c r="J5058">
        <v>48.3</v>
      </c>
      <c r="K5058">
        <v>3.19</v>
      </c>
      <c r="L5058">
        <v>3.23</v>
      </c>
      <c r="M5058">
        <v>672</v>
      </c>
      <c r="N5058">
        <f>LOG(M5058/100,2)+3</f>
        <v>5.7484612330040363</v>
      </c>
      <c r="O5058">
        <f>INDEX(lehmad!B$2:B$412,MATCH(klypsid!$B5058,lehmad!$A$2:$A$412,0))</f>
        <v>38873</v>
      </c>
      <c r="P5058">
        <f>INDEX(lehmad!D$2:D$412,MATCH(klypsid!$B5058,lehmad!$A$2:$A$412,0))</f>
        <v>108</v>
      </c>
      <c r="Q5058">
        <f>INDEX(lehmad!E$2:E$412,MATCH(klypsid!$B5058,lehmad!$A$2:$A$412,0))</f>
        <v>1</v>
      </c>
      <c r="R5058" t="str">
        <f>INDEX(lehmad!F$2:F$412,MATCH(klypsid!$B5058,lehmad!$A$2:$A$412,0))</f>
        <v>RAMOS</v>
      </c>
      <c r="S5058">
        <f>INDEX(lehmad!H$2:H$412,MATCH(klypsid!$B5058,lehmad!$A$2:$A$412,0))</f>
        <v>113</v>
      </c>
      <c r="T5058">
        <f>INDEX(lehmad!K$2:K$412,MATCH(klypsid!$B5058,lehmad!$A$2:$A$412,0))</f>
        <v>127</v>
      </c>
      <c r="U5058" s="4">
        <f t="shared" si="156"/>
        <v>2</v>
      </c>
      <c r="V5058">
        <f t="shared" si="157"/>
        <v>28</v>
      </c>
    </row>
    <row r="5059" spans="1:22" x14ac:dyDescent="0.25">
      <c r="A5059">
        <v>4013</v>
      </c>
      <c r="B5059" t="str">
        <f>"E"&amp;A5059</f>
        <v>E4013</v>
      </c>
      <c r="C5059" t="s">
        <v>123</v>
      </c>
      <c r="D5059">
        <v>3</v>
      </c>
      <c r="E5059">
        <f>IF(D5059&lt;4,D5059,4)</f>
        <v>3</v>
      </c>
      <c r="F5059" s="1">
        <v>40394</v>
      </c>
      <c r="G5059" s="1">
        <v>40493</v>
      </c>
      <c r="H5059" s="3">
        <f>G5059-F5059</f>
        <v>99</v>
      </c>
      <c r="I5059" s="3">
        <f>IF(H5059&lt;=60,1,IF(H5059&lt;=150,2,3))</f>
        <v>2</v>
      </c>
      <c r="J5059">
        <v>44.2</v>
      </c>
      <c r="K5059">
        <v>2.38</v>
      </c>
      <c r="L5059">
        <v>3.1</v>
      </c>
      <c r="M5059">
        <v>266</v>
      </c>
      <c r="N5059">
        <f>LOG(M5059/100,2)+3</f>
        <v>4.4114262457264655</v>
      </c>
      <c r="O5059">
        <f>INDEX(lehmad!B$2:B$412,MATCH(klypsid!$B5059,lehmad!$A$2:$A$412,0))</f>
        <v>38873</v>
      </c>
      <c r="P5059">
        <f>INDEX(lehmad!D$2:D$412,MATCH(klypsid!$B5059,lehmad!$A$2:$A$412,0))</f>
        <v>108</v>
      </c>
      <c r="Q5059">
        <f>INDEX(lehmad!E$2:E$412,MATCH(klypsid!$B5059,lehmad!$A$2:$A$412,0))</f>
        <v>1</v>
      </c>
      <c r="R5059" t="str">
        <f>INDEX(lehmad!F$2:F$412,MATCH(klypsid!$B5059,lehmad!$A$2:$A$412,0))</f>
        <v>RAMOS</v>
      </c>
      <c r="S5059">
        <f>INDEX(lehmad!H$2:H$412,MATCH(klypsid!$B5059,lehmad!$A$2:$A$412,0))</f>
        <v>113</v>
      </c>
      <c r="T5059">
        <f>INDEX(lehmad!K$2:K$412,MATCH(klypsid!$B5059,lehmad!$A$2:$A$412,0))</f>
        <v>127</v>
      </c>
      <c r="U5059" s="4">
        <f t="shared" ref="U5059:U5122" si="158">IF(AND(A5059=A5058,D5059=D5058),U5058+1,1)</f>
        <v>3</v>
      </c>
      <c r="V5059">
        <f t="shared" ref="V5059:V5122" si="159">IF(AND(A5059=A5058,D5059=D5058),G5059-G5058,G5059-F5059)</f>
        <v>31</v>
      </c>
    </row>
    <row r="5060" spans="1:22" x14ac:dyDescent="0.25">
      <c r="A5060">
        <v>4013</v>
      </c>
      <c r="B5060" t="str">
        <f>"E"&amp;A5060</f>
        <v>E4013</v>
      </c>
      <c r="C5060" t="s">
        <v>123</v>
      </c>
      <c r="D5060">
        <v>3</v>
      </c>
      <c r="E5060">
        <f>IF(D5060&lt;4,D5060,4)</f>
        <v>3</v>
      </c>
      <c r="F5060" s="1">
        <v>40394</v>
      </c>
      <c r="G5060" s="1">
        <v>40521</v>
      </c>
      <c r="H5060" s="3">
        <f>G5060-F5060</f>
        <v>127</v>
      </c>
      <c r="I5060" s="3">
        <f>IF(H5060&lt;=60,1,IF(H5060&lt;=150,2,3))</f>
        <v>2</v>
      </c>
      <c r="J5060">
        <v>41.8</v>
      </c>
      <c r="K5060">
        <v>3.02</v>
      </c>
      <c r="L5060">
        <v>2.99</v>
      </c>
      <c r="M5060">
        <v>87</v>
      </c>
      <c r="N5060">
        <f>LOG(M5060/100,2)+3</f>
        <v>2.7990873060740036</v>
      </c>
      <c r="O5060">
        <f>INDEX(lehmad!B$2:B$412,MATCH(klypsid!$B5060,lehmad!$A$2:$A$412,0))</f>
        <v>38873</v>
      </c>
      <c r="P5060">
        <f>INDEX(lehmad!D$2:D$412,MATCH(klypsid!$B5060,lehmad!$A$2:$A$412,0))</f>
        <v>108</v>
      </c>
      <c r="Q5060">
        <f>INDEX(lehmad!E$2:E$412,MATCH(klypsid!$B5060,lehmad!$A$2:$A$412,0))</f>
        <v>1</v>
      </c>
      <c r="R5060" t="str">
        <f>INDEX(lehmad!F$2:F$412,MATCH(klypsid!$B5060,lehmad!$A$2:$A$412,0))</f>
        <v>RAMOS</v>
      </c>
      <c r="S5060">
        <f>INDEX(lehmad!H$2:H$412,MATCH(klypsid!$B5060,lehmad!$A$2:$A$412,0))</f>
        <v>113</v>
      </c>
      <c r="T5060">
        <f>INDEX(lehmad!K$2:K$412,MATCH(klypsid!$B5060,lehmad!$A$2:$A$412,0))</f>
        <v>127</v>
      </c>
      <c r="U5060" s="4">
        <f t="shared" si="158"/>
        <v>4</v>
      </c>
      <c r="V5060">
        <f t="shared" si="159"/>
        <v>28</v>
      </c>
    </row>
    <row r="5061" spans="1:22" x14ac:dyDescent="0.25">
      <c r="A5061">
        <v>4013</v>
      </c>
      <c r="B5061" t="str">
        <f>"E"&amp;A5061</f>
        <v>E4013</v>
      </c>
      <c r="C5061" t="s">
        <v>123</v>
      </c>
      <c r="D5061">
        <v>3</v>
      </c>
      <c r="E5061">
        <f>IF(D5061&lt;4,D5061,4)</f>
        <v>3</v>
      </c>
      <c r="F5061" s="1">
        <v>40394</v>
      </c>
      <c r="G5061" s="1">
        <v>40556</v>
      </c>
      <c r="H5061" s="3">
        <f>G5061-F5061</f>
        <v>162</v>
      </c>
      <c r="I5061" s="3">
        <f>IF(H5061&lt;=60,1,IF(H5061&lt;=150,2,3))</f>
        <v>3</v>
      </c>
      <c r="J5061">
        <v>44.3</v>
      </c>
      <c r="K5061">
        <v>3.13</v>
      </c>
      <c r="L5061">
        <v>2.89</v>
      </c>
      <c r="M5061">
        <v>197</v>
      </c>
      <c r="N5061">
        <f>LOG(M5061/100,2)+3</f>
        <v>3.9781956296816516</v>
      </c>
      <c r="O5061">
        <f>INDEX(lehmad!B$2:B$412,MATCH(klypsid!$B5061,lehmad!$A$2:$A$412,0))</f>
        <v>38873</v>
      </c>
      <c r="P5061">
        <f>INDEX(lehmad!D$2:D$412,MATCH(klypsid!$B5061,lehmad!$A$2:$A$412,0))</f>
        <v>108</v>
      </c>
      <c r="Q5061">
        <f>INDEX(lehmad!E$2:E$412,MATCH(klypsid!$B5061,lehmad!$A$2:$A$412,0))</f>
        <v>1</v>
      </c>
      <c r="R5061" t="str">
        <f>INDEX(lehmad!F$2:F$412,MATCH(klypsid!$B5061,lehmad!$A$2:$A$412,0))</f>
        <v>RAMOS</v>
      </c>
      <c r="S5061">
        <f>INDEX(lehmad!H$2:H$412,MATCH(klypsid!$B5061,lehmad!$A$2:$A$412,0))</f>
        <v>113</v>
      </c>
      <c r="T5061">
        <f>INDEX(lehmad!K$2:K$412,MATCH(klypsid!$B5061,lehmad!$A$2:$A$412,0))</f>
        <v>127</v>
      </c>
      <c r="U5061" s="4">
        <f t="shared" si="158"/>
        <v>5</v>
      </c>
      <c r="V5061">
        <f t="shared" si="159"/>
        <v>35</v>
      </c>
    </row>
    <row r="5062" spans="1:22" x14ac:dyDescent="0.25">
      <c r="A5062">
        <v>4015</v>
      </c>
      <c r="B5062" t="str">
        <f>"E"&amp;A5062</f>
        <v>E4015</v>
      </c>
      <c r="C5062" t="s">
        <v>133</v>
      </c>
      <c r="D5062">
        <v>1</v>
      </c>
      <c r="E5062">
        <f>IF(D5062&lt;4,D5062,4)</f>
        <v>1</v>
      </c>
      <c r="F5062" s="1">
        <v>39635</v>
      </c>
      <c r="G5062" s="1">
        <v>39663</v>
      </c>
      <c r="H5062" s="3">
        <f>G5062-F5062</f>
        <v>28</v>
      </c>
      <c r="I5062" s="3">
        <f>IF(H5062&lt;=60,1,IF(H5062&lt;=150,2,3))</f>
        <v>1</v>
      </c>
      <c r="J5062">
        <v>39</v>
      </c>
      <c r="K5062">
        <v>3.24</v>
      </c>
      <c r="L5062">
        <v>2.69</v>
      </c>
      <c r="M5062">
        <v>8</v>
      </c>
      <c r="N5062">
        <f>LOG(M5062/100,2)+3</f>
        <v>-0.64385618977472525</v>
      </c>
      <c r="O5062">
        <f>INDEX(lehmad!B$2:B$412,MATCH(klypsid!$B5062,lehmad!$A$2:$A$412,0))</f>
        <v>38876</v>
      </c>
      <c r="P5062">
        <f>INDEX(lehmad!D$2:D$412,MATCH(klypsid!$B5062,lehmad!$A$2:$A$412,0))</f>
        <v>114</v>
      </c>
      <c r="Q5062">
        <f>INDEX(lehmad!E$2:E$412,MATCH(klypsid!$B5062,lehmad!$A$2:$A$412,0))</f>
        <v>1</v>
      </c>
      <c r="R5062" t="str">
        <f>INDEX(lehmad!F$2:F$412,MATCH(klypsid!$B5062,lehmad!$A$2:$A$412,0))</f>
        <v>DYNASTY-ET</v>
      </c>
      <c r="S5062">
        <f>INDEX(lehmad!H$2:H$412,MATCH(klypsid!$B5062,lehmad!$A$2:$A$412,0))</f>
        <v>124</v>
      </c>
      <c r="T5062">
        <f>INDEX(lehmad!K$2:K$412,MATCH(klypsid!$B5062,lehmad!$A$2:$A$412,0))</f>
        <v>108</v>
      </c>
      <c r="U5062" s="4">
        <f t="shared" si="158"/>
        <v>1</v>
      </c>
      <c r="V5062">
        <f t="shared" si="159"/>
        <v>28</v>
      </c>
    </row>
    <row r="5063" spans="1:22" x14ac:dyDescent="0.25">
      <c r="A5063">
        <v>4015</v>
      </c>
      <c r="B5063" t="str">
        <f>"E"&amp;A5063</f>
        <v>E4015</v>
      </c>
      <c r="C5063" t="s">
        <v>133</v>
      </c>
      <c r="D5063">
        <v>1</v>
      </c>
      <c r="E5063">
        <f>IF(D5063&lt;4,D5063,4)</f>
        <v>1</v>
      </c>
      <c r="F5063" s="1">
        <v>39635</v>
      </c>
      <c r="G5063" s="1">
        <v>39693</v>
      </c>
      <c r="H5063" s="3">
        <f>G5063-F5063</f>
        <v>58</v>
      </c>
      <c r="I5063" s="3">
        <f>IF(H5063&lt;=60,1,IF(H5063&lt;=150,2,3))</f>
        <v>1</v>
      </c>
      <c r="J5063">
        <v>35.9</v>
      </c>
      <c r="K5063">
        <v>3.7</v>
      </c>
      <c r="L5063">
        <v>2.4300000000000002</v>
      </c>
      <c r="M5063">
        <v>11</v>
      </c>
      <c r="N5063">
        <f>LOG(M5063/100,2)+3</f>
        <v>-0.1844245711374275</v>
      </c>
      <c r="O5063">
        <f>INDEX(lehmad!B$2:B$412,MATCH(klypsid!$B5063,lehmad!$A$2:$A$412,0))</f>
        <v>38876</v>
      </c>
      <c r="P5063">
        <f>INDEX(lehmad!D$2:D$412,MATCH(klypsid!$B5063,lehmad!$A$2:$A$412,0))</f>
        <v>114</v>
      </c>
      <c r="Q5063">
        <f>INDEX(lehmad!E$2:E$412,MATCH(klypsid!$B5063,lehmad!$A$2:$A$412,0))</f>
        <v>1</v>
      </c>
      <c r="R5063" t="str">
        <f>INDEX(lehmad!F$2:F$412,MATCH(klypsid!$B5063,lehmad!$A$2:$A$412,0))</f>
        <v>DYNASTY-ET</v>
      </c>
      <c r="S5063">
        <f>INDEX(lehmad!H$2:H$412,MATCH(klypsid!$B5063,lehmad!$A$2:$A$412,0))</f>
        <v>124</v>
      </c>
      <c r="T5063">
        <f>INDEX(lehmad!K$2:K$412,MATCH(klypsid!$B5063,lehmad!$A$2:$A$412,0))</f>
        <v>108</v>
      </c>
      <c r="U5063" s="4">
        <f t="shared" si="158"/>
        <v>2</v>
      </c>
      <c r="V5063">
        <f t="shared" si="159"/>
        <v>30</v>
      </c>
    </row>
    <row r="5064" spans="1:22" x14ac:dyDescent="0.25">
      <c r="A5064">
        <v>4015</v>
      </c>
      <c r="B5064" t="str">
        <f>"E"&amp;A5064</f>
        <v>E4015</v>
      </c>
      <c r="C5064" t="s">
        <v>133</v>
      </c>
      <c r="D5064">
        <v>1</v>
      </c>
      <c r="E5064">
        <f>IF(D5064&lt;4,D5064,4)</f>
        <v>1</v>
      </c>
      <c r="F5064" s="1">
        <v>39635</v>
      </c>
      <c r="G5064" s="1">
        <v>39722</v>
      </c>
      <c r="H5064" s="3">
        <f>G5064-F5064</f>
        <v>87</v>
      </c>
      <c r="I5064" s="3">
        <f>IF(H5064&lt;=60,1,IF(H5064&lt;=150,2,3))</f>
        <v>2</v>
      </c>
      <c r="J5064">
        <v>30.4</v>
      </c>
      <c r="K5064">
        <v>3.7</v>
      </c>
      <c r="L5064">
        <v>2.5</v>
      </c>
      <c r="M5064">
        <v>17</v>
      </c>
      <c r="N5064">
        <f>LOG(M5064/100,2)+3</f>
        <v>0.44360665147561473</v>
      </c>
      <c r="O5064">
        <f>INDEX(lehmad!B$2:B$412,MATCH(klypsid!$B5064,lehmad!$A$2:$A$412,0))</f>
        <v>38876</v>
      </c>
      <c r="P5064">
        <f>INDEX(lehmad!D$2:D$412,MATCH(klypsid!$B5064,lehmad!$A$2:$A$412,0))</f>
        <v>114</v>
      </c>
      <c r="Q5064">
        <f>INDEX(lehmad!E$2:E$412,MATCH(klypsid!$B5064,lehmad!$A$2:$A$412,0))</f>
        <v>1</v>
      </c>
      <c r="R5064" t="str">
        <f>INDEX(lehmad!F$2:F$412,MATCH(klypsid!$B5064,lehmad!$A$2:$A$412,0))</f>
        <v>DYNASTY-ET</v>
      </c>
      <c r="S5064">
        <f>INDEX(lehmad!H$2:H$412,MATCH(klypsid!$B5064,lehmad!$A$2:$A$412,0))</f>
        <v>124</v>
      </c>
      <c r="T5064">
        <f>INDEX(lehmad!K$2:K$412,MATCH(klypsid!$B5064,lehmad!$A$2:$A$412,0))</f>
        <v>108</v>
      </c>
      <c r="U5064" s="4">
        <f t="shared" si="158"/>
        <v>3</v>
      </c>
      <c r="V5064">
        <f t="shared" si="159"/>
        <v>29</v>
      </c>
    </row>
    <row r="5065" spans="1:22" x14ac:dyDescent="0.25">
      <c r="A5065">
        <v>4015</v>
      </c>
      <c r="B5065" t="str">
        <f>"E"&amp;A5065</f>
        <v>E4015</v>
      </c>
      <c r="C5065" t="s">
        <v>133</v>
      </c>
      <c r="D5065">
        <v>1</v>
      </c>
      <c r="E5065">
        <f>IF(D5065&lt;4,D5065,4)</f>
        <v>1</v>
      </c>
      <c r="F5065" s="1">
        <v>39635</v>
      </c>
      <c r="G5065" s="1">
        <v>39754</v>
      </c>
      <c r="H5065" s="3">
        <f>G5065-F5065</f>
        <v>119</v>
      </c>
      <c r="I5065" s="3">
        <f>IF(H5065&lt;=60,1,IF(H5065&lt;=150,2,3))</f>
        <v>2</v>
      </c>
      <c r="J5065">
        <v>36.4</v>
      </c>
      <c r="K5065">
        <v>3.87</v>
      </c>
      <c r="L5065">
        <v>2.88</v>
      </c>
      <c r="M5065">
        <v>25</v>
      </c>
      <c r="N5065">
        <f>LOG(M5065/100,2)+3</f>
        <v>1</v>
      </c>
      <c r="O5065">
        <f>INDEX(lehmad!B$2:B$412,MATCH(klypsid!$B5065,lehmad!$A$2:$A$412,0))</f>
        <v>38876</v>
      </c>
      <c r="P5065">
        <f>INDEX(lehmad!D$2:D$412,MATCH(klypsid!$B5065,lehmad!$A$2:$A$412,0))</f>
        <v>114</v>
      </c>
      <c r="Q5065">
        <f>INDEX(lehmad!E$2:E$412,MATCH(klypsid!$B5065,lehmad!$A$2:$A$412,0))</f>
        <v>1</v>
      </c>
      <c r="R5065" t="str">
        <f>INDEX(lehmad!F$2:F$412,MATCH(klypsid!$B5065,lehmad!$A$2:$A$412,0))</f>
        <v>DYNASTY-ET</v>
      </c>
      <c r="S5065">
        <f>INDEX(lehmad!H$2:H$412,MATCH(klypsid!$B5065,lehmad!$A$2:$A$412,0))</f>
        <v>124</v>
      </c>
      <c r="T5065">
        <f>INDEX(lehmad!K$2:K$412,MATCH(klypsid!$B5065,lehmad!$A$2:$A$412,0))</f>
        <v>108</v>
      </c>
      <c r="U5065" s="4">
        <f t="shared" si="158"/>
        <v>4</v>
      </c>
      <c r="V5065">
        <f t="shared" si="159"/>
        <v>32</v>
      </c>
    </row>
    <row r="5066" spans="1:22" x14ac:dyDescent="0.25">
      <c r="A5066">
        <v>4015</v>
      </c>
      <c r="B5066" t="str">
        <f>"E"&amp;A5066</f>
        <v>E4015</v>
      </c>
      <c r="C5066" t="s">
        <v>133</v>
      </c>
      <c r="D5066">
        <v>1</v>
      </c>
      <c r="E5066">
        <f>IF(D5066&lt;4,D5066,4)</f>
        <v>1</v>
      </c>
      <c r="F5066" s="1">
        <v>39635</v>
      </c>
      <c r="G5066" s="1">
        <v>39783</v>
      </c>
      <c r="H5066" s="3">
        <f>G5066-F5066</f>
        <v>148</v>
      </c>
      <c r="I5066" s="3">
        <f>IF(H5066&lt;=60,1,IF(H5066&lt;=150,2,3))</f>
        <v>2</v>
      </c>
      <c r="J5066">
        <v>36.9</v>
      </c>
      <c r="K5066">
        <v>3.75</v>
      </c>
      <c r="L5066">
        <v>2.98</v>
      </c>
      <c r="M5066">
        <v>16</v>
      </c>
      <c r="N5066">
        <f>LOG(M5066/100,2)+3</f>
        <v>0.35614381022527519</v>
      </c>
      <c r="O5066">
        <f>INDEX(lehmad!B$2:B$412,MATCH(klypsid!$B5066,lehmad!$A$2:$A$412,0))</f>
        <v>38876</v>
      </c>
      <c r="P5066">
        <f>INDEX(lehmad!D$2:D$412,MATCH(klypsid!$B5066,lehmad!$A$2:$A$412,0))</f>
        <v>114</v>
      </c>
      <c r="Q5066">
        <f>INDEX(lehmad!E$2:E$412,MATCH(klypsid!$B5066,lehmad!$A$2:$A$412,0))</f>
        <v>1</v>
      </c>
      <c r="R5066" t="str">
        <f>INDEX(lehmad!F$2:F$412,MATCH(klypsid!$B5066,lehmad!$A$2:$A$412,0))</f>
        <v>DYNASTY-ET</v>
      </c>
      <c r="S5066">
        <f>INDEX(lehmad!H$2:H$412,MATCH(klypsid!$B5066,lehmad!$A$2:$A$412,0))</f>
        <v>124</v>
      </c>
      <c r="T5066">
        <f>INDEX(lehmad!K$2:K$412,MATCH(klypsid!$B5066,lehmad!$A$2:$A$412,0))</f>
        <v>108</v>
      </c>
      <c r="U5066" s="4">
        <f t="shared" si="158"/>
        <v>5</v>
      </c>
      <c r="V5066">
        <f t="shared" si="159"/>
        <v>29</v>
      </c>
    </row>
    <row r="5067" spans="1:22" x14ac:dyDescent="0.25">
      <c r="A5067">
        <v>4015</v>
      </c>
      <c r="B5067" t="str">
        <f>"E"&amp;A5067</f>
        <v>E4015</v>
      </c>
      <c r="C5067" t="s">
        <v>133</v>
      </c>
      <c r="D5067">
        <v>1</v>
      </c>
      <c r="E5067">
        <f>IF(D5067&lt;4,D5067,4)</f>
        <v>1</v>
      </c>
      <c r="F5067" s="1">
        <v>39635</v>
      </c>
      <c r="G5067" s="1">
        <v>39817</v>
      </c>
      <c r="H5067" s="3">
        <f>G5067-F5067</f>
        <v>182</v>
      </c>
      <c r="I5067" s="3">
        <f>IF(H5067&lt;=60,1,IF(H5067&lt;=150,2,3))</f>
        <v>3</v>
      </c>
      <c r="J5067">
        <v>41.2</v>
      </c>
      <c r="K5067">
        <v>3.91</v>
      </c>
      <c r="L5067">
        <v>2.93</v>
      </c>
      <c r="M5067">
        <v>21</v>
      </c>
      <c r="N5067">
        <f>LOG(M5067/100,2)+3</f>
        <v>0.74846123300403544</v>
      </c>
      <c r="O5067">
        <f>INDEX(lehmad!B$2:B$412,MATCH(klypsid!$B5067,lehmad!$A$2:$A$412,0))</f>
        <v>38876</v>
      </c>
      <c r="P5067">
        <f>INDEX(lehmad!D$2:D$412,MATCH(klypsid!$B5067,lehmad!$A$2:$A$412,0))</f>
        <v>114</v>
      </c>
      <c r="Q5067">
        <f>INDEX(lehmad!E$2:E$412,MATCH(klypsid!$B5067,lehmad!$A$2:$A$412,0))</f>
        <v>1</v>
      </c>
      <c r="R5067" t="str">
        <f>INDEX(lehmad!F$2:F$412,MATCH(klypsid!$B5067,lehmad!$A$2:$A$412,0))</f>
        <v>DYNASTY-ET</v>
      </c>
      <c r="S5067">
        <f>INDEX(lehmad!H$2:H$412,MATCH(klypsid!$B5067,lehmad!$A$2:$A$412,0))</f>
        <v>124</v>
      </c>
      <c r="T5067">
        <f>INDEX(lehmad!K$2:K$412,MATCH(klypsid!$B5067,lehmad!$A$2:$A$412,0))</f>
        <v>108</v>
      </c>
      <c r="U5067" s="4">
        <f t="shared" si="158"/>
        <v>6</v>
      </c>
      <c r="V5067">
        <f t="shared" si="159"/>
        <v>34</v>
      </c>
    </row>
    <row r="5068" spans="1:22" x14ac:dyDescent="0.25">
      <c r="A5068">
        <v>4015</v>
      </c>
      <c r="B5068" t="str">
        <f>"E"&amp;A5068</f>
        <v>E4015</v>
      </c>
      <c r="C5068" t="s">
        <v>133</v>
      </c>
      <c r="D5068">
        <v>1</v>
      </c>
      <c r="E5068">
        <f>IF(D5068&lt;4,D5068,4)</f>
        <v>1</v>
      </c>
      <c r="F5068" s="1">
        <v>39635</v>
      </c>
      <c r="G5068" s="1">
        <v>39845</v>
      </c>
      <c r="H5068" s="3">
        <f>G5068-F5068</f>
        <v>210</v>
      </c>
      <c r="I5068" s="3">
        <f>IF(H5068&lt;=60,1,IF(H5068&lt;=150,2,3))</f>
        <v>3</v>
      </c>
      <c r="J5068">
        <v>40.700000000000003</v>
      </c>
      <c r="K5068">
        <v>3.64</v>
      </c>
      <c r="L5068">
        <v>3.07</v>
      </c>
      <c r="M5068">
        <v>21</v>
      </c>
      <c r="N5068">
        <f>LOG(M5068/100,2)+3</f>
        <v>0.74846123300403544</v>
      </c>
      <c r="O5068">
        <f>INDEX(lehmad!B$2:B$412,MATCH(klypsid!$B5068,lehmad!$A$2:$A$412,0))</f>
        <v>38876</v>
      </c>
      <c r="P5068">
        <f>INDEX(lehmad!D$2:D$412,MATCH(klypsid!$B5068,lehmad!$A$2:$A$412,0))</f>
        <v>114</v>
      </c>
      <c r="Q5068">
        <f>INDEX(lehmad!E$2:E$412,MATCH(klypsid!$B5068,lehmad!$A$2:$A$412,0))</f>
        <v>1</v>
      </c>
      <c r="R5068" t="str">
        <f>INDEX(lehmad!F$2:F$412,MATCH(klypsid!$B5068,lehmad!$A$2:$A$412,0))</f>
        <v>DYNASTY-ET</v>
      </c>
      <c r="S5068">
        <f>INDEX(lehmad!H$2:H$412,MATCH(klypsid!$B5068,lehmad!$A$2:$A$412,0))</f>
        <v>124</v>
      </c>
      <c r="T5068">
        <f>INDEX(lehmad!K$2:K$412,MATCH(klypsid!$B5068,lehmad!$A$2:$A$412,0))</f>
        <v>108</v>
      </c>
      <c r="U5068" s="4">
        <f t="shared" si="158"/>
        <v>7</v>
      </c>
      <c r="V5068">
        <f t="shared" si="159"/>
        <v>28</v>
      </c>
    </row>
    <row r="5069" spans="1:22" x14ac:dyDescent="0.25">
      <c r="A5069">
        <v>4015</v>
      </c>
      <c r="B5069" t="str">
        <f>"E"&amp;A5069</f>
        <v>E4015</v>
      </c>
      <c r="C5069" t="s">
        <v>133</v>
      </c>
      <c r="D5069">
        <v>1</v>
      </c>
      <c r="E5069">
        <f>IF(D5069&lt;4,D5069,4)</f>
        <v>1</v>
      </c>
      <c r="F5069" s="1">
        <v>39635</v>
      </c>
      <c r="G5069" s="1">
        <v>39875</v>
      </c>
      <c r="H5069" s="3">
        <f>G5069-F5069</f>
        <v>240</v>
      </c>
      <c r="I5069" s="3">
        <f>IF(H5069&lt;=60,1,IF(H5069&lt;=150,2,3))</f>
        <v>3</v>
      </c>
      <c r="J5069">
        <v>39.799999999999997</v>
      </c>
      <c r="K5069">
        <v>4.1100000000000003</v>
      </c>
      <c r="L5069">
        <v>3.12</v>
      </c>
      <c r="M5069">
        <v>23</v>
      </c>
      <c r="N5069">
        <f>LOG(M5069/100,2)+3</f>
        <v>0.87970576628228825</v>
      </c>
      <c r="O5069">
        <f>INDEX(lehmad!B$2:B$412,MATCH(klypsid!$B5069,lehmad!$A$2:$A$412,0))</f>
        <v>38876</v>
      </c>
      <c r="P5069">
        <f>INDEX(lehmad!D$2:D$412,MATCH(klypsid!$B5069,lehmad!$A$2:$A$412,0))</f>
        <v>114</v>
      </c>
      <c r="Q5069">
        <f>INDEX(lehmad!E$2:E$412,MATCH(klypsid!$B5069,lehmad!$A$2:$A$412,0))</f>
        <v>1</v>
      </c>
      <c r="R5069" t="str">
        <f>INDEX(lehmad!F$2:F$412,MATCH(klypsid!$B5069,lehmad!$A$2:$A$412,0))</f>
        <v>DYNASTY-ET</v>
      </c>
      <c r="S5069">
        <f>INDEX(lehmad!H$2:H$412,MATCH(klypsid!$B5069,lehmad!$A$2:$A$412,0))</f>
        <v>124</v>
      </c>
      <c r="T5069">
        <f>INDEX(lehmad!K$2:K$412,MATCH(klypsid!$B5069,lehmad!$A$2:$A$412,0))</f>
        <v>108</v>
      </c>
      <c r="U5069" s="4">
        <f t="shared" si="158"/>
        <v>8</v>
      </c>
      <c r="V5069">
        <f t="shared" si="159"/>
        <v>30</v>
      </c>
    </row>
    <row r="5070" spans="1:22" x14ac:dyDescent="0.25">
      <c r="A5070">
        <v>4015</v>
      </c>
      <c r="B5070" t="str">
        <f>"E"&amp;A5070</f>
        <v>E4015</v>
      </c>
      <c r="C5070" t="s">
        <v>133</v>
      </c>
      <c r="D5070">
        <v>1</v>
      </c>
      <c r="E5070">
        <f>IF(D5070&lt;4,D5070,4)</f>
        <v>1</v>
      </c>
      <c r="F5070" s="1">
        <v>39635</v>
      </c>
      <c r="G5070" s="1">
        <v>39908</v>
      </c>
      <c r="H5070" s="3">
        <f>G5070-F5070</f>
        <v>273</v>
      </c>
      <c r="I5070" s="3">
        <f>IF(H5070&lt;=60,1,IF(H5070&lt;=150,2,3))</f>
        <v>3</v>
      </c>
      <c r="J5070">
        <v>32.200000000000003</v>
      </c>
      <c r="K5070">
        <v>4.1100000000000003</v>
      </c>
      <c r="L5070">
        <v>3.37</v>
      </c>
      <c r="M5070">
        <v>38</v>
      </c>
      <c r="N5070">
        <f>LOG(M5070/100,2)+3</f>
        <v>1.6040713236688608</v>
      </c>
      <c r="O5070">
        <f>INDEX(lehmad!B$2:B$412,MATCH(klypsid!$B5070,lehmad!$A$2:$A$412,0))</f>
        <v>38876</v>
      </c>
      <c r="P5070">
        <f>INDEX(lehmad!D$2:D$412,MATCH(klypsid!$B5070,lehmad!$A$2:$A$412,0))</f>
        <v>114</v>
      </c>
      <c r="Q5070">
        <f>INDEX(lehmad!E$2:E$412,MATCH(klypsid!$B5070,lehmad!$A$2:$A$412,0))</f>
        <v>1</v>
      </c>
      <c r="R5070" t="str">
        <f>INDEX(lehmad!F$2:F$412,MATCH(klypsid!$B5070,lehmad!$A$2:$A$412,0))</f>
        <v>DYNASTY-ET</v>
      </c>
      <c r="S5070">
        <f>INDEX(lehmad!H$2:H$412,MATCH(klypsid!$B5070,lehmad!$A$2:$A$412,0))</f>
        <v>124</v>
      </c>
      <c r="T5070">
        <f>INDEX(lehmad!K$2:K$412,MATCH(klypsid!$B5070,lehmad!$A$2:$A$412,0))</f>
        <v>108</v>
      </c>
      <c r="U5070" s="4">
        <f t="shared" si="158"/>
        <v>9</v>
      </c>
      <c r="V5070">
        <f t="shared" si="159"/>
        <v>33</v>
      </c>
    </row>
    <row r="5071" spans="1:22" x14ac:dyDescent="0.25">
      <c r="A5071">
        <v>4015</v>
      </c>
      <c r="B5071" t="str">
        <f>"E"&amp;A5071</f>
        <v>E4015</v>
      </c>
      <c r="C5071" t="s">
        <v>133</v>
      </c>
      <c r="D5071">
        <v>1</v>
      </c>
      <c r="E5071">
        <f>IF(D5071&lt;4,D5071,4)</f>
        <v>1</v>
      </c>
      <c r="F5071" s="1">
        <v>39635</v>
      </c>
      <c r="G5071" s="1">
        <v>39944</v>
      </c>
      <c r="H5071" s="3">
        <f>G5071-F5071</f>
        <v>309</v>
      </c>
      <c r="I5071" s="3">
        <f>IF(H5071&lt;=60,1,IF(H5071&lt;=150,2,3))</f>
        <v>3</v>
      </c>
      <c r="J5071">
        <v>32.799999999999997</v>
      </c>
      <c r="K5071">
        <v>4.41</v>
      </c>
      <c r="L5071">
        <v>3.62</v>
      </c>
      <c r="M5071">
        <v>41</v>
      </c>
      <c r="N5071">
        <f>LOG(M5071/100,2)+3</f>
        <v>1.7136958148433588</v>
      </c>
      <c r="O5071">
        <f>INDEX(lehmad!B$2:B$412,MATCH(klypsid!$B5071,lehmad!$A$2:$A$412,0))</f>
        <v>38876</v>
      </c>
      <c r="P5071">
        <f>INDEX(lehmad!D$2:D$412,MATCH(klypsid!$B5071,lehmad!$A$2:$A$412,0))</f>
        <v>114</v>
      </c>
      <c r="Q5071">
        <f>INDEX(lehmad!E$2:E$412,MATCH(klypsid!$B5071,lehmad!$A$2:$A$412,0))</f>
        <v>1</v>
      </c>
      <c r="R5071" t="str">
        <f>INDEX(lehmad!F$2:F$412,MATCH(klypsid!$B5071,lehmad!$A$2:$A$412,0))</f>
        <v>DYNASTY-ET</v>
      </c>
      <c r="S5071">
        <f>INDEX(lehmad!H$2:H$412,MATCH(klypsid!$B5071,lehmad!$A$2:$A$412,0))</f>
        <v>124</v>
      </c>
      <c r="T5071">
        <f>INDEX(lehmad!K$2:K$412,MATCH(klypsid!$B5071,lehmad!$A$2:$A$412,0))</f>
        <v>108</v>
      </c>
      <c r="U5071" s="4">
        <f t="shared" si="158"/>
        <v>10</v>
      </c>
      <c r="V5071">
        <f t="shared" si="159"/>
        <v>36</v>
      </c>
    </row>
    <row r="5072" spans="1:22" x14ac:dyDescent="0.25">
      <c r="A5072">
        <v>4015</v>
      </c>
      <c r="B5072" t="str">
        <f>"E"&amp;A5072</f>
        <v>E4015</v>
      </c>
      <c r="C5072" t="s">
        <v>133</v>
      </c>
      <c r="D5072">
        <v>1</v>
      </c>
      <c r="E5072">
        <f>IF(D5072&lt;4,D5072,4)</f>
        <v>1</v>
      </c>
      <c r="F5072" s="1">
        <v>39635</v>
      </c>
      <c r="G5072" s="1">
        <v>39972</v>
      </c>
      <c r="H5072" s="3">
        <f>G5072-F5072</f>
        <v>337</v>
      </c>
      <c r="I5072" s="3">
        <f>IF(H5072&lt;=60,1,IF(H5072&lt;=150,2,3))</f>
        <v>3</v>
      </c>
      <c r="J5072">
        <v>31.2</v>
      </c>
      <c r="K5072">
        <v>4.1900000000000004</v>
      </c>
      <c r="L5072">
        <v>3.7</v>
      </c>
      <c r="M5072">
        <v>144</v>
      </c>
      <c r="N5072">
        <f>LOG(M5072/100,2)+3</f>
        <v>3.5260688116675878</v>
      </c>
      <c r="O5072">
        <f>INDEX(lehmad!B$2:B$412,MATCH(klypsid!$B5072,lehmad!$A$2:$A$412,0))</f>
        <v>38876</v>
      </c>
      <c r="P5072">
        <f>INDEX(lehmad!D$2:D$412,MATCH(klypsid!$B5072,lehmad!$A$2:$A$412,0))</f>
        <v>114</v>
      </c>
      <c r="Q5072">
        <f>INDEX(lehmad!E$2:E$412,MATCH(klypsid!$B5072,lehmad!$A$2:$A$412,0))</f>
        <v>1</v>
      </c>
      <c r="R5072" t="str">
        <f>INDEX(lehmad!F$2:F$412,MATCH(klypsid!$B5072,lehmad!$A$2:$A$412,0))</f>
        <v>DYNASTY-ET</v>
      </c>
      <c r="S5072">
        <f>INDEX(lehmad!H$2:H$412,MATCH(klypsid!$B5072,lehmad!$A$2:$A$412,0))</f>
        <v>124</v>
      </c>
      <c r="T5072">
        <f>INDEX(lehmad!K$2:K$412,MATCH(klypsid!$B5072,lehmad!$A$2:$A$412,0))</f>
        <v>108</v>
      </c>
      <c r="U5072" s="4">
        <f t="shared" si="158"/>
        <v>11</v>
      </c>
      <c r="V5072">
        <f t="shared" si="159"/>
        <v>28</v>
      </c>
    </row>
    <row r="5073" spans="1:22" x14ac:dyDescent="0.25">
      <c r="A5073">
        <v>4015</v>
      </c>
      <c r="B5073" t="str">
        <f>"E"&amp;A5073</f>
        <v>E4015</v>
      </c>
      <c r="C5073" t="s">
        <v>133</v>
      </c>
      <c r="D5073">
        <v>1</v>
      </c>
      <c r="E5073">
        <f>IF(D5073&lt;4,D5073,4)</f>
        <v>1</v>
      </c>
      <c r="F5073" s="1">
        <v>39635</v>
      </c>
      <c r="G5073" s="1">
        <v>40007</v>
      </c>
      <c r="H5073" s="3">
        <f>G5073-F5073</f>
        <v>372</v>
      </c>
      <c r="I5073" s="3">
        <f>IF(H5073&lt;=60,1,IF(H5073&lt;=150,2,3))</f>
        <v>3</v>
      </c>
      <c r="J5073">
        <v>30.9</v>
      </c>
      <c r="K5073">
        <v>2.4700000000000002</v>
      </c>
      <c r="L5073">
        <v>3.76</v>
      </c>
      <c r="M5073">
        <v>53</v>
      </c>
      <c r="N5073">
        <f>LOG(M5073/100,2)+3</f>
        <v>2.0840642647884744</v>
      </c>
      <c r="O5073">
        <f>INDEX(lehmad!B$2:B$412,MATCH(klypsid!$B5073,lehmad!$A$2:$A$412,0))</f>
        <v>38876</v>
      </c>
      <c r="P5073">
        <f>INDEX(lehmad!D$2:D$412,MATCH(klypsid!$B5073,lehmad!$A$2:$A$412,0))</f>
        <v>114</v>
      </c>
      <c r="Q5073">
        <f>INDEX(lehmad!E$2:E$412,MATCH(klypsid!$B5073,lehmad!$A$2:$A$412,0))</f>
        <v>1</v>
      </c>
      <c r="R5073" t="str">
        <f>INDEX(lehmad!F$2:F$412,MATCH(klypsid!$B5073,lehmad!$A$2:$A$412,0))</f>
        <v>DYNASTY-ET</v>
      </c>
      <c r="S5073">
        <f>INDEX(lehmad!H$2:H$412,MATCH(klypsid!$B5073,lehmad!$A$2:$A$412,0))</f>
        <v>124</v>
      </c>
      <c r="T5073">
        <f>INDEX(lehmad!K$2:K$412,MATCH(klypsid!$B5073,lehmad!$A$2:$A$412,0))</f>
        <v>108</v>
      </c>
      <c r="U5073" s="4">
        <f t="shared" si="158"/>
        <v>12</v>
      </c>
      <c r="V5073">
        <f t="shared" si="159"/>
        <v>35</v>
      </c>
    </row>
    <row r="5074" spans="1:22" x14ac:dyDescent="0.25">
      <c r="A5074">
        <v>4015</v>
      </c>
      <c r="B5074" t="str">
        <f>"E"&amp;A5074</f>
        <v>E4015</v>
      </c>
      <c r="C5074" t="s">
        <v>133</v>
      </c>
      <c r="D5074">
        <v>1</v>
      </c>
      <c r="E5074">
        <f>IF(D5074&lt;4,D5074,4)</f>
        <v>1</v>
      </c>
      <c r="F5074" s="1">
        <v>39635</v>
      </c>
      <c r="G5074" s="1">
        <v>40037</v>
      </c>
      <c r="H5074" s="3">
        <f>G5074-F5074</f>
        <v>402</v>
      </c>
      <c r="I5074" s="3">
        <f>IF(H5074&lt;=60,1,IF(H5074&lt;=150,2,3))</f>
        <v>3</v>
      </c>
      <c r="J5074">
        <v>30.1</v>
      </c>
      <c r="K5074">
        <v>3.68</v>
      </c>
      <c r="L5074">
        <v>3.53</v>
      </c>
      <c r="M5074">
        <v>60</v>
      </c>
      <c r="N5074">
        <f>LOG(M5074/100,2)+3</f>
        <v>2.2630344058337939</v>
      </c>
      <c r="O5074">
        <f>INDEX(lehmad!B$2:B$412,MATCH(klypsid!$B5074,lehmad!$A$2:$A$412,0))</f>
        <v>38876</v>
      </c>
      <c r="P5074">
        <f>INDEX(lehmad!D$2:D$412,MATCH(klypsid!$B5074,lehmad!$A$2:$A$412,0))</f>
        <v>114</v>
      </c>
      <c r="Q5074">
        <f>INDEX(lehmad!E$2:E$412,MATCH(klypsid!$B5074,lehmad!$A$2:$A$412,0))</f>
        <v>1</v>
      </c>
      <c r="R5074" t="str">
        <f>INDEX(lehmad!F$2:F$412,MATCH(klypsid!$B5074,lehmad!$A$2:$A$412,0))</f>
        <v>DYNASTY-ET</v>
      </c>
      <c r="S5074">
        <f>INDEX(lehmad!H$2:H$412,MATCH(klypsid!$B5074,lehmad!$A$2:$A$412,0))</f>
        <v>124</v>
      </c>
      <c r="T5074">
        <f>INDEX(lehmad!K$2:K$412,MATCH(klypsid!$B5074,lehmad!$A$2:$A$412,0))</f>
        <v>108</v>
      </c>
      <c r="U5074" s="4">
        <f t="shared" si="158"/>
        <v>13</v>
      </c>
      <c r="V5074">
        <f t="shared" si="159"/>
        <v>30</v>
      </c>
    </row>
    <row r="5075" spans="1:22" x14ac:dyDescent="0.25">
      <c r="A5075">
        <v>4015</v>
      </c>
      <c r="B5075" t="str">
        <f>"E"&amp;A5075</f>
        <v>E4015</v>
      </c>
      <c r="C5075" t="s">
        <v>133</v>
      </c>
      <c r="D5075">
        <v>1</v>
      </c>
      <c r="E5075">
        <f>IF(D5075&lt;4,D5075,4)</f>
        <v>1</v>
      </c>
      <c r="F5075" s="1">
        <v>39635</v>
      </c>
      <c r="G5075" s="1">
        <v>40066</v>
      </c>
      <c r="H5075" s="3">
        <f>G5075-F5075</f>
        <v>431</v>
      </c>
      <c r="I5075" s="3">
        <f>IF(H5075&lt;=60,1,IF(H5075&lt;=150,2,3))</f>
        <v>3</v>
      </c>
      <c r="J5075">
        <v>23.6</v>
      </c>
      <c r="K5075">
        <v>4.93</v>
      </c>
      <c r="L5075">
        <v>3.69</v>
      </c>
      <c r="M5075">
        <v>105</v>
      </c>
      <c r="N5075">
        <f>LOG(M5075/100,2)+3</f>
        <v>3.0703893278913981</v>
      </c>
      <c r="O5075">
        <f>INDEX(lehmad!B$2:B$412,MATCH(klypsid!$B5075,lehmad!$A$2:$A$412,0))</f>
        <v>38876</v>
      </c>
      <c r="P5075">
        <f>INDEX(lehmad!D$2:D$412,MATCH(klypsid!$B5075,lehmad!$A$2:$A$412,0))</f>
        <v>114</v>
      </c>
      <c r="Q5075">
        <f>INDEX(lehmad!E$2:E$412,MATCH(klypsid!$B5075,lehmad!$A$2:$A$412,0))</f>
        <v>1</v>
      </c>
      <c r="R5075" t="str">
        <f>INDEX(lehmad!F$2:F$412,MATCH(klypsid!$B5075,lehmad!$A$2:$A$412,0))</f>
        <v>DYNASTY-ET</v>
      </c>
      <c r="S5075">
        <f>INDEX(lehmad!H$2:H$412,MATCH(klypsid!$B5075,lehmad!$A$2:$A$412,0))</f>
        <v>124</v>
      </c>
      <c r="T5075">
        <f>INDEX(lehmad!K$2:K$412,MATCH(klypsid!$B5075,lehmad!$A$2:$A$412,0))</f>
        <v>108</v>
      </c>
      <c r="U5075" s="4">
        <f t="shared" si="158"/>
        <v>14</v>
      </c>
      <c r="V5075">
        <f t="shared" si="159"/>
        <v>29</v>
      </c>
    </row>
    <row r="5076" spans="1:22" x14ac:dyDescent="0.25">
      <c r="A5076">
        <v>4015</v>
      </c>
      <c r="B5076" t="str">
        <f>"E"&amp;A5076</f>
        <v>E4015</v>
      </c>
      <c r="C5076" t="s">
        <v>133</v>
      </c>
      <c r="D5076">
        <v>1</v>
      </c>
      <c r="E5076">
        <f>IF(D5076&lt;4,D5076,4)</f>
        <v>1</v>
      </c>
      <c r="F5076" s="1">
        <v>39635</v>
      </c>
      <c r="G5076" s="1">
        <v>40094</v>
      </c>
      <c r="H5076" s="3">
        <f>G5076-F5076</f>
        <v>459</v>
      </c>
      <c r="I5076" s="3">
        <f>IF(H5076&lt;=60,1,IF(H5076&lt;=150,2,3))</f>
        <v>3</v>
      </c>
      <c r="J5076">
        <v>21</v>
      </c>
      <c r="K5076">
        <v>5.04</v>
      </c>
      <c r="L5076">
        <v>3.85</v>
      </c>
      <c r="M5076">
        <v>144</v>
      </c>
      <c r="N5076">
        <f>LOG(M5076/100,2)+3</f>
        <v>3.5260688116675878</v>
      </c>
      <c r="O5076">
        <f>INDEX(lehmad!B$2:B$412,MATCH(klypsid!$B5076,lehmad!$A$2:$A$412,0))</f>
        <v>38876</v>
      </c>
      <c r="P5076">
        <f>INDEX(lehmad!D$2:D$412,MATCH(klypsid!$B5076,lehmad!$A$2:$A$412,0))</f>
        <v>114</v>
      </c>
      <c r="Q5076">
        <f>INDEX(lehmad!E$2:E$412,MATCH(klypsid!$B5076,lehmad!$A$2:$A$412,0))</f>
        <v>1</v>
      </c>
      <c r="R5076" t="str">
        <f>INDEX(lehmad!F$2:F$412,MATCH(klypsid!$B5076,lehmad!$A$2:$A$412,0))</f>
        <v>DYNASTY-ET</v>
      </c>
      <c r="S5076">
        <f>INDEX(lehmad!H$2:H$412,MATCH(klypsid!$B5076,lehmad!$A$2:$A$412,0))</f>
        <v>124</v>
      </c>
      <c r="T5076">
        <f>INDEX(lehmad!K$2:K$412,MATCH(klypsid!$B5076,lehmad!$A$2:$A$412,0))</f>
        <v>108</v>
      </c>
      <c r="U5076" s="4">
        <f t="shared" si="158"/>
        <v>15</v>
      </c>
      <c r="V5076">
        <f t="shared" si="159"/>
        <v>28</v>
      </c>
    </row>
    <row r="5077" spans="1:22" x14ac:dyDescent="0.25">
      <c r="A5077">
        <v>4015</v>
      </c>
      <c r="B5077" t="str">
        <f>"E"&amp;A5077</f>
        <v>E4015</v>
      </c>
      <c r="C5077" t="s">
        <v>133</v>
      </c>
      <c r="D5077">
        <v>2</v>
      </c>
      <c r="E5077">
        <f>IF(D5077&lt;4,D5077,4)</f>
        <v>2</v>
      </c>
      <c r="F5077" s="1">
        <v>40153</v>
      </c>
      <c r="G5077" s="1">
        <v>40186</v>
      </c>
      <c r="H5077" s="3">
        <f>G5077-F5077</f>
        <v>33</v>
      </c>
      <c r="I5077" s="3">
        <f>IF(H5077&lt;=60,1,IF(H5077&lt;=150,2,3))</f>
        <v>1</v>
      </c>
      <c r="J5077">
        <v>44.4</v>
      </c>
      <c r="K5077">
        <v>3.48</v>
      </c>
      <c r="L5077">
        <v>2.69</v>
      </c>
      <c r="M5077">
        <v>15</v>
      </c>
      <c r="N5077">
        <f>LOG(M5077/100,2)+3</f>
        <v>0.26303440583379389</v>
      </c>
      <c r="O5077">
        <f>INDEX(lehmad!B$2:B$412,MATCH(klypsid!$B5077,lehmad!$A$2:$A$412,0))</f>
        <v>38876</v>
      </c>
      <c r="P5077">
        <f>INDEX(lehmad!D$2:D$412,MATCH(klypsid!$B5077,lehmad!$A$2:$A$412,0))</f>
        <v>114</v>
      </c>
      <c r="Q5077">
        <f>INDEX(lehmad!E$2:E$412,MATCH(klypsid!$B5077,lehmad!$A$2:$A$412,0))</f>
        <v>1</v>
      </c>
      <c r="R5077" t="str">
        <f>INDEX(lehmad!F$2:F$412,MATCH(klypsid!$B5077,lehmad!$A$2:$A$412,0))</f>
        <v>DYNASTY-ET</v>
      </c>
      <c r="S5077">
        <f>INDEX(lehmad!H$2:H$412,MATCH(klypsid!$B5077,lehmad!$A$2:$A$412,0))</f>
        <v>124</v>
      </c>
      <c r="T5077">
        <f>INDEX(lehmad!K$2:K$412,MATCH(klypsid!$B5077,lehmad!$A$2:$A$412,0))</f>
        <v>108</v>
      </c>
      <c r="U5077" s="4">
        <f t="shared" si="158"/>
        <v>1</v>
      </c>
      <c r="V5077">
        <f t="shared" si="159"/>
        <v>33</v>
      </c>
    </row>
    <row r="5078" spans="1:22" x14ac:dyDescent="0.25">
      <c r="A5078">
        <v>4015</v>
      </c>
      <c r="B5078" t="str">
        <f>"E"&amp;A5078</f>
        <v>E4015</v>
      </c>
      <c r="C5078" t="s">
        <v>133</v>
      </c>
      <c r="D5078">
        <v>2</v>
      </c>
      <c r="E5078">
        <f>IF(D5078&lt;4,D5078,4)</f>
        <v>2</v>
      </c>
      <c r="F5078" s="1">
        <v>40153</v>
      </c>
      <c r="G5078" s="1">
        <v>40214</v>
      </c>
      <c r="H5078" s="3">
        <f>G5078-F5078</f>
        <v>61</v>
      </c>
      <c r="I5078" s="3">
        <f>IF(H5078&lt;=60,1,IF(H5078&lt;=150,2,3))</f>
        <v>2</v>
      </c>
      <c r="J5078">
        <v>37.5</v>
      </c>
      <c r="K5078">
        <v>3.63</v>
      </c>
      <c r="L5078">
        <v>2.92</v>
      </c>
      <c r="M5078">
        <v>19</v>
      </c>
      <c r="N5078">
        <f>LOG(M5078/100,2)+3</f>
        <v>0.60407132366886085</v>
      </c>
      <c r="O5078">
        <f>INDEX(lehmad!B$2:B$412,MATCH(klypsid!$B5078,lehmad!$A$2:$A$412,0))</f>
        <v>38876</v>
      </c>
      <c r="P5078">
        <f>INDEX(lehmad!D$2:D$412,MATCH(klypsid!$B5078,lehmad!$A$2:$A$412,0))</f>
        <v>114</v>
      </c>
      <c r="Q5078">
        <f>INDEX(lehmad!E$2:E$412,MATCH(klypsid!$B5078,lehmad!$A$2:$A$412,0))</f>
        <v>1</v>
      </c>
      <c r="R5078" t="str">
        <f>INDEX(lehmad!F$2:F$412,MATCH(klypsid!$B5078,lehmad!$A$2:$A$412,0))</f>
        <v>DYNASTY-ET</v>
      </c>
      <c r="S5078">
        <f>INDEX(lehmad!H$2:H$412,MATCH(klypsid!$B5078,lehmad!$A$2:$A$412,0))</f>
        <v>124</v>
      </c>
      <c r="T5078">
        <f>INDEX(lehmad!K$2:K$412,MATCH(klypsid!$B5078,lehmad!$A$2:$A$412,0))</f>
        <v>108</v>
      </c>
      <c r="U5078" s="4">
        <f t="shared" si="158"/>
        <v>2</v>
      </c>
      <c r="V5078">
        <f t="shared" si="159"/>
        <v>28</v>
      </c>
    </row>
    <row r="5079" spans="1:22" x14ac:dyDescent="0.25">
      <c r="A5079">
        <v>4015</v>
      </c>
      <c r="B5079" t="str">
        <f>"E"&amp;A5079</f>
        <v>E4015</v>
      </c>
      <c r="C5079" t="s">
        <v>133</v>
      </c>
      <c r="D5079">
        <v>2</v>
      </c>
      <c r="E5079">
        <f>IF(D5079&lt;4,D5079,4)</f>
        <v>2</v>
      </c>
      <c r="F5079" s="1">
        <v>40153</v>
      </c>
      <c r="G5079" s="1">
        <v>40242</v>
      </c>
      <c r="H5079" s="3">
        <f>G5079-F5079</f>
        <v>89</v>
      </c>
      <c r="I5079" s="3">
        <f>IF(H5079&lt;=60,1,IF(H5079&lt;=150,2,3))</f>
        <v>2</v>
      </c>
      <c r="J5079">
        <v>44.5</v>
      </c>
      <c r="K5079">
        <v>3.76</v>
      </c>
      <c r="L5079">
        <v>2.73</v>
      </c>
      <c r="M5079">
        <v>10</v>
      </c>
      <c r="N5079">
        <f>LOG(M5079/100,2)+3</f>
        <v>-0.32192809488736218</v>
      </c>
      <c r="O5079">
        <f>INDEX(lehmad!B$2:B$412,MATCH(klypsid!$B5079,lehmad!$A$2:$A$412,0))</f>
        <v>38876</v>
      </c>
      <c r="P5079">
        <f>INDEX(lehmad!D$2:D$412,MATCH(klypsid!$B5079,lehmad!$A$2:$A$412,0))</f>
        <v>114</v>
      </c>
      <c r="Q5079">
        <f>INDEX(lehmad!E$2:E$412,MATCH(klypsid!$B5079,lehmad!$A$2:$A$412,0))</f>
        <v>1</v>
      </c>
      <c r="R5079" t="str">
        <f>INDEX(lehmad!F$2:F$412,MATCH(klypsid!$B5079,lehmad!$A$2:$A$412,0))</f>
        <v>DYNASTY-ET</v>
      </c>
      <c r="S5079">
        <f>INDEX(lehmad!H$2:H$412,MATCH(klypsid!$B5079,lehmad!$A$2:$A$412,0))</f>
        <v>124</v>
      </c>
      <c r="T5079">
        <f>INDEX(lehmad!K$2:K$412,MATCH(klypsid!$B5079,lehmad!$A$2:$A$412,0))</f>
        <v>108</v>
      </c>
      <c r="U5079" s="4">
        <f t="shared" si="158"/>
        <v>3</v>
      </c>
      <c r="V5079">
        <f t="shared" si="159"/>
        <v>28</v>
      </c>
    </row>
    <row r="5080" spans="1:22" x14ac:dyDescent="0.25">
      <c r="A5080">
        <v>4015</v>
      </c>
      <c r="B5080" t="str">
        <f>"E"&amp;A5080</f>
        <v>E4015</v>
      </c>
      <c r="C5080" t="s">
        <v>133</v>
      </c>
      <c r="D5080">
        <v>2</v>
      </c>
      <c r="E5080">
        <f>IF(D5080&lt;4,D5080,4)</f>
        <v>2</v>
      </c>
      <c r="F5080" s="1">
        <v>40153</v>
      </c>
      <c r="G5080" s="1">
        <v>40276</v>
      </c>
      <c r="H5080" s="3">
        <f>G5080-F5080</f>
        <v>123</v>
      </c>
      <c r="I5080" s="3">
        <f>IF(H5080&lt;=60,1,IF(H5080&lt;=150,2,3))</f>
        <v>2</v>
      </c>
      <c r="J5080">
        <v>49.7</v>
      </c>
      <c r="K5080">
        <v>3.83</v>
      </c>
      <c r="L5080">
        <v>2.88</v>
      </c>
      <c r="M5080">
        <v>17</v>
      </c>
      <c r="N5080">
        <f>LOG(M5080/100,2)+3</f>
        <v>0.44360665147561473</v>
      </c>
      <c r="O5080">
        <f>INDEX(lehmad!B$2:B$412,MATCH(klypsid!$B5080,lehmad!$A$2:$A$412,0))</f>
        <v>38876</v>
      </c>
      <c r="P5080">
        <f>INDEX(lehmad!D$2:D$412,MATCH(klypsid!$B5080,lehmad!$A$2:$A$412,0))</f>
        <v>114</v>
      </c>
      <c r="Q5080">
        <f>INDEX(lehmad!E$2:E$412,MATCH(klypsid!$B5080,lehmad!$A$2:$A$412,0))</f>
        <v>1</v>
      </c>
      <c r="R5080" t="str">
        <f>INDEX(lehmad!F$2:F$412,MATCH(klypsid!$B5080,lehmad!$A$2:$A$412,0))</f>
        <v>DYNASTY-ET</v>
      </c>
      <c r="S5080">
        <f>INDEX(lehmad!H$2:H$412,MATCH(klypsid!$B5080,lehmad!$A$2:$A$412,0))</f>
        <v>124</v>
      </c>
      <c r="T5080">
        <f>INDEX(lehmad!K$2:K$412,MATCH(klypsid!$B5080,lehmad!$A$2:$A$412,0))</f>
        <v>108</v>
      </c>
      <c r="U5080" s="4">
        <f t="shared" si="158"/>
        <v>4</v>
      </c>
      <c r="V5080">
        <f t="shared" si="159"/>
        <v>34</v>
      </c>
    </row>
    <row r="5081" spans="1:22" x14ac:dyDescent="0.25">
      <c r="A5081">
        <v>4015</v>
      </c>
      <c r="B5081" t="str">
        <f>"E"&amp;A5081</f>
        <v>E4015</v>
      </c>
      <c r="C5081" t="s">
        <v>133</v>
      </c>
      <c r="D5081">
        <v>2</v>
      </c>
      <c r="E5081">
        <f>IF(D5081&lt;4,D5081,4)</f>
        <v>2</v>
      </c>
      <c r="F5081" s="1">
        <v>40153</v>
      </c>
      <c r="G5081" s="1">
        <v>40304</v>
      </c>
      <c r="H5081" s="3">
        <f>G5081-F5081</f>
        <v>151</v>
      </c>
      <c r="I5081" s="3">
        <f>IF(H5081&lt;=60,1,IF(H5081&lt;=150,2,3))</f>
        <v>3</v>
      </c>
      <c r="J5081">
        <v>41.8</v>
      </c>
      <c r="K5081">
        <v>4.04</v>
      </c>
      <c r="L5081">
        <v>2.98</v>
      </c>
      <c r="M5081">
        <v>30</v>
      </c>
      <c r="N5081">
        <f>LOG(M5081/100,2)+3</f>
        <v>1.2630344058337937</v>
      </c>
      <c r="O5081">
        <f>INDEX(lehmad!B$2:B$412,MATCH(klypsid!$B5081,lehmad!$A$2:$A$412,0))</f>
        <v>38876</v>
      </c>
      <c r="P5081">
        <f>INDEX(lehmad!D$2:D$412,MATCH(klypsid!$B5081,lehmad!$A$2:$A$412,0))</f>
        <v>114</v>
      </c>
      <c r="Q5081">
        <f>INDEX(lehmad!E$2:E$412,MATCH(klypsid!$B5081,lehmad!$A$2:$A$412,0))</f>
        <v>1</v>
      </c>
      <c r="R5081" t="str">
        <f>INDEX(lehmad!F$2:F$412,MATCH(klypsid!$B5081,lehmad!$A$2:$A$412,0))</f>
        <v>DYNASTY-ET</v>
      </c>
      <c r="S5081">
        <f>INDEX(lehmad!H$2:H$412,MATCH(klypsid!$B5081,lehmad!$A$2:$A$412,0))</f>
        <v>124</v>
      </c>
      <c r="T5081">
        <f>INDEX(lehmad!K$2:K$412,MATCH(klypsid!$B5081,lehmad!$A$2:$A$412,0))</f>
        <v>108</v>
      </c>
      <c r="U5081" s="4">
        <f t="shared" si="158"/>
        <v>5</v>
      </c>
      <c r="V5081">
        <f t="shared" si="159"/>
        <v>28</v>
      </c>
    </row>
    <row r="5082" spans="1:22" x14ac:dyDescent="0.25">
      <c r="A5082">
        <v>4015</v>
      </c>
      <c r="B5082" t="str">
        <f>"E"&amp;A5082</f>
        <v>E4015</v>
      </c>
      <c r="C5082" t="s">
        <v>133</v>
      </c>
      <c r="D5082">
        <v>2</v>
      </c>
      <c r="E5082">
        <f>IF(D5082&lt;4,D5082,4)</f>
        <v>2</v>
      </c>
      <c r="F5082" s="1">
        <v>40153</v>
      </c>
      <c r="G5082" s="1">
        <v>40336</v>
      </c>
      <c r="H5082" s="3">
        <f>G5082-F5082</f>
        <v>183</v>
      </c>
      <c r="I5082" s="3">
        <f>IF(H5082&lt;=60,1,IF(H5082&lt;=150,2,3))</f>
        <v>3</v>
      </c>
      <c r="J5082">
        <v>39.5</v>
      </c>
      <c r="K5082">
        <v>4.16</v>
      </c>
      <c r="L5082">
        <v>2.83</v>
      </c>
      <c r="M5082">
        <v>27</v>
      </c>
      <c r="N5082">
        <f>LOG(M5082/100,2)+3</f>
        <v>1.1110313123887439</v>
      </c>
      <c r="O5082">
        <f>INDEX(lehmad!B$2:B$412,MATCH(klypsid!$B5082,lehmad!$A$2:$A$412,0))</f>
        <v>38876</v>
      </c>
      <c r="P5082">
        <f>INDEX(lehmad!D$2:D$412,MATCH(klypsid!$B5082,lehmad!$A$2:$A$412,0))</f>
        <v>114</v>
      </c>
      <c r="Q5082">
        <f>INDEX(lehmad!E$2:E$412,MATCH(klypsid!$B5082,lehmad!$A$2:$A$412,0))</f>
        <v>1</v>
      </c>
      <c r="R5082" t="str">
        <f>INDEX(lehmad!F$2:F$412,MATCH(klypsid!$B5082,lehmad!$A$2:$A$412,0))</f>
        <v>DYNASTY-ET</v>
      </c>
      <c r="S5082">
        <f>INDEX(lehmad!H$2:H$412,MATCH(klypsid!$B5082,lehmad!$A$2:$A$412,0))</f>
        <v>124</v>
      </c>
      <c r="T5082">
        <f>INDEX(lehmad!K$2:K$412,MATCH(klypsid!$B5082,lehmad!$A$2:$A$412,0))</f>
        <v>108</v>
      </c>
      <c r="U5082" s="4">
        <f t="shared" si="158"/>
        <v>6</v>
      </c>
      <c r="V5082">
        <f t="shared" si="159"/>
        <v>32</v>
      </c>
    </row>
    <row r="5083" spans="1:22" x14ac:dyDescent="0.25">
      <c r="A5083">
        <v>4015</v>
      </c>
      <c r="B5083" t="str">
        <f>"E"&amp;A5083</f>
        <v>E4015</v>
      </c>
      <c r="C5083" t="s">
        <v>133</v>
      </c>
      <c r="D5083">
        <v>2</v>
      </c>
      <c r="E5083">
        <f>IF(D5083&lt;4,D5083,4)</f>
        <v>2</v>
      </c>
      <c r="F5083" s="1">
        <v>40153</v>
      </c>
      <c r="G5083" s="1">
        <v>40371</v>
      </c>
      <c r="H5083" s="3">
        <f>G5083-F5083</f>
        <v>218</v>
      </c>
      <c r="I5083" s="3">
        <f>IF(H5083&lt;=60,1,IF(H5083&lt;=150,2,3))</f>
        <v>3</v>
      </c>
      <c r="J5083">
        <v>44.4</v>
      </c>
      <c r="K5083">
        <v>4.6399999999999997</v>
      </c>
      <c r="L5083">
        <v>2.83</v>
      </c>
      <c r="M5083">
        <v>44</v>
      </c>
      <c r="N5083">
        <f>LOG(M5083/100,2)+3</f>
        <v>1.8155754288625725</v>
      </c>
      <c r="O5083">
        <f>INDEX(lehmad!B$2:B$412,MATCH(klypsid!$B5083,lehmad!$A$2:$A$412,0))</f>
        <v>38876</v>
      </c>
      <c r="P5083">
        <f>INDEX(lehmad!D$2:D$412,MATCH(klypsid!$B5083,lehmad!$A$2:$A$412,0))</f>
        <v>114</v>
      </c>
      <c r="Q5083">
        <f>INDEX(lehmad!E$2:E$412,MATCH(klypsid!$B5083,lehmad!$A$2:$A$412,0))</f>
        <v>1</v>
      </c>
      <c r="R5083" t="str">
        <f>INDEX(lehmad!F$2:F$412,MATCH(klypsid!$B5083,lehmad!$A$2:$A$412,0))</f>
        <v>DYNASTY-ET</v>
      </c>
      <c r="S5083">
        <f>INDEX(lehmad!H$2:H$412,MATCH(klypsid!$B5083,lehmad!$A$2:$A$412,0))</f>
        <v>124</v>
      </c>
      <c r="T5083">
        <f>INDEX(lehmad!K$2:K$412,MATCH(klypsid!$B5083,lehmad!$A$2:$A$412,0))</f>
        <v>108</v>
      </c>
      <c r="U5083" s="4">
        <f t="shared" si="158"/>
        <v>7</v>
      </c>
      <c r="V5083">
        <f t="shared" si="159"/>
        <v>35</v>
      </c>
    </row>
    <row r="5084" spans="1:22" x14ac:dyDescent="0.25">
      <c r="A5084">
        <v>4015</v>
      </c>
      <c r="B5084" t="str">
        <f>"E"&amp;A5084</f>
        <v>E4015</v>
      </c>
      <c r="C5084" t="s">
        <v>133</v>
      </c>
      <c r="D5084">
        <v>2</v>
      </c>
      <c r="E5084">
        <f>IF(D5084&lt;4,D5084,4)</f>
        <v>2</v>
      </c>
      <c r="F5084" s="1">
        <v>40153</v>
      </c>
      <c r="G5084" s="1">
        <v>40396</v>
      </c>
      <c r="H5084" s="3">
        <f>G5084-F5084</f>
        <v>243</v>
      </c>
      <c r="I5084" s="3">
        <f>IF(H5084&lt;=60,1,IF(H5084&lt;=150,2,3))</f>
        <v>3</v>
      </c>
      <c r="J5084">
        <v>42.9</v>
      </c>
      <c r="K5084">
        <v>3.75</v>
      </c>
      <c r="L5084">
        <v>2.98</v>
      </c>
      <c r="M5084">
        <v>28</v>
      </c>
      <c r="N5084">
        <f>LOG(M5084/100,2)+3</f>
        <v>1.1634987322828796</v>
      </c>
      <c r="O5084">
        <f>INDEX(lehmad!B$2:B$412,MATCH(klypsid!$B5084,lehmad!$A$2:$A$412,0))</f>
        <v>38876</v>
      </c>
      <c r="P5084">
        <f>INDEX(lehmad!D$2:D$412,MATCH(klypsid!$B5084,lehmad!$A$2:$A$412,0))</f>
        <v>114</v>
      </c>
      <c r="Q5084">
        <f>INDEX(lehmad!E$2:E$412,MATCH(klypsid!$B5084,lehmad!$A$2:$A$412,0))</f>
        <v>1</v>
      </c>
      <c r="R5084" t="str">
        <f>INDEX(lehmad!F$2:F$412,MATCH(klypsid!$B5084,lehmad!$A$2:$A$412,0))</f>
        <v>DYNASTY-ET</v>
      </c>
      <c r="S5084">
        <f>INDEX(lehmad!H$2:H$412,MATCH(klypsid!$B5084,lehmad!$A$2:$A$412,0))</f>
        <v>124</v>
      </c>
      <c r="T5084">
        <f>INDEX(lehmad!K$2:K$412,MATCH(klypsid!$B5084,lehmad!$A$2:$A$412,0))</f>
        <v>108</v>
      </c>
      <c r="U5084" s="4">
        <f t="shared" si="158"/>
        <v>8</v>
      </c>
      <c r="V5084">
        <f t="shared" si="159"/>
        <v>25</v>
      </c>
    </row>
    <row r="5085" spans="1:22" x14ac:dyDescent="0.25">
      <c r="A5085">
        <v>4015</v>
      </c>
      <c r="B5085" t="str">
        <f>"E"&amp;A5085</f>
        <v>E4015</v>
      </c>
      <c r="C5085" t="s">
        <v>133</v>
      </c>
      <c r="D5085">
        <v>2</v>
      </c>
      <c r="E5085">
        <f>IF(D5085&lt;4,D5085,4)</f>
        <v>2</v>
      </c>
      <c r="F5085" s="1">
        <v>40153</v>
      </c>
      <c r="G5085" s="1">
        <v>40434</v>
      </c>
      <c r="H5085" s="3">
        <f>G5085-F5085</f>
        <v>281</v>
      </c>
      <c r="I5085" s="3">
        <f>IF(H5085&lt;=60,1,IF(H5085&lt;=150,2,3))</f>
        <v>3</v>
      </c>
      <c r="J5085">
        <v>35.799999999999997</v>
      </c>
      <c r="K5085">
        <v>4.13</v>
      </c>
      <c r="L5085">
        <v>3.5</v>
      </c>
      <c r="M5085">
        <v>36</v>
      </c>
      <c r="N5085">
        <f>LOG(M5085/100,2)+3</f>
        <v>1.5260688116675876</v>
      </c>
      <c r="O5085">
        <f>INDEX(lehmad!B$2:B$412,MATCH(klypsid!$B5085,lehmad!$A$2:$A$412,0))</f>
        <v>38876</v>
      </c>
      <c r="P5085">
        <f>INDEX(lehmad!D$2:D$412,MATCH(klypsid!$B5085,lehmad!$A$2:$A$412,0))</f>
        <v>114</v>
      </c>
      <c r="Q5085">
        <f>INDEX(lehmad!E$2:E$412,MATCH(klypsid!$B5085,lehmad!$A$2:$A$412,0))</f>
        <v>1</v>
      </c>
      <c r="R5085" t="str">
        <f>INDEX(lehmad!F$2:F$412,MATCH(klypsid!$B5085,lehmad!$A$2:$A$412,0))</f>
        <v>DYNASTY-ET</v>
      </c>
      <c r="S5085">
        <f>INDEX(lehmad!H$2:H$412,MATCH(klypsid!$B5085,lehmad!$A$2:$A$412,0))</f>
        <v>124</v>
      </c>
      <c r="T5085">
        <f>INDEX(lehmad!K$2:K$412,MATCH(klypsid!$B5085,lehmad!$A$2:$A$412,0))</f>
        <v>108</v>
      </c>
      <c r="U5085" s="4">
        <f t="shared" si="158"/>
        <v>9</v>
      </c>
      <c r="V5085">
        <f t="shared" si="159"/>
        <v>38</v>
      </c>
    </row>
    <row r="5086" spans="1:22" x14ac:dyDescent="0.25">
      <c r="A5086">
        <v>4015</v>
      </c>
      <c r="B5086" t="str">
        <f>"E"&amp;A5086</f>
        <v>E4015</v>
      </c>
      <c r="C5086" t="s">
        <v>133</v>
      </c>
      <c r="D5086">
        <v>2</v>
      </c>
      <c r="E5086">
        <f>IF(D5086&lt;4,D5086,4)</f>
        <v>2</v>
      </c>
      <c r="F5086" s="1">
        <v>40153</v>
      </c>
      <c r="G5086" s="1">
        <v>40462</v>
      </c>
      <c r="H5086" s="3">
        <f>G5086-F5086</f>
        <v>309</v>
      </c>
      <c r="I5086" s="3">
        <f>IF(H5086&lt;=60,1,IF(H5086&lt;=150,2,3))</f>
        <v>3</v>
      </c>
      <c r="J5086">
        <v>43.2</v>
      </c>
      <c r="K5086">
        <v>4.59</v>
      </c>
      <c r="L5086">
        <v>3.67</v>
      </c>
      <c r="M5086">
        <v>1075</v>
      </c>
      <c r="N5086">
        <f>LOG(M5086/100,2)+3</f>
        <v>6.4262647547020979</v>
      </c>
      <c r="O5086">
        <f>INDEX(lehmad!B$2:B$412,MATCH(klypsid!$B5086,lehmad!$A$2:$A$412,0))</f>
        <v>38876</v>
      </c>
      <c r="P5086">
        <f>INDEX(lehmad!D$2:D$412,MATCH(klypsid!$B5086,lehmad!$A$2:$A$412,0))</f>
        <v>114</v>
      </c>
      <c r="Q5086">
        <f>INDEX(lehmad!E$2:E$412,MATCH(klypsid!$B5086,lehmad!$A$2:$A$412,0))</f>
        <v>1</v>
      </c>
      <c r="R5086" t="str">
        <f>INDEX(lehmad!F$2:F$412,MATCH(klypsid!$B5086,lehmad!$A$2:$A$412,0))</f>
        <v>DYNASTY-ET</v>
      </c>
      <c r="S5086">
        <f>INDEX(lehmad!H$2:H$412,MATCH(klypsid!$B5086,lehmad!$A$2:$A$412,0))</f>
        <v>124</v>
      </c>
      <c r="T5086">
        <f>INDEX(lehmad!K$2:K$412,MATCH(klypsid!$B5086,lehmad!$A$2:$A$412,0))</f>
        <v>108</v>
      </c>
      <c r="U5086" s="4">
        <f t="shared" si="158"/>
        <v>10</v>
      </c>
      <c r="V5086">
        <f t="shared" si="159"/>
        <v>28</v>
      </c>
    </row>
    <row r="5087" spans="1:22" x14ac:dyDescent="0.25">
      <c r="A5087">
        <v>4015</v>
      </c>
      <c r="B5087" t="str">
        <f>"E"&amp;A5087</f>
        <v>E4015</v>
      </c>
      <c r="C5087" t="s">
        <v>133</v>
      </c>
      <c r="D5087">
        <v>2</v>
      </c>
      <c r="E5087">
        <f>IF(D5087&lt;4,D5087,4)</f>
        <v>2</v>
      </c>
      <c r="F5087" s="1">
        <v>40153</v>
      </c>
      <c r="G5087" s="1">
        <v>40493</v>
      </c>
      <c r="H5087" s="3">
        <f>G5087-F5087</f>
        <v>340</v>
      </c>
      <c r="I5087" s="3">
        <f>IF(H5087&lt;=60,1,IF(H5087&lt;=150,2,3))</f>
        <v>3</v>
      </c>
      <c r="J5087">
        <v>28.9</v>
      </c>
      <c r="K5087">
        <v>3.8</v>
      </c>
      <c r="L5087">
        <v>3.68</v>
      </c>
      <c r="M5087">
        <v>767</v>
      </c>
      <c r="N5087">
        <f>LOG(M5087/100,2)+3</f>
        <v>5.9392265777282081</v>
      </c>
      <c r="O5087">
        <f>INDEX(lehmad!B$2:B$412,MATCH(klypsid!$B5087,lehmad!$A$2:$A$412,0))</f>
        <v>38876</v>
      </c>
      <c r="P5087">
        <f>INDEX(lehmad!D$2:D$412,MATCH(klypsid!$B5087,lehmad!$A$2:$A$412,0))</f>
        <v>114</v>
      </c>
      <c r="Q5087">
        <f>INDEX(lehmad!E$2:E$412,MATCH(klypsid!$B5087,lehmad!$A$2:$A$412,0))</f>
        <v>1</v>
      </c>
      <c r="R5087" t="str">
        <f>INDEX(lehmad!F$2:F$412,MATCH(klypsid!$B5087,lehmad!$A$2:$A$412,0))</f>
        <v>DYNASTY-ET</v>
      </c>
      <c r="S5087">
        <f>INDEX(lehmad!H$2:H$412,MATCH(klypsid!$B5087,lehmad!$A$2:$A$412,0))</f>
        <v>124</v>
      </c>
      <c r="T5087">
        <f>INDEX(lehmad!K$2:K$412,MATCH(klypsid!$B5087,lehmad!$A$2:$A$412,0))</f>
        <v>108</v>
      </c>
      <c r="U5087" s="4">
        <f t="shared" si="158"/>
        <v>11</v>
      </c>
      <c r="V5087">
        <f t="shared" si="159"/>
        <v>31</v>
      </c>
    </row>
    <row r="5088" spans="1:22" x14ac:dyDescent="0.25">
      <c r="A5088">
        <v>4015</v>
      </c>
      <c r="B5088" t="str">
        <f>"E"&amp;A5088</f>
        <v>E4015</v>
      </c>
      <c r="C5088" t="s">
        <v>133</v>
      </c>
      <c r="D5088">
        <v>2</v>
      </c>
      <c r="E5088">
        <f>IF(D5088&lt;4,D5088,4)</f>
        <v>2</v>
      </c>
      <c r="F5088" s="1">
        <v>40153</v>
      </c>
      <c r="G5088" s="1">
        <v>40521</v>
      </c>
      <c r="H5088" s="3">
        <f>G5088-F5088</f>
        <v>368</v>
      </c>
      <c r="I5088" s="3">
        <f>IF(H5088&lt;=60,1,IF(H5088&lt;=150,2,3))</f>
        <v>3</v>
      </c>
      <c r="J5088">
        <v>31.7</v>
      </c>
      <c r="K5088">
        <v>4.87</v>
      </c>
      <c r="L5088">
        <v>3.94</v>
      </c>
      <c r="M5088">
        <v>190</v>
      </c>
      <c r="N5088">
        <f>LOG(M5088/100,2)+3</f>
        <v>3.925999418556223</v>
      </c>
      <c r="O5088">
        <f>INDEX(lehmad!B$2:B$412,MATCH(klypsid!$B5088,lehmad!$A$2:$A$412,0))</f>
        <v>38876</v>
      </c>
      <c r="P5088">
        <f>INDEX(lehmad!D$2:D$412,MATCH(klypsid!$B5088,lehmad!$A$2:$A$412,0))</f>
        <v>114</v>
      </c>
      <c r="Q5088">
        <f>INDEX(lehmad!E$2:E$412,MATCH(klypsid!$B5088,lehmad!$A$2:$A$412,0))</f>
        <v>1</v>
      </c>
      <c r="R5088" t="str">
        <f>INDEX(lehmad!F$2:F$412,MATCH(klypsid!$B5088,lehmad!$A$2:$A$412,0))</f>
        <v>DYNASTY-ET</v>
      </c>
      <c r="S5088">
        <f>INDEX(lehmad!H$2:H$412,MATCH(klypsid!$B5088,lehmad!$A$2:$A$412,0))</f>
        <v>124</v>
      </c>
      <c r="T5088">
        <f>INDEX(lehmad!K$2:K$412,MATCH(klypsid!$B5088,lehmad!$A$2:$A$412,0))</f>
        <v>108</v>
      </c>
      <c r="U5088" s="4">
        <f t="shared" si="158"/>
        <v>12</v>
      </c>
      <c r="V5088">
        <f t="shared" si="159"/>
        <v>28</v>
      </c>
    </row>
    <row r="5089" spans="1:22" x14ac:dyDescent="0.25">
      <c r="A5089">
        <v>4015</v>
      </c>
      <c r="B5089" t="str">
        <f>"E"&amp;A5089</f>
        <v>E4015</v>
      </c>
      <c r="C5089" t="s">
        <v>133</v>
      </c>
      <c r="D5089">
        <v>2</v>
      </c>
      <c r="E5089">
        <f>IF(D5089&lt;4,D5089,4)</f>
        <v>2</v>
      </c>
      <c r="F5089" s="1">
        <v>40153</v>
      </c>
      <c r="G5089" s="1">
        <v>40556</v>
      </c>
      <c r="H5089" s="3">
        <f>G5089-F5089</f>
        <v>403</v>
      </c>
      <c r="I5089" s="3">
        <f>IF(H5089&lt;=60,1,IF(H5089&lt;=150,2,3))</f>
        <v>3</v>
      </c>
      <c r="J5089">
        <v>30.6</v>
      </c>
      <c r="K5089">
        <v>5.03</v>
      </c>
      <c r="L5089">
        <v>4.13</v>
      </c>
      <c r="M5089">
        <v>61</v>
      </c>
      <c r="N5089">
        <f>LOG(M5089/100,2)+3</f>
        <v>2.2868811477881614</v>
      </c>
      <c r="O5089">
        <f>INDEX(lehmad!B$2:B$412,MATCH(klypsid!$B5089,lehmad!$A$2:$A$412,0))</f>
        <v>38876</v>
      </c>
      <c r="P5089">
        <f>INDEX(lehmad!D$2:D$412,MATCH(klypsid!$B5089,lehmad!$A$2:$A$412,0))</f>
        <v>114</v>
      </c>
      <c r="Q5089">
        <f>INDEX(lehmad!E$2:E$412,MATCH(klypsid!$B5089,lehmad!$A$2:$A$412,0))</f>
        <v>1</v>
      </c>
      <c r="R5089" t="str">
        <f>INDEX(lehmad!F$2:F$412,MATCH(klypsid!$B5089,lehmad!$A$2:$A$412,0))</f>
        <v>DYNASTY-ET</v>
      </c>
      <c r="S5089">
        <f>INDEX(lehmad!H$2:H$412,MATCH(klypsid!$B5089,lehmad!$A$2:$A$412,0))</f>
        <v>124</v>
      </c>
      <c r="T5089">
        <f>INDEX(lehmad!K$2:K$412,MATCH(klypsid!$B5089,lehmad!$A$2:$A$412,0))</f>
        <v>108</v>
      </c>
      <c r="U5089" s="4">
        <f t="shared" si="158"/>
        <v>13</v>
      </c>
      <c r="V5089">
        <f t="shared" si="159"/>
        <v>35</v>
      </c>
    </row>
    <row r="5090" spans="1:22" x14ac:dyDescent="0.25">
      <c r="A5090">
        <v>4016</v>
      </c>
      <c r="B5090" t="str">
        <f>"E"&amp;A5090</f>
        <v>E4016</v>
      </c>
      <c r="C5090" t="s">
        <v>134</v>
      </c>
      <c r="D5090">
        <v>1</v>
      </c>
      <c r="E5090">
        <f>IF(D5090&lt;4,D5090,4)</f>
        <v>1</v>
      </c>
      <c r="F5090" s="1">
        <v>39589</v>
      </c>
      <c r="G5090" s="1">
        <v>39600</v>
      </c>
      <c r="H5090" s="3">
        <f>G5090-F5090</f>
        <v>11</v>
      </c>
      <c r="I5090" s="3">
        <f>IF(H5090&lt;=60,1,IF(H5090&lt;=150,2,3))</f>
        <v>1</v>
      </c>
      <c r="J5090">
        <v>40.299999999999997</v>
      </c>
      <c r="K5090">
        <v>5.18</v>
      </c>
      <c r="L5090">
        <v>3.34</v>
      </c>
      <c r="M5090">
        <v>47</v>
      </c>
      <c r="N5090">
        <f>LOG(M5090/100,2)+3</f>
        <v>1.9107326619029126</v>
      </c>
      <c r="O5090">
        <f>INDEX(lehmad!B$2:B$412,MATCH(klypsid!$B5090,lehmad!$A$2:$A$412,0))</f>
        <v>38876</v>
      </c>
      <c r="P5090">
        <f>INDEX(lehmad!D$2:D$412,MATCH(klypsid!$B5090,lehmad!$A$2:$A$412,0))</f>
        <v>126</v>
      </c>
      <c r="Q5090">
        <f>INDEX(lehmad!E$2:E$412,MATCH(klypsid!$B5090,lehmad!$A$2:$A$412,0))</f>
        <v>1</v>
      </c>
      <c r="R5090" t="str">
        <f>INDEX(lehmad!F$2:F$412,MATCH(klypsid!$B5090,lehmad!$A$2:$A$412,0))</f>
        <v>LANCELOT-ET</v>
      </c>
      <c r="S5090">
        <f>INDEX(lehmad!H$2:H$412,MATCH(klypsid!$B5090,lehmad!$A$2:$A$412,0))</f>
        <v>126</v>
      </c>
      <c r="T5090">
        <f>INDEX(lehmad!K$2:K$412,MATCH(klypsid!$B5090,lehmad!$A$2:$A$412,0))</f>
        <v>122</v>
      </c>
      <c r="U5090" s="4">
        <f t="shared" si="158"/>
        <v>1</v>
      </c>
      <c r="V5090">
        <f t="shared" si="159"/>
        <v>11</v>
      </c>
    </row>
    <row r="5091" spans="1:22" x14ac:dyDescent="0.25">
      <c r="A5091">
        <v>4016</v>
      </c>
      <c r="B5091" t="str">
        <f>"E"&amp;A5091</f>
        <v>E4016</v>
      </c>
      <c r="C5091" t="s">
        <v>134</v>
      </c>
      <c r="D5091">
        <v>1</v>
      </c>
      <c r="E5091">
        <f>IF(D5091&lt;4,D5091,4)</f>
        <v>1</v>
      </c>
      <c r="F5091" s="1">
        <v>39589</v>
      </c>
      <c r="G5091" s="1">
        <v>39631</v>
      </c>
      <c r="H5091" s="3">
        <f>G5091-F5091</f>
        <v>42</v>
      </c>
      <c r="I5091" s="3">
        <f>IF(H5091&lt;=60,1,IF(H5091&lt;=150,2,3))</f>
        <v>1</v>
      </c>
      <c r="J5091">
        <v>48</v>
      </c>
      <c r="K5091">
        <v>3.83</v>
      </c>
      <c r="L5091">
        <v>3.09</v>
      </c>
      <c r="M5091">
        <v>90</v>
      </c>
      <c r="N5091">
        <f>LOG(M5091/100,2)+3</f>
        <v>2.84799690655495</v>
      </c>
      <c r="O5091">
        <f>INDEX(lehmad!B$2:B$412,MATCH(klypsid!$B5091,lehmad!$A$2:$A$412,0))</f>
        <v>38876</v>
      </c>
      <c r="P5091">
        <f>INDEX(lehmad!D$2:D$412,MATCH(klypsid!$B5091,lehmad!$A$2:$A$412,0))</f>
        <v>126</v>
      </c>
      <c r="Q5091">
        <f>INDEX(lehmad!E$2:E$412,MATCH(klypsid!$B5091,lehmad!$A$2:$A$412,0))</f>
        <v>1</v>
      </c>
      <c r="R5091" t="str">
        <f>INDEX(lehmad!F$2:F$412,MATCH(klypsid!$B5091,lehmad!$A$2:$A$412,0))</f>
        <v>LANCELOT-ET</v>
      </c>
      <c r="S5091">
        <f>INDEX(lehmad!H$2:H$412,MATCH(klypsid!$B5091,lehmad!$A$2:$A$412,0))</f>
        <v>126</v>
      </c>
      <c r="T5091">
        <f>INDEX(lehmad!K$2:K$412,MATCH(klypsid!$B5091,lehmad!$A$2:$A$412,0))</f>
        <v>122</v>
      </c>
      <c r="U5091" s="4">
        <f t="shared" si="158"/>
        <v>2</v>
      </c>
      <c r="V5091">
        <f t="shared" si="159"/>
        <v>31</v>
      </c>
    </row>
    <row r="5092" spans="1:22" x14ac:dyDescent="0.25">
      <c r="A5092">
        <v>4016</v>
      </c>
      <c r="B5092" t="str">
        <f>"E"&amp;A5092</f>
        <v>E4016</v>
      </c>
      <c r="C5092" t="s">
        <v>134</v>
      </c>
      <c r="D5092">
        <v>1</v>
      </c>
      <c r="E5092">
        <f>IF(D5092&lt;4,D5092,4)</f>
        <v>1</v>
      </c>
      <c r="F5092" s="1">
        <v>39589</v>
      </c>
      <c r="G5092" s="1">
        <v>39663</v>
      </c>
      <c r="H5092" s="3">
        <f>G5092-F5092</f>
        <v>74</v>
      </c>
      <c r="I5092" s="3">
        <f>IF(H5092&lt;=60,1,IF(H5092&lt;=150,2,3))</f>
        <v>2</v>
      </c>
      <c r="J5092">
        <v>46.2</v>
      </c>
      <c r="K5092">
        <v>5.16</v>
      </c>
      <c r="L5092">
        <v>3.15</v>
      </c>
      <c r="M5092">
        <v>30</v>
      </c>
      <c r="N5092">
        <f>LOG(M5092/100,2)+3</f>
        <v>1.2630344058337937</v>
      </c>
      <c r="O5092">
        <f>INDEX(lehmad!B$2:B$412,MATCH(klypsid!$B5092,lehmad!$A$2:$A$412,0))</f>
        <v>38876</v>
      </c>
      <c r="P5092">
        <f>INDEX(lehmad!D$2:D$412,MATCH(klypsid!$B5092,lehmad!$A$2:$A$412,0))</f>
        <v>126</v>
      </c>
      <c r="Q5092">
        <f>INDEX(lehmad!E$2:E$412,MATCH(klypsid!$B5092,lehmad!$A$2:$A$412,0))</f>
        <v>1</v>
      </c>
      <c r="R5092" t="str">
        <f>INDEX(lehmad!F$2:F$412,MATCH(klypsid!$B5092,lehmad!$A$2:$A$412,0))</f>
        <v>LANCELOT-ET</v>
      </c>
      <c r="S5092">
        <f>INDEX(lehmad!H$2:H$412,MATCH(klypsid!$B5092,lehmad!$A$2:$A$412,0))</f>
        <v>126</v>
      </c>
      <c r="T5092">
        <f>INDEX(lehmad!K$2:K$412,MATCH(klypsid!$B5092,lehmad!$A$2:$A$412,0))</f>
        <v>122</v>
      </c>
      <c r="U5092" s="4">
        <f t="shared" si="158"/>
        <v>3</v>
      </c>
      <c r="V5092">
        <f t="shared" si="159"/>
        <v>32</v>
      </c>
    </row>
    <row r="5093" spans="1:22" x14ac:dyDescent="0.25">
      <c r="A5093">
        <v>4016</v>
      </c>
      <c r="B5093" t="str">
        <f>"E"&amp;A5093</f>
        <v>E4016</v>
      </c>
      <c r="C5093" t="s">
        <v>134</v>
      </c>
      <c r="D5093">
        <v>1</v>
      </c>
      <c r="E5093">
        <f>IF(D5093&lt;4,D5093,4)</f>
        <v>1</v>
      </c>
      <c r="F5093" s="1">
        <v>39589</v>
      </c>
      <c r="G5093" s="1">
        <v>39693</v>
      </c>
      <c r="H5093" s="3">
        <f>G5093-F5093</f>
        <v>104</v>
      </c>
      <c r="I5093" s="3">
        <f>IF(H5093&lt;=60,1,IF(H5093&lt;=150,2,3))</f>
        <v>2</v>
      </c>
      <c r="J5093">
        <v>46.1</v>
      </c>
      <c r="K5093">
        <v>3.86</v>
      </c>
      <c r="L5093">
        <v>3.32</v>
      </c>
      <c r="M5093">
        <v>74</v>
      </c>
      <c r="N5093">
        <f>LOG(M5093/100,2)+3</f>
        <v>2.5655971758542249</v>
      </c>
      <c r="O5093">
        <f>INDEX(lehmad!B$2:B$412,MATCH(klypsid!$B5093,lehmad!$A$2:$A$412,0))</f>
        <v>38876</v>
      </c>
      <c r="P5093">
        <f>INDEX(lehmad!D$2:D$412,MATCH(klypsid!$B5093,lehmad!$A$2:$A$412,0))</f>
        <v>126</v>
      </c>
      <c r="Q5093">
        <f>INDEX(lehmad!E$2:E$412,MATCH(klypsid!$B5093,lehmad!$A$2:$A$412,0))</f>
        <v>1</v>
      </c>
      <c r="R5093" t="str">
        <f>INDEX(lehmad!F$2:F$412,MATCH(klypsid!$B5093,lehmad!$A$2:$A$412,0))</f>
        <v>LANCELOT-ET</v>
      </c>
      <c r="S5093">
        <f>INDEX(lehmad!H$2:H$412,MATCH(klypsid!$B5093,lehmad!$A$2:$A$412,0))</f>
        <v>126</v>
      </c>
      <c r="T5093">
        <f>INDEX(lehmad!K$2:K$412,MATCH(klypsid!$B5093,lehmad!$A$2:$A$412,0))</f>
        <v>122</v>
      </c>
      <c r="U5093" s="4">
        <f t="shared" si="158"/>
        <v>4</v>
      </c>
      <c r="V5093">
        <f t="shared" si="159"/>
        <v>30</v>
      </c>
    </row>
    <row r="5094" spans="1:22" x14ac:dyDescent="0.25">
      <c r="A5094">
        <v>4016</v>
      </c>
      <c r="B5094" t="str">
        <f>"E"&amp;A5094</f>
        <v>E4016</v>
      </c>
      <c r="C5094" t="s">
        <v>134</v>
      </c>
      <c r="D5094">
        <v>1</v>
      </c>
      <c r="E5094">
        <f>IF(D5094&lt;4,D5094,4)</f>
        <v>1</v>
      </c>
      <c r="F5094" s="1">
        <v>39589</v>
      </c>
      <c r="G5094" s="1">
        <v>39722</v>
      </c>
      <c r="H5094" s="3">
        <f>G5094-F5094</f>
        <v>133</v>
      </c>
      <c r="I5094" s="3">
        <f>IF(H5094&lt;=60,1,IF(H5094&lt;=150,2,3))</f>
        <v>2</v>
      </c>
      <c r="J5094">
        <v>48.9</v>
      </c>
      <c r="K5094">
        <v>2.95</v>
      </c>
      <c r="L5094">
        <v>3.46</v>
      </c>
      <c r="M5094">
        <v>50</v>
      </c>
      <c r="N5094">
        <f>LOG(M5094/100,2)+3</f>
        <v>2</v>
      </c>
      <c r="O5094">
        <f>INDEX(lehmad!B$2:B$412,MATCH(klypsid!$B5094,lehmad!$A$2:$A$412,0))</f>
        <v>38876</v>
      </c>
      <c r="P5094">
        <f>INDEX(lehmad!D$2:D$412,MATCH(klypsid!$B5094,lehmad!$A$2:$A$412,0))</f>
        <v>126</v>
      </c>
      <c r="Q5094">
        <f>INDEX(lehmad!E$2:E$412,MATCH(klypsid!$B5094,lehmad!$A$2:$A$412,0))</f>
        <v>1</v>
      </c>
      <c r="R5094" t="str">
        <f>INDEX(lehmad!F$2:F$412,MATCH(klypsid!$B5094,lehmad!$A$2:$A$412,0))</f>
        <v>LANCELOT-ET</v>
      </c>
      <c r="S5094">
        <f>INDEX(lehmad!H$2:H$412,MATCH(klypsid!$B5094,lehmad!$A$2:$A$412,0))</f>
        <v>126</v>
      </c>
      <c r="T5094">
        <f>INDEX(lehmad!K$2:K$412,MATCH(klypsid!$B5094,lehmad!$A$2:$A$412,0))</f>
        <v>122</v>
      </c>
      <c r="U5094" s="4">
        <f t="shared" si="158"/>
        <v>5</v>
      </c>
      <c r="V5094">
        <f t="shared" si="159"/>
        <v>29</v>
      </c>
    </row>
    <row r="5095" spans="1:22" x14ac:dyDescent="0.25">
      <c r="A5095">
        <v>4016</v>
      </c>
      <c r="B5095" t="str">
        <f>"E"&amp;A5095</f>
        <v>E4016</v>
      </c>
      <c r="C5095" t="s">
        <v>134</v>
      </c>
      <c r="D5095">
        <v>1</v>
      </c>
      <c r="E5095">
        <f>IF(D5095&lt;4,D5095,4)</f>
        <v>1</v>
      </c>
      <c r="F5095" s="1">
        <v>39589</v>
      </c>
      <c r="G5095" s="1">
        <v>39754</v>
      </c>
      <c r="H5095" s="3">
        <f>G5095-F5095</f>
        <v>165</v>
      </c>
      <c r="I5095" s="3">
        <f>IF(H5095&lt;=60,1,IF(H5095&lt;=150,2,3))</f>
        <v>3</v>
      </c>
      <c r="J5095">
        <v>28.3</v>
      </c>
      <c r="K5095">
        <v>3.13</v>
      </c>
      <c r="L5095">
        <v>3.52</v>
      </c>
      <c r="M5095">
        <v>1303</v>
      </c>
      <c r="N5095">
        <f>LOG(M5095/100,2)+3</f>
        <v>6.7037651787934101</v>
      </c>
      <c r="O5095">
        <f>INDEX(lehmad!B$2:B$412,MATCH(klypsid!$B5095,lehmad!$A$2:$A$412,0))</f>
        <v>38876</v>
      </c>
      <c r="P5095">
        <f>INDEX(lehmad!D$2:D$412,MATCH(klypsid!$B5095,lehmad!$A$2:$A$412,0))</f>
        <v>126</v>
      </c>
      <c r="Q5095">
        <f>INDEX(lehmad!E$2:E$412,MATCH(klypsid!$B5095,lehmad!$A$2:$A$412,0))</f>
        <v>1</v>
      </c>
      <c r="R5095" t="str">
        <f>INDEX(lehmad!F$2:F$412,MATCH(klypsid!$B5095,lehmad!$A$2:$A$412,0))</f>
        <v>LANCELOT-ET</v>
      </c>
      <c r="S5095">
        <f>INDEX(lehmad!H$2:H$412,MATCH(klypsid!$B5095,lehmad!$A$2:$A$412,0))</f>
        <v>126</v>
      </c>
      <c r="T5095">
        <f>INDEX(lehmad!K$2:K$412,MATCH(klypsid!$B5095,lehmad!$A$2:$A$412,0))</f>
        <v>122</v>
      </c>
      <c r="U5095" s="4">
        <f t="shared" si="158"/>
        <v>6</v>
      </c>
      <c r="V5095">
        <f t="shared" si="159"/>
        <v>32</v>
      </c>
    </row>
    <row r="5096" spans="1:22" x14ac:dyDescent="0.25">
      <c r="A5096">
        <v>4016</v>
      </c>
      <c r="B5096" t="str">
        <f>"E"&amp;A5096</f>
        <v>E4016</v>
      </c>
      <c r="C5096" t="s">
        <v>134</v>
      </c>
      <c r="D5096">
        <v>1</v>
      </c>
      <c r="E5096">
        <f>IF(D5096&lt;4,D5096,4)</f>
        <v>1</v>
      </c>
      <c r="F5096" s="1">
        <v>39589</v>
      </c>
      <c r="G5096" s="1">
        <v>39783</v>
      </c>
      <c r="H5096" s="3">
        <f>G5096-F5096</f>
        <v>194</v>
      </c>
      <c r="I5096" s="3">
        <f>IF(H5096&lt;=60,1,IF(H5096&lt;=150,2,3))</f>
        <v>3</v>
      </c>
      <c r="J5096">
        <v>41.8</v>
      </c>
      <c r="K5096">
        <v>3.73</v>
      </c>
      <c r="L5096">
        <v>3.57</v>
      </c>
      <c r="M5096">
        <v>50</v>
      </c>
      <c r="N5096">
        <f>LOG(M5096/100,2)+3</f>
        <v>2</v>
      </c>
      <c r="O5096">
        <f>INDEX(lehmad!B$2:B$412,MATCH(klypsid!$B5096,lehmad!$A$2:$A$412,0))</f>
        <v>38876</v>
      </c>
      <c r="P5096">
        <f>INDEX(lehmad!D$2:D$412,MATCH(klypsid!$B5096,lehmad!$A$2:$A$412,0))</f>
        <v>126</v>
      </c>
      <c r="Q5096">
        <f>INDEX(lehmad!E$2:E$412,MATCH(klypsid!$B5096,lehmad!$A$2:$A$412,0))</f>
        <v>1</v>
      </c>
      <c r="R5096" t="str">
        <f>INDEX(lehmad!F$2:F$412,MATCH(klypsid!$B5096,lehmad!$A$2:$A$412,0))</f>
        <v>LANCELOT-ET</v>
      </c>
      <c r="S5096">
        <f>INDEX(lehmad!H$2:H$412,MATCH(klypsid!$B5096,lehmad!$A$2:$A$412,0))</f>
        <v>126</v>
      </c>
      <c r="T5096">
        <f>INDEX(lehmad!K$2:K$412,MATCH(klypsid!$B5096,lehmad!$A$2:$A$412,0))</f>
        <v>122</v>
      </c>
      <c r="U5096" s="4">
        <f t="shared" si="158"/>
        <v>7</v>
      </c>
      <c r="V5096">
        <f t="shared" si="159"/>
        <v>29</v>
      </c>
    </row>
    <row r="5097" spans="1:22" x14ac:dyDescent="0.25">
      <c r="A5097">
        <v>4016</v>
      </c>
      <c r="B5097" t="str">
        <f>"E"&amp;A5097</f>
        <v>E4016</v>
      </c>
      <c r="C5097" t="s">
        <v>134</v>
      </c>
      <c r="D5097">
        <v>1</v>
      </c>
      <c r="E5097">
        <f>IF(D5097&lt;4,D5097,4)</f>
        <v>1</v>
      </c>
      <c r="F5097" s="1">
        <v>39589</v>
      </c>
      <c r="G5097" s="1">
        <v>39817</v>
      </c>
      <c r="H5097" s="3">
        <f>G5097-F5097</f>
        <v>228</v>
      </c>
      <c r="I5097" s="3">
        <f>IF(H5097&lt;=60,1,IF(H5097&lt;=150,2,3))</f>
        <v>3</v>
      </c>
      <c r="J5097">
        <v>40.200000000000003</v>
      </c>
      <c r="K5097">
        <v>3.57</v>
      </c>
      <c r="L5097">
        <v>3.61</v>
      </c>
      <c r="M5097">
        <v>67</v>
      </c>
      <c r="N5097">
        <f>LOG(M5097/100,2)+3</f>
        <v>2.4222330006830477</v>
      </c>
      <c r="O5097">
        <f>INDEX(lehmad!B$2:B$412,MATCH(klypsid!$B5097,lehmad!$A$2:$A$412,0))</f>
        <v>38876</v>
      </c>
      <c r="P5097">
        <f>INDEX(lehmad!D$2:D$412,MATCH(klypsid!$B5097,lehmad!$A$2:$A$412,0))</f>
        <v>126</v>
      </c>
      <c r="Q5097">
        <f>INDEX(lehmad!E$2:E$412,MATCH(klypsid!$B5097,lehmad!$A$2:$A$412,0))</f>
        <v>1</v>
      </c>
      <c r="R5097" t="str">
        <f>INDEX(lehmad!F$2:F$412,MATCH(klypsid!$B5097,lehmad!$A$2:$A$412,0))</f>
        <v>LANCELOT-ET</v>
      </c>
      <c r="S5097">
        <f>INDEX(lehmad!H$2:H$412,MATCH(klypsid!$B5097,lehmad!$A$2:$A$412,0))</f>
        <v>126</v>
      </c>
      <c r="T5097">
        <f>INDEX(lehmad!K$2:K$412,MATCH(klypsid!$B5097,lehmad!$A$2:$A$412,0))</f>
        <v>122</v>
      </c>
      <c r="U5097" s="4">
        <f t="shared" si="158"/>
        <v>8</v>
      </c>
      <c r="V5097">
        <f t="shared" si="159"/>
        <v>34</v>
      </c>
    </row>
    <row r="5098" spans="1:22" x14ac:dyDescent="0.25">
      <c r="A5098">
        <v>4016</v>
      </c>
      <c r="B5098" t="str">
        <f>"E"&amp;A5098</f>
        <v>E4016</v>
      </c>
      <c r="C5098" t="s">
        <v>134</v>
      </c>
      <c r="D5098">
        <v>1</v>
      </c>
      <c r="E5098">
        <f>IF(D5098&lt;4,D5098,4)</f>
        <v>1</v>
      </c>
      <c r="F5098" s="1">
        <v>39589</v>
      </c>
      <c r="G5098" s="1">
        <v>39845</v>
      </c>
      <c r="H5098" s="3">
        <f>G5098-F5098</f>
        <v>256</v>
      </c>
      <c r="I5098" s="3">
        <f>IF(H5098&lt;=60,1,IF(H5098&lt;=150,2,3))</f>
        <v>3</v>
      </c>
      <c r="J5098">
        <v>36.299999999999997</v>
      </c>
      <c r="K5098">
        <v>3.82</v>
      </c>
      <c r="L5098">
        <v>3.74</v>
      </c>
      <c r="M5098">
        <v>59</v>
      </c>
      <c r="N5098">
        <f>LOG(M5098/100,2)+3</f>
        <v>2.2387868595871163</v>
      </c>
      <c r="O5098">
        <f>INDEX(lehmad!B$2:B$412,MATCH(klypsid!$B5098,lehmad!$A$2:$A$412,0))</f>
        <v>38876</v>
      </c>
      <c r="P5098">
        <f>INDEX(lehmad!D$2:D$412,MATCH(klypsid!$B5098,lehmad!$A$2:$A$412,0))</f>
        <v>126</v>
      </c>
      <c r="Q5098">
        <f>INDEX(lehmad!E$2:E$412,MATCH(klypsid!$B5098,lehmad!$A$2:$A$412,0))</f>
        <v>1</v>
      </c>
      <c r="R5098" t="str">
        <f>INDEX(lehmad!F$2:F$412,MATCH(klypsid!$B5098,lehmad!$A$2:$A$412,0))</f>
        <v>LANCELOT-ET</v>
      </c>
      <c r="S5098">
        <f>INDEX(lehmad!H$2:H$412,MATCH(klypsid!$B5098,lehmad!$A$2:$A$412,0))</f>
        <v>126</v>
      </c>
      <c r="T5098">
        <f>INDEX(lehmad!K$2:K$412,MATCH(klypsid!$B5098,lehmad!$A$2:$A$412,0))</f>
        <v>122</v>
      </c>
      <c r="U5098" s="4">
        <f t="shared" si="158"/>
        <v>9</v>
      </c>
      <c r="V5098">
        <f t="shared" si="159"/>
        <v>28</v>
      </c>
    </row>
    <row r="5099" spans="1:22" x14ac:dyDescent="0.25">
      <c r="A5099">
        <v>4016</v>
      </c>
      <c r="B5099" t="str">
        <f>"E"&amp;A5099</f>
        <v>E4016</v>
      </c>
      <c r="C5099" t="s">
        <v>134</v>
      </c>
      <c r="D5099">
        <v>1</v>
      </c>
      <c r="E5099">
        <f>IF(D5099&lt;4,D5099,4)</f>
        <v>1</v>
      </c>
      <c r="F5099" s="1">
        <v>39589</v>
      </c>
      <c r="G5099" s="1">
        <v>39875</v>
      </c>
      <c r="H5099" s="3">
        <f>G5099-F5099</f>
        <v>286</v>
      </c>
      <c r="I5099" s="3">
        <f>IF(H5099&lt;=60,1,IF(H5099&lt;=150,2,3))</f>
        <v>3</v>
      </c>
      <c r="J5099">
        <v>28.4</v>
      </c>
      <c r="K5099">
        <v>4.6100000000000003</v>
      </c>
      <c r="L5099">
        <v>3.62</v>
      </c>
      <c r="M5099">
        <v>48</v>
      </c>
      <c r="N5099">
        <f>LOG(M5099/100,2)+3</f>
        <v>1.9411063109464315</v>
      </c>
      <c r="O5099">
        <f>INDEX(lehmad!B$2:B$412,MATCH(klypsid!$B5099,lehmad!$A$2:$A$412,0))</f>
        <v>38876</v>
      </c>
      <c r="P5099">
        <f>INDEX(lehmad!D$2:D$412,MATCH(klypsid!$B5099,lehmad!$A$2:$A$412,0))</f>
        <v>126</v>
      </c>
      <c r="Q5099">
        <f>INDEX(lehmad!E$2:E$412,MATCH(klypsid!$B5099,lehmad!$A$2:$A$412,0))</f>
        <v>1</v>
      </c>
      <c r="R5099" t="str">
        <f>INDEX(lehmad!F$2:F$412,MATCH(klypsid!$B5099,lehmad!$A$2:$A$412,0))</f>
        <v>LANCELOT-ET</v>
      </c>
      <c r="S5099">
        <f>INDEX(lehmad!H$2:H$412,MATCH(klypsid!$B5099,lehmad!$A$2:$A$412,0))</f>
        <v>126</v>
      </c>
      <c r="T5099">
        <f>INDEX(lehmad!K$2:K$412,MATCH(klypsid!$B5099,lehmad!$A$2:$A$412,0))</f>
        <v>122</v>
      </c>
      <c r="U5099" s="4">
        <f t="shared" si="158"/>
        <v>10</v>
      </c>
      <c r="V5099">
        <f t="shared" si="159"/>
        <v>30</v>
      </c>
    </row>
    <row r="5100" spans="1:22" x14ac:dyDescent="0.25">
      <c r="A5100">
        <v>4016</v>
      </c>
      <c r="B5100" t="str">
        <f>"E"&amp;A5100</f>
        <v>E4016</v>
      </c>
      <c r="C5100" t="s">
        <v>134</v>
      </c>
      <c r="D5100">
        <v>1</v>
      </c>
      <c r="E5100">
        <f>IF(D5100&lt;4,D5100,4)</f>
        <v>1</v>
      </c>
      <c r="F5100" s="1">
        <v>39589</v>
      </c>
      <c r="G5100" s="1">
        <v>39908</v>
      </c>
      <c r="H5100" s="3">
        <f>G5100-F5100</f>
        <v>319</v>
      </c>
      <c r="I5100" s="3">
        <f>IF(H5100&lt;=60,1,IF(H5100&lt;=150,2,3))</f>
        <v>3</v>
      </c>
      <c r="J5100">
        <v>37.1</v>
      </c>
      <c r="K5100">
        <v>4.32</v>
      </c>
      <c r="L5100">
        <v>3.31</v>
      </c>
      <c r="M5100">
        <v>33</v>
      </c>
      <c r="N5100">
        <f>LOG(M5100/100,2)+3</f>
        <v>1.4005379295837288</v>
      </c>
      <c r="O5100">
        <f>INDEX(lehmad!B$2:B$412,MATCH(klypsid!$B5100,lehmad!$A$2:$A$412,0))</f>
        <v>38876</v>
      </c>
      <c r="P5100">
        <f>INDEX(lehmad!D$2:D$412,MATCH(klypsid!$B5100,lehmad!$A$2:$A$412,0))</f>
        <v>126</v>
      </c>
      <c r="Q5100">
        <f>INDEX(lehmad!E$2:E$412,MATCH(klypsid!$B5100,lehmad!$A$2:$A$412,0))</f>
        <v>1</v>
      </c>
      <c r="R5100" t="str">
        <f>INDEX(lehmad!F$2:F$412,MATCH(klypsid!$B5100,lehmad!$A$2:$A$412,0))</f>
        <v>LANCELOT-ET</v>
      </c>
      <c r="S5100">
        <f>INDEX(lehmad!H$2:H$412,MATCH(klypsid!$B5100,lehmad!$A$2:$A$412,0))</f>
        <v>126</v>
      </c>
      <c r="T5100">
        <f>INDEX(lehmad!K$2:K$412,MATCH(klypsid!$B5100,lehmad!$A$2:$A$412,0))</f>
        <v>122</v>
      </c>
      <c r="U5100" s="4">
        <f t="shared" si="158"/>
        <v>11</v>
      </c>
      <c r="V5100">
        <f t="shared" si="159"/>
        <v>33</v>
      </c>
    </row>
    <row r="5101" spans="1:22" x14ac:dyDescent="0.25">
      <c r="A5101">
        <v>4016</v>
      </c>
      <c r="B5101" t="str">
        <f>"E"&amp;A5101</f>
        <v>E4016</v>
      </c>
      <c r="C5101" t="s">
        <v>134</v>
      </c>
      <c r="D5101">
        <v>1</v>
      </c>
      <c r="E5101">
        <f>IF(D5101&lt;4,D5101,4)</f>
        <v>1</v>
      </c>
      <c r="F5101" s="1">
        <v>39589</v>
      </c>
      <c r="G5101" s="1">
        <v>39944</v>
      </c>
      <c r="H5101" s="3">
        <f>G5101-F5101</f>
        <v>355</v>
      </c>
      <c r="I5101" s="3">
        <f>IF(H5101&lt;=60,1,IF(H5101&lt;=150,2,3))</f>
        <v>3</v>
      </c>
      <c r="J5101">
        <v>35.6</v>
      </c>
      <c r="K5101">
        <v>4.2</v>
      </c>
      <c r="L5101">
        <v>3.44</v>
      </c>
      <c r="M5101">
        <v>35</v>
      </c>
      <c r="N5101">
        <f>LOG(M5101/100,2)+3</f>
        <v>1.4854268271702415</v>
      </c>
      <c r="O5101">
        <f>INDEX(lehmad!B$2:B$412,MATCH(klypsid!$B5101,lehmad!$A$2:$A$412,0))</f>
        <v>38876</v>
      </c>
      <c r="P5101">
        <f>INDEX(lehmad!D$2:D$412,MATCH(klypsid!$B5101,lehmad!$A$2:$A$412,0))</f>
        <v>126</v>
      </c>
      <c r="Q5101">
        <f>INDEX(lehmad!E$2:E$412,MATCH(klypsid!$B5101,lehmad!$A$2:$A$412,0))</f>
        <v>1</v>
      </c>
      <c r="R5101" t="str">
        <f>INDEX(lehmad!F$2:F$412,MATCH(klypsid!$B5101,lehmad!$A$2:$A$412,0))</f>
        <v>LANCELOT-ET</v>
      </c>
      <c r="S5101">
        <f>INDEX(lehmad!H$2:H$412,MATCH(klypsid!$B5101,lehmad!$A$2:$A$412,0))</f>
        <v>126</v>
      </c>
      <c r="T5101">
        <f>INDEX(lehmad!K$2:K$412,MATCH(klypsid!$B5101,lehmad!$A$2:$A$412,0))</f>
        <v>122</v>
      </c>
      <c r="U5101" s="4">
        <f t="shared" si="158"/>
        <v>12</v>
      </c>
      <c r="V5101">
        <f t="shared" si="159"/>
        <v>36</v>
      </c>
    </row>
    <row r="5102" spans="1:22" x14ac:dyDescent="0.25">
      <c r="A5102">
        <v>4016</v>
      </c>
      <c r="B5102" t="str">
        <f>"E"&amp;A5102</f>
        <v>E4016</v>
      </c>
      <c r="C5102" t="s">
        <v>134</v>
      </c>
      <c r="D5102">
        <v>1</v>
      </c>
      <c r="E5102">
        <f>IF(D5102&lt;4,D5102,4)</f>
        <v>1</v>
      </c>
      <c r="F5102" s="1">
        <v>39589</v>
      </c>
      <c r="G5102" s="1">
        <v>39972</v>
      </c>
      <c r="H5102" s="3">
        <f>G5102-F5102</f>
        <v>383</v>
      </c>
      <c r="I5102" s="3">
        <f>IF(H5102&lt;=60,1,IF(H5102&lt;=150,2,3))</f>
        <v>3</v>
      </c>
      <c r="J5102">
        <v>32.5</v>
      </c>
      <c r="K5102">
        <v>3.65</v>
      </c>
      <c r="L5102">
        <v>3.52</v>
      </c>
      <c r="M5102">
        <v>56</v>
      </c>
      <c r="N5102">
        <f>LOG(M5102/100,2)+3</f>
        <v>2.1634987322828794</v>
      </c>
      <c r="O5102">
        <f>INDEX(lehmad!B$2:B$412,MATCH(klypsid!$B5102,lehmad!$A$2:$A$412,0))</f>
        <v>38876</v>
      </c>
      <c r="P5102">
        <f>INDEX(lehmad!D$2:D$412,MATCH(klypsid!$B5102,lehmad!$A$2:$A$412,0))</f>
        <v>126</v>
      </c>
      <c r="Q5102">
        <f>INDEX(lehmad!E$2:E$412,MATCH(klypsid!$B5102,lehmad!$A$2:$A$412,0))</f>
        <v>1</v>
      </c>
      <c r="R5102" t="str">
        <f>INDEX(lehmad!F$2:F$412,MATCH(klypsid!$B5102,lehmad!$A$2:$A$412,0))</f>
        <v>LANCELOT-ET</v>
      </c>
      <c r="S5102">
        <f>INDEX(lehmad!H$2:H$412,MATCH(klypsid!$B5102,lehmad!$A$2:$A$412,0))</f>
        <v>126</v>
      </c>
      <c r="T5102">
        <f>INDEX(lehmad!K$2:K$412,MATCH(klypsid!$B5102,lehmad!$A$2:$A$412,0))</f>
        <v>122</v>
      </c>
      <c r="U5102" s="4">
        <f t="shared" si="158"/>
        <v>13</v>
      </c>
      <c r="V5102">
        <f t="shared" si="159"/>
        <v>28</v>
      </c>
    </row>
    <row r="5103" spans="1:22" x14ac:dyDescent="0.25">
      <c r="A5103">
        <v>4016</v>
      </c>
      <c r="B5103" t="str">
        <f>"E"&amp;A5103</f>
        <v>E4016</v>
      </c>
      <c r="C5103" t="s">
        <v>134</v>
      </c>
      <c r="D5103">
        <v>1</v>
      </c>
      <c r="E5103">
        <f>IF(D5103&lt;4,D5103,4)</f>
        <v>1</v>
      </c>
      <c r="F5103" s="1">
        <v>39589</v>
      </c>
      <c r="G5103" s="1">
        <v>40007</v>
      </c>
      <c r="H5103" s="3">
        <f>G5103-F5103</f>
        <v>418</v>
      </c>
      <c r="I5103" s="3">
        <f>IF(H5103&lt;=60,1,IF(H5103&lt;=150,2,3))</f>
        <v>3</v>
      </c>
      <c r="J5103">
        <v>25.7</v>
      </c>
      <c r="K5103">
        <v>4.3099999999999996</v>
      </c>
      <c r="L5103">
        <v>3.6</v>
      </c>
      <c r="M5103">
        <v>79</v>
      </c>
      <c r="N5103">
        <f>LOG(M5103/100,2)+3</f>
        <v>2.6599245584023783</v>
      </c>
      <c r="O5103">
        <f>INDEX(lehmad!B$2:B$412,MATCH(klypsid!$B5103,lehmad!$A$2:$A$412,0))</f>
        <v>38876</v>
      </c>
      <c r="P5103">
        <f>INDEX(lehmad!D$2:D$412,MATCH(klypsid!$B5103,lehmad!$A$2:$A$412,0))</f>
        <v>126</v>
      </c>
      <c r="Q5103">
        <f>INDEX(lehmad!E$2:E$412,MATCH(klypsid!$B5103,lehmad!$A$2:$A$412,0))</f>
        <v>1</v>
      </c>
      <c r="R5103" t="str">
        <f>INDEX(lehmad!F$2:F$412,MATCH(klypsid!$B5103,lehmad!$A$2:$A$412,0))</f>
        <v>LANCELOT-ET</v>
      </c>
      <c r="S5103">
        <f>INDEX(lehmad!H$2:H$412,MATCH(klypsid!$B5103,lehmad!$A$2:$A$412,0))</f>
        <v>126</v>
      </c>
      <c r="T5103">
        <f>INDEX(lehmad!K$2:K$412,MATCH(klypsid!$B5103,lehmad!$A$2:$A$412,0))</f>
        <v>122</v>
      </c>
      <c r="U5103" s="4">
        <f t="shared" si="158"/>
        <v>14</v>
      </c>
      <c r="V5103">
        <f t="shared" si="159"/>
        <v>35</v>
      </c>
    </row>
    <row r="5104" spans="1:22" x14ac:dyDescent="0.25">
      <c r="A5104">
        <v>4016</v>
      </c>
      <c r="B5104" t="str">
        <f>"E"&amp;A5104</f>
        <v>E4016</v>
      </c>
      <c r="C5104" t="s">
        <v>134</v>
      </c>
      <c r="D5104">
        <v>2</v>
      </c>
      <c r="E5104">
        <f>IF(D5104&lt;4,D5104,4)</f>
        <v>2</v>
      </c>
      <c r="F5104" s="1">
        <v>40063</v>
      </c>
      <c r="G5104" s="1">
        <v>40094</v>
      </c>
      <c r="H5104" s="3">
        <f>G5104-F5104</f>
        <v>31</v>
      </c>
      <c r="I5104" s="3">
        <f>IF(H5104&lt;=60,1,IF(H5104&lt;=150,2,3))</f>
        <v>1</v>
      </c>
      <c r="J5104">
        <v>45.2</v>
      </c>
      <c r="K5104">
        <v>4.97</v>
      </c>
      <c r="L5104">
        <v>3.29</v>
      </c>
      <c r="M5104">
        <v>20</v>
      </c>
      <c r="N5104">
        <f>LOG(M5104/100,2)+3</f>
        <v>0.67807190511263782</v>
      </c>
      <c r="O5104">
        <f>INDEX(lehmad!B$2:B$412,MATCH(klypsid!$B5104,lehmad!$A$2:$A$412,0))</f>
        <v>38876</v>
      </c>
      <c r="P5104">
        <f>INDEX(lehmad!D$2:D$412,MATCH(klypsid!$B5104,lehmad!$A$2:$A$412,0))</f>
        <v>126</v>
      </c>
      <c r="Q5104">
        <f>INDEX(lehmad!E$2:E$412,MATCH(klypsid!$B5104,lehmad!$A$2:$A$412,0))</f>
        <v>1</v>
      </c>
      <c r="R5104" t="str">
        <f>INDEX(lehmad!F$2:F$412,MATCH(klypsid!$B5104,lehmad!$A$2:$A$412,0))</f>
        <v>LANCELOT-ET</v>
      </c>
      <c r="S5104">
        <f>INDEX(lehmad!H$2:H$412,MATCH(klypsid!$B5104,lehmad!$A$2:$A$412,0))</f>
        <v>126</v>
      </c>
      <c r="T5104">
        <f>INDEX(lehmad!K$2:K$412,MATCH(klypsid!$B5104,lehmad!$A$2:$A$412,0))</f>
        <v>122</v>
      </c>
      <c r="U5104" s="4">
        <f t="shared" si="158"/>
        <v>1</v>
      </c>
      <c r="V5104">
        <f t="shared" si="159"/>
        <v>31</v>
      </c>
    </row>
    <row r="5105" spans="1:22" x14ac:dyDescent="0.25">
      <c r="A5105">
        <v>4016</v>
      </c>
      <c r="B5105" t="str">
        <f>"E"&amp;A5105</f>
        <v>E4016</v>
      </c>
      <c r="C5105" t="s">
        <v>134</v>
      </c>
      <c r="D5105">
        <v>2</v>
      </c>
      <c r="E5105">
        <f>IF(D5105&lt;4,D5105,4)</f>
        <v>2</v>
      </c>
      <c r="F5105" s="1">
        <v>40063</v>
      </c>
      <c r="G5105" s="1">
        <v>40125</v>
      </c>
      <c r="H5105" s="3">
        <f>G5105-F5105</f>
        <v>62</v>
      </c>
      <c r="I5105" s="3">
        <f>IF(H5105&lt;=60,1,IF(H5105&lt;=150,2,3))</f>
        <v>2</v>
      </c>
      <c r="J5105">
        <v>52.9</v>
      </c>
      <c r="K5105">
        <v>4.3499999999999996</v>
      </c>
      <c r="L5105">
        <v>3.34</v>
      </c>
      <c r="M5105">
        <v>28</v>
      </c>
      <c r="N5105">
        <f>LOG(M5105/100,2)+3</f>
        <v>1.1634987322828796</v>
      </c>
      <c r="O5105">
        <f>INDEX(lehmad!B$2:B$412,MATCH(klypsid!$B5105,lehmad!$A$2:$A$412,0))</f>
        <v>38876</v>
      </c>
      <c r="P5105">
        <f>INDEX(lehmad!D$2:D$412,MATCH(klypsid!$B5105,lehmad!$A$2:$A$412,0))</f>
        <v>126</v>
      </c>
      <c r="Q5105">
        <f>INDEX(lehmad!E$2:E$412,MATCH(klypsid!$B5105,lehmad!$A$2:$A$412,0))</f>
        <v>1</v>
      </c>
      <c r="R5105" t="str">
        <f>INDEX(lehmad!F$2:F$412,MATCH(klypsid!$B5105,lehmad!$A$2:$A$412,0))</f>
        <v>LANCELOT-ET</v>
      </c>
      <c r="S5105">
        <f>INDEX(lehmad!H$2:H$412,MATCH(klypsid!$B5105,lehmad!$A$2:$A$412,0))</f>
        <v>126</v>
      </c>
      <c r="T5105">
        <f>INDEX(lehmad!K$2:K$412,MATCH(klypsid!$B5105,lehmad!$A$2:$A$412,0))</f>
        <v>122</v>
      </c>
      <c r="U5105" s="4">
        <f t="shared" si="158"/>
        <v>2</v>
      </c>
      <c r="V5105">
        <f t="shared" si="159"/>
        <v>31</v>
      </c>
    </row>
    <row r="5106" spans="1:22" x14ac:dyDescent="0.25">
      <c r="A5106">
        <v>4016</v>
      </c>
      <c r="B5106" t="str">
        <f>"E"&amp;A5106</f>
        <v>E4016</v>
      </c>
      <c r="C5106" t="s">
        <v>134</v>
      </c>
      <c r="D5106">
        <v>2</v>
      </c>
      <c r="E5106">
        <f>IF(D5106&lt;4,D5106,4)</f>
        <v>2</v>
      </c>
      <c r="F5106" s="1">
        <v>40063</v>
      </c>
      <c r="G5106" s="1">
        <v>40153</v>
      </c>
      <c r="H5106" s="3">
        <f>G5106-F5106</f>
        <v>90</v>
      </c>
      <c r="I5106" s="3">
        <f>IF(H5106&lt;=60,1,IF(H5106&lt;=150,2,3))</f>
        <v>2</v>
      </c>
      <c r="J5106">
        <v>42.5</v>
      </c>
      <c r="K5106">
        <v>4.13</v>
      </c>
      <c r="L5106">
        <v>3.42</v>
      </c>
      <c r="M5106">
        <v>94</v>
      </c>
      <c r="N5106">
        <f>LOG(M5106/100,2)+3</f>
        <v>2.9107326619029128</v>
      </c>
      <c r="O5106">
        <f>INDEX(lehmad!B$2:B$412,MATCH(klypsid!$B5106,lehmad!$A$2:$A$412,0))</f>
        <v>38876</v>
      </c>
      <c r="P5106">
        <f>INDEX(lehmad!D$2:D$412,MATCH(klypsid!$B5106,lehmad!$A$2:$A$412,0))</f>
        <v>126</v>
      </c>
      <c r="Q5106">
        <f>INDEX(lehmad!E$2:E$412,MATCH(klypsid!$B5106,lehmad!$A$2:$A$412,0))</f>
        <v>1</v>
      </c>
      <c r="R5106" t="str">
        <f>INDEX(lehmad!F$2:F$412,MATCH(klypsid!$B5106,lehmad!$A$2:$A$412,0))</f>
        <v>LANCELOT-ET</v>
      </c>
      <c r="S5106">
        <f>INDEX(lehmad!H$2:H$412,MATCH(klypsid!$B5106,lehmad!$A$2:$A$412,0))</f>
        <v>126</v>
      </c>
      <c r="T5106">
        <f>INDEX(lehmad!K$2:K$412,MATCH(klypsid!$B5106,lehmad!$A$2:$A$412,0))</f>
        <v>122</v>
      </c>
      <c r="U5106" s="4">
        <f t="shared" si="158"/>
        <v>3</v>
      </c>
      <c r="V5106">
        <f t="shared" si="159"/>
        <v>28</v>
      </c>
    </row>
    <row r="5107" spans="1:22" x14ac:dyDescent="0.25">
      <c r="A5107">
        <v>4016</v>
      </c>
      <c r="B5107" t="str">
        <f>"E"&amp;A5107</f>
        <v>E4016</v>
      </c>
      <c r="C5107" t="s">
        <v>134</v>
      </c>
      <c r="D5107">
        <v>2</v>
      </c>
      <c r="E5107">
        <f>IF(D5107&lt;4,D5107,4)</f>
        <v>2</v>
      </c>
      <c r="F5107" s="1">
        <v>40063</v>
      </c>
      <c r="G5107" s="1">
        <v>40186</v>
      </c>
      <c r="H5107" s="3">
        <f>G5107-F5107</f>
        <v>123</v>
      </c>
      <c r="I5107" s="3">
        <f>IF(H5107&lt;=60,1,IF(H5107&lt;=150,2,3))</f>
        <v>2</v>
      </c>
      <c r="J5107">
        <v>39.5</v>
      </c>
      <c r="K5107">
        <v>5.15</v>
      </c>
      <c r="L5107">
        <v>3.4</v>
      </c>
      <c r="M5107">
        <v>33</v>
      </c>
      <c r="N5107">
        <f>LOG(M5107/100,2)+3</f>
        <v>1.4005379295837288</v>
      </c>
      <c r="O5107">
        <f>INDEX(lehmad!B$2:B$412,MATCH(klypsid!$B5107,lehmad!$A$2:$A$412,0))</f>
        <v>38876</v>
      </c>
      <c r="P5107">
        <f>INDEX(lehmad!D$2:D$412,MATCH(klypsid!$B5107,lehmad!$A$2:$A$412,0))</f>
        <v>126</v>
      </c>
      <c r="Q5107">
        <f>INDEX(lehmad!E$2:E$412,MATCH(klypsid!$B5107,lehmad!$A$2:$A$412,0))</f>
        <v>1</v>
      </c>
      <c r="R5107" t="str">
        <f>INDEX(lehmad!F$2:F$412,MATCH(klypsid!$B5107,lehmad!$A$2:$A$412,0))</f>
        <v>LANCELOT-ET</v>
      </c>
      <c r="S5107">
        <f>INDEX(lehmad!H$2:H$412,MATCH(klypsid!$B5107,lehmad!$A$2:$A$412,0))</f>
        <v>126</v>
      </c>
      <c r="T5107">
        <f>INDEX(lehmad!K$2:K$412,MATCH(klypsid!$B5107,lehmad!$A$2:$A$412,0))</f>
        <v>122</v>
      </c>
      <c r="U5107" s="4">
        <f t="shared" si="158"/>
        <v>4</v>
      </c>
      <c r="V5107">
        <f t="shared" si="159"/>
        <v>33</v>
      </c>
    </row>
    <row r="5108" spans="1:22" x14ac:dyDescent="0.25">
      <c r="A5108">
        <v>4016</v>
      </c>
      <c r="B5108" t="str">
        <f>"E"&amp;A5108</f>
        <v>E4016</v>
      </c>
      <c r="C5108" t="s">
        <v>134</v>
      </c>
      <c r="D5108">
        <v>2</v>
      </c>
      <c r="E5108">
        <f>IF(D5108&lt;4,D5108,4)</f>
        <v>2</v>
      </c>
      <c r="F5108" s="1">
        <v>40063</v>
      </c>
      <c r="G5108" s="1">
        <v>40214</v>
      </c>
      <c r="H5108" s="3">
        <f>G5108-F5108</f>
        <v>151</v>
      </c>
      <c r="I5108" s="3">
        <f>IF(H5108&lt;=60,1,IF(H5108&lt;=150,2,3))</f>
        <v>3</v>
      </c>
      <c r="J5108">
        <v>36</v>
      </c>
      <c r="K5108">
        <v>6.31</v>
      </c>
      <c r="L5108">
        <v>3.56</v>
      </c>
      <c r="M5108">
        <v>131</v>
      </c>
      <c r="N5108">
        <f>LOG(M5108/100,2)+3</f>
        <v>3.3895668117627258</v>
      </c>
      <c r="O5108">
        <f>INDEX(lehmad!B$2:B$412,MATCH(klypsid!$B5108,lehmad!$A$2:$A$412,0))</f>
        <v>38876</v>
      </c>
      <c r="P5108">
        <f>INDEX(lehmad!D$2:D$412,MATCH(klypsid!$B5108,lehmad!$A$2:$A$412,0))</f>
        <v>126</v>
      </c>
      <c r="Q5108">
        <f>INDEX(lehmad!E$2:E$412,MATCH(klypsid!$B5108,lehmad!$A$2:$A$412,0))</f>
        <v>1</v>
      </c>
      <c r="R5108" t="str">
        <f>INDEX(lehmad!F$2:F$412,MATCH(klypsid!$B5108,lehmad!$A$2:$A$412,0))</f>
        <v>LANCELOT-ET</v>
      </c>
      <c r="S5108">
        <f>INDEX(lehmad!H$2:H$412,MATCH(klypsid!$B5108,lehmad!$A$2:$A$412,0))</f>
        <v>126</v>
      </c>
      <c r="T5108">
        <f>INDEX(lehmad!K$2:K$412,MATCH(klypsid!$B5108,lehmad!$A$2:$A$412,0))</f>
        <v>122</v>
      </c>
      <c r="U5108" s="4">
        <f t="shared" si="158"/>
        <v>5</v>
      </c>
      <c r="V5108">
        <f t="shared" si="159"/>
        <v>28</v>
      </c>
    </row>
    <row r="5109" spans="1:22" x14ac:dyDescent="0.25">
      <c r="A5109">
        <v>4016</v>
      </c>
      <c r="B5109" t="str">
        <f>"E"&amp;A5109</f>
        <v>E4016</v>
      </c>
      <c r="C5109" t="s">
        <v>134</v>
      </c>
      <c r="D5109">
        <v>2</v>
      </c>
      <c r="E5109">
        <f>IF(D5109&lt;4,D5109,4)</f>
        <v>2</v>
      </c>
      <c r="F5109" s="1">
        <v>40063</v>
      </c>
      <c r="G5109" s="1">
        <v>40242</v>
      </c>
      <c r="H5109" s="3">
        <f>G5109-F5109</f>
        <v>179</v>
      </c>
      <c r="I5109" s="3">
        <f>IF(H5109&lt;=60,1,IF(H5109&lt;=150,2,3))</f>
        <v>3</v>
      </c>
      <c r="J5109">
        <v>29.7</v>
      </c>
      <c r="K5109">
        <v>5.7</v>
      </c>
      <c r="L5109">
        <v>3.78</v>
      </c>
      <c r="M5109">
        <v>65</v>
      </c>
      <c r="N5109">
        <f>LOG(M5109/100,2)+3</f>
        <v>2.37851162325373</v>
      </c>
      <c r="O5109">
        <f>INDEX(lehmad!B$2:B$412,MATCH(klypsid!$B5109,lehmad!$A$2:$A$412,0))</f>
        <v>38876</v>
      </c>
      <c r="P5109">
        <f>INDEX(lehmad!D$2:D$412,MATCH(klypsid!$B5109,lehmad!$A$2:$A$412,0))</f>
        <v>126</v>
      </c>
      <c r="Q5109">
        <f>INDEX(lehmad!E$2:E$412,MATCH(klypsid!$B5109,lehmad!$A$2:$A$412,0))</f>
        <v>1</v>
      </c>
      <c r="R5109" t="str">
        <f>INDEX(lehmad!F$2:F$412,MATCH(klypsid!$B5109,lehmad!$A$2:$A$412,0))</f>
        <v>LANCELOT-ET</v>
      </c>
      <c r="S5109">
        <f>INDEX(lehmad!H$2:H$412,MATCH(klypsid!$B5109,lehmad!$A$2:$A$412,0))</f>
        <v>126</v>
      </c>
      <c r="T5109">
        <f>INDEX(lehmad!K$2:K$412,MATCH(klypsid!$B5109,lehmad!$A$2:$A$412,0))</f>
        <v>122</v>
      </c>
      <c r="U5109" s="4">
        <f t="shared" si="158"/>
        <v>6</v>
      </c>
      <c r="V5109">
        <f t="shared" si="159"/>
        <v>28</v>
      </c>
    </row>
    <row r="5110" spans="1:22" x14ac:dyDescent="0.25">
      <c r="A5110">
        <v>4016</v>
      </c>
      <c r="B5110" t="str">
        <f>"E"&amp;A5110</f>
        <v>E4016</v>
      </c>
      <c r="C5110" t="s">
        <v>134</v>
      </c>
      <c r="D5110">
        <v>2</v>
      </c>
      <c r="E5110">
        <f>IF(D5110&lt;4,D5110,4)</f>
        <v>2</v>
      </c>
      <c r="F5110" s="1">
        <v>40063</v>
      </c>
      <c r="G5110" s="1">
        <v>40276</v>
      </c>
      <c r="H5110" s="3">
        <f>G5110-F5110</f>
        <v>213</v>
      </c>
      <c r="I5110" s="3">
        <f>IF(H5110&lt;=60,1,IF(H5110&lt;=150,2,3))</f>
        <v>3</v>
      </c>
      <c r="J5110">
        <v>28.6</v>
      </c>
      <c r="K5110">
        <v>4.9800000000000004</v>
      </c>
      <c r="L5110">
        <v>3.62</v>
      </c>
      <c r="M5110">
        <v>53</v>
      </c>
      <c r="N5110">
        <f>LOG(M5110/100,2)+3</f>
        <v>2.0840642647884744</v>
      </c>
      <c r="O5110">
        <f>INDEX(lehmad!B$2:B$412,MATCH(klypsid!$B5110,lehmad!$A$2:$A$412,0))</f>
        <v>38876</v>
      </c>
      <c r="P5110">
        <f>INDEX(lehmad!D$2:D$412,MATCH(klypsid!$B5110,lehmad!$A$2:$A$412,0))</f>
        <v>126</v>
      </c>
      <c r="Q5110">
        <f>INDEX(lehmad!E$2:E$412,MATCH(klypsid!$B5110,lehmad!$A$2:$A$412,0))</f>
        <v>1</v>
      </c>
      <c r="R5110" t="str">
        <f>INDEX(lehmad!F$2:F$412,MATCH(klypsid!$B5110,lehmad!$A$2:$A$412,0))</f>
        <v>LANCELOT-ET</v>
      </c>
      <c r="S5110">
        <f>INDEX(lehmad!H$2:H$412,MATCH(klypsid!$B5110,lehmad!$A$2:$A$412,0))</f>
        <v>126</v>
      </c>
      <c r="T5110">
        <f>INDEX(lehmad!K$2:K$412,MATCH(klypsid!$B5110,lehmad!$A$2:$A$412,0))</f>
        <v>122</v>
      </c>
      <c r="U5110" s="4">
        <f t="shared" si="158"/>
        <v>7</v>
      </c>
      <c r="V5110">
        <f t="shared" si="159"/>
        <v>34</v>
      </c>
    </row>
    <row r="5111" spans="1:22" x14ac:dyDescent="0.25">
      <c r="A5111">
        <v>4016</v>
      </c>
      <c r="B5111" t="str">
        <f>"E"&amp;A5111</f>
        <v>E4016</v>
      </c>
      <c r="C5111" t="s">
        <v>134</v>
      </c>
      <c r="D5111">
        <v>2</v>
      </c>
      <c r="E5111">
        <f>IF(D5111&lt;4,D5111,4)</f>
        <v>2</v>
      </c>
      <c r="F5111" s="1">
        <v>40063</v>
      </c>
      <c r="G5111" s="1">
        <v>40304</v>
      </c>
      <c r="H5111" s="3">
        <f>G5111-F5111</f>
        <v>241</v>
      </c>
      <c r="I5111" s="3">
        <f>IF(H5111&lt;=60,1,IF(H5111&lt;=150,2,3))</f>
        <v>3</v>
      </c>
      <c r="J5111">
        <v>27.7</v>
      </c>
      <c r="K5111">
        <v>4.62</v>
      </c>
      <c r="L5111">
        <v>3.53</v>
      </c>
      <c r="M5111">
        <v>54</v>
      </c>
      <c r="N5111">
        <f>LOG(M5111/100,2)+3</f>
        <v>2.1110313123887439</v>
      </c>
      <c r="O5111">
        <f>INDEX(lehmad!B$2:B$412,MATCH(klypsid!$B5111,lehmad!$A$2:$A$412,0))</f>
        <v>38876</v>
      </c>
      <c r="P5111">
        <f>INDEX(lehmad!D$2:D$412,MATCH(klypsid!$B5111,lehmad!$A$2:$A$412,0))</f>
        <v>126</v>
      </c>
      <c r="Q5111">
        <f>INDEX(lehmad!E$2:E$412,MATCH(klypsid!$B5111,lehmad!$A$2:$A$412,0))</f>
        <v>1</v>
      </c>
      <c r="R5111" t="str">
        <f>INDEX(lehmad!F$2:F$412,MATCH(klypsid!$B5111,lehmad!$A$2:$A$412,0))</f>
        <v>LANCELOT-ET</v>
      </c>
      <c r="S5111">
        <f>INDEX(lehmad!H$2:H$412,MATCH(klypsid!$B5111,lehmad!$A$2:$A$412,0))</f>
        <v>126</v>
      </c>
      <c r="T5111">
        <f>INDEX(lehmad!K$2:K$412,MATCH(klypsid!$B5111,lehmad!$A$2:$A$412,0))</f>
        <v>122</v>
      </c>
      <c r="U5111" s="4">
        <f t="shared" si="158"/>
        <v>8</v>
      </c>
      <c r="V5111">
        <f t="shared" si="159"/>
        <v>28</v>
      </c>
    </row>
    <row r="5112" spans="1:22" x14ac:dyDescent="0.25">
      <c r="A5112">
        <v>4016</v>
      </c>
      <c r="B5112" t="str">
        <f>"E"&amp;A5112</f>
        <v>E4016</v>
      </c>
      <c r="C5112" t="s">
        <v>134</v>
      </c>
      <c r="D5112">
        <v>2</v>
      </c>
      <c r="E5112">
        <f>IF(D5112&lt;4,D5112,4)</f>
        <v>2</v>
      </c>
      <c r="F5112" s="1">
        <v>40063</v>
      </c>
      <c r="G5112" s="1">
        <v>40336</v>
      </c>
      <c r="H5112" s="3">
        <f>G5112-F5112</f>
        <v>273</v>
      </c>
      <c r="I5112" s="3">
        <f>IF(H5112&lt;=60,1,IF(H5112&lt;=150,2,3))</f>
        <v>3</v>
      </c>
      <c r="J5112">
        <v>23.7</v>
      </c>
      <c r="K5112">
        <v>5.04</v>
      </c>
      <c r="L5112">
        <v>3.62</v>
      </c>
      <c r="M5112">
        <v>278</v>
      </c>
      <c r="N5112">
        <f>LOG(M5112/100,2)+3</f>
        <v>4.4750848829487824</v>
      </c>
      <c r="O5112">
        <f>INDEX(lehmad!B$2:B$412,MATCH(klypsid!$B5112,lehmad!$A$2:$A$412,0))</f>
        <v>38876</v>
      </c>
      <c r="P5112">
        <f>INDEX(lehmad!D$2:D$412,MATCH(klypsid!$B5112,lehmad!$A$2:$A$412,0))</f>
        <v>126</v>
      </c>
      <c r="Q5112">
        <f>INDEX(lehmad!E$2:E$412,MATCH(klypsid!$B5112,lehmad!$A$2:$A$412,0))</f>
        <v>1</v>
      </c>
      <c r="R5112" t="str">
        <f>INDEX(lehmad!F$2:F$412,MATCH(klypsid!$B5112,lehmad!$A$2:$A$412,0))</f>
        <v>LANCELOT-ET</v>
      </c>
      <c r="S5112">
        <f>INDEX(lehmad!H$2:H$412,MATCH(klypsid!$B5112,lehmad!$A$2:$A$412,0))</f>
        <v>126</v>
      </c>
      <c r="T5112">
        <f>INDEX(lehmad!K$2:K$412,MATCH(klypsid!$B5112,lehmad!$A$2:$A$412,0))</f>
        <v>122</v>
      </c>
      <c r="U5112" s="4">
        <f t="shared" si="158"/>
        <v>9</v>
      </c>
      <c r="V5112">
        <f t="shared" si="159"/>
        <v>32</v>
      </c>
    </row>
    <row r="5113" spans="1:22" x14ac:dyDescent="0.25">
      <c r="A5113">
        <v>4016</v>
      </c>
      <c r="B5113" t="str">
        <f>"E"&amp;A5113</f>
        <v>E4016</v>
      </c>
      <c r="C5113" t="s">
        <v>134</v>
      </c>
      <c r="D5113">
        <v>2</v>
      </c>
      <c r="E5113">
        <f>IF(D5113&lt;4,D5113,4)</f>
        <v>2</v>
      </c>
      <c r="F5113" s="1">
        <v>40063</v>
      </c>
      <c r="G5113" s="1">
        <v>40371</v>
      </c>
      <c r="H5113" s="3">
        <f>G5113-F5113</f>
        <v>308</v>
      </c>
      <c r="I5113" s="3">
        <f>IF(H5113&lt;=60,1,IF(H5113&lt;=150,2,3))</f>
        <v>3</v>
      </c>
      <c r="J5113">
        <v>16.7</v>
      </c>
      <c r="K5113">
        <v>5.0199999999999996</v>
      </c>
      <c r="L5113">
        <v>3.46</v>
      </c>
      <c r="M5113">
        <v>210</v>
      </c>
      <c r="N5113">
        <f>LOG(M5113/100,2)+3</f>
        <v>4.0703893278913981</v>
      </c>
      <c r="O5113">
        <f>INDEX(lehmad!B$2:B$412,MATCH(klypsid!$B5113,lehmad!$A$2:$A$412,0))</f>
        <v>38876</v>
      </c>
      <c r="P5113">
        <f>INDEX(lehmad!D$2:D$412,MATCH(klypsid!$B5113,lehmad!$A$2:$A$412,0))</f>
        <v>126</v>
      </c>
      <c r="Q5113">
        <f>INDEX(lehmad!E$2:E$412,MATCH(klypsid!$B5113,lehmad!$A$2:$A$412,0))</f>
        <v>1</v>
      </c>
      <c r="R5113" t="str">
        <f>INDEX(lehmad!F$2:F$412,MATCH(klypsid!$B5113,lehmad!$A$2:$A$412,0))</f>
        <v>LANCELOT-ET</v>
      </c>
      <c r="S5113">
        <f>INDEX(lehmad!H$2:H$412,MATCH(klypsid!$B5113,lehmad!$A$2:$A$412,0))</f>
        <v>126</v>
      </c>
      <c r="T5113">
        <f>INDEX(lehmad!K$2:K$412,MATCH(klypsid!$B5113,lehmad!$A$2:$A$412,0))</f>
        <v>122</v>
      </c>
      <c r="U5113" s="4">
        <f t="shared" si="158"/>
        <v>10</v>
      </c>
      <c r="V5113">
        <f t="shared" si="159"/>
        <v>35</v>
      </c>
    </row>
    <row r="5114" spans="1:22" x14ac:dyDescent="0.25">
      <c r="A5114">
        <v>4016</v>
      </c>
      <c r="B5114" t="str">
        <f>"E"&amp;A5114</f>
        <v>E4016</v>
      </c>
      <c r="C5114" t="s">
        <v>134</v>
      </c>
      <c r="D5114">
        <v>2</v>
      </c>
      <c r="E5114">
        <f>IF(D5114&lt;4,D5114,4)</f>
        <v>2</v>
      </c>
      <c r="F5114" s="1">
        <v>40063</v>
      </c>
      <c r="G5114" s="1">
        <v>40396</v>
      </c>
      <c r="H5114" s="3">
        <f>G5114-F5114</f>
        <v>333</v>
      </c>
      <c r="I5114" s="3">
        <f>IF(H5114&lt;=60,1,IF(H5114&lt;=150,2,3))</f>
        <v>3</v>
      </c>
      <c r="J5114">
        <v>29</v>
      </c>
      <c r="K5114">
        <v>3.43</v>
      </c>
      <c r="L5114">
        <v>3.31</v>
      </c>
      <c r="M5114">
        <v>88</v>
      </c>
      <c r="N5114">
        <f>LOG(M5114/100,2)+3</f>
        <v>2.8155754288625725</v>
      </c>
      <c r="O5114">
        <f>INDEX(lehmad!B$2:B$412,MATCH(klypsid!$B5114,lehmad!$A$2:$A$412,0))</f>
        <v>38876</v>
      </c>
      <c r="P5114">
        <f>INDEX(lehmad!D$2:D$412,MATCH(klypsid!$B5114,lehmad!$A$2:$A$412,0))</f>
        <v>126</v>
      </c>
      <c r="Q5114">
        <f>INDEX(lehmad!E$2:E$412,MATCH(klypsid!$B5114,lehmad!$A$2:$A$412,0))</f>
        <v>1</v>
      </c>
      <c r="R5114" t="str">
        <f>INDEX(lehmad!F$2:F$412,MATCH(klypsid!$B5114,lehmad!$A$2:$A$412,0))</f>
        <v>LANCELOT-ET</v>
      </c>
      <c r="S5114">
        <f>INDEX(lehmad!H$2:H$412,MATCH(klypsid!$B5114,lehmad!$A$2:$A$412,0))</f>
        <v>126</v>
      </c>
      <c r="T5114">
        <f>INDEX(lehmad!K$2:K$412,MATCH(klypsid!$B5114,lehmad!$A$2:$A$412,0))</f>
        <v>122</v>
      </c>
      <c r="U5114" s="4">
        <f t="shared" si="158"/>
        <v>11</v>
      </c>
      <c r="V5114">
        <f t="shared" si="159"/>
        <v>25</v>
      </c>
    </row>
    <row r="5115" spans="1:22" x14ac:dyDescent="0.25">
      <c r="A5115">
        <v>4016</v>
      </c>
      <c r="B5115" t="str">
        <f>"E"&amp;A5115</f>
        <v>E4016</v>
      </c>
      <c r="C5115" t="s">
        <v>134</v>
      </c>
      <c r="D5115">
        <v>2</v>
      </c>
      <c r="E5115">
        <f>IF(D5115&lt;4,D5115,4)</f>
        <v>2</v>
      </c>
      <c r="F5115" s="1">
        <v>40063</v>
      </c>
      <c r="G5115" s="1">
        <v>40434</v>
      </c>
      <c r="H5115" s="3">
        <f>G5115-F5115</f>
        <v>371</v>
      </c>
      <c r="I5115" s="3">
        <f>IF(H5115&lt;=60,1,IF(H5115&lt;=150,2,3))</f>
        <v>3</v>
      </c>
      <c r="J5115">
        <v>23.2</v>
      </c>
      <c r="K5115">
        <v>5.59</v>
      </c>
      <c r="L5115">
        <v>3.95</v>
      </c>
      <c r="M5115">
        <v>168</v>
      </c>
      <c r="N5115">
        <f>LOG(M5115/100,2)+3</f>
        <v>3.7484612330040354</v>
      </c>
      <c r="O5115">
        <f>INDEX(lehmad!B$2:B$412,MATCH(klypsid!$B5115,lehmad!$A$2:$A$412,0))</f>
        <v>38876</v>
      </c>
      <c r="P5115">
        <f>INDEX(lehmad!D$2:D$412,MATCH(klypsid!$B5115,lehmad!$A$2:$A$412,0))</f>
        <v>126</v>
      </c>
      <c r="Q5115">
        <f>INDEX(lehmad!E$2:E$412,MATCH(klypsid!$B5115,lehmad!$A$2:$A$412,0))</f>
        <v>1</v>
      </c>
      <c r="R5115" t="str">
        <f>INDEX(lehmad!F$2:F$412,MATCH(klypsid!$B5115,lehmad!$A$2:$A$412,0))</f>
        <v>LANCELOT-ET</v>
      </c>
      <c r="S5115">
        <f>INDEX(lehmad!H$2:H$412,MATCH(klypsid!$B5115,lehmad!$A$2:$A$412,0))</f>
        <v>126</v>
      </c>
      <c r="T5115">
        <f>INDEX(lehmad!K$2:K$412,MATCH(klypsid!$B5115,lehmad!$A$2:$A$412,0))</f>
        <v>122</v>
      </c>
      <c r="U5115" s="4">
        <f t="shared" si="158"/>
        <v>12</v>
      </c>
      <c r="V5115">
        <f t="shared" si="159"/>
        <v>38</v>
      </c>
    </row>
    <row r="5116" spans="1:22" x14ac:dyDescent="0.25">
      <c r="A5116">
        <v>4016</v>
      </c>
      <c r="B5116" t="str">
        <f>"E"&amp;A5116</f>
        <v>E4016</v>
      </c>
      <c r="C5116" t="s">
        <v>134</v>
      </c>
      <c r="D5116">
        <v>2</v>
      </c>
      <c r="E5116">
        <f>IF(D5116&lt;4,D5116,4)</f>
        <v>2</v>
      </c>
      <c r="F5116" s="1">
        <v>40063</v>
      </c>
      <c r="G5116" s="1">
        <v>40462</v>
      </c>
      <c r="H5116" s="3">
        <f>G5116-F5116</f>
        <v>399</v>
      </c>
      <c r="I5116" s="3">
        <f>IF(H5116&lt;=60,1,IF(H5116&lt;=150,2,3))</f>
        <v>3</v>
      </c>
      <c r="J5116">
        <v>18.600000000000001</v>
      </c>
      <c r="K5116">
        <v>4.37</v>
      </c>
      <c r="L5116">
        <v>3.92</v>
      </c>
      <c r="M5116">
        <v>142</v>
      </c>
      <c r="N5116">
        <f>LOG(M5116/100,2)+3</f>
        <v>3.5058909297299574</v>
      </c>
      <c r="O5116">
        <f>INDEX(lehmad!B$2:B$412,MATCH(klypsid!$B5116,lehmad!$A$2:$A$412,0))</f>
        <v>38876</v>
      </c>
      <c r="P5116">
        <f>INDEX(lehmad!D$2:D$412,MATCH(klypsid!$B5116,lehmad!$A$2:$A$412,0))</f>
        <v>126</v>
      </c>
      <c r="Q5116">
        <f>INDEX(lehmad!E$2:E$412,MATCH(klypsid!$B5116,lehmad!$A$2:$A$412,0))</f>
        <v>1</v>
      </c>
      <c r="R5116" t="str">
        <f>INDEX(lehmad!F$2:F$412,MATCH(klypsid!$B5116,lehmad!$A$2:$A$412,0))</f>
        <v>LANCELOT-ET</v>
      </c>
      <c r="S5116">
        <f>INDEX(lehmad!H$2:H$412,MATCH(klypsid!$B5116,lehmad!$A$2:$A$412,0))</f>
        <v>126</v>
      </c>
      <c r="T5116">
        <f>INDEX(lehmad!K$2:K$412,MATCH(klypsid!$B5116,lehmad!$A$2:$A$412,0))</f>
        <v>122</v>
      </c>
      <c r="U5116" s="4">
        <f t="shared" si="158"/>
        <v>13</v>
      </c>
      <c r="V5116">
        <f t="shared" si="159"/>
        <v>28</v>
      </c>
    </row>
    <row r="5117" spans="1:22" x14ac:dyDescent="0.25">
      <c r="A5117">
        <v>4016</v>
      </c>
      <c r="B5117" t="str">
        <f>"E"&amp;A5117</f>
        <v>E4016</v>
      </c>
      <c r="C5117" t="s">
        <v>134</v>
      </c>
      <c r="D5117">
        <v>2</v>
      </c>
      <c r="E5117">
        <f>IF(D5117&lt;4,D5117,4)</f>
        <v>2</v>
      </c>
      <c r="F5117" s="1">
        <v>40063</v>
      </c>
      <c r="G5117" s="1">
        <v>40493</v>
      </c>
      <c r="H5117" s="3">
        <f>G5117-F5117</f>
        <v>430</v>
      </c>
      <c r="I5117" s="3">
        <f>IF(H5117&lt;=60,1,IF(H5117&lt;=150,2,3))</f>
        <v>3</v>
      </c>
      <c r="J5117">
        <v>17.2</v>
      </c>
      <c r="K5117">
        <v>5</v>
      </c>
      <c r="L5117">
        <v>3.86</v>
      </c>
      <c r="M5117">
        <v>196</v>
      </c>
      <c r="N5117">
        <f>LOG(M5117/100,2)+3</f>
        <v>3.9708536543404835</v>
      </c>
      <c r="O5117">
        <f>INDEX(lehmad!B$2:B$412,MATCH(klypsid!$B5117,lehmad!$A$2:$A$412,0))</f>
        <v>38876</v>
      </c>
      <c r="P5117">
        <f>INDEX(lehmad!D$2:D$412,MATCH(klypsid!$B5117,lehmad!$A$2:$A$412,0))</f>
        <v>126</v>
      </c>
      <c r="Q5117">
        <f>INDEX(lehmad!E$2:E$412,MATCH(klypsid!$B5117,lehmad!$A$2:$A$412,0))</f>
        <v>1</v>
      </c>
      <c r="R5117" t="str">
        <f>INDEX(lehmad!F$2:F$412,MATCH(klypsid!$B5117,lehmad!$A$2:$A$412,0))</f>
        <v>LANCELOT-ET</v>
      </c>
      <c r="S5117">
        <f>INDEX(lehmad!H$2:H$412,MATCH(klypsid!$B5117,lehmad!$A$2:$A$412,0))</f>
        <v>126</v>
      </c>
      <c r="T5117">
        <f>INDEX(lehmad!K$2:K$412,MATCH(klypsid!$B5117,lehmad!$A$2:$A$412,0))</f>
        <v>122</v>
      </c>
      <c r="U5117" s="4">
        <f t="shared" si="158"/>
        <v>14</v>
      </c>
      <c r="V5117">
        <f t="shared" si="159"/>
        <v>31</v>
      </c>
    </row>
    <row r="5118" spans="1:22" x14ac:dyDescent="0.25">
      <c r="A5118">
        <v>4016</v>
      </c>
      <c r="B5118" t="str">
        <f>"E"&amp;A5118</f>
        <v>E4016</v>
      </c>
      <c r="C5118" t="s">
        <v>134</v>
      </c>
      <c r="D5118">
        <v>2</v>
      </c>
      <c r="E5118">
        <f>IF(D5118&lt;4,D5118,4)</f>
        <v>2</v>
      </c>
      <c r="F5118" s="1">
        <v>40063</v>
      </c>
      <c r="G5118" s="1">
        <v>40521</v>
      </c>
      <c r="H5118" s="3">
        <f>G5118-F5118</f>
        <v>458</v>
      </c>
      <c r="I5118" s="3">
        <f>IF(H5118&lt;=60,1,IF(H5118&lt;=150,2,3))</f>
        <v>3</v>
      </c>
      <c r="J5118">
        <v>16.3</v>
      </c>
      <c r="K5118">
        <v>5.4</v>
      </c>
      <c r="L5118">
        <v>3.78</v>
      </c>
      <c r="M5118">
        <v>138</v>
      </c>
      <c r="N5118">
        <f>LOG(M5118/100,2)+3</f>
        <v>3.4646682670034443</v>
      </c>
      <c r="O5118">
        <f>INDEX(lehmad!B$2:B$412,MATCH(klypsid!$B5118,lehmad!$A$2:$A$412,0))</f>
        <v>38876</v>
      </c>
      <c r="P5118">
        <f>INDEX(lehmad!D$2:D$412,MATCH(klypsid!$B5118,lehmad!$A$2:$A$412,0))</f>
        <v>126</v>
      </c>
      <c r="Q5118">
        <f>INDEX(lehmad!E$2:E$412,MATCH(klypsid!$B5118,lehmad!$A$2:$A$412,0))</f>
        <v>1</v>
      </c>
      <c r="R5118" t="str">
        <f>INDEX(lehmad!F$2:F$412,MATCH(klypsid!$B5118,lehmad!$A$2:$A$412,0))</f>
        <v>LANCELOT-ET</v>
      </c>
      <c r="S5118">
        <f>INDEX(lehmad!H$2:H$412,MATCH(klypsid!$B5118,lehmad!$A$2:$A$412,0))</f>
        <v>126</v>
      </c>
      <c r="T5118">
        <f>INDEX(lehmad!K$2:K$412,MATCH(klypsid!$B5118,lehmad!$A$2:$A$412,0))</f>
        <v>122</v>
      </c>
      <c r="U5118" s="4">
        <f t="shared" si="158"/>
        <v>15</v>
      </c>
      <c r="V5118">
        <f t="shared" si="159"/>
        <v>28</v>
      </c>
    </row>
    <row r="5119" spans="1:22" x14ac:dyDescent="0.25">
      <c r="A5119">
        <v>4016</v>
      </c>
      <c r="B5119" t="str">
        <f>"E"&amp;A5119</f>
        <v>E4016</v>
      </c>
      <c r="C5119" t="s">
        <v>134</v>
      </c>
      <c r="D5119">
        <v>2</v>
      </c>
      <c r="E5119">
        <f>IF(D5119&lt;4,D5119,4)</f>
        <v>2</v>
      </c>
      <c r="F5119" s="1">
        <v>40063</v>
      </c>
      <c r="G5119" s="1">
        <v>40556</v>
      </c>
      <c r="H5119" s="3">
        <f>G5119-F5119</f>
        <v>493</v>
      </c>
      <c r="I5119" s="3">
        <f>IF(H5119&lt;=60,1,IF(H5119&lt;=150,2,3))</f>
        <v>3</v>
      </c>
      <c r="J5119">
        <v>16.399999999999999</v>
      </c>
      <c r="K5119">
        <v>4.4400000000000004</v>
      </c>
      <c r="L5119">
        <v>3.53</v>
      </c>
      <c r="M5119">
        <v>120</v>
      </c>
      <c r="N5119">
        <f>LOG(M5119/100,2)+3</f>
        <v>3.2630344058337939</v>
      </c>
      <c r="O5119">
        <f>INDEX(lehmad!B$2:B$412,MATCH(klypsid!$B5119,lehmad!$A$2:$A$412,0))</f>
        <v>38876</v>
      </c>
      <c r="P5119">
        <f>INDEX(lehmad!D$2:D$412,MATCH(klypsid!$B5119,lehmad!$A$2:$A$412,0))</f>
        <v>126</v>
      </c>
      <c r="Q5119">
        <f>INDEX(lehmad!E$2:E$412,MATCH(klypsid!$B5119,lehmad!$A$2:$A$412,0))</f>
        <v>1</v>
      </c>
      <c r="R5119" t="str">
        <f>INDEX(lehmad!F$2:F$412,MATCH(klypsid!$B5119,lehmad!$A$2:$A$412,0))</f>
        <v>LANCELOT-ET</v>
      </c>
      <c r="S5119">
        <f>INDEX(lehmad!H$2:H$412,MATCH(klypsid!$B5119,lehmad!$A$2:$A$412,0))</f>
        <v>126</v>
      </c>
      <c r="T5119">
        <f>INDEX(lehmad!K$2:K$412,MATCH(klypsid!$B5119,lehmad!$A$2:$A$412,0))</f>
        <v>122</v>
      </c>
      <c r="U5119" s="4">
        <f t="shared" si="158"/>
        <v>16</v>
      </c>
      <c r="V5119">
        <f t="shared" si="159"/>
        <v>35</v>
      </c>
    </row>
    <row r="5120" spans="1:22" x14ac:dyDescent="0.25">
      <c r="A5120">
        <v>4018</v>
      </c>
      <c r="B5120" t="str">
        <f>"E"&amp;A5120</f>
        <v>E4018</v>
      </c>
      <c r="C5120" t="s">
        <v>22</v>
      </c>
      <c r="D5120">
        <v>1</v>
      </c>
      <c r="E5120">
        <f>IF(D5120&lt;4,D5120,4)</f>
        <v>1</v>
      </c>
      <c r="F5120" s="1">
        <v>39613</v>
      </c>
      <c r="G5120" s="1">
        <v>39631</v>
      </c>
      <c r="H5120" s="3">
        <f>G5120-F5120</f>
        <v>18</v>
      </c>
      <c r="I5120" s="3">
        <f>IF(H5120&lt;=60,1,IF(H5120&lt;=150,2,3))</f>
        <v>1</v>
      </c>
      <c r="J5120">
        <v>36.1</v>
      </c>
      <c r="K5120">
        <v>4.33</v>
      </c>
      <c r="L5120">
        <v>3.31</v>
      </c>
      <c r="M5120">
        <v>69</v>
      </c>
      <c r="N5120">
        <f>LOG(M5120/100,2)+3</f>
        <v>2.4646682670034443</v>
      </c>
      <c r="O5120">
        <f>INDEX(lehmad!B$2:B$412,MATCH(klypsid!$B5120,lehmad!$A$2:$A$412,0))</f>
        <v>38877</v>
      </c>
      <c r="P5120">
        <f>INDEX(lehmad!D$2:D$412,MATCH(klypsid!$B5120,lehmad!$A$2:$A$412,0))</f>
        <v>105</v>
      </c>
      <c r="Q5120">
        <f>INDEX(lehmad!E$2:E$412,MATCH(klypsid!$B5120,lehmad!$A$2:$A$412,0))</f>
        <v>1</v>
      </c>
      <c r="R5120" t="str">
        <f>INDEX(lehmad!F$2:F$412,MATCH(klypsid!$B5120,lehmad!$A$2:$A$412,0))</f>
        <v>DYNASTY-ET</v>
      </c>
      <c r="S5120">
        <f>INDEX(lehmad!H$2:H$412,MATCH(klypsid!$B5120,lehmad!$A$2:$A$412,0))</f>
        <v>124</v>
      </c>
      <c r="T5120">
        <f>INDEX(lehmad!K$2:K$412,MATCH(klypsid!$B5120,lehmad!$A$2:$A$412,0))</f>
        <v>108</v>
      </c>
      <c r="U5120" s="4">
        <f t="shared" si="158"/>
        <v>1</v>
      </c>
      <c r="V5120">
        <f t="shared" si="159"/>
        <v>18</v>
      </c>
    </row>
    <row r="5121" spans="1:22" x14ac:dyDescent="0.25">
      <c r="A5121">
        <v>4018</v>
      </c>
      <c r="B5121" t="str">
        <f>"E"&amp;A5121</f>
        <v>E4018</v>
      </c>
      <c r="C5121" t="s">
        <v>22</v>
      </c>
      <c r="D5121">
        <v>1</v>
      </c>
      <c r="E5121">
        <f>IF(D5121&lt;4,D5121,4)</f>
        <v>1</v>
      </c>
      <c r="F5121" s="1">
        <v>39613</v>
      </c>
      <c r="G5121" s="1">
        <v>39663</v>
      </c>
      <c r="H5121" s="3">
        <f>G5121-F5121</f>
        <v>50</v>
      </c>
      <c r="I5121" s="3">
        <f>IF(H5121&lt;=60,1,IF(H5121&lt;=150,2,3))</f>
        <v>1</v>
      </c>
      <c r="J5121">
        <v>39.200000000000003</v>
      </c>
      <c r="K5121">
        <v>3.65</v>
      </c>
      <c r="L5121">
        <v>2.7</v>
      </c>
      <c r="M5121">
        <v>95</v>
      </c>
      <c r="N5121">
        <f>LOG(M5121/100,2)+3</f>
        <v>2.925999418556223</v>
      </c>
      <c r="O5121">
        <f>INDEX(lehmad!B$2:B$412,MATCH(klypsid!$B5121,lehmad!$A$2:$A$412,0))</f>
        <v>38877</v>
      </c>
      <c r="P5121">
        <f>INDEX(lehmad!D$2:D$412,MATCH(klypsid!$B5121,lehmad!$A$2:$A$412,0))</f>
        <v>105</v>
      </c>
      <c r="Q5121">
        <f>INDEX(lehmad!E$2:E$412,MATCH(klypsid!$B5121,lehmad!$A$2:$A$412,0))</f>
        <v>1</v>
      </c>
      <c r="R5121" t="str">
        <f>INDEX(lehmad!F$2:F$412,MATCH(klypsid!$B5121,lehmad!$A$2:$A$412,0))</f>
        <v>DYNASTY-ET</v>
      </c>
      <c r="S5121">
        <f>INDEX(lehmad!H$2:H$412,MATCH(klypsid!$B5121,lehmad!$A$2:$A$412,0))</f>
        <v>124</v>
      </c>
      <c r="T5121">
        <f>INDEX(lehmad!K$2:K$412,MATCH(klypsid!$B5121,lehmad!$A$2:$A$412,0))</f>
        <v>108</v>
      </c>
      <c r="U5121" s="4">
        <f t="shared" si="158"/>
        <v>2</v>
      </c>
      <c r="V5121">
        <f t="shared" si="159"/>
        <v>32</v>
      </c>
    </row>
    <row r="5122" spans="1:22" x14ac:dyDescent="0.25">
      <c r="A5122">
        <v>4018</v>
      </c>
      <c r="B5122" t="str">
        <f>"E"&amp;A5122</f>
        <v>E4018</v>
      </c>
      <c r="C5122" t="s">
        <v>22</v>
      </c>
      <c r="D5122">
        <v>1</v>
      </c>
      <c r="E5122">
        <f>IF(D5122&lt;4,D5122,4)</f>
        <v>1</v>
      </c>
      <c r="F5122" s="1">
        <v>39613</v>
      </c>
      <c r="G5122" s="1">
        <v>39693</v>
      </c>
      <c r="H5122" s="3">
        <f>G5122-F5122</f>
        <v>80</v>
      </c>
      <c r="I5122" s="3">
        <f>IF(H5122&lt;=60,1,IF(H5122&lt;=150,2,3))</f>
        <v>2</v>
      </c>
      <c r="J5122">
        <v>39.299999999999997</v>
      </c>
      <c r="K5122">
        <v>3.6</v>
      </c>
      <c r="L5122">
        <v>3.28</v>
      </c>
      <c r="M5122">
        <v>30</v>
      </c>
      <c r="N5122">
        <f>LOG(M5122/100,2)+3</f>
        <v>1.2630344058337937</v>
      </c>
      <c r="O5122">
        <f>INDEX(lehmad!B$2:B$412,MATCH(klypsid!$B5122,lehmad!$A$2:$A$412,0))</f>
        <v>38877</v>
      </c>
      <c r="P5122">
        <f>INDEX(lehmad!D$2:D$412,MATCH(klypsid!$B5122,lehmad!$A$2:$A$412,0))</f>
        <v>105</v>
      </c>
      <c r="Q5122">
        <f>INDEX(lehmad!E$2:E$412,MATCH(klypsid!$B5122,lehmad!$A$2:$A$412,0))</f>
        <v>1</v>
      </c>
      <c r="R5122" t="str">
        <f>INDEX(lehmad!F$2:F$412,MATCH(klypsid!$B5122,lehmad!$A$2:$A$412,0))</f>
        <v>DYNASTY-ET</v>
      </c>
      <c r="S5122">
        <f>INDEX(lehmad!H$2:H$412,MATCH(klypsid!$B5122,lehmad!$A$2:$A$412,0))</f>
        <v>124</v>
      </c>
      <c r="T5122">
        <f>INDEX(lehmad!K$2:K$412,MATCH(klypsid!$B5122,lehmad!$A$2:$A$412,0))</f>
        <v>108</v>
      </c>
      <c r="U5122" s="4">
        <f t="shared" si="158"/>
        <v>3</v>
      </c>
      <c r="V5122">
        <f t="shared" si="159"/>
        <v>30</v>
      </c>
    </row>
    <row r="5123" spans="1:22" x14ac:dyDescent="0.25">
      <c r="A5123">
        <v>4018</v>
      </c>
      <c r="B5123" t="str">
        <f>"E"&amp;A5123</f>
        <v>E4018</v>
      </c>
      <c r="C5123" t="s">
        <v>22</v>
      </c>
      <c r="D5123">
        <v>1</v>
      </c>
      <c r="E5123">
        <f>IF(D5123&lt;4,D5123,4)</f>
        <v>1</v>
      </c>
      <c r="F5123" s="1">
        <v>39613</v>
      </c>
      <c r="G5123" s="1">
        <v>39722</v>
      </c>
      <c r="H5123" s="3">
        <f>G5123-F5123</f>
        <v>109</v>
      </c>
      <c r="I5123" s="3">
        <f>IF(H5123&lt;=60,1,IF(H5123&lt;=150,2,3))</f>
        <v>2</v>
      </c>
      <c r="J5123">
        <v>32.4</v>
      </c>
      <c r="K5123">
        <v>4.74</v>
      </c>
      <c r="L5123">
        <v>3.06</v>
      </c>
      <c r="M5123">
        <v>73</v>
      </c>
      <c r="N5123">
        <f>LOG(M5123/100,2)+3</f>
        <v>2.5459683691052923</v>
      </c>
      <c r="O5123">
        <f>INDEX(lehmad!B$2:B$412,MATCH(klypsid!$B5123,lehmad!$A$2:$A$412,0))</f>
        <v>38877</v>
      </c>
      <c r="P5123">
        <f>INDEX(lehmad!D$2:D$412,MATCH(klypsid!$B5123,lehmad!$A$2:$A$412,0))</f>
        <v>105</v>
      </c>
      <c r="Q5123">
        <f>INDEX(lehmad!E$2:E$412,MATCH(klypsid!$B5123,lehmad!$A$2:$A$412,0))</f>
        <v>1</v>
      </c>
      <c r="R5123" t="str">
        <f>INDEX(lehmad!F$2:F$412,MATCH(klypsid!$B5123,lehmad!$A$2:$A$412,0))</f>
        <v>DYNASTY-ET</v>
      </c>
      <c r="S5123">
        <f>INDEX(lehmad!H$2:H$412,MATCH(klypsid!$B5123,lehmad!$A$2:$A$412,0))</f>
        <v>124</v>
      </c>
      <c r="T5123">
        <f>INDEX(lehmad!K$2:K$412,MATCH(klypsid!$B5123,lehmad!$A$2:$A$412,0))</f>
        <v>108</v>
      </c>
      <c r="U5123" s="4">
        <f t="shared" ref="U5123:U5186" si="160">IF(AND(A5123=A5122,D5123=D5122),U5122+1,1)</f>
        <v>4</v>
      </c>
      <c r="V5123">
        <f t="shared" ref="V5123:V5186" si="161">IF(AND(A5123=A5122,D5123=D5122),G5123-G5122,G5123-F5123)</f>
        <v>29</v>
      </c>
    </row>
    <row r="5124" spans="1:22" x14ac:dyDescent="0.25">
      <c r="A5124">
        <v>4018</v>
      </c>
      <c r="B5124" t="str">
        <f>"E"&amp;A5124</f>
        <v>E4018</v>
      </c>
      <c r="C5124" t="s">
        <v>22</v>
      </c>
      <c r="D5124">
        <v>1</v>
      </c>
      <c r="E5124">
        <f>IF(D5124&lt;4,D5124,4)</f>
        <v>1</v>
      </c>
      <c r="F5124" s="1">
        <v>39613</v>
      </c>
      <c r="G5124" s="1">
        <v>39754</v>
      </c>
      <c r="H5124" s="3">
        <f>G5124-F5124</f>
        <v>141</v>
      </c>
      <c r="I5124" s="3">
        <f>IF(H5124&lt;=60,1,IF(H5124&lt;=150,2,3))</f>
        <v>2</v>
      </c>
      <c r="J5124">
        <v>35.200000000000003</v>
      </c>
      <c r="K5124">
        <v>4.28</v>
      </c>
      <c r="L5124">
        <v>3.3</v>
      </c>
      <c r="M5124">
        <v>48</v>
      </c>
      <c r="N5124">
        <f>LOG(M5124/100,2)+3</f>
        <v>1.9411063109464315</v>
      </c>
      <c r="O5124">
        <f>INDEX(lehmad!B$2:B$412,MATCH(klypsid!$B5124,lehmad!$A$2:$A$412,0))</f>
        <v>38877</v>
      </c>
      <c r="P5124">
        <f>INDEX(lehmad!D$2:D$412,MATCH(klypsid!$B5124,lehmad!$A$2:$A$412,0))</f>
        <v>105</v>
      </c>
      <c r="Q5124">
        <f>INDEX(lehmad!E$2:E$412,MATCH(klypsid!$B5124,lehmad!$A$2:$A$412,0))</f>
        <v>1</v>
      </c>
      <c r="R5124" t="str">
        <f>INDEX(lehmad!F$2:F$412,MATCH(klypsid!$B5124,lehmad!$A$2:$A$412,0))</f>
        <v>DYNASTY-ET</v>
      </c>
      <c r="S5124">
        <f>INDEX(lehmad!H$2:H$412,MATCH(klypsid!$B5124,lehmad!$A$2:$A$412,0))</f>
        <v>124</v>
      </c>
      <c r="T5124">
        <f>INDEX(lehmad!K$2:K$412,MATCH(klypsid!$B5124,lehmad!$A$2:$A$412,0))</f>
        <v>108</v>
      </c>
      <c r="U5124" s="4">
        <f t="shared" si="160"/>
        <v>5</v>
      </c>
      <c r="V5124">
        <f t="shared" si="161"/>
        <v>32</v>
      </c>
    </row>
    <row r="5125" spans="1:22" x14ac:dyDescent="0.25">
      <c r="A5125">
        <v>4018</v>
      </c>
      <c r="B5125" t="str">
        <f>"E"&amp;A5125</f>
        <v>E4018</v>
      </c>
      <c r="C5125" t="s">
        <v>22</v>
      </c>
      <c r="D5125">
        <v>1</v>
      </c>
      <c r="E5125">
        <f>IF(D5125&lt;4,D5125,4)</f>
        <v>1</v>
      </c>
      <c r="F5125" s="1">
        <v>39613</v>
      </c>
      <c r="G5125" s="1">
        <v>39783</v>
      </c>
      <c r="H5125" s="3">
        <f>G5125-F5125</f>
        <v>170</v>
      </c>
      <c r="I5125" s="3">
        <f>IF(H5125&lt;=60,1,IF(H5125&lt;=150,2,3))</f>
        <v>3</v>
      </c>
      <c r="J5125">
        <v>33.4</v>
      </c>
      <c r="K5125">
        <v>4.28</v>
      </c>
      <c r="L5125">
        <v>3.44</v>
      </c>
      <c r="M5125">
        <v>43</v>
      </c>
      <c r="N5125">
        <f>LOG(M5125/100,2)+3</f>
        <v>1.7824085649273731</v>
      </c>
      <c r="O5125">
        <f>INDEX(lehmad!B$2:B$412,MATCH(klypsid!$B5125,lehmad!$A$2:$A$412,0))</f>
        <v>38877</v>
      </c>
      <c r="P5125">
        <f>INDEX(lehmad!D$2:D$412,MATCH(klypsid!$B5125,lehmad!$A$2:$A$412,0))</f>
        <v>105</v>
      </c>
      <c r="Q5125">
        <f>INDEX(lehmad!E$2:E$412,MATCH(klypsid!$B5125,lehmad!$A$2:$A$412,0))</f>
        <v>1</v>
      </c>
      <c r="R5125" t="str">
        <f>INDEX(lehmad!F$2:F$412,MATCH(klypsid!$B5125,lehmad!$A$2:$A$412,0))</f>
        <v>DYNASTY-ET</v>
      </c>
      <c r="S5125">
        <f>INDEX(lehmad!H$2:H$412,MATCH(klypsid!$B5125,lehmad!$A$2:$A$412,0))</f>
        <v>124</v>
      </c>
      <c r="T5125">
        <f>INDEX(lehmad!K$2:K$412,MATCH(klypsid!$B5125,lehmad!$A$2:$A$412,0))</f>
        <v>108</v>
      </c>
      <c r="U5125" s="4">
        <f t="shared" si="160"/>
        <v>6</v>
      </c>
      <c r="V5125">
        <f t="shared" si="161"/>
        <v>29</v>
      </c>
    </row>
    <row r="5126" spans="1:22" x14ac:dyDescent="0.25">
      <c r="A5126">
        <v>4018</v>
      </c>
      <c r="B5126" t="str">
        <f>"E"&amp;A5126</f>
        <v>E4018</v>
      </c>
      <c r="C5126" t="s">
        <v>22</v>
      </c>
      <c r="D5126">
        <v>1</v>
      </c>
      <c r="E5126">
        <f>IF(D5126&lt;4,D5126,4)</f>
        <v>1</v>
      </c>
      <c r="F5126" s="1">
        <v>39613</v>
      </c>
      <c r="G5126" s="1">
        <v>39817</v>
      </c>
      <c r="H5126" s="3">
        <f>G5126-F5126</f>
        <v>204</v>
      </c>
      <c r="I5126" s="3">
        <f>IF(H5126&lt;=60,1,IF(H5126&lt;=150,2,3))</f>
        <v>3</v>
      </c>
      <c r="J5126">
        <v>33.299999999999997</v>
      </c>
      <c r="K5126">
        <v>4.38</v>
      </c>
      <c r="L5126">
        <v>3.51</v>
      </c>
      <c r="M5126">
        <v>43</v>
      </c>
      <c r="N5126">
        <f>LOG(M5126/100,2)+3</f>
        <v>1.7824085649273731</v>
      </c>
      <c r="O5126">
        <f>INDEX(lehmad!B$2:B$412,MATCH(klypsid!$B5126,lehmad!$A$2:$A$412,0))</f>
        <v>38877</v>
      </c>
      <c r="P5126">
        <f>INDEX(lehmad!D$2:D$412,MATCH(klypsid!$B5126,lehmad!$A$2:$A$412,0))</f>
        <v>105</v>
      </c>
      <c r="Q5126">
        <f>INDEX(lehmad!E$2:E$412,MATCH(klypsid!$B5126,lehmad!$A$2:$A$412,0))</f>
        <v>1</v>
      </c>
      <c r="R5126" t="str">
        <f>INDEX(lehmad!F$2:F$412,MATCH(klypsid!$B5126,lehmad!$A$2:$A$412,0))</f>
        <v>DYNASTY-ET</v>
      </c>
      <c r="S5126">
        <f>INDEX(lehmad!H$2:H$412,MATCH(klypsid!$B5126,lehmad!$A$2:$A$412,0))</f>
        <v>124</v>
      </c>
      <c r="T5126">
        <f>INDEX(lehmad!K$2:K$412,MATCH(klypsid!$B5126,lehmad!$A$2:$A$412,0))</f>
        <v>108</v>
      </c>
      <c r="U5126" s="4">
        <f t="shared" si="160"/>
        <v>7</v>
      </c>
      <c r="V5126">
        <f t="shared" si="161"/>
        <v>34</v>
      </c>
    </row>
    <row r="5127" spans="1:22" x14ac:dyDescent="0.25">
      <c r="A5127">
        <v>4018</v>
      </c>
      <c r="B5127" t="str">
        <f>"E"&amp;A5127</f>
        <v>E4018</v>
      </c>
      <c r="C5127" t="s">
        <v>22</v>
      </c>
      <c r="D5127">
        <v>1</v>
      </c>
      <c r="E5127">
        <f>IF(D5127&lt;4,D5127,4)</f>
        <v>1</v>
      </c>
      <c r="F5127" s="1">
        <v>39613</v>
      </c>
      <c r="G5127" s="1">
        <v>39845</v>
      </c>
      <c r="H5127" s="3">
        <f>G5127-F5127</f>
        <v>232</v>
      </c>
      <c r="I5127" s="3">
        <f>IF(H5127&lt;=60,1,IF(H5127&lt;=150,2,3))</f>
        <v>3</v>
      </c>
      <c r="J5127">
        <v>30.4</v>
      </c>
      <c r="K5127">
        <v>4.1399999999999997</v>
      </c>
      <c r="L5127">
        <v>3.68</v>
      </c>
      <c r="M5127">
        <v>44</v>
      </c>
      <c r="N5127">
        <f>LOG(M5127/100,2)+3</f>
        <v>1.8155754288625725</v>
      </c>
      <c r="O5127">
        <f>INDEX(lehmad!B$2:B$412,MATCH(klypsid!$B5127,lehmad!$A$2:$A$412,0))</f>
        <v>38877</v>
      </c>
      <c r="P5127">
        <f>INDEX(lehmad!D$2:D$412,MATCH(klypsid!$B5127,lehmad!$A$2:$A$412,0))</f>
        <v>105</v>
      </c>
      <c r="Q5127">
        <f>INDEX(lehmad!E$2:E$412,MATCH(klypsid!$B5127,lehmad!$A$2:$A$412,0))</f>
        <v>1</v>
      </c>
      <c r="R5127" t="str">
        <f>INDEX(lehmad!F$2:F$412,MATCH(klypsid!$B5127,lehmad!$A$2:$A$412,0))</f>
        <v>DYNASTY-ET</v>
      </c>
      <c r="S5127">
        <f>INDEX(lehmad!H$2:H$412,MATCH(klypsid!$B5127,lehmad!$A$2:$A$412,0))</f>
        <v>124</v>
      </c>
      <c r="T5127">
        <f>INDEX(lehmad!K$2:K$412,MATCH(klypsid!$B5127,lehmad!$A$2:$A$412,0))</f>
        <v>108</v>
      </c>
      <c r="U5127" s="4">
        <f t="shared" si="160"/>
        <v>8</v>
      </c>
      <c r="V5127">
        <f t="shared" si="161"/>
        <v>28</v>
      </c>
    </row>
    <row r="5128" spans="1:22" x14ac:dyDescent="0.25">
      <c r="A5128">
        <v>4018</v>
      </c>
      <c r="B5128" t="str">
        <f>"E"&amp;A5128</f>
        <v>E4018</v>
      </c>
      <c r="C5128" t="s">
        <v>22</v>
      </c>
      <c r="D5128">
        <v>1</v>
      </c>
      <c r="E5128">
        <f>IF(D5128&lt;4,D5128,4)</f>
        <v>1</v>
      </c>
      <c r="F5128" s="1">
        <v>39613</v>
      </c>
      <c r="G5128" s="1">
        <v>39875</v>
      </c>
      <c r="H5128" s="3">
        <f>G5128-F5128</f>
        <v>262</v>
      </c>
      <c r="I5128" s="3">
        <f>IF(H5128&lt;=60,1,IF(H5128&lt;=150,2,3))</f>
        <v>3</v>
      </c>
      <c r="J5128">
        <v>31.5</v>
      </c>
      <c r="K5128">
        <v>4.57</v>
      </c>
      <c r="L5128">
        <v>3.56</v>
      </c>
      <c r="M5128">
        <v>61</v>
      </c>
      <c r="N5128">
        <f>LOG(M5128/100,2)+3</f>
        <v>2.2868811477881614</v>
      </c>
      <c r="O5128">
        <f>INDEX(lehmad!B$2:B$412,MATCH(klypsid!$B5128,lehmad!$A$2:$A$412,0))</f>
        <v>38877</v>
      </c>
      <c r="P5128">
        <f>INDEX(lehmad!D$2:D$412,MATCH(klypsid!$B5128,lehmad!$A$2:$A$412,0))</f>
        <v>105</v>
      </c>
      <c r="Q5128">
        <f>INDEX(lehmad!E$2:E$412,MATCH(klypsid!$B5128,lehmad!$A$2:$A$412,0))</f>
        <v>1</v>
      </c>
      <c r="R5128" t="str">
        <f>INDEX(lehmad!F$2:F$412,MATCH(klypsid!$B5128,lehmad!$A$2:$A$412,0))</f>
        <v>DYNASTY-ET</v>
      </c>
      <c r="S5128">
        <f>INDEX(lehmad!H$2:H$412,MATCH(klypsid!$B5128,lehmad!$A$2:$A$412,0))</f>
        <v>124</v>
      </c>
      <c r="T5128">
        <f>INDEX(lehmad!K$2:K$412,MATCH(klypsid!$B5128,lehmad!$A$2:$A$412,0))</f>
        <v>108</v>
      </c>
      <c r="U5128" s="4">
        <f t="shared" si="160"/>
        <v>9</v>
      </c>
      <c r="V5128">
        <f t="shared" si="161"/>
        <v>30</v>
      </c>
    </row>
    <row r="5129" spans="1:22" x14ac:dyDescent="0.25">
      <c r="A5129">
        <v>4018</v>
      </c>
      <c r="B5129" t="str">
        <f>"E"&amp;A5129</f>
        <v>E4018</v>
      </c>
      <c r="C5129" t="s">
        <v>22</v>
      </c>
      <c r="D5129">
        <v>1</v>
      </c>
      <c r="E5129">
        <f>IF(D5129&lt;4,D5129,4)</f>
        <v>1</v>
      </c>
      <c r="F5129" s="1">
        <v>39613</v>
      </c>
      <c r="G5129" s="1">
        <v>39908</v>
      </c>
      <c r="H5129" s="3">
        <f>G5129-F5129</f>
        <v>295</v>
      </c>
      <c r="I5129" s="3">
        <f>IF(H5129&lt;=60,1,IF(H5129&lt;=150,2,3))</f>
        <v>3</v>
      </c>
      <c r="J5129">
        <v>25.1</v>
      </c>
      <c r="K5129">
        <v>4.75</v>
      </c>
      <c r="L5129">
        <v>3.36</v>
      </c>
      <c r="M5129">
        <v>50</v>
      </c>
      <c r="N5129">
        <f>LOG(M5129/100,2)+3</f>
        <v>2</v>
      </c>
      <c r="O5129">
        <f>INDEX(lehmad!B$2:B$412,MATCH(klypsid!$B5129,lehmad!$A$2:$A$412,0))</f>
        <v>38877</v>
      </c>
      <c r="P5129">
        <f>INDEX(lehmad!D$2:D$412,MATCH(klypsid!$B5129,lehmad!$A$2:$A$412,0))</f>
        <v>105</v>
      </c>
      <c r="Q5129">
        <f>INDEX(lehmad!E$2:E$412,MATCH(klypsid!$B5129,lehmad!$A$2:$A$412,0))</f>
        <v>1</v>
      </c>
      <c r="R5129" t="str">
        <f>INDEX(lehmad!F$2:F$412,MATCH(klypsid!$B5129,lehmad!$A$2:$A$412,0))</f>
        <v>DYNASTY-ET</v>
      </c>
      <c r="S5129">
        <f>INDEX(lehmad!H$2:H$412,MATCH(klypsid!$B5129,lehmad!$A$2:$A$412,0))</f>
        <v>124</v>
      </c>
      <c r="T5129">
        <f>INDEX(lehmad!K$2:K$412,MATCH(klypsid!$B5129,lehmad!$A$2:$A$412,0))</f>
        <v>108</v>
      </c>
      <c r="U5129" s="4">
        <f t="shared" si="160"/>
        <v>10</v>
      </c>
      <c r="V5129">
        <f t="shared" si="161"/>
        <v>33</v>
      </c>
    </row>
    <row r="5130" spans="1:22" x14ac:dyDescent="0.25">
      <c r="A5130">
        <v>4018</v>
      </c>
      <c r="B5130" t="str">
        <f>"E"&amp;A5130</f>
        <v>E4018</v>
      </c>
      <c r="C5130" t="s">
        <v>22</v>
      </c>
      <c r="D5130">
        <v>2</v>
      </c>
      <c r="E5130">
        <f>IF(D5130&lt;4,D5130,4)</f>
        <v>2</v>
      </c>
      <c r="F5130" s="1">
        <v>40000</v>
      </c>
      <c r="G5130" s="1">
        <v>40037</v>
      </c>
      <c r="H5130" s="3">
        <f>G5130-F5130</f>
        <v>37</v>
      </c>
      <c r="I5130" s="3">
        <f>IF(H5130&lt;=60,1,IF(H5130&lt;=150,2,3))</f>
        <v>1</v>
      </c>
      <c r="J5130">
        <v>41.2</v>
      </c>
      <c r="K5130">
        <v>3.58</v>
      </c>
      <c r="L5130">
        <v>2.95</v>
      </c>
      <c r="M5130">
        <v>482</v>
      </c>
      <c r="N5130">
        <f>LOG(M5130/100,2)+3</f>
        <v>5.2690331464552376</v>
      </c>
      <c r="O5130">
        <f>INDEX(lehmad!B$2:B$412,MATCH(klypsid!$B5130,lehmad!$A$2:$A$412,0))</f>
        <v>38877</v>
      </c>
      <c r="P5130">
        <f>INDEX(lehmad!D$2:D$412,MATCH(klypsid!$B5130,lehmad!$A$2:$A$412,0))</f>
        <v>105</v>
      </c>
      <c r="Q5130">
        <f>INDEX(lehmad!E$2:E$412,MATCH(klypsid!$B5130,lehmad!$A$2:$A$412,0))</f>
        <v>1</v>
      </c>
      <c r="R5130" t="str">
        <f>INDEX(lehmad!F$2:F$412,MATCH(klypsid!$B5130,lehmad!$A$2:$A$412,0))</f>
        <v>DYNASTY-ET</v>
      </c>
      <c r="S5130">
        <f>INDEX(lehmad!H$2:H$412,MATCH(klypsid!$B5130,lehmad!$A$2:$A$412,0))</f>
        <v>124</v>
      </c>
      <c r="T5130">
        <f>INDEX(lehmad!K$2:K$412,MATCH(klypsid!$B5130,lehmad!$A$2:$A$412,0))</f>
        <v>108</v>
      </c>
      <c r="U5130" s="4">
        <f t="shared" si="160"/>
        <v>1</v>
      </c>
      <c r="V5130">
        <f t="shared" si="161"/>
        <v>37</v>
      </c>
    </row>
    <row r="5131" spans="1:22" x14ac:dyDescent="0.25">
      <c r="A5131">
        <v>4018</v>
      </c>
      <c r="B5131" t="str">
        <f>"E"&amp;A5131</f>
        <v>E4018</v>
      </c>
      <c r="C5131" t="s">
        <v>22</v>
      </c>
      <c r="D5131">
        <v>2</v>
      </c>
      <c r="E5131">
        <f>IF(D5131&lt;4,D5131,4)</f>
        <v>2</v>
      </c>
      <c r="F5131" s="1">
        <v>40000</v>
      </c>
      <c r="G5131" s="1">
        <v>40066</v>
      </c>
      <c r="H5131" s="3">
        <f>G5131-F5131</f>
        <v>66</v>
      </c>
      <c r="I5131" s="3">
        <f>IF(H5131&lt;=60,1,IF(H5131&lt;=150,2,3))</f>
        <v>2</v>
      </c>
      <c r="J5131">
        <v>41.1</v>
      </c>
      <c r="K5131">
        <v>3.93</v>
      </c>
      <c r="L5131">
        <v>2.93</v>
      </c>
      <c r="M5131">
        <v>48</v>
      </c>
      <c r="N5131">
        <f>LOG(M5131/100,2)+3</f>
        <v>1.9411063109464315</v>
      </c>
      <c r="O5131">
        <f>INDEX(lehmad!B$2:B$412,MATCH(klypsid!$B5131,lehmad!$A$2:$A$412,0))</f>
        <v>38877</v>
      </c>
      <c r="P5131">
        <f>INDEX(lehmad!D$2:D$412,MATCH(klypsid!$B5131,lehmad!$A$2:$A$412,0))</f>
        <v>105</v>
      </c>
      <c r="Q5131">
        <f>INDEX(lehmad!E$2:E$412,MATCH(klypsid!$B5131,lehmad!$A$2:$A$412,0))</f>
        <v>1</v>
      </c>
      <c r="R5131" t="str">
        <f>INDEX(lehmad!F$2:F$412,MATCH(klypsid!$B5131,lehmad!$A$2:$A$412,0))</f>
        <v>DYNASTY-ET</v>
      </c>
      <c r="S5131">
        <f>INDEX(lehmad!H$2:H$412,MATCH(klypsid!$B5131,lehmad!$A$2:$A$412,0))</f>
        <v>124</v>
      </c>
      <c r="T5131">
        <f>INDEX(lehmad!K$2:K$412,MATCH(klypsid!$B5131,lehmad!$A$2:$A$412,0))</f>
        <v>108</v>
      </c>
      <c r="U5131" s="4">
        <f t="shared" si="160"/>
        <v>2</v>
      </c>
      <c r="V5131">
        <f t="shared" si="161"/>
        <v>29</v>
      </c>
    </row>
    <row r="5132" spans="1:22" x14ac:dyDescent="0.25">
      <c r="A5132">
        <v>4018</v>
      </c>
      <c r="B5132" t="str">
        <f>"E"&amp;A5132</f>
        <v>E4018</v>
      </c>
      <c r="C5132" t="s">
        <v>22</v>
      </c>
      <c r="D5132">
        <v>2</v>
      </c>
      <c r="E5132">
        <f>IF(D5132&lt;4,D5132,4)</f>
        <v>2</v>
      </c>
      <c r="F5132" s="1">
        <v>40000</v>
      </c>
      <c r="G5132" s="1">
        <v>40094</v>
      </c>
      <c r="H5132" s="3">
        <f>G5132-F5132</f>
        <v>94</v>
      </c>
      <c r="I5132" s="3">
        <f>IF(H5132&lt;=60,1,IF(H5132&lt;=150,2,3))</f>
        <v>2</v>
      </c>
      <c r="J5132">
        <v>44.2</v>
      </c>
      <c r="K5132">
        <v>3.85</v>
      </c>
      <c r="L5132">
        <v>3.24</v>
      </c>
      <c r="M5132">
        <v>41</v>
      </c>
      <c r="N5132">
        <f>LOG(M5132/100,2)+3</f>
        <v>1.7136958148433588</v>
      </c>
      <c r="O5132">
        <f>INDEX(lehmad!B$2:B$412,MATCH(klypsid!$B5132,lehmad!$A$2:$A$412,0))</f>
        <v>38877</v>
      </c>
      <c r="P5132">
        <f>INDEX(lehmad!D$2:D$412,MATCH(klypsid!$B5132,lehmad!$A$2:$A$412,0))</f>
        <v>105</v>
      </c>
      <c r="Q5132">
        <f>INDEX(lehmad!E$2:E$412,MATCH(klypsid!$B5132,lehmad!$A$2:$A$412,0))</f>
        <v>1</v>
      </c>
      <c r="R5132" t="str">
        <f>INDEX(lehmad!F$2:F$412,MATCH(klypsid!$B5132,lehmad!$A$2:$A$412,0))</f>
        <v>DYNASTY-ET</v>
      </c>
      <c r="S5132">
        <f>INDEX(lehmad!H$2:H$412,MATCH(klypsid!$B5132,lehmad!$A$2:$A$412,0))</f>
        <v>124</v>
      </c>
      <c r="T5132">
        <f>INDEX(lehmad!K$2:K$412,MATCH(klypsid!$B5132,lehmad!$A$2:$A$412,0))</f>
        <v>108</v>
      </c>
      <c r="U5132" s="4">
        <f t="shared" si="160"/>
        <v>3</v>
      </c>
      <c r="V5132">
        <f t="shared" si="161"/>
        <v>28</v>
      </c>
    </row>
    <row r="5133" spans="1:22" x14ac:dyDescent="0.25">
      <c r="A5133">
        <v>4018</v>
      </c>
      <c r="B5133" t="str">
        <f>"E"&amp;A5133</f>
        <v>E4018</v>
      </c>
      <c r="C5133" t="s">
        <v>22</v>
      </c>
      <c r="D5133">
        <v>2</v>
      </c>
      <c r="E5133">
        <f>IF(D5133&lt;4,D5133,4)</f>
        <v>2</v>
      </c>
      <c r="F5133" s="1">
        <v>40000</v>
      </c>
      <c r="G5133" s="1">
        <v>40125</v>
      </c>
      <c r="H5133" s="3">
        <f>G5133-F5133</f>
        <v>125</v>
      </c>
      <c r="I5133" s="3">
        <f>IF(H5133&lt;=60,1,IF(H5133&lt;=150,2,3))</f>
        <v>2</v>
      </c>
      <c r="J5133">
        <v>40.9</v>
      </c>
      <c r="K5133">
        <v>4.1100000000000003</v>
      </c>
      <c r="L5133">
        <v>3.41</v>
      </c>
      <c r="M5133">
        <v>187</v>
      </c>
      <c r="N5133">
        <f>LOG(M5133/100,2)+3</f>
        <v>3.903038270112912</v>
      </c>
      <c r="O5133">
        <f>INDEX(lehmad!B$2:B$412,MATCH(klypsid!$B5133,lehmad!$A$2:$A$412,0))</f>
        <v>38877</v>
      </c>
      <c r="P5133">
        <f>INDEX(lehmad!D$2:D$412,MATCH(klypsid!$B5133,lehmad!$A$2:$A$412,0))</f>
        <v>105</v>
      </c>
      <c r="Q5133">
        <f>INDEX(lehmad!E$2:E$412,MATCH(klypsid!$B5133,lehmad!$A$2:$A$412,0))</f>
        <v>1</v>
      </c>
      <c r="R5133" t="str">
        <f>INDEX(lehmad!F$2:F$412,MATCH(klypsid!$B5133,lehmad!$A$2:$A$412,0))</f>
        <v>DYNASTY-ET</v>
      </c>
      <c r="S5133">
        <f>INDEX(lehmad!H$2:H$412,MATCH(klypsid!$B5133,lehmad!$A$2:$A$412,0))</f>
        <v>124</v>
      </c>
      <c r="T5133">
        <f>INDEX(lehmad!K$2:K$412,MATCH(klypsid!$B5133,lehmad!$A$2:$A$412,0))</f>
        <v>108</v>
      </c>
      <c r="U5133" s="4">
        <f t="shared" si="160"/>
        <v>4</v>
      </c>
      <c r="V5133">
        <f t="shared" si="161"/>
        <v>31</v>
      </c>
    </row>
    <row r="5134" spans="1:22" x14ac:dyDescent="0.25">
      <c r="A5134">
        <v>4018</v>
      </c>
      <c r="B5134" t="str">
        <f>"E"&amp;A5134</f>
        <v>E4018</v>
      </c>
      <c r="C5134" t="s">
        <v>22</v>
      </c>
      <c r="D5134">
        <v>2</v>
      </c>
      <c r="E5134">
        <f>IF(D5134&lt;4,D5134,4)</f>
        <v>2</v>
      </c>
      <c r="F5134" s="1">
        <v>40000</v>
      </c>
      <c r="G5134" s="1">
        <v>40153</v>
      </c>
      <c r="H5134" s="3">
        <f>G5134-F5134</f>
        <v>153</v>
      </c>
      <c r="I5134" s="3">
        <f>IF(H5134&lt;=60,1,IF(H5134&lt;=150,2,3))</f>
        <v>3</v>
      </c>
      <c r="J5134">
        <v>38</v>
      </c>
      <c r="K5134">
        <v>4.37</v>
      </c>
      <c r="L5134">
        <v>3.41</v>
      </c>
      <c r="M5134">
        <v>49</v>
      </c>
      <c r="N5134">
        <f>LOG(M5134/100,2)+3</f>
        <v>1.9708536543404835</v>
      </c>
      <c r="O5134">
        <f>INDEX(lehmad!B$2:B$412,MATCH(klypsid!$B5134,lehmad!$A$2:$A$412,0))</f>
        <v>38877</v>
      </c>
      <c r="P5134">
        <f>INDEX(lehmad!D$2:D$412,MATCH(klypsid!$B5134,lehmad!$A$2:$A$412,0))</f>
        <v>105</v>
      </c>
      <c r="Q5134">
        <f>INDEX(lehmad!E$2:E$412,MATCH(klypsid!$B5134,lehmad!$A$2:$A$412,0))</f>
        <v>1</v>
      </c>
      <c r="R5134" t="str">
        <f>INDEX(lehmad!F$2:F$412,MATCH(klypsid!$B5134,lehmad!$A$2:$A$412,0))</f>
        <v>DYNASTY-ET</v>
      </c>
      <c r="S5134">
        <f>INDEX(lehmad!H$2:H$412,MATCH(klypsid!$B5134,lehmad!$A$2:$A$412,0))</f>
        <v>124</v>
      </c>
      <c r="T5134">
        <f>INDEX(lehmad!K$2:K$412,MATCH(klypsid!$B5134,lehmad!$A$2:$A$412,0))</f>
        <v>108</v>
      </c>
      <c r="U5134" s="4">
        <f t="shared" si="160"/>
        <v>5</v>
      </c>
      <c r="V5134">
        <f t="shared" si="161"/>
        <v>28</v>
      </c>
    </row>
    <row r="5135" spans="1:22" x14ac:dyDescent="0.25">
      <c r="A5135">
        <v>4018</v>
      </c>
      <c r="B5135" t="str">
        <f>"E"&amp;A5135</f>
        <v>E4018</v>
      </c>
      <c r="C5135" t="s">
        <v>22</v>
      </c>
      <c r="D5135">
        <v>2</v>
      </c>
      <c r="E5135">
        <f>IF(D5135&lt;4,D5135,4)</f>
        <v>2</v>
      </c>
      <c r="F5135" s="1">
        <v>40000</v>
      </c>
      <c r="G5135" s="1">
        <v>40186</v>
      </c>
      <c r="H5135" s="3">
        <f>G5135-F5135</f>
        <v>186</v>
      </c>
      <c r="I5135" s="3">
        <f>IF(H5135&lt;=60,1,IF(H5135&lt;=150,2,3))</f>
        <v>3</v>
      </c>
      <c r="J5135">
        <v>33.1</v>
      </c>
      <c r="K5135">
        <v>4.95</v>
      </c>
      <c r="L5135">
        <v>3.49</v>
      </c>
      <c r="M5135">
        <v>69</v>
      </c>
      <c r="N5135">
        <f>LOG(M5135/100,2)+3</f>
        <v>2.4646682670034443</v>
      </c>
      <c r="O5135">
        <f>INDEX(lehmad!B$2:B$412,MATCH(klypsid!$B5135,lehmad!$A$2:$A$412,0))</f>
        <v>38877</v>
      </c>
      <c r="P5135">
        <f>INDEX(lehmad!D$2:D$412,MATCH(klypsid!$B5135,lehmad!$A$2:$A$412,0))</f>
        <v>105</v>
      </c>
      <c r="Q5135">
        <f>INDEX(lehmad!E$2:E$412,MATCH(klypsid!$B5135,lehmad!$A$2:$A$412,0))</f>
        <v>1</v>
      </c>
      <c r="R5135" t="str">
        <f>INDEX(lehmad!F$2:F$412,MATCH(klypsid!$B5135,lehmad!$A$2:$A$412,0))</f>
        <v>DYNASTY-ET</v>
      </c>
      <c r="S5135">
        <f>INDEX(lehmad!H$2:H$412,MATCH(klypsid!$B5135,lehmad!$A$2:$A$412,0))</f>
        <v>124</v>
      </c>
      <c r="T5135">
        <f>INDEX(lehmad!K$2:K$412,MATCH(klypsid!$B5135,lehmad!$A$2:$A$412,0))</f>
        <v>108</v>
      </c>
      <c r="U5135" s="4">
        <f t="shared" si="160"/>
        <v>6</v>
      </c>
      <c r="V5135">
        <f t="shared" si="161"/>
        <v>33</v>
      </c>
    </row>
    <row r="5136" spans="1:22" x14ac:dyDescent="0.25">
      <c r="A5136">
        <v>4018</v>
      </c>
      <c r="B5136" t="str">
        <f>"E"&amp;A5136</f>
        <v>E4018</v>
      </c>
      <c r="C5136" t="s">
        <v>22</v>
      </c>
      <c r="D5136">
        <v>2</v>
      </c>
      <c r="E5136">
        <f>IF(D5136&lt;4,D5136,4)</f>
        <v>2</v>
      </c>
      <c r="F5136" s="1">
        <v>40000</v>
      </c>
      <c r="G5136" s="1">
        <v>40214</v>
      </c>
      <c r="H5136" s="3">
        <f>G5136-F5136</f>
        <v>214</v>
      </c>
      <c r="I5136" s="3">
        <f>IF(H5136&lt;=60,1,IF(H5136&lt;=150,2,3))</f>
        <v>3</v>
      </c>
      <c r="J5136">
        <v>30.1</v>
      </c>
      <c r="K5136">
        <v>5.84</v>
      </c>
      <c r="L5136">
        <v>3.47</v>
      </c>
      <c r="M5136">
        <v>773</v>
      </c>
      <c r="N5136">
        <f>LOG(M5136/100,2)+3</f>
        <v>5.950468414150123</v>
      </c>
      <c r="O5136">
        <f>INDEX(lehmad!B$2:B$412,MATCH(klypsid!$B5136,lehmad!$A$2:$A$412,0))</f>
        <v>38877</v>
      </c>
      <c r="P5136">
        <f>INDEX(lehmad!D$2:D$412,MATCH(klypsid!$B5136,lehmad!$A$2:$A$412,0))</f>
        <v>105</v>
      </c>
      <c r="Q5136">
        <f>INDEX(lehmad!E$2:E$412,MATCH(klypsid!$B5136,lehmad!$A$2:$A$412,0))</f>
        <v>1</v>
      </c>
      <c r="R5136" t="str">
        <f>INDEX(lehmad!F$2:F$412,MATCH(klypsid!$B5136,lehmad!$A$2:$A$412,0))</f>
        <v>DYNASTY-ET</v>
      </c>
      <c r="S5136">
        <f>INDEX(lehmad!H$2:H$412,MATCH(klypsid!$B5136,lehmad!$A$2:$A$412,0))</f>
        <v>124</v>
      </c>
      <c r="T5136">
        <f>INDEX(lehmad!K$2:K$412,MATCH(klypsid!$B5136,lehmad!$A$2:$A$412,0))</f>
        <v>108</v>
      </c>
      <c r="U5136" s="4">
        <f t="shared" si="160"/>
        <v>7</v>
      </c>
      <c r="V5136">
        <f t="shared" si="161"/>
        <v>28</v>
      </c>
    </row>
    <row r="5137" spans="1:22" x14ac:dyDescent="0.25">
      <c r="A5137">
        <v>4018</v>
      </c>
      <c r="B5137" t="str">
        <f>"E"&amp;A5137</f>
        <v>E4018</v>
      </c>
      <c r="C5137" t="s">
        <v>22</v>
      </c>
      <c r="D5137">
        <v>2</v>
      </c>
      <c r="E5137">
        <f>IF(D5137&lt;4,D5137,4)</f>
        <v>2</v>
      </c>
      <c r="F5137" s="1">
        <v>40000</v>
      </c>
      <c r="G5137" s="1">
        <v>40242</v>
      </c>
      <c r="H5137" s="3">
        <f>G5137-F5137</f>
        <v>242</v>
      </c>
      <c r="I5137" s="3">
        <f>IF(H5137&lt;=60,1,IF(H5137&lt;=150,2,3))</f>
        <v>3</v>
      </c>
      <c r="J5137">
        <v>31.9</v>
      </c>
      <c r="K5137">
        <v>4.9800000000000004</v>
      </c>
      <c r="L5137">
        <v>3.58</v>
      </c>
      <c r="M5137">
        <v>24</v>
      </c>
      <c r="N5137">
        <f>LOG(M5137/100,2)+3</f>
        <v>0.94110631094643127</v>
      </c>
      <c r="O5137">
        <f>INDEX(lehmad!B$2:B$412,MATCH(klypsid!$B5137,lehmad!$A$2:$A$412,0))</f>
        <v>38877</v>
      </c>
      <c r="P5137">
        <f>INDEX(lehmad!D$2:D$412,MATCH(klypsid!$B5137,lehmad!$A$2:$A$412,0))</f>
        <v>105</v>
      </c>
      <c r="Q5137">
        <f>INDEX(lehmad!E$2:E$412,MATCH(klypsid!$B5137,lehmad!$A$2:$A$412,0))</f>
        <v>1</v>
      </c>
      <c r="R5137" t="str">
        <f>INDEX(lehmad!F$2:F$412,MATCH(klypsid!$B5137,lehmad!$A$2:$A$412,0))</f>
        <v>DYNASTY-ET</v>
      </c>
      <c r="S5137">
        <f>INDEX(lehmad!H$2:H$412,MATCH(klypsid!$B5137,lehmad!$A$2:$A$412,0))</f>
        <v>124</v>
      </c>
      <c r="T5137">
        <f>INDEX(lehmad!K$2:K$412,MATCH(klypsid!$B5137,lehmad!$A$2:$A$412,0))</f>
        <v>108</v>
      </c>
      <c r="U5137" s="4">
        <f t="shared" si="160"/>
        <v>8</v>
      </c>
      <c r="V5137">
        <f t="shared" si="161"/>
        <v>28</v>
      </c>
    </row>
    <row r="5138" spans="1:22" x14ac:dyDescent="0.25">
      <c r="A5138">
        <v>4018</v>
      </c>
      <c r="B5138" t="str">
        <f>"E"&amp;A5138</f>
        <v>E4018</v>
      </c>
      <c r="C5138" t="s">
        <v>22</v>
      </c>
      <c r="D5138">
        <v>2</v>
      </c>
      <c r="E5138">
        <f>IF(D5138&lt;4,D5138,4)</f>
        <v>2</v>
      </c>
      <c r="F5138" s="1">
        <v>40000</v>
      </c>
      <c r="G5138" s="1">
        <v>40276</v>
      </c>
      <c r="H5138" s="3">
        <f>G5138-F5138</f>
        <v>276</v>
      </c>
      <c r="I5138" s="3">
        <f>IF(H5138&lt;=60,1,IF(H5138&lt;=150,2,3))</f>
        <v>3</v>
      </c>
      <c r="J5138">
        <v>30.1</v>
      </c>
      <c r="K5138">
        <v>5.82</v>
      </c>
      <c r="L5138">
        <v>3.75</v>
      </c>
      <c r="M5138">
        <v>21</v>
      </c>
      <c r="N5138">
        <f>LOG(M5138/100,2)+3</f>
        <v>0.74846123300403544</v>
      </c>
      <c r="O5138">
        <f>INDEX(lehmad!B$2:B$412,MATCH(klypsid!$B5138,lehmad!$A$2:$A$412,0))</f>
        <v>38877</v>
      </c>
      <c r="P5138">
        <f>INDEX(lehmad!D$2:D$412,MATCH(klypsid!$B5138,lehmad!$A$2:$A$412,0))</f>
        <v>105</v>
      </c>
      <c r="Q5138">
        <f>INDEX(lehmad!E$2:E$412,MATCH(klypsid!$B5138,lehmad!$A$2:$A$412,0))</f>
        <v>1</v>
      </c>
      <c r="R5138" t="str">
        <f>INDEX(lehmad!F$2:F$412,MATCH(klypsid!$B5138,lehmad!$A$2:$A$412,0))</f>
        <v>DYNASTY-ET</v>
      </c>
      <c r="S5138">
        <f>INDEX(lehmad!H$2:H$412,MATCH(klypsid!$B5138,lehmad!$A$2:$A$412,0))</f>
        <v>124</v>
      </c>
      <c r="T5138">
        <f>INDEX(lehmad!K$2:K$412,MATCH(klypsid!$B5138,lehmad!$A$2:$A$412,0))</f>
        <v>108</v>
      </c>
      <c r="U5138" s="4">
        <f t="shared" si="160"/>
        <v>9</v>
      </c>
      <c r="V5138">
        <f t="shared" si="161"/>
        <v>34</v>
      </c>
    </row>
    <row r="5139" spans="1:22" x14ac:dyDescent="0.25">
      <c r="A5139">
        <v>4018</v>
      </c>
      <c r="B5139" t="str">
        <f>"E"&amp;A5139</f>
        <v>E4018</v>
      </c>
      <c r="C5139" t="s">
        <v>22</v>
      </c>
      <c r="D5139">
        <v>2</v>
      </c>
      <c r="E5139">
        <f>IF(D5139&lt;4,D5139,4)</f>
        <v>2</v>
      </c>
      <c r="F5139" s="1">
        <v>40000</v>
      </c>
      <c r="G5139" s="1">
        <v>40304</v>
      </c>
      <c r="H5139" s="3">
        <f>G5139-F5139</f>
        <v>304</v>
      </c>
      <c r="I5139" s="3">
        <f>IF(H5139&lt;=60,1,IF(H5139&lt;=150,2,3))</f>
        <v>3</v>
      </c>
      <c r="J5139">
        <v>21.2</v>
      </c>
      <c r="K5139">
        <v>4.96</v>
      </c>
      <c r="L5139">
        <v>3.73</v>
      </c>
      <c r="M5139">
        <v>18</v>
      </c>
      <c r="N5139">
        <f>LOG(M5139/100,2)+3</f>
        <v>0.52606881166758779</v>
      </c>
      <c r="O5139">
        <f>INDEX(lehmad!B$2:B$412,MATCH(klypsid!$B5139,lehmad!$A$2:$A$412,0))</f>
        <v>38877</v>
      </c>
      <c r="P5139">
        <f>INDEX(lehmad!D$2:D$412,MATCH(klypsid!$B5139,lehmad!$A$2:$A$412,0))</f>
        <v>105</v>
      </c>
      <c r="Q5139">
        <f>INDEX(lehmad!E$2:E$412,MATCH(klypsid!$B5139,lehmad!$A$2:$A$412,0))</f>
        <v>1</v>
      </c>
      <c r="R5139" t="str">
        <f>INDEX(lehmad!F$2:F$412,MATCH(klypsid!$B5139,lehmad!$A$2:$A$412,0))</f>
        <v>DYNASTY-ET</v>
      </c>
      <c r="S5139">
        <f>INDEX(lehmad!H$2:H$412,MATCH(klypsid!$B5139,lehmad!$A$2:$A$412,0))</f>
        <v>124</v>
      </c>
      <c r="T5139">
        <f>INDEX(lehmad!K$2:K$412,MATCH(klypsid!$B5139,lehmad!$A$2:$A$412,0))</f>
        <v>108</v>
      </c>
      <c r="U5139" s="4">
        <f t="shared" si="160"/>
        <v>10</v>
      </c>
      <c r="V5139">
        <f t="shared" si="161"/>
        <v>28</v>
      </c>
    </row>
    <row r="5140" spans="1:22" x14ac:dyDescent="0.25">
      <c r="A5140">
        <v>4018</v>
      </c>
      <c r="B5140" t="str">
        <f>"E"&amp;A5140</f>
        <v>E4018</v>
      </c>
      <c r="C5140" t="s">
        <v>22</v>
      </c>
      <c r="D5140">
        <v>3</v>
      </c>
      <c r="E5140">
        <f>IF(D5140&lt;4,D5140,4)</f>
        <v>3</v>
      </c>
      <c r="F5140" s="1">
        <v>40383</v>
      </c>
      <c r="G5140" s="1">
        <v>40396</v>
      </c>
      <c r="H5140" s="3">
        <f>G5140-F5140</f>
        <v>13</v>
      </c>
      <c r="I5140" s="3">
        <f>IF(H5140&lt;=60,1,IF(H5140&lt;=150,2,3))</f>
        <v>1</v>
      </c>
      <c r="J5140">
        <v>41.5</v>
      </c>
      <c r="K5140">
        <v>3.7</v>
      </c>
      <c r="L5140">
        <v>3.14</v>
      </c>
      <c r="M5140">
        <v>64</v>
      </c>
      <c r="N5140">
        <f>LOG(M5140/100,2)+3</f>
        <v>2.3561438102252752</v>
      </c>
      <c r="O5140">
        <f>INDEX(lehmad!B$2:B$412,MATCH(klypsid!$B5140,lehmad!$A$2:$A$412,0))</f>
        <v>38877</v>
      </c>
      <c r="P5140">
        <f>INDEX(lehmad!D$2:D$412,MATCH(klypsid!$B5140,lehmad!$A$2:$A$412,0))</f>
        <v>105</v>
      </c>
      <c r="Q5140">
        <f>INDEX(lehmad!E$2:E$412,MATCH(klypsid!$B5140,lehmad!$A$2:$A$412,0))</f>
        <v>1</v>
      </c>
      <c r="R5140" t="str">
        <f>INDEX(lehmad!F$2:F$412,MATCH(klypsid!$B5140,lehmad!$A$2:$A$412,0))</f>
        <v>DYNASTY-ET</v>
      </c>
      <c r="S5140">
        <f>INDEX(lehmad!H$2:H$412,MATCH(klypsid!$B5140,lehmad!$A$2:$A$412,0))</f>
        <v>124</v>
      </c>
      <c r="T5140">
        <f>INDEX(lehmad!K$2:K$412,MATCH(klypsid!$B5140,lehmad!$A$2:$A$412,0))</f>
        <v>108</v>
      </c>
      <c r="U5140" s="4">
        <f t="shared" si="160"/>
        <v>1</v>
      </c>
      <c r="V5140">
        <f t="shared" si="161"/>
        <v>13</v>
      </c>
    </row>
    <row r="5141" spans="1:22" x14ac:dyDescent="0.25">
      <c r="A5141">
        <v>4018</v>
      </c>
      <c r="B5141" t="str">
        <f>"E"&amp;A5141</f>
        <v>E4018</v>
      </c>
      <c r="C5141" t="s">
        <v>22</v>
      </c>
      <c r="D5141">
        <v>3</v>
      </c>
      <c r="E5141">
        <f>IF(D5141&lt;4,D5141,4)</f>
        <v>3</v>
      </c>
      <c r="F5141" s="1">
        <v>40383</v>
      </c>
      <c r="G5141" s="1">
        <v>40434</v>
      </c>
      <c r="H5141" s="3">
        <f>G5141-F5141</f>
        <v>51</v>
      </c>
      <c r="I5141" s="3">
        <f>IF(H5141&lt;=60,1,IF(H5141&lt;=150,2,3))</f>
        <v>1</v>
      </c>
      <c r="J5141">
        <v>40.200000000000003</v>
      </c>
      <c r="K5141">
        <v>3.63</v>
      </c>
      <c r="L5141">
        <v>2.93</v>
      </c>
      <c r="M5141">
        <v>36</v>
      </c>
      <c r="N5141">
        <f>LOG(M5141/100,2)+3</f>
        <v>1.5260688116675876</v>
      </c>
      <c r="O5141">
        <f>INDEX(lehmad!B$2:B$412,MATCH(klypsid!$B5141,lehmad!$A$2:$A$412,0))</f>
        <v>38877</v>
      </c>
      <c r="P5141">
        <f>INDEX(lehmad!D$2:D$412,MATCH(klypsid!$B5141,lehmad!$A$2:$A$412,0))</f>
        <v>105</v>
      </c>
      <c r="Q5141">
        <f>INDEX(lehmad!E$2:E$412,MATCH(klypsid!$B5141,lehmad!$A$2:$A$412,0))</f>
        <v>1</v>
      </c>
      <c r="R5141" t="str">
        <f>INDEX(lehmad!F$2:F$412,MATCH(klypsid!$B5141,lehmad!$A$2:$A$412,0))</f>
        <v>DYNASTY-ET</v>
      </c>
      <c r="S5141">
        <f>INDEX(lehmad!H$2:H$412,MATCH(klypsid!$B5141,lehmad!$A$2:$A$412,0))</f>
        <v>124</v>
      </c>
      <c r="T5141">
        <f>INDEX(lehmad!K$2:K$412,MATCH(klypsid!$B5141,lehmad!$A$2:$A$412,0))</f>
        <v>108</v>
      </c>
      <c r="U5141" s="4">
        <f t="shared" si="160"/>
        <v>2</v>
      </c>
      <c r="V5141">
        <f t="shared" si="161"/>
        <v>38</v>
      </c>
    </row>
    <row r="5142" spans="1:22" x14ac:dyDescent="0.25">
      <c r="A5142">
        <v>4018</v>
      </c>
      <c r="B5142" t="str">
        <f>"E"&amp;A5142</f>
        <v>E4018</v>
      </c>
      <c r="C5142" t="s">
        <v>22</v>
      </c>
      <c r="D5142">
        <v>3</v>
      </c>
      <c r="E5142">
        <f>IF(D5142&lt;4,D5142,4)</f>
        <v>3</v>
      </c>
      <c r="F5142" s="1">
        <v>40383</v>
      </c>
      <c r="G5142" s="1">
        <v>40462</v>
      </c>
      <c r="H5142" s="3">
        <f>G5142-F5142</f>
        <v>79</v>
      </c>
      <c r="I5142" s="3">
        <f>IF(H5142&lt;=60,1,IF(H5142&lt;=150,2,3))</f>
        <v>2</v>
      </c>
      <c r="J5142">
        <v>40.1</v>
      </c>
      <c r="K5142">
        <v>3.99</v>
      </c>
      <c r="L5142">
        <v>3.15</v>
      </c>
      <c r="M5142">
        <v>18</v>
      </c>
      <c r="N5142">
        <f>LOG(M5142/100,2)+3</f>
        <v>0.52606881166758779</v>
      </c>
      <c r="O5142">
        <f>INDEX(lehmad!B$2:B$412,MATCH(klypsid!$B5142,lehmad!$A$2:$A$412,0))</f>
        <v>38877</v>
      </c>
      <c r="P5142">
        <f>INDEX(lehmad!D$2:D$412,MATCH(klypsid!$B5142,lehmad!$A$2:$A$412,0))</f>
        <v>105</v>
      </c>
      <c r="Q5142">
        <f>INDEX(lehmad!E$2:E$412,MATCH(klypsid!$B5142,lehmad!$A$2:$A$412,0))</f>
        <v>1</v>
      </c>
      <c r="R5142" t="str">
        <f>INDEX(lehmad!F$2:F$412,MATCH(klypsid!$B5142,lehmad!$A$2:$A$412,0))</f>
        <v>DYNASTY-ET</v>
      </c>
      <c r="S5142">
        <f>INDEX(lehmad!H$2:H$412,MATCH(klypsid!$B5142,lehmad!$A$2:$A$412,0))</f>
        <v>124</v>
      </c>
      <c r="T5142">
        <f>INDEX(lehmad!K$2:K$412,MATCH(klypsid!$B5142,lehmad!$A$2:$A$412,0))</f>
        <v>108</v>
      </c>
      <c r="U5142" s="4">
        <f t="shared" si="160"/>
        <v>3</v>
      </c>
      <c r="V5142">
        <f t="shared" si="161"/>
        <v>28</v>
      </c>
    </row>
    <row r="5143" spans="1:22" x14ac:dyDescent="0.25">
      <c r="A5143">
        <v>4018</v>
      </c>
      <c r="B5143" t="str">
        <f>"E"&amp;A5143</f>
        <v>E4018</v>
      </c>
      <c r="C5143" t="s">
        <v>22</v>
      </c>
      <c r="D5143">
        <v>3</v>
      </c>
      <c r="E5143">
        <f>IF(D5143&lt;4,D5143,4)</f>
        <v>3</v>
      </c>
      <c r="F5143" s="1">
        <v>40383</v>
      </c>
      <c r="G5143" s="1">
        <v>40493</v>
      </c>
      <c r="H5143" s="3">
        <f>G5143-F5143</f>
        <v>110</v>
      </c>
      <c r="I5143" s="3">
        <f>IF(H5143&lt;=60,1,IF(H5143&lt;=150,2,3))</f>
        <v>2</v>
      </c>
      <c r="J5143">
        <v>35.799999999999997</v>
      </c>
      <c r="K5143">
        <v>4.5599999999999996</v>
      </c>
      <c r="L5143">
        <v>3.05</v>
      </c>
      <c r="M5143">
        <v>20</v>
      </c>
      <c r="N5143">
        <f>LOG(M5143/100,2)+3</f>
        <v>0.67807190511263782</v>
      </c>
      <c r="O5143">
        <f>INDEX(lehmad!B$2:B$412,MATCH(klypsid!$B5143,lehmad!$A$2:$A$412,0))</f>
        <v>38877</v>
      </c>
      <c r="P5143">
        <f>INDEX(lehmad!D$2:D$412,MATCH(klypsid!$B5143,lehmad!$A$2:$A$412,0))</f>
        <v>105</v>
      </c>
      <c r="Q5143">
        <f>INDEX(lehmad!E$2:E$412,MATCH(klypsid!$B5143,lehmad!$A$2:$A$412,0))</f>
        <v>1</v>
      </c>
      <c r="R5143" t="str">
        <f>INDEX(lehmad!F$2:F$412,MATCH(klypsid!$B5143,lehmad!$A$2:$A$412,0))</f>
        <v>DYNASTY-ET</v>
      </c>
      <c r="S5143">
        <f>INDEX(lehmad!H$2:H$412,MATCH(klypsid!$B5143,lehmad!$A$2:$A$412,0))</f>
        <v>124</v>
      </c>
      <c r="T5143">
        <f>INDEX(lehmad!K$2:K$412,MATCH(klypsid!$B5143,lehmad!$A$2:$A$412,0))</f>
        <v>108</v>
      </c>
      <c r="U5143" s="4">
        <f t="shared" si="160"/>
        <v>4</v>
      </c>
      <c r="V5143">
        <f t="shared" si="161"/>
        <v>31</v>
      </c>
    </row>
    <row r="5144" spans="1:22" x14ac:dyDescent="0.25">
      <c r="A5144">
        <v>4018</v>
      </c>
      <c r="B5144" t="str">
        <f>"E"&amp;A5144</f>
        <v>E4018</v>
      </c>
      <c r="C5144" t="s">
        <v>22</v>
      </c>
      <c r="D5144">
        <v>3</v>
      </c>
      <c r="E5144">
        <f>IF(D5144&lt;4,D5144,4)</f>
        <v>3</v>
      </c>
      <c r="F5144" s="1">
        <v>40383</v>
      </c>
      <c r="G5144" s="1">
        <v>40521</v>
      </c>
      <c r="H5144" s="3">
        <f>G5144-F5144</f>
        <v>138</v>
      </c>
      <c r="I5144" s="3">
        <f>IF(H5144&lt;=60,1,IF(H5144&lt;=150,2,3))</f>
        <v>2</v>
      </c>
      <c r="J5144">
        <v>32.4</v>
      </c>
      <c r="K5144">
        <v>4.74</v>
      </c>
      <c r="L5144">
        <v>3.18</v>
      </c>
      <c r="M5144">
        <v>55</v>
      </c>
      <c r="N5144">
        <f>LOG(M5144/100,2)+3</f>
        <v>2.1375035237499347</v>
      </c>
      <c r="O5144">
        <f>INDEX(lehmad!B$2:B$412,MATCH(klypsid!$B5144,lehmad!$A$2:$A$412,0))</f>
        <v>38877</v>
      </c>
      <c r="P5144">
        <f>INDEX(lehmad!D$2:D$412,MATCH(klypsid!$B5144,lehmad!$A$2:$A$412,0))</f>
        <v>105</v>
      </c>
      <c r="Q5144">
        <f>INDEX(lehmad!E$2:E$412,MATCH(klypsid!$B5144,lehmad!$A$2:$A$412,0))</f>
        <v>1</v>
      </c>
      <c r="R5144" t="str">
        <f>INDEX(lehmad!F$2:F$412,MATCH(klypsid!$B5144,lehmad!$A$2:$A$412,0))</f>
        <v>DYNASTY-ET</v>
      </c>
      <c r="S5144">
        <f>INDEX(lehmad!H$2:H$412,MATCH(klypsid!$B5144,lehmad!$A$2:$A$412,0))</f>
        <v>124</v>
      </c>
      <c r="T5144">
        <f>INDEX(lehmad!K$2:K$412,MATCH(klypsid!$B5144,lehmad!$A$2:$A$412,0))</f>
        <v>108</v>
      </c>
      <c r="U5144" s="4">
        <f t="shared" si="160"/>
        <v>5</v>
      </c>
      <c r="V5144">
        <f t="shared" si="161"/>
        <v>28</v>
      </c>
    </row>
    <row r="5145" spans="1:22" x14ac:dyDescent="0.25">
      <c r="A5145">
        <v>4018</v>
      </c>
      <c r="B5145" t="str">
        <f>"E"&amp;A5145</f>
        <v>E4018</v>
      </c>
      <c r="C5145" t="s">
        <v>22</v>
      </c>
      <c r="D5145">
        <v>3</v>
      </c>
      <c r="E5145">
        <f>IF(D5145&lt;4,D5145,4)</f>
        <v>3</v>
      </c>
      <c r="F5145" s="1">
        <v>40383</v>
      </c>
      <c r="G5145" s="1">
        <v>40556</v>
      </c>
      <c r="H5145" s="3">
        <f>G5145-F5145</f>
        <v>173</v>
      </c>
      <c r="I5145" s="3">
        <f>IF(H5145&lt;=60,1,IF(H5145&lt;=150,2,3))</f>
        <v>3</v>
      </c>
      <c r="J5145">
        <v>32.9</v>
      </c>
      <c r="K5145">
        <v>5.05</v>
      </c>
      <c r="L5145">
        <v>3.36</v>
      </c>
      <c r="M5145">
        <v>67</v>
      </c>
      <c r="N5145">
        <f>LOG(M5145/100,2)+3</f>
        <v>2.4222330006830477</v>
      </c>
      <c r="O5145">
        <f>INDEX(lehmad!B$2:B$412,MATCH(klypsid!$B5145,lehmad!$A$2:$A$412,0))</f>
        <v>38877</v>
      </c>
      <c r="P5145">
        <f>INDEX(lehmad!D$2:D$412,MATCH(klypsid!$B5145,lehmad!$A$2:$A$412,0))</f>
        <v>105</v>
      </c>
      <c r="Q5145">
        <f>INDEX(lehmad!E$2:E$412,MATCH(klypsid!$B5145,lehmad!$A$2:$A$412,0))</f>
        <v>1</v>
      </c>
      <c r="R5145" t="str">
        <f>INDEX(lehmad!F$2:F$412,MATCH(klypsid!$B5145,lehmad!$A$2:$A$412,0))</f>
        <v>DYNASTY-ET</v>
      </c>
      <c r="S5145">
        <f>INDEX(lehmad!H$2:H$412,MATCH(klypsid!$B5145,lehmad!$A$2:$A$412,0))</f>
        <v>124</v>
      </c>
      <c r="T5145">
        <f>INDEX(lehmad!K$2:K$412,MATCH(klypsid!$B5145,lehmad!$A$2:$A$412,0))</f>
        <v>108</v>
      </c>
      <c r="U5145" s="4">
        <f t="shared" si="160"/>
        <v>6</v>
      </c>
      <c r="V5145">
        <f t="shared" si="161"/>
        <v>35</v>
      </c>
    </row>
    <row r="5146" spans="1:22" x14ac:dyDescent="0.25">
      <c r="A5146">
        <v>4019</v>
      </c>
      <c r="B5146" t="str">
        <f>"E"&amp;A5146</f>
        <v>E4019</v>
      </c>
      <c r="C5146" t="s">
        <v>135</v>
      </c>
      <c r="D5146">
        <v>1</v>
      </c>
      <c r="E5146">
        <f>IF(D5146&lt;4,D5146,4)</f>
        <v>1</v>
      </c>
      <c r="F5146" s="1">
        <v>39599</v>
      </c>
      <c r="G5146" s="1">
        <v>39631</v>
      </c>
      <c r="H5146" s="3">
        <f>G5146-F5146</f>
        <v>32</v>
      </c>
      <c r="I5146" s="3">
        <f>IF(H5146&lt;=60,1,IF(H5146&lt;=150,2,3))</f>
        <v>1</v>
      </c>
      <c r="J5146">
        <v>43</v>
      </c>
      <c r="K5146">
        <v>3.23</v>
      </c>
      <c r="L5146">
        <v>3</v>
      </c>
      <c r="M5146">
        <v>40</v>
      </c>
      <c r="N5146">
        <f>LOG(M5146/100,2)+3</f>
        <v>1.6780719051126378</v>
      </c>
      <c r="O5146">
        <f>INDEX(lehmad!B$2:B$412,MATCH(klypsid!$B5146,lehmad!$A$2:$A$412,0))</f>
        <v>38878</v>
      </c>
      <c r="P5146">
        <f>INDEX(lehmad!D$2:D$412,MATCH(klypsid!$B5146,lehmad!$A$2:$A$412,0))</f>
        <v>111</v>
      </c>
      <c r="Q5146">
        <f>INDEX(lehmad!E$2:E$412,MATCH(klypsid!$B5146,lehmad!$A$2:$A$412,0))</f>
        <v>1</v>
      </c>
      <c r="R5146" t="str">
        <f>INDEX(lehmad!F$2:F$412,MATCH(klypsid!$B5146,lehmad!$A$2:$A$412,0))</f>
        <v>LANCELOT-ET</v>
      </c>
      <c r="S5146">
        <f>INDEX(lehmad!H$2:H$412,MATCH(klypsid!$B5146,lehmad!$A$2:$A$412,0))</f>
        <v>126</v>
      </c>
      <c r="T5146">
        <f>INDEX(lehmad!K$2:K$412,MATCH(klypsid!$B5146,lehmad!$A$2:$A$412,0))</f>
        <v>122</v>
      </c>
      <c r="U5146" s="4">
        <f t="shared" si="160"/>
        <v>1</v>
      </c>
      <c r="V5146">
        <f t="shared" si="161"/>
        <v>32</v>
      </c>
    </row>
    <row r="5147" spans="1:22" x14ac:dyDescent="0.25">
      <c r="A5147">
        <v>4019</v>
      </c>
      <c r="B5147" t="str">
        <f>"E"&amp;A5147</f>
        <v>E4019</v>
      </c>
      <c r="C5147" t="s">
        <v>135</v>
      </c>
      <c r="D5147">
        <v>1</v>
      </c>
      <c r="E5147">
        <f>IF(D5147&lt;4,D5147,4)</f>
        <v>1</v>
      </c>
      <c r="F5147" s="1">
        <v>39599</v>
      </c>
      <c r="G5147" s="1">
        <v>39663</v>
      </c>
      <c r="H5147" s="3">
        <f>G5147-F5147</f>
        <v>64</v>
      </c>
      <c r="I5147" s="3">
        <f>IF(H5147&lt;=60,1,IF(H5147&lt;=150,2,3))</f>
        <v>2</v>
      </c>
      <c r="J5147">
        <v>45.3</v>
      </c>
      <c r="K5147">
        <v>4.03</v>
      </c>
      <c r="L5147">
        <v>3.03</v>
      </c>
      <c r="M5147">
        <v>15</v>
      </c>
      <c r="N5147">
        <f>LOG(M5147/100,2)+3</f>
        <v>0.26303440583379389</v>
      </c>
      <c r="O5147">
        <f>INDEX(lehmad!B$2:B$412,MATCH(klypsid!$B5147,lehmad!$A$2:$A$412,0))</f>
        <v>38878</v>
      </c>
      <c r="P5147">
        <f>INDEX(lehmad!D$2:D$412,MATCH(klypsid!$B5147,lehmad!$A$2:$A$412,0))</f>
        <v>111</v>
      </c>
      <c r="Q5147">
        <f>INDEX(lehmad!E$2:E$412,MATCH(klypsid!$B5147,lehmad!$A$2:$A$412,0))</f>
        <v>1</v>
      </c>
      <c r="R5147" t="str">
        <f>INDEX(lehmad!F$2:F$412,MATCH(klypsid!$B5147,lehmad!$A$2:$A$412,0))</f>
        <v>LANCELOT-ET</v>
      </c>
      <c r="S5147">
        <f>INDEX(lehmad!H$2:H$412,MATCH(klypsid!$B5147,lehmad!$A$2:$A$412,0))</f>
        <v>126</v>
      </c>
      <c r="T5147">
        <f>INDEX(lehmad!K$2:K$412,MATCH(klypsid!$B5147,lehmad!$A$2:$A$412,0))</f>
        <v>122</v>
      </c>
      <c r="U5147" s="4">
        <f t="shared" si="160"/>
        <v>2</v>
      </c>
      <c r="V5147">
        <f t="shared" si="161"/>
        <v>32</v>
      </c>
    </row>
    <row r="5148" spans="1:22" x14ac:dyDescent="0.25">
      <c r="A5148">
        <v>4019</v>
      </c>
      <c r="B5148" t="str">
        <f>"E"&amp;A5148</f>
        <v>E4019</v>
      </c>
      <c r="C5148" t="s">
        <v>135</v>
      </c>
      <c r="D5148">
        <v>1</v>
      </c>
      <c r="E5148">
        <f>IF(D5148&lt;4,D5148,4)</f>
        <v>1</v>
      </c>
      <c r="F5148" s="1">
        <v>39599</v>
      </c>
      <c r="G5148" s="1">
        <v>39693</v>
      </c>
      <c r="H5148" s="3">
        <f>G5148-F5148</f>
        <v>94</v>
      </c>
      <c r="I5148" s="3">
        <f>IF(H5148&lt;=60,1,IF(H5148&lt;=150,2,3))</f>
        <v>2</v>
      </c>
      <c r="J5148">
        <v>40.799999999999997</v>
      </c>
      <c r="K5148">
        <v>3.7</v>
      </c>
      <c r="L5148">
        <v>3.19</v>
      </c>
      <c r="M5148">
        <v>16</v>
      </c>
      <c r="N5148">
        <f>LOG(M5148/100,2)+3</f>
        <v>0.35614381022527519</v>
      </c>
      <c r="O5148">
        <f>INDEX(lehmad!B$2:B$412,MATCH(klypsid!$B5148,lehmad!$A$2:$A$412,0))</f>
        <v>38878</v>
      </c>
      <c r="P5148">
        <f>INDEX(lehmad!D$2:D$412,MATCH(klypsid!$B5148,lehmad!$A$2:$A$412,0))</f>
        <v>111</v>
      </c>
      <c r="Q5148">
        <f>INDEX(lehmad!E$2:E$412,MATCH(klypsid!$B5148,lehmad!$A$2:$A$412,0))</f>
        <v>1</v>
      </c>
      <c r="R5148" t="str">
        <f>INDEX(lehmad!F$2:F$412,MATCH(klypsid!$B5148,lehmad!$A$2:$A$412,0))</f>
        <v>LANCELOT-ET</v>
      </c>
      <c r="S5148">
        <f>INDEX(lehmad!H$2:H$412,MATCH(klypsid!$B5148,lehmad!$A$2:$A$412,0))</f>
        <v>126</v>
      </c>
      <c r="T5148">
        <f>INDEX(lehmad!K$2:K$412,MATCH(klypsid!$B5148,lehmad!$A$2:$A$412,0))</f>
        <v>122</v>
      </c>
      <c r="U5148" s="4">
        <f t="shared" si="160"/>
        <v>3</v>
      </c>
      <c r="V5148">
        <f t="shared" si="161"/>
        <v>30</v>
      </c>
    </row>
    <row r="5149" spans="1:22" x14ac:dyDescent="0.25">
      <c r="A5149">
        <v>4019</v>
      </c>
      <c r="B5149" t="str">
        <f>"E"&amp;A5149</f>
        <v>E4019</v>
      </c>
      <c r="C5149" t="s">
        <v>135</v>
      </c>
      <c r="D5149">
        <v>1</v>
      </c>
      <c r="E5149">
        <f>IF(D5149&lt;4,D5149,4)</f>
        <v>1</v>
      </c>
      <c r="F5149" s="1">
        <v>39599</v>
      </c>
      <c r="G5149" s="1">
        <v>39722</v>
      </c>
      <c r="H5149" s="3">
        <f>G5149-F5149</f>
        <v>123</v>
      </c>
      <c r="I5149" s="3">
        <f>IF(H5149&lt;=60,1,IF(H5149&lt;=150,2,3))</f>
        <v>2</v>
      </c>
      <c r="J5149">
        <v>32.700000000000003</v>
      </c>
      <c r="K5149">
        <v>4.67</v>
      </c>
      <c r="L5149">
        <v>3.3</v>
      </c>
      <c r="M5149">
        <v>16</v>
      </c>
      <c r="N5149">
        <f>LOG(M5149/100,2)+3</f>
        <v>0.35614381022527519</v>
      </c>
      <c r="O5149">
        <f>INDEX(lehmad!B$2:B$412,MATCH(klypsid!$B5149,lehmad!$A$2:$A$412,0))</f>
        <v>38878</v>
      </c>
      <c r="P5149">
        <f>INDEX(lehmad!D$2:D$412,MATCH(klypsid!$B5149,lehmad!$A$2:$A$412,0))</f>
        <v>111</v>
      </c>
      <c r="Q5149">
        <f>INDEX(lehmad!E$2:E$412,MATCH(klypsid!$B5149,lehmad!$A$2:$A$412,0))</f>
        <v>1</v>
      </c>
      <c r="R5149" t="str">
        <f>INDEX(lehmad!F$2:F$412,MATCH(klypsid!$B5149,lehmad!$A$2:$A$412,0))</f>
        <v>LANCELOT-ET</v>
      </c>
      <c r="S5149">
        <f>INDEX(lehmad!H$2:H$412,MATCH(klypsid!$B5149,lehmad!$A$2:$A$412,0))</f>
        <v>126</v>
      </c>
      <c r="T5149">
        <f>INDEX(lehmad!K$2:K$412,MATCH(klypsid!$B5149,lehmad!$A$2:$A$412,0))</f>
        <v>122</v>
      </c>
      <c r="U5149" s="4">
        <f t="shared" si="160"/>
        <v>4</v>
      </c>
      <c r="V5149">
        <f t="shared" si="161"/>
        <v>29</v>
      </c>
    </row>
    <row r="5150" spans="1:22" x14ac:dyDescent="0.25">
      <c r="A5150">
        <v>4019</v>
      </c>
      <c r="B5150" t="str">
        <f>"E"&amp;A5150</f>
        <v>E4019</v>
      </c>
      <c r="C5150" t="s">
        <v>135</v>
      </c>
      <c r="D5150">
        <v>1</v>
      </c>
      <c r="E5150">
        <f>IF(D5150&lt;4,D5150,4)</f>
        <v>1</v>
      </c>
      <c r="F5150" s="1">
        <v>39599</v>
      </c>
      <c r="G5150" s="1">
        <v>39754</v>
      </c>
      <c r="H5150" s="3">
        <f>G5150-F5150</f>
        <v>155</v>
      </c>
      <c r="I5150" s="3">
        <f>IF(H5150&lt;=60,1,IF(H5150&lt;=150,2,3))</f>
        <v>3</v>
      </c>
      <c r="J5150">
        <v>38.799999999999997</v>
      </c>
      <c r="K5150">
        <v>4.4800000000000004</v>
      </c>
      <c r="L5150">
        <v>3.36</v>
      </c>
      <c r="M5150">
        <v>28</v>
      </c>
      <c r="N5150">
        <f>LOG(M5150/100,2)+3</f>
        <v>1.1634987322828796</v>
      </c>
      <c r="O5150">
        <f>INDEX(lehmad!B$2:B$412,MATCH(klypsid!$B5150,lehmad!$A$2:$A$412,0))</f>
        <v>38878</v>
      </c>
      <c r="P5150">
        <f>INDEX(lehmad!D$2:D$412,MATCH(klypsid!$B5150,lehmad!$A$2:$A$412,0))</f>
        <v>111</v>
      </c>
      <c r="Q5150">
        <f>INDEX(lehmad!E$2:E$412,MATCH(klypsid!$B5150,lehmad!$A$2:$A$412,0))</f>
        <v>1</v>
      </c>
      <c r="R5150" t="str">
        <f>INDEX(lehmad!F$2:F$412,MATCH(klypsid!$B5150,lehmad!$A$2:$A$412,0))</f>
        <v>LANCELOT-ET</v>
      </c>
      <c r="S5150">
        <f>INDEX(lehmad!H$2:H$412,MATCH(klypsid!$B5150,lehmad!$A$2:$A$412,0))</f>
        <v>126</v>
      </c>
      <c r="T5150">
        <f>INDEX(lehmad!K$2:K$412,MATCH(klypsid!$B5150,lehmad!$A$2:$A$412,0))</f>
        <v>122</v>
      </c>
      <c r="U5150" s="4">
        <f t="shared" si="160"/>
        <v>5</v>
      </c>
      <c r="V5150">
        <f t="shared" si="161"/>
        <v>32</v>
      </c>
    </row>
    <row r="5151" spans="1:22" x14ac:dyDescent="0.25">
      <c r="A5151">
        <v>4019</v>
      </c>
      <c r="B5151" t="str">
        <f>"E"&amp;A5151</f>
        <v>E4019</v>
      </c>
      <c r="C5151" t="s">
        <v>135</v>
      </c>
      <c r="D5151">
        <v>1</v>
      </c>
      <c r="E5151">
        <f>IF(D5151&lt;4,D5151,4)</f>
        <v>1</v>
      </c>
      <c r="F5151" s="1">
        <v>39599</v>
      </c>
      <c r="G5151" s="1">
        <v>39783</v>
      </c>
      <c r="H5151" s="3">
        <f>G5151-F5151</f>
        <v>184</v>
      </c>
      <c r="I5151" s="3">
        <f>IF(H5151&lt;=60,1,IF(H5151&lt;=150,2,3))</f>
        <v>3</v>
      </c>
      <c r="J5151">
        <v>35.5</v>
      </c>
      <c r="K5151">
        <v>3.86</v>
      </c>
      <c r="L5151">
        <v>3.63</v>
      </c>
      <c r="M5151">
        <v>30</v>
      </c>
      <c r="N5151">
        <f>LOG(M5151/100,2)+3</f>
        <v>1.2630344058337937</v>
      </c>
      <c r="O5151">
        <f>INDEX(lehmad!B$2:B$412,MATCH(klypsid!$B5151,lehmad!$A$2:$A$412,0))</f>
        <v>38878</v>
      </c>
      <c r="P5151">
        <f>INDEX(lehmad!D$2:D$412,MATCH(klypsid!$B5151,lehmad!$A$2:$A$412,0))</f>
        <v>111</v>
      </c>
      <c r="Q5151">
        <f>INDEX(lehmad!E$2:E$412,MATCH(klypsid!$B5151,lehmad!$A$2:$A$412,0))</f>
        <v>1</v>
      </c>
      <c r="R5151" t="str">
        <f>INDEX(lehmad!F$2:F$412,MATCH(klypsid!$B5151,lehmad!$A$2:$A$412,0))</f>
        <v>LANCELOT-ET</v>
      </c>
      <c r="S5151">
        <f>INDEX(lehmad!H$2:H$412,MATCH(klypsid!$B5151,lehmad!$A$2:$A$412,0))</f>
        <v>126</v>
      </c>
      <c r="T5151">
        <f>INDEX(lehmad!K$2:K$412,MATCH(klypsid!$B5151,lehmad!$A$2:$A$412,0))</f>
        <v>122</v>
      </c>
      <c r="U5151" s="4">
        <f t="shared" si="160"/>
        <v>6</v>
      </c>
      <c r="V5151">
        <f t="shared" si="161"/>
        <v>29</v>
      </c>
    </row>
    <row r="5152" spans="1:22" x14ac:dyDescent="0.25">
      <c r="A5152">
        <v>4019</v>
      </c>
      <c r="B5152" t="str">
        <f>"E"&amp;A5152</f>
        <v>E4019</v>
      </c>
      <c r="C5152" t="s">
        <v>135</v>
      </c>
      <c r="D5152">
        <v>1</v>
      </c>
      <c r="E5152">
        <f>IF(D5152&lt;4,D5152,4)</f>
        <v>1</v>
      </c>
      <c r="F5152" s="1">
        <v>39599</v>
      </c>
      <c r="G5152" s="1">
        <v>39817</v>
      </c>
      <c r="H5152" s="3">
        <f>G5152-F5152</f>
        <v>218</v>
      </c>
      <c r="I5152" s="3">
        <f>IF(H5152&lt;=60,1,IF(H5152&lt;=150,2,3))</f>
        <v>3</v>
      </c>
      <c r="J5152">
        <v>31.5</v>
      </c>
      <c r="K5152">
        <v>3.92</v>
      </c>
      <c r="L5152">
        <v>3.73</v>
      </c>
      <c r="M5152">
        <v>24</v>
      </c>
      <c r="N5152">
        <f>LOG(M5152/100,2)+3</f>
        <v>0.94110631094643127</v>
      </c>
      <c r="O5152">
        <f>INDEX(lehmad!B$2:B$412,MATCH(klypsid!$B5152,lehmad!$A$2:$A$412,0))</f>
        <v>38878</v>
      </c>
      <c r="P5152">
        <f>INDEX(lehmad!D$2:D$412,MATCH(klypsid!$B5152,lehmad!$A$2:$A$412,0))</f>
        <v>111</v>
      </c>
      <c r="Q5152">
        <f>INDEX(lehmad!E$2:E$412,MATCH(klypsid!$B5152,lehmad!$A$2:$A$412,0))</f>
        <v>1</v>
      </c>
      <c r="R5152" t="str">
        <f>INDEX(lehmad!F$2:F$412,MATCH(klypsid!$B5152,lehmad!$A$2:$A$412,0))</f>
        <v>LANCELOT-ET</v>
      </c>
      <c r="S5152">
        <f>INDEX(lehmad!H$2:H$412,MATCH(klypsid!$B5152,lehmad!$A$2:$A$412,0))</f>
        <v>126</v>
      </c>
      <c r="T5152">
        <f>INDEX(lehmad!K$2:K$412,MATCH(klypsid!$B5152,lehmad!$A$2:$A$412,0))</f>
        <v>122</v>
      </c>
      <c r="U5152" s="4">
        <f t="shared" si="160"/>
        <v>7</v>
      </c>
      <c r="V5152">
        <f t="shared" si="161"/>
        <v>34</v>
      </c>
    </row>
    <row r="5153" spans="1:22" x14ac:dyDescent="0.25">
      <c r="A5153">
        <v>4019</v>
      </c>
      <c r="B5153" t="str">
        <f>"E"&amp;A5153</f>
        <v>E4019</v>
      </c>
      <c r="C5153" t="s">
        <v>135</v>
      </c>
      <c r="D5153">
        <v>1</v>
      </c>
      <c r="E5153">
        <f>IF(D5153&lt;4,D5153,4)</f>
        <v>1</v>
      </c>
      <c r="F5153" s="1">
        <v>39599</v>
      </c>
      <c r="G5153" s="1">
        <v>39845</v>
      </c>
      <c r="H5153" s="3">
        <f>G5153-F5153</f>
        <v>246</v>
      </c>
      <c r="I5153" s="3">
        <f>IF(H5153&lt;=60,1,IF(H5153&lt;=150,2,3))</f>
        <v>3</v>
      </c>
      <c r="J5153">
        <v>32.799999999999997</v>
      </c>
      <c r="K5153">
        <v>3.94</v>
      </c>
      <c r="L5153">
        <v>3.71</v>
      </c>
      <c r="M5153">
        <v>44</v>
      </c>
      <c r="N5153">
        <f>LOG(M5153/100,2)+3</f>
        <v>1.8155754288625725</v>
      </c>
      <c r="O5153">
        <f>INDEX(lehmad!B$2:B$412,MATCH(klypsid!$B5153,lehmad!$A$2:$A$412,0))</f>
        <v>38878</v>
      </c>
      <c r="P5153">
        <f>INDEX(lehmad!D$2:D$412,MATCH(klypsid!$B5153,lehmad!$A$2:$A$412,0))</f>
        <v>111</v>
      </c>
      <c r="Q5153">
        <f>INDEX(lehmad!E$2:E$412,MATCH(klypsid!$B5153,lehmad!$A$2:$A$412,0))</f>
        <v>1</v>
      </c>
      <c r="R5153" t="str">
        <f>INDEX(lehmad!F$2:F$412,MATCH(klypsid!$B5153,lehmad!$A$2:$A$412,0))</f>
        <v>LANCELOT-ET</v>
      </c>
      <c r="S5153">
        <f>INDEX(lehmad!H$2:H$412,MATCH(klypsid!$B5153,lehmad!$A$2:$A$412,0))</f>
        <v>126</v>
      </c>
      <c r="T5153">
        <f>INDEX(lehmad!K$2:K$412,MATCH(klypsid!$B5153,lehmad!$A$2:$A$412,0))</f>
        <v>122</v>
      </c>
      <c r="U5153" s="4">
        <f t="shared" si="160"/>
        <v>8</v>
      </c>
      <c r="V5153">
        <f t="shared" si="161"/>
        <v>28</v>
      </c>
    </row>
    <row r="5154" spans="1:22" x14ac:dyDescent="0.25">
      <c r="A5154">
        <v>4019</v>
      </c>
      <c r="B5154" t="str">
        <f>"E"&amp;A5154</f>
        <v>E4019</v>
      </c>
      <c r="C5154" t="s">
        <v>135</v>
      </c>
      <c r="D5154">
        <v>1</v>
      </c>
      <c r="E5154">
        <f>IF(D5154&lt;4,D5154,4)</f>
        <v>1</v>
      </c>
      <c r="F5154" s="1">
        <v>39599</v>
      </c>
      <c r="G5154" s="1">
        <v>39875</v>
      </c>
      <c r="H5154" s="3">
        <f>G5154-F5154</f>
        <v>276</v>
      </c>
      <c r="I5154" s="3">
        <f>IF(H5154&lt;=60,1,IF(H5154&lt;=150,2,3))</f>
        <v>3</v>
      </c>
      <c r="J5154">
        <v>27</v>
      </c>
      <c r="K5154">
        <v>4.32</v>
      </c>
      <c r="L5154">
        <v>3.83</v>
      </c>
      <c r="M5154">
        <v>56</v>
      </c>
      <c r="N5154">
        <f>LOG(M5154/100,2)+3</f>
        <v>2.1634987322828794</v>
      </c>
      <c r="O5154">
        <f>INDEX(lehmad!B$2:B$412,MATCH(klypsid!$B5154,lehmad!$A$2:$A$412,0))</f>
        <v>38878</v>
      </c>
      <c r="P5154">
        <f>INDEX(lehmad!D$2:D$412,MATCH(klypsid!$B5154,lehmad!$A$2:$A$412,0))</f>
        <v>111</v>
      </c>
      <c r="Q5154">
        <f>INDEX(lehmad!E$2:E$412,MATCH(klypsid!$B5154,lehmad!$A$2:$A$412,0))</f>
        <v>1</v>
      </c>
      <c r="R5154" t="str">
        <f>INDEX(lehmad!F$2:F$412,MATCH(klypsid!$B5154,lehmad!$A$2:$A$412,0))</f>
        <v>LANCELOT-ET</v>
      </c>
      <c r="S5154">
        <f>INDEX(lehmad!H$2:H$412,MATCH(klypsid!$B5154,lehmad!$A$2:$A$412,0))</f>
        <v>126</v>
      </c>
      <c r="T5154">
        <f>INDEX(lehmad!K$2:K$412,MATCH(klypsid!$B5154,lehmad!$A$2:$A$412,0))</f>
        <v>122</v>
      </c>
      <c r="U5154" s="4">
        <f t="shared" si="160"/>
        <v>9</v>
      </c>
      <c r="V5154">
        <f t="shared" si="161"/>
        <v>30</v>
      </c>
    </row>
    <row r="5155" spans="1:22" x14ac:dyDescent="0.25">
      <c r="A5155">
        <v>4019</v>
      </c>
      <c r="B5155" t="str">
        <f>"E"&amp;A5155</f>
        <v>E4019</v>
      </c>
      <c r="C5155" t="s">
        <v>135</v>
      </c>
      <c r="D5155">
        <v>1</v>
      </c>
      <c r="E5155">
        <f>IF(D5155&lt;4,D5155,4)</f>
        <v>1</v>
      </c>
      <c r="F5155" s="1">
        <v>39599</v>
      </c>
      <c r="G5155" s="1">
        <v>39908</v>
      </c>
      <c r="H5155" s="3">
        <f>G5155-F5155</f>
        <v>309</v>
      </c>
      <c r="I5155" s="3">
        <f>IF(H5155&lt;=60,1,IF(H5155&lt;=150,2,3))</f>
        <v>3</v>
      </c>
      <c r="J5155">
        <v>27.5</v>
      </c>
      <c r="K5155">
        <v>4.05</v>
      </c>
      <c r="L5155">
        <v>3.67</v>
      </c>
      <c r="M5155">
        <v>39</v>
      </c>
      <c r="N5155">
        <f>LOG(M5155/100,2)+3</f>
        <v>1.6415460290875237</v>
      </c>
      <c r="O5155">
        <f>INDEX(lehmad!B$2:B$412,MATCH(klypsid!$B5155,lehmad!$A$2:$A$412,0))</f>
        <v>38878</v>
      </c>
      <c r="P5155">
        <f>INDEX(lehmad!D$2:D$412,MATCH(klypsid!$B5155,lehmad!$A$2:$A$412,0))</f>
        <v>111</v>
      </c>
      <c r="Q5155">
        <f>INDEX(lehmad!E$2:E$412,MATCH(klypsid!$B5155,lehmad!$A$2:$A$412,0))</f>
        <v>1</v>
      </c>
      <c r="R5155" t="str">
        <f>INDEX(lehmad!F$2:F$412,MATCH(klypsid!$B5155,lehmad!$A$2:$A$412,0))</f>
        <v>LANCELOT-ET</v>
      </c>
      <c r="S5155">
        <f>INDEX(lehmad!H$2:H$412,MATCH(klypsid!$B5155,lehmad!$A$2:$A$412,0))</f>
        <v>126</v>
      </c>
      <c r="T5155">
        <f>INDEX(lehmad!K$2:K$412,MATCH(klypsid!$B5155,lehmad!$A$2:$A$412,0))</f>
        <v>122</v>
      </c>
      <c r="U5155" s="4">
        <f t="shared" si="160"/>
        <v>10</v>
      </c>
      <c r="V5155">
        <f t="shared" si="161"/>
        <v>33</v>
      </c>
    </row>
    <row r="5156" spans="1:22" x14ac:dyDescent="0.25">
      <c r="A5156">
        <v>4019</v>
      </c>
      <c r="B5156" t="str">
        <f>"E"&amp;A5156</f>
        <v>E4019</v>
      </c>
      <c r="C5156" t="s">
        <v>135</v>
      </c>
      <c r="D5156">
        <v>1</v>
      </c>
      <c r="E5156">
        <f>IF(D5156&lt;4,D5156,4)</f>
        <v>1</v>
      </c>
      <c r="F5156" s="1">
        <v>39599</v>
      </c>
      <c r="G5156" s="1">
        <v>39944</v>
      </c>
      <c r="H5156" s="3">
        <f>G5156-F5156</f>
        <v>345</v>
      </c>
      <c r="I5156" s="3">
        <f>IF(H5156&lt;=60,1,IF(H5156&lt;=150,2,3))</f>
        <v>3</v>
      </c>
      <c r="J5156">
        <v>24.8</v>
      </c>
      <c r="K5156">
        <v>4.29</v>
      </c>
      <c r="L5156">
        <v>3.91</v>
      </c>
      <c r="M5156">
        <v>36</v>
      </c>
      <c r="N5156">
        <f>LOG(M5156/100,2)+3</f>
        <v>1.5260688116675876</v>
      </c>
      <c r="O5156">
        <f>INDEX(lehmad!B$2:B$412,MATCH(klypsid!$B5156,lehmad!$A$2:$A$412,0))</f>
        <v>38878</v>
      </c>
      <c r="P5156">
        <f>INDEX(lehmad!D$2:D$412,MATCH(klypsid!$B5156,lehmad!$A$2:$A$412,0))</f>
        <v>111</v>
      </c>
      <c r="Q5156">
        <f>INDEX(lehmad!E$2:E$412,MATCH(klypsid!$B5156,lehmad!$A$2:$A$412,0))</f>
        <v>1</v>
      </c>
      <c r="R5156" t="str">
        <f>INDEX(lehmad!F$2:F$412,MATCH(klypsid!$B5156,lehmad!$A$2:$A$412,0))</f>
        <v>LANCELOT-ET</v>
      </c>
      <c r="S5156">
        <f>INDEX(lehmad!H$2:H$412,MATCH(klypsid!$B5156,lehmad!$A$2:$A$412,0))</f>
        <v>126</v>
      </c>
      <c r="T5156">
        <f>INDEX(lehmad!K$2:K$412,MATCH(klypsid!$B5156,lehmad!$A$2:$A$412,0))</f>
        <v>122</v>
      </c>
      <c r="U5156" s="4">
        <f t="shared" si="160"/>
        <v>11</v>
      </c>
      <c r="V5156">
        <f t="shared" si="161"/>
        <v>36</v>
      </c>
    </row>
    <row r="5157" spans="1:22" x14ac:dyDescent="0.25">
      <c r="A5157">
        <v>4019</v>
      </c>
      <c r="B5157" t="str">
        <f>"E"&amp;A5157</f>
        <v>E4019</v>
      </c>
      <c r="C5157" t="s">
        <v>135</v>
      </c>
      <c r="D5157">
        <v>1</v>
      </c>
      <c r="E5157">
        <f>IF(D5157&lt;4,D5157,4)</f>
        <v>1</v>
      </c>
      <c r="F5157" s="1">
        <v>39599</v>
      </c>
      <c r="G5157" s="1">
        <v>39972</v>
      </c>
      <c r="H5157" s="3">
        <f>G5157-F5157</f>
        <v>373</v>
      </c>
      <c r="I5157" s="3">
        <f>IF(H5157&lt;=60,1,IF(H5157&lt;=150,2,3))</f>
        <v>3</v>
      </c>
      <c r="J5157">
        <v>21</v>
      </c>
      <c r="K5157">
        <v>4.78</v>
      </c>
      <c r="L5157">
        <v>3.86</v>
      </c>
      <c r="M5157">
        <v>59</v>
      </c>
      <c r="N5157">
        <f>LOG(M5157/100,2)+3</f>
        <v>2.2387868595871163</v>
      </c>
      <c r="O5157">
        <f>INDEX(lehmad!B$2:B$412,MATCH(klypsid!$B5157,lehmad!$A$2:$A$412,0))</f>
        <v>38878</v>
      </c>
      <c r="P5157">
        <f>INDEX(lehmad!D$2:D$412,MATCH(klypsid!$B5157,lehmad!$A$2:$A$412,0))</f>
        <v>111</v>
      </c>
      <c r="Q5157">
        <f>INDEX(lehmad!E$2:E$412,MATCH(klypsid!$B5157,lehmad!$A$2:$A$412,0))</f>
        <v>1</v>
      </c>
      <c r="R5157" t="str">
        <f>INDEX(lehmad!F$2:F$412,MATCH(klypsid!$B5157,lehmad!$A$2:$A$412,0))</f>
        <v>LANCELOT-ET</v>
      </c>
      <c r="S5157">
        <f>INDEX(lehmad!H$2:H$412,MATCH(klypsid!$B5157,lehmad!$A$2:$A$412,0))</f>
        <v>126</v>
      </c>
      <c r="T5157">
        <f>INDEX(lehmad!K$2:K$412,MATCH(klypsid!$B5157,lehmad!$A$2:$A$412,0))</f>
        <v>122</v>
      </c>
      <c r="U5157" s="4">
        <f t="shared" si="160"/>
        <v>12</v>
      </c>
      <c r="V5157">
        <f t="shared" si="161"/>
        <v>28</v>
      </c>
    </row>
    <row r="5158" spans="1:22" x14ac:dyDescent="0.25">
      <c r="A5158">
        <v>4019</v>
      </c>
      <c r="B5158" t="str">
        <f>"E"&amp;A5158</f>
        <v>E4019</v>
      </c>
      <c r="C5158" t="s">
        <v>135</v>
      </c>
      <c r="D5158">
        <v>2</v>
      </c>
      <c r="E5158">
        <f>IF(D5158&lt;4,D5158,4)</f>
        <v>2</v>
      </c>
      <c r="F5158" s="1">
        <v>40044</v>
      </c>
      <c r="G5158" s="1">
        <v>40066</v>
      </c>
      <c r="H5158" s="3">
        <f>G5158-F5158</f>
        <v>22</v>
      </c>
      <c r="I5158" s="3">
        <f>IF(H5158&lt;=60,1,IF(H5158&lt;=150,2,3))</f>
        <v>1</v>
      </c>
      <c r="J5158">
        <v>44.4</v>
      </c>
      <c r="K5158">
        <v>4.08</v>
      </c>
      <c r="L5158">
        <v>3.14</v>
      </c>
      <c r="M5158">
        <v>37</v>
      </c>
      <c r="N5158">
        <f>LOG(M5158/100,2)+3</f>
        <v>1.5655971758542251</v>
      </c>
      <c r="O5158">
        <f>INDEX(lehmad!B$2:B$412,MATCH(klypsid!$B5158,lehmad!$A$2:$A$412,0))</f>
        <v>38878</v>
      </c>
      <c r="P5158">
        <f>INDEX(lehmad!D$2:D$412,MATCH(klypsid!$B5158,lehmad!$A$2:$A$412,0))</f>
        <v>111</v>
      </c>
      <c r="Q5158">
        <f>INDEX(lehmad!E$2:E$412,MATCH(klypsid!$B5158,lehmad!$A$2:$A$412,0))</f>
        <v>1</v>
      </c>
      <c r="R5158" t="str">
        <f>INDEX(lehmad!F$2:F$412,MATCH(klypsid!$B5158,lehmad!$A$2:$A$412,0))</f>
        <v>LANCELOT-ET</v>
      </c>
      <c r="S5158">
        <f>INDEX(lehmad!H$2:H$412,MATCH(klypsid!$B5158,lehmad!$A$2:$A$412,0))</f>
        <v>126</v>
      </c>
      <c r="T5158">
        <f>INDEX(lehmad!K$2:K$412,MATCH(klypsid!$B5158,lehmad!$A$2:$A$412,0))</f>
        <v>122</v>
      </c>
      <c r="U5158" s="4">
        <f t="shared" si="160"/>
        <v>1</v>
      </c>
      <c r="V5158">
        <f t="shared" si="161"/>
        <v>22</v>
      </c>
    </row>
    <row r="5159" spans="1:22" x14ac:dyDescent="0.25">
      <c r="A5159">
        <v>4019</v>
      </c>
      <c r="B5159" t="str">
        <f>"E"&amp;A5159</f>
        <v>E4019</v>
      </c>
      <c r="C5159" t="s">
        <v>135</v>
      </c>
      <c r="D5159">
        <v>2</v>
      </c>
      <c r="E5159">
        <f>IF(D5159&lt;4,D5159,4)</f>
        <v>2</v>
      </c>
      <c r="F5159" s="1">
        <v>40044</v>
      </c>
      <c r="G5159" s="1">
        <v>40094</v>
      </c>
      <c r="H5159" s="3">
        <f>G5159-F5159</f>
        <v>50</v>
      </c>
      <c r="I5159" s="3">
        <f>IF(H5159&lt;=60,1,IF(H5159&lt;=150,2,3))</f>
        <v>1</v>
      </c>
      <c r="J5159">
        <v>41</v>
      </c>
      <c r="K5159">
        <v>3.63</v>
      </c>
      <c r="L5159">
        <v>3.42</v>
      </c>
      <c r="M5159">
        <v>58</v>
      </c>
      <c r="N5159">
        <f>LOG(M5159/100,2)+3</f>
        <v>2.2141248053528475</v>
      </c>
      <c r="O5159">
        <f>INDEX(lehmad!B$2:B$412,MATCH(klypsid!$B5159,lehmad!$A$2:$A$412,0))</f>
        <v>38878</v>
      </c>
      <c r="P5159">
        <f>INDEX(lehmad!D$2:D$412,MATCH(klypsid!$B5159,lehmad!$A$2:$A$412,0))</f>
        <v>111</v>
      </c>
      <c r="Q5159">
        <f>INDEX(lehmad!E$2:E$412,MATCH(klypsid!$B5159,lehmad!$A$2:$A$412,0))</f>
        <v>1</v>
      </c>
      <c r="R5159" t="str">
        <f>INDEX(lehmad!F$2:F$412,MATCH(klypsid!$B5159,lehmad!$A$2:$A$412,0))</f>
        <v>LANCELOT-ET</v>
      </c>
      <c r="S5159">
        <f>INDEX(lehmad!H$2:H$412,MATCH(klypsid!$B5159,lehmad!$A$2:$A$412,0))</f>
        <v>126</v>
      </c>
      <c r="T5159">
        <f>INDEX(lehmad!K$2:K$412,MATCH(klypsid!$B5159,lehmad!$A$2:$A$412,0))</f>
        <v>122</v>
      </c>
      <c r="U5159" s="4">
        <f t="shared" si="160"/>
        <v>2</v>
      </c>
      <c r="V5159">
        <f t="shared" si="161"/>
        <v>28</v>
      </c>
    </row>
    <row r="5160" spans="1:22" x14ac:dyDescent="0.25">
      <c r="A5160">
        <v>4019</v>
      </c>
      <c r="B5160" t="str">
        <f>"E"&amp;A5160</f>
        <v>E4019</v>
      </c>
      <c r="C5160" t="s">
        <v>135</v>
      </c>
      <c r="D5160">
        <v>2</v>
      </c>
      <c r="E5160">
        <f>IF(D5160&lt;4,D5160,4)</f>
        <v>2</v>
      </c>
      <c r="F5160" s="1">
        <v>40044</v>
      </c>
      <c r="G5160" s="1">
        <v>40125</v>
      </c>
      <c r="H5160" s="3">
        <f>G5160-F5160</f>
        <v>81</v>
      </c>
      <c r="I5160" s="3">
        <f>IF(H5160&lt;=60,1,IF(H5160&lt;=150,2,3))</f>
        <v>2</v>
      </c>
      <c r="J5160">
        <v>37.1</v>
      </c>
      <c r="K5160">
        <v>4.3499999999999996</v>
      </c>
      <c r="L5160">
        <v>3.72</v>
      </c>
      <c r="M5160">
        <v>216</v>
      </c>
      <c r="N5160">
        <f>LOG(M5160/100,2)+3</f>
        <v>4.1110313123887439</v>
      </c>
      <c r="O5160">
        <f>INDEX(lehmad!B$2:B$412,MATCH(klypsid!$B5160,lehmad!$A$2:$A$412,0))</f>
        <v>38878</v>
      </c>
      <c r="P5160">
        <f>INDEX(lehmad!D$2:D$412,MATCH(klypsid!$B5160,lehmad!$A$2:$A$412,0))</f>
        <v>111</v>
      </c>
      <c r="Q5160">
        <f>INDEX(lehmad!E$2:E$412,MATCH(klypsid!$B5160,lehmad!$A$2:$A$412,0))</f>
        <v>1</v>
      </c>
      <c r="R5160" t="str">
        <f>INDEX(lehmad!F$2:F$412,MATCH(klypsid!$B5160,lehmad!$A$2:$A$412,0))</f>
        <v>LANCELOT-ET</v>
      </c>
      <c r="S5160">
        <f>INDEX(lehmad!H$2:H$412,MATCH(klypsid!$B5160,lehmad!$A$2:$A$412,0))</f>
        <v>126</v>
      </c>
      <c r="T5160">
        <f>INDEX(lehmad!K$2:K$412,MATCH(klypsid!$B5160,lehmad!$A$2:$A$412,0))</f>
        <v>122</v>
      </c>
      <c r="U5160" s="4">
        <f t="shared" si="160"/>
        <v>3</v>
      </c>
      <c r="V5160">
        <f t="shared" si="161"/>
        <v>31</v>
      </c>
    </row>
    <row r="5161" spans="1:22" x14ac:dyDescent="0.25">
      <c r="A5161">
        <v>4019</v>
      </c>
      <c r="B5161" t="str">
        <f>"E"&amp;A5161</f>
        <v>E4019</v>
      </c>
      <c r="C5161" t="s">
        <v>135</v>
      </c>
      <c r="D5161">
        <v>2</v>
      </c>
      <c r="E5161">
        <f>IF(D5161&lt;4,D5161,4)</f>
        <v>2</v>
      </c>
      <c r="F5161" s="1">
        <v>40044</v>
      </c>
      <c r="G5161" s="1">
        <v>40153</v>
      </c>
      <c r="H5161" s="3">
        <f>G5161-F5161</f>
        <v>109</v>
      </c>
      <c r="I5161" s="3">
        <f>IF(H5161&lt;=60,1,IF(H5161&lt;=150,2,3))</f>
        <v>2</v>
      </c>
      <c r="J5161">
        <v>33.700000000000003</v>
      </c>
      <c r="K5161">
        <v>5.24</v>
      </c>
      <c r="L5161">
        <v>3.35</v>
      </c>
      <c r="M5161">
        <v>92</v>
      </c>
      <c r="N5161">
        <f>LOG(M5161/100,2)+3</f>
        <v>2.8797057662822882</v>
      </c>
      <c r="O5161">
        <f>INDEX(lehmad!B$2:B$412,MATCH(klypsid!$B5161,lehmad!$A$2:$A$412,0))</f>
        <v>38878</v>
      </c>
      <c r="P5161">
        <f>INDEX(lehmad!D$2:D$412,MATCH(klypsid!$B5161,lehmad!$A$2:$A$412,0))</f>
        <v>111</v>
      </c>
      <c r="Q5161">
        <f>INDEX(lehmad!E$2:E$412,MATCH(klypsid!$B5161,lehmad!$A$2:$A$412,0))</f>
        <v>1</v>
      </c>
      <c r="R5161" t="str">
        <f>INDEX(lehmad!F$2:F$412,MATCH(klypsid!$B5161,lehmad!$A$2:$A$412,0))</f>
        <v>LANCELOT-ET</v>
      </c>
      <c r="S5161">
        <f>INDEX(lehmad!H$2:H$412,MATCH(klypsid!$B5161,lehmad!$A$2:$A$412,0))</f>
        <v>126</v>
      </c>
      <c r="T5161">
        <f>INDEX(lehmad!K$2:K$412,MATCH(klypsid!$B5161,lehmad!$A$2:$A$412,0))</f>
        <v>122</v>
      </c>
      <c r="U5161" s="4">
        <f t="shared" si="160"/>
        <v>4</v>
      </c>
      <c r="V5161">
        <f t="shared" si="161"/>
        <v>28</v>
      </c>
    </row>
    <row r="5162" spans="1:22" x14ac:dyDescent="0.25">
      <c r="A5162">
        <v>4019</v>
      </c>
      <c r="B5162" t="str">
        <f>"E"&amp;A5162</f>
        <v>E4019</v>
      </c>
      <c r="C5162" t="s">
        <v>135</v>
      </c>
      <c r="D5162">
        <v>2</v>
      </c>
      <c r="E5162">
        <f>IF(D5162&lt;4,D5162,4)</f>
        <v>2</v>
      </c>
      <c r="F5162" s="1">
        <v>40044</v>
      </c>
      <c r="G5162" s="1">
        <v>40186</v>
      </c>
      <c r="H5162" s="3">
        <f>G5162-F5162</f>
        <v>142</v>
      </c>
      <c r="I5162" s="3">
        <f>IF(H5162&lt;=60,1,IF(H5162&lt;=150,2,3))</f>
        <v>2</v>
      </c>
      <c r="J5162">
        <v>31.5</v>
      </c>
      <c r="K5162">
        <v>4.4000000000000004</v>
      </c>
      <c r="L5162">
        <v>3.52</v>
      </c>
      <c r="M5162">
        <v>55</v>
      </c>
      <c r="N5162">
        <f>LOG(M5162/100,2)+3</f>
        <v>2.1375035237499347</v>
      </c>
      <c r="O5162">
        <f>INDEX(lehmad!B$2:B$412,MATCH(klypsid!$B5162,lehmad!$A$2:$A$412,0))</f>
        <v>38878</v>
      </c>
      <c r="P5162">
        <f>INDEX(lehmad!D$2:D$412,MATCH(klypsid!$B5162,lehmad!$A$2:$A$412,0))</f>
        <v>111</v>
      </c>
      <c r="Q5162">
        <f>INDEX(lehmad!E$2:E$412,MATCH(klypsid!$B5162,lehmad!$A$2:$A$412,0))</f>
        <v>1</v>
      </c>
      <c r="R5162" t="str">
        <f>INDEX(lehmad!F$2:F$412,MATCH(klypsid!$B5162,lehmad!$A$2:$A$412,0))</f>
        <v>LANCELOT-ET</v>
      </c>
      <c r="S5162">
        <f>INDEX(lehmad!H$2:H$412,MATCH(klypsid!$B5162,lehmad!$A$2:$A$412,0))</f>
        <v>126</v>
      </c>
      <c r="T5162">
        <f>INDEX(lehmad!K$2:K$412,MATCH(klypsid!$B5162,lehmad!$A$2:$A$412,0))</f>
        <v>122</v>
      </c>
      <c r="U5162" s="4">
        <f t="shared" si="160"/>
        <v>5</v>
      </c>
      <c r="V5162">
        <f t="shared" si="161"/>
        <v>33</v>
      </c>
    </row>
    <row r="5163" spans="1:22" x14ac:dyDescent="0.25">
      <c r="A5163">
        <v>4019</v>
      </c>
      <c r="B5163" t="str">
        <f>"E"&amp;A5163</f>
        <v>E4019</v>
      </c>
      <c r="C5163" t="s">
        <v>135</v>
      </c>
      <c r="D5163">
        <v>2</v>
      </c>
      <c r="E5163">
        <f>IF(D5163&lt;4,D5163,4)</f>
        <v>2</v>
      </c>
      <c r="F5163" s="1">
        <v>40044</v>
      </c>
      <c r="G5163" s="1">
        <v>40214</v>
      </c>
      <c r="H5163" s="3">
        <f>G5163-F5163</f>
        <v>170</v>
      </c>
      <c r="I5163" s="3">
        <f>IF(H5163&lt;=60,1,IF(H5163&lt;=150,2,3))</f>
        <v>3</v>
      </c>
      <c r="J5163">
        <v>28.3</v>
      </c>
      <c r="K5163">
        <v>4.72</v>
      </c>
      <c r="L5163">
        <v>3.59</v>
      </c>
      <c r="M5163">
        <v>68</v>
      </c>
      <c r="N5163">
        <f>LOG(M5163/100,2)+3</f>
        <v>2.4436066514756147</v>
      </c>
      <c r="O5163">
        <f>INDEX(lehmad!B$2:B$412,MATCH(klypsid!$B5163,lehmad!$A$2:$A$412,0))</f>
        <v>38878</v>
      </c>
      <c r="P5163">
        <f>INDEX(lehmad!D$2:D$412,MATCH(klypsid!$B5163,lehmad!$A$2:$A$412,0))</f>
        <v>111</v>
      </c>
      <c r="Q5163">
        <f>INDEX(lehmad!E$2:E$412,MATCH(klypsid!$B5163,lehmad!$A$2:$A$412,0))</f>
        <v>1</v>
      </c>
      <c r="R5163" t="str">
        <f>INDEX(lehmad!F$2:F$412,MATCH(klypsid!$B5163,lehmad!$A$2:$A$412,0))</f>
        <v>LANCELOT-ET</v>
      </c>
      <c r="S5163">
        <f>INDEX(lehmad!H$2:H$412,MATCH(klypsid!$B5163,lehmad!$A$2:$A$412,0))</f>
        <v>126</v>
      </c>
      <c r="T5163">
        <f>INDEX(lehmad!K$2:K$412,MATCH(klypsid!$B5163,lehmad!$A$2:$A$412,0))</f>
        <v>122</v>
      </c>
      <c r="U5163" s="4">
        <f t="shared" si="160"/>
        <v>6</v>
      </c>
      <c r="V5163">
        <f t="shared" si="161"/>
        <v>28</v>
      </c>
    </row>
    <row r="5164" spans="1:22" x14ac:dyDescent="0.25">
      <c r="A5164">
        <v>4019</v>
      </c>
      <c r="B5164" t="str">
        <f>"E"&amp;A5164</f>
        <v>E4019</v>
      </c>
      <c r="C5164" t="s">
        <v>135</v>
      </c>
      <c r="D5164">
        <v>2</v>
      </c>
      <c r="E5164">
        <f>IF(D5164&lt;4,D5164,4)</f>
        <v>2</v>
      </c>
      <c r="F5164" s="1">
        <v>40044</v>
      </c>
      <c r="G5164" s="1">
        <v>40242</v>
      </c>
      <c r="H5164" s="3">
        <f>G5164-F5164</f>
        <v>198</v>
      </c>
      <c r="I5164" s="3">
        <f>IF(H5164&lt;=60,1,IF(H5164&lt;=150,2,3))</f>
        <v>3</v>
      </c>
      <c r="J5164">
        <v>26.6</v>
      </c>
      <c r="K5164">
        <v>4.55</v>
      </c>
      <c r="L5164">
        <v>3.77</v>
      </c>
      <c r="M5164">
        <v>91</v>
      </c>
      <c r="N5164">
        <f>LOG(M5164/100,2)+3</f>
        <v>2.8639384504239715</v>
      </c>
      <c r="O5164">
        <f>INDEX(lehmad!B$2:B$412,MATCH(klypsid!$B5164,lehmad!$A$2:$A$412,0))</f>
        <v>38878</v>
      </c>
      <c r="P5164">
        <f>INDEX(lehmad!D$2:D$412,MATCH(klypsid!$B5164,lehmad!$A$2:$A$412,0))</f>
        <v>111</v>
      </c>
      <c r="Q5164">
        <f>INDEX(lehmad!E$2:E$412,MATCH(klypsid!$B5164,lehmad!$A$2:$A$412,0))</f>
        <v>1</v>
      </c>
      <c r="R5164" t="str">
        <f>INDEX(lehmad!F$2:F$412,MATCH(klypsid!$B5164,lehmad!$A$2:$A$412,0))</f>
        <v>LANCELOT-ET</v>
      </c>
      <c r="S5164">
        <f>INDEX(lehmad!H$2:H$412,MATCH(klypsid!$B5164,lehmad!$A$2:$A$412,0))</f>
        <v>126</v>
      </c>
      <c r="T5164">
        <f>INDEX(lehmad!K$2:K$412,MATCH(klypsid!$B5164,lehmad!$A$2:$A$412,0))</f>
        <v>122</v>
      </c>
      <c r="U5164" s="4">
        <f t="shared" si="160"/>
        <v>7</v>
      </c>
      <c r="V5164">
        <f t="shared" si="161"/>
        <v>28</v>
      </c>
    </row>
    <row r="5165" spans="1:22" x14ac:dyDescent="0.25">
      <c r="A5165">
        <v>4019</v>
      </c>
      <c r="B5165" t="str">
        <f>"E"&amp;A5165</f>
        <v>E4019</v>
      </c>
      <c r="C5165" t="s">
        <v>135</v>
      </c>
      <c r="D5165">
        <v>2</v>
      </c>
      <c r="E5165">
        <f>IF(D5165&lt;4,D5165,4)</f>
        <v>2</v>
      </c>
      <c r="F5165" s="1">
        <v>40044</v>
      </c>
      <c r="G5165" s="1">
        <v>40276</v>
      </c>
      <c r="H5165" s="3">
        <f>G5165-F5165</f>
        <v>232</v>
      </c>
      <c r="I5165" s="3">
        <f>IF(H5165&lt;=60,1,IF(H5165&lt;=150,2,3))</f>
        <v>3</v>
      </c>
      <c r="J5165">
        <v>25</v>
      </c>
      <c r="K5165">
        <v>4.6900000000000004</v>
      </c>
      <c r="L5165">
        <v>3.67</v>
      </c>
      <c r="M5165">
        <v>77</v>
      </c>
      <c r="N5165">
        <f>LOG(M5165/100,2)+3</f>
        <v>2.6229303509201767</v>
      </c>
      <c r="O5165">
        <f>INDEX(lehmad!B$2:B$412,MATCH(klypsid!$B5165,lehmad!$A$2:$A$412,0))</f>
        <v>38878</v>
      </c>
      <c r="P5165">
        <f>INDEX(lehmad!D$2:D$412,MATCH(klypsid!$B5165,lehmad!$A$2:$A$412,0))</f>
        <v>111</v>
      </c>
      <c r="Q5165">
        <f>INDEX(lehmad!E$2:E$412,MATCH(klypsid!$B5165,lehmad!$A$2:$A$412,0))</f>
        <v>1</v>
      </c>
      <c r="R5165" t="str">
        <f>INDEX(lehmad!F$2:F$412,MATCH(klypsid!$B5165,lehmad!$A$2:$A$412,0))</f>
        <v>LANCELOT-ET</v>
      </c>
      <c r="S5165">
        <f>INDEX(lehmad!H$2:H$412,MATCH(klypsid!$B5165,lehmad!$A$2:$A$412,0))</f>
        <v>126</v>
      </c>
      <c r="T5165">
        <f>INDEX(lehmad!K$2:K$412,MATCH(klypsid!$B5165,lehmad!$A$2:$A$412,0))</f>
        <v>122</v>
      </c>
      <c r="U5165" s="4">
        <f t="shared" si="160"/>
        <v>8</v>
      </c>
      <c r="V5165">
        <f t="shared" si="161"/>
        <v>34</v>
      </c>
    </row>
    <row r="5166" spans="1:22" x14ac:dyDescent="0.25">
      <c r="A5166">
        <v>4019</v>
      </c>
      <c r="B5166" t="str">
        <f>"E"&amp;A5166</f>
        <v>E4019</v>
      </c>
      <c r="C5166" t="s">
        <v>135</v>
      </c>
      <c r="D5166">
        <v>2</v>
      </c>
      <c r="E5166">
        <f>IF(D5166&lt;4,D5166,4)</f>
        <v>2</v>
      </c>
      <c r="F5166" s="1">
        <v>40044</v>
      </c>
      <c r="G5166" s="1">
        <v>40304</v>
      </c>
      <c r="H5166" s="3">
        <f>G5166-F5166</f>
        <v>260</v>
      </c>
      <c r="I5166" s="3">
        <f>IF(H5166&lt;=60,1,IF(H5166&lt;=150,2,3))</f>
        <v>3</v>
      </c>
      <c r="J5166">
        <v>23.5</v>
      </c>
      <c r="K5166">
        <v>4.63</v>
      </c>
      <c r="L5166">
        <v>3.65</v>
      </c>
      <c r="M5166">
        <v>52</v>
      </c>
      <c r="N5166">
        <f>LOG(M5166/100,2)+3</f>
        <v>2.0565835283663674</v>
      </c>
      <c r="O5166">
        <f>INDEX(lehmad!B$2:B$412,MATCH(klypsid!$B5166,lehmad!$A$2:$A$412,0))</f>
        <v>38878</v>
      </c>
      <c r="P5166">
        <f>INDEX(lehmad!D$2:D$412,MATCH(klypsid!$B5166,lehmad!$A$2:$A$412,0))</f>
        <v>111</v>
      </c>
      <c r="Q5166">
        <f>INDEX(lehmad!E$2:E$412,MATCH(klypsid!$B5166,lehmad!$A$2:$A$412,0))</f>
        <v>1</v>
      </c>
      <c r="R5166" t="str">
        <f>INDEX(lehmad!F$2:F$412,MATCH(klypsid!$B5166,lehmad!$A$2:$A$412,0))</f>
        <v>LANCELOT-ET</v>
      </c>
      <c r="S5166">
        <f>INDEX(lehmad!H$2:H$412,MATCH(klypsid!$B5166,lehmad!$A$2:$A$412,0))</f>
        <v>126</v>
      </c>
      <c r="T5166">
        <f>INDEX(lehmad!K$2:K$412,MATCH(klypsid!$B5166,lehmad!$A$2:$A$412,0))</f>
        <v>122</v>
      </c>
      <c r="U5166" s="4">
        <f t="shared" si="160"/>
        <v>9</v>
      </c>
      <c r="V5166">
        <f t="shared" si="161"/>
        <v>28</v>
      </c>
    </row>
    <row r="5167" spans="1:22" x14ac:dyDescent="0.25">
      <c r="A5167">
        <v>4019</v>
      </c>
      <c r="B5167" t="str">
        <f>"E"&amp;A5167</f>
        <v>E4019</v>
      </c>
      <c r="C5167" t="s">
        <v>135</v>
      </c>
      <c r="D5167">
        <v>2</v>
      </c>
      <c r="E5167">
        <f>IF(D5167&lt;4,D5167,4)</f>
        <v>2</v>
      </c>
      <c r="F5167" s="1">
        <v>40044</v>
      </c>
      <c r="G5167" s="1">
        <v>40336</v>
      </c>
      <c r="H5167" s="3">
        <f>G5167-F5167</f>
        <v>292</v>
      </c>
      <c r="I5167" s="3">
        <f>IF(H5167&lt;=60,1,IF(H5167&lt;=150,2,3))</f>
        <v>3</v>
      </c>
      <c r="J5167">
        <v>20.7</v>
      </c>
      <c r="K5167">
        <v>4.33</v>
      </c>
      <c r="L5167">
        <v>3.64</v>
      </c>
      <c r="M5167">
        <v>51</v>
      </c>
      <c r="N5167">
        <f>LOG(M5167/100,2)+3</f>
        <v>2.0285691521967708</v>
      </c>
      <c r="O5167">
        <f>INDEX(lehmad!B$2:B$412,MATCH(klypsid!$B5167,lehmad!$A$2:$A$412,0))</f>
        <v>38878</v>
      </c>
      <c r="P5167">
        <f>INDEX(lehmad!D$2:D$412,MATCH(klypsid!$B5167,lehmad!$A$2:$A$412,0))</f>
        <v>111</v>
      </c>
      <c r="Q5167">
        <f>INDEX(lehmad!E$2:E$412,MATCH(klypsid!$B5167,lehmad!$A$2:$A$412,0))</f>
        <v>1</v>
      </c>
      <c r="R5167" t="str">
        <f>INDEX(lehmad!F$2:F$412,MATCH(klypsid!$B5167,lehmad!$A$2:$A$412,0))</f>
        <v>LANCELOT-ET</v>
      </c>
      <c r="S5167">
        <f>INDEX(lehmad!H$2:H$412,MATCH(klypsid!$B5167,lehmad!$A$2:$A$412,0))</f>
        <v>126</v>
      </c>
      <c r="T5167">
        <f>INDEX(lehmad!K$2:K$412,MATCH(klypsid!$B5167,lehmad!$A$2:$A$412,0))</f>
        <v>122</v>
      </c>
      <c r="U5167" s="4">
        <f t="shared" si="160"/>
        <v>10</v>
      </c>
      <c r="V5167">
        <f t="shared" si="161"/>
        <v>32</v>
      </c>
    </row>
    <row r="5168" spans="1:22" x14ac:dyDescent="0.25">
      <c r="A5168">
        <v>4019</v>
      </c>
      <c r="B5168" t="str">
        <f>"E"&amp;A5168</f>
        <v>E4019</v>
      </c>
      <c r="C5168" t="s">
        <v>135</v>
      </c>
      <c r="D5168">
        <v>2</v>
      </c>
      <c r="E5168">
        <f>IF(D5168&lt;4,D5168,4)</f>
        <v>2</v>
      </c>
      <c r="F5168" s="1">
        <v>40044</v>
      </c>
      <c r="G5168" s="1">
        <v>40371</v>
      </c>
      <c r="H5168" s="3">
        <f>G5168-F5168</f>
        <v>327</v>
      </c>
      <c r="I5168" s="3">
        <f>IF(H5168&lt;=60,1,IF(H5168&lt;=150,2,3))</f>
        <v>3</v>
      </c>
      <c r="J5168">
        <v>19.3</v>
      </c>
      <c r="K5168">
        <v>4.55</v>
      </c>
      <c r="L5168">
        <v>3.6</v>
      </c>
      <c r="M5168">
        <v>47</v>
      </c>
      <c r="N5168">
        <f>LOG(M5168/100,2)+3</f>
        <v>1.9107326619029126</v>
      </c>
      <c r="O5168">
        <f>INDEX(lehmad!B$2:B$412,MATCH(klypsid!$B5168,lehmad!$A$2:$A$412,0))</f>
        <v>38878</v>
      </c>
      <c r="P5168">
        <f>INDEX(lehmad!D$2:D$412,MATCH(klypsid!$B5168,lehmad!$A$2:$A$412,0))</f>
        <v>111</v>
      </c>
      <c r="Q5168">
        <f>INDEX(lehmad!E$2:E$412,MATCH(klypsid!$B5168,lehmad!$A$2:$A$412,0))</f>
        <v>1</v>
      </c>
      <c r="R5168" t="str">
        <f>INDEX(lehmad!F$2:F$412,MATCH(klypsid!$B5168,lehmad!$A$2:$A$412,0))</f>
        <v>LANCELOT-ET</v>
      </c>
      <c r="S5168">
        <f>INDEX(lehmad!H$2:H$412,MATCH(klypsid!$B5168,lehmad!$A$2:$A$412,0))</f>
        <v>126</v>
      </c>
      <c r="T5168">
        <f>INDEX(lehmad!K$2:K$412,MATCH(klypsid!$B5168,lehmad!$A$2:$A$412,0))</f>
        <v>122</v>
      </c>
      <c r="U5168" s="4">
        <f t="shared" si="160"/>
        <v>11</v>
      </c>
      <c r="V5168">
        <f t="shared" si="161"/>
        <v>35</v>
      </c>
    </row>
    <row r="5169" spans="1:22" x14ac:dyDescent="0.25">
      <c r="A5169">
        <v>4019</v>
      </c>
      <c r="B5169" t="str">
        <f>"E"&amp;A5169</f>
        <v>E4019</v>
      </c>
      <c r="C5169" t="s">
        <v>135</v>
      </c>
      <c r="D5169">
        <v>2</v>
      </c>
      <c r="E5169">
        <f>IF(D5169&lt;4,D5169,4)</f>
        <v>2</v>
      </c>
      <c r="F5169" s="1">
        <v>40044</v>
      </c>
      <c r="G5169" s="1">
        <v>40396</v>
      </c>
      <c r="H5169" s="3">
        <f>G5169-F5169</f>
        <v>352</v>
      </c>
      <c r="I5169" s="3">
        <f>IF(H5169&lt;=60,1,IF(H5169&lt;=150,2,3))</f>
        <v>3</v>
      </c>
      <c r="J5169">
        <v>18.3</v>
      </c>
      <c r="K5169">
        <v>4.2</v>
      </c>
      <c r="L5169">
        <v>3.68</v>
      </c>
      <c r="M5169">
        <v>94</v>
      </c>
      <c r="N5169">
        <f>LOG(M5169/100,2)+3</f>
        <v>2.9107326619029128</v>
      </c>
      <c r="O5169">
        <f>INDEX(lehmad!B$2:B$412,MATCH(klypsid!$B5169,lehmad!$A$2:$A$412,0))</f>
        <v>38878</v>
      </c>
      <c r="P5169">
        <f>INDEX(lehmad!D$2:D$412,MATCH(klypsid!$B5169,lehmad!$A$2:$A$412,0))</f>
        <v>111</v>
      </c>
      <c r="Q5169">
        <f>INDEX(lehmad!E$2:E$412,MATCH(klypsid!$B5169,lehmad!$A$2:$A$412,0))</f>
        <v>1</v>
      </c>
      <c r="R5169" t="str">
        <f>INDEX(lehmad!F$2:F$412,MATCH(klypsid!$B5169,lehmad!$A$2:$A$412,0))</f>
        <v>LANCELOT-ET</v>
      </c>
      <c r="S5169">
        <f>INDEX(lehmad!H$2:H$412,MATCH(klypsid!$B5169,lehmad!$A$2:$A$412,0))</f>
        <v>126</v>
      </c>
      <c r="T5169">
        <f>INDEX(lehmad!K$2:K$412,MATCH(klypsid!$B5169,lehmad!$A$2:$A$412,0))</f>
        <v>122</v>
      </c>
      <c r="U5169" s="4">
        <f t="shared" si="160"/>
        <v>12</v>
      </c>
      <c r="V5169">
        <f t="shared" si="161"/>
        <v>25</v>
      </c>
    </row>
    <row r="5170" spans="1:22" x14ac:dyDescent="0.25">
      <c r="A5170">
        <v>4019</v>
      </c>
      <c r="B5170" t="str">
        <f>"E"&amp;A5170</f>
        <v>E4019</v>
      </c>
      <c r="C5170" t="s">
        <v>135</v>
      </c>
      <c r="D5170">
        <v>3</v>
      </c>
      <c r="E5170">
        <f>IF(D5170&lt;4,D5170,4)</f>
        <v>3</v>
      </c>
      <c r="F5170" s="1">
        <v>40471</v>
      </c>
      <c r="G5170" s="1">
        <v>40493</v>
      </c>
      <c r="H5170" s="3">
        <f>G5170-F5170</f>
        <v>22</v>
      </c>
      <c r="I5170" s="3">
        <f>IF(H5170&lt;=60,1,IF(H5170&lt;=150,2,3))</f>
        <v>1</v>
      </c>
      <c r="J5170">
        <v>28.2</v>
      </c>
      <c r="K5170">
        <v>5.0999999999999996</v>
      </c>
      <c r="L5170">
        <v>2.89</v>
      </c>
      <c r="M5170">
        <v>1385</v>
      </c>
      <c r="N5170">
        <f>LOG(M5170/100,2)+3</f>
        <v>6.7918140711618262</v>
      </c>
      <c r="O5170">
        <f>INDEX(lehmad!B$2:B$412,MATCH(klypsid!$B5170,lehmad!$A$2:$A$412,0))</f>
        <v>38878</v>
      </c>
      <c r="P5170">
        <f>INDEX(lehmad!D$2:D$412,MATCH(klypsid!$B5170,lehmad!$A$2:$A$412,0))</f>
        <v>111</v>
      </c>
      <c r="Q5170">
        <f>INDEX(lehmad!E$2:E$412,MATCH(klypsid!$B5170,lehmad!$A$2:$A$412,0))</f>
        <v>1</v>
      </c>
      <c r="R5170" t="str">
        <f>INDEX(lehmad!F$2:F$412,MATCH(klypsid!$B5170,lehmad!$A$2:$A$412,0))</f>
        <v>LANCELOT-ET</v>
      </c>
      <c r="S5170">
        <f>INDEX(lehmad!H$2:H$412,MATCH(klypsid!$B5170,lehmad!$A$2:$A$412,0))</f>
        <v>126</v>
      </c>
      <c r="T5170">
        <f>INDEX(lehmad!K$2:K$412,MATCH(klypsid!$B5170,lehmad!$A$2:$A$412,0))</f>
        <v>122</v>
      </c>
      <c r="U5170" s="4">
        <f t="shared" si="160"/>
        <v>1</v>
      </c>
      <c r="V5170">
        <f t="shared" si="161"/>
        <v>22</v>
      </c>
    </row>
    <row r="5171" spans="1:22" x14ac:dyDescent="0.25">
      <c r="A5171">
        <v>4019</v>
      </c>
      <c r="B5171" t="str">
        <f>"E"&amp;A5171</f>
        <v>E4019</v>
      </c>
      <c r="C5171" t="s">
        <v>135</v>
      </c>
      <c r="D5171">
        <v>3</v>
      </c>
      <c r="E5171">
        <f>IF(D5171&lt;4,D5171,4)</f>
        <v>3</v>
      </c>
      <c r="F5171" s="1">
        <v>40471</v>
      </c>
      <c r="G5171" s="1">
        <v>40521</v>
      </c>
      <c r="H5171" s="3">
        <f>G5171-F5171</f>
        <v>50</v>
      </c>
      <c r="I5171" s="3">
        <f>IF(H5171&lt;=60,1,IF(H5171&lt;=150,2,3))</f>
        <v>1</v>
      </c>
      <c r="J5171">
        <v>44.3</v>
      </c>
      <c r="K5171">
        <v>5.49</v>
      </c>
      <c r="L5171">
        <v>3.19</v>
      </c>
      <c r="M5171">
        <v>23</v>
      </c>
      <c r="N5171">
        <f>LOG(M5171/100,2)+3</f>
        <v>0.87970576628228825</v>
      </c>
      <c r="O5171">
        <f>INDEX(lehmad!B$2:B$412,MATCH(klypsid!$B5171,lehmad!$A$2:$A$412,0))</f>
        <v>38878</v>
      </c>
      <c r="P5171">
        <f>INDEX(lehmad!D$2:D$412,MATCH(klypsid!$B5171,lehmad!$A$2:$A$412,0))</f>
        <v>111</v>
      </c>
      <c r="Q5171">
        <f>INDEX(lehmad!E$2:E$412,MATCH(klypsid!$B5171,lehmad!$A$2:$A$412,0))</f>
        <v>1</v>
      </c>
      <c r="R5171" t="str">
        <f>INDEX(lehmad!F$2:F$412,MATCH(klypsid!$B5171,lehmad!$A$2:$A$412,0))</f>
        <v>LANCELOT-ET</v>
      </c>
      <c r="S5171">
        <f>INDEX(lehmad!H$2:H$412,MATCH(klypsid!$B5171,lehmad!$A$2:$A$412,0))</f>
        <v>126</v>
      </c>
      <c r="T5171">
        <f>INDEX(lehmad!K$2:K$412,MATCH(klypsid!$B5171,lehmad!$A$2:$A$412,0))</f>
        <v>122</v>
      </c>
      <c r="U5171" s="4">
        <f t="shared" si="160"/>
        <v>2</v>
      </c>
      <c r="V5171">
        <f t="shared" si="161"/>
        <v>28</v>
      </c>
    </row>
    <row r="5172" spans="1:22" x14ac:dyDescent="0.25">
      <c r="A5172">
        <v>4019</v>
      </c>
      <c r="B5172" t="str">
        <f>"E"&amp;A5172</f>
        <v>E4019</v>
      </c>
      <c r="C5172" t="s">
        <v>135</v>
      </c>
      <c r="D5172">
        <v>3</v>
      </c>
      <c r="E5172">
        <f>IF(D5172&lt;4,D5172,4)</f>
        <v>3</v>
      </c>
      <c r="F5172" s="1">
        <v>40471</v>
      </c>
      <c r="G5172" s="1">
        <v>40556</v>
      </c>
      <c r="H5172" s="3">
        <f>G5172-F5172</f>
        <v>85</v>
      </c>
      <c r="I5172" s="3">
        <f>IF(H5172&lt;=60,1,IF(H5172&lt;=150,2,3))</f>
        <v>2</v>
      </c>
      <c r="J5172">
        <v>42.7</v>
      </c>
      <c r="K5172">
        <v>5.51</v>
      </c>
      <c r="L5172">
        <v>3.37</v>
      </c>
      <c r="M5172">
        <v>21</v>
      </c>
      <c r="N5172">
        <f>LOG(M5172/100,2)+3</f>
        <v>0.74846123300403544</v>
      </c>
      <c r="O5172">
        <f>INDEX(lehmad!B$2:B$412,MATCH(klypsid!$B5172,lehmad!$A$2:$A$412,0))</f>
        <v>38878</v>
      </c>
      <c r="P5172">
        <f>INDEX(lehmad!D$2:D$412,MATCH(klypsid!$B5172,lehmad!$A$2:$A$412,0))</f>
        <v>111</v>
      </c>
      <c r="Q5172">
        <f>INDEX(lehmad!E$2:E$412,MATCH(klypsid!$B5172,lehmad!$A$2:$A$412,0))</f>
        <v>1</v>
      </c>
      <c r="R5172" t="str">
        <f>INDEX(lehmad!F$2:F$412,MATCH(klypsid!$B5172,lehmad!$A$2:$A$412,0))</f>
        <v>LANCELOT-ET</v>
      </c>
      <c r="S5172">
        <f>INDEX(lehmad!H$2:H$412,MATCH(klypsid!$B5172,lehmad!$A$2:$A$412,0))</f>
        <v>126</v>
      </c>
      <c r="T5172">
        <f>INDEX(lehmad!K$2:K$412,MATCH(klypsid!$B5172,lehmad!$A$2:$A$412,0))</f>
        <v>122</v>
      </c>
      <c r="U5172" s="4">
        <f t="shared" si="160"/>
        <v>3</v>
      </c>
      <c r="V5172">
        <f t="shared" si="161"/>
        <v>35</v>
      </c>
    </row>
    <row r="5173" spans="1:22" x14ac:dyDescent="0.25">
      <c r="A5173">
        <v>4020</v>
      </c>
      <c r="B5173" t="str">
        <f>"E"&amp;A5173</f>
        <v>E4020</v>
      </c>
      <c r="C5173" t="s">
        <v>136</v>
      </c>
      <c r="D5173">
        <v>1</v>
      </c>
      <c r="E5173">
        <f>IF(D5173&lt;4,D5173,4)</f>
        <v>1</v>
      </c>
      <c r="F5173" s="1">
        <v>39583</v>
      </c>
      <c r="G5173" s="1">
        <v>39600</v>
      </c>
      <c r="H5173" s="3">
        <f>G5173-F5173</f>
        <v>17</v>
      </c>
      <c r="I5173" s="3">
        <f>IF(H5173&lt;=60,1,IF(H5173&lt;=150,2,3))</f>
        <v>1</v>
      </c>
      <c r="J5173">
        <v>39.299999999999997</v>
      </c>
      <c r="K5173">
        <v>4.25</v>
      </c>
      <c r="L5173">
        <v>3.02</v>
      </c>
      <c r="M5173">
        <v>122</v>
      </c>
      <c r="N5173">
        <f>LOG(M5173/100,2)+3</f>
        <v>3.2868811477881614</v>
      </c>
      <c r="O5173">
        <f>INDEX(lehmad!B$2:B$412,MATCH(klypsid!$B5173,lehmad!$A$2:$A$412,0))</f>
        <v>38878</v>
      </c>
      <c r="P5173">
        <f>INDEX(lehmad!D$2:D$412,MATCH(klypsid!$B5173,lehmad!$A$2:$A$412,0))</f>
        <v>110</v>
      </c>
      <c r="Q5173">
        <f>INDEX(lehmad!E$2:E$412,MATCH(klypsid!$B5173,lehmad!$A$2:$A$412,0))</f>
        <v>0.73699999999999999</v>
      </c>
      <c r="R5173" t="str">
        <f>INDEX(lehmad!F$2:F$412,MATCH(klypsid!$B5173,lehmad!$A$2:$A$412,0))</f>
        <v>LANCELOT-ET</v>
      </c>
      <c r="S5173">
        <f>INDEX(lehmad!H$2:H$412,MATCH(klypsid!$B5173,lehmad!$A$2:$A$412,0))</f>
        <v>126</v>
      </c>
      <c r="T5173">
        <f>INDEX(lehmad!K$2:K$412,MATCH(klypsid!$B5173,lehmad!$A$2:$A$412,0))</f>
        <v>122</v>
      </c>
      <c r="U5173" s="4">
        <f t="shared" si="160"/>
        <v>1</v>
      </c>
      <c r="V5173">
        <f t="shared" si="161"/>
        <v>17</v>
      </c>
    </row>
    <row r="5174" spans="1:22" x14ac:dyDescent="0.25">
      <c r="A5174">
        <v>4020</v>
      </c>
      <c r="B5174" t="str">
        <f>"E"&amp;A5174</f>
        <v>E4020</v>
      </c>
      <c r="C5174" t="s">
        <v>136</v>
      </c>
      <c r="D5174">
        <v>1</v>
      </c>
      <c r="E5174">
        <f>IF(D5174&lt;4,D5174,4)</f>
        <v>1</v>
      </c>
      <c r="F5174" s="1">
        <v>39583</v>
      </c>
      <c r="G5174" s="1">
        <v>39631</v>
      </c>
      <c r="H5174" s="3">
        <f>G5174-F5174</f>
        <v>48</v>
      </c>
      <c r="I5174" s="3">
        <f>IF(H5174&lt;=60,1,IF(H5174&lt;=150,2,3))</f>
        <v>1</v>
      </c>
      <c r="J5174">
        <v>45.1</v>
      </c>
      <c r="K5174">
        <v>3.87</v>
      </c>
      <c r="L5174">
        <v>3.01</v>
      </c>
      <c r="M5174">
        <v>14</v>
      </c>
      <c r="N5174">
        <f>LOG(M5174/100,2)+3</f>
        <v>0.16349873228287937</v>
      </c>
      <c r="O5174">
        <f>INDEX(lehmad!B$2:B$412,MATCH(klypsid!$B5174,lehmad!$A$2:$A$412,0))</f>
        <v>38878</v>
      </c>
      <c r="P5174">
        <f>INDEX(lehmad!D$2:D$412,MATCH(klypsid!$B5174,lehmad!$A$2:$A$412,0))</f>
        <v>110</v>
      </c>
      <c r="Q5174">
        <f>INDEX(lehmad!E$2:E$412,MATCH(klypsid!$B5174,lehmad!$A$2:$A$412,0))</f>
        <v>0.73699999999999999</v>
      </c>
      <c r="R5174" t="str">
        <f>INDEX(lehmad!F$2:F$412,MATCH(klypsid!$B5174,lehmad!$A$2:$A$412,0))</f>
        <v>LANCELOT-ET</v>
      </c>
      <c r="S5174">
        <f>INDEX(lehmad!H$2:H$412,MATCH(klypsid!$B5174,lehmad!$A$2:$A$412,0))</f>
        <v>126</v>
      </c>
      <c r="T5174">
        <f>INDEX(lehmad!K$2:K$412,MATCH(klypsid!$B5174,lehmad!$A$2:$A$412,0))</f>
        <v>122</v>
      </c>
      <c r="U5174" s="4">
        <f t="shared" si="160"/>
        <v>2</v>
      </c>
      <c r="V5174">
        <f t="shared" si="161"/>
        <v>31</v>
      </c>
    </row>
    <row r="5175" spans="1:22" x14ac:dyDescent="0.25">
      <c r="A5175">
        <v>4020</v>
      </c>
      <c r="B5175" t="str">
        <f>"E"&amp;A5175</f>
        <v>E4020</v>
      </c>
      <c r="C5175" t="s">
        <v>136</v>
      </c>
      <c r="D5175">
        <v>1</v>
      </c>
      <c r="E5175">
        <f>IF(D5175&lt;4,D5175,4)</f>
        <v>1</v>
      </c>
      <c r="F5175" s="1">
        <v>39583</v>
      </c>
      <c r="G5175" s="1">
        <v>39663</v>
      </c>
      <c r="H5175" s="3">
        <f>G5175-F5175</f>
        <v>80</v>
      </c>
      <c r="I5175" s="3">
        <f>IF(H5175&lt;=60,1,IF(H5175&lt;=150,2,3))</f>
        <v>2</v>
      </c>
      <c r="J5175">
        <v>44.2</v>
      </c>
      <c r="K5175">
        <v>4.22</v>
      </c>
      <c r="L5175">
        <v>2.93</v>
      </c>
      <c r="M5175">
        <v>20</v>
      </c>
      <c r="N5175">
        <f>LOG(M5175/100,2)+3</f>
        <v>0.67807190511263782</v>
      </c>
      <c r="O5175">
        <f>INDEX(lehmad!B$2:B$412,MATCH(klypsid!$B5175,lehmad!$A$2:$A$412,0))</f>
        <v>38878</v>
      </c>
      <c r="P5175">
        <f>INDEX(lehmad!D$2:D$412,MATCH(klypsid!$B5175,lehmad!$A$2:$A$412,0))</f>
        <v>110</v>
      </c>
      <c r="Q5175">
        <f>INDEX(lehmad!E$2:E$412,MATCH(klypsid!$B5175,lehmad!$A$2:$A$412,0))</f>
        <v>0.73699999999999999</v>
      </c>
      <c r="R5175" t="str">
        <f>INDEX(lehmad!F$2:F$412,MATCH(klypsid!$B5175,lehmad!$A$2:$A$412,0))</f>
        <v>LANCELOT-ET</v>
      </c>
      <c r="S5175">
        <f>INDEX(lehmad!H$2:H$412,MATCH(klypsid!$B5175,lehmad!$A$2:$A$412,0))</f>
        <v>126</v>
      </c>
      <c r="T5175">
        <f>INDEX(lehmad!K$2:K$412,MATCH(klypsid!$B5175,lehmad!$A$2:$A$412,0))</f>
        <v>122</v>
      </c>
      <c r="U5175" s="4">
        <f t="shared" si="160"/>
        <v>3</v>
      </c>
      <c r="V5175">
        <f t="shared" si="161"/>
        <v>32</v>
      </c>
    </row>
    <row r="5176" spans="1:22" x14ac:dyDescent="0.25">
      <c r="A5176">
        <v>4020</v>
      </c>
      <c r="B5176" t="str">
        <f>"E"&amp;A5176</f>
        <v>E4020</v>
      </c>
      <c r="C5176" t="s">
        <v>136</v>
      </c>
      <c r="D5176">
        <v>1</v>
      </c>
      <c r="E5176">
        <f>IF(D5176&lt;4,D5176,4)</f>
        <v>1</v>
      </c>
      <c r="F5176" s="1">
        <v>39583</v>
      </c>
      <c r="G5176" s="1">
        <v>39693</v>
      </c>
      <c r="H5176" s="3">
        <f>G5176-F5176</f>
        <v>110</v>
      </c>
      <c r="I5176" s="3">
        <f>IF(H5176&lt;=60,1,IF(H5176&lt;=150,2,3))</f>
        <v>2</v>
      </c>
      <c r="J5176">
        <v>41.3</v>
      </c>
      <c r="K5176">
        <v>4.22</v>
      </c>
      <c r="L5176">
        <v>3.19</v>
      </c>
      <c r="M5176">
        <v>25</v>
      </c>
      <c r="N5176">
        <f>LOG(M5176/100,2)+3</f>
        <v>1</v>
      </c>
      <c r="O5176">
        <f>INDEX(lehmad!B$2:B$412,MATCH(klypsid!$B5176,lehmad!$A$2:$A$412,0))</f>
        <v>38878</v>
      </c>
      <c r="P5176">
        <f>INDEX(lehmad!D$2:D$412,MATCH(klypsid!$B5176,lehmad!$A$2:$A$412,0))</f>
        <v>110</v>
      </c>
      <c r="Q5176">
        <f>INDEX(lehmad!E$2:E$412,MATCH(klypsid!$B5176,lehmad!$A$2:$A$412,0))</f>
        <v>0.73699999999999999</v>
      </c>
      <c r="R5176" t="str">
        <f>INDEX(lehmad!F$2:F$412,MATCH(klypsid!$B5176,lehmad!$A$2:$A$412,0))</f>
        <v>LANCELOT-ET</v>
      </c>
      <c r="S5176">
        <f>INDEX(lehmad!H$2:H$412,MATCH(klypsid!$B5176,lehmad!$A$2:$A$412,0))</f>
        <v>126</v>
      </c>
      <c r="T5176">
        <f>INDEX(lehmad!K$2:K$412,MATCH(klypsid!$B5176,lehmad!$A$2:$A$412,0))</f>
        <v>122</v>
      </c>
      <c r="U5176" s="4">
        <f t="shared" si="160"/>
        <v>4</v>
      </c>
      <c r="V5176">
        <f t="shared" si="161"/>
        <v>30</v>
      </c>
    </row>
    <row r="5177" spans="1:22" x14ac:dyDescent="0.25">
      <c r="A5177">
        <v>4020</v>
      </c>
      <c r="B5177" t="str">
        <f>"E"&amp;A5177</f>
        <v>E4020</v>
      </c>
      <c r="C5177" t="s">
        <v>136</v>
      </c>
      <c r="D5177">
        <v>1</v>
      </c>
      <c r="E5177">
        <f>IF(D5177&lt;4,D5177,4)</f>
        <v>1</v>
      </c>
      <c r="F5177" s="1">
        <v>39583</v>
      </c>
      <c r="G5177" s="1">
        <v>39722</v>
      </c>
      <c r="H5177" s="3">
        <f>G5177-F5177</f>
        <v>139</v>
      </c>
      <c r="I5177" s="3">
        <f>IF(H5177&lt;=60,1,IF(H5177&lt;=150,2,3))</f>
        <v>2</v>
      </c>
      <c r="J5177">
        <v>45.1</v>
      </c>
      <c r="K5177">
        <v>3.83</v>
      </c>
      <c r="L5177">
        <v>3.17</v>
      </c>
      <c r="M5177">
        <v>28</v>
      </c>
      <c r="N5177">
        <f>LOG(M5177/100,2)+3</f>
        <v>1.1634987322828796</v>
      </c>
      <c r="O5177">
        <f>INDEX(lehmad!B$2:B$412,MATCH(klypsid!$B5177,lehmad!$A$2:$A$412,0))</f>
        <v>38878</v>
      </c>
      <c r="P5177">
        <f>INDEX(lehmad!D$2:D$412,MATCH(klypsid!$B5177,lehmad!$A$2:$A$412,0))</f>
        <v>110</v>
      </c>
      <c r="Q5177">
        <f>INDEX(lehmad!E$2:E$412,MATCH(klypsid!$B5177,lehmad!$A$2:$A$412,0))</f>
        <v>0.73699999999999999</v>
      </c>
      <c r="R5177" t="str">
        <f>INDEX(lehmad!F$2:F$412,MATCH(klypsid!$B5177,lehmad!$A$2:$A$412,0))</f>
        <v>LANCELOT-ET</v>
      </c>
      <c r="S5177">
        <f>INDEX(lehmad!H$2:H$412,MATCH(klypsid!$B5177,lehmad!$A$2:$A$412,0))</f>
        <v>126</v>
      </c>
      <c r="T5177">
        <f>INDEX(lehmad!K$2:K$412,MATCH(klypsid!$B5177,lehmad!$A$2:$A$412,0))</f>
        <v>122</v>
      </c>
      <c r="U5177" s="4">
        <f t="shared" si="160"/>
        <v>5</v>
      </c>
      <c r="V5177">
        <f t="shared" si="161"/>
        <v>29</v>
      </c>
    </row>
    <row r="5178" spans="1:22" x14ac:dyDescent="0.25">
      <c r="A5178">
        <v>4020</v>
      </c>
      <c r="B5178" t="str">
        <f>"E"&amp;A5178</f>
        <v>E4020</v>
      </c>
      <c r="C5178" t="s">
        <v>136</v>
      </c>
      <c r="D5178">
        <v>1</v>
      </c>
      <c r="E5178">
        <f>IF(D5178&lt;4,D5178,4)</f>
        <v>1</v>
      </c>
      <c r="F5178" s="1">
        <v>39583</v>
      </c>
      <c r="G5178" s="1">
        <v>39754</v>
      </c>
      <c r="H5178" s="3">
        <f>G5178-F5178</f>
        <v>171</v>
      </c>
      <c r="I5178" s="3">
        <f>IF(H5178&lt;=60,1,IF(H5178&lt;=150,2,3))</f>
        <v>3</v>
      </c>
      <c r="J5178">
        <v>42.9</v>
      </c>
      <c r="K5178">
        <v>3.87</v>
      </c>
      <c r="L5178">
        <v>3.23</v>
      </c>
      <c r="M5178">
        <v>280</v>
      </c>
      <c r="N5178">
        <f>LOG(M5178/100,2)+3</f>
        <v>4.485426827170242</v>
      </c>
      <c r="O5178">
        <f>INDEX(lehmad!B$2:B$412,MATCH(klypsid!$B5178,lehmad!$A$2:$A$412,0))</f>
        <v>38878</v>
      </c>
      <c r="P5178">
        <f>INDEX(lehmad!D$2:D$412,MATCH(klypsid!$B5178,lehmad!$A$2:$A$412,0))</f>
        <v>110</v>
      </c>
      <c r="Q5178">
        <f>INDEX(lehmad!E$2:E$412,MATCH(klypsid!$B5178,lehmad!$A$2:$A$412,0))</f>
        <v>0.73699999999999999</v>
      </c>
      <c r="R5178" t="str">
        <f>INDEX(lehmad!F$2:F$412,MATCH(klypsid!$B5178,lehmad!$A$2:$A$412,0))</f>
        <v>LANCELOT-ET</v>
      </c>
      <c r="S5178">
        <f>INDEX(lehmad!H$2:H$412,MATCH(klypsid!$B5178,lehmad!$A$2:$A$412,0))</f>
        <v>126</v>
      </c>
      <c r="T5178">
        <f>INDEX(lehmad!K$2:K$412,MATCH(klypsid!$B5178,lehmad!$A$2:$A$412,0))</f>
        <v>122</v>
      </c>
      <c r="U5178" s="4">
        <f t="shared" si="160"/>
        <v>6</v>
      </c>
      <c r="V5178">
        <f t="shared" si="161"/>
        <v>32</v>
      </c>
    </row>
    <row r="5179" spans="1:22" x14ac:dyDescent="0.25">
      <c r="A5179">
        <v>4020</v>
      </c>
      <c r="B5179" t="str">
        <f>"E"&amp;A5179</f>
        <v>E4020</v>
      </c>
      <c r="C5179" t="s">
        <v>136</v>
      </c>
      <c r="D5179">
        <v>1</v>
      </c>
      <c r="E5179">
        <f>IF(D5179&lt;4,D5179,4)</f>
        <v>1</v>
      </c>
      <c r="F5179" s="1">
        <v>39583</v>
      </c>
      <c r="G5179" s="1">
        <v>39783</v>
      </c>
      <c r="H5179" s="3">
        <f>G5179-F5179</f>
        <v>200</v>
      </c>
      <c r="I5179" s="3">
        <f>IF(H5179&lt;=60,1,IF(H5179&lt;=150,2,3))</f>
        <v>3</v>
      </c>
      <c r="J5179">
        <v>36.700000000000003</v>
      </c>
      <c r="K5179">
        <v>3.35</v>
      </c>
      <c r="L5179">
        <v>3.47</v>
      </c>
      <c r="M5179">
        <v>219</v>
      </c>
      <c r="N5179">
        <f>LOG(M5179/100,2)+3</f>
        <v>4.1309308698264484</v>
      </c>
      <c r="O5179">
        <f>INDEX(lehmad!B$2:B$412,MATCH(klypsid!$B5179,lehmad!$A$2:$A$412,0))</f>
        <v>38878</v>
      </c>
      <c r="P5179">
        <f>INDEX(lehmad!D$2:D$412,MATCH(klypsid!$B5179,lehmad!$A$2:$A$412,0))</f>
        <v>110</v>
      </c>
      <c r="Q5179">
        <f>INDEX(lehmad!E$2:E$412,MATCH(klypsid!$B5179,lehmad!$A$2:$A$412,0))</f>
        <v>0.73699999999999999</v>
      </c>
      <c r="R5179" t="str">
        <f>INDEX(lehmad!F$2:F$412,MATCH(klypsid!$B5179,lehmad!$A$2:$A$412,0))</f>
        <v>LANCELOT-ET</v>
      </c>
      <c r="S5179">
        <f>INDEX(lehmad!H$2:H$412,MATCH(klypsid!$B5179,lehmad!$A$2:$A$412,0))</f>
        <v>126</v>
      </c>
      <c r="T5179">
        <f>INDEX(lehmad!K$2:K$412,MATCH(klypsid!$B5179,lehmad!$A$2:$A$412,0))</f>
        <v>122</v>
      </c>
      <c r="U5179" s="4">
        <f t="shared" si="160"/>
        <v>7</v>
      </c>
      <c r="V5179">
        <f t="shared" si="161"/>
        <v>29</v>
      </c>
    </row>
    <row r="5180" spans="1:22" x14ac:dyDescent="0.25">
      <c r="A5180">
        <v>4020</v>
      </c>
      <c r="B5180" t="str">
        <f>"E"&amp;A5180</f>
        <v>E4020</v>
      </c>
      <c r="C5180" t="s">
        <v>136</v>
      </c>
      <c r="D5180">
        <v>1</v>
      </c>
      <c r="E5180">
        <f>IF(D5180&lt;4,D5180,4)</f>
        <v>1</v>
      </c>
      <c r="F5180" s="1">
        <v>39583</v>
      </c>
      <c r="G5180" s="1">
        <v>39817</v>
      </c>
      <c r="H5180" s="3">
        <f>G5180-F5180</f>
        <v>234</v>
      </c>
      <c r="I5180" s="3">
        <f>IF(H5180&lt;=60,1,IF(H5180&lt;=150,2,3))</f>
        <v>3</v>
      </c>
      <c r="J5180">
        <v>34.200000000000003</v>
      </c>
      <c r="K5180">
        <v>3.73</v>
      </c>
      <c r="L5180">
        <v>3.12</v>
      </c>
      <c r="M5180">
        <v>98</v>
      </c>
      <c r="N5180">
        <f>LOG(M5180/100,2)+3</f>
        <v>2.9708536543404835</v>
      </c>
      <c r="O5180">
        <f>INDEX(lehmad!B$2:B$412,MATCH(klypsid!$B5180,lehmad!$A$2:$A$412,0))</f>
        <v>38878</v>
      </c>
      <c r="P5180">
        <f>INDEX(lehmad!D$2:D$412,MATCH(klypsid!$B5180,lehmad!$A$2:$A$412,0))</f>
        <v>110</v>
      </c>
      <c r="Q5180">
        <f>INDEX(lehmad!E$2:E$412,MATCH(klypsid!$B5180,lehmad!$A$2:$A$412,0))</f>
        <v>0.73699999999999999</v>
      </c>
      <c r="R5180" t="str">
        <f>INDEX(lehmad!F$2:F$412,MATCH(klypsid!$B5180,lehmad!$A$2:$A$412,0))</f>
        <v>LANCELOT-ET</v>
      </c>
      <c r="S5180">
        <f>INDEX(lehmad!H$2:H$412,MATCH(klypsid!$B5180,lehmad!$A$2:$A$412,0))</f>
        <v>126</v>
      </c>
      <c r="T5180">
        <f>INDEX(lehmad!K$2:K$412,MATCH(klypsid!$B5180,lehmad!$A$2:$A$412,0))</f>
        <v>122</v>
      </c>
      <c r="U5180" s="4">
        <f t="shared" si="160"/>
        <v>8</v>
      </c>
      <c r="V5180">
        <f t="shared" si="161"/>
        <v>34</v>
      </c>
    </row>
    <row r="5181" spans="1:22" x14ac:dyDescent="0.25">
      <c r="A5181">
        <v>4020</v>
      </c>
      <c r="B5181" t="str">
        <f>"E"&amp;A5181</f>
        <v>E4020</v>
      </c>
      <c r="C5181" t="s">
        <v>136</v>
      </c>
      <c r="D5181">
        <v>1</v>
      </c>
      <c r="E5181">
        <f>IF(D5181&lt;4,D5181,4)</f>
        <v>1</v>
      </c>
      <c r="F5181" s="1">
        <v>39583</v>
      </c>
      <c r="G5181" s="1">
        <v>39845</v>
      </c>
      <c r="H5181" s="3">
        <f>G5181-F5181</f>
        <v>262</v>
      </c>
      <c r="I5181" s="3">
        <f>IF(H5181&lt;=60,1,IF(H5181&lt;=150,2,3))</f>
        <v>3</v>
      </c>
      <c r="J5181">
        <v>31.5</v>
      </c>
      <c r="K5181">
        <v>3.81</v>
      </c>
      <c r="L5181">
        <v>3.32</v>
      </c>
      <c r="M5181">
        <v>57</v>
      </c>
      <c r="N5181">
        <f>LOG(M5181/100,2)+3</f>
        <v>2.1890338243900169</v>
      </c>
      <c r="O5181">
        <f>INDEX(lehmad!B$2:B$412,MATCH(klypsid!$B5181,lehmad!$A$2:$A$412,0))</f>
        <v>38878</v>
      </c>
      <c r="P5181">
        <f>INDEX(lehmad!D$2:D$412,MATCH(klypsid!$B5181,lehmad!$A$2:$A$412,0))</f>
        <v>110</v>
      </c>
      <c r="Q5181">
        <f>INDEX(lehmad!E$2:E$412,MATCH(klypsid!$B5181,lehmad!$A$2:$A$412,0))</f>
        <v>0.73699999999999999</v>
      </c>
      <c r="R5181" t="str">
        <f>INDEX(lehmad!F$2:F$412,MATCH(klypsid!$B5181,lehmad!$A$2:$A$412,0))</f>
        <v>LANCELOT-ET</v>
      </c>
      <c r="S5181">
        <f>INDEX(lehmad!H$2:H$412,MATCH(klypsid!$B5181,lehmad!$A$2:$A$412,0))</f>
        <v>126</v>
      </c>
      <c r="T5181">
        <f>INDEX(lehmad!K$2:K$412,MATCH(klypsid!$B5181,lehmad!$A$2:$A$412,0))</f>
        <v>122</v>
      </c>
      <c r="U5181" s="4">
        <f t="shared" si="160"/>
        <v>9</v>
      </c>
      <c r="V5181">
        <f t="shared" si="161"/>
        <v>28</v>
      </c>
    </row>
    <row r="5182" spans="1:22" x14ac:dyDescent="0.25">
      <c r="A5182">
        <v>4020</v>
      </c>
      <c r="B5182" t="str">
        <f>"E"&amp;A5182</f>
        <v>E4020</v>
      </c>
      <c r="C5182" t="s">
        <v>136</v>
      </c>
      <c r="D5182">
        <v>1</v>
      </c>
      <c r="E5182">
        <f>IF(D5182&lt;4,D5182,4)</f>
        <v>1</v>
      </c>
      <c r="F5182" s="1">
        <v>39583</v>
      </c>
      <c r="G5182" s="1">
        <v>39875</v>
      </c>
      <c r="H5182" s="3">
        <f>G5182-F5182</f>
        <v>292</v>
      </c>
      <c r="I5182" s="3">
        <f>IF(H5182&lt;=60,1,IF(H5182&lt;=150,2,3))</f>
        <v>3</v>
      </c>
      <c r="J5182">
        <v>32.4</v>
      </c>
      <c r="K5182">
        <v>4.04</v>
      </c>
      <c r="L5182">
        <v>3.17</v>
      </c>
      <c r="M5182">
        <v>65</v>
      </c>
      <c r="N5182">
        <f>LOG(M5182/100,2)+3</f>
        <v>2.37851162325373</v>
      </c>
      <c r="O5182">
        <f>INDEX(lehmad!B$2:B$412,MATCH(klypsid!$B5182,lehmad!$A$2:$A$412,0))</f>
        <v>38878</v>
      </c>
      <c r="P5182">
        <f>INDEX(lehmad!D$2:D$412,MATCH(klypsid!$B5182,lehmad!$A$2:$A$412,0))</f>
        <v>110</v>
      </c>
      <c r="Q5182">
        <f>INDEX(lehmad!E$2:E$412,MATCH(klypsid!$B5182,lehmad!$A$2:$A$412,0))</f>
        <v>0.73699999999999999</v>
      </c>
      <c r="R5182" t="str">
        <f>INDEX(lehmad!F$2:F$412,MATCH(klypsid!$B5182,lehmad!$A$2:$A$412,0))</f>
        <v>LANCELOT-ET</v>
      </c>
      <c r="S5182">
        <f>INDEX(lehmad!H$2:H$412,MATCH(klypsid!$B5182,lehmad!$A$2:$A$412,0))</f>
        <v>126</v>
      </c>
      <c r="T5182">
        <f>INDEX(lehmad!K$2:K$412,MATCH(klypsid!$B5182,lehmad!$A$2:$A$412,0))</f>
        <v>122</v>
      </c>
      <c r="U5182" s="4">
        <f t="shared" si="160"/>
        <v>10</v>
      </c>
      <c r="V5182">
        <f t="shared" si="161"/>
        <v>30</v>
      </c>
    </row>
    <row r="5183" spans="1:22" x14ac:dyDescent="0.25">
      <c r="A5183">
        <v>4020</v>
      </c>
      <c r="B5183" t="str">
        <f>"E"&amp;A5183</f>
        <v>E4020</v>
      </c>
      <c r="C5183" t="s">
        <v>136</v>
      </c>
      <c r="D5183">
        <v>1</v>
      </c>
      <c r="E5183">
        <f>IF(D5183&lt;4,D5183,4)</f>
        <v>1</v>
      </c>
      <c r="F5183" s="1">
        <v>39583</v>
      </c>
      <c r="G5183" s="1">
        <v>39908</v>
      </c>
      <c r="H5183" s="3">
        <f>G5183-F5183</f>
        <v>325</v>
      </c>
      <c r="I5183" s="3">
        <f>IF(H5183&lt;=60,1,IF(H5183&lt;=150,2,3))</f>
        <v>3</v>
      </c>
      <c r="J5183">
        <v>23.8</v>
      </c>
      <c r="K5183">
        <v>4.1399999999999997</v>
      </c>
      <c r="L5183">
        <v>3.38</v>
      </c>
      <c r="M5183">
        <v>60</v>
      </c>
      <c r="N5183">
        <f>LOG(M5183/100,2)+3</f>
        <v>2.2630344058337939</v>
      </c>
      <c r="O5183">
        <f>INDEX(lehmad!B$2:B$412,MATCH(klypsid!$B5183,lehmad!$A$2:$A$412,0))</f>
        <v>38878</v>
      </c>
      <c r="P5183">
        <f>INDEX(lehmad!D$2:D$412,MATCH(klypsid!$B5183,lehmad!$A$2:$A$412,0))</f>
        <v>110</v>
      </c>
      <c r="Q5183">
        <f>INDEX(lehmad!E$2:E$412,MATCH(klypsid!$B5183,lehmad!$A$2:$A$412,0))</f>
        <v>0.73699999999999999</v>
      </c>
      <c r="R5183" t="str">
        <f>INDEX(lehmad!F$2:F$412,MATCH(klypsid!$B5183,lehmad!$A$2:$A$412,0))</f>
        <v>LANCELOT-ET</v>
      </c>
      <c r="S5183">
        <f>INDEX(lehmad!H$2:H$412,MATCH(klypsid!$B5183,lehmad!$A$2:$A$412,0))</f>
        <v>126</v>
      </c>
      <c r="T5183">
        <f>INDEX(lehmad!K$2:K$412,MATCH(klypsid!$B5183,lehmad!$A$2:$A$412,0))</f>
        <v>122</v>
      </c>
      <c r="U5183" s="4">
        <f t="shared" si="160"/>
        <v>11</v>
      </c>
      <c r="V5183">
        <f t="shared" si="161"/>
        <v>33</v>
      </c>
    </row>
    <row r="5184" spans="1:22" x14ac:dyDescent="0.25">
      <c r="A5184">
        <v>4020</v>
      </c>
      <c r="B5184" t="str">
        <f>"E"&amp;A5184</f>
        <v>E4020</v>
      </c>
      <c r="C5184" t="s">
        <v>136</v>
      </c>
      <c r="D5184">
        <v>2</v>
      </c>
      <c r="E5184">
        <f>IF(D5184&lt;4,D5184,4)</f>
        <v>2</v>
      </c>
      <c r="F5184" s="1">
        <v>39984</v>
      </c>
      <c r="G5184" s="1">
        <v>40007</v>
      </c>
      <c r="H5184" s="3">
        <f>G5184-F5184</f>
        <v>23</v>
      </c>
      <c r="I5184" s="3">
        <f>IF(H5184&lt;=60,1,IF(H5184&lt;=150,2,3))</f>
        <v>1</v>
      </c>
      <c r="J5184">
        <v>30.7</v>
      </c>
      <c r="K5184">
        <v>4.0599999999999996</v>
      </c>
      <c r="L5184">
        <v>3.52</v>
      </c>
      <c r="M5184">
        <v>1328</v>
      </c>
      <c r="N5184">
        <f>LOG(M5184/100,2)+3</f>
        <v>6.7311832415722002</v>
      </c>
      <c r="O5184">
        <f>INDEX(lehmad!B$2:B$412,MATCH(klypsid!$B5184,lehmad!$A$2:$A$412,0))</f>
        <v>38878</v>
      </c>
      <c r="P5184">
        <f>INDEX(lehmad!D$2:D$412,MATCH(klypsid!$B5184,lehmad!$A$2:$A$412,0))</f>
        <v>110</v>
      </c>
      <c r="Q5184">
        <f>INDEX(lehmad!E$2:E$412,MATCH(klypsid!$B5184,lehmad!$A$2:$A$412,0))</f>
        <v>0.73699999999999999</v>
      </c>
      <c r="R5184" t="str">
        <f>INDEX(lehmad!F$2:F$412,MATCH(klypsid!$B5184,lehmad!$A$2:$A$412,0))</f>
        <v>LANCELOT-ET</v>
      </c>
      <c r="S5184">
        <f>INDEX(lehmad!H$2:H$412,MATCH(klypsid!$B5184,lehmad!$A$2:$A$412,0))</f>
        <v>126</v>
      </c>
      <c r="T5184">
        <f>INDEX(lehmad!K$2:K$412,MATCH(klypsid!$B5184,lehmad!$A$2:$A$412,0))</f>
        <v>122</v>
      </c>
      <c r="U5184" s="4">
        <f t="shared" si="160"/>
        <v>1</v>
      </c>
      <c r="V5184">
        <f t="shared" si="161"/>
        <v>23</v>
      </c>
    </row>
    <row r="5185" spans="1:22" x14ac:dyDescent="0.25">
      <c r="A5185">
        <v>4020</v>
      </c>
      <c r="B5185" t="str">
        <f>"E"&amp;A5185</f>
        <v>E4020</v>
      </c>
      <c r="C5185" t="s">
        <v>136</v>
      </c>
      <c r="D5185">
        <v>2</v>
      </c>
      <c r="E5185">
        <f>IF(D5185&lt;4,D5185,4)</f>
        <v>2</v>
      </c>
      <c r="F5185" s="1">
        <v>39984</v>
      </c>
      <c r="G5185" s="1">
        <v>40037</v>
      </c>
      <c r="H5185" s="3">
        <f>G5185-F5185</f>
        <v>53</v>
      </c>
      <c r="I5185" s="3">
        <f>IF(H5185&lt;=60,1,IF(H5185&lt;=150,2,3))</f>
        <v>1</v>
      </c>
      <c r="J5185">
        <v>39.6</v>
      </c>
      <c r="K5185">
        <v>3.85</v>
      </c>
      <c r="L5185">
        <v>3.2</v>
      </c>
      <c r="M5185">
        <v>1031</v>
      </c>
      <c r="N5185">
        <f>LOG(M5185/100,2)+3</f>
        <v>6.365972427593384</v>
      </c>
      <c r="O5185">
        <f>INDEX(lehmad!B$2:B$412,MATCH(klypsid!$B5185,lehmad!$A$2:$A$412,0))</f>
        <v>38878</v>
      </c>
      <c r="P5185">
        <f>INDEX(lehmad!D$2:D$412,MATCH(klypsid!$B5185,lehmad!$A$2:$A$412,0))</f>
        <v>110</v>
      </c>
      <c r="Q5185">
        <f>INDEX(lehmad!E$2:E$412,MATCH(klypsid!$B5185,lehmad!$A$2:$A$412,0))</f>
        <v>0.73699999999999999</v>
      </c>
      <c r="R5185" t="str">
        <f>INDEX(lehmad!F$2:F$412,MATCH(klypsid!$B5185,lehmad!$A$2:$A$412,0))</f>
        <v>LANCELOT-ET</v>
      </c>
      <c r="S5185">
        <f>INDEX(lehmad!H$2:H$412,MATCH(klypsid!$B5185,lehmad!$A$2:$A$412,0))</f>
        <v>126</v>
      </c>
      <c r="T5185">
        <f>INDEX(lehmad!K$2:K$412,MATCH(klypsid!$B5185,lehmad!$A$2:$A$412,0))</f>
        <v>122</v>
      </c>
      <c r="U5185" s="4">
        <f t="shared" si="160"/>
        <v>2</v>
      </c>
      <c r="V5185">
        <f t="shared" si="161"/>
        <v>30</v>
      </c>
    </row>
    <row r="5186" spans="1:22" x14ac:dyDescent="0.25">
      <c r="A5186">
        <v>4020</v>
      </c>
      <c r="B5186" t="str">
        <f>"E"&amp;A5186</f>
        <v>E4020</v>
      </c>
      <c r="C5186" t="s">
        <v>136</v>
      </c>
      <c r="D5186">
        <v>2</v>
      </c>
      <c r="E5186">
        <f>IF(D5186&lt;4,D5186,4)</f>
        <v>2</v>
      </c>
      <c r="F5186" s="1">
        <v>39984</v>
      </c>
      <c r="G5186" s="1">
        <v>40066</v>
      </c>
      <c r="H5186" s="3">
        <f>G5186-F5186</f>
        <v>82</v>
      </c>
      <c r="I5186" s="3">
        <f>IF(H5186&lt;=60,1,IF(H5186&lt;=150,2,3))</f>
        <v>2</v>
      </c>
      <c r="J5186">
        <v>37.5</v>
      </c>
      <c r="K5186">
        <v>3.86</v>
      </c>
      <c r="L5186">
        <v>3.18</v>
      </c>
      <c r="M5186">
        <v>248</v>
      </c>
      <c r="N5186">
        <f>LOG(M5186/100,2)+3</f>
        <v>4.3103401206121505</v>
      </c>
      <c r="O5186">
        <f>INDEX(lehmad!B$2:B$412,MATCH(klypsid!$B5186,lehmad!$A$2:$A$412,0))</f>
        <v>38878</v>
      </c>
      <c r="P5186">
        <f>INDEX(lehmad!D$2:D$412,MATCH(klypsid!$B5186,lehmad!$A$2:$A$412,0))</f>
        <v>110</v>
      </c>
      <c r="Q5186">
        <f>INDEX(lehmad!E$2:E$412,MATCH(klypsid!$B5186,lehmad!$A$2:$A$412,0))</f>
        <v>0.73699999999999999</v>
      </c>
      <c r="R5186" t="str">
        <f>INDEX(lehmad!F$2:F$412,MATCH(klypsid!$B5186,lehmad!$A$2:$A$412,0))</f>
        <v>LANCELOT-ET</v>
      </c>
      <c r="S5186">
        <f>INDEX(lehmad!H$2:H$412,MATCH(klypsid!$B5186,lehmad!$A$2:$A$412,0))</f>
        <v>126</v>
      </c>
      <c r="T5186">
        <f>INDEX(lehmad!K$2:K$412,MATCH(klypsid!$B5186,lehmad!$A$2:$A$412,0))</f>
        <v>122</v>
      </c>
      <c r="U5186" s="4">
        <f t="shared" si="160"/>
        <v>3</v>
      </c>
      <c r="V5186">
        <f t="shared" si="161"/>
        <v>29</v>
      </c>
    </row>
    <row r="5187" spans="1:22" x14ac:dyDescent="0.25">
      <c r="A5187">
        <v>4020</v>
      </c>
      <c r="B5187" t="str">
        <f>"E"&amp;A5187</f>
        <v>E4020</v>
      </c>
      <c r="C5187" t="s">
        <v>136</v>
      </c>
      <c r="D5187">
        <v>2</v>
      </c>
      <c r="E5187">
        <f>IF(D5187&lt;4,D5187,4)</f>
        <v>2</v>
      </c>
      <c r="F5187" s="1">
        <v>39984</v>
      </c>
      <c r="G5187" s="1">
        <v>40094</v>
      </c>
      <c r="H5187" s="3">
        <f>G5187-F5187</f>
        <v>110</v>
      </c>
      <c r="I5187" s="3">
        <f>IF(H5187&lt;=60,1,IF(H5187&lt;=150,2,3))</f>
        <v>2</v>
      </c>
      <c r="J5187">
        <v>44.6</v>
      </c>
      <c r="K5187">
        <v>2.76</v>
      </c>
      <c r="L5187">
        <v>3.19</v>
      </c>
      <c r="M5187">
        <v>80</v>
      </c>
      <c r="N5187">
        <f>LOG(M5187/100,2)+3</f>
        <v>2.6780719051126378</v>
      </c>
      <c r="O5187">
        <f>INDEX(lehmad!B$2:B$412,MATCH(klypsid!$B5187,lehmad!$A$2:$A$412,0))</f>
        <v>38878</v>
      </c>
      <c r="P5187">
        <f>INDEX(lehmad!D$2:D$412,MATCH(klypsid!$B5187,lehmad!$A$2:$A$412,0))</f>
        <v>110</v>
      </c>
      <c r="Q5187">
        <f>INDEX(lehmad!E$2:E$412,MATCH(klypsid!$B5187,lehmad!$A$2:$A$412,0))</f>
        <v>0.73699999999999999</v>
      </c>
      <c r="R5187" t="str">
        <f>INDEX(lehmad!F$2:F$412,MATCH(klypsid!$B5187,lehmad!$A$2:$A$412,0))</f>
        <v>LANCELOT-ET</v>
      </c>
      <c r="S5187">
        <f>INDEX(lehmad!H$2:H$412,MATCH(klypsid!$B5187,lehmad!$A$2:$A$412,0))</f>
        <v>126</v>
      </c>
      <c r="T5187">
        <f>INDEX(lehmad!K$2:K$412,MATCH(klypsid!$B5187,lehmad!$A$2:$A$412,0))</f>
        <v>122</v>
      </c>
      <c r="U5187" s="4">
        <f t="shared" ref="U5187:U5250" si="162">IF(AND(A5187=A5186,D5187=D5186),U5186+1,1)</f>
        <v>4</v>
      </c>
      <c r="V5187">
        <f t="shared" ref="V5187:V5250" si="163">IF(AND(A5187=A5186,D5187=D5186),G5187-G5186,G5187-F5187)</f>
        <v>28</v>
      </c>
    </row>
    <row r="5188" spans="1:22" x14ac:dyDescent="0.25">
      <c r="A5188">
        <v>4020</v>
      </c>
      <c r="B5188" t="str">
        <f>"E"&amp;A5188</f>
        <v>E4020</v>
      </c>
      <c r="C5188" t="s">
        <v>136</v>
      </c>
      <c r="D5188">
        <v>2</v>
      </c>
      <c r="E5188">
        <f>IF(D5188&lt;4,D5188,4)</f>
        <v>2</v>
      </c>
      <c r="F5188" s="1">
        <v>39984</v>
      </c>
      <c r="G5188" s="1">
        <v>40125</v>
      </c>
      <c r="H5188" s="3">
        <f>G5188-F5188</f>
        <v>141</v>
      </c>
      <c r="I5188" s="3">
        <f>IF(H5188&lt;=60,1,IF(H5188&lt;=150,2,3))</f>
        <v>2</v>
      </c>
      <c r="J5188">
        <v>33.9</v>
      </c>
      <c r="K5188">
        <v>3.79</v>
      </c>
      <c r="L5188">
        <v>3.48</v>
      </c>
      <c r="M5188">
        <v>110</v>
      </c>
      <c r="N5188">
        <f>LOG(M5188/100,2)+3</f>
        <v>3.1375035237499351</v>
      </c>
      <c r="O5188">
        <f>INDEX(lehmad!B$2:B$412,MATCH(klypsid!$B5188,lehmad!$A$2:$A$412,0))</f>
        <v>38878</v>
      </c>
      <c r="P5188">
        <f>INDEX(lehmad!D$2:D$412,MATCH(klypsid!$B5188,lehmad!$A$2:$A$412,0))</f>
        <v>110</v>
      </c>
      <c r="Q5188">
        <f>INDEX(lehmad!E$2:E$412,MATCH(klypsid!$B5188,lehmad!$A$2:$A$412,0))</f>
        <v>0.73699999999999999</v>
      </c>
      <c r="R5188" t="str">
        <f>INDEX(lehmad!F$2:F$412,MATCH(klypsid!$B5188,lehmad!$A$2:$A$412,0))</f>
        <v>LANCELOT-ET</v>
      </c>
      <c r="S5188">
        <f>INDEX(lehmad!H$2:H$412,MATCH(klypsid!$B5188,lehmad!$A$2:$A$412,0))</f>
        <v>126</v>
      </c>
      <c r="T5188">
        <f>INDEX(lehmad!K$2:K$412,MATCH(klypsid!$B5188,lehmad!$A$2:$A$412,0))</f>
        <v>122</v>
      </c>
      <c r="U5188" s="4">
        <f t="shared" si="162"/>
        <v>5</v>
      </c>
      <c r="V5188">
        <f t="shared" si="163"/>
        <v>31</v>
      </c>
    </row>
    <row r="5189" spans="1:22" x14ac:dyDescent="0.25">
      <c r="A5189">
        <v>4020</v>
      </c>
      <c r="B5189" t="str">
        <f>"E"&amp;A5189</f>
        <v>E4020</v>
      </c>
      <c r="C5189" t="s">
        <v>136</v>
      </c>
      <c r="D5189">
        <v>2</v>
      </c>
      <c r="E5189">
        <f>IF(D5189&lt;4,D5189,4)</f>
        <v>2</v>
      </c>
      <c r="F5189" s="1">
        <v>39984</v>
      </c>
      <c r="G5189" s="1">
        <v>40153</v>
      </c>
      <c r="H5189" s="3">
        <f>G5189-F5189</f>
        <v>169</v>
      </c>
      <c r="I5189" s="3">
        <f>IF(H5189&lt;=60,1,IF(H5189&lt;=150,2,3))</f>
        <v>3</v>
      </c>
      <c r="J5189">
        <v>35.5</v>
      </c>
      <c r="K5189">
        <v>4.3600000000000003</v>
      </c>
      <c r="L5189">
        <v>3.39</v>
      </c>
      <c r="M5189">
        <v>368</v>
      </c>
      <c r="N5189">
        <f>LOG(M5189/100,2)+3</f>
        <v>4.8797057662822887</v>
      </c>
      <c r="O5189">
        <f>INDEX(lehmad!B$2:B$412,MATCH(klypsid!$B5189,lehmad!$A$2:$A$412,0))</f>
        <v>38878</v>
      </c>
      <c r="P5189">
        <f>INDEX(lehmad!D$2:D$412,MATCH(klypsid!$B5189,lehmad!$A$2:$A$412,0))</f>
        <v>110</v>
      </c>
      <c r="Q5189">
        <f>INDEX(lehmad!E$2:E$412,MATCH(klypsid!$B5189,lehmad!$A$2:$A$412,0))</f>
        <v>0.73699999999999999</v>
      </c>
      <c r="R5189" t="str">
        <f>INDEX(lehmad!F$2:F$412,MATCH(klypsid!$B5189,lehmad!$A$2:$A$412,0))</f>
        <v>LANCELOT-ET</v>
      </c>
      <c r="S5189">
        <f>INDEX(lehmad!H$2:H$412,MATCH(klypsid!$B5189,lehmad!$A$2:$A$412,0))</f>
        <v>126</v>
      </c>
      <c r="T5189">
        <f>INDEX(lehmad!K$2:K$412,MATCH(klypsid!$B5189,lehmad!$A$2:$A$412,0))</f>
        <v>122</v>
      </c>
      <c r="U5189" s="4">
        <f t="shared" si="162"/>
        <v>6</v>
      </c>
      <c r="V5189">
        <f t="shared" si="163"/>
        <v>28</v>
      </c>
    </row>
    <row r="5190" spans="1:22" x14ac:dyDescent="0.25">
      <c r="A5190">
        <v>4020</v>
      </c>
      <c r="B5190" t="str">
        <f>"E"&amp;A5190</f>
        <v>E4020</v>
      </c>
      <c r="C5190" t="s">
        <v>136</v>
      </c>
      <c r="D5190">
        <v>2</v>
      </c>
      <c r="E5190">
        <f>IF(D5190&lt;4,D5190,4)</f>
        <v>2</v>
      </c>
      <c r="F5190" s="1">
        <v>39984</v>
      </c>
      <c r="G5190" s="1">
        <v>40186</v>
      </c>
      <c r="H5190" s="3">
        <f>G5190-F5190</f>
        <v>202</v>
      </c>
      <c r="I5190" s="3">
        <f>IF(H5190&lt;=60,1,IF(H5190&lt;=150,2,3))</f>
        <v>3</v>
      </c>
      <c r="J5190">
        <v>28.8</v>
      </c>
      <c r="K5190">
        <v>4.4400000000000004</v>
      </c>
      <c r="L5190">
        <v>3.42</v>
      </c>
      <c r="M5190">
        <v>548</v>
      </c>
      <c r="N5190">
        <f>LOG(M5190/100,2)+3</f>
        <v>5.454175893185802</v>
      </c>
      <c r="O5190">
        <f>INDEX(lehmad!B$2:B$412,MATCH(klypsid!$B5190,lehmad!$A$2:$A$412,0))</f>
        <v>38878</v>
      </c>
      <c r="P5190">
        <f>INDEX(lehmad!D$2:D$412,MATCH(klypsid!$B5190,lehmad!$A$2:$A$412,0))</f>
        <v>110</v>
      </c>
      <c r="Q5190">
        <f>INDEX(lehmad!E$2:E$412,MATCH(klypsid!$B5190,lehmad!$A$2:$A$412,0))</f>
        <v>0.73699999999999999</v>
      </c>
      <c r="R5190" t="str">
        <f>INDEX(lehmad!F$2:F$412,MATCH(klypsid!$B5190,lehmad!$A$2:$A$412,0))</f>
        <v>LANCELOT-ET</v>
      </c>
      <c r="S5190">
        <f>INDEX(lehmad!H$2:H$412,MATCH(klypsid!$B5190,lehmad!$A$2:$A$412,0))</f>
        <v>126</v>
      </c>
      <c r="T5190">
        <f>INDEX(lehmad!K$2:K$412,MATCH(klypsid!$B5190,lehmad!$A$2:$A$412,0))</f>
        <v>122</v>
      </c>
      <c r="U5190" s="4">
        <f t="shared" si="162"/>
        <v>7</v>
      </c>
      <c r="V5190">
        <f t="shared" si="163"/>
        <v>33</v>
      </c>
    </row>
    <row r="5191" spans="1:22" x14ac:dyDescent="0.25">
      <c r="A5191">
        <v>4020</v>
      </c>
      <c r="B5191" t="str">
        <f>"E"&amp;A5191</f>
        <v>E4020</v>
      </c>
      <c r="C5191" t="s">
        <v>136</v>
      </c>
      <c r="D5191">
        <v>2</v>
      </c>
      <c r="E5191">
        <f>IF(D5191&lt;4,D5191,4)</f>
        <v>2</v>
      </c>
      <c r="F5191" s="1">
        <v>39984</v>
      </c>
      <c r="G5191" s="1">
        <v>40214</v>
      </c>
      <c r="H5191" s="3">
        <f>G5191-F5191</f>
        <v>230</v>
      </c>
      <c r="I5191" s="3">
        <f>IF(H5191&lt;=60,1,IF(H5191&lt;=150,2,3))</f>
        <v>3</v>
      </c>
      <c r="J5191">
        <v>26.9</v>
      </c>
      <c r="K5191">
        <v>4.2</v>
      </c>
      <c r="L5191">
        <v>3.37</v>
      </c>
      <c r="M5191">
        <v>159</v>
      </c>
      <c r="N5191">
        <f>LOG(M5191/100,2)+3</f>
        <v>3.6690267655096309</v>
      </c>
      <c r="O5191">
        <f>INDEX(lehmad!B$2:B$412,MATCH(klypsid!$B5191,lehmad!$A$2:$A$412,0))</f>
        <v>38878</v>
      </c>
      <c r="P5191">
        <f>INDEX(lehmad!D$2:D$412,MATCH(klypsid!$B5191,lehmad!$A$2:$A$412,0))</f>
        <v>110</v>
      </c>
      <c r="Q5191">
        <f>INDEX(lehmad!E$2:E$412,MATCH(klypsid!$B5191,lehmad!$A$2:$A$412,0))</f>
        <v>0.73699999999999999</v>
      </c>
      <c r="R5191" t="str">
        <f>INDEX(lehmad!F$2:F$412,MATCH(klypsid!$B5191,lehmad!$A$2:$A$412,0))</f>
        <v>LANCELOT-ET</v>
      </c>
      <c r="S5191">
        <f>INDEX(lehmad!H$2:H$412,MATCH(klypsid!$B5191,lehmad!$A$2:$A$412,0))</f>
        <v>126</v>
      </c>
      <c r="T5191">
        <f>INDEX(lehmad!K$2:K$412,MATCH(klypsid!$B5191,lehmad!$A$2:$A$412,0))</f>
        <v>122</v>
      </c>
      <c r="U5191" s="4">
        <f t="shared" si="162"/>
        <v>8</v>
      </c>
      <c r="V5191">
        <f t="shared" si="163"/>
        <v>28</v>
      </c>
    </row>
    <row r="5192" spans="1:22" x14ac:dyDescent="0.25">
      <c r="A5192">
        <v>4020</v>
      </c>
      <c r="B5192" t="str">
        <f>"E"&amp;A5192</f>
        <v>E4020</v>
      </c>
      <c r="C5192" t="s">
        <v>136</v>
      </c>
      <c r="D5192">
        <v>2</v>
      </c>
      <c r="E5192">
        <f>IF(D5192&lt;4,D5192,4)</f>
        <v>2</v>
      </c>
      <c r="F5192" s="1">
        <v>39984</v>
      </c>
      <c r="G5192" s="1">
        <v>40242</v>
      </c>
      <c r="H5192" s="3">
        <f>G5192-F5192</f>
        <v>258</v>
      </c>
      <c r="I5192" s="3">
        <f>IF(H5192&lt;=60,1,IF(H5192&lt;=150,2,3))</f>
        <v>3</v>
      </c>
      <c r="J5192">
        <v>28.9</v>
      </c>
      <c r="K5192">
        <v>4.57</v>
      </c>
      <c r="L5192">
        <v>3.47</v>
      </c>
      <c r="M5192">
        <v>172</v>
      </c>
      <c r="N5192">
        <f>LOG(M5192/100,2)+3</f>
        <v>3.7824085649273735</v>
      </c>
      <c r="O5192">
        <f>INDEX(lehmad!B$2:B$412,MATCH(klypsid!$B5192,lehmad!$A$2:$A$412,0))</f>
        <v>38878</v>
      </c>
      <c r="P5192">
        <f>INDEX(lehmad!D$2:D$412,MATCH(klypsid!$B5192,lehmad!$A$2:$A$412,0))</f>
        <v>110</v>
      </c>
      <c r="Q5192">
        <f>INDEX(lehmad!E$2:E$412,MATCH(klypsid!$B5192,lehmad!$A$2:$A$412,0))</f>
        <v>0.73699999999999999</v>
      </c>
      <c r="R5192" t="str">
        <f>INDEX(lehmad!F$2:F$412,MATCH(klypsid!$B5192,lehmad!$A$2:$A$412,0))</f>
        <v>LANCELOT-ET</v>
      </c>
      <c r="S5192">
        <f>INDEX(lehmad!H$2:H$412,MATCH(klypsid!$B5192,lehmad!$A$2:$A$412,0))</f>
        <v>126</v>
      </c>
      <c r="T5192">
        <f>INDEX(lehmad!K$2:K$412,MATCH(klypsid!$B5192,lehmad!$A$2:$A$412,0))</f>
        <v>122</v>
      </c>
      <c r="U5192" s="4">
        <f t="shared" si="162"/>
        <v>9</v>
      </c>
      <c r="V5192">
        <f t="shared" si="163"/>
        <v>28</v>
      </c>
    </row>
    <row r="5193" spans="1:22" x14ac:dyDescent="0.25">
      <c r="A5193">
        <v>4020</v>
      </c>
      <c r="B5193" t="str">
        <f>"E"&amp;A5193</f>
        <v>E4020</v>
      </c>
      <c r="C5193" t="s">
        <v>136</v>
      </c>
      <c r="D5193">
        <v>2</v>
      </c>
      <c r="E5193">
        <f>IF(D5193&lt;4,D5193,4)</f>
        <v>2</v>
      </c>
      <c r="F5193" s="1">
        <v>39984</v>
      </c>
      <c r="G5193" s="1">
        <v>40276</v>
      </c>
      <c r="H5193" s="3">
        <f>G5193-F5193</f>
        <v>292</v>
      </c>
      <c r="I5193" s="3">
        <f>IF(H5193&lt;=60,1,IF(H5193&lt;=150,2,3))</f>
        <v>3</v>
      </c>
      <c r="J5193">
        <v>22.6</v>
      </c>
      <c r="K5193">
        <v>4.97</v>
      </c>
      <c r="L5193">
        <v>3.76</v>
      </c>
      <c r="M5193">
        <v>450</v>
      </c>
      <c r="N5193">
        <f>LOG(M5193/100,2)+3</f>
        <v>5.1699250014423122</v>
      </c>
      <c r="O5193">
        <f>INDEX(lehmad!B$2:B$412,MATCH(klypsid!$B5193,lehmad!$A$2:$A$412,0))</f>
        <v>38878</v>
      </c>
      <c r="P5193">
        <f>INDEX(lehmad!D$2:D$412,MATCH(klypsid!$B5193,lehmad!$A$2:$A$412,0))</f>
        <v>110</v>
      </c>
      <c r="Q5193">
        <f>INDEX(lehmad!E$2:E$412,MATCH(klypsid!$B5193,lehmad!$A$2:$A$412,0))</f>
        <v>0.73699999999999999</v>
      </c>
      <c r="R5193" t="str">
        <f>INDEX(lehmad!F$2:F$412,MATCH(klypsid!$B5193,lehmad!$A$2:$A$412,0))</f>
        <v>LANCELOT-ET</v>
      </c>
      <c r="S5193">
        <f>INDEX(lehmad!H$2:H$412,MATCH(klypsid!$B5193,lehmad!$A$2:$A$412,0))</f>
        <v>126</v>
      </c>
      <c r="T5193">
        <f>INDEX(lehmad!K$2:K$412,MATCH(klypsid!$B5193,lehmad!$A$2:$A$412,0))</f>
        <v>122</v>
      </c>
      <c r="U5193" s="4">
        <f t="shared" si="162"/>
        <v>10</v>
      </c>
      <c r="V5193">
        <f t="shared" si="163"/>
        <v>34</v>
      </c>
    </row>
    <row r="5194" spans="1:22" x14ac:dyDescent="0.25">
      <c r="A5194">
        <v>4020</v>
      </c>
      <c r="B5194" t="str">
        <f>"E"&amp;A5194</f>
        <v>E4020</v>
      </c>
      <c r="C5194" t="s">
        <v>136</v>
      </c>
      <c r="D5194">
        <v>2</v>
      </c>
      <c r="E5194">
        <f>IF(D5194&lt;4,D5194,4)</f>
        <v>2</v>
      </c>
      <c r="F5194" s="1">
        <v>39984</v>
      </c>
      <c r="G5194" s="1">
        <v>40304</v>
      </c>
      <c r="H5194" s="3">
        <f>G5194-F5194</f>
        <v>320</v>
      </c>
      <c r="I5194" s="3">
        <f>IF(H5194&lt;=60,1,IF(H5194&lt;=150,2,3))</f>
        <v>3</v>
      </c>
      <c r="J5194">
        <v>13.8</v>
      </c>
      <c r="K5194">
        <v>4.74</v>
      </c>
      <c r="L5194">
        <v>4.13</v>
      </c>
      <c r="M5194">
        <v>99</v>
      </c>
      <c r="N5194">
        <f>LOG(M5194/100,2)+3</f>
        <v>2.9855004303048851</v>
      </c>
      <c r="O5194">
        <f>INDEX(lehmad!B$2:B$412,MATCH(klypsid!$B5194,lehmad!$A$2:$A$412,0))</f>
        <v>38878</v>
      </c>
      <c r="P5194">
        <f>INDEX(lehmad!D$2:D$412,MATCH(klypsid!$B5194,lehmad!$A$2:$A$412,0))</f>
        <v>110</v>
      </c>
      <c r="Q5194">
        <f>INDEX(lehmad!E$2:E$412,MATCH(klypsid!$B5194,lehmad!$A$2:$A$412,0))</f>
        <v>0.73699999999999999</v>
      </c>
      <c r="R5194" t="str">
        <f>INDEX(lehmad!F$2:F$412,MATCH(klypsid!$B5194,lehmad!$A$2:$A$412,0))</f>
        <v>LANCELOT-ET</v>
      </c>
      <c r="S5194">
        <f>INDEX(lehmad!H$2:H$412,MATCH(klypsid!$B5194,lehmad!$A$2:$A$412,0))</f>
        <v>126</v>
      </c>
      <c r="T5194">
        <f>INDEX(lehmad!K$2:K$412,MATCH(klypsid!$B5194,lehmad!$A$2:$A$412,0))</f>
        <v>122</v>
      </c>
      <c r="U5194" s="4">
        <f t="shared" si="162"/>
        <v>11</v>
      </c>
      <c r="V5194">
        <f t="shared" si="163"/>
        <v>28</v>
      </c>
    </row>
    <row r="5195" spans="1:22" x14ac:dyDescent="0.25">
      <c r="A5195">
        <v>4020</v>
      </c>
      <c r="B5195" t="str">
        <f>"E"&amp;A5195</f>
        <v>E4020</v>
      </c>
      <c r="C5195" t="s">
        <v>136</v>
      </c>
      <c r="D5195">
        <v>3</v>
      </c>
      <c r="E5195">
        <f>IF(D5195&lt;4,D5195,4)</f>
        <v>3</v>
      </c>
      <c r="F5195" s="1">
        <v>40335</v>
      </c>
      <c r="G5195" s="1">
        <v>40371</v>
      </c>
      <c r="H5195" s="3">
        <f>G5195-F5195</f>
        <v>36</v>
      </c>
      <c r="I5195" s="3">
        <f>IF(H5195&lt;=60,1,IF(H5195&lt;=150,2,3))</f>
        <v>1</v>
      </c>
      <c r="J5195">
        <v>45</v>
      </c>
      <c r="K5195">
        <v>3.73</v>
      </c>
      <c r="L5195">
        <v>3.1</v>
      </c>
      <c r="M5195">
        <v>11</v>
      </c>
      <c r="N5195">
        <f>LOG(M5195/100,2)+3</f>
        <v>-0.1844245711374275</v>
      </c>
      <c r="O5195">
        <f>INDEX(lehmad!B$2:B$412,MATCH(klypsid!$B5195,lehmad!$A$2:$A$412,0))</f>
        <v>38878</v>
      </c>
      <c r="P5195">
        <f>INDEX(lehmad!D$2:D$412,MATCH(klypsid!$B5195,lehmad!$A$2:$A$412,0))</f>
        <v>110</v>
      </c>
      <c r="Q5195">
        <f>INDEX(lehmad!E$2:E$412,MATCH(klypsid!$B5195,lehmad!$A$2:$A$412,0))</f>
        <v>0.73699999999999999</v>
      </c>
      <c r="R5195" t="str">
        <f>INDEX(lehmad!F$2:F$412,MATCH(klypsid!$B5195,lehmad!$A$2:$A$412,0))</f>
        <v>LANCELOT-ET</v>
      </c>
      <c r="S5195">
        <f>INDEX(lehmad!H$2:H$412,MATCH(klypsid!$B5195,lehmad!$A$2:$A$412,0))</f>
        <v>126</v>
      </c>
      <c r="T5195">
        <f>INDEX(lehmad!K$2:K$412,MATCH(klypsid!$B5195,lehmad!$A$2:$A$412,0))</f>
        <v>122</v>
      </c>
      <c r="U5195" s="4">
        <f t="shared" si="162"/>
        <v>1</v>
      </c>
      <c r="V5195">
        <f t="shared" si="163"/>
        <v>36</v>
      </c>
    </row>
    <row r="5196" spans="1:22" x14ac:dyDescent="0.25">
      <c r="A5196">
        <v>4020</v>
      </c>
      <c r="B5196" t="str">
        <f>"E"&amp;A5196</f>
        <v>E4020</v>
      </c>
      <c r="C5196" t="s">
        <v>136</v>
      </c>
      <c r="D5196">
        <v>3</v>
      </c>
      <c r="E5196">
        <f>IF(D5196&lt;4,D5196,4)</f>
        <v>3</v>
      </c>
      <c r="F5196" s="1">
        <v>40335</v>
      </c>
      <c r="G5196" s="1">
        <v>40396</v>
      </c>
      <c r="H5196" s="3">
        <f>G5196-F5196</f>
        <v>61</v>
      </c>
      <c r="I5196" s="3">
        <f>IF(H5196&lt;=60,1,IF(H5196&lt;=150,2,3))</f>
        <v>2</v>
      </c>
      <c r="J5196">
        <v>41.7</v>
      </c>
      <c r="K5196">
        <v>3</v>
      </c>
      <c r="L5196">
        <v>3.01</v>
      </c>
      <c r="M5196">
        <v>24</v>
      </c>
      <c r="N5196">
        <f>LOG(M5196/100,2)+3</f>
        <v>0.94110631094643127</v>
      </c>
      <c r="O5196">
        <f>INDEX(lehmad!B$2:B$412,MATCH(klypsid!$B5196,lehmad!$A$2:$A$412,0))</f>
        <v>38878</v>
      </c>
      <c r="P5196">
        <f>INDEX(lehmad!D$2:D$412,MATCH(klypsid!$B5196,lehmad!$A$2:$A$412,0))</f>
        <v>110</v>
      </c>
      <c r="Q5196">
        <f>INDEX(lehmad!E$2:E$412,MATCH(klypsid!$B5196,lehmad!$A$2:$A$412,0))</f>
        <v>0.73699999999999999</v>
      </c>
      <c r="R5196" t="str">
        <f>INDEX(lehmad!F$2:F$412,MATCH(klypsid!$B5196,lehmad!$A$2:$A$412,0))</f>
        <v>LANCELOT-ET</v>
      </c>
      <c r="S5196">
        <f>INDEX(lehmad!H$2:H$412,MATCH(klypsid!$B5196,lehmad!$A$2:$A$412,0))</f>
        <v>126</v>
      </c>
      <c r="T5196">
        <f>INDEX(lehmad!K$2:K$412,MATCH(klypsid!$B5196,lehmad!$A$2:$A$412,0))</f>
        <v>122</v>
      </c>
      <c r="U5196" s="4">
        <f t="shared" si="162"/>
        <v>2</v>
      </c>
      <c r="V5196">
        <f t="shared" si="163"/>
        <v>25</v>
      </c>
    </row>
    <row r="5197" spans="1:22" x14ac:dyDescent="0.25">
      <c r="A5197">
        <v>4020</v>
      </c>
      <c r="B5197" t="str">
        <f>"E"&amp;A5197</f>
        <v>E4020</v>
      </c>
      <c r="C5197" t="s">
        <v>136</v>
      </c>
      <c r="D5197">
        <v>3</v>
      </c>
      <c r="E5197">
        <f>IF(D5197&lt;4,D5197,4)</f>
        <v>3</v>
      </c>
      <c r="F5197" s="1">
        <v>40335</v>
      </c>
      <c r="G5197" s="1">
        <v>40434</v>
      </c>
      <c r="H5197" s="3">
        <f>G5197-F5197</f>
        <v>99</v>
      </c>
      <c r="I5197" s="3">
        <f>IF(H5197&lt;=60,1,IF(H5197&lt;=150,2,3))</f>
        <v>2</v>
      </c>
      <c r="J5197">
        <v>46.8</v>
      </c>
      <c r="K5197">
        <v>3.37</v>
      </c>
      <c r="L5197">
        <v>3.21</v>
      </c>
      <c r="M5197">
        <v>14</v>
      </c>
      <c r="N5197">
        <f>LOG(M5197/100,2)+3</f>
        <v>0.16349873228287937</v>
      </c>
      <c r="O5197">
        <f>INDEX(lehmad!B$2:B$412,MATCH(klypsid!$B5197,lehmad!$A$2:$A$412,0))</f>
        <v>38878</v>
      </c>
      <c r="P5197">
        <f>INDEX(lehmad!D$2:D$412,MATCH(klypsid!$B5197,lehmad!$A$2:$A$412,0))</f>
        <v>110</v>
      </c>
      <c r="Q5197">
        <f>INDEX(lehmad!E$2:E$412,MATCH(klypsid!$B5197,lehmad!$A$2:$A$412,0))</f>
        <v>0.73699999999999999</v>
      </c>
      <c r="R5197" t="str">
        <f>INDEX(lehmad!F$2:F$412,MATCH(klypsid!$B5197,lehmad!$A$2:$A$412,0))</f>
        <v>LANCELOT-ET</v>
      </c>
      <c r="S5197">
        <f>INDEX(lehmad!H$2:H$412,MATCH(klypsid!$B5197,lehmad!$A$2:$A$412,0))</f>
        <v>126</v>
      </c>
      <c r="T5197">
        <f>INDEX(lehmad!K$2:K$412,MATCH(klypsid!$B5197,lehmad!$A$2:$A$412,0))</f>
        <v>122</v>
      </c>
      <c r="U5197" s="4">
        <f t="shared" si="162"/>
        <v>3</v>
      </c>
      <c r="V5197">
        <f t="shared" si="163"/>
        <v>38</v>
      </c>
    </row>
    <row r="5198" spans="1:22" x14ac:dyDescent="0.25">
      <c r="A5198">
        <v>4020</v>
      </c>
      <c r="B5198" t="str">
        <f>"E"&amp;A5198</f>
        <v>E4020</v>
      </c>
      <c r="C5198" t="s">
        <v>136</v>
      </c>
      <c r="D5198">
        <v>3</v>
      </c>
      <c r="E5198">
        <f>IF(D5198&lt;4,D5198,4)</f>
        <v>3</v>
      </c>
      <c r="F5198" s="1">
        <v>40335</v>
      </c>
      <c r="G5198" s="1">
        <v>40462</v>
      </c>
      <c r="H5198" s="3">
        <f>G5198-F5198</f>
        <v>127</v>
      </c>
      <c r="I5198" s="3">
        <f>IF(H5198&lt;=60,1,IF(H5198&lt;=150,2,3))</f>
        <v>2</v>
      </c>
      <c r="J5198">
        <v>40</v>
      </c>
      <c r="K5198">
        <v>4.3600000000000003</v>
      </c>
      <c r="L5198">
        <v>3.51</v>
      </c>
      <c r="M5198">
        <v>67</v>
      </c>
      <c r="N5198">
        <f>LOG(M5198/100,2)+3</f>
        <v>2.4222330006830477</v>
      </c>
      <c r="O5198">
        <f>INDEX(lehmad!B$2:B$412,MATCH(klypsid!$B5198,lehmad!$A$2:$A$412,0))</f>
        <v>38878</v>
      </c>
      <c r="P5198">
        <f>INDEX(lehmad!D$2:D$412,MATCH(klypsid!$B5198,lehmad!$A$2:$A$412,0))</f>
        <v>110</v>
      </c>
      <c r="Q5198">
        <f>INDEX(lehmad!E$2:E$412,MATCH(klypsid!$B5198,lehmad!$A$2:$A$412,0))</f>
        <v>0.73699999999999999</v>
      </c>
      <c r="R5198" t="str">
        <f>INDEX(lehmad!F$2:F$412,MATCH(klypsid!$B5198,lehmad!$A$2:$A$412,0))</f>
        <v>LANCELOT-ET</v>
      </c>
      <c r="S5198">
        <f>INDEX(lehmad!H$2:H$412,MATCH(klypsid!$B5198,lehmad!$A$2:$A$412,0))</f>
        <v>126</v>
      </c>
      <c r="T5198">
        <f>INDEX(lehmad!K$2:K$412,MATCH(klypsid!$B5198,lehmad!$A$2:$A$412,0))</f>
        <v>122</v>
      </c>
      <c r="U5198" s="4">
        <f t="shared" si="162"/>
        <v>4</v>
      </c>
      <c r="V5198">
        <f t="shared" si="163"/>
        <v>28</v>
      </c>
    </row>
    <row r="5199" spans="1:22" x14ac:dyDescent="0.25">
      <c r="A5199">
        <v>4020</v>
      </c>
      <c r="B5199" t="str">
        <f>"E"&amp;A5199</f>
        <v>E4020</v>
      </c>
      <c r="C5199" t="s">
        <v>136</v>
      </c>
      <c r="D5199">
        <v>3</v>
      </c>
      <c r="E5199">
        <f>IF(D5199&lt;4,D5199,4)</f>
        <v>3</v>
      </c>
      <c r="F5199" s="1">
        <v>40335</v>
      </c>
      <c r="G5199" s="1">
        <v>40493</v>
      </c>
      <c r="H5199" s="3">
        <f>G5199-F5199</f>
        <v>158</v>
      </c>
      <c r="I5199" s="3">
        <f>IF(H5199&lt;=60,1,IF(H5199&lt;=150,2,3))</f>
        <v>3</v>
      </c>
      <c r="J5199">
        <v>31.9</v>
      </c>
      <c r="K5199">
        <v>4.28</v>
      </c>
      <c r="L5199">
        <v>3.58</v>
      </c>
      <c r="M5199">
        <v>424</v>
      </c>
      <c r="N5199">
        <f>LOG(M5199/100,2)+3</f>
        <v>5.0840642647884744</v>
      </c>
      <c r="O5199">
        <f>INDEX(lehmad!B$2:B$412,MATCH(klypsid!$B5199,lehmad!$A$2:$A$412,0))</f>
        <v>38878</v>
      </c>
      <c r="P5199">
        <f>INDEX(lehmad!D$2:D$412,MATCH(klypsid!$B5199,lehmad!$A$2:$A$412,0))</f>
        <v>110</v>
      </c>
      <c r="Q5199">
        <f>INDEX(lehmad!E$2:E$412,MATCH(klypsid!$B5199,lehmad!$A$2:$A$412,0))</f>
        <v>0.73699999999999999</v>
      </c>
      <c r="R5199" t="str">
        <f>INDEX(lehmad!F$2:F$412,MATCH(klypsid!$B5199,lehmad!$A$2:$A$412,0))</f>
        <v>LANCELOT-ET</v>
      </c>
      <c r="S5199">
        <f>INDEX(lehmad!H$2:H$412,MATCH(klypsid!$B5199,lehmad!$A$2:$A$412,0))</f>
        <v>126</v>
      </c>
      <c r="T5199">
        <f>INDEX(lehmad!K$2:K$412,MATCH(klypsid!$B5199,lehmad!$A$2:$A$412,0))</f>
        <v>122</v>
      </c>
      <c r="U5199" s="4">
        <f t="shared" si="162"/>
        <v>5</v>
      </c>
      <c r="V5199">
        <f t="shared" si="163"/>
        <v>31</v>
      </c>
    </row>
    <row r="5200" spans="1:22" x14ac:dyDescent="0.25">
      <c r="A5200">
        <v>4020</v>
      </c>
      <c r="B5200" t="str">
        <f>"E"&amp;A5200</f>
        <v>E4020</v>
      </c>
      <c r="C5200" t="s">
        <v>136</v>
      </c>
      <c r="D5200">
        <v>3</v>
      </c>
      <c r="E5200">
        <f>IF(D5200&lt;4,D5200,4)</f>
        <v>3</v>
      </c>
      <c r="F5200" s="1">
        <v>40335</v>
      </c>
      <c r="G5200" s="1">
        <v>40521</v>
      </c>
      <c r="H5200" s="3">
        <f>G5200-F5200</f>
        <v>186</v>
      </c>
      <c r="I5200" s="3">
        <f>IF(H5200&lt;=60,1,IF(H5200&lt;=150,2,3))</f>
        <v>3</v>
      </c>
      <c r="J5200">
        <v>29.5</v>
      </c>
      <c r="K5200">
        <v>4.62</v>
      </c>
      <c r="L5200">
        <v>3.75</v>
      </c>
      <c r="M5200">
        <v>242</v>
      </c>
      <c r="N5200">
        <f>LOG(M5200/100,2)+3</f>
        <v>4.2750070474998694</v>
      </c>
      <c r="O5200">
        <f>INDEX(lehmad!B$2:B$412,MATCH(klypsid!$B5200,lehmad!$A$2:$A$412,0))</f>
        <v>38878</v>
      </c>
      <c r="P5200">
        <f>INDEX(lehmad!D$2:D$412,MATCH(klypsid!$B5200,lehmad!$A$2:$A$412,0))</f>
        <v>110</v>
      </c>
      <c r="Q5200">
        <f>INDEX(lehmad!E$2:E$412,MATCH(klypsid!$B5200,lehmad!$A$2:$A$412,0))</f>
        <v>0.73699999999999999</v>
      </c>
      <c r="R5200" t="str">
        <f>INDEX(lehmad!F$2:F$412,MATCH(klypsid!$B5200,lehmad!$A$2:$A$412,0))</f>
        <v>LANCELOT-ET</v>
      </c>
      <c r="S5200">
        <f>INDEX(lehmad!H$2:H$412,MATCH(klypsid!$B5200,lehmad!$A$2:$A$412,0))</f>
        <v>126</v>
      </c>
      <c r="T5200">
        <f>INDEX(lehmad!K$2:K$412,MATCH(klypsid!$B5200,lehmad!$A$2:$A$412,0))</f>
        <v>122</v>
      </c>
      <c r="U5200" s="4">
        <f t="shared" si="162"/>
        <v>6</v>
      </c>
      <c r="V5200">
        <f t="shared" si="163"/>
        <v>28</v>
      </c>
    </row>
    <row r="5201" spans="1:22" x14ac:dyDescent="0.25">
      <c r="A5201">
        <v>4020</v>
      </c>
      <c r="B5201" t="str">
        <f>"E"&amp;A5201</f>
        <v>E4020</v>
      </c>
      <c r="C5201" t="s">
        <v>136</v>
      </c>
      <c r="D5201">
        <v>3</v>
      </c>
      <c r="E5201">
        <f>IF(D5201&lt;4,D5201,4)</f>
        <v>3</v>
      </c>
      <c r="F5201" s="1">
        <v>40335</v>
      </c>
      <c r="G5201" s="1">
        <v>40556</v>
      </c>
      <c r="H5201" s="3">
        <f>G5201-F5201</f>
        <v>221</v>
      </c>
      <c r="I5201" s="3">
        <f>IF(H5201&lt;=60,1,IF(H5201&lt;=150,2,3))</f>
        <v>3</v>
      </c>
      <c r="J5201">
        <v>26.9</v>
      </c>
      <c r="K5201">
        <v>4.2300000000000004</v>
      </c>
      <c r="L5201">
        <v>4.04</v>
      </c>
      <c r="M5201">
        <v>327</v>
      </c>
      <c r="N5201">
        <f>LOG(M5201/100,2)+3</f>
        <v>4.7092906357233577</v>
      </c>
      <c r="O5201">
        <f>INDEX(lehmad!B$2:B$412,MATCH(klypsid!$B5201,lehmad!$A$2:$A$412,0))</f>
        <v>38878</v>
      </c>
      <c r="P5201">
        <f>INDEX(lehmad!D$2:D$412,MATCH(klypsid!$B5201,lehmad!$A$2:$A$412,0))</f>
        <v>110</v>
      </c>
      <c r="Q5201">
        <f>INDEX(lehmad!E$2:E$412,MATCH(klypsid!$B5201,lehmad!$A$2:$A$412,0))</f>
        <v>0.73699999999999999</v>
      </c>
      <c r="R5201" t="str">
        <f>INDEX(lehmad!F$2:F$412,MATCH(klypsid!$B5201,lehmad!$A$2:$A$412,0))</f>
        <v>LANCELOT-ET</v>
      </c>
      <c r="S5201">
        <f>INDEX(lehmad!H$2:H$412,MATCH(klypsid!$B5201,lehmad!$A$2:$A$412,0))</f>
        <v>126</v>
      </c>
      <c r="T5201">
        <f>INDEX(lehmad!K$2:K$412,MATCH(klypsid!$B5201,lehmad!$A$2:$A$412,0))</f>
        <v>122</v>
      </c>
      <c r="U5201" s="4">
        <f t="shared" si="162"/>
        <v>7</v>
      </c>
      <c r="V5201">
        <f t="shared" si="163"/>
        <v>35</v>
      </c>
    </row>
    <row r="5202" spans="1:22" x14ac:dyDescent="0.25">
      <c r="A5202">
        <v>4021</v>
      </c>
      <c r="B5202" t="str">
        <f>"E"&amp;A5202</f>
        <v>E4021</v>
      </c>
      <c r="C5202" t="s">
        <v>38</v>
      </c>
      <c r="D5202">
        <v>1</v>
      </c>
      <c r="E5202">
        <f>IF(D5202&lt;4,D5202,4)</f>
        <v>1</v>
      </c>
      <c r="F5202" s="1">
        <v>39627</v>
      </c>
      <c r="G5202" s="1">
        <v>39663</v>
      </c>
      <c r="H5202" s="3">
        <f>G5202-F5202</f>
        <v>36</v>
      </c>
      <c r="I5202" s="3">
        <f>IF(H5202&lt;=60,1,IF(H5202&lt;=150,2,3))</f>
        <v>1</v>
      </c>
      <c r="J5202">
        <v>39.799999999999997</v>
      </c>
      <c r="K5202">
        <v>3.91</v>
      </c>
      <c r="L5202">
        <v>3.14</v>
      </c>
      <c r="M5202">
        <v>133</v>
      </c>
      <c r="N5202">
        <f>LOG(M5202/100,2)+3</f>
        <v>3.411426245726465</v>
      </c>
      <c r="O5202">
        <f>INDEX(lehmad!B$2:B$412,MATCH(klypsid!$B5202,lehmad!$A$2:$A$412,0))</f>
        <v>38878</v>
      </c>
      <c r="P5202">
        <f>INDEX(lehmad!D$2:D$412,MATCH(klypsid!$B5202,lehmad!$A$2:$A$412,0))</f>
        <v>107</v>
      </c>
      <c r="Q5202">
        <f>INDEX(lehmad!E$2:E$412,MATCH(klypsid!$B5202,lehmad!$A$2:$A$412,0))</f>
        <v>0.78900000000000003</v>
      </c>
      <c r="R5202" t="str">
        <f>INDEX(lehmad!F$2:F$412,MATCH(klypsid!$B5202,lehmad!$A$2:$A$412,0))</f>
        <v>DYNASTY-ET</v>
      </c>
      <c r="S5202">
        <f>INDEX(lehmad!H$2:H$412,MATCH(klypsid!$B5202,lehmad!$A$2:$A$412,0))</f>
        <v>124</v>
      </c>
      <c r="T5202">
        <f>INDEX(lehmad!K$2:K$412,MATCH(klypsid!$B5202,lehmad!$A$2:$A$412,0))</f>
        <v>108</v>
      </c>
      <c r="U5202" s="4">
        <f t="shared" si="162"/>
        <v>1</v>
      </c>
      <c r="V5202">
        <f t="shared" si="163"/>
        <v>36</v>
      </c>
    </row>
    <row r="5203" spans="1:22" x14ac:dyDescent="0.25">
      <c r="A5203">
        <v>4021</v>
      </c>
      <c r="B5203" t="str">
        <f>"E"&amp;A5203</f>
        <v>E4021</v>
      </c>
      <c r="C5203" t="s">
        <v>38</v>
      </c>
      <c r="D5203">
        <v>1</v>
      </c>
      <c r="E5203">
        <f>IF(D5203&lt;4,D5203,4)</f>
        <v>1</v>
      </c>
      <c r="F5203" s="1">
        <v>39627</v>
      </c>
      <c r="G5203" s="1">
        <v>39693</v>
      </c>
      <c r="H5203" s="3">
        <f>G5203-F5203</f>
        <v>66</v>
      </c>
      <c r="I5203" s="3">
        <f>IF(H5203&lt;=60,1,IF(H5203&lt;=150,2,3))</f>
        <v>2</v>
      </c>
      <c r="J5203">
        <v>43.4</v>
      </c>
      <c r="K5203">
        <v>3.75</v>
      </c>
      <c r="L5203">
        <v>3.12</v>
      </c>
      <c r="M5203">
        <v>60</v>
      </c>
      <c r="N5203">
        <f>LOG(M5203/100,2)+3</f>
        <v>2.2630344058337939</v>
      </c>
      <c r="O5203">
        <f>INDEX(lehmad!B$2:B$412,MATCH(klypsid!$B5203,lehmad!$A$2:$A$412,0))</f>
        <v>38878</v>
      </c>
      <c r="P5203">
        <f>INDEX(lehmad!D$2:D$412,MATCH(klypsid!$B5203,lehmad!$A$2:$A$412,0))</f>
        <v>107</v>
      </c>
      <c r="Q5203">
        <f>INDEX(lehmad!E$2:E$412,MATCH(klypsid!$B5203,lehmad!$A$2:$A$412,0))</f>
        <v>0.78900000000000003</v>
      </c>
      <c r="R5203" t="str">
        <f>INDEX(lehmad!F$2:F$412,MATCH(klypsid!$B5203,lehmad!$A$2:$A$412,0))</f>
        <v>DYNASTY-ET</v>
      </c>
      <c r="S5203">
        <f>INDEX(lehmad!H$2:H$412,MATCH(klypsid!$B5203,lehmad!$A$2:$A$412,0))</f>
        <v>124</v>
      </c>
      <c r="T5203">
        <f>INDEX(lehmad!K$2:K$412,MATCH(klypsid!$B5203,lehmad!$A$2:$A$412,0))</f>
        <v>108</v>
      </c>
      <c r="U5203" s="4">
        <f t="shared" si="162"/>
        <v>2</v>
      </c>
      <c r="V5203">
        <f t="shared" si="163"/>
        <v>30</v>
      </c>
    </row>
    <row r="5204" spans="1:22" x14ac:dyDescent="0.25">
      <c r="A5204">
        <v>4021</v>
      </c>
      <c r="B5204" t="str">
        <f>"E"&amp;A5204</f>
        <v>E4021</v>
      </c>
      <c r="C5204" t="s">
        <v>38</v>
      </c>
      <c r="D5204">
        <v>1</v>
      </c>
      <c r="E5204">
        <f>IF(D5204&lt;4,D5204,4)</f>
        <v>1</v>
      </c>
      <c r="F5204" s="1">
        <v>39627</v>
      </c>
      <c r="G5204" s="1">
        <v>39722</v>
      </c>
      <c r="H5204" s="3">
        <f>G5204-F5204</f>
        <v>95</v>
      </c>
      <c r="I5204" s="3">
        <f>IF(H5204&lt;=60,1,IF(H5204&lt;=150,2,3))</f>
        <v>2</v>
      </c>
      <c r="J5204">
        <v>43</v>
      </c>
      <c r="K5204">
        <v>3.39</v>
      </c>
      <c r="L5204">
        <v>3.24</v>
      </c>
      <c r="M5204">
        <v>57</v>
      </c>
      <c r="N5204">
        <f>LOG(M5204/100,2)+3</f>
        <v>2.1890338243900169</v>
      </c>
      <c r="O5204">
        <f>INDEX(lehmad!B$2:B$412,MATCH(klypsid!$B5204,lehmad!$A$2:$A$412,0))</f>
        <v>38878</v>
      </c>
      <c r="P5204">
        <f>INDEX(lehmad!D$2:D$412,MATCH(klypsid!$B5204,lehmad!$A$2:$A$412,0))</f>
        <v>107</v>
      </c>
      <c r="Q5204">
        <f>INDEX(lehmad!E$2:E$412,MATCH(klypsid!$B5204,lehmad!$A$2:$A$412,0))</f>
        <v>0.78900000000000003</v>
      </c>
      <c r="R5204" t="str">
        <f>INDEX(lehmad!F$2:F$412,MATCH(klypsid!$B5204,lehmad!$A$2:$A$412,0))</f>
        <v>DYNASTY-ET</v>
      </c>
      <c r="S5204">
        <f>INDEX(lehmad!H$2:H$412,MATCH(klypsid!$B5204,lehmad!$A$2:$A$412,0))</f>
        <v>124</v>
      </c>
      <c r="T5204">
        <f>INDEX(lehmad!K$2:K$412,MATCH(klypsid!$B5204,lehmad!$A$2:$A$412,0))</f>
        <v>108</v>
      </c>
      <c r="U5204" s="4">
        <f t="shared" si="162"/>
        <v>3</v>
      </c>
      <c r="V5204">
        <f t="shared" si="163"/>
        <v>29</v>
      </c>
    </row>
    <row r="5205" spans="1:22" x14ac:dyDescent="0.25">
      <c r="A5205">
        <v>4021</v>
      </c>
      <c r="B5205" t="str">
        <f>"E"&amp;A5205</f>
        <v>E4021</v>
      </c>
      <c r="C5205" t="s">
        <v>38</v>
      </c>
      <c r="D5205">
        <v>1</v>
      </c>
      <c r="E5205">
        <f>IF(D5205&lt;4,D5205,4)</f>
        <v>1</v>
      </c>
      <c r="F5205" s="1">
        <v>39627</v>
      </c>
      <c r="G5205" s="1">
        <v>39754</v>
      </c>
      <c r="H5205" s="3">
        <f>G5205-F5205</f>
        <v>127</v>
      </c>
      <c r="I5205" s="3">
        <f>IF(H5205&lt;=60,1,IF(H5205&lt;=150,2,3))</f>
        <v>2</v>
      </c>
      <c r="J5205">
        <v>41.4</v>
      </c>
      <c r="K5205">
        <v>3.75</v>
      </c>
      <c r="L5205">
        <v>3.33</v>
      </c>
      <c r="M5205">
        <v>41</v>
      </c>
      <c r="N5205">
        <f>LOG(M5205/100,2)+3</f>
        <v>1.7136958148433588</v>
      </c>
      <c r="O5205">
        <f>INDEX(lehmad!B$2:B$412,MATCH(klypsid!$B5205,lehmad!$A$2:$A$412,0))</f>
        <v>38878</v>
      </c>
      <c r="P5205">
        <f>INDEX(lehmad!D$2:D$412,MATCH(klypsid!$B5205,lehmad!$A$2:$A$412,0))</f>
        <v>107</v>
      </c>
      <c r="Q5205">
        <f>INDEX(lehmad!E$2:E$412,MATCH(klypsid!$B5205,lehmad!$A$2:$A$412,0))</f>
        <v>0.78900000000000003</v>
      </c>
      <c r="R5205" t="str">
        <f>INDEX(lehmad!F$2:F$412,MATCH(klypsid!$B5205,lehmad!$A$2:$A$412,0))</f>
        <v>DYNASTY-ET</v>
      </c>
      <c r="S5205">
        <f>INDEX(lehmad!H$2:H$412,MATCH(klypsid!$B5205,lehmad!$A$2:$A$412,0))</f>
        <v>124</v>
      </c>
      <c r="T5205">
        <f>INDEX(lehmad!K$2:K$412,MATCH(klypsid!$B5205,lehmad!$A$2:$A$412,0))</f>
        <v>108</v>
      </c>
      <c r="U5205" s="4">
        <f t="shared" si="162"/>
        <v>4</v>
      </c>
      <c r="V5205">
        <f t="shared" si="163"/>
        <v>32</v>
      </c>
    </row>
    <row r="5206" spans="1:22" x14ac:dyDescent="0.25">
      <c r="A5206">
        <v>4021</v>
      </c>
      <c r="B5206" t="str">
        <f>"E"&amp;A5206</f>
        <v>E4021</v>
      </c>
      <c r="C5206" t="s">
        <v>38</v>
      </c>
      <c r="D5206">
        <v>1</v>
      </c>
      <c r="E5206">
        <f>IF(D5206&lt;4,D5206,4)</f>
        <v>1</v>
      </c>
      <c r="F5206" s="1">
        <v>39627</v>
      </c>
      <c r="G5206" s="1">
        <v>39783</v>
      </c>
      <c r="H5206" s="3">
        <f>G5206-F5206</f>
        <v>156</v>
      </c>
      <c r="I5206" s="3">
        <f>IF(H5206&lt;=60,1,IF(H5206&lt;=150,2,3))</f>
        <v>3</v>
      </c>
      <c r="J5206">
        <v>40.9</v>
      </c>
      <c r="K5206">
        <v>3.76</v>
      </c>
      <c r="L5206">
        <v>3.29</v>
      </c>
      <c r="M5206">
        <v>21</v>
      </c>
      <c r="N5206">
        <f>LOG(M5206/100,2)+3</f>
        <v>0.74846123300403544</v>
      </c>
      <c r="O5206">
        <f>INDEX(lehmad!B$2:B$412,MATCH(klypsid!$B5206,lehmad!$A$2:$A$412,0))</f>
        <v>38878</v>
      </c>
      <c r="P5206">
        <f>INDEX(lehmad!D$2:D$412,MATCH(klypsid!$B5206,lehmad!$A$2:$A$412,0))</f>
        <v>107</v>
      </c>
      <c r="Q5206">
        <f>INDEX(lehmad!E$2:E$412,MATCH(klypsid!$B5206,lehmad!$A$2:$A$412,0))</f>
        <v>0.78900000000000003</v>
      </c>
      <c r="R5206" t="str">
        <f>INDEX(lehmad!F$2:F$412,MATCH(klypsid!$B5206,lehmad!$A$2:$A$412,0))</f>
        <v>DYNASTY-ET</v>
      </c>
      <c r="S5206">
        <f>INDEX(lehmad!H$2:H$412,MATCH(klypsid!$B5206,lehmad!$A$2:$A$412,0))</f>
        <v>124</v>
      </c>
      <c r="T5206">
        <f>INDEX(lehmad!K$2:K$412,MATCH(klypsid!$B5206,lehmad!$A$2:$A$412,0))</f>
        <v>108</v>
      </c>
      <c r="U5206" s="4">
        <f t="shared" si="162"/>
        <v>5</v>
      </c>
      <c r="V5206">
        <f t="shared" si="163"/>
        <v>29</v>
      </c>
    </row>
    <row r="5207" spans="1:22" x14ac:dyDescent="0.25">
      <c r="A5207">
        <v>4021</v>
      </c>
      <c r="B5207" t="str">
        <f>"E"&amp;A5207</f>
        <v>E4021</v>
      </c>
      <c r="C5207" t="s">
        <v>38</v>
      </c>
      <c r="D5207">
        <v>1</v>
      </c>
      <c r="E5207">
        <f>IF(D5207&lt;4,D5207,4)</f>
        <v>1</v>
      </c>
      <c r="F5207" s="1">
        <v>39627</v>
      </c>
      <c r="G5207" s="1">
        <v>39817</v>
      </c>
      <c r="H5207" s="3">
        <f>G5207-F5207</f>
        <v>190</v>
      </c>
      <c r="I5207" s="3">
        <f>IF(H5207&lt;=60,1,IF(H5207&lt;=150,2,3))</f>
        <v>3</v>
      </c>
      <c r="J5207">
        <v>40</v>
      </c>
      <c r="K5207">
        <v>3.56</v>
      </c>
      <c r="L5207">
        <v>3.31</v>
      </c>
      <c r="M5207">
        <v>22</v>
      </c>
      <c r="N5207">
        <f>LOG(M5207/100,2)+3</f>
        <v>0.8155754288625725</v>
      </c>
      <c r="O5207">
        <f>INDEX(lehmad!B$2:B$412,MATCH(klypsid!$B5207,lehmad!$A$2:$A$412,0))</f>
        <v>38878</v>
      </c>
      <c r="P5207">
        <f>INDEX(lehmad!D$2:D$412,MATCH(klypsid!$B5207,lehmad!$A$2:$A$412,0))</f>
        <v>107</v>
      </c>
      <c r="Q5207">
        <f>INDEX(lehmad!E$2:E$412,MATCH(klypsid!$B5207,lehmad!$A$2:$A$412,0))</f>
        <v>0.78900000000000003</v>
      </c>
      <c r="R5207" t="str">
        <f>INDEX(lehmad!F$2:F$412,MATCH(klypsid!$B5207,lehmad!$A$2:$A$412,0))</f>
        <v>DYNASTY-ET</v>
      </c>
      <c r="S5207">
        <f>INDEX(lehmad!H$2:H$412,MATCH(klypsid!$B5207,lehmad!$A$2:$A$412,0))</f>
        <v>124</v>
      </c>
      <c r="T5207">
        <f>INDEX(lehmad!K$2:K$412,MATCH(klypsid!$B5207,lehmad!$A$2:$A$412,0))</f>
        <v>108</v>
      </c>
      <c r="U5207" s="4">
        <f t="shared" si="162"/>
        <v>6</v>
      </c>
      <c r="V5207">
        <f t="shared" si="163"/>
        <v>34</v>
      </c>
    </row>
    <row r="5208" spans="1:22" x14ac:dyDescent="0.25">
      <c r="A5208">
        <v>4021</v>
      </c>
      <c r="B5208" t="str">
        <f>"E"&amp;A5208</f>
        <v>E4021</v>
      </c>
      <c r="C5208" t="s">
        <v>38</v>
      </c>
      <c r="D5208">
        <v>1</v>
      </c>
      <c r="E5208">
        <f>IF(D5208&lt;4,D5208,4)</f>
        <v>1</v>
      </c>
      <c r="F5208" s="1">
        <v>39627</v>
      </c>
      <c r="G5208" s="1">
        <v>39845</v>
      </c>
      <c r="H5208" s="3">
        <f>G5208-F5208</f>
        <v>218</v>
      </c>
      <c r="I5208" s="3">
        <f>IF(H5208&lt;=60,1,IF(H5208&lt;=150,2,3))</f>
        <v>3</v>
      </c>
      <c r="J5208">
        <v>30</v>
      </c>
      <c r="K5208">
        <v>4.07</v>
      </c>
      <c r="L5208">
        <v>4.04</v>
      </c>
      <c r="M5208">
        <v>2991</v>
      </c>
      <c r="N5208">
        <f>LOG(M5208/100,2)+3</f>
        <v>7.9025560053446275</v>
      </c>
      <c r="O5208">
        <f>INDEX(lehmad!B$2:B$412,MATCH(klypsid!$B5208,lehmad!$A$2:$A$412,0))</f>
        <v>38878</v>
      </c>
      <c r="P5208">
        <f>INDEX(lehmad!D$2:D$412,MATCH(klypsid!$B5208,lehmad!$A$2:$A$412,0))</f>
        <v>107</v>
      </c>
      <c r="Q5208">
        <f>INDEX(lehmad!E$2:E$412,MATCH(klypsid!$B5208,lehmad!$A$2:$A$412,0))</f>
        <v>0.78900000000000003</v>
      </c>
      <c r="R5208" t="str">
        <f>INDEX(lehmad!F$2:F$412,MATCH(klypsid!$B5208,lehmad!$A$2:$A$412,0))</f>
        <v>DYNASTY-ET</v>
      </c>
      <c r="S5208">
        <f>INDEX(lehmad!H$2:H$412,MATCH(klypsid!$B5208,lehmad!$A$2:$A$412,0))</f>
        <v>124</v>
      </c>
      <c r="T5208">
        <f>INDEX(lehmad!K$2:K$412,MATCH(klypsid!$B5208,lehmad!$A$2:$A$412,0))</f>
        <v>108</v>
      </c>
      <c r="U5208" s="4">
        <f t="shared" si="162"/>
        <v>7</v>
      </c>
      <c r="V5208">
        <f t="shared" si="163"/>
        <v>28</v>
      </c>
    </row>
    <row r="5209" spans="1:22" x14ac:dyDescent="0.25">
      <c r="A5209">
        <v>4021</v>
      </c>
      <c r="B5209" t="str">
        <f>"E"&amp;A5209</f>
        <v>E4021</v>
      </c>
      <c r="C5209" t="s">
        <v>38</v>
      </c>
      <c r="D5209">
        <v>1</v>
      </c>
      <c r="E5209">
        <f>IF(D5209&lt;4,D5209,4)</f>
        <v>1</v>
      </c>
      <c r="F5209" s="1">
        <v>39627</v>
      </c>
      <c r="G5209" s="1">
        <v>39875</v>
      </c>
      <c r="H5209" s="3">
        <f>G5209-F5209</f>
        <v>248</v>
      </c>
      <c r="I5209" s="3">
        <f>IF(H5209&lt;=60,1,IF(H5209&lt;=150,2,3))</f>
        <v>3</v>
      </c>
      <c r="J5209">
        <v>27</v>
      </c>
      <c r="K5209">
        <v>4.13</v>
      </c>
      <c r="L5209">
        <v>3.62</v>
      </c>
      <c r="M5209">
        <v>733</v>
      </c>
      <c r="N5209">
        <f>LOG(M5209/100,2)+3</f>
        <v>5.8738131983590876</v>
      </c>
      <c r="O5209">
        <f>INDEX(lehmad!B$2:B$412,MATCH(klypsid!$B5209,lehmad!$A$2:$A$412,0))</f>
        <v>38878</v>
      </c>
      <c r="P5209">
        <f>INDEX(lehmad!D$2:D$412,MATCH(klypsid!$B5209,lehmad!$A$2:$A$412,0))</f>
        <v>107</v>
      </c>
      <c r="Q5209">
        <f>INDEX(lehmad!E$2:E$412,MATCH(klypsid!$B5209,lehmad!$A$2:$A$412,0))</f>
        <v>0.78900000000000003</v>
      </c>
      <c r="R5209" t="str">
        <f>INDEX(lehmad!F$2:F$412,MATCH(klypsid!$B5209,lehmad!$A$2:$A$412,0))</f>
        <v>DYNASTY-ET</v>
      </c>
      <c r="S5209">
        <f>INDEX(lehmad!H$2:H$412,MATCH(klypsid!$B5209,lehmad!$A$2:$A$412,0))</f>
        <v>124</v>
      </c>
      <c r="T5209">
        <f>INDEX(lehmad!K$2:K$412,MATCH(klypsid!$B5209,lehmad!$A$2:$A$412,0))</f>
        <v>108</v>
      </c>
      <c r="U5209" s="4">
        <f t="shared" si="162"/>
        <v>8</v>
      </c>
      <c r="V5209">
        <f t="shared" si="163"/>
        <v>30</v>
      </c>
    </row>
    <row r="5210" spans="1:22" x14ac:dyDescent="0.25">
      <c r="A5210">
        <v>4021</v>
      </c>
      <c r="B5210" t="str">
        <f>"E"&amp;A5210</f>
        <v>E4021</v>
      </c>
      <c r="C5210" t="s">
        <v>38</v>
      </c>
      <c r="D5210">
        <v>1</v>
      </c>
      <c r="E5210">
        <f>IF(D5210&lt;4,D5210,4)</f>
        <v>1</v>
      </c>
      <c r="F5210" s="1">
        <v>39627</v>
      </c>
      <c r="G5210" s="1">
        <v>39908</v>
      </c>
      <c r="H5210" s="3">
        <f>G5210-F5210</f>
        <v>281</v>
      </c>
      <c r="I5210" s="3">
        <f>IF(H5210&lt;=60,1,IF(H5210&lt;=150,2,3))</f>
        <v>3</v>
      </c>
      <c r="J5210">
        <v>19.100000000000001</v>
      </c>
      <c r="K5210">
        <v>5.87</v>
      </c>
      <c r="L5210">
        <v>3.78</v>
      </c>
      <c r="M5210">
        <v>234</v>
      </c>
      <c r="N5210">
        <f>LOG(M5210/100,2)+3</f>
        <v>4.2265085298086795</v>
      </c>
      <c r="O5210">
        <f>INDEX(lehmad!B$2:B$412,MATCH(klypsid!$B5210,lehmad!$A$2:$A$412,0))</f>
        <v>38878</v>
      </c>
      <c r="P5210">
        <f>INDEX(lehmad!D$2:D$412,MATCH(klypsid!$B5210,lehmad!$A$2:$A$412,0))</f>
        <v>107</v>
      </c>
      <c r="Q5210">
        <f>INDEX(lehmad!E$2:E$412,MATCH(klypsid!$B5210,lehmad!$A$2:$A$412,0))</f>
        <v>0.78900000000000003</v>
      </c>
      <c r="R5210" t="str">
        <f>INDEX(lehmad!F$2:F$412,MATCH(klypsid!$B5210,lehmad!$A$2:$A$412,0))</f>
        <v>DYNASTY-ET</v>
      </c>
      <c r="S5210">
        <f>INDEX(lehmad!H$2:H$412,MATCH(klypsid!$B5210,lehmad!$A$2:$A$412,0))</f>
        <v>124</v>
      </c>
      <c r="T5210">
        <f>INDEX(lehmad!K$2:K$412,MATCH(klypsid!$B5210,lehmad!$A$2:$A$412,0))</f>
        <v>108</v>
      </c>
      <c r="U5210" s="4">
        <f t="shared" si="162"/>
        <v>9</v>
      </c>
      <c r="V5210">
        <f t="shared" si="163"/>
        <v>33</v>
      </c>
    </row>
    <row r="5211" spans="1:22" x14ac:dyDescent="0.25">
      <c r="A5211">
        <v>4024</v>
      </c>
      <c r="B5211" t="str">
        <f>"E"&amp;A5211</f>
        <v>E4024</v>
      </c>
      <c r="C5211" t="s">
        <v>137</v>
      </c>
      <c r="D5211">
        <v>1</v>
      </c>
      <c r="E5211">
        <f>IF(D5211&lt;4,D5211,4)</f>
        <v>1</v>
      </c>
      <c r="F5211" s="1">
        <v>39627</v>
      </c>
      <c r="G5211" s="1">
        <v>39663</v>
      </c>
      <c r="H5211" s="3">
        <f>G5211-F5211</f>
        <v>36</v>
      </c>
      <c r="I5211" s="3">
        <f>IF(H5211&lt;=60,1,IF(H5211&lt;=150,2,3))</f>
        <v>1</v>
      </c>
      <c r="J5211">
        <v>30.1</v>
      </c>
      <c r="K5211">
        <v>4.2699999999999996</v>
      </c>
      <c r="L5211">
        <v>3.03</v>
      </c>
      <c r="M5211">
        <v>427</v>
      </c>
      <c r="N5211">
        <f>LOG(M5211/100,2)+3</f>
        <v>5.0942360698457652</v>
      </c>
      <c r="O5211">
        <f>INDEX(lehmad!B$2:B$412,MATCH(klypsid!$B5211,lehmad!$A$2:$A$412,0))</f>
        <v>38882</v>
      </c>
      <c r="P5211">
        <f>INDEX(lehmad!D$2:D$412,MATCH(klypsid!$B5211,lehmad!$A$2:$A$412,0))</f>
        <v>102</v>
      </c>
      <c r="Q5211">
        <f>INDEX(lehmad!E$2:E$412,MATCH(klypsid!$B5211,lehmad!$A$2:$A$412,0))</f>
        <v>1</v>
      </c>
      <c r="R5211" t="str">
        <f>INDEX(lehmad!F$2:F$412,MATCH(klypsid!$B5211,lehmad!$A$2:$A$412,0))</f>
        <v>RAMOS</v>
      </c>
      <c r="S5211">
        <f>INDEX(lehmad!H$2:H$412,MATCH(klypsid!$B5211,lehmad!$A$2:$A$412,0))</f>
        <v>113</v>
      </c>
      <c r="T5211">
        <f>INDEX(lehmad!K$2:K$412,MATCH(klypsid!$B5211,lehmad!$A$2:$A$412,0))</f>
        <v>127</v>
      </c>
      <c r="U5211" s="4">
        <f t="shared" si="162"/>
        <v>1</v>
      </c>
      <c r="V5211">
        <f t="shared" si="163"/>
        <v>36</v>
      </c>
    </row>
    <row r="5212" spans="1:22" x14ac:dyDescent="0.25">
      <c r="A5212">
        <v>4024</v>
      </c>
      <c r="B5212" t="str">
        <f>"E"&amp;A5212</f>
        <v>E4024</v>
      </c>
      <c r="C5212" t="s">
        <v>137</v>
      </c>
      <c r="D5212">
        <v>1</v>
      </c>
      <c r="E5212">
        <f>IF(D5212&lt;4,D5212,4)</f>
        <v>1</v>
      </c>
      <c r="F5212" s="1">
        <v>39627</v>
      </c>
      <c r="G5212" s="1">
        <v>39693</v>
      </c>
      <c r="H5212" s="3">
        <f>G5212-F5212</f>
        <v>66</v>
      </c>
      <c r="I5212" s="3">
        <f>IF(H5212&lt;=60,1,IF(H5212&lt;=150,2,3))</f>
        <v>2</v>
      </c>
      <c r="J5212">
        <v>31.5</v>
      </c>
      <c r="K5212">
        <v>4.3899999999999997</v>
      </c>
      <c r="L5212">
        <v>3.08</v>
      </c>
      <c r="M5212">
        <v>39</v>
      </c>
      <c r="N5212">
        <f>LOG(M5212/100,2)+3</f>
        <v>1.6415460290875237</v>
      </c>
      <c r="O5212">
        <f>INDEX(lehmad!B$2:B$412,MATCH(klypsid!$B5212,lehmad!$A$2:$A$412,0))</f>
        <v>38882</v>
      </c>
      <c r="P5212">
        <f>INDEX(lehmad!D$2:D$412,MATCH(klypsid!$B5212,lehmad!$A$2:$A$412,0))</f>
        <v>102</v>
      </c>
      <c r="Q5212">
        <f>INDEX(lehmad!E$2:E$412,MATCH(klypsid!$B5212,lehmad!$A$2:$A$412,0))</f>
        <v>1</v>
      </c>
      <c r="R5212" t="str">
        <f>INDEX(lehmad!F$2:F$412,MATCH(klypsid!$B5212,lehmad!$A$2:$A$412,0))</f>
        <v>RAMOS</v>
      </c>
      <c r="S5212">
        <f>INDEX(lehmad!H$2:H$412,MATCH(klypsid!$B5212,lehmad!$A$2:$A$412,0))</f>
        <v>113</v>
      </c>
      <c r="T5212">
        <f>INDEX(lehmad!K$2:K$412,MATCH(klypsid!$B5212,lehmad!$A$2:$A$412,0))</f>
        <v>127</v>
      </c>
      <c r="U5212" s="4">
        <f t="shared" si="162"/>
        <v>2</v>
      </c>
      <c r="V5212">
        <f t="shared" si="163"/>
        <v>30</v>
      </c>
    </row>
    <row r="5213" spans="1:22" x14ac:dyDescent="0.25">
      <c r="A5213">
        <v>4024</v>
      </c>
      <c r="B5213" t="str">
        <f>"E"&amp;A5213</f>
        <v>E4024</v>
      </c>
      <c r="C5213" t="s">
        <v>137</v>
      </c>
      <c r="D5213">
        <v>1</v>
      </c>
      <c r="E5213">
        <f>IF(D5213&lt;4,D5213,4)</f>
        <v>1</v>
      </c>
      <c r="F5213" s="1">
        <v>39627</v>
      </c>
      <c r="G5213" s="1">
        <v>39722</v>
      </c>
      <c r="H5213" s="3">
        <f>G5213-F5213</f>
        <v>95</v>
      </c>
      <c r="I5213" s="3">
        <f>IF(H5213&lt;=60,1,IF(H5213&lt;=150,2,3))</f>
        <v>2</v>
      </c>
      <c r="J5213">
        <v>30.4</v>
      </c>
      <c r="K5213">
        <v>3.83</v>
      </c>
      <c r="L5213">
        <v>3.47</v>
      </c>
      <c r="M5213">
        <v>29</v>
      </c>
      <c r="N5213">
        <f>LOG(M5213/100,2)+3</f>
        <v>1.2141248053528473</v>
      </c>
      <c r="O5213">
        <f>INDEX(lehmad!B$2:B$412,MATCH(klypsid!$B5213,lehmad!$A$2:$A$412,0))</f>
        <v>38882</v>
      </c>
      <c r="P5213">
        <f>INDEX(lehmad!D$2:D$412,MATCH(klypsid!$B5213,lehmad!$A$2:$A$412,0))</f>
        <v>102</v>
      </c>
      <c r="Q5213">
        <f>INDEX(lehmad!E$2:E$412,MATCH(klypsid!$B5213,lehmad!$A$2:$A$412,0))</f>
        <v>1</v>
      </c>
      <c r="R5213" t="str">
        <f>INDEX(lehmad!F$2:F$412,MATCH(klypsid!$B5213,lehmad!$A$2:$A$412,0))</f>
        <v>RAMOS</v>
      </c>
      <c r="S5213">
        <f>INDEX(lehmad!H$2:H$412,MATCH(klypsid!$B5213,lehmad!$A$2:$A$412,0))</f>
        <v>113</v>
      </c>
      <c r="T5213">
        <f>INDEX(lehmad!K$2:K$412,MATCH(klypsid!$B5213,lehmad!$A$2:$A$412,0))</f>
        <v>127</v>
      </c>
      <c r="U5213" s="4">
        <f t="shared" si="162"/>
        <v>3</v>
      </c>
      <c r="V5213">
        <f t="shared" si="163"/>
        <v>29</v>
      </c>
    </row>
    <row r="5214" spans="1:22" x14ac:dyDescent="0.25">
      <c r="A5214">
        <v>4024</v>
      </c>
      <c r="B5214" t="str">
        <f>"E"&amp;A5214</f>
        <v>E4024</v>
      </c>
      <c r="C5214" t="s">
        <v>137</v>
      </c>
      <c r="D5214">
        <v>1</v>
      </c>
      <c r="E5214">
        <f>IF(D5214&lt;4,D5214,4)</f>
        <v>1</v>
      </c>
      <c r="F5214" s="1">
        <v>39627</v>
      </c>
      <c r="G5214" s="1">
        <v>39754</v>
      </c>
      <c r="H5214" s="3">
        <f>G5214-F5214</f>
        <v>127</v>
      </c>
      <c r="I5214" s="3">
        <f>IF(H5214&lt;=60,1,IF(H5214&lt;=150,2,3))</f>
        <v>2</v>
      </c>
      <c r="J5214">
        <v>29.6</v>
      </c>
      <c r="K5214">
        <v>4.33</v>
      </c>
      <c r="L5214">
        <v>3.64</v>
      </c>
      <c r="M5214">
        <v>20</v>
      </c>
      <c r="N5214">
        <f>LOG(M5214/100,2)+3</f>
        <v>0.67807190511263782</v>
      </c>
      <c r="O5214">
        <f>INDEX(lehmad!B$2:B$412,MATCH(klypsid!$B5214,lehmad!$A$2:$A$412,0))</f>
        <v>38882</v>
      </c>
      <c r="P5214">
        <f>INDEX(lehmad!D$2:D$412,MATCH(klypsid!$B5214,lehmad!$A$2:$A$412,0))</f>
        <v>102</v>
      </c>
      <c r="Q5214">
        <f>INDEX(lehmad!E$2:E$412,MATCH(klypsid!$B5214,lehmad!$A$2:$A$412,0))</f>
        <v>1</v>
      </c>
      <c r="R5214" t="str">
        <f>INDEX(lehmad!F$2:F$412,MATCH(klypsid!$B5214,lehmad!$A$2:$A$412,0))</f>
        <v>RAMOS</v>
      </c>
      <c r="S5214">
        <f>INDEX(lehmad!H$2:H$412,MATCH(klypsid!$B5214,lehmad!$A$2:$A$412,0))</f>
        <v>113</v>
      </c>
      <c r="T5214">
        <f>INDEX(lehmad!K$2:K$412,MATCH(klypsid!$B5214,lehmad!$A$2:$A$412,0))</f>
        <v>127</v>
      </c>
      <c r="U5214" s="4">
        <f t="shared" si="162"/>
        <v>4</v>
      </c>
      <c r="V5214">
        <f t="shared" si="163"/>
        <v>32</v>
      </c>
    </row>
    <row r="5215" spans="1:22" x14ac:dyDescent="0.25">
      <c r="A5215">
        <v>4024</v>
      </c>
      <c r="B5215" t="str">
        <f>"E"&amp;A5215</f>
        <v>E4024</v>
      </c>
      <c r="C5215" t="s">
        <v>137</v>
      </c>
      <c r="D5215">
        <v>1</v>
      </c>
      <c r="E5215">
        <f>IF(D5215&lt;4,D5215,4)</f>
        <v>1</v>
      </c>
      <c r="F5215" s="1">
        <v>39627</v>
      </c>
      <c r="G5215" s="1">
        <v>39783</v>
      </c>
      <c r="H5215" s="3">
        <f>G5215-F5215</f>
        <v>156</v>
      </c>
      <c r="I5215" s="3">
        <f>IF(H5215&lt;=60,1,IF(H5215&lt;=150,2,3))</f>
        <v>3</v>
      </c>
      <c r="J5215">
        <v>30</v>
      </c>
      <c r="K5215">
        <v>4.0999999999999996</v>
      </c>
      <c r="L5215">
        <v>3.58</v>
      </c>
      <c r="M5215">
        <v>32</v>
      </c>
      <c r="N5215">
        <f>LOG(M5215/100,2)+3</f>
        <v>1.3561438102252752</v>
      </c>
      <c r="O5215">
        <f>INDEX(lehmad!B$2:B$412,MATCH(klypsid!$B5215,lehmad!$A$2:$A$412,0))</f>
        <v>38882</v>
      </c>
      <c r="P5215">
        <f>INDEX(lehmad!D$2:D$412,MATCH(klypsid!$B5215,lehmad!$A$2:$A$412,0))</f>
        <v>102</v>
      </c>
      <c r="Q5215">
        <f>INDEX(lehmad!E$2:E$412,MATCH(klypsid!$B5215,lehmad!$A$2:$A$412,0))</f>
        <v>1</v>
      </c>
      <c r="R5215" t="str">
        <f>INDEX(lehmad!F$2:F$412,MATCH(klypsid!$B5215,lehmad!$A$2:$A$412,0))</f>
        <v>RAMOS</v>
      </c>
      <c r="S5215">
        <f>INDEX(lehmad!H$2:H$412,MATCH(klypsid!$B5215,lehmad!$A$2:$A$412,0))</f>
        <v>113</v>
      </c>
      <c r="T5215">
        <f>INDEX(lehmad!K$2:K$412,MATCH(klypsid!$B5215,lehmad!$A$2:$A$412,0))</f>
        <v>127</v>
      </c>
      <c r="U5215" s="4">
        <f t="shared" si="162"/>
        <v>5</v>
      </c>
      <c r="V5215">
        <f t="shared" si="163"/>
        <v>29</v>
      </c>
    </row>
    <row r="5216" spans="1:22" x14ac:dyDescent="0.25">
      <c r="A5216">
        <v>4024</v>
      </c>
      <c r="B5216" t="str">
        <f>"E"&amp;A5216</f>
        <v>E4024</v>
      </c>
      <c r="C5216" t="s">
        <v>137</v>
      </c>
      <c r="D5216">
        <v>1</v>
      </c>
      <c r="E5216">
        <f>IF(D5216&lt;4,D5216,4)</f>
        <v>1</v>
      </c>
      <c r="F5216" s="1">
        <v>39627</v>
      </c>
      <c r="G5216" s="1">
        <v>39817</v>
      </c>
      <c r="H5216" s="3">
        <f>G5216-F5216</f>
        <v>190</v>
      </c>
      <c r="I5216" s="3">
        <f>IF(H5216&lt;=60,1,IF(H5216&lt;=150,2,3))</f>
        <v>3</v>
      </c>
      <c r="J5216">
        <v>28.8</v>
      </c>
      <c r="K5216">
        <v>3.85</v>
      </c>
      <c r="L5216">
        <v>3.64</v>
      </c>
      <c r="M5216">
        <v>44</v>
      </c>
      <c r="N5216">
        <f>LOG(M5216/100,2)+3</f>
        <v>1.8155754288625725</v>
      </c>
      <c r="O5216">
        <f>INDEX(lehmad!B$2:B$412,MATCH(klypsid!$B5216,lehmad!$A$2:$A$412,0))</f>
        <v>38882</v>
      </c>
      <c r="P5216">
        <f>INDEX(lehmad!D$2:D$412,MATCH(klypsid!$B5216,lehmad!$A$2:$A$412,0))</f>
        <v>102</v>
      </c>
      <c r="Q5216">
        <f>INDEX(lehmad!E$2:E$412,MATCH(klypsid!$B5216,lehmad!$A$2:$A$412,0))</f>
        <v>1</v>
      </c>
      <c r="R5216" t="str">
        <f>INDEX(lehmad!F$2:F$412,MATCH(klypsid!$B5216,lehmad!$A$2:$A$412,0))</f>
        <v>RAMOS</v>
      </c>
      <c r="S5216">
        <f>INDEX(lehmad!H$2:H$412,MATCH(klypsid!$B5216,lehmad!$A$2:$A$412,0))</f>
        <v>113</v>
      </c>
      <c r="T5216">
        <f>INDEX(lehmad!K$2:K$412,MATCH(klypsid!$B5216,lehmad!$A$2:$A$412,0))</f>
        <v>127</v>
      </c>
      <c r="U5216" s="4">
        <f t="shared" si="162"/>
        <v>6</v>
      </c>
      <c r="V5216">
        <f t="shared" si="163"/>
        <v>34</v>
      </c>
    </row>
    <row r="5217" spans="1:22" x14ac:dyDescent="0.25">
      <c r="A5217">
        <v>4024</v>
      </c>
      <c r="B5217" t="str">
        <f>"E"&amp;A5217</f>
        <v>E4024</v>
      </c>
      <c r="C5217" t="s">
        <v>137</v>
      </c>
      <c r="D5217">
        <v>1</v>
      </c>
      <c r="E5217">
        <f>IF(D5217&lt;4,D5217,4)</f>
        <v>1</v>
      </c>
      <c r="F5217" s="1">
        <v>39627</v>
      </c>
      <c r="G5217" s="1">
        <v>39845</v>
      </c>
      <c r="H5217" s="3">
        <f>G5217-F5217</f>
        <v>218</v>
      </c>
      <c r="I5217" s="3">
        <f>IF(H5217&lt;=60,1,IF(H5217&lt;=150,2,3))</f>
        <v>3</v>
      </c>
      <c r="J5217">
        <v>27</v>
      </c>
      <c r="K5217">
        <v>4.93</v>
      </c>
      <c r="L5217">
        <v>3.4</v>
      </c>
      <c r="M5217">
        <v>3617</v>
      </c>
      <c r="N5217">
        <f>LOG(M5217/100,2)+3</f>
        <v>8.1767216928810491</v>
      </c>
      <c r="O5217">
        <f>INDEX(lehmad!B$2:B$412,MATCH(klypsid!$B5217,lehmad!$A$2:$A$412,0))</f>
        <v>38882</v>
      </c>
      <c r="P5217">
        <f>INDEX(lehmad!D$2:D$412,MATCH(klypsid!$B5217,lehmad!$A$2:$A$412,0))</f>
        <v>102</v>
      </c>
      <c r="Q5217">
        <f>INDEX(lehmad!E$2:E$412,MATCH(klypsid!$B5217,lehmad!$A$2:$A$412,0))</f>
        <v>1</v>
      </c>
      <c r="R5217" t="str">
        <f>INDEX(lehmad!F$2:F$412,MATCH(klypsid!$B5217,lehmad!$A$2:$A$412,0))</f>
        <v>RAMOS</v>
      </c>
      <c r="S5217">
        <f>INDEX(lehmad!H$2:H$412,MATCH(klypsid!$B5217,lehmad!$A$2:$A$412,0))</f>
        <v>113</v>
      </c>
      <c r="T5217">
        <f>INDEX(lehmad!K$2:K$412,MATCH(klypsid!$B5217,lehmad!$A$2:$A$412,0))</f>
        <v>127</v>
      </c>
      <c r="U5217" s="4">
        <f t="shared" si="162"/>
        <v>7</v>
      </c>
      <c r="V5217">
        <f t="shared" si="163"/>
        <v>28</v>
      </c>
    </row>
    <row r="5218" spans="1:22" x14ac:dyDescent="0.25">
      <c r="A5218">
        <v>4024</v>
      </c>
      <c r="B5218" t="str">
        <f>"E"&amp;A5218</f>
        <v>E4024</v>
      </c>
      <c r="C5218" t="s">
        <v>137</v>
      </c>
      <c r="D5218">
        <v>1</v>
      </c>
      <c r="E5218">
        <f>IF(D5218&lt;4,D5218,4)</f>
        <v>1</v>
      </c>
      <c r="F5218" s="1">
        <v>39627</v>
      </c>
      <c r="G5218" s="1">
        <v>39875</v>
      </c>
      <c r="H5218" s="3">
        <f>G5218-F5218</f>
        <v>248</v>
      </c>
      <c r="I5218" s="3">
        <f>IF(H5218&lt;=60,1,IF(H5218&lt;=150,2,3))</f>
        <v>3</v>
      </c>
      <c r="J5218">
        <v>28.8</v>
      </c>
      <c r="K5218">
        <v>4.18</v>
      </c>
      <c r="L5218">
        <v>3.72</v>
      </c>
      <c r="M5218">
        <v>542</v>
      </c>
      <c r="N5218">
        <f>LOG(M5218/100,2)+3</f>
        <v>5.4382928515791473</v>
      </c>
      <c r="O5218">
        <f>INDEX(lehmad!B$2:B$412,MATCH(klypsid!$B5218,lehmad!$A$2:$A$412,0))</f>
        <v>38882</v>
      </c>
      <c r="P5218">
        <f>INDEX(lehmad!D$2:D$412,MATCH(klypsid!$B5218,lehmad!$A$2:$A$412,0))</f>
        <v>102</v>
      </c>
      <c r="Q5218">
        <f>INDEX(lehmad!E$2:E$412,MATCH(klypsid!$B5218,lehmad!$A$2:$A$412,0))</f>
        <v>1</v>
      </c>
      <c r="R5218" t="str">
        <f>INDEX(lehmad!F$2:F$412,MATCH(klypsid!$B5218,lehmad!$A$2:$A$412,0))</f>
        <v>RAMOS</v>
      </c>
      <c r="S5218">
        <f>INDEX(lehmad!H$2:H$412,MATCH(klypsid!$B5218,lehmad!$A$2:$A$412,0))</f>
        <v>113</v>
      </c>
      <c r="T5218">
        <f>INDEX(lehmad!K$2:K$412,MATCH(klypsid!$B5218,lehmad!$A$2:$A$412,0))</f>
        <v>127</v>
      </c>
      <c r="U5218" s="4">
        <f t="shared" si="162"/>
        <v>8</v>
      </c>
      <c r="V5218">
        <f t="shared" si="163"/>
        <v>30</v>
      </c>
    </row>
    <row r="5219" spans="1:22" x14ac:dyDescent="0.25">
      <c r="A5219">
        <v>4024</v>
      </c>
      <c r="B5219" t="str">
        <f>"E"&amp;A5219</f>
        <v>E4024</v>
      </c>
      <c r="C5219" t="s">
        <v>137</v>
      </c>
      <c r="D5219">
        <v>1</v>
      </c>
      <c r="E5219">
        <f>IF(D5219&lt;4,D5219,4)</f>
        <v>1</v>
      </c>
      <c r="F5219" s="1">
        <v>39627</v>
      </c>
      <c r="G5219" s="1">
        <v>39908</v>
      </c>
      <c r="H5219" s="3">
        <f>G5219-F5219</f>
        <v>281</v>
      </c>
      <c r="I5219" s="3">
        <f>IF(H5219&lt;=60,1,IF(H5219&lt;=150,2,3))</f>
        <v>3</v>
      </c>
      <c r="J5219">
        <v>26.2</v>
      </c>
      <c r="K5219">
        <v>5.83</v>
      </c>
      <c r="L5219">
        <v>3.52</v>
      </c>
      <c r="M5219">
        <v>288</v>
      </c>
      <c r="N5219">
        <f>LOG(M5219/100,2)+3</f>
        <v>4.5260688116675878</v>
      </c>
      <c r="O5219">
        <f>INDEX(lehmad!B$2:B$412,MATCH(klypsid!$B5219,lehmad!$A$2:$A$412,0))</f>
        <v>38882</v>
      </c>
      <c r="P5219">
        <f>INDEX(lehmad!D$2:D$412,MATCH(klypsid!$B5219,lehmad!$A$2:$A$412,0))</f>
        <v>102</v>
      </c>
      <c r="Q5219">
        <f>INDEX(lehmad!E$2:E$412,MATCH(klypsid!$B5219,lehmad!$A$2:$A$412,0))</f>
        <v>1</v>
      </c>
      <c r="R5219" t="str">
        <f>INDEX(lehmad!F$2:F$412,MATCH(klypsid!$B5219,lehmad!$A$2:$A$412,0))</f>
        <v>RAMOS</v>
      </c>
      <c r="S5219">
        <f>INDEX(lehmad!H$2:H$412,MATCH(klypsid!$B5219,lehmad!$A$2:$A$412,0))</f>
        <v>113</v>
      </c>
      <c r="T5219">
        <f>INDEX(lehmad!K$2:K$412,MATCH(klypsid!$B5219,lehmad!$A$2:$A$412,0))</f>
        <v>127</v>
      </c>
      <c r="U5219" s="4">
        <f t="shared" si="162"/>
        <v>9</v>
      </c>
      <c r="V5219">
        <f t="shared" si="163"/>
        <v>33</v>
      </c>
    </row>
    <row r="5220" spans="1:22" x14ac:dyDescent="0.25">
      <c r="A5220">
        <v>4024</v>
      </c>
      <c r="B5220" t="str">
        <f>"E"&amp;A5220</f>
        <v>E4024</v>
      </c>
      <c r="C5220" t="s">
        <v>137</v>
      </c>
      <c r="D5220">
        <v>1</v>
      </c>
      <c r="E5220">
        <f>IF(D5220&lt;4,D5220,4)</f>
        <v>1</v>
      </c>
      <c r="F5220" s="1">
        <v>39627</v>
      </c>
      <c r="G5220" s="1">
        <v>39944</v>
      </c>
      <c r="H5220" s="3">
        <f>G5220-F5220</f>
        <v>317</v>
      </c>
      <c r="I5220" s="3">
        <f>IF(H5220&lt;=60,1,IF(H5220&lt;=150,2,3))</f>
        <v>3</v>
      </c>
      <c r="J5220">
        <v>22.1</v>
      </c>
      <c r="K5220">
        <v>4.6100000000000003</v>
      </c>
      <c r="L5220">
        <v>3.54</v>
      </c>
      <c r="M5220">
        <v>491</v>
      </c>
      <c r="N5220">
        <f>LOG(M5220/100,2)+3</f>
        <v>5.2957230245399689</v>
      </c>
      <c r="O5220">
        <f>INDEX(lehmad!B$2:B$412,MATCH(klypsid!$B5220,lehmad!$A$2:$A$412,0))</f>
        <v>38882</v>
      </c>
      <c r="P5220">
        <f>INDEX(lehmad!D$2:D$412,MATCH(klypsid!$B5220,lehmad!$A$2:$A$412,0))</f>
        <v>102</v>
      </c>
      <c r="Q5220">
        <f>INDEX(lehmad!E$2:E$412,MATCH(klypsid!$B5220,lehmad!$A$2:$A$412,0))</f>
        <v>1</v>
      </c>
      <c r="R5220" t="str">
        <f>INDEX(lehmad!F$2:F$412,MATCH(klypsid!$B5220,lehmad!$A$2:$A$412,0))</f>
        <v>RAMOS</v>
      </c>
      <c r="S5220">
        <f>INDEX(lehmad!H$2:H$412,MATCH(klypsid!$B5220,lehmad!$A$2:$A$412,0))</f>
        <v>113</v>
      </c>
      <c r="T5220">
        <f>INDEX(lehmad!K$2:K$412,MATCH(klypsid!$B5220,lehmad!$A$2:$A$412,0))</f>
        <v>127</v>
      </c>
      <c r="U5220" s="4">
        <f t="shared" si="162"/>
        <v>10</v>
      </c>
      <c r="V5220">
        <f t="shared" si="163"/>
        <v>36</v>
      </c>
    </row>
    <row r="5221" spans="1:22" x14ac:dyDescent="0.25">
      <c r="A5221">
        <v>4024</v>
      </c>
      <c r="B5221" t="str">
        <f>"E"&amp;A5221</f>
        <v>E4024</v>
      </c>
      <c r="C5221" t="s">
        <v>137</v>
      </c>
      <c r="D5221">
        <v>2</v>
      </c>
      <c r="E5221">
        <f>IF(D5221&lt;4,D5221,4)</f>
        <v>2</v>
      </c>
      <c r="F5221" s="1">
        <v>40017</v>
      </c>
      <c r="G5221" s="1">
        <v>40038</v>
      </c>
      <c r="H5221" s="3">
        <f>G5221-F5221</f>
        <v>21</v>
      </c>
      <c r="I5221" s="3">
        <f>IF(H5221&lt;=60,1,IF(H5221&lt;=150,2,3))</f>
        <v>1</v>
      </c>
      <c r="J5221">
        <v>45.1</v>
      </c>
      <c r="K5221">
        <v>4.18</v>
      </c>
      <c r="L5221">
        <v>2.79</v>
      </c>
      <c r="M5221">
        <v>107</v>
      </c>
      <c r="N5221">
        <f>LOG(M5221/100,2)+3</f>
        <v>3.0976107966264221</v>
      </c>
      <c r="O5221">
        <f>INDEX(lehmad!B$2:B$412,MATCH(klypsid!$B5221,lehmad!$A$2:$A$412,0))</f>
        <v>38882</v>
      </c>
      <c r="P5221">
        <f>INDEX(lehmad!D$2:D$412,MATCH(klypsid!$B5221,lehmad!$A$2:$A$412,0))</f>
        <v>102</v>
      </c>
      <c r="Q5221">
        <f>INDEX(lehmad!E$2:E$412,MATCH(klypsid!$B5221,lehmad!$A$2:$A$412,0))</f>
        <v>1</v>
      </c>
      <c r="R5221" t="str">
        <f>INDEX(lehmad!F$2:F$412,MATCH(klypsid!$B5221,lehmad!$A$2:$A$412,0))</f>
        <v>RAMOS</v>
      </c>
      <c r="S5221">
        <f>INDEX(lehmad!H$2:H$412,MATCH(klypsid!$B5221,lehmad!$A$2:$A$412,0))</f>
        <v>113</v>
      </c>
      <c r="T5221">
        <f>INDEX(lehmad!K$2:K$412,MATCH(klypsid!$B5221,lehmad!$A$2:$A$412,0))</f>
        <v>127</v>
      </c>
      <c r="U5221" s="4">
        <f t="shared" si="162"/>
        <v>1</v>
      </c>
      <c r="V5221">
        <f t="shared" si="163"/>
        <v>21</v>
      </c>
    </row>
    <row r="5222" spans="1:22" x14ac:dyDescent="0.25">
      <c r="A5222">
        <v>4024</v>
      </c>
      <c r="B5222" t="str">
        <f>"E"&amp;A5222</f>
        <v>E4024</v>
      </c>
      <c r="C5222" t="s">
        <v>137</v>
      </c>
      <c r="D5222">
        <v>2</v>
      </c>
      <c r="E5222">
        <f>IF(D5222&lt;4,D5222,4)</f>
        <v>2</v>
      </c>
      <c r="F5222" s="1">
        <v>40017</v>
      </c>
      <c r="G5222" s="1">
        <v>40066</v>
      </c>
      <c r="H5222" s="3">
        <f>G5222-F5222</f>
        <v>49</v>
      </c>
      <c r="I5222" s="3">
        <f>IF(H5222&lt;=60,1,IF(H5222&lt;=150,2,3))</f>
        <v>1</v>
      </c>
      <c r="J5222">
        <v>30.1</v>
      </c>
      <c r="K5222">
        <v>4.1500000000000004</v>
      </c>
      <c r="L5222">
        <v>3.26</v>
      </c>
      <c r="M5222">
        <v>87</v>
      </c>
      <c r="N5222">
        <f>LOG(M5222/100,2)+3</f>
        <v>2.7990873060740036</v>
      </c>
      <c r="O5222">
        <f>INDEX(lehmad!B$2:B$412,MATCH(klypsid!$B5222,lehmad!$A$2:$A$412,0))</f>
        <v>38882</v>
      </c>
      <c r="P5222">
        <f>INDEX(lehmad!D$2:D$412,MATCH(klypsid!$B5222,lehmad!$A$2:$A$412,0))</f>
        <v>102</v>
      </c>
      <c r="Q5222">
        <f>INDEX(lehmad!E$2:E$412,MATCH(klypsid!$B5222,lehmad!$A$2:$A$412,0))</f>
        <v>1</v>
      </c>
      <c r="R5222" t="str">
        <f>INDEX(lehmad!F$2:F$412,MATCH(klypsid!$B5222,lehmad!$A$2:$A$412,0))</f>
        <v>RAMOS</v>
      </c>
      <c r="S5222">
        <f>INDEX(lehmad!H$2:H$412,MATCH(klypsid!$B5222,lehmad!$A$2:$A$412,0))</f>
        <v>113</v>
      </c>
      <c r="T5222">
        <f>INDEX(lehmad!K$2:K$412,MATCH(klypsid!$B5222,lehmad!$A$2:$A$412,0))</f>
        <v>127</v>
      </c>
      <c r="U5222" s="4">
        <f t="shared" si="162"/>
        <v>2</v>
      </c>
      <c r="V5222">
        <f t="shared" si="163"/>
        <v>28</v>
      </c>
    </row>
    <row r="5223" spans="1:22" x14ac:dyDescent="0.25">
      <c r="A5223">
        <v>4024</v>
      </c>
      <c r="B5223" t="str">
        <f>"E"&amp;A5223</f>
        <v>E4024</v>
      </c>
      <c r="C5223" t="s">
        <v>137</v>
      </c>
      <c r="D5223">
        <v>2</v>
      </c>
      <c r="E5223">
        <f>IF(D5223&lt;4,D5223,4)</f>
        <v>2</v>
      </c>
      <c r="F5223" s="1">
        <v>40017</v>
      </c>
      <c r="G5223" s="1">
        <v>40094</v>
      </c>
      <c r="H5223" s="3">
        <f>G5223-F5223</f>
        <v>77</v>
      </c>
      <c r="I5223" s="3">
        <f>IF(H5223&lt;=60,1,IF(H5223&lt;=150,2,3))</f>
        <v>2</v>
      </c>
      <c r="J5223">
        <v>35.4</v>
      </c>
      <c r="K5223">
        <v>4.7</v>
      </c>
      <c r="L5223">
        <v>3.26</v>
      </c>
      <c r="M5223">
        <v>30</v>
      </c>
      <c r="N5223">
        <f>LOG(M5223/100,2)+3</f>
        <v>1.2630344058337937</v>
      </c>
      <c r="O5223">
        <f>INDEX(lehmad!B$2:B$412,MATCH(klypsid!$B5223,lehmad!$A$2:$A$412,0))</f>
        <v>38882</v>
      </c>
      <c r="P5223">
        <f>INDEX(lehmad!D$2:D$412,MATCH(klypsid!$B5223,lehmad!$A$2:$A$412,0))</f>
        <v>102</v>
      </c>
      <c r="Q5223">
        <f>INDEX(lehmad!E$2:E$412,MATCH(klypsid!$B5223,lehmad!$A$2:$A$412,0))</f>
        <v>1</v>
      </c>
      <c r="R5223" t="str">
        <f>INDEX(lehmad!F$2:F$412,MATCH(klypsid!$B5223,lehmad!$A$2:$A$412,0))</f>
        <v>RAMOS</v>
      </c>
      <c r="S5223">
        <f>INDEX(lehmad!H$2:H$412,MATCH(klypsid!$B5223,lehmad!$A$2:$A$412,0))</f>
        <v>113</v>
      </c>
      <c r="T5223">
        <f>INDEX(lehmad!K$2:K$412,MATCH(klypsid!$B5223,lehmad!$A$2:$A$412,0))</f>
        <v>127</v>
      </c>
      <c r="U5223" s="4">
        <f t="shared" si="162"/>
        <v>3</v>
      </c>
      <c r="V5223">
        <f t="shared" si="163"/>
        <v>28</v>
      </c>
    </row>
    <row r="5224" spans="1:22" x14ac:dyDescent="0.25">
      <c r="A5224">
        <v>4024</v>
      </c>
      <c r="B5224" t="str">
        <f>"E"&amp;A5224</f>
        <v>E4024</v>
      </c>
      <c r="C5224" t="s">
        <v>137</v>
      </c>
      <c r="D5224">
        <v>2</v>
      </c>
      <c r="E5224">
        <f>IF(D5224&lt;4,D5224,4)</f>
        <v>2</v>
      </c>
      <c r="F5224" s="1">
        <v>40017</v>
      </c>
      <c r="G5224" s="1">
        <v>40125</v>
      </c>
      <c r="H5224" s="3">
        <f>G5224-F5224</f>
        <v>108</v>
      </c>
      <c r="I5224" s="3">
        <f>IF(H5224&lt;=60,1,IF(H5224&lt;=150,2,3))</f>
        <v>2</v>
      </c>
      <c r="J5224">
        <v>33.9</v>
      </c>
      <c r="K5224">
        <v>4.46</v>
      </c>
      <c r="L5224">
        <v>3.55</v>
      </c>
      <c r="M5224">
        <v>35</v>
      </c>
      <c r="N5224">
        <f>LOG(M5224/100,2)+3</f>
        <v>1.4854268271702415</v>
      </c>
      <c r="O5224">
        <f>INDEX(lehmad!B$2:B$412,MATCH(klypsid!$B5224,lehmad!$A$2:$A$412,0))</f>
        <v>38882</v>
      </c>
      <c r="P5224">
        <f>INDEX(lehmad!D$2:D$412,MATCH(klypsid!$B5224,lehmad!$A$2:$A$412,0))</f>
        <v>102</v>
      </c>
      <c r="Q5224">
        <f>INDEX(lehmad!E$2:E$412,MATCH(klypsid!$B5224,lehmad!$A$2:$A$412,0))</f>
        <v>1</v>
      </c>
      <c r="R5224" t="str">
        <f>INDEX(lehmad!F$2:F$412,MATCH(klypsid!$B5224,lehmad!$A$2:$A$412,0))</f>
        <v>RAMOS</v>
      </c>
      <c r="S5224">
        <f>INDEX(lehmad!H$2:H$412,MATCH(klypsid!$B5224,lehmad!$A$2:$A$412,0))</f>
        <v>113</v>
      </c>
      <c r="T5224">
        <f>INDEX(lehmad!K$2:K$412,MATCH(klypsid!$B5224,lehmad!$A$2:$A$412,0))</f>
        <v>127</v>
      </c>
      <c r="U5224" s="4">
        <f t="shared" si="162"/>
        <v>4</v>
      </c>
      <c r="V5224">
        <f t="shared" si="163"/>
        <v>31</v>
      </c>
    </row>
    <row r="5225" spans="1:22" x14ac:dyDescent="0.25">
      <c r="A5225">
        <v>4024</v>
      </c>
      <c r="B5225" t="str">
        <f>"E"&amp;A5225</f>
        <v>E4024</v>
      </c>
      <c r="C5225" t="s">
        <v>137</v>
      </c>
      <c r="D5225">
        <v>2</v>
      </c>
      <c r="E5225">
        <f>IF(D5225&lt;4,D5225,4)</f>
        <v>2</v>
      </c>
      <c r="F5225" s="1">
        <v>40017</v>
      </c>
      <c r="G5225" s="1">
        <v>40153</v>
      </c>
      <c r="H5225" s="3">
        <f>G5225-F5225</f>
        <v>136</v>
      </c>
      <c r="I5225" s="3">
        <f>IF(H5225&lt;=60,1,IF(H5225&lt;=150,2,3))</f>
        <v>2</v>
      </c>
      <c r="J5225">
        <v>31.1</v>
      </c>
      <c r="K5225">
        <v>4.33</v>
      </c>
      <c r="L5225">
        <v>3.42</v>
      </c>
      <c r="M5225">
        <v>59</v>
      </c>
      <c r="N5225">
        <f>LOG(M5225/100,2)+3</f>
        <v>2.2387868595871163</v>
      </c>
      <c r="O5225">
        <f>INDEX(lehmad!B$2:B$412,MATCH(klypsid!$B5225,lehmad!$A$2:$A$412,0))</f>
        <v>38882</v>
      </c>
      <c r="P5225">
        <f>INDEX(lehmad!D$2:D$412,MATCH(klypsid!$B5225,lehmad!$A$2:$A$412,0))</f>
        <v>102</v>
      </c>
      <c r="Q5225">
        <f>INDEX(lehmad!E$2:E$412,MATCH(klypsid!$B5225,lehmad!$A$2:$A$412,0))</f>
        <v>1</v>
      </c>
      <c r="R5225" t="str">
        <f>INDEX(lehmad!F$2:F$412,MATCH(klypsid!$B5225,lehmad!$A$2:$A$412,0))</f>
        <v>RAMOS</v>
      </c>
      <c r="S5225">
        <f>INDEX(lehmad!H$2:H$412,MATCH(klypsid!$B5225,lehmad!$A$2:$A$412,0))</f>
        <v>113</v>
      </c>
      <c r="T5225">
        <f>INDEX(lehmad!K$2:K$412,MATCH(klypsid!$B5225,lehmad!$A$2:$A$412,0))</f>
        <v>127</v>
      </c>
      <c r="U5225" s="4">
        <f t="shared" si="162"/>
        <v>5</v>
      </c>
      <c r="V5225">
        <f t="shared" si="163"/>
        <v>28</v>
      </c>
    </row>
    <row r="5226" spans="1:22" x14ac:dyDescent="0.25">
      <c r="A5226">
        <v>4024</v>
      </c>
      <c r="B5226" t="str">
        <f>"E"&amp;A5226</f>
        <v>E4024</v>
      </c>
      <c r="C5226" t="s">
        <v>137</v>
      </c>
      <c r="D5226">
        <v>2</v>
      </c>
      <c r="E5226">
        <f>IF(D5226&lt;4,D5226,4)</f>
        <v>2</v>
      </c>
      <c r="F5226" s="1">
        <v>40017</v>
      </c>
      <c r="G5226" s="1">
        <v>40186</v>
      </c>
      <c r="H5226" s="3">
        <f>G5226-F5226</f>
        <v>169</v>
      </c>
      <c r="I5226" s="3">
        <f>IF(H5226&lt;=60,1,IF(H5226&lt;=150,2,3))</f>
        <v>3</v>
      </c>
      <c r="J5226">
        <v>33</v>
      </c>
      <c r="K5226">
        <v>4.5</v>
      </c>
      <c r="L5226">
        <v>3.51</v>
      </c>
      <c r="M5226">
        <v>59</v>
      </c>
      <c r="N5226">
        <f>LOG(M5226/100,2)+3</f>
        <v>2.2387868595871163</v>
      </c>
      <c r="O5226">
        <f>INDEX(lehmad!B$2:B$412,MATCH(klypsid!$B5226,lehmad!$A$2:$A$412,0))</f>
        <v>38882</v>
      </c>
      <c r="P5226">
        <f>INDEX(lehmad!D$2:D$412,MATCH(klypsid!$B5226,lehmad!$A$2:$A$412,0))</f>
        <v>102</v>
      </c>
      <c r="Q5226">
        <f>INDEX(lehmad!E$2:E$412,MATCH(klypsid!$B5226,lehmad!$A$2:$A$412,0))</f>
        <v>1</v>
      </c>
      <c r="R5226" t="str">
        <f>INDEX(lehmad!F$2:F$412,MATCH(klypsid!$B5226,lehmad!$A$2:$A$412,0))</f>
        <v>RAMOS</v>
      </c>
      <c r="S5226">
        <f>INDEX(lehmad!H$2:H$412,MATCH(klypsid!$B5226,lehmad!$A$2:$A$412,0))</f>
        <v>113</v>
      </c>
      <c r="T5226">
        <f>INDEX(lehmad!K$2:K$412,MATCH(klypsid!$B5226,lehmad!$A$2:$A$412,0))</f>
        <v>127</v>
      </c>
      <c r="U5226" s="4">
        <f t="shared" si="162"/>
        <v>6</v>
      </c>
      <c r="V5226">
        <f t="shared" si="163"/>
        <v>33</v>
      </c>
    </row>
    <row r="5227" spans="1:22" x14ac:dyDescent="0.25">
      <c r="A5227">
        <v>4024</v>
      </c>
      <c r="B5227" t="str">
        <f>"E"&amp;A5227</f>
        <v>E4024</v>
      </c>
      <c r="C5227" t="s">
        <v>137</v>
      </c>
      <c r="D5227">
        <v>2</v>
      </c>
      <c r="E5227">
        <f>IF(D5227&lt;4,D5227,4)</f>
        <v>2</v>
      </c>
      <c r="F5227" s="1">
        <v>40017</v>
      </c>
      <c r="G5227" s="1">
        <v>40214</v>
      </c>
      <c r="H5227" s="3">
        <f>G5227-F5227</f>
        <v>197</v>
      </c>
      <c r="I5227" s="3">
        <f>IF(H5227&lt;=60,1,IF(H5227&lt;=150,2,3))</f>
        <v>3</v>
      </c>
      <c r="J5227">
        <v>29.9</v>
      </c>
      <c r="K5227">
        <v>4.2</v>
      </c>
      <c r="L5227">
        <v>3.43</v>
      </c>
      <c r="M5227">
        <v>40</v>
      </c>
      <c r="N5227">
        <f>LOG(M5227/100,2)+3</f>
        <v>1.6780719051126378</v>
      </c>
      <c r="O5227">
        <f>INDEX(lehmad!B$2:B$412,MATCH(klypsid!$B5227,lehmad!$A$2:$A$412,0))</f>
        <v>38882</v>
      </c>
      <c r="P5227">
        <f>INDEX(lehmad!D$2:D$412,MATCH(klypsid!$B5227,lehmad!$A$2:$A$412,0))</f>
        <v>102</v>
      </c>
      <c r="Q5227">
        <f>INDEX(lehmad!E$2:E$412,MATCH(klypsid!$B5227,lehmad!$A$2:$A$412,0))</f>
        <v>1</v>
      </c>
      <c r="R5227" t="str">
        <f>INDEX(lehmad!F$2:F$412,MATCH(klypsid!$B5227,lehmad!$A$2:$A$412,0))</f>
        <v>RAMOS</v>
      </c>
      <c r="S5227">
        <f>INDEX(lehmad!H$2:H$412,MATCH(klypsid!$B5227,lehmad!$A$2:$A$412,0))</f>
        <v>113</v>
      </c>
      <c r="T5227">
        <f>INDEX(lehmad!K$2:K$412,MATCH(klypsid!$B5227,lehmad!$A$2:$A$412,0))</f>
        <v>127</v>
      </c>
      <c r="U5227" s="4">
        <f t="shared" si="162"/>
        <v>7</v>
      </c>
      <c r="V5227">
        <f t="shared" si="163"/>
        <v>28</v>
      </c>
    </row>
    <row r="5228" spans="1:22" x14ac:dyDescent="0.25">
      <c r="A5228">
        <v>4024</v>
      </c>
      <c r="B5228" t="str">
        <f>"E"&amp;A5228</f>
        <v>E4024</v>
      </c>
      <c r="C5228" t="s">
        <v>137</v>
      </c>
      <c r="D5228">
        <v>2</v>
      </c>
      <c r="E5228">
        <f>IF(D5228&lt;4,D5228,4)</f>
        <v>2</v>
      </c>
      <c r="F5228" s="1">
        <v>40017</v>
      </c>
      <c r="G5228" s="1">
        <v>40242</v>
      </c>
      <c r="H5228" s="3">
        <f>G5228-F5228</f>
        <v>225</v>
      </c>
      <c r="I5228" s="3">
        <f>IF(H5228&lt;=60,1,IF(H5228&lt;=150,2,3))</f>
        <v>3</v>
      </c>
      <c r="J5228">
        <v>27.1</v>
      </c>
      <c r="K5228">
        <v>4.4000000000000004</v>
      </c>
      <c r="L5228">
        <v>3.51</v>
      </c>
      <c r="M5228">
        <v>24</v>
      </c>
      <c r="N5228">
        <f>LOG(M5228/100,2)+3</f>
        <v>0.94110631094643127</v>
      </c>
      <c r="O5228">
        <f>INDEX(lehmad!B$2:B$412,MATCH(klypsid!$B5228,lehmad!$A$2:$A$412,0))</f>
        <v>38882</v>
      </c>
      <c r="P5228">
        <f>INDEX(lehmad!D$2:D$412,MATCH(klypsid!$B5228,lehmad!$A$2:$A$412,0))</f>
        <v>102</v>
      </c>
      <c r="Q5228">
        <f>INDEX(lehmad!E$2:E$412,MATCH(klypsid!$B5228,lehmad!$A$2:$A$412,0))</f>
        <v>1</v>
      </c>
      <c r="R5228" t="str">
        <f>INDEX(lehmad!F$2:F$412,MATCH(klypsid!$B5228,lehmad!$A$2:$A$412,0))</f>
        <v>RAMOS</v>
      </c>
      <c r="S5228">
        <f>INDEX(lehmad!H$2:H$412,MATCH(klypsid!$B5228,lehmad!$A$2:$A$412,0))</f>
        <v>113</v>
      </c>
      <c r="T5228">
        <f>INDEX(lehmad!K$2:K$412,MATCH(klypsid!$B5228,lehmad!$A$2:$A$412,0))</f>
        <v>127</v>
      </c>
      <c r="U5228" s="4">
        <f t="shared" si="162"/>
        <v>8</v>
      </c>
      <c r="V5228">
        <f t="shared" si="163"/>
        <v>28</v>
      </c>
    </row>
    <row r="5229" spans="1:22" x14ac:dyDescent="0.25">
      <c r="A5229">
        <v>4024</v>
      </c>
      <c r="B5229" t="str">
        <f>"E"&amp;A5229</f>
        <v>E4024</v>
      </c>
      <c r="C5229" t="s">
        <v>137</v>
      </c>
      <c r="D5229">
        <v>2</v>
      </c>
      <c r="E5229">
        <f>IF(D5229&lt;4,D5229,4)</f>
        <v>2</v>
      </c>
      <c r="F5229" s="1">
        <v>40017</v>
      </c>
      <c r="G5229" s="1">
        <v>40276</v>
      </c>
      <c r="H5229" s="3">
        <f>G5229-F5229</f>
        <v>259</v>
      </c>
      <c r="I5229" s="3">
        <f>IF(H5229&lt;=60,1,IF(H5229&lt;=150,2,3))</f>
        <v>3</v>
      </c>
      <c r="J5229">
        <v>28.1</v>
      </c>
      <c r="K5229">
        <v>4.49</v>
      </c>
      <c r="L5229">
        <v>3.52</v>
      </c>
      <c r="M5229">
        <v>52</v>
      </c>
      <c r="N5229">
        <f>LOG(M5229/100,2)+3</f>
        <v>2.0565835283663674</v>
      </c>
      <c r="O5229">
        <f>INDEX(lehmad!B$2:B$412,MATCH(klypsid!$B5229,lehmad!$A$2:$A$412,0))</f>
        <v>38882</v>
      </c>
      <c r="P5229">
        <f>INDEX(lehmad!D$2:D$412,MATCH(klypsid!$B5229,lehmad!$A$2:$A$412,0))</f>
        <v>102</v>
      </c>
      <c r="Q5229">
        <f>INDEX(lehmad!E$2:E$412,MATCH(klypsid!$B5229,lehmad!$A$2:$A$412,0))</f>
        <v>1</v>
      </c>
      <c r="R5229" t="str">
        <f>INDEX(lehmad!F$2:F$412,MATCH(klypsid!$B5229,lehmad!$A$2:$A$412,0))</f>
        <v>RAMOS</v>
      </c>
      <c r="S5229">
        <f>INDEX(lehmad!H$2:H$412,MATCH(klypsid!$B5229,lehmad!$A$2:$A$412,0))</f>
        <v>113</v>
      </c>
      <c r="T5229">
        <f>INDEX(lehmad!K$2:K$412,MATCH(klypsid!$B5229,lehmad!$A$2:$A$412,0))</f>
        <v>127</v>
      </c>
      <c r="U5229" s="4">
        <f t="shared" si="162"/>
        <v>9</v>
      </c>
      <c r="V5229">
        <f t="shared" si="163"/>
        <v>34</v>
      </c>
    </row>
    <row r="5230" spans="1:22" x14ac:dyDescent="0.25">
      <c r="A5230">
        <v>4024</v>
      </c>
      <c r="B5230" t="str">
        <f>"E"&amp;A5230</f>
        <v>E4024</v>
      </c>
      <c r="C5230" t="s">
        <v>137</v>
      </c>
      <c r="D5230">
        <v>2</v>
      </c>
      <c r="E5230">
        <f>IF(D5230&lt;4,D5230,4)</f>
        <v>2</v>
      </c>
      <c r="F5230" s="1">
        <v>40017</v>
      </c>
      <c r="G5230" s="1">
        <v>40304</v>
      </c>
      <c r="H5230" s="3">
        <f>G5230-F5230</f>
        <v>287</v>
      </c>
      <c r="I5230" s="3">
        <f>IF(H5230&lt;=60,1,IF(H5230&lt;=150,2,3))</f>
        <v>3</v>
      </c>
      <c r="J5230">
        <v>27.3</v>
      </c>
      <c r="K5230">
        <v>4</v>
      </c>
      <c r="L5230">
        <v>3.46</v>
      </c>
      <c r="M5230">
        <v>31</v>
      </c>
      <c r="N5230">
        <f>LOG(M5230/100,2)+3</f>
        <v>1.3103401206121505</v>
      </c>
      <c r="O5230">
        <f>INDEX(lehmad!B$2:B$412,MATCH(klypsid!$B5230,lehmad!$A$2:$A$412,0))</f>
        <v>38882</v>
      </c>
      <c r="P5230">
        <f>INDEX(lehmad!D$2:D$412,MATCH(klypsid!$B5230,lehmad!$A$2:$A$412,0))</f>
        <v>102</v>
      </c>
      <c r="Q5230">
        <f>INDEX(lehmad!E$2:E$412,MATCH(klypsid!$B5230,lehmad!$A$2:$A$412,0))</f>
        <v>1</v>
      </c>
      <c r="R5230" t="str">
        <f>INDEX(lehmad!F$2:F$412,MATCH(klypsid!$B5230,lehmad!$A$2:$A$412,0))</f>
        <v>RAMOS</v>
      </c>
      <c r="S5230">
        <f>INDEX(lehmad!H$2:H$412,MATCH(klypsid!$B5230,lehmad!$A$2:$A$412,0))</f>
        <v>113</v>
      </c>
      <c r="T5230">
        <f>INDEX(lehmad!K$2:K$412,MATCH(klypsid!$B5230,lehmad!$A$2:$A$412,0))</f>
        <v>127</v>
      </c>
      <c r="U5230" s="4">
        <f t="shared" si="162"/>
        <v>10</v>
      </c>
      <c r="V5230">
        <f t="shared" si="163"/>
        <v>28</v>
      </c>
    </row>
    <row r="5231" spans="1:22" x14ac:dyDescent="0.25">
      <c r="A5231">
        <v>4024</v>
      </c>
      <c r="B5231" t="str">
        <f>"E"&amp;A5231</f>
        <v>E4024</v>
      </c>
      <c r="C5231" t="s">
        <v>137</v>
      </c>
      <c r="D5231">
        <v>2</v>
      </c>
      <c r="E5231">
        <f>IF(D5231&lt;4,D5231,4)</f>
        <v>2</v>
      </c>
      <c r="F5231" s="1">
        <v>40017</v>
      </c>
      <c r="G5231" s="1">
        <v>40336</v>
      </c>
      <c r="H5231" s="3">
        <f>G5231-F5231</f>
        <v>319</v>
      </c>
      <c r="I5231" s="3">
        <f>IF(H5231&lt;=60,1,IF(H5231&lt;=150,2,3))</f>
        <v>3</v>
      </c>
      <c r="J5231">
        <v>25.5</v>
      </c>
      <c r="K5231">
        <v>4.2300000000000004</v>
      </c>
      <c r="L5231">
        <v>3.31</v>
      </c>
      <c r="M5231">
        <v>57</v>
      </c>
      <c r="N5231">
        <f>LOG(M5231/100,2)+3</f>
        <v>2.1890338243900169</v>
      </c>
      <c r="O5231">
        <f>INDEX(lehmad!B$2:B$412,MATCH(klypsid!$B5231,lehmad!$A$2:$A$412,0))</f>
        <v>38882</v>
      </c>
      <c r="P5231">
        <f>INDEX(lehmad!D$2:D$412,MATCH(klypsid!$B5231,lehmad!$A$2:$A$412,0))</f>
        <v>102</v>
      </c>
      <c r="Q5231">
        <f>INDEX(lehmad!E$2:E$412,MATCH(klypsid!$B5231,lehmad!$A$2:$A$412,0))</f>
        <v>1</v>
      </c>
      <c r="R5231" t="str">
        <f>INDEX(lehmad!F$2:F$412,MATCH(klypsid!$B5231,lehmad!$A$2:$A$412,0))</f>
        <v>RAMOS</v>
      </c>
      <c r="S5231">
        <f>INDEX(lehmad!H$2:H$412,MATCH(klypsid!$B5231,lehmad!$A$2:$A$412,0))</f>
        <v>113</v>
      </c>
      <c r="T5231">
        <f>INDEX(lehmad!K$2:K$412,MATCH(klypsid!$B5231,lehmad!$A$2:$A$412,0))</f>
        <v>127</v>
      </c>
      <c r="U5231" s="4">
        <f t="shared" si="162"/>
        <v>11</v>
      </c>
      <c r="V5231">
        <f t="shared" si="163"/>
        <v>32</v>
      </c>
    </row>
    <row r="5232" spans="1:22" x14ac:dyDescent="0.25">
      <c r="A5232">
        <v>4024</v>
      </c>
      <c r="B5232" t="str">
        <f>"E"&amp;A5232</f>
        <v>E4024</v>
      </c>
      <c r="C5232" t="s">
        <v>137</v>
      </c>
      <c r="D5232">
        <v>2</v>
      </c>
      <c r="E5232">
        <f>IF(D5232&lt;4,D5232,4)</f>
        <v>2</v>
      </c>
      <c r="F5232" s="1">
        <v>40017</v>
      </c>
      <c r="G5232" s="1">
        <v>40371</v>
      </c>
      <c r="H5232" s="3">
        <f>G5232-F5232</f>
        <v>354</v>
      </c>
      <c r="I5232" s="3">
        <f>IF(H5232&lt;=60,1,IF(H5232&lt;=150,2,3))</f>
        <v>3</v>
      </c>
      <c r="J5232">
        <v>25.5</v>
      </c>
      <c r="K5232">
        <v>4.1399999999999997</v>
      </c>
      <c r="L5232">
        <v>3.37</v>
      </c>
      <c r="M5232">
        <v>33</v>
      </c>
      <c r="N5232">
        <f>LOG(M5232/100,2)+3</f>
        <v>1.4005379295837288</v>
      </c>
      <c r="O5232">
        <f>INDEX(lehmad!B$2:B$412,MATCH(klypsid!$B5232,lehmad!$A$2:$A$412,0))</f>
        <v>38882</v>
      </c>
      <c r="P5232">
        <f>INDEX(lehmad!D$2:D$412,MATCH(klypsid!$B5232,lehmad!$A$2:$A$412,0))</f>
        <v>102</v>
      </c>
      <c r="Q5232">
        <f>INDEX(lehmad!E$2:E$412,MATCH(klypsid!$B5232,lehmad!$A$2:$A$412,0))</f>
        <v>1</v>
      </c>
      <c r="R5232" t="str">
        <f>INDEX(lehmad!F$2:F$412,MATCH(klypsid!$B5232,lehmad!$A$2:$A$412,0))</f>
        <v>RAMOS</v>
      </c>
      <c r="S5232">
        <f>INDEX(lehmad!H$2:H$412,MATCH(klypsid!$B5232,lehmad!$A$2:$A$412,0))</f>
        <v>113</v>
      </c>
      <c r="T5232">
        <f>INDEX(lehmad!K$2:K$412,MATCH(klypsid!$B5232,lehmad!$A$2:$A$412,0))</f>
        <v>127</v>
      </c>
      <c r="U5232" s="4">
        <f t="shared" si="162"/>
        <v>12</v>
      </c>
      <c r="V5232">
        <f t="shared" si="163"/>
        <v>35</v>
      </c>
    </row>
    <row r="5233" spans="1:22" x14ac:dyDescent="0.25">
      <c r="A5233">
        <v>4024</v>
      </c>
      <c r="B5233" t="str">
        <f>"E"&amp;A5233</f>
        <v>E4024</v>
      </c>
      <c r="C5233" t="s">
        <v>137</v>
      </c>
      <c r="D5233">
        <v>3</v>
      </c>
      <c r="E5233">
        <f>IF(D5233&lt;4,D5233,4)</f>
        <v>3</v>
      </c>
      <c r="F5233" s="1">
        <v>40448</v>
      </c>
      <c r="G5233" s="1">
        <v>40462</v>
      </c>
      <c r="H5233" s="3">
        <f>G5233-F5233</f>
        <v>14</v>
      </c>
      <c r="I5233" s="3">
        <f>IF(H5233&lt;=60,1,IF(H5233&lt;=150,2,3))</f>
        <v>1</v>
      </c>
      <c r="J5233">
        <v>42.5</v>
      </c>
      <c r="K5233">
        <v>4.05</v>
      </c>
      <c r="L5233">
        <v>3.26</v>
      </c>
      <c r="M5233">
        <v>16</v>
      </c>
      <c r="N5233">
        <f>LOG(M5233/100,2)+3</f>
        <v>0.35614381022527519</v>
      </c>
      <c r="O5233">
        <f>INDEX(lehmad!B$2:B$412,MATCH(klypsid!$B5233,lehmad!$A$2:$A$412,0))</f>
        <v>38882</v>
      </c>
      <c r="P5233">
        <f>INDEX(lehmad!D$2:D$412,MATCH(klypsid!$B5233,lehmad!$A$2:$A$412,0))</f>
        <v>102</v>
      </c>
      <c r="Q5233">
        <f>INDEX(lehmad!E$2:E$412,MATCH(klypsid!$B5233,lehmad!$A$2:$A$412,0))</f>
        <v>1</v>
      </c>
      <c r="R5233" t="str">
        <f>INDEX(lehmad!F$2:F$412,MATCH(klypsid!$B5233,lehmad!$A$2:$A$412,0))</f>
        <v>RAMOS</v>
      </c>
      <c r="S5233">
        <f>INDEX(lehmad!H$2:H$412,MATCH(klypsid!$B5233,lehmad!$A$2:$A$412,0))</f>
        <v>113</v>
      </c>
      <c r="T5233">
        <f>INDEX(lehmad!K$2:K$412,MATCH(klypsid!$B5233,lehmad!$A$2:$A$412,0))</f>
        <v>127</v>
      </c>
      <c r="U5233" s="4">
        <f t="shared" si="162"/>
        <v>1</v>
      </c>
      <c r="V5233">
        <f t="shared" si="163"/>
        <v>14</v>
      </c>
    </row>
    <row r="5234" spans="1:22" x14ac:dyDescent="0.25">
      <c r="A5234">
        <v>4024</v>
      </c>
      <c r="B5234" t="str">
        <f>"E"&amp;A5234</f>
        <v>E4024</v>
      </c>
      <c r="C5234" t="s">
        <v>137</v>
      </c>
      <c r="D5234">
        <v>3</v>
      </c>
      <c r="E5234">
        <f>IF(D5234&lt;4,D5234,4)</f>
        <v>3</v>
      </c>
      <c r="F5234" s="1">
        <v>40448</v>
      </c>
      <c r="G5234" s="1">
        <v>40493</v>
      </c>
      <c r="H5234" s="3">
        <f>G5234-F5234</f>
        <v>45</v>
      </c>
      <c r="I5234" s="3">
        <f>IF(H5234&lt;=60,1,IF(H5234&lt;=150,2,3))</f>
        <v>1</v>
      </c>
      <c r="J5234">
        <v>45</v>
      </c>
      <c r="K5234">
        <v>4.66</v>
      </c>
      <c r="L5234">
        <v>3.08</v>
      </c>
      <c r="M5234">
        <v>12</v>
      </c>
      <c r="N5234">
        <f>LOG(M5234/100,2)+3</f>
        <v>-5.8893689053568732E-2</v>
      </c>
      <c r="O5234">
        <f>INDEX(lehmad!B$2:B$412,MATCH(klypsid!$B5234,lehmad!$A$2:$A$412,0))</f>
        <v>38882</v>
      </c>
      <c r="P5234">
        <f>INDEX(lehmad!D$2:D$412,MATCH(klypsid!$B5234,lehmad!$A$2:$A$412,0))</f>
        <v>102</v>
      </c>
      <c r="Q5234">
        <f>INDEX(lehmad!E$2:E$412,MATCH(klypsid!$B5234,lehmad!$A$2:$A$412,0))</f>
        <v>1</v>
      </c>
      <c r="R5234" t="str">
        <f>INDEX(lehmad!F$2:F$412,MATCH(klypsid!$B5234,lehmad!$A$2:$A$412,0))</f>
        <v>RAMOS</v>
      </c>
      <c r="S5234">
        <f>INDEX(lehmad!H$2:H$412,MATCH(klypsid!$B5234,lehmad!$A$2:$A$412,0))</f>
        <v>113</v>
      </c>
      <c r="T5234">
        <f>INDEX(lehmad!K$2:K$412,MATCH(klypsid!$B5234,lehmad!$A$2:$A$412,0))</f>
        <v>127</v>
      </c>
      <c r="U5234" s="4">
        <f t="shared" si="162"/>
        <v>2</v>
      </c>
      <c r="V5234">
        <f t="shared" si="163"/>
        <v>31</v>
      </c>
    </row>
    <row r="5235" spans="1:22" x14ac:dyDescent="0.25">
      <c r="A5235">
        <v>4024</v>
      </c>
      <c r="B5235" t="str">
        <f>"E"&amp;A5235</f>
        <v>E4024</v>
      </c>
      <c r="C5235" t="s">
        <v>137</v>
      </c>
      <c r="D5235">
        <v>3</v>
      </c>
      <c r="E5235">
        <f>IF(D5235&lt;4,D5235,4)</f>
        <v>3</v>
      </c>
      <c r="F5235" s="1">
        <v>40448</v>
      </c>
      <c r="G5235" s="1">
        <v>40521</v>
      </c>
      <c r="H5235" s="3">
        <f>G5235-F5235</f>
        <v>73</v>
      </c>
      <c r="I5235" s="3">
        <f>IF(H5235&lt;=60,1,IF(H5235&lt;=150,2,3))</f>
        <v>2</v>
      </c>
      <c r="J5235">
        <v>32.5</v>
      </c>
      <c r="K5235">
        <v>4.4000000000000004</v>
      </c>
      <c r="L5235">
        <v>3.11</v>
      </c>
      <c r="M5235">
        <v>19</v>
      </c>
      <c r="N5235">
        <f>LOG(M5235/100,2)+3</f>
        <v>0.60407132366886085</v>
      </c>
      <c r="O5235">
        <f>INDEX(lehmad!B$2:B$412,MATCH(klypsid!$B5235,lehmad!$A$2:$A$412,0))</f>
        <v>38882</v>
      </c>
      <c r="P5235">
        <f>INDEX(lehmad!D$2:D$412,MATCH(klypsid!$B5235,lehmad!$A$2:$A$412,0))</f>
        <v>102</v>
      </c>
      <c r="Q5235">
        <f>INDEX(lehmad!E$2:E$412,MATCH(klypsid!$B5235,lehmad!$A$2:$A$412,0))</f>
        <v>1</v>
      </c>
      <c r="R5235" t="str">
        <f>INDEX(lehmad!F$2:F$412,MATCH(klypsid!$B5235,lehmad!$A$2:$A$412,0))</f>
        <v>RAMOS</v>
      </c>
      <c r="S5235">
        <f>INDEX(lehmad!H$2:H$412,MATCH(klypsid!$B5235,lehmad!$A$2:$A$412,0))</f>
        <v>113</v>
      </c>
      <c r="T5235">
        <f>INDEX(lehmad!K$2:K$412,MATCH(klypsid!$B5235,lehmad!$A$2:$A$412,0))</f>
        <v>127</v>
      </c>
      <c r="U5235" s="4">
        <f t="shared" si="162"/>
        <v>3</v>
      </c>
      <c r="V5235">
        <f t="shared" si="163"/>
        <v>28</v>
      </c>
    </row>
    <row r="5236" spans="1:22" x14ac:dyDescent="0.25">
      <c r="A5236">
        <v>4024</v>
      </c>
      <c r="B5236" t="str">
        <f>"E"&amp;A5236</f>
        <v>E4024</v>
      </c>
      <c r="C5236" t="s">
        <v>137</v>
      </c>
      <c r="D5236">
        <v>3</v>
      </c>
      <c r="E5236">
        <f>IF(D5236&lt;4,D5236,4)</f>
        <v>3</v>
      </c>
      <c r="F5236" s="1">
        <v>40448</v>
      </c>
      <c r="G5236" s="1">
        <v>40556</v>
      </c>
      <c r="H5236" s="3">
        <f>G5236-F5236</f>
        <v>108</v>
      </c>
      <c r="I5236" s="3">
        <f>IF(H5236&lt;=60,1,IF(H5236&lt;=150,2,3))</f>
        <v>2</v>
      </c>
      <c r="J5236">
        <v>34.799999999999997</v>
      </c>
      <c r="K5236">
        <v>3.64</v>
      </c>
      <c r="L5236">
        <v>3.26</v>
      </c>
      <c r="M5236">
        <v>14</v>
      </c>
      <c r="N5236">
        <f>LOG(M5236/100,2)+3</f>
        <v>0.16349873228287937</v>
      </c>
      <c r="O5236">
        <f>INDEX(lehmad!B$2:B$412,MATCH(klypsid!$B5236,lehmad!$A$2:$A$412,0))</f>
        <v>38882</v>
      </c>
      <c r="P5236">
        <f>INDEX(lehmad!D$2:D$412,MATCH(klypsid!$B5236,lehmad!$A$2:$A$412,0))</f>
        <v>102</v>
      </c>
      <c r="Q5236">
        <f>INDEX(lehmad!E$2:E$412,MATCH(klypsid!$B5236,lehmad!$A$2:$A$412,0))</f>
        <v>1</v>
      </c>
      <c r="R5236" t="str">
        <f>INDEX(lehmad!F$2:F$412,MATCH(klypsid!$B5236,lehmad!$A$2:$A$412,0))</f>
        <v>RAMOS</v>
      </c>
      <c r="S5236">
        <f>INDEX(lehmad!H$2:H$412,MATCH(klypsid!$B5236,lehmad!$A$2:$A$412,0))</f>
        <v>113</v>
      </c>
      <c r="T5236">
        <f>INDEX(lehmad!K$2:K$412,MATCH(klypsid!$B5236,lehmad!$A$2:$A$412,0))</f>
        <v>127</v>
      </c>
      <c r="U5236" s="4">
        <f t="shared" si="162"/>
        <v>4</v>
      </c>
      <c r="V5236">
        <f t="shared" si="163"/>
        <v>35</v>
      </c>
    </row>
    <row r="5237" spans="1:22" x14ac:dyDescent="0.25">
      <c r="A5237">
        <v>4025</v>
      </c>
      <c r="B5237" t="str">
        <f>"E"&amp;A5237</f>
        <v>E4025</v>
      </c>
      <c r="C5237" t="s">
        <v>137</v>
      </c>
      <c r="D5237">
        <v>1</v>
      </c>
      <c r="E5237">
        <f>IF(D5237&lt;4,D5237,4)</f>
        <v>1</v>
      </c>
      <c r="F5237" s="1">
        <v>39598</v>
      </c>
      <c r="G5237" s="1">
        <v>39631</v>
      </c>
      <c r="H5237" s="3">
        <f>G5237-F5237</f>
        <v>33</v>
      </c>
      <c r="I5237" s="3">
        <f>IF(H5237&lt;=60,1,IF(H5237&lt;=150,2,3))</f>
        <v>1</v>
      </c>
      <c r="J5237">
        <v>35.4</v>
      </c>
      <c r="K5237">
        <v>3.06</v>
      </c>
      <c r="L5237">
        <v>2.84</v>
      </c>
      <c r="M5237">
        <v>52</v>
      </c>
      <c r="N5237">
        <f>LOG(M5237/100,2)+3</f>
        <v>2.0565835283663674</v>
      </c>
      <c r="O5237">
        <f>INDEX(lehmad!B$2:B$412,MATCH(klypsid!$B5237,lehmad!$A$2:$A$412,0))</f>
        <v>38882</v>
      </c>
      <c r="P5237">
        <f>INDEX(lehmad!D$2:D$412,MATCH(klypsid!$B5237,lehmad!$A$2:$A$412,0))</f>
        <v>108</v>
      </c>
      <c r="Q5237">
        <f>INDEX(lehmad!E$2:E$412,MATCH(klypsid!$B5237,lehmad!$A$2:$A$412,0))</f>
        <v>1</v>
      </c>
      <c r="R5237" t="str">
        <f>INDEX(lehmad!F$2:F$412,MATCH(klypsid!$B5237,lehmad!$A$2:$A$412,0))</f>
        <v>RAMOS</v>
      </c>
      <c r="S5237">
        <f>INDEX(lehmad!H$2:H$412,MATCH(klypsid!$B5237,lehmad!$A$2:$A$412,0))</f>
        <v>113</v>
      </c>
      <c r="T5237">
        <f>INDEX(lehmad!K$2:K$412,MATCH(klypsid!$B5237,lehmad!$A$2:$A$412,0))</f>
        <v>127</v>
      </c>
      <c r="U5237" s="4">
        <f t="shared" si="162"/>
        <v>1</v>
      </c>
      <c r="V5237">
        <f t="shared" si="163"/>
        <v>33</v>
      </c>
    </row>
    <row r="5238" spans="1:22" x14ac:dyDescent="0.25">
      <c r="A5238">
        <v>4025</v>
      </c>
      <c r="B5238" t="str">
        <f>"E"&amp;A5238</f>
        <v>E4025</v>
      </c>
      <c r="C5238" t="s">
        <v>137</v>
      </c>
      <c r="D5238">
        <v>1</v>
      </c>
      <c r="E5238">
        <f>IF(D5238&lt;4,D5238,4)</f>
        <v>1</v>
      </c>
      <c r="F5238" s="1">
        <v>39598</v>
      </c>
      <c r="G5238" s="1">
        <v>39663</v>
      </c>
      <c r="H5238" s="3">
        <f>G5238-F5238</f>
        <v>65</v>
      </c>
      <c r="I5238" s="3">
        <f>IF(H5238&lt;=60,1,IF(H5238&lt;=150,2,3))</f>
        <v>2</v>
      </c>
      <c r="J5238">
        <v>39.9</v>
      </c>
      <c r="K5238">
        <v>4.5999999999999996</v>
      </c>
      <c r="L5238">
        <v>2.89</v>
      </c>
      <c r="M5238">
        <v>34</v>
      </c>
      <c r="N5238">
        <f>LOG(M5238/100,2)+3</f>
        <v>1.443606651475615</v>
      </c>
      <c r="O5238">
        <f>INDEX(lehmad!B$2:B$412,MATCH(klypsid!$B5238,lehmad!$A$2:$A$412,0))</f>
        <v>38882</v>
      </c>
      <c r="P5238">
        <f>INDEX(lehmad!D$2:D$412,MATCH(klypsid!$B5238,lehmad!$A$2:$A$412,0))</f>
        <v>108</v>
      </c>
      <c r="Q5238">
        <f>INDEX(lehmad!E$2:E$412,MATCH(klypsid!$B5238,lehmad!$A$2:$A$412,0))</f>
        <v>1</v>
      </c>
      <c r="R5238" t="str">
        <f>INDEX(lehmad!F$2:F$412,MATCH(klypsid!$B5238,lehmad!$A$2:$A$412,0))</f>
        <v>RAMOS</v>
      </c>
      <c r="S5238">
        <f>INDEX(lehmad!H$2:H$412,MATCH(klypsid!$B5238,lehmad!$A$2:$A$412,0))</f>
        <v>113</v>
      </c>
      <c r="T5238">
        <f>INDEX(lehmad!K$2:K$412,MATCH(klypsid!$B5238,lehmad!$A$2:$A$412,0))</f>
        <v>127</v>
      </c>
      <c r="U5238" s="4">
        <f t="shared" si="162"/>
        <v>2</v>
      </c>
      <c r="V5238">
        <f t="shared" si="163"/>
        <v>32</v>
      </c>
    </row>
    <row r="5239" spans="1:22" x14ac:dyDescent="0.25">
      <c r="A5239">
        <v>4025</v>
      </c>
      <c r="B5239" t="str">
        <f>"E"&amp;A5239</f>
        <v>E4025</v>
      </c>
      <c r="C5239" t="s">
        <v>137</v>
      </c>
      <c r="D5239">
        <v>1</v>
      </c>
      <c r="E5239">
        <f>IF(D5239&lt;4,D5239,4)</f>
        <v>1</v>
      </c>
      <c r="F5239" s="1">
        <v>39598</v>
      </c>
      <c r="G5239" s="1">
        <v>39693</v>
      </c>
      <c r="H5239" s="3">
        <f>G5239-F5239</f>
        <v>95</v>
      </c>
      <c r="I5239" s="3">
        <f>IF(H5239&lt;=60,1,IF(H5239&lt;=150,2,3))</f>
        <v>2</v>
      </c>
      <c r="J5239">
        <v>38</v>
      </c>
      <c r="K5239">
        <v>3.97</v>
      </c>
      <c r="L5239">
        <v>2.94</v>
      </c>
      <c r="M5239">
        <v>31</v>
      </c>
      <c r="N5239">
        <f>LOG(M5239/100,2)+3</f>
        <v>1.3103401206121505</v>
      </c>
      <c r="O5239">
        <f>INDEX(lehmad!B$2:B$412,MATCH(klypsid!$B5239,lehmad!$A$2:$A$412,0))</f>
        <v>38882</v>
      </c>
      <c r="P5239">
        <f>INDEX(lehmad!D$2:D$412,MATCH(klypsid!$B5239,lehmad!$A$2:$A$412,0))</f>
        <v>108</v>
      </c>
      <c r="Q5239">
        <f>INDEX(lehmad!E$2:E$412,MATCH(klypsid!$B5239,lehmad!$A$2:$A$412,0))</f>
        <v>1</v>
      </c>
      <c r="R5239" t="str">
        <f>INDEX(lehmad!F$2:F$412,MATCH(klypsid!$B5239,lehmad!$A$2:$A$412,0))</f>
        <v>RAMOS</v>
      </c>
      <c r="S5239">
        <f>INDEX(lehmad!H$2:H$412,MATCH(klypsid!$B5239,lehmad!$A$2:$A$412,0))</f>
        <v>113</v>
      </c>
      <c r="T5239">
        <f>INDEX(lehmad!K$2:K$412,MATCH(klypsid!$B5239,lehmad!$A$2:$A$412,0))</f>
        <v>127</v>
      </c>
      <c r="U5239" s="4">
        <f t="shared" si="162"/>
        <v>3</v>
      </c>
      <c r="V5239">
        <f t="shared" si="163"/>
        <v>30</v>
      </c>
    </row>
    <row r="5240" spans="1:22" x14ac:dyDescent="0.25">
      <c r="A5240">
        <v>4025</v>
      </c>
      <c r="B5240" t="str">
        <f>"E"&amp;A5240</f>
        <v>E4025</v>
      </c>
      <c r="C5240" t="s">
        <v>137</v>
      </c>
      <c r="D5240">
        <v>1</v>
      </c>
      <c r="E5240">
        <f>IF(D5240&lt;4,D5240,4)</f>
        <v>1</v>
      </c>
      <c r="F5240" s="1">
        <v>39598</v>
      </c>
      <c r="G5240" s="1">
        <v>39722</v>
      </c>
      <c r="H5240" s="3">
        <f>G5240-F5240</f>
        <v>124</v>
      </c>
      <c r="I5240" s="3">
        <f>IF(H5240&lt;=60,1,IF(H5240&lt;=150,2,3))</f>
        <v>2</v>
      </c>
      <c r="J5240">
        <v>36.299999999999997</v>
      </c>
      <c r="K5240">
        <v>4.3600000000000003</v>
      </c>
      <c r="L5240">
        <v>3.16</v>
      </c>
      <c r="M5240">
        <v>32</v>
      </c>
      <c r="N5240">
        <f>LOG(M5240/100,2)+3</f>
        <v>1.3561438102252752</v>
      </c>
      <c r="O5240">
        <f>INDEX(lehmad!B$2:B$412,MATCH(klypsid!$B5240,lehmad!$A$2:$A$412,0))</f>
        <v>38882</v>
      </c>
      <c r="P5240">
        <f>INDEX(lehmad!D$2:D$412,MATCH(klypsid!$B5240,lehmad!$A$2:$A$412,0))</f>
        <v>108</v>
      </c>
      <c r="Q5240">
        <f>INDEX(lehmad!E$2:E$412,MATCH(klypsid!$B5240,lehmad!$A$2:$A$412,0))</f>
        <v>1</v>
      </c>
      <c r="R5240" t="str">
        <f>INDEX(lehmad!F$2:F$412,MATCH(klypsid!$B5240,lehmad!$A$2:$A$412,0))</f>
        <v>RAMOS</v>
      </c>
      <c r="S5240">
        <f>INDEX(lehmad!H$2:H$412,MATCH(klypsid!$B5240,lehmad!$A$2:$A$412,0))</f>
        <v>113</v>
      </c>
      <c r="T5240">
        <f>INDEX(lehmad!K$2:K$412,MATCH(klypsid!$B5240,lehmad!$A$2:$A$412,0))</f>
        <v>127</v>
      </c>
      <c r="U5240" s="4">
        <f t="shared" si="162"/>
        <v>4</v>
      </c>
      <c r="V5240">
        <f t="shared" si="163"/>
        <v>29</v>
      </c>
    </row>
    <row r="5241" spans="1:22" x14ac:dyDescent="0.25">
      <c r="A5241">
        <v>4025</v>
      </c>
      <c r="B5241" t="str">
        <f>"E"&amp;A5241</f>
        <v>E4025</v>
      </c>
      <c r="C5241" t="s">
        <v>137</v>
      </c>
      <c r="D5241">
        <v>1</v>
      </c>
      <c r="E5241">
        <f>IF(D5241&lt;4,D5241,4)</f>
        <v>1</v>
      </c>
      <c r="F5241" s="1">
        <v>39598</v>
      </c>
      <c r="G5241" s="1">
        <v>39754</v>
      </c>
      <c r="H5241" s="3">
        <f>G5241-F5241</f>
        <v>156</v>
      </c>
      <c r="I5241" s="3">
        <f>IF(H5241&lt;=60,1,IF(H5241&lt;=150,2,3))</f>
        <v>3</v>
      </c>
      <c r="J5241">
        <v>35.4</v>
      </c>
      <c r="K5241">
        <v>4.17</v>
      </c>
      <c r="L5241">
        <v>3.38</v>
      </c>
      <c r="M5241">
        <v>34</v>
      </c>
      <c r="N5241">
        <f>LOG(M5241/100,2)+3</f>
        <v>1.443606651475615</v>
      </c>
      <c r="O5241">
        <f>INDEX(lehmad!B$2:B$412,MATCH(klypsid!$B5241,lehmad!$A$2:$A$412,0))</f>
        <v>38882</v>
      </c>
      <c r="P5241">
        <f>INDEX(lehmad!D$2:D$412,MATCH(klypsid!$B5241,lehmad!$A$2:$A$412,0))</f>
        <v>108</v>
      </c>
      <c r="Q5241">
        <f>INDEX(lehmad!E$2:E$412,MATCH(klypsid!$B5241,lehmad!$A$2:$A$412,0))</f>
        <v>1</v>
      </c>
      <c r="R5241" t="str">
        <f>INDEX(lehmad!F$2:F$412,MATCH(klypsid!$B5241,lehmad!$A$2:$A$412,0))</f>
        <v>RAMOS</v>
      </c>
      <c r="S5241">
        <f>INDEX(lehmad!H$2:H$412,MATCH(klypsid!$B5241,lehmad!$A$2:$A$412,0))</f>
        <v>113</v>
      </c>
      <c r="T5241">
        <f>INDEX(lehmad!K$2:K$412,MATCH(klypsid!$B5241,lehmad!$A$2:$A$412,0))</f>
        <v>127</v>
      </c>
      <c r="U5241" s="4">
        <f t="shared" si="162"/>
        <v>5</v>
      </c>
      <c r="V5241">
        <f t="shared" si="163"/>
        <v>32</v>
      </c>
    </row>
    <row r="5242" spans="1:22" x14ac:dyDescent="0.25">
      <c r="A5242">
        <v>4025</v>
      </c>
      <c r="B5242" t="str">
        <f>"E"&amp;A5242</f>
        <v>E4025</v>
      </c>
      <c r="C5242" t="s">
        <v>137</v>
      </c>
      <c r="D5242">
        <v>1</v>
      </c>
      <c r="E5242">
        <f>IF(D5242&lt;4,D5242,4)</f>
        <v>1</v>
      </c>
      <c r="F5242" s="1">
        <v>39598</v>
      </c>
      <c r="G5242" s="1">
        <v>39783</v>
      </c>
      <c r="H5242" s="3">
        <f>G5242-F5242</f>
        <v>185</v>
      </c>
      <c r="I5242" s="3">
        <f>IF(H5242&lt;=60,1,IF(H5242&lt;=150,2,3))</f>
        <v>3</v>
      </c>
      <c r="J5242">
        <v>32.9</v>
      </c>
      <c r="K5242">
        <v>4.37</v>
      </c>
      <c r="L5242">
        <v>3.44</v>
      </c>
      <c r="M5242">
        <v>40</v>
      </c>
      <c r="N5242">
        <f>LOG(M5242/100,2)+3</f>
        <v>1.6780719051126378</v>
      </c>
      <c r="O5242">
        <f>INDEX(lehmad!B$2:B$412,MATCH(klypsid!$B5242,lehmad!$A$2:$A$412,0))</f>
        <v>38882</v>
      </c>
      <c r="P5242">
        <f>INDEX(lehmad!D$2:D$412,MATCH(klypsid!$B5242,lehmad!$A$2:$A$412,0))</f>
        <v>108</v>
      </c>
      <c r="Q5242">
        <f>INDEX(lehmad!E$2:E$412,MATCH(klypsid!$B5242,lehmad!$A$2:$A$412,0))</f>
        <v>1</v>
      </c>
      <c r="R5242" t="str">
        <f>INDEX(lehmad!F$2:F$412,MATCH(klypsid!$B5242,lehmad!$A$2:$A$412,0))</f>
        <v>RAMOS</v>
      </c>
      <c r="S5242">
        <f>INDEX(lehmad!H$2:H$412,MATCH(klypsid!$B5242,lehmad!$A$2:$A$412,0))</f>
        <v>113</v>
      </c>
      <c r="T5242">
        <f>INDEX(lehmad!K$2:K$412,MATCH(klypsid!$B5242,lehmad!$A$2:$A$412,0))</f>
        <v>127</v>
      </c>
      <c r="U5242" s="4">
        <f t="shared" si="162"/>
        <v>6</v>
      </c>
      <c r="V5242">
        <f t="shared" si="163"/>
        <v>29</v>
      </c>
    </row>
    <row r="5243" spans="1:22" x14ac:dyDescent="0.25">
      <c r="A5243">
        <v>4025</v>
      </c>
      <c r="B5243" t="str">
        <f>"E"&amp;A5243</f>
        <v>E4025</v>
      </c>
      <c r="C5243" t="s">
        <v>137</v>
      </c>
      <c r="D5243">
        <v>1</v>
      </c>
      <c r="E5243">
        <f>IF(D5243&lt;4,D5243,4)</f>
        <v>1</v>
      </c>
      <c r="F5243" s="1">
        <v>39598</v>
      </c>
      <c r="G5243" s="1">
        <v>39817</v>
      </c>
      <c r="H5243" s="3">
        <f>G5243-F5243</f>
        <v>219</v>
      </c>
      <c r="I5243" s="3">
        <f>IF(H5243&lt;=60,1,IF(H5243&lt;=150,2,3))</f>
        <v>3</v>
      </c>
      <c r="J5243">
        <v>31.6</v>
      </c>
      <c r="K5243">
        <v>4.2300000000000004</v>
      </c>
      <c r="L5243">
        <v>3.4</v>
      </c>
      <c r="M5243">
        <v>69</v>
      </c>
      <c r="N5243">
        <f>LOG(M5243/100,2)+3</f>
        <v>2.4646682670034443</v>
      </c>
      <c r="O5243">
        <f>INDEX(lehmad!B$2:B$412,MATCH(klypsid!$B5243,lehmad!$A$2:$A$412,0))</f>
        <v>38882</v>
      </c>
      <c r="P5243">
        <f>INDEX(lehmad!D$2:D$412,MATCH(klypsid!$B5243,lehmad!$A$2:$A$412,0))</f>
        <v>108</v>
      </c>
      <c r="Q5243">
        <f>INDEX(lehmad!E$2:E$412,MATCH(klypsid!$B5243,lehmad!$A$2:$A$412,0))</f>
        <v>1</v>
      </c>
      <c r="R5243" t="str">
        <f>INDEX(lehmad!F$2:F$412,MATCH(klypsid!$B5243,lehmad!$A$2:$A$412,0))</f>
        <v>RAMOS</v>
      </c>
      <c r="S5243">
        <f>INDEX(lehmad!H$2:H$412,MATCH(klypsid!$B5243,lehmad!$A$2:$A$412,0))</f>
        <v>113</v>
      </c>
      <c r="T5243">
        <f>INDEX(lehmad!K$2:K$412,MATCH(klypsid!$B5243,lehmad!$A$2:$A$412,0))</f>
        <v>127</v>
      </c>
      <c r="U5243" s="4">
        <f t="shared" si="162"/>
        <v>7</v>
      </c>
      <c r="V5243">
        <f t="shared" si="163"/>
        <v>34</v>
      </c>
    </row>
    <row r="5244" spans="1:22" x14ac:dyDescent="0.25">
      <c r="A5244">
        <v>4025</v>
      </c>
      <c r="B5244" t="str">
        <f>"E"&amp;A5244</f>
        <v>E4025</v>
      </c>
      <c r="C5244" t="s">
        <v>137</v>
      </c>
      <c r="D5244">
        <v>1</v>
      </c>
      <c r="E5244">
        <f>IF(D5244&lt;4,D5244,4)</f>
        <v>1</v>
      </c>
      <c r="F5244" s="1">
        <v>39598</v>
      </c>
      <c r="G5244" s="1">
        <v>39845</v>
      </c>
      <c r="H5244" s="3">
        <f>G5244-F5244</f>
        <v>247</v>
      </c>
      <c r="I5244" s="3">
        <f>IF(H5244&lt;=60,1,IF(H5244&lt;=150,2,3))</f>
        <v>3</v>
      </c>
      <c r="J5244">
        <v>30.2</v>
      </c>
      <c r="K5244">
        <v>4.2300000000000004</v>
      </c>
      <c r="L5244">
        <v>3.27</v>
      </c>
      <c r="M5244">
        <v>33</v>
      </c>
      <c r="N5244">
        <f>LOG(M5244/100,2)+3</f>
        <v>1.4005379295837288</v>
      </c>
      <c r="O5244">
        <f>INDEX(lehmad!B$2:B$412,MATCH(klypsid!$B5244,lehmad!$A$2:$A$412,0))</f>
        <v>38882</v>
      </c>
      <c r="P5244">
        <f>INDEX(lehmad!D$2:D$412,MATCH(klypsid!$B5244,lehmad!$A$2:$A$412,0))</f>
        <v>108</v>
      </c>
      <c r="Q5244">
        <f>INDEX(lehmad!E$2:E$412,MATCH(klypsid!$B5244,lehmad!$A$2:$A$412,0))</f>
        <v>1</v>
      </c>
      <c r="R5244" t="str">
        <f>INDEX(lehmad!F$2:F$412,MATCH(klypsid!$B5244,lehmad!$A$2:$A$412,0))</f>
        <v>RAMOS</v>
      </c>
      <c r="S5244">
        <f>INDEX(lehmad!H$2:H$412,MATCH(klypsid!$B5244,lehmad!$A$2:$A$412,0))</f>
        <v>113</v>
      </c>
      <c r="T5244">
        <f>INDEX(lehmad!K$2:K$412,MATCH(klypsid!$B5244,lehmad!$A$2:$A$412,0))</f>
        <v>127</v>
      </c>
      <c r="U5244" s="4">
        <f t="shared" si="162"/>
        <v>8</v>
      </c>
      <c r="V5244">
        <f t="shared" si="163"/>
        <v>28</v>
      </c>
    </row>
    <row r="5245" spans="1:22" x14ac:dyDescent="0.25">
      <c r="A5245">
        <v>4025</v>
      </c>
      <c r="B5245" t="str">
        <f>"E"&amp;A5245</f>
        <v>E4025</v>
      </c>
      <c r="C5245" t="s">
        <v>137</v>
      </c>
      <c r="D5245">
        <v>1</v>
      </c>
      <c r="E5245">
        <f>IF(D5245&lt;4,D5245,4)</f>
        <v>1</v>
      </c>
      <c r="F5245" s="1">
        <v>39598</v>
      </c>
      <c r="G5245" s="1">
        <v>39875</v>
      </c>
      <c r="H5245" s="3">
        <f>G5245-F5245</f>
        <v>277</v>
      </c>
      <c r="I5245" s="3">
        <f>IF(H5245&lt;=60,1,IF(H5245&lt;=150,2,3))</f>
        <v>3</v>
      </c>
      <c r="J5245">
        <v>28.3</v>
      </c>
      <c r="K5245">
        <v>4.34</v>
      </c>
      <c r="L5245">
        <v>3.32</v>
      </c>
      <c r="M5245">
        <v>41</v>
      </c>
      <c r="N5245">
        <f>LOG(M5245/100,2)+3</f>
        <v>1.7136958148433588</v>
      </c>
      <c r="O5245">
        <f>INDEX(lehmad!B$2:B$412,MATCH(klypsid!$B5245,lehmad!$A$2:$A$412,0))</f>
        <v>38882</v>
      </c>
      <c r="P5245">
        <f>INDEX(lehmad!D$2:D$412,MATCH(klypsid!$B5245,lehmad!$A$2:$A$412,0))</f>
        <v>108</v>
      </c>
      <c r="Q5245">
        <f>INDEX(lehmad!E$2:E$412,MATCH(klypsid!$B5245,lehmad!$A$2:$A$412,0))</f>
        <v>1</v>
      </c>
      <c r="R5245" t="str">
        <f>INDEX(lehmad!F$2:F$412,MATCH(klypsid!$B5245,lehmad!$A$2:$A$412,0))</f>
        <v>RAMOS</v>
      </c>
      <c r="S5245">
        <f>INDEX(lehmad!H$2:H$412,MATCH(klypsid!$B5245,lehmad!$A$2:$A$412,0))</f>
        <v>113</v>
      </c>
      <c r="T5245">
        <f>INDEX(lehmad!K$2:K$412,MATCH(klypsid!$B5245,lehmad!$A$2:$A$412,0))</f>
        <v>127</v>
      </c>
      <c r="U5245" s="4">
        <f t="shared" si="162"/>
        <v>9</v>
      </c>
      <c r="V5245">
        <f t="shared" si="163"/>
        <v>30</v>
      </c>
    </row>
    <row r="5246" spans="1:22" x14ac:dyDescent="0.25">
      <c r="A5246">
        <v>4025</v>
      </c>
      <c r="B5246" t="str">
        <f>"E"&amp;A5246</f>
        <v>E4025</v>
      </c>
      <c r="C5246" t="s">
        <v>137</v>
      </c>
      <c r="D5246">
        <v>2</v>
      </c>
      <c r="E5246">
        <f>IF(D5246&lt;4,D5246,4)</f>
        <v>2</v>
      </c>
      <c r="F5246" s="1">
        <v>39969</v>
      </c>
      <c r="G5246" s="1">
        <v>40007</v>
      </c>
      <c r="H5246" s="3">
        <f>G5246-F5246</f>
        <v>38</v>
      </c>
      <c r="I5246" s="3">
        <f>IF(H5246&lt;=60,1,IF(H5246&lt;=150,2,3))</f>
        <v>1</v>
      </c>
      <c r="J5246">
        <v>50.3</v>
      </c>
      <c r="K5246">
        <v>3.24</v>
      </c>
      <c r="L5246">
        <v>2.74</v>
      </c>
      <c r="M5246">
        <v>42</v>
      </c>
      <c r="N5246">
        <f>LOG(M5246/100,2)+3</f>
        <v>1.7484612330040357</v>
      </c>
      <c r="O5246">
        <f>INDEX(lehmad!B$2:B$412,MATCH(klypsid!$B5246,lehmad!$A$2:$A$412,0))</f>
        <v>38882</v>
      </c>
      <c r="P5246">
        <f>INDEX(lehmad!D$2:D$412,MATCH(klypsid!$B5246,lehmad!$A$2:$A$412,0))</f>
        <v>108</v>
      </c>
      <c r="Q5246">
        <f>INDEX(lehmad!E$2:E$412,MATCH(klypsid!$B5246,lehmad!$A$2:$A$412,0))</f>
        <v>1</v>
      </c>
      <c r="R5246" t="str">
        <f>INDEX(lehmad!F$2:F$412,MATCH(klypsid!$B5246,lehmad!$A$2:$A$412,0))</f>
        <v>RAMOS</v>
      </c>
      <c r="S5246">
        <f>INDEX(lehmad!H$2:H$412,MATCH(klypsid!$B5246,lehmad!$A$2:$A$412,0))</f>
        <v>113</v>
      </c>
      <c r="T5246">
        <f>INDEX(lehmad!K$2:K$412,MATCH(klypsid!$B5246,lehmad!$A$2:$A$412,0))</f>
        <v>127</v>
      </c>
      <c r="U5246" s="4">
        <f t="shared" si="162"/>
        <v>1</v>
      </c>
      <c r="V5246">
        <f t="shared" si="163"/>
        <v>38</v>
      </c>
    </row>
    <row r="5247" spans="1:22" x14ac:dyDescent="0.25">
      <c r="A5247">
        <v>4025</v>
      </c>
      <c r="B5247" t="str">
        <f>"E"&amp;A5247</f>
        <v>E4025</v>
      </c>
      <c r="C5247" t="s">
        <v>137</v>
      </c>
      <c r="D5247">
        <v>2</v>
      </c>
      <c r="E5247">
        <f>IF(D5247&lt;4,D5247,4)</f>
        <v>2</v>
      </c>
      <c r="F5247" s="1">
        <v>39969</v>
      </c>
      <c r="G5247" s="1">
        <v>40037</v>
      </c>
      <c r="H5247" s="3">
        <f>G5247-F5247</f>
        <v>68</v>
      </c>
      <c r="I5247" s="3">
        <f>IF(H5247&lt;=60,1,IF(H5247&lt;=150,2,3))</f>
        <v>2</v>
      </c>
      <c r="J5247">
        <v>47</v>
      </c>
      <c r="K5247">
        <v>3.3</v>
      </c>
      <c r="L5247">
        <v>2.8</v>
      </c>
      <c r="M5247">
        <v>60</v>
      </c>
      <c r="N5247">
        <f>LOG(M5247/100,2)+3</f>
        <v>2.2630344058337939</v>
      </c>
      <c r="O5247">
        <f>INDEX(lehmad!B$2:B$412,MATCH(klypsid!$B5247,lehmad!$A$2:$A$412,0))</f>
        <v>38882</v>
      </c>
      <c r="P5247">
        <f>INDEX(lehmad!D$2:D$412,MATCH(klypsid!$B5247,lehmad!$A$2:$A$412,0))</f>
        <v>108</v>
      </c>
      <c r="Q5247">
        <f>INDEX(lehmad!E$2:E$412,MATCH(klypsid!$B5247,lehmad!$A$2:$A$412,0))</f>
        <v>1</v>
      </c>
      <c r="R5247" t="str">
        <f>INDEX(lehmad!F$2:F$412,MATCH(klypsid!$B5247,lehmad!$A$2:$A$412,0))</f>
        <v>RAMOS</v>
      </c>
      <c r="S5247">
        <f>INDEX(lehmad!H$2:H$412,MATCH(klypsid!$B5247,lehmad!$A$2:$A$412,0))</f>
        <v>113</v>
      </c>
      <c r="T5247">
        <f>INDEX(lehmad!K$2:K$412,MATCH(klypsid!$B5247,lehmad!$A$2:$A$412,0))</f>
        <v>127</v>
      </c>
      <c r="U5247" s="4">
        <f t="shared" si="162"/>
        <v>2</v>
      </c>
      <c r="V5247">
        <f t="shared" si="163"/>
        <v>30</v>
      </c>
    </row>
    <row r="5248" spans="1:22" x14ac:dyDescent="0.25">
      <c r="A5248">
        <v>4025</v>
      </c>
      <c r="B5248" t="str">
        <f>"E"&amp;A5248</f>
        <v>E4025</v>
      </c>
      <c r="C5248" t="s">
        <v>137</v>
      </c>
      <c r="D5248">
        <v>2</v>
      </c>
      <c r="E5248">
        <f>IF(D5248&lt;4,D5248,4)</f>
        <v>2</v>
      </c>
      <c r="F5248" s="1">
        <v>39969</v>
      </c>
      <c r="G5248" s="1">
        <v>40066</v>
      </c>
      <c r="H5248" s="3">
        <f>G5248-F5248</f>
        <v>97</v>
      </c>
      <c r="I5248" s="3">
        <f>IF(H5248&lt;=60,1,IF(H5248&lt;=150,2,3))</f>
        <v>2</v>
      </c>
      <c r="J5248">
        <v>45</v>
      </c>
      <c r="K5248">
        <v>3.54</v>
      </c>
      <c r="L5248">
        <v>2.89</v>
      </c>
      <c r="M5248">
        <v>22</v>
      </c>
      <c r="N5248">
        <f>LOG(M5248/100,2)+3</f>
        <v>0.8155754288625725</v>
      </c>
      <c r="O5248">
        <f>INDEX(lehmad!B$2:B$412,MATCH(klypsid!$B5248,lehmad!$A$2:$A$412,0))</f>
        <v>38882</v>
      </c>
      <c r="P5248">
        <f>INDEX(lehmad!D$2:D$412,MATCH(klypsid!$B5248,lehmad!$A$2:$A$412,0))</f>
        <v>108</v>
      </c>
      <c r="Q5248">
        <f>INDEX(lehmad!E$2:E$412,MATCH(klypsid!$B5248,lehmad!$A$2:$A$412,0))</f>
        <v>1</v>
      </c>
      <c r="R5248" t="str">
        <f>INDEX(lehmad!F$2:F$412,MATCH(klypsid!$B5248,lehmad!$A$2:$A$412,0))</f>
        <v>RAMOS</v>
      </c>
      <c r="S5248">
        <f>INDEX(lehmad!H$2:H$412,MATCH(klypsid!$B5248,lehmad!$A$2:$A$412,0))</f>
        <v>113</v>
      </c>
      <c r="T5248">
        <f>INDEX(lehmad!K$2:K$412,MATCH(klypsid!$B5248,lehmad!$A$2:$A$412,0))</f>
        <v>127</v>
      </c>
      <c r="U5248" s="4">
        <f t="shared" si="162"/>
        <v>3</v>
      </c>
      <c r="V5248">
        <f t="shared" si="163"/>
        <v>29</v>
      </c>
    </row>
    <row r="5249" spans="1:22" x14ac:dyDescent="0.25">
      <c r="A5249">
        <v>4025</v>
      </c>
      <c r="B5249" t="str">
        <f>"E"&amp;A5249</f>
        <v>E4025</v>
      </c>
      <c r="C5249" t="s">
        <v>137</v>
      </c>
      <c r="D5249">
        <v>2</v>
      </c>
      <c r="E5249">
        <f>IF(D5249&lt;4,D5249,4)</f>
        <v>2</v>
      </c>
      <c r="F5249" s="1">
        <v>39969</v>
      </c>
      <c r="G5249" s="1">
        <v>40094</v>
      </c>
      <c r="H5249" s="3">
        <f>G5249-F5249</f>
        <v>125</v>
      </c>
      <c r="I5249" s="3">
        <f>IF(H5249&lt;=60,1,IF(H5249&lt;=150,2,3))</f>
        <v>2</v>
      </c>
      <c r="J5249">
        <v>41.3</v>
      </c>
      <c r="K5249">
        <v>3.78</v>
      </c>
      <c r="L5249">
        <v>3.24</v>
      </c>
      <c r="M5249">
        <v>37</v>
      </c>
      <c r="N5249">
        <f>LOG(M5249/100,2)+3</f>
        <v>1.5655971758542251</v>
      </c>
      <c r="O5249">
        <f>INDEX(lehmad!B$2:B$412,MATCH(klypsid!$B5249,lehmad!$A$2:$A$412,0))</f>
        <v>38882</v>
      </c>
      <c r="P5249">
        <f>INDEX(lehmad!D$2:D$412,MATCH(klypsid!$B5249,lehmad!$A$2:$A$412,0))</f>
        <v>108</v>
      </c>
      <c r="Q5249">
        <f>INDEX(lehmad!E$2:E$412,MATCH(klypsid!$B5249,lehmad!$A$2:$A$412,0))</f>
        <v>1</v>
      </c>
      <c r="R5249" t="str">
        <f>INDEX(lehmad!F$2:F$412,MATCH(klypsid!$B5249,lehmad!$A$2:$A$412,0))</f>
        <v>RAMOS</v>
      </c>
      <c r="S5249">
        <f>INDEX(lehmad!H$2:H$412,MATCH(klypsid!$B5249,lehmad!$A$2:$A$412,0))</f>
        <v>113</v>
      </c>
      <c r="T5249">
        <f>INDEX(lehmad!K$2:K$412,MATCH(klypsid!$B5249,lehmad!$A$2:$A$412,0))</f>
        <v>127</v>
      </c>
      <c r="U5249" s="4">
        <f t="shared" si="162"/>
        <v>4</v>
      </c>
      <c r="V5249">
        <f t="shared" si="163"/>
        <v>28</v>
      </c>
    </row>
    <row r="5250" spans="1:22" x14ac:dyDescent="0.25">
      <c r="A5250">
        <v>4025</v>
      </c>
      <c r="B5250" t="str">
        <f>"E"&amp;A5250</f>
        <v>E4025</v>
      </c>
      <c r="C5250" t="s">
        <v>137</v>
      </c>
      <c r="D5250">
        <v>2</v>
      </c>
      <c r="E5250">
        <f>IF(D5250&lt;4,D5250,4)</f>
        <v>2</v>
      </c>
      <c r="F5250" s="1">
        <v>39969</v>
      </c>
      <c r="G5250" s="1">
        <v>40125</v>
      </c>
      <c r="H5250" s="3">
        <f>G5250-F5250</f>
        <v>156</v>
      </c>
      <c r="I5250" s="3">
        <f>IF(H5250&lt;=60,1,IF(H5250&lt;=150,2,3))</f>
        <v>3</v>
      </c>
      <c r="J5250">
        <v>38.799999999999997</v>
      </c>
      <c r="K5250">
        <v>4.5199999999999996</v>
      </c>
      <c r="L5250">
        <v>3.43</v>
      </c>
      <c r="M5250">
        <v>56</v>
      </c>
      <c r="N5250">
        <f>LOG(M5250/100,2)+3</f>
        <v>2.1634987322828794</v>
      </c>
      <c r="O5250">
        <f>INDEX(lehmad!B$2:B$412,MATCH(klypsid!$B5250,lehmad!$A$2:$A$412,0))</f>
        <v>38882</v>
      </c>
      <c r="P5250">
        <f>INDEX(lehmad!D$2:D$412,MATCH(klypsid!$B5250,lehmad!$A$2:$A$412,0))</f>
        <v>108</v>
      </c>
      <c r="Q5250">
        <f>INDEX(lehmad!E$2:E$412,MATCH(klypsid!$B5250,lehmad!$A$2:$A$412,0))</f>
        <v>1</v>
      </c>
      <c r="R5250" t="str">
        <f>INDEX(lehmad!F$2:F$412,MATCH(klypsid!$B5250,lehmad!$A$2:$A$412,0))</f>
        <v>RAMOS</v>
      </c>
      <c r="S5250">
        <f>INDEX(lehmad!H$2:H$412,MATCH(klypsid!$B5250,lehmad!$A$2:$A$412,0))</f>
        <v>113</v>
      </c>
      <c r="T5250">
        <f>INDEX(lehmad!K$2:K$412,MATCH(klypsid!$B5250,lehmad!$A$2:$A$412,0))</f>
        <v>127</v>
      </c>
      <c r="U5250" s="4">
        <f t="shared" si="162"/>
        <v>5</v>
      </c>
      <c r="V5250">
        <f t="shared" si="163"/>
        <v>31</v>
      </c>
    </row>
    <row r="5251" spans="1:22" x14ac:dyDescent="0.25">
      <c r="A5251">
        <v>4025</v>
      </c>
      <c r="B5251" t="str">
        <f>"E"&amp;A5251</f>
        <v>E4025</v>
      </c>
      <c r="C5251" t="s">
        <v>137</v>
      </c>
      <c r="D5251">
        <v>2</v>
      </c>
      <c r="E5251">
        <f>IF(D5251&lt;4,D5251,4)</f>
        <v>2</v>
      </c>
      <c r="F5251" s="1">
        <v>39969</v>
      </c>
      <c r="G5251" s="1">
        <v>40153</v>
      </c>
      <c r="H5251" s="3">
        <f>G5251-F5251</f>
        <v>184</v>
      </c>
      <c r="I5251" s="3">
        <f>IF(H5251&lt;=60,1,IF(H5251&lt;=150,2,3))</f>
        <v>3</v>
      </c>
      <c r="J5251">
        <v>36.799999999999997</v>
      </c>
      <c r="K5251">
        <v>4.66</v>
      </c>
      <c r="L5251">
        <v>3.5</v>
      </c>
      <c r="M5251">
        <v>52</v>
      </c>
      <c r="N5251">
        <f>LOG(M5251/100,2)+3</f>
        <v>2.0565835283663674</v>
      </c>
      <c r="O5251">
        <f>INDEX(lehmad!B$2:B$412,MATCH(klypsid!$B5251,lehmad!$A$2:$A$412,0))</f>
        <v>38882</v>
      </c>
      <c r="P5251">
        <f>INDEX(lehmad!D$2:D$412,MATCH(klypsid!$B5251,lehmad!$A$2:$A$412,0))</f>
        <v>108</v>
      </c>
      <c r="Q5251">
        <f>INDEX(lehmad!E$2:E$412,MATCH(klypsid!$B5251,lehmad!$A$2:$A$412,0))</f>
        <v>1</v>
      </c>
      <c r="R5251" t="str">
        <f>INDEX(lehmad!F$2:F$412,MATCH(klypsid!$B5251,lehmad!$A$2:$A$412,0))</f>
        <v>RAMOS</v>
      </c>
      <c r="S5251">
        <f>INDEX(lehmad!H$2:H$412,MATCH(klypsid!$B5251,lehmad!$A$2:$A$412,0))</f>
        <v>113</v>
      </c>
      <c r="T5251">
        <f>INDEX(lehmad!K$2:K$412,MATCH(klypsid!$B5251,lehmad!$A$2:$A$412,0))</f>
        <v>127</v>
      </c>
      <c r="U5251" s="4">
        <f t="shared" ref="U5251:U5314" si="164">IF(AND(A5251=A5250,D5251=D5250),U5250+1,1)</f>
        <v>6</v>
      </c>
      <c r="V5251">
        <f t="shared" ref="V5251:V5314" si="165">IF(AND(A5251=A5250,D5251=D5250),G5251-G5250,G5251-F5251)</f>
        <v>28</v>
      </c>
    </row>
    <row r="5252" spans="1:22" x14ac:dyDescent="0.25">
      <c r="A5252">
        <v>4025</v>
      </c>
      <c r="B5252" t="str">
        <f>"E"&amp;A5252</f>
        <v>E4025</v>
      </c>
      <c r="C5252" t="s">
        <v>137</v>
      </c>
      <c r="D5252">
        <v>2</v>
      </c>
      <c r="E5252">
        <f>IF(D5252&lt;4,D5252,4)</f>
        <v>2</v>
      </c>
      <c r="F5252" s="1">
        <v>39969</v>
      </c>
      <c r="G5252" s="1">
        <v>40186</v>
      </c>
      <c r="H5252" s="3">
        <f>G5252-F5252</f>
        <v>217</v>
      </c>
      <c r="I5252" s="3">
        <f>IF(H5252&lt;=60,1,IF(H5252&lt;=150,2,3))</f>
        <v>3</v>
      </c>
      <c r="J5252">
        <v>33.4</v>
      </c>
      <c r="K5252">
        <v>5.29</v>
      </c>
      <c r="L5252">
        <v>3.44</v>
      </c>
      <c r="M5252">
        <v>46</v>
      </c>
      <c r="N5252">
        <f>LOG(M5252/100,2)+3</f>
        <v>1.8797057662822882</v>
      </c>
      <c r="O5252">
        <f>INDEX(lehmad!B$2:B$412,MATCH(klypsid!$B5252,lehmad!$A$2:$A$412,0))</f>
        <v>38882</v>
      </c>
      <c r="P5252">
        <f>INDEX(lehmad!D$2:D$412,MATCH(klypsid!$B5252,lehmad!$A$2:$A$412,0))</f>
        <v>108</v>
      </c>
      <c r="Q5252">
        <f>INDEX(lehmad!E$2:E$412,MATCH(klypsid!$B5252,lehmad!$A$2:$A$412,0))</f>
        <v>1</v>
      </c>
      <c r="R5252" t="str">
        <f>INDEX(lehmad!F$2:F$412,MATCH(klypsid!$B5252,lehmad!$A$2:$A$412,0))</f>
        <v>RAMOS</v>
      </c>
      <c r="S5252">
        <f>INDEX(lehmad!H$2:H$412,MATCH(klypsid!$B5252,lehmad!$A$2:$A$412,0))</f>
        <v>113</v>
      </c>
      <c r="T5252">
        <f>INDEX(lehmad!K$2:K$412,MATCH(klypsid!$B5252,lehmad!$A$2:$A$412,0))</f>
        <v>127</v>
      </c>
      <c r="U5252" s="4">
        <f t="shared" si="164"/>
        <v>7</v>
      </c>
      <c r="V5252">
        <f t="shared" si="165"/>
        <v>33</v>
      </c>
    </row>
    <row r="5253" spans="1:22" x14ac:dyDescent="0.25">
      <c r="A5253">
        <v>4025</v>
      </c>
      <c r="B5253" t="str">
        <f>"E"&amp;A5253</f>
        <v>E4025</v>
      </c>
      <c r="C5253" t="s">
        <v>137</v>
      </c>
      <c r="D5253">
        <v>2</v>
      </c>
      <c r="E5253">
        <f>IF(D5253&lt;4,D5253,4)</f>
        <v>2</v>
      </c>
      <c r="F5253" s="1">
        <v>39969</v>
      </c>
      <c r="G5253" s="1">
        <v>40214</v>
      </c>
      <c r="H5253" s="3">
        <f>G5253-F5253</f>
        <v>245</v>
      </c>
      <c r="I5253" s="3">
        <f>IF(H5253&lt;=60,1,IF(H5253&lt;=150,2,3))</f>
        <v>3</v>
      </c>
      <c r="J5253">
        <v>31.3</v>
      </c>
      <c r="K5253">
        <v>5.1100000000000003</v>
      </c>
      <c r="L5253">
        <v>3.24</v>
      </c>
      <c r="M5253">
        <v>55</v>
      </c>
      <c r="N5253">
        <f>LOG(M5253/100,2)+3</f>
        <v>2.1375035237499347</v>
      </c>
      <c r="O5253">
        <f>INDEX(lehmad!B$2:B$412,MATCH(klypsid!$B5253,lehmad!$A$2:$A$412,0))</f>
        <v>38882</v>
      </c>
      <c r="P5253">
        <f>INDEX(lehmad!D$2:D$412,MATCH(klypsid!$B5253,lehmad!$A$2:$A$412,0))</f>
        <v>108</v>
      </c>
      <c r="Q5253">
        <f>INDEX(lehmad!E$2:E$412,MATCH(klypsid!$B5253,lehmad!$A$2:$A$412,0))</f>
        <v>1</v>
      </c>
      <c r="R5253" t="str">
        <f>INDEX(lehmad!F$2:F$412,MATCH(klypsid!$B5253,lehmad!$A$2:$A$412,0))</f>
        <v>RAMOS</v>
      </c>
      <c r="S5253">
        <f>INDEX(lehmad!H$2:H$412,MATCH(klypsid!$B5253,lehmad!$A$2:$A$412,0))</f>
        <v>113</v>
      </c>
      <c r="T5253">
        <f>INDEX(lehmad!K$2:K$412,MATCH(klypsid!$B5253,lehmad!$A$2:$A$412,0))</f>
        <v>127</v>
      </c>
      <c r="U5253" s="4">
        <f t="shared" si="164"/>
        <v>8</v>
      </c>
      <c r="V5253">
        <f t="shared" si="165"/>
        <v>28</v>
      </c>
    </row>
    <row r="5254" spans="1:22" x14ac:dyDescent="0.25">
      <c r="A5254">
        <v>4025</v>
      </c>
      <c r="B5254" t="str">
        <f>"E"&amp;A5254</f>
        <v>E4025</v>
      </c>
      <c r="C5254" t="s">
        <v>137</v>
      </c>
      <c r="D5254">
        <v>2</v>
      </c>
      <c r="E5254">
        <f>IF(D5254&lt;4,D5254,4)</f>
        <v>2</v>
      </c>
      <c r="F5254" s="1">
        <v>39969</v>
      </c>
      <c r="G5254" s="1">
        <v>40242</v>
      </c>
      <c r="H5254" s="3">
        <f>G5254-F5254</f>
        <v>273</v>
      </c>
      <c r="I5254" s="3">
        <f>IF(H5254&lt;=60,1,IF(H5254&lt;=150,2,3))</f>
        <v>3</v>
      </c>
      <c r="J5254">
        <v>32.200000000000003</v>
      </c>
      <c r="K5254">
        <v>4.91</v>
      </c>
      <c r="L5254">
        <v>3.26</v>
      </c>
      <c r="M5254">
        <v>36</v>
      </c>
      <c r="N5254">
        <f>LOG(M5254/100,2)+3</f>
        <v>1.5260688116675876</v>
      </c>
      <c r="O5254">
        <f>INDEX(lehmad!B$2:B$412,MATCH(klypsid!$B5254,lehmad!$A$2:$A$412,0))</f>
        <v>38882</v>
      </c>
      <c r="P5254">
        <f>INDEX(lehmad!D$2:D$412,MATCH(klypsid!$B5254,lehmad!$A$2:$A$412,0))</f>
        <v>108</v>
      </c>
      <c r="Q5254">
        <f>INDEX(lehmad!E$2:E$412,MATCH(klypsid!$B5254,lehmad!$A$2:$A$412,0))</f>
        <v>1</v>
      </c>
      <c r="R5254" t="str">
        <f>INDEX(lehmad!F$2:F$412,MATCH(klypsid!$B5254,lehmad!$A$2:$A$412,0))</f>
        <v>RAMOS</v>
      </c>
      <c r="S5254">
        <f>INDEX(lehmad!H$2:H$412,MATCH(klypsid!$B5254,lehmad!$A$2:$A$412,0))</f>
        <v>113</v>
      </c>
      <c r="T5254">
        <f>INDEX(lehmad!K$2:K$412,MATCH(klypsid!$B5254,lehmad!$A$2:$A$412,0))</f>
        <v>127</v>
      </c>
      <c r="U5254" s="4">
        <f t="shared" si="164"/>
        <v>9</v>
      </c>
      <c r="V5254">
        <f t="shared" si="165"/>
        <v>28</v>
      </c>
    </row>
    <row r="5255" spans="1:22" x14ac:dyDescent="0.25">
      <c r="A5255">
        <v>4025</v>
      </c>
      <c r="B5255" t="str">
        <f>"E"&amp;A5255</f>
        <v>E4025</v>
      </c>
      <c r="C5255" t="s">
        <v>137</v>
      </c>
      <c r="D5255">
        <v>2</v>
      </c>
      <c r="E5255">
        <f>IF(D5255&lt;4,D5255,4)</f>
        <v>2</v>
      </c>
      <c r="F5255" s="1">
        <v>39969</v>
      </c>
      <c r="G5255" s="1">
        <v>40276</v>
      </c>
      <c r="H5255" s="3">
        <f>G5255-F5255</f>
        <v>307</v>
      </c>
      <c r="I5255" s="3">
        <f>IF(H5255&lt;=60,1,IF(H5255&lt;=150,2,3))</f>
        <v>3</v>
      </c>
      <c r="J5255">
        <v>29.8</v>
      </c>
      <c r="K5255">
        <v>5</v>
      </c>
      <c r="L5255">
        <v>3.34</v>
      </c>
      <c r="M5255">
        <v>112</v>
      </c>
      <c r="N5255">
        <f>LOG(M5255/100,2)+3</f>
        <v>3.1634987322828794</v>
      </c>
      <c r="O5255">
        <f>INDEX(lehmad!B$2:B$412,MATCH(klypsid!$B5255,lehmad!$A$2:$A$412,0))</f>
        <v>38882</v>
      </c>
      <c r="P5255">
        <f>INDEX(lehmad!D$2:D$412,MATCH(klypsid!$B5255,lehmad!$A$2:$A$412,0))</f>
        <v>108</v>
      </c>
      <c r="Q5255">
        <f>INDEX(lehmad!E$2:E$412,MATCH(klypsid!$B5255,lehmad!$A$2:$A$412,0))</f>
        <v>1</v>
      </c>
      <c r="R5255" t="str">
        <f>INDEX(lehmad!F$2:F$412,MATCH(klypsid!$B5255,lehmad!$A$2:$A$412,0))</f>
        <v>RAMOS</v>
      </c>
      <c r="S5255">
        <f>INDEX(lehmad!H$2:H$412,MATCH(klypsid!$B5255,lehmad!$A$2:$A$412,0))</f>
        <v>113</v>
      </c>
      <c r="T5255">
        <f>INDEX(lehmad!K$2:K$412,MATCH(klypsid!$B5255,lehmad!$A$2:$A$412,0))</f>
        <v>127</v>
      </c>
      <c r="U5255" s="4">
        <f t="shared" si="164"/>
        <v>10</v>
      </c>
      <c r="V5255">
        <f t="shared" si="165"/>
        <v>34</v>
      </c>
    </row>
    <row r="5256" spans="1:22" x14ac:dyDescent="0.25">
      <c r="A5256">
        <v>4025</v>
      </c>
      <c r="B5256" t="str">
        <f>"E"&amp;A5256</f>
        <v>E4025</v>
      </c>
      <c r="C5256" t="s">
        <v>137</v>
      </c>
      <c r="D5256">
        <v>2</v>
      </c>
      <c r="E5256">
        <f>IF(D5256&lt;4,D5256,4)</f>
        <v>2</v>
      </c>
      <c r="F5256" s="1">
        <v>39969</v>
      </c>
      <c r="G5256" s="1">
        <v>40304</v>
      </c>
      <c r="H5256" s="3">
        <f>G5256-F5256</f>
        <v>335</v>
      </c>
      <c r="I5256" s="3">
        <f>IF(H5256&lt;=60,1,IF(H5256&lt;=150,2,3))</f>
        <v>3</v>
      </c>
      <c r="J5256">
        <v>26.6</v>
      </c>
      <c r="K5256">
        <v>4.72</v>
      </c>
      <c r="L5256">
        <v>3.21</v>
      </c>
      <c r="M5256">
        <v>44</v>
      </c>
      <c r="N5256">
        <f>LOG(M5256/100,2)+3</f>
        <v>1.8155754288625725</v>
      </c>
      <c r="O5256">
        <f>INDEX(lehmad!B$2:B$412,MATCH(klypsid!$B5256,lehmad!$A$2:$A$412,0))</f>
        <v>38882</v>
      </c>
      <c r="P5256">
        <f>INDEX(lehmad!D$2:D$412,MATCH(klypsid!$B5256,lehmad!$A$2:$A$412,0))</f>
        <v>108</v>
      </c>
      <c r="Q5256">
        <f>INDEX(lehmad!E$2:E$412,MATCH(klypsid!$B5256,lehmad!$A$2:$A$412,0))</f>
        <v>1</v>
      </c>
      <c r="R5256" t="str">
        <f>INDEX(lehmad!F$2:F$412,MATCH(klypsid!$B5256,lehmad!$A$2:$A$412,0))</f>
        <v>RAMOS</v>
      </c>
      <c r="S5256">
        <f>INDEX(lehmad!H$2:H$412,MATCH(klypsid!$B5256,lehmad!$A$2:$A$412,0))</f>
        <v>113</v>
      </c>
      <c r="T5256">
        <f>INDEX(lehmad!K$2:K$412,MATCH(klypsid!$B5256,lehmad!$A$2:$A$412,0))</f>
        <v>127</v>
      </c>
      <c r="U5256" s="4">
        <f t="shared" si="164"/>
        <v>11</v>
      </c>
      <c r="V5256">
        <f t="shared" si="165"/>
        <v>28</v>
      </c>
    </row>
    <row r="5257" spans="1:22" x14ac:dyDescent="0.25">
      <c r="A5257">
        <v>4025</v>
      </c>
      <c r="B5257" t="str">
        <f>"E"&amp;A5257</f>
        <v>E4025</v>
      </c>
      <c r="C5257" t="s">
        <v>137</v>
      </c>
      <c r="D5257">
        <v>3</v>
      </c>
      <c r="E5257">
        <f>IF(D5257&lt;4,D5257,4)</f>
        <v>3</v>
      </c>
      <c r="F5257" s="1">
        <v>40363</v>
      </c>
      <c r="G5257" s="1">
        <v>40371</v>
      </c>
      <c r="H5257" s="3">
        <f>G5257-F5257</f>
        <v>8</v>
      </c>
      <c r="I5257" s="3">
        <f>IF(H5257&lt;=60,1,IF(H5257&lt;=150,2,3))</f>
        <v>1</v>
      </c>
      <c r="J5257">
        <v>39.299999999999997</v>
      </c>
      <c r="K5257">
        <v>4.8</v>
      </c>
      <c r="L5257">
        <v>3.34</v>
      </c>
      <c r="M5257">
        <v>759</v>
      </c>
      <c r="N5257">
        <f>LOG(M5257/100,2)+3</f>
        <v>5.9240998856407412</v>
      </c>
      <c r="O5257">
        <f>INDEX(lehmad!B$2:B$412,MATCH(klypsid!$B5257,lehmad!$A$2:$A$412,0))</f>
        <v>38882</v>
      </c>
      <c r="P5257">
        <f>INDEX(lehmad!D$2:D$412,MATCH(klypsid!$B5257,lehmad!$A$2:$A$412,0))</f>
        <v>108</v>
      </c>
      <c r="Q5257">
        <f>INDEX(lehmad!E$2:E$412,MATCH(klypsid!$B5257,lehmad!$A$2:$A$412,0))</f>
        <v>1</v>
      </c>
      <c r="R5257" t="str">
        <f>INDEX(lehmad!F$2:F$412,MATCH(klypsid!$B5257,lehmad!$A$2:$A$412,0))</f>
        <v>RAMOS</v>
      </c>
      <c r="S5257">
        <f>INDEX(lehmad!H$2:H$412,MATCH(klypsid!$B5257,lehmad!$A$2:$A$412,0))</f>
        <v>113</v>
      </c>
      <c r="T5257">
        <f>INDEX(lehmad!K$2:K$412,MATCH(klypsid!$B5257,lehmad!$A$2:$A$412,0))</f>
        <v>127</v>
      </c>
      <c r="U5257" s="4">
        <f t="shared" si="164"/>
        <v>1</v>
      </c>
      <c r="V5257">
        <f t="shared" si="165"/>
        <v>8</v>
      </c>
    </row>
    <row r="5258" spans="1:22" x14ac:dyDescent="0.25">
      <c r="A5258">
        <v>4025</v>
      </c>
      <c r="B5258" t="str">
        <f>"E"&amp;A5258</f>
        <v>E4025</v>
      </c>
      <c r="C5258" t="s">
        <v>137</v>
      </c>
      <c r="D5258">
        <v>3</v>
      </c>
      <c r="E5258">
        <f>IF(D5258&lt;4,D5258,4)</f>
        <v>3</v>
      </c>
      <c r="F5258" s="1">
        <v>40363</v>
      </c>
      <c r="G5258" s="1">
        <v>40396</v>
      </c>
      <c r="H5258" s="3">
        <f>G5258-F5258</f>
        <v>33</v>
      </c>
      <c r="I5258" s="3">
        <f>IF(H5258&lt;=60,1,IF(H5258&lt;=150,2,3))</f>
        <v>1</v>
      </c>
      <c r="J5258">
        <v>42.9</v>
      </c>
      <c r="K5258">
        <v>3.52</v>
      </c>
      <c r="L5258">
        <v>2.85</v>
      </c>
      <c r="M5258">
        <v>101</v>
      </c>
      <c r="N5258">
        <f>LOG(M5258/100,2)+3</f>
        <v>3.0143552929770703</v>
      </c>
      <c r="O5258">
        <f>INDEX(lehmad!B$2:B$412,MATCH(klypsid!$B5258,lehmad!$A$2:$A$412,0))</f>
        <v>38882</v>
      </c>
      <c r="P5258">
        <f>INDEX(lehmad!D$2:D$412,MATCH(klypsid!$B5258,lehmad!$A$2:$A$412,0))</f>
        <v>108</v>
      </c>
      <c r="Q5258">
        <f>INDEX(lehmad!E$2:E$412,MATCH(klypsid!$B5258,lehmad!$A$2:$A$412,0))</f>
        <v>1</v>
      </c>
      <c r="R5258" t="str">
        <f>INDEX(lehmad!F$2:F$412,MATCH(klypsid!$B5258,lehmad!$A$2:$A$412,0))</f>
        <v>RAMOS</v>
      </c>
      <c r="S5258">
        <f>INDEX(lehmad!H$2:H$412,MATCH(klypsid!$B5258,lehmad!$A$2:$A$412,0))</f>
        <v>113</v>
      </c>
      <c r="T5258">
        <f>INDEX(lehmad!K$2:K$412,MATCH(klypsid!$B5258,lehmad!$A$2:$A$412,0))</f>
        <v>127</v>
      </c>
      <c r="U5258" s="4">
        <f t="shared" si="164"/>
        <v>2</v>
      </c>
      <c r="V5258">
        <f t="shared" si="165"/>
        <v>25</v>
      </c>
    </row>
    <row r="5259" spans="1:22" x14ac:dyDescent="0.25">
      <c r="A5259">
        <v>4025</v>
      </c>
      <c r="B5259" t="str">
        <f>"E"&amp;A5259</f>
        <v>E4025</v>
      </c>
      <c r="C5259" t="s">
        <v>137</v>
      </c>
      <c r="D5259">
        <v>3</v>
      </c>
      <c r="E5259">
        <f>IF(D5259&lt;4,D5259,4)</f>
        <v>3</v>
      </c>
      <c r="F5259" s="1">
        <v>40363</v>
      </c>
      <c r="G5259" s="1">
        <v>40434</v>
      </c>
      <c r="H5259" s="3">
        <f>G5259-F5259</f>
        <v>71</v>
      </c>
      <c r="I5259" s="3">
        <f>IF(H5259&lt;=60,1,IF(H5259&lt;=150,2,3))</f>
        <v>2</v>
      </c>
      <c r="J5259">
        <v>17.7</v>
      </c>
      <c r="K5259">
        <v>4.91</v>
      </c>
      <c r="L5259">
        <v>3.08</v>
      </c>
      <c r="M5259">
        <v>41</v>
      </c>
      <c r="N5259">
        <f>LOG(M5259/100,2)+3</f>
        <v>1.7136958148433588</v>
      </c>
      <c r="O5259">
        <f>INDEX(lehmad!B$2:B$412,MATCH(klypsid!$B5259,lehmad!$A$2:$A$412,0))</f>
        <v>38882</v>
      </c>
      <c r="P5259">
        <f>INDEX(lehmad!D$2:D$412,MATCH(klypsid!$B5259,lehmad!$A$2:$A$412,0))</f>
        <v>108</v>
      </c>
      <c r="Q5259">
        <f>INDEX(lehmad!E$2:E$412,MATCH(klypsid!$B5259,lehmad!$A$2:$A$412,0))</f>
        <v>1</v>
      </c>
      <c r="R5259" t="str">
        <f>INDEX(lehmad!F$2:F$412,MATCH(klypsid!$B5259,lehmad!$A$2:$A$412,0))</f>
        <v>RAMOS</v>
      </c>
      <c r="S5259">
        <f>INDEX(lehmad!H$2:H$412,MATCH(klypsid!$B5259,lehmad!$A$2:$A$412,0))</f>
        <v>113</v>
      </c>
      <c r="T5259">
        <f>INDEX(lehmad!K$2:K$412,MATCH(klypsid!$B5259,lehmad!$A$2:$A$412,0))</f>
        <v>127</v>
      </c>
      <c r="U5259" s="4">
        <f t="shared" si="164"/>
        <v>3</v>
      </c>
      <c r="V5259">
        <f t="shared" si="165"/>
        <v>38</v>
      </c>
    </row>
    <row r="5260" spans="1:22" x14ac:dyDescent="0.25">
      <c r="A5260">
        <v>4025</v>
      </c>
      <c r="B5260" t="str">
        <f>"E"&amp;A5260</f>
        <v>E4025</v>
      </c>
      <c r="C5260" t="s">
        <v>137</v>
      </c>
      <c r="D5260">
        <v>3</v>
      </c>
      <c r="E5260">
        <f>IF(D5260&lt;4,D5260,4)</f>
        <v>3</v>
      </c>
      <c r="F5260" s="1">
        <v>40363</v>
      </c>
      <c r="G5260" s="1">
        <v>40462</v>
      </c>
      <c r="H5260" s="3">
        <f>G5260-F5260</f>
        <v>99</v>
      </c>
      <c r="I5260" s="3">
        <f>IF(H5260&lt;=60,1,IF(H5260&lt;=150,2,3))</f>
        <v>2</v>
      </c>
      <c r="J5260">
        <v>38.5</v>
      </c>
      <c r="K5260">
        <v>4.42</v>
      </c>
      <c r="L5260">
        <v>3.54</v>
      </c>
      <c r="M5260">
        <v>160</v>
      </c>
      <c r="N5260">
        <f>LOG(M5260/100,2)+3</f>
        <v>3.6780719051126378</v>
      </c>
      <c r="O5260">
        <f>INDEX(lehmad!B$2:B$412,MATCH(klypsid!$B5260,lehmad!$A$2:$A$412,0))</f>
        <v>38882</v>
      </c>
      <c r="P5260">
        <f>INDEX(lehmad!D$2:D$412,MATCH(klypsid!$B5260,lehmad!$A$2:$A$412,0))</f>
        <v>108</v>
      </c>
      <c r="Q5260">
        <f>INDEX(lehmad!E$2:E$412,MATCH(klypsid!$B5260,lehmad!$A$2:$A$412,0))</f>
        <v>1</v>
      </c>
      <c r="R5260" t="str">
        <f>INDEX(lehmad!F$2:F$412,MATCH(klypsid!$B5260,lehmad!$A$2:$A$412,0))</f>
        <v>RAMOS</v>
      </c>
      <c r="S5260">
        <f>INDEX(lehmad!H$2:H$412,MATCH(klypsid!$B5260,lehmad!$A$2:$A$412,0))</f>
        <v>113</v>
      </c>
      <c r="T5260">
        <f>INDEX(lehmad!K$2:K$412,MATCH(klypsid!$B5260,lehmad!$A$2:$A$412,0))</f>
        <v>127</v>
      </c>
      <c r="U5260" s="4">
        <f t="shared" si="164"/>
        <v>4</v>
      </c>
      <c r="V5260">
        <f t="shared" si="165"/>
        <v>28</v>
      </c>
    </row>
    <row r="5261" spans="1:22" x14ac:dyDescent="0.25">
      <c r="A5261">
        <v>4025</v>
      </c>
      <c r="B5261" t="str">
        <f>"E"&amp;A5261</f>
        <v>E4025</v>
      </c>
      <c r="C5261" t="s">
        <v>137</v>
      </c>
      <c r="D5261">
        <v>3</v>
      </c>
      <c r="E5261">
        <f>IF(D5261&lt;4,D5261,4)</f>
        <v>3</v>
      </c>
      <c r="F5261" s="1">
        <v>40363</v>
      </c>
      <c r="G5261" s="1">
        <v>40493</v>
      </c>
      <c r="H5261" s="3">
        <f>G5261-F5261</f>
        <v>130</v>
      </c>
      <c r="I5261" s="3">
        <f>IF(H5261&lt;=60,1,IF(H5261&lt;=150,2,3))</f>
        <v>2</v>
      </c>
      <c r="J5261">
        <v>37.700000000000003</v>
      </c>
      <c r="K5261">
        <v>4.7</v>
      </c>
      <c r="L5261">
        <v>3.38</v>
      </c>
      <c r="M5261">
        <v>63</v>
      </c>
      <c r="N5261">
        <f>LOG(M5261/100,2)+3</f>
        <v>2.3334237337251915</v>
      </c>
      <c r="O5261">
        <f>INDEX(lehmad!B$2:B$412,MATCH(klypsid!$B5261,lehmad!$A$2:$A$412,0))</f>
        <v>38882</v>
      </c>
      <c r="P5261">
        <f>INDEX(lehmad!D$2:D$412,MATCH(klypsid!$B5261,lehmad!$A$2:$A$412,0))</f>
        <v>108</v>
      </c>
      <c r="Q5261">
        <f>INDEX(lehmad!E$2:E$412,MATCH(klypsid!$B5261,lehmad!$A$2:$A$412,0))</f>
        <v>1</v>
      </c>
      <c r="R5261" t="str">
        <f>INDEX(lehmad!F$2:F$412,MATCH(klypsid!$B5261,lehmad!$A$2:$A$412,0))</f>
        <v>RAMOS</v>
      </c>
      <c r="S5261">
        <f>INDEX(lehmad!H$2:H$412,MATCH(klypsid!$B5261,lehmad!$A$2:$A$412,0))</f>
        <v>113</v>
      </c>
      <c r="T5261">
        <f>INDEX(lehmad!K$2:K$412,MATCH(klypsid!$B5261,lehmad!$A$2:$A$412,0))</f>
        <v>127</v>
      </c>
      <c r="U5261" s="4">
        <f t="shared" si="164"/>
        <v>5</v>
      </c>
      <c r="V5261">
        <f t="shared" si="165"/>
        <v>31</v>
      </c>
    </row>
    <row r="5262" spans="1:22" x14ac:dyDescent="0.25">
      <c r="A5262">
        <v>4025</v>
      </c>
      <c r="B5262" t="str">
        <f>"E"&amp;A5262</f>
        <v>E4025</v>
      </c>
      <c r="C5262" t="s">
        <v>137</v>
      </c>
      <c r="D5262">
        <v>3</v>
      </c>
      <c r="E5262">
        <f>IF(D5262&lt;4,D5262,4)</f>
        <v>3</v>
      </c>
      <c r="F5262" s="1">
        <v>40363</v>
      </c>
      <c r="G5262" s="1">
        <v>40521</v>
      </c>
      <c r="H5262" s="3">
        <f>G5262-F5262</f>
        <v>158</v>
      </c>
      <c r="I5262" s="3">
        <f>IF(H5262&lt;=60,1,IF(H5262&lt;=150,2,3))</f>
        <v>3</v>
      </c>
      <c r="J5262">
        <v>41</v>
      </c>
      <c r="K5262">
        <v>4.5999999999999996</v>
      </c>
      <c r="L5262">
        <v>3.25</v>
      </c>
      <c r="M5262">
        <v>43</v>
      </c>
      <c r="N5262">
        <f>LOG(M5262/100,2)+3</f>
        <v>1.7824085649273731</v>
      </c>
      <c r="O5262">
        <f>INDEX(lehmad!B$2:B$412,MATCH(klypsid!$B5262,lehmad!$A$2:$A$412,0))</f>
        <v>38882</v>
      </c>
      <c r="P5262">
        <f>INDEX(lehmad!D$2:D$412,MATCH(klypsid!$B5262,lehmad!$A$2:$A$412,0))</f>
        <v>108</v>
      </c>
      <c r="Q5262">
        <f>INDEX(lehmad!E$2:E$412,MATCH(klypsid!$B5262,lehmad!$A$2:$A$412,0))</f>
        <v>1</v>
      </c>
      <c r="R5262" t="str">
        <f>INDEX(lehmad!F$2:F$412,MATCH(klypsid!$B5262,lehmad!$A$2:$A$412,0))</f>
        <v>RAMOS</v>
      </c>
      <c r="S5262">
        <f>INDEX(lehmad!H$2:H$412,MATCH(klypsid!$B5262,lehmad!$A$2:$A$412,0))</f>
        <v>113</v>
      </c>
      <c r="T5262">
        <f>INDEX(lehmad!K$2:K$412,MATCH(klypsid!$B5262,lehmad!$A$2:$A$412,0))</f>
        <v>127</v>
      </c>
      <c r="U5262" s="4">
        <f t="shared" si="164"/>
        <v>6</v>
      </c>
      <c r="V5262">
        <f t="shared" si="165"/>
        <v>28</v>
      </c>
    </row>
    <row r="5263" spans="1:22" x14ac:dyDescent="0.25">
      <c r="A5263">
        <v>4025</v>
      </c>
      <c r="B5263" t="str">
        <f>"E"&amp;A5263</f>
        <v>E4025</v>
      </c>
      <c r="C5263" t="s">
        <v>137</v>
      </c>
      <c r="D5263">
        <v>3</v>
      </c>
      <c r="E5263">
        <f>IF(D5263&lt;4,D5263,4)</f>
        <v>3</v>
      </c>
      <c r="F5263" s="1">
        <v>40363</v>
      </c>
      <c r="G5263" s="1">
        <v>40556</v>
      </c>
      <c r="H5263" s="3">
        <f>G5263-F5263</f>
        <v>193</v>
      </c>
      <c r="I5263" s="3">
        <f>IF(H5263&lt;=60,1,IF(H5263&lt;=150,2,3))</f>
        <v>3</v>
      </c>
      <c r="J5263">
        <v>39</v>
      </c>
      <c r="K5263">
        <v>4.57</v>
      </c>
      <c r="L5263">
        <v>3.25</v>
      </c>
      <c r="M5263">
        <v>45</v>
      </c>
      <c r="N5263">
        <f>LOG(M5263/100,2)+3</f>
        <v>1.84799690655495</v>
      </c>
      <c r="O5263">
        <f>INDEX(lehmad!B$2:B$412,MATCH(klypsid!$B5263,lehmad!$A$2:$A$412,0))</f>
        <v>38882</v>
      </c>
      <c r="P5263">
        <f>INDEX(lehmad!D$2:D$412,MATCH(klypsid!$B5263,lehmad!$A$2:$A$412,0))</f>
        <v>108</v>
      </c>
      <c r="Q5263">
        <f>INDEX(lehmad!E$2:E$412,MATCH(klypsid!$B5263,lehmad!$A$2:$A$412,0))</f>
        <v>1</v>
      </c>
      <c r="R5263" t="str">
        <f>INDEX(lehmad!F$2:F$412,MATCH(klypsid!$B5263,lehmad!$A$2:$A$412,0))</f>
        <v>RAMOS</v>
      </c>
      <c r="S5263">
        <f>INDEX(lehmad!H$2:H$412,MATCH(klypsid!$B5263,lehmad!$A$2:$A$412,0))</f>
        <v>113</v>
      </c>
      <c r="T5263">
        <f>INDEX(lehmad!K$2:K$412,MATCH(klypsid!$B5263,lehmad!$A$2:$A$412,0))</f>
        <v>127</v>
      </c>
      <c r="U5263" s="4">
        <f t="shared" si="164"/>
        <v>7</v>
      </c>
      <c r="V5263">
        <f t="shared" si="165"/>
        <v>35</v>
      </c>
    </row>
    <row r="5264" spans="1:22" x14ac:dyDescent="0.25">
      <c r="A5264">
        <v>4026</v>
      </c>
      <c r="B5264" t="str">
        <f>"E"&amp;A5264</f>
        <v>E4026</v>
      </c>
      <c r="C5264" t="s">
        <v>117</v>
      </c>
      <c r="D5264">
        <v>1</v>
      </c>
      <c r="E5264">
        <f>IF(D5264&lt;4,D5264,4)</f>
        <v>1</v>
      </c>
      <c r="F5264" s="1">
        <v>39572</v>
      </c>
      <c r="G5264" s="1">
        <v>39600</v>
      </c>
      <c r="H5264" s="3">
        <f>G5264-F5264</f>
        <v>28</v>
      </c>
      <c r="I5264" s="3">
        <f>IF(H5264&lt;=60,1,IF(H5264&lt;=150,2,3))</f>
        <v>1</v>
      </c>
      <c r="J5264">
        <v>23.5</v>
      </c>
      <c r="K5264">
        <v>4.8600000000000003</v>
      </c>
      <c r="L5264">
        <v>2.94</v>
      </c>
      <c r="M5264">
        <v>189</v>
      </c>
      <c r="N5264">
        <f>LOG(M5264/100,2)+3</f>
        <v>3.918386234446348</v>
      </c>
      <c r="O5264">
        <f>INDEX(lehmad!B$2:B$412,MATCH(klypsid!$B5264,lehmad!$A$2:$A$412,0))</f>
        <v>38882</v>
      </c>
      <c r="P5264">
        <f>INDEX(lehmad!D$2:D$412,MATCH(klypsid!$B5264,lehmad!$A$2:$A$412,0))</f>
        <v>100</v>
      </c>
      <c r="Q5264">
        <f>INDEX(lehmad!E$2:E$412,MATCH(klypsid!$B5264,lehmad!$A$2:$A$412,0))</f>
        <v>1</v>
      </c>
      <c r="R5264" t="str">
        <f>INDEX(lehmad!F$2:F$412,MATCH(klypsid!$B5264,lehmad!$A$2:$A$412,0))</f>
        <v>DYNASTY-ET</v>
      </c>
      <c r="S5264">
        <f>INDEX(lehmad!H$2:H$412,MATCH(klypsid!$B5264,lehmad!$A$2:$A$412,0))</f>
        <v>124</v>
      </c>
      <c r="T5264">
        <f>INDEX(lehmad!K$2:K$412,MATCH(klypsid!$B5264,lehmad!$A$2:$A$412,0))</f>
        <v>108</v>
      </c>
      <c r="U5264" s="4">
        <f t="shared" si="164"/>
        <v>1</v>
      </c>
      <c r="V5264">
        <f t="shared" si="165"/>
        <v>28</v>
      </c>
    </row>
    <row r="5265" spans="1:22" x14ac:dyDescent="0.25">
      <c r="A5265">
        <v>4026</v>
      </c>
      <c r="B5265" t="str">
        <f>"E"&amp;A5265</f>
        <v>E4026</v>
      </c>
      <c r="C5265" t="s">
        <v>117</v>
      </c>
      <c r="D5265">
        <v>1</v>
      </c>
      <c r="E5265">
        <f>IF(D5265&lt;4,D5265,4)</f>
        <v>1</v>
      </c>
      <c r="F5265" s="1">
        <v>39572</v>
      </c>
      <c r="G5265" s="1">
        <v>39631</v>
      </c>
      <c r="H5265" s="3">
        <f>G5265-F5265</f>
        <v>59</v>
      </c>
      <c r="I5265" s="3">
        <f>IF(H5265&lt;=60,1,IF(H5265&lt;=150,2,3))</f>
        <v>1</v>
      </c>
      <c r="J5265">
        <v>27.2</v>
      </c>
      <c r="K5265">
        <v>3.82</v>
      </c>
      <c r="L5265">
        <v>2.79</v>
      </c>
      <c r="M5265">
        <v>75</v>
      </c>
      <c r="N5265">
        <f>LOG(M5265/100,2)+3</f>
        <v>2.5849625007211561</v>
      </c>
      <c r="O5265">
        <f>INDEX(lehmad!B$2:B$412,MATCH(klypsid!$B5265,lehmad!$A$2:$A$412,0))</f>
        <v>38882</v>
      </c>
      <c r="P5265">
        <f>INDEX(lehmad!D$2:D$412,MATCH(klypsid!$B5265,lehmad!$A$2:$A$412,0))</f>
        <v>100</v>
      </c>
      <c r="Q5265">
        <f>INDEX(lehmad!E$2:E$412,MATCH(klypsid!$B5265,lehmad!$A$2:$A$412,0))</f>
        <v>1</v>
      </c>
      <c r="R5265" t="str">
        <f>INDEX(lehmad!F$2:F$412,MATCH(klypsid!$B5265,lehmad!$A$2:$A$412,0))</f>
        <v>DYNASTY-ET</v>
      </c>
      <c r="S5265">
        <f>INDEX(lehmad!H$2:H$412,MATCH(klypsid!$B5265,lehmad!$A$2:$A$412,0))</f>
        <v>124</v>
      </c>
      <c r="T5265">
        <f>INDEX(lehmad!K$2:K$412,MATCH(klypsid!$B5265,lehmad!$A$2:$A$412,0))</f>
        <v>108</v>
      </c>
      <c r="U5265" s="4">
        <f t="shared" si="164"/>
        <v>2</v>
      </c>
      <c r="V5265">
        <f t="shared" si="165"/>
        <v>31</v>
      </c>
    </row>
    <row r="5266" spans="1:22" x14ac:dyDescent="0.25">
      <c r="A5266">
        <v>4026</v>
      </c>
      <c r="B5266" t="str">
        <f>"E"&amp;A5266</f>
        <v>E4026</v>
      </c>
      <c r="C5266" t="s">
        <v>117</v>
      </c>
      <c r="D5266">
        <v>1</v>
      </c>
      <c r="E5266">
        <f>IF(D5266&lt;4,D5266,4)</f>
        <v>1</v>
      </c>
      <c r="F5266" s="1">
        <v>39572</v>
      </c>
      <c r="G5266" s="1">
        <v>39663</v>
      </c>
      <c r="H5266" s="3">
        <f>G5266-F5266</f>
        <v>91</v>
      </c>
      <c r="I5266" s="3">
        <f>IF(H5266&lt;=60,1,IF(H5266&lt;=150,2,3))</f>
        <v>2</v>
      </c>
      <c r="J5266">
        <v>32.9</v>
      </c>
      <c r="K5266">
        <v>3.41</v>
      </c>
      <c r="L5266">
        <v>3.29</v>
      </c>
      <c r="M5266">
        <v>161</v>
      </c>
      <c r="N5266">
        <f>LOG(M5266/100,2)+3</f>
        <v>3.6870606883398924</v>
      </c>
      <c r="O5266">
        <f>INDEX(lehmad!B$2:B$412,MATCH(klypsid!$B5266,lehmad!$A$2:$A$412,0))</f>
        <v>38882</v>
      </c>
      <c r="P5266">
        <f>INDEX(lehmad!D$2:D$412,MATCH(klypsid!$B5266,lehmad!$A$2:$A$412,0))</f>
        <v>100</v>
      </c>
      <c r="Q5266">
        <f>INDEX(lehmad!E$2:E$412,MATCH(klypsid!$B5266,lehmad!$A$2:$A$412,0))</f>
        <v>1</v>
      </c>
      <c r="R5266" t="str">
        <f>INDEX(lehmad!F$2:F$412,MATCH(klypsid!$B5266,lehmad!$A$2:$A$412,0))</f>
        <v>DYNASTY-ET</v>
      </c>
      <c r="S5266">
        <f>INDEX(lehmad!H$2:H$412,MATCH(klypsid!$B5266,lehmad!$A$2:$A$412,0))</f>
        <v>124</v>
      </c>
      <c r="T5266">
        <f>INDEX(lehmad!K$2:K$412,MATCH(klypsid!$B5266,lehmad!$A$2:$A$412,0))</f>
        <v>108</v>
      </c>
      <c r="U5266" s="4">
        <f t="shared" si="164"/>
        <v>3</v>
      </c>
      <c r="V5266">
        <f t="shared" si="165"/>
        <v>32</v>
      </c>
    </row>
    <row r="5267" spans="1:22" x14ac:dyDescent="0.25">
      <c r="A5267">
        <v>4026</v>
      </c>
      <c r="B5267" t="str">
        <f>"E"&amp;A5267</f>
        <v>E4026</v>
      </c>
      <c r="C5267" t="s">
        <v>117</v>
      </c>
      <c r="D5267">
        <v>1</v>
      </c>
      <c r="E5267">
        <f>IF(D5267&lt;4,D5267,4)</f>
        <v>1</v>
      </c>
      <c r="F5267" s="1">
        <v>39572</v>
      </c>
      <c r="G5267" s="1">
        <v>39693</v>
      </c>
      <c r="H5267" s="3">
        <f>G5267-F5267</f>
        <v>121</v>
      </c>
      <c r="I5267" s="3">
        <f>IF(H5267&lt;=60,1,IF(H5267&lt;=150,2,3))</f>
        <v>2</v>
      </c>
      <c r="J5267">
        <v>26.8</v>
      </c>
      <c r="K5267">
        <v>3.49</v>
      </c>
      <c r="L5267">
        <v>3.54</v>
      </c>
      <c r="M5267">
        <v>76</v>
      </c>
      <c r="N5267">
        <f>LOG(M5267/100,2)+3</f>
        <v>2.6040713236688608</v>
      </c>
      <c r="O5267">
        <f>INDEX(lehmad!B$2:B$412,MATCH(klypsid!$B5267,lehmad!$A$2:$A$412,0))</f>
        <v>38882</v>
      </c>
      <c r="P5267">
        <f>INDEX(lehmad!D$2:D$412,MATCH(klypsid!$B5267,lehmad!$A$2:$A$412,0))</f>
        <v>100</v>
      </c>
      <c r="Q5267">
        <f>INDEX(lehmad!E$2:E$412,MATCH(klypsid!$B5267,lehmad!$A$2:$A$412,0))</f>
        <v>1</v>
      </c>
      <c r="R5267" t="str">
        <f>INDEX(lehmad!F$2:F$412,MATCH(klypsid!$B5267,lehmad!$A$2:$A$412,0))</f>
        <v>DYNASTY-ET</v>
      </c>
      <c r="S5267">
        <f>INDEX(lehmad!H$2:H$412,MATCH(klypsid!$B5267,lehmad!$A$2:$A$412,0))</f>
        <v>124</v>
      </c>
      <c r="T5267">
        <f>INDEX(lehmad!K$2:K$412,MATCH(klypsid!$B5267,lehmad!$A$2:$A$412,0))</f>
        <v>108</v>
      </c>
      <c r="U5267" s="4">
        <f t="shared" si="164"/>
        <v>4</v>
      </c>
      <c r="V5267">
        <f t="shared" si="165"/>
        <v>30</v>
      </c>
    </row>
    <row r="5268" spans="1:22" x14ac:dyDescent="0.25">
      <c r="A5268">
        <v>4026</v>
      </c>
      <c r="B5268" t="str">
        <f>"E"&amp;A5268</f>
        <v>E4026</v>
      </c>
      <c r="C5268" t="s">
        <v>117</v>
      </c>
      <c r="D5268">
        <v>1</v>
      </c>
      <c r="E5268">
        <f>IF(D5268&lt;4,D5268,4)</f>
        <v>1</v>
      </c>
      <c r="F5268" s="1">
        <v>39572</v>
      </c>
      <c r="G5268" s="1">
        <v>39722</v>
      </c>
      <c r="H5268" s="3">
        <f>G5268-F5268</f>
        <v>150</v>
      </c>
      <c r="I5268" s="3">
        <f>IF(H5268&lt;=60,1,IF(H5268&lt;=150,2,3))</f>
        <v>2</v>
      </c>
      <c r="J5268">
        <v>34.700000000000003</v>
      </c>
      <c r="K5268">
        <v>4.07</v>
      </c>
      <c r="L5268">
        <v>3.64</v>
      </c>
      <c r="M5268">
        <v>63</v>
      </c>
      <c r="N5268">
        <f>LOG(M5268/100,2)+3</f>
        <v>2.3334237337251915</v>
      </c>
      <c r="O5268">
        <f>INDEX(lehmad!B$2:B$412,MATCH(klypsid!$B5268,lehmad!$A$2:$A$412,0))</f>
        <v>38882</v>
      </c>
      <c r="P5268">
        <f>INDEX(lehmad!D$2:D$412,MATCH(klypsid!$B5268,lehmad!$A$2:$A$412,0))</f>
        <v>100</v>
      </c>
      <c r="Q5268">
        <f>INDEX(lehmad!E$2:E$412,MATCH(klypsid!$B5268,lehmad!$A$2:$A$412,0))</f>
        <v>1</v>
      </c>
      <c r="R5268" t="str">
        <f>INDEX(lehmad!F$2:F$412,MATCH(klypsid!$B5268,lehmad!$A$2:$A$412,0))</f>
        <v>DYNASTY-ET</v>
      </c>
      <c r="S5268">
        <f>INDEX(lehmad!H$2:H$412,MATCH(klypsid!$B5268,lehmad!$A$2:$A$412,0))</f>
        <v>124</v>
      </c>
      <c r="T5268">
        <f>INDEX(lehmad!K$2:K$412,MATCH(klypsid!$B5268,lehmad!$A$2:$A$412,0))</f>
        <v>108</v>
      </c>
      <c r="U5268" s="4">
        <f t="shared" si="164"/>
        <v>5</v>
      </c>
      <c r="V5268">
        <f t="shared" si="165"/>
        <v>29</v>
      </c>
    </row>
    <row r="5269" spans="1:22" x14ac:dyDescent="0.25">
      <c r="A5269">
        <v>4026</v>
      </c>
      <c r="B5269" t="str">
        <f>"E"&amp;A5269</f>
        <v>E4026</v>
      </c>
      <c r="C5269" t="s">
        <v>117</v>
      </c>
      <c r="D5269">
        <v>1</v>
      </c>
      <c r="E5269">
        <f>IF(D5269&lt;4,D5269,4)</f>
        <v>1</v>
      </c>
      <c r="F5269" s="1">
        <v>39572</v>
      </c>
      <c r="G5269" s="1">
        <v>39754</v>
      </c>
      <c r="H5269" s="3">
        <f>G5269-F5269</f>
        <v>182</v>
      </c>
      <c r="I5269" s="3">
        <f>IF(H5269&lt;=60,1,IF(H5269&lt;=150,2,3))</f>
        <v>3</v>
      </c>
      <c r="J5269">
        <v>33.799999999999997</v>
      </c>
      <c r="K5269">
        <v>3.84</v>
      </c>
      <c r="L5269">
        <v>3.78</v>
      </c>
      <c r="M5269">
        <v>410</v>
      </c>
      <c r="N5269">
        <f>LOG(M5269/100,2)+3</f>
        <v>5.0356239097307212</v>
      </c>
      <c r="O5269">
        <f>INDEX(lehmad!B$2:B$412,MATCH(klypsid!$B5269,lehmad!$A$2:$A$412,0))</f>
        <v>38882</v>
      </c>
      <c r="P5269">
        <f>INDEX(lehmad!D$2:D$412,MATCH(klypsid!$B5269,lehmad!$A$2:$A$412,0))</f>
        <v>100</v>
      </c>
      <c r="Q5269">
        <f>INDEX(lehmad!E$2:E$412,MATCH(klypsid!$B5269,lehmad!$A$2:$A$412,0))</f>
        <v>1</v>
      </c>
      <c r="R5269" t="str">
        <f>INDEX(lehmad!F$2:F$412,MATCH(klypsid!$B5269,lehmad!$A$2:$A$412,0))</f>
        <v>DYNASTY-ET</v>
      </c>
      <c r="S5269">
        <f>INDEX(lehmad!H$2:H$412,MATCH(klypsid!$B5269,lehmad!$A$2:$A$412,0))</f>
        <v>124</v>
      </c>
      <c r="T5269">
        <f>INDEX(lehmad!K$2:K$412,MATCH(klypsid!$B5269,lehmad!$A$2:$A$412,0))</f>
        <v>108</v>
      </c>
      <c r="U5269" s="4">
        <f t="shared" si="164"/>
        <v>6</v>
      </c>
      <c r="V5269">
        <f t="shared" si="165"/>
        <v>32</v>
      </c>
    </row>
    <row r="5270" spans="1:22" x14ac:dyDescent="0.25">
      <c r="A5270">
        <v>4026</v>
      </c>
      <c r="B5270" t="str">
        <f>"E"&amp;A5270</f>
        <v>E4026</v>
      </c>
      <c r="C5270" t="s">
        <v>117</v>
      </c>
      <c r="D5270">
        <v>1</v>
      </c>
      <c r="E5270">
        <f>IF(D5270&lt;4,D5270,4)</f>
        <v>1</v>
      </c>
      <c r="F5270" s="1">
        <v>39572</v>
      </c>
      <c r="G5270" s="1">
        <v>39783</v>
      </c>
      <c r="H5270" s="3">
        <f>G5270-F5270</f>
        <v>211</v>
      </c>
      <c r="I5270" s="3">
        <f>IF(H5270&lt;=60,1,IF(H5270&lt;=150,2,3))</f>
        <v>3</v>
      </c>
      <c r="J5270">
        <v>32.200000000000003</v>
      </c>
      <c r="K5270">
        <v>4.1500000000000004</v>
      </c>
      <c r="L5270">
        <v>3.81</v>
      </c>
      <c r="M5270">
        <v>672</v>
      </c>
      <c r="N5270">
        <f>LOG(M5270/100,2)+3</f>
        <v>5.7484612330040363</v>
      </c>
      <c r="O5270">
        <f>INDEX(lehmad!B$2:B$412,MATCH(klypsid!$B5270,lehmad!$A$2:$A$412,0))</f>
        <v>38882</v>
      </c>
      <c r="P5270">
        <f>INDEX(lehmad!D$2:D$412,MATCH(klypsid!$B5270,lehmad!$A$2:$A$412,0))</f>
        <v>100</v>
      </c>
      <c r="Q5270">
        <f>INDEX(lehmad!E$2:E$412,MATCH(klypsid!$B5270,lehmad!$A$2:$A$412,0))</f>
        <v>1</v>
      </c>
      <c r="R5270" t="str">
        <f>INDEX(lehmad!F$2:F$412,MATCH(klypsid!$B5270,lehmad!$A$2:$A$412,0))</f>
        <v>DYNASTY-ET</v>
      </c>
      <c r="S5270">
        <f>INDEX(lehmad!H$2:H$412,MATCH(klypsid!$B5270,lehmad!$A$2:$A$412,0))</f>
        <v>124</v>
      </c>
      <c r="T5270">
        <f>INDEX(lehmad!K$2:K$412,MATCH(klypsid!$B5270,lehmad!$A$2:$A$412,0))</f>
        <v>108</v>
      </c>
      <c r="U5270" s="4">
        <f t="shared" si="164"/>
        <v>7</v>
      </c>
      <c r="V5270">
        <f t="shared" si="165"/>
        <v>29</v>
      </c>
    </row>
    <row r="5271" spans="1:22" x14ac:dyDescent="0.25">
      <c r="A5271">
        <v>4026</v>
      </c>
      <c r="B5271" t="str">
        <f>"E"&amp;A5271</f>
        <v>E4026</v>
      </c>
      <c r="C5271" t="s">
        <v>117</v>
      </c>
      <c r="D5271">
        <v>1</v>
      </c>
      <c r="E5271">
        <f>IF(D5271&lt;4,D5271,4)</f>
        <v>1</v>
      </c>
      <c r="F5271" s="1">
        <v>39572</v>
      </c>
      <c r="G5271" s="1">
        <v>39817</v>
      </c>
      <c r="H5271" s="3">
        <f>G5271-F5271</f>
        <v>245</v>
      </c>
      <c r="I5271" s="3">
        <f>IF(H5271&lt;=60,1,IF(H5271&lt;=150,2,3))</f>
        <v>3</v>
      </c>
      <c r="J5271">
        <v>28.4</v>
      </c>
      <c r="K5271">
        <v>3.89</v>
      </c>
      <c r="L5271">
        <v>3.85</v>
      </c>
      <c r="M5271">
        <v>192</v>
      </c>
      <c r="N5271">
        <f>LOG(M5271/100,2)+3</f>
        <v>3.9411063109464317</v>
      </c>
      <c r="O5271">
        <f>INDEX(lehmad!B$2:B$412,MATCH(klypsid!$B5271,lehmad!$A$2:$A$412,0))</f>
        <v>38882</v>
      </c>
      <c r="P5271">
        <f>INDEX(lehmad!D$2:D$412,MATCH(klypsid!$B5271,lehmad!$A$2:$A$412,0))</f>
        <v>100</v>
      </c>
      <c r="Q5271">
        <f>INDEX(lehmad!E$2:E$412,MATCH(klypsid!$B5271,lehmad!$A$2:$A$412,0))</f>
        <v>1</v>
      </c>
      <c r="R5271" t="str">
        <f>INDEX(lehmad!F$2:F$412,MATCH(klypsid!$B5271,lehmad!$A$2:$A$412,0))</f>
        <v>DYNASTY-ET</v>
      </c>
      <c r="S5271">
        <f>INDEX(lehmad!H$2:H$412,MATCH(klypsid!$B5271,lehmad!$A$2:$A$412,0))</f>
        <v>124</v>
      </c>
      <c r="T5271">
        <f>INDEX(lehmad!K$2:K$412,MATCH(klypsid!$B5271,lehmad!$A$2:$A$412,0))</f>
        <v>108</v>
      </c>
      <c r="U5271" s="4">
        <f t="shared" si="164"/>
        <v>8</v>
      </c>
      <c r="V5271">
        <f t="shared" si="165"/>
        <v>34</v>
      </c>
    </row>
    <row r="5272" spans="1:22" x14ac:dyDescent="0.25">
      <c r="A5272">
        <v>4026</v>
      </c>
      <c r="B5272" t="str">
        <f>"E"&amp;A5272</f>
        <v>E4026</v>
      </c>
      <c r="C5272" t="s">
        <v>117</v>
      </c>
      <c r="D5272">
        <v>1</v>
      </c>
      <c r="E5272">
        <f>IF(D5272&lt;4,D5272,4)</f>
        <v>1</v>
      </c>
      <c r="F5272" s="1">
        <v>39572</v>
      </c>
      <c r="G5272" s="1">
        <v>39845</v>
      </c>
      <c r="H5272" s="3">
        <f>G5272-F5272</f>
        <v>273</v>
      </c>
      <c r="I5272" s="3">
        <f>IF(H5272&lt;=60,1,IF(H5272&lt;=150,2,3))</f>
        <v>3</v>
      </c>
      <c r="J5272">
        <v>26.5</v>
      </c>
      <c r="K5272">
        <v>4.2300000000000004</v>
      </c>
      <c r="L5272">
        <v>3.82</v>
      </c>
      <c r="M5272">
        <v>64</v>
      </c>
      <c r="N5272">
        <f>LOG(M5272/100,2)+3</f>
        <v>2.3561438102252752</v>
      </c>
      <c r="O5272">
        <f>INDEX(lehmad!B$2:B$412,MATCH(klypsid!$B5272,lehmad!$A$2:$A$412,0))</f>
        <v>38882</v>
      </c>
      <c r="P5272">
        <f>INDEX(lehmad!D$2:D$412,MATCH(klypsid!$B5272,lehmad!$A$2:$A$412,0))</f>
        <v>100</v>
      </c>
      <c r="Q5272">
        <f>INDEX(lehmad!E$2:E$412,MATCH(klypsid!$B5272,lehmad!$A$2:$A$412,0))</f>
        <v>1</v>
      </c>
      <c r="R5272" t="str">
        <f>INDEX(lehmad!F$2:F$412,MATCH(klypsid!$B5272,lehmad!$A$2:$A$412,0))</f>
        <v>DYNASTY-ET</v>
      </c>
      <c r="S5272">
        <f>INDEX(lehmad!H$2:H$412,MATCH(klypsid!$B5272,lehmad!$A$2:$A$412,0))</f>
        <v>124</v>
      </c>
      <c r="T5272">
        <f>INDEX(lehmad!K$2:K$412,MATCH(klypsid!$B5272,lehmad!$A$2:$A$412,0))</f>
        <v>108</v>
      </c>
      <c r="U5272" s="4">
        <f t="shared" si="164"/>
        <v>9</v>
      </c>
      <c r="V5272">
        <f t="shared" si="165"/>
        <v>28</v>
      </c>
    </row>
    <row r="5273" spans="1:22" x14ac:dyDescent="0.25">
      <c r="A5273">
        <v>4026</v>
      </c>
      <c r="B5273" t="str">
        <f>"E"&amp;A5273</f>
        <v>E4026</v>
      </c>
      <c r="C5273" t="s">
        <v>117</v>
      </c>
      <c r="D5273">
        <v>1</v>
      </c>
      <c r="E5273">
        <f>IF(D5273&lt;4,D5273,4)</f>
        <v>1</v>
      </c>
      <c r="F5273" s="1">
        <v>39572</v>
      </c>
      <c r="G5273" s="1">
        <v>39875</v>
      </c>
      <c r="H5273" s="3">
        <f>G5273-F5273</f>
        <v>303</v>
      </c>
      <c r="I5273" s="3">
        <f>IF(H5273&lt;=60,1,IF(H5273&lt;=150,2,3))</f>
        <v>3</v>
      </c>
      <c r="J5273">
        <v>21.4</v>
      </c>
      <c r="K5273">
        <v>5.77</v>
      </c>
      <c r="L5273">
        <v>3.68</v>
      </c>
      <c r="M5273">
        <v>449</v>
      </c>
      <c r="N5273">
        <f>LOG(M5273/100,2)+3</f>
        <v>5.1667154449664228</v>
      </c>
      <c r="O5273">
        <f>INDEX(lehmad!B$2:B$412,MATCH(klypsid!$B5273,lehmad!$A$2:$A$412,0))</f>
        <v>38882</v>
      </c>
      <c r="P5273">
        <f>INDEX(lehmad!D$2:D$412,MATCH(klypsid!$B5273,lehmad!$A$2:$A$412,0))</f>
        <v>100</v>
      </c>
      <c r="Q5273">
        <f>INDEX(lehmad!E$2:E$412,MATCH(klypsid!$B5273,lehmad!$A$2:$A$412,0))</f>
        <v>1</v>
      </c>
      <c r="R5273" t="str">
        <f>INDEX(lehmad!F$2:F$412,MATCH(klypsid!$B5273,lehmad!$A$2:$A$412,0))</f>
        <v>DYNASTY-ET</v>
      </c>
      <c r="S5273">
        <f>INDEX(lehmad!H$2:H$412,MATCH(klypsid!$B5273,lehmad!$A$2:$A$412,0))</f>
        <v>124</v>
      </c>
      <c r="T5273">
        <f>INDEX(lehmad!K$2:K$412,MATCH(klypsid!$B5273,lehmad!$A$2:$A$412,0))</f>
        <v>108</v>
      </c>
      <c r="U5273" s="4">
        <f t="shared" si="164"/>
        <v>10</v>
      </c>
      <c r="V5273">
        <f t="shared" si="165"/>
        <v>30</v>
      </c>
    </row>
    <row r="5274" spans="1:22" x14ac:dyDescent="0.25">
      <c r="A5274">
        <v>4026</v>
      </c>
      <c r="B5274" t="str">
        <f>"E"&amp;A5274</f>
        <v>E4026</v>
      </c>
      <c r="C5274" t="s">
        <v>117</v>
      </c>
      <c r="D5274">
        <v>2</v>
      </c>
      <c r="E5274">
        <f>IF(D5274&lt;4,D5274,4)</f>
        <v>2</v>
      </c>
      <c r="F5274" s="1">
        <v>39946</v>
      </c>
      <c r="G5274" s="1">
        <v>39972</v>
      </c>
      <c r="H5274" s="3">
        <f>G5274-F5274</f>
        <v>26</v>
      </c>
      <c r="I5274" s="3">
        <f>IF(H5274&lt;=60,1,IF(H5274&lt;=150,2,3))</f>
        <v>1</v>
      </c>
      <c r="J5274">
        <v>52.2</v>
      </c>
      <c r="K5274">
        <v>4.38</v>
      </c>
      <c r="L5274">
        <v>2.91</v>
      </c>
      <c r="M5274">
        <v>49</v>
      </c>
      <c r="N5274">
        <f>LOG(M5274/100,2)+3</f>
        <v>1.9708536543404835</v>
      </c>
      <c r="O5274">
        <f>INDEX(lehmad!B$2:B$412,MATCH(klypsid!$B5274,lehmad!$A$2:$A$412,0))</f>
        <v>38882</v>
      </c>
      <c r="P5274">
        <f>INDEX(lehmad!D$2:D$412,MATCH(klypsid!$B5274,lehmad!$A$2:$A$412,0))</f>
        <v>100</v>
      </c>
      <c r="Q5274">
        <f>INDEX(lehmad!E$2:E$412,MATCH(klypsid!$B5274,lehmad!$A$2:$A$412,0))</f>
        <v>1</v>
      </c>
      <c r="R5274" t="str">
        <f>INDEX(lehmad!F$2:F$412,MATCH(klypsid!$B5274,lehmad!$A$2:$A$412,0))</f>
        <v>DYNASTY-ET</v>
      </c>
      <c r="S5274">
        <f>INDEX(lehmad!H$2:H$412,MATCH(klypsid!$B5274,lehmad!$A$2:$A$412,0))</f>
        <v>124</v>
      </c>
      <c r="T5274">
        <f>INDEX(lehmad!K$2:K$412,MATCH(klypsid!$B5274,lehmad!$A$2:$A$412,0))</f>
        <v>108</v>
      </c>
      <c r="U5274" s="4">
        <f t="shared" si="164"/>
        <v>1</v>
      </c>
      <c r="V5274">
        <f t="shared" si="165"/>
        <v>26</v>
      </c>
    </row>
    <row r="5275" spans="1:22" x14ac:dyDescent="0.25">
      <c r="A5275">
        <v>4026</v>
      </c>
      <c r="B5275" t="str">
        <f>"E"&amp;A5275</f>
        <v>E4026</v>
      </c>
      <c r="C5275" t="s">
        <v>117</v>
      </c>
      <c r="D5275">
        <v>2</v>
      </c>
      <c r="E5275">
        <f>IF(D5275&lt;4,D5275,4)</f>
        <v>2</v>
      </c>
      <c r="F5275" s="1">
        <v>39946</v>
      </c>
      <c r="G5275" s="1">
        <v>40007</v>
      </c>
      <c r="H5275" s="3">
        <f>G5275-F5275</f>
        <v>61</v>
      </c>
      <c r="I5275" s="3">
        <f>IF(H5275&lt;=60,1,IF(H5275&lt;=150,2,3))</f>
        <v>2</v>
      </c>
      <c r="J5275">
        <v>34.299999999999997</v>
      </c>
      <c r="K5275">
        <v>3.56</v>
      </c>
      <c r="L5275">
        <v>2.75</v>
      </c>
      <c r="M5275">
        <v>70</v>
      </c>
      <c r="N5275">
        <f>LOG(M5275/100,2)+3</f>
        <v>2.4854268271702415</v>
      </c>
      <c r="O5275">
        <f>INDEX(lehmad!B$2:B$412,MATCH(klypsid!$B5275,lehmad!$A$2:$A$412,0))</f>
        <v>38882</v>
      </c>
      <c r="P5275">
        <f>INDEX(lehmad!D$2:D$412,MATCH(klypsid!$B5275,lehmad!$A$2:$A$412,0))</f>
        <v>100</v>
      </c>
      <c r="Q5275">
        <f>INDEX(lehmad!E$2:E$412,MATCH(klypsid!$B5275,lehmad!$A$2:$A$412,0))</f>
        <v>1</v>
      </c>
      <c r="R5275" t="str">
        <f>INDEX(lehmad!F$2:F$412,MATCH(klypsid!$B5275,lehmad!$A$2:$A$412,0))</f>
        <v>DYNASTY-ET</v>
      </c>
      <c r="S5275">
        <f>INDEX(lehmad!H$2:H$412,MATCH(klypsid!$B5275,lehmad!$A$2:$A$412,0))</f>
        <v>124</v>
      </c>
      <c r="T5275">
        <f>INDEX(lehmad!K$2:K$412,MATCH(klypsid!$B5275,lehmad!$A$2:$A$412,0))</f>
        <v>108</v>
      </c>
      <c r="U5275" s="4">
        <f t="shared" si="164"/>
        <v>2</v>
      </c>
      <c r="V5275">
        <f t="shared" si="165"/>
        <v>35</v>
      </c>
    </row>
    <row r="5276" spans="1:22" x14ac:dyDescent="0.25">
      <c r="A5276">
        <v>4026</v>
      </c>
      <c r="B5276" t="str">
        <f>"E"&amp;A5276</f>
        <v>E4026</v>
      </c>
      <c r="C5276" t="s">
        <v>117</v>
      </c>
      <c r="D5276">
        <v>2</v>
      </c>
      <c r="E5276">
        <f>IF(D5276&lt;4,D5276,4)</f>
        <v>2</v>
      </c>
      <c r="F5276" s="1">
        <v>39946</v>
      </c>
      <c r="G5276" s="1">
        <v>40037</v>
      </c>
      <c r="H5276" s="3">
        <f>G5276-F5276</f>
        <v>91</v>
      </c>
      <c r="I5276" s="3">
        <f>IF(H5276&lt;=60,1,IF(H5276&lt;=150,2,3))</f>
        <v>2</v>
      </c>
      <c r="J5276">
        <v>30.1</v>
      </c>
      <c r="K5276">
        <v>3.88</v>
      </c>
      <c r="L5276">
        <v>2.89</v>
      </c>
      <c r="M5276">
        <v>658</v>
      </c>
      <c r="N5276">
        <f>LOG(M5276/100,2)+3</f>
        <v>5.718087583960517</v>
      </c>
      <c r="O5276">
        <f>INDEX(lehmad!B$2:B$412,MATCH(klypsid!$B5276,lehmad!$A$2:$A$412,0))</f>
        <v>38882</v>
      </c>
      <c r="P5276">
        <f>INDEX(lehmad!D$2:D$412,MATCH(klypsid!$B5276,lehmad!$A$2:$A$412,0))</f>
        <v>100</v>
      </c>
      <c r="Q5276">
        <f>INDEX(lehmad!E$2:E$412,MATCH(klypsid!$B5276,lehmad!$A$2:$A$412,0))</f>
        <v>1</v>
      </c>
      <c r="R5276" t="str">
        <f>INDEX(lehmad!F$2:F$412,MATCH(klypsid!$B5276,lehmad!$A$2:$A$412,0))</f>
        <v>DYNASTY-ET</v>
      </c>
      <c r="S5276">
        <f>INDEX(lehmad!H$2:H$412,MATCH(klypsid!$B5276,lehmad!$A$2:$A$412,0))</f>
        <v>124</v>
      </c>
      <c r="T5276">
        <f>INDEX(lehmad!K$2:K$412,MATCH(klypsid!$B5276,lehmad!$A$2:$A$412,0))</f>
        <v>108</v>
      </c>
      <c r="U5276" s="4">
        <f t="shared" si="164"/>
        <v>3</v>
      </c>
      <c r="V5276">
        <f t="shared" si="165"/>
        <v>30</v>
      </c>
    </row>
    <row r="5277" spans="1:22" x14ac:dyDescent="0.25">
      <c r="A5277">
        <v>4026</v>
      </c>
      <c r="B5277" t="str">
        <f>"E"&amp;A5277</f>
        <v>E4026</v>
      </c>
      <c r="C5277" t="s">
        <v>117</v>
      </c>
      <c r="D5277">
        <v>2</v>
      </c>
      <c r="E5277">
        <f>IF(D5277&lt;4,D5277,4)</f>
        <v>2</v>
      </c>
      <c r="F5277" s="1">
        <v>39946</v>
      </c>
      <c r="G5277" s="1">
        <v>40066</v>
      </c>
      <c r="H5277" s="3">
        <f>G5277-F5277</f>
        <v>120</v>
      </c>
      <c r="I5277" s="3">
        <f>IF(H5277&lt;=60,1,IF(H5277&lt;=150,2,3))</f>
        <v>2</v>
      </c>
      <c r="J5277">
        <v>39</v>
      </c>
      <c r="K5277">
        <v>4.41</v>
      </c>
      <c r="L5277">
        <v>3.18</v>
      </c>
      <c r="M5277">
        <v>79</v>
      </c>
      <c r="N5277">
        <f>LOG(M5277/100,2)+3</f>
        <v>2.6599245584023783</v>
      </c>
      <c r="O5277">
        <f>INDEX(lehmad!B$2:B$412,MATCH(klypsid!$B5277,lehmad!$A$2:$A$412,0))</f>
        <v>38882</v>
      </c>
      <c r="P5277">
        <f>INDEX(lehmad!D$2:D$412,MATCH(klypsid!$B5277,lehmad!$A$2:$A$412,0))</f>
        <v>100</v>
      </c>
      <c r="Q5277">
        <f>INDEX(lehmad!E$2:E$412,MATCH(klypsid!$B5277,lehmad!$A$2:$A$412,0))</f>
        <v>1</v>
      </c>
      <c r="R5277" t="str">
        <f>INDEX(lehmad!F$2:F$412,MATCH(klypsid!$B5277,lehmad!$A$2:$A$412,0))</f>
        <v>DYNASTY-ET</v>
      </c>
      <c r="S5277">
        <f>INDEX(lehmad!H$2:H$412,MATCH(klypsid!$B5277,lehmad!$A$2:$A$412,0))</f>
        <v>124</v>
      </c>
      <c r="T5277">
        <f>INDEX(lehmad!K$2:K$412,MATCH(klypsid!$B5277,lehmad!$A$2:$A$412,0))</f>
        <v>108</v>
      </c>
      <c r="U5277" s="4">
        <f t="shared" si="164"/>
        <v>4</v>
      </c>
      <c r="V5277">
        <f t="shared" si="165"/>
        <v>29</v>
      </c>
    </row>
    <row r="5278" spans="1:22" x14ac:dyDescent="0.25">
      <c r="A5278">
        <v>4026</v>
      </c>
      <c r="B5278" t="str">
        <f>"E"&amp;A5278</f>
        <v>E4026</v>
      </c>
      <c r="C5278" t="s">
        <v>117</v>
      </c>
      <c r="D5278">
        <v>2</v>
      </c>
      <c r="E5278">
        <f>IF(D5278&lt;4,D5278,4)</f>
        <v>2</v>
      </c>
      <c r="F5278" s="1">
        <v>39946</v>
      </c>
      <c r="G5278" s="1">
        <v>40094</v>
      </c>
      <c r="H5278" s="3">
        <f>G5278-F5278</f>
        <v>148</v>
      </c>
      <c r="I5278" s="3">
        <f>IF(H5278&lt;=60,1,IF(H5278&lt;=150,2,3))</f>
        <v>2</v>
      </c>
      <c r="J5278">
        <v>37.9</v>
      </c>
      <c r="K5278">
        <v>3.91</v>
      </c>
      <c r="L5278">
        <v>3.44</v>
      </c>
      <c r="M5278">
        <v>167</v>
      </c>
      <c r="N5278">
        <f>LOG(M5278/100,2)+3</f>
        <v>3.7398481026993275</v>
      </c>
      <c r="O5278">
        <f>INDEX(lehmad!B$2:B$412,MATCH(klypsid!$B5278,lehmad!$A$2:$A$412,0))</f>
        <v>38882</v>
      </c>
      <c r="P5278">
        <f>INDEX(lehmad!D$2:D$412,MATCH(klypsid!$B5278,lehmad!$A$2:$A$412,0))</f>
        <v>100</v>
      </c>
      <c r="Q5278">
        <f>INDEX(lehmad!E$2:E$412,MATCH(klypsid!$B5278,lehmad!$A$2:$A$412,0))</f>
        <v>1</v>
      </c>
      <c r="R5278" t="str">
        <f>INDEX(lehmad!F$2:F$412,MATCH(klypsid!$B5278,lehmad!$A$2:$A$412,0))</f>
        <v>DYNASTY-ET</v>
      </c>
      <c r="S5278">
        <f>INDEX(lehmad!H$2:H$412,MATCH(klypsid!$B5278,lehmad!$A$2:$A$412,0))</f>
        <v>124</v>
      </c>
      <c r="T5278">
        <f>INDEX(lehmad!K$2:K$412,MATCH(klypsid!$B5278,lehmad!$A$2:$A$412,0))</f>
        <v>108</v>
      </c>
      <c r="U5278" s="4">
        <f t="shared" si="164"/>
        <v>5</v>
      </c>
      <c r="V5278">
        <f t="shared" si="165"/>
        <v>28</v>
      </c>
    </row>
    <row r="5279" spans="1:22" x14ac:dyDescent="0.25">
      <c r="A5279">
        <v>4026</v>
      </c>
      <c r="B5279" t="str">
        <f>"E"&amp;A5279</f>
        <v>E4026</v>
      </c>
      <c r="C5279" t="s">
        <v>117</v>
      </c>
      <c r="D5279">
        <v>2</v>
      </c>
      <c r="E5279">
        <f>IF(D5279&lt;4,D5279,4)</f>
        <v>2</v>
      </c>
      <c r="F5279" s="1">
        <v>39946</v>
      </c>
      <c r="G5279" s="1">
        <v>40125</v>
      </c>
      <c r="H5279" s="3">
        <f>G5279-F5279</f>
        <v>179</v>
      </c>
      <c r="I5279" s="3">
        <f>IF(H5279&lt;=60,1,IF(H5279&lt;=150,2,3))</f>
        <v>3</v>
      </c>
      <c r="J5279">
        <v>36.1</v>
      </c>
      <c r="K5279">
        <v>3.71</v>
      </c>
      <c r="L5279">
        <v>3.7</v>
      </c>
      <c r="M5279">
        <v>142</v>
      </c>
      <c r="N5279">
        <f>LOG(M5279/100,2)+3</f>
        <v>3.5058909297299574</v>
      </c>
      <c r="O5279">
        <f>INDEX(lehmad!B$2:B$412,MATCH(klypsid!$B5279,lehmad!$A$2:$A$412,0))</f>
        <v>38882</v>
      </c>
      <c r="P5279">
        <f>INDEX(lehmad!D$2:D$412,MATCH(klypsid!$B5279,lehmad!$A$2:$A$412,0))</f>
        <v>100</v>
      </c>
      <c r="Q5279">
        <f>INDEX(lehmad!E$2:E$412,MATCH(klypsid!$B5279,lehmad!$A$2:$A$412,0))</f>
        <v>1</v>
      </c>
      <c r="R5279" t="str">
        <f>INDEX(lehmad!F$2:F$412,MATCH(klypsid!$B5279,lehmad!$A$2:$A$412,0))</f>
        <v>DYNASTY-ET</v>
      </c>
      <c r="S5279">
        <f>INDEX(lehmad!H$2:H$412,MATCH(klypsid!$B5279,lehmad!$A$2:$A$412,0))</f>
        <v>124</v>
      </c>
      <c r="T5279">
        <f>INDEX(lehmad!K$2:K$412,MATCH(klypsid!$B5279,lehmad!$A$2:$A$412,0))</f>
        <v>108</v>
      </c>
      <c r="U5279" s="4">
        <f t="shared" si="164"/>
        <v>6</v>
      </c>
      <c r="V5279">
        <f t="shared" si="165"/>
        <v>31</v>
      </c>
    </row>
    <row r="5280" spans="1:22" x14ac:dyDescent="0.25">
      <c r="A5280">
        <v>4026</v>
      </c>
      <c r="B5280" t="str">
        <f>"E"&amp;A5280</f>
        <v>E4026</v>
      </c>
      <c r="C5280" t="s">
        <v>117</v>
      </c>
      <c r="D5280">
        <v>2</v>
      </c>
      <c r="E5280">
        <f>IF(D5280&lt;4,D5280,4)</f>
        <v>2</v>
      </c>
      <c r="F5280" s="1">
        <v>39946</v>
      </c>
      <c r="G5280" s="1">
        <v>40153</v>
      </c>
      <c r="H5280" s="3">
        <f>G5280-F5280</f>
        <v>207</v>
      </c>
      <c r="I5280" s="3">
        <f>IF(H5280&lt;=60,1,IF(H5280&lt;=150,2,3))</f>
        <v>3</v>
      </c>
      <c r="J5280">
        <v>30.7</v>
      </c>
      <c r="K5280">
        <v>4.5199999999999996</v>
      </c>
      <c r="L5280">
        <v>3.6</v>
      </c>
      <c r="M5280">
        <v>78</v>
      </c>
      <c r="N5280">
        <f>LOG(M5280/100,2)+3</f>
        <v>2.6415460290875235</v>
      </c>
      <c r="O5280">
        <f>INDEX(lehmad!B$2:B$412,MATCH(klypsid!$B5280,lehmad!$A$2:$A$412,0))</f>
        <v>38882</v>
      </c>
      <c r="P5280">
        <f>INDEX(lehmad!D$2:D$412,MATCH(klypsid!$B5280,lehmad!$A$2:$A$412,0))</f>
        <v>100</v>
      </c>
      <c r="Q5280">
        <f>INDEX(lehmad!E$2:E$412,MATCH(klypsid!$B5280,lehmad!$A$2:$A$412,0))</f>
        <v>1</v>
      </c>
      <c r="R5280" t="str">
        <f>INDEX(lehmad!F$2:F$412,MATCH(klypsid!$B5280,lehmad!$A$2:$A$412,0))</f>
        <v>DYNASTY-ET</v>
      </c>
      <c r="S5280">
        <f>INDEX(lehmad!H$2:H$412,MATCH(klypsid!$B5280,lehmad!$A$2:$A$412,0))</f>
        <v>124</v>
      </c>
      <c r="T5280">
        <f>INDEX(lehmad!K$2:K$412,MATCH(klypsid!$B5280,lehmad!$A$2:$A$412,0))</f>
        <v>108</v>
      </c>
      <c r="U5280" s="4">
        <f t="shared" si="164"/>
        <v>7</v>
      </c>
      <c r="V5280">
        <f t="shared" si="165"/>
        <v>28</v>
      </c>
    </row>
    <row r="5281" spans="1:22" x14ac:dyDescent="0.25">
      <c r="A5281">
        <v>4026</v>
      </c>
      <c r="B5281" t="str">
        <f>"E"&amp;A5281</f>
        <v>E4026</v>
      </c>
      <c r="C5281" t="s">
        <v>117</v>
      </c>
      <c r="D5281">
        <v>2</v>
      </c>
      <c r="E5281">
        <f>IF(D5281&lt;4,D5281,4)</f>
        <v>2</v>
      </c>
      <c r="F5281" s="1">
        <v>39946</v>
      </c>
      <c r="G5281" s="1">
        <v>40186</v>
      </c>
      <c r="H5281" s="3">
        <f>G5281-F5281</f>
        <v>240</v>
      </c>
      <c r="I5281" s="3">
        <f>IF(H5281&lt;=60,1,IF(H5281&lt;=150,2,3))</f>
        <v>3</v>
      </c>
      <c r="J5281">
        <v>23.9</v>
      </c>
      <c r="K5281">
        <v>4.59</v>
      </c>
      <c r="L5281">
        <v>3.92</v>
      </c>
      <c r="M5281">
        <v>37</v>
      </c>
      <c r="N5281">
        <f>LOG(M5281/100,2)+3</f>
        <v>1.5655971758542251</v>
      </c>
      <c r="O5281">
        <f>INDEX(lehmad!B$2:B$412,MATCH(klypsid!$B5281,lehmad!$A$2:$A$412,0))</f>
        <v>38882</v>
      </c>
      <c r="P5281">
        <f>INDEX(lehmad!D$2:D$412,MATCH(klypsid!$B5281,lehmad!$A$2:$A$412,0))</f>
        <v>100</v>
      </c>
      <c r="Q5281">
        <f>INDEX(lehmad!E$2:E$412,MATCH(klypsid!$B5281,lehmad!$A$2:$A$412,0))</f>
        <v>1</v>
      </c>
      <c r="R5281" t="str">
        <f>INDEX(lehmad!F$2:F$412,MATCH(klypsid!$B5281,lehmad!$A$2:$A$412,0))</f>
        <v>DYNASTY-ET</v>
      </c>
      <c r="S5281">
        <f>INDEX(lehmad!H$2:H$412,MATCH(klypsid!$B5281,lehmad!$A$2:$A$412,0))</f>
        <v>124</v>
      </c>
      <c r="T5281">
        <f>INDEX(lehmad!K$2:K$412,MATCH(klypsid!$B5281,lehmad!$A$2:$A$412,0))</f>
        <v>108</v>
      </c>
      <c r="U5281" s="4">
        <f t="shared" si="164"/>
        <v>8</v>
      </c>
      <c r="V5281">
        <f t="shared" si="165"/>
        <v>33</v>
      </c>
    </row>
    <row r="5282" spans="1:22" x14ac:dyDescent="0.25">
      <c r="A5282">
        <v>4026</v>
      </c>
      <c r="B5282" t="str">
        <f>"E"&amp;A5282</f>
        <v>E4026</v>
      </c>
      <c r="C5282" t="s">
        <v>117</v>
      </c>
      <c r="D5282">
        <v>2</v>
      </c>
      <c r="E5282">
        <f>IF(D5282&lt;4,D5282,4)</f>
        <v>2</v>
      </c>
      <c r="F5282" s="1">
        <v>39946</v>
      </c>
      <c r="G5282" s="1">
        <v>40214</v>
      </c>
      <c r="H5282" s="3">
        <f>G5282-F5282</f>
        <v>268</v>
      </c>
      <c r="I5282" s="3">
        <f>IF(H5282&lt;=60,1,IF(H5282&lt;=150,2,3))</f>
        <v>3</v>
      </c>
      <c r="J5282">
        <v>24.4</v>
      </c>
      <c r="K5282">
        <v>4.5199999999999996</v>
      </c>
      <c r="L5282">
        <v>3.95</v>
      </c>
      <c r="M5282">
        <v>92</v>
      </c>
      <c r="N5282">
        <f>LOG(M5282/100,2)+3</f>
        <v>2.8797057662822882</v>
      </c>
      <c r="O5282">
        <f>INDEX(lehmad!B$2:B$412,MATCH(klypsid!$B5282,lehmad!$A$2:$A$412,0))</f>
        <v>38882</v>
      </c>
      <c r="P5282">
        <f>INDEX(lehmad!D$2:D$412,MATCH(klypsid!$B5282,lehmad!$A$2:$A$412,0))</f>
        <v>100</v>
      </c>
      <c r="Q5282">
        <f>INDEX(lehmad!E$2:E$412,MATCH(klypsid!$B5282,lehmad!$A$2:$A$412,0))</f>
        <v>1</v>
      </c>
      <c r="R5282" t="str">
        <f>INDEX(lehmad!F$2:F$412,MATCH(klypsid!$B5282,lehmad!$A$2:$A$412,0))</f>
        <v>DYNASTY-ET</v>
      </c>
      <c r="S5282">
        <f>INDEX(lehmad!H$2:H$412,MATCH(klypsid!$B5282,lehmad!$A$2:$A$412,0))</f>
        <v>124</v>
      </c>
      <c r="T5282">
        <f>INDEX(lehmad!K$2:K$412,MATCH(klypsid!$B5282,lehmad!$A$2:$A$412,0))</f>
        <v>108</v>
      </c>
      <c r="U5282" s="4">
        <f t="shared" si="164"/>
        <v>9</v>
      </c>
      <c r="V5282">
        <f t="shared" si="165"/>
        <v>28</v>
      </c>
    </row>
    <row r="5283" spans="1:22" x14ac:dyDescent="0.25">
      <c r="A5283">
        <v>4026</v>
      </c>
      <c r="B5283" t="str">
        <f>"E"&amp;A5283</f>
        <v>E4026</v>
      </c>
      <c r="C5283" t="s">
        <v>117</v>
      </c>
      <c r="D5283">
        <v>2</v>
      </c>
      <c r="E5283">
        <f>IF(D5283&lt;4,D5283,4)</f>
        <v>2</v>
      </c>
      <c r="F5283" s="1">
        <v>39946</v>
      </c>
      <c r="G5283" s="1">
        <v>40242</v>
      </c>
      <c r="H5283" s="3">
        <f>G5283-F5283</f>
        <v>296</v>
      </c>
      <c r="I5283" s="3">
        <f>IF(H5283&lt;=60,1,IF(H5283&lt;=150,2,3))</f>
        <v>3</v>
      </c>
      <c r="J5283">
        <v>23.1</v>
      </c>
      <c r="K5283">
        <v>4.95</v>
      </c>
      <c r="L5283">
        <v>3.82</v>
      </c>
      <c r="M5283">
        <v>69</v>
      </c>
      <c r="N5283">
        <f>LOG(M5283/100,2)+3</f>
        <v>2.4646682670034443</v>
      </c>
      <c r="O5283">
        <f>INDEX(lehmad!B$2:B$412,MATCH(klypsid!$B5283,lehmad!$A$2:$A$412,0))</f>
        <v>38882</v>
      </c>
      <c r="P5283">
        <f>INDEX(lehmad!D$2:D$412,MATCH(klypsid!$B5283,lehmad!$A$2:$A$412,0))</f>
        <v>100</v>
      </c>
      <c r="Q5283">
        <f>INDEX(lehmad!E$2:E$412,MATCH(klypsid!$B5283,lehmad!$A$2:$A$412,0))</f>
        <v>1</v>
      </c>
      <c r="R5283" t="str">
        <f>INDEX(lehmad!F$2:F$412,MATCH(klypsid!$B5283,lehmad!$A$2:$A$412,0))</f>
        <v>DYNASTY-ET</v>
      </c>
      <c r="S5283">
        <f>INDEX(lehmad!H$2:H$412,MATCH(klypsid!$B5283,lehmad!$A$2:$A$412,0))</f>
        <v>124</v>
      </c>
      <c r="T5283">
        <f>INDEX(lehmad!K$2:K$412,MATCH(klypsid!$B5283,lehmad!$A$2:$A$412,0))</f>
        <v>108</v>
      </c>
      <c r="U5283" s="4">
        <f t="shared" si="164"/>
        <v>10</v>
      </c>
      <c r="V5283">
        <f t="shared" si="165"/>
        <v>28</v>
      </c>
    </row>
    <row r="5284" spans="1:22" x14ac:dyDescent="0.25">
      <c r="A5284">
        <v>4026</v>
      </c>
      <c r="B5284" t="str">
        <f>"E"&amp;A5284</f>
        <v>E4026</v>
      </c>
      <c r="C5284" t="s">
        <v>117</v>
      </c>
      <c r="D5284">
        <v>2</v>
      </c>
      <c r="E5284">
        <f>IF(D5284&lt;4,D5284,4)</f>
        <v>2</v>
      </c>
      <c r="F5284" s="1">
        <v>39946</v>
      </c>
      <c r="G5284" s="1">
        <v>40276</v>
      </c>
      <c r="H5284" s="3">
        <f>G5284-F5284</f>
        <v>330</v>
      </c>
      <c r="I5284" s="3">
        <f>IF(H5284&lt;=60,1,IF(H5284&lt;=150,2,3))</f>
        <v>3</v>
      </c>
      <c r="J5284">
        <v>23.3</v>
      </c>
      <c r="K5284">
        <v>4.55</v>
      </c>
      <c r="L5284">
        <v>3.62</v>
      </c>
      <c r="M5284">
        <v>65</v>
      </c>
      <c r="N5284">
        <f>LOG(M5284/100,2)+3</f>
        <v>2.37851162325373</v>
      </c>
      <c r="O5284">
        <f>INDEX(lehmad!B$2:B$412,MATCH(klypsid!$B5284,lehmad!$A$2:$A$412,0))</f>
        <v>38882</v>
      </c>
      <c r="P5284">
        <f>INDEX(lehmad!D$2:D$412,MATCH(klypsid!$B5284,lehmad!$A$2:$A$412,0))</f>
        <v>100</v>
      </c>
      <c r="Q5284">
        <f>INDEX(lehmad!E$2:E$412,MATCH(klypsid!$B5284,lehmad!$A$2:$A$412,0))</f>
        <v>1</v>
      </c>
      <c r="R5284" t="str">
        <f>INDEX(lehmad!F$2:F$412,MATCH(klypsid!$B5284,lehmad!$A$2:$A$412,0))</f>
        <v>DYNASTY-ET</v>
      </c>
      <c r="S5284">
        <f>INDEX(lehmad!H$2:H$412,MATCH(klypsid!$B5284,lehmad!$A$2:$A$412,0))</f>
        <v>124</v>
      </c>
      <c r="T5284">
        <f>INDEX(lehmad!K$2:K$412,MATCH(klypsid!$B5284,lehmad!$A$2:$A$412,0))</f>
        <v>108</v>
      </c>
      <c r="U5284" s="4">
        <f t="shared" si="164"/>
        <v>11</v>
      </c>
      <c r="V5284">
        <f t="shared" si="165"/>
        <v>34</v>
      </c>
    </row>
    <row r="5285" spans="1:22" x14ac:dyDescent="0.25">
      <c r="A5285">
        <v>4026</v>
      </c>
      <c r="B5285" t="str">
        <f>"E"&amp;A5285</f>
        <v>E4026</v>
      </c>
      <c r="C5285" t="s">
        <v>117</v>
      </c>
      <c r="D5285">
        <v>2</v>
      </c>
      <c r="E5285">
        <f>IF(D5285&lt;4,D5285,4)</f>
        <v>2</v>
      </c>
      <c r="F5285" s="1">
        <v>39946</v>
      </c>
      <c r="G5285" s="1">
        <v>40304</v>
      </c>
      <c r="H5285" s="3">
        <f>G5285-F5285</f>
        <v>358</v>
      </c>
      <c r="I5285" s="3">
        <f>IF(H5285&lt;=60,1,IF(H5285&lt;=150,2,3))</f>
        <v>3</v>
      </c>
      <c r="J5285">
        <v>23.4</v>
      </c>
      <c r="K5285">
        <v>4.1100000000000003</v>
      </c>
      <c r="L5285">
        <v>3.81</v>
      </c>
      <c r="M5285">
        <v>72</v>
      </c>
      <c r="N5285">
        <f>LOG(M5285/100,2)+3</f>
        <v>2.5260688116675878</v>
      </c>
      <c r="O5285">
        <f>INDEX(lehmad!B$2:B$412,MATCH(klypsid!$B5285,lehmad!$A$2:$A$412,0))</f>
        <v>38882</v>
      </c>
      <c r="P5285">
        <f>INDEX(lehmad!D$2:D$412,MATCH(klypsid!$B5285,lehmad!$A$2:$A$412,0))</f>
        <v>100</v>
      </c>
      <c r="Q5285">
        <f>INDEX(lehmad!E$2:E$412,MATCH(klypsid!$B5285,lehmad!$A$2:$A$412,0))</f>
        <v>1</v>
      </c>
      <c r="R5285" t="str">
        <f>INDEX(lehmad!F$2:F$412,MATCH(klypsid!$B5285,lehmad!$A$2:$A$412,0))</f>
        <v>DYNASTY-ET</v>
      </c>
      <c r="S5285">
        <f>INDEX(lehmad!H$2:H$412,MATCH(klypsid!$B5285,lehmad!$A$2:$A$412,0))</f>
        <v>124</v>
      </c>
      <c r="T5285">
        <f>INDEX(lehmad!K$2:K$412,MATCH(klypsid!$B5285,lehmad!$A$2:$A$412,0))</f>
        <v>108</v>
      </c>
      <c r="U5285" s="4">
        <f t="shared" si="164"/>
        <v>12</v>
      </c>
      <c r="V5285">
        <f t="shared" si="165"/>
        <v>28</v>
      </c>
    </row>
    <row r="5286" spans="1:22" x14ac:dyDescent="0.25">
      <c r="A5286">
        <v>4026</v>
      </c>
      <c r="B5286" t="str">
        <f>"E"&amp;A5286</f>
        <v>E4026</v>
      </c>
      <c r="C5286" t="s">
        <v>117</v>
      </c>
      <c r="D5286">
        <v>2</v>
      </c>
      <c r="E5286">
        <f>IF(D5286&lt;4,D5286,4)</f>
        <v>2</v>
      </c>
      <c r="F5286" s="1">
        <v>39946</v>
      </c>
      <c r="G5286" s="1">
        <v>40336</v>
      </c>
      <c r="H5286" s="3">
        <f>G5286-F5286</f>
        <v>390</v>
      </c>
      <c r="I5286" s="3">
        <f>IF(H5286&lt;=60,1,IF(H5286&lt;=150,2,3))</f>
        <v>3</v>
      </c>
      <c r="J5286">
        <v>21.4</v>
      </c>
      <c r="K5286">
        <v>4.5599999999999996</v>
      </c>
      <c r="L5286">
        <v>3.73</v>
      </c>
      <c r="M5286">
        <v>54</v>
      </c>
      <c r="N5286">
        <f>LOG(M5286/100,2)+3</f>
        <v>2.1110313123887439</v>
      </c>
      <c r="O5286">
        <f>INDEX(lehmad!B$2:B$412,MATCH(klypsid!$B5286,lehmad!$A$2:$A$412,0))</f>
        <v>38882</v>
      </c>
      <c r="P5286">
        <f>INDEX(lehmad!D$2:D$412,MATCH(klypsid!$B5286,lehmad!$A$2:$A$412,0))</f>
        <v>100</v>
      </c>
      <c r="Q5286">
        <f>INDEX(lehmad!E$2:E$412,MATCH(klypsid!$B5286,lehmad!$A$2:$A$412,0))</f>
        <v>1</v>
      </c>
      <c r="R5286" t="str">
        <f>INDEX(lehmad!F$2:F$412,MATCH(klypsid!$B5286,lehmad!$A$2:$A$412,0))</f>
        <v>DYNASTY-ET</v>
      </c>
      <c r="S5286">
        <f>INDEX(lehmad!H$2:H$412,MATCH(klypsid!$B5286,lehmad!$A$2:$A$412,0))</f>
        <v>124</v>
      </c>
      <c r="T5286">
        <f>INDEX(lehmad!K$2:K$412,MATCH(klypsid!$B5286,lehmad!$A$2:$A$412,0))</f>
        <v>108</v>
      </c>
      <c r="U5286" s="4">
        <f t="shared" si="164"/>
        <v>13</v>
      </c>
      <c r="V5286">
        <f t="shared" si="165"/>
        <v>32</v>
      </c>
    </row>
    <row r="5287" spans="1:22" x14ac:dyDescent="0.25">
      <c r="A5287">
        <v>4026</v>
      </c>
      <c r="B5287" t="str">
        <f>"E"&amp;A5287</f>
        <v>E4026</v>
      </c>
      <c r="C5287" t="s">
        <v>117</v>
      </c>
      <c r="D5287">
        <v>2</v>
      </c>
      <c r="E5287">
        <f>IF(D5287&lt;4,D5287,4)</f>
        <v>2</v>
      </c>
      <c r="F5287" s="1">
        <v>39946</v>
      </c>
      <c r="G5287" s="1">
        <v>40371</v>
      </c>
      <c r="H5287" s="3">
        <f>G5287-F5287</f>
        <v>425</v>
      </c>
      <c r="I5287" s="3">
        <f>IF(H5287&lt;=60,1,IF(H5287&lt;=150,2,3))</f>
        <v>3</v>
      </c>
      <c r="J5287">
        <v>19.899999999999999</v>
      </c>
      <c r="K5287">
        <v>4.2300000000000004</v>
      </c>
      <c r="L5287">
        <v>3.83</v>
      </c>
      <c r="M5287">
        <v>91</v>
      </c>
      <c r="N5287">
        <f>LOG(M5287/100,2)+3</f>
        <v>2.8639384504239715</v>
      </c>
      <c r="O5287">
        <f>INDEX(lehmad!B$2:B$412,MATCH(klypsid!$B5287,lehmad!$A$2:$A$412,0))</f>
        <v>38882</v>
      </c>
      <c r="P5287">
        <f>INDEX(lehmad!D$2:D$412,MATCH(klypsid!$B5287,lehmad!$A$2:$A$412,0))</f>
        <v>100</v>
      </c>
      <c r="Q5287">
        <f>INDEX(lehmad!E$2:E$412,MATCH(klypsid!$B5287,lehmad!$A$2:$A$412,0))</f>
        <v>1</v>
      </c>
      <c r="R5287" t="str">
        <f>INDEX(lehmad!F$2:F$412,MATCH(klypsid!$B5287,lehmad!$A$2:$A$412,0))</f>
        <v>DYNASTY-ET</v>
      </c>
      <c r="S5287">
        <f>INDEX(lehmad!H$2:H$412,MATCH(klypsid!$B5287,lehmad!$A$2:$A$412,0))</f>
        <v>124</v>
      </c>
      <c r="T5287">
        <f>INDEX(lehmad!K$2:K$412,MATCH(klypsid!$B5287,lehmad!$A$2:$A$412,0))</f>
        <v>108</v>
      </c>
      <c r="U5287" s="4">
        <f t="shared" si="164"/>
        <v>14</v>
      </c>
      <c r="V5287">
        <f t="shared" si="165"/>
        <v>35</v>
      </c>
    </row>
    <row r="5288" spans="1:22" x14ac:dyDescent="0.25">
      <c r="A5288">
        <v>4026</v>
      </c>
      <c r="B5288" t="str">
        <f>"E"&amp;A5288</f>
        <v>E4026</v>
      </c>
      <c r="C5288" t="s">
        <v>117</v>
      </c>
      <c r="D5288">
        <v>2</v>
      </c>
      <c r="E5288">
        <f>IF(D5288&lt;4,D5288,4)</f>
        <v>2</v>
      </c>
      <c r="F5288" s="1">
        <v>39946</v>
      </c>
      <c r="G5288" s="1">
        <v>40396</v>
      </c>
      <c r="H5288" s="3">
        <f>G5288-F5288</f>
        <v>450</v>
      </c>
      <c r="I5288" s="3">
        <f>IF(H5288&lt;=60,1,IF(H5288&lt;=150,2,3))</f>
        <v>3</v>
      </c>
      <c r="J5288">
        <v>19.100000000000001</v>
      </c>
      <c r="K5288">
        <v>3.91</v>
      </c>
      <c r="L5288">
        <v>3.85</v>
      </c>
      <c r="M5288">
        <v>166</v>
      </c>
      <c r="N5288">
        <f>LOG(M5288/100,2)+3</f>
        <v>3.7311832415722002</v>
      </c>
      <c r="O5288">
        <f>INDEX(lehmad!B$2:B$412,MATCH(klypsid!$B5288,lehmad!$A$2:$A$412,0))</f>
        <v>38882</v>
      </c>
      <c r="P5288">
        <f>INDEX(lehmad!D$2:D$412,MATCH(klypsid!$B5288,lehmad!$A$2:$A$412,0))</f>
        <v>100</v>
      </c>
      <c r="Q5288">
        <f>INDEX(lehmad!E$2:E$412,MATCH(klypsid!$B5288,lehmad!$A$2:$A$412,0))</f>
        <v>1</v>
      </c>
      <c r="R5288" t="str">
        <f>INDEX(lehmad!F$2:F$412,MATCH(klypsid!$B5288,lehmad!$A$2:$A$412,0))</f>
        <v>DYNASTY-ET</v>
      </c>
      <c r="S5288">
        <f>INDEX(lehmad!H$2:H$412,MATCH(klypsid!$B5288,lehmad!$A$2:$A$412,0))</f>
        <v>124</v>
      </c>
      <c r="T5288">
        <f>INDEX(lehmad!K$2:K$412,MATCH(klypsid!$B5288,lehmad!$A$2:$A$412,0))</f>
        <v>108</v>
      </c>
      <c r="U5288" s="4">
        <f t="shared" si="164"/>
        <v>15</v>
      </c>
      <c r="V5288">
        <f t="shared" si="165"/>
        <v>25</v>
      </c>
    </row>
    <row r="5289" spans="1:22" x14ac:dyDescent="0.25">
      <c r="A5289">
        <v>4030</v>
      </c>
      <c r="B5289" t="str">
        <f>"E"&amp;A5289</f>
        <v>E4030</v>
      </c>
      <c r="C5289" t="s">
        <v>74</v>
      </c>
      <c r="D5289">
        <v>1</v>
      </c>
      <c r="E5289">
        <f>IF(D5289&lt;4,D5289,4)</f>
        <v>1</v>
      </c>
      <c r="F5289" s="1">
        <v>39572</v>
      </c>
      <c r="G5289" s="1">
        <v>39600</v>
      </c>
      <c r="H5289" s="3">
        <f>G5289-F5289</f>
        <v>28</v>
      </c>
      <c r="I5289" s="3">
        <f>IF(H5289&lt;=60,1,IF(H5289&lt;=150,2,3))</f>
        <v>1</v>
      </c>
      <c r="J5289">
        <v>31.4</v>
      </c>
      <c r="K5289">
        <v>4.41</v>
      </c>
      <c r="L5289">
        <v>3.36</v>
      </c>
      <c r="M5289">
        <v>83</v>
      </c>
      <c r="N5289">
        <f>LOG(M5289/100,2)+3</f>
        <v>2.7311832415722002</v>
      </c>
      <c r="O5289">
        <f>INDEX(lehmad!B$2:B$412,MATCH(klypsid!$B5289,lehmad!$A$2:$A$412,0))</f>
        <v>38883</v>
      </c>
      <c r="P5289">
        <f>INDEX(lehmad!D$2:D$412,MATCH(klypsid!$B5289,lehmad!$A$2:$A$412,0))</f>
        <v>89</v>
      </c>
      <c r="Q5289">
        <f>INDEX(lehmad!E$2:E$412,MATCH(klypsid!$B5289,lehmad!$A$2:$A$412,0))</f>
        <v>0.92200000000000004</v>
      </c>
      <c r="R5289" t="str">
        <f>INDEX(lehmad!F$2:F$412,MATCH(klypsid!$B5289,lehmad!$A$2:$A$412,0))</f>
        <v>DYNASTY-ET</v>
      </c>
      <c r="S5289">
        <f>INDEX(lehmad!H$2:H$412,MATCH(klypsid!$B5289,lehmad!$A$2:$A$412,0))</f>
        <v>124</v>
      </c>
      <c r="T5289">
        <f>INDEX(lehmad!K$2:K$412,MATCH(klypsid!$B5289,lehmad!$A$2:$A$412,0))</f>
        <v>108</v>
      </c>
      <c r="U5289" s="4">
        <f t="shared" si="164"/>
        <v>1</v>
      </c>
      <c r="V5289">
        <f t="shared" si="165"/>
        <v>28</v>
      </c>
    </row>
    <row r="5290" spans="1:22" x14ac:dyDescent="0.25">
      <c r="A5290">
        <v>4030</v>
      </c>
      <c r="B5290" t="str">
        <f>"E"&amp;A5290</f>
        <v>E4030</v>
      </c>
      <c r="C5290" t="s">
        <v>74</v>
      </c>
      <c r="D5290">
        <v>1</v>
      </c>
      <c r="E5290">
        <f>IF(D5290&lt;4,D5290,4)</f>
        <v>1</v>
      </c>
      <c r="F5290" s="1">
        <v>39572</v>
      </c>
      <c r="G5290" s="1">
        <v>39631</v>
      </c>
      <c r="H5290" s="3">
        <f>G5290-F5290</f>
        <v>59</v>
      </c>
      <c r="I5290" s="3">
        <f>IF(H5290&lt;=60,1,IF(H5290&lt;=150,2,3))</f>
        <v>1</v>
      </c>
      <c r="J5290">
        <v>36.700000000000003</v>
      </c>
      <c r="K5290">
        <v>2.73</v>
      </c>
      <c r="L5290">
        <v>3.21</v>
      </c>
      <c r="M5290">
        <v>5</v>
      </c>
      <c r="N5290">
        <f>LOG(M5290/100,2)+3</f>
        <v>-1.3219280948873626</v>
      </c>
      <c r="O5290">
        <f>INDEX(lehmad!B$2:B$412,MATCH(klypsid!$B5290,lehmad!$A$2:$A$412,0))</f>
        <v>38883</v>
      </c>
      <c r="P5290">
        <f>INDEX(lehmad!D$2:D$412,MATCH(klypsid!$B5290,lehmad!$A$2:$A$412,0))</f>
        <v>89</v>
      </c>
      <c r="Q5290">
        <f>INDEX(lehmad!E$2:E$412,MATCH(klypsid!$B5290,lehmad!$A$2:$A$412,0))</f>
        <v>0.92200000000000004</v>
      </c>
      <c r="R5290" t="str">
        <f>INDEX(lehmad!F$2:F$412,MATCH(klypsid!$B5290,lehmad!$A$2:$A$412,0))</f>
        <v>DYNASTY-ET</v>
      </c>
      <c r="S5290">
        <f>INDEX(lehmad!H$2:H$412,MATCH(klypsid!$B5290,lehmad!$A$2:$A$412,0))</f>
        <v>124</v>
      </c>
      <c r="T5290">
        <f>INDEX(lehmad!K$2:K$412,MATCH(klypsid!$B5290,lehmad!$A$2:$A$412,0))</f>
        <v>108</v>
      </c>
      <c r="U5290" s="4">
        <f t="shared" si="164"/>
        <v>2</v>
      </c>
      <c r="V5290">
        <f t="shared" si="165"/>
        <v>31</v>
      </c>
    </row>
    <row r="5291" spans="1:22" x14ac:dyDescent="0.25">
      <c r="A5291">
        <v>4030</v>
      </c>
      <c r="B5291" t="str">
        <f>"E"&amp;A5291</f>
        <v>E4030</v>
      </c>
      <c r="C5291" t="s">
        <v>74</v>
      </c>
      <c r="D5291">
        <v>1</v>
      </c>
      <c r="E5291">
        <f>IF(D5291&lt;4,D5291,4)</f>
        <v>1</v>
      </c>
      <c r="F5291" s="1">
        <v>39572</v>
      </c>
      <c r="G5291" s="1">
        <v>39663</v>
      </c>
      <c r="H5291" s="3">
        <f>G5291-F5291</f>
        <v>91</v>
      </c>
      <c r="I5291" s="3">
        <f>IF(H5291&lt;=60,1,IF(H5291&lt;=150,2,3))</f>
        <v>2</v>
      </c>
      <c r="J5291">
        <v>33.5</v>
      </c>
      <c r="K5291">
        <v>4.66</v>
      </c>
      <c r="L5291">
        <v>3.18</v>
      </c>
      <c r="M5291">
        <v>32</v>
      </c>
      <c r="N5291">
        <f>LOG(M5291/100,2)+3</f>
        <v>1.3561438102252752</v>
      </c>
      <c r="O5291">
        <f>INDEX(lehmad!B$2:B$412,MATCH(klypsid!$B5291,lehmad!$A$2:$A$412,0))</f>
        <v>38883</v>
      </c>
      <c r="P5291">
        <f>INDEX(lehmad!D$2:D$412,MATCH(klypsid!$B5291,lehmad!$A$2:$A$412,0))</f>
        <v>89</v>
      </c>
      <c r="Q5291">
        <f>INDEX(lehmad!E$2:E$412,MATCH(klypsid!$B5291,lehmad!$A$2:$A$412,0))</f>
        <v>0.92200000000000004</v>
      </c>
      <c r="R5291" t="str">
        <f>INDEX(lehmad!F$2:F$412,MATCH(klypsid!$B5291,lehmad!$A$2:$A$412,0))</f>
        <v>DYNASTY-ET</v>
      </c>
      <c r="S5291">
        <f>INDEX(lehmad!H$2:H$412,MATCH(klypsid!$B5291,lehmad!$A$2:$A$412,0))</f>
        <v>124</v>
      </c>
      <c r="T5291">
        <f>INDEX(lehmad!K$2:K$412,MATCH(klypsid!$B5291,lehmad!$A$2:$A$412,0))</f>
        <v>108</v>
      </c>
      <c r="U5291" s="4">
        <f t="shared" si="164"/>
        <v>3</v>
      </c>
      <c r="V5291">
        <f t="shared" si="165"/>
        <v>32</v>
      </c>
    </row>
    <row r="5292" spans="1:22" x14ac:dyDescent="0.25">
      <c r="A5292">
        <v>4030</v>
      </c>
      <c r="B5292" t="str">
        <f>"E"&amp;A5292</f>
        <v>E4030</v>
      </c>
      <c r="C5292" t="s">
        <v>74</v>
      </c>
      <c r="D5292">
        <v>1</v>
      </c>
      <c r="E5292">
        <f>IF(D5292&lt;4,D5292,4)</f>
        <v>1</v>
      </c>
      <c r="F5292" s="1">
        <v>39572</v>
      </c>
      <c r="G5292" s="1">
        <v>39693</v>
      </c>
      <c r="H5292" s="3">
        <f>G5292-F5292</f>
        <v>121</v>
      </c>
      <c r="I5292" s="3">
        <f>IF(H5292&lt;=60,1,IF(H5292&lt;=150,2,3))</f>
        <v>2</v>
      </c>
      <c r="J5292">
        <v>37</v>
      </c>
      <c r="K5292">
        <v>3.21</v>
      </c>
      <c r="L5292">
        <v>3.25</v>
      </c>
      <c r="M5292">
        <v>24</v>
      </c>
      <c r="N5292">
        <f>LOG(M5292/100,2)+3</f>
        <v>0.94110631094643127</v>
      </c>
      <c r="O5292">
        <f>INDEX(lehmad!B$2:B$412,MATCH(klypsid!$B5292,lehmad!$A$2:$A$412,0))</f>
        <v>38883</v>
      </c>
      <c r="P5292">
        <f>INDEX(lehmad!D$2:D$412,MATCH(klypsid!$B5292,lehmad!$A$2:$A$412,0))</f>
        <v>89</v>
      </c>
      <c r="Q5292">
        <f>INDEX(lehmad!E$2:E$412,MATCH(klypsid!$B5292,lehmad!$A$2:$A$412,0))</f>
        <v>0.92200000000000004</v>
      </c>
      <c r="R5292" t="str">
        <f>INDEX(lehmad!F$2:F$412,MATCH(klypsid!$B5292,lehmad!$A$2:$A$412,0))</f>
        <v>DYNASTY-ET</v>
      </c>
      <c r="S5292">
        <f>INDEX(lehmad!H$2:H$412,MATCH(klypsid!$B5292,lehmad!$A$2:$A$412,0))</f>
        <v>124</v>
      </c>
      <c r="T5292">
        <f>INDEX(lehmad!K$2:K$412,MATCH(klypsid!$B5292,lehmad!$A$2:$A$412,0))</f>
        <v>108</v>
      </c>
      <c r="U5292" s="4">
        <f t="shared" si="164"/>
        <v>4</v>
      </c>
      <c r="V5292">
        <f t="shared" si="165"/>
        <v>30</v>
      </c>
    </row>
    <row r="5293" spans="1:22" x14ac:dyDescent="0.25">
      <c r="A5293">
        <v>4030</v>
      </c>
      <c r="B5293" t="str">
        <f>"E"&amp;A5293</f>
        <v>E4030</v>
      </c>
      <c r="C5293" t="s">
        <v>74</v>
      </c>
      <c r="D5293">
        <v>1</v>
      </c>
      <c r="E5293">
        <f>IF(D5293&lt;4,D5293,4)</f>
        <v>1</v>
      </c>
      <c r="F5293" s="1">
        <v>39572</v>
      </c>
      <c r="G5293" s="1">
        <v>39722</v>
      </c>
      <c r="H5293" s="3">
        <f>G5293-F5293</f>
        <v>150</v>
      </c>
      <c r="I5293" s="3">
        <f>IF(H5293&lt;=60,1,IF(H5293&lt;=150,2,3))</f>
        <v>2</v>
      </c>
      <c r="J5293">
        <v>48</v>
      </c>
      <c r="K5293">
        <v>3.57</v>
      </c>
      <c r="L5293">
        <v>3.13</v>
      </c>
      <c r="M5293">
        <v>1613</v>
      </c>
      <c r="N5293">
        <f>LOG(M5293/100,2)+3</f>
        <v>7.0116745333809183</v>
      </c>
      <c r="O5293">
        <f>INDEX(lehmad!B$2:B$412,MATCH(klypsid!$B5293,lehmad!$A$2:$A$412,0))</f>
        <v>38883</v>
      </c>
      <c r="P5293">
        <f>INDEX(lehmad!D$2:D$412,MATCH(klypsid!$B5293,lehmad!$A$2:$A$412,0))</f>
        <v>89</v>
      </c>
      <c r="Q5293">
        <f>INDEX(lehmad!E$2:E$412,MATCH(klypsid!$B5293,lehmad!$A$2:$A$412,0))</f>
        <v>0.92200000000000004</v>
      </c>
      <c r="R5293" t="str">
        <f>INDEX(lehmad!F$2:F$412,MATCH(klypsid!$B5293,lehmad!$A$2:$A$412,0))</f>
        <v>DYNASTY-ET</v>
      </c>
      <c r="S5293">
        <f>INDEX(lehmad!H$2:H$412,MATCH(klypsid!$B5293,lehmad!$A$2:$A$412,0))</f>
        <v>124</v>
      </c>
      <c r="T5293">
        <f>INDEX(lehmad!K$2:K$412,MATCH(klypsid!$B5293,lehmad!$A$2:$A$412,0))</f>
        <v>108</v>
      </c>
      <c r="U5293" s="4">
        <f t="shared" si="164"/>
        <v>5</v>
      </c>
      <c r="V5293">
        <f t="shared" si="165"/>
        <v>29</v>
      </c>
    </row>
    <row r="5294" spans="1:22" x14ac:dyDescent="0.25">
      <c r="A5294">
        <v>4030</v>
      </c>
      <c r="B5294" t="str">
        <f>"E"&amp;A5294</f>
        <v>E4030</v>
      </c>
      <c r="C5294" t="s">
        <v>74</v>
      </c>
      <c r="D5294">
        <v>1</v>
      </c>
      <c r="E5294">
        <f>IF(D5294&lt;4,D5294,4)</f>
        <v>1</v>
      </c>
      <c r="F5294" s="1">
        <v>39572</v>
      </c>
      <c r="G5294" s="1">
        <v>39754</v>
      </c>
      <c r="H5294" s="3">
        <f>G5294-F5294</f>
        <v>182</v>
      </c>
      <c r="I5294" s="3">
        <f>IF(H5294&lt;=60,1,IF(H5294&lt;=150,2,3))</f>
        <v>3</v>
      </c>
      <c r="J5294">
        <v>32.299999999999997</v>
      </c>
      <c r="K5294">
        <v>3.76</v>
      </c>
      <c r="L5294">
        <v>3.25</v>
      </c>
      <c r="M5294">
        <v>20</v>
      </c>
      <c r="N5294">
        <f>LOG(M5294/100,2)+3</f>
        <v>0.67807190511263782</v>
      </c>
      <c r="O5294">
        <f>INDEX(lehmad!B$2:B$412,MATCH(klypsid!$B5294,lehmad!$A$2:$A$412,0))</f>
        <v>38883</v>
      </c>
      <c r="P5294">
        <f>INDEX(lehmad!D$2:D$412,MATCH(klypsid!$B5294,lehmad!$A$2:$A$412,0))</f>
        <v>89</v>
      </c>
      <c r="Q5294">
        <f>INDEX(lehmad!E$2:E$412,MATCH(klypsid!$B5294,lehmad!$A$2:$A$412,0))</f>
        <v>0.92200000000000004</v>
      </c>
      <c r="R5294" t="str">
        <f>INDEX(lehmad!F$2:F$412,MATCH(klypsid!$B5294,lehmad!$A$2:$A$412,0))</f>
        <v>DYNASTY-ET</v>
      </c>
      <c r="S5294">
        <f>INDEX(lehmad!H$2:H$412,MATCH(klypsid!$B5294,lehmad!$A$2:$A$412,0))</f>
        <v>124</v>
      </c>
      <c r="T5294">
        <f>INDEX(lehmad!K$2:K$412,MATCH(klypsid!$B5294,lehmad!$A$2:$A$412,0))</f>
        <v>108</v>
      </c>
      <c r="U5294" s="4">
        <f t="shared" si="164"/>
        <v>6</v>
      </c>
      <c r="V5294">
        <f t="shared" si="165"/>
        <v>32</v>
      </c>
    </row>
    <row r="5295" spans="1:22" x14ac:dyDescent="0.25">
      <c r="A5295">
        <v>4030</v>
      </c>
      <c r="B5295" t="str">
        <f>"E"&amp;A5295</f>
        <v>E4030</v>
      </c>
      <c r="C5295" t="s">
        <v>74</v>
      </c>
      <c r="D5295">
        <v>1</v>
      </c>
      <c r="E5295">
        <f>IF(D5295&lt;4,D5295,4)</f>
        <v>1</v>
      </c>
      <c r="F5295" s="1">
        <v>39572</v>
      </c>
      <c r="G5295" s="1">
        <v>39783</v>
      </c>
      <c r="H5295" s="3">
        <f>G5295-F5295</f>
        <v>211</v>
      </c>
      <c r="I5295" s="3">
        <f>IF(H5295&lt;=60,1,IF(H5295&lt;=150,2,3))</f>
        <v>3</v>
      </c>
      <c r="J5295">
        <v>30.8</v>
      </c>
      <c r="K5295">
        <v>3.52</v>
      </c>
      <c r="L5295">
        <v>3.24</v>
      </c>
      <c r="M5295">
        <v>34</v>
      </c>
      <c r="N5295">
        <f>LOG(M5295/100,2)+3</f>
        <v>1.443606651475615</v>
      </c>
      <c r="O5295">
        <f>INDEX(lehmad!B$2:B$412,MATCH(klypsid!$B5295,lehmad!$A$2:$A$412,0))</f>
        <v>38883</v>
      </c>
      <c r="P5295">
        <f>INDEX(lehmad!D$2:D$412,MATCH(klypsid!$B5295,lehmad!$A$2:$A$412,0))</f>
        <v>89</v>
      </c>
      <c r="Q5295">
        <f>INDEX(lehmad!E$2:E$412,MATCH(klypsid!$B5295,lehmad!$A$2:$A$412,0))</f>
        <v>0.92200000000000004</v>
      </c>
      <c r="R5295" t="str">
        <f>INDEX(lehmad!F$2:F$412,MATCH(klypsid!$B5295,lehmad!$A$2:$A$412,0))</f>
        <v>DYNASTY-ET</v>
      </c>
      <c r="S5295">
        <f>INDEX(lehmad!H$2:H$412,MATCH(klypsid!$B5295,lehmad!$A$2:$A$412,0))</f>
        <v>124</v>
      </c>
      <c r="T5295">
        <f>INDEX(lehmad!K$2:K$412,MATCH(klypsid!$B5295,lehmad!$A$2:$A$412,0))</f>
        <v>108</v>
      </c>
      <c r="U5295" s="4">
        <f t="shared" si="164"/>
        <v>7</v>
      </c>
      <c r="V5295">
        <f t="shared" si="165"/>
        <v>29</v>
      </c>
    </row>
    <row r="5296" spans="1:22" x14ac:dyDescent="0.25">
      <c r="A5296">
        <v>4030</v>
      </c>
      <c r="B5296" t="str">
        <f>"E"&amp;A5296</f>
        <v>E4030</v>
      </c>
      <c r="C5296" t="s">
        <v>74</v>
      </c>
      <c r="D5296">
        <v>1</v>
      </c>
      <c r="E5296">
        <f>IF(D5296&lt;4,D5296,4)</f>
        <v>1</v>
      </c>
      <c r="F5296" s="1">
        <v>39572</v>
      </c>
      <c r="G5296" s="1">
        <v>39817</v>
      </c>
      <c r="H5296" s="3">
        <f>G5296-F5296</f>
        <v>245</v>
      </c>
      <c r="I5296" s="3">
        <f>IF(H5296&lt;=60,1,IF(H5296&lt;=150,2,3))</f>
        <v>3</v>
      </c>
      <c r="J5296">
        <v>28.8</v>
      </c>
      <c r="K5296">
        <v>3.47</v>
      </c>
      <c r="L5296">
        <v>3.71</v>
      </c>
      <c r="M5296">
        <v>205</v>
      </c>
      <c r="N5296">
        <f>LOG(M5296/100,2)+3</f>
        <v>4.0356239097307212</v>
      </c>
      <c r="O5296">
        <f>INDEX(lehmad!B$2:B$412,MATCH(klypsid!$B5296,lehmad!$A$2:$A$412,0))</f>
        <v>38883</v>
      </c>
      <c r="P5296">
        <f>INDEX(lehmad!D$2:D$412,MATCH(klypsid!$B5296,lehmad!$A$2:$A$412,0))</f>
        <v>89</v>
      </c>
      <c r="Q5296">
        <f>INDEX(lehmad!E$2:E$412,MATCH(klypsid!$B5296,lehmad!$A$2:$A$412,0))</f>
        <v>0.92200000000000004</v>
      </c>
      <c r="R5296" t="str">
        <f>INDEX(lehmad!F$2:F$412,MATCH(klypsid!$B5296,lehmad!$A$2:$A$412,0))</f>
        <v>DYNASTY-ET</v>
      </c>
      <c r="S5296">
        <f>INDEX(lehmad!H$2:H$412,MATCH(klypsid!$B5296,lehmad!$A$2:$A$412,0))</f>
        <v>124</v>
      </c>
      <c r="T5296">
        <f>INDEX(lehmad!K$2:K$412,MATCH(klypsid!$B5296,lehmad!$A$2:$A$412,0))</f>
        <v>108</v>
      </c>
      <c r="U5296" s="4">
        <f t="shared" si="164"/>
        <v>8</v>
      </c>
      <c r="V5296">
        <f t="shared" si="165"/>
        <v>34</v>
      </c>
    </row>
    <row r="5297" spans="1:22" x14ac:dyDescent="0.25">
      <c r="A5297">
        <v>4030</v>
      </c>
      <c r="B5297" t="str">
        <f>"E"&amp;A5297</f>
        <v>E4030</v>
      </c>
      <c r="C5297" t="s">
        <v>74</v>
      </c>
      <c r="D5297">
        <v>1</v>
      </c>
      <c r="E5297">
        <f>IF(D5297&lt;4,D5297,4)</f>
        <v>1</v>
      </c>
      <c r="F5297" s="1">
        <v>39572</v>
      </c>
      <c r="G5297" s="1">
        <v>39845</v>
      </c>
      <c r="H5297" s="3">
        <f>G5297-F5297</f>
        <v>273</v>
      </c>
      <c r="I5297" s="3">
        <f>IF(H5297&lt;=60,1,IF(H5297&lt;=150,2,3))</f>
        <v>3</v>
      </c>
      <c r="J5297">
        <v>22.5</v>
      </c>
      <c r="K5297">
        <v>3.63</v>
      </c>
      <c r="L5297">
        <v>3.4</v>
      </c>
      <c r="M5297">
        <v>1727</v>
      </c>
      <c r="N5297">
        <f>LOG(M5297/100,2)+3</f>
        <v>7.1101961777541991</v>
      </c>
      <c r="O5297">
        <f>INDEX(lehmad!B$2:B$412,MATCH(klypsid!$B5297,lehmad!$A$2:$A$412,0))</f>
        <v>38883</v>
      </c>
      <c r="P5297">
        <f>INDEX(lehmad!D$2:D$412,MATCH(klypsid!$B5297,lehmad!$A$2:$A$412,0))</f>
        <v>89</v>
      </c>
      <c r="Q5297">
        <f>INDEX(lehmad!E$2:E$412,MATCH(klypsid!$B5297,lehmad!$A$2:$A$412,0))</f>
        <v>0.92200000000000004</v>
      </c>
      <c r="R5297" t="str">
        <f>INDEX(lehmad!F$2:F$412,MATCH(klypsid!$B5297,lehmad!$A$2:$A$412,0))</f>
        <v>DYNASTY-ET</v>
      </c>
      <c r="S5297">
        <f>INDEX(lehmad!H$2:H$412,MATCH(klypsid!$B5297,lehmad!$A$2:$A$412,0))</f>
        <v>124</v>
      </c>
      <c r="T5297">
        <f>INDEX(lehmad!K$2:K$412,MATCH(klypsid!$B5297,lehmad!$A$2:$A$412,0))</f>
        <v>108</v>
      </c>
      <c r="U5297" s="4">
        <f t="shared" si="164"/>
        <v>9</v>
      </c>
      <c r="V5297">
        <f t="shared" si="165"/>
        <v>28</v>
      </c>
    </row>
    <row r="5298" spans="1:22" x14ac:dyDescent="0.25">
      <c r="A5298">
        <v>4030</v>
      </c>
      <c r="B5298" t="str">
        <f>"E"&amp;A5298</f>
        <v>E4030</v>
      </c>
      <c r="C5298" t="s">
        <v>74</v>
      </c>
      <c r="D5298">
        <v>2</v>
      </c>
      <c r="E5298">
        <f>IF(D5298&lt;4,D5298,4)</f>
        <v>2</v>
      </c>
      <c r="F5298" s="1">
        <v>39937</v>
      </c>
      <c r="G5298" s="1">
        <v>39972</v>
      </c>
      <c r="H5298" s="3">
        <f>G5298-F5298</f>
        <v>35</v>
      </c>
      <c r="I5298" s="3">
        <f>IF(H5298&lt;=60,1,IF(H5298&lt;=150,2,3))</f>
        <v>1</v>
      </c>
      <c r="J5298">
        <v>51.5</v>
      </c>
      <c r="K5298">
        <v>3.38</v>
      </c>
      <c r="L5298">
        <v>3.13</v>
      </c>
      <c r="M5298">
        <v>46</v>
      </c>
      <c r="N5298">
        <f>LOG(M5298/100,2)+3</f>
        <v>1.8797057662822882</v>
      </c>
      <c r="O5298">
        <f>INDEX(lehmad!B$2:B$412,MATCH(klypsid!$B5298,lehmad!$A$2:$A$412,0))</f>
        <v>38883</v>
      </c>
      <c r="P5298">
        <f>INDEX(lehmad!D$2:D$412,MATCH(klypsid!$B5298,lehmad!$A$2:$A$412,0))</f>
        <v>89</v>
      </c>
      <c r="Q5298">
        <f>INDEX(lehmad!E$2:E$412,MATCH(klypsid!$B5298,lehmad!$A$2:$A$412,0))</f>
        <v>0.92200000000000004</v>
      </c>
      <c r="R5298" t="str">
        <f>INDEX(lehmad!F$2:F$412,MATCH(klypsid!$B5298,lehmad!$A$2:$A$412,0))</f>
        <v>DYNASTY-ET</v>
      </c>
      <c r="S5298">
        <f>INDEX(lehmad!H$2:H$412,MATCH(klypsid!$B5298,lehmad!$A$2:$A$412,0))</f>
        <v>124</v>
      </c>
      <c r="T5298">
        <f>INDEX(lehmad!K$2:K$412,MATCH(klypsid!$B5298,lehmad!$A$2:$A$412,0))</f>
        <v>108</v>
      </c>
      <c r="U5298" s="4">
        <f t="shared" si="164"/>
        <v>1</v>
      </c>
      <c r="V5298">
        <f t="shared" si="165"/>
        <v>35</v>
      </c>
    </row>
    <row r="5299" spans="1:22" x14ac:dyDescent="0.25">
      <c r="A5299">
        <v>4030</v>
      </c>
      <c r="B5299" t="str">
        <f>"E"&amp;A5299</f>
        <v>E4030</v>
      </c>
      <c r="C5299" t="s">
        <v>74</v>
      </c>
      <c r="D5299">
        <v>2</v>
      </c>
      <c r="E5299">
        <f>IF(D5299&lt;4,D5299,4)</f>
        <v>2</v>
      </c>
      <c r="F5299" s="1">
        <v>39937</v>
      </c>
      <c r="G5299" s="1">
        <v>40007</v>
      </c>
      <c r="H5299" s="3">
        <f>G5299-F5299</f>
        <v>70</v>
      </c>
      <c r="I5299" s="3">
        <f>IF(H5299&lt;=60,1,IF(H5299&lt;=150,2,3))</f>
        <v>2</v>
      </c>
      <c r="J5299">
        <v>22.2</v>
      </c>
      <c r="K5299">
        <v>4.18</v>
      </c>
      <c r="L5299">
        <v>4.1500000000000004</v>
      </c>
      <c r="M5299">
        <v>4410</v>
      </c>
      <c r="N5299">
        <f>LOG(M5299/100,2)+3</f>
        <v>8.4627067506701579</v>
      </c>
      <c r="O5299">
        <f>INDEX(lehmad!B$2:B$412,MATCH(klypsid!$B5299,lehmad!$A$2:$A$412,0))</f>
        <v>38883</v>
      </c>
      <c r="P5299">
        <f>INDEX(lehmad!D$2:D$412,MATCH(klypsid!$B5299,lehmad!$A$2:$A$412,0))</f>
        <v>89</v>
      </c>
      <c r="Q5299">
        <f>INDEX(lehmad!E$2:E$412,MATCH(klypsid!$B5299,lehmad!$A$2:$A$412,0))</f>
        <v>0.92200000000000004</v>
      </c>
      <c r="R5299" t="str">
        <f>INDEX(lehmad!F$2:F$412,MATCH(klypsid!$B5299,lehmad!$A$2:$A$412,0))</f>
        <v>DYNASTY-ET</v>
      </c>
      <c r="S5299">
        <f>INDEX(lehmad!H$2:H$412,MATCH(klypsid!$B5299,lehmad!$A$2:$A$412,0))</f>
        <v>124</v>
      </c>
      <c r="T5299">
        <f>INDEX(lehmad!K$2:K$412,MATCH(klypsid!$B5299,lehmad!$A$2:$A$412,0))</f>
        <v>108</v>
      </c>
      <c r="U5299" s="4">
        <f t="shared" si="164"/>
        <v>2</v>
      </c>
      <c r="V5299">
        <f t="shared" si="165"/>
        <v>35</v>
      </c>
    </row>
    <row r="5300" spans="1:22" x14ac:dyDescent="0.25">
      <c r="A5300">
        <v>4030</v>
      </c>
      <c r="B5300" t="str">
        <f>"E"&amp;A5300</f>
        <v>E4030</v>
      </c>
      <c r="C5300" t="s">
        <v>74</v>
      </c>
      <c r="D5300">
        <v>2</v>
      </c>
      <c r="E5300">
        <f>IF(D5300&lt;4,D5300,4)</f>
        <v>2</v>
      </c>
      <c r="F5300" s="1">
        <v>39937</v>
      </c>
      <c r="G5300" s="1">
        <v>40037</v>
      </c>
      <c r="H5300" s="3">
        <f>G5300-F5300</f>
        <v>100</v>
      </c>
      <c r="I5300" s="3">
        <f>IF(H5300&lt;=60,1,IF(H5300&lt;=150,2,3))</f>
        <v>2</v>
      </c>
      <c r="J5300">
        <v>30.5</v>
      </c>
      <c r="K5300">
        <v>3.96</v>
      </c>
      <c r="L5300">
        <v>3.31</v>
      </c>
      <c r="M5300">
        <v>44</v>
      </c>
      <c r="N5300">
        <f>LOG(M5300/100,2)+3</f>
        <v>1.8155754288625725</v>
      </c>
      <c r="O5300">
        <f>INDEX(lehmad!B$2:B$412,MATCH(klypsid!$B5300,lehmad!$A$2:$A$412,0))</f>
        <v>38883</v>
      </c>
      <c r="P5300">
        <f>INDEX(lehmad!D$2:D$412,MATCH(klypsid!$B5300,lehmad!$A$2:$A$412,0))</f>
        <v>89</v>
      </c>
      <c r="Q5300">
        <f>INDEX(lehmad!E$2:E$412,MATCH(klypsid!$B5300,lehmad!$A$2:$A$412,0))</f>
        <v>0.92200000000000004</v>
      </c>
      <c r="R5300" t="str">
        <f>INDEX(lehmad!F$2:F$412,MATCH(klypsid!$B5300,lehmad!$A$2:$A$412,0))</f>
        <v>DYNASTY-ET</v>
      </c>
      <c r="S5300">
        <f>INDEX(lehmad!H$2:H$412,MATCH(klypsid!$B5300,lehmad!$A$2:$A$412,0))</f>
        <v>124</v>
      </c>
      <c r="T5300">
        <f>INDEX(lehmad!K$2:K$412,MATCH(klypsid!$B5300,lehmad!$A$2:$A$412,0))</f>
        <v>108</v>
      </c>
      <c r="U5300" s="4">
        <f t="shared" si="164"/>
        <v>3</v>
      </c>
      <c r="V5300">
        <f t="shared" si="165"/>
        <v>30</v>
      </c>
    </row>
    <row r="5301" spans="1:22" x14ac:dyDescent="0.25">
      <c r="A5301">
        <v>4030</v>
      </c>
      <c r="B5301" t="str">
        <f>"E"&amp;A5301</f>
        <v>E4030</v>
      </c>
      <c r="C5301" t="s">
        <v>74</v>
      </c>
      <c r="D5301">
        <v>2</v>
      </c>
      <c r="E5301">
        <f>IF(D5301&lt;4,D5301,4)</f>
        <v>2</v>
      </c>
      <c r="F5301" s="1">
        <v>39937</v>
      </c>
      <c r="G5301" s="1">
        <v>40066</v>
      </c>
      <c r="H5301" s="3">
        <f>G5301-F5301</f>
        <v>129</v>
      </c>
      <c r="I5301" s="3">
        <f>IF(H5301&lt;=60,1,IF(H5301&lt;=150,2,3))</f>
        <v>2</v>
      </c>
      <c r="J5301">
        <v>32.5</v>
      </c>
      <c r="K5301">
        <v>3.32</v>
      </c>
      <c r="L5301">
        <v>3.17</v>
      </c>
      <c r="M5301">
        <v>74</v>
      </c>
      <c r="N5301">
        <f>LOG(M5301/100,2)+3</f>
        <v>2.5655971758542249</v>
      </c>
      <c r="O5301">
        <f>INDEX(lehmad!B$2:B$412,MATCH(klypsid!$B5301,lehmad!$A$2:$A$412,0))</f>
        <v>38883</v>
      </c>
      <c r="P5301">
        <f>INDEX(lehmad!D$2:D$412,MATCH(klypsid!$B5301,lehmad!$A$2:$A$412,0))</f>
        <v>89</v>
      </c>
      <c r="Q5301">
        <f>INDEX(lehmad!E$2:E$412,MATCH(klypsid!$B5301,lehmad!$A$2:$A$412,0))</f>
        <v>0.92200000000000004</v>
      </c>
      <c r="R5301" t="str">
        <f>INDEX(lehmad!F$2:F$412,MATCH(klypsid!$B5301,lehmad!$A$2:$A$412,0))</f>
        <v>DYNASTY-ET</v>
      </c>
      <c r="S5301">
        <f>INDEX(lehmad!H$2:H$412,MATCH(klypsid!$B5301,lehmad!$A$2:$A$412,0))</f>
        <v>124</v>
      </c>
      <c r="T5301">
        <f>INDEX(lehmad!K$2:K$412,MATCH(klypsid!$B5301,lehmad!$A$2:$A$412,0))</f>
        <v>108</v>
      </c>
      <c r="U5301" s="4">
        <f t="shared" si="164"/>
        <v>4</v>
      </c>
      <c r="V5301">
        <f t="shared" si="165"/>
        <v>29</v>
      </c>
    </row>
    <row r="5302" spans="1:22" x14ac:dyDescent="0.25">
      <c r="A5302">
        <v>4030</v>
      </c>
      <c r="B5302" t="str">
        <f>"E"&amp;A5302</f>
        <v>E4030</v>
      </c>
      <c r="C5302" t="s">
        <v>74</v>
      </c>
      <c r="D5302">
        <v>2</v>
      </c>
      <c r="E5302">
        <f>IF(D5302&lt;4,D5302,4)</f>
        <v>2</v>
      </c>
      <c r="F5302" s="1">
        <v>39937</v>
      </c>
      <c r="G5302" s="1">
        <v>40094</v>
      </c>
      <c r="H5302" s="3">
        <f>G5302-F5302</f>
        <v>157</v>
      </c>
      <c r="I5302" s="3">
        <f>IF(H5302&lt;=60,1,IF(H5302&lt;=150,2,3))</f>
        <v>3</v>
      </c>
      <c r="J5302">
        <v>31.3</v>
      </c>
      <c r="K5302">
        <v>3.59</v>
      </c>
      <c r="L5302">
        <v>3.23</v>
      </c>
      <c r="M5302">
        <v>26</v>
      </c>
      <c r="N5302">
        <f>LOG(M5302/100,2)+3</f>
        <v>1.0565835283663676</v>
      </c>
      <c r="O5302">
        <f>INDEX(lehmad!B$2:B$412,MATCH(klypsid!$B5302,lehmad!$A$2:$A$412,0))</f>
        <v>38883</v>
      </c>
      <c r="P5302">
        <f>INDEX(lehmad!D$2:D$412,MATCH(klypsid!$B5302,lehmad!$A$2:$A$412,0))</f>
        <v>89</v>
      </c>
      <c r="Q5302">
        <f>INDEX(lehmad!E$2:E$412,MATCH(klypsid!$B5302,lehmad!$A$2:$A$412,0))</f>
        <v>0.92200000000000004</v>
      </c>
      <c r="R5302" t="str">
        <f>INDEX(lehmad!F$2:F$412,MATCH(klypsid!$B5302,lehmad!$A$2:$A$412,0))</f>
        <v>DYNASTY-ET</v>
      </c>
      <c r="S5302">
        <f>INDEX(lehmad!H$2:H$412,MATCH(klypsid!$B5302,lehmad!$A$2:$A$412,0))</f>
        <v>124</v>
      </c>
      <c r="T5302">
        <f>INDEX(lehmad!K$2:K$412,MATCH(klypsid!$B5302,lehmad!$A$2:$A$412,0))</f>
        <v>108</v>
      </c>
      <c r="U5302" s="4">
        <f t="shared" si="164"/>
        <v>5</v>
      </c>
      <c r="V5302">
        <f t="shared" si="165"/>
        <v>28</v>
      </c>
    </row>
    <row r="5303" spans="1:22" x14ac:dyDescent="0.25">
      <c r="A5303">
        <v>4030</v>
      </c>
      <c r="B5303" t="str">
        <f>"E"&amp;A5303</f>
        <v>E4030</v>
      </c>
      <c r="C5303" t="s">
        <v>74</v>
      </c>
      <c r="D5303">
        <v>2</v>
      </c>
      <c r="E5303">
        <f>IF(D5303&lt;4,D5303,4)</f>
        <v>2</v>
      </c>
      <c r="F5303" s="1">
        <v>39937</v>
      </c>
      <c r="G5303" s="1">
        <v>40125</v>
      </c>
      <c r="H5303" s="3">
        <f>G5303-F5303</f>
        <v>188</v>
      </c>
      <c r="I5303" s="3">
        <f>IF(H5303&lt;=60,1,IF(H5303&lt;=150,2,3))</f>
        <v>3</v>
      </c>
      <c r="J5303">
        <v>22.6</v>
      </c>
      <c r="K5303">
        <v>4</v>
      </c>
      <c r="L5303">
        <v>3.79</v>
      </c>
      <c r="M5303">
        <v>551</v>
      </c>
      <c r="N5303">
        <f>LOG(M5303/100,2)+3</f>
        <v>5.4620523187964327</v>
      </c>
      <c r="O5303">
        <f>INDEX(lehmad!B$2:B$412,MATCH(klypsid!$B5303,lehmad!$A$2:$A$412,0))</f>
        <v>38883</v>
      </c>
      <c r="P5303">
        <f>INDEX(lehmad!D$2:D$412,MATCH(klypsid!$B5303,lehmad!$A$2:$A$412,0))</f>
        <v>89</v>
      </c>
      <c r="Q5303">
        <f>INDEX(lehmad!E$2:E$412,MATCH(klypsid!$B5303,lehmad!$A$2:$A$412,0))</f>
        <v>0.92200000000000004</v>
      </c>
      <c r="R5303" t="str">
        <f>INDEX(lehmad!F$2:F$412,MATCH(klypsid!$B5303,lehmad!$A$2:$A$412,0))</f>
        <v>DYNASTY-ET</v>
      </c>
      <c r="S5303">
        <f>INDEX(lehmad!H$2:H$412,MATCH(klypsid!$B5303,lehmad!$A$2:$A$412,0))</f>
        <v>124</v>
      </c>
      <c r="T5303">
        <f>INDEX(lehmad!K$2:K$412,MATCH(klypsid!$B5303,lehmad!$A$2:$A$412,0))</f>
        <v>108</v>
      </c>
      <c r="U5303" s="4">
        <f t="shared" si="164"/>
        <v>6</v>
      </c>
      <c r="V5303">
        <f t="shared" si="165"/>
        <v>31</v>
      </c>
    </row>
    <row r="5304" spans="1:22" x14ac:dyDescent="0.25">
      <c r="A5304">
        <v>4030</v>
      </c>
      <c r="B5304" t="str">
        <f>"E"&amp;A5304</f>
        <v>E4030</v>
      </c>
      <c r="C5304" t="s">
        <v>74</v>
      </c>
      <c r="D5304">
        <v>2</v>
      </c>
      <c r="E5304">
        <f>IF(D5304&lt;4,D5304,4)</f>
        <v>2</v>
      </c>
      <c r="F5304" s="1">
        <v>39937</v>
      </c>
      <c r="G5304" s="1">
        <v>40153</v>
      </c>
      <c r="H5304" s="3">
        <f>G5304-F5304</f>
        <v>216</v>
      </c>
      <c r="I5304" s="3">
        <f>IF(H5304&lt;=60,1,IF(H5304&lt;=150,2,3))</f>
        <v>3</v>
      </c>
      <c r="J5304">
        <v>22.1</v>
      </c>
      <c r="K5304">
        <v>3.93</v>
      </c>
      <c r="L5304">
        <v>3.37</v>
      </c>
      <c r="M5304">
        <v>48</v>
      </c>
      <c r="N5304">
        <f>LOG(M5304/100,2)+3</f>
        <v>1.9411063109464315</v>
      </c>
      <c r="O5304">
        <f>INDEX(lehmad!B$2:B$412,MATCH(klypsid!$B5304,lehmad!$A$2:$A$412,0))</f>
        <v>38883</v>
      </c>
      <c r="P5304">
        <f>INDEX(lehmad!D$2:D$412,MATCH(klypsid!$B5304,lehmad!$A$2:$A$412,0))</f>
        <v>89</v>
      </c>
      <c r="Q5304">
        <f>INDEX(lehmad!E$2:E$412,MATCH(klypsid!$B5304,lehmad!$A$2:$A$412,0))</f>
        <v>0.92200000000000004</v>
      </c>
      <c r="R5304" t="str">
        <f>INDEX(lehmad!F$2:F$412,MATCH(klypsid!$B5304,lehmad!$A$2:$A$412,0))</f>
        <v>DYNASTY-ET</v>
      </c>
      <c r="S5304">
        <f>INDEX(lehmad!H$2:H$412,MATCH(klypsid!$B5304,lehmad!$A$2:$A$412,0))</f>
        <v>124</v>
      </c>
      <c r="T5304">
        <f>INDEX(lehmad!K$2:K$412,MATCH(klypsid!$B5304,lehmad!$A$2:$A$412,0))</f>
        <v>108</v>
      </c>
      <c r="U5304" s="4">
        <f t="shared" si="164"/>
        <v>7</v>
      </c>
      <c r="V5304">
        <f t="shared" si="165"/>
        <v>28</v>
      </c>
    </row>
    <row r="5305" spans="1:22" x14ac:dyDescent="0.25">
      <c r="A5305">
        <v>4030</v>
      </c>
      <c r="B5305" t="str">
        <f>"E"&amp;A5305</f>
        <v>E4030</v>
      </c>
      <c r="C5305" t="s">
        <v>74</v>
      </c>
      <c r="D5305">
        <v>2</v>
      </c>
      <c r="E5305">
        <f>IF(D5305&lt;4,D5305,4)</f>
        <v>2</v>
      </c>
      <c r="F5305" s="1">
        <v>39937</v>
      </c>
      <c r="G5305" s="1">
        <v>40186</v>
      </c>
      <c r="H5305" s="3">
        <f>G5305-F5305</f>
        <v>249</v>
      </c>
      <c r="I5305" s="3">
        <f>IF(H5305&lt;=60,1,IF(H5305&lt;=150,2,3))</f>
        <v>3</v>
      </c>
      <c r="J5305">
        <v>22.8</v>
      </c>
      <c r="K5305">
        <v>3.73</v>
      </c>
      <c r="L5305">
        <v>3.26</v>
      </c>
      <c r="M5305">
        <v>37</v>
      </c>
      <c r="N5305">
        <f>LOG(M5305/100,2)+3</f>
        <v>1.5655971758542251</v>
      </c>
      <c r="O5305">
        <f>INDEX(lehmad!B$2:B$412,MATCH(klypsid!$B5305,lehmad!$A$2:$A$412,0))</f>
        <v>38883</v>
      </c>
      <c r="P5305">
        <f>INDEX(lehmad!D$2:D$412,MATCH(klypsid!$B5305,lehmad!$A$2:$A$412,0))</f>
        <v>89</v>
      </c>
      <c r="Q5305">
        <f>INDEX(lehmad!E$2:E$412,MATCH(klypsid!$B5305,lehmad!$A$2:$A$412,0))</f>
        <v>0.92200000000000004</v>
      </c>
      <c r="R5305" t="str">
        <f>INDEX(lehmad!F$2:F$412,MATCH(klypsid!$B5305,lehmad!$A$2:$A$412,0))</f>
        <v>DYNASTY-ET</v>
      </c>
      <c r="S5305">
        <f>INDEX(lehmad!H$2:H$412,MATCH(klypsid!$B5305,lehmad!$A$2:$A$412,0))</f>
        <v>124</v>
      </c>
      <c r="T5305">
        <f>INDEX(lehmad!K$2:K$412,MATCH(klypsid!$B5305,lehmad!$A$2:$A$412,0))</f>
        <v>108</v>
      </c>
      <c r="U5305" s="4">
        <f t="shared" si="164"/>
        <v>8</v>
      </c>
      <c r="V5305">
        <f t="shared" si="165"/>
        <v>33</v>
      </c>
    </row>
    <row r="5306" spans="1:22" x14ac:dyDescent="0.25">
      <c r="A5306">
        <v>4030</v>
      </c>
      <c r="B5306" t="str">
        <f>"E"&amp;A5306</f>
        <v>E4030</v>
      </c>
      <c r="C5306" t="s">
        <v>74</v>
      </c>
      <c r="D5306">
        <v>2</v>
      </c>
      <c r="E5306">
        <f>IF(D5306&lt;4,D5306,4)</f>
        <v>2</v>
      </c>
      <c r="F5306" s="1">
        <v>39937</v>
      </c>
      <c r="G5306" s="1">
        <v>40214</v>
      </c>
      <c r="H5306" s="3">
        <f>G5306-F5306</f>
        <v>277</v>
      </c>
      <c r="I5306" s="3">
        <f>IF(H5306&lt;=60,1,IF(H5306&lt;=150,2,3))</f>
        <v>3</v>
      </c>
      <c r="J5306">
        <v>21.5</v>
      </c>
      <c r="K5306">
        <v>3.63</v>
      </c>
      <c r="L5306">
        <v>3.27</v>
      </c>
      <c r="M5306">
        <v>21</v>
      </c>
      <c r="N5306">
        <f>LOG(M5306/100,2)+3</f>
        <v>0.74846123300403544</v>
      </c>
      <c r="O5306">
        <f>INDEX(lehmad!B$2:B$412,MATCH(klypsid!$B5306,lehmad!$A$2:$A$412,0))</f>
        <v>38883</v>
      </c>
      <c r="P5306">
        <f>INDEX(lehmad!D$2:D$412,MATCH(klypsid!$B5306,lehmad!$A$2:$A$412,0))</f>
        <v>89</v>
      </c>
      <c r="Q5306">
        <f>INDEX(lehmad!E$2:E$412,MATCH(klypsid!$B5306,lehmad!$A$2:$A$412,0))</f>
        <v>0.92200000000000004</v>
      </c>
      <c r="R5306" t="str">
        <f>INDEX(lehmad!F$2:F$412,MATCH(klypsid!$B5306,lehmad!$A$2:$A$412,0))</f>
        <v>DYNASTY-ET</v>
      </c>
      <c r="S5306">
        <f>INDEX(lehmad!H$2:H$412,MATCH(klypsid!$B5306,lehmad!$A$2:$A$412,0))</f>
        <v>124</v>
      </c>
      <c r="T5306">
        <f>INDEX(lehmad!K$2:K$412,MATCH(klypsid!$B5306,lehmad!$A$2:$A$412,0))</f>
        <v>108</v>
      </c>
      <c r="U5306" s="4">
        <f t="shared" si="164"/>
        <v>9</v>
      </c>
      <c r="V5306">
        <f t="shared" si="165"/>
        <v>28</v>
      </c>
    </row>
    <row r="5307" spans="1:22" x14ac:dyDescent="0.25">
      <c r="A5307">
        <v>4030</v>
      </c>
      <c r="B5307" t="str">
        <f>"E"&amp;A5307</f>
        <v>E4030</v>
      </c>
      <c r="C5307" t="s">
        <v>74</v>
      </c>
      <c r="D5307">
        <v>2</v>
      </c>
      <c r="E5307">
        <f>IF(D5307&lt;4,D5307,4)</f>
        <v>2</v>
      </c>
      <c r="F5307" s="1">
        <v>39937</v>
      </c>
      <c r="G5307" s="1">
        <v>40242</v>
      </c>
      <c r="H5307" s="3">
        <f>G5307-F5307</f>
        <v>305</v>
      </c>
      <c r="I5307" s="3">
        <f>IF(H5307&lt;=60,1,IF(H5307&lt;=150,2,3))</f>
        <v>3</v>
      </c>
      <c r="J5307">
        <v>18.5</v>
      </c>
      <c r="K5307">
        <v>4.3899999999999997</v>
      </c>
      <c r="L5307">
        <v>3.35</v>
      </c>
      <c r="M5307">
        <v>28</v>
      </c>
      <c r="N5307">
        <f>LOG(M5307/100,2)+3</f>
        <v>1.1634987322828796</v>
      </c>
      <c r="O5307">
        <f>INDEX(lehmad!B$2:B$412,MATCH(klypsid!$B5307,lehmad!$A$2:$A$412,0))</f>
        <v>38883</v>
      </c>
      <c r="P5307">
        <f>INDEX(lehmad!D$2:D$412,MATCH(klypsid!$B5307,lehmad!$A$2:$A$412,0))</f>
        <v>89</v>
      </c>
      <c r="Q5307">
        <f>INDEX(lehmad!E$2:E$412,MATCH(klypsid!$B5307,lehmad!$A$2:$A$412,0))</f>
        <v>0.92200000000000004</v>
      </c>
      <c r="R5307" t="str">
        <f>INDEX(lehmad!F$2:F$412,MATCH(klypsid!$B5307,lehmad!$A$2:$A$412,0))</f>
        <v>DYNASTY-ET</v>
      </c>
      <c r="S5307">
        <f>INDEX(lehmad!H$2:H$412,MATCH(klypsid!$B5307,lehmad!$A$2:$A$412,0))</f>
        <v>124</v>
      </c>
      <c r="T5307">
        <f>INDEX(lehmad!K$2:K$412,MATCH(klypsid!$B5307,lehmad!$A$2:$A$412,0))</f>
        <v>108</v>
      </c>
      <c r="U5307" s="4">
        <f t="shared" si="164"/>
        <v>10</v>
      </c>
      <c r="V5307">
        <f t="shared" si="165"/>
        <v>28</v>
      </c>
    </row>
    <row r="5308" spans="1:22" x14ac:dyDescent="0.25">
      <c r="A5308">
        <v>4030</v>
      </c>
      <c r="B5308" t="str">
        <f>"E"&amp;A5308</f>
        <v>E4030</v>
      </c>
      <c r="C5308" t="s">
        <v>74</v>
      </c>
      <c r="D5308">
        <v>3</v>
      </c>
      <c r="E5308">
        <f>IF(D5308&lt;4,D5308,4)</f>
        <v>3</v>
      </c>
      <c r="F5308" s="1">
        <v>40344</v>
      </c>
      <c r="G5308" s="1">
        <v>40371</v>
      </c>
      <c r="H5308" s="3">
        <f>G5308-F5308</f>
        <v>27</v>
      </c>
      <c r="I5308" s="3">
        <f>IF(H5308&lt;=60,1,IF(H5308&lt;=150,2,3))</f>
        <v>1</v>
      </c>
      <c r="J5308">
        <v>47.2</v>
      </c>
      <c r="K5308">
        <v>3.34</v>
      </c>
      <c r="L5308">
        <v>3.16</v>
      </c>
      <c r="M5308">
        <v>2263</v>
      </c>
      <c r="N5308">
        <f>LOG(M5308/100,2)+3</f>
        <v>7.5001646794921673</v>
      </c>
      <c r="O5308">
        <f>INDEX(lehmad!B$2:B$412,MATCH(klypsid!$B5308,lehmad!$A$2:$A$412,0))</f>
        <v>38883</v>
      </c>
      <c r="P5308">
        <f>INDEX(lehmad!D$2:D$412,MATCH(klypsid!$B5308,lehmad!$A$2:$A$412,0))</f>
        <v>89</v>
      </c>
      <c r="Q5308">
        <f>INDEX(lehmad!E$2:E$412,MATCH(klypsid!$B5308,lehmad!$A$2:$A$412,0))</f>
        <v>0.92200000000000004</v>
      </c>
      <c r="R5308" t="str">
        <f>INDEX(lehmad!F$2:F$412,MATCH(klypsid!$B5308,lehmad!$A$2:$A$412,0))</f>
        <v>DYNASTY-ET</v>
      </c>
      <c r="S5308">
        <f>INDEX(lehmad!H$2:H$412,MATCH(klypsid!$B5308,lehmad!$A$2:$A$412,0))</f>
        <v>124</v>
      </c>
      <c r="T5308">
        <f>INDEX(lehmad!K$2:K$412,MATCH(klypsid!$B5308,lehmad!$A$2:$A$412,0))</f>
        <v>108</v>
      </c>
      <c r="U5308" s="4">
        <f t="shared" si="164"/>
        <v>1</v>
      </c>
      <c r="V5308">
        <f t="shared" si="165"/>
        <v>27</v>
      </c>
    </row>
    <row r="5309" spans="1:22" x14ac:dyDescent="0.25">
      <c r="A5309">
        <v>4030</v>
      </c>
      <c r="B5309" t="str">
        <f>"E"&amp;A5309</f>
        <v>E4030</v>
      </c>
      <c r="C5309" t="s">
        <v>74</v>
      </c>
      <c r="D5309">
        <v>3</v>
      </c>
      <c r="E5309">
        <f>IF(D5309&lt;4,D5309,4)</f>
        <v>3</v>
      </c>
      <c r="F5309" s="1">
        <v>40344</v>
      </c>
      <c r="G5309" s="1">
        <v>40396</v>
      </c>
      <c r="H5309" s="3">
        <f>G5309-F5309</f>
        <v>52</v>
      </c>
      <c r="I5309" s="3">
        <f>IF(H5309&lt;=60,1,IF(H5309&lt;=150,2,3))</f>
        <v>1</v>
      </c>
      <c r="J5309">
        <v>50.9</v>
      </c>
      <c r="K5309">
        <v>2.83</v>
      </c>
      <c r="L5309">
        <v>3.08</v>
      </c>
      <c r="M5309">
        <v>670</v>
      </c>
      <c r="N5309">
        <f>LOG(M5309/100,2)+3</f>
        <v>5.7441610955704103</v>
      </c>
      <c r="O5309">
        <f>INDEX(lehmad!B$2:B$412,MATCH(klypsid!$B5309,lehmad!$A$2:$A$412,0))</f>
        <v>38883</v>
      </c>
      <c r="P5309">
        <f>INDEX(lehmad!D$2:D$412,MATCH(klypsid!$B5309,lehmad!$A$2:$A$412,0))</f>
        <v>89</v>
      </c>
      <c r="Q5309">
        <f>INDEX(lehmad!E$2:E$412,MATCH(klypsid!$B5309,lehmad!$A$2:$A$412,0))</f>
        <v>0.92200000000000004</v>
      </c>
      <c r="R5309" t="str">
        <f>INDEX(lehmad!F$2:F$412,MATCH(klypsid!$B5309,lehmad!$A$2:$A$412,0))</f>
        <v>DYNASTY-ET</v>
      </c>
      <c r="S5309">
        <f>INDEX(lehmad!H$2:H$412,MATCH(klypsid!$B5309,lehmad!$A$2:$A$412,0))</f>
        <v>124</v>
      </c>
      <c r="T5309">
        <f>INDEX(lehmad!K$2:K$412,MATCH(klypsid!$B5309,lehmad!$A$2:$A$412,0))</f>
        <v>108</v>
      </c>
      <c r="U5309" s="4">
        <f t="shared" si="164"/>
        <v>2</v>
      </c>
      <c r="V5309">
        <f t="shared" si="165"/>
        <v>25</v>
      </c>
    </row>
    <row r="5310" spans="1:22" x14ac:dyDescent="0.25">
      <c r="A5310">
        <v>4030</v>
      </c>
      <c r="B5310" t="str">
        <f>"E"&amp;A5310</f>
        <v>E4030</v>
      </c>
      <c r="C5310" t="s">
        <v>74</v>
      </c>
      <c r="D5310">
        <v>3</v>
      </c>
      <c r="E5310">
        <f>IF(D5310&lt;4,D5310,4)</f>
        <v>3</v>
      </c>
      <c r="F5310" s="1">
        <v>40344</v>
      </c>
      <c r="G5310" s="1">
        <v>40434</v>
      </c>
      <c r="H5310" s="3">
        <f>G5310-F5310</f>
        <v>90</v>
      </c>
      <c r="I5310" s="3">
        <f>IF(H5310&lt;=60,1,IF(H5310&lt;=150,2,3))</f>
        <v>2</v>
      </c>
      <c r="J5310">
        <v>53</v>
      </c>
      <c r="K5310">
        <v>3.64</v>
      </c>
      <c r="L5310">
        <v>3.17</v>
      </c>
      <c r="M5310">
        <v>700</v>
      </c>
      <c r="N5310">
        <f>LOG(M5310/100,2)+3</f>
        <v>5.8073549220576037</v>
      </c>
      <c r="O5310">
        <f>INDEX(lehmad!B$2:B$412,MATCH(klypsid!$B5310,lehmad!$A$2:$A$412,0))</f>
        <v>38883</v>
      </c>
      <c r="P5310">
        <f>INDEX(lehmad!D$2:D$412,MATCH(klypsid!$B5310,lehmad!$A$2:$A$412,0))</f>
        <v>89</v>
      </c>
      <c r="Q5310">
        <f>INDEX(lehmad!E$2:E$412,MATCH(klypsid!$B5310,lehmad!$A$2:$A$412,0))</f>
        <v>0.92200000000000004</v>
      </c>
      <c r="R5310" t="str">
        <f>INDEX(lehmad!F$2:F$412,MATCH(klypsid!$B5310,lehmad!$A$2:$A$412,0))</f>
        <v>DYNASTY-ET</v>
      </c>
      <c r="S5310">
        <f>INDEX(lehmad!H$2:H$412,MATCH(klypsid!$B5310,lehmad!$A$2:$A$412,0))</f>
        <v>124</v>
      </c>
      <c r="T5310">
        <f>INDEX(lehmad!K$2:K$412,MATCH(klypsid!$B5310,lehmad!$A$2:$A$412,0))</f>
        <v>108</v>
      </c>
      <c r="U5310" s="4">
        <f t="shared" si="164"/>
        <v>3</v>
      </c>
      <c r="V5310">
        <f t="shared" si="165"/>
        <v>38</v>
      </c>
    </row>
    <row r="5311" spans="1:22" x14ac:dyDescent="0.25">
      <c r="A5311">
        <v>4030</v>
      </c>
      <c r="B5311" t="str">
        <f>"E"&amp;A5311</f>
        <v>E4030</v>
      </c>
      <c r="C5311" t="s">
        <v>74</v>
      </c>
      <c r="D5311">
        <v>3</v>
      </c>
      <c r="E5311">
        <f>IF(D5311&lt;4,D5311,4)</f>
        <v>3</v>
      </c>
      <c r="F5311" s="1">
        <v>40344</v>
      </c>
      <c r="G5311" s="1">
        <v>40462</v>
      </c>
      <c r="H5311" s="3">
        <f>G5311-F5311</f>
        <v>118</v>
      </c>
      <c r="I5311" s="3">
        <f>IF(H5311&lt;=60,1,IF(H5311&lt;=150,2,3))</f>
        <v>2</v>
      </c>
      <c r="J5311">
        <v>34.4</v>
      </c>
      <c r="K5311">
        <v>3.49</v>
      </c>
      <c r="L5311">
        <v>3.07</v>
      </c>
      <c r="M5311">
        <v>164</v>
      </c>
      <c r="N5311">
        <f>LOG(M5311/100,2)+3</f>
        <v>3.713695814843359</v>
      </c>
      <c r="O5311">
        <f>INDEX(lehmad!B$2:B$412,MATCH(klypsid!$B5311,lehmad!$A$2:$A$412,0))</f>
        <v>38883</v>
      </c>
      <c r="P5311">
        <f>INDEX(lehmad!D$2:D$412,MATCH(klypsid!$B5311,lehmad!$A$2:$A$412,0))</f>
        <v>89</v>
      </c>
      <c r="Q5311">
        <f>INDEX(lehmad!E$2:E$412,MATCH(klypsid!$B5311,lehmad!$A$2:$A$412,0))</f>
        <v>0.92200000000000004</v>
      </c>
      <c r="R5311" t="str">
        <f>INDEX(lehmad!F$2:F$412,MATCH(klypsid!$B5311,lehmad!$A$2:$A$412,0))</f>
        <v>DYNASTY-ET</v>
      </c>
      <c r="S5311">
        <f>INDEX(lehmad!H$2:H$412,MATCH(klypsid!$B5311,lehmad!$A$2:$A$412,0))</f>
        <v>124</v>
      </c>
      <c r="T5311">
        <f>INDEX(lehmad!K$2:K$412,MATCH(klypsid!$B5311,lehmad!$A$2:$A$412,0))</f>
        <v>108</v>
      </c>
      <c r="U5311" s="4">
        <f t="shared" si="164"/>
        <v>4</v>
      </c>
      <c r="V5311">
        <f t="shared" si="165"/>
        <v>28</v>
      </c>
    </row>
    <row r="5312" spans="1:22" x14ac:dyDescent="0.25">
      <c r="A5312">
        <v>4030</v>
      </c>
      <c r="B5312" t="str">
        <f>"E"&amp;A5312</f>
        <v>E4030</v>
      </c>
      <c r="C5312" t="s">
        <v>74</v>
      </c>
      <c r="D5312">
        <v>3</v>
      </c>
      <c r="E5312">
        <f>IF(D5312&lt;4,D5312,4)</f>
        <v>3</v>
      </c>
      <c r="F5312" s="1">
        <v>40344</v>
      </c>
      <c r="G5312" s="1">
        <v>40493</v>
      </c>
      <c r="H5312" s="3">
        <f>G5312-F5312</f>
        <v>149</v>
      </c>
      <c r="I5312" s="3">
        <f>IF(H5312&lt;=60,1,IF(H5312&lt;=150,2,3))</f>
        <v>2</v>
      </c>
      <c r="J5312">
        <v>44.3</v>
      </c>
      <c r="K5312">
        <v>3.47</v>
      </c>
      <c r="L5312">
        <v>3.13</v>
      </c>
      <c r="M5312">
        <v>813</v>
      </c>
      <c r="N5312">
        <f>LOG(M5312/100,2)+3</f>
        <v>6.0232553523003034</v>
      </c>
      <c r="O5312">
        <f>INDEX(lehmad!B$2:B$412,MATCH(klypsid!$B5312,lehmad!$A$2:$A$412,0))</f>
        <v>38883</v>
      </c>
      <c r="P5312">
        <f>INDEX(lehmad!D$2:D$412,MATCH(klypsid!$B5312,lehmad!$A$2:$A$412,0))</f>
        <v>89</v>
      </c>
      <c r="Q5312">
        <f>INDEX(lehmad!E$2:E$412,MATCH(klypsid!$B5312,lehmad!$A$2:$A$412,0))</f>
        <v>0.92200000000000004</v>
      </c>
      <c r="R5312" t="str">
        <f>INDEX(lehmad!F$2:F$412,MATCH(klypsid!$B5312,lehmad!$A$2:$A$412,0))</f>
        <v>DYNASTY-ET</v>
      </c>
      <c r="S5312">
        <f>INDEX(lehmad!H$2:H$412,MATCH(klypsid!$B5312,lehmad!$A$2:$A$412,0))</f>
        <v>124</v>
      </c>
      <c r="T5312">
        <f>INDEX(lehmad!K$2:K$412,MATCH(klypsid!$B5312,lehmad!$A$2:$A$412,0))</f>
        <v>108</v>
      </c>
      <c r="U5312" s="4">
        <f t="shared" si="164"/>
        <v>5</v>
      </c>
      <c r="V5312">
        <f t="shared" si="165"/>
        <v>31</v>
      </c>
    </row>
    <row r="5313" spans="1:22" x14ac:dyDescent="0.25">
      <c r="A5313">
        <v>4030</v>
      </c>
      <c r="B5313" t="str">
        <f>"E"&amp;A5313</f>
        <v>E4030</v>
      </c>
      <c r="C5313" t="s">
        <v>74</v>
      </c>
      <c r="D5313">
        <v>3</v>
      </c>
      <c r="E5313">
        <f>IF(D5313&lt;4,D5313,4)</f>
        <v>3</v>
      </c>
      <c r="F5313" s="1">
        <v>40344</v>
      </c>
      <c r="G5313" s="1">
        <v>40521</v>
      </c>
      <c r="H5313" s="3">
        <f>G5313-F5313</f>
        <v>177</v>
      </c>
      <c r="I5313" s="3">
        <f>IF(H5313&lt;=60,1,IF(H5313&lt;=150,2,3))</f>
        <v>3</v>
      </c>
      <c r="J5313">
        <v>40.299999999999997</v>
      </c>
      <c r="K5313">
        <v>3.88</v>
      </c>
      <c r="L5313">
        <v>3.17</v>
      </c>
      <c r="M5313">
        <v>432</v>
      </c>
      <c r="N5313">
        <f>LOG(M5313/100,2)+3</f>
        <v>5.1110313123887439</v>
      </c>
      <c r="O5313">
        <f>INDEX(lehmad!B$2:B$412,MATCH(klypsid!$B5313,lehmad!$A$2:$A$412,0))</f>
        <v>38883</v>
      </c>
      <c r="P5313">
        <f>INDEX(lehmad!D$2:D$412,MATCH(klypsid!$B5313,lehmad!$A$2:$A$412,0))</f>
        <v>89</v>
      </c>
      <c r="Q5313">
        <f>INDEX(lehmad!E$2:E$412,MATCH(klypsid!$B5313,lehmad!$A$2:$A$412,0))</f>
        <v>0.92200000000000004</v>
      </c>
      <c r="R5313" t="str">
        <f>INDEX(lehmad!F$2:F$412,MATCH(klypsid!$B5313,lehmad!$A$2:$A$412,0))</f>
        <v>DYNASTY-ET</v>
      </c>
      <c r="S5313">
        <f>INDEX(lehmad!H$2:H$412,MATCH(klypsid!$B5313,lehmad!$A$2:$A$412,0))</f>
        <v>124</v>
      </c>
      <c r="T5313">
        <f>INDEX(lehmad!K$2:K$412,MATCH(klypsid!$B5313,lehmad!$A$2:$A$412,0))</f>
        <v>108</v>
      </c>
      <c r="U5313" s="4">
        <f t="shared" si="164"/>
        <v>6</v>
      </c>
      <c r="V5313">
        <f t="shared" si="165"/>
        <v>28</v>
      </c>
    </row>
    <row r="5314" spans="1:22" x14ac:dyDescent="0.25">
      <c r="A5314">
        <v>4030</v>
      </c>
      <c r="B5314" t="str">
        <f>"E"&amp;A5314</f>
        <v>E4030</v>
      </c>
      <c r="C5314" t="s">
        <v>74</v>
      </c>
      <c r="D5314">
        <v>3</v>
      </c>
      <c r="E5314">
        <f>IF(D5314&lt;4,D5314,4)</f>
        <v>3</v>
      </c>
      <c r="F5314" s="1">
        <v>40344</v>
      </c>
      <c r="G5314" s="1">
        <v>40556</v>
      </c>
      <c r="H5314" s="3">
        <f>G5314-F5314</f>
        <v>212</v>
      </c>
      <c r="I5314" s="3">
        <f>IF(H5314&lt;=60,1,IF(H5314&lt;=150,2,3))</f>
        <v>3</v>
      </c>
      <c r="J5314">
        <v>37.700000000000003</v>
      </c>
      <c r="K5314">
        <v>3.48</v>
      </c>
      <c r="L5314">
        <v>3.15</v>
      </c>
      <c r="M5314">
        <v>1252</v>
      </c>
      <c r="N5314">
        <f>LOG(M5314/100,2)+3</f>
        <v>6.6461626571578938</v>
      </c>
      <c r="O5314">
        <f>INDEX(lehmad!B$2:B$412,MATCH(klypsid!$B5314,lehmad!$A$2:$A$412,0))</f>
        <v>38883</v>
      </c>
      <c r="P5314">
        <f>INDEX(lehmad!D$2:D$412,MATCH(klypsid!$B5314,lehmad!$A$2:$A$412,0))</f>
        <v>89</v>
      </c>
      <c r="Q5314">
        <f>INDEX(lehmad!E$2:E$412,MATCH(klypsid!$B5314,lehmad!$A$2:$A$412,0))</f>
        <v>0.92200000000000004</v>
      </c>
      <c r="R5314" t="str">
        <f>INDEX(lehmad!F$2:F$412,MATCH(klypsid!$B5314,lehmad!$A$2:$A$412,0))</f>
        <v>DYNASTY-ET</v>
      </c>
      <c r="S5314">
        <f>INDEX(lehmad!H$2:H$412,MATCH(klypsid!$B5314,lehmad!$A$2:$A$412,0))</f>
        <v>124</v>
      </c>
      <c r="T5314">
        <f>INDEX(lehmad!K$2:K$412,MATCH(klypsid!$B5314,lehmad!$A$2:$A$412,0))</f>
        <v>108</v>
      </c>
      <c r="U5314" s="4">
        <f t="shared" si="164"/>
        <v>7</v>
      </c>
      <c r="V5314">
        <f t="shared" si="165"/>
        <v>35</v>
      </c>
    </row>
    <row r="5315" spans="1:22" x14ac:dyDescent="0.25">
      <c r="A5315">
        <v>4031</v>
      </c>
      <c r="B5315" t="str">
        <f>"E"&amp;A5315</f>
        <v>E4031</v>
      </c>
      <c r="C5315" t="s">
        <v>138</v>
      </c>
      <c r="D5315">
        <v>1</v>
      </c>
      <c r="E5315">
        <f>IF(D5315&lt;4,D5315,4)</f>
        <v>1</v>
      </c>
      <c r="F5315" s="1">
        <v>39465</v>
      </c>
      <c r="G5315" s="1">
        <v>39481</v>
      </c>
      <c r="H5315" s="3">
        <f>G5315-F5315</f>
        <v>16</v>
      </c>
      <c r="I5315" s="3">
        <f>IF(H5315&lt;=60,1,IF(H5315&lt;=150,2,3))</f>
        <v>1</v>
      </c>
      <c r="J5315">
        <v>21.3</v>
      </c>
      <c r="K5315">
        <v>3.94</v>
      </c>
      <c r="L5315">
        <v>3.72</v>
      </c>
      <c r="M5315">
        <v>28</v>
      </c>
      <c r="N5315">
        <f>LOG(M5315/100,2)+3</f>
        <v>1.1634987322828796</v>
      </c>
      <c r="O5315">
        <f>INDEX(lehmad!B$2:B$412,MATCH(klypsid!$B5315,lehmad!$A$2:$A$412,0))</f>
        <v>38883</v>
      </c>
      <c r="P5315" t="str">
        <f>INDEX(lehmad!D$2:D$412,MATCH(klypsid!$B5315,lehmad!$A$2:$A$412,0))</f>
        <v/>
      </c>
      <c r="Q5315">
        <f>INDEX(lehmad!E$2:E$412,MATCH(klypsid!$B5315,lehmad!$A$2:$A$412,0))</f>
        <v>1</v>
      </c>
      <c r="R5315" t="str">
        <f>INDEX(lehmad!F$2:F$412,MATCH(klypsid!$B5315,lehmad!$A$2:$A$412,0))</f>
        <v>DYNASTY-ET</v>
      </c>
      <c r="S5315">
        <f>INDEX(lehmad!H$2:H$412,MATCH(klypsid!$B5315,lehmad!$A$2:$A$412,0))</f>
        <v>124</v>
      </c>
      <c r="T5315">
        <f>INDEX(lehmad!K$2:K$412,MATCH(klypsid!$B5315,lehmad!$A$2:$A$412,0))</f>
        <v>108</v>
      </c>
      <c r="U5315" s="4">
        <f t="shared" ref="U5315:U5378" si="166">IF(AND(A5315=A5314,D5315=D5314),U5314+1,1)</f>
        <v>1</v>
      </c>
      <c r="V5315">
        <f t="shared" ref="V5315:V5378" si="167">IF(AND(A5315=A5314,D5315=D5314),G5315-G5314,G5315-F5315)</f>
        <v>16</v>
      </c>
    </row>
    <row r="5316" spans="1:22" x14ac:dyDescent="0.25">
      <c r="A5316">
        <v>4031</v>
      </c>
      <c r="B5316" t="str">
        <f>"E"&amp;A5316</f>
        <v>E4031</v>
      </c>
      <c r="C5316" t="s">
        <v>138</v>
      </c>
      <c r="D5316">
        <v>1</v>
      </c>
      <c r="E5316">
        <f>IF(D5316&lt;4,D5316,4)</f>
        <v>1</v>
      </c>
      <c r="F5316" s="1">
        <v>39465</v>
      </c>
      <c r="G5316" s="1">
        <v>39509</v>
      </c>
      <c r="H5316" s="3">
        <f>G5316-F5316</f>
        <v>44</v>
      </c>
      <c r="I5316" s="3">
        <f>IF(H5316&lt;=60,1,IF(H5316&lt;=150,2,3))</f>
        <v>1</v>
      </c>
      <c r="J5316">
        <v>22.6</v>
      </c>
      <c r="K5316">
        <v>3.57</v>
      </c>
      <c r="L5316">
        <v>3.23</v>
      </c>
      <c r="M5316">
        <v>34</v>
      </c>
      <c r="N5316">
        <f>LOG(M5316/100,2)+3</f>
        <v>1.443606651475615</v>
      </c>
      <c r="O5316">
        <f>INDEX(lehmad!B$2:B$412,MATCH(klypsid!$B5316,lehmad!$A$2:$A$412,0))</f>
        <v>38883</v>
      </c>
      <c r="P5316" t="str">
        <f>INDEX(lehmad!D$2:D$412,MATCH(klypsid!$B5316,lehmad!$A$2:$A$412,0))</f>
        <v/>
      </c>
      <c r="Q5316">
        <f>INDEX(lehmad!E$2:E$412,MATCH(klypsid!$B5316,lehmad!$A$2:$A$412,0))</f>
        <v>1</v>
      </c>
      <c r="R5316" t="str">
        <f>INDEX(lehmad!F$2:F$412,MATCH(klypsid!$B5316,lehmad!$A$2:$A$412,0))</f>
        <v>DYNASTY-ET</v>
      </c>
      <c r="S5316">
        <f>INDEX(lehmad!H$2:H$412,MATCH(klypsid!$B5316,lehmad!$A$2:$A$412,0))</f>
        <v>124</v>
      </c>
      <c r="T5316">
        <f>INDEX(lehmad!K$2:K$412,MATCH(klypsid!$B5316,lehmad!$A$2:$A$412,0))</f>
        <v>108</v>
      </c>
      <c r="U5316" s="4">
        <f t="shared" si="166"/>
        <v>2</v>
      </c>
      <c r="V5316">
        <f t="shared" si="167"/>
        <v>28</v>
      </c>
    </row>
    <row r="5317" spans="1:22" x14ac:dyDescent="0.25">
      <c r="A5317">
        <v>4031</v>
      </c>
      <c r="B5317" t="str">
        <f>"E"&amp;A5317</f>
        <v>E4031</v>
      </c>
      <c r="C5317" t="s">
        <v>138</v>
      </c>
      <c r="D5317">
        <v>1</v>
      </c>
      <c r="E5317">
        <f>IF(D5317&lt;4,D5317,4)</f>
        <v>1</v>
      </c>
      <c r="F5317" s="1">
        <v>39465</v>
      </c>
      <c r="G5317" s="1">
        <v>39539</v>
      </c>
      <c r="H5317" s="3">
        <f>G5317-F5317</f>
        <v>74</v>
      </c>
      <c r="I5317" s="3">
        <f>IF(H5317&lt;=60,1,IF(H5317&lt;=150,2,3))</f>
        <v>2</v>
      </c>
      <c r="J5317">
        <v>25.1</v>
      </c>
      <c r="K5317">
        <v>4.07</v>
      </c>
      <c r="L5317">
        <v>3.24</v>
      </c>
      <c r="M5317">
        <v>26</v>
      </c>
      <c r="N5317">
        <f>LOG(M5317/100,2)+3</f>
        <v>1.0565835283663676</v>
      </c>
      <c r="O5317">
        <f>INDEX(lehmad!B$2:B$412,MATCH(klypsid!$B5317,lehmad!$A$2:$A$412,0))</f>
        <v>38883</v>
      </c>
      <c r="P5317" t="str">
        <f>INDEX(lehmad!D$2:D$412,MATCH(klypsid!$B5317,lehmad!$A$2:$A$412,0))</f>
        <v/>
      </c>
      <c r="Q5317">
        <f>INDEX(lehmad!E$2:E$412,MATCH(klypsid!$B5317,lehmad!$A$2:$A$412,0))</f>
        <v>1</v>
      </c>
      <c r="R5317" t="str">
        <f>INDEX(lehmad!F$2:F$412,MATCH(klypsid!$B5317,lehmad!$A$2:$A$412,0))</f>
        <v>DYNASTY-ET</v>
      </c>
      <c r="S5317">
        <f>INDEX(lehmad!H$2:H$412,MATCH(klypsid!$B5317,lehmad!$A$2:$A$412,0))</f>
        <v>124</v>
      </c>
      <c r="T5317">
        <f>INDEX(lehmad!K$2:K$412,MATCH(klypsid!$B5317,lehmad!$A$2:$A$412,0))</f>
        <v>108</v>
      </c>
      <c r="U5317" s="4">
        <f t="shared" si="166"/>
        <v>3</v>
      </c>
      <c r="V5317">
        <f t="shared" si="167"/>
        <v>30</v>
      </c>
    </row>
    <row r="5318" spans="1:22" x14ac:dyDescent="0.25">
      <c r="A5318">
        <v>4031</v>
      </c>
      <c r="B5318" t="str">
        <f>"E"&amp;A5318</f>
        <v>E4031</v>
      </c>
      <c r="C5318" t="s">
        <v>138</v>
      </c>
      <c r="D5318">
        <v>1</v>
      </c>
      <c r="E5318">
        <f>IF(D5318&lt;4,D5318,4)</f>
        <v>1</v>
      </c>
      <c r="F5318" s="1">
        <v>39465</v>
      </c>
      <c r="G5318" s="1">
        <v>39572</v>
      </c>
      <c r="H5318" s="3">
        <f>G5318-F5318</f>
        <v>107</v>
      </c>
      <c r="I5318" s="3">
        <f>IF(H5318&lt;=60,1,IF(H5318&lt;=150,2,3))</f>
        <v>2</v>
      </c>
      <c r="J5318">
        <v>26.6</v>
      </c>
      <c r="K5318">
        <v>3.83</v>
      </c>
      <c r="L5318">
        <v>3.61</v>
      </c>
      <c r="M5318">
        <v>123</v>
      </c>
      <c r="N5318">
        <f>LOG(M5318/100,2)+3</f>
        <v>3.2986583155645151</v>
      </c>
      <c r="O5318">
        <f>INDEX(lehmad!B$2:B$412,MATCH(klypsid!$B5318,lehmad!$A$2:$A$412,0))</f>
        <v>38883</v>
      </c>
      <c r="P5318" t="str">
        <f>INDEX(lehmad!D$2:D$412,MATCH(klypsid!$B5318,lehmad!$A$2:$A$412,0))</f>
        <v/>
      </c>
      <c r="Q5318">
        <f>INDEX(lehmad!E$2:E$412,MATCH(klypsid!$B5318,lehmad!$A$2:$A$412,0))</f>
        <v>1</v>
      </c>
      <c r="R5318" t="str">
        <f>INDEX(lehmad!F$2:F$412,MATCH(klypsid!$B5318,lehmad!$A$2:$A$412,0))</f>
        <v>DYNASTY-ET</v>
      </c>
      <c r="S5318">
        <f>INDEX(lehmad!H$2:H$412,MATCH(klypsid!$B5318,lehmad!$A$2:$A$412,0))</f>
        <v>124</v>
      </c>
      <c r="T5318">
        <f>INDEX(lehmad!K$2:K$412,MATCH(klypsid!$B5318,lehmad!$A$2:$A$412,0))</f>
        <v>108</v>
      </c>
      <c r="U5318" s="4">
        <f t="shared" si="166"/>
        <v>4</v>
      </c>
      <c r="V5318">
        <f t="shared" si="167"/>
        <v>33</v>
      </c>
    </row>
    <row r="5319" spans="1:22" x14ac:dyDescent="0.25">
      <c r="A5319">
        <v>4031</v>
      </c>
      <c r="B5319" t="str">
        <f>"E"&amp;A5319</f>
        <v>E4031</v>
      </c>
      <c r="C5319" t="s">
        <v>138</v>
      </c>
      <c r="D5319">
        <v>1</v>
      </c>
      <c r="E5319">
        <f>IF(D5319&lt;4,D5319,4)</f>
        <v>1</v>
      </c>
      <c r="F5319" s="1">
        <v>39465</v>
      </c>
      <c r="G5319" s="1">
        <v>39600</v>
      </c>
      <c r="H5319" s="3">
        <f>G5319-F5319</f>
        <v>135</v>
      </c>
      <c r="I5319" s="3">
        <f>IF(H5319&lt;=60,1,IF(H5319&lt;=150,2,3))</f>
        <v>2</v>
      </c>
      <c r="J5319">
        <v>27.2</v>
      </c>
      <c r="K5319">
        <v>3.21</v>
      </c>
      <c r="L5319">
        <v>3.48</v>
      </c>
      <c r="M5319">
        <v>41</v>
      </c>
      <c r="N5319">
        <f>LOG(M5319/100,2)+3</f>
        <v>1.7136958148433588</v>
      </c>
      <c r="O5319">
        <f>INDEX(lehmad!B$2:B$412,MATCH(klypsid!$B5319,lehmad!$A$2:$A$412,0))</f>
        <v>38883</v>
      </c>
      <c r="P5319" t="str">
        <f>INDEX(lehmad!D$2:D$412,MATCH(klypsid!$B5319,lehmad!$A$2:$A$412,0))</f>
        <v/>
      </c>
      <c r="Q5319">
        <f>INDEX(lehmad!E$2:E$412,MATCH(klypsid!$B5319,lehmad!$A$2:$A$412,0))</f>
        <v>1</v>
      </c>
      <c r="R5319" t="str">
        <f>INDEX(lehmad!F$2:F$412,MATCH(klypsid!$B5319,lehmad!$A$2:$A$412,0))</f>
        <v>DYNASTY-ET</v>
      </c>
      <c r="S5319">
        <f>INDEX(lehmad!H$2:H$412,MATCH(klypsid!$B5319,lehmad!$A$2:$A$412,0))</f>
        <v>124</v>
      </c>
      <c r="T5319">
        <f>INDEX(lehmad!K$2:K$412,MATCH(klypsid!$B5319,lehmad!$A$2:$A$412,0))</f>
        <v>108</v>
      </c>
      <c r="U5319" s="4">
        <f t="shared" si="166"/>
        <v>5</v>
      </c>
      <c r="V5319">
        <f t="shared" si="167"/>
        <v>28</v>
      </c>
    </row>
    <row r="5320" spans="1:22" x14ac:dyDescent="0.25">
      <c r="A5320">
        <v>4031</v>
      </c>
      <c r="B5320" t="str">
        <f>"E"&amp;A5320</f>
        <v>E4031</v>
      </c>
      <c r="C5320" t="s">
        <v>138</v>
      </c>
      <c r="D5320">
        <v>1</v>
      </c>
      <c r="E5320">
        <f>IF(D5320&lt;4,D5320,4)</f>
        <v>1</v>
      </c>
      <c r="F5320" s="1">
        <v>39465</v>
      </c>
      <c r="G5320" s="1">
        <v>39631</v>
      </c>
      <c r="H5320" s="3">
        <f>G5320-F5320</f>
        <v>166</v>
      </c>
      <c r="I5320" s="3">
        <f>IF(H5320&lt;=60,1,IF(H5320&lt;=150,2,3))</f>
        <v>3</v>
      </c>
      <c r="J5320">
        <v>27</v>
      </c>
      <c r="K5320">
        <v>3.45</v>
      </c>
      <c r="L5320">
        <v>3.43</v>
      </c>
      <c r="M5320">
        <v>28</v>
      </c>
      <c r="N5320">
        <f>LOG(M5320/100,2)+3</f>
        <v>1.1634987322828796</v>
      </c>
      <c r="O5320">
        <f>INDEX(lehmad!B$2:B$412,MATCH(klypsid!$B5320,lehmad!$A$2:$A$412,0))</f>
        <v>38883</v>
      </c>
      <c r="P5320" t="str">
        <f>INDEX(lehmad!D$2:D$412,MATCH(klypsid!$B5320,lehmad!$A$2:$A$412,0))</f>
        <v/>
      </c>
      <c r="Q5320">
        <f>INDEX(lehmad!E$2:E$412,MATCH(klypsid!$B5320,lehmad!$A$2:$A$412,0))</f>
        <v>1</v>
      </c>
      <c r="R5320" t="str">
        <f>INDEX(lehmad!F$2:F$412,MATCH(klypsid!$B5320,lehmad!$A$2:$A$412,0))</f>
        <v>DYNASTY-ET</v>
      </c>
      <c r="S5320">
        <f>INDEX(lehmad!H$2:H$412,MATCH(klypsid!$B5320,lehmad!$A$2:$A$412,0))</f>
        <v>124</v>
      </c>
      <c r="T5320">
        <f>INDEX(lehmad!K$2:K$412,MATCH(klypsid!$B5320,lehmad!$A$2:$A$412,0))</f>
        <v>108</v>
      </c>
      <c r="U5320" s="4">
        <f t="shared" si="166"/>
        <v>6</v>
      </c>
      <c r="V5320">
        <f t="shared" si="167"/>
        <v>31</v>
      </c>
    </row>
    <row r="5321" spans="1:22" x14ac:dyDescent="0.25">
      <c r="A5321">
        <v>4031</v>
      </c>
      <c r="B5321" t="str">
        <f>"E"&amp;A5321</f>
        <v>E4031</v>
      </c>
      <c r="C5321" t="s">
        <v>138</v>
      </c>
      <c r="D5321">
        <v>1</v>
      </c>
      <c r="E5321">
        <f>IF(D5321&lt;4,D5321,4)</f>
        <v>1</v>
      </c>
      <c r="F5321" s="1">
        <v>39465</v>
      </c>
      <c r="G5321" s="1">
        <v>39663</v>
      </c>
      <c r="H5321" s="3">
        <f>G5321-F5321</f>
        <v>198</v>
      </c>
      <c r="I5321" s="3">
        <f>IF(H5321&lt;=60,1,IF(H5321&lt;=150,2,3))</f>
        <v>3</v>
      </c>
      <c r="J5321">
        <v>22.7</v>
      </c>
      <c r="K5321">
        <v>4.25</v>
      </c>
      <c r="L5321">
        <v>3.56</v>
      </c>
      <c r="M5321">
        <v>54</v>
      </c>
      <c r="N5321">
        <f>LOG(M5321/100,2)+3</f>
        <v>2.1110313123887439</v>
      </c>
      <c r="O5321">
        <f>INDEX(lehmad!B$2:B$412,MATCH(klypsid!$B5321,lehmad!$A$2:$A$412,0))</f>
        <v>38883</v>
      </c>
      <c r="P5321" t="str">
        <f>INDEX(lehmad!D$2:D$412,MATCH(klypsid!$B5321,lehmad!$A$2:$A$412,0))</f>
        <v/>
      </c>
      <c r="Q5321">
        <f>INDEX(lehmad!E$2:E$412,MATCH(klypsid!$B5321,lehmad!$A$2:$A$412,0))</f>
        <v>1</v>
      </c>
      <c r="R5321" t="str">
        <f>INDEX(lehmad!F$2:F$412,MATCH(klypsid!$B5321,lehmad!$A$2:$A$412,0))</f>
        <v>DYNASTY-ET</v>
      </c>
      <c r="S5321">
        <f>INDEX(lehmad!H$2:H$412,MATCH(klypsid!$B5321,lehmad!$A$2:$A$412,0))</f>
        <v>124</v>
      </c>
      <c r="T5321">
        <f>INDEX(lehmad!K$2:K$412,MATCH(klypsid!$B5321,lehmad!$A$2:$A$412,0))</f>
        <v>108</v>
      </c>
      <c r="U5321" s="4">
        <f t="shared" si="166"/>
        <v>7</v>
      </c>
      <c r="V5321">
        <f t="shared" si="167"/>
        <v>32</v>
      </c>
    </row>
    <row r="5322" spans="1:22" x14ac:dyDescent="0.25">
      <c r="A5322">
        <v>4031</v>
      </c>
      <c r="B5322" t="str">
        <f>"E"&amp;A5322</f>
        <v>E4031</v>
      </c>
      <c r="C5322" t="s">
        <v>138</v>
      </c>
      <c r="D5322">
        <v>1</v>
      </c>
      <c r="E5322">
        <f>IF(D5322&lt;4,D5322,4)</f>
        <v>1</v>
      </c>
      <c r="F5322" s="1">
        <v>39465</v>
      </c>
      <c r="G5322" s="1">
        <v>39693</v>
      </c>
      <c r="H5322" s="3">
        <f>G5322-F5322</f>
        <v>228</v>
      </c>
      <c r="I5322" s="3">
        <f>IF(H5322&lt;=60,1,IF(H5322&lt;=150,2,3))</f>
        <v>3</v>
      </c>
      <c r="J5322">
        <v>23</v>
      </c>
      <c r="K5322">
        <v>4.51</v>
      </c>
      <c r="L5322">
        <v>3.6</v>
      </c>
      <c r="M5322">
        <v>50</v>
      </c>
      <c r="N5322">
        <f>LOG(M5322/100,2)+3</f>
        <v>2</v>
      </c>
      <c r="O5322">
        <f>INDEX(lehmad!B$2:B$412,MATCH(klypsid!$B5322,lehmad!$A$2:$A$412,0))</f>
        <v>38883</v>
      </c>
      <c r="P5322" t="str">
        <f>INDEX(lehmad!D$2:D$412,MATCH(klypsid!$B5322,lehmad!$A$2:$A$412,0))</f>
        <v/>
      </c>
      <c r="Q5322">
        <f>INDEX(lehmad!E$2:E$412,MATCH(klypsid!$B5322,lehmad!$A$2:$A$412,0))</f>
        <v>1</v>
      </c>
      <c r="R5322" t="str">
        <f>INDEX(lehmad!F$2:F$412,MATCH(klypsid!$B5322,lehmad!$A$2:$A$412,0))</f>
        <v>DYNASTY-ET</v>
      </c>
      <c r="S5322">
        <f>INDEX(lehmad!H$2:H$412,MATCH(klypsid!$B5322,lehmad!$A$2:$A$412,0))</f>
        <v>124</v>
      </c>
      <c r="T5322">
        <f>INDEX(lehmad!K$2:K$412,MATCH(klypsid!$B5322,lehmad!$A$2:$A$412,0))</f>
        <v>108</v>
      </c>
      <c r="U5322" s="4">
        <f t="shared" si="166"/>
        <v>8</v>
      </c>
      <c r="V5322">
        <f t="shared" si="167"/>
        <v>30</v>
      </c>
    </row>
    <row r="5323" spans="1:22" x14ac:dyDescent="0.25">
      <c r="A5323">
        <v>4031</v>
      </c>
      <c r="B5323" t="str">
        <f>"E"&amp;A5323</f>
        <v>E4031</v>
      </c>
      <c r="C5323" t="s">
        <v>138</v>
      </c>
      <c r="D5323">
        <v>1</v>
      </c>
      <c r="E5323">
        <f>IF(D5323&lt;4,D5323,4)</f>
        <v>1</v>
      </c>
      <c r="F5323" s="1">
        <v>39465</v>
      </c>
      <c r="G5323" s="1">
        <v>39722</v>
      </c>
      <c r="H5323" s="3">
        <f>G5323-F5323</f>
        <v>257</v>
      </c>
      <c r="I5323" s="3">
        <f>IF(H5323&lt;=60,1,IF(H5323&lt;=150,2,3))</f>
        <v>3</v>
      </c>
      <c r="J5323">
        <v>17.7</v>
      </c>
      <c r="K5323">
        <v>4.59</v>
      </c>
      <c r="L5323">
        <v>3.55</v>
      </c>
      <c r="M5323">
        <v>52</v>
      </c>
      <c r="N5323">
        <f>LOG(M5323/100,2)+3</f>
        <v>2.0565835283663674</v>
      </c>
      <c r="O5323">
        <f>INDEX(lehmad!B$2:B$412,MATCH(klypsid!$B5323,lehmad!$A$2:$A$412,0))</f>
        <v>38883</v>
      </c>
      <c r="P5323" t="str">
        <f>INDEX(lehmad!D$2:D$412,MATCH(klypsid!$B5323,lehmad!$A$2:$A$412,0))</f>
        <v/>
      </c>
      <c r="Q5323">
        <f>INDEX(lehmad!E$2:E$412,MATCH(klypsid!$B5323,lehmad!$A$2:$A$412,0))</f>
        <v>1</v>
      </c>
      <c r="R5323" t="str">
        <f>INDEX(lehmad!F$2:F$412,MATCH(klypsid!$B5323,lehmad!$A$2:$A$412,0))</f>
        <v>DYNASTY-ET</v>
      </c>
      <c r="S5323">
        <f>INDEX(lehmad!H$2:H$412,MATCH(klypsid!$B5323,lehmad!$A$2:$A$412,0))</f>
        <v>124</v>
      </c>
      <c r="T5323">
        <f>INDEX(lehmad!K$2:K$412,MATCH(klypsid!$B5323,lehmad!$A$2:$A$412,0))</f>
        <v>108</v>
      </c>
      <c r="U5323" s="4">
        <f t="shared" si="166"/>
        <v>9</v>
      </c>
      <c r="V5323">
        <f t="shared" si="167"/>
        <v>29</v>
      </c>
    </row>
    <row r="5324" spans="1:22" x14ac:dyDescent="0.25">
      <c r="A5324">
        <v>4032</v>
      </c>
      <c r="B5324" t="str">
        <f>"E"&amp;A5324</f>
        <v>E4032</v>
      </c>
      <c r="C5324" t="s">
        <v>66</v>
      </c>
      <c r="D5324">
        <v>1</v>
      </c>
      <c r="E5324">
        <f>IF(D5324&lt;4,D5324,4)</f>
        <v>1</v>
      </c>
      <c r="F5324" s="1">
        <v>39584</v>
      </c>
      <c r="G5324" s="1">
        <v>39600</v>
      </c>
      <c r="H5324" s="3">
        <f>G5324-F5324</f>
        <v>16</v>
      </c>
      <c r="I5324" s="3">
        <f>IF(H5324&lt;=60,1,IF(H5324&lt;=150,2,3))</f>
        <v>1</v>
      </c>
      <c r="J5324">
        <v>47.3</v>
      </c>
      <c r="K5324">
        <v>4.3899999999999997</v>
      </c>
      <c r="L5324">
        <v>2.9</v>
      </c>
      <c r="M5324">
        <v>233</v>
      </c>
      <c r="N5324">
        <f>LOG(M5324/100,2)+3</f>
        <v>4.2203299548795554</v>
      </c>
      <c r="O5324">
        <f>INDEX(lehmad!B$2:B$412,MATCH(klypsid!$B5324,lehmad!$A$2:$A$412,0))</f>
        <v>38886</v>
      </c>
      <c r="P5324">
        <f>INDEX(lehmad!D$2:D$412,MATCH(klypsid!$B5324,lehmad!$A$2:$A$412,0))</f>
        <v>135</v>
      </c>
      <c r="Q5324">
        <f>INDEX(lehmad!E$2:E$412,MATCH(klypsid!$B5324,lehmad!$A$2:$A$412,0))</f>
        <v>1</v>
      </c>
      <c r="R5324" t="str">
        <f>INDEX(lehmad!F$2:F$412,MATCH(klypsid!$B5324,lehmad!$A$2:$A$412,0))</f>
        <v>DYNASTY-ET</v>
      </c>
      <c r="S5324">
        <f>INDEX(lehmad!H$2:H$412,MATCH(klypsid!$B5324,lehmad!$A$2:$A$412,0))</f>
        <v>124</v>
      </c>
      <c r="T5324">
        <f>INDEX(lehmad!K$2:K$412,MATCH(klypsid!$B5324,lehmad!$A$2:$A$412,0))</f>
        <v>108</v>
      </c>
      <c r="U5324" s="4">
        <f t="shared" si="166"/>
        <v>1</v>
      </c>
      <c r="V5324">
        <f t="shared" si="167"/>
        <v>16</v>
      </c>
    </row>
    <row r="5325" spans="1:22" x14ac:dyDescent="0.25">
      <c r="A5325">
        <v>4032</v>
      </c>
      <c r="B5325" t="str">
        <f>"E"&amp;A5325</f>
        <v>E4032</v>
      </c>
      <c r="C5325" t="s">
        <v>66</v>
      </c>
      <c r="D5325">
        <v>1</v>
      </c>
      <c r="E5325">
        <f>IF(D5325&lt;4,D5325,4)</f>
        <v>1</v>
      </c>
      <c r="F5325" s="1">
        <v>39584</v>
      </c>
      <c r="G5325" s="1">
        <v>39631</v>
      </c>
      <c r="H5325" s="3">
        <f>G5325-F5325</f>
        <v>47</v>
      </c>
      <c r="I5325" s="3">
        <f>IF(H5325&lt;=60,1,IF(H5325&lt;=150,2,3))</f>
        <v>1</v>
      </c>
      <c r="J5325">
        <v>56.7</v>
      </c>
      <c r="K5325">
        <v>2.63</v>
      </c>
      <c r="L5325">
        <v>2.85</v>
      </c>
      <c r="M5325">
        <v>124</v>
      </c>
      <c r="N5325">
        <f>LOG(M5325/100,2)+3</f>
        <v>3.3103401206121505</v>
      </c>
      <c r="O5325">
        <f>INDEX(lehmad!B$2:B$412,MATCH(klypsid!$B5325,lehmad!$A$2:$A$412,0))</f>
        <v>38886</v>
      </c>
      <c r="P5325">
        <f>INDEX(lehmad!D$2:D$412,MATCH(klypsid!$B5325,lehmad!$A$2:$A$412,0))</f>
        <v>135</v>
      </c>
      <c r="Q5325">
        <f>INDEX(lehmad!E$2:E$412,MATCH(klypsid!$B5325,lehmad!$A$2:$A$412,0))</f>
        <v>1</v>
      </c>
      <c r="R5325" t="str">
        <f>INDEX(lehmad!F$2:F$412,MATCH(klypsid!$B5325,lehmad!$A$2:$A$412,0))</f>
        <v>DYNASTY-ET</v>
      </c>
      <c r="S5325">
        <f>INDEX(lehmad!H$2:H$412,MATCH(klypsid!$B5325,lehmad!$A$2:$A$412,0))</f>
        <v>124</v>
      </c>
      <c r="T5325">
        <f>INDEX(lehmad!K$2:K$412,MATCH(klypsid!$B5325,lehmad!$A$2:$A$412,0))</f>
        <v>108</v>
      </c>
      <c r="U5325" s="4">
        <f t="shared" si="166"/>
        <v>2</v>
      </c>
      <c r="V5325">
        <f t="shared" si="167"/>
        <v>31</v>
      </c>
    </row>
    <row r="5326" spans="1:22" x14ac:dyDescent="0.25">
      <c r="A5326">
        <v>4032</v>
      </c>
      <c r="B5326" t="str">
        <f>"E"&amp;A5326</f>
        <v>E4032</v>
      </c>
      <c r="C5326" t="s">
        <v>66</v>
      </c>
      <c r="D5326">
        <v>1</v>
      </c>
      <c r="E5326">
        <f>IF(D5326&lt;4,D5326,4)</f>
        <v>1</v>
      </c>
      <c r="F5326" s="1">
        <v>39584</v>
      </c>
      <c r="G5326" s="1">
        <v>39663</v>
      </c>
      <c r="H5326" s="3">
        <f>G5326-F5326</f>
        <v>79</v>
      </c>
      <c r="I5326" s="3">
        <f>IF(H5326&lt;=60,1,IF(H5326&lt;=150,2,3))</f>
        <v>2</v>
      </c>
      <c r="J5326">
        <v>49.3</v>
      </c>
      <c r="K5326">
        <v>4.55</v>
      </c>
      <c r="L5326">
        <v>2.94</v>
      </c>
      <c r="M5326">
        <v>124</v>
      </c>
      <c r="N5326">
        <f>LOG(M5326/100,2)+3</f>
        <v>3.3103401206121505</v>
      </c>
      <c r="O5326">
        <f>INDEX(lehmad!B$2:B$412,MATCH(klypsid!$B5326,lehmad!$A$2:$A$412,0))</f>
        <v>38886</v>
      </c>
      <c r="P5326">
        <f>INDEX(lehmad!D$2:D$412,MATCH(klypsid!$B5326,lehmad!$A$2:$A$412,0))</f>
        <v>135</v>
      </c>
      <c r="Q5326">
        <f>INDEX(lehmad!E$2:E$412,MATCH(klypsid!$B5326,lehmad!$A$2:$A$412,0))</f>
        <v>1</v>
      </c>
      <c r="R5326" t="str">
        <f>INDEX(lehmad!F$2:F$412,MATCH(klypsid!$B5326,lehmad!$A$2:$A$412,0))</f>
        <v>DYNASTY-ET</v>
      </c>
      <c r="S5326">
        <f>INDEX(lehmad!H$2:H$412,MATCH(klypsid!$B5326,lehmad!$A$2:$A$412,0))</f>
        <v>124</v>
      </c>
      <c r="T5326">
        <f>INDEX(lehmad!K$2:K$412,MATCH(klypsid!$B5326,lehmad!$A$2:$A$412,0))</f>
        <v>108</v>
      </c>
      <c r="U5326" s="4">
        <f t="shared" si="166"/>
        <v>3</v>
      </c>
      <c r="V5326">
        <f t="shared" si="167"/>
        <v>32</v>
      </c>
    </row>
    <row r="5327" spans="1:22" x14ac:dyDescent="0.25">
      <c r="A5327">
        <v>4032</v>
      </c>
      <c r="B5327" t="str">
        <f>"E"&amp;A5327</f>
        <v>E4032</v>
      </c>
      <c r="C5327" t="s">
        <v>66</v>
      </c>
      <c r="D5327">
        <v>1</v>
      </c>
      <c r="E5327">
        <f>IF(D5327&lt;4,D5327,4)</f>
        <v>1</v>
      </c>
      <c r="F5327" s="1">
        <v>39584</v>
      </c>
      <c r="G5327" s="1">
        <v>39693</v>
      </c>
      <c r="H5327" s="3">
        <f>G5327-F5327</f>
        <v>109</v>
      </c>
      <c r="I5327" s="3">
        <f>IF(H5327&lt;=60,1,IF(H5327&lt;=150,2,3))</f>
        <v>2</v>
      </c>
      <c r="J5327">
        <v>48.7</v>
      </c>
      <c r="K5327">
        <v>3.46</v>
      </c>
      <c r="L5327">
        <v>3.14</v>
      </c>
      <c r="M5327">
        <v>142</v>
      </c>
      <c r="N5327">
        <f>LOG(M5327/100,2)+3</f>
        <v>3.5058909297299574</v>
      </c>
      <c r="O5327">
        <f>INDEX(lehmad!B$2:B$412,MATCH(klypsid!$B5327,lehmad!$A$2:$A$412,0))</f>
        <v>38886</v>
      </c>
      <c r="P5327">
        <f>INDEX(lehmad!D$2:D$412,MATCH(klypsid!$B5327,lehmad!$A$2:$A$412,0))</f>
        <v>135</v>
      </c>
      <c r="Q5327">
        <f>INDEX(lehmad!E$2:E$412,MATCH(klypsid!$B5327,lehmad!$A$2:$A$412,0))</f>
        <v>1</v>
      </c>
      <c r="R5327" t="str">
        <f>INDEX(lehmad!F$2:F$412,MATCH(klypsid!$B5327,lehmad!$A$2:$A$412,0))</f>
        <v>DYNASTY-ET</v>
      </c>
      <c r="S5327">
        <f>INDEX(lehmad!H$2:H$412,MATCH(klypsid!$B5327,lehmad!$A$2:$A$412,0))</f>
        <v>124</v>
      </c>
      <c r="T5327">
        <f>INDEX(lehmad!K$2:K$412,MATCH(klypsid!$B5327,lehmad!$A$2:$A$412,0))</f>
        <v>108</v>
      </c>
      <c r="U5327" s="4">
        <f t="shared" si="166"/>
        <v>4</v>
      </c>
      <c r="V5327">
        <f t="shared" si="167"/>
        <v>30</v>
      </c>
    </row>
    <row r="5328" spans="1:22" x14ac:dyDescent="0.25">
      <c r="A5328">
        <v>4032</v>
      </c>
      <c r="B5328" t="str">
        <f>"E"&amp;A5328</f>
        <v>E4032</v>
      </c>
      <c r="C5328" t="s">
        <v>66</v>
      </c>
      <c r="D5328">
        <v>1</v>
      </c>
      <c r="E5328">
        <f>IF(D5328&lt;4,D5328,4)</f>
        <v>1</v>
      </c>
      <c r="F5328" s="1">
        <v>39584</v>
      </c>
      <c r="G5328" s="1">
        <v>39722</v>
      </c>
      <c r="H5328" s="3">
        <f>G5328-F5328</f>
        <v>138</v>
      </c>
      <c r="I5328" s="3">
        <f>IF(H5328&lt;=60,1,IF(H5328&lt;=150,2,3))</f>
        <v>2</v>
      </c>
      <c r="J5328">
        <v>52.4</v>
      </c>
      <c r="K5328">
        <v>4.05</v>
      </c>
      <c r="L5328">
        <v>3.37</v>
      </c>
      <c r="M5328">
        <v>105</v>
      </c>
      <c r="N5328">
        <f>LOG(M5328/100,2)+3</f>
        <v>3.0703893278913981</v>
      </c>
      <c r="O5328">
        <f>INDEX(lehmad!B$2:B$412,MATCH(klypsid!$B5328,lehmad!$A$2:$A$412,0))</f>
        <v>38886</v>
      </c>
      <c r="P5328">
        <f>INDEX(lehmad!D$2:D$412,MATCH(klypsid!$B5328,lehmad!$A$2:$A$412,0))</f>
        <v>135</v>
      </c>
      <c r="Q5328">
        <f>INDEX(lehmad!E$2:E$412,MATCH(klypsid!$B5328,lehmad!$A$2:$A$412,0))</f>
        <v>1</v>
      </c>
      <c r="R5328" t="str">
        <f>INDEX(lehmad!F$2:F$412,MATCH(klypsid!$B5328,lehmad!$A$2:$A$412,0))</f>
        <v>DYNASTY-ET</v>
      </c>
      <c r="S5328">
        <f>INDEX(lehmad!H$2:H$412,MATCH(klypsid!$B5328,lehmad!$A$2:$A$412,0))</f>
        <v>124</v>
      </c>
      <c r="T5328">
        <f>INDEX(lehmad!K$2:K$412,MATCH(klypsid!$B5328,lehmad!$A$2:$A$412,0))</f>
        <v>108</v>
      </c>
      <c r="U5328" s="4">
        <f t="shared" si="166"/>
        <v>5</v>
      </c>
      <c r="V5328">
        <f t="shared" si="167"/>
        <v>29</v>
      </c>
    </row>
    <row r="5329" spans="1:22" x14ac:dyDescent="0.25">
      <c r="A5329">
        <v>4032</v>
      </c>
      <c r="B5329" t="str">
        <f>"E"&amp;A5329</f>
        <v>E4032</v>
      </c>
      <c r="C5329" t="s">
        <v>66</v>
      </c>
      <c r="D5329">
        <v>1</v>
      </c>
      <c r="E5329">
        <f>IF(D5329&lt;4,D5329,4)</f>
        <v>1</v>
      </c>
      <c r="F5329" s="1">
        <v>39584</v>
      </c>
      <c r="G5329" s="1">
        <v>39754</v>
      </c>
      <c r="H5329" s="3">
        <f>G5329-F5329</f>
        <v>170</v>
      </c>
      <c r="I5329" s="3">
        <f>IF(H5329&lt;=60,1,IF(H5329&lt;=150,2,3))</f>
        <v>3</v>
      </c>
      <c r="J5329">
        <v>46.1</v>
      </c>
      <c r="K5329">
        <v>3.98</v>
      </c>
      <c r="L5329">
        <v>3.32</v>
      </c>
      <c r="M5329">
        <v>107</v>
      </c>
      <c r="N5329">
        <f>LOG(M5329/100,2)+3</f>
        <v>3.0976107966264221</v>
      </c>
      <c r="O5329">
        <f>INDEX(lehmad!B$2:B$412,MATCH(klypsid!$B5329,lehmad!$A$2:$A$412,0))</f>
        <v>38886</v>
      </c>
      <c r="P5329">
        <f>INDEX(lehmad!D$2:D$412,MATCH(klypsid!$B5329,lehmad!$A$2:$A$412,0))</f>
        <v>135</v>
      </c>
      <c r="Q5329">
        <f>INDEX(lehmad!E$2:E$412,MATCH(klypsid!$B5329,lehmad!$A$2:$A$412,0))</f>
        <v>1</v>
      </c>
      <c r="R5329" t="str">
        <f>INDEX(lehmad!F$2:F$412,MATCH(klypsid!$B5329,lehmad!$A$2:$A$412,0))</f>
        <v>DYNASTY-ET</v>
      </c>
      <c r="S5329">
        <f>INDEX(lehmad!H$2:H$412,MATCH(klypsid!$B5329,lehmad!$A$2:$A$412,0))</f>
        <v>124</v>
      </c>
      <c r="T5329">
        <f>INDEX(lehmad!K$2:K$412,MATCH(klypsid!$B5329,lehmad!$A$2:$A$412,0))</f>
        <v>108</v>
      </c>
      <c r="U5329" s="4">
        <f t="shared" si="166"/>
        <v>6</v>
      </c>
      <c r="V5329">
        <f t="shared" si="167"/>
        <v>32</v>
      </c>
    </row>
    <row r="5330" spans="1:22" x14ac:dyDescent="0.25">
      <c r="A5330">
        <v>4032</v>
      </c>
      <c r="B5330" t="str">
        <f>"E"&amp;A5330</f>
        <v>E4032</v>
      </c>
      <c r="C5330" t="s">
        <v>66</v>
      </c>
      <c r="D5330">
        <v>1</v>
      </c>
      <c r="E5330">
        <f>IF(D5330&lt;4,D5330,4)</f>
        <v>1</v>
      </c>
      <c r="F5330" s="1">
        <v>39584</v>
      </c>
      <c r="G5330" s="1">
        <v>39783</v>
      </c>
      <c r="H5330" s="3">
        <f>G5330-F5330</f>
        <v>199</v>
      </c>
      <c r="I5330" s="3">
        <f>IF(H5330&lt;=60,1,IF(H5330&lt;=150,2,3))</f>
        <v>3</v>
      </c>
      <c r="J5330">
        <v>49.8</v>
      </c>
      <c r="K5330">
        <v>4.49</v>
      </c>
      <c r="L5330">
        <v>3.68</v>
      </c>
      <c r="M5330">
        <v>239</v>
      </c>
      <c r="N5330">
        <f>LOG(M5330/100,2)+3</f>
        <v>4.2570106182060243</v>
      </c>
      <c r="O5330">
        <f>INDEX(lehmad!B$2:B$412,MATCH(klypsid!$B5330,lehmad!$A$2:$A$412,0))</f>
        <v>38886</v>
      </c>
      <c r="P5330">
        <f>INDEX(lehmad!D$2:D$412,MATCH(klypsid!$B5330,lehmad!$A$2:$A$412,0))</f>
        <v>135</v>
      </c>
      <c r="Q5330">
        <f>INDEX(lehmad!E$2:E$412,MATCH(klypsid!$B5330,lehmad!$A$2:$A$412,0))</f>
        <v>1</v>
      </c>
      <c r="R5330" t="str">
        <f>INDEX(lehmad!F$2:F$412,MATCH(klypsid!$B5330,lehmad!$A$2:$A$412,0))</f>
        <v>DYNASTY-ET</v>
      </c>
      <c r="S5330">
        <f>INDEX(lehmad!H$2:H$412,MATCH(klypsid!$B5330,lehmad!$A$2:$A$412,0))</f>
        <v>124</v>
      </c>
      <c r="T5330">
        <f>INDEX(lehmad!K$2:K$412,MATCH(klypsid!$B5330,lehmad!$A$2:$A$412,0))</f>
        <v>108</v>
      </c>
      <c r="U5330" s="4">
        <f t="shared" si="166"/>
        <v>7</v>
      </c>
      <c r="V5330">
        <f t="shared" si="167"/>
        <v>29</v>
      </c>
    </row>
    <row r="5331" spans="1:22" x14ac:dyDescent="0.25">
      <c r="A5331">
        <v>4032</v>
      </c>
      <c r="B5331" t="str">
        <f>"E"&amp;A5331</f>
        <v>E4032</v>
      </c>
      <c r="C5331" t="s">
        <v>66</v>
      </c>
      <c r="D5331">
        <v>1</v>
      </c>
      <c r="E5331">
        <f>IF(D5331&lt;4,D5331,4)</f>
        <v>1</v>
      </c>
      <c r="F5331" s="1">
        <v>39584</v>
      </c>
      <c r="G5331" s="1">
        <v>39817</v>
      </c>
      <c r="H5331" s="3">
        <f>G5331-F5331</f>
        <v>233</v>
      </c>
      <c r="I5331" s="3">
        <f>IF(H5331&lt;=60,1,IF(H5331&lt;=150,2,3))</f>
        <v>3</v>
      </c>
      <c r="J5331">
        <v>43.3</v>
      </c>
      <c r="K5331">
        <v>3.84</v>
      </c>
      <c r="L5331">
        <v>3.69</v>
      </c>
      <c r="M5331">
        <v>59</v>
      </c>
      <c r="N5331">
        <f>LOG(M5331/100,2)+3</f>
        <v>2.2387868595871163</v>
      </c>
      <c r="O5331">
        <f>INDEX(lehmad!B$2:B$412,MATCH(klypsid!$B5331,lehmad!$A$2:$A$412,0))</f>
        <v>38886</v>
      </c>
      <c r="P5331">
        <f>INDEX(lehmad!D$2:D$412,MATCH(klypsid!$B5331,lehmad!$A$2:$A$412,0))</f>
        <v>135</v>
      </c>
      <c r="Q5331">
        <f>INDEX(lehmad!E$2:E$412,MATCH(klypsid!$B5331,lehmad!$A$2:$A$412,0))</f>
        <v>1</v>
      </c>
      <c r="R5331" t="str">
        <f>INDEX(lehmad!F$2:F$412,MATCH(klypsid!$B5331,lehmad!$A$2:$A$412,0))</f>
        <v>DYNASTY-ET</v>
      </c>
      <c r="S5331">
        <f>INDEX(lehmad!H$2:H$412,MATCH(klypsid!$B5331,lehmad!$A$2:$A$412,0))</f>
        <v>124</v>
      </c>
      <c r="T5331">
        <f>INDEX(lehmad!K$2:K$412,MATCH(klypsid!$B5331,lehmad!$A$2:$A$412,0))</f>
        <v>108</v>
      </c>
      <c r="U5331" s="4">
        <f t="shared" si="166"/>
        <v>8</v>
      </c>
      <c r="V5331">
        <f t="shared" si="167"/>
        <v>34</v>
      </c>
    </row>
    <row r="5332" spans="1:22" x14ac:dyDescent="0.25">
      <c r="A5332">
        <v>4032</v>
      </c>
      <c r="B5332" t="str">
        <f>"E"&amp;A5332</f>
        <v>E4032</v>
      </c>
      <c r="C5332" t="s">
        <v>66</v>
      </c>
      <c r="D5332">
        <v>1</v>
      </c>
      <c r="E5332">
        <f>IF(D5332&lt;4,D5332,4)</f>
        <v>1</v>
      </c>
      <c r="F5332" s="1">
        <v>39584</v>
      </c>
      <c r="G5332" s="1">
        <v>39845</v>
      </c>
      <c r="H5332" s="3">
        <f>G5332-F5332</f>
        <v>261</v>
      </c>
      <c r="I5332" s="3">
        <f>IF(H5332&lt;=60,1,IF(H5332&lt;=150,2,3))</f>
        <v>3</v>
      </c>
      <c r="J5332">
        <v>34.6</v>
      </c>
      <c r="K5332">
        <v>4.25</v>
      </c>
      <c r="L5332">
        <v>3.98</v>
      </c>
      <c r="M5332">
        <v>217</v>
      </c>
      <c r="N5332">
        <f>LOG(M5332/100,2)+3</f>
        <v>4.1176950426697543</v>
      </c>
      <c r="O5332">
        <f>INDEX(lehmad!B$2:B$412,MATCH(klypsid!$B5332,lehmad!$A$2:$A$412,0))</f>
        <v>38886</v>
      </c>
      <c r="P5332">
        <f>INDEX(lehmad!D$2:D$412,MATCH(klypsid!$B5332,lehmad!$A$2:$A$412,0))</f>
        <v>135</v>
      </c>
      <c r="Q5332">
        <f>INDEX(lehmad!E$2:E$412,MATCH(klypsid!$B5332,lehmad!$A$2:$A$412,0))</f>
        <v>1</v>
      </c>
      <c r="R5332" t="str">
        <f>INDEX(lehmad!F$2:F$412,MATCH(klypsid!$B5332,lehmad!$A$2:$A$412,0))</f>
        <v>DYNASTY-ET</v>
      </c>
      <c r="S5332">
        <f>INDEX(lehmad!H$2:H$412,MATCH(klypsid!$B5332,lehmad!$A$2:$A$412,0))</f>
        <v>124</v>
      </c>
      <c r="T5332">
        <f>INDEX(lehmad!K$2:K$412,MATCH(klypsid!$B5332,lehmad!$A$2:$A$412,0))</f>
        <v>108</v>
      </c>
      <c r="U5332" s="4">
        <f t="shared" si="166"/>
        <v>9</v>
      </c>
      <c r="V5332">
        <f t="shared" si="167"/>
        <v>28</v>
      </c>
    </row>
    <row r="5333" spans="1:22" x14ac:dyDescent="0.25">
      <c r="A5333">
        <v>4032</v>
      </c>
      <c r="B5333" t="str">
        <f>"E"&amp;A5333</f>
        <v>E4032</v>
      </c>
      <c r="C5333" t="s">
        <v>66</v>
      </c>
      <c r="D5333">
        <v>1</v>
      </c>
      <c r="E5333">
        <f>IF(D5333&lt;4,D5333,4)</f>
        <v>1</v>
      </c>
      <c r="F5333" s="1">
        <v>39584</v>
      </c>
      <c r="G5333" s="1">
        <v>39875</v>
      </c>
      <c r="H5333" s="3">
        <f>G5333-F5333</f>
        <v>291</v>
      </c>
      <c r="I5333" s="3">
        <f>IF(H5333&lt;=60,1,IF(H5333&lt;=150,2,3))</f>
        <v>3</v>
      </c>
      <c r="J5333">
        <v>40.799999999999997</v>
      </c>
      <c r="K5333">
        <v>4.3099999999999996</v>
      </c>
      <c r="L5333">
        <v>3.86</v>
      </c>
      <c r="M5333">
        <v>142</v>
      </c>
      <c r="N5333">
        <f>LOG(M5333/100,2)+3</f>
        <v>3.5058909297299574</v>
      </c>
      <c r="O5333">
        <f>INDEX(lehmad!B$2:B$412,MATCH(klypsid!$B5333,lehmad!$A$2:$A$412,0))</f>
        <v>38886</v>
      </c>
      <c r="P5333">
        <f>INDEX(lehmad!D$2:D$412,MATCH(klypsid!$B5333,lehmad!$A$2:$A$412,0))</f>
        <v>135</v>
      </c>
      <c r="Q5333">
        <f>INDEX(lehmad!E$2:E$412,MATCH(klypsid!$B5333,lehmad!$A$2:$A$412,0))</f>
        <v>1</v>
      </c>
      <c r="R5333" t="str">
        <f>INDEX(lehmad!F$2:F$412,MATCH(klypsid!$B5333,lehmad!$A$2:$A$412,0))</f>
        <v>DYNASTY-ET</v>
      </c>
      <c r="S5333">
        <f>INDEX(lehmad!H$2:H$412,MATCH(klypsid!$B5333,lehmad!$A$2:$A$412,0))</f>
        <v>124</v>
      </c>
      <c r="T5333">
        <f>INDEX(lehmad!K$2:K$412,MATCH(klypsid!$B5333,lehmad!$A$2:$A$412,0))</f>
        <v>108</v>
      </c>
      <c r="U5333" s="4">
        <f t="shared" si="166"/>
        <v>10</v>
      </c>
      <c r="V5333">
        <f t="shared" si="167"/>
        <v>30</v>
      </c>
    </row>
    <row r="5334" spans="1:22" x14ac:dyDescent="0.25">
      <c r="A5334">
        <v>4032</v>
      </c>
      <c r="B5334" t="str">
        <f>"E"&amp;A5334</f>
        <v>E4032</v>
      </c>
      <c r="C5334" t="s">
        <v>66</v>
      </c>
      <c r="D5334">
        <v>1</v>
      </c>
      <c r="E5334">
        <f>IF(D5334&lt;4,D5334,4)</f>
        <v>1</v>
      </c>
      <c r="F5334" s="1">
        <v>39584</v>
      </c>
      <c r="G5334" s="1">
        <v>39908</v>
      </c>
      <c r="H5334" s="3">
        <f>G5334-F5334</f>
        <v>324</v>
      </c>
      <c r="I5334" s="3">
        <f>IF(H5334&lt;=60,1,IF(H5334&lt;=150,2,3))</f>
        <v>3</v>
      </c>
      <c r="J5334">
        <v>37.9</v>
      </c>
      <c r="K5334">
        <v>4.74</v>
      </c>
      <c r="L5334">
        <v>3.6</v>
      </c>
      <c r="M5334">
        <v>58</v>
      </c>
      <c r="N5334">
        <f>LOG(M5334/100,2)+3</f>
        <v>2.2141248053528475</v>
      </c>
      <c r="O5334">
        <f>INDEX(lehmad!B$2:B$412,MATCH(klypsid!$B5334,lehmad!$A$2:$A$412,0))</f>
        <v>38886</v>
      </c>
      <c r="P5334">
        <f>INDEX(lehmad!D$2:D$412,MATCH(klypsid!$B5334,lehmad!$A$2:$A$412,0))</f>
        <v>135</v>
      </c>
      <c r="Q5334">
        <f>INDEX(lehmad!E$2:E$412,MATCH(klypsid!$B5334,lehmad!$A$2:$A$412,0))</f>
        <v>1</v>
      </c>
      <c r="R5334" t="str">
        <f>INDEX(lehmad!F$2:F$412,MATCH(klypsid!$B5334,lehmad!$A$2:$A$412,0))</f>
        <v>DYNASTY-ET</v>
      </c>
      <c r="S5334">
        <f>INDEX(lehmad!H$2:H$412,MATCH(klypsid!$B5334,lehmad!$A$2:$A$412,0))</f>
        <v>124</v>
      </c>
      <c r="T5334">
        <f>INDEX(lehmad!K$2:K$412,MATCH(klypsid!$B5334,lehmad!$A$2:$A$412,0))</f>
        <v>108</v>
      </c>
      <c r="U5334" s="4">
        <f t="shared" si="166"/>
        <v>11</v>
      </c>
      <c r="V5334">
        <f t="shared" si="167"/>
        <v>33</v>
      </c>
    </row>
    <row r="5335" spans="1:22" x14ac:dyDescent="0.25">
      <c r="A5335">
        <v>4032</v>
      </c>
      <c r="B5335" t="str">
        <f>"E"&amp;A5335</f>
        <v>E4032</v>
      </c>
      <c r="C5335" t="s">
        <v>66</v>
      </c>
      <c r="D5335">
        <v>1</v>
      </c>
      <c r="E5335">
        <f>IF(D5335&lt;4,D5335,4)</f>
        <v>1</v>
      </c>
      <c r="F5335" s="1">
        <v>39584</v>
      </c>
      <c r="G5335" s="1">
        <v>39944</v>
      </c>
      <c r="H5335" s="3">
        <f>G5335-F5335</f>
        <v>360</v>
      </c>
      <c r="I5335" s="3">
        <f>IF(H5335&lt;=60,1,IF(H5335&lt;=150,2,3))</f>
        <v>3</v>
      </c>
      <c r="J5335">
        <v>27.5</v>
      </c>
      <c r="K5335">
        <v>4.5599999999999996</v>
      </c>
      <c r="L5335">
        <v>3.85</v>
      </c>
      <c r="M5335">
        <v>59</v>
      </c>
      <c r="N5335">
        <f>LOG(M5335/100,2)+3</f>
        <v>2.2387868595871163</v>
      </c>
      <c r="O5335">
        <f>INDEX(lehmad!B$2:B$412,MATCH(klypsid!$B5335,lehmad!$A$2:$A$412,0))</f>
        <v>38886</v>
      </c>
      <c r="P5335">
        <f>INDEX(lehmad!D$2:D$412,MATCH(klypsid!$B5335,lehmad!$A$2:$A$412,0))</f>
        <v>135</v>
      </c>
      <c r="Q5335">
        <f>INDEX(lehmad!E$2:E$412,MATCH(klypsid!$B5335,lehmad!$A$2:$A$412,0))</f>
        <v>1</v>
      </c>
      <c r="R5335" t="str">
        <f>INDEX(lehmad!F$2:F$412,MATCH(klypsid!$B5335,lehmad!$A$2:$A$412,0))</f>
        <v>DYNASTY-ET</v>
      </c>
      <c r="S5335">
        <f>INDEX(lehmad!H$2:H$412,MATCH(klypsid!$B5335,lehmad!$A$2:$A$412,0))</f>
        <v>124</v>
      </c>
      <c r="T5335">
        <f>INDEX(lehmad!K$2:K$412,MATCH(klypsid!$B5335,lehmad!$A$2:$A$412,0))</f>
        <v>108</v>
      </c>
      <c r="U5335" s="4">
        <f t="shared" si="166"/>
        <v>12</v>
      </c>
      <c r="V5335">
        <f t="shared" si="167"/>
        <v>36</v>
      </c>
    </row>
    <row r="5336" spans="1:22" x14ac:dyDescent="0.25">
      <c r="A5336">
        <v>4032</v>
      </c>
      <c r="B5336" t="str">
        <f>"E"&amp;A5336</f>
        <v>E4032</v>
      </c>
      <c r="C5336" t="s">
        <v>66</v>
      </c>
      <c r="D5336">
        <v>2</v>
      </c>
      <c r="E5336">
        <f>IF(D5336&lt;4,D5336,4)</f>
        <v>2</v>
      </c>
      <c r="F5336" s="1">
        <v>40009</v>
      </c>
      <c r="G5336" s="1">
        <v>40037</v>
      </c>
      <c r="H5336" s="3">
        <f>G5336-F5336</f>
        <v>28</v>
      </c>
      <c r="I5336" s="3">
        <f>IF(H5336&lt;=60,1,IF(H5336&lt;=150,2,3))</f>
        <v>1</v>
      </c>
      <c r="J5336">
        <v>61.7</v>
      </c>
      <c r="K5336">
        <v>2.62</v>
      </c>
      <c r="L5336">
        <v>3</v>
      </c>
      <c r="M5336">
        <v>19</v>
      </c>
      <c r="N5336">
        <f>LOG(M5336/100,2)+3</f>
        <v>0.60407132366886085</v>
      </c>
      <c r="O5336">
        <f>INDEX(lehmad!B$2:B$412,MATCH(klypsid!$B5336,lehmad!$A$2:$A$412,0))</f>
        <v>38886</v>
      </c>
      <c r="P5336">
        <f>INDEX(lehmad!D$2:D$412,MATCH(klypsid!$B5336,lehmad!$A$2:$A$412,0))</f>
        <v>135</v>
      </c>
      <c r="Q5336">
        <f>INDEX(lehmad!E$2:E$412,MATCH(klypsid!$B5336,lehmad!$A$2:$A$412,0))</f>
        <v>1</v>
      </c>
      <c r="R5336" t="str">
        <f>INDEX(lehmad!F$2:F$412,MATCH(klypsid!$B5336,lehmad!$A$2:$A$412,0))</f>
        <v>DYNASTY-ET</v>
      </c>
      <c r="S5336">
        <f>INDEX(lehmad!H$2:H$412,MATCH(klypsid!$B5336,lehmad!$A$2:$A$412,0))</f>
        <v>124</v>
      </c>
      <c r="T5336">
        <f>INDEX(lehmad!K$2:K$412,MATCH(klypsid!$B5336,lehmad!$A$2:$A$412,0))</f>
        <v>108</v>
      </c>
      <c r="U5336" s="4">
        <f t="shared" si="166"/>
        <v>1</v>
      </c>
      <c r="V5336">
        <f t="shared" si="167"/>
        <v>28</v>
      </c>
    </row>
    <row r="5337" spans="1:22" x14ac:dyDescent="0.25">
      <c r="A5337">
        <v>4032</v>
      </c>
      <c r="B5337" t="str">
        <f>"E"&amp;A5337</f>
        <v>E4032</v>
      </c>
      <c r="C5337" t="s">
        <v>66</v>
      </c>
      <c r="D5337">
        <v>2</v>
      </c>
      <c r="E5337">
        <f>IF(D5337&lt;4,D5337,4)</f>
        <v>2</v>
      </c>
      <c r="F5337" s="1">
        <v>40009</v>
      </c>
      <c r="G5337" s="1">
        <v>40066</v>
      </c>
      <c r="H5337" s="3">
        <f>G5337-F5337</f>
        <v>57</v>
      </c>
      <c r="I5337" s="3">
        <f>IF(H5337&lt;=60,1,IF(H5337&lt;=150,2,3))</f>
        <v>1</v>
      </c>
      <c r="J5337">
        <v>52.5</v>
      </c>
      <c r="K5337">
        <v>3.66</v>
      </c>
      <c r="L5337">
        <v>2.98</v>
      </c>
      <c r="M5337">
        <v>211</v>
      </c>
      <c r="N5337">
        <f>LOG(M5337/100,2)+3</f>
        <v>4.0772429989324603</v>
      </c>
      <c r="O5337">
        <f>INDEX(lehmad!B$2:B$412,MATCH(klypsid!$B5337,lehmad!$A$2:$A$412,0))</f>
        <v>38886</v>
      </c>
      <c r="P5337">
        <f>INDEX(lehmad!D$2:D$412,MATCH(klypsid!$B5337,lehmad!$A$2:$A$412,0))</f>
        <v>135</v>
      </c>
      <c r="Q5337">
        <f>INDEX(lehmad!E$2:E$412,MATCH(klypsid!$B5337,lehmad!$A$2:$A$412,0))</f>
        <v>1</v>
      </c>
      <c r="R5337" t="str">
        <f>INDEX(lehmad!F$2:F$412,MATCH(klypsid!$B5337,lehmad!$A$2:$A$412,0))</f>
        <v>DYNASTY-ET</v>
      </c>
      <c r="S5337">
        <f>INDEX(lehmad!H$2:H$412,MATCH(klypsid!$B5337,lehmad!$A$2:$A$412,0))</f>
        <v>124</v>
      </c>
      <c r="T5337">
        <f>INDEX(lehmad!K$2:K$412,MATCH(klypsid!$B5337,lehmad!$A$2:$A$412,0))</f>
        <v>108</v>
      </c>
      <c r="U5337" s="4">
        <f t="shared" si="166"/>
        <v>2</v>
      </c>
      <c r="V5337">
        <f t="shared" si="167"/>
        <v>29</v>
      </c>
    </row>
    <row r="5338" spans="1:22" x14ac:dyDescent="0.25">
      <c r="A5338">
        <v>4032</v>
      </c>
      <c r="B5338" t="str">
        <f>"E"&amp;A5338</f>
        <v>E4032</v>
      </c>
      <c r="C5338" t="s">
        <v>66</v>
      </c>
      <c r="D5338">
        <v>2</v>
      </c>
      <c r="E5338">
        <f>IF(D5338&lt;4,D5338,4)</f>
        <v>2</v>
      </c>
      <c r="F5338" s="1">
        <v>40009</v>
      </c>
      <c r="G5338" s="1">
        <v>40094</v>
      </c>
      <c r="H5338" s="3">
        <f>G5338-F5338</f>
        <v>85</v>
      </c>
      <c r="I5338" s="3">
        <f>IF(H5338&lt;=60,1,IF(H5338&lt;=150,2,3))</f>
        <v>2</v>
      </c>
      <c r="J5338">
        <v>47.1</v>
      </c>
      <c r="K5338">
        <v>3.52</v>
      </c>
      <c r="L5338">
        <v>3.51</v>
      </c>
      <c r="M5338">
        <v>78</v>
      </c>
      <c r="N5338">
        <f>LOG(M5338/100,2)+3</f>
        <v>2.6415460290875235</v>
      </c>
      <c r="O5338">
        <f>INDEX(lehmad!B$2:B$412,MATCH(klypsid!$B5338,lehmad!$A$2:$A$412,0))</f>
        <v>38886</v>
      </c>
      <c r="P5338">
        <f>INDEX(lehmad!D$2:D$412,MATCH(klypsid!$B5338,lehmad!$A$2:$A$412,0))</f>
        <v>135</v>
      </c>
      <c r="Q5338">
        <f>INDEX(lehmad!E$2:E$412,MATCH(klypsid!$B5338,lehmad!$A$2:$A$412,0))</f>
        <v>1</v>
      </c>
      <c r="R5338" t="str">
        <f>INDEX(lehmad!F$2:F$412,MATCH(klypsid!$B5338,lehmad!$A$2:$A$412,0))</f>
        <v>DYNASTY-ET</v>
      </c>
      <c r="S5338">
        <f>INDEX(lehmad!H$2:H$412,MATCH(klypsid!$B5338,lehmad!$A$2:$A$412,0))</f>
        <v>124</v>
      </c>
      <c r="T5338">
        <f>INDEX(lehmad!K$2:K$412,MATCH(klypsid!$B5338,lehmad!$A$2:$A$412,0))</f>
        <v>108</v>
      </c>
      <c r="U5338" s="4">
        <f t="shared" si="166"/>
        <v>3</v>
      </c>
      <c r="V5338">
        <f t="shared" si="167"/>
        <v>28</v>
      </c>
    </row>
    <row r="5339" spans="1:22" x14ac:dyDescent="0.25">
      <c r="A5339">
        <v>4032</v>
      </c>
      <c r="B5339" t="str">
        <f>"E"&amp;A5339</f>
        <v>E4032</v>
      </c>
      <c r="C5339" t="s">
        <v>66</v>
      </c>
      <c r="D5339">
        <v>2</v>
      </c>
      <c r="E5339">
        <f>IF(D5339&lt;4,D5339,4)</f>
        <v>2</v>
      </c>
      <c r="F5339" s="1">
        <v>40009</v>
      </c>
      <c r="G5339" s="1">
        <v>40125</v>
      </c>
      <c r="H5339" s="3">
        <f>G5339-F5339</f>
        <v>116</v>
      </c>
      <c r="I5339" s="3">
        <f>IF(H5339&lt;=60,1,IF(H5339&lt;=150,2,3))</f>
        <v>2</v>
      </c>
      <c r="J5339">
        <v>35.5</v>
      </c>
      <c r="K5339">
        <v>4.12</v>
      </c>
      <c r="L5339">
        <v>4</v>
      </c>
      <c r="M5339">
        <v>582</v>
      </c>
      <c r="N5339">
        <f>LOG(M5339/100,2)+3</f>
        <v>5.5410191531335595</v>
      </c>
      <c r="O5339">
        <f>INDEX(lehmad!B$2:B$412,MATCH(klypsid!$B5339,lehmad!$A$2:$A$412,0))</f>
        <v>38886</v>
      </c>
      <c r="P5339">
        <f>INDEX(lehmad!D$2:D$412,MATCH(klypsid!$B5339,lehmad!$A$2:$A$412,0))</f>
        <v>135</v>
      </c>
      <c r="Q5339">
        <f>INDEX(lehmad!E$2:E$412,MATCH(klypsid!$B5339,lehmad!$A$2:$A$412,0))</f>
        <v>1</v>
      </c>
      <c r="R5339" t="str">
        <f>INDEX(lehmad!F$2:F$412,MATCH(klypsid!$B5339,lehmad!$A$2:$A$412,0))</f>
        <v>DYNASTY-ET</v>
      </c>
      <c r="S5339">
        <f>INDEX(lehmad!H$2:H$412,MATCH(klypsid!$B5339,lehmad!$A$2:$A$412,0))</f>
        <v>124</v>
      </c>
      <c r="T5339">
        <f>INDEX(lehmad!K$2:K$412,MATCH(klypsid!$B5339,lehmad!$A$2:$A$412,0))</f>
        <v>108</v>
      </c>
      <c r="U5339" s="4">
        <f t="shared" si="166"/>
        <v>4</v>
      </c>
      <c r="V5339">
        <f t="shared" si="167"/>
        <v>31</v>
      </c>
    </row>
    <row r="5340" spans="1:22" x14ac:dyDescent="0.25">
      <c r="A5340">
        <v>4032</v>
      </c>
      <c r="B5340" t="str">
        <f>"E"&amp;A5340</f>
        <v>E4032</v>
      </c>
      <c r="C5340" t="s">
        <v>66</v>
      </c>
      <c r="D5340">
        <v>2</v>
      </c>
      <c r="E5340">
        <f>IF(D5340&lt;4,D5340,4)</f>
        <v>2</v>
      </c>
      <c r="F5340" s="1">
        <v>40009</v>
      </c>
      <c r="G5340" s="1">
        <v>40153</v>
      </c>
      <c r="H5340" s="3">
        <f>G5340-F5340</f>
        <v>144</v>
      </c>
      <c r="I5340" s="3">
        <f>IF(H5340&lt;=60,1,IF(H5340&lt;=150,2,3))</f>
        <v>2</v>
      </c>
      <c r="J5340">
        <v>38.299999999999997</v>
      </c>
      <c r="K5340">
        <v>4.2300000000000004</v>
      </c>
      <c r="L5340">
        <v>3.66</v>
      </c>
      <c r="M5340">
        <v>115</v>
      </c>
      <c r="N5340">
        <f>LOG(M5340/100,2)+3</f>
        <v>3.2016338611696504</v>
      </c>
      <c r="O5340">
        <f>INDEX(lehmad!B$2:B$412,MATCH(klypsid!$B5340,lehmad!$A$2:$A$412,0))</f>
        <v>38886</v>
      </c>
      <c r="P5340">
        <f>INDEX(lehmad!D$2:D$412,MATCH(klypsid!$B5340,lehmad!$A$2:$A$412,0))</f>
        <v>135</v>
      </c>
      <c r="Q5340">
        <f>INDEX(lehmad!E$2:E$412,MATCH(klypsid!$B5340,lehmad!$A$2:$A$412,0))</f>
        <v>1</v>
      </c>
      <c r="R5340" t="str">
        <f>INDEX(lehmad!F$2:F$412,MATCH(klypsid!$B5340,lehmad!$A$2:$A$412,0))</f>
        <v>DYNASTY-ET</v>
      </c>
      <c r="S5340">
        <f>INDEX(lehmad!H$2:H$412,MATCH(klypsid!$B5340,lehmad!$A$2:$A$412,0))</f>
        <v>124</v>
      </c>
      <c r="T5340">
        <f>INDEX(lehmad!K$2:K$412,MATCH(klypsid!$B5340,lehmad!$A$2:$A$412,0))</f>
        <v>108</v>
      </c>
      <c r="U5340" s="4">
        <f t="shared" si="166"/>
        <v>5</v>
      </c>
      <c r="V5340">
        <f t="shared" si="167"/>
        <v>28</v>
      </c>
    </row>
    <row r="5341" spans="1:22" x14ac:dyDescent="0.25">
      <c r="A5341">
        <v>4032</v>
      </c>
      <c r="B5341" t="str">
        <f>"E"&amp;A5341</f>
        <v>E4032</v>
      </c>
      <c r="C5341" t="s">
        <v>66</v>
      </c>
      <c r="D5341">
        <v>2</v>
      </c>
      <c r="E5341">
        <f>IF(D5341&lt;4,D5341,4)</f>
        <v>2</v>
      </c>
      <c r="F5341" s="1">
        <v>40009</v>
      </c>
      <c r="G5341" s="1">
        <v>40186</v>
      </c>
      <c r="H5341" s="3">
        <f>G5341-F5341</f>
        <v>177</v>
      </c>
      <c r="I5341" s="3">
        <f>IF(H5341&lt;=60,1,IF(H5341&lt;=150,2,3))</f>
        <v>3</v>
      </c>
      <c r="J5341">
        <v>37</v>
      </c>
      <c r="K5341">
        <v>4.7300000000000004</v>
      </c>
      <c r="L5341">
        <v>3.83</v>
      </c>
      <c r="M5341">
        <v>62</v>
      </c>
      <c r="N5341">
        <f>LOG(M5341/100,2)+3</f>
        <v>2.3103401206121505</v>
      </c>
      <c r="O5341">
        <f>INDEX(lehmad!B$2:B$412,MATCH(klypsid!$B5341,lehmad!$A$2:$A$412,0))</f>
        <v>38886</v>
      </c>
      <c r="P5341">
        <f>INDEX(lehmad!D$2:D$412,MATCH(klypsid!$B5341,lehmad!$A$2:$A$412,0))</f>
        <v>135</v>
      </c>
      <c r="Q5341">
        <f>INDEX(lehmad!E$2:E$412,MATCH(klypsid!$B5341,lehmad!$A$2:$A$412,0))</f>
        <v>1</v>
      </c>
      <c r="R5341" t="str">
        <f>INDEX(lehmad!F$2:F$412,MATCH(klypsid!$B5341,lehmad!$A$2:$A$412,0))</f>
        <v>DYNASTY-ET</v>
      </c>
      <c r="S5341">
        <f>INDEX(lehmad!H$2:H$412,MATCH(klypsid!$B5341,lehmad!$A$2:$A$412,0))</f>
        <v>124</v>
      </c>
      <c r="T5341">
        <f>INDEX(lehmad!K$2:K$412,MATCH(klypsid!$B5341,lehmad!$A$2:$A$412,0))</f>
        <v>108</v>
      </c>
      <c r="U5341" s="4">
        <f t="shared" si="166"/>
        <v>6</v>
      </c>
      <c r="V5341">
        <f t="shared" si="167"/>
        <v>33</v>
      </c>
    </row>
    <row r="5342" spans="1:22" x14ac:dyDescent="0.25">
      <c r="A5342">
        <v>4032</v>
      </c>
      <c r="B5342" t="str">
        <f>"E"&amp;A5342</f>
        <v>E4032</v>
      </c>
      <c r="C5342" t="s">
        <v>66</v>
      </c>
      <c r="D5342">
        <v>2</v>
      </c>
      <c r="E5342">
        <f>IF(D5342&lt;4,D5342,4)</f>
        <v>2</v>
      </c>
      <c r="F5342" s="1">
        <v>40009</v>
      </c>
      <c r="G5342" s="1">
        <v>40214</v>
      </c>
      <c r="H5342" s="3">
        <f>G5342-F5342</f>
        <v>205</v>
      </c>
      <c r="I5342" s="3">
        <f>IF(H5342&lt;=60,1,IF(H5342&lt;=150,2,3))</f>
        <v>3</v>
      </c>
      <c r="J5342">
        <v>33.1</v>
      </c>
      <c r="K5342">
        <v>4.87</v>
      </c>
      <c r="L5342">
        <v>3.66</v>
      </c>
      <c r="M5342">
        <v>239</v>
      </c>
      <c r="N5342">
        <f>LOG(M5342/100,2)+3</f>
        <v>4.2570106182060243</v>
      </c>
      <c r="O5342">
        <f>INDEX(lehmad!B$2:B$412,MATCH(klypsid!$B5342,lehmad!$A$2:$A$412,0))</f>
        <v>38886</v>
      </c>
      <c r="P5342">
        <f>INDEX(lehmad!D$2:D$412,MATCH(klypsid!$B5342,lehmad!$A$2:$A$412,0))</f>
        <v>135</v>
      </c>
      <c r="Q5342">
        <f>INDEX(lehmad!E$2:E$412,MATCH(klypsid!$B5342,lehmad!$A$2:$A$412,0))</f>
        <v>1</v>
      </c>
      <c r="R5342" t="str">
        <f>INDEX(lehmad!F$2:F$412,MATCH(klypsid!$B5342,lehmad!$A$2:$A$412,0))</f>
        <v>DYNASTY-ET</v>
      </c>
      <c r="S5342">
        <f>INDEX(lehmad!H$2:H$412,MATCH(klypsid!$B5342,lehmad!$A$2:$A$412,0))</f>
        <v>124</v>
      </c>
      <c r="T5342">
        <f>INDEX(lehmad!K$2:K$412,MATCH(klypsid!$B5342,lehmad!$A$2:$A$412,0))</f>
        <v>108</v>
      </c>
      <c r="U5342" s="4">
        <f t="shared" si="166"/>
        <v>7</v>
      </c>
      <c r="V5342">
        <f t="shared" si="167"/>
        <v>28</v>
      </c>
    </row>
    <row r="5343" spans="1:22" x14ac:dyDescent="0.25">
      <c r="A5343">
        <v>4032</v>
      </c>
      <c r="B5343" t="str">
        <f>"E"&amp;A5343</f>
        <v>E4032</v>
      </c>
      <c r="C5343" t="s">
        <v>66</v>
      </c>
      <c r="D5343">
        <v>2</v>
      </c>
      <c r="E5343">
        <f>IF(D5343&lt;4,D5343,4)</f>
        <v>2</v>
      </c>
      <c r="F5343" s="1">
        <v>40009</v>
      </c>
      <c r="G5343" s="1">
        <v>40242</v>
      </c>
      <c r="H5343" s="3">
        <f>G5343-F5343</f>
        <v>233</v>
      </c>
      <c r="I5343" s="3">
        <f>IF(H5343&lt;=60,1,IF(H5343&lt;=150,2,3))</f>
        <v>3</v>
      </c>
      <c r="J5343">
        <v>32.9</v>
      </c>
      <c r="K5343">
        <v>4.63</v>
      </c>
      <c r="L5343">
        <v>3.64</v>
      </c>
      <c r="M5343">
        <v>196</v>
      </c>
      <c r="N5343">
        <f>LOG(M5343/100,2)+3</f>
        <v>3.9708536543404835</v>
      </c>
      <c r="O5343">
        <f>INDEX(lehmad!B$2:B$412,MATCH(klypsid!$B5343,lehmad!$A$2:$A$412,0))</f>
        <v>38886</v>
      </c>
      <c r="P5343">
        <f>INDEX(lehmad!D$2:D$412,MATCH(klypsid!$B5343,lehmad!$A$2:$A$412,0))</f>
        <v>135</v>
      </c>
      <c r="Q5343">
        <f>INDEX(lehmad!E$2:E$412,MATCH(klypsid!$B5343,lehmad!$A$2:$A$412,0))</f>
        <v>1</v>
      </c>
      <c r="R5343" t="str">
        <f>INDEX(lehmad!F$2:F$412,MATCH(klypsid!$B5343,lehmad!$A$2:$A$412,0))</f>
        <v>DYNASTY-ET</v>
      </c>
      <c r="S5343">
        <f>INDEX(lehmad!H$2:H$412,MATCH(klypsid!$B5343,lehmad!$A$2:$A$412,0))</f>
        <v>124</v>
      </c>
      <c r="T5343">
        <f>INDEX(lehmad!K$2:K$412,MATCH(klypsid!$B5343,lehmad!$A$2:$A$412,0))</f>
        <v>108</v>
      </c>
      <c r="U5343" s="4">
        <f t="shared" si="166"/>
        <v>8</v>
      </c>
      <c r="V5343">
        <f t="shared" si="167"/>
        <v>28</v>
      </c>
    </row>
    <row r="5344" spans="1:22" x14ac:dyDescent="0.25">
      <c r="A5344">
        <v>4032</v>
      </c>
      <c r="B5344" t="str">
        <f>"E"&amp;A5344</f>
        <v>E4032</v>
      </c>
      <c r="C5344" t="s">
        <v>66</v>
      </c>
      <c r="D5344">
        <v>2</v>
      </c>
      <c r="E5344">
        <f>IF(D5344&lt;4,D5344,4)</f>
        <v>2</v>
      </c>
      <c r="F5344" s="1">
        <v>40009</v>
      </c>
      <c r="G5344" s="1">
        <v>40276</v>
      </c>
      <c r="H5344" s="3">
        <f>G5344-F5344</f>
        <v>267</v>
      </c>
      <c r="I5344" s="3">
        <f>IF(H5344&lt;=60,1,IF(H5344&lt;=150,2,3))</f>
        <v>3</v>
      </c>
      <c r="J5344">
        <v>37.299999999999997</v>
      </c>
      <c r="K5344">
        <v>5.31</v>
      </c>
      <c r="L5344">
        <v>3.81</v>
      </c>
      <c r="M5344">
        <v>242</v>
      </c>
      <c r="N5344">
        <f>LOG(M5344/100,2)+3</f>
        <v>4.2750070474998694</v>
      </c>
      <c r="O5344">
        <f>INDEX(lehmad!B$2:B$412,MATCH(klypsid!$B5344,lehmad!$A$2:$A$412,0))</f>
        <v>38886</v>
      </c>
      <c r="P5344">
        <f>INDEX(lehmad!D$2:D$412,MATCH(klypsid!$B5344,lehmad!$A$2:$A$412,0))</f>
        <v>135</v>
      </c>
      <c r="Q5344">
        <f>INDEX(lehmad!E$2:E$412,MATCH(klypsid!$B5344,lehmad!$A$2:$A$412,0))</f>
        <v>1</v>
      </c>
      <c r="R5344" t="str">
        <f>INDEX(lehmad!F$2:F$412,MATCH(klypsid!$B5344,lehmad!$A$2:$A$412,0))</f>
        <v>DYNASTY-ET</v>
      </c>
      <c r="S5344">
        <f>INDEX(lehmad!H$2:H$412,MATCH(klypsid!$B5344,lehmad!$A$2:$A$412,0))</f>
        <v>124</v>
      </c>
      <c r="T5344">
        <f>INDEX(lehmad!K$2:K$412,MATCH(klypsid!$B5344,lehmad!$A$2:$A$412,0))</f>
        <v>108</v>
      </c>
      <c r="U5344" s="4">
        <f t="shared" si="166"/>
        <v>9</v>
      </c>
      <c r="V5344">
        <f t="shared" si="167"/>
        <v>34</v>
      </c>
    </row>
    <row r="5345" spans="1:22" x14ac:dyDescent="0.25">
      <c r="A5345">
        <v>4032</v>
      </c>
      <c r="B5345" t="str">
        <f>"E"&amp;A5345</f>
        <v>E4032</v>
      </c>
      <c r="C5345" t="s">
        <v>66</v>
      </c>
      <c r="D5345">
        <v>2</v>
      </c>
      <c r="E5345">
        <f>IF(D5345&lt;4,D5345,4)</f>
        <v>2</v>
      </c>
      <c r="F5345" s="1">
        <v>40009</v>
      </c>
      <c r="G5345" s="1">
        <v>40304</v>
      </c>
      <c r="H5345" s="3">
        <f>G5345-F5345</f>
        <v>295</v>
      </c>
      <c r="I5345" s="3">
        <f>IF(H5345&lt;=60,1,IF(H5345&lt;=150,2,3))</f>
        <v>3</v>
      </c>
      <c r="J5345">
        <v>18</v>
      </c>
      <c r="K5345">
        <v>5.0999999999999996</v>
      </c>
      <c r="L5345">
        <v>3.72</v>
      </c>
      <c r="M5345">
        <v>557</v>
      </c>
      <c r="N5345">
        <f>LOG(M5345/100,2)+3</f>
        <v>5.4776773275653072</v>
      </c>
      <c r="O5345">
        <f>INDEX(lehmad!B$2:B$412,MATCH(klypsid!$B5345,lehmad!$A$2:$A$412,0))</f>
        <v>38886</v>
      </c>
      <c r="P5345">
        <f>INDEX(lehmad!D$2:D$412,MATCH(klypsid!$B5345,lehmad!$A$2:$A$412,0))</f>
        <v>135</v>
      </c>
      <c r="Q5345">
        <f>INDEX(lehmad!E$2:E$412,MATCH(klypsid!$B5345,lehmad!$A$2:$A$412,0))</f>
        <v>1</v>
      </c>
      <c r="R5345" t="str">
        <f>INDEX(lehmad!F$2:F$412,MATCH(klypsid!$B5345,lehmad!$A$2:$A$412,0))</f>
        <v>DYNASTY-ET</v>
      </c>
      <c r="S5345">
        <f>INDEX(lehmad!H$2:H$412,MATCH(klypsid!$B5345,lehmad!$A$2:$A$412,0))</f>
        <v>124</v>
      </c>
      <c r="T5345">
        <f>INDEX(lehmad!K$2:K$412,MATCH(klypsid!$B5345,lehmad!$A$2:$A$412,0))</f>
        <v>108</v>
      </c>
      <c r="U5345" s="4">
        <f t="shared" si="166"/>
        <v>10</v>
      </c>
      <c r="V5345">
        <f t="shared" si="167"/>
        <v>28</v>
      </c>
    </row>
    <row r="5346" spans="1:22" x14ac:dyDescent="0.25">
      <c r="A5346">
        <v>4032</v>
      </c>
      <c r="B5346" t="str">
        <f>"E"&amp;A5346</f>
        <v>E4032</v>
      </c>
      <c r="C5346" t="s">
        <v>66</v>
      </c>
      <c r="D5346">
        <v>3</v>
      </c>
      <c r="E5346">
        <f>IF(D5346&lt;4,D5346,4)</f>
        <v>3</v>
      </c>
      <c r="F5346" s="1">
        <v>40366</v>
      </c>
      <c r="G5346" s="1">
        <v>40396</v>
      </c>
      <c r="H5346" s="3">
        <f>G5346-F5346</f>
        <v>30</v>
      </c>
      <c r="I5346" s="3">
        <f>IF(H5346&lt;=60,1,IF(H5346&lt;=150,2,3))</f>
        <v>1</v>
      </c>
      <c r="J5346">
        <v>42.4</v>
      </c>
      <c r="K5346">
        <v>3.33</v>
      </c>
      <c r="L5346">
        <v>2.9</v>
      </c>
      <c r="M5346">
        <v>127</v>
      </c>
      <c r="N5346">
        <f>LOG(M5346/100,2)+3</f>
        <v>3.3448284969974411</v>
      </c>
      <c r="O5346">
        <f>INDEX(lehmad!B$2:B$412,MATCH(klypsid!$B5346,lehmad!$A$2:$A$412,0))</f>
        <v>38886</v>
      </c>
      <c r="P5346">
        <f>INDEX(lehmad!D$2:D$412,MATCH(klypsid!$B5346,lehmad!$A$2:$A$412,0))</f>
        <v>135</v>
      </c>
      <c r="Q5346">
        <f>INDEX(lehmad!E$2:E$412,MATCH(klypsid!$B5346,lehmad!$A$2:$A$412,0))</f>
        <v>1</v>
      </c>
      <c r="R5346" t="str">
        <f>INDEX(lehmad!F$2:F$412,MATCH(klypsid!$B5346,lehmad!$A$2:$A$412,0))</f>
        <v>DYNASTY-ET</v>
      </c>
      <c r="S5346">
        <f>INDEX(lehmad!H$2:H$412,MATCH(klypsid!$B5346,lehmad!$A$2:$A$412,0))</f>
        <v>124</v>
      </c>
      <c r="T5346">
        <f>INDEX(lehmad!K$2:K$412,MATCH(klypsid!$B5346,lehmad!$A$2:$A$412,0))</f>
        <v>108</v>
      </c>
      <c r="U5346" s="4">
        <f t="shared" si="166"/>
        <v>1</v>
      </c>
      <c r="V5346">
        <f t="shared" si="167"/>
        <v>30</v>
      </c>
    </row>
    <row r="5347" spans="1:22" x14ac:dyDescent="0.25">
      <c r="A5347">
        <v>4032</v>
      </c>
      <c r="B5347" t="str">
        <f>"E"&amp;A5347</f>
        <v>E4032</v>
      </c>
      <c r="C5347" t="s">
        <v>66</v>
      </c>
      <c r="D5347">
        <v>3</v>
      </c>
      <c r="E5347">
        <f>IF(D5347&lt;4,D5347,4)</f>
        <v>3</v>
      </c>
      <c r="F5347" s="1">
        <v>40366</v>
      </c>
      <c r="G5347" s="1">
        <v>40434</v>
      </c>
      <c r="H5347" s="3">
        <f>G5347-F5347</f>
        <v>68</v>
      </c>
      <c r="I5347" s="3">
        <f>IF(H5347&lt;=60,1,IF(H5347&lt;=150,2,3))</f>
        <v>2</v>
      </c>
      <c r="J5347">
        <v>35.9</v>
      </c>
      <c r="K5347">
        <v>4.5999999999999996</v>
      </c>
      <c r="L5347">
        <v>3.57</v>
      </c>
      <c r="M5347">
        <v>748</v>
      </c>
      <c r="N5347">
        <f>LOG(M5347/100,2)+3</f>
        <v>5.903038270112912</v>
      </c>
      <c r="O5347">
        <f>INDEX(lehmad!B$2:B$412,MATCH(klypsid!$B5347,lehmad!$A$2:$A$412,0))</f>
        <v>38886</v>
      </c>
      <c r="P5347">
        <f>INDEX(lehmad!D$2:D$412,MATCH(klypsid!$B5347,lehmad!$A$2:$A$412,0))</f>
        <v>135</v>
      </c>
      <c r="Q5347">
        <f>INDEX(lehmad!E$2:E$412,MATCH(klypsid!$B5347,lehmad!$A$2:$A$412,0))</f>
        <v>1</v>
      </c>
      <c r="R5347" t="str">
        <f>INDEX(lehmad!F$2:F$412,MATCH(klypsid!$B5347,lehmad!$A$2:$A$412,0))</f>
        <v>DYNASTY-ET</v>
      </c>
      <c r="S5347">
        <f>INDEX(lehmad!H$2:H$412,MATCH(klypsid!$B5347,lehmad!$A$2:$A$412,0))</f>
        <v>124</v>
      </c>
      <c r="T5347">
        <f>INDEX(lehmad!K$2:K$412,MATCH(klypsid!$B5347,lehmad!$A$2:$A$412,0))</f>
        <v>108</v>
      </c>
      <c r="U5347" s="4">
        <f t="shared" si="166"/>
        <v>2</v>
      </c>
      <c r="V5347">
        <f t="shared" si="167"/>
        <v>38</v>
      </c>
    </row>
    <row r="5348" spans="1:22" x14ac:dyDescent="0.25">
      <c r="A5348">
        <v>4032</v>
      </c>
      <c r="B5348" t="str">
        <f>"E"&amp;A5348</f>
        <v>E4032</v>
      </c>
      <c r="C5348" t="s">
        <v>66</v>
      </c>
      <c r="D5348">
        <v>3</v>
      </c>
      <c r="E5348">
        <f>IF(D5348&lt;4,D5348,4)</f>
        <v>3</v>
      </c>
      <c r="F5348" s="1">
        <v>40366</v>
      </c>
      <c r="G5348" s="1">
        <v>40493</v>
      </c>
      <c r="H5348" s="3">
        <f>G5348-F5348</f>
        <v>127</v>
      </c>
      <c r="I5348" s="3">
        <f>IF(H5348&lt;=60,1,IF(H5348&lt;=150,2,3))</f>
        <v>2</v>
      </c>
      <c r="J5348">
        <v>28.1</v>
      </c>
      <c r="K5348">
        <v>5.63</v>
      </c>
      <c r="L5348">
        <v>3.34</v>
      </c>
      <c r="M5348">
        <v>136</v>
      </c>
      <c r="N5348">
        <f>LOG(M5348/100,2)+3</f>
        <v>3.4436066514756147</v>
      </c>
      <c r="O5348">
        <f>INDEX(lehmad!B$2:B$412,MATCH(klypsid!$B5348,lehmad!$A$2:$A$412,0))</f>
        <v>38886</v>
      </c>
      <c r="P5348">
        <f>INDEX(lehmad!D$2:D$412,MATCH(klypsid!$B5348,lehmad!$A$2:$A$412,0))</f>
        <v>135</v>
      </c>
      <c r="Q5348">
        <f>INDEX(lehmad!E$2:E$412,MATCH(klypsid!$B5348,lehmad!$A$2:$A$412,0))</f>
        <v>1</v>
      </c>
      <c r="R5348" t="str">
        <f>INDEX(lehmad!F$2:F$412,MATCH(klypsid!$B5348,lehmad!$A$2:$A$412,0))</f>
        <v>DYNASTY-ET</v>
      </c>
      <c r="S5348">
        <f>INDEX(lehmad!H$2:H$412,MATCH(klypsid!$B5348,lehmad!$A$2:$A$412,0))</f>
        <v>124</v>
      </c>
      <c r="T5348">
        <f>INDEX(lehmad!K$2:K$412,MATCH(klypsid!$B5348,lehmad!$A$2:$A$412,0))</f>
        <v>108</v>
      </c>
      <c r="U5348" s="4">
        <f t="shared" si="166"/>
        <v>3</v>
      </c>
      <c r="V5348">
        <f t="shared" si="167"/>
        <v>59</v>
      </c>
    </row>
    <row r="5349" spans="1:22" x14ac:dyDescent="0.25">
      <c r="A5349">
        <v>4032</v>
      </c>
      <c r="B5349" t="str">
        <f>"E"&amp;A5349</f>
        <v>E4032</v>
      </c>
      <c r="C5349" t="s">
        <v>66</v>
      </c>
      <c r="D5349">
        <v>3</v>
      </c>
      <c r="E5349">
        <f>IF(D5349&lt;4,D5349,4)</f>
        <v>3</v>
      </c>
      <c r="F5349" s="1">
        <v>40366</v>
      </c>
      <c r="G5349" s="1">
        <v>40521</v>
      </c>
      <c r="H5349" s="3">
        <f>G5349-F5349</f>
        <v>155</v>
      </c>
      <c r="I5349" s="3">
        <f>IF(H5349&lt;=60,1,IF(H5349&lt;=150,2,3))</f>
        <v>3</v>
      </c>
      <c r="J5349">
        <v>32.9</v>
      </c>
      <c r="K5349">
        <v>4.84</v>
      </c>
      <c r="L5349">
        <v>3.66</v>
      </c>
      <c r="M5349">
        <v>693</v>
      </c>
      <c r="N5349">
        <f>LOG(M5349/100,2)+3</f>
        <v>5.7928553523624888</v>
      </c>
      <c r="O5349">
        <f>INDEX(lehmad!B$2:B$412,MATCH(klypsid!$B5349,lehmad!$A$2:$A$412,0))</f>
        <v>38886</v>
      </c>
      <c r="P5349">
        <f>INDEX(lehmad!D$2:D$412,MATCH(klypsid!$B5349,lehmad!$A$2:$A$412,0))</f>
        <v>135</v>
      </c>
      <c r="Q5349">
        <f>INDEX(lehmad!E$2:E$412,MATCH(klypsid!$B5349,lehmad!$A$2:$A$412,0))</f>
        <v>1</v>
      </c>
      <c r="R5349" t="str">
        <f>INDEX(lehmad!F$2:F$412,MATCH(klypsid!$B5349,lehmad!$A$2:$A$412,0))</f>
        <v>DYNASTY-ET</v>
      </c>
      <c r="S5349">
        <f>INDEX(lehmad!H$2:H$412,MATCH(klypsid!$B5349,lehmad!$A$2:$A$412,0))</f>
        <v>124</v>
      </c>
      <c r="T5349">
        <f>INDEX(lehmad!K$2:K$412,MATCH(klypsid!$B5349,lehmad!$A$2:$A$412,0))</f>
        <v>108</v>
      </c>
      <c r="U5349" s="4">
        <f t="shared" si="166"/>
        <v>4</v>
      </c>
      <c r="V5349">
        <f t="shared" si="167"/>
        <v>28</v>
      </c>
    </row>
    <row r="5350" spans="1:22" x14ac:dyDescent="0.25">
      <c r="A5350">
        <v>4032</v>
      </c>
      <c r="B5350" t="str">
        <f>"E"&amp;A5350</f>
        <v>E4032</v>
      </c>
      <c r="C5350" t="s">
        <v>66</v>
      </c>
      <c r="D5350">
        <v>3</v>
      </c>
      <c r="E5350">
        <f>IF(D5350&lt;4,D5350,4)</f>
        <v>3</v>
      </c>
      <c r="F5350" s="1">
        <v>40366</v>
      </c>
      <c r="G5350" s="1">
        <v>40556</v>
      </c>
      <c r="H5350" s="3">
        <f>G5350-F5350</f>
        <v>190</v>
      </c>
      <c r="I5350" s="3">
        <f>IF(H5350&lt;=60,1,IF(H5350&lt;=150,2,3))</f>
        <v>3</v>
      </c>
      <c r="J5350">
        <v>34.6</v>
      </c>
      <c r="K5350">
        <v>4.68</v>
      </c>
      <c r="L5350">
        <v>3.63</v>
      </c>
      <c r="M5350">
        <v>296</v>
      </c>
      <c r="N5350">
        <f>LOG(M5350/100,2)+3</f>
        <v>4.5655971758542249</v>
      </c>
      <c r="O5350">
        <f>INDEX(lehmad!B$2:B$412,MATCH(klypsid!$B5350,lehmad!$A$2:$A$412,0))</f>
        <v>38886</v>
      </c>
      <c r="P5350">
        <f>INDEX(lehmad!D$2:D$412,MATCH(klypsid!$B5350,lehmad!$A$2:$A$412,0))</f>
        <v>135</v>
      </c>
      <c r="Q5350">
        <f>INDEX(lehmad!E$2:E$412,MATCH(klypsid!$B5350,lehmad!$A$2:$A$412,0))</f>
        <v>1</v>
      </c>
      <c r="R5350" t="str">
        <f>INDEX(lehmad!F$2:F$412,MATCH(klypsid!$B5350,lehmad!$A$2:$A$412,0))</f>
        <v>DYNASTY-ET</v>
      </c>
      <c r="S5350">
        <f>INDEX(lehmad!H$2:H$412,MATCH(klypsid!$B5350,lehmad!$A$2:$A$412,0))</f>
        <v>124</v>
      </c>
      <c r="T5350">
        <f>INDEX(lehmad!K$2:K$412,MATCH(klypsid!$B5350,lehmad!$A$2:$A$412,0))</f>
        <v>108</v>
      </c>
      <c r="U5350" s="4">
        <f t="shared" si="166"/>
        <v>5</v>
      </c>
      <c r="V5350">
        <f t="shared" si="167"/>
        <v>35</v>
      </c>
    </row>
    <row r="5351" spans="1:22" x14ac:dyDescent="0.25">
      <c r="A5351">
        <v>4033</v>
      </c>
      <c r="B5351" t="str">
        <f>"E"&amp;A5351</f>
        <v>E4033</v>
      </c>
      <c r="C5351" t="s">
        <v>56</v>
      </c>
      <c r="D5351">
        <v>1</v>
      </c>
      <c r="E5351">
        <f>IF(D5351&lt;4,D5351,4)</f>
        <v>1</v>
      </c>
      <c r="F5351" s="1">
        <v>39616</v>
      </c>
      <c r="G5351" s="1">
        <v>39631</v>
      </c>
      <c r="H5351" s="3">
        <f>G5351-F5351</f>
        <v>15</v>
      </c>
      <c r="I5351" s="3">
        <f>IF(H5351&lt;=60,1,IF(H5351&lt;=150,2,3))</f>
        <v>1</v>
      </c>
      <c r="J5351">
        <v>35.299999999999997</v>
      </c>
      <c r="K5351">
        <v>5.07</v>
      </c>
      <c r="L5351">
        <v>3.36</v>
      </c>
      <c r="M5351">
        <v>290</v>
      </c>
      <c r="N5351">
        <f>LOG(M5351/100,2)+3</f>
        <v>4.5360529002402092</v>
      </c>
      <c r="O5351">
        <f>INDEX(lehmad!B$2:B$412,MATCH(klypsid!$B5351,lehmad!$A$2:$A$412,0))</f>
        <v>38887</v>
      </c>
      <c r="P5351">
        <f>INDEX(lehmad!D$2:D$412,MATCH(klypsid!$B5351,lehmad!$A$2:$A$412,0))</f>
        <v>111</v>
      </c>
      <c r="Q5351">
        <f>INDEX(lehmad!E$2:E$412,MATCH(klypsid!$B5351,lehmad!$A$2:$A$412,0))</f>
        <v>1</v>
      </c>
      <c r="R5351" t="str">
        <f>INDEX(lehmad!F$2:F$412,MATCH(klypsid!$B5351,lehmad!$A$2:$A$412,0))</f>
        <v>DYNASTY-ET</v>
      </c>
      <c r="S5351">
        <f>INDEX(lehmad!H$2:H$412,MATCH(klypsid!$B5351,lehmad!$A$2:$A$412,0))</f>
        <v>124</v>
      </c>
      <c r="T5351">
        <f>INDEX(lehmad!K$2:K$412,MATCH(klypsid!$B5351,lehmad!$A$2:$A$412,0))</f>
        <v>108</v>
      </c>
      <c r="U5351" s="4">
        <f t="shared" si="166"/>
        <v>1</v>
      </c>
      <c r="V5351">
        <f t="shared" si="167"/>
        <v>15</v>
      </c>
    </row>
    <row r="5352" spans="1:22" x14ac:dyDescent="0.25">
      <c r="A5352">
        <v>4033</v>
      </c>
      <c r="B5352" t="str">
        <f>"E"&amp;A5352</f>
        <v>E4033</v>
      </c>
      <c r="C5352" t="s">
        <v>56</v>
      </c>
      <c r="D5352">
        <v>1</v>
      </c>
      <c r="E5352">
        <f>IF(D5352&lt;4,D5352,4)</f>
        <v>1</v>
      </c>
      <c r="F5352" s="1">
        <v>39616</v>
      </c>
      <c r="G5352" s="1">
        <v>39663</v>
      </c>
      <c r="H5352" s="3">
        <f>G5352-F5352</f>
        <v>47</v>
      </c>
      <c r="I5352" s="3">
        <f>IF(H5352&lt;=60,1,IF(H5352&lt;=150,2,3))</f>
        <v>1</v>
      </c>
      <c r="J5352">
        <v>42.5</v>
      </c>
      <c r="K5352">
        <v>3.88</v>
      </c>
      <c r="L5352">
        <v>2.99</v>
      </c>
      <c r="M5352">
        <v>18</v>
      </c>
      <c r="N5352">
        <f>LOG(M5352/100,2)+3</f>
        <v>0.52606881166758779</v>
      </c>
      <c r="O5352">
        <f>INDEX(lehmad!B$2:B$412,MATCH(klypsid!$B5352,lehmad!$A$2:$A$412,0))</f>
        <v>38887</v>
      </c>
      <c r="P5352">
        <f>INDEX(lehmad!D$2:D$412,MATCH(klypsid!$B5352,lehmad!$A$2:$A$412,0))</f>
        <v>111</v>
      </c>
      <c r="Q5352">
        <f>INDEX(lehmad!E$2:E$412,MATCH(klypsid!$B5352,lehmad!$A$2:$A$412,0))</f>
        <v>1</v>
      </c>
      <c r="R5352" t="str">
        <f>INDEX(lehmad!F$2:F$412,MATCH(klypsid!$B5352,lehmad!$A$2:$A$412,0))</f>
        <v>DYNASTY-ET</v>
      </c>
      <c r="S5352">
        <f>INDEX(lehmad!H$2:H$412,MATCH(klypsid!$B5352,lehmad!$A$2:$A$412,0))</f>
        <v>124</v>
      </c>
      <c r="T5352">
        <f>INDEX(lehmad!K$2:K$412,MATCH(klypsid!$B5352,lehmad!$A$2:$A$412,0))</f>
        <v>108</v>
      </c>
      <c r="U5352" s="4">
        <f t="shared" si="166"/>
        <v>2</v>
      </c>
      <c r="V5352">
        <f t="shared" si="167"/>
        <v>32</v>
      </c>
    </row>
    <row r="5353" spans="1:22" x14ac:dyDescent="0.25">
      <c r="A5353">
        <v>4033</v>
      </c>
      <c r="B5353" t="str">
        <f>"E"&amp;A5353</f>
        <v>E4033</v>
      </c>
      <c r="C5353" t="s">
        <v>56</v>
      </c>
      <c r="D5353">
        <v>1</v>
      </c>
      <c r="E5353">
        <f>IF(D5353&lt;4,D5353,4)</f>
        <v>1</v>
      </c>
      <c r="F5353" s="1">
        <v>39616</v>
      </c>
      <c r="G5353" s="1">
        <v>39693</v>
      </c>
      <c r="H5353" s="3">
        <f>G5353-F5353</f>
        <v>77</v>
      </c>
      <c r="I5353" s="3">
        <f>IF(H5353&lt;=60,1,IF(H5353&lt;=150,2,3))</f>
        <v>2</v>
      </c>
      <c r="J5353">
        <v>39.9</v>
      </c>
      <c r="K5353">
        <v>3.79</v>
      </c>
      <c r="L5353">
        <v>3.22</v>
      </c>
      <c r="M5353">
        <v>256</v>
      </c>
      <c r="N5353">
        <f>LOG(M5353/100,2)+3</f>
        <v>4.3561438102252756</v>
      </c>
      <c r="O5353">
        <f>INDEX(lehmad!B$2:B$412,MATCH(klypsid!$B5353,lehmad!$A$2:$A$412,0))</f>
        <v>38887</v>
      </c>
      <c r="P5353">
        <f>INDEX(lehmad!D$2:D$412,MATCH(klypsid!$B5353,lehmad!$A$2:$A$412,0))</f>
        <v>111</v>
      </c>
      <c r="Q5353">
        <f>INDEX(lehmad!E$2:E$412,MATCH(klypsid!$B5353,lehmad!$A$2:$A$412,0))</f>
        <v>1</v>
      </c>
      <c r="R5353" t="str">
        <f>INDEX(lehmad!F$2:F$412,MATCH(klypsid!$B5353,lehmad!$A$2:$A$412,0))</f>
        <v>DYNASTY-ET</v>
      </c>
      <c r="S5353">
        <f>INDEX(lehmad!H$2:H$412,MATCH(klypsid!$B5353,lehmad!$A$2:$A$412,0))</f>
        <v>124</v>
      </c>
      <c r="T5353">
        <f>INDEX(lehmad!K$2:K$412,MATCH(klypsid!$B5353,lehmad!$A$2:$A$412,0))</f>
        <v>108</v>
      </c>
      <c r="U5353" s="4">
        <f t="shared" si="166"/>
        <v>3</v>
      </c>
      <c r="V5353">
        <f t="shared" si="167"/>
        <v>30</v>
      </c>
    </row>
    <row r="5354" spans="1:22" x14ac:dyDescent="0.25">
      <c r="A5354">
        <v>4033</v>
      </c>
      <c r="B5354" t="str">
        <f>"E"&amp;A5354</f>
        <v>E4033</v>
      </c>
      <c r="C5354" t="s">
        <v>56</v>
      </c>
      <c r="D5354">
        <v>1</v>
      </c>
      <c r="E5354">
        <f>IF(D5354&lt;4,D5354,4)</f>
        <v>1</v>
      </c>
      <c r="F5354" s="1">
        <v>39616</v>
      </c>
      <c r="G5354" s="1">
        <v>39722</v>
      </c>
      <c r="H5354" s="3">
        <f>G5354-F5354</f>
        <v>106</v>
      </c>
      <c r="I5354" s="3">
        <f>IF(H5354&lt;=60,1,IF(H5354&lt;=150,2,3))</f>
        <v>2</v>
      </c>
      <c r="J5354">
        <v>39.4</v>
      </c>
      <c r="K5354">
        <v>5.13</v>
      </c>
      <c r="L5354">
        <v>3.46</v>
      </c>
      <c r="M5354">
        <v>396</v>
      </c>
      <c r="N5354">
        <f>LOG(M5354/100,2)+3</f>
        <v>4.9855004303048851</v>
      </c>
      <c r="O5354">
        <f>INDEX(lehmad!B$2:B$412,MATCH(klypsid!$B5354,lehmad!$A$2:$A$412,0))</f>
        <v>38887</v>
      </c>
      <c r="P5354">
        <f>INDEX(lehmad!D$2:D$412,MATCH(klypsid!$B5354,lehmad!$A$2:$A$412,0))</f>
        <v>111</v>
      </c>
      <c r="Q5354">
        <f>INDEX(lehmad!E$2:E$412,MATCH(klypsid!$B5354,lehmad!$A$2:$A$412,0))</f>
        <v>1</v>
      </c>
      <c r="R5354" t="str">
        <f>INDEX(lehmad!F$2:F$412,MATCH(klypsid!$B5354,lehmad!$A$2:$A$412,0))</f>
        <v>DYNASTY-ET</v>
      </c>
      <c r="S5354">
        <f>INDEX(lehmad!H$2:H$412,MATCH(klypsid!$B5354,lehmad!$A$2:$A$412,0))</f>
        <v>124</v>
      </c>
      <c r="T5354">
        <f>INDEX(lehmad!K$2:K$412,MATCH(klypsid!$B5354,lehmad!$A$2:$A$412,0))</f>
        <v>108</v>
      </c>
      <c r="U5354" s="4">
        <f t="shared" si="166"/>
        <v>4</v>
      </c>
      <c r="V5354">
        <f t="shared" si="167"/>
        <v>29</v>
      </c>
    </row>
    <row r="5355" spans="1:22" x14ac:dyDescent="0.25">
      <c r="A5355">
        <v>4033</v>
      </c>
      <c r="B5355" t="str">
        <f>"E"&amp;A5355</f>
        <v>E4033</v>
      </c>
      <c r="C5355" t="s">
        <v>56</v>
      </c>
      <c r="D5355">
        <v>1</v>
      </c>
      <c r="E5355">
        <f>IF(D5355&lt;4,D5355,4)</f>
        <v>1</v>
      </c>
      <c r="F5355" s="1">
        <v>39616</v>
      </c>
      <c r="G5355" s="1">
        <v>39754</v>
      </c>
      <c r="H5355" s="3">
        <f>G5355-F5355</f>
        <v>138</v>
      </c>
      <c r="I5355" s="3">
        <f>IF(H5355&lt;=60,1,IF(H5355&lt;=150,2,3))</f>
        <v>2</v>
      </c>
      <c r="J5355">
        <v>39.700000000000003</v>
      </c>
      <c r="K5355">
        <v>4.1399999999999997</v>
      </c>
      <c r="L5355">
        <v>3.45</v>
      </c>
      <c r="M5355">
        <v>179</v>
      </c>
      <c r="N5355">
        <f>LOG(M5355/100,2)+3</f>
        <v>3.839959587489532</v>
      </c>
      <c r="O5355">
        <f>INDEX(lehmad!B$2:B$412,MATCH(klypsid!$B5355,lehmad!$A$2:$A$412,0))</f>
        <v>38887</v>
      </c>
      <c r="P5355">
        <f>INDEX(lehmad!D$2:D$412,MATCH(klypsid!$B5355,lehmad!$A$2:$A$412,0))</f>
        <v>111</v>
      </c>
      <c r="Q5355">
        <f>INDEX(lehmad!E$2:E$412,MATCH(klypsid!$B5355,lehmad!$A$2:$A$412,0))</f>
        <v>1</v>
      </c>
      <c r="R5355" t="str">
        <f>INDEX(lehmad!F$2:F$412,MATCH(klypsid!$B5355,lehmad!$A$2:$A$412,0))</f>
        <v>DYNASTY-ET</v>
      </c>
      <c r="S5355">
        <f>INDEX(lehmad!H$2:H$412,MATCH(klypsid!$B5355,lehmad!$A$2:$A$412,0))</f>
        <v>124</v>
      </c>
      <c r="T5355">
        <f>INDEX(lehmad!K$2:K$412,MATCH(klypsid!$B5355,lehmad!$A$2:$A$412,0))</f>
        <v>108</v>
      </c>
      <c r="U5355" s="4">
        <f t="shared" si="166"/>
        <v>5</v>
      </c>
      <c r="V5355">
        <f t="shared" si="167"/>
        <v>32</v>
      </c>
    </row>
    <row r="5356" spans="1:22" x14ac:dyDescent="0.25">
      <c r="A5356">
        <v>4033</v>
      </c>
      <c r="B5356" t="str">
        <f>"E"&amp;A5356</f>
        <v>E4033</v>
      </c>
      <c r="C5356" t="s">
        <v>56</v>
      </c>
      <c r="D5356">
        <v>1</v>
      </c>
      <c r="E5356">
        <f>IF(D5356&lt;4,D5356,4)</f>
        <v>1</v>
      </c>
      <c r="F5356" s="1">
        <v>39616</v>
      </c>
      <c r="G5356" s="1">
        <v>39783</v>
      </c>
      <c r="H5356" s="3">
        <f>G5356-F5356</f>
        <v>167</v>
      </c>
      <c r="I5356" s="3">
        <f>IF(H5356&lt;=60,1,IF(H5356&lt;=150,2,3))</f>
        <v>3</v>
      </c>
      <c r="J5356">
        <v>28.6</v>
      </c>
      <c r="K5356">
        <v>6.35</v>
      </c>
      <c r="L5356">
        <v>3.57</v>
      </c>
      <c r="M5356">
        <v>695</v>
      </c>
      <c r="N5356">
        <f>LOG(M5356/100,2)+3</f>
        <v>5.797012977836145</v>
      </c>
      <c r="O5356">
        <f>INDEX(lehmad!B$2:B$412,MATCH(klypsid!$B5356,lehmad!$A$2:$A$412,0))</f>
        <v>38887</v>
      </c>
      <c r="P5356">
        <f>INDEX(lehmad!D$2:D$412,MATCH(klypsid!$B5356,lehmad!$A$2:$A$412,0))</f>
        <v>111</v>
      </c>
      <c r="Q5356">
        <f>INDEX(lehmad!E$2:E$412,MATCH(klypsid!$B5356,lehmad!$A$2:$A$412,0))</f>
        <v>1</v>
      </c>
      <c r="R5356" t="str">
        <f>INDEX(lehmad!F$2:F$412,MATCH(klypsid!$B5356,lehmad!$A$2:$A$412,0))</f>
        <v>DYNASTY-ET</v>
      </c>
      <c r="S5356">
        <f>INDEX(lehmad!H$2:H$412,MATCH(klypsid!$B5356,lehmad!$A$2:$A$412,0))</f>
        <v>124</v>
      </c>
      <c r="T5356">
        <f>INDEX(lehmad!K$2:K$412,MATCH(klypsid!$B5356,lehmad!$A$2:$A$412,0))</f>
        <v>108</v>
      </c>
      <c r="U5356" s="4">
        <f t="shared" si="166"/>
        <v>6</v>
      </c>
      <c r="V5356">
        <f t="shared" si="167"/>
        <v>29</v>
      </c>
    </row>
    <row r="5357" spans="1:22" x14ac:dyDescent="0.25">
      <c r="A5357">
        <v>4033</v>
      </c>
      <c r="B5357" t="str">
        <f>"E"&amp;A5357</f>
        <v>E4033</v>
      </c>
      <c r="C5357" t="s">
        <v>56</v>
      </c>
      <c r="D5357">
        <v>1</v>
      </c>
      <c r="E5357">
        <f>IF(D5357&lt;4,D5357,4)</f>
        <v>1</v>
      </c>
      <c r="F5357" s="1">
        <v>39616</v>
      </c>
      <c r="G5357" s="1">
        <v>39817</v>
      </c>
      <c r="H5357" s="3">
        <f>G5357-F5357</f>
        <v>201</v>
      </c>
      <c r="I5357" s="3">
        <f>IF(H5357&lt;=60,1,IF(H5357&lt;=150,2,3))</f>
        <v>3</v>
      </c>
      <c r="J5357">
        <v>36</v>
      </c>
      <c r="K5357">
        <v>3.85</v>
      </c>
      <c r="L5357">
        <v>3.68</v>
      </c>
      <c r="M5357">
        <v>252</v>
      </c>
      <c r="N5357">
        <f>LOG(M5357/100,2)+3</f>
        <v>4.3334237337251915</v>
      </c>
      <c r="O5357">
        <f>INDEX(lehmad!B$2:B$412,MATCH(klypsid!$B5357,lehmad!$A$2:$A$412,0))</f>
        <v>38887</v>
      </c>
      <c r="P5357">
        <f>INDEX(lehmad!D$2:D$412,MATCH(klypsid!$B5357,lehmad!$A$2:$A$412,0))</f>
        <v>111</v>
      </c>
      <c r="Q5357">
        <f>INDEX(lehmad!E$2:E$412,MATCH(klypsid!$B5357,lehmad!$A$2:$A$412,0))</f>
        <v>1</v>
      </c>
      <c r="R5357" t="str">
        <f>INDEX(lehmad!F$2:F$412,MATCH(klypsid!$B5357,lehmad!$A$2:$A$412,0))</f>
        <v>DYNASTY-ET</v>
      </c>
      <c r="S5357">
        <f>INDEX(lehmad!H$2:H$412,MATCH(klypsid!$B5357,lehmad!$A$2:$A$412,0))</f>
        <v>124</v>
      </c>
      <c r="T5357">
        <f>INDEX(lehmad!K$2:K$412,MATCH(klypsid!$B5357,lehmad!$A$2:$A$412,0))</f>
        <v>108</v>
      </c>
      <c r="U5357" s="4">
        <f t="shared" si="166"/>
        <v>7</v>
      </c>
      <c r="V5357">
        <f t="shared" si="167"/>
        <v>34</v>
      </c>
    </row>
    <row r="5358" spans="1:22" x14ac:dyDescent="0.25">
      <c r="A5358">
        <v>4033</v>
      </c>
      <c r="B5358" t="str">
        <f>"E"&amp;A5358</f>
        <v>E4033</v>
      </c>
      <c r="C5358" t="s">
        <v>56</v>
      </c>
      <c r="D5358">
        <v>1</v>
      </c>
      <c r="E5358">
        <f>IF(D5358&lt;4,D5358,4)</f>
        <v>1</v>
      </c>
      <c r="F5358" s="1">
        <v>39616</v>
      </c>
      <c r="G5358" s="1">
        <v>39845</v>
      </c>
      <c r="H5358" s="3">
        <f>G5358-F5358</f>
        <v>229</v>
      </c>
      <c r="I5358" s="3">
        <f>IF(H5358&lt;=60,1,IF(H5358&lt;=150,2,3))</f>
        <v>3</v>
      </c>
      <c r="J5358">
        <v>29.5</v>
      </c>
      <c r="K5358">
        <v>4.12</v>
      </c>
      <c r="L5358">
        <v>3.8</v>
      </c>
      <c r="M5358">
        <v>405</v>
      </c>
      <c r="N5358">
        <f>LOG(M5358/100,2)+3</f>
        <v>5.0179219079972626</v>
      </c>
      <c r="O5358">
        <f>INDEX(lehmad!B$2:B$412,MATCH(klypsid!$B5358,lehmad!$A$2:$A$412,0))</f>
        <v>38887</v>
      </c>
      <c r="P5358">
        <f>INDEX(lehmad!D$2:D$412,MATCH(klypsid!$B5358,lehmad!$A$2:$A$412,0))</f>
        <v>111</v>
      </c>
      <c r="Q5358">
        <f>INDEX(lehmad!E$2:E$412,MATCH(klypsid!$B5358,lehmad!$A$2:$A$412,0))</f>
        <v>1</v>
      </c>
      <c r="R5358" t="str">
        <f>INDEX(lehmad!F$2:F$412,MATCH(klypsid!$B5358,lehmad!$A$2:$A$412,0))</f>
        <v>DYNASTY-ET</v>
      </c>
      <c r="S5358">
        <f>INDEX(lehmad!H$2:H$412,MATCH(klypsid!$B5358,lehmad!$A$2:$A$412,0))</f>
        <v>124</v>
      </c>
      <c r="T5358">
        <f>INDEX(lehmad!K$2:K$412,MATCH(klypsid!$B5358,lehmad!$A$2:$A$412,0))</f>
        <v>108</v>
      </c>
      <c r="U5358" s="4">
        <f t="shared" si="166"/>
        <v>8</v>
      </c>
      <c r="V5358">
        <f t="shared" si="167"/>
        <v>28</v>
      </c>
    </row>
    <row r="5359" spans="1:22" x14ac:dyDescent="0.25">
      <c r="A5359">
        <v>4033</v>
      </c>
      <c r="B5359" t="str">
        <f>"E"&amp;A5359</f>
        <v>E4033</v>
      </c>
      <c r="C5359" t="s">
        <v>56</v>
      </c>
      <c r="D5359">
        <v>1</v>
      </c>
      <c r="E5359">
        <f>IF(D5359&lt;4,D5359,4)</f>
        <v>1</v>
      </c>
      <c r="F5359" s="1">
        <v>39616</v>
      </c>
      <c r="G5359" s="1">
        <v>39875</v>
      </c>
      <c r="H5359" s="3">
        <f>G5359-F5359</f>
        <v>259</v>
      </c>
      <c r="I5359" s="3">
        <f>IF(H5359&lt;=60,1,IF(H5359&lt;=150,2,3))</f>
        <v>3</v>
      </c>
      <c r="J5359">
        <v>28.9</v>
      </c>
      <c r="K5359">
        <v>4.13</v>
      </c>
      <c r="L5359">
        <v>3.86</v>
      </c>
      <c r="M5359">
        <v>293</v>
      </c>
      <c r="N5359">
        <f>LOG(M5359/100,2)+3</f>
        <v>4.5509006646475232</v>
      </c>
      <c r="O5359">
        <f>INDEX(lehmad!B$2:B$412,MATCH(klypsid!$B5359,lehmad!$A$2:$A$412,0))</f>
        <v>38887</v>
      </c>
      <c r="P5359">
        <f>INDEX(lehmad!D$2:D$412,MATCH(klypsid!$B5359,lehmad!$A$2:$A$412,0))</f>
        <v>111</v>
      </c>
      <c r="Q5359">
        <f>INDEX(lehmad!E$2:E$412,MATCH(klypsid!$B5359,lehmad!$A$2:$A$412,0))</f>
        <v>1</v>
      </c>
      <c r="R5359" t="str">
        <f>INDEX(lehmad!F$2:F$412,MATCH(klypsid!$B5359,lehmad!$A$2:$A$412,0))</f>
        <v>DYNASTY-ET</v>
      </c>
      <c r="S5359">
        <f>INDEX(lehmad!H$2:H$412,MATCH(klypsid!$B5359,lehmad!$A$2:$A$412,0))</f>
        <v>124</v>
      </c>
      <c r="T5359">
        <f>INDEX(lehmad!K$2:K$412,MATCH(klypsid!$B5359,lehmad!$A$2:$A$412,0))</f>
        <v>108</v>
      </c>
      <c r="U5359" s="4">
        <f t="shared" si="166"/>
        <v>9</v>
      </c>
      <c r="V5359">
        <f t="shared" si="167"/>
        <v>30</v>
      </c>
    </row>
    <row r="5360" spans="1:22" x14ac:dyDescent="0.25">
      <c r="A5360">
        <v>4033</v>
      </c>
      <c r="B5360" t="str">
        <f>"E"&amp;A5360</f>
        <v>E4033</v>
      </c>
      <c r="C5360" t="s">
        <v>56</v>
      </c>
      <c r="D5360">
        <v>1</v>
      </c>
      <c r="E5360">
        <f>IF(D5360&lt;4,D5360,4)</f>
        <v>1</v>
      </c>
      <c r="F5360" s="1">
        <v>39616</v>
      </c>
      <c r="G5360" s="1">
        <v>39908</v>
      </c>
      <c r="H5360" s="3">
        <f>G5360-F5360</f>
        <v>292</v>
      </c>
      <c r="I5360" s="3">
        <f>IF(H5360&lt;=60,1,IF(H5360&lt;=150,2,3))</f>
        <v>3</v>
      </c>
      <c r="J5360">
        <v>29.6</v>
      </c>
      <c r="K5360">
        <v>4.3099999999999996</v>
      </c>
      <c r="L5360">
        <v>3.67</v>
      </c>
      <c r="M5360">
        <v>378</v>
      </c>
      <c r="N5360">
        <f>LOG(M5360/100,2)+3</f>
        <v>4.9183862344463476</v>
      </c>
      <c r="O5360">
        <f>INDEX(lehmad!B$2:B$412,MATCH(klypsid!$B5360,lehmad!$A$2:$A$412,0))</f>
        <v>38887</v>
      </c>
      <c r="P5360">
        <f>INDEX(lehmad!D$2:D$412,MATCH(klypsid!$B5360,lehmad!$A$2:$A$412,0))</f>
        <v>111</v>
      </c>
      <c r="Q5360">
        <f>INDEX(lehmad!E$2:E$412,MATCH(klypsid!$B5360,lehmad!$A$2:$A$412,0))</f>
        <v>1</v>
      </c>
      <c r="R5360" t="str">
        <f>INDEX(lehmad!F$2:F$412,MATCH(klypsid!$B5360,lehmad!$A$2:$A$412,0))</f>
        <v>DYNASTY-ET</v>
      </c>
      <c r="S5360">
        <f>INDEX(lehmad!H$2:H$412,MATCH(klypsid!$B5360,lehmad!$A$2:$A$412,0))</f>
        <v>124</v>
      </c>
      <c r="T5360">
        <f>INDEX(lehmad!K$2:K$412,MATCH(klypsid!$B5360,lehmad!$A$2:$A$412,0))</f>
        <v>108</v>
      </c>
      <c r="U5360" s="4">
        <f t="shared" si="166"/>
        <v>10</v>
      </c>
      <c r="V5360">
        <f t="shared" si="167"/>
        <v>33</v>
      </c>
    </row>
    <row r="5361" spans="1:22" x14ac:dyDescent="0.25">
      <c r="A5361">
        <v>4033</v>
      </c>
      <c r="B5361" t="str">
        <f>"E"&amp;A5361</f>
        <v>E4033</v>
      </c>
      <c r="C5361" t="s">
        <v>56</v>
      </c>
      <c r="D5361">
        <v>1</v>
      </c>
      <c r="E5361">
        <f>IF(D5361&lt;4,D5361,4)</f>
        <v>1</v>
      </c>
      <c r="F5361" s="1">
        <v>39616</v>
      </c>
      <c r="G5361" s="1">
        <v>39944</v>
      </c>
      <c r="H5361" s="3">
        <f>G5361-F5361</f>
        <v>328</v>
      </c>
      <c r="I5361" s="3">
        <f>IF(H5361&lt;=60,1,IF(H5361&lt;=150,2,3))</f>
        <v>3</v>
      </c>
      <c r="J5361">
        <v>28.8</v>
      </c>
      <c r="K5361">
        <v>4.75</v>
      </c>
      <c r="L5361">
        <v>3.93</v>
      </c>
      <c r="M5361">
        <v>417</v>
      </c>
      <c r="N5361">
        <f>LOG(M5361/100,2)+3</f>
        <v>5.0600473836699393</v>
      </c>
      <c r="O5361">
        <f>INDEX(lehmad!B$2:B$412,MATCH(klypsid!$B5361,lehmad!$A$2:$A$412,0))</f>
        <v>38887</v>
      </c>
      <c r="P5361">
        <f>INDEX(lehmad!D$2:D$412,MATCH(klypsid!$B5361,lehmad!$A$2:$A$412,0))</f>
        <v>111</v>
      </c>
      <c r="Q5361">
        <f>INDEX(lehmad!E$2:E$412,MATCH(klypsid!$B5361,lehmad!$A$2:$A$412,0))</f>
        <v>1</v>
      </c>
      <c r="R5361" t="str">
        <f>INDEX(lehmad!F$2:F$412,MATCH(klypsid!$B5361,lehmad!$A$2:$A$412,0))</f>
        <v>DYNASTY-ET</v>
      </c>
      <c r="S5361">
        <f>INDEX(lehmad!H$2:H$412,MATCH(klypsid!$B5361,lehmad!$A$2:$A$412,0))</f>
        <v>124</v>
      </c>
      <c r="T5361">
        <f>INDEX(lehmad!K$2:K$412,MATCH(klypsid!$B5361,lehmad!$A$2:$A$412,0))</f>
        <v>108</v>
      </c>
      <c r="U5361" s="4">
        <f t="shared" si="166"/>
        <v>11</v>
      </c>
      <c r="V5361">
        <f t="shared" si="167"/>
        <v>36</v>
      </c>
    </row>
    <row r="5362" spans="1:22" x14ac:dyDescent="0.25">
      <c r="A5362">
        <v>4033</v>
      </c>
      <c r="B5362" t="str">
        <f>"E"&amp;A5362</f>
        <v>E4033</v>
      </c>
      <c r="C5362" t="s">
        <v>56</v>
      </c>
      <c r="D5362">
        <v>1</v>
      </c>
      <c r="E5362">
        <f>IF(D5362&lt;4,D5362,4)</f>
        <v>1</v>
      </c>
      <c r="F5362" s="1">
        <v>39616</v>
      </c>
      <c r="G5362" s="1">
        <v>39972</v>
      </c>
      <c r="H5362" s="3">
        <f>G5362-F5362</f>
        <v>356</v>
      </c>
      <c r="I5362" s="3">
        <f>IF(H5362&lt;=60,1,IF(H5362&lt;=150,2,3))</f>
        <v>3</v>
      </c>
      <c r="J5362">
        <v>26.3</v>
      </c>
      <c r="K5362">
        <v>4.03</v>
      </c>
      <c r="L5362">
        <v>3.81</v>
      </c>
      <c r="M5362">
        <v>369</v>
      </c>
      <c r="N5362">
        <f>LOG(M5362/100,2)+3</f>
        <v>4.8836208162856716</v>
      </c>
      <c r="O5362">
        <f>INDEX(lehmad!B$2:B$412,MATCH(klypsid!$B5362,lehmad!$A$2:$A$412,0))</f>
        <v>38887</v>
      </c>
      <c r="P5362">
        <f>INDEX(lehmad!D$2:D$412,MATCH(klypsid!$B5362,lehmad!$A$2:$A$412,0))</f>
        <v>111</v>
      </c>
      <c r="Q5362">
        <f>INDEX(lehmad!E$2:E$412,MATCH(klypsid!$B5362,lehmad!$A$2:$A$412,0))</f>
        <v>1</v>
      </c>
      <c r="R5362" t="str">
        <f>INDEX(lehmad!F$2:F$412,MATCH(klypsid!$B5362,lehmad!$A$2:$A$412,0))</f>
        <v>DYNASTY-ET</v>
      </c>
      <c r="S5362">
        <f>INDEX(lehmad!H$2:H$412,MATCH(klypsid!$B5362,lehmad!$A$2:$A$412,0))</f>
        <v>124</v>
      </c>
      <c r="T5362">
        <f>INDEX(lehmad!K$2:K$412,MATCH(klypsid!$B5362,lehmad!$A$2:$A$412,0))</f>
        <v>108</v>
      </c>
      <c r="U5362" s="4">
        <f t="shared" si="166"/>
        <v>12</v>
      </c>
      <c r="V5362">
        <f t="shared" si="167"/>
        <v>28</v>
      </c>
    </row>
    <row r="5363" spans="1:22" x14ac:dyDescent="0.25">
      <c r="A5363">
        <v>4033</v>
      </c>
      <c r="B5363" t="str">
        <f>"E"&amp;A5363</f>
        <v>E4033</v>
      </c>
      <c r="C5363" t="s">
        <v>56</v>
      </c>
      <c r="D5363">
        <v>1</v>
      </c>
      <c r="E5363">
        <f>IF(D5363&lt;4,D5363,4)</f>
        <v>1</v>
      </c>
      <c r="F5363" s="1">
        <v>39616</v>
      </c>
      <c r="G5363" s="1">
        <v>40007</v>
      </c>
      <c r="H5363" s="3">
        <f>G5363-F5363</f>
        <v>391</v>
      </c>
      <c r="I5363" s="3">
        <f>IF(H5363&lt;=60,1,IF(H5363&lt;=150,2,3))</f>
        <v>3</v>
      </c>
      <c r="J5363">
        <v>22.5</v>
      </c>
      <c r="K5363">
        <v>4.29</v>
      </c>
      <c r="L5363">
        <v>3.77</v>
      </c>
      <c r="M5363">
        <v>374</v>
      </c>
      <c r="N5363">
        <f>LOG(M5363/100,2)+3</f>
        <v>4.903038270112912</v>
      </c>
      <c r="O5363">
        <f>INDEX(lehmad!B$2:B$412,MATCH(klypsid!$B5363,lehmad!$A$2:$A$412,0))</f>
        <v>38887</v>
      </c>
      <c r="P5363">
        <f>INDEX(lehmad!D$2:D$412,MATCH(klypsid!$B5363,lehmad!$A$2:$A$412,0))</f>
        <v>111</v>
      </c>
      <c r="Q5363">
        <f>INDEX(lehmad!E$2:E$412,MATCH(klypsid!$B5363,lehmad!$A$2:$A$412,0))</f>
        <v>1</v>
      </c>
      <c r="R5363" t="str">
        <f>INDEX(lehmad!F$2:F$412,MATCH(klypsid!$B5363,lehmad!$A$2:$A$412,0))</f>
        <v>DYNASTY-ET</v>
      </c>
      <c r="S5363">
        <f>INDEX(lehmad!H$2:H$412,MATCH(klypsid!$B5363,lehmad!$A$2:$A$412,0))</f>
        <v>124</v>
      </c>
      <c r="T5363">
        <f>INDEX(lehmad!K$2:K$412,MATCH(klypsid!$B5363,lehmad!$A$2:$A$412,0))</f>
        <v>108</v>
      </c>
      <c r="U5363" s="4">
        <f t="shared" si="166"/>
        <v>13</v>
      </c>
      <c r="V5363">
        <f t="shared" si="167"/>
        <v>35</v>
      </c>
    </row>
    <row r="5364" spans="1:22" x14ac:dyDescent="0.25">
      <c r="A5364">
        <v>4035</v>
      </c>
      <c r="B5364" t="str">
        <f>"E"&amp;A5364</f>
        <v>E4035</v>
      </c>
      <c r="C5364" t="s">
        <v>133</v>
      </c>
      <c r="D5364">
        <v>1</v>
      </c>
      <c r="E5364">
        <f>IF(D5364&lt;4,D5364,4)</f>
        <v>1</v>
      </c>
      <c r="F5364" s="1">
        <v>39584</v>
      </c>
      <c r="G5364" s="1">
        <v>39600</v>
      </c>
      <c r="H5364" s="3">
        <f>G5364-F5364</f>
        <v>16</v>
      </c>
      <c r="I5364" s="3">
        <f>IF(H5364&lt;=60,1,IF(H5364&lt;=150,2,3))</f>
        <v>1</v>
      </c>
      <c r="J5364">
        <v>36.6</v>
      </c>
      <c r="K5364">
        <v>3.93</v>
      </c>
      <c r="L5364">
        <v>3.2</v>
      </c>
      <c r="M5364">
        <v>28</v>
      </c>
      <c r="N5364">
        <f>LOG(M5364/100,2)+3</f>
        <v>1.1634987322828796</v>
      </c>
      <c r="O5364">
        <f>INDEX(lehmad!B$2:B$412,MATCH(klypsid!$B5364,lehmad!$A$2:$A$412,0))</f>
        <v>38887</v>
      </c>
      <c r="P5364">
        <f>INDEX(lehmad!D$2:D$412,MATCH(klypsid!$B5364,lehmad!$A$2:$A$412,0))</f>
        <v>132</v>
      </c>
      <c r="Q5364">
        <f>INDEX(lehmad!E$2:E$412,MATCH(klypsid!$B5364,lehmad!$A$2:$A$412,0))</f>
        <v>1</v>
      </c>
      <c r="R5364" t="str">
        <f>INDEX(lehmad!F$2:F$412,MATCH(klypsid!$B5364,lehmad!$A$2:$A$412,0))</f>
        <v>LANCELOT-ET</v>
      </c>
      <c r="S5364">
        <f>INDEX(lehmad!H$2:H$412,MATCH(klypsid!$B5364,lehmad!$A$2:$A$412,0))</f>
        <v>126</v>
      </c>
      <c r="T5364">
        <f>INDEX(lehmad!K$2:K$412,MATCH(klypsid!$B5364,lehmad!$A$2:$A$412,0))</f>
        <v>122</v>
      </c>
      <c r="U5364" s="4">
        <f t="shared" si="166"/>
        <v>1</v>
      </c>
      <c r="V5364">
        <f t="shared" si="167"/>
        <v>16</v>
      </c>
    </row>
    <row r="5365" spans="1:22" x14ac:dyDescent="0.25">
      <c r="A5365">
        <v>4035</v>
      </c>
      <c r="B5365" t="str">
        <f>"E"&amp;A5365</f>
        <v>E4035</v>
      </c>
      <c r="C5365" t="s">
        <v>133</v>
      </c>
      <c r="D5365">
        <v>1</v>
      </c>
      <c r="E5365">
        <f>IF(D5365&lt;4,D5365,4)</f>
        <v>1</v>
      </c>
      <c r="F5365" s="1">
        <v>39584</v>
      </c>
      <c r="G5365" s="1">
        <v>39631</v>
      </c>
      <c r="H5365" s="3">
        <f>G5365-F5365</f>
        <v>47</v>
      </c>
      <c r="I5365" s="3">
        <f>IF(H5365&lt;=60,1,IF(H5365&lt;=150,2,3))</f>
        <v>1</v>
      </c>
      <c r="J5365">
        <v>51.2</v>
      </c>
      <c r="K5365">
        <v>1.91</v>
      </c>
      <c r="L5365">
        <v>3.11</v>
      </c>
      <c r="M5365">
        <v>6</v>
      </c>
      <c r="N5365">
        <f>LOG(M5365/100,2)+3</f>
        <v>-1.0588936890535683</v>
      </c>
      <c r="O5365">
        <f>INDEX(lehmad!B$2:B$412,MATCH(klypsid!$B5365,lehmad!$A$2:$A$412,0))</f>
        <v>38887</v>
      </c>
      <c r="P5365">
        <f>INDEX(lehmad!D$2:D$412,MATCH(klypsid!$B5365,lehmad!$A$2:$A$412,0))</f>
        <v>132</v>
      </c>
      <c r="Q5365">
        <f>INDEX(lehmad!E$2:E$412,MATCH(klypsid!$B5365,lehmad!$A$2:$A$412,0))</f>
        <v>1</v>
      </c>
      <c r="R5365" t="str">
        <f>INDEX(lehmad!F$2:F$412,MATCH(klypsid!$B5365,lehmad!$A$2:$A$412,0))</f>
        <v>LANCELOT-ET</v>
      </c>
      <c r="S5365">
        <f>INDEX(lehmad!H$2:H$412,MATCH(klypsid!$B5365,lehmad!$A$2:$A$412,0))</f>
        <v>126</v>
      </c>
      <c r="T5365">
        <f>INDEX(lehmad!K$2:K$412,MATCH(klypsid!$B5365,lehmad!$A$2:$A$412,0))</f>
        <v>122</v>
      </c>
      <c r="U5365" s="4">
        <f t="shared" si="166"/>
        <v>2</v>
      </c>
      <c r="V5365">
        <f t="shared" si="167"/>
        <v>31</v>
      </c>
    </row>
    <row r="5366" spans="1:22" x14ac:dyDescent="0.25">
      <c r="A5366">
        <v>4035</v>
      </c>
      <c r="B5366" t="str">
        <f>"E"&amp;A5366</f>
        <v>E4035</v>
      </c>
      <c r="C5366" t="s">
        <v>133</v>
      </c>
      <c r="D5366">
        <v>1</v>
      </c>
      <c r="E5366">
        <f>IF(D5366&lt;4,D5366,4)</f>
        <v>1</v>
      </c>
      <c r="F5366" s="1">
        <v>39584</v>
      </c>
      <c r="G5366" s="1">
        <v>39663</v>
      </c>
      <c r="H5366" s="3">
        <f>G5366-F5366</f>
        <v>79</v>
      </c>
      <c r="I5366" s="3">
        <f>IF(H5366&lt;=60,1,IF(H5366&lt;=150,2,3))</f>
        <v>2</v>
      </c>
      <c r="J5366">
        <v>48.6</v>
      </c>
      <c r="K5366">
        <v>4.46</v>
      </c>
      <c r="L5366">
        <v>2.93</v>
      </c>
      <c r="M5366">
        <v>28</v>
      </c>
      <c r="N5366">
        <f>LOG(M5366/100,2)+3</f>
        <v>1.1634987322828796</v>
      </c>
      <c r="O5366">
        <f>INDEX(lehmad!B$2:B$412,MATCH(klypsid!$B5366,lehmad!$A$2:$A$412,0))</f>
        <v>38887</v>
      </c>
      <c r="P5366">
        <f>INDEX(lehmad!D$2:D$412,MATCH(klypsid!$B5366,lehmad!$A$2:$A$412,0))</f>
        <v>132</v>
      </c>
      <c r="Q5366">
        <f>INDEX(lehmad!E$2:E$412,MATCH(klypsid!$B5366,lehmad!$A$2:$A$412,0))</f>
        <v>1</v>
      </c>
      <c r="R5366" t="str">
        <f>INDEX(lehmad!F$2:F$412,MATCH(klypsid!$B5366,lehmad!$A$2:$A$412,0))</f>
        <v>LANCELOT-ET</v>
      </c>
      <c r="S5366">
        <f>INDEX(lehmad!H$2:H$412,MATCH(klypsid!$B5366,lehmad!$A$2:$A$412,0))</f>
        <v>126</v>
      </c>
      <c r="T5366">
        <f>INDEX(lehmad!K$2:K$412,MATCH(klypsid!$B5366,lehmad!$A$2:$A$412,0))</f>
        <v>122</v>
      </c>
      <c r="U5366" s="4">
        <f t="shared" si="166"/>
        <v>3</v>
      </c>
      <c r="V5366">
        <f t="shared" si="167"/>
        <v>32</v>
      </c>
    </row>
    <row r="5367" spans="1:22" x14ac:dyDescent="0.25">
      <c r="A5367">
        <v>4035</v>
      </c>
      <c r="B5367" t="str">
        <f>"E"&amp;A5367</f>
        <v>E4035</v>
      </c>
      <c r="C5367" t="s">
        <v>133</v>
      </c>
      <c r="D5367">
        <v>1</v>
      </c>
      <c r="E5367">
        <f>IF(D5367&lt;4,D5367,4)</f>
        <v>1</v>
      </c>
      <c r="F5367" s="1">
        <v>39584</v>
      </c>
      <c r="G5367" s="1">
        <v>39693</v>
      </c>
      <c r="H5367" s="3">
        <f>G5367-F5367</f>
        <v>109</v>
      </c>
      <c r="I5367" s="3">
        <f>IF(H5367&lt;=60,1,IF(H5367&lt;=150,2,3))</f>
        <v>2</v>
      </c>
      <c r="J5367">
        <v>46.6</v>
      </c>
      <c r="K5367">
        <v>3.22</v>
      </c>
      <c r="L5367">
        <v>3.2</v>
      </c>
      <c r="M5367">
        <v>12</v>
      </c>
      <c r="N5367">
        <f>LOG(M5367/100,2)+3</f>
        <v>-5.8893689053568732E-2</v>
      </c>
      <c r="O5367">
        <f>INDEX(lehmad!B$2:B$412,MATCH(klypsid!$B5367,lehmad!$A$2:$A$412,0))</f>
        <v>38887</v>
      </c>
      <c r="P5367">
        <f>INDEX(lehmad!D$2:D$412,MATCH(klypsid!$B5367,lehmad!$A$2:$A$412,0))</f>
        <v>132</v>
      </c>
      <c r="Q5367">
        <f>INDEX(lehmad!E$2:E$412,MATCH(klypsid!$B5367,lehmad!$A$2:$A$412,0))</f>
        <v>1</v>
      </c>
      <c r="R5367" t="str">
        <f>INDEX(lehmad!F$2:F$412,MATCH(klypsid!$B5367,lehmad!$A$2:$A$412,0))</f>
        <v>LANCELOT-ET</v>
      </c>
      <c r="S5367">
        <f>INDEX(lehmad!H$2:H$412,MATCH(klypsid!$B5367,lehmad!$A$2:$A$412,0))</f>
        <v>126</v>
      </c>
      <c r="T5367">
        <f>INDEX(lehmad!K$2:K$412,MATCH(klypsid!$B5367,lehmad!$A$2:$A$412,0))</f>
        <v>122</v>
      </c>
      <c r="U5367" s="4">
        <f t="shared" si="166"/>
        <v>4</v>
      </c>
      <c r="V5367">
        <f t="shared" si="167"/>
        <v>30</v>
      </c>
    </row>
    <row r="5368" spans="1:22" x14ac:dyDescent="0.25">
      <c r="A5368">
        <v>4035</v>
      </c>
      <c r="B5368" t="str">
        <f>"E"&amp;A5368</f>
        <v>E4035</v>
      </c>
      <c r="C5368" t="s">
        <v>133</v>
      </c>
      <c r="D5368">
        <v>1</v>
      </c>
      <c r="E5368">
        <f>IF(D5368&lt;4,D5368,4)</f>
        <v>1</v>
      </c>
      <c r="F5368" s="1">
        <v>39584</v>
      </c>
      <c r="G5368" s="1">
        <v>39722</v>
      </c>
      <c r="H5368" s="3">
        <f>G5368-F5368</f>
        <v>138</v>
      </c>
      <c r="I5368" s="3">
        <f>IF(H5368&lt;=60,1,IF(H5368&lt;=150,2,3))</f>
        <v>2</v>
      </c>
      <c r="J5368">
        <v>47.7</v>
      </c>
      <c r="K5368">
        <v>3.7</v>
      </c>
      <c r="L5368">
        <v>3.42</v>
      </c>
      <c r="M5368">
        <v>33</v>
      </c>
      <c r="N5368">
        <f>LOG(M5368/100,2)+3</f>
        <v>1.4005379295837288</v>
      </c>
      <c r="O5368">
        <f>INDEX(lehmad!B$2:B$412,MATCH(klypsid!$B5368,lehmad!$A$2:$A$412,0))</f>
        <v>38887</v>
      </c>
      <c r="P5368">
        <f>INDEX(lehmad!D$2:D$412,MATCH(klypsid!$B5368,lehmad!$A$2:$A$412,0))</f>
        <v>132</v>
      </c>
      <c r="Q5368">
        <f>INDEX(lehmad!E$2:E$412,MATCH(klypsid!$B5368,lehmad!$A$2:$A$412,0))</f>
        <v>1</v>
      </c>
      <c r="R5368" t="str">
        <f>INDEX(lehmad!F$2:F$412,MATCH(klypsid!$B5368,lehmad!$A$2:$A$412,0))</f>
        <v>LANCELOT-ET</v>
      </c>
      <c r="S5368">
        <f>INDEX(lehmad!H$2:H$412,MATCH(klypsid!$B5368,lehmad!$A$2:$A$412,0))</f>
        <v>126</v>
      </c>
      <c r="T5368">
        <f>INDEX(lehmad!K$2:K$412,MATCH(klypsid!$B5368,lehmad!$A$2:$A$412,0))</f>
        <v>122</v>
      </c>
      <c r="U5368" s="4">
        <f t="shared" si="166"/>
        <v>5</v>
      </c>
      <c r="V5368">
        <f t="shared" si="167"/>
        <v>29</v>
      </c>
    </row>
    <row r="5369" spans="1:22" x14ac:dyDescent="0.25">
      <c r="A5369">
        <v>4035</v>
      </c>
      <c r="B5369" t="str">
        <f>"E"&amp;A5369</f>
        <v>E4035</v>
      </c>
      <c r="C5369" t="s">
        <v>133</v>
      </c>
      <c r="D5369">
        <v>1</v>
      </c>
      <c r="E5369">
        <f>IF(D5369&lt;4,D5369,4)</f>
        <v>1</v>
      </c>
      <c r="F5369" s="1">
        <v>39584</v>
      </c>
      <c r="G5369" s="1">
        <v>39754</v>
      </c>
      <c r="H5369" s="3">
        <f>G5369-F5369</f>
        <v>170</v>
      </c>
      <c r="I5369" s="3">
        <f>IF(H5369&lt;=60,1,IF(H5369&lt;=150,2,3))</f>
        <v>3</v>
      </c>
      <c r="J5369">
        <v>40.799999999999997</v>
      </c>
      <c r="K5369">
        <v>2.94</v>
      </c>
      <c r="L5369">
        <v>3.82</v>
      </c>
      <c r="M5369">
        <v>31</v>
      </c>
      <c r="N5369">
        <f>LOG(M5369/100,2)+3</f>
        <v>1.3103401206121505</v>
      </c>
      <c r="O5369">
        <f>INDEX(lehmad!B$2:B$412,MATCH(klypsid!$B5369,lehmad!$A$2:$A$412,0))</f>
        <v>38887</v>
      </c>
      <c r="P5369">
        <f>INDEX(lehmad!D$2:D$412,MATCH(klypsid!$B5369,lehmad!$A$2:$A$412,0))</f>
        <v>132</v>
      </c>
      <c r="Q5369">
        <f>INDEX(lehmad!E$2:E$412,MATCH(klypsid!$B5369,lehmad!$A$2:$A$412,0))</f>
        <v>1</v>
      </c>
      <c r="R5369" t="str">
        <f>INDEX(lehmad!F$2:F$412,MATCH(klypsid!$B5369,lehmad!$A$2:$A$412,0))</f>
        <v>LANCELOT-ET</v>
      </c>
      <c r="S5369">
        <f>INDEX(lehmad!H$2:H$412,MATCH(klypsid!$B5369,lehmad!$A$2:$A$412,0))</f>
        <v>126</v>
      </c>
      <c r="T5369">
        <f>INDEX(lehmad!K$2:K$412,MATCH(klypsid!$B5369,lehmad!$A$2:$A$412,0))</f>
        <v>122</v>
      </c>
      <c r="U5369" s="4">
        <f t="shared" si="166"/>
        <v>6</v>
      </c>
      <c r="V5369">
        <f t="shared" si="167"/>
        <v>32</v>
      </c>
    </row>
    <row r="5370" spans="1:22" x14ac:dyDescent="0.25">
      <c r="A5370">
        <v>4035</v>
      </c>
      <c r="B5370" t="str">
        <f>"E"&amp;A5370</f>
        <v>E4035</v>
      </c>
      <c r="C5370" t="s">
        <v>133</v>
      </c>
      <c r="D5370">
        <v>1</v>
      </c>
      <c r="E5370">
        <f>IF(D5370&lt;4,D5370,4)</f>
        <v>1</v>
      </c>
      <c r="F5370" s="1">
        <v>39584</v>
      </c>
      <c r="G5370" s="1">
        <v>39783</v>
      </c>
      <c r="H5370" s="3">
        <f>G5370-F5370</f>
        <v>199</v>
      </c>
      <c r="I5370" s="3">
        <f>IF(H5370&lt;=60,1,IF(H5370&lt;=150,2,3))</f>
        <v>3</v>
      </c>
      <c r="J5370">
        <v>32.5</v>
      </c>
      <c r="K5370">
        <v>3.5</v>
      </c>
      <c r="L5370">
        <v>4.4800000000000004</v>
      </c>
      <c r="M5370">
        <v>71</v>
      </c>
      <c r="N5370">
        <f>LOG(M5370/100,2)+3</f>
        <v>2.5058909297299574</v>
      </c>
      <c r="O5370">
        <f>INDEX(lehmad!B$2:B$412,MATCH(klypsid!$B5370,lehmad!$A$2:$A$412,0))</f>
        <v>38887</v>
      </c>
      <c r="P5370">
        <f>INDEX(lehmad!D$2:D$412,MATCH(klypsid!$B5370,lehmad!$A$2:$A$412,0))</f>
        <v>132</v>
      </c>
      <c r="Q5370">
        <f>INDEX(lehmad!E$2:E$412,MATCH(klypsid!$B5370,lehmad!$A$2:$A$412,0))</f>
        <v>1</v>
      </c>
      <c r="R5370" t="str">
        <f>INDEX(lehmad!F$2:F$412,MATCH(klypsid!$B5370,lehmad!$A$2:$A$412,0))</f>
        <v>LANCELOT-ET</v>
      </c>
      <c r="S5370">
        <f>INDEX(lehmad!H$2:H$412,MATCH(klypsid!$B5370,lehmad!$A$2:$A$412,0))</f>
        <v>126</v>
      </c>
      <c r="T5370">
        <f>INDEX(lehmad!K$2:K$412,MATCH(klypsid!$B5370,lehmad!$A$2:$A$412,0))</f>
        <v>122</v>
      </c>
      <c r="U5370" s="4">
        <f t="shared" si="166"/>
        <v>7</v>
      </c>
      <c r="V5370">
        <f t="shared" si="167"/>
        <v>29</v>
      </c>
    </row>
    <row r="5371" spans="1:22" x14ac:dyDescent="0.25">
      <c r="A5371">
        <v>4035</v>
      </c>
      <c r="B5371" t="str">
        <f>"E"&amp;A5371</f>
        <v>E4035</v>
      </c>
      <c r="C5371" t="s">
        <v>133</v>
      </c>
      <c r="D5371">
        <v>1</v>
      </c>
      <c r="E5371">
        <f>IF(D5371&lt;4,D5371,4)</f>
        <v>1</v>
      </c>
      <c r="F5371" s="1">
        <v>39584</v>
      </c>
      <c r="G5371" s="1">
        <v>39817</v>
      </c>
      <c r="H5371" s="3">
        <f>G5371-F5371</f>
        <v>233</v>
      </c>
      <c r="I5371" s="3">
        <f>IF(H5371&lt;=60,1,IF(H5371&lt;=150,2,3))</f>
        <v>3</v>
      </c>
      <c r="J5371">
        <v>35.799999999999997</v>
      </c>
      <c r="K5371">
        <v>4.1100000000000003</v>
      </c>
      <c r="L5371">
        <v>3.46</v>
      </c>
      <c r="M5371">
        <v>28</v>
      </c>
      <c r="N5371">
        <f>LOG(M5371/100,2)+3</f>
        <v>1.1634987322828796</v>
      </c>
      <c r="O5371">
        <f>INDEX(lehmad!B$2:B$412,MATCH(klypsid!$B5371,lehmad!$A$2:$A$412,0))</f>
        <v>38887</v>
      </c>
      <c r="P5371">
        <f>INDEX(lehmad!D$2:D$412,MATCH(klypsid!$B5371,lehmad!$A$2:$A$412,0))</f>
        <v>132</v>
      </c>
      <c r="Q5371">
        <f>INDEX(lehmad!E$2:E$412,MATCH(klypsid!$B5371,lehmad!$A$2:$A$412,0))</f>
        <v>1</v>
      </c>
      <c r="R5371" t="str">
        <f>INDEX(lehmad!F$2:F$412,MATCH(klypsid!$B5371,lehmad!$A$2:$A$412,0))</f>
        <v>LANCELOT-ET</v>
      </c>
      <c r="S5371">
        <f>INDEX(lehmad!H$2:H$412,MATCH(klypsid!$B5371,lehmad!$A$2:$A$412,0))</f>
        <v>126</v>
      </c>
      <c r="T5371">
        <f>INDEX(lehmad!K$2:K$412,MATCH(klypsid!$B5371,lehmad!$A$2:$A$412,0))</f>
        <v>122</v>
      </c>
      <c r="U5371" s="4">
        <f t="shared" si="166"/>
        <v>8</v>
      </c>
      <c r="V5371">
        <f t="shared" si="167"/>
        <v>34</v>
      </c>
    </row>
    <row r="5372" spans="1:22" x14ac:dyDescent="0.25">
      <c r="A5372">
        <v>4035</v>
      </c>
      <c r="B5372" t="str">
        <f>"E"&amp;A5372</f>
        <v>E4035</v>
      </c>
      <c r="C5372" t="s">
        <v>133</v>
      </c>
      <c r="D5372">
        <v>1</v>
      </c>
      <c r="E5372">
        <f>IF(D5372&lt;4,D5372,4)</f>
        <v>1</v>
      </c>
      <c r="F5372" s="1">
        <v>39584</v>
      </c>
      <c r="G5372" s="1">
        <v>39845</v>
      </c>
      <c r="H5372" s="3">
        <f>G5372-F5372</f>
        <v>261</v>
      </c>
      <c r="I5372" s="3">
        <f>IF(H5372&lt;=60,1,IF(H5372&lt;=150,2,3))</f>
        <v>3</v>
      </c>
      <c r="J5372">
        <v>36</v>
      </c>
      <c r="K5372">
        <v>3.85</v>
      </c>
      <c r="L5372">
        <v>3.62</v>
      </c>
      <c r="M5372">
        <v>35</v>
      </c>
      <c r="N5372">
        <f>LOG(M5372/100,2)+3</f>
        <v>1.4854268271702415</v>
      </c>
      <c r="O5372">
        <f>INDEX(lehmad!B$2:B$412,MATCH(klypsid!$B5372,lehmad!$A$2:$A$412,0))</f>
        <v>38887</v>
      </c>
      <c r="P5372">
        <f>INDEX(lehmad!D$2:D$412,MATCH(klypsid!$B5372,lehmad!$A$2:$A$412,0))</f>
        <v>132</v>
      </c>
      <c r="Q5372">
        <f>INDEX(lehmad!E$2:E$412,MATCH(klypsid!$B5372,lehmad!$A$2:$A$412,0))</f>
        <v>1</v>
      </c>
      <c r="R5372" t="str">
        <f>INDEX(lehmad!F$2:F$412,MATCH(klypsid!$B5372,lehmad!$A$2:$A$412,0))</f>
        <v>LANCELOT-ET</v>
      </c>
      <c r="S5372">
        <f>INDEX(lehmad!H$2:H$412,MATCH(klypsid!$B5372,lehmad!$A$2:$A$412,0))</f>
        <v>126</v>
      </c>
      <c r="T5372">
        <f>INDEX(lehmad!K$2:K$412,MATCH(klypsid!$B5372,lehmad!$A$2:$A$412,0))</f>
        <v>122</v>
      </c>
      <c r="U5372" s="4">
        <f t="shared" si="166"/>
        <v>9</v>
      </c>
      <c r="V5372">
        <f t="shared" si="167"/>
        <v>28</v>
      </c>
    </row>
    <row r="5373" spans="1:22" x14ac:dyDescent="0.25">
      <c r="A5373">
        <v>4035</v>
      </c>
      <c r="B5373" t="str">
        <f>"E"&amp;A5373</f>
        <v>E4035</v>
      </c>
      <c r="C5373" t="s">
        <v>133</v>
      </c>
      <c r="D5373">
        <v>1</v>
      </c>
      <c r="E5373">
        <f>IF(D5373&lt;4,D5373,4)</f>
        <v>1</v>
      </c>
      <c r="F5373" s="1">
        <v>39584</v>
      </c>
      <c r="G5373" s="1">
        <v>39875</v>
      </c>
      <c r="H5373" s="3">
        <f>G5373-F5373</f>
        <v>291</v>
      </c>
      <c r="I5373" s="3">
        <f>IF(H5373&lt;=60,1,IF(H5373&lt;=150,2,3))</f>
        <v>3</v>
      </c>
      <c r="J5373">
        <v>36.799999999999997</v>
      </c>
      <c r="K5373">
        <v>4.0199999999999996</v>
      </c>
      <c r="L5373">
        <v>3.58</v>
      </c>
      <c r="M5373">
        <v>25</v>
      </c>
      <c r="N5373">
        <f>LOG(M5373/100,2)+3</f>
        <v>1</v>
      </c>
      <c r="O5373">
        <f>INDEX(lehmad!B$2:B$412,MATCH(klypsid!$B5373,lehmad!$A$2:$A$412,0))</f>
        <v>38887</v>
      </c>
      <c r="P5373">
        <f>INDEX(lehmad!D$2:D$412,MATCH(klypsid!$B5373,lehmad!$A$2:$A$412,0))</f>
        <v>132</v>
      </c>
      <c r="Q5373">
        <f>INDEX(lehmad!E$2:E$412,MATCH(klypsid!$B5373,lehmad!$A$2:$A$412,0))</f>
        <v>1</v>
      </c>
      <c r="R5373" t="str">
        <f>INDEX(lehmad!F$2:F$412,MATCH(klypsid!$B5373,lehmad!$A$2:$A$412,0))</f>
        <v>LANCELOT-ET</v>
      </c>
      <c r="S5373">
        <f>INDEX(lehmad!H$2:H$412,MATCH(klypsid!$B5373,lehmad!$A$2:$A$412,0))</f>
        <v>126</v>
      </c>
      <c r="T5373">
        <f>INDEX(lehmad!K$2:K$412,MATCH(klypsid!$B5373,lehmad!$A$2:$A$412,0))</f>
        <v>122</v>
      </c>
      <c r="U5373" s="4">
        <f t="shared" si="166"/>
        <v>10</v>
      </c>
      <c r="V5373">
        <f t="shared" si="167"/>
        <v>30</v>
      </c>
    </row>
    <row r="5374" spans="1:22" x14ac:dyDescent="0.25">
      <c r="A5374">
        <v>4035</v>
      </c>
      <c r="B5374" t="str">
        <f>"E"&amp;A5374</f>
        <v>E4035</v>
      </c>
      <c r="C5374" t="s">
        <v>133</v>
      </c>
      <c r="D5374">
        <v>1</v>
      </c>
      <c r="E5374">
        <f>IF(D5374&lt;4,D5374,4)</f>
        <v>1</v>
      </c>
      <c r="F5374" s="1">
        <v>39584</v>
      </c>
      <c r="G5374" s="1">
        <v>39908</v>
      </c>
      <c r="H5374" s="3">
        <f>G5374-F5374</f>
        <v>324</v>
      </c>
      <c r="I5374" s="3">
        <f>IF(H5374&lt;=60,1,IF(H5374&lt;=150,2,3))</f>
        <v>3</v>
      </c>
      <c r="J5374">
        <v>28</v>
      </c>
      <c r="K5374">
        <v>4.46</v>
      </c>
      <c r="L5374">
        <v>3.3</v>
      </c>
      <c r="M5374">
        <v>43</v>
      </c>
      <c r="N5374">
        <f>LOG(M5374/100,2)+3</f>
        <v>1.7824085649273731</v>
      </c>
      <c r="O5374">
        <f>INDEX(lehmad!B$2:B$412,MATCH(klypsid!$B5374,lehmad!$A$2:$A$412,0))</f>
        <v>38887</v>
      </c>
      <c r="P5374">
        <f>INDEX(lehmad!D$2:D$412,MATCH(klypsid!$B5374,lehmad!$A$2:$A$412,0))</f>
        <v>132</v>
      </c>
      <c r="Q5374">
        <f>INDEX(lehmad!E$2:E$412,MATCH(klypsid!$B5374,lehmad!$A$2:$A$412,0))</f>
        <v>1</v>
      </c>
      <c r="R5374" t="str">
        <f>INDEX(lehmad!F$2:F$412,MATCH(klypsid!$B5374,lehmad!$A$2:$A$412,0))</f>
        <v>LANCELOT-ET</v>
      </c>
      <c r="S5374">
        <f>INDEX(lehmad!H$2:H$412,MATCH(klypsid!$B5374,lehmad!$A$2:$A$412,0))</f>
        <v>126</v>
      </c>
      <c r="T5374">
        <f>INDEX(lehmad!K$2:K$412,MATCH(klypsid!$B5374,lehmad!$A$2:$A$412,0))</f>
        <v>122</v>
      </c>
      <c r="U5374" s="4">
        <f t="shared" si="166"/>
        <v>11</v>
      </c>
      <c r="V5374">
        <f t="shared" si="167"/>
        <v>33</v>
      </c>
    </row>
    <row r="5375" spans="1:22" x14ac:dyDescent="0.25">
      <c r="A5375">
        <v>4035</v>
      </c>
      <c r="B5375" t="str">
        <f>"E"&amp;A5375</f>
        <v>E4035</v>
      </c>
      <c r="C5375" t="s">
        <v>133</v>
      </c>
      <c r="D5375">
        <v>2</v>
      </c>
      <c r="E5375">
        <f>IF(D5375&lt;4,D5375,4)</f>
        <v>2</v>
      </c>
      <c r="F5375" s="1">
        <v>39987</v>
      </c>
      <c r="G5375" s="1">
        <v>40007</v>
      </c>
      <c r="H5375" s="3">
        <f>G5375-F5375</f>
        <v>20</v>
      </c>
      <c r="I5375" s="3">
        <f>IF(H5375&lt;=60,1,IF(H5375&lt;=150,2,3))</f>
        <v>1</v>
      </c>
      <c r="J5375">
        <v>51</v>
      </c>
      <c r="K5375">
        <v>3.68</v>
      </c>
      <c r="L5375">
        <v>3.42</v>
      </c>
      <c r="M5375">
        <v>49</v>
      </c>
      <c r="N5375">
        <f>LOG(M5375/100,2)+3</f>
        <v>1.9708536543404835</v>
      </c>
      <c r="O5375">
        <f>INDEX(lehmad!B$2:B$412,MATCH(klypsid!$B5375,lehmad!$A$2:$A$412,0))</f>
        <v>38887</v>
      </c>
      <c r="P5375">
        <f>INDEX(lehmad!D$2:D$412,MATCH(klypsid!$B5375,lehmad!$A$2:$A$412,0))</f>
        <v>132</v>
      </c>
      <c r="Q5375">
        <f>INDEX(lehmad!E$2:E$412,MATCH(klypsid!$B5375,lehmad!$A$2:$A$412,0))</f>
        <v>1</v>
      </c>
      <c r="R5375" t="str">
        <f>INDEX(lehmad!F$2:F$412,MATCH(klypsid!$B5375,lehmad!$A$2:$A$412,0))</f>
        <v>LANCELOT-ET</v>
      </c>
      <c r="S5375">
        <f>INDEX(lehmad!H$2:H$412,MATCH(klypsid!$B5375,lehmad!$A$2:$A$412,0))</f>
        <v>126</v>
      </c>
      <c r="T5375">
        <f>INDEX(lehmad!K$2:K$412,MATCH(klypsid!$B5375,lehmad!$A$2:$A$412,0))</f>
        <v>122</v>
      </c>
      <c r="U5375" s="4">
        <f t="shared" si="166"/>
        <v>1</v>
      </c>
      <c r="V5375">
        <f t="shared" si="167"/>
        <v>20</v>
      </c>
    </row>
    <row r="5376" spans="1:22" x14ac:dyDescent="0.25">
      <c r="A5376">
        <v>4035</v>
      </c>
      <c r="B5376" t="str">
        <f>"E"&amp;A5376</f>
        <v>E4035</v>
      </c>
      <c r="C5376" t="s">
        <v>133</v>
      </c>
      <c r="D5376">
        <v>2</v>
      </c>
      <c r="E5376">
        <f>IF(D5376&lt;4,D5376,4)</f>
        <v>2</v>
      </c>
      <c r="F5376" s="1">
        <v>39987</v>
      </c>
      <c r="G5376" s="1">
        <v>40037</v>
      </c>
      <c r="H5376" s="3">
        <f>G5376-F5376</f>
        <v>50</v>
      </c>
      <c r="I5376" s="3">
        <f>IF(H5376&lt;=60,1,IF(H5376&lt;=150,2,3))</f>
        <v>1</v>
      </c>
      <c r="J5376">
        <v>51.6</v>
      </c>
      <c r="K5376">
        <v>4.3</v>
      </c>
      <c r="L5376">
        <v>3.03</v>
      </c>
      <c r="M5376">
        <v>228</v>
      </c>
      <c r="N5376">
        <f>LOG(M5376/100,2)+3</f>
        <v>4.1890338243900169</v>
      </c>
      <c r="O5376">
        <f>INDEX(lehmad!B$2:B$412,MATCH(klypsid!$B5376,lehmad!$A$2:$A$412,0))</f>
        <v>38887</v>
      </c>
      <c r="P5376">
        <f>INDEX(lehmad!D$2:D$412,MATCH(klypsid!$B5376,lehmad!$A$2:$A$412,0))</f>
        <v>132</v>
      </c>
      <c r="Q5376">
        <f>INDEX(lehmad!E$2:E$412,MATCH(klypsid!$B5376,lehmad!$A$2:$A$412,0))</f>
        <v>1</v>
      </c>
      <c r="R5376" t="str">
        <f>INDEX(lehmad!F$2:F$412,MATCH(klypsid!$B5376,lehmad!$A$2:$A$412,0))</f>
        <v>LANCELOT-ET</v>
      </c>
      <c r="S5376">
        <f>INDEX(lehmad!H$2:H$412,MATCH(klypsid!$B5376,lehmad!$A$2:$A$412,0))</f>
        <v>126</v>
      </c>
      <c r="T5376">
        <f>INDEX(lehmad!K$2:K$412,MATCH(klypsid!$B5376,lehmad!$A$2:$A$412,0))</f>
        <v>122</v>
      </c>
      <c r="U5376" s="4">
        <f t="shared" si="166"/>
        <v>2</v>
      </c>
      <c r="V5376">
        <f t="shared" si="167"/>
        <v>30</v>
      </c>
    </row>
    <row r="5377" spans="1:22" x14ac:dyDescent="0.25">
      <c r="A5377">
        <v>4035</v>
      </c>
      <c r="B5377" t="str">
        <f>"E"&amp;A5377</f>
        <v>E4035</v>
      </c>
      <c r="C5377" t="s">
        <v>133</v>
      </c>
      <c r="D5377">
        <v>2</v>
      </c>
      <c r="E5377">
        <f>IF(D5377&lt;4,D5377,4)</f>
        <v>2</v>
      </c>
      <c r="F5377" s="1">
        <v>39987</v>
      </c>
      <c r="G5377" s="1">
        <v>40066</v>
      </c>
      <c r="H5377" s="3">
        <f>G5377-F5377</f>
        <v>79</v>
      </c>
      <c r="I5377" s="3">
        <f>IF(H5377&lt;=60,1,IF(H5377&lt;=150,2,3))</f>
        <v>2</v>
      </c>
      <c r="J5377">
        <v>51.2</v>
      </c>
      <c r="K5377">
        <v>3.58</v>
      </c>
      <c r="L5377">
        <v>3.17</v>
      </c>
      <c r="M5377">
        <v>15</v>
      </c>
      <c r="N5377">
        <f>LOG(M5377/100,2)+3</f>
        <v>0.26303440583379389</v>
      </c>
      <c r="O5377">
        <f>INDEX(lehmad!B$2:B$412,MATCH(klypsid!$B5377,lehmad!$A$2:$A$412,0))</f>
        <v>38887</v>
      </c>
      <c r="P5377">
        <f>INDEX(lehmad!D$2:D$412,MATCH(klypsid!$B5377,lehmad!$A$2:$A$412,0))</f>
        <v>132</v>
      </c>
      <c r="Q5377">
        <f>INDEX(lehmad!E$2:E$412,MATCH(klypsid!$B5377,lehmad!$A$2:$A$412,0))</f>
        <v>1</v>
      </c>
      <c r="R5377" t="str">
        <f>INDEX(lehmad!F$2:F$412,MATCH(klypsid!$B5377,lehmad!$A$2:$A$412,0))</f>
        <v>LANCELOT-ET</v>
      </c>
      <c r="S5377">
        <f>INDEX(lehmad!H$2:H$412,MATCH(klypsid!$B5377,lehmad!$A$2:$A$412,0))</f>
        <v>126</v>
      </c>
      <c r="T5377">
        <f>INDEX(lehmad!K$2:K$412,MATCH(klypsid!$B5377,lehmad!$A$2:$A$412,0))</f>
        <v>122</v>
      </c>
      <c r="U5377" s="4">
        <f t="shared" si="166"/>
        <v>3</v>
      </c>
      <c r="V5377">
        <f t="shared" si="167"/>
        <v>29</v>
      </c>
    </row>
    <row r="5378" spans="1:22" x14ac:dyDescent="0.25">
      <c r="A5378">
        <v>4035</v>
      </c>
      <c r="B5378" t="str">
        <f>"E"&amp;A5378</f>
        <v>E4035</v>
      </c>
      <c r="C5378" t="s">
        <v>133</v>
      </c>
      <c r="D5378">
        <v>2</v>
      </c>
      <c r="E5378">
        <f>IF(D5378&lt;4,D5378,4)</f>
        <v>2</v>
      </c>
      <c r="F5378" s="1">
        <v>39987</v>
      </c>
      <c r="G5378" s="1">
        <v>40094</v>
      </c>
      <c r="H5378" s="3">
        <f>G5378-F5378</f>
        <v>107</v>
      </c>
      <c r="I5378" s="3">
        <f>IF(H5378&lt;=60,1,IF(H5378&lt;=150,2,3))</f>
        <v>2</v>
      </c>
      <c r="J5378">
        <v>50.3</v>
      </c>
      <c r="K5378">
        <v>3.49</v>
      </c>
      <c r="L5378">
        <v>3.44</v>
      </c>
      <c r="M5378">
        <v>23</v>
      </c>
      <c r="N5378">
        <f>LOG(M5378/100,2)+3</f>
        <v>0.87970576628228825</v>
      </c>
      <c r="O5378">
        <f>INDEX(lehmad!B$2:B$412,MATCH(klypsid!$B5378,lehmad!$A$2:$A$412,0))</f>
        <v>38887</v>
      </c>
      <c r="P5378">
        <f>INDEX(lehmad!D$2:D$412,MATCH(klypsid!$B5378,lehmad!$A$2:$A$412,0))</f>
        <v>132</v>
      </c>
      <c r="Q5378">
        <f>INDEX(lehmad!E$2:E$412,MATCH(klypsid!$B5378,lehmad!$A$2:$A$412,0))</f>
        <v>1</v>
      </c>
      <c r="R5378" t="str">
        <f>INDEX(lehmad!F$2:F$412,MATCH(klypsid!$B5378,lehmad!$A$2:$A$412,0))</f>
        <v>LANCELOT-ET</v>
      </c>
      <c r="S5378">
        <f>INDEX(lehmad!H$2:H$412,MATCH(klypsid!$B5378,lehmad!$A$2:$A$412,0))</f>
        <v>126</v>
      </c>
      <c r="T5378">
        <f>INDEX(lehmad!K$2:K$412,MATCH(klypsid!$B5378,lehmad!$A$2:$A$412,0))</f>
        <v>122</v>
      </c>
      <c r="U5378" s="4">
        <f t="shared" si="166"/>
        <v>4</v>
      </c>
      <c r="V5378">
        <f t="shared" si="167"/>
        <v>28</v>
      </c>
    </row>
    <row r="5379" spans="1:22" x14ac:dyDescent="0.25">
      <c r="A5379">
        <v>4035</v>
      </c>
      <c r="B5379" t="str">
        <f>"E"&amp;A5379</f>
        <v>E4035</v>
      </c>
      <c r="C5379" t="s">
        <v>133</v>
      </c>
      <c r="D5379">
        <v>2</v>
      </c>
      <c r="E5379">
        <f>IF(D5379&lt;4,D5379,4)</f>
        <v>2</v>
      </c>
      <c r="F5379" s="1">
        <v>39987</v>
      </c>
      <c r="G5379" s="1">
        <v>40125</v>
      </c>
      <c r="H5379" s="3">
        <f>G5379-F5379</f>
        <v>138</v>
      </c>
      <c r="I5379" s="3">
        <f>IF(H5379&lt;=60,1,IF(H5379&lt;=150,2,3))</f>
        <v>2</v>
      </c>
      <c r="J5379">
        <v>42.3</v>
      </c>
      <c r="K5379">
        <v>3.64</v>
      </c>
      <c r="L5379">
        <v>3.82</v>
      </c>
      <c r="M5379">
        <v>41</v>
      </c>
      <c r="N5379">
        <f>LOG(M5379/100,2)+3</f>
        <v>1.7136958148433588</v>
      </c>
      <c r="O5379">
        <f>INDEX(lehmad!B$2:B$412,MATCH(klypsid!$B5379,lehmad!$A$2:$A$412,0))</f>
        <v>38887</v>
      </c>
      <c r="P5379">
        <f>INDEX(lehmad!D$2:D$412,MATCH(klypsid!$B5379,lehmad!$A$2:$A$412,0))</f>
        <v>132</v>
      </c>
      <c r="Q5379">
        <f>INDEX(lehmad!E$2:E$412,MATCH(klypsid!$B5379,lehmad!$A$2:$A$412,0))</f>
        <v>1</v>
      </c>
      <c r="R5379" t="str">
        <f>INDEX(lehmad!F$2:F$412,MATCH(klypsid!$B5379,lehmad!$A$2:$A$412,0))</f>
        <v>LANCELOT-ET</v>
      </c>
      <c r="S5379">
        <f>INDEX(lehmad!H$2:H$412,MATCH(klypsid!$B5379,lehmad!$A$2:$A$412,0))</f>
        <v>126</v>
      </c>
      <c r="T5379">
        <f>INDEX(lehmad!K$2:K$412,MATCH(klypsid!$B5379,lehmad!$A$2:$A$412,0))</f>
        <v>122</v>
      </c>
      <c r="U5379" s="4">
        <f t="shared" ref="U5379:U5442" si="168">IF(AND(A5379=A5378,D5379=D5378),U5378+1,1)</f>
        <v>5</v>
      </c>
      <c r="V5379">
        <f t="shared" ref="V5379:V5442" si="169">IF(AND(A5379=A5378,D5379=D5378),G5379-G5378,G5379-F5379)</f>
        <v>31</v>
      </c>
    </row>
    <row r="5380" spans="1:22" x14ac:dyDescent="0.25">
      <c r="A5380">
        <v>4035</v>
      </c>
      <c r="B5380" t="str">
        <f>"E"&amp;A5380</f>
        <v>E4035</v>
      </c>
      <c r="C5380" t="s">
        <v>133</v>
      </c>
      <c r="D5380">
        <v>2</v>
      </c>
      <c r="E5380">
        <f>IF(D5380&lt;4,D5380,4)</f>
        <v>2</v>
      </c>
      <c r="F5380" s="1">
        <v>39987</v>
      </c>
      <c r="G5380" s="1">
        <v>40153</v>
      </c>
      <c r="H5380" s="3">
        <f>G5380-F5380</f>
        <v>166</v>
      </c>
      <c r="I5380" s="3">
        <f>IF(H5380&lt;=60,1,IF(H5380&lt;=150,2,3))</f>
        <v>3</v>
      </c>
      <c r="J5380">
        <v>43.5</v>
      </c>
      <c r="K5380">
        <v>3.87</v>
      </c>
      <c r="L5380">
        <v>3.68</v>
      </c>
      <c r="M5380">
        <v>33</v>
      </c>
      <c r="N5380">
        <f>LOG(M5380/100,2)+3</f>
        <v>1.4005379295837288</v>
      </c>
      <c r="O5380">
        <f>INDEX(lehmad!B$2:B$412,MATCH(klypsid!$B5380,lehmad!$A$2:$A$412,0))</f>
        <v>38887</v>
      </c>
      <c r="P5380">
        <f>INDEX(lehmad!D$2:D$412,MATCH(klypsid!$B5380,lehmad!$A$2:$A$412,0))</f>
        <v>132</v>
      </c>
      <c r="Q5380">
        <f>INDEX(lehmad!E$2:E$412,MATCH(klypsid!$B5380,lehmad!$A$2:$A$412,0))</f>
        <v>1</v>
      </c>
      <c r="R5380" t="str">
        <f>INDEX(lehmad!F$2:F$412,MATCH(klypsid!$B5380,lehmad!$A$2:$A$412,0))</f>
        <v>LANCELOT-ET</v>
      </c>
      <c r="S5380">
        <f>INDEX(lehmad!H$2:H$412,MATCH(klypsid!$B5380,lehmad!$A$2:$A$412,0))</f>
        <v>126</v>
      </c>
      <c r="T5380">
        <f>INDEX(lehmad!K$2:K$412,MATCH(klypsid!$B5380,lehmad!$A$2:$A$412,0))</f>
        <v>122</v>
      </c>
      <c r="U5380" s="4">
        <f t="shared" si="168"/>
        <v>6</v>
      </c>
      <c r="V5380">
        <f t="shared" si="169"/>
        <v>28</v>
      </c>
    </row>
    <row r="5381" spans="1:22" x14ac:dyDescent="0.25">
      <c r="A5381">
        <v>4035</v>
      </c>
      <c r="B5381" t="str">
        <f>"E"&amp;A5381</f>
        <v>E4035</v>
      </c>
      <c r="C5381" t="s">
        <v>133</v>
      </c>
      <c r="D5381">
        <v>2</v>
      </c>
      <c r="E5381">
        <f>IF(D5381&lt;4,D5381,4)</f>
        <v>2</v>
      </c>
      <c r="F5381" s="1">
        <v>39987</v>
      </c>
      <c r="G5381" s="1">
        <v>40186</v>
      </c>
      <c r="H5381" s="3">
        <f>G5381-F5381</f>
        <v>199</v>
      </c>
      <c r="I5381" s="3">
        <f>IF(H5381&lt;=60,1,IF(H5381&lt;=150,2,3))</f>
        <v>3</v>
      </c>
      <c r="J5381">
        <v>33.299999999999997</v>
      </c>
      <c r="K5381">
        <v>4.82</v>
      </c>
      <c r="L5381">
        <v>3.94</v>
      </c>
      <c r="M5381">
        <v>76</v>
      </c>
      <c r="N5381">
        <f>LOG(M5381/100,2)+3</f>
        <v>2.6040713236688608</v>
      </c>
      <c r="O5381">
        <f>INDEX(lehmad!B$2:B$412,MATCH(klypsid!$B5381,lehmad!$A$2:$A$412,0))</f>
        <v>38887</v>
      </c>
      <c r="P5381">
        <f>INDEX(lehmad!D$2:D$412,MATCH(klypsid!$B5381,lehmad!$A$2:$A$412,0))</f>
        <v>132</v>
      </c>
      <c r="Q5381">
        <f>INDEX(lehmad!E$2:E$412,MATCH(klypsid!$B5381,lehmad!$A$2:$A$412,0))</f>
        <v>1</v>
      </c>
      <c r="R5381" t="str">
        <f>INDEX(lehmad!F$2:F$412,MATCH(klypsid!$B5381,lehmad!$A$2:$A$412,0))</f>
        <v>LANCELOT-ET</v>
      </c>
      <c r="S5381">
        <f>INDEX(lehmad!H$2:H$412,MATCH(klypsid!$B5381,lehmad!$A$2:$A$412,0))</f>
        <v>126</v>
      </c>
      <c r="T5381">
        <f>INDEX(lehmad!K$2:K$412,MATCH(klypsid!$B5381,lehmad!$A$2:$A$412,0))</f>
        <v>122</v>
      </c>
      <c r="U5381" s="4">
        <f t="shared" si="168"/>
        <v>7</v>
      </c>
      <c r="V5381">
        <f t="shared" si="169"/>
        <v>33</v>
      </c>
    </row>
    <row r="5382" spans="1:22" x14ac:dyDescent="0.25">
      <c r="A5382">
        <v>4035</v>
      </c>
      <c r="B5382" t="str">
        <f>"E"&amp;A5382</f>
        <v>E4035</v>
      </c>
      <c r="C5382" t="s">
        <v>133</v>
      </c>
      <c r="D5382">
        <v>2</v>
      </c>
      <c r="E5382">
        <f>IF(D5382&lt;4,D5382,4)</f>
        <v>2</v>
      </c>
      <c r="F5382" s="1">
        <v>39987</v>
      </c>
      <c r="G5382" s="1">
        <v>40214</v>
      </c>
      <c r="H5382" s="3">
        <f>G5382-F5382</f>
        <v>227</v>
      </c>
      <c r="I5382" s="3">
        <f>IF(H5382&lt;=60,1,IF(H5382&lt;=150,2,3))</f>
        <v>3</v>
      </c>
      <c r="J5382">
        <v>33.4</v>
      </c>
      <c r="K5382">
        <v>5.13</v>
      </c>
      <c r="L5382">
        <v>3.86</v>
      </c>
      <c r="M5382">
        <v>46</v>
      </c>
      <c r="N5382">
        <f>LOG(M5382/100,2)+3</f>
        <v>1.8797057662822882</v>
      </c>
      <c r="O5382">
        <f>INDEX(lehmad!B$2:B$412,MATCH(klypsid!$B5382,lehmad!$A$2:$A$412,0))</f>
        <v>38887</v>
      </c>
      <c r="P5382">
        <f>INDEX(lehmad!D$2:D$412,MATCH(klypsid!$B5382,lehmad!$A$2:$A$412,0))</f>
        <v>132</v>
      </c>
      <c r="Q5382">
        <f>INDEX(lehmad!E$2:E$412,MATCH(klypsid!$B5382,lehmad!$A$2:$A$412,0))</f>
        <v>1</v>
      </c>
      <c r="R5382" t="str">
        <f>INDEX(lehmad!F$2:F$412,MATCH(klypsid!$B5382,lehmad!$A$2:$A$412,0))</f>
        <v>LANCELOT-ET</v>
      </c>
      <c r="S5382">
        <f>INDEX(lehmad!H$2:H$412,MATCH(klypsid!$B5382,lehmad!$A$2:$A$412,0))</f>
        <v>126</v>
      </c>
      <c r="T5382">
        <f>INDEX(lehmad!K$2:K$412,MATCH(klypsid!$B5382,lehmad!$A$2:$A$412,0))</f>
        <v>122</v>
      </c>
      <c r="U5382" s="4">
        <f t="shared" si="168"/>
        <v>8</v>
      </c>
      <c r="V5382">
        <f t="shared" si="169"/>
        <v>28</v>
      </c>
    </row>
    <row r="5383" spans="1:22" x14ac:dyDescent="0.25">
      <c r="A5383">
        <v>4035</v>
      </c>
      <c r="B5383" t="str">
        <f>"E"&amp;A5383</f>
        <v>E4035</v>
      </c>
      <c r="C5383" t="s">
        <v>133</v>
      </c>
      <c r="D5383">
        <v>2</v>
      </c>
      <c r="E5383">
        <f>IF(D5383&lt;4,D5383,4)</f>
        <v>2</v>
      </c>
      <c r="F5383" s="1">
        <v>39987</v>
      </c>
      <c r="G5383" s="1">
        <v>40242</v>
      </c>
      <c r="H5383" s="3">
        <f>G5383-F5383</f>
        <v>255</v>
      </c>
      <c r="I5383" s="3">
        <f>IF(H5383&lt;=60,1,IF(H5383&lt;=150,2,3))</f>
        <v>3</v>
      </c>
      <c r="J5383">
        <v>34.1</v>
      </c>
      <c r="K5383">
        <v>4.83</v>
      </c>
      <c r="L5383">
        <v>3.79</v>
      </c>
      <c r="M5383">
        <v>68</v>
      </c>
      <c r="N5383">
        <f>LOG(M5383/100,2)+3</f>
        <v>2.4436066514756147</v>
      </c>
      <c r="O5383">
        <f>INDEX(lehmad!B$2:B$412,MATCH(klypsid!$B5383,lehmad!$A$2:$A$412,0))</f>
        <v>38887</v>
      </c>
      <c r="P5383">
        <f>INDEX(lehmad!D$2:D$412,MATCH(klypsid!$B5383,lehmad!$A$2:$A$412,0))</f>
        <v>132</v>
      </c>
      <c r="Q5383">
        <f>INDEX(lehmad!E$2:E$412,MATCH(klypsid!$B5383,lehmad!$A$2:$A$412,0))</f>
        <v>1</v>
      </c>
      <c r="R5383" t="str">
        <f>INDEX(lehmad!F$2:F$412,MATCH(klypsid!$B5383,lehmad!$A$2:$A$412,0))</f>
        <v>LANCELOT-ET</v>
      </c>
      <c r="S5383">
        <f>INDEX(lehmad!H$2:H$412,MATCH(klypsid!$B5383,lehmad!$A$2:$A$412,0))</f>
        <v>126</v>
      </c>
      <c r="T5383">
        <f>INDEX(lehmad!K$2:K$412,MATCH(klypsid!$B5383,lehmad!$A$2:$A$412,0))</f>
        <v>122</v>
      </c>
      <c r="U5383" s="4">
        <f t="shared" si="168"/>
        <v>9</v>
      </c>
      <c r="V5383">
        <f t="shared" si="169"/>
        <v>28</v>
      </c>
    </row>
    <row r="5384" spans="1:22" x14ac:dyDescent="0.25">
      <c r="A5384">
        <v>4035</v>
      </c>
      <c r="B5384" t="str">
        <f>"E"&amp;A5384</f>
        <v>E4035</v>
      </c>
      <c r="C5384" t="s">
        <v>133</v>
      </c>
      <c r="D5384">
        <v>2</v>
      </c>
      <c r="E5384">
        <f>IF(D5384&lt;4,D5384,4)</f>
        <v>2</v>
      </c>
      <c r="F5384" s="1">
        <v>39987</v>
      </c>
      <c r="G5384" s="1">
        <v>40276</v>
      </c>
      <c r="H5384" s="3">
        <f>G5384-F5384</f>
        <v>289</v>
      </c>
      <c r="I5384" s="3">
        <f>IF(H5384&lt;=60,1,IF(H5384&lt;=150,2,3))</f>
        <v>3</v>
      </c>
      <c r="J5384">
        <v>29.5</v>
      </c>
      <c r="K5384">
        <v>5.59</v>
      </c>
      <c r="L5384">
        <v>3.69</v>
      </c>
      <c r="M5384">
        <v>27</v>
      </c>
      <c r="N5384">
        <f>LOG(M5384/100,2)+3</f>
        <v>1.1110313123887439</v>
      </c>
      <c r="O5384">
        <f>INDEX(lehmad!B$2:B$412,MATCH(klypsid!$B5384,lehmad!$A$2:$A$412,0))</f>
        <v>38887</v>
      </c>
      <c r="P5384">
        <f>INDEX(lehmad!D$2:D$412,MATCH(klypsid!$B5384,lehmad!$A$2:$A$412,0))</f>
        <v>132</v>
      </c>
      <c r="Q5384">
        <f>INDEX(lehmad!E$2:E$412,MATCH(klypsid!$B5384,lehmad!$A$2:$A$412,0))</f>
        <v>1</v>
      </c>
      <c r="R5384" t="str">
        <f>INDEX(lehmad!F$2:F$412,MATCH(klypsid!$B5384,lehmad!$A$2:$A$412,0))</f>
        <v>LANCELOT-ET</v>
      </c>
      <c r="S5384">
        <f>INDEX(lehmad!H$2:H$412,MATCH(klypsid!$B5384,lehmad!$A$2:$A$412,0))</f>
        <v>126</v>
      </c>
      <c r="T5384">
        <f>INDEX(lehmad!K$2:K$412,MATCH(klypsid!$B5384,lehmad!$A$2:$A$412,0))</f>
        <v>122</v>
      </c>
      <c r="U5384" s="4">
        <f t="shared" si="168"/>
        <v>10</v>
      </c>
      <c r="V5384">
        <f t="shared" si="169"/>
        <v>34</v>
      </c>
    </row>
    <row r="5385" spans="1:22" x14ac:dyDescent="0.25">
      <c r="A5385">
        <v>4035</v>
      </c>
      <c r="B5385" t="str">
        <f>"E"&amp;A5385</f>
        <v>E4035</v>
      </c>
      <c r="C5385" t="s">
        <v>133</v>
      </c>
      <c r="D5385">
        <v>2</v>
      </c>
      <c r="E5385">
        <f>IF(D5385&lt;4,D5385,4)</f>
        <v>2</v>
      </c>
      <c r="F5385" s="1">
        <v>39987</v>
      </c>
      <c r="G5385" s="1">
        <v>40304</v>
      </c>
      <c r="H5385" s="3">
        <f>G5385-F5385</f>
        <v>317</v>
      </c>
      <c r="I5385" s="3">
        <f>IF(H5385&lt;=60,1,IF(H5385&lt;=150,2,3))</f>
        <v>3</v>
      </c>
      <c r="J5385">
        <v>29.2</v>
      </c>
      <c r="K5385">
        <v>5.19</v>
      </c>
      <c r="L5385">
        <v>3.66</v>
      </c>
      <c r="M5385">
        <v>42</v>
      </c>
      <c r="N5385">
        <f>LOG(M5385/100,2)+3</f>
        <v>1.7484612330040357</v>
      </c>
      <c r="O5385">
        <f>INDEX(lehmad!B$2:B$412,MATCH(klypsid!$B5385,lehmad!$A$2:$A$412,0))</f>
        <v>38887</v>
      </c>
      <c r="P5385">
        <f>INDEX(lehmad!D$2:D$412,MATCH(klypsid!$B5385,lehmad!$A$2:$A$412,0))</f>
        <v>132</v>
      </c>
      <c r="Q5385">
        <f>INDEX(lehmad!E$2:E$412,MATCH(klypsid!$B5385,lehmad!$A$2:$A$412,0))</f>
        <v>1</v>
      </c>
      <c r="R5385" t="str">
        <f>INDEX(lehmad!F$2:F$412,MATCH(klypsid!$B5385,lehmad!$A$2:$A$412,0))</f>
        <v>LANCELOT-ET</v>
      </c>
      <c r="S5385">
        <f>INDEX(lehmad!H$2:H$412,MATCH(klypsid!$B5385,lehmad!$A$2:$A$412,0))</f>
        <v>126</v>
      </c>
      <c r="T5385">
        <f>INDEX(lehmad!K$2:K$412,MATCH(klypsid!$B5385,lehmad!$A$2:$A$412,0))</f>
        <v>122</v>
      </c>
      <c r="U5385" s="4">
        <f t="shared" si="168"/>
        <v>11</v>
      </c>
      <c r="V5385">
        <f t="shared" si="169"/>
        <v>28</v>
      </c>
    </row>
    <row r="5386" spans="1:22" x14ac:dyDescent="0.25">
      <c r="A5386">
        <v>4035</v>
      </c>
      <c r="B5386" t="str">
        <f>"E"&amp;A5386</f>
        <v>E4035</v>
      </c>
      <c r="C5386" t="s">
        <v>133</v>
      </c>
      <c r="D5386">
        <v>3</v>
      </c>
      <c r="E5386">
        <f>IF(D5386&lt;4,D5386,4)</f>
        <v>3</v>
      </c>
      <c r="F5386" s="1">
        <v>40354</v>
      </c>
      <c r="G5386" s="1">
        <v>40371</v>
      </c>
      <c r="H5386" s="3">
        <f>G5386-F5386</f>
        <v>17</v>
      </c>
      <c r="I5386" s="3">
        <f>IF(H5386&lt;=60,1,IF(H5386&lt;=150,2,3))</f>
        <v>1</v>
      </c>
      <c r="J5386">
        <v>44.3</v>
      </c>
      <c r="K5386">
        <v>4.12</v>
      </c>
      <c r="L5386">
        <v>3.16</v>
      </c>
      <c r="M5386">
        <v>21</v>
      </c>
      <c r="N5386">
        <f>LOG(M5386/100,2)+3</f>
        <v>0.74846123300403544</v>
      </c>
      <c r="O5386">
        <f>INDEX(lehmad!B$2:B$412,MATCH(klypsid!$B5386,lehmad!$A$2:$A$412,0))</f>
        <v>38887</v>
      </c>
      <c r="P5386">
        <f>INDEX(lehmad!D$2:D$412,MATCH(klypsid!$B5386,lehmad!$A$2:$A$412,0))</f>
        <v>132</v>
      </c>
      <c r="Q5386">
        <f>INDEX(lehmad!E$2:E$412,MATCH(klypsid!$B5386,lehmad!$A$2:$A$412,0))</f>
        <v>1</v>
      </c>
      <c r="R5386" t="str">
        <f>INDEX(lehmad!F$2:F$412,MATCH(klypsid!$B5386,lehmad!$A$2:$A$412,0))</f>
        <v>LANCELOT-ET</v>
      </c>
      <c r="S5386">
        <f>INDEX(lehmad!H$2:H$412,MATCH(klypsid!$B5386,lehmad!$A$2:$A$412,0))</f>
        <v>126</v>
      </c>
      <c r="T5386">
        <f>INDEX(lehmad!K$2:K$412,MATCH(klypsid!$B5386,lehmad!$A$2:$A$412,0))</f>
        <v>122</v>
      </c>
      <c r="U5386" s="4">
        <f t="shared" si="168"/>
        <v>1</v>
      </c>
      <c r="V5386">
        <f t="shared" si="169"/>
        <v>17</v>
      </c>
    </row>
    <row r="5387" spans="1:22" x14ac:dyDescent="0.25">
      <c r="A5387">
        <v>4035</v>
      </c>
      <c r="B5387" t="str">
        <f>"E"&amp;A5387</f>
        <v>E4035</v>
      </c>
      <c r="C5387" t="s">
        <v>133</v>
      </c>
      <c r="D5387">
        <v>3</v>
      </c>
      <c r="E5387">
        <f>IF(D5387&lt;4,D5387,4)</f>
        <v>3</v>
      </c>
      <c r="F5387" s="1">
        <v>40354</v>
      </c>
      <c r="G5387" s="1">
        <v>40396</v>
      </c>
      <c r="H5387" s="3">
        <f>G5387-F5387</f>
        <v>42</v>
      </c>
      <c r="I5387" s="3">
        <f>IF(H5387&lt;=60,1,IF(H5387&lt;=150,2,3))</f>
        <v>1</v>
      </c>
      <c r="J5387">
        <v>54.2</v>
      </c>
      <c r="K5387">
        <v>2.63</v>
      </c>
      <c r="L5387">
        <v>2.97</v>
      </c>
      <c r="M5387">
        <v>22</v>
      </c>
      <c r="N5387">
        <f>LOG(M5387/100,2)+3</f>
        <v>0.8155754288625725</v>
      </c>
      <c r="O5387">
        <f>INDEX(lehmad!B$2:B$412,MATCH(klypsid!$B5387,lehmad!$A$2:$A$412,0))</f>
        <v>38887</v>
      </c>
      <c r="P5387">
        <f>INDEX(lehmad!D$2:D$412,MATCH(klypsid!$B5387,lehmad!$A$2:$A$412,0))</f>
        <v>132</v>
      </c>
      <c r="Q5387">
        <f>INDEX(lehmad!E$2:E$412,MATCH(klypsid!$B5387,lehmad!$A$2:$A$412,0))</f>
        <v>1</v>
      </c>
      <c r="R5387" t="str">
        <f>INDEX(lehmad!F$2:F$412,MATCH(klypsid!$B5387,lehmad!$A$2:$A$412,0))</f>
        <v>LANCELOT-ET</v>
      </c>
      <c r="S5387">
        <f>INDEX(lehmad!H$2:H$412,MATCH(klypsid!$B5387,lehmad!$A$2:$A$412,0))</f>
        <v>126</v>
      </c>
      <c r="T5387">
        <f>INDEX(lehmad!K$2:K$412,MATCH(klypsid!$B5387,lehmad!$A$2:$A$412,0))</f>
        <v>122</v>
      </c>
      <c r="U5387" s="4">
        <f t="shared" si="168"/>
        <v>2</v>
      </c>
      <c r="V5387">
        <f t="shared" si="169"/>
        <v>25</v>
      </c>
    </row>
    <row r="5388" spans="1:22" x14ac:dyDescent="0.25">
      <c r="A5388">
        <v>4035</v>
      </c>
      <c r="B5388" t="str">
        <f>"E"&amp;A5388</f>
        <v>E4035</v>
      </c>
      <c r="C5388" t="s">
        <v>133</v>
      </c>
      <c r="D5388">
        <v>3</v>
      </c>
      <c r="E5388">
        <f>IF(D5388&lt;4,D5388,4)</f>
        <v>3</v>
      </c>
      <c r="F5388" s="1">
        <v>40354</v>
      </c>
      <c r="G5388" s="1">
        <v>40434</v>
      </c>
      <c r="H5388" s="3">
        <f>G5388-F5388</f>
        <v>80</v>
      </c>
      <c r="I5388" s="3">
        <f>IF(H5388&lt;=60,1,IF(H5388&lt;=150,2,3))</f>
        <v>2</v>
      </c>
      <c r="J5388">
        <v>53.1</v>
      </c>
      <c r="K5388">
        <v>3.8</v>
      </c>
      <c r="L5388">
        <v>3.31</v>
      </c>
      <c r="M5388">
        <v>34</v>
      </c>
      <c r="N5388">
        <f>LOG(M5388/100,2)+3</f>
        <v>1.443606651475615</v>
      </c>
      <c r="O5388">
        <f>INDEX(lehmad!B$2:B$412,MATCH(klypsid!$B5388,lehmad!$A$2:$A$412,0))</f>
        <v>38887</v>
      </c>
      <c r="P5388">
        <f>INDEX(lehmad!D$2:D$412,MATCH(klypsid!$B5388,lehmad!$A$2:$A$412,0))</f>
        <v>132</v>
      </c>
      <c r="Q5388">
        <f>INDEX(lehmad!E$2:E$412,MATCH(klypsid!$B5388,lehmad!$A$2:$A$412,0))</f>
        <v>1</v>
      </c>
      <c r="R5388" t="str">
        <f>INDEX(lehmad!F$2:F$412,MATCH(klypsid!$B5388,lehmad!$A$2:$A$412,0))</f>
        <v>LANCELOT-ET</v>
      </c>
      <c r="S5388">
        <f>INDEX(lehmad!H$2:H$412,MATCH(klypsid!$B5388,lehmad!$A$2:$A$412,0))</f>
        <v>126</v>
      </c>
      <c r="T5388">
        <f>INDEX(lehmad!K$2:K$412,MATCH(klypsid!$B5388,lehmad!$A$2:$A$412,0))</f>
        <v>122</v>
      </c>
      <c r="U5388" s="4">
        <f t="shared" si="168"/>
        <v>3</v>
      </c>
      <c r="V5388">
        <f t="shared" si="169"/>
        <v>38</v>
      </c>
    </row>
    <row r="5389" spans="1:22" x14ac:dyDescent="0.25">
      <c r="A5389">
        <v>4035</v>
      </c>
      <c r="B5389" t="str">
        <f>"E"&amp;A5389</f>
        <v>E4035</v>
      </c>
      <c r="C5389" t="s">
        <v>133</v>
      </c>
      <c r="D5389">
        <v>3</v>
      </c>
      <c r="E5389">
        <f>IF(D5389&lt;4,D5389,4)</f>
        <v>3</v>
      </c>
      <c r="F5389" s="1">
        <v>40354</v>
      </c>
      <c r="G5389" s="1">
        <v>40462</v>
      </c>
      <c r="H5389" s="3">
        <f>G5389-F5389</f>
        <v>108</v>
      </c>
      <c r="I5389" s="3">
        <f>IF(H5389&lt;=60,1,IF(H5389&lt;=150,2,3))</f>
        <v>2</v>
      </c>
      <c r="J5389">
        <v>47.9</v>
      </c>
      <c r="K5389">
        <v>4.24</v>
      </c>
      <c r="L5389">
        <v>3.78</v>
      </c>
      <c r="M5389">
        <v>14</v>
      </c>
      <c r="N5389">
        <f>LOG(M5389/100,2)+3</f>
        <v>0.16349873228287937</v>
      </c>
      <c r="O5389">
        <f>INDEX(lehmad!B$2:B$412,MATCH(klypsid!$B5389,lehmad!$A$2:$A$412,0))</f>
        <v>38887</v>
      </c>
      <c r="P5389">
        <f>INDEX(lehmad!D$2:D$412,MATCH(klypsid!$B5389,lehmad!$A$2:$A$412,0))</f>
        <v>132</v>
      </c>
      <c r="Q5389">
        <f>INDEX(lehmad!E$2:E$412,MATCH(klypsid!$B5389,lehmad!$A$2:$A$412,0))</f>
        <v>1</v>
      </c>
      <c r="R5389" t="str">
        <f>INDEX(lehmad!F$2:F$412,MATCH(klypsid!$B5389,lehmad!$A$2:$A$412,0))</f>
        <v>LANCELOT-ET</v>
      </c>
      <c r="S5389">
        <f>INDEX(lehmad!H$2:H$412,MATCH(klypsid!$B5389,lehmad!$A$2:$A$412,0))</f>
        <v>126</v>
      </c>
      <c r="T5389">
        <f>INDEX(lehmad!K$2:K$412,MATCH(klypsid!$B5389,lehmad!$A$2:$A$412,0))</f>
        <v>122</v>
      </c>
      <c r="U5389" s="4">
        <f t="shared" si="168"/>
        <v>4</v>
      </c>
      <c r="V5389">
        <f t="shared" si="169"/>
        <v>28</v>
      </c>
    </row>
    <row r="5390" spans="1:22" x14ac:dyDescent="0.25">
      <c r="A5390">
        <v>4035</v>
      </c>
      <c r="B5390" t="str">
        <f>"E"&amp;A5390</f>
        <v>E4035</v>
      </c>
      <c r="C5390" t="s">
        <v>133</v>
      </c>
      <c r="D5390">
        <v>3</v>
      </c>
      <c r="E5390">
        <f>IF(D5390&lt;4,D5390,4)</f>
        <v>3</v>
      </c>
      <c r="F5390" s="1">
        <v>40354</v>
      </c>
      <c r="G5390" s="1">
        <v>40493</v>
      </c>
      <c r="H5390" s="3">
        <f>G5390-F5390</f>
        <v>139</v>
      </c>
      <c r="I5390" s="3">
        <f>IF(H5390&lt;=60,1,IF(H5390&lt;=150,2,3))</f>
        <v>2</v>
      </c>
      <c r="J5390">
        <v>35.9</v>
      </c>
      <c r="K5390">
        <v>4.84</v>
      </c>
      <c r="L5390">
        <v>3.89</v>
      </c>
      <c r="M5390">
        <v>27</v>
      </c>
      <c r="N5390">
        <f>LOG(M5390/100,2)+3</f>
        <v>1.1110313123887439</v>
      </c>
      <c r="O5390">
        <f>INDEX(lehmad!B$2:B$412,MATCH(klypsid!$B5390,lehmad!$A$2:$A$412,0))</f>
        <v>38887</v>
      </c>
      <c r="P5390">
        <f>INDEX(lehmad!D$2:D$412,MATCH(klypsid!$B5390,lehmad!$A$2:$A$412,0))</f>
        <v>132</v>
      </c>
      <c r="Q5390">
        <f>INDEX(lehmad!E$2:E$412,MATCH(klypsid!$B5390,lehmad!$A$2:$A$412,0))</f>
        <v>1</v>
      </c>
      <c r="R5390" t="str">
        <f>INDEX(lehmad!F$2:F$412,MATCH(klypsid!$B5390,lehmad!$A$2:$A$412,0))</f>
        <v>LANCELOT-ET</v>
      </c>
      <c r="S5390">
        <f>INDEX(lehmad!H$2:H$412,MATCH(klypsid!$B5390,lehmad!$A$2:$A$412,0))</f>
        <v>126</v>
      </c>
      <c r="T5390">
        <f>INDEX(lehmad!K$2:K$412,MATCH(klypsid!$B5390,lehmad!$A$2:$A$412,0))</f>
        <v>122</v>
      </c>
      <c r="U5390" s="4">
        <f t="shared" si="168"/>
        <v>5</v>
      </c>
      <c r="V5390">
        <f t="shared" si="169"/>
        <v>31</v>
      </c>
    </row>
    <row r="5391" spans="1:22" x14ac:dyDescent="0.25">
      <c r="A5391">
        <v>4035</v>
      </c>
      <c r="B5391" t="str">
        <f>"E"&amp;A5391</f>
        <v>E4035</v>
      </c>
      <c r="C5391" t="s">
        <v>133</v>
      </c>
      <c r="D5391">
        <v>3</v>
      </c>
      <c r="E5391">
        <f>IF(D5391&lt;4,D5391,4)</f>
        <v>3</v>
      </c>
      <c r="F5391" s="1">
        <v>40354</v>
      </c>
      <c r="G5391" s="1">
        <v>40521</v>
      </c>
      <c r="H5391" s="3">
        <f>G5391-F5391</f>
        <v>167</v>
      </c>
      <c r="I5391" s="3">
        <f>IF(H5391&lt;=60,1,IF(H5391&lt;=150,2,3))</f>
        <v>3</v>
      </c>
      <c r="J5391">
        <v>33.1</v>
      </c>
      <c r="K5391">
        <v>5.72</v>
      </c>
      <c r="L5391">
        <v>4</v>
      </c>
      <c r="M5391">
        <v>27</v>
      </c>
      <c r="N5391">
        <f>LOG(M5391/100,2)+3</f>
        <v>1.1110313123887439</v>
      </c>
      <c r="O5391">
        <f>INDEX(lehmad!B$2:B$412,MATCH(klypsid!$B5391,lehmad!$A$2:$A$412,0))</f>
        <v>38887</v>
      </c>
      <c r="P5391">
        <f>INDEX(lehmad!D$2:D$412,MATCH(klypsid!$B5391,lehmad!$A$2:$A$412,0))</f>
        <v>132</v>
      </c>
      <c r="Q5391">
        <f>INDEX(lehmad!E$2:E$412,MATCH(klypsid!$B5391,lehmad!$A$2:$A$412,0))</f>
        <v>1</v>
      </c>
      <c r="R5391" t="str">
        <f>INDEX(lehmad!F$2:F$412,MATCH(klypsid!$B5391,lehmad!$A$2:$A$412,0))</f>
        <v>LANCELOT-ET</v>
      </c>
      <c r="S5391">
        <f>INDEX(lehmad!H$2:H$412,MATCH(klypsid!$B5391,lehmad!$A$2:$A$412,0))</f>
        <v>126</v>
      </c>
      <c r="T5391">
        <f>INDEX(lehmad!K$2:K$412,MATCH(klypsid!$B5391,lehmad!$A$2:$A$412,0))</f>
        <v>122</v>
      </c>
      <c r="U5391" s="4">
        <f t="shared" si="168"/>
        <v>6</v>
      </c>
      <c r="V5391">
        <f t="shared" si="169"/>
        <v>28</v>
      </c>
    </row>
    <row r="5392" spans="1:22" x14ac:dyDescent="0.25">
      <c r="A5392">
        <v>4035</v>
      </c>
      <c r="B5392" t="str">
        <f>"E"&amp;A5392</f>
        <v>E4035</v>
      </c>
      <c r="C5392" t="s">
        <v>133</v>
      </c>
      <c r="D5392">
        <v>3</v>
      </c>
      <c r="E5392">
        <f>IF(D5392&lt;4,D5392,4)</f>
        <v>3</v>
      </c>
      <c r="F5392" s="1">
        <v>40354</v>
      </c>
      <c r="G5392" s="1">
        <v>40556</v>
      </c>
      <c r="H5392" s="3">
        <f>G5392-F5392</f>
        <v>202</v>
      </c>
      <c r="I5392" s="3">
        <f>IF(H5392&lt;=60,1,IF(H5392&lt;=150,2,3))</f>
        <v>3</v>
      </c>
      <c r="J5392">
        <v>35.700000000000003</v>
      </c>
      <c r="K5392">
        <v>4.8600000000000003</v>
      </c>
      <c r="L5392">
        <v>3.8</v>
      </c>
      <c r="M5392">
        <v>39</v>
      </c>
      <c r="N5392">
        <f>LOG(M5392/100,2)+3</f>
        <v>1.6415460290875237</v>
      </c>
      <c r="O5392">
        <f>INDEX(lehmad!B$2:B$412,MATCH(klypsid!$B5392,lehmad!$A$2:$A$412,0))</f>
        <v>38887</v>
      </c>
      <c r="P5392">
        <f>INDEX(lehmad!D$2:D$412,MATCH(klypsid!$B5392,lehmad!$A$2:$A$412,0))</f>
        <v>132</v>
      </c>
      <c r="Q5392">
        <f>INDEX(lehmad!E$2:E$412,MATCH(klypsid!$B5392,lehmad!$A$2:$A$412,0))</f>
        <v>1</v>
      </c>
      <c r="R5392" t="str">
        <f>INDEX(lehmad!F$2:F$412,MATCH(klypsid!$B5392,lehmad!$A$2:$A$412,0))</f>
        <v>LANCELOT-ET</v>
      </c>
      <c r="S5392">
        <f>INDEX(lehmad!H$2:H$412,MATCH(klypsid!$B5392,lehmad!$A$2:$A$412,0))</f>
        <v>126</v>
      </c>
      <c r="T5392">
        <f>INDEX(lehmad!K$2:K$412,MATCH(klypsid!$B5392,lehmad!$A$2:$A$412,0))</f>
        <v>122</v>
      </c>
      <c r="U5392" s="4">
        <f t="shared" si="168"/>
        <v>7</v>
      </c>
      <c r="V5392">
        <f t="shared" si="169"/>
        <v>35</v>
      </c>
    </row>
    <row r="5393" spans="1:22" x14ac:dyDescent="0.25">
      <c r="A5393">
        <v>4036</v>
      </c>
      <c r="B5393" t="str">
        <f>"E"&amp;A5393</f>
        <v>E4036</v>
      </c>
      <c r="C5393" t="s">
        <v>80</v>
      </c>
      <c r="D5393">
        <v>1</v>
      </c>
      <c r="E5393">
        <f>IF(D5393&lt;4,D5393,4)</f>
        <v>1</v>
      </c>
      <c r="F5393" s="1">
        <v>39572</v>
      </c>
      <c r="G5393" s="1">
        <v>39600</v>
      </c>
      <c r="H5393" s="3">
        <f>G5393-F5393</f>
        <v>28</v>
      </c>
      <c r="I5393" s="3">
        <f>IF(H5393&lt;=60,1,IF(H5393&lt;=150,2,3))</f>
        <v>1</v>
      </c>
      <c r="J5393">
        <v>46.9</v>
      </c>
      <c r="K5393">
        <v>4.18</v>
      </c>
      <c r="L5393">
        <v>3.08</v>
      </c>
      <c r="M5393">
        <v>71</v>
      </c>
      <c r="N5393">
        <f>LOG(M5393/100,2)+3</f>
        <v>2.5058909297299574</v>
      </c>
      <c r="O5393">
        <f>INDEX(lehmad!B$2:B$412,MATCH(klypsid!$B5393,lehmad!$A$2:$A$412,0))</f>
        <v>38888</v>
      </c>
      <c r="P5393">
        <f>INDEX(lehmad!D$2:D$412,MATCH(klypsid!$B5393,lehmad!$A$2:$A$412,0))</f>
        <v>119</v>
      </c>
      <c r="Q5393">
        <f>INDEX(lehmad!E$2:E$412,MATCH(klypsid!$B5393,lehmad!$A$2:$A$412,0))</f>
        <v>1</v>
      </c>
      <c r="R5393" t="str">
        <f>INDEX(lehmad!F$2:F$412,MATCH(klypsid!$B5393,lehmad!$A$2:$A$412,0))</f>
        <v>DYNASTY-ET</v>
      </c>
      <c r="S5393">
        <f>INDEX(lehmad!H$2:H$412,MATCH(klypsid!$B5393,lehmad!$A$2:$A$412,0))</f>
        <v>124</v>
      </c>
      <c r="T5393">
        <f>INDEX(lehmad!K$2:K$412,MATCH(klypsid!$B5393,lehmad!$A$2:$A$412,0))</f>
        <v>108</v>
      </c>
      <c r="U5393" s="4">
        <f t="shared" si="168"/>
        <v>1</v>
      </c>
      <c r="V5393">
        <f t="shared" si="169"/>
        <v>28</v>
      </c>
    </row>
    <row r="5394" spans="1:22" x14ac:dyDescent="0.25">
      <c r="A5394">
        <v>4036</v>
      </c>
      <c r="B5394" t="str">
        <f>"E"&amp;A5394</f>
        <v>E4036</v>
      </c>
      <c r="C5394" t="s">
        <v>80</v>
      </c>
      <c r="D5394">
        <v>1</v>
      </c>
      <c r="E5394">
        <f>IF(D5394&lt;4,D5394,4)</f>
        <v>1</v>
      </c>
      <c r="F5394" s="1">
        <v>39572</v>
      </c>
      <c r="G5394" s="1">
        <v>39631</v>
      </c>
      <c r="H5394" s="3">
        <f>G5394-F5394</f>
        <v>59</v>
      </c>
      <c r="I5394" s="3">
        <f>IF(H5394&lt;=60,1,IF(H5394&lt;=150,2,3))</f>
        <v>1</v>
      </c>
      <c r="J5394">
        <v>49.4</v>
      </c>
      <c r="K5394">
        <v>2.96</v>
      </c>
      <c r="L5394">
        <v>3.23</v>
      </c>
      <c r="M5394">
        <v>26</v>
      </c>
      <c r="N5394">
        <f>LOG(M5394/100,2)+3</f>
        <v>1.0565835283663676</v>
      </c>
      <c r="O5394">
        <f>INDEX(lehmad!B$2:B$412,MATCH(klypsid!$B5394,lehmad!$A$2:$A$412,0))</f>
        <v>38888</v>
      </c>
      <c r="P5394">
        <f>INDEX(lehmad!D$2:D$412,MATCH(klypsid!$B5394,lehmad!$A$2:$A$412,0))</f>
        <v>119</v>
      </c>
      <c r="Q5394">
        <f>INDEX(lehmad!E$2:E$412,MATCH(klypsid!$B5394,lehmad!$A$2:$A$412,0))</f>
        <v>1</v>
      </c>
      <c r="R5394" t="str">
        <f>INDEX(lehmad!F$2:F$412,MATCH(klypsid!$B5394,lehmad!$A$2:$A$412,0))</f>
        <v>DYNASTY-ET</v>
      </c>
      <c r="S5394">
        <f>INDEX(lehmad!H$2:H$412,MATCH(klypsid!$B5394,lehmad!$A$2:$A$412,0))</f>
        <v>124</v>
      </c>
      <c r="T5394">
        <f>INDEX(lehmad!K$2:K$412,MATCH(klypsid!$B5394,lehmad!$A$2:$A$412,0))</f>
        <v>108</v>
      </c>
      <c r="U5394" s="4">
        <f t="shared" si="168"/>
        <v>2</v>
      </c>
      <c r="V5394">
        <f t="shared" si="169"/>
        <v>31</v>
      </c>
    </row>
    <row r="5395" spans="1:22" x14ac:dyDescent="0.25">
      <c r="A5395">
        <v>4036</v>
      </c>
      <c r="B5395" t="str">
        <f>"E"&amp;A5395</f>
        <v>E4036</v>
      </c>
      <c r="C5395" t="s">
        <v>80</v>
      </c>
      <c r="D5395">
        <v>1</v>
      </c>
      <c r="E5395">
        <f>IF(D5395&lt;4,D5395,4)</f>
        <v>1</v>
      </c>
      <c r="F5395" s="1">
        <v>39572</v>
      </c>
      <c r="G5395" s="1">
        <v>39663</v>
      </c>
      <c r="H5395" s="3">
        <f>G5395-F5395</f>
        <v>91</v>
      </c>
      <c r="I5395" s="3">
        <f>IF(H5395&lt;=60,1,IF(H5395&lt;=150,2,3))</f>
        <v>2</v>
      </c>
      <c r="J5395">
        <v>41.5</v>
      </c>
      <c r="K5395">
        <v>4.28</v>
      </c>
      <c r="L5395">
        <v>3.16</v>
      </c>
      <c r="M5395">
        <v>49</v>
      </c>
      <c r="N5395">
        <f>LOG(M5395/100,2)+3</f>
        <v>1.9708536543404835</v>
      </c>
      <c r="O5395">
        <f>INDEX(lehmad!B$2:B$412,MATCH(klypsid!$B5395,lehmad!$A$2:$A$412,0))</f>
        <v>38888</v>
      </c>
      <c r="P5395">
        <f>INDEX(lehmad!D$2:D$412,MATCH(klypsid!$B5395,lehmad!$A$2:$A$412,0))</f>
        <v>119</v>
      </c>
      <c r="Q5395">
        <f>INDEX(lehmad!E$2:E$412,MATCH(klypsid!$B5395,lehmad!$A$2:$A$412,0))</f>
        <v>1</v>
      </c>
      <c r="R5395" t="str">
        <f>INDEX(lehmad!F$2:F$412,MATCH(klypsid!$B5395,lehmad!$A$2:$A$412,0))</f>
        <v>DYNASTY-ET</v>
      </c>
      <c r="S5395">
        <f>INDEX(lehmad!H$2:H$412,MATCH(klypsid!$B5395,lehmad!$A$2:$A$412,0))</f>
        <v>124</v>
      </c>
      <c r="T5395">
        <f>INDEX(lehmad!K$2:K$412,MATCH(klypsid!$B5395,lehmad!$A$2:$A$412,0))</f>
        <v>108</v>
      </c>
      <c r="U5395" s="4">
        <f t="shared" si="168"/>
        <v>3</v>
      </c>
      <c r="V5395">
        <f t="shared" si="169"/>
        <v>32</v>
      </c>
    </row>
    <row r="5396" spans="1:22" x14ac:dyDescent="0.25">
      <c r="A5396">
        <v>4036</v>
      </c>
      <c r="B5396" t="str">
        <f>"E"&amp;A5396</f>
        <v>E4036</v>
      </c>
      <c r="C5396" t="s">
        <v>80</v>
      </c>
      <c r="D5396">
        <v>1</v>
      </c>
      <c r="E5396">
        <f>IF(D5396&lt;4,D5396,4)</f>
        <v>1</v>
      </c>
      <c r="F5396" s="1">
        <v>39572</v>
      </c>
      <c r="G5396" s="1">
        <v>39693</v>
      </c>
      <c r="H5396" s="3">
        <f>G5396-F5396</f>
        <v>121</v>
      </c>
      <c r="I5396" s="3">
        <f>IF(H5396&lt;=60,1,IF(H5396&lt;=150,2,3))</f>
        <v>2</v>
      </c>
      <c r="J5396">
        <v>38.9</v>
      </c>
      <c r="K5396">
        <v>3.84</v>
      </c>
      <c r="L5396">
        <v>3.68</v>
      </c>
      <c r="M5396">
        <v>78</v>
      </c>
      <c r="N5396">
        <f>LOG(M5396/100,2)+3</f>
        <v>2.6415460290875235</v>
      </c>
      <c r="O5396">
        <f>INDEX(lehmad!B$2:B$412,MATCH(klypsid!$B5396,lehmad!$A$2:$A$412,0))</f>
        <v>38888</v>
      </c>
      <c r="P5396">
        <f>INDEX(lehmad!D$2:D$412,MATCH(klypsid!$B5396,lehmad!$A$2:$A$412,0))</f>
        <v>119</v>
      </c>
      <c r="Q5396">
        <f>INDEX(lehmad!E$2:E$412,MATCH(klypsid!$B5396,lehmad!$A$2:$A$412,0))</f>
        <v>1</v>
      </c>
      <c r="R5396" t="str">
        <f>INDEX(lehmad!F$2:F$412,MATCH(klypsid!$B5396,lehmad!$A$2:$A$412,0))</f>
        <v>DYNASTY-ET</v>
      </c>
      <c r="S5396">
        <f>INDEX(lehmad!H$2:H$412,MATCH(klypsid!$B5396,lehmad!$A$2:$A$412,0))</f>
        <v>124</v>
      </c>
      <c r="T5396">
        <f>INDEX(lehmad!K$2:K$412,MATCH(klypsid!$B5396,lehmad!$A$2:$A$412,0))</f>
        <v>108</v>
      </c>
      <c r="U5396" s="4">
        <f t="shared" si="168"/>
        <v>4</v>
      </c>
      <c r="V5396">
        <f t="shared" si="169"/>
        <v>30</v>
      </c>
    </row>
    <row r="5397" spans="1:22" x14ac:dyDescent="0.25">
      <c r="A5397">
        <v>4036</v>
      </c>
      <c r="B5397" t="str">
        <f>"E"&amp;A5397</f>
        <v>E4036</v>
      </c>
      <c r="C5397" t="s">
        <v>80</v>
      </c>
      <c r="D5397">
        <v>1</v>
      </c>
      <c r="E5397">
        <f>IF(D5397&lt;4,D5397,4)</f>
        <v>1</v>
      </c>
      <c r="F5397" s="1">
        <v>39572</v>
      </c>
      <c r="G5397" s="1">
        <v>39722</v>
      </c>
      <c r="H5397" s="3">
        <f>G5397-F5397</f>
        <v>150</v>
      </c>
      <c r="I5397" s="3">
        <f>IF(H5397&lt;=60,1,IF(H5397&lt;=150,2,3))</f>
        <v>2</v>
      </c>
      <c r="J5397">
        <v>35.4</v>
      </c>
      <c r="K5397">
        <v>3.57</v>
      </c>
      <c r="L5397">
        <v>4.1900000000000004</v>
      </c>
      <c r="M5397">
        <v>114</v>
      </c>
      <c r="N5397">
        <f>LOG(M5397/100,2)+3</f>
        <v>3.1890338243900169</v>
      </c>
      <c r="O5397">
        <f>INDEX(lehmad!B$2:B$412,MATCH(klypsid!$B5397,lehmad!$A$2:$A$412,0))</f>
        <v>38888</v>
      </c>
      <c r="P5397">
        <f>INDEX(lehmad!D$2:D$412,MATCH(klypsid!$B5397,lehmad!$A$2:$A$412,0))</f>
        <v>119</v>
      </c>
      <c r="Q5397">
        <f>INDEX(lehmad!E$2:E$412,MATCH(klypsid!$B5397,lehmad!$A$2:$A$412,0))</f>
        <v>1</v>
      </c>
      <c r="R5397" t="str">
        <f>INDEX(lehmad!F$2:F$412,MATCH(klypsid!$B5397,lehmad!$A$2:$A$412,0))</f>
        <v>DYNASTY-ET</v>
      </c>
      <c r="S5397">
        <f>INDEX(lehmad!H$2:H$412,MATCH(klypsid!$B5397,lehmad!$A$2:$A$412,0))</f>
        <v>124</v>
      </c>
      <c r="T5397">
        <f>INDEX(lehmad!K$2:K$412,MATCH(klypsid!$B5397,lehmad!$A$2:$A$412,0))</f>
        <v>108</v>
      </c>
      <c r="U5397" s="4">
        <f t="shared" si="168"/>
        <v>5</v>
      </c>
      <c r="V5397">
        <f t="shared" si="169"/>
        <v>29</v>
      </c>
    </row>
    <row r="5398" spans="1:22" x14ac:dyDescent="0.25">
      <c r="A5398">
        <v>4036</v>
      </c>
      <c r="B5398" t="str">
        <f>"E"&amp;A5398</f>
        <v>E4036</v>
      </c>
      <c r="C5398" t="s">
        <v>80</v>
      </c>
      <c r="D5398">
        <v>1</v>
      </c>
      <c r="E5398">
        <f>IF(D5398&lt;4,D5398,4)</f>
        <v>1</v>
      </c>
      <c r="F5398" s="1">
        <v>39572</v>
      </c>
      <c r="G5398" s="1">
        <v>39754</v>
      </c>
      <c r="H5398" s="3">
        <f>G5398-F5398</f>
        <v>182</v>
      </c>
      <c r="I5398" s="3">
        <f>IF(H5398&lt;=60,1,IF(H5398&lt;=150,2,3))</f>
        <v>3</v>
      </c>
      <c r="J5398">
        <v>32.1</v>
      </c>
      <c r="K5398">
        <v>3.14</v>
      </c>
      <c r="L5398">
        <v>4.2</v>
      </c>
      <c r="M5398">
        <v>64</v>
      </c>
      <c r="N5398">
        <f>LOG(M5398/100,2)+3</f>
        <v>2.3561438102252752</v>
      </c>
      <c r="O5398">
        <f>INDEX(lehmad!B$2:B$412,MATCH(klypsid!$B5398,lehmad!$A$2:$A$412,0))</f>
        <v>38888</v>
      </c>
      <c r="P5398">
        <f>INDEX(lehmad!D$2:D$412,MATCH(klypsid!$B5398,lehmad!$A$2:$A$412,0))</f>
        <v>119</v>
      </c>
      <c r="Q5398">
        <f>INDEX(lehmad!E$2:E$412,MATCH(klypsid!$B5398,lehmad!$A$2:$A$412,0))</f>
        <v>1</v>
      </c>
      <c r="R5398" t="str">
        <f>INDEX(lehmad!F$2:F$412,MATCH(klypsid!$B5398,lehmad!$A$2:$A$412,0))</f>
        <v>DYNASTY-ET</v>
      </c>
      <c r="S5398">
        <f>INDEX(lehmad!H$2:H$412,MATCH(klypsid!$B5398,lehmad!$A$2:$A$412,0))</f>
        <v>124</v>
      </c>
      <c r="T5398">
        <f>INDEX(lehmad!K$2:K$412,MATCH(klypsid!$B5398,lehmad!$A$2:$A$412,0))</f>
        <v>108</v>
      </c>
      <c r="U5398" s="4">
        <f t="shared" si="168"/>
        <v>6</v>
      </c>
      <c r="V5398">
        <f t="shared" si="169"/>
        <v>32</v>
      </c>
    </row>
    <row r="5399" spans="1:22" x14ac:dyDescent="0.25">
      <c r="A5399">
        <v>4036</v>
      </c>
      <c r="B5399" t="str">
        <f>"E"&amp;A5399</f>
        <v>E4036</v>
      </c>
      <c r="C5399" t="s">
        <v>80</v>
      </c>
      <c r="D5399">
        <v>1</v>
      </c>
      <c r="E5399">
        <f>IF(D5399&lt;4,D5399,4)</f>
        <v>1</v>
      </c>
      <c r="F5399" s="1">
        <v>39572</v>
      </c>
      <c r="G5399" s="1">
        <v>39783</v>
      </c>
      <c r="H5399" s="3">
        <f>G5399-F5399</f>
        <v>211</v>
      </c>
      <c r="I5399" s="3">
        <f>IF(H5399&lt;=60,1,IF(H5399&lt;=150,2,3))</f>
        <v>3</v>
      </c>
      <c r="J5399">
        <v>33.299999999999997</v>
      </c>
      <c r="K5399">
        <v>4.67</v>
      </c>
      <c r="L5399">
        <v>4.08</v>
      </c>
      <c r="M5399">
        <v>36</v>
      </c>
      <c r="N5399">
        <f>LOG(M5399/100,2)+3</f>
        <v>1.5260688116675876</v>
      </c>
      <c r="O5399">
        <f>INDEX(lehmad!B$2:B$412,MATCH(klypsid!$B5399,lehmad!$A$2:$A$412,0))</f>
        <v>38888</v>
      </c>
      <c r="P5399">
        <f>INDEX(lehmad!D$2:D$412,MATCH(klypsid!$B5399,lehmad!$A$2:$A$412,0))</f>
        <v>119</v>
      </c>
      <c r="Q5399">
        <f>INDEX(lehmad!E$2:E$412,MATCH(klypsid!$B5399,lehmad!$A$2:$A$412,0))</f>
        <v>1</v>
      </c>
      <c r="R5399" t="str">
        <f>INDEX(lehmad!F$2:F$412,MATCH(klypsid!$B5399,lehmad!$A$2:$A$412,0))</f>
        <v>DYNASTY-ET</v>
      </c>
      <c r="S5399">
        <f>INDEX(lehmad!H$2:H$412,MATCH(klypsid!$B5399,lehmad!$A$2:$A$412,0))</f>
        <v>124</v>
      </c>
      <c r="T5399">
        <f>INDEX(lehmad!K$2:K$412,MATCH(klypsid!$B5399,lehmad!$A$2:$A$412,0))</f>
        <v>108</v>
      </c>
      <c r="U5399" s="4">
        <f t="shared" si="168"/>
        <v>7</v>
      </c>
      <c r="V5399">
        <f t="shared" si="169"/>
        <v>29</v>
      </c>
    </row>
    <row r="5400" spans="1:22" x14ac:dyDescent="0.25">
      <c r="A5400">
        <v>4036</v>
      </c>
      <c r="B5400" t="str">
        <f>"E"&amp;A5400</f>
        <v>E4036</v>
      </c>
      <c r="C5400" t="s">
        <v>80</v>
      </c>
      <c r="D5400">
        <v>1</v>
      </c>
      <c r="E5400">
        <f>IF(D5400&lt;4,D5400,4)</f>
        <v>1</v>
      </c>
      <c r="F5400" s="1">
        <v>39572</v>
      </c>
      <c r="G5400" s="1">
        <v>39817</v>
      </c>
      <c r="H5400" s="3">
        <f>G5400-F5400</f>
        <v>245</v>
      </c>
      <c r="I5400" s="3">
        <f>IF(H5400&lt;=60,1,IF(H5400&lt;=150,2,3))</f>
        <v>3</v>
      </c>
      <c r="J5400">
        <v>32.1</v>
      </c>
      <c r="K5400">
        <v>4.55</v>
      </c>
      <c r="L5400">
        <v>3.88</v>
      </c>
      <c r="M5400">
        <v>181</v>
      </c>
      <c r="N5400">
        <f>LOG(M5400/100,2)+3</f>
        <v>3.8559896973084808</v>
      </c>
      <c r="O5400">
        <f>INDEX(lehmad!B$2:B$412,MATCH(klypsid!$B5400,lehmad!$A$2:$A$412,0))</f>
        <v>38888</v>
      </c>
      <c r="P5400">
        <f>INDEX(lehmad!D$2:D$412,MATCH(klypsid!$B5400,lehmad!$A$2:$A$412,0))</f>
        <v>119</v>
      </c>
      <c r="Q5400">
        <f>INDEX(lehmad!E$2:E$412,MATCH(klypsid!$B5400,lehmad!$A$2:$A$412,0))</f>
        <v>1</v>
      </c>
      <c r="R5400" t="str">
        <f>INDEX(lehmad!F$2:F$412,MATCH(klypsid!$B5400,lehmad!$A$2:$A$412,0))</f>
        <v>DYNASTY-ET</v>
      </c>
      <c r="S5400">
        <f>INDEX(lehmad!H$2:H$412,MATCH(klypsid!$B5400,lehmad!$A$2:$A$412,0))</f>
        <v>124</v>
      </c>
      <c r="T5400">
        <f>INDEX(lehmad!K$2:K$412,MATCH(klypsid!$B5400,lehmad!$A$2:$A$412,0))</f>
        <v>108</v>
      </c>
      <c r="U5400" s="4">
        <f t="shared" si="168"/>
        <v>8</v>
      </c>
      <c r="V5400">
        <f t="shared" si="169"/>
        <v>34</v>
      </c>
    </row>
    <row r="5401" spans="1:22" x14ac:dyDescent="0.25">
      <c r="A5401">
        <v>4036</v>
      </c>
      <c r="B5401" t="str">
        <f>"E"&amp;A5401</f>
        <v>E4036</v>
      </c>
      <c r="C5401" t="s">
        <v>80</v>
      </c>
      <c r="D5401">
        <v>1</v>
      </c>
      <c r="E5401">
        <f>IF(D5401&lt;4,D5401,4)</f>
        <v>1</v>
      </c>
      <c r="F5401" s="1">
        <v>39572</v>
      </c>
      <c r="G5401" s="1">
        <v>39845</v>
      </c>
      <c r="H5401" s="3">
        <f>G5401-F5401</f>
        <v>273</v>
      </c>
      <c r="I5401" s="3">
        <f>IF(H5401&lt;=60,1,IF(H5401&lt;=150,2,3))</f>
        <v>3</v>
      </c>
      <c r="J5401">
        <v>30.7</v>
      </c>
      <c r="K5401">
        <v>4.42</v>
      </c>
      <c r="L5401">
        <v>4.2</v>
      </c>
      <c r="M5401">
        <v>42</v>
      </c>
      <c r="N5401">
        <f>LOG(M5401/100,2)+3</f>
        <v>1.7484612330040357</v>
      </c>
      <c r="O5401">
        <f>INDEX(lehmad!B$2:B$412,MATCH(klypsid!$B5401,lehmad!$A$2:$A$412,0))</f>
        <v>38888</v>
      </c>
      <c r="P5401">
        <f>INDEX(lehmad!D$2:D$412,MATCH(klypsid!$B5401,lehmad!$A$2:$A$412,0))</f>
        <v>119</v>
      </c>
      <c r="Q5401">
        <f>INDEX(lehmad!E$2:E$412,MATCH(klypsid!$B5401,lehmad!$A$2:$A$412,0))</f>
        <v>1</v>
      </c>
      <c r="R5401" t="str">
        <f>INDEX(lehmad!F$2:F$412,MATCH(klypsid!$B5401,lehmad!$A$2:$A$412,0))</f>
        <v>DYNASTY-ET</v>
      </c>
      <c r="S5401">
        <f>INDEX(lehmad!H$2:H$412,MATCH(klypsid!$B5401,lehmad!$A$2:$A$412,0))</f>
        <v>124</v>
      </c>
      <c r="T5401">
        <f>INDEX(lehmad!K$2:K$412,MATCH(klypsid!$B5401,lehmad!$A$2:$A$412,0))</f>
        <v>108</v>
      </c>
      <c r="U5401" s="4">
        <f t="shared" si="168"/>
        <v>9</v>
      </c>
      <c r="V5401">
        <f t="shared" si="169"/>
        <v>28</v>
      </c>
    </row>
    <row r="5402" spans="1:22" x14ac:dyDescent="0.25">
      <c r="A5402">
        <v>4036</v>
      </c>
      <c r="B5402" t="str">
        <f>"E"&amp;A5402</f>
        <v>E4036</v>
      </c>
      <c r="C5402" t="s">
        <v>80</v>
      </c>
      <c r="D5402">
        <v>1</v>
      </c>
      <c r="E5402">
        <f>IF(D5402&lt;4,D5402,4)</f>
        <v>1</v>
      </c>
      <c r="F5402" s="1">
        <v>39572</v>
      </c>
      <c r="G5402" s="1">
        <v>39875</v>
      </c>
      <c r="H5402" s="3">
        <f>G5402-F5402</f>
        <v>303</v>
      </c>
      <c r="I5402" s="3">
        <f>IF(H5402&lt;=60,1,IF(H5402&lt;=150,2,3))</f>
        <v>3</v>
      </c>
      <c r="J5402">
        <v>28.6</v>
      </c>
      <c r="K5402">
        <v>4.3899999999999997</v>
      </c>
      <c r="L5402">
        <v>4.0599999999999996</v>
      </c>
      <c r="M5402">
        <v>63</v>
      </c>
      <c r="N5402">
        <f>LOG(M5402/100,2)+3</f>
        <v>2.3334237337251915</v>
      </c>
      <c r="O5402">
        <f>INDEX(lehmad!B$2:B$412,MATCH(klypsid!$B5402,lehmad!$A$2:$A$412,0))</f>
        <v>38888</v>
      </c>
      <c r="P5402">
        <f>INDEX(lehmad!D$2:D$412,MATCH(klypsid!$B5402,lehmad!$A$2:$A$412,0))</f>
        <v>119</v>
      </c>
      <c r="Q5402">
        <f>INDEX(lehmad!E$2:E$412,MATCH(klypsid!$B5402,lehmad!$A$2:$A$412,0))</f>
        <v>1</v>
      </c>
      <c r="R5402" t="str">
        <f>INDEX(lehmad!F$2:F$412,MATCH(klypsid!$B5402,lehmad!$A$2:$A$412,0))</f>
        <v>DYNASTY-ET</v>
      </c>
      <c r="S5402">
        <f>INDEX(lehmad!H$2:H$412,MATCH(klypsid!$B5402,lehmad!$A$2:$A$412,0))</f>
        <v>124</v>
      </c>
      <c r="T5402">
        <f>INDEX(lehmad!K$2:K$412,MATCH(klypsid!$B5402,lehmad!$A$2:$A$412,0))</f>
        <v>108</v>
      </c>
      <c r="U5402" s="4">
        <f t="shared" si="168"/>
        <v>10</v>
      </c>
      <c r="V5402">
        <f t="shared" si="169"/>
        <v>30</v>
      </c>
    </row>
    <row r="5403" spans="1:22" x14ac:dyDescent="0.25">
      <c r="A5403">
        <v>4036</v>
      </c>
      <c r="B5403" t="str">
        <f>"E"&amp;A5403</f>
        <v>E4036</v>
      </c>
      <c r="C5403" t="s">
        <v>80</v>
      </c>
      <c r="D5403">
        <v>1</v>
      </c>
      <c r="E5403">
        <f>IF(D5403&lt;4,D5403,4)</f>
        <v>1</v>
      </c>
      <c r="F5403" s="1">
        <v>39572</v>
      </c>
      <c r="G5403" s="1">
        <v>39908</v>
      </c>
      <c r="H5403" s="3">
        <f>G5403-F5403</f>
        <v>336</v>
      </c>
      <c r="I5403" s="3">
        <f>IF(H5403&lt;=60,1,IF(H5403&lt;=150,2,3))</f>
        <v>3</v>
      </c>
      <c r="J5403">
        <v>30.4</v>
      </c>
      <c r="K5403">
        <v>4.41</v>
      </c>
      <c r="L5403">
        <v>3.85</v>
      </c>
      <c r="M5403">
        <v>41</v>
      </c>
      <c r="N5403">
        <f>LOG(M5403/100,2)+3</f>
        <v>1.7136958148433588</v>
      </c>
      <c r="O5403">
        <f>INDEX(lehmad!B$2:B$412,MATCH(klypsid!$B5403,lehmad!$A$2:$A$412,0))</f>
        <v>38888</v>
      </c>
      <c r="P5403">
        <f>INDEX(lehmad!D$2:D$412,MATCH(klypsid!$B5403,lehmad!$A$2:$A$412,0))</f>
        <v>119</v>
      </c>
      <c r="Q5403">
        <f>INDEX(lehmad!E$2:E$412,MATCH(klypsid!$B5403,lehmad!$A$2:$A$412,0))</f>
        <v>1</v>
      </c>
      <c r="R5403" t="str">
        <f>INDEX(lehmad!F$2:F$412,MATCH(klypsid!$B5403,lehmad!$A$2:$A$412,0))</f>
        <v>DYNASTY-ET</v>
      </c>
      <c r="S5403">
        <f>INDEX(lehmad!H$2:H$412,MATCH(klypsid!$B5403,lehmad!$A$2:$A$412,0))</f>
        <v>124</v>
      </c>
      <c r="T5403">
        <f>INDEX(lehmad!K$2:K$412,MATCH(klypsid!$B5403,lehmad!$A$2:$A$412,0))</f>
        <v>108</v>
      </c>
      <c r="U5403" s="4">
        <f t="shared" si="168"/>
        <v>11</v>
      </c>
      <c r="V5403">
        <f t="shared" si="169"/>
        <v>33</v>
      </c>
    </row>
    <row r="5404" spans="1:22" x14ac:dyDescent="0.25">
      <c r="A5404">
        <v>4036</v>
      </c>
      <c r="B5404" t="str">
        <f>"E"&amp;A5404</f>
        <v>E4036</v>
      </c>
      <c r="C5404" t="s">
        <v>80</v>
      </c>
      <c r="D5404">
        <v>1</v>
      </c>
      <c r="E5404">
        <f>IF(D5404&lt;4,D5404,4)</f>
        <v>1</v>
      </c>
      <c r="F5404" s="1">
        <v>39572</v>
      </c>
      <c r="G5404" s="1">
        <v>39944</v>
      </c>
      <c r="H5404" s="3">
        <f>G5404-F5404</f>
        <v>372</v>
      </c>
      <c r="I5404" s="3">
        <f>IF(H5404&lt;=60,1,IF(H5404&lt;=150,2,3))</f>
        <v>3</v>
      </c>
      <c r="J5404">
        <v>20.3</v>
      </c>
      <c r="K5404">
        <v>5.81</v>
      </c>
      <c r="L5404">
        <v>4</v>
      </c>
      <c r="M5404">
        <v>62</v>
      </c>
      <c r="N5404">
        <f>LOG(M5404/100,2)+3</f>
        <v>2.3103401206121505</v>
      </c>
      <c r="O5404">
        <f>INDEX(lehmad!B$2:B$412,MATCH(klypsid!$B5404,lehmad!$A$2:$A$412,0))</f>
        <v>38888</v>
      </c>
      <c r="P5404">
        <f>INDEX(lehmad!D$2:D$412,MATCH(klypsid!$B5404,lehmad!$A$2:$A$412,0))</f>
        <v>119</v>
      </c>
      <c r="Q5404">
        <f>INDEX(lehmad!E$2:E$412,MATCH(klypsid!$B5404,lehmad!$A$2:$A$412,0))</f>
        <v>1</v>
      </c>
      <c r="R5404" t="str">
        <f>INDEX(lehmad!F$2:F$412,MATCH(klypsid!$B5404,lehmad!$A$2:$A$412,0))</f>
        <v>DYNASTY-ET</v>
      </c>
      <c r="S5404">
        <f>INDEX(lehmad!H$2:H$412,MATCH(klypsid!$B5404,lehmad!$A$2:$A$412,0))</f>
        <v>124</v>
      </c>
      <c r="T5404">
        <f>INDEX(lehmad!K$2:K$412,MATCH(klypsid!$B5404,lehmad!$A$2:$A$412,0))</f>
        <v>108</v>
      </c>
      <c r="U5404" s="4">
        <f t="shared" si="168"/>
        <v>12</v>
      </c>
      <c r="V5404">
        <f t="shared" si="169"/>
        <v>36</v>
      </c>
    </row>
    <row r="5405" spans="1:22" x14ac:dyDescent="0.25">
      <c r="A5405">
        <v>4036</v>
      </c>
      <c r="B5405" t="str">
        <f>"E"&amp;A5405</f>
        <v>E4036</v>
      </c>
      <c r="C5405" t="s">
        <v>80</v>
      </c>
      <c r="D5405">
        <v>1</v>
      </c>
      <c r="E5405">
        <f>IF(D5405&lt;4,D5405,4)</f>
        <v>1</v>
      </c>
      <c r="F5405" s="1">
        <v>39572</v>
      </c>
      <c r="G5405" s="1">
        <v>39972</v>
      </c>
      <c r="H5405" s="3">
        <f>G5405-F5405</f>
        <v>400</v>
      </c>
      <c r="I5405" s="3">
        <f>IF(H5405&lt;=60,1,IF(H5405&lt;=150,2,3))</f>
        <v>3</v>
      </c>
      <c r="J5405">
        <v>24.4</v>
      </c>
      <c r="K5405">
        <v>4.43</v>
      </c>
      <c r="L5405">
        <v>4.21</v>
      </c>
      <c r="M5405">
        <v>50</v>
      </c>
      <c r="N5405">
        <f>LOG(M5405/100,2)+3</f>
        <v>2</v>
      </c>
      <c r="O5405">
        <f>INDEX(lehmad!B$2:B$412,MATCH(klypsid!$B5405,lehmad!$A$2:$A$412,0))</f>
        <v>38888</v>
      </c>
      <c r="P5405">
        <f>INDEX(lehmad!D$2:D$412,MATCH(klypsid!$B5405,lehmad!$A$2:$A$412,0))</f>
        <v>119</v>
      </c>
      <c r="Q5405">
        <f>INDEX(lehmad!E$2:E$412,MATCH(klypsid!$B5405,lehmad!$A$2:$A$412,0))</f>
        <v>1</v>
      </c>
      <c r="R5405" t="str">
        <f>INDEX(lehmad!F$2:F$412,MATCH(klypsid!$B5405,lehmad!$A$2:$A$412,0))</f>
        <v>DYNASTY-ET</v>
      </c>
      <c r="S5405">
        <f>INDEX(lehmad!H$2:H$412,MATCH(klypsid!$B5405,lehmad!$A$2:$A$412,0))</f>
        <v>124</v>
      </c>
      <c r="T5405">
        <f>INDEX(lehmad!K$2:K$412,MATCH(klypsid!$B5405,lehmad!$A$2:$A$412,0))</f>
        <v>108</v>
      </c>
      <c r="U5405" s="4">
        <f t="shared" si="168"/>
        <v>13</v>
      </c>
      <c r="V5405">
        <f t="shared" si="169"/>
        <v>28</v>
      </c>
    </row>
    <row r="5406" spans="1:22" x14ac:dyDescent="0.25">
      <c r="A5406">
        <v>4036</v>
      </c>
      <c r="B5406" t="str">
        <f>"E"&amp;A5406</f>
        <v>E4036</v>
      </c>
      <c r="C5406" t="s">
        <v>80</v>
      </c>
      <c r="D5406">
        <v>1</v>
      </c>
      <c r="E5406">
        <f>IF(D5406&lt;4,D5406,4)</f>
        <v>1</v>
      </c>
      <c r="F5406" s="1">
        <v>39572</v>
      </c>
      <c r="G5406" s="1">
        <v>40007</v>
      </c>
      <c r="H5406" s="3">
        <f>G5406-F5406</f>
        <v>435</v>
      </c>
      <c r="I5406" s="3">
        <f>IF(H5406&lt;=60,1,IF(H5406&lt;=150,2,3))</f>
        <v>3</v>
      </c>
      <c r="J5406">
        <v>25</v>
      </c>
      <c r="K5406">
        <v>3.94</v>
      </c>
      <c r="L5406">
        <v>4.41</v>
      </c>
      <c r="M5406">
        <v>94</v>
      </c>
      <c r="N5406">
        <f>LOG(M5406/100,2)+3</f>
        <v>2.9107326619029128</v>
      </c>
      <c r="O5406">
        <f>INDEX(lehmad!B$2:B$412,MATCH(klypsid!$B5406,lehmad!$A$2:$A$412,0))</f>
        <v>38888</v>
      </c>
      <c r="P5406">
        <f>INDEX(lehmad!D$2:D$412,MATCH(klypsid!$B5406,lehmad!$A$2:$A$412,0))</f>
        <v>119</v>
      </c>
      <c r="Q5406">
        <f>INDEX(lehmad!E$2:E$412,MATCH(klypsid!$B5406,lehmad!$A$2:$A$412,0))</f>
        <v>1</v>
      </c>
      <c r="R5406" t="str">
        <f>INDEX(lehmad!F$2:F$412,MATCH(klypsid!$B5406,lehmad!$A$2:$A$412,0))</f>
        <v>DYNASTY-ET</v>
      </c>
      <c r="S5406">
        <f>INDEX(lehmad!H$2:H$412,MATCH(klypsid!$B5406,lehmad!$A$2:$A$412,0))</f>
        <v>124</v>
      </c>
      <c r="T5406">
        <f>INDEX(lehmad!K$2:K$412,MATCH(klypsid!$B5406,lehmad!$A$2:$A$412,0))</f>
        <v>108</v>
      </c>
      <c r="U5406" s="4">
        <f t="shared" si="168"/>
        <v>14</v>
      </c>
      <c r="V5406">
        <f t="shared" si="169"/>
        <v>35</v>
      </c>
    </row>
    <row r="5407" spans="1:22" x14ac:dyDescent="0.25">
      <c r="A5407">
        <v>4036</v>
      </c>
      <c r="B5407" t="str">
        <f>"E"&amp;A5407</f>
        <v>E4036</v>
      </c>
      <c r="C5407" t="s">
        <v>80</v>
      </c>
      <c r="D5407">
        <v>1</v>
      </c>
      <c r="E5407">
        <f>IF(D5407&lt;4,D5407,4)</f>
        <v>1</v>
      </c>
      <c r="F5407" s="1">
        <v>39572</v>
      </c>
      <c r="G5407" s="1">
        <v>40037</v>
      </c>
      <c r="H5407" s="3">
        <f>G5407-F5407</f>
        <v>465</v>
      </c>
      <c r="I5407" s="3">
        <f>IF(H5407&lt;=60,1,IF(H5407&lt;=150,2,3))</f>
        <v>3</v>
      </c>
      <c r="J5407">
        <v>22.1</v>
      </c>
      <c r="K5407">
        <v>5.25</v>
      </c>
      <c r="L5407">
        <v>4.4000000000000004</v>
      </c>
      <c r="M5407">
        <v>141</v>
      </c>
      <c r="N5407">
        <f>LOG(M5407/100,2)+3</f>
        <v>3.4956951626240689</v>
      </c>
      <c r="O5407">
        <f>INDEX(lehmad!B$2:B$412,MATCH(klypsid!$B5407,lehmad!$A$2:$A$412,0))</f>
        <v>38888</v>
      </c>
      <c r="P5407">
        <f>INDEX(lehmad!D$2:D$412,MATCH(klypsid!$B5407,lehmad!$A$2:$A$412,0))</f>
        <v>119</v>
      </c>
      <c r="Q5407">
        <f>INDEX(lehmad!E$2:E$412,MATCH(klypsid!$B5407,lehmad!$A$2:$A$412,0))</f>
        <v>1</v>
      </c>
      <c r="R5407" t="str">
        <f>INDEX(lehmad!F$2:F$412,MATCH(klypsid!$B5407,lehmad!$A$2:$A$412,0))</f>
        <v>DYNASTY-ET</v>
      </c>
      <c r="S5407">
        <f>INDEX(lehmad!H$2:H$412,MATCH(klypsid!$B5407,lehmad!$A$2:$A$412,0))</f>
        <v>124</v>
      </c>
      <c r="T5407">
        <f>INDEX(lehmad!K$2:K$412,MATCH(klypsid!$B5407,lehmad!$A$2:$A$412,0))</f>
        <v>108</v>
      </c>
      <c r="U5407" s="4">
        <f t="shared" si="168"/>
        <v>15</v>
      </c>
      <c r="V5407">
        <f t="shared" si="169"/>
        <v>30</v>
      </c>
    </row>
    <row r="5408" spans="1:22" x14ac:dyDescent="0.25">
      <c r="A5408">
        <v>4036</v>
      </c>
      <c r="B5408" t="str">
        <f>"E"&amp;A5408</f>
        <v>E4036</v>
      </c>
      <c r="C5408" t="s">
        <v>80</v>
      </c>
      <c r="D5408">
        <v>1</v>
      </c>
      <c r="E5408">
        <f>IF(D5408&lt;4,D5408,4)</f>
        <v>1</v>
      </c>
      <c r="F5408" s="1">
        <v>39572</v>
      </c>
      <c r="G5408" s="1">
        <v>40066</v>
      </c>
      <c r="H5408" s="3">
        <f>G5408-F5408</f>
        <v>494</v>
      </c>
      <c r="I5408" s="3">
        <f>IF(H5408&lt;=60,1,IF(H5408&lt;=150,2,3))</f>
        <v>3</v>
      </c>
      <c r="J5408">
        <v>28.7</v>
      </c>
      <c r="K5408">
        <v>5.95</v>
      </c>
      <c r="L5408">
        <v>4.24</v>
      </c>
      <c r="M5408">
        <v>71</v>
      </c>
      <c r="N5408">
        <f>LOG(M5408/100,2)+3</f>
        <v>2.5058909297299574</v>
      </c>
      <c r="O5408">
        <f>INDEX(lehmad!B$2:B$412,MATCH(klypsid!$B5408,lehmad!$A$2:$A$412,0))</f>
        <v>38888</v>
      </c>
      <c r="P5408">
        <f>INDEX(lehmad!D$2:D$412,MATCH(klypsid!$B5408,lehmad!$A$2:$A$412,0))</f>
        <v>119</v>
      </c>
      <c r="Q5408">
        <f>INDEX(lehmad!E$2:E$412,MATCH(klypsid!$B5408,lehmad!$A$2:$A$412,0))</f>
        <v>1</v>
      </c>
      <c r="R5408" t="str">
        <f>INDEX(lehmad!F$2:F$412,MATCH(klypsid!$B5408,lehmad!$A$2:$A$412,0))</f>
        <v>DYNASTY-ET</v>
      </c>
      <c r="S5408">
        <f>INDEX(lehmad!H$2:H$412,MATCH(klypsid!$B5408,lehmad!$A$2:$A$412,0))</f>
        <v>124</v>
      </c>
      <c r="T5408">
        <f>INDEX(lehmad!K$2:K$412,MATCH(klypsid!$B5408,lehmad!$A$2:$A$412,0))</f>
        <v>108</v>
      </c>
      <c r="U5408" s="4">
        <f t="shared" si="168"/>
        <v>16</v>
      </c>
      <c r="V5408">
        <f t="shared" si="169"/>
        <v>29</v>
      </c>
    </row>
    <row r="5409" spans="1:22" x14ac:dyDescent="0.25">
      <c r="A5409">
        <v>4036</v>
      </c>
      <c r="B5409" t="str">
        <f>"E"&amp;A5409</f>
        <v>E4036</v>
      </c>
      <c r="C5409" t="s">
        <v>80</v>
      </c>
      <c r="D5409">
        <v>1</v>
      </c>
      <c r="E5409">
        <f>IF(D5409&lt;4,D5409,4)</f>
        <v>1</v>
      </c>
      <c r="F5409" s="1">
        <v>39572</v>
      </c>
      <c r="G5409" s="1">
        <v>40094</v>
      </c>
      <c r="H5409" s="3">
        <f>G5409-F5409</f>
        <v>522</v>
      </c>
      <c r="I5409" s="3">
        <f>IF(H5409&lt;=60,1,IF(H5409&lt;=150,2,3))</f>
        <v>3</v>
      </c>
      <c r="J5409">
        <v>27.8</v>
      </c>
      <c r="K5409">
        <v>4.3</v>
      </c>
      <c r="L5409">
        <v>4.41</v>
      </c>
      <c r="M5409">
        <v>61</v>
      </c>
      <c r="N5409">
        <f>LOG(M5409/100,2)+3</f>
        <v>2.2868811477881614</v>
      </c>
      <c r="O5409">
        <f>INDEX(lehmad!B$2:B$412,MATCH(klypsid!$B5409,lehmad!$A$2:$A$412,0))</f>
        <v>38888</v>
      </c>
      <c r="P5409">
        <f>INDEX(lehmad!D$2:D$412,MATCH(klypsid!$B5409,lehmad!$A$2:$A$412,0))</f>
        <v>119</v>
      </c>
      <c r="Q5409">
        <f>INDEX(lehmad!E$2:E$412,MATCH(klypsid!$B5409,lehmad!$A$2:$A$412,0))</f>
        <v>1</v>
      </c>
      <c r="R5409" t="str">
        <f>INDEX(lehmad!F$2:F$412,MATCH(klypsid!$B5409,lehmad!$A$2:$A$412,0))</f>
        <v>DYNASTY-ET</v>
      </c>
      <c r="S5409">
        <f>INDEX(lehmad!H$2:H$412,MATCH(klypsid!$B5409,lehmad!$A$2:$A$412,0))</f>
        <v>124</v>
      </c>
      <c r="T5409">
        <f>INDEX(lehmad!K$2:K$412,MATCH(klypsid!$B5409,lehmad!$A$2:$A$412,0))</f>
        <v>108</v>
      </c>
      <c r="U5409" s="4">
        <f t="shared" si="168"/>
        <v>17</v>
      </c>
      <c r="V5409">
        <f t="shared" si="169"/>
        <v>28</v>
      </c>
    </row>
    <row r="5410" spans="1:22" x14ac:dyDescent="0.25">
      <c r="A5410">
        <v>4036</v>
      </c>
      <c r="B5410" t="str">
        <f>"E"&amp;A5410</f>
        <v>E4036</v>
      </c>
      <c r="C5410" t="s">
        <v>80</v>
      </c>
      <c r="D5410">
        <v>1</v>
      </c>
      <c r="E5410">
        <f>IF(D5410&lt;4,D5410,4)</f>
        <v>1</v>
      </c>
      <c r="F5410" s="1">
        <v>39572</v>
      </c>
      <c r="G5410" s="1">
        <v>40125</v>
      </c>
      <c r="H5410" s="3">
        <f>G5410-F5410</f>
        <v>553</v>
      </c>
      <c r="I5410" s="3">
        <f>IF(H5410&lt;=60,1,IF(H5410&lt;=150,2,3))</f>
        <v>3</v>
      </c>
      <c r="J5410">
        <v>23.8</v>
      </c>
      <c r="K5410">
        <v>5.36</v>
      </c>
      <c r="L5410">
        <v>4.5599999999999996</v>
      </c>
      <c r="M5410">
        <v>133</v>
      </c>
      <c r="N5410">
        <f>LOG(M5410/100,2)+3</f>
        <v>3.411426245726465</v>
      </c>
      <c r="O5410">
        <f>INDEX(lehmad!B$2:B$412,MATCH(klypsid!$B5410,lehmad!$A$2:$A$412,0))</f>
        <v>38888</v>
      </c>
      <c r="P5410">
        <f>INDEX(lehmad!D$2:D$412,MATCH(klypsid!$B5410,lehmad!$A$2:$A$412,0))</f>
        <v>119</v>
      </c>
      <c r="Q5410">
        <f>INDEX(lehmad!E$2:E$412,MATCH(klypsid!$B5410,lehmad!$A$2:$A$412,0))</f>
        <v>1</v>
      </c>
      <c r="R5410" t="str">
        <f>INDEX(lehmad!F$2:F$412,MATCH(klypsid!$B5410,lehmad!$A$2:$A$412,0))</f>
        <v>DYNASTY-ET</v>
      </c>
      <c r="S5410">
        <f>INDEX(lehmad!H$2:H$412,MATCH(klypsid!$B5410,lehmad!$A$2:$A$412,0))</f>
        <v>124</v>
      </c>
      <c r="T5410">
        <f>INDEX(lehmad!K$2:K$412,MATCH(klypsid!$B5410,lehmad!$A$2:$A$412,0))</f>
        <v>108</v>
      </c>
      <c r="U5410" s="4">
        <f t="shared" si="168"/>
        <v>18</v>
      </c>
      <c r="V5410">
        <f t="shared" si="169"/>
        <v>31</v>
      </c>
    </row>
    <row r="5411" spans="1:22" x14ac:dyDescent="0.25">
      <c r="A5411">
        <v>4036</v>
      </c>
      <c r="B5411" t="str">
        <f>"E"&amp;A5411</f>
        <v>E4036</v>
      </c>
      <c r="C5411" t="s">
        <v>80</v>
      </c>
      <c r="D5411">
        <v>1</v>
      </c>
      <c r="E5411">
        <f>IF(D5411&lt;4,D5411,4)</f>
        <v>1</v>
      </c>
      <c r="F5411" s="1">
        <v>39572</v>
      </c>
      <c r="G5411" s="1">
        <v>40153</v>
      </c>
      <c r="H5411" s="3">
        <f>G5411-F5411</f>
        <v>581</v>
      </c>
      <c r="I5411" s="3">
        <f>IF(H5411&lt;=60,1,IF(H5411&lt;=150,2,3))</f>
        <v>3</v>
      </c>
      <c r="J5411">
        <v>20.399999999999999</v>
      </c>
      <c r="K5411">
        <v>5.34</v>
      </c>
      <c r="L5411">
        <v>4.5</v>
      </c>
      <c r="M5411">
        <v>85</v>
      </c>
      <c r="N5411">
        <f>LOG(M5411/100,2)+3</f>
        <v>2.7655347463629769</v>
      </c>
      <c r="O5411">
        <f>INDEX(lehmad!B$2:B$412,MATCH(klypsid!$B5411,lehmad!$A$2:$A$412,0))</f>
        <v>38888</v>
      </c>
      <c r="P5411">
        <f>INDEX(lehmad!D$2:D$412,MATCH(klypsid!$B5411,lehmad!$A$2:$A$412,0))</f>
        <v>119</v>
      </c>
      <c r="Q5411">
        <f>INDEX(lehmad!E$2:E$412,MATCH(klypsid!$B5411,lehmad!$A$2:$A$412,0))</f>
        <v>1</v>
      </c>
      <c r="R5411" t="str">
        <f>INDEX(lehmad!F$2:F$412,MATCH(klypsid!$B5411,lehmad!$A$2:$A$412,0))</f>
        <v>DYNASTY-ET</v>
      </c>
      <c r="S5411">
        <f>INDEX(lehmad!H$2:H$412,MATCH(klypsid!$B5411,lehmad!$A$2:$A$412,0))</f>
        <v>124</v>
      </c>
      <c r="T5411">
        <f>INDEX(lehmad!K$2:K$412,MATCH(klypsid!$B5411,lehmad!$A$2:$A$412,0))</f>
        <v>108</v>
      </c>
      <c r="U5411" s="4">
        <f t="shared" si="168"/>
        <v>19</v>
      </c>
      <c r="V5411">
        <f t="shared" si="169"/>
        <v>28</v>
      </c>
    </row>
    <row r="5412" spans="1:22" x14ac:dyDescent="0.25">
      <c r="A5412">
        <v>4036</v>
      </c>
      <c r="B5412" t="str">
        <f>"E"&amp;A5412</f>
        <v>E4036</v>
      </c>
      <c r="C5412" t="s">
        <v>80</v>
      </c>
      <c r="D5412">
        <v>1</v>
      </c>
      <c r="E5412">
        <f>IF(D5412&lt;4,D5412,4)</f>
        <v>1</v>
      </c>
      <c r="F5412" s="1">
        <v>39572</v>
      </c>
      <c r="G5412" s="1">
        <v>40186</v>
      </c>
      <c r="H5412" s="3">
        <f>G5412-F5412</f>
        <v>614</v>
      </c>
      <c r="I5412" s="3">
        <f>IF(H5412&lt;=60,1,IF(H5412&lt;=150,2,3))</f>
        <v>3</v>
      </c>
      <c r="J5412">
        <v>18.2</v>
      </c>
      <c r="K5412">
        <v>5.66</v>
      </c>
      <c r="L5412">
        <v>4.32</v>
      </c>
      <c r="M5412">
        <v>135</v>
      </c>
      <c r="N5412">
        <f>LOG(M5412/100,2)+3</f>
        <v>3.4329594072761065</v>
      </c>
      <c r="O5412">
        <f>INDEX(lehmad!B$2:B$412,MATCH(klypsid!$B5412,lehmad!$A$2:$A$412,0))</f>
        <v>38888</v>
      </c>
      <c r="P5412">
        <f>INDEX(lehmad!D$2:D$412,MATCH(klypsid!$B5412,lehmad!$A$2:$A$412,0))</f>
        <v>119</v>
      </c>
      <c r="Q5412">
        <f>INDEX(lehmad!E$2:E$412,MATCH(klypsid!$B5412,lehmad!$A$2:$A$412,0))</f>
        <v>1</v>
      </c>
      <c r="R5412" t="str">
        <f>INDEX(lehmad!F$2:F$412,MATCH(klypsid!$B5412,lehmad!$A$2:$A$412,0))</f>
        <v>DYNASTY-ET</v>
      </c>
      <c r="S5412">
        <f>INDEX(lehmad!H$2:H$412,MATCH(klypsid!$B5412,lehmad!$A$2:$A$412,0))</f>
        <v>124</v>
      </c>
      <c r="T5412">
        <f>INDEX(lehmad!K$2:K$412,MATCH(klypsid!$B5412,lehmad!$A$2:$A$412,0))</f>
        <v>108</v>
      </c>
      <c r="U5412" s="4">
        <f t="shared" si="168"/>
        <v>20</v>
      </c>
      <c r="V5412">
        <f t="shared" si="169"/>
        <v>33</v>
      </c>
    </row>
    <row r="5413" spans="1:22" x14ac:dyDescent="0.25">
      <c r="A5413">
        <v>4036</v>
      </c>
      <c r="B5413" t="str">
        <f>"E"&amp;A5413</f>
        <v>E4036</v>
      </c>
      <c r="C5413" t="s">
        <v>80</v>
      </c>
      <c r="D5413">
        <v>1</v>
      </c>
      <c r="E5413">
        <f>IF(D5413&lt;4,D5413,4)</f>
        <v>1</v>
      </c>
      <c r="F5413" s="1">
        <v>39572</v>
      </c>
      <c r="G5413" s="1">
        <v>40214</v>
      </c>
      <c r="H5413" s="3">
        <f>G5413-F5413</f>
        <v>642</v>
      </c>
      <c r="I5413" s="3">
        <f>IF(H5413&lt;=60,1,IF(H5413&lt;=150,2,3))</f>
        <v>3</v>
      </c>
      <c r="J5413">
        <v>18.899999999999999</v>
      </c>
      <c r="K5413">
        <v>6.07</v>
      </c>
      <c r="L5413">
        <v>4.25</v>
      </c>
      <c r="M5413">
        <v>84</v>
      </c>
      <c r="N5413">
        <f>LOG(M5413/100,2)+3</f>
        <v>2.7484612330040354</v>
      </c>
      <c r="O5413">
        <f>INDEX(lehmad!B$2:B$412,MATCH(klypsid!$B5413,lehmad!$A$2:$A$412,0))</f>
        <v>38888</v>
      </c>
      <c r="P5413">
        <f>INDEX(lehmad!D$2:D$412,MATCH(klypsid!$B5413,lehmad!$A$2:$A$412,0))</f>
        <v>119</v>
      </c>
      <c r="Q5413">
        <f>INDEX(lehmad!E$2:E$412,MATCH(klypsid!$B5413,lehmad!$A$2:$A$412,0))</f>
        <v>1</v>
      </c>
      <c r="R5413" t="str">
        <f>INDEX(lehmad!F$2:F$412,MATCH(klypsid!$B5413,lehmad!$A$2:$A$412,0))</f>
        <v>DYNASTY-ET</v>
      </c>
      <c r="S5413">
        <f>INDEX(lehmad!H$2:H$412,MATCH(klypsid!$B5413,lehmad!$A$2:$A$412,0))</f>
        <v>124</v>
      </c>
      <c r="T5413">
        <f>INDEX(lehmad!K$2:K$412,MATCH(klypsid!$B5413,lehmad!$A$2:$A$412,0))</f>
        <v>108</v>
      </c>
      <c r="U5413" s="4">
        <f t="shared" si="168"/>
        <v>21</v>
      </c>
      <c r="V5413">
        <f t="shared" si="169"/>
        <v>28</v>
      </c>
    </row>
    <row r="5414" spans="1:22" x14ac:dyDescent="0.25">
      <c r="A5414">
        <v>4036</v>
      </c>
      <c r="B5414" t="str">
        <f>"E"&amp;A5414</f>
        <v>E4036</v>
      </c>
      <c r="C5414" t="s">
        <v>80</v>
      </c>
      <c r="D5414">
        <v>1</v>
      </c>
      <c r="E5414">
        <f>IF(D5414&lt;4,D5414,4)</f>
        <v>1</v>
      </c>
      <c r="F5414" s="1">
        <v>39572</v>
      </c>
      <c r="G5414" s="1">
        <v>40242</v>
      </c>
      <c r="H5414" s="3">
        <f>G5414-F5414</f>
        <v>670</v>
      </c>
      <c r="I5414" s="3">
        <f>IF(H5414&lt;=60,1,IF(H5414&lt;=150,2,3))</f>
        <v>3</v>
      </c>
      <c r="J5414">
        <v>15.6</v>
      </c>
      <c r="K5414">
        <v>4.78</v>
      </c>
      <c r="L5414">
        <v>4.0599999999999996</v>
      </c>
      <c r="M5414">
        <v>121</v>
      </c>
      <c r="N5414">
        <f>LOG(M5414/100,2)+3</f>
        <v>3.2750070474998698</v>
      </c>
      <c r="O5414">
        <f>INDEX(lehmad!B$2:B$412,MATCH(klypsid!$B5414,lehmad!$A$2:$A$412,0))</f>
        <v>38888</v>
      </c>
      <c r="P5414">
        <f>INDEX(lehmad!D$2:D$412,MATCH(klypsid!$B5414,lehmad!$A$2:$A$412,0))</f>
        <v>119</v>
      </c>
      <c r="Q5414">
        <f>INDEX(lehmad!E$2:E$412,MATCH(klypsid!$B5414,lehmad!$A$2:$A$412,0))</f>
        <v>1</v>
      </c>
      <c r="R5414" t="str">
        <f>INDEX(lehmad!F$2:F$412,MATCH(klypsid!$B5414,lehmad!$A$2:$A$412,0))</f>
        <v>DYNASTY-ET</v>
      </c>
      <c r="S5414">
        <f>INDEX(lehmad!H$2:H$412,MATCH(klypsid!$B5414,lehmad!$A$2:$A$412,0))</f>
        <v>124</v>
      </c>
      <c r="T5414">
        <f>INDEX(lehmad!K$2:K$412,MATCH(klypsid!$B5414,lehmad!$A$2:$A$412,0))</f>
        <v>108</v>
      </c>
      <c r="U5414" s="4">
        <f t="shared" si="168"/>
        <v>22</v>
      </c>
      <c r="V5414">
        <f t="shared" si="169"/>
        <v>28</v>
      </c>
    </row>
    <row r="5415" spans="1:22" x14ac:dyDescent="0.25">
      <c r="A5415">
        <v>4037</v>
      </c>
      <c r="B5415" t="str">
        <f>"E"&amp;A5415</f>
        <v>E4037</v>
      </c>
      <c r="C5415" t="s">
        <v>139</v>
      </c>
      <c r="D5415">
        <v>1</v>
      </c>
      <c r="E5415">
        <f>IF(D5415&lt;4,D5415,4)</f>
        <v>1</v>
      </c>
      <c r="F5415" s="1">
        <v>39799</v>
      </c>
      <c r="G5415" s="1">
        <v>39817</v>
      </c>
      <c r="H5415" s="3">
        <f>G5415-F5415</f>
        <v>18</v>
      </c>
      <c r="I5415" s="3">
        <f>IF(H5415&lt;=60,1,IF(H5415&lt;=150,2,3))</f>
        <v>1</v>
      </c>
      <c r="J5415">
        <v>28</v>
      </c>
      <c r="K5415">
        <v>5.3</v>
      </c>
      <c r="L5415">
        <v>2.82</v>
      </c>
      <c r="M5415">
        <v>35</v>
      </c>
      <c r="N5415">
        <f>LOG(M5415/100,2)+3</f>
        <v>1.4854268271702415</v>
      </c>
      <c r="O5415">
        <f>INDEX(lehmad!B$2:B$412,MATCH(klypsid!$B5415,lehmad!$A$2:$A$412,0))</f>
        <v>38889</v>
      </c>
      <c r="P5415">
        <f>INDEX(lehmad!D$2:D$412,MATCH(klypsid!$B5415,lehmad!$A$2:$A$412,0))</f>
        <v>113</v>
      </c>
      <c r="Q5415">
        <f>INDEX(lehmad!E$2:E$412,MATCH(klypsid!$B5415,lehmad!$A$2:$A$412,0))</f>
        <v>0.93799999999999994</v>
      </c>
      <c r="R5415" t="str">
        <f>INDEX(lehmad!F$2:F$412,MATCH(klypsid!$B5415,lehmad!$A$2:$A$412,0))</f>
        <v>DYNASTY-ET</v>
      </c>
      <c r="S5415">
        <f>INDEX(lehmad!H$2:H$412,MATCH(klypsid!$B5415,lehmad!$A$2:$A$412,0))</f>
        <v>124</v>
      </c>
      <c r="T5415">
        <f>INDEX(lehmad!K$2:K$412,MATCH(klypsid!$B5415,lehmad!$A$2:$A$412,0))</f>
        <v>108</v>
      </c>
      <c r="U5415" s="4">
        <f t="shared" si="168"/>
        <v>1</v>
      </c>
      <c r="V5415">
        <f t="shared" si="169"/>
        <v>18</v>
      </c>
    </row>
    <row r="5416" spans="1:22" x14ac:dyDescent="0.25">
      <c r="A5416">
        <v>4037</v>
      </c>
      <c r="B5416" t="str">
        <f>"E"&amp;A5416</f>
        <v>E4037</v>
      </c>
      <c r="C5416" t="s">
        <v>139</v>
      </c>
      <c r="D5416">
        <v>1</v>
      </c>
      <c r="E5416">
        <f>IF(D5416&lt;4,D5416,4)</f>
        <v>1</v>
      </c>
      <c r="F5416" s="1">
        <v>39799</v>
      </c>
      <c r="G5416" s="1">
        <v>39845</v>
      </c>
      <c r="H5416" s="3">
        <f>G5416-F5416</f>
        <v>46</v>
      </c>
      <c r="I5416" s="3">
        <f>IF(H5416&lt;=60,1,IF(H5416&lt;=150,2,3))</f>
        <v>1</v>
      </c>
      <c r="J5416">
        <v>49.2</v>
      </c>
      <c r="K5416">
        <v>2.79</v>
      </c>
      <c r="L5416">
        <v>2.73</v>
      </c>
      <c r="M5416">
        <v>35</v>
      </c>
      <c r="N5416">
        <f>LOG(M5416/100,2)+3</f>
        <v>1.4854268271702415</v>
      </c>
      <c r="O5416">
        <f>INDEX(lehmad!B$2:B$412,MATCH(klypsid!$B5416,lehmad!$A$2:$A$412,0))</f>
        <v>38889</v>
      </c>
      <c r="P5416">
        <f>INDEX(lehmad!D$2:D$412,MATCH(klypsid!$B5416,lehmad!$A$2:$A$412,0))</f>
        <v>113</v>
      </c>
      <c r="Q5416">
        <f>INDEX(lehmad!E$2:E$412,MATCH(klypsid!$B5416,lehmad!$A$2:$A$412,0))</f>
        <v>0.93799999999999994</v>
      </c>
      <c r="R5416" t="str">
        <f>INDEX(lehmad!F$2:F$412,MATCH(klypsid!$B5416,lehmad!$A$2:$A$412,0))</f>
        <v>DYNASTY-ET</v>
      </c>
      <c r="S5416">
        <f>INDEX(lehmad!H$2:H$412,MATCH(klypsid!$B5416,lehmad!$A$2:$A$412,0))</f>
        <v>124</v>
      </c>
      <c r="T5416">
        <f>INDEX(lehmad!K$2:K$412,MATCH(klypsid!$B5416,lehmad!$A$2:$A$412,0))</f>
        <v>108</v>
      </c>
      <c r="U5416" s="4">
        <f t="shared" si="168"/>
        <v>2</v>
      </c>
      <c r="V5416">
        <f t="shared" si="169"/>
        <v>28</v>
      </c>
    </row>
    <row r="5417" spans="1:22" x14ac:dyDescent="0.25">
      <c r="A5417">
        <v>4037</v>
      </c>
      <c r="B5417" t="str">
        <f>"E"&amp;A5417</f>
        <v>E4037</v>
      </c>
      <c r="C5417" t="s">
        <v>139</v>
      </c>
      <c r="D5417">
        <v>1</v>
      </c>
      <c r="E5417">
        <f>IF(D5417&lt;4,D5417,4)</f>
        <v>1</v>
      </c>
      <c r="F5417" s="1">
        <v>39799</v>
      </c>
      <c r="G5417" s="1">
        <v>39875</v>
      </c>
      <c r="H5417" s="3">
        <f>G5417-F5417</f>
        <v>76</v>
      </c>
      <c r="I5417" s="3">
        <f>IF(H5417&lt;=60,1,IF(H5417&lt;=150,2,3))</f>
        <v>2</v>
      </c>
      <c r="J5417">
        <v>52.3</v>
      </c>
      <c r="K5417">
        <v>2.59</v>
      </c>
      <c r="L5417">
        <v>2.85</v>
      </c>
      <c r="M5417">
        <v>394</v>
      </c>
      <c r="N5417">
        <f>LOG(M5417/100,2)+3</f>
        <v>4.9781956296816521</v>
      </c>
      <c r="O5417">
        <f>INDEX(lehmad!B$2:B$412,MATCH(klypsid!$B5417,lehmad!$A$2:$A$412,0))</f>
        <v>38889</v>
      </c>
      <c r="P5417">
        <f>INDEX(lehmad!D$2:D$412,MATCH(klypsid!$B5417,lehmad!$A$2:$A$412,0))</f>
        <v>113</v>
      </c>
      <c r="Q5417">
        <f>INDEX(lehmad!E$2:E$412,MATCH(klypsid!$B5417,lehmad!$A$2:$A$412,0))</f>
        <v>0.93799999999999994</v>
      </c>
      <c r="R5417" t="str">
        <f>INDEX(lehmad!F$2:F$412,MATCH(klypsid!$B5417,lehmad!$A$2:$A$412,0))</f>
        <v>DYNASTY-ET</v>
      </c>
      <c r="S5417">
        <f>INDEX(lehmad!H$2:H$412,MATCH(klypsid!$B5417,lehmad!$A$2:$A$412,0))</f>
        <v>124</v>
      </c>
      <c r="T5417">
        <f>INDEX(lehmad!K$2:K$412,MATCH(klypsid!$B5417,lehmad!$A$2:$A$412,0))</f>
        <v>108</v>
      </c>
      <c r="U5417" s="4">
        <f t="shared" si="168"/>
        <v>3</v>
      </c>
      <c r="V5417">
        <f t="shared" si="169"/>
        <v>30</v>
      </c>
    </row>
    <row r="5418" spans="1:22" x14ac:dyDescent="0.25">
      <c r="A5418">
        <v>4037</v>
      </c>
      <c r="B5418" t="str">
        <f>"E"&amp;A5418</f>
        <v>E4037</v>
      </c>
      <c r="C5418" t="s">
        <v>139</v>
      </c>
      <c r="D5418">
        <v>1</v>
      </c>
      <c r="E5418">
        <f>IF(D5418&lt;4,D5418,4)</f>
        <v>1</v>
      </c>
      <c r="F5418" s="1">
        <v>39799</v>
      </c>
      <c r="G5418" s="1">
        <v>39908</v>
      </c>
      <c r="H5418" s="3">
        <f>G5418-F5418</f>
        <v>109</v>
      </c>
      <c r="I5418" s="3">
        <f>IF(H5418&lt;=60,1,IF(H5418&lt;=150,2,3))</f>
        <v>2</v>
      </c>
      <c r="J5418">
        <v>46.5</v>
      </c>
      <c r="K5418">
        <v>2.7</v>
      </c>
      <c r="L5418">
        <v>2.8</v>
      </c>
      <c r="M5418">
        <v>29</v>
      </c>
      <c r="N5418">
        <f>LOG(M5418/100,2)+3</f>
        <v>1.2141248053528473</v>
      </c>
      <c r="O5418">
        <f>INDEX(lehmad!B$2:B$412,MATCH(klypsid!$B5418,lehmad!$A$2:$A$412,0))</f>
        <v>38889</v>
      </c>
      <c r="P5418">
        <f>INDEX(lehmad!D$2:D$412,MATCH(klypsid!$B5418,lehmad!$A$2:$A$412,0))</f>
        <v>113</v>
      </c>
      <c r="Q5418">
        <f>INDEX(lehmad!E$2:E$412,MATCH(klypsid!$B5418,lehmad!$A$2:$A$412,0))</f>
        <v>0.93799999999999994</v>
      </c>
      <c r="R5418" t="str">
        <f>INDEX(lehmad!F$2:F$412,MATCH(klypsid!$B5418,lehmad!$A$2:$A$412,0))</f>
        <v>DYNASTY-ET</v>
      </c>
      <c r="S5418">
        <f>INDEX(lehmad!H$2:H$412,MATCH(klypsid!$B5418,lehmad!$A$2:$A$412,0))</f>
        <v>124</v>
      </c>
      <c r="T5418">
        <f>INDEX(lehmad!K$2:K$412,MATCH(klypsid!$B5418,lehmad!$A$2:$A$412,0))</f>
        <v>108</v>
      </c>
      <c r="U5418" s="4">
        <f t="shared" si="168"/>
        <v>4</v>
      </c>
      <c r="V5418">
        <f t="shared" si="169"/>
        <v>33</v>
      </c>
    </row>
    <row r="5419" spans="1:22" x14ac:dyDescent="0.25">
      <c r="A5419">
        <v>4037</v>
      </c>
      <c r="B5419" t="str">
        <f>"E"&amp;A5419</f>
        <v>E4037</v>
      </c>
      <c r="C5419" t="s">
        <v>139</v>
      </c>
      <c r="D5419">
        <v>1</v>
      </c>
      <c r="E5419">
        <f>IF(D5419&lt;4,D5419,4)</f>
        <v>1</v>
      </c>
      <c r="F5419" s="1">
        <v>39799</v>
      </c>
      <c r="G5419" s="1">
        <v>39972</v>
      </c>
      <c r="H5419" s="3">
        <f>G5419-F5419</f>
        <v>173</v>
      </c>
      <c r="I5419" s="3">
        <f>IF(H5419&lt;=60,1,IF(H5419&lt;=150,2,3))</f>
        <v>3</v>
      </c>
      <c r="J5419">
        <v>39.299999999999997</v>
      </c>
      <c r="K5419">
        <v>3</v>
      </c>
      <c r="L5419">
        <v>3.21</v>
      </c>
      <c r="M5419">
        <v>42</v>
      </c>
      <c r="N5419">
        <f>LOG(M5419/100,2)+3</f>
        <v>1.7484612330040357</v>
      </c>
      <c r="O5419">
        <f>INDEX(lehmad!B$2:B$412,MATCH(klypsid!$B5419,lehmad!$A$2:$A$412,0))</f>
        <v>38889</v>
      </c>
      <c r="P5419">
        <f>INDEX(lehmad!D$2:D$412,MATCH(klypsid!$B5419,lehmad!$A$2:$A$412,0))</f>
        <v>113</v>
      </c>
      <c r="Q5419">
        <f>INDEX(lehmad!E$2:E$412,MATCH(klypsid!$B5419,lehmad!$A$2:$A$412,0))</f>
        <v>0.93799999999999994</v>
      </c>
      <c r="R5419" t="str">
        <f>INDEX(lehmad!F$2:F$412,MATCH(klypsid!$B5419,lehmad!$A$2:$A$412,0))</f>
        <v>DYNASTY-ET</v>
      </c>
      <c r="S5419">
        <f>INDEX(lehmad!H$2:H$412,MATCH(klypsid!$B5419,lehmad!$A$2:$A$412,0))</f>
        <v>124</v>
      </c>
      <c r="T5419">
        <f>INDEX(lehmad!K$2:K$412,MATCH(klypsid!$B5419,lehmad!$A$2:$A$412,0))</f>
        <v>108</v>
      </c>
      <c r="U5419" s="4">
        <f t="shared" si="168"/>
        <v>5</v>
      </c>
      <c r="V5419">
        <f t="shared" si="169"/>
        <v>64</v>
      </c>
    </row>
    <row r="5420" spans="1:22" x14ac:dyDescent="0.25">
      <c r="A5420">
        <v>4037</v>
      </c>
      <c r="B5420" t="str">
        <f>"E"&amp;A5420</f>
        <v>E4037</v>
      </c>
      <c r="C5420" t="s">
        <v>139</v>
      </c>
      <c r="D5420">
        <v>1</v>
      </c>
      <c r="E5420">
        <f>IF(D5420&lt;4,D5420,4)</f>
        <v>1</v>
      </c>
      <c r="F5420" s="1">
        <v>39799</v>
      </c>
      <c r="G5420" s="1">
        <v>40037</v>
      </c>
      <c r="H5420" s="3">
        <f>G5420-F5420</f>
        <v>238</v>
      </c>
      <c r="I5420" s="3">
        <f>IF(H5420&lt;=60,1,IF(H5420&lt;=150,2,3))</f>
        <v>3</v>
      </c>
      <c r="J5420">
        <v>31.4</v>
      </c>
      <c r="K5420">
        <v>1.73</v>
      </c>
      <c r="L5420">
        <v>3.61</v>
      </c>
      <c r="M5420">
        <v>61</v>
      </c>
      <c r="N5420">
        <f>LOG(M5420/100,2)+3</f>
        <v>2.2868811477881614</v>
      </c>
      <c r="O5420">
        <f>INDEX(lehmad!B$2:B$412,MATCH(klypsid!$B5420,lehmad!$A$2:$A$412,0))</f>
        <v>38889</v>
      </c>
      <c r="P5420">
        <f>INDEX(lehmad!D$2:D$412,MATCH(klypsid!$B5420,lehmad!$A$2:$A$412,0))</f>
        <v>113</v>
      </c>
      <c r="Q5420">
        <f>INDEX(lehmad!E$2:E$412,MATCH(klypsid!$B5420,lehmad!$A$2:$A$412,0))</f>
        <v>0.93799999999999994</v>
      </c>
      <c r="R5420" t="str">
        <f>INDEX(lehmad!F$2:F$412,MATCH(klypsid!$B5420,lehmad!$A$2:$A$412,0))</f>
        <v>DYNASTY-ET</v>
      </c>
      <c r="S5420">
        <f>INDEX(lehmad!H$2:H$412,MATCH(klypsid!$B5420,lehmad!$A$2:$A$412,0))</f>
        <v>124</v>
      </c>
      <c r="T5420">
        <f>INDEX(lehmad!K$2:K$412,MATCH(klypsid!$B5420,lehmad!$A$2:$A$412,0))</f>
        <v>108</v>
      </c>
      <c r="U5420" s="4">
        <f t="shared" si="168"/>
        <v>6</v>
      </c>
      <c r="V5420">
        <f t="shared" si="169"/>
        <v>65</v>
      </c>
    </row>
    <row r="5421" spans="1:22" x14ac:dyDescent="0.25">
      <c r="A5421">
        <v>4037</v>
      </c>
      <c r="B5421" t="str">
        <f>"E"&amp;A5421</f>
        <v>E4037</v>
      </c>
      <c r="C5421" t="s">
        <v>139</v>
      </c>
      <c r="D5421">
        <v>1</v>
      </c>
      <c r="E5421">
        <f>IF(D5421&lt;4,D5421,4)</f>
        <v>1</v>
      </c>
      <c r="F5421" s="1">
        <v>39799</v>
      </c>
      <c r="G5421" s="1">
        <v>40066</v>
      </c>
      <c r="H5421" s="3">
        <f>G5421-F5421</f>
        <v>267</v>
      </c>
      <c r="I5421" s="3">
        <f>IF(H5421&lt;=60,1,IF(H5421&lt;=150,2,3))</f>
        <v>3</v>
      </c>
      <c r="J5421">
        <v>37.4</v>
      </c>
      <c r="K5421">
        <v>2.48</v>
      </c>
      <c r="L5421">
        <v>3.38</v>
      </c>
      <c r="M5421">
        <v>49</v>
      </c>
      <c r="N5421">
        <f>LOG(M5421/100,2)+3</f>
        <v>1.9708536543404835</v>
      </c>
      <c r="O5421">
        <f>INDEX(lehmad!B$2:B$412,MATCH(klypsid!$B5421,lehmad!$A$2:$A$412,0))</f>
        <v>38889</v>
      </c>
      <c r="P5421">
        <f>INDEX(lehmad!D$2:D$412,MATCH(klypsid!$B5421,lehmad!$A$2:$A$412,0))</f>
        <v>113</v>
      </c>
      <c r="Q5421">
        <f>INDEX(lehmad!E$2:E$412,MATCH(klypsid!$B5421,lehmad!$A$2:$A$412,0))</f>
        <v>0.93799999999999994</v>
      </c>
      <c r="R5421" t="str">
        <f>INDEX(lehmad!F$2:F$412,MATCH(klypsid!$B5421,lehmad!$A$2:$A$412,0))</f>
        <v>DYNASTY-ET</v>
      </c>
      <c r="S5421">
        <f>INDEX(lehmad!H$2:H$412,MATCH(klypsid!$B5421,lehmad!$A$2:$A$412,0))</f>
        <v>124</v>
      </c>
      <c r="T5421">
        <f>INDEX(lehmad!K$2:K$412,MATCH(klypsid!$B5421,lehmad!$A$2:$A$412,0))</f>
        <v>108</v>
      </c>
      <c r="U5421" s="4">
        <f t="shared" si="168"/>
        <v>7</v>
      </c>
      <c r="V5421">
        <f t="shared" si="169"/>
        <v>29</v>
      </c>
    </row>
    <row r="5422" spans="1:22" x14ac:dyDescent="0.25">
      <c r="A5422">
        <v>4037</v>
      </c>
      <c r="B5422" t="str">
        <f>"E"&amp;A5422</f>
        <v>E4037</v>
      </c>
      <c r="C5422" t="s">
        <v>139</v>
      </c>
      <c r="D5422">
        <v>1</v>
      </c>
      <c r="E5422">
        <f>IF(D5422&lt;4,D5422,4)</f>
        <v>1</v>
      </c>
      <c r="F5422" s="1">
        <v>39799</v>
      </c>
      <c r="G5422" s="1">
        <v>40094</v>
      </c>
      <c r="H5422" s="3">
        <f>G5422-F5422</f>
        <v>295</v>
      </c>
      <c r="I5422" s="3">
        <f>IF(H5422&lt;=60,1,IF(H5422&lt;=150,2,3))</f>
        <v>3</v>
      </c>
      <c r="J5422">
        <v>35.5</v>
      </c>
      <c r="K5422">
        <v>1.91</v>
      </c>
      <c r="L5422">
        <v>3.88</v>
      </c>
      <c r="M5422">
        <v>162</v>
      </c>
      <c r="N5422">
        <f>LOG(M5422/100,2)+3</f>
        <v>3.6959938131098999</v>
      </c>
      <c r="O5422">
        <f>INDEX(lehmad!B$2:B$412,MATCH(klypsid!$B5422,lehmad!$A$2:$A$412,0))</f>
        <v>38889</v>
      </c>
      <c r="P5422">
        <f>INDEX(lehmad!D$2:D$412,MATCH(klypsid!$B5422,lehmad!$A$2:$A$412,0))</f>
        <v>113</v>
      </c>
      <c r="Q5422">
        <f>INDEX(lehmad!E$2:E$412,MATCH(klypsid!$B5422,lehmad!$A$2:$A$412,0))</f>
        <v>0.93799999999999994</v>
      </c>
      <c r="R5422" t="str">
        <f>INDEX(lehmad!F$2:F$412,MATCH(klypsid!$B5422,lehmad!$A$2:$A$412,0))</f>
        <v>DYNASTY-ET</v>
      </c>
      <c r="S5422">
        <f>INDEX(lehmad!H$2:H$412,MATCH(klypsid!$B5422,lehmad!$A$2:$A$412,0))</f>
        <v>124</v>
      </c>
      <c r="T5422">
        <f>INDEX(lehmad!K$2:K$412,MATCH(klypsid!$B5422,lehmad!$A$2:$A$412,0))</f>
        <v>108</v>
      </c>
      <c r="U5422" s="4">
        <f t="shared" si="168"/>
        <v>8</v>
      </c>
      <c r="V5422">
        <f t="shared" si="169"/>
        <v>28</v>
      </c>
    </row>
    <row r="5423" spans="1:22" x14ac:dyDescent="0.25">
      <c r="A5423">
        <v>4037</v>
      </c>
      <c r="B5423" t="str">
        <f>"E"&amp;A5423</f>
        <v>E4037</v>
      </c>
      <c r="C5423" t="s">
        <v>139</v>
      </c>
      <c r="D5423">
        <v>1</v>
      </c>
      <c r="E5423">
        <f>IF(D5423&lt;4,D5423,4)</f>
        <v>1</v>
      </c>
      <c r="F5423" s="1">
        <v>39799</v>
      </c>
      <c r="G5423" s="1">
        <v>40125</v>
      </c>
      <c r="H5423" s="3">
        <f>G5423-F5423</f>
        <v>326</v>
      </c>
      <c r="I5423" s="3">
        <f>IF(H5423&lt;=60,1,IF(H5423&lt;=150,2,3))</f>
        <v>3</v>
      </c>
      <c r="J5423">
        <v>29.7</v>
      </c>
      <c r="K5423">
        <v>2.59</v>
      </c>
      <c r="L5423">
        <v>3.63</v>
      </c>
      <c r="M5423">
        <v>173</v>
      </c>
      <c r="N5423">
        <f>LOG(M5423/100,2)+3</f>
        <v>3.7907720378620002</v>
      </c>
      <c r="O5423">
        <f>INDEX(lehmad!B$2:B$412,MATCH(klypsid!$B5423,lehmad!$A$2:$A$412,0))</f>
        <v>38889</v>
      </c>
      <c r="P5423">
        <f>INDEX(lehmad!D$2:D$412,MATCH(klypsid!$B5423,lehmad!$A$2:$A$412,0))</f>
        <v>113</v>
      </c>
      <c r="Q5423">
        <f>INDEX(lehmad!E$2:E$412,MATCH(klypsid!$B5423,lehmad!$A$2:$A$412,0))</f>
        <v>0.93799999999999994</v>
      </c>
      <c r="R5423" t="str">
        <f>INDEX(lehmad!F$2:F$412,MATCH(klypsid!$B5423,lehmad!$A$2:$A$412,0))</f>
        <v>DYNASTY-ET</v>
      </c>
      <c r="S5423">
        <f>INDEX(lehmad!H$2:H$412,MATCH(klypsid!$B5423,lehmad!$A$2:$A$412,0))</f>
        <v>124</v>
      </c>
      <c r="T5423">
        <f>INDEX(lehmad!K$2:K$412,MATCH(klypsid!$B5423,lehmad!$A$2:$A$412,0))</f>
        <v>108</v>
      </c>
      <c r="U5423" s="4">
        <f t="shared" si="168"/>
        <v>9</v>
      </c>
      <c r="V5423">
        <f t="shared" si="169"/>
        <v>31</v>
      </c>
    </row>
    <row r="5424" spans="1:22" x14ac:dyDescent="0.25">
      <c r="A5424">
        <v>4037</v>
      </c>
      <c r="B5424" t="str">
        <f>"E"&amp;A5424</f>
        <v>E4037</v>
      </c>
      <c r="C5424" t="s">
        <v>139</v>
      </c>
      <c r="D5424">
        <v>1</v>
      </c>
      <c r="E5424">
        <f>IF(D5424&lt;4,D5424,4)</f>
        <v>1</v>
      </c>
      <c r="F5424" s="1">
        <v>39799</v>
      </c>
      <c r="G5424" s="1">
        <v>40153</v>
      </c>
      <c r="H5424" s="3">
        <f>G5424-F5424</f>
        <v>354</v>
      </c>
      <c r="I5424" s="3">
        <f>IF(H5424&lt;=60,1,IF(H5424&lt;=150,2,3))</f>
        <v>3</v>
      </c>
      <c r="J5424">
        <v>38.5</v>
      </c>
      <c r="K5424">
        <v>2.57</v>
      </c>
      <c r="L5424">
        <v>3.39</v>
      </c>
      <c r="M5424">
        <v>62</v>
      </c>
      <c r="N5424">
        <f>LOG(M5424/100,2)+3</f>
        <v>2.3103401206121505</v>
      </c>
      <c r="O5424">
        <f>INDEX(lehmad!B$2:B$412,MATCH(klypsid!$B5424,lehmad!$A$2:$A$412,0))</f>
        <v>38889</v>
      </c>
      <c r="P5424">
        <f>INDEX(lehmad!D$2:D$412,MATCH(klypsid!$B5424,lehmad!$A$2:$A$412,0))</f>
        <v>113</v>
      </c>
      <c r="Q5424">
        <f>INDEX(lehmad!E$2:E$412,MATCH(klypsid!$B5424,lehmad!$A$2:$A$412,0))</f>
        <v>0.93799999999999994</v>
      </c>
      <c r="R5424" t="str">
        <f>INDEX(lehmad!F$2:F$412,MATCH(klypsid!$B5424,lehmad!$A$2:$A$412,0))</f>
        <v>DYNASTY-ET</v>
      </c>
      <c r="S5424">
        <f>INDEX(lehmad!H$2:H$412,MATCH(klypsid!$B5424,lehmad!$A$2:$A$412,0))</f>
        <v>124</v>
      </c>
      <c r="T5424">
        <f>INDEX(lehmad!K$2:K$412,MATCH(klypsid!$B5424,lehmad!$A$2:$A$412,0))</f>
        <v>108</v>
      </c>
      <c r="U5424" s="4">
        <f t="shared" si="168"/>
        <v>10</v>
      </c>
      <c r="V5424">
        <f t="shared" si="169"/>
        <v>28</v>
      </c>
    </row>
    <row r="5425" spans="1:22" x14ac:dyDescent="0.25">
      <c r="A5425">
        <v>4037</v>
      </c>
      <c r="B5425" t="str">
        <f>"E"&amp;A5425</f>
        <v>E4037</v>
      </c>
      <c r="C5425" t="s">
        <v>139</v>
      </c>
      <c r="D5425">
        <v>1</v>
      </c>
      <c r="E5425">
        <f>IF(D5425&lt;4,D5425,4)</f>
        <v>1</v>
      </c>
      <c r="F5425" s="1">
        <v>39799</v>
      </c>
      <c r="G5425" s="1">
        <v>40186</v>
      </c>
      <c r="H5425" s="3">
        <f>G5425-F5425</f>
        <v>387</v>
      </c>
      <c r="I5425" s="3">
        <f>IF(H5425&lt;=60,1,IF(H5425&lt;=150,2,3))</f>
        <v>3</v>
      </c>
      <c r="J5425">
        <v>39</v>
      </c>
      <c r="K5425">
        <v>2.74</v>
      </c>
      <c r="L5425">
        <v>3.33</v>
      </c>
      <c r="M5425">
        <v>54</v>
      </c>
      <c r="N5425">
        <f>LOG(M5425/100,2)+3</f>
        <v>2.1110313123887439</v>
      </c>
      <c r="O5425">
        <f>INDEX(lehmad!B$2:B$412,MATCH(klypsid!$B5425,lehmad!$A$2:$A$412,0))</f>
        <v>38889</v>
      </c>
      <c r="P5425">
        <f>INDEX(lehmad!D$2:D$412,MATCH(klypsid!$B5425,lehmad!$A$2:$A$412,0))</f>
        <v>113</v>
      </c>
      <c r="Q5425">
        <f>INDEX(lehmad!E$2:E$412,MATCH(klypsid!$B5425,lehmad!$A$2:$A$412,0))</f>
        <v>0.93799999999999994</v>
      </c>
      <c r="R5425" t="str">
        <f>INDEX(lehmad!F$2:F$412,MATCH(klypsid!$B5425,lehmad!$A$2:$A$412,0))</f>
        <v>DYNASTY-ET</v>
      </c>
      <c r="S5425">
        <f>INDEX(lehmad!H$2:H$412,MATCH(klypsid!$B5425,lehmad!$A$2:$A$412,0))</f>
        <v>124</v>
      </c>
      <c r="T5425">
        <f>INDEX(lehmad!K$2:K$412,MATCH(klypsid!$B5425,lehmad!$A$2:$A$412,0))</f>
        <v>108</v>
      </c>
      <c r="U5425" s="4">
        <f t="shared" si="168"/>
        <v>11</v>
      </c>
      <c r="V5425">
        <f t="shared" si="169"/>
        <v>33</v>
      </c>
    </row>
    <row r="5426" spans="1:22" x14ac:dyDescent="0.25">
      <c r="A5426">
        <v>4037</v>
      </c>
      <c r="B5426" t="str">
        <f>"E"&amp;A5426</f>
        <v>E4037</v>
      </c>
      <c r="C5426" t="s">
        <v>139</v>
      </c>
      <c r="D5426">
        <v>1</v>
      </c>
      <c r="E5426">
        <f>IF(D5426&lt;4,D5426,4)</f>
        <v>1</v>
      </c>
      <c r="F5426" s="1">
        <v>39799</v>
      </c>
      <c r="G5426" s="1">
        <v>40214</v>
      </c>
      <c r="H5426" s="3">
        <f>G5426-F5426</f>
        <v>415</v>
      </c>
      <c r="I5426" s="3">
        <f>IF(H5426&lt;=60,1,IF(H5426&lt;=150,2,3))</f>
        <v>3</v>
      </c>
      <c r="J5426">
        <v>28.5</v>
      </c>
      <c r="K5426">
        <v>3.87</v>
      </c>
      <c r="L5426">
        <v>3.43</v>
      </c>
      <c r="M5426">
        <v>55</v>
      </c>
      <c r="N5426">
        <f>LOG(M5426/100,2)+3</f>
        <v>2.1375035237499347</v>
      </c>
      <c r="O5426">
        <f>INDEX(lehmad!B$2:B$412,MATCH(klypsid!$B5426,lehmad!$A$2:$A$412,0))</f>
        <v>38889</v>
      </c>
      <c r="P5426">
        <f>INDEX(lehmad!D$2:D$412,MATCH(klypsid!$B5426,lehmad!$A$2:$A$412,0))</f>
        <v>113</v>
      </c>
      <c r="Q5426">
        <f>INDEX(lehmad!E$2:E$412,MATCH(klypsid!$B5426,lehmad!$A$2:$A$412,0))</f>
        <v>0.93799999999999994</v>
      </c>
      <c r="R5426" t="str">
        <f>INDEX(lehmad!F$2:F$412,MATCH(klypsid!$B5426,lehmad!$A$2:$A$412,0))</f>
        <v>DYNASTY-ET</v>
      </c>
      <c r="S5426">
        <f>INDEX(lehmad!H$2:H$412,MATCH(klypsid!$B5426,lehmad!$A$2:$A$412,0))</f>
        <v>124</v>
      </c>
      <c r="T5426">
        <f>INDEX(lehmad!K$2:K$412,MATCH(klypsid!$B5426,lehmad!$A$2:$A$412,0))</f>
        <v>108</v>
      </c>
      <c r="U5426" s="4">
        <f t="shared" si="168"/>
        <v>12</v>
      </c>
      <c r="V5426">
        <f t="shared" si="169"/>
        <v>28</v>
      </c>
    </row>
    <row r="5427" spans="1:22" x14ac:dyDescent="0.25">
      <c r="A5427">
        <v>4037</v>
      </c>
      <c r="B5427" t="str">
        <f>"E"&amp;A5427</f>
        <v>E4037</v>
      </c>
      <c r="C5427" t="s">
        <v>139</v>
      </c>
      <c r="D5427">
        <v>1</v>
      </c>
      <c r="E5427">
        <f>IF(D5427&lt;4,D5427,4)</f>
        <v>1</v>
      </c>
      <c r="F5427" s="1">
        <v>39799</v>
      </c>
      <c r="G5427" s="1">
        <v>40242</v>
      </c>
      <c r="H5427" s="3">
        <f>G5427-F5427</f>
        <v>443</v>
      </c>
      <c r="I5427" s="3">
        <f>IF(H5427&lt;=60,1,IF(H5427&lt;=150,2,3))</f>
        <v>3</v>
      </c>
      <c r="J5427">
        <v>30.6</v>
      </c>
      <c r="K5427">
        <v>3.38</v>
      </c>
      <c r="L5427">
        <v>3.33</v>
      </c>
      <c r="M5427">
        <v>68</v>
      </c>
      <c r="N5427">
        <f>LOG(M5427/100,2)+3</f>
        <v>2.4436066514756147</v>
      </c>
      <c r="O5427">
        <f>INDEX(lehmad!B$2:B$412,MATCH(klypsid!$B5427,lehmad!$A$2:$A$412,0))</f>
        <v>38889</v>
      </c>
      <c r="P5427">
        <f>INDEX(lehmad!D$2:D$412,MATCH(klypsid!$B5427,lehmad!$A$2:$A$412,0))</f>
        <v>113</v>
      </c>
      <c r="Q5427">
        <f>INDEX(lehmad!E$2:E$412,MATCH(klypsid!$B5427,lehmad!$A$2:$A$412,0))</f>
        <v>0.93799999999999994</v>
      </c>
      <c r="R5427" t="str">
        <f>INDEX(lehmad!F$2:F$412,MATCH(klypsid!$B5427,lehmad!$A$2:$A$412,0))</f>
        <v>DYNASTY-ET</v>
      </c>
      <c r="S5427">
        <f>INDEX(lehmad!H$2:H$412,MATCH(klypsid!$B5427,lehmad!$A$2:$A$412,0))</f>
        <v>124</v>
      </c>
      <c r="T5427">
        <f>INDEX(lehmad!K$2:K$412,MATCH(klypsid!$B5427,lehmad!$A$2:$A$412,0))</f>
        <v>108</v>
      </c>
      <c r="U5427" s="4">
        <f t="shared" si="168"/>
        <v>13</v>
      </c>
      <c r="V5427">
        <f t="shared" si="169"/>
        <v>28</v>
      </c>
    </row>
    <row r="5428" spans="1:22" x14ac:dyDescent="0.25">
      <c r="A5428">
        <v>4037</v>
      </c>
      <c r="B5428" t="str">
        <f>"E"&amp;A5428</f>
        <v>E4037</v>
      </c>
      <c r="C5428" t="s">
        <v>139</v>
      </c>
      <c r="D5428">
        <v>1</v>
      </c>
      <c r="E5428">
        <f>IF(D5428&lt;4,D5428,4)</f>
        <v>1</v>
      </c>
      <c r="F5428" s="1">
        <v>39799</v>
      </c>
      <c r="G5428" s="1">
        <v>40276</v>
      </c>
      <c r="H5428" s="3">
        <f>G5428-F5428</f>
        <v>477</v>
      </c>
      <c r="I5428" s="3">
        <f>IF(H5428&lt;=60,1,IF(H5428&lt;=150,2,3))</f>
        <v>3</v>
      </c>
      <c r="J5428">
        <v>30.8</v>
      </c>
      <c r="K5428">
        <v>3.58</v>
      </c>
      <c r="L5428">
        <v>3.69</v>
      </c>
      <c r="M5428">
        <v>100</v>
      </c>
      <c r="N5428">
        <f>LOG(M5428/100,2)+3</f>
        <v>3</v>
      </c>
      <c r="O5428">
        <f>INDEX(lehmad!B$2:B$412,MATCH(klypsid!$B5428,lehmad!$A$2:$A$412,0))</f>
        <v>38889</v>
      </c>
      <c r="P5428">
        <f>INDEX(lehmad!D$2:D$412,MATCH(klypsid!$B5428,lehmad!$A$2:$A$412,0))</f>
        <v>113</v>
      </c>
      <c r="Q5428">
        <f>INDEX(lehmad!E$2:E$412,MATCH(klypsid!$B5428,lehmad!$A$2:$A$412,0))</f>
        <v>0.93799999999999994</v>
      </c>
      <c r="R5428" t="str">
        <f>INDEX(lehmad!F$2:F$412,MATCH(klypsid!$B5428,lehmad!$A$2:$A$412,0))</f>
        <v>DYNASTY-ET</v>
      </c>
      <c r="S5428">
        <f>INDEX(lehmad!H$2:H$412,MATCH(klypsid!$B5428,lehmad!$A$2:$A$412,0))</f>
        <v>124</v>
      </c>
      <c r="T5428">
        <f>INDEX(lehmad!K$2:K$412,MATCH(klypsid!$B5428,lehmad!$A$2:$A$412,0))</f>
        <v>108</v>
      </c>
      <c r="U5428" s="4">
        <f t="shared" si="168"/>
        <v>14</v>
      </c>
      <c r="V5428">
        <f t="shared" si="169"/>
        <v>34</v>
      </c>
    </row>
    <row r="5429" spans="1:22" x14ac:dyDescent="0.25">
      <c r="A5429">
        <v>4037</v>
      </c>
      <c r="B5429" t="str">
        <f>"E"&amp;A5429</f>
        <v>E4037</v>
      </c>
      <c r="C5429" t="s">
        <v>139</v>
      </c>
      <c r="D5429">
        <v>1</v>
      </c>
      <c r="E5429">
        <f>IF(D5429&lt;4,D5429,4)</f>
        <v>1</v>
      </c>
      <c r="F5429" s="1">
        <v>39799</v>
      </c>
      <c r="G5429" s="1">
        <v>40304</v>
      </c>
      <c r="H5429" s="3">
        <f>G5429-F5429</f>
        <v>505</v>
      </c>
      <c r="I5429" s="3">
        <f>IF(H5429&lt;=60,1,IF(H5429&lt;=150,2,3))</f>
        <v>3</v>
      </c>
      <c r="J5429">
        <v>31.9</v>
      </c>
      <c r="K5429">
        <v>3.73</v>
      </c>
      <c r="L5429">
        <v>3.42</v>
      </c>
      <c r="M5429">
        <v>34</v>
      </c>
      <c r="N5429">
        <f>LOG(M5429/100,2)+3</f>
        <v>1.443606651475615</v>
      </c>
      <c r="O5429">
        <f>INDEX(lehmad!B$2:B$412,MATCH(klypsid!$B5429,lehmad!$A$2:$A$412,0))</f>
        <v>38889</v>
      </c>
      <c r="P5429">
        <f>INDEX(lehmad!D$2:D$412,MATCH(klypsid!$B5429,lehmad!$A$2:$A$412,0))</f>
        <v>113</v>
      </c>
      <c r="Q5429">
        <f>INDEX(lehmad!E$2:E$412,MATCH(klypsid!$B5429,lehmad!$A$2:$A$412,0))</f>
        <v>0.93799999999999994</v>
      </c>
      <c r="R5429" t="str">
        <f>INDEX(lehmad!F$2:F$412,MATCH(klypsid!$B5429,lehmad!$A$2:$A$412,0))</f>
        <v>DYNASTY-ET</v>
      </c>
      <c r="S5429">
        <f>INDEX(lehmad!H$2:H$412,MATCH(klypsid!$B5429,lehmad!$A$2:$A$412,0))</f>
        <v>124</v>
      </c>
      <c r="T5429">
        <f>INDEX(lehmad!K$2:K$412,MATCH(klypsid!$B5429,lehmad!$A$2:$A$412,0))</f>
        <v>108</v>
      </c>
      <c r="U5429" s="4">
        <f t="shared" si="168"/>
        <v>15</v>
      </c>
      <c r="V5429">
        <f t="shared" si="169"/>
        <v>28</v>
      </c>
    </row>
    <row r="5430" spans="1:22" x14ac:dyDescent="0.25">
      <c r="A5430">
        <v>4037</v>
      </c>
      <c r="B5430" t="str">
        <f>"E"&amp;A5430</f>
        <v>E4037</v>
      </c>
      <c r="C5430" t="s">
        <v>139</v>
      </c>
      <c r="D5430">
        <v>1</v>
      </c>
      <c r="E5430">
        <f>IF(D5430&lt;4,D5430,4)</f>
        <v>1</v>
      </c>
      <c r="F5430" s="1">
        <v>39799</v>
      </c>
      <c r="G5430" s="1">
        <v>40336</v>
      </c>
      <c r="H5430" s="3">
        <f>G5430-F5430</f>
        <v>537</v>
      </c>
      <c r="I5430" s="3">
        <f>IF(H5430&lt;=60,1,IF(H5430&lt;=150,2,3))</f>
        <v>3</v>
      </c>
      <c r="J5430">
        <v>27</v>
      </c>
      <c r="K5430">
        <v>3.34</v>
      </c>
      <c r="L5430">
        <v>3.39</v>
      </c>
      <c r="M5430">
        <v>46</v>
      </c>
      <c r="N5430">
        <f>LOG(M5430/100,2)+3</f>
        <v>1.8797057662822882</v>
      </c>
      <c r="O5430">
        <f>INDEX(lehmad!B$2:B$412,MATCH(klypsid!$B5430,lehmad!$A$2:$A$412,0))</f>
        <v>38889</v>
      </c>
      <c r="P5430">
        <f>INDEX(lehmad!D$2:D$412,MATCH(klypsid!$B5430,lehmad!$A$2:$A$412,0))</f>
        <v>113</v>
      </c>
      <c r="Q5430">
        <f>INDEX(lehmad!E$2:E$412,MATCH(klypsid!$B5430,lehmad!$A$2:$A$412,0))</f>
        <v>0.93799999999999994</v>
      </c>
      <c r="R5430" t="str">
        <f>INDEX(lehmad!F$2:F$412,MATCH(klypsid!$B5430,lehmad!$A$2:$A$412,0))</f>
        <v>DYNASTY-ET</v>
      </c>
      <c r="S5430">
        <f>INDEX(lehmad!H$2:H$412,MATCH(klypsid!$B5430,lehmad!$A$2:$A$412,0))</f>
        <v>124</v>
      </c>
      <c r="T5430">
        <f>INDEX(lehmad!K$2:K$412,MATCH(klypsid!$B5430,lehmad!$A$2:$A$412,0))</f>
        <v>108</v>
      </c>
      <c r="U5430" s="4">
        <f t="shared" si="168"/>
        <v>16</v>
      </c>
      <c r="V5430">
        <f t="shared" si="169"/>
        <v>32</v>
      </c>
    </row>
    <row r="5431" spans="1:22" x14ac:dyDescent="0.25">
      <c r="A5431">
        <v>4037</v>
      </c>
      <c r="B5431" t="str">
        <f>"E"&amp;A5431</f>
        <v>E4037</v>
      </c>
      <c r="C5431" t="s">
        <v>139</v>
      </c>
      <c r="D5431">
        <v>1</v>
      </c>
      <c r="E5431">
        <f>IF(D5431&lt;4,D5431,4)</f>
        <v>1</v>
      </c>
      <c r="F5431" s="1">
        <v>39799</v>
      </c>
      <c r="G5431" s="1">
        <v>40371</v>
      </c>
      <c r="H5431" s="3">
        <f>G5431-F5431</f>
        <v>572</v>
      </c>
      <c r="I5431" s="3">
        <f>IF(H5431&lt;=60,1,IF(H5431&lt;=150,2,3))</f>
        <v>3</v>
      </c>
      <c r="J5431">
        <v>25.6</v>
      </c>
      <c r="K5431">
        <v>3.8</v>
      </c>
      <c r="L5431">
        <v>3.58</v>
      </c>
      <c r="M5431">
        <v>64</v>
      </c>
      <c r="N5431">
        <f>LOG(M5431/100,2)+3</f>
        <v>2.3561438102252752</v>
      </c>
      <c r="O5431">
        <f>INDEX(lehmad!B$2:B$412,MATCH(klypsid!$B5431,lehmad!$A$2:$A$412,0))</f>
        <v>38889</v>
      </c>
      <c r="P5431">
        <f>INDEX(lehmad!D$2:D$412,MATCH(klypsid!$B5431,lehmad!$A$2:$A$412,0))</f>
        <v>113</v>
      </c>
      <c r="Q5431">
        <f>INDEX(lehmad!E$2:E$412,MATCH(klypsid!$B5431,lehmad!$A$2:$A$412,0))</f>
        <v>0.93799999999999994</v>
      </c>
      <c r="R5431" t="str">
        <f>INDEX(lehmad!F$2:F$412,MATCH(klypsid!$B5431,lehmad!$A$2:$A$412,0))</f>
        <v>DYNASTY-ET</v>
      </c>
      <c r="S5431">
        <f>INDEX(lehmad!H$2:H$412,MATCH(klypsid!$B5431,lehmad!$A$2:$A$412,0))</f>
        <v>124</v>
      </c>
      <c r="T5431">
        <f>INDEX(lehmad!K$2:K$412,MATCH(klypsid!$B5431,lehmad!$A$2:$A$412,0))</f>
        <v>108</v>
      </c>
      <c r="U5431" s="4">
        <f t="shared" si="168"/>
        <v>17</v>
      </c>
      <c r="V5431">
        <f t="shared" si="169"/>
        <v>35</v>
      </c>
    </row>
    <row r="5432" spans="1:22" x14ac:dyDescent="0.25">
      <c r="A5432">
        <v>4037</v>
      </c>
      <c r="B5432" t="str">
        <f>"E"&amp;A5432</f>
        <v>E4037</v>
      </c>
      <c r="C5432" t="s">
        <v>139</v>
      </c>
      <c r="D5432">
        <v>1</v>
      </c>
      <c r="E5432">
        <f>IF(D5432&lt;4,D5432,4)</f>
        <v>1</v>
      </c>
      <c r="F5432" s="1">
        <v>39799</v>
      </c>
      <c r="G5432" s="1">
        <v>40396</v>
      </c>
      <c r="H5432" s="3">
        <f>G5432-F5432</f>
        <v>597</v>
      </c>
      <c r="I5432" s="3">
        <f>IF(H5432&lt;=60,1,IF(H5432&lt;=150,2,3))</f>
        <v>3</v>
      </c>
      <c r="J5432">
        <v>25.8</v>
      </c>
      <c r="K5432">
        <v>2.5299999999999998</v>
      </c>
      <c r="L5432">
        <v>3.55</v>
      </c>
      <c r="M5432">
        <v>44</v>
      </c>
      <c r="N5432">
        <f>LOG(M5432/100,2)+3</f>
        <v>1.8155754288625725</v>
      </c>
      <c r="O5432">
        <f>INDEX(lehmad!B$2:B$412,MATCH(klypsid!$B5432,lehmad!$A$2:$A$412,0))</f>
        <v>38889</v>
      </c>
      <c r="P5432">
        <f>INDEX(lehmad!D$2:D$412,MATCH(klypsid!$B5432,lehmad!$A$2:$A$412,0))</f>
        <v>113</v>
      </c>
      <c r="Q5432">
        <f>INDEX(lehmad!E$2:E$412,MATCH(klypsid!$B5432,lehmad!$A$2:$A$412,0))</f>
        <v>0.93799999999999994</v>
      </c>
      <c r="R5432" t="str">
        <f>INDEX(lehmad!F$2:F$412,MATCH(klypsid!$B5432,lehmad!$A$2:$A$412,0))</f>
        <v>DYNASTY-ET</v>
      </c>
      <c r="S5432">
        <f>INDEX(lehmad!H$2:H$412,MATCH(klypsid!$B5432,lehmad!$A$2:$A$412,0))</f>
        <v>124</v>
      </c>
      <c r="T5432">
        <f>INDEX(lehmad!K$2:K$412,MATCH(klypsid!$B5432,lehmad!$A$2:$A$412,0))</f>
        <v>108</v>
      </c>
      <c r="U5432" s="4">
        <f t="shared" si="168"/>
        <v>18</v>
      </c>
      <c r="V5432">
        <f t="shared" si="169"/>
        <v>25</v>
      </c>
    </row>
    <row r="5433" spans="1:22" x14ac:dyDescent="0.25">
      <c r="A5433">
        <v>4037</v>
      </c>
      <c r="B5433" t="str">
        <f>"E"&amp;A5433</f>
        <v>E4037</v>
      </c>
      <c r="C5433" t="s">
        <v>139</v>
      </c>
      <c r="D5433">
        <v>1</v>
      </c>
      <c r="E5433">
        <f>IF(D5433&lt;4,D5433,4)</f>
        <v>1</v>
      </c>
      <c r="F5433" s="1">
        <v>39799</v>
      </c>
      <c r="G5433" s="1">
        <v>40434</v>
      </c>
      <c r="H5433" s="3">
        <f>G5433-F5433</f>
        <v>635</v>
      </c>
      <c r="I5433" s="3">
        <f>IF(H5433&lt;=60,1,IF(H5433&lt;=150,2,3))</f>
        <v>3</v>
      </c>
      <c r="J5433">
        <v>23.4</v>
      </c>
      <c r="K5433">
        <v>3.63</v>
      </c>
      <c r="L5433">
        <v>3.71</v>
      </c>
      <c r="M5433">
        <v>62</v>
      </c>
      <c r="N5433">
        <f>LOG(M5433/100,2)+3</f>
        <v>2.3103401206121505</v>
      </c>
      <c r="O5433">
        <f>INDEX(lehmad!B$2:B$412,MATCH(klypsid!$B5433,lehmad!$A$2:$A$412,0))</f>
        <v>38889</v>
      </c>
      <c r="P5433">
        <f>INDEX(lehmad!D$2:D$412,MATCH(klypsid!$B5433,lehmad!$A$2:$A$412,0))</f>
        <v>113</v>
      </c>
      <c r="Q5433">
        <f>INDEX(lehmad!E$2:E$412,MATCH(klypsid!$B5433,lehmad!$A$2:$A$412,0))</f>
        <v>0.93799999999999994</v>
      </c>
      <c r="R5433" t="str">
        <f>INDEX(lehmad!F$2:F$412,MATCH(klypsid!$B5433,lehmad!$A$2:$A$412,0))</f>
        <v>DYNASTY-ET</v>
      </c>
      <c r="S5433">
        <f>INDEX(lehmad!H$2:H$412,MATCH(klypsid!$B5433,lehmad!$A$2:$A$412,0))</f>
        <v>124</v>
      </c>
      <c r="T5433">
        <f>INDEX(lehmad!K$2:K$412,MATCH(klypsid!$B5433,lehmad!$A$2:$A$412,0))</f>
        <v>108</v>
      </c>
      <c r="U5433" s="4">
        <f t="shared" si="168"/>
        <v>19</v>
      </c>
      <c r="V5433">
        <f t="shared" si="169"/>
        <v>38</v>
      </c>
    </row>
    <row r="5434" spans="1:22" x14ac:dyDescent="0.25">
      <c r="A5434">
        <v>4037</v>
      </c>
      <c r="B5434" t="str">
        <f>"E"&amp;A5434</f>
        <v>E4037</v>
      </c>
      <c r="C5434" t="s">
        <v>139</v>
      </c>
      <c r="D5434">
        <v>1</v>
      </c>
      <c r="E5434">
        <f>IF(D5434&lt;4,D5434,4)</f>
        <v>1</v>
      </c>
      <c r="F5434" s="1">
        <v>39799</v>
      </c>
      <c r="G5434" s="1">
        <v>40462</v>
      </c>
      <c r="H5434" s="3">
        <f>G5434-F5434</f>
        <v>663</v>
      </c>
      <c r="I5434" s="3">
        <f>IF(H5434&lt;=60,1,IF(H5434&lt;=150,2,3))</f>
        <v>3</v>
      </c>
      <c r="J5434">
        <v>26.1</v>
      </c>
      <c r="K5434">
        <v>3.81</v>
      </c>
      <c r="L5434">
        <v>3.59</v>
      </c>
      <c r="M5434">
        <v>50</v>
      </c>
      <c r="N5434">
        <f>LOG(M5434/100,2)+3</f>
        <v>2</v>
      </c>
      <c r="O5434">
        <f>INDEX(lehmad!B$2:B$412,MATCH(klypsid!$B5434,lehmad!$A$2:$A$412,0))</f>
        <v>38889</v>
      </c>
      <c r="P5434">
        <f>INDEX(lehmad!D$2:D$412,MATCH(klypsid!$B5434,lehmad!$A$2:$A$412,0))</f>
        <v>113</v>
      </c>
      <c r="Q5434">
        <f>INDEX(lehmad!E$2:E$412,MATCH(klypsid!$B5434,lehmad!$A$2:$A$412,0))</f>
        <v>0.93799999999999994</v>
      </c>
      <c r="R5434" t="str">
        <f>INDEX(lehmad!F$2:F$412,MATCH(klypsid!$B5434,lehmad!$A$2:$A$412,0))</f>
        <v>DYNASTY-ET</v>
      </c>
      <c r="S5434">
        <f>INDEX(lehmad!H$2:H$412,MATCH(klypsid!$B5434,lehmad!$A$2:$A$412,0))</f>
        <v>124</v>
      </c>
      <c r="T5434">
        <f>INDEX(lehmad!K$2:K$412,MATCH(klypsid!$B5434,lehmad!$A$2:$A$412,0))</f>
        <v>108</v>
      </c>
      <c r="U5434" s="4">
        <f t="shared" si="168"/>
        <v>20</v>
      </c>
      <c r="V5434">
        <f t="shared" si="169"/>
        <v>28</v>
      </c>
    </row>
    <row r="5435" spans="1:22" x14ac:dyDescent="0.25">
      <c r="A5435">
        <v>4037</v>
      </c>
      <c r="B5435" t="str">
        <f>"E"&amp;A5435</f>
        <v>E4037</v>
      </c>
      <c r="C5435" t="s">
        <v>139</v>
      </c>
      <c r="D5435">
        <v>1</v>
      </c>
      <c r="E5435">
        <f>IF(D5435&lt;4,D5435,4)</f>
        <v>1</v>
      </c>
      <c r="F5435" s="1">
        <v>39799</v>
      </c>
      <c r="G5435" s="1">
        <v>40493</v>
      </c>
      <c r="H5435" s="3">
        <f>G5435-F5435</f>
        <v>694</v>
      </c>
      <c r="I5435" s="3">
        <f>IF(H5435&lt;=60,1,IF(H5435&lt;=150,2,3))</f>
        <v>3</v>
      </c>
      <c r="J5435">
        <v>22.3</v>
      </c>
      <c r="K5435">
        <v>3.76</v>
      </c>
      <c r="L5435">
        <v>3.58</v>
      </c>
      <c r="M5435">
        <v>73</v>
      </c>
      <c r="N5435">
        <f>LOG(M5435/100,2)+3</f>
        <v>2.5459683691052923</v>
      </c>
      <c r="O5435">
        <f>INDEX(lehmad!B$2:B$412,MATCH(klypsid!$B5435,lehmad!$A$2:$A$412,0))</f>
        <v>38889</v>
      </c>
      <c r="P5435">
        <f>INDEX(lehmad!D$2:D$412,MATCH(klypsid!$B5435,lehmad!$A$2:$A$412,0))</f>
        <v>113</v>
      </c>
      <c r="Q5435">
        <f>INDEX(lehmad!E$2:E$412,MATCH(klypsid!$B5435,lehmad!$A$2:$A$412,0))</f>
        <v>0.93799999999999994</v>
      </c>
      <c r="R5435" t="str">
        <f>INDEX(lehmad!F$2:F$412,MATCH(klypsid!$B5435,lehmad!$A$2:$A$412,0))</f>
        <v>DYNASTY-ET</v>
      </c>
      <c r="S5435">
        <f>INDEX(lehmad!H$2:H$412,MATCH(klypsid!$B5435,lehmad!$A$2:$A$412,0))</f>
        <v>124</v>
      </c>
      <c r="T5435">
        <f>INDEX(lehmad!K$2:K$412,MATCH(klypsid!$B5435,lehmad!$A$2:$A$412,0))</f>
        <v>108</v>
      </c>
      <c r="U5435" s="4">
        <f t="shared" si="168"/>
        <v>21</v>
      </c>
      <c r="V5435">
        <f t="shared" si="169"/>
        <v>31</v>
      </c>
    </row>
    <row r="5436" spans="1:22" x14ac:dyDescent="0.25">
      <c r="A5436">
        <v>4037</v>
      </c>
      <c r="B5436" t="str">
        <f>"E"&amp;A5436</f>
        <v>E4037</v>
      </c>
      <c r="C5436" t="s">
        <v>139</v>
      </c>
      <c r="D5436">
        <v>1</v>
      </c>
      <c r="E5436">
        <f>IF(D5436&lt;4,D5436,4)</f>
        <v>1</v>
      </c>
      <c r="F5436" s="1">
        <v>39799</v>
      </c>
      <c r="G5436" s="1">
        <v>40521</v>
      </c>
      <c r="H5436" s="3">
        <f>G5436-F5436</f>
        <v>722</v>
      </c>
      <c r="I5436" s="3">
        <f>IF(H5436&lt;=60,1,IF(H5436&lt;=150,2,3))</f>
        <v>3</v>
      </c>
      <c r="J5436">
        <v>21.1</v>
      </c>
      <c r="K5436">
        <v>3.28</v>
      </c>
      <c r="L5436">
        <v>3.88</v>
      </c>
      <c r="M5436">
        <v>120</v>
      </c>
      <c r="N5436">
        <f>LOG(M5436/100,2)+3</f>
        <v>3.2630344058337939</v>
      </c>
      <c r="O5436">
        <f>INDEX(lehmad!B$2:B$412,MATCH(klypsid!$B5436,lehmad!$A$2:$A$412,0))</f>
        <v>38889</v>
      </c>
      <c r="P5436">
        <f>INDEX(lehmad!D$2:D$412,MATCH(klypsid!$B5436,lehmad!$A$2:$A$412,0))</f>
        <v>113</v>
      </c>
      <c r="Q5436">
        <f>INDEX(lehmad!E$2:E$412,MATCH(klypsid!$B5436,lehmad!$A$2:$A$412,0))</f>
        <v>0.93799999999999994</v>
      </c>
      <c r="R5436" t="str">
        <f>INDEX(lehmad!F$2:F$412,MATCH(klypsid!$B5436,lehmad!$A$2:$A$412,0))</f>
        <v>DYNASTY-ET</v>
      </c>
      <c r="S5436">
        <f>INDEX(lehmad!H$2:H$412,MATCH(klypsid!$B5436,lehmad!$A$2:$A$412,0))</f>
        <v>124</v>
      </c>
      <c r="T5436">
        <f>INDEX(lehmad!K$2:K$412,MATCH(klypsid!$B5436,lehmad!$A$2:$A$412,0))</f>
        <v>108</v>
      </c>
      <c r="U5436" s="4">
        <f t="shared" si="168"/>
        <v>22</v>
      </c>
      <c r="V5436">
        <f t="shared" si="169"/>
        <v>28</v>
      </c>
    </row>
    <row r="5437" spans="1:22" x14ac:dyDescent="0.25">
      <c r="A5437">
        <v>4037</v>
      </c>
      <c r="B5437" t="str">
        <f>"E"&amp;A5437</f>
        <v>E4037</v>
      </c>
      <c r="C5437" t="s">
        <v>139</v>
      </c>
      <c r="D5437">
        <v>1</v>
      </c>
      <c r="E5437">
        <f>IF(D5437&lt;4,D5437,4)</f>
        <v>1</v>
      </c>
      <c r="F5437" s="1">
        <v>39799</v>
      </c>
      <c r="G5437" s="1">
        <v>40556</v>
      </c>
      <c r="H5437" s="3">
        <f>G5437-F5437</f>
        <v>757</v>
      </c>
      <c r="I5437" s="3">
        <f>IF(H5437&lt;=60,1,IF(H5437&lt;=150,2,3))</f>
        <v>3</v>
      </c>
      <c r="J5437">
        <v>20</v>
      </c>
      <c r="K5437">
        <v>3.62</v>
      </c>
      <c r="L5437">
        <v>3.71</v>
      </c>
      <c r="M5437">
        <v>80</v>
      </c>
      <c r="N5437">
        <f>LOG(M5437/100,2)+3</f>
        <v>2.6780719051126378</v>
      </c>
      <c r="O5437">
        <f>INDEX(lehmad!B$2:B$412,MATCH(klypsid!$B5437,lehmad!$A$2:$A$412,0))</f>
        <v>38889</v>
      </c>
      <c r="P5437">
        <f>INDEX(lehmad!D$2:D$412,MATCH(klypsid!$B5437,lehmad!$A$2:$A$412,0))</f>
        <v>113</v>
      </c>
      <c r="Q5437">
        <f>INDEX(lehmad!E$2:E$412,MATCH(klypsid!$B5437,lehmad!$A$2:$A$412,0))</f>
        <v>0.93799999999999994</v>
      </c>
      <c r="R5437" t="str">
        <f>INDEX(lehmad!F$2:F$412,MATCH(klypsid!$B5437,lehmad!$A$2:$A$412,0))</f>
        <v>DYNASTY-ET</v>
      </c>
      <c r="S5437">
        <f>INDEX(lehmad!H$2:H$412,MATCH(klypsid!$B5437,lehmad!$A$2:$A$412,0))</f>
        <v>124</v>
      </c>
      <c r="T5437">
        <f>INDEX(lehmad!K$2:K$412,MATCH(klypsid!$B5437,lehmad!$A$2:$A$412,0))</f>
        <v>108</v>
      </c>
      <c r="U5437" s="4">
        <f t="shared" si="168"/>
        <v>23</v>
      </c>
      <c r="V5437">
        <f t="shared" si="169"/>
        <v>35</v>
      </c>
    </row>
    <row r="5438" spans="1:22" x14ac:dyDescent="0.25">
      <c r="A5438">
        <v>4038</v>
      </c>
      <c r="B5438" t="str">
        <f>"E"&amp;A5438</f>
        <v>E4038</v>
      </c>
      <c r="C5438" t="s">
        <v>90</v>
      </c>
      <c r="D5438">
        <v>1</v>
      </c>
      <c r="E5438">
        <f>IF(D5438&lt;4,D5438,4)</f>
        <v>1</v>
      </c>
      <c r="F5438" s="1">
        <v>39630</v>
      </c>
      <c r="G5438" s="1">
        <v>39663</v>
      </c>
      <c r="H5438" s="3">
        <f>G5438-F5438</f>
        <v>33</v>
      </c>
      <c r="I5438" s="3">
        <f>IF(H5438&lt;=60,1,IF(H5438&lt;=150,2,3))</f>
        <v>1</v>
      </c>
      <c r="J5438">
        <v>31.5</v>
      </c>
      <c r="K5438">
        <v>4.66</v>
      </c>
      <c r="L5438">
        <v>2.92</v>
      </c>
      <c r="M5438">
        <v>38</v>
      </c>
      <c r="N5438">
        <f>LOG(M5438/100,2)+3</f>
        <v>1.6040713236688608</v>
      </c>
      <c r="O5438">
        <f>INDEX(lehmad!B$2:B$412,MATCH(klypsid!$B5438,lehmad!$A$2:$A$412,0))</f>
        <v>38890</v>
      </c>
      <c r="P5438">
        <f>INDEX(lehmad!D$2:D$412,MATCH(klypsid!$B5438,lehmad!$A$2:$A$412,0))</f>
        <v>97</v>
      </c>
      <c r="Q5438">
        <f>INDEX(lehmad!E$2:E$412,MATCH(klypsid!$B5438,lehmad!$A$2:$A$412,0))</f>
        <v>0.875</v>
      </c>
      <c r="R5438" t="str">
        <f>INDEX(lehmad!F$2:F$412,MATCH(klypsid!$B5438,lehmad!$A$2:$A$412,0))</f>
        <v>DYNASTY-ET</v>
      </c>
      <c r="S5438">
        <f>INDEX(lehmad!H$2:H$412,MATCH(klypsid!$B5438,lehmad!$A$2:$A$412,0))</f>
        <v>124</v>
      </c>
      <c r="T5438">
        <f>INDEX(lehmad!K$2:K$412,MATCH(klypsid!$B5438,lehmad!$A$2:$A$412,0))</f>
        <v>108</v>
      </c>
      <c r="U5438" s="4">
        <f t="shared" si="168"/>
        <v>1</v>
      </c>
      <c r="V5438">
        <f t="shared" si="169"/>
        <v>33</v>
      </c>
    </row>
    <row r="5439" spans="1:22" x14ac:dyDescent="0.25">
      <c r="A5439">
        <v>4038</v>
      </c>
      <c r="B5439" t="str">
        <f>"E"&amp;A5439</f>
        <v>E4038</v>
      </c>
      <c r="C5439" t="s">
        <v>90</v>
      </c>
      <c r="D5439">
        <v>1</v>
      </c>
      <c r="E5439">
        <f>IF(D5439&lt;4,D5439,4)</f>
        <v>1</v>
      </c>
      <c r="F5439" s="1">
        <v>39630</v>
      </c>
      <c r="G5439" s="1">
        <v>39693</v>
      </c>
      <c r="H5439" s="3">
        <f>G5439-F5439</f>
        <v>63</v>
      </c>
      <c r="I5439" s="3">
        <f>IF(H5439&lt;=60,1,IF(H5439&lt;=150,2,3))</f>
        <v>2</v>
      </c>
      <c r="J5439">
        <v>31.8</v>
      </c>
      <c r="K5439">
        <v>4.2</v>
      </c>
      <c r="L5439">
        <v>2.98</v>
      </c>
      <c r="M5439">
        <v>14</v>
      </c>
      <c r="N5439">
        <f>LOG(M5439/100,2)+3</f>
        <v>0.16349873228287937</v>
      </c>
      <c r="O5439">
        <f>INDEX(lehmad!B$2:B$412,MATCH(klypsid!$B5439,lehmad!$A$2:$A$412,0))</f>
        <v>38890</v>
      </c>
      <c r="P5439">
        <f>INDEX(lehmad!D$2:D$412,MATCH(klypsid!$B5439,lehmad!$A$2:$A$412,0))</f>
        <v>97</v>
      </c>
      <c r="Q5439">
        <f>INDEX(lehmad!E$2:E$412,MATCH(klypsid!$B5439,lehmad!$A$2:$A$412,0))</f>
        <v>0.875</v>
      </c>
      <c r="R5439" t="str">
        <f>INDEX(lehmad!F$2:F$412,MATCH(klypsid!$B5439,lehmad!$A$2:$A$412,0))</f>
        <v>DYNASTY-ET</v>
      </c>
      <c r="S5439">
        <f>INDEX(lehmad!H$2:H$412,MATCH(klypsid!$B5439,lehmad!$A$2:$A$412,0))</f>
        <v>124</v>
      </c>
      <c r="T5439">
        <f>INDEX(lehmad!K$2:K$412,MATCH(klypsid!$B5439,lehmad!$A$2:$A$412,0))</f>
        <v>108</v>
      </c>
      <c r="U5439" s="4">
        <f t="shared" si="168"/>
        <v>2</v>
      </c>
      <c r="V5439">
        <f t="shared" si="169"/>
        <v>30</v>
      </c>
    </row>
    <row r="5440" spans="1:22" x14ac:dyDescent="0.25">
      <c r="A5440">
        <v>4038</v>
      </c>
      <c r="B5440" t="str">
        <f>"E"&amp;A5440</f>
        <v>E4038</v>
      </c>
      <c r="C5440" t="s">
        <v>90</v>
      </c>
      <c r="D5440">
        <v>1</v>
      </c>
      <c r="E5440">
        <f>IF(D5440&lt;4,D5440,4)</f>
        <v>1</v>
      </c>
      <c r="F5440" s="1">
        <v>39630</v>
      </c>
      <c r="G5440" s="1">
        <v>39722</v>
      </c>
      <c r="H5440" s="3">
        <f>G5440-F5440</f>
        <v>92</v>
      </c>
      <c r="I5440" s="3">
        <f>IF(H5440&lt;=60,1,IF(H5440&lt;=150,2,3))</f>
        <v>2</v>
      </c>
      <c r="J5440">
        <v>32</v>
      </c>
      <c r="K5440">
        <v>2.6</v>
      </c>
      <c r="L5440">
        <v>3.31</v>
      </c>
      <c r="M5440">
        <v>10</v>
      </c>
      <c r="N5440">
        <f>LOG(M5440/100,2)+3</f>
        <v>-0.32192809488736218</v>
      </c>
      <c r="O5440">
        <f>INDEX(lehmad!B$2:B$412,MATCH(klypsid!$B5440,lehmad!$A$2:$A$412,0))</f>
        <v>38890</v>
      </c>
      <c r="P5440">
        <f>INDEX(lehmad!D$2:D$412,MATCH(klypsid!$B5440,lehmad!$A$2:$A$412,0))</f>
        <v>97</v>
      </c>
      <c r="Q5440">
        <f>INDEX(lehmad!E$2:E$412,MATCH(klypsid!$B5440,lehmad!$A$2:$A$412,0))</f>
        <v>0.875</v>
      </c>
      <c r="R5440" t="str">
        <f>INDEX(lehmad!F$2:F$412,MATCH(klypsid!$B5440,lehmad!$A$2:$A$412,0))</f>
        <v>DYNASTY-ET</v>
      </c>
      <c r="S5440">
        <f>INDEX(lehmad!H$2:H$412,MATCH(klypsid!$B5440,lehmad!$A$2:$A$412,0))</f>
        <v>124</v>
      </c>
      <c r="T5440">
        <f>INDEX(lehmad!K$2:K$412,MATCH(klypsid!$B5440,lehmad!$A$2:$A$412,0))</f>
        <v>108</v>
      </c>
      <c r="U5440" s="4">
        <f t="shared" si="168"/>
        <v>3</v>
      </c>
      <c r="V5440">
        <f t="shared" si="169"/>
        <v>29</v>
      </c>
    </row>
    <row r="5441" spans="1:22" x14ac:dyDescent="0.25">
      <c r="A5441">
        <v>4038</v>
      </c>
      <c r="B5441" t="str">
        <f>"E"&amp;A5441</f>
        <v>E4038</v>
      </c>
      <c r="C5441" t="s">
        <v>90</v>
      </c>
      <c r="D5441">
        <v>1</v>
      </c>
      <c r="E5441">
        <f>IF(D5441&lt;4,D5441,4)</f>
        <v>1</v>
      </c>
      <c r="F5441" s="1">
        <v>39630</v>
      </c>
      <c r="G5441" s="1">
        <v>39754</v>
      </c>
      <c r="H5441" s="3">
        <f>G5441-F5441</f>
        <v>124</v>
      </c>
      <c r="I5441" s="3">
        <f>IF(H5441&lt;=60,1,IF(H5441&lt;=150,2,3))</f>
        <v>2</v>
      </c>
      <c r="J5441">
        <v>38.200000000000003</v>
      </c>
      <c r="K5441">
        <v>3.92</v>
      </c>
      <c r="L5441">
        <v>3.38</v>
      </c>
      <c r="M5441">
        <v>359</v>
      </c>
      <c r="N5441">
        <f>LOG(M5441/100,2)+3</f>
        <v>4.8439838440483269</v>
      </c>
      <c r="O5441">
        <f>INDEX(lehmad!B$2:B$412,MATCH(klypsid!$B5441,lehmad!$A$2:$A$412,0))</f>
        <v>38890</v>
      </c>
      <c r="P5441">
        <f>INDEX(lehmad!D$2:D$412,MATCH(klypsid!$B5441,lehmad!$A$2:$A$412,0))</f>
        <v>97</v>
      </c>
      <c r="Q5441">
        <f>INDEX(lehmad!E$2:E$412,MATCH(klypsid!$B5441,lehmad!$A$2:$A$412,0))</f>
        <v>0.875</v>
      </c>
      <c r="R5441" t="str">
        <f>INDEX(lehmad!F$2:F$412,MATCH(klypsid!$B5441,lehmad!$A$2:$A$412,0))</f>
        <v>DYNASTY-ET</v>
      </c>
      <c r="S5441">
        <f>INDEX(lehmad!H$2:H$412,MATCH(klypsid!$B5441,lehmad!$A$2:$A$412,0))</f>
        <v>124</v>
      </c>
      <c r="T5441">
        <f>INDEX(lehmad!K$2:K$412,MATCH(klypsid!$B5441,lehmad!$A$2:$A$412,0))</f>
        <v>108</v>
      </c>
      <c r="U5441" s="4">
        <f t="shared" si="168"/>
        <v>4</v>
      </c>
      <c r="V5441">
        <f t="shared" si="169"/>
        <v>32</v>
      </c>
    </row>
    <row r="5442" spans="1:22" x14ac:dyDescent="0.25">
      <c r="A5442">
        <v>4038</v>
      </c>
      <c r="B5442" t="str">
        <f>"E"&amp;A5442</f>
        <v>E4038</v>
      </c>
      <c r="C5442" t="s">
        <v>90</v>
      </c>
      <c r="D5442">
        <v>1</v>
      </c>
      <c r="E5442">
        <f>IF(D5442&lt;4,D5442,4)</f>
        <v>1</v>
      </c>
      <c r="F5442" s="1">
        <v>39630</v>
      </c>
      <c r="G5442" s="1">
        <v>39783</v>
      </c>
      <c r="H5442" s="3">
        <f>G5442-F5442</f>
        <v>153</v>
      </c>
      <c r="I5442" s="3">
        <f>IF(H5442&lt;=60,1,IF(H5442&lt;=150,2,3))</f>
        <v>3</v>
      </c>
      <c r="J5442">
        <v>30</v>
      </c>
      <c r="K5442">
        <v>2.48</v>
      </c>
      <c r="L5442">
        <v>3.47</v>
      </c>
      <c r="M5442">
        <v>833</v>
      </c>
      <c r="N5442">
        <f>LOG(M5442/100,2)+3</f>
        <v>6.0583164955908231</v>
      </c>
      <c r="O5442">
        <f>INDEX(lehmad!B$2:B$412,MATCH(klypsid!$B5442,lehmad!$A$2:$A$412,0))</f>
        <v>38890</v>
      </c>
      <c r="P5442">
        <f>INDEX(lehmad!D$2:D$412,MATCH(klypsid!$B5442,lehmad!$A$2:$A$412,0))</f>
        <v>97</v>
      </c>
      <c r="Q5442">
        <f>INDEX(lehmad!E$2:E$412,MATCH(klypsid!$B5442,lehmad!$A$2:$A$412,0))</f>
        <v>0.875</v>
      </c>
      <c r="R5442" t="str">
        <f>INDEX(lehmad!F$2:F$412,MATCH(klypsid!$B5442,lehmad!$A$2:$A$412,0))</f>
        <v>DYNASTY-ET</v>
      </c>
      <c r="S5442">
        <f>INDEX(lehmad!H$2:H$412,MATCH(klypsid!$B5442,lehmad!$A$2:$A$412,0))</f>
        <v>124</v>
      </c>
      <c r="T5442">
        <f>INDEX(lehmad!K$2:K$412,MATCH(klypsid!$B5442,lehmad!$A$2:$A$412,0))</f>
        <v>108</v>
      </c>
      <c r="U5442" s="4">
        <f t="shared" si="168"/>
        <v>5</v>
      </c>
      <c r="V5442">
        <f t="shared" si="169"/>
        <v>29</v>
      </c>
    </row>
    <row r="5443" spans="1:22" x14ac:dyDescent="0.25">
      <c r="A5443">
        <v>4038</v>
      </c>
      <c r="B5443" t="str">
        <f>"E"&amp;A5443</f>
        <v>E4038</v>
      </c>
      <c r="C5443" t="s">
        <v>90</v>
      </c>
      <c r="D5443">
        <v>1</v>
      </c>
      <c r="E5443">
        <f>IF(D5443&lt;4,D5443,4)</f>
        <v>1</v>
      </c>
      <c r="F5443" s="1">
        <v>39630</v>
      </c>
      <c r="G5443" s="1">
        <v>39817</v>
      </c>
      <c r="H5443" s="3">
        <f>G5443-F5443</f>
        <v>187</v>
      </c>
      <c r="I5443" s="3">
        <f>IF(H5443&lt;=60,1,IF(H5443&lt;=150,2,3))</f>
        <v>3</v>
      </c>
      <c r="J5443">
        <v>35.200000000000003</v>
      </c>
      <c r="K5443">
        <v>2.66</v>
      </c>
      <c r="L5443">
        <v>3.55</v>
      </c>
      <c r="M5443">
        <v>29</v>
      </c>
      <c r="N5443">
        <f>LOG(M5443/100,2)+3</f>
        <v>1.2141248053528473</v>
      </c>
      <c r="O5443">
        <f>INDEX(lehmad!B$2:B$412,MATCH(klypsid!$B5443,lehmad!$A$2:$A$412,0))</f>
        <v>38890</v>
      </c>
      <c r="P5443">
        <f>INDEX(lehmad!D$2:D$412,MATCH(klypsid!$B5443,lehmad!$A$2:$A$412,0))</f>
        <v>97</v>
      </c>
      <c r="Q5443">
        <f>INDEX(lehmad!E$2:E$412,MATCH(klypsid!$B5443,lehmad!$A$2:$A$412,0))</f>
        <v>0.875</v>
      </c>
      <c r="R5443" t="str">
        <f>INDEX(lehmad!F$2:F$412,MATCH(klypsid!$B5443,lehmad!$A$2:$A$412,0))</f>
        <v>DYNASTY-ET</v>
      </c>
      <c r="S5443">
        <f>INDEX(lehmad!H$2:H$412,MATCH(klypsid!$B5443,lehmad!$A$2:$A$412,0))</f>
        <v>124</v>
      </c>
      <c r="T5443">
        <f>INDEX(lehmad!K$2:K$412,MATCH(klypsid!$B5443,lehmad!$A$2:$A$412,0))</f>
        <v>108</v>
      </c>
      <c r="U5443" s="4">
        <f t="shared" ref="U5443:U5506" si="170">IF(AND(A5443=A5442,D5443=D5442),U5442+1,1)</f>
        <v>6</v>
      </c>
      <c r="V5443">
        <f t="shared" ref="V5443:V5506" si="171">IF(AND(A5443=A5442,D5443=D5442),G5443-G5442,G5443-F5443)</f>
        <v>34</v>
      </c>
    </row>
    <row r="5444" spans="1:22" x14ac:dyDescent="0.25">
      <c r="A5444">
        <v>4038</v>
      </c>
      <c r="B5444" t="str">
        <f>"E"&amp;A5444</f>
        <v>E4038</v>
      </c>
      <c r="C5444" t="s">
        <v>90</v>
      </c>
      <c r="D5444">
        <v>1</v>
      </c>
      <c r="E5444">
        <f>IF(D5444&lt;4,D5444,4)</f>
        <v>1</v>
      </c>
      <c r="F5444" s="1">
        <v>39630</v>
      </c>
      <c r="G5444" s="1">
        <v>39845</v>
      </c>
      <c r="H5444" s="3">
        <f>G5444-F5444</f>
        <v>215</v>
      </c>
      <c r="I5444" s="3">
        <f>IF(H5444&lt;=60,1,IF(H5444&lt;=150,2,3))</f>
        <v>3</v>
      </c>
      <c r="J5444">
        <v>35.5</v>
      </c>
      <c r="K5444">
        <v>3.6</v>
      </c>
      <c r="L5444">
        <v>3.27</v>
      </c>
      <c r="M5444">
        <v>28</v>
      </c>
      <c r="N5444">
        <f>LOG(M5444/100,2)+3</f>
        <v>1.1634987322828796</v>
      </c>
      <c r="O5444">
        <f>INDEX(lehmad!B$2:B$412,MATCH(klypsid!$B5444,lehmad!$A$2:$A$412,0))</f>
        <v>38890</v>
      </c>
      <c r="P5444">
        <f>INDEX(lehmad!D$2:D$412,MATCH(klypsid!$B5444,lehmad!$A$2:$A$412,0))</f>
        <v>97</v>
      </c>
      <c r="Q5444">
        <f>INDEX(lehmad!E$2:E$412,MATCH(klypsid!$B5444,lehmad!$A$2:$A$412,0))</f>
        <v>0.875</v>
      </c>
      <c r="R5444" t="str">
        <f>INDEX(lehmad!F$2:F$412,MATCH(klypsid!$B5444,lehmad!$A$2:$A$412,0))</f>
        <v>DYNASTY-ET</v>
      </c>
      <c r="S5444">
        <f>INDEX(lehmad!H$2:H$412,MATCH(klypsid!$B5444,lehmad!$A$2:$A$412,0))</f>
        <v>124</v>
      </c>
      <c r="T5444">
        <f>INDEX(lehmad!K$2:K$412,MATCH(klypsid!$B5444,lehmad!$A$2:$A$412,0))</f>
        <v>108</v>
      </c>
      <c r="U5444" s="4">
        <f t="shared" si="170"/>
        <v>7</v>
      </c>
      <c r="V5444">
        <f t="shared" si="171"/>
        <v>28</v>
      </c>
    </row>
    <row r="5445" spans="1:22" x14ac:dyDescent="0.25">
      <c r="A5445">
        <v>4038</v>
      </c>
      <c r="B5445" t="str">
        <f>"E"&amp;A5445</f>
        <v>E4038</v>
      </c>
      <c r="C5445" t="s">
        <v>90</v>
      </c>
      <c r="D5445">
        <v>1</v>
      </c>
      <c r="E5445">
        <f>IF(D5445&lt;4,D5445,4)</f>
        <v>1</v>
      </c>
      <c r="F5445" s="1">
        <v>39630</v>
      </c>
      <c r="G5445" s="1">
        <v>39875</v>
      </c>
      <c r="H5445" s="3">
        <f>G5445-F5445</f>
        <v>245</v>
      </c>
      <c r="I5445" s="3">
        <f>IF(H5445&lt;=60,1,IF(H5445&lt;=150,2,3))</f>
        <v>3</v>
      </c>
      <c r="J5445">
        <v>30.8</v>
      </c>
      <c r="K5445">
        <v>3.61</v>
      </c>
      <c r="L5445">
        <v>3.3</v>
      </c>
      <c r="M5445">
        <v>16</v>
      </c>
      <c r="N5445">
        <f>LOG(M5445/100,2)+3</f>
        <v>0.35614381022527519</v>
      </c>
      <c r="O5445">
        <f>INDEX(lehmad!B$2:B$412,MATCH(klypsid!$B5445,lehmad!$A$2:$A$412,0))</f>
        <v>38890</v>
      </c>
      <c r="P5445">
        <f>INDEX(lehmad!D$2:D$412,MATCH(klypsid!$B5445,lehmad!$A$2:$A$412,0))</f>
        <v>97</v>
      </c>
      <c r="Q5445">
        <f>INDEX(lehmad!E$2:E$412,MATCH(klypsid!$B5445,lehmad!$A$2:$A$412,0))</f>
        <v>0.875</v>
      </c>
      <c r="R5445" t="str">
        <f>INDEX(lehmad!F$2:F$412,MATCH(klypsid!$B5445,lehmad!$A$2:$A$412,0))</f>
        <v>DYNASTY-ET</v>
      </c>
      <c r="S5445">
        <f>INDEX(lehmad!H$2:H$412,MATCH(klypsid!$B5445,lehmad!$A$2:$A$412,0))</f>
        <v>124</v>
      </c>
      <c r="T5445">
        <f>INDEX(lehmad!K$2:K$412,MATCH(klypsid!$B5445,lehmad!$A$2:$A$412,0))</f>
        <v>108</v>
      </c>
      <c r="U5445" s="4">
        <f t="shared" si="170"/>
        <v>8</v>
      </c>
      <c r="V5445">
        <f t="shared" si="171"/>
        <v>30</v>
      </c>
    </row>
    <row r="5446" spans="1:22" x14ac:dyDescent="0.25">
      <c r="A5446">
        <v>4038</v>
      </c>
      <c r="B5446" t="str">
        <f>"E"&amp;A5446</f>
        <v>E4038</v>
      </c>
      <c r="C5446" t="s">
        <v>90</v>
      </c>
      <c r="D5446">
        <v>1</v>
      </c>
      <c r="E5446">
        <f>IF(D5446&lt;4,D5446,4)</f>
        <v>1</v>
      </c>
      <c r="F5446" s="1">
        <v>39630</v>
      </c>
      <c r="G5446" s="1">
        <v>39908</v>
      </c>
      <c r="H5446" s="3">
        <f>G5446-F5446</f>
        <v>278</v>
      </c>
      <c r="I5446" s="3">
        <f>IF(H5446&lt;=60,1,IF(H5446&lt;=150,2,3))</f>
        <v>3</v>
      </c>
      <c r="J5446">
        <v>28.9</v>
      </c>
      <c r="K5446">
        <v>3.72</v>
      </c>
      <c r="L5446">
        <v>3.25</v>
      </c>
      <c r="M5446">
        <v>32</v>
      </c>
      <c r="N5446">
        <f>LOG(M5446/100,2)+3</f>
        <v>1.3561438102252752</v>
      </c>
      <c r="O5446">
        <f>INDEX(lehmad!B$2:B$412,MATCH(klypsid!$B5446,lehmad!$A$2:$A$412,0))</f>
        <v>38890</v>
      </c>
      <c r="P5446">
        <f>INDEX(lehmad!D$2:D$412,MATCH(klypsid!$B5446,lehmad!$A$2:$A$412,0))</f>
        <v>97</v>
      </c>
      <c r="Q5446">
        <f>INDEX(lehmad!E$2:E$412,MATCH(klypsid!$B5446,lehmad!$A$2:$A$412,0))</f>
        <v>0.875</v>
      </c>
      <c r="R5446" t="str">
        <f>INDEX(lehmad!F$2:F$412,MATCH(klypsid!$B5446,lehmad!$A$2:$A$412,0))</f>
        <v>DYNASTY-ET</v>
      </c>
      <c r="S5446">
        <f>INDEX(lehmad!H$2:H$412,MATCH(klypsid!$B5446,lehmad!$A$2:$A$412,0))</f>
        <v>124</v>
      </c>
      <c r="T5446">
        <f>INDEX(lehmad!K$2:K$412,MATCH(klypsid!$B5446,lehmad!$A$2:$A$412,0))</f>
        <v>108</v>
      </c>
      <c r="U5446" s="4">
        <f t="shared" si="170"/>
        <v>9</v>
      </c>
      <c r="V5446">
        <f t="shared" si="171"/>
        <v>33</v>
      </c>
    </row>
    <row r="5447" spans="1:22" x14ac:dyDescent="0.25">
      <c r="A5447">
        <v>4038</v>
      </c>
      <c r="B5447" t="str">
        <f>"E"&amp;A5447</f>
        <v>E4038</v>
      </c>
      <c r="C5447" t="s">
        <v>90</v>
      </c>
      <c r="D5447">
        <v>1</v>
      </c>
      <c r="E5447">
        <f>IF(D5447&lt;4,D5447,4)</f>
        <v>1</v>
      </c>
      <c r="F5447" s="1">
        <v>39630</v>
      </c>
      <c r="G5447" s="1">
        <v>39944</v>
      </c>
      <c r="H5447" s="3">
        <f>G5447-F5447</f>
        <v>314</v>
      </c>
      <c r="I5447" s="3">
        <f>IF(H5447&lt;=60,1,IF(H5447&lt;=150,2,3))</f>
        <v>3</v>
      </c>
      <c r="J5447">
        <v>22.7</v>
      </c>
      <c r="K5447">
        <v>4.0599999999999996</v>
      </c>
      <c r="L5447">
        <v>3.28</v>
      </c>
      <c r="M5447">
        <v>31</v>
      </c>
      <c r="N5447">
        <f>LOG(M5447/100,2)+3</f>
        <v>1.3103401206121505</v>
      </c>
      <c r="O5447">
        <f>INDEX(lehmad!B$2:B$412,MATCH(klypsid!$B5447,lehmad!$A$2:$A$412,0))</f>
        <v>38890</v>
      </c>
      <c r="P5447">
        <f>INDEX(lehmad!D$2:D$412,MATCH(klypsid!$B5447,lehmad!$A$2:$A$412,0))</f>
        <v>97</v>
      </c>
      <c r="Q5447">
        <f>INDEX(lehmad!E$2:E$412,MATCH(klypsid!$B5447,lehmad!$A$2:$A$412,0))</f>
        <v>0.875</v>
      </c>
      <c r="R5447" t="str">
        <f>INDEX(lehmad!F$2:F$412,MATCH(klypsid!$B5447,lehmad!$A$2:$A$412,0))</f>
        <v>DYNASTY-ET</v>
      </c>
      <c r="S5447">
        <f>INDEX(lehmad!H$2:H$412,MATCH(klypsid!$B5447,lehmad!$A$2:$A$412,0))</f>
        <v>124</v>
      </c>
      <c r="T5447">
        <f>INDEX(lehmad!K$2:K$412,MATCH(klypsid!$B5447,lehmad!$A$2:$A$412,0))</f>
        <v>108</v>
      </c>
      <c r="U5447" s="4">
        <f t="shared" si="170"/>
        <v>10</v>
      </c>
      <c r="V5447">
        <f t="shared" si="171"/>
        <v>36</v>
      </c>
    </row>
    <row r="5448" spans="1:22" x14ac:dyDescent="0.25">
      <c r="A5448">
        <v>4038</v>
      </c>
      <c r="B5448" t="str">
        <f>"E"&amp;A5448</f>
        <v>E4038</v>
      </c>
      <c r="C5448" t="s">
        <v>90</v>
      </c>
      <c r="D5448">
        <v>2</v>
      </c>
      <c r="E5448">
        <f>IF(D5448&lt;4,D5448,4)</f>
        <v>2</v>
      </c>
      <c r="F5448" s="1">
        <v>39992</v>
      </c>
      <c r="G5448" s="1">
        <v>40007</v>
      </c>
      <c r="H5448" s="3">
        <f>G5448-F5448</f>
        <v>15</v>
      </c>
      <c r="I5448" s="3">
        <f>IF(H5448&lt;=60,1,IF(H5448&lt;=150,2,3))</f>
        <v>1</v>
      </c>
      <c r="J5448">
        <v>36.799999999999997</v>
      </c>
      <c r="K5448">
        <v>3.28</v>
      </c>
      <c r="L5448">
        <v>3.78</v>
      </c>
      <c r="M5448">
        <v>159</v>
      </c>
      <c r="N5448">
        <f>LOG(M5448/100,2)+3</f>
        <v>3.6690267655096309</v>
      </c>
      <c r="O5448">
        <f>INDEX(lehmad!B$2:B$412,MATCH(klypsid!$B5448,lehmad!$A$2:$A$412,0))</f>
        <v>38890</v>
      </c>
      <c r="P5448">
        <f>INDEX(lehmad!D$2:D$412,MATCH(klypsid!$B5448,lehmad!$A$2:$A$412,0))</f>
        <v>97</v>
      </c>
      <c r="Q5448">
        <f>INDEX(lehmad!E$2:E$412,MATCH(klypsid!$B5448,lehmad!$A$2:$A$412,0))</f>
        <v>0.875</v>
      </c>
      <c r="R5448" t="str">
        <f>INDEX(lehmad!F$2:F$412,MATCH(klypsid!$B5448,lehmad!$A$2:$A$412,0))</f>
        <v>DYNASTY-ET</v>
      </c>
      <c r="S5448">
        <f>INDEX(lehmad!H$2:H$412,MATCH(klypsid!$B5448,lehmad!$A$2:$A$412,0))</f>
        <v>124</v>
      </c>
      <c r="T5448">
        <f>INDEX(lehmad!K$2:K$412,MATCH(klypsid!$B5448,lehmad!$A$2:$A$412,0))</f>
        <v>108</v>
      </c>
      <c r="U5448" s="4">
        <f t="shared" si="170"/>
        <v>1</v>
      </c>
      <c r="V5448">
        <f t="shared" si="171"/>
        <v>15</v>
      </c>
    </row>
    <row r="5449" spans="1:22" x14ac:dyDescent="0.25">
      <c r="A5449">
        <v>4038</v>
      </c>
      <c r="B5449" t="str">
        <f>"E"&amp;A5449</f>
        <v>E4038</v>
      </c>
      <c r="C5449" t="s">
        <v>90</v>
      </c>
      <c r="D5449">
        <v>2</v>
      </c>
      <c r="E5449">
        <f>IF(D5449&lt;4,D5449,4)</f>
        <v>2</v>
      </c>
      <c r="F5449" s="1">
        <v>39992</v>
      </c>
      <c r="G5449" s="1">
        <v>40037</v>
      </c>
      <c r="H5449" s="3">
        <f>G5449-F5449</f>
        <v>45</v>
      </c>
      <c r="I5449" s="3">
        <f>IF(H5449&lt;=60,1,IF(H5449&lt;=150,2,3))</f>
        <v>1</v>
      </c>
      <c r="J5449">
        <v>38.5</v>
      </c>
      <c r="K5449">
        <v>2.65</v>
      </c>
      <c r="L5449">
        <v>2.99</v>
      </c>
      <c r="M5449">
        <v>1843</v>
      </c>
      <c r="N5449">
        <f>LOG(M5449/100,2)+3</f>
        <v>7.2039841658559887</v>
      </c>
      <c r="O5449">
        <f>INDEX(lehmad!B$2:B$412,MATCH(klypsid!$B5449,lehmad!$A$2:$A$412,0))</f>
        <v>38890</v>
      </c>
      <c r="P5449">
        <f>INDEX(lehmad!D$2:D$412,MATCH(klypsid!$B5449,lehmad!$A$2:$A$412,0))</f>
        <v>97</v>
      </c>
      <c r="Q5449">
        <f>INDEX(lehmad!E$2:E$412,MATCH(klypsid!$B5449,lehmad!$A$2:$A$412,0))</f>
        <v>0.875</v>
      </c>
      <c r="R5449" t="str">
        <f>INDEX(lehmad!F$2:F$412,MATCH(klypsid!$B5449,lehmad!$A$2:$A$412,0))</f>
        <v>DYNASTY-ET</v>
      </c>
      <c r="S5449">
        <f>INDEX(lehmad!H$2:H$412,MATCH(klypsid!$B5449,lehmad!$A$2:$A$412,0))</f>
        <v>124</v>
      </c>
      <c r="T5449">
        <f>INDEX(lehmad!K$2:K$412,MATCH(klypsid!$B5449,lehmad!$A$2:$A$412,0))</f>
        <v>108</v>
      </c>
      <c r="U5449" s="4">
        <f t="shared" si="170"/>
        <v>2</v>
      </c>
      <c r="V5449">
        <f t="shared" si="171"/>
        <v>30</v>
      </c>
    </row>
    <row r="5450" spans="1:22" x14ac:dyDescent="0.25">
      <c r="A5450">
        <v>4038</v>
      </c>
      <c r="B5450" t="str">
        <f>"E"&amp;A5450</f>
        <v>E4038</v>
      </c>
      <c r="C5450" t="s">
        <v>90</v>
      </c>
      <c r="D5450">
        <v>2</v>
      </c>
      <c r="E5450">
        <f>IF(D5450&lt;4,D5450,4)</f>
        <v>2</v>
      </c>
      <c r="F5450" s="1">
        <v>39992</v>
      </c>
      <c r="G5450" s="1">
        <v>40066</v>
      </c>
      <c r="H5450" s="3">
        <f>G5450-F5450</f>
        <v>74</v>
      </c>
      <c r="I5450" s="3">
        <f>IF(H5450&lt;=60,1,IF(H5450&lt;=150,2,3))</f>
        <v>2</v>
      </c>
      <c r="J5450">
        <v>43.7</v>
      </c>
      <c r="K5450">
        <v>2.83</v>
      </c>
      <c r="L5450">
        <v>3.26</v>
      </c>
      <c r="M5450">
        <v>170</v>
      </c>
      <c r="N5450">
        <f>LOG(M5450/100,2)+3</f>
        <v>3.7655347463629769</v>
      </c>
      <c r="O5450">
        <f>INDEX(lehmad!B$2:B$412,MATCH(klypsid!$B5450,lehmad!$A$2:$A$412,0))</f>
        <v>38890</v>
      </c>
      <c r="P5450">
        <f>INDEX(lehmad!D$2:D$412,MATCH(klypsid!$B5450,lehmad!$A$2:$A$412,0))</f>
        <v>97</v>
      </c>
      <c r="Q5450">
        <f>INDEX(lehmad!E$2:E$412,MATCH(klypsid!$B5450,lehmad!$A$2:$A$412,0))</f>
        <v>0.875</v>
      </c>
      <c r="R5450" t="str">
        <f>INDEX(lehmad!F$2:F$412,MATCH(klypsid!$B5450,lehmad!$A$2:$A$412,0))</f>
        <v>DYNASTY-ET</v>
      </c>
      <c r="S5450">
        <f>INDEX(lehmad!H$2:H$412,MATCH(klypsid!$B5450,lehmad!$A$2:$A$412,0))</f>
        <v>124</v>
      </c>
      <c r="T5450">
        <f>INDEX(lehmad!K$2:K$412,MATCH(klypsid!$B5450,lehmad!$A$2:$A$412,0))</f>
        <v>108</v>
      </c>
      <c r="U5450" s="4">
        <f t="shared" si="170"/>
        <v>3</v>
      </c>
      <c r="V5450">
        <f t="shared" si="171"/>
        <v>29</v>
      </c>
    </row>
    <row r="5451" spans="1:22" x14ac:dyDescent="0.25">
      <c r="A5451">
        <v>4038</v>
      </c>
      <c r="B5451" t="str">
        <f>"E"&amp;A5451</f>
        <v>E4038</v>
      </c>
      <c r="C5451" t="s">
        <v>90</v>
      </c>
      <c r="D5451">
        <v>2</v>
      </c>
      <c r="E5451">
        <f>IF(D5451&lt;4,D5451,4)</f>
        <v>2</v>
      </c>
      <c r="F5451" s="1">
        <v>39992</v>
      </c>
      <c r="G5451" s="1">
        <v>40094</v>
      </c>
      <c r="H5451" s="3">
        <f>G5451-F5451</f>
        <v>102</v>
      </c>
      <c r="I5451" s="3">
        <f>IF(H5451&lt;=60,1,IF(H5451&lt;=150,2,3))</f>
        <v>2</v>
      </c>
      <c r="J5451">
        <v>42</v>
      </c>
      <c r="K5451">
        <v>4.37</v>
      </c>
      <c r="L5451">
        <v>3.73</v>
      </c>
      <c r="M5451">
        <v>5161</v>
      </c>
      <c r="N5451">
        <f>LOG(M5451/100,2)+3</f>
        <v>8.6895787255093246</v>
      </c>
      <c r="O5451">
        <f>INDEX(lehmad!B$2:B$412,MATCH(klypsid!$B5451,lehmad!$A$2:$A$412,0))</f>
        <v>38890</v>
      </c>
      <c r="P5451">
        <f>INDEX(lehmad!D$2:D$412,MATCH(klypsid!$B5451,lehmad!$A$2:$A$412,0))</f>
        <v>97</v>
      </c>
      <c r="Q5451">
        <f>INDEX(lehmad!E$2:E$412,MATCH(klypsid!$B5451,lehmad!$A$2:$A$412,0))</f>
        <v>0.875</v>
      </c>
      <c r="R5451" t="str">
        <f>INDEX(lehmad!F$2:F$412,MATCH(klypsid!$B5451,lehmad!$A$2:$A$412,0))</f>
        <v>DYNASTY-ET</v>
      </c>
      <c r="S5451">
        <f>INDEX(lehmad!H$2:H$412,MATCH(klypsid!$B5451,lehmad!$A$2:$A$412,0))</f>
        <v>124</v>
      </c>
      <c r="T5451">
        <f>INDEX(lehmad!K$2:K$412,MATCH(klypsid!$B5451,lehmad!$A$2:$A$412,0))</f>
        <v>108</v>
      </c>
      <c r="U5451" s="4">
        <f t="shared" si="170"/>
        <v>4</v>
      </c>
      <c r="V5451">
        <f t="shared" si="171"/>
        <v>28</v>
      </c>
    </row>
    <row r="5452" spans="1:22" x14ac:dyDescent="0.25">
      <c r="A5452">
        <v>4038</v>
      </c>
      <c r="B5452" t="str">
        <f>"E"&amp;A5452</f>
        <v>E4038</v>
      </c>
      <c r="C5452" t="s">
        <v>90</v>
      </c>
      <c r="D5452">
        <v>2</v>
      </c>
      <c r="E5452">
        <f>IF(D5452&lt;4,D5452,4)</f>
        <v>2</v>
      </c>
      <c r="F5452" s="1">
        <v>39992</v>
      </c>
      <c r="G5452" s="1">
        <v>40125</v>
      </c>
      <c r="H5452" s="3">
        <f>G5452-F5452</f>
        <v>133</v>
      </c>
      <c r="I5452" s="3">
        <f>IF(H5452&lt;=60,1,IF(H5452&lt;=150,2,3))</f>
        <v>2</v>
      </c>
      <c r="J5452">
        <v>40.1</v>
      </c>
      <c r="K5452">
        <v>2.86</v>
      </c>
      <c r="L5452">
        <v>3.47</v>
      </c>
      <c r="M5452">
        <v>241</v>
      </c>
      <c r="N5452">
        <f>LOG(M5452/100,2)+3</f>
        <v>4.2690331464552367</v>
      </c>
      <c r="O5452">
        <f>INDEX(lehmad!B$2:B$412,MATCH(klypsid!$B5452,lehmad!$A$2:$A$412,0))</f>
        <v>38890</v>
      </c>
      <c r="P5452">
        <f>INDEX(lehmad!D$2:D$412,MATCH(klypsid!$B5452,lehmad!$A$2:$A$412,0))</f>
        <v>97</v>
      </c>
      <c r="Q5452">
        <f>INDEX(lehmad!E$2:E$412,MATCH(klypsid!$B5452,lehmad!$A$2:$A$412,0))</f>
        <v>0.875</v>
      </c>
      <c r="R5452" t="str">
        <f>INDEX(lehmad!F$2:F$412,MATCH(klypsid!$B5452,lehmad!$A$2:$A$412,0))</f>
        <v>DYNASTY-ET</v>
      </c>
      <c r="S5452">
        <f>INDEX(lehmad!H$2:H$412,MATCH(klypsid!$B5452,lehmad!$A$2:$A$412,0))</f>
        <v>124</v>
      </c>
      <c r="T5452">
        <f>INDEX(lehmad!K$2:K$412,MATCH(klypsid!$B5452,lehmad!$A$2:$A$412,0))</f>
        <v>108</v>
      </c>
      <c r="U5452" s="4">
        <f t="shared" si="170"/>
        <v>5</v>
      </c>
      <c r="V5452">
        <f t="shared" si="171"/>
        <v>31</v>
      </c>
    </row>
    <row r="5453" spans="1:22" x14ac:dyDescent="0.25">
      <c r="A5453">
        <v>4038</v>
      </c>
      <c r="B5453" t="str">
        <f>"E"&amp;A5453</f>
        <v>E4038</v>
      </c>
      <c r="C5453" t="s">
        <v>90</v>
      </c>
      <c r="D5453">
        <v>2</v>
      </c>
      <c r="E5453">
        <f>IF(D5453&lt;4,D5453,4)</f>
        <v>2</v>
      </c>
      <c r="F5453" s="1">
        <v>39992</v>
      </c>
      <c r="G5453" s="1">
        <v>40153</v>
      </c>
      <c r="H5453" s="3">
        <f>G5453-F5453</f>
        <v>161</v>
      </c>
      <c r="I5453" s="3">
        <f>IF(H5453&lt;=60,1,IF(H5453&lt;=150,2,3))</f>
        <v>3</v>
      </c>
      <c r="J5453">
        <v>29.8</v>
      </c>
      <c r="K5453">
        <v>4.71</v>
      </c>
      <c r="L5453">
        <v>3.31</v>
      </c>
      <c r="M5453">
        <v>230</v>
      </c>
      <c r="N5453">
        <f>LOG(M5453/100,2)+3</f>
        <v>4.2016338611696504</v>
      </c>
      <c r="O5453">
        <f>INDEX(lehmad!B$2:B$412,MATCH(klypsid!$B5453,lehmad!$A$2:$A$412,0))</f>
        <v>38890</v>
      </c>
      <c r="P5453">
        <f>INDEX(lehmad!D$2:D$412,MATCH(klypsid!$B5453,lehmad!$A$2:$A$412,0))</f>
        <v>97</v>
      </c>
      <c r="Q5453">
        <f>INDEX(lehmad!E$2:E$412,MATCH(klypsid!$B5453,lehmad!$A$2:$A$412,0))</f>
        <v>0.875</v>
      </c>
      <c r="R5453" t="str">
        <f>INDEX(lehmad!F$2:F$412,MATCH(klypsid!$B5453,lehmad!$A$2:$A$412,0))</f>
        <v>DYNASTY-ET</v>
      </c>
      <c r="S5453">
        <f>INDEX(lehmad!H$2:H$412,MATCH(klypsid!$B5453,lehmad!$A$2:$A$412,0))</f>
        <v>124</v>
      </c>
      <c r="T5453">
        <f>INDEX(lehmad!K$2:K$412,MATCH(klypsid!$B5453,lehmad!$A$2:$A$412,0))</f>
        <v>108</v>
      </c>
      <c r="U5453" s="4">
        <f t="shared" si="170"/>
        <v>6</v>
      </c>
      <c r="V5453">
        <f t="shared" si="171"/>
        <v>28</v>
      </c>
    </row>
    <row r="5454" spans="1:22" x14ac:dyDescent="0.25">
      <c r="A5454">
        <v>4038</v>
      </c>
      <c r="B5454" t="str">
        <f>"E"&amp;A5454</f>
        <v>E4038</v>
      </c>
      <c r="C5454" t="s">
        <v>90</v>
      </c>
      <c r="D5454">
        <v>2</v>
      </c>
      <c r="E5454">
        <f>IF(D5454&lt;4,D5454,4)</f>
        <v>2</v>
      </c>
      <c r="F5454" s="1">
        <v>39992</v>
      </c>
      <c r="G5454" s="1">
        <v>40186</v>
      </c>
      <c r="H5454" s="3">
        <f>G5454-F5454</f>
        <v>194</v>
      </c>
      <c r="I5454" s="3">
        <f>IF(H5454&lt;=60,1,IF(H5454&lt;=150,2,3))</f>
        <v>3</v>
      </c>
      <c r="J5454">
        <v>14.2</v>
      </c>
      <c r="K5454">
        <v>4.21</v>
      </c>
      <c r="L5454">
        <v>3.48</v>
      </c>
      <c r="M5454">
        <v>1051</v>
      </c>
      <c r="N5454">
        <f>LOG(M5454/100,2)+3</f>
        <v>6.3936907641874541</v>
      </c>
      <c r="O5454">
        <f>INDEX(lehmad!B$2:B$412,MATCH(klypsid!$B5454,lehmad!$A$2:$A$412,0))</f>
        <v>38890</v>
      </c>
      <c r="P5454">
        <f>INDEX(lehmad!D$2:D$412,MATCH(klypsid!$B5454,lehmad!$A$2:$A$412,0))</f>
        <v>97</v>
      </c>
      <c r="Q5454">
        <f>INDEX(lehmad!E$2:E$412,MATCH(klypsid!$B5454,lehmad!$A$2:$A$412,0))</f>
        <v>0.875</v>
      </c>
      <c r="R5454" t="str">
        <f>INDEX(lehmad!F$2:F$412,MATCH(klypsid!$B5454,lehmad!$A$2:$A$412,0))</f>
        <v>DYNASTY-ET</v>
      </c>
      <c r="S5454">
        <f>INDEX(lehmad!H$2:H$412,MATCH(klypsid!$B5454,lehmad!$A$2:$A$412,0))</f>
        <v>124</v>
      </c>
      <c r="T5454">
        <f>INDEX(lehmad!K$2:K$412,MATCH(klypsid!$B5454,lehmad!$A$2:$A$412,0))</f>
        <v>108</v>
      </c>
      <c r="U5454" s="4">
        <f t="shared" si="170"/>
        <v>7</v>
      </c>
      <c r="V5454">
        <f t="shared" si="171"/>
        <v>33</v>
      </c>
    </row>
    <row r="5455" spans="1:22" x14ac:dyDescent="0.25">
      <c r="A5455">
        <v>4038</v>
      </c>
      <c r="B5455" t="str">
        <f>"E"&amp;A5455</f>
        <v>E4038</v>
      </c>
      <c r="C5455" t="s">
        <v>90</v>
      </c>
      <c r="D5455">
        <v>2</v>
      </c>
      <c r="E5455">
        <f>IF(D5455&lt;4,D5455,4)</f>
        <v>2</v>
      </c>
      <c r="F5455" s="1">
        <v>39992</v>
      </c>
      <c r="G5455" s="1">
        <v>40214</v>
      </c>
      <c r="H5455" s="3">
        <f>G5455-F5455</f>
        <v>222</v>
      </c>
      <c r="I5455" s="3">
        <f>IF(H5455&lt;=60,1,IF(H5455&lt;=150,2,3))</f>
        <v>3</v>
      </c>
      <c r="J5455">
        <v>21.4</v>
      </c>
      <c r="K5455">
        <v>4.2300000000000004</v>
      </c>
      <c r="L5455">
        <v>3.52</v>
      </c>
      <c r="M5455">
        <v>519</v>
      </c>
      <c r="N5455">
        <f>LOG(M5455/100,2)+3</f>
        <v>5.3757345385831563</v>
      </c>
      <c r="O5455">
        <f>INDEX(lehmad!B$2:B$412,MATCH(klypsid!$B5455,lehmad!$A$2:$A$412,0))</f>
        <v>38890</v>
      </c>
      <c r="P5455">
        <f>INDEX(lehmad!D$2:D$412,MATCH(klypsid!$B5455,lehmad!$A$2:$A$412,0))</f>
        <v>97</v>
      </c>
      <c r="Q5455">
        <f>INDEX(lehmad!E$2:E$412,MATCH(klypsid!$B5455,lehmad!$A$2:$A$412,0))</f>
        <v>0.875</v>
      </c>
      <c r="R5455" t="str">
        <f>INDEX(lehmad!F$2:F$412,MATCH(klypsid!$B5455,lehmad!$A$2:$A$412,0))</f>
        <v>DYNASTY-ET</v>
      </c>
      <c r="S5455">
        <f>INDEX(lehmad!H$2:H$412,MATCH(klypsid!$B5455,lehmad!$A$2:$A$412,0))</f>
        <v>124</v>
      </c>
      <c r="T5455">
        <f>INDEX(lehmad!K$2:K$412,MATCH(klypsid!$B5455,lehmad!$A$2:$A$412,0))</f>
        <v>108</v>
      </c>
      <c r="U5455" s="4">
        <f t="shared" si="170"/>
        <v>8</v>
      </c>
      <c r="V5455">
        <f t="shared" si="171"/>
        <v>28</v>
      </c>
    </row>
    <row r="5456" spans="1:22" x14ac:dyDescent="0.25">
      <c r="A5456">
        <v>4038</v>
      </c>
      <c r="B5456" t="str">
        <f>"E"&amp;A5456</f>
        <v>E4038</v>
      </c>
      <c r="C5456" t="s">
        <v>90</v>
      </c>
      <c r="D5456">
        <v>2</v>
      </c>
      <c r="E5456">
        <f>IF(D5456&lt;4,D5456,4)</f>
        <v>2</v>
      </c>
      <c r="F5456" s="1">
        <v>39992</v>
      </c>
      <c r="G5456" s="1">
        <v>40242</v>
      </c>
      <c r="H5456" s="3">
        <f>G5456-F5456</f>
        <v>250</v>
      </c>
      <c r="I5456" s="3">
        <f>IF(H5456&lt;=60,1,IF(H5456&lt;=150,2,3))</f>
        <v>3</v>
      </c>
      <c r="J5456">
        <v>18.5</v>
      </c>
      <c r="K5456">
        <v>3.93</v>
      </c>
      <c r="L5456">
        <v>3.53</v>
      </c>
      <c r="M5456">
        <v>701</v>
      </c>
      <c r="N5456">
        <f>LOG(M5456/100,2)+3</f>
        <v>5.8094144442358981</v>
      </c>
      <c r="O5456">
        <f>INDEX(lehmad!B$2:B$412,MATCH(klypsid!$B5456,lehmad!$A$2:$A$412,0))</f>
        <v>38890</v>
      </c>
      <c r="P5456">
        <f>INDEX(lehmad!D$2:D$412,MATCH(klypsid!$B5456,lehmad!$A$2:$A$412,0))</f>
        <v>97</v>
      </c>
      <c r="Q5456">
        <f>INDEX(lehmad!E$2:E$412,MATCH(klypsid!$B5456,lehmad!$A$2:$A$412,0))</f>
        <v>0.875</v>
      </c>
      <c r="R5456" t="str">
        <f>INDEX(lehmad!F$2:F$412,MATCH(klypsid!$B5456,lehmad!$A$2:$A$412,0))</f>
        <v>DYNASTY-ET</v>
      </c>
      <c r="S5456">
        <f>INDEX(lehmad!H$2:H$412,MATCH(klypsid!$B5456,lehmad!$A$2:$A$412,0))</f>
        <v>124</v>
      </c>
      <c r="T5456">
        <f>INDEX(lehmad!K$2:K$412,MATCH(klypsid!$B5456,lehmad!$A$2:$A$412,0))</f>
        <v>108</v>
      </c>
      <c r="U5456" s="4">
        <f t="shared" si="170"/>
        <v>9</v>
      </c>
      <c r="V5456">
        <f t="shared" si="171"/>
        <v>28</v>
      </c>
    </row>
    <row r="5457" spans="1:22" x14ac:dyDescent="0.25">
      <c r="A5457">
        <v>4038</v>
      </c>
      <c r="B5457" t="str">
        <f>"E"&amp;A5457</f>
        <v>E4038</v>
      </c>
      <c r="C5457" t="s">
        <v>90</v>
      </c>
      <c r="D5457">
        <v>3</v>
      </c>
      <c r="E5457">
        <f>IF(D5457&lt;4,D5457,4)</f>
        <v>3</v>
      </c>
      <c r="F5457" s="1">
        <v>40402</v>
      </c>
      <c r="G5457" s="1">
        <v>40434</v>
      </c>
      <c r="H5457" s="3">
        <f>G5457-F5457</f>
        <v>32</v>
      </c>
      <c r="I5457" s="3">
        <f>IF(H5457&lt;=60,1,IF(H5457&lt;=150,2,3))</f>
        <v>1</v>
      </c>
      <c r="J5457">
        <v>42.9</v>
      </c>
      <c r="K5457">
        <v>2.85</v>
      </c>
      <c r="L5457">
        <v>2.97</v>
      </c>
      <c r="M5457">
        <v>13</v>
      </c>
      <c r="N5457">
        <f>LOG(M5457/100,2)+3</f>
        <v>5.6583528366367375E-2</v>
      </c>
      <c r="O5457">
        <f>INDEX(lehmad!B$2:B$412,MATCH(klypsid!$B5457,lehmad!$A$2:$A$412,0))</f>
        <v>38890</v>
      </c>
      <c r="P5457">
        <f>INDEX(lehmad!D$2:D$412,MATCH(klypsid!$B5457,lehmad!$A$2:$A$412,0))</f>
        <v>97</v>
      </c>
      <c r="Q5457">
        <f>INDEX(lehmad!E$2:E$412,MATCH(klypsid!$B5457,lehmad!$A$2:$A$412,0))</f>
        <v>0.875</v>
      </c>
      <c r="R5457" t="str">
        <f>INDEX(lehmad!F$2:F$412,MATCH(klypsid!$B5457,lehmad!$A$2:$A$412,0))</f>
        <v>DYNASTY-ET</v>
      </c>
      <c r="S5457">
        <f>INDEX(lehmad!H$2:H$412,MATCH(klypsid!$B5457,lehmad!$A$2:$A$412,0))</f>
        <v>124</v>
      </c>
      <c r="T5457">
        <f>INDEX(lehmad!K$2:K$412,MATCH(klypsid!$B5457,lehmad!$A$2:$A$412,0))</f>
        <v>108</v>
      </c>
      <c r="U5457" s="4">
        <f t="shared" si="170"/>
        <v>1</v>
      </c>
      <c r="V5457">
        <f t="shared" si="171"/>
        <v>32</v>
      </c>
    </row>
    <row r="5458" spans="1:22" x14ac:dyDescent="0.25">
      <c r="A5458">
        <v>4038</v>
      </c>
      <c r="B5458" t="str">
        <f>"E"&amp;A5458</f>
        <v>E4038</v>
      </c>
      <c r="C5458" t="s">
        <v>90</v>
      </c>
      <c r="D5458">
        <v>3</v>
      </c>
      <c r="E5458">
        <f>IF(D5458&lt;4,D5458,4)</f>
        <v>3</v>
      </c>
      <c r="F5458" s="1">
        <v>40402</v>
      </c>
      <c r="G5458" s="1">
        <v>40462</v>
      </c>
      <c r="H5458" s="3">
        <f>G5458-F5458</f>
        <v>60</v>
      </c>
      <c r="I5458" s="3">
        <f>IF(H5458&lt;=60,1,IF(H5458&lt;=150,2,3))</f>
        <v>1</v>
      </c>
      <c r="J5458">
        <v>47</v>
      </c>
      <c r="K5458">
        <v>3.27</v>
      </c>
      <c r="L5458">
        <v>3.07</v>
      </c>
      <c r="M5458">
        <v>13</v>
      </c>
      <c r="N5458">
        <f>LOG(M5458/100,2)+3</f>
        <v>5.6583528366367375E-2</v>
      </c>
      <c r="O5458">
        <f>INDEX(lehmad!B$2:B$412,MATCH(klypsid!$B5458,lehmad!$A$2:$A$412,0))</f>
        <v>38890</v>
      </c>
      <c r="P5458">
        <f>INDEX(lehmad!D$2:D$412,MATCH(klypsid!$B5458,lehmad!$A$2:$A$412,0))</f>
        <v>97</v>
      </c>
      <c r="Q5458">
        <f>INDEX(lehmad!E$2:E$412,MATCH(klypsid!$B5458,lehmad!$A$2:$A$412,0))</f>
        <v>0.875</v>
      </c>
      <c r="R5458" t="str">
        <f>INDEX(lehmad!F$2:F$412,MATCH(klypsid!$B5458,lehmad!$A$2:$A$412,0))</f>
        <v>DYNASTY-ET</v>
      </c>
      <c r="S5458">
        <f>INDEX(lehmad!H$2:H$412,MATCH(klypsid!$B5458,lehmad!$A$2:$A$412,0))</f>
        <v>124</v>
      </c>
      <c r="T5458">
        <f>INDEX(lehmad!K$2:K$412,MATCH(klypsid!$B5458,lehmad!$A$2:$A$412,0))</f>
        <v>108</v>
      </c>
      <c r="U5458" s="4">
        <f t="shared" si="170"/>
        <v>2</v>
      </c>
      <c r="V5458">
        <f t="shared" si="171"/>
        <v>28</v>
      </c>
    </row>
    <row r="5459" spans="1:22" x14ac:dyDescent="0.25">
      <c r="A5459">
        <v>4038</v>
      </c>
      <c r="B5459" t="str">
        <f>"E"&amp;A5459</f>
        <v>E4038</v>
      </c>
      <c r="C5459" t="s">
        <v>90</v>
      </c>
      <c r="D5459">
        <v>3</v>
      </c>
      <c r="E5459">
        <f>IF(D5459&lt;4,D5459,4)</f>
        <v>3</v>
      </c>
      <c r="F5459" s="1">
        <v>40402</v>
      </c>
      <c r="G5459" s="1">
        <v>40493</v>
      </c>
      <c r="H5459" s="3">
        <f>G5459-F5459</f>
        <v>91</v>
      </c>
      <c r="I5459" s="3">
        <f>IF(H5459&lt;=60,1,IF(H5459&lt;=150,2,3))</f>
        <v>2</v>
      </c>
      <c r="J5459">
        <v>48</v>
      </c>
      <c r="K5459">
        <v>3.72</v>
      </c>
      <c r="L5459">
        <v>3.66</v>
      </c>
      <c r="M5459">
        <v>3026</v>
      </c>
      <c r="N5459">
        <f>LOG(M5459/100,2)+3</f>
        <v>7.9193400824420124</v>
      </c>
      <c r="O5459">
        <f>INDEX(lehmad!B$2:B$412,MATCH(klypsid!$B5459,lehmad!$A$2:$A$412,0))</f>
        <v>38890</v>
      </c>
      <c r="P5459">
        <f>INDEX(lehmad!D$2:D$412,MATCH(klypsid!$B5459,lehmad!$A$2:$A$412,0))</f>
        <v>97</v>
      </c>
      <c r="Q5459">
        <f>INDEX(lehmad!E$2:E$412,MATCH(klypsid!$B5459,lehmad!$A$2:$A$412,0))</f>
        <v>0.875</v>
      </c>
      <c r="R5459" t="str">
        <f>INDEX(lehmad!F$2:F$412,MATCH(klypsid!$B5459,lehmad!$A$2:$A$412,0))</f>
        <v>DYNASTY-ET</v>
      </c>
      <c r="S5459">
        <f>INDEX(lehmad!H$2:H$412,MATCH(klypsid!$B5459,lehmad!$A$2:$A$412,0))</f>
        <v>124</v>
      </c>
      <c r="T5459">
        <f>INDEX(lehmad!K$2:K$412,MATCH(klypsid!$B5459,lehmad!$A$2:$A$412,0))</f>
        <v>108</v>
      </c>
      <c r="U5459" s="4">
        <f t="shared" si="170"/>
        <v>3</v>
      </c>
      <c r="V5459">
        <f t="shared" si="171"/>
        <v>31</v>
      </c>
    </row>
    <row r="5460" spans="1:22" x14ac:dyDescent="0.25">
      <c r="A5460">
        <v>4038</v>
      </c>
      <c r="B5460" t="str">
        <f>"E"&amp;A5460</f>
        <v>E4038</v>
      </c>
      <c r="C5460" t="s">
        <v>90</v>
      </c>
      <c r="D5460">
        <v>3</v>
      </c>
      <c r="E5460">
        <f>IF(D5460&lt;4,D5460,4)</f>
        <v>3</v>
      </c>
      <c r="F5460" s="1">
        <v>40402</v>
      </c>
      <c r="G5460" s="1">
        <v>40521</v>
      </c>
      <c r="H5460" s="3">
        <f>G5460-F5460</f>
        <v>119</v>
      </c>
      <c r="I5460" s="3">
        <f>IF(H5460&lt;=60,1,IF(H5460&lt;=150,2,3))</f>
        <v>2</v>
      </c>
      <c r="J5460">
        <v>35</v>
      </c>
      <c r="K5460">
        <v>3.38</v>
      </c>
      <c r="L5460">
        <v>3.45</v>
      </c>
      <c r="M5460">
        <v>134</v>
      </c>
      <c r="N5460">
        <f>LOG(M5460/100,2)+3</f>
        <v>3.4222330006830477</v>
      </c>
      <c r="O5460">
        <f>INDEX(lehmad!B$2:B$412,MATCH(klypsid!$B5460,lehmad!$A$2:$A$412,0))</f>
        <v>38890</v>
      </c>
      <c r="P5460">
        <f>INDEX(lehmad!D$2:D$412,MATCH(klypsid!$B5460,lehmad!$A$2:$A$412,0))</f>
        <v>97</v>
      </c>
      <c r="Q5460">
        <f>INDEX(lehmad!E$2:E$412,MATCH(klypsid!$B5460,lehmad!$A$2:$A$412,0))</f>
        <v>0.875</v>
      </c>
      <c r="R5460" t="str">
        <f>INDEX(lehmad!F$2:F$412,MATCH(klypsid!$B5460,lehmad!$A$2:$A$412,0))</f>
        <v>DYNASTY-ET</v>
      </c>
      <c r="S5460">
        <f>INDEX(lehmad!H$2:H$412,MATCH(klypsid!$B5460,lehmad!$A$2:$A$412,0))</f>
        <v>124</v>
      </c>
      <c r="T5460">
        <f>INDEX(lehmad!K$2:K$412,MATCH(klypsid!$B5460,lehmad!$A$2:$A$412,0))</f>
        <v>108</v>
      </c>
      <c r="U5460" s="4">
        <f t="shared" si="170"/>
        <v>4</v>
      </c>
      <c r="V5460">
        <f t="shared" si="171"/>
        <v>28</v>
      </c>
    </row>
    <row r="5461" spans="1:22" x14ac:dyDescent="0.25">
      <c r="A5461">
        <v>4038</v>
      </c>
      <c r="B5461" t="str">
        <f>"E"&amp;A5461</f>
        <v>E4038</v>
      </c>
      <c r="C5461" t="s">
        <v>90</v>
      </c>
      <c r="D5461">
        <v>3</v>
      </c>
      <c r="E5461">
        <f>IF(D5461&lt;4,D5461,4)</f>
        <v>3</v>
      </c>
      <c r="F5461" s="1">
        <v>40402</v>
      </c>
      <c r="G5461" s="1">
        <v>40556</v>
      </c>
      <c r="H5461" s="3">
        <f>G5461-F5461</f>
        <v>154</v>
      </c>
      <c r="I5461" s="3">
        <f>IF(H5461&lt;=60,1,IF(H5461&lt;=150,2,3))</f>
        <v>3</v>
      </c>
      <c r="J5461">
        <v>35.700000000000003</v>
      </c>
      <c r="K5461">
        <v>3.65</v>
      </c>
      <c r="L5461">
        <v>3.54</v>
      </c>
      <c r="M5461">
        <v>1321</v>
      </c>
      <c r="N5461">
        <f>LOG(M5461/100,2)+3</f>
        <v>6.7235585614721032</v>
      </c>
      <c r="O5461">
        <f>INDEX(lehmad!B$2:B$412,MATCH(klypsid!$B5461,lehmad!$A$2:$A$412,0))</f>
        <v>38890</v>
      </c>
      <c r="P5461">
        <f>INDEX(lehmad!D$2:D$412,MATCH(klypsid!$B5461,lehmad!$A$2:$A$412,0))</f>
        <v>97</v>
      </c>
      <c r="Q5461">
        <f>INDEX(lehmad!E$2:E$412,MATCH(klypsid!$B5461,lehmad!$A$2:$A$412,0))</f>
        <v>0.875</v>
      </c>
      <c r="R5461" t="str">
        <f>INDEX(lehmad!F$2:F$412,MATCH(klypsid!$B5461,lehmad!$A$2:$A$412,0))</f>
        <v>DYNASTY-ET</v>
      </c>
      <c r="S5461">
        <f>INDEX(lehmad!H$2:H$412,MATCH(klypsid!$B5461,lehmad!$A$2:$A$412,0))</f>
        <v>124</v>
      </c>
      <c r="T5461">
        <f>INDEX(lehmad!K$2:K$412,MATCH(klypsid!$B5461,lehmad!$A$2:$A$412,0))</f>
        <v>108</v>
      </c>
      <c r="U5461" s="4">
        <f t="shared" si="170"/>
        <v>5</v>
      </c>
      <c r="V5461">
        <f t="shared" si="171"/>
        <v>35</v>
      </c>
    </row>
    <row r="5462" spans="1:22" x14ac:dyDescent="0.25">
      <c r="A5462">
        <v>4039</v>
      </c>
      <c r="B5462" t="str">
        <f>"E"&amp;A5462</f>
        <v>E4039</v>
      </c>
      <c r="C5462" t="s">
        <v>140</v>
      </c>
      <c r="D5462">
        <v>1</v>
      </c>
      <c r="E5462">
        <f>IF(D5462&lt;4,D5462,4)</f>
        <v>1</v>
      </c>
      <c r="F5462" s="1">
        <v>39620</v>
      </c>
      <c r="G5462" s="1">
        <v>39631</v>
      </c>
      <c r="H5462" s="3">
        <f>G5462-F5462</f>
        <v>11</v>
      </c>
      <c r="I5462" s="3">
        <f>IF(H5462&lt;=60,1,IF(H5462&lt;=150,2,3))</f>
        <v>1</v>
      </c>
      <c r="J5462">
        <v>34.299999999999997</v>
      </c>
      <c r="K5462">
        <v>5.04</v>
      </c>
      <c r="L5462">
        <v>3.38</v>
      </c>
      <c r="M5462">
        <v>64</v>
      </c>
      <c r="N5462">
        <f>LOG(M5462/100,2)+3</f>
        <v>2.3561438102252752</v>
      </c>
      <c r="O5462">
        <f>INDEX(lehmad!B$2:B$412,MATCH(klypsid!$B5462,lehmad!$A$2:$A$412,0))</f>
        <v>38890</v>
      </c>
      <c r="P5462">
        <f>INDEX(lehmad!D$2:D$412,MATCH(klypsid!$B5462,lehmad!$A$2:$A$412,0))</f>
        <v>122</v>
      </c>
      <c r="Q5462">
        <f>INDEX(lehmad!E$2:E$412,MATCH(klypsid!$B5462,lehmad!$A$2:$A$412,0))</f>
        <v>1</v>
      </c>
      <c r="R5462" t="str">
        <f>INDEX(lehmad!F$2:F$412,MATCH(klypsid!$B5462,lehmad!$A$2:$A$412,0))</f>
        <v>DYNASTY-ET</v>
      </c>
      <c r="S5462">
        <f>INDEX(lehmad!H$2:H$412,MATCH(klypsid!$B5462,lehmad!$A$2:$A$412,0))</f>
        <v>124</v>
      </c>
      <c r="T5462">
        <f>INDEX(lehmad!K$2:K$412,MATCH(klypsid!$B5462,lehmad!$A$2:$A$412,0))</f>
        <v>108</v>
      </c>
      <c r="U5462" s="4">
        <f t="shared" si="170"/>
        <v>1</v>
      </c>
      <c r="V5462">
        <f t="shared" si="171"/>
        <v>11</v>
      </c>
    </row>
    <row r="5463" spans="1:22" x14ac:dyDescent="0.25">
      <c r="A5463">
        <v>4039</v>
      </c>
      <c r="B5463" t="str">
        <f>"E"&amp;A5463</f>
        <v>E4039</v>
      </c>
      <c r="C5463" t="s">
        <v>140</v>
      </c>
      <c r="D5463">
        <v>1</v>
      </c>
      <c r="E5463">
        <f>IF(D5463&lt;4,D5463,4)</f>
        <v>1</v>
      </c>
      <c r="F5463" s="1">
        <v>39620</v>
      </c>
      <c r="G5463" s="1">
        <v>39663</v>
      </c>
      <c r="H5463" s="3">
        <f>G5463-F5463</f>
        <v>43</v>
      </c>
      <c r="I5463" s="3">
        <f>IF(H5463&lt;=60,1,IF(H5463&lt;=150,2,3))</f>
        <v>1</v>
      </c>
      <c r="J5463">
        <v>44.5</v>
      </c>
      <c r="K5463">
        <v>4.67</v>
      </c>
      <c r="L5463">
        <v>2.89</v>
      </c>
      <c r="M5463">
        <v>21</v>
      </c>
      <c r="N5463">
        <f>LOG(M5463/100,2)+3</f>
        <v>0.74846123300403544</v>
      </c>
      <c r="O5463">
        <f>INDEX(lehmad!B$2:B$412,MATCH(klypsid!$B5463,lehmad!$A$2:$A$412,0))</f>
        <v>38890</v>
      </c>
      <c r="P5463">
        <f>INDEX(lehmad!D$2:D$412,MATCH(klypsid!$B5463,lehmad!$A$2:$A$412,0))</f>
        <v>122</v>
      </c>
      <c r="Q5463">
        <f>INDEX(lehmad!E$2:E$412,MATCH(klypsid!$B5463,lehmad!$A$2:$A$412,0))</f>
        <v>1</v>
      </c>
      <c r="R5463" t="str">
        <f>INDEX(lehmad!F$2:F$412,MATCH(klypsid!$B5463,lehmad!$A$2:$A$412,0))</f>
        <v>DYNASTY-ET</v>
      </c>
      <c r="S5463">
        <f>INDEX(lehmad!H$2:H$412,MATCH(klypsid!$B5463,lehmad!$A$2:$A$412,0))</f>
        <v>124</v>
      </c>
      <c r="T5463">
        <f>INDEX(lehmad!K$2:K$412,MATCH(klypsid!$B5463,lehmad!$A$2:$A$412,0))</f>
        <v>108</v>
      </c>
      <c r="U5463" s="4">
        <f t="shared" si="170"/>
        <v>2</v>
      </c>
      <c r="V5463">
        <f t="shared" si="171"/>
        <v>32</v>
      </c>
    </row>
    <row r="5464" spans="1:22" x14ac:dyDescent="0.25">
      <c r="A5464">
        <v>4039</v>
      </c>
      <c r="B5464" t="str">
        <f>"E"&amp;A5464</f>
        <v>E4039</v>
      </c>
      <c r="C5464" t="s">
        <v>140</v>
      </c>
      <c r="D5464">
        <v>1</v>
      </c>
      <c r="E5464">
        <f>IF(D5464&lt;4,D5464,4)</f>
        <v>1</v>
      </c>
      <c r="F5464" s="1">
        <v>39620</v>
      </c>
      <c r="G5464" s="1">
        <v>39693</v>
      </c>
      <c r="H5464" s="3">
        <f>G5464-F5464</f>
        <v>73</v>
      </c>
      <c r="I5464" s="3">
        <f>IF(H5464&lt;=60,1,IF(H5464&lt;=150,2,3))</f>
        <v>2</v>
      </c>
      <c r="J5464">
        <v>46.6</v>
      </c>
      <c r="K5464">
        <v>3.76</v>
      </c>
      <c r="L5464">
        <v>3.13</v>
      </c>
      <c r="M5464">
        <v>34</v>
      </c>
      <c r="N5464">
        <f>LOG(M5464/100,2)+3</f>
        <v>1.443606651475615</v>
      </c>
      <c r="O5464">
        <f>INDEX(lehmad!B$2:B$412,MATCH(klypsid!$B5464,lehmad!$A$2:$A$412,0))</f>
        <v>38890</v>
      </c>
      <c r="P5464">
        <f>INDEX(lehmad!D$2:D$412,MATCH(klypsid!$B5464,lehmad!$A$2:$A$412,0))</f>
        <v>122</v>
      </c>
      <c r="Q5464">
        <f>INDEX(lehmad!E$2:E$412,MATCH(klypsid!$B5464,lehmad!$A$2:$A$412,0))</f>
        <v>1</v>
      </c>
      <c r="R5464" t="str">
        <f>INDEX(lehmad!F$2:F$412,MATCH(klypsid!$B5464,lehmad!$A$2:$A$412,0))</f>
        <v>DYNASTY-ET</v>
      </c>
      <c r="S5464">
        <f>INDEX(lehmad!H$2:H$412,MATCH(klypsid!$B5464,lehmad!$A$2:$A$412,0))</f>
        <v>124</v>
      </c>
      <c r="T5464">
        <f>INDEX(lehmad!K$2:K$412,MATCH(klypsid!$B5464,lehmad!$A$2:$A$412,0))</f>
        <v>108</v>
      </c>
      <c r="U5464" s="4">
        <f t="shared" si="170"/>
        <v>3</v>
      </c>
      <c r="V5464">
        <f t="shared" si="171"/>
        <v>30</v>
      </c>
    </row>
    <row r="5465" spans="1:22" x14ac:dyDescent="0.25">
      <c r="A5465">
        <v>4039</v>
      </c>
      <c r="B5465" t="str">
        <f>"E"&amp;A5465</f>
        <v>E4039</v>
      </c>
      <c r="C5465" t="s">
        <v>140</v>
      </c>
      <c r="D5465">
        <v>1</v>
      </c>
      <c r="E5465">
        <f>IF(D5465&lt;4,D5465,4)</f>
        <v>1</v>
      </c>
      <c r="F5465" s="1">
        <v>39620</v>
      </c>
      <c r="G5465" s="1">
        <v>39722</v>
      </c>
      <c r="H5465" s="3">
        <f>G5465-F5465</f>
        <v>102</v>
      </c>
      <c r="I5465" s="3">
        <f>IF(H5465&lt;=60,1,IF(H5465&lt;=150,2,3))</f>
        <v>2</v>
      </c>
      <c r="J5465">
        <v>43.7</v>
      </c>
      <c r="K5465">
        <v>4.93</v>
      </c>
      <c r="L5465">
        <v>3.38</v>
      </c>
      <c r="M5465">
        <v>16</v>
      </c>
      <c r="N5465">
        <f>LOG(M5465/100,2)+3</f>
        <v>0.35614381022527519</v>
      </c>
      <c r="O5465">
        <f>INDEX(lehmad!B$2:B$412,MATCH(klypsid!$B5465,lehmad!$A$2:$A$412,0))</f>
        <v>38890</v>
      </c>
      <c r="P5465">
        <f>INDEX(lehmad!D$2:D$412,MATCH(klypsid!$B5465,lehmad!$A$2:$A$412,0))</f>
        <v>122</v>
      </c>
      <c r="Q5465">
        <f>INDEX(lehmad!E$2:E$412,MATCH(klypsid!$B5465,lehmad!$A$2:$A$412,0))</f>
        <v>1</v>
      </c>
      <c r="R5465" t="str">
        <f>INDEX(lehmad!F$2:F$412,MATCH(klypsid!$B5465,lehmad!$A$2:$A$412,0))</f>
        <v>DYNASTY-ET</v>
      </c>
      <c r="S5465">
        <f>INDEX(lehmad!H$2:H$412,MATCH(klypsid!$B5465,lehmad!$A$2:$A$412,0))</f>
        <v>124</v>
      </c>
      <c r="T5465">
        <f>INDEX(lehmad!K$2:K$412,MATCH(klypsid!$B5465,lehmad!$A$2:$A$412,0))</f>
        <v>108</v>
      </c>
      <c r="U5465" s="4">
        <f t="shared" si="170"/>
        <v>4</v>
      </c>
      <c r="V5465">
        <f t="shared" si="171"/>
        <v>29</v>
      </c>
    </row>
    <row r="5466" spans="1:22" x14ac:dyDescent="0.25">
      <c r="A5466">
        <v>4039</v>
      </c>
      <c r="B5466" t="str">
        <f>"E"&amp;A5466</f>
        <v>E4039</v>
      </c>
      <c r="C5466" t="s">
        <v>140</v>
      </c>
      <c r="D5466">
        <v>1</v>
      </c>
      <c r="E5466">
        <f>IF(D5466&lt;4,D5466,4)</f>
        <v>1</v>
      </c>
      <c r="F5466" s="1">
        <v>39620</v>
      </c>
      <c r="G5466" s="1">
        <v>39754</v>
      </c>
      <c r="H5466" s="3">
        <f>G5466-F5466</f>
        <v>134</v>
      </c>
      <c r="I5466" s="3">
        <f>IF(H5466&lt;=60,1,IF(H5466&lt;=150,2,3))</f>
        <v>2</v>
      </c>
      <c r="J5466">
        <v>46.3</v>
      </c>
      <c r="K5466">
        <v>5.7</v>
      </c>
      <c r="L5466">
        <v>3.16</v>
      </c>
      <c r="M5466">
        <v>28</v>
      </c>
      <c r="N5466">
        <f>LOG(M5466/100,2)+3</f>
        <v>1.1634987322828796</v>
      </c>
      <c r="O5466">
        <f>INDEX(lehmad!B$2:B$412,MATCH(klypsid!$B5466,lehmad!$A$2:$A$412,0))</f>
        <v>38890</v>
      </c>
      <c r="P5466">
        <f>INDEX(lehmad!D$2:D$412,MATCH(klypsid!$B5466,lehmad!$A$2:$A$412,0))</f>
        <v>122</v>
      </c>
      <c r="Q5466">
        <f>INDEX(lehmad!E$2:E$412,MATCH(klypsid!$B5466,lehmad!$A$2:$A$412,0))</f>
        <v>1</v>
      </c>
      <c r="R5466" t="str">
        <f>INDEX(lehmad!F$2:F$412,MATCH(klypsid!$B5466,lehmad!$A$2:$A$412,0))</f>
        <v>DYNASTY-ET</v>
      </c>
      <c r="S5466">
        <f>INDEX(lehmad!H$2:H$412,MATCH(klypsid!$B5466,lehmad!$A$2:$A$412,0))</f>
        <v>124</v>
      </c>
      <c r="T5466">
        <f>INDEX(lehmad!K$2:K$412,MATCH(klypsid!$B5466,lehmad!$A$2:$A$412,0))</f>
        <v>108</v>
      </c>
      <c r="U5466" s="4">
        <f t="shared" si="170"/>
        <v>5</v>
      </c>
      <c r="V5466">
        <f t="shared" si="171"/>
        <v>32</v>
      </c>
    </row>
    <row r="5467" spans="1:22" x14ac:dyDescent="0.25">
      <c r="A5467">
        <v>4039</v>
      </c>
      <c r="B5467" t="str">
        <f>"E"&amp;A5467</f>
        <v>E4039</v>
      </c>
      <c r="C5467" t="s">
        <v>140</v>
      </c>
      <c r="D5467">
        <v>1</v>
      </c>
      <c r="E5467">
        <f>IF(D5467&lt;4,D5467,4)</f>
        <v>1</v>
      </c>
      <c r="F5467" s="1">
        <v>39620</v>
      </c>
      <c r="G5467" s="1">
        <v>39783</v>
      </c>
      <c r="H5467" s="3">
        <f>G5467-F5467</f>
        <v>163</v>
      </c>
      <c r="I5467" s="3">
        <f>IF(H5467&lt;=60,1,IF(H5467&lt;=150,2,3))</f>
        <v>3</v>
      </c>
      <c r="J5467">
        <v>43.5</v>
      </c>
      <c r="K5467">
        <v>4.47</v>
      </c>
      <c r="L5467">
        <v>3.46</v>
      </c>
      <c r="M5467">
        <v>23</v>
      </c>
      <c r="N5467">
        <f>LOG(M5467/100,2)+3</f>
        <v>0.87970576628228825</v>
      </c>
      <c r="O5467">
        <f>INDEX(lehmad!B$2:B$412,MATCH(klypsid!$B5467,lehmad!$A$2:$A$412,0))</f>
        <v>38890</v>
      </c>
      <c r="P5467">
        <f>INDEX(lehmad!D$2:D$412,MATCH(klypsid!$B5467,lehmad!$A$2:$A$412,0))</f>
        <v>122</v>
      </c>
      <c r="Q5467">
        <f>INDEX(lehmad!E$2:E$412,MATCH(klypsid!$B5467,lehmad!$A$2:$A$412,0))</f>
        <v>1</v>
      </c>
      <c r="R5467" t="str">
        <f>INDEX(lehmad!F$2:F$412,MATCH(klypsid!$B5467,lehmad!$A$2:$A$412,0))</f>
        <v>DYNASTY-ET</v>
      </c>
      <c r="S5467">
        <f>INDEX(lehmad!H$2:H$412,MATCH(klypsid!$B5467,lehmad!$A$2:$A$412,0))</f>
        <v>124</v>
      </c>
      <c r="T5467">
        <f>INDEX(lehmad!K$2:K$412,MATCH(klypsid!$B5467,lehmad!$A$2:$A$412,0))</f>
        <v>108</v>
      </c>
      <c r="U5467" s="4">
        <f t="shared" si="170"/>
        <v>6</v>
      </c>
      <c r="V5467">
        <f t="shared" si="171"/>
        <v>29</v>
      </c>
    </row>
    <row r="5468" spans="1:22" x14ac:dyDescent="0.25">
      <c r="A5468">
        <v>4039</v>
      </c>
      <c r="B5468" t="str">
        <f>"E"&amp;A5468</f>
        <v>E4039</v>
      </c>
      <c r="C5468" t="s">
        <v>140</v>
      </c>
      <c r="D5468">
        <v>1</v>
      </c>
      <c r="E5468">
        <f>IF(D5468&lt;4,D5468,4)</f>
        <v>1</v>
      </c>
      <c r="F5468" s="1">
        <v>39620</v>
      </c>
      <c r="G5468" s="1">
        <v>39817</v>
      </c>
      <c r="H5468" s="3">
        <f>G5468-F5468</f>
        <v>197</v>
      </c>
      <c r="I5468" s="3">
        <f>IF(H5468&lt;=60,1,IF(H5468&lt;=150,2,3))</f>
        <v>3</v>
      </c>
      <c r="J5468">
        <v>42.5</v>
      </c>
      <c r="K5468">
        <v>3.07</v>
      </c>
      <c r="L5468">
        <v>3.72</v>
      </c>
      <c r="M5468">
        <v>121</v>
      </c>
      <c r="N5468">
        <f>LOG(M5468/100,2)+3</f>
        <v>3.2750070474998698</v>
      </c>
      <c r="O5468">
        <f>INDEX(lehmad!B$2:B$412,MATCH(klypsid!$B5468,lehmad!$A$2:$A$412,0))</f>
        <v>38890</v>
      </c>
      <c r="P5468">
        <f>INDEX(lehmad!D$2:D$412,MATCH(klypsid!$B5468,lehmad!$A$2:$A$412,0))</f>
        <v>122</v>
      </c>
      <c r="Q5468">
        <f>INDEX(lehmad!E$2:E$412,MATCH(klypsid!$B5468,lehmad!$A$2:$A$412,0))</f>
        <v>1</v>
      </c>
      <c r="R5468" t="str">
        <f>INDEX(lehmad!F$2:F$412,MATCH(klypsid!$B5468,lehmad!$A$2:$A$412,0))</f>
        <v>DYNASTY-ET</v>
      </c>
      <c r="S5468">
        <f>INDEX(lehmad!H$2:H$412,MATCH(klypsid!$B5468,lehmad!$A$2:$A$412,0))</f>
        <v>124</v>
      </c>
      <c r="T5468">
        <f>INDEX(lehmad!K$2:K$412,MATCH(klypsid!$B5468,lehmad!$A$2:$A$412,0))</f>
        <v>108</v>
      </c>
      <c r="U5468" s="4">
        <f t="shared" si="170"/>
        <v>7</v>
      </c>
      <c r="V5468">
        <f t="shared" si="171"/>
        <v>34</v>
      </c>
    </row>
    <row r="5469" spans="1:22" x14ac:dyDescent="0.25">
      <c r="A5469">
        <v>4039</v>
      </c>
      <c r="B5469" t="str">
        <f>"E"&amp;A5469</f>
        <v>E4039</v>
      </c>
      <c r="C5469" t="s">
        <v>140</v>
      </c>
      <c r="D5469">
        <v>1</v>
      </c>
      <c r="E5469">
        <f>IF(D5469&lt;4,D5469,4)</f>
        <v>1</v>
      </c>
      <c r="F5469" s="1">
        <v>39620</v>
      </c>
      <c r="G5469" s="1">
        <v>39845</v>
      </c>
      <c r="H5469" s="3">
        <f>G5469-F5469</f>
        <v>225</v>
      </c>
      <c r="I5469" s="3">
        <f>IF(H5469&lt;=60,1,IF(H5469&lt;=150,2,3))</f>
        <v>3</v>
      </c>
      <c r="J5469">
        <v>39.1</v>
      </c>
      <c r="K5469">
        <v>4.24</v>
      </c>
      <c r="L5469">
        <v>3.65</v>
      </c>
      <c r="M5469">
        <v>194</v>
      </c>
      <c r="N5469">
        <f>LOG(M5469/100,2)+3</f>
        <v>3.956056652412403</v>
      </c>
      <c r="O5469">
        <f>INDEX(lehmad!B$2:B$412,MATCH(klypsid!$B5469,lehmad!$A$2:$A$412,0))</f>
        <v>38890</v>
      </c>
      <c r="P5469">
        <f>INDEX(lehmad!D$2:D$412,MATCH(klypsid!$B5469,lehmad!$A$2:$A$412,0))</f>
        <v>122</v>
      </c>
      <c r="Q5469">
        <f>INDEX(lehmad!E$2:E$412,MATCH(klypsid!$B5469,lehmad!$A$2:$A$412,0))</f>
        <v>1</v>
      </c>
      <c r="R5469" t="str">
        <f>INDEX(lehmad!F$2:F$412,MATCH(klypsid!$B5469,lehmad!$A$2:$A$412,0))</f>
        <v>DYNASTY-ET</v>
      </c>
      <c r="S5469">
        <f>INDEX(lehmad!H$2:H$412,MATCH(klypsid!$B5469,lehmad!$A$2:$A$412,0))</f>
        <v>124</v>
      </c>
      <c r="T5469">
        <f>INDEX(lehmad!K$2:K$412,MATCH(klypsid!$B5469,lehmad!$A$2:$A$412,0))</f>
        <v>108</v>
      </c>
      <c r="U5469" s="4">
        <f t="shared" si="170"/>
        <v>8</v>
      </c>
      <c r="V5469">
        <f t="shared" si="171"/>
        <v>28</v>
      </c>
    </row>
    <row r="5470" spans="1:22" x14ac:dyDescent="0.25">
      <c r="A5470">
        <v>4039</v>
      </c>
      <c r="B5470" t="str">
        <f>"E"&amp;A5470</f>
        <v>E4039</v>
      </c>
      <c r="C5470" t="s">
        <v>140</v>
      </c>
      <c r="D5470">
        <v>1</v>
      </c>
      <c r="E5470">
        <f>IF(D5470&lt;4,D5470,4)</f>
        <v>1</v>
      </c>
      <c r="F5470" s="1">
        <v>39620</v>
      </c>
      <c r="G5470" s="1">
        <v>39875</v>
      </c>
      <c r="H5470" s="3">
        <f>G5470-F5470</f>
        <v>255</v>
      </c>
      <c r="I5470" s="3">
        <f>IF(H5470&lt;=60,1,IF(H5470&lt;=150,2,3))</f>
        <v>3</v>
      </c>
      <c r="J5470">
        <v>36</v>
      </c>
      <c r="K5470">
        <v>4.22</v>
      </c>
      <c r="L5470">
        <v>3.86</v>
      </c>
      <c r="M5470">
        <v>1507</v>
      </c>
      <c r="N5470">
        <f>LOG(M5470/100,2)+3</f>
        <v>6.9136075118230993</v>
      </c>
      <c r="O5470">
        <f>INDEX(lehmad!B$2:B$412,MATCH(klypsid!$B5470,lehmad!$A$2:$A$412,0))</f>
        <v>38890</v>
      </c>
      <c r="P5470">
        <f>INDEX(lehmad!D$2:D$412,MATCH(klypsid!$B5470,lehmad!$A$2:$A$412,0))</f>
        <v>122</v>
      </c>
      <c r="Q5470">
        <f>INDEX(lehmad!E$2:E$412,MATCH(klypsid!$B5470,lehmad!$A$2:$A$412,0))</f>
        <v>1</v>
      </c>
      <c r="R5470" t="str">
        <f>INDEX(lehmad!F$2:F$412,MATCH(klypsid!$B5470,lehmad!$A$2:$A$412,0))</f>
        <v>DYNASTY-ET</v>
      </c>
      <c r="S5470">
        <f>INDEX(lehmad!H$2:H$412,MATCH(klypsid!$B5470,lehmad!$A$2:$A$412,0))</f>
        <v>124</v>
      </c>
      <c r="T5470">
        <f>INDEX(lehmad!K$2:K$412,MATCH(klypsid!$B5470,lehmad!$A$2:$A$412,0))</f>
        <v>108</v>
      </c>
      <c r="U5470" s="4">
        <f t="shared" si="170"/>
        <v>9</v>
      </c>
      <c r="V5470">
        <f t="shared" si="171"/>
        <v>30</v>
      </c>
    </row>
    <row r="5471" spans="1:22" x14ac:dyDescent="0.25">
      <c r="A5471">
        <v>4039</v>
      </c>
      <c r="B5471" t="str">
        <f>"E"&amp;A5471</f>
        <v>E4039</v>
      </c>
      <c r="C5471" t="s">
        <v>140</v>
      </c>
      <c r="D5471">
        <v>1</v>
      </c>
      <c r="E5471">
        <f>IF(D5471&lt;4,D5471,4)</f>
        <v>1</v>
      </c>
      <c r="F5471" s="1">
        <v>39620</v>
      </c>
      <c r="G5471" s="1">
        <v>39908</v>
      </c>
      <c r="H5471" s="3">
        <f>G5471-F5471</f>
        <v>288</v>
      </c>
      <c r="I5471" s="3">
        <f>IF(H5471&lt;=60,1,IF(H5471&lt;=150,2,3))</f>
        <v>3</v>
      </c>
      <c r="J5471">
        <v>34.5</v>
      </c>
      <c r="K5471">
        <v>4.2300000000000004</v>
      </c>
      <c r="L5471">
        <v>3.62</v>
      </c>
      <c r="M5471">
        <v>29</v>
      </c>
      <c r="N5471">
        <f>LOG(M5471/100,2)+3</f>
        <v>1.2141248053528473</v>
      </c>
      <c r="O5471">
        <f>INDEX(lehmad!B$2:B$412,MATCH(klypsid!$B5471,lehmad!$A$2:$A$412,0))</f>
        <v>38890</v>
      </c>
      <c r="P5471">
        <f>INDEX(lehmad!D$2:D$412,MATCH(klypsid!$B5471,lehmad!$A$2:$A$412,0))</f>
        <v>122</v>
      </c>
      <c r="Q5471">
        <f>INDEX(lehmad!E$2:E$412,MATCH(klypsid!$B5471,lehmad!$A$2:$A$412,0))</f>
        <v>1</v>
      </c>
      <c r="R5471" t="str">
        <f>INDEX(lehmad!F$2:F$412,MATCH(klypsid!$B5471,lehmad!$A$2:$A$412,0))</f>
        <v>DYNASTY-ET</v>
      </c>
      <c r="S5471">
        <f>INDEX(lehmad!H$2:H$412,MATCH(klypsid!$B5471,lehmad!$A$2:$A$412,0))</f>
        <v>124</v>
      </c>
      <c r="T5471">
        <f>INDEX(lehmad!K$2:K$412,MATCH(klypsid!$B5471,lehmad!$A$2:$A$412,0))</f>
        <v>108</v>
      </c>
      <c r="U5471" s="4">
        <f t="shared" si="170"/>
        <v>10</v>
      </c>
      <c r="V5471">
        <f t="shared" si="171"/>
        <v>33</v>
      </c>
    </row>
    <row r="5472" spans="1:22" x14ac:dyDescent="0.25">
      <c r="A5472">
        <v>4039</v>
      </c>
      <c r="B5472" t="str">
        <f>"E"&amp;A5472</f>
        <v>E4039</v>
      </c>
      <c r="C5472" t="s">
        <v>140</v>
      </c>
      <c r="D5472">
        <v>1</v>
      </c>
      <c r="E5472">
        <f>IF(D5472&lt;4,D5472,4)</f>
        <v>1</v>
      </c>
      <c r="F5472" s="1">
        <v>39620</v>
      </c>
      <c r="G5472" s="1">
        <v>39944</v>
      </c>
      <c r="H5472" s="3">
        <f>G5472-F5472</f>
        <v>324</v>
      </c>
      <c r="I5472" s="3">
        <f>IF(H5472&lt;=60,1,IF(H5472&lt;=150,2,3))</f>
        <v>3</v>
      </c>
      <c r="J5472">
        <v>30.3</v>
      </c>
      <c r="K5472">
        <v>4.1500000000000004</v>
      </c>
      <c r="L5472">
        <v>3.92</v>
      </c>
      <c r="M5472">
        <v>749</v>
      </c>
      <c r="N5472">
        <f>LOG(M5472/100,2)+3</f>
        <v>5.9049657186840268</v>
      </c>
      <c r="O5472">
        <f>INDEX(lehmad!B$2:B$412,MATCH(klypsid!$B5472,lehmad!$A$2:$A$412,0))</f>
        <v>38890</v>
      </c>
      <c r="P5472">
        <f>INDEX(lehmad!D$2:D$412,MATCH(klypsid!$B5472,lehmad!$A$2:$A$412,0))</f>
        <v>122</v>
      </c>
      <c r="Q5472">
        <f>INDEX(lehmad!E$2:E$412,MATCH(klypsid!$B5472,lehmad!$A$2:$A$412,0))</f>
        <v>1</v>
      </c>
      <c r="R5472" t="str">
        <f>INDEX(lehmad!F$2:F$412,MATCH(klypsid!$B5472,lehmad!$A$2:$A$412,0))</f>
        <v>DYNASTY-ET</v>
      </c>
      <c r="S5472">
        <f>INDEX(lehmad!H$2:H$412,MATCH(klypsid!$B5472,lehmad!$A$2:$A$412,0))</f>
        <v>124</v>
      </c>
      <c r="T5472">
        <f>INDEX(lehmad!K$2:K$412,MATCH(klypsid!$B5472,lehmad!$A$2:$A$412,0))</f>
        <v>108</v>
      </c>
      <c r="U5472" s="4">
        <f t="shared" si="170"/>
        <v>11</v>
      </c>
      <c r="V5472">
        <f t="shared" si="171"/>
        <v>36</v>
      </c>
    </row>
    <row r="5473" spans="1:22" x14ac:dyDescent="0.25">
      <c r="A5473">
        <v>4039</v>
      </c>
      <c r="B5473" t="str">
        <f>"E"&amp;A5473</f>
        <v>E4039</v>
      </c>
      <c r="C5473" t="s">
        <v>140</v>
      </c>
      <c r="D5473">
        <v>1</v>
      </c>
      <c r="E5473">
        <f>IF(D5473&lt;4,D5473,4)</f>
        <v>1</v>
      </c>
      <c r="F5473" s="1">
        <v>39620</v>
      </c>
      <c r="G5473" s="1">
        <v>39972</v>
      </c>
      <c r="H5473" s="3">
        <f>G5473-F5473</f>
        <v>352</v>
      </c>
      <c r="I5473" s="3">
        <f>IF(H5473&lt;=60,1,IF(H5473&lt;=150,2,3))</f>
        <v>3</v>
      </c>
      <c r="J5473">
        <v>34.5</v>
      </c>
      <c r="K5473">
        <v>3.31</v>
      </c>
      <c r="L5473">
        <v>3.64</v>
      </c>
      <c r="M5473">
        <v>542</v>
      </c>
      <c r="N5473">
        <f>LOG(M5473/100,2)+3</f>
        <v>5.4382928515791473</v>
      </c>
      <c r="O5473">
        <f>INDEX(lehmad!B$2:B$412,MATCH(klypsid!$B5473,lehmad!$A$2:$A$412,0))</f>
        <v>38890</v>
      </c>
      <c r="P5473">
        <f>INDEX(lehmad!D$2:D$412,MATCH(klypsid!$B5473,lehmad!$A$2:$A$412,0))</f>
        <v>122</v>
      </c>
      <c r="Q5473">
        <f>INDEX(lehmad!E$2:E$412,MATCH(klypsid!$B5473,lehmad!$A$2:$A$412,0))</f>
        <v>1</v>
      </c>
      <c r="R5473" t="str">
        <f>INDEX(lehmad!F$2:F$412,MATCH(klypsid!$B5473,lehmad!$A$2:$A$412,0))</f>
        <v>DYNASTY-ET</v>
      </c>
      <c r="S5473">
        <f>INDEX(lehmad!H$2:H$412,MATCH(klypsid!$B5473,lehmad!$A$2:$A$412,0))</f>
        <v>124</v>
      </c>
      <c r="T5473">
        <f>INDEX(lehmad!K$2:K$412,MATCH(klypsid!$B5473,lehmad!$A$2:$A$412,0))</f>
        <v>108</v>
      </c>
      <c r="U5473" s="4">
        <f t="shared" si="170"/>
        <v>12</v>
      </c>
      <c r="V5473">
        <f t="shared" si="171"/>
        <v>28</v>
      </c>
    </row>
    <row r="5474" spans="1:22" x14ac:dyDescent="0.25">
      <c r="A5474">
        <v>4039</v>
      </c>
      <c r="B5474" t="str">
        <f>"E"&amp;A5474</f>
        <v>E4039</v>
      </c>
      <c r="C5474" t="s">
        <v>140</v>
      </c>
      <c r="D5474">
        <v>1</v>
      </c>
      <c r="E5474">
        <f>IF(D5474&lt;4,D5474,4)</f>
        <v>1</v>
      </c>
      <c r="F5474" s="1">
        <v>39620</v>
      </c>
      <c r="G5474" s="1">
        <v>40007</v>
      </c>
      <c r="H5474" s="3">
        <f>G5474-F5474</f>
        <v>387</v>
      </c>
      <c r="I5474" s="3">
        <f>IF(H5474&lt;=60,1,IF(H5474&lt;=150,2,3))</f>
        <v>3</v>
      </c>
      <c r="J5474">
        <v>29.1</v>
      </c>
      <c r="K5474">
        <v>2.74</v>
      </c>
      <c r="L5474">
        <v>3.95</v>
      </c>
      <c r="M5474">
        <v>670</v>
      </c>
      <c r="N5474">
        <f>LOG(M5474/100,2)+3</f>
        <v>5.7441610955704103</v>
      </c>
      <c r="O5474">
        <f>INDEX(lehmad!B$2:B$412,MATCH(klypsid!$B5474,lehmad!$A$2:$A$412,0))</f>
        <v>38890</v>
      </c>
      <c r="P5474">
        <f>INDEX(lehmad!D$2:D$412,MATCH(klypsid!$B5474,lehmad!$A$2:$A$412,0))</f>
        <v>122</v>
      </c>
      <c r="Q5474">
        <f>INDEX(lehmad!E$2:E$412,MATCH(klypsid!$B5474,lehmad!$A$2:$A$412,0))</f>
        <v>1</v>
      </c>
      <c r="R5474" t="str">
        <f>INDEX(lehmad!F$2:F$412,MATCH(klypsid!$B5474,lehmad!$A$2:$A$412,0))</f>
        <v>DYNASTY-ET</v>
      </c>
      <c r="S5474">
        <f>INDEX(lehmad!H$2:H$412,MATCH(klypsid!$B5474,lehmad!$A$2:$A$412,0))</f>
        <v>124</v>
      </c>
      <c r="T5474">
        <f>INDEX(lehmad!K$2:K$412,MATCH(klypsid!$B5474,lehmad!$A$2:$A$412,0))</f>
        <v>108</v>
      </c>
      <c r="U5474" s="4">
        <f t="shared" si="170"/>
        <v>13</v>
      </c>
      <c r="V5474">
        <f t="shared" si="171"/>
        <v>35</v>
      </c>
    </row>
    <row r="5475" spans="1:22" x14ac:dyDescent="0.25">
      <c r="A5475">
        <v>4039</v>
      </c>
      <c r="B5475" t="str">
        <f>"E"&amp;A5475</f>
        <v>E4039</v>
      </c>
      <c r="C5475" t="s">
        <v>140</v>
      </c>
      <c r="D5475">
        <v>1</v>
      </c>
      <c r="E5475">
        <f>IF(D5475&lt;4,D5475,4)</f>
        <v>1</v>
      </c>
      <c r="F5475" s="1">
        <v>39620</v>
      </c>
      <c r="G5475" s="1">
        <v>40037</v>
      </c>
      <c r="H5475" s="3">
        <f>G5475-F5475</f>
        <v>417</v>
      </c>
      <c r="I5475" s="3">
        <f>IF(H5475&lt;=60,1,IF(H5475&lt;=150,2,3))</f>
        <v>3</v>
      </c>
      <c r="J5475">
        <v>22.9</v>
      </c>
      <c r="K5475">
        <v>4.83</v>
      </c>
      <c r="L5475">
        <v>3.66</v>
      </c>
      <c r="M5475">
        <v>131</v>
      </c>
      <c r="N5475">
        <f>LOG(M5475/100,2)+3</f>
        <v>3.3895668117627258</v>
      </c>
      <c r="O5475">
        <f>INDEX(lehmad!B$2:B$412,MATCH(klypsid!$B5475,lehmad!$A$2:$A$412,0))</f>
        <v>38890</v>
      </c>
      <c r="P5475">
        <f>INDEX(lehmad!D$2:D$412,MATCH(klypsid!$B5475,lehmad!$A$2:$A$412,0))</f>
        <v>122</v>
      </c>
      <c r="Q5475">
        <f>INDEX(lehmad!E$2:E$412,MATCH(klypsid!$B5475,lehmad!$A$2:$A$412,0))</f>
        <v>1</v>
      </c>
      <c r="R5475" t="str">
        <f>INDEX(lehmad!F$2:F$412,MATCH(klypsid!$B5475,lehmad!$A$2:$A$412,0))</f>
        <v>DYNASTY-ET</v>
      </c>
      <c r="S5475">
        <f>INDEX(lehmad!H$2:H$412,MATCH(klypsid!$B5475,lehmad!$A$2:$A$412,0))</f>
        <v>124</v>
      </c>
      <c r="T5475">
        <f>INDEX(lehmad!K$2:K$412,MATCH(klypsid!$B5475,lehmad!$A$2:$A$412,0))</f>
        <v>108</v>
      </c>
      <c r="U5475" s="4">
        <f t="shared" si="170"/>
        <v>14</v>
      </c>
      <c r="V5475">
        <f t="shared" si="171"/>
        <v>30</v>
      </c>
    </row>
    <row r="5476" spans="1:22" x14ac:dyDescent="0.25">
      <c r="A5476">
        <v>4039</v>
      </c>
      <c r="B5476" t="str">
        <f>"E"&amp;A5476</f>
        <v>E4039</v>
      </c>
      <c r="C5476" t="s">
        <v>140</v>
      </c>
      <c r="D5476">
        <v>1</v>
      </c>
      <c r="E5476">
        <f>IF(D5476&lt;4,D5476,4)</f>
        <v>1</v>
      </c>
      <c r="F5476" s="1">
        <v>39620</v>
      </c>
      <c r="G5476" s="1">
        <v>40066</v>
      </c>
      <c r="H5476" s="3">
        <f>G5476-F5476</f>
        <v>446</v>
      </c>
      <c r="I5476" s="3">
        <f>IF(H5476&lt;=60,1,IF(H5476&lt;=150,2,3))</f>
        <v>3</v>
      </c>
      <c r="J5476">
        <v>24.6</v>
      </c>
      <c r="K5476">
        <v>5.48</v>
      </c>
      <c r="L5476">
        <v>3.79</v>
      </c>
      <c r="M5476">
        <v>488</v>
      </c>
      <c r="N5476">
        <f>LOG(M5476/100,2)+3</f>
        <v>5.2868811477881614</v>
      </c>
      <c r="O5476">
        <f>INDEX(lehmad!B$2:B$412,MATCH(klypsid!$B5476,lehmad!$A$2:$A$412,0))</f>
        <v>38890</v>
      </c>
      <c r="P5476">
        <f>INDEX(lehmad!D$2:D$412,MATCH(klypsid!$B5476,lehmad!$A$2:$A$412,0))</f>
        <v>122</v>
      </c>
      <c r="Q5476">
        <f>INDEX(lehmad!E$2:E$412,MATCH(klypsid!$B5476,lehmad!$A$2:$A$412,0))</f>
        <v>1</v>
      </c>
      <c r="R5476" t="str">
        <f>INDEX(lehmad!F$2:F$412,MATCH(klypsid!$B5476,lehmad!$A$2:$A$412,0))</f>
        <v>DYNASTY-ET</v>
      </c>
      <c r="S5476">
        <f>INDEX(lehmad!H$2:H$412,MATCH(klypsid!$B5476,lehmad!$A$2:$A$412,0))</f>
        <v>124</v>
      </c>
      <c r="T5476">
        <f>INDEX(lehmad!K$2:K$412,MATCH(klypsid!$B5476,lehmad!$A$2:$A$412,0))</f>
        <v>108</v>
      </c>
      <c r="U5476" s="4">
        <f t="shared" si="170"/>
        <v>15</v>
      </c>
      <c r="V5476">
        <f t="shared" si="171"/>
        <v>29</v>
      </c>
    </row>
    <row r="5477" spans="1:22" x14ac:dyDescent="0.25">
      <c r="A5477">
        <v>4039</v>
      </c>
      <c r="B5477" t="str">
        <f>"E"&amp;A5477</f>
        <v>E4039</v>
      </c>
      <c r="C5477" t="s">
        <v>140</v>
      </c>
      <c r="D5477">
        <v>2</v>
      </c>
      <c r="E5477">
        <f>IF(D5477&lt;4,D5477,4)</f>
        <v>2</v>
      </c>
      <c r="F5477" s="1">
        <v>40131</v>
      </c>
      <c r="G5477" s="1">
        <v>40153</v>
      </c>
      <c r="H5477" s="3">
        <f>G5477-F5477</f>
        <v>22</v>
      </c>
      <c r="I5477" s="3">
        <f>IF(H5477&lt;=60,1,IF(H5477&lt;=150,2,3))</f>
        <v>1</v>
      </c>
      <c r="J5477">
        <v>48</v>
      </c>
      <c r="K5477">
        <v>3.88</v>
      </c>
      <c r="L5477">
        <v>3.38</v>
      </c>
      <c r="M5477">
        <v>33</v>
      </c>
      <c r="N5477">
        <f>LOG(M5477/100,2)+3</f>
        <v>1.4005379295837288</v>
      </c>
      <c r="O5477">
        <f>INDEX(lehmad!B$2:B$412,MATCH(klypsid!$B5477,lehmad!$A$2:$A$412,0))</f>
        <v>38890</v>
      </c>
      <c r="P5477">
        <f>INDEX(lehmad!D$2:D$412,MATCH(klypsid!$B5477,lehmad!$A$2:$A$412,0))</f>
        <v>122</v>
      </c>
      <c r="Q5477">
        <f>INDEX(lehmad!E$2:E$412,MATCH(klypsid!$B5477,lehmad!$A$2:$A$412,0))</f>
        <v>1</v>
      </c>
      <c r="R5477" t="str">
        <f>INDEX(lehmad!F$2:F$412,MATCH(klypsid!$B5477,lehmad!$A$2:$A$412,0))</f>
        <v>DYNASTY-ET</v>
      </c>
      <c r="S5477">
        <f>INDEX(lehmad!H$2:H$412,MATCH(klypsid!$B5477,lehmad!$A$2:$A$412,0))</f>
        <v>124</v>
      </c>
      <c r="T5477">
        <f>INDEX(lehmad!K$2:K$412,MATCH(klypsid!$B5477,lehmad!$A$2:$A$412,0))</f>
        <v>108</v>
      </c>
      <c r="U5477" s="4">
        <f t="shared" si="170"/>
        <v>1</v>
      </c>
      <c r="V5477">
        <f t="shared" si="171"/>
        <v>22</v>
      </c>
    </row>
    <row r="5478" spans="1:22" x14ac:dyDescent="0.25">
      <c r="A5478">
        <v>4039</v>
      </c>
      <c r="B5478" t="str">
        <f>"E"&amp;A5478</f>
        <v>E4039</v>
      </c>
      <c r="C5478" t="s">
        <v>140</v>
      </c>
      <c r="D5478">
        <v>2</v>
      </c>
      <c r="E5478">
        <f>IF(D5478&lt;4,D5478,4)</f>
        <v>2</v>
      </c>
      <c r="F5478" s="1">
        <v>40131</v>
      </c>
      <c r="G5478" s="1">
        <v>40186</v>
      </c>
      <c r="H5478" s="3">
        <f>G5478-F5478</f>
        <v>55</v>
      </c>
      <c r="I5478" s="3">
        <f>IF(H5478&lt;=60,1,IF(H5478&lt;=150,2,3))</f>
        <v>1</v>
      </c>
      <c r="J5478">
        <v>46</v>
      </c>
      <c r="K5478">
        <v>4.29</v>
      </c>
      <c r="L5478">
        <v>3.11</v>
      </c>
      <c r="M5478">
        <v>73</v>
      </c>
      <c r="N5478">
        <f>LOG(M5478/100,2)+3</f>
        <v>2.5459683691052923</v>
      </c>
      <c r="O5478">
        <f>INDEX(lehmad!B$2:B$412,MATCH(klypsid!$B5478,lehmad!$A$2:$A$412,0))</f>
        <v>38890</v>
      </c>
      <c r="P5478">
        <f>INDEX(lehmad!D$2:D$412,MATCH(klypsid!$B5478,lehmad!$A$2:$A$412,0))</f>
        <v>122</v>
      </c>
      <c r="Q5478">
        <f>INDEX(lehmad!E$2:E$412,MATCH(klypsid!$B5478,lehmad!$A$2:$A$412,0))</f>
        <v>1</v>
      </c>
      <c r="R5478" t="str">
        <f>INDEX(lehmad!F$2:F$412,MATCH(klypsid!$B5478,lehmad!$A$2:$A$412,0))</f>
        <v>DYNASTY-ET</v>
      </c>
      <c r="S5478">
        <f>INDEX(lehmad!H$2:H$412,MATCH(klypsid!$B5478,lehmad!$A$2:$A$412,0))</f>
        <v>124</v>
      </c>
      <c r="T5478">
        <f>INDEX(lehmad!K$2:K$412,MATCH(klypsid!$B5478,lehmad!$A$2:$A$412,0))</f>
        <v>108</v>
      </c>
      <c r="U5478" s="4">
        <f t="shared" si="170"/>
        <v>2</v>
      </c>
      <c r="V5478">
        <f t="shared" si="171"/>
        <v>33</v>
      </c>
    </row>
    <row r="5479" spans="1:22" x14ac:dyDescent="0.25">
      <c r="A5479">
        <v>4039</v>
      </c>
      <c r="B5479" t="str">
        <f>"E"&amp;A5479</f>
        <v>E4039</v>
      </c>
      <c r="C5479" t="s">
        <v>140</v>
      </c>
      <c r="D5479">
        <v>2</v>
      </c>
      <c r="E5479">
        <f>IF(D5479&lt;4,D5479,4)</f>
        <v>2</v>
      </c>
      <c r="F5479" s="1">
        <v>40131</v>
      </c>
      <c r="G5479" s="1">
        <v>40214</v>
      </c>
      <c r="H5479" s="3">
        <f>G5479-F5479</f>
        <v>83</v>
      </c>
      <c r="I5479" s="3">
        <f>IF(H5479&lt;=60,1,IF(H5479&lt;=150,2,3))</f>
        <v>2</v>
      </c>
      <c r="J5479">
        <v>44.7</v>
      </c>
      <c r="K5479">
        <v>4.21</v>
      </c>
      <c r="L5479">
        <v>3.15</v>
      </c>
      <c r="M5479">
        <v>18</v>
      </c>
      <c r="N5479">
        <f>LOG(M5479/100,2)+3</f>
        <v>0.52606881166758779</v>
      </c>
      <c r="O5479">
        <f>INDEX(lehmad!B$2:B$412,MATCH(klypsid!$B5479,lehmad!$A$2:$A$412,0))</f>
        <v>38890</v>
      </c>
      <c r="P5479">
        <f>INDEX(lehmad!D$2:D$412,MATCH(klypsid!$B5479,lehmad!$A$2:$A$412,0))</f>
        <v>122</v>
      </c>
      <c r="Q5479">
        <f>INDEX(lehmad!E$2:E$412,MATCH(klypsid!$B5479,lehmad!$A$2:$A$412,0))</f>
        <v>1</v>
      </c>
      <c r="R5479" t="str">
        <f>INDEX(lehmad!F$2:F$412,MATCH(klypsid!$B5479,lehmad!$A$2:$A$412,0))</f>
        <v>DYNASTY-ET</v>
      </c>
      <c r="S5479">
        <f>INDEX(lehmad!H$2:H$412,MATCH(klypsid!$B5479,lehmad!$A$2:$A$412,0))</f>
        <v>124</v>
      </c>
      <c r="T5479">
        <f>INDEX(lehmad!K$2:K$412,MATCH(klypsid!$B5479,lehmad!$A$2:$A$412,0))</f>
        <v>108</v>
      </c>
      <c r="U5479" s="4">
        <f t="shared" si="170"/>
        <v>3</v>
      </c>
      <c r="V5479">
        <f t="shared" si="171"/>
        <v>28</v>
      </c>
    </row>
    <row r="5480" spans="1:22" x14ac:dyDescent="0.25">
      <c r="A5480">
        <v>4039</v>
      </c>
      <c r="B5480" t="str">
        <f>"E"&amp;A5480</f>
        <v>E4039</v>
      </c>
      <c r="C5480" t="s">
        <v>140</v>
      </c>
      <c r="D5480">
        <v>2</v>
      </c>
      <c r="E5480">
        <f>IF(D5480&lt;4,D5480,4)</f>
        <v>2</v>
      </c>
      <c r="F5480" s="1">
        <v>40131</v>
      </c>
      <c r="G5480" s="1">
        <v>40242</v>
      </c>
      <c r="H5480" s="3">
        <f>G5480-F5480</f>
        <v>111</v>
      </c>
      <c r="I5480" s="3">
        <f>IF(H5480&lt;=60,1,IF(H5480&lt;=150,2,3))</f>
        <v>2</v>
      </c>
      <c r="J5480">
        <v>44.3</v>
      </c>
      <c r="K5480">
        <v>3.82</v>
      </c>
      <c r="L5480">
        <v>3.3</v>
      </c>
      <c r="M5480">
        <v>26</v>
      </c>
      <c r="N5480">
        <f>LOG(M5480/100,2)+3</f>
        <v>1.0565835283663676</v>
      </c>
      <c r="O5480">
        <f>INDEX(lehmad!B$2:B$412,MATCH(klypsid!$B5480,lehmad!$A$2:$A$412,0))</f>
        <v>38890</v>
      </c>
      <c r="P5480">
        <f>INDEX(lehmad!D$2:D$412,MATCH(klypsid!$B5480,lehmad!$A$2:$A$412,0))</f>
        <v>122</v>
      </c>
      <c r="Q5480">
        <f>INDEX(lehmad!E$2:E$412,MATCH(klypsid!$B5480,lehmad!$A$2:$A$412,0))</f>
        <v>1</v>
      </c>
      <c r="R5480" t="str">
        <f>INDEX(lehmad!F$2:F$412,MATCH(klypsid!$B5480,lehmad!$A$2:$A$412,0))</f>
        <v>DYNASTY-ET</v>
      </c>
      <c r="S5480">
        <f>INDEX(lehmad!H$2:H$412,MATCH(klypsid!$B5480,lehmad!$A$2:$A$412,0))</f>
        <v>124</v>
      </c>
      <c r="T5480">
        <f>INDEX(lehmad!K$2:K$412,MATCH(klypsid!$B5480,lehmad!$A$2:$A$412,0))</f>
        <v>108</v>
      </c>
      <c r="U5480" s="4">
        <f t="shared" si="170"/>
        <v>4</v>
      </c>
      <c r="V5480">
        <f t="shared" si="171"/>
        <v>28</v>
      </c>
    </row>
    <row r="5481" spans="1:22" x14ac:dyDescent="0.25">
      <c r="A5481">
        <v>4039</v>
      </c>
      <c r="B5481" t="str">
        <f>"E"&amp;A5481</f>
        <v>E4039</v>
      </c>
      <c r="C5481" t="s">
        <v>140</v>
      </c>
      <c r="D5481">
        <v>2</v>
      </c>
      <c r="E5481">
        <f>IF(D5481&lt;4,D5481,4)</f>
        <v>2</v>
      </c>
      <c r="F5481" s="1">
        <v>40131</v>
      </c>
      <c r="G5481" s="1">
        <v>40276</v>
      </c>
      <c r="H5481" s="3">
        <f>G5481-F5481</f>
        <v>145</v>
      </c>
      <c r="I5481" s="3">
        <f>IF(H5481&lt;=60,1,IF(H5481&lt;=150,2,3))</f>
        <v>2</v>
      </c>
      <c r="J5481">
        <v>45.5</v>
      </c>
      <c r="K5481">
        <v>4.1399999999999997</v>
      </c>
      <c r="L5481">
        <v>3.52</v>
      </c>
      <c r="M5481">
        <v>25</v>
      </c>
      <c r="N5481">
        <f>LOG(M5481/100,2)+3</f>
        <v>1</v>
      </c>
      <c r="O5481">
        <f>INDEX(lehmad!B$2:B$412,MATCH(klypsid!$B5481,lehmad!$A$2:$A$412,0))</f>
        <v>38890</v>
      </c>
      <c r="P5481">
        <f>INDEX(lehmad!D$2:D$412,MATCH(klypsid!$B5481,lehmad!$A$2:$A$412,0))</f>
        <v>122</v>
      </c>
      <c r="Q5481">
        <f>INDEX(lehmad!E$2:E$412,MATCH(klypsid!$B5481,lehmad!$A$2:$A$412,0))</f>
        <v>1</v>
      </c>
      <c r="R5481" t="str">
        <f>INDEX(lehmad!F$2:F$412,MATCH(klypsid!$B5481,lehmad!$A$2:$A$412,0))</f>
        <v>DYNASTY-ET</v>
      </c>
      <c r="S5481">
        <f>INDEX(lehmad!H$2:H$412,MATCH(klypsid!$B5481,lehmad!$A$2:$A$412,0))</f>
        <v>124</v>
      </c>
      <c r="T5481">
        <f>INDEX(lehmad!K$2:K$412,MATCH(klypsid!$B5481,lehmad!$A$2:$A$412,0))</f>
        <v>108</v>
      </c>
      <c r="U5481" s="4">
        <f t="shared" si="170"/>
        <v>5</v>
      </c>
      <c r="V5481">
        <f t="shared" si="171"/>
        <v>34</v>
      </c>
    </row>
    <row r="5482" spans="1:22" x14ac:dyDescent="0.25">
      <c r="A5482">
        <v>4041</v>
      </c>
      <c r="B5482" t="str">
        <f>"E"&amp;A5482</f>
        <v>E4041</v>
      </c>
      <c r="C5482" t="s">
        <v>115</v>
      </c>
      <c r="D5482">
        <v>1</v>
      </c>
      <c r="E5482">
        <f>IF(D5482&lt;4,D5482,4)</f>
        <v>1</v>
      </c>
      <c r="F5482" s="1">
        <v>39723</v>
      </c>
      <c r="G5482" s="1">
        <v>39754</v>
      </c>
      <c r="H5482" s="3">
        <f>G5482-F5482</f>
        <v>31</v>
      </c>
      <c r="I5482" s="3">
        <f>IF(H5482&lt;=60,1,IF(H5482&lt;=150,2,3))</f>
        <v>1</v>
      </c>
      <c r="J5482">
        <v>36.299999999999997</v>
      </c>
      <c r="K5482">
        <v>4.57</v>
      </c>
      <c r="L5482">
        <v>2.97</v>
      </c>
      <c r="M5482">
        <v>39</v>
      </c>
      <c r="N5482">
        <f>LOG(M5482/100,2)+3</f>
        <v>1.6415460290875237</v>
      </c>
      <c r="O5482">
        <f>INDEX(lehmad!B$2:B$412,MATCH(klypsid!$B5482,lehmad!$A$2:$A$412,0))</f>
        <v>38891</v>
      </c>
      <c r="P5482">
        <f>INDEX(lehmad!D$2:D$412,MATCH(klypsid!$B5482,lehmad!$A$2:$A$412,0))</f>
        <v>101</v>
      </c>
      <c r="Q5482">
        <f>INDEX(lehmad!E$2:E$412,MATCH(klypsid!$B5482,lehmad!$A$2:$A$412,0))</f>
        <v>1</v>
      </c>
      <c r="R5482" t="str">
        <f>INDEX(lehmad!F$2:F$412,MATCH(klypsid!$B5482,lehmad!$A$2:$A$412,0))</f>
        <v>RAMOS</v>
      </c>
      <c r="S5482">
        <f>INDEX(lehmad!H$2:H$412,MATCH(klypsid!$B5482,lehmad!$A$2:$A$412,0))</f>
        <v>113</v>
      </c>
      <c r="T5482">
        <f>INDEX(lehmad!K$2:K$412,MATCH(klypsid!$B5482,lehmad!$A$2:$A$412,0))</f>
        <v>127</v>
      </c>
      <c r="U5482" s="4">
        <f t="shared" si="170"/>
        <v>1</v>
      </c>
      <c r="V5482">
        <f t="shared" si="171"/>
        <v>31</v>
      </c>
    </row>
    <row r="5483" spans="1:22" x14ac:dyDescent="0.25">
      <c r="A5483">
        <v>4041</v>
      </c>
      <c r="B5483" t="str">
        <f>"E"&amp;A5483</f>
        <v>E4041</v>
      </c>
      <c r="C5483" t="s">
        <v>115</v>
      </c>
      <c r="D5483">
        <v>1</v>
      </c>
      <c r="E5483">
        <f>IF(D5483&lt;4,D5483,4)</f>
        <v>1</v>
      </c>
      <c r="F5483" s="1">
        <v>39723</v>
      </c>
      <c r="G5483" s="1">
        <v>39783</v>
      </c>
      <c r="H5483" s="3">
        <f>G5483-F5483</f>
        <v>60</v>
      </c>
      <c r="I5483" s="3">
        <f>IF(H5483&lt;=60,1,IF(H5483&lt;=150,2,3))</f>
        <v>1</v>
      </c>
      <c r="J5483">
        <v>35.4</v>
      </c>
      <c r="K5483">
        <v>3.73</v>
      </c>
      <c r="L5483">
        <v>3.1</v>
      </c>
      <c r="M5483">
        <v>9</v>
      </c>
      <c r="N5483">
        <f>LOG(M5483/100,2)+3</f>
        <v>-0.47393118833241266</v>
      </c>
      <c r="O5483">
        <f>INDEX(lehmad!B$2:B$412,MATCH(klypsid!$B5483,lehmad!$A$2:$A$412,0))</f>
        <v>38891</v>
      </c>
      <c r="P5483">
        <f>INDEX(lehmad!D$2:D$412,MATCH(klypsid!$B5483,lehmad!$A$2:$A$412,0))</f>
        <v>101</v>
      </c>
      <c r="Q5483">
        <f>INDEX(lehmad!E$2:E$412,MATCH(klypsid!$B5483,lehmad!$A$2:$A$412,0))</f>
        <v>1</v>
      </c>
      <c r="R5483" t="str">
        <f>INDEX(lehmad!F$2:F$412,MATCH(klypsid!$B5483,lehmad!$A$2:$A$412,0))</f>
        <v>RAMOS</v>
      </c>
      <c r="S5483">
        <f>INDEX(lehmad!H$2:H$412,MATCH(klypsid!$B5483,lehmad!$A$2:$A$412,0))</f>
        <v>113</v>
      </c>
      <c r="T5483">
        <f>INDEX(lehmad!K$2:K$412,MATCH(klypsid!$B5483,lehmad!$A$2:$A$412,0))</f>
        <v>127</v>
      </c>
      <c r="U5483" s="4">
        <f t="shared" si="170"/>
        <v>2</v>
      </c>
      <c r="V5483">
        <f t="shared" si="171"/>
        <v>29</v>
      </c>
    </row>
    <row r="5484" spans="1:22" x14ac:dyDescent="0.25">
      <c r="A5484">
        <v>4041</v>
      </c>
      <c r="B5484" t="str">
        <f>"E"&amp;A5484</f>
        <v>E4041</v>
      </c>
      <c r="C5484" t="s">
        <v>115</v>
      </c>
      <c r="D5484">
        <v>1</v>
      </c>
      <c r="E5484">
        <f>IF(D5484&lt;4,D5484,4)</f>
        <v>1</v>
      </c>
      <c r="F5484" s="1">
        <v>39723</v>
      </c>
      <c r="G5484" s="1">
        <v>39817</v>
      </c>
      <c r="H5484" s="3">
        <f>G5484-F5484</f>
        <v>94</v>
      </c>
      <c r="I5484" s="3">
        <f>IF(H5484&lt;=60,1,IF(H5484&lt;=150,2,3))</f>
        <v>2</v>
      </c>
      <c r="J5484">
        <v>37</v>
      </c>
      <c r="K5484">
        <v>4.1500000000000004</v>
      </c>
      <c r="L5484">
        <v>3.23</v>
      </c>
      <c r="M5484">
        <v>23</v>
      </c>
      <c r="N5484">
        <f>LOG(M5484/100,2)+3</f>
        <v>0.87970576628228825</v>
      </c>
      <c r="O5484">
        <f>INDEX(lehmad!B$2:B$412,MATCH(klypsid!$B5484,lehmad!$A$2:$A$412,0))</f>
        <v>38891</v>
      </c>
      <c r="P5484">
        <f>INDEX(lehmad!D$2:D$412,MATCH(klypsid!$B5484,lehmad!$A$2:$A$412,0))</f>
        <v>101</v>
      </c>
      <c r="Q5484">
        <f>INDEX(lehmad!E$2:E$412,MATCH(klypsid!$B5484,lehmad!$A$2:$A$412,0))</f>
        <v>1</v>
      </c>
      <c r="R5484" t="str">
        <f>INDEX(lehmad!F$2:F$412,MATCH(klypsid!$B5484,lehmad!$A$2:$A$412,0))</f>
        <v>RAMOS</v>
      </c>
      <c r="S5484">
        <f>INDEX(lehmad!H$2:H$412,MATCH(klypsid!$B5484,lehmad!$A$2:$A$412,0))</f>
        <v>113</v>
      </c>
      <c r="T5484">
        <f>INDEX(lehmad!K$2:K$412,MATCH(klypsid!$B5484,lehmad!$A$2:$A$412,0))</f>
        <v>127</v>
      </c>
      <c r="U5484" s="4">
        <f t="shared" si="170"/>
        <v>3</v>
      </c>
      <c r="V5484">
        <f t="shared" si="171"/>
        <v>34</v>
      </c>
    </row>
    <row r="5485" spans="1:22" x14ac:dyDescent="0.25">
      <c r="A5485">
        <v>4041</v>
      </c>
      <c r="B5485" t="str">
        <f>"E"&amp;A5485</f>
        <v>E4041</v>
      </c>
      <c r="C5485" t="s">
        <v>115</v>
      </c>
      <c r="D5485">
        <v>1</v>
      </c>
      <c r="E5485">
        <f>IF(D5485&lt;4,D5485,4)</f>
        <v>1</v>
      </c>
      <c r="F5485" s="1">
        <v>39723</v>
      </c>
      <c r="G5485" s="1">
        <v>39845</v>
      </c>
      <c r="H5485" s="3">
        <f>G5485-F5485</f>
        <v>122</v>
      </c>
      <c r="I5485" s="3">
        <f>IF(H5485&lt;=60,1,IF(H5485&lt;=150,2,3))</f>
        <v>2</v>
      </c>
      <c r="J5485">
        <v>35</v>
      </c>
      <c r="K5485">
        <v>3.73</v>
      </c>
      <c r="L5485">
        <v>3.31</v>
      </c>
      <c r="M5485">
        <v>18</v>
      </c>
      <c r="N5485">
        <f>LOG(M5485/100,2)+3</f>
        <v>0.52606881166758779</v>
      </c>
      <c r="O5485">
        <f>INDEX(lehmad!B$2:B$412,MATCH(klypsid!$B5485,lehmad!$A$2:$A$412,0))</f>
        <v>38891</v>
      </c>
      <c r="P5485">
        <f>INDEX(lehmad!D$2:D$412,MATCH(klypsid!$B5485,lehmad!$A$2:$A$412,0))</f>
        <v>101</v>
      </c>
      <c r="Q5485">
        <f>INDEX(lehmad!E$2:E$412,MATCH(klypsid!$B5485,lehmad!$A$2:$A$412,0))</f>
        <v>1</v>
      </c>
      <c r="R5485" t="str">
        <f>INDEX(lehmad!F$2:F$412,MATCH(klypsid!$B5485,lehmad!$A$2:$A$412,0))</f>
        <v>RAMOS</v>
      </c>
      <c r="S5485">
        <f>INDEX(lehmad!H$2:H$412,MATCH(klypsid!$B5485,lehmad!$A$2:$A$412,0))</f>
        <v>113</v>
      </c>
      <c r="T5485">
        <f>INDEX(lehmad!K$2:K$412,MATCH(klypsid!$B5485,lehmad!$A$2:$A$412,0))</f>
        <v>127</v>
      </c>
      <c r="U5485" s="4">
        <f t="shared" si="170"/>
        <v>4</v>
      </c>
      <c r="V5485">
        <f t="shared" si="171"/>
        <v>28</v>
      </c>
    </row>
    <row r="5486" spans="1:22" x14ac:dyDescent="0.25">
      <c r="A5486">
        <v>4041</v>
      </c>
      <c r="B5486" t="str">
        <f>"E"&amp;A5486</f>
        <v>E4041</v>
      </c>
      <c r="C5486" t="s">
        <v>115</v>
      </c>
      <c r="D5486">
        <v>1</v>
      </c>
      <c r="E5486">
        <f>IF(D5486&lt;4,D5486,4)</f>
        <v>1</v>
      </c>
      <c r="F5486" s="1">
        <v>39723</v>
      </c>
      <c r="G5486" s="1">
        <v>39875</v>
      </c>
      <c r="H5486" s="3">
        <f>G5486-F5486</f>
        <v>152</v>
      </c>
      <c r="I5486" s="3">
        <f>IF(H5486&lt;=60,1,IF(H5486&lt;=150,2,3))</f>
        <v>3</v>
      </c>
      <c r="J5486">
        <v>35.700000000000003</v>
      </c>
      <c r="K5486">
        <v>4.01</v>
      </c>
      <c r="L5486">
        <v>3.41</v>
      </c>
      <c r="M5486">
        <v>20</v>
      </c>
      <c r="N5486">
        <f>LOG(M5486/100,2)+3</f>
        <v>0.67807190511263782</v>
      </c>
      <c r="O5486">
        <f>INDEX(lehmad!B$2:B$412,MATCH(klypsid!$B5486,lehmad!$A$2:$A$412,0))</f>
        <v>38891</v>
      </c>
      <c r="P5486">
        <f>INDEX(lehmad!D$2:D$412,MATCH(klypsid!$B5486,lehmad!$A$2:$A$412,0))</f>
        <v>101</v>
      </c>
      <c r="Q5486">
        <f>INDEX(lehmad!E$2:E$412,MATCH(klypsid!$B5486,lehmad!$A$2:$A$412,0))</f>
        <v>1</v>
      </c>
      <c r="R5486" t="str">
        <f>INDEX(lehmad!F$2:F$412,MATCH(klypsid!$B5486,lehmad!$A$2:$A$412,0))</f>
        <v>RAMOS</v>
      </c>
      <c r="S5486">
        <f>INDEX(lehmad!H$2:H$412,MATCH(klypsid!$B5486,lehmad!$A$2:$A$412,0))</f>
        <v>113</v>
      </c>
      <c r="T5486">
        <f>INDEX(lehmad!K$2:K$412,MATCH(klypsid!$B5486,lehmad!$A$2:$A$412,0))</f>
        <v>127</v>
      </c>
      <c r="U5486" s="4">
        <f t="shared" si="170"/>
        <v>5</v>
      </c>
      <c r="V5486">
        <f t="shared" si="171"/>
        <v>30</v>
      </c>
    </row>
    <row r="5487" spans="1:22" x14ac:dyDescent="0.25">
      <c r="A5487">
        <v>4041</v>
      </c>
      <c r="B5487" t="str">
        <f>"E"&amp;A5487</f>
        <v>E4041</v>
      </c>
      <c r="C5487" t="s">
        <v>115</v>
      </c>
      <c r="D5487">
        <v>1</v>
      </c>
      <c r="E5487">
        <f>IF(D5487&lt;4,D5487,4)</f>
        <v>1</v>
      </c>
      <c r="F5487" s="1">
        <v>39723</v>
      </c>
      <c r="G5487" s="1">
        <v>39908</v>
      </c>
      <c r="H5487" s="3">
        <f>G5487-F5487</f>
        <v>185</v>
      </c>
      <c r="I5487" s="3">
        <f>IF(H5487&lt;=60,1,IF(H5487&lt;=150,2,3))</f>
        <v>3</v>
      </c>
      <c r="J5487">
        <v>32.6</v>
      </c>
      <c r="K5487">
        <v>4.3899999999999997</v>
      </c>
      <c r="L5487">
        <v>3.24</v>
      </c>
      <c r="M5487">
        <v>18</v>
      </c>
      <c r="N5487">
        <f>LOG(M5487/100,2)+3</f>
        <v>0.52606881166758779</v>
      </c>
      <c r="O5487">
        <f>INDEX(lehmad!B$2:B$412,MATCH(klypsid!$B5487,lehmad!$A$2:$A$412,0))</f>
        <v>38891</v>
      </c>
      <c r="P5487">
        <f>INDEX(lehmad!D$2:D$412,MATCH(klypsid!$B5487,lehmad!$A$2:$A$412,0))</f>
        <v>101</v>
      </c>
      <c r="Q5487">
        <f>INDEX(lehmad!E$2:E$412,MATCH(klypsid!$B5487,lehmad!$A$2:$A$412,0))</f>
        <v>1</v>
      </c>
      <c r="R5487" t="str">
        <f>INDEX(lehmad!F$2:F$412,MATCH(klypsid!$B5487,lehmad!$A$2:$A$412,0))</f>
        <v>RAMOS</v>
      </c>
      <c r="S5487">
        <f>INDEX(lehmad!H$2:H$412,MATCH(klypsid!$B5487,lehmad!$A$2:$A$412,0))</f>
        <v>113</v>
      </c>
      <c r="T5487">
        <f>INDEX(lehmad!K$2:K$412,MATCH(klypsid!$B5487,lehmad!$A$2:$A$412,0))</f>
        <v>127</v>
      </c>
      <c r="U5487" s="4">
        <f t="shared" si="170"/>
        <v>6</v>
      </c>
      <c r="V5487">
        <f t="shared" si="171"/>
        <v>33</v>
      </c>
    </row>
    <row r="5488" spans="1:22" x14ac:dyDescent="0.25">
      <c r="A5488">
        <v>4041</v>
      </c>
      <c r="B5488" t="str">
        <f>"E"&amp;A5488</f>
        <v>E4041</v>
      </c>
      <c r="C5488" t="s">
        <v>115</v>
      </c>
      <c r="D5488">
        <v>1</v>
      </c>
      <c r="E5488">
        <f>IF(D5488&lt;4,D5488,4)</f>
        <v>1</v>
      </c>
      <c r="F5488" s="1">
        <v>39723</v>
      </c>
      <c r="G5488" s="1">
        <v>39944</v>
      </c>
      <c r="H5488" s="3">
        <f>G5488-F5488</f>
        <v>221</v>
      </c>
      <c r="I5488" s="3">
        <f>IF(H5488&lt;=60,1,IF(H5488&lt;=150,2,3))</f>
        <v>3</v>
      </c>
      <c r="J5488">
        <v>35.200000000000003</v>
      </c>
      <c r="K5488">
        <v>3.71</v>
      </c>
      <c r="L5488">
        <v>3.2</v>
      </c>
      <c r="M5488">
        <v>17</v>
      </c>
      <c r="N5488">
        <f>LOG(M5488/100,2)+3</f>
        <v>0.44360665147561473</v>
      </c>
      <c r="O5488">
        <f>INDEX(lehmad!B$2:B$412,MATCH(klypsid!$B5488,lehmad!$A$2:$A$412,0))</f>
        <v>38891</v>
      </c>
      <c r="P5488">
        <f>INDEX(lehmad!D$2:D$412,MATCH(klypsid!$B5488,lehmad!$A$2:$A$412,0))</f>
        <v>101</v>
      </c>
      <c r="Q5488">
        <f>INDEX(lehmad!E$2:E$412,MATCH(klypsid!$B5488,lehmad!$A$2:$A$412,0))</f>
        <v>1</v>
      </c>
      <c r="R5488" t="str">
        <f>INDEX(lehmad!F$2:F$412,MATCH(klypsid!$B5488,lehmad!$A$2:$A$412,0))</f>
        <v>RAMOS</v>
      </c>
      <c r="S5488">
        <f>INDEX(lehmad!H$2:H$412,MATCH(klypsid!$B5488,lehmad!$A$2:$A$412,0))</f>
        <v>113</v>
      </c>
      <c r="T5488">
        <f>INDEX(lehmad!K$2:K$412,MATCH(klypsid!$B5488,lehmad!$A$2:$A$412,0))</f>
        <v>127</v>
      </c>
      <c r="U5488" s="4">
        <f t="shared" si="170"/>
        <v>7</v>
      </c>
      <c r="V5488">
        <f t="shared" si="171"/>
        <v>36</v>
      </c>
    </row>
    <row r="5489" spans="1:22" x14ac:dyDescent="0.25">
      <c r="A5489">
        <v>4041</v>
      </c>
      <c r="B5489" t="str">
        <f>"E"&amp;A5489</f>
        <v>E4041</v>
      </c>
      <c r="C5489" t="s">
        <v>115</v>
      </c>
      <c r="D5489">
        <v>1</v>
      </c>
      <c r="E5489">
        <f>IF(D5489&lt;4,D5489,4)</f>
        <v>1</v>
      </c>
      <c r="F5489" s="1">
        <v>39723</v>
      </c>
      <c r="G5489" s="1">
        <v>39972</v>
      </c>
      <c r="H5489" s="3">
        <f>G5489-F5489</f>
        <v>249</v>
      </c>
      <c r="I5489" s="3">
        <f>IF(H5489&lt;=60,1,IF(H5489&lt;=150,2,3))</f>
        <v>3</v>
      </c>
      <c r="J5489">
        <v>29.6</v>
      </c>
      <c r="K5489">
        <v>3.64</v>
      </c>
      <c r="L5489">
        <v>3.35</v>
      </c>
      <c r="M5489">
        <v>43</v>
      </c>
      <c r="N5489">
        <f>LOG(M5489/100,2)+3</f>
        <v>1.7824085649273731</v>
      </c>
      <c r="O5489">
        <f>INDEX(lehmad!B$2:B$412,MATCH(klypsid!$B5489,lehmad!$A$2:$A$412,0))</f>
        <v>38891</v>
      </c>
      <c r="P5489">
        <f>INDEX(lehmad!D$2:D$412,MATCH(klypsid!$B5489,lehmad!$A$2:$A$412,0))</f>
        <v>101</v>
      </c>
      <c r="Q5489">
        <f>INDEX(lehmad!E$2:E$412,MATCH(klypsid!$B5489,lehmad!$A$2:$A$412,0))</f>
        <v>1</v>
      </c>
      <c r="R5489" t="str">
        <f>INDEX(lehmad!F$2:F$412,MATCH(klypsid!$B5489,lehmad!$A$2:$A$412,0))</f>
        <v>RAMOS</v>
      </c>
      <c r="S5489">
        <f>INDEX(lehmad!H$2:H$412,MATCH(klypsid!$B5489,lehmad!$A$2:$A$412,0))</f>
        <v>113</v>
      </c>
      <c r="T5489">
        <f>INDEX(lehmad!K$2:K$412,MATCH(klypsid!$B5489,lehmad!$A$2:$A$412,0))</f>
        <v>127</v>
      </c>
      <c r="U5489" s="4">
        <f t="shared" si="170"/>
        <v>8</v>
      </c>
      <c r="V5489">
        <f t="shared" si="171"/>
        <v>28</v>
      </c>
    </row>
    <row r="5490" spans="1:22" x14ac:dyDescent="0.25">
      <c r="A5490">
        <v>4041</v>
      </c>
      <c r="B5490" t="str">
        <f>"E"&amp;A5490</f>
        <v>E4041</v>
      </c>
      <c r="C5490" t="s">
        <v>115</v>
      </c>
      <c r="D5490">
        <v>1</v>
      </c>
      <c r="E5490">
        <f>IF(D5490&lt;4,D5490,4)</f>
        <v>1</v>
      </c>
      <c r="F5490" s="1">
        <v>39723</v>
      </c>
      <c r="G5490" s="1">
        <v>40007</v>
      </c>
      <c r="H5490" s="3">
        <f>G5490-F5490</f>
        <v>284</v>
      </c>
      <c r="I5490" s="3">
        <f>IF(H5490&lt;=60,1,IF(H5490&lt;=150,2,3))</f>
        <v>3</v>
      </c>
      <c r="J5490">
        <v>31.8</v>
      </c>
      <c r="K5490">
        <v>3.33</v>
      </c>
      <c r="L5490">
        <v>3.53</v>
      </c>
      <c r="M5490">
        <v>73</v>
      </c>
      <c r="N5490">
        <f>LOG(M5490/100,2)+3</f>
        <v>2.5459683691052923</v>
      </c>
      <c r="O5490">
        <f>INDEX(lehmad!B$2:B$412,MATCH(klypsid!$B5490,lehmad!$A$2:$A$412,0))</f>
        <v>38891</v>
      </c>
      <c r="P5490">
        <f>INDEX(lehmad!D$2:D$412,MATCH(klypsid!$B5490,lehmad!$A$2:$A$412,0))</f>
        <v>101</v>
      </c>
      <c r="Q5490">
        <f>INDEX(lehmad!E$2:E$412,MATCH(klypsid!$B5490,lehmad!$A$2:$A$412,0))</f>
        <v>1</v>
      </c>
      <c r="R5490" t="str">
        <f>INDEX(lehmad!F$2:F$412,MATCH(klypsid!$B5490,lehmad!$A$2:$A$412,0))</f>
        <v>RAMOS</v>
      </c>
      <c r="S5490">
        <f>INDEX(lehmad!H$2:H$412,MATCH(klypsid!$B5490,lehmad!$A$2:$A$412,0))</f>
        <v>113</v>
      </c>
      <c r="T5490">
        <f>INDEX(lehmad!K$2:K$412,MATCH(klypsid!$B5490,lehmad!$A$2:$A$412,0))</f>
        <v>127</v>
      </c>
      <c r="U5490" s="4">
        <f t="shared" si="170"/>
        <v>9</v>
      </c>
      <c r="V5490">
        <f t="shared" si="171"/>
        <v>35</v>
      </c>
    </row>
    <row r="5491" spans="1:22" x14ac:dyDescent="0.25">
      <c r="A5491">
        <v>4041</v>
      </c>
      <c r="B5491" t="str">
        <f>"E"&amp;A5491</f>
        <v>E4041</v>
      </c>
      <c r="C5491" t="s">
        <v>115</v>
      </c>
      <c r="D5491">
        <v>1</v>
      </c>
      <c r="E5491">
        <f>IF(D5491&lt;4,D5491,4)</f>
        <v>1</v>
      </c>
      <c r="F5491" s="1">
        <v>39723</v>
      </c>
      <c r="G5491" s="1">
        <v>40037</v>
      </c>
      <c r="H5491" s="3">
        <f>G5491-F5491</f>
        <v>314</v>
      </c>
      <c r="I5491" s="3">
        <f>IF(H5491&lt;=60,1,IF(H5491&lt;=150,2,3))</f>
        <v>3</v>
      </c>
      <c r="J5491">
        <v>22.3</v>
      </c>
      <c r="K5491">
        <v>4.34</v>
      </c>
      <c r="L5491">
        <v>3.26</v>
      </c>
      <c r="M5491">
        <v>34</v>
      </c>
      <c r="N5491">
        <f>LOG(M5491/100,2)+3</f>
        <v>1.443606651475615</v>
      </c>
      <c r="O5491">
        <f>INDEX(lehmad!B$2:B$412,MATCH(klypsid!$B5491,lehmad!$A$2:$A$412,0))</f>
        <v>38891</v>
      </c>
      <c r="P5491">
        <f>INDEX(lehmad!D$2:D$412,MATCH(klypsid!$B5491,lehmad!$A$2:$A$412,0))</f>
        <v>101</v>
      </c>
      <c r="Q5491">
        <f>INDEX(lehmad!E$2:E$412,MATCH(klypsid!$B5491,lehmad!$A$2:$A$412,0))</f>
        <v>1</v>
      </c>
      <c r="R5491" t="str">
        <f>INDEX(lehmad!F$2:F$412,MATCH(klypsid!$B5491,lehmad!$A$2:$A$412,0))</f>
        <v>RAMOS</v>
      </c>
      <c r="S5491">
        <f>INDEX(lehmad!H$2:H$412,MATCH(klypsid!$B5491,lehmad!$A$2:$A$412,0))</f>
        <v>113</v>
      </c>
      <c r="T5491">
        <f>INDEX(lehmad!K$2:K$412,MATCH(klypsid!$B5491,lehmad!$A$2:$A$412,0))</f>
        <v>127</v>
      </c>
      <c r="U5491" s="4">
        <f t="shared" si="170"/>
        <v>10</v>
      </c>
      <c r="V5491">
        <f t="shared" si="171"/>
        <v>30</v>
      </c>
    </row>
    <row r="5492" spans="1:22" x14ac:dyDescent="0.25">
      <c r="A5492">
        <v>4041</v>
      </c>
      <c r="B5492" t="str">
        <f>"E"&amp;A5492</f>
        <v>E4041</v>
      </c>
      <c r="C5492" t="s">
        <v>115</v>
      </c>
      <c r="D5492">
        <v>1</v>
      </c>
      <c r="E5492">
        <f>IF(D5492&lt;4,D5492,4)</f>
        <v>1</v>
      </c>
      <c r="F5492" s="1">
        <v>39723</v>
      </c>
      <c r="G5492" s="1">
        <v>40066</v>
      </c>
      <c r="H5492" s="3">
        <f>G5492-F5492</f>
        <v>343</v>
      </c>
      <c r="I5492" s="3">
        <f>IF(H5492&lt;=60,1,IF(H5492&lt;=150,2,3))</f>
        <v>3</v>
      </c>
      <c r="J5492">
        <v>23.5</v>
      </c>
      <c r="K5492">
        <v>4.46</v>
      </c>
      <c r="L5492">
        <v>3.48</v>
      </c>
      <c r="M5492">
        <v>36</v>
      </c>
      <c r="N5492">
        <f>LOG(M5492/100,2)+3</f>
        <v>1.5260688116675876</v>
      </c>
      <c r="O5492">
        <f>INDEX(lehmad!B$2:B$412,MATCH(klypsid!$B5492,lehmad!$A$2:$A$412,0))</f>
        <v>38891</v>
      </c>
      <c r="P5492">
        <f>INDEX(lehmad!D$2:D$412,MATCH(klypsid!$B5492,lehmad!$A$2:$A$412,0))</f>
        <v>101</v>
      </c>
      <c r="Q5492">
        <f>INDEX(lehmad!E$2:E$412,MATCH(klypsid!$B5492,lehmad!$A$2:$A$412,0))</f>
        <v>1</v>
      </c>
      <c r="R5492" t="str">
        <f>INDEX(lehmad!F$2:F$412,MATCH(klypsid!$B5492,lehmad!$A$2:$A$412,0))</f>
        <v>RAMOS</v>
      </c>
      <c r="S5492">
        <f>INDEX(lehmad!H$2:H$412,MATCH(klypsid!$B5492,lehmad!$A$2:$A$412,0))</f>
        <v>113</v>
      </c>
      <c r="T5492">
        <f>INDEX(lehmad!K$2:K$412,MATCH(klypsid!$B5492,lehmad!$A$2:$A$412,0))</f>
        <v>127</v>
      </c>
      <c r="U5492" s="4">
        <f t="shared" si="170"/>
        <v>11</v>
      </c>
      <c r="V5492">
        <f t="shared" si="171"/>
        <v>29</v>
      </c>
    </row>
    <row r="5493" spans="1:22" x14ac:dyDescent="0.25">
      <c r="A5493">
        <v>4041</v>
      </c>
      <c r="B5493" t="str">
        <f>"E"&amp;A5493</f>
        <v>E4041</v>
      </c>
      <c r="C5493" t="s">
        <v>115</v>
      </c>
      <c r="D5493">
        <v>2</v>
      </c>
      <c r="E5493">
        <f>IF(D5493&lt;4,D5493,4)</f>
        <v>2</v>
      </c>
      <c r="F5493" s="1">
        <v>40116</v>
      </c>
      <c r="G5493" s="1">
        <v>40125</v>
      </c>
      <c r="H5493" s="3">
        <f>G5493-F5493</f>
        <v>9</v>
      </c>
      <c r="I5493" s="3">
        <f>IF(H5493&lt;=60,1,IF(H5493&lt;=150,2,3))</f>
        <v>1</v>
      </c>
      <c r="J5493">
        <v>38.6</v>
      </c>
      <c r="K5493">
        <v>4.71</v>
      </c>
      <c r="L5493">
        <v>3.88</v>
      </c>
      <c r="M5493">
        <v>71</v>
      </c>
      <c r="N5493">
        <f>LOG(M5493/100,2)+3</f>
        <v>2.5058909297299574</v>
      </c>
      <c r="O5493">
        <f>INDEX(lehmad!B$2:B$412,MATCH(klypsid!$B5493,lehmad!$A$2:$A$412,0))</f>
        <v>38891</v>
      </c>
      <c r="P5493">
        <f>INDEX(lehmad!D$2:D$412,MATCH(klypsid!$B5493,lehmad!$A$2:$A$412,0))</f>
        <v>101</v>
      </c>
      <c r="Q5493">
        <f>INDEX(lehmad!E$2:E$412,MATCH(klypsid!$B5493,lehmad!$A$2:$A$412,0))</f>
        <v>1</v>
      </c>
      <c r="R5493" t="str">
        <f>INDEX(lehmad!F$2:F$412,MATCH(klypsid!$B5493,lehmad!$A$2:$A$412,0))</f>
        <v>RAMOS</v>
      </c>
      <c r="S5493">
        <f>INDEX(lehmad!H$2:H$412,MATCH(klypsid!$B5493,lehmad!$A$2:$A$412,0))</f>
        <v>113</v>
      </c>
      <c r="T5493">
        <f>INDEX(lehmad!K$2:K$412,MATCH(klypsid!$B5493,lehmad!$A$2:$A$412,0))</f>
        <v>127</v>
      </c>
      <c r="U5493" s="4">
        <f t="shared" si="170"/>
        <v>1</v>
      </c>
      <c r="V5493">
        <f t="shared" si="171"/>
        <v>9</v>
      </c>
    </row>
    <row r="5494" spans="1:22" x14ac:dyDescent="0.25">
      <c r="A5494">
        <v>4041</v>
      </c>
      <c r="B5494" t="str">
        <f>"E"&amp;A5494</f>
        <v>E4041</v>
      </c>
      <c r="C5494" t="s">
        <v>115</v>
      </c>
      <c r="D5494">
        <v>2</v>
      </c>
      <c r="E5494">
        <f>IF(D5494&lt;4,D5494,4)</f>
        <v>2</v>
      </c>
      <c r="F5494" s="1">
        <v>40116</v>
      </c>
      <c r="G5494" s="1">
        <v>40153</v>
      </c>
      <c r="H5494" s="3">
        <f>G5494-F5494</f>
        <v>37</v>
      </c>
      <c r="I5494" s="3">
        <f>IF(H5494&lt;=60,1,IF(H5494&lt;=150,2,3))</f>
        <v>1</v>
      </c>
      <c r="J5494">
        <v>49.3</v>
      </c>
      <c r="K5494">
        <v>3.92</v>
      </c>
      <c r="L5494">
        <v>3.02</v>
      </c>
      <c r="M5494">
        <v>100</v>
      </c>
      <c r="N5494">
        <f>LOG(M5494/100,2)+3</f>
        <v>3</v>
      </c>
      <c r="O5494">
        <f>INDEX(lehmad!B$2:B$412,MATCH(klypsid!$B5494,lehmad!$A$2:$A$412,0))</f>
        <v>38891</v>
      </c>
      <c r="P5494">
        <f>INDEX(lehmad!D$2:D$412,MATCH(klypsid!$B5494,lehmad!$A$2:$A$412,0))</f>
        <v>101</v>
      </c>
      <c r="Q5494">
        <f>INDEX(lehmad!E$2:E$412,MATCH(klypsid!$B5494,lehmad!$A$2:$A$412,0))</f>
        <v>1</v>
      </c>
      <c r="R5494" t="str">
        <f>INDEX(lehmad!F$2:F$412,MATCH(klypsid!$B5494,lehmad!$A$2:$A$412,0))</f>
        <v>RAMOS</v>
      </c>
      <c r="S5494">
        <f>INDEX(lehmad!H$2:H$412,MATCH(klypsid!$B5494,lehmad!$A$2:$A$412,0))</f>
        <v>113</v>
      </c>
      <c r="T5494">
        <f>INDEX(lehmad!K$2:K$412,MATCH(klypsid!$B5494,lehmad!$A$2:$A$412,0))</f>
        <v>127</v>
      </c>
      <c r="U5494" s="4">
        <f t="shared" si="170"/>
        <v>2</v>
      </c>
      <c r="V5494">
        <f t="shared" si="171"/>
        <v>28</v>
      </c>
    </row>
    <row r="5495" spans="1:22" x14ac:dyDescent="0.25">
      <c r="A5495">
        <v>4041</v>
      </c>
      <c r="B5495" t="str">
        <f>"E"&amp;A5495</f>
        <v>E4041</v>
      </c>
      <c r="C5495" t="s">
        <v>115</v>
      </c>
      <c r="D5495">
        <v>2</v>
      </c>
      <c r="E5495">
        <f>IF(D5495&lt;4,D5495,4)</f>
        <v>2</v>
      </c>
      <c r="F5495" s="1">
        <v>40116</v>
      </c>
      <c r="G5495" s="1">
        <v>40186</v>
      </c>
      <c r="H5495" s="3">
        <f>G5495-F5495</f>
        <v>70</v>
      </c>
      <c r="I5495" s="3">
        <f>IF(H5495&lt;=60,1,IF(H5495&lt;=150,2,3))</f>
        <v>2</v>
      </c>
      <c r="J5495">
        <v>42.2</v>
      </c>
      <c r="K5495">
        <v>4.66</v>
      </c>
      <c r="L5495">
        <v>3.02</v>
      </c>
      <c r="M5495">
        <v>31</v>
      </c>
      <c r="N5495">
        <f>LOG(M5495/100,2)+3</f>
        <v>1.3103401206121505</v>
      </c>
      <c r="O5495">
        <f>INDEX(lehmad!B$2:B$412,MATCH(klypsid!$B5495,lehmad!$A$2:$A$412,0))</f>
        <v>38891</v>
      </c>
      <c r="P5495">
        <f>INDEX(lehmad!D$2:D$412,MATCH(klypsid!$B5495,lehmad!$A$2:$A$412,0))</f>
        <v>101</v>
      </c>
      <c r="Q5495">
        <f>INDEX(lehmad!E$2:E$412,MATCH(klypsid!$B5495,lehmad!$A$2:$A$412,0))</f>
        <v>1</v>
      </c>
      <c r="R5495" t="str">
        <f>INDEX(lehmad!F$2:F$412,MATCH(klypsid!$B5495,lehmad!$A$2:$A$412,0))</f>
        <v>RAMOS</v>
      </c>
      <c r="S5495">
        <f>INDEX(lehmad!H$2:H$412,MATCH(klypsid!$B5495,lehmad!$A$2:$A$412,0))</f>
        <v>113</v>
      </c>
      <c r="T5495">
        <f>INDEX(lehmad!K$2:K$412,MATCH(klypsid!$B5495,lehmad!$A$2:$A$412,0))</f>
        <v>127</v>
      </c>
      <c r="U5495" s="4">
        <f t="shared" si="170"/>
        <v>3</v>
      </c>
      <c r="V5495">
        <f t="shared" si="171"/>
        <v>33</v>
      </c>
    </row>
    <row r="5496" spans="1:22" x14ac:dyDescent="0.25">
      <c r="A5496">
        <v>4041</v>
      </c>
      <c r="B5496" t="str">
        <f>"E"&amp;A5496</f>
        <v>E4041</v>
      </c>
      <c r="C5496" t="s">
        <v>115</v>
      </c>
      <c r="D5496">
        <v>2</v>
      </c>
      <c r="E5496">
        <f>IF(D5496&lt;4,D5496,4)</f>
        <v>2</v>
      </c>
      <c r="F5496" s="1">
        <v>40116</v>
      </c>
      <c r="G5496" s="1">
        <v>40214</v>
      </c>
      <c r="H5496" s="3">
        <f>G5496-F5496</f>
        <v>98</v>
      </c>
      <c r="I5496" s="3">
        <f>IF(H5496&lt;=60,1,IF(H5496&lt;=150,2,3))</f>
        <v>2</v>
      </c>
      <c r="J5496">
        <v>41.1</v>
      </c>
      <c r="K5496">
        <v>3.93</v>
      </c>
      <c r="L5496">
        <v>3.14</v>
      </c>
      <c r="M5496">
        <v>18</v>
      </c>
      <c r="N5496">
        <f>LOG(M5496/100,2)+3</f>
        <v>0.52606881166758779</v>
      </c>
      <c r="O5496">
        <f>INDEX(lehmad!B$2:B$412,MATCH(klypsid!$B5496,lehmad!$A$2:$A$412,0))</f>
        <v>38891</v>
      </c>
      <c r="P5496">
        <f>INDEX(lehmad!D$2:D$412,MATCH(klypsid!$B5496,lehmad!$A$2:$A$412,0))</f>
        <v>101</v>
      </c>
      <c r="Q5496">
        <f>INDEX(lehmad!E$2:E$412,MATCH(klypsid!$B5496,lehmad!$A$2:$A$412,0))</f>
        <v>1</v>
      </c>
      <c r="R5496" t="str">
        <f>INDEX(lehmad!F$2:F$412,MATCH(klypsid!$B5496,lehmad!$A$2:$A$412,0))</f>
        <v>RAMOS</v>
      </c>
      <c r="S5496">
        <f>INDEX(lehmad!H$2:H$412,MATCH(klypsid!$B5496,lehmad!$A$2:$A$412,0))</f>
        <v>113</v>
      </c>
      <c r="T5496">
        <f>INDEX(lehmad!K$2:K$412,MATCH(klypsid!$B5496,lehmad!$A$2:$A$412,0))</f>
        <v>127</v>
      </c>
      <c r="U5496" s="4">
        <f t="shared" si="170"/>
        <v>4</v>
      </c>
      <c r="V5496">
        <f t="shared" si="171"/>
        <v>28</v>
      </c>
    </row>
    <row r="5497" spans="1:22" x14ac:dyDescent="0.25">
      <c r="A5497">
        <v>4041</v>
      </c>
      <c r="B5497" t="str">
        <f>"E"&amp;A5497</f>
        <v>E4041</v>
      </c>
      <c r="C5497" t="s">
        <v>115</v>
      </c>
      <c r="D5497">
        <v>2</v>
      </c>
      <c r="E5497">
        <f>IF(D5497&lt;4,D5497,4)</f>
        <v>2</v>
      </c>
      <c r="F5497" s="1">
        <v>40116</v>
      </c>
      <c r="G5497" s="1">
        <v>40242</v>
      </c>
      <c r="H5497" s="3">
        <f>G5497-F5497</f>
        <v>126</v>
      </c>
      <c r="I5497" s="3">
        <f>IF(H5497&lt;=60,1,IF(H5497&lt;=150,2,3))</f>
        <v>2</v>
      </c>
      <c r="J5497">
        <v>39.4</v>
      </c>
      <c r="K5497">
        <v>3.62</v>
      </c>
      <c r="L5497">
        <v>3.15</v>
      </c>
      <c r="M5497">
        <v>15</v>
      </c>
      <c r="N5497">
        <f>LOG(M5497/100,2)+3</f>
        <v>0.26303440583379389</v>
      </c>
      <c r="O5497">
        <f>INDEX(lehmad!B$2:B$412,MATCH(klypsid!$B5497,lehmad!$A$2:$A$412,0))</f>
        <v>38891</v>
      </c>
      <c r="P5497">
        <f>INDEX(lehmad!D$2:D$412,MATCH(klypsid!$B5497,lehmad!$A$2:$A$412,0))</f>
        <v>101</v>
      </c>
      <c r="Q5497">
        <f>INDEX(lehmad!E$2:E$412,MATCH(klypsid!$B5497,lehmad!$A$2:$A$412,0))</f>
        <v>1</v>
      </c>
      <c r="R5497" t="str">
        <f>INDEX(lehmad!F$2:F$412,MATCH(klypsid!$B5497,lehmad!$A$2:$A$412,0))</f>
        <v>RAMOS</v>
      </c>
      <c r="S5497">
        <f>INDEX(lehmad!H$2:H$412,MATCH(klypsid!$B5497,lehmad!$A$2:$A$412,0))</f>
        <v>113</v>
      </c>
      <c r="T5497">
        <f>INDEX(lehmad!K$2:K$412,MATCH(klypsid!$B5497,lehmad!$A$2:$A$412,0))</f>
        <v>127</v>
      </c>
      <c r="U5497" s="4">
        <f t="shared" si="170"/>
        <v>5</v>
      </c>
      <c r="V5497">
        <f t="shared" si="171"/>
        <v>28</v>
      </c>
    </row>
    <row r="5498" spans="1:22" x14ac:dyDescent="0.25">
      <c r="A5498">
        <v>4041</v>
      </c>
      <c r="B5498" t="str">
        <f>"E"&amp;A5498</f>
        <v>E4041</v>
      </c>
      <c r="C5498" t="s">
        <v>115</v>
      </c>
      <c r="D5498">
        <v>2</v>
      </c>
      <c r="E5498">
        <f>IF(D5498&lt;4,D5498,4)</f>
        <v>2</v>
      </c>
      <c r="F5498" s="1">
        <v>40116</v>
      </c>
      <c r="G5498" s="1">
        <v>40276</v>
      </c>
      <c r="H5498" s="3">
        <f>G5498-F5498</f>
        <v>160</v>
      </c>
      <c r="I5498" s="3">
        <f>IF(H5498&lt;=60,1,IF(H5498&lt;=150,2,3))</f>
        <v>3</v>
      </c>
      <c r="J5498">
        <v>42</v>
      </c>
      <c r="K5498">
        <v>4.03</v>
      </c>
      <c r="L5498">
        <v>3.13</v>
      </c>
      <c r="M5498">
        <v>23</v>
      </c>
      <c r="N5498">
        <f>LOG(M5498/100,2)+3</f>
        <v>0.87970576628228825</v>
      </c>
      <c r="O5498">
        <f>INDEX(lehmad!B$2:B$412,MATCH(klypsid!$B5498,lehmad!$A$2:$A$412,0))</f>
        <v>38891</v>
      </c>
      <c r="P5498">
        <f>INDEX(lehmad!D$2:D$412,MATCH(klypsid!$B5498,lehmad!$A$2:$A$412,0))</f>
        <v>101</v>
      </c>
      <c r="Q5498">
        <f>INDEX(lehmad!E$2:E$412,MATCH(klypsid!$B5498,lehmad!$A$2:$A$412,0))</f>
        <v>1</v>
      </c>
      <c r="R5498" t="str">
        <f>INDEX(lehmad!F$2:F$412,MATCH(klypsid!$B5498,lehmad!$A$2:$A$412,0))</f>
        <v>RAMOS</v>
      </c>
      <c r="S5498">
        <f>INDEX(lehmad!H$2:H$412,MATCH(klypsid!$B5498,lehmad!$A$2:$A$412,0))</f>
        <v>113</v>
      </c>
      <c r="T5498">
        <f>INDEX(lehmad!K$2:K$412,MATCH(klypsid!$B5498,lehmad!$A$2:$A$412,0))</f>
        <v>127</v>
      </c>
      <c r="U5498" s="4">
        <f t="shared" si="170"/>
        <v>6</v>
      </c>
      <c r="V5498">
        <f t="shared" si="171"/>
        <v>34</v>
      </c>
    </row>
    <row r="5499" spans="1:22" x14ac:dyDescent="0.25">
      <c r="A5499">
        <v>4041</v>
      </c>
      <c r="B5499" t="str">
        <f>"E"&amp;A5499</f>
        <v>E4041</v>
      </c>
      <c r="C5499" t="s">
        <v>115</v>
      </c>
      <c r="D5499">
        <v>2</v>
      </c>
      <c r="E5499">
        <f>IF(D5499&lt;4,D5499,4)</f>
        <v>2</v>
      </c>
      <c r="F5499" s="1">
        <v>40116</v>
      </c>
      <c r="G5499" s="1">
        <v>40304</v>
      </c>
      <c r="H5499" s="3">
        <f>G5499-F5499</f>
        <v>188</v>
      </c>
      <c r="I5499" s="3">
        <f>IF(H5499&lt;=60,1,IF(H5499&lt;=150,2,3))</f>
        <v>3</v>
      </c>
      <c r="J5499">
        <v>34.799999999999997</v>
      </c>
      <c r="K5499">
        <v>3.86</v>
      </c>
      <c r="L5499">
        <v>3.15</v>
      </c>
      <c r="M5499">
        <v>14</v>
      </c>
      <c r="N5499">
        <f>LOG(M5499/100,2)+3</f>
        <v>0.16349873228287937</v>
      </c>
      <c r="O5499">
        <f>INDEX(lehmad!B$2:B$412,MATCH(klypsid!$B5499,lehmad!$A$2:$A$412,0))</f>
        <v>38891</v>
      </c>
      <c r="P5499">
        <f>INDEX(lehmad!D$2:D$412,MATCH(klypsid!$B5499,lehmad!$A$2:$A$412,0))</f>
        <v>101</v>
      </c>
      <c r="Q5499">
        <f>INDEX(lehmad!E$2:E$412,MATCH(klypsid!$B5499,lehmad!$A$2:$A$412,0))</f>
        <v>1</v>
      </c>
      <c r="R5499" t="str">
        <f>INDEX(lehmad!F$2:F$412,MATCH(klypsid!$B5499,lehmad!$A$2:$A$412,0))</f>
        <v>RAMOS</v>
      </c>
      <c r="S5499">
        <f>INDEX(lehmad!H$2:H$412,MATCH(klypsid!$B5499,lehmad!$A$2:$A$412,0))</f>
        <v>113</v>
      </c>
      <c r="T5499">
        <f>INDEX(lehmad!K$2:K$412,MATCH(klypsid!$B5499,lehmad!$A$2:$A$412,0))</f>
        <v>127</v>
      </c>
      <c r="U5499" s="4">
        <f t="shared" si="170"/>
        <v>7</v>
      </c>
      <c r="V5499">
        <f t="shared" si="171"/>
        <v>28</v>
      </c>
    </row>
    <row r="5500" spans="1:22" x14ac:dyDescent="0.25">
      <c r="A5500">
        <v>4041</v>
      </c>
      <c r="B5500" t="str">
        <f>"E"&amp;A5500</f>
        <v>E4041</v>
      </c>
      <c r="C5500" t="s">
        <v>115</v>
      </c>
      <c r="D5500">
        <v>2</v>
      </c>
      <c r="E5500">
        <f>IF(D5500&lt;4,D5500,4)</f>
        <v>2</v>
      </c>
      <c r="F5500" s="1">
        <v>40116</v>
      </c>
      <c r="G5500" s="1">
        <v>40336</v>
      </c>
      <c r="H5500" s="3">
        <f>G5500-F5500</f>
        <v>220</v>
      </c>
      <c r="I5500" s="3">
        <f>IF(H5500&lt;=60,1,IF(H5500&lt;=150,2,3))</f>
        <v>3</v>
      </c>
      <c r="J5500">
        <v>31.4</v>
      </c>
      <c r="K5500">
        <v>3.62</v>
      </c>
      <c r="L5500">
        <v>3.02</v>
      </c>
      <c r="M5500">
        <v>61</v>
      </c>
      <c r="N5500">
        <f>LOG(M5500/100,2)+3</f>
        <v>2.2868811477881614</v>
      </c>
      <c r="O5500">
        <f>INDEX(lehmad!B$2:B$412,MATCH(klypsid!$B5500,lehmad!$A$2:$A$412,0))</f>
        <v>38891</v>
      </c>
      <c r="P5500">
        <f>INDEX(lehmad!D$2:D$412,MATCH(klypsid!$B5500,lehmad!$A$2:$A$412,0))</f>
        <v>101</v>
      </c>
      <c r="Q5500">
        <f>INDEX(lehmad!E$2:E$412,MATCH(klypsid!$B5500,lehmad!$A$2:$A$412,0))</f>
        <v>1</v>
      </c>
      <c r="R5500" t="str">
        <f>INDEX(lehmad!F$2:F$412,MATCH(klypsid!$B5500,lehmad!$A$2:$A$412,0))</f>
        <v>RAMOS</v>
      </c>
      <c r="S5500">
        <f>INDEX(lehmad!H$2:H$412,MATCH(klypsid!$B5500,lehmad!$A$2:$A$412,0))</f>
        <v>113</v>
      </c>
      <c r="T5500">
        <f>INDEX(lehmad!K$2:K$412,MATCH(klypsid!$B5500,lehmad!$A$2:$A$412,0))</f>
        <v>127</v>
      </c>
      <c r="U5500" s="4">
        <f t="shared" si="170"/>
        <v>8</v>
      </c>
      <c r="V5500">
        <f t="shared" si="171"/>
        <v>32</v>
      </c>
    </row>
    <row r="5501" spans="1:22" x14ac:dyDescent="0.25">
      <c r="A5501">
        <v>4041</v>
      </c>
      <c r="B5501" t="str">
        <f>"E"&amp;A5501</f>
        <v>E4041</v>
      </c>
      <c r="C5501" t="s">
        <v>115</v>
      </c>
      <c r="D5501">
        <v>2</v>
      </c>
      <c r="E5501">
        <f>IF(D5501&lt;4,D5501,4)</f>
        <v>2</v>
      </c>
      <c r="F5501" s="1">
        <v>40116</v>
      </c>
      <c r="G5501" s="1">
        <v>40371</v>
      </c>
      <c r="H5501" s="3">
        <f>G5501-F5501</f>
        <v>255</v>
      </c>
      <c r="I5501" s="3">
        <f>IF(H5501&lt;=60,1,IF(H5501&lt;=150,2,3))</f>
        <v>3</v>
      </c>
      <c r="J5501">
        <v>28.9</v>
      </c>
      <c r="K5501">
        <v>4.42</v>
      </c>
      <c r="L5501">
        <v>3.14</v>
      </c>
      <c r="M5501">
        <v>22</v>
      </c>
      <c r="N5501">
        <f>LOG(M5501/100,2)+3</f>
        <v>0.8155754288625725</v>
      </c>
      <c r="O5501">
        <f>INDEX(lehmad!B$2:B$412,MATCH(klypsid!$B5501,lehmad!$A$2:$A$412,0))</f>
        <v>38891</v>
      </c>
      <c r="P5501">
        <f>INDEX(lehmad!D$2:D$412,MATCH(klypsid!$B5501,lehmad!$A$2:$A$412,0))</f>
        <v>101</v>
      </c>
      <c r="Q5501">
        <f>INDEX(lehmad!E$2:E$412,MATCH(klypsid!$B5501,lehmad!$A$2:$A$412,0))</f>
        <v>1</v>
      </c>
      <c r="R5501" t="str">
        <f>INDEX(lehmad!F$2:F$412,MATCH(klypsid!$B5501,lehmad!$A$2:$A$412,0))</f>
        <v>RAMOS</v>
      </c>
      <c r="S5501">
        <f>INDEX(lehmad!H$2:H$412,MATCH(klypsid!$B5501,lehmad!$A$2:$A$412,0))</f>
        <v>113</v>
      </c>
      <c r="T5501">
        <f>INDEX(lehmad!K$2:K$412,MATCH(klypsid!$B5501,lehmad!$A$2:$A$412,0))</f>
        <v>127</v>
      </c>
      <c r="U5501" s="4">
        <f t="shared" si="170"/>
        <v>9</v>
      </c>
      <c r="V5501">
        <f t="shared" si="171"/>
        <v>35</v>
      </c>
    </row>
    <row r="5502" spans="1:22" x14ac:dyDescent="0.25">
      <c r="A5502">
        <v>4041</v>
      </c>
      <c r="B5502" t="str">
        <f>"E"&amp;A5502</f>
        <v>E4041</v>
      </c>
      <c r="C5502" t="s">
        <v>115</v>
      </c>
      <c r="D5502">
        <v>2</v>
      </c>
      <c r="E5502">
        <f>IF(D5502&lt;4,D5502,4)</f>
        <v>2</v>
      </c>
      <c r="F5502" s="1">
        <v>40116</v>
      </c>
      <c r="G5502" s="1">
        <v>40396</v>
      </c>
      <c r="H5502" s="3">
        <f>G5502-F5502</f>
        <v>280</v>
      </c>
      <c r="I5502" s="3">
        <f>IF(H5502&lt;=60,1,IF(H5502&lt;=150,2,3))</f>
        <v>3</v>
      </c>
      <c r="J5502">
        <v>22.4</v>
      </c>
      <c r="K5502">
        <v>4.1500000000000004</v>
      </c>
      <c r="L5502">
        <v>3.09</v>
      </c>
      <c r="M5502">
        <v>108</v>
      </c>
      <c r="N5502">
        <f>LOG(M5502/100,2)+3</f>
        <v>3.1110313123887439</v>
      </c>
      <c r="O5502">
        <f>INDEX(lehmad!B$2:B$412,MATCH(klypsid!$B5502,lehmad!$A$2:$A$412,0))</f>
        <v>38891</v>
      </c>
      <c r="P5502">
        <f>INDEX(lehmad!D$2:D$412,MATCH(klypsid!$B5502,lehmad!$A$2:$A$412,0))</f>
        <v>101</v>
      </c>
      <c r="Q5502">
        <f>INDEX(lehmad!E$2:E$412,MATCH(klypsid!$B5502,lehmad!$A$2:$A$412,0))</f>
        <v>1</v>
      </c>
      <c r="R5502" t="str">
        <f>INDEX(lehmad!F$2:F$412,MATCH(klypsid!$B5502,lehmad!$A$2:$A$412,0))</f>
        <v>RAMOS</v>
      </c>
      <c r="S5502">
        <f>INDEX(lehmad!H$2:H$412,MATCH(klypsid!$B5502,lehmad!$A$2:$A$412,0))</f>
        <v>113</v>
      </c>
      <c r="T5502">
        <f>INDEX(lehmad!K$2:K$412,MATCH(klypsid!$B5502,lehmad!$A$2:$A$412,0))</f>
        <v>127</v>
      </c>
      <c r="U5502" s="4">
        <f t="shared" si="170"/>
        <v>10</v>
      </c>
      <c r="V5502">
        <f t="shared" si="171"/>
        <v>25</v>
      </c>
    </row>
    <row r="5503" spans="1:22" x14ac:dyDescent="0.25">
      <c r="A5503">
        <v>4041</v>
      </c>
      <c r="B5503" t="str">
        <f>"E"&amp;A5503</f>
        <v>E4041</v>
      </c>
      <c r="C5503" t="s">
        <v>115</v>
      </c>
      <c r="D5503">
        <v>3</v>
      </c>
      <c r="E5503">
        <f>IF(D5503&lt;4,D5503,4)</f>
        <v>3</v>
      </c>
      <c r="F5503" s="1">
        <v>40475</v>
      </c>
      <c r="G5503" s="1">
        <v>40493</v>
      </c>
      <c r="H5503" s="3">
        <f>G5503-F5503</f>
        <v>18</v>
      </c>
      <c r="I5503" s="3">
        <f>IF(H5503&lt;=60,1,IF(H5503&lt;=150,2,3))</f>
        <v>1</v>
      </c>
      <c r="J5503">
        <v>46.9</v>
      </c>
      <c r="K5503">
        <v>5.85</v>
      </c>
      <c r="L5503">
        <v>3.03</v>
      </c>
      <c r="M5503">
        <v>70</v>
      </c>
      <c r="N5503">
        <f>LOG(M5503/100,2)+3</f>
        <v>2.4854268271702415</v>
      </c>
      <c r="O5503">
        <f>INDEX(lehmad!B$2:B$412,MATCH(klypsid!$B5503,lehmad!$A$2:$A$412,0))</f>
        <v>38891</v>
      </c>
      <c r="P5503">
        <f>INDEX(lehmad!D$2:D$412,MATCH(klypsid!$B5503,lehmad!$A$2:$A$412,0))</f>
        <v>101</v>
      </c>
      <c r="Q5503">
        <f>INDEX(lehmad!E$2:E$412,MATCH(klypsid!$B5503,lehmad!$A$2:$A$412,0))</f>
        <v>1</v>
      </c>
      <c r="R5503" t="str">
        <f>INDEX(lehmad!F$2:F$412,MATCH(klypsid!$B5503,lehmad!$A$2:$A$412,0))</f>
        <v>RAMOS</v>
      </c>
      <c r="S5503">
        <f>INDEX(lehmad!H$2:H$412,MATCH(klypsid!$B5503,lehmad!$A$2:$A$412,0))</f>
        <v>113</v>
      </c>
      <c r="T5503">
        <f>INDEX(lehmad!K$2:K$412,MATCH(klypsid!$B5503,lehmad!$A$2:$A$412,0))</f>
        <v>127</v>
      </c>
      <c r="U5503" s="4">
        <f t="shared" si="170"/>
        <v>1</v>
      </c>
      <c r="V5503">
        <f t="shared" si="171"/>
        <v>18</v>
      </c>
    </row>
    <row r="5504" spans="1:22" x14ac:dyDescent="0.25">
      <c r="A5504">
        <v>4041</v>
      </c>
      <c r="B5504" t="str">
        <f>"E"&amp;A5504</f>
        <v>E4041</v>
      </c>
      <c r="C5504" t="s">
        <v>115</v>
      </c>
      <c r="D5504">
        <v>3</v>
      </c>
      <c r="E5504">
        <f>IF(D5504&lt;4,D5504,4)</f>
        <v>3</v>
      </c>
      <c r="F5504" s="1">
        <v>40475</v>
      </c>
      <c r="G5504" s="1">
        <v>40521</v>
      </c>
      <c r="H5504" s="3">
        <f>G5504-F5504</f>
        <v>46</v>
      </c>
      <c r="I5504" s="3">
        <f>IF(H5504&lt;=60,1,IF(H5504&lt;=150,2,3))</f>
        <v>1</v>
      </c>
      <c r="J5504">
        <v>48.7</v>
      </c>
      <c r="K5504">
        <v>3.68</v>
      </c>
      <c r="L5504">
        <v>2.81</v>
      </c>
      <c r="M5504">
        <v>17</v>
      </c>
      <c r="N5504">
        <f>LOG(M5504/100,2)+3</f>
        <v>0.44360665147561473</v>
      </c>
      <c r="O5504">
        <f>INDEX(lehmad!B$2:B$412,MATCH(klypsid!$B5504,lehmad!$A$2:$A$412,0))</f>
        <v>38891</v>
      </c>
      <c r="P5504">
        <f>INDEX(lehmad!D$2:D$412,MATCH(klypsid!$B5504,lehmad!$A$2:$A$412,0))</f>
        <v>101</v>
      </c>
      <c r="Q5504">
        <f>INDEX(lehmad!E$2:E$412,MATCH(klypsid!$B5504,lehmad!$A$2:$A$412,0))</f>
        <v>1</v>
      </c>
      <c r="R5504" t="str">
        <f>INDEX(lehmad!F$2:F$412,MATCH(klypsid!$B5504,lehmad!$A$2:$A$412,0))</f>
        <v>RAMOS</v>
      </c>
      <c r="S5504">
        <f>INDEX(lehmad!H$2:H$412,MATCH(klypsid!$B5504,lehmad!$A$2:$A$412,0))</f>
        <v>113</v>
      </c>
      <c r="T5504">
        <f>INDEX(lehmad!K$2:K$412,MATCH(klypsid!$B5504,lehmad!$A$2:$A$412,0))</f>
        <v>127</v>
      </c>
      <c r="U5504" s="4">
        <f t="shared" si="170"/>
        <v>2</v>
      </c>
      <c r="V5504">
        <f t="shared" si="171"/>
        <v>28</v>
      </c>
    </row>
    <row r="5505" spans="1:22" x14ac:dyDescent="0.25">
      <c r="A5505">
        <v>4041</v>
      </c>
      <c r="B5505" t="str">
        <f>"E"&amp;A5505</f>
        <v>E4041</v>
      </c>
      <c r="C5505" t="s">
        <v>115</v>
      </c>
      <c r="D5505">
        <v>3</v>
      </c>
      <c r="E5505">
        <f>IF(D5505&lt;4,D5505,4)</f>
        <v>3</v>
      </c>
      <c r="F5505" s="1">
        <v>40475</v>
      </c>
      <c r="G5505" s="1">
        <v>40556</v>
      </c>
      <c r="H5505" s="3">
        <f>G5505-F5505</f>
        <v>81</v>
      </c>
      <c r="I5505" s="3">
        <f>IF(H5505&lt;=60,1,IF(H5505&lt;=150,2,3))</f>
        <v>2</v>
      </c>
      <c r="J5505">
        <v>48.1</v>
      </c>
      <c r="K5505">
        <v>4.07</v>
      </c>
      <c r="L5505">
        <v>3.11</v>
      </c>
      <c r="M5505">
        <v>46</v>
      </c>
      <c r="N5505">
        <f>LOG(M5505/100,2)+3</f>
        <v>1.8797057662822882</v>
      </c>
      <c r="O5505">
        <f>INDEX(lehmad!B$2:B$412,MATCH(klypsid!$B5505,lehmad!$A$2:$A$412,0))</f>
        <v>38891</v>
      </c>
      <c r="P5505">
        <f>INDEX(lehmad!D$2:D$412,MATCH(klypsid!$B5505,lehmad!$A$2:$A$412,0))</f>
        <v>101</v>
      </c>
      <c r="Q5505">
        <f>INDEX(lehmad!E$2:E$412,MATCH(klypsid!$B5505,lehmad!$A$2:$A$412,0))</f>
        <v>1</v>
      </c>
      <c r="R5505" t="str">
        <f>INDEX(lehmad!F$2:F$412,MATCH(klypsid!$B5505,lehmad!$A$2:$A$412,0))</f>
        <v>RAMOS</v>
      </c>
      <c r="S5505">
        <f>INDEX(lehmad!H$2:H$412,MATCH(klypsid!$B5505,lehmad!$A$2:$A$412,0))</f>
        <v>113</v>
      </c>
      <c r="T5505">
        <f>INDEX(lehmad!K$2:K$412,MATCH(klypsid!$B5505,lehmad!$A$2:$A$412,0))</f>
        <v>127</v>
      </c>
      <c r="U5505" s="4">
        <f t="shared" si="170"/>
        <v>3</v>
      </c>
      <c r="V5505">
        <f t="shared" si="171"/>
        <v>35</v>
      </c>
    </row>
    <row r="5506" spans="1:22" x14ac:dyDescent="0.25">
      <c r="A5506">
        <v>4043</v>
      </c>
      <c r="B5506" t="str">
        <f>"E"&amp;A5506</f>
        <v>E4043</v>
      </c>
      <c r="C5506" t="s">
        <v>131</v>
      </c>
      <c r="D5506">
        <v>1</v>
      </c>
      <c r="E5506">
        <f>IF(D5506&lt;4,D5506,4)</f>
        <v>1</v>
      </c>
      <c r="F5506" s="1">
        <v>39640</v>
      </c>
      <c r="G5506" s="1">
        <v>39663</v>
      </c>
      <c r="H5506" s="3">
        <f>G5506-F5506</f>
        <v>23</v>
      </c>
      <c r="I5506" s="3">
        <f>IF(H5506&lt;=60,1,IF(H5506&lt;=150,2,3))</f>
        <v>1</v>
      </c>
      <c r="J5506">
        <v>36.5</v>
      </c>
      <c r="K5506">
        <v>4.1900000000000004</v>
      </c>
      <c r="L5506">
        <v>3.02</v>
      </c>
      <c r="M5506">
        <v>26</v>
      </c>
      <c r="N5506">
        <f>LOG(M5506/100,2)+3</f>
        <v>1.0565835283663676</v>
      </c>
      <c r="O5506">
        <f>INDEX(lehmad!B$2:B$412,MATCH(klypsid!$B5506,lehmad!$A$2:$A$412,0))</f>
        <v>38892</v>
      </c>
      <c r="P5506">
        <f>INDEX(lehmad!D$2:D$412,MATCH(klypsid!$B5506,lehmad!$A$2:$A$412,0))</f>
        <v>96</v>
      </c>
      <c r="Q5506">
        <f>INDEX(lehmad!E$2:E$412,MATCH(klypsid!$B5506,lehmad!$A$2:$A$412,0))</f>
        <v>1</v>
      </c>
      <c r="R5506" t="str">
        <f>INDEX(lehmad!F$2:F$412,MATCH(klypsid!$B5506,lehmad!$A$2:$A$412,0))</f>
        <v>LANCELOT-ET</v>
      </c>
      <c r="S5506">
        <f>INDEX(lehmad!H$2:H$412,MATCH(klypsid!$B5506,lehmad!$A$2:$A$412,0))</f>
        <v>126</v>
      </c>
      <c r="T5506">
        <f>INDEX(lehmad!K$2:K$412,MATCH(klypsid!$B5506,lehmad!$A$2:$A$412,0))</f>
        <v>122</v>
      </c>
      <c r="U5506" s="4">
        <f t="shared" si="170"/>
        <v>1</v>
      </c>
      <c r="V5506">
        <f t="shared" si="171"/>
        <v>23</v>
      </c>
    </row>
    <row r="5507" spans="1:22" x14ac:dyDescent="0.25">
      <c r="A5507">
        <v>4043</v>
      </c>
      <c r="B5507" t="str">
        <f>"E"&amp;A5507</f>
        <v>E4043</v>
      </c>
      <c r="C5507" t="s">
        <v>131</v>
      </c>
      <c r="D5507">
        <v>1</v>
      </c>
      <c r="E5507">
        <f>IF(D5507&lt;4,D5507,4)</f>
        <v>1</v>
      </c>
      <c r="F5507" s="1">
        <v>39640</v>
      </c>
      <c r="G5507" s="1">
        <v>39693</v>
      </c>
      <c r="H5507" s="3">
        <f>G5507-F5507</f>
        <v>53</v>
      </c>
      <c r="I5507" s="3">
        <f>IF(H5507&lt;=60,1,IF(H5507&lt;=150,2,3))</f>
        <v>1</v>
      </c>
      <c r="J5507">
        <v>41.1</v>
      </c>
      <c r="K5507">
        <v>3.55</v>
      </c>
      <c r="L5507">
        <v>2.94</v>
      </c>
      <c r="M5507">
        <v>15</v>
      </c>
      <c r="N5507">
        <f>LOG(M5507/100,2)+3</f>
        <v>0.26303440583379389</v>
      </c>
      <c r="O5507">
        <f>INDEX(lehmad!B$2:B$412,MATCH(klypsid!$B5507,lehmad!$A$2:$A$412,0))</f>
        <v>38892</v>
      </c>
      <c r="P5507">
        <f>INDEX(lehmad!D$2:D$412,MATCH(klypsid!$B5507,lehmad!$A$2:$A$412,0))</f>
        <v>96</v>
      </c>
      <c r="Q5507">
        <f>INDEX(lehmad!E$2:E$412,MATCH(klypsid!$B5507,lehmad!$A$2:$A$412,0))</f>
        <v>1</v>
      </c>
      <c r="R5507" t="str">
        <f>INDEX(lehmad!F$2:F$412,MATCH(klypsid!$B5507,lehmad!$A$2:$A$412,0))</f>
        <v>LANCELOT-ET</v>
      </c>
      <c r="S5507">
        <f>INDEX(lehmad!H$2:H$412,MATCH(klypsid!$B5507,lehmad!$A$2:$A$412,0))</f>
        <v>126</v>
      </c>
      <c r="T5507">
        <f>INDEX(lehmad!K$2:K$412,MATCH(klypsid!$B5507,lehmad!$A$2:$A$412,0))</f>
        <v>122</v>
      </c>
      <c r="U5507" s="4">
        <f t="shared" ref="U5507:U5570" si="172">IF(AND(A5507=A5506,D5507=D5506),U5506+1,1)</f>
        <v>2</v>
      </c>
      <c r="V5507">
        <f t="shared" ref="V5507:V5570" si="173">IF(AND(A5507=A5506,D5507=D5506),G5507-G5506,G5507-F5507)</f>
        <v>30</v>
      </c>
    </row>
    <row r="5508" spans="1:22" x14ac:dyDescent="0.25">
      <c r="A5508">
        <v>4043</v>
      </c>
      <c r="B5508" t="str">
        <f>"E"&amp;A5508</f>
        <v>E4043</v>
      </c>
      <c r="C5508" t="s">
        <v>131</v>
      </c>
      <c r="D5508">
        <v>1</v>
      </c>
      <c r="E5508">
        <f>IF(D5508&lt;4,D5508,4)</f>
        <v>1</v>
      </c>
      <c r="F5508" s="1">
        <v>39640</v>
      </c>
      <c r="G5508" s="1">
        <v>39722</v>
      </c>
      <c r="H5508" s="3">
        <f>G5508-F5508</f>
        <v>82</v>
      </c>
      <c r="I5508" s="3">
        <f>IF(H5508&lt;=60,1,IF(H5508&lt;=150,2,3))</f>
        <v>2</v>
      </c>
      <c r="J5508">
        <v>39</v>
      </c>
      <c r="K5508">
        <v>4.0199999999999996</v>
      </c>
      <c r="L5508">
        <v>3.27</v>
      </c>
      <c r="M5508">
        <v>26</v>
      </c>
      <c r="N5508">
        <f>LOG(M5508/100,2)+3</f>
        <v>1.0565835283663676</v>
      </c>
      <c r="O5508">
        <f>INDEX(lehmad!B$2:B$412,MATCH(klypsid!$B5508,lehmad!$A$2:$A$412,0))</f>
        <v>38892</v>
      </c>
      <c r="P5508">
        <f>INDEX(lehmad!D$2:D$412,MATCH(klypsid!$B5508,lehmad!$A$2:$A$412,0))</f>
        <v>96</v>
      </c>
      <c r="Q5508">
        <f>INDEX(lehmad!E$2:E$412,MATCH(klypsid!$B5508,lehmad!$A$2:$A$412,0))</f>
        <v>1</v>
      </c>
      <c r="R5508" t="str">
        <f>INDEX(lehmad!F$2:F$412,MATCH(klypsid!$B5508,lehmad!$A$2:$A$412,0))</f>
        <v>LANCELOT-ET</v>
      </c>
      <c r="S5508">
        <f>INDEX(lehmad!H$2:H$412,MATCH(klypsid!$B5508,lehmad!$A$2:$A$412,0))</f>
        <v>126</v>
      </c>
      <c r="T5508">
        <f>INDEX(lehmad!K$2:K$412,MATCH(klypsid!$B5508,lehmad!$A$2:$A$412,0))</f>
        <v>122</v>
      </c>
      <c r="U5508" s="4">
        <f t="shared" si="172"/>
        <v>3</v>
      </c>
      <c r="V5508">
        <f t="shared" si="173"/>
        <v>29</v>
      </c>
    </row>
    <row r="5509" spans="1:22" x14ac:dyDescent="0.25">
      <c r="A5509">
        <v>4043</v>
      </c>
      <c r="B5509" t="str">
        <f>"E"&amp;A5509</f>
        <v>E4043</v>
      </c>
      <c r="C5509" t="s">
        <v>131</v>
      </c>
      <c r="D5509">
        <v>1</v>
      </c>
      <c r="E5509">
        <f>IF(D5509&lt;4,D5509,4)</f>
        <v>1</v>
      </c>
      <c r="F5509" s="1">
        <v>39640</v>
      </c>
      <c r="G5509" s="1">
        <v>39754</v>
      </c>
      <c r="H5509" s="3">
        <f>G5509-F5509</f>
        <v>114</v>
      </c>
      <c r="I5509" s="3">
        <f>IF(H5509&lt;=60,1,IF(H5509&lt;=150,2,3))</f>
        <v>2</v>
      </c>
      <c r="J5509">
        <v>35.799999999999997</v>
      </c>
      <c r="K5509">
        <v>3.8</v>
      </c>
      <c r="L5509">
        <v>3.19</v>
      </c>
      <c r="M5509">
        <v>22</v>
      </c>
      <c r="N5509">
        <f>LOG(M5509/100,2)+3</f>
        <v>0.8155754288625725</v>
      </c>
      <c r="O5509">
        <f>INDEX(lehmad!B$2:B$412,MATCH(klypsid!$B5509,lehmad!$A$2:$A$412,0))</f>
        <v>38892</v>
      </c>
      <c r="P5509">
        <f>INDEX(lehmad!D$2:D$412,MATCH(klypsid!$B5509,lehmad!$A$2:$A$412,0))</f>
        <v>96</v>
      </c>
      <c r="Q5509">
        <f>INDEX(lehmad!E$2:E$412,MATCH(klypsid!$B5509,lehmad!$A$2:$A$412,0))</f>
        <v>1</v>
      </c>
      <c r="R5509" t="str">
        <f>INDEX(lehmad!F$2:F$412,MATCH(klypsid!$B5509,lehmad!$A$2:$A$412,0))</f>
        <v>LANCELOT-ET</v>
      </c>
      <c r="S5509">
        <f>INDEX(lehmad!H$2:H$412,MATCH(klypsid!$B5509,lehmad!$A$2:$A$412,0))</f>
        <v>126</v>
      </c>
      <c r="T5509">
        <f>INDEX(lehmad!K$2:K$412,MATCH(klypsid!$B5509,lehmad!$A$2:$A$412,0))</f>
        <v>122</v>
      </c>
      <c r="U5509" s="4">
        <f t="shared" si="172"/>
        <v>4</v>
      </c>
      <c r="V5509">
        <f t="shared" si="173"/>
        <v>32</v>
      </c>
    </row>
    <row r="5510" spans="1:22" x14ac:dyDescent="0.25">
      <c r="A5510">
        <v>4043</v>
      </c>
      <c r="B5510" t="str">
        <f>"E"&amp;A5510</f>
        <v>E4043</v>
      </c>
      <c r="C5510" t="s">
        <v>131</v>
      </c>
      <c r="D5510">
        <v>1</v>
      </c>
      <c r="E5510">
        <f>IF(D5510&lt;4,D5510,4)</f>
        <v>1</v>
      </c>
      <c r="F5510" s="1">
        <v>39640</v>
      </c>
      <c r="G5510" s="1">
        <v>39817</v>
      </c>
      <c r="H5510" s="3">
        <f>G5510-F5510</f>
        <v>177</v>
      </c>
      <c r="I5510" s="3">
        <f>IF(H5510&lt;=60,1,IF(H5510&lt;=150,2,3))</f>
        <v>3</v>
      </c>
      <c r="J5510">
        <v>22.5</v>
      </c>
      <c r="K5510">
        <v>4.3</v>
      </c>
      <c r="L5510">
        <v>3.51</v>
      </c>
      <c r="M5510">
        <v>98</v>
      </c>
      <c r="N5510">
        <f>LOG(M5510/100,2)+3</f>
        <v>2.9708536543404835</v>
      </c>
      <c r="O5510">
        <f>INDEX(lehmad!B$2:B$412,MATCH(klypsid!$B5510,lehmad!$A$2:$A$412,0))</f>
        <v>38892</v>
      </c>
      <c r="P5510">
        <f>INDEX(lehmad!D$2:D$412,MATCH(klypsid!$B5510,lehmad!$A$2:$A$412,0))</f>
        <v>96</v>
      </c>
      <c r="Q5510">
        <f>INDEX(lehmad!E$2:E$412,MATCH(klypsid!$B5510,lehmad!$A$2:$A$412,0))</f>
        <v>1</v>
      </c>
      <c r="R5510" t="str">
        <f>INDEX(lehmad!F$2:F$412,MATCH(klypsid!$B5510,lehmad!$A$2:$A$412,0))</f>
        <v>LANCELOT-ET</v>
      </c>
      <c r="S5510">
        <f>INDEX(lehmad!H$2:H$412,MATCH(klypsid!$B5510,lehmad!$A$2:$A$412,0))</f>
        <v>126</v>
      </c>
      <c r="T5510">
        <f>INDEX(lehmad!K$2:K$412,MATCH(klypsid!$B5510,lehmad!$A$2:$A$412,0))</f>
        <v>122</v>
      </c>
      <c r="U5510" s="4">
        <f t="shared" si="172"/>
        <v>5</v>
      </c>
      <c r="V5510">
        <f t="shared" si="173"/>
        <v>63</v>
      </c>
    </row>
    <row r="5511" spans="1:22" x14ac:dyDescent="0.25">
      <c r="A5511">
        <v>4043</v>
      </c>
      <c r="B5511" t="str">
        <f>"E"&amp;A5511</f>
        <v>E4043</v>
      </c>
      <c r="C5511" t="s">
        <v>131</v>
      </c>
      <c r="D5511">
        <v>1</v>
      </c>
      <c r="E5511">
        <f>IF(D5511&lt;4,D5511,4)</f>
        <v>1</v>
      </c>
      <c r="F5511" s="1">
        <v>39640</v>
      </c>
      <c r="G5511" s="1">
        <v>39845</v>
      </c>
      <c r="H5511" s="3">
        <f>G5511-F5511</f>
        <v>205</v>
      </c>
      <c r="I5511" s="3">
        <f>IF(H5511&lt;=60,1,IF(H5511&lt;=150,2,3))</f>
        <v>3</v>
      </c>
      <c r="J5511">
        <v>19.3</v>
      </c>
      <c r="K5511">
        <v>3.99</v>
      </c>
      <c r="L5511">
        <v>3.85</v>
      </c>
      <c r="M5511">
        <v>53</v>
      </c>
      <c r="N5511">
        <f>LOG(M5511/100,2)+3</f>
        <v>2.0840642647884744</v>
      </c>
      <c r="O5511">
        <f>INDEX(lehmad!B$2:B$412,MATCH(klypsid!$B5511,lehmad!$A$2:$A$412,0))</f>
        <v>38892</v>
      </c>
      <c r="P5511">
        <f>INDEX(lehmad!D$2:D$412,MATCH(klypsid!$B5511,lehmad!$A$2:$A$412,0))</f>
        <v>96</v>
      </c>
      <c r="Q5511">
        <f>INDEX(lehmad!E$2:E$412,MATCH(klypsid!$B5511,lehmad!$A$2:$A$412,0))</f>
        <v>1</v>
      </c>
      <c r="R5511" t="str">
        <f>INDEX(lehmad!F$2:F$412,MATCH(klypsid!$B5511,lehmad!$A$2:$A$412,0))</f>
        <v>LANCELOT-ET</v>
      </c>
      <c r="S5511">
        <f>INDEX(lehmad!H$2:H$412,MATCH(klypsid!$B5511,lehmad!$A$2:$A$412,0))</f>
        <v>126</v>
      </c>
      <c r="T5511">
        <f>INDEX(lehmad!K$2:K$412,MATCH(klypsid!$B5511,lehmad!$A$2:$A$412,0))</f>
        <v>122</v>
      </c>
      <c r="U5511" s="4">
        <f t="shared" si="172"/>
        <v>6</v>
      </c>
      <c r="V5511">
        <f t="shared" si="173"/>
        <v>28</v>
      </c>
    </row>
    <row r="5512" spans="1:22" x14ac:dyDescent="0.25">
      <c r="A5512">
        <v>4043</v>
      </c>
      <c r="B5512" t="str">
        <f>"E"&amp;A5512</f>
        <v>E4043</v>
      </c>
      <c r="C5512" t="s">
        <v>131</v>
      </c>
      <c r="D5512">
        <v>1</v>
      </c>
      <c r="E5512">
        <f>IF(D5512&lt;4,D5512,4)</f>
        <v>1</v>
      </c>
      <c r="F5512" s="1">
        <v>39640</v>
      </c>
      <c r="G5512" s="1">
        <v>39875</v>
      </c>
      <c r="H5512" s="3">
        <f>G5512-F5512</f>
        <v>235</v>
      </c>
      <c r="I5512" s="3">
        <f>IF(H5512&lt;=60,1,IF(H5512&lt;=150,2,3))</f>
        <v>3</v>
      </c>
      <c r="J5512">
        <v>22.1</v>
      </c>
      <c r="K5512">
        <v>4.4800000000000004</v>
      </c>
      <c r="L5512">
        <v>3.73</v>
      </c>
      <c r="M5512">
        <v>51</v>
      </c>
      <c r="N5512">
        <f>LOG(M5512/100,2)+3</f>
        <v>2.0285691521967708</v>
      </c>
      <c r="O5512">
        <f>INDEX(lehmad!B$2:B$412,MATCH(klypsid!$B5512,lehmad!$A$2:$A$412,0))</f>
        <v>38892</v>
      </c>
      <c r="P5512">
        <f>INDEX(lehmad!D$2:D$412,MATCH(klypsid!$B5512,lehmad!$A$2:$A$412,0))</f>
        <v>96</v>
      </c>
      <c r="Q5512">
        <f>INDEX(lehmad!E$2:E$412,MATCH(klypsid!$B5512,lehmad!$A$2:$A$412,0))</f>
        <v>1</v>
      </c>
      <c r="R5512" t="str">
        <f>INDEX(lehmad!F$2:F$412,MATCH(klypsid!$B5512,lehmad!$A$2:$A$412,0))</f>
        <v>LANCELOT-ET</v>
      </c>
      <c r="S5512">
        <f>INDEX(lehmad!H$2:H$412,MATCH(klypsid!$B5512,lehmad!$A$2:$A$412,0))</f>
        <v>126</v>
      </c>
      <c r="T5512">
        <f>INDEX(lehmad!K$2:K$412,MATCH(klypsid!$B5512,lehmad!$A$2:$A$412,0))</f>
        <v>122</v>
      </c>
      <c r="U5512" s="4">
        <f t="shared" si="172"/>
        <v>7</v>
      </c>
      <c r="V5512">
        <f t="shared" si="173"/>
        <v>30</v>
      </c>
    </row>
    <row r="5513" spans="1:22" x14ac:dyDescent="0.25">
      <c r="A5513">
        <v>4043</v>
      </c>
      <c r="B5513" t="str">
        <f>"E"&amp;A5513</f>
        <v>E4043</v>
      </c>
      <c r="C5513" t="s">
        <v>131</v>
      </c>
      <c r="D5513">
        <v>1</v>
      </c>
      <c r="E5513">
        <f>IF(D5513&lt;4,D5513,4)</f>
        <v>1</v>
      </c>
      <c r="F5513" s="1">
        <v>39640</v>
      </c>
      <c r="G5513" s="1">
        <v>39908</v>
      </c>
      <c r="H5513" s="3">
        <f>G5513-F5513</f>
        <v>268</v>
      </c>
      <c r="I5513" s="3">
        <f>IF(H5513&lt;=60,1,IF(H5513&lt;=150,2,3))</f>
        <v>3</v>
      </c>
      <c r="J5513">
        <v>22.7</v>
      </c>
      <c r="K5513">
        <v>3.74</v>
      </c>
      <c r="L5513">
        <v>3.63</v>
      </c>
      <c r="M5513">
        <v>56</v>
      </c>
      <c r="N5513">
        <f>LOG(M5513/100,2)+3</f>
        <v>2.1634987322828794</v>
      </c>
      <c r="O5513">
        <f>INDEX(lehmad!B$2:B$412,MATCH(klypsid!$B5513,lehmad!$A$2:$A$412,0))</f>
        <v>38892</v>
      </c>
      <c r="P5513">
        <f>INDEX(lehmad!D$2:D$412,MATCH(klypsid!$B5513,lehmad!$A$2:$A$412,0))</f>
        <v>96</v>
      </c>
      <c r="Q5513">
        <f>INDEX(lehmad!E$2:E$412,MATCH(klypsid!$B5513,lehmad!$A$2:$A$412,0))</f>
        <v>1</v>
      </c>
      <c r="R5513" t="str">
        <f>INDEX(lehmad!F$2:F$412,MATCH(klypsid!$B5513,lehmad!$A$2:$A$412,0))</f>
        <v>LANCELOT-ET</v>
      </c>
      <c r="S5513">
        <f>INDEX(lehmad!H$2:H$412,MATCH(klypsid!$B5513,lehmad!$A$2:$A$412,0))</f>
        <v>126</v>
      </c>
      <c r="T5513">
        <f>INDEX(lehmad!K$2:K$412,MATCH(klypsid!$B5513,lehmad!$A$2:$A$412,0))</f>
        <v>122</v>
      </c>
      <c r="U5513" s="4">
        <f t="shared" si="172"/>
        <v>8</v>
      </c>
      <c r="V5513">
        <f t="shared" si="173"/>
        <v>33</v>
      </c>
    </row>
    <row r="5514" spans="1:22" x14ac:dyDescent="0.25">
      <c r="A5514">
        <v>4043</v>
      </c>
      <c r="B5514" t="str">
        <f>"E"&amp;A5514</f>
        <v>E4043</v>
      </c>
      <c r="C5514" t="s">
        <v>131</v>
      </c>
      <c r="D5514">
        <v>1</v>
      </c>
      <c r="E5514">
        <f>IF(D5514&lt;4,D5514,4)</f>
        <v>1</v>
      </c>
      <c r="F5514" s="1">
        <v>39640</v>
      </c>
      <c r="G5514" s="1">
        <v>39944</v>
      </c>
      <c r="H5514" s="3">
        <f>G5514-F5514</f>
        <v>304</v>
      </c>
      <c r="I5514" s="3">
        <f>IF(H5514&lt;=60,1,IF(H5514&lt;=150,2,3))</f>
        <v>3</v>
      </c>
      <c r="J5514">
        <v>18</v>
      </c>
      <c r="K5514">
        <v>7.28</v>
      </c>
      <c r="L5514">
        <v>3.89</v>
      </c>
      <c r="M5514">
        <v>182</v>
      </c>
      <c r="N5514">
        <f>LOG(M5514/100,2)+3</f>
        <v>3.8639384504239715</v>
      </c>
      <c r="O5514">
        <f>INDEX(lehmad!B$2:B$412,MATCH(klypsid!$B5514,lehmad!$A$2:$A$412,0))</f>
        <v>38892</v>
      </c>
      <c r="P5514">
        <f>INDEX(lehmad!D$2:D$412,MATCH(klypsid!$B5514,lehmad!$A$2:$A$412,0))</f>
        <v>96</v>
      </c>
      <c r="Q5514">
        <f>INDEX(lehmad!E$2:E$412,MATCH(klypsid!$B5514,lehmad!$A$2:$A$412,0))</f>
        <v>1</v>
      </c>
      <c r="R5514" t="str">
        <f>INDEX(lehmad!F$2:F$412,MATCH(klypsid!$B5514,lehmad!$A$2:$A$412,0))</f>
        <v>LANCELOT-ET</v>
      </c>
      <c r="S5514">
        <f>INDEX(lehmad!H$2:H$412,MATCH(klypsid!$B5514,lehmad!$A$2:$A$412,0))</f>
        <v>126</v>
      </c>
      <c r="T5514">
        <f>INDEX(lehmad!K$2:K$412,MATCH(klypsid!$B5514,lehmad!$A$2:$A$412,0))</f>
        <v>122</v>
      </c>
      <c r="U5514" s="4">
        <f t="shared" si="172"/>
        <v>9</v>
      </c>
      <c r="V5514">
        <f t="shared" si="173"/>
        <v>36</v>
      </c>
    </row>
    <row r="5515" spans="1:22" x14ac:dyDescent="0.25">
      <c r="A5515">
        <v>4043</v>
      </c>
      <c r="B5515" t="str">
        <f>"E"&amp;A5515</f>
        <v>E4043</v>
      </c>
      <c r="C5515" t="s">
        <v>131</v>
      </c>
      <c r="D5515">
        <v>1</v>
      </c>
      <c r="E5515">
        <f>IF(D5515&lt;4,D5515,4)</f>
        <v>1</v>
      </c>
      <c r="F5515" s="1">
        <v>39640</v>
      </c>
      <c r="G5515" s="1">
        <v>39972</v>
      </c>
      <c r="H5515" s="3">
        <f>G5515-F5515</f>
        <v>332</v>
      </c>
      <c r="I5515" s="3">
        <f>IF(H5515&lt;=60,1,IF(H5515&lt;=150,2,3))</f>
        <v>3</v>
      </c>
      <c r="J5515">
        <v>24.3</v>
      </c>
      <c r="K5515">
        <v>5.09</v>
      </c>
      <c r="L5515">
        <v>3.66</v>
      </c>
      <c r="M5515">
        <v>65</v>
      </c>
      <c r="N5515">
        <f>LOG(M5515/100,2)+3</f>
        <v>2.37851162325373</v>
      </c>
      <c r="O5515">
        <f>INDEX(lehmad!B$2:B$412,MATCH(klypsid!$B5515,lehmad!$A$2:$A$412,0))</f>
        <v>38892</v>
      </c>
      <c r="P5515">
        <f>INDEX(lehmad!D$2:D$412,MATCH(klypsid!$B5515,lehmad!$A$2:$A$412,0))</f>
        <v>96</v>
      </c>
      <c r="Q5515">
        <f>INDEX(lehmad!E$2:E$412,MATCH(klypsid!$B5515,lehmad!$A$2:$A$412,0))</f>
        <v>1</v>
      </c>
      <c r="R5515" t="str">
        <f>INDEX(lehmad!F$2:F$412,MATCH(klypsid!$B5515,lehmad!$A$2:$A$412,0))</f>
        <v>LANCELOT-ET</v>
      </c>
      <c r="S5515">
        <f>INDEX(lehmad!H$2:H$412,MATCH(klypsid!$B5515,lehmad!$A$2:$A$412,0))</f>
        <v>126</v>
      </c>
      <c r="T5515">
        <f>INDEX(lehmad!K$2:K$412,MATCH(klypsid!$B5515,lehmad!$A$2:$A$412,0))</f>
        <v>122</v>
      </c>
      <c r="U5515" s="4">
        <f t="shared" si="172"/>
        <v>10</v>
      </c>
      <c r="V5515">
        <f t="shared" si="173"/>
        <v>28</v>
      </c>
    </row>
    <row r="5516" spans="1:22" x14ac:dyDescent="0.25">
      <c r="A5516">
        <v>4043</v>
      </c>
      <c r="B5516" t="str">
        <f>"E"&amp;A5516</f>
        <v>E4043</v>
      </c>
      <c r="C5516" t="s">
        <v>131</v>
      </c>
      <c r="D5516">
        <v>1</v>
      </c>
      <c r="E5516">
        <f>IF(D5516&lt;4,D5516,4)</f>
        <v>1</v>
      </c>
      <c r="F5516" s="1">
        <v>39640</v>
      </c>
      <c r="G5516" s="1">
        <v>40007</v>
      </c>
      <c r="H5516" s="3">
        <f>G5516-F5516</f>
        <v>367</v>
      </c>
      <c r="I5516" s="3">
        <f>IF(H5516&lt;=60,1,IF(H5516&lt;=150,2,3))</f>
        <v>3</v>
      </c>
      <c r="J5516">
        <v>19.899999999999999</v>
      </c>
      <c r="K5516">
        <v>5.62</v>
      </c>
      <c r="L5516">
        <v>3.5</v>
      </c>
      <c r="M5516">
        <v>43</v>
      </c>
      <c r="N5516">
        <f>LOG(M5516/100,2)+3</f>
        <v>1.7824085649273731</v>
      </c>
      <c r="O5516">
        <f>INDEX(lehmad!B$2:B$412,MATCH(klypsid!$B5516,lehmad!$A$2:$A$412,0))</f>
        <v>38892</v>
      </c>
      <c r="P5516">
        <f>INDEX(lehmad!D$2:D$412,MATCH(klypsid!$B5516,lehmad!$A$2:$A$412,0))</f>
        <v>96</v>
      </c>
      <c r="Q5516">
        <f>INDEX(lehmad!E$2:E$412,MATCH(klypsid!$B5516,lehmad!$A$2:$A$412,0))</f>
        <v>1</v>
      </c>
      <c r="R5516" t="str">
        <f>INDEX(lehmad!F$2:F$412,MATCH(klypsid!$B5516,lehmad!$A$2:$A$412,0))</f>
        <v>LANCELOT-ET</v>
      </c>
      <c r="S5516">
        <f>INDEX(lehmad!H$2:H$412,MATCH(klypsid!$B5516,lehmad!$A$2:$A$412,0))</f>
        <v>126</v>
      </c>
      <c r="T5516">
        <f>INDEX(lehmad!K$2:K$412,MATCH(klypsid!$B5516,lehmad!$A$2:$A$412,0))</f>
        <v>122</v>
      </c>
      <c r="U5516" s="4">
        <f t="shared" si="172"/>
        <v>11</v>
      </c>
      <c r="V5516">
        <f t="shared" si="173"/>
        <v>35</v>
      </c>
    </row>
    <row r="5517" spans="1:22" x14ac:dyDescent="0.25">
      <c r="A5517">
        <v>4043</v>
      </c>
      <c r="B5517" t="str">
        <f>"E"&amp;A5517</f>
        <v>E4043</v>
      </c>
      <c r="C5517" t="s">
        <v>131</v>
      </c>
      <c r="D5517">
        <v>1</v>
      </c>
      <c r="E5517">
        <f>IF(D5517&lt;4,D5517,4)</f>
        <v>1</v>
      </c>
      <c r="F5517" s="1">
        <v>39640</v>
      </c>
      <c r="G5517" s="1">
        <v>40037</v>
      </c>
      <c r="H5517" s="3">
        <f>G5517-F5517</f>
        <v>397</v>
      </c>
      <c r="I5517" s="3">
        <f>IF(H5517&lt;=60,1,IF(H5517&lt;=150,2,3))</f>
        <v>3</v>
      </c>
      <c r="J5517">
        <v>16.399999999999999</v>
      </c>
      <c r="K5517">
        <v>5.58</v>
      </c>
      <c r="L5517">
        <v>3.79</v>
      </c>
      <c r="M5517">
        <v>65</v>
      </c>
      <c r="N5517">
        <f>LOG(M5517/100,2)+3</f>
        <v>2.37851162325373</v>
      </c>
      <c r="O5517">
        <f>INDEX(lehmad!B$2:B$412,MATCH(klypsid!$B5517,lehmad!$A$2:$A$412,0))</f>
        <v>38892</v>
      </c>
      <c r="P5517">
        <f>INDEX(lehmad!D$2:D$412,MATCH(klypsid!$B5517,lehmad!$A$2:$A$412,0))</f>
        <v>96</v>
      </c>
      <c r="Q5517">
        <f>INDEX(lehmad!E$2:E$412,MATCH(klypsid!$B5517,lehmad!$A$2:$A$412,0))</f>
        <v>1</v>
      </c>
      <c r="R5517" t="str">
        <f>INDEX(lehmad!F$2:F$412,MATCH(klypsid!$B5517,lehmad!$A$2:$A$412,0))</f>
        <v>LANCELOT-ET</v>
      </c>
      <c r="S5517">
        <f>INDEX(lehmad!H$2:H$412,MATCH(klypsid!$B5517,lehmad!$A$2:$A$412,0))</f>
        <v>126</v>
      </c>
      <c r="T5517">
        <f>INDEX(lehmad!K$2:K$412,MATCH(klypsid!$B5517,lehmad!$A$2:$A$412,0))</f>
        <v>122</v>
      </c>
      <c r="U5517" s="4">
        <f t="shared" si="172"/>
        <v>12</v>
      </c>
      <c r="V5517">
        <f t="shared" si="173"/>
        <v>30</v>
      </c>
    </row>
    <row r="5518" spans="1:22" x14ac:dyDescent="0.25">
      <c r="A5518">
        <v>4043</v>
      </c>
      <c r="B5518" t="str">
        <f>"E"&amp;A5518</f>
        <v>E4043</v>
      </c>
      <c r="C5518" t="s">
        <v>131</v>
      </c>
      <c r="D5518">
        <v>1</v>
      </c>
      <c r="E5518">
        <f>IF(D5518&lt;4,D5518,4)</f>
        <v>1</v>
      </c>
      <c r="F5518" s="1">
        <v>39640</v>
      </c>
      <c r="G5518" s="1">
        <v>40066</v>
      </c>
      <c r="H5518" s="3">
        <f>G5518-F5518</f>
        <v>426</v>
      </c>
      <c r="I5518" s="3">
        <f>IF(H5518&lt;=60,1,IF(H5518&lt;=150,2,3))</f>
        <v>3</v>
      </c>
      <c r="J5518">
        <v>14.2</v>
      </c>
      <c r="K5518">
        <v>6.77</v>
      </c>
      <c r="L5518">
        <v>4.12</v>
      </c>
      <c r="M5518">
        <v>43</v>
      </c>
      <c r="N5518">
        <f>LOG(M5518/100,2)+3</f>
        <v>1.7824085649273731</v>
      </c>
      <c r="O5518">
        <f>INDEX(lehmad!B$2:B$412,MATCH(klypsid!$B5518,lehmad!$A$2:$A$412,0))</f>
        <v>38892</v>
      </c>
      <c r="P5518">
        <f>INDEX(lehmad!D$2:D$412,MATCH(klypsid!$B5518,lehmad!$A$2:$A$412,0))</f>
        <v>96</v>
      </c>
      <c r="Q5518">
        <f>INDEX(lehmad!E$2:E$412,MATCH(klypsid!$B5518,lehmad!$A$2:$A$412,0))</f>
        <v>1</v>
      </c>
      <c r="R5518" t="str">
        <f>INDEX(lehmad!F$2:F$412,MATCH(klypsid!$B5518,lehmad!$A$2:$A$412,0))</f>
        <v>LANCELOT-ET</v>
      </c>
      <c r="S5518">
        <f>INDEX(lehmad!H$2:H$412,MATCH(klypsid!$B5518,lehmad!$A$2:$A$412,0))</f>
        <v>126</v>
      </c>
      <c r="T5518">
        <f>INDEX(lehmad!K$2:K$412,MATCH(klypsid!$B5518,lehmad!$A$2:$A$412,0))</f>
        <v>122</v>
      </c>
      <c r="U5518" s="4">
        <f t="shared" si="172"/>
        <v>13</v>
      </c>
      <c r="V5518">
        <f t="shared" si="173"/>
        <v>29</v>
      </c>
    </row>
    <row r="5519" spans="1:22" x14ac:dyDescent="0.25">
      <c r="A5519">
        <v>4044</v>
      </c>
      <c r="B5519" t="str">
        <f>"E"&amp;A5519</f>
        <v>E4044</v>
      </c>
      <c r="C5519" t="s">
        <v>47</v>
      </c>
      <c r="D5519">
        <v>1</v>
      </c>
      <c r="E5519">
        <f>IF(D5519&lt;4,D5519,4)</f>
        <v>1</v>
      </c>
      <c r="F5519" s="1">
        <v>39688</v>
      </c>
      <c r="G5519" s="1">
        <v>39722</v>
      </c>
      <c r="H5519" s="3">
        <f>G5519-F5519</f>
        <v>34</v>
      </c>
      <c r="I5519" s="3">
        <f>IF(H5519&lt;=60,1,IF(H5519&lt;=150,2,3))</f>
        <v>1</v>
      </c>
      <c r="J5519">
        <v>40.5</v>
      </c>
      <c r="K5519">
        <v>3.8</v>
      </c>
      <c r="L5519">
        <v>3.03</v>
      </c>
      <c r="M5519">
        <v>18</v>
      </c>
      <c r="N5519">
        <f>LOG(M5519/100,2)+3</f>
        <v>0.52606881166758779</v>
      </c>
      <c r="O5519">
        <f>INDEX(lehmad!B$2:B$412,MATCH(klypsid!$B5519,lehmad!$A$2:$A$412,0))</f>
        <v>38892</v>
      </c>
      <c r="P5519">
        <f>INDEX(lehmad!D$2:D$412,MATCH(klypsid!$B5519,lehmad!$A$2:$A$412,0))</f>
        <v>108</v>
      </c>
      <c r="Q5519">
        <f>INDEX(lehmad!E$2:E$412,MATCH(klypsid!$B5519,lehmad!$A$2:$A$412,0))</f>
        <v>0.93799999999999994</v>
      </c>
      <c r="R5519" t="str">
        <f>INDEX(lehmad!F$2:F$412,MATCH(klypsid!$B5519,lehmad!$A$2:$A$412,0))</f>
        <v>DYNASTY-ET</v>
      </c>
      <c r="S5519">
        <f>INDEX(lehmad!H$2:H$412,MATCH(klypsid!$B5519,lehmad!$A$2:$A$412,0))</f>
        <v>124</v>
      </c>
      <c r="T5519">
        <f>INDEX(lehmad!K$2:K$412,MATCH(klypsid!$B5519,lehmad!$A$2:$A$412,0))</f>
        <v>108</v>
      </c>
      <c r="U5519" s="4">
        <f t="shared" si="172"/>
        <v>1</v>
      </c>
      <c r="V5519">
        <f t="shared" si="173"/>
        <v>34</v>
      </c>
    </row>
    <row r="5520" spans="1:22" x14ac:dyDescent="0.25">
      <c r="A5520">
        <v>4044</v>
      </c>
      <c r="B5520" t="str">
        <f>"E"&amp;A5520</f>
        <v>E4044</v>
      </c>
      <c r="C5520" t="s">
        <v>47</v>
      </c>
      <c r="D5520">
        <v>1</v>
      </c>
      <c r="E5520">
        <f>IF(D5520&lt;4,D5520,4)</f>
        <v>1</v>
      </c>
      <c r="F5520" s="1">
        <v>39688</v>
      </c>
      <c r="G5520" s="1">
        <v>39754</v>
      </c>
      <c r="H5520" s="3">
        <f>G5520-F5520</f>
        <v>66</v>
      </c>
      <c r="I5520" s="3">
        <f>IF(H5520&lt;=60,1,IF(H5520&lt;=150,2,3))</f>
        <v>2</v>
      </c>
      <c r="J5520">
        <v>37.799999999999997</v>
      </c>
      <c r="K5520">
        <v>4.1100000000000003</v>
      </c>
      <c r="L5520">
        <v>3.05</v>
      </c>
      <c r="M5520">
        <v>194</v>
      </c>
      <c r="N5520">
        <f>LOG(M5520/100,2)+3</f>
        <v>3.956056652412403</v>
      </c>
      <c r="O5520">
        <f>INDEX(lehmad!B$2:B$412,MATCH(klypsid!$B5520,lehmad!$A$2:$A$412,0))</f>
        <v>38892</v>
      </c>
      <c r="P5520">
        <f>INDEX(lehmad!D$2:D$412,MATCH(klypsid!$B5520,lehmad!$A$2:$A$412,0))</f>
        <v>108</v>
      </c>
      <c r="Q5520">
        <f>INDEX(lehmad!E$2:E$412,MATCH(klypsid!$B5520,lehmad!$A$2:$A$412,0))</f>
        <v>0.93799999999999994</v>
      </c>
      <c r="R5520" t="str">
        <f>INDEX(lehmad!F$2:F$412,MATCH(klypsid!$B5520,lehmad!$A$2:$A$412,0))</f>
        <v>DYNASTY-ET</v>
      </c>
      <c r="S5520">
        <f>INDEX(lehmad!H$2:H$412,MATCH(klypsid!$B5520,lehmad!$A$2:$A$412,0))</f>
        <v>124</v>
      </c>
      <c r="T5520">
        <f>INDEX(lehmad!K$2:K$412,MATCH(klypsid!$B5520,lehmad!$A$2:$A$412,0))</f>
        <v>108</v>
      </c>
      <c r="U5520" s="4">
        <f t="shared" si="172"/>
        <v>2</v>
      </c>
      <c r="V5520">
        <f t="shared" si="173"/>
        <v>32</v>
      </c>
    </row>
    <row r="5521" spans="1:22" x14ac:dyDescent="0.25">
      <c r="A5521">
        <v>4044</v>
      </c>
      <c r="B5521" t="str">
        <f>"E"&amp;A5521</f>
        <v>E4044</v>
      </c>
      <c r="C5521" t="s">
        <v>47</v>
      </c>
      <c r="D5521">
        <v>1</v>
      </c>
      <c r="E5521">
        <f>IF(D5521&lt;4,D5521,4)</f>
        <v>1</v>
      </c>
      <c r="F5521" s="1">
        <v>39688</v>
      </c>
      <c r="G5521" s="1">
        <v>39783</v>
      </c>
      <c r="H5521" s="3">
        <f>G5521-F5521</f>
        <v>95</v>
      </c>
      <c r="I5521" s="3">
        <f>IF(H5521&lt;=60,1,IF(H5521&lt;=150,2,3))</f>
        <v>2</v>
      </c>
      <c r="J5521">
        <v>38.1</v>
      </c>
      <c r="K5521">
        <v>3.98</v>
      </c>
      <c r="L5521">
        <v>3.2</v>
      </c>
      <c r="M5521">
        <v>30</v>
      </c>
      <c r="N5521">
        <f>LOG(M5521/100,2)+3</f>
        <v>1.2630344058337937</v>
      </c>
      <c r="O5521">
        <f>INDEX(lehmad!B$2:B$412,MATCH(klypsid!$B5521,lehmad!$A$2:$A$412,0))</f>
        <v>38892</v>
      </c>
      <c r="P5521">
        <f>INDEX(lehmad!D$2:D$412,MATCH(klypsid!$B5521,lehmad!$A$2:$A$412,0))</f>
        <v>108</v>
      </c>
      <c r="Q5521">
        <f>INDEX(lehmad!E$2:E$412,MATCH(klypsid!$B5521,lehmad!$A$2:$A$412,0))</f>
        <v>0.93799999999999994</v>
      </c>
      <c r="R5521" t="str">
        <f>INDEX(lehmad!F$2:F$412,MATCH(klypsid!$B5521,lehmad!$A$2:$A$412,0))</f>
        <v>DYNASTY-ET</v>
      </c>
      <c r="S5521">
        <f>INDEX(lehmad!H$2:H$412,MATCH(klypsid!$B5521,lehmad!$A$2:$A$412,0))</f>
        <v>124</v>
      </c>
      <c r="T5521">
        <f>INDEX(lehmad!K$2:K$412,MATCH(klypsid!$B5521,lehmad!$A$2:$A$412,0))</f>
        <v>108</v>
      </c>
      <c r="U5521" s="4">
        <f t="shared" si="172"/>
        <v>3</v>
      </c>
      <c r="V5521">
        <f t="shared" si="173"/>
        <v>29</v>
      </c>
    </row>
    <row r="5522" spans="1:22" x14ac:dyDescent="0.25">
      <c r="A5522">
        <v>4044</v>
      </c>
      <c r="B5522" t="str">
        <f>"E"&amp;A5522</f>
        <v>E4044</v>
      </c>
      <c r="C5522" t="s">
        <v>47</v>
      </c>
      <c r="D5522">
        <v>1</v>
      </c>
      <c r="E5522">
        <f>IF(D5522&lt;4,D5522,4)</f>
        <v>1</v>
      </c>
      <c r="F5522" s="1">
        <v>39688</v>
      </c>
      <c r="G5522" s="1">
        <v>39817</v>
      </c>
      <c r="H5522" s="3">
        <f>G5522-F5522</f>
        <v>129</v>
      </c>
      <c r="I5522" s="3">
        <f>IF(H5522&lt;=60,1,IF(H5522&lt;=150,2,3))</f>
        <v>2</v>
      </c>
      <c r="J5522">
        <v>29.9</v>
      </c>
      <c r="K5522">
        <v>5.32</v>
      </c>
      <c r="L5522">
        <v>3.29</v>
      </c>
      <c r="M5522">
        <v>5473</v>
      </c>
      <c r="N5522">
        <f>LOG(M5522/100,2)+3</f>
        <v>8.7742599514327644</v>
      </c>
      <c r="O5522">
        <f>INDEX(lehmad!B$2:B$412,MATCH(klypsid!$B5522,lehmad!$A$2:$A$412,0))</f>
        <v>38892</v>
      </c>
      <c r="P5522">
        <f>INDEX(lehmad!D$2:D$412,MATCH(klypsid!$B5522,lehmad!$A$2:$A$412,0))</f>
        <v>108</v>
      </c>
      <c r="Q5522">
        <f>INDEX(lehmad!E$2:E$412,MATCH(klypsid!$B5522,lehmad!$A$2:$A$412,0))</f>
        <v>0.93799999999999994</v>
      </c>
      <c r="R5522" t="str">
        <f>INDEX(lehmad!F$2:F$412,MATCH(klypsid!$B5522,lehmad!$A$2:$A$412,0))</f>
        <v>DYNASTY-ET</v>
      </c>
      <c r="S5522">
        <f>INDEX(lehmad!H$2:H$412,MATCH(klypsid!$B5522,lehmad!$A$2:$A$412,0))</f>
        <v>124</v>
      </c>
      <c r="T5522">
        <f>INDEX(lehmad!K$2:K$412,MATCH(klypsid!$B5522,lehmad!$A$2:$A$412,0))</f>
        <v>108</v>
      </c>
      <c r="U5522" s="4">
        <f t="shared" si="172"/>
        <v>4</v>
      </c>
      <c r="V5522">
        <f t="shared" si="173"/>
        <v>34</v>
      </c>
    </row>
    <row r="5523" spans="1:22" x14ac:dyDescent="0.25">
      <c r="A5523">
        <v>4044</v>
      </c>
      <c r="B5523" t="str">
        <f>"E"&amp;A5523</f>
        <v>E4044</v>
      </c>
      <c r="C5523" t="s">
        <v>47</v>
      </c>
      <c r="D5523">
        <v>1</v>
      </c>
      <c r="E5523">
        <f>IF(D5523&lt;4,D5523,4)</f>
        <v>1</v>
      </c>
      <c r="F5523" s="1">
        <v>39688</v>
      </c>
      <c r="G5523" s="1">
        <v>39845</v>
      </c>
      <c r="H5523" s="3">
        <f>G5523-F5523</f>
        <v>157</v>
      </c>
      <c r="I5523" s="3">
        <f>IF(H5523&lt;=60,1,IF(H5523&lt;=150,2,3))</f>
        <v>3</v>
      </c>
      <c r="J5523">
        <v>38.799999999999997</v>
      </c>
      <c r="K5523">
        <v>2.15</v>
      </c>
      <c r="L5523">
        <v>3.4</v>
      </c>
      <c r="M5523">
        <v>1391</v>
      </c>
      <c r="N5523">
        <f>LOG(M5523/100,2)+3</f>
        <v>6.7980505147675148</v>
      </c>
      <c r="O5523">
        <f>INDEX(lehmad!B$2:B$412,MATCH(klypsid!$B5523,lehmad!$A$2:$A$412,0))</f>
        <v>38892</v>
      </c>
      <c r="P5523">
        <f>INDEX(lehmad!D$2:D$412,MATCH(klypsid!$B5523,lehmad!$A$2:$A$412,0))</f>
        <v>108</v>
      </c>
      <c r="Q5523">
        <f>INDEX(lehmad!E$2:E$412,MATCH(klypsid!$B5523,lehmad!$A$2:$A$412,0))</f>
        <v>0.93799999999999994</v>
      </c>
      <c r="R5523" t="str">
        <f>INDEX(lehmad!F$2:F$412,MATCH(klypsid!$B5523,lehmad!$A$2:$A$412,0))</f>
        <v>DYNASTY-ET</v>
      </c>
      <c r="S5523">
        <f>INDEX(lehmad!H$2:H$412,MATCH(klypsid!$B5523,lehmad!$A$2:$A$412,0))</f>
        <v>124</v>
      </c>
      <c r="T5523">
        <f>INDEX(lehmad!K$2:K$412,MATCH(klypsid!$B5523,lehmad!$A$2:$A$412,0))</f>
        <v>108</v>
      </c>
      <c r="U5523" s="4">
        <f t="shared" si="172"/>
        <v>5</v>
      </c>
      <c r="V5523">
        <f t="shared" si="173"/>
        <v>28</v>
      </c>
    </row>
    <row r="5524" spans="1:22" x14ac:dyDescent="0.25">
      <c r="A5524">
        <v>4044</v>
      </c>
      <c r="B5524" t="str">
        <f>"E"&amp;A5524</f>
        <v>E4044</v>
      </c>
      <c r="C5524" t="s">
        <v>47</v>
      </c>
      <c r="D5524">
        <v>1</v>
      </c>
      <c r="E5524">
        <f>IF(D5524&lt;4,D5524,4)</f>
        <v>1</v>
      </c>
      <c r="F5524" s="1">
        <v>39688</v>
      </c>
      <c r="G5524" s="1">
        <v>39875</v>
      </c>
      <c r="H5524" s="3">
        <f>G5524-F5524</f>
        <v>187</v>
      </c>
      <c r="I5524" s="3">
        <f>IF(H5524&lt;=60,1,IF(H5524&lt;=150,2,3))</f>
        <v>3</v>
      </c>
      <c r="J5524">
        <v>34.1</v>
      </c>
      <c r="K5524">
        <v>3.81</v>
      </c>
      <c r="L5524">
        <v>3.43</v>
      </c>
      <c r="M5524">
        <v>1201</v>
      </c>
      <c r="N5524">
        <f>LOG(M5524/100,2)+3</f>
        <v>6.5861642459309095</v>
      </c>
      <c r="O5524">
        <f>INDEX(lehmad!B$2:B$412,MATCH(klypsid!$B5524,lehmad!$A$2:$A$412,0))</f>
        <v>38892</v>
      </c>
      <c r="P5524">
        <f>INDEX(lehmad!D$2:D$412,MATCH(klypsid!$B5524,lehmad!$A$2:$A$412,0))</f>
        <v>108</v>
      </c>
      <c r="Q5524">
        <f>INDEX(lehmad!E$2:E$412,MATCH(klypsid!$B5524,lehmad!$A$2:$A$412,0))</f>
        <v>0.93799999999999994</v>
      </c>
      <c r="R5524" t="str">
        <f>INDEX(lehmad!F$2:F$412,MATCH(klypsid!$B5524,lehmad!$A$2:$A$412,0))</f>
        <v>DYNASTY-ET</v>
      </c>
      <c r="S5524">
        <f>INDEX(lehmad!H$2:H$412,MATCH(klypsid!$B5524,lehmad!$A$2:$A$412,0))</f>
        <v>124</v>
      </c>
      <c r="T5524">
        <f>INDEX(lehmad!K$2:K$412,MATCH(klypsid!$B5524,lehmad!$A$2:$A$412,0))</f>
        <v>108</v>
      </c>
      <c r="U5524" s="4">
        <f t="shared" si="172"/>
        <v>6</v>
      </c>
      <c r="V5524">
        <f t="shared" si="173"/>
        <v>30</v>
      </c>
    </row>
    <row r="5525" spans="1:22" x14ac:dyDescent="0.25">
      <c r="A5525">
        <v>4044</v>
      </c>
      <c r="B5525" t="str">
        <f>"E"&amp;A5525</f>
        <v>E4044</v>
      </c>
      <c r="C5525" t="s">
        <v>47</v>
      </c>
      <c r="D5525">
        <v>1</v>
      </c>
      <c r="E5525">
        <f>IF(D5525&lt;4,D5525,4)</f>
        <v>1</v>
      </c>
      <c r="F5525" s="1">
        <v>39688</v>
      </c>
      <c r="G5525" s="1">
        <v>39908</v>
      </c>
      <c r="H5525" s="3">
        <f>G5525-F5525</f>
        <v>220</v>
      </c>
      <c r="I5525" s="3">
        <f>IF(H5525&lt;=60,1,IF(H5525&lt;=150,2,3))</f>
        <v>3</v>
      </c>
      <c r="J5525">
        <v>32.200000000000003</v>
      </c>
      <c r="K5525">
        <v>4.4000000000000004</v>
      </c>
      <c r="L5525">
        <v>3.29</v>
      </c>
      <c r="M5525">
        <v>749</v>
      </c>
      <c r="N5525">
        <f>LOG(M5525/100,2)+3</f>
        <v>5.9049657186840268</v>
      </c>
      <c r="O5525">
        <f>INDEX(lehmad!B$2:B$412,MATCH(klypsid!$B5525,lehmad!$A$2:$A$412,0))</f>
        <v>38892</v>
      </c>
      <c r="P5525">
        <f>INDEX(lehmad!D$2:D$412,MATCH(klypsid!$B5525,lehmad!$A$2:$A$412,0))</f>
        <v>108</v>
      </c>
      <c r="Q5525">
        <f>INDEX(lehmad!E$2:E$412,MATCH(klypsid!$B5525,lehmad!$A$2:$A$412,0))</f>
        <v>0.93799999999999994</v>
      </c>
      <c r="R5525" t="str">
        <f>INDEX(lehmad!F$2:F$412,MATCH(klypsid!$B5525,lehmad!$A$2:$A$412,0))</f>
        <v>DYNASTY-ET</v>
      </c>
      <c r="S5525">
        <f>INDEX(lehmad!H$2:H$412,MATCH(klypsid!$B5525,lehmad!$A$2:$A$412,0))</f>
        <v>124</v>
      </c>
      <c r="T5525">
        <f>INDEX(lehmad!K$2:K$412,MATCH(klypsid!$B5525,lehmad!$A$2:$A$412,0))</f>
        <v>108</v>
      </c>
      <c r="U5525" s="4">
        <f t="shared" si="172"/>
        <v>7</v>
      </c>
      <c r="V5525">
        <f t="shared" si="173"/>
        <v>33</v>
      </c>
    </row>
    <row r="5526" spans="1:22" x14ac:dyDescent="0.25">
      <c r="A5526">
        <v>4044</v>
      </c>
      <c r="B5526" t="str">
        <f>"E"&amp;A5526</f>
        <v>E4044</v>
      </c>
      <c r="C5526" t="s">
        <v>47</v>
      </c>
      <c r="D5526">
        <v>1</v>
      </c>
      <c r="E5526">
        <f>IF(D5526&lt;4,D5526,4)</f>
        <v>1</v>
      </c>
      <c r="F5526" s="1">
        <v>39688</v>
      </c>
      <c r="G5526" s="1">
        <v>39944</v>
      </c>
      <c r="H5526" s="3">
        <f>G5526-F5526</f>
        <v>256</v>
      </c>
      <c r="I5526" s="3">
        <f>IF(H5526&lt;=60,1,IF(H5526&lt;=150,2,3))</f>
        <v>3</v>
      </c>
      <c r="J5526">
        <v>27.2</v>
      </c>
      <c r="K5526">
        <v>4.38</v>
      </c>
      <c r="L5526">
        <v>3.69</v>
      </c>
      <c r="M5526">
        <v>1324</v>
      </c>
      <c r="N5526">
        <f>LOG(M5526/100,2)+3</f>
        <v>6.726831217032494</v>
      </c>
      <c r="O5526">
        <f>INDEX(lehmad!B$2:B$412,MATCH(klypsid!$B5526,lehmad!$A$2:$A$412,0))</f>
        <v>38892</v>
      </c>
      <c r="P5526">
        <f>INDEX(lehmad!D$2:D$412,MATCH(klypsid!$B5526,lehmad!$A$2:$A$412,0))</f>
        <v>108</v>
      </c>
      <c r="Q5526">
        <f>INDEX(lehmad!E$2:E$412,MATCH(klypsid!$B5526,lehmad!$A$2:$A$412,0))</f>
        <v>0.93799999999999994</v>
      </c>
      <c r="R5526" t="str">
        <f>INDEX(lehmad!F$2:F$412,MATCH(klypsid!$B5526,lehmad!$A$2:$A$412,0))</f>
        <v>DYNASTY-ET</v>
      </c>
      <c r="S5526">
        <f>INDEX(lehmad!H$2:H$412,MATCH(klypsid!$B5526,lehmad!$A$2:$A$412,0))</f>
        <v>124</v>
      </c>
      <c r="T5526">
        <f>INDEX(lehmad!K$2:K$412,MATCH(klypsid!$B5526,lehmad!$A$2:$A$412,0))</f>
        <v>108</v>
      </c>
      <c r="U5526" s="4">
        <f t="shared" si="172"/>
        <v>8</v>
      </c>
      <c r="V5526">
        <f t="shared" si="173"/>
        <v>36</v>
      </c>
    </row>
    <row r="5527" spans="1:22" x14ac:dyDescent="0.25">
      <c r="A5527">
        <v>4044</v>
      </c>
      <c r="B5527" t="str">
        <f>"E"&amp;A5527</f>
        <v>E4044</v>
      </c>
      <c r="C5527" t="s">
        <v>47</v>
      </c>
      <c r="D5527">
        <v>1</v>
      </c>
      <c r="E5527">
        <f>IF(D5527&lt;4,D5527,4)</f>
        <v>1</v>
      </c>
      <c r="F5527" s="1">
        <v>39688</v>
      </c>
      <c r="G5527" s="1">
        <v>39972</v>
      </c>
      <c r="H5527" s="3">
        <f>G5527-F5527</f>
        <v>284</v>
      </c>
      <c r="I5527" s="3">
        <f>IF(H5527&lt;=60,1,IF(H5527&lt;=150,2,3))</f>
        <v>3</v>
      </c>
      <c r="J5527">
        <v>30.3</v>
      </c>
      <c r="K5527">
        <v>4.0199999999999996</v>
      </c>
      <c r="L5527">
        <v>3.77</v>
      </c>
      <c r="M5527">
        <v>786</v>
      </c>
      <c r="N5527">
        <f>LOG(M5527/100,2)+3</f>
        <v>5.9745293124838819</v>
      </c>
      <c r="O5527">
        <f>INDEX(lehmad!B$2:B$412,MATCH(klypsid!$B5527,lehmad!$A$2:$A$412,0))</f>
        <v>38892</v>
      </c>
      <c r="P5527">
        <f>INDEX(lehmad!D$2:D$412,MATCH(klypsid!$B5527,lehmad!$A$2:$A$412,0))</f>
        <v>108</v>
      </c>
      <c r="Q5527">
        <f>INDEX(lehmad!E$2:E$412,MATCH(klypsid!$B5527,lehmad!$A$2:$A$412,0))</f>
        <v>0.93799999999999994</v>
      </c>
      <c r="R5527" t="str">
        <f>INDEX(lehmad!F$2:F$412,MATCH(klypsid!$B5527,lehmad!$A$2:$A$412,0))</f>
        <v>DYNASTY-ET</v>
      </c>
      <c r="S5527">
        <f>INDEX(lehmad!H$2:H$412,MATCH(klypsid!$B5527,lehmad!$A$2:$A$412,0))</f>
        <v>124</v>
      </c>
      <c r="T5527">
        <f>INDEX(lehmad!K$2:K$412,MATCH(klypsid!$B5527,lehmad!$A$2:$A$412,0))</f>
        <v>108</v>
      </c>
      <c r="U5527" s="4">
        <f t="shared" si="172"/>
        <v>9</v>
      </c>
      <c r="V5527">
        <f t="shared" si="173"/>
        <v>28</v>
      </c>
    </row>
    <row r="5528" spans="1:22" x14ac:dyDescent="0.25">
      <c r="A5528">
        <v>4044</v>
      </c>
      <c r="B5528" t="str">
        <f>"E"&amp;A5528</f>
        <v>E4044</v>
      </c>
      <c r="C5528" t="s">
        <v>47</v>
      </c>
      <c r="D5528">
        <v>1</v>
      </c>
      <c r="E5528">
        <f>IF(D5528&lt;4,D5528,4)</f>
        <v>1</v>
      </c>
      <c r="F5528" s="1">
        <v>39688</v>
      </c>
      <c r="G5528" s="1">
        <v>40007</v>
      </c>
      <c r="H5528" s="3">
        <f>G5528-F5528</f>
        <v>319</v>
      </c>
      <c r="I5528" s="3">
        <f>IF(H5528&lt;=60,1,IF(H5528&lt;=150,2,3))</f>
        <v>3</v>
      </c>
      <c r="J5528">
        <v>26.8</v>
      </c>
      <c r="K5528">
        <v>1.98</v>
      </c>
      <c r="L5528">
        <v>3.74</v>
      </c>
      <c r="M5528">
        <v>263</v>
      </c>
      <c r="N5528">
        <f>LOG(M5528/100,2)+3</f>
        <v>4.3950627995175777</v>
      </c>
      <c r="O5528">
        <f>INDEX(lehmad!B$2:B$412,MATCH(klypsid!$B5528,lehmad!$A$2:$A$412,0))</f>
        <v>38892</v>
      </c>
      <c r="P5528">
        <f>INDEX(lehmad!D$2:D$412,MATCH(klypsid!$B5528,lehmad!$A$2:$A$412,0))</f>
        <v>108</v>
      </c>
      <c r="Q5528">
        <f>INDEX(lehmad!E$2:E$412,MATCH(klypsid!$B5528,lehmad!$A$2:$A$412,0))</f>
        <v>0.93799999999999994</v>
      </c>
      <c r="R5528" t="str">
        <f>INDEX(lehmad!F$2:F$412,MATCH(klypsid!$B5528,lehmad!$A$2:$A$412,0))</f>
        <v>DYNASTY-ET</v>
      </c>
      <c r="S5528">
        <f>INDEX(lehmad!H$2:H$412,MATCH(klypsid!$B5528,lehmad!$A$2:$A$412,0))</f>
        <v>124</v>
      </c>
      <c r="T5528">
        <f>INDEX(lehmad!K$2:K$412,MATCH(klypsid!$B5528,lehmad!$A$2:$A$412,0))</f>
        <v>108</v>
      </c>
      <c r="U5528" s="4">
        <f t="shared" si="172"/>
        <v>10</v>
      </c>
      <c r="V5528">
        <f t="shared" si="173"/>
        <v>35</v>
      </c>
    </row>
    <row r="5529" spans="1:22" x14ac:dyDescent="0.25">
      <c r="A5529">
        <v>4044</v>
      </c>
      <c r="B5529" t="str">
        <f>"E"&amp;A5529</f>
        <v>E4044</v>
      </c>
      <c r="C5529" t="s">
        <v>47</v>
      </c>
      <c r="D5529">
        <v>1</v>
      </c>
      <c r="E5529">
        <f>IF(D5529&lt;4,D5529,4)</f>
        <v>1</v>
      </c>
      <c r="F5529" s="1">
        <v>39688</v>
      </c>
      <c r="G5529" s="1">
        <v>40037</v>
      </c>
      <c r="H5529" s="3">
        <f>G5529-F5529</f>
        <v>349</v>
      </c>
      <c r="I5529" s="3">
        <f>IF(H5529&lt;=60,1,IF(H5529&lt;=150,2,3))</f>
        <v>3</v>
      </c>
      <c r="J5529">
        <v>26</v>
      </c>
      <c r="K5529">
        <v>3.78</v>
      </c>
      <c r="L5529">
        <v>3.51</v>
      </c>
      <c r="M5529">
        <v>234</v>
      </c>
      <c r="N5529">
        <f>LOG(M5529/100,2)+3</f>
        <v>4.2265085298086795</v>
      </c>
      <c r="O5529">
        <f>INDEX(lehmad!B$2:B$412,MATCH(klypsid!$B5529,lehmad!$A$2:$A$412,0))</f>
        <v>38892</v>
      </c>
      <c r="P5529">
        <f>INDEX(lehmad!D$2:D$412,MATCH(klypsid!$B5529,lehmad!$A$2:$A$412,0))</f>
        <v>108</v>
      </c>
      <c r="Q5529">
        <f>INDEX(lehmad!E$2:E$412,MATCH(klypsid!$B5529,lehmad!$A$2:$A$412,0))</f>
        <v>0.93799999999999994</v>
      </c>
      <c r="R5529" t="str">
        <f>INDEX(lehmad!F$2:F$412,MATCH(klypsid!$B5529,lehmad!$A$2:$A$412,0))</f>
        <v>DYNASTY-ET</v>
      </c>
      <c r="S5529">
        <f>INDEX(lehmad!H$2:H$412,MATCH(klypsid!$B5529,lehmad!$A$2:$A$412,0))</f>
        <v>124</v>
      </c>
      <c r="T5529">
        <f>INDEX(lehmad!K$2:K$412,MATCH(klypsid!$B5529,lehmad!$A$2:$A$412,0))</f>
        <v>108</v>
      </c>
      <c r="U5529" s="4">
        <f t="shared" si="172"/>
        <v>11</v>
      </c>
      <c r="V5529">
        <f t="shared" si="173"/>
        <v>30</v>
      </c>
    </row>
    <row r="5530" spans="1:22" x14ac:dyDescent="0.25">
      <c r="A5530">
        <v>4044</v>
      </c>
      <c r="B5530" t="str">
        <f>"E"&amp;A5530</f>
        <v>E4044</v>
      </c>
      <c r="C5530" t="s">
        <v>47</v>
      </c>
      <c r="D5530">
        <v>1</v>
      </c>
      <c r="E5530">
        <f>IF(D5530&lt;4,D5530,4)</f>
        <v>1</v>
      </c>
      <c r="F5530" s="1">
        <v>39688</v>
      </c>
      <c r="G5530" s="1">
        <v>40066</v>
      </c>
      <c r="H5530" s="3">
        <f>G5530-F5530</f>
        <v>378</v>
      </c>
      <c r="I5530" s="3">
        <f>IF(H5530&lt;=60,1,IF(H5530&lt;=150,2,3))</f>
        <v>3</v>
      </c>
      <c r="J5530">
        <v>21.8</v>
      </c>
      <c r="K5530">
        <v>5.57</v>
      </c>
      <c r="L5530">
        <v>3.73</v>
      </c>
      <c r="M5530">
        <v>739</v>
      </c>
      <c r="N5530">
        <f>LOG(M5530/100,2)+3</f>
        <v>5.8855743643714264</v>
      </c>
      <c r="O5530">
        <f>INDEX(lehmad!B$2:B$412,MATCH(klypsid!$B5530,lehmad!$A$2:$A$412,0))</f>
        <v>38892</v>
      </c>
      <c r="P5530">
        <f>INDEX(lehmad!D$2:D$412,MATCH(klypsid!$B5530,lehmad!$A$2:$A$412,0))</f>
        <v>108</v>
      </c>
      <c r="Q5530">
        <f>INDEX(lehmad!E$2:E$412,MATCH(klypsid!$B5530,lehmad!$A$2:$A$412,0))</f>
        <v>0.93799999999999994</v>
      </c>
      <c r="R5530" t="str">
        <f>INDEX(lehmad!F$2:F$412,MATCH(klypsid!$B5530,lehmad!$A$2:$A$412,0))</f>
        <v>DYNASTY-ET</v>
      </c>
      <c r="S5530">
        <f>INDEX(lehmad!H$2:H$412,MATCH(klypsid!$B5530,lehmad!$A$2:$A$412,0))</f>
        <v>124</v>
      </c>
      <c r="T5530">
        <f>INDEX(lehmad!K$2:K$412,MATCH(klypsid!$B5530,lehmad!$A$2:$A$412,0))</f>
        <v>108</v>
      </c>
      <c r="U5530" s="4">
        <f t="shared" si="172"/>
        <v>12</v>
      </c>
      <c r="V5530">
        <f t="shared" si="173"/>
        <v>29</v>
      </c>
    </row>
    <row r="5531" spans="1:22" x14ac:dyDescent="0.25">
      <c r="A5531">
        <v>4044</v>
      </c>
      <c r="B5531" t="str">
        <f>"E"&amp;A5531</f>
        <v>E4044</v>
      </c>
      <c r="C5531" t="s">
        <v>47</v>
      </c>
      <c r="D5531">
        <v>1</v>
      </c>
      <c r="E5531">
        <f>IF(D5531&lt;4,D5531,4)</f>
        <v>1</v>
      </c>
      <c r="F5531" s="1">
        <v>39688</v>
      </c>
      <c r="G5531" s="1">
        <v>40094</v>
      </c>
      <c r="H5531" s="3">
        <f>G5531-F5531</f>
        <v>406</v>
      </c>
      <c r="I5531" s="3">
        <f>IF(H5531&lt;=60,1,IF(H5531&lt;=150,2,3))</f>
        <v>3</v>
      </c>
      <c r="J5531">
        <v>13.9</v>
      </c>
      <c r="K5531">
        <v>7.39</v>
      </c>
      <c r="L5531">
        <v>3.74</v>
      </c>
      <c r="M5531">
        <v>276</v>
      </c>
      <c r="N5531">
        <f>LOG(M5531/100,2)+3</f>
        <v>4.4646682670034439</v>
      </c>
      <c r="O5531">
        <f>INDEX(lehmad!B$2:B$412,MATCH(klypsid!$B5531,lehmad!$A$2:$A$412,0))</f>
        <v>38892</v>
      </c>
      <c r="P5531">
        <f>INDEX(lehmad!D$2:D$412,MATCH(klypsid!$B5531,lehmad!$A$2:$A$412,0))</f>
        <v>108</v>
      </c>
      <c r="Q5531">
        <f>INDEX(lehmad!E$2:E$412,MATCH(klypsid!$B5531,lehmad!$A$2:$A$412,0))</f>
        <v>0.93799999999999994</v>
      </c>
      <c r="R5531" t="str">
        <f>INDEX(lehmad!F$2:F$412,MATCH(klypsid!$B5531,lehmad!$A$2:$A$412,0))</f>
        <v>DYNASTY-ET</v>
      </c>
      <c r="S5531">
        <f>INDEX(lehmad!H$2:H$412,MATCH(klypsid!$B5531,lehmad!$A$2:$A$412,0))</f>
        <v>124</v>
      </c>
      <c r="T5531">
        <f>INDEX(lehmad!K$2:K$412,MATCH(klypsid!$B5531,lehmad!$A$2:$A$412,0))</f>
        <v>108</v>
      </c>
      <c r="U5531" s="4">
        <f t="shared" si="172"/>
        <v>13</v>
      </c>
      <c r="V5531">
        <f t="shared" si="173"/>
        <v>28</v>
      </c>
    </row>
    <row r="5532" spans="1:22" x14ac:dyDescent="0.25">
      <c r="A5532">
        <v>4045</v>
      </c>
      <c r="B5532" t="str">
        <f>"E"&amp;A5532</f>
        <v>E4045</v>
      </c>
      <c r="C5532" t="s">
        <v>90</v>
      </c>
      <c r="D5532">
        <v>1</v>
      </c>
      <c r="E5532">
        <f>IF(D5532&lt;4,D5532,4)</f>
        <v>1</v>
      </c>
      <c r="F5532" s="1">
        <v>39599</v>
      </c>
      <c r="G5532" s="1">
        <v>39631</v>
      </c>
      <c r="H5532" s="3">
        <f>G5532-F5532</f>
        <v>32</v>
      </c>
      <c r="I5532" s="3">
        <f>IF(H5532&lt;=60,1,IF(H5532&lt;=150,2,3))</f>
        <v>1</v>
      </c>
      <c r="J5532">
        <v>42.5</v>
      </c>
      <c r="K5532">
        <v>3.42</v>
      </c>
      <c r="L5532">
        <v>3.2</v>
      </c>
      <c r="M5532">
        <v>71</v>
      </c>
      <c r="N5532">
        <f>LOG(M5532/100,2)+3</f>
        <v>2.5058909297299574</v>
      </c>
      <c r="O5532">
        <f>INDEX(lehmad!B$2:B$412,MATCH(klypsid!$B5532,lehmad!$A$2:$A$412,0))</f>
        <v>38893</v>
      </c>
      <c r="P5532">
        <f>INDEX(lehmad!D$2:D$412,MATCH(klypsid!$B5532,lehmad!$A$2:$A$412,0))</f>
        <v>119</v>
      </c>
      <c r="Q5532">
        <f>INDEX(lehmad!E$2:E$412,MATCH(klypsid!$B5532,lehmad!$A$2:$A$412,0))</f>
        <v>0.875</v>
      </c>
      <c r="R5532" t="str">
        <f>INDEX(lehmad!F$2:F$412,MATCH(klypsid!$B5532,lehmad!$A$2:$A$412,0))</f>
        <v>DYNASTY-ET</v>
      </c>
      <c r="S5532">
        <f>INDEX(lehmad!H$2:H$412,MATCH(klypsid!$B5532,lehmad!$A$2:$A$412,0))</f>
        <v>124</v>
      </c>
      <c r="T5532">
        <f>INDEX(lehmad!K$2:K$412,MATCH(klypsid!$B5532,lehmad!$A$2:$A$412,0))</f>
        <v>108</v>
      </c>
      <c r="U5532" s="4">
        <f t="shared" si="172"/>
        <v>1</v>
      </c>
      <c r="V5532">
        <f t="shared" si="173"/>
        <v>32</v>
      </c>
    </row>
    <row r="5533" spans="1:22" x14ac:dyDescent="0.25">
      <c r="A5533">
        <v>4045</v>
      </c>
      <c r="B5533" t="str">
        <f>"E"&amp;A5533</f>
        <v>E4045</v>
      </c>
      <c r="C5533" t="s">
        <v>90</v>
      </c>
      <c r="D5533">
        <v>1</v>
      </c>
      <c r="E5533">
        <f>IF(D5533&lt;4,D5533,4)</f>
        <v>1</v>
      </c>
      <c r="F5533" s="1">
        <v>39599</v>
      </c>
      <c r="G5533" s="1">
        <v>39663</v>
      </c>
      <c r="H5533" s="3">
        <f>G5533-F5533</f>
        <v>64</v>
      </c>
      <c r="I5533" s="3">
        <f>IF(H5533&lt;=60,1,IF(H5533&lt;=150,2,3))</f>
        <v>2</v>
      </c>
      <c r="J5533">
        <v>45</v>
      </c>
      <c r="K5533">
        <v>5.7</v>
      </c>
      <c r="L5533">
        <v>3.05</v>
      </c>
      <c r="M5533">
        <v>3156</v>
      </c>
      <c r="N5533">
        <f>LOG(M5533/100,2)+3</f>
        <v>7.9800253002387338</v>
      </c>
      <c r="O5533">
        <f>INDEX(lehmad!B$2:B$412,MATCH(klypsid!$B5533,lehmad!$A$2:$A$412,0))</f>
        <v>38893</v>
      </c>
      <c r="P5533">
        <f>INDEX(lehmad!D$2:D$412,MATCH(klypsid!$B5533,lehmad!$A$2:$A$412,0))</f>
        <v>119</v>
      </c>
      <c r="Q5533">
        <f>INDEX(lehmad!E$2:E$412,MATCH(klypsid!$B5533,lehmad!$A$2:$A$412,0))</f>
        <v>0.875</v>
      </c>
      <c r="R5533" t="str">
        <f>INDEX(lehmad!F$2:F$412,MATCH(klypsid!$B5533,lehmad!$A$2:$A$412,0))</f>
        <v>DYNASTY-ET</v>
      </c>
      <c r="S5533">
        <f>INDEX(lehmad!H$2:H$412,MATCH(klypsid!$B5533,lehmad!$A$2:$A$412,0))</f>
        <v>124</v>
      </c>
      <c r="T5533">
        <f>INDEX(lehmad!K$2:K$412,MATCH(klypsid!$B5533,lehmad!$A$2:$A$412,0))</f>
        <v>108</v>
      </c>
      <c r="U5533" s="4">
        <f t="shared" si="172"/>
        <v>2</v>
      </c>
      <c r="V5533">
        <f t="shared" si="173"/>
        <v>32</v>
      </c>
    </row>
    <row r="5534" spans="1:22" x14ac:dyDescent="0.25">
      <c r="A5534">
        <v>4045</v>
      </c>
      <c r="B5534" t="str">
        <f>"E"&amp;A5534</f>
        <v>E4045</v>
      </c>
      <c r="C5534" t="s">
        <v>90</v>
      </c>
      <c r="D5534">
        <v>1</v>
      </c>
      <c r="E5534">
        <f>IF(D5534&lt;4,D5534,4)</f>
        <v>1</v>
      </c>
      <c r="F5534" s="1">
        <v>39599</v>
      </c>
      <c r="G5534" s="1">
        <v>39693</v>
      </c>
      <c r="H5534" s="3">
        <f>G5534-F5534</f>
        <v>94</v>
      </c>
      <c r="I5534" s="3">
        <f>IF(H5534&lt;=60,1,IF(H5534&lt;=150,2,3))</f>
        <v>2</v>
      </c>
      <c r="J5534">
        <v>41.5</v>
      </c>
      <c r="K5534">
        <v>3.72</v>
      </c>
      <c r="L5534">
        <v>3.19</v>
      </c>
      <c r="M5534">
        <v>52</v>
      </c>
      <c r="N5534">
        <f>LOG(M5534/100,2)+3</f>
        <v>2.0565835283663674</v>
      </c>
      <c r="O5534">
        <f>INDEX(lehmad!B$2:B$412,MATCH(klypsid!$B5534,lehmad!$A$2:$A$412,0))</f>
        <v>38893</v>
      </c>
      <c r="P5534">
        <f>INDEX(lehmad!D$2:D$412,MATCH(klypsid!$B5534,lehmad!$A$2:$A$412,0))</f>
        <v>119</v>
      </c>
      <c r="Q5534">
        <f>INDEX(lehmad!E$2:E$412,MATCH(klypsid!$B5534,lehmad!$A$2:$A$412,0))</f>
        <v>0.875</v>
      </c>
      <c r="R5534" t="str">
        <f>INDEX(lehmad!F$2:F$412,MATCH(klypsid!$B5534,lehmad!$A$2:$A$412,0))</f>
        <v>DYNASTY-ET</v>
      </c>
      <c r="S5534">
        <f>INDEX(lehmad!H$2:H$412,MATCH(klypsid!$B5534,lehmad!$A$2:$A$412,0))</f>
        <v>124</v>
      </c>
      <c r="T5534">
        <f>INDEX(lehmad!K$2:K$412,MATCH(klypsid!$B5534,lehmad!$A$2:$A$412,0))</f>
        <v>108</v>
      </c>
      <c r="U5534" s="4">
        <f t="shared" si="172"/>
        <v>3</v>
      </c>
      <c r="V5534">
        <f t="shared" si="173"/>
        <v>30</v>
      </c>
    </row>
    <row r="5535" spans="1:22" x14ac:dyDescent="0.25">
      <c r="A5535">
        <v>4045</v>
      </c>
      <c r="B5535" t="str">
        <f>"E"&amp;A5535</f>
        <v>E4045</v>
      </c>
      <c r="C5535" t="s">
        <v>90</v>
      </c>
      <c r="D5535">
        <v>1</v>
      </c>
      <c r="E5535">
        <f>IF(D5535&lt;4,D5535,4)</f>
        <v>1</v>
      </c>
      <c r="F5535" s="1">
        <v>39599</v>
      </c>
      <c r="G5535" s="1">
        <v>39722</v>
      </c>
      <c r="H5535" s="3">
        <f>G5535-F5535</f>
        <v>123</v>
      </c>
      <c r="I5535" s="3">
        <f>IF(H5535&lt;=60,1,IF(H5535&lt;=150,2,3))</f>
        <v>2</v>
      </c>
      <c r="J5535">
        <v>42.1</v>
      </c>
      <c r="K5535">
        <v>3.59</v>
      </c>
      <c r="L5535">
        <v>3.34</v>
      </c>
      <c r="M5535">
        <v>42</v>
      </c>
      <c r="N5535">
        <f>LOG(M5535/100,2)+3</f>
        <v>1.7484612330040357</v>
      </c>
      <c r="O5535">
        <f>INDEX(lehmad!B$2:B$412,MATCH(klypsid!$B5535,lehmad!$A$2:$A$412,0))</f>
        <v>38893</v>
      </c>
      <c r="P5535">
        <f>INDEX(lehmad!D$2:D$412,MATCH(klypsid!$B5535,lehmad!$A$2:$A$412,0))</f>
        <v>119</v>
      </c>
      <c r="Q5535">
        <f>INDEX(lehmad!E$2:E$412,MATCH(klypsid!$B5535,lehmad!$A$2:$A$412,0))</f>
        <v>0.875</v>
      </c>
      <c r="R5535" t="str">
        <f>INDEX(lehmad!F$2:F$412,MATCH(klypsid!$B5535,lehmad!$A$2:$A$412,0))</f>
        <v>DYNASTY-ET</v>
      </c>
      <c r="S5535">
        <f>INDEX(lehmad!H$2:H$412,MATCH(klypsid!$B5535,lehmad!$A$2:$A$412,0))</f>
        <v>124</v>
      </c>
      <c r="T5535">
        <f>INDEX(lehmad!K$2:K$412,MATCH(klypsid!$B5535,lehmad!$A$2:$A$412,0))</f>
        <v>108</v>
      </c>
      <c r="U5535" s="4">
        <f t="shared" si="172"/>
        <v>4</v>
      </c>
      <c r="V5535">
        <f t="shared" si="173"/>
        <v>29</v>
      </c>
    </row>
    <row r="5536" spans="1:22" x14ac:dyDescent="0.25">
      <c r="A5536">
        <v>4045</v>
      </c>
      <c r="B5536" t="str">
        <f>"E"&amp;A5536</f>
        <v>E4045</v>
      </c>
      <c r="C5536" t="s">
        <v>90</v>
      </c>
      <c r="D5536">
        <v>1</v>
      </c>
      <c r="E5536">
        <f>IF(D5536&lt;4,D5536,4)</f>
        <v>1</v>
      </c>
      <c r="F5536" s="1">
        <v>39599</v>
      </c>
      <c r="G5536" s="1">
        <v>39754</v>
      </c>
      <c r="H5536" s="3">
        <f>G5536-F5536</f>
        <v>155</v>
      </c>
      <c r="I5536" s="3">
        <f>IF(H5536&lt;=60,1,IF(H5536&lt;=150,2,3))</f>
        <v>3</v>
      </c>
      <c r="J5536">
        <v>39.6</v>
      </c>
      <c r="K5536">
        <v>3.74</v>
      </c>
      <c r="L5536">
        <v>3.2</v>
      </c>
      <c r="M5536">
        <v>47</v>
      </c>
      <c r="N5536">
        <f>LOG(M5536/100,2)+3</f>
        <v>1.9107326619029126</v>
      </c>
      <c r="O5536">
        <f>INDEX(lehmad!B$2:B$412,MATCH(klypsid!$B5536,lehmad!$A$2:$A$412,0))</f>
        <v>38893</v>
      </c>
      <c r="P5536">
        <f>INDEX(lehmad!D$2:D$412,MATCH(klypsid!$B5536,lehmad!$A$2:$A$412,0))</f>
        <v>119</v>
      </c>
      <c r="Q5536">
        <f>INDEX(lehmad!E$2:E$412,MATCH(klypsid!$B5536,lehmad!$A$2:$A$412,0))</f>
        <v>0.875</v>
      </c>
      <c r="R5536" t="str">
        <f>INDEX(lehmad!F$2:F$412,MATCH(klypsid!$B5536,lehmad!$A$2:$A$412,0))</f>
        <v>DYNASTY-ET</v>
      </c>
      <c r="S5536">
        <f>INDEX(lehmad!H$2:H$412,MATCH(klypsid!$B5536,lehmad!$A$2:$A$412,0))</f>
        <v>124</v>
      </c>
      <c r="T5536">
        <f>INDEX(lehmad!K$2:K$412,MATCH(klypsid!$B5536,lehmad!$A$2:$A$412,0))</f>
        <v>108</v>
      </c>
      <c r="U5536" s="4">
        <f t="shared" si="172"/>
        <v>5</v>
      </c>
      <c r="V5536">
        <f t="shared" si="173"/>
        <v>32</v>
      </c>
    </row>
    <row r="5537" spans="1:22" x14ac:dyDescent="0.25">
      <c r="A5537">
        <v>4045</v>
      </c>
      <c r="B5537" t="str">
        <f>"E"&amp;A5537</f>
        <v>E4045</v>
      </c>
      <c r="C5537" t="s">
        <v>90</v>
      </c>
      <c r="D5537">
        <v>1</v>
      </c>
      <c r="E5537">
        <f>IF(D5537&lt;4,D5537,4)</f>
        <v>1</v>
      </c>
      <c r="F5537" s="1">
        <v>39599</v>
      </c>
      <c r="G5537" s="1">
        <v>39783</v>
      </c>
      <c r="H5537" s="3">
        <f>G5537-F5537</f>
        <v>184</v>
      </c>
      <c r="I5537" s="3">
        <f>IF(H5537&lt;=60,1,IF(H5537&lt;=150,2,3))</f>
        <v>3</v>
      </c>
      <c r="J5537">
        <v>42.5</v>
      </c>
      <c r="K5537">
        <v>3.72</v>
      </c>
      <c r="L5537">
        <v>3.39</v>
      </c>
      <c r="M5537">
        <v>50</v>
      </c>
      <c r="N5537">
        <f>LOG(M5537/100,2)+3</f>
        <v>2</v>
      </c>
      <c r="O5537">
        <f>INDEX(lehmad!B$2:B$412,MATCH(klypsid!$B5537,lehmad!$A$2:$A$412,0))</f>
        <v>38893</v>
      </c>
      <c r="P5537">
        <f>INDEX(lehmad!D$2:D$412,MATCH(klypsid!$B5537,lehmad!$A$2:$A$412,0))</f>
        <v>119</v>
      </c>
      <c r="Q5537">
        <f>INDEX(lehmad!E$2:E$412,MATCH(klypsid!$B5537,lehmad!$A$2:$A$412,0))</f>
        <v>0.875</v>
      </c>
      <c r="R5537" t="str">
        <f>INDEX(lehmad!F$2:F$412,MATCH(klypsid!$B5537,lehmad!$A$2:$A$412,0))</f>
        <v>DYNASTY-ET</v>
      </c>
      <c r="S5537">
        <f>INDEX(lehmad!H$2:H$412,MATCH(klypsid!$B5537,lehmad!$A$2:$A$412,0))</f>
        <v>124</v>
      </c>
      <c r="T5537">
        <f>INDEX(lehmad!K$2:K$412,MATCH(klypsid!$B5537,lehmad!$A$2:$A$412,0))</f>
        <v>108</v>
      </c>
      <c r="U5537" s="4">
        <f t="shared" si="172"/>
        <v>6</v>
      </c>
      <c r="V5537">
        <f t="shared" si="173"/>
        <v>29</v>
      </c>
    </row>
    <row r="5538" spans="1:22" x14ac:dyDescent="0.25">
      <c r="A5538">
        <v>4045</v>
      </c>
      <c r="B5538" t="str">
        <f>"E"&amp;A5538</f>
        <v>E4045</v>
      </c>
      <c r="C5538" t="s">
        <v>90</v>
      </c>
      <c r="D5538">
        <v>1</v>
      </c>
      <c r="E5538">
        <f>IF(D5538&lt;4,D5538,4)</f>
        <v>1</v>
      </c>
      <c r="F5538" s="1">
        <v>39599</v>
      </c>
      <c r="G5538" s="1">
        <v>39817</v>
      </c>
      <c r="H5538" s="3">
        <f>G5538-F5538</f>
        <v>218</v>
      </c>
      <c r="I5538" s="3">
        <f>IF(H5538&lt;=60,1,IF(H5538&lt;=150,2,3))</f>
        <v>3</v>
      </c>
      <c r="J5538">
        <v>38.4</v>
      </c>
      <c r="K5538">
        <v>3.44</v>
      </c>
      <c r="L5538">
        <v>3.6</v>
      </c>
      <c r="M5538">
        <v>59</v>
      </c>
      <c r="N5538">
        <f>LOG(M5538/100,2)+3</f>
        <v>2.2387868595871163</v>
      </c>
      <c r="O5538">
        <f>INDEX(lehmad!B$2:B$412,MATCH(klypsid!$B5538,lehmad!$A$2:$A$412,0))</f>
        <v>38893</v>
      </c>
      <c r="P5538">
        <f>INDEX(lehmad!D$2:D$412,MATCH(klypsid!$B5538,lehmad!$A$2:$A$412,0))</f>
        <v>119</v>
      </c>
      <c r="Q5538">
        <f>INDEX(lehmad!E$2:E$412,MATCH(klypsid!$B5538,lehmad!$A$2:$A$412,0))</f>
        <v>0.875</v>
      </c>
      <c r="R5538" t="str">
        <f>INDEX(lehmad!F$2:F$412,MATCH(klypsid!$B5538,lehmad!$A$2:$A$412,0))</f>
        <v>DYNASTY-ET</v>
      </c>
      <c r="S5538">
        <f>INDEX(lehmad!H$2:H$412,MATCH(klypsid!$B5538,lehmad!$A$2:$A$412,0))</f>
        <v>124</v>
      </c>
      <c r="T5538">
        <f>INDEX(lehmad!K$2:K$412,MATCH(klypsid!$B5538,lehmad!$A$2:$A$412,0))</f>
        <v>108</v>
      </c>
      <c r="U5538" s="4">
        <f t="shared" si="172"/>
        <v>7</v>
      </c>
      <c r="V5538">
        <f t="shared" si="173"/>
        <v>34</v>
      </c>
    </row>
    <row r="5539" spans="1:22" x14ac:dyDescent="0.25">
      <c r="A5539">
        <v>4045</v>
      </c>
      <c r="B5539" t="str">
        <f>"E"&amp;A5539</f>
        <v>E4045</v>
      </c>
      <c r="C5539" t="s">
        <v>90</v>
      </c>
      <c r="D5539">
        <v>1</v>
      </c>
      <c r="E5539">
        <f>IF(D5539&lt;4,D5539,4)</f>
        <v>1</v>
      </c>
      <c r="F5539" s="1">
        <v>39599</v>
      </c>
      <c r="G5539" s="1">
        <v>39845</v>
      </c>
      <c r="H5539" s="3">
        <f>G5539-F5539</f>
        <v>246</v>
      </c>
      <c r="I5539" s="3">
        <f>IF(H5539&lt;=60,1,IF(H5539&lt;=150,2,3))</f>
        <v>3</v>
      </c>
      <c r="J5539">
        <v>35.9</v>
      </c>
      <c r="K5539">
        <v>3.98</v>
      </c>
      <c r="L5539">
        <v>3.56</v>
      </c>
      <c r="M5539">
        <v>229</v>
      </c>
      <c r="N5539">
        <f>LOG(M5539/100,2)+3</f>
        <v>4.1953475983222193</v>
      </c>
      <c r="O5539">
        <f>INDEX(lehmad!B$2:B$412,MATCH(klypsid!$B5539,lehmad!$A$2:$A$412,0))</f>
        <v>38893</v>
      </c>
      <c r="P5539">
        <f>INDEX(lehmad!D$2:D$412,MATCH(klypsid!$B5539,lehmad!$A$2:$A$412,0))</f>
        <v>119</v>
      </c>
      <c r="Q5539">
        <f>INDEX(lehmad!E$2:E$412,MATCH(klypsid!$B5539,lehmad!$A$2:$A$412,0))</f>
        <v>0.875</v>
      </c>
      <c r="R5539" t="str">
        <f>INDEX(lehmad!F$2:F$412,MATCH(klypsid!$B5539,lehmad!$A$2:$A$412,0))</f>
        <v>DYNASTY-ET</v>
      </c>
      <c r="S5539">
        <f>INDEX(lehmad!H$2:H$412,MATCH(klypsid!$B5539,lehmad!$A$2:$A$412,0))</f>
        <v>124</v>
      </c>
      <c r="T5539">
        <f>INDEX(lehmad!K$2:K$412,MATCH(klypsid!$B5539,lehmad!$A$2:$A$412,0))</f>
        <v>108</v>
      </c>
      <c r="U5539" s="4">
        <f t="shared" si="172"/>
        <v>8</v>
      </c>
      <c r="V5539">
        <f t="shared" si="173"/>
        <v>28</v>
      </c>
    </row>
    <row r="5540" spans="1:22" x14ac:dyDescent="0.25">
      <c r="A5540">
        <v>4045</v>
      </c>
      <c r="B5540" t="str">
        <f>"E"&amp;A5540</f>
        <v>E4045</v>
      </c>
      <c r="C5540" t="s">
        <v>90</v>
      </c>
      <c r="D5540">
        <v>1</v>
      </c>
      <c r="E5540">
        <f>IF(D5540&lt;4,D5540,4)</f>
        <v>1</v>
      </c>
      <c r="F5540" s="1">
        <v>39599</v>
      </c>
      <c r="G5540" s="1">
        <v>39875</v>
      </c>
      <c r="H5540" s="3">
        <f>G5540-F5540</f>
        <v>276</v>
      </c>
      <c r="I5540" s="3">
        <f>IF(H5540&lt;=60,1,IF(H5540&lt;=150,2,3))</f>
        <v>3</v>
      </c>
      <c r="J5540">
        <v>32.200000000000003</v>
      </c>
      <c r="K5540">
        <v>4.1399999999999997</v>
      </c>
      <c r="L5540">
        <v>3.65</v>
      </c>
      <c r="M5540">
        <v>41</v>
      </c>
      <c r="N5540">
        <f>LOG(M5540/100,2)+3</f>
        <v>1.7136958148433588</v>
      </c>
      <c r="O5540">
        <f>INDEX(lehmad!B$2:B$412,MATCH(klypsid!$B5540,lehmad!$A$2:$A$412,0))</f>
        <v>38893</v>
      </c>
      <c r="P5540">
        <f>INDEX(lehmad!D$2:D$412,MATCH(klypsid!$B5540,lehmad!$A$2:$A$412,0))</f>
        <v>119</v>
      </c>
      <c r="Q5540">
        <f>INDEX(lehmad!E$2:E$412,MATCH(klypsid!$B5540,lehmad!$A$2:$A$412,0))</f>
        <v>0.875</v>
      </c>
      <c r="R5540" t="str">
        <f>INDEX(lehmad!F$2:F$412,MATCH(klypsid!$B5540,lehmad!$A$2:$A$412,0))</f>
        <v>DYNASTY-ET</v>
      </c>
      <c r="S5540">
        <f>INDEX(lehmad!H$2:H$412,MATCH(klypsid!$B5540,lehmad!$A$2:$A$412,0))</f>
        <v>124</v>
      </c>
      <c r="T5540">
        <f>INDEX(lehmad!K$2:K$412,MATCH(klypsid!$B5540,lehmad!$A$2:$A$412,0))</f>
        <v>108</v>
      </c>
      <c r="U5540" s="4">
        <f t="shared" si="172"/>
        <v>9</v>
      </c>
      <c r="V5540">
        <f t="shared" si="173"/>
        <v>30</v>
      </c>
    </row>
    <row r="5541" spans="1:22" x14ac:dyDescent="0.25">
      <c r="A5541">
        <v>4045</v>
      </c>
      <c r="B5541" t="str">
        <f>"E"&amp;A5541</f>
        <v>E4045</v>
      </c>
      <c r="C5541" t="s">
        <v>90</v>
      </c>
      <c r="D5541">
        <v>2</v>
      </c>
      <c r="E5541">
        <f>IF(D5541&lt;4,D5541,4)</f>
        <v>2</v>
      </c>
      <c r="F5541" s="1">
        <v>39964</v>
      </c>
      <c r="G5541" s="1">
        <v>39972</v>
      </c>
      <c r="H5541" s="3">
        <f>G5541-F5541</f>
        <v>8</v>
      </c>
      <c r="I5541" s="3">
        <f>IF(H5541&lt;=60,1,IF(H5541&lt;=150,2,3))</f>
        <v>1</v>
      </c>
      <c r="J5541">
        <v>30.4</v>
      </c>
      <c r="K5541">
        <v>4.5999999999999996</v>
      </c>
      <c r="L5541">
        <v>3.93</v>
      </c>
      <c r="M5541">
        <v>39</v>
      </c>
      <c r="N5541">
        <f>LOG(M5541/100,2)+3</f>
        <v>1.6415460290875237</v>
      </c>
      <c r="O5541">
        <f>INDEX(lehmad!B$2:B$412,MATCH(klypsid!$B5541,lehmad!$A$2:$A$412,0))</f>
        <v>38893</v>
      </c>
      <c r="P5541">
        <f>INDEX(lehmad!D$2:D$412,MATCH(klypsid!$B5541,lehmad!$A$2:$A$412,0))</f>
        <v>119</v>
      </c>
      <c r="Q5541">
        <f>INDEX(lehmad!E$2:E$412,MATCH(klypsid!$B5541,lehmad!$A$2:$A$412,0))</f>
        <v>0.875</v>
      </c>
      <c r="R5541" t="str">
        <f>INDEX(lehmad!F$2:F$412,MATCH(klypsid!$B5541,lehmad!$A$2:$A$412,0))</f>
        <v>DYNASTY-ET</v>
      </c>
      <c r="S5541">
        <f>INDEX(lehmad!H$2:H$412,MATCH(klypsid!$B5541,lehmad!$A$2:$A$412,0))</f>
        <v>124</v>
      </c>
      <c r="T5541">
        <f>INDEX(lehmad!K$2:K$412,MATCH(klypsid!$B5541,lehmad!$A$2:$A$412,0))</f>
        <v>108</v>
      </c>
      <c r="U5541" s="4">
        <f t="shared" si="172"/>
        <v>1</v>
      </c>
      <c r="V5541">
        <f t="shared" si="173"/>
        <v>8</v>
      </c>
    </row>
    <row r="5542" spans="1:22" x14ac:dyDescent="0.25">
      <c r="A5542">
        <v>4045</v>
      </c>
      <c r="B5542" t="str">
        <f>"E"&amp;A5542</f>
        <v>E4045</v>
      </c>
      <c r="C5542" t="s">
        <v>90</v>
      </c>
      <c r="D5542">
        <v>2</v>
      </c>
      <c r="E5542">
        <f>IF(D5542&lt;4,D5542,4)</f>
        <v>2</v>
      </c>
      <c r="F5542" s="1">
        <v>39964</v>
      </c>
      <c r="G5542" s="1">
        <v>40007</v>
      </c>
      <c r="H5542" s="3">
        <f>G5542-F5542</f>
        <v>43</v>
      </c>
      <c r="I5542" s="3">
        <f>IF(H5542&lt;=60,1,IF(H5542&lt;=150,2,3))</f>
        <v>1</v>
      </c>
      <c r="J5542">
        <v>49.5</v>
      </c>
      <c r="K5542">
        <v>2.6</v>
      </c>
      <c r="L5542">
        <v>3.12</v>
      </c>
      <c r="M5542">
        <v>31</v>
      </c>
      <c r="N5542">
        <f>LOG(M5542/100,2)+3</f>
        <v>1.3103401206121505</v>
      </c>
      <c r="O5542">
        <f>INDEX(lehmad!B$2:B$412,MATCH(klypsid!$B5542,lehmad!$A$2:$A$412,0))</f>
        <v>38893</v>
      </c>
      <c r="P5542">
        <f>INDEX(lehmad!D$2:D$412,MATCH(klypsid!$B5542,lehmad!$A$2:$A$412,0))</f>
        <v>119</v>
      </c>
      <c r="Q5542">
        <f>INDEX(lehmad!E$2:E$412,MATCH(klypsid!$B5542,lehmad!$A$2:$A$412,0))</f>
        <v>0.875</v>
      </c>
      <c r="R5542" t="str">
        <f>INDEX(lehmad!F$2:F$412,MATCH(klypsid!$B5542,lehmad!$A$2:$A$412,0))</f>
        <v>DYNASTY-ET</v>
      </c>
      <c r="S5542">
        <f>INDEX(lehmad!H$2:H$412,MATCH(klypsid!$B5542,lehmad!$A$2:$A$412,0))</f>
        <v>124</v>
      </c>
      <c r="T5542">
        <f>INDEX(lehmad!K$2:K$412,MATCH(klypsid!$B5542,lehmad!$A$2:$A$412,0))</f>
        <v>108</v>
      </c>
      <c r="U5542" s="4">
        <f t="shared" si="172"/>
        <v>2</v>
      </c>
      <c r="V5542">
        <f t="shared" si="173"/>
        <v>35</v>
      </c>
    </row>
    <row r="5543" spans="1:22" x14ac:dyDescent="0.25">
      <c r="A5543">
        <v>4045</v>
      </c>
      <c r="B5543" t="str">
        <f>"E"&amp;A5543</f>
        <v>E4045</v>
      </c>
      <c r="C5543" t="s">
        <v>90</v>
      </c>
      <c r="D5543">
        <v>2</v>
      </c>
      <c r="E5543">
        <f>IF(D5543&lt;4,D5543,4)</f>
        <v>2</v>
      </c>
      <c r="F5543" s="1">
        <v>39964</v>
      </c>
      <c r="G5543" s="1">
        <v>40037</v>
      </c>
      <c r="H5543" s="3">
        <f>G5543-F5543</f>
        <v>73</v>
      </c>
      <c r="I5543" s="3">
        <f>IF(H5543&lt;=60,1,IF(H5543&lt;=150,2,3))</f>
        <v>2</v>
      </c>
      <c r="J5543">
        <v>44.8</v>
      </c>
      <c r="K5543">
        <v>2.65</v>
      </c>
      <c r="L5543">
        <v>2.94</v>
      </c>
      <c r="M5543">
        <v>848</v>
      </c>
      <c r="N5543">
        <f>LOG(M5543/100,2)+3</f>
        <v>6.0840642647884753</v>
      </c>
      <c r="O5543">
        <f>INDEX(lehmad!B$2:B$412,MATCH(klypsid!$B5543,lehmad!$A$2:$A$412,0))</f>
        <v>38893</v>
      </c>
      <c r="P5543">
        <f>INDEX(lehmad!D$2:D$412,MATCH(klypsid!$B5543,lehmad!$A$2:$A$412,0))</f>
        <v>119</v>
      </c>
      <c r="Q5543">
        <f>INDEX(lehmad!E$2:E$412,MATCH(klypsid!$B5543,lehmad!$A$2:$A$412,0))</f>
        <v>0.875</v>
      </c>
      <c r="R5543" t="str">
        <f>INDEX(lehmad!F$2:F$412,MATCH(klypsid!$B5543,lehmad!$A$2:$A$412,0))</f>
        <v>DYNASTY-ET</v>
      </c>
      <c r="S5543">
        <f>INDEX(lehmad!H$2:H$412,MATCH(klypsid!$B5543,lehmad!$A$2:$A$412,0))</f>
        <v>124</v>
      </c>
      <c r="T5543">
        <f>INDEX(lehmad!K$2:K$412,MATCH(klypsid!$B5543,lehmad!$A$2:$A$412,0))</f>
        <v>108</v>
      </c>
      <c r="U5543" s="4">
        <f t="shared" si="172"/>
        <v>3</v>
      </c>
      <c r="V5543">
        <f t="shared" si="173"/>
        <v>30</v>
      </c>
    </row>
    <row r="5544" spans="1:22" x14ac:dyDescent="0.25">
      <c r="A5544">
        <v>4045</v>
      </c>
      <c r="B5544" t="str">
        <f>"E"&amp;A5544</f>
        <v>E4045</v>
      </c>
      <c r="C5544" t="s">
        <v>90</v>
      </c>
      <c r="D5544">
        <v>2</v>
      </c>
      <c r="E5544">
        <f>IF(D5544&lt;4,D5544,4)</f>
        <v>2</v>
      </c>
      <c r="F5544" s="1">
        <v>39964</v>
      </c>
      <c r="G5544" s="1">
        <v>40066</v>
      </c>
      <c r="H5544" s="3">
        <f>G5544-F5544</f>
        <v>102</v>
      </c>
      <c r="I5544" s="3">
        <f>IF(H5544&lt;=60,1,IF(H5544&lt;=150,2,3))</f>
        <v>2</v>
      </c>
      <c r="J5544">
        <v>50.5</v>
      </c>
      <c r="K5544">
        <v>2.96</v>
      </c>
      <c r="L5544">
        <v>3.22</v>
      </c>
      <c r="M5544">
        <v>168</v>
      </c>
      <c r="N5544">
        <f>LOG(M5544/100,2)+3</f>
        <v>3.7484612330040354</v>
      </c>
      <c r="O5544">
        <f>INDEX(lehmad!B$2:B$412,MATCH(klypsid!$B5544,lehmad!$A$2:$A$412,0))</f>
        <v>38893</v>
      </c>
      <c r="P5544">
        <f>INDEX(lehmad!D$2:D$412,MATCH(klypsid!$B5544,lehmad!$A$2:$A$412,0))</f>
        <v>119</v>
      </c>
      <c r="Q5544">
        <f>INDEX(lehmad!E$2:E$412,MATCH(klypsid!$B5544,lehmad!$A$2:$A$412,0))</f>
        <v>0.875</v>
      </c>
      <c r="R5544" t="str">
        <f>INDEX(lehmad!F$2:F$412,MATCH(klypsid!$B5544,lehmad!$A$2:$A$412,0))</f>
        <v>DYNASTY-ET</v>
      </c>
      <c r="S5544">
        <f>INDEX(lehmad!H$2:H$412,MATCH(klypsid!$B5544,lehmad!$A$2:$A$412,0))</f>
        <v>124</v>
      </c>
      <c r="T5544">
        <f>INDEX(lehmad!K$2:K$412,MATCH(klypsid!$B5544,lehmad!$A$2:$A$412,0))</f>
        <v>108</v>
      </c>
      <c r="U5544" s="4">
        <f t="shared" si="172"/>
        <v>4</v>
      </c>
      <c r="V5544">
        <f t="shared" si="173"/>
        <v>29</v>
      </c>
    </row>
    <row r="5545" spans="1:22" x14ac:dyDescent="0.25">
      <c r="A5545">
        <v>4045</v>
      </c>
      <c r="B5545" t="str">
        <f>"E"&amp;A5545</f>
        <v>E4045</v>
      </c>
      <c r="C5545" t="s">
        <v>90</v>
      </c>
      <c r="D5545">
        <v>2</v>
      </c>
      <c r="E5545">
        <f>IF(D5545&lt;4,D5545,4)</f>
        <v>2</v>
      </c>
      <c r="F5545" s="1">
        <v>39964</v>
      </c>
      <c r="G5545" s="1">
        <v>40094</v>
      </c>
      <c r="H5545" s="3">
        <f>G5545-F5545</f>
        <v>130</v>
      </c>
      <c r="I5545" s="3">
        <f>IF(H5545&lt;=60,1,IF(H5545&lt;=150,2,3))</f>
        <v>2</v>
      </c>
      <c r="J5545">
        <v>47.5</v>
      </c>
      <c r="K5545">
        <v>3.35</v>
      </c>
      <c r="L5545">
        <v>3.54</v>
      </c>
      <c r="M5545">
        <v>115</v>
      </c>
      <c r="N5545">
        <f>LOG(M5545/100,2)+3</f>
        <v>3.2016338611696504</v>
      </c>
      <c r="O5545">
        <f>INDEX(lehmad!B$2:B$412,MATCH(klypsid!$B5545,lehmad!$A$2:$A$412,0))</f>
        <v>38893</v>
      </c>
      <c r="P5545">
        <f>INDEX(lehmad!D$2:D$412,MATCH(klypsid!$B5545,lehmad!$A$2:$A$412,0))</f>
        <v>119</v>
      </c>
      <c r="Q5545">
        <f>INDEX(lehmad!E$2:E$412,MATCH(klypsid!$B5545,lehmad!$A$2:$A$412,0))</f>
        <v>0.875</v>
      </c>
      <c r="R5545" t="str">
        <f>INDEX(lehmad!F$2:F$412,MATCH(klypsid!$B5545,lehmad!$A$2:$A$412,0))</f>
        <v>DYNASTY-ET</v>
      </c>
      <c r="S5545">
        <f>INDEX(lehmad!H$2:H$412,MATCH(klypsid!$B5545,lehmad!$A$2:$A$412,0))</f>
        <v>124</v>
      </c>
      <c r="T5545">
        <f>INDEX(lehmad!K$2:K$412,MATCH(klypsid!$B5545,lehmad!$A$2:$A$412,0))</f>
        <v>108</v>
      </c>
      <c r="U5545" s="4">
        <f t="shared" si="172"/>
        <v>5</v>
      </c>
      <c r="V5545">
        <f t="shared" si="173"/>
        <v>28</v>
      </c>
    </row>
    <row r="5546" spans="1:22" x14ac:dyDescent="0.25">
      <c r="A5546">
        <v>4045</v>
      </c>
      <c r="B5546" t="str">
        <f>"E"&amp;A5546</f>
        <v>E4045</v>
      </c>
      <c r="C5546" t="s">
        <v>90</v>
      </c>
      <c r="D5546">
        <v>2</v>
      </c>
      <c r="E5546">
        <f>IF(D5546&lt;4,D5546,4)</f>
        <v>2</v>
      </c>
      <c r="F5546" s="1">
        <v>39964</v>
      </c>
      <c r="G5546" s="1">
        <v>40125</v>
      </c>
      <c r="H5546" s="3">
        <f>G5546-F5546</f>
        <v>161</v>
      </c>
      <c r="I5546" s="3">
        <f>IF(H5546&lt;=60,1,IF(H5546&lt;=150,2,3))</f>
        <v>3</v>
      </c>
      <c r="J5546">
        <v>46.1</v>
      </c>
      <c r="K5546">
        <v>2.9</v>
      </c>
      <c r="L5546">
        <v>3.5</v>
      </c>
      <c r="M5546">
        <v>36</v>
      </c>
      <c r="N5546">
        <f>LOG(M5546/100,2)+3</f>
        <v>1.5260688116675876</v>
      </c>
      <c r="O5546">
        <f>INDEX(lehmad!B$2:B$412,MATCH(klypsid!$B5546,lehmad!$A$2:$A$412,0))</f>
        <v>38893</v>
      </c>
      <c r="P5546">
        <f>INDEX(lehmad!D$2:D$412,MATCH(klypsid!$B5546,lehmad!$A$2:$A$412,0))</f>
        <v>119</v>
      </c>
      <c r="Q5546">
        <f>INDEX(lehmad!E$2:E$412,MATCH(klypsid!$B5546,lehmad!$A$2:$A$412,0))</f>
        <v>0.875</v>
      </c>
      <c r="R5546" t="str">
        <f>INDEX(lehmad!F$2:F$412,MATCH(klypsid!$B5546,lehmad!$A$2:$A$412,0))</f>
        <v>DYNASTY-ET</v>
      </c>
      <c r="S5546">
        <f>INDEX(lehmad!H$2:H$412,MATCH(klypsid!$B5546,lehmad!$A$2:$A$412,0))</f>
        <v>124</v>
      </c>
      <c r="T5546">
        <f>INDEX(lehmad!K$2:K$412,MATCH(klypsid!$B5546,lehmad!$A$2:$A$412,0))</f>
        <v>108</v>
      </c>
      <c r="U5546" s="4">
        <f t="shared" si="172"/>
        <v>6</v>
      </c>
      <c r="V5546">
        <f t="shared" si="173"/>
        <v>31</v>
      </c>
    </row>
    <row r="5547" spans="1:22" x14ac:dyDescent="0.25">
      <c r="A5547">
        <v>4045</v>
      </c>
      <c r="B5547" t="str">
        <f>"E"&amp;A5547</f>
        <v>E4045</v>
      </c>
      <c r="C5547" t="s">
        <v>90</v>
      </c>
      <c r="D5547">
        <v>2</v>
      </c>
      <c r="E5547">
        <f>IF(D5547&lt;4,D5547,4)</f>
        <v>2</v>
      </c>
      <c r="F5547" s="1">
        <v>39964</v>
      </c>
      <c r="G5547" s="1">
        <v>40153</v>
      </c>
      <c r="H5547" s="3">
        <f>G5547-F5547</f>
        <v>189</v>
      </c>
      <c r="I5547" s="3">
        <f>IF(H5547&lt;=60,1,IF(H5547&lt;=150,2,3))</f>
        <v>3</v>
      </c>
      <c r="J5547">
        <v>41.3</v>
      </c>
      <c r="K5547">
        <v>4.21</v>
      </c>
      <c r="L5547">
        <v>3.56</v>
      </c>
      <c r="M5547">
        <v>45</v>
      </c>
      <c r="N5547">
        <f>LOG(M5547/100,2)+3</f>
        <v>1.84799690655495</v>
      </c>
      <c r="O5547">
        <f>INDEX(lehmad!B$2:B$412,MATCH(klypsid!$B5547,lehmad!$A$2:$A$412,0))</f>
        <v>38893</v>
      </c>
      <c r="P5547">
        <f>INDEX(lehmad!D$2:D$412,MATCH(klypsid!$B5547,lehmad!$A$2:$A$412,0))</f>
        <v>119</v>
      </c>
      <c r="Q5547">
        <f>INDEX(lehmad!E$2:E$412,MATCH(klypsid!$B5547,lehmad!$A$2:$A$412,0))</f>
        <v>0.875</v>
      </c>
      <c r="R5547" t="str">
        <f>INDEX(lehmad!F$2:F$412,MATCH(klypsid!$B5547,lehmad!$A$2:$A$412,0))</f>
        <v>DYNASTY-ET</v>
      </c>
      <c r="S5547">
        <f>INDEX(lehmad!H$2:H$412,MATCH(klypsid!$B5547,lehmad!$A$2:$A$412,0))</f>
        <v>124</v>
      </c>
      <c r="T5547">
        <f>INDEX(lehmad!K$2:K$412,MATCH(klypsid!$B5547,lehmad!$A$2:$A$412,0))</f>
        <v>108</v>
      </c>
      <c r="U5547" s="4">
        <f t="shared" si="172"/>
        <v>7</v>
      </c>
      <c r="V5547">
        <f t="shared" si="173"/>
        <v>28</v>
      </c>
    </row>
    <row r="5548" spans="1:22" x14ac:dyDescent="0.25">
      <c r="A5548">
        <v>4045</v>
      </c>
      <c r="B5548" t="str">
        <f>"E"&amp;A5548</f>
        <v>E4045</v>
      </c>
      <c r="C5548" t="s">
        <v>90</v>
      </c>
      <c r="D5548">
        <v>2</v>
      </c>
      <c r="E5548">
        <f>IF(D5548&lt;4,D5548,4)</f>
        <v>2</v>
      </c>
      <c r="F5548" s="1">
        <v>39964</v>
      </c>
      <c r="G5548" s="1">
        <v>40186</v>
      </c>
      <c r="H5548" s="3">
        <f>G5548-F5548</f>
        <v>222</v>
      </c>
      <c r="I5548" s="3">
        <f>IF(H5548&lt;=60,1,IF(H5548&lt;=150,2,3))</f>
        <v>3</v>
      </c>
      <c r="J5548">
        <v>35.799999999999997</v>
      </c>
      <c r="K5548">
        <v>4.3600000000000003</v>
      </c>
      <c r="L5548">
        <v>3.36</v>
      </c>
      <c r="M5548">
        <v>198</v>
      </c>
      <c r="N5548">
        <f>LOG(M5548/100,2)+3</f>
        <v>3.9855004303048851</v>
      </c>
      <c r="O5548">
        <f>INDEX(lehmad!B$2:B$412,MATCH(klypsid!$B5548,lehmad!$A$2:$A$412,0))</f>
        <v>38893</v>
      </c>
      <c r="P5548">
        <f>INDEX(lehmad!D$2:D$412,MATCH(klypsid!$B5548,lehmad!$A$2:$A$412,0))</f>
        <v>119</v>
      </c>
      <c r="Q5548">
        <f>INDEX(lehmad!E$2:E$412,MATCH(klypsid!$B5548,lehmad!$A$2:$A$412,0))</f>
        <v>0.875</v>
      </c>
      <c r="R5548" t="str">
        <f>INDEX(lehmad!F$2:F$412,MATCH(klypsid!$B5548,lehmad!$A$2:$A$412,0))</f>
        <v>DYNASTY-ET</v>
      </c>
      <c r="S5548">
        <f>INDEX(lehmad!H$2:H$412,MATCH(klypsid!$B5548,lehmad!$A$2:$A$412,0))</f>
        <v>124</v>
      </c>
      <c r="T5548">
        <f>INDEX(lehmad!K$2:K$412,MATCH(klypsid!$B5548,lehmad!$A$2:$A$412,0))</f>
        <v>108</v>
      </c>
      <c r="U5548" s="4">
        <f t="shared" si="172"/>
        <v>8</v>
      </c>
      <c r="V5548">
        <f t="shared" si="173"/>
        <v>33</v>
      </c>
    </row>
    <row r="5549" spans="1:22" x14ac:dyDescent="0.25">
      <c r="A5549">
        <v>4045</v>
      </c>
      <c r="B5549" t="str">
        <f>"E"&amp;A5549</f>
        <v>E4045</v>
      </c>
      <c r="C5549" t="s">
        <v>90</v>
      </c>
      <c r="D5549">
        <v>2</v>
      </c>
      <c r="E5549">
        <f>IF(D5549&lt;4,D5549,4)</f>
        <v>2</v>
      </c>
      <c r="F5549" s="1">
        <v>39964</v>
      </c>
      <c r="G5549" s="1">
        <v>40214</v>
      </c>
      <c r="H5549" s="3">
        <f>G5549-F5549</f>
        <v>250</v>
      </c>
      <c r="I5549" s="3">
        <f>IF(H5549&lt;=60,1,IF(H5549&lt;=150,2,3))</f>
        <v>3</v>
      </c>
      <c r="J5549">
        <v>40.299999999999997</v>
      </c>
      <c r="K5549">
        <v>4.04</v>
      </c>
      <c r="L5549">
        <v>3.39</v>
      </c>
      <c r="M5549">
        <v>221</v>
      </c>
      <c r="N5549">
        <f>LOG(M5549/100,2)+3</f>
        <v>4.1440463696167065</v>
      </c>
      <c r="O5549">
        <f>INDEX(lehmad!B$2:B$412,MATCH(klypsid!$B5549,lehmad!$A$2:$A$412,0))</f>
        <v>38893</v>
      </c>
      <c r="P5549">
        <f>INDEX(lehmad!D$2:D$412,MATCH(klypsid!$B5549,lehmad!$A$2:$A$412,0))</f>
        <v>119</v>
      </c>
      <c r="Q5549">
        <f>INDEX(lehmad!E$2:E$412,MATCH(klypsid!$B5549,lehmad!$A$2:$A$412,0))</f>
        <v>0.875</v>
      </c>
      <c r="R5549" t="str">
        <f>INDEX(lehmad!F$2:F$412,MATCH(klypsid!$B5549,lehmad!$A$2:$A$412,0))</f>
        <v>DYNASTY-ET</v>
      </c>
      <c r="S5549">
        <f>INDEX(lehmad!H$2:H$412,MATCH(klypsid!$B5549,lehmad!$A$2:$A$412,0))</f>
        <v>124</v>
      </c>
      <c r="T5549">
        <f>INDEX(lehmad!K$2:K$412,MATCH(klypsid!$B5549,lehmad!$A$2:$A$412,0))</f>
        <v>108</v>
      </c>
      <c r="U5549" s="4">
        <f t="shared" si="172"/>
        <v>9</v>
      </c>
      <c r="V5549">
        <f t="shared" si="173"/>
        <v>28</v>
      </c>
    </row>
    <row r="5550" spans="1:22" x14ac:dyDescent="0.25">
      <c r="A5550">
        <v>4045</v>
      </c>
      <c r="B5550" t="str">
        <f>"E"&amp;A5550</f>
        <v>E4045</v>
      </c>
      <c r="C5550" t="s">
        <v>90</v>
      </c>
      <c r="D5550">
        <v>2</v>
      </c>
      <c r="E5550">
        <f>IF(D5550&lt;4,D5550,4)</f>
        <v>2</v>
      </c>
      <c r="F5550" s="1">
        <v>39964</v>
      </c>
      <c r="G5550" s="1">
        <v>40242</v>
      </c>
      <c r="H5550" s="3">
        <f>G5550-F5550</f>
        <v>278</v>
      </c>
      <c r="I5550" s="3">
        <f>IF(H5550&lt;=60,1,IF(H5550&lt;=150,2,3))</f>
        <v>3</v>
      </c>
      <c r="J5550">
        <v>32.6</v>
      </c>
      <c r="K5550">
        <v>4.13</v>
      </c>
      <c r="L5550">
        <v>3.46</v>
      </c>
      <c r="M5550">
        <v>193</v>
      </c>
      <c r="N5550">
        <f>LOG(M5550/100,2)+3</f>
        <v>3.9486008474933558</v>
      </c>
      <c r="O5550">
        <f>INDEX(lehmad!B$2:B$412,MATCH(klypsid!$B5550,lehmad!$A$2:$A$412,0))</f>
        <v>38893</v>
      </c>
      <c r="P5550">
        <f>INDEX(lehmad!D$2:D$412,MATCH(klypsid!$B5550,lehmad!$A$2:$A$412,0))</f>
        <v>119</v>
      </c>
      <c r="Q5550">
        <f>INDEX(lehmad!E$2:E$412,MATCH(klypsid!$B5550,lehmad!$A$2:$A$412,0))</f>
        <v>0.875</v>
      </c>
      <c r="R5550" t="str">
        <f>INDEX(lehmad!F$2:F$412,MATCH(klypsid!$B5550,lehmad!$A$2:$A$412,0))</f>
        <v>DYNASTY-ET</v>
      </c>
      <c r="S5550">
        <f>INDEX(lehmad!H$2:H$412,MATCH(klypsid!$B5550,lehmad!$A$2:$A$412,0))</f>
        <v>124</v>
      </c>
      <c r="T5550">
        <f>INDEX(lehmad!K$2:K$412,MATCH(klypsid!$B5550,lehmad!$A$2:$A$412,0))</f>
        <v>108</v>
      </c>
      <c r="U5550" s="4">
        <f t="shared" si="172"/>
        <v>10</v>
      </c>
      <c r="V5550">
        <f t="shared" si="173"/>
        <v>28</v>
      </c>
    </row>
    <row r="5551" spans="1:22" x14ac:dyDescent="0.25">
      <c r="A5551">
        <v>4045</v>
      </c>
      <c r="B5551" t="str">
        <f>"E"&amp;A5551</f>
        <v>E4045</v>
      </c>
      <c r="C5551" t="s">
        <v>90</v>
      </c>
      <c r="D5551">
        <v>3</v>
      </c>
      <c r="E5551">
        <f>IF(D5551&lt;4,D5551,4)</f>
        <v>3</v>
      </c>
      <c r="F5551" s="1">
        <v>40315</v>
      </c>
      <c r="G5551" s="1">
        <v>40336</v>
      </c>
      <c r="H5551" s="3">
        <f>G5551-F5551</f>
        <v>21</v>
      </c>
      <c r="I5551" s="3">
        <f>IF(H5551&lt;=60,1,IF(H5551&lt;=150,2,3))</f>
        <v>1</v>
      </c>
      <c r="J5551">
        <v>46.6</v>
      </c>
      <c r="K5551">
        <v>3.53</v>
      </c>
      <c r="L5551">
        <v>3.21</v>
      </c>
      <c r="M5551">
        <v>37</v>
      </c>
      <c r="N5551">
        <f>LOG(M5551/100,2)+3</f>
        <v>1.5655971758542251</v>
      </c>
      <c r="O5551">
        <f>INDEX(lehmad!B$2:B$412,MATCH(klypsid!$B5551,lehmad!$A$2:$A$412,0))</f>
        <v>38893</v>
      </c>
      <c r="P5551">
        <f>INDEX(lehmad!D$2:D$412,MATCH(klypsid!$B5551,lehmad!$A$2:$A$412,0))</f>
        <v>119</v>
      </c>
      <c r="Q5551">
        <f>INDEX(lehmad!E$2:E$412,MATCH(klypsid!$B5551,lehmad!$A$2:$A$412,0))</f>
        <v>0.875</v>
      </c>
      <c r="R5551" t="str">
        <f>INDEX(lehmad!F$2:F$412,MATCH(klypsid!$B5551,lehmad!$A$2:$A$412,0))</f>
        <v>DYNASTY-ET</v>
      </c>
      <c r="S5551">
        <f>INDEX(lehmad!H$2:H$412,MATCH(klypsid!$B5551,lehmad!$A$2:$A$412,0))</f>
        <v>124</v>
      </c>
      <c r="T5551">
        <f>INDEX(lehmad!K$2:K$412,MATCH(klypsid!$B5551,lehmad!$A$2:$A$412,0))</f>
        <v>108</v>
      </c>
      <c r="U5551" s="4">
        <f t="shared" si="172"/>
        <v>1</v>
      </c>
      <c r="V5551">
        <f t="shared" si="173"/>
        <v>21</v>
      </c>
    </row>
    <row r="5552" spans="1:22" x14ac:dyDescent="0.25">
      <c r="A5552">
        <v>4045</v>
      </c>
      <c r="B5552" t="str">
        <f>"E"&amp;A5552</f>
        <v>E4045</v>
      </c>
      <c r="C5552" t="s">
        <v>90</v>
      </c>
      <c r="D5552">
        <v>3</v>
      </c>
      <c r="E5552">
        <f>IF(D5552&lt;4,D5552,4)</f>
        <v>3</v>
      </c>
      <c r="F5552" s="1">
        <v>40315</v>
      </c>
      <c r="G5552" s="1">
        <v>40371</v>
      </c>
      <c r="H5552" s="3">
        <f>G5552-F5552</f>
        <v>56</v>
      </c>
      <c r="I5552" s="3">
        <f>IF(H5552&lt;=60,1,IF(H5552&lt;=150,2,3))</f>
        <v>1</v>
      </c>
      <c r="J5552">
        <v>47.4</v>
      </c>
      <c r="K5552">
        <v>2.69</v>
      </c>
      <c r="L5552">
        <v>2.85</v>
      </c>
      <c r="M5552">
        <v>31</v>
      </c>
      <c r="N5552">
        <f>LOG(M5552/100,2)+3</f>
        <v>1.3103401206121505</v>
      </c>
      <c r="O5552">
        <f>INDEX(lehmad!B$2:B$412,MATCH(klypsid!$B5552,lehmad!$A$2:$A$412,0))</f>
        <v>38893</v>
      </c>
      <c r="P5552">
        <f>INDEX(lehmad!D$2:D$412,MATCH(klypsid!$B5552,lehmad!$A$2:$A$412,0))</f>
        <v>119</v>
      </c>
      <c r="Q5552">
        <f>INDEX(lehmad!E$2:E$412,MATCH(klypsid!$B5552,lehmad!$A$2:$A$412,0))</f>
        <v>0.875</v>
      </c>
      <c r="R5552" t="str">
        <f>INDEX(lehmad!F$2:F$412,MATCH(klypsid!$B5552,lehmad!$A$2:$A$412,0))</f>
        <v>DYNASTY-ET</v>
      </c>
      <c r="S5552">
        <f>INDEX(lehmad!H$2:H$412,MATCH(klypsid!$B5552,lehmad!$A$2:$A$412,0))</f>
        <v>124</v>
      </c>
      <c r="T5552">
        <f>INDEX(lehmad!K$2:K$412,MATCH(klypsid!$B5552,lehmad!$A$2:$A$412,0))</f>
        <v>108</v>
      </c>
      <c r="U5552" s="4">
        <f t="shared" si="172"/>
        <v>2</v>
      </c>
      <c r="V5552">
        <f t="shared" si="173"/>
        <v>35</v>
      </c>
    </row>
    <row r="5553" spans="1:22" x14ac:dyDescent="0.25">
      <c r="A5553">
        <v>4045</v>
      </c>
      <c r="B5553" t="str">
        <f>"E"&amp;A5553</f>
        <v>E4045</v>
      </c>
      <c r="C5553" t="s">
        <v>90</v>
      </c>
      <c r="D5553">
        <v>3</v>
      </c>
      <c r="E5553">
        <f>IF(D5553&lt;4,D5553,4)</f>
        <v>3</v>
      </c>
      <c r="F5553" s="1">
        <v>40315</v>
      </c>
      <c r="G5553" s="1">
        <v>40396</v>
      </c>
      <c r="H5553" s="3">
        <f>G5553-F5553</f>
        <v>81</v>
      </c>
      <c r="I5553" s="3">
        <f>IF(H5553&lt;=60,1,IF(H5553&lt;=150,2,3))</f>
        <v>2</v>
      </c>
      <c r="J5553">
        <v>53.3</v>
      </c>
      <c r="K5553">
        <v>3.36</v>
      </c>
      <c r="L5553">
        <v>2.84</v>
      </c>
      <c r="M5553">
        <v>187</v>
      </c>
      <c r="N5553">
        <f>LOG(M5553/100,2)+3</f>
        <v>3.903038270112912</v>
      </c>
      <c r="O5553">
        <f>INDEX(lehmad!B$2:B$412,MATCH(klypsid!$B5553,lehmad!$A$2:$A$412,0))</f>
        <v>38893</v>
      </c>
      <c r="P5553">
        <f>INDEX(lehmad!D$2:D$412,MATCH(klypsid!$B5553,lehmad!$A$2:$A$412,0))</f>
        <v>119</v>
      </c>
      <c r="Q5553">
        <f>INDEX(lehmad!E$2:E$412,MATCH(klypsid!$B5553,lehmad!$A$2:$A$412,0))</f>
        <v>0.875</v>
      </c>
      <c r="R5553" t="str">
        <f>INDEX(lehmad!F$2:F$412,MATCH(klypsid!$B5553,lehmad!$A$2:$A$412,0))</f>
        <v>DYNASTY-ET</v>
      </c>
      <c r="S5553">
        <f>INDEX(lehmad!H$2:H$412,MATCH(klypsid!$B5553,lehmad!$A$2:$A$412,0))</f>
        <v>124</v>
      </c>
      <c r="T5553">
        <f>INDEX(lehmad!K$2:K$412,MATCH(klypsid!$B5553,lehmad!$A$2:$A$412,0))</f>
        <v>108</v>
      </c>
      <c r="U5553" s="4">
        <f t="shared" si="172"/>
        <v>3</v>
      </c>
      <c r="V5553">
        <f t="shared" si="173"/>
        <v>25</v>
      </c>
    </row>
    <row r="5554" spans="1:22" x14ac:dyDescent="0.25">
      <c r="A5554">
        <v>4045</v>
      </c>
      <c r="B5554" t="str">
        <f>"E"&amp;A5554</f>
        <v>E4045</v>
      </c>
      <c r="C5554" t="s">
        <v>90</v>
      </c>
      <c r="D5554">
        <v>3</v>
      </c>
      <c r="E5554">
        <f>IF(D5554&lt;4,D5554,4)</f>
        <v>3</v>
      </c>
      <c r="F5554" s="1">
        <v>40315</v>
      </c>
      <c r="G5554" s="1">
        <v>40434</v>
      </c>
      <c r="H5554" s="3">
        <f>G5554-F5554</f>
        <v>119</v>
      </c>
      <c r="I5554" s="3">
        <f>IF(H5554&lt;=60,1,IF(H5554&lt;=150,2,3))</f>
        <v>2</v>
      </c>
      <c r="J5554">
        <v>47</v>
      </c>
      <c r="K5554">
        <v>4.67</v>
      </c>
      <c r="L5554">
        <v>3.21</v>
      </c>
      <c r="M5554">
        <v>7674</v>
      </c>
      <c r="N5554">
        <f>LOG(M5554/100,2)+3</f>
        <v>9.2619068598280698</v>
      </c>
      <c r="O5554">
        <f>INDEX(lehmad!B$2:B$412,MATCH(klypsid!$B5554,lehmad!$A$2:$A$412,0))</f>
        <v>38893</v>
      </c>
      <c r="P5554">
        <f>INDEX(lehmad!D$2:D$412,MATCH(klypsid!$B5554,lehmad!$A$2:$A$412,0))</f>
        <v>119</v>
      </c>
      <c r="Q5554">
        <f>INDEX(lehmad!E$2:E$412,MATCH(klypsid!$B5554,lehmad!$A$2:$A$412,0))</f>
        <v>0.875</v>
      </c>
      <c r="R5554" t="str">
        <f>INDEX(lehmad!F$2:F$412,MATCH(klypsid!$B5554,lehmad!$A$2:$A$412,0))</f>
        <v>DYNASTY-ET</v>
      </c>
      <c r="S5554">
        <f>INDEX(lehmad!H$2:H$412,MATCH(klypsid!$B5554,lehmad!$A$2:$A$412,0))</f>
        <v>124</v>
      </c>
      <c r="T5554">
        <f>INDEX(lehmad!K$2:K$412,MATCH(klypsid!$B5554,lehmad!$A$2:$A$412,0))</f>
        <v>108</v>
      </c>
      <c r="U5554" s="4">
        <f t="shared" si="172"/>
        <v>4</v>
      </c>
      <c r="V5554">
        <f t="shared" si="173"/>
        <v>38</v>
      </c>
    </row>
    <row r="5555" spans="1:22" x14ac:dyDescent="0.25">
      <c r="A5555">
        <v>4045</v>
      </c>
      <c r="B5555" t="str">
        <f>"E"&amp;A5555</f>
        <v>E4045</v>
      </c>
      <c r="C5555" t="s">
        <v>90</v>
      </c>
      <c r="D5555">
        <v>3</v>
      </c>
      <c r="E5555">
        <f>IF(D5555&lt;4,D5555,4)</f>
        <v>3</v>
      </c>
      <c r="F5555" s="1">
        <v>40315</v>
      </c>
      <c r="G5555" s="1">
        <v>40462</v>
      </c>
      <c r="H5555" s="3">
        <f>G5555-F5555</f>
        <v>147</v>
      </c>
      <c r="I5555" s="3">
        <f>IF(H5555&lt;=60,1,IF(H5555&lt;=150,2,3))</f>
        <v>2</v>
      </c>
      <c r="J5555">
        <v>46.6</v>
      </c>
      <c r="K5555">
        <v>4.25</v>
      </c>
      <c r="L5555">
        <v>3.85</v>
      </c>
      <c r="M5555">
        <v>4866</v>
      </c>
      <c r="N5555">
        <f>LOG(M5555/100,2)+3</f>
        <v>8.6046644151637039</v>
      </c>
      <c r="O5555">
        <f>INDEX(lehmad!B$2:B$412,MATCH(klypsid!$B5555,lehmad!$A$2:$A$412,0))</f>
        <v>38893</v>
      </c>
      <c r="P5555">
        <f>INDEX(lehmad!D$2:D$412,MATCH(klypsid!$B5555,lehmad!$A$2:$A$412,0))</f>
        <v>119</v>
      </c>
      <c r="Q5555">
        <f>INDEX(lehmad!E$2:E$412,MATCH(klypsid!$B5555,lehmad!$A$2:$A$412,0))</f>
        <v>0.875</v>
      </c>
      <c r="R5555" t="str">
        <f>INDEX(lehmad!F$2:F$412,MATCH(klypsid!$B5555,lehmad!$A$2:$A$412,0))</f>
        <v>DYNASTY-ET</v>
      </c>
      <c r="S5555">
        <f>INDEX(lehmad!H$2:H$412,MATCH(klypsid!$B5555,lehmad!$A$2:$A$412,0))</f>
        <v>124</v>
      </c>
      <c r="T5555">
        <f>INDEX(lehmad!K$2:K$412,MATCH(klypsid!$B5555,lehmad!$A$2:$A$412,0))</f>
        <v>108</v>
      </c>
      <c r="U5555" s="4">
        <f t="shared" si="172"/>
        <v>5</v>
      </c>
      <c r="V5555">
        <f t="shared" si="173"/>
        <v>28</v>
      </c>
    </row>
    <row r="5556" spans="1:22" x14ac:dyDescent="0.25">
      <c r="A5556">
        <v>4045</v>
      </c>
      <c r="B5556" t="str">
        <f>"E"&amp;A5556</f>
        <v>E4045</v>
      </c>
      <c r="C5556" t="s">
        <v>90</v>
      </c>
      <c r="D5556">
        <v>3</v>
      </c>
      <c r="E5556">
        <f>IF(D5556&lt;4,D5556,4)</f>
        <v>3</v>
      </c>
      <c r="F5556" s="1">
        <v>40315</v>
      </c>
      <c r="G5556" s="1">
        <v>40493</v>
      </c>
      <c r="H5556" s="3">
        <f>G5556-F5556</f>
        <v>178</v>
      </c>
      <c r="I5556" s="3">
        <f>IF(H5556&lt;=60,1,IF(H5556&lt;=150,2,3))</f>
        <v>3</v>
      </c>
      <c r="J5556">
        <v>36</v>
      </c>
      <c r="K5556">
        <v>3.73</v>
      </c>
      <c r="L5556">
        <v>3.63</v>
      </c>
      <c r="M5556">
        <v>2424</v>
      </c>
      <c r="N5556">
        <f>LOG(M5556/100,2)+3</f>
        <v>7.5993177936982264</v>
      </c>
      <c r="O5556">
        <f>INDEX(lehmad!B$2:B$412,MATCH(klypsid!$B5556,lehmad!$A$2:$A$412,0))</f>
        <v>38893</v>
      </c>
      <c r="P5556">
        <f>INDEX(lehmad!D$2:D$412,MATCH(klypsid!$B5556,lehmad!$A$2:$A$412,0))</f>
        <v>119</v>
      </c>
      <c r="Q5556">
        <f>INDEX(lehmad!E$2:E$412,MATCH(klypsid!$B5556,lehmad!$A$2:$A$412,0))</f>
        <v>0.875</v>
      </c>
      <c r="R5556" t="str">
        <f>INDEX(lehmad!F$2:F$412,MATCH(klypsid!$B5556,lehmad!$A$2:$A$412,0))</f>
        <v>DYNASTY-ET</v>
      </c>
      <c r="S5556">
        <f>INDEX(lehmad!H$2:H$412,MATCH(klypsid!$B5556,lehmad!$A$2:$A$412,0))</f>
        <v>124</v>
      </c>
      <c r="T5556">
        <f>INDEX(lehmad!K$2:K$412,MATCH(klypsid!$B5556,lehmad!$A$2:$A$412,0))</f>
        <v>108</v>
      </c>
      <c r="U5556" s="4">
        <f t="shared" si="172"/>
        <v>6</v>
      </c>
      <c r="V5556">
        <f t="shared" si="173"/>
        <v>31</v>
      </c>
    </row>
    <row r="5557" spans="1:22" x14ac:dyDescent="0.25">
      <c r="A5557">
        <v>4045</v>
      </c>
      <c r="B5557" t="str">
        <f>"E"&amp;A5557</f>
        <v>E4045</v>
      </c>
      <c r="C5557" t="s">
        <v>90</v>
      </c>
      <c r="D5557">
        <v>3</v>
      </c>
      <c r="E5557">
        <f>IF(D5557&lt;4,D5557,4)</f>
        <v>3</v>
      </c>
      <c r="F5557" s="1">
        <v>40315</v>
      </c>
      <c r="G5557" s="1">
        <v>40521</v>
      </c>
      <c r="H5557" s="3">
        <f>G5557-F5557</f>
        <v>206</v>
      </c>
      <c r="I5557" s="3">
        <f>IF(H5557&lt;=60,1,IF(H5557&lt;=150,2,3))</f>
        <v>3</v>
      </c>
      <c r="J5557">
        <v>44.2</v>
      </c>
      <c r="K5557">
        <v>4.25</v>
      </c>
      <c r="L5557">
        <v>3.49</v>
      </c>
      <c r="M5557">
        <v>737</v>
      </c>
      <c r="N5557">
        <f>LOG(M5557/100,2)+3</f>
        <v>5.881664619320345</v>
      </c>
      <c r="O5557">
        <f>INDEX(lehmad!B$2:B$412,MATCH(klypsid!$B5557,lehmad!$A$2:$A$412,0))</f>
        <v>38893</v>
      </c>
      <c r="P5557">
        <f>INDEX(lehmad!D$2:D$412,MATCH(klypsid!$B5557,lehmad!$A$2:$A$412,0))</f>
        <v>119</v>
      </c>
      <c r="Q5557">
        <f>INDEX(lehmad!E$2:E$412,MATCH(klypsid!$B5557,lehmad!$A$2:$A$412,0))</f>
        <v>0.875</v>
      </c>
      <c r="R5557" t="str">
        <f>INDEX(lehmad!F$2:F$412,MATCH(klypsid!$B5557,lehmad!$A$2:$A$412,0))</f>
        <v>DYNASTY-ET</v>
      </c>
      <c r="S5557">
        <f>INDEX(lehmad!H$2:H$412,MATCH(klypsid!$B5557,lehmad!$A$2:$A$412,0))</f>
        <v>124</v>
      </c>
      <c r="T5557">
        <f>INDEX(lehmad!K$2:K$412,MATCH(klypsid!$B5557,lehmad!$A$2:$A$412,0))</f>
        <v>108</v>
      </c>
      <c r="U5557" s="4">
        <f t="shared" si="172"/>
        <v>7</v>
      </c>
      <c r="V5557">
        <f t="shared" si="173"/>
        <v>28</v>
      </c>
    </row>
    <row r="5558" spans="1:22" x14ac:dyDescent="0.25">
      <c r="A5558">
        <v>4045</v>
      </c>
      <c r="B5558" t="str">
        <f>"E"&amp;A5558</f>
        <v>E4045</v>
      </c>
      <c r="C5558" t="s">
        <v>90</v>
      </c>
      <c r="D5558">
        <v>3</v>
      </c>
      <c r="E5558">
        <f>IF(D5558&lt;4,D5558,4)</f>
        <v>3</v>
      </c>
      <c r="F5558" s="1">
        <v>40315</v>
      </c>
      <c r="G5558" s="1">
        <v>40556</v>
      </c>
      <c r="H5558" s="3">
        <f>G5558-F5558</f>
        <v>241</v>
      </c>
      <c r="I5558" s="3">
        <f>IF(H5558&lt;=60,1,IF(H5558&lt;=150,2,3))</f>
        <v>3</v>
      </c>
      <c r="J5558">
        <v>39.700000000000003</v>
      </c>
      <c r="K5558">
        <v>4.22</v>
      </c>
      <c r="L5558">
        <v>3.78</v>
      </c>
      <c r="M5558">
        <v>678</v>
      </c>
      <c r="N5558">
        <f>LOG(M5558/100,2)+3</f>
        <v>5.7612852733616187</v>
      </c>
      <c r="O5558">
        <f>INDEX(lehmad!B$2:B$412,MATCH(klypsid!$B5558,lehmad!$A$2:$A$412,0))</f>
        <v>38893</v>
      </c>
      <c r="P5558">
        <f>INDEX(lehmad!D$2:D$412,MATCH(klypsid!$B5558,lehmad!$A$2:$A$412,0))</f>
        <v>119</v>
      </c>
      <c r="Q5558">
        <f>INDEX(lehmad!E$2:E$412,MATCH(klypsid!$B5558,lehmad!$A$2:$A$412,0))</f>
        <v>0.875</v>
      </c>
      <c r="R5558" t="str">
        <f>INDEX(lehmad!F$2:F$412,MATCH(klypsid!$B5558,lehmad!$A$2:$A$412,0))</f>
        <v>DYNASTY-ET</v>
      </c>
      <c r="S5558">
        <f>INDEX(lehmad!H$2:H$412,MATCH(klypsid!$B5558,lehmad!$A$2:$A$412,0))</f>
        <v>124</v>
      </c>
      <c r="T5558">
        <f>INDEX(lehmad!K$2:K$412,MATCH(klypsid!$B5558,lehmad!$A$2:$A$412,0))</f>
        <v>108</v>
      </c>
      <c r="U5558" s="4">
        <f t="shared" si="172"/>
        <v>8</v>
      </c>
      <c r="V5558">
        <f t="shared" si="173"/>
        <v>35</v>
      </c>
    </row>
    <row r="5559" spans="1:22" x14ac:dyDescent="0.25">
      <c r="A5559">
        <v>4046</v>
      </c>
      <c r="B5559" t="str">
        <f>"E"&amp;A5559</f>
        <v>E4046</v>
      </c>
      <c r="C5559" t="s">
        <v>141</v>
      </c>
      <c r="D5559">
        <v>1</v>
      </c>
      <c r="E5559">
        <f>IF(D5559&lt;4,D5559,4)</f>
        <v>1</v>
      </c>
      <c r="F5559" s="1">
        <v>39692</v>
      </c>
      <c r="G5559" s="1">
        <v>39722</v>
      </c>
      <c r="H5559" s="3">
        <f>G5559-F5559</f>
        <v>30</v>
      </c>
      <c r="I5559" s="3">
        <f>IF(H5559&lt;=60,1,IF(H5559&lt;=150,2,3))</f>
        <v>1</v>
      </c>
      <c r="J5559">
        <v>31.8</v>
      </c>
      <c r="K5559">
        <v>4.18</v>
      </c>
      <c r="L5559">
        <v>3.18</v>
      </c>
      <c r="M5559">
        <v>104</v>
      </c>
      <c r="N5559">
        <f>LOG(M5559/100,2)+3</f>
        <v>3.0565835283663674</v>
      </c>
      <c r="O5559">
        <f>INDEX(lehmad!B$2:B$412,MATCH(klypsid!$B5559,lehmad!$A$2:$A$412,0))</f>
        <v>38893</v>
      </c>
      <c r="P5559">
        <f>INDEX(lehmad!D$2:D$412,MATCH(klypsid!$B5559,lehmad!$A$2:$A$412,0))</f>
        <v>111</v>
      </c>
      <c r="Q5559">
        <f>INDEX(lehmad!E$2:E$412,MATCH(klypsid!$B5559,lehmad!$A$2:$A$412,0))</f>
        <v>0.93799999999999994</v>
      </c>
      <c r="R5559" t="str">
        <f>INDEX(lehmad!F$2:F$412,MATCH(klypsid!$B5559,lehmad!$A$2:$A$412,0))</f>
        <v>DYNASTY-ET</v>
      </c>
      <c r="S5559">
        <f>INDEX(lehmad!H$2:H$412,MATCH(klypsid!$B5559,lehmad!$A$2:$A$412,0))</f>
        <v>124</v>
      </c>
      <c r="T5559">
        <f>INDEX(lehmad!K$2:K$412,MATCH(klypsid!$B5559,lehmad!$A$2:$A$412,0))</f>
        <v>108</v>
      </c>
      <c r="U5559" s="4">
        <f t="shared" si="172"/>
        <v>1</v>
      </c>
      <c r="V5559">
        <f t="shared" si="173"/>
        <v>30</v>
      </c>
    </row>
    <row r="5560" spans="1:22" x14ac:dyDescent="0.25">
      <c r="A5560">
        <v>4046</v>
      </c>
      <c r="B5560" t="str">
        <f>"E"&amp;A5560</f>
        <v>E4046</v>
      </c>
      <c r="C5560" t="s">
        <v>141</v>
      </c>
      <c r="D5560">
        <v>1</v>
      </c>
      <c r="E5560">
        <f>IF(D5560&lt;4,D5560,4)</f>
        <v>1</v>
      </c>
      <c r="F5560" s="1">
        <v>39692</v>
      </c>
      <c r="G5560" s="1">
        <v>39754</v>
      </c>
      <c r="H5560" s="3">
        <f>G5560-F5560</f>
        <v>62</v>
      </c>
      <c r="I5560" s="3">
        <f>IF(H5560&lt;=60,1,IF(H5560&lt;=150,2,3))</f>
        <v>2</v>
      </c>
      <c r="J5560">
        <v>35.6</v>
      </c>
      <c r="K5560">
        <v>4.79</v>
      </c>
      <c r="L5560">
        <v>3.37</v>
      </c>
      <c r="M5560">
        <v>116</v>
      </c>
      <c r="N5560">
        <f>LOG(M5560/100,2)+3</f>
        <v>3.2141248053528475</v>
      </c>
      <c r="O5560">
        <f>INDEX(lehmad!B$2:B$412,MATCH(klypsid!$B5560,lehmad!$A$2:$A$412,0))</f>
        <v>38893</v>
      </c>
      <c r="P5560">
        <f>INDEX(lehmad!D$2:D$412,MATCH(klypsid!$B5560,lehmad!$A$2:$A$412,0))</f>
        <v>111</v>
      </c>
      <c r="Q5560">
        <f>INDEX(lehmad!E$2:E$412,MATCH(klypsid!$B5560,lehmad!$A$2:$A$412,0))</f>
        <v>0.93799999999999994</v>
      </c>
      <c r="R5560" t="str">
        <f>INDEX(lehmad!F$2:F$412,MATCH(klypsid!$B5560,lehmad!$A$2:$A$412,0))</f>
        <v>DYNASTY-ET</v>
      </c>
      <c r="S5560">
        <f>INDEX(lehmad!H$2:H$412,MATCH(klypsid!$B5560,lehmad!$A$2:$A$412,0))</f>
        <v>124</v>
      </c>
      <c r="T5560">
        <f>INDEX(lehmad!K$2:K$412,MATCH(klypsid!$B5560,lehmad!$A$2:$A$412,0))</f>
        <v>108</v>
      </c>
      <c r="U5560" s="4">
        <f t="shared" si="172"/>
        <v>2</v>
      </c>
      <c r="V5560">
        <f t="shared" si="173"/>
        <v>32</v>
      </c>
    </row>
    <row r="5561" spans="1:22" x14ac:dyDescent="0.25">
      <c r="A5561">
        <v>4046</v>
      </c>
      <c r="B5561" t="str">
        <f>"E"&amp;A5561</f>
        <v>E4046</v>
      </c>
      <c r="C5561" t="s">
        <v>141</v>
      </c>
      <c r="D5561">
        <v>1</v>
      </c>
      <c r="E5561">
        <f>IF(D5561&lt;4,D5561,4)</f>
        <v>1</v>
      </c>
      <c r="F5561" s="1">
        <v>39692</v>
      </c>
      <c r="G5561" s="1">
        <v>39783</v>
      </c>
      <c r="H5561" s="3">
        <f>G5561-F5561</f>
        <v>91</v>
      </c>
      <c r="I5561" s="3">
        <f>IF(H5561&lt;=60,1,IF(H5561&lt;=150,2,3))</f>
        <v>2</v>
      </c>
      <c r="J5561">
        <v>35.5</v>
      </c>
      <c r="K5561">
        <v>4.3499999999999996</v>
      </c>
      <c r="L5561">
        <v>3.59</v>
      </c>
      <c r="M5561">
        <v>157</v>
      </c>
      <c r="N5561">
        <f>LOG(M5561/100,2)+3</f>
        <v>3.6507645591169022</v>
      </c>
      <c r="O5561">
        <f>INDEX(lehmad!B$2:B$412,MATCH(klypsid!$B5561,lehmad!$A$2:$A$412,0))</f>
        <v>38893</v>
      </c>
      <c r="P5561">
        <f>INDEX(lehmad!D$2:D$412,MATCH(klypsid!$B5561,lehmad!$A$2:$A$412,0))</f>
        <v>111</v>
      </c>
      <c r="Q5561">
        <f>INDEX(lehmad!E$2:E$412,MATCH(klypsid!$B5561,lehmad!$A$2:$A$412,0))</f>
        <v>0.93799999999999994</v>
      </c>
      <c r="R5561" t="str">
        <f>INDEX(lehmad!F$2:F$412,MATCH(klypsid!$B5561,lehmad!$A$2:$A$412,0))</f>
        <v>DYNASTY-ET</v>
      </c>
      <c r="S5561">
        <f>INDEX(lehmad!H$2:H$412,MATCH(klypsid!$B5561,lehmad!$A$2:$A$412,0))</f>
        <v>124</v>
      </c>
      <c r="T5561">
        <f>INDEX(lehmad!K$2:K$412,MATCH(klypsid!$B5561,lehmad!$A$2:$A$412,0))</f>
        <v>108</v>
      </c>
      <c r="U5561" s="4">
        <f t="shared" si="172"/>
        <v>3</v>
      </c>
      <c r="V5561">
        <f t="shared" si="173"/>
        <v>29</v>
      </c>
    </row>
    <row r="5562" spans="1:22" x14ac:dyDescent="0.25">
      <c r="A5562">
        <v>4046</v>
      </c>
      <c r="B5562" t="str">
        <f>"E"&amp;A5562</f>
        <v>E4046</v>
      </c>
      <c r="C5562" t="s">
        <v>141</v>
      </c>
      <c r="D5562">
        <v>1</v>
      </c>
      <c r="E5562">
        <f>IF(D5562&lt;4,D5562,4)</f>
        <v>1</v>
      </c>
      <c r="F5562" s="1">
        <v>39692</v>
      </c>
      <c r="G5562" s="1">
        <v>39817</v>
      </c>
      <c r="H5562" s="3">
        <f>G5562-F5562</f>
        <v>125</v>
      </c>
      <c r="I5562" s="3">
        <f>IF(H5562&lt;=60,1,IF(H5562&lt;=150,2,3))</f>
        <v>2</v>
      </c>
      <c r="J5562">
        <v>36.6</v>
      </c>
      <c r="K5562">
        <v>4.22</v>
      </c>
      <c r="L5562">
        <v>3.6</v>
      </c>
      <c r="M5562">
        <v>194</v>
      </c>
      <c r="N5562">
        <f>LOG(M5562/100,2)+3</f>
        <v>3.956056652412403</v>
      </c>
      <c r="O5562">
        <f>INDEX(lehmad!B$2:B$412,MATCH(klypsid!$B5562,lehmad!$A$2:$A$412,0))</f>
        <v>38893</v>
      </c>
      <c r="P5562">
        <f>INDEX(lehmad!D$2:D$412,MATCH(klypsid!$B5562,lehmad!$A$2:$A$412,0))</f>
        <v>111</v>
      </c>
      <c r="Q5562">
        <f>INDEX(lehmad!E$2:E$412,MATCH(klypsid!$B5562,lehmad!$A$2:$A$412,0))</f>
        <v>0.93799999999999994</v>
      </c>
      <c r="R5562" t="str">
        <f>INDEX(lehmad!F$2:F$412,MATCH(klypsid!$B5562,lehmad!$A$2:$A$412,0))</f>
        <v>DYNASTY-ET</v>
      </c>
      <c r="S5562">
        <f>INDEX(lehmad!H$2:H$412,MATCH(klypsid!$B5562,lehmad!$A$2:$A$412,0))</f>
        <v>124</v>
      </c>
      <c r="T5562">
        <f>INDEX(lehmad!K$2:K$412,MATCH(klypsid!$B5562,lehmad!$A$2:$A$412,0))</f>
        <v>108</v>
      </c>
      <c r="U5562" s="4">
        <f t="shared" si="172"/>
        <v>4</v>
      </c>
      <c r="V5562">
        <f t="shared" si="173"/>
        <v>34</v>
      </c>
    </row>
    <row r="5563" spans="1:22" x14ac:dyDescent="0.25">
      <c r="A5563">
        <v>4046</v>
      </c>
      <c r="B5563" t="str">
        <f>"E"&amp;A5563</f>
        <v>E4046</v>
      </c>
      <c r="C5563" t="s">
        <v>141</v>
      </c>
      <c r="D5563">
        <v>1</v>
      </c>
      <c r="E5563">
        <f>IF(D5563&lt;4,D5563,4)</f>
        <v>1</v>
      </c>
      <c r="F5563" s="1">
        <v>39692</v>
      </c>
      <c r="G5563" s="1">
        <v>39845</v>
      </c>
      <c r="H5563" s="3">
        <f>G5563-F5563</f>
        <v>153</v>
      </c>
      <c r="I5563" s="3">
        <f>IF(H5563&lt;=60,1,IF(H5563&lt;=150,2,3))</f>
        <v>3</v>
      </c>
      <c r="J5563">
        <v>37.799999999999997</v>
      </c>
      <c r="K5563">
        <v>3.64</v>
      </c>
      <c r="L5563">
        <v>3.58</v>
      </c>
      <c r="M5563">
        <v>142</v>
      </c>
      <c r="N5563">
        <f>LOG(M5563/100,2)+3</f>
        <v>3.5058909297299574</v>
      </c>
      <c r="O5563">
        <f>INDEX(lehmad!B$2:B$412,MATCH(klypsid!$B5563,lehmad!$A$2:$A$412,0))</f>
        <v>38893</v>
      </c>
      <c r="P5563">
        <f>INDEX(lehmad!D$2:D$412,MATCH(klypsid!$B5563,lehmad!$A$2:$A$412,0))</f>
        <v>111</v>
      </c>
      <c r="Q5563">
        <f>INDEX(lehmad!E$2:E$412,MATCH(klypsid!$B5563,lehmad!$A$2:$A$412,0))</f>
        <v>0.93799999999999994</v>
      </c>
      <c r="R5563" t="str">
        <f>INDEX(lehmad!F$2:F$412,MATCH(klypsid!$B5563,lehmad!$A$2:$A$412,0))</f>
        <v>DYNASTY-ET</v>
      </c>
      <c r="S5563">
        <f>INDEX(lehmad!H$2:H$412,MATCH(klypsid!$B5563,lehmad!$A$2:$A$412,0))</f>
        <v>124</v>
      </c>
      <c r="T5563">
        <f>INDEX(lehmad!K$2:K$412,MATCH(klypsid!$B5563,lehmad!$A$2:$A$412,0))</f>
        <v>108</v>
      </c>
      <c r="U5563" s="4">
        <f t="shared" si="172"/>
        <v>5</v>
      </c>
      <c r="V5563">
        <f t="shared" si="173"/>
        <v>28</v>
      </c>
    </row>
    <row r="5564" spans="1:22" x14ac:dyDescent="0.25">
      <c r="A5564">
        <v>4046</v>
      </c>
      <c r="B5564" t="str">
        <f>"E"&amp;A5564</f>
        <v>E4046</v>
      </c>
      <c r="C5564" t="s">
        <v>141</v>
      </c>
      <c r="D5564">
        <v>1</v>
      </c>
      <c r="E5564">
        <f>IF(D5564&lt;4,D5564,4)</f>
        <v>1</v>
      </c>
      <c r="F5564" s="1">
        <v>39692</v>
      </c>
      <c r="G5564" s="1">
        <v>39875</v>
      </c>
      <c r="H5564" s="3">
        <f>G5564-F5564</f>
        <v>183</v>
      </c>
      <c r="I5564" s="3">
        <f>IF(H5564&lt;=60,1,IF(H5564&lt;=150,2,3))</f>
        <v>3</v>
      </c>
      <c r="J5564">
        <v>31.7</v>
      </c>
      <c r="K5564">
        <v>4.47</v>
      </c>
      <c r="L5564">
        <v>3.69</v>
      </c>
      <c r="M5564">
        <v>153</v>
      </c>
      <c r="N5564">
        <f>LOG(M5564/100,2)+3</f>
        <v>3.6135316529179269</v>
      </c>
      <c r="O5564">
        <f>INDEX(lehmad!B$2:B$412,MATCH(klypsid!$B5564,lehmad!$A$2:$A$412,0))</f>
        <v>38893</v>
      </c>
      <c r="P5564">
        <f>INDEX(lehmad!D$2:D$412,MATCH(klypsid!$B5564,lehmad!$A$2:$A$412,0))</f>
        <v>111</v>
      </c>
      <c r="Q5564">
        <f>INDEX(lehmad!E$2:E$412,MATCH(klypsid!$B5564,lehmad!$A$2:$A$412,0))</f>
        <v>0.93799999999999994</v>
      </c>
      <c r="R5564" t="str">
        <f>INDEX(lehmad!F$2:F$412,MATCH(klypsid!$B5564,lehmad!$A$2:$A$412,0))</f>
        <v>DYNASTY-ET</v>
      </c>
      <c r="S5564">
        <f>INDEX(lehmad!H$2:H$412,MATCH(klypsid!$B5564,lehmad!$A$2:$A$412,0))</f>
        <v>124</v>
      </c>
      <c r="T5564">
        <f>INDEX(lehmad!K$2:K$412,MATCH(klypsid!$B5564,lehmad!$A$2:$A$412,0))</f>
        <v>108</v>
      </c>
      <c r="U5564" s="4">
        <f t="shared" si="172"/>
        <v>6</v>
      </c>
      <c r="V5564">
        <f t="shared" si="173"/>
        <v>30</v>
      </c>
    </row>
    <row r="5565" spans="1:22" x14ac:dyDescent="0.25">
      <c r="A5565">
        <v>4046</v>
      </c>
      <c r="B5565" t="str">
        <f>"E"&amp;A5565</f>
        <v>E4046</v>
      </c>
      <c r="C5565" t="s">
        <v>141</v>
      </c>
      <c r="D5565">
        <v>1</v>
      </c>
      <c r="E5565">
        <f>IF(D5565&lt;4,D5565,4)</f>
        <v>1</v>
      </c>
      <c r="F5565" s="1">
        <v>39692</v>
      </c>
      <c r="G5565" s="1">
        <v>39908</v>
      </c>
      <c r="H5565" s="3">
        <f>G5565-F5565</f>
        <v>216</v>
      </c>
      <c r="I5565" s="3">
        <f>IF(H5565&lt;=60,1,IF(H5565&lt;=150,2,3))</f>
        <v>3</v>
      </c>
      <c r="J5565">
        <v>29.3</v>
      </c>
      <c r="K5565">
        <v>4.55</v>
      </c>
      <c r="L5565">
        <v>3.29</v>
      </c>
      <c r="M5565">
        <v>228</v>
      </c>
      <c r="N5565">
        <f>LOG(M5565/100,2)+3</f>
        <v>4.1890338243900169</v>
      </c>
      <c r="O5565">
        <f>INDEX(lehmad!B$2:B$412,MATCH(klypsid!$B5565,lehmad!$A$2:$A$412,0))</f>
        <v>38893</v>
      </c>
      <c r="P5565">
        <f>INDEX(lehmad!D$2:D$412,MATCH(klypsid!$B5565,lehmad!$A$2:$A$412,0))</f>
        <v>111</v>
      </c>
      <c r="Q5565">
        <f>INDEX(lehmad!E$2:E$412,MATCH(klypsid!$B5565,lehmad!$A$2:$A$412,0))</f>
        <v>0.93799999999999994</v>
      </c>
      <c r="R5565" t="str">
        <f>INDEX(lehmad!F$2:F$412,MATCH(klypsid!$B5565,lehmad!$A$2:$A$412,0))</f>
        <v>DYNASTY-ET</v>
      </c>
      <c r="S5565">
        <f>INDEX(lehmad!H$2:H$412,MATCH(klypsid!$B5565,lehmad!$A$2:$A$412,0))</f>
        <v>124</v>
      </c>
      <c r="T5565">
        <f>INDEX(lehmad!K$2:K$412,MATCH(klypsid!$B5565,lehmad!$A$2:$A$412,0))</f>
        <v>108</v>
      </c>
      <c r="U5565" s="4">
        <f t="shared" si="172"/>
        <v>7</v>
      </c>
      <c r="V5565">
        <f t="shared" si="173"/>
        <v>33</v>
      </c>
    </row>
    <row r="5566" spans="1:22" x14ac:dyDescent="0.25">
      <c r="A5566">
        <v>4046</v>
      </c>
      <c r="B5566" t="str">
        <f>"E"&amp;A5566</f>
        <v>E4046</v>
      </c>
      <c r="C5566" t="s">
        <v>141</v>
      </c>
      <c r="D5566">
        <v>1</v>
      </c>
      <c r="E5566">
        <f>IF(D5566&lt;4,D5566,4)</f>
        <v>1</v>
      </c>
      <c r="F5566" s="1">
        <v>39692</v>
      </c>
      <c r="G5566" s="1">
        <v>39944</v>
      </c>
      <c r="H5566" s="3">
        <f>G5566-F5566</f>
        <v>252</v>
      </c>
      <c r="I5566" s="3">
        <f>IF(H5566&lt;=60,1,IF(H5566&lt;=150,2,3))</f>
        <v>3</v>
      </c>
      <c r="J5566">
        <v>27.9</v>
      </c>
      <c r="K5566">
        <v>4.2</v>
      </c>
      <c r="L5566">
        <v>3.66</v>
      </c>
      <c r="M5566">
        <v>189</v>
      </c>
      <c r="N5566">
        <f>LOG(M5566/100,2)+3</f>
        <v>3.918386234446348</v>
      </c>
      <c r="O5566">
        <f>INDEX(lehmad!B$2:B$412,MATCH(klypsid!$B5566,lehmad!$A$2:$A$412,0))</f>
        <v>38893</v>
      </c>
      <c r="P5566">
        <f>INDEX(lehmad!D$2:D$412,MATCH(klypsid!$B5566,lehmad!$A$2:$A$412,0))</f>
        <v>111</v>
      </c>
      <c r="Q5566">
        <f>INDEX(lehmad!E$2:E$412,MATCH(klypsid!$B5566,lehmad!$A$2:$A$412,0))</f>
        <v>0.93799999999999994</v>
      </c>
      <c r="R5566" t="str">
        <f>INDEX(lehmad!F$2:F$412,MATCH(klypsid!$B5566,lehmad!$A$2:$A$412,0))</f>
        <v>DYNASTY-ET</v>
      </c>
      <c r="S5566">
        <f>INDEX(lehmad!H$2:H$412,MATCH(klypsid!$B5566,lehmad!$A$2:$A$412,0))</f>
        <v>124</v>
      </c>
      <c r="T5566">
        <f>INDEX(lehmad!K$2:K$412,MATCH(klypsid!$B5566,lehmad!$A$2:$A$412,0))</f>
        <v>108</v>
      </c>
      <c r="U5566" s="4">
        <f t="shared" si="172"/>
        <v>8</v>
      </c>
      <c r="V5566">
        <f t="shared" si="173"/>
        <v>36</v>
      </c>
    </row>
    <row r="5567" spans="1:22" x14ac:dyDescent="0.25">
      <c r="A5567">
        <v>4046</v>
      </c>
      <c r="B5567" t="str">
        <f>"E"&amp;A5567</f>
        <v>E4046</v>
      </c>
      <c r="C5567" t="s">
        <v>141</v>
      </c>
      <c r="D5567">
        <v>1</v>
      </c>
      <c r="E5567">
        <f>IF(D5567&lt;4,D5567,4)</f>
        <v>1</v>
      </c>
      <c r="F5567" s="1">
        <v>39692</v>
      </c>
      <c r="G5567" s="1">
        <v>39972</v>
      </c>
      <c r="H5567" s="3">
        <f>G5567-F5567</f>
        <v>280</v>
      </c>
      <c r="I5567" s="3">
        <f>IF(H5567&lt;=60,1,IF(H5567&lt;=150,2,3))</f>
        <v>3</v>
      </c>
      <c r="J5567">
        <v>29.9</v>
      </c>
      <c r="K5567">
        <v>3.85</v>
      </c>
      <c r="L5567">
        <v>3.69</v>
      </c>
      <c r="M5567">
        <v>351</v>
      </c>
      <c r="N5567">
        <f>LOG(M5567/100,2)+3</f>
        <v>4.8114710305298356</v>
      </c>
      <c r="O5567">
        <f>INDEX(lehmad!B$2:B$412,MATCH(klypsid!$B5567,lehmad!$A$2:$A$412,0))</f>
        <v>38893</v>
      </c>
      <c r="P5567">
        <f>INDEX(lehmad!D$2:D$412,MATCH(klypsid!$B5567,lehmad!$A$2:$A$412,0))</f>
        <v>111</v>
      </c>
      <c r="Q5567">
        <f>INDEX(lehmad!E$2:E$412,MATCH(klypsid!$B5567,lehmad!$A$2:$A$412,0))</f>
        <v>0.93799999999999994</v>
      </c>
      <c r="R5567" t="str">
        <f>INDEX(lehmad!F$2:F$412,MATCH(klypsid!$B5567,lehmad!$A$2:$A$412,0))</f>
        <v>DYNASTY-ET</v>
      </c>
      <c r="S5567">
        <f>INDEX(lehmad!H$2:H$412,MATCH(klypsid!$B5567,lehmad!$A$2:$A$412,0))</f>
        <v>124</v>
      </c>
      <c r="T5567">
        <f>INDEX(lehmad!K$2:K$412,MATCH(klypsid!$B5567,lehmad!$A$2:$A$412,0))</f>
        <v>108</v>
      </c>
      <c r="U5567" s="4">
        <f t="shared" si="172"/>
        <v>9</v>
      </c>
      <c r="V5567">
        <f t="shared" si="173"/>
        <v>28</v>
      </c>
    </row>
    <row r="5568" spans="1:22" x14ac:dyDescent="0.25">
      <c r="A5568">
        <v>4046</v>
      </c>
      <c r="B5568" t="str">
        <f>"E"&amp;A5568</f>
        <v>E4046</v>
      </c>
      <c r="C5568" t="s">
        <v>141</v>
      </c>
      <c r="D5568">
        <v>1</v>
      </c>
      <c r="E5568">
        <f>IF(D5568&lt;4,D5568,4)</f>
        <v>1</v>
      </c>
      <c r="F5568" s="1">
        <v>39692</v>
      </c>
      <c r="G5568" s="1">
        <v>40007</v>
      </c>
      <c r="H5568" s="3">
        <f>G5568-F5568</f>
        <v>315</v>
      </c>
      <c r="I5568" s="3">
        <f>IF(H5568&lt;=60,1,IF(H5568&lt;=150,2,3))</f>
        <v>3</v>
      </c>
      <c r="J5568">
        <v>20.9</v>
      </c>
      <c r="K5568">
        <v>5.34</v>
      </c>
      <c r="L5568">
        <v>3.75</v>
      </c>
      <c r="M5568">
        <v>522</v>
      </c>
      <c r="N5568">
        <f>LOG(M5568/100,2)+3</f>
        <v>5.3840498067951597</v>
      </c>
      <c r="O5568">
        <f>INDEX(lehmad!B$2:B$412,MATCH(klypsid!$B5568,lehmad!$A$2:$A$412,0))</f>
        <v>38893</v>
      </c>
      <c r="P5568">
        <f>INDEX(lehmad!D$2:D$412,MATCH(klypsid!$B5568,lehmad!$A$2:$A$412,0))</f>
        <v>111</v>
      </c>
      <c r="Q5568">
        <f>INDEX(lehmad!E$2:E$412,MATCH(klypsid!$B5568,lehmad!$A$2:$A$412,0))</f>
        <v>0.93799999999999994</v>
      </c>
      <c r="R5568" t="str">
        <f>INDEX(lehmad!F$2:F$412,MATCH(klypsid!$B5568,lehmad!$A$2:$A$412,0))</f>
        <v>DYNASTY-ET</v>
      </c>
      <c r="S5568">
        <f>INDEX(lehmad!H$2:H$412,MATCH(klypsid!$B5568,lehmad!$A$2:$A$412,0))</f>
        <v>124</v>
      </c>
      <c r="T5568">
        <f>INDEX(lehmad!K$2:K$412,MATCH(klypsid!$B5568,lehmad!$A$2:$A$412,0))</f>
        <v>108</v>
      </c>
      <c r="U5568" s="4">
        <f t="shared" si="172"/>
        <v>10</v>
      </c>
      <c r="V5568">
        <f t="shared" si="173"/>
        <v>35</v>
      </c>
    </row>
    <row r="5569" spans="1:22" x14ac:dyDescent="0.25">
      <c r="A5569">
        <v>4046</v>
      </c>
      <c r="B5569" t="str">
        <f>"E"&amp;A5569</f>
        <v>E4046</v>
      </c>
      <c r="C5569" t="s">
        <v>141</v>
      </c>
      <c r="D5569">
        <v>2</v>
      </c>
      <c r="E5569">
        <f>IF(D5569&lt;4,D5569,4)</f>
        <v>2</v>
      </c>
      <c r="F5569" s="1">
        <v>40073</v>
      </c>
      <c r="G5569" s="1">
        <v>40094</v>
      </c>
      <c r="H5569" s="3">
        <f>G5569-F5569</f>
        <v>21</v>
      </c>
      <c r="I5569" s="3">
        <f>IF(H5569&lt;=60,1,IF(H5569&lt;=150,2,3))</f>
        <v>1</v>
      </c>
      <c r="J5569">
        <v>39</v>
      </c>
      <c r="K5569">
        <v>4.63</v>
      </c>
      <c r="L5569">
        <v>3.84</v>
      </c>
      <c r="M5569">
        <v>351</v>
      </c>
      <c r="N5569">
        <f>LOG(M5569/100,2)+3</f>
        <v>4.8114710305298356</v>
      </c>
      <c r="O5569">
        <f>INDEX(lehmad!B$2:B$412,MATCH(klypsid!$B5569,lehmad!$A$2:$A$412,0))</f>
        <v>38893</v>
      </c>
      <c r="P5569">
        <f>INDEX(lehmad!D$2:D$412,MATCH(klypsid!$B5569,lehmad!$A$2:$A$412,0))</f>
        <v>111</v>
      </c>
      <c r="Q5569">
        <f>INDEX(lehmad!E$2:E$412,MATCH(klypsid!$B5569,lehmad!$A$2:$A$412,0))</f>
        <v>0.93799999999999994</v>
      </c>
      <c r="R5569" t="str">
        <f>INDEX(lehmad!F$2:F$412,MATCH(klypsid!$B5569,lehmad!$A$2:$A$412,0))</f>
        <v>DYNASTY-ET</v>
      </c>
      <c r="S5569">
        <f>INDEX(lehmad!H$2:H$412,MATCH(klypsid!$B5569,lehmad!$A$2:$A$412,0))</f>
        <v>124</v>
      </c>
      <c r="T5569">
        <f>INDEX(lehmad!K$2:K$412,MATCH(klypsid!$B5569,lehmad!$A$2:$A$412,0))</f>
        <v>108</v>
      </c>
      <c r="U5569" s="4">
        <f t="shared" si="172"/>
        <v>1</v>
      </c>
      <c r="V5569">
        <f t="shared" si="173"/>
        <v>21</v>
      </c>
    </row>
    <row r="5570" spans="1:22" x14ac:dyDescent="0.25">
      <c r="A5570">
        <v>4046</v>
      </c>
      <c r="B5570" t="str">
        <f>"E"&amp;A5570</f>
        <v>E4046</v>
      </c>
      <c r="C5570" t="s">
        <v>141</v>
      </c>
      <c r="D5570">
        <v>2</v>
      </c>
      <c r="E5570">
        <f>IF(D5570&lt;4,D5570,4)</f>
        <v>2</v>
      </c>
      <c r="F5570" s="1">
        <v>40073</v>
      </c>
      <c r="G5570" s="1">
        <v>40125</v>
      </c>
      <c r="H5570" s="3">
        <f>G5570-F5570</f>
        <v>52</v>
      </c>
      <c r="I5570" s="3">
        <f>IF(H5570&lt;=60,1,IF(H5570&lt;=150,2,3))</f>
        <v>1</v>
      </c>
      <c r="J5570">
        <v>40.6</v>
      </c>
      <c r="K5570">
        <v>2.86</v>
      </c>
      <c r="L5570">
        <v>3.61</v>
      </c>
      <c r="M5570">
        <v>28</v>
      </c>
      <c r="N5570">
        <f>LOG(M5570/100,2)+3</f>
        <v>1.1634987322828796</v>
      </c>
      <c r="O5570">
        <f>INDEX(lehmad!B$2:B$412,MATCH(klypsid!$B5570,lehmad!$A$2:$A$412,0))</f>
        <v>38893</v>
      </c>
      <c r="P5570">
        <f>INDEX(lehmad!D$2:D$412,MATCH(klypsid!$B5570,lehmad!$A$2:$A$412,0))</f>
        <v>111</v>
      </c>
      <c r="Q5570">
        <f>INDEX(lehmad!E$2:E$412,MATCH(klypsid!$B5570,lehmad!$A$2:$A$412,0))</f>
        <v>0.93799999999999994</v>
      </c>
      <c r="R5570" t="str">
        <f>INDEX(lehmad!F$2:F$412,MATCH(klypsid!$B5570,lehmad!$A$2:$A$412,0))</f>
        <v>DYNASTY-ET</v>
      </c>
      <c r="S5570">
        <f>INDEX(lehmad!H$2:H$412,MATCH(klypsid!$B5570,lehmad!$A$2:$A$412,0))</f>
        <v>124</v>
      </c>
      <c r="T5570">
        <f>INDEX(lehmad!K$2:K$412,MATCH(klypsid!$B5570,lehmad!$A$2:$A$412,0))</f>
        <v>108</v>
      </c>
      <c r="U5570" s="4">
        <f t="shared" si="172"/>
        <v>2</v>
      </c>
      <c r="V5570">
        <f t="shared" si="173"/>
        <v>31</v>
      </c>
    </row>
    <row r="5571" spans="1:22" x14ac:dyDescent="0.25">
      <c r="A5571">
        <v>4046</v>
      </c>
      <c r="B5571" t="str">
        <f>"E"&amp;A5571</f>
        <v>E4046</v>
      </c>
      <c r="C5571" t="s">
        <v>141</v>
      </c>
      <c r="D5571">
        <v>2</v>
      </c>
      <c r="E5571">
        <f>IF(D5571&lt;4,D5571,4)</f>
        <v>2</v>
      </c>
      <c r="F5571" s="1">
        <v>40073</v>
      </c>
      <c r="G5571" s="1">
        <v>40153</v>
      </c>
      <c r="H5571" s="3">
        <f>G5571-F5571</f>
        <v>80</v>
      </c>
      <c r="I5571" s="3">
        <f>IF(H5571&lt;=60,1,IF(H5571&lt;=150,2,3))</f>
        <v>2</v>
      </c>
      <c r="J5571">
        <v>40</v>
      </c>
      <c r="K5571">
        <v>3.3</v>
      </c>
      <c r="L5571">
        <v>3.64</v>
      </c>
      <c r="M5571">
        <v>19</v>
      </c>
      <c r="N5571">
        <f>LOG(M5571/100,2)+3</f>
        <v>0.60407132366886085</v>
      </c>
      <c r="O5571">
        <f>INDEX(lehmad!B$2:B$412,MATCH(klypsid!$B5571,lehmad!$A$2:$A$412,0))</f>
        <v>38893</v>
      </c>
      <c r="P5571">
        <f>INDEX(lehmad!D$2:D$412,MATCH(klypsid!$B5571,lehmad!$A$2:$A$412,0))</f>
        <v>111</v>
      </c>
      <c r="Q5571">
        <f>INDEX(lehmad!E$2:E$412,MATCH(klypsid!$B5571,lehmad!$A$2:$A$412,0))</f>
        <v>0.93799999999999994</v>
      </c>
      <c r="R5571" t="str">
        <f>INDEX(lehmad!F$2:F$412,MATCH(klypsid!$B5571,lehmad!$A$2:$A$412,0))</f>
        <v>DYNASTY-ET</v>
      </c>
      <c r="S5571">
        <f>INDEX(lehmad!H$2:H$412,MATCH(klypsid!$B5571,lehmad!$A$2:$A$412,0))</f>
        <v>124</v>
      </c>
      <c r="T5571">
        <f>INDEX(lehmad!K$2:K$412,MATCH(klypsid!$B5571,lehmad!$A$2:$A$412,0))</f>
        <v>108</v>
      </c>
      <c r="U5571" s="4">
        <f t="shared" ref="U5571:U5634" si="174">IF(AND(A5571=A5570,D5571=D5570),U5570+1,1)</f>
        <v>3</v>
      </c>
      <c r="V5571">
        <f t="shared" ref="V5571:V5634" si="175">IF(AND(A5571=A5570,D5571=D5570),G5571-G5570,G5571-F5571)</f>
        <v>28</v>
      </c>
    </row>
    <row r="5572" spans="1:22" x14ac:dyDescent="0.25">
      <c r="A5572">
        <v>4046</v>
      </c>
      <c r="B5572" t="str">
        <f>"E"&amp;A5572</f>
        <v>E4046</v>
      </c>
      <c r="C5572" t="s">
        <v>141</v>
      </c>
      <c r="D5572">
        <v>2</v>
      </c>
      <c r="E5572">
        <f>IF(D5572&lt;4,D5572,4)</f>
        <v>2</v>
      </c>
      <c r="F5572" s="1">
        <v>40073</v>
      </c>
      <c r="G5572" s="1">
        <v>40186</v>
      </c>
      <c r="H5572" s="3">
        <f>G5572-F5572</f>
        <v>113</v>
      </c>
      <c r="I5572" s="3">
        <f>IF(H5572&lt;=60,1,IF(H5572&lt;=150,2,3))</f>
        <v>2</v>
      </c>
      <c r="J5572">
        <v>38.799999999999997</v>
      </c>
      <c r="K5572">
        <v>4.08</v>
      </c>
      <c r="L5572">
        <v>3.58</v>
      </c>
      <c r="M5572">
        <v>68</v>
      </c>
      <c r="N5572">
        <f>LOG(M5572/100,2)+3</f>
        <v>2.4436066514756147</v>
      </c>
      <c r="O5572">
        <f>INDEX(lehmad!B$2:B$412,MATCH(klypsid!$B5572,lehmad!$A$2:$A$412,0))</f>
        <v>38893</v>
      </c>
      <c r="P5572">
        <f>INDEX(lehmad!D$2:D$412,MATCH(klypsid!$B5572,lehmad!$A$2:$A$412,0))</f>
        <v>111</v>
      </c>
      <c r="Q5572">
        <f>INDEX(lehmad!E$2:E$412,MATCH(klypsid!$B5572,lehmad!$A$2:$A$412,0))</f>
        <v>0.93799999999999994</v>
      </c>
      <c r="R5572" t="str">
        <f>INDEX(lehmad!F$2:F$412,MATCH(klypsid!$B5572,lehmad!$A$2:$A$412,0))</f>
        <v>DYNASTY-ET</v>
      </c>
      <c r="S5572">
        <f>INDEX(lehmad!H$2:H$412,MATCH(klypsid!$B5572,lehmad!$A$2:$A$412,0))</f>
        <v>124</v>
      </c>
      <c r="T5572">
        <f>INDEX(lehmad!K$2:K$412,MATCH(klypsid!$B5572,lehmad!$A$2:$A$412,0))</f>
        <v>108</v>
      </c>
      <c r="U5572" s="4">
        <f t="shared" si="174"/>
        <v>4</v>
      </c>
      <c r="V5572">
        <f t="shared" si="175"/>
        <v>33</v>
      </c>
    </row>
    <row r="5573" spans="1:22" x14ac:dyDescent="0.25">
      <c r="A5573">
        <v>4046</v>
      </c>
      <c r="B5573" t="str">
        <f>"E"&amp;A5573</f>
        <v>E4046</v>
      </c>
      <c r="C5573" t="s">
        <v>141</v>
      </c>
      <c r="D5573">
        <v>2</v>
      </c>
      <c r="E5573">
        <f>IF(D5573&lt;4,D5573,4)</f>
        <v>2</v>
      </c>
      <c r="F5573" s="1">
        <v>40073</v>
      </c>
      <c r="G5573" s="1">
        <v>40214</v>
      </c>
      <c r="H5573" s="3">
        <f>G5573-F5573</f>
        <v>141</v>
      </c>
      <c r="I5573" s="3">
        <f>IF(H5573&lt;=60,1,IF(H5573&lt;=150,2,3))</f>
        <v>2</v>
      </c>
      <c r="J5573">
        <v>38.299999999999997</v>
      </c>
      <c r="K5573">
        <v>4.59</v>
      </c>
      <c r="L5573">
        <v>3.72</v>
      </c>
      <c r="M5573">
        <v>48</v>
      </c>
      <c r="N5573">
        <f>LOG(M5573/100,2)+3</f>
        <v>1.9411063109464315</v>
      </c>
      <c r="O5573">
        <f>INDEX(lehmad!B$2:B$412,MATCH(klypsid!$B5573,lehmad!$A$2:$A$412,0))</f>
        <v>38893</v>
      </c>
      <c r="P5573">
        <f>INDEX(lehmad!D$2:D$412,MATCH(klypsid!$B5573,lehmad!$A$2:$A$412,0))</f>
        <v>111</v>
      </c>
      <c r="Q5573">
        <f>INDEX(lehmad!E$2:E$412,MATCH(klypsid!$B5573,lehmad!$A$2:$A$412,0))</f>
        <v>0.93799999999999994</v>
      </c>
      <c r="R5573" t="str">
        <f>INDEX(lehmad!F$2:F$412,MATCH(klypsid!$B5573,lehmad!$A$2:$A$412,0))</f>
        <v>DYNASTY-ET</v>
      </c>
      <c r="S5573">
        <f>INDEX(lehmad!H$2:H$412,MATCH(klypsid!$B5573,lehmad!$A$2:$A$412,0))</f>
        <v>124</v>
      </c>
      <c r="T5573">
        <f>INDEX(lehmad!K$2:K$412,MATCH(klypsid!$B5573,lehmad!$A$2:$A$412,0))</f>
        <v>108</v>
      </c>
      <c r="U5573" s="4">
        <f t="shared" si="174"/>
        <v>5</v>
      </c>
      <c r="V5573">
        <f t="shared" si="175"/>
        <v>28</v>
      </c>
    </row>
    <row r="5574" spans="1:22" x14ac:dyDescent="0.25">
      <c r="A5574">
        <v>4046</v>
      </c>
      <c r="B5574" t="str">
        <f>"E"&amp;A5574</f>
        <v>E4046</v>
      </c>
      <c r="C5574" t="s">
        <v>141</v>
      </c>
      <c r="D5574">
        <v>2</v>
      </c>
      <c r="E5574">
        <f>IF(D5574&lt;4,D5574,4)</f>
        <v>2</v>
      </c>
      <c r="F5574" s="1">
        <v>40073</v>
      </c>
      <c r="G5574" s="1">
        <v>40242</v>
      </c>
      <c r="H5574" s="3">
        <f>G5574-F5574</f>
        <v>169</v>
      </c>
      <c r="I5574" s="3">
        <f>IF(H5574&lt;=60,1,IF(H5574&lt;=150,2,3))</f>
        <v>3</v>
      </c>
      <c r="J5574">
        <v>32.5</v>
      </c>
      <c r="K5574">
        <v>4.01</v>
      </c>
      <c r="L5574">
        <v>3.74</v>
      </c>
      <c r="M5574">
        <v>147</v>
      </c>
      <c r="N5574">
        <f>LOG(M5574/100,2)+3</f>
        <v>3.5558161550616396</v>
      </c>
      <c r="O5574">
        <f>INDEX(lehmad!B$2:B$412,MATCH(klypsid!$B5574,lehmad!$A$2:$A$412,0))</f>
        <v>38893</v>
      </c>
      <c r="P5574">
        <f>INDEX(lehmad!D$2:D$412,MATCH(klypsid!$B5574,lehmad!$A$2:$A$412,0))</f>
        <v>111</v>
      </c>
      <c r="Q5574">
        <f>INDEX(lehmad!E$2:E$412,MATCH(klypsid!$B5574,lehmad!$A$2:$A$412,0))</f>
        <v>0.93799999999999994</v>
      </c>
      <c r="R5574" t="str">
        <f>INDEX(lehmad!F$2:F$412,MATCH(klypsid!$B5574,lehmad!$A$2:$A$412,0))</f>
        <v>DYNASTY-ET</v>
      </c>
      <c r="S5574">
        <f>INDEX(lehmad!H$2:H$412,MATCH(klypsid!$B5574,lehmad!$A$2:$A$412,0))</f>
        <v>124</v>
      </c>
      <c r="T5574">
        <f>INDEX(lehmad!K$2:K$412,MATCH(klypsid!$B5574,lehmad!$A$2:$A$412,0))</f>
        <v>108</v>
      </c>
      <c r="U5574" s="4">
        <f t="shared" si="174"/>
        <v>6</v>
      </c>
      <c r="V5574">
        <f t="shared" si="175"/>
        <v>28</v>
      </c>
    </row>
    <row r="5575" spans="1:22" x14ac:dyDescent="0.25">
      <c r="A5575">
        <v>4046</v>
      </c>
      <c r="B5575" t="str">
        <f>"E"&amp;A5575</f>
        <v>E4046</v>
      </c>
      <c r="C5575" t="s">
        <v>141</v>
      </c>
      <c r="D5575">
        <v>2</v>
      </c>
      <c r="E5575">
        <f>IF(D5575&lt;4,D5575,4)</f>
        <v>2</v>
      </c>
      <c r="F5575" s="1">
        <v>40073</v>
      </c>
      <c r="G5575" s="1">
        <v>40276</v>
      </c>
      <c r="H5575" s="3">
        <f>G5575-F5575</f>
        <v>203</v>
      </c>
      <c r="I5575" s="3">
        <f>IF(H5575&lt;=60,1,IF(H5575&lt;=150,2,3))</f>
        <v>3</v>
      </c>
      <c r="J5575">
        <v>34.799999999999997</v>
      </c>
      <c r="K5575">
        <v>4.3099999999999996</v>
      </c>
      <c r="L5575">
        <v>3.74</v>
      </c>
      <c r="M5575">
        <v>535</v>
      </c>
      <c r="N5575">
        <f>LOG(M5575/100,2)+3</f>
        <v>5.4195388915137848</v>
      </c>
      <c r="O5575">
        <f>INDEX(lehmad!B$2:B$412,MATCH(klypsid!$B5575,lehmad!$A$2:$A$412,0))</f>
        <v>38893</v>
      </c>
      <c r="P5575">
        <f>INDEX(lehmad!D$2:D$412,MATCH(klypsid!$B5575,lehmad!$A$2:$A$412,0))</f>
        <v>111</v>
      </c>
      <c r="Q5575">
        <f>INDEX(lehmad!E$2:E$412,MATCH(klypsid!$B5575,lehmad!$A$2:$A$412,0))</f>
        <v>0.93799999999999994</v>
      </c>
      <c r="R5575" t="str">
        <f>INDEX(lehmad!F$2:F$412,MATCH(klypsid!$B5575,lehmad!$A$2:$A$412,0))</f>
        <v>DYNASTY-ET</v>
      </c>
      <c r="S5575">
        <f>INDEX(lehmad!H$2:H$412,MATCH(klypsid!$B5575,lehmad!$A$2:$A$412,0))</f>
        <v>124</v>
      </c>
      <c r="T5575">
        <f>INDEX(lehmad!K$2:K$412,MATCH(klypsid!$B5575,lehmad!$A$2:$A$412,0))</f>
        <v>108</v>
      </c>
      <c r="U5575" s="4">
        <f t="shared" si="174"/>
        <v>7</v>
      </c>
      <c r="V5575">
        <f t="shared" si="175"/>
        <v>34</v>
      </c>
    </row>
    <row r="5576" spans="1:22" x14ac:dyDescent="0.25">
      <c r="A5576">
        <v>4046</v>
      </c>
      <c r="B5576" t="str">
        <f>"E"&amp;A5576</f>
        <v>E4046</v>
      </c>
      <c r="C5576" t="s">
        <v>141</v>
      </c>
      <c r="D5576">
        <v>2</v>
      </c>
      <c r="E5576">
        <f>IF(D5576&lt;4,D5576,4)</f>
        <v>2</v>
      </c>
      <c r="F5576" s="1">
        <v>40073</v>
      </c>
      <c r="G5576" s="1">
        <v>40304</v>
      </c>
      <c r="H5576" s="3">
        <f>G5576-F5576</f>
        <v>231</v>
      </c>
      <c r="I5576" s="3">
        <f>IF(H5576&lt;=60,1,IF(H5576&lt;=150,2,3))</f>
        <v>3</v>
      </c>
      <c r="J5576">
        <v>34.299999999999997</v>
      </c>
      <c r="K5576">
        <v>4.99</v>
      </c>
      <c r="L5576">
        <v>3.67</v>
      </c>
      <c r="M5576">
        <v>99</v>
      </c>
      <c r="N5576">
        <f>LOG(M5576/100,2)+3</f>
        <v>2.9855004303048851</v>
      </c>
      <c r="O5576">
        <f>INDEX(lehmad!B$2:B$412,MATCH(klypsid!$B5576,lehmad!$A$2:$A$412,0))</f>
        <v>38893</v>
      </c>
      <c r="P5576">
        <f>INDEX(lehmad!D$2:D$412,MATCH(klypsid!$B5576,lehmad!$A$2:$A$412,0))</f>
        <v>111</v>
      </c>
      <c r="Q5576">
        <f>INDEX(lehmad!E$2:E$412,MATCH(klypsid!$B5576,lehmad!$A$2:$A$412,0))</f>
        <v>0.93799999999999994</v>
      </c>
      <c r="R5576" t="str">
        <f>INDEX(lehmad!F$2:F$412,MATCH(klypsid!$B5576,lehmad!$A$2:$A$412,0))</f>
        <v>DYNASTY-ET</v>
      </c>
      <c r="S5576">
        <f>INDEX(lehmad!H$2:H$412,MATCH(klypsid!$B5576,lehmad!$A$2:$A$412,0))</f>
        <v>124</v>
      </c>
      <c r="T5576">
        <f>INDEX(lehmad!K$2:K$412,MATCH(klypsid!$B5576,lehmad!$A$2:$A$412,0))</f>
        <v>108</v>
      </c>
      <c r="U5576" s="4">
        <f t="shared" si="174"/>
        <v>8</v>
      </c>
      <c r="V5576">
        <f t="shared" si="175"/>
        <v>28</v>
      </c>
    </row>
    <row r="5577" spans="1:22" x14ac:dyDescent="0.25">
      <c r="A5577">
        <v>4046</v>
      </c>
      <c r="B5577" t="str">
        <f>"E"&amp;A5577</f>
        <v>E4046</v>
      </c>
      <c r="C5577" t="s">
        <v>141</v>
      </c>
      <c r="D5577">
        <v>2</v>
      </c>
      <c r="E5577">
        <f>IF(D5577&lt;4,D5577,4)</f>
        <v>2</v>
      </c>
      <c r="F5577" s="1">
        <v>40073</v>
      </c>
      <c r="G5577" s="1">
        <v>40336</v>
      </c>
      <c r="H5577" s="3">
        <f>G5577-F5577</f>
        <v>263</v>
      </c>
      <c r="I5577" s="3">
        <f>IF(H5577&lt;=60,1,IF(H5577&lt;=150,2,3))</f>
        <v>3</v>
      </c>
      <c r="J5577">
        <v>30.3</v>
      </c>
      <c r="K5577">
        <v>5.01</v>
      </c>
      <c r="L5577">
        <v>3.64</v>
      </c>
      <c r="M5577">
        <v>477</v>
      </c>
      <c r="N5577">
        <f>LOG(M5577/100,2)+3</f>
        <v>5.2539892662307865</v>
      </c>
      <c r="O5577">
        <f>INDEX(lehmad!B$2:B$412,MATCH(klypsid!$B5577,lehmad!$A$2:$A$412,0))</f>
        <v>38893</v>
      </c>
      <c r="P5577">
        <f>INDEX(lehmad!D$2:D$412,MATCH(klypsid!$B5577,lehmad!$A$2:$A$412,0))</f>
        <v>111</v>
      </c>
      <c r="Q5577">
        <f>INDEX(lehmad!E$2:E$412,MATCH(klypsid!$B5577,lehmad!$A$2:$A$412,0))</f>
        <v>0.93799999999999994</v>
      </c>
      <c r="R5577" t="str">
        <f>INDEX(lehmad!F$2:F$412,MATCH(klypsid!$B5577,lehmad!$A$2:$A$412,0))</f>
        <v>DYNASTY-ET</v>
      </c>
      <c r="S5577">
        <f>INDEX(lehmad!H$2:H$412,MATCH(klypsid!$B5577,lehmad!$A$2:$A$412,0))</f>
        <v>124</v>
      </c>
      <c r="T5577">
        <f>INDEX(lehmad!K$2:K$412,MATCH(klypsid!$B5577,lehmad!$A$2:$A$412,0))</f>
        <v>108</v>
      </c>
      <c r="U5577" s="4">
        <f t="shared" si="174"/>
        <v>9</v>
      </c>
      <c r="V5577">
        <f t="shared" si="175"/>
        <v>32</v>
      </c>
    </row>
    <row r="5578" spans="1:22" x14ac:dyDescent="0.25">
      <c r="A5578">
        <v>4046</v>
      </c>
      <c r="B5578" t="str">
        <f>"E"&amp;A5578</f>
        <v>E4046</v>
      </c>
      <c r="C5578" t="s">
        <v>141</v>
      </c>
      <c r="D5578">
        <v>2</v>
      </c>
      <c r="E5578">
        <f>IF(D5578&lt;4,D5578,4)</f>
        <v>2</v>
      </c>
      <c r="F5578" s="1">
        <v>40073</v>
      </c>
      <c r="G5578" s="1">
        <v>40371</v>
      </c>
      <c r="H5578" s="3">
        <f>G5578-F5578</f>
        <v>298</v>
      </c>
      <c r="I5578" s="3">
        <f>IF(H5578&lt;=60,1,IF(H5578&lt;=150,2,3))</f>
        <v>3</v>
      </c>
      <c r="J5578">
        <v>27.4</v>
      </c>
      <c r="K5578">
        <v>4.72</v>
      </c>
      <c r="L5578">
        <v>3.54</v>
      </c>
      <c r="M5578">
        <v>3029</v>
      </c>
      <c r="N5578">
        <f>LOG(M5578/100,2)+3</f>
        <v>7.920769673020648</v>
      </c>
      <c r="O5578">
        <f>INDEX(lehmad!B$2:B$412,MATCH(klypsid!$B5578,lehmad!$A$2:$A$412,0))</f>
        <v>38893</v>
      </c>
      <c r="P5578">
        <f>INDEX(lehmad!D$2:D$412,MATCH(klypsid!$B5578,lehmad!$A$2:$A$412,0))</f>
        <v>111</v>
      </c>
      <c r="Q5578">
        <f>INDEX(lehmad!E$2:E$412,MATCH(klypsid!$B5578,lehmad!$A$2:$A$412,0))</f>
        <v>0.93799999999999994</v>
      </c>
      <c r="R5578" t="str">
        <f>INDEX(lehmad!F$2:F$412,MATCH(klypsid!$B5578,lehmad!$A$2:$A$412,0))</f>
        <v>DYNASTY-ET</v>
      </c>
      <c r="S5578">
        <f>INDEX(lehmad!H$2:H$412,MATCH(klypsid!$B5578,lehmad!$A$2:$A$412,0))</f>
        <v>124</v>
      </c>
      <c r="T5578">
        <f>INDEX(lehmad!K$2:K$412,MATCH(klypsid!$B5578,lehmad!$A$2:$A$412,0))</f>
        <v>108</v>
      </c>
      <c r="U5578" s="4">
        <f t="shared" si="174"/>
        <v>10</v>
      </c>
      <c r="V5578">
        <f t="shared" si="175"/>
        <v>35</v>
      </c>
    </row>
    <row r="5579" spans="1:22" x14ac:dyDescent="0.25">
      <c r="A5579">
        <v>4046</v>
      </c>
      <c r="B5579" t="str">
        <f>"E"&amp;A5579</f>
        <v>E4046</v>
      </c>
      <c r="C5579" t="s">
        <v>141</v>
      </c>
      <c r="D5579">
        <v>2</v>
      </c>
      <c r="E5579">
        <f>IF(D5579&lt;4,D5579,4)</f>
        <v>2</v>
      </c>
      <c r="F5579" s="1">
        <v>40073</v>
      </c>
      <c r="G5579" s="1">
        <v>40396</v>
      </c>
      <c r="H5579" s="3">
        <f>G5579-F5579</f>
        <v>323</v>
      </c>
      <c r="I5579" s="3">
        <f>IF(H5579&lt;=60,1,IF(H5579&lt;=150,2,3))</f>
        <v>3</v>
      </c>
      <c r="J5579">
        <v>31.5</v>
      </c>
      <c r="K5579">
        <v>4.79</v>
      </c>
      <c r="L5579">
        <v>3.64</v>
      </c>
      <c r="M5579">
        <v>464</v>
      </c>
      <c r="N5579">
        <f>LOG(M5579/100,2)+3</f>
        <v>5.2141248053528475</v>
      </c>
      <c r="O5579">
        <f>INDEX(lehmad!B$2:B$412,MATCH(klypsid!$B5579,lehmad!$A$2:$A$412,0))</f>
        <v>38893</v>
      </c>
      <c r="P5579">
        <f>INDEX(lehmad!D$2:D$412,MATCH(klypsid!$B5579,lehmad!$A$2:$A$412,0))</f>
        <v>111</v>
      </c>
      <c r="Q5579">
        <f>INDEX(lehmad!E$2:E$412,MATCH(klypsid!$B5579,lehmad!$A$2:$A$412,0))</f>
        <v>0.93799999999999994</v>
      </c>
      <c r="R5579" t="str">
        <f>INDEX(lehmad!F$2:F$412,MATCH(klypsid!$B5579,lehmad!$A$2:$A$412,0))</f>
        <v>DYNASTY-ET</v>
      </c>
      <c r="S5579">
        <f>INDEX(lehmad!H$2:H$412,MATCH(klypsid!$B5579,lehmad!$A$2:$A$412,0))</f>
        <v>124</v>
      </c>
      <c r="T5579">
        <f>INDEX(lehmad!K$2:K$412,MATCH(klypsid!$B5579,lehmad!$A$2:$A$412,0))</f>
        <v>108</v>
      </c>
      <c r="U5579" s="4">
        <f t="shared" si="174"/>
        <v>11</v>
      </c>
      <c r="V5579">
        <f t="shared" si="175"/>
        <v>25</v>
      </c>
    </row>
    <row r="5580" spans="1:22" x14ac:dyDescent="0.25">
      <c r="A5580">
        <v>4046</v>
      </c>
      <c r="B5580" t="str">
        <f>"E"&amp;A5580</f>
        <v>E4046</v>
      </c>
      <c r="C5580" t="s">
        <v>141</v>
      </c>
      <c r="D5580">
        <v>2</v>
      </c>
      <c r="E5580">
        <f>IF(D5580&lt;4,D5580,4)</f>
        <v>2</v>
      </c>
      <c r="F5580" s="1">
        <v>40073</v>
      </c>
      <c r="G5580" s="1">
        <v>40434</v>
      </c>
      <c r="H5580" s="3">
        <f>G5580-F5580</f>
        <v>361</v>
      </c>
      <c r="I5580" s="3">
        <f>IF(H5580&lt;=60,1,IF(H5580&lt;=150,2,3))</f>
        <v>3</v>
      </c>
      <c r="J5580">
        <v>25.8</v>
      </c>
      <c r="K5580">
        <v>4.84</v>
      </c>
      <c r="L5580">
        <v>3.99</v>
      </c>
      <c r="M5580">
        <v>1169</v>
      </c>
      <c r="N5580">
        <f>LOG(M5580/100,2)+3</f>
        <v>6.5472030247569322</v>
      </c>
      <c r="O5580">
        <f>INDEX(lehmad!B$2:B$412,MATCH(klypsid!$B5580,lehmad!$A$2:$A$412,0))</f>
        <v>38893</v>
      </c>
      <c r="P5580">
        <f>INDEX(lehmad!D$2:D$412,MATCH(klypsid!$B5580,lehmad!$A$2:$A$412,0))</f>
        <v>111</v>
      </c>
      <c r="Q5580">
        <f>INDEX(lehmad!E$2:E$412,MATCH(klypsid!$B5580,lehmad!$A$2:$A$412,0))</f>
        <v>0.93799999999999994</v>
      </c>
      <c r="R5580" t="str">
        <f>INDEX(lehmad!F$2:F$412,MATCH(klypsid!$B5580,lehmad!$A$2:$A$412,0))</f>
        <v>DYNASTY-ET</v>
      </c>
      <c r="S5580">
        <f>INDEX(lehmad!H$2:H$412,MATCH(klypsid!$B5580,lehmad!$A$2:$A$412,0))</f>
        <v>124</v>
      </c>
      <c r="T5580">
        <f>INDEX(lehmad!K$2:K$412,MATCH(klypsid!$B5580,lehmad!$A$2:$A$412,0))</f>
        <v>108</v>
      </c>
      <c r="U5580" s="4">
        <f t="shared" si="174"/>
        <v>12</v>
      </c>
      <c r="V5580">
        <f t="shared" si="175"/>
        <v>38</v>
      </c>
    </row>
    <row r="5581" spans="1:22" x14ac:dyDescent="0.25">
      <c r="A5581">
        <v>4046</v>
      </c>
      <c r="B5581" t="str">
        <f>"E"&amp;A5581</f>
        <v>E4046</v>
      </c>
      <c r="C5581" t="s">
        <v>141</v>
      </c>
      <c r="D5581">
        <v>3</v>
      </c>
      <c r="E5581">
        <f>IF(D5581&lt;4,D5581,4)</f>
        <v>3</v>
      </c>
      <c r="F5581" s="1">
        <v>40510</v>
      </c>
      <c r="G5581" s="1">
        <v>40521</v>
      </c>
      <c r="H5581" s="3">
        <f>G5581-F5581</f>
        <v>11</v>
      </c>
      <c r="I5581" s="3">
        <f>IF(H5581&lt;=60,1,IF(H5581&lt;=150,2,3))</f>
        <v>1</v>
      </c>
      <c r="J5581">
        <v>53.1</v>
      </c>
      <c r="K5581">
        <v>5.26</v>
      </c>
      <c r="L5581">
        <v>3.64</v>
      </c>
      <c r="M5581">
        <v>18</v>
      </c>
      <c r="N5581">
        <f>LOG(M5581/100,2)+3</f>
        <v>0.52606881166758779</v>
      </c>
      <c r="O5581">
        <f>INDEX(lehmad!B$2:B$412,MATCH(klypsid!$B5581,lehmad!$A$2:$A$412,0))</f>
        <v>38893</v>
      </c>
      <c r="P5581">
        <f>INDEX(lehmad!D$2:D$412,MATCH(klypsid!$B5581,lehmad!$A$2:$A$412,0))</f>
        <v>111</v>
      </c>
      <c r="Q5581">
        <f>INDEX(lehmad!E$2:E$412,MATCH(klypsid!$B5581,lehmad!$A$2:$A$412,0))</f>
        <v>0.93799999999999994</v>
      </c>
      <c r="R5581" t="str">
        <f>INDEX(lehmad!F$2:F$412,MATCH(klypsid!$B5581,lehmad!$A$2:$A$412,0))</f>
        <v>DYNASTY-ET</v>
      </c>
      <c r="S5581">
        <f>INDEX(lehmad!H$2:H$412,MATCH(klypsid!$B5581,lehmad!$A$2:$A$412,0))</f>
        <v>124</v>
      </c>
      <c r="T5581">
        <f>INDEX(lehmad!K$2:K$412,MATCH(klypsid!$B5581,lehmad!$A$2:$A$412,0))</f>
        <v>108</v>
      </c>
      <c r="U5581" s="4">
        <f t="shared" si="174"/>
        <v>1</v>
      </c>
      <c r="V5581">
        <f t="shared" si="175"/>
        <v>11</v>
      </c>
    </row>
    <row r="5582" spans="1:22" x14ac:dyDescent="0.25">
      <c r="A5582">
        <v>4046</v>
      </c>
      <c r="B5582" t="str">
        <f>"E"&amp;A5582</f>
        <v>E4046</v>
      </c>
      <c r="C5582" t="s">
        <v>141</v>
      </c>
      <c r="D5582">
        <v>3</v>
      </c>
      <c r="E5582">
        <f>IF(D5582&lt;4,D5582,4)</f>
        <v>3</v>
      </c>
      <c r="F5582" s="1">
        <v>40510</v>
      </c>
      <c r="G5582" s="1">
        <v>40556</v>
      </c>
      <c r="H5582" s="3">
        <f>G5582-F5582</f>
        <v>46</v>
      </c>
      <c r="I5582" s="3">
        <f>IF(H5582&lt;=60,1,IF(H5582&lt;=150,2,3))</f>
        <v>1</v>
      </c>
      <c r="J5582">
        <v>41.8</v>
      </c>
      <c r="K5582">
        <v>3.65</v>
      </c>
      <c r="L5582">
        <v>3.05</v>
      </c>
      <c r="M5582">
        <v>37</v>
      </c>
      <c r="N5582">
        <f>LOG(M5582/100,2)+3</f>
        <v>1.5655971758542251</v>
      </c>
      <c r="O5582">
        <f>INDEX(lehmad!B$2:B$412,MATCH(klypsid!$B5582,lehmad!$A$2:$A$412,0))</f>
        <v>38893</v>
      </c>
      <c r="P5582">
        <f>INDEX(lehmad!D$2:D$412,MATCH(klypsid!$B5582,lehmad!$A$2:$A$412,0))</f>
        <v>111</v>
      </c>
      <c r="Q5582">
        <f>INDEX(lehmad!E$2:E$412,MATCH(klypsid!$B5582,lehmad!$A$2:$A$412,0))</f>
        <v>0.93799999999999994</v>
      </c>
      <c r="R5582" t="str">
        <f>INDEX(lehmad!F$2:F$412,MATCH(klypsid!$B5582,lehmad!$A$2:$A$412,0))</f>
        <v>DYNASTY-ET</v>
      </c>
      <c r="S5582">
        <f>INDEX(lehmad!H$2:H$412,MATCH(klypsid!$B5582,lehmad!$A$2:$A$412,0))</f>
        <v>124</v>
      </c>
      <c r="T5582">
        <f>INDEX(lehmad!K$2:K$412,MATCH(klypsid!$B5582,lehmad!$A$2:$A$412,0))</f>
        <v>108</v>
      </c>
      <c r="U5582" s="4">
        <f t="shared" si="174"/>
        <v>2</v>
      </c>
      <c r="V5582">
        <f t="shared" si="175"/>
        <v>35</v>
      </c>
    </row>
    <row r="5583" spans="1:22" x14ac:dyDescent="0.25">
      <c r="A5583">
        <v>4052</v>
      </c>
      <c r="B5583" t="str">
        <f>"E"&amp;A5583</f>
        <v>E4052</v>
      </c>
      <c r="C5583" t="s">
        <v>75</v>
      </c>
      <c r="D5583">
        <v>1</v>
      </c>
      <c r="E5583">
        <f>IF(D5583&lt;4,D5583,4)</f>
        <v>1</v>
      </c>
      <c r="F5583" s="1">
        <v>39688</v>
      </c>
      <c r="G5583" s="1">
        <v>39722</v>
      </c>
      <c r="H5583" s="3">
        <f>G5583-F5583</f>
        <v>34</v>
      </c>
      <c r="I5583" s="3">
        <f>IF(H5583&lt;=60,1,IF(H5583&lt;=150,2,3))</f>
        <v>1</v>
      </c>
      <c r="J5583">
        <v>41.3</v>
      </c>
      <c r="K5583">
        <v>4.2300000000000004</v>
      </c>
      <c r="L5583">
        <v>3.15</v>
      </c>
      <c r="M5583">
        <v>73</v>
      </c>
      <c r="N5583">
        <f>LOG(M5583/100,2)+3</f>
        <v>2.5459683691052923</v>
      </c>
      <c r="O5583">
        <f>INDEX(lehmad!B$2:B$412,MATCH(klypsid!$B5583,lehmad!$A$2:$A$412,0))</f>
        <v>38897</v>
      </c>
      <c r="P5583">
        <f>INDEX(lehmad!D$2:D$412,MATCH(klypsid!$B5583,lehmad!$A$2:$A$412,0))</f>
        <v>115</v>
      </c>
      <c r="Q5583">
        <f>INDEX(lehmad!E$2:E$412,MATCH(klypsid!$B5583,lehmad!$A$2:$A$412,0))</f>
        <v>1</v>
      </c>
      <c r="R5583" t="str">
        <f>INDEX(lehmad!F$2:F$412,MATCH(klypsid!$B5583,lehmad!$A$2:$A$412,0))</f>
        <v>LANCELOT-ET</v>
      </c>
      <c r="S5583">
        <f>INDEX(lehmad!H$2:H$412,MATCH(klypsid!$B5583,lehmad!$A$2:$A$412,0))</f>
        <v>126</v>
      </c>
      <c r="T5583">
        <f>INDEX(lehmad!K$2:K$412,MATCH(klypsid!$B5583,lehmad!$A$2:$A$412,0))</f>
        <v>122</v>
      </c>
      <c r="U5583" s="4">
        <f t="shared" si="174"/>
        <v>1</v>
      </c>
      <c r="V5583">
        <f t="shared" si="175"/>
        <v>34</v>
      </c>
    </row>
    <row r="5584" spans="1:22" x14ac:dyDescent="0.25">
      <c r="A5584">
        <v>4052</v>
      </c>
      <c r="B5584" t="str">
        <f>"E"&amp;A5584</f>
        <v>E4052</v>
      </c>
      <c r="C5584" t="s">
        <v>75</v>
      </c>
      <c r="D5584">
        <v>1</v>
      </c>
      <c r="E5584">
        <f>IF(D5584&lt;4,D5584,4)</f>
        <v>1</v>
      </c>
      <c r="F5584" s="1">
        <v>39688</v>
      </c>
      <c r="G5584" s="1">
        <v>39754</v>
      </c>
      <c r="H5584" s="3">
        <f>G5584-F5584</f>
        <v>66</v>
      </c>
      <c r="I5584" s="3">
        <f>IF(H5584&lt;=60,1,IF(H5584&lt;=150,2,3))</f>
        <v>2</v>
      </c>
      <c r="J5584">
        <v>38.9</v>
      </c>
      <c r="K5584">
        <v>5.3</v>
      </c>
      <c r="L5584">
        <v>2.86</v>
      </c>
      <c r="M5584">
        <v>151</v>
      </c>
      <c r="N5584">
        <f>LOG(M5584/100,2)+3</f>
        <v>3.5945485495503542</v>
      </c>
      <c r="O5584">
        <f>INDEX(lehmad!B$2:B$412,MATCH(klypsid!$B5584,lehmad!$A$2:$A$412,0))</f>
        <v>38897</v>
      </c>
      <c r="P5584">
        <f>INDEX(lehmad!D$2:D$412,MATCH(klypsid!$B5584,lehmad!$A$2:$A$412,0))</f>
        <v>115</v>
      </c>
      <c r="Q5584">
        <f>INDEX(lehmad!E$2:E$412,MATCH(klypsid!$B5584,lehmad!$A$2:$A$412,0))</f>
        <v>1</v>
      </c>
      <c r="R5584" t="str">
        <f>INDEX(lehmad!F$2:F$412,MATCH(klypsid!$B5584,lehmad!$A$2:$A$412,0))</f>
        <v>LANCELOT-ET</v>
      </c>
      <c r="S5584">
        <f>INDEX(lehmad!H$2:H$412,MATCH(klypsid!$B5584,lehmad!$A$2:$A$412,0))</f>
        <v>126</v>
      </c>
      <c r="T5584">
        <f>INDEX(lehmad!K$2:K$412,MATCH(klypsid!$B5584,lehmad!$A$2:$A$412,0))</f>
        <v>122</v>
      </c>
      <c r="U5584" s="4">
        <f t="shared" si="174"/>
        <v>2</v>
      </c>
      <c r="V5584">
        <f t="shared" si="175"/>
        <v>32</v>
      </c>
    </row>
    <row r="5585" spans="1:22" x14ac:dyDescent="0.25">
      <c r="A5585">
        <v>4052</v>
      </c>
      <c r="B5585" t="str">
        <f>"E"&amp;A5585</f>
        <v>E4052</v>
      </c>
      <c r="C5585" t="s">
        <v>75</v>
      </c>
      <c r="D5585">
        <v>1</v>
      </c>
      <c r="E5585">
        <f>IF(D5585&lt;4,D5585,4)</f>
        <v>1</v>
      </c>
      <c r="F5585" s="1">
        <v>39688</v>
      </c>
      <c r="G5585" s="1">
        <v>39783</v>
      </c>
      <c r="H5585" s="3">
        <f>G5585-F5585</f>
        <v>95</v>
      </c>
      <c r="I5585" s="3">
        <f>IF(H5585&lt;=60,1,IF(H5585&lt;=150,2,3))</f>
        <v>2</v>
      </c>
      <c r="J5585">
        <v>36.799999999999997</v>
      </c>
      <c r="K5585">
        <v>4.42</v>
      </c>
      <c r="L5585">
        <v>3.32</v>
      </c>
      <c r="M5585">
        <v>26</v>
      </c>
      <c r="N5585">
        <f>LOG(M5585/100,2)+3</f>
        <v>1.0565835283663676</v>
      </c>
      <c r="O5585">
        <f>INDEX(lehmad!B$2:B$412,MATCH(klypsid!$B5585,lehmad!$A$2:$A$412,0))</f>
        <v>38897</v>
      </c>
      <c r="P5585">
        <f>INDEX(lehmad!D$2:D$412,MATCH(klypsid!$B5585,lehmad!$A$2:$A$412,0))</f>
        <v>115</v>
      </c>
      <c r="Q5585">
        <f>INDEX(lehmad!E$2:E$412,MATCH(klypsid!$B5585,lehmad!$A$2:$A$412,0))</f>
        <v>1</v>
      </c>
      <c r="R5585" t="str">
        <f>INDEX(lehmad!F$2:F$412,MATCH(klypsid!$B5585,lehmad!$A$2:$A$412,0))</f>
        <v>LANCELOT-ET</v>
      </c>
      <c r="S5585">
        <f>INDEX(lehmad!H$2:H$412,MATCH(klypsid!$B5585,lehmad!$A$2:$A$412,0))</f>
        <v>126</v>
      </c>
      <c r="T5585">
        <f>INDEX(lehmad!K$2:K$412,MATCH(klypsid!$B5585,lehmad!$A$2:$A$412,0))</f>
        <v>122</v>
      </c>
      <c r="U5585" s="4">
        <f t="shared" si="174"/>
        <v>3</v>
      </c>
      <c r="V5585">
        <f t="shared" si="175"/>
        <v>29</v>
      </c>
    </row>
    <row r="5586" spans="1:22" x14ac:dyDescent="0.25">
      <c r="A5586">
        <v>4052</v>
      </c>
      <c r="B5586" t="str">
        <f>"E"&amp;A5586</f>
        <v>E4052</v>
      </c>
      <c r="C5586" t="s">
        <v>75</v>
      </c>
      <c r="D5586">
        <v>1</v>
      </c>
      <c r="E5586">
        <f>IF(D5586&lt;4,D5586,4)</f>
        <v>1</v>
      </c>
      <c r="F5586" s="1">
        <v>39688</v>
      </c>
      <c r="G5586" s="1">
        <v>39817</v>
      </c>
      <c r="H5586" s="3">
        <f>G5586-F5586</f>
        <v>129</v>
      </c>
      <c r="I5586" s="3">
        <f>IF(H5586&lt;=60,1,IF(H5586&lt;=150,2,3))</f>
        <v>2</v>
      </c>
      <c r="J5586">
        <v>36.4</v>
      </c>
      <c r="K5586">
        <v>3.96</v>
      </c>
      <c r="L5586">
        <v>3.33</v>
      </c>
      <c r="M5586">
        <v>30</v>
      </c>
      <c r="N5586">
        <f>LOG(M5586/100,2)+3</f>
        <v>1.2630344058337937</v>
      </c>
      <c r="O5586">
        <f>INDEX(lehmad!B$2:B$412,MATCH(klypsid!$B5586,lehmad!$A$2:$A$412,0))</f>
        <v>38897</v>
      </c>
      <c r="P5586">
        <f>INDEX(lehmad!D$2:D$412,MATCH(klypsid!$B5586,lehmad!$A$2:$A$412,0))</f>
        <v>115</v>
      </c>
      <c r="Q5586">
        <f>INDEX(lehmad!E$2:E$412,MATCH(klypsid!$B5586,lehmad!$A$2:$A$412,0))</f>
        <v>1</v>
      </c>
      <c r="R5586" t="str">
        <f>INDEX(lehmad!F$2:F$412,MATCH(klypsid!$B5586,lehmad!$A$2:$A$412,0))</f>
        <v>LANCELOT-ET</v>
      </c>
      <c r="S5586">
        <f>INDEX(lehmad!H$2:H$412,MATCH(klypsid!$B5586,lehmad!$A$2:$A$412,0))</f>
        <v>126</v>
      </c>
      <c r="T5586">
        <f>INDEX(lehmad!K$2:K$412,MATCH(klypsid!$B5586,lehmad!$A$2:$A$412,0))</f>
        <v>122</v>
      </c>
      <c r="U5586" s="4">
        <f t="shared" si="174"/>
        <v>4</v>
      </c>
      <c r="V5586">
        <f t="shared" si="175"/>
        <v>34</v>
      </c>
    </row>
    <row r="5587" spans="1:22" x14ac:dyDescent="0.25">
      <c r="A5587">
        <v>4052</v>
      </c>
      <c r="B5587" t="str">
        <f>"E"&amp;A5587</f>
        <v>E4052</v>
      </c>
      <c r="C5587" t="s">
        <v>75</v>
      </c>
      <c r="D5587">
        <v>1</v>
      </c>
      <c r="E5587">
        <f>IF(D5587&lt;4,D5587,4)</f>
        <v>1</v>
      </c>
      <c r="F5587" s="1">
        <v>39688</v>
      </c>
      <c r="G5587" s="1">
        <v>39845</v>
      </c>
      <c r="H5587" s="3">
        <f>G5587-F5587</f>
        <v>157</v>
      </c>
      <c r="I5587" s="3">
        <f>IF(H5587&lt;=60,1,IF(H5587&lt;=150,2,3))</f>
        <v>3</v>
      </c>
      <c r="J5587">
        <v>36</v>
      </c>
      <c r="K5587">
        <v>4.0999999999999996</v>
      </c>
      <c r="L5587">
        <v>3.5</v>
      </c>
      <c r="M5587">
        <v>165</v>
      </c>
      <c r="N5587">
        <f>LOG(M5587/100,2)+3</f>
        <v>3.7224660244710908</v>
      </c>
      <c r="O5587">
        <f>INDEX(lehmad!B$2:B$412,MATCH(klypsid!$B5587,lehmad!$A$2:$A$412,0))</f>
        <v>38897</v>
      </c>
      <c r="P5587">
        <f>INDEX(lehmad!D$2:D$412,MATCH(klypsid!$B5587,lehmad!$A$2:$A$412,0))</f>
        <v>115</v>
      </c>
      <c r="Q5587">
        <f>INDEX(lehmad!E$2:E$412,MATCH(klypsid!$B5587,lehmad!$A$2:$A$412,0))</f>
        <v>1</v>
      </c>
      <c r="R5587" t="str">
        <f>INDEX(lehmad!F$2:F$412,MATCH(klypsid!$B5587,lehmad!$A$2:$A$412,0))</f>
        <v>LANCELOT-ET</v>
      </c>
      <c r="S5587">
        <f>INDEX(lehmad!H$2:H$412,MATCH(klypsid!$B5587,lehmad!$A$2:$A$412,0))</f>
        <v>126</v>
      </c>
      <c r="T5587">
        <f>INDEX(lehmad!K$2:K$412,MATCH(klypsid!$B5587,lehmad!$A$2:$A$412,0))</f>
        <v>122</v>
      </c>
      <c r="U5587" s="4">
        <f t="shared" si="174"/>
        <v>5</v>
      </c>
      <c r="V5587">
        <f t="shared" si="175"/>
        <v>28</v>
      </c>
    </row>
    <row r="5588" spans="1:22" x14ac:dyDescent="0.25">
      <c r="A5588">
        <v>4052</v>
      </c>
      <c r="B5588" t="str">
        <f>"E"&amp;A5588</f>
        <v>E4052</v>
      </c>
      <c r="C5588" t="s">
        <v>75</v>
      </c>
      <c r="D5588">
        <v>1</v>
      </c>
      <c r="E5588">
        <f>IF(D5588&lt;4,D5588,4)</f>
        <v>1</v>
      </c>
      <c r="F5588" s="1">
        <v>39688</v>
      </c>
      <c r="G5588" s="1">
        <v>39875</v>
      </c>
      <c r="H5588" s="3">
        <f>G5588-F5588</f>
        <v>187</v>
      </c>
      <c r="I5588" s="3">
        <f>IF(H5588&lt;=60,1,IF(H5588&lt;=150,2,3))</f>
        <v>3</v>
      </c>
      <c r="J5588">
        <v>33.700000000000003</v>
      </c>
      <c r="K5588">
        <v>4.76</v>
      </c>
      <c r="L5588">
        <v>3.52</v>
      </c>
      <c r="M5588">
        <v>39</v>
      </c>
      <c r="N5588">
        <f>LOG(M5588/100,2)+3</f>
        <v>1.6415460290875237</v>
      </c>
      <c r="O5588">
        <f>INDEX(lehmad!B$2:B$412,MATCH(klypsid!$B5588,lehmad!$A$2:$A$412,0))</f>
        <v>38897</v>
      </c>
      <c r="P5588">
        <f>INDEX(lehmad!D$2:D$412,MATCH(klypsid!$B5588,lehmad!$A$2:$A$412,0))</f>
        <v>115</v>
      </c>
      <c r="Q5588">
        <f>INDEX(lehmad!E$2:E$412,MATCH(klypsid!$B5588,lehmad!$A$2:$A$412,0))</f>
        <v>1</v>
      </c>
      <c r="R5588" t="str">
        <f>INDEX(lehmad!F$2:F$412,MATCH(klypsid!$B5588,lehmad!$A$2:$A$412,0))</f>
        <v>LANCELOT-ET</v>
      </c>
      <c r="S5588">
        <f>INDEX(lehmad!H$2:H$412,MATCH(klypsid!$B5588,lehmad!$A$2:$A$412,0))</f>
        <v>126</v>
      </c>
      <c r="T5588">
        <f>INDEX(lehmad!K$2:K$412,MATCH(klypsid!$B5588,lehmad!$A$2:$A$412,0))</f>
        <v>122</v>
      </c>
      <c r="U5588" s="4">
        <f t="shared" si="174"/>
        <v>6</v>
      </c>
      <c r="V5588">
        <f t="shared" si="175"/>
        <v>30</v>
      </c>
    </row>
    <row r="5589" spans="1:22" x14ac:dyDescent="0.25">
      <c r="A5589">
        <v>4052</v>
      </c>
      <c r="B5589" t="str">
        <f>"E"&amp;A5589</f>
        <v>E4052</v>
      </c>
      <c r="C5589" t="s">
        <v>75</v>
      </c>
      <c r="D5589">
        <v>1</v>
      </c>
      <c r="E5589">
        <f>IF(D5589&lt;4,D5589,4)</f>
        <v>1</v>
      </c>
      <c r="F5589" s="1">
        <v>39688</v>
      </c>
      <c r="G5589" s="1">
        <v>39908</v>
      </c>
      <c r="H5589" s="3">
        <f>G5589-F5589</f>
        <v>220</v>
      </c>
      <c r="I5589" s="3">
        <f>IF(H5589&lt;=60,1,IF(H5589&lt;=150,2,3))</f>
        <v>3</v>
      </c>
      <c r="J5589">
        <v>31</v>
      </c>
      <c r="K5589">
        <v>4.9000000000000004</v>
      </c>
      <c r="L5589">
        <v>3.5</v>
      </c>
      <c r="M5589">
        <v>40</v>
      </c>
      <c r="N5589">
        <f>LOG(M5589/100,2)+3</f>
        <v>1.6780719051126378</v>
      </c>
      <c r="O5589">
        <f>INDEX(lehmad!B$2:B$412,MATCH(klypsid!$B5589,lehmad!$A$2:$A$412,0))</f>
        <v>38897</v>
      </c>
      <c r="P5589">
        <f>INDEX(lehmad!D$2:D$412,MATCH(klypsid!$B5589,lehmad!$A$2:$A$412,0))</f>
        <v>115</v>
      </c>
      <c r="Q5589">
        <f>INDEX(lehmad!E$2:E$412,MATCH(klypsid!$B5589,lehmad!$A$2:$A$412,0))</f>
        <v>1</v>
      </c>
      <c r="R5589" t="str">
        <f>INDEX(lehmad!F$2:F$412,MATCH(klypsid!$B5589,lehmad!$A$2:$A$412,0))</f>
        <v>LANCELOT-ET</v>
      </c>
      <c r="S5589">
        <f>INDEX(lehmad!H$2:H$412,MATCH(klypsid!$B5589,lehmad!$A$2:$A$412,0))</f>
        <v>126</v>
      </c>
      <c r="T5589">
        <f>INDEX(lehmad!K$2:K$412,MATCH(klypsid!$B5589,lehmad!$A$2:$A$412,0))</f>
        <v>122</v>
      </c>
      <c r="U5589" s="4">
        <f t="shared" si="174"/>
        <v>7</v>
      </c>
      <c r="V5589">
        <f t="shared" si="175"/>
        <v>33</v>
      </c>
    </row>
    <row r="5590" spans="1:22" x14ac:dyDescent="0.25">
      <c r="A5590">
        <v>4052</v>
      </c>
      <c r="B5590" t="str">
        <f>"E"&amp;A5590</f>
        <v>E4052</v>
      </c>
      <c r="C5590" t="s">
        <v>75</v>
      </c>
      <c r="D5590">
        <v>1</v>
      </c>
      <c r="E5590">
        <f>IF(D5590&lt;4,D5590,4)</f>
        <v>1</v>
      </c>
      <c r="F5590" s="1">
        <v>39688</v>
      </c>
      <c r="G5590" s="1">
        <v>39944</v>
      </c>
      <c r="H5590" s="3">
        <f>G5590-F5590</f>
        <v>256</v>
      </c>
      <c r="I5590" s="3">
        <f>IF(H5590&lt;=60,1,IF(H5590&lt;=150,2,3))</f>
        <v>3</v>
      </c>
      <c r="J5590">
        <v>29.1</v>
      </c>
      <c r="K5590">
        <v>4.2</v>
      </c>
      <c r="L5590">
        <v>3.54</v>
      </c>
      <c r="M5590">
        <v>58</v>
      </c>
      <c r="N5590">
        <f>LOG(M5590/100,2)+3</f>
        <v>2.2141248053528475</v>
      </c>
      <c r="O5590">
        <f>INDEX(lehmad!B$2:B$412,MATCH(klypsid!$B5590,lehmad!$A$2:$A$412,0))</f>
        <v>38897</v>
      </c>
      <c r="P5590">
        <f>INDEX(lehmad!D$2:D$412,MATCH(klypsid!$B5590,lehmad!$A$2:$A$412,0))</f>
        <v>115</v>
      </c>
      <c r="Q5590">
        <f>INDEX(lehmad!E$2:E$412,MATCH(klypsid!$B5590,lehmad!$A$2:$A$412,0))</f>
        <v>1</v>
      </c>
      <c r="R5590" t="str">
        <f>INDEX(lehmad!F$2:F$412,MATCH(klypsid!$B5590,lehmad!$A$2:$A$412,0))</f>
        <v>LANCELOT-ET</v>
      </c>
      <c r="S5590">
        <f>INDEX(lehmad!H$2:H$412,MATCH(klypsid!$B5590,lehmad!$A$2:$A$412,0))</f>
        <v>126</v>
      </c>
      <c r="T5590">
        <f>INDEX(lehmad!K$2:K$412,MATCH(klypsid!$B5590,lehmad!$A$2:$A$412,0))</f>
        <v>122</v>
      </c>
      <c r="U5590" s="4">
        <f t="shared" si="174"/>
        <v>8</v>
      </c>
      <c r="V5590">
        <f t="shared" si="175"/>
        <v>36</v>
      </c>
    </row>
    <row r="5591" spans="1:22" x14ac:dyDescent="0.25">
      <c r="A5591">
        <v>4052</v>
      </c>
      <c r="B5591" t="str">
        <f>"E"&amp;A5591</f>
        <v>E4052</v>
      </c>
      <c r="C5591" t="s">
        <v>75</v>
      </c>
      <c r="D5591">
        <v>1</v>
      </c>
      <c r="E5591">
        <f>IF(D5591&lt;4,D5591,4)</f>
        <v>1</v>
      </c>
      <c r="F5591" s="1">
        <v>39688</v>
      </c>
      <c r="G5591" s="1">
        <v>39972</v>
      </c>
      <c r="H5591" s="3">
        <f>G5591-F5591</f>
        <v>284</v>
      </c>
      <c r="I5591" s="3">
        <f>IF(H5591&lt;=60,1,IF(H5591&lt;=150,2,3))</f>
        <v>3</v>
      </c>
      <c r="J5591">
        <v>31.5</v>
      </c>
      <c r="K5591">
        <v>3.81</v>
      </c>
      <c r="L5591">
        <v>3.56</v>
      </c>
      <c r="M5591">
        <v>63</v>
      </c>
      <c r="N5591">
        <f>LOG(M5591/100,2)+3</f>
        <v>2.3334237337251915</v>
      </c>
      <c r="O5591">
        <f>INDEX(lehmad!B$2:B$412,MATCH(klypsid!$B5591,lehmad!$A$2:$A$412,0))</f>
        <v>38897</v>
      </c>
      <c r="P5591">
        <f>INDEX(lehmad!D$2:D$412,MATCH(klypsid!$B5591,lehmad!$A$2:$A$412,0))</f>
        <v>115</v>
      </c>
      <c r="Q5591">
        <f>INDEX(lehmad!E$2:E$412,MATCH(klypsid!$B5591,lehmad!$A$2:$A$412,0))</f>
        <v>1</v>
      </c>
      <c r="R5591" t="str">
        <f>INDEX(lehmad!F$2:F$412,MATCH(klypsid!$B5591,lehmad!$A$2:$A$412,0))</f>
        <v>LANCELOT-ET</v>
      </c>
      <c r="S5591">
        <f>INDEX(lehmad!H$2:H$412,MATCH(klypsid!$B5591,lehmad!$A$2:$A$412,0))</f>
        <v>126</v>
      </c>
      <c r="T5591">
        <f>INDEX(lehmad!K$2:K$412,MATCH(klypsid!$B5591,lehmad!$A$2:$A$412,0))</f>
        <v>122</v>
      </c>
      <c r="U5591" s="4">
        <f t="shared" si="174"/>
        <v>9</v>
      </c>
      <c r="V5591">
        <f t="shared" si="175"/>
        <v>28</v>
      </c>
    </row>
    <row r="5592" spans="1:22" x14ac:dyDescent="0.25">
      <c r="A5592">
        <v>4052</v>
      </c>
      <c r="B5592" t="str">
        <f>"E"&amp;A5592</f>
        <v>E4052</v>
      </c>
      <c r="C5592" t="s">
        <v>75</v>
      </c>
      <c r="D5592">
        <v>1</v>
      </c>
      <c r="E5592">
        <f>IF(D5592&lt;4,D5592,4)</f>
        <v>1</v>
      </c>
      <c r="F5592" s="1">
        <v>39688</v>
      </c>
      <c r="G5592" s="1">
        <v>40007</v>
      </c>
      <c r="H5592" s="3">
        <f>G5592-F5592</f>
        <v>319</v>
      </c>
      <c r="I5592" s="3">
        <f>IF(H5592&lt;=60,1,IF(H5592&lt;=150,2,3))</f>
        <v>3</v>
      </c>
      <c r="J5592">
        <v>33.4</v>
      </c>
      <c r="K5592">
        <v>3.56</v>
      </c>
      <c r="L5592">
        <v>3.77</v>
      </c>
      <c r="M5592">
        <v>34</v>
      </c>
      <c r="N5592">
        <f>LOG(M5592/100,2)+3</f>
        <v>1.443606651475615</v>
      </c>
      <c r="O5592">
        <f>INDEX(lehmad!B$2:B$412,MATCH(klypsid!$B5592,lehmad!$A$2:$A$412,0))</f>
        <v>38897</v>
      </c>
      <c r="P5592">
        <f>INDEX(lehmad!D$2:D$412,MATCH(klypsid!$B5592,lehmad!$A$2:$A$412,0))</f>
        <v>115</v>
      </c>
      <c r="Q5592">
        <f>INDEX(lehmad!E$2:E$412,MATCH(klypsid!$B5592,lehmad!$A$2:$A$412,0))</f>
        <v>1</v>
      </c>
      <c r="R5592" t="str">
        <f>INDEX(lehmad!F$2:F$412,MATCH(klypsid!$B5592,lehmad!$A$2:$A$412,0))</f>
        <v>LANCELOT-ET</v>
      </c>
      <c r="S5592">
        <f>INDEX(lehmad!H$2:H$412,MATCH(klypsid!$B5592,lehmad!$A$2:$A$412,0))</f>
        <v>126</v>
      </c>
      <c r="T5592">
        <f>INDEX(lehmad!K$2:K$412,MATCH(klypsid!$B5592,lehmad!$A$2:$A$412,0))</f>
        <v>122</v>
      </c>
      <c r="U5592" s="4">
        <f t="shared" si="174"/>
        <v>10</v>
      </c>
      <c r="V5592">
        <f t="shared" si="175"/>
        <v>35</v>
      </c>
    </row>
    <row r="5593" spans="1:22" x14ac:dyDescent="0.25">
      <c r="A5593">
        <v>4052</v>
      </c>
      <c r="B5593" t="str">
        <f>"E"&amp;A5593</f>
        <v>E4052</v>
      </c>
      <c r="C5593" t="s">
        <v>75</v>
      </c>
      <c r="D5593">
        <v>1</v>
      </c>
      <c r="E5593">
        <f>IF(D5593&lt;4,D5593,4)</f>
        <v>1</v>
      </c>
      <c r="F5593" s="1">
        <v>39688</v>
      </c>
      <c r="G5593" s="1">
        <v>40037</v>
      </c>
      <c r="H5593" s="3">
        <f>G5593-F5593</f>
        <v>349</v>
      </c>
      <c r="I5593" s="3">
        <f>IF(H5593&lt;=60,1,IF(H5593&lt;=150,2,3))</f>
        <v>3</v>
      </c>
      <c r="J5593">
        <v>29</v>
      </c>
      <c r="K5593">
        <v>4.26</v>
      </c>
      <c r="L5593">
        <v>3.8</v>
      </c>
      <c r="M5593">
        <v>59</v>
      </c>
      <c r="N5593">
        <f>LOG(M5593/100,2)+3</f>
        <v>2.2387868595871163</v>
      </c>
      <c r="O5593">
        <f>INDEX(lehmad!B$2:B$412,MATCH(klypsid!$B5593,lehmad!$A$2:$A$412,0))</f>
        <v>38897</v>
      </c>
      <c r="P5593">
        <f>INDEX(lehmad!D$2:D$412,MATCH(klypsid!$B5593,lehmad!$A$2:$A$412,0))</f>
        <v>115</v>
      </c>
      <c r="Q5593">
        <f>INDEX(lehmad!E$2:E$412,MATCH(klypsid!$B5593,lehmad!$A$2:$A$412,0))</f>
        <v>1</v>
      </c>
      <c r="R5593" t="str">
        <f>INDEX(lehmad!F$2:F$412,MATCH(klypsid!$B5593,lehmad!$A$2:$A$412,0))</f>
        <v>LANCELOT-ET</v>
      </c>
      <c r="S5593">
        <f>INDEX(lehmad!H$2:H$412,MATCH(klypsid!$B5593,lehmad!$A$2:$A$412,0))</f>
        <v>126</v>
      </c>
      <c r="T5593">
        <f>INDEX(lehmad!K$2:K$412,MATCH(klypsid!$B5593,lehmad!$A$2:$A$412,0))</f>
        <v>122</v>
      </c>
      <c r="U5593" s="4">
        <f t="shared" si="174"/>
        <v>11</v>
      </c>
      <c r="V5593">
        <f t="shared" si="175"/>
        <v>30</v>
      </c>
    </row>
    <row r="5594" spans="1:22" x14ac:dyDescent="0.25">
      <c r="A5594">
        <v>4052</v>
      </c>
      <c r="B5594" t="str">
        <f>"E"&amp;A5594</f>
        <v>E4052</v>
      </c>
      <c r="C5594" t="s">
        <v>75</v>
      </c>
      <c r="D5594">
        <v>1</v>
      </c>
      <c r="E5594">
        <f>IF(D5594&lt;4,D5594,4)</f>
        <v>1</v>
      </c>
      <c r="F5594" s="1">
        <v>39688</v>
      </c>
      <c r="G5594" s="1">
        <v>40066</v>
      </c>
      <c r="H5594" s="3">
        <f>G5594-F5594</f>
        <v>378</v>
      </c>
      <c r="I5594" s="3">
        <f>IF(H5594&lt;=60,1,IF(H5594&lt;=150,2,3))</f>
        <v>3</v>
      </c>
      <c r="J5594">
        <v>27.3</v>
      </c>
      <c r="K5594">
        <v>5.23</v>
      </c>
      <c r="L5594">
        <v>4.01</v>
      </c>
      <c r="M5594">
        <v>45</v>
      </c>
      <c r="N5594">
        <f>LOG(M5594/100,2)+3</f>
        <v>1.84799690655495</v>
      </c>
      <c r="O5594">
        <f>INDEX(lehmad!B$2:B$412,MATCH(klypsid!$B5594,lehmad!$A$2:$A$412,0))</f>
        <v>38897</v>
      </c>
      <c r="P5594">
        <f>INDEX(lehmad!D$2:D$412,MATCH(klypsid!$B5594,lehmad!$A$2:$A$412,0))</f>
        <v>115</v>
      </c>
      <c r="Q5594">
        <f>INDEX(lehmad!E$2:E$412,MATCH(klypsid!$B5594,lehmad!$A$2:$A$412,0))</f>
        <v>1</v>
      </c>
      <c r="R5594" t="str">
        <f>INDEX(lehmad!F$2:F$412,MATCH(klypsid!$B5594,lehmad!$A$2:$A$412,0))</f>
        <v>LANCELOT-ET</v>
      </c>
      <c r="S5594">
        <f>INDEX(lehmad!H$2:H$412,MATCH(klypsid!$B5594,lehmad!$A$2:$A$412,0))</f>
        <v>126</v>
      </c>
      <c r="T5594">
        <f>INDEX(lehmad!K$2:K$412,MATCH(klypsid!$B5594,lehmad!$A$2:$A$412,0))</f>
        <v>122</v>
      </c>
      <c r="U5594" s="4">
        <f t="shared" si="174"/>
        <v>12</v>
      </c>
      <c r="V5594">
        <f t="shared" si="175"/>
        <v>29</v>
      </c>
    </row>
    <row r="5595" spans="1:22" x14ac:dyDescent="0.25">
      <c r="A5595">
        <v>4052</v>
      </c>
      <c r="B5595" t="str">
        <f>"E"&amp;A5595</f>
        <v>E4052</v>
      </c>
      <c r="C5595" t="s">
        <v>75</v>
      </c>
      <c r="D5595">
        <v>1</v>
      </c>
      <c r="E5595">
        <f>IF(D5595&lt;4,D5595,4)</f>
        <v>1</v>
      </c>
      <c r="F5595" s="1">
        <v>39688</v>
      </c>
      <c r="G5595" s="1">
        <v>40094</v>
      </c>
      <c r="H5595" s="3">
        <f>G5595-F5595</f>
        <v>406</v>
      </c>
      <c r="I5595" s="3">
        <f>IF(H5595&lt;=60,1,IF(H5595&lt;=150,2,3))</f>
        <v>3</v>
      </c>
      <c r="J5595">
        <v>26.5</v>
      </c>
      <c r="K5595">
        <v>5.6</v>
      </c>
      <c r="L5595">
        <v>4.28</v>
      </c>
      <c r="M5595">
        <v>40</v>
      </c>
      <c r="N5595">
        <f>LOG(M5595/100,2)+3</f>
        <v>1.6780719051126378</v>
      </c>
      <c r="O5595">
        <f>INDEX(lehmad!B$2:B$412,MATCH(klypsid!$B5595,lehmad!$A$2:$A$412,0))</f>
        <v>38897</v>
      </c>
      <c r="P5595">
        <f>INDEX(lehmad!D$2:D$412,MATCH(klypsid!$B5595,lehmad!$A$2:$A$412,0))</f>
        <v>115</v>
      </c>
      <c r="Q5595">
        <f>INDEX(lehmad!E$2:E$412,MATCH(klypsid!$B5595,lehmad!$A$2:$A$412,0))</f>
        <v>1</v>
      </c>
      <c r="R5595" t="str">
        <f>INDEX(lehmad!F$2:F$412,MATCH(klypsid!$B5595,lehmad!$A$2:$A$412,0))</f>
        <v>LANCELOT-ET</v>
      </c>
      <c r="S5595">
        <f>INDEX(lehmad!H$2:H$412,MATCH(klypsid!$B5595,lehmad!$A$2:$A$412,0))</f>
        <v>126</v>
      </c>
      <c r="T5595">
        <f>INDEX(lehmad!K$2:K$412,MATCH(klypsid!$B5595,lehmad!$A$2:$A$412,0))</f>
        <v>122</v>
      </c>
      <c r="U5595" s="4">
        <f t="shared" si="174"/>
        <v>13</v>
      </c>
      <c r="V5595">
        <f t="shared" si="175"/>
        <v>28</v>
      </c>
    </row>
    <row r="5596" spans="1:22" x14ac:dyDescent="0.25">
      <c r="A5596">
        <v>4052</v>
      </c>
      <c r="B5596" t="str">
        <f>"E"&amp;A5596</f>
        <v>E4052</v>
      </c>
      <c r="C5596" t="s">
        <v>75</v>
      </c>
      <c r="D5596">
        <v>1</v>
      </c>
      <c r="E5596">
        <f>IF(D5596&lt;4,D5596,4)</f>
        <v>1</v>
      </c>
      <c r="F5596" s="1">
        <v>39688</v>
      </c>
      <c r="G5596" s="1">
        <v>40125</v>
      </c>
      <c r="H5596" s="3">
        <f>G5596-F5596</f>
        <v>437</v>
      </c>
      <c r="I5596" s="3">
        <f>IF(H5596&lt;=60,1,IF(H5596&lt;=150,2,3))</f>
        <v>3</v>
      </c>
      <c r="J5596">
        <v>24.4</v>
      </c>
      <c r="K5596">
        <v>5.66</v>
      </c>
      <c r="L5596">
        <v>4.3600000000000003</v>
      </c>
      <c r="M5596">
        <v>56</v>
      </c>
      <c r="N5596">
        <f>LOG(M5596/100,2)+3</f>
        <v>2.1634987322828794</v>
      </c>
      <c r="O5596">
        <f>INDEX(lehmad!B$2:B$412,MATCH(klypsid!$B5596,lehmad!$A$2:$A$412,0))</f>
        <v>38897</v>
      </c>
      <c r="P5596">
        <f>INDEX(lehmad!D$2:D$412,MATCH(klypsid!$B5596,lehmad!$A$2:$A$412,0))</f>
        <v>115</v>
      </c>
      <c r="Q5596">
        <f>INDEX(lehmad!E$2:E$412,MATCH(klypsid!$B5596,lehmad!$A$2:$A$412,0))</f>
        <v>1</v>
      </c>
      <c r="R5596" t="str">
        <f>INDEX(lehmad!F$2:F$412,MATCH(klypsid!$B5596,lehmad!$A$2:$A$412,0))</f>
        <v>LANCELOT-ET</v>
      </c>
      <c r="S5596">
        <f>INDEX(lehmad!H$2:H$412,MATCH(klypsid!$B5596,lehmad!$A$2:$A$412,0))</f>
        <v>126</v>
      </c>
      <c r="T5596">
        <f>INDEX(lehmad!K$2:K$412,MATCH(klypsid!$B5596,lehmad!$A$2:$A$412,0))</f>
        <v>122</v>
      </c>
      <c r="U5596" s="4">
        <f t="shared" si="174"/>
        <v>14</v>
      </c>
      <c r="V5596">
        <f t="shared" si="175"/>
        <v>31</v>
      </c>
    </row>
    <row r="5597" spans="1:22" x14ac:dyDescent="0.25">
      <c r="A5597">
        <v>4052</v>
      </c>
      <c r="B5597" t="str">
        <f>"E"&amp;A5597</f>
        <v>E4052</v>
      </c>
      <c r="C5597" t="s">
        <v>75</v>
      </c>
      <c r="D5597">
        <v>2</v>
      </c>
      <c r="E5597">
        <f>IF(D5597&lt;4,D5597,4)</f>
        <v>2</v>
      </c>
      <c r="F5597" s="1">
        <v>40215</v>
      </c>
      <c r="G5597" s="1">
        <v>40242</v>
      </c>
      <c r="H5597" s="3">
        <f>G5597-F5597</f>
        <v>27</v>
      </c>
      <c r="I5597" s="3">
        <f>IF(H5597&lt;=60,1,IF(H5597&lt;=150,2,3))</f>
        <v>1</v>
      </c>
      <c r="J5597">
        <v>43</v>
      </c>
      <c r="K5597">
        <v>4.18</v>
      </c>
      <c r="L5597">
        <v>3.23</v>
      </c>
      <c r="M5597">
        <v>248</v>
      </c>
      <c r="N5597">
        <f>LOG(M5597/100,2)+3</f>
        <v>4.3103401206121505</v>
      </c>
      <c r="O5597">
        <f>INDEX(lehmad!B$2:B$412,MATCH(klypsid!$B5597,lehmad!$A$2:$A$412,0))</f>
        <v>38897</v>
      </c>
      <c r="P5597">
        <f>INDEX(lehmad!D$2:D$412,MATCH(klypsid!$B5597,lehmad!$A$2:$A$412,0))</f>
        <v>115</v>
      </c>
      <c r="Q5597">
        <f>INDEX(lehmad!E$2:E$412,MATCH(klypsid!$B5597,lehmad!$A$2:$A$412,0))</f>
        <v>1</v>
      </c>
      <c r="R5597" t="str">
        <f>INDEX(lehmad!F$2:F$412,MATCH(klypsid!$B5597,lehmad!$A$2:$A$412,0))</f>
        <v>LANCELOT-ET</v>
      </c>
      <c r="S5597">
        <f>INDEX(lehmad!H$2:H$412,MATCH(klypsid!$B5597,lehmad!$A$2:$A$412,0))</f>
        <v>126</v>
      </c>
      <c r="T5597">
        <f>INDEX(lehmad!K$2:K$412,MATCH(klypsid!$B5597,lehmad!$A$2:$A$412,0))</f>
        <v>122</v>
      </c>
      <c r="U5597" s="4">
        <f t="shared" si="174"/>
        <v>1</v>
      </c>
      <c r="V5597">
        <f t="shared" si="175"/>
        <v>27</v>
      </c>
    </row>
    <row r="5598" spans="1:22" x14ac:dyDescent="0.25">
      <c r="A5598">
        <v>4052</v>
      </c>
      <c r="B5598" t="str">
        <f>"E"&amp;A5598</f>
        <v>E4052</v>
      </c>
      <c r="C5598" t="s">
        <v>75</v>
      </c>
      <c r="D5598">
        <v>2</v>
      </c>
      <c r="E5598">
        <f>IF(D5598&lt;4,D5598,4)</f>
        <v>2</v>
      </c>
      <c r="F5598" s="1">
        <v>40215</v>
      </c>
      <c r="G5598" s="1">
        <v>40276</v>
      </c>
      <c r="H5598" s="3">
        <f>G5598-F5598</f>
        <v>61</v>
      </c>
      <c r="I5598" s="3">
        <f>IF(H5598&lt;=60,1,IF(H5598&lt;=150,2,3))</f>
        <v>2</v>
      </c>
      <c r="J5598">
        <v>41.6</v>
      </c>
      <c r="K5598">
        <v>4.3499999999999996</v>
      </c>
      <c r="L5598">
        <v>3.2</v>
      </c>
      <c r="M5598">
        <v>3685</v>
      </c>
      <c r="N5598">
        <f>LOG(M5598/100,2)+3</f>
        <v>8.2035927142077085</v>
      </c>
      <c r="O5598">
        <f>INDEX(lehmad!B$2:B$412,MATCH(klypsid!$B5598,lehmad!$A$2:$A$412,0))</f>
        <v>38897</v>
      </c>
      <c r="P5598">
        <f>INDEX(lehmad!D$2:D$412,MATCH(klypsid!$B5598,lehmad!$A$2:$A$412,0))</f>
        <v>115</v>
      </c>
      <c r="Q5598">
        <f>INDEX(lehmad!E$2:E$412,MATCH(klypsid!$B5598,lehmad!$A$2:$A$412,0))</f>
        <v>1</v>
      </c>
      <c r="R5598" t="str">
        <f>INDEX(lehmad!F$2:F$412,MATCH(klypsid!$B5598,lehmad!$A$2:$A$412,0))</f>
        <v>LANCELOT-ET</v>
      </c>
      <c r="S5598">
        <f>INDEX(lehmad!H$2:H$412,MATCH(klypsid!$B5598,lehmad!$A$2:$A$412,0))</f>
        <v>126</v>
      </c>
      <c r="T5598">
        <f>INDEX(lehmad!K$2:K$412,MATCH(klypsid!$B5598,lehmad!$A$2:$A$412,0))</f>
        <v>122</v>
      </c>
      <c r="U5598" s="4">
        <f t="shared" si="174"/>
        <v>2</v>
      </c>
      <c r="V5598">
        <f t="shared" si="175"/>
        <v>34</v>
      </c>
    </row>
    <row r="5599" spans="1:22" x14ac:dyDescent="0.25">
      <c r="A5599">
        <v>4052</v>
      </c>
      <c r="B5599" t="str">
        <f>"E"&amp;A5599</f>
        <v>E4052</v>
      </c>
      <c r="C5599" t="s">
        <v>75</v>
      </c>
      <c r="D5599">
        <v>2</v>
      </c>
      <c r="E5599">
        <f>IF(D5599&lt;4,D5599,4)</f>
        <v>2</v>
      </c>
      <c r="F5599" s="1">
        <v>40215</v>
      </c>
      <c r="G5599" s="1">
        <v>40304</v>
      </c>
      <c r="H5599" s="3">
        <f>G5599-F5599</f>
        <v>89</v>
      </c>
      <c r="I5599" s="3">
        <f>IF(H5599&lt;=60,1,IF(H5599&lt;=150,2,3))</f>
        <v>2</v>
      </c>
      <c r="J5599">
        <v>38.799999999999997</v>
      </c>
      <c r="K5599">
        <v>4.25</v>
      </c>
      <c r="L5599">
        <v>3.3</v>
      </c>
      <c r="M5599">
        <v>638</v>
      </c>
      <c r="N5599">
        <f>LOG(M5599/100,2)+3</f>
        <v>5.6735564239901448</v>
      </c>
      <c r="O5599">
        <f>INDEX(lehmad!B$2:B$412,MATCH(klypsid!$B5599,lehmad!$A$2:$A$412,0))</f>
        <v>38897</v>
      </c>
      <c r="P5599">
        <f>INDEX(lehmad!D$2:D$412,MATCH(klypsid!$B5599,lehmad!$A$2:$A$412,0))</f>
        <v>115</v>
      </c>
      <c r="Q5599">
        <f>INDEX(lehmad!E$2:E$412,MATCH(klypsid!$B5599,lehmad!$A$2:$A$412,0))</f>
        <v>1</v>
      </c>
      <c r="R5599" t="str">
        <f>INDEX(lehmad!F$2:F$412,MATCH(klypsid!$B5599,lehmad!$A$2:$A$412,0))</f>
        <v>LANCELOT-ET</v>
      </c>
      <c r="S5599">
        <f>INDEX(lehmad!H$2:H$412,MATCH(klypsid!$B5599,lehmad!$A$2:$A$412,0))</f>
        <v>126</v>
      </c>
      <c r="T5599">
        <f>INDEX(lehmad!K$2:K$412,MATCH(klypsid!$B5599,lehmad!$A$2:$A$412,0))</f>
        <v>122</v>
      </c>
      <c r="U5599" s="4">
        <f t="shared" si="174"/>
        <v>3</v>
      </c>
      <c r="V5599">
        <f t="shared" si="175"/>
        <v>28</v>
      </c>
    </row>
    <row r="5600" spans="1:22" x14ac:dyDescent="0.25">
      <c r="A5600">
        <v>4052</v>
      </c>
      <c r="B5600" t="str">
        <f>"E"&amp;A5600</f>
        <v>E4052</v>
      </c>
      <c r="C5600" t="s">
        <v>75</v>
      </c>
      <c r="D5600">
        <v>2</v>
      </c>
      <c r="E5600">
        <f>IF(D5600&lt;4,D5600,4)</f>
        <v>2</v>
      </c>
      <c r="F5600" s="1">
        <v>40215</v>
      </c>
      <c r="G5600" s="1">
        <v>40336</v>
      </c>
      <c r="H5600" s="3">
        <f>G5600-F5600</f>
        <v>121</v>
      </c>
      <c r="I5600" s="3">
        <f>IF(H5600&lt;=60,1,IF(H5600&lt;=150,2,3))</f>
        <v>2</v>
      </c>
      <c r="J5600">
        <v>40.6</v>
      </c>
      <c r="K5600">
        <v>4.1500000000000004</v>
      </c>
      <c r="L5600">
        <v>3.25</v>
      </c>
      <c r="M5600">
        <v>1603</v>
      </c>
      <c r="N5600">
        <f>LOG(M5600/100,2)+3</f>
        <v>7.0027025203798239</v>
      </c>
      <c r="O5600">
        <f>INDEX(lehmad!B$2:B$412,MATCH(klypsid!$B5600,lehmad!$A$2:$A$412,0))</f>
        <v>38897</v>
      </c>
      <c r="P5600">
        <f>INDEX(lehmad!D$2:D$412,MATCH(klypsid!$B5600,lehmad!$A$2:$A$412,0))</f>
        <v>115</v>
      </c>
      <c r="Q5600">
        <f>INDEX(lehmad!E$2:E$412,MATCH(klypsid!$B5600,lehmad!$A$2:$A$412,0))</f>
        <v>1</v>
      </c>
      <c r="R5600" t="str">
        <f>INDEX(lehmad!F$2:F$412,MATCH(klypsid!$B5600,lehmad!$A$2:$A$412,0))</f>
        <v>LANCELOT-ET</v>
      </c>
      <c r="S5600">
        <f>INDEX(lehmad!H$2:H$412,MATCH(klypsid!$B5600,lehmad!$A$2:$A$412,0))</f>
        <v>126</v>
      </c>
      <c r="T5600">
        <f>INDEX(lehmad!K$2:K$412,MATCH(klypsid!$B5600,lehmad!$A$2:$A$412,0))</f>
        <v>122</v>
      </c>
      <c r="U5600" s="4">
        <f t="shared" si="174"/>
        <v>4</v>
      </c>
      <c r="V5600">
        <f t="shared" si="175"/>
        <v>32</v>
      </c>
    </row>
    <row r="5601" spans="1:22" x14ac:dyDescent="0.25">
      <c r="A5601">
        <v>4052</v>
      </c>
      <c r="B5601" t="str">
        <f>"E"&amp;A5601</f>
        <v>E4052</v>
      </c>
      <c r="C5601" t="s">
        <v>75</v>
      </c>
      <c r="D5601">
        <v>2</v>
      </c>
      <c r="E5601">
        <f>IF(D5601&lt;4,D5601,4)</f>
        <v>2</v>
      </c>
      <c r="F5601" s="1">
        <v>40215</v>
      </c>
      <c r="G5601" s="1">
        <v>40371</v>
      </c>
      <c r="H5601" s="3">
        <f>G5601-F5601</f>
        <v>156</v>
      </c>
      <c r="I5601" s="3">
        <f>IF(H5601&lt;=60,1,IF(H5601&lt;=150,2,3))</f>
        <v>3</v>
      </c>
      <c r="J5601">
        <v>34.299999999999997</v>
      </c>
      <c r="K5601">
        <v>4.2</v>
      </c>
      <c r="L5601">
        <v>3.29</v>
      </c>
      <c r="M5601">
        <v>2073</v>
      </c>
      <c r="N5601">
        <f>LOG(M5601/100,2)+3</f>
        <v>7.3736482113346904</v>
      </c>
      <c r="O5601">
        <f>INDEX(lehmad!B$2:B$412,MATCH(klypsid!$B5601,lehmad!$A$2:$A$412,0))</f>
        <v>38897</v>
      </c>
      <c r="P5601">
        <f>INDEX(lehmad!D$2:D$412,MATCH(klypsid!$B5601,lehmad!$A$2:$A$412,0))</f>
        <v>115</v>
      </c>
      <c r="Q5601">
        <f>INDEX(lehmad!E$2:E$412,MATCH(klypsid!$B5601,lehmad!$A$2:$A$412,0))</f>
        <v>1</v>
      </c>
      <c r="R5601" t="str">
        <f>INDEX(lehmad!F$2:F$412,MATCH(klypsid!$B5601,lehmad!$A$2:$A$412,0))</f>
        <v>LANCELOT-ET</v>
      </c>
      <c r="S5601">
        <f>INDEX(lehmad!H$2:H$412,MATCH(klypsid!$B5601,lehmad!$A$2:$A$412,0))</f>
        <v>126</v>
      </c>
      <c r="T5601">
        <f>INDEX(lehmad!K$2:K$412,MATCH(klypsid!$B5601,lehmad!$A$2:$A$412,0))</f>
        <v>122</v>
      </c>
      <c r="U5601" s="4">
        <f t="shared" si="174"/>
        <v>5</v>
      </c>
      <c r="V5601">
        <f t="shared" si="175"/>
        <v>35</v>
      </c>
    </row>
    <row r="5602" spans="1:22" x14ac:dyDescent="0.25">
      <c r="A5602">
        <v>4052</v>
      </c>
      <c r="B5602" t="str">
        <f>"E"&amp;A5602</f>
        <v>E4052</v>
      </c>
      <c r="C5602" t="s">
        <v>75</v>
      </c>
      <c r="D5602">
        <v>2</v>
      </c>
      <c r="E5602">
        <f>IF(D5602&lt;4,D5602,4)</f>
        <v>2</v>
      </c>
      <c r="F5602" s="1">
        <v>40215</v>
      </c>
      <c r="G5602" s="1">
        <v>40396</v>
      </c>
      <c r="H5602" s="3">
        <f>G5602-F5602</f>
        <v>181</v>
      </c>
      <c r="I5602" s="3">
        <f>IF(H5602&lt;=60,1,IF(H5602&lt;=150,2,3))</f>
        <v>3</v>
      </c>
      <c r="J5602">
        <v>34.9</v>
      </c>
      <c r="K5602">
        <v>3.69</v>
      </c>
      <c r="L5602">
        <v>3.17</v>
      </c>
      <c r="M5602">
        <v>2464</v>
      </c>
      <c r="N5602">
        <f>LOG(M5602/100,2)+3</f>
        <v>7.6229303509201767</v>
      </c>
      <c r="O5602">
        <f>INDEX(lehmad!B$2:B$412,MATCH(klypsid!$B5602,lehmad!$A$2:$A$412,0))</f>
        <v>38897</v>
      </c>
      <c r="P5602">
        <f>INDEX(lehmad!D$2:D$412,MATCH(klypsid!$B5602,lehmad!$A$2:$A$412,0))</f>
        <v>115</v>
      </c>
      <c r="Q5602">
        <f>INDEX(lehmad!E$2:E$412,MATCH(klypsid!$B5602,lehmad!$A$2:$A$412,0))</f>
        <v>1</v>
      </c>
      <c r="R5602" t="str">
        <f>INDEX(lehmad!F$2:F$412,MATCH(klypsid!$B5602,lehmad!$A$2:$A$412,0))</f>
        <v>LANCELOT-ET</v>
      </c>
      <c r="S5602">
        <f>INDEX(lehmad!H$2:H$412,MATCH(klypsid!$B5602,lehmad!$A$2:$A$412,0))</f>
        <v>126</v>
      </c>
      <c r="T5602">
        <f>INDEX(lehmad!K$2:K$412,MATCH(klypsid!$B5602,lehmad!$A$2:$A$412,0))</f>
        <v>122</v>
      </c>
      <c r="U5602" s="4">
        <f t="shared" si="174"/>
        <v>6</v>
      </c>
      <c r="V5602">
        <f t="shared" si="175"/>
        <v>25</v>
      </c>
    </row>
    <row r="5603" spans="1:22" x14ac:dyDescent="0.25">
      <c r="A5603">
        <v>4052</v>
      </c>
      <c r="B5603" t="str">
        <f>"E"&amp;A5603</f>
        <v>E4052</v>
      </c>
      <c r="C5603" t="s">
        <v>75</v>
      </c>
      <c r="D5603">
        <v>2</v>
      </c>
      <c r="E5603">
        <f>IF(D5603&lt;4,D5603,4)</f>
        <v>2</v>
      </c>
      <c r="F5603" s="1">
        <v>40215</v>
      </c>
      <c r="G5603" s="1">
        <v>40434</v>
      </c>
      <c r="H5603" s="3">
        <f>G5603-F5603</f>
        <v>219</v>
      </c>
      <c r="I5603" s="3">
        <f>IF(H5603&lt;=60,1,IF(H5603&lt;=150,2,3))</f>
        <v>3</v>
      </c>
      <c r="J5603">
        <v>28.2</v>
      </c>
      <c r="K5603">
        <v>4.59</v>
      </c>
      <c r="L5603">
        <v>3.64</v>
      </c>
      <c r="M5603">
        <v>402</v>
      </c>
      <c r="N5603">
        <f>LOG(M5603/100,2)+3</f>
        <v>5.0071955014042038</v>
      </c>
      <c r="O5603">
        <f>INDEX(lehmad!B$2:B$412,MATCH(klypsid!$B5603,lehmad!$A$2:$A$412,0))</f>
        <v>38897</v>
      </c>
      <c r="P5603">
        <f>INDEX(lehmad!D$2:D$412,MATCH(klypsid!$B5603,lehmad!$A$2:$A$412,0))</f>
        <v>115</v>
      </c>
      <c r="Q5603">
        <f>INDEX(lehmad!E$2:E$412,MATCH(klypsid!$B5603,lehmad!$A$2:$A$412,0))</f>
        <v>1</v>
      </c>
      <c r="R5603" t="str">
        <f>INDEX(lehmad!F$2:F$412,MATCH(klypsid!$B5603,lehmad!$A$2:$A$412,0))</f>
        <v>LANCELOT-ET</v>
      </c>
      <c r="S5603">
        <f>INDEX(lehmad!H$2:H$412,MATCH(klypsid!$B5603,lehmad!$A$2:$A$412,0))</f>
        <v>126</v>
      </c>
      <c r="T5603">
        <f>INDEX(lehmad!K$2:K$412,MATCH(klypsid!$B5603,lehmad!$A$2:$A$412,0))</f>
        <v>122</v>
      </c>
      <c r="U5603" s="4">
        <f t="shared" si="174"/>
        <v>7</v>
      </c>
      <c r="V5603">
        <f t="shared" si="175"/>
        <v>38</v>
      </c>
    </row>
    <row r="5604" spans="1:22" x14ac:dyDescent="0.25">
      <c r="A5604">
        <v>4052</v>
      </c>
      <c r="B5604" t="str">
        <f>"E"&amp;A5604</f>
        <v>E4052</v>
      </c>
      <c r="C5604" t="s">
        <v>75</v>
      </c>
      <c r="D5604">
        <v>2</v>
      </c>
      <c r="E5604">
        <f>IF(D5604&lt;4,D5604,4)</f>
        <v>2</v>
      </c>
      <c r="F5604" s="1">
        <v>40215</v>
      </c>
      <c r="G5604" s="1">
        <v>40462</v>
      </c>
      <c r="H5604" s="3">
        <f>G5604-F5604</f>
        <v>247</v>
      </c>
      <c r="I5604" s="3">
        <f>IF(H5604&lt;=60,1,IF(H5604&lt;=150,2,3))</f>
        <v>3</v>
      </c>
      <c r="J5604">
        <v>25.4</v>
      </c>
      <c r="K5604">
        <v>5.23</v>
      </c>
      <c r="L5604">
        <v>3.87</v>
      </c>
      <c r="M5604">
        <v>994</v>
      </c>
      <c r="N5604">
        <f>LOG(M5604/100,2)+3</f>
        <v>6.3132458517875616</v>
      </c>
      <c r="O5604">
        <f>INDEX(lehmad!B$2:B$412,MATCH(klypsid!$B5604,lehmad!$A$2:$A$412,0))</f>
        <v>38897</v>
      </c>
      <c r="P5604">
        <f>INDEX(lehmad!D$2:D$412,MATCH(klypsid!$B5604,lehmad!$A$2:$A$412,0))</f>
        <v>115</v>
      </c>
      <c r="Q5604">
        <f>INDEX(lehmad!E$2:E$412,MATCH(klypsid!$B5604,lehmad!$A$2:$A$412,0))</f>
        <v>1</v>
      </c>
      <c r="R5604" t="str">
        <f>INDEX(lehmad!F$2:F$412,MATCH(klypsid!$B5604,lehmad!$A$2:$A$412,0))</f>
        <v>LANCELOT-ET</v>
      </c>
      <c r="S5604">
        <f>INDEX(lehmad!H$2:H$412,MATCH(klypsid!$B5604,lehmad!$A$2:$A$412,0))</f>
        <v>126</v>
      </c>
      <c r="T5604">
        <f>INDEX(lehmad!K$2:K$412,MATCH(klypsid!$B5604,lehmad!$A$2:$A$412,0))</f>
        <v>122</v>
      </c>
      <c r="U5604" s="4">
        <f t="shared" si="174"/>
        <v>8</v>
      </c>
      <c r="V5604">
        <f t="shared" si="175"/>
        <v>28</v>
      </c>
    </row>
    <row r="5605" spans="1:22" x14ac:dyDescent="0.25">
      <c r="A5605">
        <v>4052</v>
      </c>
      <c r="B5605" t="str">
        <f>"E"&amp;A5605</f>
        <v>E4052</v>
      </c>
      <c r="C5605" t="s">
        <v>75</v>
      </c>
      <c r="D5605">
        <v>3</v>
      </c>
      <c r="E5605">
        <f>IF(D5605&lt;4,D5605,4)</f>
        <v>3</v>
      </c>
      <c r="F5605" s="1">
        <v>40548</v>
      </c>
      <c r="G5605" s="1">
        <v>40556</v>
      </c>
      <c r="H5605" s="3">
        <f>G5605-F5605</f>
        <v>8</v>
      </c>
      <c r="I5605" s="3">
        <f>IF(H5605&lt;=60,1,IF(H5605&lt;=150,2,3))</f>
        <v>1</v>
      </c>
      <c r="J5605">
        <v>42.8</v>
      </c>
      <c r="K5605">
        <v>4.62</v>
      </c>
      <c r="L5605">
        <v>3.94</v>
      </c>
      <c r="M5605">
        <v>153</v>
      </c>
      <c r="N5605">
        <f>LOG(M5605/100,2)+3</f>
        <v>3.6135316529179269</v>
      </c>
      <c r="O5605">
        <f>INDEX(lehmad!B$2:B$412,MATCH(klypsid!$B5605,lehmad!$A$2:$A$412,0))</f>
        <v>38897</v>
      </c>
      <c r="P5605">
        <f>INDEX(lehmad!D$2:D$412,MATCH(klypsid!$B5605,lehmad!$A$2:$A$412,0))</f>
        <v>115</v>
      </c>
      <c r="Q5605">
        <f>INDEX(lehmad!E$2:E$412,MATCH(klypsid!$B5605,lehmad!$A$2:$A$412,0))</f>
        <v>1</v>
      </c>
      <c r="R5605" t="str">
        <f>INDEX(lehmad!F$2:F$412,MATCH(klypsid!$B5605,lehmad!$A$2:$A$412,0))</f>
        <v>LANCELOT-ET</v>
      </c>
      <c r="S5605">
        <f>INDEX(lehmad!H$2:H$412,MATCH(klypsid!$B5605,lehmad!$A$2:$A$412,0))</f>
        <v>126</v>
      </c>
      <c r="T5605">
        <f>INDEX(lehmad!K$2:K$412,MATCH(klypsid!$B5605,lehmad!$A$2:$A$412,0))</f>
        <v>122</v>
      </c>
      <c r="U5605" s="4">
        <f t="shared" si="174"/>
        <v>1</v>
      </c>
      <c r="V5605">
        <f t="shared" si="175"/>
        <v>8</v>
      </c>
    </row>
    <row r="5606" spans="1:22" x14ac:dyDescent="0.25">
      <c r="A5606">
        <v>4053</v>
      </c>
      <c r="B5606" t="str">
        <f>"E"&amp;A5606</f>
        <v>E4053</v>
      </c>
      <c r="C5606" t="s">
        <v>142</v>
      </c>
      <c r="D5606">
        <v>1</v>
      </c>
      <c r="E5606">
        <f>IF(D5606&lt;4,D5606,4)</f>
        <v>1</v>
      </c>
      <c r="F5606" s="1">
        <v>39783</v>
      </c>
      <c r="G5606" s="1">
        <v>39817</v>
      </c>
      <c r="H5606" s="3">
        <f>G5606-F5606</f>
        <v>34</v>
      </c>
      <c r="I5606" s="3">
        <f>IF(H5606&lt;=60,1,IF(H5606&lt;=150,2,3))</f>
        <v>1</v>
      </c>
      <c r="J5606">
        <v>42</v>
      </c>
      <c r="K5606">
        <v>5.96</v>
      </c>
      <c r="L5606">
        <v>3.27</v>
      </c>
      <c r="M5606">
        <v>1691</v>
      </c>
      <c r="N5606">
        <f>LOG(M5606/100,2)+3</f>
        <v>7.0798047546352585</v>
      </c>
      <c r="O5606">
        <f>INDEX(lehmad!B$2:B$412,MATCH(klypsid!$B5606,lehmad!$A$2:$A$412,0))</f>
        <v>38897</v>
      </c>
      <c r="P5606">
        <f>INDEX(lehmad!D$2:D$412,MATCH(klypsid!$B5606,lehmad!$A$2:$A$412,0))</f>
        <v>121</v>
      </c>
      <c r="Q5606">
        <f>INDEX(lehmad!E$2:E$412,MATCH(klypsid!$B5606,lehmad!$A$2:$A$412,0))</f>
        <v>0.92200000000000004</v>
      </c>
      <c r="R5606" t="str">
        <f>INDEX(lehmad!F$2:F$412,MATCH(klypsid!$B5606,lehmad!$A$2:$A$412,0))</f>
        <v>DYNASTY-ET</v>
      </c>
      <c r="S5606">
        <f>INDEX(lehmad!H$2:H$412,MATCH(klypsid!$B5606,lehmad!$A$2:$A$412,0))</f>
        <v>124</v>
      </c>
      <c r="T5606">
        <f>INDEX(lehmad!K$2:K$412,MATCH(klypsid!$B5606,lehmad!$A$2:$A$412,0))</f>
        <v>108</v>
      </c>
      <c r="U5606" s="4">
        <f t="shared" si="174"/>
        <v>1</v>
      </c>
      <c r="V5606">
        <f t="shared" si="175"/>
        <v>34</v>
      </c>
    </row>
    <row r="5607" spans="1:22" x14ac:dyDescent="0.25">
      <c r="A5607">
        <v>4053</v>
      </c>
      <c r="B5607" t="str">
        <f>"E"&amp;A5607</f>
        <v>E4053</v>
      </c>
      <c r="C5607" t="s">
        <v>142</v>
      </c>
      <c r="D5607">
        <v>1</v>
      </c>
      <c r="E5607">
        <f>IF(D5607&lt;4,D5607,4)</f>
        <v>1</v>
      </c>
      <c r="F5607" s="1">
        <v>39783</v>
      </c>
      <c r="G5607" s="1">
        <v>39845</v>
      </c>
      <c r="H5607" s="3">
        <f>G5607-F5607</f>
        <v>62</v>
      </c>
      <c r="I5607" s="3">
        <f>IF(H5607&lt;=60,1,IF(H5607&lt;=150,2,3))</f>
        <v>2</v>
      </c>
      <c r="J5607">
        <v>40.9</v>
      </c>
      <c r="K5607">
        <v>4.26</v>
      </c>
      <c r="L5607">
        <v>3</v>
      </c>
      <c r="M5607">
        <v>1413</v>
      </c>
      <c r="N5607">
        <f>LOG(M5607/100,2)+3</f>
        <v>6.8206895605592148</v>
      </c>
      <c r="O5607">
        <f>INDEX(lehmad!B$2:B$412,MATCH(klypsid!$B5607,lehmad!$A$2:$A$412,0))</f>
        <v>38897</v>
      </c>
      <c r="P5607">
        <f>INDEX(lehmad!D$2:D$412,MATCH(klypsid!$B5607,lehmad!$A$2:$A$412,0))</f>
        <v>121</v>
      </c>
      <c r="Q5607">
        <f>INDEX(lehmad!E$2:E$412,MATCH(klypsid!$B5607,lehmad!$A$2:$A$412,0))</f>
        <v>0.92200000000000004</v>
      </c>
      <c r="R5607" t="str">
        <f>INDEX(lehmad!F$2:F$412,MATCH(klypsid!$B5607,lehmad!$A$2:$A$412,0))</f>
        <v>DYNASTY-ET</v>
      </c>
      <c r="S5607">
        <f>INDEX(lehmad!H$2:H$412,MATCH(klypsid!$B5607,lehmad!$A$2:$A$412,0))</f>
        <v>124</v>
      </c>
      <c r="T5607">
        <f>INDEX(lehmad!K$2:K$412,MATCH(klypsid!$B5607,lehmad!$A$2:$A$412,0))</f>
        <v>108</v>
      </c>
      <c r="U5607" s="4">
        <f t="shared" si="174"/>
        <v>2</v>
      </c>
      <c r="V5607">
        <f t="shared" si="175"/>
        <v>28</v>
      </c>
    </row>
    <row r="5608" spans="1:22" x14ac:dyDescent="0.25">
      <c r="A5608">
        <v>4053</v>
      </c>
      <c r="B5608" t="str">
        <f>"E"&amp;A5608</f>
        <v>E4053</v>
      </c>
      <c r="C5608" t="s">
        <v>142</v>
      </c>
      <c r="D5608">
        <v>1</v>
      </c>
      <c r="E5608">
        <f>IF(D5608&lt;4,D5608,4)</f>
        <v>1</v>
      </c>
      <c r="F5608" s="1">
        <v>39783</v>
      </c>
      <c r="G5608" s="1">
        <v>39875</v>
      </c>
      <c r="H5608" s="3">
        <f>G5608-F5608</f>
        <v>92</v>
      </c>
      <c r="I5608" s="3">
        <f>IF(H5608&lt;=60,1,IF(H5608&lt;=150,2,3))</f>
        <v>2</v>
      </c>
      <c r="J5608">
        <v>40.5</v>
      </c>
      <c r="K5608">
        <v>4.13</v>
      </c>
      <c r="L5608">
        <v>3.29</v>
      </c>
      <c r="M5608">
        <v>1189</v>
      </c>
      <c r="N5608">
        <f>LOG(M5608/100,2)+3</f>
        <v>6.5716768099709313</v>
      </c>
      <c r="O5608">
        <f>INDEX(lehmad!B$2:B$412,MATCH(klypsid!$B5608,lehmad!$A$2:$A$412,0))</f>
        <v>38897</v>
      </c>
      <c r="P5608">
        <f>INDEX(lehmad!D$2:D$412,MATCH(klypsid!$B5608,lehmad!$A$2:$A$412,0))</f>
        <v>121</v>
      </c>
      <c r="Q5608">
        <f>INDEX(lehmad!E$2:E$412,MATCH(klypsid!$B5608,lehmad!$A$2:$A$412,0))</f>
        <v>0.92200000000000004</v>
      </c>
      <c r="R5608" t="str">
        <f>INDEX(lehmad!F$2:F$412,MATCH(klypsid!$B5608,lehmad!$A$2:$A$412,0))</f>
        <v>DYNASTY-ET</v>
      </c>
      <c r="S5608">
        <f>INDEX(lehmad!H$2:H$412,MATCH(klypsid!$B5608,lehmad!$A$2:$A$412,0))</f>
        <v>124</v>
      </c>
      <c r="T5608">
        <f>INDEX(lehmad!K$2:K$412,MATCH(klypsid!$B5608,lehmad!$A$2:$A$412,0))</f>
        <v>108</v>
      </c>
      <c r="U5608" s="4">
        <f t="shared" si="174"/>
        <v>3</v>
      </c>
      <c r="V5608">
        <f t="shared" si="175"/>
        <v>30</v>
      </c>
    </row>
    <row r="5609" spans="1:22" x14ac:dyDescent="0.25">
      <c r="A5609">
        <v>4053</v>
      </c>
      <c r="B5609" t="str">
        <f>"E"&amp;A5609</f>
        <v>E4053</v>
      </c>
      <c r="C5609" t="s">
        <v>142</v>
      </c>
      <c r="D5609">
        <v>1</v>
      </c>
      <c r="E5609">
        <f>IF(D5609&lt;4,D5609,4)</f>
        <v>1</v>
      </c>
      <c r="F5609" s="1">
        <v>39783</v>
      </c>
      <c r="G5609" s="1">
        <v>39908</v>
      </c>
      <c r="H5609" s="3">
        <f>G5609-F5609</f>
        <v>125</v>
      </c>
      <c r="I5609" s="3">
        <f>IF(H5609&lt;=60,1,IF(H5609&lt;=150,2,3))</f>
        <v>2</v>
      </c>
      <c r="J5609">
        <v>37.700000000000003</v>
      </c>
      <c r="K5609">
        <v>4.13</v>
      </c>
      <c r="L5609">
        <v>3.48</v>
      </c>
      <c r="M5609">
        <v>1669</v>
      </c>
      <c r="N5609">
        <f>LOG(M5609/100,2)+3</f>
        <v>7.0609120495878743</v>
      </c>
      <c r="O5609">
        <f>INDEX(lehmad!B$2:B$412,MATCH(klypsid!$B5609,lehmad!$A$2:$A$412,0))</f>
        <v>38897</v>
      </c>
      <c r="P5609">
        <f>INDEX(lehmad!D$2:D$412,MATCH(klypsid!$B5609,lehmad!$A$2:$A$412,0))</f>
        <v>121</v>
      </c>
      <c r="Q5609">
        <f>INDEX(lehmad!E$2:E$412,MATCH(klypsid!$B5609,lehmad!$A$2:$A$412,0))</f>
        <v>0.92200000000000004</v>
      </c>
      <c r="R5609" t="str">
        <f>INDEX(lehmad!F$2:F$412,MATCH(klypsid!$B5609,lehmad!$A$2:$A$412,0))</f>
        <v>DYNASTY-ET</v>
      </c>
      <c r="S5609">
        <f>INDEX(lehmad!H$2:H$412,MATCH(klypsid!$B5609,lehmad!$A$2:$A$412,0))</f>
        <v>124</v>
      </c>
      <c r="T5609">
        <f>INDEX(lehmad!K$2:K$412,MATCH(klypsid!$B5609,lehmad!$A$2:$A$412,0))</f>
        <v>108</v>
      </c>
      <c r="U5609" s="4">
        <f t="shared" si="174"/>
        <v>4</v>
      </c>
      <c r="V5609">
        <f t="shared" si="175"/>
        <v>33</v>
      </c>
    </row>
    <row r="5610" spans="1:22" x14ac:dyDescent="0.25">
      <c r="A5610">
        <v>4053</v>
      </c>
      <c r="B5610" t="str">
        <f>"E"&amp;A5610</f>
        <v>E4053</v>
      </c>
      <c r="C5610" t="s">
        <v>142</v>
      </c>
      <c r="D5610">
        <v>1</v>
      </c>
      <c r="E5610">
        <f>IF(D5610&lt;4,D5610,4)</f>
        <v>1</v>
      </c>
      <c r="F5610" s="1">
        <v>39783</v>
      </c>
      <c r="G5610" s="1">
        <v>39944</v>
      </c>
      <c r="H5610" s="3">
        <f>G5610-F5610</f>
        <v>161</v>
      </c>
      <c r="I5610" s="3">
        <f>IF(H5610&lt;=60,1,IF(H5610&lt;=150,2,3))</f>
        <v>3</v>
      </c>
      <c r="J5610">
        <v>36.1</v>
      </c>
      <c r="K5610">
        <v>3.78</v>
      </c>
      <c r="L5610">
        <v>3.53</v>
      </c>
      <c r="M5610">
        <v>1935</v>
      </c>
      <c r="N5610">
        <f>LOG(M5610/100,2)+3</f>
        <v>7.2742616612570483</v>
      </c>
      <c r="O5610">
        <f>INDEX(lehmad!B$2:B$412,MATCH(klypsid!$B5610,lehmad!$A$2:$A$412,0))</f>
        <v>38897</v>
      </c>
      <c r="P5610">
        <f>INDEX(lehmad!D$2:D$412,MATCH(klypsid!$B5610,lehmad!$A$2:$A$412,0))</f>
        <v>121</v>
      </c>
      <c r="Q5610">
        <f>INDEX(lehmad!E$2:E$412,MATCH(klypsid!$B5610,lehmad!$A$2:$A$412,0))</f>
        <v>0.92200000000000004</v>
      </c>
      <c r="R5610" t="str">
        <f>INDEX(lehmad!F$2:F$412,MATCH(klypsid!$B5610,lehmad!$A$2:$A$412,0))</f>
        <v>DYNASTY-ET</v>
      </c>
      <c r="S5610">
        <f>INDEX(lehmad!H$2:H$412,MATCH(klypsid!$B5610,lehmad!$A$2:$A$412,0))</f>
        <v>124</v>
      </c>
      <c r="T5610">
        <f>INDEX(lehmad!K$2:K$412,MATCH(klypsid!$B5610,lehmad!$A$2:$A$412,0))</f>
        <v>108</v>
      </c>
      <c r="U5610" s="4">
        <f t="shared" si="174"/>
        <v>5</v>
      </c>
      <c r="V5610">
        <f t="shared" si="175"/>
        <v>36</v>
      </c>
    </row>
    <row r="5611" spans="1:22" x14ac:dyDescent="0.25">
      <c r="A5611">
        <v>4053</v>
      </c>
      <c r="B5611" t="str">
        <f>"E"&amp;A5611</f>
        <v>E4053</v>
      </c>
      <c r="C5611" t="s">
        <v>142</v>
      </c>
      <c r="D5611">
        <v>1</v>
      </c>
      <c r="E5611">
        <f>IF(D5611&lt;4,D5611,4)</f>
        <v>1</v>
      </c>
      <c r="F5611" s="1">
        <v>39783</v>
      </c>
      <c r="G5611" s="1">
        <v>39972</v>
      </c>
      <c r="H5611" s="3">
        <f>G5611-F5611</f>
        <v>189</v>
      </c>
      <c r="I5611" s="3">
        <f>IF(H5611&lt;=60,1,IF(H5611&lt;=150,2,3))</f>
        <v>3</v>
      </c>
      <c r="J5611">
        <v>35.200000000000003</v>
      </c>
      <c r="K5611">
        <v>4.03</v>
      </c>
      <c r="L5611">
        <v>3.68</v>
      </c>
      <c r="M5611">
        <v>3671</v>
      </c>
      <c r="N5611">
        <f>LOG(M5611/100,2)+3</f>
        <v>8.1981012093248218</v>
      </c>
      <c r="O5611">
        <f>INDEX(lehmad!B$2:B$412,MATCH(klypsid!$B5611,lehmad!$A$2:$A$412,0))</f>
        <v>38897</v>
      </c>
      <c r="P5611">
        <f>INDEX(lehmad!D$2:D$412,MATCH(klypsid!$B5611,lehmad!$A$2:$A$412,0))</f>
        <v>121</v>
      </c>
      <c r="Q5611">
        <f>INDEX(lehmad!E$2:E$412,MATCH(klypsid!$B5611,lehmad!$A$2:$A$412,0))</f>
        <v>0.92200000000000004</v>
      </c>
      <c r="R5611" t="str">
        <f>INDEX(lehmad!F$2:F$412,MATCH(klypsid!$B5611,lehmad!$A$2:$A$412,0))</f>
        <v>DYNASTY-ET</v>
      </c>
      <c r="S5611">
        <f>INDEX(lehmad!H$2:H$412,MATCH(klypsid!$B5611,lehmad!$A$2:$A$412,0))</f>
        <v>124</v>
      </c>
      <c r="T5611">
        <f>INDEX(lehmad!K$2:K$412,MATCH(klypsid!$B5611,lehmad!$A$2:$A$412,0))</f>
        <v>108</v>
      </c>
      <c r="U5611" s="4">
        <f t="shared" si="174"/>
        <v>6</v>
      </c>
      <c r="V5611">
        <f t="shared" si="175"/>
        <v>28</v>
      </c>
    </row>
    <row r="5612" spans="1:22" x14ac:dyDescent="0.25">
      <c r="A5612">
        <v>4053</v>
      </c>
      <c r="B5612" t="str">
        <f>"E"&amp;A5612</f>
        <v>E4053</v>
      </c>
      <c r="C5612" t="s">
        <v>142</v>
      </c>
      <c r="D5612">
        <v>1</v>
      </c>
      <c r="E5612">
        <f>IF(D5612&lt;4,D5612,4)</f>
        <v>1</v>
      </c>
      <c r="F5612" s="1">
        <v>39783</v>
      </c>
      <c r="G5612" s="1">
        <v>40007</v>
      </c>
      <c r="H5612" s="3">
        <f>G5612-F5612</f>
        <v>224</v>
      </c>
      <c r="I5612" s="3">
        <f>IF(H5612&lt;=60,1,IF(H5612&lt;=150,2,3))</f>
        <v>3</v>
      </c>
      <c r="J5612">
        <v>36.1</v>
      </c>
      <c r="K5612">
        <v>3.72</v>
      </c>
      <c r="L5612">
        <v>3.9</v>
      </c>
      <c r="M5612">
        <v>1543</v>
      </c>
      <c r="N5612">
        <f>LOG(M5612/100,2)+3</f>
        <v>6.9476661567960107</v>
      </c>
      <c r="O5612">
        <f>INDEX(lehmad!B$2:B$412,MATCH(klypsid!$B5612,lehmad!$A$2:$A$412,0))</f>
        <v>38897</v>
      </c>
      <c r="P5612">
        <f>INDEX(lehmad!D$2:D$412,MATCH(klypsid!$B5612,lehmad!$A$2:$A$412,0))</f>
        <v>121</v>
      </c>
      <c r="Q5612">
        <f>INDEX(lehmad!E$2:E$412,MATCH(klypsid!$B5612,lehmad!$A$2:$A$412,0))</f>
        <v>0.92200000000000004</v>
      </c>
      <c r="R5612" t="str">
        <f>INDEX(lehmad!F$2:F$412,MATCH(klypsid!$B5612,lehmad!$A$2:$A$412,0))</f>
        <v>DYNASTY-ET</v>
      </c>
      <c r="S5612">
        <f>INDEX(lehmad!H$2:H$412,MATCH(klypsid!$B5612,lehmad!$A$2:$A$412,0))</f>
        <v>124</v>
      </c>
      <c r="T5612">
        <f>INDEX(lehmad!K$2:K$412,MATCH(klypsid!$B5612,lehmad!$A$2:$A$412,0))</f>
        <v>108</v>
      </c>
      <c r="U5612" s="4">
        <f t="shared" si="174"/>
        <v>7</v>
      </c>
      <c r="V5612">
        <f t="shared" si="175"/>
        <v>35</v>
      </c>
    </row>
    <row r="5613" spans="1:22" x14ac:dyDescent="0.25">
      <c r="A5613">
        <v>4053</v>
      </c>
      <c r="B5613" t="str">
        <f>"E"&amp;A5613</f>
        <v>E4053</v>
      </c>
      <c r="C5613" t="s">
        <v>142</v>
      </c>
      <c r="D5613">
        <v>1</v>
      </c>
      <c r="E5613">
        <f>IF(D5613&lt;4,D5613,4)</f>
        <v>1</v>
      </c>
      <c r="F5613" s="1">
        <v>39783</v>
      </c>
      <c r="G5613" s="1">
        <v>40037</v>
      </c>
      <c r="H5613" s="3">
        <f>G5613-F5613</f>
        <v>254</v>
      </c>
      <c r="I5613" s="3">
        <f>IF(H5613&lt;=60,1,IF(H5613&lt;=150,2,3))</f>
        <v>3</v>
      </c>
      <c r="J5613">
        <v>32.1</v>
      </c>
      <c r="K5613">
        <v>3.67</v>
      </c>
      <c r="L5613">
        <v>3.88</v>
      </c>
      <c r="M5613">
        <v>640</v>
      </c>
      <c r="N5613">
        <f>LOG(M5613/100,2)+3</f>
        <v>5.6780719051126383</v>
      </c>
      <c r="O5613">
        <f>INDEX(lehmad!B$2:B$412,MATCH(klypsid!$B5613,lehmad!$A$2:$A$412,0))</f>
        <v>38897</v>
      </c>
      <c r="P5613">
        <f>INDEX(lehmad!D$2:D$412,MATCH(klypsid!$B5613,lehmad!$A$2:$A$412,0))</f>
        <v>121</v>
      </c>
      <c r="Q5613">
        <f>INDEX(lehmad!E$2:E$412,MATCH(klypsid!$B5613,lehmad!$A$2:$A$412,0))</f>
        <v>0.92200000000000004</v>
      </c>
      <c r="R5613" t="str">
        <f>INDEX(lehmad!F$2:F$412,MATCH(klypsid!$B5613,lehmad!$A$2:$A$412,0))</f>
        <v>DYNASTY-ET</v>
      </c>
      <c r="S5613">
        <f>INDEX(lehmad!H$2:H$412,MATCH(klypsid!$B5613,lehmad!$A$2:$A$412,0))</f>
        <v>124</v>
      </c>
      <c r="T5613">
        <f>INDEX(lehmad!K$2:K$412,MATCH(klypsid!$B5613,lehmad!$A$2:$A$412,0))</f>
        <v>108</v>
      </c>
      <c r="U5613" s="4">
        <f t="shared" si="174"/>
        <v>8</v>
      </c>
      <c r="V5613">
        <f t="shared" si="175"/>
        <v>30</v>
      </c>
    </row>
    <row r="5614" spans="1:22" x14ac:dyDescent="0.25">
      <c r="A5614">
        <v>4053</v>
      </c>
      <c r="B5614" t="str">
        <f>"E"&amp;A5614</f>
        <v>E4053</v>
      </c>
      <c r="C5614" t="s">
        <v>142</v>
      </c>
      <c r="D5614">
        <v>1</v>
      </c>
      <c r="E5614">
        <f>IF(D5614&lt;4,D5614,4)</f>
        <v>1</v>
      </c>
      <c r="F5614" s="1">
        <v>39783</v>
      </c>
      <c r="G5614" s="1">
        <v>40066</v>
      </c>
      <c r="H5614" s="3">
        <f>G5614-F5614</f>
        <v>283</v>
      </c>
      <c r="I5614" s="3">
        <f>IF(H5614&lt;=60,1,IF(H5614&lt;=150,2,3))</f>
        <v>3</v>
      </c>
      <c r="J5614">
        <v>31.2</v>
      </c>
      <c r="K5614">
        <v>4.49</v>
      </c>
      <c r="L5614">
        <v>4.07</v>
      </c>
      <c r="M5614">
        <v>1161</v>
      </c>
      <c r="N5614">
        <f>LOG(M5614/100,2)+3</f>
        <v>6.5372960670908418</v>
      </c>
      <c r="O5614">
        <f>INDEX(lehmad!B$2:B$412,MATCH(klypsid!$B5614,lehmad!$A$2:$A$412,0))</f>
        <v>38897</v>
      </c>
      <c r="P5614">
        <f>INDEX(lehmad!D$2:D$412,MATCH(klypsid!$B5614,lehmad!$A$2:$A$412,0))</f>
        <v>121</v>
      </c>
      <c r="Q5614">
        <f>INDEX(lehmad!E$2:E$412,MATCH(klypsid!$B5614,lehmad!$A$2:$A$412,0))</f>
        <v>0.92200000000000004</v>
      </c>
      <c r="R5614" t="str">
        <f>INDEX(lehmad!F$2:F$412,MATCH(klypsid!$B5614,lehmad!$A$2:$A$412,0))</f>
        <v>DYNASTY-ET</v>
      </c>
      <c r="S5614">
        <f>INDEX(lehmad!H$2:H$412,MATCH(klypsid!$B5614,lehmad!$A$2:$A$412,0))</f>
        <v>124</v>
      </c>
      <c r="T5614">
        <f>INDEX(lehmad!K$2:K$412,MATCH(klypsid!$B5614,lehmad!$A$2:$A$412,0))</f>
        <v>108</v>
      </c>
      <c r="U5614" s="4">
        <f t="shared" si="174"/>
        <v>9</v>
      </c>
      <c r="V5614">
        <f t="shared" si="175"/>
        <v>29</v>
      </c>
    </row>
    <row r="5615" spans="1:22" x14ac:dyDescent="0.25">
      <c r="A5615">
        <v>4053</v>
      </c>
      <c r="B5615" t="str">
        <f>"E"&amp;A5615</f>
        <v>E4053</v>
      </c>
      <c r="C5615" t="s">
        <v>142</v>
      </c>
      <c r="D5615">
        <v>1</v>
      </c>
      <c r="E5615">
        <f>IF(D5615&lt;4,D5615,4)</f>
        <v>1</v>
      </c>
      <c r="F5615" s="1">
        <v>39783</v>
      </c>
      <c r="G5615" s="1">
        <v>40094</v>
      </c>
      <c r="H5615" s="3">
        <f>G5615-F5615</f>
        <v>311</v>
      </c>
      <c r="I5615" s="3">
        <f>IF(H5615&lt;=60,1,IF(H5615&lt;=150,2,3))</f>
        <v>3</v>
      </c>
      <c r="J5615">
        <v>30.8</v>
      </c>
      <c r="K5615">
        <v>3.82</v>
      </c>
      <c r="L5615">
        <v>4.13</v>
      </c>
      <c r="M5615">
        <v>628</v>
      </c>
      <c r="N5615">
        <f>LOG(M5615/100,2)+3</f>
        <v>5.6507645591169027</v>
      </c>
      <c r="O5615">
        <f>INDEX(lehmad!B$2:B$412,MATCH(klypsid!$B5615,lehmad!$A$2:$A$412,0))</f>
        <v>38897</v>
      </c>
      <c r="P5615">
        <f>INDEX(lehmad!D$2:D$412,MATCH(klypsid!$B5615,lehmad!$A$2:$A$412,0))</f>
        <v>121</v>
      </c>
      <c r="Q5615">
        <f>INDEX(lehmad!E$2:E$412,MATCH(klypsid!$B5615,lehmad!$A$2:$A$412,0))</f>
        <v>0.92200000000000004</v>
      </c>
      <c r="R5615" t="str">
        <f>INDEX(lehmad!F$2:F$412,MATCH(klypsid!$B5615,lehmad!$A$2:$A$412,0))</f>
        <v>DYNASTY-ET</v>
      </c>
      <c r="S5615">
        <f>INDEX(lehmad!H$2:H$412,MATCH(klypsid!$B5615,lehmad!$A$2:$A$412,0))</f>
        <v>124</v>
      </c>
      <c r="T5615">
        <f>INDEX(lehmad!K$2:K$412,MATCH(klypsid!$B5615,lehmad!$A$2:$A$412,0))</f>
        <v>108</v>
      </c>
      <c r="U5615" s="4">
        <f t="shared" si="174"/>
        <v>10</v>
      </c>
      <c r="V5615">
        <f t="shared" si="175"/>
        <v>28</v>
      </c>
    </row>
    <row r="5616" spans="1:22" x14ac:dyDescent="0.25">
      <c r="A5616">
        <v>4053</v>
      </c>
      <c r="B5616" t="str">
        <f>"E"&amp;A5616</f>
        <v>E4053</v>
      </c>
      <c r="C5616" t="s">
        <v>142</v>
      </c>
      <c r="D5616">
        <v>1</v>
      </c>
      <c r="E5616">
        <f>IF(D5616&lt;4,D5616,4)</f>
        <v>1</v>
      </c>
      <c r="F5616" s="1">
        <v>39783</v>
      </c>
      <c r="G5616" s="1">
        <v>40125</v>
      </c>
      <c r="H5616" s="3">
        <f>G5616-F5616</f>
        <v>342</v>
      </c>
      <c r="I5616" s="3">
        <f>IF(H5616&lt;=60,1,IF(H5616&lt;=150,2,3))</f>
        <v>3</v>
      </c>
      <c r="J5616">
        <v>33.4</v>
      </c>
      <c r="K5616">
        <v>4.2</v>
      </c>
      <c r="L5616">
        <v>3.99</v>
      </c>
      <c r="M5616">
        <v>407</v>
      </c>
      <c r="N5616">
        <f>LOG(M5616/100,2)+3</f>
        <v>5.0250287944915222</v>
      </c>
      <c r="O5616">
        <f>INDEX(lehmad!B$2:B$412,MATCH(klypsid!$B5616,lehmad!$A$2:$A$412,0))</f>
        <v>38897</v>
      </c>
      <c r="P5616">
        <f>INDEX(lehmad!D$2:D$412,MATCH(klypsid!$B5616,lehmad!$A$2:$A$412,0))</f>
        <v>121</v>
      </c>
      <c r="Q5616">
        <f>INDEX(lehmad!E$2:E$412,MATCH(klypsid!$B5616,lehmad!$A$2:$A$412,0))</f>
        <v>0.92200000000000004</v>
      </c>
      <c r="R5616" t="str">
        <f>INDEX(lehmad!F$2:F$412,MATCH(klypsid!$B5616,lehmad!$A$2:$A$412,0))</f>
        <v>DYNASTY-ET</v>
      </c>
      <c r="S5616">
        <f>INDEX(lehmad!H$2:H$412,MATCH(klypsid!$B5616,lehmad!$A$2:$A$412,0))</f>
        <v>124</v>
      </c>
      <c r="T5616">
        <f>INDEX(lehmad!K$2:K$412,MATCH(klypsid!$B5616,lehmad!$A$2:$A$412,0))</f>
        <v>108</v>
      </c>
      <c r="U5616" s="4">
        <f t="shared" si="174"/>
        <v>11</v>
      </c>
      <c r="V5616">
        <f t="shared" si="175"/>
        <v>31</v>
      </c>
    </row>
    <row r="5617" spans="1:22" x14ac:dyDescent="0.25">
      <c r="A5617">
        <v>4053</v>
      </c>
      <c r="B5617" t="str">
        <f>"E"&amp;A5617</f>
        <v>E4053</v>
      </c>
      <c r="C5617" t="s">
        <v>142</v>
      </c>
      <c r="D5617">
        <v>1</v>
      </c>
      <c r="E5617">
        <f>IF(D5617&lt;4,D5617,4)</f>
        <v>1</v>
      </c>
      <c r="F5617" s="1">
        <v>39783</v>
      </c>
      <c r="G5617" s="1">
        <v>40153</v>
      </c>
      <c r="H5617" s="3">
        <f>G5617-F5617</f>
        <v>370</v>
      </c>
      <c r="I5617" s="3">
        <f>IF(H5617&lt;=60,1,IF(H5617&lt;=150,2,3))</f>
        <v>3</v>
      </c>
      <c r="J5617">
        <v>33.299999999999997</v>
      </c>
      <c r="K5617">
        <v>4.67</v>
      </c>
      <c r="L5617">
        <v>4</v>
      </c>
      <c r="M5617">
        <v>378</v>
      </c>
      <c r="N5617">
        <f>LOG(M5617/100,2)+3</f>
        <v>4.9183862344463476</v>
      </c>
      <c r="O5617">
        <f>INDEX(lehmad!B$2:B$412,MATCH(klypsid!$B5617,lehmad!$A$2:$A$412,0))</f>
        <v>38897</v>
      </c>
      <c r="P5617">
        <f>INDEX(lehmad!D$2:D$412,MATCH(klypsid!$B5617,lehmad!$A$2:$A$412,0))</f>
        <v>121</v>
      </c>
      <c r="Q5617">
        <f>INDEX(lehmad!E$2:E$412,MATCH(klypsid!$B5617,lehmad!$A$2:$A$412,0))</f>
        <v>0.92200000000000004</v>
      </c>
      <c r="R5617" t="str">
        <f>INDEX(lehmad!F$2:F$412,MATCH(klypsid!$B5617,lehmad!$A$2:$A$412,0))</f>
        <v>DYNASTY-ET</v>
      </c>
      <c r="S5617">
        <f>INDEX(lehmad!H$2:H$412,MATCH(klypsid!$B5617,lehmad!$A$2:$A$412,0))</f>
        <v>124</v>
      </c>
      <c r="T5617">
        <f>INDEX(lehmad!K$2:K$412,MATCH(klypsid!$B5617,lehmad!$A$2:$A$412,0))</f>
        <v>108</v>
      </c>
      <c r="U5617" s="4">
        <f t="shared" si="174"/>
        <v>12</v>
      </c>
      <c r="V5617">
        <f t="shared" si="175"/>
        <v>28</v>
      </c>
    </row>
    <row r="5618" spans="1:22" x14ac:dyDescent="0.25">
      <c r="A5618">
        <v>4053</v>
      </c>
      <c r="B5618" t="str">
        <f>"E"&amp;A5618</f>
        <v>E4053</v>
      </c>
      <c r="C5618" t="s">
        <v>142</v>
      </c>
      <c r="D5618">
        <v>1</v>
      </c>
      <c r="E5618">
        <f>IF(D5618&lt;4,D5618,4)</f>
        <v>1</v>
      </c>
      <c r="F5618" s="1">
        <v>39783</v>
      </c>
      <c r="G5618" s="1">
        <v>40186</v>
      </c>
      <c r="H5618" s="3">
        <f>G5618-F5618</f>
        <v>403</v>
      </c>
      <c r="I5618" s="3">
        <f>IF(H5618&lt;=60,1,IF(H5618&lt;=150,2,3))</f>
        <v>3</v>
      </c>
      <c r="J5618">
        <v>18</v>
      </c>
      <c r="K5618">
        <v>4.9400000000000004</v>
      </c>
      <c r="L5618">
        <v>4.24</v>
      </c>
      <c r="M5618">
        <v>136</v>
      </c>
      <c r="N5618">
        <f>LOG(M5618/100,2)+3</f>
        <v>3.4436066514756147</v>
      </c>
      <c r="O5618">
        <f>INDEX(lehmad!B$2:B$412,MATCH(klypsid!$B5618,lehmad!$A$2:$A$412,0))</f>
        <v>38897</v>
      </c>
      <c r="P5618">
        <f>INDEX(lehmad!D$2:D$412,MATCH(klypsid!$B5618,lehmad!$A$2:$A$412,0))</f>
        <v>121</v>
      </c>
      <c r="Q5618">
        <f>INDEX(lehmad!E$2:E$412,MATCH(klypsid!$B5618,lehmad!$A$2:$A$412,0))</f>
        <v>0.92200000000000004</v>
      </c>
      <c r="R5618" t="str">
        <f>INDEX(lehmad!F$2:F$412,MATCH(klypsid!$B5618,lehmad!$A$2:$A$412,0))</f>
        <v>DYNASTY-ET</v>
      </c>
      <c r="S5618">
        <f>INDEX(lehmad!H$2:H$412,MATCH(klypsid!$B5618,lehmad!$A$2:$A$412,0))</f>
        <v>124</v>
      </c>
      <c r="T5618">
        <f>INDEX(lehmad!K$2:K$412,MATCH(klypsid!$B5618,lehmad!$A$2:$A$412,0))</f>
        <v>108</v>
      </c>
      <c r="U5618" s="4">
        <f t="shared" si="174"/>
        <v>13</v>
      </c>
      <c r="V5618">
        <f t="shared" si="175"/>
        <v>33</v>
      </c>
    </row>
    <row r="5619" spans="1:22" x14ac:dyDescent="0.25">
      <c r="A5619">
        <v>4053</v>
      </c>
      <c r="B5619" t="str">
        <f>"E"&amp;A5619</f>
        <v>E4053</v>
      </c>
      <c r="C5619" t="s">
        <v>142</v>
      </c>
      <c r="D5619">
        <v>1</v>
      </c>
      <c r="E5619">
        <f>IF(D5619&lt;4,D5619,4)</f>
        <v>1</v>
      </c>
      <c r="F5619" s="1">
        <v>39783</v>
      </c>
      <c r="G5619" s="1">
        <v>40214</v>
      </c>
      <c r="H5619" s="3">
        <f>G5619-F5619</f>
        <v>431</v>
      </c>
      <c r="I5619" s="3">
        <f>IF(H5619&lt;=60,1,IF(H5619&lt;=150,2,3))</f>
        <v>3</v>
      </c>
      <c r="J5619">
        <v>23.4</v>
      </c>
      <c r="K5619">
        <v>5.0199999999999996</v>
      </c>
      <c r="L5619">
        <v>4.21</v>
      </c>
      <c r="M5619">
        <v>226</v>
      </c>
      <c r="N5619">
        <f>LOG(M5619/100,2)+3</f>
        <v>4.1763227726404626</v>
      </c>
      <c r="O5619">
        <f>INDEX(lehmad!B$2:B$412,MATCH(klypsid!$B5619,lehmad!$A$2:$A$412,0))</f>
        <v>38897</v>
      </c>
      <c r="P5619">
        <f>INDEX(lehmad!D$2:D$412,MATCH(klypsid!$B5619,lehmad!$A$2:$A$412,0))</f>
        <v>121</v>
      </c>
      <c r="Q5619">
        <f>INDEX(lehmad!E$2:E$412,MATCH(klypsid!$B5619,lehmad!$A$2:$A$412,0))</f>
        <v>0.92200000000000004</v>
      </c>
      <c r="R5619" t="str">
        <f>INDEX(lehmad!F$2:F$412,MATCH(klypsid!$B5619,lehmad!$A$2:$A$412,0))</f>
        <v>DYNASTY-ET</v>
      </c>
      <c r="S5619">
        <f>INDEX(lehmad!H$2:H$412,MATCH(klypsid!$B5619,lehmad!$A$2:$A$412,0))</f>
        <v>124</v>
      </c>
      <c r="T5619">
        <f>INDEX(lehmad!K$2:K$412,MATCH(klypsid!$B5619,lehmad!$A$2:$A$412,0))</f>
        <v>108</v>
      </c>
      <c r="U5619" s="4">
        <f t="shared" si="174"/>
        <v>14</v>
      </c>
      <c r="V5619">
        <f t="shared" si="175"/>
        <v>28</v>
      </c>
    </row>
    <row r="5620" spans="1:22" x14ac:dyDescent="0.25">
      <c r="A5620">
        <v>4053</v>
      </c>
      <c r="B5620" t="str">
        <f>"E"&amp;A5620</f>
        <v>E4053</v>
      </c>
      <c r="C5620" t="s">
        <v>142</v>
      </c>
      <c r="D5620">
        <v>1</v>
      </c>
      <c r="E5620">
        <f>IF(D5620&lt;4,D5620,4)</f>
        <v>1</v>
      </c>
      <c r="F5620" s="1">
        <v>39783</v>
      </c>
      <c r="G5620" s="1">
        <v>40242</v>
      </c>
      <c r="H5620" s="3">
        <f>G5620-F5620</f>
        <v>459</v>
      </c>
      <c r="I5620" s="3">
        <f>IF(H5620&lt;=60,1,IF(H5620&lt;=150,2,3))</f>
        <v>3</v>
      </c>
      <c r="J5620">
        <v>22.2</v>
      </c>
      <c r="K5620">
        <v>4.9400000000000004</v>
      </c>
      <c r="L5620">
        <v>4.1100000000000003</v>
      </c>
      <c r="M5620">
        <v>110</v>
      </c>
      <c r="N5620">
        <f>LOG(M5620/100,2)+3</f>
        <v>3.1375035237499351</v>
      </c>
      <c r="O5620">
        <f>INDEX(lehmad!B$2:B$412,MATCH(klypsid!$B5620,lehmad!$A$2:$A$412,0))</f>
        <v>38897</v>
      </c>
      <c r="P5620">
        <f>INDEX(lehmad!D$2:D$412,MATCH(klypsid!$B5620,lehmad!$A$2:$A$412,0))</f>
        <v>121</v>
      </c>
      <c r="Q5620">
        <f>INDEX(lehmad!E$2:E$412,MATCH(klypsid!$B5620,lehmad!$A$2:$A$412,0))</f>
        <v>0.92200000000000004</v>
      </c>
      <c r="R5620" t="str">
        <f>INDEX(lehmad!F$2:F$412,MATCH(klypsid!$B5620,lehmad!$A$2:$A$412,0))</f>
        <v>DYNASTY-ET</v>
      </c>
      <c r="S5620">
        <f>INDEX(lehmad!H$2:H$412,MATCH(klypsid!$B5620,lehmad!$A$2:$A$412,0))</f>
        <v>124</v>
      </c>
      <c r="T5620">
        <f>INDEX(lehmad!K$2:K$412,MATCH(klypsid!$B5620,lehmad!$A$2:$A$412,0))</f>
        <v>108</v>
      </c>
      <c r="U5620" s="4">
        <f t="shared" si="174"/>
        <v>15</v>
      </c>
      <c r="V5620">
        <f t="shared" si="175"/>
        <v>28</v>
      </c>
    </row>
    <row r="5621" spans="1:22" x14ac:dyDescent="0.25">
      <c r="A5621">
        <v>4053</v>
      </c>
      <c r="B5621" t="str">
        <f>"E"&amp;A5621</f>
        <v>E4053</v>
      </c>
      <c r="C5621" t="s">
        <v>142</v>
      </c>
      <c r="D5621">
        <v>2</v>
      </c>
      <c r="E5621">
        <f>IF(D5621&lt;4,D5621,4)</f>
        <v>2</v>
      </c>
      <c r="F5621" s="1">
        <v>40314</v>
      </c>
      <c r="G5621" s="1">
        <v>40336</v>
      </c>
      <c r="H5621" s="3">
        <f>G5621-F5621</f>
        <v>22</v>
      </c>
      <c r="I5621" s="3">
        <f>IF(H5621&lt;=60,1,IF(H5621&lt;=150,2,3))</f>
        <v>1</v>
      </c>
      <c r="J5621">
        <v>53.9</v>
      </c>
      <c r="K5621">
        <v>3.33</v>
      </c>
      <c r="L5621">
        <v>2.84</v>
      </c>
      <c r="M5621">
        <v>40</v>
      </c>
      <c r="N5621">
        <f>LOG(M5621/100,2)+3</f>
        <v>1.6780719051126378</v>
      </c>
      <c r="O5621">
        <f>INDEX(lehmad!B$2:B$412,MATCH(klypsid!$B5621,lehmad!$A$2:$A$412,0))</f>
        <v>38897</v>
      </c>
      <c r="P5621">
        <f>INDEX(lehmad!D$2:D$412,MATCH(klypsid!$B5621,lehmad!$A$2:$A$412,0))</f>
        <v>121</v>
      </c>
      <c r="Q5621">
        <f>INDEX(lehmad!E$2:E$412,MATCH(klypsid!$B5621,lehmad!$A$2:$A$412,0))</f>
        <v>0.92200000000000004</v>
      </c>
      <c r="R5621" t="str">
        <f>INDEX(lehmad!F$2:F$412,MATCH(klypsid!$B5621,lehmad!$A$2:$A$412,0))</f>
        <v>DYNASTY-ET</v>
      </c>
      <c r="S5621">
        <f>INDEX(lehmad!H$2:H$412,MATCH(klypsid!$B5621,lehmad!$A$2:$A$412,0))</f>
        <v>124</v>
      </c>
      <c r="T5621">
        <f>INDEX(lehmad!K$2:K$412,MATCH(klypsid!$B5621,lehmad!$A$2:$A$412,0))</f>
        <v>108</v>
      </c>
      <c r="U5621" s="4">
        <f t="shared" si="174"/>
        <v>1</v>
      </c>
      <c r="V5621">
        <f t="shared" si="175"/>
        <v>22</v>
      </c>
    </row>
    <row r="5622" spans="1:22" x14ac:dyDescent="0.25">
      <c r="A5622">
        <v>4053</v>
      </c>
      <c r="B5622" t="str">
        <f>"E"&amp;A5622</f>
        <v>E4053</v>
      </c>
      <c r="C5622" t="s">
        <v>142</v>
      </c>
      <c r="D5622">
        <v>2</v>
      </c>
      <c r="E5622">
        <f>IF(D5622&lt;4,D5622,4)</f>
        <v>2</v>
      </c>
      <c r="F5622" s="1">
        <v>40314</v>
      </c>
      <c r="G5622" s="1">
        <v>40371</v>
      </c>
      <c r="H5622" s="3">
        <f>G5622-F5622</f>
        <v>57</v>
      </c>
      <c r="I5622" s="3">
        <f>IF(H5622&lt;=60,1,IF(H5622&lt;=150,2,3))</f>
        <v>1</v>
      </c>
      <c r="J5622">
        <v>49.9</v>
      </c>
      <c r="K5622">
        <v>3.27</v>
      </c>
      <c r="L5622">
        <v>2.54</v>
      </c>
      <c r="M5622">
        <v>20</v>
      </c>
      <c r="N5622">
        <f>LOG(M5622/100,2)+3</f>
        <v>0.67807190511263782</v>
      </c>
      <c r="O5622">
        <f>INDEX(lehmad!B$2:B$412,MATCH(klypsid!$B5622,lehmad!$A$2:$A$412,0))</f>
        <v>38897</v>
      </c>
      <c r="P5622">
        <f>INDEX(lehmad!D$2:D$412,MATCH(klypsid!$B5622,lehmad!$A$2:$A$412,0))</f>
        <v>121</v>
      </c>
      <c r="Q5622">
        <f>INDEX(lehmad!E$2:E$412,MATCH(klypsid!$B5622,lehmad!$A$2:$A$412,0))</f>
        <v>0.92200000000000004</v>
      </c>
      <c r="R5622" t="str">
        <f>INDEX(lehmad!F$2:F$412,MATCH(klypsid!$B5622,lehmad!$A$2:$A$412,0))</f>
        <v>DYNASTY-ET</v>
      </c>
      <c r="S5622">
        <f>INDEX(lehmad!H$2:H$412,MATCH(klypsid!$B5622,lehmad!$A$2:$A$412,0))</f>
        <v>124</v>
      </c>
      <c r="T5622">
        <f>INDEX(lehmad!K$2:K$412,MATCH(klypsid!$B5622,lehmad!$A$2:$A$412,0))</f>
        <v>108</v>
      </c>
      <c r="U5622" s="4">
        <f t="shared" si="174"/>
        <v>2</v>
      </c>
      <c r="V5622">
        <f t="shared" si="175"/>
        <v>35</v>
      </c>
    </row>
    <row r="5623" spans="1:22" x14ac:dyDescent="0.25">
      <c r="A5623">
        <v>4053</v>
      </c>
      <c r="B5623" t="str">
        <f>"E"&amp;A5623</f>
        <v>E4053</v>
      </c>
      <c r="C5623" t="s">
        <v>142</v>
      </c>
      <c r="D5623">
        <v>2</v>
      </c>
      <c r="E5623">
        <f>IF(D5623&lt;4,D5623,4)</f>
        <v>2</v>
      </c>
      <c r="F5623" s="1">
        <v>40314</v>
      </c>
      <c r="G5623" s="1">
        <v>40396</v>
      </c>
      <c r="H5623" s="3">
        <f>G5623-F5623</f>
        <v>82</v>
      </c>
      <c r="I5623" s="3">
        <f>IF(H5623&lt;=60,1,IF(H5623&lt;=150,2,3))</f>
        <v>2</v>
      </c>
      <c r="J5623">
        <v>52.8</v>
      </c>
      <c r="K5623">
        <v>3.38</v>
      </c>
      <c r="L5623">
        <v>2.78</v>
      </c>
      <c r="M5623">
        <v>19</v>
      </c>
      <c r="N5623">
        <f>LOG(M5623/100,2)+3</f>
        <v>0.60407132366886085</v>
      </c>
      <c r="O5623">
        <f>INDEX(lehmad!B$2:B$412,MATCH(klypsid!$B5623,lehmad!$A$2:$A$412,0))</f>
        <v>38897</v>
      </c>
      <c r="P5623">
        <f>INDEX(lehmad!D$2:D$412,MATCH(klypsid!$B5623,lehmad!$A$2:$A$412,0))</f>
        <v>121</v>
      </c>
      <c r="Q5623">
        <f>INDEX(lehmad!E$2:E$412,MATCH(klypsid!$B5623,lehmad!$A$2:$A$412,0))</f>
        <v>0.92200000000000004</v>
      </c>
      <c r="R5623" t="str">
        <f>INDEX(lehmad!F$2:F$412,MATCH(klypsid!$B5623,lehmad!$A$2:$A$412,0))</f>
        <v>DYNASTY-ET</v>
      </c>
      <c r="S5623">
        <f>INDEX(lehmad!H$2:H$412,MATCH(klypsid!$B5623,lehmad!$A$2:$A$412,0))</f>
        <v>124</v>
      </c>
      <c r="T5623">
        <f>INDEX(lehmad!K$2:K$412,MATCH(klypsid!$B5623,lehmad!$A$2:$A$412,0))</f>
        <v>108</v>
      </c>
      <c r="U5623" s="4">
        <f t="shared" si="174"/>
        <v>3</v>
      </c>
      <c r="V5623">
        <f t="shared" si="175"/>
        <v>25</v>
      </c>
    </row>
    <row r="5624" spans="1:22" x14ac:dyDescent="0.25">
      <c r="A5624">
        <v>4053</v>
      </c>
      <c r="B5624" t="str">
        <f>"E"&amp;A5624</f>
        <v>E4053</v>
      </c>
      <c r="C5624" t="s">
        <v>142</v>
      </c>
      <c r="D5624">
        <v>2</v>
      </c>
      <c r="E5624">
        <f>IF(D5624&lt;4,D5624,4)</f>
        <v>2</v>
      </c>
      <c r="F5624" s="1">
        <v>40314</v>
      </c>
      <c r="G5624" s="1">
        <v>40434</v>
      </c>
      <c r="H5624" s="3">
        <f>G5624-F5624</f>
        <v>120</v>
      </c>
      <c r="I5624" s="3">
        <f>IF(H5624&lt;=60,1,IF(H5624&lt;=150,2,3))</f>
        <v>2</v>
      </c>
      <c r="J5624">
        <v>49.1</v>
      </c>
      <c r="K5624">
        <v>4.03</v>
      </c>
      <c r="L5624">
        <v>3.25</v>
      </c>
      <c r="M5624">
        <v>13</v>
      </c>
      <c r="N5624">
        <f>LOG(M5624/100,2)+3</f>
        <v>5.6583528366367375E-2</v>
      </c>
      <c r="O5624">
        <f>INDEX(lehmad!B$2:B$412,MATCH(klypsid!$B5624,lehmad!$A$2:$A$412,0))</f>
        <v>38897</v>
      </c>
      <c r="P5624">
        <f>INDEX(lehmad!D$2:D$412,MATCH(klypsid!$B5624,lehmad!$A$2:$A$412,0))</f>
        <v>121</v>
      </c>
      <c r="Q5624">
        <f>INDEX(lehmad!E$2:E$412,MATCH(klypsid!$B5624,lehmad!$A$2:$A$412,0))</f>
        <v>0.92200000000000004</v>
      </c>
      <c r="R5624" t="str">
        <f>INDEX(lehmad!F$2:F$412,MATCH(klypsid!$B5624,lehmad!$A$2:$A$412,0))</f>
        <v>DYNASTY-ET</v>
      </c>
      <c r="S5624">
        <f>INDEX(lehmad!H$2:H$412,MATCH(klypsid!$B5624,lehmad!$A$2:$A$412,0))</f>
        <v>124</v>
      </c>
      <c r="T5624">
        <f>INDEX(lehmad!K$2:K$412,MATCH(klypsid!$B5624,lehmad!$A$2:$A$412,0))</f>
        <v>108</v>
      </c>
      <c r="U5624" s="4">
        <f t="shared" si="174"/>
        <v>4</v>
      </c>
      <c r="V5624">
        <f t="shared" si="175"/>
        <v>38</v>
      </c>
    </row>
    <row r="5625" spans="1:22" x14ac:dyDescent="0.25">
      <c r="A5625">
        <v>4053</v>
      </c>
      <c r="B5625" t="str">
        <f>"E"&amp;A5625</f>
        <v>E4053</v>
      </c>
      <c r="C5625" t="s">
        <v>142</v>
      </c>
      <c r="D5625">
        <v>2</v>
      </c>
      <c r="E5625">
        <f>IF(D5625&lt;4,D5625,4)</f>
        <v>2</v>
      </c>
      <c r="F5625" s="1">
        <v>40314</v>
      </c>
      <c r="G5625" s="1">
        <v>40462</v>
      </c>
      <c r="H5625" s="3">
        <f>G5625-F5625</f>
        <v>148</v>
      </c>
      <c r="I5625" s="3">
        <f>IF(H5625&lt;=60,1,IF(H5625&lt;=150,2,3))</f>
        <v>2</v>
      </c>
      <c r="J5625">
        <v>52.8</v>
      </c>
      <c r="K5625">
        <v>4.2699999999999996</v>
      </c>
      <c r="L5625">
        <v>3.44</v>
      </c>
      <c r="M5625">
        <v>32</v>
      </c>
      <c r="N5625">
        <f>LOG(M5625/100,2)+3</f>
        <v>1.3561438102252752</v>
      </c>
      <c r="O5625">
        <f>INDEX(lehmad!B$2:B$412,MATCH(klypsid!$B5625,lehmad!$A$2:$A$412,0))</f>
        <v>38897</v>
      </c>
      <c r="P5625">
        <f>INDEX(lehmad!D$2:D$412,MATCH(klypsid!$B5625,lehmad!$A$2:$A$412,0))</f>
        <v>121</v>
      </c>
      <c r="Q5625">
        <f>INDEX(lehmad!E$2:E$412,MATCH(klypsid!$B5625,lehmad!$A$2:$A$412,0))</f>
        <v>0.92200000000000004</v>
      </c>
      <c r="R5625" t="str">
        <f>INDEX(lehmad!F$2:F$412,MATCH(klypsid!$B5625,lehmad!$A$2:$A$412,0))</f>
        <v>DYNASTY-ET</v>
      </c>
      <c r="S5625">
        <f>INDEX(lehmad!H$2:H$412,MATCH(klypsid!$B5625,lehmad!$A$2:$A$412,0))</f>
        <v>124</v>
      </c>
      <c r="T5625">
        <f>INDEX(lehmad!K$2:K$412,MATCH(klypsid!$B5625,lehmad!$A$2:$A$412,0))</f>
        <v>108</v>
      </c>
      <c r="U5625" s="4">
        <f t="shared" si="174"/>
        <v>5</v>
      </c>
      <c r="V5625">
        <f t="shared" si="175"/>
        <v>28</v>
      </c>
    </row>
    <row r="5626" spans="1:22" x14ac:dyDescent="0.25">
      <c r="A5626">
        <v>4053</v>
      </c>
      <c r="B5626" t="str">
        <f>"E"&amp;A5626</f>
        <v>E4053</v>
      </c>
      <c r="C5626" t="s">
        <v>142</v>
      </c>
      <c r="D5626">
        <v>2</v>
      </c>
      <c r="E5626">
        <f>IF(D5626&lt;4,D5626,4)</f>
        <v>2</v>
      </c>
      <c r="F5626" s="1">
        <v>40314</v>
      </c>
      <c r="G5626" s="1">
        <v>40493</v>
      </c>
      <c r="H5626" s="3">
        <f>G5626-F5626</f>
        <v>179</v>
      </c>
      <c r="I5626" s="3">
        <f>IF(H5626&lt;=60,1,IF(H5626&lt;=150,2,3))</f>
        <v>3</v>
      </c>
      <c r="J5626">
        <v>48.6</v>
      </c>
      <c r="K5626">
        <v>4.38</v>
      </c>
      <c r="L5626">
        <v>3.41</v>
      </c>
      <c r="M5626">
        <v>14</v>
      </c>
      <c r="N5626">
        <f>LOG(M5626/100,2)+3</f>
        <v>0.16349873228287937</v>
      </c>
      <c r="O5626">
        <f>INDEX(lehmad!B$2:B$412,MATCH(klypsid!$B5626,lehmad!$A$2:$A$412,0))</f>
        <v>38897</v>
      </c>
      <c r="P5626">
        <f>INDEX(lehmad!D$2:D$412,MATCH(klypsid!$B5626,lehmad!$A$2:$A$412,0))</f>
        <v>121</v>
      </c>
      <c r="Q5626">
        <f>INDEX(lehmad!E$2:E$412,MATCH(klypsid!$B5626,lehmad!$A$2:$A$412,0))</f>
        <v>0.92200000000000004</v>
      </c>
      <c r="R5626" t="str">
        <f>INDEX(lehmad!F$2:F$412,MATCH(klypsid!$B5626,lehmad!$A$2:$A$412,0))</f>
        <v>DYNASTY-ET</v>
      </c>
      <c r="S5626">
        <f>INDEX(lehmad!H$2:H$412,MATCH(klypsid!$B5626,lehmad!$A$2:$A$412,0))</f>
        <v>124</v>
      </c>
      <c r="T5626">
        <f>INDEX(lehmad!K$2:K$412,MATCH(klypsid!$B5626,lehmad!$A$2:$A$412,0))</f>
        <v>108</v>
      </c>
      <c r="U5626" s="4">
        <f t="shared" si="174"/>
        <v>6</v>
      </c>
      <c r="V5626">
        <f t="shared" si="175"/>
        <v>31</v>
      </c>
    </row>
    <row r="5627" spans="1:22" x14ac:dyDescent="0.25">
      <c r="A5627">
        <v>4053</v>
      </c>
      <c r="B5627" t="str">
        <f>"E"&amp;A5627</f>
        <v>E4053</v>
      </c>
      <c r="C5627" t="s">
        <v>142</v>
      </c>
      <c r="D5627">
        <v>2</v>
      </c>
      <c r="E5627">
        <f>IF(D5627&lt;4,D5627,4)</f>
        <v>2</v>
      </c>
      <c r="F5627" s="1">
        <v>40314</v>
      </c>
      <c r="G5627" s="1">
        <v>40521</v>
      </c>
      <c r="H5627" s="3">
        <f>G5627-F5627</f>
        <v>207</v>
      </c>
      <c r="I5627" s="3">
        <f>IF(H5627&lt;=60,1,IF(H5627&lt;=150,2,3))</f>
        <v>3</v>
      </c>
      <c r="J5627">
        <v>47.4</v>
      </c>
      <c r="K5627">
        <v>4.01</v>
      </c>
      <c r="L5627">
        <v>3.84</v>
      </c>
      <c r="M5627">
        <v>31</v>
      </c>
      <c r="N5627">
        <f>LOG(M5627/100,2)+3</f>
        <v>1.3103401206121505</v>
      </c>
      <c r="O5627">
        <f>INDEX(lehmad!B$2:B$412,MATCH(klypsid!$B5627,lehmad!$A$2:$A$412,0))</f>
        <v>38897</v>
      </c>
      <c r="P5627">
        <f>INDEX(lehmad!D$2:D$412,MATCH(klypsid!$B5627,lehmad!$A$2:$A$412,0))</f>
        <v>121</v>
      </c>
      <c r="Q5627">
        <f>INDEX(lehmad!E$2:E$412,MATCH(klypsid!$B5627,lehmad!$A$2:$A$412,0))</f>
        <v>0.92200000000000004</v>
      </c>
      <c r="R5627" t="str">
        <f>INDEX(lehmad!F$2:F$412,MATCH(klypsid!$B5627,lehmad!$A$2:$A$412,0))</f>
        <v>DYNASTY-ET</v>
      </c>
      <c r="S5627">
        <f>INDEX(lehmad!H$2:H$412,MATCH(klypsid!$B5627,lehmad!$A$2:$A$412,0))</f>
        <v>124</v>
      </c>
      <c r="T5627">
        <f>INDEX(lehmad!K$2:K$412,MATCH(klypsid!$B5627,lehmad!$A$2:$A$412,0))</f>
        <v>108</v>
      </c>
      <c r="U5627" s="4">
        <f t="shared" si="174"/>
        <v>7</v>
      </c>
      <c r="V5627">
        <f t="shared" si="175"/>
        <v>28</v>
      </c>
    </row>
    <row r="5628" spans="1:22" x14ac:dyDescent="0.25">
      <c r="A5628">
        <v>4053</v>
      </c>
      <c r="B5628" t="str">
        <f>"E"&amp;A5628</f>
        <v>E4053</v>
      </c>
      <c r="C5628" t="s">
        <v>142</v>
      </c>
      <c r="D5628">
        <v>2</v>
      </c>
      <c r="E5628">
        <f>IF(D5628&lt;4,D5628,4)</f>
        <v>2</v>
      </c>
      <c r="F5628" s="1">
        <v>40314</v>
      </c>
      <c r="G5628" s="1">
        <v>40556</v>
      </c>
      <c r="H5628" s="3">
        <f>G5628-F5628</f>
        <v>242</v>
      </c>
      <c r="I5628" s="3">
        <f>IF(H5628&lt;=60,1,IF(H5628&lt;=150,2,3))</f>
        <v>3</v>
      </c>
      <c r="J5628">
        <v>44.9</v>
      </c>
      <c r="K5628">
        <v>5.1100000000000003</v>
      </c>
      <c r="L5628">
        <v>3.78</v>
      </c>
      <c r="M5628">
        <v>50</v>
      </c>
      <c r="N5628">
        <f>LOG(M5628/100,2)+3</f>
        <v>2</v>
      </c>
      <c r="O5628">
        <f>INDEX(lehmad!B$2:B$412,MATCH(klypsid!$B5628,lehmad!$A$2:$A$412,0))</f>
        <v>38897</v>
      </c>
      <c r="P5628">
        <f>INDEX(lehmad!D$2:D$412,MATCH(klypsid!$B5628,lehmad!$A$2:$A$412,0))</f>
        <v>121</v>
      </c>
      <c r="Q5628">
        <f>INDEX(lehmad!E$2:E$412,MATCH(klypsid!$B5628,lehmad!$A$2:$A$412,0))</f>
        <v>0.92200000000000004</v>
      </c>
      <c r="R5628" t="str">
        <f>INDEX(lehmad!F$2:F$412,MATCH(klypsid!$B5628,lehmad!$A$2:$A$412,0))</f>
        <v>DYNASTY-ET</v>
      </c>
      <c r="S5628">
        <f>INDEX(lehmad!H$2:H$412,MATCH(klypsid!$B5628,lehmad!$A$2:$A$412,0))</f>
        <v>124</v>
      </c>
      <c r="T5628">
        <f>INDEX(lehmad!K$2:K$412,MATCH(klypsid!$B5628,lehmad!$A$2:$A$412,0))</f>
        <v>108</v>
      </c>
      <c r="U5628" s="4">
        <f t="shared" si="174"/>
        <v>8</v>
      </c>
      <c r="V5628">
        <f t="shared" si="175"/>
        <v>35</v>
      </c>
    </row>
    <row r="5629" spans="1:22" x14ac:dyDescent="0.25">
      <c r="A5629">
        <v>4057</v>
      </c>
      <c r="B5629" t="str">
        <f>"E"&amp;A5629</f>
        <v>E4057</v>
      </c>
      <c r="C5629" t="s">
        <v>18</v>
      </c>
      <c r="D5629">
        <v>1</v>
      </c>
      <c r="E5629">
        <f>IF(D5629&lt;4,D5629,4)</f>
        <v>1</v>
      </c>
      <c r="F5629" s="1">
        <v>39639</v>
      </c>
      <c r="G5629" s="1">
        <v>39663</v>
      </c>
      <c r="H5629" s="3">
        <f>G5629-F5629</f>
        <v>24</v>
      </c>
      <c r="I5629" s="3">
        <f>IF(H5629&lt;=60,1,IF(H5629&lt;=150,2,3))</f>
        <v>1</v>
      </c>
      <c r="J5629">
        <v>36.1</v>
      </c>
      <c r="K5629">
        <v>4.1900000000000004</v>
      </c>
      <c r="L5629">
        <v>3.07</v>
      </c>
      <c r="M5629">
        <v>494</v>
      </c>
      <c r="N5629">
        <f>LOG(M5629/100,2)+3</f>
        <v>5.3045110418099526</v>
      </c>
      <c r="O5629">
        <f>INDEX(lehmad!B$2:B$412,MATCH(klypsid!$B5629,lehmad!$A$2:$A$412,0))</f>
        <v>38899</v>
      </c>
      <c r="P5629">
        <f>INDEX(lehmad!D$2:D$412,MATCH(klypsid!$B5629,lehmad!$A$2:$A$412,0))</f>
        <v>115</v>
      </c>
      <c r="Q5629">
        <f>INDEX(lehmad!E$2:E$412,MATCH(klypsid!$B5629,lehmad!$A$2:$A$412,0))</f>
        <v>1</v>
      </c>
      <c r="R5629" t="str">
        <f>INDEX(lehmad!F$2:F$412,MATCH(klypsid!$B5629,lehmad!$A$2:$A$412,0))</f>
        <v>LANCELOT-ET</v>
      </c>
      <c r="S5629">
        <f>INDEX(lehmad!H$2:H$412,MATCH(klypsid!$B5629,lehmad!$A$2:$A$412,0))</f>
        <v>126</v>
      </c>
      <c r="T5629">
        <f>INDEX(lehmad!K$2:K$412,MATCH(klypsid!$B5629,lehmad!$A$2:$A$412,0))</f>
        <v>122</v>
      </c>
      <c r="U5629" s="4">
        <f t="shared" si="174"/>
        <v>1</v>
      </c>
      <c r="V5629">
        <f t="shared" si="175"/>
        <v>24</v>
      </c>
    </row>
    <row r="5630" spans="1:22" x14ac:dyDescent="0.25">
      <c r="A5630">
        <v>4057</v>
      </c>
      <c r="B5630" t="str">
        <f>"E"&amp;A5630</f>
        <v>E4057</v>
      </c>
      <c r="C5630" t="s">
        <v>18</v>
      </c>
      <c r="D5630">
        <v>1</v>
      </c>
      <c r="E5630">
        <f>IF(D5630&lt;4,D5630,4)</f>
        <v>1</v>
      </c>
      <c r="F5630" s="1">
        <v>39639</v>
      </c>
      <c r="G5630" s="1">
        <v>39693</v>
      </c>
      <c r="H5630" s="3">
        <f>G5630-F5630</f>
        <v>54</v>
      </c>
      <c r="I5630" s="3">
        <f>IF(H5630&lt;=60,1,IF(H5630&lt;=150,2,3))</f>
        <v>1</v>
      </c>
      <c r="J5630">
        <v>38</v>
      </c>
      <c r="K5630">
        <v>3.67</v>
      </c>
      <c r="L5630">
        <v>3</v>
      </c>
      <c r="M5630">
        <v>187</v>
      </c>
      <c r="N5630">
        <f>LOG(M5630/100,2)+3</f>
        <v>3.903038270112912</v>
      </c>
      <c r="O5630">
        <f>INDEX(lehmad!B$2:B$412,MATCH(klypsid!$B5630,lehmad!$A$2:$A$412,0))</f>
        <v>38899</v>
      </c>
      <c r="P5630">
        <f>INDEX(lehmad!D$2:D$412,MATCH(klypsid!$B5630,lehmad!$A$2:$A$412,0))</f>
        <v>115</v>
      </c>
      <c r="Q5630">
        <f>INDEX(lehmad!E$2:E$412,MATCH(klypsid!$B5630,lehmad!$A$2:$A$412,0))</f>
        <v>1</v>
      </c>
      <c r="R5630" t="str">
        <f>INDEX(lehmad!F$2:F$412,MATCH(klypsid!$B5630,lehmad!$A$2:$A$412,0))</f>
        <v>LANCELOT-ET</v>
      </c>
      <c r="S5630">
        <f>INDEX(lehmad!H$2:H$412,MATCH(klypsid!$B5630,lehmad!$A$2:$A$412,0))</f>
        <v>126</v>
      </c>
      <c r="T5630">
        <f>INDEX(lehmad!K$2:K$412,MATCH(klypsid!$B5630,lehmad!$A$2:$A$412,0))</f>
        <v>122</v>
      </c>
      <c r="U5630" s="4">
        <f t="shared" si="174"/>
        <v>2</v>
      </c>
      <c r="V5630">
        <f t="shared" si="175"/>
        <v>30</v>
      </c>
    </row>
    <row r="5631" spans="1:22" x14ac:dyDescent="0.25">
      <c r="A5631">
        <v>4057</v>
      </c>
      <c r="B5631" t="str">
        <f>"E"&amp;A5631</f>
        <v>E4057</v>
      </c>
      <c r="C5631" t="s">
        <v>18</v>
      </c>
      <c r="D5631">
        <v>1</v>
      </c>
      <c r="E5631">
        <f>IF(D5631&lt;4,D5631,4)</f>
        <v>1</v>
      </c>
      <c r="F5631" s="1">
        <v>39639</v>
      </c>
      <c r="G5631" s="1">
        <v>39722</v>
      </c>
      <c r="H5631" s="3">
        <f>G5631-F5631</f>
        <v>83</v>
      </c>
      <c r="I5631" s="3">
        <f>IF(H5631&lt;=60,1,IF(H5631&lt;=150,2,3))</f>
        <v>2</v>
      </c>
      <c r="J5631">
        <v>37.1</v>
      </c>
      <c r="K5631">
        <v>3.99</v>
      </c>
      <c r="L5631">
        <v>3.3</v>
      </c>
      <c r="M5631">
        <v>136</v>
      </c>
      <c r="N5631">
        <f>LOG(M5631/100,2)+3</f>
        <v>3.4436066514756147</v>
      </c>
      <c r="O5631">
        <f>INDEX(lehmad!B$2:B$412,MATCH(klypsid!$B5631,lehmad!$A$2:$A$412,0))</f>
        <v>38899</v>
      </c>
      <c r="P5631">
        <f>INDEX(lehmad!D$2:D$412,MATCH(klypsid!$B5631,lehmad!$A$2:$A$412,0))</f>
        <v>115</v>
      </c>
      <c r="Q5631">
        <f>INDEX(lehmad!E$2:E$412,MATCH(klypsid!$B5631,lehmad!$A$2:$A$412,0))</f>
        <v>1</v>
      </c>
      <c r="R5631" t="str">
        <f>INDEX(lehmad!F$2:F$412,MATCH(klypsid!$B5631,lehmad!$A$2:$A$412,0))</f>
        <v>LANCELOT-ET</v>
      </c>
      <c r="S5631">
        <f>INDEX(lehmad!H$2:H$412,MATCH(klypsid!$B5631,lehmad!$A$2:$A$412,0))</f>
        <v>126</v>
      </c>
      <c r="T5631">
        <f>INDEX(lehmad!K$2:K$412,MATCH(klypsid!$B5631,lehmad!$A$2:$A$412,0))</f>
        <v>122</v>
      </c>
      <c r="U5631" s="4">
        <f t="shared" si="174"/>
        <v>3</v>
      </c>
      <c r="V5631">
        <f t="shared" si="175"/>
        <v>29</v>
      </c>
    </row>
    <row r="5632" spans="1:22" x14ac:dyDescent="0.25">
      <c r="A5632">
        <v>4057</v>
      </c>
      <c r="B5632" t="str">
        <f>"E"&amp;A5632</f>
        <v>E4057</v>
      </c>
      <c r="C5632" t="s">
        <v>18</v>
      </c>
      <c r="D5632">
        <v>1</v>
      </c>
      <c r="E5632">
        <f>IF(D5632&lt;4,D5632,4)</f>
        <v>1</v>
      </c>
      <c r="F5632" s="1">
        <v>39639</v>
      </c>
      <c r="G5632" s="1">
        <v>39754</v>
      </c>
      <c r="H5632" s="3">
        <f>G5632-F5632</f>
        <v>115</v>
      </c>
      <c r="I5632" s="3">
        <f>IF(H5632&lt;=60,1,IF(H5632&lt;=150,2,3))</f>
        <v>2</v>
      </c>
      <c r="J5632">
        <v>36</v>
      </c>
      <c r="K5632">
        <v>4.32</v>
      </c>
      <c r="L5632">
        <v>3.39</v>
      </c>
      <c r="M5632">
        <v>182</v>
      </c>
      <c r="N5632">
        <f>LOG(M5632/100,2)+3</f>
        <v>3.8639384504239715</v>
      </c>
      <c r="O5632">
        <f>INDEX(lehmad!B$2:B$412,MATCH(klypsid!$B5632,lehmad!$A$2:$A$412,0))</f>
        <v>38899</v>
      </c>
      <c r="P5632">
        <f>INDEX(lehmad!D$2:D$412,MATCH(klypsid!$B5632,lehmad!$A$2:$A$412,0))</f>
        <v>115</v>
      </c>
      <c r="Q5632">
        <f>INDEX(lehmad!E$2:E$412,MATCH(klypsid!$B5632,lehmad!$A$2:$A$412,0))</f>
        <v>1</v>
      </c>
      <c r="R5632" t="str">
        <f>INDEX(lehmad!F$2:F$412,MATCH(klypsid!$B5632,lehmad!$A$2:$A$412,0))</f>
        <v>LANCELOT-ET</v>
      </c>
      <c r="S5632">
        <f>INDEX(lehmad!H$2:H$412,MATCH(klypsid!$B5632,lehmad!$A$2:$A$412,0))</f>
        <v>126</v>
      </c>
      <c r="T5632">
        <f>INDEX(lehmad!K$2:K$412,MATCH(klypsid!$B5632,lehmad!$A$2:$A$412,0))</f>
        <v>122</v>
      </c>
      <c r="U5632" s="4">
        <f t="shared" si="174"/>
        <v>4</v>
      </c>
      <c r="V5632">
        <f t="shared" si="175"/>
        <v>32</v>
      </c>
    </row>
    <row r="5633" spans="1:22" x14ac:dyDescent="0.25">
      <c r="A5633">
        <v>4057</v>
      </c>
      <c r="B5633" t="str">
        <f>"E"&amp;A5633</f>
        <v>E4057</v>
      </c>
      <c r="C5633" t="s">
        <v>18</v>
      </c>
      <c r="D5633">
        <v>1</v>
      </c>
      <c r="E5633">
        <f>IF(D5633&lt;4,D5633,4)</f>
        <v>1</v>
      </c>
      <c r="F5633" s="1">
        <v>39639</v>
      </c>
      <c r="G5633" s="1">
        <v>39783</v>
      </c>
      <c r="H5633" s="3">
        <f>G5633-F5633</f>
        <v>144</v>
      </c>
      <c r="I5633" s="3">
        <f>IF(H5633&lt;=60,1,IF(H5633&lt;=150,2,3))</f>
        <v>2</v>
      </c>
      <c r="J5633">
        <v>37.4</v>
      </c>
      <c r="K5633">
        <v>4.24</v>
      </c>
      <c r="L5633">
        <v>3.42</v>
      </c>
      <c r="M5633">
        <v>64</v>
      </c>
      <c r="N5633">
        <f>LOG(M5633/100,2)+3</f>
        <v>2.3561438102252752</v>
      </c>
      <c r="O5633">
        <f>INDEX(lehmad!B$2:B$412,MATCH(klypsid!$B5633,lehmad!$A$2:$A$412,0))</f>
        <v>38899</v>
      </c>
      <c r="P5633">
        <f>INDEX(lehmad!D$2:D$412,MATCH(klypsid!$B5633,lehmad!$A$2:$A$412,0))</f>
        <v>115</v>
      </c>
      <c r="Q5633">
        <f>INDEX(lehmad!E$2:E$412,MATCH(klypsid!$B5633,lehmad!$A$2:$A$412,0))</f>
        <v>1</v>
      </c>
      <c r="R5633" t="str">
        <f>INDEX(lehmad!F$2:F$412,MATCH(klypsid!$B5633,lehmad!$A$2:$A$412,0))</f>
        <v>LANCELOT-ET</v>
      </c>
      <c r="S5633">
        <f>INDEX(lehmad!H$2:H$412,MATCH(klypsid!$B5633,lehmad!$A$2:$A$412,0))</f>
        <v>126</v>
      </c>
      <c r="T5633">
        <f>INDEX(lehmad!K$2:K$412,MATCH(klypsid!$B5633,lehmad!$A$2:$A$412,0))</f>
        <v>122</v>
      </c>
      <c r="U5633" s="4">
        <f t="shared" si="174"/>
        <v>5</v>
      </c>
      <c r="V5633">
        <f t="shared" si="175"/>
        <v>29</v>
      </c>
    </row>
    <row r="5634" spans="1:22" x14ac:dyDescent="0.25">
      <c r="A5634">
        <v>4057</v>
      </c>
      <c r="B5634" t="str">
        <f>"E"&amp;A5634</f>
        <v>E4057</v>
      </c>
      <c r="C5634" t="s">
        <v>18</v>
      </c>
      <c r="D5634">
        <v>1</v>
      </c>
      <c r="E5634">
        <f>IF(D5634&lt;4,D5634,4)</f>
        <v>1</v>
      </c>
      <c r="F5634" s="1">
        <v>39639</v>
      </c>
      <c r="G5634" s="1">
        <v>39817</v>
      </c>
      <c r="H5634" s="3">
        <f>G5634-F5634</f>
        <v>178</v>
      </c>
      <c r="I5634" s="3">
        <f>IF(H5634&lt;=60,1,IF(H5634&lt;=150,2,3))</f>
        <v>3</v>
      </c>
      <c r="J5634">
        <v>31.5</v>
      </c>
      <c r="K5634">
        <v>4.25</v>
      </c>
      <c r="L5634">
        <v>3.71</v>
      </c>
      <c r="M5634">
        <v>113</v>
      </c>
      <c r="N5634">
        <f>LOG(M5634/100,2)+3</f>
        <v>3.176322772640463</v>
      </c>
      <c r="O5634">
        <f>INDEX(lehmad!B$2:B$412,MATCH(klypsid!$B5634,lehmad!$A$2:$A$412,0))</f>
        <v>38899</v>
      </c>
      <c r="P5634">
        <f>INDEX(lehmad!D$2:D$412,MATCH(klypsid!$B5634,lehmad!$A$2:$A$412,0))</f>
        <v>115</v>
      </c>
      <c r="Q5634">
        <f>INDEX(lehmad!E$2:E$412,MATCH(klypsid!$B5634,lehmad!$A$2:$A$412,0))</f>
        <v>1</v>
      </c>
      <c r="R5634" t="str">
        <f>INDEX(lehmad!F$2:F$412,MATCH(klypsid!$B5634,lehmad!$A$2:$A$412,0))</f>
        <v>LANCELOT-ET</v>
      </c>
      <c r="S5634">
        <f>INDEX(lehmad!H$2:H$412,MATCH(klypsid!$B5634,lehmad!$A$2:$A$412,0))</f>
        <v>126</v>
      </c>
      <c r="T5634">
        <f>INDEX(lehmad!K$2:K$412,MATCH(klypsid!$B5634,lehmad!$A$2:$A$412,0))</f>
        <v>122</v>
      </c>
      <c r="U5634" s="4">
        <f t="shared" si="174"/>
        <v>6</v>
      </c>
      <c r="V5634">
        <f t="shared" si="175"/>
        <v>34</v>
      </c>
    </row>
    <row r="5635" spans="1:22" x14ac:dyDescent="0.25">
      <c r="A5635">
        <v>4057</v>
      </c>
      <c r="B5635" t="str">
        <f>"E"&amp;A5635</f>
        <v>E4057</v>
      </c>
      <c r="C5635" t="s">
        <v>18</v>
      </c>
      <c r="D5635">
        <v>1</v>
      </c>
      <c r="E5635">
        <f>IF(D5635&lt;4,D5635,4)</f>
        <v>1</v>
      </c>
      <c r="F5635" s="1">
        <v>39639</v>
      </c>
      <c r="G5635" s="1">
        <v>39845</v>
      </c>
      <c r="H5635" s="3">
        <f>G5635-F5635</f>
        <v>206</v>
      </c>
      <c r="I5635" s="3">
        <f>IF(H5635&lt;=60,1,IF(H5635&lt;=150,2,3))</f>
        <v>3</v>
      </c>
      <c r="J5635">
        <v>30.2</v>
      </c>
      <c r="K5635">
        <v>4.6900000000000004</v>
      </c>
      <c r="L5635">
        <v>3.95</v>
      </c>
      <c r="M5635">
        <v>329</v>
      </c>
      <c r="N5635">
        <f>LOG(M5635/100,2)+3</f>
        <v>4.718087583960517</v>
      </c>
      <c r="O5635">
        <f>INDEX(lehmad!B$2:B$412,MATCH(klypsid!$B5635,lehmad!$A$2:$A$412,0))</f>
        <v>38899</v>
      </c>
      <c r="P5635">
        <f>INDEX(lehmad!D$2:D$412,MATCH(klypsid!$B5635,lehmad!$A$2:$A$412,0))</f>
        <v>115</v>
      </c>
      <c r="Q5635">
        <f>INDEX(lehmad!E$2:E$412,MATCH(klypsid!$B5635,lehmad!$A$2:$A$412,0))</f>
        <v>1</v>
      </c>
      <c r="R5635" t="str">
        <f>INDEX(lehmad!F$2:F$412,MATCH(klypsid!$B5635,lehmad!$A$2:$A$412,0))</f>
        <v>LANCELOT-ET</v>
      </c>
      <c r="S5635">
        <f>INDEX(lehmad!H$2:H$412,MATCH(klypsid!$B5635,lehmad!$A$2:$A$412,0))</f>
        <v>126</v>
      </c>
      <c r="T5635">
        <f>INDEX(lehmad!K$2:K$412,MATCH(klypsid!$B5635,lehmad!$A$2:$A$412,0))</f>
        <v>122</v>
      </c>
      <c r="U5635" s="4">
        <f t="shared" ref="U5635:U5698" si="176">IF(AND(A5635=A5634,D5635=D5634),U5634+1,1)</f>
        <v>7</v>
      </c>
      <c r="V5635">
        <f t="shared" ref="V5635:V5698" si="177">IF(AND(A5635=A5634,D5635=D5634),G5635-G5634,G5635-F5635)</f>
        <v>28</v>
      </c>
    </row>
    <row r="5636" spans="1:22" x14ac:dyDescent="0.25">
      <c r="A5636">
        <v>4057</v>
      </c>
      <c r="B5636" t="str">
        <f>"E"&amp;A5636</f>
        <v>E4057</v>
      </c>
      <c r="C5636" t="s">
        <v>18</v>
      </c>
      <c r="D5636">
        <v>1</v>
      </c>
      <c r="E5636">
        <f>IF(D5636&lt;4,D5636,4)</f>
        <v>1</v>
      </c>
      <c r="F5636" s="1">
        <v>39639</v>
      </c>
      <c r="G5636" s="1">
        <v>39875</v>
      </c>
      <c r="H5636" s="3">
        <f>G5636-F5636</f>
        <v>236</v>
      </c>
      <c r="I5636" s="3">
        <f>IF(H5636&lt;=60,1,IF(H5636&lt;=150,2,3))</f>
        <v>3</v>
      </c>
      <c r="J5636">
        <v>21.9</v>
      </c>
      <c r="K5636">
        <v>5.33</v>
      </c>
      <c r="L5636">
        <v>3.83</v>
      </c>
      <c r="M5636">
        <v>85</v>
      </c>
      <c r="N5636">
        <f>LOG(M5636/100,2)+3</f>
        <v>2.7655347463629769</v>
      </c>
      <c r="O5636">
        <f>INDEX(lehmad!B$2:B$412,MATCH(klypsid!$B5636,lehmad!$A$2:$A$412,0))</f>
        <v>38899</v>
      </c>
      <c r="P5636">
        <f>INDEX(lehmad!D$2:D$412,MATCH(klypsid!$B5636,lehmad!$A$2:$A$412,0))</f>
        <v>115</v>
      </c>
      <c r="Q5636">
        <f>INDEX(lehmad!E$2:E$412,MATCH(klypsid!$B5636,lehmad!$A$2:$A$412,0))</f>
        <v>1</v>
      </c>
      <c r="R5636" t="str">
        <f>INDEX(lehmad!F$2:F$412,MATCH(klypsid!$B5636,lehmad!$A$2:$A$412,0))</f>
        <v>LANCELOT-ET</v>
      </c>
      <c r="S5636">
        <f>INDEX(lehmad!H$2:H$412,MATCH(klypsid!$B5636,lehmad!$A$2:$A$412,0))</f>
        <v>126</v>
      </c>
      <c r="T5636">
        <f>INDEX(lehmad!K$2:K$412,MATCH(klypsid!$B5636,lehmad!$A$2:$A$412,0))</f>
        <v>122</v>
      </c>
      <c r="U5636" s="4">
        <f t="shared" si="176"/>
        <v>8</v>
      </c>
      <c r="V5636">
        <f t="shared" si="177"/>
        <v>30</v>
      </c>
    </row>
    <row r="5637" spans="1:22" x14ac:dyDescent="0.25">
      <c r="A5637">
        <v>4057</v>
      </c>
      <c r="B5637" t="str">
        <f>"E"&amp;A5637</f>
        <v>E4057</v>
      </c>
      <c r="C5637" t="s">
        <v>18</v>
      </c>
      <c r="D5637">
        <v>1</v>
      </c>
      <c r="E5637">
        <f>IF(D5637&lt;4,D5637,4)</f>
        <v>1</v>
      </c>
      <c r="F5637" s="1">
        <v>39639</v>
      </c>
      <c r="G5637" s="1">
        <v>39908</v>
      </c>
      <c r="H5637" s="3">
        <f>G5637-F5637</f>
        <v>269</v>
      </c>
      <c r="I5637" s="3">
        <f>IF(H5637&lt;=60,1,IF(H5637&lt;=150,2,3))</f>
        <v>3</v>
      </c>
      <c r="J5637">
        <v>26.7</v>
      </c>
      <c r="K5637">
        <v>4.43</v>
      </c>
      <c r="L5637">
        <v>3.51</v>
      </c>
      <c r="M5637">
        <v>81</v>
      </c>
      <c r="N5637">
        <f>LOG(M5637/100,2)+3</f>
        <v>2.6959938131098999</v>
      </c>
      <c r="O5637">
        <f>INDEX(lehmad!B$2:B$412,MATCH(klypsid!$B5637,lehmad!$A$2:$A$412,0))</f>
        <v>38899</v>
      </c>
      <c r="P5637">
        <f>INDEX(lehmad!D$2:D$412,MATCH(klypsid!$B5637,lehmad!$A$2:$A$412,0))</f>
        <v>115</v>
      </c>
      <c r="Q5637">
        <f>INDEX(lehmad!E$2:E$412,MATCH(klypsid!$B5637,lehmad!$A$2:$A$412,0))</f>
        <v>1</v>
      </c>
      <c r="R5637" t="str">
        <f>INDEX(lehmad!F$2:F$412,MATCH(klypsid!$B5637,lehmad!$A$2:$A$412,0))</f>
        <v>LANCELOT-ET</v>
      </c>
      <c r="S5637">
        <f>INDEX(lehmad!H$2:H$412,MATCH(klypsid!$B5637,lehmad!$A$2:$A$412,0))</f>
        <v>126</v>
      </c>
      <c r="T5637">
        <f>INDEX(lehmad!K$2:K$412,MATCH(klypsid!$B5637,lehmad!$A$2:$A$412,0))</f>
        <v>122</v>
      </c>
      <c r="U5637" s="4">
        <f t="shared" si="176"/>
        <v>9</v>
      </c>
      <c r="V5637">
        <f t="shared" si="177"/>
        <v>33</v>
      </c>
    </row>
    <row r="5638" spans="1:22" x14ac:dyDescent="0.25">
      <c r="A5638">
        <v>4057</v>
      </c>
      <c r="B5638" t="str">
        <f>"E"&amp;A5638</f>
        <v>E4057</v>
      </c>
      <c r="C5638" t="s">
        <v>18</v>
      </c>
      <c r="D5638">
        <v>1</v>
      </c>
      <c r="E5638">
        <f>IF(D5638&lt;4,D5638,4)</f>
        <v>1</v>
      </c>
      <c r="F5638" s="1">
        <v>39639</v>
      </c>
      <c r="G5638" s="1">
        <v>39944</v>
      </c>
      <c r="H5638" s="3">
        <f>G5638-F5638</f>
        <v>305</v>
      </c>
      <c r="I5638" s="3">
        <f>IF(H5638&lt;=60,1,IF(H5638&lt;=150,2,3))</f>
        <v>3</v>
      </c>
      <c r="J5638">
        <v>22.3</v>
      </c>
      <c r="K5638">
        <v>5.23</v>
      </c>
      <c r="L5638">
        <v>3.55</v>
      </c>
      <c r="M5638">
        <v>77</v>
      </c>
      <c r="N5638">
        <f>LOG(M5638/100,2)+3</f>
        <v>2.6229303509201767</v>
      </c>
      <c r="O5638">
        <f>INDEX(lehmad!B$2:B$412,MATCH(klypsid!$B5638,lehmad!$A$2:$A$412,0))</f>
        <v>38899</v>
      </c>
      <c r="P5638">
        <f>INDEX(lehmad!D$2:D$412,MATCH(klypsid!$B5638,lehmad!$A$2:$A$412,0))</f>
        <v>115</v>
      </c>
      <c r="Q5638">
        <f>INDEX(lehmad!E$2:E$412,MATCH(klypsid!$B5638,lehmad!$A$2:$A$412,0))</f>
        <v>1</v>
      </c>
      <c r="R5638" t="str">
        <f>INDEX(lehmad!F$2:F$412,MATCH(klypsid!$B5638,lehmad!$A$2:$A$412,0))</f>
        <v>LANCELOT-ET</v>
      </c>
      <c r="S5638">
        <f>INDEX(lehmad!H$2:H$412,MATCH(klypsid!$B5638,lehmad!$A$2:$A$412,0))</f>
        <v>126</v>
      </c>
      <c r="T5638">
        <f>INDEX(lehmad!K$2:K$412,MATCH(klypsid!$B5638,lehmad!$A$2:$A$412,0))</f>
        <v>122</v>
      </c>
      <c r="U5638" s="4">
        <f t="shared" si="176"/>
        <v>10</v>
      </c>
      <c r="V5638">
        <f t="shared" si="177"/>
        <v>36</v>
      </c>
    </row>
    <row r="5639" spans="1:22" x14ac:dyDescent="0.25">
      <c r="A5639">
        <v>4059</v>
      </c>
      <c r="B5639" t="str">
        <f>"E"&amp;A5639</f>
        <v>E4059</v>
      </c>
      <c r="C5639" t="s">
        <v>143</v>
      </c>
      <c r="D5639">
        <v>1</v>
      </c>
      <c r="E5639">
        <f>IF(D5639&lt;4,D5639,4)</f>
        <v>1</v>
      </c>
      <c r="F5639" s="1">
        <v>39815</v>
      </c>
      <c r="G5639" s="1">
        <v>39845</v>
      </c>
      <c r="H5639" s="3">
        <f>G5639-F5639</f>
        <v>30</v>
      </c>
      <c r="I5639" s="3">
        <f>IF(H5639&lt;=60,1,IF(H5639&lt;=150,2,3))</f>
        <v>1</v>
      </c>
      <c r="J5639">
        <v>46.1</v>
      </c>
      <c r="K5639">
        <v>2.92</v>
      </c>
      <c r="L5639">
        <v>2.85</v>
      </c>
      <c r="M5639">
        <v>40</v>
      </c>
      <c r="N5639">
        <f>LOG(M5639/100,2)+3</f>
        <v>1.6780719051126378</v>
      </c>
      <c r="O5639">
        <f>INDEX(lehmad!B$2:B$412,MATCH(klypsid!$B5639,lehmad!$A$2:$A$412,0))</f>
        <v>38900</v>
      </c>
      <c r="P5639">
        <f>INDEX(lehmad!D$2:D$412,MATCH(klypsid!$B5639,lehmad!$A$2:$A$412,0))</f>
        <v>90</v>
      </c>
      <c r="Q5639">
        <f>INDEX(lehmad!E$2:E$412,MATCH(klypsid!$B5639,lehmad!$A$2:$A$412,0))</f>
        <v>0.90700000000000003</v>
      </c>
      <c r="R5639" t="str">
        <f>INDEX(lehmad!F$2:F$412,MATCH(klypsid!$B5639,lehmad!$A$2:$A$412,0))</f>
        <v>DYNASTY-ET</v>
      </c>
      <c r="S5639">
        <f>INDEX(lehmad!H$2:H$412,MATCH(klypsid!$B5639,lehmad!$A$2:$A$412,0))</f>
        <v>124</v>
      </c>
      <c r="T5639">
        <f>INDEX(lehmad!K$2:K$412,MATCH(klypsid!$B5639,lehmad!$A$2:$A$412,0))</f>
        <v>108</v>
      </c>
      <c r="U5639" s="4">
        <f t="shared" si="176"/>
        <v>1</v>
      </c>
      <c r="V5639">
        <f t="shared" si="177"/>
        <v>30</v>
      </c>
    </row>
    <row r="5640" spans="1:22" x14ac:dyDescent="0.25">
      <c r="A5640">
        <v>4059</v>
      </c>
      <c r="B5640" t="str">
        <f>"E"&amp;A5640</f>
        <v>E4059</v>
      </c>
      <c r="C5640" t="s">
        <v>143</v>
      </c>
      <c r="D5640">
        <v>1</v>
      </c>
      <c r="E5640">
        <f>IF(D5640&lt;4,D5640,4)</f>
        <v>1</v>
      </c>
      <c r="F5640" s="1">
        <v>39815</v>
      </c>
      <c r="G5640" s="1">
        <v>39875</v>
      </c>
      <c r="H5640" s="3">
        <f>G5640-F5640</f>
        <v>60</v>
      </c>
      <c r="I5640" s="3">
        <f>IF(H5640&lt;=60,1,IF(H5640&lt;=150,2,3))</f>
        <v>1</v>
      </c>
      <c r="J5640">
        <v>44.1</v>
      </c>
      <c r="K5640">
        <v>2.73</v>
      </c>
      <c r="L5640">
        <v>3.01</v>
      </c>
      <c r="M5640">
        <v>29</v>
      </c>
      <c r="N5640">
        <f>LOG(M5640/100,2)+3</f>
        <v>1.2141248053528473</v>
      </c>
      <c r="O5640">
        <f>INDEX(lehmad!B$2:B$412,MATCH(klypsid!$B5640,lehmad!$A$2:$A$412,0))</f>
        <v>38900</v>
      </c>
      <c r="P5640">
        <f>INDEX(lehmad!D$2:D$412,MATCH(klypsid!$B5640,lehmad!$A$2:$A$412,0))</f>
        <v>90</v>
      </c>
      <c r="Q5640">
        <f>INDEX(lehmad!E$2:E$412,MATCH(klypsid!$B5640,lehmad!$A$2:$A$412,0))</f>
        <v>0.90700000000000003</v>
      </c>
      <c r="R5640" t="str">
        <f>INDEX(lehmad!F$2:F$412,MATCH(klypsid!$B5640,lehmad!$A$2:$A$412,0))</f>
        <v>DYNASTY-ET</v>
      </c>
      <c r="S5640">
        <f>INDEX(lehmad!H$2:H$412,MATCH(klypsid!$B5640,lehmad!$A$2:$A$412,0))</f>
        <v>124</v>
      </c>
      <c r="T5640">
        <f>INDEX(lehmad!K$2:K$412,MATCH(klypsid!$B5640,lehmad!$A$2:$A$412,0))</f>
        <v>108</v>
      </c>
      <c r="U5640" s="4">
        <f t="shared" si="176"/>
        <v>2</v>
      </c>
      <c r="V5640">
        <f t="shared" si="177"/>
        <v>30</v>
      </c>
    </row>
    <row r="5641" spans="1:22" x14ac:dyDescent="0.25">
      <c r="A5641">
        <v>4059</v>
      </c>
      <c r="B5641" t="str">
        <f>"E"&amp;A5641</f>
        <v>E4059</v>
      </c>
      <c r="C5641" t="s">
        <v>143</v>
      </c>
      <c r="D5641">
        <v>1</v>
      </c>
      <c r="E5641">
        <f>IF(D5641&lt;4,D5641,4)</f>
        <v>1</v>
      </c>
      <c r="F5641" s="1">
        <v>39815</v>
      </c>
      <c r="G5641" s="1">
        <v>39908</v>
      </c>
      <c r="H5641" s="3">
        <f>G5641-F5641</f>
        <v>93</v>
      </c>
      <c r="I5641" s="3">
        <f>IF(H5641&lt;=60,1,IF(H5641&lt;=150,2,3))</f>
        <v>2</v>
      </c>
      <c r="J5641">
        <v>40.4</v>
      </c>
      <c r="K5641">
        <v>2.79</v>
      </c>
      <c r="L5641">
        <v>2.79</v>
      </c>
      <c r="M5641">
        <v>34</v>
      </c>
      <c r="N5641">
        <f>LOG(M5641/100,2)+3</f>
        <v>1.443606651475615</v>
      </c>
      <c r="O5641">
        <f>INDEX(lehmad!B$2:B$412,MATCH(klypsid!$B5641,lehmad!$A$2:$A$412,0))</f>
        <v>38900</v>
      </c>
      <c r="P5641">
        <f>INDEX(lehmad!D$2:D$412,MATCH(klypsid!$B5641,lehmad!$A$2:$A$412,0))</f>
        <v>90</v>
      </c>
      <c r="Q5641">
        <f>INDEX(lehmad!E$2:E$412,MATCH(klypsid!$B5641,lehmad!$A$2:$A$412,0))</f>
        <v>0.90700000000000003</v>
      </c>
      <c r="R5641" t="str">
        <f>INDEX(lehmad!F$2:F$412,MATCH(klypsid!$B5641,lehmad!$A$2:$A$412,0))</f>
        <v>DYNASTY-ET</v>
      </c>
      <c r="S5641">
        <f>INDEX(lehmad!H$2:H$412,MATCH(klypsid!$B5641,lehmad!$A$2:$A$412,0))</f>
        <v>124</v>
      </c>
      <c r="T5641">
        <f>INDEX(lehmad!K$2:K$412,MATCH(klypsid!$B5641,lehmad!$A$2:$A$412,0))</f>
        <v>108</v>
      </c>
      <c r="U5641" s="4">
        <f t="shared" si="176"/>
        <v>3</v>
      </c>
      <c r="V5641">
        <f t="shared" si="177"/>
        <v>33</v>
      </c>
    </row>
    <row r="5642" spans="1:22" x14ac:dyDescent="0.25">
      <c r="A5642">
        <v>4059</v>
      </c>
      <c r="B5642" t="str">
        <f>"E"&amp;A5642</f>
        <v>E4059</v>
      </c>
      <c r="C5642" t="s">
        <v>143</v>
      </c>
      <c r="D5642">
        <v>1</v>
      </c>
      <c r="E5642">
        <f>IF(D5642&lt;4,D5642,4)</f>
        <v>1</v>
      </c>
      <c r="F5642" s="1">
        <v>39815</v>
      </c>
      <c r="G5642" s="1">
        <v>39944</v>
      </c>
      <c r="H5642" s="3">
        <f>G5642-F5642</f>
        <v>129</v>
      </c>
      <c r="I5642" s="3">
        <f>IF(H5642&lt;=60,1,IF(H5642&lt;=150,2,3))</f>
        <v>2</v>
      </c>
      <c r="J5642">
        <v>39</v>
      </c>
      <c r="K5642">
        <v>2.96</v>
      </c>
      <c r="L5642">
        <v>2.83</v>
      </c>
      <c r="M5642">
        <v>46</v>
      </c>
      <c r="N5642">
        <f>LOG(M5642/100,2)+3</f>
        <v>1.8797057662822882</v>
      </c>
      <c r="O5642">
        <f>INDEX(lehmad!B$2:B$412,MATCH(klypsid!$B5642,lehmad!$A$2:$A$412,0))</f>
        <v>38900</v>
      </c>
      <c r="P5642">
        <f>INDEX(lehmad!D$2:D$412,MATCH(klypsid!$B5642,lehmad!$A$2:$A$412,0))</f>
        <v>90</v>
      </c>
      <c r="Q5642">
        <f>INDEX(lehmad!E$2:E$412,MATCH(klypsid!$B5642,lehmad!$A$2:$A$412,0))</f>
        <v>0.90700000000000003</v>
      </c>
      <c r="R5642" t="str">
        <f>INDEX(lehmad!F$2:F$412,MATCH(klypsid!$B5642,lehmad!$A$2:$A$412,0))</f>
        <v>DYNASTY-ET</v>
      </c>
      <c r="S5642">
        <f>INDEX(lehmad!H$2:H$412,MATCH(klypsid!$B5642,lehmad!$A$2:$A$412,0))</f>
        <v>124</v>
      </c>
      <c r="T5642">
        <f>INDEX(lehmad!K$2:K$412,MATCH(klypsid!$B5642,lehmad!$A$2:$A$412,0))</f>
        <v>108</v>
      </c>
      <c r="U5642" s="4">
        <f t="shared" si="176"/>
        <v>4</v>
      </c>
      <c r="V5642">
        <f t="shared" si="177"/>
        <v>36</v>
      </c>
    </row>
    <row r="5643" spans="1:22" x14ac:dyDescent="0.25">
      <c r="A5643">
        <v>4059</v>
      </c>
      <c r="B5643" t="str">
        <f>"E"&amp;A5643</f>
        <v>E4059</v>
      </c>
      <c r="C5643" t="s">
        <v>143</v>
      </c>
      <c r="D5643">
        <v>1</v>
      </c>
      <c r="E5643">
        <f>IF(D5643&lt;4,D5643,4)</f>
        <v>1</v>
      </c>
      <c r="F5643" s="1">
        <v>39815</v>
      </c>
      <c r="G5643" s="1">
        <v>39972</v>
      </c>
      <c r="H5643" s="3">
        <f>G5643-F5643</f>
        <v>157</v>
      </c>
      <c r="I5643" s="3">
        <f>IF(H5643&lt;=60,1,IF(H5643&lt;=150,2,3))</f>
        <v>3</v>
      </c>
      <c r="J5643">
        <v>33.5</v>
      </c>
      <c r="K5643">
        <v>2.67</v>
      </c>
      <c r="L5643">
        <v>3.22</v>
      </c>
      <c r="M5643">
        <v>72</v>
      </c>
      <c r="N5643">
        <f>LOG(M5643/100,2)+3</f>
        <v>2.5260688116675878</v>
      </c>
      <c r="O5643">
        <f>INDEX(lehmad!B$2:B$412,MATCH(klypsid!$B5643,lehmad!$A$2:$A$412,0))</f>
        <v>38900</v>
      </c>
      <c r="P5643">
        <f>INDEX(lehmad!D$2:D$412,MATCH(klypsid!$B5643,lehmad!$A$2:$A$412,0))</f>
        <v>90</v>
      </c>
      <c r="Q5643">
        <f>INDEX(lehmad!E$2:E$412,MATCH(klypsid!$B5643,lehmad!$A$2:$A$412,0))</f>
        <v>0.90700000000000003</v>
      </c>
      <c r="R5643" t="str">
        <f>INDEX(lehmad!F$2:F$412,MATCH(klypsid!$B5643,lehmad!$A$2:$A$412,0))</f>
        <v>DYNASTY-ET</v>
      </c>
      <c r="S5643">
        <f>INDEX(lehmad!H$2:H$412,MATCH(klypsid!$B5643,lehmad!$A$2:$A$412,0))</f>
        <v>124</v>
      </c>
      <c r="T5643">
        <f>INDEX(lehmad!K$2:K$412,MATCH(klypsid!$B5643,lehmad!$A$2:$A$412,0))</f>
        <v>108</v>
      </c>
      <c r="U5643" s="4">
        <f t="shared" si="176"/>
        <v>5</v>
      </c>
      <c r="V5643">
        <f t="shared" si="177"/>
        <v>28</v>
      </c>
    </row>
    <row r="5644" spans="1:22" x14ac:dyDescent="0.25">
      <c r="A5644">
        <v>4059</v>
      </c>
      <c r="B5644" t="str">
        <f>"E"&amp;A5644</f>
        <v>E4059</v>
      </c>
      <c r="C5644" t="s">
        <v>143</v>
      </c>
      <c r="D5644">
        <v>1</v>
      </c>
      <c r="E5644">
        <f>IF(D5644&lt;4,D5644,4)</f>
        <v>1</v>
      </c>
      <c r="F5644" s="1">
        <v>39815</v>
      </c>
      <c r="G5644" s="1">
        <v>40007</v>
      </c>
      <c r="H5644" s="3">
        <f>G5644-F5644</f>
        <v>192</v>
      </c>
      <c r="I5644" s="3">
        <f>IF(H5644&lt;=60,1,IF(H5644&lt;=150,2,3))</f>
        <v>3</v>
      </c>
      <c r="J5644">
        <v>29.4</v>
      </c>
      <c r="K5644">
        <v>2.76</v>
      </c>
      <c r="L5644">
        <v>3.2</v>
      </c>
      <c r="M5644">
        <v>34</v>
      </c>
      <c r="N5644">
        <f>LOG(M5644/100,2)+3</f>
        <v>1.443606651475615</v>
      </c>
      <c r="O5644">
        <f>INDEX(lehmad!B$2:B$412,MATCH(klypsid!$B5644,lehmad!$A$2:$A$412,0))</f>
        <v>38900</v>
      </c>
      <c r="P5644">
        <f>INDEX(lehmad!D$2:D$412,MATCH(klypsid!$B5644,lehmad!$A$2:$A$412,0))</f>
        <v>90</v>
      </c>
      <c r="Q5644">
        <f>INDEX(lehmad!E$2:E$412,MATCH(klypsid!$B5644,lehmad!$A$2:$A$412,0))</f>
        <v>0.90700000000000003</v>
      </c>
      <c r="R5644" t="str">
        <f>INDEX(lehmad!F$2:F$412,MATCH(klypsid!$B5644,lehmad!$A$2:$A$412,0))</f>
        <v>DYNASTY-ET</v>
      </c>
      <c r="S5644">
        <f>INDEX(lehmad!H$2:H$412,MATCH(klypsid!$B5644,lehmad!$A$2:$A$412,0))</f>
        <v>124</v>
      </c>
      <c r="T5644">
        <f>INDEX(lehmad!K$2:K$412,MATCH(klypsid!$B5644,lehmad!$A$2:$A$412,0))</f>
        <v>108</v>
      </c>
      <c r="U5644" s="4">
        <f t="shared" si="176"/>
        <v>6</v>
      </c>
      <c r="V5644">
        <f t="shared" si="177"/>
        <v>35</v>
      </c>
    </row>
    <row r="5645" spans="1:22" x14ac:dyDescent="0.25">
      <c r="A5645">
        <v>4059</v>
      </c>
      <c r="B5645" t="str">
        <f>"E"&amp;A5645</f>
        <v>E4059</v>
      </c>
      <c r="C5645" t="s">
        <v>143</v>
      </c>
      <c r="D5645">
        <v>1</v>
      </c>
      <c r="E5645">
        <f>IF(D5645&lt;4,D5645,4)</f>
        <v>1</v>
      </c>
      <c r="F5645" s="1">
        <v>39815</v>
      </c>
      <c r="G5645" s="1">
        <v>40037</v>
      </c>
      <c r="H5645" s="3">
        <f>G5645-F5645</f>
        <v>222</v>
      </c>
      <c r="I5645" s="3">
        <f>IF(H5645&lt;=60,1,IF(H5645&lt;=150,2,3))</f>
        <v>3</v>
      </c>
      <c r="J5645">
        <v>27.3</v>
      </c>
      <c r="K5645">
        <v>3.02</v>
      </c>
      <c r="L5645">
        <v>3.12</v>
      </c>
      <c r="M5645">
        <v>38</v>
      </c>
      <c r="N5645">
        <f>LOG(M5645/100,2)+3</f>
        <v>1.6040713236688608</v>
      </c>
      <c r="O5645">
        <f>INDEX(lehmad!B$2:B$412,MATCH(klypsid!$B5645,lehmad!$A$2:$A$412,0))</f>
        <v>38900</v>
      </c>
      <c r="P5645">
        <f>INDEX(lehmad!D$2:D$412,MATCH(klypsid!$B5645,lehmad!$A$2:$A$412,0))</f>
        <v>90</v>
      </c>
      <c r="Q5645">
        <f>INDEX(lehmad!E$2:E$412,MATCH(klypsid!$B5645,lehmad!$A$2:$A$412,0))</f>
        <v>0.90700000000000003</v>
      </c>
      <c r="R5645" t="str">
        <f>INDEX(lehmad!F$2:F$412,MATCH(klypsid!$B5645,lehmad!$A$2:$A$412,0))</f>
        <v>DYNASTY-ET</v>
      </c>
      <c r="S5645">
        <f>INDEX(lehmad!H$2:H$412,MATCH(klypsid!$B5645,lehmad!$A$2:$A$412,0))</f>
        <v>124</v>
      </c>
      <c r="T5645">
        <f>INDEX(lehmad!K$2:K$412,MATCH(klypsid!$B5645,lehmad!$A$2:$A$412,0))</f>
        <v>108</v>
      </c>
      <c r="U5645" s="4">
        <f t="shared" si="176"/>
        <v>7</v>
      </c>
      <c r="V5645">
        <f t="shared" si="177"/>
        <v>30</v>
      </c>
    </row>
    <row r="5646" spans="1:22" x14ac:dyDescent="0.25">
      <c r="A5646">
        <v>4059</v>
      </c>
      <c r="B5646" t="str">
        <f>"E"&amp;A5646</f>
        <v>E4059</v>
      </c>
      <c r="C5646" t="s">
        <v>143</v>
      </c>
      <c r="D5646">
        <v>1</v>
      </c>
      <c r="E5646">
        <f>IF(D5646&lt;4,D5646,4)</f>
        <v>1</v>
      </c>
      <c r="F5646" s="1">
        <v>39815</v>
      </c>
      <c r="G5646" s="1">
        <v>40066</v>
      </c>
      <c r="H5646" s="3">
        <f>G5646-F5646</f>
        <v>251</v>
      </c>
      <c r="I5646" s="3">
        <f>IF(H5646&lt;=60,1,IF(H5646&lt;=150,2,3))</f>
        <v>3</v>
      </c>
      <c r="J5646">
        <v>41.3</v>
      </c>
      <c r="K5646">
        <v>3.26</v>
      </c>
      <c r="L5646">
        <v>2.87</v>
      </c>
      <c r="M5646">
        <v>82</v>
      </c>
      <c r="N5646">
        <f>LOG(M5646/100,2)+3</f>
        <v>2.713695814843359</v>
      </c>
      <c r="O5646">
        <f>INDEX(lehmad!B$2:B$412,MATCH(klypsid!$B5646,lehmad!$A$2:$A$412,0))</f>
        <v>38900</v>
      </c>
      <c r="P5646">
        <f>INDEX(lehmad!D$2:D$412,MATCH(klypsid!$B5646,lehmad!$A$2:$A$412,0))</f>
        <v>90</v>
      </c>
      <c r="Q5646">
        <f>INDEX(lehmad!E$2:E$412,MATCH(klypsid!$B5646,lehmad!$A$2:$A$412,0))</f>
        <v>0.90700000000000003</v>
      </c>
      <c r="R5646" t="str">
        <f>INDEX(lehmad!F$2:F$412,MATCH(klypsid!$B5646,lehmad!$A$2:$A$412,0))</f>
        <v>DYNASTY-ET</v>
      </c>
      <c r="S5646">
        <f>INDEX(lehmad!H$2:H$412,MATCH(klypsid!$B5646,lehmad!$A$2:$A$412,0))</f>
        <v>124</v>
      </c>
      <c r="T5646">
        <f>INDEX(lehmad!K$2:K$412,MATCH(klypsid!$B5646,lehmad!$A$2:$A$412,0))</f>
        <v>108</v>
      </c>
      <c r="U5646" s="4">
        <f t="shared" si="176"/>
        <v>8</v>
      </c>
      <c r="V5646">
        <f t="shared" si="177"/>
        <v>29</v>
      </c>
    </row>
    <row r="5647" spans="1:22" x14ac:dyDescent="0.25">
      <c r="A5647">
        <v>4059</v>
      </c>
      <c r="B5647" t="str">
        <f>"E"&amp;A5647</f>
        <v>E4059</v>
      </c>
      <c r="C5647" t="s">
        <v>143</v>
      </c>
      <c r="D5647">
        <v>1</v>
      </c>
      <c r="E5647">
        <f>IF(D5647&lt;4,D5647,4)</f>
        <v>1</v>
      </c>
      <c r="F5647" s="1">
        <v>39815</v>
      </c>
      <c r="G5647" s="1">
        <v>40094</v>
      </c>
      <c r="H5647" s="3">
        <f>G5647-F5647</f>
        <v>279</v>
      </c>
      <c r="I5647" s="3">
        <f>IF(H5647&lt;=60,1,IF(H5647&lt;=150,2,3))</f>
        <v>3</v>
      </c>
      <c r="J5647">
        <v>28</v>
      </c>
      <c r="K5647">
        <v>2.54</v>
      </c>
      <c r="L5647">
        <v>2.87</v>
      </c>
      <c r="M5647">
        <v>67</v>
      </c>
      <c r="N5647">
        <f>LOG(M5647/100,2)+3</f>
        <v>2.4222330006830477</v>
      </c>
      <c r="O5647">
        <f>INDEX(lehmad!B$2:B$412,MATCH(klypsid!$B5647,lehmad!$A$2:$A$412,0))</f>
        <v>38900</v>
      </c>
      <c r="P5647">
        <f>INDEX(lehmad!D$2:D$412,MATCH(klypsid!$B5647,lehmad!$A$2:$A$412,0))</f>
        <v>90</v>
      </c>
      <c r="Q5647">
        <f>INDEX(lehmad!E$2:E$412,MATCH(klypsid!$B5647,lehmad!$A$2:$A$412,0))</f>
        <v>0.90700000000000003</v>
      </c>
      <c r="R5647" t="str">
        <f>INDEX(lehmad!F$2:F$412,MATCH(klypsid!$B5647,lehmad!$A$2:$A$412,0))</f>
        <v>DYNASTY-ET</v>
      </c>
      <c r="S5647">
        <f>INDEX(lehmad!H$2:H$412,MATCH(klypsid!$B5647,lehmad!$A$2:$A$412,0))</f>
        <v>124</v>
      </c>
      <c r="T5647">
        <f>INDEX(lehmad!K$2:K$412,MATCH(klypsid!$B5647,lehmad!$A$2:$A$412,0))</f>
        <v>108</v>
      </c>
      <c r="U5647" s="4">
        <f t="shared" si="176"/>
        <v>9</v>
      </c>
      <c r="V5647">
        <f t="shared" si="177"/>
        <v>28</v>
      </c>
    </row>
    <row r="5648" spans="1:22" x14ac:dyDescent="0.25">
      <c r="A5648">
        <v>4059</v>
      </c>
      <c r="B5648" t="str">
        <f>"E"&amp;A5648</f>
        <v>E4059</v>
      </c>
      <c r="C5648" t="s">
        <v>143</v>
      </c>
      <c r="D5648">
        <v>1</v>
      </c>
      <c r="E5648">
        <f>IF(D5648&lt;4,D5648,4)</f>
        <v>1</v>
      </c>
      <c r="F5648" s="1">
        <v>39815</v>
      </c>
      <c r="G5648" s="1">
        <v>40125</v>
      </c>
      <c r="H5648" s="3">
        <f>G5648-F5648</f>
        <v>310</v>
      </c>
      <c r="I5648" s="3">
        <f>IF(H5648&lt;=60,1,IF(H5648&lt;=150,2,3))</f>
        <v>3</v>
      </c>
      <c r="J5648">
        <v>26.3</v>
      </c>
      <c r="K5648">
        <v>2.76</v>
      </c>
      <c r="L5648">
        <v>3.06</v>
      </c>
      <c r="M5648">
        <v>49</v>
      </c>
      <c r="N5648">
        <f>LOG(M5648/100,2)+3</f>
        <v>1.9708536543404835</v>
      </c>
      <c r="O5648">
        <f>INDEX(lehmad!B$2:B$412,MATCH(klypsid!$B5648,lehmad!$A$2:$A$412,0))</f>
        <v>38900</v>
      </c>
      <c r="P5648">
        <f>INDEX(lehmad!D$2:D$412,MATCH(klypsid!$B5648,lehmad!$A$2:$A$412,0))</f>
        <v>90</v>
      </c>
      <c r="Q5648">
        <f>INDEX(lehmad!E$2:E$412,MATCH(klypsid!$B5648,lehmad!$A$2:$A$412,0))</f>
        <v>0.90700000000000003</v>
      </c>
      <c r="R5648" t="str">
        <f>INDEX(lehmad!F$2:F$412,MATCH(klypsid!$B5648,lehmad!$A$2:$A$412,0))</f>
        <v>DYNASTY-ET</v>
      </c>
      <c r="S5648">
        <f>INDEX(lehmad!H$2:H$412,MATCH(klypsid!$B5648,lehmad!$A$2:$A$412,0))</f>
        <v>124</v>
      </c>
      <c r="T5648">
        <f>INDEX(lehmad!K$2:K$412,MATCH(klypsid!$B5648,lehmad!$A$2:$A$412,0))</f>
        <v>108</v>
      </c>
      <c r="U5648" s="4">
        <f t="shared" si="176"/>
        <v>10</v>
      </c>
      <c r="V5648">
        <f t="shared" si="177"/>
        <v>31</v>
      </c>
    </row>
    <row r="5649" spans="1:22" x14ac:dyDescent="0.25">
      <c r="A5649">
        <v>4059</v>
      </c>
      <c r="B5649" t="str">
        <f>"E"&amp;A5649</f>
        <v>E4059</v>
      </c>
      <c r="C5649" t="s">
        <v>143</v>
      </c>
      <c r="D5649">
        <v>1</v>
      </c>
      <c r="E5649">
        <f>IF(D5649&lt;4,D5649,4)</f>
        <v>1</v>
      </c>
      <c r="F5649" s="1">
        <v>39815</v>
      </c>
      <c r="G5649" s="1">
        <v>40153</v>
      </c>
      <c r="H5649" s="3">
        <f>G5649-F5649</f>
        <v>338</v>
      </c>
      <c r="I5649" s="3">
        <f>IF(H5649&lt;=60,1,IF(H5649&lt;=150,2,3))</f>
        <v>3</v>
      </c>
      <c r="J5649">
        <v>25.5</v>
      </c>
      <c r="K5649">
        <v>2.95</v>
      </c>
      <c r="L5649">
        <v>2.94</v>
      </c>
      <c r="M5649">
        <v>56</v>
      </c>
      <c r="N5649">
        <f>LOG(M5649/100,2)+3</f>
        <v>2.1634987322828794</v>
      </c>
      <c r="O5649">
        <f>INDEX(lehmad!B$2:B$412,MATCH(klypsid!$B5649,lehmad!$A$2:$A$412,0))</f>
        <v>38900</v>
      </c>
      <c r="P5649">
        <f>INDEX(lehmad!D$2:D$412,MATCH(klypsid!$B5649,lehmad!$A$2:$A$412,0))</f>
        <v>90</v>
      </c>
      <c r="Q5649">
        <f>INDEX(lehmad!E$2:E$412,MATCH(klypsid!$B5649,lehmad!$A$2:$A$412,0))</f>
        <v>0.90700000000000003</v>
      </c>
      <c r="R5649" t="str">
        <f>INDEX(lehmad!F$2:F$412,MATCH(klypsid!$B5649,lehmad!$A$2:$A$412,0))</f>
        <v>DYNASTY-ET</v>
      </c>
      <c r="S5649">
        <f>INDEX(lehmad!H$2:H$412,MATCH(klypsid!$B5649,lehmad!$A$2:$A$412,0))</f>
        <v>124</v>
      </c>
      <c r="T5649">
        <f>INDEX(lehmad!K$2:K$412,MATCH(klypsid!$B5649,lehmad!$A$2:$A$412,0))</f>
        <v>108</v>
      </c>
      <c r="U5649" s="4">
        <f t="shared" si="176"/>
        <v>11</v>
      </c>
      <c r="V5649">
        <f t="shared" si="177"/>
        <v>28</v>
      </c>
    </row>
    <row r="5650" spans="1:22" x14ac:dyDescent="0.25">
      <c r="A5650">
        <v>4059</v>
      </c>
      <c r="B5650" t="str">
        <f>"E"&amp;A5650</f>
        <v>E4059</v>
      </c>
      <c r="C5650" t="s">
        <v>143</v>
      </c>
      <c r="D5650">
        <v>1</v>
      </c>
      <c r="E5650">
        <f>IF(D5650&lt;4,D5650,4)</f>
        <v>1</v>
      </c>
      <c r="F5650" s="1">
        <v>39815</v>
      </c>
      <c r="G5650" s="1">
        <v>40186</v>
      </c>
      <c r="H5650" s="3">
        <f>G5650-F5650</f>
        <v>371</v>
      </c>
      <c r="I5650" s="3">
        <f>IF(H5650&lt;=60,1,IF(H5650&lt;=150,2,3))</f>
        <v>3</v>
      </c>
      <c r="J5650">
        <v>25.2</v>
      </c>
      <c r="K5650">
        <v>2.97</v>
      </c>
      <c r="L5650">
        <v>2.91</v>
      </c>
      <c r="M5650">
        <v>65</v>
      </c>
      <c r="N5650">
        <f>LOG(M5650/100,2)+3</f>
        <v>2.37851162325373</v>
      </c>
      <c r="O5650">
        <f>INDEX(lehmad!B$2:B$412,MATCH(klypsid!$B5650,lehmad!$A$2:$A$412,0))</f>
        <v>38900</v>
      </c>
      <c r="P5650">
        <f>INDEX(lehmad!D$2:D$412,MATCH(klypsid!$B5650,lehmad!$A$2:$A$412,0))</f>
        <v>90</v>
      </c>
      <c r="Q5650">
        <f>INDEX(lehmad!E$2:E$412,MATCH(klypsid!$B5650,lehmad!$A$2:$A$412,0))</f>
        <v>0.90700000000000003</v>
      </c>
      <c r="R5650" t="str">
        <f>INDEX(lehmad!F$2:F$412,MATCH(klypsid!$B5650,lehmad!$A$2:$A$412,0))</f>
        <v>DYNASTY-ET</v>
      </c>
      <c r="S5650">
        <f>INDEX(lehmad!H$2:H$412,MATCH(klypsid!$B5650,lehmad!$A$2:$A$412,0))</f>
        <v>124</v>
      </c>
      <c r="T5650">
        <f>INDEX(lehmad!K$2:K$412,MATCH(klypsid!$B5650,lehmad!$A$2:$A$412,0))</f>
        <v>108</v>
      </c>
      <c r="U5650" s="4">
        <f t="shared" si="176"/>
        <v>12</v>
      </c>
      <c r="V5650">
        <f t="shared" si="177"/>
        <v>33</v>
      </c>
    </row>
    <row r="5651" spans="1:22" x14ac:dyDescent="0.25">
      <c r="A5651">
        <v>4059</v>
      </c>
      <c r="B5651" t="str">
        <f>"E"&amp;A5651</f>
        <v>E4059</v>
      </c>
      <c r="C5651" t="s">
        <v>143</v>
      </c>
      <c r="D5651">
        <v>1</v>
      </c>
      <c r="E5651">
        <f>IF(D5651&lt;4,D5651,4)</f>
        <v>1</v>
      </c>
      <c r="F5651" s="1">
        <v>39815</v>
      </c>
      <c r="G5651" s="1">
        <v>40214</v>
      </c>
      <c r="H5651" s="3">
        <f>G5651-F5651</f>
        <v>399</v>
      </c>
      <c r="I5651" s="3">
        <f>IF(H5651&lt;=60,1,IF(H5651&lt;=150,2,3))</f>
        <v>3</v>
      </c>
      <c r="J5651">
        <v>22.2</v>
      </c>
      <c r="K5651">
        <v>3.76</v>
      </c>
      <c r="L5651">
        <v>2.9</v>
      </c>
      <c r="M5651">
        <v>50</v>
      </c>
      <c r="N5651">
        <f>LOG(M5651/100,2)+3</f>
        <v>2</v>
      </c>
      <c r="O5651">
        <f>INDEX(lehmad!B$2:B$412,MATCH(klypsid!$B5651,lehmad!$A$2:$A$412,0))</f>
        <v>38900</v>
      </c>
      <c r="P5651">
        <f>INDEX(lehmad!D$2:D$412,MATCH(klypsid!$B5651,lehmad!$A$2:$A$412,0))</f>
        <v>90</v>
      </c>
      <c r="Q5651">
        <f>INDEX(lehmad!E$2:E$412,MATCH(klypsid!$B5651,lehmad!$A$2:$A$412,0))</f>
        <v>0.90700000000000003</v>
      </c>
      <c r="R5651" t="str">
        <f>INDEX(lehmad!F$2:F$412,MATCH(klypsid!$B5651,lehmad!$A$2:$A$412,0))</f>
        <v>DYNASTY-ET</v>
      </c>
      <c r="S5651">
        <f>INDEX(lehmad!H$2:H$412,MATCH(klypsid!$B5651,lehmad!$A$2:$A$412,0))</f>
        <v>124</v>
      </c>
      <c r="T5651">
        <f>INDEX(lehmad!K$2:K$412,MATCH(klypsid!$B5651,lehmad!$A$2:$A$412,0))</f>
        <v>108</v>
      </c>
      <c r="U5651" s="4">
        <f t="shared" si="176"/>
        <v>13</v>
      </c>
      <c r="V5651">
        <f t="shared" si="177"/>
        <v>28</v>
      </c>
    </row>
    <row r="5652" spans="1:22" x14ac:dyDescent="0.25">
      <c r="A5652">
        <v>4059</v>
      </c>
      <c r="B5652" t="str">
        <f>"E"&amp;A5652</f>
        <v>E4059</v>
      </c>
      <c r="C5652" t="s">
        <v>143</v>
      </c>
      <c r="D5652">
        <v>2</v>
      </c>
      <c r="E5652">
        <f>IF(D5652&lt;4,D5652,4)</f>
        <v>2</v>
      </c>
      <c r="F5652" s="1">
        <v>40302</v>
      </c>
      <c r="G5652" s="1">
        <v>40336</v>
      </c>
      <c r="H5652" s="3">
        <f>G5652-F5652</f>
        <v>34</v>
      </c>
      <c r="I5652" s="3">
        <f>IF(H5652&lt;=60,1,IF(H5652&lt;=150,2,3))</f>
        <v>1</v>
      </c>
      <c r="J5652">
        <v>24.5</v>
      </c>
      <c r="K5652">
        <v>2.92</v>
      </c>
      <c r="L5652">
        <v>2.65</v>
      </c>
      <c r="M5652">
        <v>42</v>
      </c>
      <c r="N5652">
        <f>LOG(M5652/100,2)+3</f>
        <v>1.7484612330040357</v>
      </c>
      <c r="O5652">
        <f>INDEX(lehmad!B$2:B$412,MATCH(klypsid!$B5652,lehmad!$A$2:$A$412,0))</f>
        <v>38900</v>
      </c>
      <c r="P5652">
        <f>INDEX(lehmad!D$2:D$412,MATCH(klypsid!$B5652,lehmad!$A$2:$A$412,0))</f>
        <v>90</v>
      </c>
      <c r="Q5652">
        <f>INDEX(lehmad!E$2:E$412,MATCH(klypsid!$B5652,lehmad!$A$2:$A$412,0))</f>
        <v>0.90700000000000003</v>
      </c>
      <c r="R5652" t="str">
        <f>INDEX(lehmad!F$2:F$412,MATCH(klypsid!$B5652,lehmad!$A$2:$A$412,0))</f>
        <v>DYNASTY-ET</v>
      </c>
      <c r="S5652">
        <f>INDEX(lehmad!H$2:H$412,MATCH(klypsid!$B5652,lehmad!$A$2:$A$412,0))</f>
        <v>124</v>
      </c>
      <c r="T5652">
        <f>INDEX(lehmad!K$2:K$412,MATCH(klypsid!$B5652,lehmad!$A$2:$A$412,0))</f>
        <v>108</v>
      </c>
      <c r="U5652" s="4">
        <f t="shared" si="176"/>
        <v>1</v>
      </c>
      <c r="V5652">
        <f t="shared" si="177"/>
        <v>34</v>
      </c>
    </row>
    <row r="5653" spans="1:22" x14ac:dyDescent="0.25">
      <c r="A5653">
        <v>4059</v>
      </c>
      <c r="B5653" t="str">
        <f>"E"&amp;A5653</f>
        <v>E4059</v>
      </c>
      <c r="C5653" t="s">
        <v>143</v>
      </c>
      <c r="D5653">
        <v>2</v>
      </c>
      <c r="E5653">
        <f>IF(D5653&lt;4,D5653,4)</f>
        <v>2</v>
      </c>
      <c r="F5653" s="1">
        <v>40302</v>
      </c>
      <c r="G5653" s="1">
        <v>40371</v>
      </c>
      <c r="H5653" s="3">
        <f>G5653-F5653</f>
        <v>69</v>
      </c>
      <c r="I5653" s="3">
        <f>IF(H5653&lt;=60,1,IF(H5653&lt;=150,2,3))</f>
        <v>2</v>
      </c>
      <c r="J5653">
        <v>31.6</v>
      </c>
      <c r="K5653">
        <v>2.73</v>
      </c>
      <c r="L5653">
        <v>2.57</v>
      </c>
      <c r="M5653">
        <v>20</v>
      </c>
      <c r="N5653">
        <f>LOG(M5653/100,2)+3</f>
        <v>0.67807190511263782</v>
      </c>
      <c r="O5653">
        <f>INDEX(lehmad!B$2:B$412,MATCH(klypsid!$B5653,lehmad!$A$2:$A$412,0))</f>
        <v>38900</v>
      </c>
      <c r="P5653">
        <f>INDEX(lehmad!D$2:D$412,MATCH(klypsid!$B5653,lehmad!$A$2:$A$412,0))</f>
        <v>90</v>
      </c>
      <c r="Q5653">
        <f>INDEX(lehmad!E$2:E$412,MATCH(klypsid!$B5653,lehmad!$A$2:$A$412,0))</f>
        <v>0.90700000000000003</v>
      </c>
      <c r="R5653" t="str">
        <f>INDEX(lehmad!F$2:F$412,MATCH(klypsid!$B5653,lehmad!$A$2:$A$412,0))</f>
        <v>DYNASTY-ET</v>
      </c>
      <c r="S5653">
        <f>INDEX(lehmad!H$2:H$412,MATCH(klypsid!$B5653,lehmad!$A$2:$A$412,0))</f>
        <v>124</v>
      </c>
      <c r="T5653">
        <f>INDEX(lehmad!K$2:K$412,MATCH(klypsid!$B5653,lehmad!$A$2:$A$412,0))</f>
        <v>108</v>
      </c>
      <c r="U5653" s="4">
        <f t="shared" si="176"/>
        <v>2</v>
      </c>
      <c r="V5653">
        <f t="shared" si="177"/>
        <v>35</v>
      </c>
    </row>
    <row r="5654" spans="1:22" x14ac:dyDescent="0.25">
      <c r="A5654">
        <v>4059</v>
      </c>
      <c r="B5654" t="str">
        <f>"E"&amp;A5654</f>
        <v>E4059</v>
      </c>
      <c r="C5654" t="s">
        <v>143</v>
      </c>
      <c r="D5654">
        <v>2</v>
      </c>
      <c r="E5654">
        <f>IF(D5654&lt;4,D5654,4)</f>
        <v>2</v>
      </c>
      <c r="F5654" s="1">
        <v>40302</v>
      </c>
      <c r="G5654" s="1">
        <v>40396</v>
      </c>
      <c r="H5654" s="3">
        <f>G5654-F5654</f>
        <v>94</v>
      </c>
      <c r="I5654" s="3">
        <f>IF(H5654&lt;=60,1,IF(H5654&lt;=150,2,3))</f>
        <v>2</v>
      </c>
      <c r="J5654">
        <v>34.9</v>
      </c>
      <c r="K5654">
        <v>2.99</v>
      </c>
      <c r="L5654">
        <v>2.67</v>
      </c>
      <c r="M5654">
        <v>16</v>
      </c>
      <c r="N5654">
        <f>LOG(M5654/100,2)+3</f>
        <v>0.35614381022527519</v>
      </c>
      <c r="O5654">
        <f>INDEX(lehmad!B$2:B$412,MATCH(klypsid!$B5654,lehmad!$A$2:$A$412,0))</f>
        <v>38900</v>
      </c>
      <c r="P5654">
        <f>INDEX(lehmad!D$2:D$412,MATCH(klypsid!$B5654,lehmad!$A$2:$A$412,0))</f>
        <v>90</v>
      </c>
      <c r="Q5654">
        <f>INDEX(lehmad!E$2:E$412,MATCH(klypsid!$B5654,lehmad!$A$2:$A$412,0))</f>
        <v>0.90700000000000003</v>
      </c>
      <c r="R5654" t="str">
        <f>INDEX(lehmad!F$2:F$412,MATCH(klypsid!$B5654,lehmad!$A$2:$A$412,0))</f>
        <v>DYNASTY-ET</v>
      </c>
      <c r="S5654">
        <f>INDEX(lehmad!H$2:H$412,MATCH(klypsid!$B5654,lehmad!$A$2:$A$412,0))</f>
        <v>124</v>
      </c>
      <c r="T5654">
        <f>INDEX(lehmad!K$2:K$412,MATCH(klypsid!$B5654,lehmad!$A$2:$A$412,0))</f>
        <v>108</v>
      </c>
      <c r="U5654" s="4">
        <f t="shared" si="176"/>
        <v>3</v>
      </c>
      <c r="V5654">
        <f t="shared" si="177"/>
        <v>25</v>
      </c>
    </row>
    <row r="5655" spans="1:22" x14ac:dyDescent="0.25">
      <c r="A5655">
        <v>4059</v>
      </c>
      <c r="B5655" t="str">
        <f>"E"&amp;A5655</f>
        <v>E4059</v>
      </c>
      <c r="C5655" t="s">
        <v>143</v>
      </c>
      <c r="D5655">
        <v>2</v>
      </c>
      <c r="E5655">
        <f>IF(D5655&lt;4,D5655,4)</f>
        <v>2</v>
      </c>
      <c r="F5655" s="1">
        <v>40302</v>
      </c>
      <c r="G5655" s="1">
        <v>40434</v>
      </c>
      <c r="H5655" s="3">
        <f>G5655-F5655</f>
        <v>132</v>
      </c>
      <c r="I5655" s="3">
        <f>IF(H5655&lt;=60,1,IF(H5655&lt;=150,2,3))</f>
        <v>2</v>
      </c>
      <c r="J5655">
        <v>34.799999999999997</v>
      </c>
      <c r="K5655">
        <v>2.4700000000000002</v>
      </c>
      <c r="L5655">
        <v>2.77</v>
      </c>
      <c r="M5655">
        <v>12</v>
      </c>
      <c r="N5655">
        <f>LOG(M5655/100,2)+3</f>
        <v>-5.8893689053568732E-2</v>
      </c>
      <c r="O5655">
        <f>INDEX(lehmad!B$2:B$412,MATCH(klypsid!$B5655,lehmad!$A$2:$A$412,0))</f>
        <v>38900</v>
      </c>
      <c r="P5655">
        <f>INDEX(lehmad!D$2:D$412,MATCH(klypsid!$B5655,lehmad!$A$2:$A$412,0))</f>
        <v>90</v>
      </c>
      <c r="Q5655">
        <f>INDEX(lehmad!E$2:E$412,MATCH(klypsid!$B5655,lehmad!$A$2:$A$412,0))</f>
        <v>0.90700000000000003</v>
      </c>
      <c r="R5655" t="str">
        <f>INDEX(lehmad!F$2:F$412,MATCH(klypsid!$B5655,lehmad!$A$2:$A$412,0))</f>
        <v>DYNASTY-ET</v>
      </c>
      <c r="S5655">
        <f>INDEX(lehmad!H$2:H$412,MATCH(klypsid!$B5655,lehmad!$A$2:$A$412,0))</f>
        <v>124</v>
      </c>
      <c r="T5655">
        <f>INDEX(lehmad!K$2:K$412,MATCH(klypsid!$B5655,lehmad!$A$2:$A$412,0))</f>
        <v>108</v>
      </c>
      <c r="U5655" s="4">
        <f t="shared" si="176"/>
        <v>4</v>
      </c>
      <c r="V5655">
        <f t="shared" si="177"/>
        <v>38</v>
      </c>
    </row>
    <row r="5656" spans="1:22" x14ac:dyDescent="0.25">
      <c r="A5656">
        <v>4059</v>
      </c>
      <c r="B5656" t="str">
        <f>"E"&amp;A5656</f>
        <v>E4059</v>
      </c>
      <c r="C5656" t="s">
        <v>143</v>
      </c>
      <c r="D5656">
        <v>2</v>
      </c>
      <c r="E5656">
        <f>IF(D5656&lt;4,D5656,4)</f>
        <v>2</v>
      </c>
      <c r="F5656" s="1">
        <v>40302</v>
      </c>
      <c r="G5656" s="1">
        <v>40462</v>
      </c>
      <c r="H5656" s="3">
        <f>G5656-F5656</f>
        <v>160</v>
      </c>
      <c r="I5656" s="3">
        <f>IF(H5656&lt;=60,1,IF(H5656&lt;=150,2,3))</f>
        <v>3</v>
      </c>
      <c r="J5656">
        <v>31.6</v>
      </c>
      <c r="K5656">
        <v>3.1</v>
      </c>
      <c r="L5656">
        <v>2.97</v>
      </c>
      <c r="M5656">
        <v>19</v>
      </c>
      <c r="N5656">
        <f>LOG(M5656/100,2)+3</f>
        <v>0.60407132366886085</v>
      </c>
      <c r="O5656">
        <f>INDEX(lehmad!B$2:B$412,MATCH(klypsid!$B5656,lehmad!$A$2:$A$412,0))</f>
        <v>38900</v>
      </c>
      <c r="P5656">
        <f>INDEX(lehmad!D$2:D$412,MATCH(klypsid!$B5656,lehmad!$A$2:$A$412,0))</f>
        <v>90</v>
      </c>
      <c r="Q5656">
        <f>INDEX(lehmad!E$2:E$412,MATCH(klypsid!$B5656,lehmad!$A$2:$A$412,0))</f>
        <v>0.90700000000000003</v>
      </c>
      <c r="R5656" t="str">
        <f>INDEX(lehmad!F$2:F$412,MATCH(klypsid!$B5656,lehmad!$A$2:$A$412,0))</f>
        <v>DYNASTY-ET</v>
      </c>
      <c r="S5656">
        <f>INDEX(lehmad!H$2:H$412,MATCH(klypsid!$B5656,lehmad!$A$2:$A$412,0))</f>
        <v>124</v>
      </c>
      <c r="T5656">
        <f>INDEX(lehmad!K$2:K$412,MATCH(klypsid!$B5656,lehmad!$A$2:$A$412,0))</f>
        <v>108</v>
      </c>
      <c r="U5656" s="4">
        <f t="shared" si="176"/>
        <v>5</v>
      </c>
      <c r="V5656">
        <f t="shared" si="177"/>
        <v>28</v>
      </c>
    </row>
    <row r="5657" spans="1:22" x14ac:dyDescent="0.25">
      <c r="A5657">
        <v>4059</v>
      </c>
      <c r="B5657" t="str">
        <f>"E"&amp;A5657</f>
        <v>E4059</v>
      </c>
      <c r="C5657" t="s">
        <v>143</v>
      </c>
      <c r="D5657">
        <v>2</v>
      </c>
      <c r="E5657">
        <f>IF(D5657&lt;4,D5657,4)</f>
        <v>2</v>
      </c>
      <c r="F5657" s="1">
        <v>40302</v>
      </c>
      <c r="G5657" s="1">
        <v>40493</v>
      </c>
      <c r="H5657" s="3">
        <f>G5657-F5657</f>
        <v>191</v>
      </c>
      <c r="I5657" s="3">
        <f>IF(H5657&lt;=60,1,IF(H5657&lt;=150,2,3))</f>
        <v>3</v>
      </c>
      <c r="J5657">
        <v>33.5</v>
      </c>
      <c r="K5657">
        <v>3.01</v>
      </c>
      <c r="L5657">
        <v>2.93</v>
      </c>
      <c r="M5657">
        <v>16</v>
      </c>
      <c r="N5657">
        <f>LOG(M5657/100,2)+3</f>
        <v>0.35614381022527519</v>
      </c>
      <c r="O5657">
        <f>INDEX(lehmad!B$2:B$412,MATCH(klypsid!$B5657,lehmad!$A$2:$A$412,0))</f>
        <v>38900</v>
      </c>
      <c r="P5657">
        <f>INDEX(lehmad!D$2:D$412,MATCH(klypsid!$B5657,lehmad!$A$2:$A$412,0))</f>
        <v>90</v>
      </c>
      <c r="Q5657">
        <f>INDEX(lehmad!E$2:E$412,MATCH(klypsid!$B5657,lehmad!$A$2:$A$412,0))</f>
        <v>0.90700000000000003</v>
      </c>
      <c r="R5657" t="str">
        <f>INDEX(lehmad!F$2:F$412,MATCH(klypsid!$B5657,lehmad!$A$2:$A$412,0))</f>
        <v>DYNASTY-ET</v>
      </c>
      <c r="S5657">
        <f>INDEX(lehmad!H$2:H$412,MATCH(klypsid!$B5657,lehmad!$A$2:$A$412,0))</f>
        <v>124</v>
      </c>
      <c r="T5657">
        <f>INDEX(lehmad!K$2:K$412,MATCH(klypsid!$B5657,lehmad!$A$2:$A$412,0))</f>
        <v>108</v>
      </c>
      <c r="U5657" s="4">
        <f t="shared" si="176"/>
        <v>6</v>
      </c>
      <c r="V5657">
        <f t="shared" si="177"/>
        <v>31</v>
      </c>
    </row>
    <row r="5658" spans="1:22" x14ac:dyDescent="0.25">
      <c r="A5658">
        <v>4059</v>
      </c>
      <c r="B5658" t="str">
        <f>"E"&amp;A5658</f>
        <v>E4059</v>
      </c>
      <c r="C5658" t="s">
        <v>143</v>
      </c>
      <c r="D5658">
        <v>2</v>
      </c>
      <c r="E5658">
        <f>IF(D5658&lt;4,D5658,4)</f>
        <v>2</v>
      </c>
      <c r="F5658" s="1">
        <v>40302</v>
      </c>
      <c r="G5658" s="1">
        <v>40521</v>
      </c>
      <c r="H5658" s="3">
        <f>G5658-F5658</f>
        <v>219</v>
      </c>
      <c r="I5658" s="3">
        <f>IF(H5658&lt;=60,1,IF(H5658&lt;=150,2,3))</f>
        <v>3</v>
      </c>
      <c r="J5658">
        <v>28.7</v>
      </c>
      <c r="K5658">
        <v>3.33</v>
      </c>
      <c r="L5658">
        <v>2.92</v>
      </c>
      <c r="M5658">
        <v>20</v>
      </c>
      <c r="N5658">
        <f>LOG(M5658/100,2)+3</f>
        <v>0.67807190511263782</v>
      </c>
      <c r="O5658">
        <f>INDEX(lehmad!B$2:B$412,MATCH(klypsid!$B5658,lehmad!$A$2:$A$412,0))</f>
        <v>38900</v>
      </c>
      <c r="P5658">
        <f>INDEX(lehmad!D$2:D$412,MATCH(klypsid!$B5658,lehmad!$A$2:$A$412,0))</f>
        <v>90</v>
      </c>
      <c r="Q5658">
        <f>INDEX(lehmad!E$2:E$412,MATCH(klypsid!$B5658,lehmad!$A$2:$A$412,0))</f>
        <v>0.90700000000000003</v>
      </c>
      <c r="R5658" t="str">
        <f>INDEX(lehmad!F$2:F$412,MATCH(klypsid!$B5658,lehmad!$A$2:$A$412,0))</f>
        <v>DYNASTY-ET</v>
      </c>
      <c r="S5658">
        <f>INDEX(lehmad!H$2:H$412,MATCH(klypsid!$B5658,lehmad!$A$2:$A$412,0))</f>
        <v>124</v>
      </c>
      <c r="T5658">
        <f>INDEX(lehmad!K$2:K$412,MATCH(klypsid!$B5658,lehmad!$A$2:$A$412,0))</f>
        <v>108</v>
      </c>
      <c r="U5658" s="4">
        <f t="shared" si="176"/>
        <v>7</v>
      </c>
      <c r="V5658">
        <f t="shared" si="177"/>
        <v>28</v>
      </c>
    </row>
    <row r="5659" spans="1:22" x14ac:dyDescent="0.25">
      <c r="A5659">
        <v>4059</v>
      </c>
      <c r="B5659" t="str">
        <f>"E"&amp;A5659</f>
        <v>E4059</v>
      </c>
      <c r="C5659" t="s">
        <v>143</v>
      </c>
      <c r="D5659">
        <v>2</v>
      </c>
      <c r="E5659">
        <f>IF(D5659&lt;4,D5659,4)</f>
        <v>2</v>
      </c>
      <c r="F5659" s="1">
        <v>40302</v>
      </c>
      <c r="G5659" s="1">
        <v>40556</v>
      </c>
      <c r="H5659" s="3">
        <f>G5659-F5659</f>
        <v>254</v>
      </c>
      <c r="I5659" s="3">
        <f>IF(H5659&lt;=60,1,IF(H5659&lt;=150,2,3))</f>
        <v>3</v>
      </c>
      <c r="J5659">
        <v>29.7</v>
      </c>
      <c r="K5659">
        <v>3.01</v>
      </c>
      <c r="L5659">
        <v>2.95</v>
      </c>
      <c r="M5659">
        <v>28</v>
      </c>
      <c r="N5659">
        <f>LOG(M5659/100,2)+3</f>
        <v>1.1634987322828796</v>
      </c>
      <c r="O5659">
        <f>INDEX(lehmad!B$2:B$412,MATCH(klypsid!$B5659,lehmad!$A$2:$A$412,0))</f>
        <v>38900</v>
      </c>
      <c r="P5659">
        <f>INDEX(lehmad!D$2:D$412,MATCH(klypsid!$B5659,lehmad!$A$2:$A$412,0))</f>
        <v>90</v>
      </c>
      <c r="Q5659">
        <f>INDEX(lehmad!E$2:E$412,MATCH(klypsid!$B5659,lehmad!$A$2:$A$412,0))</f>
        <v>0.90700000000000003</v>
      </c>
      <c r="R5659" t="str">
        <f>INDEX(lehmad!F$2:F$412,MATCH(klypsid!$B5659,lehmad!$A$2:$A$412,0))</f>
        <v>DYNASTY-ET</v>
      </c>
      <c r="S5659">
        <f>INDEX(lehmad!H$2:H$412,MATCH(klypsid!$B5659,lehmad!$A$2:$A$412,0))</f>
        <v>124</v>
      </c>
      <c r="T5659">
        <f>INDEX(lehmad!K$2:K$412,MATCH(klypsid!$B5659,lehmad!$A$2:$A$412,0))</f>
        <v>108</v>
      </c>
      <c r="U5659" s="4">
        <f t="shared" si="176"/>
        <v>8</v>
      </c>
      <c r="V5659">
        <f t="shared" si="177"/>
        <v>35</v>
      </c>
    </row>
    <row r="5660" spans="1:22" x14ac:dyDescent="0.25">
      <c r="A5660">
        <v>4060</v>
      </c>
      <c r="B5660" t="str">
        <f>"E"&amp;A5660</f>
        <v>E4060</v>
      </c>
      <c r="C5660" t="s">
        <v>50</v>
      </c>
      <c r="D5660">
        <v>1</v>
      </c>
      <c r="E5660">
        <f>IF(D5660&lt;4,D5660,4)</f>
        <v>1</v>
      </c>
      <c r="F5660" s="1">
        <v>39719</v>
      </c>
      <c r="G5660" s="1">
        <v>39754</v>
      </c>
      <c r="H5660" s="3">
        <f>G5660-F5660</f>
        <v>35</v>
      </c>
      <c r="I5660" s="3">
        <f>IF(H5660&lt;=60,1,IF(H5660&lt;=150,2,3))</f>
        <v>1</v>
      </c>
      <c r="J5660">
        <v>45.8</v>
      </c>
      <c r="K5660">
        <v>3.37</v>
      </c>
      <c r="L5660">
        <v>2.82</v>
      </c>
      <c r="M5660">
        <v>52</v>
      </c>
      <c r="N5660">
        <f>LOG(M5660/100,2)+3</f>
        <v>2.0565835283663674</v>
      </c>
      <c r="O5660">
        <f>INDEX(lehmad!B$2:B$412,MATCH(klypsid!$B5660,lehmad!$A$2:$A$412,0))</f>
        <v>38901</v>
      </c>
      <c r="P5660">
        <f>INDEX(lehmad!D$2:D$412,MATCH(klypsid!$B5660,lehmad!$A$2:$A$412,0))</f>
        <v>124</v>
      </c>
      <c r="Q5660">
        <f>INDEX(lehmad!E$2:E$412,MATCH(klypsid!$B5660,lehmad!$A$2:$A$412,0))</f>
        <v>1</v>
      </c>
      <c r="R5660" t="str">
        <f>INDEX(lehmad!F$2:F$412,MATCH(klypsid!$B5660,lehmad!$A$2:$A$412,0))</f>
        <v>LANCELOT-ET</v>
      </c>
      <c r="S5660">
        <f>INDEX(lehmad!H$2:H$412,MATCH(klypsid!$B5660,lehmad!$A$2:$A$412,0))</f>
        <v>126</v>
      </c>
      <c r="T5660">
        <f>INDEX(lehmad!K$2:K$412,MATCH(klypsid!$B5660,lehmad!$A$2:$A$412,0))</f>
        <v>122</v>
      </c>
      <c r="U5660" s="4">
        <f t="shared" si="176"/>
        <v>1</v>
      </c>
      <c r="V5660">
        <f t="shared" si="177"/>
        <v>35</v>
      </c>
    </row>
    <row r="5661" spans="1:22" x14ac:dyDescent="0.25">
      <c r="A5661">
        <v>4060</v>
      </c>
      <c r="B5661" t="str">
        <f>"E"&amp;A5661</f>
        <v>E4060</v>
      </c>
      <c r="C5661" t="s">
        <v>50</v>
      </c>
      <c r="D5661">
        <v>1</v>
      </c>
      <c r="E5661">
        <f>IF(D5661&lt;4,D5661,4)</f>
        <v>1</v>
      </c>
      <c r="F5661" s="1">
        <v>39719</v>
      </c>
      <c r="G5661" s="1">
        <v>39783</v>
      </c>
      <c r="H5661" s="3">
        <f>G5661-F5661</f>
        <v>64</v>
      </c>
      <c r="I5661" s="3">
        <f>IF(H5661&lt;=60,1,IF(H5661&lt;=150,2,3))</f>
        <v>2</v>
      </c>
      <c r="J5661">
        <v>50.1</v>
      </c>
      <c r="K5661">
        <v>4.21</v>
      </c>
      <c r="L5661">
        <v>2.96</v>
      </c>
      <c r="M5661">
        <v>30</v>
      </c>
      <c r="N5661">
        <f>LOG(M5661/100,2)+3</f>
        <v>1.2630344058337937</v>
      </c>
      <c r="O5661">
        <f>INDEX(lehmad!B$2:B$412,MATCH(klypsid!$B5661,lehmad!$A$2:$A$412,0))</f>
        <v>38901</v>
      </c>
      <c r="P5661">
        <f>INDEX(lehmad!D$2:D$412,MATCH(klypsid!$B5661,lehmad!$A$2:$A$412,0))</f>
        <v>124</v>
      </c>
      <c r="Q5661">
        <f>INDEX(lehmad!E$2:E$412,MATCH(klypsid!$B5661,lehmad!$A$2:$A$412,0))</f>
        <v>1</v>
      </c>
      <c r="R5661" t="str">
        <f>INDEX(lehmad!F$2:F$412,MATCH(klypsid!$B5661,lehmad!$A$2:$A$412,0))</f>
        <v>LANCELOT-ET</v>
      </c>
      <c r="S5661">
        <f>INDEX(lehmad!H$2:H$412,MATCH(klypsid!$B5661,lehmad!$A$2:$A$412,0))</f>
        <v>126</v>
      </c>
      <c r="T5661">
        <f>INDEX(lehmad!K$2:K$412,MATCH(klypsid!$B5661,lehmad!$A$2:$A$412,0))</f>
        <v>122</v>
      </c>
      <c r="U5661" s="4">
        <f t="shared" si="176"/>
        <v>2</v>
      </c>
      <c r="V5661">
        <f t="shared" si="177"/>
        <v>29</v>
      </c>
    </row>
    <row r="5662" spans="1:22" x14ac:dyDescent="0.25">
      <c r="A5662">
        <v>4060</v>
      </c>
      <c r="B5662" t="str">
        <f>"E"&amp;A5662</f>
        <v>E4060</v>
      </c>
      <c r="C5662" t="s">
        <v>50</v>
      </c>
      <c r="D5662">
        <v>1</v>
      </c>
      <c r="E5662">
        <f>IF(D5662&lt;4,D5662,4)</f>
        <v>1</v>
      </c>
      <c r="F5662" s="1">
        <v>39719</v>
      </c>
      <c r="G5662" s="1">
        <v>39817</v>
      </c>
      <c r="H5662" s="3">
        <f>G5662-F5662</f>
        <v>98</v>
      </c>
      <c r="I5662" s="3">
        <f>IF(H5662&lt;=60,1,IF(H5662&lt;=150,2,3))</f>
        <v>2</v>
      </c>
      <c r="J5662">
        <v>42.3</v>
      </c>
      <c r="K5662">
        <v>3.56</v>
      </c>
      <c r="L5662">
        <v>3.09</v>
      </c>
      <c r="M5662">
        <v>50</v>
      </c>
      <c r="N5662">
        <f>LOG(M5662/100,2)+3</f>
        <v>2</v>
      </c>
      <c r="O5662">
        <f>INDEX(lehmad!B$2:B$412,MATCH(klypsid!$B5662,lehmad!$A$2:$A$412,0))</f>
        <v>38901</v>
      </c>
      <c r="P5662">
        <f>INDEX(lehmad!D$2:D$412,MATCH(klypsid!$B5662,lehmad!$A$2:$A$412,0))</f>
        <v>124</v>
      </c>
      <c r="Q5662">
        <f>INDEX(lehmad!E$2:E$412,MATCH(klypsid!$B5662,lehmad!$A$2:$A$412,0))</f>
        <v>1</v>
      </c>
      <c r="R5662" t="str">
        <f>INDEX(lehmad!F$2:F$412,MATCH(klypsid!$B5662,lehmad!$A$2:$A$412,0))</f>
        <v>LANCELOT-ET</v>
      </c>
      <c r="S5662">
        <f>INDEX(lehmad!H$2:H$412,MATCH(klypsid!$B5662,lehmad!$A$2:$A$412,0))</f>
        <v>126</v>
      </c>
      <c r="T5662">
        <f>INDEX(lehmad!K$2:K$412,MATCH(klypsid!$B5662,lehmad!$A$2:$A$412,0))</f>
        <v>122</v>
      </c>
      <c r="U5662" s="4">
        <f t="shared" si="176"/>
        <v>3</v>
      </c>
      <c r="V5662">
        <f t="shared" si="177"/>
        <v>34</v>
      </c>
    </row>
    <row r="5663" spans="1:22" x14ac:dyDescent="0.25">
      <c r="A5663">
        <v>4060</v>
      </c>
      <c r="B5663" t="str">
        <f>"E"&amp;A5663</f>
        <v>E4060</v>
      </c>
      <c r="C5663" t="s">
        <v>50</v>
      </c>
      <c r="D5663">
        <v>1</v>
      </c>
      <c r="E5663">
        <f>IF(D5663&lt;4,D5663,4)</f>
        <v>1</v>
      </c>
      <c r="F5663" s="1">
        <v>39719</v>
      </c>
      <c r="G5663" s="1">
        <v>39845</v>
      </c>
      <c r="H5663" s="3">
        <f>G5663-F5663</f>
        <v>126</v>
      </c>
      <c r="I5663" s="3">
        <f>IF(H5663&lt;=60,1,IF(H5663&lt;=150,2,3))</f>
        <v>2</v>
      </c>
      <c r="J5663">
        <v>42.7</v>
      </c>
      <c r="K5663">
        <v>3.85</v>
      </c>
      <c r="L5663">
        <v>3.26</v>
      </c>
      <c r="M5663">
        <v>361</v>
      </c>
      <c r="N5663">
        <f>LOG(M5663/100,2)+3</f>
        <v>4.8519988371124469</v>
      </c>
      <c r="O5663">
        <f>INDEX(lehmad!B$2:B$412,MATCH(klypsid!$B5663,lehmad!$A$2:$A$412,0))</f>
        <v>38901</v>
      </c>
      <c r="P5663">
        <f>INDEX(lehmad!D$2:D$412,MATCH(klypsid!$B5663,lehmad!$A$2:$A$412,0))</f>
        <v>124</v>
      </c>
      <c r="Q5663">
        <f>INDEX(lehmad!E$2:E$412,MATCH(klypsid!$B5663,lehmad!$A$2:$A$412,0))</f>
        <v>1</v>
      </c>
      <c r="R5663" t="str">
        <f>INDEX(lehmad!F$2:F$412,MATCH(klypsid!$B5663,lehmad!$A$2:$A$412,0))</f>
        <v>LANCELOT-ET</v>
      </c>
      <c r="S5663">
        <f>INDEX(lehmad!H$2:H$412,MATCH(klypsid!$B5663,lehmad!$A$2:$A$412,0))</f>
        <v>126</v>
      </c>
      <c r="T5663">
        <f>INDEX(lehmad!K$2:K$412,MATCH(klypsid!$B5663,lehmad!$A$2:$A$412,0))</f>
        <v>122</v>
      </c>
      <c r="U5663" s="4">
        <f t="shared" si="176"/>
        <v>4</v>
      </c>
      <c r="V5663">
        <f t="shared" si="177"/>
        <v>28</v>
      </c>
    </row>
    <row r="5664" spans="1:22" x14ac:dyDescent="0.25">
      <c r="A5664">
        <v>4060</v>
      </c>
      <c r="B5664" t="str">
        <f>"E"&amp;A5664</f>
        <v>E4060</v>
      </c>
      <c r="C5664" t="s">
        <v>50</v>
      </c>
      <c r="D5664">
        <v>1</v>
      </c>
      <c r="E5664">
        <f>IF(D5664&lt;4,D5664,4)</f>
        <v>1</v>
      </c>
      <c r="F5664" s="1">
        <v>39719</v>
      </c>
      <c r="G5664" s="1">
        <v>39875</v>
      </c>
      <c r="H5664" s="3">
        <f>G5664-F5664</f>
        <v>156</v>
      </c>
      <c r="I5664" s="3">
        <f>IF(H5664&lt;=60,1,IF(H5664&lt;=150,2,3))</f>
        <v>3</v>
      </c>
      <c r="J5664">
        <v>40.700000000000003</v>
      </c>
      <c r="K5664">
        <v>3.88</v>
      </c>
      <c r="L5664">
        <v>3.41</v>
      </c>
      <c r="M5664">
        <v>32</v>
      </c>
      <c r="N5664">
        <f>LOG(M5664/100,2)+3</f>
        <v>1.3561438102252752</v>
      </c>
      <c r="O5664">
        <f>INDEX(lehmad!B$2:B$412,MATCH(klypsid!$B5664,lehmad!$A$2:$A$412,0))</f>
        <v>38901</v>
      </c>
      <c r="P5664">
        <f>INDEX(lehmad!D$2:D$412,MATCH(klypsid!$B5664,lehmad!$A$2:$A$412,0))</f>
        <v>124</v>
      </c>
      <c r="Q5664">
        <f>INDEX(lehmad!E$2:E$412,MATCH(klypsid!$B5664,lehmad!$A$2:$A$412,0))</f>
        <v>1</v>
      </c>
      <c r="R5664" t="str">
        <f>INDEX(lehmad!F$2:F$412,MATCH(klypsid!$B5664,lehmad!$A$2:$A$412,0))</f>
        <v>LANCELOT-ET</v>
      </c>
      <c r="S5664">
        <f>INDEX(lehmad!H$2:H$412,MATCH(klypsid!$B5664,lehmad!$A$2:$A$412,0))</f>
        <v>126</v>
      </c>
      <c r="T5664">
        <f>INDEX(lehmad!K$2:K$412,MATCH(klypsid!$B5664,lehmad!$A$2:$A$412,0))</f>
        <v>122</v>
      </c>
      <c r="U5664" s="4">
        <f t="shared" si="176"/>
        <v>5</v>
      </c>
      <c r="V5664">
        <f t="shared" si="177"/>
        <v>30</v>
      </c>
    </row>
    <row r="5665" spans="1:22" x14ac:dyDescent="0.25">
      <c r="A5665">
        <v>4060</v>
      </c>
      <c r="B5665" t="str">
        <f>"E"&amp;A5665</f>
        <v>E4060</v>
      </c>
      <c r="C5665" t="s">
        <v>50</v>
      </c>
      <c r="D5665">
        <v>1</v>
      </c>
      <c r="E5665">
        <f>IF(D5665&lt;4,D5665,4)</f>
        <v>1</v>
      </c>
      <c r="F5665" s="1">
        <v>39719</v>
      </c>
      <c r="G5665" s="1">
        <v>39908</v>
      </c>
      <c r="H5665" s="3">
        <f>G5665-F5665</f>
        <v>189</v>
      </c>
      <c r="I5665" s="3">
        <f>IF(H5665&lt;=60,1,IF(H5665&lt;=150,2,3))</f>
        <v>3</v>
      </c>
      <c r="J5665">
        <v>36.200000000000003</v>
      </c>
      <c r="K5665">
        <v>3.74</v>
      </c>
      <c r="L5665">
        <v>3.26</v>
      </c>
      <c r="M5665">
        <v>32</v>
      </c>
      <c r="N5665">
        <f>LOG(M5665/100,2)+3</f>
        <v>1.3561438102252752</v>
      </c>
      <c r="O5665">
        <f>INDEX(lehmad!B$2:B$412,MATCH(klypsid!$B5665,lehmad!$A$2:$A$412,0))</f>
        <v>38901</v>
      </c>
      <c r="P5665">
        <f>INDEX(lehmad!D$2:D$412,MATCH(klypsid!$B5665,lehmad!$A$2:$A$412,0))</f>
        <v>124</v>
      </c>
      <c r="Q5665">
        <f>INDEX(lehmad!E$2:E$412,MATCH(klypsid!$B5665,lehmad!$A$2:$A$412,0))</f>
        <v>1</v>
      </c>
      <c r="R5665" t="str">
        <f>INDEX(lehmad!F$2:F$412,MATCH(klypsid!$B5665,lehmad!$A$2:$A$412,0))</f>
        <v>LANCELOT-ET</v>
      </c>
      <c r="S5665">
        <f>INDEX(lehmad!H$2:H$412,MATCH(klypsid!$B5665,lehmad!$A$2:$A$412,0))</f>
        <v>126</v>
      </c>
      <c r="T5665">
        <f>INDEX(lehmad!K$2:K$412,MATCH(klypsid!$B5665,lehmad!$A$2:$A$412,0))</f>
        <v>122</v>
      </c>
      <c r="U5665" s="4">
        <f t="shared" si="176"/>
        <v>6</v>
      </c>
      <c r="V5665">
        <f t="shared" si="177"/>
        <v>33</v>
      </c>
    </row>
    <row r="5666" spans="1:22" x14ac:dyDescent="0.25">
      <c r="A5666">
        <v>4060</v>
      </c>
      <c r="B5666" t="str">
        <f>"E"&amp;A5666</f>
        <v>E4060</v>
      </c>
      <c r="C5666" t="s">
        <v>50</v>
      </c>
      <c r="D5666">
        <v>1</v>
      </c>
      <c r="E5666">
        <f>IF(D5666&lt;4,D5666,4)</f>
        <v>1</v>
      </c>
      <c r="F5666" s="1">
        <v>39719</v>
      </c>
      <c r="G5666" s="1">
        <v>39944</v>
      </c>
      <c r="H5666" s="3">
        <f>G5666-F5666</f>
        <v>225</v>
      </c>
      <c r="I5666" s="3">
        <f>IF(H5666&lt;=60,1,IF(H5666&lt;=150,2,3))</f>
        <v>3</v>
      </c>
      <c r="J5666">
        <v>35.799999999999997</v>
      </c>
      <c r="K5666">
        <v>3.66</v>
      </c>
      <c r="L5666">
        <v>3.27</v>
      </c>
      <c r="M5666">
        <v>50</v>
      </c>
      <c r="N5666">
        <f>LOG(M5666/100,2)+3</f>
        <v>2</v>
      </c>
      <c r="O5666">
        <f>INDEX(lehmad!B$2:B$412,MATCH(klypsid!$B5666,lehmad!$A$2:$A$412,0))</f>
        <v>38901</v>
      </c>
      <c r="P5666">
        <f>INDEX(lehmad!D$2:D$412,MATCH(klypsid!$B5666,lehmad!$A$2:$A$412,0))</f>
        <v>124</v>
      </c>
      <c r="Q5666">
        <f>INDEX(lehmad!E$2:E$412,MATCH(klypsid!$B5666,lehmad!$A$2:$A$412,0))</f>
        <v>1</v>
      </c>
      <c r="R5666" t="str">
        <f>INDEX(lehmad!F$2:F$412,MATCH(klypsid!$B5666,lehmad!$A$2:$A$412,0))</f>
        <v>LANCELOT-ET</v>
      </c>
      <c r="S5666">
        <f>INDEX(lehmad!H$2:H$412,MATCH(klypsid!$B5666,lehmad!$A$2:$A$412,0))</f>
        <v>126</v>
      </c>
      <c r="T5666">
        <f>INDEX(lehmad!K$2:K$412,MATCH(klypsid!$B5666,lehmad!$A$2:$A$412,0))</f>
        <v>122</v>
      </c>
      <c r="U5666" s="4">
        <f t="shared" si="176"/>
        <v>7</v>
      </c>
      <c r="V5666">
        <f t="shared" si="177"/>
        <v>36</v>
      </c>
    </row>
    <row r="5667" spans="1:22" x14ac:dyDescent="0.25">
      <c r="A5667">
        <v>4060</v>
      </c>
      <c r="B5667" t="str">
        <f>"E"&amp;A5667</f>
        <v>E4060</v>
      </c>
      <c r="C5667" t="s">
        <v>50</v>
      </c>
      <c r="D5667">
        <v>1</v>
      </c>
      <c r="E5667">
        <f>IF(D5667&lt;4,D5667,4)</f>
        <v>1</v>
      </c>
      <c r="F5667" s="1">
        <v>39719</v>
      </c>
      <c r="G5667" s="1">
        <v>39972</v>
      </c>
      <c r="H5667" s="3">
        <f>G5667-F5667</f>
        <v>253</v>
      </c>
      <c r="I5667" s="3">
        <f>IF(H5667&lt;=60,1,IF(H5667&lt;=150,2,3))</f>
        <v>3</v>
      </c>
      <c r="J5667">
        <v>34.4</v>
      </c>
      <c r="K5667">
        <v>3.48</v>
      </c>
      <c r="L5667">
        <v>3.28</v>
      </c>
      <c r="M5667">
        <v>40</v>
      </c>
      <c r="N5667">
        <f>LOG(M5667/100,2)+3</f>
        <v>1.6780719051126378</v>
      </c>
      <c r="O5667">
        <f>INDEX(lehmad!B$2:B$412,MATCH(klypsid!$B5667,lehmad!$A$2:$A$412,0))</f>
        <v>38901</v>
      </c>
      <c r="P5667">
        <f>INDEX(lehmad!D$2:D$412,MATCH(klypsid!$B5667,lehmad!$A$2:$A$412,0))</f>
        <v>124</v>
      </c>
      <c r="Q5667">
        <f>INDEX(lehmad!E$2:E$412,MATCH(klypsid!$B5667,lehmad!$A$2:$A$412,0))</f>
        <v>1</v>
      </c>
      <c r="R5667" t="str">
        <f>INDEX(lehmad!F$2:F$412,MATCH(klypsid!$B5667,lehmad!$A$2:$A$412,0))</f>
        <v>LANCELOT-ET</v>
      </c>
      <c r="S5667">
        <f>INDEX(lehmad!H$2:H$412,MATCH(klypsid!$B5667,lehmad!$A$2:$A$412,0))</f>
        <v>126</v>
      </c>
      <c r="T5667">
        <f>INDEX(lehmad!K$2:K$412,MATCH(klypsid!$B5667,lehmad!$A$2:$A$412,0))</f>
        <v>122</v>
      </c>
      <c r="U5667" s="4">
        <f t="shared" si="176"/>
        <v>8</v>
      </c>
      <c r="V5667">
        <f t="shared" si="177"/>
        <v>28</v>
      </c>
    </row>
    <row r="5668" spans="1:22" x14ac:dyDescent="0.25">
      <c r="A5668">
        <v>4060</v>
      </c>
      <c r="B5668" t="str">
        <f>"E"&amp;A5668</f>
        <v>E4060</v>
      </c>
      <c r="C5668" t="s">
        <v>50</v>
      </c>
      <c r="D5668">
        <v>1</v>
      </c>
      <c r="E5668">
        <f>IF(D5668&lt;4,D5668,4)</f>
        <v>1</v>
      </c>
      <c r="F5668" s="1">
        <v>39719</v>
      </c>
      <c r="G5668" s="1">
        <v>40007</v>
      </c>
      <c r="H5668" s="3">
        <f>G5668-F5668</f>
        <v>288</v>
      </c>
      <c r="I5668" s="3">
        <f>IF(H5668&lt;=60,1,IF(H5668&lt;=150,2,3))</f>
        <v>3</v>
      </c>
      <c r="J5668">
        <v>33.5</v>
      </c>
      <c r="K5668">
        <v>3.64</v>
      </c>
      <c r="L5668">
        <v>3.36</v>
      </c>
      <c r="M5668">
        <v>49</v>
      </c>
      <c r="N5668">
        <f>LOG(M5668/100,2)+3</f>
        <v>1.9708536543404835</v>
      </c>
      <c r="O5668">
        <f>INDEX(lehmad!B$2:B$412,MATCH(klypsid!$B5668,lehmad!$A$2:$A$412,0))</f>
        <v>38901</v>
      </c>
      <c r="P5668">
        <f>INDEX(lehmad!D$2:D$412,MATCH(klypsid!$B5668,lehmad!$A$2:$A$412,0))</f>
        <v>124</v>
      </c>
      <c r="Q5668">
        <f>INDEX(lehmad!E$2:E$412,MATCH(klypsid!$B5668,lehmad!$A$2:$A$412,0))</f>
        <v>1</v>
      </c>
      <c r="R5668" t="str">
        <f>INDEX(lehmad!F$2:F$412,MATCH(klypsid!$B5668,lehmad!$A$2:$A$412,0))</f>
        <v>LANCELOT-ET</v>
      </c>
      <c r="S5668">
        <f>INDEX(lehmad!H$2:H$412,MATCH(klypsid!$B5668,lehmad!$A$2:$A$412,0))</f>
        <v>126</v>
      </c>
      <c r="T5668">
        <f>INDEX(lehmad!K$2:K$412,MATCH(klypsid!$B5668,lehmad!$A$2:$A$412,0))</f>
        <v>122</v>
      </c>
      <c r="U5668" s="4">
        <f t="shared" si="176"/>
        <v>9</v>
      </c>
      <c r="V5668">
        <f t="shared" si="177"/>
        <v>35</v>
      </c>
    </row>
    <row r="5669" spans="1:22" x14ac:dyDescent="0.25">
      <c r="A5669">
        <v>4060</v>
      </c>
      <c r="B5669" t="str">
        <f>"E"&amp;A5669</f>
        <v>E4060</v>
      </c>
      <c r="C5669" t="s">
        <v>50</v>
      </c>
      <c r="D5669">
        <v>1</v>
      </c>
      <c r="E5669">
        <f>IF(D5669&lt;4,D5669,4)</f>
        <v>1</v>
      </c>
      <c r="F5669" s="1">
        <v>39719</v>
      </c>
      <c r="G5669" s="1">
        <v>40037</v>
      </c>
      <c r="H5669" s="3">
        <f>G5669-F5669</f>
        <v>318</v>
      </c>
      <c r="I5669" s="3">
        <f>IF(H5669&lt;=60,1,IF(H5669&lt;=150,2,3))</f>
        <v>3</v>
      </c>
      <c r="J5669">
        <v>25.1</v>
      </c>
      <c r="K5669">
        <v>3.94</v>
      </c>
      <c r="L5669">
        <v>3.38</v>
      </c>
      <c r="M5669">
        <v>47</v>
      </c>
      <c r="N5669">
        <f>LOG(M5669/100,2)+3</f>
        <v>1.9107326619029126</v>
      </c>
      <c r="O5669">
        <f>INDEX(lehmad!B$2:B$412,MATCH(klypsid!$B5669,lehmad!$A$2:$A$412,0))</f>
        <v>38901</v>
      </c>
      <c r="P5669">
        <f>INDEX(lehmad!D$2:D$412,MATCH(klypsid!$B5669,lehmad!$A$2:$A$412,0))</f>
        <v>124</v>
      </c>
      <c r="Q5669">
        <f>INDEX(lehmad!E$2:E$412,MATCH(klypsid!$B5669,lehmad!$A$2:$A$412,0))</f>
        <v>1</v>
      </c>
      <c r="R5669" t="str">
        <f>INDEX(lehmad!F$2:F$412,MATCH(klypsid!$B5669,lehmad!$A$2:$A$412,0))</f>
        <v>LANCELOT-ET</v>
      </c>
      <c r="S5669">
        <f>INDEX(lehmad!H$2:H$412,MATCH(klypsid!$B5669,lehmad!$A$2:$A$412,0))</f>
        <v>126</v>
      </c>
      <c r="T5669">
        <f>INDEX(lehmad!K$2:K$412,MATCH(klypsid!$B5669,lehmad!$A$2:$A$412,0))</f>
        <v>122</v>
      </c>
      <c r="U5669" s="4">
        <f t="shared" si="176"/>
        <v>10</v>
      </c>
      <c r="V5669">
        <f t="shared" si="177"/>
        <v>30</v>
      </c>
    </row>
    <row r="5670" spans="1:22" x14ac:dyDescent="0.25">
      <c r="A5670">
        <v>4060</v>
      </c>
      <c r="B5670" t="str">
        <f>"E"&amp;A5670</f>
        <v>E4060</v>
      </c>
      <c r="C5670" t="s">
        <v>50</v>
      </c>
      <c r="D5670">
        <v>2</v>
      </c>
      <c r="E5670">
        <f>IF(D5670&lt;4,D5670,4)</f>
        <v>2</v>
      </c>
      <c r="F5670" s="1">
        <v>40104</v>
      </c>
      <c r="G5670" s="1">
        <v>40125</v>
      </c>
      <c r="H5670" s="3">
        <f>G5670-F5670</f>
        <v>21</v>
      </c>
      <c r="I5670" s="3">
        <f>IF(H5670&lt;=60,1,IF(H5670&lt;=150,2,3))</f>
        <v>1</v>
      </c>
      <c r="J5670">
        <v>52</v>
      </c>
      <c r="K5670">
        <v>3.64</v>
      </c>
      <c r="L5670">
        <v>3.43</v>
      </c>
      <c r="M5670">
        <v>51</v>
      </c>
      <c r="N5670">
        <f>LOG(M5670/100,2)+3</f>
        <v>2.0285691521967708</v>
      </c>
      <c r="O5670">
        <f>INDEX(lehmad!B$2:B$412,MATCH(klypsid!$B5670,lehmad!$A$2:$A$412,0))</f>
        <v>38901</v>
      </c>
      <c r="P5670">
        <f>INDEX(lehmad!D$2:D$412,MATCH(klypsid!$B5670,lehmad!$A$2:$A$412,0))</f>
        <v>124</v>
      </c>
      <c r="Q5670">
        <f>INDEX(lehmad!E$2:E$412,MATCH(klypsid!$B5670,lehmad!$A$2:$A$412,0))</f>
        <v>1</v>
      </c>
      <c r="R5670" t="str">
        <f>INDEX(lehmad!F$2:F$412,MATCH(klypsid!$B5670,lehmad!$A$2:$A$412,0))</f>
        <v>LANCELOT-ET</v>
      </c>
      <c r="S5670">
        <f>INDEX(lehmad!H$2:H$412,MATCH(klypsid!$B5670,lehmad!$A$2:$A$412,0))</f>
        <v>126</v>
      </c>
      <c r="T5670">
        <f>INDEX(lehmad!K$2:K$412,MATCH(klypsid!$B5670,lehmad!$A$2:$A$412,0))</f>
        <v>122</v>
      </c>
      <c r="U5670" s="4">
        <f t="shared" si="176"/>
        <v>1</v>
      </c>
      <c r="V5670">
        <f t="shared" si="177"/>
        <v>21</v>
      </c>
    </row>
    <row r="5671" spans="1:22" x14ac:dyDescent="0.25">
      <c r="A5671">
        <v>4060</v>
      </c>
      <c r="B5671" t="str">
        <f>"E"&amp;A5671</f>
        <v>E4060</v>
      </c>
      <c r="C5671" t="s">
        <v>50</v>
      </c>
      <c r="D5671">
        <v>2</v>
      </c>
      <c r="E5671">
        <f>IF(D5671&lt;4,D5671,4)</f>
        <v>2</v>
      </c>
      <c r="F5671" s="1">
        <v>40104</v>
      </c>
      <c r="G5671" s="1">
        <v>40153</v>
      </c>
      <c r="H5671" s="3">
        <f>G5671-F5671</f>
        <v>49</v>
      </c>
      <c r="I5671" s="3">
        <f>IF(H5671&lt;=60,1,IF(H5671&lt;=150,2,3))</f>
        <v>1</v>
      </c>
      <c r="J5671">
        <v>51.7</v>
      </c>
      <c r="K5671">
        <v>3.54</v>
      </c>
      <c r="L5671">
        <v>3.11</v>
      </c>
      <c r="M5671">
        <v>44</v>
      </c>
      <c r="N5671">
        <f>LOG(M5671/100,2)+3</f>
        <v>1.8155754288625725</v>
      </c>
      <c r="O5671">
        <f>INDEX(lehmad!B$2:B$412,MATCH(klypsid!$B5671,lehmad!$A$2:$A$412,0))</f>
        <v>38901</v>
      </c>
      <c r="P5671">
        <f>INDEX(lehmad!D$2:D$412,MATCH(klypsid!$B5671,lehmad!$A$2:$A$412,0))</f>
        <v>124</v>
      </c>
      <c r="Q5671">
        <f>INDEX(lehmad!E$2:E$412,MATCH(klypsid!$B5671,lehmad!$A$2:$A$412,0))</f>
        <v>1</v>
      </c>
      <c r="R5671" t="str">
        <f>INDEX(lehmad!F$2:F$412,MATCH(klypsid!$B5671,lehmad!$A$2:$A$412,0))</f>
        <v>LANCELOT-ET</v>
      </c>
      <c r="S5671">
        <f>INDEX(lehmad!H$2:H$412,MATCH(klypsid!$B5671,lehmad!$A$2:$A$412,0))</f>
        <v>126</v>
      </c>
      <c r="T5671">
        <f>INDEX(lehmad!K$2:K$412,MATCH(klypsid!$B5671,lehmad!$A$2:$A$412,0))</f>
        <v>122</v>
      </c>
      <c r="U5671" s="4">
        <f t="shared" si="176"/>
        <v>2</v>
      </c>
      <c r="V5671">
        <f t="shared" si="177"/>
        <v>28</v>
      </c>
    </row>
    <row r="5672" spans="1:22" x14ac:dyDescent="0.25">
      <c r="A5672">
        <v>4060</v>
      </c>
      <c r="B5672" t="str">
        <f>"E"&amp;A5672</f>
        <v>E4060</v>
      </c>
      <c r="C5672" t="s">
        <v>50</v>
      </c>
      <c r="D5672">
        <v>2</v>
      </c>
      <c r="E5672">
        <f>IF(D5672&lt;4,D5672,4)</f>
        <v>2</v>
      </c>
      <c r="F5672" s="1">
        <v>40104</v>
      </c>
      <c r="G5672" s="1">
        <v>40186</v>
      </c>
      <c r="H5672" s="3">
        <f>G5672-F5672</f>
        <v>82</v>
      </c>
      <c r="I5672" s="3">
        <f>IF(H5672&lt;=60,1,IF(H5672&lt;=150,2,3))</f>
        <v>2</v>
      </c>
      <c r="J5672">
        <v>47.9</v>
      </c>
      <c r="K5672">
        <v>4.22</v>
      </c>
      <c r="L5672">
        <v>3.23</v>
      </c>
      <c r="M5672">
        <v>26</v>
      </c>
      <c r="N5672">
        <f>LOG(M5672/100,2)+3</f>
        <v>1.0565835283663676</v>
      </c>
      <c r="O5672">
        <f>INDEX(lehmad!B$2:B$412,MATCH(klypsid!$B5672,lehmad!$A$2:$A$412,0))</f>
        <v>38901</v>
      </c>
      <c r="P5672">
        <f>INDEX(lehmad!D$2:D$412,MATCH(klypsid!$B5672,lehmad!$A$2:$A$412,0))</f>
        <v>124</v>
      </c>
      <c r="Q5672">
        <f>INDEX(lehmad!E$2:E$412,MATCH(klypsid!$B5672,lehmad!$A$2:$A$412,0))</f>
        <v>1</v>
      </c>
      <c r="R5672" t="str">
        <f>INDEX(lehmad!F$2:F$412,MATCH(klypsid!$B5672,lehmad!$A$2:$A$412,0))</f>
        <v>LANCELOT-ET</v>
      </c>
      <c r="S5672">
        <f>INDEX(lehmad!H$2:H$412,MATCH(klypsid!$B5672,lehmad!$A$2:$A$412,0))</f>
        <v>126</v>
      </c>
      <c r="T5672">
        <f>INDEX(lehmad!K$2:K$412,MATCH(klypsid!$B5672,lehmad!$A$2:$A$412,0))</f>
        <v>122</v>
      </c>
      <c r="U5672" s="4">
        <f t="shared" si="176"/>
        <v>3</v>
      </c>
      <c r="V5672">
        <f t="shared" si="177"/>
        <v>33</v>
      </c>
    </row>
    <row r="5673" spans="1:22" x14ac:dyDescent="0.25">
      <c r="A5673">
        <v>4060</v>
      </c>
      <c r="B5673" t="str">
        <f>"E"&amp;A5673</f>
        <v>E4060</v>
      </c>
      <c r="C5673" t="s">
        <v>50</v>
      </c>
      <c r="D5673">
        <v>2</v>
      </c>
      <c r="E5673">
        <f>IF(D5673&lt;4,D5673,4)</f>
        <v>2</v>
      </c>
      <c r="F5673" s="1">
        <v>40104</v>
      </c>
      <c r="G5673" s="1">
        <v>40214</v>
      </c>
      <c r="H5673" s="3">
        <f>G5673-F5673</f>
        <v>110</v>
      </c>
      <c r="I5673" s="3">
        <f>IF(H5673&lt;=60,1,IF(H5673&lt;=150,2,3))</f>
        <v>2</v>
      </c>
      <c r="J5673">
        <v>43.4</v>
      </c>
      <c r="K5673">
        <v>3.92</v>
      </c>
      <c r="L5673">
        <v>3.32</v>
      </c>
      <c r="M5673">
        <v>40</v>
      </c>
      <c r="N5673">
        <f>LOG(M5673/100,2)+3</f>
        <v>1.6780719051126378</v>
      </c>
      <c r="O5673">
        <f>INDEX(lehmad!B$2:B$412,MATCH(klypsid!$B5673,lehmad!$A$2:$A$412,0))</f>
        <v>38901</v>
      </c>
      <c r="P5673">
        <f>INDEX(lehmad!D$2:D$412,MATCH(klypsid!$B5673,lehmad!$A$2:$A$412,0))</f>
        <v>124</v>
      </c>
      <c r="Q5673">
        <f>INDEX(lehmad!E$2:E$412,MATCH(klypsid!$B5673,lehmad!$A$2:$A$412,0))</f>
        <v>1</v>
      </c>
      <c r="R5673" t="str">
        <f>INDEX(lehmad!F$2:F$412,MATCH(klypsid!$B5673,lehmad!$A$2:$A$412,0))</f>
        <v>LANCELOT-ET</v>
      </c>
      <c r="S5673">
        <f>INDEX(lehmad!H$2:H$412,MATCH(klypsid!$B5673,lehmad!$A$2:$A$412,0))</f>
        <v>126</v>
      </c>
      <c r="T5673">
        <f>INDEX(lehmad!K$2:K$412,MATCH(klypsid!$B5673,lehmad!$A$2:$A$412,0))</f>
        <v>122</v>
      </c>
      <c r="U5673" s="4">
        <f t="shared" si="176"/>
        <v>4</v>
      </c>
      <c r="V5673">
        <f t="shared" si="177"/>
        <v>28</v>
      </c>
    </row>
    <row r="5674" spans="1:22" x14ac:dyDescent="0.25">
      <c r="A5674">
        <v>4060</v>
      </c>
      <c r="B5674" t="str">
        <f>"E"&amp;A5674</f>
        <v>E4060</v>
      </c>
      <c r="C5674" t="s">
        <v>50</v>
      </c>
      <c r="D5674">
        <v>2</v>
      </c>
      <c r="E5674">
        <f>IF(D5674&lt;4,D5674,4)</f>
        <v>2</v>
      </c>
      <c r="F5674" s="1">
        <v>40104</v>
      </c>
      <c r="G5674" s="1">
        <v>40242</v>
      </c>
      <c r="H5674" s="3">
        <f>G5674-F5674</f>
        <v>138</v>
      </c>
      <c r="I5674" s="3">
        <f>IF(H5674&lt;=60,1,IF(H5674&lt;=150,2,3))</f>
        <v>2</v>
      </c>
      <c r="J5674">
        <v>36.700000000000003</v>
      </c>
      <c r="K5674">
        <v>4.0599999999999996</v>
      </c>
      <c r="L5674">
        <v>3.29</v>
      </c>
      <c r="M5674">
        <v>30</v>
      </c>
      <c r="N5674">
        <f>LOG(M5674/100,2)+3</f>
        <v>1.2630344058337937</v>
      </c>
      <c r="O5674">
        <f>INDEX(lehmad!B$2:B$412,MATCH(klypsid!$B5674,lehmad!$A$2:$A$412,0))</f>
        <v>38901</v>
      </c>
      <c r="P5674">
        <f>INDEX(lehmad!D$2:D$412,MATCH(klypsid!$B5674,lehmad!$A$2:$A$412,0))</f>
        <v>124</v>
      </c>
      <c r="Q5674">
        <f>INDEX(lehmad!E$2:E$412,MATCH(klypsid!$B5674,lehmad!$A$2:$A$412,0))</f>
        <v>1</v>
      </c>
      <c r="R5674" t="str">
        <f>INDEX(lehmad!F$2:F$412,MATCH(klypsid!$B5674,lehmad!$A$2:$A$412,0))</f>
        <v>LANCELOT-ET</v>
      </c>
      <c r="S5674">
        <f>INDEX(lehmad!H$2:H$412,MATCH(klypsid!$B5674,lehmad!$A$2:$A$412,0))</f>
        <v>126</v>
      </c>
      <c r="T5674">
        <f>INDEX(lehmad!K$2:K$412,MATCH(klypsid!$B5674,lehmad!$A$2:$A$412,0))</f>
        <v>122</v>
      </c>
      <c r="U5674" s="4">
        <f t="shared" si="176"/>
        <v>5</v>
      </c>
      <c r="V5674">
        <f t="shared" si="177"/>
        <v>28</v>
      </c>
    </row>
    <row r="5675" spans="1:22" x14ac:dyDescent="0.25">
      <c r="A5675">
        <v>4060</v>
      </c>
      <c r="B5675" t="str">
        <f>"E"&amp;A5675</f>
        <v>E4060</v>
      </c>
      <c r="C5675" t="s">
        <v>50</v>
      </c>
      <c r="D5675">
        <v>2</v>
      </c>
      <c r="E5675">
        <f>IF(D5675&lt;4,D5675,4)</f>
        <v>2</v>
      </c>
      <c r="F5675" s="1">
        <v>40104</v>
      </c>
      <c r="G5675" s="1">
        <v>40276</v>
      </c>
      <c r="H5675" s="3">
        <f>G5675-F5675</f>
        <v>172</v>
      </c>
      <c r="I5675" s="3">
        <f>IF(H5675&lt;=60,1,IF(H5675&lt;=150,2,3))</f>
        <v>3</v>
      </c>
      <c r="J5675">
        <v>33.700000000000003</v>
      </c>
      <c r="K5675">
        <v>4.12</v>
      </c>
      <c r="L5675">
        <v>3.37</v>
      </c>
      <c r="M5675">
        <v>47</v>
      </c>
      <c r="N5675">
        <f>LOG(M5675/100,2)+3</f>
        <v>1.9107326619029126</v>
      </c>
      <c r="O5675">
        <f>INDEX(lehmad!B$2:B$412,MATCH(klypsid!$B5675,lehmad!$A$2:$A$412,0))</f>
        <v>38901</v>
      </c>
      <c r="P5675">
        <f>INDEX(lehmad!D$2:D$412,MATCH(klypsid!$B5675,lehmad!$A$2:$A$412,0))</f>
        <v>124</v>
      </c>
      <c r="Q5675">
        <f>INDEX(lehmad!E$2:E$412,MATCH(klypsid!$B5675,lehmad!$A$2:$A$412,0))</f>
        <v>1</v>
      </c>
      <c r="R5675" t="str">
        <f>INDEX(lehmad!F$2:F$412,MATCH(klypsid!$B5675,lehmad!$A$2:$A$412,0))</f>
        <v>LANCELOT-ET</v>
      </c>
      <c r="S5675">
        <f>INDEX(lehmad!H$2:H$412,MATCH(klypsid!$B5675,lehmad!$A$2:$A$412,0))</f>
        <v>126</v>
      </c>
      <c r="T5675">
        <f>INDEX(lehmad!K$2:K$412,MATCH(klypsid!$B5675,lehmad!$A$2:$A$412,0))</f>
        <v>122</v>
      </c>
      <c r="U5675" s="4">
        <f t="shared" si="176"/>
        <v>6</v>
      </c>
      <c r="V5675">
        <f t="shared" si="177"/>
        <v>34</v>
      </c>
    </row>
    <row r="5676" spans="1:22" x14ac:dyDescent="0.25">
      <c r="A5676">
        <v>4060</v>
      </c>
      <c r="B5676" t="str">
        <f>"E"&amp;A5676</f>
        <v>E4060</v>
      </c>
      <c r="C5676" t="s">
        <v>50</v>
      </c>
      <c r="D5676">
        <v>2</v>
      </c>
      <c r="E5676">
        <f>IF(D5676&lt;4,D5676,4)</f>
        <v>2</v>
      </c>
      <c r="F5676" s="1">
        <v>40104</v>
      </c>
      <c r="G5676" s="1">
        <v>40304</v>
      </c>
      <c r="H5676" s="3">
        <f>G5676-F5676</f>
        <v>200</v>
      </c>
      <c r="I5676" s="3">
        <f>IF(H5676&lt;=60,1,IF(H5676&lt;=150,2,3))</f>
        <v>3</v>
      </c>
      <c r="J5676">
        <v>35.700000000000003</v>
      </c>
      <c r="K5676">
        <v>3.69</v>
      </c>
      <c r="L5676">
        <v>3.26</v>
      </c>
      <c r="M5676">
        <v>43</v>
      </c>
      <c r="N5676">
        <f>LOG(M5676/100,2)+3</f>
        <v>1.7824085649273731</v>
      </c>
      <c r="O5676">
        <f>INDEX(lehmad!B$2:B$412,MATCH(klypsid!$B5676,lehmad!$A$2:$A$412,0))</f>
        <v>38901</v>
      </c>
      <c r="P5676">
        <f>INDEX(lehmad!D$2:D$412,MATCH(klypsid!$B5676,lehmad!$A$2:$A$412,0))</f>
        <v>124</v>
      </c>
      <c r="Q5676">
        <f>INDEX(lehmad!E$2:E$412,MATCH(klypsid!$B5676,lehmad!$A$2:$A$412,0))</f>
        <v>1</v>
      </c>
      <c r="R5676" t="str">
        <f>INDEX(lehmad!F$2:F$412,MATCH(klypsid!$B5676,lehmad!$A$2:$A$412,0))</f>
        <v>LANCELOT-ET</v>
      </c>
      <c r="S5676">
        <f>INDEX(lehmad!H$2:H$412,MATCH(klypsid!$B5676,lehmad!$A$2:$A$412,0))</f>
        <v>126</v>
      </c>
      <c r="T5676">
        <f>INDEX(lehmad!K$2:K$412,MATCH(klypsid!$B5676,lehmad!$A$2:$A$412,0))</f>
        <v>122</v>
      </c>
      <c r="U5676" s="4">
        <f t="shared" si="176"/>
        <v>7</v>
      </c>
      <c r="V5676">
        <f t="shared" si="177"/>
        <v>28</v>
      </c>
    </row>
    <row r="5677" spans="1:22" x14ac:dyDescent="0.25">
      <c r="A5677">
        <v>4060</v>
      </c>
      <c r="B5677" t="str">
        <f>"E"&amp;A5677</f>
        <v>E4060</v>
      </c>
      <c r="C5677" t="s">
        <v>50</v>
      </c>
      <c r="D5677">
        <v>2</v>
      </c>
      <c r="E5677">
        <f>IF(D5677&lt;4,D5677,4)</f>
        <v>2</v>
      </c>
      <c r="F5677" s="1">
        <v>40104</v>
      </c>
      <c r="G5677" s="1">
        <v>40336</v>
      </c>
      <c r="H5677" s="3">
        <f>G5677-F5677</f>
        <v>232</v>
      </c>
      <c r="I5677" s="3">
        <f>IF(H5677&lt;=60,1,IF(H5677&lt;=150,2,3))</f>
        <v>3</v>
      </c>
      <c r="J5677">
        <v>32.200000000000003</v>
      </c>
      <c r="K5677">
        <v>3.78</v>
      </c>
      <c r="L5677">
        <v>3.17</v>
      </c>
      <c r="M5677">
        <v>42</v>
      </c>
      <c r="N5677">
        <f>LOG(M5677/100,2)+3</f>
        <v>1.7484612330040357</v>
      </c>
      <c r="O5677">
        <f>INDEX(lehmad!B$2:B$412,MATCH(klypsid!$B5677,lehmad!$A$2:$A$412,0))</f>
        <v>38901</v>
      </c>
      <c r="P5677">
        <f>INDEX(lehmad!D$2:D$412,MATCH(klypsid!$B5677,lehmad!$A$2:$A$412,0))</f>
        <v>124</v>
      </c>
      <c r="Q5677">
        <f>INDEX(lehmad!E$2:E$412,MATCH(klypsid!$B5677,lehmad!$A$2:$A$412,0))</f>
        <v>1</v>
      </c>
      <c r="R5677" t="str">
        <f>INDEX(lehmad!F$2:F$412,MATCH(klypsid!$B5677,lehmad!$A$2:$A$412,0))</f>
        <v>LANCELOT-ET</v>
      </c>
      <c r="S5677">
        <f>INDEX(lehmad!H$2:H$412,MATCH(klypsid!$B5677,lehmad!$A$2:$A$412,0))</f>
        <v>126</v>
      </c>
      <c r="T5677">
        <f>INDEX(lehmad!K$2:K$412,MATCH(klypsid!$B5677,lehmad!$A$2:$A$412,0))</f>
        <v>122</v>
      </c>
      <c r="U5677" s="4">
        <f t="shared" si="176"/>
        <v>8</v>
      </c>
      <c r="V5677">
        <f t="shared" si="177"/>
        <v>32</v>
      </c>
    </row>
    <row r="5678" spans="1:22" x14ac:dyDescent="0.25">
      <c r="A5678">
        <v>4060</v>
      </c>
      <c r="B5678" t="str">
        <f>"E"&amp;A5678</f>
        <v>E4060</v>
      </c>
      <c r="C5678" t="s">
        <v>50</v>
      </c>
      <c r="D5678">
        <v>2</v>
      </c>
      <c r="E5678">
        <f>IF(D5678&lt;4,D5678,4)</f>
        <v>2</v>
      </c>
      <c r="F5678" s="1">
        <v>40104</v>
      </c>
      <c r="G5678" s="1">
        <v>40371</v>
      </c>
      <c r="H5678" s="3">
        <f>G5678-F5678</f>
        <v>267</v>
      </c>
      <c r="I5678" s="3">
        <f>IF(H5678&lt;=60,1,IF(H5678&lt;=150,2,3))</f>
        <v>3</v>
      </c>
      <c r="J5678">
        <v>31.7</v>
      </c>
      <c r="K5678">
        <v>4.04</v>
      </c>
      <c r="L5678">
        <v>3.51</v>
      </c>
      <c r="M5678">
        <v>54</v>
      </c>
      <c r="N5678">
        <f>LOG(M5678/100,2)+3</f>
        <v>2.1110313123887439</v>
      </c>
      <c r="O5678">
        <f>INDEX(lehmad!B$2:B$412,MATCH(klypsid!$B5678,lehmad!$A$2:$A$412,0))</f>
        <v>38901</v>
      </c>
      <c r="P5678">
        <f>INDEX(lehmad!D$2:D$412,MATCH(klypsid!$B5678,lehmad!$A$2:$A$412,0))</f>
        <v>124</v>
      </c>
      <c r="Q5678">
        <f>INDEX(lehmad!E$2:E$412,MATCH(klypsid!$B5678,lehmad!$A$2:$A$412,0))</f>
        <v>1</v>
      </c>
      <c r="R5678" t="str">
        <f>INDEX(lehmad!F$2:F$412,MATCH(klypsid!$B5678,lehmad!$A$2:$A$412,0))</f>
        <v>LANCELOT-ET</v>
      </c>
      <c r="S5678">
        <f>INDEX(lehmad!H$2:H$412,MATCH(klypsid!$B5678,lehmad!$A$2:$A$412,0))</f>
        <v>126</v>
      </c>
      <c r="T5678">
        <f>INDEX(lehmad!K$2:K$412,MATCH(klypsid!$B5678,lehmad!$A$2:$A$412,0))</f>
        <v>122</v>
      </c>
      <c r="U5678" s="4">
        <f t="shared" si="176"/>
        <v>9</v>
      </c>
      <c r="V5678">
        <f t="shared" si="177"/>
        <v>35</v>
      </c>
    </row>
    <row r="5679" spans="1:22" x14ac:dyDescent="0.25">
      <c r="A5679">
        <v>4060</v>
      </c>
      <c r="B5679" t="str">
        <f>"E"&amp;A5679</f>
        <v>E4060</v>
      </c>
      <c r="C5679" t="s">
        <v>50</v>
      </c>
      <c r="D5679">
        <v>2</v>
      </c>
      <c r="E5679">
        <f>IF(D5679&lt;4,D5679,4)</f>
        <v>2</v>
      </c>
      <c r="F5679" s="1">
        <v>40104</v>
      </c>
      <c r="G5679" s="1">
        <v>40396</v>
      </c>
      <c r="H5679" s="3">
        <f>G5679-F5679</f>
        <v>292</v>
      </c>
      <c r="I5679" s="3">
        <f>IF(H5679&lt;=60,1,IF(H5679&lt;=150,2,3))</f>
        <v>3</v>
      </c>
      <c r="J5679">
        <v>29.2</v>
      </c>
      <c r="K5679">
        <v>4.08</v>
      </c>
      <c r="L5679">
        <v>3.37</v>
      </c>
      <c r="M5679">
        <v>79</v>
      </c>
      <c r="N5679">
        <f>LOG(M5679/100,2)+3</f>
        <v>2.6599245584023783</v>
      </c>
      <c r="O5679">
        <f>INDEX(lehmad!B$2:B$412,MATCH(klypsid!$B5679,lehmad!$A$2:$A$412,0))</f>
        <v>38901</v>
      </c>
      <c r="P5679">
        <f>INDEX(lehmad!D$2:D$412,MATCH(klypsid!$B5679,lehmad!$A$2:$A$412,0))</f>
        <v>124</v>
      </c>
      <c r="Q5679">
        <f>INDEX(lehmad!E$2:E$412,MATCH(klypsid!$B5679,lehmad!$A$2:$A$412,0))</f>
        <v>1</v>
      </c>
      <c r="R5679" t="str">
        <f>INDEX(lehmad!F$2:F$412,MATCH(klypsid!$B5679,lehmad!$A$2:$A$412,0))</f>
        <v>LANCELOT-ET</v>
      </c>
      <c r="S5679">
        <f>INDEX(lehmad!H$2:H$412,MATCH(klypsid!$B5679,lehmad!$A$2:$A$412,0))</f>
        <v>126</v>
      </c>
      <c r="T5679">
        <f>INDEX(lehmad!K$2:K$412,MATCH(klypsid!$B5679,lehmad!$A$2:$A$412,0))</f>
        <v>122</v>
      </c>
      <c r="U5679" s="4">
        <f t="shared" si="176"/>
        <v>10</v>
      </c>
      <c r="V5679">
        <f t="shared" si="177"/>
        <v>25</v>
      </c>
    </row>
    <row r="5680" spans="1:22" x14ac:dyDescent="0.25">
      <c r="A5680">
        <v>4060</v>
      </c>
      <c r="B5680" t="str">
        <f>"E"&amp;A5680</f>
        <v>E4060</v>
      </c>
      <c r="C5680" t="s">
        <v>50</v>
      </c>
      <c r="D5680">
        <v>3</v>
      </c>
      <c r="E5680">
        <f>IF(D5680&lt;4,D5680,4)</f>
        <v>3</v>
      </c>
      <c r="F5680" s="1">
        <v>40455</v>
      </c>
      <c r="G5680" s="1">
        <v>40462</v>
      </c>
      <c r="H5680" s="3">
        <f>G5680-F5680</f>
        <v>7</v>
      </c>
      <c r="I5680" s="3">
        <f>IF(H5680&lt;=60,1,IF(H5680&lt;=150,2,3))</f>
        <v>1</v>
      </c>
      <c r="J5680">
        <v>39</v>
      </c>
      <c r="K5680">
        <v>4.46</v>
      </c>
      <c r="L5680">
        <v>4.3899999999999997</v>
      </c>
      <c r="M5680">
        <v>37</v>
      </c>
      <c r="N5680">
        <f>LOG(M5680/100,2)+3</f>
        <v>1.5655971758542251</v>
      </c>
      <c r="O5680">
        <f>INDEX(lehmad!B$2:B$412,MATCH(klypsid!$B5680,lehmad!$A$2:$A$412,0))</f>
        <v>38901</v>
      </c>
      <c r="P5680">
        <f>INDEX(lehmad!D$2:D$412,MATCH(klypsid!$B5680,lehmad!$A$2:$A$412,0))</f>
        <v>124</v>
      </c>
      <c r="Q5680">
        <f>INDEX(lehmad!E$2:E$412,MATCH(klypsid!$B5680,lehmad!$A$2:$A$412,0))</f>
        <v>1</v>
      </c>
      <c r="R5680" t="str">
        <f>INDEX(lehmad!F$2:F$412,MATCH(klypsid!$B5680,lehmad!$A$2:$A$412,0))</f>
        <v>LANCELOT-ET</v>
      </c>
      <c r="S5680">
        <f>INDEX(lehmad!H$2:H$412,MATCH(klypsid!$B5680,lehmad!$A$2:$A$412,0))</f>
        <v>126</v>
      </c>
      <c r="T5680">
        <f>INDEX(lehmad!K$2:K$412,MATCH(klypsid!$B5680,lehmad!$A$2:$A$412,0))</f>
        <v>122</v>
      </c>
      <c r="U5680" s="4">
        <f t="shared" si="176"/>
        <v>1</v>
      </c>
      <c r="V5680">
        <f t="shared" si="177"/>
        <v>7</v>
      </c>
    </row>
    <row r="5681" spans="1:22" x14ac:dyDescent="0.25">
      <c r="A5681">
        <v>4060</v>
      </c>
      <c r="B5681" t="str">
        <f>"E"&amp;A5681</f>
        <v>E4060</v>
      </c>
      <c r="C5681" t="s">
        <v>50</v>
      </c>
      <c r="D5681">
        <v>3</v>
      </c>
      <c r="E5681">
        <f>IF(D5681&lt;4,D5681,4)</f>
        <v>3</v>
      </c>
      <c r="F5681" s="1">
        <v>40455</v>
      </c>
      <c r="G5681" s="1">
        <v>40493</v>
      </c>
      <c r="H5681" s="3">
        <f>G5681-F5681</f>
        <v>38</v>
      </c>
      <c r="I5681" s="3">
        <f>IF(H5681&lt;=60,1,IF(H5681&lt;=150,2,3))</f>
        <v>1</v>
      </c>
      <c r="J5681">
        <v>53.7</v>
      </c>
      <c r="K5681">
        <v>4.29</v>
      </c>
      <c r="L5681">
        <v>3.03</v>
      </c>
      <c r="M5681">
        <v>8</v>
      </c>
      <c r="N5681">
        <f>LOG(M5681/100,2)+3</f>
        <v>-0.64385618977472525</v>
      </c>
      <c r="O5681">
        <f>INDEX(lehmad!B$2:B$412,MATCH(klypsid!$B5681,lehmad!$A$2:$A$412,0))</f>
        <v>38901</v>
      </c>
      <c r="P5681">
        <f>INDEX(lehmad!D$2:D$412,MATCH(klypsid!$B5681,lehmad!$A$2:$A$412,0))</f>
        <v>124</v>
      </c>
      <c r="Q5681">
        <f>INDEX(lehmad!E$2:E$412,MATCH(klypsid!$B5681,lehmad!$A$2:$A$412,0))</f>
        <v>1</v>
      </c>
      <c r="R5681" t="str">
        <f>INDEX(lehmad!F$2:F$412,MATCH(klypsid!$B5681,lehmad!$A$2:$A$412,0))</f>
        <v>LANCELOT-ET</v>
      </c>
      <c r="S5681">
        <f>INDEX(lehmad!H$2:H$412,MATCH(klypsid!$B5681,lehmad!$A$2:$A$412,0))</f>
        <v>126</v>
      </c>
      <c r="T5681">
        <f>INDEX(lehmad!K$2:K$412,MATCH(klypsid!$B5681,lehmad!$A$2:$A$412,0))</f>
        <v>122</v>
      </c>
      <c r="U5681" s="4">
        <f t="shared" si="176"/>
        <v>2</v>
      </c>
      <c r="V5681">
        <f t="shared" si="177"/>
        <v>31</v>
      </c>
    </row>
    <row r="5682" spans="1:22" x14ac:dyDescent="0.25">
      <c r="A5682">
        <v>4060</v>
      </c>
      <c r="B5682" t="str">
        <f>"E"&amp;A5682</f>
        <v>E4060</v>
      </c>
      <c r="C5682" t="s">
        <v>50</v>
      </c>
      <c r="D5682">
        <v>3</v>
      </c>
      <c r="E5682">
        <f>IF(D5682&lt;4,D5682,4)</f>
        <v>3</v>
      </c>
      <c r="F5682" s="1">
        <v>40455</v>
      </c>
      <c r="G5682" s="1">
        <v>40521</v>
      </c>
      <c r="H5682" s="3">
        <f>G5682-F5682</f>
        <v>66</v>
      </c>
      <c r="I5682" s="3">
        <f>IF(H5682&lt;=60,1,IF(H5682&lt;=150,2,3))</f>
        <v>2</v>
      </c>
      <c r="J5682">
        <v>50.1</v>
      </c>
      <c r="K5682">
        <v>3.4</v>
      </c>
      <c r="L5682">
        <v>3.17</v>
      </c>
      <c r="M5682">
        <v>10</v>
      </c>
      <c r="N5682">
        <f>LOG(M5682/100,2)+3</f>
        <v>-0.32192809488736218</v>
      </c>
      <c r="O5682">
        <f>INDEX(lehmad!B$2:B$412,MATCH(klypsid!$B5682,lehmad!$A$2:$A$412,0))</f>
        <v>38901</v>
      </c>
      <c r="P5682">
        <f>INDEX(lehmad!D$2:D$412,MATCH(klypsid!$B5682,lehmad!$A$2:$A$412,0))</f>
        <v>124</v>
      </c>
      <c r="Q5682">
        <f>INDEX(lehmad!E$2:E$412,MATCH(klypsid!$B5682,lehmad!$A$2:$A$412,0))</f>
        <v>1</v>
      </c>
      <c r="R5682" t="str">
        <f>INDEX(lehmad!F$2:F$412,MATCH(klypsid!$B5682,lehmad!$A$2:$A$412,0))</f>
        <v>LANCELOT-ET</v>
      </c>
      <c r="S5682">
        <f>INDEX(lehmad!H$2:H$412,MATCH(klypsid!$B5682,lehmad!$A$2:$A$412,0))</f>
        <v>126</v>
      </c>
      <c r="T5682">
        <f>INDEX(lehmad!K$2:K$412,MATCH(klypsid!$B5682,lehmad!$A$2:$A$412,0))</f>
        <v>122</v>
      </c>
      <c r="U5682" s="4">
        <f t="shared" si="176"/>
        <v>3</v>
      </c>
      <c r="V5682">
        <f t="shared" si="177"/>
        <v>28</v>
      </c>
    </row>
    <row r="5683" spans="1:22" x14ac:dyDescent="0.25">
      <c r="A5683">
        <v>4060</v>
      </c>
      <c r="B5683" t="str">
        <f>"E"&amp;A5683</f>
        <v>E4060</v>
      </c>
      <c r="C5683" t="s">
        <v>50</v>
      </c>
      <c r="D5683">
        <v>3</v>
      </c>
      <c r="E5683">
        <f>IF(D5683&lt;4,D5683,4)</f>
        <v>3</v>
      </c>
      <c r="F5683" s="1">
        <v>40455</v>
      </c>
      <c r="G5683" s="1">
        <v>40556</v>
      </c>
      <c r="H5683" s="3">
        <f>G5683-F5683</f>
        <v>101</v>
      </c>
      <c r="I5683" s="3">
        <f>IF(H5683&lt;=60,1,IF(H5683&lt;=150,2,3))</f>
        <v>2</v>
      </c>
      <c r="J5683">
        <v>42.9</v>
      </c>
      <c r="K5683">
        <v>4.57</v>
      </c>
      <c r="L5683">
        <v>3.15</v>
      </c>
      <c r="M5683">
        <v>12</v>
      </c>
      <c r="N5683">
        <f>LOG(M5683/100,2)+3</f>
        <v>-5.8893689053568732E-2</v>
      </c>
      <c r="O5683">
        <f>INDEX(lehmad!B$2:B$412,MATCH(klypsid!$B5683,lehmad!$A$2:$A$412,0))</f>
        <v>38901</v>
      </c>
      <c r="P5683">
        <f>INDEX(lehmad!D$2:D$412,MATCH(klypsid!$B5683,lehmad!$A$2:$A$412,0))</f>
        <v>124</v>
      </c>
      <c r="Q5683">
        <f>INDEX(lehmad!E$2:E$412,MATCH(klypsid!$B5683,lehmad!$A$2:$A$412,0))</f>
        <v>1</v>
      </c>
      <c r="R5683" t="str">
        <f>INDEX(lehmad!F$2:F$412,MATCH(klypsid!$B5683,lehmad!$A$2:$A$412,0))</f>
        <v>LANCELOT-ET</v>
      </c>
      <c r="S5683">
        <f>INDEX(lehmad!H$2:H$412,MATCH(klypsid!$B5683,lehmad!$A$2:$A$412,0))</f>
        <v>126</v>
      </c>
      <c r="T5683">
        <f>INDEX(lehmad!K$2:K$412,MATCH(klypsid!$B5683,lehmad!$A$2:$A$412,0))</f>
        <v>122</v>
      </c>
      <c r="U5683" s="4">
        <f t="shared" si="176"/>
        <v>4</v>
      </c>
      <c r="V5683">
        <f t="shared" si="177"/>
        <v>35</v>
      </c>
    </row>
    <row r="5684" spans="1:22" x14ac:dyDescent="0.25">
      <c r="A5684">
        <v>4067</v>
      </c>
      <c r="B5684" t="str">
        <f>"E"&amp;A5684</f>
        <v>E4067</v>
      </c>
      <c r="C5684" t="s">
        <v>83</v>
      </c>
      <c r="D5684">
        <v>1</v>
      </c>
      <c r="E5684">
        <f>IF(D5684&lt;4,D5684,4)</f>
        <v>1</v>
      </c>
      <c r="F5684" s="1">
        <v>39687</v>
      </c>
      <c r="G5684" s="1">
        <v>39722</v>
      </c>
      <c r="H5684" s="3">
        <f>G5684-F5684</f>
        <v>35</v>
      </c>
      <c r="I5684" s="3">
        <f>IF(H5684&lt;=60,1,IF(H5684&lt;=150,2,3))</f>
        <v>1</v>
      </c>
      <c r="J5684">
        <v>41</v>
      </c>
      <c r="K5684">
        <v>3.6</v>
      </c>
      <c r="L5684">
        <v>3.16</v>
      </c>
      <c r="M5684">
        <v>27</v>
      </c>
      <c r="N5684">
        <f>LOG(M5684/100,2)+3</f>
        <v>1.1110313123887439</v>
      </c>
      <c r="O5684">
        <f>INDEX(lehmad!B$2:B$412,MATCH(klypsid!$B5684,lehmad!$A$2:$A$412,0))</f>
        <v>38904</v>
      </c>
      <c r="P5684">
        <f>INDEX(lehmad!D$2:D$412,MATCH(klypsid!$B5684,lehmad!$A$2:$A$412,0))</f>
        <v>115</v>
      </c>
      <c r="Q5684">
        <f>INDEX(lehmad!E$2:E$412,MATCH(klypsid!$B5684,lehmad!$A$2:$A$412,0))</f>
        <v>0.93799999999999994</v>
      </c>
      <c r="R5684" t="str">
        <f>INDEX(lehmad!F$2:F$412,MATCH(klypsid!$B5684,lehmad!$A$2:$A$412,0))</f>
        <v>LANCELOT-ET</v>
      </c>
      <c r="S5684">
        <f>INDEX(lehmad!H$2:H$412,MATCH(klypsid!$B5684,lehmad!$A$2:$A$412,0))</f>
        <v>126</v>
      </c>
      <c r="T5684">
        <f>INDEX(lehmad!K$2:K$412,MATCH(klypsid!$B5684,lehmad!$A$2:$A$412,0))</f>
        <v>122</v>
      </c>
      <c r="U5684" s="4">
        <f t="shared" si="176"/>
        <v>1</v>
      </c>
      <c r="V5684">
        <f t="shared" si="177"/>
        <v>35</v>
      </c>
    </row>
    <row r="5685" spans="1:22" x14ac:dyDescent="0.25">
      <c r="A5685">
        <v>4067</v>
      </c>
      <c r="B5685" t="str">
        <f>"E"&amp;A5685</f>
        <v>E4067</v>
      </c>
      <c r="C5685" t="s">
        <v>83</v>
      </c>
      <c r="D5685">
        <v>1</v>
      </c>
      <c r="E5685">
        <f>IF(D5685&lt;4,D5685,4)</f>
        <v>1</v>
      </c>
      <c r="F5685" s="1">
        <v>39687</v>
      </c>
      <c r="G5685" s="1">
        <v>39754</v>
      </c>
      <c r="H5685" s="3">
        <f>G5685-F5685</f>
        <v>67</v>
      </c>
      <c r="I5685" s="3">
        <f>IF(H5685&lt;=60,1,IF(H5685&lt;=150,2,3))</f>
        <v>2</v>
      </c>
      <c r="J5685">
        <v>40.5</v>
      </c>
      <c r="K5685">
        <v>3.65</v>
      </c>
      <c r="L5685">
        <v>3.03</v>
      </c>
      <c r="M5685">
        <v>29</v>
      </c>
      <c r="N5685">
        <f>LOG(M5685/100,2)+3</f>
        <v>1.2141248053528473</v>
      </c>
      <c r="O5685">
        <f>INDEX(lehmad!B$2:B$412,MATCH(klypsid!$B5685,lehmad!$A$2:$A$412,0))</f>
        <v>38904</v>
      </c>
      <c r="P5685">
        <f>INDEX(lehmad!D$2:D$412,MATCH(klypsid!$B5685,lehmad!$A$2:$A$412,0))</f>
        <v>115</v>
      </c>
      <c r="Q5685">
        <f>INDEX(lehmad!E$2:E$412,MATCH(klypsid!$B5685,lehmad!$A$2:$A$412,0))</f>
        <v>0.93799999999999994</v>
      </c>
      <c r="R5685" t="str">
        <f>INDEX(lehmad!F$2:F$412,MATCH(klypsid!$B5685,lehmad!$A$2:$A$412,0))</f>
        <v>LANCELOT-ET</v>
      </c>
      <c r="S5685">
        <f>INDEX(lehmad!H$2:H$412,MATCH(klypsid!$B5685,lehmad!$A$2:$A$412,0))</f>
        <v>126</v>
      </c>
      <c r="T5685">
        <f>INDEX(lehmad!K$2:K$412,MATCH(klypsid!$B5685,lehmad!$A$2:$A$412,0))</f>
        <v>122</v>
      </c>
      <c r="U5685" s="4">
        <f t="shared" si="176"/>
        <v>2</v>
      </c>
      <c r="V5685">
        <f t="shared" si="177"/>
        <v>32</v>
      </c>
    </row>
    <row r="5686" spans="1:22" x14ac:dyDescent="0.25">
      <c r="A5686">
        <v>4067</v>
      </c>
      <c r="B5686" t="str">
        <f>"E"&amp;A5686</f>
        <v>E4067</v>
      </c>
      <c r="C5686" t="s">
        <v>83</v>
      </c>
      <c r="D5686">
        <v>1</v>
      </c>
      <c r="E5686">
        <f>IF(D5686&lt;4,D5686,4)</f>
        <v>1</v>
      </c>
      <c r="F5686" s="1">
        <v>39687</v>
      </c>
      <c r="G5686" s="1">
        <v>39783</v>
      </c>
      <c r="H5686" s="3">
        <f>G5686-F5686</f>
        <v>96</v>
      </c>
      <c r="I5686" s="3">
        <f>IF(H5686&lt;=60,1,IF(H5686&lt;=150,2,3))</f>
        <v>2</v>
      </c>
      <c r="J5686">
        <v>44</v>
      </c>
      <c r="K5686">
        <v>3.6</v>
      </c>
      <c r="L5686">
        <v>3.07</v>
      </c>
      <c r="M5686">
        <v>35</v>
      </c>
      <c r="N5686">
        <f>LOG(M5686/100,2)+3</f>
        <v>1.4854268271702415</v>
      </c>
      <c r="O5686">
        <f>INDEX(lehmad!B$2:B$412,MATCH(klypsid!$B5686,lehmad!$A$2:$A$412,0))</f>
        <v>38904</v>
      </c>
      <c r="P5686">
        <f>INDEX(lehmad!D$2:D$412,MATCH(klypsid!$B5686,lehmad!$A$2:$A$412,0))</f>
        <v>115</v>
      </c>
      <c r="Q5686">
        <f>INDEX(lehmad!E$2:E$412,MATCH(klypsid!$B5686,lehmad!$A$2:$A$412,0))</f>
        <v>0.93799999999999994</v>
      </c>
      <c r="R5686" t="str">
        <f>INDEX(lehmad!F$2:F$412,MATCH(klypsid!$B5686,lehmad!$A$2:$A$412,0))</f>
        <v>LANCELOT-ET</v>
      </c>
      <c r="S5686">
        <f>INDEX(lehmad!H$2:H$412,MATCH(klypsid!$B5686,lehmad!$A$2:$A$412,0))</f>
        <v>126</v>
      </c>
      <c r="T5686">
        <f>INDEX(lehmad!K$2:K$412,MATCH(klypsid!$B5686,lehmad!$A$2:$A$412,0))</f>
        <v>122</v>
      </c>
      <c r="U5686" s="4">
        <f t="shared" si="176"/>
        <v>3</v>
      </c>
      <c r="V5686">
        <f t="shared" si="177"/>
        <v>29</v>
      </c>
    </row>
    <row r="5687" spans="1:22" x14ac:dyDescent="0.25">
      <c r="A5687">
        <v>4067</v>
      </c>
      <c r="B5687" t="str">
        <f>"E"&amp;A5687</f>
        <v>E4067</v>
      </c>
      <c r="C5687" t="s">
        <v>83</v>
      </c>
      <c r="D5687">
        <v>1</v>
      </c>
      <c r="E5687">
        <f>IF(D5687&lt;4,D5687,4)</f>
        <v>1</v>
      </c>
      <c r="F5687" s="1">
        <v>39687</v>
      </c>
      <c r="G5687" s="1">
        <v>39817</v>
      </c>
      <c r="H5687" s="3">
        <f>G5687-F5687</f>
        <v>130</v>
      </c>
      <c r="I5687" s="3">
        <f>IF(H5687&lt;=60,1,IF(H5687&lt;=150,2,3))</f>
        <v>2</v>
      </c>
      <c r="J5687">
        <v>41.7</v>
      </c>
      <c r="K5687">
        <v>3.35</v>
      </c>
      <c r="L5687">
        <v>2.97</v>
      </c>
      <c r="M5687">
        <v>28</v>
      </c>
      <c r="N5687">
        <f>LOG(M5687/100,2)+3</f>
        <v>1.1634987322828796</v>
      </c>
      <c r="O5687">
        <f>INDEX(lehmad!B$2:B$412,MATCH(klypsid!$B5687,lehmad!$A$2:$A$412,0))</f>
        <v>38904</v>
      </c>
      <c r="P5687">
        <f>INDEX(lehmad!D$2:D$412,MATCH(klypsid!$B5687,lehmad!$A$2:$A$412,0))</f>
        <v>115</v>
      </c>
      <c r="Q5687">
        <f>INDEX(lehmad!E$2:E$412,MATCH(klypsid!$B5687,lehmad!$A$2:$A$412,0))</f>
        <v>0.93799999999999994</v>
      </c>
      <c r="R5687" t="str">
        <f>INDEX(lehmad!F$2:F$412,MATCH(klypsid!$B5687,lehmad!$A$2:$A$412,0))</f>
        <v>LANCELOT-ET</v>
      </c>
      <c r="S5687">
        <f>INDEX(lehmad!H$2:H$412,MATCH(klypsid!$B5687,lehmad!$A$2:$A$412,0))</f>
        <v>126</v>
      </c>
      <c r="T5687">
        <f>INDEX(lehmad!K$2:K$412,MATCH(klypsid!$B5687,lehmad!$A$2:$A$412,0))</f>
        <v>122</v>
      </c>
      <c r="U5687" s="4">
        <f t="shared" si="176"/>
        <v>4</v>
      </c>
      <c r="V5687">
        <f t="shared" si="177"/>
        <v>34</v>
      </c>
    </row>
    <row r="5688" spans="1:22" x14ac:dyDescent="0.25">
      <c r="A5688">
        <v>4067</v>
      </c>
      <c r="B5688" t="str">
        <f>"E"&amp;A5688</f>
        <v>E4067</v>
      </c>
      <c r="C5688" t="s">
        <v>83</v>
      </c>
      <c r="D5688">
        <v>1</v>
      </c>
      <c r="E5688">
        <f>IF(D5688&lt;4,D5688,4)</f>
        <v>1</v>
      </c>
      <c r="F5688" s="1">
        <v>39687</v>
      </c>
      <c r="G5688" s="1">
        <v>39845</v>
      </c>
      <c r="H5688" s="3">
        <f>G5688-F5688</f>
        <v>158</v>
      </c>
      <c r="I5688" s="3">
        <f>IF(H5688&lt;=60,1,IF(H5688&lt;=150,2,3))</f>
        <v>3</v>
      </c>
      <c r="J5688">
        <v>41.3</v>
      </c>
      <c r="K5688">
        <v>3.32</v>
      </c>
      <c r="L5688">
        <v>3.03</v>
      </c>
      <c r="M5688">
        <v>25</v>
      </c>
      <c r="N5688">
        <f>LOG(M5688/100,2)+3</f>
        <v>1</v>
      </c>
      <c r="O5688">
        <f>INDEX(lehmad!B$2:B$412,MATCH(klypsid!$B5688,lehmad!$A$2:$A$412,0))</f>
        <v>38904</v>
      </c>
      <c r="P5688">
        <f>INDEX(lehmad!D$2:D$412,MATCH(klypsid!$B5688,lehmad!$A$2:$A$412,0))</f>
        <v>115</v>
      </c>
      <c r="Q5688">
        <f>INDEX(lehmad!E$2:E$412,MATCH(klypsid!$B5688,lehmad!$A$2:$A$412,0))</f>
        <v>0.93799999999999994</v>
      </c>
      <c r="R5688" t="str">
        <f>INDEX(lehmad!F$2:F$412,MATCH(klypsid!$B5688,lehmad!$A$2:$A$412,0))</f>
        <v>LANCELOT-ET</v>
      </c>
      <c r="S5688">
        <f>INDEX(lehmad!H$2:H$412,MATCH(klypsid!$B5688,lehmad!$A$2:$A$412,0))</f>
        <v>126</v>
      </c>
      <c r="T5688">
        <f>INDEX(lehmad!K$2:K$412,MATCH(klypsid!$B5688,lehmad!$A$2:$A$412,0))</f>
        <v>122</v>
      </c>
      <c r="U5688" s="4">
        <f t="shared" si="176"/>
        <v>5</v>
      </c>
      <c r="V5688">
        <f t="shared" si="177"/>
        <v>28</v>
      </c>
    </row>
    <row r="5689" spans="1:22" x14ac:dyDescent="0.25">
      <c r="A5689">
        <v>4067</v>
      </c>
      <c r="B5689" t="str">
        <f>"E"&amp;A5689</f>
        <v>E4067</v>
      </c>
      <c r="C5689" t="s">
        <v>83</v>
      </c>
      <c r="D5689">
        <v>1</v>
      </c>
      <c r="E5689">
        <f>IF(D5689&lt;4,D5689,4)</f>
        <v>1</v>
      </c>
      <c r="F5689" s="1">
        <v>39687</v>
      </c>
      <c r="G5689" s="1">
        <v>39875</v>
      </c>
      <c r="H5689" s="3">
        <f>G5689-F5689</f>
        <v>188</v>
      </c>
      <c r="I5689" s="3">
        <f>IF(H5689&lt;=60,1,IF(H5689&lt;=150,2,3))</f>
        <v>3</v>
      </c>
      <c r="J5689">
        <v>38.9</v>
      </c>
      <c r="K5689">
        <v>3.53</v>
      </c>
      <c r="L5689">
        <v>3.13</v>
      </c>
      <c r="M5689">
        <v>11</v>
      </c>
      <c r="N5689">
        <f>LOG(M5689/100,2)+3</f>
        <v>-0.1844245711374275</v>
      </c>
      <c r="O5689">
        <f>INDEX(lehmad!B$2:B$412,MATCH(klypsid!$B5689,lehmad!$A$2:$A$412,0))</f>
        <v>38904</v>
      </c>
      <c r="P5689">
        <f>INDEX(lehmad!D$2:D$412,MATCH(klypsid!$B5689,lehmad!$A$2:$A$412,0))</f>
        <v>115</v>
      </c>
      <c r="Q5689">
        <f>INDEX(lehmad!E$2:E$412,MATCH(klypsid!$B5689,lehmad!$A$2:$A$412,0))</f>
        <v>0.93799999999999994</v>
      </c>
      <c r="R5689" t="str">
        <f>INDEX(lehmad!F$2:F$412,MATCH(klypsid!$B5689,lehmad!$A$2:$A$412,0))</f>
        <v>LANCELOT-ET</v>
      </c>
      <c r="S5689">
        <f>INDEX(lehmad!H$2:H$412,MATCH(klypsid!$B5689,lehmad!$A$2:$A$412,0))</f>
        <v>126</v>
      </c>
      <c r="T5689">
        <f>INDEX(lehmad!K$2:K$412,MATCH(klypsid!$B5689,lehmad!$A$2:$A$412,0))</f>
        <v>122</v>
      </c>
      <c r="U5689" s="4">
        <f t="shared" si="176"/>
        <v>6</v>
      </c>
      <c r="V5689">
        <f t="shared" si="177"/>
        <v>30</v>
      </c>
    </row>
    <row r="5690" spans="1:22" x14ac:dyDescent="0.25">
      <c r="A5690">
        <v>4067</v>
      </c>
      <c r="B5690" t="str">
        <f>"E"&amp;A5690</f>
        <v>E4067</v>
      </c>
      <c r="C5690" t="s">
        <v>83</v>
      </c>
      <c r="D5690">
        <v>1</v>
      </c>
      <c r="E5690">
        <f>IF(D5690&lt;4,D5690,4)</f>
        <v>1</v>
      </c>
      <c r="F5690" s="1">
        <v>39687</v>
      </c>
      <c r="G5690" s="1">
        <v>39908</v>
      </c>
      <c r="H5690" s="3">
        <f>G5690-F5690</f>
        <v>221</v>
      </c>
      <c r="I5690" s="3">
        <f>IF(H5690&lt;=60,1,IF(H5690&lt;=150,2,3))</f>
        <v>3</v>
      </c>
      <c r="J5690">
        <v>30.9</v>
      </c>
      <c r="K5690">
        <v>3.28</v>
      </c>
      <c r="L5690">
        <v>3.22</v>
      </c>
      <c r="M5690">
        <v>43</v>
      </c>
      <c r="N5690">
        <f>LOG(M5690/100,2)+3</f>
        <v>1.7824085649273731</v>
      </c>
      <c r="O5690">
        <f>INDEX(lehmad!B$2:B$412,MATCH(klypsid!$B5690,lehmad!$A$2:$A$412,0))</f>
        <v>38904</v>
      </c>
      <c r="P5690">
        <f>INDEX(lehmad!D$2:D$412,MATCH(klypsid!$B5690,lehmad!$A$2:$A$412,0))</f>
        <v>115</v>
      </c>
      <c r="Q5690">
        <f>INDEX(lehmad!E$2:E$412,MATCH(klypsid!$B5690,lehmad!$A$2:$A$412,0))</f>
        <v>0.93799999999999994</v>
      </c>
      <c r="R5690" t="str">
        <f>INDEX(lehmad!F$2:F$412,MATCH(klypsid!$B5690,lehmad!$A$2:$A$412,0))</f>
        <v>LANCELOT-ET</v>
      </c>
      <c r="S5690">
        <f>INDEX(lehmad!H$2:H$412,MATCH(klypsid!$B5690,lehmad!$A$2:$A$412,0))</f>
        <v>126</v>
      </c>
      <c r="T5690">
        <f>INDEX(lehmad!K$2:K$412,MATCH(klypsid!$B5690,lehmad!$A$2:$A$412,0))</f>
        <v>122</v>
      </c>
      <c r="U5690" s="4">
        <f t="shared" si="176"/>
        <v>7</v>
      </c>
      <c r="V5690">
        <f t="shared" si="177"/>
        <v>33</v>
      </c>
    </row>
    <row r="5691" spans="1:22" x14ac:dyDescent="0.25">
      <c r="A5691">
        <v>4067</v>
      </c>
      <c r="B5691" t="str">
        <f>"E"&amp;A5691</f>
        <v>E4067</v>
      </c>
      <c r="C5691" t="s">
        <v>83</v>
      </c>
      <c r="D5691">
        <v>1</v>
      </c>
      <c r="E5691">
        <f>IF(D5691&lt;4,D5691,4)</f>
        <v>1</v>
      </c>
      <c r="F5691" s="1">
        <v>39687</v>
      </c>
      <c r="G5691" s="1">
        <v>39944</v>
      </c>
      <c r="H5691" s="3">
        <f>G5691-F5691</f>
        <v>257</v>
      </c>
      <c r="I5691" s="3">
        <f>IF(H5691&lt;=60,1,IF(H5691&lt;=150,2,3))</f>
        <v>3</v>
      </c>
      <c r="J5691">
        <v>34.1</v>
      </c>
      <c r="K5691">
        <v>3.84</v>
      </c>
      <c r="L5691">
        <v>3.3</v>
      </c>
      <c r="M5691">
        <v>49</v>
      </c>
      <c r="N5691">
        <f>LOG(M5691/100,2)+3</f>
        <v>1.9708536543404835</v>
      </c>
      <c r="O5691">
        <f>INDEX(lehmad!B$2:B$412,MATCH(klypsid!$B5691,lehmad!$A$2:$A$412,0))</f>
        <v>38904</v>
      </c>
      <c r="P5691">
        <f>INDEX(lehmad!D$2:D$412,MATCH(klypsid!$B5691,lehmad!$A$2:$A$412,0))</f>
        <v>115</v>
      </c>
      <c r="Q5691">
        <f>INDEX(lehmad!E$2:E$412,MATCH(klypsid!$B5691,lehmad!$A$2:$A$412,0))</f>
        <v>0.93799999999999994</v>
      </c>
      <c r="R5691" t="str">
        <f>INDEX(lehmad!F$2:F$412,MATCH(klypsid!$B5691,lehmad!$A$2:$A$412,0))</f>
        <v>LANCELOT-ET</v>
      </c>
      <c r="S5691">
        <f>INDEX(lehmad!H$2:H$412,MATCH(klypsid!$B5691,lehmad!$A$2:$A$412,0))</f>
        <v>126</v>
      </c>
      <c r="T5691">
        <f>INDEX(lehmad!K$2:K$412,MATCH(klypsid!$B5691,lehmad!$A$2:$A$412,0))</f>
        <v>122</v>
      </c>
      <c r="U5691" s="4">
        <f t="shared" si="176"/>
        <v>8</v>
      </c>
      <c r="V5691">
        <f t="shared" si="177"/>
        <v>36</v>
      </c>
    </row>
    <row r="5692" spans="1:22" x14ac:dyDescent="0.25">
      <c r="A5692">
        <v>4067</v>
      </c>
      <c r="B5692" t="str">
        <f>"E"&amp;A5692</f>
        <v>E4067</v>
      </c>
      <c r="C5692" t="s">
        <v>83</v>
      </c>
      <c r="D5692">
        <v>1</v>
      </c>
      <c r="E5692">
        <f>IF(D5692&lt;4,D5692,4)</f>
        <v>1</v>
      </c>
      <c r="F5692" s="1">
        <v>39687</v>
      </c>
      <c r="G5692" s="1">
        <v>39972</v>
      </c>
      <c r="H5692" s="3">
        <f>G5692-F5692</f>
        <v>285</v>
      </c>
      <c r="I5692" s="3">
        <f>IF(H5692&lt;=60,1,IF(H5692&lt;=150,2,3))</f>
        <v>3</v>
      </c>
      <c r="J5692">
        <v>30.6</v>
      </c>
      <c r="K5692">
        <v>3.06</v>
      </c>
      <c r="L5692">
        <v>3.28</v>
      </c>
      <c r="M5692">
        <v>83</v>
      </c>
      <c r="N5692">
        <f>LOG(M5692/100,2)+3</f>
        <v>2.7311832415722002</v>
      </c>
      <c r="O5692">
        <f>INDEX(lehmad!B$2:B$412,MATCH(klypsid!$B5692,lehmad!$A$2:$A$412,0))</f>
        <v>38904</v>
      </c>
      <c r="P5692">
        <f>INDEX(lehmad!D$2:D$412,MATCH(klypsid!$B5692,lehmad!$A$2:$A$412,0))</f>
        <v>115</v>
      </c>
      <c r="Q5692">
        <f>INDEX(lehmad!E$2:E$412,MATCH(klypsid!$B5692,lehmad!$A$2:$A$412,0))</f>
        <v>0.93799999999999994</v>
      </c>
      <c r="R5692" t="str">
        <f>INDEX(lehmad!F$2:F$412,MATCH(klypsid!$B5692,lehmad!$A$2:$A$412,0))</f>
        <v>LANCELOT-ET</v>
      </c>
      <c r="S5692">
        <f>INDEX(lehmad!H$2:H$412,MATCH(klypsid!$B5692,lehmad!$A$2:$A$412,0))</f>
        <v>126</v>
      </c>
      <c r="T5692">
        <f>INDEX(lehmad!K$2:K$412,MATCH(klypsid!$B5692,lehmad!$A$2:$A$412,0))</f>
        <v>122</v>
      </c>
      <c r="U5692" s="4">
        <f t="shared" si="176"/>
        <v>9</v>
      </c>
      <c r="V5692">
        <f t="shared" si="177"/>
        <v>28</v>
      </c>
    </row>
    <row r="5693" spans="1:22" x14ac:dyDescent="0.25">
      <c r="A5693">
        <v>4067</v>
      </c>
      <c r="B5693" t="str">
        <f>"E"&amp;A5693</f>
        <v>E4067</v>
      </c>
      <c r="C5693" t="s">
        <v>83</v>
      </c>
      <c r="D5693">
        <v>1</v>
      </c>
      <c r="E5693">
        <f>IF(D5693&lt;4,D5693,4)</f>
        <v>1</v>
      </c>
      <c r="F5693" s="1">
        <v>39687</v>
      </c>
      <c r="G5693" s="1">
        <v>40007</v>
      </c>
      <c r="H5693" s="3">
        <f>G5693-F5693</f>
        <v>320</v>
      </c>
      <c r="I5693" s="3">
        <f>IF(H5693&lt;=60,1,IF(H5693&lt;=150,2,3))</f>
        <v>3</v>
      </c>
      <c r="J5693">
        <v>35.4</v>
      </c>
      <c r="K5693">
        <v>2.16</v>
      </c>
      <c r="L5693">
        <v>3.4</v>
      </c>
      <c r="M5693">
        <v>24</v>
      </c>
      <c r="N5693">
        <f>LOG(M5693/100,2)+3</f>
        <v>0.94110631094643127</v>
      </c>
      <c r="O5693">
        <f>INDEX(lehmad!B$2:B$412,MATCH(klypsid!$B5693,lehmad!$A$2:$A$412,0))</f>
        <v>38904</v>
      </c>
      <c r="P5693">
        <f>INDEX(lehmad!D$2:D$412,MATCH(klypsid!$B5693,lehmad!$A$2:$A$412,0))</f>
        <v>115</v>
      </c>
      <c r="Q5693">
        <f>INDEX(lehmad!E$2:E$412,MATCH(klypsid!$B5693,lehmad!$A$2:$A$412,0))</f>
        <v>0.93799999999999994</v>
      </c>
      <c r="R5693" t="str">
        <f>INDEX(lehmad!F$2:F$412,MATCH(klypsid!$B5693,lehmad!$A$2:$A$412,0))</f>
        <v>LANCELOT-ET</v>
      </c>
      <c r="S5693">
        <f>INDEX(lehmad!H$2:H$412,MATCH(klypsid!$B5693,lehmad!$A$2:$A$412,0))</f>
        <v>126</v>
      </c>
      <c r="T5693">
        <f>INDEX(lehmad!K$2:K$412,MATCH(klypsid!$B5693,lehmad!$A$2:$A$412,0))</f>
        <v>122</v>
      </c>
      <c r="U5693" s="4">
        <f t="shared" si="176"/>
        <v>10</v>
      </c>
      <c r="V5693">
        <f t="shared" si="177"/>
        <v>35</v>
      </c>
    </row>
    <row r="5694" spans="1:22" x14ac:dyDescent="0.25">
      <c r="A5694">
        <v>4067</v>
      </c>
      <c r="B5694" t="str">
        <f>"E"&amp;A5694</f>
        <v>E4067</v>
      </c>
      <c r="C5694" t="s">
        <v>83</v>
      </c>
      <c r="D5694">
        <v>1</v>
      </c>
      <c r="E5694">
        <f>IF(D5694&lt;4,D5694,4)</f>
        <v>1</v>
      </c>
      <c r="F5694" s="1">
        <v>39687</v>
      </c>
      <c r="G5694" s="1">
        <v>40037</v>
      </c>
      <c r="H5694" s="3">
        <f>G5694-F5694</f>
        <v>350</v>
      </c>
      <c r="I5694" s="3">
        <f>IF(H5694&lt;=60,1,IF(H5694&lt;=150,2,3))</f>
        <v>3</v>
      </c>
      <c r="J5694">
        <v>30.2</v>
      </c>
      <c r="K5694">
        <v>3.04</v>
      </c>
      <c r="L5694">
        <v>3.13</v>
      </c>
      <c r="M5694">
        <v>39</v>
      </c>
      <c r="N5694">
        <f>LOG(M5694/100,2)+3</f>
        <v>1.6415460290875237</v>
      </c>
      <c r="O5694">
        <f>INDEX(lehmad!B$2:B$412,MATCH(klypsid!$B5694,lehmad!$A$2:$A$412,0))</f>
        <v>38904</v>
      </c>
      <c r="P5694">
        <f>INDEX(lehmad!D$2:D$412,MATCH(klypsid!$B5694,lehmad!$A$2:$A$412,0))</f>
        <v>115</v>
      </c>
      <c r="Q5694">
        <f>INDEX(lehmad!E$2:E$412,MATCH(klypsid!$B5694,lehmad!$A$2:$A$412,0))</f>
        <v>0.93799999999999994</v>
      </c>
      <c r="R5694" t="str">
        <f>INDEX(lehmad!F$2:F$412,MATCH(klypsid!$B5694,lehmad!$A$2:$A$412,0))</f>
        <v>LANCELOT-ET</v>
      </c>
      <c r="S5694">
        <f>INDEX(lehmad!H$2:H$412,MATCH(klypsid!$B5694,lehmad!$A$2:$A$412,0))</f>
        <v>126</v>
      </c>
      <c r="T5694">
        <f>INDEX(lehmad!K$2:K$412,MATCH(klypsid!$B5694,lehmad!$A$2:$A$412,0))</f>
        <v>122</v>
      </c>
      <c r="U5694" s="4">
        <f t="shared" si="176"/>
        <v>11</v>
      </c>
      <c r="V5694">
        <f t="shared" si="177"/>
        <v>30</v>
      </c>
    </row>
    <row r="5695" spans="1:22" x14ac:dyDescent="0.25">
      <c r="A5695">
        <v>4067</v>
      </c>
      <c r="B5695" t="str">
        <f>"E"&amp;A5695</f>
        <v>E4067</v>
      </c>
      <c r="C5695" t="s">
        <v>83</v>
      </c>
      <c r="D5695">
        <v>1</v>
      </c>
      <c r="E5695">
        <f>IF(D5695&lt;4,D5695,4)</f>
        <v>1</v>
      </c>
      <c r="F5695" s="1">
        <v>39687</v>
      </c>
      <c r="G5695" s="1">
        <v>40066</v>
      </c>
      <c r="H5695" s="3">
        <f>G5695-F5695</f>
        <v>379</v>
      </c>
      <c r="I5695" s="3">
        <f>IF(H5695&lt;=60,1,IF(H5695&lt;=150,2,3))</f>
        <v>3</v>
      </c>
      <c r="J5695">
        <v>28.6</v>
      </c>
      <c r="K5695">
        <v>3.41</v>
      </c>
      <c r="L5695">
        <v>3.32</v>
      </c>
      <c r="M5695">
        <v>28</v>
      </c>
      <c r="N5695">
        <f>LOG(M5695/100,2)+3</f>
        <v>1.1634987322828796</v>
      </c>
      <c r="O5695">
        <f>INDEX(lehmad!B$2:B$412,MATCH(klypsid!$B5695,lehmad!$A$2:$A$412,0))</f>
        <v>38904</v>
      </c>
      <c r="P5695">
        <f>INDEX(lehmad!D$2:D$412,MATCH(klypsid!$B5695,lehmad!$A$2:$A$412,0))</f>
        <v>115</v>
      </c>
      <c r="Q5695">
        <f>INDEX(lehmad!E$2:E$412,MATCH(klypsid!$B5695,lehmad!$A$2:$A$412,0))</f>
        <v>0.93799999999999994</v>
      </c>
      <c r="R5695" t="str">
        <f>INDEX(lehmad!F$2:F$412,MATCH(klypsid!$B5695,lehmad!$A$2:$A$412,0))</f>
        <v>LANCELOT-ET</v>
      </c>
      <c r="S5695">
        <f>INDEX(lehmad!H$2:H$412,MATCH(klypsid!$B5695,lehmad!$A$2:$A$412,0))</f>
        <v>126</v>
      </c>
      <c r="T5695">
        <f>INDEX(lehmad!K$2:K$412,MATCH(klypsid!$B5695,lehmad!$A$2:$A$412,0))</f>
        <v>122</v>
      </c>
      <c r="U5695" s="4">
        <f t="shared" si="176"/>
        <v>12</v>
      </c>
      <c r="V5695">
        <f t="shared" si="177"/>
        <v>29</v>
      </c>
    </row>
    <row r="5696" spans="1:22" x14ac:dyDescent="0.25">
      <c r="A5696">
        <v>4067</v>
      </c>
      <c r="B5696" t="str">
        <f>"E"&amp;A5696</f>
        <v>E4067</v>
      </c>
      <c r="C5696" t="s">
        <v>83</v>
      </c>
      <c r="D5696">
        <v>1</v>
      </c>
      <c r="E5696">
        <f>IF(D5696&lt;4,D5696,4)</f>
        <v>1</v>
      </c>
      <c r="F5696" s="1">
        <v>39687</v>
      </c>
      <c r="G5696" s="1">
        <v>40094</v>
      </c>
      <c r="H5696" s="3">
        <f>G5696-F5696</f>
        <v>407</v>
      </c>
      <c r="I5696" s="3">
        <f>IF(H5696&lt;=60,1,IF(H5696&lt;=150,2,3))</f>
        <v>3</v>
      </c>
      <c r="J5696">
        <v>28.1</v>
      </c>
      <c r="K5696">
        <v>3.49</v>
      </c>
      <c r="L5696">
        <v>3.49</v>
      </c>
      <c r="M5696">
        <v>24</v>
      </c>
      <c r="N5696">
        <f>LOG(M5696/100,2)+3</f>
        <v>0.94110631094643127</v>
      </c>
      <c r="O5696">
        <f>INDEX(lehmad!B$2:B$412,MATCH(klypsid!$B5696,lehmad!$A$2:$A$412,0))</f>
        <v>38904</v>
      </c>
      <c r="P5696">
        <f>INDEX(lehmad!D$2:D$412,MATCH(klypsid!$B5696,lehmad!$A$2:$A$412,0))</f>
        <v>115</v>
      </c>
      <c r="Q5696">
        <f>INDEX(lehmad!E$2:E$412,MATCH(klypsid!$B5696,lehmad!$A$2:$A$412,0))</f>
        <v>0.93799999999999994</v>
      </c>
      <c r="R5696" t="str">
        <f>INDEX(lehmad!F$2:F$412,MATCH(klypsid!$B5696,lehmad!$A$2:$A$412,0))</f>
        <v>LANCELOT-ET</v>
      </c>
      <c r="S5696">
        <f>INDEX(lehmad!H$2:H$412,MATCH(klypsid!$B5696,lehmad!$A$2:$A$412,0))</f>
        <v>126</v>
      </c>
      <c r="T5696">
        <f>INDEX(lehmad!K$2:K$412,MATCH(klypsid!$B5696,lehmad!$A$2:$A$412,0))</f>
        <v>122</v>
      </c>
      <c r="U5696" s="4">
        <f t="shared" si="176"/>
        <v>13</v>
      </c>
      <c r="V5696">
        <f t="shared" si="177"/>
        <v>28</v>
      </c>
    </row>
    <row r="5697" spans="1:22" x14ac:dyDescent="0.25">
      <c r="A5697">
        <v>4067</v>
      </c>
      <c r="B5697" t="str">
        <f>"E"&amp;A5697</f>
        <v>E4067</v>
      </c>
      <c r="C5697" t="s">
        <v>83</v>
      </c>
      <c r="D5697">
        <v>1</v>
      </c>
      <c r="E5697">
        <f>IF(D5697&lt;4,D5697,4)</f>
        <v>1</v>
      </c>
      <c r="F5697" s="1">
        <v>39687</v>
      </c>
      <c r="G5697" s="1">
        <v>40125</v>
      </c>
      <c r="H5697" s="3">
        <f>G5697-F5697</f>
        <v>438</v>
      </c>
      <c r="I5697" s="3">
        <f>IF(H5697&lt;=60,1,IF(H5697&lt;=150,2,3))</f>
        <v>3</v>
      </c>
      <c r="J5697">
        <v>30</v>
      </c>
      <c r="K5697">
        <v>3.8</v>
      </c>
      <c r="L5697">
        <v>3.52</v>
      </c>
      <c r="M5697">
        <v>53</v>
      </c>
      <c r="N5697">
        <f>LOG(M5697/100,2)+3</f>
        <v>2.0840642647884744</v>
      </c>
      <c r="O5697">
        <f>INDEX(lehmad!B$2:B$412,MATCH(klypsid!$B5697,lehmad!$A$2:$A$412,0))</f>
        <v>38904</v>
      </c>
      <c r="P5697">
        <f>INDEX(lehmad!D$2:D$412,MATCH(klypsid!$B5697,lehmad!$A$2:$A$412,0))</f>
        <v>115</v>
      </c>
      <c r="Q5697">
        <f>INDEX(lehmad!E$2:E$412,MATCH(klypsid!$B5697,lehmad!$A$2:$A$412,0))</f>
        <v>0.93799999999999994</v>
      </c>
      <c r="R5697" t="str">
        <f>INDEX(lehmad!F$2:F$412,MATCH(klypsid!$B5697,lehmad!$A$2:$A$412,0))</f>
        <v>LANCELOT-ET</v>
      </c>
      <c r="S5697">
        <f>INDEX(lehmad!H$2:H$412,MATCH(klypsid!$B5697,lehmad!$A$2:$A$412,0))</f>
        <v>126</v>
      </c>
      <c r="T5697">
        <f>INDEX(lehmad!K$2:K$412,MATCH(klypsid!$B5697,lehmad!$A$2:$A$412,0))</f>
        <v>122</v>
      </c>
      <c r="U5697" s="4">
        <f t="shared" si="176"/>
        <v>14</v>
      </c>
      <c r="V5697">
        <f t="shared" si="177"/>
        <v>31</v>
      </c>
    </row>
    <row r="5698" spans="1:22" x14ac:dyDescent="0.25">
      <c r="A5698">
        <v>4067</v>
      </c>
      <c r="B5698" t="str">
        <f>"E"&amp;A5698</f>
        <v>E4067</v>
      </c>
      <c r="C5698" t="s">
        <v>83</v>
      </c>
      <c r="D5698">
        <v>1</v>
      </c>
      <c r="E5698">
        <f>IF(D5698&lt;4,D5698,4)</f>
        <v>1</v>
      </c>
      <c r="F5698" s="1">
        <v>39687</v>
      </c>
      <c r="G5698" s="1">
        <v>40153</v>
      </c>
      <c r="H5698" s="3">
        <f>G5698-F5698</f>
        <v>466</v>
      </c>
      <c r="I5698" s="3">
        <f>IF(H5698&lt;=60,1,IF(H5698&lt;=150,2,3))</f>
        <v>3</v>
      </c>
      <c r="J5698">
        <v>25.4</v>
      </c>
      <c r="K5698">
        <v>3.56</v>
      </c>
      <c r="L5698">
        <v>3.41</v>
      </c>
      <c r="M5698">
        <v>44</v>
      </c>
      <c r="N5698">
        <f>LOG(M5698/100,2)+3</f>
        <v>1.8155754288625725</v>
      </c>
      <c r="O5698">
        <f>INDEX(lehmad!B$2:B$412,MATCH(klypsid!$B5698,lehmad!$A$2:$A$412,0))</f>
        <v>38904</v>
      </c>
      <c r="P5698">
        <f>INDEX(lehmad!D$2:D$412,MATCH(klypsid!$B5698,lehmad!$A$2:$A$412,0))</f>
        <v>115</v>
      </c>
      <c r="Q5698">
        <f>INDEX(lehmad!E$2:E$412,MATCH(klypsid!$B5698,lehmad!$A$2:$A$412,0))</f>
        <v>0.93799999999999994</v>
      </c>
      <c r="R5698" t="str">
        <f>INDEX(lehmad!F$2:F$412,MATCH(klypsid!$B5698,lehmad!$A$2:$A$412,0))</f>
        <v>LANCELOT-ET</v>
      </c>
      <c r="S5698">
        <f>INDEX(lehmad!H$2:H$412,MATCH(klypsid!$B5698,lehmad!$A$2:$A$412,0))</f>
        <v>126</v>
      </c>
      <c r="T5698">
        <f>INDEX(lehmad!K$2:K$412,MATCH(klypsid!$B5698,lehmad!$A$2:$A$412,0))</f>
        <v>122</v>
      </c>
      <c r="U5698" s="4">
        <f t="shared" si="176"/>
        <v>15</v>
      </c>
      <c r="V5698">
        <f t="shared" si="177"/>
        <v>28</v>
      </c>
    </row>
    <row r="5699" spans="1:22" x14ac:dyDescent="0.25">
      <c r="A5699">
        <v>4067</v>
      </c>
      <c r="B5699" t="str">
        <f>"E"&amp;A5699</f>
        <v>E4067</v>
      </c>
      <c r="C5699" t="s">
        <v>83</v>
      </c>
      <c r="D5699">
        <v>1</v>
      </c>
      <c r="E5699">
        <f>IF(D5699&lt;4,D5699,4)</f>
        <v>1</v>
      </c>
      <c r="F5699" s="1">
        <v>39687</v>
      </c>
      <c r="G5699" s="1">
        <v>40186</v>
      </c>
      <c r="H5699" s="3">
        <f>G5699-F5699</f>
        <v>499</v>
      </c>
      <c r="I5699" s="3">
        <f>IF(H5699&lt;=60,1,IF(H5699&lt;=150,2,3))</f>
        <v>3</v>
      </c>
      <c r="J5699">
        <v>23.4</v>
      </c>
      <c r="K5699">
        <v>3.99</v>
      </c>
      <c r="L5699">
        <v>3.41</v>
      </c>
      <c r="M5699">
        <v>32</v>
      </c>
      <c r="N5699">
        <f>LOG(M5699/100,2)+3</f>
        <v>1.3561438102252752</v>
      </c>
      <c r="O5699">
        <f>INDEX(lehmad!B$2:B$412,MATCH(klypsid!$B5699,lehmad!$A$2:$A$412,0))</f>
        <v>38904</v>
      </c>
      <c r="P5699">
        <f>INDEX(lehmad!D$2:D$412,MATCH(klypsid!$B5699,lehmad!$A$2:$A$412,0))</f>
        <v>115</v>
      </c>
      <c r="Q5699">
        <f>INDEX(lehmad!E$2:E$412,MATCH(klypsid!$B5699,lehmad!$A$2:$A$412,0))</f>
        <v>0.93799999999999994</v>
      </c>
      <c r="R5699" t="str">
        <f>INDEX(lehmad!F$2:F$412,MATCH(klypsid!$B5699,lehmad!$A$2:$A$412,0))</f>
        <v>LANCELOT-ET</v>
      </c>
      <c r="S5699">
        <f>INDEX(lehmad!H$2:H$412,MATCH(klypsid!$B5699,lehmad!$A$2:$A$412,0))</f>
        <v>126</v>
      </c>
      <c r="T5699">
        <f>INDEX(lehmad!K$2:K$412,MATCH(klypsid!$B5699,lehmad!$A$2:$A$412,0))</f>
        <v>122</v>
      </c>
      <c r="U5699" s="4">
        <f t="shared" ref="U5699:U5762" si="178">IF(AND(A5699=A5698,D5699=D5698),U5698+1,1)</f>
        <v>16</v>
      </c>
      <c r="V5699">
        <f t="shared" ref="V5699:V5762" si="179">IF(AND(A5699=A5698,D5699=D5698),G5699-G5698,G5699-F5699)</f>
        <v>33</v>
      </c>
    </row>
    <row r="5700" spans="1:22" x14ac:dyDescent="0.25">
      <c r="A5700">
        <v>4067</v>
      </c>
      <c r="B5700" t="str">
        <f>"E"&amp;A5700</f>
        <v>E4067</v>
      </c>
      <c r="C5700" t="s">
        <v>83</v>
      </c>
      <c r="D5700">
        <v>2</v>
      </c>
      <c r="E5700">
        <f>IF(D5700&lt;4,D5700,4)</f>
        <v>2</v>
      </c>
      <c r="F5700" s="1">
        <v>40246</v>
      </c>
      <c r="G5700" s="1">
        <v>40276</v>
      </c>
      <c r="H5700" s="3">
        <f>G5700-F5700</f>
        <v>30</v>
      </c>
      <c r="I5700" s="3">
        <f>IF(H5700&lt;=60,1,IF(H5700&lt;=150,2,3))</f>
        <v>1</v>
      </c>
      <c r="J5700">
        <v>53</v>
      </c>
      <c r="K5700">
        <v>3.67</v>
      </c>
      <c r="L5700">
        <v>3.11</v>
      </c>
      <c r="M5700">
        <v>18</v>
      </c>
      <c r="N5700">
        <f>LOG(M5700/100,2)+3</f>
        <v>0.52606881166758779</v>
      </c>
      <c r="O5700">
        <f>INDEX(lehmad!B$2:B$412,MATCH(klypsid!$B5700,lehmad!$A$2:$A$412,0))</f>
        <v>38904</v>
      </c>
      <c r="P5700">
        <f>INDEX(lehmad!D$2:D$412,MATCH(klypsid!$B5700,lehmad!$A$2:$A$412,0))</f>
        <v>115</v>
      </c>
      <c r="Q5700">
        <f>INDEX(lehmad!E$2:E$412,MATCH(klypsid!$B5700,lehmad!$A$2:$A$412,0))</f>
        <v>0.93799999999999994</v>
      </c>
      <c r="R5700" t="str">
        <f>INDEX(lehmad!F$2:F$412,MATCH(klypsid!$B5700,lehmad!$A$2:$A$412,0))</f>
        <v>LANCELOT-ET</v>
      </c>
      <c r="S5700">
        <f>INDEX(lehmad!H$2:H$412,MATCH(klypsid!$B5700,lehmad!$A$2:$A$412,0))</f>
        <v>126</v>
      </c>
      <c r="T5700">
        <f>INDEX(lehmad!K$2:K$412,MATCH(klypsid!$B5700,lehmad!$A$2:$A$412,0))</f>
        <v>122</v>
      </c>
      <c r="U5700" s="4">
        <f t="shared" si="178"/>
        <v>1</v>
      </c>
      <c r="V5700">
        <f t="shared" si="179"/>
        <v>30</v>
      </c>
    </row>
    <row r="5701" spans="1:22" x14ac:dyDescent="0.25">
      <c r="A5701">
        <v>4067</v>
      </c>
      <c r="B5701" t="str">
        <f>"E"&amp;A5701</f>
        <v>E4067</v>
      </c>
      <c r="C5701" t="s">
        <v>83</v>
      </c>
      <c r="D5701">
        <v>2</v>
      </c>
      <c r="E5701">
        <f>IF(D5701&lt;4,D5701,4)</f>
        <v>2</v>
      </c>
      <c r="F5701" s="1">
        <v>40246</v>
      </c>
      <c r="G5701" s="1">
        <v>40304</v>
      </c>
      <c r="H5701" s="3">
        <f>G5701-F5701</f>
        <v>58</v>
      </c>
      <c r="I5701" s="3">
        <f>IF(H5701&lt;=60,1,IF(H5701&lt;=150,2,3))</f>
        <v>1</v>
      </c>
      <c r="J5701">
        <v>52.2</v>
      </c>
      <c r="K5701">
        <v>3.28</v>
      </c>
      <c r="L5701">
        <v>2.89</v>
      </c>
      <c r="M5701">
        <v>9</v>
      </c>
      <c r="N5701">
        <f>LOG(M5701/100,2)+3</f>
        <v>-0.47393118833241266</v>
      </c>
      <c r="O5701">
        <f>INDEX(lehmad!B$2:B$412,MATCH(klypsid!$B5701,lehmad!$A$2:$A$412,0))</f>
        <v>38904</v>
      </c>
      <c r="P5701">
        <f>INDEX(lehmad!D$2:D$412,MATCH(klypsid!$B5701,lehmad!$A$2:$A$412,0))</f>
        <v>115</v>
      </c>
      <c r="Q5701">
        <f>INDEX(lehmad!E$2:E$412,MATCH(klypsid!$B5701,lehmad!$A$2:$A$412,0))</f>
        <v>0.93799999999999994</v>
      </c>
      <c r="R5701" t="str">
        <f>INDEX(lehmad!F$2:F$412,MATCH(klypsid!$B5701,lehmad!$A$2:$A$412,0))</f>
        <v>LANCELOT-ET</v>
      </c>
      <c r="S5701">
        <f>INDEX(lehmad!H$2:H$412,MATCH(klypsid!$B5701,lehmad!$A$2:$A$412,0))</f>
        <v>126</v>
      </c>
      <c r="T5701">
        <f>INDEX(lehmad!K$2:K$412,MATCH(klypsid!$B5701,lehmad!$A$2:$A$412,0))</f>
        <v>122</v>
      </c>
      <c r="U5701" s="4">
        <f t="shared" si="178"/>
        <v>2</v>
      </c>
      <c r="V5701">
        <f t="shared" si="179"/>
        <v>28</v>
      </c>
    </row>
    <row r="5702" spans="1:22" x14ac:dyDescent="0.25">
      <c r="A5702">
        <v>4067</v>
      </c>
      <c r="B5702" t="str">
        <f>"E"&amp;A5702</f>
        <v>E4067</v>
      </c>
      <c r="C5702" t="s">
        <v>83</v>
      </c>
      <c r="D5702">
        <v>2</v>
      </c>
      <c r="E5702">
        <f>IF(D5702&lt;4,D5702,4)</f>
        <v>2</v>
      </c>
      <c r="F5702" s="1">
        <v>40246</v>
      </c>
      <c r="G5702" s="1">
        <v>40336</v>
      </c>
      <c r="H5702" s="3">
        <f>G5702-F5702</f>
        <v>90</v>
      </c>
      <c r="I5702" s="3">
        <f>IF(H5702&lt;=60,1,IF(H5702&lt;=150,2,3))</f>
        <v>2</v>
      </c>
      <c r="J5702">
        <v>50.5</v>
      </c>
      <c r="K5702">
        <v>3.29</v>
      </c>
      <c r="L5702">
        <v>2.76</v>
      </c>
      <c r="M5702">
        <v>11</v>
      </c>
      <c r="N5702">
        <f>LOG(M5702/100,2)+3</f>
        <v>-0.1844245711374275</v>
      </c>
      <c r="O5702">
        <f>INDEX(lehmad!B$2:B$412,MATCH(klypsid!$B5702,lehmad!$A$2:$A$412,0))</f>
        <v>38904</v>
      </c>
      <c r="P5702">
        <f>INDEX(lehmad!D$2:D$412,MATCH(klypsid!$B5702,lehmad!$A$2:$A$412,0))</f>
        <v>115</v>
      </c>
      <c r="Q5702">
        <f>INDEX(lehmad!E$2:E$412,MATCH(klypsid!$B5702,lehmad!$A$2:$A$412,0))</f>
        <v>0.93799999999999994</v>
      </c>
      <c r="R5702" t="str">
        <f>INDEX(lehmad!F$2:F$412,MATCH(klypsid!$B5702,lehmad!$A$2:$A$412,0))</f>
        <v>LANCELOT-ET</v>
      </c>
      <c r="S5702">
        <f>INDEX(lehmad!H$2:H$412,MATCH(klypsid!$B5702,lehmad!$A$2:$A$412,0))</f>
        <v>126</v>
      </c>
      <c r="T5702">
        <f>INDEX(lehmad!K$2:K$412,MATCH(klypsid!$B5702,lehmad!$A$2:$A$412,0))</f>
        <v>122</v>
      </c>
      <c r="U5702" s="4">
        <f t="shared" si="178"/>
        <v>3</v>
      </c>
      <c r="V5702">
        <f t="shared" si="179"/>
        <v>32</v>
      </c>
    </row>
    <row r="5703" spans="1:22" x14ac:dyDescent="0.25">
      <c r="A5703">
        <v>4067</v>
      </c>
      <c r="B5703" t="str">
        <f>"E"&amp;A5703</f>
        <v>E4067</v>
      </c>
      <c r="C5703" t="s">
        <v>83</v>
      </c>
      <c r="D5703">
        <v>2</v>
      </c>
      <c r="E5703">
        <f>IF(D5703&lt;4,D5703,4)</f>
        <v>2</v>
      </c>
      <c r="F5703" s="1">
        <v>40246</v>
      </c>
      <c r="G5703" s="1">
        <v>40371</v>
      </c>
      <c r="H5703" s="3">
        <f>G5703-F5703</f>
        <v>125</v>
      </c>
      <c r="I5703" s="3">
        <f>IF(H5703&lt;=60,1,IF(H5703&lt;=150,2,3))</f>
        <v>2</v>
      </c>
      <c r="J5703">
        <v>40.1</v>
      </c>
      <c r="K5703">
        <v>3.19</v>
      </c>
      <c r="L5703">
        <v>2.83</v>
      </c>
      <c r="M5703">
        <v>11</v>
      </c>
      <c r="N5703">
        <f>LOG(M5703/100,2)+3</f>
        <v>-0.1844245711374275</v>
      </c>
      <c r="O5703">
        <f>INDEX(lehmad!B$2:B$412,MATCH(klypsid!$B5703,lehmad!$A$2:$A$412,0))</f>
        <v>38904</v>
      </c>
      <c r="P5703">
        <f>INDEX(lehmad!D$2:D$412,MATCH(klypsid!$B5703,lehmad!$A$2:$A$412,0))</f>
        <v>115</v>
      </c>
      <c r="Q5703">
        <f>INDEX(lehmad!E$2:E$412,MATCH(klypsid!$B5703,lehmad!$A$2:$A$412,0))</f>
        <v>0.93799999999999994</v>
      </c>
      <c r="R5703" t="str">
        <f>INDEX(lehmad!F$2:F$412,MATCH(klypsid!$B5703,lehmad!$A$2:$A$412,0))</f>
        <v>LANCELOT-ET</v>
      </c>
      <c r="S5703">
        <f>INDEX(lehmad!H$2:H$412,MATCH(klypsid!$B5703,lehmad!$A$2:$A$412,0))</f>
        <v>126</v>
      </c>
      <c r="T5703">
        <f>INDEX(lehmad!K$2:K$412,MATCH(klypsid!$B5703,lehmad!$A$2:$A$412,0))</f>
        <v>122</v>
      </c>
      <c r="U5703" s="4">
        <f t="shared" si="178"/>
        <v>4</v>
      </c>
      <c r="V5703">
        <f t="shared" si="179"/>
        <v>35</v>
      </c>
    </row>
    <row r="5704" spans="1:22" x14ac:dyDescent="0.25">
      <c r="A5704">
        <v>4067</v>
      </c>
      <c r="B5704" t="str">
        <f>"E"&amp;A5704</f>
        <v>E4067</v>
      </c>
      <c r="C5704" t="s">
        <v>83</v>
      </c>
      <c r="D5704">
        <v>2</v>
      </c>
      <c r="E5704">
        <f>IF(D5704&lt;4,D5704,4)</f>
        <v>2</v>
      </c>
      <c r="F5704" s="1">
        <v>40246</v>
      </c>
      <c r="G5704" s="1">
        <v>40396</v>
      </c>
      <c r="H5704" s="3">
        <f>G5704-F5704</f>
        <v>150</v>
      </c>
      <c r="I5704" s="3">
        <f>IF(H5704&lt;=60,1,IF(H5704&lt;=150,2,3))</f>
        <v>2</v>
      </c>
      <c r="J5704">
        <v>43</v>
      </c>
      <c r="K5704">
        <v>3.14</v>
      </c>
      <c r="L5704">
        <v>2.93</v>
      </c>
      <c r="M5704">
        <v>21</v>
      </c>
      <c r="N5704">
        <f>LOG(M5704/100,2)+3</f>
        <v>0.74846123300403544</v>
      </c>
      <c r="O5704">
        <f>INDEX(lehmad!B$2:B$412,MATCH(klypsid!$B5704,lehmad!$A$2:$A$412,0))</f>
        <v>38904</v>
      </c>
      <c r="P5704">
        <f>INDEX(lehmad!D$2:D$412,MATCH(klypsid!$B5704,lehmad!$A$2:$A$412,0))</f>
        <v>115</v>
      </c>
      <c r="Q5704">
        <f>INDEX(lehmad!E$2:E$412,MATCH(klypsid!$B5704,lehmad!$A$2:$A$412,0))</f>
        <v>0.93799999999999994</v>
      </c>
      <c r="R5704" t="str">
        <f>INDEX(lehmad!F$2:F$412,MATCH(klypsid!$B5704,lehmad!$A$2:$A$412,0))</f>
        <v>LANCELOT-ET</v>
      </c>
      <c r="S5704">
        <f>INDEX(lehmad!H$2:H$412,MATCH(klypsid!$B5704,lehmad!$A$2:$A$412,0))</f>
        <v>126</v>
      </c>
      <c r="T5704">
        <f>INDEX(lehmad!K$2:K$412,MATCH(klypsid!$B5704,lehmad!$A$2:$A$412,0))</f>
        <v>122</v>
      </c>
      <c r="U5704" s="4">
        <f t="shared" si="178"/>
        <v>5</v>
      </c>
      <c r="V5704">
        <f t="shared" si="179"/>
        <v>25</v>
      </c>
    </row>
    <row r="5705" spans="1:22" x14ac:dyDescent="0.25">
      <c r="A5705">
        <v>4067</v>
      </c>
      <c r="B5705" t="str">
        <f>"E"&amp;A5705</f>
        <v>E4067</v>
      </c>
      <c r="C5705" t="s">
        <v>83</v>
      </c>
      <c r="D5705">
        <v>2</v>
      </c>
      <c r="E5705">
        <f>IF(D5705&lt;4,D5705,4)</f>
        <v>2</v>
      </c>
      <c r="F5705" s="1">
        <v>40246</v>
      </c>
      <c r="G5705" s="1">
        <v>40434</v>
      </c>
      <c r="H5705" s="3">
        <f>G5705-F5705</f>
        <v>188</v>
      </c>
      <c r="I5705" s="3">
        <f>IF(H5705&lt;=60,1,IF(H5705&lt;=150,2,3))</f>
        <v>3</v>
      </c>
      <c r="J5705">
        <v>38.200000000000003</v>
      </c>
      <c r="K5705">
        <v>3.32</v>
      </c>
      <c r="L5705">
        <v>3.14</v>
      </c>
      <c r="M5705">
        <v>27</v>
      </c>
      <c r="N5705">
        <f>LOG(M5705/100,2)+3</f>
        <v>1.1110313123887439</v>
      </c>
      <c r="O5705">
        <f>INDEX(lehmad!B$2:B$412,MATCH(klypsid!$B5705,lehmad!$A$2:$A$412,0))</f>
        <v>38904</v>
      </c>
      <c r="P5705">
        <f>INDEX(lehmad!D$2:D$412,MATCH(klypsid!$B5705,lehmad!$A$2:$A$412,0))</f>
        <v>115</v>
      </c>
      <c r="Q5705">
        <f>INDEX(lehmad!E$2:E$412,MATCH(klypsid!$B5705,lehmad!$A$2:$A$412,0))</f>
        <v>0.93799999999999994</v>
      </c>
      <c r="R5705" t="str">
        <f>INDEX(lehmad!F$2:F$412,MATCH(klypsid!$B5705,lehmad!$A$2:$A$412,0))</f>
        <v>LANCELOT-ET</v>
      </c>
      <c r="S5705">
        <f>INDEX(lehmad!H$2:H$412,MATCH(klypsid!$B5705,lehmad!$A$2:$A$412,0))</f>
        <v>126</v>
      </c>
      <c r="T5705">
        <f>INDEX(lehmad!K$2:K$412,MATCH(klypsid!$B5705,lehmad!$A$2:$A$412,0))</f>
        <v>122</v>
      </c>
      <c r="U5705" s="4">
        <f t="shared" si="178"/>
        <v>6</v>
      </c>
      <c r="V5705">
        <f t="shared" si="179"/>
        <v>38</v>
      </c>
    </row>
    <row r="5706" spans="1:22" x14ac:dyDescent="0.25">
      <c r="A5706">
        <v>4067</v>
      </c>
      <c r="B5706" t="str">
        <f>"E"&amp;A5706</f>
        <v>E4067</v>
      </c>
      <c r="C5706" t="s">
        <v>83</v>
      </c>
      <c r="D5706">
        <v>2</v>
      </c>
      <c r="E5706">
        <f>IF(D5706&lt;4,D5706,4)</f>
        <v>2</v>
      </c>
      <c r="F5706" s="1">
        <v>40246</v>
      </c>
      <c r="G5706" s="1">
        <v>40462</v>
      </c>
      <c r="H5706" s="3">
        <f>G5706-F5706</f>
        <v>216</v>
      </c>
      <c r="I5706" s="3">
        <f>IF(H5706&lt;=60,1,IF(H5706&lt;=150,2,3))</f>
        <v>3</v>
      </c>
      <c r="J5706">
        <v>38.5</v>
      </c>
      <c r="K5706">
        <v>3.6</v>
      </c>
      <c r="L5706">
        <v>3.32</v>
      </c>
      <c r="M5706">
        <v>14</v>
      </c>
      <c r="N5706">
        <f>LOG(M5706/100,2)+3</f>
        <v>0.16349873228287937</v>
      </c>
      <c r="O5706">
        <f>INDEX(lehmad!B$2:B$412,MATCH(klypsid!$B5706,lehmad!$A$2:$A$412,0))</f>
        <v>38904</v>
      </c>
      <c r="P5706">
        <f>INDEX(lehmad!D$2:D$412,MATCH(klypsid!$B5706,lehmad!$A$2:$A$412,0))</f>
        <v>115</v>
      </c>
      <c r="Q5706">
        <f>INDEX(lehmad!E$2:E$412,MATCH(klypsid!$B5706,lehmad!$A$2:$A$412,0))</f>
        <v>0.93799999999999994</v>
      </c>
      <c r="R5706" t="str">
        <f>INDEX(lehmad!F$2:F$412,MATCH(klypsid!$B5706,lehmad!$A$2:$A$412,0))</f>
        <v>LANCELOT-ET</v>
      </c>
      <c r="S5706">
        <f>INDEX(lehmad!H$2:H$412,MATCH(klypsid!$B5706,lehmad!$A$2:$A$412,0))</f>
        <v>126</v>
      </c>
      <c r="T5706">
        <f>INDEX(lehmad!K$2:K$412,MATCH(klypsid!$B5706,lehmad!$A$2:$A$412,0))</f>
        <v>122</v>
      </c>
      <c r="U5706" s="4">
        <f t="shared" si="178"/>
        <v>7</v>
      </c>
      <c r="V5706">
        <f t="shared" si="179"/>
        <v>28</v>
      </c>
    </row>
    <row r="5707" spans="1:22" x14ac:dyDescent="0.25">
      <c r="A5707">
        <v>4067</v>
      </c>
      <c r="B5707" t="str">
        <f>"E"&amp;A5707</f>
        <v>E4067</v>
      </c>
      <c r="C5707" t="s">
        <v>83</v>
      </c>
      <c r="D5707">
        <v>2</v>
      </c>
      <c r="E5707">
        <f>IF(D5707&lt;4,D5707,4)</f>
        <v>2</v>
      </c>
      <c r="F5707" s="1">
        <v>40246</v>
      </c>
      <c r="G5707" s="1">
        <v>40493</v>
      </c>
      <c r="H5707" s="3">
        <f>G5707-F5707</f>
        <v>247</v>
      </c>
      <c r="I5707" s="3">
        <f>IF(H5707&lt;=60,1,IF(H5707&lt;=150,2,3))</f>
        <v>3</v>
      </c>
      <c r="J5707">
        <v>32.799999999999997</v>
      </c>
      <c r="K5707">
        <v>3.79</v>
      </c>
      <c r="L5707">
        <v>3.41</v>
      </c>
      <c r="M5707">
        <v>15</v>
      </c>
      <c r="N5707">
        <f>LOG(M5707/100,2)+3</f>
        <v>0.26303440583379389</v>
      </c>
      <c r="O5707">
        <f>INDEX(lehmad!B$2:B$412,MATCH(klypsid!$B5707,lehmad!$A$2:$A$412,0))</f>
        <v>38904</v>
      </c>
      <c r="P5707">
        <f>INDEX(lehmad!D$2:D$412,MATCH(klypsid!$B5707,lehmad!$A$2:$A$412,0))</f>
        <v>115</v>
      </c>
      <c r="Q5707">
        <f>INDEX(lehmad!E$2:E$412,MATCH(klypsid!$B5707,lehmad!$A$2:$A$412,0))</f>
        <v>0.93799999999999994</v>
      </c>
      <c r="R5707" t="str">
        <f>INDEX(lehmad!F$2:F$412,MATCH(klypsid!$B5707,lehmad!$A$2:$A$412,0))</f>
        <v>LANCELOT-ET</v>
      </c>
      <c r="S5707">
        <f>INDEX(lehmad!H$2:H$412,MATCH(klypsid!$B5707,lehmad!$A$2:$A$412,0))</f>
        <v>126</v>
      </c>
      <c r="T5707">
        <f>INDEX(lehmad!K$2:K$412,MATCH(klypsid!$B5707,lehmad!$A$2:$A$412,0))</f>
        <v>122</v>
      </c>
      <c r="U5707" s="4">
        <f t="shared" si="178"/>
        <v>8</v>
      </c>
      <c r="V5707">
        <f t="shared" si="179"/>
        <v>31</v>
      </c>
    </row>
    <row r="5708" spans="1:22" x14ac:dyDescent="0.25">
      <c r="A5708">
        <v>4067</v>
      </c>
      <c r="B5708" t="str">
        <f>"E"&amp;A5708</f>
        <v>E4067</v>
      </c>
      <c r="C5708" t="s">
        <v>83</v>
      </c>
      <c r="D5708">
        <v>2</v>
      </c>
      <c r="E5708">
        <f>IF(D5708&lt;4,D5708,4)</f>
        <v>2</v>
      </c>
      <c r="F5708" s="1">
        <v>40246</v>
      </c>
      <c r="G5708" s="1">
        <v>40521</v>
      </c>
      <c r="H5708" s="3">
        <f>G5708-F5708</f>
        <v>275</v>
      </c>
      <c r="I5708" s="3">
        <f>IF(H5708&lt;=60,1,IF(H5708&lt;=150,2,3))</f>
        <v>3</v>
      </c>
      <c r="J5708">
        <v>30.9</v>
      </c>
      <c r="K5708">
        <v>4.09</v>
      </c>
      <c r="L5708">
        <v>3.68</v>
      </c>
      <c r="M5708">
        <v>106</v>
      </c>
      <c r="N5708">
        <f>LOG(M5708/100,2)+3</f>
        <v>3.0840642647884744</v>
      </c>
      <c r="O5708">
        <f>INDEX(lehmad!B$2:B$412,MATCH(klypsid!$B5708,lehmad!$A$2:$A$412,0))</f>
        <v>38904</v>
      </c>
      <c r="P5708">
        <f>INDEX(lehmad!D$2:D$412,MATCH(klypsid!$B5708,lehmad!$A$2:$A$412,0))</f>
        <v>115</v>
      </c>
      <c r="Q5708">
        <f>INDEX(lehmad!E$2:E$412,MATCH(klypsid!$B5708,lehmad!$A$2:$A$412,0))</f>
        <v>0.93799999999999994</v>
      </c>
      <c r="R5708" t="str">
        <f>INDEX(lehmad!F$2:F$412,MATCH(klypsid!$B5708,lehmad!$A$2:$A$412,0))</f>
        <v>LANCELOT-ET</v>
      </c>
      <c r="S5708">
        <f>INDEX(lehmad!H$2:H$412,MATCH(klypsid!$B5708,lehmad!$A$2:$A$412,0))</f>
        <v>126</v>
      </c>
      <c r="T5708">
        <f>INDEX(lehmad!K$2:K$412,MATCH(klypsid!$B5708,lehmad!$A$2:$A$412,0))</f>
        <v>122</v>
      </c>
      <c r="U5708" s="4">
        <f t="shared" si="178"/>
        <v>9</v>
      </c>
      <c r="V5708">
        <f t="shared" si="179"/>
        <v>28</v>
      </c>
    </row>
    <row r="5709" spans="1:22" x14ac:dyDescent="0.25">
      <c r="A5709">
        <v>4067</v>
      </c>
      <c r="B5709" t="str">
        <f>"E"&amp;A5709</f>
        <v>E4067</v>
      </c>
      <c r="C5709" t="s">
        <v>83</v>
      </c>
      <c r="D5709">
        <v>2</v>
      </c>
      <c r="E5709">
        <f>IF(D5709&lt;4,D5709,4)</f>
        <v>2</v>
      </c>
      <c r="F5709" s="1">
        <v>40246</v>
      </c>
      <c r="G5709" s="1">
        <v>40556</v>
      </c>
      <c r="H5709" s="3">
        <f>G5709-F5709</f>
        <v>310</v>
      </c>
      <c r="I5709" s="3">
        <f>IF(H5709&lt;=60,1,IF(H5709&lt;=150,2,3))</f>
        <v>3</v>
      </c>
      <c r="J5709">
        <v>29.6</v>
      </c>
      <c r="K5709">
        <v>3.77</v>
      </c>
      <c r="L5709">
        <v>3.51</v>
      </c>
      <c r="M5709">
        <v>33</v>
      </c>
      <c r="N5709">
        <f>LOG(M5709/100,2)+3</f>
        <v>1.4005379295837288</v>
      </c>
      <c r="O5709">
        <f>INDEX(lehmad!B$2:B$412,MATCH(klypsid!$B5709,lehmad!$A$2:$A$412,0))</f>
        <v>38904</v>
      </c>
      <c r="P5709">
        <f>INDEX(lehmad!D$2:D$412,MATCH(klypsid!$B5709,lehmad!$A$2:$A$412,0))</f>
        <v>115</v>
      </c>
      <c r="Q5709">
        <f>INDEX(lehmad!E$2:E$412,MATCH(klypsid!$B5709,lehmad!$A$2:$A$412,0))</f>
        <v>0.93799999999999994</v>
      </c>
      <c r="R5709" t="str">
        <f>INDEX(lehmad!F$2:F$412,MATCH(klypsid!$B5709,lehmad!$A$2:$A$412,0))</f>
        <v>LANCELOT-ET</v>
      </c>
      <c r="S5709">
        <f>INDEX(lehmad!H$2:H$412,MATCH(klypsid!$B5709,lehmad!$A$2:$A$412,0))</f>
        <v>126</v>
      </c>
      <c r="T5709">
        <f>INDEX(lehmad!K$2:K$412,MATCH(klypsid!$B5709,lehmad!$A$2:$A$412,0))</f>
        <v>122</v>
      </c>
      <c r="U5709" s="4">
        <f t="shared" si="178"/>
        <v>10</v>
      </c>
      <c r="V5709">
        <f t="shared" si="179"/>
        <v>35</v>
      </c>
    </row>
    <row r="5710" spans="1:22" x14ac:dyDescent="0.25">
      <c r="A5710">
        <v>4068</v>
      </c>
      <c r="B5710" t="str">
        <f>"E"&amp;A5710</f>
        <v>E4068</v>
      </c>
      <c r="C5710" t="s">
        <v>56</v>
      </c>
      <c r="D5710">
        <v>1</v>
      </c>
      <c r="E5710">
        <f>IF(D5710&lt;4,D5710,4)</f>
        <v>1</v>
      </c>
      <c r="F5710" s="1">
        <v>39627</v>
      </c>
      <c r="G5710" s="1">
        <v>39663</v>
      </c>
      <c r="H5710" s="3">
        <f>G5710-F5710</f>
        <v>36</v>
      </c>
      <c r="I5710" s="3">
        <f>IF(H5710&lt;=60,1,IF(H5710&lt;=150,2,3))</f>
        <v>1</v>
      </c>
      <c r="J5710">
        <v>40.299999999999997</v>
      </c>
      <c r="K5710">
        <v>3.75</v>
      </c>
      <c r="L5710">
        <v>3.23</v>
      </c>
      <c r="M5710">
        <v>38</v>
      </c>
      <c r="N5710">
        <f>LOG(M5710/100,2)+3</f>
        <v>1.6040713236688608</v>
      </c>
      <c r="O5710">
        <f>INDEX(lehmad!B$2:B$412,MATCH(klypsid!$B5710,lehmad!$A$2:$A$412,0))</f>
        <v>38905</v>
      </c>
      <c r="P5710">
        <f>INDEX(lehmad!D$2:D$412,MATCH(klypsid!$B5710,lehmad!$A$2:$A$412,0))</f>
        <v>116</v>
      </c>
      <c r="Q5710">
        <f>INDEX(lehmad!E$2:E$412,MATCH(klypsid!$B5710,lehmad!$A$2:$A$412,0))</f>
        <v>1</v>
      </c>
      <c r="R5710" t="str">
        <f>INDEX(lehmad!F$2:F$412,MATCH(klypsid!$B5710,lehmad!$A$2:$A$412,0))</f>
        <v>LANCELOT-ET</v>
      </c>
      <c r="S5710">
        <f>INDEX(lehmad!H$2:H$412,MATCH(klypsid!$B5710,lehmad!$A$2:$A$412,0))</f>
        <v>126</v>
      </c>
      <c r="T5710">
        <f>INDEX(lehmad!K$2:K$412,MATCH(klypsid!$B5710,lehmad!$A$2:$A$412,0))</f>
        <v>122</v>
      </c>
      <c r="U5710" s="4">
        <f t="shared" si="178"/>
        <v>1</v>
      </c>
      <c r="V5710">
        <f t="shared" si="179"/>
        <v>36</v>
      </c>
    </row>
    <row r="5711" spans="1:22" x14ac:dyDescent="0.25">
      <c r="A5711">
        <v>4068</v>
      </c>
      <c r="B5711" t="str">
        <f>"E"&amp;A5711</f>
        <v>E4068</v>
      </c>
      <c r="C5711" t="s">
        <v>56</v>
      </c>
      <c r="D5711">
        <v>1</v>
      </c>
      <c r="E5711">
        <f>IF(D5711&lt;4,D5711,4)</f>
        <v>1</v>
      </c>
      <c r="F5711" s="1">
        <v>39627</v>
      </c>
      <c r="G5711" s="1">
        <v>39693</v>
      </c>
      <c r="H5711" s="3">
        <f>G5711-F5711</f>
        <v>66</v>
      </c>
      <c r="I5711" s="3">
        <f>IF(H5711&lt;=60,1,IF(H5711&lt;=150,2,3))</f>
        <v>2</v>
      </c>
      <c r="J5711">
        <v>38.6</v>
      </c>
      <c r="K5711">
        <v>4.5</v>
      </c>
      <c r="L5711">
        <v>3</v>
      </c>
      <c r="M5711">
        <v>11</v>
      </c>
      <c r="N5711">
        <f>LOG(M5711/100,2)+3</f>
        <v>-0.1844245711374275</v>
      </c>
      <c r="O5711">
        <f>INDEX(lehmad!B$2:B$412,MATCH(klypsid!$B5711,lehmad!$A$2:$A$412,0))</f>
        <v>38905</v>
      </c>
      <c r="P5711">
        <f>INDEX(lehmad!D$2:D$412,MATCH(klypsid!$B5711,lehmad!$A$2:$A$412,0))</f>
        <v>116</v>
      </c>
      <c r="Q5711">
        <f>INDEX(lehmad!E$2:E$412,MATCH(klypsid!$B5711,lehmad!$A$2:$A$412,0))</f>
        <v>1</v>
      </c>
      <c r="R5711" t="str">
        <f>INDEX(lehmad!F$2:F$412,MATCH(klypsid!$B5711,lehmad!$A$2:$A$412,0))</f>
        <v>LANCELOT-ET</v>
      </c>
      <c r="S5711">
        <f>INDEX(lehmad!H$2:H$412,MATCH(klypsid!$B5711,lehmad!$A$2:$A$412,0))</f>
        <v>126</v>
      </c>
      <c r="T5711">
        <f>INDEX(lehmad!K$2:K$412,MATCH(klypsid!$B5711,lehmad!$A$2:$A$412,0))</f>
        <v>122</v>
      </c>
      <c r="U5711" s="4">
        <f t="shared" si="178"/>
        <v>2</v>
      </c>
      <c r="V5711">
        <f t="shared" si="179"/>
        <v>30</v>
      </c>
    </row>
    <row r="5712" spans="1:22" x14ac:dyDescent="0.25">
      <c r="A5712">
        <v>4068</v>
      </c>
      <c r="B5712" t="str">
        <f>"E"&amp;A5712</f>
        <v>E4068</v>
      </c>
      <c r="C5712" t="s">
        <v>56</v>
      </c>
      <c r="D5712">
        <v>1</v>
      </c>
      <c r="E5712">
        <f>IF(D5712&lt;4,D5712,4)</f>
        <v>1</v>
      </c>
      <c r="F5712" s="1">
        <v>39627</v>
      </c>
      <c r="G5712" s="1">
        <v>39722</v>
      </c>
      <c r="H5712" s="3">
        <f>G5712-F5712</f>
        <v>95</v>
      </c>
      <c r="I5712" s="3">
        <f>IF(H5712&lt;=60,1,IF(H5712&lt;=150,2,3))</f>
        <v>2</v>
      </c>
      <c r="J5712">
        <v>38.799999999999997</v>
      </c>
      <c r="K5712">
        <v>5.64</v>
      </c>
      <c r="L5712">
        <v>3.14</v>
      </c>
      <c r="M5712">
        <v>24</v>
      </c>
      <c r="N5712">
        <f>LOG(M5712/100,2)+3</f>
        <v>0.94110631094643127</v>
      </c>
      <c r="O5712">
        <f>INDEX(lehmad!B$2:B$412,MATCH(klypsid!$B5712,lehmad!$A$2:$A$412,0))</f>
        <v>38905</v>
      </c>
      <c r="P5712">
        <f>INDEX(lehmad!D$2:D$412,MATCH(klypsid!$B5712,lehmad!$A$2:$A$412,0))</f>
        <v>116</v>
      </c>
      <c r="Q5712">
        <f>INDEX(lehmad!E$2:E$412,MATCH(klypsid!$B5712,lehmad!$A$2:$A$412,0))</f>
        <v>1</v>
      </c>
      <c r="R5712" t="str">
        <f>INDEX(lehmad!F$2:F$412,MATCH(klypsid!$B5712,lehmad!$A$2:$A$412,0))</f>
        <v>LANCELOT-ET</v>
      </c>
      <c r="S5712">
        <f>INDEX(lehmad!H$2:H$412,MATCH(klypsid!$B5712,lehmad!$A$2:$A$412,0))</f>
        <v>126</v>
      </c>
      <c r="T5712">
        <f>INDEX(lehmad!K$2:K$412,MATCH(klypsid!$B5712,lehmad!$A$2:$A$412,0))</f>
        <v>122</v>
      </c>
      <c r="U5712" s="4">
        <f t="shared" si="178"/>
        <v>3</v>
      </c>
      <c r="V5712">
        <f t="shared" si="179"/>
        <v>29</v>
      </c>
    </row>
    <row r="5713" spans="1:22" x14ac:dyDescent="0.25">
      <c r="A5713">
        <v>4068</v>
      </c>
      <c r="B5713" t="str">
        <f>"E"&amp;A5713</f>
        <v>E4068</v>
      </c>
      <c r="C5713" t="s">
        <v>56</v>
      </c>
      <c r="D5713">
        <v>1</v>
      </c>
      <c r="E5713">
        <f>IF(D5713&lt;4,D5713,4)</f>
        <v>1</v>
      </c>
      <c r="F5713" s="1">
        <v>39627</v>
      </c>
      <c r="G5713" s="1">
        <v>39754</v>
      </c>
      <c r="H5713" s="3">
        <f>G5713-F5713</f>
        <v>127</v>
      </c>
      <c r="I5713" s="3">
        <f>IF(H5713&lt;=60,1,IF(H5713&lt;=150,2,3))</f>
        <v>2</v>
      </c>
      <c r="J5713">
        <v>38.799999999999997</v>
      </c>
      <c r="K5713">
        <v>4.7699999999999996</v>
      </c>
      <c r="L5713">
        <v>3.24</v>
      </c>
      <c r="M5713">
        <v>30</v>
      </c>
      <c r="N5713">
        <f>LOG(M5713/100,2)+3</f>
        <v>1.2630344058337937</v>
      </c>
      <c r="O5713">
        <f>INDEX(lehmad!B$2:B$412,MATCH(klypsid!$B5713,lehmad!$A$2:$A$412,0))</f>
        <v>38905</v>
      </c>
      <c r="P5713">
        <f>INDEX(lehmad!D$2:D$412,MATCH(klypsid!$B5713,lehmad!$A$2:$A$412,0))</f>
        <v>116</v>
      </c>
      <c r="Q5713">
        <f>INDEX(lehmad!E$2:E$412,MATCH(klypsid!$B5713,lehmad!$A$2:$A$412,0))</f>
        <v>1</v>
      </c>
      <c r="R5713" t="str">
        <f>INDEX(lehmad!F$2:F$412,MATCH(klypsid!$B5713,lehmad!$A$2:$A$412,0))</f>
        <v>LANCELOT-ET</v>
      </c>
      <c r="S5713">
        <f>INDEX(lehmad!H$2:H$412,MATCH(klypsid!$B5713,lehmad!$A$2:$A$412,0))</f>
        <v>126</v>
      </c>
      <c r="T5713">
        <f>INDEX(lehmad!K$2:K$412,MATCH(klypsid!$B5713,lehmad!$A$2:$A$412,0))</f>
        <v>122</v>
      </c>
      <c r="U5713" s="4">
        <f t="shared" si="178"/>
        <v>4</v>
      </c>
      <c r="V5713">
        <f t="shared" si="179"/>
        <v>32</v>
      </c>
    </row>
    <row r="5714" spans="1:22" x14ac:dyDescent="0.25">
      <c r="A5714">
        <v>4068</v>
      </c>
      <c r="B5714" t="str">
        <f>"E"&amp;A5714</f>
        <v>E4068</v>
      </c>
      <c r="C5714" t="s">
        <v>56</v>
      </c>
      <c r="D5714">
        <v>1</v>
      </c>
      <c r="E5714">
        <f>IF(D5714&lt;4,D5714,4)</f>
        <v>1</v>
      </c>
      <c r="F5714" s="1">
        <v>39627</v>
      </c>
      <c r="G5714" s="1">
        <v>39783</v>
      </c>
      <c r="H5714" s="3">
        <f>G5714-F5714</f>
        <v>156</v>
      </c>
      <c r="I5714" s="3">
        <f>IF(H5714&lt;=60,1,IF(H5714&lt;=150,2,3))</f>
        <v>3</v>
      </c>
      <c r="J5714">
        <v>38.200000000000003</v>
      </c>
      <c r="K5714">
        <v>4.78</v>
      </c>
      <c r="L5714">
        <v>3.51</v>
      </c>
      <c r="M5714">
        <v>18</v>
      </c>
      <c r="N5714">
        <f>LOG(M5714/100,2)+3</f>
        <v>0.52606881166758779</v>
      </c>
      <c r="O5714">
        <f>INDEX(lehmad!B$2:B$412,MATCH(klypsid!$B5714,lehmad!$A$2:$A$412,0))</f>
        <v>38905</v>
      </c>
      <c r="P5714">
        <f>INDEX(lehmad!D$2:D$412,MATCH(klypsid!$B5714,lehmad!$A$2:$A$412,0))</f>
        <v>116</v>
      </c>
      <c r="Q5714">
        <f>INDEX(lehmad!E$2:E$412,MATCH(klypsid!$B5714,lehmad!$A$2:$A$412,0))</f>
        <v>1</v>
      </c>
      <c r="R5714" t="str">
        <f>INDEX(lehmad!F$2:F$412,MATCH(klypsid!$B5714,lehmad!$A$2:$A$412,0))</f>
        <v>LANCELOT-ET</v>
      </c>
      <c r="S5714">
        <f>INDEX(lehmad!H$2:H$412,MATCH(klypsid!$B5714,lehmad!$A$2:$A$412,0))</f>
        <v>126</v>
      </c>
      <c r="T5714">
        <f>INDEX(lehmad!K$2:K$412,MATCH(klypsid!$B5714,lehmad!$A$2:$A$412,0))</f>
        <v>122</v>
      </c>
      <c r="U5714" s="4">
        <f t="shared" si="178"/>
        <v>5</v>
      </c>
      <c r="V5714">
        <f t="shared" si="179"/>
        <v>29</v>
      </c>
    </row>
    <row r="5715" spans="1:22" x14ac:dyDescent="0.25">
      <c r="A5715">
        <v>4068</v>
      </c>
      <c r="B5715" t="str">
        <f>"E"&amp;A5715</f>
        <v>E4068</v>
      </c>
      <c r="C5715" t="s">
        <v>56</v>
      </c>
      <c r="D5715">
        <v>1</v>
      </c>
      <c r="E5715">
        <f>IF(D5715&lt;4,D5715,4)</f>
        <v>1</v>
      </c>
      <c r="F5715" s="1">
        <v>39627</v>
      </c>
      <c r="G5715" s="1">
        <v>39817</v>
      </c>
      <c r="H5715" s="3">
        <f>G5715-F5715</f>
        <v>190</v>
      </c>
      <c r="I5715" s="3">
        <f>IF(H5715&lt;=60,1,IF(H5715&lt;=150,2,3))</f>
        <v>3</v>
      </c>
      <c r="J5715">
        <v>31.8</v>
      </c>
      <c r="K5715">
        <v>4.57</v>
      </c>
      <c r="L5715">
        <v>3.55</v>
      </c>
      <c r="M5715">
        <v>28</v>
      </c>
      <c r="N5715">
        <f>LOG(M5715/100,2)+3</f>
        <v>1.1634987322828796</v>
      </c>
      <c r="O5715">
        <f>INDEX(lehmad!B$2:B$412,MATCH(klypsid!$B5715,lehmad!$A$2:$A$412,0))</f>
        <v>38905</v>
      </c>
      <c r="P5715">
        <f>INDEX(lehmad!D$2:D$412,MATCH(klypsid!$B5715,lehmad!$A$2:$A$412,0))</f>
        <v>116</v>
      </c>
      <c r="Q5715">
        <f>INDEX(lehmad!E$2:E$412,MATCH(klypsid!$B5715,lehmad!$A$2:$A$412,0))</f>
        <v>1</v>
      </c>
      <c r="R5715" t="str">
        <f>INDEX(lehmad!F$2:F$412,MATCH(klypsid!$B5715,lehmad!$A$2:$A$412,0))</f>
        <v>LANCELOT-ET</v>
      </c>
      <c r="S5715">
        <f>INDEX(lehmad!H$2:H$412,MATCH(klypsid!$B5715,lehmad!$A$2:$A$412,0))</f>
        <v>126</v>
      </c>
      <c r="T5715">
        <f>INDEX(lehmad!K$2:K$412,MATCH(klypsid!$B5715,lehmad!$A$2:$A$412,0))</f>
        <v>122</v>
      </c>
      <c r="U5715" s="4">
        <f t="shared" si="178"/>
        <v>6</v>
      </c>
      <c r="V5715">
        <f t="shared" si="179"/>
        <v>34</v>
      </c>
    </row>
    <row r="5716" spans="1:22" x14ac:dyDescent="0.25">
      <c r="A5716">
        <v>4068</v>
      </c>
      <c r="B5716" t="str">
        <f>"E"&amp;A5716</f>
        <v>E4068</v>
      </c>
      <c r="C5716" t="s">
        <v>56</v>
      </c>
      <c r="D5716">
        <v>1</v>
      </c>
      <c r="E5716">
        <f>IF(D5716&lt;4,D5716,4)</f>
        <v>1</v>
      </c>
      <c r="F5716" s="1">
        <v>39627</v>
      </c>
      <c r="G5716" s="1">
        <v>39845</v>
      </c>
      <c r="H5716" s="3">
        <f>G5716-F5716</f>
        <v>218</v>
      </c>
      <c r="I5716" s="3">
        <f>IF(H5716&lt;=60,1,IF(H5716&lt;=150,2,3))</f>
        <v>3</v>
      </c>
      <c r="J5716">
        <v>31.3</v>
      </c>
      <c r="K5716">
        <v>5.0199999999999996</v>
      </c>
      <c r="L5716">
        <v>3.69</v>
      </c>
      <c r="M5716">
        <v>33</v>
      </c>
      <c r="N5716">
        <f>LOG(M5716/100,2)+3</f>
        <v>1.4005379295837288</v>
      </c>
      <c r="O5716">
        <f>INDEX(lehmad!B$2:B$412,MATCH(klypsid!$B5716,lehmad!$A$2:$A$412,0))</f>
        <v>38905</v>
      </c>
      <c r="P5716">
        <f>INDEX(lehmad!D$2:D$412,MATCH(klypsid!$B5716,lehmad!$A$2:$A$412,0))</f>
        <v>116</v>
      </c>
      <c r="Q5716">
        <f>INDEX(lehmad!E$2:E$412,MATCH(klypsid!$B5716,lehmad!$A$2:$A$412,0))</f>
        <v>1</v>
      </c>
      <c r="R5716" t="str">
        <f>INDEX(lehmad!F$2:F$412,MATCH(klypsid!$B5716,lehmad!$A$2:$A$412,0))</f>
        <v>LANCELOT-ET</v>
      </c>
      <c r="S5716">
        <f>INDEX(lehmad!H$2:H$412,MATCH(klypsid!$B5716,lehmad!$A$2:$A$412,0))</f>
        <v>126</v>
      </c>
      <c r="T5716">
        <f>INDEX(lehmad!K$2:K$412,MATCH(klypsid!$B5716,lehmad!$A$2:$A$412,0))</f>
        <v>122</v>
      </c>
      <c r="U5716" s="4">
        <f t="shared" si="178"/>
        <v>7</v>
      </c>
      <c r="V5716">
        <f t="shared" si="179"/>
        <v>28</v>
      </c>
    </row>
    <row r="5717" spans="1:22" x14ac:dyDescent="0.25">
      <c r="A5717">
        <v>4068</v>
      </c>
      <c r="B5717" t="str">
        <f>"E"&amp;A5717</f>
        <v>E4068</v>
      </c>
      <c r="C5717" t="s">
        <v>56</v>
      </c>
      <c r="D5717">
        <v>1</v>
      </c>
      <c r="E5717">
        <f>IF(D5717&lt;4,D5717,4)</f>
        <v>1</v>
      </c>
      <c r="F5717" s="1">
        <v>39627</v>
      </c>
      <c r="G5717" s="1">
        <v>39875</v>
      </c>
      <c r="H5717" s="3">
        <f>G5717-F5717</f>
        <v>248</v>
      </c>
      <c r="I5717" s="3">
        <f>IF(H5717&lt;=60,1,IF(H5717&lt;=150,2,3))</f>
        <v>3</v>
      </c>
      <c r="J5717">
        <v>27.9</v>
      </c>
      <c r="K5717">
        <v>4.5199999999999996</v>
      </c>
      <c r="L5717">
        <v>3.63</v>
      </c>
      <c r="M5717">
        <v>32</v>
      </c>
      <c r="N5717">
        <f>LOG(M5717/100,2)+3</f>
        <v>1.3561438102252752</v>
      </c>
      <c r="O5717">
        <f>INDEX(lehmad!B$2:B$412,MATCH(klypsid!$B5717,lehmad!$A$2:$A$412,0))</f>
        <v>38905</v>
      </c>
      <c r="P5717">
        <f>INDEX(lehmad!D$2:D$412,MATCH(klypsid!$B5717,lehmad!$A$2:$A$412,0))</f>
        <v>116</v>
      </c>
      <c r="Q5717">
        <f>INDEX(lehmad!E$2:E$412,MATCH(klypsid!$B5717,lehmad!$A$2:$A$412,0))</f>
        <v>1</v>
      </c>
      <c r="R5717" t="str">
        <f>INDEX(lehmad!F$2:F$412,MATCH(klypsid!$B5717,lehmad!$A$2:$A$412,0))</f>
        <v>LANCELOT-ET</v>
      </c>
      <c r="S5717">
        <f>INDEX(lehmad!H$2:H$412,MATCH(klypsid!$B5717,lehmad!$A$2:$A$412,0))</f>
        <v>126</v>
      </c>
      <c r="T5717">
        <f>INDEX(lehmad!K$2:K$412,MATCH(klypsid!$B5717,lehmad!$A$2:$A$412,0))</f>
        <v>122</v>
      </c>
      <c r="U5717" s="4">
        <f t="shared" si="178"/>
        <v>8</v>
      </c>
      <c r="V5717">
        <f t="shared" si="179"/>
        <v>30</v>
      </c>
    </row>
    <row r="5718" spans="1:22" x14ac:dyDescent="0.25">
      <c r="A5718">
        <v>4068</v>
      </c>
      <c r="B5718" t="str">
        <f>"E"&amp;A5718</f>
        <v>E4068</v>
      </c>
      <c r="C5718" t="s">
        <v>56</v>
      </c>
      <c r="D5718">
        <v>1</v>
      </c>
      <c r="E5718">
        <f>IF(D5718&lt;4,D5718,4)</f>
        <v>1</v>
      </c>
      <c r="F5718" s="1">
        <v>39627</v>
      </c>
      <c r="G5718" s="1">
        <v>39908</v>
      </c>
      <c r="H5718" s="3">
        <f>G5718-F5718</f>
        <v>281</v>
      </c>
      <c r="I5718" s="3">
        <f>IF(H5718&lt;=60,1,IF(H5718&lt;=150,2,3))</f>
        <v>3</v>
      </c>
      <c r="J5718">
        <v>29.8</v>
      </c>
      <c r="K5718">
        <v>4.76</v>
      </c>
      <c r="L5718">
        <v>3.43</v>
      </c>
      <c r="M5718">
        <v>45</v>
      </c>
      <c r="N5718">
        <f>LOG(M5718/100,2)+3</f>
        <v>1.84799690655495</v>
      </c>
      <c r="O5718">
        <f>INDEX(lehmad!B$2:B$412,MATCH(klypsid!$B5718,lehmad!$A$2:$A$412,0))</f>
        <v>38905</v>
      </c>
      <c r="P5718">
        <f>INDEX(lehmad!D$2:D$412,MATCH(klypsid!$B5718,lehmad!$A$2:$A$412,0))</f>
        <v>116</v>
      </c>
      <c r="Q5718">
        <f>INDEX(lehmad!E$2:E$412,MATCH(klypsid!$B5718,lehmad!$A$2:$A$412,0))</f>
        <v>1</v>
      </c>
      <c r="R5718" t="str">
        <f>INDEX(lehmad!F$2:F$412,MATCH(klypsid!$B5718,lehmad!$A$2:$A$412,0))</f>
        <v>LANCELOT-ET</v>
      </c>
      <c r="S5718">
        <f>INDEX(lehmad!H$2:H$412,MATCH(klypsid!$B5718,lehmad!$A$2:$A$412,0))</f>
        <v>126</v>
      </c>
      <c r="T5718">
        <f>INDEX(lehmad!K$2:K$412,MATCH(klypsid!$B5718,lehmad!$A$2:$A$412,0))</f>
        <v>122</v>
      </c>
      <c r="U5718" s="4">
        <f t="shared" si="178"/>
        <v>9</v>
      </c>
      <c r="V5718">
        <f t="shared" si="179"/>
        <v>33</v>
      </c>
    </row>
    <row r="5719" spans="1:22" x14ac:dyDescent="0.25">
      <c r="A5719">
        <v>4068</v>
      </c>
      <c r="B5719" t="str">
        <f>"E"&amp;A5719</f>
        <v>E4068</v>
      </c>
      <c r="C5719" t="s">
        <v>56</v>
      </c>
      <c r="D5719">
        <v>1</v>
      </c>
      <c r="E5719">
        <f>IF(D5719&lt;4,D5719,4)</f>
        <v>1</v>
      </c>
      <c r="F5719" s="1">
        <v>39627</v>
      </c>
      <c r="G5719" s="1">
        <v>39944</v>
      </c>
      <c r="H5719" s="3">
        <f>G5719-F5719</f>
        <v>317</v>
      </c>
      <c r="I5719" s="3">
        <f>IF(H5719&lt;=60,1,IF(H5719&lt;=150,2,3))</f>
        <v>3</v>
      </c>
      <c r="J5719">
        <v>27.9</v>
      </c>
      <c r="K5719">
        <v>4.75</v>
      </c>
      <c r="L5719">
        <v>3.62</v>
      </c>
      <c r="M5719">
        <v>28</v>
      </c>
      <c r="N5719">
        <f>LOG(M5719/100,2)+3</f>
        <v>1.1634987322828796</v>
      </c>
      <c r="O5719">
        <f>INDEX(lehmad!B$2:B$412,MATCH(klypsid!$B5719,lehmad!$A$2:$A$412,0))</f>
        <v>38905</v>
      </c>
      <c r="P5719">
        <f>INDEX(lehmad!D$2:D$412,MATCH(klypsid!$B5719,lehmad!$A$2:$A$412,0))</f>
        <v>116</v>
      </c>
      <c r="Q5719">
        <f>INDEX(lehmad!E$2:E$412,MATCH(klypsid!$B5719,lehmad!$A$2:$A$412,0))</f>
        <v>1</v>
      </c>
      <c r="R5719" t="str">
        <f>INDEX(lehmad!F$2:F$412,MATCH(klypsid!$B5719,lehmad!$A$2:$A$412,0))</f>
        <v>LANCELOT-ET</v>
      </c>
      <c r="S5719">
        <f>INDEX(lehmad!H$2:H$412,MATCH(klypsid!$B5719,lehmad!$A$2:$A$412,0))</f>
        <v>126</v>
      </c>
      <c r="T5719">
        <f>INDEX(lehmad!K$2:K$412,MATCH(klypsid!$B5719,lehmad!$A$2:$A$412,0))</f>
        <v>122</v>
      </c>
      <c r="U5719" s="4">
        <f t="shared" si="178"/>
        <v>10</v>
      </c>
      <c r="V5719">
        <f t="shared" si="179"/>
        <v>36</v>
      </c>
    </row>
    <row r="5720" spans="1:22" x14ac:dyDescent="0.25">
      <c r="A5720">
        <v>4068</v>
      </c>
      <c r="B5720" t="str">
        <f>"E"&amp;A5720</f>
        <v>E4068</v>
      </c>
      <c r="C5720" t="s">
        <v>56</v>
      </c>
      <c r="D5720">
        <v>1</v>
      </c>
      <c r="E5720">
        <f>IF(D5720&lt;4,D5720,4)</f>
        <v>1</v>
      </c>
      <c r="F5720" s="1">
        <v>39627</v>
      </c>
      <c r="G5720" s="1">
        <v>39972</v>
      </c>
      <c r="H5720" s="3">
        <f>G5720-F5720</f>
        <v>345</v>
      </c>
      <c r="I5720" s="3">
        <f>IF(H5720&lt;=60,1,IF(H5720&lt;=150,2,3))</f>
        <v>3</v>
      </c>
      <c r="J5720">
        <v>19.600000000000001</v>
      </c>
      <c r="K5720">
        <v>5.83</v>
      </c>
      <c r="L5720">
        <v>3.6</v>
      </c>
      <c r="M5720">
        <v>54</v>
      </c>
      <c r="N5720">
        <f>LOG(M5720/100,2)+3</f>
        <v>2.1110313123887439</v>
      </c>
      <c r="O5720">
        <f>INDEX(lehmad!B$2:B$412,MATCH(klypsid!$B5720,lehmad!$A$2:$A$412,0))</f>
        <v>38905</v>
      </c>
      <c r="P5720">
        <f>INDEX(lehmad!D$2:D$412,MATCH(klypsid!$B5720,lehmad!$A$2:$A$412,0))</f>
        <v>116</v>
      </c>
      <c r="Q5720">
        <f>INDEX(lehmad!E$2:E$412,MATCH(klypsid!$B5720,lehmad!$A$2:$A$412,0))</f>
        <v>1</v>
      </c>
      <c r="R5720" t="str">
        <f>INDEX(lehmad!F$2:F$412,MATCH(klypsid!$B5720,lehmad!$A$2:$A$412,0))</f>
        <v>LANCELOT-ET</v>
      </c>
      <c r="S5720">
        <f>INDEX(lehmad!H$2:H$412,MATCH(klypsid!$B5720,lehmad!$A$2:$A$412,0))</f>
        <v>126</v>
      </c>
      <c r="T5720">
        <f>INDEX(lehmad!K$2:K$412,MATCH(klypsid!$B5720,lehmad!$A$2:$A$412,0))</f>
        <v>122</v>
      </c>
      <c r="U5720" s="4">
        <f t="shared" si="178"/>
        <v>11</v>
      </c>
      <c r="V5720">
        <f t="shared" si="179"/>
        <v>28</v>
      </c>
    </row>
    <row r="5721" spans="1:22" x14ac:dyDescent="0.25">
      <c r="A5721">
        <v>4068</v>
      </c>
      <c r="B5721" t="str">
        <f>"E"&amp;A5721</f>
        <v>E4068</v>
      </c>
      <c r="C5721" t="s">
        <v>56</v>
      </c>
      <c r="D5721">
        <v>2</v>
      </c>
      <c r="E5721">
        <f>IF(D5721&lt;4,D5721,4)</f>
        <v>2</v>
      </c>
      <c r="F5721" s="1">
        <v>40045</v>
      </c>
      <c r="G5721" s="1">
        <v>40066</v>
      </c>
      <c r="H5721" s="3">
        <f>G5721-F5721</f>
        <v>21</v>
      </c>
      <c r="I5721" s="3">
        <f>IF(H5721&lt;=60,1,IF(H5721&lt;=150,2,3))</f>
        <v>1</v>
      </c>
      <c r="J5721">
        <v>41.1</v>
      </c>
      <c r="K5721">
        <v>5.0999999999999996</v>
      </c>
      <c r="L5721">
        <v>3.22</v>
      </c>
      <c r="M5721">
        <v>75</v>
      </c>
      <c r="N5721">
        <f>LOG(M5721/100,2)+3</f>
        <v>2.5849625007211561</v>
      </c>
      <c r="O5721">
        <f>INDEX(lehmad!B$2:B$412,MATCH(klypsid!$B5721,lehmad!$A$2:$A$412,0))</f>
        <v>38905</v>
      </c>
      <c r="P5721">
        <f>INDEX(lehmad!D$2:D$412,MATCH(klypsid!$B5721,lehmad!$A$2:$A$412,0))</f>
        <v>116</v>
      </c>
      <c r="Q5721">
        <f>INDEX(lehmad!E$2:E$412,MATCH(klypsid!$B5721,lehmad!$A$2:$A$412,0))</f>
        <v>1</v>
      </c>
      <c r="R5721" t="str">
        <f>INDEX(lehmad!F$2:F$412,MATCH(klypsid!$B5721,lehmad!$A$2:$A$412,0))</f>
        <v>LANCELOT-ET</v>
      </c>
      <c r="S5721">
        <f>INDEX(lehmad!H$2:H$412,MATCH(klypsid!$B5721,lehmad!$A$2:$A$412,0))</f>
        <v>126</v>
      </c>
      <c r="T5721">
        <f>INDEX(lehmad!K$2:K$412,MATCH(klypsid!$B5721,lehmad!$A$2:$A$412,0))</f>
        <v>122</v>
      </c>
      <c r="U5721" s="4">
        <f t="shared" si="178"/>
        <v>1</v>
      </c>
      <c r="V5721">
        <f t="shared" si="179"/>
        <v>21</v>
      </c>
    </row>
    <row r="5722" spans="1:22" x14ac:dyDescent="0.25">
      <c r="A5722">
        <v>4068</v>
      </c>
      <c r="B5722" t="str">
        <f>"E"&amp;A5722</f>
        <v>E4068</v>
      </c>
      <c r="C5722" t="s">
        <v>56</v>
      </c>
      <c r="D5722">
        <v>2</v>
      </c>
      <c r="E5722">
        <f>IF(D5722&lt;4,D5722,4)</f>
        <v>2</v>
      </c>
      <c r="F5722" s="1">
        <v>40045</v>
      </c>
      <c r="G5722" s="1">
        <v>40094</v>
      </c>
      <c r="H5722" s="3">
        <f>G5722-F5722</f>
        <v>49</v>
      </c>
      <c r="I5722" s="3">
        <f>IF(H5722&lt;=60,1,IF(H5722&lt;=150,2,3))</f>
        <v>1</v>
      </c>
      <c r="J5722">
        <v>39.5</v>
      </c>
      <c r="K5722">
        <v>4.29</v>
      </c>
      <c r="L5722">
        <v>3.16</v>
      </c>
      <c r="M5722">
        <v>293</v>
      </c>
      <c r="N5722">
        <f>LOG(M5722/100,2)+3</f>
        <v>4.5509006646475232</v>
      </c>
      <c r="O5722">
        <f>INDEX(lehmad!B$2:B$412,MATCH(klypsid!$B5722,lehmad!$A$2:$A$412,0))</f>
        <v>38905</v>
      </c>
      <c r="P5722">
        <f>INDEX(lehmad!D$2:D$412,MATCH(klypsid!$B5722,lehmad!$A$2:$A$412,0))</f>
        <v>116</v>
      </c>
      <c r="Q5722">
        <f>INDEX(lehmad!E$2:E$412,MATCH(klypsid!$B5722,lehmad!$A$2:$A$412,0))</f>
        <v>1</v>
      </c>
      <c r="R5722" t="str">
        <f>INDEX(lehmad!F$2:F$412,MATCH(klypsid!$B5722,lehmad!$A$2:$A$412,0))</f>
        <v>LANCELOT-ET</v>
      </c>
      <c r="S5722">
        <f>INDEX(lehmad!H$2:H$412,MATCH(klypsid!$B5722,lehmad!$A$2:$A$412,0))</f>
        <v>126</v>
      </c>
      <c r="T5722">
        <f>INDEX(lehmad!K$2:K$412,MATCH(klypsid!$B5722,lehmad!$A$2:$A$412,0))</f>
        <v>122</v>
      </c>
      <c r="U5722" s="4">
        <f t="shared" si="178"/>
        <v>2</v>
      </c>
      <c r="V5722">
        <f t="shared" si="179"/>
        <v>28</v>
      </c>
    </row>
    <row r="5723" spans="1:22" x14ac:dyDescent="0.25">
      <c r="A5723">
        <v>4068</v>
      </c>
      <c r="B5723" t="str">
        <f>"E"&amp;A5723</f>
        <v>E4068</v>
      </c>
      <c r="C5723" t="s">
        <v>56</v>
      </c>
      <c r="D5723">
        <v>2</v>
      </c>
      <c r="E5723">
        <f>IF(D5723&lt;4,D5723,4)</f>
        <v>2</v>
      </c>
      <c r="F5723" s="1">
        <v>40045</v>
      </c>
      <c r="G5723" s="1">
        <v>40125</v>
      </c>
      <c r="H5723" s="3">
        <f>G5723-F5723</f>
        <v>80</v>
      </c>
      <c r="I5723" s="3">
        <f>IF(H5723&lt;=60,1,IF(H5723&lt;=150,2,3))</f>
        <v>2</v>
      </c>
      <c r="J5723">
        <v>42.2</v>
      </c>
      <c r="K5723">
        <v>5.41</v>
      </c>
      <c r="L5723">
        <v>3.65</v>
      </c>
      <c r="M5723">
        <v>22</v>
      </c>
      <c r="N5723">
        <f>LOG(M5723/100,2)+3</f>
        <v>0.8155754288625725</v>
      </c>
      <c r="O5723">
        <f>INDEX(lehmad!B$2:B$412,MATCH(klypsid!$B5723,lehmad!$A$2:$A$412,0))</f>
        <v>38905</v>
      </c>
      <c r="P5723">
        <f>INDEX(lehmad!D$2:D$412,MATCH(klypsid!$B5723,lehmad!$A$2:$A$412,0))</f>
        <v>116</v>
      </c>
      <c r="Q5723">
        <f>INDEX(lehmad!E$2:E$412,MATCH(klypsid!$B5723,lehmad!$A$2:$A$412,0))</f>
        <v>1</v>
      </c>
      <c r="R5723" t="str">
        <f>INDEX(lehmad!F$2:F$412,MATCH(klypsid!$B5723,lehmad!$A$2:$A$412,0))</f>
        <v>LANCELOT-ET</v>
      </c>
      <c r="S5723">
        <f>INDEX(lehmad!H$2:H$412,MATCH(klypsid!$B5723,lehmad!$A$2:$A$412,0))</f>
        <v>126</v>
      </c>
      <c r="T5723">
        <f>INDEX(lehmad!K$2:K$412,MATCH(klypsid!$B5723,lehmad!$A$2:$A$412,0))</f>
        <v>122</v>
      </c>
      <c r="U5723" s="4">
        <f t="shared" si="178"/>
        <v>3</v>
      </c>
      <c r="V5723">
        <f t="shared" si="179"/>
        <v>31</v>
      </c>
    </row>
    <row r="5724" spans="1:22" x14ac:dyDescent="0.25">
      <c r="A5724">
        <v>4068</v>
      </c>
      <c r="B5724" t="str">
        <f>"E"&amp;A5724</f>
        <v>E4068</v>
      </c>
      <c r="C5724" t="s">
        <v>56</v>
      </c>
      <c r="D5724">
        <v>2</v>
      </c>
      <c r="E5724">
        <f>IF(D5724&lt;4,D5724,4)</f>
        <v>2</v>
      </c>
      <c r="F5724" s="1">
        <v>40045</v>
      </c>
      <c r="G5724" s="1">
        <v>40153</v>
      </c>
      <c r="H5724" s="3">
        <f>G5724-F5724</f>
        <v>108</v>
      </c>
      <c r="I5724" s="3">
        <f>IF(H5724&lt;=60,1,IF(H5724&lt;=150,2,3))</f>
        <v>2</v>
      </c>
      <c r="J5724">
        <v>33.9</v>
      </c>
      <c r="K5724">
        <v>5.32</v>
      </c>
      <c r="L5724">
        <v>3.48</v>
      </c>
      <c r="M5724">
        <v>23</v>
      </c>
      <c r="N5724">
        <f>LOG(M5724/100,2)+3</f>
        <v>0.87970576628228825</v>
      </c>
      <c r="O5724">
        <f>INDEX(lehmad!B$2:B$412,MATCH(klypsid!$B5724,lehmad!$A$2:$A$412,0))</f>
        <v>38905</v>
      </c>
      <c r="P5724">
        <f>INDEX(lehmad!D$2:D$412,MATCH(klypsid!$B5724,lehmad!$A$2:$A$412,0))</f>
        <v>116</v>
      </c>
      <c r="Q5724">
        <f>INDEX(lehmad!E$2:E$412,MATCH(klypsid!$B5724,lehmad!$A$2:$A$412,0))</f>
        <v>1</v>
      </c>
      <c r="R5724" t="str">
        <f>INDEX(lehmad!F$2:F$412,MATCH(klypsid!$B5724,lehmad!$A$2:$A$412,0))</f>
        <v>LANCELOT-ET</v>
      </c>
      <c r="S5724">
        <f>INDEX(lehmad!H$2:H$412,MATCH(klypsid!$B5724,lehmad!$A$2:$A$412,0))</f>
        <v>126</v>
      </c>
      <c r="T5724">
        <f>INDEX(lehmad!K$2:K$412,MATCH(klypsid!$B5724,lehmad!$A$2:$A$412,0))</f>
        <v>122</v>
      </c>
      <c r="U5724" s="4">
        <f t="shared" si="178"/>
        <v>4</v>
      </c>
      <c r="V5724">
        <f t="shared" si="179"/>
        <v>28</v>
      </c>
    </row>
    <row r="5725" spans="1:22" x14ac:dyDescent="0.25">
      <c r="A5725">
        <v>4068</v>
      </c>
      <c r="B5725" t="str">
        <f>"E"&amp;A5725</f>
        <v>E4068</v>
      </c>
      <c r="C5725" t="s">
        <v>56</v>
      </c>
      <c r="D5725">
        <v>2</v>
      </c>
      <c r="E5725">
        <f>IF(D5725&lt;4,D5725,4)</f>
        <v>2</v>
      </c>
      <c r="F5725" s="1">
        <v>40045</v>
      </c>
      <c r="G5725" s="1">
        <v>40186</v>
      </c>
      <c r="H5725" s="3">
        <f>G5725-F5725</f>
        <v>141</v>
      </c>
      <c r="I5725" s="3">
        <f>IF(H5725&lt;=60,1,IF(H5725&lt;=150,2,3))</f>
        <v>2</v>
      </c>
      <c r="J5725">
        <v>30.4</v>
      </c>
      <c r="K5725">
        <v>5.56</v>
      </c>
      <c r="L5725">
        <v>3.34</v>
      </c>
      <c r="M5725">
        <v>65</v>
      </c>
      <c r="N5725">
        <f>LOG(M5725/100,2)+3</f>
        <v>2.37851162325373</v>
      </c>
      <c r="O5725">
        <f>INDEX(lehmad!B$2:B$412,MATCH(klypsid!$B5725,lehmad!$A$2:$A$412,0))</f>
        <v>38905</v>
      </c>
      <c r="P5725">
        <f>INDEX(lehmad!D$2:D$412,MATCH(klypsid!$B5725,lehmad!$A$2:$A$412,0))</f>
        <v>116</v>
      </c>
      <c r="Q5725">
        <f>INDEX(lehmad!E$2:E$412,MATCH(klypsid!$B5725,lehmad!$A$2:$A$412,0))</f>
        <v>1</v>
      </c>
      <c r="R5725" t="str">
        <f>INDEX(lehmad!F$2:F$412,MATCH(klypsid!$B5725,lehmad!$A$2:$A$412,0))</f>
        <v>LANCELOT-ET</v>
      </c>
      <c r="S5725">
        <f>INDEX(lehmad!H$2:H$412,MATCH(klypsid!$B5725,lehmad!$A$2:$A$412,0))</f>
        <v>126</v>
      </c>
      <c r="T5725">
        <f>INDEX(lehmad!K$2:K$412,MATCH(klypsid!$B5725,lehmad!$A$2:$A$412,0))</f>
        <v>122</v>
      </c>
      <c r="U5725" s="4">
        <f t="shared" si="178"/>
        <v>5</v>
      </c>
      <c r="V5725">
        <f t="shared" si="179"/>
        <v>33</v>
      </c>
    </row>
    <row r="5726" spans="1:22" x14ac:dyDescent="0.25">
      <c r="A5726">
        <v>4068</v>
      </c>
      <c r="B5726" t="str">
        <f>"E"&amp;A5726</f>
        <v>E4068</v>
      </c>
      <c r="C5726" t="s">
        <v>56</v>
      </c>
      <c r="D5726">
        <v>2</v>
      </c>
      <c r="E5726">
        <f>IF(D5726&lt;4,D5726,4)</f>
        <v>2</v>
      </c>
      <c r="F5726" s="1">
        <v>40045</v>
      </c>
      <c r="G5726" s="1">
        <v>40214</v>
      </c>
      <c r="H5726" s="3">
        <f>G5726-F5726</f>
        <v>169</v>
      </c>
      <c r="I5726" s="3">
        <f>IF(H5726&lt;=60,1,IF(H5726&lt;=150,2,3))</f>
        <v>3</v>
      </c>
      <c r="J5726">
        <v>29.6</v>
      </c>
      <c r="K5726">
        <v>5.04</v>
      </c>
      <c r="L5726">
        <v>3.6</v>
      </c>
      <c r="M5726">
        <v>17</v>
      </c>
      <c r="N5726">
        <f>LOG(M5726/100,2)+3</f>
        <v>0.44360665147561473</v>
      </c>
      <c r="O5726">
        <f>INDEX(lehmad!B$2:B$412,MATCH(klypsid!$B5726,lehmad!$A$2:$A$412,0))</f>
        <v>38905</v>
      </c>
      <c r="P5726">
        <f>INDEX(lehmad!D$2:D$412,MATCH(klypsid!$B5726,lehmad!$A$2:$A$412,0))</f>
        <v>116</v>
      </c>
      <c r="Q5726">
        <f>INDEX(lehmad!E$2:E$412,MATCH(klypsid!$B5726,lehmad!$A$2:$A$412,0))</f>
        <v>1</v>
      </c>
      <c r="R5726" t="str">
        <f>INDEX(lehmad!F$2:F$412,MATCH(klypsid!$B5726,lehmad!$A$2:$A$412,0))</f>
        <v>LANCELOT-ET</v>
      </c>
      <c r="S5726">
        <f>INDEX(lehmad!H$2:H$412,MATCH(klypsid!$B5726,lehmad!$A$2:$A$412,0))</f>
        <v>126</v>
      </c>
      <c r="T5726">
        <f>INDEX(lehmad!K$2:K$412,MATCH(klypsid!$B5726,lehmad!$A$2:$A$412,0))</f>
        <v>122</v>
      </c>
      <c r="U5726" s="4">
        <f t="shared" si="178"/>
        <v>6</v>
      </c>
      <c r="V5726">
        <f t="shared" si="179"/>
        <v>28</v>
      </c>
    </row>
    <row r="5727" spans="1:22" x14ac:dyDescent="0.25">
      <c r="A5727">
        <v>4068</v>
      </c>
      <c r="B5727" t="str">
        <f>"E"&amp;A5727</f>
        <v>E4068</v>
      </c>
      <c r="C5727" t="s">
        <v>56</v>
      </c>
      <c r="D5727">
        <v>2</v>
      </c>
      <c r="E5727">
        <f>IF(D5727&lt;4,D5727,4)</f>
        <v>2</v>
      </c>
      <c r="F5727" s="1">
        <v>40045</v>
      </c>
      <c r="G5727" s="1">
        <v>40242</v>
      </c>
      <c r="H5727" s="3">
        <f>G5727-F5727</f>
        <v>197</v>
      </c>
      <c r="I5727" s="3">
        <f>IF(H5727&lt;=60,1,IF(H5727&lt;=150,2,3))</f>
        <v>3</v>
      </c>
      <c r="J5727">
        <v>24.3</v>
      </c>
      <c r="K5727">
        <v>5.33</v>
      </c>
      <c r="L5727">
        <v>3.65</v>
      </c>
      <c r="M5727">
        <v>43</v>
      </c>
      <c r="N5727">
        <f>LOG(M5727/100,2)+3</f>
        <v>1.7824085649273731</v>
      </c>
      <c r="O5727">
        <f>INDEX(lehmad!B$2:B$412,MATCH(klypsid!$B5727,lehmad!$A$2:$A$412,0))</f>
        <v>38905</v>
      </c>
      <c r="P5727">
        <f>INDEX(lehmad!D$2:D$412,MATCH(klypsid!$B5727,lehmad!$A$2:$A$412,0))</f>
        <v>116</v>
      </c>
      <c r="Q5727">
        <f>INDEX(lehmad!E$2:E$412,MATCH(klypsid!$B5727,lehmad!$A$2:$A$412,0))</f>
        <v>1</v>
      </c>
      <c r="R5727" t="str">
        <f>INDEX(lehmad!F$2:F$412,MATCH(klypsid!$B5727,lehmad!$A$2:$A$412,0))</f>
        <v>LANCELOT-ET</v>
      </c>
      <c r="S5727">
        <f>INDEX(lehmad!H$2:H$412,MATCH(klypsid!$B5727,lehmad!$A$2:$A$412,0))</f>
        <v>126</v>
      </c>
      <c r="T5727">
        <f>INDEX(lehmad!K$2:K$412,MATCH(klypsid!$B5727,lehmad!$A$2:$A$412,0))</f>
        <v>122</v>
      </c>
      <c r="U5727" s="4">
        <f t="shared" si="178"/>
        <v>7</v>
      </c>
      <c r="V5727">
        <f t="shared" si="179"/>
        <v>28</v>
      </c>
    </row>
    <row r="5728" spans="1:22" x14ac:dyDescent="0.25">
      <c r="A5728">
        <v>4068</v>
      </c>
      <c r="B5728" t="str">
        <f>"E"&amp;A5728</f>
        <v>E4068</v>
      </c>
      <c r="C5728" t="s">
        <v>56</v>
      </c>
      <c r="D5728">
        <v>2</v>
      </c>
      <c r="E5728">
        <f>IF(D5728&lt;4,D5728,4)</f>
        <v>2</v>
      </c>
      <c r="F5728" s="1">
        <v>40045</v>
      </c>
      <c r="G5728" s="1">
        <v>40276</v>
      </c>
      <c r="H5728" s="3">
        <f>G5728-F5728</f>
        <v>231</v>
      </c>
      <c r="I5728" s="3">
        <f>IF(H5728&lt;=60,1,IF(H5728&lt;=150,2,3))</f>
        <v>3</v>
      </c>
      <c r="J5728">
        <v>23.3</v>
      </c>
      <c r="K5728">
        <v>6.12</v>
      </c>
      <c r="L5728">
        <v>3.71</v>
      </c>
      <c r="M5728">
        <v>57</v>
      </c>
      <c r="N5728">
        <f>LOG(M5728/100,2)+3</f>
        <v>2.1890338243900169</v>
      </c>
      <c r="O5728">
        <f>INDEX(lehmad!B$2:B$412,MATCH(klypsid!$B5728,lehmad!$A$2:$A$412,0))</f>
        <v>38905</v>
      </c>
      <c r="P5728">
        <f>INDEX(lehmad!D$2:D$412,MATCH(klypsid!$B5728,lehmad!$A$2:$A$412,0))</f>
        <v>116</v>
      </c>
      <c r="Q5728">
        <f>INDEX(lehmad!E$2:E$412,MATCH(klypsid!$B5728,lehmad!$A$2:$A$412,0))</f>
        <v>1</v>
      </c>
      <c r="R5728" t="str">
        <f>INDEX(lehmad!F$2:F$412,MATCH(klypsid!$B5728,lehmad!$A$2:$A$412,0))</f>
        <v>LANCELOT-ET</v>
      </c>
      <c r="S5728">
        <f>INDEX(lehmad!H$2:H$412,MATCH(klypsid!$B5728,lehmad!$A$2:$A$412,0))</f>
        <v>126</v>
      </c>
      <c r="T5728">
        <f>INDEX(lehmad!K$2:K$412,MATCH(klypsid!$B5728,lehmad!$A$2:$A$412,0))</f>
        <v>122</v>
      </c>
      <c r="U5728" s="4">
        <f t="shared" si="178"/>
        <v>8</v>
      </c>
      <c r="V5728">
        <f t="shared" si="179"/>
        <v>34</v>
      </c>
    </row>
    <row r="5729" spans="1:22" x14ac:dyDescent="0.25">
      <c r="A5729">
        <v>4068</v>
      </c>
      <c r="B5729" t="str">
        <f>"E"&amp;A5729</f>
        <v>E4068</v>
      </c>
      <c r="C5729" t="s">
        <v>56</v>
      </c>
      <c r="D5729">
        <v>2</v>
      </c>
      <c r="E5729">
        <f>IF(D5729&lt;4,D5729,4)</f>
        <v>2</v>
      </c>
      <c r="F5729" s="1">
        <v>40045</v>
      </c>
      <c r="G5729" s="1">
        <v>40304</v>
      </c>
      <c r="H5729" s="3">
        <f>G5729-F5729</f>
        <v>259</v>
      </c>
      <c r="I5729" s="3">
        <f>IF(H5729&lt;=60,1,IF(H5729&lt;=150,2,3))</f>
        <v>3</v>
      </c>
      <c r="J5729">
        <v>22.8</v>
      </c>
      <c r="K5729">
        <v>5.55</v>
      </c>
      <c r="L5729">
        <v>3.44</v>
      </c>
      <c r="M5729">
        <v>42</v>
      </c>
      <c r="N5729">
        <f>LOG(M5729/100,2)+3</f>
        <v>1.7484612330040357</v>
      </c>
      <c r="O5729">
        <f>INDEX(lehmad!B$2:B$412,MATCH(klypsid!$B5729,lehmad!$A$2:$A$412,0))</f>
        <v>38905</v>
      </c>
      <c r="P5729">
        <f>INDEX(lehmad!D$2:D$412,MATCH(klypsid!$B5729,lehmad!$A$2:$A$412,0))</f>
        <v>116</v>
      </c>
      <c r="Q5729">
        <f>INDEX(lehmad!E$2:E$412,MATCH(klypsid!$B5729,lehmad!$A$2:$A$412,0))</f>
        <v>1</v>
      </c>
      <c r="R5729" t="str">
        <f>INDEX(lehmad!F$2:F$412,MATCH(klypsid!$B5729,lehmad!$A$2:$A$412,0))</f>
        <v>LANCELOT-ET</v>
      </c>
      <c r="S5729">
        <f>INDEX(lehmad!H$2:H$412,MATCH(klypsid!$B5729,lehmad!$A$2:$A$412,0))</f>
        <v>126</v>
      </c>
      <c r="T5729">
        <f>INDEX(lehmad!K$2:K$412,MATCH(klypsid!$B5729,lehmad!$A$2:$A$412,0))</f>
        <v>122</v>
      </c>
      <c r="U5729" s="4">
        <f t="shared" si="178"/>
        <v>9</v>
      </c>
      <c r="V5729">
        <f t="shared" si="179"/>
        <v>28</v>
      </c>
    </row>
    <row r="5730" spans="1:22" x14ac:dyDescent="0.25">
      <c r="A5730">
        <v>4068</v>
      </c>
      <c r="B5730" t="str">
        <f>"E"&amp;A5730</f>
        <v>E4068</v>
      </c>
      <c r="C5730" t="s">
        <v>56</v>
      </c>
      <c r="D5730">
        <v>2</v>
      </c>
      <c r="E5730">
        <f>IF(D5730&lt;4,D5730,4)</f>
        <v>2</v>
      </c>
      <c r="F5730" s="1">
        <v>40045</v>
      </c>
      <c r="G5730" s="1">
        <v>40336</v>
      </c>
      <c r="H5730" s="3">
        <f>G5730-F5730</f>
        <v>291</v>
      </c>
      <c r="I5730" s="3">
        <f>IF(H5730&lt;=60,1,IF(H5730&lt;=150,2,3))</f>
        <v>3</v>
      </c>
      <c r="J5730">
        <v>21.4</v>
      </c>
      <c r="K5730">
        <v>4.92</v>
      </c>
      <c r="L5730">
        <v>3.38</v>
      </c>
      <c r="M5730">
        <v>64</v>
      </c>
      <c r="N5730">
        <f>LOG(M5730/100,2)+3</f>
        <v>2.3561438102252752</v>
      </c>
      <c r="O5730">
        <f>INDEX(lehmad!B$2:B$412,MATCH(klypsid!$B5730,lehmad!$A$2:$A$412,0))</f>
        <v>38905</v>
      </c>
      <c r="P5730">
        <f>INDEX(lehmad!D$2:D$412,MATCH(klypsid!$B5730,lehmad!$A$2:$A$412,0))</f>
        <v>116</v>
      </c>
      <c r="Q5730">
        <f>INDEX(lehmad!E$2:E$412,MATCH(klypsid!$B5730,lehmad!$A$2:$A$412,0))</f>
        <v>1</v>
      </c>
      <c r="R5730" t="str">
        <f>INDEX(lehmad!F$2:F$412,MATCH(klypsid!$B5730,lehmad!$A$2:$A$412,0))</f>
        <v>LANCELOT-ET</v>
      </c>
      <c r="S5730">
        <f>INDEX(lehmad!H$2:H$412,MATCH(klypsid!$B5730,lehmad!$A$2:$A$412,0))</f>
        <v>126</v>
      </c>
      <c r="T5730">
        <f>INDEX(lehmad!K$2:K$412,MATCH(klypsid!$B5730,lehmad!$A$2:$A$412,0))</f>
        <v>122</v>
      </c>
      <c r="U5730" s="4">
        <f t="shared" si="178"/>
        <v>10</v>
      </c>
      <c r="V5730">
        <f t="shared" si="179"/>
        <v>32</v>
      </c>
    </row>
    <row r="5731" spans="1:22" x14ac:dyDescent="0.25">
      <c r="A5731">
        <v>4068</v>
      </c>
      <c r="B5731" t="str">
        <f>"E"&amp;A5731</f>
        <v>E4068</v>
      </c>
      <c r="C5731" t="s">
        <v>56</v>
      </c>
      <c r="D5731">
        <v>2</v>
      </c>
      <c r="E5731">
        <f>IF(D5731&lt;4,D5731,4)</f>
        <v>2</v>
      </c>
      <c r="F5731" s="1">
        <v>40045</v>
      </c>
      <c r="G5731" s="1">
        <v>40371</v>
      </c>
      <c r="H5731" s="3">
        <f>G5731-F5731</f>
        <v>326</v>
      </c>
      <c r="I5731" s="3">
        <f>IF(H5731&lt;=60,1,IF(H5731&lt;=150,2,3))</f>
        <v>3</v>
      </c>
      <c r="J5731">
        <v>20.7</v>
      </c>
      <c r="K5731">
        <v>5.42</v>
      </c>
      <c r="L5731">
        <v>3.49</v>
      </c>
      <c r="M5731">
        <v>83</v>
      </c>
      <c r="N5731">
        <f>LOG(M5731/100,2)+3</f>
        <v>2.7311832415722002</v>
      </c>
      <c r="O5731">
        <f>INDEX(lehmad!B$2:B$412,MATCH(klypsid!$B5731,lehmad!$A$2:$A$412,0))</f>
        <v>38905</v>
      </c>
      <c r="P5731">
        <f>INDEX(lehmad!D$2:D$412,MATCH(klypsid!$B5731,lehmad!$A$2:$A$412,0))</f>
        <v>116</v>
      </c>
      <c r="Q5731">
        <f>INDEX(lehmad!E$2:E$412,MATCH(klypsid!$B5731,lehmad!$A$2:$A$412,0))</f>
        <v>1</v>
      </c>
      <c r="R5731" t="str">
        <f>INDEX(lehmad!F$2:F$412,MATCH(klypsid!$B5731,lehmad!$A$2:$A$412,0))</f>
        <v>LANCELOT-ET</v>
      </c>
      <c r="S5731">
        <f>INDEX(lehmad!H$2:H$412,MATCH(klypsid!$B5731,lehmad!$A$2:$A$412,0))</f>
        <v>126</v>
      </c>
      <c r="T5731">
        <f>INDEX(lehmad!K$2:K$412,MATCH(klypsid!$B5731,lehmad!$A$2:$A$412,0))</f>
        <v>122</v>
      </c>
      <c r="U5731" s="4">
        <f t="shared" si="178"/>
        <v>11</v>
      </c>
      <c r="V5731">
        <f t="shared" si="179"/>
        <v>35</v>
      </c>
    </row>
    <row r="5732" spans="1:22" x14ac:dyDescent="0.25">
      <c r="A5732">
        <v>4068</v>
      </c>
      <c r="B5732" t="str">
        <f>"E"&amp;A5732</f>
        <v>E4068</v>
      </c>
      <c r="C5732" t="s">
        <v>56</v>
      </c>
      <c r="D5732">
        <v>2</v>
      </c>
      <c r="E5732">
        <f>IF(D5732&lt;4,D5732,4)</f>
        <v>2</v>
      </c>
      <c r="F5732" s="1">
        <v>40045</v>
      </c>
      <c r="G5732" s="1">
        <v>40396</v>
      </c>
      <c r="H5732" s="3">
        <f>G5732-F5732</f>
        <v>351</v>
      </c>
      <c r="I5732" s="3">
        <f>IF(H5732&lt;=60,1,IF(H5732&lt;=150,2,3))</f>
        <v>3</v>
      </c>
      <c r="J5732">
        <v>23.7</v>
      </c>
      <c r="K5732">
        <v>5.63</v>
      </c>
      <c r="L5732">
        <v>3.7</v>
      </c>
      <c r="M5732">
        <v>240</v>
      </c>
      <c r="N5732">
        <f>LOG(M5732/100,2)+3</f>
        <v>4.2630344058337934</v>
      </c>
      <c r="O5732">
        <f>INDEX(lehmad!B$2:B$412,MATCH(klypsid!$B5732,lehmad!$A$2:$A$412,0))</f>
        <v>38905</v>
      </c>
      <c r="P5732">
        <f>INDEX(lehmad!D$2:D$412,MATCH(klypsid!$B5732,lehmad!$A$2:$A$412,0))</f>
        <v>116</v>
      </c>
      <c r="Q5732">
        <f>INDEX(lehmad!E$2:E$412,MATCH(klypsid!$B5732,lehmad!$A$2:$A$412,0))</f>
        <v>1</v>
      </c>
      <c r="R5732" t="str">
        <f>INDEX(lehmad!F$2:F$412,MATCH(klypsid!$B5732,lehmad!$A$2:$A$412,0))</f>
        <v>LANCELOT-ET</v>
      </c>
      <c r="S5732">
        <f>INDEX(lehmad!H$2:H$412,MATCH(klypsid!$B5732,lehmad!$A$2:$A$412,0))</f>
        <v>126</v>
      </c>
      <c r="T5732">
        <f>INDEX(lehmad!K$2:K$412,MATCH(klypsid!$B5732,lehmad!$A$2:$A$412,0))</f>
        <v>122</v>
      </c>
      <c r="U5732" s="4">
        <f t="shared" si="178"/>
        <v>12</v>
      </c>
      <c r="V5732">
        <f t="shared" si="179"/>
        <v>25</v>
      </c>
    </row>
    <row r="5733" spans="1:22" x14ac:dyDescent="0.25">
      <c r="A5733">
        <v>4068</v>
      </c>
      <c r="B5733" t="str">
        <f>"E"&amp;A5733</f>
        <v>E4068</v>
      </c>
      <c r="C5733" t="s">
        <v>56</v>
      </c>
      <c r="D5733">
        <v>3</v>
      </c>
      <c r="E5733">
        <f>IF(D5733&lt;4,D5733,4)</f>
        <v>3</v>
      </c>
      <c r="F5733" s="1">
        <v>40475</v>
      </c>
      <c r="G5733" s="1">
        <v>40493</v>
      </c>
      <c r="H5733" s="3">
        <f>G5733-F5733</f>
        <v>18</v>
      </c>
      <c r="I5733" s="3">
        <f>IF(H5733&lt;=60,1,IF(H5733&lt;=150,2,3))</f>
        <v>1</v>
      </c>
      <c r="J5733">
        <v>34.5</v>
      </c>
      <c r="K5733">
        <v>7.12</v>
      </c>
      <c r="L5733">
        <v>3.25</v>
      </c>
      <c r="M5733">
        <v>27</v>
      </c>
      <c r="N5733">
        <f>LOG(M5733/100,2)+3</f>
        <v>1.1110313123887439</v>
      </c>
      <c r="O5733">
        <f>INDEX(lehmad!B$2:B$412,MATCH(klypsid!$B5733,lehmad!$A$2:$A$412,0))</f>
        <v>38905</v>
      </c>
      <c r="P5733">
        <f>INDEX(lehmad!D$2:D$412,MATCH(klypsid!$B5733,lehmad!$A$2:$A$412,0))</f>
        <v>116</v>
      </c>
      <c r="Q5733">
        <f>INDEX(lehmad!E$2:E$412,MATCH(klypsid!$B5733,lehmad!$A$2:$A$412,0))</f>
        <v>1</v>
      </c>
      <c r="R5733" t="str">
        <f>INDEX(lehmad!F$2:F$412,MATCH(klypsid!$B5733,lehmad!$A$2:$A$412,0))</f>
        <v>LANCELOT-ET</v>
      </c>
      <c r="S5733">
        <f>INDEX(lehmad!H$2:H$412,MATCH(klypsid!$B5733,lehmad!$A$2:$A$412,0))</f>
        <v>126</v>
      </c>
      <c r="T5733">
        <f>INDEX(lehmad!K$2:K$412,MATCH(klypsid!$B5733,lehmad!$A$2:$A$412,0))</f>
        <v>122</v>
      </c>
      <c r="U5733" s="4">
        <f t="shared" si="178"/>
        <v>1</v>
      </c>
      <c r="V5733">
        <f t="shared" si="179"/>
        <v>18</v>
      </c>
    </row>
    <row r="5734" spans="1:22" x14ac:dyDescent="0.25">
      <c r="A5734">
        <v>4068</v>
      </c>
      <c r="B5734" t="str">
        <f>"E"&amp;A5734</f>
        <v>E4068</v>
      </c>
      <c r="C5734" t="s">
        <v>56</v>
      </c>
      <c r="D5734">
        <v>3</v>
      </c>
      <c r="E5734">
        <f>IF(D5734&lt;4,D5734,4)</f>
        <v>3</v>
      </c>
      <c r="F5734" s="1">
        <v>40475</v>
      </c>
      <c r="G5734" s="1">
        <v>40521</v>
      </c>
      <c r="H5734" s="3">
        <f>G5734-F5734</f>
        <v>46</v>
      </c>
      <c r="I5734" s="3">
        <f>IF(H5734&lt;=60,1,IF(H5734&lt;=150,2,3))</f>
        <v>1</v>
      </c>
      <c r="J5734">
        <v>44.1</v>
      </c>
      <c r="K5734">
        <v>4.8600000000000003</v>
      </c>
      <c r="L5734">
        <v>3.11</v>
      </c>
      <c r="M5734">
        <v>18</v>
      </c>
      <c r="N5734">
        <f>LOG(M5734/100,2)+3</f>
        <v>0.52606881166758779</v>
      </c>
      <c r="O5734">
        <f>INDEX(lehmad!B$2:B$412,MATCH(klypsid!$B5734,lehmad!$A$2:$A$412,0))</f>
        <v>38905</v>
      </c>
      <c r="P5734">
        <f>INDEX(lehmad!D$2:D$412,MATCH(klypsid!$B5734,lehmad!$A$2:$A$412,0))</f>
        <v>116</v>
      </c>
      <c r="Q5734">
        <f>INDEX(lehmad!E$2:E$412,MATCH(klypsid!$B5734,lehmad!$A$2:$A$412,0))</f>
        <v>1</v>
      </c>
      <c r="R5734" t="str">
        <f>INDEX(lehmad!F$2:F$412,MATCH(klypsid!$B5734,lehmad!$A$2:$A$412,0))</f>
        <v>LANCELOT-ET</v>
      </c>
      <c r="S5734">
        <f>INDEX(lehmad!H$2:H$412,MATCH(klypsid!$B5734,lehmad!$A$2:$A$412,0))</f>
        <v>126</v>
      </c>
      <c r="T5734">
        <f>INDEX(lehmad!K$2:K$412,MATCH(klypsid!$B5734,lehmad!$A$2:$A$412,0))</f>
        <v>122</v>
      </c>
      <c r="U5734" s="4">
        <f t="shared" si="178"/>
        <v>2</v>
      </c>
      <c r="V5734">
        <f t="shared" si="179"/>
        <v>28</v>
      </c>
    </row>
    <row r="5735" spans="1:22" x14ac:dyDescent="0.25">
      <c r="A5735">
        <v>4068</v>
      </c>
      <c r="B5735" t="str">
        <f>"E"&amp;A5735</f>
        <v>E4068</v>
      </c>
      <c r="C5735" t="s">
        <v>56</v>
      </c>
      <c r="D5735">
        <v>3</v>
      </c>
      <c r="E5735">
        <f>IF(D5735&lt;4,D5735,4)</f>
        <v>3</v>
      </c>
      <c r="F5735" s="1">
        <v>40475</v>
      </c>
      <c r="G5735" s="1">
        <v>40556</v>
      </c>
      <c r="H5735" s="3">
        <f>G5735-F5735</f>
        <v>81</v>
      </c>
      <c r="I5735" s="3">
        <f>IF(H5735&lt;=60,1,IF(H5735&lt;=150,2,3))</f>
        <v>2</v>
      </c>
      <c r="J5735">
        <v>37.1</v>
      </c>
      <c r="K5735">
        <v>4.9000000000000004</v>
      </c>
      <c r="L5735">
        <v>2.88</v>
      </c>
      <c r="M5735">
        <v>23</v>
      </c>
      <c r="N5735">
        <f>LOG(M5735/100,2)+3</f>
        <v>0.87970576628228825</v>
      </c>
      <c r="O5735">
        <f>INDEX(lehmad!B$2:B$412,MATCH(klypsid!$B5735,lehmad!$A$2:$A$412,0))</f>
        <v>38905</v>
      </c>
      <c r="P5735">
        <f>INDEX(lehmad!D$2:D$412,MATCH(klypsid!$B5735,lehmad!$A$2:$A$412,0))</f>
        <v>116</v>
      </c>
      <c r="Q5735">
        <f>INDEX(lehmad!E$2:E$412,MATCH(klypsid!$B5735,lehmad!$A$2:$A$412,0))</f>
        <v>1</v>
      </c>
      <c r="R5735" t="str">
        <f>INDEX(lehmad!F$2:F$412,MATCH(klypsid!$B5735,lehmad!$A$2:$A$412,0))</f>
        <v>LANCELOT-ET</v>
      </c>
      <c r="S5735">
        <f>INDEX(lehmad!H$2:H$412,MATCH(klypsid!$B5735,lehmad!$A$2:$A$412,0))</f>
        <v>126</v>
      </c>
      <c r="T5735">
        <f>INDEX(lehmad!K$2:K$412,MATCH(klypsid!$B5735,lehmad!$A$2:$A$412,0))</f>
        <v>122</v>
      </c>
      <c r="U5735" s="4">
        <f t="shared" si="178"/>
        <v>3</v>
      </c>
      <c r="V5735">
        <f t="shared" si="179"/>
        <v>35</v>
      </c>
    </row>
    <row r="5736" spans="1:22" x14ac:dyDescent="0.25">
      <c r="A5736">
        <v>4069</v>
      </c>
      <c r="B5736" t="str">
        <f>"E"&amp;A5736</f>
        <v>E4069</v>
      </c>
      <c r="C5736" t="s">
        <v>144</v>
      </c>
      <c r="D5736">
        <v>1</v>
      </c>
      <c r="E5736">
        <f>IF(D5736&lt;4,D5736,4)</f>
        <v>1</v>
      </c>
      <c r="F5736" s="1">
        <v>39622</v>
      </c>
      <c r="G5736" s="1">
        <v>39631</v>
      </c>
      <c r="H5736" s="3">
        <f>G5736-F5736</f>
        <v>9</v>
      </c>
      <c r="I5736" s="3">
        <f>IF(H5736&lt;=60,1,IF(H5736&lt;=150,2,3))</f>
        <v>1</v>
      </c>
      <c r="J5736">
        <v>32.6</v>
      </c>
      <c r="K5736">
        <v>4.7</v>
      </c>
      <c r="L5736">
        <v>3.49</v>
      </c>
      <c r="M5736">
        <v>62</v>
      </c>
      <c r="N5736">
        <f>LOG(M5736/100,2)+3</f>
        <v>2.3103401206121505</v>
      </c>
      <c r="O5736">
        <f>INDEX(lehmad!B$2:B$412,MATCH(klypsid!$B5736,lehmad!$A$2:$A$412,0))</f>
        <v>38905</v>
      </c>
      <c r="P5736">
        <f>INDEX(lehmad!D$2:D$412,MATCH(klypsid!$B5736,lehmad!$A$2:$A$412,0))</f>
        <v>121</v>
      </c>
      <c r="Q5736">
        <f>INDEX(lehmad!E$2:E$412,MATCH(klypsid!$B5736,lehmad!$A$2:$A$412,0))</f>
        <v>1</v>
      </c>
      <c r="R5736" t="str">
        <f>INDEX(lehmad!F$2:F$412,MATCH(klypsid!$B5736,lehmad!$A$2:$A$412,0))</f>
        <v>LANCELOT-ET</v>
      </c>
      <c r="S5736">
        <f>INDEX(lehmad!H$2:H$412,MATCH(klypsid!$B5736,lehmad!$A$2:$A$412,0))</f>
        <v>126</v>
      </c>
      <c r="T5736">
        <f>INDEX(lehmad!K$2:K$412,MATCH(klypsid!$B5736,lehmad!$A$2:$A$412,0))</f>
        <v>122</v>
      </c>
      <c r="U5736" s="4">
        <f t="shared" si="178"/>
        <v>1</v>
      </c>
      <c r="V5736">
        <f t="shared" si="179"/>
        <v>9</v>
      </c>
    </row>
    <row r="5737" spans="1:22" x14ac:dyDescent="0.25">
      <c r="A5737">
        <v>4069</v>
      </c>
      <c r="B5737" t="str">
        <f>"E"&amp;A5737</f>
        <v>E4069</v>
      </c>
      <c r="C5737" t="s">
        <v>144</v>
      </c>
      <c r="D5737">
        <v>1</v>
      </c>
      <c r="E5737">
        <f>IF(D5737&lt;4,D5737,4)</f>
        <v>1</v>
      </c>
      <c r="F5737" s="1">
        <v>39622</v>
      </c>
      <c r="G5737" s="1">
        <v>39663</v>
      </c>
      <c r="H5737" s="3">
        <f>G5737-F5737</f>
        <v>41</v>
      </c>
      <c r="I5737" s="3">
        <f>IF(H5737&lt;=60,1,IF(H5737&lt;=150,2,3))</f>
        <v>1</v>
      </c>
      <c r="J5737">
        <v>40</v>
      </c>
      <c r="K5737">
        <v>4.1100000000000003</v>
      </c>
      <c r="L5737">
        <v>2.99</v>
      </c>
      <c r="M5737">
        <v>46</v>
      </c>
      <c r="N5737">
        <f>LOG(M5737/100,2)+3</f>
        <v>1.8797057662822882</v>
      </c>
      <c r="O5737">
        <f>INDEX(lehmad!B$2:B$412,MATCH(klypsid!$B5737,lehmad!$A$2:$A$412,0))</f>
        <v>38905</v>
      </c>
      <c r="P5737">
        <f>INDEX(lehmad!D$2:D$412,MATCH(klypsid!$B5737,lehmad!$A$2:$A$412,0))</f>
        <v>121</v>
      </c>
      <c r="Q5737">
        <f>INDEX(lehmad!E$2:E$412,MATCH(klypsid!$B5737,lehmad!$A$2:$A$412,0))</f>
        <v>1</v>
      </c>
      <c r="R5737" t="str">
        <f>INDEX(lehmad!F$2:F$412,MATCH(klypsid!$B5737,lehmad!$A$2:$A$412,0))</f>
        <v>LANCELOT-ET</v>
      </c>
      <c r="S5737">
        <f>INDEX(lehmad!H$2:H$412,MATCH(klypsid!$B5737,lehmad!$A$2:$A$412,0))</f>
        <v>126</v>
      </c>
      <c r="T5737">
        <f>INDEX(lehmad!K$2:K$412,MATCH(klypsid!$B5737,lehmad!$A$2:$A$412,0))</f>
        <v>122</v>
      </c>
      <c r="U5737" s="4">
        <f t="shared" si="178"/>
        <v>2</v>
      </c>
      <c r="V5737">
        <f t="shared" si="179"/>
        <v>32</v>
      </c>
    </row>
    <row r="5738" spans="1:22" x14ac:dyDescent="0.25">
      <c r="A5738">
        <v>4069</v>
      </c>
      <c r="B5738" t="str">
        <f>"E"&amp;A5738</f>
        <v>E4069</v>
      </c>
      <c r="C5738" t="s">
        <v>144</v>
      </c>
      <c r="D5738">
        <v>1</v>
      </c>
      <c r="E5738">
        <f>IF(D5738&lt;4,D5738,4)</f>
        <v>1</v>
      </c>
      <c r="F5738" s="1">
        <v>39622</v>
      </c>
      <c r="G5738" s="1">
        <v>39693</v>
      </c>
      <c r="H5738" s="3">
        <f>G5738-F5738</f>
        <v>71</v>
      </c>
      <c r="I5738" s="3">
        <f>IF(H5738&lt;=60,1,IF(H5738&lt;=150,2,3))</f>
        <v>2</v>
      </c>
      <c r="J5738">
        <v>44.1</v>
      </c>
      <c r="K5738">
        <v>3.26</v>
      </c>
      <c r="L5738">
        <v>3.06</v>
      </c>
      <c r="M5738">
        <v>101</v>
      </c>
      <c r="N5738">
        <f>LOG(M5738/100,2)+3</f>
        <v>3.0143552929770703</v>
      </c>
      <c r="O5738">
        <f>INDEX(lehmad!B$2:B$412,MATCH(klypsid!$B5738,lehmad!$A$2:$A$412,0))</f>
        <v>38905</v>
      </c>
      <c r="P5738">
        <f>INDEX(lehmad!D$2:D$412,MATCH(klypsid!$B5738,lehmad!$A$2:$A$412,0))</f>
        <v>121</v>
      </c>
      <c r="Q5738">
        <f>INDEX(lehmad!E$2:E$412,MATCH(klypsid!$B5738,lehmad!$A$2:$A$412,0))</f>
        <v>1</v>
      </c>
      <c r="R5738" t="str">
        <f>INDEX(lehmad!F$2:F$412,MATCH(klypsid!$B5738,lehmad!$A$2:$A$412,0))</f>
        <v>LANCELOT-ET</v>
      </c>
      <c r="S5738">
        <f>INDEX(lehmad!H$2:H$412,MATCH(klypsid!$B5738,lehmad!$A$2:$A$412,0))</f>
        <v>126</v>
      </c>
      <c r="T5738">
        <f>INDEX(lehmad!K$2:K$412,MATCH(klypsid!$B5738,lehmad!$A$2:$A$412,0))</f>
        <v>122</v>
      </c>
      <c r="U5738" s="4">
        <f t="shared" si="178"/>
        <v>3</v>
      </c>
      <c r="V5738">
        <f t="shared" si="179"/>
        <v>30</v>
      </c>
    </row>
    <row r="5739" spans="1:22" x14ac:dyDescent="0.25">
      <c r="A5739">
        <v>4069</v>
      </c>
      <c r="B5739" t="str">
        <f>"E"&amp;A5739</f>
        <v>E4069</v>
      </c>
      <c r="C5739" t="s">
        <v>144</v>
      </c>
      <c r="D5739">
        <v>1</v>
      </c>
      <c r="E5739">
        <f>IF(D5739&lt;4,D5739,4)</f>
        <v>1</v>
      </c>
      <c r="F5739" s="1">
        <v>39622</v>
      </c>
      <c r="G5739" s="1">
        <v>39722</v>
      </c>
      <c r="H5739" s="3">
        <f>G5739-F5739</f>
        <v>100</v>
      </c>
      <c r="I5739" s="3">
        <f>IF(H5739&lt;=60,1,IF(H5739&lt;=150,2,3))</f>
        <v>2</v>
      </c>
      <c r="J5739">
        <v>39.799999999999997</v>
      </c>
      <c r="K5739">
        <v>2.72</v>
      </c>
      <c r="L5739">
        <v>3.52</v>
      </c>
      <c r="M5739">
        <v>121</v>
      </c>
      <c r="N5739">
        <f>LOG(M5739/100,2)+3</f>
        <v>3.2750070474998698</v>
      </c>
      <c r="O5739">
        <f>INDEX(lehmad!B$2:B$412,MATCH(klypsid!$B5739,lehmad!$A$2:$A$412,0))</f>
        <v>38905</v>
      </c>
      <c r="P5739">
        <f>INDEX(lehmad!D$2:D$412,MATCH(klypsid!$B5739,lehmad!$A$2:$A$412,0))</f>
        <v>121</v>
      </c>
      <c r="Q5739">
        <f>INDEX(lehmad!E$2:E$412,MATCH(klypsid!$B5739,lehmad!$A$2:$A$412,0))</f>
        <v>1</v>
      </c>
      <c r="R5739" t="str">
        <f>INDEX(lehmad!F$2:F$412,MATCH(klypsid!$B5739,lehmad!$A$2:$A$412,0))</f>
        <v>LANCELOT-ET</v>
      </c>
      <c r="S5739">
        <f>INDEX(lehmad!H$2:H$412,MATCH(klypsid!$B5739,lehmad!$A$2:$A$412,0))</f>
        <v>126</v>
      </c>
      <c r="T5739">
        <f>INDEX(lehmad!K$2:K$412,MATCH(klypsid!$B5739,lehmad!$A$2:$A$412,0))</f>
        <v>122</v>
      </c>
      <c r="U5739" s="4">
        <f t="shared" si="178"/>
        <v>4</v>
      </c>
      <c r="V5739">
        <f t="shared" si="179"/>
        <v>29</v>
      </c>
    </row>
    <row r="5740" spans="1:22" x14ac:dyDescent="0.25">
      <c r="A5740">
        <v>4069</v>
      </c>
      <c r="B5740" t="str">
        <f>"E"&amp;A5740</f>
        <v>E4069</v>
      </c>
      <c r="C5740" t="s">
        <v>144</v>
      </c>
      <c r="D5740">
        <v>1</v>
      </c>
      <c r="E5740">
        <f>IF(D5740&lt;4,D5740,4)</f>
        <v>1</v>
      </c>
      <c r="F5740" s="1">
        <v>39622</v>
      </c>
      <c r="G5740" s="1">
        <v>39754</v>
      </c>
      <c r="H5740" s="3">
        <f>G5740-F5740</f>
        <v>132</v>
      </c>
      <c r="I5740" s="3">
        <f>IF(H5740&lt;=60,1,IF(H5740&lt;=150,2,3))</f>
        <v>2</v>
      </c>
      <c r="J5740">
        <v>39.9</v>
      </c>
      <c r="K5740">
        <v>2.98</v>
      </c>
      <c r="L5740">
        <v>3.45</v>
      </c>
      <c r="M5740">
        <v>173</v>
      </c>
      <c r="N5740">
        <f>LOG(M5740/100,2)+3</f>
        <v>3.7907720378620002</v>
      </c>
      <c r="O5740">
        <f>INDEX(lehmad!B$2:B$412,MATCH(klypsid!$B5740,lehmad!$A$2:$A$412,0))</f>
        <v>38905</v>
      </c>
      <c r="P5740">
        <f>INDEX(lehmad!D$2:D$412,MATCH(klypsid!$B5740,lehmad!$A$2:$A$412,0))</f>
        <v>121</v>
      </c>
      <c r="Q5740">
        <f>INDEX(lehmad!E$2:E$412,MATCH(klypsid!$B5740,lehmad!$A$2:$A$412,0))</f>
        <v>1</v>
      </c>
      <c r="R5740" t="str">
        <f>INDEX(lehmad!F$2:F$412,MATCH(klypsid!$B5740,lehmad!$A$2:$A$412,0))</f>
        <v>LANCELOT-ET</v>
      </c>
      <c r="S5740">
        <f>INDEX(lehmad!H$2:H$412,MATCH(klypsid!$B5740,lehmad!$A$2:$A$412,0))</f>
        <v>126</v>
      </c>
      <c r="T5740">
        <f>INDEX(lehmad!K$2:K$412,MATCH(klypsid!$B5740,lehmad!$A$2:$A$412,0))</f>
        <v>122</v>
      </c>
      <c r="U5740" s="4">
        <f t="shared" si="178"/>
        <v>5</v>
      </c>
      <c r="V5740">
        <f t="shared" si="179"/>
        <v>32</v>
      </c>
    </row>
    <row r="5741" spans="1:22" x14ac:dyDescent="0.25">
      <c r="A5741">
        <v>4069</v>
      </c>
      <c r="B5741" t="str">
        <f>"E"&amp;A5741</f>
        <v>E4069</v>
      </c>
      <c r="C5741" t="s">
        <v>144</v>
      </c>
      <c r="D5741">
        <v>1</v>
      </c>
      <c r="E5741">
        <f>IF(D5741&lt;4,D5741,4)</f>
        <v>1</v>
      </c>
      <c r="F5741" s="1">
        <v>39622</v>
      </c>
      <c r="G5741" s="1">
        <v>39783</v>
      </c>
      <c r="H5741" s="3">
        <f>G5741-F5741</f>
        <v>161</v>
      </c>
      <c r="I5741" s="3">
        <f>IF(H5741&lt;=60,1,IF(H5741&lt;=150,2,3))</f>
        <v>3</v>
      </c>
      <c r="J5741">
        <v>34.9</v>
      </c>
      <c r="K5741">
        <v>2.42</v>
      </c>
      <c r="L5741">
        <v>3.77</v>
      </c>
      <c r="M5741">
        <v>172</v>
      </c>
      <c r="N5741">
        <f>LOG(M5741/100,2)+3</f>
        <v>3.7824085649273735</v>
      </c>
      <c r="O5741">
        <f>INDEX(lehmad!B$2:B$412,MATCH(klypsid!$B5741,lehmad!$A$2:$A$412,0))</f>
        <v>38905</v>
      </c>
      <c r="P5741">
        <f>INDEX(lehmad!D$2:D$412,MATCH(klypsid!$B5741,lehmad!$A$2:$A$412,0))</f>
        <v>121</v>
      </c>
      <c r="Q5741">
        <f>INDEX(lehmad!E$2:E$412,MATCH(klypsid!$B5741,lehmad!$A$2:$A$412,0))</f>
        <v>1</v>
      </c>
      <c r="R5741" t="str">
        <f>INDEX(lehmad!F$2:F$412,MATCH(klypsid!$B5741,lehmad!$A$2:$A$412,0))</f>
        <v>LANCELOT-ET</v>
      </c>
      <c r="S5741">
        <f>INDEX(lehmad!H$2:H$412,MATCH(klypsid!$B5741,lehmad!$A$2:$A$412,0))</f>
        <v>126</v>
      </c>
      <c r="T5741">
        <f>INDEX(lehmad!K$2:K$412,MATCH(klypsid!$B5741,lehmad!$A$2:$A$412,0))</f>
        <v>122</v>
      </c>
      <c r="U5741" s="4">
        <f t="shared" si="178"/>
        <v>6</v>
      </c>
      <c r="V5741">
        <f t="shared" si="179"/>
        <v>29</v>
      </c>
    </row>
    <row r="5742" spans="1:22" x14ac:dyDescent="0.25">
      <c r="A5742">
        <v>4069</v>
      </c>
      <c r="B5742" t="str">
        <f>"E"&amp;A5742</f>
        <v>E4069</v>
      </c>
      <c r="C5742" t="s">
        <v>144</v>
      </c>
      <c r="D5742">
        <v>1</v>
      </c>
      <c r="E5742">
        <f>IF(D5742&lt;4,D5742,4)</f>
        <v>1</v>
      </c>
      <c r="F5742" s="1">
        <v>39622</v>
      </c>
      <c r="G5742" s="1">
        <v>39817</v>
      </c>
      <c r="H5742" s="3">
        <f>G5742-F5742</f>
        <v>195</v>
      </c>
      <c r="I5742" s="3">
        <f>IF(H5742&lt;=60,1,IF(H5742&lt;=150,2,3))</f>
        <v>3</v>
      </c>
      <c r="J5742">
        <v>32.9</v>
      </c>
      <c r="K5742">
        <v>2.59</v>
      </c>
      <c r="L5742">
        <v>3.69</v>
      </c>
      <c r="M5742">
        <v>159</v>
      </c>
      <c r="N5742">
        <f>LOG(M5742/100,2)+3</f>
        <v>3.6690267655096309</v>
      </c>
      <c r="O5742">
        <f>INDEX(lehmad!B$2:B$412,MATCH(klypsid!$B5742,lehmad!$A$2:$A$412,0))</f>
        <v>38905</v>
      </c>
      <c r="P5742">
        <f>INDEX(lehmad!D$2:D$412,MATCH(klypsid!$B5742,lehmad!$A$2:$A$412,0))</f>
        <v>121</v>
      </c>
      <c r="Q5742">
        <f>INDEX(lehmad!E$2:E$412,MATCH(klypsid!$B5742,lehmad!$A$2:$A$412,0))</f>
        <v>1</v>
      </c>
      <c r="R5742" t="str">
        <f>INDEX(lehmad!F$2:F$412,MATCH(klypsid!$B5742,lehmad!$A$2:$A$412,0))</f>
        <v>LANCELOT-ET</v>
      </c>
      <c r="S5742">
        <f>INDEX(lehmad!H$2:H$412,MATCH(klypsid!$B5742,lehmad!$A$2:$A$412,0))</f>
        <v>126</v>
      </c>
      <c r="T5742">
        <f>INDEX(lehmad!K$2:K$412,MATCH(klypsid!$B5742,lehmad!$A$2:$A$412,0))</f>
        <v>122</v>
      </c>
      <c r="U5742" s="4">
        <f t="shared" si="178"/>
        <v>7</v>
      </c>
      <c r="V5742">
        <f t="shared" si="179"/>
        <v>34</v>
      </c>
    </row>
    <row r="5743" spans="1:22" x14ac:dyDescent="0.25">
      <c r="A5743">
        <v>4069</v>
      </c>
      <c r="B5743" t="str">
        <f>"E"&amp;A5743</f>
        <v>E4069</v>
      </c>
      <c r="C5743" t="s">
        <v>144</v>
      </c>
      <c r="D5743">
        <v>1</v>
      </c>
      <c r="E5743">
        <f>IF(D5743&lt;4,D5743,4)</f>
        <v>1</v>
      </c>
      <c r="F5743" s="1">
        <v>39622</v>
      </c>
      <c r="G5743" s="1">
        <v>39845</v>
      </c>
      <c r="H5743" s="3">
        <f>G5743-F5743</f>
        <v>223</v>
      </c>
      <c r="I5743" s="3">
        <f>IF(H5743&lt;=60,1,IF(H5743&lt;=150,2,3))</f>
        <v>3</v>
      </c>
      <c r="J5743">
        <v>31.2</v>
      </c>
      <c r="K5743">
        <v>2.71</v>
      </c>
      <c r="L5743">
        <v>3.62</v>
      </c>
      <c r="M5743">
        <v>112</v>
      </c>
      <c r="N5743">
        <f>LOG(M5743/100,2)+3</f>
        <v>3.1634987322828794</v>
      </c>
      <c r="O5743">
        <f>INDEX(lehmad!B$2:B$412,MATCH(klypsid!$B5743,lehmad!$A$2:$A$412,0))</f>
        <v>38905</v>
      </c>
      <c r="P5743">
        <f>INDEX(lehmad!D$2:D$412,MATCH(klypsid!$B5743,lehmad!$A$2:$A$412,0))</f>
        <v>121</v>
      </c>
      <c r="Q5743">
        <f>INDEX(lehmad!E$2:E$412,MATCH(klypsid!$B5743,lehmad!$A$2:$A$412,0))</f>
        <v>1</v>
      </c>
      <c r="R5743" t="str">
        <f>INDEX(lehmad!F$2:F$412,MATCH(klypsid!$B5743,lehmad!$A$2:$A$412,0))</f>
        <v>LANCELOT-ET</v>
      </c>
      <c r="S5743">
        <f>INDEX(lehmad!H$2:H$412,MATCH(klypsid!$B5743,lehmad!$A$2:$A$412,0))</f>
        <v>126</v>
      </c>
      <c r="T5743">
        <f>INDEX(lehmad!K$2:K$412,MATCH(klypsid!$B5743,lehmad!$A$2:$A$412,0))</f>
        <v>122</v>
      </c>
      <c r="U5743" s="4">
        <f t="shared" si="178"/>
        <v>8</v>
      </c>
      <c r="V5743">
        <f t="shared" si="179"/>
        <v>28</v>
      </c>
    </row>
    <row r="5744" spans="1:22" x14ac:dyDescent="0.25">
      <c r="A5744">
        <v>4069</v>
      </c>
      <c r="B5744" t="str">
        <f>"E"&amp;A5744</f>
        <v>E4069</v>
      </c>
      <c r="C5744" t="s">
        <v>144</v>
      </c>
      <c r="D5744">
        <v>1</v>
      </c>
      <c r="E5744">
        <f>IF(D5744&lt;4,D5744,4)</f>
        <v>1</v>
      </c>
      <c r="F5744" s="1">
        <v>39622</v>
      </c>
      <c r="G5744" s="1">
        <v>39875</v>
      </c>
      <c r="H5744" s="3">
        <f>G5744-F5744</f>
        <v>253</v>
      </c>
      <c r="I5744" s="3">
        <f>IF(H5744&lt;=60,1,IF(H5744&lt;=150,2,3))</f>
        <v>3</v>
      </c>
      <c r="J5744">
        <v>32.6</v>
      </c>
      <c r="K5744">
        <v>2.84</v>
      </c>
      <c r="L5744">
        <v>3.46</v>
      </c>
      <c r="M5744">
        <v>79</v>
      </c>
      <c r="N5744">
        <f>LOG(M5744/100,2)+3</f>
        <v>2.6599245584023783</v>
      </c>
      <c r="O5744">
        <f>INDEX(lehmad!B$2:B$412,MATCH(klypsid!$B5744,lehmad!$A$2:$A$412,0))</f>
        <v>38905</v>
      </c>
      <c r="P5744">
        <f>INDEX(lehmad!D$2:D$412,MATCH(klypsid!$B5744,lehmad!$A$2:$A$412,0))</f>
        <v>121</v>
      </c>
      <c r="Q5744">
        <f>INDEX(lehmad!E$2:E$412,MATCH(klypsid!$B5744,lehmad!$A$2:$A$412,0))</f>
        <v>1</v>
      </c>
      <c r="R5744" t="str">
        <f>INDEX(lehmad!F$2:F$412,MATCH(klypsid!$B5744,lehmad!$A$2:$A$412,0))</f>
        <v>LANCELOT-ET</v>
      </c>
      <c r="S5744">
        <f>INDEX(lehmad!H$2:H$412,MATCH(klypsid!$B5744,lehmad!$A$2:$A$412,0))</f>
        <v>126</v>
      </c>
      <c r="T5744">
        <f>INDEX(lehmad!K$2:K$412,MATCH(klypsid!$B5744,lehmad!$A$2:$A$412,0))</f>
        <v>122</v>
      </c>
      <c r="U5744" s="4">
        <f t="shared" si="178"/>
        <v>9</v>
      </c>
      <c r="V5744">
        <f t="shared" si="179"/>
        <v>30</v>
      </c>
    </row>
    <row r="5745" spans="1:22" x14ac:dyDescent="0.25">
      <c r="A5745">
        <v>4069</v>
      </c>
      <c r="B5745" t="str">
        <f>"E"&amp;A5745</f>
        <v>E4069</v>
      </c>
      <c r="C5745" t="s">
        <v>144</v>
      </c>
      <c r="D5745">
        <v>1</v>
      </c>
      <c r="E5745">
        <f>IF(D5745&lt;4,D5745,4)</f>
        <v>1</v>
      </c>
      <c r="F5745" s="1">
        <v>39622</v>
      </c>
      <c r="G5745" s="1">
        <v>39908</v>
      </c>
      <c r="H5745" s="3">
        <f>G5745-F5745</f>
        <v>286</v>
      </c>
      <c r="I5745" s="3">
        <f>IF(H5745&lt;=60,1,IF(H5745&lt;=150,2,3))</f>
        <v>3</v>
      </c>
      <c r="J5745">
        <v>22.8</v>
      </c>
      <c r="K5745">
        <v>3.39</v>
      </c>
      <c r="L5745">
        <v>3.29</v>
      </c>
      <c r="M5745">
        <v>60</v>
      </c>
      <c r="N5745">
        <f>LOG(M5745/100,2)+3</f>
        <v>2.2630344058337939</v>
      </c>
      <c r="O5745">
        <f>INDEX(lehmad!B$2:B$412,MATCH(klypsid!$B5745,lehmad!$A$2:$A$412,0))</f>
        <v>38905</v>
      </c>
      <c r="P5745">
        <f>INDEX(lehmad!D$2:D$412,MATCH(klypsid!$B5745,lehmad!$A$2:$A$412,0))</f>
        <v>121</v>
      </c>
      <c r="Q5745">
        <f>INDEX(lehmad!E$2:E$412,MATCH(klypsid!$B5745,lehmad!$A$2:$A$412,0))</f>
        <v>1</v>
      </c>
      <c r="R5745" t="str">
        <f>INDEX(lehmad!F$2:F$412,MATCH(klypsid!$B5745,lehmad!$A$2:$A$412,0))</f>
        <v>LANCELOT-ET</v>
      </c>
      <c r="S5745">
        <f>INDEX(lehmad!H$2:H$412,MATCH(klypsid!$B5745,lehmad!$A$2:$A$412,0))</f>
        <v>126</v>
      </c>
      <c r="T5745">
        <f>INDEX(lehmad!K$2:K$412,MATCH(klypsid!$B5745,lehmad!$A$2:$A$412,0))</f>
        <v>122</v>
      </c>
      <c r="U5745" s="4">
        <f t="shared" si="178"/>
        <v>10</v>
      </c>
      <c r="V5745">
        <f t="shared" si="179"/>
        <v>33</v>
      </c>
    </row>
    <row r="5746" spans="1:22" x14ac:dyDescent="0.25">
      <c r="A5746">
        <v>4069</v>
      </c>
      <c r="B5746" t="str">
        <f>"E"&amp;A5746</f>
        <v>E4069</v>
      </c>
      <c r="C5746" t="s">
        <v>144</v>
      </c>
      <c r="D5746">
        <v>2</v>
      </c>
      <c r="E5746">
        <f>IF(D5746&lt;4,D5746,4)</f>
        <v>2</v>
      </c>
      <c r="F5746" s="1">
        <v>39983</v>
      </c>
      <c r="G5746" s="1">
        <v>40007</v>
      </c>
      <c r="H5746" s="3">
        <f>G5746-F5746</f>
        <v>24</v>
      </c>
      <c r="I5746" s="3">
        <f>IF(H5746&lt;=60,1,IF(H5746&lt;=150,2,3))</f>
        <v>1</v>
      </c>
      <c r="J5746">
        <v>54.1</v>
      </c>
      <c r="K5746">
        <v>3.43</v>
      </c>
      <c r="L5746">
        <v>3.15</v>
      </c>
      <c r="M5746">
        <v>30</v>
      </c>
      <c r="N5746">
        <f>LOG(M5746/100,2)+3</f>
        <v>1.2630344058337937</v>
      </c>
      <c r="O5746">
        <f>INDEX(lehmad!B$2:B$412,MATCH(klypsid!$B5746,lehmad!$A$2:$A$412,0))</f>
        <v>38905</v>
      </c>
      <c r="P5746">
        <f>INDEX(lehmad!D$2:D$412,MATCH(klypsid!$B5746,lehmad!$A$2:$A$412,0))</f>
        <v>121</v>
      </c>
      <c r="Q5746">
        <f>INDEX(lehmad!E$2:E$412,MATCH(klypsid!$B5746,lehmad!$A$2:$A$412,0))</f>
        <v>1</v>
      </c>
      <c r="R5746" t="str">
        <f>INDEX(lehmad!F$2:F$412,MATCH(klypsid!$B5746,lehmad!$A$2:$A$412,0))</f>
        <v>LANCELOT-ET</v>
      </c>
      <c r="S5746">
        <f>INDEX(lehmad!H$2:H$412,MATCH(klypsid!$B5746,lehmad!$A$2:$A$412,0))</f>
        <v>126</v>
      </c>
      <c r="T5746">
        <f>INDEX(lehmad!K$2:K$412,MATCH(klypsid!$B5746,lehmad!$A$2:$A$412,0))</f>
        <v>122</v>
      </c>
      <c r="U5746" s="4">
        <f t="shared" si="178"/>
        <v>1</v>
      </c>
      <c r="V5746">
        <f t="shared" si="179"/>
        <v>24</v>
      </c>
    </row>
    <row r="5747" spans="1:22" x14ac:dyDescent="0.25">
      <c r="A5747">
        <v>4069</v>
      </c>
      <c r="B5747" t="str">
        <f>"E"&amp;A5747</f>
        <v>E4069</v>
      </c>
      <c r="C5747" t="s">
        <v>144</v>
      </c>
      <c r="D5747">
        <v>2</v>
      </c>
      <c r="E5747">
        <f>IF(D5747&lt;4,D5747,4)</f>
        <v>2</v>
      </c>
      <c r="F5747" s="1">
        <v>39983</v>
      </c>
      <c r="G5747" s="1">
        <v>40037</v>
      </c>
      <c r="H5747" s="3">
        <f>G5747-F5747</f>
        <v>54</v>
      </c>
      <c r="I5747" s="3">
        <f>IF(H5747&lt;=60,1,IF(H5747&lt;=150,2,3))</f>
        <v>1</v>
      </c>
      <c r="J5747">
        <v>58.3</v>
      </c>
      <c r="K5747">
        <v>1.72</v>
      </c>
      <c r="L5747">
        <v>2.92</v>
      </c>
      <c r="M5747">
        <v>44</v>
      </c>
      <c r="N5747">
        <f>LOG(M5747/100,2)+3</f>
        <v>1.8155754288625725</v>
      </c>
      <c r="O5747">
        <f>INDEX(lehmad!B$2:B$412,MATCH(klypsid!$B5747,lehmad!$A$2:$A$412,0))</f>
        <v>38905</v>
      </c>
      <c r="P5747">
        <f>INDEX(lehmad!D$2:D$412,MATCH(klypsid!$B5747,lehmad!$A$2:$A$412,0))</f>
        <v>121</v>
      </c>
      <c r="Q5747">
        <f>INDEX(lehmad!E$2:E$412,MATCH(klypsid!$B5747,lehmad!$A$2:$A$412,0))</f>
        <v>1</v>
      </c>
      <c r="R5747" t="str">
        <f>INDEX(lehmad!F$2:F$412,MATCH(klypsid!$B5747,lehmad!$A$2:$A$412,0))</f>
        <v>LANCELOT-ET</v>
      </c>
      <c r="S5747">
        <f>INDEX(lehmad!H$2:H$412,MATCH(klypsid!$B5747,lehmad!$A$2:$A$412,0))</f>
        <v>126</v>
      </c>
      <c r="T5747">
        <f>INDEX(lehmad!K$2:K$412,MATCH(klypsid!$B5747,lehmad!$A$2:$A$412,0))</f>
        <v>122</v>
      </c>
      <c r="U5747" s="4">
        <f t="shared" si="178"/>
        <v>2</v>
      </c>
      <c r="V5747">
        <f t="shared" si="179"/>
        <v>30</v>
      </c>
    </row>
    <row r="5748" spans="1:22" x14ac:dyDescent="0.25">
      <c r="A5748">
        <v>4069</v>
      </c>
      <c r="B5748" t="str">
        <f>"E"&amp;A5748</f>
        <v>E4069</v>
      </c>
      <c r="C5748" t="s">
        <v>144</v>
      </c>
      <c r="D5748">
        <v>2</v>
      </c>
      <c r="E5748">
        <f>IF(D5748&lt;4,D5748,4)</f>
        <v>2</v>
      </c>
      <c r="F5748" s="1">
        <v>39983</v>
      </c>
      <c r="G5748" s="1">
        <v>40066</v>
      </c>
      <c r="H5748" s="3">
        <f>G5748-F5748</f>
        <v>83</v>
      </c>
      <c r="I5748" s="3">
        <f>IF(H5748&lt;=60,1,IF(H5748&lt;=150,2,3))</f>
        <v>2</v>
      </c>
      <c r="J5748">
        <v>52.4</v>
      </c>
      <c r="K5748">
        <v>3.8</v>
      </c>
      <c r="L5748">
        <v>3.13</v>
      </c>
      <c r="M5748">
        <v>21</v>
      </c>
      <c r="N5748">
        <f>LOG(M5748/100,2)+3</f>
        <v>0.74846123300403544</v>
      </c>
      <c r="O5748">
        <f>INDEX(lehmad!B$2:B$412,MATCH(klypsid!$B5748,lehmad!$A$2:$A$412,0))</f>
        <v>38905</v>
      </c>
      <c r="P5748">
        <f>INDEX(lehmad!D$2:D$412,MATCH(klypsid!$B5748,lehmad!$A$2:$A$412,0))</f>
        <v>121</v>
      </c>
      <c r="Q5748">
        <f>INDEX(lehmad!E$2:E$412,MATCH(klypsid!$B5748,lehmad!$A$2:$A$412,0))</f>
        <v>1</v>
      </c>
      <c r="R5748" t="str">
        <f>INDEX(lehmad!F$2:F$412,MATCH(klypsid!$B5748,lehmad!$A$2:$A$412,0))</f>
        <v>LANCELOT-ET</v>
      </c>
      <c r="S5748">
        <f>INDEX(lehmad!H$2:H$412,MATCH(klypsid!$B5748,lehmad!$A$2:$A$412,0))</f>
        <v>126</v>
      </c>
      <c r="T5748">
        <f>INDEX(lehmad!K$2:K$412,MATCH(klypsid!$B5748,lehmad!$A$2:$A$412,0))</f>
        <v>122</v>
      </c>
      <c r="U5748" s="4">
        <f t="shared" si="178"/>
        <v>3</v>
      </c>
      <c r="V5748">
        <f t="shared" si="179"/>
        <v>29</v>
      </c>
    </row>
    <row r="5749" spans="1:22" x14ac:dyDescent="0.25">
      <c r="A5749">
        <v>4069</v>
      </c>
      <c r="B5749" t="str">
        <f>"E"&amp;A5749</f>
        <v>E4069</v>
      </c>
      <c r="C5749" t="s">
        <v>144</v>
      </c>
      <c r="D5749">
        <v>2</v>
      </c>
      <c r="E5749">
        <f>IF(D5749&lt;4,D5749,4)</f>
        <v>2</v>
      </c>
      <c r="F5749" s="1">
        <v>39983</v>
      </c>
      <c r="G5749" s="1">
        <v>40094</v>
      </c>
      <c r="H5749" s="3">
        <f>G5749-F5749</f>
        <v>111</v>
      </c>
      <c r="I5749" s="3">
        <f>IF(H5749&lt;=60,1,IF(H5749&lt;=150,2,3))</f>
        <v>2</v>
      </c>
      <c r="J5749">
        <v>48.1</v>
      </c>
      <c r="K5749">
        <v>2.89</v>
      </c>
      <c r="L5749">
        <v>3.31</v>
      </c>
      <c r="M5749">
        <v>17</v>
      </c>
      <c r="N5749">
        <f>LOG(M5749/100,2)+3</f>
        <v>0.44360665147561473</v>
      </c>
      <c r="O5749">
        <f>INDEX(lehmad!B$2:B$412,MATCH(klypsid!$B5749,lehmad!$A$2:$A$412,0))</f>
        <v>38905</v>
      </c>
      <c r="P5749">
        <f>INDEX(lehmad!D$2:D$412,MATCH(klypsid!$B5749,lehmad!$A$2:$A$412,0))</f>
        <v>121</v>
      </c>
      <c r="Q5749">
        <f>INDEX(lehmad!E$2:E$412,MATCH(klypsid!$B5749,lehmad!$A$2:$A$412,0))</f>
        <v>1</v>
      </c>
      <c r="R5749" t="str">
        <f>INDEX(lehmad!F$2:F$412,MATCH(klypsid!$B5749,lehmad!$A$2:$A$412,0))</f>
        <v>LANCELOT-ET</v>
      </c>
      <c r="S5749">
        <f>INDEX(lehmad!H$2:H$412,MATCH(klypsid!$B5749,lehmad!$A$2:$A$412,0))</f>
        <v>126</v>
      </c>
      <c r="T5749">
        <f>INDEX(lehmad!K$2:K$412,MATCH(klypsid!$B5749,lehmad!$A$2:$A$412,0))</f>
        <v>122</v>
      </c>
      <c r="U5749" s="4">
        <f t="shared" si="178"/>
        <v>4</v>
      </c>
      <c r="V5749">
        <f t="shared" si="179"/>
        <v>28</v>
      </c>
    </row>
    <row r="5750" spans="1:22" x14ac:dyDescent="0.25">
      <c r="A5750">
        <v>4069</v>
      </c>
      <c r="B5750" t="str">
        <f>"E"&amp;A5750</f>
        <v>E4069</v>
      </c>
      <c r="C5750" t="s">
        <v>144</v>
      </c>
      <c r="D5750">
        <v>2</v>
      </c>
      <c r="E5750">
        <f>IF(D5750&lt;4,D5750,4)</f>
        <v>2</v>
      </c>
      <c r="F5750" s="1">
        <v>39983</v>
      </c>
      <c r="G5750" s="1">
        <v>40125</v>
      </c>
      <c r="H5750" s="3">
        <f>G5750-F5750</f>
        <v>142</v>
      </c>
      <c r="I5750" s="3">
        <f>IF(H5750&lt;=60,1,IF(H5750&lt;=150,2,3))</f>
        <v>2</v>
      </c>
      <c r="J5750">
        <v>45.2</v>
      </c>
      <c r="K5750">
        <v>2.78</v>
      </c>
      <c r="L5750">
        <v>3.48</v>
      </c>
      <c r="M5750">
        <v>29</v>
      </c>
      <c r="N5750">
        <f>LOG(M5750/100,2)+3</f>
        <v>1.2141248053528473</v>
      </c>
      <c r="O5750">
        <f>INDEX(lehmad!B$2:B$412,MATCH(klypsid!$B5750,lehmad!$A$2:$A$412,0))</f>
        <v>38905</v>
      </c>
      <c r="P5750">
        <f>INDEX(lehmad!D$2:D$412,MATCH(klypsid!$B5750,lehmad!$A$2:$A$412,0))</f>
        <v>121</v>
      </c>
      <c r="Q5750">
        <f>INDEX(lehmad!E$2:E$412,MATCH(klypsid!$B5750,lehmad!$A$2:$A$412,0))</f>
        <v>1</v>
      </c>
      <c r="R5750" t="str">
        <f>INDEX(lehmad!F$2:F$412,MATCH(klypsid!$B5750,lehmad!$A$2:$A$412,0))</f>
        <v>LANCELOT-ET</v>
      </c>
      <c r="S5750">
        <f>INDEX(lehmad!H$2:H$412,MATCH(klypsid!$B5750,lehmad!$A$2:$A$412,0))</f>
        <v>126</v>
      </c>
      <c r="T5750">
        <f>INDEX(lehmad!K$2:K$412,MATCH(klypsid!$B5750,lehmad!$A$2:$A$412,0))</f>
        <v>122</v>
      </c>
      <c r="U5750" s="4">
        <f t="shared" si="178"/>
        <v>5</v>
      </c>
      <c r="V5750">
        <f t="shared" si="179"/>
        <v>31</v>
      </c>
    </row>
    <row r="5751" spans="1:22" x14ac:dyDescent="0.25">
      <c r="A5751">
        <v>4069</v>
      </c>
      <c r="B5751" t="str">
        <f>"E"&amp;A5751</f>
        <v>E4069</v>
      </c>
      <c r="C5751" t="s">
        <v>144</v>
      </c>
      <c r="D5751">
        <v>2</v>
      </c>
      <c r="E5751">
        <f>IF(D5751&lt;4,D5751,4)</f>
        <v>2</v>
      </c>
      <c r="F5751" s="1">
        <v>39983</v>
      </c>
      <c r="G5751" s="1">
        <v>40153</v>
      </c>
      <c r="H5751" s="3">
        <f>G5751-F5751</f>
        <v>170</v>
      </c>
      <c r="I5751" s="3">
        <f>IF(H5751&lt;=60,1,IF(H5751&lt;=150,2,3))</f>
        <v>3</v>
      </c>
      <c r="J5751">
        <v>33</v>
      </c>
      <c r="K5751">
        <v>3.15</v>
      </c>
      <c r="L5751">
        <v>3.31</v>
      </c>
      <c r="M5751">
        <v>18</v>
      </c>
      <c r="N5751">
        <f>LOG(M5751/100,2)+3</f>
        <v>0.52606881166758779</v>
      </c>
      <c r="O5751">
        <f>INDEX(lehmad!B$2:B$412,MATCH(klypsid!$B5751,lehmad!$A$2:$A$412,0))</f>
        <v>38905</v>
      </c>
      <c r="P5751">
        <f>INDEX(lehmad!D$2:D$412,MATCH(klypsid!$B5751,lehmad!$A$2:$A$412,0))</f>
        <v>121</v>
      </c>
      <c r="Q5751">
        <f>INDEX(lehmad!E$2:E$412,MATCH(klypsid!$B5751,lehmad!$A$2:$A$412,0))</f>
        <v>1</v>
      </c>
      <c r="R5751" t="str">
        <f>INDEX(lehmad!F$2:F$412,MATCH(klypsid!$B5751,lehmad!$A$2:$A$412,0))</f>
        <v>LANCELOT-ET</v>
      </c>
      <c r="S5751">
        <f>INDEX(lehmad!H$2:H$412,MATCH(klypsid!$B5751,lehmad!$A$2:$A$412,0))</f>
        <v>126</v>
      </c>
      <c r="T5751">
        <f>INDEX(lehmad!K$2:K$412,MATCH(klypsid!$B5751,lehmad!$A$2:$A$412,0))</f>
        <v>122</v>
      </c>
      <c r="U5751" s="4">
        <f t="shared" si="178"/>
        <v>6</v>
      </c>
      <c r="V5751">
        <f t="shared" si="179"/>
        <v>28</v>
      </c>
    </row>
    <row r="5752" spans="1:22" x14ac:dyDescent="0.25">
      <c r="A5752">
        <v>4069</v>
      </c>
      <c r="B5752" t="str">
        <f>"E"&amp;A5752</f>
        <v>E4069</v>
      </c>
      <c r="C5752" t="s">
        <v>144</v>
      </c>
      <c r="D5752">
        <v>2</v>
      </c>
      <c r="E5752">
        <f>IF(D5752&lt;4,D5752,4)</f>
        <v>2</v>
      </c>
      <c r="F5752" s="1">
        <v>39983</v>
      </c>
      <c r="G5752" s="1">
        <v>40186</v>
      </c>
      <c r="H5752" s="3">
        <f>G5752-F5752</f>
        <v>203</v>
      </c>
      <c r="I5752" s="3">
        <f>IF(H5752&lt;=60,1,IF(H5752&lt;=150,2,3))</f>
        <v>3</v>
      </c>
      <c r="J5752">
        <v>36.6</v>
      </c>
      <c r="K5752">
        <v>3.52</v>
      </c>
      <c r="L5752">
        <v>3.25</v>
      </c>
      <c r="M5752">
        <v>31</v>
      </c>
      <c r="N5752">
        <f>LOG(M5752/100,2)+3</f>
        <v>1.3103401206121505</v>
      </c>
      <c r="O5752">
        <f>INDEX(lehmad!B$2:B$412,MATCH(klypsid!$B5752,lehmad!$A$2:$A$412,0))</f>
        <v>38905</v>
      </c>
      <c r="P5752">
        <f>INDEX(lehmad!D$2:D$412,MATCH(klypsid!$B5752,lehmad!$A$2:$A$412,0))</f>
        <v>121</v>
      </c>
      <c r="Q5752">
        <f>INDEX(lehmad!E$2:E$412,MATCH(klypsid!$B5752,lehmad!$A$2:$A$412,0))</f>
        <v>1</v>
      </c>
      <c r="R5752" t="str">
        <f>INDEX(lehmad!F$2:F$412,MATCH(klypsid!$B5752,lehmad!$A$2:$A$412,0))</f>
        <v>LANCELOT-ET</v>
      </c>
      <c r="S5752">
        <f>INDEX(lehmad!H$2:H$412,MATCH(klypsid!$B5752,lehmad!$A$2:$A$412,0))</f>
        <v>126</v>
      </c>
      <c r="T5752">
        <f>INDEX(lehmad!K$2:K$412,MATCH(klypsid!$B5752,lehmad!$A$2:$A$412,0))</f>
        <v>122</v>
      </c>
      <c r="U5752" s="4">
        <f t="shared" si="178"/>
        <v>7</v>
      </c>
      <c r="V5752">
        <f t="shared" si="179"/>
        <v>33</v>
      </c>
    </row>
    <row r="5753" spans="1:22" x14ac:dyDescent="0.25">
      <c r="A5753">
        <v>4069</v>
      </c>
      <c r="B5753" t="str">
        <f>"E"&amp;A5753</f>
        <v>E4069</v>
      </c>
      <c r="C5753" t="s">
        <v>144</v>
      </c>
      <c r="D5753">
        <v>2</v>
      </c>
      <c r="E5753">
        <f>IF(D5753&lt;4,D5753,4)</f>
        <v>2</v>
      </c>
      <c r="F5753" s="1">
        <v>39983</v>
      </c>
      <c r="G5753" s="1">
        <v>40214</v>
      </c>
      <c r="H5753" s="3">
        <f>G5753-F5753</f>
        <v>231</v>
      </c>
      <c r="I5753" s="3">
        <f>IF(H5753&lt;=60,1,IF(H5753&lt;=150,2,3))</f>
        <v>3</v>
      </c>
      <c r="J5753">
        <v>32.6</v>
      </c>
      <c r="K5753">
        <v>3.56</v>
      </c>
      <c r="L5753">
        <v>3.53</v>
      </c>
      <c r="M5753">
        <v>56</v>
      </c>
      <c r="N5753">
        <f>LOG(M5753/100,2)+3</f>
        <v>2.1634987322828794</v>
      </c>
      <c r="O5753">
        <f>INDEX(lehmad!B$2:B$412,MATCH(klypsid!$B5753,lehmad!$A$2:$A$412,0))</f>
        <v>38905</v>
      </c>
      <c r="P5753">
        <f>INDEX(lehmad!D$2:D$412,MATCH(klypsid!$B5753,lehmad!$A$2:$A$412,0))</f>
        <v>121</v>
      </c>
      <c r="Q5753">
        <f>INDEX(lehmad!E$2:E$412,MATCH(klypsid!$B5753,lehmad!$A$2:$A$412,0))</f>
        <v>1</v>
      </c>
      <c r="R5753" t="str">
        <f>INDEX(lehmad!F$2:F$412,MATCH(klypsid!$B5753,lehmad!$A$2:$A$412,0))</f>
        <v>LANCELOT-ET</v>
      </c>
      <c r="S5753">
        <f>INDEX(lehmad!H$2:H$412,MATCH(klypsid!$B5753,lehmad!$A$2:$A$412,0))</f>
        <v>126</v>
      </c>
      <c r="T5753">
        <f>INDEX(lehmad!K$2:K$412,MATCH(klypsid!$B5753,lehmad!$A$2:$A$412,0))</f>
        <v>122</v>
      </c>
      <c r="U5753" s="4">
        <f t="shared" si="178"/>
        <v>8</v>
      </c>
      <c r="V5753">
        <f t="shared" si="179"/>
        <v>28</v>
      </c>
    </row>
    <row r="5754" spans="1:22" x14ac:dyDescent="0.25">
      <c r="A5754">
        <v>4069</v>
      </c>
      <c r="B5754" t="str">
        <f>"E"&amp;A5754</f>
        <v>E4069</v>
      </c>
      <c r="C5754" t="s">
        <v>144</v>
      </c>
      <c r="D5754">
        <v>2</v>
      </c>
      <c r="E5754">
        <f>IF(D5754&lt;4,D5754,4)</f>
        <v>2</v>
      </c>
      <c r="F5754" s="1">
        <v>39983</v>
      </c>
      <c r="G5754" s="1">
        <v>40242</v>
      </c>
      <c r="H5754" s="3">
        <f>G5754-F5754</f>
        <v>259</v>
      </c>
      <c r="I5754" s="3">
        <f>IF(H5754&lt;=60,1,IF(H5754&lt;=150,2,3))</f>
        <v>3</v>
      </c>
      <c r="J5754">
        <v>36</v>
      </c>
      <c r="K5754">
        <v>3.4</v>
      </c>
      <c r="L5754">
        <v>3.45</v>
      </c>
      <c r="M5754">
        <v>49</v>
      </c>
      <c r="N5754">
        <f>LOG(M5754/100,2)+3</f>
        <v>1.9708536543404835</v>
      </c>
      <c r="O5754">
        <f>INDEX(lehmad!B$2:B$412,MATCH(klypsid!$B5754,lehmad!$A$2:$A$412,0))</f>
        <v>38905</v>
      </c>
      <c r="P5754">
        <f>INDEX(lehmad!D$2:D$412,MATCH(klypsid!$B5754,lehmad!$A$2:$A$412,0))</f>
        <v>121</v>
      </c>
      <c r="Q5754">
        <f>INDEX(lehmad!E$2:E$412,MATCH(klypsid!$B5754,lehmad!$A$2:$A$412,0))</f>
        <v>1</v>
      </c>
      <c r="R5754" t="str">
        <f>INDEX(lehmad!F$2:F$412,MATCH(klypsid!$B5754,lehmad!$A$2:$A$412,0))</f>
        <v>LANCELOT-ET</v>
      </c>
      <c r="S5754">
        <f>INDEX(lehmad!H$2:H$412,MATCH(klypsid!$B5754,lehmad!$A$2:$A$412,0))</f>
        <v>126</v>
      </c>
      <c r="T5754">
        <f>INDEX(lehmad!K$2:K$412,MATCH(klypsid!$B5754,lehmad!$A$2:$A$412,0))</f>
        <v>122</v>
      </c>
      <c r="U5754" s="4">
        <f t="shared" si="178"/>
        <v>9</v>
      </c>
      <c r="V5754">
        <f t="shared" si="179"/>
        <v>28</v>
      </c>
    </row>
    <row r="5755" spans="1:22" x14ac:dyDescent="0.25">
      <c r="A5755">
        <v>4069</v>
      </c>
      <c r="B5755" t="str">
        <f>"E"&amp;A5755</f>
        <v>E4069</v>
      </c>
      <c r="C5755" t="s">
        <v>144</v>
      </c>
      <c r="D5755">
        <v>2</v>
      </c>
      <c r="E5755">
        <f>IF(D5755&lt;4,D5755,4)</f>
        <v>2</v>
      </c>
      <c r="F5755" s="1">
        <v>39983</v>
      </c>
      <c r="G5755" s="1">
        <v>40276</v>
      </c>
      <c r="H5755" s="3">
        <f>G5755-F5755</f>
        <v>293</v>
      </c>
      <c r="I5755" s="3">
        <f>IF(H5755&lt;=60,1,IF(H5755&lt;=150,2,3))</f>
        <v>3</v>
      </c>
      <c r="J5755">
        <v>24.1</v>
      </c>
      <c r="K5755">
        <v>4.4000000000000004</v>
      </c>
      <c r="L5755">
        <v>3.63</v>
      </c>
      <c r="M5755">
        <v>126</v>
      </c>
      <c r="N5755">
        <f>LOG(M5755/100,2)+3</f>
        <v>3.333423733725192</v>
      </c>
      <c r="O5755">
        <f>INDEX(lehmad!B$2:B$412,MATCH(klypsid!$B5755,lehmad!$A$2:$A$412,0))</f>
        <v>38905</v>
      </c>
      <c r="P5755">
        <f>INDEX(lehmad!D$2:D$412,MATCH(klypsid!$B5755,lehmad!$A$2:$A$412,0))</f>
        <v>121</v>
      </c>
      <c r="Q5755">
        <f>INDEX(lehmad!E$2:E$412,MATCH(klypsid!$B5755,lehmad!$A$2:$A$412,0))</f>
        <v>1</v>
      </c>
      <c r="R5755" t="str">
        <f>INDEX(lehmad!F$2:F$412,MATCH(klypsid!$B5755,lehmad!$A$2:$A$412,0))</f>
        <v>LANCELOT-ET</v>
      </c>
      <c r="S5755">
        <f>INDEX(lehmad!H$2:H$412,MATCH(klypsid!$B5755,lehmad!$A$2:$A$412,0))</f>
        <v>126</v>
      </c>
      <c r="T5755">
        <f>INDEX(lehmad!K$2:K$412,MATCH(klypsid!$B5755,lehmad!$A$2:$A$412,0))</f>
        <v>122</v>
      </c>
      <c r="U5755" s="4">
        <f t="shared" si="178"/>
        <v>10</v>
      </c>
      <c r="V5755">
        <f t="shared" si="179"/>
        <v>34</v>
      </c>
    </row>
    <row r="5756" spans="1:22" x14ac:dyDescent="0.25">
      <c r="A5756">
        <v>4069</v>
      </c>
      <c r="B5756" t="str">
        <f>"E"&amp;A5756</f>
        <v>E4069</v>
      </c>
      <c r="C5756" t="s">
        <v>144</v>
      </c>
      <c r="D5756">
        <v>3</v>
      </c>
      <c r="E5756">
        <f>IF(D5756&lt;4,D5756,4)</f>
        <v>3</v>
      </c>
      <c r="F5756" s="1">
        <v>40349</v>
      </c>
      <c r="G5756" s="1">
        <v>40371</v>
      </c>
      <c r="H5756" s="3">
        <f>G5756-F5756</f>
        <v>22</v>
      </c>
      <c r="I5756" s="3">
        <f>IF(H5756&lt;=60,1,IF(H5756&lt;=150,2,3))</f>
        <v>1</v>
      </c>
      <c r="J5756">
        <v>54.3</v>
      </c>
      <c r="K5756">
        <v>2.95</v>
      </c>
      <c r="L5756">
        <v>3.09</v>
      </c>
      <c r="M5756">
        <v>14</v>
      </c>
      <c r="N5756">
        <f>LOG(M5756/100,2)+3</f>
        <v>0.16349873228287937</v>
      </c>
      <c r="O5756">
        <f>INDEX(lehmad!B$2:B$412,MATCH(klypsid!$B5756,lehmad!$A$2:$A$412,0))</f>
        <v>38905</v>
      </c>
      <c r="P5756">
        <f>INDEX(lehmad!D$2:D$412,MATCH(klypsid!$B5756,lehmad!$A$2:$A$412,0))</f>
        <v>121</v>
      </c>
      <c r="Q5756">
        <f>INDEX(lehmad!E$2:E$412,MATCH(klypsid!$B5756,lehmad!$A$2:$A$412,0))</f>
        <v>1</v>
      </c>
      <c r="R5756" t="str">
        <f>INDEX(lehmad!F$2:F$412,MATCH(klypsid!$B5756,lehmad!$A$2:$A$412,0))</f>
        <v>LANCELOT-ET</v>
      </c>
      <c r="S5756">
        <f>INDEX(lehmad!H$2:H$412,MATCH(klypsid!$B5756,lehmad!$A$2:$A$412,0))</f>
        <v>126</v>
      </c>
      <c r="T5756">
        <f>INDEX(lehmad!K$2:K$412,MATCH(klypsid!$B5756,lehmad!$A$2:$A$412,0))</f>
        <v>122</v>
      </c>
      <c r="U5756" s="4">
        <f t="shared" si="178"/>
        <v>1</v>
      </c>
      <c r="V5756">
        <f t="shared" si="179"/>
        <v>22</v>
      </c>
    </row>
    <row r="5757" spans="1:22" x14ac:dyDescent="0.25">
      <c r="A5757">
        <v>4069</v>
      </c>
      <c r="B5757" t="str">
        <f>"E"&amp;A5757</f>
        <v>E4069</v>
      </c>
      <c r="C5757" t="s">
        <v>144</v>
      </c>
      <c r="D5757">
        <v>3</v>
      </c>
      <c r="E5757">
        <f>IF(D5757&lt;4,D5757,4)</f>
        <v>3</v>
      </c>
      <c r="F5757" s="1">
        <v>40349</v>
      </c>
      <c r="G5757" s="1">
        <v>40396</v>
      </c>
      <c r="H5757" s="3">
        <f>G5757-F5757</f>
        <v>47</v>
      </c>
      <c r="I5757" s="3">
        <f>IF(H5757&lt;=60,1,IF(H5757&lt;=150,2,3))</f>
        <v>1</v>
      </c>
      <c r="J5757">
        <v>60</v>
      </c>
      <c r="K5757">
        <v>2.42</v>
      </c>
      <c r="L5757">
        <v>2.79</v>
      </c>
      <c r="M5757">
        <v>14</v>
      </c>
      <c r="N5757">
        <f>LOG(M5757/100,2)+3</f>
        <v>0.16349873228287937</v>
      </c>
      <c r="O5757">
        <f>INDEX(lehmad!B$2:B$412,MATCH(klypsid!$B5757,lehmad!$A$2:$A$412,0))</f>
        <v>38905</v>
      </c>
      <c r="P5757">
        <f>INDEX(lehmad!D$2:D$412,MATCH(klypsid!$B5757,lehmad!$A$2:$A$412,0))</f>
        <v>121</v>
      </c>
      <c r="Q5757">
        <f>INDEX(lehmad!E$2:E$412,MATCH(klypsid!$B5757,lehmad!$A$2:$A$412,0))</f>
        <v>1</v>
      </c>
      <c r="R5757" t="str">
        <f>INDEX(lehmad!F$2:F$412,MATCH(klypsid!$B5757,lehmad!$A$2:$A$412,0))</f>
        <v>LANCELOT-ET</v>
      </c>
      <c r="S5757">
        <f>INDEX(lehmad!H$2:H$412,MATCH(klypsid!$B5757,lehmad!$A$2:$A$412,0))</f>
        <v>126</v>
      </c>
      <c r="T5757">
        <f>INDEX(lehmad!K$2:K$412,MATCH(klypsid!$B5757,lehmad!$A$2:$A$412,0))</f>
        <v>122</v>
      </c>
      <c r="U5757" s="4">
        <f t="shared" si="178"/>
        <v>2</v>
      </c>
      <c r="V5757">
        <f t="shared" si="179"/>
        <v>25</v>
      </c>
    </row>
    <row r="5758" spans="1:22" x14ac:dyDescent="0.25">
      <c r="A5758">
        <v>4069</v>
      </c>
      <c r="B5758" t="str">
        <f>"E"&amp;A5758</f>
        <v>E4069</v>
      </c>
      <c r="C5758" t="s">
        <v>144</v>
      </c>
      <c r="D5758">
        <v>3</v>
      </c>
      <c r="E5758">
        <f>IF(D5758&lt;4,D5758,4)</f>
        <v>3</v>
      </c>
      <c r="F5758" s="1">
        <v>40349</v>
      </c>
      <c r="G5758" s="1">
        <v>40434</v>
      </c>
      <c r="H5758" s="3">
        <f>G5758-F5758</f>
        <v>85</v>
      </c>
      <c r="I5758" s="3">
        <f>IF(H5758&lt;=60,1,IF(H5758&lt;=150,2,3))</f>
        <v>2</v>
      </c>
      <c r="J5758">
        <v>46.6</v>
      </c>
      <c r="K5758">
        <v>3.1</v>
      </c>
      <c r="L5758">
        <v>3.4</v>
      </c>
      <c r="M5758">
        <v>20</v>
      </c>
      <c r="N5758">
        <f>LOG(M5758/100,2)+3</f>
        <v>0.67807190511263782</v>
      </c>
      <c r="O5758">
        <f>INDEX(lehmad!B$2:B$412,MATCH(klypsid!$B5758,lehmad!$A$2:$A$412,0))</f>
        <v>38905</v>
      </c>
      <c r="P5758">
        <f>INDEX(lehmad!D$2:D$412,MATCH(klypsid!$B5758,lehmad!$A$2:$A$412,0))</f>
        <v>121</v>
      </c>
      <c r="Q5758">
        <f>INDEX(lehmad!E$2:E$412,MATCH(klypsid!$B5758,lehmad!$A$2:$A$412,0))</f>
        <v>1</v>
      </c>
      <c r="R5758" t="str">
        <f>INDEX(lehmad!F$2:F$412,MATCH(klypsid!$B5758,lehmad!$A$2:$A$412,0))</f>
        <v>LANCELOT-ET</v>
      </c>
      <c r="S5758">
        <f>INDEX(lehmad!H$2:H$412,MATCH(klypsid!$B5758,lehmad!$A$2:$A$412,0))</f>
        <v>126</v>
      </c>
      <c r="T5758">
        <f>INDEX(lehmad!K$2:K$412,MATCH(klypsid!$B5758,lehmad!$A$2:$A$412,0))</f>
        <v>122</v>
      </c>
      <c r="U5758" s="4">
        <f t="shared" si="178"/>
        <v>3</v>
      </c>
      <c r="V5758">
        <f t="shared" si="179"/>
        <v>38</v>
      </c>
    </row>
    <row r="5759" spans="1:22" x14ac:dyDescent="0.25">
      <c r="A5759">
        <v>4069</v>
      </c>
      <c r="B5759" t="str">
        <f>"E"&amp;A5759</f>
        <v>E4069</v>
      </c>
      <c r="C5759" t="s">
        <v>144</v>
      </c>
      <c r="D5759">
        <v>3</v>
      </c>
      <c r="E5759">
        <f>IF(D5759&lt;4,D5759,4)</f>
        <v>3</v>
      </c>
      <c r="F5759" s="1">
        <v>40349</v>
      </c>
      <c r="G5759" s="1">
        <v>40462</v>
      </c>
      <c r="H5759" s="3">
        <f>G5759-F5759</f>
        <v>113</v>
      </c>
      <c r="I5759" s="3">
        <f>IF(H5759&lt;=60,1,IF(H5759&lt;=150,2,3))</f>
        <v>2</v>
      </c>
      <c r="J5759">
        <v>55.3</v>
      </c>
      <c r="K5759">
        <v>4.96</v>
      </c>
      <c r="L5759">
        <v>3.24</v>
      </c>
      <c r="M5759">
        <v>17</v>
      </c>
      <c r="N5759">
        <f>LOG(M5759/100,2)+3</f>
        <v>0.44360665147561473</v>
      </c>
      <c r="O5759">
        <f>INDEX(lehmad!B$2:B$412,MATCH(klypsid!$B5759,lehmad!$A$2:$A$412,0))</f>
        <v>38905</v>
      </c>
      <c r="P5759">
        <f>INDEX(lehmad!D$2:D$412,MATCH(klypsid!$B5759,lehmad!$A$2:$A$412,0))</f>
        <v>121</v>
      </c>
      <c r="Q5759">
        <f>INDEX(lehmad!E$2:E$412,MATCH(klypsid!$B5759,lehmad!$A$2:$A$412,0))</f>
        <v>1</v>
      </c>
      <c r="R5759" t="str">
        <f>INDEX(lehmad!F$2:F$412,MATCH(klypsid!$B5759,lehmad!$A$2:$A$412,0))</f>
        <v>LANCELOT-ET</v>
      </c>
      <c r="S5759">
        <f>INDEX(lehmad!H$2:H$412,MATCH(klypsid!$B5759,lehmad!$A$2:$A$412,0))</f>
        <v>126</v>
      </c>
      <c r="T5759">
        <f>INDEX(lehmad!K$2:K$412,MATCH(klypsid!$B5759,lehmad!$A$2:$A$412,0))</f>
        <v>122</v>
      </c>
      <c r="U5759" s="4">
        <f t="shared" si="178"/>
        <v>4</v>
      </c>
      <c r="V5759">
        <f t="shared" si="179"/>
        <v>28</v>
      </c>
    </row>
    <row r="5760" spans="1:22" x14ac:dyDescent="0.25">
      <c r="A5760">
        <v>4069</v>
      </c>
      <c r="B5760" t="str">
        <f>"E"&amp;A5760</f>
        <v>E4069</v>
      </c>
      <c r="C5760" t="s">
        <v>144</v>
      </c>
      <c r="D5760">
        <v>3</v>
      </c>
      <c r="E5760">
        <f>IF(D5760&lt;4,D5760,4)</f>
        <v>3</v>
      </c>
      <c r="F5760" s="1">
        <v>40349</v>
      </c>
      <c r="G5760" s="1">
        <v>40493</v>
      </c>
      <c r="H5760" s="3">
        <f>G5760-F5760</f>
        <v>144</v>
      </c>
      <c r="I5760" s="3">
        <f>IF(H5760&lt;=60,1,IF(H5760&lt;=150,2,3))</f>
        <v>2</v>
      </c>
      <c r="J5760">
        <v>51.8</v>
      </c>
      <c r="K5760">
        <v>3.44</v>
      </c>
      <c r="L5760">
        <v>3.14</v>
      </c>
      <c r="M5760">
        <v>21</v>
      </c>
      <c r="N5760">
        <f>LOG(M5760/100,2)+3</f>
        <v>0.74846123300403544</v>
      </c>
      <c r="O5760">
        <f>INDEX(lehmad!B$2:B$412,MATCH(klypsid!$B5760,lehmad!$A$2:$A$412,0))</f>
        <v>38905</v>
      </c>
      <c r="P5760">
        <f>INDEX(lehmad!D$2:D$412,MATCH(klypsid!$B5760,lehmad!$A$2:$A$412,0))</f>
        <v>121</v>
      </c>
      <c r="Q5760">
        <f>INDEX(lehmad!E$2:E$412,MATCH(klypsid!$B5760,lehmad!$A$2:$A$412,0))</f>
        <v>1</v>
      </c>
      <c r="R5760" t="str">
        <f>INDEX(lehmad!F$2:F$412,MATCH(klypsid!$B5760,lehmad!$A$2:$A$412,0))</f>
        <v>LANCELOT-ET</v>
      </c>
      <c r="S5760">
        <f>INDEX(lehmad!H$2:H$412,MATCH(klypsid!$B5760,lehmad!$A$2:$A$412,0))</f>
        <v>126</v>
      </c>
      <c r="T5760">
        <f>INDEX(lehmad!K$2:K$412,MATCH(klypsid!$B5760,lehmad!$A$2:$A$412,0))</f>
        <v>122</v>
      </c>
      <c r="U5760" s="4">
        <f t="shared" si="178"/>
        <v>5</v>
      </c>
      <c r="V5760">
        <f t="shared" si="179"/>
        <v>31</v>
      </c>
    </row>
    <row r="5761" spans="1:22" x14ac:dyDescent="0.25">
      <c r="A5761">
        <v>4069</v>
      </c>
      <c r="B5761" t="str">
        <f>"E"&amp;A5761</f>
        <v>E4069</v>
      </c>
      <c r="C5761" t="s">
        <v>144</v>
      </c>
      <c r="D5761">
        <v>3</v>
      </c>
      <c r="E5761">
        <f>IF(D5761&lt;4,D5761,4)</f>
        <v>3</v>
      </c>
      <c r="F5761" s="1">
        <v>40349</v>
      </c>
      <c r="G5761" s="1">
        <v>40521</v>
      </c>
      <c r="H5761" s="3">
        <f>G5761-F5761</f>
        <v>172</v>
      </c>
      <c r="I5761" s="3">
        <f>IF(H5761&lt;=60,1,IF(H5761&lt;=150,2,3))</f>
        <v>3</v>
      </c>
      <c r="J5761">
        <v>49</v>
      </c>
      <c r="K5761">
        <v>3.42</v>
      </c>
      <c r="L5761">
        <v>3.33</v>
      </c>
      <c r="M5761">
        <v>24</v>
      </c>
      <c r="N5761">
        <f>LOG(M5761/100,2)+3</f>
        <v>0.94110631094643127</v>
      </c>
      <c r="O5761">
        <f>INDEX(lehmad!B$2:B$412,MATCH(klypsid!$B5761,lehmad!$A$2:$A$412,0))</f>
        <v>38905</v>
      </c>
      <c r="P5761">
        <f>INDEX(lehmad!D$2:D$412,MATCH(klypsid!$B5761,lehmad!$A$2:$A$412,0))</f>
        <v>121</v>
      </c>
      <c r="Q5761">
        <f>INDEX(lehmad!E$2:E$412,MATCH(klypsid!$B5761,lehmad!$A$2:$A$412,0))</f>
        <v>1</v>
      </c>
      <c r="R5761" t="str">
        <f>INDEX(lehmad!F$2:F$412,MATCH(klypsid!$B5761,lehmad!$A$2:$A$412,0))</f>
        <v>LANCELOT-ET</v>
      </c>
      <c r="S5761">
        <f>INDEX(lehmad!H$2:H$412,MATCH(klypsid!$B5761,lehmad!$A$2:$A$412,0))</f>
        <v>126</v>
      </c>
      <c r="T5761">
        <f>INDEX(lehmad!K$2:K$412,MATCH(klypsid!$B5761,lehmad!$A$2:$A$412,0))</f>
        <v>122</v>
      </c>
      <c r="U5761" s="4">
        <f t="shared" si="178"/>
        <v>6</v>
      </c>
      <c r="V5761">
        <f t="shared" si="179"/>
        <v>28</v>
      </c>
    </row>
    <row r="5762" spans="1:22" x14ac:dyDescent="0.25">
      <c r="A5762">
        <v>4069</v>
      </c>
      <c r="B5762" t="str">
        <f>"E"&amp;A5762</f>
        <v>E4069</v>
      </c>
      <c r="C5762" t="s">
        <v>144</v>
      </c>
      <c r="D5762">
        <v>3</v>
      </c>
      <c r="E5762">
        <f>IF(D5762&lt;4,D5762,4)</f>
        <v>3</v>
      </c>
      <c r="F5762" s="1">
        <v>40349</v>
      </c>
      <c r="G5762" s="1">
        <v>40556</v>
      </c>
      <c r="H5762" s="3">
        <f>G5762-F5762</f>
        <v>207</v>
      </c>
      <c r="I5762" s="3">
        <f>IF(H5762&lt;=60,1,IF(H5762&lt;=150,2,3))</f>
        <v>3</v>
      </c>
      <c r="J5762">
        <v>42.7</v>
      </c>
      <c r="K5762">
        <v>3.65</v>
      </c>
      <c r="L5762">
        <v>3.61</v>
      </c>
      <c r="M5762">
        <v>38</v>
      </c>
      <c r="N5762">
        <f>LOG(M5762/100,2)+3</f>
        <v>1.6040713236688608</v>
      </c>
      <c r="O5762">
        <f>INDEX(lehmad!B$2:B$412,MATCH(klypsid!$B5762,lehmad!$A$2:$A$412,0))</f>
        <v>38905</v>
      </c>
      <c r="P5762">
        <f>INDEX(lehmad!D$2:D$412,MATCH(klypsid!$B5762,lehmad!$A$2:$A$412,0))</f>
        <v>121</v>
      </c>
      <c r="Q5762">
        <f>INDEX(lehmad!E$2:E$412,MATCH(klypsid!$B5762,lehmad!$A$2:$A$412,0))</f>
        <v>1</v>
      </c>
      <c r="R5762" t="str">
        <f>INDEX(lehmad!F$2:F$412,MATCH(klypsid!$B5762,lehmad!$A$2:$A$412,0))</f>
        <v>LANCELOT-ET</v>
      </c>
      <c r="S5762">
        <f>INDEX(lehmad!H$2:H$412,MATCH(klypsid!$B5762,lehmad!$A$2:$A$412,0))</f>
        <v>126</v>
      </c>
      <c r="T5762">
        <f>INDEX(lehmad!K$2:K$412,MATCH(klypsid!$B5762,lehmad!$A$2:$A$412,0))</f>
        <v>122</v>
      </c>
      <c r="U5762" s="4">
        <f t="shared" si="178"/>
        <v>7</v>
      </c>
      <c r="V5762">
        <f t="shared" si="179"/>
        <v>35</v>
      </c>
    </row>
    <row r="5763" spans="1:22" x14ac:dyDescent="0.25">
      <c r="A5763">
        <v>4074</v>
      </c>
      <c r="B5763" t="str">
        <f>"E"&amp;A5763</f>
        <v>E4074</v>
      </c>
      <c r="C5763" t="s">
        <v>145</v>
      </c>
      <c r="D5763">
        <v>1</v>
      </c>
      <c r="E5763">
        <f>IF(D5763&lt;4,D5763,4)</f>
        <v>1</v>
      </c>
      <c r="F5763" s="1">
        <v>39638</v>
      </c>
      <c r="G5763" s="1">
        <v>39663</v>
      </c>
      <c r="H5763" s="3">
        <f>G5763-F5763</f>
        <v>25</v>
      </c>
      <c r="I5763" s="3">
        <f>IF(H5763&lt;=60,1,IF(H5763&lt;=150,2,3))</f>
        <v>1</v>
      </c>
      <c r="J5763">
        <v>42.1</v>
      </c>
      <c r="K5763">
        <v>3.76</v>
      </c>
      <c r="L5763">
        <v>3.11</v>
      </c>
      <c r="M5763">
        <v>49</v>
      </c>
      <c r="N5763">
        <f>LOG(M5763/100,2)+3</f>
        <v>1.9708536543404835</v>
      </c>
      <c r="O5763">
        <f>INDEX(lehmad!B$2:B$412,MATCH(klypsid!$B5763,lehmad!$A$2:$A$412,0))</f>
        <v>38906</v>
      </c>
      <c r="P5763">
        <f>INDEX(lehmad!D$2:D$412,MATCH(klypsid!$B5763,lehmad!$A$2:$A$412,0))</f>
        <v>127</v>
      </c>
      <c r="Q5763">
        <f>INDEX(lehmad!E$2:E$412,MATCH(klypsid!$B5763,lehmad!$A$2:$A$412,0))</f>
        <v>1</v>
      </c>
      <c r="R5763" t="str">
        <f>INDEX(lehmad!F$2:F$412,MATCH(klypsid!$B5763,lehmad!$A$2:$A$412,0))</f>
        <v>LANCELOT-ET</v>
      </c>
      <c r="S5763">
        <f>INDEX(lehmad!H$2:H$412,MATCH(klypsid!$B5763,lehmad!$A$2:$A$412,0))</f>
        <v>126</v>
      </c>
      <c r="T5763">
        <f>INDEX(lehmad!K$2:K$412,MATCH(klypsid!$B5763,lehmad!$A$2:$A$412,0))</f>
        <v>122</v>
      </c>
      <c r="U5763" s="4">
        <f t="shared" ref="U5763:U5826" si="180">IF(AND(A5763=A5762,D5763=D5762),U5762+1,1)</f>
        <v>1</v>
      </c>
      <c r="V5763">
        <f t="shared" ref="V5763:V5826" si="181">IF(AND(A5763=A5762,D5763=D5762),G5763-G5762,G5763-F5763)</f>
        <v>25</v>
      </c>
    </row>
    <row r="5764" spans="1:22" x14ac:dyDescent="0.25">
      <c r="A5764">
        <v>4074</v>
      </c>
      <c r="B5764" t="str">
        <f>"E"&amp;A5764</f>
        <v>E4074</v>
      </c>
      <c r="C5764" t="s">
        <v>145</v>
      </c>
      <c r="D5764">
        <v>1</v>
      </c>
      <c r="E5764">
        <f>IF(D5764&lt;4,D5764,4)</f>
        <v>1</v>
      </c>
      <c r="F5764" s="1">
        <v>39638</v>
      </c>
      <c r="G5764" s="1">
        <v>39693</v>
      </c>
      <c r="H5764" s="3">
        <f>G5764-F5764</f>
        <v>55</v>
      </c>
      <c r="I5764" s="3">
        <f>IF(H5764&lt;=60,1,IF(H5764&lt;=150,2,3))</f>
        <v>1</v>
      </c>
      <c r="J5764">
        <v>42.6</v>
      </c>
      <c r="K5764">
        <v>3.69</v>
      </c>
      <c r="L5764">
        <v>3.08</v>
      </c>
      <c r="M5764">
        <v>23</v>
      </c>
      <c r="N5764">
        <f>LOG(M5764/100,2)+3</f>
        <v>0.87970576628228825</v>
      </c>
      <c r="O5764">
        <f>INDEX(lehmad!B$2:B$412,MATCH(klypsid!$B5764,lehmad!$A$2:$A$412,0))</f>
        <v>38906</v>
      </c>
      <c r="P5764">
        <f>INDEX(lehmad!D$2:D$412,MATCH(klypsid!$B5764,lehmad!$A$2:$A$412,0))</f>
        <v>127</v>
      </c>
      <c r="Q5764">
        <f>INDEX(lehmad!E$2:E$412,MATCH(klypsid!$B5764,lehmad!$A$2:$A$412,0))</f>
        <v>1</v>
      </c>
      <c r="R5764" t="str">
        <f>INDEX(lehmad!F$2:F$412,MATCH(klypsid!$B5764,lehmad!$A$2:$A$412,0))</f>
        <v>LANCELOT-ET</v>
      </c>
      <c r="S5764">
        <f>INDEX(lehmad!H$2:H$412,MATCH(klypsid!$B5764,lehmad!$A$2:$A$412,0))</f>
        <v>126</v>
      </c>
      <c r="T5764">
        <f>INDEX(lehmad!K$2:K$412,MATCH(klypsid!$B5764,lehmad!$A$2:$A$412,0))</f>
        <v>122</v>
      </c>
      <c r="U5764" s="4">
        <f t="shared" si="180"/>
        <v>2</v>
      </c>
      <c r="V5764">
        <f t="shared" si="181"/>
        <v>30</v>
      </c>
    </row>
    <row r="5765" spans="1:22" x14ac:dyDescent="0.25">
      <c r="A5765">
        <v>4074</v>
      </c>
      <c r="B5765" t="str">
        <f>"E"&amp;A5765</f>
        <v>E4074</v>
      </c>
      <c r="C5765" t="s">
        <v>145</v>
      </c>
      <c r="D5765">
        <v>1</v>
      </c>
      <c r="E5765">
        <f>IF(D5765&lt;4,D5765,4)</f>
        <v>1</v>
      </c>
      <c r="F5765" s="1">
        <v>39638</v>
      </c>
      <c r="G5765" s="1">
        <v>39722</v>
      </c>
      <c r="H5765" s="3">
        <f>G5765-F5765</f>
        <v>84</v>
      </c>
      <c r="I5765" s="3">
        <f>IF(H5765&lt;=60,1,IF(H5765&lt;=150,2,3))</f>
        <v>2</v>
      </c>
      <c r="J5765">
        <v>42.4</v>
      </c>
      <c r="K5765">
        <v>4.54</v>
      </c>
      <c r="L5765">
        <v>3.22</v>
      </c>
      <c r="M5765">
        <v>11</v>
      </c>
      <c r="N5765">
        <f>LOG(M5765/100,2)+3</f>
        <v>-0.1844245711374275</v>
      </c>
      <c r="O5765">
        <f>INDEX(lehmad!B$2:B$412,MATCH(klypsid!$B5765,lehmad!$A$2:$A$412,0))</f>
        <v>38906</v>
      </c>
      <c r="P5765">
        <f>INDEX(lehmad!D$2:D$412,MATCH(klypsid!$B5765,lehmad!$A$2:$A$412,0))</f>
        <v>127</v>
      </c>
      <c r="Q5765">
        <f>INDEX(lehmad!E$2:E$412,MATCH(klypsid!$B5765,lehmad!$A$2:$A$412,0))</f>
        <v>1</v>
      </c>
      <c r="R5765" t="str">
        <f>INDEX(lehmad!F$2:F$412,MATCH(klypsid!$B5765,lehmad!$A$2:$A$412,0))</f>
        <v>LANCELOT-ET</v>
      </c>
      <c r="S5765">
        <f>INDEX(lehmad!H$2:H$412,MATCH(klypsid!$B5765,lehmad!$A$2:$A$412,0))</f>
        <v>126</v>
      </c>
      <c r="T5765">
        <f>INDEX(lehmad!K$2:K$412,MATCH(klypsid!$B5765,lehmad!$A$2:$A$412,0))</f>
        <v>122</v>
      </c>
      <c r="U5765" s="4">
        <f t="shared" si="180"/>
        <v>3</v>
      </c>
      <c r="V5765">
        <f t="shared" si="181"/>
        <v>29</v>
      </c>
    </row>
    <row r="5766" spans="1:22" x14ac:dyDescent="0.25">
      <c r="A5766">
        <v>4074</v>
      </c>
      <c r="B5766" t="str">
        <f>"E"&amp;A5766</f>
        <v>E4074</v>
      </c>
      <c r="C5766" t="s">
        <v>145</v>
      </c>
      <c r="D5766">
        <v>1</v>
      </c>
      <c r="E5766">
        <f>IF(D5766&lt;4,D5766,4)</f>
        <v>1</v>
      </c>
      <c r="F5766" s="1">
        <v>39638</v>
      </c>
      <c r="G5766" s="1">
        <v>39754</v>
      </c>
      <c r="H5766" s="3">
        <f>G5766-F5766</f>
        <v>116</v>
      </c>
      <c r="I5766" s="3">
        <f>IF(H5766&lt;=60,1,IF(H5766&lt;=150,2,3))</f>
        <v>2</v>
      </c>
      <c r="J5766">
        <v>43.5</v>
      </c>
      <c r="K5766">
        <v>4.34</v>
      </c>
      <c r="L5766">
        <v>3.33</v>
      </c>
      <c r="M5766">
        <v>14</v>
      </c>
      <c r="N5766">
        <f>LOG(M5766/100,2)+3</f>
        <v>0.16349873228287937</v>
      </c>
      <c r="O5766">
        <f>INDEX(lehmad!B$2:B$412,MATCH(klypsid!$B5766,lehmad!$A$2:$A$412,0))</f>
        <v>38906</v>
      </c>
      <c r="P5766">
        <f>INDEX(lehmad!D$2:D$412,MATCH(klypsid!$B5766,lehmad!$A$2:$A$412,0))</f>
        <v>127</v>
      </c>
      <c r="Q5766">
        <f>INDEX(lehmad!E$2:E$412,MATCH(klypsid!$B5766,lehmad!$A$2:$A$412,0))</f>
        <v>1</v>
      </c>
      <c r="R5766" t="str">
        <f>INDEX(lehmad!F$2:F$412,MATCH(klypsid!$B5766,lehmad!$A$2:$A$412,0))</f>
        <v>LANCELOT-ET</v>
      </c>
      <c r="S5766">
        <f>INDEX(lehmad!H$2:H$412,MATCH(klypsid!$B5766,lehmad!$A$2:$A$412,0))</f>
        <v>126</v>
      </c>
      <c r="T5766">
        <f>INDEX(lehmad!K$2:K$412,MATCH(klypsid!$B5766,lehmad!$A$2:$A$412,0))</f>
        <v>122</v>
      </c>
      <c r="U5766" s="4">
        <f t="shared" si="180"/>
        <v>4</v>
      </c>
      <c r="V5766">
        <f t="shared" si="181"/>
        <v>32</v>
      </c>
    </row>
    <row r="5767" spans="1:22" x14ac:dyDescent="0.25">
      <c r="A5767">
        <v>4074</v>
      </c>
      <c r="B5767" t="str">
        <f>"E"&amp;A5767</f>
        <v>E4074</v>
      </c>
      <c r="C5767" t="s">
        <v>145</v>
      </c>
      <c r="D5767">
        <v>1</v>
      </c>
      <c r="E5767">
        <f>IF(D5767&lt;4,D5767,4)</f>
        <v>1</v>
      </c>
      <c r="F5767" s="1">
        <v>39638</v>
      </c>
      <c r="G5767" s="1">
        <v>39783</v>
      </c>
      <c r="H5767" s="3">
        <f>G5767-F5767</f>
        <v>145</v>
      </c>
      <c r="I5767" s="3">
        <f>IF(H5767&lt;=60,1,IF(H5767&lt;=150,2,3))</f>
        <v>2</v>
      </c>
      <c r="J5767">
        <v>37.5</v>
      </c>
      <c r="K5767">
        <v>3.69</v>
      </c>
      <c r="L5767">
        <v>3.44</v>
      </c>
      <c r="M5767">
        <v>21</v>
      </c>
      <c r="N5767">
        <f>LOG(M5767/100,2)+3</f>
        <v>0.74846123300403544</v>
      </c>
      <c r="O5767">
        <f>INDEX(lehmad!B$2:B$412,MATCH(klypsid!$B5767,lehmad!$A$2:$A$412,0))</f>
        <v>38906</v>
      </c>
      <c r="P5767">
        <f>INDEX(lehmad!D$2:D$412,MATCH(klypsid!$B5767,lehmad!$A$2:$A$412,0))</f>
        <v>127</v>
      </c>
      <c r="Q5767">
        <f>INDEX(lehmad!E$2:E$412,MATCH(klypsid!$B5767,lehmad!$A$2:$A$412,0))</f>
        <v>1</v>
      </c>
      <c r="R5767" t="str">
        <f>INDEX(lehmad!F$2:F$412,MATCH(klypsid!$B5767,lehmad!$A$2:$A$412,0))</f>
        <v>LANCELOT-ET</v>
      </c>
      <c r="S5767">
        <f>INDEX(lehmad!H$2:H$412,MATCH(klypsid!$B5767,lehmad!$A$2:$A$412,0))</f>
        <v>126</v>
      </c>
      <c r="T5767">
        <f>INDEX(lehmad!K$2:K$412,MATCH(klypsid!$B5767,lehmad!$A$2:$A$412,0))</f>
        <v>122</v>
      </c>
      <c r="U5767" s="4">
        <f t="shared" si="180"/>
        <v>5</v>
      </c>
      <c r="V5767">
        <f t="shared" si="181"/>
        <v>29</v>
      </c>
    </row>
    <row r="5768" spans="1:22" x14ac:dyDescent="0.25">
      <c r="A5768">
        <v>4074</v>
      </c>
      <c r="B5768" t="str">
        <f>"E"&amp;A5768</f>
        <v>E4074</v>
      </c>
      <c r="C5768" t="s">
        <v>145</v>
      </c>
      <c r="D5768">
        <v>1</v>
      </c>
      <c r="E5768">
        <f>IF(D5768&lt;4,D5768,4)</f>
        <v>1</v>
      </c>
      <c r="F5768" s="1">
        <v>39638</v>
      </c>
      <c r="G5768" s="1">
        <v>39817</v>
      </c>
      <c r="H5768" s="3">
        <f>G5768-F5768</f>
        <v>179</v>
      </c>
      <c r="I5768" s="3">
        <f>IF(H5768&lt;=60,1,IF(H5768&lt;=150,2,3))</f>
        <v>3</v>
      </c>
      <c r="J5768">
        <v>35.700000000000003</v>
      </c>
      <c r="K5768">
        <v>3.59</v>
      </c>
      <c r="L5768">
        <v>3.55</v>
      </c>
      <c r="M5768">
        <v>18</v>
      </c>
      <c r="N5768">
        <f>LOG(M5768/100,2)+3</f>
        <v>0.52606881166758779</v>
      </c>
      <c r="O5768">
        <f>INDEX(lehmad!B$2:B$412,MATCH(klypsid!$B5768,lehmad!$A$2:$A$412,0))</f>
        <v>38906</v>
      </c>
      <c r="P5768">
        <f>INDEX(lehmad!D$2:D$412,MATCH(klypsid!$B5768,lehmad!$A$2:$A$412,0))</f>
        <v>127</v>
      </c>
      <c r="Q5768">
        <f>INDEX(lehmad!E$2:E$412,MATCH(klypsid!$B5768,lehmad!$A$2:$A$412,0))</f>
        <v>1</v>
      </c>
      <c r="R5768" t="str">
        <f>INDEX(lehmad!F$2:F$412,MATCH(klypsid!$B5768,lehmad!$A$2:$A$412,0))</f>
        <v>LANCELOT-ET</v>
      </c>
      <c r="S5768">
        <f>INDEX(lehmad!H$2:H$412,MATCH(klypsid!$B5768,lehmad!$A$2:$A$412,0))</f>
        <v>126</v>
      </c>
      <c r="T5768">
        <f>INDEX(lehmad!K$2:K$412,MATCH(klypsid!$B5768,lehmad!$A$2:$A$412,0))</f>
        <v>122</v>
      </c>
      <c r="U5768" s="4">
        <f t="shared" si="180"/>
        <v>6</v>
      </c>
      <c r="V5768">
        <f t="shared" si="181"/>
        <v>34</v>
      </c>
    </row>
    <row r="5769" spans="1:22" x14ac:dyDescent="0.25">
      <c r="A5769">
        <v>4074</v>
      </c>
      <c r="B5769" t="str">
        <f>"E"&amp;A5769</f>
        <v>E4074</v>
      </c>
      <c r="C5769" t="s">
        <v>145</v>
      </c>
      <c r="D5769">
        <v>1</v>
      </c>
      <c r="E5769">
        <f>IF(D5769&lt;4,D5769,4)</f>
        <v>1</v>
      </c>
      <c r="F5769" s="1">
        <v>39638</v>
      </c>
      <c r="G5769" s="1">
        <v>39845</v>
      </c>
      <c r="H5769" s="3">
        <f>G5769-F5769</f>
        <v>207</v>
      </c>
      <c r="I5769" s="3">
        <f>IF(H5769&lt;=60,1,IF(H5769&lt;=150,2,3))</f>
        <v>3</v>
      </c>
      <c r="J5769">
        <v>37.9</v>
      </c>
      <c r="K5769">
        <v>4.16</v>
      </c>
      <c r="L5769">
        <v>3.43</v>
      </c>
      <c r="M5769">
        <v>23</v>
      </c>
      <c r="N5769">
        <f>LOG(M5769/100,2)+3</f>
        <v>0.87970576628228825</v>
      </c>
      <c r="O5769">
        <f>INDEX(lehmad!B$2:B$412,MATCH(klypsid!$B5769,lehmad!$A$2:$A$412,0))</f>
        <v>38906</v>
      </c>
      <c r="P5769">
        <f>INDEX(lehmad!D$2:D$412,MATCH(klypsid!$B5769,lehmad!$A$2:$A$412,0))</f>
        <v>127</v>
      </c>
      <c r="Q5769">
        <f>INDEX(lehmad!E$2:E$412,MATCH(klypsid!$B5769,lehmad!$A$2:$A$412,0))</f>
        <v>1</v>
      </c>
      <c r="R5769" t="str">
        <f>INDEX(lehmad!F$2:F$412,MATCH(klypsid!$B5769,lehmad!$A$2:$A$412,0))</f>
        <v>LANCELOT-ET</v>
      </c>
      <c r="S5769">
        <f>INDEX(lehmad!H$2:H$412,MATCH(klypsid!$B5769,lehmad!$A$2:$A$412,0))</f>
        <v>126</v>
      </c>
      <c r="T5769">
        <f>INDEX(lehmad!K$2:K$412,MATCH(klypsid!$B5769,lehmad!$A$2:$A$412,0))</f>
        <v>122</v>
      </c>
      <c r="U5769" s="4">
        <f t="shared" si="180"/>
        <v>7</v>
      </c>
      <c r="V5769">
        <f t="shared" si="181"/>
        <v>28</v>
      </c>
    </row>
    <row r="5770" spans="1:22" x14ac:dyDescent="0.25">
      <c r="A5770">
        <v>4074</v>
      </c>
      <c r="B5770" t="str">
        <f>"E"&amp;A5770</f>
        <v>E4074</v>
      </c>
      <c r="C5770" t="s">
        <v>145</v>
      </c>
      <c r="D5770">
        <v>1</v>
      </c>
      <c r="E5770">
        <f>IF(D5770&lt;4,D5770,4)</f>
        <v>1</v>
      </c>
      <c r="F5770" s="1">
        <v>39638</v>
      </c>
      <c r="G5770" s="1">
        <v>39875</v>
      </c>
      <c r="H5770" s="3">
        <f>G5770-F5770</f>
        <v>237</v>
      </c>
      <c r="I5770" s="3">
        <f>IF(H5770&lt;=60,1,IF(H5770&lt;=150,2,3))</f>
        <v>3</v>
      </c>
      <c r="J5770">
        <v>35.4</v>
      </c>
      <c r="K5770">
        <v>3.71</v>
      </c>
      <c r="L5770">
        <v>3.56</v>
      </c>
      <c r="M5770">
        <v>30</v>
      </c>
      <c r="N5770">
        <f>LOG(M5770/100,2)+3</f>
        <v>1.2630344058337937</v>
      </c>
      <c r="O5770">
        <f>INDEX(lehmad!B$2:B$412,MATCH(klypsid!$B5770,lehmad!$A$2:$A$412,0))</f>
        <v>38906</v>
      </c>
      <c r="P5770">
        <f>INDEX(lehmad!D$2:D$412,MATCH(klypsid!$B5770,lehmad!$A$2:$A$412,0))</f>
        <v>127</v>
      </c>
      <c r="Q5770">
        <f>INDEX(lehmad!E$2:E$412,MATCH(klypsid!$B5770,lehmad!$A$2:$A$412,0))</f>
        <v>1</v>
      </c>
      <c r="R5770" t="str">
        <f>INDEX(lehmad!F$2:F$412,MATCH(klypsid!$B5770,lehmad!$A$2:$A$412,0))</f>
        <v>LANCELOT-ET</v>
      </c>
      <c r="S5770">
        <f>INDEX(lehmad!H$2:H$412,MATCH(klypsid!$B5770,lehmad!$A$2:$A$412,0))</f>
        <v>126</v>
      </c>
      <c r="T5770">
        <f>INDEX(lehmad!K$2:K$412,MATCH(klypsid!$B5770,lehmad!$A$2:$A$412,0))</f>
        <v>122</v>
      </c>
      <c r="U5770" s="4">
        <f t="shared" si="180"/>
        <v>8</v>
      </c>
      <c r="V5770">
        <f t="shared" si="181"/>
        <v>30</v>
      </c>
    </row>
    <row r="5771" spans="1:22" x14ac:dyDescent="0.25">
      <c r="A5771">
        <v>4074</v>
      </c>
      <c r="B5771" t="str">
        <f>"E"&amp;A5771</f>
        <v>E4074</v>
      </c>
      <c r="C5771" t="s">
        <v>145</v>
      </c>
      <c r="D5771">
        <v>1</v>
      </c>
      <c r="E5771">
        <f>IF(D5771&lt;4,D5771,4)</f>
        <v>1</v>
      </c>
      <c r="F5771" s="1">
        <v>39638</v>
      </c>
      <c r="G5771" s="1">
        <v>39908</v>
      </c>
      <c r="H5771" s="3">
        <f>G5771-F5771</f>
        <v>270</v>
      </c>
      <c r="I5771" s="3">
        <f>IF(H5771&lt;=60,1,IF(H5771&lt;=150,2,3))</f>
        <v>3</v>
      </c>
      <c r="J5771">
        <v>29</v>
      </c>
      <c r="K5771">
        <v>4.62</v>
      </c>
      <c r="L5771">
        <v>3.56</v>
      </c>
      <c r="M5771">
        <v>39</v>
      </c>
      <c r="N5771">
        <f>LOG(M5771/100,2)+3</f>
        <v>1.6415460290875237</v>
      </c>
      <c r="O5771">
        <f>INDEX(lehmad!B$2:B$412,MATCH(klypsid!$B5771,lehmad!$A$2:$A$412,0))</f>
        <v>38906</v>
      </c>
      <c r="P5771">
        <f>INDEX(lehmad!D$2:D$412,MATCH(klypsid!$B5771,lehmad!$A$2:$A$412,0))</f>
        <v>127</v>
      </c>
      <c r="Q5771">
        <f>INDEX(lehmad!E$2:E$412,MATCH(klypsid!$B5771,lehmad!$A$2:$A$412,0))</f>
        <v>1</v>
      </c>
      <c r="R5771" t="str">
        <f>INDEX(lehmad!F$2:F$412,MATCH(klypsid!$B5771,lehmad!$A$2:$A$412,0))</f>
        <v>LANCELOT-ET</v>
      </c>
      <c r="S5771">
        <f>INDEX(lehmad!H$2:H$412,MATCH(klypsid!$B5771,lehmad!$A$2:$A$412,0))</f>
        <v>126</v>
      </c>
      <c r="T5771">
        <f>INDEX(lehmad!K$2:K$412,MATCH(klypsid!$B5771,lehmad!$A$2:$A$412,0))</f>
        <v>122</v>
      </c>
      <c r="U5771" s="4">
        <f t="shared" si="180"/>
        <v>9</v>
      </c>
      <c r="V5771">
        <f t="shared" si="181"/>
        <v>33</v>
      </c>
    </row>
    <row r="5772" spans="1:22" x14ac:dyDescent="0.25">
      <c r="A5772">
        <v>4074</v>
      </c>
      <c r="B5772" t="str">
        <f>"E"&amp;A5772</f>
        <v>E4074</v>
      </c>
      <c r="C5772" t="s">
        <v>145</v>
      </c>
      <c r="D5772">
        <v>1</v>
      </c>
      <c r="E5772">
        <f>IF(D5772&lt;4,D5772,4)</f>
        <v>1</v>
      </c>
      <c r="F5772" s="1">
        <v>39638</v>
      </c>
      <c r="G5772" s="1">
        <v>39944</v>
      </c>
      <c r="H5772" s="3">
        <f>G5772-F5772</f>
        <v>306</v>
      </c>
      <c r="I5772" s="3">
        <f>IF(H5772&lt;=60,1,IF(H5772&lt;=150,2,3))</f>
        <v>3</v>
      </c>
      <c r="J5772">
        <v>30.9</v>
      </c>
      <c r="K5772">
        <v>3.98</v>
      </c>
      <c r="L5772">
        <v>3.71</v>
      </c>
      <c r="M5772">
        <v>37</v>
      </c>
      <c r="N5772">
        <f>LOG(M5772/100,2)+3</f>
        <v>1.5655971758542251</v>
      </c>
      <c r="O5772">
        <f>INDEX(lehmad!B$2:B$412,MATCH(klypsid!$B5772,lehmad!$A$2:$A$412,0))</f>
        <v>38906</v>
      </c>
      <c r="P5772">
        <f>INDEX(lehmad!D$2:D$412,MATCH(klypsid!$B5772,lehmad!$A$2:$A$412,0))</f>
        <v>127</v>
      </c>
      <c r="Q5772">
        <f>INDEX(lehmad!E$2:E$412,MATCH(klypsid!$B5772,lehmad!$A$2:$A$412,0))</f>
        <v>1</v>
      </c>
      <c r="R5772" t="str">
        <f>INDEX(lehmad!F$2:F$412,MATCH(klypsid!$B5772,lehmad!$A$2:$A$412,0))</f>
        <v>LANCELOT-ET</v>
      </c>
      <c r="S5772">
        <f>INDEX(lehmad!H$2:H$412,MATCH(klypsid!$B5772,lehmad!$A$2:$A$412,0))</f>
        <v>126</v>
      </c>
      <c r="T5772">
        <f>INDEX(lehmad!K$2:K$412,MATCH(klypsid!$B5772,lehmad!$A$2:$A$412,0))</f>
        <v>122</v>
      </c>
      <c r="U5772" s="4">
        <f t="shared" si="180"/>
        <v>10</v>
      </c>
      <c r="V5772">
        <f t="shared" si="181"/>
        <v>36</v>
      </c>
    </row>
    <row r="5773" spans="1:22" x14ac:dyDescent="0.25">
      <c r="A5773">
        <v>4074</v>
      </c>
      <c r="B5773" t="str">
        <f>"E"&amp;A5773</f>
        <v>E4074</v>
      </c>
      <c r="C5773" t="s">
        <v>145</v>
      </c>
      <c r="D5773">
        <v>1</v>
      </c>
      <c r="E5773">
        <f>IF(D5773&lt;4,D5773,4)</f>
        <v>1</v>
      </c>
      <c r="F5773" s="1">
        <v>39638</v>
      </c>
      <c r="G5773" s="1">
        <v>39972</v>
      </c>
      <c r="H5773" s="3">
        <f>G5773-F5773</f>
        <v>334</v>
      </c>
      <c r="I5773" s="3">
        <f>IF(H5773&lt;=60,1,IF(H5773&lt;=150,2,3))</f>
        <v>3</v>
      </c>
      <c r="J5773">
        <v>31.7</v>
      </c>
      <c r="K5773">
        <v>4.0999999999999996</v>
      </c>
      <c r="L5773">
        <v>3.7</v>
      </c>
      <c r="M5773">
        <v>48</v>
      </c>
      <c r="N5773">
        <f>LOG(M5773/100,2)+3</f>
        <v>1.9411063109464315</v>
      </c>
      <c r="O5773">
        <f>INDEX(lehmad!B$2:B$412,MATCH(klypsid!$B5773,lehmad!$A$2:$A$412,0))</f>
        <v>38906</v>
      </c>
      <c r="P5773">
        <f>INDEX(lehmad!D$2:D$412,MATCH(klypsid!$B5773,lehmad!$A$2:$A$412,0))</f>
        <v>127</v>
      </c>
      <c r="Q5773">
        <f>INDEX(lehmad!E$2:E$412,MATCH(klypsid!$B5773,lehmad!$A$2:$A$412,0))</f>
        <v>1</v>
      </c>
      <c r="R5773" t="str">
        <f>INDEX(lehmad!F$2:F$412,MATCH(klypsid!$B5773,lehmad!$A$2:$A$412,0))</f>
        <v>LANCELOT-ET</v>
      </c>
      <c r="S5773">
        <f>INDEX(lehmad!H$2:H$412,MATCH(klypsid!$B5773,lehmad!$A$2:$A$412,0))</f>
        <v>126</v>
      </c>
      <c r="T5773">
        <f>INDEX(lehmad!K$2:K$412,MATCH(klypsid!$B5773,lehmad!$A$2:$A$412,0))</f>
        <v>122</v>
      </c>
      <c r="U5773" s="4">
        <f t="shared" si="180"/>
        <v>11</v>
      </c>
      <c r="V5773">
        <f t="shared" si="181"/>
        <v>28</v>
      </c>
    </row>
    <row r="5774" spans="1:22" x14ac:dyDescent="0.25">
      <c r="A5774">
        <v>4074</v>
      </c>
      <c r="B5774" t="str">
        <f>"E"&amp;A5774</f>
        <v>E4074</v>
      </c>
      <c r="C5774" t="s">
        <v>145</v>
      </c>
      <c r="D5774">
        <v>1</v>
      </c>
      <c r="E5774">
        <f>IF(D5774&lt;4,D5774,4)</f>
        <v>1</v>
      </c>
      <c r="F5774" s="1">
        <v>39638</v>
      </c>
      <c r="G5774" s="1">
        <v>40007</v>
      </c>
      <c r="H5774" s="3">
        <f>G5774-F5774</f>
        <v>369</v>
      </c>
      <c r="I5774" s="3">
        <f>IF(H5774&lt;=60,1,IF(H5774&lt;=150,2,3))</f>
        <v>3</v>
      </c>
      <c r="J5774">
        <v>26.2</v>
      </c>
      <c r="K5774">
        <v>4.7</v>
      </c>
      <c r="L5774">
        <v>3.89</v>
      </c>
      <c r="M5774">
        <v>85</v>
      </c>
      <c r="N5774">
        <f>LOG(M5774/100,2)+3</f>
        <v>2.7655347463629769</v>
      </c>
      <c r="O5774">
        <f>INDEX(lehmad!B$2:B$412,MATCH(klypsid!$B5774,lehmad!$A$2:$A$412,0))</f>
        <v>38906</v>
      </c>
      <c r="P5774">
        <f>INDEX(lehmad!D$2:D$412,MATCH(klypsid!$B5774,lehmad!$A$2:$A$412,0))</f>
        <v>127</v>
      </c>
      <c r="Q5774">
        <f>INDEX(lehmad!E$2:E$412,MATCH(klypsid!$B5774,lehmad!$A$2:$A$412,0))</f>
        <v>1</v>
      </c>
      <c r="R5774" t="str">
        <f>INDEX(lehmad!F$2:F$412,MATCH(klypsid!$B5774,lehmad!$A$2:$A$412,0))</f>
        <v>LANCELOT-ET</v>
      </c>
      <c r="S5774">
        <f>INDEX(lehmad!H$2:H$412,MATCH(klypsid!$B5774,lehmad!$A$2:$A$412,0))</f>
        <v>126</v>
      </c>
      <c r="T5774">
        <f>INDEX(lehmad!K$2:K$412,MATCH(klypsid!$B5774,lehmad!$A$2:$A$412,0))</f>
        <v>122</v>
      </c>
      <c r="U5774" s="4">
        <f t="shared" si="180"/>
        <v>12</v>
      </c>
      <c r="V5774">
        <f t="shared" si="181"/>
        <v>35</v>
      </c>
    </row>
    <row r="5775" spans="1:22" x14ac:dyDescent="0.25">
      <c r="A5775">
        <v>4074</v>
      </c>
      <c r="B5775" t="str">
        <f>"E"&amp;A5775</f>
        <v>E4074</v>
      </c>
      <c r="C5775" t="s">
        <v>145</v>
      </c>
      <c r="D5775">
        <v>1</v>
      </c>
      <c r="E5775">
        <f>IF(D5775&lt;4,D5775,4)</f>
        <v>1</v>
      </c>
      <c r="F5775" s="1">
        <v>39638</v>
      </c>
      <c r="G5775" s="1">
        <v>40037</v>
      </c>
      <c r="H5775" s="3">
        <f>G5775-F5775</f>
        <v>399</v>
      </c>
      <c r="I5775" s="3">
        <f>IF(H5775&lt;=60,1,IF(H5775&lt;=150,2,3))</f>
        <v>3</v>
      </c>
      <c r="J5775">
        <v>19.5</v>
      </c>
      <c r="K5775">
        <v>5.69</v>
      </c>
      <c r="L5775">
        <v>3.99</v>
      </c>
      <c r="M5775">
        <v>41</v>
      </c>
      <c r="N5775">
        <f>LOG(M5775/100,2)+3</f>
        <v>1.7136958148433588</v>
      </c>
      <c r="O5775">
        <f>INDEX(lehmad!B$2:B$412,MATCH(klypsid!$B5775,lehmad!$A$2:$A$412,0))</f>
        <v>38906</v>
      </c>
      <c r="P5775">
        <f>INDEX(lehmad!D$2:D$412,MATCH(klypsid!$B5775,lehmad!$A$2:$A$412,0))</f>
        <v>127</v>
      </c>
      <c r="Q5775">
        <f>INDEX(lehmad!E$2:E$412,MATCH(klypsid!$B5775,lehmad!$A$2:$A$412,0))</f>
        <v>1</v>
      </c>
      <c r="R5775" t="str">
        <f>INDEX(lehmad!F$2:F$412,MATCH(klypsid!$B5775,lehmad!$A$2:$A$412,0))</f>
        <v>LANCELOT-ET</v>
      </c>
      <c r="S5775">
        <f>INDEX(lehmad!H$2:H$412,MATCH(klypsid!$B5775,lehmad!$A$2:$A$412,0))</f>
        <v>126</v>
      </c>
      <c r="T5775">
        <f>INDEX(lehmad!K$2:K$412,MATCH(klypsid!$B5775,lehmad!$A$2:$A$412,0))</f>
        <v>122</v>
      </c>
      <c r="U5775" s="4">
        <f t="shared" si="180"/>
        <v>13</v>
      </c>
      <c r="V5775">
        <f t="shared" si="181"/>
        <v>30</v>
      </c>
    </row>
    <row r="5776" spans="1:22" x14ac:dyDescent="0.25">
      <c r="A5776">
        <v>4074</v>
      </c>
      <c r="B5776" t="str">
        <f>"E"&amp;A5776</f>
        <v>E4074</v>
      </c>
      <c r="C5776" t="s">
        <v>145</v>
      </c>
      <c r="D5776">
        <v>1</v>
      </c>
      <c r="E5776">
        <f>IF(D5776&lt;4,D5776,4)</f>
        <v>1</v>
      </c>
      <c r="F5776" s="1">
        <v>39638</v>
      </c>
      <c r="G5776" s="1">
        <v>40066</v>
      </c>
      <c r="H5776" s="3">
        <f>G5776-F5776</f>
        <v>428</v>
      </c>
      <c r="I5776" s="3">
        <f>IF(H5776&lt;=60,1,IF(H5776&lt;=150,2,3))</f>
        <v>3</v>
      </c>
      <c r="J5776">
        <v>21.4</v>
      </c>
      <c r="K5776">
        <v>4.74</v>
      </c>
      <c r="L5776">
        <v>4.1399999999999997</v>
      </c>
      <c r="M5776">
        <v>40</v>
      </c>
      <c r="N5776">
        <f>LOG(M5776/100,2)+3</f>
        <v>1.6780719051126378</v>
      </c>
      <c r="O5776">
        <f>INDEX(lehmad!B$2:B$412,MATCH(klypsid!$B5776,lehmad!$A$2:$A$412,0))</f>
        <v>38906</v>
      </c>
      <c r="P5776">
        <f>INDEX(lehmad!D$2:D$412,MATCH(klypsid!$B5776,lehmad!$A$2:$A$412,0))</f>
        <v>127</v>
      </c>
      <c r="Q5776">
        <f>INDEX(lehmad!E$2:E$412,MATCH(klypsid!$B5776,lehmad!$A$2:$A$412,0))</f>
        <v>1</v>
      </c>
      <c r="R5776" t="str">
        <f>INDEX(lehmad!F$2:F$412,MATCH(klypsid!$B5776,lehmad!$A$2:$A$412,0))</f>
        <v>LANCELOT-ET</v>
      </c>
      <c r="S5776">
        <f>INDEX(lehmad!H$2:H$412,MATCH(klypsid!$B5776,lehmad!$A$2:$A$412,0))</f>
        <v>126</v>
      </c>
      <c r="T5776">
        <f>INDEX(lehmad!K$2:K$412,MATCH(klypsid!$B5776,lehmad!$A$2:$A$412,0))</f>
        <v>122</v>
      </c>
      <c r="U5776" s="4">
        <f t="shared" si="180"/>
        <v>14</v>
      </c>
      <c r="V5776">
        <f t="shared" si="181"/>
        <v>29</v>
      </c>
    </row>
    <row r="5777" spans="1:22" x14ac:dyDescent="0.25">
      <c r="A5777">
        <v>4074</v>
      </c>
      <c r="B5777" t="str">
        <f>"E"&amp;A5777</f>
        <v>E4074</v>
      </c>
      <c r="C5777" t="s">
        <v>145</v>
      </c>
      <c r="D5777">
        <v>2</v>
      </c>
      <c r="E5777">
        <f>IF(D5777&lt;4,D5777,4)</f>
        <v>2</v>
      </c>
      <c r="F5777" s="1">
        <v>40124</v>
      </c>
      <c r="G5777" s="1">
        <v>40153</v>
      </c>
      <c r="H5777" s="3">
        <f>G5777-F5777</f>
        <v>29</v>
      </c>
      <c r="I5777" s="3">
        <f>IF(H5777&lt;=60,1,IF(H5777&lt;=150,2,3))</f>
        <v>1</v>
      </c>
      <c r="J5777">
        <v>57.3</v>
      </c>
      <c r="K5777">
        <v>4.17</v>
      </c>
      <c r="L5777">
        <v>3.13</v>
      </c>
      <c r="M5777">
        <v>17</v>
      </c>
      <c r="N5777">
        <f>LOG(M5777/100,2)+3</f>
        <v>0.44360665147561473</v>
      </c>
      <c r="O5777">
        <f>INDEX(lehmad!B$2:B$412,MATCH(klypsid!$B5777,lehmad!$A$2:$A$412,0))</f>
        <v>38906</v>
      </c>
      <c r="P5777">
        <f>INDEX(lehmad!D$2:D$412,MATCH(klypsid!$B5777,lehmad!$A$2:$A$412,0))</f>
        <v>127</v>
      </c>
      <c r="Q5777">
        <f>INDEX(lehmad!E$2:E$412,MATCH(klypsid!$B5777,lehmad!$A$2:$A$412,0))</f>
        <v>1</v>
      </c>
      <c r="R5777" t="str">
        <f>INDEX(lehmad!F$2:F$412,MATCH(klypsid!$B5777,lehmad!$A$2:$A$412,0))</f>
        <v>LANCELOT-ET</v>
      </c>
      <c r="S5777">
        <f>INDEX(lehmad!H$2:H$412,MATCH(klypsid!$B5777,lehmad!$A$2:$A$412,0))</f>
        <v>126</v>
      </c>
      <c r="T5777">
        <f>INDEX(lehmad!K$2:K$412,MATCH(klypsid!$B5777,lehmad!$A$2:$A$412,0))</f>
        <v>122</v>
      </c>
      <c r="U5777" s="4">
        <f t="shared" si="180"/>
        <v>1</v>
      </c>
      <c r="V5777">
        <f t="shared" si="181"/>
        <v>29</v>
      </c>
    </row>
    <row r="5778" spans="1:22" x14ac:dyDescent="0.25">
      <c r="A5778">
        <v>4074</v>
      </c>
      <c r="B5778" t="str">
        <f>"E"&amp;A5778</f>
        <v>E4074</v>
      </c>
      <c r="C5778" t="s">
        <v>145</v>
      </c>
      <c r="D5778">
        <v>2</v>
      </c>
      <c r="E5778">
        <f>IF(D5778&lt;4,D5778,4)</f>
        <v>2</v>
      </c>
      <c r="F5778" s="1">
        <v>40124</v>
      </c>
      <c r="G5778" s="1">
        <v>40186</v>
      </c>
      <c r="H5778" s="3">
        <f>G5778-F5778</f>
        <v>62</v>
      </c>
      <c r="I5778" s="3">
        <f>IF(H5778&lt;=60,1,IF(H5778&lt;=150,2,3))</f>
        <v>2</v>
      </c>
      <c r="J5778">
        <v>52.9</v>
      </c>
      <c r="K5778">
        <v>4.0199999999999996</v>
      </c>
      <c r="L5778">
        <v>3.09</v>
      </c>
      <c r="M5778">
        <v>11</v>
      </c>
      <c r="N5778">
        <f>LOG(M5778/100,2)+3</f>
        <v>-0.1844245711374275</v>
      </c>
      <c r="O5778">
        <f>INDEX(lehmad!B$2:B$412,MATCH(klypsid!$B5778,lehmad!$A$2:$A$412,0))</f>
        <v>38906</v>
      </c>
      <c r="P5778">
        <f>INDEX(lehmad!D$2:D$412,MATCH(klypsid!$B5778,lehmad!$A$2:$A$412,0))</f>
        <v>127</v>
      </c>
      <c r="Q5778">
        <f>INDEX(lehmad!E$2:E$412,MATCH(klypsid!$B5778,lehmad!$A$2:$A$412,0))</f>
        <v>1</v>
      </c>
      <c r="R5778" t="str">
        <f>INDEX(lehmad!F$2:F$412,MATCH(klypsid!$B5778,lehmad!$A$2:$A$412,0))</f>
        <v>LANCELOT-ET</v>
      </c>
      <c r="S5778">
        <f>INDEX(lehmad!H$2:H$412,MATCH(klypsid!$B5778,lehmad!$A$2:$A$412,0))</f>
        <v>126</v>
      </c>
      <c r="T5778">
        <f>INDEX(lehmad!K$2:K$412,MATCH(klypsid!$B5778,lehmad!$A$2:$A$412,0))</f>
        <v>122</v>
      </c>
      <c r="U5778" s="4">
        <f t="shared" si="180"/>
        <v>2</v>
      </c>
      <c r="V5778">
        <f t="shared" si="181"/>
        <v>33</v>
      </c>
    </row>
    <row r="5779" spans="1:22" x14ac:dyDescent="0.25">
      <c r="A5779">
        <v>4074</v>
      </c>
      <c r="B5779" t="str">
        <f>"E"&amp;A5779</f>
        <v>E4074</v>
      </c>
      <c r="C5779" t="s">
        <v>145</v>
      </c>
      <c r="D5779">
        <v>2</v>
      </c>
      <c r="E5779">
        <f>IF(D5779&lt;4,D5779,4)</f>
        <v>2</v>
      </c>
      <c r="F5779" s="1">
        <v>40124</v>
      </c>
      <c r="G5779" s="1">
        <v>40214</v>
      </c>
      <c r="H5779" s="3">
        <f>G5779-F5779</f>
        <v>90</v>
      </c>
      <c r="I5779" s="3">
        <f>IF(H5779&lt;=60,1,IF(H5779&lt;=150,2,3))</f>
        <v>2</v>
      </c>
      <c r="J5779">
        <v>43.5</v>
      </c>
      <c r="K5779">
        <v>4.3499999999999996</v>
      </c>
      <c r="L5779">
        <v>3.17</v>
      </c>
      <c r="M5779">
        <v>27</v>
      </c>
      <c r="N5779">
        <f>LOG(M5779/100,2)+3</f>
        <v>1.1110313123887439</v>
      </c>
      <c r="O5779">
        <f>INDEX(lehmad!B$2:B$412,MATCH(klypsid!$B5779,lehmad!$A$2:$A$412,0))</f>
        <v>38906</v>
      </c>
      <c r="P5779">
        <f>INDEX(lehmad!D$2:D$412,MATCH(klypsid!$B5779,lehmad!$A$2:$A$412,0))</f>
        <v>127</v>
      </c>
      <c r="Q5779">
        <f>INDEX(lehmad!E$2:E$412,MATCH(klypsid!$B5779,lehmad!$A$2:$A$412,0))</f>
        <v>1</v>
      </c>
      <c r="R5779" t="str">
        <f>INDEX(lehmad!F$2:F$412,MATCH(klypsid!$B5779,lehmad!$A$2:$A$412,0))</f>
        <v>LANCELOT-ET</v>
      </c>
      <c r="S5779">
        <f>INDEX(lehmad!H$2:H$412,MATCH(klypsid!$B5779,lehmad!$A$2:$A$412,0))</f>
        <v>126</v>
      </c>
      <c r="T5779">
        <f>INDEX(lehmad!K$2:K$412,MATCH(klypsid!$B5779,lehmad!$A$2:$A$412,0))</f>
        <v>122</v>
      </c>
      <c r="U5779" s="4">
        <f t="shared" si="180"/>
        <v>3</v>
      </c>
      <c r="V5779">
        <f t="shared" si="181"/>
        <v>28</v>
      </c>
    </row>
    <row r="5780" spans="1:22" x14ac:dyDescent="0.25">
      <c r="A5780">
        <v>4074</v>
      </c>
      <c r="B5780" t="str">
        <f>"E"&amp;A5780</f>
        <v>E4074</v>
      </c>
      <c r="C5780" t="s">
        <v>145</v>
      </c>
      <c r="D5780">
        <v>2</v>
      </c>
      <c r="E5780">
        <f>IF(D5780&lt;4,D5780,4)</f>
        <v>2</v>
      </c>
      <c r="F5780" s="1">
        <v>40124</v>
      </c>
      <c r="G5780" s="1">
        <v>40242</v>
      </c>
      <c r="H5780" s="3">
        <f>G5780-F5780</f>
        <v>118</v>
      </c>
      <c r="I5780" s="3">
        <f>IF(H5780&lt;=60,1,IF(H5780&lt;=150,2,3))</f>
        <v>2</v>
      </c>
      <c r="J5780">
        <v>45</v>
      </c>
      <c r="K5780">
        <v>3.81</v>
      </c>
      <c r="L5780">
        <v>3.39</v>
      </c>
      <c r="M5780">
        <v>18</v>
      </c>
      <c r="N5780">
        <f>LOG(M5780/100,2)+3</f>
        <v>0.52606881166758779</v>
      </c>
      <c r="O5780">
        <f>INDEX(lehmad!B$2:B$412,MATCH(klypsid!$B5780,lehmad!$A$2:$A$412,0))</f>
        <v>38906</v>
      </c>
      <c r="P5780">
        <f>INDEX(lehmad!D$2:D$412,MATCH(klypsid!$B5780,lehmad!$A$2:$A$412,0))</f>
        <v>127</v>
      </c>
      <c r="Q5780">
        <f>INDEX(lehmad!E$2:E$412,MATCH(klypsid!$B5780,lehmad!$A$2:$A$412,0))</f>
        <v>1</v>
      </c>
      <c r="R5780" t="str">
        <f>INDEX(lehmad!F$2:F$412,MATCH(klypsid!$B5780,lehmad!$A$2:$A$412,0))</f>
        <v>LANCELOT-ET</v>
      </c>
      <c r="S5780">
        <f>INDEX(lehmad!H$2:H$412,MATCH(klypsid!$B5780,lehmad!$A$2:$A$412,0))</f>
        <v>126</v>
      </c>
      <c r="T5780">
        <f>INDEX(lehmad!K$2:K$412,MATCH(klypsid!$B5780,lehmad!$A$2:$A$412,0))</f>
        <v>122</v>
      </c>
      <c r="U5780" s="4">
        <f t="shared" si="180"/>
        <v>4</v>
      </c>
      <c r="V5780">
        <f t="shared" si="181"/>
        <v>28</v>
      </c>
    </row>
    <row r="5781" spans="1:22" x14ac:dyDescent="0.25">
      <c r="A5781">
        <v>4074</v>
      </c>
      <c r="B5781" t="str">
        <f>"E"&amp;A5781</f>
        <v>E4074</v>
      </c>
      <c r="C5781" t="s">
        <v>145</v>
      </c>
      <c r="D5781">
        <v>2</v>
      </c>
      <c r="E5781">
        <f>IF(D5781&lt;4,D5781,4)</f>
        <v>2</v>
      </c>
      <c r="F5781" s="1">
        <v>40124</v>
      </c>
      <c r="G5781" s="1">
        <v>40276</v>
      </c>
      <c r="H5781" s="3">
        <f>G5781-F5781</f>
        <v>152</v>
      </c>
      <c r="I5781" s="3">
        <f>IF(H5781&lt;=60,1,IF(H5781&lt;=150,2,3))</f>
        <v>3</v>
      </c>
      <c r="J5781">
        <v>41.4</v>
      </c>
      <c r="K5781">
        <v>3.66</v>
      </c>
      <c r="L5781">
        <v>3.34</v>
      </c>
      <c r="M5781">
        <v>20</v>
      </c>
      <c r="N5781">
        <f>LOG(M5781/100,2)+3</f>
        <v>0.67807190511263782</v>
      </c>
      <c r="O5781">
        <f>INDEX(lehmad!B$2:B$412,MATCH(klypsid!$B5781,lehmad!$A$2:$A$412,0))</f>
        <v>38906</v>
      </c>
      <c r="P5781">
        <f>INDEX(lehmad!D$2:D$412,MATCH(klypsid!$B5781,lehmad!$A$2:$A$412,0))</f>
        <v>127</v>
      </c>
      <c r="Q5781">
        <f>INDEX(lehmad!E$2:E$412,MATCH(klypsid!$B5781,lehmad!$A$2:$A$412,0))</f>
        <v>1</v>
      </c>
      <c r="R5781" t="str">
        <f>INDEX(lehmad!F$2:F$412,MATCH(klypsid!$B5781,lehmad!$A$2:$A$412,0))</f>
        <v>LANCELOT-ET</v>
      </c>
      <c r="S5781">
        <f>INDEX(lehmad!H$2:H$412,MATCH(klypsid!$B5781,lehmad!$A$2:$A$412,0))</f>
        <v>126</v>
      </c>
      <c r="T5781">
        <f>INDEX(lehmad!K$2:K$412,MATCH(klypsid!$B5781,lehmad!$A$2:$A$412,0))</f>
        <v>122</v>
      </c>
      <c r="U5781" s="4">
        <f t="shared" si="180"/>
        <v>5</v>
      </c>
      <c r="V5781">
        <f t="shared" si="181"/>
        <v>34</v>
      </c>
    </row>
    <row r="5782" spans="1:22" x14ac:dyDescent="0.25">
      <c r="A5782">
        <v>4074</v>
      </c>
      <c r="B5782" t="str">
        <f>"E"&amp;A5782</f>
        <v>E4074</v>
      </c>
      <c r="C5782" t="s">
        <v>145</v>
      </c>
      <c r="D5782">
        <v>2</v>
      </c>
      <c r="E5782">
        <f>IF(D5782&lt;4,D5782,4)</f>
        <v>2</v>
      </c>
      <c r="F5782" s="1">
        <v>40124</v>
      </c>
      <c r="G5782" s="1">
        <v>40304</v>
      </c>
      <c r="H5782" s="3">
        <f>G5782-F5782</f>
        <v>180</v>
      </c>
      <c r="I5782" s="3">
        <f>IF(H5782&lt;=60,1,IF(H5782&lt;=150,2,3))</f>
        <v>3</v>
      </c>
      <c r="J5782">
        <v>40.299999999999997</v>
      </c>
      <c r="K5782">
        <v>3.92</v>
      </c>
      <c r="L5782">
        <v>3.18</v>
      </c>
      <c r="M5782">
        <v>44</v>
      </c>
      <c r="N5782">
        <f>LOG(M5782/100,2)+3</f>
        <v>1.8155754288625725</v>
      </c>
      <c r="O5782">
        <f>INDEX(lehmad!B$2:B$412,MATCH(klypsid!$B5782,lehmad!$A$2:$A$412,0))</f>
        <v>38906</v>
      </c>
      <c r="P5782">
        <f>INDEX(lehmad!D$2:D$412,MATCH(klypsid!$B5782,lehmad!$A$2:$A$412,0))</f>
        <v>127</v>
      </c>
      <c r="Q5782">
        <f>INDEX(lehmad!E$2:E$412,MATCH(klypsid!$B5782,lehmad!$A$2:$A$412,0))</f>
        <v>1</v>
      </c>
      <c r="R5782" t="str">
        <f>INDEX(lehmad!F$2:F$412,MATCH(klypsid!$B5782,lehmad!$A$2:$A$412,0))</f>
        <v>LANCELOT-ET</v>
      </c>
      <c r="S5782">
        <f>INDEX(lehmad!H$2:H$412,MATCH(klypsid!$B5782,lehmad!$A$2:$A$412,0))</f>
        <v>126</v>
      </c>
      <c r="T5782">
        <f>INDEX(lehmad!K$2:K$412,MATCH(klypsid!$B5782,lehmad!$A$2:$A$412,0))</f>
        <v>122</v>
      </c>
      <c r="U5782" s="4">
        <f t="shared" si="180"/>
        <v>6</v>
      </c>
      <c r="V5782">
        <f t="shared" si="181"/>
        <v>28</v>
      </c>
    </row>
    <row r="5783" spans="1:22" x14ac:dyDescent="0.25">
      <c r="A5783">
        <v>4074</v>
      </c>
      <c r="B5783" t="str">
        <f>"E"&amp;A5783</f>
        <v>E4074</v>
      </c>
      <c r="C5783" t="s">
        <v>145</v>
      </c>
      <c r="D5783">
        <v>2</v>
      </c>
      <c r="E5783">
        <f>IF(D5783&lt;4,D5783,4)</f>
        <v>2</v>
      </c>
      <c r="F5783" s="1">
        <v>40124</v>
      </c>
      <c r="G5783" s="1">
        <v>40336</v>
      </c>
      <c r="H5783" s="3">
        <f>G5783-F5783</f>
        <v>212</v>
      </c>
      <c r="I5783" s="3">
        <f>IF(H5783&lt;=60,1,IF(H5783&lt;=150,2,3))</f>
        <v>3</v>
      </c>
      <c r="J5783">
        <v>36.6</v>
      </c>
      <c r="K5783">
        <v>3.98</v>
      </c>
      <c r="L5783">
        <v>3.26</v>
      </c>
      <c r="M5783">
        <v>65</v>
      </c>
      <c r="N5783">
        <f>LOG(M5783/100,2)+3</f>
        <v>2.37851162325373</v>
      </c>
      <c r="O5783">
        <f>INDEX(lehmad!B$2:B$412,MATCH(klypsid!$B5783,lehmad!$A$2:$A$412,0))</f>
        <v>38906</v>
      </c>
      <c r="P5783">
        <f>INDEX(lehmad!D$2:D$412,MATCH(klypsid!$B5783,lehmad!$A$2:$A$412,0))</f>
        <v>127</v>
      </c>
      <c r="Q5783">
        <f>INDEX(lehmad!E$2:E$412,MATCH(klypsid!$B5783,lehmad!$A$2:$A$412,0))</f>
        <v>1</v>
      </c>
      <c r="R5783" t="str">
        <f>INDEX(lehmad!F$2:F$412,MATCH(klypsid!$B5783,lehmad!$A$2:$A$412,0))</f>
        <v>LANCELOT-ET</v>
      </c>
      <c r="S5783">
        <f>INDEX(lehmad!H$2:H$412,MATCH(klypsid!$B5783,lehmad!$A$2:$A$412,0))</f>
        <v>126</v>
      </c>
      <c r="T5783">
        <f>INDEX(lehmad!K$2:K$412,MATCH(klypsid!$B5783,lehmad!$A$2:$A$412,0))</f>
        <v>122</v>
      </c>
      <c r="U5783" s="4">
        <f t="shared" si="180"/>
        <v>7</v>
      </c>
      <c r="V5783">
        <f t="shared" si="181"/>
        <v>32</v>
      </c>
    </row>
    <row r="5784" spans="1:22" x14ac:dyDescent="0.25">
      <c r="A5784">
        <v>4074</v>
      </c>
      <c r="B5784" t="str">
        <f>"E"&amp;A5784</f>
        <v>E4074</v>
      </c>
      <c r="C5784" t="s">
        <v>145</v>
      </c>
      <c r="D5784">
        <v>2</v>
      </c>
      <c r="E5784">
        <f>IF(D5784&lt;4,D5784,4)</f>
        <v>2</v>
      </c>
      <c r="F5784" s="1">
        <v>40124</v>
      </c>
      <c r="G5784" s="1">
        <v>40371</v>
      </c>
      <c r="H5784" s="3">
        <f>G5784-F5784</f>
        <v>247</v>
      </c>
      <c r="I5784" s="3">
        <f>IF(H5784&lt;=60,1,IF(H5784&lt;=150,2,3))</f>
        <v>3</v>
      </c>
      <c r="J5784">
        <v>31.1</v>
      </c>
      <c r="K5784">
        <v>4.79</v>
      </c>
      <c r="L5784">
        <v>3.4</v>
      </c>
      <c r="M5784">
        <v>42</v>
      </c>
      <c r="N5784">
        <f>LOG(M5784/100,2)+3</f>
        <v>1.7484612330040357</v>
      </c>
      <c r="O5784">
        <f>INDEX(lehmad!B$2:B$412,MATCH(klypsid!$B5784,lehmad!$A$2:$A$412,0))</f>
        <v>38906</v>
      </c>
      <c r="P5784">
        <f>INDEX(lehmad!D$2:D$412,MATCH(klypsid!$B5784,lehmad!$A$2:$A$412,0))</f>
        <v>127</v>
      </c>
      <c r="Q5784">
        <f>INDEX(lehmad!E$2:E$412,MATCH(klypsid!$B5784,lehmad!$A$2:$A$412,0))</f>
        <v>1</v>
      </c>
      <c r="R5784" t="str">
        <f>INDEX(lehmad!F$2:F$412,MATCH(klypsid!$B5784,lehmad!$A$2:$A$412,0))</f>
        <v>LANCELOT-ET</v>
      </c>
      <c r="S5784">
        <f>INDEX(lehmad!H$2:H$412,MATCH(klypsid!$B5784,lehmad!$A$2:$A$412,0))</f>
        <v>126</v>
      </c>
      <c r="T5784">
        <f>INDEX(lehmad!K$2:K$412,MATCH(klypsid!$B5784,lehmad!$A$2:$A$412,0))</f>
        <v>122</v>
      </c>
      <c r="U5784" s="4">
        <f t="shared" si="180"/>
        <v>8</v>
      </c>
      <c r="V5784">
        <f t="shared" si="181"/>
        <v>35</v>
      </c>
    </row>
    <row r="5785" spans="1:22" x14ac:dyDescent="0.25">
      <c r="A5785">
        <v>4074</v>
      </c>
      <c r="B5785" t="str">
        <f>"E"&amp;A5785</f>
        <v>E4074</v>
      </c>
      <c r="C5785" t="s">
        <v>145</v>
      </c>
      <c r="D5785">
        <v>2</v>
      </c>
      <c r="E5785">
        <f>IF(D5785&lt;4,D5785,4)</f>
        <v>2</v>
      </c>
      <c r="F5785" s="1">
        <v>40124</v>
      </c>
      <c r="G5785" s="1">
        <v>40396</v>
      </c>
      <c r="H5785" s="3">
        <f>G5785-F5785</f>
        <v>272</v>
      </c>
      <c r="I5785" s="3">
        <f>IF(H5785&lt;=60,1,IF(H5785&lt;=150,2,3))</f>
        <v>3</v>
      </c>
      <c r="J5785">
        <v>32.299999999999997</v>
      </c>
      <c r="K5785">
        <v>3.82</v>
      </c>
      <c r="L5785">
        <v>3.33</v>
      </c>
      <c r="M5785">
        <v>94</v>
      </c>
      <c r="N5785">
        <f>LOG(M5785/100,2)+3</f>
        <v>2.9107326619029128</v>
      </c>
      <c r="O5785">
        <f>INDEX(lehmad!B$2:B$412,MATCH(klypsid!$B5785,lehmad!$A$2:$A$412,0))</f>
        <v>38906</v>
      </c>
      <c r="P5785">
        <f>INDEX(lehmad!D$2:D$412,MATCH(klypsid!$B5785,lehmad!$A$2:$A$412,0))</f>
        <v>127</v>
      </c>
      <c r="Q5785">
        <f>INDEX(lehmad!E$2:E$412,MATCH(klypsid!$B5785,lehmad!$A$2:$A$412,0))</f>
        <v>1</v>
      </c>
      <c r="R5785" t="str">
        <f>INDEX(lehmad!F$2:F$412,MATCH(klypsid!$B5785,lehmad!$A$2:$A$412,0))</f>
        <v>LANCELOT-ET</v>
      </c>
      <c r="S5785">
        <f>INDEX(lehmad!H$2:H$412,MATCH(klypsid!$B5785,lehmad!$A$2:$A$412,0))</f>
        <v>126</v>
      </c>
      <c r="T5785">
        <f>INDEX(lehmad!K$2:K$412,MATCH(klypsid!$B5785,lehmad!$A$2:$A$412,0))</f>
        <v>122</v>
      </c>
      <c r="U5785" s="4">
        <f t="shared" si="180"/>
        <v>9</v>
      </c>
      <c r="V5785">
        <f t="shared" si="181"/>
        <v>25</v>
      </c>
    </row>
    <row r="5786" spans="1:22" x14ac:dyDescent="0.25">
      <c r="A5786">
        <v>4074</v>
      </c>
      <c r="B5786" t="str">
        <f>"E"&amp;A5786</f>
        <v>E4074</v>
      </c>
      <c r="C5786" t="s">
        <v>145</v>
      </c>
      <c r="D5786">
        <v>2</v>
      </c>
      <c r="E5786">
        <f>IF(D5786&lt;4,D5786,4)</f>
        <v>2</v>
      </c>
      <c r="F5786" s="1">
        <v>40124</v>
      </c>
      <c r="G5786" s="1">
        <v>40434</v>
      </c>
      <c r="H5786" s="3">
        <f>G5786-F5786</f>
        <v>310</v>
      </c>
      <c r="I5786" s="3">
        <f>IF(H5786&lt;=60,1,IF(H5786&lt;=150,2,3))</f>
        <v>3</v>
      </c>
      <c r="J5786">
        <v>25.4</v>
      </c>
      <c r="K5786">
        <v>6.11</v>
      </c>
      <c r="L5786">
        <v>4.07</v>
      </c>
      <c r="M5786">
        <v>43</v>
      </c>
      <c r="N5786">
        <f>LOG(M5786/100,2)+3</f>
        <v>1.7824085649273731</v>
      </c>
      <c r="O5786">
        <f>INDEX(lehmad!B$2:B$412,MATCH(klypsid!$B5786,lehmad!$A$2:$A$412,0))</f>
        <v>38906</v>
      </c>
      <c r="P5786">
        <f>INDEX(lehmad!D$2:D$412,MATCH(klypsid!$B5786,lehmad!$A$2:$A$412,0))</f>
        <v>127</v>
      </c>
      <c r="Q5786">
        <f>INDEX(lehmad!E$2:E$412,MATCH(klypsid!$B5786,lehmad!$A$2:$A$412,0))</f>
        <v>1</v>
      </c>
      <c r="R5786" t="str">
        <f>INDEX(lehmad!F$2:F$412,MATCH(klypsid!$B5786,lehmad!$A$2:$A$412,0))</f>
        <v>LANCELOT-ET</v>
      </c>
      <c r="S5786">
        <f>INDEX(lehmad!H$2:H$412,MATCH(klypsid!$B5786,lehmad!$A$2:$A$412,0))</f>
        <v>126</v>
      </c>
      <c r="T5786">
        <f>INDEX(lehmad!K$2:K$412,MATCH(klypsid!$B5786,lehmad!$A$2:$A$412,0))</f>
        <v>122</v>
      </c>
      <c r="U5786" s="4">
        <f t="shared" si="180"/>
        <v>10</v>
      </c>
      <c r="V5786">
        <f t="shared" si="181"/>
        <v>38</v>
      </c>
    </row>
    <row r="5787" spans="1:22" x14ac:dyDescent="0.25">
      <c r="A5787">
        <v>4074</v>
      </c>
      <c r="B5787" t="str">
        <f>"E"&amp;A5787</f>
        <v>E4074</v>
      </c>
      <c r="C5787" t="s">
        <v>145</v>
      </c>
      <c r="D5787">
        <v>3</v>
      </c>
      <c r="E5787">
        <f>IF(D5787&lt;4,D5787,4)</f>
        <v>3</v>
      </c>
      <c r="F5787" s="1">
        <v>40490</v>
      </c>
      <c r="G5787" s="1">
        <v>40521</v>
      </c>
      <c r="H5787" s="3">
        <f>G5787-F5787</f>
        <v>31</v>
      </c>
      <c r="I5787" s="3">
        <f>IF(H5787&lt;=60,1,IF(H5787&lt;=150,2,3))</f>
        <v>1</v>
      </c>
      <c r="J5787">
        <v>49.5</v>
      </c>
      <c r="K5787">
        <v>5.15</v>
      </c>
      <c r="L5787">
        <v>3.18</v>
      </c>
      <c r="M5787">
        <v>49</v>
      </c>
      <c r="N5787">
        <f>LOG(M5787/100,2)+3</f>
        <v>1.9708536543404835</v>
      </c>
      <c r="O5787">
        <f>INDEX(lehmad!B$2:B$412,MATCH(klypsid!$B5787,lehmad!$A$2:$A$412,0))</f>
        <v>38906</v>
      </c>
      <c r="P5787">
        <f>INDEX(lehmad!D$2:D$412,MATCH(klypsid!$B5787,lehmad!$A$2:$A$412,0))</f>
        <v>127</v>
      </c>
      <c r="Q5787">
        <f>INDEX(lehmad!E$2:E$412,MATCH(klypsid!$B5787,lehmad!$A$2:$A$412,0))</f>
        <v>1</v>
      </c>
      <c r="R5787" t="str">
        <f>INDEX(lehmad!F$2:F$412,MATCH(klypsid!$B5787,lehmad!$A$2:$A$412,0))</f>
        <v>LANCELOT-ET</v>
      </c>
      <c r="S5787">
        <f>INDEX(lehmad!H$2:H$412,MATCH(klypsid!$B5787,lehmad!$A$2:$A$412,0))</f>
        <v>126</v>
      </c>
      <c r="T5787">
        <f>INDEX(lehmad!K$2:K$412,MATCH(klypsid!$B5787,lehmad!$A$2:$A$412,0))</f>
        <v>122</v>
      </c>
      <c r="U5787" s="4">
        <f t="shared" si="180"/>
        <v>1</v>
      </c>
      <c r="V5787">
        <f t="shared" si="181"/>
        <v>31</v>
      </c>
    </row>
    <row r="5788" spans="1:22" x14ac:dyDescent="0.25">
      <c r="A5788">
        <v>4074</v>
      </c>
      <c r="B5788" t="str">
        <f>"E"&amp;A5788</f>
        <v>E4074</v>
      </c>
      <c r="C5788" t="s">
        <v>145</v>
      </c>
      <c r="D5788">
        <v>3</v>
      </c>
      <c r="E5788">
        <f>IF(D5788&lt;4,D5788,4)</f>
        <v>3</v>
      </c>
      <c r="F5788" s="1">
        <v>40490</v>
      </c>
      <c r="G5788" s="1">
        <v>40556</v>
      </c>
      <c r="H5788" s="3">
        <f>G5788-F5788</f>
        <v>66</v>
      </c>
      <c r="I5788" s="3">
        <f>IF(H5788&lt;=60,1,IF(H5788&lt;=150,2,3))</f>
        <v>2</v>
      </c>
      <c r="J5788">
        <v>46.3</v>
      </c>
      <c r="K5788">
        <v>5.14</v>
      </c>
      <c r="L5788">
        <v>3.15</v>
      </c>
      <c r="M5788">
        <v>83</v>
      </c>
      <c r="N5788">
        <f>LOG(M5788/100,2)+3</f>
        <v>2.7311832415722002</v>
      </c>
      <c r="O5788">
        <f>INDEX(lehmad!B$2:B$412,MATCH(klypsid!$B5788,lehmad!$A$2:$A$412,0))</f>
        <v>38906</v>
      </c>
      <c r="P5788">
        <f>INDEX(lehmad!D$2:D$412,MATCH(klypsid!$B5788,lehmad!$A$2:$A$412,0))</f>
        <v>127</v>
      </c>
      <c r="Q5788">
        <f>INDEX(lehmad!E$2:E$412,MATCH(klypsid!$B5788,lehmad!$A$2:$A$412,0))</f>
        <v>1</v>
      </c>
      <c r="R5788" t="str">
        <f>INDEX(lehmad!F$2:F$412,MATCH(klypsid!$B5788,lehmad!$A$2:$A$412,0))</f>
        <v>LANCELOT-ET</v>
      </c>
      <c r="S5788">
        <f>INDEX(lehmad!H$2:H$412,MATCH(klypsid!$B5788,lehmad!$A$2:$A$412,0))</f>
        <v>126</v>
      </c>
      <c r="T5788">
        <f>INDEX(lehmad!K$2:K$412,MATCH(klypsid!$B5788,lehmad!$A$2:$A$412,0))</f>
        <v>122</v>
      </c>
      <c r="U5788" s="4">
        <f t="shared" si="180"/>
        <v>2</v>
      </c>
      <c r="V5788">
        <f t="shared" si="181"/>
        <v>35</v>
      </c>
    </row>
    <row r="5789" spans="1:22" x14ac:dyDescent="0.25">
      <c r="A5789">
        <v>4075</v>
      </c>
      <c r="B5789" t="str">
        <f>"E"&amp;A5789</f>
        <v>E4075</v>
      </c>
      <c r="C5789" t="s">
        <v>143</v>
      </c>
      <c r="D5789">
        <v>1</v>
      </c>
      <c r="E5789">
        <f>IF(D5789&lt;4,D5789,4)</f>
        <v>1</v>
      </c>
      <c r="F5789" s="1">
        <v>39645</v>
      </c>
      <c r="G5789" s="1">
        <v>39663</v>
      </c>
      <c r="H5789" s="3">
        <f>G5789-F5789</f>
        <v>18</v>
      </c>
      <c r="I5789" s="3">
        <f>IF(H5789&lt;=60,1,IF(H5789&lt;=150,2,3))</f>
        <v>1</v>
      </c>
      <c r="J5789">
        <v>36.700000000000003</v>
      </c>
      <c r="K5789">
        <v>2.9</v>
      </c>
      <c r="L5789">
        <v>3.05</v>
      </c>
      <c r="M5789">
        <v>23</v>
      </c>
      <c r="N5789">
        <f>LOG(M5789/100,2)+3</f>
        <v>0.87970576628228825</v>
      </c>
      <c r="O5789">
        <f>INDEX(lehmad!B$2:B$412,MATCH(klypsid!$B5789,lehmad!$A$2:$A$412,0))</f>
        <v>38906</v>
      </c>
      <c r="P5789">
        <f>INDEX(lehmad!D$2:D$412,MATCH(klypsid!$B5789,lehmad!$A$2:$A$412,0))</f>
        <v>100</v>
      </c>
      <c r="Q5789">
        <f>INDEX(lehmad!E$2:E$412,MATCH(klypsid!$B5789,lehmad!$A$2:$A$412,0))</f>
        <v>1</v>
      </c>
      <c r="R5789" t="str">
        <f>INDEX(lehmad!F$2:F$412,MATCH(klypsid!$B5789,lehmad!$A$2:$A$412,0))</f>
        <v>LANCELOT-ET</v>
      </c>
      <c r="S5789">
        <f>INDEX(lehmad!H$2:H$412,MATCH(klypsid!$B5789,lehmad!$A$2:$A$412,0))</f>
        <v>126</v>
      </c>
      <c r="T5789">
        <f>INDEX(lehmad!K$2:K$412,MATCH(klypsid!$B5789,lehmad!$A$2:$A$412,0))</f>
        <v>122</v>
      </c>
      <c r="U5789" s="4">
        <f t="shared" si="180"/>
        <v>1</v>
      </c>
      <c r="V5789">
        <f t="shared" si="181"/>
        <v>18</v>
      </c>
    </row>
    <row r="5790" spans="1:22" x14ac:dyDescent="0.25">
      <c r="A5790">
        <v>4075</v>
      </c>
      <c r="B5790" t="str">
        <f>"E"&amp;A5790</f>
        <v>E4075</v>
      </c>
      <c r="C5790" t="s">
        <v>143</v>
      </c>
      <c r="D5790">
        <v>1</v>
      </c>
      <c r="E5790">
        <f>IF(D5790&lt;4,D5790,4)</f>
        <v>1</v>
      </c>
      <c r="F5790" s="1">
        <v>39645</v>
      </c>
      <c r="G5790" s="1">
        <v>39693</v>
      </c>
      <c r="H5790" s="3">
        <f>G5790-F5790</f>
        <v>48</v>
      </c>
      <c r="I5790" s="3">
        <f>IF(H5790&lt;=60,1,IF(H5790&lt;=150,2,3))</f>
        <v>1</v>
      </c>
      <c r="J5790">
        <v>41.5</v>
      </c>
      <c r="K5790">
        <v>1.93</v>
      </c>
      <c r="L5790">
        <v>3.07</v>
      </c>
      <c r="M5790">
        <v>20</v>
      </c>
      <c r="N5790">
        <f>LOG(M5790/100,2)+3</f>
        <v>0.67807190511263782</v>
      </c>
      <c r="O5790">
        <f>INDEX(lehmad!B$2:B$412,MATCH(klypsid!$B5790,lehmad!$A$2:$A$412,0))</f>
        <v>38906</v>
      </c>
      <c r="P5790">
        <f>INDEX(lehmad!D$2:D$412,MATCH(klypsid!$B5790,lehmad!$A$2:$A$412,0))</f>
        <v>100</v>
      </c>
      <c r="Q5790">
        <f>INDEX(lehmad!E$2:E$412,MATCH(klypsid!$B5790,lehmad!$A$2:$A$412,0))</f>
        <v>1</v>
      </c>
      <c r="R5790" t="str">
        <f>INDEX(lehmad!F$2:F$412,MATCH(klypsid!$B5790,lehmad!$A$2:$A$412,0))</f>
        <v>LANCELOT-ET</v>
      </c>
      <c r="S5790">
        <f>INDEX(lehmad!H$2:H$412,MATCH(klypsid!$B5790,lehmad!$A$2:$A$412,0))</f>
        <v>126</v>
      </c>
      <c r="T5790">
        <f>INDEX(lehmad!K$2:K$412,MATCH(klypsid!$B5790,lehmad!$A$2:$A$412,0))</f>
        <v>122</v>
      </c>
      <c r="U5790" s="4">
        <f t="shared" si="180"/>
        <v>2</v>
      </c>
      <c r="V5790">
        <f t="shared" si="181"/>
        <v>30</v>
      </c>
    </row>
    <row r="5791" spans="1:22" x14ac:dyDescent="0.25">
      <c r="A5791">
        <v>4075</v>
      </c>
      <c r="B5791" t="str">
        <f>"E"&amp;A5791</f>
        <v>E4075</v>
      </c>
      <c r="C5791" t="s">
        <v>143</v>
      </c>
      <c r="D5791">
        <v>1</v>
      </c>
      <c r="E5791">
        <f>IF(D5791&lt;4,D5791,4)</f>
        <v>1</v>
      </c>
      <c r="F5791" s="1">
        <v>39645</v>
      </c>
      <c r="G5791" s="1">
        <v>39722</v>
      </c>
      <c r="H5791" s="3">
        <f>G5791-F5791</f>
        <v>77</v>
      </c>
      <c r="I5791" s="3">
        <f>IF(H5791&lt;=60,1,IF(H5791&lt;=150,2,3))</f>
        <v>2</v>
      </c>
      <c r="J5791">
        <v>38.5</v>
      </c>
      <c r="K5791">
        <v>2.68</v>
      </c>
      <c r="L5791">
        <v>3.17</v>
      </c>
      <c r="M5791">
        <v>104</v>
      </c>
      <c r="N5791">
        <f>LOG(M5791/100,2)+3</f>
        <v>3.0565835283663674</v>
      </c>
      <c r="O5791">
        <f>INDEX(lehmad!B$2:B$412,MATCH(klypsid!$B5791,lehmad!$A$2:$A$412,0))</f>
        <v>38906</v>
      </c>
      <c r="P5791">
        <f>INDEX(lehmad!D$2:D$412,MATCH(klypsid!$B5791,lehmad!$A$2:$A$412,0))</f>
        <v>100</v>
      </c>
      <c r="Q5791">
        <f>INDEX(lehmad!E$2:E$412,MATCH(klypsid!$B5791,lehmad!$A$2:$A$412,0))</f>
        <v>1</v>
      </c>
      <c r="R5791" t="str">
        <f>INDEX(lehmad!F$2:F$412,MATCH(klypsid!$B5791,lehmad!$A$2:$A$412,0))</f>
        <v>LANCELOT-ET</v>
      </c>
      <c r="S5791">
        <f>INDEX(lehmad!H$2:H$412,MATCH(klypsid!$B5791,lehmad!$A$2:$A$412,0))</f>
        <v>126</v>
      </c>
      <c r="T5791">
        <f>INDEX(lehmad!K$2:K$412,MATCH(klypsid!$B5791,lehmad!$A$2:$A$412,0))</f>
        <v>122</v>
      </c>
      <c r="U5791" s="4">
        <f t="shared" si="180"/>
        <v>3</v>
      </c>
      <c r="V5791">
        <f t="shared" si="181"/>
        <v>29</v>
      </c>
    </row>
    <row r="5792" spans="1:22" x14ac:dyDescent="0.25">
      <c r="A5792">
        <v>4075</v>
      </c>
      <c r="B5792" t="str">
        <f>"E"&amp;A5792</f>
        <v>E4075</v>
      </c>
      <c r="C5792" t="s">
        <v>143</v>
      </c>
      <c r="D5792">
        <v>1</v>
      </c>
      <c r="E5792">
        <f>IF(D5792&lt;4,D5792,4)</f>
        <v>1</v>
      </c>
      <c r="F5792" s="1">
        <v>39645</v>
      </c>
      <c r="G5792" s="1">
        <v>39754</v>
      </c>
      <c r="H5792" s="3">
        <f>G5792-F5792</f>
        <v>109</v>
      </c>
      <c r="I5792" s="3">
        <f>IF(H5792&lt;=60,1,IF(H5792&lt;=150,2,3))</f>
        <v>2</v>
      </c>
      <c r="J5792">
        <v>34.799999999999997</v>
      </c>
      <c r="K5792">
        <v>3.23</v>
      </c>
      <c r="L5792">
        <v>3.25</v>
      </c>
      <c r="M5792">
        <v>1428</v>
      </c>
      <c r="N5792">
        <f>LOG(M5792/100,2)+3</f>
        <v>6.8359240742543754</v>
      </c>
      <c r="O5792">
        <f>INDEX(lehmad!B$2:B$412,MATCH(klypsid!$B5792,lehmad!$A$2:$A$412,0))</f>
        <v>38906</v>
      </c>
      <c r="P5792">
        <f>INDEX(lehmad!D$2:D$412,MATCH(klypsid!$B5792,lehmad!$A$2:$A$412,0))</f>
        <v>100</v>
      </c>
      <c r="Q5792">
        <f>INDEX(lehmad!E$2:E$412,MATCH(klypsid!$B5792,lehmad!$A$2:$A$412,0))</f>
        <v>1</v>
      </c>
      <c r="R5792" t="str">
        <f>INDEX(lehmad!F$2:F$412,MATCH(klypsid!$B5792,lehmad!$A$2:$A$412,0))</f>
        <v>LANCELOT-ET</v>
      </c>
      <c r="S5792">
        <f>INDEX(lehmad!H$2:H$412,MATCH(klypsid!$B5792,lehmad!$A$2:$A$412,0))</f>
        <v>126</v>
      </c>
      <c r="T5792">
        <f>INDEX(lehmad!K$2:K$412,MATCH(klypsid!$B5792,lehmad!$A$2:$A$412,0))</f>
        <v>122</v>
      </c>
      <c r="U5792" s="4">
        <f t="shared" si="180"/>
        <v>4</v>
      </c>
      <c r="V5792">
        <f t="shared" si="181"/>
        <v>32</v>
      </c>
    </row>
    <row r="5793" spans="1:22" x14ac:dyDescent="0.25">
      <c r="A5793">
        <v>4075</v>
      </c>
      <c r="B5793" t="str">
        <f>"E"&amp;A5793</f>
        <v>E4075</v>
      </c>
      <c r="C5793" t="s">
        <v>143</v>
      </c>
      <c r="D5793">
        <v>1</v>
      </c>
      <c r="E5793">
        <f>IF(D5793&lt;4,D5793,4)</f>
        <v>1</v>
      </c>
      <c r="F5793" s="1">
        <v>39645</v>
      </c>
      <c r="G5793" s="1">
        <v>39783</v>
      </c>
      <c r="H5793" s="3">
        <f>G5793-F5793</f>
        <v>138</v>
      </c>
      <c r="I5793" s="3">
        <f>IF(H5793&lt;=60,1,IF(H5793&lt;=150,2,3))</f>
        <v>2</v>
      </c>
      <c r="J5793">
        <v>36.299999999999997</v>
      </c>
      <c r="K5793">
        <v>2.9</v>
      </c>
      <c r="L5793">
        <v>3.33</v>
      </c>
      <c r="M5793">
        <v>654</v>
      </c>
      <c r="N5793">
        <f>LOG(M5793/100,2)+3</f>
        <v>5.7092906357233577</v>
      </c>
      <c r="O5793">
        <f>INDEX(lehmad!B$2:B$412,MATCH(klypsid!$B5793,lehmad!$A$2:$A$412,0))</f>
        <v>38906</v>
      </c>
      <c r="P5793">
        <f>INDEX(lehmad!D$2:D$412,MATCH(klypsid!$B5793,lehmad!$A$2:$A$412,0))</f>
        <v>100</v>
      </c>
      <c r="Q5793">
        <f>INDEX(lehmad!E$2:E$412,MATCH(klypsid!$B5793,lehmad!$A$2:$A$412,0))</f>
        <v>1</v>
      </c>
      <c r="R5793" t="str">
        <f>INDEX(lehmad!F$2:F$412,MATCH(klypsid!$B5793,lehmad!$A$2:$A$412,0))</f>
        <v>LANCELOT-ET</v>
      </c>
      <c r="S5793">
        <f>INDEX(lehmad!H$2:H$412,MATCH(klypsid!$B5793,lehmad!$A$2:$A$412,0))</f>
        <v>126</v>
      </c>
      <c r="T5793">
        <f>INDEX(lehmad!K$2:K$412,MATCH(klypsid!$B5793,lehmad!$A$2:$A$412,0))</f>
        <v>122</v>
      </c>
      <c r="U5793" s="4">
        <f t="shared" si="180"/>
        <v>5</v>
      </c>
      <c r="V5793">
        <f t="shared" si="181"/>
        <v>29</v>
      </c>
    </row>
    <row r="5794" spans="1:22" x14ac:dyDescent="0.25">
      <c r="A5794">
        <v>4075</v>
      </c>
      <c r="B5794" t="str">
        <f>"E"&amp;A5794</f>
        <v>E4075</v>
      </c>
      <c r="C5794" t="s">
        <v>143</v>
      </c>
      <c r="D5794">
        <v>1</v>
      </c>
      <c r="E5794">
        <f>IF(D5794&lt;4,D5794,4)</f>
        <v>1</v>
      </c>
      <c r="F5794" s="1">
        <v>39645</v>
      </c>
      <c r="G5794" s="1">
        <v>39817</v>
      </c>
      <c r="H5794" s="3">
        <f>G5794-F5794</f>
        <v>172</v>
      </c>
      <c r="I5794" s="3">
        <f>IF(H5794&lt;=60,1,IF(H5794&lt;=150,2,3))</f>
        <v>3</v>
      </c>
      <c r="J5794">
        <v>28.8</v>
      </c>
      <c r="K5794">
        <v>3.69</v>
      </c>
      <c r="L5794">
        <v>3.55</v>
      </c>
      <c r="M5794">
        <v>2396</v>
      </c>
      <c r="N5794">
        <f>LOG(M5794/100,2)+3</f>
        <v>7.5825560030140613</v>
      </c>
      <c r="O5794">
        <f>INDEX(lehmad!B$2:B$412,MATCH(klypsid!$B5794,lehmad!$A$2:$A$412,0))</f>
        <v>38906</v>
      </c>
      <c r="P5794">
        <f>INDEX(lehmad!D$2:D$412,MATCH(klypsid!$B5794,lehmad!$A$2:$A$412,0))</f>
        <v>100</v>
      </c>
      <c r="Q5794">
        <f>INDEX(lehmad!E$2:E$412,MATCH(klypsid!$B5794,lehmad!$A$2:$A$412,0))</f>
        <v>1</v>
      </c>
      <c r="R5794" t="str">
        <f>INDEX(lehmad!F$2:F$412,MATCH(klypsid!$B5794,lehmad!$A$2:$A$412,0))</f>
        <v>LANCELOT-ET</v>
      </c>
      <c r="S5794">
        <f>INDEX(lehmad!H$2:H$412,MATCH(klypsid!$B5794,lehmad!$A$2:$A$412,0))</f>
        <v>126</v>
      </c>
      <c r="T5794">
        <f>INDEX(lehmad!K$2:K$412,MATCH(klypsid!$B5794,lehmad!$A$2:$A$412,0))</f>
        <v>122</v>
      </c>
      <c r="U5794" s="4">
        <f t="shared" si="180"/>
        <v>6</v>
      </c>
      <c r="V5794">
        <f t="shared" si="181"/>
        <v>34</v>
      </c>
    </row>
    <row r="5795" spans="1:22" x14ac:dyDescent="0.25">
      <c r="A5795">
        <v>4075</v>
      </c>
      <c r="B5795" t="str">
        <f>"E"&amp;A5795</f>
        <v>E4075</v>
      </c>
      <c r="C5795" t="s">
        <v>143</v>
      </c>
      <c r="D5795">
        <v>1</v>
      </c>
      <c r="E5795">
        <f>IF(D5795&lt;4,D5795,4)</f>
        <v>1</v>
      </c>
      <c r="F5795" s="1">
        <v>39645</v>
      </c>
      <c r="G5795" s="1">
        <v>39845</v>
      </c>
      <c r="H5795" s="3">
        <f>G5795-F5795</f>
        <v>200</v>
      </c>
      <c r="I5795" s="3">
        <f>IF(H5795&lt;=60,1,IF(H5795&lt;=150,2,3))</f>
        <v>3</v>
      </c>
      <c r="J5795">
        <v>26.3</v>
      </c>
      <c r="K5795">
        <v>3.11</v>
      </c>
      <c r="L5795">
        <v>3.56</v>
      </c>
      <c r="M5795">
        <v>1094</v>
      </c>
      <c r="N5795">
        <f>LOG(M5795/100,2)+3</f>
        <v>6.4515408330178321</v>
      </c>
      <c r="O5795">
        <f>INDEX(lehmad!B$2:B$412,MATCH(klypsid!$B5795,lehmad!$A$2:$A$412,0))</f>
        <v>38906</v>
      </c>
      <c r="P5795">
        <f>INDEX(lehmad!D$2:D$412,MATCH(klypsid!$B5795,lehmad!$A$2:$A$412,0))</f>
        <v>100</v>
      </c>
      <c r="Q5795">
        <f>INDEX(lehmad!E$2:E$412,MATCH(klypsid!$B5795,lehmad!$A$2:$A$412,0))</f>
        <v>1</v>
      </c>
      <c r="R5795" t="str">
        <f>INDEX(lehmad!F$2:F$412,MATCH(klypsid!$B5795,lehmad!$A$2:$A$412,0))</f>
        <v>LANCELOT-ET</v>
      </c>
      <c r="S5795">
        <f>INDEX(lehmad!H$2:H$412,MATCH(klypsid!$B5795,lehmad!$A$2:$A$412,0))</f>
        <v>126</v>
      </c>
      <c r="T5795">
        <f>INDEX(lehmad!K$2:K$412,MATCH(klypsid!$B5795,lehmad!$A$2:$A$412,0))</f>
        <v>122</v>
      </c>
      <c r="U5795" s="4">
        <f t="shared" si="180"/>
        <v>7</v>
      </c>
      <c r="V5795">
        <f t="shared" si="181"/>
        <v>28</v>
      </c>
    </row>
    <row r="5796" spans="1:22" x14ac:dyDescent="0.25">
      <c r="A5796">
        <v>4075</v>
      </c>
      <c r="B5796" t="str">
        <f>"E"&amp;A5796</f>
        <v>E4075</v>
      </c>
      <c r="C5796" t="s">
        <v>143</v>
      </c>
      <c r="D5796">
        <v>1</v>
      </c>
      <c r="E5796">
        <f>IF(D5796&lt;4,D5796,4)</f>
        <v>1</v>
      </c>
      <c r="F5796" s="1">
        <v>39645</v>
      </c>
      <c r="G5796" s="1">
        <v>39875</v>
      </c>
      <c r="H5796" s="3">
        <f>G5796-F5796</f>
        <v>230</v>
      </c>
      <c r="I5796" s="3">
        <f>IF(H5796&lt;=60,1,IF(H5796&lt;=150,2,3))</f>
        <v>3</v>
      </c>
      <c r="J5796">
        <v>27.1</v>
      </c>
      <c r="K5796">
        <v>3.45</v>
      </c>
      <c r="L5796">
        <v>3.49</v>
      </c>
      <c r="M5796">
        <v>66</v>
      </c>
      <c r="N5796">
        <f>LOG(M5796/100,2)+3</f>
        <v>2.400537929583729</v>
      </c>
      <c r="O5796">
        <f>INDEX(lehmad!B$2:B$412,MATCH(klypsid!$B5796,lehmad!$A$2:$A$412,0))</f>
        <v>38906</v>
      </c>
      <c r="P5796">
        <f>INDEX(lehmad!D$2:D$412,MATCH(klypsid!$B5796,lehmad!$A$2:$A$412,0))</f>
        <v>100</v>
      </c>
      <c r="Q5796">
        <f>INDEX(lehmad!E$2:E$412,MATCH(klypsid!$B5796,lehmad!$A$2:$A$412,0))</f>
        <v>1</v>
      </c>
      <c r="R5796" t="str">
        <f>INDEX(lehmad!F$2:F$412,MATCH(klypsid!$B5796,lehmad!$A$2:$A$412,0))</f>
        <v>LANCELOT-ET</v>
      </c>
      <c r="S5796">
        <f>INDEX(lehmad!H$2:H$412,MATCH(klypsid!$B5796,lehmad!$A$2:$A$412,0))</f>
        <v>126</v>
      </c>
      <c r="T5796">
        <f>INDEX(lehmad!K$2:K$412,MATCH(klypsid!$B5796,lehmad!$A$2:$A$412,0))</f>
        <v>122</v>
      </c>
      <c r="U5796" s="4">
        <f t="shared" si="180"/>
        <v>8</v>
      </c>
      <c r="V5796">
        <f t="shared" si="181"/>
        <v>30</v>
      </c>
    </row>
    <row r="5797" spans="1:22" x14ac:dyDescent="0.25">
      <c r="A5797">
        <v>4075</v>
      </c>
      <c r="B5797" t="str">
        <f>"E"&amp;A5797</f>
        <v>E4075</v>
      </c>
      <c r="C5797" t="s">
        <v>143</v>
      </c>
      <c r="D5797">
        <v>1</v>
      </c>
      <c r="E5797">
        <f>IF(D5797&lt;4,D5797,4)</f>
        <v>1</v>
      </c>
      <c r="F5797" s="1">
        <v>39645</v>
      </c>
      <c r="G5797" s="1">
        <v>39908</v>
      </c>
      <c r="H5797" s="3">
        <f>G5797-F5797</f>
        <v>263</v>
      </c>
      <c r="I5797" s="3">
        <f>IF(H5797&lt;=60,1,IF(H5797&lt;=150,2,3))</f>
        <v>3</v>
      </c>
      <c r="J5797">
        <v>21.8</v>
      </c>
      <c r="K5797">
        <v>3.73</v>
      </c>
      <c r="L5797">
        <v>3.41</v>
      </c>
      <c r="M5797">
        <v>39</v>
      </c>
      <c r="N5797">
        <f>LOG(M5797/100,2)+3</f>
        <v>1.6415460290875237</v>
      </c>
      <c r="O5797">
        <f>INDEX(lehmad!B$2:B$412,MATCH(klypsid!$B5797,lehmad!$A$2:$A$412,0))</f>
        <v>38906</v>
      </c>
      <c r="P5797">
        <f>INDEX(lehmad!D$2:D$412,MATCH(klypsid!$B5797,lehmad!$A$2:$A$412,0))</f>
        <v>100</v>
      </c>
      <c r="Q5797">
        <f>INDEX(lehmad!E$2:E$412,MATCH(klypsid!$B5797,lehmad!$A$2:$A$412,0))</f>
        <v>1</v>
      </c>
      <c r="R5797" t="str">
        <f>INDEX(lehmad!F$2:F$412,MATCH(klypsid!$B5797,lehmad!$A$2:$A$412,0))</f>
        <v>LANCELOT-ET</v>
      </c>
      <c r="S5797">
        <f>INDEX(lehmad!H$2:H$412,MATCH(klypsid!$B5797,lehmad!$A$2:$A$412,0))</f>
        <v>126</v>
      </c>
      <c r="T5797">
        <f>INDEX(lehmad!K$2:K$412,MATCH(klypsid!$B5797,lehmad!$A$2:$A$412,0))</f>
        <v>122</v>
      </c>
      <c r="U5797" s="4">
        <f t="shared" si="180"/>
        <v>9</v>
      </c>
      <c r="V5797">
        <f t="shared" si="181"/>
        <v>33</v>
      </c>
    </row>
    <row r="5798" spans="1:22" x14ac:dyDescent="0.25">
      <c r="A5798">
        <v>4075</v>
      </c>
      <c r="B5798" t="str">
        <f>"E"&amp;A5798</f>
        <v>E4075</v>
      </c>
      <c r="C5798" t="s">
        <v>143</v>
      </c>
      <c r="D5798">
        <v>2</v>
      </c>
      <c r="E5798">
        <f>IF(D5798&lt;4,D5798,4)</f>
        <v>2</v>
      </c>
      <c r="F5798" s="1">
        <v>39980</v>
      </c>
      <c r="G5798" s="1">
        <v>40007</v>
      </c>
      <c r="H5798" s="3">
        <f>G5798-F5798</f>
        <v>27</v>
      </c>
      <c r="I5798" s="3">
        <f>IF(H5798&lt;=60,1,IF(H5798&lt;=150,2,3))</f>
        <v>1</v>
      </c>
      <c r="J5798">
        <v>47.5</v>
      </c>
      <c r="K5798">
        <v>3.1</v>
      </c>
      <c r="L5798">
        <v>2.96</v>
      </c>
      <c r="M5798">
        <v>29</v>
      </c>
      <c r="N5798">
        <f>LOG(M5798/100,2)+3</f>
        <v>1.2141248053528473</v>
      </c>
      <c r="O5798">
        <f>INDEX(lehmad!B$2:B$412,MATCH(klypsid!$B5798,lehmad!$A$2:$A$412,0))</f>
        <v>38906</v>
      </c>
      <c r="P5798">
        <f>INDEX(lehmad!D$2:D$412,MATCH(klypsid!$B5798,lehmad!$A$2:$A$412,0))</f>
        <v>100</v>
      </c>
      <c r="Q5798">
        <f>INDEX(lehmad!E$2:E$412,MATCH(klypsid!$B5798,lehmad!$A$2:$A$412,0))</f>
        <v>1</v>
      </c>
      <c r="R5798" t="str">
        <f>INDEX(lehmad!F$2:F$412,MATCH(klypsid!$B5798,lehmad!$A$2:$A$412,0))</f>
        <v>LANCELOT-ET</v>
      </c>
      <c r="S5798">
        <f>INDEX(lehmad!H$2:H$412,MATCH(klypsid!$B5798,lehmad!$A$2:$A$412,0))</f>
        <v>126</v>
      </c>
      <c r="T5798">
        <f>INDEX(lehmad!K$2:K$412,MATCH(klypsid!$B5798,lehmad!$A$2:$A$412,0))</f>
        <v>122</v>
      </c>
      <c r="U5798" s="4">
        <f t="shared" si="180"/>
        <v>1</v>
      </c>
      <c r="V5798">
        <f t="shared" si="181"/>
        <v>27</v>
      </c>
    </row>
    <row r="5799" spans="1:22" x14ac:dyDescent="0.25">
      <c r="A5799">
        <v>4075</v>
      </c>
      <c r="B5799" t="str">
        <f>"E"&amp;A5799</f>
        <v>E4075</v>
      </c>
      <c r="C5799" t="s">
        <v>143</v>
      </c>
      <c r="D5799">
        <v>2</v>
      </c>
      <c r="E5799">
        <f>IF(D5799&lt;4,D5799,4)</f>
        <v>2</v>
      </c>
      <c r="F5799" s="1">
        <v>39980</v>
      </c>
      <c r="G5799" s="1">
        <v>40066</v>
      </c>
      <c r="H5799" s="3">
        <f>G5799-F5799</f>
        <v>86</v>
      </c>
      <c r="I5799" s="3">
        <f>IF(H5799&lt;=60,1,IF(H5799&lt;=150,2,3))</f>
        <v>2</v>
      </c>
      <c r="J5799">
        <v>48.4</v>
      </c>
      <c r="K5799">
        <v>2.06</v>
      </c>
      <c r="L5799">
        <v>3.22</v>
      </c>
      <c r="M5799">
        <v>22</v>
      </c>
      <c r="N5799">
        <f>LOG(M5799/100,2)+3</f>
        <v>0.8155754288625725</v>
      </c>
      <c r="O5799">
        <f>INDEX(lehmad!B$2:B$412,MATCH(klypsid!$B5799,lehmad!$A$2:$A$412,0))</f>
        <v>38906</v>
      </c>
      <c r="P5799">
        <f>INDEX(lehmad!D$2:D$412,MATCH(klypsid!$B5799,lehmad!$A$2:$A$412,0))</f>
        <v>100</v>
      </c>
      <c r="Q5799">
        <f>INDEX(lehmad!E$2:E$412,MATCH(klypsid!$B5799,lehmad!$A$2:$A$412,0))</f>
        <v>1</v>
      </c>
      <c r="R5799" t="str">
        <f>INDEX(lehmad!F$2:F$412,MATCH(klypsid!$B5799,lehmad!$A$2:$A$412,0))</f>
        <v>LANCELOT-ET</v>
      </c>
      <c r="S5799">
        <f>INDEX(lehmad!H$2:H$412,MATCH(klypsid!$B5799,lehmad!$A$2:$A$412,0))</f>
        <v>126</v>
      </c>
      <c r="T5799">
        <f>INDEX(lehmad!K$2:K$412,MATCH(klypsid!$B5799,lehmad!$A$2:$A$412,0))</f>
        <v>122</v>
      </c>
      <c r="U5799" s="4">
        <f t="shared" si="180"/>
        <v>2</v>
      </c>
      <c r="V5799">
        <f t="shared" si="181"/>
        <v>59</v>
      </c>
    </row>
    <row r="5800" spans="1:22" x14ac:dyDescent="0.25">
      <c r="A5800">
        <v>4075</v>
      </c>
      <c r="B5800" t="str">
        <f>"E"&amp;A5800</f>
        <v>E4075</v>
      </c>
      <c r="C5800" t="s">
        <v>143</v>
      </c>
      <c r="D5800">
        <v>2</v>
      </c>
      <c r="E5800">
        <f>IF(D5800&lt;4,D5800,4)</f>
        <v>2</v>
      </c>
      <c r="F5800" s="1">
        <v>39980</v>
      </c>
      <c r="G5800" s="1">
        <v>40094</v>
      </c>
      <c r="H5800" s="3">
        <f>G5800-F5800</f>
        <v>114</v>
      </c>
      <c r="I5800" s="3">
        <f>IF(H5800&lt;=60,1,IF(H5800&lt;=150,2,3))</f>
        <v>2</v>
      </c>
      <c r="J5800">
        <v>39.9</v>
      </c>
      <c r="K5800">
        <v>4.07</v>
      </c>
      <c r="L5800">
        <v>3.39</v>
      </c>
      <c r="M5800">
        <v>25</v>
      </c>
      <c r="N5800">
        <f>LOG(M5800/100,2)+3</f>
        <v>1</v>
      </c>
      <c r="O5800">
        <f>INDEX(lehmad!B$2:B$412,MATCH(klypsid!$B5800,lehmad!$A$2:$A$412,0))</f>
        <v>38906</v>
      </c>
      <c r="P5800">
        <f>INDEX(lehmad!D$2:D$412,MATCH(klypsid!$B5800,lehmad!$A$2:$A$412,0))</f>
        <v>100</v>
      </c>
      <c r="Q5800">
        <f>INDEX(lehmad!E$2:E$412,MATCH(klypsid!$B5800,lehmad!$A$2:$A$412,0))</f>
        <v>1</v>
      </c>
      <c r="R5800" t="str">
        <f>INDEX(lehmad!F$2:F$412,MATCH(klypsid!$B5800,lehmad!$A$2:$A$412,0))</f>
        <v>LANCELOT-ET</v>
      </c>
      <c r="S5800">
        <f>INDEX(lehmad!H$2:H$412,MATCH(klypsid!$B5800,lehmad!$A$2:$A$412,0))</f>
        <v>126</v>
      </c>
      <c r="T5800">
        <f>INDEX(lehmad!K$2:K$412,MATCH(klypsid!$B5800,lehmad!$A$2:$A$412,0))</f>
        <v>122</v>
      </c>
      <c r="U5800" s="4">
        <f t="shared" si="180"/>
        <v>3</v>
      </c>
      <c r="V5800">
        <f t="shared" si="181"/>
        <v>28</v>
      </c>
    </row>
    <row r="5801" spans="1:22" x14ac:dyDescent="0.25">
      <c r="A5801">
        <v>4075</v>
      </c>
      <c r="B5801" t="str">
        <f>"E"&amp;A5801</f>
        <v>E4075</v>
      </c>
      <c r="C5801" t="s">
        <v>143</v>
      </c>
      <c r="D5801">
        <v>2</v>
      </c>
      <c r="E5801">
        <f>IF(D5801&lt;4,D5801,4)</f>
        <v>2</v>
      </c>
      <c r="F5801" s="1">
        <v>39980</v>
      </c>
      <c r="G5801" s="1">
        <v>40153</v>
      </c>
      <c r="H5801" s="3">
        <f>G5801-F5801</f>
        <v>173</v>
      </c>
      <c r="I5801" s="3">
        <f>IF(H5801&lt;=60,1,IF(H5801&lt;=150,2,3))</f>
        <v>3</v>
      </c>
      <c r="J5801">
        <v>26.4</v>
      </c>
      <c r="K5801">
        <v>3.5</v>
      </c>
      <c r="L5801">
        <v>3.62</v>
      </c>
      <c r="M5801">
        <v>110</v>
      </c>
      <c r="N5801">
        <f>LOG(M5801/100,2)+3</f>
        <v>3.1375035237499351</v>
      </c>
      <c r="O5801">
        <f>INDEX(lehmad!B$2:B$412,MATCH(klypsid!$B5801,lehmad!$A$2:$A$412,0))</f>
        <v>38906</v>
      </c>
      <c r="P5801">
        <f>INDEX(lehmad!D$2:D$412,MATCH(klypsid!$B5801,lehmad!$A$2:$A$412,0))</f>
        <v>100</v>
      </c>
      <c r="Q5801">
        <f>INDEX(lehmad!E$2:E$412,MATCH(klypsid!$B5801,lehmad!$A$2:$A$412,0))</f>
        <v>1</v>
      </c>
      <c r="R5801" t="str">
        <f>INDEX(lehmad!F$2:F$412,MATCH(klypsid!$B5801,lehmad!$A$2:$A$412,0))</f>
        <v>LANCELOT-ET</v>
      </c>
      <c r="S5801">
        <f>INDEX(lehmad!H$2:H$412,MATCH(klypsid!$B5801,lehmad!$A$2:$A$412,0))</f>
        <v>126</v>
      </c>
      <c r="T5801">
        <f>INDEX(lehmad!K$2:K$412,MATCH(klypsid!$B5801,lehmad!$A$2:$A$412,0))</f>
        <v>122</v>
      </c>
      <c r="U5801" s="4">
        <f t="shared" si="180"/>
        <v>4</v>
      </c>
      <c r="V5801">
        <f t="shared" si="181"/>
        <v>59</v>
      </c>
    </row>
    <row r="5802" spans="1:22" x14ac:dyDescent="0.25">
      <c r="A5802">
        <v>4075</v>
      </c>
      <c r="B5802" t="str">
        <f>"E"&amp;A5802</f>
        <v>E4075</v>
      </c>
      <c r="C5802" t="s">
        <v>143</v>
      </c>
      <c r="D5802">
        <v>2</v>
      </c>
      <c r="E5802">
        <f>IF(D5802&lt;4,D5802,4)</f>
        <v>2</v>
      </c>
      <c r="F5802" s="1">
        <v>39980</v>
      </c>
      <c r="G5802" s="1">
        <v>40186</v>
      </c>
      <c r="H5802" s="3">
        <f>G5802-F5802</f>
        <v>206</v>
      </c>
      <c r="I5802" s="3">
        <f>IF(H5802&lt;=60,1,IF(H5802&lt;=150,2,3))</f>
        <v>3</v>
      </c>
      <c r="J5802">
        <v>20.7</v>
      </c>
      <c r="K5802">
        <v>4.29</v>
      </c>
      <c r="L5802">
        <v>3.64</v>
      </c>
      <c r="M5802">
        <v>74</v>
      </c>
      <c r="N5802">
        <f>LOG(M5802/100,2)+3</f>
        <v>2.5655971758542249</v>
      </c>
      <c r="O5802">
        <f>INDEX(lehmad!B$2:B$412,MATCH(klypsid!$B5802,lehmad!$A$2:$A$412,0))</f>
        <v>38906</v>
      </c>
      <c r="P5802">
        <f>INDEX(lehmad!D$2:D$412,MATCH(klypsid!$B5802,lehmad!$A$2:$A$412,0))</f>
        <v>100</v>
      </c>
      <c r="Q5802">
        <f>INDEX(lehmad!E$2:E$412,MATCH(klypsid!$B5802,lehmad!$A$2:$A$412,0))</f>
        <v>1</v>
      </c>
      <c r="R5802" t="str">
        <f>INDEX(lehmad!F$2:F$412,MATCH(klypsid!$B5802,lehmad!$A$2:$A$412,0))</f>
        <v>LANCELOT-ET</v>
      </c>
      <c r="S5802">
        <f>INDEX(lehmad!H$2:H$412,MATCH(klypsid!$B5802,lehmad!$A$2:$A$412,0))</f>
        <v>126</v>
      </c>
      <c r="T5802">
        <f>INDEX(lehmad!K$2:K$412,MATCH(klypsid!$B5802,lehmad!$A$2:$A$412,0))</f>
        <v>122</v>
      </c>
      <c r="U5802" s="4">
        <f t="shared" si="180"/>
        <v>5</v>
      </c>
      <c r="V5802">
        <f t="shared" si="181"/>
        <v>33</v>
      </c>
    </row>
    <row r="5803" spans="1:22" x14ac:dyDescent="0.25">
      <c r="A5803">
        <v>4075</v>
      </c>
      <c r="B5803" t="str">
        <f>"E"&amp;A5803</f>
        <v>E4075</v>
      </c>
      <c r="C5803" t="s">
        <v>143</v>
      </c>
      <c r="D5803">
        <v>2</v>
      </c>
      <c r="E5803">
        <f>IF(D5803&lt;4,D5803,4)</f>
        <v>2</v>
      </c>
      <c r="F5803" s="1">
        <v>39980</v>
      </c>
      <c r="G5803" s="1">
        <v>40214</v>
      </c>
      <c r="H5803" s="3">
        <f>G5803-F5803</f>
        <v>234</v>
      </c>
      <c r="I5803" s="3">
        <f>IF(H5803&lt;=60,1,IF(H5803&lt;=150,2,3))</f>
        <v>3</v>
      </c>
      <c r="J5803">
        <v>14.3</v>
      </c>
      <c r="K5803">
        <v>3.96</v>
      </c>
      <c r="L5803">
        <v>3.79</v>
      </c>
      <c r="M5803">
        <v>137</v>
      </c>
      <c r="N5803">
        <f>LOG(M5803/100,2)+3</f>
        <v>3.454175893185802</v>
      </c>
      <c r="O5803">
        <f>INDEX(lehmad!B$2:B$412,MATCH(klypsid!$B5803,lehmad!$A$2:$A$412,0))</f>
        <v>38906</v>
      </c>
      <c r="P5803">
        <f>INDEX(lehmad!D$2:D$412,MATCH(klypsid!$B5803,lehmad!$A$2:$A$412,0))</f>
        <v>100</v>
      </c>
      <c r="Q5803">
        <f>INDEX(lehmad!E$2:E$412,MATCH(klypsid!$B5803,lehmad!$A$2:$A$412,0))</f>
        <v>1</v>
      </c>
      <c r="R5803" t="str">
        <f>INDEX(lehmad!F$2:F$412,MATCH(klypsid!$B5803,lehmad!$A$2:$A$412,0))</f>
        <v>LANCELOT-ET</v>
      </c>
      <c r="S5803">
        <f>INDEX(lehmad!H$2:H$412,MATCH(klypsid!$B5803,lehmad!$A$2:$A$412,0))</f>
        <v>126</v>
      </c>
      <c r="T5803">
        <f>INDEX(lehmad!K$2:K$412,MATCH(klypsid!$B5803,lehmad!$A$2:$A$412,0))</f>
        <v>122</v>
      </c>
      <c r="U5803" s="4">
        <f t="shared" si="180"/>
        <v>6</v>
      </c>
      <c r="V5803">
        <f t="shared" si="181"/>
        <v>28</v>
      </c>
    </row>
    <row r="5804" spans="1:22" x14ac:dyDescent="0.25">
      <c r="A5804">
        <v>4075</v>
      </c>
      <c r="B5804" t="str">
        <f>"E"&amp;A5804</f>
        <v>E4075</v>
      </c>
      <c r="C5804" t="s">
        <v>143</v>
      </c>
      <c r="D5804">
        <v>3</v>
      </c>
      <c r="E5804">
        <f>IF(D5804&lt;4,D5804,4)</f>
        <v>3</v>
      </c>
      <c r="F5804" s="1">
        <v>40347</v>
      </c>
      <c r="G5804" s="1">
        <v>40371</v>
      </c>
      <c r="H5804" s="3">
        <f>G5804-F5804</f>
        <v>24</v>
      </c>
      <c r="I5804" s="3">
        <f>IF(H5804&lt;=60,1,IF(H5804&lt;=150,2,3))</f>
        <v>1</v>
      </c>
      <c r="J5804">
        <v>42.1</v>
      </c>
      <c r="K5804">
        <v>4.21</v>
      </c>
      <c r="L5804">
        <v>2.81</v>
      </c>
      <c r="M5804">
        <v>55</v>
      </c>
      <c r="N5804">
        <f>LOG(M5804/100,2)+3</f>
        <v>2.1375035237499347</v>
      </c>
      <c r="O5804">
        <f>INDEX(lehmad!B$2:B$412,MATCH(klypsid!$B5804,lehmad!$A$2:$A$412,0))</f>
        <v>38906</v>
      </c>
      <c r="P5804">
        <f>INDEX(lehmad!D$2:D$412,MATCH(klypsid!$B5804,lehmad!$A$2:$A$412,0))</f>
        <v>100</v>
      </c>
      <c r="Q5804">
        <f>INDEX(lehmad!E$2:E$412,MATCH(klypsid!$B5804,lehmad!$A$2:$A$412,0))</f>
        <v>1</v>
      </c>
      <c r="R5804" t="str">
        <f>INDEX(lehmad!F$2:F$412,MATCH(klypsid!$B5804,lehmad!$A$2:$A$412,0))</f>
        <v>LANCELOT-ET</v>
      </c>
      <c r="S5804">
        <f>INDEX(lehmad!H$2:H$412,MATCH(klypsid!$B5804,lehmad!$A$2:$A$412,0))</f>
        <v>126</v>
      </c>
      <c r="T5804">
        <f>INDEX(lehmad!K$2:K$412,MATCH(klypsid!$B5804,lehmad!$A$2:$A$412,0))</f>
        <v>122</v>
      </c>
      <c r="U5804" s="4">
        <f t="shared" si="180"/>
        <v>1</v>
      </c>
      <c r="V5804">
        <f t="shared" si="181"/>
        <v>24</v>
      </c>
    </row>
    <row r="5805" spans="1:22" x14ac:dyDescent="0.25">
      <c r="A5805">
        <v>4075</v>
      </c>
      <c r="B5805" t="str">
        <f>"E"&amp;A5805</f>
        <v>E4075</v>
      </c>
      <c r="C5805" t="s">
        <v>143</v>
      </c>
      <c r="D5805">
        <v>3</v>
      </c>
      <c r="E5805">
        <f>IF(D5805&lt;4,D5805,4)</f>
        <v>3</v>
      </c>
      <c r="F5805" s="1">
        <v>40347</v>
      </c>
      <c r="G5805" s="1">
        <v>40396</v>
      </c>
      <c r="H5805" s="3">
        <f>G5805-F5805</f>
        <v>49</v>
      </c>
      <c r="I5805" s="3">
        <f>IF(H5805&lt;=60,1,IF(H5805&lt;=150,2,3))</f>
        <v>1</v>
      </c>
      <c r="J5805">
        <v>46.1</v>
      </c>
      <c r="K5805">
        <v>2.2799999999999998</v>
      </c>
      <c r="L5805">
        <v>2.72</v>
      </c>
      <c r="M5805">
        <v>36</v>
      </c>
      <c r="N5805">
        <f>LOG(M5805/100,2)+3</f>
        <v>1.5260688116675876</v>
      </c>
      <c r="O5805">
        <f>INDEX(lehmad!B$2:B$412,MATCH(klypsid!$B5805,lehmad!$A$2:$A$412,0))</f>
        <v>38906</v>
      </c>
      <c r="P5805">
        <f>INDEX(lehmad!D$2:D$412,MATCH(klypsid!$B5805,lehmad!$A$2:$A$412,0))</f>
        <v>100</v>
      </c>
      <c r="Q5805">
        <f>INDEX(lehmad!E$2:E$412,MATCH(klypsid!$B5805,lehmad!$A$2:$A$412,0))</f>
        <v>1</v>
      </c>
      <c r="R5805" t="str">
        <f>INDEX(lehmad!F$2:F$412,MATCH(klypsid!$B5805,lehmad!$A$2:$A$412,0))</f>
        <v>LANCELOT-ET</v>
      </c>
      <c r="S5805">
        <f>INDEX(lehmad!H$2:H$412,MATCH(klypsid!$B5805,lehmad!$A$2:$A$412,0))</f>
        <v>126</v>
      </c>
      <c r="T5805">
        <f>INDEX(lehmad!K$2:K$412,MATCH(klypsid!$B5805,lehmad!$A$2:$A$412,0))</f>
        <v>122</v>
      </c>
      <c r="U5805" s="4">
        <f t="shared" si="180"/>
        <v>2</v>
      </c>
      <c r="V5805">
        <f t="shared" si="181"/>
        <v>25</v>
      </c>
    </row>
    <row r="5806" spans="1:22" x14ac:dyDescent="0.25">
      <c r="A5806">
        <v>4075</v>
      </c>
      <c r="B5806" t="str">
        <f>"E"&amp;A5806</f>
        <v>E4075</v>
      </c>
      <c r="C5806" t="s">
        <v>143</v>
      </c>
      <c r="D5806">
        <v>3</v>
      </c>
      <c r="E5806">
        <f>IF(D5806&lt;4,D5806,4)</f>
        <v>3</v>
      </c>
      <c r="F5806" s="1">
        <v>40347</v>
      </c>
      <c r="G5806" s="1">
        <v>40434</v>
      </c>
      <c r="H5806" s="3">
        <f>G5806-F5806</f>
        <v>87</v>
      </c>
      <c r="I5806" s="3">
        <f>IF(H5806&lt;=60,1,IF(H5806&lt;=150,2,3))</f>
        <v>2</v>
      </c>
      <c r="J5806">
        <v>49.2</v>
      </c>
      <c r="K5806">
        <v>2.46</v>
      </c>
      <c r="L5806">
        <v>3.07</v>
      </c>
      <c r="M5806">
        <v>16</v>
      </c>
      <c r="N5806">
        <f>LOG(M5806/100,2)+3</f>
        <v>0.35614381022527519</v>
      </c>
      <c r="O5806">
        <f>INDEX(lehmad!B$2:B$412,MATCH(klypsid!$B5806,lehmad!$A$2:$A$412,0))</f>
        <v>38906</v>
      </c>
      <c r="P5806">
        <f>INDEX(lehmad!D$2:D$412,MATCH(klypsid!$B5806,lehmad!$A$2:$A$412,0))</f>
        <v>100</v>
      </c>
      <c r="Q5806">
        <f>INDEX(lehmad!E$2:E$412,MATCH(klypsid!$B5806,lehmad!$A$2:$A$412,0))</f>
        <v>1</v>
      </c>
      <c r="R5806" t="str">
        <f>INDEX(lehmad!F$2:F$412,MATCH(klypsid!$B5806,lehmad!$A$2:$A$412,0))</f>
        <v>LANCELOT-ET</v>
      </c>
      <c r="S5806">
        <f>INDEX(lehmad!H$2:H$412,MATCH(klypsid!$B5806,lehmad!$A$2:$A$412,0))</f>
        <v>126</v>
      </c>
      <c r="T5806">
        <f>INDEX(lehmad!K$2:K$412,MATCH(klypsid!$B5806,lehmad!$A$2:$A$412,0))</f>
        <v>122</v>
      </c>
      <c r="U5806" s="4">
        <f t="shared" si="180"/>
        <v>3</v>
      </c>
      <c r="V5806">
        <f t="shared" si="181"/>
        <v>38</v>
      </c>
    </row>
    <row r="5807" spans="1:22" x14ac:dyDescent="0.25">
      <c r="A5807">
        <v>4075</v>
      </c>
      <c r="B5807" t="str">
        <f>"E"&amp;A5807</f>
        <v>E4075</v>
      </c>
      <c r="C5807" t="s">
        <v>143</v>
      </c>
      <c r="D5807">
        <v>3</v>
      </c>
      <c r="E5807">
        <f>IF(D5807&lt;4,D5807,4)</f>
        <v>3</v>
      </c>
      <c r="F5807" s="1">
        <v>40347</v>
      </c>
      <c r="G5807" s="1">
        <v>40462</v>
      </c>
      <c r="H5807" s="3">
        <f>G5807-F5807</f>
        <v>115</v>
      </c>
      <c r="I5807" s="3">
        <f>IF(H5807&lt;=60,1,IF(H5807&lt;=150,2,3))</f>
        <v>2</v>
      </c>
      <c r="J5807">
        <v>51.3</v>
      </c>
      <c r="K5807">
        <v>3.53</v>
      </c>
      <c r="L5807">
        <v>3.26</v>
      </c>
      <c r="M5807">
        <v>13</v>
      </c>
      <c r="N5807">
        <f>LOG(M5807/100,2)+3</f>
        <v>5.6583528366367375E-2</v>
      </c>
      <c r="O5807">
        <f>INDEX(lehmad!B$2:B$412,MATCH(klypsid!$B5807,lehmad!$A$2:$A$412,0))</f>
        <v>38906</v>
      </c>
      <c r="P5807">
        <f>INDEX(lehmad!D$2:D$412,MATCH(klypsid!$B5807,lehmad!$A$2:$A$412,0))</f>
        <v>100</v>
      </c>
      <c r="Q5807">
        <f>INDEX(lehmad!E$2:E$412,MATCH(klypsid!$B5807,lehmad!$A$2:$A$412,0))</f>
        <v>1</v>
      </c>
      <c r="R5807" t="str">
        <f>INDEX(lehmad!F$2:F$412,MATCH(klypsid!$B5807,lehmad!$A$2:$A$412,0))</f>
        <v>LANCELOT-ET</v>
      </c>
      <c r="S5807">
        <f>INDEX(lehmad!H$2:H$412,MATCH(klypsid!$B5807,lehmad!$A$2:$A$412,0))</f>
        <v>126</v>
      </c>
      <c r="T5807">
        <f>INDEX(lehmad!K$2:K$412,MATCH(klypsid!$B5807,lehmad!$A$2:$A$412,0))</f>
        <v>122</v>
      </c>
      <c r="U5807" s="4">
        <f t="shared" si="180"/>
        <v>4</v>
      </c>
      <c r="V5807">
        <f t="shared" si="181"/>
        <v>28</v>
      </c>
    </row>
    <row r="5808" spans="1:22" x14ac:dyDescent="0.25">
      <c r="A5808">
        <v>4080</v>
      </c>
      <c r="B5808" t="str">
        <f>"E"&amp;A5808</f>
        <v>E4080</v>
      </c>
      <c r="C5808" t="s">
        <v>75</v>
      </c>
      <c r="D5808">
        <v>1</v>
      </c>
      <c r="E5808">
        <f>IF(D5808&lt;4,D5808,4)</f>
        <v>1</v>
      </c>
      <c r="F5808" s="1">
        <v>39674</v>
      </c>
      <c r="G5808" s="1">
        <v>39693</v>
      </c>
      <c r="H5808" s="3">
        <f>G5808-F5808</f>
        <v>19</v>
      </c>
      <c r="I5808" s="3">
        <f>IF(H5808&lt;=60,1,IF(H5808&lt;=150,2,3))</f>
        <v>1</v>
      </c>
      <c r="J5808">
        <v>31.3</v>
      </c>
      <c r="K5808">
        <v>4.68</v>
      </c>
      <c r="L5808">
        <v>3.04</v>
      </c>
      <c r="M5808">
        <v>32</v>
      </c>
      <c r="N5808">
        <f>LOG(M5808/100,2)+3</f>
        <v>1.3561438102252752</v>
      </c>
      <c r="O5808">
        <f>INDEX(lehmad!B$2:B$412,MATCH(klypsid!$B5808,lehmad!$A$2:$A$412,0))</f>
        <v>38910</v>
      </c>
      <c r="P5808">
        <f>INDEX(lehmad!D$2:D$412,MATCH(klypsid!$B5808,lehmad!$A$2:$A$412,0))</f>
        <v>117</v>
      </c>
      <c r="Q5808">
        <f>INDEX(lehmad!E$2:E$412,MATCH(klypsid!$B5808,lehmad!$A$2:$A$412,0))</f>
        <v>1</v>
      </c>
      <c r="R5808" t="str">
        <f>INDEX(lehmad!F$2:F$412,MATCH(klypsid!$B5808,lehmad!$A$2:$A$412,0))</f>
        <v>LANCELOT-ET</v>
      </c>
      <c r="S5808">
        <f>INDEX(lehmad!H$2:H$412,MATCH(klypsid!$B5808,lehmad!$A$2:$A$412,0))</f>
        <v>126</v>
      </c>
      <c r="T5808">
        <f>INDEX(lehmad!K$2:K$412,MATCH(klypsid!$B5808,lehmad!$A$2:$A$412,0))</f>
        <v>122</v>
      </c>
      <c r="U5808" s="4">
        <f t="shared" si="180"/>
        <v>1</v>
      </c>
      <c r="V5808">
        <f t="shared" si="181"/>
        <v>19</v>
      </c>
    </row>
    <row r="5809" spans="1:22" x14ac:dyDescent="0.25">
      <c r="A5809">
        <v>4080</v>
      </c>
      <c r="B5809" t="str">
        <f>"E"&amp;A5809</f>
        <v>E4080</v>
      </c>
      <c r="C5809" t="s">
        <v>75</v>
      </c>
      <c r="D5809">
        <v>1</v>
      </c>
      <c r="E5809">
        <f>IF(D5809&lt;4,D5809,4)</f>
        <v>1</v>
      </c>
      <c r="F5809" s="1">
        <v>39674</v>
      </c>
      <c r="G5809" s="1">
        <v>39722</v>
      </c>
      <c r="H5809" s="3">
        <f>G5809-F5809</f>
        <v>48</v>
      </c>
      <c r="I5809" s="3">
        <f>IF(H5809&lt;=60,1,IF(H5809&lt;=150,2,3))</f>
        <v>1</v>
      </c>
      <c r="J5809">
        <v>41.2</v>
      </c>
      <c r="K5809">
        <v>3.81</v>
      </c>
      <c r="L5809">
        <v>3.09</v>
      </c>
      <c r="M5809">
        <v>53</v>
      </c>
      <c r="N5809">
        <f>LOG(M5809/100,2)+3</f>
        <v>2.0840642647884744</v>
      </c>
      <c r="O5809">
        <f>INDEX(lehmad!B$2:B$412,MATCH(klypsid!$B5809,lehmad!$A$2:$A$412,0))</f>
        <v>38910</v>
      </c>
      <c r="P5809">
        <f>INDEX(lehmad!D$2:D$412,MATCH(klypsid!$B5809,lehmad!$A$2:$A$412,0))</f>
        <v>117</v>
      </c>
      <c r="Q5809">
        <f>INDEX(lehmad!E$2:E$412,MATCH(klypsid!$B5809,lehmad!$A$2:$A$412,0))</f>
        <v>1</v>
      </c>
      <c r="R5809" t="str">
        <f>INDEX(lehmad!F$2:F$412,MATCH(klypsid!$B5809,lehmad!$A$2:$A$412,0))</f>
        <v>LANCELOT-ET</v>
      </c>
      <c r="S5809">
        <f>INDEX(lehmad!H$2:H$412,MATCH(klypsid!$B5809,lehmad!$A$2:$A$412,0))</f>
        <v>126</v>
      </c>
      <c r="T5809">
        <f>INDEX(lehmad!K$2:K$412,MATCH(klypsid!$B5809,lehmad!$A$2:$A$412,0))</f>
        <v>122</v>
      </c>
      <c r="U5809" s="4">
        <f t="shared" si="180"/>
        <v>2</v>
      </c>
      <c r="V5809">
        <f t="shared" si="181"/>
        <v>29</v>
      </c>
    </row>
    <row r="5810" spans="1:22" x14ac:dyDescent="0.25">
      <c r="A5810">
        <v>4080</v>
      </c>
      <c r="B5810" t="str">
        <f>"E"&amp;A5810</f>
        <v>E4080</v>
      </c>
      <c r="C5810" t="s">
        <v>75</v>
      </c>
      <c r="D5810">
        <v>1</v>
      </c>
      <c r="E5810">
        <f>IF(D5810&lt;4,D5810,4)</f>
        <v>1</v>
      </c>
      <c r="F5810" s="1">
        <v>39674</v>
      </c>
      <c r="G5810" s="1">
        <v>39754</v>
      </c>
      <c r="H5810" s="3">
        <f>G5810-F5810</f>
        <v>80</v>
      </c>
      <c r="I5810" s="3">
        <f>IF(H5810&lt;=60,1,IF(H5810&lt;=150,2,3))</f>
        <v>2</v>
      </c>
      <c r="J5810">
        <v>45.3</v>
      </c>
      <c r="K5810">
        <v>4.04</v>
      </c>
      <c r="L5810">
        <v>3.3</v>
      </c>
      <c r="M5810">
        <v>32</v>
      </c>
      <c r="N5810">
        <f>LOG(M5810/100,2)+3</f>
        <v>1.3561438102252752</v>
      </c>
      <c r="O5810">
        <f>INDEX(lehmad!B$2:B$412,MATCH(klypsid!$B5810,lehmad!$A$2:$A$412,0))</f>
        <v>38910</v>
      </c>
      <c r="P5810">
        <f>INDEX(lehmad!D$2:D$412,MATCH(klypsid!$B5810,lehmad!$A$2:$A$412,0))</f>
        <v>117</v>
      </c>
      <c r="Q5810">
        <f>INDEX(lehmad!E$2:E$412,MATCH(klypsid!$B5810,lehmad!$A$2:$A$412,0))</f>
        <v>1</v>
      </c>
      <c r="R5810" t="str">
        <f>INDEX(lehmad!F$2:F$412,MATCH(klypsid!$B5810,lehmad!$A$2:$A$412,0))</f>
        <v>LANCELOT-ET</v>
      </c>
      <c r="S5810">
        <f>INDEX(lehmad!H$2:H$412,MATCH(klypsid!$B5810,lehmad!$A$2:$A$412,0))</f>
        <v>126</v>
      </c>
      <c r="T5810">
        <f>INDEX(lehmad!K$2:K$412,MATCH(klypsid!$B5810,lehmad!$A$2:$A$412,0))</f>
        <v>122</v>
      </c>
      <c r="U5810" s="4">
        <f t="shared" si="180"/>
        <v>3</v>
      </c>
      <c r="V5810">
        <f t="shared" si="181"/>
        <v>32</v>
      </c>
    </row>
    <row r="5811" spans="1:22" x14ac:dyDescent="0.25">
      <c r="A5811">
        <v>4080</v>
      </c>
      <c r="B5811" t="str">
        <f>"E"&amp;A5811</f>
        <v>E4080</v>
      </c>
      <c r="C5811" t="s">
        <v>75</v>
      </c>
      <c r="D5811">
        <v>1</v>
      </c>
      <c r="E5811">
        <f>IF(D5811&lt;4,D5811,4)</f>
        <v>1</v>
      </c>
      <c r="F5811" s="1">
        <v>39674</v>
      </c>
      <c r="G5811" s="1">
        <v>39783</v>
      </c>
      <c r="H5811" s="3">
        <f>G5811-F5811</f>
        <v>109</v>
      </c>
      <c r="I5811" s="3">
        <f>IF(H5811&lt;=60,1,IF(H5811&lt;=150,2,3))</f>
        <v>2</v>
      </c>
      <c r="J5811">
        <v>45.3</v>
      </c>
      <c r="K5811">
        <v>4.7</v>
      </c>
      <c r="L5811">
        <v>3.3</v>
      </c>
      <c r="M5811">
        <v>53</v>
      </c>
      <c r="N5811">
        <f>LOG(M5811/100,2)+3</f>
        <v>2.0840642647884744</v>
      </c>
      <c r="O5811">
        <f>INDEX(lehmad!B$2:B$412,MATCH(klypsid!$B5811,lehmad!$A$2:$A$412,0))</f>
        <v>38910</v>
      </c>
      <c r="P5811">
        <f>INDEX(lehmad!D$2:D$412,MATCH(klypsid!$B5811,lehmad!$A$2:$A$412,0))</f>
        <v>117</v>
      </c>
      <c r="Q5811">
        <f>INDEX(lehmad!E$2:E$412,MATCH(klypsid!$B5811,lehmad!$A$2:$A$412,0))</f>
        <v>1</v>
      </c>
      <c r="R5811" t="str">
        <f>INDEX(lehmad!F$2:F$412,MATCH(klypsid!$B5811,lehmad!$A$2:$A$412,0))</f>
        <v>LANCELOT-ET</v>
      </c>
      <c r="S5811">
        <f>INDEX(lehmad!H$2:H$412,MATCH(klypsid!$B5811,lehmad!$A$2:$A$412,0))</f>
        <v>126</v>
      </c>
      <c r="T5811">
        <f>INDEX(lehmad!K$2:K$412,MATCH(klypsid!$B5811,lehmad!$A$2:$A$412,0))</f>
        <v>122</v>
      </c>
      <c r="U5811" s="4">
        <f t="shared" si="180"/>
        <v>4</v>
      </c>
      <c r="V5811">
        <f t="shared" si="181"/>
        <v>29</v>
      </c>
    </row>
    <row r="5812" spans="1:22" x14ac:dyDescent="0.25">
      <c r="A5812">
        <v>4080</v>
      </c>
      <c r="B5812" t="str">
        <f>"E"&amp;A5812</f>
        <v>E4080</v>
      </c>
      <c r="C5812" t="s">
        <v>75</v>
      </c>
      <c r="D5812">
        <v>1</v>
      </c>
      <c r="E5812">
        <f>IF(D5812&lt;4,D5812,4)</f>
        <v>1</v>
      </c>
      <c r="F5812" s="1">
        <v>39674</v>
      </c>
      <c r="G5812" s="1">
        <v>39817</v>
      </c>
      <c r="H5812" s="3">
        <f>G5812-F5812</f>
        <v>143</v>
      </c>
      <c r="I5812" s="3">
        <f>IF(H5812&lt;=60,1,IF(H5812&lt;=150,2,3))</f>
        <v>2</v>
      </c>
      <c r="J5812">
        <v>31.4</v>
      </c>
      <c r="K5812">
        <v>3.84</v>
      </c>
      <c r="L5812">
        <v>3.11</v>
      </c>
      <c r="M5812">
        <v>39</v>
      </c>
      <c r="N5812">
        <f>LOG(M5812/100,2)+3</f>
        <v>1.6415460290875237</v>
      </c>
      <c r="O5812">
        <f>INDEX(lehmad!B$2:B$412,MATCH(klypsid!$B5812,lehmad!$A$2:$A$412,0))</f>
        <v>38910</v>
      </c>
      <c r="P5812">
        <f>INDEX(lehmad!D$2:D$412,MATCH(klypsid!$B5812,lehmad!$A$2:$A$412,0))</f>
        <v>117</v>
      </c>
      <c r="Q5812">
        <f>INDEX(lehmad!E$2:E$412,MATCH(klypsid!$B5812,lehmad!$A$2:$A$412,0))</f>
        <v>1</v>
      </c>
      <c r="R5812" t="str">
        <f>INDEX(lehmad!F$2:F$412,MATCH(klypsid!$B5812,lehmad!$A$2:$A$412,0))</f>
        <v>LANCELOT-ET</v>
      </c>
      <c r="S5812">
        <f>INDEX(lehmad!H$2:H$412,MATCH(klypsid!$B5812,lehmad!$A$2:$A$412,0))</f>
        <v>126</v>
      </c>
      <c r="T5812">
        <f>INDEX(lehmad!K$2:K$412,MATCH(klypsid!$B5812,lehmad!$A$2:$A$412,0))</f>
        <v>122</v>
      </c>
      <c r="U5812" s="4">
        <f t="shared" si="180"/>
        <v>5</v>
      </c>
      <c r="V5812">
        <f t="shared" si="181"/>
        <v>34</v>
      </c>
    </row>
    <row r="5813" spans="1:22" x14ac:dyDescent="0.25">
      <c r="A5813">
        <v>4080</v>
      </c>
      <c r="B5813" t="str">
        <f>"E"&amp;A5813</f>
        <v>E4080</v>
      </c>
      <c r="C5813" t="s">
        <v>75</v>
      </c>
      <c r="D5813">
        <v>1</v>
      </c>
      <c r="E5813">
        <f>IF(D5813&lt;4,D5813,4)</f>
        <v>1</v>
      </c>
      <c r="F5813" s="1">
        <v>39674</v>
      </c>
      <c r="G5813" s="1">
        <v>39845</v>
      </c>
      <c r="H5813" s="3">
        <f>G5813-F5813</f>
        <v>171</v>
      </c>
      <c r="I5813" s="3">
        <f>IF(H5813&lt;=60,1,IF(H5813&lt;=150,2,3))</f>
        <v>3</v>
      </c>
      <c r="J5813">
        <v>35.700000000000003</v>
      </c>
      <c r="K5813">
        <v>3.36</v>
      </c>
      <c r="L5813">
        <v>3.2</v>
      </c>
      <c r="M5813">
        <v>1255</v>
      </c>
      <c r="N5813">
        <f>LOG(M5813/100,2)+3</f>
        <v>6.6496154590634102</v>
      </c>
      <c r="O5813">
        <f>INDEX(lehmad!B$2:B$412,MATCH(klypsid!$B5813,lehmad!$A$2:$A$412,0))</f>
        <v>38910</v>
      </c>
      <c r="P5813">
        <f>INDEX(lehmad!D$2:D$412,MATCH(klypsid!$B5813,lehmad!$A$2:$A$412,0))</f>
        <v>117</v>
      </c>
      <c r="Q5813">
        <f>INDEX(lehmad!E$2:E$412,MATCH(klypsid!$B5813,lehmad!$A$2:$A$412,0))</f>
        <v>1</v>
      </c>
      <c r="R5813" t="str">
        <f>INDEX(lehmad!F$2:F$412,MATCH(klypsid!$B5813,lehmad!$A$2:$A$412,0))</f>
        <v>LANCELOT-ET</v>
      </c>
      <c r="S5813">
        <f>INDEX(lehmad!H$2:H$412,MATCH(klypsid!$B5813,lehmad!$A$2:$A$412,0))</f>
        <v>126</v>
      </c>
      <c r="T5813">
        <f>INDEX(lehmad!K$2:K$412,MATCH(klypsid!$B5813,lehmad!$A$2:$A$412,0))</f>
        <v>122</v>
      </c>
      <c r="U5813" s="4">
        <f t="shared" si="180"/>
        <v>6</v>
      </c>
      <c r="V5813">
        <f t="shared" si="181"/>
        <v>28</v>
      </c>
    </row>
    <row r="5814" spans="1:22" x14ac:dyDescent="0.25">
      <c r="A5814">
        <v>4080</v>
      </c>
      <c r="B5814" t="str">
        <f>"E"&amp;A5814</f>
        <v>E4080</v>
      </c>
      <c r="C5814" t="s">
        <v>75</v>
      </c>
      <c r="D5814">
        <v>1</v>
      </c>
      <c r="E5814">
        <f>IF(D5814&lt;4,D5814,4)</f>
        <v>1</v>
      </c>
      <c r="F5814" s="1">
        <v>39674</v>
      </c>
      <c r="G5814" s="1">
        <v>39875</v>
      </c>
      <c r="H5814" s="3">
        <f>G5814-F5814</f>
        <v>201</v>
      </c>
      <c r="I5814" s="3">
        <f>IF(H5814&lt;=60,1,IF(H5814&lt;=150,2,3))</f>
        <v>3</v>
      </c>
      <c r="J5814">
        <v>33.9</v>
      </c>
      <c r="K5814">
        <v>3.68</v>
      </c>
      <c r="L5814">
        <v>3.26</v>
      </c>
      <c r="M5814">
        <v>27</v>
      </c>
      <c r="N5814">
        <f>LOG(M5814/100,2)+3</f>
        <v>1.1110313123887439</v>
      </c>
      <c r="O5814">
        <f>INDEX(lehmad!B$2:B$412,MATCH(klypsid!$B5814,lehmad!$A$2:$A$412,0))</f>
        <v>38910</v>
      </c>
      <c r="P5814">
        <f>INDEX(lehmad!D$2:D$412,MATCH(klypsid!$B5814,lehmad!$A$2:$A$412,0))</f>
        <v>117</v>
      </c>
      <c r="Q5814">
        <f>INDEX(lehmad!E$2:E$412,MATCH(klypsid!$B5814,lehmad!$A$2:$A$412,0))</f>
        <v>1</v>
      </c>
      <c r="R5814" t="str">
        <f>INDEX(lehmad!F$2:F$412,MATCH(klypsid!$B5814,lehmad!$A$2:$A$412,0))</f>
        <v>LANCELOT-ET</v>
      </c>
      <c r="S5814">
        <f>INDEX(lehmad!H$2:H$412,MATCH(klypsid!$B5814,lehmad!$A$2:$A$412,0))</f>
        <v>126</v>
      </c>
      <c r="T5814">
        <f>INDEX(lehmad!K$2:K$412,MATCH(klypsid!$B5814,lehmad!$A$2:$A$412,0))</f>
        <v>122</v>
      </c>
      <c r="U5814" s="4">
        <f t="shared" si="180"/>
        <v>7</v>
      </c>
      <c r="V5814">
        <f t="shared" si="181"/>
        <v>30</v>
      </c>
    </row>
    <row r="5815" spans="1:22" x14ac:dyDescent="0.25">
      <c r="A5815">
        <v>4080</v>
      </c>
      <c r="B5815" t="str">
        <f>"E"&amp;A5815</f>
        <v>E4080</v>
      </c>
      <c r="C5815" t="s">
        <v>75</v>
      </c>
      <c r="D5815">
        <v>1</v>
      </c>
      <c r="E5815">
        <f>IF(D5815&lt;4,D5815,4)</f>
        <v>1</v>
      </c>
      <c r="F5815" s="1">
        <v>39674</v>
      </c>
      <c r="G5815" s="1">
        <v>39908</v>
      </c>
      <c r="H5815" s="3">
        <f>G5815-F5815</f>
        <v>234</v>
      </c>
      <c r="I5815" s="3">
        <f>IF(H5815&lt;=60,1,IF(H5815&lt;=150,2,3))</f>
        <v>3</v>
      </c>
      <c r="J5815">
        <v>33.6</v>
      </c>
      <c r="K5815">
        <v>3.46</v>
      </c>
      <c r="L5815">
        <v>3.13</v>
      </c>
      <c r="M5815">
        <v>65</v>
      </c>
      <c r="N5815">
        <f>LOG(M5815/100,2)+3</f>
        <v>2.37851162325373</v>
      </c>
      <c r="O5815">
        <f>INDEX(lehmad!B$2:B$412,MATCH(klypsid!$B5815,lehmad!$A$2:$A$412,0))</f>
        <v>38910</v>
      </c>
      <c r="P5815">
        <f>INDEX(lehmad!D$2:D$412,MATCH(klypsid!$B5815,lehmad!$A$2:$A$412,0))</f>
        <v>117</v>
      </c>
      <c r="Q5815">
        <f>INDEX(lehmad!E$2:E$412,MATCH(klypsid!$B5815,lehmad!$A$2:$A$412,0))</f>
        <v>1</v>
      </c>
      <c r="R5815" t="str">
        <f>INDEX(lehmad!F$2:F$412,MATCH(klypsid!$B5815,lehmad!$A$2:$A$412,0))</f>
        <v>LANCELOT-ET</v>
      </c>
      <c r="S5815">
        <f>INDEX(lehmad!H$2:H$412,MATCH(klypsid!$B5815,lehmad!$A$2:$A$412,0))</f>
        <v>126</v>
      </c>
      <c r="T5815">
        <f>INDEX(lehmad!K$2:K$412,MATCH(klypsid!$B5815,lehmad!$A$2:$A$412,0))</f>
        <v>122</v>
      </c>
      <c r="U5815" s="4">
        <f t="shared" si="180"/>
        <v>8</v>
      </c>
      <c r="V5815">
        <f t="shared" si="181"/>
        <v>33</v>
      </c>
    </row>
    <row r="5816" spans="1:22" x14ac:dyDescent="0.25">
      <c r="A5816">
        <v>4080</v>
      </c>
      <c r="B5816" t="str">
        <f>"E"&amp;A5816</f>
        <v>E4080</v>
      </c>
      <c r="C5816" t="s">
        <v>75</v>
      </c>
      <c r="D5816">
        <v>1</v>
      </c>
      <c r="E5816">
        <f>IF(D5816&lt;4,D5816,4)</f>
        <v>1</v>
      </c>
      <c r="F5816" s="1">
        <v>39674</v>
      </c>
      <c r="G5816" s="1">
        <v>39944</v>
      </c>
      <c r="H5816" s="3">
        <f>G5816-F5816</f>
        <v>270</v>
      </c>
      <c r="I5816" s="3">
        <f>IF(H5816&lt;=60,1,IF(H5816&lt;=150,2,3))</f>
        <v>3</v>
      </c>
      <c r="J5816">
        <v>28.9</v>
      </c>
      <c r="K5816">
        <v>3.65</v>
      </c>
      <c r="L5816">
        <v>3.3</v>
      </c>
      <c r="M5816">
        <v>25</v>
      </c>
      <c r="N5816">
        <f>LOG(M5816/100,2)+3</f>
        <v>1</v>
      </c>
      <c r="O5816">
        <f>INDEX(lehmad!B$2:B$412,MATCH(klypsid!$B5816,lehmad!$A$2:$A$412,0))</f>
        <v>38910</v>
      </c>
      <c r="P5816">
        <f>INDEX(lehmad!D$2:D$412,MATCH(klypsid!$B5816,lehmad!$A$2:$A$412,0))</f>
        <v>117</v>
      </c>
      <c r="Q5816">
        <f>INDEX(lehmad!E$2:E$412,MATCH(klypsid!$B5816,lehmad!$A$2:$A$412,0))</f>
        <v>1</v>
      </c>
      <c r="R5816" t="str">
        <f>INDEX(lehmad!F$2:F$412,MATCH(klypsid!$B5816,lehmad!$A$2:$A$412,0))</f>
        <v>LANCELOT-ET</v>
      </c>
      <c r="S5816">
        <f>INDEX(lehmad!H$2:H$412,MATCH(klypsid!$B5816,lehmad!$A$2:$A$412,0))</f>
        <v>126</v>
      </c>
      <c r="T5816">
        <f>INDEX(lehmad!K$2:K$412,MATCH(klypsid!$B5816,lehmad!$A$2:$A$412,0))</f>
        <v>122</v>
      </c>
      <c r="U5816" s="4">
        <f t="shared" si="180"/>
        <v>9</v>
      </c>
      <c r="V5816">
        <f t="shared" si="181"/>
        <v>36</v>
      </c>
    </row>
    <row r="5817" spans="1:22" x14ac:dyDescent="0.25">
      <c r="A5817">
        <v>4080</v>
      </c>
      <c r="B5817" t="str">
        <f>"E"&amp;A5817</f>
        <v>E4080</v>
      </c>
      <c r="C5817" t="s">
        <v>75</v>
      </c>
      <c r="D5817">
        <v>1</v>
      </c>
      <c r="E5817">
        <f>IF(D5817&lt;4,D5817,4)</f>
        <v>1</v>
      </c>
      <c r="F5817" s="1">
        <v>39674</v>
      </c>
      <c r="G5817" s="1">
        <v>39972</v>
      </c>
      <c r="H5817" s="3">
        <f>G5817-F5817</f>
        <v>298</v>
      </c>
      <c r="I5817" s="3">
        <f>IF(H5817&lt;=60,1,IF(H5817&lt;=150,2,3))</f>
        <v>3</v>
      </c>
      <c r="J5817">
        <v>33.1</v>
      </c>
      <c r="K5817">
        <v>3.33</v>
      </c>
      <c r="L5817">
        <v>3.28</v>
      </c>
      <c r="M5817">
        <v>41</v>
      </c>
      <c r="N5817">
        <f>LOG(M5817/100,2)+3</f>
        <v>1.7136958148433588</v>
      </c>
      <c r="O5817">
        <f>INDEX(lehmad!B$2:B$412,MATCH(klypsid!$B5817,lehmad!$A$2:$A$412,0))</f>
        <v>38910</v>
      </c>
      <c r="P5817">
        <f>INDEX(lehmad!D$2:D$412,MATCH(klypsid!$B5817,lehmad!$A$2:$A$412,0))</f>
        <v>117</v>
      </c>
      <c r="Q5817">
        <f>INDEX(lehmad!E$2:E$412,MATCH(klypsid!$B5817,lehmad!$A$2:$A$412,0))</f>
        <v>1</v>
      </c>
      <c r="R5817" t="str">
        <f>INDEX(lehmad!F$2:F$412,MATCH(klypsid!$B5817,lehmad!$A$2:$A$412,0))</f>
        <v>LANCELOT-ET</v>
      </c>
      <c r="S5817">
        <f>INDEX(lehmad!H$2:H$412,MATCH(klypsid!$B5817,lehmad!$A$2:$A$412,0))</f>
        <v>126</v>
      </c>
      <c r="T5817">
        <f>INDEX(lehmad!K$2:K$412,MATCH(klypsid!$B5817,lehmad!$A$2:$A$412,0))</f>
        <v>122</v>
      </c>
      <c r="U5817" s="4">
        <f t="shared" si="180"/>
        <v>10</v>
      </c>
      <c r="V5817">
        <f t="shared" si="181"/>
        <v>28</v>
      </c>
    </row>
    <row r="5818" spans="1:22" x14ac:dyDescent="0.25">
      <c r="A5818">
        <v>4080</v>
      </c>
      <c r="B5818" t="str">
        <f>"E"&amp;A5818</f>
        <v>E4080</v>
      </c>
      <c r="C5818" t="s">
        <v>75</v>
      </c>
      <c r="D5818">
        <v>1</v>
      </c>
      <c r="E5818">
        <f>IF(D5818&lt;4,D5818,4)</f>
        <v>1</v>
      </c>
      <c r="F5818" s="1">
        <v>39674</v>
      </c>
      <c r="G5818" s="1">
        <v>40007</v>
      </c>
      <c r="H5818" s="3">
        <f>G5818-F5818</f>
        <v>333</v>
      </c>
      <c r="I5818" s="3">
        <f>IF(H5818&lt;=60,1,IF(H5818&lt;=150,2,3))</f>
        <v>3</v>
      </c>
      <c r="J5818">
        <v>32.299999999999997</v>
      </c>
      <c r="K5818">
        <v>3.07</v>
      </c>
      <c r="L5818">
        <v>3.18</v>
      </c>
      <c r="M5818">
        <v>27</v>
      </c>
      <c r="N5818">
        <f>LOG(M5818/100,2)+3</f>
        <v>1.1110313123887439</v>
      </c>
      <c r="O5818">
        <f>INDEX(lehmad!B$2:B$412,MATCH(klypsid!$B5818,lehmad!$A$2:$A$412,0))</f>
        <v>38910</v>
      </c>
      <c r="P5818">
        <f>INDEX(lehmad!D$2:D$412,MATCH(klypsid!$B5818,lehmad!$A$2:$A$412,0))</f>
        <v>117</v>
      </c>
      <c r="Q5818">
        <f>INDEX(lehmad!E$2:E$412,MATCH(klypsid!$B5818,lehmad!$A$2:$A$412,0))</f>
        <v>1</v>
      </c>
      <c r="R5818" t="str">
        <f>INDEX(lehmad!F$2:F$412,MATCH(klypsid!$B5818,lehmad!$A$2:$A$412,0))</f>
        <v>LANCELOT-ET</v>
      </c>
      <c r="S5818">
        <f>INDEX(lehmad!H$2:H$412,MATCH(klypsid!$B5818,lehmad!$A$2:$A$412,0))</f>
        <v>126</v>
      </c>
      <c r="T5818">
        <f>INDEX(lehmad!K$2:K$412,MATCH(klypsid!$B5818,lehmad!$A$2:$A$412,0))</f>
        <v>122</v>
      </c>
      <c r="U5818" s="4">
        <f t="shared" si="180"/>
        <v>11</v>
      </c>
      <c r="V5818">
        <f t="shared" si="181"/>
        <v>35</v>
      </c>
    </row>
    <row r="5819" spans="1:22" x14ac:dyDescent="0.25">
      <c r="A5819">
        <v>4080</v>
      </c>
      <c r="B5819" t="str">
        <f>"E"&amp;A5819</f>
        <v>E4080</v>
      </c>
      <c r="C5819" t="s">
        <v>75</v>
      </c>
      <c r="D5819">
        <v>1</v>
      </c>
      <c r="E5819">
        <f>IF(D5819&lt;4,D5819,4)</f>
        <v>1</v>
      </c>
      <c r="F5819" s="1">
        <v>39674</v>
      </c>
      <c r="G5819" s="1">
        <v>40037</v>
      </c>
      <c r="H5819" s="3">
        <f>G5819-F5819</f>
        <v>363</v>
      </c>
      <c r="I5819" s="3">
        <f>IF(H5819&lt;=60,1,IF(H5819&lt;=150,2,3))</f>
        <v>3</v>
      </c>
      <c r="J5819">
        <v>30.8</v>
      </c>
      <c r="K5819">
        <v>3.13</v>
      </c>
      <c r="L5819">
        <v>3.32</v>
      </c>
      <c r="M5819">
        <v>95</v>
      </c>
      <c r="N5819">
        <f>LOG(M5819/100,2)+3</f>
        <v>2.925999418556223</v>
      </c>
      <c r="O5819">
        <f>INDEX(lehmad!B$2:B$412,MATCH(klypsid!$B5819,lehmad!$A$2:$A$412,0))</f>
        <v>38910</v>
      </c>
      <c r="P5819">
        <f>INDEX(lehmad!D$2:D$412,MATCH(klypsid!$B5819,lehmad!$A$2:$A$412,0))</f>
        <v>117</v>
      </c>
      <c r="Q5819">
        <f>INDEX(lehmad!E$2:E$412,MATCH(klypsid!$B5819,lehmad!$A$2:$A$412,0))</f>
        <v>1</v>
      </c>
      <c r="R5819" t="str">
        <f>INDEX(lehmad!F$2:F$412,MATCH(klypsid!$B5819,lehmad!$A$2:$A$412,0))</f>
        <v>LANCELOT-ET</v>
      </c>
      <c r="S5819">
        <f>INDEX(lehmad!H$2:H$412,MATCH(klypsid!$B5819,lehmad!$A$2:$A$412,0))</f>
        <v>126</v>
      </c>
      <c r="T5819">
        <f>INDEX(lehmad!K$2:K$412,MATCH(klypsid!$B5819,lehmad!$A$2:$A$412,0))</f>
        <v>122</v>
      </c>
      <c r="U5819" s="4">
        <f t="shared" si="180"/>
        <v>12</v>
      </c>
      <c r="V5819">
        <f t="shared" si="181"/>
        <v>30</v>
      </c>
    </row>
    <row r="5820" spans="1:22" x14ac:dyDescent="0.25">
      <c r="A5820">
        <v>4080</v>
      </c>
      <c r="B5820" t="str">
        <f>"E"&amp;A5820</f>
        <v>E4080</v>
      </c>
      <c r="C5820" t="s">
        <v>75</v>
      </c>
      <c r="D5820">
        <v>1</v>
      </c>
      <c r="E5820">
        <f>IF(D5820&lt;4,D5820,4)</f>
        <v>1</v>
      </c>
      <c r="F5820" s="1">
        <v>39674</v>
      </c>
      <c r="G5820" s="1">
        <v>40066</v>
      </c>
      <c r="H5820" s="3">
        <f>G5820-F5820</f>
        <v>392</v>
      </c>
      <c r="I5820" s="3">
        <f>IF(H5820&lt;=60,1,IF(H5820&lt;=150,2,3))</f>
        <v>3</v>
      </c>
      <c r="J5820">
        <v>31.7</v>
      </c>
      <c r="K5820">
        <v>3.9</v>
      </c>
      <c r="L5820">
        <v>3.51</v>
      </c>
      <c r="M5820">
        <v>34</v>
      </c>
      <c r="N5820">
        <f>LOG(M5820/100,2)+3</f>
        <v>1.443606651475615</v>
      </c>
      <c r="O5820">
        <f>INDEX(lehmad!B$2:B$412,MATCH(klypsid!$B5820,lehmad!$A$2:$A$412,0))</f>
        <v>38910</v>
      </c>
      <c r="P5820">
        <f>INDEX(lehmad!D$2:D$412,MATCH(klypsid!$B5820,lehmad!$A$2:$A$412,0))</f>
        <v>117</v>
      </c>
      <c r="Q5820">
        <f>INDEX(lehmad!E$2:E$412,MATCH(klypsid!$B5820,lehmad!$A$2:$A$412,0))</f>
        <v>1</v>
      </c>
      <c r="R5820" t="str">
        <f>INDEX(lehmad!F$2:F$412,MATCH(klypsid!$B5820,lehmad!$A$2:$A$412,0))</f>
        <v>LANCELOT-ET</v>
      </c>
      <c r="S5820">
        <f>INDEX(lehmad!H$2:H$412,MATCH(klypsid!$B5820,lehmad!$A$2:$A$412,0))</f>
        <v>126</v>
      </c>
      <c r="T5820">
        <f>INDEX(lehmad!K$2:K$412,MATCH(klypsid!$B5820,lehmad!$A$2:$A$412,0))</f>
        <v>122</v>
      </c>
      <c r="U5820" s="4">
        <f t="shared" si="180"/>
        <v>13</v>
      </c>
      <c r="V5820">
        <f t="shared" si="181"/>
        <v>29</v>
      </c>
    </row>
    <row r="5821" spans="1:22" x14ac:dyDescent="0.25">
      <c r="A5821">
        <v>4080</v>
      </c>
      <c r="B5821" t="str">
        <f>"E"&amp;A5821</f>
        <v>E4080</v>
      </c>
      <c r="C5821" t="s">
        <v>75</v>
      </c>
      <c r="D5821">
        <v>1</v>
      </c>
      <c r="E5821">
        <f>IF(D5821&lt;4,D5821,4)</f>
        <v>1</v>
      </c>
      <c r="F5821" s="1">
        <v>39674</v>
      </c>
      <c r="G5821" s="1">
        <v>40094</v>
      </c>
      <c r="H5821" s="3">
        <f>G5821-F5821</f>
        <v>420</v>
      </c>
      <c r="I5821" s="3">
        <f>IF(H5821&lt;=60,1,IF(H5821&lt;=150,2,3))</f>
        <v>3</v>
      </c>
      <c r="J5821">
        <v>27.9</v>
      </c>
      <c r="K5821">
        <v>4.1500000000000004</v>
      </c>
      <c r="L5821">
        <v>3.76</v>
      </c>
      <c r="M5821">
        <v>42</v>
      </c>
      <c r="N5821">
        <f>LOG(M5821/100,2)+3</f>
        <v>1.7484612330040357</v>
      </c>
      <c r="O5821">
        <f>INDEX(lehmad!B$2:B$412,MATCH(klypsid!$B5821,lehmad!$A$2:$A$412,0))</f>
        <v>38910</v>
      </c>
      <c r="P5821">
        <f>INDEX(lehmad!D$2:D$412,MATCH(klypsid!$B5821,lehmad!$A$2:$A$412,0))</f>
        <v>117</v>
      </c>
      <c r="Q5821">
        <f>INDEX(lehmad!E$2:E$412,MATCH(klypsid!$B5821,lehmad!$A$2:$A$412,0))</f>
        <v>1</v>
      </c>
      <c r="R5821" t="str">
        <f>INDEX(lehmad!F$2:F$412,MATCH(klypsid!$B5821,lehmad!$A$2:$A$412,0))</f>
        <v>LANCELOT-ET</v>
      </c>
      <c r="S5821">
        <f>INDEX(lehmad!H$2:H$412,MATCH(klypsid!$B5821,lehmad!$A$2:$A$412,0))</f>
        <v>126</v>
      </c>
      <c r="T5821">
        <f>INDEX(lehmad!K$2:K$412,MATCH(klypsid!$B5821,lehmad!$A$2:$A$412,0))</f>
        <v>122</v>
      </c>
      <c r="U5821" s="4">
        <f t="shared" si="180"/>
        <v>14</v>
      </c>
      <c r="V5821">
        <f t="shared" si="181"/>
        <v>28</v>
      </c>
    </row>
    <row r="5822" spans="1:22" x14ac:dyDescent="0.25">
      <c r="A5822">
        <v>4080</v>
      </c>
      <c r="B5822" t="str">
        <f>"E"&amp;A5822</f>
        <v>E4080</v>
      </c>
      <c r="C5822" t="s">
        <v>75</v>
      </c>
      <c r="D5822">
        <v>1</v>
      </c>
      <c r="E5822">
        <f>IF(D5822&lt;4,D5822,4)</f>
        <v>1</v>
      </c>
      <c r="F5822" s="1">
        <v>39674</v>
      </c>
      <c r="G5822" s="1">
        <v>40125</v>
      </c>
      <c r="H5822" s="3">
        <f>G5822-F5822</f>
        <v>451</v>
      </c>
      <c r="I5822" s="3">
        <f>IF(H5822&lt;=60,1,IF(H5822&lt;=150,2,3))</f>
        <v>3</v>
      </c>
      <c r="J5822">
        <v>27</v>
      </c>
      <c r="K5822">
        <v>5.04</v>
      </c>
      <c r="L5822">
        <v>3.81</v>
      </c>
      <c r="M5822">
        <v>56</v>
      </c>
      <c r="N5822">
        <f>LOG(M5822/100,2)+3</f>
        <v>2.1634987322828794</v>
      </c>
      <c r="O5822">
        <f>INDEX(lehmad!B$2:B$412,MATCH(klypsid!$B5822,lehmad!$A$2:$A$412,0))</f>
        <v>38910</v>
      </c>
      <c r="P5822">
        <f>INDEX(lehmad!D$2:D$412,MATCH(klypsid!$B5822,lehmad!$A$2:$A$412,0))</f>
        <v>117</v>
      </c>
      <c r="Q5822">
        <f>INDEX(lehmad!E$2:E$412,MATCH(klypsid!$B5822,lehmad!$A$2:$A$412,0))</f>
        <v>1</v>
      </c>
      <c r="R5822" t="str">
        <f>INDEX(lehmad!F$2:F$412,MATCH(klypsid!$B5822,lehmad!$A$2:$A$412,0))</f>
        <v>LANCELOT-ET</v>
      </c>
      <c r="S5822">
        <f>INDEX(lehmad!H$2:H$412,MATCH(klypsid!$B5822,lehmad!$A$2:$A$412,0))</f>
        <v>126</v>
      </c>
      <c r="T5822">
        <f>INDEX(lehmad!K$2:K$412,MATCH(klypsid!$B5822,lehmad!$A$2:$A$412,0))</f>
        <v>122</v>
      </c>
      <c r="U5822" s="4">
        <f t="shared" si="180"/>
        <v>15</v>
      </c>
      <c r="V5822">
        <f t="shared" si="181"/>
        <v>31</v>
      </c>
    </row>
    <row r="5823" spans="1:22" x14ac:dyDescent="0.25">
      <c r="A5823">
        <v>4080</v>
      </c>
      <c r="B5823" t="str">
        <f>"E"&amp;A5823</f>
        <v>E4080</v>
      </c>
      <c r="C5823" t="s">
        <v>75</v>
      </c>
      <c r="D5823">
        <v>1</v>
      </c>
      <c r="E5823">
        <f>IF(D5823&lt;4,D5823,4)</f>
        <v>1</v>
      </c>
      <c r="F5823" s="1">
        <v>39674</v>
      </c>
      <c r="G5823" s="1">
        <v>40153</v>
      </c>
      <c r="H5823" s="3">
        <f>G5823-F5823</f>
        <v>479</v>
      </c>
      <c r="I5823" s="3">
        <f>IF(H5823&lt;=60,1,IF(H5823&lt;=150,2,3))</f>
        <v>3</v>
      </c>
      <c r="J5823">
        <v>24.9</v>
      </c>
      <c r="K5823">
        <v>4.25</v>
      </c>
      <c r="L5823">
        <v>3.73</v>
      </c>
      <c r="M5823">
        <v>35</v>
      </c>
      <c r="N5823">
        <f>LOG(M5823/100,2)+3</f>
        <v>1.4854268271702415</v>
      </c>
      <c r="O5823">
        <f>INDEX(lehmad!B$2:B$412,MATCH(klypsid!$B5823,lehmad!$A$2:$A$412,0))</f>
        <v>38910</v>
      </c>
      <c r="P5823">
        <f>INDEX(lehmad!D$2:D$412,MATCH(klypsid!$B5823,lehmad!$A$2:$A$412,0))</f>
        <v>117</v>
      </c>
      <c r="Q5823">
        <f>INDEX(lehmad!E$2:E$412,MATCH(klypsid!$B5823,lehmad!$A$2:$A$412,0))</f>
        <v>1</v>
      </c>
      <c r="R5823" t="str">
        <f>INDEX(lehmad!F$2:F$412,MATCH(klypsid!$B5823,lehmad!$A$2:$A$412,0))</f>
        <v>LANCELOT-ET</v>
      </c>
      <c r="S5823">
        <f>INDEX(lehmad!H$2:H$412,MATCH(klypsid!$B5823,lehmad!$A$2:$A$412,0))</f>
        <v>126</v>
      </c>
      <c r="T5823">
        <f>INDEX(lehmad!K$2:K$412,MATCH(klypsid!$B5823,lehmad!$A$2:$A$412,0))</f>
        <v>122</v>
      </c>
      <c r="U5823" s="4">
        <f t="shared" si="180"/>
        <v>16</v>
      </c>
      <c r="V5823">
        <f t="shared" si="181"/>
        <v>28</v>
      </c>
    </row>
    <row r="5824" spans="1:22" x14ac:dyDescent="0.25">
      <c r="A5824">
        <v>4080</v>
      </c>
      <c r="B5824" t="str">
        <f>"E"&amp;A5824</f>
        <v>E4080</v>
      </c>
      <c r="C5824" t="s">
        <v>75</v>
      </c>
      <c r="D5824">
        <v>1</v>
      </c>
      <c r="E5824">
        <f>IF(D5824&lt;4,D5824,4)</f>
        <v>1</v>
      </c>
      <c r="F5824" s="1">
        <v>39674</v>
      </c>
      <c r="G5824" s="1">
        <v>40186</v>
      </c>
      <c r="H5824" s="3">
        <f>G5824-F5824</f>
        <v>512</v>
      </c>
      <c r="I5824" s="3">
        <f>IF(H5824&lt;=60,1,IF(H5824&lt;=150,2,3))</f>
        <v>3</v>
      </c>
      <c r="J5824">
        <v>22.8</v>
      </c>
      <c r="K5824">
        <v>4.63</v>
      </c>
      <c r="L5824">
        <v>3.86</v>
      </c>
      <c r="M5824">
        <v>66</v>
      </c>
      <c r="N5824">
        <f>LOG(M5824/100,2)+3</f>
        <v>2.400537929583729</v>
      </c>
      <c r="O5824">
        <f>INDEX(lehmad!B$2:B$412,MATCH(klypsid!$B5824,lehmad!$A$2:$A$412,0))</f>
        <v>38910</v>
      </c>
      <c r="P5824">
        <f>INDEX(lehmad!D$2:D$412,MATCH(klypsid!$B5824,lehmad!$A$2:$A$412,0))</f>
        <v>117</v>
      </c>
      <c r="Q5824">
        <f>INDEX(lehmad!E$2:E$412,MATCH(klypsid!$B5824,lehmad!$A$2:$A$412,0))</f>
        <v>1</v>
      </c>
      <c r="R5824" t="str">
        <f>INDEX(lehmad!F$2:F$412,MATCH(klypsid!$B5824,lehmad!$A$2:$A$412,0))</f>
        <v>LANCELOT-ET</v>
      </c>
      <c r="S5824">
        <f>INDEX(lehmad!H$2:H$412,MATCH(klypsid!$B5824,lehmad!$A$2:$A$412,0))</f>
        <v>126</v>
      </c>
      <c r="T5824">
        <f>INDEX(lehmad!K$2:K$412,MATCH(klypsid!$B5824,lehmad!$A$2:$A$412,0))</f>
        <v>122</v>
      </c>
      <c r="U5824" s="4">
        <f t="shared" si="180"/>
        <v>17</v>
      </c>
      <c r="V5824">
        <f t="shared" si="181"/>
        <v>33</v>
      </c>
    </row>
    <row r="5825" spans="1:22" x14ac:dyDescent="0.25">
      <c r="A5825">
        <v>4080</v>
      </c>
      <c r="B5825" t="str">
        <f>"E"&amp;A5825</f>
        <v>E4080</v>
      </c>
      <c r="C5825" t="s">
        <v>75</v>
      </c>
      <c r="D5825">
        <v>1</v>
      </c>
      <c r="E5825">
        <f>IF(D5825&lt;4,D5825,4)</f>
        <v>1</v>
      </c>
      <c r="F5825" s="1">
        <v>39674</v>
      </c>
      <c r="G5825" s="1">
        <v>40214</v>
      </c>
      <c r="H5825" s="3">
        <f>G5825-F5825</f>
        <v>540</v>
      </c>
      <c r="I5825" s="3">
        <f>IF(H5825&lt;=60,1,IF(H5825&lt;=150,2,3))</f>
        <v>3</v>
      </c>
      <c r="J5825">
        <v>20.9</v>
      </c>
      <c r="K5825">
        <v>4.51</v>
      </c>
      <c r="L5825">
        <v>3.84</v>
      </c>
      <c r="M5825">
        <v>44</v>
      </c>
      <c r="N5825">
        <f>LOG(M5825/100,2)+3</f>
        <v>1.8155754288625725</v>
      </c>
      <c r="O5825">
        <f>INDEX(lehmad!B$2:B$412,MATCH(klypsid!$B5825,lehmad!$A$2:$A$412,0))</f>
        <v>38910</v>
      </c>
      <c r="P5825">
        <f>INDEX(lehmad!D$2:D$412,MATCH(klypsid!$B5825,lehmad!$A$2:$A$412,0))</f>
        <v>117</v>
      </c>
      <c r="Q5825">
        <f>INDEX(lehmad!E$2:E$412,MATCH(klypsid!$B5825,lehmad!$A$2:$A$412,0))</f>
        <v>1</v>
      </c>
      <c r="R5825" t="str">
        <f>INDEX(lehmad!F$2:F$412,MATCH(klypsid!$B5825,lehmad!$A$2:$A$412,0))</f>
        <v>LANCELOT-ET</v>
      </c>
      <c r="S5825">
        <f>INDEX(lehmad!H$2:H$412,MATCH(klypsid!$B5825,lehmad!$A$2:$A$412,0))</f>
        <v>126</v>
      </c>
      <c r="T5825">
        <f>INDEX(lehmad!K$2:K$412,MATCH(klypsid!$B5825,lehmad!$A$2:$A$412,0))</f>
        <v>122</v>
      </c>
      <c r="U5825" s="4">
        <f t="shared" si="180"/>
        <v>18</v>
      </c>
      <c r="V5825">
        <f t="shared" si="181"/>
        <v>28</v>
      </c>
    </row>
    <row r="5826" spans="1:22" x14ac:dyDescent="0.25">
      <c r="A5826">
        <v>4080</v>
      </c>
      <c r="B5826" t="str">
        <f>"E"&amp;A5826</f>
        <v>E4080</v>
      </c>
      <c r="C5826" t="s">
        <v>75</v>
      </c>
      <c r="D5826">
        <v>1</v>
      </c>
      <c r="E5826">
        <f>IF(D5826&lt;4,D5826,4)</f>
        <v>1</v>
      </c>
      <c r="F5826" s="1">
        <v>39674</v>
      </c>
      <c r="G5826" s="1">
        <v>40242</v>
      </c>
      <c r="H5826" s="3">
        <f>G5826-F5826</f>
        <v>568</v>
      </c>
      <c r="I5826" s="3">
        <f>IF(H5826&lt;=60,1,IF(H5826&lt;=150,2,3))</f>
        <v>3</v>
      </c>
      <c r="J5826">
        <v>18</v>
      </c>
      <c r="K5826">
        <v>5.29</v>
      </c>
      <c r="L5826">
        <v>3.9</v>
      </c>
      <c r="M5826">
        <v>64</v>
      </c>
      <c r="N5826">
        <f>LOG(M5826/100,2)+3</f>
        <v>2.3561438102252752</v>
      </c>
      <c r="O5826">
        <f>INDEX(lehmad!B$2:B$412,MATCH(klypsid!$B5826,lehmad!$A$2:$A$412,0))</f>
        <v>38910</v>
      </c>
      <c r="P5826">
        <f>INDEX(lehmad!D$2:D$412,MATCH(klypsid!$B5826,lehmad!$A$2:$A$412,0))</f>
        <v>117</v>
      </c>
      <c r="Q5826">
        <f>INDEX(lehmad!E$2:E$412,MATCH(klypsid!$B5826,lehmad!$A$2:$A$412,0))</f>
        <v>1</v>
      </c>
      <c r="R5826" t="str">
        <f>INDEX(lehmad!F$2:F$412,MATCH(klypsid!$B5826,lehmad!$A$2:$A$412,0))</f>
        <v>LANCELOT-ET</v>
      </c>
      <c r="S5826">
        <f>INDEX(lehmad!H$2:H$412,MATCH(klypsid!$B5826,lehmad!$A$2:$A$412,0))</f>
        <v>126</v>
      </c>
      <c r="T5826">
        <f>INDEX(lehmad!K$2:K$412,MATCH(klypsid!$B5826,lehmad!$A$2:$A$412,0))</f>
        <v>122</v>
      </c>
      <c r="U5826" s="4">
        <f t="shared" si="180"/>
        <v>19</v>
      </c>
      <c r="V5826">
        <f t="shared" si="181"/>
        <v>28</v>
      </c>
    </row>
    <row r="5827" spans="1:22" x14ac:dyDescent="0.25">
      <c r="A5827">
        <v>4080</v>
      </c>
      <c r="B5827" t="str">
        <f>"E"&amp;A5827</f>
        <v>E4080</v>
      </c>
      <c r="C5827" t="s">
        <v>75</v>
      </c>
      <c r="D5827">
        <v>1</v>
      </c>
      <c r="E5827">
        <f>IF(D5827&lt;4,D5827,4)</f>
        <v>1</v>
      </c>
      <c r="F5827" s="1">
        <v>39674</v>
      </c>
      <c r="G5827" s="1">
        <v>40276</v>
      </c>
      <c r="H5827" s="3">
        <f>G5827-F5827</f>
        <v>602</v>
      </c>
      <c r="I5827" s="3">
        <f>IF(H5827&lt;=60,1,IF(H5827&lt;=150,2,3))</f>
        <v>3</v>
      </c>
      <c r="J5827">
        <v>17.600000000000001</v>
      </c>
      <c r="K5827">
        <v>3.97</v>
      </c>
      <c r="L5827">
        <v>3.75</v>
      </c>
      <c r="M5827">
        <v>96</v>
      </c>
      <c r="N5827">
        <f>LOG(M5827/100,2)+3</f>
        <v>2.9411063109464313</v>
      </c>
      <c r="O5827">
        <f>INDEX(lehmad!B$2:B$412,MATCH(klypsid!$B5827,lehmad!$A$2:$A$412,0))</f>
        <v>38910</v>
      </c>
      <c r="P5827">
        <f>INDEX(lehmad!D$2:D$412,MATCH(klypsid!$B5827,lehmad!$A$2:$A$412,0))</f>
        <v>117</v>
      </c>
      <c r="Q5827">
        <f>INDEX(lehmad!E$2:E$412,MATCH(klypsid!$B5827,lehmad!$A$2:$A$412,0))</f>
        <v>1</v>
      </c>
      <c r="R5827" t="str">
        <f>INDEX(lehmad!F$2:F$412,MATCH(klypsid!$B5827,lehmad!$A$2:$A$412,0))</f>
        <v>LANCELOT-ET</v>
      </c>
      <c r="S5827">
        <f>INDEX(lehmad!H$2:H$412,MATCH(klypsid!$B5827,lehmad!$A$2:$A$412,0))</f>
        <v>126</v>
      </c>
      <c r="T5827">
        <f>INDEX(lehmad!K$2:K$412,MATCH(klypsid!$B5827,lehmad!$A$2:$A$412,0))</f>
        <v>122</v>
      </c>
      <c r="U5827" s="4">
        <f t="shared" ref="U5827:U5890" si="182">IF(AND(A5827=A5826,D5827=D5826),U5826+1,1)</f>
        <v>20</v>
      </c>
      <c r="V5827">
        <f t="shared" ref="V5827:V5890" si="183">IF(AND(A5827=A5826,D5827=D5826),G5827-G5826,G5827-F5827)</f>
        <v>34</v>
      </c>
    </row>
    <row r="5828" spans="1:22" x14ac:dyDescent="0.25">
      <c r="A5828">
        <v>4080</v>
      </c>
      <c r="B5828" t="str">
        <f>"E"&amp;A5828</f>
        <v>E4080</v>
      </c>
      <c r="C5828" t="s">
        <v>75</v>
      </c>
      <c r="D5828">
        <v>1</v>
      </c>
      <c r="E5828">
        <f>IF(D5828&lt;4,D5828,4)</f>
        <v>1</v>
      </c>
      <c r="F5828" s="1">
        <v>39674</v>
      </c>
      <c r="G5828" s="1">
        <v>40304</v>
      </c>
      <c r="H5828" s="3">
        <f>G5828-F5828</f>
        <v>630</v>
      </c>
      <c r="I5828" s="3">
        <f>IF(H5828&lt;=60,1,IF(H5828&lt;=150,2,3))</f>
        <v>3</v>
      </c>
      <c r="J5828">
        <v>16.5</v>
      </c>
      <c r="K5828">
        <v>4.22</v>
      </c>
      <c r="L5828">
        <v>3.69</v>
      </c>
      <c r="M5828">
        <v>53</v>
      </c>
      <c r="N5828">
        <f>LOG(M5828/100,2)+3</f>
        <v>2.0840642647884744</v>
      </c>
      <c r="O5828">
        <f>INDEX(lehmad!B$2:B$412,MATCH(klypsid!$B5828,lehmad!$A$2:$A$412,0))</f>
        <v>38910</v>
      </c>
      <c r="P5828">
        <f>INDEX(lehmad!D$2:D$412,MATCH(klypsid!$B5828,lehmad!$A$2:$A$412,0))</f>
        <v>117</v>
      </c>
      <c r="Q5828">
        <f>INDEX(lehmad!E$2:E$412,MATCH(klypsid!$B5828,lehmad!$A$2:$A$412,0))</f>
        <v>1</v>
      </c>
      <c r="R5828" t="str">
        <f>INDEX(lehmad!F$2:F$412,MATCH(klypsid!$B5828,lehmad!$A$2:$A$412,0))</f>
        <v>LANCELOT-ET</v>
      </c>
      <c r="S5828">
        <f>INDEX(lehmad!H$2:H$412,MATCH(klypsid!$B5828,lehmad!$A$2:$A$412,0))</f>
        <v>126</v>
      </c>
      <c r="T5828">
        <f>INDEX(lehmad!K$2:K$412,MATCH(klypsid!$B5828,lehmad!$A$2:$A$412,0))</f>
        <v>122</v>
      </c>
      <c r="U5828" s="4">
        <f t="shared" si="182"/>
        <v>21</v>
      </c>
      <c r="V5828">
        <f t="shared" si="183"/>
        <v>28</v>
      </c>
    </row>
    <row r="5829" spans="1:22" x14ac:dyDescent="0.25">
      <c r="A5829">
        <v>4080</v>
      </c>
      <c r="B5829" t="str">
        <f>"E"&amp;A5829</f>
        <v>E4080</v>
      </c>
      <c r="C5829" t="s">
        <v>75</v>
      </c>
      <c r="D5829">
        <v>1</v>
      </c>
      <c r="E5829">
        <f>IF(D5829&lt;4,D5829,4)</f>
        <v>1</v>
      </c>
      <c r="F5829" s="1">
        <v>39674</v>
      </c>
      <c r="G5829" s="1">
        <v>40336</v>
      </c>
      <c r="H5829" s="3">
        <f>G5829-F5829</f>
        <v>662</v>
      </c>
      <c r="I5829" s="3">
        <f>IF(H5829&lt;=60,1,IF(H5829&lt;=150,2,3))</f>
        <v>3</v>
      </c>
      <c r="J5829">
        <v>16.399999999999999</v>
      </c>
      <c r="K5829">
        <v>3.75</v>
      </c>
      <c r="L5829">
        <v>3.42</v>
      </c>
      <c r="M5829">
        <v>66</v>
      </c>
      <c r="N5829">
        <f>LOG(M5829/100,2)+3</f>
        <v>2.400537929583729</v>
      </c>
      <c r="O5829">
        <f>INDEX(lehmad!B$2:B$412,MATCH(klypsid!$B5829,lehmad!$A$2:$A$412,0))</f>
        <v>38910</v>
      </c>
      <c r="P5829">
        <f>INDEX(lehmad!D$2:D$412,MATCH(klypsid!$B5829,lehmad!$A$2:$A$412,0))</f>
        <v>117</v>
      </c>
      <c r="Q5829">
        <f>INDEX(lehmad!E$2:E$412,MATCH(klypsid!$B5829,lehmad!$A$2:$A$412,0))</f>
        <v>1</v>
      </c>
      <c r="R5829" t="str">
        <f>INDEX(lehmad!F$2:F$412,MATCH(klypsid!$B5829,lehmad!$A$2:$A$412,0))</f>
        <v>LANCELOT-ET</v>
      </c>
      <c r="S5829">
        <f>INDEX(lehmad!H$2:H$412,MATCH(klypsid!$B5829,lehmad!$A$2:$A$412,0))</f>
        <v>126</v>
      </c>
      <c r="T5829">
        <f>INDEX(lehmad!K$2:K$412,MATCH(klypsid!$B5829,lehmad!$A$2:$A$412,0))</f>
        <v>122</v>
      </c>
      <c r="U5829" s="4">
        <f t="shared" si="182"/>
        <v>22</v>
      </c>
      <c r="V5829">
        <f t="shared" si="183"/>
        <v>32</v>
      </c>
    </row>
    <row r="5830" spans="1:22" x14ac:dyDescent="0.25">
      <c r="A5830">
        <v>4081</v>
      </c>
      <c r="B5830" t="str">
        <f>"E"&amp;A5830</f>
        <v>E4081</v>
      </c>
      <c r="C5830" t="s">
        <v>74</v>
      </c>
      <c r="D5830">
        <v>1</v>
      </c>
      <c r="E5830">
        <f>IF(D5830&lt;4,D5830,4)</f>
        <v>1</v>
      </c>
      <c r="F5830" s="1">
        <v>39681</v>
      </c>
      <c r="G5830" s="1">
        <v>39693</v>
      </c>
      <c r="H5830" s="3">
        <f>G5830-F5830</f>
        <v>12</v>
      </c>
      <c r="I5830" s="3">
        <f>IF(H5830&lt;=60,1,IF(H5830&lt;=150,2,3))</f>
        <v>1</v>
      </c>
      <c r="J5830">
        <v>33.200000000000003</v>
      </c>
      <c r="K5830">
        <v>4.29</v>
      </c>
      <c r="L5830">
        <v>3.29</v>
      </c>
      <c r="M5830">
        <v>58</v>
      </c>
      <c r="N5830">
        <f>LOG(M5830/100,2)+3</f>
        <v>2.2141248053528475</v>
      </c>
      <c r="O5830">
        <f>INDEX(lehmad!B$2:B$412,MATCH(klypsid!$B5830,lehmad!$A$2:$A$412,0))</f>
        <v>38910</v>
      </c>
      <c r="P5830">
        <f>INDEX(lehmad!D$2:D$412,MATCH(klypsid!$B5830,lehmad!$A$2:$A$412,0))</f>
        <v>116</v>
      </c>
      <c r="Q5830">
        <f>INDEX(lehmad!E$2:E$412,MATCH(klypsid!$B5830,lehmad!$A$2:$A$412,0))</f>
        <v>1</v>
      </c>
      <c r="R5830" t="str">
        <f>INDEX(lehmad!F$2:F$412,MATCH(klypsid!$B5830,lehmad!$A$2:$A$412,0))</f>
        <v>LANCELOT-ET</v>
      </c>
      <c r="S5830">
        <f>INDEX(lehmad!H$2:H$412,MATCH(klypsid!$B5830,lehmad!$A$2:$A$412,0))</f>
        <v>126</v>
      </c>
      <c r="T5830">
        <f>INDEX(lehmad!K$2:K$412,MATCH(klypsid!$B5830,lehmad!$A$2:$A$412,0))</f>
        <v>122</v>
      </c>
      <c r="U5830" s="4">
        <f t="shared" si="182"/>
        <v>1</v>
      </c>
      <c r="V5830">
        <f t="shared" si="183"/>
        <v>12</v>
      </c>
    </row>
    <row r="5831" spans="1:22" x14ac:dyDescent="0.25">
      <c r="A5831">
        <v>4081</v>
      </c>
      <c r="B5831" t="str">
        <f>"E"&amp;A5831</f>
        <v>E4081</v>
      </c>
      <c r="C5831" t="s">
        <v>74</v>
      </c>
      <c r="D5831">
        <v>1</v>
      </c>
      <c r="E5831">
        <f>IF(D5831&lt;4,D5831,4)</f>
        <v>1</v>
      </c>
      <c r="F5831" s="1">
        <v>39681</v>
      </c>
      <c r="G5831" s="1">
        <v>39722</v>
      </c>
      <c r="H5831" s="3">
        <f>G5831-F5831</f>
        <v>41</v>
      </c>
      <c r="I5831" s="3">
        <f>IF(H5831&lt;=60,1,IF(H5831&lt;=150,2,3))</f>
        <v>1</v>
      </c>
      <c r="J5831">
        <v>50.4</v>
      </c>
      <c r="K5831">
        <v>2.93</v>
      </c>
      <c r="L5831">
        <v>3.06</v>
      </c>
      <c r="M5831">
        <v>33</v>
      </c>
      <c r="N5831">
        <f>LOG(M5831/100,2)+3</f>
        <v>1.4005379295837288</v>
      </c>
      <c r="O5831">
        <f>INDEX(lehmad!B$2:B$412,MATCH(klypsid!$B5831,lehmad!$A$2:$A$412,0))</f>
        <v>38910</v>
      </c>
      <c r="P5831">
        <f>INDEX(lehmad!D$2:D$412,MATCH(klypsid!$B5831,lehmad!$A$2:$A$412,0))</f>
        <v>116</v>
      </c>
      <c r="Q5831">
        <f>INDEX(lehmad!E$2:E$412,MATCH(klypsid!$B5831,lehmad!$A$2:$A$412,0))</f>
        <v>1</v>
      </c>
      <c r="R5831" t="str">
        <f>INDEX(lehmad!F$2:F$412,MATCH(klypsid!$B5831,lehmad!$A$2:$A$412,0))</f>
        <v>LANCELOT-ET</v>
      </c>
      <c r="S5831">
        <f>INDEX(lehmad!H$2:H$412,MATCH(klypsid!$B5831,lehmad!$A$2:$A$412,0))</f>
        <v>126</v>
      </c>
      <c r="T5831">
        <f>INDEX(lehmad!K$2:K$412,MATCH(klypsid!$B5831,lehmad!$A$2:$A$412,0))</f>
        <v>122</v>
      </c>
      <c r="U5831" s="4">
        <f t="shared" si="182"/>
        <v>2</v>
      </c>
      <c r="V5831">
        <f t="shared" si="183"/>
        <v>29</v>
      </c>
    </row>
    <row r="5832" spans="1:22" x14ac:dyDescent="0.25">
      <c r="A5832">
        <v>4081</v>
      </c>
      <c r="B5832" t="str">
        <f>"E"&amp;A5832</f>
        <v>E4081</v>
      </c>
      <c r="C5832" t="s">
        <v>74</v>
      </c>
      <c r="D5832">
        <v>1</v>
      </c>
      <c r="E5832">
        <f>IF(D5832&lt;4,D5832,4)</f>
        <v>1</v>
      </c>
      <c r="F5832" s="1">
        <v>39681</v>
      </c>
      <c r="G5832" s="1">
        <v>39754</v>
      </c>
      <c r="H5832" s="3">
        <f>G5832-F5832</f>
        <v>73</v>
      </c>
      <c r="I5832" s="3">
        <f>IF(H5832&lt;=60,1,IF(H5832&lt;=150,2,3))</f>
        <v>2</v>
      </c>
      <c r="J5832">
        <v>46.8</v>
      </c>
      <c r="K5832">
        <v>3.6</v>
      </c>
      <c r="L5832">
        <v>2.96</v>
      </c>
      <c r="M5832">
        <v>24</v>
      </c>
      <c r="N5832">
        <f>LOG(M5832/100,2)+3</f>
        <v>0.94110631094643127</v>
      </c>
      <c r="O5832">
        <f>INDEX(lehmad!B$2:B$412,MATCH(klypsid!$B5832,lehmad!$A$2:$A$412,0))</f>
        <v>38910</v>
      </c>
      <c r="P5832">
        <f>INDEX(lehmad!D$2:D$412,MATCH(klypsid!$B5832,lehmad!$A$2:$A$412,0))</f>
        <v>116</v>
      </c>
      <c r="Q5832">
        <f>INDEX(lehmad!E$2:E$412,MATCH(klypsid!$B5832,lehmad!$A$2:$A$412,0))</f>
        <v>1</v>
      </c>
      <c r="R5832" t="str">
        <f>INDEX(lehmad!F$2:F$412,MATCH(klypsid!$B5832,lehmad!$A$2:$A$412,0))</f>
        <v>LANCELOT-ET</v>
      </c>
      <c r="S5832">
        <f>INDEX(lehmad!H$2:H$412,MATCH(klypsid!$B5832,lehmad!$A$2:$A$412,0))</f>
        <v>126</v>
      </c>
      <c r="T5832">
        <f>INDEX(lehmad!K$2:K$412,MATCH(klypsid!$B5832,lehmad!$A$2:$A$412,0))</f>
        <v>122</v>
      </c>
      <c r="U5832" s="4">
        <f t="shared" si="182"/>
        <v>3</v>
      </c>
      <c r="V5832">
        <f t="shared" si="183"/>
        <v>32</v>
      </c>
    </row>
    <row r="5833" spans="1:22" x14ac:dyDescent="0.25">
      <c r="A5833">
        <v>4081</v>
      </c>
      <c r="B5833" t="str">
        <f>"E"&amp;A5833</f>
        <v>E4081</v>
      </c>
      <c r="C5833" t="s">
        <v>74</v>
      </c>
      <c r="D5833">
        <v>1</v>
      </c>
      <c r="E5833">
        <f>IF(D5833&lt;4,D5833,4)</f>
        <v>1</v>
      </c>
      <c r="F5833" s="1">
        <v>39681</v>
      </c>
      <c r="G5833" s="1">
        <v>39783</v>
      </c>
      <c r="H5833" s="3">
        <f>G5833-F5833</f>
        <v>102</v>
      </c>
      <c r="I5833" s="3">
        <f>IF(H5833&lt;=60,1,IF(H5833&lt;=150,2,3))</f>
        <v>2</v>
      </c>
      <c r="J5833">
        <v>45.1</v>
      </c>
      <c r="K5833">
        <v>3.4</v>
      </c>
      <c r="L5833">
        <v>3.11</v>
      </c>
      <c r="M5833">
        <v>33</v>
      </c>
      <c r="N5833">
        <f>LOG(M5833/100,2)+3</f>
        <v>1.4005379295837288</v>
      </c>
      <c r="O5833">
        <f>INDEX(lehmad!B$2:B$412,MATCH(klypsid!$B5833,lehmad!$A$2:$A$412,0))</f>
        <v>38910</v>
      </c>
      <c r="P5833">
        <f>INDEX(lehmad!D$2:D$412,MATCH(klypsid!$B5833,lehmad!$A$2:$A$412,0))</f>
        <v>116</v>
      </c>
      <c r="Q5833">
        <f>INDEX(lehmad!E$2:E$412,MATCH(klypsid!$B5833,lehmad!$A$2:$A$412,0))</f>
        <v>1</v>
      </c>
      <c r="R5833" t="str">
        <f>INDEX(lehmad!F$2:F$412,MATCH(klypsid!$B5833,lehmad!$A$2:$A$412,0))</f>
        <v>LANCELOT-ET</v>
      </c>
      <c r="S5833">
        <f>INDEX(lehmad!H$2:H$412,MATCH(klypsid!$B5833,lehmad!$A$2:$A$412,0))</f>
        <v>126</v>
      </c>
      <c r="T5833">
        <f>INDEX(lehmad!K$2:K$412,MATCH(klypsid!$B5833,lehmad!$A$2:$A$412,0))</f>
        <v>122</v>
      </c>
      <c r="U5833" s="4">
        <f t="shared" si="182"/>
        <v>4</v>
      </c>
      <c r="V5833">
        <f t="shared" si="183"/>
        <v>29</v>
      </c>
    </row>
    <row r="5834" spans="1:22" x14ac:dyDescent="0.25">
      <c r="A5834">
        <v>4081</v>
      </c>
      <c r="B5834" t="str">
        <f>"E"&amp;A5834</f>
        <v>E4081</v>
      </c>
      <c r="C5834" t="s">
        <v>74</v>
      </c>
      <c r="D5834">
        <v>1</v>
      </c>
      <c r="E5834">
        <f>IF(D5834&lt;4,D5834,4)</f>
        <v>1</v>
      </c>
      <c r="F5834" s="1">
        <v>39681</v>
      </c>
      <c r="G5834" s="1">
        <v>39817</v>
      </c>
      <c r="H5834" s="3">
        <f>G5834-F5834</f>
        <v>136</v>
      </c>
      <c r="I5834" s="3">
        <f>IF(H5834&lt;=60,1,IF(H5834&lt;=150,2,3))</f>
        <v>2</v>
      </c>
      <c r="J5834">
        <v>42.9</v>
      </c>
      <c r="K5834">
        <v>3.04</v>
      </c>
      <c r="L5834">
        <v>3.16</v>
      </c>
      <c r="M5834">
        <v>52</v>
      </c>
      <c r="N5834">
        <f>LOG(M5834/100,2)+3</f>
        <v>2.0565835283663674</v>
      </c>
      <c r="O5834">
        <f>INDEX(lehmad!B$2:B$412,MATCH(klypsid!$B5834,lehmad!$A$2:$A$412,0))</f>
        <v>38910</v>
      </c>
      <c r="P5834">
        <f>INDEX(lehmad!D$2:D$412,MATCH(klypsid!$B5834,lehmad!$A$2:$A$412,0))</f>
        <v>116</v>
      </c>
      <c r="Q5834">
        <f>INDEX(lehmad!E$2:E$412,MATCH(klypsid!$B5834,lehmad!$A$2:$A$412,0))</f>
        <v>1</v>
      </c>
      <c r="R5834" t="str">
        <f>INDEX(lehmad!F$2:F$412,MATCH(klypsid!$B5834,lehmad!$A$2:$A$412,0))</f>
        <v>LANCELOT-ET</v>
      </c>
      <c r="S5834">
        <f>INDEX(lehmad!H$2:H$412,MATCH(klypsid!$B5834,lehmad!$A$2:$A$412,0))</f>
        <v>126</v>
      </c>
      <c r="T5834">
        <f>INDEX(lehmad!K$2:K$412,MATCH(klypsid!$B5834,lehmad!$A$2:$A$412,0))</f>
        <v>122</v>
      </c>
      <c r="U5834" s="4">
        <f t="shared" si="182"/>
        <v>5</v>
      </c>
      <c r="V5834">
        <f t="shared" si="183"/>
        <v>34</v>
      </c>
    </row>
    <row r="5835" spans="1:22" x14ac:dyDescent="0.25">
      <c r="A5835">
        <v>4081</v>
      </c>
      <c r="B5835" t="str">
        <f>"E"&amp;A5835</f>
        <v>E4081</v>
      </c>
      <c r="C5835" t="s">
        <v>74</v>
      </c>
      <c r="D5835">
        <v>1</v>
      </c>
      <c r="E5835">
        <f>IF(D5835&lt;4,D5835,4)</f>
        <v>1</v>
      </c>
      <c r="F5835" s="1">
        <v>39681</v>
      </c>
      <c r="G5835" s="1">
        <v>39845</v>
      </c>
      <c r="H5835" s="3">
        <f>G5835-F5835</f>
        <v>164</v>
      </c>
      <c r="I5835" s="3">
        <f>IF(H5835&lt;=60,1,IF(H5835&lt;=150,2,3))</f>
        <v>3</v>
      </c>
      <c r="J5835">
        <v>40.9</v>
      </c>
      <c r="K5835">
        <v>3.13</v>
      </c>
      <c r="L5835">
        <v>3.15</v>
      </c>
      <c r="M5835">
        <v>56</v>
      </c>
      <c r="N5835">
        <f>LOG(M5835/100,2)+3</f>
        <v>2.1634987322828794</v>
      </c>
      <c r="O5835">
        <f>INDEX(lehmad!B$2:B$412,MATCH(klypsid!$B5835,lehmad!$A$2:$A$412,0))</f>
        <v>38910</v>
      </c>
      <c r="P5835">
        <f>INDEX(lehmad!D$2:D$412,MATCH(klypsid!$B5835,lehmad!$A$2:$A$412,0))</f>
        <v>116</v>
      </c>
      <c r="Q5835">
        <f>INDEX(lehmad!E$2:E$412,MATCH(klypsid!$B5835,lehmad!$A$2:$A$412,0))</f>
        <v>1</v>
      </c>
      <c r="R5835" t="str">
        <f>INDEX(lehmad!F$2:F$412,MATCH(klypsid!$B5835,lehmad!$A$2:$A$412,0))</f>
        <v>LANCELOT-ET</v>
      </c>
      <c r="S5835">
        <f>INDEX(lehmad!H$2:H$412,MATCH(klypsid!$B5835,lehmad!$A$2:$A$412,0))</f>
        <v>126</v>
      </c>
      <c r="T5835">
        <f>INDEX(lehmad!K$2:K$412,MATCH(klypsid!$B5835,lehmad!$A$2:$A$412,0))</f>
        <v>122</v>
      </c>
      <c r="U5835" s="4">
        <f t="shared" si="182"/>
        <v>6</v>
      </c>
      <c r="V5835">
        <f t="shared" si="183"/>
        <v>28</v>
      </c>
    </row>
    <row r="5836" spans="1:22" x14ac:dyDescent="0.25">
      <c r="A5836">
        <v>4081</v>
      </c>
      <c r="B5836" t="str">
        <f>"E"&amp;A5836</f>
        <v>E4081</v>
      </c>
      <c r="C5836" t="s">
        <v>74</v>
      </c>
      <c r="D5836">
        <v>1</v>
      </c>
      <c r="E5836">
        <f>IF(D5836&lt;4,D5836,4)</f>
        <v>1</v>
      </c>
      <c r="F5836" s="1">
        <v>39681</v>
      </c>
      <c r="G5836" s="1">
        <v>39875</v>
      </c>
      <c r="H5836" s="3">
        <f>G5836-F5836</f>
        <v>194</v>
      </c>
      <c r="I5836" s="3">
        <f>IF(H5836&lt;=60,1,IF(H5836&lt;=150,2,3))</f>
        <v>3</v>
      </c>
      <c r="J5836">
        <v>38</v>
      </c>
      <c r="K5836">
        <v>3.21</v>
      </c>
      <c r="L5836">
        <v>3.08</v>
      </c>
      <c r="M5836">
        <v>28</v>
      </c>
      <c r="N5836">
        <f>LOG(M5836/100,2)+3</f>
        <v>1.1634987322828796</v>
      </c>
      <c r="O5836">
        <f>INDEX(lehmad!B$2:B$412,MATCH(klypsid!$B5836,lehmad!$A$2:$A$412,0))</f>
        <v>38910</v>
      </c>
      <c r="P5836">
        <f>INDEX(lehmad!D$2:D$412,MATCH(klypsid!$B5836,lehmad!$A$2:$A$412,0))</f>
        <v>116</v>
      </c>
      <c r="Q5836">
        <f>INDEX(lehmad!E$2:E$412,MATCH(klypsid!$B5836,lehmad!$A$2:$A$412,0))</f>
        <v>1</v>
      </c>
      <c r="R5836" t="str">
        <f>INDEX(lehmad!F$2:F$412,MATCH(klypsid!$B5836,lehmad!$A$2:$A$412,0))</f>
        <v>LANCELOT-ET</v>
      </c>
      <c r="S5836">
        <f>INDEX(lehmad!H$2:H$412,MATCH(klypsid!$B5836,lehmad!$A$2:$A$412,0))</f>
        <v>126</v>
      </c>
      <c r="T5836">
        <f>INDEX(lehmad!K$2:K$412,MATCH(klypsid!$B5836,lehmad!$A$2:$A$412,0))</f>
        <v>122</v>
      </c>
      <c r="U5836" s="4">
        <f t="shared" si="182"/>
        <v>7</v>
      </c>
      <c r="V5836">
        <f t="shared" si="183"/>
        <v>30</v>
      </c>
    </row>
    <row r="5837" spans="1:22" x14ac:dyDescent="0.25">
      <c r="A5837">
        <v>4081</v>
      </c>
      <c r="B5837" t="str">
        <f>"E"&amp;A5837</f>
        <v>E4081</v>
      </c>
      <c r="C5837" t="s">
        <v>74</v>
      </c>
      <c r="D5837">
        <v>1</v>
      </c>
      <c r="E5837">
        <f>IF(D5837&lt;4,D5837,4)</f>
        <v>1</v>
      </c>
      <c r="F5837" s="1">
        <v>39681</v>
      </c>
      <c r="G5837" s="1">
        <v>39908</v>
      </c>
      <c r="H5837" s="3">
        <f>G5837-F5837</f>
        <v>227</v>
      </c>
      <c r="I5837" s="3">
        <f>IF(H5837&lt;=60,1,IF(H5837&lt;=150,2,3))</f>
        <v>3</v>
      </c>
      <c r="J5837">
        <v>31.1</v>
      </c>
      <c r="K5837">
        <v>3.16</v>
      </c>
      <c r="L5837">
        <v>3.34</v>
      </c>
      <c r="M5837">
        <v>47</v>
      </c>
      <c r="N5837">
        <f>LOG(M5837/100,2)+3</f>
        <v>1.9107326619029126</v>
      </c>
      <c r="O5837">
        <f>INDEX(lehmad!B$2:B$412,MATCH(klypsid!$B5837,lehmad!$A$2:$A$412,0))</f>
        <v>38910</v>
      </c>
      <c r="P5837">
        <f>INDEX(lehmad!D$2:D$412,MATCH(klypsid!$B5837,lehmad!$A$2:$A$412,0))</f>
        <v>116</v>
      </c>
      <c r="Q5837">
        <f>INDEX(lehmad!E$2:E$412,MATCH(klypsid!$B5837,lehmad!$A$2:$A$412,0))</f>
        <v>1</v>
      </c>
      <c r="R5837" t="str">
        <f>INDEX(lehmad!F$2:F$412,MATCH(klypsid!$B5837,lehmad!$A$2:$A$412,0))</f>
        <v>LANCELOT-ET</v>
      </c>
      <c r="S5837">
        <f>INDEX(lehmad!H$2:H$412,MATCH(klypsid!$B5837,lehmad!$A$2:$A$412,0))</f>
        <v>126</v>
      </c>
      <c r="T5837">
        <f>INDEX(lehmad!K$2:K$412,MATCH(klypsid!$B5837,lehmad!$A$2:$A$412,0))</f>
        <v>122</v>
      </c>
      <c r="U5837" s="4">
        <f t="shared" si="182"/>
        <v>8</v>
      </c>
      <c r="V5837">
        <f t="shared" si="183"/>
        <v>33</v>
      </c>
    </row>
    <row r="5838" spans="1:22" x14ac:dyDescent="0.25">
      <c r="A5838">
        <v>4081</v>
      </c>
      <c r="B5838" t="str">
        <f>"E"&amp;A5838</f>
        <v>E4081</v>
      </c>
      <c r="C5838" t="s">
        <v>74</v>
      </c>
      <c r="D5838">
        <v>1</v>
      </c>
      <c r="E5838">
        <f>IF(D5838&lt;4,D5838,4)</f>
        <v>1</v>
      </c>
      <c r="F5838" s="1">
        <v>39681</v>
      </c>
      <c r="G5838" s="1">
        <v>39944</v>
      </c>
      <c r="H5838" s="3">
        <f>G5838-F5838</f>
        <v>263</v>
      </c>
      <c r="I5838" s="3">
        <f>IF(H5838&lt;=60,1,IF(H5838&lt;=150,2,3))</f>
        <v>3</v>
      </c>
      <c r="J5838">
        <v>29</v>
      </c>
      <c r="K5838">
        <v>3.2</v>
      </c>
      <c r="L5838">
        <v>3.63</v>
      </c>
      <c r="M5838">
        <v>45</v>
      </c>
      <c r="N5838">
        <f>LOG(M5838/100,2)+3</f>
        <v>1.84799690655495</v>
      </c>
      <c r="O5838">
        <f>INDEX(lehmad!B$2:B$412,MATCH(klypsid!$B5838,lehmad!$A$2:$A$412,0))</f>
        <v>38910</v>
      </c>
      <c r="P5838">
        <f>INDEX(lehmad!D$2:D$412,MATCH(klypsid!$B5838,lehmad!$A$2:$A$412,0))</f>
        <v>116</v>
      </c>
      <c r="Q5838">
        <f>INDEX(lehmad!E$2:E$412,MATCH(klypsid!$B5838,lehmad!$A$2:$A$412,0))</f>
        <v>1</v>
      </c>
      <c r="R5838" t="str">
        <f>INDEX(lehmad!F$2:F$412,MATCH(klypsid!$B5838,lehmad!$A$2:$A$412,0))</f>
        <v>LANCELOT-ET</v>
      </c>
      <c r="S5838">
        <f>INDEX(lehmad!H$2:H$412,MATCH(klypsid!$B5838,lehmad!$A$2:$A$412,0))</f>
        <v>126</v>
      </c>
      <c r="T5838">
        <f>INDEX(lehmad!K$2:K$412,MATCH(klypsid!$B5838,lehmad!$A$2:$A$412,0))</f>
        <v>122</v>
      </c>
      <c r="U5838" s="4">
        <f t="shared" si="182"/>
        <v>9</v>
      </c>
      <c r="V5838">
        <f t="shared" si="183"/>
        <v>36</v>
      </c>
    </row>
    <row r="5839" spans="1:22" x14ac:dyDescent="0.25">
      <c r="A5839">
        <v>4081</v>
      </c>
      <c r="B5839" t="str">
        <f>"E"&amp;A5839</f>
        <v>E4081</v>
      </c>
      <c r="C5839" t="s">
        <v>74</v>
      </c>
      <c r="D5839">
        <v>1</v>
      </c>
      <c r="E5839">
        <f>IF(D5839&lt;4,D5839,4)</f>
        <v>1</v>
      </c>
      <c r="F5839" s="1">
        <v>39681</v>
      </c>
      <c r="G5839" s="1">
        <v>39972</v>
      </c>
      <c r="H5839" s="3">
        <f>G5839-F5839</f>
        <v>291</v>
      </c>
      <c r="I5839" s="3">
        <f>IF(H5839&lt;=60,1,IF(H5839&lt;=150,2,3))</f>
        <v>3</v>
      </c>
      <c r="J5839">
        <v>21.7</v>
      </c>
      <c r="K5839">
        <v>3.9</v>
      </c>
      <c r="L5839">
        <v>3.76</v>
      </c>
      <c r="M5839">
        <v>124</v>
      </c>
      <c r="N5839">
        <f>LOG(M5839/100,2)+3</f>
        <v>3.3103401206121505</v>
      </c>
      <c r="O5839">
        <f>INDEX(lehmad!B$2:B$412,MATCH(klypsid!$B5839,lehmad!$A$2:$A$412,0))</f>
        <v>38910</v>
      </c>
      <c r="P5839">
        <f>INDEX(lehmad!D$2:D$412,MATCH(klypsid!$B5839,lehmad!$A$2:$A$412,0))</f>
        <v>116</v>
      </c>
      <c r="Q5839">
        <f>INDEX(lehmad!E$2:E$412,MATCH(klypsid!$B5839,lehmad!$A$2:$A$412,0))</f>
        <v>1</v>
      </c>
      <c r="R5839" t="str">
        <f>INDEX(lehmad!F$2:F$412,MATCH(klypsid!$B5839,lehmad!$A$2:$A$412,0))</f>
        <v>LANCELOT-ET</v>
      </c>
      <c r="S5839">
        <f>INDEX(lehmad!H$2:H$412,MATCH(klypsid!$B5839,lehmad!$A$2:$A$412,0))</f>
        <v>126</v>
      </c>
      <c r="T5839">
        <f>INDEX(lehmad!K$2:K$412,MATCH(klypsid!$B5839,lehmad!$A$2:$A$412,0))</f>
        <v>122</v>
      </c>
      <c r="U5839" s="4">
        <f t="shared" si="182"/>
        <v>10</v>
      </c>
      <c r="V5839">
        <f t="shared" si="183"/>
        <v>28</v>
      </c>
    </row>
    <row r="5840" spans="1:22" x14ac:dyDescent="0.25">
      <c r="A5840">
        <v>4081</v>
      </c>
      <c r="B5840" t="str">
        <f>"E"&amp;A5840</f>
        <v>E4081</v>
      </c>
      <c r="C5840" t="s">
        <v>74</v>
      </c>
      <c r="D5840">
        <v>2</v>
      </c>
      <c r="E5840">
        <f>IF(D5840&lt;4,D5840,4)</f>
        <v>2</v>
      </c>
      <c r="F5840" s="1">
        <v>40051</v>
      </c>
      <c r="G5840" s="1">
        <v>40066</v>
      </c>
      <c r="H5840" s="3">
        <f>G5840-F5840</f>
        <v>15</v>
      </c>
      <c r="I5840" s="3">
        <f>IF(H5840&lt;=60,1,IF(H5840&lt;=150,2,3))</f>
        <v>1</v>
      </c>
      <c r="J5840">
        <v>47.2</v>
      </c>
      <c r="K5840">
        <v>2.82</v>
      </c>
      <c r="L5840">
        <v>3.34</v>
      </c>
      <c r="M5840">
        <v>95</v>
      </c>
      <c r="N5840">
        <f>LOG(M5840/100,2)+3</f>
        <v>2.925999418556223</v>
      </c>
      <c r="O5840">
        <f>INDEX(lehmad!B$2:B$412,MATCH(klypsid!$B5840,lehmad!$A$2:$A$412,0))</f>
        <v>38910</v>
      </c>
      <c r="P5840">
        <f>INDEX(lehmad!D$2:D$412,MATCH(klypsid!$B5840,lehmad!$A$2:$A$412,0))</f>
        <v>116</v>
      </c>
      <c r="Q5840">
        <f>INDEX(lehmad!E$2:E$412,MATCH(klypsid!$B5840,lehmad!$A$2:$A$412,0))</f>
        <v>1</v>
      </c>
      <c r="R5840" t="str">
        <f>INDEX(lehmad!F$2:F$412,MATCH(klypsid!$B5840,lehmad!$A$2:$A$412,0))</f>
        <v>LANCELOT-ET</v>
      </c>
      <c r="S5840">
        <f>INDEX(lehmad!H$2:H$412,MATCH(klypsid!$B5840,lehmad!$A$2:$A$412,0))</f>
        <v>126</v>
      </c>
      <c r="T5840">
        <f>INDEX(lehmad!K$2:K$412,MATCH(klypsid!$B5840,lehmad!$A$2:$A$412,0))</f>
        <v>122</v>
      </c>
      <c r="U5840" s="4">
        <f t="shared" si="182"/>
        <v>1</v>
      </c>
      <c r="V5840">
        <f t="shared" si="183"/>
        <v>15</v>
      </c>
    </row>
    <row r="5841" spans="1:22" x14ac:dyDescent="0.25">
      <c r="A5841">
        <v>4081</v>
      </c>
      <c r="B5841" t="str">
        <f>"E"&amp;A5841</f>
        <v>E4081</v>
      </c>
      <c r="C5841" t="s">
        <v>74</v>
      </c>
      <c r="D5841">
        <v>2</v>
      </c>
      <c r="E5841">
        <f>IF(D5841&lt;4,D5841,4)</f>
        <v>2</v>
      </c>
      <c r="F5841" s="1">
        <v>40051</v>
      </c>
      <c r="G5841" s="1">
        <v>40094</v>
      </c>
      <c r="H5841" s="3">
        <f>G5841-F5841</f>
        <v>43</v>
      </c>
      <c r="I5841" s="3">
        <f>IF(H5841&lt;=60,1,IF(H5841&lt;=150,2,3))</f>
        <v>1</v>
      </c>
      <c r="J5841">
        <v>45.1</v>
      </c>
      <c r="K5841">
        <v>3.42</v>
      </c>
      <c r="L5841">
        <v>3.03</v>
      </c>
      <c r="M5841">
        <v>41</v>
      </c>
      <c r="N5841">
        <f>LOG(M5841/100,2)+3</f>
        <v>1.7136958148433588</v>
      </c>
      <c r="O5841">
        <f>INDEX(lehmad!B$2:B$412,MATCH(klypsid!$B5841,lehmad!$A$2:$A$412,0))</f>
        <v>38910</v>
      </c>
      <c r="P5841">
        <f>INDEX(lehmad!D$2:D$412,MATCH(klypsid!$B5841,lehmad!$A$2:$A$412,0))</f>
        <v>116</v>
      </c>
      <c r="Q5841">
        <f>INDEX(lehmad!E$2:E$412,MATCH(klypsid!$B5841,lehmad!$A$2:$A$412,0))</f>
        <v>1</v>
      </c>
      <c r="R5841" t="str">
        <f>INDEX(lehmad!F$2:F$412,MATCH(klypsid!$B5841,lehmad!$A$2:$A$412,0))</f>
        <v>LANCELOT-ET</v>
      </c>
      <c r="S5841">
        <f>INDEX(lehmad!H$2:H$412,MATCH(klypsid!$B5841,lehmad!$A$2:$A$412,0))</f>
        <v>126</v>
      </c>
      <c r="T5841">
        <f>INDEX(lehmad!K$2:K$412,MATCH(klypsid!$B5841,lehmad!$A$2:$A$412,0))</f>
        <v>122</v>
      </c>
      <c r="U5841" s="4">
        <f t="shared" si="182"/>
        <v>2</v>
      </c>
      <c r="V5841">
        <f t="shared" si="183"/>
        <v>28</v>
      </c>
    </row>
    <row r="5842" spans="1:22" x14ac:dyDescent="0.25">
      <c r="A5842">
        <v>4081</v>
      </c>
      <c r="B5842" t="str">
        <f>"E"&amp;A5842</f>
        <v>E4081</v>
      </c>
      <c r="C5842" t="s">
        <v>74</v>
      </c>
      <c r="D5842">
        <v>2</v>
      </c>
      <c r="E5842">
        <f>IF(D5842&lt;4,D5842,4)</f>
        <v>2</v>
      </c>
      <c r="F5842" s="1">
        <v>40051</v>
      </c>
      <c r="G5842" s="1">
        <v>40125</v>
      </c>
      <c r="H5842" s="3">
        <f>G5842-F5842</f>
        <v>74</v>
      </c>
      <c r="I5842" s="3">
        <f>IF(H5842&lt;=60,1,IF(H5842&lt;=150,2,3))</f>
        <v>2</v>
      </c>
      <c r="J5842">
        <v>36.299999999999997</v>
      </c>
      <c r="K5842">
        <v>3.41</v>
      </c>
      <c r="L5842">
        <v>3.09</v>
      </c>
      <c r="M5842">
        <v>29</v>
      </c>
      <c r="N5842">
        <f>LOG(M5842/100,2)+3</f>
        <v>1.2141248053528473</v>
      </c>
      <c r="O5842">
        <f>INDEX(lehmad!B$2:B$412,MATCH(klypsid!$B5842,lehmad!$A$2:$A$412,0))</f>
        <v>38910</v>
      </c>
      <c r="P5842">
        <f>INDEX(lehmad!D$2:D$412,MATCH(klypsid!$B5842,lehmad!$A$2:$A$412,0))</f>
        <v>116</v>
      </c>
      <c r="Q5842">
        <f>INDEX(lehmad!E$2:E$412,MATCH(klypsid!$B5842,lehmad!$A$2:$A$412,0))</f>
        <v>1</v>
      </c>
      <c r="R5842" t="str">
        <f>INDEX(lehmad!F$2:F$412,MATCH(klypsid!$B5842,lehmad!$A$2:$A$412,0))</f>
        <v>LANCELOT-ET</v>
      </c>
      <c r="S5842">
        <f>INDEX(lehmad!H$2:H$412,MATCH(klypsid!$B5842,lehmad!$A$2:$A$412,0))</f>
        <v>126</v>
      </c>
      <c r="T5842">
        <f>INDEX(lehmad!K$2:K$412,MATCH(klypsid!$B5842,lehmad!$A$2:$A$412,0))</f>
        <v>122</v>
      </c>
      <c r="U5842" s="4">
        <f t="shared" si="182"/>
        <v>3</v>
      </c>
      <c r="V5842">
        <f t="shared" si="183"/>
        <v>31</v>
      </c>
    </row>
    <row r="5843" spans="1:22" x14ac:dyDescent="0.25">
      <c r="A5843">
        <v>4081</v>
      </c>
      <c r="B5843" t="str">
        <f>"E"&amp;A5843</f>
        <v>E4081</v>
      </c>
      <c r="C5843" t="s">
        <v>74</v>
      </c>
      <c r="D5843">
        <v>2</v>
      </c>
      <c r="E5843">
        <f>IF(D5843&lt;4,D5843,4)</f>
        <v>2</v>
      </c>
      <c r="F5843" s="1">
        <v>40051</v>
      </c>
      <c r="G5843" s="1">
        <v>40153</v>
      </c>
      <c r="H5843" s="3">
        <f>G5843-F5843</f>
        <v>102</v>
      </c>
      <c r="I5843" s="3">
        <f>IF(H5843&lt;=60,1,IF(H5843&lt;=150,2,3))</f>
        <v>2</v>
      </c>
      <c r="J5843">
        <v>48.1</v>
      </c>
      <c r="K5843">
        <v>3.86</v>
      </c>
      <c r="L5843">
        <v>3.34</v>
      </c>
      <c r="M5843">
        <v>58</v>
      </c>
      <c r="N5843">
        <f>LOG(M5843/100,2)+3</f>
        <v>2.2141248053528475</v>
      </c>
      <c r="O5843">
        <f>INDEX(lehmad!B$2:B$412,MATCH(klypsid!$B5843,lehmad!$A$2:$A$412,0))</f>
        <v>38910</v>
      </c>
      <c r="P5843">
        <f>INDEX(lehmad!D$2:D$412,MATCH(klypsid!$B5843,lehmad!$A$2:$A$412,0))</f>
        <v>116</v>
      </c>
      <c r="Q5843">
        <f>INDEX(lehmad!E$2:E$412,MATCH(klypsid!$B5843,lehmad!$A$2:$A$412,0))</f>
        <v>1</v>
      </c>
      <c r="R5843" t="str">
        <f>INDEX(lehmad!F$2:F$412,MATCH(klypsid!$B5843,lehmad!$A$2:$A$412,0))</f>
        <v>LANCELOT-ET</v>
      </c>
      <c r="S5843">
        <f>INDEX(lehmad!H$2:H$412,MATCH(klypsid!$B5843,lehmad!$A$2:$A$412,0))</f>
        <v>126</v>
      </c>
      <c r="T5843">
        <f>INDEX(lehmad!K$2:K$412,MATCH(klypsid!$B5843,lehmad!$A$2:$A$412,0))</f>
        <v>122</v>
      </c>
      <c r="U5843" s="4">
        <f t="shared" si="182"/>
        <v>4</v>
      </c>
      <c r="V5843">
        <f t="shared" si="183"/>
        <v>28</v>
      </c>
    </row>
    <row r="5844" spans="1:22" x14ac:dyDescent="0.25">
      <c r="A5844">
        <v>4092</v>
      </c>
      <c r="B5844" t="str">
        <f>"E"&amp;A5844</f>
        <v>E4092</v>
      </c>
      <c r="C5844" t="s">
        <v>93</v>
      </c>
      <c r="D5844">
        <v>1</v>
      </c>
      <c r="E5844">
        <f>IF(D5844&lt;4,D5844,4)</f>
        <v>1</v>
      </c>
      <c r="F5844" s="1">
        <v>39662</v>
      </c>
      <c r="G5844" s="1">
        <v>39693</v>
      </c>
      <c r="H5844" s="3">
        <f>G5844-F5844</f>
        <v>31</v>
      </c>
      <c r="I5844" s="3">
        <f>IF(H5844&lt;=60,1,IF(H5844&lt;=150,2,3))</f>
        <v>1</v>
      </c>
      <c r="J5844">
        <v>24.3</v>
      </c>
      <c r="K5844">
        <v>4.28</v>
      </c>
      <c r="L5844">
        <v>3.06</v>
      </c>
      <c r="M5844">
        <v>200</v>
      </c>
      <c r="N5844">
        <f>LOG(M5844/100,2)+3</f>
        <v>4</v>
      </c>
      <c r="O5844">
        <f>INDEX(lehmad!B$2:B$412,MATCH(klypsid!$B5844,lehmad!$A$2:$A$412,0))</f>
        <v>38916</v>
      </c>
      <c r="P5844">
        <f>INDEX(lehmad!D$2:D$412,MATCH(klypsid!$B5844,lehmad!$A$2:$A$412,0))</f>
        <v>102</v>
      </c>
      <c r="Q5844">
        <f>INDEX(lehmad!E$2:E$412,MATCH(klypsid!$B5844,lehmad!$A$2:$A$412,0))</f>
        <v>1</v>
      </c>
      <c r="R5844" t="str">
        <f>INDEX(lehmad!F$2:F$412,MATCH(klypsid!$B5844,lehmad!$A$2:$A$412,0))</f>
        <v>LANCELOT-ET</v>
      </c>
      <c r="S5844">
        <f>INDEX(lehmad!H$2:H$412,MATCH(klypsid!$B5844,lehmad!$A$2:$A$412,0))</f>
        <v>126</v>
      </c>
      <c r="T5844">
        <f>INDEX(lehmad!K$2:K$412,MATCH(klypsid!$B5844,lehmad!$A$2:$A$412,0))</f>
        <v>122</v>
      </c>
      <c r="U5844" s="4">
        <f t="shared" si="182"/>
        <v>1</v>
      </c>
      <c r="V5844">
        <f t="shared" si="183"/>
        <v>31</v>
      </c>
    </row>
    <row r="5845" spans="1:22" x14ac:dyDescent="0.25">
      <c r="A5845">
        <v>4092</v>
      </c>
      <c r="B5845" t="str">
        <f>"E"&amp;A5845</f>
        <v>E4092</v>
      </c>
      <c r="C5845" t="s">
        <v>93</v>
      </c>
      <c r="D5845">
        <v>1</v>
      </c>
      <c r="E5845">
        <f>IF(D5845&lt;4,D5845,4)</f>
        <v>1</v>
      </c>
      <c r="F5845" s="1">
        <v>39662</v>
      </c>
      <c r="G5845" s="1">
        <v>39722</v>
      </c>
      <c r="H5845" s="3">
        <f>G5845-F5845</f>
        <v>60</v>
      </c>
      <c r="I5845" s="3">
        <f>IF(H5845&lt;=60,1,IF(H5845&lt;=150,2,3))</f>
        <v>1</v>
      </c>
      <c r="J5845">
        <v>27.1</v>
      </c>
      <c r="K5845">
        <v>5.03</v>
      </c>
      <c r="L5845">
        <v>3.21</v>
      </c>
      <c r="M5845">
        <v>95</v>
      </c>
      <c r="N5845">
        <f>LOG(M5845/100,2)+3</f>
        <v>2.925999418556223</v>
      </c>
      <c r="O5845">
        <f>INDEX(lehmad!B$2:B$412,MATCH(klypsid!$B5845,lehmad!$A$2:$A$412,0))</f>
        <v>38916</v>
      </c>
      <c r="P5845">
        <f>INDEX(lehmad!D$2:D$412,MATCH(klypsid!$B5845,lehmad!$A$2:$A$412,0))</f>
        <v>102</v>
      </c>
      <c r="Q5845">
        <f>INDEX(lehmad!E$2:E$412,MATCH(klypsid!$B5845,lehmad!$A$2:$A$412,0))</f>
        <v>1</v>
      </c>
      <c r="R5845" t="str">
        <f>INDEX(lehmad!F$2:F$412,MATCH(klypsid!$B5845,lehmad!$A$2:$A$412,0))</f>
        <v>LANCELOT-ET</v>
      </c>
      <c r="S5845">
        <f>INDEX(lehmad!H$2:H$412,MATCH(klypsid!$B5845,lehmad!$A$2:$A$412,0))</f>
        <v>126</v>
      </c>
      <c r="T5845">
        <f>INDEX(lehmad!K$2:K$412,MATCH(klypsid!$B5845,lehmad!$A$2:$A$412,0))</f>
        <v>122</v>
      </c>
      <c r="U5845" s="4">
        <f t="shared" si="182"/>
        <v>2</v>
      </c>
      <c r="V5845">
        <f t="shared" si="183"/>
        <v>29</v>
      </c>
    </row>
    <row r="5846" spans="1:22" x14ac:dyDescent="0.25">
      <c r="A5846">
        <v>4092</v>
      </c>
      <c r="B5846" t="str">
        <f>"E"&amp;A5846</f>
        <v>E4092</v>
      </c>
      <c r="C5846" t="s">
        <v>93</v>
      </c>
      <c r="D5846">
        <v>1</v>
      </c>
      <c r="E5846">
        <f>IF(D5846&lt;4,D5846,4)</f>
        <v>1</v>
      </c>
      <c r="F5846" s="1">
        <v>39662</v>
      </c>
      <c r="G5846" s="1">
        <v>39754</v>
      </c>
      <c r="H5846" s="3">
        <f>G5846-F5846</f>
        <v>92</v>
      </c>
      <c r="I5846" s="3">
        <f>IF(H5846&lt;=60,1,IF(H5846&lt;=150,2,3))</f>
        <v>2</v>
      </c>
      <c r="J5846">
        <v>29.8</v>
      </c>
      <c r="K5846">
        <v>4.3</v>
      </c>
      <c r="L5846">
        <v>3.38</v>
      </c>
      <c r="M5846">
        <v>44</v>
      </c>
      <c r="N5846">
        <f>LOG(M5846/100,2)+3</f>
        <v>1.8155754288625725</v>
      </c>
      <c r="O5846">
        <f>INDEX(lehmad!B$2:B$412,MATCH(klypsid!$B5846,lehmad!$A$2:$A$412,0))</f>
        <v>38916</v>
      </c>
      <c r="P5846">
        <f>INDEX(lehmad!D$2:D$412,MATCH(klypsid!$B5846,lehmad!$A$2:$A$412,0))</f>
        <v>102</v>
      </c>
      <c r="Q5846">
        <f>INDEX(lehmad!E$2:E$412,MATCH(klypsid!$B5846,lehmad!$A$2:$A$412,0))</f>
        <v>1</v>
      </c>
      <c r="R5846" t="str">
        <f>INDEX(lehmad!F$2:F$412,MATCH(klypsid!$B5846,lehmad!$A$2:$A$412,0))</f>
        <v>LANCELOT-ET</v>
      </c>
      <c r="S5846">
        <f>INDEX(lehmad!H$2:H$412,MATCH(klypsid!$B5846,lehmad!$A$2:$A$412,0))</f>
        <v>126</v>
      </c>
      <c r="T5846">
        <f>INDEX(lehmad!K$2:K$412,MATCH(klypsid!$B5846,lehmad!$A$2:$A$412,0))</f>
        <v>122</v>
      </c>
      <c r="U5846" s="4">
        <f t="shared" si="182"/>
        <v>3</v>
      </c>
      <c r="V5846">
        <f t="shared" si="183"/>
        <v>32</v>
      </c>
    </row>
    <row r="5847" spans="1:22" x14ac:dyDescent="0.25">
      <c r="A5847">
        <v>4092</v>
      </c>
      <c r="B5847" t="str">
        <f>"E"&amp;A5847</f>
        <v>E4092</v>
      </c>
      <c r="C5847" t="s">
        <v>93</v>
      </c>
      <c r="D5847">
        <v>1</v>
      </c>
      <c r="E5847">
        <f>IF(D5847&lt;4,D5847,4)</f>
        <v>1</v>
      </c>
      <c r="F5847" s="1">
        <v>39662</v>
      </c>
      <c r="G5847" s="1">
        <v>39783</v>
      </c>
      <c r="H5847" s="3">
        <f>G5847-F5847</f>
        <v>121</v>
      </c>
      <c r="I5847" s="3">
        <f>IF(H5847&lt;=60,1,IF(H5847&lt;=150,2,3))</f>
        <v>2</v>
      </c>
      <c r="J5847">
        <v>29.1</v>
      </c>
      <c r="K5847">
        <v>4.58</v>
      </c>
      <c r="L5847">
        <v>3.5</v>
      </c>
      <c r="M5847">
        <v>103</v>
      </c>
      <c r="N5847">
        <f>LOG(M5847/100,2)+3</f>
        <v>3.0426443374084937</v>
      </c>
      <c r="O5847">
        <f>INDEX(lehmad!B$2:B$412,MATCH(klypsid!$B5847,lehmad!$A$2:$A$412,0))</f>
        <v>38916</v>
      </c>
      <c r="P5847">
        <f>INDEX(lehmad!D$2:D$412,MATCH(klypsid!$B5847,lehmad!$A$2:$A$412,0))</f>
        <v>102</v>
      </c>
      <c r="Q5847">
        <f>INDEX(lehmad!E$2:E$412,MATCH(klypsid!$B5847,lehmad!$A$2:$A$412,0))</f>
        <v>1</v>
      </c>
      <c r="R5847" t="str">
        <f>INDEX(lehmad!F$2:F$412,MATCH(klypsid!$B5847,lehmad!$A$2:$A$412,0))</f>
        <v>LANCELOT-ET</v>
      </c>
      <c r="S5847">
        <f>INDEX(lehmad!H$2:H$412,MATCH(klypsid!$B5847,lehmad!$A$2:$A$412,0))</f>
        <v>126</v>
      </c>
      <c r="T5847">
        <f>INDEX(lehmad!K$2:K$412,MATCH(klypsid!$B5847,lehmad!$A$2:$A$412,0))</f>
        <v>122</v>
      </c>
      <c r="U5847" s="4">
        <f t="shared" si="182"/>
        <v>4</v>
      </c>
      <c r="V5847">
        <f t="shared" si="183"/>
        <v>29</v>
      </c>
    </row>
    <row r="5848" spans="1:22" x14ac:dyDescent="0.25">
      <c r="A5848">
        <v>4092</v>
      </c>
      <c r="B5848" t="str">
        <f>"E"&amp;A5848</f>
        <v>E4092</v>
      </c>
      <c r="C5848" t="s">
        <v>93</v>
      </c>
      <c r="D5848">
        <v>1</v>
      </c>
      <c r="E5848">
        <f>IF(D5848&lt;4,D5848,4)</f>
        <v>1</v>
      </c>
      <c r="F5848" s="1">
        <v>39662</v>
      </c>
      <c r="G5848" s="1">
        <v>39817</v>
      </c>
      <c r="H5848" s="3">
        <f>G5848-F5848</f>
        <v>155</v>
      </c>
      <c r="I5848" s="3">
        <f>IF(H5848&lt;=60,1,IF(H5848&lt;=150,2,3))</f>
        <v>3</v>
      </c>
      <c r="J5848">
        <v>29.2</v>
      </c>
      <c r="K5848">
        <v>3.99</v>
      </c>
      <c r="L5848">
        <v>3.43</v>
      </c>
      <c r="M5848">
        <v>43</v>
      </c>
      <c r="N5848">
        <f>LOG(M5848/100,2)+3</f>
        <v>1.7824085649273731</v>
      </c>
      <c r="O5848">
        <f>INDEX(lehmad!B$2:B$412,MATCH(klypsid!$B5848,lehmad!$A$2:$A$412,0))</f>
        <v>38916</v>
      </c>
      <c r="P5848">
        <f>INDEX(lehmad!D$2:D$412,MATCH(klypsid!$B5848,lehmad!$A$2:$A$412,0))</f>
        <v>102</v>
      </c>
      <c r="Q5848">
        <f>INDEX(lehmad!E$2:E$412,MATCH(klypsid!$B5848,lehmad!$A$2:$A$412,0))</f>
        <v>1</v>
      </c>
      <c r="R5848" t="str">
        <f>INDEX(lehmad!F$2:F$412,MATCH(klypsid!$B5848,lehmad!$A$2:$A$412,0))</f>
        <v>LANCELOT-ET</v>
      </c>
      <c r="S5848">
        <f>INDEX(lehmad!H$2:H$412,MATCH(klypsid!$B5848,lehmad!$A$2:$A$412,0))</f>
        <v>126</v>
      </c>
      <c r="T5848">
        <f>INDEX(lehmad!K$2:K$412,MATCH(klypsid!$B5848,lehmad!$A$2:$A$412,0))</f>
        <v>122</v>
      </c>
      <c r="U5848" s="4">
        <f t="shared" si="182"/>
        <v>5</v>
      </c>
      <c r="V5848">
        <f t="shared" si="183"/>
        <v>34</v>
      </c>
    </row>
    <row r="5849" spans="1:22" x14ac:dyDescent="0.25">
      <c r="A5849">
        <v>4092</v>
      </c>
      <c r="B5849" t="str">
        <f>"E"&amp;A5849</f>
        <v>E4092</v>
      </c>
      <c r="C5849" t="s">
        <v>93</v>
      </c>
      <c r="D5849">
        <v>1</v>
      </c>
      <c r="E5849">
        <f>IF(D5849&lt;4,D5849,4)</f>
        <v>1</v>
      </c>
      <c r="F5849" s="1">
        <v>39662</v>
      </c>
      <c r="G5849" s="1">
        <v>39845</v>
      </c>
      <c r="H5849" s="3">
        <f>G5849-F5849</f>
        <v>183</v>
      </c>
      <c r="I5849" s="3">
        <f>IF(H5849&lt;=60,1,IF(H5849&lt;=150,2,3))</f>
        <v>3</v>
      </c>
      <c r="J5849">
        <v>24.3</v>
      </c>
      <c r="K5849">
        <v>4.54</v>
      </c>
      <c r="L5849">
        <v>3.63</v>
      </c>
      <c r="M5849">
        <v>60</v>
      </c>
      <c r="N5849">
        <f>LOG(M5849/100,2)+3</f>
        <v>2.2630344058337939</v>
      </c>
      <c r="O5849">
        <f>INDEX(lehmad!B$2:B$412,MATCH(klypsid!$B5849,lehmad!$A$2:$A$412,0))</f>
        <v>38916</v>
      </c>
      <c r="P5849">
        <f>INDEX(lehmad!D$2:D$412,MATCH(klypsid!$B5849,lehmad!$A$2:$A$412,0))</f>
        <v>102</v>
      </c>
      <c r="Q5849">
        <f>INDEX(lehmad!E$2:E$412,MATCH(klypsid!$B5849,lehmad!$A$2:$A$412,0))</f>
        <v>1</v>
      </c>
      <c r="R5849" t="str">
        <f>INDEX(lehmad!F$2:F$412,MATCH(klypsid!$B5849,lehmad!$A$2:$A$412,0))</f>
        <v>LANCELOT-ET</v>
      </c>
      <c r="S5849">
        <f>INDEX(lehmad!H$2:H$412,MATCH(klypsid!$B5849,lehmad!$A$2:$A$412,0))</f>
        <v>126</v>
      </c>
      <c r="T5849">
        <f>INDEX(lehmad!K$2:K$412,MATCH(klypsid!$B5849,lehmad!$A$2:$A$412,0))</f>
        <v>122</v>
      </c>
      <c r="U5849" s="4">
        <f t="shared" si="182"/>
        <v>6</v>
      </c>
      <c r="V5849">
        <f t="shared" si="183"/>
        <v>28</v>
      </c>
    </row>
    <row r="5850" spans="1:22" x14ac:dyDescent="0.25">
      <c r="A5850">
        <v>4092</v>
      </c>
      <c r="B5850" t="str">
        <f>"E"&amp;A5850</f>
        <v>E4092</v>
      </c>
      <c r="C5850" t="s">
        <v>93</v>
      </c>
      <c r="D5850">
        <v>1</v>
      </c>
      <c r="E5850">
        <f>IF(D5850&lt;4,D5850,4)</f>
        <v>1</v>
      </c>
      <c r="F5850" s="1">
        <v>39662</v>
      </c>
      <c r="G5850" s="1">
        <v>39875</v>
      </c>
      <c r="H5850" s="3">
        <f>G5850-F5850</f>
        <v>213</v>
      </c>
      <c r="I5850" s="3">
        <f>IF(H5850&lt;=60,1,IF(H5850&lt;=150,2,3))</f>
        <v>3</v>
      </c>
      <c r="J5850">
        <v>24.3</v>
      </c>
      <c r="K5850">
        <v>4.1500000000000004</v>
      </c>
      <c r="L5850">
        <v>3.58</v>
      </c>
      <c r="M5850">
        <v>72</v>
      </c>
      <c r="N5850">
        <f>LOG(M5850/100,2)+3</f>
        <v>2.5260688116675878</v>
      </c>
      <c r="O5850">
        <f>INDEX(lehmad!B$2:B$412,MATCH(klypsid!$B5850,lehmad!$A$2:$A$412,0))</f>
        <v>38916</v>
      </c>
      <c r="P5850">
        <f>INDEX(lehmad!D$2:D$412,MATCH(klypsid!$B5850,lehmad!$A$2:$A$412,0))</f>
        <v>102</v>
      </c>
      <c r="Q5850">
        <f>INDEX(lehmad!E$2:E$412,MATCH(klypsid!$B5850,lehmad!$A$2:$A$412,0))</f>
        <v>1</v>
      </c>
      <c r="R5850" t="str">
        <f>INDEX(lehmad!F$2:F$412,MATCH(klypsid!$B5850,lehmad!$A$2:$A$412,0))</f>
        <v>LANCELOT-ET</v>
      </c>
      <c r="S5850">
        <f>INDEX(lehmad!H$2:H$412,MATCH(klypsid!$B5850,lehmad!$A$2:$A$412,0))</f>
        <v>126</v>
      </c>
      <c r="T5850">
        <f>INDEX(lehmad!K$2:K$412,MATCH(klypsid!$B5850,lehmad!$A$2:$A$412,0))</f>
        <v>122</v>
      </c>
      <c r="U5850" s="4">
        <f t="shared" si="182"/>
        <v>7</v>
      </c>
      <c r="V5850">
        <f t="shared" si="183"/>
        <v>30</v>
      </c>
    </row>
    <row r="5851" spans="1:22" x14ac:dyDescent="0.25">
      <c r="A5851">
        <v>4092</v>
      </c>
      <c r="B5851" t="str">
        <f>"E"&amp;A5851</f>
        <v>E4092</v>
      </c>
      <c r="C5851" t="s">
        <v>93</v>
      </c>
      <c r="D5851">
        <v>1</v>
      </c>
      <c r="E5851">
        <f>IF(D5851&lt;4,D5851,4)</f>
        <v>1</v>
      </c>
      <c r="F5851" s="1">
        <v>39662</v>
      </c>
      <c r="G5851" s="1">
        <v>39908</v>
      </c>
      <c r="H5851" s="3">
        <f>G5851-F5851</f>
        <v>246</v>
      </c>
      <c r="I5851" s="3">
        <f>IF(H5851&lt;=60,1,IF(H5851&lt;=150,2,3))</f>
        <v>3</v>
      </c>
      <c r="J5851">
        <v>25.7</v>
      </c>
      <c r="K5851">
        <v>4.2699999999999996</v>
      </c>
      <c r="L5851">
        <v>3.53</v>
      </c>
      <c r="M5851">
        <v>59</v>
      </c>
      <c r="N5851">
        <f>LOG(M5851/100,2)+3</f>
        <v>2.2387868595871163</v>
      </c>
      <c r="O5851">
        <f>INDEX(lehmad!B$2:B$412,MATCH(klypsid!$B5851,lehmad!$A$2:$A$412,0))</f>
        <v>38916</v>
      </c>
      <c r="P5851">
        <f>INDEX(lehmad!D$2:D$412,MATCH(klypsid!$B5851,lehmad!$A$2:$A$412,0))</f>
        <v>102</v>
      </c>
      <c r="Q5851">
        <f>INDEX(lehmad!E$2:E$412,MATCH(klypsid!$B5851,lehmad!$A$2:$A$412,0))</f>
        <v>1</v>
      </c>
      <c r="R5851" t="str">
        <f>INDEX(lehmad!F$2:F$412,MATCH(klypsid!$B5851,lehmad!$A$2:$A$412,0))</f>
        <v>LANCELOT-ET</v>
      </c>
      <c r="S5851">
        <f>INDEX(lehmad!H$2:H$412,MATCH(klypsid!$B5851,lehmad!$A$2:$A$412,0))</f>
        <v>126</v>
      </c>
      <c r="T5851">
        <f>INDEX(lehmad!K$2:K$412,MATCH(klypsid!$B5851,lehmad!$A$2:$A$412,0))</f>
        <v>122</v>
      </c>
      <c r="U5851" s="4">
        <f t="shared" si="182"/>
        <v>8</v>
      </c>
      <c r="V5851">
        <f t="shared" si="183"/>
        <v>33</v>
      </c>
    </row>
    <row r="5852" spans="1:22" x14ac:dyDescent="0.25">
      <c r="A5852">
        <v>4092</v>
      </c>
      <c r="B5852" t="str">
        <f>"E"&amp;A5852</f>
        <v>E4092</v>
      </c>
      <c r="C5852" t="s">
        <v>93</v>
      </c>
      <c r="D5852">
        <v>1</v>
      </c>
      <c r="E5852">
        <f>IF(D5852&lt;4,D5852,4)</f>
        <v>1</v>
      </c>
      <c r="F5852" s="1">
        <v>39662</v>
      </c>
      <c r="G5852" s="1">
        <v>39944</v>
      </c>
      <c r="H5852" s="3">
        <f>G5852-F5852</f>
        <v>282</v>
      </c>
      <c r="I5852" s="3">
        <f>IF(H5852&lt;=60,1,IF(H5852&lt;=150,2,3))</f>
        <v>3</v>
      </c>
      <c r="J5852">
        <v>23.5</v>
      </c>
      <c r="K5852">
        <v>4.17</v>
      </c>
      <c r="L5852">
        <v>3.6</v>
      </c>
      <c r="M5852">
        <v>82</v>
      </c>
      <c r="N5852">
        <f>LOG(M5852/100,2)+3</f>
        <v>2.713695814843359</v>
      </c>
      <c r="O5852">
        <f>INDEX(lehmad!B$2:B$412,MATCH(klypsid!$B5852,lehmad!$A$2:$A$412,0))</f>
        <v>38916</v>
      </c>
      <c r="P5852">
        <f>INDEX(lehmad!D$2:D$412,MATCH(klypsid!$B5852,lehmad!$A$2:$A$412,0))</f>
        <v>102</v>
      </c>
      <c r="Q5852">
        <f>INDEX(lehmad!E$2:E$412,MATCH(klypsid!$B5852,lehmad!$A$2:$A$412,0))</f>
        <v>1</v>
      </c>
      <c r="R5852" t="str">
        <f>INDEX(lehmad!F$2:F$412,MATCH(klypsid!$B5852,lehmad!$A$2:$A$412,0))</f>
        <v>LANCELOT-ET</v>
      </c>
      <c r="S5852">
        <f>INDEX(lehmad!H$2:H$412,MATCH(klypsid!$B5852,lehmad!$A$2:$A$412,0))</f>
        <v>126</v>
      </c>
      <c r="T5852">
        <f>INDEX(lehmad!K$2:K$412,MATCH(klypsid!$B5852,lehmad!$A$2:$A$412,0))</f>
        <v>122</v>
      </c>
      <c r="U5852" s="4">
        <f t="shared" si="182"/>
        <v>9</v>
      </c>
      <c r="V5852">
        <f t="shared" si="183"/>
        <v>36</v>
      </c>
    </row>
    <row r="5853" spans="1:22" x14ac:dyDescent="0.25">
      <c r="A5853">
        <v>4092</v>
      </c>
      <c r="B5853" t="str">
        <f>"E"&amp;A5853</f>
        <v>E4092</v>
      </c>
      <c r="C5853" t="s">
        <v>93</v>
      </c>
      <c r="D5853">
        <v>1</v>
      </c>
      <c r="E5853">
        <f>IF(D5853&lt;4,D5853,4)</f>
        <v>1</v>
      </c>
      <c r="F5853" s="1">
        <v>39662</v>
      </c>
      <c r="G5853" s="1">
        <v>39972</v>
      </c>
      <c r="H5853" s="3">
        <f>G5853-F5853</f>
        <v>310</v>
      </c>
      <c r="I5853" s="3">
        <f>IF(H5853&lt;=60,1,IF(H5853&lt;=150,2,3))</f>
        <v>3</v>
      </c>
      <c r="J5853">
        <v>25</v>
      </c>
      <c r="K5853">
        <v>4.16</v>
      </c>
      <c r="L5853">
        <v>3.7</v>
      </c>
      <c r="M5853">
        <v>47</v>
      </c>
      <c r="N5853">
        <f>LOG(M5853/100,2)+3</f>
        <v>1.9107326619029126</v>
      </c>
      <c r="O5853">
        <f>INDEX(lehmad!B$2:B$412,MATCH(klypsid!$B5853,lehmad!$A$2:$A$412,0))</f>
        <v>38916</v>
      </c>
      <c r="P5853">
        <f>INDEX(lehmad!D$2:D$412,MATCH(klypsid!$B5853,lehmad!$A$2:$A$412,0))</f>
        <v>102</v>
      </c>
      <c r="Q5853">
        <f>INDEX(lehmad!E$2:E$412,MATCH(klypsid!$B5853,lehmad!$A$2:$A$412,0))</f>
        <v>1</v>
      </c>
      <c r="R5853" t="str">
        <f>INDEX(lehmad!F$2:F$412,MATCH(klypsid!$B5853,lehmad!$A$2:$A$412,0))</f>
        <v>LANCELOT-ET</v>
      </c>
      <c r="S5853">
        <f>INDEX(lehmad!H$2:H$412,MATCH(klypsid!$B5853,lehmad!$A$2:$A$412,0))</f>
        <v>126</v>
      </c>
      <c r="T5853">
        <f>INDEX(lehmad!K$2:K$412,MATCH(klypsid!$B5853,lehmad!$A$2:$A$412,0))</f>
        <v>122</v>
      </c>
      <c r="U5853" s="4">
        <f t="shared" si="182"/>
        <v>10</v>
      </c>
      <c r="V5853">
        <f t="shared" si="183"/>
        <v>28</v>
      </c>
    </row>
    <row r="5854" spans="1:22" x14ac:dyDescent="0.25">
      <c r="A5854">
        <v>4092</v>
      </c>
      <c r="B5854" t="str">
        <f>"E"&amp;A5854</f>
        <v>E4092</v>
      </c>
      <c r="C5854" t="s">
        <v>93</v>
      </c>
      <c r="D5854">
        <v>1</v>
      </c>
      <c r="E5854">
        <f>IF(D5854&lt;4,D5854,4)</f>
        <v>1</v>
      </c>
      <c r="F5854" s="1">
        <v>39662</v>
      </c>
      <c r="G5854" s="1">
        <v>40007</v>
      </c>
      <c r="H5854" s="3">
        <f>G5854-F5854</f>
        <v>345</v>
      </c>
      <c r="I5854" s="3">
        <f>IF(H5854&lt;=60,1,IF(H5854&lt;=150,2,3))</f>
        <v>3</v>
      </c>
      <c r="J5854">
        <v>24.6</v>
      </c>
      <c r="K5854">
        <v>4.54</v>
      </c>
      <c r="L5854">
        <v>3.79</v>
      </c>
      <c r="M5854">
        <v>49</v>
      </c>
      <c r="N5854">
        <f>LOG(M5854/100,2)+3</f>
        <v>1.9708536543404835</v>
      </c>
      <c r="O5854">
        <f>INDEX(lehmad!B$2:B$412,MATCH(klypsid!$B5854,lehmad!$A$2:$A$412,0))</f>
        <v>38916</v>
      </c>
      <c r="P5854">
        <f>INDEX(lehmad!D$2:D$412,MATCH(klypsid!$B5854,lehmad!$A$2:$A$412,0))</f>
        <v>102</v>
      </c>
      <c r="Q5854">
        <f>INDEX(lehmad!E$2:E$412,MATCH(klypsid!$B5854,lehmad!$A$2:$A$412,0))</f>
        <v>1</v>
      </c>
      <c r="R5854" t="str">
        <f>INDEX(lehmad!F$2:F$412,MATCH(klypsid!$B5854,lehmad!$A$2:$A$412,0))</f>
        <v>LANCELOT-ET</v>
      </c>
      <c r="S5854">
        <f>INDEX(lehmad!H$2:H$412,MATCH(klypsid!$B5854,lehmad!$A$2:$A$412,0))</f>
        <v>126</v>
      </c>
      <c r="T5854">
        <f>INDEX(lehmad!K$2:K$412,MATCH(klypsid!$B5854,lehmad!$A$2:$A$412,0))</f>
        <v>122</v>
      </c>
      <c r="U5854" s="4">
        <f t="shared" si="182"/>
        <v>11</v>
      </c>
      <c r="V5854">
        <f t="shared" si="183"/>
        <v>35</v>
      </c>
    </row>
    <row r="5855" spans="1:22" x14ac:dyDescent="0.25">
      <c r="A5855">
        <v>4092</v>
      </c>
      <c r="B5855" t="str">
        <f>"E"&amp;A5855</f>
        <v>E4092</v>
      </c>
      <c r="C5855" t="s">
        <v>93</v>
      </c>
      <c r="D5855">
        <v>1</v>
      </c>
      <c r="E5855">
        <f>IF(D5855&lt;4,D5855,4)</f>
        <v>1</v>
      </c>
      <c r="F5855" s="1">
        <v>39662</v>
      </c>
      <c r="G5855" s="1">
        <v>40037</v>
      </c>
      <c r="H5855" s="3">
        <f>G5855-F5855</f>
        <v>375</v>
      </c>
      <c r="I5855" s="3">
        <f>IF(H5855&lt;=60,1,IF(H5855&lt;=150,2,3))</f>
        <v>3</v>
      </c>
      <c r="J5855">
        <v>21.9</v>
      </c>
      <c r="K5855">
        <v>4.34</v>
      </c>
      <c r="L5855">
        <v>3.84</v>
      </c>
      <c r="M5855">
        <v>34</v>
      </c>
      <c r="N5855">
        <f>LOG(M5855/100,2)+3</f>
        <v>1.443606651475615</v>
      </c>
      <c r="O5855">
        <f>INDEX(lehmad!B$2:B$412,MATCH(klypsid!$B5855,lehmad!$A$2:$A$412,0))</f>
        <v>38916</v>
      </c>
      <c r="P5855">
        <f>INDEX(lehmad!D$2:D$412,MATCH(klypsid!$B5855,lehmad!$A$2:$A$412,0))</f>
        <v>102</v>
      </c>
      <c r="Q5855">
        <f>INDEX(lehmad!E$2:E$412,MATCH(klypsid!$B5855,lehmad!$A$2:$A$412,0))</f>
        <v>1</v>
      </c>
      <c r="R5855" t="str">
        <f>INDEX(lehmad!F$2:F$412,MATCH(klypsid!$B5855,lehmad!$A$2:$A$412,0))</f>
        <v>LANCELOT-ET</v>
      </c>
      <c r="S5855">
        <f>INDEX(lehmad!H$2:H$412,MATCH(klypsid!$B5855,lehmad!$A$2:$A$412,0))</f>
        <v>126</v>
      </c>
      <c r="T5855">
        <f>INDEX(lehmad!K$2:K$412,MATCH(klypsid!$B5855,lehmad!$A$2:$A$412,0))</f>
        <v>122</v>
      </c>
      <c r="U5855" s="4">
        <f t="shared" si="182"/>
        <v>12</v>
      </c>
      <c r="V5855">
        <f t="shared" si="183"/>
        <v>30</v>
      </c>
    </row>
    <row r="5856" spans="1:22" x14ac:dyDescent="0.25">
      <c r="A5856">
        <v>4092</v>
      </c>
      <c r="B5856" t="str">
        <f>"E"&amp;A5856</f>
        <v>E4092</v>
      </c>
      <c r="C5856" t="s">
        <v>93</v>
      </c>
      <c r="D5856">
        <v>1</v>
      </c>
      <c r="E5856">
        <f>IF(D5856&lt;4,D5856,4)</f>
        <v>1</v>
      </c>
      <c r="F5856" s="1">
        <v>39662</v>
      </c>
      <c r="G5856" s="1">
        <v>40066</v>
      </c>
      <c r="H5856" s="3">
        <f>G5856-F5856</f>
        <v>404</v>
      </c>
      <c r="I5856" s="3">
        <f>IF(H5856&lt;=60,1,IF(H5856&lt;=150,2,3))</f>
        <v>3</v>
      </c>
      <c r="J5856">
        <v>20.6</v>
      </c>
      <c r="K5856">
        <v>4.96</v>
      </c>
      <c r="L5856">
        <v>3.86</v>
      </c>
      <c r="M5856">
        <v>38</v>
      </c>
      <c r="N5856">
        <f>LOG(M5856/100,2)+3</f>
        <v>1.6040713236688608</v>
      </c>
      <c r="O5856">
        <f>INDEX(lehmad!B$2:B$412,MATCH(klypsid!$B5856,lehmad!$A$2:$A$412,0))</f>
        <v>38916</v>
      </c>
      <c r="P5856">
        <f>INDEX(lehmad!D$2:D$412,MATCH(klypsid!$B5856,lehmad!$A$2:$A$412,0))</f>
        <v>102</v>
      </c>
      <c r="Q5856">
        <f>INDEX(lehmad!E$2:E$412,MATCH(klypsid!$B5856,lehmad!$A$2:$A$412,0))</f>
        <v>1</v>
      </c>
      <c r="R5856" t="str">
        <f>INDEX(lehmad!F$2:F$412,MATCH(klypsid!$B5856,lehmad!$A$2:$A$412,0))</f>
        <v>LANCELOT-ET</v>
      </c>
      <c r="S5856">
        <f>INDEX(lehmad!H$2:H$412,MATCH(klypsid!$B5856,lehmad!$A$2:$A$412,0))</f>
        <v>126</v>
      </c>
      <c r="T5856">
        <f>INDEX(lehmad!K$2:K$412,MATCH(klypsid!$B5856,lehmad!$A$2:$A$412,0))</f>
        <v>122</v>
      </c>
      <c r="U5856" s="4">
        <f t="shared" si="182"/>
        <v>13</v>
      </c>
      <c r="V5856">
        <f t="shared" si="183"/>
        <v>29</v>
      </c>
    </row>
    <row r="5857" spans="1:22" x14ac:dyDescent="0.25">
      <c r="A5857">
        <v>4092</v>
      </c>
      <c r="B5857" t="str">
        <f>"E"&amp;A5857</f>
        <v>E4092</v>
      </c>
      <c r="C5857" t="s">
        <v>93</v>
      </c>
      <c r="D5857">
        <v>1</v>
      </c>
      <c r="E5857">
        <f>IF(D5857&lt;4,D5857,4)</f>
        <v>1</v>
      </c>
      <c r="F5857" s="1">
        <v>39662</v>
      </c>
      <c r="G5857" s="1">
        <v>40094</v>
      </c>
      <c r="H5857" s="3">
        <f>G5857-F5857</f>
        <v>432</v>
      </c>
      <c r="I5857" s="3">
        <f>IF(H5857&lt;=60,1,IF(H5857&lt;=150,2,3))</f>
        <v>3</v>
      </c>
      <c r="J5857">
        <v>21.7</v>
      </c>
      <c r="K5857">
        <v>5.32</v>
      </c>
      <c r="L5857">
        <v>4.18</v>
      </c>
      <c r="M5857">
        <v>64</v>
      </c>
      <c r="N5857">
        <f>LOG(M5857/100,2)+3</f>
        <v>2.3561438102252752</v>
      </c>
      <c r="O5857">
        <f>INDEX(lehmad!B$2:B$412,MATCH(klypsid!$B5857,lehmad!$A$2:$A$412,0))</f>
        <v>38916</v>
      </c>
      <c r="P5857">
        <f>INDEX(lehmad!D$2:D$412,MATCH(klypsid!$B5857,lehmad!$A$2:$A$412,0))</f>
        <v>102</v>
      </c>
      <c r="Q5857">
        <f>INDEX(lehmad!E$2:E$412,MATCH(klypsid!$B5857,lehmad!$A$2:$A$412,0))</f>
        <v>1</v>
      </c>
      <c r="R5857" t="str">
        <f>INDEX(lehmad!F$2:F$412,MATCH(klypsid!$B5857,lehmad!$A$2:$A$412,0))</f>
        <v>LANCELOT-ET</v>
      </c>
      <c r="S5857">
        <f>INDEX(lehmad!H$2:H$412,MATCH(klypsid!$B5857,lehmad!$A$2:$A$412,0))</f>
        <v>126</v>
      </c>
      <c r="T5857">
        <f>INDEX(lehmad!K$2:K$412,MATCH(klypsid!$B5857,lehmad!$A$2:$A$412,0))</f>
        <v>122</v>
      </c>
      <c r="U5857" s="4">
        <f t="shared" si="182"/>
        <v>14</v>
      </c>
      <c r="V5857">
        <f t="shared" si="183"/>
        <v>28</v>
      </c>
    </row>
    <row r="5858" spans="1:22" x14ac:dyDescent="0.25">
      <c r="A5858">
        <v>4092</v>
      </c>
      <c r="B5858" t="str">
        <f>"E"&amp;A5858</f>
        <v>E4092</v>
      </c>
      <c r="C5858" t="s">
        <v>93</v>
      </c>
      <c r="D5858">
        <v>1</v>
      </c>
      <c r="E5858">
        <f>IF(D5858&lt;4,D5858,4)</f>
        <v>1</v>
      </c>
      <c r="F5858" s="1">
        <v>39662</v>
      </c>
      <c r="G5858" s="1">
        <v>40125</v>
      </c>
      <c r="H5858" s="3">
        <f>G5858-F5858</f>
        <v>463</v>
      </c>
      <c r="I5858" s="3">
        <f>IF(H5858&lt;=60,1,IF(H5858&lt;=150,2,3))</f>
        <v>3</v>
      </c>
      <c r="J5858">
        <v>19.600000000000001</v>
      </c>
      <c r="K5858">
        <v>5.64</v>
      </c>
      <c r="L5858">
        <v>4.29</v>
      </c>
      <c r="M5858">
        <v>125</v>
      </c>
      <c r="N5858">
        <f>LOG(M5858/100,2)+3</f>
        <v>3.3219280948873622</v>
      </c>
      <c r="O5858">
        <f>INDEX(lehmad!B$2:B$412,MATCH(klypsid!$B5858,lehmad!$A$2:$A$412,0))</f>
        <v>38916</v>
      </c>
      <c r="P5858">
        <f>INDEX(lehmad!D$2:D$412,MATCH(klypsid!$B5858,lehmad!$A$2:$A$412,0))</f>
        <v>102</v>
      </c>
      <c r="Q5858">
        <f>INDEX(lehmad!E$2:E$412,MATCH(klypsid!$B5858,lehmad!$A$2:$A$412,0))</f>
        <v>1</v>
      </c>
      <c r="R5858" t="str">
        <f>INDEX(lehmad!F$2:F$412,MATCH(klypsid!$B5858,lehmad!$A$2:$A$412,0))</f>
        <v>LANCELOT-ET</v>
      </c>
      <c r="S5858">
        <f>INDEX(lehmad!H$2:H$412,MATCH(klypsid!$B5858,lehmad!$A$2:$A$412,0))</f>
        <v>126</v>
      </c>
      <c r="T5858">
        <f>INDEX(lehmad!K$2:K$412,MATCH(klypsid!$B5858,lehmad!$A$2:$A$412,0))</f>
        <v>122</v>
      </c>
      <c r="U5858" s="4">
        <f t="shared" si="182"/>
        <v>15</v>
      </c>
      <c r="V5858">
        <f t="shared" si="183"/>
        <v>31</v>
      </c>
    </row>
    <row r="5859" spans="1:22" x14ac:dyDescent="0.25">
      <c r="A5859">
        <v>4092</v>
      </c>
      <c r="B5859" t="str">
        <f>"E"&amp;A5859</f>
        <v>E4092</v>
      </c>
      <c r="C5859" t="s">
        <v>93</v>
      </c>
      <c r="D5859">
        <v>1</v>
      </c>
      <c r="E5859">
        <f>IF(D5859&lt;4,D5859,4)</f>
        <v>1</v>
      </c>
      <c r="F5859" s="1">
        <v>39662</v>
      </c>
      <c r="G5859" s="1">
        <v>40153</v>
      </c>
      <c r="H5859" s="3">
        <f>G5859-F5859</f>
        <v>491</v>
      </c>
      <c r="I5859" s="3">
        <f>IF(H5859&lt;=60,1,IF(H5859&lt;=150,2,3))</f>
        <v>3</v>
      </c>
      <c r="J5859">
        <v>19</v>
      </c>
      <c r="K5859">
        <v>5.34</v>
      </c>
      <c r="L5859">
        <v>4.1399999999999997</v>
      </c>
      <c r="M5859">
        <v>135</v>
      </c>
      <c r="N5859">
        <f>LOG(M5859/100,2)+3</f>
        <v>3.4329594072761065</v>
      </c>
      <c r="O5859">
        <f>INDEX(lehmad!B$2:B$412,MATCH(klypsid!$B5859,lehmad!$A$2:$A$412,0))</f>
        <v>38916</v>
      </c>
      <c r="P5859">
        <f>INDEX(lehmad!D$2:D$412,MATCH(klypsid!$B5859,lehmad!$A$2:$A$412,0))</f>
        <v>102</v>
      </c>
      <c r="Q5859">
        <f>INDEX(lehmad!E$2:E$412,MATCH(klypsid!$B5859,lehmad!$A$2:$A$412,0))</f>
        <v>1</v>
      </c>
      <c r="R5859" t="str">
        <f>INDEX(lehmad!F$2:F$412,MATCH(klypsid!$B5859,lehmad!$A$2:$A$412,0))</f>
        <v>LANCELOT-ET</v>
      </c>
      <c r="S5859">
        <f>INDEX(lehmad!H$2:H$412,MATCH(klypsid!$B5859,lehmad!$A$2:$A$412,0))</f>
        <v>126</v>
      </c>
      <c r="T5859">
        <f>INDEX(lehmad!K$2:K$412,MATCH(klypsid!$B5859,lehmad!$A$2:$A$412,0))</f>
        <v>122</v>
      </c>
      <c r="U5859" s="4">
        <f t="shared" si="182"/>
        <v>16</v>
      </c>
      <c r="V5859">
        <f t="shared" si="183"/>
        <v>28</v>
      </c>
    </row>
    <row r="5860" spans="1:22" x14ac:dyDescent="0.25">
      <c r="A5860">
        <v>4092</v>
      </c>
      <c r="B5860" t="str">
        <f>"E"&amp;A5860</f>
        <v>E4092</v>
      </c>
      <c r="C5860" t="s">
        <v>93</v>
      </c>
      <c r="D5860">
        <v>1</v>
      </c>
      <c r="E5860">
        <f>IF(D5860&lt;4,D5860,4)</f>
        <v>1</v>
      </c>
      <c r="F5860" s="1">
        <v>39662</v>
      </c>
      <c r="G5860" s="1">
        <v>40186</v>
      </c>
      <c r="H5860" s="3">
        <f>G5860-F5860</f>
        <v>524</v>
      </c>
      <c r="I5860" s="3">
        <f>IF(H5860&lt;=60,1,IF(H5860&lt;=150,2,3))</f>
        <v>3</v>
      </c>
      <c r="J5860">
        <v>18.399999999999999</v>
      </c>
      <c r="K5860">
        <v>5.24</v>
      </c>
      <c r="L5860">
        <v>4.1100000000000003</v>
      </c>
      <c r="M5860">
        <v>71</v>
      </c>
      <c r="N5860">
        <f>LOG(M5860/100,2)+3</f>
        <v>2.5058909297299574</v>
      </c>
      <c r="O5860">
        <f>INDEX(lehmad!B$2:B$412,MATCH(klypsid!$B5860,lehmad!$A$2:$A$412,0))</f>
        <v>38916</v>
      </c>
      <c r="P5860">
        <f>INDEX(lehmad!D$2:D$412,MATCH(klypsid!$B5860,lehmad!$A$2:$A$412,0))</f>
        <v>102</v>
      </c>
      <c r="Q5860">
        <f>INDEX(lehmad!E$2:E$412,MATCH(klypsid!$B5860,lehmad!$A$2:$A$412,0))</f>
        <v>1</v>
      </c>
      <c r="R5860" t="str">
        <f>INDEX(lehmad!F$2:F$412,MATCH(klypsid!$B5860,lehmad!$A$2:$A$412,0))</f>
        <v>LANCELOT-ET</v>
      </c>
      <c r="S5860">
        <f>INDEX(lehmad!H$2:H$412,MATCH(klypsid!$B5860,lehmad!$A$2:$A$412,0))</f>
        <v>126</v>
      </c>
      <c r="T5860">
        <f>INDEX(lehmad!K$2:K$412,MATCH(klypsid!$B5860,lehmad!$A$2:$A$412,0))</f>
        <v>122</v>
      </c>
      <c r="U5860" s="4">
        <f t="shared" si="182"/>
        <v>17</v>
      </c>
      <c r="V5860">
        <f t="shared" si="183"/>
        <v>33</v>
      </c>
    </row>
    <row r="5861" spans="1:22" x14ac:dyDescent="0.25">
      <c r="A5861">
        <v>4092</v>
      </c>
      <c r="B5861" t="str">
        <f>"E"&amp;A5861</f>
        <v>E4092</v>
      </c>
      <c r="C5861" t="s">
        <v>93</v>
      </c>
      <c r="D5861">
        <v>1</v>
      </c>
      <c r="E5861">
        <f>IF(D5861&lt;4,D5861,4)</f>
        <v>1</v>
      </c>
      <c r="F5861" s="1">
        <v>39662</v>
      </c>
      <c r="G5861" s="1">
        <v>40214</v>
      </c>
      <c r="H5861" s="3">
        <f>G5861-F5861</f>
        <v>552</v>
      </c>
      <c r="I5861" s="3">
        <f>IF(H5861&lt;=60,1,IF(H5861&lt;=150,2,3))</f>
        <v>3</v>
      </c>
      <c r="J5861">
        <v>15.8</v>
      </c>
      <c r="K5861">
        <v>5.52</v>
      </c>
      <c r="L5861">
        <v>4.13</v>
      </c>
      <c r="M5861">
        <v>102</v>
      </c>
      <c r="N5861">
        <f>LOG(M5861/100,2)+3</f>
        <v>3.0285691521967708</v>
      </c>
      <c r="O5861">
        <f>INDEX(lehmad!B$2:B$412,MATCH(klypsid!$B5861,lehmad!$A$2:$A$412,0))</f>
        <v>38916</v>
      </c>
      <c r="P5861">
        <f>INDEX(lehmad!D$2:D$412,MATCH(klypsid!$B5861,lehmad!$A$2:$A$412,0))</f>
        <v>102</v>
      </c>
      <c r="Q5861">
        <f>INDEX(lehmad!E$2:E$412,MATCH(klypsid!$B5861,lehmad!$A$2:$A$412,0))</f>
        <v>1</v>
      </c>
      <c r="R5861" t="str">
        <f>INDEX(lehmad!F$2:F$412,MATCH(klypsid!$B5861,lehmad!$A$2:$A$412,0))</f>
        <v>LANCELOT-ET</v>
      </c>
      <c r="S5861">
        <f>INDEX(lehmad!H$2:H$412,MATCH(klypsid!$B5861,lehmad!$A$2:$A$412,0))</f>
        <v>126</v>
      </c>
      <c r="T5861">
        <f>INDEX(lehmad!K$2:K$412,MATCH(klypsid!$B5861,lehmad!$A$2:$A$412,0))</f>
        <v>122</v>
      </c>
      <c r="U5861" s="4">
        <f t="shared" si="182"/>
        <v>18</v>
      </c>
      <c r="V5861">
        <f t="shared" si="183"/>
        <v>28</v>
      </c>
    </row>
    <row r="5862" spans="1:22" x14ac:dyDescent="0.25">
      <c r="A5862">
        <v>4092</v>
      </c>
      <c r="B5862" t="str">
        <f>"E"&amp;A5862</f>
        <v>E4092</v>
      </c>
      <c r="C5862" t="s">
        <v>93</v>
      </c>
      <c r="D5862">
        <v>1</v>
      </c>
      <c r="E5862">
        <f>IF(D5862&lt;4,D5862,4)</f>
        <v>1</v>
      </c>
      <c r="F5862" s="1">
        <v>39662</v>
      </c>
      <c r="G5862" s="1">
        <v>40242</v>
      </c>
      <c r="H5862" s="3">
        <f>G5862-F5862</f>
        <v>580</v>
      </c>
      <c r="I5862" s="3">
        <f>IF(H5862&lt;=60,1,IF(H5862&lt;=150,2,3))</f>
        <v>3</v>
      </c>
      <c r="J5862">
        <v>16.2</v>
      </c>
      <c r="K5862">
        <v>5.17</v>
      </c>
      <c r="L5862">
        <v>4.03</v>
      </c>
      <c r="M5862">
        <v>94</v>
      </c>
      <c r="N5862">
        <f>LOG(M5862/100,2)+3</f>
        <v>2.9107326619029128</v>
      </c>
      <c r="O5862">
        <f>INDEX(lehmad!B$2:B$412,MATCH(klypsid!$B5862,lehmad!$A$2:$A$412,0))</f>
        <v>38916</v>
      </c>
      <c r="P5862">
        <f>INDEX(lehmad!D$2:D$412,MATCH(klypsid!$B5862,lehmad!$A$2:$A$412,0))</f>
        <v>102</v>
      </c>
      <c r="Q5862">
        <f>INDEX(lehmad!E$2:E$412,MATCH(klypsid!$B5862,lehmad!$A$2:$A$412,0))</f>
        <v>1</v>
      </c>
      <c r="R5862" t="str">
        <f>INDEX(lehmad!F$2:F$412,MATCH(klypsid!$B5862,lehmad!$A$2:$A$412,0))</f>
        <v>LANCELOT-ET</v>
      </c>
      <c r="S5862">
        <f>INDEX(lehmad!H$2:H$412,MATCH(klypsid!$B5862,lehmad!$A$2:$A$412,0))</f>
        <v>126</v>
      </c>
      <c r="T5862">
        <f>INDEX(lehmad!K$2:K$412,MATCH(klypsid!$B5862,lehmad!$A$2:$A$412,0))</f>
        <v>122</v>
      </c>
      <c r="U5862" s="4">
        <f t="shared" si="182"/>
        <v>19</v>
      </c>
      <c r="V5862">
        <f t="shared" si="183"/>
        <v>28</v>
      </c>
    </row>
    <row r="5863" spans="1:22" x14ac:dyDescent="0.25">
      <c r="A5863">
        <v>4098</v>
      </c>
      <c r="B5863" t="str">
        <f>"E"&amp;A5863</f>
        <v>E4098</v>
      </c>
      <c r="C5863" t="s">
        <v>146</v>
      </c>
      <c r="D5863">
        <v>1</v>
      </c>
      <c r="E5863">
        <f>IF(D5863&lt;4,D5863,4)</f>
        <v>1</v>
      </c>
      <c r="F5863" s="1">
        <v>39749</v>
      </c>
      <c r="G5863" s="1">
        <v>39783</v>
      </c>
      <c r="H5863" s="3">
        <f>G5863-F5863</f>
        <v>34</v>
      </c>
      <c r="I5863" s="3">
        <f>IF(H5863&lt;=60,1,IF(H5863&lt;=150,2,3))</f>
        <v>1</v>
      </c>
      <c r="J5863">
        <v>35.1</v>
      </c>
      <c r="K5863">
        <v>4.66</v>
      </c>
      <c r="L5863">
        <v>2.88</v>
      </c>
      <c r="M5863">
        <v>54</v>
      </c>
      <c r="N5863">
        <f>LOG(M5863/100,2)+3</f>
        <v>2.1110313123887439</v>
      </c>
      <c r="O5863">
        <f>INDEX(lehmad!B$2:B$412,MATCH(klypsid!$B5863,lehmad!$A$2:$A$412,0))</f>
        <v>38920</v>
      </c>
      <c r="P5863">
        <f>INDEX(lehmad!D$2:D$412,MATCH(klypsid!$B5863,lehmad!$A$2:$A$412,0))</f>
        <v>112</v>
      </c>
      <c r="Q5863">
        <f>INDEX(lehmad!E$2:E$412,MATCH(klypsid!$B5863,lehmad!$A$2:$A$412,0))</f>
        <v>1</v>
      </c>
      <c r="R5863" t="str">
        <f>INDEX(lehmad!F$2:F$412,MATCH(klypsid!$B5863,lehmad!$A$2:$A$412,0))</f>
        <v>LANCELOT-ET</v>
      </c>
      <c r="S5863">
        <f>INDEX(lehmad!H$2:H$412,MATCH(klypsid!$B5863,lehmad!$A$2:$A$412,0))</f>
        <v>126</v>
      </c>
      <c r="T5863">
        <f>INDEX(lehmad!K$2:K$412,MATCH(klypsid!$B5863,lehmad!$A$2:$A$412,0))</f>
        <v>122</v>
      </c>
      <c r="U5863" s="4">
        <f t="shared" si="182"/>
        <v>1</v>
      </c>
      <c r="V5863">
        <f t="shared" si="183"/>
        <v>34</v>
      </c>
    </row>
    <row r="5864" spans="1:22" x14ac:dyDescent="0.25">
      <c r="A5864">
        <v>4098</v>
      </c>
      <c r="B5864" t="str">
        <f>"E"&amp;A5864</f>
        <v>E4098</v>
      </c>
      <c r="C5864" t="s">
        <v>146</v>
      </c>
      <c r="D5864">
        <v>1</v>
      </c>
      <c r="E5864">
        <f>IF(D5864&lt;4,D5864,4)</f>
        <v>1</v>
      </c>
      <c r="F5864" s="1">
        <v>39749</v>
      </c>
      <c r="G5864" s="1">
        <v>39817</v>
      </c>
      <c r="H5864" s="3">
        <f>G5864-F5864</f>
        <v>68</v>
      </c>
      <c r="I5864" s="3">
        <f>IF(H5864&lt;=60,1,IF(H5864&lt;=150,2,3))</f>
        <v>2</v>
      </c>
      <c r="J5864">
        <v>35.5</v>
      </c>
      <c r="K5864">
        <v>4.49</v>
      </c>
      <c r="L5864">
        <v>3.11</v>
      </c>
      <c r="M5864">
        <v>29</v>
      </c>
      <c r="N5864">
        <f>LOG(M5864/100,2)+3</f>
        <v>1.2141248053528473</v>
      </c>
      <c r="O5864">
        <f>INDEX(lehmad!B$2:B$412,MATCH(klypsid!$B5864,lehmad!$A$2:$A$412,0))</f>
        <v>38920</v>
      </c>
      <c r="P5864">
        <f>INDEX(lehmad!D$2:D$412,MATCH(klypsid!$B5864,lehmad!$A$2:$A$412,0))</f>
        <v>112</v>
      </c>
      <c r="Q5864">
        <f>INDEX(lehmad!E$2:E$412,MATCH(klypsid!$B5864,lehmad!$A$2:$A$412,0))</f>
        <v>1</v>
      </c>
      <c r="R5864" t="str">
        <f>INDEX(lehmad!F$2:F$412,MATCH(klypsid!$B5864,lehmad!$A$2:$A$412,0))</f>
        <v>LANCELOT-ET</v>
      </c>
      <c r="S5864">
        <f>INDEX(lehmad!H$2:H$412,MATCH(klypsid!$B5864,lehmad!$A$2:$A$412,0))</f>
        <v>126</v>
      </c>
      <c r="T5864">
        <f>INDEX(lehmad!K$2:K$412,MATCH(klypsid!$B5864,lehmad!$A$2:$A$412,0))</f>
        <v>122</v>
      </c>
      <c r="U5864" s="4">
        <f t="shared" si="182"/>
        <v>2</v>
      </c>
      <c r="V5864">
        <f t="shared" si="183"/>
        <v>34</v>
      </c>
    </row>
    <row r="5865" spans="1:22" x14ac:dyDescent="0.25">
      <c r="A5865">
        <v>4098</v>
      </c>
      <c r="B5865" t="str">
        <f>"E"&amp;A5865</f>
        <v>E4098</v>
      </c>
      <c r="C5865" t="s">
        <v>146</v>
      </c>
      <c r="D5865">
        <v>1</v>
      </c>
      <c r="E5865">
        <f>IF(D5865&lt;4,D5865,4)</f>
        <v>1</v>
      </c>
      <c r="F5865" s="1">
        <v>39749</v>
      </c>
      <c r="G5865" s="1">
        <v>39845</v>
      </c>
      <c r="H5865" s="3">
        <f>G5865-F5865</f>
        <v>96</v>
      </c>
      <c r="I5865" s="3">
        <f>IF(H5865&lt;=60,1,IF(H5865&lt;=150,2,3))</f>
        <v>2</v>
      </c>
      <c r="J5865">
        <v>30</v>
      </c>
      <c r="K5865">
        <v>6.96</v>
      </c>
      <c r="L5865">
        <v>2.81</v>
      </c>
      <c r="M5865">
        <v>76</v>
      </c>
      <c r="N5865">
        <f>LOG(M5865/100,2)+3</f>
        <v>2.6040713236688608</v>
      </c>
      <c r="O5865">
        <f>INDEX(lehmad!B$2:B$412,MATCH(klypsid!$B5865,lehmad!$A$2:$A$412,0))</f>
        <v>38920</v>
      </c>
      <c r="P5865">
        <f>INDEX(lehmad!D$2:D$412,MATCH(klypsid!$B5865,lehmad!$A$2:$A$412,0))</f>
        <v>112</v>
      </c>
      <c r="Q5865">
        <f>INDEX(lehmad!E$2:E$412,MATCH(klypsid!$B5865,lehmad!$A$2:$A$412,0))</f>
        <v>1</v>
      </c>
      <c r="R5865" t="str">
        <f>INDEX(lehmad!F$2:F$412,MATCH(klypsid!$B5865,lehmad!$A$2:$A$412,0))</f>
        <v>LANCELOT-ET</v>
      </c>
      <c r="S5865">
        <f>INDEX(lehmad!H$2:H$412,MATCH(klypsid!$B5865,lehmad!$A$2:$A$412,0))</f>
        <v>126</v>
      </c>
      <c r="T5865">
        <f>INDEX(lehmad!K$2:K$412,MATCH(klypsid!$B5865,lehmad!$A$2:$A$412,0))</f>
        <v>122</v>
      </c>
      <c r="U5865" s="4">
        <f t="shared" si="182"/>
        <v>3</v>
      </c>
      <c r="V5865">
        <f t="shared" si="183"/>
        <v>28</v>
      </c>
    </row>
    <row r="5866" spans="1:22" x14ac:dyDescent="0.25">
      <c r="A5866">
        <v>4100</v>
      </c>
      <c r="B5866" t="str">
        <f>"E"&amp;A5866</f>
        <v>E4100</v>
      </c>
      <c r="C5866" t="s">
        <v>147</v>
      </c>
      <c r="D5866">
        <v>1</v>
      </c>
      <c r="E5866">
        <f>IF(D5866&lt;4,D5866,4)</f>
        <v>1</v>
      </c>
      <c r="F5866" s="1">
        <v>39713</v>
      </c>
      <c r="G5866" s="1">
        <v>39754</v>
      </c>
      <c r="H5866" s="3">
        <f>G5866-F5866</f>
        <v>41</v>
      </c>
      <c r="I5866" s="3">
        <f>IF(H5866&lt;=60,1,IF(H5866&lt;=150,2,3))</f>
        <v>1</v>
      </c>
      <c r="J5866">
        <v>30.7</v>
      </c>
      <c r="K5866">
        <v>4.0599999999999996</v>
      </c>
      <c r="L5866">
        <v>3.17</v>
      </c>
      <c r="M5866">
        <v>69</v>
      </c>
      <c r="N5866">
        <f>LOG(M5866/100,2)+3</f>
        <v>2.4646682670034443</v>
      </c>
      <c r="O5866">
        <f>INDEX(lehmad!B$2:B$412,MATCH(klypsid!$B5866,lehmad!$A$2:$A$412,0))</f>
        <v>38921</v>
      </c>
      <c r="P5866">
        <f>INDEX(lehmad!D$2:D$412,MATCH(klypsid!$B5866,lehmad!$A$2:$A$412,0))</f>
        <v>113</v>
      </c>
      <c r="Q5866">
        <f>INDEX(lehmad!E$2:E$412,MATCH(klypsid!$B5866,lehmad!$A$2:$A$412,0))</f>
        <v>1</v>
      </c>
      <c r="R5866" t="str">
        <f>INDEX(lehmad!F$2:F$412,MATCH(klypsid!$B5866,lehmad!$A$2:$A$412,0))</f>
        <v>LANCELOT-ET</v>
      </c>
      <c r="S5866">
        <f>INDEX(lehmad!H$2:H$412,MATCH(klypsid!$B5866,lehmad!$A$2:$A$412,0))</f>
        <v>126</v>
      </c>
      <c r="T5866">
        <f>INDEX(lehmad!K$2:K$412,MATCH(klypsid!$B5866,lehmad!$A$2:$A$412,0))</f>
        <v>122</v>
      </c>
      <c r="U5866" s="4">
        <f t="shared" si="182"/>
        <v>1</v>
      </c>
      <c r="V5866">
        <f t="shared" si="183"/>
        <v>41</v>
      </c>
    </row>
    <row r="5867" spans="1:22" x14ac:dyDescent="0.25">
      <c r="A5867">
        <v>4100</v>
      </c>
      <c r="B5867" t="str">
        <f>"E"&amp;A5867</f>
        <v>E4100</v>
      </c>
      <c r="C5867" t="s">
        <v>147</v>
      </c>
      <c r="D5867">
        <v>1</v>
      </c>
      <c r="E5867">
        <f>IF(D5867&lt;4,D5867,4)</f>
        <v>1</v>
      </c>
      <c r="F5867" s="1">
        <v>39713</v>
      </c>
      <c r="G5867" s="1">
        <v>39783</v>
      </c>
      <c r="H5867" s="3">
        <f>G5867-F5867</f>
        <v>70</v>
      </c>
      <c r="I5867" s="3">
        <f>IF(H5867&lt;=60,1,IF(H5867&lt;=150,2,3))</f>
        <v>2</v>
      </c>
      <c r="J5867">
        <v>32.6</v>
      </c>
      <c r="K5867">
        <v>3.55</v>
      </c>
      <c r="L5867">
        <v>3.38</v>
      </c>
      <c r="M5867">
        <v>13</v>
      </c>
      <c r="N5867">
        <f>LOG(M5867/100,2)+3</f>
        <v>5.6583528366367375E-2</v>
      </c>
      <c r="O5867">
        <f>INDEX(lehmad!B$2:B$412,MATCH(klypsid!$B5867,lehmad!$A$2:$A$412,0))</f>
        <v>38921</v>
      </c>
      <c r="P5867">
        <f>INDEX(lehmad!D$2:D$412,MATCH(klypsid!$B5867,lehmad!$A$2:$A$412,0))</f>
        <v>113</v>
      </c>
      <c r="Q5867">
        <f>INDEX(lehmad!E$2:E$412,MATCH(klypsid!$B5867,lehmad!$A$2:$A$412,0))</f>
        <v>1</v>
      </c>
      <c r="R5867" t="str">
        <f>INDEX(lehmad!F$2:F$412,MATCH(klypsid!$B5867,lehmad!$A$2:$A$412,0))</f>
        <v>LANCELOT-ET</v>
      </c>
      <c r="S5867">
        <f>INDEX(lehmad!H$2:H$412,MATCH(klypsid!$B5867,lehmad!$A$2:$A$412,0))</f>
        <v>126</v>
      </c>
      <c r="T5867">
        <f>INDEX(lehmad!K$2:K$412,MATCH(klypsid!$B5867,lehmad!$A$2:$A$412,0))</f>
        <v>122</v>
      </c>
      <c r="U5867" s="4">
        <f t="shared" si="182"/>
        <v>2</v>
      </c>
      <c r="V5867">
        <f t="shared" si="183"/>
        <v>29</v>
      </c>
    </row>
    <row r="5868" spans="1:22" x14ac:dyDescent="0.25">
      <c r="A5868">
        <v>4100</v>
      </c>
      <c r="B5868" t="str">
        <f>"E"&amp;A5868</f>
        <v>E4100</v>
      </c>
      <c r="C5868" t="s">
        <v>147</v>
      </c>
      <c r="D5868">
        <v>1</v>
      </c>
      <c r="E5868">
        <f>IF(D5868&lt;4,D5868,4)</f>
        <v>1</v>
      </c>
      <c r="F5868" s="1">
        <v>39713</v>
      </c>
      <c r="G5868" s="1">
        <v>39817</v>
      </c>
      <c r="H5868" s="3">
        <f>G5868-F5868</f>
        <v>104</v>
      </c>
      <c r="I5868" s="3">
        <f>IF(H5868&lt;=60,1,IF(H5868&lt;=150,2,3))</f>
        <v>2</v>
      </c>
      <c r="J5868">
        <v>31</v>
      </c>
      <c r="K5868">
        <v>3.85</v>
      </c>
      <c r="L5868">
        <v>3.59</v>
      </c>
      <c r="M5868">
        <v>28</v>
      </c>
      <c r="N5868">
        <f>LOG(M5868/100,2)+3</f>
        <v>1.1634987322828796</v>
      </c>
      <c r="O5868">
        <f>INDEX(lehmad!B$2:B$412,MATCH(klypsid!$B5868,lehmad!$A$2:$A$412,0))</f>
        <v>38921</v>
      </c>
      <c r="P5868">
        <f>INDEX(lehmad!D$2:D$412,MATCH(klypsid!$B5868,lehmad!$A$2:$A$412,0))</f>
        <v>113</v>
      </c>
      <c r="Q5868">
        <f>INDEX(lehmad!E$2:E$412,MATCH(klypsid!$B5868,lehmad!$A$2:$A$412,0))</f>
        <v>1</v>
      </c>
      <c r="R5868" t="str">
        <f>INDEX(lehmad!F$2:F$412,MATCH(klypsid!$B5868,lehmad!$A$2:$A$412,0))</f>
        <v>LANCELOT-ET</v>
      </c>
      <c r="S5868">
        <f>INDEX(lehmad!H$2:H$412,MATCH(klypsid!$B5868,lehmad!$A$2:$A$412,0))</f>
        <v>126</v>
      </c>
      <c r="T5868">
        <f>INDEX(lehmad!K$2:K$412,MATCH(klypsid!$B5868,lehmad!$A$2:$A$412,0))</f>
        <v>122</v>
      </c>
      <c r="U5868" s="4">
        <f t="shared" si="182"/>
        <v>3</v>
      </c>
      <c r="V5868">
        <f t="shared" si="183"/>
        <v>34</v>
      </c>
    </row>
    <row r="5869" spans="1:22" x14ac:dyDescent="0.25">
      <c r="A5869">
        <v>4100</v>
      </c>
      <c r="B5869" t="str">
        <f>"E"&amp;A5869</f>
        <v>E4100</v>
      </c>
      <c r="C5869" t="s">
        <v>147</v>
      </c>
      <c r="D5869">
        <v>1</v>
      </c>
      <c r="E5869">
        <f>IF(D5869&lt;4,D5869,4)</f>
        <v>1</v>
      </c>
      <c r="F5869" s="1">
        <v>39713</v>
      </c>
      <c r="G5869" s="1">
        <v>39845</v>
      </c>
      <c r="H5869" s="3">
        <f>G5869-F5869</f>
        <v>132</v>
      </c>
      <c r="I5869" s="3">
        <f>IF(H5869&lt;=60,1,IF(H5869&lt;=150,2,3))</f>
        <v>2</v>
      </c>
      <c r="J5869">
        <v>32.700000000000003</v>
      </c>
      <c r="K5869">
        <v>4.2699999999999996</v>
      </c>
      <c r="L5869">
        <v>3.68</v>
      </c>
      <c r="M5869">
        <v>21</v>
      </c>
      <c r="N5869">
        <f>LOG(M5869/100,2)+3</f>
        <v>0.74846123300403544</v>
      </c>
      <c r="O5869">
        <f>INDEX(lehmad!B$2:B$412,MATCH(klypsid!$B5869,lehmad!$A$2:$A$412,0))</f>
        <v>38921</v>
      </c>
      <c r="P5869">
        <f>INDEX(lehmad!D$2:D$412,MATCH(klypsid!$B5869,lehmad!$A$2:$A$412,0))</f>
        <v>113</v>
      </c>
      <c r="Q5869">
        <f>INDEX(lehmad!E$2:E$412,MATCH(klypsid!$B5869,lehmad!$A$2:$A$412,0))</f>
        <v>1</v>
      </c>
      <c r="R5869" t="str">
        <f>INDEX(lehmad!F$2:F$412,MATCH(klypsid!$B5869,lehmad!$A$2:$A$412,0))</f>
        <v>LANCELOT-ET</v>
      </c>
      <c r="S5869">
        <f>INDEX(lehmad!H$2:H$412,MATCH(klypsid!$B5869,lehmad!$A$2:$A$412,0))</f>
        <v>126</v>
      </c>
      <c r="T5869">
        <f>INDEX(lehmad!K$2:K$412,MATCH(klypsid!$B5869,lehmad!$A$2:$A$412,0))</f>
        <v>122</v>
      </c>
      <c r="U5869" s="4">
        <f t="shared" si="182"/>
        <v>4</v>
      </c>
      <c r="V5869">
        <f t="shared" si="183"/>
        <v>28</v>
      </c>
    </row>
    <row r="5870" spans="1:22" x14ac:dyDescent="0.25">
      <c r="A5870">
        <v>4100</v>
      </c>
      <c r="B5870" t="str">
        <f>"E"&amp;A5870</f>
        <v>E4100</v>
      </c>
      <c r="C5870" t="s">
        <v>147</v>
      </c>
      <c r="D5870">
        <v>1</v>
      </c>
      <c r="E5870">
        <f>IF(D5870&lt;4,D5870,4)</f>
        <v>1</v>
      </c>
      <c r="F5870" s="1">
        <v>39713</v>
      </c>
      <c r="G5870" s="1">
        <v>39875</v>
      </c>
      <c r="H5870" s="3">
        <f>G5870-F5870</f>
        <v>162</v>
      </c>
      <c r="I5870" s="3">
        <f>IF(H5870&lt;=60,1,IF(H5870&lt;=150,2,3))</f>
        <v>3</v>
      </c>
      <c r="J5870">
        <v>32.6</v>
      </c>
      <c r="K5870">
        <v>3.7</v>
      </c>
      <c r="L5870">
        <v>3.24</v>
      </c>
      <c r="M5870">
        <v>124</v>
      </c>
      <c r="N5870">
        <f>LOG(M5870/100,2)+3</f>
        <v>3.3103401206121505</v>
      </c>
      <c r="O5870">
        <f>INDEX(lehmad!B$2:B$412,MATCH(klypsid!$B5870,lehmad!$A$2:$A$412,0))</f>
        <v>38921</v>
      </c>
      <c r="P5870">
        <f>INDEX(lehmad!D$2:D$412,MATCH(klypsid!$B5870,lehmad!$A$2:$A$412,0))</f>
        <v>113</v>
      </c>
      <c r="Q5870">
        <f>INDEX(lehmad!E$2:E$412,MATCH(klypsid!$B5870,lehmad!$A$2:$A$412,0))</f>
        <v>1</v>
      </c>
      <c r="R5870" t="str">
        <f>INDEX(lehmad!F$2:F$412,MATCH(klypsid!$B5870,lehmad!$A$2:$A$412,0))</f>
        <v>LANCELOT-ET</v>
      </c>
      <c r="S5870">
        <f>INDEX(lehmad!H$2:H$412,MATCH(klypsid!$B5870,lehmad!$A$2:$A$412,0))</f>
        <v>126</v>
      </c>
      <c r="T5870">
        <f>INDEX(lehmad!K$2:K$412,MATCH(klypsid!$B5870,lehmad!$A$2:$A$412,0))</f>
        <v>122</v>
      </c>
      <c r="U5870" s="4">
        <f t="shared" si="182"/>
        <v>5</v>
      </c>
      <c r="V5870">
        <f t="shared" si="183"/>
        <v>30</v>
      </c>
    </row>
    <row r="5871" spans="1:22" x14ac:dyDescent="0.25">
      <c r="A5871">
        <v>4100</v>
      </c>
      <c r="B5871" t="str">
        <f>"E"&amp;A5871</f>
        <v>E4100</v>
      </c>
      <c r="C5871" t="s">
        <v>147</v>
      </c>
      <c r="D5871">
        <v>1</v>
      </c>
      <c r="E5871">
        <f>IF(D5871&lt;4,D5871,4)</f>
        <v>1</v>
      </c>
      <c r="F5871" s="1">
        <v>39713</v>
      </c>
      <c r="G5871" s="1">
        <v>39908</v>
      </c>
      <c r="H5871" s="3">
        <f>G5871-F5871</f>
        <v>195</v>
      </c>
      <c r="I5871" s="3">
        <f>IF(H5871&lt;=60,1,IF(H5871&lt;=150,2,3))</f>
        <v>3</v>
      </c>
      <c r="J5871">
        <v>26.2</v>
      </c>
      <c r="K5871">
        <v>4.8600000000000003</v>
      </c>
      <c r="L5871">
        <v>3.65</v>
      </c>
      <c r="M5871">
        <v>111</v>
      </c>
      <c r="N5871">
        <f>LOG(M5871/100,2)+3</f>
        <v>3.1505596765753814</v>
      </c>
      <c r="O5871">
        <f>INDEX(lehmad!B$2:B$412,MATCH(klypsid!$B5871,lehmad!$A$2:$A$412,0))</f>
        <v>38921</v>
      </c>
      <c r="P5871">
        <f>INDEX(lehmad!D$2:D$412,MATCH(klypsid!$B5871,lehmad!$A$2:$A$412,0))</f>
        <v>113</v>
      </c>
      <c r="Q5871">
        <f>INDEX(lehmad!E$2:E$412,MATCH(klypsid!$B5871,lehmad!$A$2:$A$412,0))</f>
        <v>1</v>
      </c>
      <c r="R5871" t="str">
        <f>INDEX(lehmad!F$2:F$412,MATCH(klypsid!$B5871,lehmad!$A$2:$A$412,0))</f>
        <v>LANCELOT-ET</v>
      </c>
      <c r="S5871">
        <f>INDEX(lehmad!H$2:H$412,MATCH(klypsid!$B5871,lehmad!$A$2:$A$412,0))</f>
        <v>126</v>
      </c>
      <c r="T5871">
        <f>INDEX(lehmad!K$2:K$412,MATCH(klypsid!$B5871,lehmad!$A$2:$A$412,0))</f>
        <v>122</v>
      </c>
      <c r="U5871" s="4">
        <f t="shared" si="182"/>
        <v>6</v>
      </c>
      <c r="V5871">
        <f t="shared" si="183"/>
        <v>33</v>
      </c>
    </row>
    <row r="5872" spans="1:22" x14ac:dyDescent="0.25">
      <c r="A5872">
        <v>4100</v>
      </c>
      <c r="B5872" t="str">
        <f>"E"&amp;A5872</f>
        <v>E4100</v>
      </c>
      <c r="C5872" t="s">
        <v>147</v>
      </c>
      <c r="D5872">
        <v>1</v>
      </c>
      <c r="E5872">
        <f>IF(D5872&lt;4,D5872,4)</f>
        <v>1</v>
      </c>
      <c r="F5872" s="1">
        <v>39713</v>
      </c>
      <c r="G5872" s="1">
        <v>39944</v>
      </c>
      <c r="H5872" s="3">
        <f>G5872-F5872</f>
        <v>231</v>
      </c>
      <c r="I5872" s="3">
        <f>IF(H5872&lt;=60,1,IF(H5872&lt;=150,2,3))</f>
        <v>3</v>
      </c>
      <c r="J5872">
        <v>28.5</v>
      </c>
      <c r="K5872">
        <v>4.2300000000000004</v>
      </c>
      <c r="L5872">
        <v>3.63</v>
      </c>
      <c r="M5872">
        <v>296</v>
      </c>
      <c r="N5872">
        <f>LOG(M5872/100,2)+3</f>
        <v>4.5655971758542249</v>
      </c>
      <c r="O5872">
        <f>INDEX(lehmad!B$2:B$412,MATCH(klypsid!$B5872,lehmad!$A$2:$A$412,0))</f>
        <v>38921</v>
      </c>
      <c r="P5872">
        <f>INDEX(lehmad!D$2:D$412,MATCH(klypsid!$B5872,lehmad!$A$2:$A$412,0))</f>
        <v>113</v>
      </c>
      <c r="Q5872">
        <f>INDEX(lehmad!E$2:E$412,MATCH(klypsid!$B5872,lehmad!$A$2:$A$412,0))</f>
        <v>1</v>
      </c>
      <c r="R5872" t="str">
        <f>INDEX(lehmad!F$2:F$412,MATCH(klypsid!$B5872,lehmad!$A$2:$A$412,0))</f>
        <v>LANCELOT-ET</v>
      </c>
      <c r="S5872">
        <f>INDEX(lehmad!H$2:H$412,MATCH(klypsid!$B5872,lehmad!$A$2:$A$412,0))</f>
        <v>126</v>
      </c>
      <c r="T5872">
        <f>INDEX(lehmad!K$2:K$412,MATCH(klypsid!$B5872,lehmad!$A$2:$A$412,0))</f>
        <v>122</v>
      </c>
      <c r="U5872" s="4">
        <f t="shared" si="182"/>
        <v>7</v>
      </c>
      <c r="V5872">
        <f t="shared" si="183"/>
        <v>36</v>
      </c>
    </row>
    <row r="5873" spans="1:22" x14ac:dyDescent="0.25">
      <c r="A5873">
        <v>4100</v>
      </c>
      <c r="B5873" t="str">
        <f>"E"&amp;A5873</f>
        <v>E4100</v>
      </c>
      <c r="C5873" t="s">
        <v>147</v>
      </c>
      <c r="D5873">
        <v>1</v>
      </c>
      <c r="E5873">
        <f>IF(D5873&lt;4,D5873,4)</f>
        <v>1</v>
      </c>
      <c r="F5873" s="1">
        <v>39713</v>
      </c>
      <c r="G5873" s="1">
        <v>39972</v>
      </c>
      <c r="H5873" s="3">
        <f>G5873-F5873</f>
        <v>259</v>
      </c>
      <c r="I5873" s="3">
        <f>IF(H5873&lt;=60,1,IF(H5873&lt;=150,2,3))</f>
        <v>3</v>
      </c>
      <c r="J5873">
        <v>27.7</v>
      </c>
      <c r="K5873">
        <v>3.6</v>
      </c>
      <c r="L5873">
        <v>3.79</v>
      </c>
      <c r="M5873">
        <v>287</v>
      </c>
      <c r="N5873">
        <f>LOG(M5873/100,2)+3</f>
        <v>4.5210507369009632</v>
      </c>
      <c r="O5873">
        <f>INDEX(lehmad!B$2:B$412,MATCH(klypsid!$B5873,lehmad!$A$2:$A$412,0))</f>
        <v>38921</v>
      </c>
      <c r="P5873">
        <f>INDEX(lehmad!D$2:D$412,MATCH(klypsid!$B5873,lehmad!$A$2:$A$412,0))</f>
        <v>113</v>
      </c>
      <c r="Q5873">
        <f>INDEX(lehmad!E$2:E$412,MATCH(klypsid!$B5873,lehmad!$A$2:$A$412,0))</f>
        <v>1</v>
      </c>
      <c r="R5873" t="str">
        <f>INDEX(lehmad!F$2:F$412,MATCH(klypsid!$B5873,lehmad!$A$2:$A$412,0))</f>
        <v>LANCELOT-ET</v>
      </c>
      <c r="S5873">
        <f>INDEX(lehmad!H$2:H$412,MATCH(klypsid!$B5873,lehmad!$A$2:$A$412,0))</f>
        <v>126</v>
      </c>
      <c r="T5873">
        <f>INDEX(lehmad!K$2:K$412,MATCH(klypsid!$B5873,lehmad!$A$2:$A$412,0))</f>
        <v>122</v>
      </c>
      <c r="U5873" s="4">
        <f t="shared" si="182"/>
        <v>8</v>
      </c>
      <c r="V5873">
        <f t="shared" si="183"/>
        <v>28</v>
      </c>
    </row>
    <row r="5874" spans="1:22" x14ac:dyDescent="0.25">
      <c r="A5874">
        <v>4100</v>
      </c>
      <c r="B5874" t="str">
        <f>"E"&amp;A5874</f>
        <v>E4100</v>
      </c>
      <c r="C5874" t="s">
        <v>147</v>
      </c>
      <c r="D5874">
        <v>1</v>
      </c>
      <c r="E5874">
        <f>IF(D5874&lt;4,D5874,4)</f>
        <v>1</v>
      </c>
      <c r="F5874" s="1">
        <v>39713</v>
      </c>
      <c r="G5874" s="1">
        <v>40007</v>
      </c>
      <c r="H5874" s="3">
        <f>G5874-F5874</f>
        <v>294</v>
      </c>
      <c r="I5874" s="3">
        <f>IF(H5874&lt;=60,1,IF(H5874&lt;=150,2,3))</f>
        <v>3</v>
      </c>
      <c r="J5874">
        <v>26.2</v>
      </c>
      <c r="K5874">
        <v>3.22</v>
      </c>
      <c r="L5874">
        <v>3.93</v>
      </c>
      <c r="M5874">
        <v>702</v>
      </c>
      <c r="N5874">
        <f>LOG(M5874/100,2)+3</f>
        <v>5.8114710305298356</v>
      </c>
      <c r="O5874">
        <f>INDEX(lehmad!B$2:B$412,MATCH(klypsid!$B5874,lehmad!$A$2:$A$412,0))</f>
        <v>38921</v>
      </c>
      <c r="P5874">
        <f>INDEX(lehmad!D$2:D$412,MATCH(klypsid!$B5874,lehmad!$A$2:$A$412,0))</f>
        <v>113</v>
      </c>
      <c r="Q5874">
        <f>INDEX(lehmad!E$2:E$412,MATCH(klypsid!$B5874,lehmad!$A$2:$A$412,0))</f>
        <v>1</v>
      </c>
      <c r="R5874" t="str">
        <f>INDEX(lehmad!F$2:F$412,MATCH(klypsid!$B5874,lehmad!$A$2:$A$412,0))</f>
        <v>LANCELOT-ET</v>
      </c>
      <c r="S5874">
        <f>INDEX(lehmad!H$2:H$412,MATCH(klypsid!$B5874,lehmad!$A$2:$A$412,0))</f>
        <v>126</v>
      </c>
      <c r="T5874">
        <f>INDEX(lehmad!K$2:K$412,MATCH(klypsid!$B5874,lehmad!$A$2:$A$412,0))</f>
        <v>122</v>
      </c>
      <c r="U5874" s="4">
        <f t="shared" si="182"/>
        <v>9</v>
      </c>
      <c r="V5874">
        <f t="shared" si="183"/>
        <v>35</v>
      </c>
    </row>
    <row r="5875" spans="1:22" x14ac:dyDescent="0.25">
      <c r="A5875">
        <v>4100</v>
      </c>
      <c r="B5875" t="str">
        <f>"E"&amp;A5875</f>
        <v>E4100</v>
      </c>
      <c r="C5875" t="s">
        <v>147</v>
      </c>
      <c r="D5875">
        <v>1</v>
      </c>
      <c r="E5875">
        <f>IF(D5875&lt;4,D5875,4)</f>
        <v>1</v>
      </c>
      <c r="F5875" s="1">
        <v>39713</v>
      </c>
      <c r="G5875" s="1">
        <v>40037</v>
      </c>
      <c r="H5875" s="3">
        <f>G5875-F5875</f>
        <v>324</v>
      </c>
      <c r="I5875" s="3">
        <f>IF(H5875&lt;=60,1,IF(H5875&lt;=150,2,3))</f>
        <v>3</v>
      </c>
      <c r="J5875">
        <v>21.3</v>
      </c>
      <c r="K5875">
        <v>4.72</v>
      </c>
      <c r="L5875">
        <v>3.62</v>
      </c>
      <c r="M5875">
        <v>1459</v>
      </c>
      <c r="N5875">
        <f>LOG(M5875/100,2)+3</f>
        <v>6.8669079781431659</v>
      </c>
      <c r="O5875">
        <f>INDEX(lehmad!B$2:B$412,MATCH(klypsid!$B5875,lehmad!$A$2:$A$412,0))</f>
        <v>38921</v>
      </c>
      <c r="P5875">
        <f>INDEX(lehmad!D$2:D$412,MATCH(klypsid!$B5875,lehmad!$A$2:$A$412,0))</f>
        <v>113</v>
      </c>
      <c r="Q5875">
        <f>INDEX(lehmad!E$2:E$412,MATCH(klypsid!$B5875,lehmad!$A$2:$A$412,0))</f>
        <v>1</v>
      </c>
      <c r="R5875" t="str">
        <f>INDEX(lehmad!F$2:F$412,MATCH(klypsid!$B5875,lehmad!$A$2:$A$412,0))</f>
        <v>LANCELOT-ET</v>
      </c>
      <c r="S5875">
        <f>INDEX(lehmad!H$2:H$412,MATCH(klypsid!$B5875,lehmad!$A$2:$A$412,0))</f>
        <v>126</v>
      </c>
      <c r="T5875">
        <f>INDEX(lehmad!K$2:K$412,MATCH(klypsid!$B5875,lehmad!$A$2:$A$412,0))</f>
        <v>122</v>
      </c>
      <c r="U5875" s="4">
        <f t="shared" si="182"/>
        <v>10</v>
      </c>
      <c r="V5875">
        <f t="shared" si="183"/>
        <v>30</v>
      </c>
    </row>
    <row r="5876" spans="1:22" x14ac:dyDescent="0.25">
      <c r="A5876">
        <v>4100</v>
      </c>
      <c r="B5876" t="str">
        <f>"E"&amp;A5876</f>
        <v>E4100</v>
      </c>
      <c r="C5876" t="s">
        <v>147</v>
      </c>
      <c r="D5876">
        <v>1</v>
      </c>
      <c r="E5876">
        <f>IF(D5876&lt;4,D5876,4)</f>
        <v>1</v>
      </c>
      <c r="F5876" s="1">
        <v>39713</v>
      </c>
      <c r="G5876" s="1">
        <v>40066</v>
      </c>
      <c r="H5876" s="3">
        <f>G5876-F5876</f>
        <v>353</v>
      </c>
      <c r="I5876" s="3">
        <f>IF(H5876&lt;=60,1,IF(H5876&lt;=150,2,3))</f>
        <v>3</v>
      </c>
      <c r="J5876">
        <v>19.100000000000001</v>
      </c>
      <c r="K5876">
        <v>4.78</v>
      </c>
      <c r="L5876">
        <v>3.9</v>
      </c>
      <c r="M5876">
        <v>182</v>
      </c>
      <c r="N5876">
        <f>LOG(M5876/100,2)+3</f>
        <v>3.8639384504239715</v>
      </c>
      <c r="O5876">
        <f>INDEX(lehmad!B$2:B$412,MATCH(klypsid!$B5876,lehmad!$A$2:$A$412,0))</f>
        <v>38921</v>
      </c>
      <c r="P5876">
        <f>INDEX(lehmad!D$2:D$412,MATCH(klypsid!$B5876,lehmad!$A$2:$A$412,0))</f>
        <v>113</v>
      </c>
      <c r="Q5876">
        <f>INDEX(lehmad!E$2:E$412,MATCH(klypsid!$B5876,lehmad!$A$2:$A$412,0))</f>
        <v>1</v>
      </c>
      <c r="R5876" t="str">
        <f>INDEX(lehmad!F$2:F$412,MATCH(klypsid!$B5876,lehmad!$A$2:$A$412,0))</f>
        <v>LANCELOT-ET</v>
      </c>
      <c r="S5876">
        <f>INDEX(lehmad!H$2:H$412,MATCH(klypsid!$B5876,lehmad!$A$2:$A$412,0))</f>
        <v>126</v>
      </c>
      <c r="T5876">
        <f>INDEX(lehmad!K$2:K$412,MATCH(klypsid!$B5876,lehmad!$A$2:$A$412,0))</f>
        <v>122</v>
      </c>
      <c r="U5876" s="4">
        <f t="shared" si="182"/>
        <v>11</v>
      </c>
      <c r="V5876">
        <f t="shared" si="183"/>
        <v>29</v>
      </c>
    </row>
    <row r="5877" spans="1:22" x14ac:dyDescent="0.25">
      <c r="A5877">
        <v>4100</v>
      </c>
      <c r="B5877" t="str">
        <f>"E"&amp;A5877</f>
        <v>E4100</v>
      </c>
      <c r="C5877" t="s">
        <v>147</v>
      </c>
      <c r="D5877">
        <v>2</v>
      </c>
      <c r="E5877">
        <f>IF(D5877&lt;4,D5877,4)</f>
        <v>2</v>
      </c>
      <c r="F5877" s="1">
        <v>40122</v>
      </c>
      <c r="G5877" s="1">
        <v>40153</v>
      </c>
      <c r="H5877" s="3">
        <f>G5877-F5877</f>
        <v>31</v>
      </c>
      <c r="I5877" s="3">
        <f>IF(H5877&lt;=60,1,IF(H5877&lt;=150,2,3))</f>
        <v>1</v>
      </c>
      <c r="J5877">
        <v>49.6</v>
      </c>
      <c r="K5877">
        <v>4.2300000000000004</v>
      </c>
      <c r="L5877">
        <v>3.17</v>
      </c>
      <c r="M5877">
        <v>25</v>
      </c>
      <c r="N5877">
        <f>LOG(M5877/100,2)+3</f>
        <v>1</v>
      </c>
      <c r="O5877">
        <f>INDEX(lehmad!B$2:B$412,MATCH(klypsid!$B5877,lehmad!$A$2:$A$412,0))</f>
        <v>38921</v>
      </c>
      <c r="P5877">
        <f>INDEX(lehmad!D$2:D$412,MATCH(klypsid!$B5877,lehmad!$A$2:$A$412,0))</f>
        <v>113</v>
      </c>
      <c r="Q5877">
        <f>INDEX(lehmad!E$2:E$412,MATCH(klypsid!$B5877,lehmad!$A$2:$A$412,0))</f>
        <v>1</v>
      </c>
      <c r="R5877" t="str">
        <f>INDEX(lehmad!F$2:F$412,MATCH(klypsid!$B5877,lehmad!$A$2:$A$412,0))</f>
        <v>LANCELOT-ET</v>
      </c>
      <c r="S5877">
        <f>INDEX(lehmad!H$2:H$412,MATCH(klypsid!$B5877,lehmad!$A$2:$A$412,0))</f>
        <v>126</v>
      </c>
      <c r="T5877">
        <f>INDEX(lehmad!K$2:K$412,MATCH(klypsid!$B5877,lehmad!$A$2:$A$412,0))</f>
        <v>122</v>
      </c>
      <c r="U5877" s="4">
        <f t="shared" si="182"/>
        <v>1</v>
      </c>
      <c r="V5877">
        <f t="shared" si="183"/>
        <v>31</v>
      </c>
    </row>
    <row r="5878" spans="1:22" x14ac:dyDescent="0.25">
      <c r="A5878">
        <v>4100</v>
      </c>
      <c r="B5878" t="str">
        <f>"E"&amp;A5878</f>
        <v>E4100</v>
      </c>
      <c r="C5878" t="s">
        <v>147</v>
      </c>
      <c r="D5878">
        <v>2</v>
      </c>
      <c r="E5878">
        <f>IF(D5878&lt;4,D5878,4)</f>
        <v>2</v>
      </c>
      <c r="F5878" s="1">
        <v>40122</v>
      </c>
      <c r="G5878" s="1">
        <v>40186</v>
      </c>
      <c r="H5878" s="3">
        <f>G5878-F5878</f>
        <v>64</v>
      </c>
      <c r="I5878" s="3">
        <f>IF(H5878&lt;=60,1,IF(H5878&lt;=150,2,3))</f>
        <v>2</v>
      </c>
      <c r="J5878">
        <v>46.3</v>
      </c>
      <c r="K5878">
        <v>3.93</v>
      </c>
      <c r="L5878">
        <v>3.35</v>
      </c>
      <c r="M5878">
        <v>8</v>
      </c>
      <c r="N5878">
        <f>LOG(M5878/100,2)+3</f>
        <v>-0.64385618977472525</v>
      </c>
      <c r="O5878">
        <f>INDEX(lehmad!B$2:B$412,MATCH(klypsid!$B5878,lehmad!$A$2:$A$412,0))</f>
        <v>38921</v>
      </c>
      <c r="P5878">
        <f>INDEX(lehmad!D$2:D$412,MATCH(klypsid!$B5878,lehmad!$A$2:$A$412,0))</f>
        <v>113</v>
      </c>
      <c r="Q5878">
        <f>INDEX(lehmad!E$2:E$412,MATCH(klypsid!$B5878,lehmad!$A$2:$A$412,0))</f>
        <v>1</v>
      </c>
      <c r="R5878" t="str">
        <f>INDEX(lehmad!F$2:F$412,MATCH(klypsid!$B5878,lehmad!$A$2:$A$412,0))</f>
        <v>LANCELOT-ET</v>
      </c>
      <c r="S5878">
        <f>INDEX(lehmad!H$2:H$412,MATCH(klypsid!$B5878,lehmad!$A$2:$A$412,0))</f>
        <v>126</v>
      </c>
      <c r="T5878">
        <f>INDEX(lehmad!K$2:K$412,MATCH(klypsid!$B5878,lehmad!$A$2:$A$412,0))</f>
        <v>122</v>
      </c>
      <c r="U5878" s="4">
        <f t="shared" si="182"/>
        <v>2</v>
      </c>
      <c r="V5878">
        <f t="shared" si="183"/>
        <v>33</v>
      </c>
    </row>
    <row r="5879" spans="1:22" x14ac:dyDescent="0.25">
      <c r="A5879">
        <v>4100</v>
      </c>
      <c r="B5879" t="str">
        <f>"E"&amp;A5879</f>
        <v>E4100</v>
      </c>
      <c r="C5879" t="s">
        <v>147</v>
      </c>
      <c r="D5879">
        <v>2</v>
      </c>
      <c r="E5879">
        <f>IF(D5879&lt;4,D5879,4)</f>
        <v>2</v>
      </c>
      <c r="F5879" s="1">
        <v>40122</v>
      </c>
      <c r="G5879" s="1">
        <v>40214</v>
      </c>
      <c r="H5879" s="3">
        <f>G5879-F5879</f>
        <v>92</v>
      </c>
      <c r="I5879" s="3">
        <f>IF(H5879&lt;=60,1,IF(H5879&lt;=150,2,3))</f>
        <v>2</v>
      </c>
      <c r="J5879">
        <v>45</v>
      </c>
      <c r="K5879">
        <v>3.42</v>
      </c>
      <c r="L5879">
        <v>3.43</v>
      </c>
      <c r="M5879">
        <v>13</v>
      </c>
      <c r="N5879">
        <f>LOG(M5879/100,2)+3</f>
        <v>5.6583528366367375E-2</v>
      </c>
      <c r="O5879">
        <f>INDEX(lehmad!B$2:B$412,MATCH(klypsid!$B5879,lehmad!$A$2:$A$412,0))</f>
        <v>38921</v>
      </c>
      <c r="P5879">
        <f>INDEX(lehmad!D$2:D$412,MATCH(klypsid!$B5879,lehmad!$A$2:$A$412,0))</f>
        <v>113</v>
      </c>
      <c r="Q5879">
        <f>INDEX(lehmad!E$2:E$412,MATCH(klypsid!$B5879,lehmad!$A$2:$A$412,0))</f>
        <v>1</v>
      </c>
      <c r="R5879" t="str">
        <f>INDEX(lehmad!F$2:F$412,MATCH(klypsid!$B5879,lehmad!$A$2:$A$412,0))</f>
        <v>LANCELOT-ET</v>
      </c>
      <c r="S5879">
        <f>INDEX(lehmad!H$2:H$412,MATCH(klypsid!$B5879,lehmad!$A$2:$A$412,0))</f>
        <v>126</v>
      </c>
      <c r="T5879">
        <f>INDEX(lehmad!K$2:K$412,MATCH(klypsid!$B5879,lehmad!$A$2:$A$412,0))</f>
        <v>122</v>
      </c>
      <c r="U5879" s="4">
        <f t="shared" si="182"/>
        <v>3</v>
      </c>
      <c r="V5879">
        <f t="shared" si="183"/>
        <v>28</v>
      </c>
    </row>
    <row r="5880" spans="1:22" x14ac:dyDescent="0.25">
      <c r="A5880">
        <v>4100</v>
      </c>
      <c r="B5880" t="str">
        <f>"E"&amp;A5880</f>
        <v>E4100</v>
      </c>
      <c r="C5880" t="s">
        <v>147</v>
      </c>
      <c r="D5880">
        <v>2</v>
      </c>
      <c r="E5880">
        <f>IF(D5880&lt;4,D5880,4)</f>
        <v>2</v>
      </c>
      <c r="F5880" s="1">
        <v>40122</v>
      </c>
      <c r="G5880" s="1">
        <v>40242</v>
      </c>
      <c r="H5880" s="3">
        <f>G5880-F5880</f>
        <v>120</v>
      </c>
      <c r="I5880" s="3">
        <f>IF(H5880&lt;=60,1,IF(H5880&lt;=150,2,3))</f>
        <v>2</v>
      </c>
      <c r="J5880">
        <v>40.1</v>
      </c>
      <c r="K5880">
        <v>4.09</v>
      </c>
      <c r="L5880">
        <v>3.52</v>
      </c>
      <c r="M5880">
        <v>16</v>
      </c>
      <c r="N5880">
        <f>LOG(M5880/100,2)+3</f>
        <v>0.35614381022527519</v>
      </c>
      <c r="O5880">
        <f>INDEX(lehmad!B$2:B$412,MATCH(klypsid!$B5880,lehmad!$A$2:$A$412,0))</f>
        <v>38921</v>
      </c>
      <c r="P5880">
        <f>INDEX(lehmad!D$2:D$412,MATCH(klypsid!$B5880,lehmad!$A$2:$A$412,0))</f>
        <v>113</v>
      </c>
      <c r="Q5880">
        <f>INDEX(lehmad!E$2:E$412,MATCH(klypsid!$B5880,lehmad!$A$2:$A$412,0))</f>
        <v>1</v>
      </c>
      <c r="R5880" t="str">
        <f>INDEX(lehmad!F$2:F$412,MATCH(klypsid!$B5880,lehmad!$A$2:$A$412,0))</f>
        <v>LANCELOT-ET</v>
      </c>
      <c r="S5880">
        <f>INDEX(lehmad!H$2:H$412,MATCH(klypsid!$B5880,lehmad!$A$2:$A$412,0))</f>
        <v>126</v>
      </c>
      <c r="T5880">
        <f>INDEX(lehmad!K$2:K$412,MATCH(klypsid!$B5880,lehmad!$A$2:$A$412,0))</f>
        <v>122</v>
      </c>
      <c r="U5880" s="4">
        <f t="shared" si="182"/>
        <v>4</v>
      </c>
      <c r="V5880">
        <f t="shared" si="183"/>
        <v>28</v>
      </c>
    </row>
    <row r="5881" spans="1:22" x14ac:dyDescent="0.25">
      <c r="A5881">
        <v>4100</v>
      </c>
      <c r="B5881" t="str">
        <f>"E"&amp;A5881</f>
        <v>E4100</v>
      </c>
      <c r="C5881" t="s">
        <v>147</v>
      </c>
      <c r="D5881">
        <v>2</v>
      </c>
      <c r="E5881">
        <f>IF(D5881&lt;4,D5881,4)</f>
        <v>2</v>
      </c>
      <c r="F5881" s="1">
        <v>40122</v>
      </c>
      <c r="G5881" s="1">
        <v>40276</v>
      </c>
      <c r="H5881" s="3">
        <f>G5881-F5881</f>
        <v>154</v>
      </c>
      <c r="I5881" s="3">
        <f>IF(H5881&lt;=60,1,IF(H5881&lt;=150,2,3))</f>
        <v>3</v>
      </c>
      <c r="J5881">
        <v>41.1</v>
      </c>
      <c r="K5881">
        <v>3.95</v>
      </c>
      <c r="L5881">
        <v>3.49</v>
      </c>
      <c r="M5881">
        <v>37</v>
      </c>
      <c r="N5881">
        <f>LOG(M5881/100,2)+3</f>
        <v>1.5655971758542251</v>
      </c>
      <c r="O5881">
        <f>INDEX(lehmad!B$2:B$412,MATCH(klypsid!$B5881,lehmad!$A$2:$A$412,0))</f>
        <v>38921</v>
      </c>
      <c r="P5881">
        <f>INDEX(lehmad!D$2:D$412,MATCH(klypsid!$B5881,lehmad!$A$2:$A$412,0))</f>
        <v>113</v>
      </c>
      <c r="Q5881">
        <f>INDEX(lehmad!E$2:E$412,MATCH(klypsid!$B5881,lehmad!$A$2:$A$412,0))</f>
        <v>1</v>
      </c>
      <c r="R5881" t="str">
        <f>INDEX(lehmad!F$2:F$412,MATCH(klypsid!$B5881,lehmad!$A$2:$A$412,0))</f>
        <v>LANCELOT-ET</v>
      </c>
      <c r="S5881">
        <f>INDEX(lehmad!H$2:H$412,MATCH(klypsid!$B5881,lehmad!$A$2:$A$412,0))</f>
        <v>126</v>
      </c>
      <c r="T5881">
        <f>INDEX(lehmad!K$2:K$412,MATCH(klypsid!$B5881,lehmad!$A$2:$A$412,0))</f>
        <v>122</v>
      </c>
      <c r="U5881" s="4">
        <f t="shared" si="182"/>
        <v>5</v>
      </c>
      <c r="V5881">
        <f t="shared" si="183"/>
        <v>34</v>
      </c>
    </row>
    <row r="5882" spans="1:22" x14ac:dyDescent="0.25">
      <c r="A5882">
        <v>4100</v>
      </c>
      <c r="B5882" t="str">
        <f>"E"&amp;A5882</f>
        <v>E4100</v>
      </c>
      <c r="C5882" t="s">
        <v>147</v>
      </c>
      <c r="D5882">
        <v>2</v>
      </c>
      <c r="E5882">
        <f>IF(D5882&lt;4,D5882,4)</f>
        <v>2</v>
      </c>
      <c r="F5882" s="1">
        <v>40122</v>
      </c>
      <c r="G5882" s="1">
        <v>40304</v>
      </c>
      <c r="H5882" s="3">
        <f>G5882-F5882</f>
        <v>182</v>
      </c>
      <c r="I5882" s="3">
        <f>IF(H5882&lt;=60,1,IF(H5882&lt;=150,2,3))</f>
        <v>3</v>
      </c>
      <c r="J5882">
        <v>39.200000000000003</v>
      </c>
      <c r="K5882">
        <v>4.38</v>
      </c>
      <c r="L5882">
        <v>3.49</v>
      </c>
      <c r="M5882">
        <v>23</v>
      </c>
      <c r="N5882">
        <f>LOG(M5882/100,2)+3</f>
        <v>0.87970576628228825</v>
      </c>
      <c r="O5882">
        <f>INDEX(lehmad!B$2:B$412,MATCH(klypsid!$B5882,lehmad!$A$2:$A$412,0))</f>
        <v>38921</v>
      </c>
      <c r="P5882">
        <f>INDEX(lehmad!D$2:D$412,MATCH(klypsid!$B5882,lehmad!$A$2:$A$412,0))</f>
        <v>113</v>
      </c>
      <c r="Q5882">
        <f>INDEX(lehmad!E$2:E$412,MATCH(klypsid!$B5882,lehmad!$A$2:$A$412,0))</f>
        <v>1</v>
      </c>
      <c r="R5882" t="str">
        <f>INDEX(lehmad!F$2:F$412,MATCH(klypsid!$B5882,lehmad!$A$2:$A$412,0))</f>
        <v>LANCELOT-ET</v>
      </c>
      <c r="S5882">
        <f>INDEX(lehmad!H$2:H$412,MATCH(klypsid!$B5882,lehmad!$A$2:$A$412,0))</f>
        <v>126</v>
      </c>
      <c r="T5882">
        <f>INDEX(lehmad!K$2:K$412,MATCH(klypsid!$B5882,lehmad!$A$2:$A$412,0))</f>
        <v>122</v>
      </c>
      <c r="U5882" s="4">
        <f t="shared" si="182"/>
        <v>6</v>
      </c>
      <c r="V5882">
        <f t="shared" si="183"/>
        <v>28</v>
      </c>
    </row>
    <row r="5883" spans="1:22" x14ac:dyDescent="0.25">
      <c r="A5883">
        <v>4100</v>
      </c>
      <c r="B5883" t="str">
        <f>"E"&amp;A5883</f>
        <v>E4100</v>
      </c>
      <c r="C5883" t="s">
        <v>147</v>
      </c>
      <c r="D5883">
        <v>2</v>
      </c>
      <c r="E5883">
        <f>IF(D5883&lt;4,D5883,4)</f>
        <v>2</v>
      </c>
      <c r="F5883" s="1">
        <v>40122</v>
      </c>
      <c r="G5883" s="1">
        <v>40336</v>
      </c>
      <c r="H5883" s="3">
        <f>G5883-F5883</f>
        <v>214</v>
      </c>
      <c r="I5883" s="3">
        <f>IF(H5883&lt;=60,1,IF(H5883&lt;=150,2,3))</f>
        <v>3</v>
      </c>
      <c r="J5883">
        <v>36.4</v>
      </c>
      <c r="K5883">
        <v>4.51</v>
      </c>
      <c r="L5883">
        <v>3.44</v>
      </c>
      <c r="M5883">
        <v>23</v>
      </c>
      <c r="N5883">
        <f>LOG(M5883/100,2)+3</f>
        <v>0.87970576628228825</v>
      </c>
      <c r="O5883">
        <f>INDEX(lehmad!B$2:B$412,MATCH(klypsid!$B5883,lehmad!$A$2:$A$412,0))</f>
        <v>38921</v>
      </c>
      <c r="P5883">
        <f>INDEX(lehmad!D$2:D$412,MATCH(klypsid!$B5883,lehmad!$A$2:$A$412,0))</f>
        <v>113</v>
      </c>
      <c r="Q5883">
        <f>INDEX(lehmad!E$2:E$412,MATCH(klypsid!$B5883,lehmad!$A$2:$A$412,0))</f>
        <v>1</v>
      </c>
      <c r="R5883" t="str">
        <f>INDEX(lehmad!F$2:F$412,MATCH(klypsid!$B5883,lehmad!$A$2:$A$412,0))</f>
        <v>LANCELOT-ET</v>
      </c>
      <c r="S5883">
        <f>INDEX(lehmad!H$2:H$412,MATCH(klypsid!$B5883,lehmad!$A$2:$A$412,0))</f>
        <v>126</v>
      </c>
      <c r="T5883">
        <f>INDEX(lehmad!K$2:K$412,MATCH(klypsid!$B5883,lehmad!$A$2:$A$412,0))</f>
        <v>122</v>
      </c>
      <c r="U5883" s="4">
        <f t="shared" si="182"/>
        <v>7</v>
      </c>
      <c r="V5883">
        <f t="shared" si="183"/>
        <v>32</v>
      </c>
    </row>
    <row r="5884" spans="1:22" x14ac:dyDescent="0.25">
      <c r="A5884">
        <v>4100</v>
      </c>
      <c r="B5884" t="str">
        <f>"E"&amp;A5884</f>
        <v>E4100</v>
      </c>
      <c r="C5884" t="s">
        <v>147</v>
      </c>
      <c r="D5884">
        <v>2</v>
      </c>
      <c r="E5884">
        <f>IF(D5884&lt;4,D5884,4)</f>
        <v>2</v>
      </c>
      <c r="F5884" s="1">
        <v>40122</v>
      </c>
      <c r="G5884" s="1">
        <v>40371</v>
      </c>
      <c r="H5884" s="3">
        <f>G5884-F5884</f>
        <v>249</v>
      </c>
      <c r="I5884" s="3">
        <f>IF(H5884&lt;=60,1,IF(H5884&lt;=150,2,3))</f>
        <v>3</v>
      </c>
      <c r="J5884">
        <v>35.5</v>
      </c>
      <c r="K5884">
        <v>3.94</v>
      </c>
      <c r="L5884">
        <v>3.59</v>
      </c>
      <c r="M5884">
        <v>38</v>
      </c>
      <c r="N5884">
        <f>LOG(M5884/100,2)+3</f>
        <v>1.6040713236688608</v>
      </c>
      <c r="O5884">
        <f>INDEX(lehmad!B$2:B$412,MATCH(klypsid!$B5884,lehmad!$A$2:$A$412,0))</f>
        <v>38921</v>
      </c>
      <c r="P5884">
        <f>INDEX(lehmad!D$2:D$412,MATCH(klypsid!$B5884,lehmad!$A$2:$A$412,0))</f>
        <v>113</v>
      </c>
      <c r="Q5884">
        <f>INDEX(lehmad!E$2:E$412,MATCH(klypsid!$B5884,lehmad!$A$2:$A$412,0))</f>
        <v>1</v>
      </c>
      <c r="R5884" t="str">
        <f>INDEX(lehmad!F$2:F$412,MATCH(klypsid!$B5884,lehmad!$A$2:$A$412,0))</f>
        <v>LANCELOT-ET</v>
      </c>
      <c r="S5884">
        <f>INDEX(lehmad!H$2:H$412,MATCH(klypsid!$B5884,lehmad!$A$2:$A$412,0))</f>
        <v>126</v>
      </c>
      <c r="T5884">
        <f>INDEX(lehmad!K$2:K$412,MATCH(klypsid!$B5884,lehmad!$A$2:$A$412,0))</f>
        <v>122</v>
      </c>
      <c r="U5884" s="4">
        <f t="shared" si="182"/>
        <v>8</v>
      </c>
      <c r="V5884">
        <f t="shared" si="183"/>
        <v>35</v>
      </c>
    </row>
    <row r="5885" spans="1:22" x14ac:dyDescent="0.25">
      <c r="A5885">
        <v>4100</v>
      </c>
      <c r="B5885" t="str">
        <f>"E"&amp;A5885</f>
        <v>E4100</v>
      </c>
      <c r="C5885" t="s">
        <v>147</v>
      </c>
      <c r="D5885">
        <v>2</v>
      </c>
      <c r="E5885">
        <f>IF(D5885&lt;4,D5885,4)</f>
        <v>2</v>
      </c>
      <c r="F5885" s="1">
        <v>40122</v>
      </c>
      <c r="G5885" s="1">
        <v>40396</v>
      </c>
      <c r="H5885" s="3">
        <f>G5885-F5885</f>
        <v>274</v>
      </c>
      <c r="I5885" s="3">
        <f>IF(H5885&lt;=60,1,IF(H5885&lt;=150,2,3))</f>
        <v>3</v>
      </c>
      <c r="J5885">
        <v>36</v>
      </c>
      <c r="K5885">
        <v>3.3</v>
      </c>
      <c r="L5885">
        <v>3.4</v>
      </c>
      <c r="M5885">
        <v>44</v>
      </c>
      <c r="N5885">
        <f>LOG(M5885/100,2)+3</f>
        <v>1.8155754288625725</v>
      </c>
      <c r="O5885">
        <f>INDEX(lehmad!B$2:B$412,MATCH(klypsid!$B5885,lehmad!$A$2:$A$412,0))</f>
        <v>38921</v>
      </c>
      <c r="P5885">
        <f>INDEX(lehmad!D$2:D$412,MATCH(klypsid!$B5885,lehmad!$A$2:$A$412,0))</f>
        <v>113</v>
      </c>
      <c r="Q5885">
        <f>INDEX(lehmad!E$2:E$412,MATCH(klypsid!$B5885,lehmad!$A$2:$A$412,0))</f>
        <v>1</v>
      </c>
      <c r="R5885" t="str">
        <f>INDEX(lehmad!F$2:F$412,MATCH(klypsid!$B5885,lehmad!$A$2:$A$412,0))</f>
        <v>LANCELOT-ET</v>
      </c>
      <c r="S5885">
        <f>INDEX(lehmad!H$2:H$412,MATCH(klypsid!$B5885,lehmad!$A$2:$A$412,0))</f>
        <v>126</v>
      </c>
      <c r="T5885">
        <f>INDEX(lehmad!K$2:K$412,MATCH(klypsid!$B5885,lehmad!$A$2:$A$412,0))</f>
        <v>122</v>
      </c>
      <c r="U5885" s="4">
        <f t="shared" si="182"/>
        <v>9</v>
      </c>
      <c r="V5885">
        <f t="shared" si="183"/>
        <v>25</v>
      </c>
    </row>
    <row r="5886" spans="1:22" x14ac:dyDescent="0.25">
      <c r="A5886">
        <v>4100</v>
      </c>
      <c r="B5886" t="str">
        <f>"E"&amp;A5886</f>
        <v>E4100</v>
      </c>
      <c r="C5886" t="s">
        <v>147</v>
      </c>
      <c r="D5886">
        <v>2</v>
      </c>
      <c r="E5886">
        <f>IF(D5886&lt;4,D5886,4)</f>
        <v>2</v>
      </c>
      <c r="F5886" s="1">
        <v>40122</v>
      </c>
      <c r="G5886" s="1">
        <v>40434</v>
      </c>
      <c r="H5886" s="3">
        <f>G5886-F5886</f>
        <v>312</v>
      </c>
      <c r="I5886" s="3">
        <f>IF(H5886&lt;=60,1,IF(H5886&lt;=150,2,3))</f>
        <v>3</v>
      </c>
      <c r="J5886">
        <v>31.3</v>
      </c>
      <c r="K5886">
        <v>4.0199999999999996</v>
      </c>
      <c r="L5886">
        <v>3.88</v>
      </c>
      <c r="M5886">
        <v>64</v>
      </c>
      <c r="N5886">
        <f>LOG(M5886/100,2)+3</f>
        <v>2.3561438102252752</v>
      </c>
      <c r="O5886">
        <f>INDEX(lehmad!B$2:B$412,MATCH(klypsid!$B5886,lehmad!$A$2:$A$412,0))</f>
        <v>38921</v>
      </c>
      <c r="P5886">
        <f>INDEX(lehmad!D$2:D$412,MATCH(klypsid!$B5886,lehmad!$A$2:$A$412,0))</f>
        <v>113</v>
      </c>
      <c r="Q5886">
        <f>INDEX(lehmad!E$2:E$412,MATCH(klypsid!$B5886,lehmad!$A$2:$A$412,0))</f>
        <v>1</v>
      </c>
      <c r="R5886" t="str">
        <f>INDEX(lehmad!F$2:F$412,MATCH(klypsid!$B5886,lehmad!$A$2:$A$412,0))</f>
        <v>LANCELOT-ET</v>
      </c>
      <c r="S5886">
        <f>INDEX(lehmad!H$2:H$412,MATCH(klypsid!$B5886,lehmad!$A$2:$A$412,0))</f>
        <v>126</v>
      </c>
      <c r="T5886">
        <f>INDEX(lehmad!K$2:K$412,MATCH(klypsid!$B5886,lehmad!$A$2:$A$412,0))</f>
        <v>122</v>
      </c>
      <c r="U5886" s="4">
        <f t="shared" si="182"/>
        <v>10</v>
      </c>
      <c r="V5886">
        <f t="shared" si="183"/>
        <v>38</v>
      </c>
    </row>
    <row r="5887" spans="1:22" x14ac:dyDescent="0.25">
      <c r="A5887">
        <v>4100</v>
      </c>
      <c r="B5887" t="str">
        <f>"E"&amp;A5887</f>
        <v>E4100</v>
      </c>
      <c r="C5887" t="s">
        <v>147</v>
      </c>
      <c r="D5887">
        <v>2</v>
      </c>
      <c r="E5887">
        <f>IF(D5887&lt;4,D5887,4)</f>
        <v>2</v>
      </c>
      <c r="F5887" s="1">
        <v>40122</v>
      </c>
      <c r="G5887" s="1">
        <v>40462</v>
      </c>
      <c r="H5887" s="3">
        <f>G5887-F5887</f>
        <v>340</v>
      </c>
      <c r="I5887" s="3">
        <f>IF(H5887&lt;=60,1,IF(H5887&lt;=150,2,3))</f>
        <v>3</v>
      </c>
      <c r="J5887">
        <v>26.1</v>
      </c>
      <c r="K5887">
        <v>5.14</v>
      </c>
      <c r="L5887">
        <v>4.47</v>
      </c>
      <c r="M5887">
        <v>77</v>
      </c>
      <c r="N5887">
        <f>LOG(M5887/100,2)+3</f>
        <v>2.6229303509201767</v>
      </c>
      <c r="O5887">
        <f>INDEX(lehmad!B$2:B$412,MATCH(klypsid!$B5887,lehmad!$A$2:$A$412,0))</f>
        <v>38921</v>
      </c>
      <c r="P5887">
        <f>INDEX(lehmad!D$2:D$412,MATCH(klypsid!$B5887,lehmad!$A$2:$A$412,0))</f>
        <v>113</v>
      </c>
      <c r="Q5887">
        <f>INDEX(lehmad!E$2:E$412,MATCH(klypsid!$B5887,lehmad!$A$2:$A$412,0))</f>
        <v>1</v>
      </c>
      <c r="R5887" t="str">
        <f>INDEX(lehmad!F$2:F$412,MATCH(klypsid!$B5887,lehmad!$A$2:$A$412,0))</f>
        <v>LANCELOT-ET</v>
      </c>
      <c r="S5887">
        <f>INDEX(lehmad!H$2:H$412,MATCH(klypsid!$B5887,lehmad!$A$2:$A$412,0))</f>
        <v>126</v>
      </c>
      <c r="T5887">
        <f>INDEX(lehmad!K$2:K$412,MATCH(klypsid!$B5887,lehmad!$A$2:$A$412,0))</f>
        <v>122</v>
      </c>
      <c r="U5887" s="4">
        <f t="shared" si="182"/>
        <v>11</v>
      </c>
      <c r="V5887">
        <f t="shared" si="183"/>
        <v>28</v>
      </c>
    </row>
    <row r="5888" spans="1:22" x14ac:dyDescent="0.25">
      <c r="A5888">
        <v>4100</v>
      </c>
      <c r="B5888" t="str">
        <f>"E"&amp;A5888</f>
        <v>E4100</v>
      </c>
      <c r="C5888" t="s">
        <v>147</v>
      </c>
      <c r="D5888">
        <v>2</v>
      </c>
      <c r="E5888">
        <f>IF(D5888&lt;4,D5888,4)</f>
        <v>2</v>
      </c>
      <c r="F5888" s="1">
        <v>40122</v>
      </c>
      <c r="G5888" s="1">
        <v>40493</v>
      </c>
      <c r="H5888" s="3">
        <f>G5888-F5888</f>
        <v>371</v>
      </c>
      <c r="I5888" s="3">
        <f>IF(H5888&lt;=60,1,IF(H5888&lt;=150,2,3))</f>
        <v>3</v>
      </c>
      <c r="J5888">
        <v>21.6</v>
      </c>
      <c r="K5888">
        <v>5.39</v>
      </c>
      <c r="L5888">
        <v>4.26</v>
      </c>
      <c r="M5888">
        <v>118</v>
      </c>
      <c r="N5888">
        <f>LOG(M5888/100,2)+3</f>
        <v>3.2387868595871163</v>
      </c>
      <c r="O5888">
        <f>INDEX(lehmad!B$2:B$412,MATCH(klypsid!$B5888,lehmad!$A$2:$A$412,0))</f>
        <v>38921</v>
      </c>
      <c r="P5888">
        <f>INDEX(lehmad!D$2:D$412,MATCH(klypsid!$B5888,lehmad!$A$2:$A$412,0))</f>
        <v>113</v>
      </c>
      <c r="Q5888">
        <f>INDEX(lehmad!E$2:E$412,MATCH(klypsid!$B5888,lehmad!$A$2:$A$412,0))</f>
        <v>1</v>
      </c>
      <c r="R5888" t="str">
        <f>INDEX(lehmad!F$2:F$412,MATCH(klypsid!$B5888,lehmad!$A$2:$A$412,0))</f>
        <v>LANCELOT-ET</v>
      </c>
      <c r="S5888">
        <f>INDEX(lehmad!H$2:H$412,MATCH(klypsid!$B5888,lehmad!$A$2:$A$412,0))</f>
        <v>126</v>
      </c>
      <c r="T5888">
        <f>INDEX(lehmad!K$2:K$412,MATCH(klypsid!$B5888,lehmad!$A$2:$A$412,0))</f>
        <v>122</v>
      </c>
      <c r="U5888" s="4">
        <f t="shared" si="182"/>
        <v>12</v>
      </c>
      <c r="V5888">
        <f t="shared" si="183"/>
        <v>31</v>
      </c>
    </row>
    <row r="5889" spans="1:22" x14ac:dyDescent="0.25">
      <c r="A5889">
        <v>4100</v>
      </c>
      <c r="B5889" t="str">
        <f>"E"&amp;A5889</f>
        <v>E4100</v>
      </c>
      <c r="C5889" t="s">
        <v>147</v>
      </c>
      <c r="D5889">
        <v>2</v>
      </c>
      <c r="E5889">
        <f>IF(D5889&lt;4,D5889,4)</f>
        <v>2</v>
      </c>
      <c r="F5889" s="1">
        <v>40122</v>
      </c>
      <c r="G5889" s="1">
        <v>40521</v>
      </c>
      <c r="H5889" s="3">
        <f>G5889-F5889</f>
        <v>399</v>
      </c>
      <c r="I5889" s="3">
        <f>IF(H5889&lt;=60,1,IF(H5889&lt;=150,2,3))</f>
        <v>3</v>
      </c>
      <c r="J5889">
        <v>19.5</v>
      </c>
      <c r="K5889">
        <v>5.68</v>
      </c>
      <c r="L5889">
        <v>4.4800000000000004</v>
      </c>
      <c r="M5889">
        <v>178</v>
      </c>
      <c r="N5889">
        <f>LOG(M5889/100,2)+3</f>
        <v>3.8318772411916733</v>
      </c>
      <c r="O5889">
        <f>INDEX(lehmad!B$2:B$412,MATCH(klypsid!$B5889,lehmad!$A$2:$A$412,0))</f>
        <v>38921</v>
      </c>
      <c r="P5889">
        <f>INDEX(lehmad!D$2:D$412,MATCH(klypsid!$B5889,lehmad!$A$2:$A$412,0))</f>
        <v>113</v>
      </c>
      <c r="Q5889">
        <f>INDEX(lehmad!E$2:E$412,MATCH(klypsid!$B5889,lehmad!$A$2:$A$412,0))</f>
        <v>1</v>
      </c>
      <c r="R5889" t="str">
        <f>INDEX(lehmad!F$2:F$412,MATCH(klypsid!$B5889,lehmad!$A$2:$A$412,0))</f>
        <v>LANCELOT-ET</v>
      </c>
      <c r="S5889">
        <f>INDEX(lehmad!H$2:H$412,MATCH(klypsid!$B5889,lehmad!$A$2:$A$412,0))</f>
        <v>126</v>
      </c>
      <c r="T5889">
        <f>INDEX(lehmad!K$2:K$412,MATCH(klypsid!$B5889,lehmad!$A$2:$A$412,0))</f>
        <v>122</v>
      </c>
      <c r="U5889" s="4">
        <f t="shared" si="182"/>
        <v>13</v>
      </c>
      <c r="V5889">
        <f t="shared" si="183"/>
        <v>28</v>
      </c>
    </row>
    <row r="5890" spans="1:22" x14ac:dyDescent="0.25">
      <c r="A5890">
        <v>4100</v>
      </c>
      <c r="B5890" t="str">
        <f>"E"&amp;A5890</f>
        <v>E4100</v>
      </c>
      <c r="C5890" t="s">
        <v>147</v>
      </c>
      <c r="D5890">
        <v>2</v>
      </c>
      <c r="E5890">
        <f>IF(D5890&lt;4,D5890,4)</f>
        <v>2</v>
      </c>
      <c r="F5890" s="1">
        <v>40122</v>
      </c>
      <c r="G5890" s="1">
        <v>40556</v>
      </c>
      <c r="H5890" s="3">
        <f>G5890-F5890</f>
        <v>434</v>
      </c>
      <c r="I5890" s="3">
        <f>IF(H5890&lt;=60,1,IF(H5890&lt;=150,2,3))</f>
        <v>3</v>
      </c>
      <c r="J5890">
        <v>12.3</v>
      </c>
      <c r="K5890">
        <v>5.24</v>
      </c>
      <c r="L5890">
        <v>4.3499999999999996</v>
      </c>
      <c r="M5890">
        <v>208</v>
      </c>
      <c r="N5890">
        <f>LOG(M5890/100,2)+3</f>
        <v>4.0565835283663674</v>
      </c>
      <c r="O5890">
        <f>INDEX(lehmad!B$2:B$412,MATCH(klypsid!$B5890,lehmad!$A$2:$A$412,0))</f>
        <v>38921</v>
      </c>
      <c r="P5890">
        <f>INDEX(lehmad!D$2:D$412,MATCH(klypsid!$B5890,lehmad!$A$2:$A$412,0))</f>
        <v>113</v>
      </c>
      <c r="Q5890">
        <f>INDEX(lehmad!E$2:E$412,MATCH(klypsid!$B5890,lehmad!$A$2:$A$412,0))</f>
        <v>1</v>
      </c>
      <c r="R5890" t="str">
        <f>INDEX(lehmad!F$2:F$412,MATCH(klypsid!$B5890,lehmad!$A$2:$A$412,0))</f>
        <v>LANCELOT-ET</v>
      </c>
      <c r="S5890">
        <f>INDEX(lehmad!H$2:H$412,MATCH(klypsid!$B5890,lehmad!$A$2:$A$412,0))</f>
        <v>126</v>
      </c>
      <c r="T5890">
        <f>INDEX(lehmad!K$2:K$412,MATCH(klypsid!$B5890,lehmad!$A$2:$A$412,0))</f>
        <v>122</v>
      </c>
      <c r="U5890" s="4">
        <f t="shared" si="182"/>
        <v>14</v>
      </c>
      <c r="V5890">
        <f t="shared" si="183"/>
        <v>35</v>
      </c>
    </row>
    <row r="5891" spans="1:22" x14ac:dyDescent="0.25">
      <c r="A5891">
        <v>4101</v>
      </c>
      <c r="B5891" t="str">
        <f>"E"&amp;A5891</f>
        <v>E4101</v>
      </c>
      <c r="C5891" t="s">
        <v>146</v>
      </c>
      <c r="D5891">
        <v>1</v>
      </c>
      <c r="E5891">
        <f>IF(D5891&lt;4,D5891,4)</f>
        <v>1</v>
      </c>
      <c r="F5891" s="1">
        <v>39653</v>
      </c>
      <c r="G5891" s="1">
        <v>39663</v>
      </c>
      <c r="H5891" s="3">
        <f>G5891-F5891</f>
        <v>10</v>
      </c>
      <c r="I5891" s="3">
        <f>IF(H5891&lt;=60,1,IF(H5891&lt;=150,2,3))</f>
        <v>1</v>
      </c>
      <c r="J5891">
        <v>31.7</v>
      </c>
      <c r="K5891">
        <v>4.6399999999999997</v>
      </c>
      <c r="L5891">
        <v>3.29</v>
      </c>
      <c r="M5891">
        <v>186</v>
      </c>
      <c r="N5891">
        <f>LOG(M5891/100,2)+3</f>
        <v>3.8953026213333066</v>
      </c>
      <c r="O5891">
        <f>INDEX(lehmad!B$2:B$412,MATCH(klypsid!$B5891,lehmad!$A$2:$A$412,0))</f>
        <v>38921</v>
      </c>
      <c r="P5891">
        <f>INDEX(lehmad!D$2:D$412,MATCH(klypsid!$B5891,lehmad!$A$2:$A$412,0))</f>
        <v>110</v>
      </c>
      <c r="Q5891">
        <f>INDEX(lehmad!E$2:E$412,MATCH(klypsid!$B5891,lehmad!$A$2:$A$412,0))</f>
        <v>1</v>
      </c>
      <c r="R5891" t="str">
        <f>INDEX(lehmad!F$2:F$412,MATCH(klypsid!$B5891,lehmad!$A$2:$A$412,0))</f>
        <v>DYNASTY-ET</v>
      </c>
      <c r="S5891">
        <f>INDEX(lehmad!H$2:H$412,MATCH(klypsid!$B5891,lehmad!$A$2:$A$412,0))</f>
        <v>124</v>
      </c>
      <c r="T5891">
        <f>INDEX(lehmad!K$2:K$412,MATCH(klypsid!$B5891,lehmad!$A$2:$A$412,0))</f>
        <v>108</v>
      </c>
      <c r="U5891" s="4">
        <f t="shared" ref="U5891:U5954" si="184">IF(AND(A5891=A5890,D5891=D5890),U5890+1,1)</f>
        <v>1</v>
      </c>
      <c r="V5891">
        <f t="shared" ref="V5891:V5954" si="185">IF(AND(A5891=A5890,D5891=D5890),G5891-G5890,G5891-F5891)</f>
        <v>10</v>
      </c>
    </row>
    <row r="5892" spans="1:22" x14ac:dyDescent="0.25">
      <c r="A5892">
        <v>4101</v>
      </c>
      <c r="B5892" t="str">
        <f>"E"&amp;A5892</f>
        <v>E4101</v>
      </c>
      <c r="C5892" t="s">
        <v>146</v>
      </c>
      <c r="D5892">
        <v>1</v>
      </c>
      <c r="E5892">
        <f>IF(D5892&lt;4,D5892,4)</f>
        <v>1</v>
      </c>
      <c r="F5892" s="1">
        <v>39653</v>
      </c>
      <c r="G5892" s="1">
        <v>39693</v>
      </c>
      <c r="H5892" s="3">
        <f>G5892-F5892</f>
        <v>40</v>
      </c>
      <c r="I5892" s="3">
        <f>IF(H5892&lt;=60,1,IF(H5892&lt;=150,2,3))</f>
        <v>1</v>
      </c>
      <c r="J5892">
        <v>39.5</v>
      </c>
      <c r="K5892">
        <v>3.74</v>
      </c>
      <c r="L5892">
        <v>3.36</v>
      </c>
      <c r="M5892">
        <v>27</v>
      </c>
      <c r="N5892">
        <f>LOG(M5892/100,2)+3</f>
        <v>1.1110313123887439</v>
      </c>
      <c r="O5892">
        <f>INDEX(lehmad!B$2:B$412,MATCH(klypsid!$B5892,lehmad!$A$2:$A$412,0))</f>
        <v>38921</v>
      </c>
      <c r="P5892">
        <f>INDEX(lehmad!D$2:D$412,MATCH(klypsid!$B5892,lehmad!$A$2:$A$412,0))</f>
        <v>110</v>
      </c>
      <c r="Q5892">
        <f>INDEX(lehmad!E$2:E$412,MATCH(klypsid!$B5892,lehmad!$A$2:$A$412,0))</f>
        <v>1</v>
      </c>
      <c r="R5892" t="str">
        <f>INDEX(lehmad!F$2:F$412,MATCH(klypsid!$B5892,lehmad!$A$2:$A$412,0))</f>
        <v>DYNASTY-ET</v>
      </c>
      <c r="S5892">
        <f>INDEX(lehmad!H$2:H$412,MATCH(klypsid!$B5892,lehmad!$A$2:$A$412,0))</f>
        <v>124</v>
      </c>
      <c r="T5892">
        <f>INDEX(lehmad!K$2:K$412,MATCH(klypsid!$B5892,lehmad!$A$2:$A$412,0))</f>
        <v>108</v>
      </c>
      <c r="U5892" s="4">
        <f t="shared" si="184"/>
        <v>2</v>
      </c>
      <c r="V5892">
        <f t="shared" si="185"/>
        <v>30</v>
      </c>
    </row>
    <row r="5893" spans="1:22" x14ac:dyDescent="0.25">
      <c r="A5893">
        <v>4101</v>
      </c>
      <c r="B5893" t="str">
        <f>"E"&amp;A5893</f>
        <v>E4101</v>
      </c>
      <c r="C5893" t="s">
        <v>146</v>
      </c>
      <c r="D5893">
        <v>1</v>
      </c>
      <c r="E5893">
        <f>IF(D5893&lt;4,D5893,4)</f>
        <v>1</v>
      </c>
      <c r="F5893" s="1">
        <v>39653</v>
      </c>
      <c r="G5893" s="1">
        <v>39722</v>
      </c>
      <c r="H5893" s="3">
        <f>G5893-F5893</f>
        <v>69</v>
      </c>
      <c r="I5893" s="3">
        <f>IF(H5893&lt;=60,1,IF(H5893&lt;=150,2,3))</f>
        <v>2</v>
      </c>
      <c r="J5893">
        <v>39.5</v>
      </c>
      <c r="K5893">
        <v>3.5</v>
      </c>
      <c r="L5893">
        <v>3.66</v>
      </c>
      <c r="M5893">
        <v>73</v>
      </c>
      <c r="N5893">
        <f>LOG(M5893/100,2)+3</f>
        <v>2.5459683691052923</v>
      </c>
      <c r="O5893">
        <f>INDEX(lehmad!B$2:B$412,MATCH(klypsid!$B5893,lehmad!$A$2:$A$412,0))</f>
        <v>38921</v>
      </c>
      <c r="P5893">
        <f>INDEX(lehmad!D$2:D$412,MATCH(klypsid!$B5893,lehmad!$A$2:$A$412,0))</f>
        <v>110</v>
      </c>
      <c r="Q5893">
        <f>INDEX(lehmad!E$2:E$412,MATCH(klypsid!$B5893,lehmad!$A$2:$A$412,0))</f>
        <v>1</v>
      </c>
      <c r="R5893" t="str">
        <f>INDEX(lehmad!F$2:F$412,MATCH(klypsid!$B5893,lehmad!$A$2:$A$412,0))</f>
        <v>DYNASTY-ET</v>
      </c>
      <c r="S5893">
        <f>INDEX(lehmad!H$2:H$412,MATCH(klypsid!$B5893,lehmad!$A$2:$A$412,0))</f>
        <v>124</v>
      </c>
      <c r="T5893">
        <f>INDEX(lehmad!K$2:K$412,MATCH(klypsid!$B5893,lehmad!$A$2:$A$412,0))</f>
        <v>108</v>
      </c>
      <c r="U5893" s="4">
        <f t="shared" si="184"/>
        <v>3</v>
      </c>
      <c r="V5893">
        <f t="shared" si="185"/>
        <v>29</v>
      </c>
    </row>
    <row r="5894" spans="1:22" x14ac:dyDescent="0.25">
      <c r="A5894">
        <v>4101</v>
      </c>
      <c r="B5894" t="str">
        <f>"E"&amp;A5894</f>
        <v>E4101</v>
      </c>
      <c r="C5894" t="s">
        <v>146</v>
      </c>
      <c r="D5894">
        <v>1</v>
      </c>
      <c r="E5894">
        <f>IF(D5894&lt;4,D5894,4)</f>
        <v>1</v>
      </c>
      <c r="F5894" s="1">
        <v>39653</v>
      </c>
      <c r="G5894" s="1">
        <v>39754</v>
      </c>
      <c r="H5894" s="3">
        <f>G5894-F5894</f>
        <v>101</v>
      </c>
      <c r="I5894" s="3">
        <f>IF(H5894&lt;=60,1,IF(H5894&lt;=150,2,3))</f>
        <v>2</v>
      </c>
      <c r="J5894">
        <v>37.4</v>
      </c>
      <c r="K5894">
        <v>3.94</v>
      </c>
      <c r="L5894">
        <v>3.65</v>
      </c>
      <c r="M5894">
        <v>76</v>
      </c>
      <c r="N5894">
        <f>LOG(M5894/100,2)+3</f>
        <v>2.6040713236688608</v>
      </c>
      <c r="O5894">
        <f>INDEX(lehmad!B$2:B$412,MATCH(klypsid!$B5894,lehmad!$A$2:$A$412,0))</f>
        <v>38921</v>
      </c>
      <c r="P5894">
        <f>INDEX(lehmad!D$2:D$412,MATCH(klypsid!$B5894,lehmad!$A$2:$A$412,0))</f>
        <v>110</v>
      </c>
      <c r="Q5894">
        <f>INDEX(lehmad!E$2:E$412,MATCH(klypsid!$B5894,lehmad!$A$2:$A$412,0))</f>
        <v>1</v>
      </c>
      <c r="R5894" t="str">
        <f>INDEX(lehmad!F$2:F$412,MATCH(klypsid!$B5894,lehmad!$A$2:$A$412,0))</f>
        <v>DYNASTY-ET</v>
      </c>
      <c r="S5894">
        <f>INDEX(lehmad!H$2:H$412,MATCH(klypsid!$B5894,lehmad!$A$2:$A$412,0))</f>
        <v>124</v>
      </c>
      <c r="T5894">
        <f>INDEX(lehmad!K$2:K$412,MATCH(klypsid!$B5894,lehmad!$A$2:$A$412,0))</f>
        <v>108</v>
      </c>
      <c r="U5894" s="4">
        <f t="shared" si="184"/>
        <v>4</v>
      </c>
      <c r="V5894">
        <f t="shared" si="185"/>
        <v>32</v>
      </c>
    </row>
    <row r="5895" spans="1:22" x14ac:dyDescent="0.25">
      <c r="A5895">
        <v>4101</v>
      </c>
      <c r="B5895" t="str">
        <f>"E"&amp;A5895</f>
        <v>E4101</v>
      </c>
      <c r="C5895" t="s">
        <v>146</v>
      </c>
      <c r="D5895">
        <v>1</v>
      </c>
      <c r="E5895">
        <f>IF(D5895&lt;4,D5895,4)</f>
        <v>1</v>
      </c>
      <c r="F5895" s="1">
        <v>39653</v>
      </c>
      <c r="G5895" s="1">
        <v>39783</v>
      </c>
      <c r="H5895" s="3">
        <f>G5895-F5895</f>
        <v>130</v>
      </c>
      <c r="I5895" s="3">
        <f>IF(H5895&lt;=60,1,IF(H5895&lt;=150,2,3))</f>
        <v>2</v>
      </c>
      <c r="J5895">
        <v>35.9</v>
      </c>
      <c r="K5895">
        <v>3.92</v>
      </c>
      <c r="L5895">
        <v>3.65</v>
      </c>
      <c r="M5895">
        <v>46</v>
      </c>
      <c r="N5895">
        <f>LOG(M5895/100,2)+3</f>
        <v>1.8797057662822882</v>
      </c>
      <c r="O5895">
        <f>INDEX(lehmad!B$2:B$412,MATCH(klypsid!$B5895,lehmad!$A$2:$A$412,0))</f>
        <v>38921</v>
      </c>
      <c r="P5895">
        <f>INDEX(lehmad!D$2:D$412,MATCH(klypsid!$B5895,lehmad!$A$2:$A$412,0))</f>
        <v>110</v>
      </c>
      <c r="Q5895">
        <f>INDEX(lehmad!E$2:E$412,MATCH(klypsid!$B5895,lehmad!$A$2:$A$412,0))</f>
        <v>1</v>
      </c>
      <c r="R5895" t="str">
        <f>INDEX(lehmad!F$2:F$412,MATCH(klypsid!$B5895,lehmad!$A$2:$A$412,0))</f>
        <v>DYNASTY-ET</v>
      </c>
      <c r="S5895">
        <f>INDEX(lehmad!H$2:H$412,MATCH(klypsid!$B5895,lehmad!$A$2:$A$412,0))</f>
        <v>124</v>
      </c>
      <c r="T5895">
        <f>INDEX(lehmad!K$2:K$412,MATCH(klypsid!$B5895,lehmad!$A$2:$A$412,0))</f>
        <v>108</v>
      </c>
      <c r="U5895" s="4">
        <f t="shared" si="184"/>
        <v>5</v>
      </c>
      <c r="V5895">
        <f t="shared" si="185"/>
        <v>29</v>
      </c>
    </row>
    <row r="5896" spans="1:22" x14ac:dyDescent="0.25">
      <c r="A5896">
        <v>4101</v>
      </c>
      <c r="B5896" t="str">
        <f>"E"&amp;A5896</f>
        <v>E4101</v>
      </c>
      <c r="C5896" t="s">
        <v>146</v>
      </c>
      <c r="D5896">
        <v>1</v>
      </c>
      <c r="E5896">
        <f>IF(D5896&lt;4,D5896,4)</f>
        <v>1</v>
      </c>
      <c r="F5896" s="1">
        <v>39653</v>
      </c>
      <c r="G5896" s="1">
        <v>39817</v>
      </c>
      <c r="H5896" s="3">
        <f>G5896-F5896</f>
        <v>164</v>
      </c>
      <c r="I5896" s="3">
        <f>IF(H5896&lt;=60,1,IF(H5896&lt;=150,2,3))</f>
        <v>3</v>
      </c>
      <c r="J5896">
        <v>33</v>
      </c>
      <c r="K5896">
        <v>3.41</v>
      </c>
      <c r="L5896">
        <v>3.62</v>
      </c>
      <c r="M5896">
        <v>60</v>
      </c>
      <c r="N5896">
        <f>LOG(M5896/100,2)+3</f>
        <v>2.2630344058337939</v>
      </c>
      <c r="O5896">
        <f>INDEX(lehmad!B$2:B$412,MATCH(klypsid!$B5896,lehmad!$A$2:$A$412,0))</f>
        <v>38921</v>
      </c>
      <c r="P5896">
        <f>INDEX(lehmad!D$2:D$412,MATCH(klypsid!$B5896,lehmad!$A$2:$A$412,0))</f>
        <v>110</v>
      </c>
      <c r="Q5896">
        <f>INDEX(lehmad!E$2:E$412,MATCH(klypsid!$B5896,lehmad!$A$2:$A$412,0))</f>
        <v>1</v>
      </c>
      <c r="R5896" t="str">
        <f>INDEX(lehmad!F$2:F$412,MATCH(klypsid!$B5896,lehmad!$A$2:$A$412,0))</f>
        <v>DYNASTY-ET</v>
      </c>
      <c r="S5896">
        <f>INDEX(lehmad!H$2:H$412,MATCH(klypsid!$B5896,lehmad!$A$2:$A$412,0))</f>
        <v>124</v>
      </c>
      <c r="T5896">
        <f>INDEX(lehmad!K$2:K$412,MATCH(klypsid!$B5896,lehmad!$A$2:$A$412,0))</f>
        <v>108</v>
      </c>
      <c r="U5896" s="4">
        <f t="shared" si="184"/>
        <v>6</v>
      </c>
      <c r="V5896">
        <f t="shared" si="185"/>
        <v>34</v>
      </c>
    </row>
    <row r="5897" spans="1:22" x14ac:dyDescent="0.25">
      <c r="A5897">
        <v>4104</v>
      </c>
      <c r="B5897" t="str">
        <f>"E"&amp;A5897</f>
        <v>E4104</v>
      </c>
      <c r="C5897" t="s">
        <v>44</v>
      </c>
      <c r="D5897">
        <v>1</v>
      </c>
      <c r="E5897">
        <f>IF(D5897&lt;4,D5897,4)</f>
        <v>1</v>
      </c>
      <c r="F5897" s="1">
        <v>39646</v>
      </c>
      <c r="G5897" s="1">
        <v>39663</v>
      </c>
      <c r="H5897" s="3">
        <f>G5897-F5897</f>
        <v>17</v>
      </c>
      <c r="I5897" s="3">
        <f>IF(H5897&lt;=60,1,IF(H5897&lt;=150,2,3))</f>
        <v>1</v>
      </c>
      <c r="J5897">
        <v>35.700000000000003</v>
      </c>
      <c r="K5897">
        <v>4.1100000000000003</v>
      </c>
      <c r="L5897">
        <v>3.08</v>
      </c>
      <c r="M5897">
        <v>70</v>
      </c>
      <c r="N5897">
        <f>LOG(M5897/100,2)+3</f>
        <v>2.4854268271702415</v>
      </c>
      <c r="O5897">
        <f>INDEX(lehmad!B$2:B$412,MATCH(klypsid!$B5897,lehmad!$A$2:$A$412,0))</f>
        <v>38923</v>
      </c>
      <c r="P5897">
        <f>INDEX(lehmad!D$2:D$412,MATCH(klypsid!$B5897,lehmad!$A$2:$A$412,0))</f>
        <v>115</v>
      </c>
      <c r="Q5897">
        <f>INDEX(lehmad!E$2:E$412,MATCH(klypsid!$B5897,lehmad!$A$2:$A$412,0))</f>
        <v>0.89100000000000001</v>
      </c>
      <c r="R5897" t="str">
        <f>INDEX(lehmad!F$2:F$412,MATCH(klypsid!$B5897,lehmad!$A$2:$A$412,0))</f>
        <v>DYNASTY-ET</v>
      </c>
      <c r="S5897">
        <f>INDEX(lehmad!H$2:H$412,MATCH(klypsid!$B5897,lehmad!$A$2:$A$412,0))</f>
        <v>124</v>
      </c>
      <c r="T5897">
        <f>INDEX(lehmad!K$2:K$412,MATCH(klypsid!$B5897,lehmad!$A$2:$A$412,0))</f>
        <v>108</v>
      </c>
      <c r="U5897" s="4">
        <f t="shared" si="184"/>
        <v>1</v>
      </c>
      <c r="V5897">
        <f t="shared" si="185"/>
        <v>17</v>
      </c>
    </row>
    <row r="5898" spans="1:22" x14ac:dyDescent="0.25">
      <c r="A5898">
        <v>4104</v>
      </c>
      <c r="B5898" t="str">
        <f>"E"&amp;A5898</f>
        <v>E4104</v>
      </c>
      <c r="C5898" t="s">
        <v>44</v>
      </c>
      <c r="D5898">
        <v>1</v>
      </c>
      <c r="E5898">
        <f>IF(D5898&lt;4,D5898,4)</f>
        <v>1</v>
      </c>
      <c r="F5898" s="1">
        <v>39646</v>
      </c>
      <c r="G5898" s="1">
        <v>39693</v>
      </c>
      <c r="H5898" s="3">
        <f>G5898-F5898</f>
        <v>47</v>
      </c>
      <c r="I5898" s="3">
        <f>IF(H5898&lt;=60,1,IF(H5898&lt;=150,2,3))</f>
        <v>1</v>
      </c>
      <c r="J5898">
        <v>43.2</v>
      </c>
      <c r="K5898">
        <v>3.61</v>
      </c>
      <c r="L5898">
        <v>2.96</v>
      </c>
      <c r="M5898">
        <v>45</v>
      </c>
      <c r="N5898">
        <f>LOG(M5898/100,2)+3</f>
        <v>1.84799690655495</v>
      </c>
      <c r="O5898">
        <f>INDEX(lehmad!B$2:B$412,MATCH(klypsid!$B5898,lehmad!$A$2:$A$412,0))</f>
        <v>38923</v>
      </c>
      <c r="P5898">
        <f>INDEX(lehmad!D$2:D$412,MATCH(klypsid!$B5898,lehmad!$A$2:$A$412,0))</f>
        <v>115</v>
      </c>
      <c r="Q5898">
        <f>INDEX(lehmad!E$2:E$412,MATCH(klypsid!$B5898,lehmad!$A$2:$A$412,0))</f>
        <v>0.89100000000000001</v>
      </c>
      <c r="R5898" t="str">
        <f>INDEX(lehmad!F$2:F$412,MATCH(klypsid!$B5898,lehmad!$A$2:$A$412,0))</f>
        <v>DYNASTY-ET</v>
      </c>
      <c r="S5898">
        <f>INDEX(lehmad!H$2:H$412,MATCH(klypsid!$B5898,lehmad!$A$2:$A$412,0))</f>
        <v>124</v>
      </c>
      <c r="T5898">
        <f>INDEX(lehmad!K$2:K$412,MATCH(klypsid!$B5898,lehmad!$A$2:$A$412,0))</f>
        <v>108</v>
      </c>
      <c r="U5898" s="4">
        <f t="shared" si="184"/>
        <v>2</v>
      </c>
      <c r="V5898">
        <f t="shared" si="185"/>
        <v>30</v>
      </c>
    </row>
    <row r="5899" spans="1:22" x14ac:dyDescent="0.25">
      <c r="A5899">
        <v>4104</v>
      </c>
      <c r="B5899" t="str">
        <f>"E"&amp;A5899</f>
        <v>E4104</v>
      </c>
      <c r="C5899" t="s">
        <v>44</v>
      </c>
      <c r="D5899">
        <v>1</v>
      </c>
      <c r="E5899">
        <f>IF(D5899&lt;4,D5899,4)</f>
        <v>1</v>
      </c>
      <c r="F5899" s="1">
        <v>39646</v>
      </c>
      <c r="G5899" s="1">
        <v>39722</v>
      </c>
      <c r="H5899" s="3">
        <f>G5899-F5899</f>
        <v>76</v>
      </c>
      <c r="I5899" s="3">
        <f>IF(H5899&lt;=60,1,IF(H5899&lt;=150,2,3))</f>
        <v>2</v>
      </c>
      <c r="J5899">
        <v>49.4</v>
      </c>
      <c r="K5899">
        <v>3.46</v>
      </c>
      <c r="L5899">
        <v>3.11</v>
      </c>
      <c r="M5899">
        <v>57</v>
      </c>
      <c r="N5899">
        <f>LOG(M5899/100,2)+3</f>
        <v>2.1890338243900169</v>
      </c>
      <c r="O5899">
        <f>INDEX(lehmad!B$2:B$412,MATCH(klypsid!$B5899,lehmad!$A$2:$A$412,0))</f>
        <v>38923</v>
      </c>
      <c r="P5899">
        <f>INDEX(lehmad!D$2:D$412,MATCH(klypsid!$B5899,lehmad!$A$2:$A$412,0))</f>
        <v>115</v>
      </c>
      <c r="Q5899">
        <f>INDEX(lehmad!E$2:E$412,MATCH(klypsid!$B5899,lehmad!$A$2:$A$412,0))</f>
        <v>0.89100000000000001</v>
      </c>
      <c r="R5899" t="str">
        <f>INDEX(lehmad!F$2:F$412,MATCH(klypsid!$B5899,lehmad!$A$2:$A$412,0))</f>
        <v>DYNASTY-ET</v>
      </c>
      <c r="S5899">
        <f>INDEX(lehmad!H$2:H$412,MATCH(klypsid!$B5899,lehmad!$A$2:$A$412,0))</f>
        <v>124</v>
      </c>
      <c r="T5899">
        <f>INDEX(lehmad!K$2:K$412,MATCH(klypsid!$B5899,lehmad!$A$2:$A$412,0))</f>
        <v>108</v>
      </c>
      <c r="U5899" s="4">
        <f t="shared" si="184"/>
        <v>3</v>
      </c>
      <c r="V5899">
        <f t="shared" si="185"/>
        <v>29</v>
      </c>
    </row>
    <row r="5900" spans="1:22" x14ac:dyDescent="0.25">
      <c r="A5900">
        <v>4104</v>
      </c>
      <c r="B5900" t="str">
        <f>"E"&amp;A5900</f>
        <v>E4104</v>
      </c>
      <c r="C5900" t="s">
        <v>44</v>
      </c>
      <c r="D5900">
        <v>1</v>
      </c>
      <c r="E5900">
        <f>IF(D5900&lt;4,D5900,4)</f>
        <v>1</v>
      </c>
      <c r="F5900" s="1">
        <v>39646</v>
      </c>
      <c r="G5900" s="1">
        <v>39754</v>
      </c>
      <c r="H5900" s="3">
        <f>G5900-F5900</f>
        <v>108</v>
      </c>
      <c r="I5900" s="3">
        <f>IF(H5900&lt;=60,1,IF(H5900&lt;=150,2,3))</f>
        <v>2</v>
      </c>
      <c r="J5900">
        <v>46.4</v>
      </c>
      <c r="K5900">
        <v>3.64</v>
      </c>
      <c r="L5900">
        <v>3.15</v>
      </c>
      <c r="M5900">
        <v>66</v>
      </c>
      <c r="N5900">
        <f>LOG(M5900/100,2)+3</f>
        <v>2.400537929583729</v>
      </c>
      <c r="O5900">
        <f>INDEX(lehmad!B$2:B$412,MATCH(klypsid!$B5900,lehmad!$A$2:$A$412,0))</f>
        <v>38923</v>
      </c>
      <c r="P5900">
        <f>INDEX(lehmad!D$2:D$412,MATCH(klypsid!$B5900,lehmad!$A$2:$A$412,0))</f>
        <v>115</v>
      </c>
      <c r="Q5900">
        <f>INDEX(lehmad!E$2:E$412,MATCH(klypsid!$B5900,lehmad!$A$2:$A$412,0))</f>
        <v>0.89100000000000001</v>
      </c>
      <c r="R5900" t="str">
        <f>INDEX(lehmad!F$2:F$412,MATCH(klypsid!$B5900,lehmad!$A$2:$A$412,0))</f>
        <v>DYNASTY-ET</v>
      </c>
      <c r="S5900">
        <f>INDEX(lehmad!H$2:H$412,MATCH(klypsid!$B5900,lehmad!$A$2:$A$412,0))</f>
        <v>124</v>
      </c>
      <c r="T5900">
        <f>INDEX(lehmad!K$2:K$412,MATCH(klypsid!$B5900,lehmad!$A$2:$A$412,0))</f>
        <v>108</v>
      </c>
      <c r="U5900" s="4">
        <f t="shared" si="184"/>
        <v>4</v>
      </c>
      <c r="V5900">
        <f t="shared" si="185"/>
        <v>32</v>
      </c>
    </row>
    <row r="5901" spans="1:22" x14ac:dyDescent="0.25">
      <c r="A5901">
        <v>4104</v>
      </c>
      <c r="B5901" t="str">
        <f>"E"&amp;A5901</f>
        <v>E4104</v>
      </c>
      <c r="C5901" t="s">
        <v>44</v>
      </c>
      <c r="D5901">
        <v>1</v>
      </c>
      <c r="E5901">
        <f>IF(D5901&lt;4,D5901,4)</f>
        <v>1</v>
      </c>
      <c r="F5901" s="1">
        <v>39646</v>
      </c>
      <c r="G5901" s="1">
        <v>39783</v>
      </c>
      <c r="H5901" s="3">
        <f>G5901-F5901</f>
        <v>137</v>
      </c>
      <c r="I5901" s="3">
        <f>IF(H5901&lt;=60,1,IF(H5901&lt;=150,2,3))</f>
        <v>2</v>
      </c>
      <c r="J5901">
        <v>46</v>
      </c>
      <c r="K5901">
        <v>3.86</v>
      </c>
      <c r="L5901">
        <v>3.19</v>
      </c>
      <c r="M5901">
        <v>45</v>
      </c>
      <c r="N5901">
        <f>LOG(M5901/100,2)+3</f>
        <v>1.84799690655495</v>
      </c>
      <c r="O5901">
        <f>INDEX(lehmad!B$2:B$412,MATCH(klypsid!$B5901,lehmad!$A$2:$A$412,0))</f>
        <v>38923</v>
      </c>
      <c r="P5901">
        <f>INDEX(lehmad!D$2:D$412,MATCH(klypsid!$B5901,lehmad!$A$2:$A$412,0))</f>
        <v>115</v>
      </c>
      <c r="Q5901">
        <f>INDEX(lehmad!E$2:E$412,MATCH(klypsid!$B5901,lehmad!$A$2:$A$412,0))</f>
        <v>0.89100000000000001</v>
      </c>
      <c r="R5901" t="str">
        <f>INDEX(lehmad!F$2:F$412,MATCH(klypsid!$B5901,lehmad!$A$2:$A$412,0))</f>
        <v>DYNASTY-ET</v>
      </c>
      <c r="S5901">
        <f>INDEX(lehmad!H$2:H$412,MATCH(klypsid!$B5901,lehmad!$A$2:$A$412,0))</f>
        <v>124</v>
      </c>
      <c r="T5901">
        <f>INDEX(lehmad!K$2:K$412,MATCH(klypsid!$B5901,lehmad!$A$2:$A$412,0))</f>
        <v>108</v>
      </c>
      <c r="U5901" s="4">
        <f t="shared" si="184"/>
        <v>5</v>
      </c>
      <c r="V5901">
        <f t="shared" si="185"/>
        <v>29</v>
      </c>
    </row>
    <row r="5902" spans="1:22" x14ac:dyDescent="0.25">
      <c r="A5902">
        <v>4104</v>
      </c>
      <c r="B5902" t="str">
        <f>"E"&amp;A5902</f>
        <v>E4104</v>
      </c>
      <c r="C5902" t="s">
        <v>44</v>
      </c>
      <c r="D5902">
        <v>1</v>
      </c>
      <c r="E5902">
        <f>IF(D5902&lt;4,D5902,4)</f>
        <v>1</v>
      </c>
      <c r="F5902" s="1">
        <v>39646</v>
      </c>
      <c r="G5902" s="1">
        <v>39817</v>
      </c>
      <c r="H5902" s="3">
        <f>G5902-F5902</f>
        <v>171</v>
      </c>
      <c r="I5902" s="3">
        <f>IF(H5902&lt;=60,1,IF(H5902&lt;=150,2,3))</f>
        <v>3</v>
      </c>
      <c r="J5902">
        <v>43.2</v>
      </c>
      <c r="K5902">
        <v>3.72</v>
      </c>
      <c r="L5902">
        <v>3.17</v>
      </c>
      <c r="M5902">
        <v>91</v>
      </c>
      <c r="N5902">
        <f>LOG(M5902/100,2)+3</f>
        <v>2.8639384504239715</v>
      </c>
      <c r="O5902">
        <f>INDEX(lehmad!B$2:B$412,MATCH(klypsid!$B5902,lehmad!$A$2:$A$412,0))</f>
        <v>38923</v>
      </c>
      <c r="P5902">
        <f>INDEX(lehmad!D$2:D$412,MATCH(klypsid!$B5902,lehmad!$A$2:$A$412,0))</f>
        <v>115</v>
      </c>
      <c r="Q5902">
        <f>INDEX(lehmad!E$2:E$412,MATCH(klypsid!$B5902,lehmad!$A$2:$A$412,0))</f>
        <v>0.89100000000000001</v>
      </c>
      <c r="R5902" t="str">
        <f>INDEX(lehmad!F$2:F$412,MATCH(klypsid!$B5902,lehmad!$A$2:$A$412,0))</f>
        <v>DYNASTY-ET</v>
      </c>
      <c r="S5902">
        <f>INDEX(lehmad!H$2:H$412,MATCH(klypsid!$B5902,lehmad!$A$2:$A$412,0))</f>
        <v>124</v>
      </c>
      <c r="T5902">
        <f>INDEX(lehmad!K$2:K$412,MATCH(klypsid!$B5902,lehmad!$A$2:$A$412,0))</f>
        <v>108</v>
      </c>
      <c r="U5902" s="4">
        <f t="shared" si="184"/>
        <v>6</v>
      </c>
      <c r="V5902">
        <f t="shared" si="185"/>
        <v>34</v>
      </c>
    </row>
    <row r="5903" spans="1:22" x14ac:dyDescent="0.25">
      <c r="A5903">
        <v>4104</v>
      </c>
      <c r="B5903" t="str">
        <f>"E"&amp;A5903</f>
        <v>E4104</v>
      </c>
      <c r="C5903" t="s">
        <v>44</v>
      </c>
      <c r="D5903">
        <v>1</v>
      </c>
      <c r="E5903">
        <f>IF(D5903&lt;4,D5903,4)</f>
        <v>1</v>
      </c>
      <c r="F5903" s="1">
        <v>39646</v>
      </c>
      <c r="G5903" s="1">
        <v>39845</v>
      </c>
      <c r="H5903" s="3">
        <f>G5903-F5903</f>
        <v>199</v>
      </c>
      <c r="I5903" s="3">
        <f>IF(H5903&lt;=60,1,IF(H5903&lt;=150,2,3))</f>
        <v>3</v>
      </c>
      <c r="J5903">
        <v>46.4</v>
      </c>
      <c r="K5903">
        <v>4.03</v>
      </c>
      <c r="L5903">
        <v>3.05</v>
      </c>
      <c r="M5903">
        <v>128</v>
      </c>
      <c r="N5903">
        <f>LOG(M5903/100,2)+3</f>
        <v>3.3561438102252752</v>
      </c>
      <c r="O5903">
        <f>INDEX(lehmad!B$2:B$412,MATCH(klypsid!$B5903,lehmad!$A$2:$A$412,0))</f>
        <v>38923</v>
      </c>
      <c r="P5903">
        <f>INDEX(lehmad!D$2:D$412,MATCH(klypsid!$B5903,lehmad!$A$2:$A$412,0))</f>
        <v>115</v>
      </c>
      <c r="Q5903">
        <f>INDEX(lehmad!E$2:E$412,MATCH(klypsid!$B5903,lehmad!$A$2:$A$412,0))</f>
        <v>0.89100000000000001</v>
      </c>
      <c r="R5903" t="str">
        <f>INDEX(lehmad!F$2:F$412,MATCH(klypsid!$B5903,lehmad!$A$2:$A$412,0))</f>
        <v>DYNASTY-ET</v>
      </c>
      <c r="S5903">
        <f>INDEX(lehmad!H$2:H$412,MATCH(klypsid!$B5903,lehmad!$A$2:$A$412,0))</f>
        <v>124</v>
      </c>
      <c r="T5903">
        <f>INDEX(lehmad!K$2:K$412,MATCH(klypsid!$B5903,lehmad!$A$2:$A$412,0))</f>
        <v>108</v>
      </c>
      <c r="U5903" s="4">
        <f t="shared" si="184"/>
        <v>7</v>
      </c>
      <c r="V5903">
        <f t="shared" si="185"/>
        <v>28</v>
      </c>
    </row>
    <row r="5904" spans="1:22" x14ac:dyDescent="0.25">
      <c r="A5904">
        <v>4104</v>
      </c>
      <c r="B5904" t="str">
        <f>"E"&amp;A5904</f>
        <v>E4104</v>
      </c>
      <c r="C5904" t="s">
        <v>44</v>
      </c>
      <c r="D5904">
        <v>1</v>
      </c>
      <c r="E5904">
        <f>IF(D5904&lt;4,D5904,4)</f>
        <v>1</v>
      </c>
      <c r="F5904" s="1">
        <v>39646</v>
      </c>
      <c r="G5904" s="1">
        <v>39875</v>
      </c>
      <c r="H5904" s="3">
        <f>G5904-F5904</f>
        <v>229</v>
      </c>
      <c r="I5904" s="3">
        <f>IF(H5904&lt;=60,1,IF(H5904&lt;=150,2,3))</f>
        <v>3</v>
      </c>
      <c r="J5904">
        <v>35.1</v>
      </c>
      <c r="K5904">
        <v>4.0199999999999996</v>
      </c>
      <c r="L5904">
        <v>3.28</v>
      </c>
      <c r="M5904">
        <v>109</v>
      </c>
      <c r="N5904">
        <f>LOG(M5904/100,2)+3</f>
        <v>3.1243281350022016</v>
      </c>
      <c r="O5904">
        <f>INDEX(lehmad!B$2:B$412,MATCH(klypsid!$B5904,lehmad!$A$2:$A$412,0))</f>
        <v>38923</v>
      </c>
      <c r="P5904">
        <f>INDEX(lehmad!D$2:D$412,MATCH(klypsid!$B5904,lehmad!$A$2:$A$412,0))</f>
        <v>115</v>
      </c>
      <c r="Q5904">
        <f>INDEX(lehmad!E$2:E$412,MATCH(klypsid!$B5904,lehmad!$A$2:$A$412,0))</f>
        <v>0.89100000000000001</v>
      </c>
      <c r="R5904" t="str">
        <f>INDEX(lehmad!F$2:F$412,MATCH(klypsid!$B5904,lehmad!$A$2:$A$412,0))</f>
        <v>DYNASTY-ET</v>
      </c>
      <c r="S5904">
        <f>INDEX(lehmad!H$2:H$412,MATCH(klypsid!$B5904,lehmad!$A$2:$A$412,0))</f>
        <v>124</v>
      </c>
      <c r="T5904">
        <f>INDEX(lehmad!K$2:K$412,MATCH(klypsid!$B5904,lehmad!$A$2:$A$412,0))</f>
        <v>108</v>
      </c>
      <c r="U5904" s="4">
        <f t="shared" si="184"/>
        <v>8</v>
      </c>
      <c r="V5904">
        <f t="shared" si="185"/>
        <v>30</v>
      </c>
    </row>
    <row r="5905" spans="1:22" x14ac:dyDescent="0.25">
      <c r="A5905">
        <v>4104</v>
      </c>
      <c r="B5905" t="str">
        <f>"E"&amp;A5905</f>
        <v>E4104</v>
      </c>
      <c r="C5905" t="s">
        <v>44</v>
      </c>
      <c r="D5905">
        <v>1</v>
      </c>
      <c r="E5905">
        <f>IF(D5905&lt;4,D5905,4)</f>
        <v>1</v>
      </c>
      <c r="F5905" s="1">
        <v>39646</v>
      </c>
      <c r="G5905" s="1">
        <v>39908</v>
      </c>
      <c r="H5905" s="3">
        <f>G5905-F5905</f>
        <v>262</v>
      </c>
      <c r="I5905" s="3">
        <f>IF(H5905&lt;=60,1,IF(H5905&lt;=150,2,3))</f>
        <v>3</v>
      </c>
      <c r="J5905">
        <v>25.5</v>
      </c>
      <c r="K5905">
        <v>3.5</v>
      </c>
      <c r="L5905">
        <v>3.09</v>
      </c>
      <c r="M5905">
        <v>59</v>
      </c>
      <c r="N5905">
        <f>LOG(M5905/100,2)+3</f>
        <v>2.2387868595871163</v>
      </c>
      <c r="O5905">
        <f>INDEX(lehmad!B$2:B$412,MATCH(klypsid!$B5905,lehmad!$A$2:$A$412,0))</f>
        <v>38923</v>
      </c>
      <c r="P5905">
        <f>INDEX(lehmad!D$2:D$412,MATCH(klypsid!$B5905,lehmad!$A$2:$A$412,0))</f>
        <v>115</v>
      </c>
      <c r="Q5905">
        <f>INDEX(lehmad!E$2:E$412,MATCH(klypsid!$B5905,lehmad!$A$2:$A$412,0))</f>
        <v>0.89100000000000001</v>
      </c>
      <c r="R5905" t="str">
        <f>INDEX(lehmad!F$2:F$412,MATCH(klypsid!$B5905,lehmad!$A$2:$A$412,0))</f>
        <v>DYNASTY-ET</v>
      </c>
      <c r="S5905">
        <f>INDEX(lehmad!H$2:H$412,MATCH(klypsid!$B5905,lehmad!$A$2:$A$412,0))</f>
        <v>124</v>
      </c>
      <c r="T5905">
        <f>INDEX(lehmad!K$2:K$412,MATCH(klypsid!$B5905,lehmad!$A$2:$A$412,0))</f>
        <v>108</v>
      </c>
      <c r="U5905" s="4">
        <f t="shared" si="184"/>
        <v>9</v>
      </c>
      <c r="V5905">
        <f t="shared" si="185"/>
        <v>33</v>
      </c>
    </row>
    <row r="5906" spans="1:22" x14ac:dyDescent="0.25">
      <c r="A5906">
        <v>4104</v>
      </c>
      <c r="B5906" t="str">
        <f>"E"&amp;A5906</f>
        <v>E4104</v>
      </c>
      <c r="C5906" t="s">
        <v>44</v>
      </c>
      <c r="D5906">
        <v>2</v>
      </c>
      <c r="E5906">
        <f>IF(D5906&lt;4,D5906,4)</f>
        <v>2</v>
      </c>
      <c r="F5906" s="1">
        <v>39994</v>
      </c>
      <c r="G5906" s="1">
        <v>40007</v>
      </c>
      <c r="H5906" s="3">
        <f>G5906-F5906</f>
        <v>13</v>
      </c>
      <c r="I5906" s="3">
        <f>IF(H5906&lt;=60,1,IF(H5906&lt;=150,2,3))</f>
        <v>1</v>
      </c>
      <c r="J5906">
        <v>29.8</v>
      </c>
      <c r="K5906">
        <v>2.34</v>
      </c>
      <c r="L5906">
        <v>3.3</v>
      </c>
      <c r="M5906">
        <v>6131</v>
      </c>
      <c r="N5906">
        <f>LOG(M5906/100,2)+3</f>
        <v>8.9380504995340431</v>
      </c>
      <c r="O5906">
        <f>INDEX(lehmad!B$2:B$412,MATCH(klypsid!$B5906,lehmad!$A$2:$A$412,0))</f>
        <v>38923</v>
      </c>
      <c r="P5906">
        <f>INDEX(lehmad!D$2:D$412,MATCH(klypsid!$B5906,lehmad!$A$2:$A$412,0))</f>
        <v>115</v>
      </c>
      <c r="Q5906">
        <f>INDEX(lehmad!E$2:E$412,MATCH(klypsid!$B5906,lehmad!$A$2:$A$412,0))</f>
        <v>0.89100000000000001</v>
      </c>
      <c r="R5906" t="str">
        <f>INDEX(lehmad!F$2:F$412,MATCH(klypsid!$B5906,lehmad!$A$2:$A$412,0))</f>
        <v>DYNASTY-ET</v>
      </c>
      <c r="S5906">
        <f>INDEX(lehmad!H$2:H$412,MATCH(klypsid!$B5906,lehmad!$A$2:$A$412,0))</f>
        <v>124</v>
      </c>
      <c r="T5906">
        <f>INDEX(lehmad!K$2:K$412,MATCH(klypsid!$B5906,lehmad!$A$2:$A$412,0))</f>
        <v>108</v>
      </c>
      <c r="U5906" s="4">
        <f t="shared" si="184"/>
        <v>1</v>
      </c>
      <c r="V5906">
        <f t="shared" si="185"/>
        <v>13</v>
      </c>
    </row>
    <row r="5907" spans="1:22" x14ac:dyDescent="0.25">
      <c r="A5907">
        <v>4104</v>
      </c>
      <c r="B5907" t="str">
        <f>"E"&amp;A5907</f>
        <v>E4104</v>
      </c>
      <c r="C5907" t="s">
        <v>44</v>
      </c>
      <c r="D5907">
        <v>2</v>
      </c>
      <c r="E5907">
        <f>IF(D5907&lt;4,D5907,4)</f>
        <v>2</v>
      </c>
      <c r="F5907" s="1">
        <v>39994</v>
      </c>
      <c r="G5907" s="1">
        <v>40037</v>
      </c>
      <c r="H5907" s="3">
        <f>G5907-F5907</f>
        <v>43</v>
      </c>
      <c r="I5907" s="3">
        <f>IF(H5907&lt;=60,1,IF(H5907&lt;=150,2,3))</f>
        <v>1</v>
      </c>
      <c r="J5907">
        <v>52.3</v>
      </c>
      <c r="K5907">
        <v>2.72</v>
      </c>
      <c r="L5907">
        <v>3</v>
      </c>
      <c r="M5907">
        <v>21</v>
      </c>
      <c r="N5907">
        <f>LOG(M5907/100,2)+3</f>
        <v>0.74846123300403544</v>
      </c>
      <c r="O5907">
        <f>INDEX(lehmad!B$2:B$412,MATCH(klypsid!$B5907,lehmad!$A$2:$A$412,0))</f>
        <v>38923</v>
      </c>
      <c r="P5907">
        <f>INDEX(lehmad!D$2:D$412,MATCH(klypsid!$B5907,lehmad!$A$2:$A$412,0))</f>
        <v>115</v>
      </c>
      <c r="Q5907">
        <f>INDEX(lehmad!E$2:E$412,MATCH(klypsid!$B5907,lehmad!$A$2:$A$412,0))</f>
        <v>0.89100000000000001</v>
      </c>
      <c r="R5907" t="str">
        <f>INDEX(lehmad!F$2:F$412,MATCH(klypsid!$B5907,lehmad!$A$2:$A$412,0))</f>
        <v>DYNASTY-ET</v>
      </c>
      <c r="S5907">
        <f>INDEX(lehmad!H$2:H$412,MATCH(klypsid!$B5907,lehmad!$A$2:$A$412,0))</f>
        <v>124</v>
      </c>
      <c r="T5907">
        <f>INDEX(lehmad!K$2:K$412,MATCH(klypsid!$B5907,lehmad!$A$2:$A$412,0))</f>
        <v>108</v>
      </c>
      <c r="U5907" s="4">
        <f t="shared" si="184"/>
        <v>2</v>
      </c>
      <c r="V5907">
        <f t="shared" si="185"/>
        <v>30</v>
      </c>
    </row>
    <row r="5908" spans="1:22" x14ac:dyDescent="0.25">
      <c r="A5908">
        <v>4104</v>
      </c>
      <c r="B5908" t="str">
        <f>"E"&amp;A5908</f>
        <v>E4104</v>
      </c>
      <c r="C5908" t="s">
        <v>44</v>
      </c>
      <c r="D5908">
        <v>2</v>
      </c>
      <c r="E5908">
        <f>IF(D5908&lt;4,D5908,4)</f>
        <v>2</v>
      </c>
      <c r="F5908" s="1">
        <v>39994</v>
      </c>
      <c r="G5908" s="1">
        <v>40066</v>
      </c>
      <c r="H5908" s="3">
        <f>G5908-F5908</f>
        <v>72</v>
      </c>
      <c r="I5908" s="3">
        <f>IF(H5908&lt;=60,1,IF(H5908&lt;=150,2,3))</f>
        <v>2</v>
      </c>
      <c r="J5908">
        <v>53.8</v>
      </c>
      <c r="K5908">
        <v>2.96</v>
      </c>
      <c r="L5908">
        <v>2.96</v>
      </c>
      <c r="M5908">
        <v>25</v>
      </c>
      <c r="N5908">
        <f>LOG(M5908/100,2)+3</f>
        <v>1</v>
      </c>
      <c r="O5908">
        <f>INDEX(lehmad!B$2:B$412,MATCH(klypsid!$B5908,lehmad!$A$2:$A$412,0))</f>
        <v>38923</v>
      </c>
      <c r="P5908">
        <f>INDEX(lehmad!D$2:D$412,MATCH(klypsid!$B5908,lehmad!$A$2:$A$412,0))</f>
        <v>115</v>
      </c>
      <c r="Q5908">
        <f>INDEX(lehmad!E$2:E$412,MATCH(klypsid!$B5908,lehmad!$A$2:$A$412,0))</f>
        <v>0.89100000000000001</v>
      </c>
      <c r="R5908" t="str">
        <f>INDEX(lehmad!F$2:F$412,MATCH(klypsid!$B5908,lehmad!$A$2:$A$412,0))</f>
        <v>DYNASTY-ET</v>
      </c>
      <c r="S5908">
        <f>INDEX(lehmad!H$2:H$412,MATCH(klypsid!$B5908,lehmad!$A$2:$A$412,0))</f>
        <v>124</v>
      </c>
      <c r="T5908">
        <f>INDEX(lehmad!K$2:K$412,MATCH(klypsid!$B5908,lehmad!$A$2:$A$412,0))</f>
        <v>108</v>
      </c>
      <c r="U5908" s="4">
        <f t="shared" si="184"/>
        <v>3</v>
      </c>
      <c r="V5908">
        <f t="shared" si="185"/>
        <v>29</v>
      </c>
    </row>
    <row r="5909" spans="1:22" x14ac:dyDescent="0.25">
      <c r="A5909">
        <v>4104</v>
      </c>
      <c r="B5909" t="str">
        <f>"E"&amp;A5909</f>
        <v>E4104</v>
      </c>
      <c r="C5909" t="s">
        <v>44</v>
      </c>
      <c r="D5909">
        <v>2</v>
      </c>
      <c r="E5909">
        <f>IF(D5909&lt;4,D5909,4)</f>
        <v>2</v>
      </c>
      <c r="F5909" s="1">
        <v>39994</v>
      </c>
      <c r="G5909" s="1">
        <v>40094</v>
      </c>
      <c r="H5909" s="3">
        <f>G5909-F5909</f>
        <v>100</v>
      </c>
      <c r="I5909" s="3">
        <f>IF(H5909&lt;=60,1,IF(H5909&lt;=150,2,3))</f>
        <v>2</v>
      </c>
      <c r="J5909">
        <v>47.2</v>
      </c>
      <c r="K5909">
        <v>3.26</v>
      </c>
      <c r="L5909">
        <v>3.12</v>
      </c>
      <c r="M5909">
        <v>39</v>
      </c>
      <c r="N5909">
        <f>LOG(M5909/100,2)+3</f>
        <v>1.6415460290875237</v>
      </c>
      <c r="O5909">
        <f>INDEX(lehmad!B$2:B$412,MATCH(klypsid!$B5909,lehmad!$A$2:$A$412,0))</f>
        <v>38923</v>
      </c>
      <c r="P5909">
        <f>INDEX(lehmad!D$2:D$412,MATCH(klypsid!$B5909,lehmad!$A$2:$A$412,0))</f>
        <v>115</v>
      </c>
      <c r="Q5909">
        <f>INDEX(lehmad!E$2:E$412,MATCH(klypsid!$B5909,lehmad!$A$2:$A$412,0))</f>
        <v>0.89100000000000001</v>
      </c>
      <c r="R5909" t="str">
        <f>INDEX(lehmad!F$2:F$412,MATCH(klypsid!$B5909,lehmad!$A$2:$A$412,0))</f>
        <v>DYNASTY-ET</v>
      </c>
      <c r="S5909">
        <f>INDEX(lehmad!H$2:H$412,MATCH(klypsid!$B5909,lehmad!$A$2:$A$412,0))</f>
        <v>124</v>
      </c>
      <c r="T5909">
        <f>INDEX(lehmad!K$2:K$412,MATCH(klypsid!$B5909,lehmad!$A$2:$A$412,0))</f>
        <v>108</v>
      </c>
      <c r="U5909" s="4">
        <f t="shared" si="184"/>
        <v>4</v>
      </c>
      <c r="V5909">
        <f t="shared" si="185"/>
        <v>28</v>
      </c>
    </row>
    <row r="5910" spans="1:22" x14ac:dyDescent="0.25">
      <c r="A5910">
        <v>4104</v>
      </c>
      <c r="B5910" t="str">
        <f>"E"&amp;A5910</f>
        <v>E4104</v>
      </c>
      <c r="C5910" t="s">
        <v>44</v>
      </c>
      <c r="D5910">
        <v>2</v>
      </c>
      <c r="E5910">
        <f>IF(D5910&lt;4,D5910,4)</f>
        <v>2</v>
      </c>
      <c r="F5910" s="1">
        <v>39994</v>
      </c>
      <c r="G5910" s="1">
        <v>40125</v>
      </c>
      <c r="H5910" s="3">
        <f>G5910-F5910</f>
        <v>131</v>
      </c>
      <c r="I5910" s="3">
        <f>IF(H5910&lt;=60,1,IF(H5910&lt;=150,2,3))</f>
        <v>2</v>
      </c>
      <c r="J5910">
        <v>44.1</v>
      </c>
      <c r="K5910">
        <v>3.36</v>
      </c>
      <c r="L5910">
        <v>3.26</v>
      </c>
      <c r="M5910">
        <v>42</v>
      </c>
      <c r="N5910">
        <f>LOG(M5910/100,2)+3</f>
        <v>1.7484612330040357</v>
      </c>
      <c r="O5910">
        <f>INDEX(lehmad!B$2:B$412,MATCH(klypsid!$B5910,lehmad!$A$2:$A$412,0))</f>
        <v>38923</v>
      </c>
      <c r="P5910">
        <f>INDEX(lehmad!D$2:D$412,MATCH(klypsid!$B5910,lehmad!$A$2:$A$412,0))</f>
        <v>115</v>
      </c>
      <c r="Q5910">
        <f>INDEX(lehmad!E$2:E$412,MATCH(klypsid!$B5910,lehmad!$A$2:$A$412,0))</f>
        <v>0.89100000000000001</v>
      </c>
      <c r="R5910" t="str">
        <f>INDEX(lehmad!F$2:F$412,MATCH(klypsid!$B5910,lehmad!$A$2:$A$412,0))</f>
        <v>DYNASTY-ET</v>
      </c>
      <c r="S5910">
        <f>INDEX(lehmad!H$2:H$412,MATCH(klypsid!$B5910,lehmad!$A$2:$A$412,0))</f>
        <v>124</v>
      </c>
      <c r="T5910">
        <f>INDEX(lehmad!K$2:K$412,MATCH(klypsid!$B5910,lehmad!$A$2:$A$412,0))</f>
        <v>108</v>
      </c>
      <c r="U5910" s="4">
        <f t="shared" si="184"/>
        <v>5</v>
      </c>
      <c r="V5910">
        <f t="shared" si="185"/>
        <v>31</v>
      </c>
    </row>
    <row r="5911" spans="1:22" x14ac:dyDescent="0.25">
      <c r="A5911">
        <v>4104</v>
      </c>
      <c r="B5911" t="str">
        <f>"E"&amp;A5911</f>
        <v>E4104</v>
      </c>
      <c r="C5911" t="s">
        <v>44</v>
      </c>
      <c r="D5911">
        <v>2</v>
      </c>
      <c r="E5911">
        <f>IF(D5911&lt;4,D5911,4)</f>
        <v>2</v>
      </c>
      <c r="F5911" s="1">
        <v>39994</v>
      </c>
      <c r="G5911" s="1">
        <v>40153</v>
      </c>
      <c r="H5911" s="3">
        <f>G5911-F5911</f>
        <v>159</v>
      </c>
      <c r="I5911" s="3">
        <f>IF(H5911&lt;=60,1,IF(H5911&lt;=150,2,3))</f>
        <v>3</v>
      </c>
      <c r="J5911">
        <v>41.6</v>
      </c>
      <c r="K5911">
        <v>4.54</v>
      </c>
      <c r="L5911">
        <v>3.34</v>
      </c>
      <c r="M5911">
        <v>97</v>
      </c>
      <c r="N5911">
        <f>LOG(M5911/100,2)+3</f>
        <v>2.956056652412403</v>
      </c>
      <c r="O5911">
        <f>INDEX(lehmad!B$2:B$412,MATCH(klypsid!$B5911,lehmad!$A$2:$A$412,0))</f>
        <v>38923</v>
      </c>
      <c r="P5911">
        <f>INDEX(lehmad!D$2:D$412,MATCH(klypsid!$B5911,lehmad!$A$2:$A$412,0))</f>
        <v>115</v>
      </c>
      <c r="Q5911">
        <f>INDEX(lehmad!E$2:E$412,MATCH(klypsid!$B5911,lehmad!$A$2:$A$412,0))</f>
        <v>0.89100000000000001</v>
      </c>
      <c r="R5911" t="str">
        <f>INDEX(lehmad!F$2:F$412,MATCH(klypsid!$B5911,lehmad!$A$2:$A$412,0))</f>
        <v>DYNASTY-ET</v>
      </c>
      <c r="S5911">
        <f>INDEX(lehmad!H$2:H$412,MATCH(klypsid!$B5911,lehmad!$A$2:$A$412,0))</f>
        <v>124</v>
      </c>
      <c r="T5911">
        <f>INDEX(lehmad!K$2:K$412,MATCH(klypsid!$B5911,lehmad!$A$2:$A$412,0))</f>
        <v>108</v>
      </c>
      <c r="U5911" s="4">
        <f t="shared" si="184"/>
        <v>6</v>
      </c>
      <c r="V5911">
        <f t="shared" si="185"/>
        <v>28</v>
      </c>
    </row>
    <row r="5912" spans="1:22" x14ac:dyDescent="0.25">
      <c r="A5912">
        <v>4104</v>
      </c>
      <c r="B5912" t="str">
        <f>"E"&amp;A5912</f>
        <v>E4104</v>
      </c>
      <c r="C5912" t="s">
        <v>44</v>
      </c>
      <c r="D5912">
        <v>2</v>
      </c>
      <c r="E5912">
        <f>IF(D5912&lt;4,D5912,4)</f>
        <v>2</v>
      </c>
      <c r="F5912" s="1">
        <v>39994</v>
      </c>
      <c r="G5912" s="1">
        <v>40186</v>
      </c>
      <c r="H5912" s="3">
        <f>G5912-F5912</f>
        <v>192</v>
      </c>
      <c r="I5912" s="3">
        <f>IF(H5912&lt;=60,1,IF(H5912&lt;=150,2,3))</f>
        <v>3</v>
      </c>
      <c r="J5912">
        <v>46.4</v>
      </c>
      <c r="K5912">
        <v>4.03</v>
      </c>
      <c r="L5912">
        <v>3.2</v>
      </c>
      <c r="M5912">
        <v>61</v>
      </c>
      <c r="N5912">
        <f>LOG(M5912/100,2)+3</f>
        <v>2.2868811477881614</v>
      </c>
      <c r="O5912">
        <f>INDEX(lehmad!B$2:B$412,MATCH(klypsid!$B5912,lehmad!$A$2:$A$412,0))</f>
        <v>38923</v>
      </c>
      <c r="P5912">
        <f>INDEX(lehmad!D$2:D$412,MATCH(klypsid!$B5912,lehmad!$A$2:$A$412,0))</f>
        <v>115</v>
      </c>
      <c r="Q5912">
        <f>INDEX(lehmad!E$2:E$412,MATCH(klypsid!$B5912,lehmad!$A$2:$A$412,0))</f>
        <v>0.89100000000000001</v>
      </c>
      <c r="R5912" t="str">
        <f>INDEX(lehmad!F$2:F$412,MATCH(klypsid!$B5912,lehmad!$A$2:$A$412,0))</f>
        <v>DYNASTY-ET</v>
      </c>
      <c r="S5912">
        <f>INDEX(lehmad!H$2:H$412,MATCH(klypsid!$B5912,lehmad!$A$2:$A$412,0))</f>
        <v>124</v>
      </c>
      <c r="T5912">
        <f>INDEX(lehmad!K$2:K$412,MATCH(klypsid!$B5912,lehmad!$A$2:$A$412,0))</f>
        <v>108</v>
      </c>
      <c r="U5912" s="4">
        <f t="shared" si="184"/>
        <v>7</v>
      </c>
      <c r="V5912">
        <f t="shared" si="185"/>
        <v>33</v>
      </c>
    </row>
    <row r="5913" spans="1:22" x14ac:dyDescent="0.25">
      <c r="A5913">
        <v>4104</v>
      </c>
      <c r="B5913" t="str">
        <f>"E"&amp;A5913</f>
        <v>E4104</v>
      </c>
      <c r="C5913" t="s">
        <v>44</v>
      </c>
      <c r="D5913">
        <v>2</v>
      </c>
      <c r="E5913">
        <f>IF(D5913&lt;4,D5913,4)</f>
        <v>2</v>
      </c>
      <c r="F5913" s="1">
        <v>39994</v>
      </c>
      <c r="G5913" s="1">
        <v>40214</v>
      </c>
      <c r="H5913" s="3">
        <f>G5913-F5913</f>
        <v>220</v>
      </c>
      <c r="I5913" s="3">
        <f>IF(H5913&lt;=60,1,IF(H5913&lt;=150,2,3))</f>
        <v>3</v>
      </c>
      <c r="J5913">
        <v>35</v>
      </c>
      <c r="K5913">
        <v>3.93</v>
      </c>
      <c r="L5913">
        <v>3.31</v>
      </c>
      <c r="M5913">
        <v>36</v>
      </c>
      <c r="N5913">
        <f>LOG(M5913/100,2)+3</f>
        <v>1.5260688116675876</v>
      </c>
      <c r="O5913">
        <f>INDEX(lehmad!B$2:B$412,MATCH(klypsid!$B5913,lehmad!$A$2:$A$412,0))</f>
        <v>38923</v>
      </c>
      <c r="P5913">
        <f>INDEX(lehmad!D$2:D$412,MATCH(klypsid!$B5913,lehmad!$A$2:$A$412,0))</f>
        <v>115</v>
      </c>
      <c r="Q5913">
        <f>INDEX(lehmad!E$2:E$412,MATCH(klypsid!$B5913,lehmad!$A$2:$A$412,0))</f>
        <v>0.89100000000000001</v>
      </c>
      <c r="R5913" t="str">
        <f>INDEX(lehmad!F$2:F$412,MATCH(klypsid!$B5913,lehmad!$A$2:$A$412,0))</f>
        <v>DYNASTY-ET</v>
      </c>
      <c r="S5913">
        <f>INDEX(lehmad!H$2:H$412,MATCH(klypsid!$B5913,lehmad!$A$2:$A$412,0))</f>
        <v>124</v>
      </c>
      <c r="T5913">
        <f>INDEX(lehmad!K$2:K$412,MATCH(klypsid!$B5913,lehmad!$A$2:$A$412,0))</f>
        <v>108</v>
      </c>
      <c r="U5913" s="4">
        <f t="shared" si="184"/>
        <v>8</v>
      </c>
      <c r="V5913">
        <f t="shared" si="185"/>
        <v>28</v>
      </c>
    </row>
    <row r="5914" spans="1:22" x14ac:dyDescent="0.25">
      <c r="A5914">
        <v>4104</v>
      </c>
      <c r="B5914" t="str">
        <f>"E"&amp;A5914</f>
        <v>E4104</v>
      </c>
      <c r="C5914" t="s">
        <v>44</v>
      </c>
      <c r="D5914">
        <v>2</v>
      </c>
      <c r="E5914">
        <f>IF(D5914&lt;4,D5914,4)</f>
        <v>2</v>
      </c>
      <c r="F5914" s="1">
        <v>39994</v>
      </c>
      <c r="G5914" s="1">
        <v>40242</v>
      </c>
      <c r="H5914" s="3">
        <f>G5914-F5914</f>
        <v>248</v>
      </c>
      <c r="I5914" s="3">
        <f>IF(H5914&lt;=60,1,IF(H5914&lt;=150,2,3))</f>
        <v>3</v>
      </c>
      <c r="J5914">
        <v>34.700000000000003</v>
      </c>
      <c r="K5914">
        <v>3.95</v>
      </c>
      <c r="L5914">
        <v>3.46</v>
      </c>
      <c r="M5914">
        <v>68</v>
      </c>
      <c r="N5914">
        <f>LOG(M5914/100,2)+3</f>
        <v>2.4436066514756147</v>
      </c>
      <c r="O5914">
        <f>INDEX(lehmad!B$2:B$412,MATCH(klypsid!$B5914,lehmad!$A$2:$A$412,0))</f>
        <v>38923</v>
      </c>
      <c r="P5914">
        <f>INDEX(lehmad!D$2:D$412,MATCH(klypsid!$B5914,lehmad!$A$2:$A$412,0))</f>
        <v>115</v>
      </c>
      <c r="Q5914">
        <f>INDEX(lehmad!E$2:E$412,MATCH(klypsid!$B5914,lehmad!$A$2:$A$412,0))</f>
        <v>0.89100000000000001</v>
      </c>
      <c r="R5914" t="str">
        <f>INDEX(lehmad!F$2:F$412,MATCH(klypsid!$B5914,lehmad!$A$2:$A$412,0))</f>
        <v>DYNASTY-ET</v>
      </c>
      <c r="S5914">
        <f>INDEX(lehmad!H$2:H$412,MATCH(klypsid!$B5914,lehmad!$A$2:$A$412,0))</f>
        <v>124</v>
      </c>
      <c r="T5914">
        <f>INDEX(lehmad!K$2:K$412,MATCH(klypsid!$B5914,lehmad!$A$2:$A$412,0))</f>
        <v>108</v>
      </c>
      <c r="U5914" s="4">
        <f t="shared" si="184"/>
        <v>9</v>
      </c>
      <c r="V5914">
        <f t="shared" si="185"/>
        <v>28</v>
      </c>
    </row>
    <row r="5915" spans="1:22" x14ac:dyDescent="0.25">
      <c r="A5915">
        <v>4104</v>
      </c>
      <c r="B5915" t="str">
        <f>"E"&amp;A5915</f>
        <v>E4104</v>
      </c>
      <c r="C5915" t="s">
        <v>44</v>
      </c>
      <c r="D5915">
        <v>2</v>
      </c>
      <c r="E5915">
        <f>IF(D5915&lt;4,D5915,4)</f>
        <v>2</v>
      </c>
      <c r="F5915" s="1">
        <v>39994</v>
      </c>
      <c r="G5915" s="1">
        <v>40276</v>
      </c>
      <c r="H5915" s="3">
        <f>G5915-F5915</f>
        <v>282</v>
      </c>
      <c r="I5915" s="3">
        <f>IF(H5915&lt;=60,1,IF(H5915&lt;=150,2,3))</f>
        <v>3</v>
      </c>
      <c r="J5915">
        <v>41.1</v>
      </c>
      <c r="K5915">
        <v>3.52</v>
      </c>
      <c r="L5915">
        <v>3.62</v>
      </c>
      <c r="M5915">
        <v>44</v>
      </c>
      <c r="N5915">
        <f>LOG(M5915/100,2)+3</f>
        <v>1.8155754288625725</v>
      </c>
      <c r="O5915">
        <f>INDEX(lehmad!B$2:B$412,MATCH(klypsid!$B5915,lehmad!$A$2:$A$412,0))</f>
        <v>38923</v>
      </c>
      <c r="P5915">
        <f>INDEX(lehmad!D$2:D$412,MATCH(klypsid!$B5915,lehmad!$A$2:$A$412,0))</f>
        <v>115</v>
      </c>
      <c r="Q5915">
        <f>INDEX(lehmad!E$2:E$412,MATCH(klypsid!$B5915,lehmad!$A$2:$A$412,0))</f>
        <v>0.89100000000000001</v>
      </c>
      <c r="R5915" t="str">
        <f>INDEX(lehmad!F$2:F$412,MATCH(klypsid!$B5915,lehmad!$A$2:$A$412,0))</f>
        <v>DYNASTY-ET</v>
      </c>
      <c r="S5915">
        <f>INDEX(lehmad!H$2:H$412,MATCH(klypsid!$B5915,lehmad!$A$2:$A$412,0))</f>
        <v>124</v>
      </c>
      <c r="T5915">
        <f>INDEX(lehmad!K$2:K$412,MATCH(klypsid!$B5915,lehmad!$A$2:$A$412,0))</f>
        <v>108</v>
      </c>
      <c r="U5915" s="4">
        <f t="shared" si="184"/>
        <v>10</v>
      </c>
      <c r="V5915">
        <f t="shared" si="185"/>
        <v>34</v>
      </c>
    </row>
    <row r="5916" spans="1:22" x14ac:dyDescent="0.25">
      <c r="A5916">
        <v>4104</v>
      </c>
      <c r="B5916" t="str">
        <f>"E"&amp;A5916</f>
        <v>E4104</v>
      </c>
      <c r="C5916" t="s">
        <v>44</v>
      </c>
      <c r="D5916">
        <v>2</v>
      </c>
      <c r="E5916">
        <f>IF(D5916&lt;4,D5916,4)</f>
        <v>2</v>
      </c>
      <c r="F5916" s="1">
        <v>39994</v>
      </c>
      <c r="G5916" s="1">
        <v>40304</v>
      </c>
      <c r="H5916" s="3">
        <f>G5916-F5916</f>
        <v>310</v>
      </c>
      <c r="I5916" s="3">
        <f>IF(H5916&lt;=60,1,IF(H5916&lt;=150,2,3))</f>
        <v>3</v>
      </c>
      <c r="J5916">
        <v>35.5</v>
      </c>
      <c r="K5916">
        <v>3.93</v>
      </c>
      <c r="L5916">
        <v>3.52</v>
      </c>
      <c r="M5916">
        <v>75</v>
      </c>
      <c r="N5916">
        <f>LOG(M5916/100,2)+3</f>
        <v>2.5849625007211561</v>
      </c>
      <c r="O5916">
        <f>INDEX(lehmad!B$2:B$412,MATCH(klypsid!$B5916,lehmad!$A$2:$A$412,0))</f>
        <v>38923</v>
      </c>
      <c r="P5916">
        <f>INDEX(lehmad!D$2:D$412,MATCH(klypsid!$B5916,lehmad!$A$2:$A$412,0))</f>
        <v>115</v>
      </c>
      <c r="Q5916">
        <f>INDEX(lehmad!E$2:E$412,MATCH(klypsid!$B5916,lehmad!$A$2:$A$412,0))</f>
        <v>0.89100000000000001</v>
      </c>
      <c r="R5916" t="str">
        <f>INDEX(lehmad!F$2:F$412,MATCH(klypsid!$B5916,lehmad!$A$2:$A$412,0))</f>
        <v>DYNASTY-ET</v>
      </c>
      <c r="S5916">
        <f>INDEX(lehmad!H$2:H$412,MATCH(klypsid!$B5916,lehmad!$A$2:$A$412,0))</f>
        <v>124</v>
      </c>
      <c r="T5916">
        <f>INDEX(lehmad!K$2:K$412,MATCH(klypsid!$B5916,lehmad!$A$2:$A$412,0))</f>
        <v>108</v>
      </c>
      <c r="U5916" s="4">
        <f t="shared" si="184"/>
        <v>11</v>
      </c>
      <c r="V5916">
        <f t="shared" si="185"/>
        <v>28</v>
      </c>
    </row>
    <row r="5917" spans="1:22" x14ac:dyDescent="0.25">
      <c r="A5917">
        <v>4104</v>
      </c>
      <c r="B5917" t="str">
        <f>"E"&amp;A5917</f>
        <v>E4104</v>
      </c>
      <c r="C5917" t="s">
        <v>44</v>
      </c>
      <c r="D5917">
        <v>2</v>
      </c>
      <c r="E5917">
        <f>IF(D5917&lt;4,D5917,4)</f>
        <v>2</v>
      </c>
      <c r="F5917" s="1">
        <v>39994</v>
      </c>
      <c r="G5917" s="1">
        <v>40336</v>
      </c>
      <c r="H5917" s="3">
        <f>G5917-F5917</f>
        <v>342</v>
      </c>
      <c r="I5917" s="3">
        <f>IF(H5917&lt;=60,1,IF(H5917&lt;=150,2,3))</f>
        <v>3</v>
      </c>
      <c r="J5917">
        <v>14.5</v>
      </c>
      <c r="K5917">
        <v>4.84</v>
      </c>
      <c r="L5917">
        <v>3.39</v>
      </c>
      <c r="M5917">
        <v>171</v>
      </c>
      <c r="N5917">
        <f>LOG(M5917/100,2)+3</f>
        <v>3.773996325111173</v>
      </c>
      <c r="O5917">
        <f>INDEX(lehmad!B$2:B$412,MATCH(klypsid!$B5917,lehmad!$A$2:$A$412,0))</f>
        <v>38923</v>
      </c>
      <c r="P5917">
        <f>INDEX(lehmad!D$2:D$412,MATCH(klypsid!$B5917,lehmad!$A$2:$A$412,0))</f>
        <v>115</v>
      </c>
      <c r="Q5917">
        <f>INDEX(lehmad!E$2:E$412,MATCH(klypsid!$B5917,lehmad!$A$2:$A$412,0))</f>
        <v>0.89100000000000001</v>
      </c>
      <c r="R5917" t="str">
        <f>INDEX(lehmad!F$2:F$412,MATCH(klypsid!$B5917,lehmad!$A$2:$A$412,0))</f>
        <v>DYNASTY-ET</v>
      </c>
      <c r="S5917">
        <f>INDEX(lehmad!H$2:H$412,MATCH(klypsid!$B5917,lehmad!$A$2:$A$412,0))</f>
        <v>124</v>
      </c>
      <c r="T5917">
        <f>INDEX(lehmad!K$2:K$412,MATCH(klypsid!$B5917,lehmad!$A$2:$A$412,0))</f>
        <v>108</v>
      </c>
      <c r="U5917" s="4">
        <f t="shared" si="184"/>
        <v>12</v>
      </c>
      <c r="V5917">
        <f t="shared" si="185"/>
        <v>32</v>
      </c>
    </row>
    <row r="5918" spans="1:22" x14ac:dyDescent="0.25">
      <c r="A5918">
        <v>4108</v>
      </c>
      <c r="B5918" t="str">
        <f>"E"&amp;A5918</f>
        <v>E4108</v>
      </c>
      <c r="C5918" t="s">
        <v>148</v>
      </c>
      <c r="D5918">
        <v>1</v>
      </c>
      <c r="E5918">
        <f>IF(D5918&lt;4,D5918,4)</f>
        <v>1</v>
      </c>
      <c r="F5918" s="1">
        <v>39663</v>
      </c>
      <c r="G5918" s="1">
        <v>39693</v>
      </c>
      <c r="H5918" s="3">
        <f>G5918-F5918</f>
        <v>30</v>
      </c>
      <c r="I5918" s="3">
        <f>IF(H5918&lt;=60,1,IF(H5918&lt;=150,2,3))</f>
        <v>1</v>
      </c>
      <c r="J5918">
        <v>45.7</v>
      </c>
      <c r="K5918">
        <v>4.3899999999999997</v>
      </c>
      <c r="L5918">
        <v>3.08</v>
      </c>
      <c r="M5918">
        <v>32</v>
      </c>
      <c r="N5918">
        <f>LOG(M5918/100,2)+3</f>
        <v>1.3561438102252752</v>
      </c>
      <c r="O5918">
        <f>INDEX(lehmad!B$2:B$412,MATCH(klypsid!$B5918,lehmad!$A$2:$A$412,0))</f>
        <v>38926</v>
      </c>
      <c r="P5918">
        <f>INDEX(lehmad!D$2:D$412,MATCH(klypsid!$B5918,lehmad!$A$2:$A$412,0))</f>
        <v>127</v>
      </c>
      <c r="Q5918">
        <f>INDEX(lehmad!E$2:E$412,MATCH(klypsid!$B5918,lehmad!$A$2:$A$412,0))</f>
        <v>0.93799999999999994</v>
      </c>
      <c r="R5918" t="str">
        <f>INDEX(lehmad!F$2:F$412,MATCH(klypsid!$B5918,lehmad!$A$2:$A$412,0))</f>
        <v>LANCELOT-ET</v>
      </c>
      <c r="S5918">
        <f>INDEX(lehmad!H$2:H$412,MATCH(klypsid!$B5918,lehmad!$A$2:$A$412,0))</f>
        <v>126</v>
      </c>
      <c r="T5918">
        <f>INDEX(lehmad!K$2:K$412,MATCH(klypsid!$B5918,lehmad!$A$2:$A$412,0))</f>
        <v>122</v>
      </c>
      <c r="U5918" s="4">
        <f t="shared" si="184"/>
        <v>1</v>
      </c>
      <c r="V5918">
        <f t="shared" si="185"/>
        <v>30</v>
      </c>
    </row>
    <row r="5919" spans="1:22" x14ac:dyDescent="0.25">
      <c r="A5919">
        <v>4108</v>
      </c>
      <c r="B5919" t="str">
        <f>"E"&amp;A5919</f>
        <v>E4108</v>
      </c>
      <c r="C5919" t="s">
        <v>148</v>
      </c>
      <c r="D5919">
        <v>1</v>
      </c>
      <c r="E5919">
        <f>IF(D5919&lt;4,D5919,4)</f>
        <v>1</v>
      </c>
      <c r="F5919" s="1">
        <v>39663</v>
      </c>
      <c r="G5919" s="1">
        <v>39722</v>
      </c>
      <c r="H5919" s="3">
        <f>G5919-F5919</f>
        <v>59</v>
      </c>
      <c r="I5919" s="3">
        <f>IF(H5919&lt;=60,1,IF(H5919&lt;=150,2,3))</f>
        <v>1</v>
      </c>
      <c r="J5919">
        <v>45.7</v>
      </c>
      <c r="K5919">
        <v>2.72</v>
      </c>
      <c r="L5919">
        <v>3.17</v>
      </c>
      <c r="M5919">
        <v>57</v>
      </c>
      <c r="N5919">
        <f>LOG(M5919/100,2)+3</f>
        <v>2.1890338243900169</v>
      </c>
      <c r="O5919">
        <f>INDEX(lehmad!B$2:B$412,MATCH(klypsid!$B5919,lehmad!$A$2:$A$412,0))</f>
        <v>38926</v>
      </c>
      <c r="P5919">
        <f>INDEX(lehmad!D$2:D$412,MATCH(klypsid!$B5919,lehmad!$A$2:$A$412,0))</f>
        <v>127</v>
      </c>
      <c r="Q5919">
        <f>INDEX(lehmad!E$2:E$412,MATCH(klypsid!$B5919,lehmad!$A$2:$A$412,0))</f>
        <v>0.93799999999999994</v>
      </c>
      <c r="R5919" t="str">
        <f>INDEX(lehmad!F$2:F$412,MATCH(klypsid!$B5919,lehmad!$A$2:$A$412,0))</f>
        <v>LANCELOT-ET</v>
      </c>
      <c r="S5919">
        <f>INDEX(lehmad!H$2:H$412,MATCH(klypsid!$B5919,lehmad!$A$2:$A$412,0))</f>
        <v>126</v>
      </c>
      <c r="T5919">
        <f>INDEX(lehmad!K$2:K$412,MATCH(klypsid!$B5919,lehmad!$A$2:$A$412,0))</f>
        <v>122</v>
      </c>
      <c r="U5919" s="4">
        <f t="shared" si="184"/>
        <v>2</v>
      </c>
      <c r="V5919">
        <f t="shared" si="185"/>
        <v>29</v>
      </c>
    </row>
    <row r="5920" spans="1:22" x14ac:dyDescent="0.25">
      <c r="A5920">
        <v>4108</v>
      </c>
      <c r="B5920" t="str">
        <f>"E"&amp;A5920</f>
        <v>E4108</v>
      </c>
      <c r="C5920" t="s">
        <v>148</v>
      </c>
      <c r="D5920">
        <v>1</v>
      </c>
      <c r="E5920">
        <f>IF(D5920&lt;4,D5920,4)</f>
        <v>1</v>
      </c>
      <c r="F5920" s="1">
        <v>39663</v>
      </c>
      <c r="G5920" s="1">
        <v>39754</v>
      </c>
      <c r="H5920" s="3">
        <f>G5920-F5920</f>
        <v>91</v>
      </c>
      <c r="I5920" s="3">
        <f>IF(H5920&lt;=60,1,IF(H5920&lt;=150,2,3))</f>
        <v>2</v>
      </c>
      <c r="J5920">
        <v>50.3</v>
      </c>
      <c r="K5920">
        <v>2.86</v>
      </c>
      <c r="L5920">
        <v>3.19</v>
      </c>
      <c r="M5920">
        <v>26</v>
      </c>
      <c r="N5920">
        <f>LOG(M5920/100,2)+3</f>
        <v>1.0565835283663676</v>
      </c>
      <c r="O5920">
        <f>INDEX(lehmad!B$2:B$412,MATCH(klypsid!$B5920,lehmad!$A$2:$A$412,0))</f>
        <v>38926</v>
      </c>
      <c r="P5920">
        <f>INDEX(lehmad!D$2:D$412,MATCH(klypsid!$B5920,lehmad!$A$2:$A$412,0))</f>
        <v>127</v>
      </c>
      <c r="Q5920">
        <f>INDEX(lehmad!E$2:E$412,MATCH(klypsid!$B5920,lehmad!$A$2:$A$412,0))</f>
        <v>0.93799999999999994</v>
      </c>
      <c r="R5920" t="str">
        <f>INDEX(lehmad!F$2:F$412,MATCH(klypsid!$B5920,lehmad!$A$2:$A$412,0))</f>
        <v>LANCELOT-ET</v>
      </c>
      <c r="S5920">
        <f>INDEX(lehmad!H$2:H$412,MATCH(klypsid!$B5920,lehmad!$A$2:$A$412,0))</f>
        <v>126</v>
      </c>
      <c r="T5920">
        <f>INDEX(lehmad!K$2:K$412,MATCH(klypsid!$B5920,lehmad!$A$2:$A$412,0))</f>
        <v>122</v>
      </c>
      <c r="U5920" s="4">
        <f t="shared" si="184"/>
        <v>3</v>
      </c>
      <c r="V5920">
        <f t="shared" si="185"/>
        <v>32</v>
      </c>
    </row>
    <row r="5921" spans="1:22" x14ac:dyDescent="0.25">
      <c r="A5921">
        <v>4108</v>
      </c>
      <c r="B5921" t="str">
        <f>"E"&amp;A5921</f>
        <v>E4108</v>
      </c>
      <c r="C5921" t="s">
        <v>148</v>
      </c>
      <c r="D5921">
        <v>1</v>
      </c>
      <c r="E5921">
        <f>IF(D5921&lt;4,D5921,4)</f>
        <v>1</v>
      </c>
      <c r="F5921" s="1">
        <v>39663</v>
      </c>
      <c r="G5921" s="1">
        <v>39783</v>
      </c>
      <c r="H5921" s="3">
        <f>G5921-F5921</f>
        <v>120</v>
      </c>
      <c r="I5921" s="3">
        <f>IF(H5921&lt;=60,1,IF(H5921&lt;=150,2,3))</f>
        <v>2</v>
      </c>
      <c r="J5921">
        <v>50.3</v>
      </c>
      <c r="K5921">
        <v>2.27</v>
      </c>
      <c r="L5921">
        <v>3.38</v>
      </c>
      <c r="M5921">
        <v>24</v>
      </c>
      <c r="N5921">
        <f>LOG(M5921/100,2)+3</f>
        <v>0.94110631094643127</v>
      </c>
      <c r="O5921">
        <f>INDEX(lehmad!B$2:B$412,MATCH(klypsid!$B5921,lehmad!$A$2:$A$412,0))</f>
        <v>38926</v>
      </c>
      <c r="P5921">
        <f>INDEX(lehmad!D$2:D$412,MATCH(klypsid!$B5921,lehmad!$A$2:$A$412,0))</f>
        <v>127</v>
      </c>
      <c r="Q5921">
        <f>INDEX(lehmad!E$2:E$412,MATCH(klypsid!$B5921,lehmad!$A$2:$A$412,0))</f>
        <v>0.93799999999999994</v>
      </c>
      <c r="R5921" t="str">
        <f>INDEX(lehmad!F$2:F$412,MATCH(klypsid!$B5921,lehmad!$A$2:$A$412,0))</f>
        <v>LANCELOT-ET</v>
      </c>
      <c r="S5921">
        <f>INDEX(lehmad!H$2:H$412,MATCH(klypsid!$B5921,lehmad!$A$2:$A$412,0))</f>
        <v>126</v>
      </c>
      <c r="T5921">
        <f>INDEX(lehmad!K$2:K$412,MATCH(klypsid!$B5921,lehmad!$A$2:$A$412,0))</f>
        <v>122</v>
      </c>
      <c r="U5921" s="4">
        <f t="shared" si="184"/>
        <v>4</v>
      </c>
      <c r="V5921">
        <f t="shared" si="185"/>
        <v>29</v>
      </c>
    </row>
    <row r="5922" spans="1:22" x14ac:dyDescent="0.25">
      <c r="A5922">
        <v>4108</v>
      </c>
      <c r="B5922" t="str">
        <f>"E"&amp;A5922</f>
        <v>E4108</v>
      </c>
      <c r="C5922" t="s">
        <v>148</v>
      </c>
      <c r="D5922">
        <v>1</v>
      </c>
      <c r="E5922">
        <f>IF(D5922&lt;4,D5922,4)</f>
        <v>1</v>
      </c>
      <c r="F5922" s="1">
        <v>39663</v>
      </c>
      <c r="G5922" s="1">
        <v>39817</v>
      </c>
      <c r="H5922" s="3">
        <f>G5922-F5922</f>
        <v>154</v>
      </c>
      <c r="I5922" s="3">
        <f>IF(H5922&lt;=60,1,IF(H5922&lt;=150,2,3))</f>
        <v>3</v>
      </c>
      <c r="J5922">
        <v>38.200000000000003</v>
      </c>
      <c r="K5922">
        <v>4.04</v>
      </c>
      <c r="L5922">
        <v>3.38</v>
      </c>
      <c r="M5922">
        <v>32</v>
      </c>
      <c r="N5922">
        <f>LOG(M5922/100,2)+3</f>
        <v>1.3561438102252752</v>
      </c>
      <c r="O5922">
        <f>INDEX(lehmad!B$2:B$412,MATCH(klypsid!$B5922,lehmad!$A$2:$A$412,0))</f>
        <v>38926</v>
      </c>
      <c r="P5922">
        <f>INDEX(lehmad!D$2:D$412,MATCH(klypsid!$B5922,lehmad!$A$2:$A$412,0))</f>
        <v>127</v>
      </c>
      <c r="Q5922">
        <f>INDEX(lehmad!E$2:E$412,MATCH(klypsid!$B5922,lehmad!$A$2:$A$412,0))</f>
        <v>0.93799999999999994</v>
      </c>
      <c r="R5922" t="str">
        <f>INDEX(lehmad!F$2:F$412,MATCH(klypsid!$B5922,lehmad!$A$2:$A$412,0))</f>
        <v>LANCELOT-ET</v>
      </c>
      <c r="S5922">
        <f>INDEX(lehmad!H$2:H$412,MATCH(klypsid!$B5922,lehmad!$A$2:$A$412,0))</f>
        <v>126</v>
      </c>
      <c r="T5922">
        <f>INDEX(lehmad!K$2:K$412,MATCH(klypsid!$B5922,lehmad!$A$2:$A$412,0))</f>
        <v>122</v>
      </c>
      <c r="U5922" s="4">
        <f t="shared" si="184"/>
        <v>5</v>
      </c>
      <c r="V5922">
        <f t="shared" si="185"/>
        <v>34</v>
      </c>
    </row>
    <row r="5923" spans="1:22" x14ac:dyDescent="0.25">
      <c r="A5923">
        <v>4108</v>
      </c>
      <c r="B5923" t="str">
        <f>"E"&amp;A5923</f>
        <v>E4108</v>
      </c>
      <c r="C5923" t="s">
        <v>148</v>
      </c>
      <c r="D5923">
        <v>1</v>
      </c>
      <c r="E5923">
        <f>IF(D5923&lt;4,D5923,4)</f>
        <v>1</v>
      </c>
      <c r="F5923" s="1">
        <v>39663</v>
      </c>
      <c r="G5923" s="1">
        <v>39845</v>
      </c>
      <c r="H5923" s="3">
        <f>G5923-F5923</f>
        <v>182</v>
      </c>
      <c r="I5923" s="3">
        <f>IF(H5923&lt;=60,1,IF(H5923&lt;=150,2,3))</f>
        <v>3</v>
      </c>
      <c r="J5923">
        <v>31.9</v>
      </c>
      <c r="K5923">
        <v>3.56</v>
      </c>
      <c r="L5923">
        <v>3.71</v>
      </c>
      <c r="M5923">
        <v>55</v>
      </c>
      <c r="N5923">
        <f>LOG(M5923/100,2)+3</f>
        <v>2.1375035237499347</v>
      </c>
      <c r="O5923">
        <f>INDEX(lehmad!B$2:B$412,MATCH(klypsid!$B5923,lehmad!$A$2:$A$412,0))</f>
        <v>38926</v>
      </c>
      <c r="P5923">
        <f>INDEX(lehmad!D$2:D$412,MATCH(klypsid!$B5923,lehmad!$A$2:$A$412,0))</f>
        <v>127</v>
      </c>
      <c r="Q5923">
        <f>INDEX(lehmad!E$2:E$412,MATCH(klypsid!$B5923,lehmad!$A$2:$A$412,0))</f>
        <v>0.93799999999999994</v>
      </c>
      <c r="R5923" t="str">
        <f>INDEX(lehmad!F$2:F$412,MATCH(klypsid!$B5923,lehmad!$A$2:$A$412,0))</f>
        <v>LANCELOT-ET</v>
      </c>
      <c r="S5923">
        <f>INDEX(lehmad!H$2:H$412,MATCH(klypsid!$B5923,lehmad!$A$2:$A$412,0))</f>
        <v>126</v>
      </c>
      <c r="T5923">
        <f>INDEX(lehmad!K$2:K$412,MATCH(klypsid!$B5923,lehmad!$A$2:$A$412,0))</f>
        <v>122</v>
      </c>
      <c r="U5923" s="4">
        <f t="shared" si="184"/>
        <v>6</v>
      </c>
      <c r="V5923">
        <f t="shared" si="185"/>
        <v>28</v>
      </c>
    </row>
    <row r="5924" spans="1:22" x14ac:dyDescent="0.25">
      <c r="A5924">
        <v>4108</v>
      </c>
      <c r="B5924" t="str">
        <f>"E"&amp;A5924</f>
        <v>E4108</v>
      </c>
      <c r="C5924" t="s">
        <v>148</v>
      </c>
      <c r="D5924">
        <v>1</v>
      </c>
      <c r="E5924">
        <f>IF(D5924&lt;4,D5924,4)</f>
        <v>1</v>
      </c>
      <c r="F5924" s="1">
        <v>39663</v>
      </c>
      <c r="G5924" s="1">
        <v>39875</v>
      </c>
      <c r="H5924" s="3">
        <f>G5924-F5924</f>
        <v>212</v>
      </c>
      <c r="I5924" s="3">
        <f>IF(H5924&lt;=60,1,IF(H5924&lt;=150,2,3))</f>
        <v>3</v>
      </c>
      <c r="J5924">
        <v>35.4</v>
      </c>
      <c r="K5924">
        <v>4.22</v>
      </c>
      <c r="L5924">
        <v>3.74</v>
      </c>
      <c r="M5924">
        <v>38</v>
      </c>
      <c r="N5924">
        <f>LOG(M5924/100,2)+3</f>
        <v>1.6040713236688608</v>
      </c>
      <c r="O5924">
        <f>INDEX(lehmad!B$2:B$412,MATCH(klypsid!$B5924,lehmad!$A$2:$A$412,0))</f>
        <v>38926</v>
      </c>
      <c r="P5924">
        <f>INDEX(lehmad!D$2:D$412,MATCH(klypsid!$B5924,lehmad!$A$2:$A$412,0))</f>
        <v>127</v>
      </c>
      <c r="Q5924">
        <f>INDEX(lehmad!E$2:E$412,MATCH(klypsid!$B5924,lehmad!$A$2:$A$412,0))</f>
        <v>0.93799999999999994</v>
      </c>
      <c r="R5924" t="str">
        <f>INDEX(lehmad!F$2:F$412,MATCH(klypsid!$B5924,lehmad!$A$2:$A$412,0))</f>
        <v>LANCELOT-ET</v>
      </c>
      <c r="S5924">
        <f>INDEX(lehmad!H$2:H$412,MATCH(klypsid!$B5924,lehmad!$A$2:$A$412,0))</f>
        <v>126</v>
      </c>
      <c r="T5924">
        <f>INDEX(lehmad!K$2:K$412,MATCH(klypsid!$B5924,lehmad!$A$2:$A$412,0))</f>
        <v>122</v>
      </c>
      <c r="U5924" s="4">
        <f t="shared" si="184"/>
        <v>7</v>
      </c>
      <c r="V5924">
        <f t="shared" si="185"/>
        <v>30</v>
      </c>
    </row>
    <row r="5925" spans="1:22" x14ac:dyDescent="0.25">
      <c r="A5925">
        <v>4108</v>
      </c>
      <c r="B5925" t="str">
        <f>"E"&amp;A5925</f>
        <v>E4108</v>
      </c>
      <c r="C5925" t="s">
        <v>148</v>
      </c>
      <c r="D5925">
        <v>1</v>
      </c>
      <c r="E5925">
        <f>IF(D5925&lt;4,D5925,4)</f>
        <v>1</v>
      </c>
      <c r="F5925" s="1">
        <v>39663</v>
      </c>
      <c r="G5925" s="1">
        <v>39908</v>
      </c>
      <c r="H5925" s="3">
        <f>G5925-F5925</f>
        <v>245</v>
      </c>
      <c r="I5925" s="3">
        <f>IF(H5925&lt;=60,1,IF(H5925&lt;=150,2,3))</f>
        <v>3</v>
      </c>
      <c r="J5925">
        <v>27.3</v>
      </c>
      <c r="K5925">
        <v>3.88</v>
      </c>
      <c r="L5925">
        <v>3.65</v>
      </c>
      <c r="M5925">
        <v>58</v>
      </c>
      <c r="N5925">
        <f>LOG(M5925/100,2)+3</f>
        <v>2.2141248053528475</v>
      </c>
      <c r="O5925">
        <f>INDEX(lehmad!B$2:B$412,MATCH(klypsid!$B5925,lehmad!$A$2:$A$412,0))</f>
        <v>38926</v>
      </c>
      <c r="P5925">
        <f>INDEX(lehmad!D$2:D$412,MATCH(klypsid!$B5925,lehmad!$A$2:$A$412,0))</f>
        <v>127</v>
      </c>
      <c r="Q5925">
        <f>INDEX(lehmad!E$2:E$412,MATCH(klypsid!$B5925,lehmad!$A$2:$A$412,0))</f>
        <v>0.93799999999999994</v>
      </c>
      <c r="R5925" t="str">
        <f>INDEX(lehmad!F$2:F$412,MATCH(klypsid!$B5925,lehmad!$A$2:$A$412,0))</f>
        <v>LANCELOT-ET</v>
      </c>
      <c r="S5925">
        <f>INDEX(lehmad!H$2:H$412,MATCH(klypsid!$B5925,lehmad!$A$2:$A$412,0))</f>
        <v>126</v>
      </c>
      <c r="T5925">
        <f>INDEX(lehmad!K$2:K$412,MATCH(klypsid!$B5925,lehmad!$A$2:$A$412,0))</f>
        <v>122</v>
      </c>
      <c r="U5925" s="4">
        <f t="shared" si="184"/>
        <v>8</v>
      </c>
      <c r="V5925">
        <f t="shared" si="185"/>
        <v>33</v>
      </c>
    </row>
    <row r="5926" spans="1:22" x14ac:dyDescent="0.25">
      <c r="A5926">
        <v>4108</v>
      </c>
      <c r="B5926" t="str">
        <f>"E"&amp;A5926</f>
        <v>E4108</v>
      </c>
      <c r="C5926" t="s">
        <v>148</v>
      </c>
      <c r="D5926">
        <v>1</v>
      </c>
      <c r="E5926">
        <f>IF(D5926&lt;4,D5926,4)</f>
        <v>1</v>
      </c>
      <c r="F5926" s="1">
        <v>39663</v>
      </c>
      <c r="G5926" s="1">
        <v>39944</v>
      </c>
      <c r="H5926" s="3">
        <f>G5926-F5926</f>
        <v>281</v>
      </c>
      <c r="I5926" s="3">
        <f>IF(H5926&lt;=60,1,IF(H5926&lt;=150,2,3))</f>
        <v>3</v>
      </c>
      <c r="J5926">
        <v>27.8</v>
      </c>
      <c r="K5926">
        <v>4.62</v>
      </c>
      <c r="L5926">
        <v>3.84</v>
      </c>
      <c r="M5926">
        <v>36</v>
      </c>
      <c r="N5926">
        <f>LOG(M5926/100,2)+3</f>
        <v>1.5260688116675876</v>
      </c>
      <c r="O5926">
        <f>INDEX(lehmad!B$2:B$412,MATCH(klypsid!$B5926,lehmad!$A$2:$A$412,0))</f>
        <v>38926</v>
      </c>
      <c r="P5926">
        <f>INDEX(lehmad!D$2:D$412,MATCH(klypsid!$B5926,lehmad!$A$2:$A$412,0))</f>
        <v>127</v>
      </c>
      <c r="Q5926">
        <f>INDEX(lehmad!E$2:E$412,MATCH(klypsid!$B5926,lehmad!$A$2:$A$412,0))</f>
        <v>0.93799999999999994</v>
      </c>
      <c r="R5926" t="str">
        <f>INDEX(lehmad!F$2:F$412,MATCH(klypsid!$B5926,lehmad!$A$2:$A$412,0))</f>
        <v>LANCELOT-ET</v>
      </c>
      <c r="S5926">
        <f>INDEX(lehmad!H$2:H$412,MATCH(klypsid!$B5926,lehmad!$A$2:$A$412,0))</f>
        <v>126</v>
      </c>
      <c r="T5926">
        <f>INDEX(lehmad!K$2:K$412,MATCH(klypsid!$B5926,lehmad!$A$2:$A$412,0))</f>
        <v>122</v>
      </c>
      <c r="U5926" s="4">
        <f t="shared" si="184"/>
        <v>9</v>
      </c>
      <c r="V5926">
        <f t="shared" si="185"/>
        <v>36</v>
      </c>
    </row>
    <row r="5927" spans="1:22" x14ac:dyDescent="0.25">
      <c r="A5927">
        <v>4108</v>
      </c>
      <c r="B5927" t="str">
        <f>"E"&amp;A5927</f>
        <v>E4108</v>
      </c>
      <c r="C5927" t="s">
        <v>148</v>
      </c>
      <c r="D5927">
        <v>1</v>
      </c>
      <c r="E5927">
        <f>IF(D5927&lt;4,D5927,4)</f>
        <v>1</v>
      </c>
      <c r="F5927" s="1">
        <v>39663</v>
      </c>
      <c r="G5927" s="1">
        <v>39972</v>
      </c>
      <c r="H5927" s="3">
        <f>G5927-F5927</f>
        <v>309</v>
      </c>
      <c r="I5927" s="3">
        <f>IF(H5927&lt;=60,1,IF(H5927&lt;=150,2,3))</f>
        <v>3</v>
      </c>
      <c r="J5927">
        <v>31</v>
      </c>
      <c r="K5927">
        <v>3.43</v>
      </c>
      <c r="L5927">
        <v>4.07</v>
      </c>
      <c r="M5927">
        <v>82</v>
      </c>
      <c r="N5927">
        <f>LOG(M5927/100,2)+3</f>
        <v>2.713695814843359</v>
      </c>
      <c r="O5927">
        <f>INDEX(lehmad!B$2:B$412,MATCH(klypsid!$B5927,lehmad!$A$2:$A$412,0))</f>
        <v>38926</v>
      </c>
      <c r="P5927">
        <f>INDEX(lehmad!D$2:D$412,MATCH(klypsid!$B5927,lehmad!$A$2:$A$412,0))</f>
        <v>127</v>
      </c>
      <c r="Q5927">
        <f>INDEX(lehmad!E$2:E$412,MATCH(klypsid!$B5927,lehmad!$A$2:$A$412,0))</f>
        <v>0.93799999999999994</v>
      </c>
      <c r="R5927" t="str">
        <f>INDEX(lehmad!F$2:F$412,MATCH(klypsid!$B5927,lehmad!$A$2:$A$412,0))</f>
        <v>LANCELOT-ET</v>
      </c>
      <c r="S5927">
        <f>INDEX(lehmad!H$2:H$412,MATCH(klypsid!$B5927,lehmad!$A$2:$A$412,0))</f>
        <v>126</v>
      </c>
      <c r="T5927">
        <f>INDEX(lehmad!K$2:K$412,MATCH(klypsid!$B5927,lehmad!$A$2:$A$412,0))</f>
        <v>122</v>
      </c>
      <c r="U5927" s="4">
        <f t="shared" si="184"/>
        <v>10</v>
      </c>
      <c r="V5927">
        <f t="shared" si="185"/>
        <v>28</v>
      </c>
    </row>
    <row r="5928" spans="1:22" x14ac:dyDescent="0.25">
      <c r="A5928">
        <v>4108</v>
      </c>
      <c r="B5928" t="str">
        <f>"E"&amp;A5928</f>
        <v>E4108</v>
      </c>
      <c r="C5928" t="s">
        <v>148</v>
      </c>
      <c r="D5928">
        <v>1</v>
      </c>
      <c r="E5928">
        <f>IF(D5928&lt;4,D5928,4)</f>
        <v>1</v>
      </c>
      <c r="F5928" s="1">
        <v>39663</v>
      </c>
      <c r="G5928" s="1">
        <v>40007</v>
      </c>
      <c r="H5928" s="3">
        <f>G5928-F5928</f>
        <v>344</v>
      </c>
      <c r="I5928" s="3">
        <f>IF(H5928&lt;=60,1,IF(H5928&lt;=150,2,3))</f>
        <v>3</v>
      </c>
      <c r="J5928">
        <v>24.4</v>
      </c>
      <c r="K5928">
        <v>1.66</v>
      </c>
      <c r="L5928">
        <v>4.0999999999999996</v>
      </c>
      <c r="M5928">
        <v>250</v>
      </c>
      <c r="N5928">
        <f>LOG(M5928/100,2)+3</f>
        <v>4.3219280948873626</v>
      </c>
      <c r="O5928">
        <f>INDEX(lehmad!B$2:B$412,MATCH(klypsid!$B5928,lehmad!$A$2:$A$412,0))</f>
        <v>38926</v>
      </c>
      <c r="P5928">
        <f>INDEX(lehmad!D$2:D$412,MATCH(klypsid!$B5928,lehmad!$A$2:$A$412,0))</f>
        <v>127</v>
      </c>
      <c r="Q5928">
        <f>INDEX(lehmad!E$2:E$412,MATCH(klypsid!$B5928,lehmad!$A$2:$A$412,0))</f>
        <v>0.93799999999999994</v>
      </c>
      <c r="R5928" t="str">
        <f>INDEX(lehmad!F$2:F$412,MATCH(klypsid!$B5928,lehmad!$A$2:$A$412,0))</f>
        <v>LANCELOT-ET</v>
      </c>
      <c r="S5928">
        <f>INDEX(lehmad!H$2:H$412,MATCH(klypsid!$B5928,lehmad!$A$2:$A$412,0))</f>
        <v>126</v>
      </c>
      <c r="T5928">
        <f>INDEX(lehmad!K$2:K$412,MATCH(klypsid!$B5928,lehmad!$A$2:$A$412,0))</f>
        <v>122</v>
      </c>
      <c r="U5928" s="4">
        <f t="shared" si="184"/>
        <v>11</v>
      </c>
      <c r="V5928">
        <f t="shared" si="185"/>
        <v>35</v>
      </c>
    </row>
    <row r="5929" spans="1:22" x14ac:dyDescent="0.25">
      <c r="A5929">
        <v>4108</v>
      </c>
      <c r="B5929" t="str">
        <f>"E"&amp;A5929</f>
        <v>E4108</v>
      </c>
      <c r="C5929" t="s">
        <v>148</v>
      </c>
      <c r="D5929">
        <v>1</v>
      </c>
      <c r="E5929">
        <f>IF(D5929&lt;4,D5929,4)</f>
        <v>1</v>
      </c>
      <c r="F5929" s="1">
        <v>39663</v>
      </c>
      <c r="G5929" s="1">
        <v>40037</v>
      </c>
      <c r="H5929" s="3">
        <f>G5929-F5929</f>
        <v>374</v>
      </c>
      <c r="I5929" s="3">
        <f>IF(H5929&lt;=60,1,IF(H5929&lt;=150,2,3))</f>
        <v>3</v>
      </c>
      <c r="J5929">
        <v>15.7</v>
      </c>
      <c r="K5929">
        <v>2.68</v>
      </c>
      <c r="L5929">
        <v>4.26</v>
      </c>
      <c r="M5929">
        <v>179</v>
      </c>
      <c r="N5929">
        <f>LOG(M5929/100,2)+3</f>
        <v>3.839959587489532</v>
      </c>
      <c r="O5929">
        <f>INDEX(lehmad!B$2:B$412,MATCH(klypsid!$B5929,lehmad!$A$2:$A$412,0))</f>
        <v>38926</v>
      </c>
      <c r="P5929">
        <f>INDEX(lehmad!D$2:D$412,MATCH(klypsid!$B5929,lehmad!$A$2:$A$412,0))</f>
        <v>127</v>
      </c>
      <c r="Q5929">
        <f>INDEX(lehmad!E$2:E$412,MATCH(klypsid!$B5929,lehmad!$A$2:$A$412,0))</f>
        <v>0.93799999999999994</v>
      </c>
      <c r="R5929" t="str">
        <f>INDEX(lehmad!F$2:F$412,MATCH(klypsid!$B5929,lehmad!$A$2:$A$412,0))</f>
        <v>LANCELOT-ET</v>
      </c>
      <c r="S5929">
        <f>INDEX(lehmad!H$2:H$412,MATCH(klypsid!$B5929,lehmad!$A$2:$A$412,0))</f>
        <v>126</v>
      </c>
      <c r="T5929">
        <f>INDEX(lehmad!K$2:K$412,MATCH(klypsid!$B5929,lehmad!$A$2:$A$412,0))</f>
        <v>122</v>
      </c>
      <c r="U5929" s="4">
        <f t="shared" si="184"/>
        <v>12</v>
      </c>
      <c r="V5929">
        <f t="shared" si="185"/>
        <v>30</v>
      </c>
    </row>
    <row r="5930" spans="1:22" x14ac:dyDescent="0.25">
      <c r="A5930">
        <v>4108</v>
      </c>
      <c r="B5930" t="str">
        <f>"E"&amp;A5930</f>
        <v>E4108</v>
      </c>
      <c r="C5930" t="s">
        <v>148</v>
      </c>
      <c r="D5930">
        <v>1</v>
      </c>
      <c r="E5930">
        <f>IF(D5930&lt;4,D5930,4)</f>
        <v>1</v>
      </c>
      <c r="F5930" s="1">
        <v>39663</v>
      </c>
      <c r="G5930" s="1">
        <v>40066</v>
      </c>
      <c r="H5930" s="3">
        <f>G5930-F5930</f>
        <v>403</v>
      </c>
      <c r="I5930" s="3">
        <f>IF(H5930&lt;=60,1,IF(H5930&lt;=150,2,3))</f>
        <v>3</v>
      </c>
      <c r="J5930">
        <v>15.5</v>
      </c>
      <c r="K5930">
        <v>3.92</v>
      </c>
      <c r="L5930">
        <v>4.38</v>
      </c>
      <c r="M5930">
        <v>78</v>
      </c>
      <c r="N5930">
        <f>LOG(M5930/100,2)+3</f>
        <v>2.6415460290875235</v>
      </c>
      <c r="O5930">
        <f>INDEX(lehmad!B$2:B$412,MATCH(klypsid!$B5930,lehmad!$A$2:$A$412,0))</f>
        <v>38926</v>
      </c>
      <c r="P5930">
        <f>INDEX(lehmad!D$2:D$412,MATCH(klypsid!$B5930,lehmad!$A$2:$A$412,0))</f>
        <v>127</v>
      </c>
      <c r="Q5930">
        <f>INDEX(lehmad!E$2:E$412,MATCH(klypsid!$B5930,lehmad!$A$2:$A$412,0))</f>
        <v>0.93799999999999994</v>
      </c>
      <c r="R5930" t="str">
        <f>INDEX(lehmad!F$2:F$412,MATCH(klypsid!$B5930,lehmad!$A$2:$A$412,0))</f>
        <v>LANCELOT-ET</v>
      </c>
      <c r="S5930">
        <f>INDEX(lehmad!H$2:H$412,MATCH(klypsid!$B5930,lehmad!$A$2:$A$412,0))</f>
        <v>126</v>
      </c>
      <c r="T5930">
        <f>INDEX(lehmad!K$2:K$412,MATCH(klypsid!$B5930,lehmad!$A$2:$A$412,0))</f>
        <v>122</v>
      </c>
      <c r="U5930" s="4">
        <f t="shared" si="184"/>
        <v>13</v>
      </c>
      <c r="V5930">
        <f t="shared" si="185"/>
        <v>29</v>
      </c>
    </row>
    <row r="5931" spans="1:22" x14ac:dyDescent="0.25">
      <c r="A5931">
        <v>4108</v>
      </c>
      <c r="B5931" t="str">
        <f>"E"&amp;A5931</f>
        <v>E4108</v>
      </c>
      <c r="C5931" t="s">
        <v>148</v>
      </c>
      <c r="D5931">
        <v>1</v>
      </c>
      <c r="E5931">
        <f>IF(D5931&lt;4,D5931,4)</f>
        <v>1</v>
      </c>
      <c r="F5931" s="1">
        <v>39663</v>
      </c>
      <c r="G5931" s="1">
        <v>40094</v>
      </c>
      <c r="H5931" s="3">
        <f>G5931-F5931</f>
        <v>431</v>
      </c>
      <c r="I5931" s="3">
        <f>IF(H5931&lt;=60,1,IF(H5931&lt;=150,2,3))</f>
        <v>3</v>
      </c>
      <c r="J5931">
        <v>12.5</v>
      </c>
      <c r="K5931">
        <v>4.01</v>
      </c>
      <c r="L5931">
        <v>4.8499999999999996</v>
      </c>
      <c r="M5931">
        <v>178</v>
      </c>
      <c r="N5931">
        <f>LOG(M5931/100,2)+3</f>
        <v>3.8318772411916733</v>
      </c>
      <c r="O5931">
        <f>INDEX(lehmad!B$2:B$412,MATCH(klypsid!$B5931,lehmad!$A$2:$A$412,0))</f>
        <v>38926</v>
      </c>
      <c r="P5931">
        <f>INDEX(lehmad!D$2:D$412,MATCH(klypsid!$B5931,lehmad!$A$2:$A$412,0))</f>
        <v>127</v>
      </c>
      <c r="Q5931">
        <f>INDEX(lehmad!E$2:E$412,MATCH(klypsid!$B5931,lehmad!$A$2:$A$412,0))</f>
        <v>0.93799999999999994</v>
      </c>
      <c r="R5931" t="str">
        <f>INDEX(lehmad!F$2:F$412,MATCH(klypsid!$B5931,lehmad!$A$2:$A$412,0))</f>
        <v>LANCELOT-ET</v>
      </c>
      <c r="S5931">
        <f>INDEX(lehmad!H$2:H$412,MATCH(klypsid!$B5931,lehmad!$A$2:$A$412,0))</f>
        <v>126</v>
      </c>
      <c r="T5931">
        <f>INDEX(lehmad!K$2:K$412,MATCH(klypsid!$B5931,lehmad!$A$2:$A$412,0))</f>
        <v>122</v>
      </c>
      <c r="U5931" s="4">
        <f t="shared" si="184"/>
        <v>14</v>
      </c>
      <c r="V5931">
        <f t="shared" si="185"/>
        <v>28</v>
      </c>
    </row>
    <row r="5932" spans="1:22" x14ac:dyDescent="0.25">
      <c r="A5932">
        <v>4108</v>
      </c>
      <c r="B5932" t="str">
        <f>"E"&amp;A5932</f>
        <v>E4108</v>
      </c>
      <c r="C5932" t="s">
        <v>148</v>
      </c>
      <c r="D5932">
        <v>2</v>
      </c>
      <c r="E5932">
        <f>IF(D5932&lt;4,D5932,4)</f>
        <v>2</v>
      </c>
      <c r="F5932" s="1">
        <v>40247</v>
      </c>
      <c r="G5932" s="1">
        <v>40276</v>
      </c>
      <c r="H5932" s="3">
        <f>G5932-F5932</f>
        <v>29</v>
      </c>
      <c r="I5932" s="3">
        <f>IF(H5932&lt;=60,1,IF(H5932&lt;=150,2,3))</f>
        <v>1</v>
      </c>
      <c r="J5932">
        <v>62.3</v>
      </c>
      <c r="K5932">
        <v>3.91</v>
      </c>
      <c r="L5932">
        <v>2.9</v>
      </c>
      <c r="M5932">
        <v>12</v>
      </c>
      <c r="N5932">
        <f>LOG(M5932/100,2)+3</f>
        <v>-5.8893689053568732E-2</v>
      </c>
      <c r="O5932">
        <f>INDEX(lehmad!B$2:B$412,MATCH(klypsid!$B5932,lehmad!$A$2:$A$412,0))</f>
        <v>38926</v>
      </c>
      <c r="P5932">
        <f>INDEX(lehmad!D$2:D$412,MATCH(klypsid!$B5932,lehmad!$A$2:$A$412,0))</f>
        <v>127</v>
      </c>
      <c r="Q5932">
        <f>INDEX(lehmad!E$2:E$412,MATCH(klypsid!$B5932,lehmad!$A$2:$A$412,0))</f>
        <v>0.93799999999999994</v>
      </c>
      <c r="R5932" t="str">
        <f>INDEX(lehmad!F$2:F$412,MATCH(klypsid!$B5932,lehmad!$A$2:$A$412,0))</f>
        <v>LANCELOT-ET</v>
      </c>
      <c r="S5932">
        <f>INDEX(lehmad!H$2:H$412,MATCH(klypsid!$B5932,lehmad!$A$2:$A$412,0))</f>
        <v>126</v>
      </c>
      <c r="T5932">
        <f>INDEX(lehmad!K$2:K$412,MATCH(klypsid!$B5932,lehmad!$A$2:$A$412,0))</f>
        <v>122</v>
      </c>
      <c r="U5932" s="4">
        <f t="shared" si="184"/>
        <v>1</v>
      </c>
      <c r="V5932">
        <f t="shared" si="185"/>
        <v>29</v>
      </c>
    </row>
    <row r="5933" spans="1:22" x14ac:dyDescent="0.25">
      <c r="A5933">
        <v>4108</v>
      </c>
      <c r="B5933" t="str">
        <f>"E"&amp;A5933</f>
        <v>E4108</v>
      </c>
      <c r="C5933" t="s">
        <v>148</v>
      </c>
      <c r="D5933">
        <v>2</v>
      </c>
      <c r="E5933">
        <f>IF(D5933&lt;4,D5933,4)</f>
        <v>2</v>
      </c>
      <c r="F5933" s="1">
        <v>40247</v>
      </c>
      <c r="G5933" s="1">
        <v>40304</v>
      </c>
      <c r="H5933" s="3">
        <f>G5933-F5933</f>
        <v>57</v>
      </c>
      <c r="I5933" s="3">
        <f>IF(H5933&lt;=60,1,IF(H5933&lt;=150,2,3))</f>
        <v>1</v>
      </c>
      <c r="J5933">
        <v>57.4</v>
      </c>
      <c r="K5933">
        <v>3.83</v>
      </c>
      <c r="L5933">
        <v>2.91</v>
      </c>
      <c r="M5933">
        <v>16</v>
      </c>
      <c r="N5933">
        <f>LOG(M5933/100,2)+3</f>
        <v>0.35614381022527519</v>
      </c>
      <c r="O5933">
        <f>INDEX(lehmad!B$2:B$412,MATCH(klypsid!$B5933,lehmad!$A$2:$A$412,0))</f>
        <v>38926</v>
      </c>
      <c r="P5933">
        <f>INDEX(lehmad!D$2:D$412,MATCH(klypsid!$B5933,lehmad!$A$2:$A$412,0))</f>
        <v>127</v>
      </c>
      <c r="Q5933">
        <f>INDEX(lehmad!E$2:E$412,MATCH(klypsid!$B5933,lehmad!$A$2:$A$412,0))</f>
        <v>0.93799999999999994</v>
      </c>
      <c r="R5933" t="str">
        <f>INDEX(lehmad!F$2:F$412,MATCH(klypsid!$B5933,lehmad!$A$2:$A$412,0))</f>
        <v>LANCELOT-ET</v>
      </c>
      <c r="S5933">
        <f>INDEX(lehmad!H$2:H$412,MATCH(klypsid!$B5933,lehmad!$A$2:$A$412,0))</f>
        <v>126</v>
      </c>
      <c r="T5933">
        <f>INDEX(lehmad!K$2:K$412,MATCH(klypsid!$B5933,lehmad!$A$2:$A$412,0))</f>
        <v>122</v>
      </c>
      <c r="U5933" s="4">
        <f t="shared" si="184"/>
        <v>2</v>
      </c>
      <c r="V5933">
        <f t="shared" si="185"/>
        <v>28</v>
      </c>
    </row>
    <row r="5934" spans="1:22" x14ac:dyDescent="0.25">
      <c r="A5934">
        <v>4109</v>
      </c>
      <c r="B5934" t="str">
        <f>"E"&amp;A5934</f>
        <v>E4109</v>
      </c>
      <c r="C5934" t="s">
        <v>46</v>
      </c>
      <c r="D5934">
        <v>1</v>
      </c>
      <c r="E5934">
        <f>IF(D5934&lt;4,D5934,4)</f>
        <v>1</v>
      </c>
      <c r="F5934" s="1">
        <v>39687</v>
      </c>
      <c r="G5934" s="1">
        <v>39722</v>
      </c>
      <c r="H5934" s="3">
        <f>G5934-F5934</f>
        <v>35</v>
      </c>
      <c r="I5934" s="3">
        <f>IF(H5934&lt;=60,1,IF(H5934&lt;=150,2,3))</f>
        <v>1</v>
      </c>
      <c r="J5934">
        <v>39.5</v>
      </c>
      <c r="K5934">
        <v>3.62</v>
      </c>
      <c r="L5934">
        <v>3.32</v>
      </c>
      <c r="M5934">
        <v>7</v>
      </c>
      <c r="N5934">
        <f>LOG(M5934/100,2)+3</f>
        <v>-0.83650126771712063</v>
      </c>
      <c r="O5934">
        <f>INDEX(lehmad!B$2:B$412,MATCH(klypsid!$B5934,lehmad!$A$2:$A$412,0))</f>
        <v>38926</v>
      </c>
      <c r="P5934">
        <f>INDEX(lehmad!D$2:D$412,MATCH(klypsid!$B5934,lehmad!$A$2:$A$412,0))</f>
        <v>120</v>
      </c>
      <c r="Q5934">
        <f>INDEX(lehmad!E$2:E$412,MATCH(klypsid!$B5934,lehmad!$A$2:$A$412,0))</f>
        <v>1</v>
      </c>
      <c r="R5934" t="str">
        <f>INDEX(lehmad!F$2:F$412,MATCH(klypsid!$B5934,lehmad!$A$2:$A$412,0))</f>
        <v>LANCELOT-ET</v>
      </c>
      <c r="S5934">
        <f>INDEX(lehmad!H$2:H$412,MATCH(klypsid!$B5934,lehmad!$A$2:$A$412,0))</f>
        <v>126</v>
      </c>
      <c r="T5934">
        <f>INDEX(lehmad!K$2:K$412,MATCH(klypsid!$B5934,lehmad!$A$2:$A$412,0))</f>
        <v>122</v>
      </c>
      <c r="U5934" s="4">
        <f t="shared" si="184"/>
        <v>1</v>
      </c>
      <c r="V5934">
        <f t="shared" si="185"/>
        <v>35</v>
      </c>
    </row>
    <row r="5935" spans="1:22" x14ac:dyDescent="0.25">
      <c r="A5935">
        <v>4109</v>
      </c>
      <c r="B5935" t="str">
        <f>"E"&amp;A5935</f>
        <v>E4109</v>
      </c>
      <c r="C5935" t="s">
        <v>46</v>
      </c>
      <c r="D5935">
        <v>1</v>
      </c>
      <c r="E5935">
        <f>IF(D5935&lt;4,D5935,4)</f>
        <v>1</v>
      </c>
      <c r="F5935" s="1">
        <v>39687</v>
      </c>
      <c r="G5935" s="1">
        <v>39754</v>
      </c>
      <c r="H5935" s="3">
        <f>G5935-F5935</f>
        <v>67</v>
      </c>
      <c r="I5935" s="3">
        <f>IF(H5935&lt;=60,1,IF(H5935&lt;=150,2,3))</f>
        <v>2</v>
      </c>
      <c r="J5935">
        <v>40.700000000000003</v>
      </c>
      <c r="K5935">
        <v>3.54</v>
      </c>
      <c r="L5935">
        <v>3.2</v>
      </c>
      <c r="M5935">
        <v>12</v>
      </c>
      <c r="N5935">
        <f>LOG(M5935/100,2)+3</f>
        <v>-5.8893689053568732E-2</v>
      </c>
      <c r="O5935">
        <f>INDEX(lehmad!B$2:B$412,MATCH(klypsid!$B5935,lehmad!$A$2:$A$412,0))</f>
        <v>38926</v>
      </c>
      <c r="P5935">
        <f>INDEX(lehmad!D$2:D$412,MATCH(klypsid!$B5935,lehmad!$A$2:$A$412,0))</f>
        <v>120</v>
      </c>
      <c r="Q5935">
        <f>INDEX(lehmad!E$2:E$412,MATCH(klypsid!$B5935,lehmad!$A$2:$A$412,0))</f>
        <v>1</v>
      </c>
      <c r="R5935" t="str">
        <f>INDEX(lehmad!F$2:F$412,MATCH(klypsid!$B5935,lehmad!$A$2:$A$412,0))</f>
        <v>LANCELOT-ET</v>
      </c>
      <c r="S5935">
        <f>INDEX(lehmad!H$2:H$412,MATCH(klypsid!$B5935,lehmad!$A$2:$A$412,0))</f>
        <v>126</v>
      </c>
      <c r="T5935">
        <f>INDEX(lehmad!K$2:K$412,MATCH(klypsid!$B5935,lehmad!$A$2:$A$412,0))</f>
        <v>122</v>
      </c>
      <c r="U5935" s="4">
        <f t="shared" si="184"/>
        <v>2</v>
      </c>
      <c r="V5935">
        <f t="shared" si="185"/>
        <v>32</v>
      </c>
    </row>
    <row r="5936" spans="1:22" x14ac:dyDescent="0.25">
      <c r="A5936">
        <v>4109</v>
      </c>
      <c r="B5936" t="str">
        <f>"E"&amp;A5936</f>
        <v>E4109</v>
      </c>
      <c r="C5936" t="s">
        <v>46</v>
      </c>
      <c r="D5936">
        <v>1</v>
      </c>
      <c r="E5936">
        <f>IF(D5936&lt;4,D5936,4)</f>
        <v>1</v>
      </c>
      <c r="F5936" s="1">
        <v>39687</v>
      </c>
      <c r="G5936" s="1">
        <v>39783</v>
      </c>
      <c r="H5936" s="3">
        <f>G5936-F5936</f>
        <v>96</v>
      </c>
      <c r="I5936" s="3">
        <f>IF(H5936&lt;=60,1,IF(H5936&lt;=150,2,3))</f>
        <v>2</v>
      </c>
      <c r="J5936">
        <v>42</v>
      </c>
      <c r="K5936">
        <v>2.67</v>
      </c>
      <c r="L5936">
        <v>3.29</v>
      </c>
      <c r="M5936">
        <v>14</v>
      </c>
      <c r="N5936">
        <f>LOG(M5936/100,2)+3</f>
        <v>0.16349873228287937</v>
      </c>
      <c r="O5936">
        <f>INDEX(lehmad!B$2:B$412,MATCH(klypsid!$B5936,lehmad!$A$2:$A$412,0))</f>
        <v>38926</v>
      </c>
      <c r="P5936">
        <f>INDEX(lehmad!D$2:D$412,MATCH(klypsid!$B5936,lehmad!$A$2:$A$412,0))</f>
        <v>120</v>
      </c>
      <c r="Q5936">
        <f>INDEX(lehmad!E$2:E$412,MATCH(klypsid!$B5936,lehmad!$A$2:$A$412,0))</f>
        <v>1</v>
      </c>
      <c r="R5936" t="str">
        <f>INDEX(lehmad!F$2:F$412,MATCH(klypsid!$B5936,lehmad!$A$2:$A$412,0))</f>
        <v>LANCELOT-ET</v>
      </c>
      <c r="S5936">
        <f>INDEX(lehmad!H$2:H$412,MATCH(klypsid!$B5936,lehmad!$A$2:$A$412,0))</f>
        <v>126</v>
      </c>
      <c r="T5936">
        <f>INDEX(lehmad!K$2:K$412,MATCH(klypsid!$B5936,lehmad!$A$2:$A$412,0))</f>
        <v>122</v>
      </c>
      <c r="U5936" s="4">
        <f t="shared" si="184"/>
        <v>3</v>
      </c>
      <c r="V5936">
        <f t="shared" si="185"/>
        <v>29</v>
      </c>
    </row>
    <row r="5937" spans="1:22" x14ac:dyDescent="0.25">
      <c r="A5937">
        <v>4109</v>
      </c>
      <c r="B5937" t="str">
        <f>"E"&amp;A5937</f>
        <v>E4109</v>
      </c>
      <c r="C5937" t="s">
        <v>46</v>
      </c>
      <c r="D5937">
        <v>1</v>
      </c>
      <c r="E5937">
        <f>IF(D5937&lt;4,D5937,4)</f>
        <v>1</v>
      </c>
      <c r="F5937" s="1">
        <v>39687</v>
      </c>
      <c r="G5937" s="1">
        <v>39817</v>
      </c>
      <c r="H5937" s="3">
        <f>G5937-F5937</f>
        <v>130</v>
      </c>
      <c r="I5937" s="3">
        <f>IF(H5937&lt;=60,1,IF(H5937&lt;=150,2,3))</f>
        <v>2</v>
      </c>
      <c r="J5937">
        <v>43.3</v>
      </c>
      <c r="K5937">
        <v>2.93</v>
      </c>
      <c r="L5937">
        <v>3.41</v>
      </c>
      <c r="M5937">
        <v>54</v>
      </c>
      <c r="N5937">
        <f>LOG(M5937/100,2)+3</f>
        <v>2.1110313123887439</v>
      </c>
      <c r="O5937">
        <f>INDEX(lehmad!B$2:B$412,MATCH(klypsid!$B5937,lehmad!$A$2:$A$412,0))</f>
        <v>38926</v>
      </c>
      <c r="P5937">
        <f>INDEX(lehmad!D$2:D$412,MATCH(klypsid!$B5937,lehmad!$A$2:$A$412,0))</f>
        <v>120</v>
      </c>
      <c r="Q5937">
        <f>INDEX(lehmad!E$2:E$412,MATCH(klypsid!$B5937,lehmad!$A$2:$A$412,0))</f>
        <v>1</v>
      </c>
      <c r="R5937" t="str">
        <f>INDEX(lehmad!F$2:F$412,MATCH(klypsid!$B5937,lehmad!$A$2:$A$412,0))</f>
        <v>LANCELOT-ET</v>
      </c>
      <c r="S5937">
        <f>INDEX(lehmad!H$2:H$412,MATCH(klypsid!$B5937,lehmad!$A$2:$A$412,0))</f>
        <v>126</v>
      </c>
      <c r="T5937">
        <f>INDEX(lehmad!K$2:K$412,MATCH(klypsid!$B5937,lehmad!$A$2:$A$412,0))</f>
        <v>122</v>
      </c>
      <c r="U5937" s="4">
        <f t="shared" si="184"/>
        <v>4</v>
      </c>
      <c r="V5937">
        <f t="shared" si="185"/>
        <v>34</v>
      </c>
    </row>
    <row r="5938" spans="1:22" x14ac:dyDescent="0.25">
      <c r="A5938">
        <v>4109</v>
      </c>
      <c r="B5938" t="str">
        <f>"E"&amp;A5938</f>
        <v>E4109</v>
      </c>
      <c r="C5938" t="s">
        <v>46</v>
      </c>
      <c r="D5938">
        <v>1</v>
      </c>
      <c r="E5938">
        <f>IF(D5938&lt;4,D5938,4)</f>
        <v>1</v>
      </c>
      <c r="F5938" s="1">
        <v>39687</v>
      </c>
      <c r="G5938" s="1">
        <v>39845</v>
      </c>
      <c r="H5938" s="3">
        <f>G5938-F5938</f>
        <v>158</v>
      </c>
      <c r="I5938" s="3">
        <f>IF(H5938&lt;=60,1,IF(H5938&lt;=150,2,3))</f>
        <v>3</v>
      </c>
      <c r="J5938">
        <v>39.4</v>
      </c>
      <c r="K5938">
        <v>3.58</v>
      </c>
      <c r="L5938">
        <v>3.59</v>
      </c>
      <c r="M5938">
        <v>99</v>
      </c>
      <c r="N5938">
        <f>LOG(M5938/100,2)+3</f>
        <v>2.9855004303048851</v>
      </c>
      <c r="O5938">
        <f>INDEX(lehmad!B$2:B$412,MATCH(klypsid!$B5938,lehmad!$A$2:$A$412,0))</f>
        <v>38926</v>
      </c>
      <c r="P5938">
        <f>INDEX(lehmad!D$2:D$412,MATCH(klypsid!$B5938,lehmad!$A$2:$A$412,0))</f>
        <v>120</v>
      </c>
      <c r="Q5938">
        <f>INDEX(lehmad!E$2:E$412,MATCH(klypsid!$B5938,lehmad!$A$2:$A$412,0))</f>
        <v>1</v>
      </c>
      <c r="R5938" t="str">
        <f>INDEX(lehmad!F$2:F$412,MATCH(klypsid!$B5938,lehmad!$A$2:$A$412,0))</f>
        <v>LANCELOT-ET</v>
      </c>
      <c r="S5938">
        <f>INDEX(lehmad!H$2:H$412,MATCH(klypsid!$B5938,lehmad!$A$2:$A$412,0))</f>
        <v>126</v>
      </c>
      <c r="T5938">
        <f>INDEX(lehmad!K$2:K$412,MATCH(klypsid!$B5938,lehmad!$A$2:$A$412,0))</f>
        <v>122</v>
      </c>
      <c r="U5938" s="4">
        <f t="shared" si="184"/>
        <v>5</v>
      </c>
      <c r="V5938">
        <f t="shared" si="185"/>
        <v>28</v>
      </c>
    </row>
    <row r="5939" spans="1:22" x14ac:dyDescent="0.25">
      <c r="A5939">
        <v>4109</v>
      </c>
      <c r="B5939" t="str">
        <f>"E"&amp;A5939</f>
        <v>E4109</v>
      </c>
      <c r="C5939" t="s">
        <v>46</v>
      </c>
      <c r="D5939">
        <v>1</v>
      </c>
      <c r="E5939">
        <f>IF(D5939&lt;4,D5939,4)</f>
        <v>1</v>
      </c>
      <c r="F5939" s="1">
        <v>39687</v>
      </c>
      <c r="G5939" s="1">
        <v>39875</v>
      </c>
      <c r="H5939" s="3">
        <f>G5939-F5939</f>
        <v>188</v>
      </c>
      <c r="I5939" s="3">
        <f>IF(H5939&lt;=60,1,IF(H5939&lt;=150,2,3))</f>
        <v>3</v>
      </c>
      <c r="J5939">
        <v>36.799999999999997</v>
      </c>
      <c r="K5939">
        <v>3.49</v>
      </c>
      <c r="L5939">
        <v>3.62</v>
      </c>
      <c r="M5939">
        <v>38</v>
      </c>
      <c r="N5939">
        <f>LOG(M5939/100,2)+3</f>
        <v>1.6040713236688608</v>
      </c>
      <c r="O5939">
        <f>INDEX(lehmad!B$2:B$412,MATCH(klypsid!$B5939,lehmad!$A$2:$A$412,0))</f>
        <v>38926</v>
      </c>
      <c r="P5939">
        <f>INDEX(lehmad!D$2:D$412,MATCH(klypsid!$B5939,lehmad!$A$2:$A$412,0))</f>
        <v>120</v>
      </c>
      <c r="Q5939">
        <f>INDEX(lehmad!E$2:E$412,MATCH(klypsid!$B5939,lehmad!$A$2:$A$412,0))</f>
        <v>1</v>
      </c>
      <c r="R5939" t="str">
        <f>INDEX(lehmad!F$2:F$412,MATCH(klypsid!$B5939,lehmad!$A$2:$A$412,0))</f>
        <v>LANCELOT-ET</v>
      </c>
      <c r="S5939">
        <f>INDEX(lehmad!H$2:H$412,MATCH(klypsid!$B5939,lehmad!$A$2:$A$412,0))</f>
        <v>126</v>
      </c>
      <c r="T5939">
        <f>INDEX(lehmad!K$2:K$412,MATCH(klypsid!$B5939,lehmad!$A$2:$A$412,0))</f>
        <v>122</v>
      </c>
      <c r="U5939" s="4">
        <f t="shared" si="184"/>
        <v>6</v>
      </c>
      <c r="V5939">
        <f t="shared" si="185"/>
        <v>30</v>
      </c>
    </row>
    <row r="5940" spans="1:22" x14ac:dyDescent="0.25">
      <c r="A5940">
        <v>4109</v>
      </c>
      <c r="B5940" t="str">
        <f>"E"&amp;A5940</f>
        <v>E4109</v>
      </c>
      <c r="C5940" t="s">
        <v>46</v>
      </c>
      <c r="D5940">
        <v>1</v>
      </c>
      <c r="E5940">
        <f>IF(D5940&lt;4,D5940,4)</f>
        <v>1</v>
      </c>
      <c r="F5940" s="1">
        <v>39687</v>
      </c>
      <c r="G5940" s="1">
        <v>39908</v>
      </c>
      <c r="H5940" s="3">
        <f>G5940-F5940</f>
        <v>221</v>
      </c>
      <c r="I5940" s="3">
        <f>IF(H5940&lt;=60,1,IF(H5940&lt;=150,2,3))</f>
        <v>3</v>
      </c>
      <c r="J5940">
        <v>31</v>
      </c>
      <c r="K5940">
        <v>3.9</v>
      </c>
      <c r="L5940">
        <v>3.49</v>
      </c>
      <c r="M5940">
        <v>54</v>
      </c>
      <c r="N5940">
        <f>LOG(M5940/100,2)+3</f>
        <v>2.1110313123887439</v>
      </c>
      <c r="O5940">
        <f>INDEX(lehmad!B$2:B$412,MATCH(klypsid!$B5940,lehmad!$A$2:$A$412,0))</f>
        <v>38926</v>
      </c>
      <c r="P5940">
        <f>INDEX(lehmad!D$2:D$412,MATCH(klypsid!$B5940,lehmad!$A$2:$A$412,0))</f>
        <v>120</v>
      </c>
      <c r="Q5940">
        <f>INDEX(lehmad!E$2:E$412,MATCH(klypsid!$B5940,lehmad!$A$2:$A$412,0))</f>
        <v>1</v>
      </c>
      <c r="R5940" t="str">
        <f>INDEX(lehmad!F$2:F$412,MATCH(klypsid!$B5940,lehmad!$A$2:$A$412,0))</f>
        <v>LANCELOT-ET</v>
      </c>
      <c r="S5940">
        <f>INDEX(lehmad!H$2:H$412,MATCH(klypsid!$B5940,lehmad!$A$2:$A$412,0))</f>
        <v>126</v>
      </c>
      <c r="T5940">
        <f>INDEX(lehmad!K$2:K$412,MATCH(klypsid!$B5940,lehmad!$A$2:$A$412,0))</f>
        <v>122</v>
      </c>
      <c r="U5940" s="4">
        <f t="shared" si="184"/>
        <v>7</v>
      </c>
      <c r="V5940">
        <f t="shared" si="185"/>
        <v>33</v>
      </c>
    </row>
    <row r="5941" spans="1:22" x14ac:dyDescent="0.25">
      <c r="A5941">
        <v>4109</v>
      </c>
      <c r="B5941" t="str">
        <f>"E"&amp;A5941</f>
        <v>E4109</v>
      </c>
      <c r="C5941" t="s">
        <v>46</v>
      </c>
      <c r="D5941">
        <v>1</v>
      </c>
      <c r="E5941">
        <f>IF(D5941&lt;4,D5941,4)</f>
        <v>1</v>
      </c>
      <c r="F5941" s="1">
        <v>39687</v>
      </c>
      <c r="G5941" s="1">
        <v>39944</v>
      </c>
      <c r="H5941" s="3">
        <f>G5941-F5941</f>
        <v>257</v>
      </c>
      <c r="I5941" s="3">
        <f>IF(H5941&lt;=60,1,IF(H5941&lt;=150,2,3))</f>
        <v>3</v>
      </c>
      <c r="J5941">
        <v>34.799999999999997</v>
      </c>
      <c r="K5941">
        <v>3.36</v>
      </c>
      <c r="L5941">
        <v>3.58</v>
      </c>
      <c r="M5941">
        <v>58</v>
      </c>
      <c r="N5941">
        <f>LOG(M5941/100,2)+3</f>
        <v>2.2141248053528475</v>
      </c>
      <c r="O5941">
        <f>INDEX(lehmad!B$2:B$412,MATCH(klypsid!$B5941,lehmad!$A$2:$A$412,0))</f>
        <v>38926</v>
      </c>
      <c r="P5941">
        <f>INDEX(lehmad!D$2:D$412,MATCH(klypsid!$B5941,lehmad!$A$2:$A$412,0))</f>
        <v>120</v>
      </c>
      <c r="Q5941">
        <f>INDEX(lehmad!E$2:E$412,MATCH(klypsid!$B5941,lehmad!$A$2:$A$412,0))</f>
        <v>1</v>
      </c>
      <c r="R5941" t="str">
        <f>INDEX(lehmad!F$2:F$412,MATCH(klypsid!$B5941,lehmad!$A$2:$A$412,0))</f>
        <v>LANCELOT-ET</v>
      </c>
      <c r="S5941">
        <f>INDEX(lehmad!H$2:H$412,MATCH(klypsid!$B5941,lehmad!$A$2:$A$412,0))</f>
        <v>126</v>
      </c>
      <c r="T5941">
        <f>INDEX(lehmad!K$2:K$412,MATCH(klypsid!$B5941,lehmad!$A$2:$A$412,0))</f>
        <v>122</v>
      </c>
      <c r="U5941" s="4">
        <f t="shared" si="184"/>
        <v>8</v>
      </c>
      <c r="V5941">
        <f t="shared" si="185"/>
        <v>36</v>
      </c>
    </row>
    <row r="5942" spans="1:22" x14ac:dyDescent="0.25">
      <c r="A5942">
        <v>4109</v>
      </c>
      <c r="B5942" t="str">
        <f>"E"&amp;A5942</f>
        <v>E4109</v>
      </c>
      <c r="C5942" t="s">
        <v>46</v>
      </c>
      <c r="D5942">
        <v>1</v>
      </c>
      <c r="E5942">
        <f>IF(D5942&lt;4,D5942,4)</f>
        <v>1</v>
      </c>
      <c r="F5942" s="1">
        <v>39687</v>
      </c>
      <c r="G5942" s="1">
        <v>39972</v>
      </c>
      <c r="H5942" s="3">
        <f>G5942-F5942</f>
        <v>285</v>
      </c>
      <c r="I5942" s="3">
        <f>IF(H5942&lt;=60,1,IF(H5942&lt;=150,2,3))</f>
        <v>3</v>
      </c>
      <c r="J5942">
        <v>35.4</v>
      </c>
      <c r="K5942">
        <v>3.1</v>
      </c>
      <c r="L5942">
        <v>3.64</v>
      </c>
      <c r="M5942">
        <v>36</v>
      </c>
      <c r="N5942">
        <f>LOG(M5942/100,2)+3</f>
        <v>1.5260688116675876</v>
      </c>
      <c r="O5942">
        <f>INDEX(lehmad!B$2:B$412,MATCH(klypsid!$B5942,lehmad!$A$2:$A$412,0))</f>
        <v>38926</v>
      </c>
      <c r="P5942">
        <f>INDEX(lehmad!D$2:D$412,MATCH(klypsid!$B5942,lehmad!$A$2:$A$412,0))</f>
        <v>120</v>
      </c>
      <c r="Q5942">
        <f>INDEX(lehmad!E$2:E$412,MATCH(klypsid!$B5942,lehmad!$A$2:$A$412,0))</f>
        <v>1</v>
      </c>
      <c r="R5942" t="str">
        <f>INDEX(lehmad!F$2:F$412,MATCH(klypsid!$B5942,lehmad!$A$2:$A$412,0))</f>
        <v>LANCELOT-ET</v>
      </c>
      <c r="S5942">
        <f>INDEX(lehmad!H$2:H$412,MATCH(klypsid!$B5942,lehmad!$A$2:$A$412,0))</f>
        <v>126</v>
      </c>
      <c r="T5942">
        <f>INDEX(lehmad!K$2:K$412,MATCH(klypsid!$B5942,lehmad!$A$2:$A$412,0))</f>
        <v>122</v>
      </c>
      <c r="U5942" s="4">
        <f t="shared" si="184"/>
        <v>9</v>
      </c>
      <c r="V5942">
        <f t="shared" si="185"/>
        <v>28</v>
      </c>
    </row>
    <row r="5943" spans="1:22" x14ac:dyDescent="0.25">
      <c r="A5943">
        <v>4109</v>
      </c>
      <c r="B5943" t="str">
        <f>"E"&amp;A5943</f>
        <v>E4109</v>
      </c>
      <c r="C5943" t="s">
        <v>46</v>
      </c>
      <c r="D5943">
        <v>1</v>
      </c>
      <c r="E5943">
        <f>IF(D5943&lt;4,D5943,4)</f>
        <v>1</v>
      </c>
      <c r="F5943" s="1">
        <v>39687</v>
      </c>
      <c r="G5943" s="1">
        <v>40007</v>
      </c>
      <c r="H5943" s="3">
        <f>G5943-F5943</f>
        <v>320</v>
      </c>
      <c r="I5943" s="3">
        <f>IF(H5943&lt;=60,1,IF(H5943&lt;=150,2,3))</f>
        <v>3</v>
      </c>
      <c r="J5943">
        <v>26.3</v>
      </c>
      <c r="K5943">
        <v>2.0699999999999998</v>
      </c>
      <c r="L5943">
        <v>3.68</v>
      </c>
      <c r="M5943">
        <v>26</v>
      </c>
      <c r="N5943">
        <f>LOG(M5943/100,2)+3</f>
        <v>1.0565835283663676</v>
      </c>
      <c r="O5943">
        <f>INDEX(lehmad!B$2:B$412,MATCH(klypsid!$B5943,lehmad!$A$2:$A$412,0))</f>
        <v>38926</v>
      </c>
      <c r="P5943">
        <f>INDEX(lehmad!D$2:D$412,MATCH(klypsid!$B5943,lehmad!$A$2:$A$412,0))</f>
        <v>120</v>
      </c>
      <c r="Q5943">
        <f>INDEX(lehmad!E$2:E$412,MATCH(klypsid!$B5943,lehmad!$A$2:$A$412,0))</f>
        <v>1</v>
      </c>
      <c r="R5943" t="str">
        <f>INDEX(lehmad!F$2:F$412,MATCH(klypsid!$B5943,lehmad!$A$2:$A$412,0))</f>
        <v>LANCELOT-ET</v>
      </c>
      <c r="S5943">
        <f>INDEX(lehmad!H$2:H$412,MATCH(klypsid!$B5943,lehmad!$A$2:$A$412,0))</f>
        <v>126</v>
      </c>
      <c r="T5943">
        <f>INDEX(lehmad!K$2:K$412,MATCH(klypsid!$B5943,lehmad!$A$2:$A$412,0))</f>
        <v>122</v>
      </c>
      <c r="U5943" s="4">
        <f t="shared" si="184"/>
        <v>10</v>
      </c>
      <c r="V5943">
        <f t="shared" si="185"/>
        <v>35</v>
      </c>
    </row>
    <row r="5944" spans="1:22" x14ac:dyDescent="0.25">
      <c r="A5944">
        <v>4109</v>
      </c>
      <c r="B5944" t="str">
        <f>"E"&amp;A5944</f>
        <v>E4109</v>
      </c>
      <c r="C5944" t="s">
        <v>46</v>
      </c>
      <c r="D5944">
        <v>1</v>
      </c>
      <c r="E5944">
        <f>IF(D5944&lt;4,D5944,4)</f>
        <v>1</v>
      </c>
      <c r="F5944" s="1">
        <v>39687</v>
      </c>
      <c r="G5944" s="1">
        <v>40037</v>
      </c>
      <c r="H5944" s="3">
        <f>G5944-F5944</f>
        <v>350</v>
      </c>
      <c r="I5944" s="3">
        <f>IF(H5944&lt;=60,1,IF(H5944&lt;=150,2,3))</f>
        <v>3</v>
      </c>
      <c r="J5944">
        <v>26.7</v>
      </c>
      <c r="K5944">
        <v>3.28</v>
      </c>
      <c r="L5944">
        <v>3.76</v>
      </c>
      <c r="M5944">
        <v>60</v>
      </c>
      <c r="N5944">
        <f>LOG(M5944/100,2)+3</f>
        <v>2.2630344058337939</v>
      </c>
      <c r="O5944">
        <f>INDEX(lehmad!B$2:B$412,MATCH(klypsid!$B5944,lehmad!$A$2:$A$412,0))</f>
        <v>38926</v>
      </c>
      <c r="P5944">
        <f>INDEX(lehmad!D$2:D$412,MATCH(klypsid!$B5944,lehmad!$A$2:$A$412,0))</f>
        <v>120</v>
      </c>
      <c r="Q5944">
        <f>INDEX(lehmad!E$2:E$412,MATCH(klypsid!$B5944,lehmad!$A$2:$A$412,0))</f>
        <v>1</v>
      </c>
      <c r="R5944" t="str">
        <f>INDEX(lehmad!F$2:F$412,MATCH(klypsid!$B5944,lehmad!$A$2:$A$412,0))</f>
        <v>LANCELOT-ET</v>
      </c>
      <c r="S5944">
        <f>INDEX(lehmad!H$2:H$412,MATCH(klypsid!$B5944,lehmad!$A$2:$A$412,0))</f>
        <v>126</v>
      </c>
      <c r="T5944">
        <f>INDEX(lehmad!K$2:K$412,MATCH(klypsid!$B5944,lehmad!$A$2:$A$412,0))</f>
        <v>122</v>
      </c>
      <c r="U5944" s="4">
        <f t="shared" si="184"/>
        <v>11</v>
      </c>
      <c r="V5944">
        <f t="shared" si="185"/>
        <v>30</v>
      </c>
    </row>
    <row r="5945" spans="1:22" x14ac:dyDescent="0.25">
      <c r="A5945">
        <v>4109</v>
      </c>
      <c r="B5945" t="str">
        <f>"E"&amp;A5945</f>
        <v>E4109</v>
      </c>
      <c r="C5945" t="s">
        <v>46</v>
      </c>
      <c r="D5945">
        <v>1</v>
      </c>
      <c r="E5945">
        <f>IF(D5945&lt;4,D5945,4)</f>
        <v>1</v>
      </c>
      <c r="F5945" s="1">
        <v>39687</v>
      </c>
      <c r="G5945" s="1">
        <v>40066</v>
      </c>
      <c r="H5945" s="3">
        <f>G5945-F5945</f>
        <v>379</v>
      </c>
      <c r="I5945" s="3">
        <f>IF(H5945&lt;=60,1,IF(H5945&lt;=150,2,3))</f>
        <v>3</v>
      </c>
      <c r="J5945">
        <v>24.9</v>
      </c>
      <c r="K5945">
        <v>3.77</v>
      </c>
      <c r="L5945">
        <v>4.0199999999999996</v>
      </c>
      <c r="M5945">
        <v>56</v>
      </c>
      <c r="N5945">
        <f>LOG(M5945/100,2)+3</f>
        <v>2.1634987322828794</v>
      </c>
      <c r="O5945">
        <f>INDEX(lehmad!B$2:B$412,MATCH(klypsid!$B5945,lehmad!$A$2:$A$412,0))</f>
        <v>38926</v>
      </c>
      <c r="P5945">
        <f>INDEX(lehmad!D$2:D$412,MATCH(klypsid!$B5945,lehmad!$A$2:$A$412,0))</f>
        <v>120</v>
      </c>
      <c r="Q5945">
        <f>INDEX(lehmad!E$2:E$412,MATCH(klypsid!$B5945,lehmad!$A$2:$A$412,0))</f>
        <v>1</v>
      </c>
      <c r="R5945" t="str">
        <f>INDEX(lehmad!F$2:F$412,MATCH(klypsid!$B5945,lehmad!$A$2:$A$412,0))</f>
        <v>LANCELOT-ET</v>
      </c>
      <c r="S5945">
        <f>INDEX(lehmad!H$2:H$412,MATCH(klypsid!$B5945,lehmad!$A$2:$A$412,0))</f>
        <v>126</v>
      </c>
      <c r="T5945">
        <f>INDEX(lehmad!K$2:K$412,MATCH(klypsid!$B5945,lehmad!$A$2:$A$412,0))</f>
        <v>122</v>
      </c>
      <c r="U5945" s="4">
        <f t="shared" si="184"/>
        <v>12</v>
      </c>
      <c r="V5945">
        <f t="shared" si="185"/>
        <v>29</v>
      </c>
    </row>
    <row r="5946" spans="1:22" x14ac:dyDescent="0.25">
      <c r="A5946">
        <v>4109</v>
      </c>
      <c r="B5946" t="str">
        <f>"E"&amp;A5946</f>
        <v>E4109</v>
      </c>
      <c r="C5946" t="s">
        <v>46</v>
      </c>
      <c r="D5946">
        <v>1</v>
      </c>
      <c r="E5946">
        <f>IF(D5946&lt;4,D5946,4)</f>
        <v>1</v>
      </c>
      <c r="F5946" s="1">
        <v>39687</v>
      </c>
      <c r="G5946" s="1">
        <v>40094</v>
      </c>
      <c r="H5946" s="3">
        <f>G5946-F5946</f>
        <v>407</v>
      </c>
      <c r="I5946" s="3">
        <f>IF(H5946&lt;=60,1,IF(H5946&lt;=150,2,3))</f>
        <v>3</v>
      </c>
      <c r="J5946">
        <v>6.5</v>
      </c>
      <c r="K5946">
        <v>3.93</v>
      </c>
      <c r="L5946">
        <v>4.41</v>
      </c>
      <c r="M5946">
        <v>309</v>
      </c>
      <c r="N5946">
        <f>LOG(M5946/100,2)+3</f>
        <v>4.6276068381296493</v>
      </c>
      <c r="O5946">
        <f>INDEX(lehmad!B$2:B$412,MATCH(klypsid!$B5946,lehmad!$A$2:$A$412,0))</f>
        <v>38926</v>
      </c>
      <c r="P5946">
        <f>INDEX(lehmad!D$2:D$412,MATCH(klypsid!$B5946,lehmad!$A$2:$A$412,0))</f>
        <v>120</v>
      </c>
      <c r="Q5946">
        <f>INDEX(lehmad!E$2:E$412,MATCH(klypsid!$B5946,lehmad!$A$2:$A$412,0))</f>
        <v>1</v>
      </c>
      <c r="R5946" t="str">
        <f>INDEX(lehmad!F$2:F$412,MATCH(klypsid!$B5946,lehmad!$A$2:$A$412,0))</f>
        <v>LANCELOT-ET</v>
      </c>
      <c r="S5946">
        <f>INDEX(lehmad!H$2:H$412,MATCH(klypsid!$B5946,lehmad!$A$2:$A$412,0))</f>
        <v>126</v>
      </c>
      <c r="T5946">
        <f>INDEX(lehmad!K$2:K$412,MATCH(klypsid!$B5946,lehmad!$A$2:$A$412,0))</f>
        <v>122</v>
      </c>
      <c r="U5946" s="4">
        <f t="shared" si="184"/>
        <v>13</v>
      </c>
      <c r="V5946">
        <f t="shared" si="185"/>
        <v>28</v>
      </c>
    </row>
    <row r="5947" spans="1:22" x14ac:dyDescent="0.25">
      <c r="A5947">
        <v>4109</v>
      </c>
      <c r="B5947" t="str">
        <f>"E"&amp;A5947</f>
        <v>E4109</v>
      </c>
      <c r="C5947" t="s">
        <v>46</v>
      </c>
      <c r="D5947">
        <v>2</v>
      </c>
      <c r="E5947">
        <f>IF(D5947&lt;4,D5947,4)</f>
        <v>2</v>
      </c>
      <c r="F5947" s="1">
        <v>40181</v>
      </c>
      <c r="G5947" s="1">
        <v>40214</v>
      </c>
      <c r="H5947" s="3">
        <f>G5947-F5947</f>
        <v>33</v>
      </c>
      <c r="I5947" s="3">
        <f>IF(H5947&lt;=60,1,IF(H5947&lt;=150,2,3))</f>
        <v>1</v>
      </c>
      <c r="J5947">
        <v>53.3</v>
      </c>
      <c r="K5947">
        <v>4.22</v>
      </c>
      <c r="L5947">
        <v>2.93</v>
      </c>
      <c r="M5947">
        <v>34</v>
      </c>
      <c r="N5947">
        <f>LOG(M5947/100,2)+3</f>
        <v>1.443606651475615</v>
      </c>
      <c r="O5947">
        <f>INDEX(lehmad!B$2:B$412,MATCH(klypsid!$B5947,lehmad!$A$2:$A$412,0))</f>
        <v>38926</v>
      </c>
      <c r="P5947">
        <f>INDEX(lehmad!D$2:D$412,MATCH(klypsid!$B5947,lehmad!$A$2:$A$412,0))</f>
        <v>120</v>
      </c>
      <c r="Q5947">
        <f>INDEX(lehmad!E$2:E$412,MATCH(klypsid!$B5947,lehmad!$A$2:$A$412,0))</f>
        <v>1</v>
      </c>
      <c r="R5947" t="str">
        <f>INDEX(lehmad!F$2:F$412,MATCH(klypsid!$B5947,lehmad!$A$2:$A$412,0))</f>
        <v>LANCELOT-ET</v>
      </c>
      <c r="S5947">
        <f>INDEX(lehmad!H$2:H$412,MATCH(klypsid!$B5947,lehmad!$A$2:$A$412,0))</f>
        <v>126</v>
      </c>
      <c r="T5947">
        <f>INDEX(lehmad!K$2:K$412,MATCH(klypsid!$B5947,lehmad!$A$2:$A$412,0))</f>
        <v>122</v>
      </c>
      <c r="U5947" s="4">
        <f t="shared" si="184"/>
        <v>1</v>
      </c>
      <c r="V5947">
        <f t="shared" si="185"/>
        <v>33</v>
      </c>
    </row>
    <row r="5948" spans="1:22" x14ac:dyDescent="0.25">
      <c r="A5948">
        <v>4109</v>
      </c>
      <c r="B5948" t="str">
        <f>"E"&amp;A5948</f>
        <v>E4109</v>
      </c>
      <c r="C5948" t="s">
        <v>46</v>
      </c>
      <c r="D5948">
        <v>2</v>
      </c>
      <c r="E5948">
        <f>IF(D5948&lt;4,D5948,4)</f>
        <v>2</v>
      </c>
      <c r="F5948" s="1">
        <v>40181</v>
      </c>
      <c r="G5948" s="1">
        <v>40242</v>
      </c>
      <c r="H5948" s="3">
        <f>G5948-F5948</f>
        <v>61</v>
      </c>
      <c r="I5948" s="3">
        <f>IF(H5948&lt;=60,1,IF(H5948&lt;=150,2,3))</f>
        <v>2</v>
      </c>
      <c r="J5948">
        <v>56</v>
      </c>
      <c r="K5948">
        <v>3.5</v>
      </c>
      <c r="L5948">
        <v>2.88</v>
      </c>
      <c r="M5948">
        <v>20</v>
      </c>
      <c r="N5948">
        <f>LOG(M5948/100,2)+3</f>
        <v>0.67807190511263782</v>
      </c>
      <c r="O5948">
        <f>INDEX(lehmad!B$2:B$412,MATCH(klypsid!$B5948,lehmad!$A$2:$A$412,0))</f>
        <v>38926</v>
      </c>
      <c r="P5948">
        <f>INDEX(lehmad!D$2:D$412,MATCH(klypsid!$B5948,lehmad!$A$2:$A$412,0))</f>
        <v>120</v>
      </c>
      <c r="Q5948">
        <f>INDEX(lehmad!E$2:E$412,MATCH(klypsid!$B5948,lehmad!$A$2:$A$412,0))</f>
        <v>1</v>
      </c>
      <c r="R5948" t="str">
        <f>INDEX(lehmad!F$2:F$412,MATCH(klypsid!$B5948,lehmad!$A$2:$A$412,0))</f>
        <v>LANCELOT-ET</v>
      </c>
      <c r="S5948">
        <f>INDEX(lehmad!H$2:H$412,MATCH(klypsid!$B5948,lehmad!$A$2:$A$412,0))</f>
        <v>126</v>
      </c>
      <c r="T5948">
        <f>INDEX(lehmad!K$2:K$412,MATCH(klypsid!$B5948,lehmad!$A$2:$A$412,0))</f>
        <v>122</v>
      </c>
      <c r="U5948" s="4">
        <f t="shared" si="184"/>
        <v>2</v>
      </c>
      <c r="V5948">
        <f t="shared" si="185"/>
        <v>28</v>
      </c>
    </row>
    <row r="5949" spans="1:22" x14ac:dyDescent="0.25">
      <c r="A5949">
        <v>4109</v>
      </c>
      <c r="B5949" t="str">
        <f>"E"&amp;A5949</f>
        <v>E4109</v>
      </c>
      <c r="C5949" t="s">
        <v>46</v>
      </c>
      <c r="D5949">
        <v>2</v>
      </c>
      <c r="E5949">
        <f>IF(D5949&lt;4,D5949,4)</f>
        <v>2</v>
      </c>
      <c r="F5949" s="1">
        <v>40181</v>
      </c>
      <c r="G5949" s="1">
        <v>40276</v>
      </c>
      <c r="H5949" s="3">
        <f>G5949-F5949</f>
        <v>95</v>
      </c>
      <c r="I5949" s="3">
        <f>IF(H5949&lt;=60,1,IF(H5949&lt;=150,2,3))</f>
        <v>2</v>
      </c>
      <c r="J5949">
        <v>54.3</v>
      </c>
      <c r="K5949">
        <v>3.31</v>
      </c>
      <c r="L5949">
        <v>3.16</v>
      </c>
      <c r="M5949">
        <v>12</v>
      </c>
      <c r="N5949">
        <f>LOG(M5949/100,2)+3</f>
        <v>-5.8893689053568732E-2</v>
      </c>
      <c r="O5949">
        <f>INDEX(lehmad!B$2:B$412,MATCH(klypsid!$B5949,lehmad!$A$2:$A$412,0))</f>
        <v>38926</v>
      </c>
      <c r="P5949">
        <f>INDEX(lehmad!D$2:D$412,MATCH(klypsid!$B5949,lehmad!$A$2:$A$412,0))</f>
        <v>120</v>
      </c>
      <c r="Q5949">
        <f>INDEX(lehmad!E$2:E$412,MATCH(klypsid!$B5949,lehmad!$A$2:$A$412,0))</f>
        <v>1</v>
      </c>
      <c r="R5949" t="str">
        <f>INDEX(lehmad!F$2:F$412,MATCH(klypsid!$B5949,lehmad!$A$2:$A$412,0))</f>
        <v>LANCELOT-ET</v>
      </c>
      <c r="S5949">
        <f>INDEX(lehmad!H$2:H$412,MATCH(klypsid!$B5949,lehmad!$A$2:$A$412,0))</f>
        <v>126</v>
      </c>
      <c r="T5949">
        <f>INDEX(lehmad!K$2:K$412,MATCH(klypsid!$B5949,lehmad!$A$2:$A$412,0))</f>
        <v>122</v>
      </c>
      <c r="U5949" s="4">
        <f t="shared" si="184"/>
        <v>3</v>
      </c>
      <c r="V5949">
        <f t="shared" si="185"/>
        <v>34</v>
      </c>
    </row>
    <row r="5950" spans="1:22" x14ac:dyDescent="0.25">
      <c r="A5950">
        <v>4109</v>
      </c>
      <c r="B5950" t="str">
        <f>"E"&amp;A5950</f>
        <v>E4109</v>
      </c>
      <c r="C5950" t="s">
        <v>46</v>
      </c>
      <c r="D5950">
        <v>2</v>
      </c>
      <c r="E5950">
        <f>IF(D5950&lt;4,D5950,4)</f>
        <v>2</v>
      </c>
      <c r="F5950" s="1">
        <v>40181</v>
      </c>
      <c r="G5950" s="1">
        <v>40304</v>
      </c>
      <c r="H5950" s="3">
        <f>G5950-F5950</f>
        <v>123</v>
      </c>
      <c r="I5950" s="3">
        <f>IF(H5950&lt;=60,1,IF(H5950&lt;=150,2,3))</f>
        <v>2</v>
      </c>
      <c r="J5950">
        <v>50</v>
      </c>
      <c r="K5950">
        <v>3.59</v>
      </c>
      <c r="L5950">
        <v>3.15</v>
      </c>
      <c r="M5950">
        <v>12</v>
      </c>
      <c r="N5950">
        <f>LOG(M5950/100,2)+3</f>
        <v>-5.8893689053568732E-2</v>
      </c>
      <c r="O5950">
        <f>INDEX(lehmad!B$2:B$412,MATCH(klypsid!$B5950,lehmad!$A$2:$A$412,0))</f>
        <v>38926</v>
      </c>
      <c r="P5950">
        <f>INDEX(lehmad!D$2:D$412,MATCH(klypsid!$B5950,lehmad!$A$2:$A$412,0))</f>
        <v>120</v>
      </c>
      <c r="Q5950">
        <f>INDEX(lehmad!E$2:E$412,MATCH(klypsid!$B5950,lehmad!$A$2:$A$412,0))</f>
        <v>1</v>
      </c>
      <c r="R5950" t="str">
        <f>INDEX(lehmad!F$2:F$412,MATCH(klypsid!$B5950,lehmad!$A$2:$A$412,0))</f>
        <v>LANCELOT-ET</v>
      </c>
      <c r="S5950">
        <f>INDEX(lehmad!H$2:H$412,MATCH(klypsid!$B5950,lehmad!$A$2:$A$412,0))</f>
        <v>126</v>
      </c>
      <c r="T5950">
        <f>INDEX(lehmad!K$2:K$412,MATCH(klypsid!$B5950,lehmad!$A$2:$A$412,0))</f>
        <v>122</v>
      </c>
      <c r="U5950" s="4">
        <f t="shared" si="184"/>
        <v>4</v>
      </c>
      <c r="V5950">
        <f t="shared" si="185"/>
        <v>28</v>
      </c>
    </row>
    <row r="5951" spans="1:22" x14ac:dyDescent="0.25">
      <c r="A5951">
        <v>4109</v>
      </c>
      <c r="B5951" t="str">
        <f>"E"&amp;A5951</f>
        <v>E4109</v>
      </c>
      <c r="C5951" t="s">
        <v>46</v>
      </c>
      <c r="D5951">
        <v>2</v>
      </c>
      <c r="E5951">
        <f>IF(D5951&lt;4,D5951,4)</f>
        <v>2</v>
      </c>
      <c r="F5951" s="1">
        <v>40181</v>
      </c>
      <c r="G5951" s="1">
        <v>40336</v>
      </c>
      <c r="H5951" s="3">
        <f>G5951-F5951</f>
        <v>155</v>
      </c>
      <c r="I5951" s="3">
        <f>IF(H5951&lt;=60,1,IF(H5951&lt;=150,2,3))</f>
        <v>3</v>
      </c>
      <c r="J5951">
        <v>47</v>
      </c>
      <c r="K5951">
        <v>3.24</v>
      </c>
      <c r="L5951">
        <v>3.14</v>
      </c>
      <c r="M5951">
        <v>149</v>
      </c>
      <c r="N5951">
        <f>LOG(M5951/100,2)+3</f>
        <v>3.5753123306874368</v>
      </c>
      <c r="O5951">
        <f>INDEX(lehmad!B$2:B$412,MATCH(klypsid!$B5951,lehmad!$A$2:$A$412,0))</f>
        <v>38926</v>
      </c>
      <c r="P5951">
        <f>INDEX(lehmad!D$2:D$412,MATCH(klypsid!$B5951,lehmad!$A$2:$A$412,0))</f>
        <v>120</v>
      </c>
      <c r="Q5951">
        <f>INDEX(lehmad!E$2:E$412,MATCH(klypsid!$B5951,lehmad!$A$2:$A$412,0))</f>
        <v>1</v>
      </c>
      <c r="R5951" t="str">
        <f>INDEX(lehmad!F$2:F$412,MATCH(klypsid!$B5951,lehmad!$A$2:$A$412,0))</f>
        <v>LANCELOT-ET</v>
      </c>
      <c r="S5951">
        <f>INDEX(lehmad!H$2:H$412,MATCH(klypsid!$B5951,lehmad!$A$2:$A$412,0))</f>
        <v>126</v>
      </c>
      <c r="T5951">
        <f>INDEX(lehmad!K$2:K$412,MATCH(klypsid!$B5951,lehmad!$A$2:$A$412,0))</f>
        <v>122</v>
      </c>
      <c r="U5951" s="4">
        <f t="shared" si="184"/>
        <v>5</v>
      </c>
      <c r="V5951">
        <f t="shared" si="185"/>
        <v>32</v>
      </c>
    </row>
    <row r="5952" spans="1:22" x14ac:dyDescent="0.25">
      <c r="A5952">
        <v>4109</v>
      </c>
      <c r="B5952" t="str">
        <f>"E"&amp;A5952</f>
        <v>E4109</v>
      </c>
      <c r="C5952" t="s">
        <v>46</v>
      </c>
      <c r="D5952">
        <v>2</v>
      </c>
      <c r="E5952">
        <f>IF(D5952&lt;4,D5952,4)</f>
        <v>2</v>
      </c>
      <c r="F5952" s="1">
        <v>40181</v>
      </c>
      <c r="G5952" s="1">
        <v>40371</v>
      </c>
      <c r="H5952" s="3">
        <f>G5952-F5952</f>
        <v>190</v>
      </c>
      <c r="I5952" s="3">
        <f>IF(H5952&lt;=60,1,IF(H5952&lt;=150,2,3))</f>
        <v>3</v>
      </c>
      <c r="J5952">
        <v>41.6</v>
      </c>
      <c r="K5952">
        <v>3.17</v>
      </c>
      <c r="L5952">
        <v>3.38</v>
      </c>
      <c r="M5952">
        <v>58</v>
      </c>
      <c r="N5952">
        <f>LOG(M5952/100,2)+3</f>
        <v>2.2141248053528475</v>
      </c>
      <c r="O5952">
        <f>INDEX(lehmad!B$2:B$412,MATCH(klypsid!$B5952,lehmad!$A$2:$A$412,0))</f>
        <v>38926</v>
      </c>
      <c r="P5952">
        <f>INDEX(lehmad!D$2:D$412,MATCH(klypsid!$B5952,lehmad!$A$2:$A$412,0))</f>
        <v>120</v>
      </c>
      <c r="Q5952">
        <f>INDEX(lehmad!E$2:E$412,MATCH(klypsid!$B5952,lehmad!$A$2:$A$412,0))</f>
        <v>1</v>
      </c>
      <c r="R5952" t="str">
        <f>INDEX(lehmad!F$2:F$412,MATCH(klypsid!$B5952,lehmad!$A$2:$A$412,0))</f>
        <v>LANCELOT-ET</v>
      </c>
      <c r="S5952">
        <f>INDEX(lehmad!H$2:H$412,MATCH(klypsid!$B5952,lehmad!$A$2:$A$412,0))</f>
        <v>126</v>
      </c>
      <c r="T5952">
        <f>INDEX(lehmad!K$2:K$412,MATCH(klypsid!$B5952,lehmad!$A$2:$A$412,0))</f>
        <v>122</v>
      </c>
      <c r="U5952" s="4">
        <f t="shared" si="184"/>
        <v>6</v>
      </c>
      <c r="V5952">
        <f t="shared" si="185"/>
        <v>35</v>
      </c>
    </row>
    <row r="5953" spans="1:22" x14ac:dyDescent="0.25">
      <c r="A5953">
        <v>4109</v>
      </c>
      <c r="B5953" t="str">
        <f>"E"&amp;A5953</f>
        <v>E4109</v>
      </c>
      <c r="C5953" t="s">
        <v>46</v>
      </c>
      <c r="D5953">
        <v>2</v>
      </c>
      <c r="E5953">
        <f>IF(D5953&lt;4,D5953,4)</f>
        <v>2</v>
      </c>
      <c r="F5953" s="1">
        <v>40181</v>
      </c>
      <c r="G5953" s="1">
        <v>40396</v>
      </c>
      <c r="H5953" s="3">
        <f>G5953-F5953</f>
        <v>215</v>
      </c>
      <c r="I5953" s="3">
        <f>IF(H5953&lt;=60,1,IF(H5953&lt;=150,2,3))</f>
        <v>3</v>
      </c>
      <c r="J5953">
        <v>41</v>
      </c>
      <c r="K5953">
        <v>3.21</v>
      </c>
      <c r="L5953">
        <v>3.23</v>
      </c>
      <c r="M5953">
        <v>99</v>
      </c>
      <c r="N5953">
        <f>LOG(M5953/100,2)+3</f>
        <v>2.9855004303048851</v>
      </c>
      <c r="O5953">
        <f>INDEX(lehmad!B$2:B$412,MATCH(klypsid!$B5953,lehmad!$A$2:$A$412,0))</f>
        <v>38926</v>
      </c>
      <c r="P5953">
        <f>INDEX(lehmad!D$2:D$412,MATCH(klypsid!$B5953,lehmad!$A$2:$A$412,0))</f>
        <v>120</v>
      </c>
      <c r="Q5953">
        <f>INDEX(lehmad!E$2:E$412,MATCH(klypsid!$B5953,lehmad!$A$2:$A$412,0))</f>
        <v>1</v>
      </c>
      <c r="R5953" t="str">
        <f>INDEX(lehmad!F$2:F$412,MATCH(klypsid!$B5953,lehmad!$A$2:$A$412,0))</f>
        <v>LANCELOT-ET</v>
      </c>
      <c r="S5953">
        <f>INDEX(lehmad!H$2:H$412,MATCH(klypsid!$B5953,lehmad!$A$2:$A$412,0))</f>
        <v>126</v>
      </c>
      <c r="T5953">
        <f>INDEX(lehmad!K$2:K$412,MATCH(klypsid!$B5953,lehmad!$A$2:$A$412,0))</f>
        <v>122</v>
      </c>
      <c r="U5953" s="4">
        <f t="shared" si="184"/>
        <v>7</v>
      </c>
      <c r="V5953">
        <f t="shared" si="185"/>
        <v>25</v>
      </c>
    </row>
    <row r="5954" spans="1:22" x14ac:dyDescent="0.25">
      <c r="A5954">
        <v>4109</v>
      </c>
      <c r="B5954" t="str">
        <f>"E"&amp;A5954</f>
        <v>E4109</v>
      </c>
      <c r="C5954" t="s">
        <v>46</v>
      </c>
      <c r="D5954">
        <v>2</v>
      </c>
      <c r="E5954">
        <f>IF(D5954&lt;4,D5954,4)</f>
        <v>2</v>
      </c>
      <c r="F5954" s="1">
        <v>40181</v>
      </c>
      <c r="G5954" s="1">
        <v>40434</v>
      </c>
      <c r="H5954" s="3">
        <f>G5954-F5954</f>
        <v>253</v>
      </c>
      <c r="I5954" s="3">
        <f>IF(H5954&lt;=60,1,IF(H5954&lt;=150,2,3))</f>
        <v>3</v>
      </c>
      <c r="J5954">
        <v>33</v>
      </c>
      <c r="K5954">
        <v>2.17</v>
      </c>
      <c r="L5954">
        <v>4.01</v>
      </c>
      <c r="M5954">
        <v>21938</v>
      </c>
      <c r="N5954">
        <f>LOG(M5954/100,2)+3</f>
        <v>10.77728819675546</v>
      </c>
      <c r="O5954">
        <f>INDEX(lehmad!B$2:B$412,MATCH(klypsid!$B5954,lehmad!$A$2:$A$412,0))</f>
        <v>38926</v>
      </c>
      <c r="P5954">
        <f>INDEX(lehmad!D$2:D$412,MATCH(klypsid!$B5954,lehmad!$A$2:$A$412,0))</f>
        <v>120</v>
      </c>
      <c r="Q5954">
        <f>INDEX(lehmad!E$2:E$412,MATCH(klypsid!$B5954,lehmad!$A$2:$A$412,0))</f>
        <v>1</v>
      </c>
      <c r="R5954" t="str">
        <f>INDEX(lehmad!F$2:F$412,MATCH(klypsid!$B5954,lehmad!$A$2:$A$412,0))</f>
        <v>LANCELOT-ET</v>
      </c>
      <c r="S5954">
        <f>INDEX(lehmad!H$2:H$412,MATCH(klypsid!$B5954,lehmad!$A$2:$A$412,0))</f>
        <v>126</v>
      </c>
      <c r="T5954">
        <f>INDEX(lehmad!K$2:K$412,MATCH(klypsid!$B5954,lehmad!$A$2:$A$412,0))</f>
        <v>122</v>
      </c>
      <c r="U5954" s="4">
        <f t="shared" si="184"/>
        <v>8</v>
      </c>
      <c r="V5954">
        <f t="shared" si="185"/>
        <v>38</v>
      </c>
    </row>
    <row r="5955" spans="1:22" x14ac:dyDescent="0.25">
      <c r="A5955">
        <v>4109</v>
      </c>
      <c r="B5955" t="str">
        <f>"E"&amp;A5955</f>
        <v>E4109</v>
      </c>
      <c r="C5955" t="s">
        <v>46</v>
      </c>
      <c r="D5955">
        <v>2</v>
      </c>
      <c r="E5955">
        <f>IF(D5955&lt;4,D5955,4)</f>
        <v>2</v>
      </c>
      <c r="F5955" s="1">
        <v>40181</v>
      </c>
      <c r="G5955" s="1">
        <v>40462</v>
      </c>
      <c r="H5955" s="3">
        <f>G5955-F5955</f>
        <v>281</v>
      </c>
      <c r="I5955" s="3">
        <f>IF(H5955&lt;=60,1,IF(H5955&lt;=150,2,3))</f>
        <v>3</v>
      </c>
      <c r="J5955">
        <v>26</v>
      </c>
      <c r="K5955">
        <v>4.5199999999999996</v>
      </c>
      <c r="L5955">
        <v>4.6399999999999997</v>
      </c>
      <c r="M5955">
        <v>401</v>
      </c>
      <c r="N5955">
        <f>LOG(M5955/100,2)+3</f>
        <v>5.0036022366801962</v>
      </c>
      <c r="O5955">
        <f>INDEX(lehmad!B$2:B$412,MATCH(klypsid!$B5955,lehmad!$A$2:$A$412,0))</f>
        <v>38926</v>
      </c>
      <c r="P5955">
        <f>INDEX(lehmad!D$2:D$412,MATCH(klypsid!$B5955,lehmad!$A$2:$A$412,0))</f>
        <v>120</v>
      </c>
      <c r="Q5955">
        <f>INDEX(lehmad!E$2:E$412,MATCH(klypsid!$B5955,lehmad!$A$2:$A$412,0))</f>
        <v>1</v>
      </c>
      <c r="R5955" t="str">
        <f>INDEX(lehmad!F$2:F$412,MATCH(klypsid!$B5955,lehmad!$A$2:$A$412,0))</f>
        <v>LANCELOT-ET</v>
      </c>
      <c r="S5955">
        <f>INDEX(lehmad!H$2:H$412,MATCH(klypsid!$B5955,lehmad!$A$2:$A$412,0))</f>
        <v>126</v>
      </c>
      <c r="T5955">
        <f>INDEX(lehmad!K$2:K$412,MATCH(klypsid!$B5955,lehmad!$A$2:$A$412,0))</f>
        <v>122</v>
      </c>
      <c r="U5955" s="4">
        <f t="shared" ref="U5955:U6018" si="186">IF(AND(A5955=A5954,D5955=D5954),U5954+1,1)</f>
        <v>9</v>
      </c>
      <c r="V5955">
        <f t="shared" ref="V5955:V6018" si="187">IF(AND(A5955=A5954,D5955=D5954),G5955-G5954,G5955-F5955)</f>
        <v>28</v>
      </c>
    </row>
    <row r="5956" spans="1:22" x14ac:dyDescent="0.25">
      <c r="A5956">
        <v>4109</v>
      </c>
      <c r="B5956" t="str">
        <f>"E"&amp;A5956</f>
        <v>E4109</v>
      </c>
      <c r="C5956" t="s">
        <v>46</v>
      </c>
      <c r="D5956">
        <v>3</v>
      </c>
      <c r="E5956">
        <f>IF(D5956&lt;4,D5956,4)</f>
        <v>3</v>
      </c>
      <c r="F5956" s="1">
        <v>40539</v>
      </c>
      <c r="G5956" s="1">
        <v>40556</v>
      </c>
      <c r="H5956" s="3">
        <f>G5956-F5956</f>
        <v>17</v>
      </c>
      <c r="I5956" s="3">
        <f>IF(H5956&lt;=60,1,IF(H5956&lt;=150,2,3))</f>
        <v>1</v>
      </c>
      <c r="J5956">
        <v>56.5</v>
      </c>
      <c r="K5956">
        <v>3.5</v>
      </c>
      <c r="L5956">
        <v>3.46</v>
      </c>
      <c r="M5956">
        <v>18</v>
      </c>
      <c r="N5956">
        <f>LOG(M5956/100,2)+3</f>
        <v>0.52606881166758779</v>
      </c>
      <c r="O5956">
        <f>INDEX(lehmad!B$2:B$412,MATCH(klypsid!$B5956,lehmad!$A$2:$A$412,0))</f>
        <v>38926</v>
      </c>
      <c r="P5956">
        <f>INDEX(lehmad!D$2:D$412,MATCH(klypsid!$B5956,lehmad!$A$2:$A$412,0))</f>
        <v>120</v>
      </c>
      <c r="Q5956">
        <f>INDEX(lehmad!E$2:E$412,MATCH(klypsid!$B5956,lehmad!$A$2:$A$412,0))</f>
        <v>1</v>
      </c>
      <c r="R5956" t="str">
        <f>INDEX(lehmad!F$2:F$412,MATCH(klypsid!$B5956,lehmad!$A$2:$A$412,0))</f>
        <v>LANCELOT-ET</v>
      </c>
      <c r="S5956">
        <f>INDEX(lehmad!H$2:H$412,MATCH(klypsid!$B5956,lehmad!$A$2:$A$412,0))</f>
        <v>126</v>
      </c>
      <c r="T5956">
        <f>INDEX(lehmad!K$2:K$412,MATCH(klypsid!$B5956,lehmad!$A$2:$A$412,0))</f>
        <v>122</v>
      </c>
      <c r="U5956" s="4">
        <f t="shared" si="186"/>
        <v>1</v>
      </c>
      <c r="V5956">
        <f t="shared" si="187"/>
        <v>17</v>
      </c>
    </row>
    <row r="5957" spans="1:22" x14ac:dyDescent="0.25">
      <c r="A5957">
        <v>4114</v>
      </c>
      <c r="B5957" t="str">
        <f>"E"&amp;A5957</f>
        <v>E4114</v>
      </c>
      <c r="C5957" t="s">
        <v>54</v>
      </c>
      <c r="D5957">
        <v>1</v>
      </c>
      <c r="E5957">
        <f>IF(D5957&lt;4,D5957,4)</f>
        <v>1</v>
      </c>
      <c r="F5957" s="1">
        <v>39650</v>
      </c>
      <c r="G5957" s="1">
        <v>39663</v>
      </c>
      <c r="H5957" s="3">
        <f>G5957-F5957</f>
        <v>13</v>
      </c>
      <c r="I5957" s="3">
        <f>IF(H5957&lt;=60,1,IF(H5957&lt;=150,2,3))</f>
        <v>1</v>
      </c>
      <c r="J5957">
        <v>34.799999999999997</v>
      </c>
      <c r="K5957">
        <v>5.53</v>
      </c>
      <c r="L5957">
        <v>3.18</v>
      </c>
      <c r="M5957">
        <v>739</v>
      </c>
      <c r="N5957">
        <f>LOG(M5957/100,2)+3</f>
        <v>5.8855743643714264</v>
      </c>
      <c r="O5957">
        <f>INDEX(lehmad!B$2:B$412,MATCH(klypsid!$B5957,lehmad!$A$2:$A$412,0))</f>
        <v>38933</v>
      </c>
      <c r="P5957">
        <f>INDEX(lehmad!D$2:D$412,MATCH(klypsid!$B5957,lehmad!$A$2:$A$412,0))</f>
        <v>111</v>
      </c>
      <c r="Q5957">
        <f>INDEX(lehmad!E$2:E$412,MATCH(klypsid!$B5957,lehmad!$A$2:$A$412,0))</f>
        <v>0.93799999999999994</v>
      </c>
      <c r="R5957" t="str">
        <f>INDEX(lehmad!F$2:F$412,MATCH(klypsid!$B5957,lehmad!$A$2:$A$412,0))</f>
        <v>DYNASTY-ET</v>
      </c>
      <c r="S5957">
        <f>INDEX(lehmad!H$2:H$412,MATCH(klypsid!$B5957,lehmad!$A$2:$A$412,0))</f>
        <v>124</v>
      </c>
      <c r="T5957">
        <f>INDEX(lehmad!K$2:K$412,MATCH(klypsid!$B5957,lehmad!$A$2:$A$412,0))</f>
        <v>108</v>
      </c>
      <c r="U5957" s="4">
        <f t="shared" si="186"/>
        <v>1</v>
      </c>
      <c r="V5957">
        <f t="shared" si="187"/>
        <v>13</v>
      </c>
    </row>
    <row r="5958" spans="1:22" x14ac:dyDescent="0.25">
      <c r="A5958">
        <v>4114</v>
      </c>
      <c r="B5958" t="str">
        <f>"E"&amp;A5958</f>
        <v>E4114</v>
      </c>
      <c r="C5958" t="s">
        <v>54</v>
      </c>
      <c r="D5958">
        <v>1</v>
      </c>
      <c r="E5958">
        <f>IF(D5958&lt;4,D5958,4)</f>
        <v>1</v>
      </c>
      <c r="F5958" s="1">
        <v>39650</v>
      </c>
      <c r="G5958" s="1">
        <v>39693</v>
      </c>
      <c r="H5958" s="3">
        <f>G5958-F5958</f>
        <v>43</v>
      </c>
      <c r="I5958" s="3">
        <f>IF(H5958&lt;=60,1,IF(H5958&lt;=150,2,3))</f>
        <v>1</v>
      </c>
      <c r="J5958">
        <v>40.200000000000003</v>
      </c>
      <c r="K5958">
        <v>4.04</v>
      </c>
      <c r="L5958">
        <v>3.11</v>
      </c>
      <c r="M5958">
        <v>39</v>
      </c>
      <c r="N5958">
        <f>LOG(M5958/100,2)+3</f>
        <v>1.6415460290875237</v>
      </c>
      <c r="O5958">
        <f>INDEX(lehmad!B$2:B$412,MATCH(klypsid!$B5958,lehmad!$A$2:$A$412,0))</f>
        <v>38933</v>
      </c>
      <c r="P5958">
        <f>INDEX(lehmad!D$2:D$412,MATCH(klypsid!$B5958,lehmad!$A$2:$A$412,0))</f>
        <v>111</v>
      </c>
      <c r="Q5958">
        <f>INDEX(lehmad!E$2:E$412,MATCH(klypsid!$B5958,lehmad!$A$2:$A$412,0))</f>
        <v>0.93799999999999994</v>
      </c>
      <c r="R5958" t="str">
        <f>INDEX(lehmad!F$2:F$412,MATCH(klypsid!$B5958,lehmad!$A$2:$A$412,0))</f>
        <v>DYNASTY-ET</v>
      </c>
      <c r="S5958">
        <f>INDEX(lehmad!H$2:H$412,MATCH(klypsid!$B5958,lehmad!$A$2:$A$412,0))</f>
        <v>124</v>
      </c>
      <c r="T5958">
        <f>INDEX(lehmad!K$2:K$412,MATCH(klypsid!$B5958,lehmad!$A$2:$A$412,0))</f>
        <v>108</v>
      </c>
      <c r="U5958" s="4">
        <f t="shared" si="186"/>
        <v>2</v>
      </c>
      <c r="V5958">
        <f t="shared" si="187"/>
        <v>30</v>
      </c>
    </row>
    <row r="5959" spans="1:22" x14ac:dyDescent="0.25">
      <c r="A5959">
        <v>4114</v>
      </c>
      <c r="B5959" t="str">
        <f>"E"&amp;A5959</f>
        <v>E4114</v>
      </c>
      <c r="C5959" t="s">
        <v>54</v>
      </c>
      <c r="D5959">
        <v>1</v>
      </c>
      <c r="E5959">
        <f>IF(D5959&lt;4,D5959,4)</f>
        <v>1</v>
      </c>
      <c r="F5959" s="1">
        <v>39650</v>
      </c>
      <c r="G5959" s="1">
        <v>39722</v>
      </c>
      <c r="H5959" s="3">
        <f>G5959-F5959</f>
        <v>72</v>
      </c>
      <c r="I5959" s="3">
        <f>IF(H5959&lt;=60,1,IF(H5959&lt;=150,2,3))</f>
        <v>2</v>
      </c>
      <c r="J5959">
        <v>45.9</v>
      </c>
      <c r="K5959">
        <v>3.37</v>
      </c>
      <c r="L5959">
        <v>3.08</v>
      </c>
      <c r="M5959">
        <v>41</v>
      </c>
      <c r="N5959">
        <f>LOG(M5959/100,2)+3</f>
        <v>1.7136958148433588</v>
      </c>
      <c r="O5959">
        <f>INDEX(lehmad!B$2:B$412,MATCH(klypsid!$B5959,lehmad!$A$2:$A$412,0))</f>
        <v>38933</v>
      </c>
      <c r="P5959">
        <f>INDEX(lehmad!D$2:D$412,MATCH(klypsid!$B5959,lehmad!$A$2:$A$412,0))</f>
        <v>111</v>
      </c>
      <c r="Q5959">
        <f>INDEX(lehmad!E$2:E$412,MATCH(klypsid!$B5959,lehmad!$A$2:$A$412,0))</f>
        <v>0.93799999999999994</v>
      </c>
      <c r="R5959" t="str">
        <f>INDEX(lehmad!F$2:F$412,MATCH(klypsid!$B5959,lehmad!$A$2:$A$412,0))</f>
        <v>DYNASTY-ET</v>
      </c>
      <c r="S5959">
        <f>INDEX(lehmad!H$2:H$412,MATCH(klypsid!$B5959,lehmad!$A$2:$A$412,0))</f>
        <v>124</v>
      </c>
      <c r="T5959">
        <f>INDEX(lehmad!K$2:K$412,MATCH(klypsid!$B5959,lehmad!$A$2:$A$412,0))</f>
        <v>108</v>
      </c>
      <c r="U5959" s="4">
        <f t="shared" si="186"/>
        <v>3</v>
      </c>
      <c r="V5959">
        <f t="shared" si="187"/>
        <v>29</v>
      </c>
    </row>
    <row r="5960" spans="1:22" x14ac:dyDescent="0.25">
      <c r="A5960">
        <v>4114</v>
      </c>
      <c r="B5960" t="str">
        <f>"E"&amp;A5960</f>
        <v>E4114</v>
      </c>
      <c r="C5960" t="s">
        <v>54</v>
      </c>
      <c r="D5960">
        <v>1</v>
      </c>
      <c r="E5960">
        <f>IF(D5960&lt;4,D5960,4)</f>
        <v>1</v>
      </c>
      <c r="F5960" s="1">
        <v>39650</v>
      </c>
      <c r="G5960" s="1">
        <v>39754</v>
      </c>
      <c r="H5960" s="3">
        <f>G5960-F5960</f>
        <v>104</v>
      </c>
      <c r="I5960" s="3">
        <f>IF(H5960&lt;=60,1,IF(H5960&lt;=150,2,3))</f>
        <v>2</v>
      </c>
      <c r="J5960">
        <v>39.9</v>
      </c>
      <c r="K5960">
        <v>4.57</v>
      </c>
      <c r="L5960">
        <v>3.27</v>
      </c>
      <c r="M5960">
        <v>66</v>
      </c>
      <c r="N5960">
        <f>LOG(M5960/100,2)+3</f>
        <v>2.400537929583729</v>
      </c>
      <c r="O5960">
        <f>INDEX(lehmad!B$2:B$412,MATCH(klypsid!$B5960,lehmad!$A$2:$A$412,0))</f>
        <v>38933</v>
      </c>
      <c r="P5960">
        <f>INDEX(lehmad!D$2:D$412,MATCH(klypsid!$B5960,lehmad!$A$2:$A$412,0))</f>
        <v>111</v>
      </c>
      <c r="Q5960">
        <f>INDEX(lehmad!E$2:E$412,MATCH(klypsid!$B5960,lehmad!$A$2:$A$412,0))</f>
        <v>0.93799999999999994</v>
      </c>
      <c r="R5960" t="str">
        <f>INDEX(lehmad!F$2:F$412,MATCH(klypsid!$B5960,lehmad!$A$2:$A$412,0))</f>
        <v>DYNASTY-ET</v>
      </c>
      <c r="S5960">
        <f>INDEX(lehmad!H$2:H$412,MATCH(klypsid!$B5960,lehmad!$A$2:$A$412,0))</f>
        <v>124</v>
      </c>
      <c r="T5960">
        <f>INDEX(lehmad!K$2:K$412,MATCH(klypsid!$B5960,lehmad!$A$2:$A$412,0))</f>
        <v>108</v>
      </c>
      <c r="U5960" s="4">
        <f t="shared" si="186"/>
        <v>4</v>
      </c>
      <c r="V5960">
        <f t="shared" si="187"/>
        <v>32</v>
      </c>
    </row>
    <row r="5961" spans="1:22" x14ac:dyDescent="0.25">
      <c r="A5961">
        <v>4114</v>
      </c>
      <c r="B5961" t="str">
        <f>"E"&amp;A5961</f>
        <v>E4114</v>
      </c>
      <c r="C5961" t="s">
        <v>54</v>
      </c>
      <c r="D5961">
        <v>1</v>
      </c>
      <c r="E5961">
        <f>IF(D5961&lt;4,D5961,4)</f>
        <v>1</v>
      </c>
      <c r="F5961" s="1">
        <v>39650</v>
      </c>
      <c r="G5961" s="1">
        <v>39783</v>
      </c>
      <c r="H5961" s="3">
        <f>G5961-F5961</f>
        <v>133</v>
      </c>
      <c r="I5961" s="3">
        <f>IF(H5961&lt;=60,1,IF(H5961&lt;=150,2,3))</f>
        <v>2</v>
      </c>
      <c r="J5961">
        <v>37.200000000000003</v>
      </c>
      <c r="K5961">
        <v>4.66</v>
      </c>
      <c r="L5961">
        <v>3.15</v>
      </c>
      <c r="M5961">
        <v>56</v>
      </c>
      <c r="N5961">
        <f>LOG(M5961/100,2)+3</f>
        <v>2.1634987322828794</v>
      </c>
      <c r="O5961">
        <f>INDEX(lehmad!B$2:B$412,MATCH(klypsid!$B5961,lehmad!$A$2:$A$412,0))</f>
        <v>38933</v>
      </c>
      <c r="P5961">
        <f>INDEX(lehmad!D$2:D$412,MATCH(klypsid!$B5961,lehmad!$A$2:$A$412,0))</f>
        <v>111</v>
      </c>
      <c r="Q5961">
        <f>INDEX(lehmad!E$2:E$412,MATCH(klypsid!$B5961,lehmad!$A$2:$A$412,0))</f>
        <v>0.93799999999999994</v>
      </c>
      <c r="R5961" t="str">
        <f>INDEX(lehmad!F$2:F$412,MATCH(klypsid!$B5961,lehmad!$A$2:$A$412,0))</f>
        <v>DYNASTY-ET</v>
      </c>
      <c r="S5961">
        <f>INDEX(lehmad!H$2:H$412,MATCH(klypsid!$B5961,lehmad!$A$2:$A$412,0))</f>
        <v>124</v>
      </c>
      <c r="T5961">
        <f>INDEX(lehmad!K$2:K$412,MATCH(klypsid!$B5961,lehmad!$A$2:$A$412,0))</f>
        <v>108</v>
      </c>
      <c r="U5961" s="4">
        <f t="shared" si="186"/>
        <v>5</v>
      </c>
      <c r="V5961">
        <f t="shared" si="187"/>
        <v>29</v>
      </c>
    </row>
    <row r="5962" spans="1:22" x14ac:dyDescent="0.25">
      <c r="A5962">
        <v>4114</v>
      </c>
      <c r="B5962" t="str">
        <f>"E"&amp;A5962</f>
        <v>E4114</v>
      </c>
      <c r="C5962" t="s">
        <v>54</v>
      </c>
      <c r="D5962">
        <v>1</v>
      </c>
      <c r="E5962">
        <f>IF(D5962&lt;4,D5962,4)</f>
        <v>1</v>
      </c>
      <c r="F5962" s="1">
        <v>39650</v>
      </c>
      <c r="G5962" s="1">
        <v>39817</v>
      </c>
      <c r="H5962" s="3">
        <f>G5962-F5962</f>
        <v>167</v>
      </c>
      <c r="I5962" s="3">
        <f>IF(H5962&lt;=60,1,IF(H5962&lt;=150,2,3))</f>
        <v>3</v>
      </c>
      <c r="J5962">
        <v>41.3</v>
      </c>
      <c r="K5962">
        <v>3.92</v>
      </c>
      <c r="L5962">
        <v>3.24</v>
      </c>
      <c r="M5962">
        <v>106</v>
      </c>
      <c r="N5962">
        <f>LOG(M5962/100,2)+3</f>
        <v>3.0840642647884744</v>
      </c>
      <c r="O5962">
        <f>INDEX(lehmad!B$2:B$412,MATCH(klypsid!$B5962,lehmad!$A$2:$A$412,0))</f>
        <v>38933</v>
      </c>
      <c r="P5962">
        <f>INDEX(lehmad!D$2:D$412,MATCH(klypsid!$B5962,lehmad!$A$2:$A$412,0))</f>
        <v>111</v>
      </c>
      <c r="Q5962">
        <f>INDEX(lehmad!E$2:E$412,MATCH(klypsid!$B5962,lehmad!$A$2:$A$412,0))</f>
        <v>0.93799999999999994</v>
      </c>
      <c r="R5962" t="str">
        <f>INDEX(lehmad!F$2:F$412,MATCH(klypsid!$B5962,lehmad!$A$2:$A$412,0))</f>
        <v>DYNASTY-ET</v>
      </c>
      <c r="S5962">
        <f>INDEX(lehmad!H$2:H$412,MATCH(klypsid!$B5962,lehmad!$A$2:$A$412,0))</f>
        <v>124</v>
      </c>
      <c r="T5962">
        <f>INDEX(lehmad!K$2:K$412,MATCH(klypsid!$B5962,lehmad!$A$2:$A$412,0))</f>
        <v>108</v>
      </c>
      <c r="U5962" s="4">
        <f t="shared" si="186"/>
        <v>6</v>
      </c>
      <c r="V5962">
        <f t="shared" si="187"/>
        <v>34</v>
      </c>
    </row>
    <row r="5963" spans="1:22" x14ac:dyDescent="0.25">
      <c r="A5963">
        <v>4114</v>
      </c>
      <c r="B5963" t="str">
        <f>"E"&amp;A5963</f>
        <v>E4114</v>
      </c>
      <c r="C5963" t="s">
        <v>54</v>
      </c>
      <c r="D5963">
        <v>1</v>
      </c>
      <c r="E5963">
        <f>IF(D5963&lt;4,D5963,4)</f>
        <v>1</v>
      </c>
      <c r="F5963" s="1">
        <v>39650</v>
      </c>
      <c r="G5963" s="1">
        <v>39845</v>
      </c>
      <c r="H5963" s="3">
        <f>G5963-F5963</f>
        <v>195</v>
      </c>
      <c r="I5963" s="3">
        <f>IF(H5963&lt;=60,1,IF(H5963&lt;=150,2,3))</f>
        <v>3</v>
      </c>
      <c r="J5963">
        <v>33.4</v>
      </c>
      <c r="K5963">
        <v>4.38</v>
      </c>
      <c r="L5963">
        <v>3.43</v>
      </c>
      <c r="M5963">
        <v>84</v>
      </c>
      <c r="N5963">
        <f>LOG(M5963/100,2)+3</f>
        <v>2.7484612330040354</v>
      </c>
      <c r="O5963">
        <f>INDEX(lehmad!B$2:B$412,MATCH(klypsid!$B5963,lehmad!$A$2:$A$412,0))</f>
        <v>38933</v>
      </c>
      <c r="P5963">
        <f>INDEX(lehmad!D$2:D$412,MATCH(klypsid!$B5963,lehmad!$A$2:$A$412,0))</f>
        <v>111</v>
      </c>
      <c r="Q5963">
        <f>INDEX(lehmad!E$2:E$412,MATCH(klypsid!$B5963,lehmad!$A$2:$A$412,0))</f>
        <v>0.93799999999999994</v>
      </c>
      <c r="R5963" t="str">
        <f>INDEX(lehmad!F$2:F$412,MATCH(klypsid!$B5963,lehmad!$A$2:$A$412,0))</f>
        <v>DYNASTY-ET</v>
      </c>
      <c r="S5963">
        <f>INDEX(lehmad!H$2:H$412,MATCH(klypsid!$B5963,lehmad!$A$2:$A$412,0))</f>
        <v>124</v>
      </c>
      <c r="T5963">
        <f>INDEX(lehmad!K$2:K$412,MATCH(klypsid!$B5963,lehmad!$A$2:$A$412,0))</f>
        <v>108</v>
      </c>
      <c r="U5963" s="4">
        <f t="shared" si="186"/>
        <v>7</v>
      </c>
      <c r="V5963">
        <f t="shared" si="187"/>
        <v>28</v>
      </c>
    </row>
    <row r="5964" spans="1:22" x14ac:dyDescent="0.25">
      <c r="A5964">
        <v>4114</v>
      </c>
      <c r="B5964" t="str">
        <f>"E"&amp;A5964</f>
        <v>E4114</v>
      </c>
      <c r="C5964" t="s">
        <v>54</v>
      </c>
      <c r="D5964">
        <v>1</v>
      </c>
      <c r="E5964">
        <f>IF(D5964&lt;4,D5964,4)</f>
        <v>1</v>
      </c>
      <c r="F5964" s="1">
        <v>39650</v>
      </c>
      <c r="G5964" s="1">
        <v>39875</v>
      </c>
      <c r="H5964" s="3">
        <f>G5964-F5964</f>
        <v>225</v>
      </c>
      <c r="I5964" s="3">
        <f>IF(H5964&lt;=60,1,IF(H5964&lt;=150,2,3))</f>
        <v>3</v>
      </c>
      <c r="J5964">
        <v>33.1</v>
      </c>
      <c r="K5964">
        <v>3.14</v>
      </c>
      <c r="L5964">
        <v>3.2</v>
      </c>
      <c r="M5964">
        <v>26</v>
      </c>
      <c r="N5964">
        <f>LOG(M5964/100,2)+3</f>
        <v>1.0565835283663676</v>
      </c>
      <c r="O5964">
        <f>INDEX(lehmad!B$2:B$412,MATCH(klypsid!$B5964,lehmad!$A$2:$A$412,0))</f>
        <v>38933</v>
      </c>
      <c r="P5964">
        <f>INDEX(lehmad!D$2:D$412,MATCH(klypsid!$B5964,lehmad!$A$2:$A$412,0))</f>
        <v>111</v>
      </c>
      <c r="Q5964">
        <f>INDEX(lehmad!E$2:E$412,MATCH(klypsid!$B5964,lehmad!$A$2:$A$412,0))</f>
        <v>0.93799999999999994</v>
      </c>
      <c r="R5964" t="str">
        <f>INDEX(lehmad!F$2:F$412,MATCH(klypsid!$B5964,lehmad!$A$2:$A$412,0))</f>
        <v>DYNASTY-ET</v>
      </c>
      <c r="S5964">
        <f>INDEX(lehmad!H$2:H$412,MATCH(klypsid!$B5964,lehmad!$A$2:$A$412,0))</f>
        <v>124</v>
      </c>
      <c r="T5964">
        <f>INDEX(lehmad!K$2:K$412,MATCH(klypsid!$B5964,lehmad!$A$2:$A$412,0))</f>
        <v>108</v>
      </c>
      <c r="U5964" s="4">
        <f t="shared" si="186"/>
        <v>8</v>
      </c>
      <c r="V5964">
        <f t="shared" si="187"/>
        <v>30</v>
      </c>
    </row>
    <row r="5965" spans="1:22" x14ac:dyDescent="0.25">
      <c r="A5965">
        <v>4114</v>
      </c>
      <c r="B5965" t="str">
        <f>"E"&amp;A5965</f>
        <v>E4114</v>
      </c>
      <c r="C5965" t="s">
        <v>54</v>
      </c>
      <c r="D5965">
        <v>1</v>
      </c>
      <c r="E5965">
        <f>IF(D5965&lt;4,D5965,4)</f>
        <v>1</v>
      </c>
      <c r="F5965" s="1">
        <v>39650</v>
      </c>
      <c r="G5965" s="1">
        <v>39908</v>
      </c>
      <c r="H5965" s="3">
        <f>G5965-F5965</f>
        <v>258</v>
      </c>
      <c r="I5965" s="3">
        <f>IF(H5965&lt;=60,1,IF(H5965&lt;=150,2,3))</f>
        <v>3</v>
      </c>
      <c r="J5965">
        <v>28</v>
      </c>
      <c r="K5965">
        <v>4.74</v>
      </c>
      <c r="L5965">
        <v>3.57</v>
      </c>
      <c r="M5965">
        <v>114</v>
      </c>
      <c r="N5965">
        <f>LOG(M5965/100,2)+3</f>
        <v>3.1890338243900169</v>
      </c>
      <c r="O5965">
        <f>INDEX(lehmad!B$2:B$412,MATCH(klypsid!$B5965,lehmad!$A$2:$A$412,0))</f>
        <v>38933</v>
      </c>
      <c r="P5965">
        <f>INDEX(lehmad!D$2:D$412,MATCH(klypsid!$B5965,lehmad!$A$2:$A$412,0))</f>
        <v>111</v>
      </c>
      <c r="Q5965">
        <f>INDEX(lehmad!E$2:E$412,MATCH(klypsid!$B5965,lehmad!$A$2:$A$412,0))</f>
        <v>0.93799999999999994</v>
      </c>
      <c r="R5965" t="str">
        <f>INDEX(lehmad!F$2:F$412,MATCH(klypsid!$B5965,lehmad!$A$2:$A$412,0))</f>
        <v>DYNASTY-ET</v>
      </c>
      <c r="S5965">
        <f>INDEX(lehmad!H$2:H$412,MATCH(klypsid!$B5965,lehmad!$A$2:$A$412,0))</f>
        <v>124</v>
      </c>
      <c r="T5965">
        <f>INDEX(lehmad!K$2:K$412,MATCH(klypsid!$B5965,lehmad!$A$2:$A$412,0))</f>
        <v>108</v>
      </c>
      <c r="U5965" s="4">
        <f t="shared" si="186"/>
        <v>9</v>
      </c>
      <c r="V5965">
        <f t="shared" si="187"/>
        <v>33</v>
      </c>
    </row>
    <row r="5966" spans="1:22" x14ac:dyDescent="0.25">
      <c r="A5966">
        <v>4114</v>
      </c>
      <c r="B5966" t="str">
        <f>"E"&amp;A5966</f>
        <v>E4114</v>
      </c>
      <c r="C5966" t="s">
        <v>54</v>
      </c>
      <c r="D5966">
        <v>1</v>
      </c>
      <c r="E5966">
        <f>IF(D5966&lt;4,D5966,4)</f>
        <v>1</v>
      </c>
      <c r="F5966" s="1">
        <v>39650</v>
      </c>
      <c r="G5966" s="1">
        <v>39944</v>
      </c>
      <c r="H5966" s="3">
        <f>G5966-F5966</f>
        <v>294</v>
      </c>
      <c r="I5966" s="3">
        <f>IF(H5966&lt;=60,1,IF(H5966&lt;=150,2,3))</f>
        <v>3</v>
      </c>
      <c r="J5966">
        <v>22.6</v>
      </c>
      <c r="K5966">
        <v>5.09</v>
      </c>
      <c r="L5966">
        <v>3.43</v>
      </c>
      <c r="M5966">
        <v>142</v>
      </c>
      <c r="N5966">
        <f>LOG(M5966/100,2)+3</f>
        <v>3.5058909297299574</v>
      </c>
      <c r="O5966">
        <f>INDEX(lehmad!B$2:B$412,MATCH(klypsid!$B5966,lehmad!$A$2:$A$412,0))</f>
        <v>38933</v>
      </c>
      <c r="P5966">
        <f>INDEX(lehmad!D$2:D$412,MATCH(klypsid!$B5966,lehmad!$A$2:$A$412,0))</f>
        <v>111</v>
      </c>
      <c r="Q5966">
        <f>INDEX(lehmad!E$2:E$412,MATCH(klypsid!$B5966,lehmad!$A$2:$A$412,0))</f>
        <v>0.93799999999999994</v>
      </c>
      <c r="R5966" t="str">
        <f>INDEX(lehmad!F$2:F$412,MATCH(klypsid!$B5966,lehmad!$A$2:$A$412,0))</f>
        <v>DYNASTY-ET</v>
      </c>
      <c r="S5966">
        <f>INDEX(lehmad!H$2:H$412,MATCH(klypsid!$B5966,lehmad!$A$2:$A$412,0))</f>
        <v>124</v>
      </c>
      <c r="T5966">
        <f>INDEX(lehmad!K$2:K$412,MATCH(klypsid!$B5966,lehmad!$A$2:$A$412,0))</f>
        <v>108</v>
      </c>
      <c r="U5966" s="4">
        <f t="shared" si="186"/>
        <v>10</v>
      </c>
      <c r="V5966">
        <f t="shared" si="187"/>
        <v>36</v>
      </c>
    </row>
    <row r="5967" spans="1:22" x14ac:dyDescent="0.25">
      <c r="A5967">
        <v>4114</v>
      </c>
      <c r="B5967" t="str">
        <f>"E"&amp;A5967</f>
        <v>E4114</v>
      </c>
      <c r="C5967" t="s">
        <v>54</v>
      </c>
      <c r="D5967">
        <v>2</v>
      </c>
      <c r="E5967">
        <f>IF(D5967&lt;4,D5967,4)</f>
        <v>2</v>
      </c>
      <c r="F5967" s="1">
        <v>40018</v>
      </c>
      <c r="G5967" s="1">
        <v>40038</v>
      </c>
      <c r="H5967" s="3">
        <f>G5967-F5967</f>
        <v>20</v>
      </c>
      <c r="I5967" s="3">
        <f>IF(H5967&lt;=60,1,IF(H5967&lt;=150,2,3))</f>
        <v>1</v>
      </c>
      <c r="J5967">
        <v>32.6</v>
      </c>
      <c r="K5967">
        <v>3.42</v>
      </c>
      <c r="L5967">
        <v>2.94</v>
      </c>
      <c r="M5967">
        <v>55</v>
      </c>
      <c r="N5967">
        <f>LOG(M5967/100,2)+3</f>
        <v>2.1375035237499347</v>
      </c>
      <c r="O5967">
        <f>INDEX(lehmad!B$2:B$412,MATCH(klypsid!$B5967,lehmad!$A$2:$A$412,0))</f>
        <v>38933</v>
      </c>
      <c r="P5967">
        <f>INDEX(lehmad!D$2:D$412,MATCH(klypsid!$B5967,lehmad!$A$2:$A$412,0))</f>
        <v>111</v>
      </c>
      <c r="Q5967">
        <f>INDEX(lehmad!E$2:E$412,MATCH(klypsid!$B5967,lehmad!$A$2:$A$412,0))</f>
        <v>0.93799999999999994</v>
      </c>
      <c r="R5967" t="str">
        <f>INDEX(lehmad!F$2:F$412,MATCH(klypsid!$B5967,lehmad!$A$2:$A$412,0))</f>
        <v>DYNASTY-ET</v>
      </c>
      <c r="S5967">
        <f>INDEX(lehmad!H$2:H$412,MATCH(klypsid!$B5967,lehmad!$A$2:$A$412,0))</f>
        <v>124</v>
      </c>
      <c r="T5967">
        <f>INDEX(lehmad!K$2:K$412,MATCH(klypsid!$B5967,lehmad!$A$2:$A$412,0))</f>
        <v>108</v>
      </c>
      <c r="U5967" s="4">
        <f t="shared" si="186"/>
        <v>1</v>
      </c>
      <c r="V5967">
        <f t="shared" si="187"/>
        <v>20</v>
      </c>
    </row>
    <row r="5968" spans="1:22" x14ac:dyDescent="0.25">
      <c r="A5968">
        <v>4114</v>
      </c>
      <c r="B5968" t="str">
        <f>"E"&amp;A5968</f>
        <v>E4114</v>
      </c>
      <c r="C5968" t="s">
        <v>54</v>
      </c>
      <c r="D5968">
        <v>2</v>
      </c>
      <c r="E5968">
        <f>IF(D5968&lt;4,D5968,4)</f>
        <v>2</v>
      </c>
      <c r="F5968" s="1">
        <v>40018</v>
      </c>
      <c r="G5968" s="1">
        <v>40066</v>
      </c>
      <c r="H5968" s="3">
        <f>G5968-F5968</f>
        <v>48</v>
      </c>
      <c r="I5968" s="3">
        <f>IF(H5968&lt;=60,1,IF(H5968&lt;=150,2,3))</f>
        <v>1</v>
      </c>
      <c r="J5968">
        <v>54.2</v>
      </c>
      <c r="K5968">
        <v>3.39</v>
      </c>
      <c r="L5968">
        <v>3</v>
      </c>
      <c r="M5968">
        <v>39</v>
      </c>
      <c r="N5968">
        <f>LOG(M5968/100,2)+3</f>
        <v>1.6415460290875237</v>
      </c>
      <c r="O5968">
        <f>INDEX(lehmad!B$2:B$412,MATCH(klypsid!$B5968,lehmad!$A$2:$A$412,0))</f>
        <v>38933</v>
      </c>
      <c r="P5968">
        <f>INDEX(lehmad!D$2:D$412,MATCH(klypsid!$B5968,lehmad!$A$2:$A$412,0))</f>
        <v>111</v>
      </c>
      <c r="Q5968">
        <f>INDEX(lehmad!E$2:E$412,MATCH(klypsid!$B5968,lehmad!$A$2:$A$412,0))</f>
        <v>0.93799999999999994</v>
      </c>
      <c r="R5968" t="str">
        <f>INDEX(lehmad!F$2:F$412,MATCH(klypsid!$B5968,lehmad!$A$2:$A$412,0))</f>
        <v>DYNASTY-ET</v>
      </c>
      <c r="S5968">
        <f>INDEX(lehmad!H$2:H$412,MATCH(klypsid!$B5968,lehmad!$A$2:$A$412,0))</f>
        <v>124</v>
      </c>
      <c r="T5968">
        <f>INDEX(lehmad!K$2:K$412,MATCH(klypsid!$B5968,lehmad!$A$2:$A$412,0))</f>
        <v>108</v>
      </c>
      <c r="U5968" s="4">
        <f t="shared" si="186"/>
        <v>2</v>
      </c>
      <c r="V5968">
        <f t="shared" si="187"/>
        <v>28</v>
      </c>
    </row>
    <row r="5969" spans="1:22" x14ac:dyDescent="0.25">
      <c r="A5969">
        <v>4114</v>
      </c>
      <c r="B5969" t="str">
        <f>"E"&amp;A5969</f>
        <v>E4114</v>
      </c>
      <c r="C5969" t="s">
        <v>54</v>
      </c>
      <c r="D5969">
        <v>2</v>
      </c>
      <c r="E5969">
        <f>IF(D5969&lt;4,D5969,4)</f>
        <v>2</v>
      </c>
      <c r="F5969" s="1">
        <v>40018</v>
      </c>
      <c r="G5969" s="1">
        <v>40094</v>
      </c>
      <c r="H5969" s="3">
        <f>G5969-F5969</f>
        <v>76</v>
      </c>
      <c r="I5969" s="3">
        <f>IF(H5969&lt;=60,1,IF(H5969&lt;=150,2,3))</f>
        <v>2</v>
      </c>
      <c r="J5969">
        <v>46</v>
      </c>
      <c r="K5969">
        <v>3.58</v>
      </c>
      <c r="L5969">
        <v>3.25</v>
      </c>
      <c r="M5969">
        <v>29</v>
      </c>
      <c r="N5969">
        <f>LOG(M5969/100,2)+3</f>
        <v>1.2141248053528473</v>
      </c>
      <c r="O5969">
        <f>INDEX(lehmad!B$2:B$412,MATCH(klypsid!$B5969,lehmad!$A$2:$A$412,0))</f>
        <v>38933</v>
      </c>
      <c r="P5969">
        <f>INDEX(lehmad!D$2:D$412,MATCH(klypsid!$B5969,lehmad!$A$2:$A$412,0))</f>
        <v>111</v>
      </c>
      <c r="Q5969">
        <f>INDEX(lehmad!E$2:E$412,MATCH(klypsid!$B5969,lehmad!$A$2:$A$412,0))</f>
        <v>0.93799999999999994</v>
      </c>
      <c r="R5969" t="str">
        <f>INDEX(lehmad!F$2:F$412,MATCH(klypsid!$B5969,lehmad!$A$2:$A$412,0))</f>
        <v>DYNASTY-ET</v>
      </c>
      <c r="S5969">
        <f>INDEX(lehmad!H$2:H$412,MATCH(klypsid!$B5969,lehmad!$A$2:$A$412,0))</f>
        <v>124</v>
      </c>
      <c r="T5969">
        <f>INDEX(lehmad!K$2:K$412,MATCH(klypsid!$B5969,lehmad!$A$2:$A$412,0))</f>
        <v>108</v>
      </c>
      <c r="U5969" s="4">
        <f t="shared" si="186"/>
        <v>3</v>
      </c>
      <c r="V5969">
        <f t="shared" si="187"/>
        <v>28</v>
      </c>
    </row>
    <row r="5970" spans="1:22" x14ac:dyDescent="0.25">
      <c r="A5970">
        <v>4114</v>
      </c>
      <c r="B5970" t="str">
        <f>"E"&amp;A5970</f>
        <v>E4114</v>
      </c>
      <c r="C5970" t="s">
        <v>54</v>
      </c>
      <c r="D5970">
        <v>2</v>
      </c>
      <c r="E5970">
        <f>IF(D5970&lt;4,D5970,4)</f>
        <v>2</v>
      </c>
      <c r="F5970" s="1">
        <v>40018</v>
      </c>
      <c r="G5970" s="1">
        <v>40125</v>
      </c>
      <c r="H5970" s="3">
        <f>G5970-F5970</f>
        <v>107</v>
      </c>
      <c r="I5970" s="3">
        <f>IF(H5970&lt;=60,1,IF(H5970&lt;=150,2,3))</f>
        <v>2</v>
      </c>
      <c r="J5970">
        <v>45.9</v>
      </c>
      <c r="K5970">
        <v>3.66</v>
      </c>
      <c r="L5970">
        <v>3.3</v>
      </c>
      <c r="M5970">
        <v>69</v>
      </c>
      <c r="N5970">
        <f>LOG(M5970/100,2)+3</f>
        <v>2.4646682670034443</v>
      </c>
      <c r="O5970">
        <f>INDEX(lehmad!B$2:B$412,MATCH(klypsid!$B5970,lehmad!$A$2:$A$412,0))</f>
        <v>38933</v>
      </c>
      <c r="P5970">
        <f>INDEX(lehmad!D$2:D$412,MATCH(klypsid!$B5970,lehmad!$A$2:$A$412,0))</f>
        <v>111</v>
      </c>
      <c r="Q5970">
        <f>INDEX(lehmad!E$2:E$412,MATCH(klypsid!$B5970,lehmad!$A$2:$A$412,0))</f>
        <v>0.93799999999999994</v>
      </c>
      <c r="R5970" t="str">
        <f>INDEX(lehmad!F$2:F$412,MATCH(klypsid!$B5970,lehmad!$A$2:$A$412,0))</f>
        <v>DYNASTY-ET</v>
      </c>
      <c r="S5970">
        <f>INDEX(lehmad!H$2:H$412,MATCH(klypsid!$B5970,lehmad!$A$2:$A$412,0))</f>
        <v>124</v>
      </c>
      <c r="T5970">
        <f>INDEX(lehmad!K$2:K$412,MATCH(klypsid!$B5970,lehmad!$A$2:$A$412,0))</f>
        <v>108</v>
      </c>
      <c r="U5970" s="4">
        <f t="shared" si="186"/>
        <v>4</v>
      </c>
      <c r="V5970">
        <f t="shared" si="187"/>
        <v>31</v>
      </c>
    </row>
    <row r="5971" spans="1:22" x14ac:dyDescent="0.25">
      <c r="A5971">
        <v>4114</v>
      </c>
      <c r="B5971" t="str">
        <f>"E"&amp;A5971</f>
        <v>E4114</v>
      </c>
      <c r="C5971" t="s">
        <v>54</v>
      </c>
      <c r="D5971">
        <v>2</v>
      </c>
      <c r="E5971">
        <f>IF(D5971&lt;4,D5971,4)</f>
        <v>2</v>
      </c>
      <c r="F5971" s="1">
        <v>40018</v>
      </c>
      <c r="G5971" s="1">
        <v>40153</v>
      </c>
      <c r="H5971" s="3">
        <f>G5971-F5971</f>
        <v>135</v>
      </c>
      <c r="I5971" s="3">
        <f>IF(H5971&lt;=60,1,IF(H5971&lt;=150,2,3))</f>
        <v>2</v>
      </c>
      <c r="J5971">
        <v>40.799999999999997</v>
      </c>
      <c r="K5971">
        <v>4.0599999999999996</v>
      </c>
      <c r="L5971">
        <v>3.35</v>
      </c>
      <c r="M5971">
        <v>57</v>
      </c>
      <c r="N5971">
        <f>LOG(M5971/100,2)+3</f>
        <v>2.1890338243900169</v>
      </c>
      <c r="O5971">
        <f>INDEX(lehmad!B$2:B$412,MATCH(klypsid!$B5971,lehmad!$A$2:$A$412,0))</f>
        <v>38933</v>
      </c>
      <c r="P5971">
        <f>INDEX(lehmad!D$2:D$412,MATCH(klypsid!$B5971,lehmad!$A$2:$A$412,0))</f>
        <v>111</v>
      </c>
      <c r="Q5971">
        <f>INDEX(lehmad!E$2:E$412,MATCH(klypsid!$B5971,lehmad!$A$2:$A$412,0))</f>
        <v>0.93799999999999994</v>
      </c>
      <c r="R5971" t="str">
        <f>INDEX(lehmad!F$2:F$412,MATCH(klypsid!$B5971,lehmad!$A$2:$A$412,0))</f>
        <v>DYNASTY-ET</v>
      </c>
      <c r="S5971">
        <f>INDEX(lehmad!H$2:H$412,MATCH(klypsid!$B5971,lehmad!$A$2:$A$412,0))</f>
        <v>124</v>
      </c>
      <c r="T5971">
        <f>INDEX(lehmad!K$2:K$412,MATCH(klypsid!$B5971,lehmad!$A$2:$A$412,0))</f>
        <v>108</v>
      </c>
      <c r="U5971" s="4">
        <f t="shared" si="186"/>
        <v>5</v>
      </c>
      <c r="V5971">
        <f t="shared" si="187"/>
        <v>28</v>
      </c>
    </row>
    <row r="5972" spans="1:22" x14ac:dyDescent="0.25">
      <c r="A5972">
        <v>4114</v>
      </c>
      <c r="B5972" t="str">
        <f>"E"&amp;A5972</f>
        <v>E4114</v>
      </c>
      <c r="C5972" t="s">
        <v>54</v>
      </c>
      <c r="D5972">
        <v>2</v>
      </c>
      <c r="E5972">
        <f>IF(D5972&lt;4,D5972,4)</f>
        <v>2</v>
      </c>
      <c r="F5972" s="1">
        <v>40018</v>
      </c>
      <c r="G5972" s="1">
        <v>40186</v>
      </c>
      <c r="H5972" s="3">
        <f>G5972-F5972</f>
        <v>168</v>
      </c>
      <c r="I5972" s="3">
        <f>IF(H5972&lt;=60,1,IF(H5972&lt;=150,2,3))</f>
        <v>3</v>
      </c>
      <c r="J5972">
        <v>40</v>
      </c>
      <c r="K5972">
        <v>4.04</v>
      </c>
      <c r="L5972">
        <v>3.3</v>
      </c>
      <c r="M5972">
        <v>66</v>
      </c>
      <c r="N5972">
        <f>LOG(M5972/100,2)+3</f>
        <v>2.400537929583729</v>
      </c>
      <c r="O5972">
        <f>INDEX(lehmad!B$2:B$412,MATCH(klypsid!$B5972,lehmad!$A$2:$A$412,0))</f>
        <v>38933</v>
      </c>
      <c r="P5972">
        <f>INDEX(lehmad!D$2:D$412,MATCH(klypsid!$B5972,lehmad!$A$2:$A$412,0))</f>
        <v>111</v>
      </c>
      <c r="Q5972">
        <f>INDEX(lehmad!E$2:E$412,MATCH(klypsid!$B5972,lehmad!$A$2:$A$412,0))</f>
        <v>0.93799999999999994</v>
      </c>
      <c r="R5972" t="str">
        <f>INDEX(lehmad!F$2:F$412,MATCH(klypsid!$B5972,lehmad!$A$2:$A$412,0))</f>
        <v>DYNASTY-ET</v>
      </c>
      <c r="S5972">
        <f>INDEX(lehmad!H$2:H$412,MATCH(klypsid!$B5972,lehmad!$A$2:$A$412,0))</f>
        <v>124</v>
      </c>
      <c r="T5972">
        <f>INDEX(lehmad!K$2:K$412,MATCH(klypsid!$B5972,lehmad!$A$2:$A$412,0))</f>
        <v>108</v>
      </c>
      <c r="U5972" s="4">
        <f t="shared" si="186"/>
        <v>6</v>
      </c>
      <c r="V5972">
        <f t="shared" si="187"/>
        <v>33</v>
      </c>
    </row>
    <row r="5973" spans="1:22" x14ac:dyDescent="0.25">
      <c r="A5973">
        <v>4114</v>
      </c>
      <c r="B5973" t="str">
        <f>"E"&amp;A5973</f>
        <v>E4114</v>
      </c>
      <c r="C5973" t="s">
        <v>54</v>
      </c>
      <c r="D5973">
        <v>2</v>
      </c>
      <c r="E5973">
        <f>IF(D5973&lt;4,D5973,4)</f>
        <v>2</v>
      </c>
      <c r="F5973" s="1">
        <v>40018</v>
      </c>
      <c r="G5973" s="1">
        <v>40214</v>
      </c>
      <c r="H5973" s="3">
        <f>G5973-F5973</f>
        <v>196</v>
      </c>
      <c r="I5973" s="3">
        <f>IF(H5973&lt;=60,1,IF(H5973&lt;=150,2,3))</f>
        <v>3</v>
      </c>
      <c r="J5973">
        <v>18.100000000000001</v>
      </c>
      <c r="K5973">
        <v>6.26</v>
      </c>
      <c r="L5973">
        <v>3.69</v>
      </c>
      <c r="M5973">
        <v>259</v>
      </c>
      <c r="N5973">
        <f>LOG(M5973/100,2)+3</f>
        <v>4.3729520979118295</v>
      </c>
      <c r="O5973">
        <f>INDEX(lehmad!B$2:B$412,MATCH(klypsid!$B5973,lehmad!$A$2:$A$412,0))</f>
        <v>38933</v>
      </c>
      <c r="P5973">
        <f>INDEX(lehmad!D$2:D$412,MATCH(klypsid!$B5973,lehmad!$A$2:$A$412,0))</f>
        <v>111</v>
      </c>
      <c r="Q5973">
        <f>INDEX(lehmad!E$2:E$412,MATCH(klypsid!$B5973,lehmad!$A$2:$A$412,0))</f>
        <v>0.93799999999999994</v>
      </c>
      <c r="R5973" t="str">
        <f>INDEX(lehmad!F$2:F$412,MATCH(klypsid!$B5973,lehmad!$A$2:$A$412,0))</f>
        <v>DYNASTY-ET</v>
      </c>
      <c r="S5973">
        <f>INDEX(lehmad!H$2:H$412,MATCH(klypsid!$B5973,lehmad!$A$2:$A$412,0))</f>
        <v>124</v>
      </c>
      <c r="T5973">
        <f>INDEX(lehmad!K$2:K$412,MATCH(klypsid!$B5973,lehmad!$A$2:$A$412,0))</f>
        <v>108</v>
      </c>
      <c r="U5973" s="4">
        <f t="shared" si="186"/>
        <v>7</v>
      </c>
      <c r="V5973">
        <f t="shared" si="187"/>
        <v>28</v>
      </c>
    </row>
    <row r="5974" spans="1:22" x14ac:dyDescent="0.25">
      <c r="A5974">
        <v>4118</v>
      </c>
      <c r="B5974" t="str">
        <f>"E"&amp;A5974</f>
        <v>E4118</v>
      </c>
      <c r="C5974" t="s">
        <v>128</v>
      </c>
      <c r="D5974">
        <v>1</v>
      </c>
      <c r="E5974">
        <f>IF(D5974&lt;4,D5974,4)</f>
        <v>1</v>
      </c>
      <c r="F5974" s="1">
        <v>39707</v>
      </c>
      <c r="G5974" s="1">
        <v>39722</v>
      </c>
      <c r="H5974" s="3">
        <f>G5974-F5974</f>
        <v>15</v>
      </c>
      <c r="I5974" s="3">
        <f>IF(H5974&lt;=60,1,IF(H5974&lt;=150,2,3))</f>
        <v>1</v>
      </c>
      <c r="J5974">
        <v>33.700000000000003</v>
      </c>
      <c r="K5974">
        <v>4.9800000000000004</v>
      </c>
      <c r="L5974">
        <v>3.5</v>
      </c>
      <c r="M5974">
        <v>107</v>
      </c>
      <c r="N5974">
        <f>LOG(M5974/100,2)+3</f>
        <v>3.0976107966264221</v>
      </c>
      <c r="O5974">
        <f>INDEX(lehmad!B$2:B$412,MATCH(klypsid!$B5974,lehmad!$A$2:$A$412,0))</f>
        <v>38937</v>
      </c>
      <c r="P5974">
        <f>INDEX(lehmad!D$2:D$412,MATCH(klypsid!$B5974,lehmad!$A$2:$A$412,0))</f>
        <v>114</v>
      </c>
      <c r="Q5974">
        <f>INDEX(lehmad!E$2:E$412,MATCH(klypsid!$B5974,lehmad!$A$2:$A$412,0))</f>
        <v>1</v>
      </c>
      <c r="R5974" t="str">
        <f>INDEX(lehmad!F$2:F$412,MATCH(klypsid!$B5974,lehmad!$A$2:$A$412,0))</f>
        <v>DYNASTY-ET</v>
      </c>
      <c r="S5974">
        <f>INDEX(lehmad!H$2:H$412,MATCH(klypsid!$B5974,lehmad!$A$2:$A$412,0))</f>
        <v>124</v>
      </c>
      <c r="T5974">
        <f>INDEX(lehmad!K$2:K$412,MATCH(klypsid!$B5974,lehmad!$A$2:$A$412,0))</f>
        <v>108</v>
      </c>
      <c r="U5974" s="4">
        <f t="shared" si="186"/>
        <v>1</v>
      </c>
      <c r="V5974">
        <f t="shared" si="187"/>
        <v>15</v>
      </c>
    </row>
    <row r="5975" spans="1:22" x14ac:dyDescent="0.25">
      <c r="A5975">
        <v>4118</v>
      </c>
      <c r="B5975" t="str">
        <f>"E"&amp;A5975</f>
        <v>E4118</v>
      </c>
      <c r="C5975" t="s">
        <v>128</v>
      </c>
      <c r="D5975">
        <v>1</v>
      </c>
      <c r="E5975">
        <f>IF(D5975&lt;4,D5975,4)</f>
        <v>1</v>
      </c>
      <c r="F5975" s="1">
        <v>39707</v>
      </c>
      <c r="G5975" s="1">
        <v>39754</v>
      </c>
      <c r="H5975" s="3">
        <f>G5975-F5975</f>
        <v>47</v>
      </c>
      <c r="I5975" s="3">
        <f>IF(H5975&lt;=60,1,IF(H5975&lt;=150,2,3))</f>
        <v>1</v>
      </c>
      <c r="J5975">
        <v>38.5</v>
      </c>
      <c r="K5975">
        <v>4.07</v>
      </c>
      <c r="L5975">
        <v>3.23</v>
      </c>
      <c r="M5975">
        <v>102</v>
      </c>
      <c r="N5975">
        <f>LOG(M5975/100,2)+3</f>
        <v>3.0285691521967708</v>
      </c>
      <c r="O5975">
        <f>INDEX(lehmad!B$2:B$412,MATCH(klypsid!$B5975,lehmad!$A$2:$A$412,0))</f>
        <v>38937</v>
      </c>
      <c r="P5975">
        <f>INDEX(lehmad!D$2:D$412,MATCH(klypsid!$B5975,lehmad!$A$2:$A$412,0))</f>
        <v>114</v>
      </c>
      <c r="Q5975">
        <f>INDEX(lehmad!E$2:E$412,MATCH(klypsid!$B5975,lehmad!$A$2:$A$412,0))</f>
        <v>1</v>
      </c>
      <c r="R5975" t="str">
        <f>INDEX(lehmad!F$2:F$412,MATCH(klypsid!$B5975,lehmad!$A$2:$A$412,0))</f>
        <v>DYNASTY-ET</v>
      </c>
      <c r="S5975">
        <f>INDEX(lehmad!H$2:H$412,MATCH(klypsid!$B5975,lehmad!$A$2:$A$412,0))</f>
        <v>124</v>
      </c>
      <c r="T5975">
        <f>INDEX(lehmad!K$2:K$412,MATCH(klypsid!$B5975,lehmad!$A$2:$A$412,0))</f>
        <v>108</v>
      </c>
      <c r="U5975" s="4">
        <f t="shared" si="186"/>
        <v>2</v>
      </c>
      <c r="V5975">
        <f t="shared" si="187"/>
        <v>32</v>
      </c>
    </row>
    <row r="5976" spans="1:22" x14ac:dyDescent="0.25">
      <c r="A5976">
        <v>4118</v>
      </c>
      <c r="B5976" t="str">
        <f>"E"&amp;A5976</f>
        <v>E4118</v>
      </c>
      <c r="C5976" t="s">
        <v>128</v>
      </c>
      <c r="D5976">
        <v>1</v>
      </c>
      <c r="E5976">
        <f>IF(D5976&lt;4,D5976,4)</f>
        <v>1</v>
      </c>
      <c r="F5976" s="1">
        <v>39707</v>
      </c>
      <c r="G5976" s="1">
        <v>39783</v>
      </c>
      <c r="H5976" s="3">
        <f>G5976-F5976</f>
        <v>76</v>
      </c>
      <c r="I5976" s="3">
        <f>IF(H5976&lt;=60,1,IF(H5976&lt;=150,2,3))</f>
        <v>2</v>
      </c>
      <c r="J5976">
        <v>39.700000000000003</v>
      </c>
      <c r="K5976">
        <v>4.1100000000000003</v>
      </c>
      <c r="L5976">
        <v>3.49</v>
      </c>
      <c r="M5976">
        <v>130</v>
      </c>
      <c r="N5976">
        <f>LOG(M5976/100,2)+3</f>
        <v>3.37851162325373</v>
      </c>
      <c r="O5976">
        <f>INDEX(lehmad!B$2:B$412,MATCH(klypsid!$B5976,lehmad!$A$2:$A$412,0))</f>
        <v>38937</v>
      </c>
      <c r="P5976">
        <f>INDEX(lehmad!D$2:D$412,MATCH(klypsid!$B5976,lehmad!$A$2:$A$412,0))</f>
        <v>114</v>
      </c>
      <c r="Q5976">
        <f>INDEX(lehmad!E$2:E$412,MATCH(klypsid!$B5976,lehmad!$A$2:$A$412,0))</f>
        <v>1</v>
      </c>
      <c r="R5976" t="str">
        <f>INDEX(lehmad!F$2:F$412,MATCH(klypsid!$B5976,lehmad!$A$2:$A$412,0))</f>
        <v>DYNASTY-ET</v>
      </c>
      <c r="S5976">
        <f>INDEX(lehmad!H$2:H$412,MATCH(klypsid!$B5976,lehmad!$A$2:$A$412,0))</f>
        <v>124</v>
      </c>
      <c r="T5976">
        <f>INDEX(lehmad!K$2:K$412,MATCH(klypsid!$B5976,lehmad!$A$2:$A$412,0))</f>
        <v>108</v>
      </c>
      <c r="U5976" s="4">
        <f t="shared" si="186"/>
        <v>3</v>
      </c>
      <c r="V5976">
        <f t="shared" si="187"/>
        <v>29</v>
      </c>
    </row>
    <row r="5977" spans="1:22" x14ac:dyDescent="0.25">
      <c r="A5977">
        <v>4118</v>
      </c>
      <c r="B5977" t="str">
        <f>"E"&amp;A5977</f>
        <v>E4118</v>
      </c>
      <c r="C5977" t="s">
        <v>128</v>
      </c>
      <c r="D5977">
        <v>1</v>
      </c>
      <c r="E5977">
        <f>IF(D5977&lt;4,D5977,4)</f>
        <v>1</v>
      </c>
      <c r="F5977" s="1">
        <v>39707</v>
      </c>
      <c r="G5977" s="1">
        <v>39817</v>
      </c>
      <c r="H5977" s="3">
        <f>G5977-F5977</f>
        <v>110</v>
      </c>
      <c r="I5977" s="3">
        <f>IF(H5977&lt;=60,1,IF(H5977&lt;=150,2,3))</f>
        <v>2</v>
      </c>
      <c r="J5977">
        <v>38.4</v>
      </c>
      <c r="K5977">
        <v>4.1500000000000004</v>
      </c>
      <c r="L5977">
        <v>3.38</v>
      </c>
      <c r="M5977">
        <v>35</v>
      </c>
      <c r="N5977">
        <f>LOG(M5977/100,2)+3</f>
        <v>1.4854268271702415</v>
      </c>
      <c r="O5977">
        <f>INDEX(lehmad!B$2:B$412,MATCH(klypsid!$B5977,lehmad!$A$2:$A$412,0))</f>
        <v>38937</v>
      </c>
      <c r="P5977">
        <f>INDEX(lehmad!D$2:D$412,MATCH(klypsid!$B5977,lehmad!$A$2:$A$412,0))</f>
        <v>114</v>
      </c>
      <c r="Q5977">
        <f>INDEX(lehmad!E$2:E$412,MATCH(klypsid!$B5977,lehmad!$A$2:$A$412,0))</f>
        <v>1</v>
      </c>
      <c r="R5977" t="str">
        <f>INDEX(lehmad!F$2:F$412,MATCH(klypsid!$B5977,lehmad!$A$2:$A$412,0))</f>
        <v>DYNASTY-ET</v>
      </c>
      <c r="S5977">
        <f>INDEX(lehmad!H$2:H$412,MATCH(klypsid!$B5977,lehmad!$A$2:$A$412,0))</f>
        <v>124</v>
      </c>
      <c r="T5977">
        <f>INDEX(lehmad!K$2:K$412,MATCH(klypsid!$B5977,lehmad!$A$2:$A$412,0))</f>
        <v>108</v>
      </c>
      <c r="U5977" s="4">
        <f t="shared" si="186"/>
        <v>4</v>
      </c>
      <c r="V5977">
        <f t="shared" si="187"/>
        <v>34</v>
      </c>
    </row>
    <row r="5978" spans="1:22" x14ac:dyDescent="0.25">
      <c r="A5978">
        <v>4118</v>
      </c>
      <c r="B5978" t="str">
        <f>"E"&amp;A5978</f>
        <v>E4118</v>
      </c>
      <c r="C5978" t="s">
        <v>128</v>
      </c>
      <c r="D5978">
        <v>1</v>
      </c>
      <c r="E5978">
        <f>IF(D5978&lt;4,D5978,4)</f>
        <v>1</v>
      </c>
      <c r="F5978" s="1">
        <v>39707</v>
      </c>
      <c r="G5978" s="1">
        <v>39845</v>
      </c>
      <c r="H5978" s="3">
        <f>G5978-F5978</f>
        <v>138</v>
      </c>
      <c r="I5978" s="3">
        <f>IF(H5978&lt;=60,1,IF(H5978&lt;=150,2,3))</f>
        <v>2</v>
      </c>
      <c r="J5978">
        <v>39.700000000000003</v>
      </c>
      <c r="K5978">
        <v>3.26</v>
      </c>
      <c r="L5978">
        <v>3.58</v>
      </c>
      <c r="M5978">
        <v>105</v>
      </c>
      <c r="N5978">
        <f>LOG(M5978/100,2)+3</f>
        <v>3.0703893278913981</v>
      </c>
      <c r="O5978">
        <f>INDEX(lehmad!B$2:B$412,MATCH(klypsid!$B5978,lehmad!$A$2:$A$412,0))</f>
        <v>38937</v>
      </c>
      <c r="P5978">
        <f>INDEX(lehmad!D$2:D$412,MATCH(klypsid!$B5978,lehmad!$A$2:$A$412,0))</f>
        <v>114</v>
      </c>
      <c r="Q5978">
        <f>INDEX(lehmad!E$2:E$412,MATCH(klypsid!$B5978,lehmad!$A$2:$A$412,0))</f>
        <v>1</v>
      </c>
      <c r="R5978" t="str">
        <f>INDEX(lehmad!F$2:F$412,MATCH(klypsid!$B5978,lehmad!$A$2:$A$412,0))</f>
        <v>DYNASTY-ET</v>
      </c>
      <c r="S5978">
        <f>INDEX(lehmad!H$2:H$412,MATCH(klypsid!$B5978,lehmad!$A$2:$A$412,0))</f>
        <v>124</v>
      </c>
      <c r="T5978">
        <f>INDEX(lehmad!K$2:K$412,MATCH(klypsid!$B5978,lehmad!$A$2:$A$412,0))</f>
        <v>108</v>
      </c>
      <c r="U5978" s="4">
        <f t="shared" si="186"/>
        <v>5</v>
      </c>
      <c r="V5978">
        <f t="shared" si="187"/>
        <v>28</v>
      </c>
    </row>
    <row r="5979" spans="1:22" x14ac:dyDescent="0.25">
      <c r="A5979">
        <v>4118</v>
      </c>
      <c r="B5979" t="str">
        <f>"E"&amp;A5979</f>
        <v>E4118</v>
      </c>
      <c r="C5979" t="s">
        <v>128</v>
      </c>
      <c r="D5979">
        <v>1</v>
      </c>
      <c r="E5979">
        <f>IF(D5979&lt;4,D5979,4)</f>
        <v>1</v>
      </c>
      <c r="F5979" s="1">
        <v>39707</v>
      </c>
      <c r="G5979" s="1">
        <v>39875</v>
      </c>
      <c r="H5979" s="3">
        <f>G5979-F5979</f>
        <v>168</v>
      </c>
      <c r="I5979" s="3">
        <f>IF(H5979&lt;=60,1,IF(H5979&lt;=150,2,3))</f>
        <v>3</v>
      </c>
      <c r="J5979">
        <v>31.1</v>
      </c>
      <c r="K5979">
        <v>4.12</v>
      </c>
      <c r="L5979">
        <v>3.82</v>
      </c>
      <c r="M5979">
        <v>115</v>
      </c>
      <c r="N5979">
        <f>LOG(M5979/100,2)+3</f>
        <v>3.2016338611696504</v>
      </c>
      <c r="O5979">
        <f>INDEX(lehmad!B$2:B$412,MATCH(klypsid!$B5979,lehmad!$A$2:$A$412,0))</f>
        <v>38937</v>
      </c>
      <c r="P5979">
        <f>INDEX(lehmad!D$2:D$412,MATCH(klypsid!$B5979,lehmad!$A$2:$A$412,0))</f>
        <v>114</v>
      </c>
      <c r="Q5979">
        <f>INDEX(lehmad!E$2:E$412,MATCH(klypsid!$B5979,lehmad!$A$2:$A$412,0))</f>
        <v>1</v>
      </c>
      <c r="R5979" t="str">
        <f>INDEX(lehmad!F$2:F$412,MATCH(klypsid!$B5979,lehmad!$A$2:$A$412,0))</f>
        <v>DYNASTY-ET</v>
      </c>
      <c r="S5979">
        <f>INDEX(lehmad!H$2:H$412,MATCH(klypsid!$B5979,lehmad!$A$2:$A$412,0))</f>
        <v>124</v>
      </c>
      <c r="T5979">
        <f>INDEX(lehmad!K$2:K$412,MATCH(klypsid!$B5979,lehmad!$A$2:$A$412,0))</f>
        <v>108</v>
      </c>
      <c r="U5979" s="4">
        <f t="shared" si="186"/>
        <v>6</v>
      </c>
      <c r="V5979">
        <f t="shared" si="187"/>
        <v>30</v>
      </c>
    </row>
    <row r="5980" spans="1:22" x14ac:dyDescent="0.25">
      <c r="A5980">
        <v>4118</v>
      </c>
      <c r="B5980" t="str">
        <f>"E"&amp;A5980</f>
        <v>E4118</v>
      </c>
      <c r="C5980" t="s">
        <v>128</v>
      </c>
      <c r="D5980">
        <v>1</v>
      </c>
      <c r="E5980">
        <f>IF(D5980&lt;4,D5980,4)</f>
        <v>1</v>
      </c>
      <c r="F5980" s="1">
        <v>39707</v>
      </c>
      <c r="G5980" s="1">
        <v>39908</v>
      </c>
      <c r="H5980" s="3">
        <f>G5980-F5980</f>
        <v>201</v>
      </c>
      <c r="I5980" s="3">
        <f>IF(H5980&lt;=60,1,IF(H5980&lt;=150,2,3))</f>
        <v>3</v>
      </c>
      <c r="J5980">
        <v>30.2</v>
      </c>
      <c r="K5980">
        <v>4.5</v>
      </c>
      <c r="L5980">
        <v>3.63</v>
      </c>
      <c r="M5980">
        <v>178</v>
      </c>
      <c r="N5980">
        <f>LOG(M5980/100,2)+3</f>
        <v>3.8318772411916733</v>
      </c>
      <c r="O5980">
        <f>INDEX(lehmad!B$2:B$412,MATCH(klypsid!$B5980,lehmad!$A$2:$A$412,0))</f>
        <v>38937</v>
      </c>
      <c r="P5980">
        <f>INDEX(lehmad!D$2:D$412,MATCH(klypsid!$B5980,lehmad!$A$2:$A$412,0))</f>
        <v>114</v>
      </c>
      <c r="Q5980">
        <f>INDEX(lehmad!E$2:E$412,MATCH(klypsid!$B5980,lehmad!$A$2:$A$412,0))</f>
        <v>1</v>
      </c>
      <c r="R5980" t="str">
        <f>INDEX(lehmad!F$2:F$412,MATCH(klypsid!$B5980,lehmad!$A$2:$A$412,0))</f>
        <v>DYNASTY-ET</v>
      </c>
      <c r="S5980">
        <f>INDEX(lehmad!H$2:H$412,MATCH(klypsid!$B5980,lehmad!$A$2:$A$412,0))</f>
        <v>124</v>
      </c>
      <c r="T5980">
        <f>INDEX(lehmad!K$2:K$412,MATCH(klypsid!$B5980,lehmad!$A$2:$A$412,0))</f>
        <v>108</v>
      </c>
      <c r="U5980" s="4">
        <f t="shared" si="186"/>
        <v>7</v>
      </c>
      <c r="V5980">
        <f t="shared" si="187"/>
        <v>33</v>
      </c>
    </row>
    <row r="5981" spans="1:22" x14ac:dyDescent="0.25">
      <c r="A5981">
        <v>4118</v>
      </c>
      <c r="B5981" t="str">
        <f>"E"&amp;A5981</f>
        <v>E4118</v>
      </c>
      <c r="C5981" t="s">
        <v>128</v>
      </c>
      <c r="D5981">
        <v>1</v>
      </c>
      <c r="E5981">
        <f>IF(D5981&lt;4,D5981,4)</f>
        <v>1</v>
      </c>
      <c r="F5981" s="1">
        <v>39707</v>
      </c>
      <c r="G5981" s="1">
        <v>39944</v>
      </c>
      <c r="H5981" s="3">
        <f>G5981-F5981</f>
        <v>237</v>
      </c>
      <c r="I5981" s="3">
        <f>IF(H5981&lt;=60,1,IF(H5981&lt;=150,2,3))</f>
        <v>3</v>
      </c>
      <c r="J5981">
        <v>29.4</v>
      </c>
      <c r="K5981">
        <v>4.74</v>
      </c>
      <c r="L5981">
        <v>3.97</v>
      </c>
      <c r="M5981">
        <v>223</v>
      </c>
      <c r="N5981">
        <f>LOG(M5981/100,2)+3</f>
        <v>4.1570437101455804</v>
      </c>
      <c r="O5981">
        <f>INDEX(lehmad!B$2:B$412,MATCH(klypsid!$B5981,lehmad!$A$2:$A$412,0))</f>
        <v>38937</v>
      </c>
      <c r="P5981">
        <f>INDEX(lehmad!D$2:D$412,MATCH(klypsid!$B5981,lehmad!$A$2:$A$412,0))</f>
        <v>114</v>
      </c>
      <c r="Q5981">
        <f>INDEX(lehmad!E$2:E$412,MATCH(klypsid!$B5981,lehmad!$A$2:$A$412,0))</f>
        <v>1</v>
      </c>
      <c r="R5981" t="str">
        <f>INDEX(lehmad!F$2:F$412,MATCH(klypsid!$B5981,lehmad!$A$2:$A$412,0))</f>
        <v>DYNASTY-ET</v>
      </c>
      <c r="S5981">
        <f>INDEX(lehmad!H$2:H$412,MATCH(klypsid!$B5981,lehmad!$A$2:$A$412,0))</f>
        <v>124</v>
      </c>
      <c r="T5981">
        <f>INDEX(lehmad!K$2:K$412,MATCH(klypsid!$B5981,lehmad!$A$2:$A$412,0))</f>
        <v>108</v>
      </c>
      <c r="U5981" s="4">
        <f t="shared" si="186"/>
        <v>8</v>
      </c>
      <c r="V5981">
        <f t="shared" si="187"/>
        <v>36</v>
      </c>
    </row>
    <row r="5982" spans="1:22" x14ac:dyDescent="0.25">
      <c r="A5982">
        <v>4118</v>
      </c>
      <c r="B5982" t="str">
        <f>"E"&amp;A5982</f>
        <v>E4118</v>
      </c>
      <c r="C5982" t="s">
        <v>128</v>
      </c>
      <c r="D5982">
        <v>1</v>
      </c>
      <c r="E5982">
        <f>IF(D5982&lt;4,D5982,4)</f>
        <v>1</v>
      </c>
      <c r="F5982" s="1">
        <v>39707</v>
      </c>
      <c r="G5982" s="1">
        <v>39972</v>
      </c>
      <c r="H5982" s="3">
        <f>G5982-F5982</f>
        <v>265</v>
      </c>
      <c r="I5982" s="3">
        <f>IF(H5982&lt;=60,1,IF(H5982&lt;=150,2,3))</f>
        <v>3</v>
      </c>
      <c r="J5982">
        <v>28.2</v>
      </c>
      <c r="K5982">
        <v>3.94</v>
      </c>
      <c r="L5982">
        <v>4.03</v>
      </c>
      <c r="M5982">
        <v>132</v>
      </c>
      <c r="N5982">
        <f>LOG(M5982/100,2)+3</f>
        <v>3.400537929583729</v>
      </c>
      <c r="O5982">
        <f>INDEX(lehmad!B$2:B$412,MATCH(klypsid!$B5982,lehmad!$A$2:$A$412,0))</f>
        <v>38937</v>
      </c>
      <c r="P5982">
        <f>INDEX(lehmad!D$2:D$412,MATCH(klypsid!$B5982,lehmad!$A$2:$A$412,0))</f>
        <v>114</v>
      </c>
      <c r="Q5982">
        <f>INDEX(lehmad!E$2:E$412,MATCH(klypsid!$B5982,lehmad!$A$2:$A$412,0))</f>
        <v>1</v>
      </c>
      <c r="R5982" t="str">
        <f>INDEX(lehmad!F$2:F$412,MATCH(klypsid!$B5982,lehmad!$A$2:$A$412,0))</f>
        <v>DYNASTY-ET</v>
      </c>
      <c r="S5982">
        <f>INDEX(lehmad!H$2:H$412,MATCH(klypsid!$B5982,lehmad!$A$2:$A$412,0))</f>
        <v>124</v>
      </c>
      <c r="T5982">
        <f>INDEX(lehmad!K$2:K$412,MATCH(klypsid!$B5982,lehmad!$A$2:$A$412,0))</f>
        <v>108</v>
      </c>
      <c r="U5982" s="4">
        <f t="shared" si="186"/>
        <v>9</v>
      </c>
      <c r="V5982">
        <f t="shared" si="187"/>
        <v>28</v>
      </c>
    </row>
    <row r="5983" spans="1:22" x14ac:dyDescent="0.25">
      <c r="A5983">
        <v>4118</v>
      </c>
      <c r="B5983" t="str">
        <f>"E"&amp;A5983</f>
        <v>E4118</v>
      </c>
      <c r="C5983" t="s">
        <v>128</v>
      </c>
      <c r="D5983">
        <v>1</v>
      </c>
      <c r="E5983">
        <f>IF(D5983&lt;4,D5983,4)</f>
        <v>1</v>
      </c>
      <c r="F5983" s="1">
        <v>39707</v>
      </c>
      <c r="G5983" s="1">
        <v>40007</v>
      </c>
      <c r="H5983" s="3">
        <f>G5983-F5983</f>
        <v>300</v>
      </c>
      <c r="I5983" s="3">
        <f>IF(H5983&lt;=60,1,IF(H5983&lt;=150,2,3))</f>
        <v>3</v>
      </c>
      <c r="J5983">
        <v>24.5</v>
      </c>
      <c r="K5983">
        <v>4.7</v>
      </c>
      <c r="L5983">
        <v>3.94</v>
      </c>
      <c r="M5983">
        <v>195</v>
      </c>
      <c r="N5983">
        <f>LOG(M5983/100,2)+3</f>
        <v>3.9634741239748861</v>
      </c>
      <c r="O5983">
        <f>INDEX(lehmad!B$2:B$412,MATCH(klypsid!$B5983,lehmad!$A$2:$A$412,0))</f>
        <v>38937</v>
      </c>
      <c r="P5983">
        <f>INDEX(lehmad!D$2:D$412,MATCH(klypsid!$B5983,lehmad!$A$2:$A$412,0))</f>
        <v>114</v>
      </c>
      <c r="Q5983">
        <f>INDEX(lehmad!E$2:E$412,MATCH(klypsid!$B5983,lehmad!$A$2:$A$412,0))</f>
        <v>1</v>
      </c>
      <c r="R5983" t="str">
        <f>INDEX(lehmad!F$2:F$412,MATCH(klypsid!$B5983,lehmad!$A$2:$A$412,0))</f>
        <v>DYNASTY-ET</v>
      </c>
      <c r="S5983">
        <f>INDEX(lehmad!H$2:H$412,MATCH(klypsid!$B5983,lehmad!$A$2:$A$412,0))</f>
        <v>124</v>
      </c>
      <c r="T5983">
        <f>INDEX(lehmad!K$2:K$412,MATCH(klypsid!$B5983,lehmad!$A$2:$A$412,0))</f>
        <v>108</v>
      </c>
      <c r="U5983" s="4">
        <f t="shared" si="186"/>
        <v>10</v>
      </c>
      <c r="V5983">
        <f t="shared" si="187"/>
        <v>35</v>
      </c>
    </row>
    <row r="5984" spans="1:22" x14ac:dyDescent="0.25">
      <c r="A5984">
        <v>4118</v>
      </c>
      <c r="B5984" t="str">
        <f>"E"&amp;A5984</f>
        <v>E4118</v>
      </c>
      <c r="C5984" t="s">
        <v>128</v>
      </c>
      <c r="D5984">
        <v>2</v>
      </c>
      <c r="E5984">
        <f>IF(D5984&lt;4,D5984,4)</f>
        <v>2</v>
      </c>
      <c r="F5984" s="1">
        <v>40068</v>
      </c>
      <c r="G5984" s="1">
        <v>40094</v>
      </c>
      <c r="H5984" s="3">
        <f>G5984-F5984</f>
        <v>26</v>
      </c>
      <c r="I5984" s="3">
        <f>IF(H5984&lt;=60,1,IF(H5984&lt;=150,2,3))</f>
        <v>1</v>
      </c>
      <c r="J5984">
        <v>41.8</v>
      </c>
      <c r="K5984">
        <v>3.52</v>
      </c>
      <c r="L5984">
        <v>3.41</v>
      </c>
      <c r="M5984">
        <v>25</v>
      </c>
      <c r="N5984">
        <f>LOG(M5984/100,2)+3</f>
        <v>1</v>
      </c>
      <c r="O5984">
        <f>INDEX(lehmad!B$2:B$412,MATCH(klypsid!$B5984,lehmad!$A$2:$A$412,0))</f>
        <v>38937</v>
      </c>
      <c r="P5984">
        <f>INDEX(lehmad!D$2:D$412,MATCH(klypsid!$B5984,lehmad!$A$2:$A$412,0))</f>
        <v>114</v>
      </c>
      <c r="Q5984">
        <f>INDEX(lehmad!E$2:E$412,MATCH(klypsid!$B5984,lehmad!$A$2:$A$412,0))</f>
        <v>1</v>
      </c>
      <c r="R5984" t="str">
        <f>INDEX(lehmad!F$2:F$412,MATCH(klypsid!$B5984,lehmad!$A$2:$A$412,0))</f>
        <v>DYNASTY-ET</v>
      </c>
      <c r="S5984">
        <f>INDEX(lehmad!H$2:H$412,MATCH(klypsid!$B5984,lehmad!$A$2:$A$412,0))</f>
        <v>124</v>
      </c>
      <c r="T5984">
        <f>INDEX(lehmad!K$2:K$412,MATCH(klypsid!$B5984,lehmad!$A$2:$A$412,0))</f>
        <v>108</v>
      </c>
      <c r="U5984" s="4">
        <f t="shared" si="186"/>
        <v>1</v>
      </c>
      <c r="V5984">
        <f t="shared" si="187"/>
        <v>26</v>
      </c>
    </row>
    <row r="5985" spans="1:22" x14ac:dyDescent="0.25">
      <c r="A5985">
        <v>4118</v>
      </c>
      <c r="B5985" t="str">
        <f>"E"&amp;A5985</f>
        <v>E4118</v>
      </c>
      <c r="C5985" t="s">
        <v>128</v>
      </c>
      <c r="D5985">
        <v>2</v>
      </c>
      <c r="E5985">
        <f>IF(D5985&lt;4,D5985,4)</f>
        <v>2</v>
      </c>
      <c r="F5985" s="1">
        <v>40068</v>
      </c>
      <c r="G5985" s="1">
        <v>40125</v>
      </c>
      <c r="H5985" s="3">
        <f>G5985-F5985</f>
        <v>57</v>
      </c>
      <c r="I5985" s="3">
        <f>IF(H5985&lt;=60,1,IF(H5985&lt;=150,2,3))</f>
        <v>1</v>
      </c>
      <c r="J5985">
        <v>45.8</v>
      </c>
      <c r="K5985">
        <v>3.81</v>
      </c>
      <c r="L5985">
        <v>3.63</v>
      </c>
      <c r="M5985">
        <v>13</v>
      </c>
      <c r="N5985">
        <f>LOG(M5985/100,2)+3</f>
        <v>5.6583528366367375E-2</v>
      </c>
      <c r="O5985">
        <f>INDEX(lehmad!B$2:B$412,MATCH(klypsid!$B5985,lehmad!$A$2:$A$412,0))</f>
        <v>38937</v>
      </c>
      <c r="P5985">
        <f>INDEX(lehmad!D$2:D$412,MATCH(klypsid!$B5985,lehmad!$A$2:$A$412,0))</f>
        <v>114</v>
      </c>
      <c r="Q5985">
        <f>INDEX(lehmad!E$2:E$412,MATCH(klypsid!$B5985,lehmad!$A$2:$A$412,0))</f>
        <v>1</v>
      </c>
      <c r="R5985" t="str">
        <f>INDEX(lehmad!F$2:F$412,MATCH(klypsid!$B5985,lehmad!$A$2:$A$412,0))</f>
        <v>DYNASTY-ET</v>
      </c>
      <c r="S5985">
        <f>INDEX(lehmad!H$2:H$412,MATCH(klypsid!$B5985,lehmad!$A$2:$A$412,0))</f>
        <v>124</v>
      </c>
      <c r="T5985">
        <f>INDEX(lehmad!K$2:K$412,MATCH(klypsid!$B5985,lehmad!$A$2:$A$412,0))</f>
        <v>108</v>
      </c>
      <c r="U5985" s="4">
        <f t="shared" si="186"/>
        <v>2</v>
      </c>
      <c r="V5985">
        <f t="shared" si="187"/>
        <v>31</v>
      </c>
    </row>
    <row r="5986" spans="1:22" x14ac:dyDescent="0.25">
      <c r="A5986">
        <v>4118</v>
      </c>
      <c r="B5986" t="str">
        <f>"E"&amp;A5986</f>
        <v>E4118</v>
      </c>
      <c r="C5986" t="s">
        <v>128</v>
      </c>
      <c r="D5986">
        <v>2</v>
      </c>
      <c r="E5986">
        <f>IF(D5986&lt;4,D5986,4)</f>
        <v>2</v>
      </c>
      <c r="F5986" s="1">
        <v>40068</v>
      </c>
      <c r="G5986" s="1">
        <v>40153</v>
      </c>
      <c r="H5986" s="3">
        <f>G5986-F5986</f>
        <v>85</v>
      </c>
      <c r="I5986" s="3">
        <f>IF(H5986&lt;=60,1,IF(H5986&lt;=150,2,3))</f>
        <v>2</v>
      </c>
      <c r="J5986">
        <v>45.1</v>
      </c>
      <c r="K5986">
        <v>3.76</v>
      </c>
      <c r="L5986">
        <v>3.56</v>
      </c>
      <c r="M5986">
        <v>25</v>
      </c>
      <c r="N5986">
        <f>LOG(M5986/100,2)+3</f>
        <v>1</v>
      </c>
      <c r="O5986">
        <f>INDEX(lehmad!B$2:B$412,MATCH(klypsid!$B5986,lehmad!$A$2:$A$412,0))</f>
        <v>38937</v>
      </c>
      <c r="P5986">
        <f>INDEX(lehmad!D$2:D$412,MATCH(klypsid!$B5986,lehmad!$A$2:$A$412,0))</f>
        <v>114</v>
      </c>
      <c r="Q5986">
        <f>INDEX(lehmad!E$2:E$412,MATCH(klypsid!$B5986,lehmad!$A$2:$A$412,0))</f>
        <v>1</v>
      </c>
      <c r="R5986" t="str">
        <f>INDEX(lehmad!F$2:F$412,MATCH(klypsid!$B5986,lehmad!$A$2:$A$412,0))</f>
        <v>DYNASTY-ET</v>
      </c>
      <c r="S5986">
        <f>INDEX(lehmad!H$2:H$412,MATCH(klypsid!$B5986,lehmad!$A$2:$A$412,0))</f>
        <v>124</v>
      </c>
      <c r="T5986">
        <f>INDEX(lehmad!K$2:K$412,MATCH(klypsid!$B5986,lehmad!$A$2:$A$412,0))</f>
        <v>108</v>
      </c>
      <c r="U5986" s="4">
        <f t="shared" si="186"/>
        <v>3</v>
      </c>
      <c r="V5986">
        <f t="shared" si="187"/>
        <v>28</v>
      </c>
    </row>
    <row r="5987" spans="1:22" x14ac:dyDescent="0.25">
      <c r="A5987">
        <v>4118</v>
      </c>
      <c r="B5987" t="str">
        <f>"E"&amp;A5987</f>
        <v>E4118</v>
      </c>
      <c r="C5987" t="s">
        <v>128</v>
      </c>
      <c r="D5987">
        <v>2</v>
      </c>
      <c r="E5987">
        <f>IF(D5987&lt;4,D5987,4)</f>
        <v>2</v>
      </c>
      <c r="F5987" s="1">
        <v>40068</v>
      </c>
      <c r="G5987" s="1">
        <v>40186</v>
      </c>
      <c r="H5987" s="3">
        <f>G5987-F5987</f>
        <v>118</v>
      </c>
      <c r="I5987" s="3">
        <f>IF(H5987&lt;=60,1,IF(H5987&lt;=150,2,3))</f>
        <v>2</v>
      </c>
      <c r="J5987">
        <v>41.3</v>
      </c>
      <c r="K5987">
        <v>3.44</v>
      </c>
      <c r="L5987">
        <v>3.52</v>
      </c>
      <c r="M5987">
        <v>42</v>
      </c>
      <c r="N5987">
        <f>LOG(M5987/100,2)+3</f>
        <v>1.7484612330040357</v>
      </c>
      <c r="O5987">
        <f>INDEX(lehmad!B$2:B$412,MATCH(klypsid!$B5987,lehmad!$A$2:$A$412,0))</f>
        <v>38937</v>
      </c>
      <c r="P5987">
        <f>INDEX(lehmad!D$2:D$412,MATCH(klypsid!$B5987,lehmad!$A$2:$A$412,0))</f>
        <v>114</v>
      </c>
      <c r="Q5987">
        <f>INDEX(lehmad!E$2:E$412,MATCH(klypsid!$B5987,lehmad!$A$2:$A$412,0))</f>
        <v>1</v>
      </c>
      <c r="R5987" t="str">
        <f>INDEX(lehmad!F$2:F$412,MATCH(klypsid!$B5987,lehmad!$A$2:$A$412,0))</f>
        <v>DYNASTY-ET</v>
      </c>
      <c r="S5987">
        <f>INDEX(lehmad!H$2:H$412,MATCH(klypsid!$B5987,lehmad!$A$2:$A$412,0))</f>
        <v>124</v>
      </c>
      <c r="T5987">
        <f>INDEX(lehmad!K$2:K$412,MATCH(klypsid!$B5987,lehmad!$A$2:$A$412,0))</f>
        <v>108</v>
      </c>
      <c r="U5987" s="4">
        <f t="shared" si="186"/>
        <v>4</v>
      </c>
      <c r="V5987">
        <f t="shared" si="187"/>
        <v>33</v>
      </c>
    </row>
    <row r="5988" spans="1:22" x14ac:dyDescent="0.25">
      <c r="A5988">
        <v>4118</v>
      </c>
      <c r="B5988" t="str">
        <f>"E"&amp;A5988</f>
        <v>E4118</v>
      </c>
      <c r="C5988" t="s">
        <v>128</v>
      </c>
      <c r="D5988">
        <v>2</v>
      </c>
      <c r="E5988">
        <f>IF(D5988&lt;4,D5988,4)</f>
        <v>2</v>
      </c>
      <c r="F5988" s="1">
        <v>40068</v>
      </c>
      <c r="G5988" s="1">
        <v>40214</v>
      </c>
      <c r="H5988" s="3">
        <f>G5988-F5988</f>
        <v>146</v>
      </c>
      <c r="I5988" s="3">
        <f>IF(H5988&lt;=60,1,IF(H5988&lt;=150,2,3))</f>
        <v>2</v>
      </c>
      <c r="J5988">
        <v>30</v>
      </c>
      <c r="K5988">
        <v>3.61</v>
      </c>
      <c r="L5988">
        <v>3.43</v>
      </c>
      <c r="M5988">
        <v>1300</v>
      </c>
      <c r="N5988">
        <f>LOG(M5988/100,2)+3</f>
        <v>6.7004397181410926</v>
      </c>
      <c r="O5988">
        <f>INDEX(lehmad!B$2:B$412,MATCH(klypsid!$B5988,lehmad!$A$2:$A$412,0))</f>
        <v>38937</v>
      </c>
      <c r="P5988">
        <f>INDEX(lehmad!D$2:D$412,MATCH(klypsid!$B5988,lehmad!$A$2:$A$412,0))</f>
        <v>114</v>
      </c>
      <c r="Q5988">
        <f>INDEX(lehmad!E$2:E$412,MATCH(klypsid!$B5988,lehmad!$A$2:$A$412,0))</f>
        <v>1</v>
      </c>
      <c r="R5988" t="str">
        <f>INDEX(lehmad!F$2:F$412,MATCH(klypsid!$B5988,lehmad!$A$2:$A$412,0))</f>
        <v>DYNASTY-ET</v>
      </c>
      <c r="S5988">
        <f>INDEX(lehmad!H$2:H$412,MATCH(klypsid!$B5988,lehmad!$A$2:$A$412,0))</f>
        <v>124</v>
      </c>
      <c r="T5988">
        <f>INDEX(lehmad!K$2:K$412,MATCH(klypsid!$B5988,lehmad!$A$2:$A$412,0))</f>
        <v>108</v>
      </c>
      <c r="U5988" s="4">
        <f t="shared" si="186"/>
        <v>5</v>
      </c>
      <c r="V5988">
        <f t="shared" si="187"/>
        <v>28</v>
      </c>
    </row>
    <row r="5989" spans="1:22" x14ac:dyDescent="0.25">
      <c r="A5989">
        <v>4118</v>
      </c>
      <c r="B5989" t="str">
        <f>"E"&amp;A5989</f>
        <v>E4118</v>
      </c>
      <c r="C5989" t="s">
        <v>128</v>
      </c>
      <c r="D5989">
        <v>2</v>
      </c>
      <c r="E5989">
        <f>IF(D5989&lt;4,D5989,4)</f>
        <v>2</v>
      </c>
      <c r="F5989" s="1">
        <v>40068</v>
      </c>
      <c r="G5989" s="1">
        <v>40242</v>
      </c>
      <c r="H5989" s="3">
        <f>G5989-F5989</f>
        <v>174</v>
      </c>
      <c r="I5989" s="3">
        <f>IF(H5989&lt;=60,1,IF(H5989&lt;=150,2,3))</f>
        <v>3</v>
      </c>
      <c r="J5989">
        <v>24.9</v>
      </c>
      <c r="K5989">
        <v>4.76</v>
      </c>
      <c r="L5989">
        <v>3.57</v>
      </c>
      <c r="M5989">
        <v>92</v>
      </c>
      <c r="N5989">
        <f>LOG(M5989/100,2)+3</f>
        <v>2.8797057662822882</v>
      </c>
      <c r="O5989">
        <f>INDEX(lehmad!B$2:B$412,MATCH(klypsid!$B5989,lehmad!$A$2:$A$412,0))</f>
        <v>38937</v>
      </c>
      <c r="P5989">
        <f>INDEX(lehmad!D$2:D$412,MATCH(klypsid!$B5989,lehmad!$A$2:$A$412,0))</f>
        <v>114</v>
      </c>
      <c r="Q5989">
        <f>INDEX(lehmad!E$2:E$412,MATCH(klypsid!$B5989,lehmad!$A$2:$A$412,0))</f>
        <v>1</v>
      </c>
      <c r="R5989" t="str">
        <f>INDEX(lehmad!F$2:F$412,MATCH(klypsid!$B5989,lehmad!$A$2:$A$412,0))</f>
        <v>DYNASTY-ET</v>
      </c>
      <c r="S5989">
        <f>INDEX(lehmad!H$2:H$412,MATCH(klypsid!$B5989,lehmad!$A$2:$A$412,0))</f>
        <v>124</v>
      </c>
      <c r="T5989">
        <f>INDEX(lehmad!K$2:K$412,MATCH(klypsid!$B5989,lehmad!$A$2:$A$412,0))</f>
        <v>108</v>
      </c>
      <c r="U5989" s="4">
        <f t="shared" si="186"/>
        <v>6</v>
      </c>
      <c r="V5989">
        <f t="shared" si="187"/>
        <v>28</v>
      </c>
    </row>
    <row r="5990" spans="1:22" x14ac:dyDescent="0.25">
      <c r="A5990">
        <v>4118</v>
      </c>
      <c r="B5990" t="str">
        <f>"E"&amp;A5990</f>
        <v>E4118</v>
      </c>
      <c r="C5990" t="s">
        <v>128</v>
      </c>
      <c r="D5990">
        <v>2</v>
      </c>
      <c r="E5990">
        <f>IF(D5990&lt;4,D5990,4)</f>
        <v>2</v>
      </c>
      <c r="F5990" s="1">
        <v>40068</v>
      </c>
      <c r="G5990" s="1">
        <v>40276</v>
      </c>
      <c r="H5990" s="3">
        <f>G5990-F5990</f>
        <v>208</v>
      </c>
      <c r="I5990" s="3">
        <f>IF(H5990&lt;=60,1,IF(H5990&lt;=150,2,3))</f>
        <v>3</v>
      </c>
      <c r="J5990">
        <v>28.8</v>
      </c>
      <c r="K5990">
        <v>4.88</v>
      </c>
      <c r="L5990">
        <v>3.87</v>
      </c>
      <c r="M5990">
        <v>91</v>
      </c>
      <c r="N5990">
        <f>LOG(M5990/100,2)+3</f>
        <v>2.8639384504239715</v>
      </c>
      <c r="O5990">
        <f>INDEX(lehmad!B$2:B$412,MATCH(klypsid!$B5990,lehmad!$A$2:$A$412,0))</f>
        <v>38937</v>
      </c>
      <c r="P5990">
        <f>INDEX(lehmad!D$2:D$412,MATCH(klypsid!$B5990,lehmad!$A$2:$A$412,0))</f>
        <v>114</v>
      </c>
      <c r="Q5990">
        <f>INDEX(lehmad!E$2:E$412,MATCH(klypsid!$B5990,lehmad!$A$2:$A$412,0))</f>
        <v>1</v>
      </c>
      <c r="R5990" t="str">
        <f>INDEX(lehmad!F$2:F$412,MATCH(klypsid!$B5990,lehmad!$A$2:$A$412,0))</f>
        <v>DYNASTY-ET</v>
      </c>
      <c r="S5990">
        <f>INDEX(lehmad!H$2:H$412,MATCH(klypsid!$B5990,lehmad!$A$2:$A$412,0))</f>
        <v>124</v>
      </c>
      <c r="T5990">
        <f>INDEX(lehmad!K$2:K$412,MATCH(klypsid!$B5990,lehmad!$A$2:$A$412,0))</f>
        <v>108</v>
      </c>
      <c r="U5990" s="4">
        <f t="shared" si="186"/>
        <v>7</v>
      </c>
      <c r="V5990">
        <f t="shared" si="187"/>
        <v>34</v>
      </c>
    </row>
    <row r="5991" spans="1:22" x14ac:dyDescent="0.25">
      <c r="A5991">
        <v>4118</v>
      </c>
      <c r="B5991" t="str">
        <f>"E"&amp;A5991</f>
        <v>E4118</v>
      </c>
      <c r="C5991" t="s">
        <v>128</v>
      </c>
      <c r="D5991">
        <v>2</v>
      </c>
      <c r="E5991">
        <f>IF(D5991&lt;4,D5991,4)</f>
        <v>2</v>
      </c>
      <c r="F5991" s="1">
        <v>40068</v>
      </c>
      <c r="G5991" s="1">
        <v>40304</v>
      </c>
      <c r="H5991" s="3">
        <f>G5991-F5991</f>
        <v>236</v>
      </c>
      <c r="I5991" s="3">
        <f>IF(H5991&lt;=60,1,IF(H5991&lt;=150,2,3))</f>
        <v>3</v>
      </c>
      <c r="J5991">
        <v>29.4</v>
      </c>
      <c r="K5991">
        <v>4.24</v>
      </c>
      <c r="L5991">
        <v>3.58</v>
      </c>
      <c r="M5991">
        <v>55</v>
      </c>
      <c r="N5991">
        <f>LOG(M5991/100,2)+3</f>
        <v>2.1375035237499347</v>
      </c>
      <c r="O5991">
        <f>INDEX(lehmad!B$2:B$412,MATCH(klypsid!$B5991,lehmad!$A$2:$A$412,0))</f>
        <v>38937</v>
      </c>
      <c r="P5991">
        <f>INDEX(lehmad!D$2:D$412,MATCH(klypsid!$B5991,lehmad!$A$2:$A$412,0))</f>
        <v>114</v>
      </c>
      <c r="Q5991">
        <f>INDEX(lehmad!E$2:E$412,MATCH(klypsid!$B5991,lehmad!$A$2:$A$412,0))</f>
        <v>1</v>
      </c>
      <c r="R5991" t="str">
        <f>INDEX(lehmad!F$2:F$412,MATCH(klypsid!$B5991,lehmad!$A$2:$A$412,0))</f>
        <v>DYNASTY-ET</v>
      </c>
      <c r="S5991">
        <f>INDEX(lehmad!H$2:H$412,MATCH(klypsid!$B5991,lehmad!$A$2:$A$412,0))</f>
        <v>124</v>
      </c>
      <c r="T5991">
        <f>INDEX(lehmad!K$2:K$412,MATCH(klypsid!$B5991,lehmad!$A$2:$A$412,0))</f>
        <v>108</v>
      </c>
      <c r="U5991" s="4">
        <f t="shared" si="186"/>
        <v>8</v>
      </c>
      <c r="V5991">
        <f t="shared" si="187"/>
        <v>28</v>
      </c>
    </row>
    <row r="5992" spans="1:22" x14ac:dyDescent="0.25">
      <c r="A5992">
        <v>4118</v>
      </c>
      <c r="B5992" t="str">
        <f>"E"&amp;A5992</f>
        <v>E4118</v>
      </c>
      <c r="C5992" t="s">
        <v>128</v>
      </c>
      <c r="D5992">
        <v>2</v>
      </c>
      <c r="E5992">
        <f>IF(D5992&lt;4,D5992,4)</f>
        <v>2</v>
      </c>
      <c r="F5992" s="1">
        <v>40068</v>
      </c>
      <c r="G5992" s="1">
        <v>40336</v>
      </c>
      <c r="H5992" s="3">
        <f>G5992-F5992</f>
        <v>268</v>
      </c>
      <c r="I5992" s="3">
        <f>IF(H5992&lt;=60,1,IF(H5992&lt;=150,2,3))</f>
        <v>3</v>
      </c>
      <c r="J5992">
        <v>19.600000000000001</v>
      </c>
      <c r="K5992">
        <v>5.19</v>
      </c>
      <c r="L5992">
        <v>3.6</v>
      </c>
      <c r="M5992">
        <v>130</v>
      </c>
      <c r="N5992">
        <f>LOG(M5992/100,2)+3</f>
        <v>3.37851162325373</v>
      </c>
      <c r="O5992">
        <f>INDEX(lehmad!B$2:B$412,MATCH(klypsid!$B5992,lehmad!$A$2:$A$412,0))</f>
        <v>38937</v>
      </c>
      <c r="P5992">
        <f>INDEX(lehmad!D$2:D$412,MATCH(klypsid!$B5992,lehmad!$A$2:$A$412,0))</f>
        <v>114</v>
      </c>
      <c r="Q5992">
        <f>INDEX(lehmad!E$2:E$412,MATCH(klypsid!$B5992,lehmad!$A$2:$A$412,0))</f>
        <v>1</v>
      </c>
      <c r="R5992" t="str">
        <f>INDEX(lehmad!F$2:F$412,MATCH(klypsid!$B5992,lehmad!$A$2:$A$412,0))</f>
        <v>DYNASTY-ET</v>
      </c>
      <c r="S5992">
        <f>INDEX(lehmad!H$2:H$412,MATCH(klypsid!$B5992,lehmad!$A$2:$A$412,0))</f>
        <v>124</v>
      </c>
      <c r="T5992">
        <f>INDEX(lehmad!K$2:K$412,MATCH(klypsid!$B5992,lehmad!$A$2:$A$412,0))</f>
        <v>108</v>
      </c>
      <c r="U5992" s="4">
        <f t="shared" si="186"/>
        <v>9</v>
      </c>
      <c r="V5992">
        <f t="shared" si="187"/>
        <v>32</v>
      </c>
    </row>
    <row r="5993" spans="1:22" x14ac:dyDescent="0.25">
      <c r="A5993">
        <v>4118</v>
      </c>
      <c r="B5993" t="str">
        <f>"E"&amp;A5993</f>
        <v>E4118</v>
      </c>
      <c r="C5993" t="s">
        <v>128</v>
      </c>
      <c r="D5993">
        <v>3</v>
      </c>
      <c r="E5993">
        <f>IF(D5993&lt;4,D5993,4)</f>
        <v>3</v>
      </c>
      <c r="F5993" s="1">
        <v>40416</v>
      </c>
      <c r="G5993" s="1">
        <v>40434</v>
      </c>
      <c r="H5993" s="3">
        <f>G5993-F5993</f>
        <v>18</v>
      </c>
      <c r="I5993" s="3">
        <f>IF(H5993&lt;=60,1,IF(H5993&lt;=150,2,3))</f>
        <v>1</v>
      </c>
      <c r="J5993">
        <v>44.7</v>
      </c>
      <c r="K5993">
        <v>3.11</v>
      </c>
      <c r="L5993">
        <v>3.41</v>
      </c>
      <c r="M5993">
        <v>42</v>
      </c>
      <c r="N5993">
        <f>LOG(M5993/100,2)+3</f>
        <v>1.7484612330040357</v>
      </c>
      <c r="O5993">
        <f>INDEX(lehmad!B$2:B$412,MATCH(klypsid!$B5993,lehmad!$A$2:$A$412,0))</f>
        <v>38937</v>
      </c>
      <c r="P5993">
        <f>INDEX(lehmad!D$2:D$412,MATCH(klypsid!$B5993,lehmad!$A$2:$A$412,0))</f>
        <v>114</v>
      </c>
      <c r="Q5993">
        <f>INDEX(lehmad!E$2:E$412,MATCH(klypsid!$B5993,lehmad!$A$2:$A$412,0))</f>
        <v>1</v>
      </c>
      <c r="R5993" t="str">
        <f>INDEX(lehmad!F$2:F$412,MATCH(klypsid!$B5993,lehmad!$A$2:$A$412,0))</f>
        <v>DYNASTY-ET</v>
      </c>
      <c r="S5993">
        <f>INDEX(lehmad!H$2:H$412,MATCH(klypsid!$B5993,lehmad!$A$2:$A$412,0))</f>
        <v>124</v>
      </c>
      <c r="T5993">
        <f>INDEX(lehmad!K$2:K$412,MATCH(klypsid!$B5993,lehmad!$A$2:$A$412,0))</f>
        <v>108</v>
      </c>
      <c r="U5993" s="4">
        <f t="shared" si="186"/>
        <v>1</v>
      </c>
      <c r="V5993">
        <f t="shared" si="187"/>
        <v>18</v>
      </c>
    </row>
    <row r="5994" spans="1:22" x14ac:dyDescent="0.25">
      <c r="A5994">
        <v>4118</v>
      </c>
      <c r="B5994" t="str">
        <f>"E"&amp;A5994</f>
        <v>E4118</v>
      </c>
      <c r="C5994" t="s">
        <v>128</v>
      </c>
      <c r="D5994">
        <v>3</v>
      </c>
      <c r="E5994">
        <f>IF(D5994&lt;4,D5994,4)</f>
        <v>3</v>
      </c>
      <c r="F5994" s="1">
        <v>40416</v>
      </c>
      <c r="G5994" s="1">
        <v>40462</v>
      </c>
      <c r="H5994" s="3">
        <f>G5994-F5994</f>
        <v>46</v>
      </c>
      <c r="I5994" s="3">
        <f>IF(H5994&lt;=60,1,IF(H5994&lt;=150,2,3))</f>
        <v>1</v>
      </c>
      <c r="J5994">
        <v>45.5</v>
      </c>
      <c r="K5994">
        <v>2.94</v>
      </c>
      <c r="L5994">
        <v>3.57</v>
      </c>
      <c r="M5994">
        <v>128</v>
      </c>
      <c r="N5994">
        <f>LOG(M5994/100,2)+3</f>
        <v>3.3561438102252752</v>
      </c>
      <c r="O5994">
        <f>INDEX(lehmad!B$2:B$412,MATCH(klypsid!$B5994,lehmad!$A$2:$A$412,0))</f>
        <v>38937</v>
      </c>
      <c r="P5994">
        <f>INDEX(lehmad!D$2:D$412,MATCH(klypsid!$B5994,lehmad!$A$2:$A$412,0))</f>
        <v>114</v>
      </c>
      <c r="Q5994">
        <f>INDEX(lehmad!E$2:E$412,MATCH(klypsid!$B5994,lehmad!$A$2:$A$412,0))</f>
        <v>1</v>
      </c>
      <c r="R5994" t="str">
        <f>INDEX(lehmad!F$2:F$412,MATCH(klypsid!$B5994,lehmad!$A$2:$A$412,0))</f>
        <v>DYNASTY-ET</v>
      </c>
      <c r="S5994">
        <f>INDEX(lehmad!H$2:H$412,MATCH(klypsid!$B5994,lehmad!$A$2:$A$412,0))</f>
        <v>124</v>
      </c>
      <c r="T5994">
        <f>INDEX(lehmad!K$2:K$412,MATCH(klypsid!$B5994,lehmad!$A$2:$A$412,0))</f>
        <v>108</v>
      </c>
      <c r="U5994" s="4">
        <f t="shared" si="186"/>
        <v>2</v>
      </c>
      <c r="V5994">
        <f t="shared" si="187"/>
        <v>28</v>
      </c>
    </row>
    <row r="5995" spans="1:22" x14ac:dyDescent="0.25">
      <c r="A5995">
        <v>4118</v>
      </c>
      <c r="B5995" t="str">
        <f>"E"&amp;A5995</f>
        <v>E4118</v>
      </c>
      <c r="C5995" t="s">
        <v>128</v>
      </c>
      <c r="D5995">
        <v>3</v>
      </c>
      <c r="E5995">
        <f>IF(D5995&lt;4,D5995,4)</f>
        <v>3</v>
      </c>
      <c r="F5995" s="1">
        <v>40416</v>
      </c>
      <c r="G5995" s="1">
        <v>40493</v>
      </c>
      <c r="H5995" s="3">
        <f>G5995-F5995</f>
        <v>77</v>
      </c>
      <c r="I5995" s="3">
        <f>IF(H5995&lt;=60,1,IF(H5995&lt;=150,2,3))</f>
        <v>2</v>
      </c>
      <c r="J5995">
        <v>40.200000000000003</v>
      </c>
      <c r="K5995">
        <v>3.69</v>
      </c>
      <c r="L5995">
        <v>3.67</v>
      </c>
      <c r="M5995">
        <v>133</v>
      </c>
      <c r="N5995">
        <f>LOG(M5995/100,2)+3</f>
        <v>3.411426245726465</v>
      </c>
      <c r="O5995">
        <f>INDEX(lehmad!B$2:B$412,MATCH(klypsid!$B5995,lehmad!$A$2:$A$412,0))</f>
        <v>38937</v>
      </c>
      <c r="P5995">
        <f>INDEX(lehmad!D$2:D$412,MATCH(klypsid!$B5995,lehmad!$A$2:$A$412,0))</f>
        <v>114</v>
      </c>
      <c r="Q5995">
        <f>INDEX(lehmad!E$2:E$412,MATCH(klypsid!$B5995,lehmad!$A$2:$A$412,0))</f>
        <v>1</v>
      </c>
      <c r="R5995" t="str">
        <f>INDEX(lehmad!F$2:F$412,MATCH(klypsid!$B5995,lehmad!$A$2:$A$412,0))</f>
        <v>DYNASTY-ET</v>
      </c>
      <c r="S5995">
        <f>INDEX(lehmad!H$2:H$412,MATCH(klypsid!$B5995,lehmad!$A$2:$A$412,0))</f>
        <v>124</v>
      </c>
      <c r="T5995">
        <f>INDEX(lehmad!K$2:K$412,MATCH(klypsid!$B5995,lehmad!$A$2:$A$412,0))</f>
        <v>108</v>
      </c>
      <c r="U5995" s="4">
        <f t="shared" si="186"/>
        <v>3</v>
      </c>
      <c r="V5995">
        <f t="shared" si="187"/>
        <v>31</v>
      </c>
    </row>
    <row r="5996" spans="1:22" x14ac:dyDescent="0.25">
      <c r="A5996">
        <v>4118</v>
      </c>
      <c r="B5996" t="str">
        <f>"E"&amp;A5996</f>
        <v>E4118</v>
      </c>
      <c r="C5996" t="s">
        <v>128</v>
      </c>
      <c r="D5996">
        <v>3</v>
      </c>
      <c r="E5996">
        <f>IF(D5996&lt;4,D5996,4)</f>
        <v>3</v>
      </c>
      <c r="F5996" s="1">
        <v>40416</v>
      </c>
      <c r="G5996" s="1">
        <v>40521</v>
      </c>
      <c r="H5996" s="3">
        <f>G5996-F5996</f>
        <v>105</v>
      </c>
      <c r="I5996" s="3">
        <f>IF(H5996&lt;=60,1,IF(H5996&lt;=150,2,3))</f>
        <v>2</v>
      </c>
      <c r="J5996">
        <v>35.6</v>
      </c>
      <c r="K5996">
        <v>5</v>
      </c>
      <c r="L5996">
        <v>3.78</v>
      </c>
      <c r="M5996">
        <v>240</v>
      </c>
      <c r="N5996">
        <f>LOG(M5996/100,2)+3</f>
        <v>4.2630344058337934</v>
      </c>
      <c r="O5996">
        <f>INDEX(lehmad!B$2:B$412,MATCH(klypsid!$B5996,lehmad!$A$2:$A$412,0))</f>
        <v>38937</v>
      </c>
      <c r="P5996">
        <f>INDEX(lehmad!D$2:D$412,MATCH(klypsid!$B5996,lehmad!$A$2:$A$412,0))</f>
        <v>114</v>
      </c>
      <c r="Q5996">
        <f>INDEX(lehmad!E$2:E$412,MATCH(klypsid!$B5996,lehmad!$A$2:$A$412,0))</f>
        <v>1</v>
      </c>
      <c r="R5996" t="str">
        <f>INDEX(lehmad!F$2:F$412,MATCH(klypsid!$B5996,lehmad!$A$2:$A$412,0))</f>
        <v>DYNASTY-ET</v>
      </c>
      <c r="S5996">
        <f>INDEX(lehmad!H$2:H$412,MATCH(klypsid!$B5996,lehmad!$A$2:$A$412,0))</f>
        <v>124</v>
      </c>
      <c r="T5996">
        <f>INDEX(lehmad!K$2:K$412,MATCH(klypsid!$B5996,lehmad!$A$2:$A$412,0))</f>
        <v>108</v>
      </c>
      <c r="U5996" s="4">
        <f t="shared" si="186"/>
        <v>4</v>
      </c>
      <c r="V5996">
        <f t="shared" si="187"/>
        <v>28</v>
      </c>
    </row>
    <row r="5997" spans="1:22" x14ac:dyDescent="0.25">
      <c r="A5997">
        <v>4118</v>
      </c>
      <c r="B5997" t="str">
        <f>"E"&amp;A5997</f>
        <v>E4118</v>
      </c>
      <c r="C5997" t="s">
        <v>128</v>
      </c>
      <c r="D5997">
        <v>3</v>
      </c>
      <c r="E5997">
        <f>IF(D5997&lt;4,D5997,4)</f>
        <v>3</v>
      </c>
      <c r="F5997" s="1">
        <v>40416</v>
      </c>
      <c r="G5997" s="1">
        <v>40556</v>
      </c>
      <c r="H5997" s="3">
        <f>G5997-F5997</f>
        <v>140</v>
      </c>
      <c r="I5997" s="3">
        <f>IF(H5997&lt;=60,1,IF(H5997&lt;=150,2,3))</f>
        <v>2</v>
      </c>
      <c r="J5997">
        <v>33.5</v>
      </c>
      <c r="K5997">
        <v>3.86</v>
      </c>
      <c r="L5997">
        <v>3.73</v>
      </c>
      <c r="M5997">
        <v>209</v>
      </c>
      <c r="N5997">
        <f>LOG(M5997/100,2)+3</f>
        <v>4.0635029423061582</v>
      </c>
      <c r="O5997">
        <f>INDEX(lehmad!B$2:B$412,MATCH(klypsid!$B5997,lehmad!$A$2:$A$412,0))</f>
        <v>38937</v>
      </c>
      <c r="P5997">
        <f>INDEX(lehmad!D$2:D$412,MATCH(klypsid!$B5997,lehmad!$A$2:$A$412,0))</f>
        <v>114</v>
      </c>
      <c r="Q5997">
        <f>INDEX(lehmad!E$2:E$412,MATCH(klypsid!$B5997,lehmad!$A$2:$A$412,0))</f>
        <v>1</v>
      </c>
      <c r="R5997" t="str">
        <f>INDEX(lehmad!F$2:F$412,MATCH(klypsid!$B5997,lehmad!$A$2:$A$412,0))</f>
        <v>DYNASTY-ET</v>
      </c>
      <c r="S5997">
        <f>INDEX(lehmad!H$2:H$412,MATCH(klypsid!$B5997,lehmad!$A$2:$A$412,0))</f>
        <v>124</v>
      </c>
      <c r="T5997">
        <f>INDEX(lehmad!K$2:K$412,MATCH(klypsid!$B5997,lehmad!$A$2:$A$412,0))</f>
        <v>108</v>
      </c>
      <c r="U5997" s="4">
        <f t="shared" si="186"/>
        <v>5</v>
      </c>
      <c r="V5997">
        <f t="shared" si="187"/>
        <v>35</v>
      </c>
    </row>
    <row r="5998" spans="1:22" x14ac:dyDescent="0.25">
      <c r="A5998">
        <v>4123</v>
      </c>
      <c r="B5998" t="str">
        <f>"E"&amp;A5998</f>
        <v>E4123</v>
      </c>
      <c r="C5998" t="s">
        <v>149</v>
      </c>
      <c r="D5998">
        <v>1</v>
      </c>
      <c r="E5998">
        <f>IF(D5998&lt;4,D5998,4)</f>
        <v>1</v>
      </c>
      <c r="F5998" s="1">
        <v>39694</v>
      </c>
      <c r="G5998" s="1">
        <v>39722</v>
      </c>
      <c r="H5998" s="3">
        <f>G5998-F5998</f>
        <v>28</v>
      </c>
      <c r="I5998" s="3">
        <f>IF(H5998&lt;=60,1,IF(H5998&lt;=150,2,3))</f>
        <v>1</v>
      </c>
      <c r="J5998">
        <v>29.3</v>
      </c>
      <c r="K5998">
        <v>4.49</v>
      </c>
      <c r="L5998">
        <v>3.14</v>
      </c>
      <c r="M5998">
        <v>53</v>
      </c>
      <c r="N5998">
        <f>LOG(M5998/100,2)+3</f>
        <v>2.0840642647884744</v>
      </c>
      <c r="O5998">
        <f>INDEX(lehmad!B$2:B$412,MATCH(klypsid!$B5998,lehmad!$A$2:$A$412,0))</f>
        <v>38939</v>
      </c>
      <c r="P5998">
        <f>INDEX(lehmad!D$2:D$412,MATCH(klypsid!$B5998,lehmad!$A$2:$A$412,0))</f>
        <v>98</v>
      </c>
      <c r="Q5998">
        <f>INDEX(lehmad!E$2:E$412,MATCH(klypsid!$B5998,lehmad!$A$2:$A$412,0))</f>
        <v>0.90700000000000003</v>
      </c>
      <c r="R5998" t="str">
        <f>INDEX(lehmad!F$2:F$412,MATCH(klypsid!$B5998,lehmad!$A$2:$A$412,0))</f>
        <v>LANCELOT-ET</v>
      </c>
      <c r="S5998">
        <f>INDEX(lehmad!H$2:H$412,MATCH(klypsid!$B5998,lehmad!$A$2:$A$412,0))</f>
        <v>126</v>
      </c>
      <c r="T5998">
        <f>INDEX(lehmad!K$2:K$412,MATCH(klypsid!$B5998,lehmad!$A$2:$A$412,0))</f>
        <v>122</v>
      </c>
      <c r="U5998" s="4">
        <f t="shared" si="186"/>
        <v>1</v>
      </c>
      <c r="V5998">
        <f t="shared" si="187"/>
        <v>28</v>
      </c>
    </row>
    <row r="5999" spans="1:22" x14ac:dyDescent="0.25">
      <c r="A5999">
        <v>4123</v>
      </c>
      <c r="B5999" t="str">
        <f>"E"&amp;A5999</f>
        <v>E4123</v>
      </c>
      <c r="C5999" t="s">
        <v>149</v>
      </c>
      <c r="D5999">
        <v>1</v>
      </c>
      <c r="E5999">
        <f>IF(D5999&lt;4,D5999,4)</f>
        <v>1</v>
      </c>
      <c r="F5999" s="1">
        <v>39694</v>
      </c>
      <c r="G5999" s="1">
        <v>39754</v>
      </c>
      <c r="H5999" s="3">
        <f>G5999-F5999</f>
        <v>60</v>
      </c>
      <c r="I5999" s="3">
        <f>IF(H5999&lt;=60,1,IF(H5999&lt;=150,2,3))</f>
        <v>1</v>
      </c>
      <c r="J5999">
        <v>34.6</v>
      </c>
      <c r="K5999">
        <v>4.59</v>
      </c>
      <c r="L5999">
        <v>3.16</v>
      </c>
      <c r="M5999">
        <v>35</v>
      </c>
      <c r="N5999">
        <f>LOG(M5999/100,2)+3</f>
        <v>1.4854268271702415</v>
      </c>
      <c r="O5999">
        <f>INDEX(lehmad!B$2:B$412,MATCH(klypsid!$B5999,lehmad!$A$2:$A$412,0))</f>
        <v>38939</v>
      </c>
      <c r="P5999">
        <f>INDEX(lehmad!D$2:D$412,MATCH(klypsid!$B5999,lehmad!$A$2:$A$412,0))</f>
        <v>98</v>
      </c>
      <c r="Q5999">
        <f>INDEX(lehmad!E$2:E$412,MATCH(klypsid!$B5999,lehmad!$A$2:$A$412,0))</f>
        <v>0.90700000000000003</v>
      </c>
      <c r="R5999" t="str">
        <f>INDEX(lehmad!F$2:F$412,MATCH(klypsid!$B5999,lehmad!$A$2:$A$412,0))</f>
        <v>LANCELOT-ET</v>
      </c>
      <c r="S5999">
        <f>INDEX(lehmad!H$2:H$412,MATCH(klypsid!$B5999,lehmad!$A$2:$A$412,0))</f>
        <v>126</v>
      </c>
      <c r="T5999">
        <f>INDEX(lehmad!K$2:K$412,MATCH(klypsid!$B5999,lehmad!$A$2:$A$412,0))</f>
        <v>122</v>
      </c>
      <c r="U5999" s="4">
        <f t="shared" si="186"/>
        <v>2</v>
      </c>
      <c r="V5999">
        <f t="shared" si="187"/>
        <v>32</v>
      </c>
    </row>
    <row r="6000" spans="1:22" x14ac:dyDescent="0.25">
      <c r="A6000">
        <v>4123</v>
      </c>
      <c r="B6000" t="str">
        <f>"E"&amp;A6000</f>
        <v>E4123</v>
      </c>
      <c r="C6000" t="s">
        <v>149</v>
      </c>
      <c r="D6000">
        <v>1</v>
      </c>
      <c r="E6000">
        <f>IF(D6000&lt;4,D6000,4)</f>
        <v>1</v>
      </c>
      <c r="F6000" s="1">
        <v>39694</v>
      </c>
      <c r="G6000" s="1">
        <v>39783</v>
      </c>
      <c r="H6000" s="3">
        <f>G6000-F6000</f>
        <v>89</v>
      </c>
      <c r="I6000" s="3">
        <f>IF(H6000&lt;=60,1,IF(H6000&lt;=150,2,3))</f>
        <v>2</v>
      </c>
      <c r="J6000">
        <v>31.5</v>
      </c>
      <c r="K6000">
        <v>4.12</v>
      </c>
      <c r="L6000">
        <v>3.4</v>
      </c>
      <c r="M6000">
        <v>39</v>
      </c>
      <c r="N6000">
        <f>LOG(M6000/100,2)+3</f>
        <v>1.6415460290875237</v>
      </c>
      <c r="O6000">
        <f>INDEX(lehmad!B$2:B$412,MATCH(klypsid!$B6000,lehmad!$A$2:$A$412,0))</f>
        <v>38939</v>
      </c>
      <c r="P6000">
        <f>INDEX(lehmad!D$2:D$412,MATCH(klypsid!$B6000,lehmad!$A$2:$A$412,0))</f>
        <v>98</v>
      </c>
      <c r="Q6000">
        <f>INDEX(lehmad!E$2:E$412,MATCH(klypsid!$B6000,lehmad!$A$2:$A$412,0))</f>
        <v>0.90700000000000003</v>
      </c>
      <c r="R6000" t="str">
        <f>INDEX(lehmad!F$2:F$412,MATCH(klypsid!$B6000,lehmad!$A$2:$A$412,0))</f>
        <v>LANCELOT-ET</v>
      </c>
      <c r="S6000">
        <f>INDEX(lehmad!H$2:H$412,MATCH(klypsid!$B6000,lehmad!$A$2:$A$412,0))</f>
        <v>126</v>
      </c>
      <c r="T6000">
        <f>INDEX(lehmad!K$2:K$412,MATCH(klypsid!$B6000,lehmad!$A$2:$A$412,0))</f>
        <v>122</v>
      </c>
      <c r="U6000" s="4">
        <f t="shared" si="186"/>
        <v>3</v>
      </c>
      <c r="V6000">
        <f t="shared" si="187"/>
        <v>29</v>
      </c>
    </row>
    <row r="6001" spans="1:22" x14ac:dyDescent="0.25">
      <c r="A6001">
        <v>4123</v>
      </c>
      <c r="B6001" t="str">
        <f>"E"&amp;A6001</f>
        <v>E4123</v>
      </c>
      <c r="C6001" t="s">
        <v>149</v>
      </c>
      <c r="D6001">
        <v>1</v>
      </c>
      <c r="E6001">
        <f>IF(D6001&lt;4,D6001,4)</f>
        <v>1</v>
      </c>
      <c r="F6001" s="1">
        <v>39694</v>
      </c>
      <c r="G6001" s="1">
        <v>39817</v>
      </c>
      <c r="H6001" s="3">
        <f>G6001-F6001</f>
        <v>123</v>
      </c>
      <c r="I6001" s="3">
        <f>IF(H6001&lt;=60,1,IF(H6001&lt;=150,2,3))</f>
        <v>2</v>
      </c>
      <c r="J6001">
        <v>32.799999999999997</v>
      </c>
      <c r="K6001">
        <v>4.22</v>
      </c>
      <c r="L6001">
        <v>3.38</v>
      </c>
      <c r="M6001">
        <v>44</v>
      </c>
      <c r="N6001">
        <f>LOG(M6001/100,2)+3</f>
        <v>1.8155754288625725</v>
      </c>
      <c r="O6001">
        <f>INDEX(lehmad!B$2:B$412,MATCH(klypsid!$B6001,lehmad!$A$2:$A$412,0))</f>
        <v>38939</v>
      </c>
      <c r="P6001">
        <f>INDEX(lehmad!D$2:D$412,MATCH(klypsid!$B6001,lehmad!$A$2:$A$412,0))</f>
        <v>98</v>
      </c>
      <c r="Q6001">
        <f>INDEX(lehmad!E$2:E$412,MATCH(klypsid!$B6001,lehmad!$A$2:$A$412,0))</f>
        <v>0.90700000000000003</v>
      </c>
      <c r="R6001" t="str">
        <f>INDEX(lehmad!F$2:F$412,MATCH(klypsid!$B6001,lehmad!$A$2:$A$412,0))</f>
        <v>LANCELOT-ET</v>
      </c>
      <c r="S6001">
        <f>INDEX(lehmad!H$2:H$412,MATCH(klypsid!$B6001,lehmad!$A$2:$A$412,0))</f>
        <v>126</v>
      </c>
      <c r="T6001">
        <f>INDEX(lehmad!K$2:K$412,MATCH(klypsid!$B6001,lehmad!$A$2:$A$412,0))</f>
        <v>122</v>
      </c>
      <c r="U6001" s="4">
        <f t="shared" si="186"/>
        <v>4</v>
      </c>
      <c r="V6001">
        <f t="shared" si="187"/>
        <v>34</v>
      </c>
    </row>
    <row r="6002" spans="1:22" x14ac:dyDescent="0.25">
      <c r="A6002">
        <v>4123</v>
      </c>
      <c r="B6002" t="str">
        <f>"E"&amp;A6002</f>
        <v>E4123</v>
      </c>
      <c r="C6002" t="s">
        <v>149</v>
      </c>
      <c r="D6002">
        <v>1</v>
      </c>
      <c r="E6002">
        <f>IF(D6002&lt;4,D6002,4)</f>
        <v>1</v>
      </c>
      <c r="F6002" s="1">
        <v>39694</v>
      </c>
      <c r="G6002" s="1">
        <v>39845</v>
      </c>
      <c r="H6002" s="3">
        <f>G6002-F6002</f>
        <v>151</v>
      </c>
      <c r="I6002" s="3">
        <f>IF(H6002&lt;=60,1,IF(H6002&lt;=150,2,3))</f>
        <v>3</v>
      </c>
      <c r="J6002">
        <v>31.6</v>
      </c>
      <c r="K6002">
        <v>4.33</v>
      </c>
      <c r="L6002">
        <v>3.43</v>
      </c>
      <c r="M6002">
        <v>134</v>
      </c>
      <c r="N6002">
        <f>LOG(M6002/100,2)+3</f>
        <v>3.4222330006830477</v>
      </c>
      <c r="O6002">
        <f>INDEX(lehmad!B$2:B$412,MATCH(klypsid!$B6002,lehmad!$A$2:$A$412,0))</f>
        <v>38939</v>
      </c>
      <c r="P6002">
        <f>INDEX(lehmad!D$2:D$412,MATCH(klypsid!$B6002,lehmad!$A$2:$A$412,0))</f>
        <v>98</v>
      </c>
      <c r="Q6002">
        <f>INDEX(lehmad!E$2:E$412,MATCH(klypsid!$B6002,lehmad!$A$2:$A$412,0))</f>
        <v>0.90700000000000003</v>
      </c>
      <c r="R6002" t="str">
        <f>INDEX(lehmad!F$2:F$412,MATCH(klypsid!$B6002,lehmad!$A$2:$A$412,0))</f>
        <v>LANCELOT-ET</v>
      </c>
      <c r="S6002">
        <f>INDEX(lehmad!H$2:H$412,MATCH(klypsid!$B6002,lehmad!$A$2:$A$412,0))</f>
        <v>126</v>
      </c>
      <c r="T6002">
        <f>INDEX(lehmad!K$2:K$412,MATCH(klypsid!$B6002,lehmad!$A$2:$A$412,0))</f>
        <v>122</v>
      </c>
      <c r="U6002" s="4">
        <f t="shared" si="186"/>
        <v>5</v>
      </c>
      <c r="V6002">
        <f t="shared" si="187"/>
        <v>28</v>
      </c>
    </row>
    <row r="6003" spans="1:22" x14ac:dyDescent="0.25">
      <c r="A6003">
        <v>4123</v>
      </c>
      <c r="B6003" t="str">
        <f>"E"&amp;A6003</f>
        <v>E4123</v>
      </c>
      <c r="C6003" t="s">
        <v>149</v>
      </c>
      <c r="D6003">
        <v>1</v>
      </c>
      <c r="E6003">
        <f>IF(D6003&lt;4,D6003,4)</f>
        <v>1</v>
      </c>
      <c r="F6003" s="1">
        <v>39694</v>
      </c>
      <c r="G6003" s="1">
        <v>39875</v>
      </c>
      <c r="H6003" s="3">
        <f>G6003-F6003</f>
        <v>181</v>
      </c>
      <c r="I6003" s="3">
        <f>IF(H6003&lt;=60,1,IF(H6003&lt;=150,2,3))</f>
        <v>3</v>
      </c>
      <c r="J6003">
        <v>29.3</v>
      </c>
      <c r="K6003">
        <v>4.67</v>
      </c>
      <c r="L6003">
        <v>3.4</v>
      </c>
      <c r="M6003">
        <v>186</v>
      </c>
      <c r="N6003">
        <f>LOG(M6003/100,2)+3</f>
        <v>3.8953026213333066</v>
      </c>
      <c r="O6003">
        <f>INDEX(lehmad!B$2:B$412,MATCH(klypsid!$B6003,lehmad!$A$2:$A$412,0))</f>
        <v>38939</v>
      </c>
      <c r="P6003">
        <f>INDEX(lehmad!D$2:D$412,MATCH(klypsid!$B6003,lehmad!$A$2:$A$412,0))</f>
        <v>98</v>
      </c>
      <c r="Q6003">
        <f>INDEX(lehmad!E$2:E$412,MATCH(klypsid!$B6003,lehmad!$A$2:$A$412,0))</f>
        <v>0.90700000000000003</v>
      </c>
      <c r="R6003" t="str">
        <f>INDEX(lehmad!F$2:F$412,MATCH(klypsid!$B6003,lehmad!$A$2:$A$412,0))</f>
        <v>LANCELOT-ET</v>
      </c>
      <c r="S6003">
        <f>INDEX(lehmad!H$2:H$412,MATCH(klypsid!$B6003,lehmad!$A$2:$A$412,0))</f>
        <v>126</v>
      </c>
      <c r="T6003">
        <f>INDEX(lehmad!K$2:K$412,MATCH(klypsid!$B6003,lehmad!$A$2:$A$412,0))</f>
        <v>122</v>
      </c>
      <c r="U6003" s="4">
        <f t="shared" si="186"/>
        <v>6</v>
      </c>
      <c r="V6003">
        <f t="shared" si="187"/>
        <v>30</v>
      </c>
    </row>
    <row r="6004" spans="1:22" x14ac:dyDescent="0.25">
      <c r="A6004">
        <v>4123</v>
      </c>
      <c r="B6004" t="str">
        <f>"E"&amp;A6004</f>
        <v>E4123</v>
      </c>
      <c r="C6004" t="s">
        <v>149</v>
      </c>
      <c r="D6004">
        <v>1</v>
      </c>
      <c r="E6004">
        <f>IF(D6004&lt;4,D6004,4)</f>
        <v>1</v>
      </c>
      <c r="F6004" s="1">
        <v>39694</v>
      </c>
      <c r="G6004" s="1">
        <v>39908</v>
      </c>
      <c r="H6004" s="3">
        <f>G6004-F6004</f>
        <v>214</v>
      </c>
      <c r="I6004" s="3">
        <f>IF(H6004&lt;=60,1,IF(H6004&lt;=150,2,3))</f>
        <v>3</v>
      </c>
      <c r="J6004">
        <v>29.9</v>
      </c>
      <c r="K6004">
        <v>4.1500000000000004</v>
      </c>
      <c r="L6004">
        <v>3.48</v>
      </c>
      <c r="M6004">
        <v>57</v>
      </c>
      <c r="N6004">
        <f>LOG(M6004/100,2)+3</f>
        <v>2.1890338243900169</v>
      </c>
      <c r="O6004">
        <f>INDEX(lehmad!B$2:B$412,MATCH(klypsid!$B6004,lehmad!$A$2:$A$412,0))</f>
        <v>38939</v>
      </c>
      <c r="P6004">
        <f>INDEX(lehmad!D$2:D$412,MATCH(klypsid!$B6004,lehmad!$A$2:$A$412,0))</f>
        <v>98</v>
      </c>
      <c r="Q6004">
        <f>INDEX(lehmad!E$2:E$412,MATCH(klypsid!$B6004,lehmad!$A$2:$A$412,0))</f>
        <v>0.90700000000000003</v>
      </c>
      <c r="R6004" t="str">
        <f>INDEX(lehmad!F$2:F$412,MATCH(klypsid!$B6004,lehmad!$A$2:$A$412,0))</f>
        <v>LANCELOT-ET</v>
      </c>
      <c r="S6004">
        <f>INDEX(lehmad!H$2:H$412,MATCH(klypsid!$B6004,lehmad!$A$2:$A$412,0))</f>
        <v>126</v>
      </c>
      <c r="T6004">
        <f>INDEX(lehmad!K$2:K$412,MATCH(klypsid!$B6004,lehmad!$A$2:$A$412,0))</f>
        <v>122</v>
      </c>
      <c r="U6004" s="4">
        <f t="shared" si="186"/>
        <v>7</v>
      </c>
      <c r="V6004">
        <f t="shared" si="187"/>
        <v>33</v>
      </c>
    </row>
    <row r="6005" spans="1:22" x14ac:dyDescent="0.25">
      <c r="A6005">
        <v>4123</v>
      </c>
      <c r="B6005" t="str">
        <f>"E"&amp;A6005</f>
        <v>E4123</v>
      </c>
      <c r="C6005" t="s">
        <v>149</v>
      </c>
      <c r="D6005">
        <v>1</v>
      </c>
      <c r="E6005">
        <f>IF(D6005&lt;4,D6005,4)</f>
        <v>1</v>
      </c>
      <c r="F6005" s="1">
        <v>39694</v>
      </c>
      <c r="G6005" s="1">
        <v>39944</v>
      </c>
      <c r="H6005" s="3">
        <f>G6005-F6005</f>
        <v>250</v>
      </c>
      <c r="I6005" s="3">
        <f>IF(H6005&lt;=60,1,IF(H6005&lt;=150,2,3))</f>
        <v>3</v>
      </c>
      <c r="J6005">
        <v>28</v>
      </c>
      <c r="K6005">
        <v>3.91</v>
      </c>
      <c r="L6005">
        <v>3.53</v>
      </c>
      <c r="M6005">
        <v>76</v>
      </c>
      <c r="N6005">
        <f>LOG(M6005/100,2)+3</f>
        <v>2.6040713236688608</v>
      </c>
      <c r="O6005">
        <f>INDEX(lehmad!B$2:B$412,MATCH(klypsid!$B6005,lehmad!$A$2:$A$412,0))</f>
        <v>38939</v>
      </c>
      <c r="P6005">
        <f>INDEX(lehmad!D$2:D$412,MATCH(klypsid!$B6005,lehmad!$A$2:$A$412,0))</f>
        <v>98</v>
      </c>
      <c r="Q6005">
        <f>INDEX(lehmad!E$2:E$412,MATCH(klypsid!$B6005,lehmad!$A$2:$A$412,0))</f>
        <v>0.90700000000000003</v>
      </c>
      <c r="R6005" t="str">
        <f>INDEX(lehmad!F$2:F$412,MATCH(klypsid!$B6005,lehmad!$A$2:$A$412,0))</f>
        <v>LANCELOT-ET</v>
      </c>
      <c r="S6005">
        <f>INDEX(lehmad!H$2:H$412,MATCH(klypsid!$B6005,lehmad!$A$2:$A$412,0))</f>
        <v>126</v>
      </c>
      <c r="T6005">
        <f>INDEX(lehmad!K$2:K$412,MATCH(klypsid!$B6005,lehmad!$A$2:$A$412,0))</f>
        <v>122</v>
      </c>
      <c r="U6005" s="4">
        <f t="shared" si="186"/>
        <v>8</v>
      </c>
      <c r="V6005">
        <f t="shared" si="187"/>
        <v>36</v>
      </c>
    </row>
    <row r="6006" spans="1:22" x14ac:dyDescent="0.25">
      <c r="A6006">
        <v>4123</v>
      </c>
      <c r="B6006" t="str">
        <f>"E"&amp;A6006</f>
        <v>E4123</v>
      </c>
      <c r="C6006" t="s">
        <v>149</v>
      </c>
      <c r="D6006">
        <v>1</v>
      </c>
      <c r="E6006">
        <f>IF(D6006&lt;4,D6006,4)</f>
        <v>1</v>
      </c>
      <c r="F6006" s="1">
        <v>39694</v>
      </c>
      <c r="G6006" s="1">
        <v>39972</v>
      </c>
      <c r="H6006" s="3">
        <f>G6006-F6006</f>
        <v>278</v>
      </c>
      <c r="I6006" s="3">
        <f>IF(H6006&lt;=60,1,IF(H6006&lt;=150,2,3))</f>
        <v>3</v>
      </c>
      <c r="J6006">
        <v>26.8</v>
      </c>
      <c r="K6006">
        <v>3.3</v>
      </c>
      <c r="L6006">
        <v>3.59</v>
      </c>
      <c r="M6006">
        <v>126</v>
      </c>
      <c r="N6006">
        <f>LOG(M6006/100,2)+3</f>
        <v>3.333423733725192</v>
      </c>
      <c r="O6006">
        <f>INDEX(lehmad!B$2:B$412,MATCH(klypsid!$B6006,lehmad!$A$2:$A$412,0))</f>
        <v>38939</v>
      </c>
      <c r="P6006">
        <f>INDEX(lehmad!D$2:D$412,MATCH(klypsid!$B6006,lehmad!$A$2:$A$412,0))</f>
        <v>98</v>
      </c>
      <c r="Q6006">
        <f>INDEX(lehmad!E$2:E$412,MATCH(klypsid!$B6006,lehmad!$A$2:$A$412,0))</f>
        <v>0.90700000000000003</v>
      </c>
      <c r="R6006" t="str">
        <f>INDEX(lehmad!F$2:F$412,MATCH(klypsid!$B6006,lehmad!$A$2:$A$412,0))</f>
        <v>LANCELOT-ET</v>
      </c>
      <c r="S6006">
        <f>INDEX(lehmad!H$2:H$412,MATCH(klypsid!$B6006,lehmad!$A$2:$A$412,0))</f>
        <v>126</v>
      </c>
      <c r="T6006">
        <f>INDEX(lehmad!K$2:K$412,MATCH(klypsid!$B6006,lehmad!$A$2:$A$412,0))</f>
        <v>122</v>
      </c>
      <c r="U6006" s="4">
        <f t="shared" si="186"/>
        <v>9</v>
      </c>
      <c r="V6006">
        <f t="shared" si="187"/>
        <v>28</v>
      </c>
    </row>
    <row r="6007" spans="1:22" x14ac:dyDescent="0.25">
      <c r="A6007">
        <v>4123</v>
      </c>
      <c r="B6007" t="str">
        <f>"E"&amp;A6007</f>
        <v>E4123</v>
      </c>
      <c r="C6007" t="s">
        <v>149</v>
      </c>
      <c r="D6007">
        <v>1</v>
      </c>
      <c r="E6007">
        <f>IF(D6007&lt;4,D6007,4)</f>
        <v>1</v>
      </c>
      <c r="F6007" s="1">
        <v>39694</v>
      </c>
      <c r="G6007" s="1">
        <v>40007</v>
      </c>
      <c r="H6007" s="3">
        <f>G6007-F6007</f>
        <v>313</v>
      </c>
      <c r="I6007" s="3">
        <f>IF(H6007&lt;=60,1,IF(H6007&lt;=150,2,3))</f>
        <v>3</v>
      </c>
      <c r="J6007">
        <v>26.8</v>
      </c>
      <c r="K6007">
        <v>3.66</v>
      </c>
      <c r="L6007">
        <v>3.49</v>
      </c>
      <c r="M6007">
        <v>71</v>
      </c>
      <c r="N6007">
        <f>LOG(M6007/100,2)+3</f>
        <v>2.5058909297299574</v>
      </c>
      <c r="O6007">
        <f>INDEX(lehmad!B$2:B$412,MATCH(klypsid!$B6007,lehmad!$A$2:$A$412,0))</f>
        <v>38939</v>
      </c>
      <c r="P6007">
        <f>INDEX(lehmad!D$2:D$412,MATCH(klypsid!$B6007,lehmad!$A$2:$A$412,0))</f>
        <v>98</v>
      </c>
      <c r="Q6007">
        <f>INDEX(lehmad!E$2:E$412,MATCH(klypsid!$B6007,lehmad!$A$2:$A$412,0))</f>
        <v>0.90700000000000003</v>
      </c>
      <c r="R6007" t="str">
        <f>INDEX(lehmad!F$2:F$412,MATCH(klypsid!$B6007,lehmad!$A$2:$A$412,0))</f>
        <v>LANCELOT-ET</v>
      </c>
      <c r="S6007">
        <f>INDEX(lehmad!H$2:H$412,MATCH(klypsid!$B6007,lehmad!$A$2:$A$412,0))</f>
        <v>126</v>
      </c>
      <c r="T6007">
        <f>INDEX(lehmad!K$2:K$412,MATCH(klypsid!$B6007,lehmad!$A$2:$A$412,0))</f>
        <v>122</v>
      </c>
      <c r="U6007" s="4">
        <f t="shared" si="186"/>
        <v>10</v>
      </c>
      <c r="V6007">
        <f t="shared" si="187"/>
        <v>35</v>
      </c>
    </row>
    <row r="6008" spans="1:22" x14ac:dyDescent="0.25">
      <c r="A6008">
        <v>4123</v>
      </c>
      <c r="B6008" t="str">
        <f>"E"&amp;A6008</f>
        <v>E4123</v>
      </c>
      <c r="C6008" t="s">
        <v>149</v>
      </c>
      <c r="D6008">
        <v>1</v>
      </c>
      <c r="E6008">
        <f>IF(D6008&lt;4,D6008,4)</f>
        <v>1</v>
      </c>
      <c r="F6008" s="1">
        <v>39694</v>
      </c>
      <c r="G6008" s="1">
        <v>40037</v>
      </c>
      <c r="H6008" s="3">
        <f>G6008-F6008</f>
        <v>343</v>
      </c>
      <c r="I6008" s="3">
        <f>IF(H6008&lt;=60,1,IF(H6008&lt;=150,2,3))</f>
        <v>3</v>
      </c>
      <c r="J6008">
        <v>26</v>
      </c>
      <c r="K6008">
        <v>4.0999999999999996</v>
      </c>
      <c r="L6008">
        <v>3.49</v>
      </c>
      <c r="M6008">
        <v>107</v>
      </c>
      <c r="N6008">
        <f>LOG(M6008/100,2)+3</f>
        <v>3.0976107966264221</v>
      </c>
      <c r="O6008">
        <f>INDEX(lehmad!B$2:B$412,MATCH(klypsid!$B6008,lehmad!$A$2:$A$412,0))</f>
        <v>38939</v>
      </c>
      <c r="P6008">
        <f>INDEX(lehmad!D$2:D$412,MATCH(klypsid!$B6008,lehmad!$A$2:$A$412,0))</f>
        <v>98</v>
      </c>
      <c r="Q6008">
        <f>INDEX(lehmad!E$2:E$412,MATCH(klypsid!$B6008,lehmad!$A$2:$A$412,0))</f>
        <v>0.90700000000000003</v>
      </c>
      <c r="R6008" t="str">
        <f>INDEX(lehmad!F$2:F$412,MATCH(klypsid!$B6008,lehmad!$A$2:$A$412,0))</f>
        <v>LANCELOT-ET</v>
      </c>
      <c r="S6008">
        <f>INDEX(lehmad!H$2:H$412,MATCH(klypsid!$B6008,lehmad!$A$2:$A$412,0))</f>
        <v>126</v>
      </c>
      <c r="T6008">
        <f>INDEX(lehmad!K$2:K$412,MATCH(klypsid!$B6008,lehmad!$A$2:$A$412,0))</f>
        <v>122</v>
      </c>
      <c r="U6008" s="4">
        <f t="shared" si="186"/>
        <v>11</v>
      </c>
      <c r="V6008">
        <f t="shared" si="187"/>
        <v>30</v>
      </c>
    </row>
    <row r="6009" spans="1:22" x14ac:dyDescent="0.25">
      <c r="A6009">
        <v>4123</v>
      </c>
      <c r="B6009" t="str">
        <f>"E"&amp;A6009</f>
        <v>E4123</v>
      </c>
      <c r="C6009" t="s">
        <v>149</v>
      </c>
      <c r="D6009">
        <v>1</v>
      </c>
      <c r="E6009">
        <f>IF(D6009&lt;4,D6009,4)</f>
        <v>1</v>
      </c>
      <c r="F6009" s="1">
        <v>39694</v>
      </c>
      <c r="G6009" s="1">
        <v>40066</v>
      </c>
      <c r="H6009" s="3">
        <f>G6009-F6009</f>
        <v>372</v>
      </c>
      <c r="I6009" s="3">
        <f>IF(H6009&lt;=60,1,IF(H6009&lt;=150,2,3))</f>
        <v>3</v>
      </c>
      <c r="J6009">
        <v>25.7</v>
      </c>
      <c r="K6009">
        <v>4.63</v>
      </c>
      <c r="L6009">
        <v>3.66</v>
      </c>
      <c r="M6009">
        <v>48</v>
      </c>
      <c r="N6009">
        <f>LOG(M6009/100,2)+3</f>
        <v>1.9411063109464315</v>
      </c>
      <c r="O6009">
        <f>INDEX(lehmad!B$2:B$412,MATCH(klypsid!$B6009,lehmad!$A$2:$A$412,0))</f>
        <v>38939</v>
      </c>
      <c r="P6009">
        <f>INDEX(lehmad!D$2:D$412,MATCH(klypsid!$B6009,lehmad!$A$2:$A$412,0))</f>
        <v>98</v>
      </c>
      <c r="Q6009">
        <f>INDEX(lehmad!E$2:E$412,MATCH(klypsid!$B6009,lehmad!$A$2:$A$412,0))</f>
        <v>0.90700000000000003</v>
      </c>
      <c r="R6009" t="str">
        <f>INDEX(lehmad!F$2:F$412,MATCH(klypsid!$B6009,lehmad!$A$2:$A$412,0))</f>
        <v>LANCELOT-ET</v>
      </c>
      <c r="S6009">
        <f>INDEX(lehmad!H$2:H$412,MATCH(klypsid!$B6009,lehmad!$A$2:$A$412,0))</f>
        <v>126</v>
      </c>
      <c r="T6009">
        <f>INDEX(lehmad!K$2:K$412,MATCH(klypsid!$B6009,lehmad!$A$2:$A$412,0))</f>
        <v>122</v>
      </c>
      <c r="U6009" s="4">
        <f t="shared" si="186"/>
        <v>12</v>
      </c>
      <c r="V6009">
        <f t="shared" si="187"/>
        <v>29</v>
      </c>
    </row>
    <row r="6010" spans="1:22" x14ac:dyDescent="0.25">
      <c r="A6010">
        <v>4123</v>
      </c>
      <c r="B6010" t="str">
        <f>"E"&amp;A6010</f>
        <v>E4123</v>
      </c>
      <c r="C6010" t="s">
        <v>149</v>
      </c>
      <c r="D6010">
        <v>1</v>
      </c>
      <c r="E6010">
        <f>IF(D6010&lt;4,D6010,4)</f>
        <v>1</v>
      </c>
      <c r="F6010" s="1">
        <v>39694</v>
      </c>
      <c r="G6010" s="1">
        <v>40094</v>
      </c>
      <c r="H6010" s="3">
        <f>G6010-F6010</f>
        <v>400</v>
      </c>
      <c r="I6010" s="3">
        <f>IF(H6010&lt;=60,1,IF(H6010&lt;=150,2,3))</f>
        <v>3</v>
      </c>
      <c r="J6010">
        <v>25</v>
      </c>
      <c r="K6010">
        <v>5.46</v>
      </c>
      <c r="L6010">
        <v>3.87</v>
      </c>
      <c r="M6010">
        <v>75</v>
      </c>
      <c r="N6010">
        <f>LOG(M6010/100,2)+3</f>
        <v>2.5849625007211561</v>
      </c>
      <c r="O6010">
        <f>INDEX(lehmad!B$2:B$412,MATCH(klypsid!$B6010,lehmad!$A$2:$A$412,0))</f>
        <v>38939</v>
      </c>
      <c r="P6010">
        <f>INDEX(lehmad!D$2:D$412,MATCH(klypsid!$B6010,lehmad!$A$2:$A$412,0))</f>
        <v>98</v>
      </c>
      <c r="Q6010">
        <f>INDEX(lehmad!E$2:E$412,MATCH(klypsid!$B6010,lehmad!$A$2:$A$412,0))</f>
        <v>0.90700000000000003</v>
      </c>
      <c r="R6010" t="str">
        <f>INDEX(lehmad!F$2:F$412,MATCH(klypsid!$B6010,lehmad!$A$2:$A$412,0))</f>
        <v>LANCELOT-ET</v>
      </c>
      <c r="S6010">
        <f>INDEX(lehmad!H$2:H$412,MATCH(klypsid!$B6010,lehmad!$A$2:$A$412,0))</f>
        <v>126</v>
      </c>
      <c r="T6010">
        <f>INDEX(lehmad!K$2:K$412,MATCH(klypsid!$B6010,lehmad!$A$2:$A$412,0))</f>
        <v>122</v>
      </c>
      <c r="U6010" s="4">
        <f t="shared" si="186"/>
        <v>13</v>
      </c>
      <c r="V6010">
        <f t="shared" si="187"/>
        <v>28</v>
      </c>
    </row>
    <row r="6011" spans="1:22" x14ac:dyDescent="0.25">
      <c r="A6011">
        <v>4123</v>
      </c>
      <c r="B6011" t="str">
        <f>"E"&amp;A6011</f>
        <v>E4123</v>
      </c>
      <c r="C6011" t="s">
        <v>149</v>
      </c>
      <c r="D6011">
        <v>2</v>
      </c>
      <c r="E6011">
        <f>IF(D6011&lt;4,D6011,4)</f>
        <v>2</v>
      </c>
      <c r="F6011" s="1">
        <v>40181</v>
      </c>
      <c r="G6011" s="1">
        <v>40214</v>
      </c>
      <c r="H6011" s="3">
        <f>G6011-F6011</f>
        <v>33</v>
      </c>
      <c r="I6011" s="3">
        <f>IF(H6011&lt;=60,1,IF(H6011&lt;=150,2,3))</f>
        <v>1</v>
      </c>
      <c r="J6011">
        <v>41.1</v>
      </c>
      <c r="K6011">
        <v>4.71</v>
      </c>
      <c r="L6011">
        <v>3.23</v>
      </c>
      <c r="M6011">
        <v>14</v>
      </c>
      <c r="N6011">
        <f>LOG(M6011/100,2)+3</f>
        <v>0.16349873228287937</v>
      </c>
      <c r="O6011">
        <f>INDEX(lehmad!B$2:B$412,MATCH(klypsid!$B6011,lehmad!$A$2:$A$412,0))</f>
        <v>38939</v>
      </c>
      <c r="P6011">
        <f>INDEX(lehmad!D$2:D$412,MATCH(klypsid!$B6011,lehmad!$A$2:$A$412,0))</f>
        <v>98</v>
      </c>
      <c r="Q6011">
        <f>INDEX(lehmad!E$2:E$412,MATCH(klypsid!$B6011,lehmad!$A$2:$A$412,0))</f>
        <v>0.90700000000000003</v>
      </c>
      <c r="R6011" t="str">
        <f>INDEX(lehmad!F$2:F$412,MATCH(klypsid!$B6011,lehmad!$A$2:$A$412,0))</f>
        <v>LANCELOT-ET</v>
      </c>
      <c r="S6011">
        <f>INDEX(lehmad!H$2:H$412,MATCH(klypsid!$B6011,lehmad!$A$2:$A$412,0))</f>
        <v>126</v>
      </c>
      <c r="T6011">
        <f>INDEX(lehmad!K$2:K$412,MATCH(klypsid!$B6011,lehmad!$A$2:$A$412,0))</f>
        <v>122</v>
      </c>
      <c r="U6011" s="4">
        <f t="shared" si="186"/>
        <v>1</v>
      </c>
      <c r="V6011">
        <f t="shared" si="187"/>
        <v>33</v>
      </c>
    </row>
    <row r="6012" spans="1:22" x14ac:dyDescent="0.25">
      <c r="A6012">
        <v>4123</v>
      </c>
      <c r="B6012" t="str">
        <f>"E"&amp;A6012</f>
        <v>E4123</v>
      </c>
      <c r="C6012" t="s">
        <v>149</v>
      </c>
      <c r="D6012">
        <v>2</v>
      </c>
      <c r="E6012">
        <f>IF(D6012&lt;4,D6012,4)</f>
        <v>2</v>
      </c>
      <c r="F6012" s="1">
        <v>40181</v>
      </c>
      <c r="G6012" s="1">
        <v>40242</v>
      </c>
      <c r="H6012" s="3">
        <f>G6012-F6012</f>
        <v>61</v>
      </c>
      <c r="I6012" s="3">
        <f>IF(H6012&lt;=60,1,IF(H6012&lt;=150,2,3))</f>
        <v>2</v>
      </c>
      <c r="J6012">
        <v>35.700000000000003</v>
      </c>
      <c r="K6012">
        <v>4.54</v>
      </c>
      <c r="L6012">
        <v>3.09</v>
      </c>
      <c r="M6012">
        <v>29</v>
      </c>
      <c r="N6012">
        <f>LOG(M6012/100,2)+3</f>
        <v>1.2141248053528473</v>
      </c>
      <c r="O6012">
        <f>INDEX(lehmad!B$2:B$412,MATCH(klypsid!$B6012,lehmad!$A$2:$A$412,0))</f>
        <v>38939</v>
      </c>
      <c r="P6012">
        <f>INDEX(lehmad!D$2:D$412,MATCH(klypsid!$B6012,lehmad!$A$2:$A$412,0))</f>
        <v>98</v>
      </c>
      <c r="Q6012">
        <f>INDEX(lehmad!E$2:E$412,MATCH(klypsid!$B6012,lehmad!$A$2:$A$412,0))</f>
        <v>0.90700000000000003</v>
      </c>
      <c r="R6012" t="str">
        <f>INDEX(lehmad!F$2:F$412,MATCH(klypsid!$B6012,lehmad!$A$2:$A$412,0))</f>
        <v>LANCELOT-ET</v>
      </c>
      <c r="S6012">
        <f>INDEX(lehmad!H$2:H$412,MATCH(klypsid!$B6012,lehmad!$A$2:$A$412,0))</f>
        <v>126</v>
      </c>
      <c r="T6012">
        <f>INDEX(lehmad!K$2:K$412,MATCH(klypsid!$B6012,lehmad!$A$2:$A$412,0))</f>
        <v>122</v>
      </c>
      <c r="U6012" s="4">
        <f t="shared" si="186"/>
        <v>2</v>
      </c>
      <c r="V6012">
        <f t="shared" si="187"/>
        <v>28</v>
      </c>
    </row>
    <row r="6013" spans="1:22" x14ac:dyDescent="0.25">
      <c r="A6013">
        <v>4123</v>
      </c>
      <c r="B6013" t="str">
        <f>"E"&amp;A6013</f>
        <v>E4123</v>
      </c>
      <c r="C6013" t="s">
        <v>149</v>
      </c>
      <c r="D6013">
        <v>2</v>
      </c>
      <c r="E6013">
        <f>IF(D6013&lt;4,D6013,4)</f>
        <v>2</v>
      </c>
      <c r="F6013" s="1">
        <v>40181</v>
      </c>
      <c r="G6013" s="1">
        <v>40276</v>
      </c>
      <c r="H6013" s="3">
        <f>G6013-F6013</f>
        <v>95</v>
      </c>
      <c r="I6013" s="3">
        <f>IF(H6013&lt;=60,1,IF(H6013&lt;=150,2,3))</f>
        <v>2</v>
      </c>
      <c r="J6013">
        <v>41.3</v>
      </c>
      <c r="K6013">
        <v>4.0599999999999996</v>
      </c>
      <c r="L6013">
        <v>3.29</v>
      </c>
      <c r="M6013">
        <v>38</v>
      </c>
      <c r="N6013">
        <f>LOG(M6013/100,2)+3</f>
        <v>1.6040713236688608</v>
      </c>
      <c r="O6013">
        <f>INDEX(lehmad!B$2:B$412,MATCH(klypsid!$B6013,lehmad!$A$2:$A$412,0))</f>
        <v>38939</v>
      </c>
      <c r="P6013">
        <f>INDEX(lehmad!D$2:D$412,MATCH(klypsid!$B6013,lehmad!$A$2:$A$412,0))</f>
        <v>98</v>
      </c>
      <c r="Q6013">
        <f>INDEX(lehmad!E$2:E$412,MATCH(klypsid!$B6013,lehmad!$A$2:$A$412,0))</f>
        <v>0.90700000000000003</v>
      </c>
      <c r="R6013" t="str">
        <f>INDEX(lehmad!F$2:F$412,MATCH(klypsid!$B6013,lehmad!$A$2:$A$412,0))</f>
        <v>LANCELOT-ET</v>
      </c>
      <c r="S6013">
        <f>INDEX(lehmad!H$2:H$412,MATCH(klypsid!$B6013,lehmad!$A$2:$A$412,0))</f>
        <v>126</v>
      </c>
      <c r="T6013">
        <f>INDEX(lehmad!K$2:K$412,MATCH(klypsid!$B6013,lehmad!$A$2:$A$412,0))</f>
        <v>122</v>
      </c>
      <c r="U6013" s="4">
        <f t="shared" si="186"/>
        <v>3</v>
      </c>
      <c r="V6013">
        <f t="shared" si="187"/>
        <v>34</v>
      </c>
    </row>
    <row r="6014" spans="1:22" x14ac:dyDescent="0.25">
      <c r="A6014">
        <v>4123</v>
      </c>
      <c r="B6014" t="str">
        <f>"E"&amp;A6014</f>
        <v>E4123</v>
      </c>
      <c r="C6014" t="s">
        <v>149</v>
      </c>
      <c r="D6014">
        <v>2</v>
      </c>
      <c r="E6014">
        <f>IF(D6014&lt;4,D6014,4)</f>
        <v>2</v>
      </c>
      <c r="F6014" s="1">
        <v>40181</v>
      </c>
      <c r="G6014" s="1">
        <v>40304</v>
      </c>
      <c r="H6014" s="3">
        <f>G6014-F6014</f>
        <v>123</v>
      </c>
      <c r="I6014" s="3">
        <f>IF(H6014&lt;=60,1,IF(H6014&lt;=150,2,3))</f>
        <v>2</v>
      </c>
      <c r="J6014">
        <v>42.4</v>
      </c>
      <c r="K6014">
        <v>3.77</v>
      </c>
      <c r="L6014">
        <v>3.41</v>
      </c>
      <c r="M6014">
        <v>24</v>
      </c>
      <c r="N6014">
        <f>LOG(M6014/100,2)+3</f>
        <v>0.94110631094643127</v>
      </c>
      <c r="O6014">
        <f>INDEX(lehmad!B$2:B$412,MATCH(klypsid!$B6014,lehmad!$A$2:$A$412,0))</f>
        <v>38939</v>
      </c>
      <c r="P6014">
        <f>INDEX(lehmad!D$2:D$412,MATCH(klypsid!$B6014,lehmad!$A$2:$A$412,0))</f>
        <v>98</v>
      </c>
      <c r="Q6014">
        <f>INDEX(lehmad!E$2:E$412,MATCH(klypsid!$B6014,lehmad!$A$2:$A$412,0))</f>
        <v>0.90700000000000003</v>
      </c>
      <c r="R6014" t="str">
        <f>INDEX(lehmad!F$2:F$412,MATCH(klypsid!$B6014,lehmad!$A$2:$A$412,0))</f>
        <v>LANCELOT-ET</v>
      </c>
      <c r="S6014">
        <f>INDEX(lehmad!H$2:H$412,MATCH(klypsid!$B6014,lehmad!$A$2:$A$412,0))</f>
        <v>126</v>
      </c>
      <c r="T6014">
        <f>INDEX(lehmad!K$2:K$412,MATCH(klypsid!$B6014,lehmad!$A$2:$A$412,0))</f>
        <v>122</v>
      </c>
      <c r="U6014" s="4">
        <f t="shared" si="186"/>
        <v>4</v>
      </c>
      <c r="V6014">
        <f t="shared" si="187"/>
        <v>28</v>
      </c>
    </row>
    <row r="6015" spans="1:22" x14ac:dyDescent="0.25">
      <c r="A6015">
        <v>4123</v>
      </c>
      <c r="B6015" t="str">
        <f>"E"&amp;A6015</f>
        <v>E4123</v>
      </c>
      <c r="C6015" t="s">
        <v>149</v>
      </c>
      <c r="D6015">
        <v>2</v>
      </c>
      <c r="E6015">
        <f>IF(D6015&lt;4,D6015,4)</f>
        <v>2</v>
      </c>
      <c r="F6015" s="1">
        <v>40181</v>
      </c>
      <c r="G6015" s="1">
        <v>40336</v>
      </c>
      <c r="H6015" s="3">
        <f>G6015-F6015</f>
        <v>155</v>
      </c>
      <c r="I6015" s="3">
        <f>IF(H6015&lt;=60,1,IF(H6015&lt;=150,2,3))</f>
        <v>3</v>
      </c>
      <c r="J6015">
        <v>33.700000000000003</v>
      </c>
      <c r="K6015">
        <v>3.87</v>
      </c>
      <c r="L6015">
        <v>3.21</v>
      </c>
      <c r="M6015">
        <v>21</v>
      </c>
      <c r="N6015">
        <f>LOG(M6015/100,2)+3</f>
        <v>0.74846123300403544</v>
      </c>
      <c r="O6015">
        <f>INDEX(lehmad!B$2:B$412,MATCH(klypsid!$B6015,lehmad!$A$2:$A$412,0))</f>
        <v>38939</v>
      </c>
      <c r="P6015">
        <f>INDEX(lehmad!D$2:D$412,MATCH(klypsid!$B6015,lehmad!$A$2:$A$412,0))</f>
        <v>98</v>
      </c>
      <c r="Q6015">
        <f>INDEX(lehmad!E$2:E$412,MATCH(klypsid!$B6015,lehmad!$A$2:$A$412,0))</f>
        <v>0.90700000000000003</v>
      </c>
      <c r="R6015" t="str">
        <f>INDEX(lehmad!F$2:F$412,MATCH(klypsid!$B6015,lehmad!$A$2:$A$412,0))</f>
        <v>LANCELOT-ET</v>
      </c>
      <c r="S6015">
        <f>INDEX(lehmad!H$2:H$412,MATCH(klypsid!$B6015,lehmad!$A$2:$A$412,0))</f>
        <v>126</v>
      </c>
      <c r="T6015">
        <f>INDEX(lehmad!K$2:K$412,MATCH(klypsid!$B6015,lehmad!$A$2:$A$412,0))</f>
        <v>122</v>
      </c>
      <c r="U6015" s="4">
        <f t="shared" si="186"/>
        <v>5</v>
      </c>
      <c r="V6015">
        <f t="shared" si="187"/>
        <v>32</v>
      </c>
    </row>
    <row r="6016" spans="1:22" x14ac:dyDescent="0.25">
      <c r="A6016">
        <v>4123</v>
      </c>
      <c r="B6016" t="str">
        <f>"E"&amp;A6016</f>
        <v>E4123</v>
      </c>
      <c r="C6016" t="s">
        <v>149</v>
      </c>
      <c r="D6016">
        <v>2</v>
      </c>
      <c r="E6016">
        <f>IF(D6016&lt;4,D6016,4)</f>
        <v>2</v>
      </c>
      <c r="F6016" s="1">
        <v>40181</v>
      </c>
      <c r="G6016" s="1">
        <v>40371</v>
      </c>
      <c r="H6016" s="3">
        <f>G6016-F6016</f>
        <v>190</v>
      </c>
      <c r="I6016" s="3">
        <f>IF(H6016&lt;=60,1,IF(H6016&lt;=150,2,3))</f>
        <v>3</v>
      </c>
      <c r="J6016">
        <v>27.8</v>
      </c>
      <c r="K6016">
        <v>3.66</v>
      </c>
      <c r="L6016">
        <v>3.25</v>
      </c>
      <c r="M6016">
        <v>61</v>
      </c>
      <c r="N6016">
        <f>LOG(M6016/100,2)+3</f>
        <v>2.2868811477881614</v>
      </c>
      <c r="O6016">
        <f>INDEX(lehmad!B$2:B$412,MATCH(klypsid!$B6016,lehmad!$A$2:$A$412,0))</f>
        <v>38939</v>
      </c>
      <c r="P6016">
        <f>INDEX(lehmad!D$2:D$412,MATCH(klypsid!$B6016,lehmad!$A$2:$A$412,0))</f>
        <v>98</v>
      </c>
      <c r="Q6016">
        <f>INDEX(lehmad!E$2:E$412,MATCH(klypsid!$B6016,lehmad!$A$2:$A$412,0))</f>
        <v>0.90700000000000003</v>
      </c>
      <c r="R6016" t="str">
        <f>INDEX(lehmad!F$2:F$412,MATCH(klypsid!$B6016,lehmad!$A$2:$A$412,0))</f>
        <v>LANCELOT-ET</v>
      </c>
      <c r="S6016">
        <f>INDEX(lehmad!H$2:H$412,MATCH(klypsid!$B6016,lehmad!$A$2:$A$412,0))</f>
        <v>126</v>
      </c>
      <c r="T6016">
        <f>INDEX(lehmad!K$2:K$412,MATCH(klypsid!$B6016,lehmad!$A$2:$A$412,0))</f>
        <v>122</v>
      </c>
      <c r="U6016" s="4">
        <f t="shared" si="186"/>
        <v>6</v>
      </c>
      <c r="V6016">
        <f t="shared" si="187"/>
        <v>35</v>
      </c>
    </row>
    <row r="6017" spans="1:22" x14ac:dyDescent="0.25">
      <c r="A6017">
        <v>4123</v>
      </c>
      <c r="B6017" t="str">
        <f>"E"&amp;A6017</f>
        <v>E4123</v>
      </c>
      <c r="C6017" t="s">
        <v>149</v>
      </c>
      <c r="D6017">
        <v>2</v>
      </c>
      <c r="E6017">
        <f>IF(D6017&lt;4,D6017,4)</f>
        <v>2</v>
      </c>
      <c r="F6017" s="1">
        <v>40181</v>
      </c>
      <c r="G6017" s="1">
        <v>40396</v>
      </c>
      <c r="H6017" s="3">
        <f>G6017-F6017</f>
        <v>215</v>
      </c>
      <c r="I6017" s="3">
        <f>IF(H6017&lt;=60,1,IF(H6017&lt;=150,2,3))</f>
        <v>3</v>
      </c>
      <c r="J6017">
        <v>29.1</v>
      </c>
      <c r="K6017">
        <v>2.67</v>
      </c>
      <c r="L6017">
        <v>3.23</v>
      </c>
      <c r="M6017">
        <v>23</v>
      </c>
      <c r="N6017">
        <f>LOG(M6017/100,2)+3</f>
        <v>0.87970576628228825</v>
      </c>
      <c r="O6017">
        <f>INDEX(lehmad!B$2:B$412,MATCH(klypsid!$B6017,lehmad!$A$2:$A$412,0))</f>
        <v>38939</v>
      </c>
      <c r="P6017">
        <f>INDEX(lehmad!D$2:D$412,MATCH(klypsid!$B6017,lehmad!$A$2:$A$412,0))</f>
        <v>98</v>
      </c>
      <c r="Q6017">
        <f>INDEX(lehmad!E$2:E$412,MATCH(klypsid!$B6017,lehmad!$A$2:$A$412,0))</f>
        <v>0.90700000000000003</v>
      </c>
      <c r="R6017" t="str">
        <f>INDEX(lehmad!F$2:F$412,MATCH(klypsid!$B6017,lehmad!$A$2:$A$412,0))</f>
        <v>LANCELOT-ET</v>
      </c>
      <c r="S6017">
        <f>INDEX(lehmad!H$2:H$412,MATCH(klypsid!$B6017,lehmad!$A$2:$A$412,0))</f>
        <v>126</v>
      </c>
      <c r="T6017">
        <f>INDEX(lehmad!K$2:K$412,MATCH(klypsid!$B6017,lehmad!$A$2:$A$412,0))</f>
        <v>122</v>
      </c>
      <c r="U6017" s="4">
        <f t="shared" si="186"/>
        <v>7</v>
      </c>
      <c r="V6017">
        <f t="shared" si="187"/>
        <v>25</v>
      </c>
    </row>
    <row r="6018" spans="1:22" x14ac:dyDescent="0.25">
      <c r="A6018">
        <v>4123</v>
      </c>
      <c r="B6018" t="str">
        <f>"E"&amp;A6018</f>
        <v>E4123</v>
      </c>
      <c r="C6018" t="s">
        <v>149</v>
      </c>
      <c r="D6018">
        <v>2</v>
      </c>
      <c r="E6018">
        <f>IF(D6018&lt;4,D6018,4)</f>
        <v>2</v>
      </c>
      <c r="F6018" s="1">
        <v>40181</v>
      </c>
      <c r="G6018" s="1">
        <v>40434</v>
      </c>
      <c r="H6018" s="3">
        <f>G6018-F6018</f>
        <v>253</v>
      </c>
      <c r="I6018" s="3">
        <f>IF(H6018&lt;=60,1,IF(H6018&lt;=150,2,3))</f>
        <v>3</v>
      </c>
      <c r="J6018">
        <v>27.5</v>
      </c>
      <c r="K6018">
        <v>4.51</v>
      </c>
      <c r="L6018">
        <v>3.51</v>
      </c>
      <c r="M6018">
        <v>37</v>
      </c>
      <c r="N6018">
        <f>LOG(M6018/100,2)+3</f>
        <v>1.5655971758542251</v>
      </c>
      <c r="O6018">
        <f>INDEX(lehmad!B$2:B$412,MATCH(klypsid!$B6018,lehmad!$A$2:$A$412,0))</f>
        <v>38939</v>
      </c>
      <c r="P6018">
        <f>INDEX(lehmad!D$2:D$412,MATCH(klypsid!$B6018,lehmad!$A$2:$A$412,0))</f>
        <v>98</v>
      </c>
      <c r="Q6018">
        <f>INDEX(lehmad!E$2:E$412,MATCH(klypsid!$B6018,lehmad!$A$2:$A$412,0))</f>
        <v>0.90700000000000003</v>
      </c>
      <c r="R6018" t="str">
        <f>INDEX(lehmad!F$2:F$412,MATCH(klypsid!$B6018,lehmad!$A$2:$A$412,0))</f>
        <v>LANCELOT-ET</v>
      </c>
      <c r="S6018">
        <f>INDEX(lehmad!H$2:H$412,MATCH(klypsid!$B6018,lehmad!$A$2:$A$412,0))</f>
        <v>126</v>
      </c>
      <c r="T6018">
        <f>INDEX(lehmad!K$2:K$412,MATCH(klypsid!$B6018,lehmad!$A$2:$A$412,0))</f>
        <v>122</v>
      </c>
      <c r="U6018" s="4">
        <f t="shared" si="186"/>
        <v>8</v>
      </c>
      <c r="V6018">
        <f t="shared" si="187"/>
        <v>38</v>
      </c>
    </row>
    <row r="6019" spans="1:22" x14ac:dyDescent="0.25">
      <c r="A6019">
        <v>4123</v>
      </c>
      <c r="B6019" t="str">
        <f>"E"&amp;A6019</f>
        <v>E4123</v>
      </c>
      <c r="C6019" t="s">
        <v>149</v>
      </c>
      <c r="D6019">
        <v>2</v>
      </c>
      <c r="E6019">
        <f>IF(D6019&lt;4,D6019,4)</f>
        <v>2</v>
      </c>
      <c r="F6019" s="1">
        <v>40181</v>
      </c>
      <c r="G6019" s="1">
        <v>40462</v>
      </c>
      <c r="H6019" s="3">
        <f>G6019-F6019</f>
        <v>281</v>
      </c>
      <c r="I6019" s="3">
        <f>IF(H6019&lt;=60,1,IF(H6019&lt;=150,2,3))</f>
        <v>3</v>
      </c>
      <c r="J6019">
        <v>27.1</v>
      </c>
      <c r="K6019">
        <v>5</v>
      </c>
      <c r="L6019">
        <v>3.68</v>
      </c>
      <c r="M6019">
        <v>44</v>
      </c>
      <c r="N6019">
        <f>LOG(M6019/100,2)+3</f>
        <v>1.8155754288625725</v>
      </c>
      <c r="O6019">
        <f>INDEX(lehmad!B$2:B$412,MATCH(klypsid!$B6019,lehmad!$A$2:$A$412,0))</f>
        <v>38939</v>
      </c>
      <c r="P6019">
        <f>INDEX(lehmad!D$2:D$412,MATCH(klypsid!$B6019,lehmad!$A$2:$A$412,0))</f>
        <v>98</v>
      </c>
      <c r="Q6019">
        <f>INDEX(lehmad!E$2:E$412,MATCH(klypsid!$B6019,lehmad!$A$2:$A$412,0))</f>
        <v>0.90700000000000003</v>
      </c>
      <c r="R6019" t="str">
        <f>INDEX(lehmad!F$2:F$412,MATCH(klypsid!$B6019,lehmad!$A$2:$A$412,0))</f>
        <v>LANCELOT-ET</v>
      </c>
      <c r="S6019">
        <f>INDEX(lehmad!H$2:H$412,MATCH(klypsid!$B6019,lehmad!$A$2:$A$412,0))</f>
        <v>126</v>
      </c>
      <c r="T6019">
        <f>INDEX(lehmad!K$2:K$412,MATCH(klypsid!$B6019,lehmad!$A$2:$A$412,0))</f>
        <v>122</v>
      </c>
      <c r="U6019" s="4">
        <f t="shared" ref="U6019:U6082" si="188">IF(AND(A6019=A6018,D6019=D6018),U6018+1,1)</f>
        <v>9</v>
      </c>
      <c r="V6019">
        <f t="shared" ref="V6019:V6082" si="189">IF(AND(A6019=A6018,D6019=D6018),G6019-G6018,G6019-F6019)</f>
        <v>28</v>
      </c>
    </row>
    <row r="6020" spans="1:22" x14ac:dyDescent="0.25">
      <c r="A6020">
        <v>4123</v>
      </c>
      <c r="B6020" t="str">
        <f>"E"&amp;A6020</f>
        <v>E4123</v>
      </c>
      <c r="C6020" t="s">
        <v>149</v>
      </c>
      <c r="D6020">
        <v>2</v>
      </c>
      <c r="E6020">
        <f>IF(D6020&lt;4,D6020,4)</f>
        <v>2</v>
      </c>
      <c r="F6020" s="1">
        <v>40181</v>
      </c>
      <c r="G6020" s="1">
        <v>40493</v>
      </c>
      <c r="H6020" s="3">
        <f>G6020-F6020</f>
        <v>312</v>
      </c>
      <c r="I6020" s="3">
        <f>IF(H6020&lt;=60,1,IF(H6020&lt;=150,2,3))</f>
        <v>3</v>
      </c>
      <c r="J6020">
        <v>23.7</v>
      </c>
      <c r="K6020">
        <v>5.47</v>
      </c>
      <c r="L6020">
        <v>3.72</v>
      </c>
      <c r="M6020">
        <v>84</v>
      </c>
      <c r="N6020">
        <f>LOG(M6020/100,2)+3</f>
        <v>2.7484612330040354</v>
      </c>
      <c r="O6020">
        <f>INDEX(lehmad!B$2:B$412,MATCH(klypsid!$B6020,lehmad!$A$2:$A$412,0))</f>
        <v>38939</v>
      </c>
      <c r="P6020">
        <f>INDEX(lehmad!D$2:D$412,MATCH(klypsid!$B6020,lehmad!$A$2:$A$412,0))</f>
        <v>98</v>
      </c>
      <c r="Q6020">
        <f>INDEX(lehmad!E$2:E$412,MATCH(klypsid!$B6020,lehmad!$A$2:$A$412,0))</f>
        <v>0.90700000000000003</v>
      </c>
      <c r="R6020" t="str">
        <f>INDEX(lehmad!F$2:F$412,MATCH(klypsid!$B6020,lehmad!$A$2:$A$412,0))</f>
        <v>LANCELOT-ET</v>
      </c>
      <c r="S6020">
        <f>INDEX(lehmad!H$2:H$412,MATCH(klypsid!$B6020,lehmad!$A$2:$A$412,0))</f>
        <v>126</v>
      </c>
      <c r="T6020">
        <f>INDEX(lehmad!K$2:K$412,MATCH(klypsid!$B6020,lehmad!$A$2:$A$412,0))</f>
        <v>122</v>
      </c>
      <c r="U6020" s="4">
        <f t="shared" si="188"/>
        <v>10</v>
      </c>
      <c r="V6020">
        <f t="shared" si="189"/>
        <v>31</v>
      </c>
    </row>
    <row r="6021" spans="1:22" x14ac:dyDescent="0.25">
      <c r="A6021">
        <v>4126</v>
      </c>
      <c r="B6021" t="str">
        <f>"E"&amp;A6021</f>
        <v>E4126</v>
      </c>
      <c r="C6021" t="s">
        <v>150</v>
      </c>
      <c r="D6021">
        <v>1</v>
      </c>
      <c r="E6021">
        <f>IF(D6021&lt;4,D6021,4)</f>
        <v>1</v>
      </c>
      <c r="F6021" s="1">
        <v>39706</v>
      </c>
      <c r="G6021" s="1">
        <v>39722</v>
      </c>
      <c r="H6021" s="3">
        <f>G6021-F6021</f>
        <v>16</v>
      </c>
      <c r="I6021" s="3">
        <f>IF(H6021&lt;=60,1,IF(H6021&lt;=150,2,3))</f>
        <v>1</v>
      </c>
      <c r="J6021">
        <v>40.5</v>
      </c>
      <c r="K6021">
        <v>4</v>
      </c>
      <c r="L6021">
        <v>3.24</v>
      </c>
      <c r="M6021">
        <v>426</v>
      </c>
      <c r="N6021">
        <f>LOG(M6021/100,2)+3</f>
        <v>5.0908534304511139</v>
      </c>
      <c r="O6021">
        <f>INDEX(lehmad!B$2:B$412,MATCH(klypsid!$B6021,lehmad!$A$2:$A$412,0))</f>
        <v>38941</v>
      </c>
      <c r="P6021">
        <f>INDEX(lehmad!D$2:D$412,MATCH(klypsid!$B6021,lehmad!$A$2:$A$412,0))</f>
        <v>106</v>
      </c>
      <c r="Q6021">
        <f>INDEX(lehmad!E$2:E$412,MATCH(klypsid!$B6021,lehmad!$A$2:$A$412,0))</f>
        <v>0.92200000000000004</v>
      </c>
      <c r="R6021" t="str">
        <f>INDEX(lehmad!F$2:F$412,MATCH(klypsid!$B6021,lehmad!$A$2:$A$412,0))</f>
        <v>DYNASTY-ET</v>
      </c>
      <c r="S6021">
        <f>INDEX(lehmad!H$2:H$412,MATCH(klypsid!$B6021,lehmad!$A$2:$A$412,0))</f>
        <v>124</v>
      </c>
      <c r="T6021">
        <f>INDEX(lehmad!K$2:K$412,MATCH(klypsid!$B6021,lehmad!$A$2:$A$412,0))</f>
        <v>108</v>
      </c>
      <c r="U6021" s="4">
        <f t="shared" si="188"/>
        <v>1</v>
      </c>
      <c r="V6021">
        <f t="shared" si="189"/>
        <v>16</v>
      </c>
    </row>
    <row r="6022" spans="1:22" x14ac:dyDescent="0.25">
      <c r="A6022">
        <v>4126</v>
      </c>
      <c r="B6022" t="str">
        <f>"E"&amp;A6022</f>
        <v>E4126</v>
      </c>
      <c r="C6022" t="s">
        <v>150</v>
      </c>
      <c r="D6022">
        <v>1</v>
      </c>
      <c r="E6022">
        <f>IF(D6022&lt;4,D6022,4)</f>
        <v>1</v>
      </c>
      <c r="F6022" s="1">
        <v>39706</v>
      </c>
      <c r="G6022" s="1">
        <v>39754</v>
      </c>
      <c r="H6022" s="3">
        <f>G6022-F6022</f>
        <v>48</v>
      </c>
      <c r="I6022" s="3">
        <f>IF(H6022&lt;=60,1,IF(H6022&lt;=150,2,3))</f>
        <v>1</v>
      </c>
      <c r="J6022">
        <v>43.7</v>
      </c>
      <c r="K6022">
        <v>3.14</v>
      </c>
      <c r="L6022">
        <v>2.74</v>
      </c>
      <c r="M6022">
        <v>68</v>
      </c>
      <c r="N6022">
        <f>LOG(M6022/100,2)+3</f>
        <v>2.4436066514756147</v>
      </c>
      <c r="O6022">
        <f>INDEX(lehmad!B$2:B$412,MATCH(klypsid!$B6022,lehmad!$A$2:$A$412,0))</f>
        <v>38941</v>
      </c>
      <c r="P6022">
        <f>INDEX(lehmad!D$2:D$412,MATCH(klypsid!$B6022,lehmad!$A$2:$A$412,0))</f>
        <v>106</v>
      </c>
      <c r="Q6022">
        <f>INDEX(lehmad!E$2:E$412,MATCH(klypsid!$B6022,lehmad!$A$2:$A$412,0))</f>
        <v>0.92200000000000004</v>
      </c>
      <c r="R6022" t="str">
        <f>INDEX(lehmad!F$2:F$412,MATCH(klypsid!$B6022,lehmad!$A$2:$A$412,0))</f>
        <v>DYNASTY-ET</v>
      </c>
      <c r="S6022">
        <f>INDEX(lehmad!H$2:H$412,MATCH(klypsid!$B6022,lehmad!$A$2:$A$412,0))</f>
        <v>124</v>
      </c>
      <c r="T6022">
        <f>INDEX(lehmad!K$2:K$412,MATCH(klypsid!$B6022,lehmad!$A$2:$A$412,0))</f>
        <v>108</v>
      </c>
      <c r="U6022" s="4">
        <f t="shared" si="188"/>
        <v>2</v>
      </c>
      <c r="V6022">
        <f t="shared" si="189"/>
        <v>32</v>
      </c>
    </row>
    <row r="6023" spans="1:22" x14ac:dyDescent="0.25">
      <c r="A6023">
        <v>4126</v>
      </c>
      <c r="B6023" t="str">
        <f>"E"&amp;A6023</f>
        <v>E4126</v>
      </c>
      <c r="C6023" t="s">
        <v>150</v>
      </c>
      <c r="D6023">
        <v>1</v>
      </c>
      <c r="E6023">
        <f>IF(D6023&lt;4,D6023,4)</f>
        <v>1</v>
      </c>
      <c r="F6023" s="1">
        <v>39706</v>
      </c>
      <c r="G6023" s="1">
        <v>39783</v>
      </c>
      <c r="H6023" s="3">
        <f>G6023-F6023</f>
        <v>77</v>
      </c>
      <c r="I6023" s="3">
        <f>IF(H6023&lt;=60,1,IF(H6023&lt;=150,2,3))</f>
        <v>2</v>
      </c>
      <c r="J6023">
        <v>46.1</v>
      </c>
      <c r="K6023">
        <v>3.28</v>
      </c>
      <c r="L6023">
        <v>2.92</v>
      </c>
      <c r="M6023">
        <v>19</v>
      </c>
      <c r="N6023">
        <f>LOG(M6023/100,2)+3</f>
        <v>0.60407132366886085</v>
      </c>
      <c r="O6023">
        <f>INDEX(lehmad!B$2:B$412,MATCH(klypsid!$B6023,lehmad!$A$2:$A$412,0))</f>
        <v>38941</v>
      </c>
      <c r="P6023">
        <f>INDEX(lehmad!D$2:D$412,MATCH(klypsid!$B6023,lehmad!$A$2:$A$412,0))</f>
        <v>106</v>
      </c>
      <c r="Q6023">
        <f>INDEX(lehmad!E$2:E$412,MATCH(klypsid!$B6023,lehmad!$A$2:$A$412,0))</f>
        <v>0.92200000000000004</v>
      </c>
      <c r="R6023" t="str">
        <f>INDEX(lehmad!F$2:F$412,MATCH(klypsid!$B6023,lehmad!$A$2:$A$412,0))</f>
        <v>DYNASTY-ET</v>
      </c>
      <c r="S6023">
        <f>INDEX(lehmad!H$2:H$412,MATCH(klypsid!$B6023,lehmad!$A$2:$A$412,0))</f>
        <v>124</v>
      </c>
      <c r="T6023">
        <f>INDEX(lehmad!K$2:K$412,MATCH(klypsid!$B6023,lehmad!$A$2:$A$412,0))</f>
        <v>108</v>
      </c>
      <c r="U6023" s="4">
        <f t="shared" si="188"/>
        <v>3</v>
      </c>
      <c r="V6023">
        <f t="shared" si="189"/>
        <v>29</v>
      </c>
    </row>
    <row r="6024" spans="1:22" x14ac:dyDescent="0.25">
      <c r="A6024">
        <v>4126</v>
      </c>
      <c r="B6024" t="str">
        <f>"E"&amp;A6024</f>
        <v>E4126</v>
      </c>
      <c r="C6024" t="s">
        <v>150</v>
      </c>
      <c r="D6024">
        <v>1</v>
      </c>
      <c r="E6024">
        <f>IF(D6024&lt;4,D6024,4)</f>
        <v>1</v>
      </c>
      <c r="F6024" s="1">
        <v>39706</v>
      </c>
      <c r="G6024" s="1">
        <v>39817</v>
      </c>
      <c r="H6024" s="3">
        <f>G6024-F6024</f>
        <v>111</v>
      </c>
      <c r="I6024" s="3">
        <f>IF(H6024&lt;=60,1,IF(H6024&lt;=150,2,3))</f>
        <v>2</v>
      </c>
      <c r="J6024">
        <v>44.3</v>
      </c>
      <c r="K6024">
        <v>3.15</v>
      </c>
      <c r="L6024">
        <v>3.01</v>
      </c>
      <c r="M6024">
        <v>18</v>
      </c>
      <c r="N6024">
        <f>LOG(M6024/100,2)+3</f>
        <v>0.52606881166758779</v>
      </c>
      <c r="O6024">
        <f>INDEX(lehmad!B$2:B$412,MATCH(klypsid!$B6024,lehmad!$A$2:$A$412,0))</f>
        <v>38941</v>
      </c>
      <c r="P6024">
        <f>INDEX(lehmad!D$2:D$412,MATCH(klypsid!$B6024,lehmad!$A$2:$A$412,0))</f>
        <v>106</v>
      </c>
      <c r="Q6024">
        <f>INDEX(lehmad!E$2:E$412,MATCH(klypsid!$B6024,lehmad!$A$2:$A$412,0))</f>
        <v>0.92200000000000004</v>
      </c>
      <c r="R6024" t="str">
        <f>INDEX(lehmad!F$2:F$412,MATCH(klypsid!$B6024,lehmad!$A$2:$A$412,0))</f>
        <v>DYNASTY-ET</v>
      </c>
      <c r="S6024">
        <f>INDEX(lehmad!H$2:H$412,MATCH(klypsid!$B6024,lehmad!$A$2:$A$412,0))</f>
        <v>124</v>
      </c>
      <c r="T6024">
        <f>INDEX(lehmad!K$2:K$412,MATCH(klypsid!$B6024,lehmad!$A$2:$A$412,0))</f>
        <v>108</v>
      </c>
      <c r="U6024" s="4">
        <f t="shared" si="188"/>
        <v>4</v>
      </c>
      <c r="V6024">
        <f t="shared" si="189"/>
        <v>34</v>
      </c>
    </row>
    <row r="6025" spans="1:22" x14ac:dyDescent="0.25">
      <c r="A6025">
        <v>4126</v>
      </c>
      <c r="B6025" t="str">
        <f>"E"&amp;A6025</f>
        <v>E4126</v>
      </c>
      <c r="C6025" t="s">
        <v>150</v>
      </c>
      <c r="D6025">
        <v>1</v>
      </c>
      <c r="E6025">
        <f>IF(D6025&lt;4,D6025,4)</f>
        <v>1</v>
      </c>
      <c r="F6025" s="1">
        <v>39706</v>
      </c>
      <c r="G6025" s="1">
        <v>39845</v>
      </c>
      <c r="H6025" s="3">
        <f>G6025-F6025</f>
        <v>139</v>
      </c>
      <c r="I6025" s="3">
        <f>IF(H6025&lt;=60,1,IF(H6025&lt;=150,2,3))</f>
        <v>2</v>
      </c>
      <c r="J6025">
        <v>46.7</v>
      </c>
      <c r="K6025">
        <v>2.83</v>
      </c>
      <c r="L6025">
        <v>3.17</v>
      </c>
      <c r="M6025">
        <v>17</v>
      </c>
      <c r="N6025">
        <f>LOG(M6025/100,2)+3</f>
        <v>0.44360665147561473</v>
      </c>
      <c r="O6025">
        <f>INDEX(lehmad!B$2:B$412,MATCH(klypsid!$B6025,lehmad!$A$2:$A$412,0))</f>
        <v>38941</v>
      </c>
      <c r="P6025">
        <f>INDEX(lehmad!D$2:D$412,MATCH(klypsid!$B6025,lehmad!$A$2:$A$412,0))</f>
        <v>106</v>
      </c>
      <c r="Q6025">
        <f>INDEX(lehmad!E$2:E$412,MATCH(klypsid!$B6025,lehmad!$A$2:$A$412,0))</f>
        <v>0.92200000000000004</v>
      </c>
      <c r="R6025" t="str">
        <f>INDEX(lehmad!F$2:F$412,MATCH(klypsid!$B6025,lehmad!$A$2:$A$412,0))</f>
        <v>DYNASTY-ET</v>
      </c>
      <c r="S6025">
        <f>INDEX(lehmad!H$2:H$412,MATCH(klypsid!$B6025,lehmad!$A$2:$A$412,0))</f>
        <v>124</v>
      </c>
      <c r="T6025">
        <f>INDEX(lehmad!K$2:K$412,MATCH(klypsid!$B6025,lehmad!$A$2:$A$412,0))</f>
        <v>108</v>
      </c>
      <c r="U6025" s="4">
        <f t="shared" si="188"/>
        <v>5</v>
      </c>
      <c r="V6025">
        <f t="shared" si="189"/>
        <v>28</v>
      </c>
    </row>
    <row r="6026" spans="1:22" x14ac:dyDescent="0.25">
      <c r="A6026">
        <v>4126</v>
      </c>
      <c r="B6026" t="str">
        <f>"E"&amp;A6026</f>
        <v>E4126</v>
      </c>
      <c r="C6026" t="s">
        <v>150</v>
      </c>
      <c r="D6026">
        <v>1</v>
      </c>
      <c r="E6026">
        <f>IF(D6026&lt;4,D6026,4)</f>
        <v>1</v>
      </c>
      <c r="F6026" s="1">
        <v>39706</v>
      </c>
      <c r="G6026" s="1">
        <v>39875</v>
      </c>
      <c r="H6026" s="3">
        <f>G6026-F6026</f>
        <v>169</v>
      </c>
      <c r="I6026" s="3">
        <f>IF(H6026&lt;=60,1,IF(H6026&lt;=150,2,3))</f>
        <v>3</v>
      </c>
      <c r="J6026">
        <v>43.7</v>
      </c>
      <c r="K6026">
        <v>3.28</v>
      </c>
      <c r="L6026">
        <v>3.14</v>
      </c>
      <c r="M6026">
        <v>10</v>
      </c>
      <c r="N6026">
        <f>LOG(M6026/100,2)+3</f>
        <v>-0.32192809488736218</v>
      </c>
      <c r="O6026">
        <f>INDEX(lehmad!B$2:B$412,MATCH(klypsid!$B6026,lehmad!$A$2:$A$412,0))</f>
        <v>38941</v>
      </c>
      <c r="P6026">
        <f>INDEX(lehmad!D$2:D$412,MATCH(klypsid!$B6026,lehmad!$A$2:$A$412,0))</f>
        <v>106</v>
      </c>
      <c r="Q6026">
        <f>INDEX(lehmad!E$2:E$412,MATCH(klypsid!$B6026,lehmad!$A$2:$A$412,0))</f>
        <v>0.92200000000000004</v>
      </c>
      <c r="R6026" t="str">
        <f>INDEX(lehmad!F$2:F$412,MATCH(klypsid!$B6026,lehmad!$A$2:$A$412,0))</f>
        <v>DYNASTY-ET</v>
      </c>
      <c r="S6026">
        <f>INDEX(lehmad!H$2:H$412,MATCH(klypsid!$B6026,lehmad!$A$2:$A$412,0))</f>
        <v>124</v>
      </c>
      <c r="T6026">
        <f>INDEX(lehmad!K$2:K$412,MATCH(klypsid!$B6026,lehmad!$A$2:$A$412,0))</f>
        <v>108</v>
      </c>
      <c r="U6026" s="4">
        <f t="shared" si="188"/>
        <v>6</v>
      </c>
      <c r="V6026">
        <f t="shared" si="189"/>
        <v>30</v>
      </c>
    </row>
    <row r="6027" spans="1:22" x14ac:dyDescent="0.25">
      <c r="A6027">
        <v>4126</v>
      </c>
      <c r="B6027" t="str">
        <f>"E"&amp;A6027</f>
        <v>E4126</v>
      </c>
      <c r="C6027" t="s">
        <v>150</v>
      </c>
      <c r="D6027">
        <v>1</v>
      </c>
      <c r="E6027">
        <f>IF(D6027&lt;4,D6027,4)</f>
        <v>1</v>
      </c>
      <c r="F6027" s="1">
        <v>39706</v>
      </c>
      <c r="G6027" s="1">
        <v>39908</v>
      </c>
      <c r="H6027" s="3">
        <f>G6027-F6027</f>
        <v>202</v>
      </c>
      <c r="I6027" s="3">
        <f>IF(H6027&lt;=60,1,IF(H6027&lt;=150,2,3))</f>
        <v>3</v>
      </c>
      <c r="J6027">
        <v>39</v>
      </c>
      <c r="K6027">
        <v>3.62</v>
      </c>
      <c r="L6027">
        <v>3</v>
      </c>
      <c r="M6027">
        <v>102</v>
      </c>
      <c r="N6027">
        <f>LOG(M6027/100,2)+3</f>
        <v>3.0285691521967708</v>
      </c>
      <c r="O6027">
        <f>INDEX(lehmad!B$2:B$412,MATCH(klypsid!$B6027,lehmad!$A$2:$A$412,0))</f>
        <v>38941</v>
      </c>
      <c r="P6027">
        <f>INDEX(lehmad!D$2:D$412,MATCH(klypsid!$B6027,lehmad!$A$2:$A$412,0))</f>
        <v>106</v>
      </c>
      <c r="Q6027">
        <f>INDEX(lehmad!E$2:E$412,MATCH(klypsid!$B6027,lehmad!$A$2:$A$412,0))</f>
        <v>0.92200000000000004</v>
      </c>
      <c r="R6027" t="str">
        <f>INDEX(lehmad!F$2:F$412,MATCH(klypsid!$B6027,lehmad!$A$2:$A$412,0))</f>
        <v>DYNASTY-ET</v>
      </c>
      <c r="S6027">
        <f>INDEX(lehmad!H$2:H$412,MATCH(klypsid!$B6027,lehmad!$A$2:$A$412,0))</f>
        <v>124</v>
      </c>
      <c r="T6027">
        <f>INDEX(lehmad!K$2:K$412,MATCH(klypsid!$B6027,lehmad!$A$2:$A$412,0))</f>
        <v>108</v>
      </c>
      <c r="U6027" s="4">
        <f t="shared" si="188"/>
        <v>7</v>
      </c>
      <c r="V6027">
        <f t="shared" si="189"/>
        <v>33</v>
      </c>
    </row>
    <row r="6028" spans="1:22" x14ac:dyDescent="0.25">
      <c r="A6028">
        <v>4126</v>
      </c>
      <c r="B6028" t="str">
        <f>"E"&amp;A6028</f>
        <v>E4126</v>
      </c>
      <c r="C6028" t="s">
        <v>150</v>
      </c>
      <c r="D6028">
        <v>1</v>
      </c>
      <c r="E6028">
        <f>IF(D6028&lt;4,D6028,4)</f>
        <v>1</v>
      </c>
      <c r="F6028" s="1">
        <v>39706</v>
      </c>
      <c r="G6028" s="1">
        <v>39944</v>
      </c>
      <c r="H6028" s="3">
        <f>G6028-F6028</f>
        <v>238</v>
      </c>
      <c r="I6028" s="3">
        <f>IF(H6028&lt;=60,1,IF(H6028&lt;=150,2,3))</f>
        <v>3</v>
      </c>
      <c r="J6028">
        <v>38.9</v>
      </c>
      <c r="K6028">
        <v>3.59</v>
      </c>
      <c r="L6028">
        <v>3.29</v>
      </c>
      <c r="M6028">
        <v>17</v>
      </c>
      <c r="N6028">
        <f>LOG(M6028/100,2)+3</f>
        <v>0.44360665147561473</v>
      </c>
      <c r="O6028">
        <f>INDEX(lehmad!B$2:B$412,MATCH(klypsid!$B6028,lehmad!$A$2:$A$412,0))</f>
        <v>38941</v>
      </c>
      <c r="P6028">
        <f>INDEX(lehmad!D$2:D$412,MATCH(klypsid!$B6028,lehmad!$A$2:$A$412,0))</f>
        <v>106</v>
      </c>
      <c r="Q6028">
        <f>INDEX(lehmad!E$2:E$412,MATCH(klypsid!$B6028,lehmad!$A$2:$A$412,0))</f>
        <v>0.92200000000000004</v>
      </c>
      <c r="R6028" t="str">
        <f>INDEX(lehmad!F$2:F$412,MATCH(klypsid!$B6028,lehmad!$A$2:$A$412,0))</f>
        <v>DYNASTY-ET</v>
      </c>
      <c r="S6028">
        <f>INDEX(lehmad!H$2:H$412,MATCH(klypsid!$B6028,lehmad!$A$2:$A$412,0))</f>
        <v>124</v>
      </c>
      <c r="T6028">
        <f>INDEX(lehmad!K$2:K$412,MATCH(klypsid!$B6028,lehmad!$A$2:$A$412,0))</f>
        <v>108</v>
      </c>
      <c r="U6028" s="4">
        <f t="shared" si="188"/>
        <v>8</v>
      </c>
      <c r="V6028">
        <f t="shared" si="189"/>
        <v>36</v>
      </c>
    </row>
    <row r="6029" spans="1:22" x14ac:dyDescent="0.25">
      <c r="A6029">
        <v>4126</v>
      </c>
      <c r="B6029" t="str">
        <f>"E"&amp;A6029</f>
        <v>E4126</v>
      </c>
      <c r="C6029" t="s">
        <v>150</v>
      </c>
      <c r="D6029">
        <v>1</v>
      </c>
      <c r="E6029">
        <f>IF(D6029&lt;4,D6029,4)</f>
        <v>1</v>
      </c>
      <c r="F6029" s="1">
        <v>39706</v>
      </c>
      <c r="G6029" s="1">
        <v>39972</v>
      </c>
      <c r="H6029" s="3">
        <f>G6029-F6029</f>
        <v>266</v>
      </c>
      <c r="I6029" s="3">
        <f>IF(H6029&lt;=60,1,IF(H6029&lt;=150,2,3))</f>
        <v>3</v>
      </c>
      <c r="J6029">
        <v>32.6</v>
      </c>
      <c r="K6029">
        <v>2.94</v>
      </c>
      <c r="L6029">
        <v>3.52</v>
      </c>
      <c r="M6029">
        <v>37</v>
      </c>
      <c r="N6029">
        <f>LOG(M6029/100,2)+3</f>
        <v>1.5655971758542251</v>
      </c>
      <c r="O6029">
        <f>INDEX(lehmad!B$2:B$412,MATCH(klypsid!$B6029,lehmad!$A$2:$A$412,0))</f>
        <v>38941</v>
      </c>
      <c r="P6029">
        <f>INDEX(lehmad!D$2:D$412,MATCH(klypsid!$B6029,lehmad!$A$2:$A$412,0))</f>
        <v>106</v>
      </c>
      <c r="Q6029">
        <f>INDEX(lehmad!E$2:E$412,MATCH(klypsid!$B6029,lehmad!$A$2:$A$412,0))</f>
        <v>0.92200000000000004</v>
      </c>
      <c r="R6029" t="str">
        <f>INDEX(lehmad!F$2:F$412,MATCH(klypsid!$B6029,lehmad!$A$2:$A$412,0))</f>
        <v>DYNASTY-ET</v>
      </c>
      <c r="S6029">
        <f>INDEX(lehmad!H$2:H$412,MATCH(klypsid!$B6029,lehmad!$A$2:$A$412,0))</f>
        <v>124</v>
      </c>
      <c r="T6029">
        <f>INDEX(lehmad!K$2:K$412,MATCH(klypsid!$B6029,lehmad!$A$2:$A$412,0))</f>
        <v>108</v>
      </c>
      <c r="U6029" s="4">
        <f t="shared" si="188"/>
        <v>9</v>
      </c>
      <c r="V6029">
        <f t="shared" si="189"/>
        <v>28</v>
      </c>
    </row>
    <row r="6030" spans="1:22" x14ac:dyDescent="0.25">
      <c r="A6030">
        <v>4126</v>
      </c>
      <c r="B6030" t="str">
        <f>"E"&amp;A6030</f>
        <v>E4126</v>
      </c>
      <c r="C6030" t="s">
        <v>150</v>
      </c>
      <c r="D6030">
        <v>1</v>
      </c>
      <c r="E6030">
        <f>IF(D6030&lt;4,D6030,4)</f>
        <v>1</v>
      </c>
      <c r="F6030" s="1">
        <v>39706</v>
      </c>
      <c r="G6030" s="1">
        <v>40007</v>
      </c>
      <c r="H6030" s="3">
        <f>G6030-F6030</f>
        <v>301</v>
      </c>
      <c r="I6030" s="3">
        <f>IF(H6030&lt;=60,1,IF(H6030&lt;=150,2,3))</f>
        <v>3</v>
      </c>
      <c r="J6030">
        <v>27.2</v>
      </c>
      <c r="K6030">
        <v>2.25</v>
      </c>
      <c r="L6030">
        <v>4.05</v>
      </c>
      <c r="M6030">
        <v>126</v>
      </c>
      <c r="N6030">
        <f>LOG(M6030/100,2)+3</f>
        <v>3.333423733725192</v>
      </c>
      <c r="O6030">
        <f>INDEX(lehmad!B$2:B$412,MATCH(klypsid!$B6030,lehmad!$A$2:$A$412,0))</f>
        <v>38941</v>
      </c>
      <c r="P6030">
        <f>INDEX(lehmad!D$2:D$412,MATCH(klypsid!$B6030,lehmad!$A$2:$A$412,0))</f>
        <v>106</v>
      </c>
      <c r="Q6030">
        <f>INDEX(lehmad!E$2:E$412,MATCH(klypsid!$B6030,lehmad!$A$2:$A$412,0))</f>
        <v>0.92200000000000004</v>
      </c>
      <c r="R6030" t="str">
        <f>INDEX(lehmad!F$2:F$412,MATCH(klypsid!$B6030,lehmad!$A$2:$A$412,0))</f>
        <v>DYNASTY-ET</v>
      </c>
      <c r="S6030">
        <f>INDEX(lehmad!H$2:H$412,MATCH(klypsid!$B6030,lehmad!$A$2:$A$412,0))</f>
        <v>124</v>
      </c>
      <c r="T6030">
        <f>INDEX(lehmad!K$2:K$412,MATCH(klypsid!$B6030,lehmad!$A$2:$A$412,0))</f>
        <v>108</v>
      </c>
      <c r="U6030" s="4">
        <f t="shared" si="188"/>
        <v>10</v>
      </c>
      <c r="V6030">
        <f t="shared" si="189"/>
        <v>35</v>
      </c>
    </row>
    <row r="6031" spans="1:22" x14ac:dyDescent="0.25">
      <c r="A6031">
        <v>4126</v>
      </c>
      <c r="B6031" t="str">
        <f>"E"&amp;A6031</f>
        <v>E4126</v>
      </c>
      <c r="C6031" t="s">
        <v>150</v>
      </c>
      <c r="D6031">
        <v>1</v>
      </c>
      <c r="E6031">
        <f>IF(D6031&lt;4,D6031,4)</f>
        <v>1</v>
      </c>
      <c r="F6031" s="1">
        <v>39706</v>
      </c>
      <c r="G6031" s="1">
        <v>40037</v>
      </c>
      <c r="H6031" s="3">
        <f>G6031-F6031</f>
        <v>331</v>
      </c>
      <c r="I6031" s="3">
        <f>IF(H6031&lt;=60,1,IF(H6031&lt;=150,2,3))</f>
        <v>3</v>
      </c>
      <c r="J6031">
        <v>23.5</v>
      </c>
      <c r="K6031">
        <v>4.28</v>
      </c>
      <c r="L6031">
        <v>3.79</v>
      </c>
      <c r="M6031">
        <v>66</v>
      </c>
      <c r="N6031">
        <f>LOG(M6031/100,2)+3</f>
        <v>2.400537929583729</v>
      </c>
      <c r="O6031">
        <f>INDEX(lehmad!B$2:B$412,MATCH(klypsid!$B6031,lehmad!$A$2:$A$412,0))</f>
        <v>38941</v>
      </c>
      <c r="P6031">
        <f>INDEX(lehmad!D$2:D$412,MATCH(klypsid!$B6031,lehmad!$A$2:$A$412,0))</f>
        <v>106</v>
      </c>
      <c r="Q6031">
        <f>INDEX(lehmad!E$2:E$412,MATCH(klypsid!$B6031,lehmad!$A$2:$A$412,0))</f>
        <v>0.92200000000000004</v>
      </c>
      <c r="R6031" t="str">
        <f>INDEX(lehmad!F$2:F$412,MATCH(klypsid!$B6031,lehmad!$A$2:$A$412,0))</f>
        <v>DYNASTY-ET</v>
      </c>
      <c r="S6031">
        <f>INDEX(lehmad!H$2:H$412,MATCH(klypsid!$B6031,lehmad!$A$2:$A$412,0))</f>
        <v>124</v>
      </c>
      <c r="T6031">
        <f>INDEX(lehmad!K$2:K$412,MATCH(klypsid!$B6031,lehmad!$A$2:$A$412,0))</f>
        <v>108</v>
      </c>
      <c r="U6031" s="4">
        <f t="shared" si="188"/>
        <v>11</v>
      </c>
      <c r="V6031">
        <f t="shared" si="189"/>
        <v>30</v>
      </c>
    </row>
    <row r="6032" spans="1:22" x14ac:dyDescent="0.25">
      <c r="A6032">
        <v>4126</v>
      </c>
      <c r="B6032" t="str">
        <f>"E"&amp;A6032</f>
        <v>E4126</v>
      </c>
      <c r="C6032" t="s">
        <v>150</v>
      </c>
      <c r="D6032">
        <v>1</v>
      </c>
      <c r="E6032">
        <f>IF(D6032&lt;4,D6032,4)</f>
        <v>1</v>
      </c>
      <c r="F6032" s="1">
        <v>39706</v>
      </c>
      <c r="G6032" s="1">
        <v>40066</v>
      </c>
      <c r="H6032" s="3">
        <f>G6032-F6032</f>
        <v>360</v>
      </c>
      <c r="I6032" s="3">
        <f>IF(H6032&lt;=60,1,IF(H6032&lt;=150,2,3))</f>
        <v>3</v>
      </c>
      <c r="J6032">
        <v>21</v>
      </c>
      <c r="K6032">
        <v>4.57</v>
      </c>
      <c r="L6032">
        <v>3.55</v>
      </c>
      <c r="M6032">
        <v>46</v>
      </c>
      <c r="N6032">
        <f>LOG(M6032/100,2)+3</f>
        <v>1.8797057662822882</v>
      </c>
      <c r="O6032">
        <f>INDEX(lehmad!B$2:B$412,MATCH(klypsid!$B6032,lehmad!$A$2:$A$412,0))</f>
        <v>38941</v>
      </c>
      <c r="P6032">
        <f>INDEX(lehmad!D$2:D$412,MATCH(klypsid!$B6032,lehmad!$A$2:$A$412,0))</f>
        <v>106</v>
      </c>
      <c r="Q6032">
        <f>INDEX(lehmad!E$2:E$412,MATCH(klypsid!$B6032,lehmad!$A$2:$A$412,0))</f>
        <v>0.92200000000000004</v>
      </c>
      <c r="R6032" t="str">
        <f>INDEX(lehmad!F$2:F$412,MATCH(klypsid!$B6032,lehmad!$A$2:$A$412,0))</f>
        <v>DYNASTY-ET</v>
      </c>
      <c r="S6032">
        <f>INDEX(lehmad!H$2:H$412,MATCH(klypsid!$B6032,lehmad!$A$2:$A$412,0))</f>
        <v>124</v>
      </c>
      <c r="T6032">
        <f>INDEX(lehmad!K$2:K$412,MATCH(klypsid!$B6032,lehmad!$A$2:$A$412,0))</f>
        <v>108</v>
      </c>
      <c r="U6032" s="4">
        <f t="shared" si="188"/>
        <v>12</v>
      </c>
      <c r="V6032">
        <f t="shared" si="189"/>
        <v>29</v>
      </c>
    </row>
    <row r="6033" spans="1:22" x14ac:dyDescent="0.25">
      <c r="A6033">
        <v>4126</v>
      </c>
      <c r="B6033" t="str">
        <f>"E"&amp;A6033</f>
        <v>E4126</v>
      </c>
      <c r="C6033" t="s">
        <v>150</v>
      </c>
      <c r="D6033">
        <v>2</v>
      </c>
      <c r="E6033">
        <f>IF(D6033&lt;4,D6033,4)</f>
        <v>2</v>
      </c>
      <c r="F6033" s="1">
        <v>40156</v>
      </c>
      <c r="G6033" s="1">
        <v>40186</v>
      </c>
      <c r="H6033" s="3">
        <f>G6033-F6033</f>
        <v>30</v>
      </c>
      <c r="I6033" s="3">
        <f>IF(H6033&lt;=60,1,IF(H6033&lt;=150,2,3))</f>
        <v>1</v>
      </c>
      <c r="J6033">
        <v>44.1</v>
      </c>
      <c r="K6033">
        <v>3.14</v>
      </c>
      <c r="L6033">
        <v>2.72</v>
      </c>
      <c r="M6033">
        <v>55</v>
      </c>
      <c r="N6033">
        <f>LOG(M6033/100,2)+3</f>
        <v>2.1375035237499347</v>
      </c>
      <c r="O6033">
        <f>INDEX(lehmad!B$2:B$412,MATCH(klypsid!$B6033,lehmad!$A$2:$A$412,0))</f>
        <v>38941</v>
      </c>
      <c r="P6033">
        <f>INDEX(lehmad!D$2:D$412,MATCH(klypsid!$B6033,lehmad!$A$2:$A$412,0))</f>
        <v>106</v>
      </c>
      <c r="Q6033">
        <f>INDEX(lehmad!E$2:E$412,MATCH(klypsid!$B6033,lehmad!$A$2:$A$412,0))</f>
        <v>0.92200000000000004</v>
      </c>
      <c r="R6033" t="str">
        <f>INDEX(lehmad!F$2:F$412,MATCH(klypsid!$B6033,lehmad!$A$2:$A$412,0))</f>
        <v>DYNASTY-ET</v>
      </c>
      <c r="S6033">
        <f>INDEX(lehmad!H$2:H$412,MATCH(klypsid!$B6033,lehmad!$A$2:$A$412,0))</f>
        <v>124</v>
      </c>
      <c r="T6033">
        <f>INDEX(lehmad!K$2:K$412,MATCH(klypsid!$B6033,lehmad!$A$2:$A$412,0))</f>
        <v>108</v>
      </c>
      <c r="U6033" s="4">
        <f t="shared" si="188"/>
        <v>1</v>
      </c>
      <c r="V6033">
        <f t="shared" si="189"/>
        <v>30</v>
      </c>
    </row>
    <row r="6034" spans="1:22" x14ac:dyDescent="0.25">
      <c r="A6034">
        <v>4126</v>
      </c>
      <c r="B6034" t="str">
        <f>"E"&amp;A6034</f>
        <v>E4126</v>
      </c>
      <c r="C6034" t="s">
        <v>150</v>
      </c>
      <c r="D6034">
        <v>2</v>
      </c>
      <c r="E6034">
        <f>IF(D6034&lt;4,D6034,4)</f>
        <v>2</v>
      </c>
      <c r="F6034" s="1">
        <v>40156</v>
      </c>
      <c r="G6034" s="1">
        <v>40214</v>
      </c>
      <c r="H6034" s="3">
        <f>G6034-F6034</f>
        <v>58</v>
      </c>
      <c r="I6034" s="3">
        <f>IF(H6034&lt;=60,1,IF(H6034&lt;=150,2,3))</f>
        <v>1</v>
      </c>
      <c r="J6034">
        <v>49.8</v>
      </c>
      <c r="K6034">
        <v>2.77</v>
      </c>
      <c r="L6034">
        <v>2.71</v>
      </c>
      <c r="M6034">
        <v>150</v>
      </c>
      <c r="N6034">
        <f>LOG(M6034/100,2)+3</f>
        <v>3.5849625007211561</v>
      </c>
      <c r="O6034">
        <f>INDEX(lehmad!B$2:B$412,MATCH(klypsid!$B6034,lehmad!$A$2:$A$412,0))</f>
        <v>38941</v>
      </c>
      <c r="P6034">
        <f>INDEX(lehmad!D$2:D$412,MATCH(klypsid!$B6034,lehmad!$A$2:$A$412,0))</f>
        <v>106</v>
      </c>
      <c r="Q6034">
        <f>INDEX(lehmad!E$2:E$412,MATCH(klypsid!$B6034,lehmad!$A$2:$A$412,0))</f>
        <v>0.92200000000000004</v>
      </c>
      <c r="R6034" t="str">
        <f>INDEX(lehmad!F$2:F$412,MATCH(klypsid!$B6034,lehmad!$A$2:$A$412,0))</f>
        <v>DYNASTY-ET</v>
      </c>
      <c r="S6034">
        <f>INDEX(lehmad!H$2:H$412,MATCH(klypsid!$B6034,lehmad!$A$2:$A$412,0))</f>
        <v>124</v>
      </c>
      <c r="T6034">
        <f>INDEX(lehmad!K$2:K$412,MATCH(klypsid!$B6034,lehmad!$A$2:$A$412,0))</f>
        <v>108</v>
      </c>
      <c r="U6034" s="4">
        <f t="shared" si="188"/>
        <v>2</v>
      </c>
      <c r="V6034">
        <f t="shared" si="189"/>
        <v>28</v>
      </c>
    </row>
    <row r="6035" spans="1:22" x14ac:dyDescent="0.25">
      <c r="A6035">
        <v>4126</v>
      </c>
      <c r="B6035" t="str">
        <f>"E"&amp;A6035</f>
        <v>E4126</v>
      </c>
      <c r="C6035" t="s">
        <v>150</v>
      </c>
      <c r="D6035">
        <v>2</v>
      </c>
      <c r="E6035">
        <f>IF(D6035&lt;4,D6035,4)</f>
        <v>2</v>
      </c>
      <c r="F6035" s="1">
        <v>40156</v>
      </c>
      <c r="G6035" s="1">
        <v>40242</v>
      </c>
      <c r="H6035" s="3">
        <f>G6035-F6035</f>
        <v>86</v>
      </c>
      <c r="I6035" s="3">
        <f>IF(H6035&lt;=60,1,IF(H6035&lt;=150,2,3))</f>
        <v>2</v>
      </c>
      <c r="J6035">
        <v>46.5</v>
      </c>
      <c r="K6035">
        <v>2.96</v>
      </c>
      <c r="L6035">
        <v>2.85</v>
      </c>
      <c r="M6035">
        <v>87</v>
      </c>
      <c r="N6035">
        <f>LOG(M6035/100,2)+3</f>
        <v>2.7990873060740036</v>
      </c>
      <c r="O6035">
        <f>INDEX(lehmad!B$2:B$412,MATCH(klypsid!$B6035,lehmad!$A$2:$A$412,0))</f>
        <v>38941</v>
      </c>
      <c r="P6035">
        <f>INDEX(lehmad!D$2:D$412,MATCH(klypsid!$B6035,lehmad!$A$2:$A$412,0))</f>
        <v>106</v>
      </c>
      <c r="Q6035">
        <f>INDEX(lehmad!E$2:E$412,MATCH(klypsid!$B6035,lehmad!$A$2:$A$412,0))</f>
        <v>0.92200000000000004</v>
      </c>
      <c r="R6035" t="str">
        <f>INDEX(lehmad!F$2:F$412,MATCH(klypsid!$B6035,lehmad!$A$2:$A$412,0))</f>
        <v>DYNASTY-ET</v>
      </c>
      <c r="S6035">
        <f>INDEX(lehmad!H$2:H$412,MATCH(klypsid!$B6035,lehmad!$A$2:$A$412,0))</f>
        <v>124</v>
      </c>
      <c r="T6035">
        <f>INDEX(lehmad!K$2:K$412,MATCH(klypsid!$B6035,lehmad!$A$2:$A$412,0))</f>
        <v>108</v>
      </c>
      <c r="U6035" s="4">
        <f t="shared" si="188"/>
        <v>3</v>
      </c>
      <c r="V6035">
        <f t="shared" si="189"/>
        <v>28</v>
      </c>
    </row>
    <row r="6036" spans="1:22" x14ac:dyDescent="0.25">
      <c r="A6036">
        <v>4126</v>
      </c>
      <c r="B6036" t="str">
        <f>"E"&amp;A6036</f>
        <v>E4126</v>
      </c>
      <c r="C6036" t="s">
        <v>150</v>
      </c>
      <c r="D6036">
        <v>2</v>
      </c>
      <c r="E6036">
        <f>IF(D6036&lt;4,D6036,4)</f>
        <v>2</v>
      </c>
      <c r="F6036" s="1">
        <v>40156</v>
      </c>
      <c r="G6036" s="1">
        <v>40276</v>
      </c>
      <c r="H6036" s="3">
        <f>G6036-F6036</f>
        <v>120</v>
      </c>
      <c r="I6036" s="3">
        <f>IF(H6036&lt;=60,1,IF(H6036&lt;=150,2,3))</f>
        <v>2</v>
      </c>
      <c r="J6036">
        <v>40.6</v>
      </c>
      <c r="K6036">
        <v>3.9</v>
      </c>
      <c r="L6036">
        <v>3.09</v>
      </c>
      <c r="M6036">
        <v>73</v>
      </c>
      <c r="N6036">
        <f>LOG(M6036/100,2)+3</f>
        <v>2.5459683691052923</v>
      </c>
      <c r="O6036">
        <f>INDEX(lehmad!B$2:B$412,MATCH(klypsid!$B6036,lehmad!$A$2:$A$412,0))</f>
        <v>38941</v>
      </c>
      <c r="P6036">
        <f>INDEX(lehmad!D$2:D$412,MATCH(klypsid!$B6036,lehmad!$A$2:$A$412,0))</f>
        <v>106</v>
      </c>
      <c r="Q6036">
        <f>INDEX(lehmad!E$2:E$412,MATCH(klypsid!$B6036,lehmad!$A$2:$A$412,0))</f>
        <v>0.92200000000000004</v>
      </c>
      <c r="R6036" t="str">
        <f>INDEX(lehmad!F$2:F$412,MATCH(klypsid!$B6036,lehmad!$A$2:$A$412,0))</f>
        <v>DYNASTY-ET</v>
      </c>
      <c r="S6036">
        <f>INDEX(lehmad!H$2:H$412,MATCH(klypsid!$B6036,lehmad!$A$2:$A$412,0))</f>
        <v>124</v>
      </c>
      <c r="T6036">
        <f>INDEX(lehmad!K$2:K$412,MATCH(klypsid!$B6036,lehmad!$A$2:$A$412,0))</f>
        <v>108</v>
      </c>
      <c r="U6036" s="4">
        <f t="shared" si="188"/>
        <v>4</v>
      </c>
      <c r="V6036">
        <f t="shared" si="189"/>
        <v>34</v>
      </c>
    </row>
    <row r="6037" spans="1:22" x14ac:dyDescent="0.25">
      <c r="A6037">
        <v>4126</v>
      </c>
      <c r="B6037" t="str">
        <f>"E"&amp;A6037</f>
        <v>E4126</v>
      </c>
      <c r="C6037" t="s">
        <v>150</v>
      </c>
      <c r="D6037">
        <v>2</v>
      </c>
      <c r="E6037">
        <f>IF(D6037&lt;4,D6037,4)</f>
        <v>2</v>
      </c>
      <c r="F6037" s="1">
        <v>40156</v>
      </c>
      <c r="G6037" s="1">
        <v>40304</v>
      </c>
      <c r="H6037" s="3">
        <f>G6037-F6037</f>
        <v>148</v>
      </c>
      <c r="I6037" s="3">
        <f>IF(H6037&lt;=60,1,IF(H6037&lt;=150,2,3))</f>
        <v>2</v>
      </c>
      <c r="J6037">
        <v>30.8</v>
      </c>
      <c r="K6037">
        <v>3.62</v>
      </c>
      <c r="L6037">
        <v>2.96</v>
      </c>
      <c r="M6037">
        <v>22</v>
      </c>
      <c r="N6037">
        <f>LOG(M6037/100,2)+3</f>
        <v>0.8155754288625725</v>
      </c>
      <c r="O6037">
        <f>INDEX(lehmad!B$2:B$412,MATCH(klypsid!$B6037,lehmad!$A$2:$A$412,0))</f>
        <v>38941</v>
      </c>
      <c r="P6037">
        <f>INDEX(lehmad!D$2:D$412,MATCH(klypsid!$B6037,lehmad!$A$2:$A$412,0))</f>
        <v>106</v>
      </c>
      <c r="Q6037">
        <f>INDEX(lehmad!E$2:E$412,MATCH(klypsid!$B6037,lehmad!$A$2:$A$412,0))</f>
        <v>0.92200000000000004</v>
      </c>
      <c r="R6037" t="str">
        <f>INDEX(lehmad!F$2:F$412,MATCH(klypsid!$B6037,lehmad!$A$2:$A$412,0))</f>
        <v>DYNASTY-ET</v>
      </c>
      <c r="S6037">
        <f>INDEX(lehmad!H$2:H$412,MATCH(klypsid!$B6037,lehmad!$A$2:$A$412,0))</f>
        <v>124</v>
      </c>
      <c r="T6037">
        <f>INDEX(lehmad!K$2:K$412,MATCH(klypsid!$B6037,lehmad!$A$2:$A$412,0))</f>
        <v>108</v>
      </c>
      <c r="U6037" s="4">
        <f t="shared" si="188"/>
        <v>5</v>
      </c>
      <c r="V6037">
        <f t="shared" si="189"/>
        <v>28</v>
      </c>
    </row>
    <row r="6038" spans="1:22" x14ac:dyDescent="0.25">
      <c r="A6038">
        <v>4126</v>
      </c>
      <c r="B6038" t="str">
        <f>"E"&amp;A6038</f>
        <v>E4126</v>
      </c>
      <c r="C6038" t="s">
        <v>150</v>
      </c>
      <c r="D6038">
        <v>2</v>
      </c>
      <c r="E6038">
        <f>IF(D6038&lt;4,D6038,4)</f>
        <v>2</v>
      </c>
      <c r="F6038" s="1">
        <v>40156</v>
      </c>
      <c r="G6038" s="1">
        <v>40336</v>
      </c>
      <c r="H6038" s="3">
        <f>G6038-F6038</f>
        <v>180</v>
      </c>
      <c r="I6038" s="3">
        <f>IF(H6038&lt;=60,1,IF(H6038&lt;=150,2,3))</f>
        <v>3</v>
      </c>
      <c r="J6038">
        <v>29.2</v>
      </c>
      <c r="K6038">
        <v>3.81</v>
      </c>
      <c r="L6038">
        <v>3.08</v>
      </c>
      <c r="M6038">
        <v>154</v>
      </c>
      <c r="N6038">
        <f>LOG(M6038/100,2)+3</f>
        <v>3.6229303509201767</v>
      </c>
      <c r="O6038">
        <f>INDEX(lehmad!B$2:B$412,MATCH(klypsid!$B6038,lehmad!$A$2:$A$412,0))</f>
        <v>38941</v>
      </c>
      <c r="P6038">
        <f>INDEX(lehmad!D$2:D$412,MATCH(klypsid!$B6038,lehmad!$A$2:$A$412,0))</f>
        <v>106</v>
      </c>
      <c r="Q6038">
        <f>INDEX(lehmad!E$2:E$412,MATCH(klypsid!$B6038,lehmad!$A$2:$A$412,0))</f>
        <v>0.92200000000000004</v>
      </c>
      <c r="R6038" t="str">
        <f>INDEX(lehmad!F$2:F$412,MATCH(klypsid!$B6038,lehmad!$A$2:$A$412,0))</f>
        <v>DYNASTY-ET</v>
      </c>
      <c r="S6038">
        <f>INDEX(lehmad!H$2:H$412,MATCH(klypsid!$B6038,lehmad!$A$2:$A$412,0))</f>
        <v>124</v>
      </c>
      <c r="T6038">
        <f>INDEX(lehmad!K$2:K$412,MATCH(klypsid!$B6038,lehmad!$A$2:$A$412,0))</f>
        <v>108</v>
      </c>
      <c r="U6038" s="4">
        <f t="shared" si="188"/>
        <v>6</v>
      </c>
      <c r="V6038">
        <f t="shared" si="189"/>
        <v>32</v>
      </c>
    </row>
    <row r="6039" spans="1:22" x14ac:dyDescent="0.25">
      <c r="A6039">
        <v>4126</v>
      </c>
      <c r="B6039" t="str">
        <f>"E"&amp;A6039</f>
        <v>E4126</v>
      </c>
      <c r="C6039" t="s">
        <v>150</v>
      </c>
      <c r="D6039">
        <v>2</v>
      </c>
      <c r="E6039">
        <f>IF(D6039&lt;4,D6039,4)</f>
        <v>2</v>
      </c>
      <c r="F6039" s="1">
        <v>40156</v>
      </c>
      <c r="G6039" s="1">
        <v>40371</v>
      </c>
      <c r="H6039" s="3">
        <f>G6039-F6039</f>
        <v>215</v>
      </c>
      <c r="I6039" s="3">
        <f>IF(H6039&lt;=60,1,IF(H6039&lt;=150,2,3))</f>
        <v>3</v>
      </c>
      <c r="J6039">
        <v>24.9</v>
      </c>
      <c r="K6039">
        <v>3.26</v>
      </c>
      <c r="L6039">
        <v>3.17</v>
      </c>
      <c r="M6039">
        <v>75</v>
      </c>
      <c r="N6039">
        <f>LOG(M6039/100,2)+3</f>
        <v>2.5849625007211561</v>
      </c>
      <c r="O6039">
        <f>INDEX(lehmad!B$2:B$412,MATCH(klypsid!$B6039,lehmad!$A$2:$A$412,0))</f>
        <v>38941</v>
      </c>
      <c r="P6039">
        <f>INDEX(lehmad!D$2:D$412,MATCH(klypsid!$B6039,lehmad!$A$2:$A$412,0))</f>
        <v>106</v>
      </c>
      <c r="Q6039">
        <f>INDEX(lehmad!E$2:E$412,MATCH(klypsid!$B6039,lehmad!$A$2:$A$412,0))</f>
        <v>0.92200000000000004</v>
      </c>
      <c r="R6039" t="str">
        <f>INDEX(lehmad!F$2:F$412,MATCH(klypsid!$B6039,lehmad!$A$2:$A$412,0))</f>
        <v>DYNASTY-ET</v>
      </c>
      <c r="S6039">
        <f>INDEX(lehmad!H$2:H$412,MATCH(klypsid!$B6039,lehmad!$A$2:$A$412,0))</f>
        <v>124</v>
      </c>
      <c r="T6039">
        <f>INDEX(lehmad!K$2:K$412,MATCH(klypsid!$B6039,lehmad!$A$2:$A$412,0))</f>
        <v>108</v>
      </c>
      <c r="U6039" s="4">
        <f t="shared" si="188"/>
        <v>7</v>
      </c>
      <c r="V6039">
        <f t="shared" si="189"/>
        <v>35</v>
      </c>
    </row>
    <row r="6040" spans="1:22" x14ac:dyDescent="0.25">
      <c r="A6040">
        <v>4126</v>
      </c>
      <c r="B6040" t="str">
        <f>"E"&amp;A6040</f>
        <v>E4126</v>
      </c>
      <c r="C6040" t="s">
        <v>150</v>
      </c>
      <c r="D6040">
        <v>2</v>
      </c>
      <c r="E6040">
        <f>IF(D6040&lt;4,D6040,4)</f>
        <v>2</v>
      </c>
      <c r="F6040" s="1">
        <v>40156</v>
      </c>
      <c r="G6040" s="1">
        <v>40396</v>
      </c>
      <c r="H6040" s="3">
        <f>G6040-F6040</f>
        <v>240</v>
      </c>
      <c r="I6040" s="3">
        <f>IF(H6040&lt;=60,1,IF(H6040&lt;=150,2,3))</f>
        <v>3</v>
      </c>
      <c r="J6040">
        <v>31.4</v>
      </c>
      <c r="K6040">
        <v>2.96</v>
      </c>
      <c r="L6040">
        <v>3.28</v>
      </c>
      <c r="M6040">
        <v>39</v>
      </c>
      <c r="N6040">
        <f>LOG(M6040/100,2)+3</f>
        <v>1.6415460290875237</v>
      </c>
      <c r="O6040">
        <f>INDEX(lehmad!B$2:B$412,MATCH(klypsid!$B6040,lehmad!$A$2:$A$412,0))</f>
        <v>38941</v>
      </c>
      <c r="P6040">
        <f>INDEX(lehmad!D$2:D$412,MATCH(klypsid!$B6040,lehmad!$A$2:$A$412,0))</f>
        <v>106</v>
      </c>
      <c r="Q6040">
        <f>INDEX(lehmad!E$2:E$412,MATCH(klypsid!$B6040,lehmad!$A$2:$A$412,0))</f>
        <v>0.92200000000000004</v>
      </c>
      <c r="R6040" t="str">
        <f>INDEX(lehmad!F$2:F$412,MATCH(klypsid!$B6040,lehmad!$A$2:$A$412,0))</f>
        <v>DYNASTY-ET</v>
      </c>
      <c r="S6040">
        <f>INDEX(lehmad!H$2:H$412,MATCH(klypsid!$B6040,lehmad!$A$2:$A$412,0))</f>
        <v>124</v>
      </c>
      <c r="T6040">
        <f>INDEX(lehmad!K$2:K$412,MATCH(klypsid!$B6040,lehmad!$A$2:$A$412,0))</f>
        <v>108</v>
      </c>
      <c r="U6040" s="4">
        <f t="shared" si="188"/>
        <v>8</v>
      </c>
      <c r="V6040">
        <f t="shared" si="189"/>
        <v>25</v>
      </c>
    </row>
    <row r="6041" spans="1:22" x14ac:dyDescent="0.25">
      <c r="A6041">
        <v>4126</v>
      </c>
      <c r="B6041" t="str">
        <f>"E"&amp;A6041</f>
        <v>E4126</v>
      </c>
      <c r="C6041" t="s">
        <v>150</v>
      </c>
      <c r="D6041">
        <v>2</v>
      </c>
      <c r="E6041">
        <f>IF(D6041&lt;4,D6041,4)</f>
        <v>2</v>
      </c>
      <c r="F6041" s="1">
        <v>40156</v>
      </c>
      <c r="G6041" s="1">
        <v>40434</v>
      </c>
      <c r="H6041" s="3">
        <f>G6041-F6041</f>
        <v>278</v>
      </c>
      <c r="I6041" s="3">
        <f>IF(H6041&lt;=60,1,IF(H6041&lt;=150,2,3))</f>
        <v>3</v>
      </c>
      <c r="J6041">
        <v>25.9</v>
      </c>
      <c r="K6041">
        <v>4.3099999999999996</v>
      </c>
      <c r="L6041">
        <v>3.57</v>
      </c>
      <c r="M6041">
        <v>60</v>
      </c>
      <c r="N6041">
        <f>LOG(M6041/100,2)+3</f>
        <v>2.2630344058337939</v>
      </c>
      <c r="O6041">
        <f>INDEX(lehmad!B$2:B$412,MATCH(klypsid!$B6041,lehmad!$A$2:$A$412,0))</f>
        <v>38941</v>
      </c>
      <c r="P6041">
        <f>INDEX(lehmad!D$2:D$412,MATCH(klypsid!$B6041,lehmad!$A$2:$A$412,0))</f>
        <v>106</v>
      </c>
      <c r="Q6041">
        <f>INDEX(lehmad!E$2:E$412,MATCH(klypsid!$B6041,lehmad!$A$2:$A$412,0))</f>
        <v>0.92200000000000004</v>
      </c>
      <c r="R6041" t="str">
        <f>INDEX(lehmad!F$2:F$412,MATCH(klypsid!$B6041,lehmad!$A$2:$A$412,0))</f>
        <v>DYNASTY-ET</v>
      </c>
      <c r="S6041">
        <f>INDEX(lehmad!H$2:H$412,MATCH(klypsid!$B6041,lehmad!$A$2:$A$412,0))</f>
        <v>124</v>
      </c>
      <c r="T6041">
        <f>INDEX(lehmad!K$2:K$412,MATCH(klypsid!$B6041,lehmad!$A$2:$A$412,0))</f>
        <v>108</v>
      </c>
      <c r="U6041" s="4">
        <f t="shared" si="188"/>
        <v>9</v>
      </c>
      <c r="V6041">
        <f t="shared" si="189"/>
        <v>38</v>
      </c>
    </row>
    <row r="6042" spans="1:22" x14ac:dyDescent="0.25">
      <c r="A6042">
        <v>4126</v>
      </c>
      <c r="B6042" t="str">
        <f>"E"&amp;A6042</f>
        <v>E4126</v>
      </c>
      <c r="C6042" t="s">
        <v>150</v>
      </c>
      <c r="D6042">
        <v>3</v>
      </c>
      <c r="E6042">
        <f>IF(D6042&lt;4,D6042,4)</f>
        <v>3</v>
      </c>
      <c r="F6042" s="1">
        <v>40509</v>
      </c>
      <c r="G6042" s="1">
        <v>40521</v>
      </c>
      <c r="H6042" s="3">
        <f>G6042-F6042</f>
        <v>12</v>
      </c>
      <c r="I6042" s="3">
        <f>IF(H6042&lt;=60,1,IF(H6042&lt;=150,2,3))</f>
        <v>1</v>
      </c>
      <c r="J6042">
        <v>45</v>
      </c>
      <c r="K6042">
        <v>5.08</v>
      </c>
      <c r="L6042">
        <v>3.23</v>
      </c>
      <c r="M6042">
        <v>1213</v>
      </c>
      <c r="N6042">
        <f>LOG(M6042/100,2)+3</f>
        <v>6.600507645345786</v>
      </c>
      <c r="O6042">
        <f>INDEX(lehmad!B$2:B$412,MATCH(klypsid!$B6042,lehmad!$A$2:$A$412,0))</f>
        <v>38941</v>
      </c>
      <c r="P6042">
        <f>INDEX(lehmad!D$2:D$412,MATCH(klypsid!$B6042,lehmad!$A$2:$A$412,0))</f>
        <v>106</v>
      </c>
      <c r="Q6042">
        <f>INDEX(lehmad!E$2:E$412,MATCH(klypsid!$B6042,lehmad!$A$2:$A$412,0))</f>
        <v>0.92200000000000004</v>
      </c>
      <c r="R6042" t="str">
        <f>INDEX(lehmad!F$2:F$412,MATCH(klypsid!$B6042,lehmad!$A$2:$A$412,0))</f>
        <v>DYNASTY-ET</v>
      </c>
      <c r="S6042">
        <f>INDEX(lehmad!H$2:H$412,MATCH(klypsid!$B6042,lehmad!$A$2:$A$412,0))</f>
        <v>124</v>
      </c>
      <c r="T6042">
        <f>INDEX(lehmad!K$2:K$412,MATCH(klypsid!$B6042,lehmad!$A$2:$A$412,0))</f>
        <v>108</v>
      </c>
      <c r="U6042" s="4">
        <f t="shared" si="188"/>
        <v>1</v>
      </c>
      <c r="V6042">
        <f t="shared" si="189"/>
        <v>12</v>
      </c>
    </row>
    <row r="6043" spans="1:22" x14ac:dyDescent="0.25">
      <c r="A6043">
        <v>4126</v>
      </c>
      <c r="B6043" t="str">
        <f>"E"&amp;A6043</f>
        <v>E4126</v>
      </c>
      <c r="C6043" t="s">
        <v>150</v>
      </c>
      <c r="D6043">
        <v>3</v>
      </c>
      <c r="E6043">
        <f>IF(D6043&lt;4,D6043,4)</f>
        <v>3</v>
      </c>
      <c r="F6043" s="1">
        <v>40509</v>
      </c>
      <c r="G6043" s="1">
        <v>40556</v>
      </c>
      <c r="H6043" s="3">
        <f>G6043-F6043</f>
        <v>47</v>
      </c>
      <c r="I6043" s="3">
        <f>IF(H6043&lt;=60,1,IF(H6043&lt;=150,2,3))</f>
        <v>1</v>
      </c>
      <c r="J6043">
        <v>45.9</v>
      </c>
      <c r="K6043">
        <v>4.3</v>
      </c>
      <c r="L6043">
        <v>2.79</v>
      </c>
      <c r="M6043">
        <v>83</v>
      </c>
      <c r="N6043">
        <f>LOG(M6043/100,2)+3</f>
        <v>2.7311832415722002</v>
      </c>
      <c r="O6043">
        <f>INDEX(lehmad!B$2:B$412,MATCH(klypsid!$B6043,lehmad!$A$2:$A$412,0))</f>
        <v>38941</v>
      </c>
      <c r="P6043">
        <f>INDEX(lehmad!D$2:D$412,MATCH(klypsid!$B6043,lehmad!$A$2:$A$412,0))</f>
        <v>106</v>
      </c>
      <c r="Q6043">
        <f>INDEX(lehmad!E$2:E$412,MATCH(klypsid!$B6043,lehmad!$A$2:$A$412,0))</f>
        <v>0.92200000000000004</v>
      </c>
      <c r="R6043" t="str">
        <f>INDEX(lehmad!F$2:F$412,MATCH(klypsid!$B6043,lehmad!$A$2:$A$412,0))</f>
        <v>DYNASTY-ET</v>
      </c>
      <c r="S6043">
        <f>INDEX(lehmad!H$2:H$412,MATCH(klypsid!$B6043,lehmad!$A$2:$A$412,0))</f>
        <v>124</v>
      </c>
      <c r="T6043">
        <f>INDEX(lehmad!K$2:K$412,MATCH(klypsid!$B6043,lehmad!$A$2:$A$412,0))</f>
        <v>108</v>
      </c>
      <c r="U6043" s="4">
        <f t="shared" si="188"/>
        <v>2</v>
      </c>
      <c r="V6043">
        <f t="shared" si="189"/>
        <v>35</v>
      </c>
    </row>
    <row r="6044" spans="1:22" x14ac:dyDescent="0.25">
      <c r="A6044">
        <v>4127</v>
      </c>
      <c r="B6044" t="str">
        <f>"E"&amp;A6044</f>
        <v>E4127</v>
      </c>
      <c r="C6044" t="s">
        <v>28</v>
      </c>
      <c r="D6044">
        <v>1</v>
      </c>
      <c r="E6044">
        <f>IF(D6044&lt;4,D6044,4)</f>
        <v>1</v>
      </c>
      <c r="F6044" s="1">
        <v>39744</v>
      </c>
      <c r="G6044" s="1">
        <v>39754</v>
      </c>
      <c r="H6044" s="3">
        <f>G6044-F6044</f>
        <v>10</v>
      </c>
      <c r="I6044" s="3">
        <f>IF(H6044&lt;=60,1,IF(H6044&lt;=150,2,3))</f>
        <v>1</v>
      </c>
      <c r="J6044">
        <v>27.7</v>
      </c>
      <c r="K6044">
        <v>5.23</v>
      </c>
      <c r="L6044">
        <v>3.33</v>
      </c>
      <c r="M6044">
        <v>25</v>
      </c>
      <c r="N6044">
        <f>LOG(M6044/100,2)+3</f>
        <v>1</v>
      </c>
      <c r="O6044">
        <f>INDEX(lehmad!B$2:B$412,MATCH(klypsid!$B6044,lehmad!$A$2:$A$412,0))</f>
        <v>38941</v>
      </c>
      <c r="P6044">
        <f>INDEX(lehmad!D$2:D$412,MATCH(klypsid!$B6044,lehmad!$A$2:$A$412,0))</f>
        <v>115</v>
      </c>
      <c r="Q6044">
        <f>INDEX(lehmad!E$2:E$412,MATCH(klypsid!$B6044,lehmad!$A$2:$A$412,0))</f>
        <v>0.93799999999999994</v>
      </c>
      <c r="R6044" t="str">
        <f>INDEX(lehmad!F$2:F$412,MATCH(klypsid!$B6044,lehmad!$A$2:$A$412,0))</f>
        <v>LANCELOT-ET</v>
      </c>
      <c r="S6044">
        <f>INDEX(lehmad!H$2:H$412,MATCH(klypsid!$B6044,lehmad!$A$2:$A$412,0))</f>
        <v>126</v>
      </c>
      <c r="T6044">
        <f>INDEX(lehmad!K$2:K$412,MATCH(klypsid!$B6044,lehmad!$A$2:$A$412,0))</f>
        <v>122</v>
      </c>
      <c r="U6044" s="4">
        <f t="shared" si="188"/>
        <v>1</v>
      </c>
      <c r="V6044">
        <f t="shared" si="189"/>
        <v>10</v>
      </c>
    </row>
    <row r="6045" spans="1:22" x14ac:dyDescent="0.25">
      <c r="A6045">
        <v>4127</v>
      </c>
      <c r="B6045" t="str">
        <f>"E"&amp;A6045</f>
        <v>E4127</v>
      </c>
      <c r="C6045" t="s">
        <v>28</v>
      </c>
      <c r="D6045">
        <v>1</v>
      </c>
      <c r="E6045">
        <f>IF(D6045&lt;4,D6045,4)</f>
        <v>1</v>
      </c>
      <c r="F6045" s="1">
        <v>39744</v>
      </c>
      <c r="G6045" s="1">
        <v>39783</v>
      </c>
      <c r="H6045" s="3">
        <f>G6045-F6045</f>
        <v>39</v>
      </c>
      <c r="I6045" s="3">
        <f>IF(H6045&lt;=60,1,IF(H6045&lt;=150,2,3))</f>
        <v>1</v>
      </c>
      <c r="J6045">
        <v>40.200000000000003</v>
      </c>
      <c r="K6045">
        <v>3.55</v>
      </c>
      <c r="L6045">
        <v>3.2</v>
      </c>
      <c r="M6045">
        <v>1173</v>
      </c>
      <c r="N6045">
        <f>LOG(M6045/100,2)+3</f>
        <v>6.5521311082537839</v>
      </c>
      <c r="O6045">
        <f>INDEX(lehmad!B$2:B$412,MATCH(klypsid!$B6045,lehmad!$A$2:$A$412,0))</f>
        <v>38941</v>
      </c>
      <c r="P6045">
        <f>INDEX(lehmad!D$2:D$412,MATCH(klypsid!$B6045,lehmad!$A$2:$A$412,0))</f>
        <v>115</v>
      </c>
      <c r="Q6045">
        <f>INDEX(lehmad!E$2:E$412,MATCH(klypsid!$B6045,lehmad!$A$2:$A$412,0))</f>
        <v>0.93799999999999994</v>
      </c>
      <c r="R6045" t="str">
        <f>INDEX(lehmad!F$2:F$412,MATCH(klypsid!$B6045,lehmad!$A$2:$A$412,0))</f>
        <v>LANCELOT-ET</v>
      </c>
      <c r="S6045">
        <f>INDEX(lehmad!H$2:H$412,MATCH(klypsid!$B6045,lehmad!$A$2:$A$412,0))</f>
        <v>126</v>
      </c>
      <c r="T6045">
        <f>INDEX(lehmad!K$2:K$412,MATCH(klypsid!$B6045,lehmad!$A$2:$A$412,0))</f>
        <v>122</v>
      </c>
      <c r="U6045" s="4">
        <f t="shared" si="188"/>
        <v>2</v>
      </c>
      <c r="V6045">
        <f t="shared" si="189"/>
        <v>29</v>
      </c>
    </row>
    <row r="6046" spans="1:22" x14ac:dyDescent="0.25">
      <c r="A6046">
        <v>4127</v>
      </c>
      <c r="B6046" t="str">
        <f>"E"&amp;A6046</f>
        <v>E4127</v>
      </c>
      <c r="C6046" t="s">
        <v>28</v>
      </c>
      <c r="D6046">
        <v>1</v>
      </c>
      <c r="E6046">
        <f>IF(D6046&lt;4,D6046,4)</f>
        <v>1</v>
      </c>
      <c r="F6046" s="1">
        <v>39744</v>
      </c>
      <c r="G6046" s="1">
        <v>39817</v>
      </c>
      <c r="H6046" s="3">
        <f>G6046-F6046</f>
        <v>73</v>
      </c>
      <c r="I6046" s="3">
        <f>IF(H6046&lt;=60,1,IF(H6046&lt;=150,2,3))</f>
        <v>2</v>
      </c>
      <c r="J6046">
        <v>42.2</v>
      </c>
      <c r="K6046">
        <v>4.3499999999999996</v>
      </c>
      <c r="L6046">
        <v>3.23</v>
      </c>
      <c r="M6046">
        <v>1675</v>
      </c>
      <c r="N6046">
        <f>LOG(M6046/100,2)+3</f>
        <v>7.0660891904577721</v>
      </c>
      <c r="O6046">
        <f>INDEX(lehmad!B$2:B$412,MATCH(klypsid!$B6046,lehmad!$A$2:$A$412,0))</f>
        <v>38941</v>
      </c>
      <c r="P6046">
        <f>INDEX(lehmad!D$2:D$412,MATCH(klypsid!$B6046,lehmad!$A$2:$A$412,0))</f>
        <v>115</v>
      </c>
      <c r="Q6046">
        <f>INDEX(lehmad!E$2:E$412,MATCH(klypsid!$B6046,lehmad!$A$2:$A$412,0))</f>
        <v>0.93799999999999994</v>
      </c>
      <c r="R6046" t="str">
        <f>INDEX(lehmad!F$2:F$412,MATCH(klypsid!$B6046,lehmad!$A$2:$A$412,0))</f>
        <v>LANCELOT-ET</v>
      </c>
      <c r="S6046">
        <f>INDEX(lehmad!H$2:H$412,MATCH(klypsid!$B6046,lehmad!$A$2:$A$412,0))</f>
        <v>126</v>
      </c>
      <c r="T6046">
        <f>INDEX(lehmad!K$2:K$412,MATCH(klypsid!$B6046,lehmad!$A$2:$A$412,0))</f>
        <v>122</v>
      </c>
      <c r="U6046" s="4">
        <f t="shared" si="188"/>
        <v>3</v>
      </c>
      <c r="V6046">
        <f t="shared" si="189"/>
        <v>34</v>
      </c>
    </row>
    <row r="6047" spans="1:22" x14ac:dyDescent="0.25">
      <c r="A6047">
        <v>4127</v>
      </c>
      <c r="B6047" t="str">
        <f>"E"&amp;A6047</f>
        <v>E4127</v>
      </c>
      <c r="C6047" t="s">
        <v>28</v>
      </c>
      <c r="D6047">
        <v>1</v>
      </c>
      <c r="E6047">
        <f>IF(D6047&lt;4,D6047,4)</f>
        <v>1</v>
      </c>
      <c r="F6047" s="1">
        <v>39744</v>
      </c>
      <c r="G6047" s="1">
        <v>39845</v>
      </c>
      <c r="H6047" s="3">
        <f>G6047-F6047</f>
        <v>101</v>
      </c>
      <c r="I6047" s="3">
        <f>IF(H6047&lt;=60,1,IF(H6047&lt;=150,2,3))</f>
        <v>2</v>
      </c>
      <c r="J6047">
        <v>41.3</v>
      </c>
      <c r="K6047">
        <v>3.96</v>
      </c>
      <c r="L6047">
        <v>3.3</v>
      </c>
      <c r="M6047">
        <v>1264</v>
      </c>
      <c r="N6047">
        <f>LOG(M6047/100,2)+3</f>
        <v>6.6599245584023787</v>
      </c>
      <c r="O6047">
        <f>INDEX(lehmad!B$2:B$412,MATCH(klypsid!$B6047,lehmad!$A$2:$A$412,0))</f>
        <v>38941</v>
      </c>
      <c r="P6047">
        <f>INDEX(lehmad!D$2:D$412,MATCH(klypsid!$B6047,lehmad!$A$2:$A$412,0))</f>
        <v>115</v>
      </c>
      <c r="Q6047">
        <f>INDEX(lehmad!E$2:E$412,MATCH(klypsid!$B6047,lehmad!$A$2:$A$412,0))</f>
        <v>0.93799999999999994</v>
      </c>
      <c r="R6047" t="str">
        <f>INDEX(lehmad!F$2:F$412,MATCH(klypsid!$B6047,lehmad!$A$2:$A$412,0))</f>
        <v>LANCELOT-ET</v>
      </c>
      <c r="S6047">
        <f>INDEX(lehmad!H$2:H$412,MATCH(klypsid!$B6047,lehmad!$A$2:$A$412,0))</f>
        <v>126</v>
      </c>
      <c r="T6047">
        <f>INDEX(lehmad!K$2:K$412,MATCH(klypsid!$B6047,lehmad!$A$2:$A$412,0))</f>
        <v>122</v>
      </c>
      <c r="U6047" s="4">
        <f t="shared" si="188"/>
        <v>4</v>
      </c>
      <c r="V6047">
        <f t="shared" si="189"/>
        <v>28</v>
      </c>
    </row>
    <row r="6048" spans="1:22" x14ac:dyDescent="0.25">
      <c r="A6048">
        <v>4127</v>
      </c>
      <c r="B6048" t="str">
        <f>"E"&amp;A6048</f>
        <v>E4127</v>
      </c>
      <c r="C6048" t="s">
        <v>28</v>
      </c>
      <c r="D6048">
        <v>1</v>
      </c>
      <c r="E6048">
        <f>IF(D6048&lt;4,D6048,4)</f>
        <v>1</v>
      </c>
      <c r="F6048" s="1">
        <v>39744</v>
      </c>
      <c r="G6048" s="1">
        <v>39875</v>
      </c>
      <c r="H6048" s="3">
        <f>G6048-F6048</f>
        <v>131</v>
      </c>
      <c r="I6048" s="3">
        <f>IF(H6048&lt;=60,1,IF(H6048&lt;=150,2,3))</f>
        <v>2</v>
      </c>
      <c r="J6048">
        <v>39.4</v>
      </c>
      <c r="K6048">
        <v>4.07</v>
      </c>
      <c r="L6048">
        <v>3.38</v>
      </c>
      <c r="M6048">
        <v>1298</v>
      </c>
      <c r="N6048">
        <f>LOG(M6048/100,2)+3</f>
        <v>6.6982184782244136</v>
      </c>
      <c r="O6048">
        <f>INDEX(lehmad!B$2:B$412,MATCH(klypsid!$B6048,lehmad!$A$2:$A$412,0))</f>
        <v>38941</v>
      </c>
      <c r="P6048">
        <f>INDEX(lehmad!D$2:D$412,MATCH(klypsid!$B6048,lehmad!$A$2:$A$412,0))</f>
        <v>115</v>
      </c>
      <c r="Q6048">
        <f>INDEX(lehmad!E$2:E$412,MATCH(klypsid!$B6048,lehmad!$A$2:$A$412,0))</f>
        <v>0.93799999999999994</v>
      </c>
      <c r="R6048" t="str">
        <f>INDEX(lehmad!F$2:F$412,MATCH(klypsid!$B6048,lehmad!$A$2:$A$412,0))</f>
        <v>LANCELOT-ET</v>
      </c>
      <c r="S6048">
        <f>INDEX(lehmad!H$2:H$412,MATCH(klypsid!$B6048,lehmad!$A$2:$A$412,0))</f>
        <v>126</v>
      </c>
      <c r="T6048">
        <f>INDEX(lehmad!K$2:K$412,MATCH(klypsid!$B6048,lehmad!$A$2:$A$412,0))</f>
        <v>122</v>
      </c>
      <c r="U6048" s="4">
        <f t="shared" si="188"/>
        <v>5</v>
      </c>
      <c r="V6048">
        <f t="shared" si="189"/>
        <v>30</v>
      </c>
    </row>
    <row r="6049" spans="1:22" x14ac:dyDescent="0.25">
      <c r="A6049">
        <v>4127</v>
      </c>
      <c r="B6049" t="str">
        <f>"E"&amp;A6049</f>
        <v>E4127</v>
      </c>
      <c r="C6049" t="s">
        <v>28</v>
      </c>
      <c r="D6049">
        <v>1</v>
      </c>
      <c r="E6049">
        <f>IF(D6049&lt;4,D6049,4)</f>
        <v>1</v>
      </c>
      <c r="F6049" s="1">
        <v>39744</v>
      </c>
      <c r="G6049" s="1">
        <v>39908</v>
      </c>
      <c r="H6049" s="3">
        <f>G6049-F6049</f>
        <v>164</v>
      </c>
      <c r="I6049" s="3">
        <f>IF(H6049&lt;=60,1,IF(H6049&lt;=150,2,3))</f>
        <v>3</v>
      </c>
      <c r="J6049">
        <v>39</v>
      </c>
      <c r="K6049">
        <v>3.77</v>
      </c>
      <c r="L6049">
        <v>3.34</v>
      </c>
      <c r="M6049">
        <v>313</v>
      </c>
      <c r="N6049">
        <f>LOG(M6049/100,2)+3</f>
        <v>4.6461626571578938</v>
      </c>
      <c r="O6049">
        <f>INDEX(lehmad!B$2:B$412,MATCH(klypsid!$B6049,lehmad!$A$2:$A$412,0))</f>
        <v>38941</v>
      </c>
      <c r="P6049">
        <f>INDEX(lehmad!D$2:D$412,MATCH(klypsid!$B6049,lehmad!$A$2:$A$412,0))</f>
        <v>115</v>
      </c>
      <c r="Q6049">
        <f>INDEX(lehmad!E$2:E$412,MATCH(klypsid!$B6049,lehmad!$A$2:$A$412,0))</f>
        <v>0.93799999999999994</v>
      </c>
      <c r="R6049" t="str">
        <f>INDEX(lehmad!F$2:F$412,MATCH(klypsid!$B6049,lehmad!$A$2:$A$412,0))</f>
        <v>LANCELOT-ET</v>
      </c>
      <c r="S6049">
        <f>INDEX(lehmad!H$2:H$412,MATCH(klypsid!$B6049,lehmad!$A$2:$A$412,0))</f>
        <v>126</v>
      </c>
      <c r="T6049">
        <f>INDEX(lehmad!K$2:K$412,MATCH(klypsid!$B6049,lehmad!$A$2:$A$412,0))</f>
        <v>122</v>
      </c>
      <c r="U6049" s="4">
        <f t="shared" si="188"/>
        <v>6</v>
      </c>
      <c r="V6049">
        <f t="shared" si="189"/>
        <v>33</v>
      </c>
    </row>
    <row r="6050" spans="1:22" x14ac:dyDescent="0.25">
      <c r="A6050">
        <v>4127</v>
      </c>
      <c r="B6050" t="str">
        <f>"E"&amp;A6050</f>
        <v>E4127</v>
      </c>
      <c r="C6050" t="s">
        <v>28</v>
      </c>
      <c r="D6050">
        <v>1</v>
      </c>
      <c r="E6050">
        <f>IF(D6050&lt;4,D6050,4)</f>
        <v>1</v>
      </c>
      <c r="F6050" s="1">
        <v>39744</v>
      </c>
      <c r="G6050" s="1">
        <v>39944</v>
      </c>
      <c r="H6050" s="3">
        <f>G6050-F6050</f>
        <v>200</v>
      </c>
      <c r="I6050" s="3">
        <f>IF(H6050&lt;=60,1,IF(H6050&lt;=150,2,3))</f>
        <v>3</v>
      </c>
      <c r="J6050">
        <v>34.700000000000003</v>
      </c>
      <c r="K6050">
        <v>4.0199999999999996</v>
      </c>
      <c r="L6050">
        <v>3.41</v>
      </c>
      <c r="M6050">
        <v>1069</v>
      </c>
      <c r="N6050">
        <f>LOG(M6050/100,2)+3</f>
        <v>6.4181899479457662</v>
      </c>
      <c r="O6050">
        <f>INDEX(lehmad!B$2:B$412,MATCH(klypsid!$B6050,lehmad!$A$2:$A$412,0))</f>
        <v>38941</v>
      </c>
      <c r="P6050">
        <f>INDEX(lehmad!D$2:D$412,MATCH(klypsid!$B6050,lehmad!$A$2:$A$412,0))</f>
        <v>115</v>
      </c>
      <c r="Q6050">
        <f>INDEX(lehmad!E$2:E$412,MATCH(klypsid!$B6050,lehmad!$A$2:$A$412,0))</f>
        <v>0.93799999999999994</v>
      </c>
      <c r="R6050" t="str">
        <f>INDEX(lehmad!F$2:F$412,MATCH(klypsid!$B6050,lehmad!$A$2:$A$412,0))</f>
        <v>LANCELOT-ET</v>
      </c>
      <c r="S6050">
        <f>INDEX(lehmad!H$2:H$412,MATCH(klypsid!$B6050,lehmad!$A$2:$A$412,0))</f>
        <v>126</v>
      </c>
      <c r="T6050">
        <f>INDEX(lehmad!K$2:K$412,MATCH(klypsid!$B6050,lehmad!$A$2:$A$412,0))</f>
        <v>122</v>
      </c>
      <c r="U6050" s="4">
        <f t="shared" si="188"/>
        <v>7</v>
      </c>
      <c r="V6050">
        <f t="shared" si="189"/>
        <v>36</v>
      </c>
    </row>
    <row r="6051" spans="1:22" x14ac:dyDescent="0.25">
      <c r="A6051">
        <v>4127</v>
      </c>
      <c r="B6051" t="str">
        <f>"E"&amp;A6051</f>
        <v>E4127</v>
      </c>
      <c r="C6051" t="s">
        <v>28</v>
      </c>
      <c r="D6051">
        <v>1</v>
      </c>
      <c r="E6051">
        <f>IF(D6051&lt;4,D6051,4)</f>
        <v>1</v>
      </c>
      <c r="F6051" s="1">
        <v>39744</v>
      </c>
      <c r="G6051" s="1">
        <v>39972</v>
      </c>
      <c r="H6051" s="3">
        <f>G6051-F6051</f>
        <v>228</v>
      </c>
      <c r="I6051" s="3">
        <f>IF(H6051&lt;=60,1,IF(H6051&lt;=150,2,3))</f>
        <v>3</v>
      </c>
      <c r="J6051">
        <v>36.299999999999997</v>
      </c>
      <c r="K6051">
        <v>3.67</v>
      </c>
      <c r="L6051">
        <v>3.29</v>
      </c>
      <c r="M6051">
        <v>1546</v>
      </c>
      <c r="N6051">
        <f>LOG(M6051/100,2)+3</f>
        <v>6.950468414150123</v>
      </c>
      <c r="O6051">
        <f>INDEX(lehmad!B$2:B$412,MATCH(klypsid!$B6051,lehmad!$A$2:$A$412,0))</f>
        <v>38941</v>
      </c>
      <c r="P6051">
        <f>INDEX(lehmad!D$2:D$412,MATCH(klypsid!$B6051,lehmad!$A$2:$A$412,0))</f>
        <v>115</v>
      </c>
      <c r="Q6051">
        <f>INDEX(lehmad!E$2:E$412,MATCH(klypsid!$B6051,lehmad!$A$2:$A$412,0))</f>
        <v>0.93799999999999994</v>
      </c>
      <c r="R6051" t="str">
        <f>INDEX(lehmad!F$2:F$412,MATCH(klypsid!$B6051,lehmad!$A$2:$A$412,0))</f>
        <v>LANCELOT-ET</v>
      </c>
      <c r="S6051">
        <f>INDEX(lehmad!H$2:H$412,MATCH(klypsid!$B6051,lehmad!$A$2:$A$412,0))</f>
        <v>126</v>
      </c>
      <c r="T6051">
        <f>INDEX(lehmad!K$2:K$412,MATCH(klypsid!$B6051,lehmad!$A$2:$A$412,0))</f>
        <v>122</v>
      </c>
      <c r="U6051" s="4">
        <f t="shared" si="188"/>
        <v>8</v>
      </c>
      <c r="V6051">
        <f t="shared" si="189"/>
        <v>28</v>
      </c>
    </row>
    <row r="6052" spans="1:22" x14ac:dyDescent="0.25">
      <c r="A6052">
        <v>4127</v>
      </c>
      <c r="B6052" t="str">
        <f>"E"&amp;A6052</f>
        <v>E4127</v>
      </c>
      <c r="C6052" t="s">
        <v>28</v>
      </c>
      <c r="D6052">
        <v>1</v>
      </c>
      <c r="E6052">
        <f>IF(D6052&lt;4,D6052,4)</f>
        <v>1</v>
      </c>
      <c r="F6052" s="1">
        <v>39744</v>
      </c>
      <c r="G6052" s="1">
        <v>40007</v>
      </c>
      <c r="H6052" s="3">
        <f>G6052-F6052</f>
        <v>263</v>
      </c>
      <c r="I6052" s="3">
        <f>IF(H6052&lt;=60,1,IF(H6052&lt;=150,2,3))</f>
        <v>3</v>
      </c>
      <c r="J6052">
        <v>32.1</v>
      </c>
      <c r="K6052">
        <v>4.03</v>
      </c>
      <c r="L6052">
        <v>3.51</v>
      </c>
      <c r="M6052">
        <v>1442</v>
      </c>
      <c r="N6052">
        <f>LOG(M6052/100,2)+3</f>
        <v>6.8499992594660979</v>
      </c>
      <c r="O6052">
        <f>INDEX(lehmad!B$2:B$412,MATCH(klypsid!$B6052,lehmad!$A$2:$A$412,0))</f>
        <v>38941</v>
      </c>
      <c r="P6052">
        <f>INDEX(lehmad!D$2:D$412,MATCH(klypsid!$B6052,lehmad!$A$2:$A$412,0))</f>
        <v>115</v>
      </c>
      <c r="Q6052">
        <f>INDEX(lehmad!E$2:E$412,MATCH(klypsid!$B6052,lehmad!$A$2:$A$412,0))</f>
        <v>0.93799999999999994</v>
      </c>
      <c r="R6052" t="str">
        <f>INDEX(lehmad!F$2:F$412,MATCH(klypsid!$B6052,lehmad!$A$2:$A$412,0))</f>
        <v>LANCELOT-ET</v>
      </c>
      <c r="S6052">
        <f>INDEX(lehmad!H$2:H$412,MATCH(klypsid!$B6052,lehmad!$A$2:$A$412,0))</f>
        <v>126</v>
      </c>
      <c r="T6052">
        <f>INDEX(lehmad!K$2:K$412,MATCH(klypsid!$B6052,lehmad!$A$2:$A$412,0))</f>
        <v>122</v>
      </c>
      <c r="U6052" s="4">
        <f t="shared" si="188"/>
        <v>9</v>
      </c>
      <c r="V6052">
        <f t="shared" si="189"/>
        <v>35</v>
      </c>
    </row>
    <row r="6053" spans="1:22" x14ac:dyDescent="0.25">
      <c r="A6053">
        <v>4127</v>
      </c>
      <c r="B6053" t="str">
        <f>"E"&amp;A6053</f>
        <v>E4127</v>
      </c>
      <c r="C6053" t="s">
        <v>28</v>
      </c>
      <c r="D6053">
        <v>1</v>
      </c>
      <c r="E6053">
        <f>IF(D6053&lt;4,D6053,4)</f>
        <v>1</v>
      </c>
      <c r="F6053" s="1">
        <v>39744</v>
      </c>
      <c r="G6053" s="1">
        <v>40037</v>
      </c>
      <c r="H6053" s="3">
        <f>G6053-F6053</f>
        <v>293</v>
      </c>
      <c r="I6053" s="3">
        <f>IF(H6053&lt;=60,1,IF(H6053&lt;=150,2,3))</f>
        <v>3</v>
      </c>
      <c r="J6053">
        <v>28.7</v>
      </c>
      <c r="K6053">
        <v>3.74</v>
      </c>
      <c r="L6053">
        <v>3.4</v>
      </c>
      <c r="M6053">
        <v>95</v>
      </c>
      <c r="N6053">
        <f>LOG(M6053/100,2)+3</f>
        <v>2.925999418556223</v>
      </c>
      <c r="O6053">
        <f>INDEX(lehmad!B$2:B$412,MATCH(klypsid!$B6053,lehmad!$A$2:$A$412,0))</f>
        <v>38941</v>
      </c>
      <c r="P6053">
        <f>INDEX(lehmad!D$2:D$412,MATCH(klypsid!$B6053,lehmad!$A$2:$A$412,0))</f>
        <v>115</v>
      </c>
      <c r="Q6053">
        <f>INDEX(lehmad!E$2:E$412,MATCH(klypsid!$B6053,lehmad!$A$2:$A$412,0))</f>
        <v>0.93799999999999994</v>
      </c>
      <c r="R6053" t="str">
        <f>INDEX(lehmad!F$2:F$412,MATCH(klypsid!$B6053,lehmad!$A$2:$A$412,0))</f>
        <v>LANCELOT-ET</v>
      </c>
      <c r="S6053">
        <f>INDEX(lehmad!H$2:H$412,MATCH(klypsid!$B6053,lehmad!$A$2:$A$412,0))</f>
        <v>126</v>
      </c>
      <c r="T6053">
        <f>INDEX(lehmad!K$2:K$412,MATCH(klypsid!$B6053,lehmad!$A$2:$A$412,0))</f>
        <v>122</v>
      </c>
      <c r="U6053" s="4">
        <f t="shared" si="188"/>
        <v>10</v>
      </c>
      <c r="V6053">
        <f t="shared" si="189"/>
        <v>30</v>
      </c>
    </row>
    <row r="6054" spans="1:22" x14ac:dyDescent="0.25">
      <c r="A6054">
        <v>4127</v>
      </c>
      <c r="B6054" t="str">
        <f>"E"&amp;A6054</f>
        <v>E4127</v>
      </c>
      <c r="C6054" t="s">
        <v>28</v>
      </c>
      <c r="D6054">
        <v>1</v>
      </c>
      <c r="E6054">
        <f>IF(D6054&lt;4,D6054,4)</f>
        <v>1</v>
      </c>
      <c r="F6054" s="1">
        <v>39744</v>
      </c>
      <c r="G6054" s="1">
        <v>40066</v>
      </c>
      <c r="H6054" s="3">
        <f>G6054-F6054</f>
        <v>322</v>
      </c>
      <c r="I6054" s="3">
        <f>IF(H6054&lt;=60,1,IF(H6054&lt;=150,2,3))</f>
        <v>3</v>
      </c>
      <c r="J6054">
        <v>27.9</v>
      </c>
      <c r="K6054">
        <v>4.25</v>
      </c>
      <c r="L6054">
        <v>3.37</v>
      </c>
      <c r="M6054">
        <v>56</v>
      </c>
      <c r="N6054">
        <f>LOG(M6054/100,2)+3</f>
        <v>2.1634987322828794</v>
      </c>
      <c r="O6054">
        <f>INDEX(lehmad!B$2:B$412,MATCH(klypsid!$B6054,lehmad!$A$2:$A$412,0))</f>
        <v>38941</v>
      </c>
      <c r="P6054">
        <f>INDEX(lehmad!D$2:D$412,MATCH(klypsid!$B6054,lehmad!$A$2:$A$412,0))</f>
        <v>115</v>
      </c>
      <c r="Q6054">
        <f>INDEX(lehmad!E$2:E$412,MATCH(klypsid!$B6054,lehmad!$A$2:$A$412,0))</f>
        <v>0.93799999999999994</v>
      </c>
      <c r="R6054" t="str">
        <f>INDEX(lehmad!F$2:F$412,MATCH(klypsid!$B6054,lehmad!$A$2:$A$412,0))</f>
        <v>LANCELOT-ET</v>
      </c>
      <c r="S6054">
        <f>INDEX(lehmad!H$2:H$412,MATCH(klypsid!$B6054,lehmad!$A$2:$A$412,0))</f>
        <v>126</v>
      </c>
      <c r="T6054">
        <f>INDEX(lehmad!K$2:K$412,MATCH(klypsid!$B6054,lehmad!$A$2:$A$412,0))</f>
        <v>122</v>
      </c>
      <c r="U6054" s="4">
        <f t="shared" si="188"/>
        <v>11</v>
      </c>
      <c r="V6054">
        <f t="shared" si="189"/>
        <v>29</v>
      </c>
    </row>
    <row r="6055" spans="1:22" x14ac:dyDescent="0.25">
      <c r="A6055">
        <v>4127</v>
      </c>
      <c r="B6055" t="str">
        <f>"E"&amp;A6055</f>
        <v>E4127</v>
      </c>
      <c r="C6055" t="s">
        <v>28</v>
      </c>
      <c r="D6055">
        <v>2</v>
      </c>
      <c r="E6055">
        <f>IF(D6055&lt;4,D6055,4)</f>
        <v>2</v>
      </c>
      <c r="F6055" s="1">
        <v>40134</v>
      </c>
      <c r="G6055" s="1">
        <v>40153</v>
      </c>
      <c r="H6055" s="3">
        <f>G6055-F6055</f>
        <v>19</v>
      </c>
      <c r="I6055" s="3">
        <f>IF(H6055&lt;=60,1,IF(H6055&lt;=150,2,3))</f>
        <v>1</v>
      </c>
      <c r="J6055">
        <v>45.5</v>
      </c>
      <c r="K6055">
        <v>4.2699999999999996</v>
      </c>
      <c r="L6055">
        <v>3.37</v>
      </c>
      <c r="M6055">
        <v>44</v>
      </c>
      <c r="N6055">
        <f>LOG(M6055/100,2)+3</f>
        <v>1.8155754288625725</v>
      </c>
      <c r="O6055">
        <f>INDEX(lehmad!B$2:B$412,MATCH(klypsid!$B6055,lehmad!$A$2:$A$412,0))</f>
        <v>38941</v>
      </c>
      <c r="P6055">
        <f>INDEX(lehmad!D$2:D$412,MATCH(klypsid!$B6055,lehmad!$A$2:$A$412,0))</f>
        <v>115</v>
      </c>
      <c r="Q6055">
        <f>INDEX(lehmad!E$2:E$412,MATCH(klypsid!$B6055,lehmad!$A$2:$A$412,0))</f>
        <v>0.93799999999999994</v>
      </c>
      <c r="R6055" t="str">
        <f>INDEX(lehmad!F$2:F$412,MATCH(klypsid!$B6055,lehmad!$A$2:$A$412,0))</f>
        <v>LANCELOT-ET</v>
      </c>
      <c r="S6055">
        <f>INDEX(lehmad!H$2:H$412,MATCH(klypsid!$B6055,lehmad!$A$2:$A$412,0))</f>
        <v>126</v>
      </c>
      <c r="T6055">
        <f>INDEX(lehmad!K$2:K$412,MATCH(klypsid!$B6055,lehmad!$A$2:$A$412,0))</f>
        <v>122</v>
      </c>
      <c r="U6055" s="4">
        <f t="shared" si="188"/>
        <v>1</v>
      </c>
      <c r="V6055">
        <f t="shared" si="189"/>
        <v>19</v>
      </c>
    </row>
    <row r="6056" spans="1:22" x14ac:dyDescent="0.25">
      <c r="A6056">
        <v>4127</v>
      </c>
      <c r="B6056" t="str">
        <f>"E"&amp;A6056</f>
        <v>E4127</v>
      </c>
      <c r="C6056" t="s">
        <v>28</v>
      </c>
      <c r="D6056">
        <v>2</v>
      </c>
      <c r="E6056">
        <f>IF(D6056&lt;4,D6056,4)</f>
        <v>2</v>
      </c>
      <c r="F6056" s="1">
        <v>40134</v>
      </c>
      <c r="G6056" s="1">
        <v>40186</v>
      </c>
      <c r="H6056" s="3">
        <f>G6056-F6056</f>
        <v>52</v>
      </c>
      <c r="I6056" s="3">
        <f>IF(H6056&lt;=60,1,IF(H6056&lt;=150,2,3))</f>
        <v>1</v>
      </c>
      <c r="J6056">
        <v>56.6</v>
      </c>
      <c r="K6056">
        <v>4.32</v>
      </c>
      <c r="L6056">
        <v>3.13</v>
      </c>
      <c r="M6056">
        <v>13</v>
      </c>
      <c r="N6056">
        <f>LOG(M6056/100,2)+3</f>
        <v>5.6583528366367375E-2</v>
      </c>
      <c r="O6056">
        <f>INDEX(lehmad!B$2:B$412,MATCH(klypsid!$B6056,lehmad!$A$2:$A$412,0))</f>
        <v>38941</v>
      </c>
      <c r="P6056">
        <f>INDEX(lehmad!D$2:D$412,MATCH(klypsid!$B6056,lehmad!$A$2:$A$412,0))</f>
        <v>115</v>
      </c>
      <c r="Q6056">
        <f>INDEX(lehmad!E$2:E$412,MATCH(klypsid!$B6056,lehmad!$A$2:$A$412,0))</f>
        <v>0.93799999999999994</v>
      </c>
      <c r="R6056" t="str">
        <f>INDEX(lehmad!F$2:F$412,MATCH(klypsid!$B6056,lehmad!$A$2:$A$412,0))</f>
        <v>LANCELOT-ET</v>
      </c>
      <c r="S6056">
        <f>INDEX(lehmad!H$2:H$412,MATCH(klypsid!$B6056,lehmad!$A$2:$A$412,0))</f>
        <v>126</v>
      </c>
      <c r="T6056">
        <f>INDEX(lehmad!K$2:K$412,MATCH(klypsid!$B6056,lehmad!$A$2:$A$412,0))</f>
        <v>122</v>
      </c>
      <c r="U6056" s="4">
        <f t="shared" si="188"/>
        <v>2</v>
      </c>
      <c r="V6056">
        <f t="shared" si="189"/>
        <v>33</v>
      </c>
    </row>
    <row r="6057" spans="1:22" x14ac:dyDescent="0.25">
      <c r="A6057">
        <v>4127</v>
      </c>
      <c r="B6057" t="str">
        <f>"E"&amp;A6057</f>
        <v>E4127</v>
      </c>
      <c r="C6057" t="s">
        <v>28</v>
      </c>
      <c r="D6057">
        <v>2</v>
      </c>
      <c r="E6057">
        <f>IF(D6057&lt;4,D6057,4)</f>
        <v>2</v>
      </c>
      <c r="F6057" s="1">
        <v>40134</v>
      </c>
      <c r="G6057" s="1">
        <v>40214</v>
      </c>
      <c r="H6057" s="3">
        <f>G6057-F6057</f>
        <v>80</v>
      </c>
      <c r="I6057" s="3">
        <f>IF(H6057&lt;=60,1,IF(H6057&lt;=150,2,3))</f>
        <v>2</v>
      </c>
      <c r="J6057">
        <v>48</v>
      </c>
      <c r="K6057">
        <v>4.2699999999999996</v>
      </c>
      <c r="L6057">
        <v>3.07</v>
      </c>
      <c r="M6057">
        <v>1971</v>
      </c>
      <c r="N6057">
        <f>LOG(M6057/100,2)+3</f>
        <v>7.3008558712687615</v>
      </c>
      <c r="O6057">
        <f>INDEX(lehmad!B$2:B$412,MATCH(klypsid!$B6057,lehmad!$A$2:$A$412,0))</f>
        <v>38941</v>
      </c>
      <c r="P6057">
        <f>INDEX(lehmad!D$2:D$412,MATCH(klypsid!$B6057,lehmad!$A$2:$A$412,0))</f>
        <v>115</v>
      </c>
      <c r="Q6057">
        <f>INDEX(lehmad!E$2:E$412,MATCH(klypsid!$B6057,lehmad!$A$2:$A$412,0))</f>
        <v>0.93799999999999994</v>
      </c>
      <c r="R6057" t="str">
        <f>INDEX(lehmad!F$2:F$412,MATCH(klypsid!$B6057,lehmad!$A$2:$A$412,0))</f>
        <v>LANCELOT-ET</v>
      </c>
      <c r="S6057">
        <f>INDEX(lehmad!H$2:H$412,MATCH(klypsid!$B6057,lehmad!$A$2:$A$412,0))</f>
        <v>126</v>
      </c>
      <c r="T6057">
        <f>INDEX(lehmad!K$2:K$412,MATCH(klypsid!$B6057,lehmad!$A$2:$A$412,0))</f>
        <v>122</v>
      </c>
      <c r="U6057" s="4">
        <f t="shared" si="188"/>
        <v>3</v>
      </c>
      <c r="V6057">
        <f t="shared" si="189"/>
        <v>28</v>
      </c>
    </row>
    <row r="6058" spans="1:22" x14ac:dyDescent="0.25">
      <c r="A6058">
        <v>4127</v>
      </c>
      <c r="B6058" t="str">
        <f>"E"&amp;A6058</f>
        <v>E4127</v>
      </c>
      <c r="C6058" t="s">
        <v>28</v>
      </c>
      <c r="D6058">
        <v>2</v>
      </c>
      <c r="E6058">
        <f>IF(D6058&lt;4,D6058,4)</f>
        <v>2</v>
      </c>
      <c r="F6058" s="1">
        <v>40134</v>
      </c>
      <c r="G6058" s="1">
        <v>40242</v>
      </c>
      <c r="H6058" s="3">
        <f>G6058-F6058</f>
        <v>108</v>
      </c>
      <c r="I6058" s="3">
        <f>IF(H6058&lt;=60,1,IF(H6058&lt;=150,2,3))</f>
        <v>2</v>
      </c>
      <c r="J6058">
        <v>49.1</v>
      </c>
      <c r="K6058">
        <v>3.99</v>
      </c>
      <c r="L6058">
        <v>3.24</v>
      </c>
      <c r="M6058">
        <v>87</v>
      </c>
      <c r="N6058">
        <f>LOG(M6058/100,2)+3</f>
        <v>2.7990873060740036</v>
      </c>
      <c r="O6058">
        <f>INDEX(lehmad!B$2:B$412,MATCH(klypsid!$B6058,lehmad!$A$2:$A$412,0))</f>
        <v>38941</v>
      </c>
      <c r="P6058">
        <f>INDEX(lehmad!D$2:D$412,MATCH(klypsid!$B6058,lehmad!$A$2:$A$412,0))</f>
        <v>115</v>
      </c>
      <c r="Q6058">
        <f>INDEX(lehmad!E$2:E$412,MATCH(klypsid!$B6058,lehmad!$A$2:$A$412,0))</f>
        <v>0.93799999999999994</v>
      </c>
      <c r="R6058" t="str">
        <f>INDEX(lehmad!F$2:F$412,MATCH(klypsid!$B6058,lehmad!$A$2:$A$412,0))</f>
        <v>LANCELOT-ET</v>
      </c>
      <c r="S6058">
        <f>INDEX(lehmad!H$2:H$412,MATCH(klypsid!$B6058,lehmad!$A$2:$A$412,0))</f>
        <v>126</v>
      </c>
      <c r="T6058">
        <f>INDEX(lehmad!K$2:K$412,MATCH(klypsid!$B6058,lehmad!$A$2:$A$412,0))</f>
        <v>122</v>
      </c>
      <c r="U6058" s="4">
        <f t="shared" si="188"/>
        <v>4</v>
      </c>
      <c r="V6058">
        <f t="shared" si="189"/>
        <v>28</v>
      </c>
    </row>
    <row r="6059" spans="1:22" x14ac:dyDescent="0.25">
      <c r="A6059">
        <v>4127</v>
      </c>
      <c r="B6059" t="str">
        <f>"E"&amp;A6059</f>
        <v>E4127</v>
      </c>
      <c r="C6059" t="s">
        <v>28</v>
      </c>
      <c r="D6059">
        <v>2</v>
      </c>
      <c r="E6059">
        <f>IF(D6059&lt;4,D6059,4)</f>
        <v>2</v>
      </c>
      <c r="F6059" s="1">
        <v>40134</v>
      </c>
      <c r="G6059" s="1">
        <v>40276</v>
      </c>
      <c r="H6059" s="3">
        <f>G6059-F6059</f>
        <v>142</v>
      </c>
      <c r="I6059" s="3">
        <f>IF(H6059&lt;=60,1,IF(H6059&lt;=150,2,3))</f>
        <v>2</v>
      </c>
      <c r="J6059">
        <v>49</v>
      </c>
      <c r="K6059">
        <v>4.4800000000000004</v>
      </c>
      <c r="L6059">
        <v>3.28</v>
      </c>
      <c r="M6059">
        <v>620</v>
      </c>
      <c r="N6059">
        <f>LOG(M6059/100,2)+3</f>
        <v>5.6322682154995132</v>
      </c>
      <c r="O6059">
        <f>INDEX(lehmad!B$2:B$412,MATCH(klypsid!$B6059,lehmad!$A$2:$A$412,0))</f>
        <v>38941</v>
      </c>
      <c r="P6059">
        <f>INDEX(lehmad!D$2:D$412,MATCH(klypsid!$B6059,lehmad!$A$2:$A$412,0))</f>
        <v>115</v>
      </c>
      <c r="Q6059">
        <f>INDEX(lehmad!E$2:E$412,MATCH(klypsid!$B6059,lehmad!$A$2:$A$412,0))</f>
        <v>0.93799999999999994</v>
      </c>
      <c r="R6059" t="str">
        <f>INDEX(lehmad!F$2:F$412,MATCH(klypsid!$B6059,lehmad!$A$2:$A$412,0))</f>
        <v>LANCELOT-ET</v>
      </c>
      <c r="S6059">
        <f>INDEX(lehmad!H$2:H$412,MATCH(klypsid!$B6059,lehmad!$A$2:$A$412,0))</f>
        <v>126</v>
      </c>
      <c r="T6059">
        <f>INDEX(lehmad!K$2:K$412,MATCH(klypsid!$B6059,lehmad!$A$2:$A$412,0))</f>
        <v>122</v>
      </c>
      <c r="U6059" s="4">
        <f t="shared" si="188"/>
        <v>5</v>
      </c>
      <c r="V6059">
        <f t="shared" si="189"/>
        <v>34</v>
      </c>
    </row>
    <row r="6060" spans="1:22" x14ac:dyDescent="0.25">
      <c r="A6060">
        <v>4127</v>
      </c>
      <c r="B6060" t="str">
        <f>"E"&amp;A6060</f>
        <v>E4127</v>
      </c>
      <c r="C6060" t="s">
        <v>28</v>
      </c>
      <c r="D6060">
        <v>2</v>
      </c>
      <c r="E6060">
        <f>IF(D6060&lt;4,D6060,4)</f>
        <v>2</v>
      </c>
      <c r="F6060" s="1">
        <v>40134</v>
      </c>
      <c r="G6060" s="1">
        <v>40304</v>
      </c>
      <c r="H6060" s="3">
        <f>G6060-F6060</f>
        <v>170</v>
      </c>
      <c r="I6060" s="3">
        <f>IF(H6060&lt;=60,1,IF(H6060&lt;=150,2,3))</f>
        <v>3</v>
      </c>
      <c r="J6060">
        <v>21.2</v>
      </c>
      <c r="K6060">
        <v>2.2400000000000002</v>
      </c>
      <c r="L6060">
        <v>3.72</v>
      </c>
      <c r="M6060">
        <v>199</v>
      </c>
      <c r="N6060">
        <f>LOG(M6060/100,2)+3</f>
        <v>3.9927684307689244</v>
      </c>
      <c r="O6060">
        <f>INDEX(lehmad!B$2:B$412,MATCH(klypsid!$B6060,lehmad!$A$2:$A$412,0))</f>
        <v>38941</v>
      </c>
      <c r="P6060">
        <f>INDEX(lehmad!D$2:D$412,MATCH(klypsid!$B6060,lehmad!$A$2:$A$412,0))</f>
        <v>115</v>
      </c>
      <c r="Q6060">
        <f>INDEX(lehmad!E$2:E$412,MATCH(klypsid!$B6060,lehmad!$A$2:$A$412,0))</f>
        <v>0.93799999999999994</v>
      </c>
      <c r="R6060" t="str">
        <f>INDEX(lehmad!F$2:F$412,MATCH(klypsid!$B6060,lehmad!$A$2:$A$412,0))</f>
        <v>LANCELOT-ET</v>
      </c>
      <c r="S6060">
        <f>INDEX(lehmad!H$2:H$412,MATCH(klypsid!$B6060,lehmad!$A$2:$A$412,0))</f>
        <v>126</v>
      </c>
      <c r="T6060">
        <f>INDEX(lehmad!K$2:K$412,MATCH(klypsid!$B6060,lehmad!$A$2:$A$412,0))</f>
        <v>122</v>
      </c>
      <c r="U6060" s="4">
        <f t="shared" si="188"/>
        <v>6</v>
      </c>
      <c r="V6060">
        <f t="shared" si="189"/>
        <v>28</v>
      </c>
    </row>
    <row r="6061" spans="1:22" x14ac:dyDescent="0.25">
      <c r="A6061">
        <v>4127</v>
      </c>
      <c r="B6061" t="str">
        <f>"E"&amp;A6061</f>
        <v>E4127</v>
      </c>
      <c r="C6061" t="s">
        <v>28</v>
      </c>
      <c r="D6061">
        <v>2</v>
      </c>
      <c r="E6061">
        <f>IF(D6061&lt;4,D6061,4)</f>
        <v>2</v>
      </c>
      <c r="F6061" s="1">
        <v>40134</v>
      </c>
      <c r="G6061" s="1">
        <v>40336</v>
      </c>
      <c r="H6061" s="3">
        <f>G6061-F6061</f>
        <v>202</v>
      </c>
      <c r="I6061" s="3">
        <f>IF(H6061&lt;=60,1,IF(H6061&lt;=150,2,3))</f>
        <v>3</v>
      </c>
      <c r="J6061">
        <v>28.4</v>
      </c>
      <c r="K6061">
        <v>3.42</v>
      </c>
      <c r="L6061">
        <v>3.05</v>
      </c>
      <c r="M6061">
        <v>30</v>
      </c>
      <c r="N6061">
        <f>LOG(M6061/100,2)+3</f>
        <v>1.2630344058337937</v>
      </c>
      <c r="O6061">
        <f>INDEX(lehmad!B$2:B$412,MATCH(klypsid!$B6061,lehmad!$A$2:$A$412,0))</f>
        <v>38941</v>
      </c>
      <c r="P6061">
        <f>INDEX(lehmad!D$2:D$412,MATCH(klypsid!$B6061,lehmad!$A$2:$A$412,0))</f>
        <v>115</v>
      </c>
      <c r="Q6061">
        <f>INDEX(lehmad!E$2:E$412,MATCH(klypsid!$B6061,lehmad!$A$2:$A$412,0))</f>
        <v>0.93799999999999994</v>
      </c>
      <c r="R6061" t="str">
        <f>INDEX(lehmad!F$2:F$412,MATCH(klypsid!$B6061,lehmad!$A$2:$A$412,0))</f>
        <v>LANCELOT-ET</v>
      </c>
      <c r="S6061">
        <f>INDEX(lehmad!H$2:H$412,MATCH(klypsid!$B6061,lehmad!$A$2:$A$412,0))</f>
        <v>126</v>
      </c>
      <c r="T6061">
        <f>INDEX(lehmad!K$2:K$412,MATCH(klypsid!$B6061,lehmad!$A$2:$A$412,0))</f>
        <v>122</v>
      </c>
      <c r="U6061" s="4">
        <f t="shared" si="188"/>
        <v>7</v>
      </c>
      <c r="V6061">
        <f t="shared" si="189"/>
        <v>32</v>
      </c>
    </row>
    <row r="6062" spans="1:22" x14ac:dyDescent="0.25">
      <c r="A6062">
        <v>4127</v>
      </c>
      <c r="B6062" t="str">
        <f>"E"&amp;A6062</f>
        <v>E4127</v>
      </c>
      <c r="C6062" t="s">
        <v>28</v>
      </c>
      <c r="D6062">
        <v>2</v>
      </c>
      <c r="E6062">
        <f>IF(D6062&lt;4,D6062,4)</f>
        <v>2</v>
      </c>
      <c r="F6062" s="1">
        <v>40134</v>
      </c>
      <c r="G6062" s="1">
        <v>40371</v>
      </c>
      <c r="H6062" s="3">
        <f>G6062-F6062</f>
        <v>237</v>
      </c>
      <c r="I6062" s="3">
        <f>IF(H6062&lt;=60,1,IF(H6062&lt;=150,2,3))</f>
        <v>3</v>
      </c>
      <c r="J6062">
        <v>25</v>
      </c>
      <c r="K6062">
        <v>3.21</v>
      </c>
      <c r="L6062">
        <v>3.21</v>
      </c>
      <c r="M6062">
        <v>10</v>
      </c>
      <c r="N6062">
        <f>LOG(M6062/100,2)+3</f>
        <v>-0.32192809488736218</v>
      </c>
      <c r="O6062">
        <f>INDEX(lehmad!B$2:B$412,MATCH(klypsid!$B6062,lehmad!$A$2:$A$412,0))</f>
        <v>38941</v>
      </c>
      <c r="P6062">
        <f>INDEX(lehmad!D$2:D$412,MATCH(klypsid!$B6062,lehmad!$A$2:$A$412,0))</f>
        <v>115</v>
      </c>
      <c r="Q6062">
        <f>INDEX(lehmad!E$2:E$412,MATCH(klypsid!$B6062,lehmad!$A$2:$A$412,0))</f>
        <v>0.93799999999999994</v>
      </c>
      <c r="R6062" t="str">
        <f>INDEX(lehmad!F$2:F$412,MATCH(klypsid!$B6062,lehmad!$A$2:$A$412,0))</f>
        <v>LANCELOT-ET</v>
      </c>
      <c r="S6062">
        <f>INDEX(lehmad!H$2:H$412,MATCH(klypsid!$B6062,lehmad!$A$2:$A$412,0))</f>
        <v>126</v>
      </c>
      <c r="T6062">
        <f>INDEX(lehmad!K$2:K$412,MATCH(klypsid!$B6062,lehmad!$A$2:$A$412,0))</f>
        <v>122</v>
      </c>
      <c r="U6062" s="4">
        <f t="shared" si="188"/>
        <v>8</v>
      </c>
      <c r="V6062">
        <f t="shared" si="189"/>
        <v>35</v>
      </c>
    </row>
    <row r="6063" spans="1:22" x14ac:dyDescent="0.25">
      <c r="A6063">
        <v>4127</v>
      </c>
      <c r="B6063" t="str">
        <f>"E"&amp;A6063</f>
        <v>E4127</v>
      </c>
      <c r="C6063" t="s">
        <v>28</v>
      </c>
      <c r="D6063">
        <v>2</v>
      </c>
      <c r="E6063">
        <f>IF(D6063&lt;4,D6063,4)</f>
        <v>2</v>
      </c>
      <c r="F6063" s="1">
        <v>40134</v>
      </c>
      <c r="G6063" s="1">
        <v>40434</v>
      </c>
      <c r="H6063" s="3">
        <f>G6063-F6063</f>
        <v>300</v>
      </c>
      <c r="I6063" s="3">
        <f>IF(H6063&lt;=60,1,IF(H6063&lt;=150,2,3))</f>
        <v>3</v>
      </c>
      <c r="J6063">
        <v>24.1</v>
      </c>
      <c r="K6063">
        <v>2.98</v>
      </c>
      <c r="L6063">
        <v>3.72</v>
      </c>
      <c r="M6063">
        <v>23</v>
      </c>
      <c r="N6063">
        <f>LOG(M6063/100,2)+3</f>
        <v>0.87970576628228825</v>
      </c>
      <c r="O6063">
        <f>INDEX(lehmad!B$2:B$412,MATCH(klypsid!$B6063,lehmad!$A$2:$A$412,0))</f>
        <v>38941</v>
      </c>
      <c r="P6063">
        <f>INDEX(lehmad!D$2:D$412,MATCH(klypsid!$B6063,lehmad!$A$2:$A$412,0))</f>
        <v>115</v>
      </c>
      <c r="Q6063">
        <f>INDEX(lehmad!E$2:E$412,MATCH(klypsid!$B6063,lehmad!$A$2:$A$412,0))</f>
        <v>0.93799999999999994</v>
      </c>
      <c r="R6063" t="str">
        <f>INDEX(lehmad!F$2:F$412,MATCH(klypsid!$B6063,lehmad!$A$2:$A$412,0))</f>
        <v>LANCELOT-ET</v>
      </c>
      <c r="S6063">
        <f>INDEX(lehmad!H$2:H$412,MATCH(klypsid!$B6063,lehmad!$A$2:$A$412,0))</f>
        <v>126</v>
      </c>
      <c r="T6063">
        <f>INDEX(lehmad!K$2:K$412,MATCH(klypsid!$B6063,lehmad!$A$2:$A$412,0))</f>
        <v>122</v>
      </c>
      <c r="U6063" s="4">
        <f t="shared" si="188"/>
        <v>9</v>
      </c>
      <c r="V6063">
        <f t="shared" si="189"/>
        <v>63</v>
      </c>
    </row>
    <row r="6064" spans="1:22" x14ac:dyDescent="0.25">
      <c r="A6064">
        <v>4127</v>
      </c>
      <c r="B6064" t="str">
        <f>"E"&amp;A6064</f>
        <v>E4127</v>
      </c>
      <c r="C6064" t="s">
        <v>28</v>
      </c>
      <c r="D6064">
        <v>2</v>
      </c>
      <c r="E6064">
        <f>IF(D6064&lt;4,D6064,4)</f>
        <v>2</v>
      </c>
      <c r="F6064" s="1">
        <v>40134</v>
      </c>
      <c r="G6064" s="1">
        <v>40462</v>
      </c>
      <c r="H6064" s="3">
        <f>G6064-F6064</f>
        <v>328</v>
      </c>
      <c r="I6064" s="3">
        <f>IF(H6064&lt;=60,1,IF(H6064&lt;=150,2,3))</f>
        <v>3</v>
      </c>
      <c r="J6064">
        <v>23.2</v>
      </c>
      <c r="K6064">
        <v>4.37</v>
      </c>
      <c r="L6064">
        <v>3.68</v>
      </c>
      <c r="M6064">
        <v>17</v>
      </c>
      <c r="N6064">
        <f>LOG(M6064/100,2)+3</f>
        <v>0.44360665147561473</v>
      </c>
      <c r="O6064">
        <f>INDEX(lehmad!B$2:B$412,MATCH(klypsid!$B6064,lehmad!$A$2:$A$412,0))</f>
        <v>38941</v>
      </c>
      <c r="P6064">
        <f>INDEX(lehmad!D$2:D$412,MATCH(klypsid!$B6064,lehmad!$A$2:$A$412,0))</f>
        <v>115</v>
      </c>
      <c r="Q6064">
        <f>INDEX(lehmad!E$2:E$412,MATCH(klypsid!$B6064,lehmad!$A$2:$A$412,0))</f>
        <v>0.93799999999999994</v>
      </c>
      <c r="R6064" t="str">
        <f>INDEX(lehmad!F$2:F$412,MATCH(klypsid!$B6064,lehmad!$A$2:$A$412,0))</f>
        <v>LANCELOT-ET</v>
      </c>
      <c r="S6064">
        <f>INDEX(lehmad!H$2:H$412,MATCH(klypsid!$B6064,lehmad!$A$2:$A$412,0))</f>
        <v>126</v>
      </c>
      <c r="T6064">
        <f>INDEX(lehmad!K$2:K$412,MATCH(klypsid!$B6064,lehmad!$A$2:$A$412,0))</f>
        <v>122</v>
      </c>
      <c r="U6064" s="4">
        <f t="shared" si="188"/>
        <v>10</v>
      </c>
      <c r="V6064">
        <f t="shared" si="189"/>
        <v>28</v>
      </c>
    </row>
    <row r="6065" spans="1:22" x14ac:dyDescent="0.25">
      <c r="A6065">
        <v>4127</v>
      </c>
      <c r="B6065" t="str">
        <f>"E"&amp;A6065</f>
        <v>E4127</v>
      </c>
      <c r="C6065" t="s">
        <v>28</v>
      </c>
      <c r="D6065">
        <v>2</v>
      </c>
      <c r="E6065">
        <f>IF(D6065&lt;4,D6065,4)</f>
        <v>2</v>
      </c>
      <c r="F6065" s="1">
        <v>40134</v>
      </c>
      <c r="G6065" s="1">
        <v>40493</v>
      </c>
      <c r="H6065" s="3">
        <f>G6065-F6065</f>
        <v>359</v>
      </c>
      <c r="I6065" s="3">
        <f>IF(H6065&lt;=60,1,IF(H6065&lt;=150,2,3))</f>
        <v>3</v>
      </c>
      <c r="J6065">
        <v>21</v>
      </c>
      <c r="K6065">
        <v>4.41</v>
      </c>
      <c r="L6065">
        <v>3.94</v>
      </c>
      <c r="M6065">
        <v>1435</v>
      </c>
      <c r="N6065">
        <f>LOG(M6065/100,2)+3</f>
        <v>6.8429788317883258</v>
      </c>
      <c r="O6065">
        <f>INDEX(lehmad!B$2:B$412,MATCH(klypsid!$B6065,lehmad!$A$2:$A$412,0))</f>
        <v>38941</v>
      </c>
      <c r="P6065">
        <f>INDEX(lehmad!D$2:D$412,MATCH(klypsid!$B6065,lehmad!$A$2:$A$412,0))</f>
        <v>115</v>
      </c>
      <c r="Q6065">
        <f>INDEX(lehmad!E$2:E$412,MATCH(klypsid!$B6065,lehmad!$A$2:$A$412,0))</f>
        <v>0.93799999999999994</v>
      </c>
      <c r="R6065" t="str">
        <f>INDEX(lehmad!F$2:F$412,MATCH(klypsid!$B6065,lehmad!$A$2:$A$412,0))</f>
        <v>LANCELOT-ET</v>
      </c>
      <c r="S6065">
        <f>INDEX(lehmad!H$2:H$412,MATCH(klypsid!$B6065,lehmad!$A$2:$A$412,0))</f>
        <v>126</v>
      </c>
      <c r="T6065">
        <f>INDEX(lehmad!K$2:K$412,MATCH(klypsid!$B6065,lehmad!$A$2:$A$412,0))</f>
        <v>122</v>
      </c>
      <c r="U6065" s="4">
        <f t="shared" si="188"/>
        <v>11</v>
      </c>
      <c r="V6065">
        <f t="shared" si="189"/>
        <v>31</v>
      </c>
    </row>
    <row r="6066" spans="1:22" x14ac:dyDescent="0.25">
      <c r="A6066">
        <v>4128</v>
      </c>
      <c r="B6066" t="str">
        <f>"E"&amp;A6066</f>
        <v>E4128</v>
      </c>
      <c r="C6066" t="s">
        <v>151</v>
      </c>
      <c r="D6066">
        <v>1</v>
      </c>
      <c r="E6066">
        <f>IF(D6066&lt;4,D6066,4)</f>
        <v>1</v>
      </c>
      <c r="F6066" s="1">
        <v>39649</v>
      </c>
      <c r="G6066" s="1">
        <v>39663</v>
      </c>
      <c r="H6066" s="3">
        <f>G6066-F6066</f>
        <v>14</v>
      </c>
      <c r="I6066" s="3">
        <f>IF(H6066&lt;=60,1,IF(H6066&lt;=150,2,3))</f>
        <v>1</v>
      </c>
      <c r="J6066">
        <v>35.5</v>
      </c>
      <c r="K6066">
        <v>6.59</v>
      </c>
      <c r="L6066">
        <v>3.14</v>
      </c>
      <c r="M6066">
        <v>193</v>
      </c>
      <c r="N6066">
        <f>LOG(M6066/100,2)+3</f>
        <v>3.9486008474933558</v>
      </c>
      <c r="O6066">
        <f>INDEX(lehmad!B$2:B$412,MATCH(klypsid!$B6066,lehmad!$A$2:$A$412,0))</f>
        <v>38941</v>
      </c>
      <c r="P6066">
        <f>INDEX(lehmad!D$2:D$412,MATCH(klypsid!$B6066,lehmad!$A$2:$A$412,0))</f>
        <v>94</v>
      </c>
      <c r="Q6066">
        <f>INDEX(lehmad!E$2:E$412,MATCH(klypsid!$B6066,lehmad!$A$2:$A$412,0))</f>
        <v>0.875</v>
      </c>
      <c r="R6066" t="str">
        <f>INDEX(lehmad!F$2:F$412,MATCH(klypsid!$B6066,lehmad!$A$2:$A$412,0))</f>
        <v>DYNASTY-ET</v>
      </c>
      <c r="S6066">
        <f>INDEX(lehmad!H$2:H$412,MATCH(klypsid!$B6066,lehmad!$A$2:$A$412,0))</f>
        <v>124</v>
      </c>
      <c r="T6066">
        <f>INDEX(lehmad!K$2:K$412,MATCH(klypsid!$B6066,lehmad!$A$2:$A$412,0))</f>
        <v>108</v>
      </c>
      <c r="U6066" s="4">
        <f t="shared" si="188"/>
        <v>1</v>
      </c>
      <c r="V6066">
        <f t="shared" si="189"/>
        <v>14</v>
      </c>
    </row>
    <row r="6067" spans="1:22" x14ac:dyDescent="0.25">
      <c r="A6067">
        <v>4128</v>
      </c>
      <c r="B6067" t="str">
        <f>"E"&amp;A6067</f>
        <v>E4128</v>
      </c>
      <c r="C6067" t="s">
        <v>151</v>
      </c>
      <c r="D6067">
        <v>1</v>
      </c>
      <c r="E6067">
        <f>IF(D6067&lt;4,D6067,4)</f>
        <v>1</v>
      </c>
      <c r="F6067" s="1">
        <v>39649</v>
      </c>
      <c r="G6067" s="1">
        <v>39693</v>
      </c>
      <c r="H6067" s="3">
        <f>G6067-F6067</f>
        <v>44</v>
      </c>
      <c r="I6067" s="3">
        <f>IF(H6067&lt;=60,1,IF(H6067&lt;=150,2,3))</f>
        <v>1</v>
      </c>
      <c r="J6067">
        <v>35</v>
      </c>
      <c r="K6067">
        <v>4.42</v>
      </c>
      <c r="L6067">
        <v>3.01</v>
      </c>
      <c r="M6067">
        <v>19</v>
      </c>
      <c r="N6067">
        <f>LOG(M6067/100,2)+3</f>
        <v>0.60407132366886085</v>
      </c>
      <c r="O6067">
        <f>INDEX(lehmad!B$2:B$412,MATCH(klypsid!$B6067,lehmad!$A$2:$A$412,0))</f>
        <v>38941</v>
      </c>
      <c r="P6067">
        <f>INDEX(lehmad!D$2:D$412,MATCH(klypsid!$B6067,lehmad!$A$2:$A$412,0))</f>
        <v>94</v>
      </c>
      <c r="Q6067">
        <f>INDEX(lehmad!E$2:E$412,MATCH(klypsid!$B6067,lehmad!$A$2:$A$412,0))</f>
        <v>0.875</v>
      </c>
      <c r="R6067" t="str">
        <f>INDEX(lehmad!F$2:F$412,MATCH(klypsid!$B6067,lehmad!$A$2:$A$412,0))</f>
        <v>DYNASTY-ET</v>
      </c>
      <c r="S6067">
        <f>INDEX(lehmad!H$2:H$412,MATCH(klypsid!$B6067,lehmad!$A$2:$A$412,0))</f>
        <v>124</v>
      </c>
      <c r="T6067">
        <f>INDEX(lehmad!K$2:K$412,MATCH(klypsid!$B6067,lehmad!$A$2:$A$412,0))</f>
        <v>108</v>
      </c>
      <c r="U6067" s="4">
        <f t="shared" si="188"/>
        <v>2</v>
      </c>
      <c r="V6067">
        <f t="shared" si="189"/>
        <v>30</v>
      </c>
    </row>
    <row r="6068" spans="1:22" x14ac:dyDescent="0.25">
      <c r="A6068">
        <v>4128</v>
      </c>
      <c r="B6068" t="str">
        <f>"E"&amp;A6068</f>
        <v>E4128</v>
      </c>
      <c r="C6068" t="s">
        <v>151</v>
      </c>
      <c r="D6068">
        <v>1</v>
      </c>
      <c r="E6068">
        <f>IF(D6068&lt;4,D6068,4)</f>
        <v>1</v>
      </c>
      <c r="F6068" s="1">
        <v>39649</v>
      </c>
      <c r="G6068" s="1">
        <v>39722</v>
      </c>
      <c r="H6068" s="3">
        <f>G6068-F6068</f>
        <v>73</v>
      </c>
      <c r="I6068" s="3">
        <f>IF(H6068&lt;=60,1,IF(H6068&lt;=150,2,3))</f>
        <v>2</v>
      </c>
      <c r="J6068">
        <v>37.200000000000003</v>
      </c>
      <c r="K6068">
        <v>6.08</v>
      </c>
      <c r="L6068">
        <v>3.43</v>
      </c>
      <c r="M6068">
        <v>49</v>
      </c>
      <c r="N6068">
        <f>LOG(M6068/100,2)+3</f>
        <v>1.9708536543404835</v>
      </c>
      <c r="O6068">
        <f>INDEX(lehmad!B$2:B$412,MATCH(klypsid!$B6068,lehmad!$A$2:$A$412,0))</f>
        <v>38941</v>
      </c>
      <c r="P6068">
        <f>INDEX(lehmad!D$2:D$412,MATCH(klypsid!$B6068,lehmad!$A$2:$A$412,0))</f>
        <v>94</v>
      </c>
      <c r="Q6068">
        <f>INDEX(lehmad!E$2:E$412,MATCH(klypsid!$B6068,lehmad!$A$2:$A$412,0))</f>
        <v>0.875</v>
      </c>
      <c r="R6068" t="str">
        <f>INDEX(lehmad!F$2:F$412,MATCH(klypsid!$B6068,lehmad!$A$2:$A$412,0))</f>
        <v>DYNASTY-ET</v>
      </c>
      <c r="S6068">
        <f>INDEX(lehmad!H$2:H$412,MATCH(klypsid!$B6068,lehmad!$A$2:$A$412,0))</f>
        <v>124</v>
      </c>
      <c r="T6068">
        <f>INDEX(lehmad!K$2:K$412,MATCH(klypsid!$B6068,lehmad!$A$2:$A$412,0))</f>
        <v>108</v>
      </c>
      <c r="U6068" s="4">
        <f t="shared" si="188"/>
        <v>3</v>
      </c>
      <c r="V6068">
        <f t="shared" si="189"/>
        <v>29</v>
      </c>
    </row>
    <row r="6069" spans="1:22" x14ac:dyDescent="0.25">
      <c r="A6069">
        <v>4128</v>
      </c>
      <c r="B6069" t="str">
        <f>"E"&amp;A6069</f>
        <v>E4128</v>
      </c>
      <c r="C6069" t="s">
        <v>151</v>
      </c>
      <c r="D6069">
        <v>1</v>
      </c>
      <c r="E6069">
        <f>IF(D6069&lt;4,D6069,4)</f>
        <v>1</v>
      </c>
      <c r="F6069" s="1">
        <v>39649</v>
      </c>
      <c r="G6069" s="1">
        <v>39754</v>
      </c>
      <c r="H6069" s="3">
        <f>G6069-F6069</f>
        <v>105</v>
      </c>
      <c r="I6069" s="3">
        <f>IF(H6069&lt;=60,1,IF(H6069&lt;=150,2,3))</f>
        <v>2</v>
      </c>
      <c r="J6069">
        <v>25.2</v>
      </c>
      <c r="K6069">
        <v>4.12</v>
      </c>
      <c r="L6069">
        <v>3.86</v>
      </c>
      <c r="M6069">
        <v>495</v>
      </c>
      <c r="N6069">
        <f>LOG(M6069/100,2)+3</f>
        <v>5.3074285251922468</v>
      </c>
      <c r="O6069">
        <f>INDEX(lehmad!B$2:B$412,MATCH(klypsid!$B6069,lehmad!$A$2:$A$412,0))</f>
        <v>38941</v>
      </c>
      <c r="P6069">
        <f>INDEX(lehmad!D$2:D$412,MATCH(klypsid!$B6069,lehmad!$A$2:$A$412,0))</f>
        <v>94</v>
      </c>
      <c r="Q6069">
        <f>INDEX(lehmad!E$2:E$412,MATCH(klypsid!$B6069,lehmad!$A$2:$A$412,0))</f>
        <v>0.875</v>
      </c>
      <c r="R6069" t="str">
        <f>INDEX(lehmad!F$2:F$412,MATCH(klypsid!$B6069,lehmad!$A$2:$A$412,0))</f>
        <v>DYNASTY-ET</v>
      </c>
      <c r="S6069">
        <f>INDEX(lehmad!H$2:H$412,MATCH(klypsid!$B6069,lehmad!$A$2:$A$412,0))</f>
        <v>124</v>
      </c>
      <c r="T6069">
        <f>INDEX(lehmad!K$2:K$412,MATCH(klypsid!$B6069,lehmad!$A$2:$A$412,0))</f>
        <v>108</v>
      </c>
      <c r="U6069" s="4">
        <f t="shared" si="188"/>
        <v>4</v>
      </c>
      <c r="V6069">
        <f t="shared" si="189"/>
        <v>32</v>
      </c>
    </row>
    <row r="6070" spans="1:22" x14ac:dyDescent="0.25">
      <c r="A6070">
        <v>4128</v>
      </c>
      <c r="B6070" t="str">
        <f>"E"&amp;A6070</f>
        <v>E4128</v>
      </c>
      <c r="C6070" t="s">
        <v>151</v>
      </c>
      <c r="D6070">
        <v>1</v>
      </c>
      <c r="E6070">
        <f>IF(D6070&lt;4,D6070,4)</f>
        <v>1</v>
      </c>
      <c r="F6070" s="1">
        <v>39649</v>
      </c>
      <c r="G6070" s="1">
        <v>39783</v>
      </c>
      <c r="H6070" s="3">
        <f>G6070-F6070</f>
        <v>134</v>
      </c>
      <c r="I6070" s="3">
        <f>IF(H6070&lt;=60,1,IF(H6070&lt;=150,2,3))</f>
        <v>2</v>
      </c>
      <c r="J6070">
        <v>26.2</v>
      </c>
      <c r="K6070">
        <v>5.95</v>
      </c>
      <c r="L6070">
        <v>3.93</v>
      </c>
      <c r="M6070">
        <v>103</v>
      </c>
      <c r="N6070">
        <f>LOG(M6070/100,2)+3</f>
        <v>3.0426443374084937</v>
      </c>
      <c r="O6070">
        <f>INDEX(lehmad!B$2:B$412,MATCH(klypsid!$B6070,lehmad!$A$2:$A$412,0))</f>
        <v>38941</v>
      </c>
      <c r="P6070">
        <f>INDEX(lehmad!D$2:D$412,MATCH(klypsid!$B6070,lehmad!$A$2:$A$412,0))</f>
        <v>94</v>
      </c>
      <c r="Q6070">
        <f>INDEX(lehmad!E$2:E$412,MATCH(klypsid!$B6070,lehmad!$A$2:$A$412,0))</f>
        <v>0.875</v>
      </c>
      <c r="R6070" t="str">
        <f>INDEX(lehmad!F$2:F$412,MATCH(klypsid!$B6070,lehmad!$A$2:$A$412,0))</f>
        <v>DYNASTY-ET</v>
      </c>
      <c r="S6070">
        <f>INDEX(lehmad!H$2:H$412,MATCH(klypsid!$B6070,lehmad!$A$2:$A$412,0))</f>
        <v>124</v>
      </c>
      <c r="T6070">
        <f>INDEX(lehmad!K$2:K$412,MATCH(klypsid!$B6070,lehmad!$A$2:$A$412,0))</f>
        <v>108</v>
      </c>
      <c r="U6070" s="4">
        <f t="shared" si="188"/>
        <v>5</v>
      </c>
      <c r="V6070">
        <f t="shared" si="189"/>
        <v>29</v>
      </c>
    </row>
    <row r="6071" spans="1:22" x14ac:dyDescent="0.25">
      <c r="A6071">
        <v>4128</v>
      </c>
      <c r="B6071" t="str">
        <f>"E"&amp;A6071</f>
        <v>E4128</v>
      </c>
      <c r="C6071" t="s">
        <v>151</v>
      </c>
      <c r="D6071">
        <v>1</v>
      </c>
      <c r="E6071">
        <f>IF(D6071&lt;4,D6071,4)</f>
        <v>1</v>
      </c>
      <c r="F6071" s="1">
        <v>39649</v>
      </c>
      <c r="G6071" s="1">
        <v>39817</v>
      </c>
      <c r="H6071" s="3">
        <f>G6071-F6071</f>
        <v>168</v>
      </c>
      <c r="I6071" s="3">
        <f>IF(H6071&lt;=60,1,IF(H6071&lt;=150,2,3))</f>
        <v>3</v>
      </c>
      <c r="J6071">
        <v>22.2</v>
      </c>
      <c r="K6071">
        <v>4.58</v>
      </c>
      <c r="L6071">
        <v>3.94</v>
      </c>
      <c r="M6071">
        <v>101</v>
      </c>
      <c r="N6071">
        <f>LOG(M6071/100,2)+3</f>
        <v>3.0143552929770703</v>
      </c>
      <c r="O6071">
        <f>INDEX(lehmad!B$2:B$412,MATCH(klypsid!$B6071,lehmad!$A$2:$A$412,0))</f>
        <v>38941</v>
      </c>
      <c r="P6071">
        <f>INDEX(lehmad!D$2:D$412,MATCH(klypsid!$B6071,lehmad!$A$2:$A$412,0))</f>
        <v>94</v>
      </c>
      <c r="Q6071">
        <f>INDEX(lehmad!E$2:E$412,MATCH(klypsid!$B6071,lehmad!$A$2:$A$412,0))</f>
        <v>0.875</v>
      </c>
      <c r="R6071" t="str">
        <f>INDEX(lehmad!F$2:F$412,MATCH(klypsid!$B6071,lehmad!$A$2:$A$412,0))</f>
        <v>DYNASTY-ET</v>
      </c>
      <c r="S6071">
        <f>INDEX(lehmad!H$2:H$412,MATCH(klypsid!$B6071,lehmad!$A$2:$A$412,0))</f>
        <v>124</v>
      </c>
      <c r="T6071">
        <f>INDEX(lehmad!K$2:K$412,MATCH(klypsid!$B6071,lehmad!$A$2:$A$412,0))</f>
        <v>108</v>
      </c>
      <c r="U6071" s="4">
        <f t="shared" si="188"/>
        <v>6</v>
      </c>
      <c r="V6071">
        <f t="shared" si="189"/>
        <v>34</v>
      </c>
    </row>
    <row r="6072" spans="1:22" x14ac:dyDescent="0.25">
      <c r="A6072">
        <v>4128</v>
      </c>
      <c r="B6072" t="str">
        <f>"E"&amp;A6072</f>
        <v>E4128</v>
      </c>
      <c r="C6072" t="s">
        <v>151</v>
      </c>
      <c r="D6072">
        <v>1</v>
      </c>
      <c r="E6072">
        <f>IF(D6072&lt;4,D6072,4)</f>
        <v>1</v>
      </c>
      <c r="F6072" s="1">
        <v>39649</v>
      </c>
      <c r="G6072" s="1">
        <v>39845</v>
      </c>
      <c r="H6072" s="3">
        <f>G6072-F6072</f>
        <v>196</v>
      </c>
      <c r="I6072" s="3">
        <f>IF(H6072&lt;=60,1,IF(H6072&lt;=150,2,3))</f>
        <v>3</v>
      </c>
      <c r="J6072">
        <v>18.5</v>
      </c>
      <c r="K6072">
        <v>5.13</v>
      </c>
      <c r="L6072">
        <v>4.04</v>
      </c>
      <c r="M6072">
        <v>106</v>
      </c>
      <c r="N6072">
        <f>LOG(M6072/100,2)+3</f>
        <v>3.0840642647884744</v>
      </c>
      <c r="O6072">
        <f>INDEX(lehmad!B$2:B$412,MATCH(klypsid!$B6072,lehmad!$A$2:$A$412,0))</f>
        <v>38941</v>
      </c>
      <c r="P6072">
        <f>INDEX(lehmad!D$2:D$412,MATCH(klypsid!$B6072,lehmad!$A$2:$A$412,0))</f>
        <v>94</v>
      </c>
      <c r="Q6072">
        <f>INDEX(lehmad!E$2:E$412,MATCH(klypsid!$B6072,lehmad!$A$2:$A$412,0))</f>
        <v>0.875</v>
      </c>
      <c r="R6072" t="str">
        <f>INDEX(lehmad!F$2:F$412,MATCH(klypsid!$B6072,lehmad!$A$2:$A$412,0))</f>
        <v>DYNASTY-ET</v>
      </c>
      <c r="S6072">
        <f>INDEX(lehmad!H$2:H$412,MATCH(klypsid!$B6072,lehmad!$A$2:$A$412,0))</f>
        <v>124</v>
      </c>
      <c r="T6072">
        <f>INDEX(lehmad!K$2:K$412,MATCH(klypsid!$B6072,lehmad!$A$2:$A$412,0))</f>
        <v>108</v>
      </c>
      <c r="U6072" s="4">
        <f t="shared" si="188"/>
        <v>7</v>
      </c>
      <c r="V6072">
        <f t="shared" si="189"/>
        <v>28</v>
      </c>
    </row>
    <row r="6073" spans="1:22" x14ac:dyDescent="0.25">
      <c r="A6073">
        <v>4128</v>
      </c>
      <c r="B6073" t="str">
        <f>"E"&amp;A6073</f>
        <v>E4128</v>
      </c>
      <c r="C6073" t="s">
        <v>151</v>
      </c>
      <c r="D6073">
        <v>1</v>
      </c>
      <c r="E6073">
        <f>IF(D6073&lt;4,D6073,4)</f>
        <v>1</v>
      </c>
      <c r="F6073" s="1">
        <v>39649</v>
      </c>
      <c r="G6073" s="1">
        <v>39875</v>
      </c>
      <c r="H6073" s="3">
        <f>G6073-F6073</f>
        <v>226</v>
      </c>
      <c r="I6073" s="3">
        <f>IF(H6073&lt;=60,1,IF(H6073&lt;=150,2,3))</f>
        <v>3</v>
      </c>
      <c r="J6073">
        <v>18</v>
      </c>
      <c r="K6073">
        <v>5.73</v>
      </c>
      <c r="L6073">
        <v>4.17</v>
      </c>
      <c r="M6073">
        <v>222</v>
      </c>
      <c r="N6073">
        <f>LOG(M6073/100,2)+3</f>
        <v>4.1505596765753818</v>
      </c>
      <c r="O6073">
        <f>INDEX(lehmad!B$2:B$412,MATCH(klypsid!$B6073,lehmad!$A$2:$A$412,0))</f>
        <v>38941</v>
      </c>
      <c r="P6073">
        <f>INDEX(lehmad!D$2:D$412,MATCH(klypsid!$B6073,lehmad!$A$2:$A$412,0))</f>
        <v>94</v>
      </c>
      <c r="Q6073">
        <f>INDEX(lehmad!E$2:E$412,MATCH(klypsid!$B6073,lehmad!$A$2:$A$412,0))</f>
        <v>0.875</v>
      </c>
      <c r="R6073" t="str">
        <f>INDEX(lehmad!F$2:F$412,MATCH(klypsid!$B6073,lehmad!$A$2:$A$412,0))</f>
        <v>DYNASTY-ET</v>
      </c>
      <c r="S6073">
        <f>INDEX(lehmad!H$2:H$412,MATCH(klypsid!$B6073,lehmad!$A$2:$A$412,0))</f>
        <v>124</v>
      </c>
      <c r="T6073">
        <f>INDEX(lehmad!K$2:K$412,MATCH(klypsid!$B6073,lehmad!$A$2:$A$412,0))</f>
        <v>108</v>
      </c>
      <c r="U6073" s="4">
        <f t="shared" si="188"/>
        <v>8</v>
      </c>
      <c r="V6073">
        <f t="shared" si="189"/>
        <v>30</v>
      </c>
    </row>
    <row r="6074" spans="1:22" x14ac:dyDescent="0.25">
      <c r="A6074">
        <v>4128</v>
      </c>
      <c r="B6074" t="str">
        <f>"E"&amp;A6074</f>
        <v>E4128</v>
      </c>
      <c r="C6074" t="s">
        <v>151</v>
      </c>
      <c r="D6074">
        <v>1</v>
      </c>
      <c r="E6074">
        <f>IF(D6074&lt;4,D6074,4)</f>
        <v>1</v>
      </c>
      <c r="F6074" s="1">
        <v>39649</v>
      </c>
      <c r="G6074" s="1">
        <v>39908</v>
      </c>
      <c r="H6074" s="3">
        <f>G6074-F6074</f>
        <v>259</v>
      </c>
      <c r="I6074" s="3">
        <f>IF(H6074&lt;=60,1,IF(H6074&lt;=150,2,3))</f>
        <v>3</v>
      </c>
      <c r="J6074">
        <v>20.5</v>
      </c>
      <c r="K6074">
        <v>4.12</v>
      </c>
      <c r="L6074">
        <v>4.05</v>
      </c>
      <c r="M6074">
        <v>76</v>
      </c>
      <c r="N6074">
        <f>LOG(M6074/100,2)+3</f>
        <v>2.6040713236688608</v>
      </c>
      <c r="O6074">
        <f>INDEX(lehmad!B$2:B$412,MATCH(klypsid!$B6074,lehmad!$A$2:$A$412,0))</f>
        <v>38941</v>
      </c>
      <c r="P6074">
        <f>INDEX(lehmad!D$2:D$412,MATCH(klypsid!$B6074,lehmad!$A$2:$A$412,0))</f>
        <v>94</v>
      </c>
      <c r="Q6074">
        <f>INDEX(lehmad!E$2:E$412,MATCH(klypsid!$B6074,lehmad!$A$2:$A$412,0))</f>
        <v>0.875</v>
      </c>
      <c r="R6074" t="str">
        <f>INDEX(lehmad!F$2:F$412,MATCH(klypsid!$B6074,lehmad!$A$2:$A$412,0))</f>
        <v>DYNASTY-ET</v>
      </c>
      <c r="S6074">
        <f>INDEX(lehmad!H$2:H$412,MATCH(klypsid!$B6074,lehmad!$A$2:$A$412,0))</f>
        <v>124</v>
      </c>
      <c r="T6074">
        <f>INDEX(lehmad!K$2:K$412,MATCH(klypsid!$B6074,lehmad!$A$2:$A$412,0))</f>
        <v>108</v>
      </c>
      <c r="U6074" s="4">
        <f t="shared" si="188"/>
        <v>9</v>
      </c>
      <c r="V6074">
        <f t="shared" si="189"/>
        <v>33</v>
      </c>
    </row>
    <row r="6075" spans="1:22" x14ac:dyDescent="0.25">
      <c r="A6075">
        <v>4128</v>
      </c>
      <c r="B6075" t="str">
        <f>"E"&amp;A6075</f>
        <v>E4128</v>
      </c>
      <c r="C6075" t="s">
        <v>151</v>
      </c>
      <c r="D6075">
        <v>1</v>
      </c>
      <c r="E6075">
        <f>IF(D6075&lt;4,D6075,4)</f>
        <v>1</v>
      </c>
      <c r="F6075" s="1">
        <v>39649</v>
      </c>
      <c r="G6075" s="1">
        <v>39944</v>
      </c>
      <c r="H6075" s="3">
        <f>G6075-F6075</f>
        <v>295</v>
      </c>
      <c r="I6075" s="3">
        <f>IF(H6075&lt;=60,1,IF(H6075&lt;=150,2,3))</f>
        <v>3</v>
      </c>
      <c r="J6075">
        <v>15.7</v>
      </c>
      <c r="K6075">
        <v>4.78</v>
      </c>
      <c r="L6075">
        <v>4.34</v>
      </c>
      <c r="M6075">
        <v>138</v>
      </c>
      <c r="N6075">
        <f>LOG(M6075/100,2)+3</f>
        <v>3.4646682670034443</v>
      </c>
      <c r="O6075">
        <f>INDEX(lehmad!B$2:B$412,MATCH(klypsid!$B6075,lehmad!$A$2:$A$412,0))</f>
        <v>38941</v>
      </c>
      <c r="P6075">
        <f>INDEX(lehmad!D$2:D$412,MATCH(klypsid!$B6075,lehmad!$A$2:$A$412,0))</f>
        <v>94</v>
      </c>
      <c r="Q6075">
        <f>INDEX(lehmad!E$2:E$412,MATCH(klypsid!$B6075,lehmad!$A$2:$A$412,0))</f>
        <v>0.875</v>
      </c>
      <c r="R6075" t="str">
        <f>INDEX(lehmad!F$2:F$412,MATCH(klypsid!$B6075,lehmad!$A$2:$A$412,0))</f>
        <v>DYNASTY-ET</v>
      </c>
      <c r="S6075">
        <f>INDEX(lehmad!H$2:H$412,MATCH(klypsid!$B6075,lehmad!$A$2:$A$412,0))</f>
        <v>124</v>
      </c>
      <c r="T6075">
        <f>INDEX(lehmad!K$2:K$412,MATCH(klypsid!$B6075,lehmad!$A$2:$A$412,0))</f>
        <v>108</v>
      </c>
      <c r="U6075" s="4">
        <f t="shared" si="188"/>
        <v>10</v>
      </c>
      <c r="V6075">
        <f t="shared" si="189"/>
        <v>36</v>
      </c>
    </row>
    <row r="6076" spans="1:22" x14ac:dyDescent="0.25">
      <c r="A6076">
        <v>4128</v>
      </c>
      <c r="B6076" t="str">
        <f>"E"&amp;A6076</f>
        <v>E4128</v>
      </c>
      <c r="C6076" t="s">
        <v>151</v>
      </c>
      <c r="D6076">
        <v>1</v>
      </c>
      <c r="E6076">
        <f>IF(D6076&lt;4,D6076,4)</f>
        <v>1</v>
      </c>
      <c r="F6076" s="1">
        <v>39649</v>
      </c>
      <c r="G6076" s="1">
        <v>39972</v>
      </c>
      <c r="H6076" s="3">
        <f>G6076-F6076</f>
        <v>323</v>
      </c>
      <c r="I6076" s="3">
        <f>IF(H6076&lt;=60,1,IF(H6076&lt;=150,2,3))</f>
        <v>3</v>
      </c>
      <c r="J6076">
        <v>14.8</v>
      </c>
      <c r="K6076">
        <v>6.97</v>
      </c>
      <c r="L6076">
        <v>4.29</v>
      </c>
      <c r="M6076">
        <v>233</v>
      </c>
      <c r="N6076">
        <f>LOG(M6076/100,2)+3</f>
        <v>4.2203299548795554</v>
      </c>
      <c r="O6076">
        <f>INDEX(lehmad!B$2:B$412,MATCH(klypsid!$B6076,lehmad!$A$2:$A$412,0))</f>
        <v>38941</v>
      </c>
      <c r="P6076">
        <f>INDEX(lehmad!D$2:D$412,MATCH(klypsid!$B6076,lehmad!$A$2:$A$412,0))</f>
        <v>94</v>
      </c>
      <c r="Q6076">
        <f>INDEX(lehmad!E$2:E$412,MATCH(klypsid!$B6076,lehmad!$A$2:$A$412,0))</f>
        <v>0.875</v>
      </c>
      <c r="R6076" t="str">
        <f>INDEX(lehmad!F$2:F$412,MATCH(klypsid!$B6076,lehmad!$A$2:$A$412,0))</f>
        <v>DYNASTY-ET</v>
      </c>
      <c r="S6076">
        <f>INDEX(lehmad!H$2:H$412,MATCH(klypsid!$B6076,lehmad!$A$2:$A$412,0))</f>
        <v>124</v>
      </c>
      <c r="T6076">
        <f>INDEX(lehmad!K$2:K$412,MATCH(klypsid!$B6076,lehmad!$A$2:$A$412,0))</f>
        <v>108</v>
      </c>
      <c r="U6076" s="4">
        <f t="shared" si="188"/>
        <v>11</v>
      </c>
      <c r="V6076">
        <f t="shared" si="189"/>
        <v>28</v>
      </c>
    </row>
    <row r="6077" spans="1:22" x14ac:dyDescent="0.25">
      <c r="A6077">
        <v>4128</v>
      </c>
      <c r="B6077" t="str">
        <f>"E"&amp;A6077</f>
        <v>E4128</v>
      </c>
      <c r="C6077" t="s">
        <v>151</v>
      </c>
      <c r="D6077">
        <v>2</v>
      </c>
      <c r="E6077">
        <f>IF(D6077&lt;4,D6077,4)</f>
        <v>2</v>
      </c>
      <c r="F6077" s="1">
        <v>40039</v>
      </c>
      <c r="G6077" s="1">
        <v>40066</v>
      </c>
      <c r="H6077" s="3">
        <f>G6077-F6077</f>
        <v>27</v>
      </c>
      <c r="I6077" s="3">
        <f>IF(H6077&lt;=60,1,IF(H6077&lt;=150,2,3))</f>
        <v>1</v>
      </c>
      <c r="J6077">
        <v>41.8</v>
      </c>
      <c r="K6077">
        <v>5.94</v>
      </c>
      <c r="L6077">
        <v>3.2</v>
      </c>
      <c r="M6077">
        <v>56</v>
      </c>
      <c r="N6077">
        <f>LOG(M6077/100,2)+3</f>
        <v>2.1634987322828794</v>
      </c>
      <c r="O6077">
        <f>INDEX(lehmad!B$2:B$412,MATCH(klypsid!$B6077,lehmad!$A$2:$A$412,0))</f>
        <v>38941</v>
      </c>
      <c r="P6077">
        <f>INDEX(lehmad!D$2:D$412,MATCH(klypsid!$B6077,lehmad!$A$2:$A$412,0))</f>
        <v>94</v>
      </c>
      <c r="Q6077">
        <f>INDEX(lehmad!E$2:E$412,MATCH(klypsid!$B6077,lehmad!$A$2:$A$412,0))</f>
        <v>0.875</v>
      </c>
      <c r="R6077" t="str">
        <f>INDEX(lehmad!F$2:F$412,MATCH(klypsid!$B6077,lehmad!$A$2:$A$412,0))</f>
        <v>DYNASTY-ET</v>
      </c>
      <c r="S6077">
        <f>INDEX(lehmad!H$2:H$412,MATCH(klypsid!$B6077,lehmad!$A$2:$A$412,0))</f>
        <v>124</v>
      </c>
      <c r="T6077">
        <f>INDEX(lehmad!K$2:K$412,MATCH(klypsid!$B6077,lehmad!$A$2:$A$412,0))</f>
        <v>108</v>
      </c>
      <c r="U6077" s="4">
        <f t="shared" si="188"/>
        <v>1</v>
      </c>
      <c r="V6077">
        <f t="shared" si="189"/>
        <v>27</v>
      </c>
    </row>
    <row r="6078" spans="1:22" x14ac:dyDescent="0.25">
      <c r="A6078">
        <v>4128</v>
      </c>
      <c r="B6078" t="str">
        <f>"E"&amp;A6078</f>
        <v>E4128</v>
      </c>
      <c r="C6078" t="s">
        <v>151</v>
      </c>
      <c r="D6078">
        <v>2</v>
      </c>
      <c r="E6078">
        <f>IF(D6078&lt;4,D6078,4)</f>
        <v>2</v>
      </c>
      <c r="F6078" s="1">
        <v>40039</v>
      </c>
      <c r="G6078" s="1">
        <v>40094</v>
      </c>
      <c r="H6078" s="3">
        <f>G6078-F6078</f>
        <v>55</v>
      </c>
      <c r="I6078" s="3">
        <f>IF(H6078&lt;=60,1,IF(H6078&lt;=150,2,3))</f>
        <v>1</v>
      </c>
      <c r="J6078">
        <v>38.799999999999997</v>
      </c>
      <c r="K6078">
        <v>3.92</v>
      </c>
      <c r="L6078">
        <v>3.45</v>
      </c>
      <c r="M6078">
        <v>41</v>
      </c>
      <c r="N6078">
        <f>LOG(M6078/100,2)+3</f>
        <v>1.7136958148433588</v>
      </c>
      <c r="O6078">
        <f>INDEX(lehmad!B$2:B$412,MATCH(klypsid!$B6078,lehmad!$A$2:$A$412,0))</f>
        <v>38941</v>
      </c>
      <c r="P6078">
        <f>INDEX(lehmad!D$2:D$412,MATCH(klypsid!$B6078,lehmad!$A$2:$A$412,0))</f>
        <v>94</v>
      </c>
      <c r="Q6078">
        <f>INDEX(lehmad!E$2:E$412,MATCH(klypsid!$B6078,lehmad!$A$2:$A$412,0))</f>
        <v>0.875</v>
      </c>
      <c r="R6078" t="str">
        <f>INDEX(lehmad!F$2:F$412,MATCH(klypsid!$B6078,lehmad!$A$2:$A$412,0))</f>
        <v>DYNASTY-ET</v>
      </c>
      <c r="S6078">
        <f>INDEX(lehmad!H$2:H$412,MATCH(klypsid!$B6078,lehmad!$A$2:$A$412,0))</f>
        <v>124</v>
      </c>
      <c r="T6078">
        <f>INDEX(lehmad!K$2:K$412,MATCH(klypsid!$B6078,lehmad!$A$2:$A$412,0))</f>
        <v>108</v>
      </c>
      <c r="U6078" s="4">
        <f t="shared" si="188"/>
        <v>2</v>
      </c>
      <c r="V6078">
        <f t="shared" si="189"/>
        <v>28</v>
      </c>
    </row>
    <row r="6079" spans="1:22" x14ac:dyDescent="0.25">
      <c r="A6079">
        <v>4128</v>
      </c>
      <c r="B6079" t="str">
        <f>"E"&amp;A6079</f>
        <v>E4128</v>
      </c>
      <c r="C6079" t="s">
        <v>151</v>
      </c>
      <c r="D6079">
        <v>2</v>
      </c>
      <c r="E6079">
        <f>IF(D6079&lt;4,D6079,4)</f>
        <v>2</v>
      </c>
      <c r="F6079" s="1">
        <v>40039</v>
      </c>
      <c r="G6079" s="1">
        <v>40125</v>
      </c>
      <c r="H6079" s="3">
        <f>G6079-F6079</f>
        <v>86</v>
      </c>
      <c r="I6079" s="3">
        <f>IF(H6079&lt;=60,1,IF(H6079&lt;=150,2,3))</f>
        <v>2</v>
      </c>
      <c r="J6079">
        <v>34.9</v>
      </c>
      <c r="K6079">
        <v>4.6100000000000003</v>
      </c>
      <c r="L6079">
        <v>3.86</v>
      </c>
      <c r="M6079">
        <v>35</v>
      </c>
      <c r="N6079">
        <f>LOG(M6079/100,2)+3</f>
        <v>1.4854268271702415</v>
      </c>
      <c r="O6079">
        <f>INDEX(lehmad!B$2:B$412,MATCH(klypsid!$B6079,lehmad!$A$2:$A$412,0))</f>
        <v>38941</v>
      </c>
      <c r="P6079">
        <f>INDEX(lehmad!D$2:D$412,MATCH(klypsid!$B6079,lehmad!$A$2:$A$412,0))</f>
        <v>94</v>
      </c>
      <c r="Q6079">
        <f>INDEX(lehmad!E$2:E$412,MATCH(klypsid!$B6079,lehmad!$A$2:$A$412,0))</f>
        <v>0.875</v>
      </c>
      <c r="R6079" t="str">
        <f>INDEX(lehmad!F$2:F$412,MATCH(klypsid!$B6079,lehmad!$A$2:$A$412,0))</f>
        <v>DYNASTY-ET</v>
      </c>
      <c r="S6079">
        <f>INDEX(lehmad!H$2:H$412,MATCH(klypsid!$B6079,lehmad!$A$2:$A$412,0))</f>
        <v>124</v>
      </c>
      <c r="T6079">
        <f>INDEX(lehmad!K$2:K$412,MATCH(klypsid!$B6079,lehmad!$A$2:$A$412,0))</f>
        <v>108</v>
      </c>
      <c r="U6079" s="4">
        <f t="shared" si="188"/>
        <v>3</v>
      </c>
      <c r="V6079">
        <f t="shared" si="189"/>
        <v>31</v>
      </c>
    </row>
    <row r="6080" spans="1:22" x14ac:dyDescent="0.25">
      <c r="A6080">
        <v>4128</v>
      </c>
      <c r="B6080" t="str">
        <f>"E"&amp;A6080</f>
        <v>E4128</v>
      </c>
      <c r="C6080" t="s">
        <v>151</v>
      </c>
      <c r="D6080">
        <v>2</v>
      </c>
      <c r="E6080">
        <f>IF(D6080&lt;4,D6080,4)</f>
        <v>2</v>
      </c>
      <c r="F6080" s="1">
        <v>40039</v>
      </c>
      <c r="G6080" s="1">
        <v>40153</v>
      </c>
      <c r="H6080" s="3">
        <f>G6080-F6080</f>
        <v>114</v>
      </c>
      <c r="I6080" s="3">
        <f>IF(H6080&lt;=60,1,IF(H6080&lt;=150,2,3))</f>
        <v>2</v>
      </c>
      <c r="J6080">
        <v>29.1</v>
      </c>
      <c r="K6080">
        <v>2.54</v>
      </c>
      <c r="L6080">
        <v>3.91</v>
      </c>
      <c r="M6080">
        <v>217</v>
      </c>
      <c r="N6080">
        <f>LOG(M6080/100,2)+3</f>
        <v>4.1176950426697543</v>
      </c>
      <c r="O6080">
        <f>INDEX(lehmad!B$2:B$412,MATCH(klypsid!$B6080,lehmad!$A$2:$A$412,0))</f>
        <v>38941</v>
      </c>
      <c r="P6080">
        <f>INDEX(lehmad!D$2:D$412,MATCH(klypsid!$B6080,lehmad!$A$2:$A$412,0))</f>
        <v>94</v>
      </c>
      <c r="Q6080">
        <f>INDEX(lehmad!E$2:E$412,MATCH(klypsid!$B6080,lehmad!$A$2:$A$412,0))</f>
        <v>0.875</v>
      </c>
      <c r="R6080" t="str">
        <f>INDEX(lehmad!F$2:F$412,MATCH(klypsid!$B6080,lehmad!$A$2:$A$412,0))</f>
        <v>DYNASTY-ET</v>
      </c>
      <c r="S6080">
        <f>INDEX(lehmad!H$2:H$412,MATCH(klypsid!$B6080,lehmad!$A$2:$A$412,0))</f>
        <v>124</v>
      </c>
      <c r="T6080">
        <f>INDEX(lehmad!K$2:K$412,MATCH(klypsid!$B6080,lehmad!$A$2:$A$412,0))</f>
        <v>108</v>
      </c>
      <c r="U6080" s="4">
        <f t="shared" si="188"/>
        <v>4</v>
      </c>
      <c r="V6080">
        <f t="shared" si="189"/>
        <v>28</v>
      </c>
    </row>
    <row r="6081" spans="1:22" x14ac:dyDescent="0.25">
      <c r="A6081">
        <v>4128</v>
      </c>
      <c r="B6081" t="str">
        <f>"E"&amp;A6081</f>
        <v>E4128</v>
      </c>
      <c r="C6081" t="s">
        <v>151</v>
      </c>
      <c r="D6081">
        <v>2</v>
      </c>
      <c r="E6081">
        <f>IF(D6081&lt;4,D6081,4)</f>
        <v>2</v>
      </c>
      <c r="F6081" s="1">
        <v>40039</v>
      </c>
      <c r="G6081" s="1">
        <v>40186</v>
      </c>
      <c r="H6081" s="3">
        <f>G6081-F6081</f>
        <v>147</v>
      </c>
      <c r="I6081" s="3">
        <f>IF(H6081&lt;=60,1,IF(H6081&lt;=150,2,3))</f>
        <v>2</v>
      </c>
      <c r="J6081">
        <v>21</v>
      </c>
      <c r="K6081">
        <v>5.55</v>
      </c>
      <c r="L6081">
        <v>3.92</v>
      </c>
      <c r="M6081">
        <v>582</v>
      </c>
      <c r="N6081">
        <f>LOG(M6081/100,2)+3</f>
        <v>5.5410191531335595</v>
      </c>
      <c r="O6081">
        <f>INDEX(lehmad!B$2:B$412,MATCH(klypsid!$B6081,lehmad!$A$2:$A$412,0))</f>
        <v>38941</v>
      </c>
      <c r="P6081">
        <f>INDEX(lehmad!D$2:D$412,MATCH(klypsid!$B6081,lehmad!$A$2:$A$412,0))</f>
        <v>94</v>
      </c>
      <c r="Q6081">
        <f>INDEX(lehmad!E$2:E$412,MATCH(klypsid!$B6081,lehmad!$A$2:$A$412,0))</f>
        <v>0.875</v>
      </c>
      <c r="R6081" t="str">
        <f>INDEX(lehmad!F$2:F$412,MATCH(klypsid!$B6081,lehmad!$A$2:$A$412,0))</f>
        <v>DYNASTY-ET</v>
      </c>
      <c r="S6081">
        <f>INDEX(lehmad!H$2:H$412,MATCH(klypsid!$B6081,lehmad!$A$2:$A$412,0))</f>
        <v>124</v>
      </c>
      <c r="T6081">
        <f>INDEX(lehmad!K$2:K$412,MATCH(klypsid!$B6081,lehmad!$A$2:$A$412,0))</f>
        <v>108</v>
      </c>
      <c r="U6081" s="4">
        <f t="shared" si="188"/>
        <v>5</v>
      </c>
      <c r="V6081">
        <f t="shared" si="189"/>
        <v>33</v>
      </c>
    </row>
    <row r="6082" spans="1:22" x14ac:dyDescent="0.25">
      <c r="A6082">
        <v>4128</v>
      </c>
      <c r="B6082" t="str">
        <f>"E"&amp;A6082</f>
        <v>E4128</v>
      </c>
      <c r="C6082" t="s">
        <v>151</v>
      </c>
      <c r="D6082">
        <v>2</v>
      </c>
      <c r="E6082">
        <f>IF(D6082&lt;4,D6082,4)</f>
        <v>2</v>
      </c>
      <c r="F6082" s="1">
        <v>40039</v>
      </c>
      <c r="G6082" s="1">
        <v>40214</v>
      </c>
      <c r="H6082" s="3">
        <f>G6082-F6082</f>
        <v>175</v>
      </c>
      <c r="I6082" s="3">
        <f>IF(H6082&lt;=60,1,IF(H6082&lt;=150,2,3))</f>
        <v>3</v>
      </c>
      <c r="J6082">
        <v>18.3</v>
      </c>
      <c r="K6082">
        <v>4.51</v>
      </c>
      <c r="L6082">
        <v>3.9</v>
      </c>
      <c r="M6082">
        <v>119</v>
      </c>
      <c r="N6082">
        <f>LOG(M6082/100,2)+3</f>
        <v>3.2509615735332189</v>
      </c>
      <c r="O6082">
        <f>INDEX(lehmad!B$2:B$412,MATCH(klypsid!$B6082,lehmad!$A$2:$A$412,0))</f>
        <v>38941</v>
      </c>
      <c r="P6082">
        <f>INDEX(lehmad!D$2:D$412,MATCH(klypsid!$B6082,lehmad!$A$2:$A$412,0))</f>
        <v>94</v>
      </c>
      <c r="Q6082">
        <f>INDEX(lehmad!E$2:E$412,MATCH(klypsid!$B6082,lehmad!$A$2:$A$412,0))</f>
        <v>0.875</v>
      </c>
      <c r="R6082" t="str">
        <f>INDEX(lehmad!F$2:F$412,MATCH(klypsid!$B6082,lehmad!$A$2:$A$412,0))</f>
        <v>DYNASTY-ET</v>
      </c>
      <c r="S6082">
        <f>INDEX(lehmad!H$2:H$412,MATCH(klypsid!$B6082,lehmad!$A$2:$A$412,0))</f>
        <v>124</v>
      </c>
      <c r="T6082">
        <f>INDEX(lehmad!K$2:K$412,MATCH(klypsid!$B6082,lehmad!$A$2:$A$412,0))</f>
        <v>108</v>
      </c>
      <c r="U6082" s="4">
        <f t="shared" si="188"/>
        <v>6</v>
      </c>
      <c r="V6082">
        <f t="shared" si="189"/>
        <v>28</v>
      </c>
    </row>
    <row r="6083" spans="1:22" x14ac:dyDescent="0.25">
      <c r="A6083">
        <v>4128</v>
      </c>
      <c r="B6083" t="str">
        <f>"E"&amp;A6083</f>
        <v>E4128</v>
      </c>
      <c r="C6083" t="s">
        <v>151</v>
      </c>
      <c r="D6083">
        <v>2</v>
      </c>
      <c r="E6083">
        <f>IF(D6083&lt;4,D6083,4)</f>
        <v>2</v>
      </c>
      <c r="F6083" s="1">
        <v>40039</v>
      </c>
      <c r="G6083" s="1">
        <v>40242</v>
      </c>
      <c r="H6083" s="3">
        <f>G6083-F6083</f>
        <v>203</v>
      </c>
      <c r="I6083" s="3">
        <f>IF(H6083&lt;=60,1,IF(H6083&lt;=150,2,3))</f>
        <v>3</v>
      </c>
      <c r="J6083">
        <v>13.7</v>
      </c>
      <c r="K6083">
        <v>3.63</v>
      </c>
      <c r="L6083">
        <v>3.82</v>
      </c>
      <c r="M6083">
        <v>134</v>
      </c>
      <c r="N6083">
        <f>LOG(M6083/100,2)+3</f>
        <v>3.4222330006830477</v>
      </c>
      <c r="O6083">
        <f>INDEX(lehmad!B$2:B$412,MATCH(klypsid!$B6083,lehmad!$A$2:$A$412,0))</f>
        <v>38941</v>
      </c>
      <c r="P6083">
        <f>INDEX(lehmad!D$2:D$412,MATCH(klypsid!$B6083,lehmad!$A$2:$A$412,0))</f>
        <v>94</v>
      </c>
      <c r="Q6083">
        <f>INDEX(lehmad!E$2:E$412,MATCH(klypsid!$B6083,lehmad!$A$2:$A$412,0))</f>
        <v>0.875</v>
      </c>
      <c r="R6083" t="str">
        <f>INDEX(lehmad!F$2:F$412,MATCH(klypsid!$B6083,lehmad!$A$2:$A$412,0))</f>
        <v>DYNASTY-ET</v>
      </c>
      <c r="S6083">
        <f>INDEX(lehmad!H$2:H$412,MATCH(klypsid!$B6083,lehmad!$A$2:$A$412,0))</f>
        <v>124</v>
      </c>
      <c r="T6083">
        <f>INDEX(lehmad!K$2:K$412,MATCH(klypsid!$B6083,lehmad!$A$2:$A$412,0))</f>
        <v>108</v>
      </c>
      <c r="U6083" s="4">
        <f t="shared" ref="U6083:U6146" si="190">IF(AND(A6083=A6082,D6083=D6082),U6082+1,1)</f>
        <v>7</v>
      </c>
      <c r="V6083">
        <f t="shared" ref="V6083:V6146" si="191">IF(AND(A6083=A6082,D6083=D6082),G6083-G6082,G6083-F6083)</f>
        <v>28</v>
      </c>
    </row>
    <row r="6084" spans="1:22" x14ac:dyDescent="0.25">
      <c r="A6084">
        <v>4128</v>
      </c>
      <c r="B6084" t="str">
        <f>"E"&amp;A6084</f>
        <v>E4128</v>
      </c>
      <c r="C6084" t="s">
        <v>151</v>
      </c>
      <c r="D6084">
        <v>2</v>
      </c>
      <c r="E6084">
        <f>IF(D6084&lt;4,D6084,4)</f>
        <v>2</v>
      </c>
      <c r="F6084" s="1">
        <v>40039</v>
      </c>
      <c r="G6084" s="1">
        <v>40276</v>
      </c>
      <c r="H6084" s="3">
        <f>G6084-F6084</f>
        <v>237</v>
      </c>
      <c r="I6084" s="3">
        <f>IF(H6084&lt;=60,1,IF(H6084&lt;=150,2,3))</f>
        <v>3</v>
      </c>
      <c r="J6084">
        <v>11.7</v>
      </c>
      <c r="K6084">
        <v>4.58</v>
      </c>
      <c r="L6084">
        <v>4.17</v>
      </c>
      <c r="M6084">
        <v>209</v>
      </c>
      <c r="N6084">
        <f>LOG(M6084/100,2)+3</f>
        <v>4.0635029423061582</v>
      </c>
      <c r="O6084">
        <f>INDEX(lehmad!B$2:B$412,MATCH(klypsid!$B6084,lehmad!$A$2:$A$412,0))</f>
        <v>38941</v>
      </c>
      <c r="P6084">
        <f>INDEX(lehmad!D$2:D$412,MATCH(klypsid!$B6084,lehmad!$A$2:$A$412,0))</f>
        <v>94</v>
      </c>
      <c r="Q6084">
        <f>INDEX(lehmad!E$2:E$412,MATCH(klypsid!$B6084,lehmad!$A$2:$A$412,0))</f>
        <v>0.875</v>
      </c>
      <c r="R6084" t="str">
        <f>INDEX(lehmad!F$2:F$412,MATCH(klypsid!$B6084,lehmad!$A$2:$A$412,0))</f>
        <v>DYNASTY-ET</v>
      </c>
      <c r="S6084">
        <f>INDEX(lehmad!H$2:H$412,MATCH(klypsid!$B6084,lehmad!$A$2:$A$412,0))</f>
        <v>124</v>
      </c>
      <c r="T6084">
        <f>INDEX(lehmad!K$2:K$412,MATCH(klypsid!$B6084,lehmad!$A$2:$A$412,0))</f>
        <v>108</v>
      </c>
      <c r="U6084" s="4">
        <f t="shared" si="190"/>
        <v>8</v>
      </c>
      <c r="V6084">
        <f t="shared" si="191"/>
        <v>34</v>
      </c>
    </row>
    <row r="6085" spans="1:22" x14ac:dyDescent="0.25">
      <c r="A6085">
        <v>4128</v>
      </c>
      <c r="B6085" t="str">
        <f>"E"&amp;A6085</f>
        <v>E4128</v>
      </c>
      <c r="C6085" t="s">
        <v>151</v>
      </c>
      <c r="D6085">
        <v>2</v>
      </c>
      <c r="E6085">
        <f>IF(D6085&lt;4,D6085,4)</f>
        <v>2</v>
      </c>
      <c r="F6085" s="1">
        <v>40039</v>
      </c>
      <c r="G6085" s="1">
        <v>40304</v>
      </c>
      <c r="H6085" s="3">
        <f>G6085-F6085</f>
        <v>265</v>
      </c>
      <c r="I6085" s="3">
        <f>IF(H6085&lt;=60,1,IF(H6085&lt;=150,2,3))</f>
        <v>3</v>
      </c>
      <c r="J6085">
        <v>9.1999999999999993</v>
      </c>
      <c r="K6085">
        <v>4.0599999999999996</v>
      </c>
      <c r="L6085">
        <v>4.29</v>
      </c>
      <c r="M6085">
        <v>291</v>
      </c>
      <c r="N6085">
        <f>LOG(M6085/100,2)+3</f>
        <v>4.5410191531335595</v>
      </c>
      <c r="O6085">
        <f>INDEX(lehmad!B$2:B$412,MATCH(klypsid!$B6085,lehmad!$A$2:$A$412,0))</f>
        <v>38941</v>
      </c>
      <c r="P6085">
        <f>INDEX(lehmad!D$2:D$412,MATCH(klypsid!$B6085,lehmad!$A$2:$A$412,0))</f>
        <v>94</v>
      </c>
      <c r="Q6085">
        <f>INDEX(lehmad!E$2:E$412,MATCH(klypsid!$B6085,lehmad!$A$2:$A$412,0))</f>
        <v>0.875</v>
      </c>
      <c r="R6085" t="str">
        <f>INDEX(lehmad!F$2:F$412,MATCH(klypsid!$B6085,lehmad!$A$2:$A$412,0))</f>
        <v>DYNASTY-ET</v>
      </c>
      <c r="S6085">
        <f>INDEX(lehmad!H$2:H$412,MATCH(klypsid!$B6085,lehmad!$A$2:$A$412,0))</f>
        <v>124</v>
      </c>
      <c r="T6085">
        <f>INDEX(lehmad!K$2:K$412,MATCH(klypsid!$B6085,lehmad!$A$2:$A$412,0))</f>
        <v>108</v>
      </c>
      <c r="U6085" s="4">
        <f t="shared" si="190"/>
        <v>9</v>
      </c>
      <c r="V6085">
        <f t="shared" si="191"/>
        <v>28</v>
      </c>
    </row>
    <row r="6086" spans="1:22" x14ac:dyDescent="0.25">
      <c r="A6086">
        <v>4128</v>
      </c>
      <c r="B6086" t="str">
        <f>"E"&amp;A6086</f>
        <v>E4128</v>
      </c>
      <c r="C6086" t="s">
        <v>151</v>
      </c>
      <c r="D6086">
        <v>3</v>
      </c>
      <c r="E6086">
        <f>IF(D6086&lt;4,D6086,4)</f>
        <v>3</v>
      </c>
      <c r="F6086" s="1">
        <v>40418</v>
      </c>
      <c r="G6086" s="1">
        <v>40434</v>
      </c>
      <c r="H6086" s="3">
        <f>G6086-F6086</f>
        <v>16</v>
      </c>
      <c r="I6086" s="3">
        <f>IF(H6086&lt;=60,1,IF(H6086&lt;=150,2,3))</f>
        <v>1</v>
      </c>
      <c r="J6086">
        <v>42.8</v>
      </c>
      <c r="K6086">
        <v>6.35</v>
      </c>
      <c r="L6086">
        <v>3.05</v>
      </c>
      <c r="M6086">
        <v>43</v>
      </c>
      <c r="N6086">
        <f>LOG(M6086/100,2)+3</f>
        <v>1.7824085649273731</v>
      </c>
      <c r="O6086">
        <f>INDEX(lehmad!B$2:B$412,MATCH(klypsid!$B6086,lehmad!$A$2:$A$412,0))</f>
        <v>38941</v>
      </c>
      <c r="P6086">
        <f>INDEX(lehmad!D$2:D$412,MATCH(klypsid!$B6086,lehmad!$A$2:$A$412,0))</f>
        <v>94</v>
      </c>
      <c r="Q6086">
        <f>INDEX(lehmad!E$2:E$412,MATCH(klypsid!$B6086,lehmad!$A$2:$A$412,0))</f>
        <v>0.875</v>
      </c>
      <c r="R6086" t="str">
        <f>INDEX(lehmad!F$2:F$412,MATCH(klypsid!$B6086,lehmad!$A$2:$A$412,0))</f>
        <v>DYNASTY-ET</v>
      </c>
      <c r="S6086">
        <f>INDEX(lehmad!H$2:H$412,MATCH(klypsid!$B6086,lehmad!$A$2:$A$412,0))</f>
        <v>124</v>
      </c>
      <c r="T6086">
        <f>INDEX(lehmad!K$2:K$412,MATCH(klypsid!$B6086,lehmad!$A$2:$A$412,0))</f>
        <v>108</v>
      </c>
      <c r="U6086" s="4">
        <f t="shared" si="190"/>
        <v>1</v>
      </c>
      <c r="V6086">
        <f t="shared" si="191"/>
        <v>16</v>
      </c>
    </row>
    <row r="6087" spans="1:22" x14ac:dyDescent="0.25">
      <c r="A6087">
        <v>4128</v>
      </c>
      <c r="B6087" t="str">
        <f>"E"&amp;A6087</f>
        <v>E4128</v>
      </c>
      <c r="C6087" t="s">
        <v>151</v>
      </c>
      <c r="D6087">
        <v>3</v>
      </c>
      <c r="E6087">
        <f>IF(D6087&lt;4,D6087,4)</f>
        <v>3</v>
      </c>
      <c r="F6087" s="1">
        <v>40418</v>
      </c>
      <c r="G6087" s="1">
        <v>40462</v>
      </c>
      <c r="H6087" s="3">
        <f>G6087-F6087</f>
        <v>44</v>
      </c>
      <c r="I6087" s="3">
        <f>IF(H6087&lt;=60,1,IF(H6087&lt;=150,2,3))</f>
        <v>1</v>
      </c>
      <c r="J6087">
        <v>48.2</v>
      </c>
      <c r="K6087">
        <v>3.54</v>
      </c>
      <c r="L6087">
        <v>3.29</v>
      </c>
      <c r="M6087">
        <v>22</v>
      </c>
      <c r="N6087">
        <f>LOG(M6087/100,2)+3</f>
        <v>0.8155754288625725</v>
      </c>
      <c r="O6087">
        <f>INDEX(lehmad!B$2:B$412,MATCH(klypsid!$B6087,lehmad!$A$2:$A$412,0))</f>
        <v>38941</v>
      </c>
      <c r="P6087">
        <f>INDEX(lehmad!D$2:D$412,MATCH(klypsid!$B6087,lehmad!$A$2:$A$412,0))</f>
        <v>94</v>
      </c>
      <c r="Q6087">
        <f>INDEX(lehmad!E$2:E$412,MATCH(klypsid!$B6087,lehmad!$A$2:$A$412,0))</f>
        <v>0.875</v>
      </c>
      <c r="R6087" t="str">
        <f>INDEX(lehmad!F$2:F$412,MATCH(klypsid!$B6087,lehmad!$A$2:$A$412,0))</f>
        <v>DYNASTY-ET</v>
      </c>
      <c r="S6087">
        <f>INDEX(lehmad!H$2:H$412,MATCH(klypsid!$B6087,lehmad!$A$2:$A$412,0))</f>
        <v>124</v>
      </c>
      <c r="T6087">
        <f>INDEX(lehmad!K$2:K$412,MATCH(klypsid!$B6087,lehmad!$A$2:$A$412,0))</f>
        <v>108</v>
      </c>
      <c r="U6087" s="4">
        <f t="shared" si="190"/>
        <v>2</v>
      </c>
      <c r="V6087">
        <f t="shared" si="191"/>
        <v>28</v>
      </c>
    </row>
    <row r="6088" spans="1:22" x14ac:dyDescent="0.25">
      <c r="A6088">
        <v>4128</v>
      </c>
      <c r="B6088" t="str">
        <f>"E"&amp;A6088</f>
        <v>E4128</v>
      </c>
      <c r="C6088" t="s">
        <v>151</v>
      </c>
      <c r="D6088">
        <v>3</v>
      </c>
      <c r="E6088">
        <f>IF(D6088&lt;4,D6088,4)</f>
        <v>3</v>
      </c>
      <c r="F6088" s="1">
        <v>40418</v>
      </c>
      <c r="G6088" s="1">
        <v>40493</v>
      </c>
      <c r="H6088" s="3">
        <f>G6088-F6088</f>
        <v>75</v>
      </c>
      <c r="I6088" s="3">
        <f>IF(H6088&lt;=60,1,IF(H6088&lt;=150,2,3))</f>
        <v>2</v>
      </c>
      <c r="J6088">
        <v>18</v>
      </c>
      <c r="K6088">
        <v>4.41</v>
      </c>
      <c r="L6088">
        <v>4.1900000000000004</v>
      </c>
      <c r="M6088">
        <v>3892</v>
      </c>
      <c r="N6088">
        <f>LOG(M6088/100,2)+3</f>
        <v>8.282439805006387</v>
      </c>
      <c r="O6088">
        <f>INDEX(lehmad!B$2:B$412,MATCH(klypsid!$B6088,lehmad!$A$2:$A$412,0))</f>
        <v>38941</v>
      </c>
      <c r="P6088">
        <f>INDEX(lehmad!D$2:D$412,MATCH(klypsid!$B6088,lehmad!$A$2:$A$412,0))</f>
        <v>94</v>
      </c>
      <c r="Q6088">
        <f>INDEX(lehmad!E$2:E$412,MATCH(klypsid!$B6088,lehmad!$A$2:$A$412,0))</f>
        <v>0.875</v>
      </c>
      <c r="R6088" t="str">
        <f>INDEX(lehmad!F$2:F$412,MATCH(klypsid!$B6088,lehmad!$A$2:$A$412,0))</f>
        <v>DYNASTY-ET</v>
      </c>
      <c r="S6088">
        <f>INDEX(lehmad!H$2:H$412,MATCH(klypsid!$B6088,lehmad!$A$2:$A$412,0))</f>
        <v>124</v>
      </c>
      <c r="T6088">
        <f>INDEX(lehmad!K$2:K$412,MATCH(klypsid!$B6088,lehmad!$A$2:$A$412,0))</f>
        <v>108</v>
      </c>
      <c r="U6088" s="4">
        <f t="shared" si="190"/>
        <v>3</v>
      </c>
      <c r="V6088">
        <f t="shared" si="191"/>
        <v>31</v>
      </c>
    </row>
    <row r="6089" spans="1:22" x14ac:dyDescent="0.25">
      <c r="A6089">
        <v>4128</v>
      </c>
      <c r="B6089" t="str">
        <f>"E"&amp;A6089</f>
        <v>E4128</v>
      </c>
      <c r="C6089" t="s">
        <v>151</v>
      </c>
      <c r="D6089">
        <v>3</v>
      </c>
      <c r="E6089">
        <f>IF(D6089&lt;4,D6089,4)</f>
        <v>3</v>
      </c>
      <c r="F6089" s="1">
        <v>40418</v>
      </c>
      <c r="G6089" s="1">
        <v>40521</v>
      </c>
      <c r="H6089" s="3">
        <f>G6089-F6089</f>
        <v>103</v>
      </c>
      <c r="I6089" s="3">
        <f>IF(H6089&lt;=60,1,IF(H6089&lt;=150,2,3))</f>
        <v>2</v>
      </c>
      <c r="J6089">
        <v>26.6</v>
      </c>
      <c r="K6089">
        <v>6.38</v>
      </c>
      <c r="L6089">
        <v>3.77</v>
      </c>
      <c r="M6089">
        <v>67</v>
      </c>
      <c r="N6089">
        <f>LOG(M6089/100,2)+3</f>
        <v>2.4222330006830477</v>
      </c>
      <c r="O6089">
        <f>INDEX(lehmad!B$2:B$412,MATCH(klypsid!$B6089,lehmad!$A$2:$A$412,0))</f>
        <v>38941</v>
      </c>
      <c r="P6089">
        <f>INDEX(lehmad!D$2:D$412,MATCH(klypsid!$B6089,lehmad!$A$2:$A$412,0))</f>
        <v>94</v>
      </c>
      <c r="Q6089">
        <f>INDEX(lehmad!E$2:E$412,MATCH(klypsid!$B6089,lehmad!$A$2:$A$412,0))</f>
        <v>0.875</v>
      </c>
      <c r="R6089" t="str">
        <f>INDEX(lehmad!F$2:F$412,MATCH(klypsid!$B6089,lehmad!$A$2:$A$412,0))</f>
        <v>DYNASTY-ET</v>
      </c>
      <c r="S6089">
        <f>INDEX(lehmad!H$2:H$412,MATCH(klypsid!$B6089,lehmad!$A$2:$A$412,0))</f>
        <v>124</v>
      </c>
      <c r="T6089">
        <f>INDEX(lehmad!K$2:K$412,MATCH(klypsid!$B6089,lehmad!$A$2:$A$412,0))</f>
        <v>108</v>
      </c>
      <c r="U6089" s="4">
        <f t="shared" si="190"/>
        <v>4</v>
      </c>
      <c r="V6089">
        <f t="shared" si="191"/>
        <v>28</v>
      </c>
    </row>
    <row r="6090" spans="1:22" x14ac:dyDescent="0.25">
      <c r="A6090">
        <v>4128</v>
      </c>
      <c r="B6090" t="str">
        <f>"E"&amp;A6090</f>
        <v>E4128</v>
      </c>
      <c r="C6090" t="s">
        <v>151</v>
      </c>
      <c r="D6090">
        <v>3</v>
      </c>
      <c r="E6090">
        <f>IF(D6090&lt;4,D6090,4)</f>
        <v>3</v>
      </c>
      <c r="F6090" s="1">
        <v>40418</v>
      </c>
      <c r="G6090" s="1">
        <v>40556</v>
      </c>
      <c r="H6090" s="3">
        <f>G6090-F6090</f>
        <v>138</v>
      </c>
      <c r="I6090" s="3">
        <f>IF(H6090&lt;=60,1,IF(H6090&lt;=150,2,3))</f>
        <v>2</v>
      </c>
      <c r="J6090">
        <v>26.2</v>
      </c>
      <c r="K6090">
        <v>6.67</v>
      </c>
      <c r="L6090">
        <v>3.93</v>
      </c>
      <c r="M6090">
        <v>208</v>
      </c>
      <c r="N6090">
        <f>LOG(M6090/100,2)+3</f>
        <v>4.0565835283663674</v>
      </c>
      <c r="O6090">
        <f>INDEX(lehmad!B$2:B$412,MATCH(klypsid!$B6090,lehmad!$A$2:$A$412,0))</f>
        <v>38941</v>
      </c>
      <c r="P6090">
        <f>INDEX(lehmad!D$2:D$412,MATCH(klypsid!$B6090,lehmad!$A$2:$A$412,0))</f>
        <v>94</v>
      </c>
      <c r="Q6090">
        <f>INDEX(lehmad!E$2:E$412,MATCH(klypsid!$B6090,lehmad!$A$2:$A$412,0))</f>
        <v>0.875</v>
      </c>
      <c r="R6090" t="str">
        <f>INDEX(lehmad!F$2:F$412,MATCH(klypsid!$B6090,lehmad!$A$2:$A$412,0))</f>
        <v>DYNASTY-ET</v>
      </c>
      <c r="S6090">
        <f>INDEX(lehmad!H$2:H$412,MATCH(klypsid!$B6090,lehmad!$A$2:$A$412,0))</f>
        <v>124</v>
      </c>
      <c r="T6090">
        <f>INDEX(lehmad!K$2:K$412,MATCH(klypsid!$B6090,lehmad!$A$2:$A$412,0))</f>
        <v>108</v>
      </c>
      <c r="U6090" s="4">
        <f t="shared" si="190"/>
        <v>5</v>
      </c>
      <c r="V6090">
        <f t="shared" si="191"/>
        <v>35</v>
      </c>
    </row>
    <row r="6091" spans="1:22" x14ac:dyDescent="0.25">
      <c r="A6091">
        <v>4129</v>
      </c>
      <c r="B6091" t="str">
        <f>"E"&amp;A6091</f>
        <v>E4129</v>
      </c>
      <c r="C6091" t="s">
        <v>152</v>
      </c>
      <c r="D6091">
        <v>1</v>
      </c>
      <c r="E6091">
        <f>IF(D6091&lt;4,D6091,4)</f>
        <v>1</v>
      </c>
      <c r="F6091" s="1">
        <v>39666</v>
      </c>
      <c r="G6091" s="1">
        <v>39693</v>
      </c>
      <c r="H6091" s="3">
        <f>G6091-F6091</f>
        <v>27</v>
      </c>
      <c r="I6091" s="3">
        <f>IF(H6091&lt;=60,1,IF(H6091&lt;=150,2,3))</f>
        <v>1</v>
      </c>
      <c r="J6091">
        <v>27.9</v>
      </c>
      <c r="K6091">
        <v>4.5199999999999996</v>
      </c>
      <c r="L6091">
        <v>2.87</v>
      </c>
      <c r="M6091">
        <v>69</v>
      </c>
      <c r="N6091">
        <f>LOG(M6091/100,2)+3</f>
        <v>2.4646682670034443</v>
      </c>
      <c r="O6091">
        <f>INDEX(lehmad!B$2:B$412,MATCH(klypsid!$B6091,lehmad!$A$2:$A$412,0))</f>
        <v>38941</v>
      </c>
      <c r="P6091">
        <f>INDEX(lehmad!D$2:D$412,MATCH(klypsid!$B6091,lehmad!$A$2:$A$412,0))</f>
        <v>115</v>
      </c>
      <c r="Q6091">
        <f>INDEX(lehmad!E$2:E$412,MATCH(klypsid!$B6091,lehmad!$A$2:$A$412,0))</f>
        <v>1</v>
      </c>
      <c r="R6091" t="str">
        <f>INDEX(lehmad!F$2:F$412,MATCH(klypsid!$B6091,lehmad!$A$2:$A$412,0))</f>
        <v>DYNASTY-ET</v>
      </c>
      <c r="S6091">
        <f>INDEX(lehmad!H$2:H$412,MATCH(klypsid!$B6091,lehmad!$A$2:$A$412,0))</f>
        <v>124</v>
      </c>
      <c r="T6091">
        <f>INDEX(lehmad!K$2:K$412,MATCH(klypsid!$B6091,lehmad!$A$2:$A$412,0))</f>
        <v>108</v>
      </c>
      <c r="U6091" s="4">
        <f t="shared" si="190"/>
        <v>1</v>
      </c>
      <c r="V6091">
        <f t="shared" si="191"/>
        <v>27</v>
      </c>
    </row>
    <row r="6092" spans="1:22" x14ac:dyDescent="0.25">
      <c r="A6092">
        <v>4129</v>
      </c>
      <c r="B6092" t="str">
        <f>"E"&amp;A6092</f>
        <v>E4129</v>
      </c>
      <c r="C6092" t="s">
        <v>152</v>
      </c>
      <c r="D6092">
        <v>1</v>
      </c>
      <c r="E6092">
        <f>IF(D6092&lt;4,D6092,4)</f>
        <v>1</v>
      </c>
      <c r="F6092" s="1">
        <v>39666</v>
      </c>
      <c r="G6092" s="1">
        <v>39722</v>
      </c>
      <c r="H6092" s="3">
        <f>G6092-F6092</f>
        <v>56</v>
      </c>
      <c r="I6092" s="3">
        <f>IF(H6092&lt;=60,1,IF(H6092&lt;=150,2,3))</f>
        <v>1</v>
      </c>
      <c r="J6092">
        <v>37.4</v>
      </c>
      <c r="K6092">
        <v>3.66</v>
      </c>
      <c r="L6092">
        <v>3.16</v>
      </c>
      <c r="M6092">
        <v>29</v>
      </c>
      <c r="N6092">
        <f>LOG(M6092/100,2)+3</f>
        <v>1.2141248053528473</v>
      </c>
      <c r="O6092">
        <f>INDEX(lehmad!B$2:B$412,MATCH(klypsid!$B6092,lehmad!$A$2:$A$412,0))</f>
        <v>38941</v>
      </c>
      <c r="P6092">
        <f>INDEX(lehmad!D$2:D$412,MATCH(klypsid!$B6092,lehmad!$A$2:$A$412,0))</f>
        <v>115</v>
      </c>
      <c r="Q6092">
        <f>INDEX(lehmad!E$2:E$412,MATCH(klypsid!$B6092,lehmad!$A$2:$A$412,0))</f>
        <v>1</v>
      </c>
      <c r="R6092" t="str">
        <f>INDEX(lehmad!F$2:F$412,MATCH(klypsid!$B6092,lehmad!$A$2:$A$412,0))</f>
        <v>DYNASTY-ET</v>
      </c>
      <c r="S6092">
        <f>INDEX(lehmad!H$2:H$412,MATCH(klypsid!$B6092,lehmad!$A$2:$A$412,0))</f>
        <v>124</v>
      </c>
      <c r="T6092">
        <f>INDEX(lehmad!K$2:K$412,MATCH(klypsid!$B6092,lehmad!$A$2:$A$412,0))</f>
        <v>108</v>
      </c>
      <c r="U6092" s="4">
        <f t="shared" si="190"/>
        <v>2</v>
      </c>
      <c r="V6092">
        <f t="shared" si="191"/>
        <v>29</v>
      </c>
    </row>
    <row r="6093" spans="1:22" x14ac:dyDescent="0.25">
      <c r="A6093">
        <v>4129</v>
      </c>
      <c r="B6093" t="str">
        <f>"E"&amp;A6093</f>
        <v>E4129</v>
      </c>
      <c r="C6093" t="s">
        <v>152</v>
      </c>
      <c r="D6093">
        <v>1</v>
      </c>
      <c r="E6093">
        <f>IF(D6093&lt;4,D6093,4)</f>
        <v>1</v>
      </c>
      <c r="F6093" s="1">
        <v>39666</v>
      </c>
      <c r="G6093" s="1">
        <v>39754</v>
      </c>
      <c r="H6093" s="3">
        <f>G6093-F6093</f>
        <v>88</v>
      </c>
      <c r="I6093" s="3">
        <f>IF(H6093&lt;=60,1,IF(H6093&lt;=150,2,3))</f>
        <v>2</v>
      </c>
      <c r="J6093">
        <v>34.200000000000003</v>
      </c>
      <c r="K6093">
        <v>4.29</v>
      </c>
      <c r="L6093">
        <v>3.25</v>
      </c>
      <c r="M6093">
        <v>34</v>
      </c>
      <c r="N6093">
        <f>LOG(M6093/100,2)+3</f>
        <v>1.443606651475615</v>
      </c>
      <c r="O6093">
        <f>INDEX(lehmad!B$2:B$412,MATCH(klypsid!$B6093,lehmad!$A$2:$A$412,0))</f>
        <v>38941</v>
      </c>
      <c r="P6093">
        <f>INDEX(lehmad!D$2:D$412,MATCH(klypsid!$B6093,lehmad!$A$2:$A$412,0))</f>
        <v>115</v>
      </c>
      <c r="Q6093">
        <f>INDEX(lehmad!E$2:E$412,MATCH(klypsid!$B6093,lehmad!$A$2:$A$412,0))</f>
        <v>1</v>
      </c>
      <c r="R6093" t="str">
        <f>INDEX(lehmad!F$2:F$412,MATCH(klypsid!$B6093,lehmad!$A$2:$A$412,0))</f>
        <v>DYNASTY-ET</v>
      </c>
      <c r="S6093">
        <f>INDEX(lehmad!H$2:H$412,MATCH(klypsid!$B6093,lehmad!$A$2:$A$412,0))</f>
        <v>124</v>
      </c>
      <c r="T6093">
        <f>INDEX(lehmad!K$2:K$412,MATCH(klypsid!$B6093,lehmad!$A$2:$A$412,0))</f>
        <v>108</v>
      </c>
      <c r="U6093" s="4">
        <f t="shared" si="190"/>
        <v>3</v>
      </c>
      <c r="V6093">
        <f t="shared" si="191"/>
        <v>32</v>
      </c>
    </row>
    <row r="6094" spans="1:22" x14ac:dyDescent="0.25">
      <c r="A6094">
        <v>4129</v>
      </c>
      <c r="B6094" t="str">
        <f>"E"&amp;A6094</f>
        <v>E4129</v>
      </c>
      <c r="C6094" t="s">
        <v>152</v>
      </c>
      <c r="D6094">
        <v>1</v>
      </c>
      <c r="E6094">
        <f>IF(D6094&lt;4,D6094,4)</f>
        <v>1</v>
      </c>
      <c r="F6094" s="1">
        <v>39666</v>
      </c>
      <c r="G6094" s="1">
        <v>39783</v>
      </c>
      <c r="H6094" s="3">
        <f>G6094-F6094</f>
        <v>117</v>
      </c>
      <c r="I6094" s="3">
        <f>IF(H6094&lt;=60,1,IF(H6094&lt;=150,2,3))</f>
        <v>2</v>
      </c>
      <c r="J6094">
        <v>35.299999999999997</v>
      </c>
      <c r="K6094">
        <v>4.62</v>
      </c>
      <c r="L6094">
        <v>3.49</v>
      </c>
      <c r="M6094">
        <v>36</v>
      </c>
      <c r="N6094">
        <f>LOG(M6094/100,2)+3</f>
        <v>1.5260688116675876</v>
      </c>
      <c r="O6094">
        <f>INDEX(lehmad!B$2:B$412,MATCH(klypsid!$B6094,lehmad!$A$2:$A$412,0))</f>
        <v>38941</v>
      </c>
      <c r="P6094">
        <f>INDEX(lehmad!D$2:D$412,MATCH(klypsid!$B6094,lehmad!$A$2:$A$412,0))</f>
        <v>115</v>
      </c>
      <c r="Q6094">
        <f>INDEX(lehmad!E$2:E$412,MATCH(klypsid!$B6094,lehmad!$A$2:$A$412,0))</f>
        <v>1</v>
      </c>
      <c r="R6094" t="str">
        <f>INDEX(lehmad!F$2:F$412,MATCH(klypsid!$B6094,lehmad!$A$2:$A$412,0))</f>
        <v>DYNASTY-ET</v>
      </c>
      <c r="S6094">
        <f>INDEX(lehmad!H$2:H$412,MATCH(klypsid!$B6094,lehmad!$A$2:$A$412,0))</f>
        <v>124</v>
      </c>
      <c r="T6094">
        <f>INDEX(lehmad!K$2:K$412,MATCH(klypsid!$B6094,lehmad!$A$2:$A$412,0))</f>
        <v>108</v>
      </c>
      <c r="U6094" s="4">
        <f t="shared" si="190"/>
        <v>4</v>
      </c>
      <c r="V6094">
        <f t="shared" si="191"/>
        <v>29</v>
      </c>
    </row>
    <row r="6095" spans="1:22" x14ac:dyDescent="0.25">
      <c r="A6095">
        <v>4129</v>
      </c>
      <c r="B6095" t="str">
        <f>"E"&amp;A6095</f>
        <v>E4129</v>
      </c>
      <c r="C6095" t="s">
        <v>152</v>
      </c>
      <c r="D6095">
        <v>1</v>
      </c>
      <c r="E6095">
        <f>IF(D6095&lt;4,D6095,4)</f>
        <v>1</v>
      </c>
      <c r="F6095" s="1">
        <v>39666</v>
      </c>
      <c r="G6095" s="1">
        <v>39817</v>
      </c>
      <c r="H6095" s="3">
        <f>G6095-F6095</f>
        <v>151</v>
      </c>
      <c r="I6095" s="3">
        <f>IF(H6095&lt;=60,1,IF(H6095&lt;=150,2,3))</f>
        <v>3</v>
      </c>
      <c r="J6095">
        <v>36.200000000000003</v>
      </c>
      <c r="K6095">
        <v>3.91</v>
      </c>
      <c r="L6095">
        <v>3.37</v>
      </c>
      <c r="M6095">
        <v>35</v>
      </c>
      <c r="N6095">
        <f>LOG(M6095/100,2)+3</f>
        <v>1.4854268271702415</v>
      </c>
      <c r="O6095">
        <f>INDEX(lehmad!B$2:B$412,MATCH(klypsid!$B6095,lehmad!$A$2:$A$412,0))</f>
        <v>38941</v>
      </c>
      <c r="P6095">
        <f>INDEX(lehmad!D$2:D$412,MATCH(klypsid!$B6095,lehmad!$A$2:$A$412,0))</f>
        <v>115</v>
      </c>
      <c r="Q6095">
        <f>INDEX(lehmad!E$2:E$412,MATCH(klypsid!$B6095,lehmad!$A$2:$A$412,0))</f>
        <v>1</v>
      </c>
      <c r="R6095" t="str">
        <f>INDEX(lehmad!F$2:F$412,MATCH(klypsid!$B6095,lehmad!$A$2:$A$412,0))</f>
        <v>DYNASTY-ET</v>
      </c>
      <c r="S6095">
        <f>INDEX(lehmad!H$2:H$412,MATCH(klypsid!$B6095,lehmad!$A$2:$A$412,0))</f>
        <v>124</v>
      </c>
      <c r="T6095">
        <f>INDEX(lehmad!K$2:K$412,MATCH(klypsid!$B6095,lehmad!$A$2:$A$412,0))</f>
        <v>108</v>
      </c>
      <c r="U6095" s="4">
        <f t="shared" si="190"/>
        <v>5</v>
      </c>
      <c r="V6095">
        <f t="shared" si="191"/>
        <v>34</v>
      </c>
    </row>
    <row r="6096" spans="1:22" x14ac:dyDescent="0.25">
      <c r="A6096">
        <v>4129</v>
      </c>
      <c r="B6096" t="str">
        <f>"E"&amp;A6096</f>
        <v>E4129</v>
      </c>
      <c r="C6096" t="s">
        <v>152</v>
      </c>
      <c r="D6096">
        <v>1</v>
      </c>
      <c r="E6096">
        <f>IF(D6096&lt;4,D6096,4)</f>
        <v>1</v>
      </c>
      <c r="F6096" s="1">
        <v>39666</v>
      </c>
      <c r="G6096" s="1">
        <v>39845</v>
      </c>
      <c r="H6096" s="3">
        <f>G6096-F6096</f>
        <v>179</v>
      </c>
      <c r="I6096" s="3">
        <f>IF(H6096&lt;=60,1,IF(H6096&lt;=150,2,3))</f>
        <v>3</v>
      </c>
      <c r="J6096">
        <v>38</v>
      </c>
      <c r="K6096">
        <v>3.83</v>
      </c>
      <c r="L6096">
        <v>3.76</v>
      </c>
      <c r="M6096">
        <v>68</v>
      </c>
      <c r="N6096">
        <f>LOG(M6096/100,2)+3</f>
        <v>2.4436066514756147</v>
      </c>
      <c r="O6096">
        <f>INDEX(lehmad!B$2:B$412,MATCH(klypsid!$B6096,lehmad!$A$2:$A$412,0))</f>
        <v>38941</v>
      </c>
      <c r="P6096">
        <f>INDEX(lehmad!D$2:D$412,MATCH(klypsid!$B6096,lehmad!$A$2:$A$412,0))</f>
        <v>115</v>
      </c>
      <c r="Q6096">
        <f>INDEX(lehmad!E$2:E$412,MATCH(klypsid!$B6096,lehmad!$A$2:$A$412,0))</f>
        <v>1</v>
      </c>
      <c r="R6096" t="str">
        <f>INDEX(lehmad!F$2:F$412,MATCH(klypsid!$B6096,lehmad!$A$2:$A$412,0))</f>
        <v>DYNASTY-ET</v>
      </c>
      <c r="S6096">
        <f>INDEX(lehmad!H$2:H$412,MATCH(klypsid!$B6096,lehmad!$A$2:$A$412,0))</f>
        <v>124</v>
      </c>
      <c r="T6096">
        <f>INDEX(lehmad!K$2:K$412,MATCH(klypsid!$B6096,lehmad!$A$2:$A$412,0))</f>
        <v>108</v>
      </c>
      <c r="U6096" s="4">
        <f t="shared" si="190"/>
        <v>6</v>
      </c>
      <c r="V6096">
        <f t="shared" si="191"/>
        <v>28</v>
      </c>
    </row>
    <row r="6097" spans="1:22" x14ac:dyDescent="0.25">
      <c r="A6097">
        <v>4129</v>
      </c>
      <c r="B6097" t="str">
        <f>"E"&amp;A6097</f>
        <v>E4129</v>
      </c>
      <c r="C6097" t="s">
        <v>152</v>
      </c>
      <c r="D6097">
        <v>1</v>
      </c>
      <c r="E6097">
        <f>IF(D6097&lt;4,D6097,4)</f>
        <v>1</v>
      </c>
      <c r="F6097" s="1">
        <v>39666</v>
      </c>
      <c r="G6097" s="1">
        <v>39875</v>
      </c>
      <c r="H6097" s="3">
        <f>G6097-F6097</f>
        <v>209</v>
      </c>
      <c r="I6097" s="3">
        <f>IF(H6097&lt;=60,1,IF(H6097&lt;=150,2,3))</f>
        <v>3</v>
      </c>
      <c r="J6097">
        <v>33.9</v>
      </c>
      <c r="K6097">
        <v>3.82</v>
      </c>
      <c r="L6097">
        <v>3.7</v>
      </c>
      <c r="M6097">
        <v>98</v>
      </c>
      <c r="N6097">
        <f>LOG(M6097/100,2)+3</f>
        <v>2.9708536543404835</v>
      </c>
      <c r="O6097">
        <f>INDEX(lehmad!B$2:B$412,MATCH(klypsid!$B6097,lehmad!$A$2:$A$412,0))</f>
        <v>38941</v>
      </c>
      <c r="P6097">
        <f>INDEX(lehmad!D$2:D$412,MATCH(klypsid!$B6097,lehmad!$A$2:$A$412,0))</f>
        <v>115</v>
      </c>
      <c r="Q6097">
        <f>INDEX(lehmad!E$2:E$412,MATCH(klypsid!$B6097,lehmad!$A$2:$A$412,0))</f>
        <v>1</v>
      </c>
      <c r="R6097" t="str">
        <f>INDEX(lehmad!F$2:F$412,MATCH(klypsid!$B6097,lehmad!$A$2:$A$412,0))</f>
        <v>DYNASTY-ET</v>
      </c>
      <c r="S6097">
        <f>INDEX(lehmad!H$2:H$412,MATCH(klypsid!$B6097,lehmad!$A$2:$A$412,0))</f>
        <v>124</v>
      </c>
      <c r="T6097">
        <f>INDEX(lehmad!K$2:K$412,MATCH(klypsid!$B6097,lehmad!$A$2:$A$412,0))</f>
        <v>108</v>
      </c>
      <c r="U6097" s="4">
        <f t="shared" si="190"/>
        <v>7</v>
      </c>
      <c r="V6097">
        <f t="shared" si="191"/>
        <v>30</v>
      </c>
    </row>
    <row r="6098" spans="1:22" x14ac:dyDescent="0.25">
      <c r="A6098">
        <v>4129</v>
      </c>
      <c r="B6098" t="str">
        <f>"E"&amp;A6098</f>
        <v>E4129</v>
      </c>
      <c r="C6098" t="s">
        <v>152</v>
      </c>
      <c r="D6098">
        <v>1</v>
      </c>
      <c r="E6098">
        <f>IF(D6098&lt;4,D6098,4)</f>
        <v>1</v>
      </c>
      <c r="F6098" s="1">
        <v>39666</v>
      </c>
      <c r="G6098" s="1">
        <v>39908</v>
      </c>
      <c r="H6098" s="3">
        <f>G6098-F6098</f>
        <v>242</v>
      </c>
      <c r="I6098" s="3">
        <f>IF(H6098&lt;=60,1,IF(H6098&lt;=150,2,3))</f>
        <v>3</v>
      </c>
      <c r="J6098">
        <v>30</v>
      </c>
      <c r="K6098">
        <v>3.87</v>
      </c>
      <c r="L6098">
        <v>3.46</v>
      </c>
      <c r="M6098">
        <v>51</v>
      </c>
      <c r="N6098">
        <f>LOG(M6098/100,2)+3</f>
        <v>2.0285691521967708</v>
      </c>
      <c r="O6098">
        <f>INDEX(lehmad!B$2:B$412,MATCH(klypsid!$B6098,lehmad!$A$2:$A$412,0))</f>
        <v>38941</v>
      </c>
      <c r="P6098">
        <f>INDEX(lehmad!D$2:D$412,MATCH(klypsid!$B6098,lehmad!$A$2:$A$412,0))</f>
        <v>115</v>
      </c>
      <c r="Q6098">
        <f>INDEX(lehmad!E$2:E$412,MATCH(klypsid!$B6098,lehmad!$A$2:$A$412,0))</f>
        <v>1</v>
      </c>
      <c r="R6098" t="str">
        <f>INDEX(lehmad!F$2:F$412,MATCH(klypsid!$B6098,lehmad!$A$2:$A$412,0))</f>
        <v>DYNASTY-ET</v>
      </c>
      <c r="S6098">
        <f>INDEX(lehmad!H$2:H$412,MATCH(klypsid!$B6098,lehmad!$A$2:$A$412,0))</f>
        <v>124</v>
      </c>
      <c r="T6098">
        <f>INDEX(lehmad!K$2:K$412,MATCH(klypsid!$B6098,lehmad!$A$2:$A$412,0))</f>
        <v>108</v>
      </c>
      <c r="U6098" s="4">
        <f t="shared" si="190"/>
        <v>8</v>
      </c>
      <c r="V6098">
        <f t="shared" si="191"/>
        <v>33</v>
      </c>
    </row>
    <row r="6099" spans="1:22" x14ac:dyDescent="0.25">
      <c r="A6099">
        <v>4129</v>
      </c>
      <c r="B6099" t="str">
        <f>"E"&amp;A6099</f>
        <v>E4129</v>
      </c>
      <c r="C6099" t="s">
        <v>152</v>
      </c>
      <c r="D6099">
        <v>1</v>
      </c>
      <c r="E6099">
        <f>IF(D6099&lt;4,D6099,4)</f>
        <v>1</v>
      </c>
      <c r="F6099" s="1">
        <v>39666</v>
      </c>
      <c r="G6099" s="1">
        <v>39944</v>
      </c>
      <c r="H6099" s="3">
        <f>G6099-F6099</f>
        <v>278</v>
      </c>
      <c r="I6099" s="3">
        <f>IF(H6099&lt;=60,1,IF(H6099&lt;=150,2,3))</f>
        <v>3</v>
      </c>
      <c r="J6099">
        <v>30.3</v>
      </c>
      <c r="K6099">
        <v>3.88</v>
      </c>
      <c r="L6099">
        <v>3.78</v>
      </c>
      <c r="M6099">
        <v>66</v>
      </c>
      <c r="N6099">
        <f>LOG(M6099/100,2)+3</f>
        <v>2.400537929583729</v>
      </c>
      <c r="O6099">
        <f>INDEX(lehmad!B$2:B$412,MATCH(klypsid!$B6099,lehmad!$A$2:$A$412,0))</f>
        <v>38941</v>
      </c>
      <c r="P6099">
        <f>INDEX(lehmad!D$2:D$412,MATCH(klypsid!$B6099,lehmad!$A$2:$A$412,0))</f>
        <v>115</v>
      </c>
      <c r="Q6099">
        <f>INDEX(lehmad!E$2:E$412,MATCH(klypsid!$B6099,lehmad!$A$2:$A$412,0))</f>
        <v>1</v>
      </c>
      <c r="R6099" t="str">
        <f>INDEX(lehmad!F$2:F$412,MATCH(klypsid!$B6099,lehmad!$A$2:$A$412,0))</f>
        <v>DYNASTY-ET</v>
      </c>
      <c r="S6099">
        <f>INDEX(lehmad!H$2:H$412,MATCH(klypsid!$B6099,lehmad!$A$2:$A$412,0))</f>
        <v>124</v>
      </c>
      <c r="T6099">
        <f>INDEX(lehmad!K$2:K$412,MATCH(klypsid!$B6099,lehmad!$A$2:$A$412,0))</f>
        <v>108</v>
      </c>
      <c r="U6099" s="4">
        <f t="shared" si="190"/>
        <v>9</v>
      </c>
      <c r="V6099">
        <f t="shared" si="191"/>
        <v>36</v>
      </c>
    </row>
    <row r="6100" spans="1:22" x14ac:dyDescent="0.25">
      <c r="A6100">
        <v>4129</v>
      </c>
      <c r="B6100" t="str">
        <f>"E"&amp;A6100</f>
        <v>E4129</v>
      </c>
      <c r="C6100" t="s">
        <v>152</v>
      </c>
      <c r="D6100">
        <v>1</v>
      </c>
      <c r="E6100">
        <f>IF(D6100&lt;4,D6100,4)</f>
        <v>1</v>
      </c>
      <c r="F6100" s="1">
        <v>39666</v>
      </c>
      <c r="G6100" s="1">
        <v>39972</v>
      </c>
      <c r="H6100" s="3">
        <f>G6100-F6100</f>
        <v>306</v>
      </c>
      <c r="I6100" s="3">
        <f>IF(H6100&lt;=60,1,IF(H6100&lt;=150,2,3))</f>
        <v>3</v>
      </c>
      <c r="J6100">
        <v>30.5</v>
      </c>
      <c r="K6100">
        <v>3.01</v>
      </c>
      <c r="L6100">
        <v>3.87</v>
      </c>
      <c r="M6100">
        <v>55</v>
      </c>
      <c r="N6100">
        <f>LOG(M6100/100,2)+3</f>
        <v>2.1375035237499347</v>
      </c>
      <c r="O6100">
        <f>INDEX(lehmad!B$2:B$412,MATCH(klypsid!$B6100,lehmad!$A$2:$A$412,0))</f>
        <v>38941</v>
      </c>
      <c r="P6100">
        <f>INDEX(lehmad!D$2:D$412,MATCH(klypsid!$B6100,lehmad!$A$2:$A$412,0))</f>
        <v>115</v>
      </c>
      <c r="Q6100">
        <f>INDEX(lehmad!E$2:E$412,MATCH(klypsid!$B6100,lehmad!$A$2:$A$412,0))</f>
        <v>1</v>
      </c>
      <c r="R6100" t="str">
        <f>INDEX(lehmad!F$2:F$412,MATCH(klypsid!$B6100,lehmad!$A$2:$A$412,0))</f>
        <v>DYNASTY-ET</v>
      </c>
      <c r="S6100">
        <f>INDEX(lehmad!H$2:H$412,MATCH(klypsid!$B6100,lehmad!$A$2:$A$412,0))</f>
        <v>124</v>
      </c>
      <c r="T6100">
        <f>INDEX(lehmad!K$2:K$412,MATCH(klypsid!$B6100,lehmad!$A$2:$A$412,0))</f>
        <v>108</v>
      </c>
      <c r="U6100" s="4">
        <f t="shared" si="190"/>
        <v>10</v>
      </c>
      <c r="V6100">
        <f t="shared" si="191"/>
        <v>28</v>
      </c>
    </row>
    <row r="6101" spans="1:22" x14ac:dyDescent="0.25">
      <c r="A6101">
        <v>4129</v>
      </c>
      <c r="B6101" t="str">
        <f>"E"&amp;A6101</f>
        <v>E4129</v>
      </c>
      <c r="C6101" t="s">
        <v>152</v>
      </c>
      <c r="D6101">
        <v>1</v>
      </c>
      <c r="E6101">
        <f>IF(D6101&lt;4,D6101,4)</f>
        <v>1</v>
      </c>
      <c r="F6101" s="1">
        <v>39666</v>
      </c>
      <c r="G6101" s="1">
        <v>40007</v>
      </c>
      <c r="H6101" s="3">
        <f>G6101-F6101</f>
        <v>341</v>
      </c>
      <c r="I6101" s="3">
        <f>IF(H6101&lt;=60,1,IF(H6101&lt;=150,2,3))</f>
        <v>3</v>
      </c>
      <c r="J6101">
        <v>24.6</v>
      </c>
      <c r="K6101">
        <v>2.0499999999999998</v>
      </c>
      <c r="L6101">
        <v>3.7</v>
      </c>
      <c r="M6101">
        <v>120</v>
      </c>
      <c r="N6101">
        <f>LOG(M6101/100,2)+3</f>
        <v>3.2630344058337939</v>
      </c>
      <c r="O6101">
        <f>INDEX(lehmad!B$2:B$412,MATCH(klypsid!$B6101,lehmad!$A$2:$A$412,0))</f>
        <v>38941</v>
      </c>
      <c r="P6101">
        <f>INDEX(lehmad!D$2:D$412,MATCH(klypsid!$B6101,lehmad!$A$2:$A$412,0))</f>
        <v>115</v>
      </c>
      <c r="Q6101">
        <f>INDEX(lehmad!E$2:E$412,MATCH(klypsid!$B6101,lehmad!$A$2:$A$412,0))</f>
        <v>1</v>
      </c>
      <c r="R6101" t="str">
        <f>INDEX(lehmad!F$2:F$412,MATCH(klypsid!$B6101,lehmad!$A$2:$A$412,0))</f>
        <v>DYNASTY-ET</v>
      </c>
      <c r="S6101">
        <f>INDEX(lehmad!H$2:H$412,MATCH(klypsid!$B6101,lehmad!$A$2:$A$412,0))</f>
        <v>124</v>
      </c>
      <c r="T6101">
        <f>INDEX(lehmad!K$2:K$412,MATCH(klypsid!$B6101,lehmad!$A$2:$A$412,0))</f>
        <v>108</v>
      </c>
      <c r="U6101" s="4">
        <f t="shared" si="190"/>
        <v>11</v>
      </c>
      <c r="V6101">
        <f t="shared" si="191"/>
        <v>35</v>
      </c>
    </row>
    <row r="6102" spans="1:22" x14ac:dyDescent="0.25">
      <c r="A6102">
        <v>4129</v>
      </c>
      <c r="B6102" t="str">
        <f>"E"&amp;A6102</f>
        <v>E4129</v>
      </c>
      <c r="C6102" t="s">
        <v>152</v>
      </c>
      <c r="D6102">
        <v>1</v>
      </c>
      <c r="E6102">
        <f>IF(D6102&lt;4,D6102,4)</f>
        <v>1</v>
      </c>
      <c r="F6102" s="1">
        <v>39666</v>
      </c>
      <c r="G6102" s="1">
        <v>40037</v>
      </c>
      <c r="H6102" s="3">
        <f>G6102-F6102</f>
        <v>371</v>
      </c>
      <c r="I6102" s="3">
        <f>IF(H6102&lt;=60,1,IF(H6102&lt;=150,2,3))</f>
        <v>3</v>
      </c>
      <c r="J6102">
        <v>22.1</v>
      </c>
      <c r="K6102">
        <v>3.12</v>
      </c>
      <c r="L6102">
        <v>3.84</v>
      </c>
      <c r="M6102">
        <v>111</v>
      </c>
      <c r="N6102">
        <f>LOG(M6102/100,2)+3</f>
        <v>3.1505596765753814</v>
      </c>
      <c r="O6102">
        <f>INDEX(lehmad!B$2:B$412,MATCH(klypsid!$B6102,lehmad!$A$2:$A$412,0))</f>
        <v>38941</v>
      </c>
      <c r="P6102">
        <f>INDEX(lehmad!D$2:D$412,MATCH(klypsid!$B6102,lehmad!$A$2:$A$412,0))</f>
        <v>115</v>
      </c>
      <c r="Q6102">
        <f>INDEX(lehmad!E$2:E$412,MATCH(klypsid!$B6102,lehmad!$A$2:$A$412,0))</f>
        <v>1</v>
      </c>
      <c r="R6102" t="str">
        <f>INDEX(lehmad!F$2:F$412,MATCH(klypsid!$B6102,lehmad!$A$2:$A$412,0))</f>
        <v>DYNASTY-ET</v>
      </c>
      <c r="S6102">
        <f>INDEX(lehmad!H$2:H$412,MATCH(klypsid!$B6102,lehmad!$A$2:$A$412,0))</f>
        <v>124</v>
      </c>
      <c r="T6102">
        <f>INDEX(lehmad!K$2:K$412,MATCH(klypsid!$B6102,lehmad!$A$2:$A$412,0))</f>
        <v>108</v>
      </c>
      <c r="U6102" s="4">
        <f t="shared" si="190"/>
        <v>12</v>
      </c>
      <c r="V6102">
        <f t="shared" si="191"/>
        <v>30</v>
      </c>
    </row>
    <row r="6103" spans="1:22" x14ac:dyDescent="0.25">
      <c r="A6103">
        <v>4129</v>
      </c>
      <c r="B6103" t="str">
        <f>"E"&amp;A6103</f>
        <v>E4129</v>
      </c>
      <c r="C6103" t="s">
        <v>152</v>
      </c>
      <c r="D6103">
        <v>1</v>
      </c>
      <c r="E6103">
        <f>IF(D6103&lt;4,D6103,4)</f>
        <v>1</v>
      </c>
      <c r="F6103" s="1">
        <v>39666</v>
      </c>
      <c r="G6103" s="1">
        <v>40066</v>
      </c>
      <c r="H6103" s="3">
        <f>G6103-F6103</f>
        <v>400</v>
      </c>
      <c r="I6103" s="3">
        <f>IF(H6103&lt;=60,1,IF(H6103&lt;=150,2,3))</f>
        <v>3</v>
      </c>
      <c r="J6103">
        <v>11.4</v>
      </c>
      <c r="K6103">
        <v>4.83</v>
      </c>
      <c r="L6103">
        <v>4.28</v>
      </c>
      <c r="M6103">
        <v>74</v>
      </c>
      <c r="N6103">
        <f>LOG(M6103/100,2)+3</f>
        <v>2.5655971758542249</v>
      </c>
      <c r="O6103">
        <f>INDEX(lehmad!B$2:B$412,MATCH(klypsid!$B6103,lehmad!$A$2:$A$412,0))</f>
        <v>38941</v>
      </c>
      <c r="P6103">
        <f>INDEX(lehmad!D$2:D$412,MATCH(klypsid!$B6103,lehmad!$A$2:$A$412,0))</f>
        <v>115</v>
      </c>
      <c r="Q6103">
        <f>INDEX(lehmad!E$2:E$412,MATCH(klypsid!$B6103,lehmad!$A$2:$A$412,0))</f>
        <v>1</v>
      </c>
      <c r="R6103" t="str">
        <f>INDEX(lehmad!F$2:F$412,MATCH(klypsid!$B6103,lehmad!$A$2:$A$412,0))</f>
        <v>DYNASTY-ET</v>
      </c>
      <c r="S6103">
        <f>INDEX(lehmad!H$2:H$412,MATCH(klypsid!$B6103,lehmad!$A$2:$A$412,0))</f>
        <v>124</v>
      </c>
      <c r="T6103">
        <f>INDEX(lehmad!K$2:K$412,MATCH(klypsid!$B6103,lehmad!$A$2:$A$412,0))</f>
        <v>108</v>
      </c>
      <c r="U6103" s="4">
        <f t="shared" si="190"/>
        <v>13</v>
      </c>
      <c r="V6103">
        <f t="shared" si="191"/>
        <v>29</v>
      </c>
    </row>
    <row r="6104" spans="1:22" x14ac:dyDescent="0.25">
      <c r="A6104">
        <v>4129</v>
      </c>
      <c r="B6104" t="str">
        <f>"E"&amp;A6104</f>
        <v>E4129</v>
      </c>
      <c r="C6104" t="s">
        <v>152</v>
      </c>
      <c r="D6104">
        <v>2</v>
      </c>
      <c r="E6104">
        <f>IF(D6104&lt;4,D6104,4)</f>
        <v>2</v>
      </c>
      <c r="F6104" s="1">
        <v>40121</v>
      </c>
      <c r="G6104" s="1">
        <v>40153</v>
      </c>
      <c r="H6104" s="3">
        <f>G6104-F6104</f>
        <v>32</v>
      </c>
      <c r="I6104" s="3">
        <f>IF(H6104&lt;=60,1,IF(H6104&lt;=150,2,3))</f>
        <v>1</v>
      </c>
      <c r="J6104">
        <v>53</v>
      </c>
      <c r="K6104">
        <v>3.46</v>
      </c>
      <c r="L6104">
        <v>3.1</v>
      </c>
      <c r="M6104">
        <v>18</v>
      </c>
      <c r="N6104">
        <f>LOG(M6104/100,2)+3</f>
        <v>0.52606881166758779</v>
      </c>
      <c r="O6104">
        <f>INDEX(lehmad!B$2:B$412,MATCH(klypsid!$B6104,lehmad!$A$2:$A$412,0))</f>
        <v>38941</v>
      </c>
      <c r="P6104">
        <f>INDEX(lehmad!D$2:D$412,MATCH(klypsid!$B6104,lehmad!$A$2:$A$412,0))</f>
        <v>115</v>
      </c>
      <c r="Q6104">
        <f>INDEX(lehmad!E$2:E$412,MATCH(klypsid!$B6104,lehmad!$A$2:$A$412,0))</f>
        <v>1</v>
      </c>
      <c r="R6104" t="str">
        <f>INDEX(lehmad!F$2:F$412,MATCH(klypsid!$B6104,lehmad!$A$2:$A$412,0))</f>
        <v>DYNASTY-ET</v>
      </c>
      <c r="S6104">
        <f>INDEX(lehmad!H$2:H$412,MATCH(klypsid!$B6104,lehmad!$A$2:$A$412,0))</f>
        <v>124</v>
      </c>
      <c r="T6104">
        <f>INDEX(lehmad!K$2:K$412,MATCH(klypsid!$B6104,lehmad!$A$2:$A$412,0))</f>
        <v>108</v>
      </c>
      <c r="U6104" s="4">
        <f t="shared" si="190"/>
        <v>1</v>
      </c>
      <c r="V6104">
        <f t="shared" si="191"/>
        <v>32</v>
      </c>
    </row>
    <row r="6105" spans="1:22" x14ac:dyDescent="0.25">
      <c r="A6105">
        <v>4129</v>
      </c>
      <c r="B6105" t="str">
        <f>"E"&amp;A6105</f>
        <v>E4129</v>
      </c>
      <c r="C6105" t="s">
        <v>152</v>
      </c>
      <c r="D6105">
        <v>2</v>
      </c>
      <c r="E6105">
        <f>IF(D6105&lt;4,D6105,4)</f>
        <v>2</v>
      </c>
      <c r="F6105" s="1">
        <v>40121</v>
      </c>
      <c r="G6105" s="1">
        <v>40186</v>
      </c>
      <c r="H6105" s="3">
        <f>G6105-F6105</f>
        <v>65</v>
      </c>
      <c r="I6105" s="3">
        <f>IF(H6105&lt;=60,1,IF(H6105&lt;=150,2,3))</f>
        <v>2</v>
      </c>
      <c r="J6105">
        <v>42.7</v>
      </c>
      <c r="K6105">
        <v>3.8</v>
      </c>
      <c r="L6105">
        <v>3.03</v>
      </c>
      <c r="M6105">
        <v>68</v>
      </c>
      <c r="N6105">
        <f>LOG(M6105/100,2)+3</f>
        <v>2.4436066514756147</v>
      </c>
      <c r="O6105">
        <f>INDEX(lehmad!B$2:B$412,MATCH(klypsid!$B6105,lehmad!$A$2:$A$412,0))</f>
        <v>38941</v>
      </c>
      <c r="P6105">
        <f>INDEX(lehmad!D$2:D$412,MATCH(klypsid!$B6105,lehmad!$A$2:$A$412,0))</f>
        <v>115</v>
      </c>
      <c r="Q6105">
        <f>INDEX(lehmad!E$2:E$412,MATCH(klypsid!$B6105,lehmad!$A$2:$A$412,0))</f>
        <v>1</v>
      </c>
      <c r="R6105" t="str">
        <f>INDEX(lehmad!F$2:F$412,MATCH(klypsid!$B6105,lehmad!$A$2:$A$412,0))</f>
        <v>DYNASTY-ET</v>
      </c>
      <c r="S6105">
        <f>INDEX(lehmad!H$2:H$412,MATCH(klypsid!$B6105,lehmad!$A$2:$A$412,0))</f>
        <v>124</v>
      </c>
      <c r="T6105">
        <f>INDEX(lehmad!K$2:K$412,MATCH(klypsid!$B6105,lehmad!$A$2:$A$412,0))</f>
        <v>108</v>
      </c>
      <c r="U6105" s="4">
        <f t="shared" si="190"/>
        <v>2</v>
      </c>
      <c r="V6105">
        <f t="shared" si="191"/>
        <v>33</v>
      </c>
    </row>
    <row r="6106" spans="1:22" x14ac:dyDescent="0.25">
      <c r="A6106">
        <v>4129</v>
      </c>
      <c r="B6106" t="str">
        <f>"E"&amp;A6106</f>
        <v>E4129</v>
      </c>
      <c r="C6106" t="s">
        <v>152</v>
      </c>
      <c r="D6106">
        <v>2</v>
      </c>
      <c r="E6106">
        <f>IF(D6106&lt;4,D6106,4)</f>
        <v>2</v>
      </c>
      <c r="F6106" s="1">
        <v>40121</v>
      </c>
      <c r="G6106" s="1">
        <v>40214</v>
      </c>
      <c r="H6106" s="3">
        <f>G6106-F6106</f>
        <v>93</v>
      </c>
      <c r="I6106" s="3">
        <f>IF(H6106&lt;=60,1,IF(H6106&lt;=150,2,3))</f>
        <v>2</v>
      </c>
      <c r="J6106">
        <v>48</v>
      </c>
      <c r="K6106">
        <v>3.34</v>
      </c>
      <c r="L6106">
        <v>3.14</v>
      </c>
      <c r="M6106">
        <v>35</v>
      </c>
      <c r="N6106">
        <f>LOG(M6106/100,2)+3</f>
        <v>1.4854268271702415</v>
      </c>
      <c r="O6106">
        <f>INDEX(lehmad!B$2:B$412,MATCH(klypsid!$B6106,lehmad!$A$2:$A$412,0))</f>
        <v>38941</v>
      </c>
      <c r="P6106">
        <f>INDEX(lehmad!D$2:D$412,MATCH(klypsid!$B6106,lehmad!$A$2:$A$412,0))</f>
        <v>115</v>
      </c>
      <c r="Q6106">
        <f>INDEX(lehmad!E$2:E$412,MATCH(klypsid!$B6106,lehmad!$A$2:$A$412,0))</f>
        <v>1</v>
      </c>
      <c r="R6106" t="str">
        <f>INDEX(lehmad!F$2:F$412,MATCH(klypsid!$B6106,lehmad!$A$2:$A$412,0))</f>
        <v>DYNASTY-ET</v>
      </c>
      <c r="S6106">
        <f>INDEX(lehmad!H$2:H$412,MATCH(klypsid!$B6106,lehmad!$A$2:$A$412,0))</f>
        <v>124</v>
      </c>
      <c r="T6106">
        <f>INDEX(lehmad!K$2:K$412,MATCH(klypsid!$B6106,lehmad!$A$2:$A$412,0))</f>
        <v>108</v>
      </c>
      <c r="U6106" s="4">
        <f t="shared" si="190"/>
        <v>3</v>
      </c>
      <c r="V6106">
        <f t="shared" si="191"/>
        <v>28</v>
      </c>
    </row>
    <row r="6107" spans="1:22" x14ac:dyDescent="0.25">
      <c r="A6107">
        <v>4129</v>
      </c>
      <c r="B6107" t="str">
        <f>"E"&amp;A6107</f>
        <v>E4129</v>
      </c>
      <c r="C6107" t="s">
        <v>152</v>
      </c>
      <c r="D6107">
        <v>2</v>
      </c>
      <c r="E6107">
        <f>IF(D6107&lt;4,D6107,4)</f>
        <v>2</v>
      </c>
      <c r="F6107" s="1">
        <v>40121</v>
      </c>
      <c r="G6107" s="1">
        <v>40242</v>
      </c>
      <c r="H6107" s="3">
        <f>G6107-F6107</f>
        <v>121</v>
      </c>
      <c r="I6107" s="3">
        <f>IF(H6107&lt;=60,1,IF(H6107&lt;=150,2,3))</f>
        <v>2</v>
      </c>
      <c r="J6107">
        <v>47.9</v>
      </c>
      <c r="K6107">
        <v>4.28</v>
      </c>
      <c r="L6107">
        <v>3.29</v>
      </c>
      <c r="M6107">
        <v>48</v>
      </c>
      <c r="N6107">
        <f>LOG(M6107/100,2)+3</f>
        <v>1.9411063109464315</v>
      </c>
      <c r="O6107">
        <f>INDEX(lehmad!B$2:B$412,MATCH(klypsid!$B6107,lehmad!$A$2:$A$412,0))</f>
        <v>38941</v>
      </c>
      <c r="P6107">
        <f>INDEX(lehmad!D$2:D$412,MATCH(klypsid!$B6107,lehmad!$A$2:$A$412,0))</f>
        <v>115</v>
      </c>
      <c r="Q6107">
        <f>INDEX(lehmad!E$2:E$412,MATCH(klypsid!$B6107,lehmad!$A$2:$A$412,0))</f>
        <v>1</v>
      </c>
      <c r="R6107" t="str">
        <f>INDEX(lehmad!F$2:F$412,MATCH(klypsid!$B6107,lehmad!$A$2:$A$412,0))</f>
        <v>DYNASTY-ET</v>
      </c>
      <c r="S6107">
        <f>INDEX(lehmad!H$2:H$412,MATCH(klypsid!$B6107,lehmad!$A$2:$A$412,0))</f>
        <v>124</v>
      </c>
      <c r="T6107">
        <f>INDEX(lehmad!K$2:K$412,MATCH(klypsid!$B6107,lehmad!$A$2:$A$412,0))</f>
        <v>108</v>
      </c>
      <c r="U6107" s="4">
        <f t="shared" si="190"/>
        <v>4</v>
      </c>
      <c r="V6107">
        <f t="shared" si="191"/>
        <v>28</v>
      </c>
    </row>
    <row r="6108" spans="1:22" x14ac:dyDescent="0.25">
      <c r="A6108">
        <v>4129</v>
      </c>
      <c r="B6108" t="str">
        <f>"E"&amp;A6108</f>
        <v>E4129</v>
      </c>
      <c r="C6108" t="s">
        <v>152</v>
      </c>
      <c r="D6108">
        <v>2</v>
      </c>
      <c r="E6108">
        <f>IF(D6108&lt;4,D6108,4)</f>
        <v>2</v>
      </c>
      <c r="F6108" s="1">
        <v>40121</v>
      </c>
      <c r="G6108" s="1">
        <v>40276</v>
      </c>
      <c r="H6108" s="3">
        <f>G6108-F6108</f>
        <v>155</v>
      </c>
      <c r="I6108" s="3">
        <f>IF(H6108&lt;=60,1,IF(H6108&lt;=150,2,3))</f>
        <v>3</v>
      </c>
      <c r="J6108">
        <v>48.1</v>
      </c>
      <c r="K6108">
        <v>3.56</v>
      </c>
      <c r="L6108">
        <v>3.35</v>
      </c>
      <c r="M6108">
        <v>100</v>
      </c>
      <c r="N6108">
        <f>LOG(M6108/100,2)+3</f>
        <v>3</v>
      </c>
      <c r="O6108">
        <f>INDEX(lehmad!B$2:B$412,MATCH(klypsid!$B6108,lehmad!$A$2:$A$412,0))</f>
        <v>38941</v>
      </c>
      <c r="P6108">
        <f>INDEX(lehmad!D$2:D$412,MATCH(klypsid!$B6108,lehmad!$A$2:$A$412,0))</f>
        <v>115</v>
      </c>
      <c r="Q6108">
        <f>INDEX(lehmad!E$2:E$412,MATCH(klypsid!$B6108,lehmad!$A$2:$A$412,0))</f>
        <v>1</v>
      </c>
      <c r="R6108" t="str">
        <f>INDEX(lehmad!F$2:F$412,MATCH(klypsid!$B6108,lehmad!$A$2:$A$412,0))</f>
        <v>DYNASTY-ET</v>
      </c>
      <c r="S6108">
        <f>INDEX(lehmad!H$2:H$412,MATCH(klypsid!$B6108,lehmad!$A$2:$A$412,0))</f>
        <v>124</v>
      </c>
      <c r="T6108">
        <f>INDEX(lehmad!K$2:K$412,MATCH(klypsid!$B6108,lehmad!$A$2:$A$412,0))</f>
        <v>108</v>
      </c>
      <c r="U6108" s="4">
        <f t="shared" si="190"/>
        <v>5</v>
      </c>
      <c r="V6108">
        <f t="shared" si="191"/>
        <v>34</v>
      </c>
    </row>
    <row r="6109" spans="1:22" x14ac:dyDescent="0.25">
      <c r="A6109">
        <v>4129</v>
      </c>
      <c r="B6109" t="str">
        <f>"E"&amp;A6109</f>
        <v>E4129</v>
      </c>
      <c r="C6109" t="s">
        <v>152</v>
      </c>
      <c r="D6109">
        <v>2</v>
      </c>
      <c r="E6109">
        <f>IF(D6109&lt;4,D6109,4)</f>
        <v>2</v>
      </c>
      <c r="F6109" s="1">
        <v>40121</v>
      </c>
      <c r="G6109" s="1">
        <v>40304</v>
      </c>
      <c r="H6109" s="3">
        <f>G6109-F6109</f>
        <v>183</v>
      </c>
      <c r="I6109" s="3">
        <f>IF(H6109&lt;=60,1,IF(H6109&lt;=150,2,3))</f>
        <v>3</v>
      </c>
      <c r="J6109">
        <v>45.4</v>
      </c>
      <c r="K6109">
        <v>3.8</v>
      </c>
      <c r="L6109">
        <v>3.35</v>
      </c>
      <c r="M6109">
        <v>36</v>
      </c>
      <c r="N6109">
        <f>LOG(M6109/100,2)+3</f>
        <v>1.5260688116675876</v>
      </c>
      <c r="O6109">
        <f>INDEX(lehmad!B$2:B$412,MATCH(klypsid!$B6109,lehmad!$A$2:$A$412,0))</f>
        <v>38941</v>
      </c>
      <c r="P6109">
        <f>INDEX(lehmad!D$2:D$412,MATCH(klypsid!$B6109,lehmad!$A$2:$A$412,0))</f>
        <v>115</v>
      </c>
      <c r="Q6109">
        <f>INDEX(lehmad!E$2:E$412,MATCH(klypsid!$B6109,lehmad!$A$2:$A$412,0))</f>
        <v>1</v>
      </c>
      <c r="R6109" t="str">
        <f>INDEX(lehmad!F$2:F$412,MATCH(klypsid!$B6109,lehmad!$A$2:$A$412,0))</f>
        <v>DYNASTY-ET</v>
      </c>
      <c r="S6109">
        <f>INDEX(lehmad!H$2:H$412,MATCH(klypsid!$B6109,lehmad!$A$2:$A$412,0))</f>
        <v>124</v>
      </c>
      <c r="T6109">
        <f>INDEX(lehmad!K$2:K$412,MATCH(klypsid!$B6109,lehmad!$A$2:$A$412,0))</f>
        <v>108</v>
      </c>
      <c r="U6109" s="4">
        <f t="shared" si="190"/>
        <v>6</v>
      </c>
      <c r="V6109">
        <f t="shared" si="191"/>
        <v>28</v>
      </c>
    </row>
    <row r="6110" spans="1:22" x14ac:dyDescent="0.25">
      <c r="A6110">
        <v>4129</v>
      </c>
      <c r="B6110" t="str">
        <f>"E"&amp;A6110</f>
        <v>E4129</v>
      </c>
      <c r="C6110" t="s">
        <v>152</v>
      </c>
      <c r="D6110">
        <v>2</v>
      </c>
      <c r="E6110">
        <f>IF(D6110&lt;4,D6110,4)</f>
        <v>2</v>
      </c>
      <c r="F6110" s="1">
        <v>40121</v>
      </c>
      <c r="G6110" s="1">
        <v>40336</v>
      </c>
      <c r="H6110" s="3">
        <f>G6110-F6110</f>
        <v>215</v>
      </c>
      <c r="I6110" s="3">
        <f>IF(H6110&lt;=60,1,IF(H6110&lt;=150,2,3))</f>
        <v>3</v>
      </c>
      <c r="J6110">
        <v>35.4</v>
      </c>
      <c r="K6110">
        <v>4.1100000000000003</v>
      </c>
      <c r="L6110">
        <v>3.38</v>
      </c>
      <c r="M6110">
        <v>58</v>
      </c>
      <c r="N6110">
        <f>LOG(M6110/100,2)+3</f>
        <v>2.2141248053528475</v>
      </c>
      <c r="O6110">
        <f>INDEX(lehmad!B$2:B$412,MATCH(klypsid!$B6110,lehmad!$A$2:$A$412,0))</f>
        <v>38941</v>
      </c>
      <c r="P6110">
        <f>INDEX(lehmad!D$2:D$412,MATCH(klypsid!$B6110,lehmad!$A$2:$A$412,0))</f>
        <v>115</v>
      </c>
      <c r="Q6110">
        <f>INDEX(lehmad!E$2:E$412,MATCH(klypsid!$B6110,lehmad!$A$2:$A$412,0))</f>
        <v>1</v>
      </c>
      <c r="R6110" t="str">
        <f>INDEX(lehmad!F$2:F$412,MATCH(klypsid!$B6110,lehmad!$A$2:$A$412,0))</f>
        <v>DYNASTY-ET</v>
      </c>
      <c r="S6110">
        <f>INDEX(lehmad!H$2:H$412,MATCH(klypsid!$B6110,lehmad!$A$2:$A$412,0))</f>
        <v>124</v>
      </c>
      <c r="T6110">
        <f>INDEX(lehmad!K$2:K$412,MATCH(klypsid!$B6110,lehmad!$A$2:$A$412,0))</f>
        <v>108</v>
      </c>
      <c r="U6110" s="4">
        <f t="shared" si="190"/>
        <v>7</v>
      </c>
      <c r="V6110">
        <f t="shared" si="191"/>
        <v>32</v>
      </c>
    </row>
    <row r="6111" spans="1:22" x14ac:dyDescent="0.25">
      <c r="A6111">
        <v>4129</v>
      </c>
      <c r="B6111" t="str">
        <f>"E"&amp;A6111</f>
        <v>E4129</v>
      </c>
      <c r="C6111" t="s">
        <v>152</v>
      </c>
      <c r="D6111">
        <v>2</v>
      </c>
      <c r="E6111">
        <f>IF(D6111&lt;4,D6111,4)</f>
        <v>2</v>
      </c>
      <c r="F6111" s="1">
        <v>40121</v>
      </c>
      <c r="G6111" s="1">
        <v>40371</v>
      </c>
      <c r="H6111" s="3">
        <f>G6111-F6111</f>
        <v>250</v>
      </c>
      <c r="I6111" s="3">
        <f>IF(H6111&lt;=60,1,IF(H6111&lt;=150,2,3))</f>
        <v>3</v>
      </c>
      <c r="J6111">
        <v>33.299999999999997</v>
      </c>
      <c r="K6111">
        <v>4.1500000000000004</v>
      </c>
      <c r="L6111">
        <v>3.49</v>
      </c>
      <c r="M6111">
        <v>33</v>
      </c>
      <c r="N6111">
        <f>LOG(M6111/100,2)+3</f>
        <v>1.4005379295837288</v>
      </c>
      <c r="O6111">
        <f>INDEX(lehmad!B$2:B$412,MATCH(klypsid!$B6111,lehmad!$A$2:$A$412,0))</f>
        <v>38941</v>
      </c>
      <c r="P6111">
        <f>INDEX(lehmad!D$2:D$412,MATCH(klypsid!$B6111,lehmad!$A$2:$A$412,0))</f>
        <v>115</v>
      </c>
      <c r="Q6111">
        <f>INDEX(lehmad!E$2:E$412,MATCH(klypsid!$B6111,lehmad!$A$2:$A$412,0))</f>
        <v>1</v>
      </c>
      <c r="R6111" t="str">
        <f>INDEX(lehmad!F$2:F$412,MATCH(klypsid!$B6111,lehmad!$A$2:$A$412,0))</f>
        <v>DYNASTY-ET</v>
      </c>
      <c r="S6111">
        <f>INDEX(lehmad!H$2:H$412,MATCH(klypsid!$B6111,lehmad!$A$2:$A$412,0))</f>
        <v>124</v>
      </c>
      <c r="T6111">
        <f>INDEX(lehmad!K$2:K$412,MATCH(klypsid!$B6111,lehmad!$A$2:$A$412,0))</f>
        <v>108</v>
      </c>
      <c r="U6111" s="4">
        <f t="shared" si="190"/>
        <v>8</v>
      </c>
      <c r="V6111">
        <f t="shared" si="191"/>
        <v>35</v>
      </c>
    </row>
    <row r="6112" spans="1:22" x14ac:dyDescent="0.25">
      <c r="A6112">
        <v>4129</v>
      </c>
      <c r="B6112" t="str">
        <f>"E"&amp;A6112</f>
        <v>E4129</v>
      </c>
      <c r="C6112" t="s">
        <v>152</v>
      </c>
      <c r="D6112">
        <v>2</v>
      </c>
      <c r="E6112">
        <f>IF(D6112&lt;4,D6112,4)</f>
        <v>2</v>
      </c>
      <c r="F6112" s="1">
        <v>40121</v>
      </c>
      <c r="G6112" s="1">
        <v>40396</v>
      </c>
      <c r="H6112" s="3">
        <f>G6112-F6112</f>
        <v>275</v>
      </c>
      <c r="I6112" s="3">
        <f>IF(H6112&lt;=60,1,IF(H6112&lt;=150,2,3))</f>
        <v>3</v>
      </c>
      <c r="J6112">
        <v>35.299999999999997</v>
      </c>
      <c r="K6112">
        <v>4.33</v>
      </c>
      <c r="L6112">
        <v>3.39</v>
      </c>
      <c r="M6112">
        <v>44</v>
      </c>
      <c r="N6112">
        <f>LOG(M6112/100,2)+3</f>
        <v>1.8155754288625725</v>
      </c>
      <c r="O6112">
        <f>INDEX(lehmad!B$2:B$412,MATCH(klypsid!$B6112,lehmad!$A$2:$A$412,0))</f>
        <v>38941</v>
      </c>
      <c r="P6112">
        <f>INDEX(lehmad!D$2:D$412,MATCH(klypsid!$B6112,lehmad!$A$2:$A$412,0))</f>
        <v>115</v>
      </c>
      <c r="Q6112">
        <f>INDEX(lehmad!E$2:E$412,MATCH(klypsid!$B6112,lehmad!$A$2:$A$412,0))</f>
        <v>1</v>
      </c>
      <c r="R6112" t="str">
        <f>INDEX(lehmad!F$2:F$412,MATCH(klypsid!$B6112,lehmad!$A$2:$A$412,0))</f>
        <v>DYNASTY-ET</v>
      </c>
      <c r="S6112">
        <f>INDEX(lehmad!H$2:H$412,MATCH(klypsid!$B6112,lehmad!$A$2:$A$412,0))</f>
        <v>124</v>
      </c>
      <c r="T6112">
        <f>INDEX(lehmad!K$2:K$412,MATCH(klypsid!$B6112,lehmad!$A$2:$A$412,0))</f>
        <v>108</v>
      </c>
      <c r="U6112" s="4">
        <f t="shared" si="190"/>
        <v>9</v>
      </c>
      <c r="V6112">
        <f t="shared" si="191"/>
        <v>25</v>
      </c>
    </row>
    <row r="6113" spans="1:22" x14ac:dyDescent="0.25">
      <c r="A6113">
        <v>4129</v>
      </c>
      <c r="B6113" t="str">
        <f>"E"&amp;A6113</f>
        <v>E4129</v>
      </c>
      <c r="C6113" t="s">
        <v>152</v>
      </c>
      <c r="D6113">
        <v>2</v>
      </c>
      <c r="E6113">
        <f>IF(D6113&lt;4,D6113,4)</f>
        <v>2</v>
      </c>
      <c r="F6113" s="1">
        <v>40121</v>
      </c>
      <c r="G6113" s="1">
        <v>40434</v>
      </c>
      <c r="H6113" s="3">
        <f>G6113-F6113</f>
        <v>313</v>
      </c>
      <c r="I6113" s="3">
        <f>IF(H6113&lt;=60,1,IF(H6113&lt;=150,2,3))</f>
        <v>3</v>
      </c>
      <c r="J6113">
        <v>29.2</v>
      </c>
      <c r="K6113">
        <v>4.3099999999999996</v>
      </c>
      <c r="L6113">
        <v>3.99</v>
      </c>
      <c r="M6113">
        <v>71</v>
      </c>
      <c r="N6113">
        <f>LOG(M6113/100,2)+3</f>
        <v>2.5058909297299574</v>
      </c>
      <c r="O6113">
        <f>INDEX(lehmad!B$2:B$412,MATCH(klypsid!$B6113,lehmad!$A$2:$A$412,0))</f>
        <v>38941</v>
      </c>
      <c r="P6113">
        <f>INDEX(lehmad!D$2:D$412,MATCH(klypsid!$B6113,lehmad!$A$2:$A$412,0))</f>
        <v>115</v>
      </c>
      <c r="Q6113">
        <f>INDEX(lehmad!E$2:E$412,MATCH(klypsid!$B6113,lehmad!$A$2:$A$412,0))</f>
        <v>1</v>
      </c>
      <c r="R6113" t="str">
        <f>INDEX(lehmad!F$2:F$412,MATCH(klypsid!$B6113,lehmad!$A$2:$A$412,0))</f>
        <v>DYNASTY-ET</v>
      </c>
      <c r="S6113">
        <f>INDEX(lehmad!H$2:H$412,MATCH(klypsid!$B6113,lehmad!$A$2:$A$412,0))</f>
        <v>124</v>
      </c>
      <c r="T6113">
        <f>INDEX(lehmad!K$2:K$412,MATCH(klypsid!$B6113,lehmad!$A$2:$A$412,0))</f>
        <v>108</v>
      </c>
      <c r="U6113" s="4">
        <f t="shared" si="190"/>
        <v>10</v>
      </c>
      <c r="V6113">
        <f t="shared" si="191"/>
        <v>38</v>
      </c>
    </row>
    <row r="6114" spans="1:22" x14ac:dyDescent="0.25">
      <c r="A6114">
        <v>4133</v>
      </c>
      <c r="B6114" t="str">
        <f>"E"&amp;A6114</f>
        <v>E4133</v>
      </c>
      <c r="C6114" t="s">
        <v>147</v>
      </c>
      <c r="D6114">
        <v>1</v>
      </c>
      <c r="E6114">
        <f>IF(D6114&lt;4,D6114,4)</f>
        <v>1</v>
      </c>
      <c r="F6114" s="1">
        <v>39704</v>
      </c>
      <c r="G6114" s="1">
        <v>39722</v>
      </c>
      <c r="H6114" s="3">
        <f>G6114-F6114</f>
        <v>18</v>
      </c>
      <c r="I6114" s="3">
        <f>IF(H6114&lt;=60,1,IF(H6114&lt;=150,2,3))</f>
        <v>1</v>
      </c>
      <c r="J6114">
        <v>45</v>
      </c>
      <c r="K6114">
        <v>4.0999999999999996</v>
      </c>
      <c r="L6114">
        <v>3.06</v>
      </c>
      <c r="M6114">
        <v>18</v>
      </c>
      <c r="N6114">
        <f>LOG(M6114/100,2)+3</f>
        <v>0.52606881166758779</v>
      </c>
      <c r="O6114">
        <f>INDEX(lehmad!B$2:B$412,MATCH(klypsid!$B6114,lehmad!$A$2:$A$412,0))</f>
        <v>38943</v>
      </c>
      <c r="P6114">
        <f>INDEX(lehmad!D$2:D$412,MATCH(klypsid!$B6114,lehmad!$A$2:$A$412,0))</f>
        <v>112</v>
      </c>
      <c r="Q6114">
        <f>INDEX(lehmad!E$2:E$412,MATCH(klypsid!$B6114,lehmad!$A$2:$A$412,0))</f>
        <v>1</v>
      </c>
      <c r="R6114" t="str">
        <f>INDEX(lehmad!F$2:F$412,MATCH(klypsid!$B6114,lehmad!$A$2:$A$412,0))</f>
        <v>DYNASTY-ET</v>
      </c>
      <c r="S6114">
        <f>INDEX(lehmad!H$2:H$412,MATCH(klypsid!$B6114,lehmad!$A$2:$A$412,0))</f>
        <v>124</v>
      </c>
      <c r="T6114">
        <f>INDEX(lehmad!K$2:K$412,MATCH(klypsid!$B6114,lehmad!$A$2:$A$412,0))</f>
        <v>108</v>
      </c>
      <c r="U6114" s="4">
        <f t="shared" si="190"/>
        <v>1</v>
      </c>
      <c r="V6114">
        <f t="shared" si="191"/>
        <v>18</v>
      </c>
    </row>
    <row r="6115" spans="1:22" x14ac:dyDescent="0.25">
      <c r="A6115">
        <v>4133</v>
      </c>
      <c r="B6115" t="str">
        <f>"E"&amp;A6115</f>
        <v>E4133</v>
      </c>
      <c r="C6115" t="s">
        <v>147</v>
      </c>
      <c r="D6115">
        <v>1</v>
      </c>
      <c r="E6115">
        <f>IF(D6115&lt;4,D6115,4)</f>
        <v>1</v>
      </c>
      <c r="F6115" s="1">
        <v>39704</v>
      </c>
      <c r="G6115" s="1">
        <v>39754</v>
      </c>
      <c r="H6115" s="3">
        <f>G6115-F6115</f>
        <v>50</v>
      </c>
      <c r="I6115" s="3">
        <f>IF(H6115&lt;=60,1,IF(H6115&lt;=150,2,3))</f>
        <v>1</v>
      </c>
      <c r="J6115">
        <v>42.9</v>
      </c>
      <c r="K6115">
        <v>3.01</v>
      </c>
      <c r="L6115">
        <v>2.95</v>
      </c>
      <c r="M6115">
        <v>60</v>
      </c>
      <c r="N6115">
        <f>LOG(M6115/100,2)+3</f>
        <v>2.2630344058337939</v>
      </c>
      <c r="O6115">
        <f>INDEX(lehmad!B$2:B$412,MATCH(klypsid!$B6115,lehmad!$A$2:$A$412,0))</f>
        <v>38943</v>
      </c>
      <c r="P6115">
        <f>INDEX(lehmad!D$2:D$412,MATCH(klypsid!$B6115,lehmad!$A$2:$A$412,0))</f>
        <v>112</v>
      </c>
      <c r="Q6115">
        <f>INDEX(lehmad!E$2:E$412,MATCH(klypsid!$B6115,lehmad!$A$2:$A$412,0))</f>
        <v>1</v>
      </c>
      <c r="R6115" t="str">
        <f>INDEX(lehmad!F$2:F$412,MATCH(klypsid!$B6115,lehmad!$A$2:$A$412,0))</f>
        <v>DYNASTY-ET</v>
      </c>
      <c r="S6115">
        <f>INDEX(lehmad!H$2:H$412,MATCH(klypsid!$B6115,lehmad!$A$2:$A$412,0))</f>
        <v>124</v>
      </c>
      <c r="T6115">
        <f>INDEX(lehmad!K$2:K$412,MATCH(klypsid!$B6115,lehmad!$A$2:$A$412,0))</f>
        <v>108</v>
      </c>
      <c r="U6115" s="4">
        <f t="shared" si="190"/>
        <v>2</v>
      </c>
      <c r="V6115">
        <f t="shared" si="191"/>
        <v>32</v>
      </c>
    </row>
    <row r="6116" spans="1:22" x14ac:dyDescent="0.25">
      <c r="A6116">
        <v>4133</v>
      </c>
      <c r="B6116" t="str">
        <f>"E"&amp;A6116</f>
        <v>E4133</v>
      </c>
      <c r="C6116" t="s">
        <v>147</v>
      </c>
      <c r="D6116">
        <v>1</v>
      </c>
      <c r="E6116">
        <f>IF(D6116&lt;4,D6116,4)</f>
        <v>1</v>
      </c>
      <c r="F6116" s="1">
        <v>39704</v>
      </c>
      <c r="G6116" s="1">
        <v>39783</v>
      </c>
      <c r="H6116" s="3">
        <f>G6116-F6116</f>
        <v>79</v>
      </c>
      <c r="I6116" s="3">
        <f>IF(H6116&lt;=60,1,IF(H6116&lt;=150,2,3))</f>
        <v>2</v>
      </c>
      <c r="J6116">
        <v>44.8</v>
      </c>
      <c r="K6116">
        <v>3.22</v>
      </c>
      <c r="L6116">
        <v>3.07</v>
      </c>
      <c r="M6116">
        <v>40</v>
      </c>
      <c r="N6116">
        <f>LOG(M6116/100,2)+3</f>
        <v>1.6780719051126378</v>
      </c>
      <c r="O6116">
        <f>INDEX(lehmad!B$2:B$412,MATCH(klypsid!$B6116,lehmad!$A$2:$A$412,0))</f>
        <v>38943</v>
      </c>
      <c r="P6116">
        <f>INDEX(lehmad!D$2:D$412,MATCH(klypsid!$B6116,lehmad!$A$2:$A$412,0))</f>
        <v>112</v>
      </c>
      <c r="Q6116">
        <f>INDEX(lehmad!E$2:E$412,MATCH(klypsid!$B6116,lehmad!$A$2:$A$412,0))</f>
        <v>1</v>
      </c>
      <c r="R6116" t="str">
        <f>INDEX(lehmad!F$2:F$412,MATCH(klypsid!$B6116,lehmad!$A$2:$A$412,0))</f>
        <v>DYNASTY-ET</v>
      </c>
      <c r="S6116">
        <f>INDEX(lehmad!H$2:H$412,MATCH(klypsid!$B6116,lehmad!$A$2:$A$412,0))</f>
        <v>124</v>
      </c>
      <c r="T6116">
        <f>INDEX(lehmad!K$2:K$412,MATCH(klypsid!$B6116,lehmad!$A$2:$A$412,0))</f>
        <v>108</v>
      </c>
      <c r="U6116" s="4">
        <f t="shared" si="190"/>
        <v>3</v>
      </c>
      <c r="V6116">
        <f t="shared" si="191"/>
        <v>29</v>
      </c>
    </row>
    <row r="6117" spans="1:22" x14ac:dyDescent="0.25">
      <c r="A6117">
        <v>4133</v>
      </c>
      <c r="B6117" t="str">
        <f>"E"&amp;A6117</f>
        <v>E4133</v>
      </c>
      <c r="C6117" t="s">
        <v>147</v>
      </c>
      <c r="D6117">
        <v>1</v>
      </c>
      <c r="E6117">
        <f>IF(D6117&lt;4,D6117,4)</f>
        <v>1</v>
      </c>
      <c r="F6117" s="1">
        <v>39704</v>
      </c>
      <c r="G6117" s="1">
        <v>39817</v>
      </c>
      <c r="H6117" s="3">
        <f>G6117-F6117</f>
        <v>113</v>
      </c>
      <c r="I6117" s="3">
        <f>IF(H6117&lt;=60,1,IF(H6117&lt;=150,2,3))</f>
        <v>2</v>
      </c>
      <c r="J6117">
        <v>44.8</v>
      </c>
      <c r="K6117">
        <v>2.74</v>
      </c>
      <c r="L6117">
        <v>3.03</v>
      </c>
      <c r="M6117">
        <v>58</v>
      </c>
      <c r="N6117">
        <f>LOG(M6117/100,2)+3</f>
        <v>2.2141248053528475</v>
      </c>
      <c r="O6117">
        <f>INDEX(lehmad!B$2:B$412,MATCH(klypsid!$B6117,lehmad!$A$2:$A$412,0))</f>
        <v>38943</v>
      </c>
      <c r="P6117">
        <f>INDEX(lehmad!D$2:D$412,MATCH(klypsid!$B6117,lehmad!$A$2:$A$412,0))</f>
        <v>112</v>
      </c>
      <c r="Q6117">
        <f>INDEX(lehmad!E$2:E$412,MATCH(klypsid!$B6117,lehmad!$A$2:$A$412,0))</f>
        <v>1</v>
      </c>
      <c r="R6117" t="str">
        <f>INDEX(lehmad!F$2:F$412,MATCH(klypsid!$B6117,lehmad!$A$2:$A$412,0))</f>
        <v>DYNASTY-ET</v>
      </c>
      <c r="S6117">
        <f>INDEX(lehmad!H$2:H$412,MATCH(klypsid!$B6117,lehmad!$A$2:$A$412,0))</f>
        <v>124</v>
      </c>
      <c r="T6117">
        <f>INDEX(lehmad!K$2:K$412,MATCH(klypsid!$B6117,lehmad!$A$2:$A$412,0))</f>
        <v>108</v>
      </c>
      <c r="U6117" s="4">
        <f t="shared" si="190"/>
        <v>4</v>
      </c>
      <c r="V6117">
        <f t="shared" si="191"/>
        <v>34</v>
      </c>
    </row>
    <row r="6118" spans="1:22" x14ac:dyDescent="0.25">
      <c r="A6118">
        <v>4133</v>
      </c>
      <c r="B6118" t="str">
        <f>"E"&amp;A6118</f>
        <v>E4133</v>
      </c>
      <c r="C6118" t="s">
        <v>147</v>
      </c>
      <c r="D6118">
        <v>1</v>
      </c>
      <c r="E6118">
        <f>IF(D6118&lt;4,D6118,4)</f>
        <v>1</v>
      </c>
      <c r="F6118" s="1">
        <v>39704</v>
      </c>
      <c r="G6118" s="1">
        <v>39845</v>
      </c>
      <c r="H6118" s="3">
        <f>G6118-F6118</f>
        <v>141</v>
      </c>
      <c r="I6118" s="3">
        <f>IF(H6118&lt;=60,1,IF(H6118&lt;=150,2,3))</f>
        <v>2</v>
      </c>
      <c r="J6118">
        <v>44.3</v>
      </c>
      <c r="K6118">
        <v>3.06</v>
      </c>
      <c r="L6118">
        <v>2.98</v>
      </c>
      <c r="M6118">
        <v>46</v>
      </c>
      <c r="N6118">
        <f>LOG(M6118/100,2)+3</f>
        <v>1.8797057662822882</v>
      </c>
      <c r="O6118">
        <f>INDEX(lehmad!B$2:B$412,MATCH(klypsid!$B6118,lehmad!$A$2:$A$412,0))</f>
        <v>38943</v>
      </c>
      <c r="P6118">
        <f>INDEX(lehmad!D$2:D$412,MATCH(klypsid!$B6118,lehmad!$A$2:$A$412,0))</f>
        <v>112</v>
      </c>
      <c r="Q6118">
        <f>INDEX(lehmad!E$2:E$412,MATCH(klypsid!$B6118,lehmad!$A$2:$A$412,0))</f>
        <v>1</v>
      </c>
      <c r="R6118" t="str">
        <f>INDEX(lehmad!F$2:F$412,MATCH(klypsid!$B6118,lehmad!$A$2:$A$412,0))</f>
        <v>DYNASTY-ET</v>
      </c>
      <c r="S6118">
        <f>INDEX(lehmad!H$2:H$412,MATCH(klypsid!$B6118,lehmad!$A$2:$A$412,0))</f>
        <v>124</v>
      </c>
      <c r="T6118">
        <f>INDEX(lehmad!K$2:K$412,MATCH(klypsid!$B6118,lehmad!$A$2:$A$412,0))</f>
        <v>108</v>
      </c>
      <c r="U6118" s="4">
        <f t="shared" si="190"/>
        <v>5</v>
      </c>
      <c r="V6118">
        <f t="shared" si="191"/>
        <v>28</v>
      </c>
    </row>
    <row r="6119" spans="1:22" x14ac:dyDescent="0.25">
      <c r="A6119">
        <v>4133</v>
      </c>
      <c r="B6119" t="str">
        <f>"E"&amp;A6119</f>
        <v>E4133</v>
      </c>
      <c r="C6119" t="s">
        <v>147</v>
      </c>
      <c r="D6119">
        <v>1</v>
      </c>
      <c r="E6119">
        <f>IF(D6119&lt;4,D6119,4)</f>
        <v>1</v>
      </c>
      <c r="F6119" s="1">
        <v>39704</v>
      </c>
      <c r="G6119" s="1">
        <v>39875</v>
      </c>
      <c r="H6119" s="3">
        <f>G6119-F6119</f>
        <v>171</v>
      </c>
      <c r="I6119" s="3">
        <f>IF(H6119&lt;=60,1,IF(H6119&lt;=150,2,3))</f>
        <v>3</v>
      </c>
      <c r="J6119">
        <v>31.8</v>
      </c>
      <c r="K6119">
        <v>3.65</v>
      </c>
      <c r="L6119">
        <v>2.91</v>
      </c>
      <c r="M6119">
        <v>1965</v>
      </c>
      <c r="N6119">
        <f>LOG(M6119/100,2)+3</f>
        <v>7.2964574073712445</v>
      </c>
      <c r="O6119">
        <f>INDEX(lehmad!B$2:B$412,MATCH(klypsid!$B6119,lehmad!$A$2:$A$412,0))</f>
        <v>38943</v>
      </c>
      <c r="P6119">
        <f>INDEX(lehmad!D$2:D$412,MATCH(klypsid!$B6119,lehmad!$A$2:$A$412,0))</f>
        <v>112</v>
      </c>
      <c r="Q6119">
        <f>INDEX(lehmad!E$2:E$412,MATCH(klypsid!$B6119,lehmad!$A$2:$A$412,0))</f>
        <v>1</v>
      </c>
      <c r="R6119" t="str">
        <f>INDEX(lehmad!F$2:F$412,MATCH(klypsid!$B6119,lehmad!$A$2:$A$412,0))</f>
        <v>DYNASTY-ET</v>
      </c>
      <c r="S6119">
        <f>INDEX(lehmad!H$2:H$412,MATCH(klypsid!$B6119,lehmad!$A$2:$A$412,0))</f>
        <v>124</v>
      </c>
      <c r="T6119">
        <f>INDEX(lehmad!K$2:K$412,MATCH(klypsid!$B6119,lehmad!$A$2:$A$412,0))</f>
        <v>108</v>
      </c>
      <c r="U6119" s="4">
        <f t="shared" si="190"/>
        <v>6</v>
      </c>
      <c r="V6119">
        <f t="shared" si="191"/>
        <v>30</v>
      </c>
    </row>
    <row r="6120" spans="1:22" x14ac:dyDescent="0.25">
      <c r="A6120">
        <v>4133</v>
      </c>
      <c r="B6120" t="str">
        <f>"E"&amp;A6120</f>
        <v>E4133</v>
      </c>
      <c r="C6120" t="s">
        <v>147</v>
      </c>
      <c r="D6120">
        <v>1</v>
      </c>
      <c r="E6120">
        <f>IF(D6120&lt;4,D6120,4)</f>
        <v>1</v>
      </c>
      <c r="F6120" s="1">
        <v>39704</v>
      </c>
      <c r="G6120" s="1">
        <v>39908</v>
      </c>
      <c r="H6120" s="3">
        <f>G6120-F6120</f>
        <v>204</v>
      </c>
      <c r="I6120" s="3">
        <f>IF(H6120&lt;=60,1,IF(H6120&lt;=150,2,3))</f>
        <v>3</v>
      </c>
      <c r="J6120">
        <v>35.9</v>
      </c>
      <c r="K6120">
        <v>3.13</v>
      </c>
      <c r="L6120">
        <v>2.92</v>
      </c>
      <c r="M6120">
        <v>68</v>
      </c>
      <c r="N6120">
        <f>LOG(M6120/100,2)+3</f>
        <v>2.4436066514756147</v>
      </c>
      <c r="O6120">
        <f>INDEX(lehmad!B$2:B$412,MATCH(klypsid!$B6120,lehmad!$A$2:$A$412,0))</f>
        <v>38943</v>
      </c>
      <c r="P6120">
        <f>INDEX(lehmad!D$2:D$412,MATCH(klypsid!$B6120,lehmad!$A$2:$A$412,0))</f>
        <v>112</v>
      </c>
      <c r="Q6120">
        <f>INDEX(lehmad!E$2:E$412,MATCH(klypsid!$B6120,lehmad!$A$2:$A$412,0))</f>
        <v>1</v>
      </c>
      <c r="R6120" t="str">
        <f>INDEX(lehmad!F$2:F$412,MATCH(klypsid!$B6120,lehmad!$A$2:$A$412,0))</f>
        <v>DYNASTY-ET</v>
      </c>
      <c r="S6120">
        <f>INDEX(lehmad!H$2:H$412,MATCH(klypsid!$B6120,lehmad!$A$2:$A$412,0))</f>
        <v>124</v>
      </c>
      <c r="T6120">
        <f>INDEX(lehmad!K$2:K$412,MATCH(klypsid!$B6120,lehmad!$A$2:$A$412,0))</f>
        <v>108</v>
      </c>
      <c r="U6120" s="4">
        <f t="shared" si="190"/>
        <v>7</v>
      </c>
      <c r="V6120">
        <f t="shared" si="191"/>
        <v>33</v>
      </c>
    </row>
    <row r="6121" spans="1:22" x14ac:dyDescent="0.25">
      <c r="A6121">
        <v>4133</v>
      </c>
      <c r="B6121" t="str">
        <f>"E"&amp;A6121</f>
        <v>E4133</v>
      </c>
      <c r="C6121" t="s">
        <v>147</v>
      </c>
      <c r="D6121">
        <v>1</v>
      </c>
      <c r="E6121">
        <f>IF(D6121&lt;4,D6121,4)</f>
        <v>1</v>
      </c>
      <c r="F6121" s="1">
        <v>39704</v>
      </c>
      <c r="G6121" s="1">
        <v>39944</v>
      </c>
      <c r="H6121" s="3">
        <f>G6121-F6121</f>
        <v>240</v>
      </c>
      <c r="I6121" s="3">
        <f>IF(H6121&lt;=60,1,IF(H6121&lt;=150,2,3))</f>
        <v>3</v>
      </c>
      <c r="J6121">
        <v>37.1</v>
      </c>
      <c r="K6121">
        <v>3.04</v>
      </c>
      <c r="L6121">
        <v>3.02</v>
      </c>
      <c r="M6121">
        <v>62</v>
      </c>
      <c r="N6121">
        <f>LOG(M6121/100,2)+3</f>
        <v>2.3103401206121505</v>
      </c>
      <c r="O6121">
        <f>INDEX(lehmad!B$2:B$412,MATCH(klypsid!$B6121,lehmad!$A$2:$A$412,0))</f>
        <v>38943</v>
      </c>
      <c r="P6121">
        <f>INDEX(lehmad!D$2:D$412,MATCH(klypsid!$B6121,lehmad!$A$2:$A$412,0))</f>
        <v>112</v>
      </c>
      <c r="Q6121">
        <f>INDEX(lehmad!E$2:E$412,MATCH(klypsid!$B6121,lehmad!$A$2:$A$412,0))</f>
        <v>1</v>
      </c>
      <c r="R6121" t="str">
        <f>INDEX(lehmad!F$2:F$412,MATCH(klypsid!$B6121,lehmad!$A$2:$A$412,0))</f>
        <v>DYNASTY-ET</v>
      </c>
      <c r="S6121">
        <f>INDEX(lehmad!H$2:H$412,MATCH(klypsid!$B6121,lehmad!$A$2:$A$412,0))</f>
        <v>124</v>
      </c>
      <c r="T6121">
        <f>INDEX(lehmad!K$2:K$412,MATCH(klypsid!$B6121,lehmad!$A$2:$A$412,0))</f>
        <v>108</v>
      </c>
      <c r="U6121" s="4">
        <f t="shared" si="190"/>
        <v>8</v>
      </c>
      <c r="V6121">
        <f t="shared" si="191"/>
        <v>36</v>
      </c>
    </row>
    <row r="6122" spans="1:22" x14ac:dyDescent="0.25">
      <c r="A6122">
        <v>4133</v>
      </c>
      <c r="B6122" t="str">
        <f>"E"&amp;A6122</f>
        <v>E4133</v>
      </c>
      <c r="C6122" t="s">
        <v>147</v>
      </c>
      <c r="D6122">
        <v>1</v>
      </c>
      <c r="E6122">
        <f>IF(D6122&lt;4,D6122,4)</f>
        <v>1</v>
      </c>
      <c r="F6122" s="1">
        <v>39704</v>
      </c>
      <c r="G6122" s="1">
        <v>39972</v>
      </c>
      <c r="H6122" s="3">
        <f>G6122-F6122</f>
        <v>268</v>
      </c>
      <c r="I6122" s="3">
        <f>IF(H6122&lt;=60,1,IF(H6122&lt;=150,2,3))</f>
        <v>3</v>
      </c>
      <c r="J6122">
        <v>35.6</v>
      </c>
      <c r="K6122">
        <v>2.67</v>
      </c>
      <c r="L6122">
        <v>3.17</v>
      </c>
      <c r="M6122">
        <v>92</v>
      </c>
      <c r="N6122">
        <f>LOG(M6122/100,2)+3</f>
        <v>2.8797057662822882</v>
      </c>
      <c r="O6122">
        <f>INDEX(lehmad!B$2:B$412,MATCH(klypsid!$B6122,lehmad!$A$2:$A$412,0))</f>
        <v>38943</v>
      </c>
      <c r="P6122">
        <f>INDEX(lehmad!D$2:D$412,MATCH(klypsid!$B6122,lehmad!$A$2:$A$412,0))</f>
        <v>112</v>
      </c>
      <c r="Q6122">
        <f>INDEX(lehmad!E$2:E$412,MATCH(klypsid!$B6122,lehmad!$A$2:$A$412,0))</f>
        <v>1</v>
      </c>
      <c r="R6122" t="str">
        <f>INDEX(lehmad!F$2:F$412,MATCH(klypsid!$B6122,lehmad!$A$2:$A$412,0))</f>
        <v>DYNASTY-ET</v>
      </c>
      <c r="S6122">
        <f>INDEX(lehmad!H$2:H$412,MATCH(klypsid!$B6122,lehmad!$A$2:$A$412,0))</f>
        <v>124</v>
      </c>
      <c r="T6122">
        <f>INDEX(lehmad!K$2:K$412,MATCH(klypsid!$B6122,lehmad!$A$2:$A$412,0))</f>
        <v>108</v>
      </c>
      <c r="U6122" s="4">
        <f t="shared" si="190"/>
        <v>9</v>
      </c>
      <c r="V6122">
        <f t="shared" si="191"/>
        <v>28</v>
      </c>
    </row>
    <row r="6123" spans="1:22" x14ac:dyDescent="0.25">
      <c r="A6123">
        <v>4133</v>
      </c>
      <c r="B6123" t="str">
        <f>"E"&amp;A6123</f>
        <v>E4133</v>
      </c>
      <c r="C6123" t="s">
        <v>147</v>
      </c>
      <c r="D6123">
        <v>1</v>
      </c>
      <c r="E6123">
        <f>IF(D6123&lt;4,D6123,4)</f>
        <v>1</v>
      </c>
      <c r="F6123" s="1">
        <v>39704</v>
      </c>
      <c r="G6123" s="1">
        <v>40007</v>
      </c>
      <c r="H6123" s="3">
        <f>G6123-F6123</f>
        <v>303</v>
      </c>
      <c r="I6123" s="3">
        <f>IF(H6123&lt;=60,1,IF(H6123&lt;=150,2,3))</f>
        <v>3</v>
      </c>
      <c r="J6123">
        <v>31.5</v>
      </c>
      <c r="K6123">
        <v>3.14</v>
      </c>
      <c r="L6123">
        <v>3.29</v>
      </c>
      <c r="M6123">
        <v>43</v>
      </c>
      <c r="N6123">
        <f>LOG(M6123/100,2)+3</f>
        <v>1.7824085649273731</v>
      </c>
      <c r="O6123">
        <f>INDEX(lehmad!B$2:B$412,MATCH(klypsid!$B6123,lehmad!$A$2:$A$412,0))</f>
        <v>38943</v>
      </c>
      <c r="P6123">
        <f>INDEX(lehmad!D$2:D$412,MATCH(klypsid!$B6123,lehmad!$A$2:$A$412,0))</f>
        <v>112</v>
      </c>
      <c r="Q6123">
        <f>INDEX(lehmad!E$2:E$412,MATCH(klypsid!$B6123,lehmad!$A$2:$A$412,0))</f>
        <v>1</v>
      </c>
      <c r="R6123" t="str">
        <f>INDEX(lehmad!F$2:F$412,MATCH(klypsid!$B6123,lehmad!$A$2:$A$412,0))</f>
        <v>DYNASTY-ET</v>
      </c>
      <c r="S6123">
        <f>INDEX(lehmad!H$2:H$412,MATCH(klypsid!$B6123,lehmad!$A$2:$A$412,0))</f>
        <v>124</v>
      </c>
      <c r="T6123">
        <f>INDEX(lehmad!K$2:K$412,MATCH(klypsid!$B6123,lehmad!$A$2:$A$412,0))</f>
        <v>108</v>
      </c>
      <c r="U6123" s="4">
        <f t="shared" si="190"/>
        <v>10</v>
      </c>
      <c r="V6123">
        <f t="shared" si="191"/>
        <v>35</v>
      </c>
    </row>
    <row r="6124" spans="1:22" x14ac:dyDescent="0.25">
      <c r="A6124">
        <v>4133</v>
      </c>
      <c r="B6124" t="str">
        <f>"E"&amp;A6124</f>
        <v>E4133</v>
      </c>
      <c r="C6124" t="s">
        <v>147</v>
      </c>
      <c r="D6124">
        <v>1</v>
      </c>
      <c r="E6124">
        <f>IF(D6124&lt;4,D6124,4)</f>
        <v>1</v>
      </c>
      <c r="F6124" s="1">
        <v>39704</v>
      </c>
      <c r="G6124" s="1">
        <v>40037</v>
      </c>
      <c r="H6124" s="3">
        <f>G6124-F6124</f>
        <v>333</v>
      </c>
      <c r="I6124" s="3">
        <f>IF(H6124&lt;=60,1,IF(H6124&lt;=150,2,3))</f>
        <v>3</v>
      </c>
      <c r="J6124">
        <v>25.4</v>
      </c>
      <c r="K6124">
        <v>3.77</v>
      </c>
      <c r="L6124">
        <v>3.2</v>
      </c>
      <c r="M6124">
        <v>63</v>
      </c>
      <c r="N6124">
        <f>LOG(M6124/100,2)+3</f>
        <v>2.3334237337251915</v>
      </c>
      <c r="O6124">
        <f>INDEX(lehmad!B$2:B$412,MATCH(klypsid!$B6124,lehmad!$A$2:$A$412,0))</f>
        <v>38943</v>
      </c>
      <c r="P6124">
        <f>INDEX(lehmad!D$2:D$412,MATCH(klypsid!$B6124,lehmad!$A$2:$A$412,0))</f>
        <v>112</v>
      </c>
      <c r="Q6124">
        <f>INDEX(lehmad!E$2:E$412,MATCH(klypsid!$B6124,lehmad!$A$2:$A$412,0))</f>
        <v>1</v>
      </c>
      <c r="R6124" t="str">
        <f>INDEX(lehmad!F$2:F$412,MATCH(klypsid!$B6124,lehmad!$A$2:$A$412,0))</f>
        <v>DYNASTY-ET</v>
      </c>
      <c r="S6124">
        <f>INDEX(lehmad!H$2:H$412,MATCH(klypsid!$B6124,lehmad!$A$2:$A$412,0))</f>
        <v>124</v>
      </c>
      <c r="T6124">
        <f>INDEX(lehmad!K$2:K$412,MATCH(klypsid!$B6124,lehmad!$A$2:$A$412,0))</f>
        <v>108</v>
      </c>
      <c r="U6124" s="4">
        <f t="shared" si="190"/>
        <v>11</v>
      </c>
      <c r="V6124">
        <f t="shared" si="191"/>
        <v>30</v>
      </c>
    </row>
    <row r="6125" spans="1:22" x14ac:dyDescent="0.25">
      <c r="A6125">
        <v>4133</v>
      </c>
      <c r="B6125" t="str">
        <f>"E"&amp;A6125</f>
        <v>E4133</v>
      </c>
      <c r="C6125" t="s">
        <v>147</v>
      </c>
      <c r="D6125">
        <v>2</v>
      </c>
      <c r="E6125">
        <f>IF(D6125&lt;4,D6125,4)</f>
        <v>2</v>
      </c>
      <c r="F6125" s="1">
        <v>40099</v>
      </c>
      <c r="G6125" s="1">
        <v>40125</v>
      </c>
      <c r="H6125" s="3">
        <f>G6125-F6125</f>
        <v>26</v>
      </c>
      <c r="I6125" s="3">
        <f>IF(H6125&lt;=60,1,IF(H6125&lt;=150,2,3))</f>
        <v>1</v>
      </c>
      <c r="J6125">
        <v>50.6</v>
      </c>
      <c r="K6125">
        <v>3.95</v>
      </c>
      <c r="L6125">
        <v>2.99</v>
      </c>
      <c r="M6125">
        <v>18</v>
      </c>
      <c r="N6125">
        <f>LOG(M6125/100,2)+3</f>
        <v>0.52606881166758779</v>
      </c>
      <c r="O6125">
        <f>INDEX(lehmad!B$2:B$412,MATCH(klypsid!$B6125,lehmad!$A$2:$A$412,0))</f>
        <v>38943</v>
      </c>
      <c r="P6125">
        <f>INDEX(lehmad!D$2:D$412,MATCH(klypsid!$B6125,lehmad!$A$2:$A$412,0))</f>
        <v>112</v>
      </c>
      <c r="Q6125">
        <f>INDEX(lehmad!E$2:E$412,MATCH(klypsid!$B6125,lehmad!$A$2:$A$412,0))</f>
        <v>1</v>
      </c>
      <c r="R6125" t="str">
        <f>INDEX(lehmad!F$2:F$412,MATCH(klypsid!$B6125,lehmad!$A$2:$A$412,0))</f>
        <v>DYNASTY-ET</v>
      </c>
      <c r="S6125">
        <f>INDEX(lehmad!H$2:H$412,MATCH(klypsid!$B6125,lehmad!$A$2:$A$412,0))</f>
        <v>124</v>
      </c>
      <c r="T6125">
        <f>INDEX(lehmad!K$2:K$412,MATCH(klypsid!$B6125,lehmad!$A$2:$A$412,0))</f>
        <v>108</v>
      </c>
      <c r="U6125" s="4">
        <f t="shared" si="190"/>
        <v>1</v>
      </c>
      <c r="V6125">
        <f t="shared" si="191"/>
        <v>26</v>
      </c>
    </row>
    <row r="6126" spans="1:22" x14ac:dyDescent="0.25">
      <c r="A6126">
        <v>4133</v>
      </c>
      <c r="B6126" t="str">
        <f>"E"&amp;A6126</f>
        <v>E4133</v>
      </c>
      <c r="C6126" t="s">
        <v>147</v>
      </c>
      <c r="D6126">
        <v>2</v>
      </c>
      <c r="E6126">
        <f>IF(D6126&lt;4,D6126,4)</f>
        <v>2</v>
      </c>
      <c r="F6126" s="1">
        <v>40099</v>
      </c>
      <c r="G6126" s="1">
        <v>40153</v>
      </c>
      <c r="H6126" s="3">
        <f>G6126-F6126</f>
        <v>54</v>
      </c>
      <c r="I6126" s="3">
        <f>IF(H6126&lt;=60,1,IF(H6126&lt;=150,2,3))</f>
        <v>1</v>
      </c>
      <c r="J6126">
        <v>48.2</v>
      </c>
      <c r="K6126">
        <v>3.27</v>
      </c>
      <c r="L6126">
        <v>2.94</v>
      </c>
      <c r="M6126">
        <v>19</v>
      </c>
      <c r="N6126">
        <f>LOG(M6126/100,2)+3</f>
        <v>0.60407132366886085</v>
      </c>
      <c r="O6126">
        <f>INDEX(lehmad!B$2:B$412,MATCH(klypsid!$B6126,lehmad!$A$2:$A$412,0))</f>
        <v>38943</v>
      </c>
      <c r="P6126">
        <f>INDEX(lehmad!D$2:D$412,MATCH(klypsid!$B6126,lehmad!$A$2:$A$412,0))</f>
        <v>112</v>
      </c>
      <c r="Q6126">
        <f>INDEX(lehmad!E$2:E$412,MATCH(klypsid!$B6126,lehmad!$A$2:$A$412,0))</f>
        <v>1</v>
      </c>
      <c r="R6126" t="str">
        <f>INDEX(lehmad!F$2:F$412,MATCH(klypsid!$B6126,lehmad!$A$2:$A$412,0))</f>
        <v>DYNASTY-ET</v>
      </c>
      <c r="S6126">
        <f>INDEX(lehmad!H$2:H$412,MATCH(klypsid!$B6126,lehmad!$A$2:$A$412,0))</f>
        <v>124</v>
      </c>
      <c r="T6126">
        <f>INDEX(lehmad!K$2:K$412,MATCH(klypsid!$B6126,lehmad!$A$2:$A$412,0))</f>
        <v>108</v>
      </c>
      <c r="U6126" s="4">
        <f t="shared" si="190"/>
        <v>2</v>
      </c>
      <c r="V6126">
        <f t="shared" si="191"/>
        <v>28</v>
      </c>
    </row>
    <row r="6127" spans="1:22" x14ac:dyDescent="0.25">
      <c r="A6127">
        <v>4133</v>
      </c>
      <c r="B6127" t="str">
        <f>"E"&amp;A6127</f>
        <v>E4133</v>
      </c>
      <c r="C6127" t="s">
        <v>147</v>
      </c>
      <c r="D6127">
        <v>2</v>
      </c>
      <c r="E6127">
        <f>IF(D6127&lt;4,D6127,4)</f>
        <v>2</v>
      </c>
      <c r="F6127" s="1">
        <v>40099</v>
      </c>
      <c r="G6127" s="1">
        <v>40186</v>
      </c>
      <c r="H6127" s="3">
        <f>G6127-F6127</f>
        <v>87</v>
      </c>
      <c r="I6127" s="3">
        <f>IF(H6127&lt;=60,1,IF(H6127&lt;=150,2,3))</f>
        <v>2</v>
      </c>
      <c r="J6127">
        <v>49.8</v>
      </c>
      <c r="K6127">
        <v>2.5299999999999998</v>
      </c>
      <c r="L6127">
        <v>2.91</v>
      </c>
      <c r="M6127">
        <v>14</v>
      </c>
      <c r="N6127">
        <f>LOG(M6127/100,2)+3</f>
        <v>0.16349873228287937</v>
      </c>
      <c r="O6127">
        <f>INDEX(lehmad!B$2:B$412,MATCH(klypsid!$B6127,lehmad!$A$2:$A$412,0))</f>
        <v>38943</v>
      </c>
      <c r="P6127">
        <f>INDEX(lehmad!D$2:D$412,MATCH(klypsid!$B6127,lehmad!$A$2:$A$412,0))</f>
        <v>112</v>
      </c>
      <c r="Q6127">
        <f>INDEX(lehmad!E$2:E$412,MATCH(klypsid!$B6127,lehmad!$A$2:$A$412,0))</f>
        <v>1</v>
      </c>
      <c r="R6127" t="str">
        <f>INDEX(lehmad!F$2:F$412,MATCH(klypsid!$B6127,lehmad!$A$2:$A$412,0))</f>
        <v>DYNASTY-ET</v>
      </c>
      <c r="S6127">
        <f>INDEX(lehmad!H$2:H$412,MATCH(klypsid!$B6127,lehmad!$A$2:$A$412,0))</f>
        <v>124</v>
      </c>
      <c r="T6127">
        <f>INDEX(lehmad!K$2:K$412,MATCH(klypsid!$B6127,lehmad!$A$2:$A$412,0))</f>
        <v>108</v>
      </c>
      <c r="U6127" s="4">
        <f t="shared" si="190"/>
        <v>3</v>
      </c>
      <c r="V6127">
        <f t="shared" si="191"/>
        <v>33</v>
      </c>
    </row>
    <row r="6128" spans="1:22" x14ac:dyDescent="0.25">
      <c r="A6128">
        <v>4133</v>
      </c>
      <c r="B6128" t="str">
        <f>"E"&amp;A6128</f>
        <v>E4133</v>
      </c>
      <c r="C6128" t="s">
        <v>147</v>
      </c>
      <c r="D6128">
        <v>2</v>
      </c>
      <c r="E6128">
        <f>IF(D6128&lt;4,D6128,4)</f>
        <v>2</v>
      </c>
      <c r="F6128" s="1">
        <v>40099</v>
      </c>
      <c r="G6128" s="1">
        <v>40214</v>
      </c>
      <c r="H6128" s="3">
        <f>G6128-F6128</f>
        <v>115</v>
      </c>
      <c r="I6128" s="3">
        <f>IF(H6128&lt;=60,1,IF(H6128&lt;=150,2,3))</f>
        <v>2</v>
      </c>
      <c r="J6128">
        <v>48.4</v>
      </c>
      <c r="K6128">
        <v>2.21</v>
      </c>
      <c r="L6128">
        <v>2.87</v>
      </c>
      <c r="M6128">
        <v>22</v>
      </c>
      <c r="N6128">
        <f>LOG(M6128/100,2)+3</f>
        <v>0.8155754288625725</v>
      </c>
      <c r="O6128">
        <f>INDEX(lehmad!B$2:B$412,MATCH(klypsid!$B6128,lehmad!$A$2:$A$412,0))</f>
        <v>38943</v>
      </c>
      <c r="P6128">
        <f>INDEX(lehmad!D$2:D$412,MATCH(klypsid!$B6128,lehmad!$A$2:$A$412,0))</f>
        <v>112</v>
      </c>
      <c r="Q6128">
        <f>INDEX(lehmad!E$2:E$412,MATCH(klypsid!$B6128,lehmad!$A$2:$A$412,0))</f>
        <v>1</v>
      </c>
      <c r="R6128" t="str">
        <f>INDEX(lehmad!F$2:F$412,MATCH(klypsid!$B6128,lehmad!$A$2:$A$412,0))</f>
        <v>DYNASTY-ET</v>
      </c>
      <c r="S6128">
        <f>INDEX(lehmad!H$2:H$412,MATCH(klypsid!$B6128,lehmad!$A$2:$A$412,0))</f>
        <v>124</v>
      </c>
      <c r="T6128">
        <f>INDEX(lehmad!K$2:K$412,MATCH(klypsid!$B6128,lehmad!$A$2:$A$412,0))</f>
        <v>108</v>
      </c>
      <c r="U6128" s="4">
        <f t="shared" si="190"/>
        <v>4</v>
      </c>
      <c r="V6128">
        <f t="shared" si="191"/>
        <v>28</v>
      </c>
    </row>
    <row r="6129" spans="1:22" x14ac:dyDescent="0.25">
      <c r="A6129">
        <v>4133</v>
      </c>
      <c r="B6129" t="str">
        <f>"E"&amp;A6129</f>
        <v>E4133</v>
      </c>
      <c r="C6129" t="s">
        <v>147</v>
      </c>
      <c r="D6129">
        <v>2</v>
      </c>
      <c r="E6129">
        <f>IF(D6129&lt;4,D6129,4)</f>
        <v>2</v>
      </c>
      <c r="F6129" s="1">
        <v>40099</v>
      </c>
      <c r="G6129" s="1">
        <v>40242</v>
      </c>
      <c r="H6129" s="3">
        <f>G6129-F6129</f>
        <v>143</v>
      </c>
      <c r="I6129" s="3">
        <f>IF(H6129&lt;=60,1,IF(H6129&lt;=150,2,3))</f>
        <v>2</v>
      </c>
      <c r="J6129">
        <v>45.2</v>
      </c>
      <c r="K6129">
        <v>3.29</v>
      </c>
      <c r="L6129">
        <v>2.87</v>
      </c>
      <c r="M6129">
        <v>43</v>
      </c>
      <c r="N6129">
        <f>LOG(M6129/100,2)+3</f>
        <v>1.7824085649273731</v>
      </c>
      <c r="O6129">
        <f>INDEX(lehmad!B$2:B$412,MATCH(klypsid!$B6129,lehmad!$A$2:$A$412,0))</f>
        <v>38943</v>
      </c>
      <c r="P6129">
        <f>INDEX(lehmad!D$2:D$412,MATCH(klypsid!$B6129,lehmad!$A$2:$A$412,0))</f>
        <v>112</v>
      </c>
      <c r="Q6129">
        <f>INDEX(lehmad!E$2:E$412,MATCH(klypsid!$B6129,lehmad!$A$2:$A$412,0))</f>
        <v>1</v>
      </c>
      <c r="R6129" t="str">
        <f>INDEX(lehmad!F$2:F$412,MATCH(klypsid!$B6129,lehmad!$A$2:$A$412,0))</f>
        <v>DYNASTY-ET</v>
      </c>
      <c r="S6129">
        <f>INDEX(lehmad!H$2:H$412,MATCH(klypsid!$B6129,lehmad!$A$2:$A$412,0))</f>
        <v>124</v>
      </c>
      <c r="T6129">
        <f>INDEX(lehmad!K$2:K$412,MATCH(klypsid!$B6129,lehmad!$A$2:$A$412,0))</f>
        <v>108</v>
      </c>
      <c r="U6129" s="4">
        <f t="shared" si="190"/>
        <v>5</v>
      </c>
      <c r="V6129">
        <f t="shared" si="191"/>
        <v>28</v>
      </c>
    </row>
    <row r="6130" spans="1:22" x14ac:dyDescent="0.25">
      <c r="A6130">
        <v>4133</v>
      </c>
      <c r="B6130" t="str">
        <f>"E"&amp;A6130</f>
        <v>E4133</v>
      </c>
      <c r="C6130" t="s">
        <v>147</v>
      </c>
      <c r="D6130">
        <v>2</v>
      </c>
      <c r="E6130">
        <f>IF(D6130&lt;4,D6130,4)</f>
        <v>2</v>
      </c>
      <c r="F6130" s="1">
        <v>40099</v>
      </c>
      <c r="G6130" s="1">
        <v>40276</v>
      </c>
      <c r="H6130" s="3">
        <f>G6130-F6130</f>
        <v>177</v>
      </c>
      <c r="I6130" s="3">
        <f>IF(H6130&lt;=60,1,IF(H6130&lt;=150,2,3))</f>
        <v>3</v>
      </c>
      <c r="J6130">
        <v>44.2</v>
      </c>
      <c r="K6130">
        <v>3.62</v>
      </c>
      <c r="L6130">
        <v>2.92</v>
      </c>
      <c r="M6130">
        <v>34</v>
      </c>
      <c r="N6130">
        <f>LOG(M6130/100,2)+3</f>
        <v>1.443606651475615</v>
      </c>
      <c r="O6130">
        <f>INDEX(lehmad!B$2:B$412,MATCH(klypsid!$B6130,lehmad!$A$2:$A$412,0))</f>
        <v>38943</v>
      </c>
      <c r="P6130">
        <f>INDEX(lehmad!D$2:D$412,MATCH(klypsid!$B6130,lehmad!$A$2:$A$412,0))</f>
        <v>112</v>
      </c>
      <c r="Q6130">
        <f>INDEX(lehmad!E$2:E$412,MATCH(klypsid!$B6130,lehmad!$A$2:$A$412,0))</f>
        <v>1</v>
      </c>
      <c r="R6130" t="str">
        <f>INDEX(lehmad!F$2:F$412,MATCH(klypsid!$B6130,lehmad!$A$2:$A$412,0))</f>
        <v>DYNASTY-ET</v>
      </c>
      <c r="S6130">
        <f>INDEX(lehmad!H$2:H$412,MATCH(klypsid!$B6130,lehmad!$A$2:$A$412,0))</f>
        <v>124</v>
      </c>
      <c r="T6130">
        <f>INDEX(lehmad!K$2:K$412,MATCH(klypsid!$B6130,lehmad!$A$2:$A$412,0))</f>
        <v>108</v>
      </c>
      <c r="U6130" s="4">
        <f t="shared" si="190"/>
        <v>6</v>
      </c>
      <c r="V6130">
        <f t="shared" si="191"/>
        <v>34</v>
      </c>
    </row>
    <row r="6131" spans="1:22" x14ac:dyDescent="0.25">
      <c r="A6131">
        <v>4133</v>
      </c>
      <c r="B6131" t="str">
        <f>"E"&amp;A6131</f>
        <v>E4133</v>
      </c>
      <c r="C6131" t="s">
        <v>147</v>
      </c>
      <c r="D6131">
        <v>2</v>
      </c>
      <c r="E6131">
        <f>IF(D6131&lt;4,D6131,4)</f>
        <v>2</v>
      </c>
      <c r="F6131" s="1">
        <v>40099</v>
      </c>
      <c r="G6131" s="1">
        <v>40304</v>
      </c>
      <c r="H6131" s="3">
        <f>G6131-F6131</f>
        <v>205</v>
      </c>
      <c r="I6131" s="3">
        <f>IF(H6131&lt;=60,1,IF(H6131&lt;=150,2,3))</f>
        <v>3</v>
      </c>
      <c r="J6131">
        <v>36.9</v>
      </c>
      <c r="K6131">
        <v>3.33</v>
      </c>
      <c r="L6131">
        <v>2.98</v>
      </c>
      <c r="M6131">
        <v>39</v>
      </c>
      <c r="N6131">
        <f>LOG(M6131/100,2)+3</f>
        <v>1.6415460290875237</v>
      </c>
      <c r="O6131">
        <f>INDEX(lehmad!B$2:B$412,MATCH(klypsid!$B6131,lehmad!$A$2:$A$412,0))</f>
        <v>38943</v>
      </c>
      <c r="P6131">
        <f>INDEX(lehmad!D$2:D$412,MATCH(klypsid!$B6131,lehmad!$A$2:$A$412,0))</f>
        <v>112</v>
      </c>
      <c r="Q6131">
        <f>INDEX(lehmad!E$2:E$412,MATCH(klypsid!$B6131,lehmad!$A$2:$A$412,0))</f>
        <v>1</v>
      </c>
      <c r="R6131" t="str">
        <f>INDEX(lehmad!F$2:F$412,MATCH(klypsid!$B6131,lehmad!$A$2:$A$412,0))</f>
        <v>DYNASTY-ET</v>
      </c>
      <c r="S6131">
        <f>INDEX(lehmad!H$2:H$412,MATCH(klypsid!$B6131,lehmad!$A$2:$A$412,0))</f>
        <v>124</v>
      </c>
      <c r="T6131">
        <f>INDEX(lehmad!K$2:K$412,MATCH(klypsid!$B6131,lehmad!$A$2:$A$412,0))</f>
        <v>108</v>
      </c>
      <c r="U6131" s="4">
        <f t="shared" si="190"/>
        <v>7</v>
      </c>
      <c r="V6131">
        <f t="shared" si="191"/>
        <v>28</v>
      </c>
    </row>
    <row r="6132" spans="1:22" x14ac:dyDescent="0.25">
      <c r="A6132">
        <v>4133</v>
      </c>
      <c r="B6132" t="str">
        <f>"E"&amp;A6132</f>
        <v>E4133</v>
      </c>
      <c r="C6132" t="s">
        <v>147</v>
      </c>
      <c r="D6132">
        <v>2</v>
      </c>
      <c r="E6132">
        <f>IF(D6132&lt;4,D6132,4)</f>
        <v>2</v>
      </c>
      <c r="F6132" s="1">
        <v>40099</v>
      </c>
      <c r="G6132" s="1">
        <v>40336</v>
      </c>
      <c r="H6132" s="3">
        <f>G6132-F6132</f>
        <v>237</v>
      </c>
      <c r="I6132" s="3">
        <f>IF(H6132&lt;=60,1,IF(H6132&lt;=150,2,3))</f>
        <v>3</v>
      </c>
      <c r="J6132">
        <v>33.700000000000003</v>
      </c>
      <c r="K6132">
        <v>3.62</v>
      </c>
      <c r="L6132">
        <v>2.96</v>
      </c>
      <c r="M6132">
        <v>61</v>
      </c>
      <c r="N6132">
        <f>LOG(M6132/100,2)+3</f>
        <v>2.2868811477881614</v>
      </c>
      <c r="O6132">
        <f>INDEX(lehmad!B$2:B$412,MATCH(klypsid!$B6132,lehmad!$A$2:$A$412,0))</f>
        <v>38943</v>
      </c>
      <c r="P6132">
        <f>INDEX(lehmad!D$2:D$412,MATCH(klypsid!$B6132,lehmad!$A$2:$A$412,0))</f>
        <v>112</v>
      </c>
      <c r="Q6132">
        <f>INDEX(lehmad!E$2:E$412,MATCH(klypsid!$B6132,lehmad!$A$2:$A$412,0))</f>
        <v>1</v>
      </c>
      <c r="R6132" t="str">
        <f>INDEX(lehmad!F$2:F$412,MATCH(klypsid!$B6132,lehmad!$A$2:$A$412,0))</f>
        <v>DYNASTY-ET</v>
      </c>
      <c r="S6132">
        <f>INDEX(lehmad!H$2:H$412,MATCH(klypsid!$B6132,lehmad!$A$2:$A$412,0))</f>
        <v>124</v>
      </c>
      <c r="T6132">
        <f>INDEX(lehmad!K$2:K$412,MATCH(klypsid!$B6132,lehmad!$A$2:$A$412,0))</f>
        <v>108</v>
      </c>
      <c r="U6132" s="4">
        <f t="shared" si="190"/>
        <v>8</v>
      </c>
      <c r="V6132">
        <f t="shared" si="191"/>
        <v>32</v>
      </c>
    </row>
    <row r="6133" spans="1:22" x14ac:dyDescent="0.25">
      <c r="A6133">
        <v>4133</v>
      </c>
      <c r="B6133" t="str">
        <f>"E"&amp;A6133</f>
        <v>E4133</v>
      </c>
      <c r="C6133" t="s">
        <v>147</v>
      </c>
      <c r="D6133">
        <v>2</v>
      </c>
      <c r="E6133">
        <f>IF(D6133&lt;4,D6133,4)</f>
        <v>2</v>
      </c>
      <c r="F6133" s="1">
        <v>40099</v>
      </c>
      <c r="G6133" s="1">
        <v>40371</v>
      </c>
      <c r="H6133" s="3">
        <f>G6133-F6133</f>
        <v>272</v>
      </c>
      <c r="I6133" s="3">
        <f>IF(H6133&lt;=60,1,IF(H6133&lt;=150,2,3))</f>
        <v>3</v>
      </c>
      <c r="J6133">
        <v>30.4</v>
      </c>
      <c r="K6133">
        <v>3.86</v>
      </c>
      <c r="L6133">
        <v>3.09</v>
      </c>
      <c r="M6133">
        <v>122</v>
      </c>
      <c r="N6133">
        <f>LOG(M6133/100,2)+3</f>
        <v>3.2868811477881614</v>
      </c>
      <c r="O6133">
        <f>INDEX(lehmad!B$2:B$412,MATCH(klypsid!$B6133,lehmad!$A$2:$A$412,0))</f>
        <v>38943</v>
      </c>
      <c r="P6133">
        <f>INDEX(lehmad!D$2:D$412,MATCH(klypsid!$B6133,lehmad!$A$2:$A$412,0))</f>
        <v>112</v>
      </c>
      <c r="Q6133">
        <f>INDEX(lehmad!E$2:E$412,MATCH(klypsid!$B6133,lehmad!$A$2:$A$412,0))</f>
        <v>1</v>
      </c>
      <c r="R6133" t="str">
        <f>INDEX(lehmad!F$2:F$412,MATCH(klypsid!$B6133,lehmad!$A$2:$A$412,0))</f>
        <v>DYNASTY-ET</v>
      </c>
      <c r="S6133">
        <f>INDEX(lehmad!H$2:H$412,MATCH(klypsid!$B6133,lehmad!$A$2:$A$412,0))</f>
        <v>124</v>
      </c>
      <c r="T6133">
        <f>INDEX(lehmad!K$2:K$412,MATCH(klypsid!$B6133,lehmad!$A$2:$A$412,0))</f>
        <v>108</v>
      </c>
      <c r="U6133" s="4">
        <f t="shared" si="190"/>
        <v>9</v>
      </c>
      <c r="V6133">
        <f t="shared" si="191"/>
        <v>35</v>
      </c>
    </row>
    <row r="6134" spans="1:22" x14ac:dyDescent="0.25">
      <c r="A6134">
        <v>4133</v>
      </c>
      <c r="B6134" t="str">
        <f>"E"&amp;A6134</f>
        <v>E4133</v>
      </c>
      <c r="C6134" t="s">
        <v>147</v>
      </c>
      <c r="D6134">
        <v>2</v>
      </c>
      <c r="E6134">
        <f>IF(D6134&lt;4,D6134,4)</f>
        <v>2</v>
      </c>
      <c r="F6134" s="1">
        <v>40099</v>
      </c>
      <c r="G6134" s="1">
        <v>40396</v>
      </c>
      <c r="H6134" s="3">
        <f>G6134-F6134</f>
        <v>297</v>
      </c>
      <c r="I6134" s="3">
        <f>IF(H6134&lt;=60,1,IF(H6134&lt;=150,2,3))</f>
        <v>3</v>
      </c>
      <c r="J6134">
        <v>33.299999999999997</v>
      </c>
      <c r="K6134">
        <v>2.94</v>
      </c>
      <c r="L6134">
        <v>3.05</v>
      </c>
      <c r="M6134">
        <v>117</v>
      </c>
      <c r="N6134">
        <f>LOG(M6134/100,2)+3</f>
        <v>3.2265085298086795</v>
      </c>
      <c r="O6134">
        <f>INDEX(lehmad!B$2:B$412,MATCH(klypsid!$B6134,lehmad!$A$2:$A$412,0))</f>
        <v>38943</v>
      </c>
      <c r="P6134">
        <f>INDEX(lehmad!D$2:D$412,MATCH(klypsid!$B6134,lehmad!$A$2:$A$412,0))</f>
        <v>112</v>
      </c>
      <c r="Q6134">
        <f>INDEX(lehmad!E$2:E$412,MATCH(klypsid!$B6134,lehmad!$A$2:$A$412,0))</f>
        <v>1</v>
      </c>
      <c r="R6134" t="str">
        <f>INDEX(lehmad!F$2:F$412,MATCH(klypsid!$B6134,lehmad!$A$2:$A$412,0))</f>
        <v>DYNASTY-ET</v>
      </c>
      <c r="S6134">
        <f>INDEX(lehmad!H$2:H$412,MATCH(klypsid!$B6134,lehmad!$A$2:$A$412,0))</f>
        <v>124</v>
      </c>
      <c r="T6134">
        <f>INDEX(lehmad!K$2:K$412,MATCH(klypsid!$B6134,lehmad!$A$2:$A$412,0))</f>
        <v>108</v>
      </c>
      <c r="U6134" s="4">
        <f t="shared" si="190"/>
        <v>10</v>
      </c>
      <c r="V6134">
        <f t="shared" si="191"/>
        <v>25</v>
      </c>
    </row>
    <row r="6135" spans="1:22" x14ac:dyDescent="0.25">
      <c r="A6135">
        <v>4133</v>
      </c>
      <c r="B6135" t="str">
        <f>"E"&amp;A6135</f>
        <v>E4133</v>
      </c>
      <c r="C6135" t="s">
        <v>147</v>
      </c>
      <c r="D6135">
        <v>3</v>
      </c>
      <c r="E6135">
        <f>IF(D6135&lt;4,D6135,4)</f>
        <v>3</v>
      </c>
      <c r="F6135" s="1">
        <v>40487</v>
      </c>
      <c r="G6135" s="1">
        <v>40521</v>
      </c>
      <c r="H6135" s="3">
        <f>G6135-F6135</f>
        <v>34</v>
      </c>
      <c r="I6135" s="3">
        <f>IF(H6135&lt;=60,1,IF(H6135&lt;=150,2,3))</f>
        <v>1</v>
      </c>
      <c r="J6135">
        <v>56.5</v>
      </c>
      <c r="K6135">
        <v>3.62</v>
      </c>
      <c r="L6135">
        <v>2.5499999999999998</v>
      </c>
      <c r="M6135">
        <v>61</v>
      </c>
      <c r="N6135">
        <f>LOG(M6135/100,2)+3</f>
        <v>2.2868811477881614</v>
      </c>
      <c r="O6135">
        <f>INDEX(lehmad!B$2:B$412,MATCH(klypsid!$B6135,lehmad!$A$2:$A$412,0))</f>
        <v>38943</v>
      </c>
      <c r="P6135">
        <f>INDEX(lehmad!D$2:D$412,MATCH(klypsid!$B6135,lehmad!$A$2:$A$412,0))</f>
        <v>112</v>
      </c>
      <c r="Q6135">
        <f>INDEX(lehmad!E$2:E$412,MATCH(klypsid!$B6135,lehmad!$A$2:$A$412,0))</f>
        <v>1</v>
      </c>
      <c r="R6135" t="str">
        <f>INDEX(lehmad!F$2:F$412,MATCH(klypsid!$B6135,lehmad!$A$2:$A$412,0))</f>
        <v>DYNASTY-ET</v>
      </c>
      <c r="S6135">
        <f>INDEX(lehmad!H$2:H$412,MATCH(klypsid!$B6135,lehmad!$A$2:$A$412,0))</f>
        <v>124</v>
      </c>
      <c r="T6135">
        <f>INDEX(lehmad!K$2:K$412,MATCH(klypsid!$B6135,lehmad!$A$2:$A$412,0))</f>
        <v>108</v>
      </c>
      <c r="U6135" s="4">
        <f t="shared" si="190"/>
        <v>1</v>
      </c>
      <c r="V6135">
        <f t="shared" si="191"/>
        <v>34</v>
      </c>
    </row>
    <row r="6136" spans="1:22" x14ac:dyDescent="0.25">
      <c r="A6136">
        <v>4133</v>
      </c>
      <c r="B6136" t="str">
        <f>"E"&amp;A6136</f>
        <v>E4133</v>
      </c>
      <c r="C6136" t="s">
        <v>147</v>
      </c>
      <c r="D6136">
        <v>3</v>
      </c>
      <c r="E6136">
        <f>IF(D6136&lt;4,D6136,4)</f>
        <v>3</v>
      </c>
      <c r="F6136" s="1">
        <v>40487</v>
      </c>
      <c r="G6136" s="1">
        <v>40556</v>
      </c>
      <c r="H6136" s="3">
        <f>G6136-F6136</f>
        <v>69</v>
      </c>
      <c r="I6136" s="3">
        <f>IF(H6136&lt;=60,1,IF(H6136&lt;=150,2,3))</f>
        <v>2</v>
      </c>
      <c r="J6136">
        <v>45</v>
      </c>
      <c r="K6136">
        <v>3.7</v>
      </c>
      <c r="L6136">
        <v>2.92</v>
      </c>
      <c r="M6136">
        <v>258</v>
      </c>
      <c r="N6136">
        <f>LOG(M6136/100,2)+3</f>
        <v>4.3673710656485296</v>
      </c>
      <c r="O6136">
        <f>INDEX(lehmad!B$2:B$412,MATCH(klypsid!$B6136,lehmad!$A$2:$A$412,0))</f>
        <v>38943</v>
      </c>
      <c r="P6136">
        <f>INDEX(lehmad!D$2:D$412,MATCH(klypsid!$B6136,lehmad!$A$2:$A$412,0))</f>
        <v>112</v>
      </c>
      <c r="Q6136">
        <f>INDEX(lehmad!E$2:E$412,MATCH(klypsid!$B6136,lehmad!$A$2:$A$412,0))</f>
        <v>1</v>
      </c>
      <c r="R6136" t="str">
        <f>INDEX(lehmad!F$2:F$412,MATCH(klypsid!$B6136,lehmad!$A$2:$A$412,0))</f>
        <v>DYNASTY-ET</v>
      </c>
      <c r="S6136">
        <f>INDEX(lehmad!H$2:H$412,MATCH(klypsid!$B6136,lehmad!$A$2:$A$412,0))</f>
        <v>124</v>
      </c>
      <c r="T6136">
        <f>INDEX(lehmad!K$2:K$412,MATCH(klypsid!$B6136,lehmad!$A$2:$A$412,0))</f>
        <v>108</v>
      </c>
      <c r="U6136" s="4">
        <f t="shared" si="190"/>
        <v>2</v>
      </c>
      <c r="V6136">
        <f t="shared" si="191"/>
        <v>35</v>
      </c>
    </row>
    <row r="6137" spans="1:22" x14ac:dyDescent="0.25">
      <c r="A6137">
        <v>4142</v>
      </c>
      <c r="B6137" t="str">
        <f>"E"&amp;A6137</f>
        <v>E4142</v>
      </c>
      <c r="C6137" t="s">
        <v>144</v>
      </c>
      <c r="D6137">
        <v>1</v>
      </c>
      <c r="E6137">
        <f>IF(D6137&lt;4,D6137,4)</f>
        <v>1</v>
      </c>
      <c r="F6137" s="1">
        <v>39709</v>
      </c>
      <c r="G6137" s="1">
        <v>39722</v>
      </c>
      <c r="H6137" s="3">
        <f>G6137-F6137</f>
        <v>13</v>
      </c>
      <c r="I6137" s="3">
        <f>IF(H6137&lt;=60,1,IF(H6137&lt;=150,2,3))</f>
        <v>1</v>
      </c>
      <c r="J6137">
        <v>38.6</v>
      </c>
      <c r="K6137">
        <v>5.1100000000000003</v>
      </c>
      <c r="L6137">
        <v>3.36</v>
      </c>
      <c r="M6137">
        <v>50</v>
      </c>
      <c r="N6137">
        <f>LOG(M6137/100,2)+3</f>
        <v>2</v>
      </c>
      <c r="O6137">
        <f>INDEX(lehmad!B$2:B$412,MATCH(klypsid!$B6137,lehmad!$A$2:$A$412,0))</f>
        <v>38947</v>
      </c>
      <c r="P6137">
        <f>INDEX(lehmad!D$2:D$412,MATCH(klypsid!$B6137,lehmad!$A$2:$A$412,0))</f>
        <v>118</v>
      </c>
      <c r="Q6137">
        <f>INDEX(lehmad!E$2:E$412,MATCH(klypsid!$B6137,lehmad!$A$2:$A$412,0))</f>
        <v>1</v>
      </c>
      <c r="R6137" t="str">
        <f>INDEX(lehmad!F$2:F$412,MATCH(klypsid!$B6137,lehmad!$A$2:$A$412,0))</f>
        <v>LANCELOT-ET</v>
      </c>
      <c r="S6137">
        <f>INDEX(lehmad!H$2:H$412,MATCH(klypsid!$B6137,lehmad!$A$2:$A$412,0))</f>
        <v>126</v>
      </c>
      <c r="T6137">
        <f>INDEX(lehmad!K$2:K$412,MATCH(klypsid!$B6137,lehmad!$A$2:$A$412,0))</f>
        <v>122</v>
      </c>
      <c r="U6137" s="4">
        <f t="shared" si="190"/>
        <v>1</v>
      </c>
      <c r="V6137">
        <f t="shared" si="191"/>
        <v>13</v>
      </c>
    </row>
    <row r="6138" spans="1:22" x14ac:dyDescent="0.25">
      <c r="A6138">
        <v>4142</v>
      </c>
      <c r="B6138" t="str">
        <f>"E"&amp;A6138</f>
        <v>E4142</v>
      </c>
      <c r="C6138" t="s">
        <v>144</v>
      </c>
      <c r="D6138">
        <v>1</v>
      </c>
      <c r="E6138">
        <f>IF(D6138&lt;4,D6138,4)</f>
        <v>1</v>
      </c>
      <c r="F6138" s="1">
        <v>39709</v>
      </c>
      <c r="G6138" s="1">
        <v>39754</v>
      </c>
      <c r="H6138" s="3">
        <f>G6138-F6138</f>
        <v>45</v>
      </c>
      <c r="I6138" s="3">
        <f>IF(H6138&lt;=60,1,IF(H6138&lt;=150,2,3))</f>
        <v>1</v>
      </c>
      <c r="J6138">
        <v>43.1</v>
      </c>
      <c r="K6138">
        <v>4.17</v>
      </c>
      <c r="L6138">
        <v>3.24</v>
      </c>
      <c r="M6138">
        <v>54</v>
      </c>
      <c r="N6138">
        <f>LOG(M6138/100,2)+3</f>
        <v>2.1110313123887439</v>
      </c>
      <c r="O6138">
        <f>INDEX(lehmad!B$2:B$412,MATCH(klypsid!$B6138,lehmad!$A$2:$A$412,0))</f>
        <v>38947</v>
      </c>
      <c r="P6138">
        <f>INDEX(lehmad!D$2:D$412,MATCH(klypsid!$B6138,lehmad!$A$2:$A$412,0))</f>
        <v>118</v>
      </c>
      <c r="Q6138">
        <f>INDEX(lehmad!E$2:E$412,MATCH(klypsid!$B6138,lehmad!$A$2:$A$412,0))</f>
        <v>1</v>
      </c>
      <c r="R6138" t="str">
        <f>INDEX(lehmad!F$2:F$412,MATCH(klypsid!$B6138,lehmad!$A$2:$A$412,0))</f>
        <v>LANCELOT-ET</v>
      </c>
      <c r="S6138">
        <f>INDEX(lehmad!H$2:H$412,MATCH(klypsid!$B6138,lehmad!$A$2:$A$412,0))</f>
        <v>126</v>
      </c>
      <c r="T6138">
        <f>INDEX(lehmad!K$2:K$412,MATCH(klypsid!$B6138,lehmad!$A$2:$A$412,0))</f>
        <v>122</v>
      </c>
      <c r="U6138" s="4">
        <f t="shared" si="190"/>
        <v>2</v>
      </c>
      <c r="V6138">
        <f t="shared" si="191"/>
        <v>32</v>
      </c>
    </row>
    <row r="6139" spans="1:22" x14ac:dyDescent="0.25">
      <c r="A6139">
        <v>4142</v>
      </c>
      <c r="B6139" t="str">
        <f>"E"&amp;A6139</f>
        <v>E4142</v>
      </c>
      <c r="C6139" t="s">
        <v>144</v>
      </c>
      <c r="D6139">
        <v>1</v>
      </c>
      <c r="E6139">
        <f>IF(D6139&lt;4,D6139,4)</f>
        <v>1</v>
      </c>
      <c r="F6139" s="1">
        <v>39709</v>
      </c>
      <c r="G6139" s="1">
        <v>39783</v>
      </c>
      <c r="H6139" s="3">
        <f>G6139-F6139</f>
        <v>74</v>
      </c>
      <c r="I6139" s="3">
        <f>IF(H6139&lt;=60,1,IF(H6139&lt;=150,2,3))</f>
        <v>2</v>
      </c>
      <c r="J6139">
        <v>38.9</v>
      </c>
      <c r="K6139">
        <v>4.28</v>
      </c>
      <c r="L6139">
        <v>3.37</v>
      </c>
      <c r="M6139">
        <v>173</v>
      </c>
      <c r="N6139">
        <f>LOG(M6139/100,2)+3</f>
        <v>3.7907720378620002</v>
      </c>
      <c r="O6139">
        <f>INDEX(lehmad!B$2:B$412,MATCH(klypsid!$B6139,lehmad!$A$2:$A$412,0))</f>
        <v>38947</v>
      </c>
      <c r="P6139">
        <f>INDEX(lehmad!D$2:D$412,MATCH(klypsid!$B6139,lehmad!$A$2:$A$412,0))</f>
        <v>118</v>
      </c>
      <c r="Q6139">
        <f>INDEX(lehmad!E$2:E$412,MATCH(klypsid!$B6139,lehmad!$A$2:$A$412,0))</f>
        <v>1</v>
      </c>
      <c r="R6139" t="str">
        <f>INDEX(lehmad!F$2:F$412,MATCH(klypsid!$B6139,lehmad!$A$2:$A$412,0))</f>
        <v>LANCELOT-ET</v>
      </c>
      <c r="S6139">
        <f>INDEX(lehmad!H$2:H$412,MATCH(klypsid!$B6139,lehmad!$A$2:$A$412,0))</f>
        <v>126</v>
      </c>
      <c r="T6139">
        <f>INDEX(lehmad!K$2:K$412,MATCH(klypsid!$B6139,lehmad!$A$2:$A$412,0))</f>
        <v>122</v>
      </c>
      <c r="U6139" s="4">
        <f t="shared" si="190"/>
        <v>3</v>
      </c>
      <c r="V6139">
        <f t="shared" si="191"/>
        <v>29</v>
      </c>
    </row>
    <row r="6140" spans="1:22" x14ac:dyDescent="0.25">
      <c r="A6140">
        <v>4142</v>
      </c>
      <c r="B6140" t="str">
        <f>"E"&amp;A6140</f>
        <v>E4142</v>
      </c>
      <c r="C6140" t="s">
        <v>144</v>
      </c>
      <c r="D6140">
        <v>1</v>
      </c>
      <c r="E6140">
        <f>IF(D6140&lt;4,D6140,4)</f>
        <v>1</v>
      </c>
      <c r="F6140" s="1">
        <v>39709</v>
      </c>
      <c r="G6140" s="1">
        <v>39817</v>
      </c>
      <c r="H6140" s="3">
        <f>G6140-F6140</f>
        <v>108</v>
      </c>
      <c r="I6140" s="3">
        <f>IF(H6140&lt;=60,1,IF(H6140&lt;=150,2,3))</f>
        <v>2</v>
      </c>
      <c r="J6140">
        <v>35.200000000000003</v>
      </c>
      <c r="K6140">
        <v>4.26</v>
      </c>
      <c r="L6140">
        <v>3.31</v>
      </c>
      <c r="M6140">
        <v>58</v>
      </c>
      <c r="N6140">
        <f>LOG(M6140/100,2)+3</f>
        <v>2.2141248053528475</v>
      </c>
      <c r="O6140">
        <f>INDEX(lehmad!B$2:B$412,MATCH(klypsid!$B6140,lehmad!$A$2:$A$412,0))</f>
        <v>38947</v>
      </c>
      <c r="P6140">
        <f>INDEX(lehmad!D$2:D$412,MATCH(klypsid!$B6140,lehmad!$A$2:$A$412,0))</f>
        <v>118</v>
      </c>
      <c r="Q6140">
        <f>INDEX(lehmad!E$2:E$412,MATCH(klypsid!$B6140,lehmad!$A$2:$A$412,0))</f>
        <v>1</v>
      </c>
      <c r="R6140" t="str">
        <f>INDEX(lehmad!F$2:F$412,MATCH(klypsid!$B6140,lehmad!$A$2:$A$412,0))</f>
        <v>LANCELOT-ET</v>
      </c>
      <c r="S6140">
        <f>INDEX(lehmad!H$2:H$412,MATCH(klypsid!$B6140,lehmad!$A$2:$A$412,0))</f>
        <v>126</v>
      </c>
      <c r="T6140">
        <f>INDEX(lehmad!K$2:K$412,MATCH(klypsid!$B6140,lehmad!$A$2:$A$412,0))</f>
        <v>122</v>
      </c>
      <c r="U6140" s="4">
        <f t="shared" si="190"/>
        <v>4</v>
      </c>
      <c r="V6140">
        <f t="shared" si="191"/>
        <v>34</v>
      </c>
    </row>
    <row r="6141" spans="1:22" x14ac:dyDescent="0.25">
      <c r="A6141">
        <v>4142</v>
      </c>
      <c r="B6141" t="str">
        <f>"E"&amp;A6141</f>
        <v>E4142</v>
      </c>
      <c r="C6141" t="s">
        <v>144</v>
      </c>
      <c r="D6141">
        <v>1</v>
      </c>
      <c r="E6141">
        <f>IF(D6141&lt;4,D6141,4)</f>
        <v>1</v>
      </c>
      <c r="F6141" s="1">
        <v>39709</v>
      </c>
      <c r="G6141" s="1">
        <v>39845</v>
      </c>
      <c r="H6141" s="3">
        <f>G6141-F6141</f>
        <v>136</v>
      </c>
      <c r="I6141" s="3">
        <f>IF(H6141&lt;=60,1,IF(H6141&lt;=150,2,3))</f>
        <v>2</v>
      </c>
      <c r="J6141">
        <v>35.200000000000003</v>
      </c>
      <c r="K6141">
        <v>3.7</v>
      </c>
      <c r="L6141">
        <v>3.51</v>
      </c>
      <c r="M6141">
        <v>75</v>
      </c>
      <c r="N6141">
        <f>LOG(M6141/100,2)+3</f>
        <v>2.5849625007211561</v>
      </c>
      <c r="O6141">
        <f>INDEX(lehmad!B$2:B$412,MATCH(klypsid!$B6141,lehmad!$A$2:$A$412,0))</f>
        <v>38947</v>
      </c>
      <c r="P6141">
        <f>INDEX(lehmad!D$2:D$412,MATCH(klypsid!$B6141,lehmad!$A$2:$A$412,0))</f>
        <v>118</v>
      </c>
      <c r="Q6141">
        <f>INDEX(lehmad!E$2:E$412,MATCH(klypsid!$B6141,lehmad!$A$2:$A$412,0))</f>
        <v>1</v>
      </c>
      <c r="R6141" t="str">
        <f>INDEX(lehmad!F$2:F$412,MATCH(klypsid!$B6141,lehmad!$A$2:$A$412,0))</f>
        <v>LANCELOT-ET</v>
      </c>
      <c r="S6141">
        <f>INDEX(lehmad!H$2:H$412,MATCH(klypsid!$B6141,lehmad!$A$2:$A$412,0))</f>
        <v>126</v>
      </c>
      <c r="T6141">
        <f>INDEX(lehmad!K$2:K$412,MATCH(klypsid!$B6141,lehmad!$A$2:$A$412,0))</f>
        <v>122</v>
      </c>
      <c r="U6141" s="4">
        <f t="shared" si="190"/>
        <v>5</v>
      </c>
      <c r="V6141">
        <f t="shared" si="191"/>
        <v>28</v>
      </c>
    </row>
    <row r="6142" spans="1:22" x14ac:dyDescent="0.25">
      <c r="A6142">
        <v>4142</v>
      </c>
      <c r="B6142" t="str">
        <f>"E"&amp;A6142</f>
        <v>E4142</v>
      </c>
      <c r="C6142" t="s">
        <v>144</v>
      </c>
      <c r="D6142">
        <v>1</v>
      </c>
      <c r="E6142">
        <f>IF(D6142&lt;4,D6142,4)</f>
        <v>1</v>
      </c>
      <c r="F6142" s="1">
        <v>39709</v>
      </c>
      <c r="G6142" s="1">
        <v>39875</v>
      </c>
      <c r="H6142" s="3">
        <f>G6142-F6142</f>
        <v>166</v>
      </c>
      <c r="I6142" s="3">
        <f>IF(H6142&lt;=60,1,IF(H6142&lt;=150,2,3))</f>
        <v>3</v>
      </c>
      <c r="J6142">
        <v>32.299999999999997</v>
      </c>
      <c r="K6142">
        <v>3.94</v>
      </c>
      <c r="L6142">
        <v>3.58</v>
      </c>
      <c r="M6142">
        <v>89</v>
      </c>
      <c r="N6142">
        <f>LOG(M6142/100,2)+3</f>
        <v>2.8318772411916733</v>
      </c>
      <c r="O6142">
        <f>INDEX(lehmad!B$2:B$412,MATCH(klypsid!$B6142,lehmad!$A$2:$A$412,0))</f>
        <v>38947</v>
      </c>
      <c r="P6142">
        <f>INDEX(lehmad!D$2:D$412,MATCH(klypsid!$B6142,lehmad!$A$2:$A$412,0))</f>
        <v>118</v>
      </c>
      <c r="Q6142">
        <f>INDEX(lehmad!E$2:E$412,MATCH(klypsid!$B6142,lehmad!$A$2:$A$412,0))</f>
        <v>1</v>
      </c>
      <c r="R6142" t="str">
        <f>INDEX(lehmad!F$2:F$412,MATCH(klypsid!$B6142,lehmad!$A$2:$A$412,0))</f>
        <v>LANCELOT-ET</v>
      </c>
      <c r="S6142">
        <f>INDEX(lehmad!H$2:H$412,MATCH(klypsid!$B6142,lehmad!$A$2:$A$412,0))</f>
        <v>126</v>
      </c>
      <c r="T6142">
        <f>INDEX(lehmad!K$2:K$412,MATCH(klypsid!$B6142,lehmad!$A$2:$A$412,0))</f>
        <v>122</v>
      </c>
      <c r="U6142" s="4">
        <f t="shared" si="190"/>
        <v>6</v>
      </c>
      <c r="V6142">
        <f t="shared" si="191"/>
        <v>30</v>
      </c>
    </row>
    <row r="6143" spans="1:22" x14ac:dyDescent="0.25">
      <c r="A6143">
        <v>4142</v>
      </c>
      <c r="B6143" t="str">
        <f>"E"&amp;A6143</f>
        <v>E4142</v>
      </c>
      <c r="C6143" t="s">
        <v>144</v>
      </c>
      <c r="D6143">
        <v>1</v>
      </c>
      <c r="E6143">
        <f>IF(D6143&lt;4,D6143,4)</f>
        <v>1</v>
      </c>
      <c r="F6143" s="1">
        <v>39709</v>
      </c>
      <c r="G6143" s="1">
        <v>39908</v>
      </c>
      <c r="H6143" s="3">
        <f>G6143-F6143</f>
        <v>199</v>
      </c>
      <c r="I6143" s="3">
        <f>IF(H6143&lt;=60,1,IF(H6143&lt;=150,2,3))</f>
        <v>3</v>
      </c>
      <c r="J6143">
        <v>19.8</v>
      </c>
      <c r="K6143">
        <v>4.9800000000000004</v>
      </c>
      <c r="L6143">
        <v>3.6</v>
      </c>
      <c r="M6143">
        <v>73</v>
      </c>
      <c r="N6143">
        <f>LOG(M6143/100,2)+3</f>
        <v>2.5459683691052923</v>
      </c>
      <c r="O6143">
        <f>INDEX(lehmad!B$2:B$412,MATCH(klypsid!$B6143,lehmad!$A$2:$A$412,0))</f>
        <v>38947</v>
      </c>
      <c r="P6143">
        <f>INDEX(lehmad!D$2:D$412,MATCH(klypsid!$B6143,lehmad!$A$2:$A$412,0))</f>
        <v>118</v>
      </c>
      <c r="Q6143">
        <f>INDEX(lehmad!E$2:E$412,MATCH(klypsid!$B6143,lehmad!$A$2:$A$412,0))</f>
        <v>1</v>
      </c>
      <c r="R6143" t="str">
        <f>INDEX(lehmad!F$2:F$412,MATCH(klypsid!$B6143,lehmad!$A$2:$A$412,0))</f>
        <v>LANCELOT-ET</v>
      </c>
      <c r="S6143">
        <f>INDEX(lehmad!H$2:H$412,MATCH(klypsid!$B6143,lehmad!$A$2:$A$412,0))</f>
        <v>126</v>
      </c>
      <c r="T6143">
        <f>INDEX(lehmad!K$2:K$412,MATCH(klypsid!$B6143,lehmad!$A$2:$A$412,0))</f>
        <v>122</v>
      </c>
      <c r="U6143" s="4">
        <f t="shared" si="190"/>
        <v>7</v>
      </c>
      <c r="V6143">
        <f t="shared" si="191"/>
        <v>33</v>
      </c>
    </row>
    <row r="6144" spans="1:22" x14ac:dyDescent="0.25">
      <c r="A6144">
        <v>4144</v>
      </c>
      <c r="B6144" t="str">
        <f>"E"&amp;A6144</f>
        <v>E4144</v>
      </c>
      <c r="C6144" t="s">
        <v>68</v>
      </c>
      <c r="D6144">
        <v>1</v>
      </c>
      <c r="E6144">
        <f>IF(D6144&lt;4,D6144,4)</f>
        <v>1</v>
      </c>
      <c r="F6144" s="1">
        <v>39702</v>
      </c>
      <c r="G6144" s="1">
        <v>39722</v>
      </c>
      <c r="H6144" s="3">
        <f>G6144-F6144</f>
        <v>20</v>
      </c>
      <c r="I6144" s="3">
        <f>IF(H6144&lt;=60,1,IF(H6144&lt;=150,2,3))</f>
        <v>1</v>
      </c>
      <c r="J6144">
        <v>35.1</v>
      </c>
      <c r="K6144">
        <v>4.2</v>
      </c>
      <c r="L6144">
        <v>3.34</v>
      </c>
      <c r="M6144">
        <v>41</v>
      </c>
      <c r="N6144">
        <f>LOG(M6144/100,2)+3</f>
        <v>1.7136958148433588</v>
      </c>
      <c r="O6144">
        <f>INDEX(lehmad!B$2:B$412,MATCH(klypsid!$B6144,lehmad!$A$2:$A$412,0))</f>
        <v>38949</v>
      </c>
      <c r="P6144">
        <f>INDEX(lehmad!D$2:D$412,MATCH(klypsid!$B6144,lehmad!$A$2:$A$412,0))</f>
        <v>122</v>
      </c>
      <c r="Q6144">
        <f>INDEX(lehmad!E$2:E$412,MATCH(klypsid!$B6144,lehmad!$A$2:$A$412,0))</f>
        <v>1</v>
      </c>
      <c r="R6144" t="str">
        <f>INDEX(lehmad!F$2:F$412,MATCH(klypsid!$B6144,lehmad!$A$2:$A$412,0))</f>
        <v>LANCELOT-ET</v>
      </c>
      <c r="S6144">
        <f>INDEX(lehmad!H$2:H$412,MATCH(klypsid!$B6144,lehmad!$A$2:$A$412,0))</f>
        <v>126</v>
      </c>
      <c r="T6144">
        <f>INDEX(lehmad!K$2:K$412,MATCH(klypsid!$B6144,lehmad!$A$2:$A$412,0))</f>
        <v>122</v>
      </c>
      <c r="U6144" s="4">
        <f t="shared" si="190"/>
        <v>1</v>
      </c>
      <c r="V6144">
        <f t="shared" si="191"/>
        <v>20</v>
      </c>
    </row>
    <row r="6145" spans="1:22" x14ac:dyDescent="0.25">
      <c r="A6145">
        <v>4144</v>
      </c>
      <c r="B6145" t="str">
        <f>"E"&amp;A6145</f>
        <v>E4144</v>
      </c>
      <c r="C6145" t="s">
        <v>68</v>
      </c>
      <c r="D6145">
        <v>1</v>
      </c>
      <c r="E6145">
        <f>IF(D6145&lt;4,D6145,4)</f>
        <v>1</v>
      </c>
      <c r="F6145" s="1">
        <v>39702</v>
      </c>
      <c r="G6145" s="1">
        <v>39754</v>
      </c>
      <c r="H6145" s="3">
        <f>G6145-F6145</f>
        <v>52</v>
      </c>
      <c r="I6145" s="3">
        <f>IF(H6145&lt;=60,1,IF(H6145&lt;=150,2,3))</f>
        <v>1</v>
      </c>
      <c r="J6145">
        <v>38.9</v>
      </c>
      <c r="K6145">
        <v>4.42</v>
      </c>
      <c r="L6145">
        <v>3.22</v>
      </c>
      <c r="M6145">
        <v>24</v>
      </c>
      <c r="N6145">
        <f>LOG(M6145/100,2)+3</f>
        <v>0.94110631094643127</v>
      </c>
      <c r="O6145">
        <f>INDEX(lehmad!B$2:B$412,MATCH(klypsid!$B6145,lehmad!$A$2:$A$412,0))</f>
        <v>38949</v>
      </c>
      <c r="P6145">
        <f>INDEX(lehmad!D$2:D$412,MATCH(klypsid!$B6145,lehmad!$A$2:$A$412,0))</f>
        <v>122</v>
      </c>
      <c r="Q6145">
        <f>INDEX(lehmad!E$2:E$412,MATCH(klypsid!$B6145,lehmad!$A$2:$A$412,0))</f>
        <v>1</v>
      </c>
      <c r="R6145" t="str">
        <f>INDEX(lehmad!F$2:F$412,MATCH(klypsid!$B6145,lehmad!$A$2:$A$412,0))</f>
        <v>LANCELOT-ET</v>
      </c>
      <c r="S6145">
        <f>INDEX(lehmad!H$2:H$412,MATCH(klypsid!$B6145,lehmad!$A$2:$A$412,0))</f>
        <v>126</v>
      </c>
      <c r="T6145">
        <f>INDEX(lehmad!K$2:K$412,MATCH(klypsid!$B6145,lehmad!$A$2:$A$412,0))</f>
        <v>122</v>
      </c>
      <c r="U6145" s="4">
        <f t="shared" si="190"/>
        <v>2</v>
      </c>
      <c r="V6145">
        <f t="shared" si="191"/>
        <v>32</v>
      </c>
    </row>
    <row r="6146" spans="1:22" x14ac:dyDescent="0.25">
      <c r="A6146">
        <v>4144</v>
      </c>
      <c r="B6146" t="str">
        <f>"E"&amp;A6146</f>
        <v>E4144</v>
      </c>
      <c r="C6146" t="s">
        <v>68</v>
      </c>
      <c r="D6146">
        <v>1</v>
      </c>
      <c r="E6146">
        <f>IF(D6146&lt;4,D6146,4)</f>
        <v>1</v>
      </c>
      <c r="F6146" s="1">
        <v>39702</v>
      </c>
      <c r="G6146" s="1">
        <v>39783</v>
      </c>
      <c r="H6146" s="3">
        <f>G6146-F6146</f>
        <v>81</v>
      </c>
      <c r="I6146" s="3">
        <f>IF(H6146&lt;=60,1,IF(H6146&lt;=150,2,3))</f>
        <v>2</v>
      </c>
      <c r="J6146">
        <v>41.9</v>
      </c>
      <c r="K6146">
        <v>4.1399999999999997</v>
      </c>
      <c r="L6146">
        <v>3.43</v>
      </c>
      <c r="M6146">
        <v>17</v>
      </c>
      <c r="N6146">
        <f>LOG(M6146/100,2)+3</f>
        <v>0.44360665147561473</v>
      </c>
      <c r="O6146">
        <f>INDEX(lehmad!B$2:B$412,MATCH(klypsid!$B6146,lehmad!$A$2:$A$412,0))</f>
        <v>38949</v>
      </c>
      <c r="P6146">
        <f>INDEX(lehmad!D$2:D$412,MATCH(klypsid!$B6146,lehmad!$A$2:$A$412,0))</f>
        <v>122</v>
      </c>
      <c r="Q6146">
        <f>INDEX(lehmad!E$2:E$412,MATCH(klypsid!$B6146,lehmad!$A$2:$A$412,0))</f>
        <v>1</v>
      </c>
      <c r="R6146" t="str">
        <f>INDEX(lehmad!F$2:F$412,MATCH(klypsid!$B6146,lehmad!$A$2:$A$412,0))</f>
        <v>LANCELOT-ET</v>
      </c>
      <c r="S6146">
        <f>INDEX(lehmad!H$2:H$412,MATCH(klypsid!$B6146,lehmad!$A$2:$A$412,0))</f>
        <v>126</v>
      </c>
      <c r="T6146">
        <f>INDEX(lehmad!K$2:K$412,MATCH(klypsid!$B6146,lehmad!$A$2:$A$412,0))</f>
        <v>122</v>
      </c>
      <c r="U6146" s="4">
        <f t="shared" si="190"/>
        <v>3</v>
      </c>
      <c r="V6146">
        <f t="shared" si="191"/>
        <v>29</v>
      </c>
    </row>
    <row r="6147" spans="1:22" x14ac:dyDescent="0.25">
      <c r="A6147">
        <v>4144</v>
      </c>
      <c r="B6147" t="str">
        <f>"E"&amp;A6147</f>
        <v>E4144</v>
      </c>
      <c r="C6147" t="s">
        <v>68</v>
      </c>
      <c r="D6147">
        <v>1</v>
      </c>
      <c r="E6147">
        <f>IF(D6147&lt;4,D6147,4)</f>
        <v>1</v>
      </c>
      <c r="F6147" s="1">
        <v>39702</v>
      </c>
      <c r="G6147" s="1">
        <v>39817</v>
      </c>
      <c r="H6147" s="3">
        <f>G6147-F6147</f>
        <v>115</v>
      </c>
      <c r="I6147" s="3">
        <f>IF(H6147&lt;=60,1,IF(H6147&lt;=150,2,3))</f>
        <v>2</v>
      </c>
      <c r="J6147">
        <v>39.5</v>
      </c>
      <c r="K6147">
        <v>4.16</v>
      </c>
      <c r="L6147">
        <v>3.41</v>
      </c>
      <c r="M6147">
        <v>15</v>
      </c>
      <c r="N6147">
        <f>LOG(M6147/100,2)+3</f>
        <v>0.26303440583379389</v>
      </c>
      <c r="O6147">
        <f>INDEX(lehmad!B$2:B$412,MATCH(klypsid!$B6147,lehmad!$A$2:$A$412,0))</f>
        <v>38949</v>
      </c>
      <c r="P6147">
        <f>INDEX(lehmad!D$2:D$412,MATCH(klypsid!$B6147,lehmad!$A$2:$A$412,0))</f>
        <v>122</v>
      </c>
      <c r="Q6147">
        <f>INDEX(lehmad!E$2:E$412,MATCH(klypsid!$B6147,lehmad!$A$2:$A$412,0))</f>
        <v>1</v>
      </c>
      <c r="R6147" t="str">
        <f>INDEX(lehmad!F$2:F$412,MATCH(klypsid!$B6147,lehmad!$A$2:$A$412,0))</f>
        <v>LANCELOT-ET</v>
      </c>
      <c r="S6147">
        <f>INDEX(lehmad!H$2:H$412,MATCH(klypsid!$B6147,lehmad!$A$2:$A$412,0))</f>
        <v>126</v>
      </c>
      <c r="T6147">
        <f>INDEX(lehmad!K$2:K$412,MATCH(klypsid!$B6147,lehmad!$A$2:$A$412,0))</f>
        <v>122</v>
      </c>
      <c r="U6147" s="4">
        <f t="shared" ref="U6147:U6210" si="192">IF(AND(A6147=A6146,D6147=D6146),U6146+1,1)</f>
        <v>4</v>
      </c>
      <c r="V6147">
        <f t="shared" ref="V6147:V6210" si="193">IF(AND(A6147=A6146,D6147=D6146),G6147-G6146,G6147-F6147)</f>
        <v>34</v>
      </c>
    </row>
    <row r="6148" spans="1:22" x14ac:dyDescent="0.25">
      <c r="A6148">
        <v>4144</v>
      </c>
      <c r="B6148" t="str">
        <f>"E"&amp;A6148</f>
        <v>E4144</v>
      </c>
      <c r="C6148" t="s">
        <v>68</v>
      </c>
      <c r="D6148">
        <v>1</v>
      </c>
      <c r="E6148">
        <f>IF(D6148&lt;4,D6148,4)</f>
        <v>1</v>
      </c>
      <c r="F6148" s="1">
        <v>39702</v>
      </c>
      <c r="G6148" s="1">
        <v>39845</v>
      </c>
      <c r="H6148" s="3">
        <f>G6148-F6148</f>
        <v>143</v>
      </c>
      <c r="I6148" s="3">
        <f>IF(H6148&lt;=60,1,IF(H6148&lt;=150,2,3))</f>
        <v>2</v>
      </c>
      <c r="J6148">
        <v>38.5</v>
      </c>
      <c r="K6148">
        <v>4.08</v>
      </c>
      <c r="L6148">
        <v>3.57</v>
      </c>
      <c r="M6148">
        <v>14</v>
      </c>
      <c r="N6148">
        <f>LOG(M6148/100,2)+3</f>
        <v>0.16349873228287937</v>
      </c>
      <c r="O6148">
        <f>INDEX(lehmad!B$2:B$412,MATCH(klypsid!$B6148,lehmad!$A$2:$A$412,0))</f>
        <v>38949</v>
      </c>
      <c r="P6148">
        <f>INDEX(lehmad!D$2:D$412,MATCH(klypsid!$B6148,lehmad!$A$2:$A$412,0))</f>
        <v>122</v>
      </c>
      <c r="Q6148">
        <f>INDEX(lehmad!E$2:E$412,MATCH(klypsid!$B6148,lehmad!$A$2:$A$412,0))</f>
        <v>1</v>
      </c>
      <c r="R6148" t="str">
        <f>INDEX(lehmad!F$2:F$412,MATCH(klypsid!$B6148,lehmad!$A$2:$A$412,0))</f>
        <v>LANCELOT-ET</v>
      </c>
      <c r="S6148">
        <f>INDEX(lehmad!H$2:H$412,MATCH(klypsid!$B6148,lehmad!$A$2:$A$412,0))</f>
        <v>126</v>
      </c>
      <c r="T6148">
        <f>INDEX(lehmad!K$2:K$412,MATCH(klypsid!$B6148,lehmad!$A$2:$A$412,0))</f>
        <v>122</v>
      </c>
      <c r="U6148" s="4">
        <f t="shared" si="192"/>
        <v>5</v>
      </c>
      <c r="V6148">
        <f t="shared" si="193"/>
        <v>28</v>
      </c>
    </row>
    <row r="6149" spans="1:22" x14ac:dyDescent="0.25">
      <c r="A6149">
        <v>4144</v>
      </c>
      <c r="B6149" t="str">
        <f>"E"&amp;A6149</f>
        <v>E4144</v>
      </c>
      <c r="C6149" t="s">
        <v>68</v>
      </c>
      <c r="D6149">
        <v>1</v>
      </c>
      <c r="E6149">
        <f>IF(D6149&lt;4,D6149,4)</f>
        <v>1</v>
      </c>
      <c r="F6149" s="1">
        <v>39702</v>
      </c>
      <c r="G6149" s="1">
        <v>39875</v>
      </c>
      <c r="H6149" s="3">
        <f>G6149-F6149</f>
        <v>173</v>
      </c>
      <c r="I6149" s="3">
        <f>IF(H6149&lt;=60,1,IF(H6149&lt;=150,2,3))</f>
        <v>3</v>
      </c>
      <c r="J6149">
        <v>34.5</v>
      </c>
      <c r="K6149">
        <v>4.08</v>
      </c>
      <c r="L6149">
        <v>3.66</v>
      </c>
      <c r="M6149">
        <v>27</v>
      </c>
      <c r="N6149">
        <f>LOG(M6149/100,2)+3</f>
        <v>1.1110313123887439</v>
      </c>
      <c r="O6149">
        <f>INDEX(lehmad!B$2:B$412,MATCH(klypsid!$B6149,lehmad!$A$2:$A$412,0))</f>
        <v>38949</v>
      </c>
      <c r="P6149">
        <f>INDEX(lehmad!D$2:D$412,MATCH(klypsid!$B6149,lehmad!$A$2:$A$412,0))</f>
        <v>122</v>
      </c>
      <c r="Q6149">
        <f>INDEX(lehmad!E$2:E$412,MATCH(klypsid!$B6149,lehmad!$A$2:$A$412,0))</f>
        <v>1</v>
      </c>
      <c r="R6149" t="str">
        <f>INDEX(lehmad!F$2:F$412,MATCH(klypsid!$B6149,lehmad!$A$2:$A$412,0))</f>
        <v>LANCELOT-ET</v>
      </c>
      <c r="S6149">
        <f>INDEX(lehmad!H$2:H$412,MATCH(klypsid!$B6149,lehmad!$A$2:$A$412,0))</f>
        <v>126</v>
      </c>
      <c r="T6149">
        <f>INDEX(lehmad!K$2:K$412,MATCH(klypsid!$B6149,lehmad!$A$2:$A$412,0))</f>
        <v>122</v>
      </c>
      <c r="U6149" s="4">
        <f t="shared" si="192"/>
        <v>6</v>
      </c>
      <c r="V6149">
        <f t="shared" si="193"/>
        <v>30</v>
      </c>
    </row>
    <row r="6150" spans="1:22" x14ac:dyDescent="0.25">
      <c r="A6150">
        <v>4144</v>
      </c>
      <c r="B6150" t="str">
        <f>"E"&amp;A6150</f>
        <v>E4144</v>
      </c>
      <c r="C6150" t="s">
        <v>68</v>
      </c>
      <c r="D6150">
        <v>1</v>
      </c>
      <c r="E6150">
        <f>IF(D6150&lt;4,D6150,4)</f>
        <v>1</v>
      </c>
      <c r="F6150" s="1">
        <v>39702</v>
      </c>
      <c r="G6150" s="1">
        <v>39908</v>
      </c>
      <c r="H6150" s="3">
        <f>G6150-F6150</f>
        <v>206</v>
      </c>
      <c r="I6150" s="3">
        <f>IF(H6150&lt;=60,1,IF(H6150&lt;=150,2,3))</f>
        <v>3</v>
      </c>
      <c r="J6150">
        <v>32</v>
      </c>
      <c r="K6150">
        <v>4.12</v>
      </c>
      <c r="L6150">
        <v>3.47</v>
      </c>
      <c r="M6150">
        <v>22</v>
      </c>
      <c r="N6150">
        <f>LOG(M6150/100,2)+3</f>
        <v>0.8155754288625725</v>
      </c>
      <c r="O6150">
        <f>INDEX(lehmad!B$2:B$412,MATCH(klypsid!$B6150,lehmad!$A$2:$A$412,0))</f>
        <v>38949</v>
      </c>
      <c r="P6150">
        <f>INDEX(lehmad!D$2:D$412,MATCH(klypsid!$B6150,lehmad!$A$2:$A$412,0))</f>
        <v>122</v>
      </c>
      <c r="Q6150">
        <f>INDEX(lehmad!E$2:E$412,MATCH(klypsid!$B6150,lehmad!$A$2:$A$412,0))</f>
        <v>1</v>
      </c>
      <c r="R6150" t="str">
        <f>INDEX(lehmad!F$2:F$412,MATCH(klypsid!$B6150,lehmad!$A$2:$A$412,0))</f>
        <v>LANCELOT-ET</v>
      </c>
      <c r="S6150">
        <f>INDEX(lehmad!H$2:H$412,MATCH(klypsid!$B6150,lehmad!$A$2:$A$412,0))</f>
        <v>126</v>
      </c>
      <c r="T6150">
        <f>INDEX(lehmad!K$2:K$412,MATCH(klypsid!$B6150,lehmad!$A$2:$A$412,0))</f>
        <v>122</v>
      </c>
      <c r="U6150" s="4">
        <f t="shared" si="192"/>
        <v>7</v>
      </c>
      <c r="V6150">
        <f t="shared" si="193"/>
        <v>33</v>
      </c>
    </row>
    <row r="6151" spans="1:22" x14ac:dyDescent="0.25">
      <c r="A6151">
        <v>4144</v>
      </c>
      <c r="B6151" t="str">
        <f>"E"&amp;A6151</f>
        <v>E4144</v>
      </c>
      <c r="C6151" t="s">
        <v>68</v>
      </c>
      <c r="D6151">
        <v>1</v>
      </c>
      <c r="E6151">
        <f>IF(D6151&lt;4,D6151,4)</f>
        <v>1</v>
      </c>
      <c r="F6151" s="1">
        <v>39702</v>
      </c>
      <c r="G6151" s="1">
        <v>39944</v>
      </c>
      <c r="H6151" s="3">
        <f>G6151-F6151</f>
        <v>242</v>
      </c>
      <c r="I6151" s="3">
        <f>IF(H6151&lt;=60,1,IF(H6151&lt;=150,2,3))</f>
        <v>3</v>
      </c>
      <c r="J6151">
        <v>32</v>
      </c>
      <c r="K6151">
        <v>4.0599999999999996</v>
      </c>
      <c r="L6151">
        <v>3.68</v>
      </c>
      <c r="M6151">
        <v>10</v>
      </c>
      <c r="N6151">
        <f>LOG(M6151/100,2)+3</f>
        <v>-0.32192809488736218</v>
      </c>
      <c r="O6151">
        <f>INDEX(lehmad!B$2:B$412,MATCH(klypsid!$B6151,lehmad!$A$2:$A$412,0))</f>
        <v>38949</v>
      </c>
      <c r="P6151">
        <f>INDEX(lehmad!D$2:D$412,MATCH(klypsid!$B6151,lehmad!$A$2:$A$412,0))</f>
        <v>122</v>
      </c>
      <c r="Q6151">
        <f>INDEX(lehmad!E$2:E$412,MATCH(klypsid!$B6151,lehmad!$A$2:$A$412,0))</f>
        <v>1</v>
      </c>
      <c r="R6151" t="str">
        <f>INDEX(lehmad!F$2:F$412,MATCH(klypsid!$B6151,lehmad!$A$2:$A$412,0))</f>
        <v>LANCELOT-ET</v>
      </c>
      <c r="S6151">
        <f>INDEX(lehmad!H$2:H$412,MATCH(klypsid!$B6151,lehmad!$A$2:$A$412,0))</f>
        <v>126</v>
      </c>
      <c r="T6151">
        <f>INDEX(lehmad!K$2:K$412,MATCH(klypsid!$B6151,lehmad!$A$2:$A$412,0))</f>
        <v>122</v>
      </c>
      <c r="U6151" s="4">
        <f t="shared" si="192"/>
        <v>8</v>
      </c>
      <c r="V6151">
        <f t="shared" si="193"/>
        <v>36</v>
      </c>
    </row>
    <row r="6152" spans="1:22" x14ac:dyDescent="0.25">
      <c r="A6152">
        <v>4144</v>
      </c>
      <c r="B6152" t="str">
        <f>"E"&amp;A6152</f>
        <v>E4144</v>
      </c>
      <c r="C6152" t="s">
        <v>68</v>
      </c>
      <c r="D6152">
        <v>1</v>
      </c>
      <c r="E6152">
        <f>IF(D6152&lt;4,D6152,4)</f>
        <v>1</v>
      </c>
      <c r="F6152" s="1">
        <v>39702</v>
      </c>
      <c r="G6152" s="1">
        <v>39972</v>
      </c>
      <c r="H6152" s="3">
        <f>G6152-F6152</f>
        <v>270</v>
      </c>
      <c r="I6152" s="3">
        <f>IF(H6152&lt;=60,1,IF(H6152&lt;=150,2,3))</f>
        <v>3</v>
      </c>
      <c r="J6152">
        <v>25.2</v>
      </c>
      <c r="K6152">
        <v>4.49</v>
      </c>
      <c r="L6152">
        <v>3.52</v>
      </c>
      <c r="M6152">
        <v>33</v>
      </c>
      <c r="N6152">
        <f>LOG(M6152/100,2)+3</f>
        <v>1.4005379295837288</v>
      </c>
      <c r="O6152">
        <f>INDEX(lehmad!B$2:B$412,MATCH(klypsid!$B6152,lehmad!$A$2:$A$412,0))</f>
        <v>38949</v>
      </c>
      <c r="P6152">
        <f>INDEX(lehmad!D$2:D$412,MATCH(klypsid!$B6152,lehmad!$A$2:$A$412,0))</f>
        <v>122</v>
      </c>
      <c r="Q6152">
        <f>INDEX(lehmad!E$2:E$412,MATCH(klypsid!$B6152,lehmad!$A$2:$A$412,0))</f>
        <v>1</v>
      </c>
      <c r="R6152" t="str">
        <f>INDEX(lehmad!F$2:F$412,MATCH(klypsid!$B6152,lehmad!$A$2:$A$412,0))</f>
        <v>LANCELOT-ET</v>
      </c>
      <c r="S6152">
        <f>INDEX(lehmad!H$2:H$412,MATCH(klypsid!$B6152,lehmad!$A$2:$A$412,0))</f>
        <v>126</v>
      </c>
      <c r="T6152">
        <f>INDEX(lehmad!K$2:K$412,MATCH(klypsid!$B6152,lehmad!$A$2:$A$412,0))</f>
        <v>122</v>
      </c>
      <c r="U6152" s="4">
        <f t="shared" si="192"/>
        <v>9</v>
      </c>
      <c r="V6152">
        <f t="shared" si="193"/>
        <v>28</v>
      </c>
    </row>
    <row r="6153" spans="1:22" x14ac:dyDescent="0.25">
      <c r="A6153">
        <v>4144</v>
      </c>
      <c r="B6153" t="str">
        <f>"E"&amp;A6153</f>
        <v>E4144</v>
      </c>
      <c r="C6153" t="s">
        <v>68</v>
      </c>
      <c r="D6153">
        <v>2</v>
      </c>
      <c r="E6153">
        <f>IF(D6153&lt;4,D6153,4)</f>
        <v>2</v>
      </c>
      <c r="F6153" s="1">
        <v>40045</v>
      </c>
      <c r="G6153" s="1">
        <v>40066</v>
      </c>
      <c r="H6153" s="3">
        <f>G6153-F6153</f>
        <v>21</v>
      </c>
      <c r="I6153" s="3">
        <f>IF(H6153&lt;=60,1,IF(H6153&lt;=150,2,3))</f>
        <v>1</v>
      </c>
      <c r="J6153">
        <v>43.6</v>
      </c>
      <c r="K6153">
        <v>3.38</v>
      </c>
      <c r="L6153">
        <v>3.52</v>
      </c>
      <c r="M6153">
        <v>15</v>
      </c>
      <c r="N6153">
        <f>LOG(M6153/100,2)+3</f>
        <v>0.26303440583379389</v>
      </c>
      <c r="O6153">
        <f>INDEX(lehmad!B$2:B$412,MATCH(klypsid!$B6153,lehmad!$A$2:$A$412,0))</f>
        <v>38949</v>
      </c>
      <c r="P6153">
        <f>INDEX(lehmad!D$2:D$412,MATCH(klypsid!$B6153,lehmad!$A$2:$A$412,0))</f>
        <v>122</v>
      </c>
      <c r="Q6153">
        <f>INDEX(lehmad!E$2:E$412,MATCH(klypsid!$B6153,lehmad!$A$2:$A$412,0))</f>
        <v>1</v>
      </c>
      <c r="R6153" t="str">
        <f>INDEX(lehmad!F$2:F$412,MATCH(klypsid!$B6153,lehmad!$A$2:$A$412,0))</f>
        <v>LANCELOT-ET</v>
      </c>
      <c r="S6153">
        <f>INDEX(lehmad!H$2:H$412,MATCH(klypsid!$B6153,lehmad!$A$2:$A$412,0))</f>
        <v>126</v>
      </c>
      <c r="T6153">
        <f>INDEX(lehmad!K$2:K$412,MATCH(klypsid!$B6153,lehmad!$A$2:$A$412,0))</f>
        <v>122</v>
      </c>
      <c r="U6153" s="4">
        <f t="shared" si="192"/>
        <v>1</v>
      </c>
      <c r="V6153">
        <f t="shared" si="193"/>
        <v>21</v>
      </c>
    </row>
    <row r="6154" spans="1:22" x14ac:dyDescent="0.25">
      <c r="A6154">
        <v>4144</v>
      </c>
      <c r="B6154" t="str">
        <f>"E"&amp;A6154</f>
        <v>E4144</v>
      </c>
      <c r="C6154" t="s">
        <v>68</v>
      </c>
      <c r="D6154">
        <v>2</v>
      </c>
      <c r="E6154">
        <f>IF(D6154&lt;4,D6154,4)</f>
        <v>2</v>
      </c>
      <c r="F6154" s="1">
        <v>40045</v>
      </c>
      <c r="G6154" s="1">
        <v>40094</v>
      </c>
      <c r="H6154" s="3">
        <f>G6154-F6154</f>
        <v>49</v>
      </c>
      <c r="I6154" s="3">
        <f>IF(H6154&lt;=60,1,IF(H6154&lt;=150,2,3))</f>
        <v>1</v>
      </c>
      <c r="J6154">
        <v>41.9</v>
      </c>
      <c r="K6154">
        <v>4.26</v>
      </c>
      <c r="L6154">
        <v>3.5</v>
      </c>
      <c r="M6154">
        <v>20</v>
      </c>
      <c r="N6154">
        <f>LOG(M6154/100,2)+3</f>
        <v>0.67807190511263782</v>
      </c>
      <c r="O6154">
        <f>INDEX(lehmad!B$2:B$412,MATCH(klypsid!$B6154,lehmad!$A$2:$A$412,0))</f>
        <v>38949</v>
      </c>
      <c r="P6154">
        <f>INDEX(lehmad!D$2:D$412,MATCH(klypsid!$B6154,lehmad!$A$2:$A$412,0))</f>
        <v>122</v>
      </c>
      <c r="Q6154">
        <f>INDEX(lehmad!E$2:E$412,MATCH(klypsid!$B6154,lehmad!$A$2:$A$412,0))</f>
        <v>1</v>
      </c>
      <c r="R6154" t="str">
        <f>INDEX(lehmad!F$2:F$412,MATCH(klypsid!$B6154,lehmad!$A$2:$A$412,0))</f>
        <v>LANCELOT-ET</v>
      </c>
      <c r="S6154">
        <f>INDEX(lehmad!H$2:H$412,MATCH(klypsid!$B6154,lehmad!$A$2:$A$412,0))</f>
        <v>126</v>
      </c>
      <c r="T6154">
        <f>INDEX(lehmad!K$2:K$412,MATCH(klypsid!$B6154,lehmad!$A$2:$A$412,0))</f>
        <v>122</v>
      </c>
      <c r="U6154" s="4">
        <f t="shared" si="192"/>
        <v>2</v>
      </c>
      <c r="V6154">
        <f t="shared" si="193"/>
        <v>28</v>
      </c>
    </row>
    <row r="6155" spans="1:22" x14ac:dyDescent="0.25">
      <c r="A6155">
        <v>4144</v>
      </c>
      <c r="B6155" t="str">
        <f>"E"&amp;A6155</f>
        <v>E4144</v>
      </c>
      <c r="C6155" t="s">
        <v>68</v>
      </c>
      <c r="D6155">
        <v>2</v>
      </c>
      <c r="E6155">
        <f>IF(D6155&lt;4,D6155,4)</f>
        <v>2</v>
      </c>
      <c r="F6155" s="1">
        <v>40045</v>
      </c>
      <c r="G6155" s="1">
        <v>40125</v>
      </c>
      <c r="H6155" s="3">
        <f>G6155-F6155</f>
        <v>80</v>
      </c>
      <c r="I6155" s="3">
        <f>IF(H6155&lt;=60,1,IF(H6155&lt;=150,2,3))</f>
        <v>2</v>
      </c>
      <c r="J6155">
        <v>38</v>
      </c>
      <c r="K6155">
        <v>4.16</v>
      </c>
      <c r="L6155">
        <v>3.75</v>
      </c>
      <c r="M6155">
        <v>18</v>
      </c>
      <c r="N6155">
        <f>LOG(M6155/100,2)+3</f>
        <v>0.52606881166758779</v>
      </c>
      <c r="O6155">
        <f>INDEX(lehmad!B$2:B$412,MATCH(klypsid!$B6155,lehmad!$A$2:$A$412,0))</f>
        <v>38949</v>
      </c>
      <c r="P6155">
        <f>INDEX(lehmad!D$2:D$412,MATCH(klypsid!$B6155,lehmad!$A$2:$A$412,0))</f>
        <v>122</v>
      </c>
      <c r="Q6155">
        <f>INDEX(lehmad!E$2:E$412,MATCH(klypsid!$B6155,lehmad!$A$2:$A$412,0))</f>
        <v>1</v>
      </c>
      <c r="R6155" t="str">
        <f>INDEX(lehmad!F$2:F$412,MATCH(klypsid!$B6155,lehmad!$A$2:$A$412,0))</f>
        <v>LANCELOT-ET</v>
      </c>
      <c r="S6155">
        <f>INDEX(lehmad!H$2:H$412,MATCH(klypsid!$B6155,lehmad!$A$2:$A$412,0))</f>
        <v>126</v>
      </c>
      <c r="T6155">
        <f>INDEX(lehmad!K$2:K$412,MATCH(klypsid!$B6155,lehmad!$A$2:$A$412,0))</f>
        <v>122</v>
      </c>
      <c r="U6155" s="4">
        <f t="shared" si="192"/>
        <v>3</v>
      </c>
      <c r="V6155">
        <f t="shared" si="193"/>
        <v>31</v>
      </c>
    </row>
    <row r="6156" spans="1:22" x14ac:dyDescent="0.25">
      <c r="A6156">
        <v>4144</v>
      </c>
      <c r="B6156" t="str">
        <f>"E"&amp;A6156</f>
        <v>E4144</v>
      </c>
      <c r="C6156" t="s">
        <v>68</v>
      </c>
      <c r="D6156">
        <v>2</v>
      </c>
      <c r="E6156">
        <f>IF(D6156&lt;4,D6156,4)</f>
        <v>2</v>
      </c>
      <c r="F6156" s="1">
        <v>40045</v>
      </c>
      <c r="G6156" s="1">
        <v>40153</v>
      </c>
      <c r="H6156" s="3">
        <f>G6156-F6156</f>
        <v>108</v>
      </c>
      <c r="I6156" s="3">
        <f>IF(H6156&lt;=60,1,IF(H6156&lt;=150,2,3))</f>
        <v>2</v>
      </c>
      <c r="J6156">
        <v>38.9</v>
      </c>
      <c r="K6156">
        <v>3.93</v>
      </c>
      <c r="L6156">
        <v>3.71</v>
      </c>
      <c r="M6156">
        <v>26</v>
      </c>
      <c r="N6156">
        <f>LOG(M6156/100,2)+3</f>
        <v>1.0565835283663676</v>
      </c>
      <c r="O6156">
        <f>INDEX(lehmad!B$2:B$412,MATCH(klypsid!$B6156,lehmad!$A$2:$A$412,0))</f>
        <v>38949</v>
      </c>
      <c r="P6156">
        <f>INDEX(lehmad!D$2:D$412,MATCH(klypsid!$B6156,lehmad!$A$2:$A$412,0))</f>
        <v>122</v>
      </c>
      <c r="Q6156">
        <f>INDEX(lehmad!E$2:E$412,MATCH(klypsid!$B6156,lehmad!$A$2:$A$412,0))</f>
        <v>1</v>
      </c>
      <c r="R6156" t="str">
        <f>INDEX(lehmad!F$2:F$412,MATCH(klypsid!$B6156,lehmad!$A$2:$A$412,0))</f>
        <v>LANCELOT-ET</v>
      </c>
      <c r="S6156">
        <f>INDEX(lehmad!H$2:H$412,MATCH(klypsid!$B6156,lehmad!$A$2:$A$412,0))</f>
        <v>126</v>
      </c>
      <c r="T6156">
        <f>INDEX(lehmad!K$2:K$412,MATCH(klypsid!$B6156,lehmad!$A$2:$A$412,0))</f>
        <v>122</v>
      </c>
      <c r="U6156" s="4">
        <f t="shared" si="192"/>
        <v>4</v>
      </c>
      <c r="V6156">
        <f t="shared" si="193"/>
        <v>28</v>
      </c>
    </row>
    <row r="6157" spans="1:22" x14ac:dyDescent="0.25">
      <c r="A6157">
        <v>4144</v>
      </c>
      <c r="B6157" t="str">
        <f>"E"&amp;A6157</f>
        <v>E4144</v>
      </c>
      <c r="C6157" t="s">
        <v>68</v>
      </c>
      <c r="D6157">
        <v>2</v>
      </c>
      <c r="E6157">
        <f>IF(D6157&lt;4,D6157,4)</f>
        <v>2</v>
      </c>
      <c r="F6157" s="1">
        <v>40045</v>
      </c>
      <c r="G6157" s="1">
        <v>40186</v>
      </c>
      <c r="H6157" s="3">
        <f>G6157-F6157</f>
        <v>141</v>
      </c>
      <c r="I6157" s="3">
        <f>IF(H6157&lt;=60,1,IF(H6157&lt;=150,2,3))</f>
        <v>2</v>
      </c>
      <c r="J6157">
        <v>40</v>
      </c>
      <c r="K6157">
        <v>4.53</v>
      </c>
      <c r="L6157">
        <v>3.67</v>
      </c>
      <c r="M6157">
        <v>23</v>
      </c>
      <c r="N6157">
        <f>LOG(M6157/100,2)+3</f>
        <v>0.87970576628228825</v>
      </c>
      <c r="O6157">
        <f>INDEX(lehmad!B$2:B$412,MATCH(klypsid!$B6157,lehmad!$A$2:$A$412,0))</f>
        <v>38949</v>
      </c>
      <c r="P6157">
        <f>INDEX(lehmad!D$2:D$412,MATCH(klypsid!$B6157,lehmad!$A$2:$A$412,0))</f>
        <v>122</v>
      </c>
      <c r="Q6157">
        <f>INDEX(lehmad!E$2:E$412,MATCH(klypsid!$B6157,lehmad!$A$2:$A$412,0))</f>
        <v>1</v>
      </c>
      <c r="R6157" t="str">
        <f>INDEX(lehmad!F$2:F$412,MATCH(klypsid!$B6157,lehmad!$A$2:$A$412,0))</f>
        <v>LANCELOT-ET</v>
      </c>
      <c r="S6157">
        <f>INDEX(lehmad!H$2:H$412,MATCH(klypsid!$B6157,lehmad!$A$2:$A$412,0))</f>
        <v>126</v>
      </c>
      <c r="T6157">
        <f>INDEX(lehmad!K$2:K$412,MATCH(klypsid!$B6157,lehmad!$A$2:$A$412,0))</f>
        <v>122</v>
      </c>
      <c r="U6157" s="4">
        <f t="shared" si="192"/>
        <v>5</v>
      </c>
      <c r="V6157">
        <f t="shared" si="193"/>
        <v>33</v>
      </c>
    </row>
    <row r="6158" spans="1:22" x14ac:dyDescent="0.25">
      <c r="A6158">
        <v>4144</v>
      </c>
      <c r="B6158" t="str">
        <f>"E"&amp;A6158</f>
        <v>E4144</v>
      </c>
      <c r="C6158" t="s">
        <v>68</v>
      </c>
      <c r="D6158">
        <v>2</v>
      </c>
      <c r="E6158">
        <f>IF(D6158&lt;4,D6158,4)</f>
        <v>2</v>
      </c>
      <c r="F6158" s="1">
        <v>40045</v>
      </c>
      <c r="G6158" s="1">
        <v>40214</v>
      </c>
      <c r="H6158" s="3">
        <f>G6158-F6158</f>
        <v>169</v>
      </c>
      <c r="I6158" s="3">
        <f>IF(H6158&lt;=60,1,IF(H6158&lt;=150,2,3))</f>
        <v>3</v>
      </c>
      <c r="J6158">
        <v>39.4</v>
      </c>
      <c r="K6158">
        <v>4.3499999999999996</v>
      </c>
      <c r="L6158">
        <v>3.7</v>
      </c>
      <c r="M6158">
        <v>13</v>
      </c>
      <c r="N6158">
        <f>LOG(M6158/100,2)+3</f>
        <v>5.6583528366367375E-2</v>
      </c>
      <c r="O6158">
        <f>INDEX(lehmad!B$2:B$412,MATCH(klypsid!$B6158,lehmad!$A$2:$A$412,0))</f>
        <v>38949</v>
      </c>
      <c r="P6158">
        <f>INDEX(lehmad!D$2:D$412,MATCH(klypsid!$B6158,lehmad!$A$2:$A$412,0))</f>
        <v>122</v>
      </c>
      <c r="Q6158">
        <f>INDEX(lehmad!E$2:E$412,MATCH(klypsid!$B6158,lehmad!$A$2:$A$412,0))</f>
        <v>1</v>
      </c>
      <c r="R6158" t="str">
        <f>INDEX(lehmad!F$2:F$412,MATCH(klypsid!$B6158,lehmad!$A$2:$A$412,0))</f>
        <v>LANCELOT-ET</v>
      </c>
      <c r="S6158">
        <f>INDEX(lehmad!H$2:H$412,MATCH(klypsid!$B6158,lehmad!$A$2:$A$412,0))</f>
        <v>126</v>
      </c>
      <c r="T6158">
        <f>INDEX(lehmad!K$2:K$412,MATCH(klypsid!$B6158,lehmad!$A$2:$A$412,0))</f>
        <v>122</v>
      </c>
      <c r="U6158" s="4">
        <f t="shared" si="192"/>
        <v>6</v>
      </c>
      <c r="V6158">
        <f t="shared" si="193"/>
        <v>28</v>
      </c>
    </row>
    <row r="6159" spans="1:22" x14ac:dyDescent="0.25">
      <c r="A6159">
        <v>4144</v>
      </c>
      <c r="B6159" t="str">
        <f>"E"&amp;A6159</f>
        <v>E4144</v>
      </c>
      <c r="C6159" t="s">
        <v>68</v>
      </c>
      <c r="D6159">
        <v>2</v>
      </c>
      <c r="E6159">
        <f>IF(D6159&lt;4,D6159,4)</f>
        <v>2</v>
      </c>
      <c r="F6159" s="1">
        <v>40045</v>
      </c>
      <c r="G6159" s="1">
        <v>40242</v>
      </c>
      <c r="H6159" s="3">
        <f>G6159-F6159</f>
        <v>197</v>
      </c>
      <c r="I6159" s="3">
        <f>IF(H6159&lt;=60,1,IF(H6159&lt;=150,2,3))</f>
        <v>3</v>
      </c>
      <c r="J6159">
        <v>25.9</v>
      </c>
      <c r="K6159">
        <v>5.07</v>
      </c>
      <c r="L6159">
        <v>3.67</v>
      </c>
      <c r="M6159">
        <v>22</v>
      </c>
      <c r="N6159">
        <f>LOG(M6159/100,2)+3</f>
        <v>0.8155754288625725</v>
      </c>
      <c r="O6159">
        <f>INDEX(lehmad!B$2:B$412,MATCH(klypsid!$B6159,lehmad!$A$2:$A$412,0))</f>
        <v>38949</v>
      </c>
      <c r="P6159">
        <f>INDEX(lehmad!D$2:D$412,MATCH(klypsid!$B6159,lehmad!$A$2:$A$412,0))</f>
        <v>122</v>
      </c>
      <c r="Q6159">
        <f>INDEX(lehmad!E$2:E$412,MATCH(klypsid!$B6159,lehmad!$A$2:$A$412,0))</f>
        <v>1</v>
      </c>
      <c r="R6159" t="str">
        <f>INDEX(lehmad!F$2:F$412,MATCH(klypsid!$B6159,lehmad!$A$2:$A$412,0))</f>
        <v>LANCELOT-ET</v>
      </c>
      <c r="S6159">
        <f>INDEX(lehmad!H$2:H$412,MATCH(klypsid!$B6159,lehmad!$A$2:$A$412,0))</f>
        <v>126</v>
      </c>
      <c r="T6159">
        <f>INDEX(lehmad!K$2:K$412,MATCH(klypsid!$B6159,lehmad!$A$2:$A$412,0))</f>
        <v>122</v>
      </c>
      <c r="U6159" s="4">
        <f t="shared" si="192"/>
        <v>7</v>
      </c>
      <c r="V6159">
        <f t="shared" si="193"/>
        <v>28</v>
      </c>
    </row>
    <row r="6160" spans="1:22" x14ac:dyDescent="0.25">
      <c r="A6160">
        <v>4144</v>
      </c>
      <c r="B6160" t="str">
        <f>"E"&amp;A6160</f>
        <v>E4144</v>
      </c>
      <c r="C6160" t="s">
        <v>68</v>
      </c>
      <c r="D6160">
        <v>2</v>
      </c>
      <c r="E6160">
        <f>IF(D6160&lt;4,D6160,4)</f>
        <v>2</v>
      </c>
      <c r="F6160" s="1">
        <v>40045</v>
      </c>
      <c r="G6160" s="1">
        <v>40276</v>
      </c>
      <c r="H6160" s="3">
        <f>G6160-F6160</f>
        <v>231</v>
      </c>
      <c r="I6160" s="3">
        <f>IF(H6160&lt;=60,1,IF(H6160&lt;=150,2,3))</f>
        <v>3</v>
      </c>
      <c r="J6160">
        <v>31.4</v>
      </c>
      <c r="K6160">
        <v>4.71</v>
      </c>
      <c r="L6160">
        <v>3.52</v>
      </c>
      <c r="M6160">
        <v>22</v>
      </c>
      <c r="N6160">
        <f>LOG(M6160/100,2)+3</f>
        <v>0.8155754288625725</v>
      </c>
      <c r="O6160">
        <f>INDEX(lehmad!B$2:B$412,MATCH(klypsid!$B6160,lehmad!$A$2:$A$412,0))</f>
        <v>38949</v>
      </c>
      <c r="P6160">
        <f>INDEX(lehmad!D$2:D$412,MATCH(klypsid!$B6160,lehmad!$A$2:$A$412,0))</f>
        <v>122</v>
      </c>
      <c r="Q6160">
        <f>INDEX(lehmad!E$2:E$412,MATCH(klypsid!$B6160,lehmad!$A$2:$A$412,0))</f>
        <v>1</v>
      </c>
      <c r="R6160" t="str">
        <f>INDEX(lehmad!F$2:F$412,MATCH(klypsid!$B6160,lehmad!$A$2:$A$412,0))</f>
        <v>LANCELOT-ET</v>
      </c>
      <c r="S6160">
        <f>INDEX(lehmad!H$2:H$412,MATCH(klypsid!$B6160,lehmad!$A$2:$A$412,0))</f>
        <v>126</v>
      </c>
      <c r="T6160">
        <f>INDEX(lehmad!K$2:K$412,MATCH(klypsid!$B6160,lehmad!$A$2:$A$412,0))</f>
        <v>122</v>
      </c>
      <c r="U6160" s="4">
        <f t="shared" si="192"/>
        <v>8</v>
      </c>
      <c r="V6160">
        <f t="shared" si="193"/>
        <v>34</v>
      </c>
    </row>
    <row r="6161" spans="1:22" x14ac:dyDescent="0.25">
      <c r="A6161">
        <v>4144</v>
      </c>
      <c r="B6161" t="str">
        <f>"E"&amp;A6161</f>
        <v>E4144</v>
      </c>
      <c r="C6161" t="s">
        <v>68</v>
      </c>
      <c r="D6161">
        <v>2</v>
      </c>
      <c r="E6161">
        <f>IF(D6161&lt;4,D6161,4)</f>
        <v>2</v>
      </c>
      <c r="F6161" s="1">
        <v>40045</v>
      </c>
      <c r="G6161" s="1">
        <v>40304</v>
      </c>
      <c r="H6161" s="3">
        <f>G6161-F6161</f>
        <v>259</v>
      </c>
      <c r="I6161" s="3">
        <f>IF(H6161&lt;=60,1,IF(H6161&lt;=150,2,3))</f>
        <v>3</v>
      </c>
      <c r="J6161">
        <v>29.1</v>
      </c>
      <c r="K6161">
        <v>4.33</v>
      </c>
      <c r="L6161">
        <v>3.47</v>
      </c>
      <c r="M6161">
        <v>17</v>
      </c>
      <c r="N6161">
        <f>LOG(M6161/100,2)+3</f>
        <v>0.44360665147561473</v>
      </c>
      <c r="O6161">
        <f>INDEX(lehmad!B$2:B$412,MATCH(klypsid!$B6161,lehmad!$A$2:$A$412,0))</f>
        <v>38949</v>
      </c>
      <c r="P6161">
        <f>INDEX(lehmad!D$2:D$412,MATCH(klypsid!$B6161,lehmad!$A$2:$A$412,0))</f>
        <v>122</v>
      </c>
      <c r="Q6161">
        <f>INDEX(lehmad!E$2:E$412,MATCH(klypsid!$B6161,lehmad!$A$2:$A$412,0))</f>
        <v>1</v>
      </c>
      <c r="R6161" t="str">
        <f>INDEX(lehmad!F$2:F$412,MATCH(klypsid!$B6161,lehmad!$A$2:$A$412,0))</f>
        <v>LANCELOT-ET</v>
      </c>
      <c r="S6161">
        <f>INDEX(lehmad!H$2:H$412,MATCH(klypsid!$B6161,lehmad!$A$2:$A$412,0))</f>
        <v>126</v>
      </c>
      <c r="T6161">
        <f>INDEX(lehmad!K$2:K$412,MATCH(klypsid!$B6161,lehmad!$A$2:$A$412,0))</f>
        <v>122</v>
      </c>
      <c r="U6161" s="4">
        <f t="shared" si="192"/>
        <v>9</v>
      </c>
      <c r="V6161">
        <f t="shared" si="193"/>
        <v>28</v>
      </c>
    </row>
    <row r="6162" spans="1:22" x14ac:dyDescent="0.25">
      <c r="A6162">
        <v>4144</v>
      </c>
      <c r="B6162" t="str">
        <f>"E"&amp;A6162</f>
        <v>E4144</v>
      </c>
      <c r="C6162" t="s">
        <v>68</v>
      </c>
      <c r="D6162">
        <v>2</v>
      </c>
      <c r="E6162">
        <f>IF(D6162&lt;4,D6162,4)</f>
        <v>2</v>
      </c>
      <c r="F6162" s="1">
        <v>40045</v>
      </c>
      <c r="G6162" s="1">
        <v>40336</v>
      </c>
      <c r="H6162" s="3">
        <f>G6162-F6162</f>
        <v>291</v>
      </c>
      <c r="I6162" s="3">
        <f>IF(H6162&lt;=60,1,IF(H6162&lt;=150,2,3))</f>
        <v>3</v>
      </c>
      <c r="J6162">
        <v>28.5</v>
      </c>
      <c r="K6162">
        <v>4.79</v>
      </c>
      <c r="L6162">
        <v>3.54</v>
      </c>
      <c r="M6162">
        <v>17</v>
      </c>
      <c r="N6162">
        <f>LOG(M6162/100,2)+3</f>
        <v>0.44360665147561473</v>
      </c>
      <c r="O6162">
        <f>INDEX(lehmad!B$2:B$412,MATCH(klypsid!$B6162,lehmad!$A$2:$A$412,0))</f>
        <v>38949</v>
      </c>
      <c r="P6162">
        <f>INDEX(lehmad!D$2:D$412,MATCH(klypsid!$B6162,lehmad!$A$2:$A$412,0))</f>
        <v>122</v>
      </c>
      <c r="Q6162">
        <f>INDEX(lehmad!E$2:E$412,MATCH(klypsid!$B6162,lehmad!$A$2:$A$412,0))</f>
        <v>1</v>
      </c>
      <c r="R6162" t="str">
        <f>INDEX(lehmad!F$2:F$412,MATCH(klypsid!$B6162,lehmad!$A$2:$A$412,0))</f>
        <v>LANCELOT-ET</v>
      </c>
      <c r="S6162">
        <f>INDEX(lehmad!H$2:H$412,MATCH(klypsid!$B6162,lehmad!$A$2:$A$412,0))</f>
        <v>126</v>
      </c>
      <c r="T6162">
        <f>INDEX(lehmad!K$2:K$412,MATCH(klypsid!$B6162,lehmad!$A$2:$A$412,0))</f>
        <v>122</v>
      </c>
      <c r="U6162" s="4">
        <f t="shared" si="192"/>
        <v>10</v>
      </c>
      <c r="V6162">
        <f t="shared" si="193"/>
        <v>32</v>
      </c>
    </row>
    <row r="6163" spans="1:22" x14ac:dyDescent="0.25">
      <c r="A6163">
        <v>4144</v>
      </c>
      <c r="B6163" t="str">
        <f>"E"&amp;A6163</f>
        <v>E4144</v>
      </c>
      <c r="C6163" t="s">
        <v>68</v>
      </c>
      <c r="D6163">
        <v>3</v>
      </c>
      <c r="E6163">
        <f>IF(D6163&lt;4,D6163,4)</f>
        <v>3</v>
      </c>
      <c r="F6163" s="1">
        <v>40412</v>
      </c>
      <c r="G6163" s="1">
        <v>40434</v>
      </c>
      <c r="H6163" s="3">
        <f>G6163-F6163</f>
        <v>22</v>
      </c>
      <c r="I6163" s="3">
        <f>IF(H6163&lt;=60,1,IF(H6163&lt;=150,2,3))</f>
        <v>1</v>
      </c>
      <c r="J6163">
        <v>45.2</v>
      </c>
      <c r="K6163">
        <v>3.59</v>
      </c>
      <c r="L6163">
        <v>3.47</v>
      </c>
      <c r="M6163">
        <v>14</v>
      </c>
      <c r="N6163">
        <f>LOG(M6163/100,2)+3</f>
        <v>0.16349873228287937</v>
      </c>
      <c r="O6163">
        <f>INDEX(lehmad!B$2:B$412,MATCH(klypsid!$B6163,lehmad!$A$2:$A$412,0))</f>
        <v>38949</v>
      </c>
      <c r="P6163">
        <f>INDEX(lehmad!D$2:D$412,MATCH(klypsid!$B6163,lehmad!$A$2:$A$412,0))</f>
        <v>122</v>
      </c>
      <c r="Q6163">
        <f>INDEX(lehmad!E$2:E$412,MATCH(klypsid!$B6163,lehmad!$A$2:$A$412,0))</f>
        <v>1</v>
      </c>
      <c r="R6163" t="str">
        <f>INDEX(lehmad!F$2:F$412,MATCH(klypsid!$B6163,lehmad!$A$2:$A$412,0))</f>
        <v>LANCELOT-ET</v>
      </c>
      <c r="S6163">
        <f>INDEX(lehmad!H$2:H$412,MATCH(klypsid!$B6163,lehmad!$A$2:$A$412,0))</f>
        <v>126</v>
      </c>
      <c r="T6163">
        <f>INDEX(lehmad!K$2:K$412,MATCH(klypsid!$B6163,lehmad!$A$2:$A$412,0))</f>
        <v>122</v>
      </c>
      <c r="U6163" s="4">
        <f t="shared" si="192"/>
        <v>1</v>
      </c>
      <c r="V6163">
        <f t="shared" si="193"/>
        <v>22</v>
      </c>
    </row>
    <row r="6164" spans="1:22" x14ac:dyDescent="0.25">
      <c r="A6164">
        <v>4144</v>
      </c>
      <c r="B6164" t="str">
        <f>"E"&amp;A6164</f>
        <v>E4144</v>
      </c>
      <c r="C6164" t="s">
        <v>68</v>
      </c>
      <c r="D6164">
        <v>3</v>
      </c>
      <c r="E6164">
        <f>IF(D6164&lt;4,D6164,4)</f>
        <v>3</v>
      </c>
      <c r="F6164" s="1">
        <v>40412</v>
      </c>
      <c r="G6164" s="1">
        <v>40462</v>
      </c>
      <c r="H6164" s="3">
        <f>G6164-F6164</f>
        <v>50</v>
      </c>
      <c r="I6164" s="3">
        <f>IF(H6164&lt;=60,1,IF(H6164&lt;=150,2,3))</f>
        <v>1</v>
      </c>
      <c r="J6164">
        <v>46.4</v>
      </c>
      <c r="K6164">
        <v>3.42</v>
      </c>
      <c r="L6164">
        <v>3.24</v>
      </c>
      <c r="M6164">
        <v>134</v>
      </c>
      <c r="N6164">
        <f>LOG(M6164/100,2)+3</f>
        <v>3.4222330006830477</v>
      </c>
      <c r="O6164">
        <f>INDEX(lehmad!B$2:B$412,MATCH(klypsid!$B6164,lehmad!$A$2:$A$412,0))</f>
        <v>38949</v>
      </c>
      <c r="P6164">
        <f>INDEX(lehmad!D$2:D$412,MATCH(klypsid!$B6164,lehmad!$A$2:$A$412,0))</f>
        <v>122</v>
      </c>
      <c r="Q6164">
        <f>INDEX(lehmad!E$2:E$412,MATCH(klypsid!$B6164,lehmad!$A$2:$A$412,0))</f>
        <v>1</v>
      </c>
      <c r="R6164" t="str">
        <f>INDEX(lehmad!F$2:F$412,MATCH(klypsid!$B6164,lehmad!$A$2:$A$412,0))</f>
        <v>LANCELOT-ET</v>
      </c>
      <c r="S6164">
        <f>INDEX(lehmad!H$2:H$412,MATCH(klypsid!$B6164,lehmad!$A$2:$A$412,0))</f>
        <v>126</v>
      </c>
      <c r="T6164">
        <f>INDEX(lehmad!K$2:K$412,MATCH(klypsid!$B6164,lehmad!$A$2:$A$412,0))</f>
        <v>122</v>
      </c>
      <c r="U6164" s="4">
        <f t="shared" si="192"/>
        <v>2</v>
      </c>
      <c r="V6164">
        <f t="shared" si="193"/>
        <v>28</v>
      </c>
    </row>
    <row r="6165" spans="1:22" x14ac:dyDescent="0.25">
      <c r="A6165">
        <v>4144</v>
      </c>
      <c r="B6165" t="str">
        <f>"E"&amp;A6165</f>
        <v>E4144</v>
      </c>
      <c r="C6165" t="s">
        <v>68</v>
      </c>
      <c r="D6165">
        <v>3</v>
      </c>
      <c r="E6165">
        <f>IF(D6165&lt;4,D6165,4)</f>
        <v>3</v>
      </c>
      <c r="F6165" s="1">
        <v>40412</v>
      </c>
      <c r="G6165" s="1">
        <v>40493</v>
      </c>
      <c r="H6165" s="3">
        <f>G6165-F6165</f>
        <v>81</v>
      </c>
      <c r="I6165" s="3">
        <f>IF(H6165&lt;=60,1,IF(H6165&lt;=150,2,3))</f>
        <v>2</v>
      </c>
      <c r="J6165">
        <v>40.799999999999997</v>
      </c>
      <c r="K6165">
        <v>3.98</v>
      </c>
      <c r="L6165">
        <v>3.45</v>
      </c>
      <c r="M6165">
        <v>30</v>
      </c>
      <c r="N6165">
        <f>LOG(M6165/100,2)+3</f>
        <v>1.2630344058337937</v>
      </c>
      <c r="O6165">
        <f>INDEX(lehmad!B$2:B$412,MATCH(klypsid!$B6165,lehmad!$A$2:$A$412,0))</f>
        <v>38949</v>
      </c>
      <c r="P6165">
        <f>INDEX(lehmad!D$2:D$412,MATCH(klypsid!$B6165,lehmad!$A$2:$A$412,0))</f>
        <v>122</v>
      </c>
      <c r="Q6165">
        <f>INDEX(lehmad!E$2:E$412,MATCH(klypsid!$B6165,lehmad!$A$2:$A$412,0))</f>
        <v>1</v>
      </c>
      <c r="R6165" t="str">
        <f>INDEX(lehmad!F$2:F$412,MATCH(klypsid!$B6165,lehmad!$A$2:$A$412,0))</f>
        <v>LANCELOT-ET</v>
      </c>
      <c r="S6165">
        <f>INDEX(lehmad!H$2:H$412,MATCH(klypsid!$B6165,lehmad!$A$2:$A$412,0))</f>
        <v>126</v>
      </c>
      <c r="T6165">
        <f>INDEX(lehmad!K$2:K$412,MATCH(klypsid!$B6165,lehmad!$A$2:$A$412,0))</f>
        <v>122</v>
      </c>
      <c r="U6165" s="4">
        <f t="shared" si="192"/>
        <v>3</v>
      </c>
      <c r="V6165">
        <f t="shared" si="193"/>
        <v>31</v>
      </c>
    </row>
    <row r="6166" spans="1:22" x14ac:dyDescent="0.25">
      <c r="A6166">
        <v>4144</v>
      </c>
      <c r="B6166" t="str">
        <f>"E"&amp;A6166</f>
        <v>E4144</v>
      </c>
      <c r="C6166" t="s">
        <v>68</v>
      </c>
      <c r="D6166">
        <v>3</v>
      </c>
      <c r="E6166">
        <f>IF(D6166&lt;4,D6166,4)</f>
        <v>3</v>
      </c>
      <c r="F6166" s="1">
        <v>40412</v>
      </c>
      <c r="G6166" s="1">
        <v>40521</v>
      </c>
      <c r="H6166" s="3">
        <f>G6166-F6166</f>
        <v>109</v>
      </c>
      <c r="I6166" s="3">
        <f>IF(H6166&lt;=60,1,IF(H6166&lt;=150,2,3))</f>
        <v>2</v>
      </c>
      <c r="J6166">
        <v>38.200000000000003</v>
      </c>
      <c r="K6166">
        <v>4.8600000000000003</v>
      </c>
      <c r="L6166">
        <v>3.63</v>
      </c>
      <c r="M6166">
        <v>13</v>
      </c>
      <c r="N6166">
        <f>LOG(M6166/100,2)+3</f>
        <v>5.6583528366367375E-2</v>
      </c>
      <c r="O6166">
        <f>INDEX(lehmad!B$2:B$412,MATCH(klypsid!$B6166,lehmad!$A$2:$A$412,0))</f>
        <v>38949</v>
      </c>
      <c r="P6166">
        <f>INDEX(lehmad!D$2:D$412,MATCH(klypsid!$B6166,lehmad!$A$2:$A$412,0))</f>
        <v>122</v>
      </c>
      <c r="Q6166">
        <f>INDEX(lehmad!E$2:E$412,MATCH(klypsid!$B6166,lehmad!$A$2:$A$412,0))</f>
        <v>1</v>
      </c>
      <c r="R6166" t="str">
        <f>INDEX(lehmad!F$2:F$412,MATCH(klypsid!$B6166,lehmad!$A$2:$A$412,0))</f>
        <v>LANCELOT-ET</v>
      </c>
      <c r="S6166">
        <f>INDEX(lehmad!H$2:H$412,MATCH(klypsid!$B6166,lehmad!$A$2:$A$412,0))</f>
        <v>126</v>
      </c>
      <c r="T6166">
        <f>INDEX(lehmad!K$2:K$412,MATCH(klypsid!$B6166,lehmad!$A$2:$A$412,0))</f>
        <v>122</v>
      </c>
      <c r="U6166" s="4">
        <f t="shared" si="192"/>
        <v>4</v>
      </c>
      <c r="V6166">
        <f t="shared" si="193"/>
        <v>28</v>
      </c>
    </row>
    <row r="6167" spans="1:22" x14ac:dyDescent="0.25">
      <c r="A6167">
        <v>4144</v>
      </c>
      <c r="B6167" t="str">
        <f>"E"&amp;A6167</f>
        <v>E4144</v>
      </c>
      <c r="C6167" t="s">
        <v>68</v>
      </c>
      <c r="D6167">
        <v>3</v>
      </c>
      <c r="E6167">
        <f>IF(D6167&lt;4,D6167,4)</f>
        <v>3</v>
      </c>
      <c r="F6167" s="1">
        <v>40412</v>
      </c>
      <c r="G6167" s="1">
        <v>40556</v>
      </c>
      <c r="H6167" s="3">
        <f>G6167-F6167</f>
        <v>144</v>
      </c>
      <c r="I6167" s="3">
        <f>IF(H6167&lt;=60,1,IF(H6167&lt;=150,2,3))</f>
        <v>2</v>
      </c>
      <c r="J6167">
        <v>38.299999999999997</v>
      </c>
      <c r="K6167">
        <v>4.2300000000000004</v>
      </c>
      <c r="L6167">
        <v>3.53</v>
      </c>
      <c r="M6167">
        <v>18</v>
      </c>
      <c r="N6167">
        <f>LOG(M6167/100,2)+3</f>
        <v>0.52606881166758779</v>
      </c>
      <c r="O6167">
        <f>INDEX(lehmad!B$2:B$412,MATCH(klypsid!$B6167,lehmad!$A$2:$A$412,0))</f>
        <v>38949</v>
      </c>
      <c r="P6167">
        <f>INDEX(lehmad!D$2:D$412,MATCH(klypsid!$B6167,lehmad!$A$2:$A$412,0))</f>
        <v>122</v>
      </c>
      <c r="Q6167">
        <f>INDEX(lehmad!E$2:E$412,MATCH(klypsid!$B6167,lehmad!$A$2:$A$412,0))</f>
        <v>1</v>
      </c>
      <c r="R6167" t="str">
        <f>INDEX(lehmad!F$2:F$412,MATCH(klypsid!$B6167,lehmad!$A$2:$A$412,0))</f>
        <v>LANCELOT-ET</v>
      </c>
      <c r="S6167">
        <f>INDEX(lehmad!H$2:H$412,MATCH(klypsid!$B6167,lehmad!$A$2:$A$412,0))</f>
        <v>126</v>
      </c>
      <c r="T6167">
        <f>INDEX(lehmad!K$2:K$412,MATCH(klypsid!$B6167,lehmad!$A$2:$A$412,0))</f>
        <v>122</v>
      </c>
      <c r="U6167" s="4">
        <f t="shared" si="192"/>
        <v>5</v>
      </c>
      <c r="V6167">
        <f t="shared" si="193"/>
        <v>35</v>
      </c>
    </row>
    <row r="6168" spans="1:22" x14ac:dyDescent="0.25">
      <c r="A6168">
        <v>4151</v>
      </c>
      <c r="B6168" t="str">
        <f>"E"&amp;A6168</f>
        <v>E4151</v>
      </c>
      <c r="C6168" t="s">
        <v>85</v>
      </c>
      <c r="D6168">
        <v>1</v>
      </c>
      <c r="E6168">
        <f>IF(D6168&lt;4,D6168,4)</f>
        <v>1</v>
      </c>
      <c r="F6168" s="1">
        <v>39694</v>
      </c>
      <c r="G6168" s="1">
        <v>39722</v>
      </c>
      <c r="H6168" s="3">
        <f>G6168-F6168</f>
        <v>28</v>
      </c>
      <c r="I6168" s="3">
        <f>IF(H6168&lt;=60,1,IF(H6168&lt;=150,2,3))</f>
        <v>1</v>
      </c>
      <c r="J6168">
        <v>41</v>
      </c>
      <c r="K6168">
        <v>3.97</v>
      </c>
      <c r="L6168">
        <v>3.22</v>
      </c>
      <c r="M6168">
        <v>423</v>
      </c>
      <c r="N6168">
        <f>LOG(M6168/100,2)+3</f>
        <v>5.0806576633452245</v>
      </c>
      <c r="O6168">
        <f>INDEX(lehmad!B$2:B$412,MATCH(klypsid!$B6168,lehmad!$A$2:$A$412,0))</f>
        <v>38956</v>
      </c>
      <c r="P6168">
        <f>INDEX(lehmad!D$2:D$412,MATCH(klypsid!$B6168,lehmad!$A$2:$A$412,0))</f>
        <v>116</v>
      </c>
      <c r="Q6168">
        <f>INDEX(lehmad!E$2:E$412,MATCH(klypsid!$B6168,lehmad!$A$2:$A$412,0))</f>
        <v>1</v>
      </c>
      <c r="R6168" t="str">
        <f>INDEX(lehmad!F$2:F$412,MATCH(klypsid!$B6168,lehmad!$A$2:$A$412,0))</f>
        <v>DYNASTY-ET</v>
      </c>
      <c r="S6168">
        <f>INDEX(lehmad!H$2:H$412,MATCH(klypsid!$B6168,lehmad!$A$2:$A$412,0))</f>
        <v>124</v>
      </c>
      <c r="T6168">
        <f>INDEX(lehmad!K$2:K$412,MATCH(klypsid!$B6168,lehmad!$A$2:$A$412,0))</f>
        <v>108</v>
      </c>
      <c r="U6168" s="4">
        <f t="shared" si="192"/>
        <v>1</v>
      </c>
      <c r="V6168">
        <f t="shared" si="193"/>
        <v>28</v>
      </c>
    </row>
    <row r="6169" spans="1:22" x14ac:dyDescent="0.25">
      <c r="A6169">
        <v>4151</v>
      </c>
      <c r="B6169" t="str">
        <f>"E"&amp;A6169</f>
        <v>E4151</v>
      </c>
      <c r="C6169" t="s">
        <v>85</v>
      </c>
      <c r="D6169">
        <v>1</v>
      </c>
      <c r="E6169">
        <f>IF(D6169&lt;4,D6169,4)</f>
        <v>1</v>
      </c>
      <c r="F6169" s="1">
        <v>39694</v>
      </c>
      <c r="G6169" s="1">
        <v>39754</v>
      </c>
      <c r="H6169" s="3">
        <f>G6169-F6169</f>
        <v>60</v>
      </c>
      <c r="I6169" s="3">
        <f>IF(H6169&lt;=60,1,IF(H6169&lt;=150,2,3))</f>
        <v>1</v>
      </c>
      <c r="J6169">
        <v>43.9</v>
      </c>
      <c r="K6169">
        <v>4.24</v>
      </c>
      <c r="L6169">
        <v>3.25</v>
      </c>
      <c r="M6169">
        <v>673</v>
      </c>
      <c r="N6169">
        <f>LOG(M6169/100,2)+3</f>
        <v>5.7506065048355932</v>
      </c>
      <c r="O6169">
        <f>INDEX(lehmad!B$2:B$412,MATCH(klypsid!$B6169,lehmad!$A$2:$A$412,0))</f>
        <v>38956</v>
      </c>
      <c r="P6169">
        <f>INDEX(lehmad!D$2:D$412,MATCH(klypsid!$B6169,lehmad!$A$2:$A$412,0))</f>
        <v>116</v>
      </c>
      <c r="Q6169">
        <f>INDEX(lehmad!E$2:E$412,MATCH(klypsid!$B6169,lehmad!$A$2:$A$412,0))</f>
        <v>1</v>
      </c>
      <c r="R6169" t="str">
        <f>INDEX(lehmad!F$2:F$412,MATCH(klypsid!$B6169,lehmad!$A$2:$A$412,0))</f>
        <v>DYNASTY-ET</v>
      </c>
      <c r="S6169">
        <f>INDEX(lehmad!H$2:H$412,MATCH(klypsid!$B6169,lehmad!$A$2:$A$412,0))</f>
        <v>124</v>
      </c>
      <c r="T6169">
        <f>INDEX(lehmad!K$2:K$412,MATCH(klypsid!$B6169,lehmad!$A$2:$A$412,0))</f>
        <v>108</v>
      </c>
      <c r="U6169" s="4">
        <f t="shared" si="192"/>
        <v>2</v>
      </c>
      <c r="V6169">
        <f t="shared" si="193"/>
        <v>32</v>
      </c>
    </row>
    <row r="6170" spans="1:22" x14ac:dyDescent="0.25">
      <c r="A6170">
        <v>4151</v>
      </c>
      <c r="B6170" t="str">
        <f>"E"&amp;A6170</f>
        <v>E4151</v>
      </c>
      <c r="C6170" t="s">
        <v>85</v>
      </c>
      <c r="D6170">
        <v>1</v>
      </c>
      <c r="E6170">
        <f>IF(D6170&lt;4,D6170,4)</f>
        <v>1</v>
      </c>
      <c r="F6170" s="1">
        <v>39694</v>
      </c>
      <c r="G6170" s="1">
        <v>39783</v>
      </c>
      <c r="H6170" s="3">
        <f>G6170-F6170</f>
        <v>89</v>
      </c>
      <c r="I6170" s="3">
        <f>IF(H6170&lt;=60,1,IF(H6170&lt;=150,2,3))</f>
        <v>2</v>
      </c>
      <c r="J6170">
        <v>39</v>
      </c>
      <c r="K6170">
        <v>4.6900000000000004</v>
      </c>
      <c r="L6170">
        <v>3.57</v>
      </c>
      <c r="M6170">
        <v>3324</v>
      </c>
      <c r="N6170">
        <f>LOG(M6170/100,2)+3</f>
        <v>8.0548484769956197</v>
      </c>
      <c r="O6170">
        <f>INDEX(lehmad!B$2:B$412,MATCH(klypsid!$B6170,lehmad!$A$2:$A$412,0))</f>
        <v>38956</v>
      </c>
      <c r="P6170">
        <f>INDEX(lehmad!D$2:D$412,MATCH(klypsid!$B6170,lehmad!$A$2:$A$412,0))</f>
        <v>116</v>
      </c>
      <c r="Q6170">
        <f>INDEX(lehmad!E$2:E$412,MATCH(klypsid!$B6170,lehmad!$A$2:$A$412,0))</f>
        <v>1</v>
      </c>
      <c r="R6170" t="str">
        <f>INDEX(lehmad!F$2:F$412,MATCH(klypsid!$B6170,lehmad!$A$2:$A$412,0))</f>
        <v>DYNASTY-ET</v>
      </c>
      <c r="S6170">
        <f>INDEX(lehmad!H$2:H$412,MATCH(klypsid!$B6170,lehmad!$A$2:$A$412,0))</f>
        <v>124</v>
      </c>
      <c r="T6170">
        <f>INDEX(lehmad!K$2:K$412,MATCH(klypsid!$B6170,lehmad!$A$2:$A$412,0))</f>
        <v>108</v>
      </c>
      <c r="U6170" s="4">
        <f t="shared" si="192"/>
        <v>3</v>
      </c>
      <c r="V6170">
        <f t="shared" si="193"/>
        <v>29</v>
      </c>
    </row>
    <row r="6171" spans="1:22" x14ac:dyDescent="0.25">
      <c r="A6171">
        <v>4151</v>
      </c>
      <c r="B6171" t="str">
        <f>"E"&amp;A6171</f>
        <v>E4151</v>
      </c>
      <c r="C6171" t="s">
        <v>85</v>
      </c>
      <c r="D6171">
        <v>1</v>
      </c>
      <c r="E6171">
        <f>IF(D6171&lt;4,D6171,4)</f>
        <v>1</v>
      </c>
      <c r="F6171" s="1">
        <v>39694</v>
      </c>
      <c r="G6171" s="1">
        <v>39817</v>
      </c>
      <c r="H6171" s="3">
        <f>G6171-F6171</f>
        <v>123</v>
      </c>
      <c r="I6171" s="3">
        <f>IF(H6171&lt;=60,1,IF(H6171&lt;=150,2,3))</f>
        <v>2</v>
      </c>
      <c r="J6171">
        <v>39.6</v>
      </c>
      <c r="K6171">
        <v>4.42</v>
      </c>
      <c r="L6171">
        <v>3.53</v>
      </c>
      <c r="M6171">
        <v>118</v>
      </c>
      <c r="N6171">
        <f>LOG(M6171/100,2)+3</f>
        <v>3.2387868595871163</v>
      </c>
      <c r="O6171">
        <f>INDEX(lehmad!B$2:B$412,MATCH(klypsid!$B6171,lehmad!$A$2:$A$412,0))</f>
        <v>38956</v>
      </c>
      <c r="P6171">
        <f>INDEX(lehmad!D$2:D$412,MATCH(klypsid!$B6171,lehmad!$A$2:$A$412,0))</f>
        <v>116</v>
      </c>
      <c r="Q6171">
        <f>INDEX(lehmad!E$2:E$412,MATCH(klypsid!$B6171,lehmad!$A$2:$A$412,0))</f>
        <v>1</v>
      </c>
      <c r="R6171" t="str">
        <f>INDEX(lehmad!F$2:F$412,MATCH(klypsid!$B6171,lehmad!$A$2:$A$412,0))</f>
        <v>DYNASTY-ET</v>
      </c>
      <c r="S6171">
        <f>INDEX(lehmad!H$2:H$412,MATCH(klypsid!$B6171,lehmad!$A$2:$A$412,0))</f>
        <v>124</v>
      </c>
      <c r="T6171">
        <f>INDEX(lehmad!K$2:K$412,MATCH(klypsid!$B6171,lehmad!$A$2:$A$412,0))</f>
        <v>108</v>
      </c>
      <c r="U6171" s="4">
        <f t="shared" si="192"/>
        <v>4</v>
      </c>
      <c r="V6171">
        <f t="shared" si="193"/>
        <v>34</v>
      </c>
    </row>
    <row r="6172" spans="1:22" x14ac:dyDescent="0.25">
      <c r="A6172">
        <v>4151</v>
      </c>
      <c r="B6172" t="str">
        <f>"E"&amp;A6172</f>
        <v>E4151</v>
      </c>
      <c r="C6172" t="s">
        <v>85</v>
      </c>
      <c r="D6172">
        <v>1</v>
      </c>
      <c r="E6172">
        <f>IF(D6172&lt;4,D6172,4)</f>
        <v>1</v>
      </c>
      <c r="F6172" s="1">
        <v>39694</v>
      </c>
      <c r="G6172" s="1">
        <v>39845</v>
      </c>
      <c r="H6172" s="3">
        <f>G6172-F6172</f>
        <v>151</v>
      </c>
      <c r="I6172" s="3">
        <f>IF(H6172&lt;=60,1,IF(H6172&lt;=150,2,3))</f>
        <v>3</v>
      </c>
      <c r="J6172">
        <v>37.1</v>
      </c>
      <c r="K6172">
        <v>4.5599999999999996</v>
      </c>
      <c r="L6172">
        <v>3.68</v>
      </c>
      <c r="M6172">
        <v>449</v>
      </c>
      <c r="N6172">
        <f>LOG(M6172/100,2)+3</f>
        <v>5.1667154449664228</v>
      </c>
      <c r="O6172">
        <f>INDEX(lehmad!B$2:B$412,MATCH(klypsid!$B6172,lehmad!$A$2:$A$412,0))</f>
        <v>38956</v>
      </c>
      <c r="P6172">
        <f>INDEX(lehmad!D$2:D$412,MATCH(klypsid!$B6172,lehmad!$A$2:$A$412,0))</f>
        <v>116</v>
      </c>
      <c r="Q6172">
        <f>INDEX(lehmad!E$2:E$412,MATCH(klypsid!$B6172,lehmad!$A$2:$A$412,0))</f>
        <v>1</v>
      </c>
      <c r="R6172" t="str">
        <f>INDEX(lehmad!F$2:F$412,MATCH(klypsid!$B6172,lehmad!$A$2:$A$412,0))</f>
        <v>DYNASTY-ET</v>
      </c>
      <c r="S6172">
        <f>INDEX(lehmad!H$2:H$412,MATCH(klypsid!$B6172,lehmad!$A$2:$A$412,0))</f>
        <v>124</v>
      </c>
      <c r="T6172">
        <f>INDEX(lehmad!K$2:K$412,MATCH(klypsid!$B6172,lehmad!$A$2:$A$412,0))</f>
        <v>108</v>
      </c>
      <c r="U6172" s="4">
        <f t="shared" si="192"/>
        <v>5</v>
      </c>
      <c r="V6172">
        <f t="shared" si="193"/>
        <v>28</v>
      </c>
    </row>
    <row r="6173" spans="1:22" x14ac:dyDescent="0.25">
      <c r="A6173">
        <v>4151</v>
      </c>
      <c r="B6173" t="str">
        <f>"E"&amp;A6173</f>
        <v>E4151</v>
      </c>
      <c r="C6173" t="s">
        <v>85</v>
      </c>
      <c r="D6173">
        <v>1</v>
      </c>
      <c r="E6173">
        <f>IF(D6173&lt;4,D6173,4)</f>
        <v>1</v>
      </c>
      <c r="F6173" s="1">
        <v>39694</v>
      </c>
      <c r="G6173" s="1">
        <v>39875</v>
      </c>
      <c r="H6173" s="3">
        <f>G6173-F6173</f>
        <v>181</v>
      </c>
      <c r="I6173" s="3">
        <f>IF(H6173&lt;=60,1,IF(H6173&lt;=150,2,3))</f>
        <v>3</v>
      </c>
      <c r="J6173">
        <v>27.1</v>
      </c>
      <c r="K6173">
        <v>4.4800000000000004</v>
      </c>
      <c r="L6173">
        <v>3.55</v>
      </c>
      <c r="M6173">
        <v>134</v>
      </c>
      <c r="N6173">
        <f>LOG(M6173/100,2)+3</f>
        <v>3.4222330006830477</v>
      </c>
      <c r="O6173">
        <f>INDEX(lehmad!B$2:B$412,MATCH(klypsid!$B6173,lehmad!$A$2:$A$412,0))</f>
        <v>38956</v>
      </c>
      <c r="P6173">
        <f>INDEX(lehmad!D$2:D$412,MATCH(klypsid!$B6173,lehmad!$A$2:$A$412,0))</f>
        <v>116</v>
      </c>
      <c r="Q6173">
        <f>INDEX(lehmad!E$2:E$412,MATCH(klypsid!$B6173,lehmad!$A$2:$A$412,0))</f>
        <v>1</v>
      </c>
      <c r="R6173" t="str">
        <f>INDEX(lehmad!F$2:F$412,MATCH(klypsid!$B6173,lehmad!$A$2:$A$412,0))</f>
        <v>DYNASTY-ET</v>
      </c>
      <c r="S6173">
        <f>INDEX(lehmad!H$2:H$412,MATCH(klypsid!$B6173,lehmad!$A$2:$A$412,0))</f>
        <v>124</v>
      </c>
      <c r="T6173">
        <f>INDEX(lehmad!K$2:K$412,MATCH(klypsid!$B6173,lehmad!$A$2:$A$412,0))</f>
        <v>108</v>
      </c>
      <c r="U6173" s="4">
        <f t="shared" si="192"/>
        <v>6</v>
      </c>
      <c r="V6173">
        <f t="shared" si="193"/>
        <v>30</v>
      </c>
    </row>
    <row r="6174" spans="1:22" x14ac:dyDescent="0.25">
      <c r="A6174">
        <v>4151</v>
      </c>
      <c r="B6174" t="str">
        <f>"E"&amp;A6174</f>
        <v>E4151</v>
      </c>
      <c r="C6174" t="s">
        <v>85</v>
      </c>
      <c r="D6174">
        <v>1</v>
      </c>
      <c r="E6174">
        <f>IF(D6174&lt;4,D6174,4)</f>
        <v>1</v>
      </c>
      <c r="F6174" s="1">
        <v>39694</v>
      </c>
      <c r="G6174" s="1">
        <v>39908</v>
      </c>
      <c r="H6174" s="3">
        <f>G6174-F6174</f>
        <v>214</v>
      </c>
      <c r="I6174" s="3">
        <f>IF(H6174&lt;=60,1,IF(H6174&lt;=150,2,3))</f>
        <v>3</v>
      </c>
      <c r="J6174">
        <v>29.7</v>
      </c>
      <c r="K6174">
        <v>4.3099999999999996</v>
      </c>
      <c r="L6174">
        <v>3.43</v>
      </c>
      <c r="M6174">
        <v>84</v>
      </c>
      <c r="N6174">
        <f>LOG(M6174/100,2)+3</f>
        <v>2.7484612330040354</v>
      </c>
      <c r="O6174">
        <f>INDEX(lehmad!B$2:B$412,MATCH(klypsid!$B6174,lehmad!$A$2:$A$412,0))</f>
        <v>38956</v>
      </c>
      <c r="P6174">
        <f>INDEX(lehmad!D$2:D$412,MATCH(klypsid!$B6174,lehmad!$A$2:$A$412,0))</f>
        <v>116</v>
      </c>
      <c r="Q6174">
        <f>INDEX(lehmad!E$2:E$412,MATCH(klypsid!$B6174,lehmad!$A$2:$A$412,0))</f>
        <v>1</v>
      </c>
      <c r="R6174" t="str">
        <f>INDEX(lehmad!F$2:F$412,MATCH(klypsid!$B6174,lehmad!$A$2:$A$412,0))</f>
        <v>DYNASTY-ET</v>
      </c>
      <c r="S6174">
        <f>INDEX(lehmad!H$2:H$412,MATCH(klypsid!$B6174,lehmad!$A$2:$A$412,0))</f>
        <v>124</v>
      </c>
      <c r="T6174">
        <f>INDEX(lehmad!K$2:K$412,MATCH(klypsid!$B6174,lehmad!$A$2:$A$412,0))</f>
        <v>108</v>
      </c>
      <c r="U6174" s="4">
        <f t="shared" si="192"/>
        <v>7</v>
      </c>
      <c r="V6174">
        <f t="shared" si="193"/>
        <v>33</v>
      </c>
    </row>
    <row r="6175" spans="1:22" x14ac:dyDescent="0.25">
      <c r="A6175">
        <v>4151</v>
      </c>
      <c r="B6175" t="str">
        <f>"E"&amp;A6175</f>
        <v>E4151</v>
      </c>
      <c r="C6175" t="s">
        <v>85</v>
      </c>
      <c r="D6175">
        <v>1</v>
      </c>
      <c r="E6175">
        <f>IF(D6175&lt;4,D6175,4)</f>
        <v>1</v>
      </c>
      <c r="F6175" s="1">
        <v>39694</v>
      </c>
      <c r="G6175" s="1">
        <v>39944</v>
      </c>
      <c r="H6175" s="3">
        <f>G6175-F6175</f>
        <v>250</v>
      </c>
      <c r="I6175" s="3">
        <f>IF(H6175&lt;=60,1,IF(H6175&lt;=150,2,3))</f>
        <v>3</v>
      </c>
      <c r="J6175">
        <v>27.6</v>
      </c>
      <c r="K6175">
        <v>4.42</v>
      </c>
      <c r="L6175">
        <v>3.54</v>
      </c>
      <c r="M6175">
        <v>156</v>
      </c>
      <c r="N6175">
        <f>LOG(M6175/100,2)+3</f>
        <v>3.6415460290875239</v>
      </c>
      <c r="O6175">
        <f>INDEX(lehmad!B$2:B$412,MATCH(klypsid!$B6175,lehmad!$A$2:$A$412,0))</f>
        <v>38956</v>
      </c>
      <c r="P6175">
        <f>INDEX(lehmad!D$2:D$412,MATCH(klypsid!$B6175,lehmad!$A$2:$A$412,0))</f>
        <v>116</v>
      </c>
      <c r="Q6175">
        <f>INDEX(lehmad!E$2:E$412,MATCH(klypsid!$B6175,lehmad!$A$2:$A$412,0))</f>
        <v>1</v>
      </c>
      <c r="R6175" t="str">
        <f>INDEX(lehmad!F$2:F$412,MATCH(klypsid!$B6175,lehmad!$A$2:$A$412,0))</f>
        <v>DYNASTY-ET</v>
      </c>
      <c r="S6175">
        <f>INDEX(lehmad!H$2:H$412,MATCH(klypsid!$B6175,lehmad!$A$2:$A$412,0))</f>
        <v>124</v>
      </c>
      <c r="T6175">
        <f>INDEX(lehmad!K$2:K$412,MATCH(klypsid!$B6175,lehmad!$A$2:$A$412,0))</f>
        <v>108</v>
      </c>
      <c r="U6175" s="4">
        <f t="shared" si="192"/>
        <v>8</v>
      </c>
      <c r="V6175">
        <f t="shared" si="193"/>
        <v>36</v>
      </c>
    </row>
    <row r="6176" spans="1:22" x14ac:dyDescent="0.25">
      <c r="A6176">
        <v>4151</v>
      </c>
      <c r="B6176" t="str">
        <f>"E"&amp;A6176</f>
        <v>E4151</v>
      </c>
      <c r="C6176" t="s">
        <v>85</v>
      </c>
      <c r="D6176">
        <v>1</v>
      </c>
      <c r="E6176">
        <f>IF(D6176&lt;4,D6176,4)</f>
        <v>1</v>
      </c>
      <c r="F6176" s="1">
        <v>39694</v>
      </c>
      <c r="G6176" s="1">
        <v>39972</v>
      </c>
      <c r="H6176" s="3">
        <f>G6176-F6176</f>
        <v>278</v>
      </c>
      <c r="I6176" s="3">
        <f>IF(H6176&lt;=60,1,IF(H6176&lt;=150,2,3))</f>
        <v>3</v>
      </c>
      <c r="J6176">
        <v>27.4</v>
      </c>
      <c r="K6176">
        <v>4.08</v>
      </c>
      <c r="L6176">
        <v>3.67</v>
      </c>
      <c r="M6176">
        <v>167</v>
      </c>
      <c r="N6176">
        <f>LOG(M6176/100,2)+3</f>
        <v>3.7398481026993275</v>
      </c>
      <c r="O6176">
        <f>INDEX(lehmad!B$2:B$412,MATCH(klypsid!$B6176,lehmad!$A$2:$A$412,0))</f>
        <v>38956</v>
      </c>
      <c r="P6176">
        <f>INDEX(lehmad!D$2:D$412,MATCH(klypsid!$B6176,lehmad!$A$2:$A$412,0))</f>
        <v>116</v>
      </c>
      <c r="Q6176">
        <f>INDEX(lehmad!E$2:E$412,MATCH(klypsid!$B6176,lehmad!$A$2:$A$412,0))</f>
        <v>1</v>
      </c>
      <c r="R6176" t="str">
        <f>INDEX(lehmad!F$2:F$412,MATCH(klypsid!$B6176,lehmad!$A$2:$A$412,0))</f>
        <v>DYNASTY-ET</v>
      </c>
      <c r="S6176">
        <f>INDEX(lehmad!H$2:H$412,MATCH(klypsid!$B6176,lehmad!$A$2:$A$412,0))</f>
        <v>124</v>
      </c>
      <c r="T6176">
        <f>INDEX(lehmad!K$2:K$412,MATCH(klypsid!$B6176,lehmad!$A$2:$A$412,0))</f>
        <v>108</v>
      </c>
      <c r="U6176" s="4">
        <f t="shared" si="192"/>
        <v>9</v>
      </c>
      <c r="V6176">
        <f t="shared" si="193"/>
        <v>28</v>
      </c>
    </row>
    <row r="6177" spans="1:22" x14ac:dyDescent="0.25">
      <c r="A6177">
        <v>4151</v>
      </c>
      <c r="B6177" t="str">
        <f>"E"&amp;A6177</f>
        <v>E4151</v>
      </c>
      <c r="C6177" t="s">
        <v>85</v>
      </c>
      <c r="D6177">
        <v>2</v>
      </c>
      <c r="E6177">
        <f>IF(D6177&lt;4,D6177,4)</f>
        <v>2</v>
      </c>
      <c r="F6177" s="1">
        <v>40082</v>
      </c>
      <c r="G6177" s="1">
        <v>40094</v>
      </c>
      <c r="H6177" s="3">
        <f>G6177-F6177</f>
        <v>12</v>
      </c>
      <c r="I6177" s="3">
        <f>IF(H6177&lt;=60,1,IF(H6177&lt;=150,2,3))</f>
        <v>1</v>
      </c>
      <c r="J6177">
        <v>35.6</v>
      </c>
      <c r="K6177">
        <v>3.83</v>
      </c>
      <c r="L6177">
        <v>3.42</v>
      </c>
      <c r="M6177">
        <v>18</v>
      </c>
      <c r="N6177">
        <f>LOG(M6177/100,2)+3</f>
        <v>0.52606881166758779</v>
      </c>
      <c r="O6177">
        <f>INDEX(lehmad!B$2:B$412,MATCH(klypsid!$B6177,lehmad!$A$2:$A$412,0))</f>
        <v>38956</v>
      </c>
      <c r="P6177">
        <f>INDEX(lehmad!D$2:D$412,MATCH(klypsid!$B6177,lehmad!$A$2:$A$412,0))</f>
        <v>116</v>
      </c>
      <c r="Q6177">
        <f>INDEX(lehmad!E$2:E$412,MATCH(klypsid!$B6177,lehmad!$A$2:$A$412,0))</f>
        <v>1</v>
      </c>
      <c r="R6177" t="str">
        <f>INDEX(lehmad!F$2:F$412,MATCH(klypsid!$B6177,lehmad!$A$2:$A$412,0))</f>
        <v>DYNASTY-ET</v>
      </c>
      <c r="S6177">
        <f>INDEX(lehmad!H$2:H$412,MATCH(klypsid!$B6177,lehmad!$A$2:$A$412,0))</f>
        <v>124</v>
      </c>
      <c r="T6177">
        <f>INDEX(lehmad!K$2:K$412,MATCH(klypsid!$B6177,lehmad!$A$2:$A$412,0))</f>
        <v>108</v>
      </c>
      <c r="U6177" s="4">
        <f t="shared" si="192"/>
        <v>1</v>
      </c>
      <c r="V6177">
        <f t="shared" si="193"/>
        <v>12</v>
      </c>
    </row>
    <row r="6178" spans="1:22" x14ac:dyDescent="0.25">
      <c r="A6178">
        <v>4151</v>
      </c>
      <c r="B6178" t="str">
        <f>"E"&amp;A6178</f>
        <v>E4151</v>
      </c>
      <c r="C6178" t="s">
        <v>85</v>
      </c>
      <c r="D6178">
        <v>2</v>
      </c>
      <c r="E6178">
        <f>IF(D6178&lt;4,D6178,4)</f>
        <v>2</v>
      </c>
      <c r="F6178" s="1">
        <v>40082</v>
      </c>
      <c r="G6178" s="1">
        <v>40125</v>
      </c>
      <c r="H6178" s="3">
        <f>G6178-F6178</f>
        <v>43</v>
      </c>
      <c r="I6178" s="3">
        <f>IF(H6178&lt;=60,1,IF(H6178&lt;=150,2,3))</f>
        <v>1</v>
      </c>
      <c r="J6178">
        <v>48.3</v>
      </c>
      <c r="K6178">
        <v>3.27</v>
      </c>
      <c r="L6178">
        <v>3.41</v>
      </c>
      <c r="M6178">
        <v>43</v>
      </c>
      <c r="N6178">
        <f>LOG(M6178/100,2)+3</f>
        <v>1.7824085649273731</v>
      </c>
      <c r="O6178">
        <f>INDEX(lehmad!B$2:B$412,MATCH(klypsid!$B6178,lehmad!$A$2:$A$412,0))</f>
        <v>38956</v>
      </c>
      <c r="P6178">
        <f>INDEX(lehmad!D$2:D$412,MATCH(klypsid!$B6178,lehmad!$A$2:$A$412,0))</f>
        <v>116</v>
      </c>
      <c r="Q6178">
        <f>INDEX(lehmad!E$2:E$412,MATCH(klypsid!$B6178,lehmad!$A$2:$A$412,0))</f>
        <v>1</v>
      </c>
      <c r="R6178" t="str">
        <f>INDEX(lehmad!F$2:F$412,MATCH(klypsid!$B6178,lehmad!$A$2:$A$412,0))</f>
        <v>DYNASTY-ET</v>
      </c>
      <c r="S6178">
        <f>INDEX(lehmad!H$2:H$412,MATCH(klypsid!$B6178,lehmad!$A$2:$A$412,0))</f>
        <v>124</v>
      </c>
      <c r="T6178">
        <f>INDEX(lehmad!K$2:K$412,MATCH(klypsid!$B6178,lehmad!$A$2:$A$412,0))</f>
        <v>108</v>
      </c>
      <c r="U6178" s="4">
        <f t="shared" si="192"/>
        <v>2</v>
      </c>
      <c r="V6178">
        <f t="shared" si="193"/>
        <v>31</v>
      </c>
    </row>
    <row r="6179" spans="1:22" x14ac:dyDescent="0.25">
      <c r="A6179">
        <v>4151</v>
      </c>
      <c r="B6179" t="str">
        <f>"E"&amp;A6179</f>
        <v>E4151</v>
      </c>
      <c r="C6179" t="s">
        <v>85</v>
      </c>
      <c r="D6179">
        <v>2</v>
      </c>
      <c r="E6179">
        <f>IF(D6179&lt;4,D6179,4)</f>
        <v>2</v>
      </c>
      <c r="F6179" s="1">
        <v>40082</v>
      </c>
      <c r="G6179" s="1">
        <v>40153</v>
      </c>
      <c r="H6179" s="3">
        <f>G6179-F6179</f>
        <v>71</v>
      </c>
      <c r="I6179" s="3">
        <f>IF(H6179&lt;=60,1,IF(H6179&lt;=150,2,3))</f>
        <v>2</v>
      </c>
      <c r="J6179">
        <v>44.3</v>
      </c>
      <c r="K6179">
        <v>3.66</v>
      </c>
      <c r="L6179">
        <v>3.34</v>
      </c>
      <c r="M6179">
        <v>17</v>
      </c>
      <c r="N6179">
        <f>LOG(M6179/100,2)+3</f>
        <v>0.44360665147561473</v>
      </c>
      <c r="O6179">
        <f>INDEX(lehmad!B$2:B$412,MATCH(klypsid!$B6179,lehmad!$A$2:$A$412,0))</f>
        <v>38956</v>
      </c>
      <c r="P6179">
        <f>INDEX(lehmad!D$2:D$412,MATCH(klypsid!$B6179,lehmad!$A$2:$A$412,0))</f>
        <v>116</v>
      </c>
      <c r="Q6179">
        <f>INDEX(lehmad!E$2:E$412,MATCH(klypsid!$B6179,lehmad!$A$2:$A$412,0))</f>
        <v>1</v>
      </c>
      <c r="R6179" t="str">
        <f>INDEX(lehmad!F$2:F$412,MATCH(klypsid!$B6179,lehmad!$A$2:$A$412,0))</f>
        <v>DYNASTY-ET</v>
      </c>
      <c r="S6179">
        <f>INDEX(lehmad!H$2:H$412,MATCH(klypsid!$B6179,lehmad!$A$2:$A$412,0))</f>
        <v>124</v>
      </c>
      <c r="T6179">
        <f>INDEX(lehmad!K$2:K$412,MATCH(klypsid!$B6179,lehmad!$A$2:$A$412,0))</f>
        <v>108</v>
      </c>
      <c r="U6179" s="4">
        <f t="shared" si="192"/>
        <v>3</v>
      </c>
      <c r="V6179">
        <f t="shared" si="193"/>
        <v>28</v>
      </c>
    </row>
    <row r="6180" spans="1:22" x14ac:dyDescent="0.25">
      <c r="A6180">
        <v>4151</v>
      </c>
      <c r="B6180" t="str">
        <f>"E"&amp;A6180</f>
        <v>E4151</v>
      </c>
      <c r="C6180" t="s">
        <v>85</v>
      </c>
      <c r="D6180">
        <v>2</v>
      </c>
      <c r="E6180">
        <f>IF(D6180&lt;4,D6180,4)</f>
        <v>2</v>
      </c>
      <c r="F6180" s="1">
        <v>40082</v>
      </c>
      <c r="G6180" s="1">
        <v>40186</v>
      </c>
      <c r="H6180" s="3">
        <f>G6180-F6180</f>
        <v>104</v>
      </c>
      <c r="I6180" s="3">
        <f>IF(H6180&lt;=60,1,IF(H6180&lt;=150,2,3))</f>
        <v>2</v>
      </c>
      <c r="J6180">
        <v>41.6</v>
      </c>
      <c r="K6180">
        <v>2.98</v>
      </c>
      <c r="L6180">
        <v>3.4</v>
      </c>
      <c r="M6180">
        <v>60</v>
      </c>
      <c r="N6180">
        <f>LOG(M6180/100,2)+3</f>
        <v>2.2630344058337939</v>
      </c>
      <c r="O6180">
        <f>INDEX(lehmad!B$2:B$412,MATCH(klypsid!$B6180,lehmad!$A$2:$A$412,0))</f>
        <v>38956</v>
      </c>
      <c r="P6180">
        <f>INDEX(lehmad!D$2:D$412,MATCH(klypsid!$B6180,lehmad!$A$2:$A$412,0))</f>
        <v>116</v>
      </c>
      <c r="Q6180">
        <f>INDEX(lehmad!E$2:E$412,MATCH(klypsid!$B6180,lehmad!$A$2:$A$412,0))</f>
        <v>1</v>
      </c>
      <c r="R6180" t="str">
        <f>INDEX(lehmad!F$2:F$412,MATCH(klypsid!$B6180,lehmad!$A$2:$A$412,0))</f>
        <v>DYNASTY-ET</v>
      </c>
      <c r="S6180">
        <f>INDEX(lehmad!H$2:H$412,MATCH(klypsid!$B6180,lehmad!$A$2:$A$412,0))</f>
        <v>124</v>
      </c>
      <c r="T6180">
        <f>INDEX(lehmad!K$2:K$412,MATCH(klypsid!$B6180,lehmad!$A$2:$A$412,0))</f>
        <v>108</v>
      </c>
      <c r="U6180" s="4">
        <f t="shared" si="192"/>
        <v>4</v>
      </c>
      <c r="V6180">
        <f t="shared" si="193"/>
        <v>33</v>
      </c>
    </row>
    <row r="6181" spans="1:22" x14ac:dyDescent="0.25">
      <c r="A6181">
        <v>4151</v>
      </c>
      <c r="B6181" t="str">
        <f>"E"&amp;A6181</f>
        <v>E4151</v>
      </c>
      <c r="C6181" t="s">
        <v>85</v>
      </c>
      <c r="D6181">
        <v>2</v>
      </c>
      <c r="E6181">
        <f>IF(D6181&lt;4,D6181,4)</f>
        <v>2</v>
      </c>
      <c r="F6181" s="1">
        <v>40082</v>
      </c>
      <c r="G6181" s="1">
        <v>40214</v>
      </c>
      <c r="H6181" s="3">
        <f>G6181-F6181</f>
        <v>132</v>
      </c>
      <c r="I6181" s="3">
        <f>IF(H6181&lt;=60,1,IF(H6181&lt;=150,2,3))</f>
        <v>2</v>
      </c>
      <c r="J6181">
        <v>40.1</v>
      </c>
      <c r="K6181">
        <v>4.22</v>
      </c>
      <c r="L6181">
        <v>3.57</v>
      </c>
      <c r="M6181">
        <v>58</v>
      </c>
      <c r="N6181">
        <f>LOG(M6181/100,2)+3</f>
        <v>2.2141248053528475</v>
      </c>
      <c r="O6181">
        <f>INDEX(lehmad!B$2:B$412,MATCH(klypsid!$B6181,lehmad!$A$2:$A$412,0))</f>
        <v>38956</v>
      </c>
      <c r="P6181">
        <f>INDEX(lehmad!D$2:D$412,MATCH(klypsid!$B6181,lehmad!$A$2:$A$412,0))</f>
        <v>116</v>
      </c>
      <c r="Q6181">
        <f>INDEX(lehmad!E$2:E$412,MATCH(klypsid!$B6181,lehmad!$A$2:$A$412,0))</f>
        <v>1</v>
      </c>
      <c r="R6181" t="str">
        <f>INDEX(lehmad!F$2:F$412,MATCH(klypsid!$B6181,lehmad!$A$2:$A$412,0))</f>
        <v>DYNASTY-ET</v>
      </c>
      <c r="S6181">
        <f>INDEX(lehmad!H$2:H$412,MATCH(klypsid!$B6181,lehmad!$A$2:$A$412,0))</f>
        <v>124</v>
      </c>
      <c r="T6181">
        <f>INDEX(lehmad!K$2:K$412,MATCH(klypsid!$B6181,lehmad!$A$2:$A$412,0))</f>
        <v>108</v>
      </c>
      <c r="U6181" s="4">
        <f t="shared" si="192"/>
        <v>5</v>
      </c>
      <c r="V6181">
        <f t="shared" si="193"/>
        <v>28</v>
      </c>
    </row>
    <row r="6182" spans="1:22" x14ac:dyDescent="0.25">
      <c r="A6182">
        <v>4151</v>
      </c>
      <c r="B6182" t="str">
        <f>"E"&amp;A6182</f>
        <v>E4151</v>
      </c>
      <c r="C6182" t="s">
        <v>85</v>
      </c>
      <c r="D6182">
        <v>2</v>
      </c>
      <c r="E6182">
        <f>IF(D6182&lt;4,D6182,4)</f>
        <v>2</v>
      </c>
      <c r="F6182" s="1">
        <v>40082</v>
      </c>
      <c r="G6182" s="1">
        <v>40242</v>
      </c>
      <c r="H6182" s="3">
        <f>G6182-F6182</f>
        <v>160</v>
      </c>
      <c r="I6182" s="3">
        <f>IF(H6182&lt;=60,1,IF(H6182&lt;=150,2,3))</f>
        <v>3</v>
      </c>
      <c r="J6182">
        <v>37.700000000000003</v>
      </c>
      <c r="K6182">
        <v>4.5</v>
      </c>
      <c r="L6182">
        <v>3.58</v>
      </c>
      <c r="M6182">
        <v>30</v>
      </c>
      <c r="N6182">
        <f>LOG(M6182/100,2)+3</f>
        <v>1.2630344058337937</v>
      </c>
      <c r="O6182">
        <f>INDEX(lehmad!B$2:B$412,MATCH(klypsid!$B6182,lehmad!$A$2:$A$412,0))</f>
        <v>38956</v>
      </c>
      <c r="P6182">
        <f>INDEX(lehmad!D$2:D$412,MATCH(klypsid!$B6182,lehmad!$A$2:$A$412,0))</f>
        <v>116</v>
      </c>
      <c r="Q6182">
        <f>INDEX(lehmad!E$2:E$412,MATCH(klypsid!$B6182,lehmad!$A$2:$A$412,0))</f>
        <v>1</v>
      </c>
      <c r="R6182" t="str">
        <f>INDEX(lehmad!F$2:F$412,MATCH(klypsid!$B6182,lehmad!$A$2:$A$412,0))</f>
        <v>DYNASTY-ET</v>
      </c>
      <c r="S6182">
        <f>INDEX(lehmad!H$2:H$412,MATCH(klypsid!$B6182,lehmad!$A$2:$A$412,0))</f>
        <v>124</v>
      </c>
      <c r="T6182">
        <f>INDEX(lehmad!K$2:K$412,MATCH(klypsid!$B6182,lehmad!$A$2:$A$412,0))</f>
        <v>108</v>
      </c>
      <c r="U6182" s="4">
        <f t="shared" si="192"/>
        <v>6</v>
      </c>
      <c r="V6182">
        <f t="shared" si="193"/>
        <v>28</v>
      </c>
    </row>
    <row r="6183" spans="1:22" x14ac:dyDescent="0.25">
      <c r="A6183">
        <v>4151</v>
      </c>
      <c r="B6183" t="str">
        <f>"E"&amp;A6183</f>
        <v>E4151</v>
      </c>
      <c r="C6183" t="s">
        <v>85</v>
      </c>
      <c r="D6183">
        <v>2</v>
      </c>
      <c r="E6183">
        <f>IF(D6183&lt;4,D6183,4)</f>
        <v>2</v>
      </c>
      <c r="F6183" s="1">
        <v>40082</v>
      </c>
      <c r="G6183" s="1">
        <v>40276</v>
      </c>
      <c r="H6183" s="3">
        <f>G6183-F6183</f>
        <v>194</v>
      </c>
      <c r="I6183" s="3">
        <f>IF(H6183&lt;=60,1,IF(H6183&lt;=150,2,3))</f>
        <v>3</v>
      </c>
      <c r="J6183">
        <v>35.299999999999997</v>
      </c>
      <c r="K6183">
        <v>4.34</v>
      </c>
      <c r="L6183">
        <v>3.58</v>
      </c>
      <c r="M6183">
        <v>19</v>
      </c>
      <c r="N6183">
        <f>LOG(M6183/100,2)+3</f>
        <v>0.60407132366886085</v>
      </c>
      <c r="O6183">
        <f>INDEX(lehmad!B$2:B$412,MATCH(klypsid!$B6183,lehmad!$A$2:$A$412,0))</f>
        <v>38956</v>
      </c>
      <c r="P6183">
        <f>INDEX(lehmad!D$2:D$412,MATCH(klypsid!$B6183,lehmad!$A$2:$A$412,0))</f>
        <v>116</v>
      </c>
      <c r="Q6183">
        <f>INDEX(lehmad!E$2:E$412,MATCH(klypsid!$B6183,lehmad!$A$2:$A$412,0))</f>
        <v>1</v>
      </c>
      <c r="R6183" t="str">
        <f>INDEX(lehmad!F$2:F$412,MATCH(klypsid!$B6183,lehmad!$A$2:$A$412,0))</f>
        <v>DYNASTY-ET</v>
      </c>
      <c r="S6183">
        <f>INDEX(lehmad!H$2:H$412,MATCH(klypsid!$B6183,lehmad!$A$2:$A$412,0))</f>
        <v>124</v>
      </c>
      <c r="T6183">
        <f>INDEX(lehmad!K$2:K$412,MATCH(klypsid!$B6183,lehmad!$A$2:$A$412,0))</f>
        <v>108</v>
      </c>
      <c r="U6183" s="4">
        <f t="shared" si="192"/>
        <v>7</v>
      </c>
      <c r="V6183">
        <f t="shared" si="193"/>
        <v>34</v>
      </c>
    </row>
    <row r="6184" spans="1:22" x14ac:dyDescent="0.25">
      <c r="A6184">
        <v>4151</v>
      </c>
      <c r="B6184" t="str">
        <f>"E"&amp;A6184</f>
        <v>E4151</v>
      </c>
      <c r="C6184" t="s">
        <v>85</v>
      </c>
      <c r="D6184">
        <v>2</v>
      </c>
      <c r="E6184">
        <f>IF(D6184&lt;4,D6184,4)</f>
        <v>2</v>
      </c>
      <c r="F6184" s="1">
        <v>40082</v>
      </c>
      <c r="G6184" s="1">
        <v>40304</v>
      </c>
      <c r="H6184" s="3">
        <f>G6184-F6184</f>
        <v>222</v>
      </c>
      <c r="I6184" s="3">
        <f>IF(H6184&lt;=60,1,IF(H6184&lt;=150,2,3))</f>
        <v>3</v>
      </c>
      <c r="J6184">
        <v>37.5</v>
      </c>
      <c r="K6184">
        <v>4.4800000000000004</v>
      </c>
      <c r="L6184">
        <v>3.63</v>
      </c>
      <c r="M6184">
        <v>17</v>
      </c>
      <c r="N6184">
        <f>LOG(M6184/100,2)+3</f>
        <v>0.44360665147561473</v>
      </c>
      <c r="O6184">
        <f>INDEX(lehmad!B$2:B$412,MATCH(klypsid!$B6184,lehmad!$A$2:$A$412,0))</f>
        <v>38956</v>
      </c>
      <c r="P6184">
        <f>INDEX(lehmad!D$2:D$412,MATCH(klypsid!$B6184,lehmad!$A$2:$A$412,0))</f>
        <v>116</v>
      </c>
      <c r="Q6184">
        <f>INDEX(lehmad!E$2:E$412,MATCH(klypsid!$B6184,lehmad!$A$2:$A$412,0))</f>
        <v>1</v>
      </c>
      <c r="R6184" t="str">
        <f>INDEX(lehmad!F$2:F$412,MATCH(klypsid!$B6184,lehmad!$A$2:$A$412,0))</f>
        <v>DYNASTY-ET</v>
      </c>
      <c r="S6184">
        <f>INDEX(lehmad!H$2:H$412,MATCH(klypsid!$B6184,lehmad!$A$2:$A$412,0))</f>
        <v>124</v>
      </c>
      <c r="T6184">
        <f>INDEX(lehmad!K$2:K$412,MATCH(klypsid!$B6184,lehmad!$A$2:$A$412,0))</f>
        <v>108</v>
      </c>
      <c r="U6184" s="4">
        <f t="shared" si="192"/>
        <v>8</v>
      </c>
      <c r="V6184">
        <f t="shared" si="193"/>
        <v>28</v>
      </c>
    </row>
    <row r="6185" spans="1:22" x14ac:dyDescent="0.25">
      <c r="A6185">
        <v>4151</v>
      </c>
      <c r="B6185" t="str">
        <f>"E"&amp;A6185</f>
        <v>E4151</v>
      </c>
      <c r="C6185" t="s">
        <v>85</v>
      </c>
      <c r="D6185">
        <v>2</v>
      </c>
      <c r="E6185">
        <f>IF(D6185&lt;4,D6185,4)</f>
        <v>2</v>
      </c>
      <c r="F6185" s="1">
        <v>40082</v>
      </c>
      <c r="G6185" s="1">
        <v>40336</v>
      </c>
      <c r="H6185" s="3">
        <f>G6185-F6185</f>
        <v>254</v>
      </c>
      <c r="I6185" s="3">
        <f>IF(H6185&lt;=60,1,IF(H6185&lt;=150,2,3))</f>
        <v>3</v>
      </c>
      <c r="J6185">
        <v>32.700000000000003</v>
      </c>
      <c r="K6185">
        <v>5.38</v>
      </c>
      <c r="L6185">
        <v>3.57</v>
      </c>
      <c r="M6185">
        <v>22</v>
      </c>
      <c r="N6185">
        <f>LOG(M6185/100,2)+3</f>
        <v>0.8155754288625725</v>
      </c>
      <c r="O6185">
        <f>INDEX(lehmad!B$2:B$412,MATCH(klypsid!$B6185,lehmad!$A$2:$A$412,0))</f>
        <v>38956</v>
      </c>
      <c r="P6185">
        <f>INDEX(lehmad!D$2:D$412,MATCH(klypsid!$B6185,lehmad!$A$2:$A$412,0))</f>
        <v>116</v>
      </c>
      <c r="Q6185">
        <f>INDEX(lehmad!E$2:E$412,MATCH(klypsid!$B6185,lehmad!$A$2:$A$412,0))</f>
        <v>1</v>
      </c>
      <c r="R6185" t="str">
        <f>INDEX(lehmad!F$2:F$412,MATCH(klypsid!$B6185,lehmad!$A$2:$A$412,0))</f>
        <v>DYNASTY-ET</v>
      </c>
      <c r="S6185">
        <f>INDEX(lehmad!H$2:H$412,MATCH(klypsid!$B6185,lehmad!$A$2:$A$412,0))</f>
        <v>124</v>
      </c>
      <c r="T6185">
        <f>INDEX(lehmad!K$2:K$412,MATCH(klypsid!$B6185,lehmad!$A$2:$A$412,0))</f>
        <v>108</v>
      </c>
      <c r="U6185" s="4">
        <f t="shared" si="192"/>
        <v>9</v>
      </c>
      <c r="V6185">
        <f t="shared" si="193"/>
        <v>32</v>
      </c>
    </row>
    <row r="6186" spans="1:22" x14ac:dyDescent="0.25">
      <c r="A6186">
        <v>4151</v>
      </c>
      <c r="B6186" t="str">
        <f>"E"&amp;A6186</f>
        <v>E4151</v>
      </c>
      <c r="C6186" t="s">
        <v>85</v>
      </c>
      <c r="D6186">
        <v>2</v>
      </c>
      <c r="E6186">
        <f>IF(D6186&lt;4,D6186,4)</f>
        <v>2</v>
      </c>
      <c r="F6186" s="1">
        <v>40082</v>
      </c>
      <c r="G6186" s="1">
        <v>40371</v>
      </c>
      <c r="H6186" s="3">
        <f>G6186-F6186</f>
        <v>289</v>
      </c>
      <c r="I6186" s="3">
        <f>IF(H6186&lt;=60,1,IF(H6186&lt;=150,2,3))</f>
        <v>3</v>
      </c>
      <c r="J6186">
        <v>26.2</v>
      </c>
      <c r="K6186">
        <v>5.19</v>
      </c>
      <c r="L6186">
        <v>3.55</v>
      </c>
      <c r="M6186">
        <v>25</v>
      </c>
      <c r="N6186">
        <f>LOG(M6186/100,2)+3</f>
        <v>1</v>
      </c>
      <c r="O6186">
        <f>INDEX(lehmad!B$2:B$412,MATCH(klypsid!$B6186,lehmad!$A$2:$A$412,0))</f>
        <v>38956</v>
      </c>
      <c r="P6186">
        <f>INDEX(lehmad!D$2:D$412,MATCH(klypsid!$B6186,lehmad!$A$2:$A$412,0))</f>
        <v>116</v>
      </c>
      <c r="Q6186">
        <f>INDEX(lehmad!E$2:E$412,MATCH(klypsid!$B6186,lehmad!$A$2:$A$412,0))</f>
        <v>1</v>
      </c>
      <c r="R6186" t="str">
        <f>INDEX(lehmad!F$2:F$412,MATCH(klypsid!$B6186,lehmad!$A$2:$A$412,0))</f>
        <v>DYNASTY-ET</v>
      </c>
      <c r="S6186">
        <f>INDEX(lehmad!H$2:H$412,MATCH(klypsid!$B6186,lehmad!$A$2:$A$412,0))</f>
        <v>124</v>
      </c>
      <c r="T6186">
        <f>INDEX(lehmad!K$2:K$412,MATCH(klypsid!$B6186,lehmad!$A$2:$A$412,0))</f>
        <v>108</v>
      </c>
      <c r="U6186" s="4">
        <f t="shared" si="192"/>
        <v>10</v>
      </c>
      <c r="V6186">
        <f t="shared" si="193"/>
        <v>35</v>
      </c>
    </row>
    <row r="6187" spans="1:22" x14ac:dyDescent="0.25">
      <c r="A6187">
        <v>4151</v>
      </c>
      <c r="B6187" t="str">
        <f>"E"&amp;A6187</f>
        <v>E4151</v>
      </c>
      <c r="C6187" t="s">
        <v>85</v>
      </c>
      <c r="D6187">
        <v>2</v>
      </c>
      <c r="E6187">
        <f>IF(D6187&lt;4,D6187,4)</f>
        <v>2</v>
      </c>
      <c r="F6187" s="1">
        <v>40082</v>
      </c>
      <c r="G6187" s="1">
        <v>40396</v>
      </c>
      <c r="H6187" s="3">
        <f>G6187-F6187</f>
        <v>314</v>
      </c>
      <c r="I6187" s="3">
        <f>IF(H6187&lt;=60,1,IF(H6187&lt;=150,2,3))</f>
        <v>3</v>
      </c>
      <c r="J6187">
        <v>26.4</v>
      </c>
      <c r="K6187">
        <v>4.37</v>
      </c>
      <c r="L6187">
        <v>3.54</v>
      </c>
      <c r="M6187">
        <v>54</v>
      </c>
      <c r="N6187">
        <f>LOG(M6187/100,2)+3</f>
        <v>2.1110313123887439</v>
      </c>
      <c r="O6187">
        <f>INDEX(lehmad!B$2:B$412,MATCH(klypsid!$B6187,lehmad!$A$2:$A$412,0))</f>
        <v>38956</v>
      </c>
      <c r="P6187">
        <f>INDEX(lehmad!D$2:D$412,MATCH(klypsid!$B6187,lehmad!$A$2:$A$412,0))</f>
        <v>116</v>
      </c>
      <c r="Q6187">
        <f>INDEX(lehmad!E$2:E$412,MATCH(klypsid!$B6187,lehmad!$A$2:$A$412,0))</f>
        <v>1</v>
      </c>
      <c r="R6187" t="str">
        <f>INDEX(lehmad!F$2:F$412,MATCH(klypsid!$B6187,lehmad!$A$2:$A$412,0))</f>
        <v>DYNASTY-ET</v>
      </c>
      <c r="S6187">
        <f>INDEX(lehmad!H$2:H$412,MATCH(klypsid!$B6187,lehmad!$A$2:$A$412,0))</f>
        <v>124</v>
      </c>
      <c r="T6187">
        <f>INDEX(lehmad!K$2:K$412,MATCH(klypsid!$B6187,lehmad!$A$2:$A$412,0))</f>
        <v>108</v>
      </c>
      <c r="U6187" s="4">
        <f t="shared" si="192"/>
        <v>11</v>
      </c>
      <c r="V6187">
        <f t="shared" si="193"/>
        <v>25</v>
      </c>
    </row>
    <row r="6188" spans="1:22" x14ac:dyDescent="0.25">
      <c r="A6188">
        <v>4151</v>
      </c>
      <c r="B6188" t="str">
        <f>"E"&amp;A6188</f>
        <v>E4151</v>
      </c>
      <c r="C6188" t="s">
        <v>85</v>
      </c>
      <c r="D6188">
        <v>2</v>
      </c>
      <c r="E6188">
        <f>IF(D6188&lt;4,D6188,4)</f>
        <v>2</v>
      </c>
      <c r="F6188" s="1">
        <v>40082</v>
      </c>
      <c r="G6188" s="1">
        <v>40434</v>
      </c>
      <c r="H6188" s="3">
        <f>G6188-F6188</f>
        <v>352</v>
      </c>
      <c r="I6188" s="3">
        <f>IF(H6188&lt;=60,1,IF(H6188&lt;=150,2,3))</f>
        <v>3</v>
      </c>
      <c r="J6188">
        <v>24.7</v>
      </c>
      <c r="K6188">
        <v>4.5599999999999996</v>
      </c>
      <c r="L6188">
        <v>4.09</v>
      </c>
      <c r="M6188">
        <v>258</v>
      </c>
      <c r="N6188">
        <f>LOG(M6188/100,2)+3</f>
        <v>4.3673710656485296</v>
      </c>
      <c r="O6188">
        <f>INDEX(lehmad!B$2:B$412,MATCH(klypsid!$B6188,lehmad!$A$2:$A$412,0))</f>
        <v>38956</v>
      </c>
      <c r="P6188">
        <f>INDEX(lehmad!D$2:D$412,MATCH(klypsid!$B6188,lehmad!$A$2:$A$412,0))</f>
        <v>116</v>
      </c>
      <c r="Q6188">
        <f>INDEX(lehmad!E$2:E$412,MATCH(klypsid!$B6188,lehmad!$A$2:$A$412,0))</f>
        <v>1</v>
      </c>
      <c r="R6188" t="str">
        <f>INDEX(lehmad!F$2:F$412,MATCH(klypsid!$B6188,lehmad!$A$2:$A$412,0))</f>
        <v>DYNASTY-ET</v>
      </c>
      <c r="S6188">
        <f>INDEX(lehmad!H$2:H$412,MATCH(klypsid!$B6188,lehmad!$A$2:$A$412,0))</f>
        <v>124</v>
      </c>
      <c r="T6188">
        <f>INDEX(lehmad!K$2:K$412,MATCH(klypsid!$B6188,lehmad!$A$2:$A$412,0))</f>
        <v>108</v>
      </c>
      <c r="U6188" s="4">
        <f t="shared" si="192"/>
        <v>12</v>
      </c>
      <c r="V6188">
        <f t="shared" si="193"/>
        <v>38</v>
      </c>
    </row>
    <row r="6189" spans="1:22" x14ac:dyDescent="0.25">
      <c r="A6189">
        <v>4151</v>
      </c>
      <c r="B6189" t="str">
        <f>"E"&amp;A6189</f>
        <v>E4151</v>
      </c>
      <c r="C6189" t="s">
        <v>85</v>
      </c>
      <c r="D6189">
        <v>2</v>
      </c>
      <c r="E6189">
        <f>IF(D6189&lt;4,D6189,4)</f>
        <v>2</v>
      </c>
      <c r="F6189" s="1">
        <v>40082</v>
      </c>
      <c r="G6189" s="1">
        <v>40462</v>
      </c>
      <c r="H6189" s="3">
        <f>G6189-F6189</f>
        <v>380</v>
      </c>
      <c r="I6189" s="3">
        <f>IF(H6189&lt;=60,1,IF(H6189&lt;=150,2,3))</f>
        <v>3</v>
      </c>
      <c r="J6189">
        <v>24.7</v>
      </c>
      <c r="K6189">
        <v>4.49</v>
      </c>
      <c r="L6189">
        <v>4.3499999999999996</v>
      </c>
      <c r="M6189">
        <v>20</v>
      </c>
      <c r="N6189">
        <f>LOG(M6189/100,2)+3</f>
        <v>0.67807190511263782</v>
      </c>
      <c r="O6189">
        <f>INDEX(lehmad!B$2:B$412,MATCH(klypsid!$B6189,lehmad!$A$2:$A$412,0))</f>
        <v>38956</v>
      </c>
      <c r="P6189">
        <f>INDEX(lehmad!D$2:D$412,MATCH(klypsid!$B6189,lehmad!$A$2:$A$412,0))</f>
        <v>116</v>
      </c>
      <c r="Q6189">
        <f>INDEX(lehmad!E$2:E$412,MATCH(klypsid!$B6189,lehmad!$A$2:$A$412,0))</f>
        <v>1</v>
      </c>
      <c r="R6189" t="str">
        <f>INDEX(lehmad!F$2:F$412,MATCH(klypsid!$B6189,lehmad!$A$2:$A$412,0))</f>
        <v>DYNASTY-ET</v>
      </c>
      <c r="S6189">
        <f>INDEX(lehmad!H$2:H$412,MATCH(klypsid!$B6189,lehmad!$A$2:$A$412,0))</f>
        <v>124</v>
      </c>
      <c r="T6189">
        <f>INDEX(lehmad!K$2:K$412,MATCH(klypsid!$B6189,lehmad!$A$2:$A$412,0))</f>
        <v>108</v>
      </c>
      <c r="U6189" s="4">
        <f t="shared" si="192"/>
        <v>13</v>
      </c>
      <c r="V6189">
        <f t="shared" si="193"/>
        <v>28</v>
      </c>
    </row>
    <row r="6190" spans="1:22" x14ac:dyDescent="0.25">
      <c r="A6190">
        <v>4151</v>
      </c>
      <c r="B6190" t="str">
        <f>"E"&amp;A6190</f>
        <v>E4151</v>
      </c>
      <c r="C6190" t="s">
        <v>85</v>
      </c>
      <c r="D6190">
        <v>2</v>
      </c>
      <c r="E6190">
        <f>IF(D6190&lt;4,D6190,4)</f>
        <v>2</v>
      </c>
      <c r="F6190" s="1">
        <v>40082</v>
      </c>
      <c r="G6190" s="1">
        <v>40493</v>
      </c>
      <c r="H6190" s="3">
        <f>G6190-F6190</f>
        <v>411</v>
      </c>
      <c r="I6190" s="3">
        <f>IF(H6190&lt;=60,1,IF(H6190&lt;=150,2,3))</f>
        <v>3</v>
      </c>
      <c r="J6190">
        <v>19.7</v>
      </c>
      <c r="K6190">
        <v>5.62</v>
      </c>
      <c r="L6190">
        <v>4.3099999999999996</v>
      </c>
      <c r="M6190">
        <v>41</v>
      </c>
      <c r="N6190">
        <f>LOG(M6190/100,2)+3</f>
        <v>1.7136958148433588</v>
      </c>
      <c r="O6190">
        <f>INDEX(lehmad!B$2:B$412,MATCH(klypsid!$B6190,lehmad!$A$2:$A$412,0))</f>
        <v>38956</v>
      </c>
      <c r="P6190">
        <f>INDEX(lehmad!D$2:D$412,MATCH(klypsid!$B6190,lehmad!$A$2:$A$412,0))</f>
        <v>116</v>
      </c>
      <c r="Q6190">
        <f>INDEX(lehmad!E$2:E$412,MATCH(klypsid!$B6190,lehmad!$A$2:$A$412,0))</f>
        <v>1</v>
      </c>
      <c r="R6190" t="str">
        <f>INDEX(lehmad!F$2:F$412,MATCH(klypsid!$B6190,lehmad!$A$2:$A$412,0))</f>
        <v>DYNASTY-ET</v>
      </c>
      <c r="S6190">
        <f>INDEX(lehmad!H$2:H$412,MATCH(klypsid!$B6190,lehmad!$A$2:$A$412,0))</f>
        <v>124</v>
      </c>
      <c r="T6190">
        <f>INDEX(lehmad!K$2:K$412,MATCH(klypsid!$B6190,lehmad!$A$2:$A$412,0))</f>
        <v>108</v>
      </c>
      <c r="U6190" s="4">
        <f t="shared" si="192"/>
        <v>14</v>
      </c>
      <c r="V6190">
        <f t="shared" si="193"/>
        <v>31</v>
      </c>
    </row>
    <row r="6191" spans="1:22" x14ac:dyDescent="0.25">
      <c r="A6191">
        <v>4153</v>
      </c>
      <c r="B6191" t="str">
        <f>"E"&amp;A6191</f>
        <v>E4153</v>
      </c>
      <c r="C6191" t="s">
        <v>61</v>
      </c>
      <c r="D6191">
        <v>1</v>
      </c>
      <c r="E6191">
        <f>IF(D6191&lt;4,D6191,4)</f>
        <v>1</v>
      </c>
      <c r="F6191" s="1">
        <v>39749</v>
      </c>
      <c r="G6191" s="1">
        <v>39783</v>
      </c>
      <c r="H6191" s="3">
        <f>G6191-F6191</f>
        <v>34</v>
      </c>
      <c r="I6191" s="3">
        <f>IF(H6191&lt;=60,1,IF(H6191&lt;=150,2,3))</f>
        <v>1</v>
      </c>
      <c r="J6191">
        <v>43.2</v>
      </c>
      <c r="K6191">
        <v>4.5</v>
      </c>
      <c r="L6191">
        <v>2.99</v>
      </c>
      <c r="M6191">
        <v>14</v>
      </c>
      <c r="N6191">
        <f>LOG(M6191/100,2)+3</f>
        <v>0.16349873228287937</v>
      </c>
      <c r="O6191">
        <f>INDEX(lehmad!B$2:B$412,MATCH(klypsid!$B6191,lehmad!$A$2:$A$412,0))</f>
        <v>38957</v>
      </c>
      <c r="P6191">
        <f>INDEX(lehmad!D$2:D$412,MATCH(klypsid!$B6191,lehmad!$A$2:$A$412,0))</f>
        <v>116</v>
      </c>
      <c r="Q6191">
        <f>INDEX(lehmad!E$2:E$412,MATCH(klypsid!$B6191,lehmad!$A$2:$A$412,0))</f>
        <v>1</v>
      </c>
      <c r="R6191" t="str">
        <f>INDEX(lehmad!F$2:F$412,MATCH(klypsid!$B6191,lehmad!$A$2:$A$412,0))</f>
        <v>LANCELOT-ET</v>
      </c>
      <c r="S6191">
        <f>INDEX(lehmad!H$2:H$412,MATCH(klypsid!$B6191,lehmad!$A$2:$A$412,0))</f>
        <v>126</v>
      </c>
      <c r="T6191">
        <f>INDEX(lehmad!K$2:K$412,MATCH(klypsid!$B6191,lehmad!$A$2:$A$412,0))</f>
        <v>122</v>
      </c>
      <c r="U6191" s="4">
        <f t="shared" si="192"/>
        <v>1</v>
      </c>
      <c r="V6191">
        <f t="shared" si="193"/>
        <v>34</v>
      </c>
    </row>
    <row r="6192" spans="1:22" x14ac:dyDescent="0.25">
      <c r="A6192">
        <v>4153</v>
      </c>
      <c r="B6192" t="str">
        <f>"E"&amp;A6192</f>
        <v>E4153</v>
      </c>
      <c r="C6192" t="s">
        <v>61</v>
      </c>
      <c r="D6192">
        <v>1</v>
      </c>
      <c r="E6192">
        <f>IF(D6192&lt;4,D6192,4)</f>
        <v>1</v>
      </c>
      <c r="F6192" s="1">
        <v>39749</v>
      </c>
      <c r="G6192" s="1">
        <v>39817</v>
      </c>
      <c r="H6192" s="3">
        <f>G6192-F6192</f>
        <v>68</v>
      </c>
      <c r="I6192" s="3">
        <f>IF(H6192&lt;=60,1,IF(H6192&lt;=150,2,3))</f>
        <v>2</v>
      </c>
      <c r="J6192">
        <v>44.2</v>
      </c>
      <c r="K6192">
        <v>3.11</v>
      </c>
      <c r="L6192">
        <v>3.21</v>
      </c>
      <c r="M6192">
        <v>38</v>
      </c>
      <c r="N6192">
        <f>LOG(M6192/100,2)+3</f>
        <v>1.6040713236688608</v>
      </c>
      <c r="O6192">
        <f>INDEX(lehmad!B$2:B$412,MATCH(klypsid!$B6192,lehmad!$A$2:$A$412,0))</f>
        <v>38957</v>
      </c>
      <c r="P6192">
        <f>INDEX(lehmad!D$2:D$412,MATCH(klypsid!$B6192,lehmad!$A$2:$A$412,0))</f>
        <v>116</v>
      </c>
      <c r="Q6192">
        <f>INDEX(lehmad!E$2:E$412,MATCH(klypsid!$B6192,lehmad!$A$2:$A$412,0))</f>
        <v>1</v>
      </c>
      <c r="R6192" t="str">
        <f>INDEX(lehmad!F$2:F$412,MATCH(klypsid!$B6192,lehmad!$A$2:$A$412,0))</f>
        <v>LANCELOT-ET</v>
      </c>
      <c r="S6192">
        <f>INDEX(lehmad!H$2:H$412,MATCH(klypsid!$B6192,lehmad!$A$2:$A$412,0))</f>
        <v>126</v>
      </c>
      <c r="T6192">
        <f>INDEX(lehmad!K$2:K$412,MATCH(klypsid!$B6192,lehmad!$A$2:$A$412,0))</f>
        <v>122</v>
      </c>
      <c r="U6192" s="4">
        <f t="shared" si="192"/>
        <v>2</v>
      </c>
      <c r="V6192">
        <f t="shared" si="193"/>
        <v>34</v>
      </c>
    </row>
    <row r="6193" spans="1:22" x14ac:dyDescent="0.25">
      <c r="A6193">
        <v>4153</v>
      </c>
      <c r="B6193" t="str">
        <f>"E"&amp;A6193</f>
        <v>E4153</v>
      </c>
      <c r="C6193" t="s">
        <v>61</v>
      </c>
      <c r="D6193">
        <v>1</v>
      </c>
      <c r="E6193">
        <f>IF(D6193&lt;4,D6193,4)</f>
        <v>1</v>
      </c>
      <c r="F6193" s="1">
        <v>39749</v>
      </c>
      <c r="G6193" s="1">
        <v>39845</v>
      </c>
      <c r="H6193" s="3">
        <f>G6193-F6193</f>
        <v>96</v>
      </c>
      <c r="I6193" s="3">
        <f>IF(H6193&lt;=60,1,IF(H6193&lt;=150,2,3))</f>
        <v>2</v>
      </c>
      <c r="J6193">
        <v>46.1</v>
      </c>
      <c r="K6193">
        <v>3.08</v>
      </c>
      <c r="L6193">
        <v>3.28</v>
      </c>
      <c r="M6193">
        <v>29</v>
      </c>
      <c r="N6193">
        <f>LOG(M6193/100,2)+3</f>
        <v>1.2141248053528473</v>
      </c>
      <c r="O6193">
        <f>INDEX(lehmad!B$2:B$412,MATCH(klypsid!$B6193,lehmad!$A$2:$A$412,0))</f>
        <v>38957</v>
      </c>
      <c r="P6193">
        <f>INDEX(lehmad!D$2:D$412,MATCH(klypsid!$B6193,lehmad!$A$2:$A$412,0))</f>
        <v>116</v>
      </c>
      <c r="Q6193">
        <f>INDEX(lehmad!E$2:E$412,MATCH(klypsid!$B6193,lehmad!$A$2:$A$412,0))</f>
        <v>1</v>
      </c>
      <c r="R6193" t="str">
        <f>INDEX(lehmad!F$2:F$412,MATCH(klypsid!$B6193,lehmad!$A$2:$A$412,0))</f>
        <v>LANCELOT-ET</v>
      </c>
      <c r="S6193">
        <f>INDEX(lehmad!H$2:H$412,MATCH(klypsid!$B6193,lehmad!$A$2:$A$412,0))</f>
        <v>126</v>
      </c>
      <c r="T6193">
        <f>INDEX(lehmad!K$2:K$412,MATCH(klypsid!$B6193,lehmad!$A$2:$A$412,0))</f>
        <v>122</v>
      </c>
      <c r="U6193" s="4">
        <f t="shared" si="192"/>
        <v>3</v>
      </c>
      <c r="V6193">
        <f t="shared" si="193"/>
        <v>28</v>
      </c>
    </row>
    <row r="6194" spans="1:22" x14ac:dyDescent="0.25">
      <c r="A6194">
        <v>4153</v>
      </c>
      <c r="B6194" t="str">
        <f>"E"&amp;A6194</f>
        <v>E4153</v>
      </c>
      <c r="C6194" t="s">
        <v>61</v>
      </c>
      <c r="D6194">
        <v>1</v>
      </c>
      <c r="E6194">
        <f>IF(D6194&lt;4,D6194,4)</f>
        <v>1</v>
      </c>
      <c r="F6194" s="1">
        <v>39749</v>
      </c>
      <c r="G6194" s="1">
        <v>39875</v>
      </c>
      <c r="H6194" s="3">
        <f>G6194-F6194</f>
        <v>126</v>
      </c>
      <c r="I6194" s="3">
        <f>IF(H6194&lt;=60,1,IF(H6194&lt;=150,2,3))</f>
        <v>2</v>
      </c>
      <c r="J6194">
        <v>47.2</v>
      </c>
      <c r="K6194">
        <v>3.25</v>
      </c>
      <c r="L6194">
        <v>3.36</v>
      </c>
      <c r="M6194">
        <v>12</v>
      </c>
      <c r="N6194">
        <f>LOG(M6194/100,2)+3</f>
        <v>-5.8893689053568732E-2</v>
      </c>
      <c r="O6194">
        <f>INDEX(lehmad!B$2:B$412,MATCH(klypsid!$B6194,lehmad!$A$2:$A$412,0))</f>
        <v>38957</v>
      </c>
      <c r="P6194">
        <f>INDEX(lehmad!D$2:D$412,MATCH(klypsid!$B6194,lehmad!$A$2:$A$412,0))</f>
        <v>116</v>
      </c>
      <c r="Q6194">
        <f>INDEX(lehmad!E$2:E$412,MATCH(klypsid!$B6194,lehmad!$A$2:$A$412,0))</f>
        <v>1</v>
      </c>
      <c r="R6194" t="str">
        <f>INDEX(lehmad!F$2:F$412,MATCH(klypsid!$B6194,lehmad!$A$2:$A$412,0))</f>
        <v>LANCELOT-ET</v>
      </c>
      <c r="S6194">
        <f>INDEX(lehmad!H$2:H$412,MATCH(klypsid!$B6194,lehmad!$A$2:$A$412,0))</f>
        <v>126</v>
      </c>
      <c r="T6194">
        <f>INDEX(lehmad!K$2:K$412,MATCH(klypsid!$B6194,lehmad!$A$2:$A$412,0))</f>
        <v>122</v>
      </c>
      <c r="U6194" s="4">
        <f t="shared" si="192"/>
        <v>4</v>
      </c>
      <c r="V6194">
        <f t="shared" si="193"/>
        <v>30</v>
      </c>
    </row>
    <row r="6195" spans="1:22" x14ac:dyDescent="0.25">
      <c r="A6195">
        <v>4153</v>
      </c>
      <c r="B6195" t="str">
        <f>"E"&amp;A6195</f>
        <v>E4153</v>
      </c>
      <c r="C6195" t="s">
        <v>61</v>
      </c>
      <c r="D6195">
        <v>1</v>
      </c>
      <c r="E6195">
        <f>IF(D6195&lt;4,D6195,4)</f>
        <v>1</v>
      </c>
      <c r="F6195" s="1">
        <v>39749</v>
      </c>
      <c r="G6195" s="1">
        <v>39908</v>
      </c>
      <c r="H6195" s="3">
        <f>G6195-F6195</f>
        <v>159</v>
      </c>
      <c r="I6195" s="3">
        <f>IF(H6195&lt;=60,1,IF(H6195&lt;=150,2,3))</f>
        <v>3</v>
      </c>
      <c r="J6195">
        <v>46.6</v>
      </c>
      <c r="K6195">
        <v>2.66</v>
      </c>
      <c r="L6195">
        <v>3.09</v>
      </c>
      <c r="M6195">
        <v>23</v>
      </c>
      <c r="N6195">
        <f>LOG(M6195/100,2)+3</f>
        <v>0.87970576628228825</v>
      </c>
      <c r="O6195">
        <f>INDEX(lehmad!B$2:B$412,MATCH(klypsid!$B6195,lehmad!$A$2:$A$412,0))</f>
        <v>38957</v>
      </c>
      <c r="P6195">
        <f>INDEX(lehmad!D$2:D$412,MATCH(klypsid!$B6195,lehmad!$A$2:$A$412,0))</f>
        <v>116</v>
      </c>
      <c r="Q6195">
        <f>INDEX(lehmad!E$2:E$412,MATCH(klypsid!$B6195,lehmad!$A$2:$A$412,0))</f>
        <v>1</v>
      </c>
      <c r="R6195" t="str">
        <f>INDEX(lehmad!F$2:F$412,MATCH(klypsid!$B6195,lehmad!$A$2:$A$412,0))</f>
        <v>LANCELOT-ET</v>
      </c>
      <c r="S6195">
        <f>INDEX(lehmad!H$2:H$412,MATCH(klypsid!$B6195,lehmad!$A$2:$A$412,0))</f>
        <v>126</v>
      </c>
      <c r="T6195">
        <f>INDEX(lehmad!K$2:K$412,MATCH(klypsid!$B6195,lehmad!$A$2:$A$412,0))</f>
        <v>122</v>
      </c>
      <c r="U6195" s="4">
        <f t="shared" si="192"/>
        <v>5</v>
      </c>
      <c r="V6195">
        <f t="shared" si="193"/>
        <v>33</v>
      </c>
    </row>
    <row r="6196" spans="1:22" x14ac:dyDescent="0.25">
      <c r="A6196">
        <v>4153</v>
      </c>
      <c r="B6196" t="str">
        <f>"E"&amp;A6196</f>
        <v>E4153</v>
      </c>
      <c r="C6196" t="s">
        <v>61</v>
      </c>
      <c r="D6196">
        <v>1</v>
      </c>
      <c r="E6196">
        <f>IF(D6196&lt;4,D6196,4)</f>
        <v>1</v>
      </c>
      <c r="F6196" s="1">
        <v>39749</v>
      </c>
      <c r="G6196" s="1">
        <v>39944</v>
      </c>
      <c r="H6196" s="3">
        <f>G6196-F6196</f>
        <v>195</v>
      </c>
      <c r="I6196" s="3">
        <f>IF(H6196&lt;=60,1,IF(H6196&lt;=150,2,3))</f>
        <v>3</v>
      </c>
      <c r="J6196">
        <v>37.299999999999997</v>
      </c>
      <c r="K6196">
        <v>4.38</v>
      </c>
      <c r="L6196">
        <v>3.22</v>
      </c>
      <c r="M6196">
        <v>31</v>
      </c>
      <c r="N6196">
        <f>LOG(M6196/100,2)+3</f>
        <v>1.3103401206121505</v>
      </c>
      <c r="O6196">
        <f>INDEX(lehmad!B$2:B$412,MATCH(klypsid!$B6196,lehmad!$A$2:$A$412,0))</f>
        <v>38957</v>
      </c>
      <c r="P6196">
        <f>INDEX(lehmad!D$2:D$412,MATCH(klypsid!$B6196,lehmad!$A$2:$A$412,0))</f>
        <v>116</v>
      </c>
      <c r="Q6196">
        <f>INDEX(lehmad!E$2:E$412,MATCH(klypsid!$B6196,lehmad!$A$2:$A$412,0))</f>
        <v>1</v>
      </c>
      <c r="R6196" t="str">
        <f>INDEX(lehmad!F$2:F$412,MATCH(klypsid!$B6196,lehmad!$A$2:$A$412,0))</f>
        <v>LANCELOT-ET</v>
      </c>
      <c r="S6196">
        <f>INDEX(lehmad!H$2:H$412,MATCH(klypsid!$B6196,lehmad!$A$2:$A$412,0))</f>
        <v>126</v>
      </c>
      <c r="T6196">
        <f>INDEX(lehmad!K$2:K$412,MATCH(klypsid!$B6196,lehmad!$A$2:$A$412,0))</f>
        <v>122</v>
      </c>
      <c r="U6196" s="4">
        <f t="shared" si="192"/>
        <v>6</v>
      </c>
      <c r="V6196">
        <f t="shared" si="193"/>
        <v>36</v>
      </c>
    </row>
    <row r="6197" spans="1:22" x14ac:dyDescent="0.25">
      <c r="A6197">
        <v>4153</v>
      </c>
      <c r="B6197" t="str">
        <f>"E"&amp;A6197</f>
        <v>E4153</v>
      </c>
      <c r="C6197" t="s">
        <v>61</v>
      </c>
      <c r="D6197">
        <v>1</v>
      </c>
      <c r="E6197">
        <f>IF(D6197&lt;4,D6197,4)</f>
        <v>1</v>
      </c>
      <c r="F6197" s="1">
        <v>39749</v>
      </c>
      <c r="G6197" s="1">
        <v>39972</v>
      </c>
      <c r="H6197" s="3">
        <f>G6197-F6197</f>
        <v>223</v>
      </c>
      <c r="I6197" s="3">
        <f>IF(H6197&lt;=60,1,IF(H6197&lt;=150,2,3))</f>
        <v>3</v>
      </c>
      <c r="J6197">
        <v>31.2</v>
      </c>
      <c r="K6197">
        <v>2.1</v>
      </c>
      <c r="L6197">
        <v>3.54</v>
      </c>
      <c r="M6197">
        <v>232</v>
      </c>
      <c r="N6197">
        <f>LOG(M6197/100,2)+3</f>
        <v>4.2141248053528475</v>
      </c>
      <c r="O6197">
        <f>INDEX(lehmad!B$2:B$412,MATCH(klypsid!$B6197,lehmad!$A$2:$A$412,0))</f>
        <v>38957</v>
      </c>
      <c r="P6197">
        <f>INDEX(lehmad!D$2:D$412,MATCH(klypsid!$B6197,lehmad!$A$2:$A$412,0))</f>
        <v>116</v>
      </c>
      <c r="Q6197">
        <f>INDEX(lehmad!E$2:E$412,MATCH(klypsid!$B6197,lehmad!$A$2:$A$412,0))</f>
        <v>1</v>
      </c>
      <c r="R6197" t="str">
        <f>INDEX(lehmad!F$2:F$412,MATCH(klypsid!$B6197,lehmad!$A$2:$A$412,0))</f>
        <v>LANCELOT-ET</v>
      </c>
      <c r="S6197">
        <f>INDEX(lehmad!H$2:H$412,MATCH(klypsid!$B6197,lehmad!$A$2:$A$412,0))</f>
        <v>126</v>
      </c>
      <c r="T6197">
        <f>INDEX(lehmad!K$2:K$412,MATCH(klypsid!$B6197,lehmad!$A$2:$A$412,0))</f>
        <v>122</v>
      </c>
      <c r="U6197" s="4">
        <f t="shared" si="192"/>
        <v>7</v>
      </c>
      <c r="V6197">
        <f t="shared" si="193"/>
        <v>28</v>
      </c>
    </row>
    <row r="6198" spans="1:22" x14ac:dyDescent="0.25">
      <c r="A6198">
        <v>4153</v>
      </c>
      <c r="B6198" t="str">
        <f>"E"&amp;A6198</f>
        <v>E4153</v>
      </c>
      <c r="C6198" t="s">
        <v>61</v>
      </c>
      <c r="D6198">
        <v>1</v>
      </c>
      <c r="E6198">
        <f>IF(D6198&lt;4,D6198,4)</f>
        <v>1</v>
      </c>
      <c r="F6198" s="1">
        <v>39749</v>
      </c>
      <c r="G6198" s="1">
        <v>40007</v>
      </c>
      <c r="H6198" s="3">
        <f>G6198-F6198</f>
        <v>258</v>
      </c>
      <c r="I6198" s="3">
        <f>IF(H6198&lt;=60,1,IF(H6198&lt;=150,2,3))</f>
        <v>3</v>
      </c>
      <c r="J6198">
        <v>25.8</v>
      </c>
      <c r="K6198">
        <v>2.5499999999999998</v>
      </c>
      <c r="L6198">
        <v>4.28</v>
      </c>
      <c r="M6198">
        <v>230</v>
      </c>
      <c r="N6198">
        <f>LOG(M6198/100,2)+3</f>
        <v>4.2016338611696504</v>
      </c>
      <c r="O6198">
        <f>INDEX(lehmad!B$2:B$412,MATCH(klypsid!$B6198,lehmad!$A$2:$A$412,0))</f>
        <v>38957</v>
      </c>
      <c r="P6198">
        <f>INDEX(lehmad!D$2:D$412,MATCH(klypsid!$B6198,lehmad!$A$2:$A$412,0))</f>
        <v>116</v>
      </c>
      <c r="Q6198">
        <f>INDEX(lehmad!E$2:E$412,MATCH(klypsid!$B6198,lehmad!$A$2:$A$412,0))</f>
        <v>1</v>
      </c>
      <c r="R6198" t="str">
        <f>INDEX(lehmad!F$2:F$412,MATCH(klypsid!$B6198,lehmad!$A$2:$A$412,0))</f>
        <v>LANCELOT-ET</v>
      </c>
      <c r="S6198">
        <f>INDEX(lehmad!H$2:H$412,MATCH(klypsid!$B6198,lehmad!$A$2:$A$412,0))</f>
        <v>126</v>
      </c>
      <c r="T6198">
        <f>INDEX(lehmad!K$2:K$412,MATCH(klypsid!$B6198,lehmad!$A$2:$A$412,0))</f>
        <v>122</v>
      </c>
      <c r="U6198" s="4">
        <f t="shared" si="192"/>
        <v>8</v>
      </c>
      <c r="V6198">
        <f t="shared" si="193"/>
        <v>35</v>
      </c>
    </row>
    <row r="6199" spans="1:22" x14ac:dyDescent="0.25">
      <c r="A6199">
        <v>4153</v>
      </c>
      <c r="B6199" t="str">
        <f>"E"&amp;A6199</f>
        <v>E4153</v>
      </c>
      <c r="C6199" t="s">
        <v>61</v>
      </c>
      <c r="D6199">
        <v>1</v>
      </c>
      <c r="E6199">
        <f>IF(D6199&lt;4,D6199,4)</f>
        <v>1</v>
      </c>
      <c r="F6199" s="1">
        <v>39749</v>
      </c>
      <c r="G6199" s="1">
        <v>40037</v>
      </c>
      <c r="H6199" s="3">
        <f>G6199-F6199</f>
        <v>288</v>
      </c>
      <c r="I6199" s="3">
        <f>IF(H6199&lt;=60,1,IF(H6199&lt;=150,2,3))</f>
        <v>3</v>
      </c>
      <c r="J6199">
        <v>16.399999999999999</v>
      </c>
      <c r="K6199">
        <v>3.83</v>
      </c>
      <c r="L6199">
        <v>4.3899999999999997</v>
      </c>
      <c r="M6199">
        <v>90</v>
      </c>
      <c r="N6199">
        <f>LOG(M6199/100,2)+3</f>
        <v>2.84799690655495</v>
      </c>
      <c r="O6199">
        <f>INDEX(lehmad!B$2:B$412,MATCH(klypsid!$B6199,lehmad!$A$2:$A$412,0))</f>
        <v>38957</v>
      </c>
      <c r="P6199">
        <f>INDEX(lehmad!D$2:D$412,MATCH(klypsid!$B6199,lehmad!$A$2:$A$412,0))</f>
        <v>116</v>
      </c>
      <c r="Q6199">
        <f>INDEX(lehmad!E$2:E$412,MATCH(klypsid!$B6199,lehmad!$A$2:$A$412,0))</f>
        <v>1</v>
      </c>
      <c r="R6199" t="str">
        <f>INDEX(lehmad!F$2:F$412,MATCH(klypsid!$B6199,lehmad!$A$2:$A$412,0))</f>
        <v>LANCELOT-ET</v>
      </c>
      <c r="S6199">
        <f>INDEX(lehmad!H$2:H$412,MATCH(klypsid!$B6199,lehmad!$A$2:$A$412,0))</f>
        <v>126</v>
      </c>
      <c r="T6199">
        <f>INDEX(lehmad!K$2:K$412,MATCH(klypsid!$B6199,lehmad!$A$2:$A$412,0))</f>
        <v>122</v>
      </c>
      <c r="U6199" s="4">
        <f t="shared" si="192"/>
        <v>9</v>
      </c>
      <c r="V6199">
        <f t="shared" si="193"/>
        <v>30</v>
      </c>
    </row>
    <row r="6200" spans="1:22" x14ac:dyDescent="0.25">
      <c r="A6200">
        <v>4153</v>
      </c>
      <c r="B6200" t="str">
        <f>"E"&amp;A6200</f>
        <v>E4153</v>
      </c>
      <c r="C6200" t="s">
        <v>61</v>
      </c>
      <c r="D6200">
        <v>2</v>
      </c>
      <c r="E6200">
        <f>IF(D6200&lt;4,D6200,4)</f>
        <v>2</v>
      </c>
      <c r="F6200" s="1">
        <v>40126</v>
      </c>
      <c r="G6200" s="1">
        <v>40153</v>
      </c>
      <c r="H6200" s="3">
        <f>G6200-F6200</f>
        <v>27</v>
      </c>
      <c r="I6200" s="3">
        <f>IF(H6200&lt;=60,1,IF(H6200&lt;=150,2,3))</f>
        <v>1</v>
      </c>
      <c r="J6200">
        <v>52.1</v>
      </c>
      <c r="K6200">
        <v>4.3600000000000003</v>
      </c>
      <c r="L6200">
        <v>3.24</v>
      </c>
      <c r="M6200">
        <v>11</v>
      </c>
      <c r="N6200">
        <f>LOG(M6200/100,2)+3</f>
        <v>-0.1844245711374275</v>
      </c>
      <c r="O6200">
        <f>INDEX(lehmad!B$2:B$412,MATCH(klypsid!$B6200,lehmad!$A$2:$A$412,0))</f>
        <v>38957</v>
      </c>
      <c r="P6200">
        <f>INDEX(lehmad!D$2:D$412,MATCH(klypsid!$B6200,lehmad!$A$2:$A$412,0))</f>
        <v>116</v>
      </c>
      <c r="Q6200">
        <f>INDEX(lehmad!E$2:E$412,MATCH(klypsid!$B6200,lehmad!$A$2:$A$412,0))</f>
        <v>1</v>
      </c>
      <c r="R6200" t="str">
        <f>INDEX(lehmad!F$2:F$412,MATCH(klypsid!$B6200,lehmad!$A$2:$A$412,0))</f>
        <v>LANCELOT-ET</v>
      </c>
      <c r="S6200">
        <f>INDEX(lehmad!H$2:H$412,MATCH(klypsid!$B6200,lehmad!$A$2:$A$412,0))</f>
        <v>126</v>
      </c>
      <c r="T6200">
        <f>INDEX(lehmad!K$2:K$412,MATCH(klypsid!$B6200,lehmad!$A$2:$A$412,0))</f>
        <v>122</v>
      </c>
      <c r="U6200" s="4">
        <f t="shared" si="192"/>
        <v>1</v>
      </c>
      <c r="V6200">
        <f t="shared" si="193"/>
        <v>27</v>
      </c>
    </row>
    <row r="6201" spans="1:22" x14ac:dyDescent="0.25">
      <c r="A6201">
        <v>4153</v>
      </c>
      <c r="B6201" t="str">
        <f>"E"&amp;A6201</f>
        <v>E4153</v>
      </c>
      <c r="C6201" t="s">
        <v>61</v>
      </c>
      <c r="D6201">
        <v>2</v>
      </c>
      <c r="E6201">
        <f>IF(D6201&lt;4,D6201,4)</f>
        <v>2</v>
      </c>
      <c r="F6201" s="1">
        <v>40126</v>
      </c>
      <c r="G6201" s="1">
        <v>40186</v>
      </c>
      <c r="H6201" s="3">
        <f>G6201-F6201</f>
        <v>60</v>
      </c>
      <c r="I6201" s="3">
        <f>IF(H6201&lt;=60,1,IF(H6201&lt;=150,2,3))</f>
        <v>1</v>
      </c>
      <c r="J6201">
        <v>49.5</v>
      </c>
      <c r="K6201">
        <v>2.5499999999999998</v>
      </c>
      <c r="L6201">
        <v>3.16</v>
      </c>
      <c r="M6201">
        <v>7</v>
      </c>
      <c r="N6201">
        <f>LOG(M6201/100,2)+3</f>
        <v>-0.83650126771712063</v>
      </c>
      <c r="O6201">
        <f>INDEX(lehmad!B$2:B$412,MATCH(klypsid!$B6201,lehmad!$A$2:$A$412,0))</f>
        <v>38957</v>
      </c>
      <c r="P6201">
        <f>INDEX(lehmad!D$2:D$412,MATCH(klypsid!$B6201,lehmad!$A$2:$A$412,0))</f>
        <v>116</v>
      </c>
      <c r="Q6201">
        <f>INDEX(lehmad!E$2:E$412,MATCH(klypsid!$B6201,lehmad!$A$2:$A$412,0))</f>
        <v>1</v>
      </c>
      <c r="R6201" t="str">
        <f>INDEX(lehmad!F$2:F$412,MATCH(klypsid!$B6201,lehmad!$A$2:$A$412,0))</f>
        <v>LANCELOT-ET</v>
      </c>
      <c r="S6201">
        <f>INDEX(lehmad!H$2:H$412,MATCH(klypsid!$B6201,lehmad!$A$2:$A$412,0))</f>
        <v>126</v>
      </c>
      <c r="T6201">
        <f>INDEX(lehmad!K$2:K$412,MATCH(klypsid!$B6201,lehmad!$A$2:$A$412,0))</f>
        <v>122</v>
      </c>
      <c r="U6201" s="4">
        <f t="shared" si="192"/>
        <v>2</v>
      </c>
      <c r="V6201">
        <f t="shared" si="193"/>
        <v>33</v>
      </c>
    </row>
    <row r="6202" spans="1:22" x14ac:dyDescent="0.25">
      <c r="A6202">
        <v>4153</v>
      </c>
      <c r="B6202" t="str">
        <f>"E"&amp;A6202</f>
        <v>E4153</v>
      </c>
      <c r="C6202" t="s">
        <v>61</v>
      </c>
      <c r="D6202">
        <v>2</v>
      </c>
      <c r="E6202">
        <f>IF(D6202&lt;4,D6202,4)</f>
        <v>2</v>
      </c>
      <c r="F6202" s="1">
        <v>40126</v>
      </c>
      <c r="G6202" s="1">
        <v>40214</v>
      </c>
      <c r="H6202" s="3">
        <f>G6202-F6202</f>
        <v>88</v>
      </c>
      <c r="I6202" s="3">
        <f>IF(H6202&lt;=60,1,IF(H6202&lt;=150,2,3))</f>
        <v>2</v>
      </c>
      <c r="J6202">
        <v>44.8</v>
      </c>
      <c r="K6202">
        <v>3.54</v>
      </c>
      <c r="L6202">
        <v>3.13</v>
      </c>
      <c r="M6202">
        <v>10</v>
      </c>
      <c r="N6202">
        <f>LOG(M6202/100,2)+3</f>
        <v>-0.32192809488736218</v>
      </c>
      <c r="O6202">
        <f>INDEX(lehmad!B$2:B$412,MATCH(klypsid!$B6202,lehmad!$A$2:$A$412,0))</f>
        <v>38957</v>
      </c>
      <c r="P6202">
        <f>INDEX(lehmad!D$2:D$412,MATCH(klypsid!$B6202,lehmad!$A$2:$A$412,0))</f>
        <v>116</v>
      </c>
      <c r="Q6202">
        <f>INDEX(lehmad!E$2:E$412,MATCH(klypsid!$B6202,lehmad!$A$2:$A$412,0))</f>
        <v>1</v>
      </c>
      <c r="R6202" t="str">
        <f>INDEX(lehmad!F$2:F$412,MATCH(klypsid!$B6202,lehmad!$A$2:$A$412,0))</f>
        <v>LANCELOT-ET</v>
      </c>
      <c r="S6202">
        <f>INDEX(lehmad!H$2:H$412,MATCH(klypsid!$B6202,lehmad!$A$2:$A$412,0))</f>
        <v>126</v>
      </c>
      <c r="T6202">
        <f>INDEX(lehmad!K$2:K$412,MATCH(klypsid!$B6202,lehmad!$A$2:$A$412,0))</f>
        <v>122</v>
      </c>
      <c r="U6202" s="4">
        <f t="shared" si="192"/>
        <v>3</v>
      </c>
      <c r="V6202">
        <f t="shared" si="193"/>
        <v>28</v>
      </c>
    </row>
    <row r="6203" spans="1:22" x14ac:dyDescent="0.25">
      <c r="A6203">
        <v>4153</v>
      </c>
      <c r="B6203" t="str">
        <f>"E"&amp;A6203</f>
        <v>E4153</v>
      </c>
      <c r="C6203" t="s">
        <v>61</v>
      </c>
      <c r="D6203">
        <v>2</v>
      </c>
      <c r="E6203">
        <f>IF(D6203&lt;4,D6203,4)</f>
        <v>2</v>
      </c>
      <c r="F6203" s="1">
        <v>40126</v>
      </c>
      <c r="G6203" s="1">
        <v>40242</v>
      </c>
      <c r="H6203" s="3">
        <f>G6203-F6203</f>
        <v>116</v>
      </c>
      <c r="I6203" s="3">
        <f>IF(H6203&lt;=60,1,IF(H6203&lt;=150,2,3))</f>
        <v>2</v>
      </c>
      <c r="J6203">
        <v>34.4</v>
      </c>
      <c r="K6203">
        <v>4.04</v>
      </c>
      <c r="L6203">
        <v>3.12</v>
      </c>
      <c r="M6203">
        <v>15</v>
      </c>
      <c r="N6203">
        <f>LOG(M6203/100,2)+3</f>
        <v>0.26303440583379389</v>
      </c>
      <c r="O6203">
        <f>INDEX(lehmad!B$2:B$412,MATCH(klypsid!$B6203,lehmad!$A$2:$A$412,0))</f>
        <v>38957</v>
      </c>
      <c r="P6203">
        <f>INDEX(lehmad!D$2:D$412,MATCH(klypsid!$B6203,lehmad!$A$2:$A$412,0))</f>
        <v>116</v>
      </c>
      <c r="Q6203">
        <f>INDEX(lehmad!E$2:E$412,MATCH(klypsid!$B6203,lehmad!$A$2:$A$412,0))</f>
        <v>1</v>
      </c>
      <c r="R6203" t="str">
        <f>INDEX(lehmad!F$2:F$412,MATCH(klypsid!$B6203,lehmad!$A$2:$A$412,0))</f>
        <v>LANCELOT-ET</v>
      </c>
      <c r="S6203">
        <f>INDEX(lehmad!H$2:H$412,MATCH(klypsid!$B6203,lehmad!$A$2:$A$412,0))</f>
        <v>126</v>
      </c>
      <c r="T6203">
        <f>INDEX(lehmad!K$2:K$412,MATCH(klypsid!$B6203,lehmad!$A$2:$A$412,0))</f>
        <v>122</v>
      </c>
      <c r="U6203" s="4">
        <f t="shared" si="192"/>
        <v>4</v>
      </c>
      <c r="V6203">
        <f t="shared" si="193"/>
        <v>28</v>
      </c>
    </row>
    <row r="6204" spans="1:22" x14ac:dyDescent="0.25">
      <c r="A6204">
        <v>4153</v>
      </c>
      <c r="B6204" t="str">
        <f>"E"&amp;A6204</f>
        <v>E4153</v>
      </c>
      <c r="C6204" t="s">
        <v>61</v>
      </c>
      <c r="D6204">
        <v>2</v>
      </c>
      <c r="E6204">
        <f>IF(D6204&lt;4,D6204,4)</f>
        <v>2</v>
      </c>
      <c r="F6204" s="1">
        <v>40126</v>
      </c>
      <c r="G6204" s="1">
        <v>40276</v>
      </c>
      <c r="H6204" s="3">
        <f>G6204-F6204</f>
        <v>150</v>
      </c>
      <c r="I6204" s="3">
        <f>IF(H6204&lt;=60,1,IF(H6204&lt;=150,2,3))</f>
        <v>2</v>
      </c>
      <c r="J6204">
        <v>40.700000000000003</v>
      </c>
      <c r="K6204">
        <v>5.78</v>
      </c>
      <c r="L6204">
        <v>3.4</v>
      </c>
      <c r="M6204">
        <v>27</v>
      </c>
      <c r="N6204">
        <f>LOG(M6204/100,2)+3</f>
        <v>1.1110313123887439</v>
      </c>
      <c r="O6204">
        <f>INDEX(lehmad!B$2:B$412,MATCH(klypsid!$B6204,lehmad!$A$2:$A$412,0))</f>
        <v>38957</v>
      </c>
      <c r="P6204">
        <f>INDEX(lehmad!D$2:D$412,MATCH(klypsid!$B6204,lehmad!$A$2:$A$412,0))</f>
        <v>116</v>
      </c>
      <c r="Q6204">
        <f>INDEX(lehmad!E$2:E$412,MATCH(klypsid!$B6204,lehmad!$A$2:$A$412,0))</f>
        <v>1</v>
      </c>
      <c r="R6204" t="str">
        <f>INDEX(lehmad!F$2:F$412,MATCH(klypsid!$B6204,lehmad!$A$2:$A$412,0))</f>
        <v>LANCELOT-ET</v>
      </c>
      <c r="S6204">
        <f>INDEX(lehmad!H$2:H$412,MATCH(klypsid!$B6204,lehmad!$A$2:$A$412,0))</f>
        <v>126</v>
      </c>
      <c r="T6204">
        <f>INDEX(lehmad!K$2:K$412,MATCH(klypsid!$B6204,lehmad!$A$2:$A$412,0))</f>
        <v>122</v>
      </c>
      <c r="U6204" s="4">
        <f t="shared" si="192"/>
        <v>5</v>
      </c>
      <c r="V6204">
        <f t="shared" si="193"/>
        <v>34</v>
      </c>
    </row>
    <row r="6205" spans="1:22" x14ac:dyDescent="0.25">
      <c r="A6205">
        <v>4153</v>
      </c>
      <c r="B6205" t="str">
        <f>"E"&amp;A6205</f>
        <v>E4153</v>
      </c>
      <c r="C6205" t="s">
        <v>61</v>
      </c>
      <c r="D6205">
        <v>2</v>
      </c>
      <c r="E6205">
        <f>IF(D6205&lt;4,D6205,4)</f>
        <v>2</v>
      </c>
      <c r="F6205" s="1">
        <v>40126</v>
      </c>
      <c r="G6205" s="1">
        <v>40304</v>
      </c>
      <c r="H6205" s="3">
        <f>G6205-F6205</f>
        <v>178</v>
      </c>
      <c r="I6205" s="3">
        <f>IF(H6205&lt;=60,1,IF(H6205&lt;=150,2,3))</f>
        <v>3</v>
      </c>
      <c r="J6205">
        <v>36.4</v>
      </c>
      <c r="K6205">
        <v>4.0599999999999996</v>
      </c>
      <c r="L6205">
        <v>3.36</v>
      </c>
      <c r="M6205">
        <v>21</v>
      </c>
      <c r="N6205">
        <f>LOG(M6205/100,2)+3</f>
        <v>0.74846123300403544</v>
      </c>
      <c r="O6205">
        <f>INDEX(lehmad!B$2:B$412,MATCH(klypsid!$B6205,lehmad!$A$2:$A$412,0))</f>
        <v>38957</v>
      </c>
      <c r="P6205">
        <f>INDEX(lehmad!D$2:D$412,MATCH(klypsid!$B6205,lehmad!$A$2:$A$412,0))</f>
        <v>116</v>
      </c>
      <c r="Q6205">
        <f>INDEX(lehmad!E$2:E$412,MATCH(klypsid!$B6205,lehmad!$A$2:$A$412,0))</f>
        <v>1</v>
      </c>
      <c r="R6205" t="str">
        <f>INDEX(lehmad!F$2:F$412,MATCH(klypsid!$B6205,lehmad!$A$2:$A$412,0))</f>
        <v>LANCELOT-ET</v>
      </c>
      <c r="S6205">
        <f>INDEX(lehmad!H$2:H$412,MATCH(klypsid!$B6205,lehmad!$A$2:$A$412,0))</f>
        <v>126</v>
      </c>
      <c r="T6205">
        <f>INDEX(lehmad!K$2:K$412,MATCH(klypsid!$B6205,lehmad!$A$2:$A$412,0))</f>
        <v>122</v>
      </c>
      <c r="U6205" s="4">
        <f t="shared" si="192"/>
        <v>6</v>
      </c>
      <c r="V6205">
        <f t="shared" si="193"/>
        <v>28</v>
      </c>
    </row>
    <row r="6206" spans="1:22" x14ac:dyDescent="0.25">
      <c r="A6206">
        <v>4153</v>
      </c>
      <c r="B6206" t="str">
        <f>"E"&amp;A6206</f>
        <v>E4153</v>
      </c>
      <c r="C6206" t="s">
        <v>61</v>
      </c>
      <c r="D6206">
        <v>2</v>
      </c>
      <c r="E6206">
        <f>IF(D6206&lt;4,D6206,4)</f>
        <v>2</v>
      </c>
      <c r="F6206" s="1">
        <v>40126</v>
      </c>
      <c r="G6206" s="1">
        <v>40336</v>
      </c>
      <c r="H6206" s="3">
        <f>G6206-F6206</f>
        <v>210</v>
      </c>
      <c r="I6206" s="3">
        <f>IF(H6206&lt;=60,1,IF(H6206&lt;=150,2,3))</f>
        <v>3</v>
      </c>
      <c r="J6206">
        <v>31.2</v>
      </c>
      <c r="K6206">
        <v>3.8</v>
      </c>
      <c r="L6206">
        <v>3.32</v>
      </c>
      <c r="M6206">
        <v>24</v>
      </c>
      <c r="N6206">
        <f>LOG(M6206/100,2)+3</f>
        <v>0.94110631094643127</v>
      </c>
      <c r="O6206">
        <f>INDEX(lehmad!B$2:B$412,MATCH(klypsid!$B6206,lehmad!$A$2:$A$412,0))</f>
        <v>38957</v>
      </c>
      <c r="P6206">
        <f>INDEX(lehmad!D$2:D$412,MATCH(klypsid!$B6206,lehmad!$A$2:$A$412,0))</f>
        <v>116</v>
      </c>
      <c r="Q6206">
        <f>INDEX(lehmad!E$2:E$412,MATCH(klypsid!$B6206,lehmad!$A$2:$A$412,0))</f>
        <v>1</v>
      </c>
      <c r="R6206" t="str">
        <f>INDEX(lehmad!F$2:F$412,MATCH(klypsid!$B6206,lehmad!$A$2:$A$412,0))</f>
        <v>LANCELOT-ET</v>
      </c>
      <c r="S6206">
        <f>INDEX(lehmad!H$2:H$412,MATCH(klypsid!$B6206,lehmad!$A$2:$A$412,0))</f>
        <v>126</v>
      </c>
      <c r="T6206">
        <f>INDEX(lehmad!K$2:K$412,MATCH(klypsid!$B6206,lehmad!$A$2:$A$412,0))</f>
        <v>122</v>
      </c>
      <c r="U6206" s="4">
        <f t="shared" si="192"/>
        <v>7</v>
      </c>
      <c r="V6206">
        <f t="shared" si="193"/>
        <v>32</v>
      </c>
    </row>
    <row r="6207" spans="1:22" x14ac:dyDescent="0.25">
      <c r="A6207">
        <v>4153</v>
      </c>
      <c r="B6207" t="str">
        <f>"E"&amp;A6207</f>
        <v>E4153</v>
      </c>
      <c r="C6207" t="s">
        <v>61</v>
      </c>
      <c r="D6207">
        <v>2</v>
      </c>
      <c r="E6207">
        <f>IF(D6207&lt;4,D6207,4)</f>
        <v>2</v>
      </c>
      <c r="F6207" s="1">
        <v>40126</v>
      </c>
      <c r="G6207" s="1">
        <v>40371</v>
      </c>
      <c r="H6207" s="3">
        <f>G6207-F6207</f>
        <v>245</v>
      </c>
      <c r="I6207" s="3">
        <f>IF(H6207&lt;=60,1,IF(H6207&lt;=150,2,3))</f>
        <v>3</v>
      </c>
      <c r="J6207">
        <v>24.8</v>
      </c>
      <c r="K6207">
        <v>3.78</v>
      </c>
      <c r="L6207">
        <v>3.3</v>
      </c>
      <c r="M6207">
        <v>122</v>
      </c>
      <c r="N6207">
        <f>LOG(M6207/100,2)+3</f>
        <v>3.2868811477881614</v>
      </c>
      <c r="O6207">
        <f>INDEX(lehmad!B$2:B$412,MATCH(klypsid!$B6207,lehmad!$A$2:$A$412,0))</f>
        <v>38957</v>
      </c>
      <c r="P6207">
        <f>INDEX(lehmad!D$2:D$412,MATCH(klypsid!$B6207,lehmad!$A$2:$A$412,0))</f>
        <v>116</v>
      </c>
      <c r="Q6207">
        <f>INDEX(lehmad!E$2:E$412,MATCH(klypsid!$B6207,lehmad!$A$2:$A$412,0))</f>
        <v>1</v>
      </c>
      <c r="R6207" t="str">
        <f>INDEX(lehmad!F$2:F$412,MATCH(klypsid!$B6207,lehmad!$A$2:$A$412,0))</f>
        <v>LANCELOT-ET</v>
      </c>
      <c r="S6207">
        <f>INDEX(lehmad!H$2:H$412,MATCH(klypsid!$B6207,lehmad!$A$2:$A$412,0))</f>
        <v>126</v>
      </c>
      <c r="T6207">
        <f>INDEX(lehmad!K$2:K$412,MATCH(klypsid!$B6207,lehmad!$A$2:$A$412,0))</f>
        <v>122</v>
      </c>
      <c r="U6207" s="4">
        <f t="shared" si="192"/>
        <v>8</v>
      </c>
      <c r="V6207">
        <f t="shared" si="193"/>
        <v>35</v>
      </c>
    </row>
    <row r="6208" spans="1:22" x14ac:dyDescent="0.25">
      <c r="A6208">
        <v>4153</v>
      </c>
      <c r="B6208" t="str">
        <f>"E"&amp;A6208</f>
        <v>E4153</v>
      </c>
      <c r="C6208" t="s">
        <v>61</v>
      </c>
      <c r="D6208">
        <v>2</v>
      </c>
      <c r="E6208">
        <f>IF(D6208&lt;4,D6208,4)</f>
        <v>2</v>
      </c>
      <c r="F6208" s="1">
        <v>40126</v>
      </c>
      <c r="G6208" s="1">
        <v>40396</v>
      </c>
      <c r="H6208" s="3">
        <f>G6208-F6208</f>
        <v>270</v>
      </c>
      <c r="I6208" s="3">
        <f>IF(H6208&lt;=60,1,IF(H6208&lt;=150,2,3))</f>
        <v>3</v>
      </c>
      <c r="J6208">
        <v>28.5</v>
      </c>
      <c r="K6208">
        <v>3.19</v>
      </c>
      <c r="L6208">
        <v>3.2</v>
      </c>
      <c r="M6208">
        <v>32</v>
      </c>
      <c r="N6208">
        <f>LOG(M6208/100,2)+3</f>
        <v>1.3561438102252752</v>
      </c>
      <c r="O6208">
        <f>INDEX(lehmad!B$2:B$412,MATCH(klypsid!$B6208,lehmad!$A$2:$A$412,0))</f>
        <v>38957</v>
      </c>
      <c r="P6208">
        <f>INDEX(lehmad!D$2:D$412,MATCH(klypsid!$B6208,lehmad!$A$2:$A$412,0))</f>
        <v>116</v>
      </c>
      <c r="Q6208">
        <f>INDEX(lehmad!E$2:E$412,MATCH(klypsid!$B6208,lehmad!$A$2:$A$412,0))</f>
        <v>1</v>
      </c>
      <c r="R6208" t="str">
        <f>INDEX(lehmad!F$2:F$412,MATCH(klypsid!$B6208,lehmad!$A$2:$A$412,0))</f>
        <v>LANCELOT-ET</v>
      </c>
      <c r="S6208">
        <f>INDEX(lehmad!H$2:H$412,MATCH(klypsid!$B6208,lehmad!$A$2:$A$412,0))</f>
        <v>126</v>
      </c>
      <c r="T6208">
        <f>INDEX(lehmad!K$2:K$412,MATCH(klypsid!$B6208,lehmad!$A$2:$A$412,0))</f>
        <v>122</v>
      </c>
      <c r="U6208" s="4">
        <f t="shared" si="192"/>
        <v>9</v>
      </c>
      <c r="V6208">
        <f t="shared" si="193"/>
        <v>25</v>
      </c>
    </row>
    <row r="6209" spans="1:22" x14ac:dyDescent="0.25">
      <c r="A6209">
        <v>4153</v>
      </c>
      <c r="B6209" t="str">
        <f>"E"&amp;A6209</f>
        <v>E4153</v>
      </c>
      <c r="C6209" t="s">
        <v>61</v>
      </c>
      <c r="D6209">
        <v>2</v>
      </c>
      <c r="E6209">
        <f>IF(D6209&lt;4,D6209,4)</f>
        <v>2</v>
      </c>
      <c r="F6209" s="1">
        <v>40126</v>
      </c>
      <c r="G6209" s="1">
        <v>40434</v>
      </c>
      <c r="H6209" s="3">
        <f>G6209-F6209</f>
        <v>308</v>
      </c>
      <c r="I6209" s="3">
        <f>IF(H6209&lt;=60,1,IF(H6209&lt;=150,2,3))</f>
        <v>3</v>
      </c>
      <c r="J6209">
        <v>26.4</v>
      </c>
      <c r="K6209">
        <v>4.91</v>
      </c>
      <c r="L6209">
        <v>3.99</v>
      </c>
      <c r="M6209">
        <v>29</v>
      </c>
      <c r="N6209">
        <f>LOG(M6209/100,2)+3</f>
        <v>1.2141248053528473</v>
      </c>
      <c r="O6209">
        <f>INDEX(lehmad!B$2:B$412,MATCH(klypsid!$B6209,lehmad!$A$2:$A$412,0))</f>
        <v>38957</v>
      </c>
      <c r="P6209">
        <f>INDEX(lehmad!D$2:D$412,MATCH(klypsid!$B6209,lehmad!$A$2:$A$412,0))</f>
        <v>116</v>
      </c>
      <c r="Q6209">
        <f>INDEX(lehmad!E$2:E$412,MATCH(klypsid!$B6209,lehmad!$A$2:$A$412,0))</f>
        <v>1</v>
      </c>
      <c r="R6209" t="str">
        <f>INDEX(lehmad!F$2:F$412,MATCH(klypsid!$B6209,lehmad!$A$2:$A$412,0))</f>
        <v>LANCELOT-ET</v>
      </c>
      <c r="S6209">
        <f>INDEX(lehmad!H$2:H$412,MATCH(klypsid!$B6209,lehmad!$A$2:$A$412,0))</f>
        <v>126</v>
      </c>
      <c r="T6209">
        <f>INDEX(lehmad!K$2:K$412,MATCH(klypsid!$B6209,lehmad!$A$2:$A$412,0))</f>
        <v>122</v>
      </c>
      <c r="U6209" s="4">
        <f t="shared" si="192"/>
        <v>10</v>
      </c>
      <c r="V6209">
        <f t="shared" si="193"/>
        <v>38</v>
      </c>
    </row>
    <row r="6210" spans="1:22" x14ac:dyDescent="0.25">
      <c r="A6210">
        <v>4153</v>
      </c>
      <c r="B6210" t="str">
        <f>"E"&amp;A6210</f>
        <v>E4153</v>
      </c>
      <c r="C6210" t="s">
        <v>61</v>
      </c>
      <c r="D6210">
        <v>2</v>
      </c>
      <c r="E6210">
        <f>IF(D6210&lt;4,D6210,4)</f>
        <v>2</v>
      </c>
      <c r="F6210" s="1">
        <v>40126</v>
      </c>
      <c r="G6210" s="1">
        <v>40462</v>
      </c>
      <c r="H6210" s="3">
        <f>G6210-F6210</f>
        <v>336</v>
      </c>
      <c r="I6210" s="3">
        <f>IF(H6210&lt;=60,1,IF(H6210&lt;=150,2,3))</f>
        <v>3</v>
      </c>
      <c r="J6210">
        <v>17.2</v>
      </c>
      <c r="K6210">
        <v>4.45</v>
      </c>
      <c r="L6210">
        <v>4.3099999999999996</v>
      </c>
      <c r="M6210">
        <v>49</v>
      </c>
      <c r="N6210">
        <f>LOG(M6210/100,2)+3</f>
        <v>1.9708536543404835</v>
      </c>
      <c r="O6210">
        <f>INDEX(lehmad!B$2:B$412,MATCH(klypsid!$B6210,lehmad!$A$2:$A$412,0))</f>
        <v>38957</v>
      </c>
      <c r="P6210">
        <f>INDEX(lehmad!D$2:D$412,MATCH(klypsid!$B6210,lehmad!$A$2:$A$412,0))</f>
        <v>116</v>
      </c>
      <c r="Q6210">
        <f>INDEX(lehmad!E$2:E$412,MATCH(klypsid!$B6210,lehmad!$A$2:$A$412,0))</f>
        <v>1</v>
      </c>
      <c r="R6210" t="str">
        <f>INDEX(lehmad!F$2:F$412,MATCH(klypsid!$B6210,lehmad!$A$2:$A$412,0))</f>
        <v>LANCELOT-ET</v>
      </c>
      <c r="S6210">
        <f>INDEX(lehmad!H$2:H$412,MATCH(klypsid!$B6210,lehmad!$A$2:$A$412,0))</f>
        <v>126</v>
      </c>
      <c r="T6210">
        <f>INDEX(lehmad!K$2:K$412,MATCH(klypsid!$B6210,lehmad!$A$2:$A$412,0))</f>
        <v>122</v>
      </c>
      <c r="U6210" s="4">
        <f t="shared" si="192"/>
        <v>11</v>
      </c>
      <c r="V6210">
        <f t="shared" si="193"/>
        <v>28</v>
      </c>
    </row>
    <row r="6211" spans="1:22" x14ac:dyDescent="0.25">
      <c r="A6211">
        <v>4155</v>
      </c>
      <c r="B6211" t="str">
        <f>"E"&amp;A6211</f>
        <v>E4155</v>
      </c>
      <c r="C6211" t="s">
        <v>78</v>
      </c>
      <c r="D6211">
        <v>1</v>
      </c>
      <c r="E6211">
        <f>IF(D6211&lt;4,D6211,4)</f>
        <v>1</v>
      </c>
      <c r="F6211" s="1">
        <v>39700</v>
      </c>
      <c r="G6211" s="1">
        <v>39722</v>
      </c>
      <c r="H6211" s="3">
        <f>G6211-F6211</f>
        <v>22</v>
      </c>
      <c r="I6211" s="3">
        <f>IF(H6211&lt;=60,1,IF(H6211&lt;=150,2,3))</f>
        <v>1</v>
      </c>
      <c r="J6211">
        <v>38.4</v>
      </c>
      <c r="K6211">
        <v>3.27</v>
      </c>
      <c r="L6211">
        <v>3.14</v>
      </c>
      <c r="M6211">
        <v>53</v>
      </c>
      <c r="N6211">
        <f>LOG(M6211/100,2)+3</f>
        <v>2.0840642647884744</v>
      </c>
      <c r="O6211">
        <f>INDEX(lehmad!B$2:B$412,MATCH(klypsid!$B6211,lehmad!$A$2:$A$412,0))</f>
        <v>38959</v>
      </c>
      <c r="P6211">
        <f>INDEX(lehmad!D$2:D$412,MATCH(klypsid!$B6211,lehmad!$A$2:$A$412,0))</f>
        <v>118</v>
      </c>
      <c r="Q6211">
        <f>INDEX(lehmad!E$2:E$412,MATCH(klypsid!$B6211,lehmad!$A$2:$A$412,0))</f>
        <v>1</v>
      </c>
      <c r="R6211" t="str">
        <f>INDEX(lehmad!F$2:F$412,MATCH(klypsid!$B6211,lehmad!$A$2:$A$412,0))</f>
        <v>LANCELOT-ET</v>
      </c>
      <c r="S6211">
        <f>INDEX(lehmad!H$2:H$412,MATCH(klypsid!$B6211,lehmad!$A$2:$A$412,0))</f>
        <v>126</v>
      </c>
      <c r="T6211">
        <f>INDEX(lehmad!K$2:K$412,MATCH(klypsid!$B6211,lehmad!$A$2:$A$412,0))</f>
        <v>122</v>
      </c>
      <c r="U6211" s="4">
        <f t="shared" ref="U6211:U6274" si="194">IF(AND(A6211=A6210,D6211=D6210),U6210+1,1)</f>
        <v>1</v>
      </c>
      <c r="V6211">
        <f t="shared" ref="V6211:V6274" si="195">IF(AND(A6211=A6210,D6211=D6210),G6211-G6210,G6211-F6211)</f>
        <v>22</v>
      </c>
    </row>
    <row r="6212" spans="1:22" x14ac:dyDescent="0.25">
      <c r="A6212">
        <v>4155</v>
      </c>
      <c r="B6212" t="str">
        <f>"E"&amp;A6212</f>
        <v>E4155</v>
      </c>
      <c r="C6212" t="s">
        <v>78</v>
      </c>
      <c r="D6212">
        <v>1</v>
      </c>
      <c r="E6212">
        <f>IF(D6212&lt;4,D6212,4)</f>
        <v>1</v>
      </c>
      <c r="F6212" s="1">
        <v>39700</v>
      </c>
      <c r="G6212" s="1">
        <v>39754</v>
      </c>
      <c r="H6212" s="3">
        <f>G6212-F6212</f>
        <v>54</v>
      </c>
      <c r="I6212" s="3">
        <f>IF(H6212&lt;=60,1,IF(H6212&lt;=150,2,3))</f>
        <v>1</v>
      </c>
      <c r="J6212">
        <v>26.1</v>
      </c>
      <c r="K6212">
        <v>4.5199999999999996</v>
      </c>
      <c r="L6212">
        <v>3.04</v>
      </c>
      <c r="M6212">
        <v>48</v>
      </c>
      <c r="N6212">
        <f>LOG(M6212/100,2)+3</f>
        <v>1.9411063109464315</v>
      </c>
      <c r="O6212">
        <f>INDEX(lehmad!B$2:B$412,MATCH(klypsid!$B6212,lehmad!$A$2:$A$412,0))</f>
        <v>38959</v>
      </c>
      <c r="P6212">
        <f>INDEX(lehmad!D$2:D$412,MATCH(klypsid!$B6212,lehmad!$A$2:$A$412,0))</f>
        <v>118</v>
      </c>
      <c r="Q6212">
        <f>INDEX(lehmad!E$2:E$412,MATCH(klypsid!$B6212,lehmad!$A$2:$A$412,0))</f>
        <v>1</v>
      </c>
      <c r="R6212" t="str">
        <f>INDEX(lehmad!F$2:F$412,MATCH(klypsid!$B6212,lehmad!$A$2:$A$412,0))</f>
        <v>LANCELOT-ET</v>
      </c>
      <c r="S6212">
        <f>INDEX(lehmad!H$2:H$412,MATCH(klypsid!$B6212,lehmad!$A$2:$A$412,0))</f>
        <v>126</v>
      </c>
      <c r="T6212">
        <f>INDEX(lehmad!K$2:K$412,MATCH(klypsid!$B6212,lehmad!$A$2:$A$412,0))</f>
        <v>122</v>
      </c>
      <c r="U6212" s="4">
        <f t="shared" si="194"/>
        <v>2</v>
      </c>
      <c r="V6212">
        <f t="shared" si="195"/>
        <v>32</v>
      </c>
    </row>
    <row r="6213" spans="1:22" x14ac:dyDescent="0.25">
      <c r="A6213">
        <v>4155</v>
      </c>
      <c r="B6213" t="str">
        <f>"E"&amp;A6213</f>
        <v>E4155</v>
      </c>
      <c r="C6213" t="s">
        <v>78</v>
      </c>
      <c r="D6213">
        <v>1</v>
      </c>
      <c r="E6213">
        <f>IF(D6213&lt;4,D6213,4)</f>
        <v>1</v>
      </c>
      <c r="F6213" s="1">
        <v>39700</v>
      </c>
      <c r="G6213" s="1">
        <v>39783</v>
      </c>
      <c r="H6213" s="3">
        <f>G6213-F6213</f>
        <v>83</v>
      </c>
      <c r="I6213" s="3">
        <f>IF(H6213&lt;=60,1,IF(H6213&lt;=150,2,3))</f>
        <v>2</v>
      </c>
      <c r="J6213">
        <v>26.8</v>
      </c>
      <c r="K6213">
        <v>4.53</v>
      </c>
      <c r="L6213">
        <v>3.01</v>
      </c>
      <c r="M6213">
        <v>68</v>
      </c>
      <c r="N6213">
        <f>LOG(M6213/100,2)+3</f>
        <v>2.4436066514756147</v>
      </c>
      <c r="O6213">
        <f>INDEX(lehmad!B$2:B$412,MATCH(klypsid!$B6213,lehmad!$A$2:$A$412,0))</f>
        <v>38959</v>
      </c>
      <c r="P6213">
        <f>INDEX(lehmad!D$2:D$412,MATCH(klypsid!$B6213,lehmad!$A$2:$A$412,0))</f>
        <v>118</v>
      </c>
      <c r="Q6213">
        <f>INDEX(lehmad!E$2:E$412,MATCH(klypsid!$B6213,lehmad!$A$2:$A$412,0))</f>
        <v>1</v>
      </c>
      <c r="R6213" t="str">
        <f>INDEX(lehmad!F$2:F$412,MATCH(klypsid!$B6213,lehmad!$A$2:$A$412,0))</f>
        <v>LANCELOT-ET</v>
      </c>
      <c r="S6213">
        <f>INDEX(lehmad!H$2:H$412,MATCH(klypsid!$B6213,lehmad!$A$2:$A$412,0))</f>
        <v>126</v>
      </c>
      <c r="T6213">
        <f>INDEX(lehmad!K$2:K$412,MATCH(klypsid!$B6213,lehmad!$A$2:$A$412,0))</f>
        <v>122</v>
      </c>
      <c r="U6213" s="4">
        <f t="shared" si="194"/>
        <v>3</v>
      </c>
      <c r="V6213">
        <f t="shared" si="195"/>
        <v>29</v>
      </c>
    </row>
    <row r="6214" spans="1:22" x14ac:dyDescent="0.25">
      <c r="A6214">
        <v>4155</v>
      </c>
      <c r="B6214" t="str">
        <f>"E"&amp;A6214</f>
        <v>E4155</v>
      </c>
      <c r="C6214" t="s">
        <v>78</v>
      </c>
      <c r="D6214">
        <v>1</v>
      </c>
      <c r="E6214">
        <f>IF(D6214&lt;4,D6214,4)</f>
        <v>1</v>
      </c>
      <c r="F6214" s="1">
        <v>39700</v>
      </c>
      <c r="G6214" s="1">
        <v>39817</v>
      </c>
      <c r="H6214" s="3">
        <f>G6214-F6214</f>
        <v>117</v>
      </c>
      <c r="I6214" s="3">
        <f>IF(H6214&lt;=60,1,IF(H6214&lt;=150,2,3))</f>
        <v>2</v>
      </c>
      <c r="J6214">
        <v>27.7</v>
      </c>
      <c r="K6214">
        <v>4.55</v>
      </c>
      <c r="L6214">
        <v>3.33</v>
      </c>
      <c r="M6214">
        <v>51</v>
      </c>
      <c r="N6214">
        <f>LOG(M6214/100,2)+3</f>
        <v>2.0285691521967708</v>
      </c>
      <c r="O6214">
        <f>INDEX(lehmad!B$2:B$412,MATCH(klypsid!$B6214,lehmad!$A$2:$A$412,0))</f>
        <v>38959</v>
      </c>
      <c r="P6214">
        <f>INDEX(lehmad!D$2:D$412,MATCH(klypsid!$B6214,lehmad!$A$2:$A$412,0))</f>
        <v>118</v>
      </c>
      <c r="Q6214">
        <f>INDEX(lehmad!E$2:E$412,MATCH(klypsid!$B6214,lehmad!$A$2:$A$412,0))</f>
        <v>1</v>
      </c>
      <c r="R6214" t="str">
        <f>INDEX(lehmad!F$2:F$412,MATCH(klypsid!$B6214,lehmad!$A$2:$A$412,0))</f>
        <v>LANCELOT-ET</v>
      </c>
      <c r="S6214">
        <f>INDEX(lehmad!H$2:H$412,MATCH(klypsid!$B6214,lehmad!$A$2:$A$412,0))</f>
        <v>126</v>
      </c>
      <c r="T6214">
        <f>INDEX(lehmad!K$2:K$412,MATCH(klypsid!$B6214,lehmad!$A$2:$A$412,0))</f>
        <v>122</v>
      </c>
      <c r="U6214" s="4">
        <f t="shared" si="194"/>
        <v>4</v>
      </c>
      <c r="V6214">
        <f t="shared" si="195"/>
        <v>34</v>
      </c>
    </row>
    <row r="6215" spans="1:22" x14ac:dyDescent="0.25">
      <c r="A6215">
        <v>4155</v>
      </c>
      <c r="B6215" t="str">
        <f>"E"&amp;A6215</f>
        <v>E4155</v>
      </c>
      <c r="C6215" t="s">
        <v>78</v>
      </c>
      <c r="D6215">
        <v>1</v>
      </c>
      <c r="E6215">
        <f>IF(D6215&lt;4,D6215,4)</f>
        <v>1</v>
      </c>
      <c r="F6215" s="1">
        <v>39700</v>
      </c>
      <c r="G6215" s="1">
        <v>39845</v>
      </c>
      <c r="H6215" s="3">
        <f>G6215-F6215</f>
        <v>145</v>
      </c>
      <c r="I6215" s="3">
        <f>IF(H6215&lt;=60,1,IF(H6215&lt;=150,2,3))</f>
        <v>2</v>
      </c>
      <c r="J6215">
        <v>30.7</v>
      </c>
      <c r="K6215">
        <v>4.0199999999999996</v>
      </c>
      <c r="L6215">
        <v>3.4</v>
      </c>
      <c r="M6215">
        <v>50</v>
      </c>
      <c r="N6215">
        <f>LOG(M6215/100,2)+3</f>
        <v>2</v>
      </c>
      <c r="O6215">
        <f>INDEX(lehmad!B$2:B$412,MATCH(klypsid!$B6215,lehmad!$A$2:$A$412,0))</f>
        <v>38959</v>
      </c>
      <c r="P6215">
        <f>INDEX(lehmad!D$2:D$412,MATCH(klypsid!$B6215,lehmad!$A$2:$A$412,0))</f>
        <v>118</v>
      </c>
      <c r="Q6215">
        <f>INDEX(lehmad!E$2:E$412,MATCH(klypsid!$B6215,lehmad!$A$2:$A$412,0))</f>
        <v>1</v>
      </c>
      <c r="R6215" t="str">
        <f>INDEX(lehmad!F$2:F$412,MATCH(klypsid!$B6215,lehmad!$A$2:$A$412,0))</f>
        <v>LANCELOT-ET</v>
      </c>
      <c r="S6215">
        <f>INDEX(lehmad!H$2:H$412,MATCH(klypsid!$B6215,lehmad!$A$2:$A$412,0))</f>
        <v>126</v>
      </c>
      <c r="T6215">
        <f>INDEX(lehmad!K$2:K$412,MATCH(klypsid!$B6215,lehmad!$A$2:$A$412,0))</f>
        <v>122</v>
      </c>
      <c r="U6215" s="4">
        <f t="shared" si="194"/>
        <v>5</v>
      </c>
      <c r="V6215">
        <f t="shared" si="195"/>
        <v>28</v>
      </c>
    </row>
    <row r="6216" spans="1:22" x14ac:dyDescent="0.25">
      <c r="A6216">
        <v>4155</v>
      </c>
      <c r="B6216" t="str">
        <f>"E"&amp;A6216</f>
        <v>E4155</v>
      </c>
      <c r="C6216" t="s">
        <v>78</v>
      </c>
      <c r="D6216">
        <v>1</v>
      </c>
      <c r="E6216">
        <f>IF(D6216&lt;4,D6216,4)</f>
        <v>1</v>
      </c>
      <c r="F6216" s="1">
        <v>39700</v>
      </c>
      <c r="G6216" s="1">
        <v>39875</v>
      </c>
      <c r="H6216" s="3">
        <f>G6216-F6216</f>
        <v>175</v>
      </c>
      <c r="I6216" s="3">
        <f>IF(H6216&lt;=60,1,IF(H6216&lt;=150,2,3))</f>
        <v>3</v>
      </c>
      <c r="J6216">
        <v>28</v>
      </c>
      <c r="K6216">
        <v>4.6100000000000003</v>
      </c>
      <c r="L6216">
        <v>3.53</v>
      </c>
      <c r="M6216">
        <v>71</v>
      </c>
      <c r="N6216">
        <f>LOG(M6216/100,2)+3</f>
        <v>2.5058909297299574</v>
      </c>
      <c r="O6216">
        <f>INDEX(lehmad!B$2:B$412,MATCH(klypsid!$B6216,lehmad!$A$2:$A$412,0))</f>
        <v>38959</v>
      </c>
      <c r="P6216">
        <f>INDEX(lehmad!D$2:D$412,MATCH(klypsid!$B6216,lehmad!$A$2:$A$412,0))</f>
        <v>118</v>
      </c>
      <c r="Q6216">
        <f>INDEX(lehmad!E$2:E$412,MATCH(klypsid!$B6216,lehmad!$A$2:$A$412,0))</f>
        <v>1</v>
      </c>
      <c r="R6216" t="str">
        <f>INDEX(lehmad!F$2:F$412,MATCH(klypsid!$B6216,lehmad!$A$2:$A$412,0))</f>
        <v>LANCELOT-ET</v>
      </c>
      <c r="S6216">
        <f>INDEX(lehmad!H$2:H$412,MATCH(klypsid!$B6216,lehmad!$A$2:$A$412,0))</f>
        <v>126</v>
      </c>
      <c r="T6216">
        <f>INDEX(lehmad!K$2:K$412,MATCH(klypsid!$B6216,lehmad!$A$2:$A$412,0))</f>
        <v>122</v>
      </c>
      <c r="U6216" s="4">
        <f t="shared" si="194"/>
        <v>6</v>
      </c>
      <c r="V6216">
        <f t="shared" si="195"/>
        <v>30</v>
      </c>
    </row>
    <row r="6217" spans="1:22" x14ac:dyDescent="0.25">
      <c r="A6217">
        <v>4155</v>
      </c>
      <c r="B6217" t="str">
        <f>"E"&amp;A6217</f>
        <v>E4155</v>
      </c>
      <c r="C6217" t="s">
        <v>78</v>
      </c>
      <c r="D6217">
        <v>1</v>
      </c>
      <c r="E6217">
        <f>IF(D6217&lt;4,D6217,4)</f>
        <v>1</v>
      </c>
      <c r="F6217" s="1">
        <v>39700</v>
      </c>
      <c r="G6217" s="1">
        <v>39908</v>
      </c>
      <c r="H6217" s="3">
        <f>G6217-F6217</f>
        <v>208</v>
      </c>
      <c r="I6217" s="3">
        <f>IF(H6217&lt;=60,1,IF(H6217&lt;=150,2,3))</f>
        <v>3</v>
      </c>
      <c r="J6217">
        <v>27.7</v>
      </c>
      <c r="K6217">
        <v>4.7300000000000004</v>
      </c>
      <c r="L6217">
        <v>3.42</v>
      </c>
      <c r="M6217">
        <v>92</v>
      </c>
      <c r="N6217">
        <f>LOG(M6217/100,2)+3</f>
        <v>2.8797057662822882</v>
      </c>
      <c r="O6217">
        <f>INDEX(lehmad!B$2:B$412,MATCH(klypsid!$B6217,lehmad!$A$2:$A$412,0))</f>
        <v>38959</v>
      </c>
      <c r="P6217">
        <f>INDEX(lehmad!D$2:D$412,MATCH(klypsid!$B6217,lehmad!$A$2:$A$412,0))</f>
        <v>118</v>
      </c>
      <c r="Q6217">
        <f>INDEX(lehmad!E$2:E$412,MATCH(klypsid!$B6217,lehmad!$A$2:$A$412,0))</f>
        <v>1</v>
      </c>
      <c r="R6217" t="str">
        <f>INDEX(lehmad!F$2:F$412,MATCH(klypsid!$B6217,lehmad!$A$2:$A$412,0))</f>
        <v>LANCELOT-ET</v>
      </c>
      <c r="S6217">
        <f>INDEX(lehmad!H$2:H$412,MATCH(klypsid!$B6217,lehmad!$A$2:$A$412,0))</f>
        <v>126</v>
      </c>
      <c r="T6217">
        <f>INDEX(lehmad!K$2:K$412,MATCH(klypsid!$B6217,lehmad!$A$2:$A$412,0))</f>
        <v>122</v>
      </c>
      <c r="U6217" s="4">
        <f t="shared" si="194"/>
        <v>7</v>
      </c>
      <c r="V6217">
        <f t="shared" si="195"/>
        <v>33</v>
      </c>
    </row>
    <row r="6218" spans="1:22" x14ac:dyDescent="0.25">
      <c r="A6218">
        <v>4155</v>
      </c>
      <c r="B6218" t="str">
        <f>"E"&amp;A6218</f>
        <v>E4155</v>
      </c>
      <c r="C6218" t="s">
        <v>78</v>
      </c>
      <c r="D6218">
        <v>1</v>
      </c>
      <c r="E6218">
        <f>IF(D6218&lt;4,D6218,4)</f>
        <v>1</v>
      </c>
      <c r="F6218" s="1">
        <v>39700</v>
      </c>
      <c r="G6218" s="1">
        <v>39944</v>
      </c>
      <c r="H6218" s="3">
        <f>G6218-F6218</f>
        <v>244</v>
      </c>
      <c r="I6218" s="3">
        <f>IF(H6218&lt;=60,1,IF(H6218&lt;=150,2,3))</f>
        <v>3</v>
      </c>
      <c r="J6218">
        <v>26.7</v>
      </c>
      <c r="K6218">
        <v>4.4400000000000004</v>
      </c>
      <c r="L6218">
        <v>3.44</v>
      </c>
      <c r="M6218">
        <v>124</v>
      </c>
      <c r="N6218">
        <f>LOG(M6218/100,2)+3</f>
        <v>3.3103401206121505</v>
      </c>
      <c r="O6218">
        <f>INDEX(lehmad!B$2:B$412,MATCH(klypsid!$B6218,lehmad!$A$2:$A$412,0))</f>
        <v>38959</v>
      </c>
      <c r="P6218">
        <f>INDEX(lehmad!D$2:D$412,MATCH(klypsid!$B6218,lehmad!$A$2:$A$412,0))</f>
        <v>118</v>
      </c>
      <c r="Q6218">
        <f>INDEX(lehmad!E$2:E$412,MATCH(klypsid!$B6218,lehmad!$A$2:$A$412,0))</f>
        <v>1</v>
      </c>
      <c r="R6218" t="str">
        <f>INDEX(lehmad!F$2:F$412,MATCH(klypsid!$B6218,lehmad!$A$2:$A$412,0))</f>
        <v>LANCELOT-ET</v>
      </c>
      <c r="S6218">
        <f>INDEX(lehmad!H$2:H$412,MATCH(klypsid!$B6218,lehmad!$A$2:$A$412,0))</f>
        <v>126</v>
      </c>
      <c r="T6218">
        <f>INDEX(lehmad!K$2:K$412,MATCH(klypsid!$B6218,lehmad!$A$2:$A$412,0))</f>
        <v>122</v>
      </c>
      <c r="U6218" s="4">
        <f t="shared" si="194"/>
        <v>8</v>
      </c>
      <c r="V6218">
        <f t="shared" si="195"/>
        <v>36</v>
      </c>
    </row>
    <row r="6219" spans="1:22" x14ac:dyDescent="0.25">
      <c r="A6219">
        <v>4155</v>
      </c>
      <c r="B6219" t="str">
        <f>"E"&amp;A6219</f>
        <v>E4155</v>
      </c>
      <c r="C6219" t="s">
        <v>78</v>
      </c>
      <c r="D6219">
        <v>1</v>
      </c>
      <c r="E6219">
        <f>IF(D6219&lt;4,D6219,4)</f>
        <v>1</v>
      </c>
      <c r="F6219" s="1">
        <v>39700</v>
      </c>
      <c r="G6219" s="1">
        <v>39972</v>
      </c>
      <c r="H6219" s="3">
        <f>G6219-F6219</f>
        <v>272</v>
      </c>
      <c r="I6219" s="3">
        <f>IF(H6219&lt;=60,1,IF(H6219&lt;=150,2,3))</f>
        <v>3</v>
      </c>
      <c r="J6219">
        <v>27.4</v>
      </c>
      <c r="K6219">
        <v>4.38</v>
      </c>
      <c r="L6219">
        <v>3.43</v>
      </c>
      <c r="M6219">
        <v>110</v>
      </c>
      <c r="N6219">
        <f>LOG(M6219/100,2)+3</f>
        <v>3.1375035237499351</v>
      </c>
      <c r="O6219">
        <f>INDEX(lehmad!B$2:B$412,MATCH(klypsid!$B6219,lehmad!$A$2:$A$412,0))</f>
        <v>38959</v>
      </c>
      <c r="P6219">
        <f>INDEX(lehmad!D$2:D$412,MATCH(klypsid!$B6219,lehmad!$A$2:$A$412,0))</f>
        <v>118</v>
      </c>
      <c r="Q6219">
        <f>INDEX(lehmad!E$2:E$412,MATCH(klypsid!$B6219,lehmad!$A$2:$A$412,0))</f>
        <v>1</v>
      </c>
      <c r="R6219" t="str">
        <f>INDEX(lehmad!F$2:F$412,MATCH(klypsid!$B6219,lehmad!$A$2:$A$412,0))</f>
        <v>LANCELOT-ET</v>
      </c>
      <c r="S6219">
        <f>INDEX(lehmad!H$2:H$412,MATCH(klypsid!$B6219,lehmad!$A$2:$A$412,0))</f>
        <v>126</v>
      </c>
      <c r="T6219">
        <f>INDEX(lehmad!K$2:K$412,MATCH(klypsid!$B6219,lehmad!$A$2:$A$412,0))</f>
        <v>122</v>
      </c>
      <c r="U6219" s="4">
        <f t="shared" si="194"/>
        <v>9</v>
      </c>
      <c r="V6219">
        <f t="shared" si="195"/>
        <v>28</v>
      </c>
    </row>
    <row r="6220" spans="1:22" x14ac:dyDescent="0.25">
      <c r="A6220">
        <v>4155</v>
      </c>
      <c r="B6220" t="str">
        <f>"E"&amp;A6220</f>
        <v>E4155</v>
      </c>
      <c r="C6220" t="s">
        <v>78</v>
      </c>
      <c r="D6220">
        <v>1</v>
      </c>
      <c r="E6220">
        <f>IF(D6220&lt;4,D6220,4)</f>
        <v>1</v>
      </c>
      <c r="F6220" s="1">
        <v>39700</v>
      </c>
      <c r="G6220" s="1">
        <v>40007</v>
      </c>
      <c r="H6220" s="3">
        <f>G6220-F6220</f>
        <v>307</v>
      </c>
      <c r="I6220" s="3">
        <f>IF(H6220&lt;=60,1,IF(H6220&lt;=150,2,3))</f>
        <v>3</v>
      </c>
      <c r="J6220">
        <v>27.4</v>
      </c>
      <c r="K6220">
        <v>4.79</v>
      </c>
      <c r="L6220">
        <v>3.68</v>
      </c>
      <c r="M6220">
        <v>70</v>
      </c>
      <c r="N6220">
        <f>LOG(M6220/100,2)+3</f>
        <v>2.4854268271702415</v>
      </c>
      <c r="O6220">
        <f>INDEX(lehmad!B$2:B$412,MATCH(klypsid!$B6220,lehmad!$A$2:$A$412,0))</f>
        <v>38959</v>
      </c>
      <c r="P6220">
        <f>INDEX(lehmad!D$2:D$412,MATCH(klypsid!$B6220,lehmad!$A$2:$A$412,0))</f>
        <v>118</v>
      </c>
      <c r="Q6220">
        <f>INDEX(lehmad!E$2:E$412,MATCH(klypsid!$B6220,lehmad!$A$2:$A$412,0))</f>
        <v>1</v>
      </c>
      <c r="R6220" t="str">
        <f>INDEX(lehmad!F$2:F$412,MATCH(klypsid!$B6220,lehmad!$A$2:$A$412,0))</f>
        <v>LANCELOT-ET</v>
      </c>
      <c r="S6220">
        <f>INDEX(lehmad!H$2:H$412,MATCH(klypsid!$B6220,lehmad!$A$2:$A$412,0))</f>
        <v>126</v>
      </c>
      <c r="T6220">
        <f>INDEX(lehmad!K$2:K$412,MATCH(klypsid!$B6220,lehmad!$A$2:$A$412,0))</f>
        <v>122</v>
      </c>
      <c r="U6220" s="4">
        <f t="shared" si="194"/>
        <v>10</v>
      </c>
      <c r="V6220">
        <f t="shared" si="195"/>
        <v>35</v>
      </c>
    </row>
    <row r="6221" spans="1:22" x14ac:dyDescent="0.25">
      <c r="A6221">
        <v>4155</v>
      </c>
      <c r="B6221" t="str">
        <f>"E"&amp;A6221</f>
        <v>E4155</v>
      </c>
      <c r="C6221" t="s">
        <v>78</v>
      </c>
      <c r="D6221">
        <v>1</v>
      </c>
      <c r="E6221">
        <f>IF(D6221&lt;4,D6221,4)</f>
        <v>1</v>
      </c>
      <c r="F6221" s="1">
        <v>39700</v>
      </c>
      <c r="G6221" s="1">
        <v>40037</v>
      </c>
      <c r="H6221" s="3">
        <f>G6221-F6221</f>
        <v>337</v>
      </c>
      <c r="I6221" s="3">
        <f>IF(H6221&lt;=60,1,IF(H6221&lt;=150,2,3))</f>
        <v>3</v>
      </c>
      <c r="J6221">
        <v>16.2</v>
      </c>
      <c r="K6221">
        <v>4.51</v>
      </c>
      <c r="L6221">
        <v>3.78</v>
      </c>
      <c r="M6221">
        <v>82</v>
      </c>
      <c r="N6221">
        <f>LOG(M6221/100,2)+3</f>
        <v>2.713695814843359</v>
      </c>
      <c r="O6221">
        <f>INDEX(lehmad!B$2:B$412,MATCH(klypsid!$B6221,lehmad!$A$2:$A$412,0))</f>
        <v>38959</v>
      </c>
      <c r="P6221">
        <f>INDEX(lehmad!D$2:D$412,MATCH(klypsid!$B6221,lehmad!$A$2:$A$412,0))</f>
        <v>118</v>
      </c>
      <c r="Q6221">
        <f>INDEX(lehmad!E$2:E$412,MATCH(klypsid!$B6221,lehmad!$A$2:$A$412,0))</f>
        <v>1</v>
      </c>
      <c r="R6221" t="str">
        <f>INDEX(lehmad!F$2:F$412,MATCH(klypsid!$B6221,lehmad!$A$2:$A$412,0))</f>
        <v>LANCELOT-ET</v>
      </c>
      <c r="S6221">
        <f>INDEX(lehmad!H$2:H$412,MATCH(klypsid!$B6221,lehmad!$A$2:$A$412,0))</f>
        <v>126</v>
      </c>
      <c r="T6221">
        <f>INDEX(lehmad!K$2:K$412,MATCH(klypsid!$B6221,lehmad!$A$2:$A$412,0))</f>
        <v>122</v>
      </c>
      <c r="U6221" s="4">
        <f t="shared" si="194"/>
        <v>11</v>
      </c>
      <c r="V6221">
        <f t="shared" si="195"/>
        <v>30</v>
      </c>
    </row>
    <row r="6222" spans="1:22" x14ac:dyDescent="0.25">
      <c r="A6222">
        <v>4155</v>
      </c>
      <c r="B6222" t="str">
        <f>"E"&amp;A6222</f>
        <v>E4155</v>
      </c>
      <c r="C6222" t="s">
        <v>78</v>
      </c>
      <c r="D6222">
        <v>1</v>
      </c>
      <c r="E6222">
        <f>IF(D6222&lt;4,D6222,4)</f>
        <v>1</v>
      </c>
      <c r="F6222" s="1">
        <v>39700</v>
      </c>
      <c r="G6222" s="1">
        <v>40066</v>
      </c>
      <c r="H6222" s="3">
        <f>G6222-F6222</f>
        <v>366</v>
      </c>
      <c r="I6222" s="3">
        <f>IF(H6222&lt;=60,1,IF(H6222&lt;=150,2,3))</f>
        <v>3</v>
      </c>
      <c r="J6222">
        <v>26.5</v>
      </c>
      <c r="K6222">
        <v>5.66</v>
      </c>
      <c r="L6222">
        <v>3.92</v>
      </c>
      <c r="M6222">
        <v>53</v>
      </c>
      <c r="N6222">
        <f>LOG(M6222/100,2)+3</f>
        <v>2.0840642647884744</v>
      </c>
      <c r="O6222">
        <f>INDEX(lehmad!B$2:B$412,MATCH(klypsid!$B6222,lehmad!$A$2:$A$412,0))</f>
        <v>38959</v>
      </c>
      <c r="P6222">
        <f>INDEX(lehmad!D$2:D$412,MATCH(klypsid!$B6222,lehmad!$A$2:$A$412,0))</f>
        <v>118</v>
      </c>
      <c r="Q6222">
        <f>INDEX(lehmad!E$2:E$412,MATCH(klypsid!$B6222,lehmad!$A$2:$A$412,0))</f>
        <v>1</v>
      </c>
      <c r="R6222" t="str">
        <f>INDEX(lehmad!F$2:F$412,MATCH(klypsid!$B6222,lehmad!$A$2:$A$412,0))</f>
        <v>LANCELOT-ET</v>
      </c>
      <c r="S6222">
        <f>INDEX(lehmad!H$2:H$412,MATCH(klypsid!$B6222,lehmad!$A$2:$A$412,0))</f>
        <v>126</v>
      </c>
      <c r="T6222">
        <f>INDEX(lehmad!K$2:K$412,MATCH(klypsid!$B6222,lehmad!$A$2:$A$412,0))</f>
        <v>122</v>
      </c>
      <c r="U6222" s="4">
        <f t="shared" si="194"/>
        <v>12</v>
      </c>
      <c r="V6222">
        <f t="shared" si="195"/>
        <v>29</v>
      </c>
    </row>
    <row r="6223" spans="1:22" x14ac:dyDescent="0.25">
      <c r="A6223">
        <v>4159</v>
      </c>
      <c r="B6223" t="str">
        <f>"E"&amp;A6223</f>
        <v>E4159</v>
      </c>
      <c r="C6223" t="s">
        <v>91</v>
      </c>
      <c r="D6223">
        <v>1</v>
      </c>
      <c r="E6223">
        <f>IF(D6223&lt;4,D6223,4)</f>
        <v>1</v>
      </c>
      <c r="F6223" s="1">
        <v>39701</v>
      </c>
      <c r="G6223" s="1">
        <v>39722</v>
      </c>
      <c r="H6223" s="3">
        <f>G6223-F6223</f>
        <v>21</v>
      </c>
      <c r="I6223" s="3">
        <f>IF(H6223&lt;=60,1,IF(H6223&lt;=150,2,3))</f>
        <v>1</v>
      </c>
      <c r="J6223">
        <v>33.9</v>
      </c>
      <c r="K6223">
        <v>5.13</v>
      </c>
      <c r="L6223">
        <v>3.51</v>
      </c>
      <c r="M6223">
        <v>14</v>
      </c>
      <c r="N6223">
        <f>LOG(M6223/100,2)+3</f>
        <v>0.16349873228287937</v>
      </c>
      <c r="O6223">
        <f>INDEX(lehmad!B$2:B$412,MATCH(klypsid!$B6223,lehmad!$A$2:$A$412,0))</f>
        <v>38960</v>
      </c>
      <c r="P6223">
        <f>INDEX(lehmad!D$2:D$412,MATCH(klypsid!$B6223,lehmad!$A$2:$A$412,0))</f>
        <v>117</v>
      </c>
      <c r="Q6223">
        <f>INDEX(lehmad!E$2:E$412,MATCH(klypsid!$B6223,lehmad!$A$2:$A$412,0))</f>
        <v>1</v>
      </c>
      <c r="R6223" t="str">
        <f>INDEX(lehmad!F$2:F$412,MATCH(klypsid!$B6223,lehmad!$A$2:$A$412,0))</f>
        <v>LANCELOT-ET</v>
      </c>
      <c r="S6223">
        <f>INDEX(lehmad!H$2:H$412,MATCH(klypsid!$B6223,lehmad!$A$2:$A$412,0))</f>
        <v>126</v>
      </c>
      <c r="T6223">
        <f>INDEX(lehmad!K$2:K$412,MATCH(klypsid!$B6223,lehmad!$A$2:$A$412,0))</f>
        <v>122</v>
      </c>
      <c r="U6223" s="4">
        <f t="shared" si="194"/>
        <v>1</v>
      </c>
      <c r="V6223">
        <f t="shared" si="195"/>
        <v>21</v>
      </c>
    </row>
    <row r="6224" spans="1:22" x14ac:dyDescent="0.25">
      <c r="A6224">
        <v>4159</v>
      </c>
      <c r="B6224" t="str">
        <f>"E"&amp;A6224</f>
        <v>E4159</v>
      </c>
      <c r="C6224" t="s">
        <v>91</v>
      </c>
      <c r="D6224">
        <v>1</v>
      </c>
      <c r="E6224">
        <f>IF(D6224&lt;4,D6224,4)</f>
        <v>1</v>
      </c>
      <c r="F6224" s="1">
        <v>39701</v>
      </c>
      <c r="G6224" s="1">
        <v>39754</v>
      </c>
      <c r="H6224" s="3">
        <f>G6224-F6224</f>
        <v>53</v>
      </c>
      <c r="I6224" s="3">
        <f>IF(H6224&lt;=60,1,IF(H6224&lt;=150,2,3))</f>
        <v>1</v>
      </c>
      <c r="J6224">
        <v>39</v>
      </c>
      <c r="K6224">
        <v>4.58</v>
      </c>
      <c r="L6224">
        <v>3.18</v>
      </c>
      <c r="M6224">
        <v>56</v>
      </c>
      <c r="N6224">
        <f>LOG(M6224/100,2)+3</f>
        <v>2.1634987322828794</v>
      </c>
      <c r="O6224">
        <f>INDEX(lehmad!B$2:B$412,MATCH(klypsid!$B6224,lehmad!$A$2:$A$412,0))</f>
        <v>38960</v>
      </c>
      <c r="P6224">
        <f>INDEX(lehmad!D$2:D$412,MATCH(klypsid!$B6224,lehmad!$A$2:$A$412,0))</f>
        <v>117</v>
      </c>
      <c r="Q6224">
        <f>INDEX(lehmad!E$2:E$412,MATCH(klypsid!$B6224,lehmad!$A$2:$A$412,0))</f>
        <v>1</v>
      </c>
      <c r="R6224" t="str">
        <f>INDEX(lehmad!F$2:F$412,MATCH(klypsid!$B6224,lehmad!$A$2:$A$412,0))</f>
        <v>LANCELOT-ET</v>
      </c>
      <c r="S6224">
        <f>INDEX(lehmad!H$2:H$412,MATCH(klypsid!$B6224,lehmad!$A$2:$A$412,0))</f>
        <v>126</v>
      </c>
      <c r="T6224">
        <f>INDEX(lehmad!K$2:K$412,MATCH(klypsid!$B6224,lehmad!$A$2:$A$412,0))</f>
        <v>122</v>
      </c>
      <c r="U6224" s="4">
        <f t="shared" si="194"/>
        <v>2</v>
      </c>
      <c r="V6224">
        <f t="shared" si="195"/>
        <v>32</v>
      </c>
    </row>
    <row r="6225" spans="1:22" x14ac:dyDescent="0.25">
      <c r="A6225">
        <v>4159</v>
      </c>
      <c r="B6225" t="str">
        <f>"E"&amp;A6225</f>
        <v>E4159</v>
      </c>
      <c r="C6225" t="s">
        <v>91</v>
      </c>
      <c r="D6225">
        <v>1</v>
      </c>
      <c r="E6225">
        <f>IF(D6225&lt;4,D6225,4)</f>
        <v>1</v>
      </c>
      <c r="F6225" s="1">
        <v>39701</v>
      </c>
      <c r="G6225" s="1">
        <v>39783</v>
      </c>
      <c r="H6225" s="3">
        <f>G6225-F6225</f>
        <v>82</v>
      </c>
      <c r="I6225" s="3">
        <f>IF(H6225&lt;=60,1,IF(H6225&lt;=150,2,3))</f>
        <v>2</v>
      </c>
      <c r="J6225">
        <v>34.1</v>
      </c>
      <c r="K6225">
        <v>4.7300000000000004</v>
      </c>
      <c r="L6225">
        <v>3.44</v>
      </c>
      <c r="M6225">
        <v>24</v>
      </c>
      <c r="N6225">
        <f>LOG(M6225/100,2)+3</f>
        <v>0.94110631094643127</v>
      </c>
      <c r="O6225">
        <f>INDEX(lehmad!B$2:B$412,MATCH(klypsid!$B6225,lehmad!$A$2:$A$412,0))</f>
        <v>38960</v>
      </c>
      <c r="P6225">
        <f>INDEX(lehmad!D$2:D$412,MATCH(klypsid!$B6225,lehmad!$A$2:$A$412,0))</f>
        <v>117</v>
      </c>
      <c r="Q6225">
        <f>INDEX(lehmad!E$2:E$412,MATCH(klypsid!$B6225,lehmad!$A$2:$A$412,0))</f>
        <v>1</v>
      </c>
      <c r="R6225" t="str">
        <f>INDEX(lehmad!F$2:F$412,MATCH(klypsid!$B6225,lehmad!$A$2:$A$412,0))</f>
        <v>LANCELOT-ET</v>
      </c>
      <c r="S6225">
        <f>INDEX(lehmad!H$2:H$412,MATCH(klypsid!$B6225,lehmad!$A$2:$A$412,0))</f>
        <v>126</v>
      </c>
      <c r="T6225">
        <f>INDEX(lehmad!K$2:K$412,MATCH(klypsid!$B6225,lehmad!$A$2:$A$412,0))</f>
        <v>122</v>
      </c>
      <c r="U6225" s="4">
        <f t="shared" si="194"/>
        <v>3</v>
      </c>
      <c r="V6225">
        <f t="shared" si="195"/>
        <v>29</v>
      </c>
    </row>
    <row r="6226" spans="1:22" x14ac:dyDescent="0.25">
      <c r="A6226">
        <v>4159</v>
      </c>
      <c r="B6226" t="str">
        <f>"E"&amp;A6226</f>
        <v>E4159</v>
      </c>
      <c r="C6226" t="s">
        <v>91</v>
      </c>
      <c r="D6226">
        <v>1</v>
      </c>
      <c r="E6226">
        <f>IF(D6226&lt;4,D6226,4)</f>
        <v>1</v>
      </c>
      <c r="F6226" s="1">
        <v>39701</v>
      </c>
      <c r="G6226" s="1">
        <v>39817</v>
      </c>
      <c r="H6226" s="3">
        <f>G6226-F6226</f>
        <v>116</v>
      </c>
      <c r="I6226" s="3">
        <f>IF(H6226&lt;=60,1,IF(H6226&lt;=150,2,3))</f>
        <v>2</v>
      </c>
      <c r="J6226">
        <v>35.4</v>
      </c>
      <c r="K6226">
        <v>4.55</v>
      </c>
      <c r="L6226">
        <v>3.41</v>
      </c>
      <c r="M6226">
        <v>18</v>
      </c>
      <c r="N6226">
        <f>LOG(M6226/100,2)+3</f>
        <v>0.52606881166758779</v>
      </c>
      <c r="O6226">
        <f>INDEX(lehmad!B$2:B$412,MATCH(klypsid!$B6226,lehmad!$A$2:$A$412,0))</f>
        <v>38960</v>
      </c>
      <c r="P6226">
        <f>INDEX(lehmad!D$2:D$412,MATCH(klypsid!$B6226,lehmad!$A$2:$A$412,0))</f>
        <v>117</v>
      </c>
      <c r="Q6226">
        <f>INDEX(lehmad!E$2:E$412,MATCH(klypsid!$B6226,lehmad!$A$2:$A$412,0))</f>
        <v>1</v>
      </c>
      <c r="R6226" t="str">
        <f>INDEX(lehmad!F$2:F$412,MATCH(klypsid!$B6226,lehmad!$A$2:$A$412,0))</f>
        <v>LANCELOT-ET</v>
      </c>
      <c r="S6226">
        <f>INDEX(lehmad!H$2:H$412,MATCH(klypsid!$B6226,lehmad!$A$2:$A$412,0))</f>
        <v>126</v>
      </c>
      <c r="T6226">
        <f>INDEX(lehmad!K$2:K$412,MATCH(klypsid!$B6226,lehmad!$A$2:$A$412,0))</f>
        <v>122</v>
      </c>
      <c r="U6226" s="4">
        <f t="shared" si="194"/>
        <v>4</v>
      </c>
      <c r="V6226">
        <f t="shared" si="195"/>
        <v>34</v>
      </c>
    </row>
    <row r="6227" spans="1:22" x14ac:dyDescent="0.25">
      <c r="A6227">
        <v>4159</v>
      </c>
      <c r="B6227" t="str">
        <f>"E"&amp;A6227</f>
        <v>E4159</v>
      </c>
      <c r="C6227" t="s">
        <v>91</v>
      </c>
      <c r="D6227">
        <v>1</v>
      </c>
      <c r="E6227">
        <f>IF(D6227&lt;4,D6227,4)</f>
        <v>1</v>
      </c>
      <c r="F6227" s="1">
        <v>39701</v>
      </c>
      <c r="G6227" s="1">
        <v>39845</v>
      </c>
      <c r="H6227" s="3">
        <f>G6227-F6227</f>
        <v>144</v>
      </c>
      <c r="I6227" s="3">
        <f>IF(H6227&lt;=60,1,IF(H6227&lt;=150,2,3))</f>
        <v>2</v>
      </c>
      <c r="J6227">
        <v>33.9</v>
      </c>
      <c r="K6227">
        <v>4.97</v>
      </c>
      <c r="L6227">
        <v>3.55</v>
      </c>
      <c r="M6227">
        <v>36</v>
      </c>
      <c r="N6227">
        <f>LOG(M6227/100,2)+3</f>
        <v>1.5260688116675876</v>
      </c>
      <c r="O6227">
        <f>INDEX(lehmad!B$2:B$412,MATCH(klypsid!$B6227,lehmad!$A$2:$A$412,0))</f>
        <v>38960</v>
      </c>
      <c r="P6227">
        <f>INDEX(lehmad!D$2:D$412,MATCH(klypsid!$B6227,lehmad!$A$2:$A$412,0))</f>
        <v>117</v>
      </c>
      <c r="Q6227">
        <f>INDEX(lehmad!E$2:E$412,MATCH(klypsid!$B6227,lehmad!$A$2:$A$412,0))</f>
        <v>1</v>
      </c>
      <c r="R6227" t="str">
        <f>INDEX(lehmad!F$2:F$412,MATCH(klypsid!$B6227,lehmad!$A$2:$A$412,0))</f>
        <v>LANCELOT-ET</v>
      </c>
      <c r="S6227">
        <f>INDEX(lehmad!H$2:H$412,MATCH(klypsid!$B6227,lehmad!$A$2:$A$412,0))</f>
        <v>126</v>
      </c>
      <c r="T6227">
        <f>INDEX(lehmad!K$2:K$412,MATCH(klypsid!$B6227,lehmad!$A$2:$A$412,0))</f>
        <v>122</v>
      </c>
      <c r="U6227" s="4">
        <f t="shared" si="194"/>
        <v>5</v>
      </c>
      <c r="V6227">
        <f t="shared" si="195"/>
        <v>28</v>
      </c>
    </row>
    <row r="6228" spans="1:22" x14ac:dyDescent="0.25">
      <c r="A6228">
        <v>4159</v>
      </c>
      <c r="B6228" t="str">
        <f>"E"&amp;A6228</f>
        <v>E4159</v>
      </c>
      <c r="C6228" t="s">
        <v>91</v>
      </c>
      <c r="D6228">
        <v>1</v>
      </c>
      <c r="E6228">
        <f>IF(D6228&lt;4,D6228,4)</f>
        <v>1</v>
      </c>
      <c r="F6228" s="1">
        <v>39701</v>
      </c>
      <c r="G6228" s="1">
        <v>39875</v>
      </c>
      <c r="H6228" s="3">
        <f>G6228-F6228</f>
        <v>174</v>
      </c>
      <c r="I6228" s="3">
        <f>IF(H6228&lt;=60,1,IF(H6228&lt;=150,2,3))</f>
        <v>3</v>
      </c>
      <c r="J6228">
        <v>29.3</v>
      </c>
      <c r="K6228">
        <v>5.45</v>
      </c>
      <c r="L6228">
        <v>3.66</v>
      </c>
      <c r="M6228">
        <v>40</v>
      </c>
      <c r="N6228">
        <f>LOG(M6228/100,2)+3</f>
        <v>1.6780719051126378</v>
      </c>
      <c r="O6228">
        <f>INDEX(lehmad!B$2:B$412,MATCH(klypsid!$B6228,lehmad!$A$2:$A$412,0))</f>
        <v>38960</v>
      </c>
      <c r="P6228">
        <f>INDEX(lehmad!D$2:D$412,MATCH(klypsid!$B6228,lehmad!$A$2:$A$412,0))</f>
        <v>117</v>
      </c>
      <c r="Q6228">
        <f>INDEX(lehmad!E$2:E$412,MATCH(klypsid!$B6228,lehmad!$A$2:$A$412,0))</f>
        <v>1</v>
      </c>
      <c r="R6228" t="str">
        <f>INDEX(lehmad!F$2:F$412,MATCH(klypsid!$B6228,lehmad!$A$2:$A$412,0))</f>
        <v>LANCELOT-ET</v>
      </c>
      <c r="S6228">
        <f>INDEX(lehmad!H$2:H$412,MATCH(klypsid!$B6228,lehmad!$A$2:$A$412,0))</f>
        <v>126</v>
      </c>
      <c r="T6228">
        <f>INDEX(lehmad!K$2:K$412,MATCH(klypsid!$B6228,lehmad!$A$2:$A$412,0))</f>
        <v>122</v>
      </c>
      <c r="U6228" s="4">
        <f t="shared" si="194"/>
        <v>6</v>
      </c>
      <c r="V6228">
        <f t="shared" si="195"/>
        <v>30</v>
      </c>
    </row>
    <row r="6229" spans="1:22" x14ac:dyDescent="0.25">
      <c r="A6229">
        <v>4159</v>
      </c>
      <c r="B6229" t="str">
        <f>"E"&amp;A6229</f>
        <v>E4159</v>
      </c>
      <c r="C6229" t="s">
        <v>91</v>
      </c>
      <c r="D6229">
        <v>1</v>
      </c>
      <c r="E6229">
        <f>IF(D6229&lt;4,D6229,4)</f>
        <v>1</v>
      </c>
      <c r="F6229" s="1">
        <v>39701</v>
      </c>
      <c r="G6229" s="1">
        <v>39908</v>
      </c>
      <c r="H6229" s="3">
        <f>G6229-F6229</f>
        <v>207</v>
      </c>
      <c r="I6229" s="3">
        <f>IF(H6229&lt;=60,1,IF(H6229&lt;=150,2,3))</f>
        <v>3</v>
      </c>
      <c r="J6229">
        <v>29.2</v>
      </c>
      <c r="K6229">
        <v>5.33</v>
      </c>
      <c r="L6229">
        <v>3.71</v>
      </c>
      <c r="M6229">
        <v>48</v>
      </c>
      <c r="N6229">
        <f>LOG(M6229/100,2)+3</f>
        <v>1.9411063109464315</v>
      </c>
      <c r="O6229">
        <f>INDEX(lehmad!B$2:B$412,MATCH(klypsid!$B6229,lehmad!$A$2:$A$412,0))</f>
        <v>38960</v>
      </c>
      <c r="P6229">
        <f>INDEX(lehmad!D$2:D$412,MATCH(klypsid!$B6229,lehmad!$A$2:$A$412,0))</f>
        <v>117</v>
      </c>
      <c r="Q6229">
        <f>INDEX(lehmad!E$2:E$412,MATCH(klypsid!$B6229,lehmad!$A$2:$A$412,0))</f>
        <v>1</v>
      </c>
      <c r="R6229" t="str">
        <f>INDEX(lehmad!F$2:F$412,MATCH(klypsid!$B6229,lehmad!$A$2:$A$412,0))</f>
        <v>LANCELOT-ET</v>
      </c>
      <c r="S6229">
        <f>INDEX(lehmad!H$2:H$412,MATCH(klypsid!$B6229,lehmad!$A$2:$A$412,0))</f>
        <v>126</v>
      </c>
      <c r="T6229">
        <f>INDEX(lehmad!K$2:K$412,MATCH(klypsid!$B6229,lehmad!$A$2:$A$412,0))</f>
        <v>122</v>
      </c>
      <c r="U6229" s="4">
        <f t="shared" si="194"/>
        <v>7</v>
      </c>
      <c r="V6229">
        <f t="shared" si="195"/>
        <v>33</v>
      </c>
    </row>
    <row r="6230" spans="1:22" x14ac:dyDescent="0.25">
      <c r="A6230">
        <v>4159</v>
      </c>
      <c r="B6230" t="str">
        <f>"E"&amp;A6230</f>
        <v>E4159</v>
      </c>
      <c r="C6230" t="s">
        <v>91</v>
      </c>
      <c r="D6230">
        <v>1</v>
      </c>
      <c r="E6230">
        <f>IF(D6230&lt;4,D6230,4)</f>
        <v>1</v>
      </c>
      <c r="F6230" s="1">
        <v>39701</v>
      </c>
      <c r="G6230" s="1">
        <v>39944</v>
      </c>
      <c r="H6230" s="3">
        <f>G6230-F6230</f>
        <v>243</v>
      </c>
      <c r="I6230" s="3">
        <f>IF(H6230&lt;=60,1,IF(H6230&lt;=150,2,3))</f>
        <v>3</v>
      </c>
      <c r="J6230">
        <v>30.6</v>
      </c>
      <c r="K6230">
        <v>4.74</v>
      </c>
      <c r="L6230">
        <v>3.63</v>
      </c>
      <c r="M6230">
        <v>41</v>
      </c>
      <c r="N6230">
        <f>LOG(M6230/100,2)+3</f>
        <v>1.7136958148433588</v>
      </c>
      <c r="O6230">
        <f>INDEX(lehmad!B$2:B$412,MATCH(klypsid!$B6230,lehmad!$A$2:$A$412,0))</f>
        <v>38960</v>
      </c>
      <c r="P6230">
        <f>INDEX(lehmad!D$2:D$412,MATCH(klypsid!$B6230,lehmad!$A$2:$A$412,0))</f>
        <v>117</v>
      </c>
      <c r="Q6230">
        <f>INDEX(lehmad!E$2:E$412,MATCH(klypsid!$B6230,lehmad!$A$2:$A$412,0))</f>
        <v>1</v>
      </c>
      <c r="R6230" t="str">
        <f>INDEX(lehmad!F$2:F$412,MATCH(klypsid!$B6230,lehmad!$A$2:$A$412,0))</f>
        <v>LANCELOT-ET</v>
      </c>
      <c r="S6230">
        <f>INDEX(lehmad!H$2:H$412,MATCH(klypsid!$B6230,lehmad!$A$2:$A$412,0))</f>
        <v>126</v>
      </c>
      <c r="T6230">
        <f>INDEX(lehmad!K$2:K$412,MATCH(klypsid!$B6230,lehmad!$A$2:$A$412,0))</f>
        <v>122</v>
      </c>
      <c r="U6230" s="4">
        <f t="shared" si="194"/>
        <v>8</v>
      </c>
      <c r="V6230">
        <f t="shared" si="195"/>
        <v>36</v>
      </c>
    </row>
    <row r="6231" spans="1:22" x14ac:dyDescent="0.25">
      <c r="A6231">
        <v>4159</v>
      </c>
      <c r="B6231" t="str">
        <f>"E"&amp;A6231</f>
        <v>E4159</v>
      </c>
      <c r="C6231" t="s">
        <v>91</v>
      </c>
      <c r="D6231">
        <v>1</v>
      </c>
      <c r="E6231">
        <f>IF(D6231&lt;4,D6231,4)</f>
        <v>1</v>
      </c>
      <c r="F6231" s="1">
        <v>39701</v>
      </c>
      <c r="G6231" s="1">
        <v>39972</v>
      </c>
      <c r="H6231" s="3">
        <f>G6231-F6231</f>
        <v>271</v>
      </c>
      <c r="I6231" s="3">
        <f>IF(H6231&lt;=60,1,IF(H6231&lt;=150,2,3))</f>
        <v>3</v>
      </c>
      <c r="J6231">
        <v>31.3</v>
      </c>
      <c r="K6231">
        <v>4.3899999999999997</v>
      </c>
      <c r="L6231">
        <v>3.66</v>
      </c>
      <c r="M6231">
        <v>67</v>
      </c>
      <c r="N6231">
        <f>LOG(M6231/100,2)+3</f>
        <v>2.4222330006830477</v>
      </c>
      <c r="O6231">
        <f>INDEX(lehmad!B$2:B$412,MATCH(klypsid!$B6231,lehmad!$A$2:$A$412,0))</f>
        <v>38960</v>
      </c>
      <c r="P6231">
        <f>INDEX(lehmad!D$2:D$412,MATCH(klypsid!$B6231,lehmad!$A$2:$A$412,0))</f>
        <v>117</v>
      </c>
      <c r="Q6231">
        <f>INDEX(lehmad!E$2:E$412,MATCH(klypsid!$B6231,lehmad!$A$2:$A$412,0))</f>
        <v>1</v>
      </c>
      <c r="R6231" t="str">
        <f>INDEX(lehmad!F$2:F$412,MATCH(klypsid!$B6231,lehmad!$A$2:$A$412,0))</f>
        <v>LANCELOT-ET</v>
      </c>
      <c r="S6231">
        <f>INDEX(lehmad!H$2:H$412,MATCH(klypsid!$B6231,lehmad!$A$2:$A$412,0))</f>
        <v>126</v>
      </c>
      <c r="T6231">
        <f>INDEX(lehmad!K$2:K$412,MATCH(klypsid!$B6231,lehmad!$A$2:$A$412,0))</f>
        <v>122</v>
      </c>
      <c r="U6231" s="4">
        <f t="shared" si="194"/>
        <v>9</v>
      </c>
      <c r="V6231">
        <f t="shared" si="195"/>
        <v>28</v>
      </c>
    </row>
    <row r="6232" spans="1:22" x14ac:dyDescent="0.25">
      <c r="A6232">
        <v>4159</v>
      </c>
      <c r="B6232" t="str">
        <f>"E"&amp;A6232</f>
        <v>E4159</v>
      </c>
      <c r="C6232" t="s">
        <v>91</v>
      </c>
      <c r="D6232">
        <v>1</v>
      </c>
      <c r="E6232">
        <f>IF(D6232&lt;4,D6232,4)</f>
        <v>1</v>
      </c>
      <c r="F6232" s="1">
        <v>39701</v>
      </c>
      <c r="G6232" s="1">
        <v>40007</v>
      </c>
      <c r="H6232" s="3">
        <f>G6232-F6232</f>
        <v>306</v>
      </c>
      <c r="I6232" s="3">
        <f>IF(H6232&lt;=60,1,IF(H6232&lt;=150,2,3))</f>
        <v>3</v>
      </c>
      <c r="J6232">
        <v>28.3</v>
      </c>
      <c r="K6232">
        <v>4.2699999999999996</v>
      </c>
      <c r="L6232">
        <v>3.78</v>
      </c>
      <c r="M6232">
        <v>57</v>
      </c>
      <c r="N6232">
        <f>LOG(M6232/100,2)+3</f>
        <v>2.1890338243900169</v>
      </c>
      <c r="O6232">
        <f>INDEX(lehmad!B$2:B$412,MATCH(klypsid!$B6232,lehmad!$A$2:$A$412,0))</f>
        <v>38960</v>
      </c>
      <c r="P6232">
        <f>INDEX(lehmad!D$2:D$412,MATCH(klypsid!$B6232,lehmad!$A$2:$A$412,0))</f>
        <v>117</v>
      </c>
      <c r="Q6232">
        <f>INDEX(lehmad!E$2:E$412,MATCH(klypsid!$B6232,lehmad!$A$2:$A$412,0))</f>
        <v>1</v>
      </c>
      <c r="R6232" t="str">
        <f>INDEX(lehmad!F$2:F$412,MATCH(klypsid!$B6232,lehmad!$A$2:$A$412,0))</f>
        <v>LANCELOT-ET</v>
      </c>
      <c r="S6232">
        <f>INDEX(lehmad!H$2:H$412,MATCH(klypsid!$B6232,lehmad!$A$2:$A$412,0))</f>
        <v>126</v>
      </c>
      <c r="T6232">
        <f>INDEX(lehmad!K$2:K$412,MATCH(klypsid!$B6232,lehmad!$A$2:$A$412,0))</f>
        <v>122</v>
      </c>
      <c r="U6232" s="4">
        <f t="shared" si="194"/>
        <v>10</v>
      </c>
      <c r="V6232">
        <f t="shared" si="195"/>
        <v>35</v>
      </c>
    </row>
    <row r="6233" spans="1:22" x14ac:dyDescent="0.25">
      <c r="A6233">
        <v>4159</v>
      </c>
      <c r="B6233" t="str">
        <f>"E"&amp;A6233</f>
        <v>E4159</v>
      </c>
      <c r="C6233" t="s">
        <v>91</v>
      </c>
      <c r="D6233">
        <v>1</v>
      </c>
      <c r="E6233">
        <f>IF(D6233&lt;4,D6233,4)</f>
        <v>1</v>
      </c>
      <c r="F6233" s="1">
        <v>39701</v>
      </c>
      <c r="G6233" s="1">
        <v>40037</v>
      </c>
      <c r="H6233" s="3">
        <f>G6233-F6233</f>
        <v>336</v>
      </c>
      <c r="I6233" s="3">
        <f>IF(H6233&lt;=60,1,IF(H6233&lt;=150,2,3))</f>
        <v>3</v>
      </c>
      <c r="J6233">
        <v>26.5</v>
      </c>
      <c r="K6233">
        <v>4.49</v>
      </c>
      <c r="L6233">
        <v>3.8</v>
      </c>
      <c r="M6233">
        <v>68</v>
      </c>
      <c r="N6233">
        <f>LOG(M6233/100,2)+3</f>
        <v>2.4436066514756147</v>
      </c>
      <c r="O6233">
        <f>INDEX(lehmad!B$2:B$412,MATCH(klypsid!$B6233,lehmad!$A$2:$A$412,0))</f>
        <v>38960</v>
      </c>
      <c r="P6233">
        <f>INDEX(lehmad!D$2:D$412,MATCH(klypsid!$B6233,lehmad!$A$2:$A$412,0))</f>
        <v>117</v>
      </c>
      <c r="Q6233">
        <f>INDEX(lehmad!E$2:E$412,MATCH(klypsid!$B6233,lehmad!$A$2:$A$412,0))</f>
        <v>1</v>
      </c>
      <c r="R6233" t="str">
        <f>INDEX(lehmad!F$2:F$412,MATCH(klypsid!$B6233,lehmad!$A$2:$A$412,0))</f>
        <v>LANCELOT-ET</v>
      </c>
      <c r="S6233">
        <f>INDEX(lehmad!H$2:H$412,MATCH(klypsid!$B6233,lehmad!$A$2:$A$412,0))</f>
        <v>126</v>
      </c>
      <c r="T6233">
        <f>INDEX(lehmad!K$2:K$412,MATCH(klypsid!$B6233,lehmad!$A$2:$A$412,0))</f>
        <v>122</v>
      </c>
      <c r="U6233" s="4">
        <f t="shared" si="194"/>
        <v>11</v>
      </c>
      <c r="V6233">
        <f t="shared" si="195"/>
        <v>30</v>
      </c>
    </row>
    <row r="6234" spans="1:22" x14ac:dyDescent="0.25">
      <c r="A6234">
        <v>4159</v>
      </c>
      <c r="B6234" t="str">
        <f>"E"&amp;A6234</f>
        <v>E4159</v>
      </c>
      <c r="C6234" t="s">
        <v>91</v>
      </c>
      <c r="D6234">
        <v>1</v>
      </c>
      <c r="E6234">
        <f>IF(D6234&lt;4,D6234,4)</f>
        <v>1</v>
      </c>
      <c r="F6234" s="1">
        <v>39701</v>
      </c>
      <c r="G6234" s="1">
        <v>40066</v>
      </c>
      <c r="H6234" s="3">
        <f>G6234-F6234</f>
        <v>365</v>
      </c>
      <c r="I6234" s="3">
        <f>IF(H6234&lt;=60,1,IF(H6234&lt;=150,2,3))</f>
        <v>3</v>
      </c>
      <c r="J6234">
        <v>23.1</v>
      </c>
      <c r="K6234">
        <v>7.77</v>
      </c>
      <c r="L6234">
        <v>3.74</v>
      </c>
      <c r="M6234">
        <v>70</v>
      </c>
      <c r="N6234">
        <f>LOG(M6234/100,2)+3</f>
        <v>2.4854268271702415</v>
      </c>
      <c r="O6234">
        <f>INDEX(lehmad!B$2:B$412,MATCH(klypsid!$B6234,lehmad!$A$2:$A$412,0))</f>
        <v>38960</v>
      </c>
      <c r="P6234">
        <f>INDEX(lehmad!D$2:D$412,MATCH(klypsid!$B6234,lehmad!$A$2:$A$412,0))</f>
        <v>117</v>
      </c>
      <c r="Q6234">
        <f>INDEX(lehmad!E$2:E$412,MATCH(klypsid!$B6234,lehmad!$A$2:$A$412,0))</f>
        <v>1</v>
      </c>
      <c r="R6234" t="str">
        <f>INDEX(lehmad!F$2:F$412,MATCH(klypsid!$B6234,lehmad!$A$2:$A$412,0))</f>
        <v>LANCELOT-ET</v>
      </c>
      <c r="S6234">
        <f>INDEX(lehmad!H$2:H$412,MATCH(klypsid!$B6234,lehmad!$A$2:$A$412,0))</f>
        <v>126</v>
      </c>
      <c r="T6234">
        <f>INDEX(lehmad!K$2:K$412,MATCH(klypsid!$B6234,lehmad!$A$2:$A$412,0))</f>
        <v>122</v>
      </c>
      <c r="U6234" s="4">
        <f t="shared" si="194"/>
        <v>12</v>
      </c>
      <c r="V6234">
        <f t="shared" si="195"/>
        <v>29</v>
      </c>
    </row>
    <row r="6235" spans="1:22" x14ac:dyDescent="0.25">
      <c r="A6235">
        <v>4159</v>
      </c>
      <c r="B6235" t="str">
        <f>"E"&amp;A6235</f>
        <v>E4159</v>
      </c>
      <c r="C6235" t="s">
        <v>91</v>
      </c>
      <c r="D6235">
        <v>1</v>
      </c>
      <c r="E6235">
        <f>IF(D6235&lt;4,D6235,4)</f>
        <v>1</v>
      </c>
      <c r="F6235" s="1">
        <v>39701</v>
      </c>
      <c r="G6235" s="1">
        <v>40094</v>
      </c>
      <c r="H6235" s="3">
        <f>G6235-F6235</f>
        <v>393</v>
      </c>
      <c r="I6235" s="3">
        <f>IF(H6235&lt;=60,1,IF(H6235&lt;=150,2,3))</f>
        <v>3</v>
      </c>
      <c r="J6235">
        <v>25.3</v>
      </c>
      <c r="K6235">
        <v>4.83</v>
      </c>
      <c r="L6235">
        <v>3.98</v>
      </c>
      <c r="M6235">
        <v>49</v>
      </c>
      <c r="N6235">
        <f>LOG(M6235/100,2)+3</f>
        <v>1.9708536543404835</v>
      </c>
      <c r="O6235">
        <f>INDEX(lehmad!B$2:B$412,MATCH(klypsid!$B6235,lehmad!$A$2:$A$412,0))</f>
        <v>38960</v>
      </c>
      <c r="P6235">
        <f>INDEX(lehmad!D$2:D$412,MATCH(klypsid!$B6235,lehmad!$A$2:$A$412,0))</f>
        <v>117</v>
      </c>
      <c r="Q6235">
        <f>INDEX(lehmad!E$2:E$412,MATCH(klypsid!$B6235,lehmad!$A$2:$A$412,0))</f>
        <v>1</v>
      </c>
      <c r="R6235" t="str">
        <f>INDEX(lehmad!F$2:F$412,MATCH(klypsid!$B6235,lehmad!$A$2:$A$412,0))</f>
        <v>LANCELOT-ET</v>
      </c>
      <c r="S6235">
        <f>INDEX(lehmad!H$2:H$412,MATCH(klypsid!$B6235,lehmad!$A$2:$A$412,0))</f>
        <v>126</v>
      </c>
      <c r="T6235">
        <f>INDEX(lehmad!K$2:K$412,MATCH(klypsid!$B6235,lehmad!$A$2:$A$412,0))</f>
        <v>122</v>
      </c>
      <c r="U6235" s="4">
        <f t="shared" si="194"/>
        <v>13</v>
      </c>
      <c r="V6235">
        <f t="shared" si="195"/>
        <v>28</v>
      </c>
    </row>
    <row r="6236" spans="1:22" x14ac:dyDescent="0.25">
      <c r="A6236">
        <v>4159</v>
      </c>
      <c r="B6236" t="str">
        <f>"E"&amp;A6236</f>
        <v>E4159</v>
      </c>
      <c r="C6236" t="s">
        <v>91</v>
      </c>
      <c r="D6236">
        <v>1</v>
      </c>
      <c r="E6236">
        <f>IF(D6236&lt;4,D6236,4)</f>
        <v>1</v>
      </c>
      <c r="F6236" s="1">
        <v>39701</v>
      </c>
      <c r="G6236" s="1">
        <v>40125</v>
      </c>
      <c r="H6236" s="3">
        <f>G6236-F6236</f>
        <v>424</v>
      </c>
      <c r="I6236" s="3">
        <f>IF(H6236&lt;=60,1,IF(H6236&lt;=150,2,3))</f>
        <v>3</v>
      </c>
      <c r="J6236">
        <v>25</v>
      </c>
      <c r="K6236">
        <v>6.09</v>
      </c>
      <c r="L6236">
        <v>4.2699999999999996</v>
      </c>
      <c r="M6236">
        <v>55</v>
      </c>
      <c r="N6236">
        <f>LOG(M6236/100,2)+3</f>
        <v>2.1375035237499347</v>
      </c>
      <c r="O6236">
        <f>INDEX(lehmad!B$2:B$412,MATCH(klypsid!$B6236,lehmad!$A$2:$A$412,0))</f>
        <v>38960</v>
      </c>
      <c r="P6236">
        <f>INDEX(lehmad!D$2:D$412,MATCH(klypsid!$B6236,lehmad!$A$2:$A$412,0))</f>
        <v>117</v>
      </c>
      <c r="Q6236">
        <f>INDEX(lehmad!E$2:E$412,MATCH(klypsid!$B6236,lehmad!$A$2:$A$412,0))</f>
        <v>1</v>
      </c>
      <c r="R6236" t="str">
        <f>INDEX(lehmad!F$2:F$412,MATCH(klypsid!$B6236,lehmad!$A$2:$A$412,0))</f>
        <v>LANCELOT-ET</v>
      </c>
      <c r="S6236">
        <f>INDEX(lehmad!H$2:H$412,MATCH(klypsid!$B6236,lehmad!$A$2:$A$412,0))</f>
        <v>126</v>
      </c>
      <c r="T6236">
        <f>INDEX(lehmad!K$2:K$412,MATCH(klypsid!$B6236,lehmad!$A$2:$A$412,0))</f>
        <v>122</v>
      </c>
      <c r="U6236" s="4">
        <f t="shared" si="194"/>
        <v>14</v>
      </c>
      <c r="V6236">
        <f t="shared" si="195"/>
        <v>31</v>
      </c>
    </row>
    <row r="6237" spans="1:22" x14ac:dyDescent="0.25">
      <c r="A6237">
        <v>4159</v>
      </c>
      <c r="B6237" t="str">
        <f>"E"&amp;A6237</f>
        <v>E4159</v>
      </c>
      <c r="C6237" t="s">
        <v>91</v>
      </c>
      <c r="D6237">
        <v>1</v>
      </c>
      <c r="E6237">
        <f>IF(D6237&lt;4,D6237,4)</f>
        <v>1</v>
      </c>
      <c r="F6237" s="1">
        <v>39701</v>
      </c>
      <c r="G6237" s="1">
        <v>40153</v>
      </c>
      <c r="H6237" s="3">
        <f>G6237-F6237</f>
        <v>452</v>
      </c>
      <c r="I6237" s="3">
        <f>IF(H6237&lt;=60,1,IF(H6237&lt;=150,2,3))</f>
        <v>3</v>
      </c>
      <c r="J6237">
        <v>21</v>
      </c>
      <c r="K6237">
        <v>5.51</v>
      </c>
      <c r="L6237">
        <v>4.1500000000000004</v>
      </c>
      <c r="M6237">
        <v>79</v>
      </c>
      <c r="N6237">
        <f>LOG(M6237/100,2)+3</f>
        <v>2.6599245584023783</v>
      </c>
      <c r="O6237">
        <f>INDEX(lehmad!B$2:B$412,MATCH(klypsid!$B6237,lehmad!$A$2:$A$412,0))</f>
        <v>38960</v>
      </c>
      <c r="P6237">
        <f>INDEX(lehmad!D$2:D$412,MATCH(klypsid!$B6237,lehmad!$A$2:$A$412,0))</f>
        <v>117</v>
      </c>
      <c r="Q6237">
        <f>INDEX(lehmad!E$2:E$412,MATCH(klypsid!$B6237,lehmad!$A$2:$A$412,0))</f>
        <v>1</v>
      </c>
      <c r="R6237" t="str">
        <f>INDEX(lehmad!F$2:F$412,MATCH(klypsid!$B6237,lehmad!$A$2:$A$412,0))</f>
        <v>LANCELOT-ET</v>
      </c>
      <c r="S6237">
        <f>INDEX(lehmad!H$2:H$412,MATCH(klypsid!$B6237,lehmad!$A$2:$A$412,0))</f>
        <v>126</v>
      </c>
      <c r="T6237">
        <f>INDEX(lehmad!K$2:K$412,MATCH(klypsid!$B6237,lehmad!$A$2:$A$412,0))</f>
        <v>122</v>
      </c>
      <c r="U6237" s="4">
        <f t="shared" si="194"/>
        <v>15</v>
      </c>
      <c r="V6237">
        <f t="shared" si="195"/>
        <v>28</v>
      </c>
    </row>
    <row r="6238" spans="1:22" x14ac:dyDescent="0.25">
      <c r="A6238">
        <v>4159</v>
      </c>
      <c r="B6238" t="str">
        <f>"E"&amp;A6238</f>
        <v>E4159</v>
      </c>
      <c r="C6238" t="s">
        <v>91</v>
      </c>
      <c r="D6238">
        <v>1</v>
      </c>
      <c r="E6238">
        <f>IF(D6238&lt;4,D6238,4)</f>
        <v>1</v>
      </c>
      <c r="F6238" s="1">
        <v>39701</v>
      </c>
      <c r="G6238" s="1">
        <v>40186</v>
      </c>
      <c r="H6238" s="3">
        <f>G6238-F6238</f>
        <v>485</v>
      </c>
      <c r="I6238" s="3">
        <f>IF(H6238&lt;=60,1,IF(H6238&lt;=150,2,3))</f>
        <v>3</v>
      </c>
      <c r="J6238">
        <v>20</v>
      </c>
      <c r="K6238">
        <v>5.82</v>
      </c>
      <c r="L6238">
        <v>4.1100000000000003</v>
      </c>
      <c r="M6238">
        <v>115</v>
      </c>
      <c r="N6238">
        <f>LOG(M6238/100,2)+3</f>
        <v>3.2016338611696504</v>
      </c>
      <c r="O6238">
        <f>INDEX(lehmad!B$2:B$412,MATCH(klypsid!$B6238,lehmad!$A$2:$A$412,0))</f>
        <v>38960</v>
      </c>
      <c r="P6238">
        <f>INDEX(lehmad!D$2:D$412,MATCH(klypsid!$B6238,lehmad!$A$2:$A$412,0))</f>
        <v>117</v>
      </c>
      <c r="Q6238">
        <f>INDEX(lehmad!E$2:E$412,MATCH(klypsid!$B6238,lehmad!$A$2:$A$412,0))</f>
        <v>1</v>
      </c>
      <c r="R6238" t="str">
        <f>INDEX(lehmad!F$2:F$412,MATCH(klypsid!$B6238,lehmad!$A$2:$A$412,0))</f>
        <v>LANCELOT-ET</v>
      </c>
      <c r="S6238">
        <f>INDEX(lehmad!H$2:H$412,MATCH(klypsid!$B6238,lehmad!$A$2:$A$412,0))</f>
        <v>126</v>
      </c>
      <c r="T6238">
        <f>INDEX(lehmad!K$2:K$412,MATCH(klypsid!$B6238,lehmad!$A$2:$A$412,0))</f>
        <v>122</v>
      </c>
      <c r="U6238" s="4">
        <f t="shared" si="194"/>
        <v>16</v>
      </c>
      <c r="V6238">
        <f t="shared" si="195"/>
        <v>33</v>
      </c>
    </row>
    <row r="6239" spans="1:22" x14ac:dyDescent="0.25">
      <c r="A6239">
        <v>4159</v>
      </c>
      <c r="B6239" t="str">
        <f>"E"&amp;A6239</f>
        <v>E4159</v>
      </c>
      <c r="C6239" t="s">
        <v>91</v>
      </c>
      <c r="D6239">
        <v>1</v>
      </c>
      <c r="E6239">
        <f>IF(D6239&lt;4,D6239,4)</f>
        <v>1</v>
      </c>
      <c r="F6239" s="1">
        <v>39701</v>
      </c>
      <c r="G6239" s="1">
        <v>40214</v>
      </c>
      <c r="H6239" s="3">
        <f>G6239-F6239</f>
        <v>513</v>
      </c>
      <c r="I6239" s="3">
        <f>IF(H6239&lt;=60,1,IF(H6239&lt;=150,2,3))</f>
        <v>3</v>
      </c>
      <c r="J6239">
        <v>18.600000000000001</v>
      </c>
      <c r="K6239">
        <v>5.94</v>
      </c>
      <c r="L6239">
        <v>4.21</v>
      </c>
      <c r="M6239">
        <v>116</v>
      </c>
      <c r="N6239">
        <f>LOG(M6239/100,2)+3</f>
        <v>3.2141248053528475</v>
      </c>
      <c r="O6239">
        <f>INDEX(lehmad!B$2:B$412,MATCH(klypsid!$B6239,lehmad!$A$2:$A$412,0))</f>
        <v>38960</v>
      </c>
      <c r="P6239">
        <f>INDEX(lehmad!D$2:D$412,MATCH(klypsid!$B6239,lehmad!$A$2:$A$412,0))</f>
        <v>117</v>
      </c>
      <c r="Q6239">
        <f>INDEX(lehmad!E$2:E$412,MATCH(klypsid!$B6239,lehmad!$A$2:$A$412,0))</f>
        <v>1</v>
      </c>
      <c r="R6239" t="str">
        <f>INDEX(lehmad!F$2:F$412,MATCH(klypsid!$B6239,lehmad!$A$2:$A$412,0))</f>
        <v>LANCELOT-ET</v>
      </c>
      <c r="S6239">
        <f>INDEX(lehmad!H$2:H$412,MATCH(klypsid!$B6239,lehmad!$A$2:$A$412,0))</f>
        <v>126</v>
      </c>
      <c r="T6239">
        <f>INDEX(lehmad!K$2:K$412,MATCH(klypsid!$B6239,lehmad!$A$2:$A$412,0))</f>
        <v>122</v>
      </c>
      <c r="U6239" s="4">
        <f t="shared" si="194"/>
        <v>17</v>
      </c>
      <c r="V6239">
        <f t="shared" si="195"/>
        <v>28</v>
      </c>
    </row>
    <row r="6240" spans="1:22" x14ac:dyDescent="0.25">
      <c r="A6240">
        <v>4159</v>
      </c>
      <c r="B6240" t="str">
        <f>"E"&amp;A6240</f>
        <v>E4159</v>
      </c>
      <c r="C6240" t="s">
        <v>91</v>
      </c>
      <c r="D6240">
        <v>1</v>
      </c>
      <c r="E6240">
        <f>IF(D6240&lt;4,D6240,4)</f>
        <v>1</v>
      </c>
      <c r="F6240" s="1">
        <v>39701</v>
      </c>
      <c r="G6240" s="1">
        <v>40242</v>
      </c>
      <c r="H6240" s="3">
        <f>G6240-F6240</f>
        <v>541</v>
      </c>
      <c r="I6240" s="3">
        <f>IF(H6240&lt;=60,1,IF(H6240&lt;=150,2,3))</f>
        <v>3</v>
      </c>
      <c r="J6240">
        <v>19.100000000000001</v>
      </c>
      <c r="K6240">
        <v>5.96</v>
      </c>
      <c r="L6240">
        <v>4.1900000000000004</v>
      </c>
      <c r="M6240">
        <v>67</v>
      </c>
      <c r="N6240">
        <f>LOG(M6240/100,2)+3</f>
        <v>2.4222330006830477</v>
      </c>
      <c r="O6240">
        <f>INDEX(lehmad!B$2:B$412,MATCH(klypsid!$B6240,lehmad!$A$2:$A$412,0))</f>
        <v>38960</v>
      </c>
      <c r="P6240">
        <f>INDEX(lehmad!D$2:D$412,MATCH(klypsid!$B6240,lehmad!$A$2:$A$412,0))</f>
        <v>117</v>
      </c>
      <c r="Q6240">
        <f>INDEX(lehmad!E$2:E$412,MATCH(klypsid!$B6240,lehmad!$A$2:$A$412,0))</f>
        <v>1</v>
      </c>
      <c r="R6240" t="str">
        <f>INDEX(lehmad!F$2:F$412,MATCH(klypsid!$B6240,lehmad!$A$2:$A$412,0))</f>
        <v>LANCELOT-ET</v>
      </c>
      <c r="S6240">
        <f>INDEX(lehmad!H$2:H$412,MATCH(klypsid!$B6240,lehmad!$A$2:$A$412,0))</f>
        <v>126</v>
      </c>
      <c r="T6240">
        <f>INDEX(lehmad!K$2:K$412,MATCH(klypsid!$B6240,lehmad!$A$2:$A$412,0))</f>
        <v>122</v>
      </c>
      <c r="U6240" s="4">
        <f t="shared" si="194"/>
        <v>18</v>
      </c>
      <c r="V6240">
        <f t="shared" si="195"/>
        <v>28</v>
      </c>
    </row>
    <row r="6241" spans="1:22" x14ac:dyDescent="0.25">
      <c r="A6241">
        <v>4159</v>
      </c>
      <c r="B6241" t="str">
        <f>"E"&amp;A6241</f>
        <v>E4159</v>
      </c>
      <c r="C6241" t="s">
        <v>91</v>
      </c>
      <c r="D6241">
        <v>1</v>
      </c>
      <c r="E6241">
        <f>IF(D6241&lt;4,D6241,4)</f>
        <v>1</v>
      </c>
      <c r="F6241" s="1">
        <v>39701</v>
      </c>
      <c r="G6241" s="1">
        <v>40276</v>
      </c>
      <c r="H6241" s="3">
        <f>G6241-F6241</f>
        <v>575</v>
      </c>
      <c r="I6241" s="3">
        <f>IF(H6241&lt;=60,1,IF(H6241&lt;=150,2,3))</f>
        <v>3</v>
      </c>
      <c r="J6241">
        <v>17.5</v>
      </c>
      <c r="K6241">
        <v>5</v>
      </c>
      <c r="L6241">
        <v>4.2</v>
      </c>
      <c r="M6241">
        <v>235</v>
      </c>
      <c r="N6241">
        <f>LOG(M6241/100,2)+3</f>
        <v>4.232660756790275</v>
      </c>
      <c r="O6241">
        <f>INDEX(lehmad!B$2:B$412,MATCH(klypsid!$B6241,lehmad!$A$2:$A$412,0))</f>
        <v>38960</v>
      </c>
      <c r="P6241">
        <f>INDEX(lehmad!D$2:D$412,MATCH(klypsid!$B6241,lehmad!$A$2:$A$412,0))</f>
        <v>117</v>
      </c>
      <c r="Q6241">
        <f>INDEX(lehmad!E$2:E$412,MATCH(klypsid!$B6241,lehmad!$A$2:$A$412,0))</f>
        <v>1</v>
      </c>
      <c r="R6241" t="str">
        <f>INDEX(lehmad!F$2:F$412,MATCH(klypsid!$B6241,lehmad!$A$2:$A$412,0))</f>
        <v>LANCELOT-ET</v>
      </c>
      <c r="S6241">
        <f>INDEX(lehmad!H$2:H$412,MATCH(klypsid!$B6241,lehmad!$A$2:$A$412,0))</f>
        <v>126</v>
      </c>
      <c r="T6241">
        <f>INDEX(lehmad!K$2:K$412,MATCH(klypsid!$B6241,lehmad!$A$2:$A$412,0))</f>
        <v>122</v>
      </c>
      <c r="U6241" s="4">
        <f t="shared" si="194"/>
        <v>19</v>
      </c>
      <c r="V6241">
        <f t="shared" si="195"/>
        <v>34</v>
      </c>
    </row>
    <row r="6242" spans="1:22" x14ac:dyDescent="0.25">
      <c r="A6242">
        <v>4159</v>
      </c>
      <c r="B6242" t="str">
        <f>"E"&amp;A6242</f>
        <v>E4159</v>
      </c>
      <c r="C6242" t="s">
        <v>91</v>
      </c>
      <c r="D6242">
        <v>1</v>
      </c>
      <c r="E6242">
        <f>IF(D6242&lt;4,D6242,4)</f>
        <v>1</v>
      </c>
      <c r="F6242" s="1">
        <v>39701</v>
      </c>
      <c r="G6242" s="1">
        <v>40304</v>
      </c>
      <c r="H6242" s="3">
        <f>G6242-F6242</f>
        <v>603</v>
      </c>
      <c r="I6242" s="3">
        <f>IF(H6242&lt;=60,1,IF(H6242&lt;=150,2,3))</f>
        <v>3</v>
      </c>
      <c r="J6242">
        <v>16.7</v>
      </c>
      <c r="K6242">
        <v>5.64</v>
      </c>
      <c r="L6242">
        <v>4.07</v>
      </c>
      <c r="M6242">
        <v>215</v>
      </c>
      <c r="N6242">
        <f>LOG(M6242/100,2)+3</f>
        <v>4.1043366598147362</v>
      </c>
      <c r="O6242">
        <f>INDEX(lehmad!B$2:B$412,MATCH(klypsid!$B6242,lehmad!$A$2:$A$412,0))</f>
        <v>38960</v>
      </c>
      <c r="P6242">
        <f>INDEX(lehmad!D$2:D$412,MATCH(klypsid!$B6242,lehmad!$A$2:$A$412,0))</f>
        <v>117</v>
      </c>
      <c r="Q6242">
        <f>INDEX(lehmad!E$2:E$412,MATCH(klypsid!$B6242,lehmad!$A$2:$A$412,0))</f>
        <v>1</v>
      </c>
      <c r="R6242" t="str">
        <f>INDEX(lehmad!F$2:F$412,MATCH(klypsid!$B6242,lehmad!$A$2:$A$412,0))</f>
        <v>LANCELOT-ET</v>
      </c>
      <c r="S6242">
        <f>INDEX(lehmad!H$2:H$412,MATCH(klypsid!$B6242,lehmad!$A$2:$A$412,0))</f>
        <v>126</v>
      </c>
      <c r="T6242">
        <f>INDEX(lehmad!K$2:K$412,MATCH(klypsid!$B6242,lehmad!$A$2:$A$412,0))</f>
        <v>122</v>
      </c>
      <c r="U6242" s="4">
        <f t="shared" si="194"/>
        <v>20</v>
      </c>
      <c r="V6242">
        <f t="shared" si="195"/>
        <v>28</v>
      </c>
    </row>
    <row r="6243" spans="1:22" x14ac:dyDescent="0.25">
      <c r="A6243">
        <v>4159</v>
      </c>
      <c r="B6243" t="str">
        <f>"E"&amp;A6243</f>
        <v>E4159</v>
      </c>
      <c r="C6243" t="s">
        <v>91</v>
      </c>
      <c r="D6243">
        <v>1</v>
      </c>
      <c r="E6243">
        <f>IF(D6243&lt;4,D6243,4)</f>
        <v>1</v>
      </c>
      <c r="F6243" s="1">
        <v>39701</v>
      </c>
      <c r="G6243" s="1">
        <v>40336</v>
      </c>
      <c r="H6243" s="3">
        <f>G6243-F6243</f>
        <v>635</v>
      </c>
      <c r="I6243" s="3">
        <f>IF(H6243&lt;=60,1,IF(H6243&lt;=150,2,3))</f>
        <v>3</v>
      </c>
      <c r="J6243">
        <v>16.899999999999999</v>
      </c>
      <c r="K6243">
        <v>5.41</v>
      </c>
      <c r="L6243">
        <v>3.96</v>
      </c>
      <c r="M6243">
        <v>71</v>
      </c>
      <c r="N6243">
        <f>LOG(M6243/100,2)+3</f>
        <v>2.5058909297299574</v>
      </c>
      <c r="O6243">
        <f>INDEX(lehmad!B$2:B$412,MATCH(klypsid!$B6243,lehmad!$A$2:$A$412,0))</f>
        <v>38960</v>
      </c>
      <c r="P6243">
        <f>INDEX(lehmad!D$2:D$412,MATCH(klypsid!$B6243,lehmad!$A$2:$A$412,0))</f>
        <v>117</v>
      </c>
      <c r="Q6243">
        <f>INDEX(lehmad!E$2:E$412,MATCH(klypsid!$B6243,lehmad!$A$2:$A$412,0))</f>
        <v>1</v>
      </c>
      <c r="R6243" t="str">
        <f>INDEX(lehmad!F$2:F$412,MATCH(klypsid!$B6243,lehmad!$A$2:$A$412,0))</f>
        <v>LANCELOT-ET</v>
      </c>
      <c r="S6243">
        <f>INDEX(lehmad!H$2:H$412,MATCH(klypsid!$B6243,lehmad!$A$2:$A$412,0))</f>
        <v>126</v>
      </c>
      <c r="T6243">
        <f>INDEX(lehmad!K$2:K$412,MATCH(klypsid!$B6243,lehmad!$A$2:$A$412,0))</f>
        <v>122</v>
      </c>
      <c r="U6243" s="4">
        <f t="shared" si="194"/>
        <v>21</v>
      </c>
      <c r="V6243">
        <f t="shared" si="195"/>
        <v>32</v>
      </c>
    </row>
    <row r="6244" spans="1:22" x14ac:dyDescent="0.25">
      <c r="A6244">
        <v>4160</v>
      </c>
      <c r="B6244" t="str">
        <f>"E"&amp;A6244</f>
        <v>E4160</v>
      </c>
      <c r="C6244" t="s">
        <v>102</v>
      </c>
      <c r="D6244">
        <v>1</v>
      </c>
      <c r="E6244">
        <f>IF(D6244&lt;4,D6244,4)</f>
        <v>1</v>
      </c>
      <c r="F6244" s="1">
        <v>39745</v>
      </c>
      <c r="G6244" s="1">
        <v>39754</v>
      </c>
      <c r="H6244" s="3">
        <f>G6244-F6244</f>
        <v>9</v>
      </c>
      <c r="I6244" s="3">
        <f>IF(H6244&lt;=60,1,IF(H6244&lt;=150,2,3))</f>
        <v>1</v>
      </c>
      <c r="J6244">
        <v>26.8</v>
      </c>
      <c r="K6244">
        <v>4.8899999999999997</v>
      </c>
      <c r="L6244">
        <v>3.34</v>
      </c>
      <c r="M6244">
        <v>112</v>
      </c>
      <c r="N6244">
        <f>LOG(M6244/100,2)+3</f>
        <v>3.1634987322828794</v>
      </c>
      <c r="O6244">
        <f>INDEX(lehmad!B$2:B$412,MATCH(klypsid!$B6244,lehmad!$A$2:$A$412,0))</f>
        <v>38962</v>
      </c>
      <c r="P6244">
        <f>INDEX(lehmad!D$2:D$412,MATCH(klypsid!$B6244,lehmad!$A$2:$A$412,0))</f>
        <v>113</v>
      </c>
      <c r="Q6244">
        <f>INDEX(lehmad!E$2:E$412,MATCH(klypsid!$B6244,lehmad!$A$2:$A$412,0))</f>
        <v>1</v>
      </c>
      <c r="R6244" t="str">
        <f>INDEX(lehmad!F$2:F$412,MATCH(klypsid!$B6244,lehmad!$A$2:$A$412,0))</f>
        <v>LANCELOT-ET</v>
      </c>
      <c r="S6244">
        <f>INDEX(lehmad!H$2:H$412,MATCH(klypsid!$B6244,lehmad!$A$2:$A$412,0))</f>
        <v>126</v>
      </c>
      <c r="T6244">
        <f>INDEX(lehmad!K$2:K$412,MATCH(klypsid!$B6244,lehmad!$A$2:$A$412,0))</f>
        <v>122</v>
      </c>
      <c r="U6244" s="4">
        <f t="shared" si="194"/>
        <v>1</v>
      </c>
      <c r="V6244">
        <f t="shared" si="195"/>
        <v>9</v>
      </c>
    </row>
    <row r="6245" spans="1:22" x14ac:dyDescent="0.25">
      <c r="A6245">
        <v>4160</v>
      </c>
      <c r="B6245" t="str">
        <f>"E"&amp;A6245</f>
        <v>E4160</v>
      </c>
      <c r="C6245" t="s">
        <v>102</v>
      </c>
      <c r="D6245">
        <v>1</v>
      </c>
      <c r="E6245">
        <f>IF(D6245&lt;4,D6245,4)</f>
        <v>1</v>
      </c>
      <c r="F6245" s="1">
        <v>39745</v>
      </c>
      <c r="G6245" s="1">
        <v>39783</v>
      </c>
      <c r="H6245" s="3">
        <f>G6245-F6245</f>
        <v>38</v>
      </c>
      <c r="I6245" s="3">
        <f>IF(H6245&lt;=60,1,IF(H6245&lt;=150,2,3))</f>
        <v>1</v>
      </c>
      <c r="J6245">
        <v>43.9</v>
      </c>
      <c r="K6245">
        <v>3.66</v>
      </c>
      <c r="L6245">
        <v>2.92</v>
      </c>
      <c r="M6245">
        <v>84</v>
      </c>
      <c r="N6245">
        <f>LOG(M6245/100,2)+3</f>
        <v>2.7484612330040354</v>
      </c>
      <c r="O6245">
        <f>INDEX(lehmad!B$2:B$412,MATCH(klypsid!$B6245,lehmad!$A$2:$A$412,0))</f>
        <v>38962</v>
      </c>
      <c r="P6245">
        <f>INDEX(lehmad!D$2:D$412,MATCH(klypsid!$B6245,lehmad!$A$2:$A$412,0))</f>
        <v>113</v>
      </c>
      <c r="Q6245">
        <f>INDEX(lehmad!E$2:E$412,MATCH(klypsid!$B6245,lehmad!$A$2:$A$412,0))</f>
        <v>1</v>
      </c>
      <c r="R6245" t="str">
        <f>INDEX(lehmad!F$2:F$412,MATCH(klypsid!$B6245,lehmad!$A$2:$A$412,0))</f>
        <v>LANCELOT-ET</v>
      </c>
      <c r="S6245">
        <f>INDEX(lehmad!H$2:H$412,MATCH(klypsid!$B6245,lehmad!$A$2:$A$412,0))</f>
        <v>126</v>
      </c>
      <c r="T6245">
        <f>INDEX(lehmad!K$2:K$412,MATCH(klypsid!$B6245,lehmad!$A$2:$A$412,0))</f>
        <v>122</v>
      </c>
      <c r="U6245" s="4">
        <f t="shared" si="194"/>
        <v>2</v>
      </c>
      <c r="V6245">
        <f t="shared" si="195"/>
        <v>29</v>
      </c>
    </row>
    <row r="6246" spans="1:22" x14ac:dyDescent="0.25">
      <c r="A6246">
        <v>4160</v>
      </c>
      <c r="B6246" t="str">
        <f>"E"&amp;A6246</f>
        <v>E4160</v>
      </c>
      <c r="C6246" t="s">
        <v>102</v>
      </c>
      <c r="D6246">
        <v>1</v>
      </c>
      <c r="E6246">
        <f>IF(D6246&lt;4,D6246,4)</f>
        <v>1</v>
      </c>
      <c r="F6246" s="1">
        <v>39745</v>
      </c>
      <c r="G6246" s="1">
        <v>39817</v>
      </c>
      <c r="H6246" s="3">
        <f>G6246-F6246</f>
        <v>72</v>
      </c>
      <c r="I6246" s="3">
        <f>IF(H6246&lt;=60,1,IF(H6246&lt;=150,2,3))</f>
        <v>2</v>
      </c>
      <c r="J6246">
        <v>33.200000000000003</v>
      </c>
      <c r="K6246">
        <v>3.69</v>
      </c>
      <c r="L6246">
        <v>3.18</v>
      </c>
      <c r="M6246">
        <v>76</v>
      </c>
      <c r="N6246">
        <f>LOG(M6246/100,2)+3</f>
        <v>2.6040713236688608</v>
      </c>
      <c r="O6246">
        <f>INDEX(lehmad!B$2:B$412,MATCH(klypsid!$B6246,lehmad!$A$2:$A$412,0))</f>
        <v>38962</v>
      </c>
      <c r="P6246">
        <f>INDEX(lehmad!D$2:D$412,MATCH(klypsid!$B6246,lehmad!$A$2:$A$412,0))</f>
        <v>113</v>
      </c>
      <c r="Q6246">
        <f>INDEX(lehmad!E$2:E$412,MATCH(klypsid!$B6246,lehmad!$A$2:$A$412,0))</f>
        <v>1</v>
      </c>
      <c r="R6246" t="str">
        <f>INDEX(lehmad!F$2:F$412,MATCH(klypsid!$B6246,lehmad!$A$2:$A$412,0))</f>
        <v>LANCELOT-ET</v>
      </c>
      <c r="S6246">
        <f>INDEX(lehmad!H$2:H$412,MATCH(klypsid!$B6246,lehmad!$A$2:$A$412,0))</f>
        <v>126</v>
      </c>
      <c r="T6246">
        <f>INDEX(lehmad!K$2:K$412,MATCH(klypsid!$B6246,lehmad!$A$2:$A$412,0))</f>
        <v>122</v>
      </c>
      <c r="U6246" s="4">
        <f t="shared" si="194"/>
        <v>3</v>
      </c>
      <c r="V6246">
        <f t="shared" si="195"/>
        <v>34</v>
      </c>
    </row>
    <row r="6247" spans="1:22" x14ac:dyDescent="0.25">
      <c r="A6247">
        <v>4160</v>
      </c>
      <c r="B6247" t="str">
        <f>"E"&amp;A6247</f>
        <v>E4160</v>
      </c>
      <c r="C6247" t="s">
        <v>102</v>
      </c>
      <c r="D6247">
        <v>1</v>
      </c>
      <c r="E6247">
        <f>IF(D6247&lt;4,D6247,4)</f>
        <v>1</v>
      </c>
      <c r="F6247" s="1">
        <v>39745</v>
      </c>
      <c r="G6247" s="1">
        <v>39845</v>
      </c>
      <c r="H6247" s="3">
        <f>G6247-F6247</f>
        <v>100</v>
      </c>
      <c r="I6247" s="3">
        <f>IF(H6247&lt;=60,1,IF(H6247&lt;=150,2,3))</f>
        <v>2</v>
      </c>
      <c r="J6247">
        <v>46.6</v>
      </c>
      <c r="K6247">
        <v>3.65</v>
      </c>
      <c r="L6247">
        <v>3.33</v>
      </c>
      <c r="M6247">
        <v>136</v>
      </c>
      <c r="N6247">
        <f>LOG(M6247/100,2)+3</f>
        <v>3.4436066514756147</v>
      </c>
      <c r="O6247">
        <f>INDEX(lehmad!B$2:B$412,MATCH(klypsid!$B6247,lehmad!$A$2:$A$412,0))</f>
        <v>38962</v>
      </c>
      <c r="P6247">
        <f>INDEX(lehmad!D$2:D$412,MATCH(klypsid!$B6247,lehmad!$A$2:$A$412,0))</f>
        <v>113</v>
      </c>
      <c r="Q6247">
        <f>INDEX(lehmad!E$2:E$412,MATCH(klypsid!$B6247,lehmad!$A$2:$A$412,0))</f>
        <v>1</v>
      </c>
      <c r="R6247" t="str">
        <f>INDEX(lehmad!F$2:F$412,MATCH(klypsid!$B6247,lehmad!$A$2:$A$412,0))</f>
        <v>LANCELOT-ET</v>
      </c>
      <c r="S6247">
        <f>INDEX(lehmad!H$2:H$412,MATCH(klypsid!$B6247,lehmad!$A$2:$A$412,0))</f>
        <v>126</v>
      </c>
      <c r="T6247">
        <f>INDEX(lehmad!K$2:K$412,MATCH(klypsid!$B6247,lehmad!$A$2:$A$412,0))</f>
        <v>122</v>
      </c>
      <c r="U6247" s="4">
        <f t="shared" si="194"/>
        <v>4</v>
      </c>
      <c r="V6247">
        <f t="shared" si="195"/>
        <v>28</v>
      </c>
    </row>
    <row r="6248" spans="1:22" x14ac:dyDescent="0.25">
      <c r="A6248">
        <v>4160</v>
      </c>
      <c r="B6248" t="str">
        <f>"E"&amp;A6248</f>
        <v>E4160</v>
      </c>
      <c r="C6248" t="s">
        <v>102</v>
      </c>
      <c r="D6248">
        <v>1</v>
      </c>
      <c r="E6248">
        <f>IF(D6248&lt;4,D6248,4)</f>
        <v>1</v>
      </c>
      <c r="F6248" s="1">
        <v>39745</v>
      </c>
      <c r="G6248" s="1">
        <v>39875</v>
      </c>
      <c r="H6248" s="3">
        <f>G6248-F6248</f>
        <v>130</v>
      </c>
      <c r="I6248" s="3">
        <f>IF(H6248&lt;=60,1,IF(H6248&lt;=150,2,3))</f>
        <v>2</v>
      </c>
      <c r="J6248">
        <v>44.1</v>
      </c>
      <c r="K6248">
        <v>3.77</v>
      </c>
      <c r="L6248">
        <v>3.35</v>
      </c>
      <c r="M6248">
        <v>157</v>
      </c>
      <c r="N6248">
        <f>LOG(M6248/100,2)+3</f>
        <v>3.6507645591169022</v>
      </c>
      <c r="O6248">
        <f>INDEX(lehmad!B$2:B$412,MATCH(klypsid!$B6248,lehmad!$A$2:$A$412,0))</f>
        <v>38962</v>
      </c>
      <c r="P6248">
        <f>INDEX(lehmad!D$2:D$412,MATCH(klypsid!$B6248,lehmad!$A$2:$A$412,0))</f>
        <v>113</v>
      </c>
      <c r="Q6248">
        <f>INDEX(lehmad!E$2:E$412,MATCH(klypsid!$B6248,lehmad!$A$2:$A$412,0))</f>
        <v>1</v>
      </c>
      <c r="R6248" t="str">
        <f>INDEX(lehmad!F$2:F$412,MATCH(klypsid!$B6248,lehmad!$A$2:$A$412,0))</f>
        <v>LANCELOT-ET</v>
      </c>
      <c r="S6248">
        <f>INDEX(lehmad!H$2:H$412,MATCH(klypsid!$B6248,lehmad!$A$2:$A$412,0))</f>
        <v>126</v>
      </c>
      <c r="T6248">
        <f>INDEX(lehmad!K$2:K$412,MATCH(klypsid!$B6248,lehmad!$A$2:$A$412,0))</f>
        <v>122</v>
      </c>
      <c r="U6248" s="4">
        <f t="shared" si="194"/>
        <v>5</v>
      </c>
      <c r="V6248">
        <f t="shared" si="195"/>
        <v>30</v>
      </c>
    </row>
    <row r="6249" spans="1:22" x14ac:dyDescent="0.25">
      <c r="A6249">
        <v>4160</v>
      </c>
      <c r="B6249" t="str">
        <f>"E"&amp;A6249</f>
        <v>E4160</v>
      </c>
      <c r="C6249" t="s">
        <v>102</v>
      </c>
      <c r="D6249">
        <v>1</v>
      </c>
      <c r="E6249">
        <f>IF(D6249&lt;4,D6249,4)</f>
        <v>1</v>
      </c>
      <c r="F6249" s="1">
        <v>39745</v>
      </c>
      <c r="G6249" s="1">
        <v>39908</v>
      </c>
      <c r="H6249" s="3">
        <f>G6249-F6249</f>
        <v>163</v>
      </c>
      <c r="I6249" s="3">
        <f>IF(H6249&lt;=60,1,IF(H6249&lt;=150,2,3))</f>
        <v>3</v>
      </c>
      <c r="J6249">
        <v>40.200000000000003</v>
      </c>
      <c r="K6249">
        <v>4.05</v>
      </c>
      <c r="L6249">
        <v>3.31</v>
      </c>
      <c r="M6249">
        <v>241</v>
      </c>
      <c r="N6249">
        <f>LOG(M6249/100,2)+3</f>
        <v>4.2690331464552367</v>
      </c>
      <c r="O6249">
        <f>INDEX(lehmad!B$2:B$412,MATCH(klypsid!$B6249,lehmad!$A$2:$A$412,0))</f>
        <v>38962</v>
      </c>
      <c r="P6249">
        <f>INDEX(lehmad!D$2:D$412,MATCH(klypsid!$B6249,lehmad!$A$2:$A$412,0))</f>
        <v>113</v>
      </c>
      <c r="Q6249">
        <f>INDEX(lehmad!E$2:E$412,MATCH(klypsid!$B6249,lehmad!$A$2:$A$412,0))</f>
        <v>1</v>
      </c>
      <c r="R6249" t="str">
        <f>INDEX(lehmad!F$2:F$412,MATCH(klypsid!$B6249,lehmad!$A$2:$A$412,0))</f>
        <v>LANCELOT-ET</v>
      </c>
      <c r="S6249">
        <f>INDEX(lehmad!H$2:H$412,MATCH(klypsid!$B6249,lehmad!$A$2:$A$412,0))</f>
        <v>126</v>
      </c>
      <c r="T6249">
        <f>INDEX(lehmad!K$2:K$412,MATCH(klypsid!$B6249,lehmad!$A$2:$A$412,0))</f>
        <v>122</v>
      </c>
      <c r="U6249" s="4">
        <f t="shared" si="194"/>
        <v>6</v>
      </c>
      <c r="V6249">
        <f t="shared" si="195"/>
        <v>33</v>
      </c>
    </row>
    <row r="6250" spans="1:22" x14ac:dyDescent="0.25">
      <c r="A6250">
        <v>4160</v>
      </c>
      <c r="B6250" t="str">
        <f>"E"&amp;A6250</f>
        <v>E4160</v>
      </c>
      <c r="C6250" t="s">
        <v>102</v>
      </c>
      <c r="D6250">
        <v>1</v>
      </c>
      <c r="E6250">
        <f>IF(D6250&lt;4,D6250,4)</f>
        <v>1</v>
      </c>
      <c r="F6250" s="1">
        <v>39745</v>
      </c>
      <c r="G6250" s="1">
        <v>39944</v>
      </c>
      <c r="H6250" s="3">
        <f>G6250-F6250</f>
        <v>199</v>
      </c>
      <c r="I6250" s="3">
        <f>IF(H6250&lt;=60,1,IF(H6250&lt;=150,2,3))</f>
        <v>3</v>
      </c>
      <c r="J6250">
        <v>34.700000000000003</v>
      </c>
      <c r="K6250">
        <v>3.9</v>
      </c>
      <c r="L6250">
        <v>3.28</v>
      </c>
      <c r="M6250">
        <v>257</v>
      </c>
      <c r="N6250">
        <f>LOG(M6250/100,2)+3</f>
        <v>4.3617683594191536</v>
      </c>
      <c r="O6250">
        <f>INDEX(lehmad!B$2:B$412,MATCH(klypsid!$B6250,lehmad!$A$2:$A$412,0))</f>
        <v>38962</v>
      </c>
      <c r="P6250">
        <f>INDEX(lehmad!D$2:D$412,MATCH(klypsid!$B6250,lehmad!$A$2:$A$412,0))</f>
        <v>113</v>
      </c>
      <c r="Q6250">
        <f>INDEX(lehmad!E$2:E$412,MATCH(klypsid!$B6250,lehmad!$A$2:$A$412,0))</f>
        <v>1</v>
      </c>
      <c r="R6250" t="str">
        <f>INDEX(lehmad!F$2:F$412,MATCH(klypsid!$B6250,lehmad!$A$2:$A$412,0))</f>
        <v>LANCELOT-ET</v>
      </c>
      <c r="S6250">
        <f>INDEX(lehmad!H$2:H$412,MATCH(klypsid!$B6250,lehmad!$A$2:$A$412,0))</f>
        <v>126</v>
      </c>
      <c r="T6250">
        <f>INDEX(lehmad!K$2:K$412,MATCH(klypsid!$B6250,lehmad!$A$2:$A$412,0))</f>
        <v>122</v>
      </c>
      <c r="U6250" s="4">
        <f t="shared" si="194"/>
        <v>7</v>
      </c>
      <c r="V6250">
        <f t="shared" si="195"/>
        <v>36</v>
      </c>
    </row>
    <row r="6251" spans="1:22" x14ac:dyDescent="0.25">
      <c r="A6251">
        <v>4160</v>
      </c>
      <c r="B6251" t="str">
        <f>"E"&amp;A6251</f>
        <v>E4160</v>
      </c>
      <c r="C6251" t="s">
        <v>102</v>
      </c>
      <c r="D6251">
        <v>1</v>
      </c>
      <c r="E6251">
        <f>IF(D6251&lt;4,D6251,4)</f>
        <v>1</v>
      </c>
      <c r="F6251" s="1">
        <v>39745</v>
      </c>
      <c r="G6251" s="1">
        <v>39972</v>
      </c>
      <c r="H6251" s="3">
        <f>G6251-F6251</f>
        <v>227</v>
      </c>
      <c r="I6251" s="3">
        <f>IF(H6251&lt;=60,1,IF(H6251&lt;=150,2,3))</f>
        <v>3</v>
      </c>
      <c r="J6251">
        <v>33.200000000000003</v>
      </c>
      <c r="K6251">
        <v>3.64</v>
      </c>
      <c r="L6251">
        <v>3.39</v>
      </c>
      <c r="M6251">
        <v>191</v>
      </c>
      <c r="N6251">
        <f>LOG(M6251/100,2)+3</f>
        <v>3.9335726382610239</v>
      </c>
      <c r="O6251">
        <f>INDEX(lehmad!B$2:B$412,MATCH(klypsid!$B6251,lehmad!$A$2:$A$412,0))</f>
        <v>38962</v>
      </c>
      <c r="P6251">
        <f>INDEX(lehmad!D$2:D$412,MATCH(klypsid!$B6251,lehmad!$A$2:$A$412,0))</f>
        <v>113</v>
      </c>
      <c r="Q6251">
        <f>INDEX(lehmad!E$2:E$412,MATCH(klypsid!$B6251,lehmad!$A$2:$A$412,0))</f>
        <v>1</v>
      </c>
      <c r="R6251" t="str">
        <f>INDEX(lehmad!F$2:F$412,MATCH(klypsid!$B6251,lehmad!$A$2:$A$412,0))</f>
        <v>LANCELOT-ET</v>
      </c>
      <c r="S6251">
        <f>INDEX(lehmad!H$2:H$412,MATCH(klypsid!$B6251,lehmad!$A$2:$A$412,0))</f>
        <v>126</v>
      </c>
      <c r="T6251">
        <f>INDEX(lehmad!K$2:K$412,MATCH(klypsid!$B6251,lehmad!$A$2:$A$412,0))</f>
        <v>122</v>
      </c>
      <c r="U6251" s="4">
        <f t="shared" si="194"/>
        <v>8</v>
      </c>
      <c r="V6251">
        <f t="shared" si="195"/>
        <v>28</v>
      </c>
    </row>
    <row r="6252" spans="1:22" x14ac:dyDescent="0.25">
      <c r="A6252">
        <v>4160</v>
      </c>
      <c r="B6252" t="str">
        <f>"E"&amp;A6252</f>
        <v>E4160</v>
      </c>
      <c r="C6252" t="s">
        <v>102</v>
      </c>
      <c r="D6252">
        <v>1</v>
      </c>
      <c r="E6252">
        <f>IF(D6252&lt;4,D6252,4)</f>
        <v>1</v>
      </c>
      <c r="F6252" s="1">
        <v>39745</v>
      </c>
      <c r="G6252" s="1">
        <v>40007</v>
      </c>
      <c r="H6252" s="3">
        <f>G6252-F6252</f>
        <v>262</v>
      </c>
      <c r="I6252" s="3">
        <f>IF(H6252&lt;=60,1,IF(H6252&lt;=150,2,3))</f>
        <v>3</v>
      </c>
      <c r="J6252">
        <v>29</v>
      </c>
      <c r="K6252">
        <v>3.3</v>
      </c>
      <c r="L6252">
        <v>3.59</v>
      </c>
      <c r="M6252">
        <v>460</v>
      </c>
      <c r="N6252">
        <f>LOG(M6252/100,2)+3</f>
        <v>5.2016338611696504</v>
      </c>
      <c r="O6252">
        <f>INDEX(lehmad!B$2:B$412,MATCH(klypsid!$B6252,lehmad!$A$2:$A$412,0))</f>
        <v>38962</v>
      </c>
      <c r="P6252">
        <f>INDEX(lehmad!D$2:D$412,MATCH(klypsid!$B6252,lehmad!$A$2:$A$412,0))</f>
        <v>113</v>
      </c>
      <c r="Q6252">
        <f>INDEX(lehmad!E$2:E$412,MATCH(klypsid!$B6252,lehmad!$A$2:$A$412,0))</f>
        <v>1</v>
      </c>
      <c r="R6252" t="str">
        <f>INDEX(lehmad!F$2:F$412,MATCH(klypsid!$B6252,lehmad!$A$2:$A$412,0))</f>
        <v>LANCELOT-ET</v>
      </c>
      <c r="S6252">
        <f>INDEX(lehmad!H$2:H$412,MATCH(klypsid!$B6252,lehmad!$A$2:$A$412,0))</f>
        <v>126</v>
      </c>
      <c r="T6252">
        <f>INDEX(lehmad!K$2:K$412,MATCH(klypsid!$B6252,lehmad!$A$2:$A$412,0))</f>
        <v>122</v>
      </c>
      <c r="U6252" s="4">
        <f t="shared" si="194"/>
        <v>9</v>
      </c>
      <c r="V6252">
        <f t="shared" si="195"/>
        <v>35</v>
      </c>
    </row>
    <row r="6253" spans="1:22" x14ac:dyDescent="0.25">
      <c r="A6253">
        <v>4160</v>
      </c>
      <c r="B6253" t="str">
        <f>"E"&amp;A6253</f>
        <v>E4160</v>
      </c>
      <c r="C6253" t="s">
        <v>102</v>
      </c>
      <c r="D6253">
        <v>1</v>
      </c>
      <c r="E6253">
        <f>IF(D6253&lt;4,D6253,4)</f>
        <v>1</v>
      </c>
      <c r="F6253" s="1">
        <v>39745</v>
      </c>
      <c r="G6253" s="1">
        <v>40037</v>
      </c>
      <c r="H6253" s="3">
        <f>G6253-F6253</f>
        <v>292</v>
      </c>
      <c r="I6253" s="3">
        <f>IF(H6253&lt;=60,1,IF(H6253&lt;=150,2,3))</f>
        <v>3</v>
      </c>
      <c r="J6253">
        <v>27.6</v>
      </c>
      <c r="K6253">
        <v>3.9</v>
      </c>
      <c r="L6253">
        <v>3.65</v>
      </c>
      <c r="M6253">
        <v>125</v>
      </c>
      <c r="N6253">
        <f>LOG(M6253/100,2)+3</f>
        <v>3.3219280948873622</v>
      </c>
      <c r="O6253">
        <f>INDEX(lehmad!B$2:B$412,MATCH(klypsid!$B6253,lehmad!$A$2:$A$412,0))</f>
        <v>38962</v>
      </c>
      <c r="P6253">
        <f>INDEX(lehmad!D$2:D$412,MATCH(klypsid!$B6253,lehmad!$A$2:$A$412,0))</f>
        <v>113</v>
      </c>
      <c r="Q6253">
        <f>INDEX(lehmad!E$2:E$412,MATCH(klypsid!$B6253,lehmad!$A$2:$A$412,0))</f>
        <v>1</v>
      </c>
      <c r="R6253" t="str">
        <f>INDEX(lehmad!F$2:F$412,MATCH(klypsid!$B6253,lehmad!$A$2:$A$412,0))</f>
        <v>LANCELOT-ET</v>
      </c>
      <c r="S6253">
        <f>INDEX(lehmad!H$2:H$412,MATCH(klypsid!$B6253,lehmad!$A$2:$A$412,0))</f>
        <v>126</v>
      </c>
      <c r="T6253">
        <f>INDEX(lehmad!K$2:K$412,MATCH(klypsid!$B6253,lehmad!$A$2:$A$412,0))</f>
        <v>122</v>
      </c>
      <c r="U6253" s="4">
        <f t="shared" si="194"/>
        <v>10</v>
      </c>
      <c r="V6253">
        <f t="shared" si="195"/>
        <v>30</v>
      </c>
    </row>
    <row r="6254" spans="1:22" x14ac:dyDescent="0.25">
      <c r="A6254">
        <v>4160</v>
      </c>
      <c r="B6254" t="str">
        <f>"E"&amp;A6254</f>
        <v>E4160</v>
      </c>
      <c r="C6254" t="s">
        <v>102</v>
      </c>
      <c r="D6254">
        <v>1</v>
      </c>
      <c r="E6254">
        <f>IF(D6254&lt;4,D6254,4)</f>
        <v>1</v>
      </c>
      <c r="F6254" s="1">
        <v>39745</v>
      </c>
      <c r="G6254" s="1">
        <v>40066</v>
      </c>
      <c r="H6254" s="3">
        <f>G6254-F6254</f>
        <v>321</v>
      </c>
      <c r="I6254" s="3">
        <f>IF(H6254&lt;=60,1,IF(H6254&lt;=150,2,3))</f>
        <v>3</v>
      </c>
      <c r="J6254">
        <v>26.7</v>
      </c>
      <c r="K6254">
        <v>4.7300000000000004</v>
      </c>
      <c r="L6254">
        <v>3.55</v>
      </c>
      <c r="M6254">
        <v>149</v>
      </c>
      <c r="N6254">
        <f>LOG(M6254/100,2)+3</f>
        <v>3.5753123306874368</v>
      </c>
      <c r="O6254">
        <f>INDEX(lehmad!B$2:B$412,MATCH(klypsid!$B6254,lehmad!$A$2:$A$412,0))</f>
        <v>38962</v>
      </c>
      <c r="P6254">
        <f>INDEX(lehmad!D$2:D$412,MATCH(klypsid!$B6254,lehmad!$A$2:$A$412,0))</f>
        <v>113</v>
      </c>
      <c r="Q6254">
        <f>INDEX(lehmad!E$2:E$412,MATCH(klypsid!$B6254,lehmad!$A$2:$A$412,0))</f>
        <v>1</v>
      </c>
      <c r="R6254" t="str">
        <f>INDEX(lehmad!F$2:F$412,MATCH(klypsid!$B6254,lehmad!$A$2:$A$412,0))</f>
        <v>LANCELOT-ET</v>
      </c>
      <c r="S6254">
        <f>INDEX(lehmad!H$2:H$412,MATCH(klypsid!$B6254,lehmad!$A$2:$A$412,0))</f>
        <v>126</v>
      </c>
      <c r="T6254">
        <f>INDEX(lehmad!K$2:K$412,MATCH(klypsid!$B6254,lehmad!$A$2:$A$412,0))</f>
        <v>122</v>
      </c>
      <c r="U6254" s="4">
        <f t="shared" si="194"/>
        <v>11</v>
      </c>
      <c r="V6254">
        <f t="shared" si="195"/>
        <v>29</v>
      </c>
    </row>
    <row r="6255" spans="1:22" x14ac:dyDescent="0.25">
      <c r="A6255">
        <v>4160</v>
      </c>
      <c r="B6255" t="str">
        <f>"E"&amp;A6255</f>
        <v>E4160</v>
      </c>
      <c r="C6255" t="s">
        <v>102</v>
      </c>
      <c r="D6255">
        <v>2</v>
      </c>
      <c r="E6255">
        <f>IF(D6255&lt;4,D6255,4)</f>
        <v>2</v>
      </c>
      <c r="F6255" s="1">
        <v>40138</v>
      </c>
      <c r="G6255" s="1">
        <v>40153</v>
      </c>
      <c r="H6255" s="3">
        <f>G6255-F6255</f>
        <v>15</v>
      </c>
      <c r="I6255" s="3">
        <f>IF(H6255&lt;=60,1,IF(H6255&lt;=150,2,3))</f>
        <v>1</v>
      </c>
      <c r="J6255">
        <v>47</v>
      </c>
      <c r="K6255">
        <v>4.84</v>
      </c>
      <c r="L6255">
        <v>3.27</v>
      </c>
      <c r="M6255">
        <v>46</v>
      </c>
      <c r="N6255">
        <f>LOG(M6255/100,2)+3</f>
        <v>1.8797057662822882</v>
      </c>
      <c r="O6255">
        <f>INDEX(lehmad!B$2:B$412,MATCH(klypsid!$B6255,lehmad!$A$2:$A$412,0))</f>
        <v>38962</v>
      </c>
      <c r="P6255">
        <f>INDEX(lehmad!D$2:D$412,MATCH(klypsid!$B6255,lehmad!$A$2:$A$412,0))</f>
        <v>113</v>
      </c>
      <c r="Q6255">
        <f>INDEX(lehmad!E$2:E$412,MATCH(klypsid!$B6255,lehmad!$A$2:$A$412,0))</f>
        <v>1</v>
      </c>
      <c r="R6255" t="str">
        <f>INDEX(lehmad!F$2:F$412,MATCH(klypsid!$B6255,lehmad!$A$2:$A$412,0))</f>
        <v>LANCELOT-ET</v>
      </c>
      <c r="S6255">
        <f>INDEX(lehmad!H$2:H$412,MATCH(klypsid!$B6255,lehmad!$A$2:$A$412,0))</f>
        <v>126</v>
      </c>
      <c r="T6255">
        <f>INDEX(lehmad!K$2:K$412,MATCH(klypsid!$B6255,lehmad!$A$2:$A$412,0))</f>
        <v>122</v>
      </c>
      <c r="U6255" s="4">
        <f t="shared" si="194"/>
        <v>1</v>
      </c>
      <c r="V6255">
        <f t="shared" si="195"/>
        <v>15</v>
      </c>
    </row>
    <row r="6256" spans="1:22" x14ac:dyDescent="0.25">
      <c r="A6256">
        <v>4160</v>
      </c>
      <c r="B6256" t="str">
        <f>"E"&amp;A6256</f>
        <v>E4160</v>
      </c>
      <c r="C6256" t="s">
        <v>102</v>
      </c>
      <c r="D6256">
        <v>2</v>
      </c>
      <c r="E6256">
        <f>IF(D6256&lt;4,D6256,4)</f>
        <v>2</v>
      </c>
      <c r="F6256" s="1">
        <v>40138</v>
      </c>
      <c r="G6256" s="1">
        <v>40186</v>
      </c>
      <c r="H6256" s="3">
        <f>G6256-F6256</f>
        <v>48</v>
      </c>
      <c r="I6256" s="3">
        <f>IF(H6256&lt;=60,1,IF(H6256&lt;=150,2,3))</f>
        <v>1</v>
      </c>
      <c r="J6256">
        <v>47.8</v>
      </c>
      <c r="K6256">
        <v>3.83</v>
      </c>
      <c r="L6256">
        <v>3</v>
      </c>
      <c r="M6256">
        <v>255</v>
      </c>
      <c r="N6256">
        <f>LOG(M6256/100,2)+3</f>
        <v>4.3504972470841334</v>
      </c>
      <c r="O6256">
        <f>INDEX(lehmad!B$2:B$412,MATCH(klypsid!$B6256,lehmad!$A$2:$A$412,0))</f>
        <v>38962</v>
      </c>
      <c r="P6256">
        <f>INDEX(lehmad!D$2:D$412,MATCH(klypsid!$B6256,lehmad!$A$2:$A$412,0))</f>
        <v>113</v>
      </c>
      <c r="Q6256">
        <f>INDEX(lehmad!E$2:E$412,MATCH(klypsid!$B6256,lehmad!$A$2:$A$412,0))</f>
        <v>1</v>
      </c>
      <c r="R6256" t="str">
        <f>INDEX(lehmad!F$2:F$412,MATCH(klypsid!$B6256,lehmad!$A$2:$A$412,0))</f>
        <v>LANCELOT-ET</v>
      </c>
      <c r="S6256">
        <f>INDEX(lehmad!H$2:H$412,MATCH(klypsid!$B6256,lehmad!$A$2:$A$412,0))</f>
        <v>126</v>
      </c>
      <c r="T6256">
        <f>INDEX(lehmad!K$2:K$412,MATCH(klypsid!$B6256,lehmad!$A$2:$A$412,0))</f>
        <v>122</v>
      </c>
      <c r="U6256" s="4">
        <f t="shared" si="194"/>
        <v>2</v>
      </c>
      <c r="V6256">
        <f t="shared" si="195"/>
        <v>33</v>
      </c>
    </row>
    <row r="6257" spans="1:22" x14ac:dyDescent="0.25">
      <c r="A6257">
        <v>4160</v>
      </c>
      <c r="B6257" t="str">
        <f>"E"&amp;A6257</f>
        <v>E4160</v>
      </c>
      <c r="C6257" t="s">
        <v>102</v>
      </c>
      <c r="D6257">
        <v>2</v>
      </c>
      <c r="E6257">
        <f>IF(D6257&lt;4,D6257,4)</f>
        <v>2</v>
      </c>
      <c r="F6257" s="1">
        <v>40138</v>
      </c>
      <c r="G6257" s="1">
        <v>40214</v>
      </c>
      <c r="H6257" s="3">
        <f>G6257-F6257</f>
        <v>76</v>
      </c>
      <c r="I6257" s="3">
        <f>IF(H6257&lt;=60,1,IF(H6257&lt;=150,2,3))</f>
        <v>2</v>
      </c>
      <c r="J6257">
        <v>44.3</v>
      </c>
      <c r="K6257">
        <v>4.3499999999999996</v>
      </c>
      <c r="L6257">
        <v>3.04</v>
      </c>
      <c r="M6257">
        <v>570</v>
      </c>
      <c r="N6257">
        <f>LOG(M6257/100,2)+3</f>
        <v>5.5109619192773796</v>
      </c>
      <c r="O6257">
        <f>INDEX(lehmad!B$2:B$412,MATCH(klypsid!$B6257,lehmad!$A$2:$A$412,0))</f>
        <v>38962</v>
      </c>
      <c r="P6257">
        <f>INDEX(lehmad!D$2:D$412,MATCH(klypsid!$B6257,lehmad!$A$2:$A$412,0))</f>
        <v>113</v>
      </c>
      <c r="Q6257">
        <f>INDEX(lehmad!E$2:E$412,MATCH(klypsid!$B6257,lehmad!$A$2:$A$412,0))</f>
        <v>1</v>
      </c>
      <c r="R6257" t="str">
        <f>INDEX(lehmad!F$2:F$412,MATCH(klypsid!$B6257,lehmad!$A$2:$A$412,0))</f>
        <v>LANCELOT-ET</v>
      </c>
      <c r="S6257">
        <f>INDEX(lehmad!H$2:H$412,MATCH(klypsid!$B6257,lehmad!$A$2:$A$412,0))</f>
        <v>126</v>
      </c>
      <c r="T6257">
        <f>INDEX(lehmad!K$2:K$412,MATCH(klypsid!$B6257,lehmad!$A$2:$A$412,0))</f>
        <v>122</v>
      </c>
      <c r="U6257" s="4">
        <f t="shared" si="194"/>
        <v>3</v>
      </c>
      <c r="V6257">
        <f t="shared" si="195"/>
        <v>28</v>
      </c>
    </row>
    <row r="6258" spans="1:22" x14ac:dyDescent="0.25">
      <c r="A6258">
        <v>4160</v>
      </c>
      <c r="B6258" t="str">
        <f>"E"&amp;A6258</f>
        <v>E4160</v>
      </c>
      <c r="C6258" t="s">
        <v>102</v>
      </c>
      <c r="D6258">
        <v>2</v>
      </c>
      <c r="E6258">
        <f>IF(D6258&lt;4,D6258,4)</f>
        <v>2</v>
      </c>
      <c r="F6258" s="1">
        <v>40138</v>
      </c>
      <c r="G6258" s="1">
        <v>40242</v>
      </c>
      <c r="H6258" s="3">
        <f>G6258-F6258</f>
        <v>104</v>
      </c>
      <c r="I6258" s="3">
        <f>IF(H6258&lt;=60,1,IF(H6258&lt;=150,2,3))</f>
        <v>2</v>
      </c>
      <c r="J6258">
        <v>44.9</v>
      </c>
      <c r="K6258">
        <v>3.65</v>
      </c>
      <c r="L6258">
        <v>3.09</v>
      </c>
      <c r="M6258">
        <v>381</v>
      </c>
      <c r="N6258">
        <f>LOG(M6258/100,2)+3</f>
        <v>4.9297909977185972</v>
      </c>
      <c r="O6258">
        <f>INDEX(lehmad!B$2:B$412,MATCH(klypsid!$B6258,lehmad!$A$2:$A$412,0))</f>
        <v>38962</v>
      </c>
      <c r="P6258">
        <f>INDEX(lehmad!D$2:D$412,MATCH(klypsid!$B6258,lehmad!$A$2:$A$412,0))</f>
        <v>113</v>
      </c>
      <c r="Q6258">
        <f>INDEX(lehmad!E$2:E$412,MATCH(klypsid!$B6258,lehmad!$A$2:$A$412,0))</f>
        <v>1</v>
      </c>
      <c r="R6258" t="str">
        <f>INDEX(lehmad!F$2:F$412,MATCH(klypsid!$B6258,lehmad!$A$2:$A$412,0))</f>
        <v>LANCELOT-ET</v>
      </c>
      <c r="S6258">
        <f>INDEX(lehmad!H$2:H$412,MATCH(klypsid!$B6258,lehmad!$A$2:$A$412,0))</f>
        <v>126</v>
      </c>
      <c r="T6258">
        <f>INDEX(lehmad!K$2:K$412,MATCH(klypsid!$B6258,lehmad!$A$2:$A$412,0))</f>
        <v>122</v>
      </c>
      <c r="U6258" s="4">
        <f t="shared" si="194"/>
        <v>4</v>
      </c>
      <c r="V6258">
        <f t="shared" si="195"/>
        <v>28</v>
      </c>
    </row>
    <row r="6259" spans="1:22" x14ac:dyDescent="0.25">
      <c r="A6259">
        <v>4160</v>
      </c>
      <c r="B6259" t="str">
        <f>"E"&amp;A6259</f>
        <v>E4160</v>
      </c>
      <c r="C6259" t="s">
        <v>102</v>
      </c>
      <c r="D6259">
        <v>2</v>
      </c>
      <c r="E6259">
        <f>IF(D6259&lt;4,D6259,4)</f>
        <v>2</v>
      </c>
      <c r="F6259" s="1">
        <v>40138</v>
      </c>
      <c r="G6259" s="1">
        <v>40276</v>
      </c>
      <c r="H6259" s="3">
        <f>G6259-F6259</f>
        <v>138</v>
      </c>
      <c r="I6259" s="3">
        <f>IF(H6259&lt;=60,1,IF(H6259&lt;=150,2,3))</f>
        <v>2</v>
      </c>
      <c r="J6259">
        <v>34.200000000000003</v>
      </c>
      <c r="K6259">
        <v>4.47</v>
      </c>
      <c r="L6259">
        <v>3.33</v>
      </c>
      <c r="M6259">
        <v>107</v>
      </c>
      <c r="N6259">
        <f>LOG(M6259/100,2)+3</f>
        <v>3.0976107966264221</v>
      </c>
      <c r="O6259">
        <f>INDEX(lehmad!B$2:B$412,MATCH(klypsid!$B6259,lehmad!$A$2:$A$412,0))</f>
        <v>38962</v>
      </c>
      <c r="P6259">
        <f>INDEX(lehmad!D$2:D$412,MATCH(klypsid!$B6259,lehmad!$A$2:$A$412,0))</f>
        <v>113</v>
      </c>
      <c r="Q6259">
        <f>INDEX(lehmad!E$2:E$412,MATCH(klypsid!$B6259,lehmad!$A$2:$A$412,0))</f>
        <v>1</v>
      </c>
      <c r="R6259" t="str">
        <f>INDEX(lehmad!F$2:F$412,MATCH(klypsid!$B6259,lehmad!$A$2:$A$412,0))</f>
        <v>LANCELOT-ET</v>
      </c>
      <c r="S6259">
        <f>INDEX(lehmad!H$2:H$412,MATCH(klypsid!$B6259,lehmad!$A$2:$A$412,0))</f>
        <v>126</v>
      </c>
      <c r="T6259">
        <f>INDEX(lehmad!K$2:K$412,MATCH(klypsid!$B6259,lehmad!$A$2:$A$412,0))</f>
        <v>122</v>
      </c>
      <c r="U6259" s="4">
        <f t="shared" si="194"/>
        <v>5</v>
      </c>
      <c r="V6259">
        <f t="shared" si="195"/>
        <v>34</v>
      </c>
    </row>
    <row r="6260" spans="1:22" x14ac:dyDescent="0.25">
      <c r="A6260">
        <v>4160</v>
      </c>
      <c r="B6260" t="str">
        <f>"E"&amp;A6260</f>
        <v>E4160</v>
      </c>
      <c r="C6260" t="s">
        <v>102</v>
      </c>
      <c r="D6260">
        <v>2</v>
      </c>
      <c r="E6260">
        <f>IF(D6260&lt;4,D6260,4)</f>
        <v>2</v>
      </c>
      <c r="F6260" s="1">
        <v>40138</v>
      </c>
      <c r="G6260" s="1">
        <v>40336</v>
      </c>
      <c r="H6260" s="3">
        <f>G6260-F6260</f>
        <v>198</v>
      </c>
      <c r="I6260" s="3">
        <f>IF(H6260&lt;=60,1,IF(H6260&lt;=150,2,3))</f>
        <v>3</v>
      </c>
      <c r="J6260">
        <v>24.1</v>
      </c>
      <c r="K6260">
        <v>4.3099999999999996</v>
      </c>
      <c r="L6260">
        <v>3.24</v>
      </c>
      <c r="M6260">
        <v>225</v>
      </c>
      <c r="N6260">
        <f>LOG(M6260/100,2)+3</f>
        <v>4.1699250014423122</v>
      </c>
      <c r="O6260">
        <f>INDEX(lehmad!B$2:B$412,MATCH(klypsid!$B6260,lehmad!$A$2:$A$412,0))</f>
        <v>38962</v>
      </c>
      <c r="P6260">
        <f>INDEX(lehmad!D$2:D$412,MATCH(klypsid!$B6260,lehmad!$A$2:$A$412,0))</f>
        <v>113</v>
      </c>
      <c r="Q6260">
        <f>INDEX(lehmad!E$2:E$412,MATCH(klypsid!$B6260,lehmad!$A$2:$A$412,0))</f>
        <v>1</v>
      </c>
      <c r="R6260" t="str">
        <f>INDEX(lehmad!F$2:F$412,MATCH(klypsid!$B6260,lehmad!$A$2:$A$412,0))</f>
        <v>LANCELOT-ET</v>
      </c>
      <c r="S6260">
        <f>INDEX(lehmad!H$2:H$412,MATCH(klypsid!$B6260,lehmad!$A$2:$A$412,0))</f>
        <v>126</v>
      </c>
      <c r="T6260">
        <f>INDEX(lehmad!K$2:K$412,MATCH(klypsid!$B6260,lehmad!$A$2:$A$412,0))</f>
        <v>122</v>
      </c>
      <c r="U6260" s="4">
        <f t="shared" si="194"/>
        <v>6</v>
      </c>
      <c r="V6260">
        <f t="shared" si="195"/>
        <v>60</v>
      </c>
    </row>
    <row r="6261" spans="1:22" x14ac:dyDescent="0.25">
      <c r="A6261">
        <v>4160</v>
      </c>
      <c r="B6261" t="str">
        <f>"E"&amp;A6261</f>
        <v>E4160</v>
      </c>
      <c r="C6261" t="s">
        <v>102</v>
      </c>
      <c r="D6261">
        <v>2</v>
      </c>
      <c r="E6261">
        <f>IF(D6261&lt;4,D6261,4)</f>
        <v>2</v>
      </c>
      <c r="F6261" s="1">
        <v>40138</v>
      </c>
      <c r="G6261" s="1">
        <v>40371</v>
      </c>
      <c r="H6261" s="3">
        <f>G6261-F6261</f>
        <v>233</v>
      </c>
      <c r="I6261" s="3">
        <f>IF(H6261&lt;=60,1,IF(H6261&lt;=150,2,3))</f>
        <v>3</v>
      </c>
      <c r="J6261">
        <v>23.9</v>
      </c>
      <c r="K6261">
        <v>4.1500000000000004</v>
      </c>
      <c r="L6261">
        <v>3.53</v>
      </c>
      <c r="M6261">
        <v>977</v>
      </c>
      <c r="N6261">
        <f>LOG(M6261/100,2)+3</f>
        <v>6.2883585621936611</v>
      </c>
      <c r="O6261">
        <f>INDEX(lehmad!B$2:B$412,MATCH(klypsid!$B6261,lehmad!$A$2:$A$412,0))</f>
        <v>38962</v>
      </c>
      <c r="P6261">
        <f>INDEX(lehmad!D$2:D$412,MATCH(klypsid!$B6261,lehmad!$A$2:$A$412,0))</f>
        <v>113</v>
      </c>
      <c r="Q6261">
        <f>INDEX(lehmad!E$2:E$412,MATCH(klypsid!$B6261,lehmad!$A$2:$A$412,0))</f>
        <v>1</v>
      </c>
      <c r="R6261" t="str">
        <f>INDEX(lehmad!F$2:F$412,MATCH(klypsid!$B6261,lehmad!$A$2:$A$412,0))</f>
        <v>LANCELOT-ET</v>
      </c>
      <c r="S6261">
        <f>INDEX(lehmad!H$2:H$412,MATCH(klypsid!$B6261,lehmad!$A$2:$A$412,0))</f>
        <v>126</v>
      </c>
      <c r="T6261">
        <f>INDEX(lehmad!K$2:K$412,MATCH(klypsid!$B6261,lehmad!$A$2:$A$412,0))</f>
        <v>122</v>
      </c>
      <c r="U6261" s="4">
        <f t="shared" si="194"/>
        <v>7</v>
      </c>
      <c r="V6261">
        <f t="shared" si="195"/>
        <v>35</v>
      </c>
    </row>
    <row r="6262" spans="1:22" x14ac:dyDescent="0.25">
      <c r="A6262">
        <v>4160</v>
      </c>
      <c r="B6262" t="str">
        <f>"E"&amp;A6262</f>
        <v>E4160</v>
      </c>
      <c r="C6262" t="s">
        <v>102</v>
      </c>
      <c r="D6262">
        <v>2</v>
      </c>
      <c r="E6262">
        <f>IF(D6262&lt;4,D6262,4)</f>
        <v>2</v>
      </c>
      <c r="F6262" s="1">
        <v>40138</v>
      </c>
      <c r="G6262" s="1">
        <v>40396</v>
      </c>
      <c r="H6262" s="3">
        <f>G6262-F6262</f>
        <v>258</v>
      </c>
      <c r="I6262" s="3">
        <f>IF(H6262&lt;=60,1,IF(H6262&lt;=150,2,3))</f>
        <v>3</v>
      </c>
      <c r="J6262">
        <v>17.2</v>
      </c>
      <c r="K6262">
        <v>5.27</v>
      </c>
      <c r="L6262">
        <v>3.84</v>
      </c>
      <c r="M6262">
        <v>1371</v>
      </c>
      <c r="N6262">
        <f>LOG(M6262/100,2)+3</f>
        <v>6.7771566660045011</v>
      </c>
      <c r="O6262">
        <f>INDEX(lehmad!B$2:B$412,MATCH(klypsid!$B6262,lehmad!$A$2:$A$412,0))</f>
        <v>38962</v>
      </c>
      <c r="P6262">
        <f>INDEX(lehmad!D$2:D$412,MATCH(klypsid!$B6262,lehmad!$A$2:$A$412,0))</f>
        <v>113</v>
      </c>
      <c r="Q6262">
        <f>INDEX(lehmad!E$2:E$412,MATCH(klypsid!$B6262,lehmad!$A$2:$A$412,0))</f>
        <v>1</v>
      </c>
      <c r="R6262" t="str">
        <f>INDEX(lehmad!F$2:F$412,MATCH(klypsid!$B6262,lehmad!$A$2:$A$412,0))</f>
        <v>LANCELOT-ET</v>
      </c>
      <c r="S6262">
        <f>INDEX(lehmad!H$2:H$412,MATCH(klypsid!$B6262,lehmad!$A$2:$A$412,0))</f>
        <v>126</v>
      </c>
      <c r="T6262">
        <f>INDEX(lehmad!K$2:K$412,MATCH(klypsid!$B6262,lehmad!$A$2:$A$412,0))</f>
        <v>122</v>
      </c>
      <c r="U6262" s="4">
        <f t="shared" si="194"/>
        <v>8</v>
      </c>
      <c r="V6262">
        <f t="shared" si="195"/>
        <v>25</v>
      </c>
    </row>
    <row r="6263" spans="1:22" x14ac:dyDescent="0.25">
      <c r="A6263">
        <v>4160</v>
      </c>
      <c r="B6263" t="str">
        <f>"E"&amp;A6263</f>
        <v>E4160</v>
      </c>
      <c r="C6263" t="s">
        <v>102</v>
      </c>
      <c r="D6263">
        <v>2</v>
      </c>
      <c r="E6263">
        <f>IF(D6263&lt;4,D6263,4)</f>
        <v>2</v>
      </c>
      <c r="F6263" s="1">
        <v>40138</v>
      </c>
      <c r="G6263" s="1">
        <v>40434</v>
      </c>
      <c r="H6263" s="3">
        <f>G6263-F6263</f>
        <v>296</v>
      </c>
      <c r="I6263" s="3">
        <f>IF(H6263&lt;=60,1,IF(H6263&lt;=150,2,3))</f>
        <v>3</v>
      </c>
      <c r="J6263">
        <v>9.1999999999999993</v>
      </c>
      <c r="K6263">
        <v>5.22</v>
      </c>
      <c r="L6263">
        <v>4.97</v>
      </c>
      <c r="M6263">
        <v>298</v>
      </c>
      <c r="N6263">
        <f>LOG(M6263/100,2)+3</f>
        <v>4.5753123306874368</v>
      </c>
      <c r="O6263">
        <f>INDEX(lehmad!B$2:B$412,MATCH(klypsid!$B6263,lehmad!$A$2:$A$412,0))</f>
        <v>38962</v>
      </c>
      <c r="P6263">
        <f>INDEX(lehmad!D$2:D$412,MATCH(klypsid!$B6263,lehmad!$A$2:$A$412,0))</f>
        <v>113</v>
      </c>
      <c r="Q6263">
        <f>INDEX(lehmad!E$2:E$412,MATCH(klypsid!$B6263,lehmad!$A$2:$A$412,0))</f>
        <v>1</v>
      </c>
      <c r="R6263" t="str">
        <f>INDEX(lehmad!F$2:F$412,MATCH(klypsid!$B6263,lehmad!$A$2:$A$412,0))</f>
        <v>LANCELOT-ET</v>
      </c>
      <c r="S6263">
        <f>INDEX(lehmad!H$2:H$412,MATCH(klypsid!$B6263,lehmad!$A$2:$A$412,0))</f>
        <v>126</v>
      </c>
      <c r="T6263">
        <f>INDEX(lehmad!K$2:K$412,MATCH(klypsid!$B6263,lehmad!$A$2:$A$412,0))</f>
        <v>122</v>
      </c>
      <c r="U6263" s="4">
        <f t="shared" si="194"/>
        <v>9</v>
      </c>
      <c r="V6263">
        <f t="shared" si="195"/>
        <v>38</v>
      </c>
    </row>
    <row r="6264" spans="1:22" x14ac:dyDescent="0.25">
      <c r="A6264">
        <v>4160</v>
      </c>
      <c r="B6264" t="str">
        <f>"E"&amp;A6264</f>
        <v>E4160</v>
      </c>
      <c r="C6264" t="s">
        <v>102</v>
      </c>
      <c r="D6264">
        <v>3</v>
      </c>
      <c r="E6264">
        <f>IF(D6264&lt;4,D6264,4)</f>
        <v>3</v>
      </c>
      <c r="F6264" s="1">
        <v>40503</v>
      </c>
      <c r="G6264" s="1">
        <v>40521</v>
      </c>
      <c r="H6264" s="3">
        <f>G6264-F6264</f>
        <v>18</v>
      </c>
      <c r="I6264" s="3">
        <f>IF(H6264&lt;=60,1,IF(H6264&lt;=150,2,3))</f>
        <v>1</v>
      </c>
      <c r="J6264">
        <v>40.5</v>
      </c>
      <c r="K6264">
        <v>4.9000000000000004</v>
      </c>
      <c r="L6264">
        <v>3.14</v>
      </c>
      <c r="M6264">
        <v>30</v>
      </c>
      <c r="N6264">
        <f>LOG(M6264/100,2)+3</f>
        <v>1.2630344058337937</v>
      </c>
      <c r="O6264">
        <f>INDEX(lehmad!B$2:B$412,MATCH(klypsid!$B6264,lehmad!$A$2:$A$412,0))</f>
        <v>38962</v>
      </c>
      <c r="P6264">
        <f>INDEX(lehmad!D$2:D$412,MATCH(klypsid!$B6264,lehmad!$A$2:$A$412,0))</f>
        <v>113</v>
      </c>
      <c r="Q6264">
        <f>INDEX(lehmad!E$2:E$412,MATCH(klypsid!$B6264,lehmad!$A$2:$A$412,0))</f>
        <v>1</v>
      </c>
      <c r="R6264" t="str">
        <f>INDEX(lehmad!F$2:F$412,MATCH(klypsid!$B6264,lehmad!$A$2:$A$412,0))</f>
        <v>LANCELOT-ET</v>
      </c>
      <c r="S6264">
        <f>INDEX(lehmad!H$2:H$412,MATCH(klypsid!$B6264,lehmad!$A$2:$A$412,0))</f>
        <v>126</v>
      </c>
      <c r="T6264">
        <f>INDEX(lehmad!K$2:K$412,MATCH(klypsid!$B6264,lehmad!$A$2:$A$412,0))</f>
        <v>122</v>
      </c>
      <c r="U6264" s="4">
        <f t="shared" si="194"/>
        <v>1</v>
      </c>
      <c r="V6264">
        <f t="shared" si="195"/>
        <v>18</v>
      </c>
    </row>
    <row r="6265" spans="1:22" x14ac:dyDescent="0.25">
      <c r="A6265">
        <v>4160</v>
      </c>
      <c r="B6265" t="str">
        <f>"E"&amp;A6265</f>
        <v>E4160</v>
      </c>
      <c r="C6265" t="s">
        <v>102</v>
      </c>
      <c r="D6265">
        <v>3</v>
      </c>
      <c r="E6265">
        <f>IF(D6265&lt;4,D6265,4)</f>
        <v>3</v>
      </c>
      <c r="F6265" s="1">
        <v>40503</v>
      </c>
      <c r="G6265" s="1">
        <v>40556</v>
      </c>
      <c r="H6265" s="3">
        <f>G6265-F6265</f>
        <v>53</v>
      </c>
      <c r="I6265" s="3">
        <f>IF(H6265&lt;=60,1,IF(H6265&lt;=150,2,3))</f>
        <v>1</v>
      </c>
      <c r="J6265">
        <v>46.7</v>
      </c>
      <c r="K6265">
        <v>4.0999999999999996</v>
      </c>
      <c r="L6265">
        <v>3.07</v>
      </c>
      <c r="M6265">
        <v>21</v>
      </c>
      <c r="N6265">
        <f>LOG(M6265/100,2)+3</f>
        <v>0.74846123300403544</v>
      </c>
      <c r="O6265">
        <f>INDEX(lehmad!B$2:B$412,MATCH(klypsid!$B6265,lehmad!$A$2:$A$412,0))</f>
        <v>38962</v>
      </c>
      <c r="P6265">
        <f>INDEX(lehmad!D$2:D$412,MATCH(klypsid!$B6265,lehmad!$A$2:$A$412,0))</f>
        <v>113</v>
      </c>
      <c r="Q6265">
        <f>INDEX(lehmad!E$2:E$412,MATCH(klypsid!$B6265,lehmad!$A$2:$A$412,0))</f>
        <v>1</v>
      </c>
      <c r="R6265" t="str">
        <f>INDEX(lehmad!F$2:F$412,MATCH(klypsid!$B6265,lehmad!$A$2:$A$412,0))</f>
        <v>LANCELOT-ET</v>
      </c>
      <c r="S6265">
        <f>INDEX(lehmad!H$2:H$412,MATCH(klypsid!$B6265,lehmad!$A$2:$A$412,0))</f>
        <v>126</v>
      </c>
      <c r="T6265">
        <f>INDEX(lehmad!K$2:K$412,MATCH(klypsid!$B6265,lehmad!$A$2:$A$412,0))</f>
        <v>122</v>
      </c>
      <c r="U6265" s="4">
        <f t="shared" si="194"/>
        <v>2</v>
      </c>
      <c r="V6265">
        <f t="shared" si="195"/>
        <v>35</v>
      </c>
    </row>
    <row r="6266" spans="1:22" x14ac:dyDescent="0.25">
      <c r="A6266">
        <v>4161</v>
      </c>
      <c r="B6266" t="str">
        <f>"E"&amp;A6266</f>
        <v>E4161</v>
      </c>
      <c r="C6266" t="s">
        <v>100</v>
      </c>
      <c r="D6266">
        <v>1</v>
      </c>
      <c r="E6266">
        <f>IF(D6266&lt;4,D6266,4)</f>
        <v>1</v>
      </c>
      <c r="F6266" s="1">
        <v>39745</v>
      </c>
      <c r="G6266" s="1">
        <v>39783</v>
      </c>
      <c r="H6266" s="3">
        <f>G6266-F6266</f>
        <v>38</v>
      </c>
      <c r="I6266" s="3">
        <f>IF(H6266&lt;=60,1,IF(H6266&lt;=150,2,3))</f>
        <v>1</v>
      </c>
      <c r="J6266">
        <v>40.5</v>
      </c>
      <c r="K6266">
        <v>4.55</v>
      </c>
      <c r="L6266">
        <v>3.19</v>
      </c>
      <c r="M6266">
        <v>77</v>
      </c>
      <c r="N6266">
        <f>LOG(M6266/100,2)+3</f>
        <v>2.6229303509201767</v>
      </c>
      <c r="O6266">
        <f>INDEX(lehmad!B$2:B$412,MATCH(klypsid!$B6266,lehmad!$A$2:$A$412,0))</f>
        <v>38962</v>
      </c>
      <c r="P6266">
        <f>INDEX(lehmad!D$2:D$412,MATCH(klypsid!$B6266,lehmad!$A$2:$A$412,0))</f>
        <v>113</v>
      </c>
      <c r="Q6266">
        <f>INDEX(lehmad!E$2:E$412,MATCH(klypsid!$B6266,lehmad!$A$2:$A$412,0))</f>
        <v>0.90700000000000003</v>
      </c>
      <c r="R6266" t="str">
        <f>INDEX(lehmad!F$2:F$412,MATCH(klypsid!$B6266,lehmad!$A$2:$A$412,0))</f>
        <v>DYNASTY-ET</v>
      </c>
      <c r="S6266">
        <f>INDEX(lehmad!H$2:H$412,MATCH(klypsid!$B6266,lehmad!$A$2:$A$412,0))</f>
        <v>124</v>
      </c>
      <c r="T6266">
        <f>INDEX(lehmad!K$2:K$412,MATCH(klypsid!$B6266,lehmad!$A$2:$A$412,0))</f>
        <v>108</v>
      </c>
      <c r="U6266" s="4">
        <f t="shared" si="194"/>
        <v>1</v>
      </c>
      <c r="V6266">
        <f t="shared" si="195"/>
        <v>38</v>
      </c>
    </row>
    <row r="6267" spans="1:22" x14ac:dyDescent="0.25">
      <c r="A6267">
        <v>4161</v>
      </c>
      <c r="B6267" t="str">
        <f>"E"&amp;A6267</f>
        <v>E4161</v>
      </c>
      <c r="C6267" t="s">
        <v>100</v>
      </c>
      <c r="D6267">
        <v>1</v>
      </c>
      <c r="E6267">
        <f>IF(D6267&lt;4,D6267,4)</f>
        <v>1</v>
      </c>
      <c r="F6267" s="1">
        <v>39745</v>
      </c>
      <c r="G6267" s="1">
        <v>39817</v>
      </c>
      <c r="H6267" s="3">
        <f>G6267-F6267</f>
        <v>72</v>
      </c>
      <c r="I6267" s="3">
        <f>IF(H6267&lt;=60,1,IF(H6267&lt;=150,2,3))</f>
        <v>2</v>
      </c>
      <c r="J6267">
        <v>39</v>
      </c>
      <c r="K6267">
        <v>3.57</v>
      </c>
      <c r="L6267">
        <v>3.47</v>
      </c>
      <c r="M6267">
        <v>586</v>
      </c>
      <c r="N6267">
        <f>LOG(M6267/100,2)+3</f>
        <v>5.5509006646475232</v>
      </c>
      <c r="O6267">
        <f>INDEX(lehmad!B$2:B$412,MATCH(klypsid!$B6267,lehmad!$A$2:$A$412,0))</f>
        <v>38962</v>
      </c>
      <c r="P6267">
        <f>INDEX(lehmad!D$2:D$412,MATCH(klypsid!$B6267,lehmad!$A$2:$A$412,0))</f>
        <v>113</v>
      </c>
      <c r="Q6267">
        <f>INDEX(lehmad!E$2:E$412,MATCH(klypsid!$B6267,lehmad!$A$2:$A$412,0))</f>
        <v>0.90700000000000003</v>
      </c>
      <c r="R6267" t="str">
        <f>INDEX(lehmad!F$2:F$412,MATCH(klypsid!$B6267,lehmad!$A$2:$A$412,0))</f>
        <v>DYNASTY-ET</v>
      </c>
      <c r="S6267">
        <f>INDEX(lehmad!H$2:H$412,MATCH(klypsid!$B6267,lehmad!$A$2:$A$412,0))</f>
        <v>124</v>
      </c>
      <c r="T6267">
        <f>INDEX(lehmad!K$2:K$412,MATCH(klypsid!$B6267,lehmad!$A$2:$A$412,0))</f>
        <v>108</v>
      </c>
      <c r="U6267" s="4">
        <f t="shared" si="194"/>
        <v>2</v>
      </c>
      <c r="V6267">
        <f t="shared" si="195"/>
        <v>34</v>
      </c>
    </row>
    <row r="6268" spans="1:22" x14ac:dyDescent="0.25">
      <c r="A6268">
        <v>4161</v>
      </c>
      <c r="B6268" t="str">
        <f>"E"&amp;A6268</f>
        <v>E4161</v>
      </c>
      <c r="C6268" t="s">
        <v>100</v>
      </c>
      <c r="D6268">
        <v>1</v>
      </c>
      <c r="E6268">
        <f>IF(D6268&lt;4,D6268,4)</f>
        <v>1</v>
      </c>
      <c r="F6268" s="1">
        <v>39745</v>
      </c>
      <c r="G6268" s="1">
        <v>39845</v>
      </c>
      <c r="H6268" s="3">
        <f>G6268-F6268</f>
        <v>100</v>
      </c>
      <c r="I6268" s="3">
        <f>IF(H6268&lt;=60,1,IF(H6268&lt;=150,2,3))</f>
        <v>2</v>
      </c>
      <c r="J6268">
        <v>36.1</v>
      </c>
      <c r="K6268">
        <v>4.83</v>
      </c>
      <c r="L6268">
        <v>3.61</v>
      </c>
      <c r="M6268">
        <v>3241</v>
      </c>
      <c r="N6268">
        <f>LOG(M6268/100,2)+3</f>
        <v>8.018367115543116</v>
      </c>
      <c r="O6268">
        <f>INDEX(lehmad!B$2:B$412,MATCH(klypsid!$B6268,lehmad!$A$2:$A$412,0))</f>
        <v>38962</v>
      </c>
      <c r="P6268">
        <f>INDEX(lehmad!D$2:D$412,MATCH(klypsid!$B6268,lehmad!$A$2:$A$412,0))</f>
        <v>113</v>
      </c>
      <c r="Q6268">
        <f>INDEX(lehmad!E$2:E$412,MATCH(klypsid!$B6268,lehmad!$A$2:$A$412,0))</f>
        <v>0.90700000000000003</v>
      </c>
      <c r="R6268" t="str">
        <f>INDEX(lehmad!F$2:F$412,MATCH(klypsid!$B6268,lehmad!$A$2:$A$412,0))</f>
        <v>DYNASTY-ET</v>
      </c>
      <c r="S6268">
        <f>INDEX(lehmad!H$2:H$412,MATCH(klypsid!$B6268,lehmad!$A$2:$A$412,0))</f>
        <v>124</v>
      </c>
      <c r="T6268">
        <f>INDEX(lehmad!K$2:K$412,MATCH(klypsid!$B6268,lehmad!$A$2:$A$412,0))</f>
        <v>108</v>
      </c>
      <c r="U6268" s="4">
        <f t="shared" si="194"/>
        <v>3</v>
      </c>
      <c r="V6268">
        <f t="shared" si="195"/>
        <v>28</v>
      </c>
    </row>
    <row r="6269" spans="1:22" x14ac:dyDescent="0.25">
      <c r="A6269">
        <v>4161</v>
      </c>
      <c r="B6269" t="str">
        <f>"E"&amp;A6269</f>
        <v>E4161</v>
      </c>
      <c r="C6269" t="s">
        <v>100</v>
      </c>
      <c r="D6269">
        <v>1</v>
      </c>
      <c r="E6269">
        <f>IF(D6269&lt;4,D6269,4)</f>
        <v>1</v>
      </c>
      <c r="F6269" s="1">
        <v>39745</v>
      </c>
      <c r="G6269" s="1">
        <v>39875</v>
      </c>
      <c r="H6269" s="3">
        <f>G6269-F6269</f>
        <v>130</v>
      </c>
      <c r="I6269" s="3">
        <f>IF(H6269&lt;=60,1,IF(H6269&lt;=150,2,3))</f>
        <v>2</v>
      </c>
      <c r="J6269">
        <v>34.700000000000003</v>
      </c>
      <c r="K6269">
        <v>4.59</v>
      </c>
      <c r="L6269">
        <v>3.61</v>
      </c>
      <c r="M6269">
        <v>1534</v>
      </c>
      <c r="N6269">
        <f>LOG(M6269/100,2)+3</f>
        <v>6.9392265777282089</v>
      </c>
      <c r="O6269">
        <f>INDEX(lehmad!B$2:B$412,MATCH(klypsid!$B6269,lehmad!$A$2:$A$412,0))</f>
        <v>38962</v>
      </c>
      <c r="P6269">
        <f>INDEX(lehmad!D$2:D$412,MATCH(klypsid!$B6269,lehmad!$A$2:$A$412,0))</f>
        <v>113</v>
      </c>
      <c r="Q6269">
        <f>INDEX(lehmad!E$2:E$412,MATCH(klypsid!$B6269,lehmad!$A$2:$A$412,0))</f>
        <v>0.90700000000000003</v>
      </c>
      <c r="R6269" t="str">
        <f>INDEX(lehmad!F$2:F$412,MATCH(klypsid!$B6269,lehmad!$A$2:$A$412,0))</f>
        <v>DYNASTY-ET</v>
      </c>
      <c r="S6269">
        <f>INDEX(lehmad!H$2:H$412,MATCH(klypsid!$B6269,lehmad!$A$2:$A$412,0))</f>
        <v>124</v>
      </c>
      <c r="T6269">
        <f>INDEX(lehmad!K$2:K$412,MATCH(klypsid!$B6269,lehmad!$A$2:$A$412,0))</f>
        <v>108</v>
      </c>
      <c r="U6269" s="4">
        <f t="shared" si="194"/>
        <v>4</v>
      </c>
      <c r="V6269">
        <f t="shared" si="195"/>
        <v>30</v>
      </c>
    </row>
    <row r="6270" spans="1:22" x14ac:dyDescent="0.25">
      <c r="A6270">
        <v>4161</v>
      </c>
      <c r="B6270" t="str">
        <f>"E"&amp;A6270</f>
        <v>E4161</v>
      </c>
      <c r="C6270" t="s">
        <v>100</v>
      </c>
      <c r="D6270">
        <v>1</v>
      </c>
      <c r="E6270">
        <f>IF(D6270&lt;4,D6270,4)</f>
        <v>1</v>
      </c>
      <c r="F6270" s="1">
        <v>39745</v>
      </c>
      <c r="G6270" s="1">
        <v>39908</v>
      </c>
      <c r="H6270" s="3">
        <f>G6270-F6270</f>
        <v>163</v>
      </c>
      <c r="I6270" s="3">
        <f>IF(H6270&lt;=60,1,IF(H6270&lt;=150,2,3))</f>
        <v>3</v>
      </c>
      <c r="J6270">
        <v>34.299999999999997</v>
      </c>
      <c r="K6270">
        <v>4.41</v>
      </c>
      <c r="L6270">
        <v>3.63</v>
      </c>
      <c r="M6270">
        <v>1185</v>
      </c>
      <c r="N6270">
        <f>LOG(M6270/100,2)+3</f>
        <v>6.5668151540108965</v>
      </c>
      <c r="O6270">
        <f>INDEX(lehmad!B$2:B$412,MATCH(klypsid!$B6270,lehmad!$A$2:$A$412,0))</f>
        <v>38962</v>
      </c>
      <c r="P6270">
        <f>INDEX(lehmad!D$2:D$412,MATCH(klypsid!$B6270,lehmad!$A$2:$A$412,0))</f>
        <v>113</v>
      </c>
      <c r="Q6270">
        <f>INDEX(lehmad!E$2:E$412,MATCH(klypsid!$B6270,lehmad!$A$2:$A$412,0))</f>
        <v>0.90700000000000003</v>
      </c>
      <c r="R6270" t="str">
        <f>INDEX(lehmad!F$2:F$412,MATCH(klypsid!$B6270,lehmad!$A$2:$A$412,0))</f>
        <v>DYNASTY-ET</v>
      </c>
      <c r="S6270">
        <f>INDEX(lehmad!H$2:H$412,MATCH(klypsid!$B6270,lehmad!$A$2:$A$412,0))</f>
        <v>124</v>
      </c>
      <c r="T6270">
        <f>INDEX(lehmad!K$2:K$412,MATCH(klypsid!$B6270,lehmad!$A$2:$A$412,0))</f>
        <v>108</v>
      </c>
      <c r="U6270" s="4">
        <f t="shared" si="194"/>
        <v>5</v>
      </c>
      <c r="V6270">
        <f t="shared" si="195"/>
        <v>33</v>
      </c>
    </row>
    <row r="6271" spans="1:22" x14ac:dyDescent="0.25">
      <c r="A6271">
        <v>4161</v>
      </c>
      <c r="B6271" t="str">
        <f>"E"&amp;A6271</f>
        <v>E4161</v>
      </c>
      <c r="C6271" t="s">
        <v>100</v>
      </c>
      <c r="D6271">
        <v>1</v>
      </c>
      <c r="E6271">
        <f>IF(D6271&lt;4,D6271,4)</f>
        <v>1</v>
      </c>
      <c r="F6271" s="1">
        <v>39745</v>
      </c>
      <c r="G6271" s="1">
        <v>39944</v>
      </c>
      <c r="H6271" s="3">
        <f>G6271-F6271</f>
        <v>199</v>
      </c>
      <c r="I6271" s="3">
        <f>IF(H6271&lt;=60,1,IF(H6271&lt;=150,2,3))</f>
        <v>3</v>
      </c>
      <c r="J6271">
        <v>28.5</v>
      </c>
      <c r="K6271">
        <v>5.51</v>
      </c>
      <c r="L6271">
        <v>3.55</v>
      </c>
      <c r="M6271">
        <v>109</v>
      </c>
      <c r="N6271">
        <f>LOG(M6271/100,2)+3</f>
        <v>3.1243281350022016</v>
      </c>
      <c r="O6271">
        <f>INDEX(lehmad!B$2:B$412,MATCH(klypsid!$B6271,lehmad!$A$2:$A$412,0))</f>
        <v>38962</v>
      </c>
      <c r="P6271">
        <f>INDEX(lehmad!D$2:D$412,MATCH(klypsid!$B6271,lehmad!$A$2:$A$412,0))</f>
        <v>113</v>
      </c>
      <c r="Q6271">
        <f>INDEX(lehmad!E$2:E$412,MATCH(klypsid!$B6271,lehmad!$A$2:$A$412,0))</f>
        <v>0.90700000000000003</v>
      </c>
      <c r="R6271" t="str">
        <f>INDEX(lehmad!F$2:F$412,MATCH(klypsid!$B6271,lehmad!$A$2:$A$412,0))</f>
        <v>DYNASTY-ET</v>
      </c>
      <c r="S6271">
        <f>INDEX(lehmad!H$2:H$412,MATCH(klypsid!$B6271,lehmad!$A$2:$A$412,0))</f>
        <v>124</v>
      </c>
      <c r="T6271">
        <f>INDEX(lehmad!K$2:K$412,MATCH(klypsid!$B6271,lehmad!$A$2:$A$412,0))</f>
        <v>108</v>
      </c>
      <c r="U6271" s="4">
        <f t="shared" si="194"/>
        <v>6</v>
      </c>
      <c r="V6271">
        <f t="shared" si="195"/>
        <v>36</v>
      </c>
    </row>
    <row r="6272" spans="1:22" x14ac:dyDescent="0.25">
      <c r="A6272">
        <v>4161</v>
      </c>
      <c r="B6272" t="str">
        <f>"E"&amp;A6272</f>
        <v>E4161</v>
      </c>
      <c r="C6272" t="s">
        <v>100</v>
      </c>
      <c r="D6272">
        <v>1</v>
      </c>
      <c r="E6272">
        <f>IF(D6272&lt;4,D6272,4)</f>
        <v>1</v>
      </c>
      <c r="F6272" s="1">
        <v>39745</v>
      </c>
      <c r="G6272" s="1">
        <v>39972</v>
      </c>
      <c r="H6272" s="3">
        <f>G6272-F6272</f>
        <v>227</v>
      </c>
      <c r="I6272" s="3">
        <f>IF(H6272&lt;=60,1,IF(H6272&lt;=150,2,3))</f>
        <v>3</v>
      </c>
      <c r="J6272">
        <v>31.9</v>
      </c>
      <c r="K6272">
        <v>3.56</v>
      </c>
      <c r="L6272">
        <v>3.71</v>
      </c>
      <c r="M6272">
        <v>55</v>
      </c>
      <c r="N6272">
        <f>LOG(M6272/100,2)+3</f>
        <v>2.1375035237499347</v>
      </c>
      <c r="O6272">
        <f>INDEX(lehmad!B$2:B$412,MATCH(klypsid!$B6272,lehmad!$A$2:$A$412,0))</f>
        <v>38962</v>
      </c>
      <c r="P6272">
        <f>INDEX(lehmad!D$2:D$412,MATCH(klypsid!$B6272,lehmad!$A$2:$A$412,0))</f>
        <v>113</v>
      </c>
      <c r="Q6272">
        <f>INDEX(lehmad!E$2:E$412,MATCH(klypsid!$B6272,lehmad!$A$2:$A$412,0))</f>
        <v>0.90700000000000003</v>
      </c>
      <c r="R6272" t="str">
        <f>INDEX(lehmad!F$2:F$412,MATCH(klypsid!$B6272,lehmad!$A$2:$A$412,0))</f>
        <v>DYNASTY-ET</v>
      </c>
      <c r="S6272">
        <f>INDEX(lehmad!H$2:H$412,MATCH(klypsid!$B6272,lehmad!$A$2:$A$412,0))</f>
        <v>124</v>
      </c>
      <c r="T6272">
        <f>INDEX(lehmad!K$2:K$412,MATCH(klypsid!$B6272,lehmad!$A$2:$A$412,0))</f>
        <v>108</v>
      </c>
      <c r="U6272" s="4">
        <f t="shared" si="194"/>
        <v>7</v>
      </c>
      <c r="V6272">
        <f t="shared" si="195"/>
        <v>28</v>
      </c>
    </row>
    <row r="6273" spans="1:22" x14ac:dyDescent="0.25">
      <c r="A6273">
        <v>4161</v>
      </c>
      <c r="B6273" t="str">
        <f>"E"&amp;A6273</f>
        <v>E4161</v>
      </c>
      <c r="C6273" t="s">
        <v>100</v>
      </c>
      <c r="D6273">
        <v>1</v>
      </c>
      <c r="E6273">
        <f>IF(D6273&lt;4,D6273,4)</f>
        <v>1</v>
      </c>
      <c r="F6273" s="1">
        <v>39745</v>
      </c>
      <c r="G6273" s="1">
        <v>40007</v>
      </c>
      <c r="H6273" s="3">
        <f>G6273-F6273</f>
        <v>262</v>
      </c>
      <c r="I6273" s="3">
        <f>IF(H6273&lt;=60,1,IF(H6273&lt;=150,2,3))</f>
        <v>3</v>
      </c>
      <c r="J6273">
        <v>29.1</v>
      </c>
      <c r="K6273">
        <v>3.5</v>
      </c>
      <c r="L6273">
        <v>3.75</v>
      </c>
      <c r="M6273">
        <v>36</v>
      </c>
      <c r="N6273">
        <f>LOG(M6273/100,2)+3</f>
        <v>1.5260688116675876</v>
      </c>
      <c r="O6273">
        <f>INDEX(lehmad!B$2:B$412,MATCH(klypsid!$B6273,lehmad!$A$2:$A$412,0))</f>
        <v>38962</v>
      </c>
      <c r="P6273">
        <f>INDEX(lehmad!D$2:D$412,MATCH(klypsid!$B6273,lehmad!$A$2:$A$412,0))</f>
        <v>113</v>
      </c>
      <c r="Q6273">
        <f>INDEX(lehmad!E$2:E$412,MATCH(klypsid!$B6273,lehmad!$A$2:$A$412,0))</f>
        <v>0.90700000000000003</v>
      </c>
      <c r="R6273" t="str">
        <f>INDEX(lehmad!F$2:F$412,MATCH(klypsid!$B6273,lehmad!$A$2:$A$412,0))</f>
        <v>DYNASTY-ET</v>
      </c>
      <c r="S6273">
        <f>INDEX(lehmad!H$2:H$412,MATCH(klypsid!$B6273,lehmad!$A$2:$A$412,0))</f>
        <v>124</v>
      </c>
      <c r="T6273">
        <f>INDEX(lehmad!K$2:K$412,MATCH(klypsid!$B6273,lehmad!$A$2:$A$412,0))</f>
        <v>108</v>
      </c>
      <c r="U6273" s="4">
        <f t="shared" si="194"/>
        <v>8</v>
      </c>
      <c r="V6273">
        <f t="shared" si="195"/>
        <v>35</v>
      </c>
    </row>
    <row r="6274" spans="1:22" x14ac:dyDescent="0.25">
      <c r="A6274">
        <v>4161</v>
      </c>
      <c r="B6274" t="str">
        <f>"E"&amp;A6274</f>
        <v>E4161</v>
      </c>
      <c r="C6274" t="s">
        <v>100</v>
      </c>
      <c r="D6274">
        <v>1</v>
      </c>
      <c r="E6274">
        <f>IF(D6274&lt;4,D6274,4)</f>
        <v>1</v>
      </c>
      <c r="F6274" s="1">
        <v>39745</v>
      </c>
      <c r="G6274" s="1">
        <v>40037</v>
      </c>
      <c r="H6274" s="3">
        <f>G6274-F6274</f>
        <v>292</v>
      </c>
      <c r="I6274" s="3">
        <f>IF(H6274&lt;=60,1,IF(H6274&lt;=150,2,3))</f>
        <v>3</v>
      </c>
      <c r="J6274">
        <v>27.6</v>
      </c>
      <c r="K6274">
        <v>4.5999999999999996</v>
      </c>
      <c r="L6274">
        <v>3.53</v>
      </c>
      <c r="M6274">
        <v>28</v>
      </c>
      <c r="N6274">
        <f>LOG(M6274/100,2)+3</f>
        <v>1.1634987322828796</v>
      </c>
      <c r="O6274">
        <f>INDEX(lehmad!B$2:B$412,MATCH(klypsid!$B6274,lehmad!$A$2:$A$412,0))</f>
        <v>38962</v>
      </c>
      <c r="P6274">
        <f>INDEX(lehmad!D$2:D$412,MATCH(klypsid!$B6274,lehmad!$A$2:$A$412,0))</f>
        <v>113</v>
      </c>
      <c r="Q6274">
        <f>INDEX(lehmad!E$2:E$412,MATCH(klypsid!$B6274,lehmad!$A$2:$A$412,0))</f>
        <v>0.90700000000000003</v>
      </c>
      <c r="R6274" t="str">
        <f>INDEX(lehmad!F$2:F$412,MATCH(klypsid!$B6274,lehmad!$A$2:$A$412,0))</f>
        <v>DYNASTY-ET</v>
      </c>
      <c r="S6274">
        <f>INDEX(lehmad!H$2:H$412,MATCH(klypsid!$B6274,lehmad!$A$2:$A$412,0))</f>
        <v>124</v>
      </c>
      <c r="T6274">
        <f>INDEX(lehmad!K$2:K$412,MATCH(klypsid!$B6274,lehmad!$A$2:$A$412,0))</f>
        <v>108</v>
      </c>
      <c r="U6274" s="4">
        <f t="shared" si="194"/>
        <v>9</v>
      </c>
      <c r="V6274">
        <f t="shared" si="195"/>
        <v>30</v>
      </c>
    </row>
    <row r="6275" spans="1:22" x14ac:dyDescent="0.25">
      <c r="A6275">
        <v>4161</v>
      </c>
      <c r="B6275" t="str">
        <f>"E"&amp;A6275</f>
        <v>E4161</v>
      </c>
      <c r="C6275" t="s">
        <v>100</v>
      </c>
      <c r="D6275">
        <v>1</v>
      </c>
      <c r="E6275">
        <f>IF(D6275&lt;4,D6275,4)</f>
        <v>1</v>
      </c>
      <c r="F6275" s="1">
        <v>39745</v>
      </c>
      <c r="G6275" s="1">
        <v>40066</v>
      </c>
      <c r="H6275" s="3">
        <f>G6275-F6275</f>
        <v>321</v>
      </c>
      <c r="I6275" s="3">
        <f>IF(H6275&lt;=60,1,IF(H6275&lt;=150,2,3))</f>
        <v>3</v>
      </c>
      <c r="J6275">
        <v>22.9</v>
      </c>
      <c r="K6275">
        <v>4.83</v>
      </c>
      <c r="L6275">
        <v>3.63</v>
      </c>
      <c r="M6275">
        <v>47</v>
      </c>
      <c r="N6275">
        <f>LOG(M6275/100,2)+3</f>
        <v>1.9107326619029126</v>
      </c>
      <c r="O6275">
        <f>INDEX(lehmad!B$2:B$412,MATCH(klypsid!$B6275,lehmad!$A$2:$A$412,0))</f>
        <v>38962</v>
      </c>
      <c r="P6275">
        <f>INDEX(lehmad!D$2:D$412,MATCH(klypsid!$B6275,lehmad!$A$2:$A$412,0))</f>
        <v>113</v>
      </c>
      <c r="Q6275">
        <f>INDEX(lehmad!E$2:E$412,MATCH(klypsid!$B6275,lehmad!$A$2:$A$412,0))</f>
        <v>0.90700000000000003</v>
      </c>
      <c r="R6275" t="str">
        <f>INDEX(lehmad!F$2:F$412,MATCH(klypsid!$B6275,lehmad!$A$2:$A$412,0))</f>
        <v>DYNASTY-ET</v>
      </c>
      <c r="S6275">
        <f>INDEX(lehmad!H$2:H$412,MATCH(klypsid!$B6275,lehmad!$A$2:$A$412,0))</f>
        <v>124</v>
      </c>
      <c r="T6275">
        <f>INDEX(lehmad!K$2:K$412,MATCH(klypsid!$B6275,lehmad!$A$2:$A$412,0))</f>
        <v>108</v>
      </c>
      <c r="U6275" s="4">
        <f t="shared" ref="U6275:U6338" si="196">IF(AND(A6275=A6274,D6275=D6274),U6274+1,1)</f>
        <v>10</v>
      </c>
      <c r="V6275">
        <f t="shared" ref="V6275:V6338" si="197">IF(AND(A6275=A6274,D6275=D6274),G6275-G6274,G6275-F6275)</f>
        <v>29</v>
      </c>
    </row>
    <row r="6276" spans="1:22" x14ac:dyDescent="0.25">
      <c r="A6276">
        <v>4161</v>
      </c>
      <c r="B6276" t="str">
        <f>"E"&amp;A6276</f>
        <v>E4161</v>
      </c>
      <c r="C6276" t="s">
        <v>100</v>
      </c>
      <c r="D6276">
        <v>1</v>
      </c>
      <c r="E6276">
        <f>IF(D6276&lt;4,D6276,4)</f>
        <v>1</v>
      </c>
      <c r="F6276" s="1">
        <v>39745</v>
      </c>
      <c r="G6276" s="1">
        <v>40094</v>
      </c>
      <c r="H6276" s="3">
        <f>G6276-F6276</f>
        <v>349</v>
      </c>
      <c r="I6276" s="3">
        <f>IF(H6276&lt;=60,1,IF(H6276&lt;=150,2,3))</f>
        <v>3</v>
      </c>
      <c r="J6276">
        <v>24.6</v>
      </c>
      <c r="K6276">
        <v>4.12</v>
      </c>
      <c r="L6276">
        <v>3.8</v>
      </c>
      <c r="M6276">
        <v>28</v>
      </c>
      <c r="N6276">
        <f>LOG(M6276/100,2)+3</f>
        <v>1.1634987322828796</v>
      </c>
      <c r="O6276">
        <f>INDEX(lehmad!B$2:B$412,MATCH(klypsid!$B6276,lehmad!$A$2:$A$412,0))</f>
        <v>38962</v>
      </c>
      <c r="P6276">
        <f>INDEX(lehmad!D$2:D$412,MATCH(klypsid!$B6276,lehmad!$A$2:$A$412,0))</f>
        <v>113</v>
      </c>
      <c r="Q6276">
        <f>INDEX(lehmad!E$2:E$412,MATCH(klypsid!$B6276,lehmad!$A$2:$A$412,0))</f>
        <v>0.90700000000000003</v>
      </c>
      <c r="R6276" t="str">
        <f>INDEX(lehmad!F$2:F$412,MATCH(klypsid!$B6276,lehmad!$A$2:$A$412,0))</f>
        <v>DYNASTY-ET</v>
      </c>
      <c r="S6276">
        <f>INDEX(lehmad!H$2:H$412,MATCH(klypsid!$B6276,lehmad!$A$2:$A$412,0))</f>
        <v>124</v>
      </c>
      <c r="T6276">
        <f>INDEX(lehmad!K$2:K$412,MATCH(klypsid!$B6276,lehmad!$A$2:$A$412,0))</f>
        <v>108</v>
      </c>
      <c r="U6276" s="4">
        <f t="shared" si="196"/>
        <v>11</v>
      </c>
      <c r="V6276">
        <f t="shared" si="197"/>
        <v>28</v>
      </c>
    </row>
    <row r="6277" spans="1:22" x14ac:dyDescent="0.25">
      <c r="A6277">
        <v>4161</v>
      </c>
      <c r="B6277" t="str">
        <f>"E"&amp;A6277</f>
        <v>E4161</v>
      </c>
      <c r="C6277" t="s">
        <v>100</v>
      </c>
      <c r="D6277">
        <v>1</v>
      </c>
      <c r="E6277">
        <f>IF(D6277&lt;4,D6277,4)</f>
        <v>1</v>
      </c>
      <c r="F6277" s="1">
        <v>39745</v>
      </c>
      <c r="G6277" s="1">
        <v>40125</v>
      </c>
      <c r="H6277" s="3">
        <f>G6277-F6277</f>
        <v>380</v>
      </c>
      <c r="I6277" s="3">
        <f>IF(H6277&lt;=60,1,IF(H6277&lt;=150,2,3))</f>
        <v>3</v>
      </c>
      <c r="J6277">
        <v>21.3</v>
      </c>
      <c r="K6277">
        <v>6.52</v>
      </c>
      <c r="L6277">
        <v>4.03</v>
      </c>
      <c r="M6277">
        <v>76</v>
      </c>
      <c r="N6277">
        <f>LOG(M6277/100,2)+3</f>
        <v>2.6040713236688608</v>
      </c>
      <c r="O6277">
        <f>INDEX(lehmad!B$2:B$412,MATCH(klypsid!$B6277,lehmad!$A$2:$A$412,0))</f>
        <v>38962</v>
      </c>
      <c r="P6277">
        <f>INDEX(lehmad!D$2:D$412,MATCH(klypsid!$B6277,lehmad!$A$2:$A$412,0))</f>
        <v>113</v>
      </c>
      <c r="Q6277">
        <f>INDEX(lehmad!E$2:E$412,MATCH(klypsid!$B6277,lehmad!$A$2:$A$412,0))</f>
        <v>0.90700000000000003</v>
      </c>
      <c r="R6277" t="str">
        <f>INDEX(lehmad!F$2:F$412,MATCH(klypsid!$B6277,lehmad!$A$2:$A$412,0))</f>
        <v>DYNASTY-ET</v>
      </c>
      <c r="S6277">
        <f>INDEX(lehmad!H$2:H$412,MATCH(klypsid!$B6277,lehmad!$A$2:$A$412,0))</f>
        <v>124</v>
      </c>
      <c r="T6277">
        <f>INDEX(lehmad!K$2:K$412,MATCH(klypsid!$B6277,lehmad!$A$2:$A$412,0))</f>
        <v>108</v>
      </c>
      <c r="U6277" s="4">
        <f t="shared" si="196"/>
        <v>12</v>
      </c>
      <c r="V6277">
        <f t="shared" si="197"/>
        <v>31</v>
      </c>
    </row>
    <row r="6278" spans="1:22" x14ac:dyDescent="0.25">
      <c r="A6278">
        <v>4161</v>
      </c>
      <c r="B6278" t="str">
        <f>"E"&amp;A6278</f>
        <v>E4161</v>
      </c>
      <c r="C6278" t="s">
        <v>100</v>
      </c>
      <c r="D6278">
        <v>1</v>
      </c>
      <c r="E6278">
        <f>IF(D6278&lt;4,D6278,4)</f>
        <v>1</v>
      </c>
      <c r="F6278" s="1">
        <v>39745</v>
      </c>
      <c r="G6278" s="1">
        <v>40153</v>
      </c>
      <c r="H6278" s="3">
        <f>G6278-F6278</f>
        <v>408</v>
      </c>
      <c r="I6278" s="3">
        <f>IF(H6278&lt;=60,1,IF(H6278&lt;=150,2,3))</f>
        <v>3</v>
      </c>
      <c r="J6278">
        <v>18.100000000000001</v>
      </c>
      <c r="K6278">
        <v>4.22</v>
      </c>
      <c r="L6278">
        <v>3.51</v>
      </c>
      <c r="M6278">
        <v>272</v>
      </c>
      <c r="N6278">
        <f>LOG(M6278/100,2)+3</f>
        <v>4.4436066514756147</v>
      </c>
      <c r="O6278">
        <f>INDEX(lehmad!B$2:B$412,MATCH(klypsid!$B6278,lehmad!$A$2:$A$412,0))</f>
        <v>38962</v>
      </c>
      <c r="P6278">
        <f>INDEX(lehmad!D$2:D$412,MATCH(klypsid!$B6278,lehmad!$A$2:$A$412,0))</f>
        <v>113</v>
      </c>
      <c r="Q6278">
        <f>INDEX(lehmad!E$2:E$412,MATCH(klypsid!$B6278,lehmad!$A$2:$A$412,0))</f>
        <v>0.90700000000000003</v>
      </c>
      <c r="R6278" t="str">
        <f>INDEX(lehmad!F$2:F$412,MATCH(klypsid!$B6278,lehmad!$A$2:$A$412,0))</f>
        <v>DYNASTY-ET</v>
      </c>
      <c r="S6278">
        <f>INDEX(lehmad!H$2:H$412,MATCH(klypsid!$B6278,lehmad!$A$2:$A$412,0))</f>
        <v>124</v>
      </c>
      <c r="T6278">
        <f>INDEX(lehmad!K$2:K$412,MATCH(klypsid!$B6278,lehmad!$A$2:$A$412,0))</f>
        <v>108</v>
      </c>
      <c r="U6278" s="4">
        <f t="shared" si="196"/>
        <v>13</v>
      </c>
      <c r="V6278">
        <f t="shared" si="197"/>
        <v>28</v>
      </c>
    </row>
    <row r="6279" spans="1:22" x14ac:dyDescent="0.25">
      <c r="A6279">
        <v>4161</v>
      </c>
      <c r="B6279" t="str">
        <f>"E"&amp;A6279</f>
        <v>E4161</v>
      </c>
      <c r="C6279" t="s">
        <v>100</v>
      </c>
      <c r="D6279">
        <v>2</v>
      </c>
      <c r="E6279">
        <f>IF(D6279&lt;4,D6279,4)</f>
        <v>2</v>
      </c>
      <c r="F6279" s="1">
        <v>40221</v>
      </c>
      <c r="G6279" s="1">
        <v>40242</v>
      </c>
      <c r="H6279" s="3">
        <f>G6279-F6279</f>
        <v>21</v>
      </c>
      <c r="I6279" s="3">
        <f>IF(H6279&lt;=60,1,IF(H6279&lt;=150,2,3))</f>
        <v>1</v>
      </c>
      <c r="J6279">
        <v>44.8</v>
      </c>
      <c r="K6279">
        <v>3.83</v>
      </c>
      <c r="L6279">
        <v>3.04</v>
      </c>
      <c r="M6279">
        <v>19</v>
      </c>
      <c r="N6279">
        <f>LOG(M6279/100,2)+3</f>
        <v>0.60407132366886085</v>
      </c>
      <c r="O6279">
        <f>INDEX(lehmad!B$2:B$412,MATCH(klypsid!$B6279,lehmad!$A$2:$A$412,0))</f>
        <v>38962</v>
      </c>
      <c r="P6279">
        <f>INDEX(lehmad!D$2:D$412,MATCH(klypsid!$B6279,lehmad!$A$2:$A$412,0))</f>
        <v>113</v>
      </c>
      <c r="Q6279">
        <f>INDEX(lehmad!E$2:E$412,MATCH(klypsid!$B6279,lehmad!$A$2:$A$412,0))</f>
        <v>0.90700000000000003</v>
      </c>
      <c r="R6279" t="str">
        <f>INDEX(lehmad!F$2:F$412,MATCH(klypsid!$B6279,lehmad!$A$2:$A$412,0))</f>
        <v>DYNASTY-ET</v>
      </c>
      <c r="S6279">
        <f>INDEX(lehmad!H$2:H$412,MATCH(klypsid!$B6279,lehmad!$A$2:$A$412,0))</f>
        <v>124</v>
      </c>
      <c r="T6279">
        <f>INDEX(lehmad!K$2:K$412,MATCH(klypsid!$B6279,lehmad!$A$2:$A$412,0))</f>
        <v>108</v>
      </c>
      <c r="U6279" s="4">
        <f t="shared" si="196"/>
        <v>1</v>
      </c>
      <c r="V6279">
        <f t="shared" si="197"/>
        <v>21</v>
      </c>
    </row>
    <row r="6280" spans="1:22" x14ac:dyDescent="0.25">
      <c r="A6280">
        <v>4161</v>
      </c>
      <c r="B6280" t="str">
        <f>"E"&amp;A6280</f>
        <v>E4161</v>
      </c>
      <c r="C6280" t="s">
        <v>100</v>
      </c>
      <c r="D6280">
        <v>2</v>
      </c>
      <c r="E6280">
        <f>IF(D6280&lt;4,D6280,4)</f>
        <v>2</v>
      </c>
      <c r="F6280" s="1">
        <v>40221</v>
      </c>
      <c r="G6280" s="1">
        <v>40276</v>
      </c>
      <c r="H6280" s="3">
        <f>G6280-F6280</f>
        <v>55</v>
      </c>
      <c r="I6280" s="3">
        <f>IF(H6280&lt;=60,1,IF(H6280&lt;=150,2,3))</f>
        <v>1</v>
      </c>
      <c r="J6280">
        <v>48.7</v>
      </c>
      <c r="K6280">
        <v>2.41</v>
      </c>
      <c r="L6280">
        <v>3.21</v>
      </c>
      <c r="M6280">
        <v>51</v>
      </c>
      <c r="N6280">
        <f>LOG(M6280/100,2)+3</f>
        <v>2.0285691521967708</v>
      </c>
      <c r="O6280">
        <f>INDEX(lehmad!B$2:B$412,MATCH(klypsid!$B6280,lehmad!$A$2:$A$412,0))</f>
        <v>38962</v>
      </c>
      <c r="P6280">
        <f>INDEX(lehmad!D$2:D$412,MATCH(klypsid!$B6280,lehmad!$A$2:$A$412,0))</f>
        <v>113</v>
      </c>
      <c r="Q6280">
        <f>INDEX(lehmad!E$2:E$412,MATCH(klypsid!$B6280,lehmad!$A$2:$A$412,0))</f>
        <v>0.90700000000000003</v>
      </c>
      <c r="R6280" t="str">
        <f>INDEX(lehmad!F$2:F$412,MATCH(klypsid!$B6280,lehmad!$A$2:$A$412,0))</f>
        <v>DYNASTY-ET</v>
      </c>
      <c r="S6280">
        <f>INDEX(lehmad!H$2:H$412,MATCH(klypsid!$B6280,lehmad!$A$2:$A$412,0))</f>
        <v>124</v>
      </c>
      <c r="T6280">
        <f>INDEX(lehmad!K$2:K$412,MATCH(klypsid!$B6280,lehmad!$A$2:$A$412,0))</f>
        <v>108</v>
      </c>
      <c r="U6280" s="4">
        <f t="shared" si="196"/>
        <v>2</v>
      </c>
      <c r="V6280">
        <f t="shared" si="197"/>
        <v>34</v>
      </c>
    </row>
    <row r="6281" spans="1:22" x14ac:dyDescent="0.25">
      <c r="A6281">
        <v>4161</v>
      </c>
      <c r="B6281" t="str">
        <f>"E"&amp;A6281</f>
        <v>E4161</v>
      </c>
      <c r="C6281" t="s">
        <v>100</v>
      </c>
      <c r="D6281">
        <v>2</v>
      </c>
      <c r="E6281">
        <f>IF(D6281&lt;4,D6281,4)</f>
        <v>2</v>
      </c>
      <c r="F6281" s="1">
        <v>40221</v>
      </c>
      <c r="G6281" s="1">
        <v>40304</v>
      </c>
      <c r="H6281" s="3">
        <f>G6281-F6281</f>
        <v>83</v>
      </c>
      <c r="I6281" s="3">
        <f>IF(H6281&lt;=60,1,IF(H6281&lt;=150,2,3))</f>
        <v>2</v>
      </c>
      <c r="J6281">
        <v>42.9</v>
      </c>
      <c r="K6281">
        <v>3.57</v>
      </c>
      <c r="L6281">
        <v>3.24</v>
      </c>
      <c r="M6281">
        <v>15</v>
      </c>
      <c r="N6281">
        <f>LOG(M6281/100,2)+3</f>
        <v>0.26303440583379389</v>
      </c>
      <c r="O6281">
        <f>INDEX(lehmad!B$2:B$412,MATCH(klypsid!$B6281,lehmad!$A$2:$A$412,0))</f>
        <v>38962</v>
      </c>
      <c r="P6281">
        <f>INDEX(lehmad!D$2:D$412,MATCH(klypsid!$B6281,lehmad!$A$2:$A$412,0))</f>
        <v>113</v>
      </c>
      <c r="Q6281">
        <f>INDEX(lehmad!E$2:E$412,MATCH(klypsid!$B6281,lehmad!$A$2:$A$412,0))</f>
        <v>0.90700000000000003</v>
      </c>
      <c r="R6281" t="str">
        <f>INDEX(lehmad!F$2:F$412,MATCH(klypsid!$B6281,lehmad!$A$2:$A$412,0))</f>
        <v>DYNASTY-ET</v>
      </c>
      <c r="S6281">
        <f>INDEX(lehmad!H$2:H$412,MATCH(klypsid!$B6281,lehmad!$A$2:$A$412,0))</f>
        <v>124</v>
      </c>
      <c r="T6281">
        <f>INDEX(lehmad!K$2:K$412,MATCH(klypsid!$B6281,lehmad!$A$2:$A$412,0))</f>
        <v>108</v>
      </c>
      <c r="U6281" s="4">
        <f t="shared" si="196"/>
        <v>3</v>
      </c>
      <c r="V6281">
        <f t="shared" si="197"/>
        <v>28</v>
      </c>
    </row>
    <row r="6282" spans="1:22" x14ac:dyDescent="0.25">
      <c r="A6282">
        <v>4161</v>
      </c>
      <c r="B6282" t="str">
        <f>"E"&amp;A6282</f>
        <v>E4161</v>
      </c>
      <c r="C6282" t="s">
        <v>100</v>
      </c>
      <c r="D6282">
        <v>2</v>
      </c>
      <c r="E6282">
        <f>IF(D6282&lt;4,D6282,4)</f>
        <v>2</v>
      </c>
      <c r="F6282" s="1">
        <v>40221</v>
      </c>
      <c r="G6282" s="1">
        <v>40336</v>
      </c>
      <c r="H6282" s="3">
        <f>G6282-F6282</f>
        <v>115</v>
      </c>
      <c r="I6282" s="3">
        <f>IF(H6282&lt;=60,1,IF(H6282&lt;=150,2,3))</f>
        <v>2</v>
      </c>
      <c r="J6282">
        <v>44.5</v>
      </c>
      <c r="K6282">
        <v>3.81</v>
      </c>
      <c r="L6282">
        <v>2.78</v>
      </c>
      <c r="M6282">
        <v>10</v>
      </c>
      <c r="N6282">
        <f>LOG(M6282/100,2)+3</f>
        <v>-0.32192809488736218</v>
      </c>
      <c r="O6282">
        <f>INDEX(lehmad!B$2:B$412,MATCH(klypsid!$B6282,lehmad!$A$2:$A$412,0))</f>
        <v>38962</v>
      </c>
      <c r="P6282">
        <f>INDEX(lehmad!D$2:D$412,MATCH(klypsid!$B6282,lehmad!$A$2:$A$412,0))</f>
        <v>113</v>
      </c>
      <c r="Q6282">
        <f>INDEX(lehmad!E$2:E$412,MATCH(klypsid!$B6282,lehmad!$A$2:$A$412,0))</f>
        <v>0.90700000000000003</v>
      </c>
      <c r="R6282" t="str">
        <f>INDEX(lehmad!F$2:F$412,MATCH(klypsid!$B6282,lehmad!$A$2:$A$412,0))</f>
        <v>DYNASTY-ET</v>
      </c>
      <c r="S6282">
        <f>INDEX(lehmad!H$2:H$412,MATCH(klypsid!$B6282,lehmad!$A$2:$A$412,0))</f>
        <v>124</v>
      </c>
      <c r="T6282">
        <f>INDEX(lehmad!K$2:K$412,MATCH(klypsid!$B6282,lehmad!$A$2:$A$412,0))</f>
        <v>108</v>
      </c>
      <c r="U6282" s="4">
        <f t="shared" si="196"/>
        <v>4</v>
      </c>
      <c r="V6282">
        <f t="shared" si="197"/>
        <v>32</v>
      </c>
    </row>
    <row r="6283" spans="1:22" x14ac:dyDescent="0.25">
      <c r="A6283">
        <v>4161</v>
      </c>
      <c r="B6283" t="str">
        <f>"E"&amp;A6283</f>
        <v>E4161</v>
      </c>
      <c r="C6283" t="s">
        <v>100</v>
      </c>
      <c r="D6283">
        <v>2</v>
      </c>
      <c r="E6283">
        <f>IF(D6283&lt;4,D6283,4)</f>
        <v>2</v>
      </c>
      <c r="F6283" s="1">
        <v>40221</v>
      </c>
      <c r="G6283" s="1">
        <v>40371</v>
      </c>
      <c r="H6283" s="3">
        <f>G6283-F6283</f>
        <v>150</v>
      </c>
      <c r="I6283" s="3">
        <f>IF(H6283&lt;=60,1,IF(H6283&lt;=150,2,3))</f>
        <v>2</v>
      </c>
      <c r="J6283">
        <v>35.4</v>
      </c>
      <c r="K6283">
        <v>4.2699999999999996</v>
      </c>
      <c r="L6283">
        <v>3.02</v>
      </c>
      <c r="M6283">
        <v>15</v>
      </c>
      <c r="N6283">
        <f>LOG(M6283/100,2)+3</f>
        <v>0.26303440583379389</v>
      </c>
      <c r="O6283">
        <f>INDEX(lehmad!B$2:B$412,MATCH(klypsid!$B6283,lehmad!$A$2:$A$412,0))</f>
        <v>38962</v>
      </c>
      <c r="P6283">
        <f>INDEX(lehmad!D$2:D$412,MATCH(klypsid!$B6283,lehmad!$A$2:$A$412,0))</f>
        <v>113</v>
      </c>
      <c r="Q6283">
        <f>INDEX(lehmad!E$2:E$412,MATCH(klypsid!$B6283,lehmad!$A$2:$A$412,0))</f>
        <v>0.90700000000000003</v>
      </c>
      <c r="R6283" t="str">
        <f>INDEX(lehmad!F$2:F$412,MATCH(klypsid!$B6283,lehmad!$A$2:$A$412,0))</f>
        <v>DYNASTY-ET</v>
      </c>
      <c r="S6283">
        <f>INDEX(lehmad!H$2:H$412,MATCH(klypsid!$B6283,lehmad!$A$2:$A$412,0))</f>
        <v>124</v>
      </c>
      <c r="T6283">
        <f>INDEX(lehmad!K$2:K$412,MATCH(klypsid!$B6283,lehmad!$A$2:$A$412,0))</f>
        <v>108</v>
      </c>
      <c r="U6283" s="4">
        <f t="shared" si="196"/>
        <v>5</v>
      </c>
      <c r="V6283">
        <f t="shared" si="197"/>
        <v>35</v>
      </c>
    </row>
    <row r="6284" spans="1:22" x14ac:dyDescent="0.25">
      <c r="A6284">
        <v>4161</v>
      </c>
      <c r="B6284" t="str">
        <f>"E"&amp;A6284</f>
        <v>E4161</v>
      </c>
      <c r="C6284" t="s">
        <v>100</v>
      </c>
      <c r="D6284">
        <v>2</v>
      </c>
      <c r="E6284">
        <f>IF(D6284&lt;4,D6284,4)</f>
        <v>2</v>
      </c>
      <c r="F6284" s="1">
        <v>40221</v>
      </c>
      <c r="G6284" s="1">
        <v>40396</v>
      </c>
      <c r="H6284" s="3">
        <f>G6284-F6284</f>
        <v>175</v>
      </c>
      <c r="I6284" s="3">
        <f>IF(H6284&lt;=60,1,IF(H6284&lt;=150,2,3))</f>
        <v>3</v>
      </c>
      <c r="J6284">
        <v>41.1</v>
      </c>
      <c r="K6284">
        <v>1.86</v>
      </c>
      <c r="L6284">
        <v>2.77</v>
      </c>
      <c r="M6284">
        <v>10</v>
      </c>
      <c r="N6284">
        <f>LOG(M6284/100,2)+3</f>
        <v>-0.32192809488736218</v>
      </c>
      <c r="O6284">
        <f>INDEX(lehmad!B$2:B$412,MATCH(klypsid!$B6284,lehmad!$A$2:$A$412,0))</f>
        <v>38962</v>
      </c>
      <c r="P6284">
        <f>INDEX(lehmad!D$2:D$412,MATCH(klypsid!$B6284,lehmad!$A$2:$A$412,0))</f>
        <v>113</v>
      </c>
      <c r="Q6284">
        <f>INDEX(lehmad!E$2:E$412,MATCH(klypsid!$B6284,lehmad!$A$2:$A$412,0))</f>
        <v>0.90700000000000003</v>
      </c>
      <c r="R6284" t="str">
        <f>INDEX(lehmad!F$2:F$412,MATCH(klypsid!$B6284,lehmad!$A$2:$A$412,0))</f>
        <v>DYNASTY-ET</v>
      </c>
      <c r="S6284">
        <f>INDEX(lehmad!H$2:H$412,MATCH(klypsid!$B6284,lehmad!$A$2:$A$412,0))</f>
        <v>124</v>
      </c>
      <c r="T6284">
        <f>INDEX(lehmad!K$2:K$412,MATCH(klypsid!$B6284,lehmad!$A$2:$A$412,0))</f>
        <v>108</v>
      </c>
      <c r="U6284" s="4">
        <f t="shared" si="196"/>
        <v>6</v>
      </c>
      <c r="V6284">
        <f t="shared" si="197"/>
        <v>25</v>
      </c>
    </row>
    <row r="6285" spans="1:22" x14ac:dyDescent="0.25">
      <c r="A6285">
        <v>4161</v>
      </c>
      <c r="B6285" t="str">
        <f>"E"&amp;A6285</f>
        <v>E4161</v>
      </c>
      <c r="C6285" t="s">
        <v>100</v>
      </c>
      <c r="D6285">
        <v>2</v>
      </c>
      <c r="E6285">
        <f>IF(D6285&lt;4,D6285,4)</f>
        <v>2</v>
      </c>
      <c r="F6285" s="1">
        <v>40221</v>
      </c>
      <c r="G6285" s="1">
        <v>40434</v>
      </c>
      <c r="H6285" s="3">
        <f>G6285-F6285</f>
        <v>213</v>
      </c>
      <c r="I6285" s="3">
        <f>IF(H6285&lt;=60,1,IF(H6285&lt;=150,2,3))</f>
        <v>3</v>
      </c>
      <c r="J6285">
        <v>37.9</v>
      </c>
      <c r="K6285">
        <v>4.42</v>
      </c>
      <c r="L6285">
        <v>3.42</v>
      </c>
      <c r="M6285">
        <v>19</v>
      </c>
      <c r="N6285">
        <f>LOG(M6285/100,2)+3</f>
        <v>0.60407132366886085</v>
      </c>
      <c r="O6285">
        <f>INDEX(lehmad!B$2:B$412,MATCH(klypsid!$B6285,lehmad!$A$2:$A$412,0))</f>
        <v>38962</v>
      </c>
      <c r="P6285">
        <f>INDEX(lehmad!D$2:D$412,MATCH(klypsid!$B6285,lehmad!$A$2:$A$412,0))</f>
        <v>113</v>
      </c>
      <c r="Q6285">
        <f>INDEX(lehmad!E$2:E$412,MATCH(klypsid!$B6285,lehmad!$A$2:$A$412,0))</f>
        <v>0.90700000000000003</v>
      </c>
      <c r="R6285" t="str">
        <f>INDEX(lehmad!F$2:F$412,MATCH(klypsid!$B6285,lehmad!$A$2:$A$412,0))</f>
        <v>DYNASTY-ET</v>
      </c>
      <c r="S6285">
        <f>INDEX(lehmad!H$2:H$412,MATCH(klypsid!$B6285,lehmad!$A$2:$A$412,0))</f>
        <v>124</v>
      </c>
      <c r="T6285">
        <f>INDEX(lehmad!K$2:K$412,MATCH(klypsid!$B6285,lehmad!$A$2:$A$412,0))</f>
        <v>108</v>
      </c>
      <c r="U6285" s="4">
        <f t="shared" si="196"/>
        <v>7</v>
      </c>
      <c r="V6285">
        <f t="shared" si="197"/>
        <v>38</v>
      </c>
    </row>
    <row r="6286" spans="1:22" x14ac:dyDescent="0.25">
      <c r="A6286">
        <v>4161</v>
      </c>
      <c r="B6286" t="str">
        <f>"E"&amp;A6286</f>
        <v>E4161</v>
      </c>
      <c r="C6286" t="s">
        <v>100</v>
      </c>
      <c r="D6286">
        <v>2</v>
      </c>
      <c r="E6286">
        <f>IF(D6286&lt;4,D6286,4)</f>
        <v>2</v>
      </c>
      <c r="F6286" s="1">
        <v>40221</v>
      </c>
      <c r="G6286" s="1">
        <v>40462</v>
      </c>
      <c r="H6286" s="3">
        <f>G6286-F6286</f>
        <v>241</v>
      </c>
      <c r="I6286" s="3">
        <f>IF(H6286&lt;=60,1,IF(H6286&lt;=150,2,3))</f>
        <v>3</v>
      </c>
      <c r="J6286">
        <v>40.299999999999997</v>
      </c>
      <c r="K6286">
        <v>4.32</v>
      </c>
      <c r="L6286">
        <v>3.63</v>
      </c>
      <c r="M6286">
        <v>29</v>
      </c>
      <c r="N6286">
        <f>LOG(M6286/100,2)+3</f>
        <v>1.2141248053528473</v>
      </c>
      <c r="O6286">
        <f>INDEX(lehmad!B$2:B$412,MATCH(klypsid!$B6286,lehmad!$A$2:$A$412,0))</f>
        <v>38962</v>
      </c>
      <c r="P6286">
        <f>INDEX(lehmad!D$2:D$412,MATCH(klypsid!$B6286,lehmad!$A$2:$A$412,0))</f>
        <v>113</v>
      </c>
      <c r="Q6286">
        <f>INDEX(lehmad!E$2:E$412,MATCH(klypsid!$B6286,lehmad!$A$2:$A$412,0))</f>
        <v>0.90700000000000003</v>
      </c>
      <c r="R6286" t="str">
        <f>INDEX(lehmad!F$2:F$412,MATCH(klypsid!$B6286,lehmad!$A$2:$A$412,0))</f>
        <v>DYNASTY-ET</v>
      </c>
      <c r="S6286">
        <f>INDEX(lehmad!H$2:H$412,MATCH(klypsid!$B6286,lehmad!$A$2:$A$412,0))</f>
        <v>124</v>
      </c>
      <c r="T6286">
        <f>INDEX(lehmad!K$2:K$412,MATCH(klypsid!$B6286,lehmad!$A$2:$A$412,0))</f>
        <v>108</v>
      </c>
      <c r="U6286" s="4">
        <f t="shared" si="196"/>
        <v>8</v>
      </c>
      <c r="V6286">
        <f t="shared" si="197"/>
        <v>28</v>
      </c>
    </row>
    <row r="6287" spans="1:22" x14ac:dyDescent="0.25">
      <c r="A6287">
        <v>4161</v>
      </c>
      <c r="B6287" t="str">
        <f>"E"&amp;A6287</f>
        <v>E4161</v>
      </c>
      <c r="C6287" t="s">
        <v>100</v>
      </c>
      <c r="D6287">
        <v>2</v>
      </c>
      <c r="E6287">
        <f>IF(D6287&lt;4,D6287,4)</f>
        <v>2</v>
      </c>
      <c r="F6287" s="1">
        <v>40221</v>
      </c>
      <c r="G6287" s="1">
        <v>40493</v>
      </c>
      <c r="H6287" s="3">
        <f>G6287-F6287</f>
        <v>272</v>
      </c>
      <c r="I6287" s="3">
        <f>IF(H6287&lt;=60,1,IF(H6287&lt;=150,2,3))</f>
        <v>3</v>
      </c>
      <c r="J6287">
        <v>35.799999999999997</v>
      </c>
      <c r="K6287">
        <v>4.71</v>
      </c>
      <c r="L6287">
        <v>3.75</v>
      </c>
      <c r="M6287">
        <v>34</v>
      </c>
      <c r="N6287">
        <f>LOG(M6287/100,2)+3</f>
        <v>1.443606651475615</v>
      </c>
      <c r="O6287">
        <f>INDEX(lehmad!B$2:B$412,MATCH(klypsid!$B6287,lehmad!$A$2:$A$412,0))</f>
        <v>38962</v>
      </c>
      <c r="P6287">
        <f>INDEX(lehmad!D$2:D$412,MATCH(klypsid!$B6287,lehmad!$A$2:$A$412,0))</f>
        <v>113</v>
      </c>
      <c r="Q6287">
        <f>INDEX(lehmad!E$2:E$412,MATCH(klypsid!$B6287,lehmad!$A$2:$A$412,0))</f>
        <v>0.90700000000000003</v>
      </c>
      <c r="R6287" t="str">
        <f>INDEX(lehmad!F$2:F$412,MATCH(klypsid!$B6287,lehmad!$A$2:$A$412,0))</f>
        <v>DYNASTY-ET</v>
      </c>
      <c r="S6287">
        <f>INDEX(lehmad!H$2:H$412,MATCH(klypsid!$B6287,lehmad!$A$2:$A$412,0))</f>
        <v>124</v>
      </c>
      <c r="T6287">
        <f>INDEX(lehmad!K$2:K$412,MATCH(klypsid!$B6287,lehmad!$A$2:$A$412,0))</f>
        <v>108</v>
      </c>
      <c r="U6287" s="4">
        <f t="shared" si="196"/>
        <v>9</v>
      </c>
      <c r="V6287">
        <f t="shared" si="197"/>
        <v>31</v>
      </c>
    </row>
    <row r="6288" spans="1:22" x14ac:dyDescent="0.25">
      <c r="A6288">
        <v>4161</v>
      </c>
      <c r="B6288" t="str">
        <f>"E"&amp;A6288</f>
        <v>E4161</v>
      </c>
      <c r="C6288" t="s">
        <v>100</v>
      </c>
      <c r="D6288">
        <v>2</v>
      </c>
      <c r="E6288">
        <f>IF(D6288&lt;4,D6288,4)</f>
        <v>2</v>
      </c>
      <c r="F6288" s="1">
        <v>40221</v>
      </c>
      <c r="G6288" s="1">
        <v>40521</v>
      </c>
      <c r="H6288" s="3">
        <f>G6288-F6288</f>
        <v>300</v>
      </c>
      <c r="I6288" s="3">
        <f>IF(H6288&lt;=60,1,IF(H6288&lt;=150,2,3))</f>
        <v>3</v>
      </c>
      <c r="J6288">
        <v>33.799999999999997</v>
      </c>
      <c r="K6288">
        <v>4.97</v>
      </c>
      <c r="L6288">
        <v>3.74</v>
      </c>
      <c r="M6288">
        <v>30</v>
      </c>
      <c r="N6288">
        <f>LOG(M6288/100,2)+3</f>
        <v>1.2630344058337937</v>
      </c>
      <c r="O6288">
        <f>INDEX(lehmad!B$2:B$412,MATCH(klypsid!$B6288,lehmad!$A$2:$A$412,0))</f>
        <v>38962</v>
      </c>
      <c r="P6288">
        <f>INDEX(lehmad!D$2:D$412,MATCH(klypsid!$B6288,lehmad!$A$2:$A$412,0))</f>
        <v>113</v>
      </c>
      <c r="Q6288">
        <f>INDEX(lehmad!E$2:E$412,MATCH(klypsid!$B6288,lehmad!$A$2:$A$412,0))</f>
        <v>0.90700000000000003</v>
      </c>
      <c r="R6288" t="str">
        <f>INDEX(lehmad!F$2:F$412,MATCH(klypsid!$B6288,lehmad!$A$2:$A$412,0))</f>
        <v>DYNASTY-ET</v>
      </c>
      <c r="S6288">
        <f>INDEX(lehmad!H$2:H$412,MATCH(klypsid!$B6288,lehmad!$A$2:$A$412,0))</f>
        <v>124</v>
      </c>
      <c r="T6288">
        <f>INDEX(lehmad!K$2:K$412,MATCH(klypsid!$B6288,lehmad!$A$2:$A$412,0))</f>
        <v>108</v>
      </c>
      <c r="U6288" s="4">
        <f t="shared" si="196"/>
        <v>10</v>
      </c>
      <c r="V6288">
        <f t="shared" si="197"/>
        <v>28</v>
      </c>
    </row>
    <row r="6289" spans="1:22" x14ac:dyDescent="0.25">
      <c r="A6289">
        <v>4161</v>
      </c>
      <c r="B6289" t="str">
        <f>"E"&amp;A6289</f>
        <v>E4161</v>
      </c>
      <c r="C6289" t="s">
        <v>100</v>
      </c>
      <c r="D6289">
        <v>2</v>
      </c>
      <c r="E6289">
        <f>IF(D6289&lt;4,D6289,4)</f>
        <v>2</v>
      </c>
      <c r="F6289" s="1">
        <v>40221</v>
      </c>
      <c r="G6289" s="1">
        <v>40556</v>
      </c>
      <c r="H6289" s="3">
        <f>G6289-F6289</f>
        <v>335</v>
      </c>
      <c r="I6289" s="3">
        <f>IF(H6289&lt;=60,1,IF(H6289&lt;=150,2,3))</f>
        <v>3</v>
      </c>
      <c r="J6289">
        <v>35.799999999999997</v>
      </c>
      <c r="K6289">
        <v>4.6100000000000003</v>
      </c>
      <c r="L6289">
        <v>4.03</v>
      </c>
      <c r="M6289">
        <v>48</v>
      </c>
      <c r="N6289">
        <f>LOG(M6289/100,2)+3</f>
        <v>1.9411063109464315</v>
      </c>
      <c r="O6289">
        <f>INDEX(lehmad!B$2:B$412,MATCH(klypsid!$B6289,lehmad!$A$2:$A$412,0))</f>
        <v>38962</v>
      </c>
      <c r="P6289">
        <f>INDEX(lehmad!D$2:D$412,MATCH(klypsid!$B6289,lehmad!$A$2:$A$412,0))</f>
        <v>113</v>
      </c>
      <c r="Q6289">
        <f>INDEX(lehmad!E$2:E$412,MATCH(klypsid!$B6289,lehmad!$A$2:$A$412,0))</f>
        <v>0.90700000000000003</v>
      </c>
      <c r="R6289" t="str">
        <f>INDEX(lehmad!F$2:F$412,MATCH(klypsid!$B6289,lehmad!$A$2:$A$412,0))</f>
        <v>DYNASTY-ET</v>
      </c>
      <c r="S6289">
        <f>INDEX(lehmad!H$2:H$412,MATCH(klypsid!$B6289,lehmad!$A$2:$A$412,0))</f>
        <v>124</v>
      </c>
      <c r="T6289">
        <f>INDEX(lehmad!K$2:K$412,MATCH(klypsid!$B6289,lehmad!$A$2:$A$412,0))</f>
        <v>108</v>
      </c>
      <c r="U6289" s="4">
        <f t="shared" si="196"/>
        <v>11</v>
      </c>
      <c r="V6289">
        <f t="shared" si="197"/>
        <v>35</v>
      </c>
    </row>
    <row r="6290" spans="1:22" x14ac:dyDescent="0.25">
      <c r="A6290">
        <v>4162</v>
      </c>
      <c r="B6290" t="str">
        <f>"E"&amp;A6290</f>
        <v>E4162</v>
      </c>
      <c r="C6290" t="s">
        <v>46</v>
      </c>
      <c r="D6290">
        <v>1</v>
      </c>
      <c r="E6290">
        <f>IF(D6290&lt;4,D6290,4)</f>
        <v>1</v>
      </c>
      <c r="F6290" s="1">
        <v>39706</v>
      </c>
      <c r="G6290" s="1">
        <v>39722</v>
      </c>
      <c r="H6290" s="3">
        <f>G6290-F6290</f>
        <v>16</v>
      </c>
      <c r="I6290" s="3">
        <f>IF(H6290&lt;=60,1,IF(H6290&lt;=150,2,3))</f>
        <v>1</v>
      </c>
      <c r="J6290">
        <v>37.799999999999997</v>
      </c>
      <c r="K6290">
        <v>3.14</v>
      </c>
      <c r="L6290">
        <v>3.22</v>
      </c>
      <c r="M6290">
        <v>26</v>
      </c>
      <c r="N6290">
        <f>LOG(M6290/100,2)+3</f>
        <v>1.0565835283663676</v>
      </c>
      <c r="O6290">
        <f>INDEX(lehmad!B$2:B$412,MATCH(klypsid!$B6290,lehmad!$A$2:$A$412,0))</f>
        <v>38963</v>
      </c>
      <c r="P6290">
        <f>INDEX(lehmad!D$2:D$412,MATCH(klypsid!$B6290,lehmad!$A$2:$A$412,0))</f>
        <v>114</v>
      </c>
      <c r="Q6290">
        <f>INDEX(lehmad!E$2:E$412,MATCH(klypsid!$B6290,lehmad!$A$2:$A$412,0))</f>
        <v>1</v>
      </c>
      <c r="R6290" t="str">
        <f>INDEX(lehmad!F$2:F$412,MATCH(klypsid!$B6290,lehmad!$A$2:$A$412,0))</f>
        <v>LANCELOT-ET</v>
      </c>
      <c r="S6290">
        <f>INDEX(lehmad!H$2:H$412,MATCH(klypsid!$B6290,lehmad!$A$2:$A$412,0))</f>
        <v>126</v>
      </c>
      <c r="T6290">
        <f>INDEX(lehmad!K$2:K$412,MATCH(klypsid!$B6290,lehmad!$A$2:$A$412,0))</f>
        <v>122</v>
      </c>
      <c r="U6290" s="4">
        <f t="shared" si="196"/>
        <v>1</v>
      </c>
      <c r="V6290">
        <f t="shared" si="197"/>
        <v>16</v>
      </c>
    </row>
    <row r="6291" spans="1:22" x14ac:dyDescent="0.25">
      <c r="A6291">
        <v>4162</v>
      </c>
      <c r="B6291" t="str">
        <f>"E"&amp;A6291</f>
        <v>E4162</v>
      </c>
      <c r="C6291" t="s">
        <v>46</v>
      </c>
      <c r="D6291">
        <v>1</v>
      </c>
      <c r="E6291">
        <f>IF(D6291&lt;4,D6291,4)</f>
        <v>1</v>
      </c>
      <c r="F6291" s="1">
        <v>39706</v>
      </c>
      <c r="G6291" s="1">
        <v>39754</v>
      </c>
      <c r="H6291" s="3">
        <f>G6291-F6291</f>
        <v>48</v>
      </c>
      <c r="I6291" s="3">
        <f>IF(H6291&lt;=60,1,IF(H6291&lt;=150,2,3))</f>
        <v>1</v>
      </c>
      <c r="J6291">
        <v>44.3</v>
      </c>
      <c r="K6291">
        <v>3.81</v>
      </c>
      <c r="L6291">
        <v>2.94</v>
      </c>
      <c r="M6291">
        <v>17</v>
      </c>
      <c r="N6291">
        <f>LOG(M6291/100,2)+3</f>
        <v>0.44360665147561473</v>
      </c>
      <c r="O6291">
        <f>INDEX(lehmad!B$2:B$412,MATCH(klypsid!$B6291,lehmad!$A$2:$A$412,0))</f>
        <v>38963</v>
      </c>
      <c r="P6291">
        <f>INDEX(lehmad!D$2:D$412,MATCH(klypsid!$B6291,lehmad!$A$2:$A$412,0))</f>
        <v>114</v>
      </c>
      <c r="Q6291">
        <f>INDEX(lehmad!E$2:E$412,MATCH(klypsid!$B6291,lehmad!$A$2:$A$412,0))</f>
        <v>1</v>
      </c>
      <c r="R6291" t="str">
        <f>INDEX(lehmad!F$2:F$412,MATCH(klypsid!$B6291,lehmad!$A$2:$A$412,0))</f>
        <v>LANCELOT-ET</v>
      </c>
      <c r="S6291">
        <f>INDEX(lehmad!H$2:H$412,MATCH(klypsid!$B6291,lehmad!$A$2:$A$412,0))</f>
        <v>126</v>
      </c>
      <c r="T6291">
        <f>INDEX(lehmad!K$2:K$412,MATCH(klypsid!$B6291,lehmad!$A$2:$A$412,0))</f>
        <v>122</v>
      </c>
      <c r="U6291" s="4">
        <f t="shared" si="196"/>
        <v>2</v>
      </c>
      <c r="V6291">
        <f t="shared" si="197"/>
        <v>32</v>
      </c>
    </row>
    <row r="6292" spans="1:22" x14ac:dyDescent="0.25">
      <c r="A6292">
        <v>4162</v>
      </c>
      <c r="B6292" t="str">
        <f>"E"&amp;A6292</f>
        <v>E4162</v>
      </c>
      <c r="C6292" t="s">
        <v>46</v>
      </c>
      <c r="D6292">
        <v>1</v>
      </c>
      <c r="E6292">
        <f>IF(D6292&lt;4,D6292,4)</f>
        <v>1</v>
      </c>
      <c r="F6292" s="1">
        <v>39706</v>
      </c>
      <c r="G6292" s="1">
        <v>39783</v>
      </c>
      <c r="H6292" s="3">
        <f>G6292-F6292</f>
        <v>77</v>
      </c>
      <c r="I6292" s="3">
        <f>IF(H6292&lt;=60,1,IF(H6292&lt;=150,2,3))</f>
        <v>2</v>
      </c>
      <c r="J6292">
        <v>44.7</v>
      </c>
      <c r="K6292">
        <v>3.25</v>
      </c>
      <c r="L6292">
        <v>3.05</v>
      </c>
      <c r="M6292">
        <v>30</v>
      </c>
      <c r="N6292">
        <f>LOG(M6292/100,2)+3</f>
        <v>1.2630344058337937</v>
      </c>
      <c r="O6292">
        <f>INDEX(lehmad!B$2:B$412,MATCH(klypsid!$B6292,lehmad!$A$2:$A$412,0))</f>
        <v>38963</v>
      </c>
      <c r="P6292">
        <f>INDEX(lehmad!D$2:D$412,MATCH(klypsid!$B6292,lehmad!$A$2:$A$412,0))</f>
        <v>114</v>
      </c>
      <c r="Q6292">
        <f>INDEX(lehmad!E$2:E$412,MATCH(klypsid!$B6292,lehmad!$A$2:$A$412,0))</f>
        <v>1</v>
      </c>
      <c r="R6292" t="str">
        <f>INDEX(lehmad!F$2:F$412,MATCH(klypsid!$B6292,lehmad!$A$2:$A$412,0))</f>
        <v>LANCELOT-ET</v>
      </c>
      <c r="S6292">
        <f>INDEX(lehmad!H$2:H$412,MATCH(klypsid!$B6292,lehmad!$A$2:$A$412,0))</f>
        <v>126</v>
      </c>
      <c r="T6292">
        <f>INDEX(lehmad!K$2:K$412,MATCH(klypsid!$B6292,lehmad!$A$2:$A$412,0))</f>
        <v>122</v>
      </c>
      <c r="U6292" s="4">
        <f t="shared" si="196"/>
        <v>3</v>
      </c>
      <c r="V6292">
        <f t="shared" si="197"/>
        <v>29</v>
      </c>
    </row>
    <row r="6293" spans="1:22" x14ac:dyDescent="0.25">
      <c r="A6293">
        <v>4162</v>
      </c>
      <c r="B6293" t="str">
        <f>"E"&amp;A6293</f>
        <v>E4162</v>
      </c>
      <c r="C6293" t="s">
        <v>46</v>
      </c>
      <c r="D6293">
        <v>1</v>
      </c>
      <c r="E6293">
        <f>IF(D6293&lt;4,D6293,4)</f>
        <v>1</v>
      </c>
      <c r="F6293" s="1">
        <v>39706</v>
      </c>
      <c r="G6293" s="1">
        <v>39817</v>
      </c>
      <c r="H6293" s="3">
        <f>G6293-F6293</f>
        <v>111</v>
      </c>
      <c r="I6293" s="3">
        <f>IF(H6293&lt;=60,1,IF(H6293&lt;=150,2,3))</f>
        <v>2</v>
      </c>
      <c r="J6293">
        <v>46.7</v>
      </c>
      <c r="K6293">
        <v>5.7</v>
      </c>
      <c r="L6293">
        <v>2.93</v>
      </c>
      <c r="M6293">
        <v>15</v>
      </c>
      <c r="N6293">
        <f>LOG(M6293/100,2)+3</f>
        <v>0.26303440583379389</v>
      </c>
      <c r="O6293">
        <f>INDEX(lehmad!B$2:B$412,MATCH(klypsid!$B6293,lehmad!$A$2:$A$412,0))</f>
        <v>38963</v>
      </c>
      <c r="P6293">
        <f>INDEX(lehmad!D$2:D$412,MATCH(klypsid!$B6293,lehmad!$A$2:$A$412,0))</f>
        <v>114</v>
      </c>
      <c r="Q6293">
        <f>INDEX(lehmad!E$2:E$412,MATCH(klypsid!$B6293,lehmad!$A$2:$A$412,0))</f>
        <v>1</v>
      </c>
      <c r="R6293" t="str">
        <f>INDEX(lehmad!F$2:F$412,MATCH(klypsid!$B6293,lehmad!$A$2:$A$412,0))</f>
        <v>LANCELOT-ET</v>
      </c>
      <c r="S6293">
        <f>INDEX(lehmad!H$2:H$412,MATCH(klypsid!$B6293,lehmad!$A$2:$A$412,0))</f>
        <v>126</v>
      </c>
      <c r="T6293">
        <f>INDEX(lehmad!K$2:K$412,MATCH(klypsid!$B6293,lehmad!$A$2:$A$412,0))</f>
        <v>122</v>
      </c>
      <c r="U6293" s="4">
        <f t="shared" si="196"/>
        <v>4</v>
      </c>
      <c r="V6293">
        <f t="shared" si="197"/>
        <v>34</v>
      </c>
    </row>
    <row r="6294" spans="1:22" x14ac:dyDescent="0.25">
      <c r="A6294">
        <v>4162</v>
      </c>
      <c r="B6294" t="str">
        <f>"E"&amp;A6294</f>
        <v>E4162</v>
      </c>
      <c r="C6294" t="s">
        <v>46</v>
      </c>
      <c r="D6294">
        <v>1</v>
      </c>
      <c r="E6294">
        <f>IF(D6294&lt;4,D6294,4)</f>
        <v>1</v>
      </c>
      <c r="F6294" s="1">
        <v>39706</v>
      </c>
      <c r="G6294" s="1">
        <v>39845</v>
      </c>
      <c r="H6294" s="3">
        <f>G6294-F6294</f>
        <v>139</v>
      </c>
      <c r="I6294" s="3">
        <f>IF(H6294&lt;=60,1,IF(H6294&lt;=150,2,3))</f>
        <v>2</v>
      </c>
      <c r="J6294">
        <v>46.4</v>
      </c>
      <c r="K6294">
        <v>4.1100000000000003</v>
      </c>
      <c r="L6294">
        <v>3.17</v>
      </c>
      <c r="M6294">
        <v>19</v>
      </c>
      <c r="N6294">
        <f>LOG(M6294/100,2)+3</f>
        <v>0.60407132366886085</v>
      </c>
      <c r="O6294">
        <f>INDEX(lehmad!B$2:B$412,MATCH(klypsid!$B6294,lehmad!$A$2:$A$412,0))</f>
        <v>38963</v>
      </c>
      <c r="P6294">
        <f>INDEX(lehmad!D$2:D$412,MATCH(klypsid!$B6294,lehmad!$A$2:$A$412,0))</f>
        <v>114</v>
      </c>
      <c r="Q6294">
        <f>INDEX(lehmad!E$2:E$412,MATCH(klypsid!$B6294,lehmad!$A$2:$A$412,0))</f>
        <v>1</v>
      </c>
      <c r="R6294" t="str">
        <f>INDEX(lehmad!F$2:F$412,MATCH(klypsid!$B6294,lehmad!$A$2:$A$412,0))</f>
        <v>LANCELOT-ET</v>
      </c>
      <c r="S6294">
        <f>INDEX(lehmad!H$2:H$412,MATCH(klypsid!$B6294,lehmad!$A$2:$A$412,0))</f>
        <v>126</v>
      </c>
      <c r="T6294">
        <f>INDEX(lehmad!K$2:K$412,MATCH(klypsid!$B6294,lehmad!$A$2:$A$412,0))</f>
        <v>122</v>
      </c>
      <c r="U6294" s="4">
        <f t="shared" si="196"/>
        <v>5</v>
      </c>
      <c r="V6294">
        <f t="shared" si="197"/>
        <v>28</v>
      </c>
    </row>
    <row r="6295" spans="1:22" x14ac:dyDescent="0.25">
      <c r="A6295">
        <v>4162</v>
      </c>
      <c r="B6295" t="str">
        <f>"E"&amp;A6295</f>
        <v>E4162</v>
      </c>
      <c r="C6295" t="s">
        <v>46</v>
      </c>
      <c r="D6295">
        <v>1</v>
      </c>
      <c r="E6295">
        <f>IF(D6295&lt;4,D6295,4)</f>
        <v>1</v>
      </c>
      <c r="F6295" s="1">
        <v>39706</v>
      </c>
      <c r="G6295" s="1">
        <v>39875</v>
      </c>
      <c r="H6295" s="3">
        <f>G6295-F6295</f>
        <v>169</v>
      </c>
      <c r="I6295" s="3">
        <f>IF(H6295&lt;=60,1,IF(H6295&lt;=150,2,3))</f>
        <v>3</v>
      </c>
      <c r="J6295">
        <v>37.4</v>
      </c>
      <c r="K6295">
        <v>5.04</v>
      </c>
      <c r="L6295">
        <v>3.13</v>
      </c>
      <c r="M6295">
        <v>28</v>
      </c>
      <c r="N6295">
        <f>LOG(M6295/100,2)+3</f>
        <v>1.1634987322828796</v>
      </c>
      <c r="O6295">
        <f>INDEX(lehmad!B$2:B$412,MATCH(klypsid!$B6295,lehmad!$A$2:$A$412,0))</f>
        <v>38963</v>
      </c>
      <c r="P6295">
        <f>INDEX(lehmad!D$2:D$412,MATCH(klypsid!$B6295,lehmad!$A$2:$A$412,0))</f>
        <v>114</v>
      </c>
      <c r="Q6295">
        <f>INDEX(lehmad!E$2:E$412,MATCH(klypsid!$B6295,lehmad!$A$2:$A$412,0))</f>
        <v>1</v>
      </c>
      <c r="R6295" t="str">
        <f>INDEX(lehmad!F$2:F$412,MATCH(klypsid!$B6295,lehmad!$A$2:$A$412,0))</f>
        <v>LANCELOT-ET</v>
      </c>
      <c r="S6295">
        <f>INDEX(lehmad!H$2:H$412,MATCH(klypsid!$B6295,lehmad!$A$2:$A$412,0))</f>
        <v>126</v>
      </c>
      <c r="T6295">
        <f>INDEX(lehmad!K$2:K$412,MATCH(klypsid!$B6295,lehmad!$A$2:$A$412,0))</f>
        <v>122</v>
      </c>
      <c r="U6295" s="4">
        <f t="shared" si="196"/>
        <v>6</v>
      </c>
      <c r="V6295">
        <f t="shared" si="197"/>
        <v>30</v>
      </c>
    </row>
    <row r="6296" spans="1:22" x14ac:dyDescent="0.25">
      <c r="A6296">
        <v>4162</v>
      </c>
      <c r="B6296" t="str">
        <f>"E"&amp;A6296</f>
        <v>E4162</v>
      </c>
      <c r="C6296" t="s">
        <v>46</v>
      </c>
      <c r="D6296">
        <v>1</v>
      </c>
      <c r="E6296">
        <f>IF(D6296&lt;4,D6296,4)</f>
        <v>1</v>
      </c>
      <c r="F6296" s="1">
        <v>39706</v>
      </c>
      <c r="G6296" s="1">
        <v>39908</v>
      </c>
      <c r="H6296" s="3">
        <f>G6296-F6296</f>
        <v>202</v>
      </c>
      <c r="I6296" s="3">
        <f>IF(H6296&lt;=60,1,IF(H6296&lt;=150,2,3))</f>
        <v>3</v>
      </c>
      <c r="J6296">
        <v>34.299999999999997</v>
      </c>
      <c r="K6296">
        <v>4.21</v>
      </c>
      <c r="L6296">
        <v>3.16</v>
      </c>
      <c r="M6296">
        <v>52</v>
      </c>
      <c r="N6296">
        <f>LOG(M6296/100,2)+3</f>
        <v>2.0565835283663674</v>
      </c>
      <c r="O6296">
        <f>INDEX(lehmad!B$2:B$412,MATCH(klypsid!$B6296,lehmad!$A$2:$A$412,0))</f>
        <v>38963</v>
      </c>
      <c r="P6296">
        <f>INDEX(lehmad!D$2:D$412,MATCH(klypsid!$B6296,lehmad!$A$2:$A$412,0))</f>
        <v>114</v>
      </c>
      <c r="Q6296">
        <f>INDEX(lehmad!E$2:E$412,MATCH(klypsid!$B6296,lehmad!$A$2:$A$412,0))</f>
        <v>1</v>
      </c>
      <c r="R6296" t="str">
        <f>INDEX(lehmad!F$2:F$412,MATCH(klypsid!$B6296,lehmad!$A$2:$A$412,0))</f>
        <v>LANCELOT-ET</v>
      </c>
      <c r="S6296">
        <f>INDEX(lehmad!H$2:H$412,MATCH(klypsid!$B6296,lehmad!$A$2:$A$412,0))</f>
        <v>126</v>
      </c>
      <c r="T6296">
        <f>INDEX(lehmad!K$2:K$412,MATCH(klypsid!$B6296,lehmad!$A$2:$A$412,0))</f>
        <v>122</v>
      </c>
      <c r="U6296" s="4">
        <f t="shared" si="196"/>
        <v>7</v>
      </c>
      <c r="V6296">
        <f t="shared" si="197"/>
        <v>33</v>
      </c>
    </row>
    <row r="6297" spans="1:22" x14ac:dyDescent="0.25">
      <c r="A6297">
        <v>4162</v>
      </c>
      <c r="B6297" t="str">
        <f>"E"&amp;A6297</f>
        <v>E4162</v>
      </c>
      <c r="C6297" t="s">
        <v>46</v>
      </c>
      <c r="D6297">
        <v>1</v>
      </c>
      <c r="E6297">
        <f>IF(D6297&lt;4,D6297,4)</f>
        <v>1</v>
      </c>
      <c r="F6297" s="1">
        <v>39706</v>
      </c>
      <c r="G6297" s="1">
        <v>39944</v>
      </c>
      <c r="H6297" s="3">
        <f>G6297-F6297</f>
        <v>238</v>
      </c>
      <c r="I6297" s="3">
        <f>IF(H6297&lt;=60,1,IF(H6297&lt;=150,2,3))</f>
        <v>3</v>
      </c>
      <c r="J6297">
        <v>29.6</v>
      </c>
      <c r="K6297">
        <v>4.13</v>
      </c>
      <c r="L6297">
        <v>3.27</v>
      </c>
      <c r="M6297">
        <v>11</v>
      </c>
      <c r="N6297">
        <f>LOG(M6297/100,2)+3</f>
        <v>-0.1844245711374275</v>
      </c>
      <c r="O6297">
        <f>INDEX(lehmad!B$2:B$412,MATCH(klypsid!$B6297,lehmad!$A$2:$A$412,0))</f>
        <v>38963</v>
      </c>
      <c r="P6297">
        <f>INDEX(lehmad!D$2:D$412,MATCH(klypsid!$B6297,lehmad!$A$2:$A$412,0))</f>
        <v>114</v>
      </c>
      <c r="Q6297">
        <f>INDEX(lehmad!E$2:E$412,MATCH(klypsid!$B6297,lehmad!$A$2:$A$412,0))</f>
        <v>1</v>
      </c>
      <c r="R6297" t="str">
        <f>INDEX(lehmad!F$2:F$412,MATCH(klypsid!$B6297,lehmad!$A$2:$A$412,0))</f>
        <v>LANCELOT-ET</v>
      </c>
      <c r="S6297">
        <f>INDEX(lehmad!H$2:H$412,MATCH(klypsid!$B6297,lehmad!$A$2:$A$412,0))</f>
        <v>126</v>
      </c>
      <c r="T6297">
        <f>INDEX(lehmad!K$2:K$412,MATCH(klypsid!$B6297,lehmad!$A$2:$A$412,0))</f>
        <v>122</v>
      </c>
      <c r="U6297" s="4">
        <f t="shared" si="196"/>
        <v>8</v>
      </c>
      <c r="V6297">
        <f t="shared" si="197"/>
        <v>36</v>
      </c>
    </row>
    <row r="6298" spans="1:22" x14ac:dyDescent="0.25">
      <c r="A6298">
        <v>4162</v>
      </c>
      <c r="B6298" t="str">
        <f>"E"&amp;A6298</f>
        <v>E4162</v>
      </c>
      <c r="C6298" t="s">
        <v>46</v>
      </c>
      <c r="D6298">
        <v>1</v>
      </c>
      <c r="E6298">
        <f>IF(D6298&lt;4,D6298,4)</f>
        <v>1</v>
      </c>
      <c r="F6298" s="1">
        <v>39706</v>
      </c>
      <c r="G6298" s="1">
        <v>39972</v>
      </c>
      <c r="H6298" s="3">
        <f>G6298-F6298</f>
        <v>266</v>
      </c>
      <c r="I6298" s="3">
        <f>IF(H6298&lt;=60,1,IF(H6298&lt;=150,2,3))</f>
        <v>3</v>
      </c>
      <c r="J6298">
        <v>35.5</v>
      </c>
      <c r="K6298">
        <v>3.99</v>
      </c>
      <c r="L6298">
        <v>3.33</v>
      </c>
      <c r="M6298">
        <v>45</v>
      </c>
      <c r="N6298">
        <f>LOG(M6298/100,2)+3</f>
        <v>1.84799690655495</v>
      </c>
      <c r="O6298">
        <f>INDEX(lehmad!B$2:B$412,MATCH(klypsid!$B6298,lehmad!$A$2:$A$412,0))</f>
        <v>38963</v>
      </c>
      <c r="P6298">
        <f>INDEX(lehmad!D$2:D$412,MATCH(klypsid!$B6298,lehmad!$A$2:$A$412,0))</f>
        <v>114</v>
      </c>
      <c r="Q6298">
        <f>INDEX(lehmad!E$2:E$412,MATCH(klypsid!$B6298,lehmad!$A$2:$A$412,0))</f>
        <v>1</v>
      </c>
      <c r="R6298" t="str">
        <f>INDEX(lehmad!F$2:F$412,MATCH(klypsid!$B6298,lehmad!$A$2:$A$412,0))</f>
        <v>LANCELOT-ET</v>
      </c>
      <c r="S6298">
        <f>INDEX(lehmad!H$2:H$412,MATCH(klypsid!$B6298,lehmad!$A$2:$A$412,0))</f>
        <v>126</v>
      </c>
      <c r="T6298">
        <f>INDEX(lehmad!K$2:K$412,MATCH(klypsid!$B6298,lehmad!$A$2:$A$412,0))</f>
        <v>122</v>
      </c>
      <c r="U6298" s="4">
        <f t="shared" si="196"/>
        <v>9</v>
      </c>
      <c r="V6298">
        <f t="shared" si="197"/>
        <v>28</v>
      </c>
    </row>
    <row r="6299" spans="1:22" x14ac:dyDescent="0.25">
      <c r="A6299">
        <v>4162</v>
      </c>
      <c r="B6299" t="str">
        <f>"E"&amp;A6299</f>
        <v>E4162</v>
      </c>
      <c r="C6299" t="s">
        <v>46</v>
      </c>
      <c r="D6299">
        <v>1</v>
      </c>
      <c r="E6299">
        <f>IF(D6299&lt;4,D6299,4)</f>
        <v>1</v>
      </c>
      <c r="F6299" s="1">
        <v>39706</v>
      </c>
      <c r="G6299" s="1">
        <v>40007</v>
      </c>
      <c r="H6299" s="3">
        <f>G6299-F6299</f>
        <v>301</v>
      </c>
      <c r="I6299" s="3">
        <f>IF(H6299&lt;=60,1,IF(H6299&lt;=150,2,3))</f>
        <v>3</v>
      </c>
      <c r="J6299">
        <v>33.799999999999997</v>
      </c>
      <c r="K6299">
        <v>3.06</v>
      </c>
      <c r="L6299">
        <v>3.52</v>
      </c>
      <c r="M6299">
        <v>161</v>
      </c>
      <c r="N6299">
        <f>LOG(M6299/100,2)+3</f>
        <v>3.6870606883398924</v>
      </c>
      <c r="O6299">
        <f>INDEX(lehmad!B$2:B$412,MATCH(klypsid!$B6299,lehmad!$A$2:$A$412,0))</f>
        <v>38963</v>
      </c>
      <c r="P6299">
        <f>INDEX(lehmad!D$2:D$412,MATCH(klypsid!$B6299,lehmad!$A$2:$A$412,0))</f>
        <v>114</v>
      </c>
      <c r="Q6299">
        <f>INDEX(lehmad!E$2:E$412,MATCH(klypsid!$B6299,lehmad!$A$2:$A$412,0))</f>
        <v>1</v>
      </c>
      <c r="R6299" t="str">
        <f>INDEX(lehmad!F$2:F$412,MATCH(klypsid!$B6299,lehmad!$A$2:$A$412,0))</f>
        <v>LANCELOT-ET</v>
      </c>
      <c r="S6299">
        <f>INDEX(lehmad!H$2:H$412,MATCH(klypsid!$B6299,lehmad!$A$2:$A$412,0))</f>
        <v>126</v>
      </c>
      <c r="T6299">
        <f>INDEX(lehmad!K$2:K$412,MATCH(klypsid!$B6299,lehmad!$A$2:$A$412,0))</f>
        <v>122</v>
      </c>
      <c r="U6299" s="4">
        <f t="shared" si="196"/>
        <v>10</v>
      </c>
      <c r="V6299">
        <f t="shared" si="197"/>
        <v>35</v>
      </c>
    </row>
    <row r="6300" spans="1:22" x14ac:dyDescent="0.25">
      <c r="A6300">
        <v>4162</v>
      </c>
      <c r="B6300" t="str">
        <f>"E"&amp;A6300</f>
        <v>E4162</v>
      </c>
      <c r="C6300" t="s">
        <v>46</v>
      </c>
      <c r="D6300">
        <v>1</v>
      </c>
      <c r="E6300">
        <f>IF(D6300&lt;4,D6300,4)</f>
        <v>1</v>
      </c>
      <c r="F6300" s="1">
        <v>39706</v>
      </c>
      <c r="G6300" s="1">
        <v>40037</v>
      </c>
      <c r="H6300" s="3">
        <f>G6300-F6300</f>
        <v>331</v>
      </c>
      <c r="I6300" s="3">
        <f>IF(H6300&lt;=60,1,IF(H6300&lt;=150,2,3))</f>
        <v>3</v>
      </c>
      <c r="J6300">
        <v>33.1</v>
      </c>
      <c r="K6300">
        <v>3.22</v>
      </c>
      <c r="L6300">
        <v>3.4</v>
      </c>
      <c r="M6300">
        <v>93</v>
      </c>
      <c r="N6300">
        <f>LOG(M6300/100,2)+3</f>
        <v>2.8953026213333066</v>
      </c>
      <c r="O6300">
        <f>INDEX(lehmad!B$2:B$412,MATCH(klypsid!$B6300,lehmad!$A$2:$A$412,0))</f>
        <v>38963</v>
      </c>
      <c r="P6300">
        <f>INDEX(lehmad!D$2:D$412,MATCH(klypsid!$B6300,lehmad!$A$2:$A$412,0))</f>
        <v>114</v>
      </c>
      <c r="Q6300">
        <f>INDEX(lehmad!E$2:E$412,MATCH(klypsid!$B6300,lehmad!$A$2:$A$412,0))</f>
        <v>1</v>
      </c>
      <c r="R6300" t="str">
        <f>INDEX(lehmad!F$2:F$412,MATCH(klypsid!$B6300,lehmad!$A$2:$A$412,0))</f>
        <v>LANCELOT-ET</v>
      </c>
      <c r="S6300">
        <f>INDEX(lehmad!H$2:H$412,MATCH(klypsid!$B6300,lehmad!$A$2:$A$412,0))</f>
        <v>126</v>
      </c>
      <c r="T6300">
        <f>INDEX(lehmad!K$2:K$412,MATCH(klypsid!$B6300,lehmad!$A$2:$A$412,0))</f>
        <v>122</v>
      </c>
      <c r="U6300" s="4">
        <f t="shared" si="196"/>
        <v>11</v>
      </c>
      <c r="V6300">
        <f t="shared" si="197"/>
        <v>30</v>
      </c>
    </row>
    <row r="6301" spans="1:22" x14ac:dyDescent="0.25">
      <c r="A6301">
        <v>4162</v>
      </c>
      <c r="B6301" t="str">
        <f>"E"&amp;A6301</f>
        <v>E4162</v>
      </c>
      <c r="C6301" t="s">
        <v>46</v>
      </c>
      <c r="D6301">
        <v>1</v>
      </c>
      <c r="E6301">
        <f>IF(D6301&lt;4,D6301,4)</f>
        <v>1</v>
      </c>
      <c r="F6301" s="1">
        <v>39706</v>
      </c>
      <c r="G6301" s="1">
        <v>40066</v>
      </c>
      <c r="H6301" s="3">
        <f>G6301-F6301</f>
        <v>360</v>
      </c>
      <c r="I6301" s="3">
        <f>IF(H6301&lt;=60,1,IF(H6301&lt;=150,2,3))</f>
        <v>3</v>
      </c>
      <c r="J6301">
        <v>36.9</v>
      </c>
      <c r="K6301">
        <v>4.0999999999999996</v>
      </c>
      <c r="L6301">
        <v>3.51</v>
      </c>
      <c r="M6301">
        <v>60</v>
      </c>
      <c r="N6301">
        <f>LOG(M6301/100,2)+3</f>
        <v>2.2630344058337939</v>
      </c>
      <c r="O6301">
        <f>INDEX(lehmad!B$2:B$412,MATCH(klypsid!$B6301,lehmad!$A$2:$A$412,0))</f>
        <v>38963</v>
      </c>
      <c r="P6301">
        <f>INDEX(lehmad!D$2:D$412,MATCH(klypsid!$B6301,lehmad!$A$2:$A$412,0))</f>
        <v>114</v>
      </c>
      <c r="Q6301">
        <f>INDEX(lehmad!E$2:E$412,MATCH(klypsid!$B6301,lehmad!$A$2:$A$412,0))</f>
        <v>1</v>
      </c>
      <c r="R6301" t="str">
        <f>INDEX(lehmad!F$2:F$412,MATCH(klypsid!$B6301,lehmad!$A$2:$A$412,0))</f>
        <v>LANCELOT-ET</v>
      </c>
      <c r="S6301">
        <f>INDEX(lehmad!H$2:H$412,MATCH(klypsid!$B6301,lehmad!$A$2:$A$412,0))</f>
        <v>126</v>
      </c>
      <c r="T6301">
        <f>INDEX(lehmad!K$2:K$412,MATCH(klypsid!$B6301,lehmad!$A$2:$A$412,0))</f>
        <v>122</v>
      </c>
      <c r="U6301" s="4">
        <f t="shared" si="196"/>
        <v>12</v>
      </c>
      <c r="V6301">
        <f t="shared" si="197"/>
        <v>29</v>
      </c>
    </row>
    <row r="6302" spans="1:22" x14ac:dyDescent="0.25">
      <c r="A6302">
        <v>4162</v>
      </c>
      <c r="B6302" t="str">
        <f>"E"&amp;A6302</f>
        <v>E4162</v>
      </c>
      <c r="C6302" t="s">
        <v>46</v>
      </c>
      <c r="D6302">
        <v>1</v>
      </c>
      <c r="E6302">
        <f>IF(D6302&lt;4,D6302,4)</f>
        <v>1</v>
      </c>
      <c r="F6302" s="1">
        <v>39706</v>
      </c>
      <c r="G6302" s="1">
        <v>40094</v>
      </c>
      <c r="H6302" s="3">
        <f>G6302-F6302</f>
        <v>388</v>
      </c>
      <c r="I6302" s="3">
        <f>IF(H6302&lt;=60,1,IF(H6302&lt;=150,2,3))</f>
        <v>3</v>
      </c>
      <c r="J6302">
        <v>31.8</v>
      </c>
      <c r="K6302">
        <v>3.38</v>
      </c>
      <c r="L6302">
        <v>3.72</v>
      </c>
      <c r="M6302">
        <v>144</v>
      </c>
      <c r="N6302">
        <f>LOG(M6302/100,2)+3</f>
        <v>3.5260688116675878</v>
      </c>
      <c r="O6302">
        <f>INDEX(lehmad!B$2:B$412,MATCH(klypsid!$B6302,lehmad!$A$2:$A$412,0))</f>
        <v>38963</v>
      </c>
      <c r="P6302">
        <f>INDEX(lehmad!D$2:D$412,MATCH(klypsid!$B6302,lehmad!$A$2:$A$412,0))</f>
        <v>114</v>
      </c>
      <c r="Q6302">
        <f>INDEX(lehmad!E$2:E$412,MATCH(klypsid!$B6302,lehmad!$A$2:$A$412,0))</f>
        <v>1</v>
      </c>
      <c r="R6302" t="str">
        <f>INDEX(lehmad!F$2:F$412,MATCH(klypsid!$B6302,lehmad!$A$2:$A$412,0))</f>
        <v>LANCELOT-ET</v>
      </c>
      <c r="S6302">
        <f>INDEX(lehmad!H$2:H$412,MATCH(klypsid!$B6302,lehmad!$A$2:$A$412,0))</f>
        <v>126</v>
      </c>
      <c r="T6302">
        <f>INDEX(lehmad!K$2:K$412,MATCH(klypsid!$B6302,lehmad!$A$2:$A$412,0))</f>
        <v>122</v>
      </c>
      <c r="U6302" s="4">
        <f t="shared" si="196"/>
        <v>13</v>
      </c>
      <c r="V6302">
        <f t="shared" si="197"/>
        <v>28</v>
      </c>
    </row>
    <row r="6303" spans="1:22" x14ac:dyDescent="0.25">
      <c r="A6303">
        <v>4162</v>
      </c>
      <c r="B6303" t="str">
        <f>"E"&amp;A6303</f>
        <v>E4162</v>
      </c>
      <c r="C6303" t="s">
        <v>46</v>
      </c>
      <c r="D6303">
        <v>1</v>
      </c>
      <c r="E6303">
        <f>IF(D6303&lt;4,D6303,4)</f>
        <v>1</v>
      </c>
      <c r="F6303" s="1">
        <v>39706</v>
      </c>
      <c r="G6303" s="1">
        <v>40125</v>
      </c>
      <c r="H6303" s="3">
        <f>G6303-F6303</f>
        <v>419</v>
      </c>
      <c r="I6303" s="3">
        <f>IF(H6303&lt;=60,1,IF(H6303&lt;=150,2,3))</f>
        <v>3</v>
      </c>
      <c r="J6303">
        <v>34.700000000000003</v>
      </c>
      <c r="K6303">
        <v>4.5</v>
      </c>
      <c r="L6303">
        <v>3.6</v>
      </c>
      <c r="M6303">
        <v>128</v>
      </c>
      <c r="N6303">
        <f>LOG(M6303/100,2)+3</f>
        <v>3.3561438102252752</v>
      </c>
      <c r="O6303">
        <f>INDEX(lehmad!B$2:B$412,MATCH(klypsid!$B6303,lehmad!$A$2:$A$412,0))</f>
        <v>38963</v>
      </c>
      <c r="P6303">
        <f>INDEX(lehmad!D$2:D$412,MATCH(klypsid!$B6303,lehmad!$A$2:$A$412,0))</f>
        <v>114</v>
      </c>
      <c r="Q6303">
        <f>INDEX(lehmad!E$2:E$412,MATCH(klypsid!$B6303,lehmad!$A$2:$A$412,0))</f>
        <v>1</v>
      </c>
      <c r="R6303" t="str">
        <f>INDEX(lehmad!F$2:F$412,MATCH(klypsid!$B6303,lehmad!$A$2:$A$412,0))</f>
        <v>LANCELOT-ET</v>
      </c>
      <c r="S6303">
        <f>INDEX(lehmad!H$2:H$412,MATCH(klypsid!$B6303,lehmad!$A$2:$A$412,0))</f>
        <v>126</v>
      </c>
      <c r="T6303">
        <f>INDEX(lehmad!K$2:K$412,MATCH(klypsid!$B6303,lehmad!$A$2:$A$412,0))</f>
        <v>122</v>
      </c>
      <c r="U6303" s="4">
        <f t="shared" si="196"/>
        <v>14</v>
      </c>
      <c r="V6303">
        <f t="shared" si="197"/>
        <v>31</v>
      </c>
    </row>
    <row r="6304" spans="1:22" x14ac:dyDescent="0.25">
      <c r="A6304">
        <v>4162</v>
      </c>
      <c r="B6304" t="str">
        <f>"E"&amp;A6304</f>
        <v>E4162</v>
      </c>
      <c r="C6304" t="s">
        <v>46</v>
      </c>
      <c r="D6304">
        <v>1</v>
      </c>
      <c r="E6304">
        <f>IF(D6304&lt;4,D6304,4)</f>
        <v>1</v>
      </c>
      <c r="F6304" s="1">
        <v>39706</v>
      </c>
      <c r="G6304" s="1">
        <v>40153</v>
      </c>
      <c r="H6304" s="3">
        <f>G6304-F6304</f>
        <v>447</v>
      </c>
      <c r="I6304" s="3">
        <f>IF(H6304&lt;=60,1,IF(H6304&lt;=150,2,3))</f>
        <v>3</v>
      </c>
      <c r="J6304">
        <v>30.6</v>
      </c>
      <c r="K6304">
        <v>4.3499999999999996</v>
      </c>
      <c r="L6304">
        <v>3.61</v>
      </c>
      <c r="M6304">
        <v>91</v>
      </c>
      <c r="N6304">
        <f>LOG(M6304/100,2)+3</f>
        <v>2.8639384504239715</v>
      </c>
      <c r="O6304">
        <f>INDEX(lehmad!B$2:B$412,MATCH(klypsid!$B6304,lehmad!$A$2:$A$412,0))</f>
        <v>38963</v>
      </c>
      <c r="P6304">
        <f>INDEX(lehmad!D$2:D$412,MATCH(klypsid!$B6304,lehmad!$A$2:$A$412,0))</f>
        <v>114</v>
      </c>
      <c r="Q6304">
        <f>INDEX(lehmad!E$2:E$412,MATCH(klypsid!$B6304,lehmad!$A$2:$A$412,0))</f>
        <v>1</v>
      </c>
      <c r="R6304" t="str">
        <f>INDEX(lehmad!F$2:F$412,MATCH(klypsid!$B6304,lehmad!$A$2:$A$412,0))</f>
        <v>LANCELOT-ET</v>
      </c>
      <c r="S6304">
        <f>INDEX(lehmad!H$2:H$412,MATCH(klypsid!$B6304,lehmad!$A$2:$A$412,0))</f>
        <v>126</v>
      </c>
      <c r="T6304">
        <f>INDEX(lehmad!K$2:K$412,MATCH(klypsid!$B6304,lehmad!$A$2:$A$412,0))</f>
        <v>122</v>
      </c>
      <c r="U6304" s="4">
        <f t="shared" si="196"/>
        <v>15</v>
      </c>
      <c r="V6304">
        <f t="shared" si="197"/>
        <v>28</v>
      </c>
    </row>
    <row r="6305" spans="1:22" x14ac:dyDescent="0.25">
      <c r="A6305">
        <v>4162</v>
      </c>
      <c r="B6305" t="str">
        <f>"E"&amp;A6305</f>
        <v>E4162</v>
      </c>
      <c r="C6305" t="s">
        <v>46</v>
      </c>
      <c r="D6305">
        <v>1</v>
      </c>
      <c r="E6305">
        <f>IF(D6305&lt;4,D6305,4)</f>
        <v>1</v>
      </c>
      <c r="F6305" s="1">
        <v>39706</v>
      </c>
      <c r="G6305" s="1">
        <v>40186</v>
      </c>
      <c r="H6305" s="3">
        <f>G6305-F6305</f>
        <v>480</v>
      </c>
      <c r="I6305" s="3">
        <f>IF(H6305&lt;=60,1,IF(H6305&lt;=150,2,3))</f>
        <v>3</v>
      </c>
      <c r="J6305">
        <v>28.1</v>
      </c>
      <c r="K6305">
        <v>5.28</v>
      </c>
      <c r="L6305">
        <v>3.66</v>
      </c>
      <c r="M6305">
        <v>52</v>
      </c>
      <c r="N6305">
        <f>LOG(M6305/100,2)+3</f>
        <v>2.0565835283663674</v>
      </c>
      <c r="O6305">
        <f>INDEX(lehmad!B$2:B$412,MATCH(klypsid!$B6305,lehmad!$A$2:$A$412,0))</f>
        <v>38963</v>
      </c>
      <c r="P6305">
        <f>INDEX(lehmad!D$2:D$412,MATCH(klypsid!$B6305,lehmad!$A$2:$A$412,0))</f>
        <v>114</v>
      </c>
      <c r="Q6305">
        <f>INDEX(lehmad!E$2:E$412,MATCH(klypsid!$B6305,lehmad!$A$2:$A$412,0))</f>
        <v>1</v>
      </c>
      <c r="R6305" t="str">
        <f>INDEX(lehmad!F$2:F$412,MATCH(klypsid!$B6305,lehmad!$A$2:$A$412,0))</f>
        <v>LANCELOT-ET</v>
      </c>
      <c r="S6305">
        <f>INDEX(lehmad!H$2:H$412,MATCH(klypsid!$B6305,lehmad!$A$2:$A$412,0))</f>
        <v>126</v>
      </c>
      <c r="T6305">
        <f>INDEX(lehmad!K$2:K$412,MATCH(klypsid!$B6305,lehmad!$A$2:$A$412,0))</f>
        <v>122</v>
      </c>
      <c r="U6305" s="4">
        <f t="shared" si="196"/>
        <v>16</v>
      </c>
      <c r="V6305">
        <f t="shared" si="197"/>
        <v>33</v>
      </c>
    </row>
    <row r="6306" spans="1:22" x14ac:dyDescent="0.25">
      <c r="A6306">
        <v>4162</v>
      </c>
      <c r="B6306" t="str">
        <f>"E"&amp;A6306</f>
        <v>E4162</v>
      </c>
      <c r="C6306" t="s">
        <v>46</v>
      </c>
      <c r="D6306">
        <v>1</v>
      </c>
      <c r="E6306">
        <f>IF(D6306&lt;4,D6306,4)</f>
        <v>1</v>
      </c>
      <c r="F6306" s="1">
        <v>39706</v>
      </c>
      <c r="G6306" s="1">
        <v>40214</v>
      </c>
      <c r="H6306" s="3">
        <f>G6306-F6306</f>
        <v>508</v>
      </c>
      <c r="I6306" s="3">
        <f>IF(H6306&lt;=60,1,IF(H6306&lt;=150,2,3))</f>
        <v>3</v>
      </c>
      <c r="J6306">
        <v>25</v>
      </c>
      <c r="K6306">
        <v>5.0999999999999996</v>
      </c>
      <c r="L6306">
        <v>3.64</v>
      </c>
      <c r="M6306">
        <v>57</v>
      </c>
      <c r="N6306">
        <f>LOG(M6306/100,2)+3</f>
        <v>2.1890338243900169</v>
      </c>
      <c r="O6306">
        <f>INDEX(lehmad!B$2:B$412,MATCH(klypsid!$B6306,lehmad!$A$2:$A$412,0))</f>
        <v>38963</v>
      </c>
      <c r="P6306">
        <f>INDEX(lehmad!D$2:D$412,MATCH(klypsid!$B6306,lehmad!$A$2:$A$412,0))</f>
        <v>114</v>
      </c>
      <c r="Q6306">
        <f>INDEX(lehmad!E$2:E$412,MATCH(klypsid!$B6306,lehmad!$A$2:$A$412,0))</f>
        <v>1</v>
      </c>
      <c r="R6306" t="str">
        <f>INDEX(lehmad!F$2:F$412,MATCH(klypsid!$B6306,lehmad!$A$2:$A$412,0))</f>
        <v>LANCELOT-ET</v>
      </c>
      <c r="S6306">
        <f>INDEX(lehmad!H$2:H$412,MATCH(klypsid!$B6306,lehmad!$A$2:$A$412,0))</f>
        <v>126</v>
      </c>
      <c r="T6306">
        <f>INDEX(lehmad!K$2:K$412,MATCH(klypsid!$B6306,lehmad!$A$2:$A$412,0))</f>
        <v>122</v>
      </c>
      <c r="U6306" s="4">
        <f t="shared" si="196"/>
        <v>17</v>
      </c>
      <c r="V6306">
        <f t="shared" si="197"/>
        <v>28</v>
      </c>
    </row>
    <row r="6307" spans="1:22" x14ac:dyDescent="0.25">
      <c r="A6307">
        <v>4163</v>
      </c>
      <c r="B6307" t="str">
        <f>"E"&amp;A6307</f>
        <v>E4163</v>
      </c>
      <c r="C6307" t="s">
        <v>105</v>
      </c>
      <c r="D6307">
        <v>1</v>
      </c>
      <c r="E6307">
        <f>IF(D6307&lt;4,D6307,4)</f>
        <v>1</v>
      </c>
      <c r="F6307" s="1">
        <v>39695</v>
      </c>
      <c r="G6307" s="1">
        <v>39722</v>
      </c>
      <c r="H6307" s="3">
        <f>G6307-F6307</f>
        <v>27</v>
      </c>
      <c r="I6307" s="3">
        <f>IF(H6307&lt;=60,1,IF(H6307&lt;=150,2,3))</f>
        <v>1</v>
      </c>
      <c r="J6307">
        <v>52.3</v>
      </c>
      <c r="K6307">
        <v>3.6</v>
      </c>
      <c r="L6307">
        <v>3.08</v>
      </c>
      <c r="M6307">
        <v>62</v>
      </c>
      <c r="N6307">
        <f>LOG(M6307/100,2)+3</f>
        <v>2.3103401206121505</v>
      </c>
      <c r="O6307">
        <f>INDEX(lehmad!B$2:B$412,MATCH(klypsid!$B6307,lehmad!$A$2:$A$412,0))</f>
        <v>38963</v>
      </c>
      <c r="P6307">
        <f>INDEX(lehmad!D$2:D$412,MATCH(klypsid!$B6307,lehmad!$A$2:$A$412,0))</f>
        <v>132</v>
      </c>
      <c r="Q6307">
        <f>INDEX(lehmad!E$2:E$412,MATCH(klypsid!$B6307,lehmad!$A$2:$A$412,0))</f>
        <v>1</v>
      </c>
      <c r="R6307" t="str">
        <f>INDEX(lehmad!F$2:F$412,MATCH(klypsid!$B6307,lehmad!$A$2:$A$412,0))</f>
        <v>DYNASTY-ET</v>
      </c>
      <c r="S6307">
        <f>INDEX(lehmad!H$2:H$412,MATCH(klypsid!$B6307,lehmad!$A$2:$A$412,0))</f>
        <v>124</v>
      </c>
      <c r="T6307">
        <f>INDEX(lehmad!K$2:K$412,MATCH(klypsid!$B6307,lehmad!$A$2:$A$412,0))</f>
        <v>108</v>
      </c>
      <c r="U6307" s="4">
        <f t="shared" si="196"/>
        <v>1</v>
      </c>
      <c r="V6307">
        <f t="shared" si="197"/>
        <v>27</v>
      </c>
    </row>
    <row r="6308" spans="1:22" x14ac:dyDescent="0.25">
      <c r="A6308">
        <v>4163</v>
      </c>
      <c r="B6308" t="str">
        <f>"E"&amp;A6308</f>
        <v>E4163</v>
      </c>
      <c r="C6308" t="s">
        <v>105</v>
      </c>
      <c r="D6308">
        <v>1</v>
      </c>
      <c r="E6308">
        <f>IF(D6308&lt;4,D6308,4)</f>
        <v>1</v>
      </c>
      <c r="F6308" s="1">
        <v>39695</v>
      </c>
      <c r="G6308" s="1">
        <v>39754</v>
      </c>
      <c r="H6308" s="3">
        <f>G6308-F6308</f>
        <v>59</v>
      </c>
      <c r="I6308" s="3">
        <f>IF(H6308&lt;=60,1,IF(H6308&lt;=150,2,3))</f>
        <v>1</v>
      </c>
      <c r="J6308">
        <v>48.4</v>
      </c>
      <c r="K6308">
        <v>4.1900000000000004</v>
      </c>
      <c r="L6308">
        <v>2.86</v>
      </c>
      <c r="M6308">
        <v>46</v>
      </c>
      <c r="N6308">
        <f>LOG(M6308/100,2)+3</f>
        <v>1.8797057662822882</v>
      </c>
      <c r="O6308">
        <f>INDEX(lehmad!B$2:B$412,MATCH(klypsid!$B6308,lehmad!$A$2:$A$412,0))</f>
        <v>38963</v>
      </c>
      <c r="P6308">
        <f>INDEX(lehmad!D$2:D$412,MATCH(klypsid!$B6308,lehmad!$A$2:$A$412,0))</f>
        <v>132</v>
      </c>
      <c r="Q6308">
        <f>INDEX(lehmad!E$2:E$412,MATCH(klypsid!$B6308,lehmad!$A$2:$A$412,0))</f>
        <v>1</v>
      </c>
      <c r="R6308" t="str">
        <f>INDEX(lehmad!F$2:F$412,MATCH(klypsid!$B6308,lehmad!$A$2:$A$412,0))</f>
        <v>DYNASTY-ET</v>
      </c>
      <c r="S6308">
        <f>INDEX(lehmad!H$2:H$412,MATCH(klypsid!$B6308,lehmad!$A$2:$A$412,0))</f>
        <v>124</v>
      </c>
      <c r="T6308">
        <f>INDEX(lehmad!K$2:K$412,MATCH(klypsid!$B6308,lehmad!$A$2:$A$412,0))</f>
        <v>108</v>
      </c>
      <c r="U6308" s="4">
        <f t="shared" si="196"/>
        <v>2</v>
      </c>
      <c r="V6308">
        <f t="shared" si="197"/>
        <v>32</v>
      </c>
    </row>
    <row r="6309" spans="1:22" x14ac:dyDescent="0.25">
      <c r="A6309">
        <v>4163</v>
      </c>
      <c r="B6309" t="str">
        <f>"E"&amp;A6309</f>
        <v>E4163</v>
      </c>
      <c r="C6309" t="s">
        <v>105</v>
      </c>
      <c r="D6309">
        <v>1</v>
      </c>
      <c r="E6309">
        <f>IF(D6309&lt;4,D6309,4)</f>
        <v>1</v>
      </c>
      <c r="F6309" s="1">
        <v>39695</v>
      </c>
      <c r="G6309" s="1">
        <v>39783</v>
      </c>
      <c r="H6309" s="3">
        <f>G6309-F6309</f>
        <v>88</v>
      </c>
      <c r="I6309" s="3">
        <f>IF(H6309&lt;=60,1,IF(H6309&lt;=150,2,3))</f>
        <v>2</v>
      </c>
      <c r="J6309">
        <v>46.2</v>
      </c>
      <c r="K6309">
        <v>3.89</v>
      </c>
      <c r="L6309">
        <v>3.12</v>
      </c>
      <c r="M6309">
        <v>62</v>
      </c>
      <c r="N6309">
        <f>LOG(M6309/100,2)+3</f>
        <v>2.3103401206121505</v>
      </c>
      <c r="O6309">
        <f>INDEX(lehmad!B$2:B$412,MATCH(klypsid!$B6309,lehmad!$A$2:$A$412,0))</f>
        <v>38963</v>
      </c>
      <c r="P6309">
        <f>INDEX(lehmad!D$2:D$412,MATCH(klypsid!$B6309,lehmad!$A$2:$A$412,0))</f>
        <v>132</v>
      </c>
      <c r="Q6309">
        <f>INDEX(lehmad!E$2:E$412,MATCH(klypsid!$B6309,lehmad!$A$2:$A$412,0))</f>
        <v>1</v>
      </c>
      <c r="R6309" t="str">
        <f>INDEX(lehmad!F$2:F$412,MATCH(klypsid!$B6309,lehmad!$A$2:$A$412,0))</f>
        <v>DYNASTY-ET</v>
      </c>
      <c r="S6309">
        <f>INDEX(lehmad!H$2:H$412,MATCH(klypsid!$B6309,lehmad!$A$2:$A$412,0))</f>
        <v>124</v>
      </c>
      <c r="T6309">
        <f>INDEX(lehmad!K$2:K$412,MATCH(klypsid!$B6309,lehmad!$A$2:$A$412,0))</f>
        <v>108</v>
      </c>
      <c r="U6309" s="4">
        <f t="shared" si="196"/>
        <v>3</v>
      </c>
      <c r="V6309">
        <f t="shared" si="197"/>
        <v>29</v>
      </c>
    </row>
    <row r="6310" spans="1:22" x14ac:dyDescent="0.25">
      <c r="A6310">
        <v>4163</v>
      </c>
      <c r="B6310" t="str">
        <f>"E"&amp;A6310</f>
        <v>E4163</v>
      </c>
      <c r="C6310" t="s">
        <v>105</v>
      </c>
      <c r="D6310">
        <v>1</v>
      </c>
      <c r="E6310">
        <f>IF(D6310&lt;4,D6310,4)</f>
        <v>1</v>
      </c>
      <c r="F6310" s="1">
        <v>39695</v>
      </c>
      <c r="G6310" s="1">
        <v>39817</v>
      </c>
      <c r="H6310" s="3">
        <f>G6310-F6310</f>
        <v>122</v>
      </c>
      <c r="I6310" s="3">
        <f>IF(H6310&lt;=60,1,IF(H6310&lt;=150,2,3))</f>
        <v>2</v>
      </c>
      <c r="J6310">
        <v>47</v>
      </c>
      <c r="K6310">
        <v>3.01</v>
      </c>
      <c r="L6310">
        <v>3.13</v>
      </c>
      <c r="M6310">
        <v>58</v>
      </c>
      <c r="N6310">
        <f>LOG(M6310/100,2)+3</f>
        <v>2.2141248053528475</v>
      </c>
      <c r="O6310">
        <f>INDEX(lehmad!B$2:B$412,MATCH(klypsid!$B6310,lehmad!$A$2:$A$412,0))</f>
        <v>38963</v>
      </c>
      <c r="P6310">
        <f>INDEX(lehmad!D$2:D$412,MATCH(klypsid!$B6310,lehmad!$A$2:$A$412,0))</f>
        <v>132</v>
      </c>
      <c r="Q6310">
        <f>INDEX(lehmad!E$2:E$412,MATCH(klypsid!$B6310,lehmad!$A$2:$A$412,0))</f>
        <v>1</v>
      </c>
      <c r="R6310" t="str">
        <f>INDEX(lehmad!F$2:F$412,MATCH(klypsid!$B6310,lehmad!$A$2:$A$412,0))</f>
        <v>DYNASTY-ET</v>
      </c>
      <c r="S6310">
        <f>INDEX(lehmad!H$2:H$412,MATCH(klypsid!$B6310,lehmad!$A$2:$A$412,0))</f>
        <v>124</v>
      </c>
      <c r="T6310">
        <f>INDEX(lehmad!K$2:K$412,MATCH(klypsid!$B6310,lehmad!$A$2:$A$412,0))</f>
        <v>108</v>
      </c>
      <c r="U6310" s="4">
        <f t="shared" si="196"/>
        <v>4</v>
      </c>
      <c r="V6310">
        <f t="shared" si="197"/>
        <v>34</v>
      </c>
    </row>
    <row r="6311" spans="1:22" x14ac:dyDescent="0.25">
      <c r="A6311">
        <v>4163</v>
      </c>
      <c r="B6311" t="str">
        <f>"E"&amp;A6311</f>
        <v>E4163</v>
      </c>
      <c r="C6311" t="s">
        <v>105</v>
      </c>
      <c r="D6311">
        <v>1</v>
      </c>
      <c r="E6311">
        <f>IF(D6311&lt;4,D6311,4)</f>
        <v>1</v>
      </c>
      <c r="F6311" s="1">
        <v>39695</v>
      </c>
      <c r="G6311" s="1">
        <v>39845</v>
      </c>
      <c r="H6311" s="3">
        <f>G6311-F6311</f>
        <v>150</v>
      </c>
      <c r="I6311" s="3">
        <f>IF(H6311&lt;=60,1,IF(H6311&lt;=150,2,3))</f>
        <v>2</v>
      </c>
      <c r="J6311">
        <v>48.3</v>
      </c>
      <c r="K6311">
        <v>3.26</v>
      </c>
      <c r="L6311">
        <v>3.15</v>
      </c>
      <c r="M6311">
        <v>88</v>
      </c>
      <c r="N6311">
        <f>LOG(M6311/100,2)+3</f>
        <v>2.8155754288625725</v>
      </c>
      <c r="O6311">
        <f>INDEX(lehmad!B$2:B$412,MATCH(klypsid!$B6311,lehmad!$A$2:$A$412,0))</f>
        <v>38963</v>
      </c>
      <c r="P6311">
        <f>INDEX(lehmad!D$2:D$412,MATCH(klypsid!$B6311,lehmad!$A$2:$A$412,0))</f>
        <v>132</v>
      </c>
      <c r="Q6311">
        <f>INDEX(lehmad!E$2:E$412,MATCH(klypsid!$B6311,lehmad!$A$2:$A$412,0))</f>
        <v>1</v>
      </c>
      <c r="R6311" t="str">
        <f>INDEX(lehmad!F$2:F$412,MATCH(klypsid!$B6311,lehmad!$A$2:$A$412,0))</f>
        <v>DYNASTY-ET</v>
      </c>
      <c r="S6311">
        <f>INDEX(lehmad!H$2:H$412,MATCH(klypsid!$B6311,lehmad!$A$2:$A$412,0))</f>
        <v>124</v>
      </c>
      <c r="T6311">
        <f>INDEX(lehmad!K$2:K$412,MATCH(klypsid!$B6311,lehmad!$A$2:$A$412,0))</f>
        <v>108</v>
      </c>
      <c r="U6311" s="4">
        <f t="shared" si="196"/>
        <v>5</v>
      </c>
      <c r="V6311">
        <f t="shared" si="197"/>
        <v>28</v>
      </c>
    </row>
    <row r="6312" spans="1:22" x14ac:dyDescent="0.25">
      <c r="A6312">
        <v>4163</v>
      </c>
      <c r="B6312" t="str">
        <f>"E"&amp;A6312</f>
        <v>E4163</v>
      </c>
      <c r="C6312" t="s">
        <v>105</v>
      </c>
      <c r="D6312">
        <v>1</v>
      </c>
      <c r="E6312">
        <f>IF(D6312&lt;4,D6312,4)</f>
        <v>1</v>
      </c>
      <c r="F6312" s="1">
        <v>39695</v>
      </c>
      <c r="G6312" s="1">
        <v>39875</v>
      </c>
      <c r="H6312" s="3">
        <f>G6312-F6312</f>
        <v>180</v>
      </c>
      <c r="I6312" s="3">
        <f>IF(H6312&lt;=60,1,IF(H6312&lt;=150,2,3))</f>
        <v>3</v>
      </c>
      <c r="J6312">
        <v>47.3</v>
      </c>
      <c r="K6312">
        <v>2.93</v>
      </c>
      <c r="L6312">
        <v>3.21</v>
      </c>
      <c r="M6312">
        <v>35</v>
      </c>
      <c r="N6312">
        <f>LOG(M6312/100,2)+3</f>
        <v>1.4854268271702415</v>
      </c>
      <c r="O6312">
        <f>INDEX(lehmad!B$2:B$412,MATCH(klypsid!$B6312,lehmad!$A$2:$A$412,0))</f>
        <v>38963</v>
      </c>
      <c r="P6312">
        <f>INDEX(lehmad!D$2:D$412,MATCH(klypsid!$B6312,lehmad!$A$2:$A$412,0))</f>
        <v>132</v>
      </c>
      <c r="Q6312">
        <f>INDEX(lehmad!E$2:E$412,MATCH(klypsid!$B6312,lehmad!$A$2:$A$412,0))</f>
        <v>1</v>
      </c>
      <c r="R6312" t="str">
        <f>INDEX(lehmad!F$2:F$412,MATCH(klypsid!$B6312,lehmad!$A$2:$A$412,0))</f>
        <v>DYNASTY-ET</v>
      </c>
      <c r="S6312">
        <f>INDEX(lehmad!H$2:H$412,MATCH(klypsid!$B6312,lehmad!$A$2:$A$412,0))</f>
        <v>124</v>
      </c>
      <c r="T6312">
        <f>INDEX(lehmad!K$2:K$412,MATCH(klypsid!$B6312,lehmad!$A$2:$A$412,0))</f>
        <v>108</v>
      </c>
      <c r="U6312" s="4">
        <f t="shared" si="196"/>
        <v>6</v>
      </c>
      <c r="V6312">
        <f t="shared" si="197"/>
        <v>30</v>
      </c>
    </row>
    <row r="6313" spans="1:22" x14ac:dyDescent="0.25">
      <c r="A6313">
        <v>4163</v>
      </c>
      <c r="B6313" t="str">
        <f>"E"&amp;A6313</f>
        <v>E4163</v>
      </c>
      <c r="C6313" t="s">
        <v>105</v>
      </c>
      <c r="D6313">
        <v>1</v>
      </c>
      <c r="E6313">
        <f>IF(D6313&lt;4,D6313,4)</f>
        <v>1</v>
      </c>
      <c r="F6313" s="1">
        <v>39695</v>
      </c>
      <c r="G6313" s="1">
        <v>39908</v>
      </c>
      <c r="H6313" s="3">
        <f>G6313-F6313</f>
        <v>213</v>
      </c>
      <c r="I6313" s="3">
        <f>IF(H6313&lt;=60,1,IF(H6313&lt;=150,2,3))</f>
        <v>3</v>
      </c>
      <c r="J6313">
        <v>42.7</v>
      </c>
      <c r="K6313">
        <v>3.14</v>
      </c>
      <c r="L6313">
        <v>3.18</v>
      </c>
      <c r="M6313">
        <v>42</v>
      </c>
      <c r="N6313">
        <f>LOG(M6313/100,2)+3</f>
        <v>1.7484612330040357</v>
      </c>
      <c r="O6313">
        <f>INDEX(lehmad!B$2:B$412,MATCH(klypsid!$B6313,lehmad!$A$2:$A$412,0))</f>
        <v>38963</v>
      </c>
      <c r="P6313">
        <f>INDEX(lehmad!D$2:D$412,MATCH(klypsid!$B6313,lehmad!$A$2:$A$412,0))</f>
        <v>132</v>
      </c>
      <c r="Q6313">
        <f>INDEX(lehmad!E$2:E$412,MATCH(klypsid!$B6313,lehmad!$A$2:$A$412,0))</f>
        <v>1</v>
      </c>
      <c r="R6313" t="str">
        <f>INDEX(lehmad!F$2:F$412,MATCH(klypsid!$B6313,lehmad!$A$2:$A$412,0))</f>
        <v>DYNASTY-ET</v>
      </c>
      <c r="S6313">
        <f>INDEX(lehmad!H$2:H$412,MATCH(klypsid!$B6313,lehmad!$A$2:$A$412,0))</f>
        <v>124</v>
      </c>
      <c r="T6313">
        <f>INDEX(lehmad!K$2:K$412,MATCH(klypsid!$B6313,lehmad!$A$2:$A$412,0))</f>
        <v>108</v>
      </c>
      <c r="U6313" s="4">
        <f t="shared" si="196"/>
        <v>7</v>
      </c>
      <c r="V6313">
        <f t="shared" si="197"/>
        <v>33</v>
      </c>
    </row>
    <row r="6314" spans="1:22" x14ac:dyDescent="0.25">
      <c r="A6314">
        <v>4163</v>
      </c>
      <c r="B6314" t="str">
        <f>"E"&amp;A6314</f>
        <v>E4163</v>
      </c>
      <c r="C6314" t="s">
        <v>105</v>
      </c>
      <c r="D6314">
        <v>1</v>
      </c>
      <c r="E6314">
        <f>IF(D6314&lt;4,D6314,4)</f>
        <v>1</v>
      </c>
      <c r="F6314" s="1">
        <v>39695</v>
      </c>
      <c r="G6314" s="1">
        <v>39944</v>
      </c>
      <c r="H6314" s="3">
        <f>G6314-F6314</f>
        <v>249</v>
      </c>
      <c r="I6314" s="3">
        <f>IF(H6314&lt;=60,1,IF(H6314&lt;=150,2,3))</f>
        <v>3</v>
      </c>
      <c r="J6314">
        <v>35.799999999999997</v>
      </c>
      <c r="K6314">
        <v>3.58</v>
      </c>
      <c r="L6314">
        <v>3.57</v>
      </c>
      <c r="M6314">
        <v>251</v>
      </c>
      <c r="N6314">
        <f>LOG(M6314/100,2)+3</f>
        <v>4.3276873641760467</v>
      </c>
      <c r="O6314">
        <f>INDEX(lehmad!B$2:B$412,MATCH(klypsid!$B6314,lehmad!$A$2:$A$412,0))</f>
        <v>38963</v>
      </c>
      <c r="P6314">
        <f>INDEX(lehmad!D$2:D$412,MATCH(klypsid!$B6314,lehmad!$A$2:$A$412,0))</f>
        <v>132</v>
      </c>
      <c r="Q6314">
        <f>INDEX(lehmad!E$2:E$412,MATCH(klypsid!$B6314,lehmad!$A$2:$A$412,0))</f>
        <v>1</v>
      </c>
      <c r="R6314" t="str">
        <f>INDEX(lehmad!F$2:F$412,MATCH(klypsid!$B6314,lehmad!$A$2:$A$412,0))</f>
        <v>DYNASTY-ET</v>
      </c>
      <c r="S6314">
        <f>INDEX(lehmad!H$2:H$412,MATCH(klypsid!$B6314,lehmad!$A$2:$A$412,0))</f>
        <v>124</v>
      </c>
      <c r="T6314">
        <f>INDEX(lehmad!K$2:K$412,MATCH(klypsid!$B6314,lehmad!$A$2:$A$412,0))</f>
        <v>108</v>
      </c>
      <c r="U6314" s="4">
        <f t="shared" si="196"/>
        <v>8</v>
      </c>
      <c r="V6314">
        <f t="shared" si="197"/>
        <v>36</v>
      </c>
    </row>
    <row r="6315" spans="1:22" x14ac:dyDescent="0.25">
      <c r="A6315">
        <v>4163</v>
      </c>
      <c r="B6315" t="str">
        <f>"E"&amp;A6315</f>
        <v>E4163</v>
      </c>
      <c r="C6315" t="s">
        <v>105</v>
      </c>
      <c r="D6315">
        <v>1</v>
      </c>
      <c r="E6315">
        <f>IF(D6315&lt;4,D6315,4)</f>
        <v>1</v>
      </c>
      <c r="F6315" s="1">
        <v>39695</v>
      </c>
      <c r="G6315" s="1">
        <v>39972</v>
      </c>
      <c r="H6315" s="3">
        <f>G6315-F6315</f>
        <v>277</v>
      </c>
      <c r="I6315" s="3">
        <f>IF(H6315&lt;=60,1,IF(H6315&lt;=150,2,3))</f>
        <v>3</v>
      </c>
      <c r="J6315">
        <v>38.9</v>
      </c>
      <c r="K6315">
        <v>2.38</v>
      </c>
      <c r="L6315">
        <v>3.43</v>
      </c>
      <c r="M6315">
        <v>50</v>
      </c>
      <c r="N6315">
        <f>LOG(M6315/100,2)+3</f>
        <v>2</v>
      </c>
      <c r="O6315">
        <f>INDEX(lehmad!B$2:B$412,MATCH(klypsid!$B6315,lehmad!$A$2:$A$412,0))</f>
        <v>38963</v>
      </c>
      <c r="P6315">
        <f>INDEX(lehmad!D$2:D$412,MATCH(klypsid!$B6315,lehmad!$A$2:$A$412,0))</f>
        <v>132</v>
      </c>
      <c r="Q6315">
        <f>INDEX(lehmad!E$2:E$412,MATCH(klypsid!$B6315,lehmad!$A$2:$A$412,0))</f>
        <v>1</v>
      </c>
      <c r="R6315" t="str">
        <f>INDEX(lehmad!F$2:F$412,MATCH(klypsid!$B6315,lehmad!$A$2:$A$412,0))</f>
        <v>DYNASTY-ET</v>
      </c>
      <c r="S6315">
        <f>INDEX(lehmad!H$2:H$412,MATCH(klypsid!$B6315,lehmad!$A$2:$A$412,0))</f>
        <v>124</v>
      </c>
      <c r="T6315">
        <f>INDEX(lehmad!K$2:K$412,MATCH(klypsid!$B6315,lehmad!$A$2:$A$412,0))</f>
        <v>108</v>
      </c>
      <c r="U6315" s="4">
        <f t="shared" si="196"/>
        <v>9</v>
      </c>
      <c r="V6315">
        <f t="shared" si="197"/>
        <v>28</v>
      </c>
    </row>
    <row r="6316" spans="1:22" x14ac:dyDescent="0.25">
      <c r="A6316">
        <v>4163</v>
      </c>
      <c r="B6316" t="str">
        <f>"E"&amp;A6316</f>
        <v>E4163</v>
      </c>
      <c r="C6316" t="s">
        <v>105</v>
      </c>
      <c r="D6316">
        <v>1</v>
      </c>
      <c r="E6316">
        <f>IF(D6316&lt;4,D6316,4)</f>
        <v>1</v>
      </c>
      <c r="F6316" s="1">
        <v>39695</v>
      </c>
      <c r="G6316" s="1">
        <v>40007</v>
      </c>
      <c r="H6316" s="3">
        <f>G6316-F6316</f>
        <v>312</v>
      </c>
      <c r="I6316" s="3">
        <f>IF(H6316&lt;=60,1,IF(H6316&lt;=150,2,3))</f>
        <v>3</v>
      </c>
      <c r="J6316">
        <v>34.799999999999997</v>
      </c>
      <c r="K6316">
        <v>2.2400000000000002</v>
      </c>
      <c r="L6316">
        <v>3.5</v>
      </c>
      <c r="M6316">
        <v>77</v>
      </c>
      <c r="N6316">
        <f>LOG(M6316/100,2)+3</f>
        <v>2.6229303509201767</v>
      </c>
      <c r="O6316">
        <f>INDEX(lehmad!B$2:B$412,MATCH(klypsid!$B6316,lehmad!$A$2:$A$412,0))</f>
        <v>38963</v>
      </c>
      <c r="P6316">
        <f>INDEX(lehmad!D$2:D$412,MATCH(klypsid!$B6316,lehmad!$A$2:$A$412,0))</f>
        <v>132</v>
      </c>
      <c r="Q6316">
        <f>INDEX(lehmad!E$2:E$412,MATCH(klypsid!$B6316,lehmad!$A$2:$A$412,0))</f>
        <v>1</v>
      </c>
      <c r="R6316" t="str">
        <f>INDEX(lehmad!F$2:F$412,MATCH(klypsid!$B6316,lehmad!$A$2:$A$412,0))</f>
        <v>DYNASTY-ET</v>
      </c>
      <c r="S6316">
        <f>INDEX(lehmad!H$2:H$412,MATCH(klypsid!$B6316,lehmad!$A$2:$A$412,0))</f>
        <v>124</v>
      </c>
      <c r="T6316">
        <f>INDEX(lehmad!K$2:K$412,MATCH(klypsid!$B6316,lehmad!$A$2:$A$412,0))</f>
        <v>108</v>
      </c>
      <c r="U6316" s="4">
        <f t="shared" si="196"/>
        <v>10</v>
      </c>
      <c r="V6316">
        <f t="shared" si="197"/>
        <v>35</v>
      </c>
    </row>
    <row r="6317" spans="1:22" x14ac:dyDescent="0.25">
      <c r="A6317">
        <v>4163</v>
      </c>
      <c r="B6317" t="str">
        <f>"E"&amp;A6317</f>
        <v>E4163</v>
      </c>
      <c r="C6317" t="s">
        <v>105</v>
      </c>
      <c r="D6317">
        <v>1</v>
      </c>
      <c r="E6317">
        <f>IF(D6317&lt;4,D6317,4)</f>
        <v>1</v>
      </c>
      <c r="F6317" s="1">
        <v>39695</v>
      </c>
      <c r="G6317" s="1">
        <v>40037</v>
      </c>
      <c r="H6317" s="3">
        <f>G6317-F6317</f>
        <v>342</v>
      </c>
      <c r="I6317" s="3">
        <f>IF(H6317&lt;=60,1,IF(H6317&lt;=150,2,3))</f>
        <v>3</v>
      </c>
      <c r="J6317">
        <v>31.2</v>
      </c>
      <c r="K6317">
        <v>2.8</v>
      </c>
      <c r="L6317">
        <v>3.44</v>
      </c>
      <c r="M6317">
        <v>85</v>
      </c>
      <c r="N6317">
        <f>LOG(M6317/100,2)+3</f>
        <v>2.7655347463629769</v>
      </c>
      <c r="O6317">
        <f>INDEX(lehmad!B$2:B$412,MATCH(klypsid!$B6317,lehmad!$A$2:$A$412,0))</f>
        <v>38963</v>
      </c>
      <c r="P6317">
        <f>INDEX(lehmad!D$2:D$412,MATCH(klypsid!$B6317,lehmad!$A$2:$A$412,0))</f>
        <v>132</v>
      </c>
      <c r="Q6317">
        <f>INDEX(lehmad!E$2:E$412,MATCH(klypsid!$B6317,lehmad!$A$2:$A$412,0))</f>
        <v>1</v>
      </c>
      <c r="R6317" t="str">
        <f>INDEX(lehmad!F$2:F$412,MATCH(klypsid!$B6317,lehmad!$A$2:$A$412,0))</f>
        <v>DYNASTY-ET</v>
      </c>
      <c r="S6317">
        <f>INDEX(lehmad!H$2:H$412,MATCH(klypsid!$B6317,lehmad!$A$2:$A$412,0))</f>
        <v>124</v>
      </c>
      <c r="T6317">
        <f>INDEX(lehmad!K$2:K$412,MATCH(klypsid!$B6317,lehmad!$A$2:$A$412,0))</f>
        <v>108</v>
      </c>
      <c r="U6317" s="4">
        <f t="shared" si="196"/>
        <v>11</v>
      </c>
      <c r="V6317">
        <f t="shared" si="197"/>
        <v>30</v>
      </c>
    </row>
    <row r="6318" spans="1:22" x14ac:dyDescent="0.25">
      <c r="A6318">
        <v>4163</v>
      </c>
      <c r="B6318" t="str">
        <f>"E"&amp;A6318</f>
        <v>E4163</v>
      </c>
      <c r="C6318" t="s">
        <v>105</v>
      </c>
      <c r="D6318">
        <v>1</v>
      </c>
      <c r="E6318">
        <f>IF(D6318&lt;4,D6318,4)</f>
        <v>1</v>
      </c>
      <c r="F6318" s="1">
        <v>39695</v>
      </c>
      <c r="G6318" s="1">
        <v>40066</v>
      </c>
      <c r="H6318" s="3">
        <f>G6318-F6318</f>
        <v>371</v>
      </c>
      <c r="I6318" s="3">
        <f>IF(H6318&lt;=60,1,IF(H6318&lt;=150,2,3))</f>
        <v>3</v>
      </c>
      <c r="J6318">
        <v>24.3</v>
      </c>
      <c r="K6318">
        <v>3.71</v>
      </c>
      <c r="L6318">
        <v>3.34</v>
      </c>
      <c r="M6318">
        <v>97</v>
      </c>
      <c r="N6318">
        <f>LOG(M6318/100,2)+3</f>
        <v>2.956056652412403</v>
      </c>
      <c r="O6318">
        <f>INDEX(lehmad!B$2:B$412,MATCH(klypsid!$B6318,lehmad!$A$2:$A$412,0))</f>
        <v>38963</v>
      </c>
      <c r="P6318">
        <f>INDEX(lehmad!D$2:D$412,MATCH(klypsid!$B6318,lehmad!$A$2:$A$412,0))</f>
        <v>132</v>
      </c>
      <c r="Q6318">
        <f>INDEX(lehmad!E$2:E$412,MATCH(klypsid!$B6318,lehmad!$A$2:$A$412,0))</f>
        <v>1</v>
      </c>
      <c r="R6318" t="str">
        <f>INDEX(lehmad!F$2:F$412,MATCH(klypsid!$B6318,lehmad!$A$2:$A$412,0))</f>
        <v>DYNASTY-ET</v>
      </c>
      <c r="S6318">
        <f>INDEX(lehmad!H$2:H$412,MATCH(klypsid!$B6318,lehmad!$A$2:$A$412,0))</f>
        <v>124</v>
      </c>
      <c r="T6318">
        <f>INDEX(lehmad!K$2:K$412,MATCH(klypsid!$B6318,lehmad!$A$2:$A$412,0))</f>
        <v>108</v>
      </c>
      <c r="U6318" s="4">
        <f t="shared" si="196"/>
        <v>12</v>
      </c>
      <c r="V6318">
        <f t="shared" si="197"/>
        <v>29</v>
      </c>
    </row>
    <row r="6319" spans="1:22" x14ac:dyDescent="0.25">
      <c r="A6319">
        <v>4163</v>
      </c>
      <c r="B6319" t="str">
        <f>"E"&amp;A6319</f>
        <v>E4163</v>
      </c>
      <c r="C6319" t="s">
        <v>105</v>
      </c>
      <c r="D6319">
        <v>1</v>
      </c>
      <c r="E6319">
        <f>IF(D6319&lt;4,D6319,4)</f>
        <v>1</v>
      </c>
      <c r="F6319" s="1">
        <v>39695</v>
      </c>
      <c r="G6319" s="1">
        <v>40094</v>
      </c>
      <c r="H6319" s="3">
        <f>G6319-F6319</f>
        <v>399</v>
      </c>
      <c r="I6319" s="3">
        <f>IF(H6319&lt;=60,1,IF(H6319&lt;=150,2,3))</f>
        <v>3</v>
      </c>
      <c r="J6319">
        <v>27.1</v>
      </c>
      <c r="K6319">
        <v>3.8</v>
      </c>
      <c r="L6319">
        <v>3.53</v>
      </c>
      <c r="M6319">
        <v>288</v>
      </c>
      <c r="N6319">
        <f>LOG(M6319/100,2)+3</f>
        <v>4.5260688116675878</v>
      </c>
      <c r="O6319">
        <f>INDEX(lehmad!B$2:B$412,MATCH(klypsid!$B6319,lehmad!$A$2:$A$412,0))</f>
        <v>38963</v>
      </c>
      <c r="P6319">
        <f>INDEX(lehmad!D$2:D$412,MATCH(klypsid!$B6319,lehmad!$A$2:$A$412,0))</f>
        <v>132</v>
      </c>
      <c r="Q6319">
        <f>INDEX(lehmad!E$2:E$412,MATCH(klypsid!$B6319,lehmad!$A$2:$A$412,0))</f>
        <v>1</v>
      </c>
      <c r="R6319" t="str">
        <f>INDEX(lehmad!F$2:F$412,MATCH(klypsid!$B6319,lehmad!$A$2:$A$412,0))</f>
        <v>DYNASTY-ET</v>
      </c>
      <c r="S6319">
        <f>INDEX(lehmad!H$2:H$412,MATCH(klypsid!$B6319,lehmad!$A$2:$A$412,0))</f>
        <v>124</v>
      </c>
      <c r="T6319">
        <f>INDEX(lehmad!K$2:K$412,MATCH(klypsid!$B6319,lehmad!$A$2:$A$412,0))</f>
        <v>108</v>
      </c>
      <c r="U6319" s="4">
        <f t="shared" si="196"/>
        <v>13</v>
      </c>
      <c r="V6319">
        <f t="shared" si="197"/>
        <v>28</v>
      </c>
    </row>
    <row r="6320" spans="1:22" x14ac:dyDescent="0.25">
      <c r="A6320">
        <v>4163</v>
      </c>
      <c r="B6320" t="str">
        <f>"E"&amp;A6320</f>
        <v>E4163</v>
      </c>
      <c r="C6320" t="s">
        <v>105</v>
      </c>
      <c r="D6320">
        <v>2</v>
      </c>
      <c r="E6320">
        <f>IF(D6320&lt;4,D6320,4)</f>
        <v>2</v>
      </c>
      <c r="F6320" s="1">
        <v>40146</v>
      </c>
      <c r="G6320" s="1">
        <v>40153</v>
      </c>
      <c r="H6320" s="3">
        <f>G6320-F6320</f>
        <v>7</v>
      </c>
      <c r="I6320" s="3">
        <f>IF(H6320&lt;=60,1,IF(H6320&lt;=150,2,3))</f>
        <v>1</v>
      </c>
      <c r="J6320">
        <v>39.5</v>
      </c>
      <c r="K6320">
        <v>5.91</v>
      </c>
      <c r="L6320">
        <v>4.1399999999999997</v>
      </c>
      <c r="M6320">
        <v>4043</v>
      </c>
      <c r="N6320">
        <f>LOG(M6320/100,2)+3</f>
        <v>8.3373542984969689</v>
      </c>
      <c r="O6320">
        <f>INDEX(lehmad!B$2:B$412,MATCH(klypsid!$B6320,lehmad!$A$2:$A$412,0))</f>
        <v>38963</v>
      </c>
      <c r="P6320">
        <f>INDEX(lehmad!D$2:D$412,MATCH(klypsid!$B6320,lehmad!$A$2:$A$412,0))</f>
        <v>132</v>
      </c>
      <c r="Q6320">
        <f>INDEX(lehmad!E$2:E$412,MATCH(klypsid!$B6320,lehmad!$A$2:$A$412,0))</f>
        <v>1</v>
      </c>
      <c r="R6320" t="str">
        <f>INDEX(lehmad!F$2:F$412,MATCH(klypsid!$B6320,lehmad!$A$2:$A$412,0))</f>
        <v>DYNASTY-ET</v>
      </c>
      <c r="S6320">
        <f>INDEX(lehmad!H$2:H$412,MATCH(klypsid!$B6320,lehmad!$A$2:$A$412,0))</f>
        <v>124</v>
      </c>
      <c r="T6320">
        <f>INDEX(lehmad!K$2:K$412,MATCH(klypsid!$B6320,lehmad!$A$2:$A$412,0))</f>
        <v>108</v>
      </c>
      <c r="U6320" s="4">
        <f t="shared" si="196"/>
        <v>1</v>
      </c>
      <c r="V6320">
        <f t="shared" si="197"/>
        <v>7</v>
      </c>
    </row>
    <row r="6321" spans="1:22" x14ac:dyDescent="0.25">
      <c r="A6321">
        <v>4163</v>
      </c>
      <c r="B6321" t="str">
        <f>"E"&amp;A6321</f>
        <v>E4163</v>
      </c>
      <c r="C6321" t="s">
        <v>105</v>
      </c>
      <c r="D6321">
        <v>2</v>
      </c>
      <c r="E6321">
        <f>IF(D6321&lt;4,D6321,4)</f>
        <v>2</v>
      </c>
      <c r="F6321" s="1">
        <v>40146</v>
      </c>
      <c r="G6321" s="1">
        <v>40186</v>
      </c>
      <c r="H6321" s="3">
        <f>G6321-F6321</f>
        <v>40</v>
      </c>
      <c r="I6321" s="3">
        <f>IF(H6321&lt;=60,1,IF(H6321&lt;=150,2,3))</f>
        <v>1</v>
      </c>
      <c r="J6321">
        <v>59.3</v>
      </c>
      <c r="K6321">
        <v>3.21</v>
      </c>
      <c r="L6321">
        <v>3.14</v>
      </c>
      <c r="M6321">
        <v>146</v>
      </c>
      <c r="N6321">
        <f>LOG(M6321/100,2)+3</f>
        <v>3.5459683691052923</v>
      </c>
      <c r="O6321">
        <f>INDEX(lehmad!B$2:B$412,MATCH(klypsid!$B6321,lehmad!$A$2:$A$412,0))</f>
        <v>38963</v>
      </c>
      <c r="P6321">
        <f>INDEX(lehmad!D$2:D$412,MATCH(klypsid!$B6321,lehmad!$A$2:$A$412,0))</f>
        <v>132</v>
      </c>
      <c r="Q6321">
        <f>INDEX(lehmad!E$2:E$412,MATCH(klypsid!$B6321,lehmad!$A$2:$A$412,0))</f>
        <v>1</v>
      </c>
      <c r="R6321" t="str">
        <f>INDEX(lehmad!F$2:F$412,MATCH(klypsid!$B6321,lehmad!$A$2:$A$412,0))</f>
        <v>DYNASTY-ET</v>
      </c>
      <c r="S6321">
        <f>INDEX(lehmad!H$2:H$412,MATCH(klypsid!$B6321,lehmad!$A$2:$A$412,0))</f>
        <v>124</v>
      </c>
      <c r="T6321">
        <f>INDEX(lehmad!K$2:K$412,MATCH(klypsid!$B6321,lehmad!$A$2:$A$412,0))</f>
        <v>108</v>
      </c>
      <c r="U6321" s="4">
        <f t="shared" si="196"/>
        <v>2</v>
      </c>
      <c r="V6321">
        <f t="shared" si="197"/>
        <v>33</v>
      </c>
    </row>
    <row r="6322" spans="1:22" x14ac:dyDescent="0.25">
      <c r="A6322">
        <v>4163</v>
      </c>
      <c r="B6322" t="str">
        <f>"E"&amp;A6322</f>
        <v>E4163</v>
      </c>
      <c r="C6322" t="s">
        <v>105</v>
      </c>
      <c r="D6322">
        <v>2</v>
      </c>
      <c r="E6322">
        <f>IF(D6322&lt;4,D6322,4)</f>
        <v>2</v>
      </c>
      <c r="F6322" s="1">
        <v>40146</v>
      </c>
      <c r="G6322" s="1">
        <v>40214</v>
      </c>
      <c r="H6322" s="3">
        <f>G6322-F6322</f>
        <v>68</v>
      </c>
      <c r="I6322" s="3">
        <f>IF(H6322&lt;=60,1,IF(H6322&lt;=150,2,3))</f>
        <v>2</v>
      </c>
      <c r="J6322">
        <v>53</v>
      </c>
      <c r="K6322">
        <v>3.5</v>
      </c>
      <c r="L6322">
        <v>3.15</v>
      </c>
      <c r="M6322">
        <v>34</v>
      </c>
      <c r="N6322">
        <f>LOG(M6322/100,2)+3</f>
        <v>1.443606651475615</v>
      </c>
      <c r="O6322">
        <f>INDEX(lehmad!B$2:B$412,MATCH(klypsid!$B6322,lehmad!$A$2:$A$412,0))</f>
        <v>38963</v>
      </c>
      <c r="P6322">
        <f>INDEX(lehmad!D$2:D$412,MATCH(klypsid!$B6322,lehmad!$A$2:$A$412,0))</f>
        <v>132</v>
      </c>
      <c r="Q6322">
        <f>INDEX(lehmad!E$2:E$412,MATCH(klypsid!$B6322,lehmad!$A$2:$A$412,0))</f>
        <v>1</v>
      </c>
      <c r="R6322" t="str">
        <f>INDEX(lehmad!F$2:F$412,MATCH(klypsid!$B6322,lehmad!$A$2:$A$412,0))</f>
        <v>DYNASTY-ET</v>
      </c>
      <c r="S6322">
        <f>INDEX(lehmad!H$2:H$412,MATCH(klypsid!$B6322,lehmad!$A$2:$A$412,0))</f>
        <v>124</v>
      </c>
      <c r="T6322">
        <f>INDEX(lehmad!K$2:K$412,MATCH(klypsid!$B6322,lehmad!$A$2:$A$412,0))</f>
        <v>108</v>
      </c>
      <c r="U6322" s="4">
        <f t="shared" si="196"/>
        <v>3</v>
      </c>
      <c r="V6322">
        <f t="shared" si="197"/>
        <v>28</v>
      </c>
    </row>
    <row r="6323" spans="1:22" x14ac:dyDescent="0.25">
      <c r="A6323">
        <v>4163</v>
      </c>
      <c r="B6323" t="str">
        <f>"E"&amp;A6323</f>
        <v>E4163</v>
      </c>
      <c r="C6323" t="s">
        <v>105</v>
      </c>
      <c r="D6323">
        <v>2</v>
      </c>
      <c r="E6323">
        <f>IF(D6323&lt;4,D6323,4)</f>
        <v>2</v>
      </c>
      <c r="F6323" s="1">
        <v>40146</v>
      </c>
      <c r="G6323" s="1">
        <v>40242</v>
      </c>
      <c r="H6323" s="3">
        <f>G6323-F6323</f>
        <v>96</v>
      </c>
      <c r="I6323" s="3">
        <f>IF(H6323&lt;=60,1,IF(H6323&lt;=150,2,3))</f>
        <v>2</v>
      </c>
      <c r="J6323">
        <v>54.4</v>
      </c>
      <c r="K6323">
        <v>2.74</v>
      </c>
      <c r="L6323">
        <v>3.27</v>
      </c>
      <c r="M6323">
        <v>130</v>
      </c>
      <c r="N6323">
        <f>LOG(M6323/100,2)+3</f>
        <v>3.37851162325373</v>
      </c>
      <c r="O6323">
        <f>INDEX(lehmad!B$2:B$412,MATCH(klypsid!$B6323,lehmad!$A$2:$A$412,0))</f>
        <v>38963</v>
      </c>
      <c r="P6323">
        <f>INDEX(lehmad!D$2:D$412,MATCH(klypsid!$B6323,lehmad!$A$2:$A$412,0))</f>
        <v>132</v>
      </c>
      <c r="Q6323">
        <f>INDEX(lehmad!E$2:E$412,MATCH(klypsid!$B6323,lehmad!$A$2:$A$412,0))</f>
        <v>1</v>
      </c>
      <c r="R6323" t="str">
        <f>INDEX(lehmad!F$2:F$412,MATCH(klypsid!$B6323,lehmad!$A$2:$A$412,0))</f>
        <v>DYNASTY-ET</v>
      </c>
      <c r="S6323">
        <f>INDEX(lehmad!H$2:H$412,MATCH(klypsid!$B6323,lehmad!$A$2:$A$412,0))</f>
        <v>124</v>
      </c>
      <c r="T6323">
        <f>INDEX(lehmad!K$2:K$412,MATCH(klypsid!$B6323,lehmad!$A$2:$A$412,0))</f>
        <v>108</v>
      </c>
      <c r="U6323" s="4">
        <f t="shared" si="196"/>
        <v>4</v>
      </c>
      <c r="V6323">
        <f t="shared" si="197"/>
        <v>28</v>
      </c>
    </row>
    <row r="6324" spans="1:22" x14ac:dyDescent="0.25">
      <c r="A6324">
        <v>4163</v>
      </c>
      <c r="B6324" t="str">
        <f>"E"&amp;A6324</f>
        <v>E4163</v>
      </c>
      <c r="C6324" t="s">
        <v>105</v>
      </c>
      <c r="D6324">
        <v>2</v>
      </c>
      <c r="E6324">
        <f>IF(D6324&lt;4,D6324,4)</f>
        <v>2</v>
      </c>
      <c r="F6324" s="1">
        <v>40146</v>
      </c>
      <c r="G6324" s="1">
        <v>40276</v>
      </c>
      <c r="H6324" s="3">
        <f>G6324-F6324</f>
        <v>130</v>
      </c>
      <c r="I6324" s="3">
        <f>IF(H6324&lt;=60,1,IF(H6324&lt;=150,2,3))</f>
        <v>2</v>
      </c>
      <c r="J6324">
        <v>51.3</v>
      </c>
      <c r="K6324">
        <v>2.73</v>
      </c>
      <c r="L6324">
        <v>3.37</v>
      </c>
      <c r="M6324">
        <v>91</v>
      </c>
      <c r="N6324">
        <f>LOG(M6324/100,2)+3</f>
        <v>2.8639384504239715</v>
      </c>
      <c r="O6324">
        <f>INDEX(lehmad!B$2:B$412,MATCH(klypsid!$B6324,lehmad!$A$2:$A$412,0))</f>
        <v>38963</v>
      </c>
      <c r="P6324">
        <f>INDEX(lehmad!D$2:D$412,MATCH(klypsid!$B6324,lehmad!$A$2:$A$412,0))</f>
        <v>132</v>
      </c>
      <c r="Q6324">
        <f>INDEX(lehmad!E$2:E$412,MATCH(klypsid!$B6324,lehmad!$A$2:$A$412,0))</f>
        <v>1</v>
      </c>
      <c r="R6324" t="str">
        <f>INDEX(lehmad!F$2:F$412,MATCH(klypsid!$B6324,lehmad!$A$2:$A$412,0))</f>
        <v>DYNASTY-ET</v>
      </c>
      <c r="S6324">
        <f>INDEX(lehmad!H$2:H$412,MATCH(klypsid!$B6324,lehmad!$A$2:$A$412,0))</f>
        <v>124</v>
      </c>
      <c r="T6324">
        <f>INDEX(lehmad!K$2:K$412,MATCH(klypsid!$B6324,lehmad!$A$2:$A$412,0))</f>
        <v>108</v>
      </c>
      <c r="U6324" s="4">
        <f t="shared" si="196"/>
        <v>5</v>
      </c>
      <c r="V6324">
        <f t="shared" si="197"/>
        <v>34</v>
      </c>
    </row>
    <row r="6325" spans="1:22" x14ac:dyDescent="0.25">
      <c r="A6325">
        <v>4163</v>
      </c>
      <c r="B6325" t="str">
        <f>"E"&amp;A6325</f>
        <v>E4163</v>
      </c>
      <c r="C6325" t="s">
        <v>105</v>
      </c>
      <c r="D6325">
        <v>2</v>
      </c>
      <c r="E6325">
        <f>IF(D6325&lt;4,D6325,4)</f>
        <v>2</v>
      </c>
      <c r="F6325" s="1">
        <v>40146</v>
      </c>
      <c r="G6325" s="1">
        <v>40304</v>
      </c>
      <c r="H6325" s="3">
        <f>G6325-F6325</f>
        <v>158</v>
      </c>
      <c r="I6325" s="3">
        <f>IF(H6325&lt;=60,1,IF(H6325&lt;=150,2,3))</f>
        <v>3</v>
      </c>
      <c r="J6325">
        <v>51.8</v>
      </c>
      <c r="K6325">
        <v>3.1</v>
      </c>
      <c r="L6325">
        <v>3.23</v>
      </c>
      <c r="M6325">
        <v>159</v>
      </c>
      <c r="N6325">
        <f>LOG(M6325/100,2)+3</f>
        <v>3.6690267655096309</v>
      </c>
      <c r="O6325">
        <f>INDEX(lehmad!B$2:B$412,MATCH(klypsid!$B6325,lehmad!$A$2:$A$412,0))</f>
        <v>38963</v>
      </c>
      <c r="P6325">
        <f>INDEX(lehmad!D$2:D$412,MATCH(klypsid!$B6325,lehmad!$A$2:$A$412,0))</f>
        <v>132</v>
      </c>
      <c r="Q6325">
        <f>INDEX(lehmad!E$2:E$412,MATCH(klypsid!$B6325,lehmad!$A$2:$A$412,0))</f>
        <v>1</v>
      </c>
      <c r="R6325" t="str">
        <f>INDEX(lehmad!F$2:F$412,MATCH(klypsid!$B6325,lehmad!$A$2:$A$412,0))</f>
        <v>DYNASTY-ET</v>
      </c>
      <c r="S6325">
        <f>INDEX(lehmad!H$2:H$412,MATCH(klypsid!$B6325,lehmad!$A$2:$A$412,0))</f>
        <v>124</v>
      </c>
      <c r="T6325">
        <f>INDEX(lehmad!K$2:K$412,MATCH(klypsid!$B6325,lehmad!$A$2:$A$412,0))</f>
        <v>108</v>
      </c>
      <c r="U6325" s="4">
        <f t="shared" si="196"/>
        <v>6</v>
      </c>
      <c r="V6325">
        <f t="shared" si="197"/>
        <v>28</v>
      </c>
    </row>
    <row r="6326" spans="1:22" x14ac:dyDescent="0.25">
      <c r="A6326">
        <v>4163</v>
      </c>
      <c r="B6326" t="str">
        <f>"E"&amp;A6326</f>
        <v>E4163</v>
      </c>
      <c r="C6326" t="s">
        <v>105</v>
      </c>
      <c r="D6326">
        <v>2</v>
      </c>
      <c r="E6326">
        <f>IF(D6326&lt;4,D6326,4)</f>
        <v>2</v>
      </c>
      <c r="F6326" s="1">
        <v>40146</v>
      </c>
      <c r="G6326" s="1">
        <v>40336</v>
      </c>
      <c r="H6326" s="3">
        <f>G6326-F6326</f>
        <v>190</v>
      </c>
      <c r="I6326" s="3">
        <f>IF(H6326&lt;=60,1,IF(H6326&lt;=150,2,3))</f>
        <v>3</v>
      </c>
      <c r="J6326">
        <v>49.4</v>
      </c>
      <c r="K6326">
        <v>3.43</v>
      </c>
      <c r="L6326">
        <v>3.17</v>
      </c>
      <c r="M6326">
        <v>255</v>
      </c>
      <c r="N6326">
        <f>LOG(M6326/100,2)+3</f>
        <v>4.3504972470841334</v>
      </c>
      <c r="O6326">
        <f>INDEX(lehmad!B$2:B$412,MATCH(klypsid!$B6326,lehmad!$A$2:$A$412,0))</f>
        <v>38963</v>
      </c>
      <c r="P6326">
        <f>INDEX(lehmad!D$2:D$412,MATCH(klypsid!$B6326,lehmad!$A$2:$A$412,0))</f>
        <v>132</v>
      </c>
      <c r="Q6326">
        <f>INDEX(lehmad!E$2:E$412,MATCH(klypsid!$B6326,lehmad!$A$2:$A$412,0))</f>
        <v>1</v>
      </c>
      <c r="R6326" t="str">
        <f>INDEX(lehmad!F$2:F$412,MATCH(klypsid!$B6326,lehmad!$A$2:$A$412,0))</f>
        <v>DYNASTY-ET</v>
      </c>
      <c r="S6326">
        <f>INDEX(lehmad!H$2:H$412,MATCH(klypsid!$B6326,lehmad!$A$2:$A$412,0))</f>
        <v>124</v>
      </c>
      <c r="T6326">
        <f>INDEX(lehmad!K$2:K$412,MATCH(klypsid!$B6326,lehmad!$A$2:$A$412,0))</f>
        <v>108</v>
      </c>
      <c r="U6326" s="4">
        <f t="shared" si="196"/>
        <v>7</v>
      </c>
      <c r="V6326">
        <f t="shared" si="197"/>
        <v>32</v>
      </c>
    </row>
    <row r="6327" spans="1:22" x14ac:dyDescent="0.25">
      <c r="A6327">
        <v>4163</v>
      </c>
      <c r="B6327" t="str">
        <f>"E"&amp;A6327</f>
        <v>E4163</v>
      </c>
      <c r="C6327" t="s">
        <v>105</v>
      </c>
      <c r="D6327">
        <v>2</v>
      </c>
      <c r="E6327">
        <f>IF(D6327&lt;4,D6327,4)</f>
        <v>2</v>
      </c>
      <c r="F6327" s="1">
        <v>40146</v>
      </c>
      <c r="G6327" s="1">
        <v>40371</v>
      </c>
      <c r="H6327" s="3">
        <f>G6327-F6327</f>
        <v>225</v>
      </c>
      <c r="I6327" s="3">
        <f>IF(H6327&lt;=60,1,IF(H6327&lt;=150,2,3))</f>
        <v>3</v>
      </c>
      <c r="J6327">
        <v>39.4</v>
      </c>
      <c r="K6327">
        <v>3.84</v>
      </c>
      <c r="L6327">
        <v>3.17</v>
      </c>
      <c r="M6327">
        <v>932</v>
      </c>
      <c r="N6327">
        <f>LOG(M6327/100,2)+3</f>
        <v>6.2203299548795563</v>
      </c>
      <c r="O6327">
        <f>INDEX(lehmad!B$2:B$412,MATCH(klypsid!$B6327,lehmad!$A$2:$A$412,0))</f>
        <v>38963</v>
      </c>
      <c r="P6327">
        <f>INDEX(lehmad!D$2:D$412,MATCH(klypsid!$B6327,lehmad!$A$2:$A$412,0))</f>
        <v>132</v>
      </c>
      <c r="Q6327">
        <f>INDEX(lehmad!E$2:E$412,MATCH(klypsid!$B6327,lehmad!$A$2:$A$412,0))</f>
        <v>1</v>
      </c>
      <c r="R6327" t="str">
        <f>INDEX(lehmad!F$2:F$412,MATCH(klypsid!$B6327,lehmad!$A$2:$A$412,0))</f>
        <v>DYNASTY-ET</v>
      </c>
      <c r="S6327">
        <f>INDEX(lehmad!H$2:H$412,MATCH(klypsid!$B6327,lehmad!$A$2:$A$412,0))</f>
        <v>124</v>
      </c>
      <c r="T6327">
        <f>INDEX(lehmad!K$2:K$412,MATCH(klypsid!$B6327,lehmad!$A$2:$A$412,0))</f>
        <v>108</v>
      </c>
      <c r="U6327" s="4">
        <f t="shared" si="196"/>
        <v>8</v>
      </c>
      <c r="V6327">
        <f t="shared" si="197"/>
        <v>35</v>
      </c>
    </row>
    <row r="6328" spans="1:22" x14ac:dyDescent="0.25">
      <c r="A6328">
        <v>4163</v>
      </c>
      <c r="B6328" t="str">
        <f>"E"&amp;A6328</f>
        <v>E4163</v>
      </c>
      <c r="C6328" t="s">
        <v>105</v>
      </c>
      <c r="D6328">
        <v>2</v>
      </c>
      <c r="E6328">
        <f>IF(D6328&lt;4,D6328,4)</f>
        <v>2</v>
      </c>
      <c r="F6328" s="1">
        <v>40146</v>
      </c>
      <c r="G6328" s="1">
        <v>40396</v>
      </c>
      <c r="H6328" s="3">
        <f>G6328-F6328</f>
        <v>250</v>
      </c>
      <c r="I6328" s="3">
        <f>IF(H6328&lt;=60,1,IF(H6328&lt;=150,2,3))</f>
        <v>3</v>
      </c>
      <c r="J6328">
        <v>42.8</v>
      </c>
      <c r="K6328">
        <v>3.06</v>
      </c>
      <c r="L6328">
        <v>3.02</v>
      </c>
      <c r="M6328">
        <v>388</v>
      </c>
      <c r="N6328">
        <f>LOG(M6328/100,2)+3</f>
        <v>4.9560566524124035</v>
      </c>
      <c r="O6328">
        <f>INDEX(lehmad!B$2:B$412,MATCH(klypsid!$B6328,lehmad!$A$2:$A$412,0))</f>
        <v>38963</v>
      </c>
      <c r="P6328">
        <f>INDEX(lehmad!D$2:D$412,MATCH(klypsid!$B6328,lehmad!$A$2:$A$412,0))</f>
        <v>132</v>
      </c>
      <c r="Q6328">
        <f>INDEX(lehmad!E$2:E$412,MATCH(klypsid!$B6328,lehmad!$A$2:$A$412,0))</f>
        <v>1</v>
      </c>
      <c r="R6328" t="str">
        <f>INDEX(lehmad!F$2:F$412,MATCH(klypsid!$B6328,lehmad!$A$2:$A$412,0))</f>
        <v>DYNASTY-ET</v>
      </c>
      <c r="S6328">
        <f>INDEX(lehmad!H$2:H$412,MATCH(klypsid!$B6328,lehmad!$A$2:$A$412,0))</f>
        <v>124</v>
      </c>
      <c r="T6328">
        <f>INDEX(lehmad!K$2:K$412,MATCH(klypsid!$B6328,lehmad!$A$2:$A$412,0))</f>
        <v>108</v>
      </c>
      <c r="U6328" s="4">
        <f t="shared" si="196"/>
        <v>9</v>
      </c>
      <c r="V6328">
        <f t="shared" si="197"/>
        <v>25</v>
      </c>
    </row>
    <row r="6329" spans="1:22" x14ac:dyDescent="0.25">
      <c r="A6329">
        <v>4163</v>
      </c>
      <c r="B6329" t="str">
        <f>"E"&amp;A6329</f>
        <v>E4163</v>
      </c>
      <c r="C6329" t="s">
        <v>105</v>
      </c>
      <c r="D6329">
        <v>2</v>
      </c>
      <c r="E6329">
        <f>IF(D6329&lt;4,D6329,4)</f>
        <v>2</v>
      </c>
      <c r="F6329" s="1">
        <v>40146</v>
      </c>
      <c r="G6329" s="1">
        <v>40434</v>
      </c>
      <c r="H6329" s="3">
        <f>G6329-F6329</f>
        <v>288</v>
      </c>
      <c r="I6329" s="3">
        <f>IF(H6329&lt;=60,1,IF(H6329&lt;=150,2,3))</f>
        <v>3</v>
      </c>
      <c r="J6329">
        <v>39.4</v>
      </c>
      <c r="K6329">
        <v>3.13</v>
      </c>
      <c r="L6329">
        <v>3.31</v>
      </c>
      <c r="M6329">
        <v>95</v>
      </c>
      <c r="N6329">
        <f>LOG(M6329/100,2)+3</f>
        <v>2.925999418556223</v>
      </c>
      <c r="O6329">
        <f>INDEX(lehmad!B$2:B$412,MATCH(klypsid!$B6329,lehmad!$A$2:$A$412,0))</f>
        <v>38963</v>
      </c>
      <c r="P6329">
        <f>INDEX(lehmad!D$2:D$412,MATCH(klypsid!$B6329,lehmad!$A$2:$A$412,0))</f>
        <v>132</v>
      </c>
      <c r="Q6329">
        <f>INDEX(lehmad!E$2:E$412,MATCH(klypsid!$B6329,lehmad!$A$2:$A$412,0))</f>
        <v>1</v>
      </c>
      <c r="R6329" t="str">
        <f>INDEX(lehmad!F$2:F$412,MATCH(klypsid!$B6329,lehmad!$A$2:$A$412,0))</f>
        <v>DYNASTY-ET</v>
      </c>
      <c r="S6329">
        <f>INDEX(lehmad!H$2:H$412,MATCH(klypsid!$B6329,lehmad!$A$2:$A$412,0))</f>
        <v>124</v>
      </c>
      <c r="T6329">
        <f>INDEX(lehmad!K$2:K$412,MATCH(klypsid!$B6329,lehmad!$A$2:$A$412,0))</f>
        <v>108</v>
      </c>
      <c r="U6329" s="4">
        <f t="shared" si="196"/>
        <v>10</v>
      </c>
      <c r="V6329">
        <f t="shared" si="197"/>
        <v>38</v>
      </c>
    </row>
    <row r="6330" spans="1:22" x14ac:dyDescent="0.25">
      <c r="A6330">
        <v>4163</v>
      </c>
      <c r="B6330" t="str">
        <f>"E"&amp;A6330</f>
        <v>E4163</v>
      </c>
      <c r="C6330" t="s">
        <v>105</v>
      </c>
      <c r="D6330">
        <v>2</v>
      </c>
      <c r="E6330">
        <f>IF(D6330&lt;4,D6330,4)</f>
        <v>2</v>
      </c>
      <c r="F6330" s="1">
        <v>40146</v>
      </c>
      <c r="G6330" s="1">
        <v>40462</v>
      </c>
      <c r="H6330" s="3">
        <f>G6330-F6330</f>
        <v>316</v>
      </c>
      <c r="I6330" s="3">
        <f>IF(H6330&lt;=60,1,IF(H6330&lt;=150,2,3))</f>
        <v>3</v>
      </c>
      <c r="J6330">
        <v>36.700000000000003</v>
      </c>
      <c r="K6330">
        <v>3.71</v>
      </c>
      <c r="L6330">
        <v>3.49</v>
      </c>
      <c r="M6330">
        <v>110</v>
      </c>
      <c r="N6330">
        <f>LOG(M6330/100,2)+3</f>
        <v>3.1375035237499351</v>
      </c>
      <c r="O6330">
        <f>INDEX(lehmad!B$2:B$412,MATCH(klypsid!$B6330,lehmad!$A$2:$A$412,0))</f>
        <v>38963</v>
      </c>
      <c r="P6330">
        <f>INDEX(lehmad!D$2:D$412,MATCH(klypsid!$B6330,lehmad!$A$2:$A$412,0))</f>
        <v>132</v>
      </c>
      <c r="Q6330">
        <f>INDEX(lehmad!E$2:E$412,MATCH(klypsid!$B6330,lehmad!$A$2:$A$412,0))</f>
        <v>1</v>
      </c>
      <c r="R6330" t="str">
        <f>INDEX(lehmad!F$2:F$412,MATCH(klypsid!$B6330,lehmad!$A$2:$A$412,0))</f>
        <v>DYNASTY-ET</v>
      </c>
      <c r="S6330">
        <f>INDEX(lehmad!H$2:H$412,MATCH(klypsid!$B6330,lehmad!$A$2:$A$412,0))</f>
        <v>124</v>
      </c>
      <c r="T6330">
        <f>INDEX(lehmad!K$2:K$412,MATCH(klypsid!$B6330,lehmad!$A$2:$A$412,0))</f>
        <v>108</v>
      </c>
      <c r="U6330" s="4">
        <f t="shared" si="196"/>
        <v>11</v>
      </c>
      <c r="V6330">
        <f t="shared" si="197"/>
        <v>28</v>
      </c>
    </row>
    <row r="6331" spans="1:22" x14ac:dyDescent="0.25">
      <c r="A6331">
        <v>4163</v>
      </c>
      <c r="B6331" t="str">
        <f>"E"&amp;A6331</f>
        <v>E4163</v>
      </c>
      <c r="C6331" t="s">
        <v>105</v>
      </c>
      <c r="D6331">
        <v>3</v>
      </c>
      <c r="E6331">
        <f>IF(D6331&lt;4,D6331,4)</f>
        <v>3</v>
      </c>
      <c r="F6331" s="1">
        <v>40540</v>
      </c>
      <c r="G6331" s="1">
        <v>40556</v>
      </c>
      <c r="H6331" s="3">
        <f>G6331-F6331</f>
        <v>16</v>
      </c>
      <c r="I6331" s="3">
        <f>IF(H6331&lt;=60,1,IF(H6331&lt;=150,2,3))</f>
        <v>1</v>
      </c>
      <c r="J6331">
        <v>48.3</v>
      </c>
      <c r="K6331">
        <v>4.3499999999999996</v>
      </c>
      <c r="L6331">
        <v>3.36</v>
      </c>
      <c r="M6331">
        <v>23</v>
      </c>
      <c r="N6331">
        <f>LOG(M6331/100,2)+3</f>
        <v>0.87970576628228825</v>
      </c>
      <c r="O6331">
        <f>INDEX(lehmad!B$2:B$412,MATCH(klypsid!$B6331,lehmad!$A$2:$A$412,0))</f>
        <v>38963</v>
      </c>
      <c r="P6331">
        <f>INDEX(lehmad!D$2:D$412,MATCH(klypsid!$B6331,lehmad!$A$2:$A$412,0))</f>
        <v>132</v>
      </c>
      <c r="Q6331">
        <f>INDEX(lehmad!E$2:E$412,MATCH(klypsid!$B6331,lehmad!$A$2:$A$412,0))</f>
        <v>1</v>
      </c>
      <c r="R6331" t="str">
        <f>INDEX(lehmad!F$2:F$412,MATCH(klypsid!$B6331,lehmad!$A$2:$A$412,0))</f>
        <v>DYNASTY-ET</v>
      </c>
      <c r="S6331">
        <f>INDEX(lehmad!H$2:H$412,MATCH(klypsid!$B6331,lehmad!$A$2:$A$412,0))</f>
        <v>124</v>
      </c>
      <c r="T6331">
        <f>INDEX(lehmad!K$2:K$412,MATCH(klypsid!$B6331,lehmad!$A$2:$A$412,0))</f>
        <v>108</v>
      </c>
      <c r="U6331" s="4">
        <f t="shared" si="196"/>
        <v>1</v>
      </c>
      <c r="V6331">
        <f t="shared" si="197"/>
        <v>16</v>
      </c>
    </row>
    <row r="6332" spans="1:22" x14ac:dyDescent="0.25">
      <c r="A6332">
        <v>4164</v>
      </c>
      <c r="B6332" t="str">
        <f>"E"&amp;A6332</f>
        <v>E4164</v>
      </c>
      <c r="C6332" t="s">
        <v>153</v>
      </c>
      <c r="D6332">
        <v>1</v>
      </c>
      <c r="E6332">
        <f>IF(D6332&lt;4,D6332,4)</f>
        <v>1</v>
      </c>
      <c r="F6332" s="1">
        <v>39746</v>
      </c>
      <c r="G6332" s="1">
        <v>39783</v>
      </c>
      <c r="H6332" s="3">
        <f>G6332-F6332</f>
        <v>37</v>
      </c>
      <c r="I6332" s="3">
        <f>IF(H6332&lt;=60,1,IF(H6332&lt;=150,2,3))</f>
        <v>1</v>
      </c>
      <c r="J6332">
        <v>31.2</v>
      </c>
      <c r="K6332">
        <v>3.8</v>
      </c>
      <c r="L6332">
        <v>2.81</v>
      </c>
      <c r="M6332">
        <v>47</v>
      </c>
      <c r="N6332">
        <f>LOG(M6332/100,2)+3</f>
        <v>1.9107326619029126</v>
      </c>
      <c r="O6332">
        <f>INDEX(lehmad!B$2:B$412,MATCH(klypsid!$B6332,lehmad!$A$2:$A$412,0))</f>
        <v>38963</v>
      </c>
      <c r="P6332">
        <f>INDEX(lehmad!D$2:D$412,MATCH(klypsid!$B6332,lehmad!$A$2:$A$412,0))</f>
        <v>115</v>
      </c>
      <c r="Q6332">
        <f>INDEX(lehmad!E$2:E$412,MATCH(klypsid!$B6332,lehmad!$A$2:$A$412,0))</f>
        <v>1</v>
      </c>
      <c r="R6332" t="str">
        <f>INDEX(lehmad!F$2:F$412,MATCH(klypsid!$B6332,lehmad!$A$2:$A$412,0))</f>
        <v>DYNASTY-ET</v>
      </c>
      <c r="S6332">
        <f>INDEX(lehmad!H$2:H$412,MATCH(klypsid!$B6332,lehmad!$A$2:$A$412,0))</f>
        <v>124</v>
      </c>
      <c r="T6332">
        <f>INDEX(lehmad!K$2:K$412,MATCH(klypsid!$B6332,lehmad!$A$2:$A$412,0))</f>
        <v>108</v>
      </c>
      <c r="U6332" s="4">
        <f t="shared" si="196"/>
        <v>1</v>
      </c>
      <c r="V6332">
        <f t="shared" si="197"/>
        <v>37</v>
      </c>
    </row>
    <row r="6333" spans="1:22" x14ac:dyDescent="0.25">
      <c r="A6333">
        <v>4164</v>
      </c>
      <c r="B6333" t="str">
        <f>"E"&amp;A6333</f>
        <v>E4164</v>
      </c>
      <c r="C6333" t="s">
        <v>153</v>
      </c>
      <c r="D6333">
        <v>1</v>
      </c>
      <c r="E6333">
        <f>IF(D6333&lt;4,D6333,4)</f>
        <v>1</v>
      </c>
      <c r="F6333" s="1">
        <v>39746</v>
      </c>
      <c r="G6333" s="1">
        <v>39817</v>
      </c>
      <c r="H6333" s="3">
        <f>G6333-F6333</f>
        <v>71</v>
      </c>
      <c r="I6333" s="3">
        <f>IF(H6333&lt;=60,1,IF(H6333&lt;=150,2,3))</f>
        <v>2</v>
      </c>
      <c r="J6333">
        <v>43.3</v>
      </c>
      <c r="K6333">
        <v>3.05</v>
      </c>
      <c r="L6333">
        <v>2.93</v>
      </c>
      <c r="M6333">
        <v>24</v>
      </c>
      <c r="N6333">
        <f>LOG(M6333/100,2)+3</f>
        <v>0.94110631094643127</v>
      </c>
      <c r="O6333">
        <f>INDEX(lehmad!B$2:B$412,MATCH(klypsid!$B6333,lehmad!$A$2:$A$412,0))</f>
        <v>38963</v>
      </c>
      <c r="P6333">
        <f>INDEX(lehmad!D$2:D$412,MATCH(klypsid!$B6333,lehmad!$A$2:$A$412,0))</f>
        <v>115</v>
      </c>
      <c r="Q6333">
        <f>INDEX(lehmad!E$2:E$412,MATCH(klypsid!$B6333,lehmad!$A$2:$A$412,0))</f>
        <v>1</v>
      </c>
      <c r="R6333" t="str">
        <f>INDEX(lehmad!F$2:F$412,MATCH(klypsid!$B6333,lehmad!$A$2:$A$412,0))</f>
        <v>DYNASTY-ET</v>
      </c>
      <c r="S6333">
        <f>INDEX(lehmad!H$2:H$412,MATCH(klypsid!$B6333,lehmad!$A$2:$A$412,0))</f>
        <v>124</v>
      </c>
      <c r="T6333">
        <f>INDEX(lehmad!K$2:K$412,MATCH(klypsid!$B6333,lehmad!$A$2:$A$412,0))</f>
        <v>108</v>
      </c>
      <c r="U6333" s="4">
        <f t="shared" si="196"/>
        <v>2</v>
      </c>
      <c r="V6333">
        <f t="shared" si="197"/>
        <v>34</v>
      </c>
    </row>
    <row r="6334" spans="1:22" x14ac:dyDescent="0.25">
      <c r="A6334">
        <v>4164</v>
      </c>
      <c r="B6334" t="str">
        <f>"E"&amp;A6334</f>
        <v>E4164</v>
      </c>
      <c r="C6334" t="s">
        <v>153</v>
      </c>
      <c r="D6334">
        <v>1</v>
      </c>
      <c r="E6334">
        <f>IF(D6334&lt;4,D6334,4)</f>
        <v>1</v>
      </c>
      <c r="F6334" s="1">
        <v>39746</v>
      </c>
      <c r="G6334" s="1">
        <v>39845</v>
      </c>
      <c r="H6334" s="3">
        <f>G6334-F6334</f>
        <v>99</v>
      </c>
      <c r="I6334" s="3">
        <f>IF(H6334&lt;=60,1,IF(H6334&lt;=150,2,3))</f>
        <v>2</v>
      </c>
      <c r="J6334">
        <v>44.2</v>
      </c>
      <c r="K6334">
        <v>3.42</v>
      </c>
      <c r="L6334">
        <v>3.08</v>
      </c>
      <c r="M6334">
        <v>50</v>
      </c>
      <c r="N6334">
        <f>LOG(M6334/100,2)+3</f>
        <v>2</v>
      </c>
      <c r="O6334">
        <f>INDEX(lehmad!B$2:B$412,MATCH(klypsid!$B6334,lehmad!$A$2:$A$412,0))</f>
        <v>38963</v>
      </c>
      <c r="P6334">
        <f>INDEX(lehmad!D$2:D$412,MATCH(klypsid!$B6334,lehmad!$A$2:$A$412,0))</f>
        <v>115</v>
      </c>
      <c r="Q6334">
        <f>INDEX(lehmad!E$2:E$412,MATCH(klypsid!$B6334,lehmad!$A$2:$A$412,0))</f>
        <v>1</v>
      </c>
      <c r="R6334" t="str">
        <f>INDEX(lehmad!F$2:F$412,MATCH(klypsid!$B6334,lehmad!$A$2:$A$412,0))</f>
        <v>DYNASTY-ET</v>
      </c>
      <c r="S6334">
        <f>INDEX(lehmad!H$2:H$412,MATCH(klypsid!$B6334,lehmad!$A$2:$A$412,0))</f>
        <v>124</v>
      </c>
      <c r="T6334">
        <f>INDEX(lehmad!K$2:K$412,MATCH(klypsid!$B6334,lehmad!$A$2:$A$412,0))</f>
        <v>108</v>
      </c>
      <c r="U6334" s="4">
        <f t="shared" si="196"/>
        <v>3</v>
      </c>
      <c r="V6334">
        <f t="shared" si="197"/>
        <v>28</v>
      </c>
    </row>
    <row r="6335" spans="1:22" x14ac:dyDescent="0.25">
      <c r="A6335">
        <v>4164</v>
      </c>
      <c r="B6335" t="str">
        <f>"E"&amp;A6335</f>
        <v>E4164</v>
      </c>
      <c r="C6335" t="s">
        <v>153</v>
      </c>
      <c r="D6335">
        <v>1</v>
      </c>
      <c r="E6335">
        <f>IF(D6335&lt;4,D6335,4)</f>
        <v>1</v>
      </c>
      <c r="F6335" s="1">
        <v>39746</v>
      </c>
      <c r="G6335" s="1">
        <v>39875</v>
      </c>
      <c r="H6335" s="3">
        <f>G6335-F6335</f>
        <v>129</v>
      </c>
      <c r="I6335" s="3">
        <f>IF(H6335&lt;=60,1,IF(H6335&lt;=150,2,3))</f>
        <v>2</v>
      </c>
      <c r="J6335">
        <v>42.9</v>
      </c>
      <c r="K6335">
        <v>3.36</v>
      </c>
      <c r="L6335">
        <v>3.07</v>
      </c>
      <c r="M6335">
        <v>42</v>
      </c>
      <c r="N6335">
        <f>LOG(M6335/100,2)+3</f>
        <v>1.7484612330040357</v>
      </c>
      <c r="O6335">
        <f>INDEX(lehmad!B$2:B$412,MATCH(klypsid!$B6335,lehmad!$A$2:$A$412,0))</f>
        <v>38963</v>
      </c>
      <c r="P6335">
        <f>INDEX(lehmad!D$2:D$412,MATCH(klypsid!$B6335,lehmad!$A$2:$A$412,0))</f>
        <v>115</v>
      </c>
      <c r="Q6335">
        <f>INDEX(lehmad!E$2:E$412,MATCH(klypsid!$B6335,lehmad!$A$2:$A$412,0))</f>
        <v>1</v>
      </c>
      <c r="R6335" t="str">
        <f>INDEX(lehmad!F$2:F$412,MATCH(klypsid!$B6335,lehmad!$A$2:$A$412,0))</f>
        <v>DYNASTY-ET</v>
      </c>
      <c r="S6335">
        <f>INDEX(lehmad!H$2:H$412,MATCH(klypsid!$B6335,lehmad!$A$2:$A$412,0))</f>
        <v>124</v>
      </c>
      <c r="T6335">
        <f>INDEX(lehmad!K$2:K$412,MATCH(klypsid!$B6335,lehmad!$A$2:$A$412,0))</f>
        <v>108</v>
      </c>
      <c r="U6335" s="4">
        <f t="shared" si="196"/>
        <v>4</v>
      </c>
      <c r="V6335">
        <f t="shared" si="197"/>
        <v>30</v>
      </c>
    </row>
    <row r="6336" spans="1:22" x14ac:dyDescent="0.25">
      <c r="A6336">
        <v>4164</v>
      </c>
      <c r="B6336" t="str">
        <f>"E"&amp;A6336</f>
        <v>E4164</v>
      </c>
      <c r="C6336" t="s">
        <v>153</v>
      </c>
      <c r="D6336">
        <v>1</v>
      </c>
      <c r="E6336">
        <f>IF(D6336&lt;4,D6336,4)</f>
        <v>1</v>
      </c>
      <c r="F6336" s="1">
        <v>39746</v>
      </c>
      <c r="G6336" s="1">
        <v>39908</v>
      </c>
      <c r="H6336" s="3">
        <f>G6336-F6336</f>
        <v>162</v>
      </c>
      <c r="I6336" s="3">
        <f>IF(H6336&lt;=60,1,IF(H6336&lt;=150,2,3))</f>
        <v>3</v>
      </c>
      <c r="J6336">
        <v>38.200000000000003</v>
      </c>
      <c r="K6336">
        <v>3.76</v>
      </c>
      <c r="L6336">
        <v>3.45</v>
      </c>
      <c r="M6336">
        <v>280</v>
      </c>
      <c r="N6336">
        <f>LOG(M6336/100,2)+3</f>
        <v>4.485426827170242</v>
      </c>
      <c r="O6336">
        <f>INDEX(lehmad!B$2:B$412,MATCH(klypsid!$B6336,lehmad!$A$2:$A$412,0))</f>
        <v>38963</v>
      </c>
      <c r="P6336">
        <f>INDEX(lehmad!D$2:D$412,MATCH(klypsid!$B6336,lehmad!$A$2:$A$412,0))</f>
        <v>115</v>
      </c>
      <c r="Q6336">
        <f>INDEX(lehmad!E$2:E$412,MATCH(klypsid!$B6336,lehmad!$A$2:$A$412,0))</f>
        <v>1</v>
      </c>
      <c r="R6336" t="str">
        <f>INDEX(lehmad!F$2:F$412,MATCH(klypsid!$B6336,lehmad!$A$2:$A$412,0))</f>
        <v>DYNASTY-ET</v>
      </c>
      <c r="S6336">
        <f>INDEX(lehmad!H$2:H$412,MATCH(klypsid!$B6336,lehmad!$A$2:$A$412,0))</f>
        <v>124</v>
      </c>
      <c r="T6336">
        <f>INDEX(lehmad!K$2:K$412,MATCH(klypsid!$B6336,lehmad!$A$2:$A$412,0))</f>
        <v>108</v>
      </c>
      <c r="U6336" s="4">
        <f t="shared" si="196"/>
        <v>5</v>
      </c>
      <c r="V6336">
        <f t="shared" si="197"/>
        <v>33</v>
      </c>
    </row>
    <row r="6337" spans="1:22" x14ac:dyDescent="0.25">
      <c r="A6337">
        <v>4164</v>
      </c>
      <c r="B6337" t="str">
        <f>"E"&amp;A6337</f>
        <v>E4164</v>
      </c>
      <c r="C6337" t="s">
        <v>153</v>
      </c>
      <c r="D6337">
        <v>1</v>
      </c>
      <c r="E6337">
        <f>IF(D6337&lt;4,D6337,4)</f>
        <v>1</v>
      </c>
      <c r="F6337" s="1">
        <v>39746</v>
      </c>
      <c r="G6337" s="1">
        <v>39944</v>
      </c>
      <c r="H6337" s="3">
        <f>G6337-F6337</f>
        <v>198</v>
      </c>
      <c r="I6337" s="3">
        <f>IF(H6337&lt;=60,1,IF(H6337&lt;=150,2,3))</f>
        <v>3</v>
      </c>
      <c r="J6337">
        <v>35.9</v>
      </c>
      <c r="K6337">
        <v>3.79</v>
      </c>
      <c r="L6337">
        <v>3.3</v>
      </c>
      <c r="M6337">
        <v>153</v>
      </c>
      <c r="N6337">
        <f>LOG(M6337/100,2)+3</f>
        <v>3.6135316529179269</v>
      </c>
      <c r="O6337">
        <f>INDEX(lehmad!B$2:B$412,MATCH(klypsid!$B6337,lehmad!$A$2:$A$412,0))</f>
        <v>38963</v>
      </c>
      <c r="P6337">
        <f>INDEX(lehmad!D$2:D$412,MATCH(klypsid!$B6337,lehmad!$A$2:$A$412,0))</f>
        <v>115</v>
      </c>
      <c r="Q6337">
        <f>INDEX(lehmad!E$2:E$412,MATCH(klypsid!$B6337,lehmad!$A$2:$A$412,0))</f>
        <v>1</v>
      </c>
      <c r="R6337" t="str">
        <f>INDEX(lehmad!F$2:F$412,MATCH(klypsid!$B6337,lehmad!$A$2:$A$412,0))</f>
        <v>DYNASTY-ET</v>
      </c>
      <c r="S6337">
        <f>INDEX(lehmad!H$2:H$412,MATCH(klypsid!$B6337,lehmad!$A$2:$A$412,0))</f>
        <v>124</v>
      </c>
      <c r="T6337">
        <f>INDEX(lehmad!K$2:K$412,MATCH(klypsid!$B6337,lehmad!$A$2:$A$412,0))</f>
        <v>108</v>
      </c>
      <c r="U6337" s="4">
        <f t="shared" si="196"/>
        <v>6</v>
      </c>
      <c r="V6337">
        <f t="shared" si="197"/>
        <v>36</v>
      </c>
    </row>
    <row r="6338" spans="1:22" x14ac:dyDescent="0.25">
      <c r="A6338">
        <v>4164</v>
      </c>
      <c r="B6338" t="str">
        <f>"E"&amp;A6338</f>
        <v>E4164</v>
      </c>
      <c r="C6338" t="s">
        <v>153</v>
      </c>
      <c r="D6338">
        <v>1</v>
      </c>
      <c r="E6338">
        <f>IF(D6338&lt;4,D6338,4)</f>
        <v>1</v>
      </c>
      <c r="F6338" s="1">
        <v>39746</v>
      </c>
      <c r="G6338" s="1">
        <v>39972</v>
      </c>
      <c r="H6338" s="3">
        <f>G6338-F6338</f>
        <v>226</v>
      </c>
      <c r="I6338" s="3">
        <f>IF(H6338&lt;=60,1,IF(H6338&lt;=150,2,3))</f>
        <v>3</v>
      </c>
      <c r="J6338">
        <v>36.1</v>
      </c>
      <c r="K6338">
        <v>3.49</v>
      </c>
      <c r="L6338">
        <v>3.37</v>
      </c>
      <c r="M6338">
        <v>67</v>
      </c>
      <c r="N6338">
        <f>LOG(M6338/100,2)+3</f>
        <v>2.4222330006830477</v>
      </c>
      <c r="O6338">
        <f>INDEX(lehmad!B$2:B$412,MATCH(klypsid!$B6338,lehmad!$A$2:$A$412,0))</f>
        <v>38963</v>
      </c>
      <c r="P6338">
        <f>INDEX(lehmad!D$2:D$412,MATCH(klypsid!$B6338,lehmad!$A$2:$A$412,0))</f>
        <v>115</v>
      </c>
      <c r="Q6338">
        <f>INDEX(lehmad!E$2:E$412,MATCH(klypsid!$B6338,lehmad!$A$2:$A$412,0))</f>
        <v>1</v>
      </c>
      <c r="R6338" t="str">
        <f>INDEX(lehmad!F$2:F$412,MATCH(klypsid!$B6338,lehmad!$A$2:$A$412,0))</f>
        <v>DYNASTY-ET</v>
      </c>
      <c r="S6338">
        <f>INDEX(lehmad!H$2:H$412,MATCH(klypsid!$B6338,lehmad!$A$2:$A$412,0))</f>
        <v>124</v>
      </c>
      <c r="T6338">
        <f>INDEX(lehmad!K$2:K$412,MATCH(klypsid!$B6338,lehmad!$A$2:$A$412,0))</f>
        <v>108</v>
      </c>
      <c r="U6338" s="4">
        <f t="shared" si="196"/>
        <v>7</v>
      </c>
      <c r="V6338">
        <f t="shared" si="197"/>
        <v>28</v>
      </c>
    </row>
    <row r="6339" spans="1:22" x14ac:dyDescent="0.25">
      <c r="A6339">
        <v>4164</v>
      </c>
      <c r="B6339" t="str">
        <f>"E"&amp;A6339</f>
        <v>E4164</v>
      </c>
      <c r="C6339" t="s">
        <v>153</v>
      </c>
      <c r="D6339">
        <v>1</v>
      </c>
      <c r="E6339">
        <f>IF(D6339&lt;4,D6339,4)</f>
        <v>1</v>
      </c>
      <c r="F6339" s="1">
        <v>39746</v>
      </c>
      <c r="G6339" s="1">
        <v>40007</v>
      </c>
      <c r="H6339" s="3">
        <f>G6339-F6339</f>
        <v>261</v>
      </c>
      <c r="I6339" s="3">
        <f>IF(H6339&lt;=60,1,IF(H6339&lt;=150,2,3))</f>
        <v>3</v>
      </c>
      <c r="J6339">
        <v>35</v>
      </c>
      <c r="K6339">
        <v>3.83</v>
      </c>
      <c r="L6339">
        <v>3.73</v>
      </c>
      <c r="M6339">
        <v>75</v>
      </c>
      <c r="N6339">
        <f>LOG(M6339/100,2)+3</f>
        <v>2.5849625007211561</v>
      </c>
      <c r="O6339">
        <f>INDEX(lehmad!B$2:B$412,MATCH(klypsid!$B6339,lehmad!$A$2:$A$412,0))</f>
        <v>38963</v>
      </c>
      <c r="P6339">
        <f>INDEX(lehmad!D$2:D$412,MATCH(klypsid!$B6339,lehmad!$A$2:$A$412,0))</f>
        <v>115</v>
      </c>
      <c r="Q6339">
        <f>INDEX(lehmad!E$2:E$412,MATCH(klypsid!$B6339,lehmad!$A$2:$A$412,0))</f>
        <v>1</v>
      </c>
      <c r="R6339" t="str">
        <f>INDEX(lehmad!F$2:F$412,MATCH(klypsid!$B6339,lehmad!$A$2:$A$412,0))</f>
        <v>DYNASTY-ET</v>
      </c>
      <c r="S6339">
        <f>INDEX(lehmad!H$2:H$412,MATCH(klypsid!$B6339,lehmad!$A$2:$A$412,0))</f>
        <v>124</v>
      </c>
      <c r="T6339">
        <f>INDEX(lehmad!K$2:K$412,MATCH(klypsid!$B6339,lehmad!$A$2:$A$412,0))</f>
        <v>108</v>
      </c>
      <c r="U6339" s="4">
        <f t="shared" ref="U6339:U6402" si="198">IF(AND(A6339=A6338,D6339=D6338),U6338+1,1)</f>
        <v>8</v>
      </c>
      <c r="V6339">
        <f t="shared" ref="V6339:V6402" si="199">IF(AND(A6339=A6338,D6339=D6338),G6339-G6338,G6339-F6339)</f>
        <v>35</v>
      </c>
    </row>
    <row r="6340" spans="1:22" x14ac:dyDescent="0.25">
      <c r="A6340">
        <v>4164</v>
      </c>
      <c r="B6340" t="str">
        <f>"E"&amp;A6340</f>
        <v>E4164</v>
      </c>
      <c r="C6340" t="s">
        <v>153</v>
      </c>
      <c r="D6340">
        <v>1</v>
      </c>
      <c r="E6340">
        <f>IF(D6340&lt;4,D6340,4)</f>
        <v>1</v>
      </c>
      <c r="F6340" s="1">
        <v>39746</v>
      </c>
      <c r="G6340" s="1">
        <v>40037</v>
      </c>
      <c r="H6340" s="3">
        <f>G6340-F6340</f>
        <v>291</v>
      </c>
      <c r="I6340" s="3">
        <f>IF(H6340&lt;=60,1,IF(H6340&lt;=150,2,3))</f>
        <v>3</v>
      </c>
      <c r="J6340">
        <v>31.5</v>
      </c>
      <c r="K6340">
        <v>3.98</v>
      </c>
      <c r="L6340">
        <v>3.59</v>
      </c>
      <c r="M6340">
        <v>100</v>
      </c>
      <c r="N6340">
        <f>LOG(M6340/100,2)+3</f>
        <v>3</v>
      </c>
      <c r="O6340">
        <f>INDEX(lehmad!B$2:B$412,MATCH(klypsid!$B6340,lehmad!$A$2:$A$412,0))</f>
        <v>38963</v>
      </c>
      <c r="P6340">
        <f>INDEX(lehmad!D$2:D$412,MATCH(klypsid!$B6340,lehmad!$A$2:$A$412,0))</f>
        <v>115</v>
      </c>
      <c r="Q6340">
        <f>INDEX(lehmad!E$2:E$412,MATCH(klypsid!$B6340,lehmad!$A$2:$A$412,0))</f>
        <v>1</v>
      </c>
      <c r="R6340" t="str">
        <f>INDEX(lehmad!F$2:F$412,MATCH(klypsid!$B6340,lehmad!$A$2:$A$412,0))</f>
        <v>DYNASTY-ET</v>
      </c>
      <c r="S6340">
        <f>INDEX(lehmad!H$2:H$412,MATCH(klypsid!$B6340,lehmad!$A$2:$A$412,0))</f>
        <v>124</v>
      </c>
      <c r="T6340">
        <f>INDEX(lehmad!K$2:K$412,MATCH(klypsid!$B6340,lehmad!$A$2:$A$412,0))</f>
        <v>108</v>
      </c>
      <c r="U6340" s="4">
        <f t="shared" si="198"/>
        <v>9</v>
      </c>
      <c r="V6340">
        <f t="shared" si="199"/>
        <v>30</v>
      </c>
    </row>
    <row r="6341" spans="1:22" x14ac:dyDescent="0.25">
      <c r="A6341">
        <v>4164</v>
      </c>
      <c r="B6341" t="str">
        <f>"E"&amp;A6341</f>
        <v>E4164</v>
      </c>
      <c r="C6341" t="s">
        <v>153</v>
      </c>
      <c r="D6341">
        <v>1</v>
      </c>
      <c r="E6341">
        <f>IF(D6341&lt;4,D6341,4)</f>
        <v>1</v>
      </c>
      <c r="F6341" s="1">
        <v>39746</v>
      </c>
      <c r="G6341" s="1">
        <v>40066</v>
      </c>
      <c r="H6341" s="3">
        <f>G6341-F6341</f>
        <v>320</v>
      </c>
      <c r="I6341" s="3">
        <f>IF(H6341&lt;=60,1,IF(H6341&lt;=150,2,3))</f>
        <v>3</v>
      </c>
      <c r="J6341">
        <v>30.6</v>
      </c>
      <c r="K6341">
        <v>4.2699999999999996</v>
      </c>
      <c r="L6341">
        <v>3.64</v>
      </c>
      <c r="M6341">
        <v>94</v>
      </c>
      <c r="N6341">
        <f>LOG(M6341/100,2)+3</f>
        <v>2.9107326619029128</v>
      </c>
      <c r="O6341">
        <f>INDEX(lehmad!B$2:B$412,MATCH(klypsid!$B6341,lehmad!$A$2:$A$412,0))</f>
        <v>38963</v>
      </c>
      <c r="P6341">
        <f>INDEX(lehmad!D$2:D$412,MATCH(klypsid!$B6341,lehmad!$A$2:$A$412,0))</f>
        <v>115</v>
      </c>
      <c r="Q6341">
        <f>INDEX(lehmad!E$2:E$412,MATCH(klypsid!$B6341,lehmad!$A$2:$A$412,0))</f>
        <v>1</v>
      </c>
      <c r="R6341" t="str">
        <f>INDEX(lehmad!F$2:F$412,MATCH(klypsid!$B6341,lehmad!$A$2:$A$412,0))</f>
        <v>DYNASTY-ET</v>
      </c>
      <c r="S6341">
        <f>INDEX(lehmad!H$2:H$412,MATCH(klypsid!$B6341,lehmad!$A$2:$A$412,0))</f>
        <v>124</v>
      </c>
      <c r="T6341">
        <f>INDEX(lehmad!K$2:K$412,MATCH(klypsid!$B6341,lehmad!$A$2:$A$412,0))</f>
        <v>108</v>
      </c>
      <c r="U6341" s="4">
        <f t="shared" si="198"/>
        <v>10</v>
      </c>
      <c r="V6341">
        <f t="shared" si="199"/>
        <v>29</v>
      </c>
    </row>
    <row r="6342" spans="1:22" x14ac:dyDescent="0.25">
      <c r="A6342">
        <v>4164</v>
      </c>
      <c r="B6342" t="str">
        <f>"E"&amp;A6342</f>
        <v>E4164</v>
      </c>
      <c r="C6342" t="s">
        <v>153</v>
      </c>
      <c r="D6342">
        <v>1</v>
      </c>
      <c r="E6342">
        <f>IF(D6342&lt;4,D6342,4)</f>
        <v>1</v>
      </c>
      <c r="F6342" s="1">
        <v>39746</v>
      </c>
      <c r="G6342" s="1">
        <v>40094</v>
      </c>
      <c r="H6342" s="3">
        <f>G6342-F6342</f>
        <v>348</v>
      </c>
      <c r="I6342" s="3">
        <f>IF(H6342&lt;=60,1,IF(H6342&lt;=150,2,3))</f>
        <v>3</v>
      </c>
      <c r="J6342">
        <v>34</v>
      </c>
      <c r="K6342">
        <v>4.6500000000000004</v>
      </c>
      <c r="L6342">
        <v>3.83</v>
      </c>
      <c r="M6342">
        <v>182</v>
      </c>
      <c r="N6342">
        <f>LOG(M6342/100,2)+3</f>
        <v>3.8639384504239715</v>
      </c>
      <c r="O6342">
        <f>INDEX(lehmad!B$2:B$412,MATCH(klypsid!$B6342,lehmad!$A$2:$A$412,0))</f>
        <v>38963</v>
      </c>
      <c r="P6342">
        <f>INDEX(lehmad!D$2:D$412,MATCH(klypsid!$B6342,lehmad!$A$2:$A$412,0))</f>
        <v>115</v>
      </c>
      <c r="Q6342">
        <f>INDEX(lehmad!E$2:E$412,MATCH(klypsid!$B6342,lehmad!$A$2:$A$412,0))</f>
        <v>1</v>
      </c>
      <c r="R6342" t="str">
        <f>INDEX(lehmad!F$2:F$412,MATCH(klypsid!$B6342,lehmad!$A$2:$A$412,0))</f>
        <v>DYNASTY-ET</v>
      </c>
      <c r="S6342">
        <f>INDEX(lehmad!H$2:H$412,MATCH(klypsid!$B6342,lehmad!$A$2:$A$412,0))</f>
        <v>124</v>
      </c>
      <c r="T6342">
        <f>INDEX(lehmad!K$2:K$412,MATCH(klypsid!$B6342,lehmad!$A$2:$A$412,0))</f>
        <v>108</v>
      </c>
      <c r="U6342" s="4">
        <f t="shared" si="198"/>
        <v>11</v>
      </c>
      <c r="V6342">
        <f t="shared" si="199"/>
        <v>28</v>
      </c>
    </row>
    <row r="6343" spans="1:22" x14ac:dyDescent="0.25">
      <c r="A6343">
        <v>4164</v>
      </c>
      <c r="B6343" t="str">
        <f>"E"&amp;A6343</f>
        <v>E4164</v>
      </c>
      <c r="C6343" t="s">
        <v>153</v>
      </c>
      <c r="D6343">
        <v>1</v>
      </c>
      <c r="E6343">
        <f>IF(D6343&lt;4,D6343,4)</f>
        <v>1</v>
      </c>
      <c r="F6343" s="1">
        <v>39746</v>
      </c>
      <c r="G6343" s="1">
        <v>40125</v>
      </c>
      <c r="H6343" s="3">
        <f>G6343-F6343</f>
        <v>379</v>
      </c>
      <c r="I6343" s="3">
        <f>IF(H6343&lt;=60,1,IF(H6343&lt;=150,2,3))</f>
        <v>3</v>
      </c>
      <c r="J6343">
        <v>32.5</v>
      </c>
      <c r="K6343">
        <v>4.9400000000000004</v>
      </c>
      <c r="L6343">
        <v>3.83</v>
      </c>
      <c r="M6343">
        <v>149</v>
      </c>
      <c r="N6343">
        <f>LOG(M6343/100,2)+3</f>
        <v>3.5753123306874368</v>
      </c>
      <c r="O6343">
        <f>INDEX(lehmad!B$2:B$412,MATCH(klypsid!$B6343,lehmad!$A$2:$A$412,0))</f>
        <v>38963</v>
      </c>
      <c r="P6343">
        <f>INDEX(lehmad!D$2:D$412,MATCH(klypsid!$B6343,lehmad!$A$2:$A$412,0))</f>
        <v>115</v>
      </c>
      <c r="Q6343">
        <f>INDEX(lehmad!E$2:E$412,MATCH(klypsid!$B6343,lehmad!$A$2:$A$412,0))</f>
        <v>1</v>
      </c>
      <c r="R6343" t="str">
        <f>INDEX(lehmad!F$2:F$412,MATCH(klypsid!$B6343,lehmad!$A$2:$A$412,0))</f>
        <v>DYNASTY-ET</v>
      </c>
      <c r="S6343">
        <f>INDEX(lehmad!H$2:H$412,MATCH(klypsid!$B6343,lehmad!$A$2:$A$412,0))</f>
        <v>124</v>
      </c>
      <c r="T6343">
        <f>INDEX(lehmad!K$2:K$412,MATCH(klypsid!$B6343,lehmad!$A$2:$A$412,0))</f>
        <v>108</v>
      </c>
      <c r="U6343" s="4">
        <f t="shared" si="198"/>
        <v>12</v>
      </c>
      <c r="V6343">
        <f t="shared" si="199"/>
        <v>31</v>
      </c>
    </row>
    <row r="6344" spans="1:22" x14ac:dyDescent="0.25">
      <c r="A6344">
        <v>4164</v>
      </c>
      <c r="B6344" t="str">
        <f>"E"&amp;A6344</f>
        <v>E4164</v>
      </c>
      <c r="C6344" t="s">
        <v>153</v>
      </c>
      <c r="D6344">
        <v>1</v>
      </c>
      <c r="E6344">
        <f>IF(D6344&lt;4,D6344,4)</f>
        <v>1</v>
      </c>
      <c r="F6344" s="1">
        <v>39746</v>
      </c>
      <c r="G6344" s="1">
        <v>40153</v>
      </c>
      <c r="H6344" s="3">
        <f>G6344-F6344</f>
        <v>407</v>
      </c>
      <c r="I6344" s="3">
        <f>IF(H6344&lt;=60,1,IF(H6344&lt;=150,2,3))</f>
        <v>3</v>
      </c>
      <c r="J6344">
        <v>30.7</v>
      </c>
      <c r="K6344">
        <v>4.78</v>
      </c>
      <c r="L6344">
        <v>3.95</v>
      </c>
      <c r="M6344">
        <v>170</v>
      </c>
      <c r="N6344">
        <f>LOG(M6344/100,2)+3</f>
        <v>3.7655347463629769</v>
      </c>
      <c r="O6344">
        <f>INDEX(lehmad!B$2:B$412,MATCH(klypsid!$B6344,lehmad!$A$2:$A$412,0))</f>
        <v>38963</v>
      </c>
      <c r="P6344">
        <f>INDEX(lehmad!D$2:D$412,MATCH(klypsid!$B6344,lehmad!$A$2:$A$412,0))</f>
        <v>115</v>
      </c>
      <c r="Q6344">
        <f>INDEX(lehmad!E$2:E$412,MATCH(klypsid!$B6344,lehmad!$A$2:$A$412,0))</f>
        <v>1</v>
      </c>
      <c r="R6344" t="str">
        <f>INDEX(lehmad!F$2:F$412,MATCH(klypsid!$B6344,lehmad!$A$2:$A$412,0))</f>
        <v>DYNASTY-ET</v>
      </c>
      <c r="S6344">
        <f>INDEX(lehmad!H$2:H$412,MATCH(klypsid!$B6344,lehmad!$A$2:$A$412,0))</f>
        <v>124</v>
      </c>
      <c r="T6344">
        <f>INDEX(lehmad!K$2:K$412,MATCH(klypsid!$B6344,lehmad!$A$2:$A$412,0))</f>
        <v>108</v>
      </c>
      <c r="U6344" s="4">
        <f t="shared" si="198"/>
        <v>13</v>
      </c>
      <c r="V6344">
        <f t="shared" si="199"/>
        <v>28</v>
      </c>
    </row>
    <row r="6345" spans="1:22" x14ac:dyDescent="0.25">
      <c r="A6345">
        <v>4164</v>
      </c>
      <c r="B6345" t="str">
        <f>"E"&amp;A6345</f>
        <v>E4164</v>
      </c>
      <c r="C6345" t="s">
        <v>153</v>
      </c>
      <c r="D6345">
        <v>1</v>
      </c>
      <c r="E6345">
        <f>IF(D6345&lt;4,D6345,4)</f>
        <v>1</v>
      </c>
      <c r="F6345" s="1">
        <v>39746</v>
      </c>
      <c r="G6345" s="1">
        <v>40186</v>
      </c>
      <c r="H6345" s="3">
        <f>G6345-F6345</f>
        <v>440</v>
      </c>
      <c r="I6345" s="3">
        <f>IF(H6345&lt;=60,1,IF(H6345&lt;=150,2,3))</f>
        <v>3</v>
      </c>
      <c r="J6345">
        <v>30.5</v>
      </c>
      <c r="K6345">
        <v>5.09</v>
      </c>
      <c r="L6345">
        <v>3.91</v>
      </c>
      <c r="M6345">
        <v>478</v>
      </c>
      <c r="N6345">
        <f>LOG(M6345/100,2)+3</f>
        <v>5.2570106182060243</v>
      </c>
      <c r="O6345">
        <f>INDEX(lehmad!B$2:B$412,MATCH(klypsid!$B6345,lehmad!$A$2:$A$412,0))</f>
        <v>38963</v>
      </c>
      <c r="P6345">
        <f>INDEX(lehmad!D$2:D$412,MATCH(klypsid!$B6345,lehmad!$A$2:$A$412,0))</f>
        <v>115</v>
      </c>
      <c r="Q6345">
        <f>INDEX(lehmad!E$2:E$412,MATCH(klypsid!$B6345,lehmad!$A$2:$A$412,0))</f>
        <v>1</v>
      </c>
      <c r="R6345" t="str">
        <f>INDEX(lehmad!F$2:F$412,MATCH(klypsid!$B6345,lehmad!$A$2:$A$412,0))</f>
        <v>DYNASTY-ET</v>
      </c>
      <c r="S6345">
        <f>INDEX(lehmad!H$2:H$412,MATCH(klypsid!$B6345,lehmad!$A$2:$A$412,0))</f>
        <v>124</v>
      </c>
      <c r="T6345">
        <f>INDEX(lehmad!K$2:K$412,MATCH(klypsid!$B6345,lehmad!$A$2:$A$412,0))</f>
        <v>108</v>
      </c>
      <c r="U6345" s="4">
        <f t="shared" si="198"/>
        <v>14</v>
      </c>
      <c r="V6345">
        <f t="shared" si="199"/>
        <v>33</v>
      </c>
    </row>
    <row r="6346" spans="1:22" x14ac:dyDescent="0.25">
      <c r="A6346">
        <v>4164</v>
      </c>
      <c r="B6346" t="str">
        <f>"E"&amp;A6346</f>
        <v>E4164</v>
      </c>
      <c r="C6346" t="s">
        <v>153</v>
      </c>
      <c r="D6346">
        <v>1</v>
      </c>
      <c r="E6346">
        <f>IF(D6346&lt;4,D6346,4)</f>
        <v>1</v>
      </c>
      <c r="F6346" s="1">
        <v>39746</v>
      </c>
      <c r="G6346" s="1">
        <v>40214</v>
      </c>
      <c r="H6346" s="3">
        <f>G6346-F6346</f>
        <v>468</v>
      </c>
      <c r="I6346" s="3">
        <f>IF(H6346&lt;=60,1,IF(H6346&lt;=150,2,3))</f>
        <v>3</v>
      </c>
      <c r="J6346">
        <v>27.3</v>
      </c>
      <c r="K6346">
        <v>4.78</v>
      </c>
      <c r="L6346">
        <v>3.99</v>
      </c>
      <c r="M6346">
        <v>212</v>
      </c>
      <c r="N6346">
        <f>LOG(M6346/100,2)+3</f>
        <v>4.0840642647884744</v>
      </c>
      <c r="O6346">
        <f>INDEX(lehmad!B$2:B$412,MATCH(klypsid!$B6346,lehmad!$A$2:$A$412,0))</f>
        <v>38963</v>
      </c>
      <c r="P6346">
        <f>INDEX(lehmad!D$2:D$412,MATCH(klypsid!$B6346,lehmad!$A$2:$A$412,0))</f>
        <v>115</v>
      </c>
      <c r="Q6346">
        <f>INDEX(lehmad!E$2:E$412,MATCH(klypsid!$B6346,lehmad!$A$2:$A$412,0))</f>
        <v>1</v>
      </c>
      <c r="R6346" t="str">
        <f>INDEX(lehmad!F$2:F$412,MATCH(klypsid!$B6346,lehmad!$A$2:$A$412,0))</f>
        <v>DYNASTY-ET</v>
      </c>
      <c r="S6346">
        <f>INDEX(lehmad!H$2:H$412,MATCH(klypsid!$B6346,lehmad!$A$2:$A$412,0))</f>
        <v>124</v>
      </c>
      <c r="T6346">
        <f>INDEX(lehmad!K$2:K$412,MATCH(klypsid!$B6346,lehmad!$A$2:$A$412,0))</f>
        <v>108</v>
      </c>
      <c r="U6346" s="4">
        <f t="shared" si="198"/>
        <v>15</v>
      </c>
      <c r="V6346">
        <f t="shared" si="199"/>
        <v>28</v>
      </c>
    </row>
    <row r="6347" spans="1:22" x14ac:dyDescent="0.25">
      <c r="A6347">
        <v>4164</v>
      </c>
      <c r="B6347" t="str">
        <f>"E"&amp;A6347</f>
        <v>E4164</v>
      </c>
      <c r="C6347" t="s">
        <v>153</v>
      </c>
      <c r="D6347">
        <v>1</v>
      </c>
      <c r="E6347">
        <f>IF(D6347&lt;4,D6347,4)</f>
        <v>1</v>
      </c>
      <c r="F6347" s="1">
        <v>39746</v>
      </c>
      <c r="G6347" s="1">
        <v>40242</v>
      </c>
      <c r="H6347" s="3">
        <f>G6347-F6347</f>
        <v>496</v>
      </c>
      <c r="I6347" s="3">
        <f>IF(H6347&lt;=60,1,IF(H6347&lt;=150,2,3))</f>
        <v>3</v>
      </c>
      <c r="J6347">
        <v>25.2</v>
      </c>
      <c r="K6347">
        <v>4.2</v>
      </c>
      <c r="L6347">
        <v>4.03</v>
      </c>
      <c r="M6347">
        <v>262</v>
      </c>
      <c r="N6347">
        <f>LOG(M6347/100,2)+3</f>
        <v>4.3895668117627258</v>
      </c>
      <c r="O6347">
        <f>INDEX(lehmad!B$2:B$412,MATCH(klypsid!$B6347,lehmad!$A$2:$A$412,0))</f>
        <v>38963</v>
      </c>
      <c r="P6347">
        <f>INDEX(lehmad!D$2:D$412,MATCH(klypsid!$B6347,lehmad!$A$2:$A$412,0))</f>
        <v>115</v>
      </c>
      <c r="Q6347">
        <f>INDEX(lehmad!E$2:E$412,MATCH(klypsid!$B6347,lehmad!$A$2:$A$412,0))</f>
        <v>1</v>
      </c>
      <c r="R6347" t="str">
        <f>INDEX(lehmad!F$2:F$412,MATCH(klypsid!$B6347,lehmad!$A$2:$A$412,0))</f>
        <v>DYNASTY-ET</v>
      </c>
      <c r="S6347">
        <f>INDEX(lehmad!H$2:H$412,MATCH(klypsid!$B6347,lehmad!$A$2:$A$412,0))</f>
        <v>124</v>
      </c>
      <c r="T6347">
        <f>INDEX(lehmad!K$2:K$412,MATCH(klypsid!$B6347,lehmad!$A$2:$A$412,0))</f>
        <v>108</v>
      </c>
      <c r="U6347" s="4">
        <f t="shared" si="198"/>
        <v>16</v>
      </c>
      <c r="V6347">
        <f t="shared" si="199"/>
        <v>28</v>
      </c>
    </row>
    <row r="6348" spans="1:22" x14ac:dyDescent="0.25">
      <c r="A6348">
        <v>4164</v>
      </c>
      <c r="B6348" t="str">
        <f>"E"&amp;A6348</f>
        <v>E4164</v>
      </c>
      <c r="C6348" t="s">
        <v>153</v>
      </c>
      <c r="D6348">
        <v>1</v>
      </c>
      <c r="E6348">
        <f>IF(D6348&lt;4,D6348,4)</f>
        <v>1</v>
      </c>
      <c r="F6348" s="1">
        <v>39746</v>
      </c>
      <c r="G6348" s="1">
        <v>40276</v>
      </c>
      <c r="H6348" s="3">
        <f>G6348-F6348</f>
        <v>530</v>
      </c>
      <c r="I6348" s="3">
        <f>IF(H6348&lt;=60,1,IF(H6348&lt;=150,2,3))</f>
        <v>3</v>
      </c>
      <c r="J6348">
        <v>24</v>
      </c>
      <c r="K6348">
        <v>5.6</v>
      </c>
      <c r="L6348">
        <v>3.98</v>
      </c>
      <c r="M6348">
        <v>247</v>
      </c>
      <c r="N6348">
        <f>LOG(M6348/100,2)+3</f>
        <v>4.3045110418099526</v>
      </c>
      <c r="O6348">
        <f>INDEX(lehmad!B$2:B$412,MATCH(klypsid!$B6348,lehmad!$A$2:$A$412,0))</f>
        <v>38963</v>
      </c>
      <c r="P6348">
        <f>INDEX(lehmad!D$2:D$412,MATCH(klypsid!$B6348,lehmad!$A$2:$A$412,0))</f>
        <v>115</v>
      </c>
      <c r="Q6348">
        <f>INDEX(lehmad!E$2:E$412,MATCH(klypsid!$B6348,lehmad!$A$2:$A$412,0))</f>
        <v>1</v>
      </c>
      <c r="R6348" t="str">
        <f>INDEX(lehmad!F$2:F$412,MATCH(klypsid!$B6348,lehmad!$A$2:$A$412,0))</f>
        <v>DYNASTY-ET</v>
      </c>
      <c r="S6348">
        <f>INDEX(lehmad!H$2:H$412,MATCH(klypsid!$B6348,lehmad!$A$2:$A$412,0))</f>
        <v>124</v>
      </c>
      <c r="T6348">
        <f>INDEX(lehmad!K$2:K$412,MATCH(klypsid!$B6348,lehmad!$A$2:$A$412,0))</f>
        <v>108</v>
      </c>
      <c r="U6348" s="4">
        <f t="shared" si="198"/>
        <v>17</v>
      </c>
      <c r="V6348">
        <f t="shared" si="199"/>
        <v>34</v>
      </c>
    </row>
    <row r="6349" spans="1:22" x14ac:dyDescent="0.25">
      <c r="A6349">
        <v>4164</v>
      </c>
      <c r="B6349" t="str">
        <f>"E"&amp;A6349</f>
        <v>E4164</v>
      </c>
      <c r="C6349" t="s">
        <v>153</v>
      </c>
      <c r="D6349">
        <v>1</v>
      </c>
      <c r="E6349">
        <f>IF(D6349&lt;4,D6349,4)</f>
        <v>1</v>
      </c>
      <c r="F6349" s="1">
        <v>39746</v>
      </c>
      <c r="G6349" s="1">
        <v>40304</v>
      </c>
      <c r="H6349" s="3">
        <f>G6349-F6349</f>
        <v>558</v>
      </c>
      <c r="I6349" s="3">
        <f>IF(H6349&lt;=60,1,IF(H6349&lt;=150,2,3))</f>
        <v>3</v>
      </c>
      <c r="J6349">
        <v>22.3</v>
      </c>
      <c r="K6349">
        <v>4.75</v>
      </c>
      <c r="L6349">
        <v>3.85</v>
      </c>
      <c r="M6349">
        <v>216</v>
      </c>
      <c r="N6349">
        <f>LOG(M6349/100,2)+3</f>
        <v>4.1110313123887439</v>
      </c>
      <c r="O6349">
        <f>INDEX(lehmad!B$2:B$412,MATCH(klypsid!$B6349,lehmad!$A$2:$A$412,0))</f>
        <v>38963</v>
      </c>
      <c r="P6349">
        <f>INDEX(lehmad!D$2:D$412,MATCH(klypsid!$B6349,lehmad!$A$2:$A$412,0))</f>
        <v>115</v>
      </c>
      <c r="Q6349">
        <f>INDEX(lehmad!E$2:E$412,MATCH(klypsid!$B6349,lehmad!$A$2:$A$412,0))</f>
        <v>1</v>
      </c>
      <c r="R6349" t="str">
        <f>INDEX(lehmad!F$2:F$412,MATCH(klypsid!$B6349,lehmad!$A$2:$A$412,0))</f>
        <v>DYNASTY-ET</v>
      </c>
      <c r="S6349">
        <f>INDEX(lehmad!H$2:H$412,MATCH(klypsid!$B6349,lehmad!$A$2:$A$412,0))</f>
        <v>124</v>
      </c>
      <c r="T6349">
        <f>INDEX(lehmad!K$2:K$412,MATCH(klypsid!$B6349,lehmad!$A$2:$A$412,0))</f>
        <v>108</v>
      </c>
      <c r="U6349" s="4">
        <f t="shared" si="198"/>
        <v>18</v>
      </c>
      <c r="V6349">
        <f t="shared" si="199"/>
        <v>28</v>
      </c>
    </row>
    <row r="6350" spans="1:22" x14ac:dyDescent="0.25">
      <c r="A6350">
        <v>4164</v>
      </c>
      <c r="B6350" t="str">
        <f>"E"&amp;A6350</f>
        <v>E4164</v>
      </c>
      <c r="C6350" t="s">
        <v>153</v>
      </c>
      <c r="D6350">
        <v>1</v>
      </c>
      <c r="E6350">
        <f>IF(D6350&lt;4,D6350,4)</f>
        <v>1</v>
      </c>
      <c r="F6350" s="1">
        <v>39746</v>
      </c>
      <c r="G6350" s="1">
        <v>40336</v>
      </c>
      <c r="H6350" s="3">
        <f>G6350-F6350</f>
        <v>590</v>
      </c>
      <c r="I6350" s="3">
        <f>IF(H6350&lt;=60,1,IF(H6350&lt;=150,2,3))</f>
        <v>3</v>
      </c>
      <c r="J6350">
        <v>21.9</v>
      </c>
      <c r="K6350">
        <v>4.18</v>
      </c>
      <c r="L6350">
        <v>3.79</v>
      </c>
      <c r="M6350">
        <v>199</v>
      </c>
      <c r="N6350">
        <f>LOG(M6350/100,2)+3</f>
        <v>3.9927684307689244</v>
      </c>
      <c r="O6350">
        <f>INDEX(lehmad!B$2:B$412,MATCH(klypsid!$B6350,lehmad!$A$2:$A$412,0))</f>
        <v>38963</v>
      </c>
      <c r="P6350">
        <f>INDEX(lehmad!D$2:D$412,MATCH(klypsid!$B6350,lehmad!$A$2:$A$412,0))</f>
        <v>115</v>
      </c>
      <c r="Q6350">
        <f>INDEX(lehmad!E$2:E$412,MATCH(klypsid!$B6350,lehmad!$A$2:$A$412,0))</f>
        <v>1</v>
      </c>
      <c r="R6350" t="str">
        <f>INDEX(lehmad!F$2:F$412,MATCH(klypsid!$B6350,lehmad!$A$2:$A$412,0))</f>
        <v>DYNASTY-ET</v>
      </c>
      <c r="S6350">
        <f>INDEX(lehmad!H$2:H$412,MATCH(klypsid!$B6350,lehmad!$A$2:$A$412,0))</f>
        <v>124</v>
      </c>
      <c r="T6350">
        <f>INDEX(lehmad!K$2:K$412,MATCH(klypsid!$B6350,lehmad!$A$2:$A$412,0))</f>
        <v>108</v>
      </c>
      <c r="U6350" s="4">
        <f t="shared" si="198"/>
        <v>19</v>
      </c>
      <c r="V6350">
        <f t="shared" si="199"/>
        <v>32</v>
      </c>
    </row>
    <row r="6351" spans="1:22" x14ac:dyDescent="0.25">
      <c r="A6351">
        <v>4164</v>
      </c>
      <c r="B6351" t="str">
        <f>"E"&amp;A6351</f>
        <v>E4164</v>
      </c>
      <c r="C6351" t="s">
        <v>153</v>
      </c>
      <c r="D6351">
        <v>1</v>
      </c>
      <c r="E6351">
        <f>IF(D6351&lt;4,D6351,4)</f>
        <v>1</v>
      </c>
      <c r="F6351" s="1">
        <v>39746</v>
      </c>
      <c r="G6351" s="1">
        <v>40371</v>
      </c>
      <c r="H6351" s="3">
        <f>G6351-F6351</f>
        <v>625</v>
      </c>
      <c r="I6351" s="3">
        <f>IF(H6351&lt;=60,1,IF(H6351&lt;=150,2,3))</f>
        <v>3</v>
      </c>
      <c r="J6351">
        <v>22.5</v>
      </c>
      <c r="K6351">
        <v>4.79</v>
      </c>
      <c r="L6351">
        <v>3.84</v>
      </c>
      <c r="M6351">
        <v>208</v>
      </c>
      <c r="N6351">
        <f>LOG(M6351/100,2)+3</f>
        <v>4.0565835283663674</v>
      </c>
      <c r="O6351">
        <f>INDEX(lehmad!B$2:B$412,MATCH(klypsid!$B6351,lehmad!$A$2:$A$412,0))</f>
        <v>38963</v>
      </c>
      <c r="P6351">
        <f>INDEX(lehmad!D$2:D$412,MATCH(klypsid!$B6351,lehmad!$A$2:$A$412,0))</f>
        <v>115</v>
      </c>
      <c r="Q6351">
        <f>INDEX(lehmad!E$2:E$412,MATCH(klypsid!$B6351,lehmad!$A$2:$A$412,0))</f>
        <v>1</v>
      </c>
      <c r="R6351" t="str">
        <f>INDEX(lehmad!F$2:F$412,MATCH(klypsid!$B6351,lehmad!$A$2:$A$412,0))</f>
        <v>DYNASTY-ET</v>
      </c>
      <c r="S6351">
        <f>INDEX(lehmad!H$2:H$412,MATCH(klypsid!$B6351,lehmad!$A$2:$A$412,0))</f>
        <v>124</v>
      </c>
      <c r="T6351">
        <f>INDEX(lehmad!K$2:K$412,MATCH(klypsid!$B6351,lehmad!$A$2:$A$412,0))</f>
        <v>108</v>
      </c>
      <c r="U6351" s="4">
        <f t="shared" si="198"/>
        <v>20</v>
      </c>
      <c r="V6351">
        <f t="shared" si="199"/>
        <v>35</v>
      </c>
    </row>
    <row r="6352" spans="1:22" x14ac:dyDescent="0.25">
      <c r="A6352">
        <v>4164</v>
      </c>
      <c r="B6352" t="str">
        <f>"E"&amp;A6352</f>
        <v>E4164</v>
      </c>
      <c r="C6352" t="s">
        <v>153</v>
      </c>
      <c r="D6352">
        <v>1</v>
      </c>
      <c r="E6352">
        <f>IF(D6352&lt;4,D6352,4)</f>
        <v>1</v>
      </c>
      <c r="F6352" s="1">
        <v>39746</v>
      </c>
      <c r="G6352" s="1">
        <v>40396</v>
      </c>
      <c r="H6352" s="3">
        <f>G6352-F6352</f>
        <v>650</v>
      </c>
      <c r="I6352" s="3">
        <f>IF(H6352&lt;=60,1,IF(H6352&lt;=150,2,3))</f>
        <v>3</v>
      </c>
      <c r="J6352">
        <v>18.8</v>
      </c>
      <c r="K6352">
        <v>4.7699999999999996</v>
      </c>
      <c r="L6352">
        <v>4</v>
      </c>
      <c r="M6352">
        <v>547</v>
      </c>
      <c r="N6352">
        <f>LOG(M6352/100,2)+3</f>
        <v>5.4515408330178321</v>
      </c>
      <c r="O6352">
        <f>INDEX(lehmad!B$2:B$412,MATCH(klypsid!$B6352,lehmad!$A$2:$A$412,0))</f>
        <v>38963</v>
      </c>
      <c r="P6352">
        <f>INDEX(lehmad!D$2:D$412,MATCH(klypsid!$B6352,lehmad!$A$2:$A$412,0))</f>
        <v>115</v>
      </c>
      <c r="Q6352">
        <f>INDEX(lehmad!E$2:E$412,MATCH(klypsid!$B6352,lehmad!$A$2:$A$412,0))</f>
        <v>1</v>
      </c>
      <c r="R6352" t="str">
        <f>INDEX(lehmad!F$2:F$412,MATCH(klypsid!$B6352,lehmad!$A$2:$A$412,0))</f>
        <v>DYNASTY-ET</v>
      </c>
      <c r="S6352">
        <f>INDEX(lehmad!H$2:H$412,MATCH(klypsid!$B6352,lehmad!$A$2:$A$412,0))</f>
        <v>124</v>
      </c>
      <c r="T6352">
        <f>INDEX(lehmad!K$2:K$412,MATCH(klypsid!$B6352,lehmad!$A$2:$A$412,0))</f>
        <v>108</v>
      </c>
      <c r="U6352" s="4">
        <f t="shared" si="198"/>
        <v>21</v>
      </c>
      <c r="V6352">
        <f t="shared" si="199"/>
        <v>25</v>
      </c>
    </row>
    <row r="6353" spans="1:22" x14ac:dyDescent="0.25">
      <c r="A6353">
        <v>4164</v>
      </c>
      <c r="B6353" t="str">
        <f>"E"&amp;A6353</f>
        <v>E4164</v>
      </c>
      <c r="C6353" t="s">
        <v>153</v>
      </c>
      <c r="D6353">
        <v>1</v>
      </c>
      <c r="E6353">
        <f>IF(D6353&lt;4,D6353,4)</f>
        <v>1</v>
      </c>
      <c r="F6353" s="1">
        <v>39746</v>
      </c>
      <c r="G6353" s="1">
        <v>40434</v>
      </c>
      <c r="H6353" s="3">
        <f>G6353-F6353</f>
        <v>688</v>
      </c>
      <c r="I6353" s="3">
        <f>IF(H6353&lt;=60,1,IF(H6353&lt;=150,2,3))</f>
        <v>3</v>
      </c>
      <c r="J6353">
        <v>19.899999999999999</v>
      </c>
      <c r="K6353">
        <v>5.13</v>
      </c>
      <c r="L6353">
        <v>4.09</v>
      </c>
      <c r="M6353">
        <v>284</v>
      </c>
      <c r="N6353">
        <f>LOG(M6353/100,2)+3</f>
        <v>4.5058909297299579</v>
      </c>
      <c r="O6353">
        <f>INDEX(lehmad!B$2:B$412,MATCH(klypsid!$B6353,lehmad!$A$2:$A$412,0))</f>
        <v>38963</v>
      </c>
      <c r="P6353">
        <f>INDEX(lehmad!D$2:D$412,MATCH(klypsid!$B6353,lehmad!$A$2:$A$412,0))</f>
        <v>115</v>
      </c>
      <c r="Q6353">
        <f>INDEX(lehmad!E$2:E$412,MATCH(klypsid!$B6353,lehmad!$A$2:$A$412,0))</f>
        <v>1</v>
      </c>
      <c r="R6353" t="str">
        <f>INDEX(lehmad!F$2:F$412,MATCH(klypsid!$B6353,lehmad!$A$2:$A$412,0))</f>
        <v>DYNASTY-ET</v>
      </c>
      <c r="S6353">
        <f>INDEX(lehmad!H$2:H$412,MATCH(klypsid!$B6353,lehmad!$A$2:$A$412,0))</f>
        <v>124</v>
      </c>
      <c r="T6353">
        <f>INDEX(lehmad!K$2:K$412,MATCH(klypsid!$B6353,lehmad!$A$2:$A$412,0))</f>
        <v>108</v>
      </c>
      <c r="U6353" s="4">
        <f t="shared" si="198"/>
        <v>22</v>
      </c>
      <c r="V6353">
        <f t="shared" si="199"/>
        <v>38</v>
      </c>
    </row>
    <row r="6354" spans="1:22" x14ac:dyDescent="0.25">
      <c r="A6354">
        <v>4171</v>
      </c>
      <c r="B6354" t="str">
        <f>"E"&amp;A6354</f>
        <v>E4171</v>
      </c>
      <c r="C6354" t="s">
        <v>112</v>
      </c>
      <c r="D6354">
        <v>1</v>
      </c>
      <c r="E6354">
        <f>IF(D6354&lt;4,D6354,4)</f>
        <v>1</v>
      </c>
      <c r="F6354" s="1">
        <v>39733</v>
      </c>
      <c r="G6354" s="1">
        <v>39754</v>
      </c>
      <c r="H6354" s="3">
        <f>G6354-F6354</f>
        <v>21</v>
      </c>
      <c r="I6354" s="3">
        <f>IF(H6354&lt;=60,1,IF(H6354&lt;=150,2,3))</f>
        <v>1</v>
      </c>
      <c r="J6354">
        <v>40</v>
      </c>
      <c r="K6354">
        <v>4.4800000000000004</v>
      </c>
      <c r="L6354">
        <v>3.24</v>
      </c>
      <c r="M6354">
        <v>12</v>
      </c>
      <c r="N6354">
        <f>LOG(M6354/100,2)+3</f>
        <v>-5.8893689053568732E-2</v>
      </c>
      <c r="O6354">
        <f>INDEX(lehmad!B$2:B$412,MATCH(klypsid!$B6354,lehmad!$A$2:$A$412,0))</f>
        <v>38964</v>
      </c>
      <c r="P6354">
        <f>INDEX(lehmad!D$2:D$412,MATCH(klypsid!$B6354,lehmad!$A$2:$A$412,0))</f>
        <v>119</v>
      </c>
      <c r="Q6354">
        <f>INDEX(lehmad!E$2:E$412,MATCH(klypsid!$B6354,lehmad!$A$2:$A$412,0))</f>
        <v>1</v>
      </c>
      <c r="R6354" t="str">
        <f>INDEX(lehmad!F$2:F$412,MATCH(klypsid!$B6354,lehmad!$A$2:$A$412,0))</f>
        <v>LANCELOT-ET</v>
      </c>
      <c r="S6354">
        <f>INDEX(lehmad!H$2:H$412,MATCH(klypsid!$B6354,lehmad!$A$2:$A$412,0))</f>
        <v>126</v>
      </c>
      <c r="T6354">
        <f>INDEX(lehmad!K$2:K$412,MATCH(klypsid!$B6354,lehmad!$A$2:$A$412,0))</f>
        <v>122</v>
      </c>
      <c r="U6354" s="4">
        <f t="shared" si="198"/>
        <v>1</v>
      </c>
      <c r="V6354">
        <f t="shared" si="199"/>
        <v>21</v>
      </c>
    </row>
    <row r="6355" spans="1:22" x14ac:dyDescent="0.25">
      <c r="A6355">
        <v>4171</v>
      </c>
      <c r="B6355" t="str">
        <f>"E"&amp;A6355</f>
        <v>E4171</v>
      </c>
      <c r="C6355" t="s">
        <v>112</v>
      </c>
      <c r="D6355">
        <v>1</v>
      </c>
      <c r="E6355">
        <f>IF(D6355&lt;4,D6355,4)</f>
        <v>1</v>
      </c>
      <c r="F6355" s="1">
        <v>39733</v>
      </c>
      <c r="G6355" s="1">
        <v>39783</v>
      </c>
      <c r="H6355" s="3">
        <f>G6355-F6355</f>
        <v>50</v>
      </c>
      <c r="I6355" s="3">
        <f>IF(H6355&lt;=60,1,IF(H6355&lt;=150,2,3))</f>
        <v>1</v>
      </c>
      <c r="J6355">
        <v>44.8</v>
      </c>
      <c r="K6355">
        <v>3.89</v>
      </c>
      <c r="L6355">
        <v>2.91</v>
      </c>
      <c r="M6355">
        <v>25</v>
      </c>
      <c r="N6355">
        <f>LOG(M6355/100,2)+3</f>
        <v>1</v>
      </c>
      <c r="O6355">
        <f>INDEX(lehmad!B$2:B$412,MATCH(klypsid!$B6355,lehmad!$A$2:$A$412,0))</f>
        <v>38964</v>
      </c>
      <c r="P6355">
        <f>INDEX(lehmad!D$2:D$412,MATCH(klypsid!$B6355,lehmad!$A$2:$A$412,0))</f>
        <v>119</v>
      </c>
      <c r="Q6355">
        <f>INDEX(lehmad!E$2:E$412,MATCH(klypsid!$B6355,lehmad!$A$2:$A$412,0))</f>
        <v>1</v>
      </c>
      <c r="R6355" t="str">
        <f>INDEX(lehmad!F$2:F$412,MATCH(klypsid!$B6355,lehmad!$A$2:$A$412,0))</f>
        <v>LANCELOT-ET</v>
      </c>
      <c r="S6355">
        <f>INDEX(lehmad!H$2:H$412,MATCH(klypsid!$B6355,lehmad!$A$2:$A$412,0))</f>
        <v>126</v>
      </c>
      <c r="T6355">
        <f>INDEX(lehmad!K$2:K$412,MATCH(klypsid!$B6355,lehmad!$A$2:$A$412,0))</f>
        <v>122</v>
      </c>
      <c r="U6355" s="4">
        <f t="shared" si="198"/>
        <v>2</v>
      </c>
      <c r="V6355">
        <f t="shared" si="199"/>
        <v>29</v>
      </c>
    </row>
    <row r="6356" spans="1:22" x14ac:dyDescent="0.25">
      <c r="A6356">
        <v>4171</v>
      </c>
      <c r="B6356" t="str">
        <f>"E"&amp;A6356</f>
        <v>E4171</v>
      </c>
      <c r="C6356" t="s">
        <v>112</v>
      </c>
      <c r="D6356">
        <v>1</v>
      </c>
      <c r="E6356">
        <f>IF(D6356&lt;4,D6356,4)</f>
        <v>1</v>
      </c>
      <c r="F6356" s="1">
        <v>39733</v>
      </c>
      <c r="G6356" s="1">
        <v>39817</v>
      </c>
      <c r="H6356" s="3">
        <f>G6356-F6356</f>
        <v>84</v>
      </c>
      <c r="I6356" s="3">
        <f>IF(H6356&lt;=60,1,IF(H6356&lt;=150,2,3))</f>
        <v>2</v>
      </c>
      <c r="J6356">
        <v>44.6</v>
      </c>
      <c r="K6356">
        <v>4.05</v>
      </c>
      <c r="L6356">
        <v>3.07</v>
      </c>
      <c r="M6356">
        <v>18</v>
      </c>
      <c r="N6356">
        <f>LOG(M6356/100,2)+3</f>
        <v>0.52606881166758779</v>
      </c>
      <c r="O6356">
        <f>INDEX(lehmad!B$2:B$412,MATCH(klypsid!$B6356,lehmad!$A$2:$A$412,0))</f>
        <v>38964</v>
      </c>
      <c r="P6356">
        <f>INDEX(lehmad!D$2:D$412,MATCH(klypsid!$B6356,lehmad!$A$2:$A$412,0))</f>
        <v>119</v>
      </c>
      <c r="Q6356">
        <f>INDEX(lehmad!E$2:E$412,MATCH(klypsid!$B6356,lehmad!$A$2:$A$412,0))</f>
        <v>1</v>
      </c>
      <c r="R6356" t="str">
        <f>INDEX(lehmad!F$2:F$412,MATCH(klypsid!$B6356,lehmad!$A$2:$A$412,0))</f>
        <v>LANCELOT-ET</v>
      </c>
      <c r="S6356">
        <f>INDEX(lehmad!H$2:H$412,MATCH(klypsid!$B6356,lehmad!$A$2:$A$412,0))</f>
        <v>126</v>
      </c>
      <c r="T6356">
        <f>INDEX(lehmad!K$2:K$412,MATCH(klypsid!$B6356,lehmad!$A$2:$A$412,0))</f>
        <v>122</v>
      </c>
      <c r="U6356" s="4">
        <f t="shared" si="198"/>
        <v>3</v>
      </c>
      <c r="V6356">
        <f t="shared" si="199"/>
        <v>34</v>
      </c>
    </row>
    <row r="6357" spans="1:22" x14ac:dyDescent="0.25">
      <c r="A6357">
        <v>4171</v>
      </c>
      <c r="B6357" t="str">
        <f>"E"&amp;A6357</f>
        <v>E4171</v>
      </c>
      <c r="C6357" t="s">
        <v>112</v>
      </c>
      <c r="D6357">
        <v>1</v>
      </c>
      <c r="E6357">
        <f>IF(D6357&lt;4,D6357,4)</f>
        <v>1</v>
      </c>
      <c r="F6357" s="1">
        <v>39733</v>
      </c>
      <c r="G6357" s="1">
        <v>39845</v>
      </c>
      <c r="H6357" s="3">
        <f>G6357-F6357</f>
        <v>112</v>
      </c>
      <c r="I6357" s="3">
        <f>IF(H6357&lt;=60,1,IF(H6357&lt;=150,2,3))</f>
        <v>2</v>
      </c>
      <c r="J6357">
        <v>41.9</v>
      </c>
      <c r="K6357">
        <v>5.78</v>
      </c>
      <c r="L6357">
        <v>3.27</v>
      </c>
      <c r="M6357">
        <v>24</v>
      </c>
      <c r="N6357">
        <f>LOG(M6357/100,2)+3</f>
        <v>0.94110631094643127</v>
      </c>
      <c r="O6357">
        <f>INDEX(lehmad!B$2:B$412,MATCH(klypsid!$B6357,lehmad!$A$2:$A$412,0))</f>
        <v>38964</v>
      </c>
      <c r="P6357">
        <f>INDEX(lehmad!D$2:D$412,MATCH(klypsid!$B6357,lehmad!$A$2:$A$412,0))</f>
        <v>119</v>
      </c>
      <c r="Q6357">
        <f>INDEX(lehmad!E$2:E$412,MATCH(klypsid!$B6357,lehmad!$A$2:$A$412,0))</f>
        <v>1</v>
      </c>
      <c r="R6357" t="str">
        <f>INDEX(lehmad!F$2:F$412,MATCH(klypsid!$B6357,lehmad!$A$2:$A$412,0))</f>
        <v>LANCELOT-ET</v>
      </c>
      <c r="S6357">
        <f>INDEX(lehmad!H$2:H$412,MATCH(klypsid!$B6357,lehmad!$A$2:$A$412,0))</f>
        <v>126</v>
      </c>
      <c r="T6357">
        <f>INDEX(lehmad!K$2:K$412,MATCH(klypsid!$B6357,lehmad!$A$2:$A$412,0))</f>
        <v>122</v>
      </c>
      <c r="U6357" s="4">
        <f t="shared" si="198"/>
        <v>4</v>
      </c>
      <c r="V6357">
        <f t="shared" si="199"/>
        <v>28</v>
      </c>
    </row>
    <row r="6358" spans="1:22" x14ac:dyDescent="0.25">
      <c r="A6358">
        <v>4171</v>
      </c>
      <c r="B6358" t="str">
        <f>"E"&amp;A6358</f>
        <v>E4171</v>
      </c>
      <c r="C6358" t="s">
        <v>112</v>
      </c>
      <c r="D6358">
        <v>1</v>
      </c>
      <c r="E6358">
        <f>IF(D6358&lt;4,D6358,4)</f>
        <v>1</v>
      </c>
      <c r="F6358" s="1">
        <v>39733</v>
      </c>
      <c r="G6358" s="1">
        <v>39875</v>
      </c>
      <c r="H6358" s="3">
        <f>G6358-F6358</f>
        <v>142</v>
      </c>
      <c r="I6358" s="3">
        <f>IF(H6358&lt;=60,1,IF(H6358&lt;=150,2,3))</f>
        <v>2</v>
      </c>
      <c r="J6358">
        <v>42</v>
      </c>
      <c r="K6358">
        <v>4.12</v>
      </c>
      <c r="L6358">
        <v>3.33</v>
      </c>
      <c r="M6358">
        <v>20</v>
      </c>
      <c r="N6358">
        <f>LOG(M6358/100,2)+3</f>
        <v>0.67807190511263782</v>
      </c>
      <c r="O6358">
        <f>INDEX(lehmad!B$2:B$412,MATCH(klypsid!$B6358,lehmad!$A$2:$A$412,0))</f>
        <v>38964</v>
      </c>
      <c r="P6358">
        <f>INDEX(lehmad!D$2:D$412,MATCH(klypsid!$B6358,lehmad!$A$2:$A$412,0))</f>
        <v>119</v>
      </c>
      <c r="Q6358">
        <f>INDEX(lehmad!E$2:E$412,MATCH(klypsid!$B6358,lehmad!$A$2:$A$412,0))</f>
        <v>1</v>
      </c>
      <c r="R6358" t="str">
        <f>INDEX(lehmad!F$2:F$412,MATCH(klypsid!$B6358,lehmad!$A$2:$A$412,0))</f>
        <v>LANCELOT-ET</v>
      </c>
      <c r="S6358">
        <f>INDEX(lehmad!H$2:H$412,MATCH(klypsid!$B6358,lehmad!$A$2:$A$412,0))</f>
        <v>126</v>
      </c>
      <c r="T6358">
        <f>INDEX(lehmad!K$2:K$412,MATCH(klypsid!$B6358,lehmad!$A$2:$A$412,0))</f>
        <v>122</v>
      </c>
      <c r="U6358" s="4">
        <f t="shared" si="198"/>
        <v>5</v>
      </c>
      <c r="V6358">
        <f t="shared" si="199"/>
        <v>30</v>
      </c>
    </row>
    <row r="6359" spans="1:22" x14ac:dyDescent="0.25">
      <c r="A6359">
        <v>4171</v>
      </c>
      <c r="B6359" t="str">
        <f>"E"&amp;A6359</f>
        <v>E4171</v>
      </c>
      <c r="C6359" t="s">
        <v>112</v>
      </c>
      <c r="D6359">
        <v>1</v>
      </c>
      <c r="E6359">
        <f>IF(D6359&lt;4,D6359,4)</f>
        <v>1</v>
      </c>
      <c r="F6359" s="1">
        <v>39733</v>
      </c>
      <c r="G6359" s="1">
        <v>39908</v>
      </c>
      <c r="H6359" s="3">
        <f>G6359-F6359</f>
        <v>175</v>
      </c>
      <c r="I6359" s="3">
        <f>IF(H6359&lt;=60,1,IF(H6359&lt;=150,2,3))</f>
        <v>3</v>
      </c>
      <c r="J6359">
        <v>40.5</v>
      </c>
      <c r="K6359">
        <v>4.09</v>
      </c>
      <c r="L6359">
        <v>3.39</v>
      </c>
      <c r="M6359">
        <v>58</v>
      </c>
      <c r="N6359">
        <f>LOG(M6359/100,2)+3</f>
        <v>2.2141248053528475</v>
      </c>
      <c r="O6359">
        <f>INDEX(lehmad!B$2:B$412,MATCH(klypsid!$B6359,lehmad!$A$2:$A$412,0))</f>
        <v>38964</v>
      </c>
      <c r="P6359">
        <f>INDEX(lehmad!D$2:D$412,MATCH(klypsid!$B6359,lehmad!$A$2:$A$412,0))</f>
        <v>119</v>
      </c>
      <c r="Q6359">
        <f>INDEX(lehmad!E$2:E$412,MATCH(klypsid!$B6359,lehmad!$A$2:$A$412,0))</f>
        <v>1</v>
      </c>
      <c r="R6359" t="str">
        <f>INDEX(lehmad!F$2:F$412,MATCH(klypsid!$B6359,lehmad!$A$2:$A$412,0))</f>
        <v>LANCELOT-ET</v>
      </c>
      <c r="S6359">
        <f>INDEX(lehmad!H$2:H$412,MATCH(klypsid!$B6359,lehmad!$A$2:$A$412,0))</f>
        <v>126</v>
      </c>
      <c r="T6359">
        <f>INDEX(lehmad!K$2:K$412,MATCH(klypsid!$B6359,lehmad!$A$2:$A$412,0))</f>
        <v>122</v>
      </c>
      <c r="U6359" s="4">
        <f t="shared" si="198"/>
        <v>6</v>
      </c>
      <c r="V6359">
        <f t="shared" si="199"/>
        <v>33</v>
      </c>
    </row>
    <row r="6360" spans="1:22" x14ac:dyDescent="0.25">
      <c r="A6360">
        <v>4171</v>
      </c>
      <c r="B6360" t="str">
        <f>"E"&amp;A6360</f>
        <v>E4171</v>
      </c>
      <c r="C6360" t="s">
        <v>112</v>
      </c>
      <c r="D6360">
        <v>1</v>
      </c>
      <c r="E6360">
        <f>IF(D6360&lt;4,D6360,4)</f>
        <v>1</v>
      </c>
      <c r="F6360" s="1">
        <v>39733</v>
      </c>
      <c r="G6360" s="1">
        <v>39944</v>
      </c>
      <c r="H6360" s="3">
        <f>G6360-F6360</f>
        <v>211</v>
      </c>
      <c r="I6360" s="3">
        <f>IF(H6360&lt;=60,1,IF(H6360&lt;=150,2,3))</f>
        <v>3</v>
      </c>
      <c r="J6360">
        <v>32.1</v>
      </c>
      <c r="K6360">
        <v>4.01</v>
      </c>
      <c r="L6360">
        <v>3.45</v>
      </c>
      <c r="M6360">
        <v>13</v>
      </c>
      <c r="N6360">
        <f>LOG(M6360/100,2)+3</f>
        <v>5.6583528366367375E-2</v>
      </c>
      <c r="O6360">
        <f>INDEX(lehmad!B$2:B$412,MATCH(klypsid!$B6360,lehmad!$A$2:$A$412,0))</f>
        <v>38964</v>
      </c>
      <c r="P6360">
        <f>INDEX(lehmad!D$2:D$412,MATCH(klypsid!$B6360,lehmad!$A$2:$A$412,0))</f>
        <v>119</v>
      </c>
      <c r="Q6360">
        <f>INDEX(lehmad!E$2:E$412,MATCH(klypsid!$B6360,lehmad!$A$2:$A$412,0))</f>
        <v>1</v>
      </c>
      <c r="R6360" t="str">
        <f>INDEX(lehmad!F$2:F$412,MATCH(klypsid!$B6360,lehmad!$A$2:$A$412,0))</f>
        <v>LANCELOT-ET</v>
      </c>
      <c r="S6360">
        <f>INDEX(lehmad!H$2:H$412,MATCH(klypsid!$B6360,lehmad!$A$2:$A$412,0))</f>
        <v>126</v>
      </c>
      <c r="T6360">
        <f>INDEX(lehmad!K$2:K$412,MATCH(klypsid!$B6360,lehmad!$A$2:$A$412,0))</f>
        <v>122</v>
      </c>
      <c r="U6360" s="4">
        <f t="shared" si="198"/>
        <v>7</v>
      </c>
      <c r="V6360">
        <f t="shared" si="199"/>
        <v>36</v>
      </c>
    </row>
    <row r="6361" spans="1:22" x14ac:dyDescent="0.25">
      <c r="A6361">
        <v>4171</v>
      </c>
      <c r="B6361" t="str">
        <f>"E"&amp;A6361</f>
        <v>E4171</v>
      </c>
      <c r="C6361" t="s">
        <v>112</v>
      </c>
      <c r="D6361">
        <v>1</v>
      </c>
      <c r="E6361">
        <f>IF(D6361&lt;4,D6361,4)</f>
        <v>1</v>
      </c>
      <c r="F6361" s="1">
        <v>39733</v>
      </c>
      <c r="G6361" s="1">
        <v>39972</v>
      </c>
      <c r="H6361" s="3">
        <f>G6361-F6361</f>
        <v>239</v>
      </c>
      <c r="I6361" s="3">
        <f>IF(H6361&lt;=60,1,IF(H6361&lt;=150,2,3))</f>
        <v>3</v>
      </c>
      <c r="J6361">
        <v>31.3</v>
      </c>
      <c r="K6361">
        <v>3.9</v>
      </c>
      <c r="L6361">
        <v>3.58</v>
      </c>
      <c r="M6361">
        <v>20</v>
      </c>
      <c r="N6361">
        <f>LOG(M6361/100,2)+3</f>
        <v>0.67807190511263782</v>
      </c>
      <c r="O6361">
        <f>INDEX(lehmad!B$2:B$412,MATCH(klypsid!$B6361,lehmad!$A$2:$A$412,0))</f>
        <v>38964</v>
      </c>
      <c r="P6361">
        <f>INDEX(lehmad!D$2:D$412,MATCH(klypsid!$B6361,lehmad!$A$2:$A$412,0))</f>
        <v>119</v>
      </c>
      <c r="Q6361">
        <f>INDEX(lehmad!E$2:E$412,MATCH(klypsid!$B6361,lehmad!$A$2:$A$412,0))</f>
        <v>1</v>
      </c>
      <c r="R6361" t="str">
        <f>INDEX(lehmad!F$2:F$412,MATCH(klypsid!$B6361,lehmad!$A$2:$A$412,0))</f>
        <v>LANCELOT-ET</v>
      </c>
      <c r="S6361">
        <f>INDEX(lehmad!H$2:H$412,MATCH(klypsid!$B6361,lehmad!$A$2:$A$412,0))</f>
        <v>126</v>
      </c>
      <c r="T6361">
        <f>INDEX(lehmad!K$2:K$412,MATCH(klypsid!$B6361,lehmad!$A$2:$A$412,0))</f>
        <v>122</v>
      </c>
      <c r="U6361" s="4">
        <f t="shared" si="198"/>
        <v>8</v>
      </c>
      <c r="V6361">
        <f t="shared" si="199"/>
        <v>28</v>
      </c>
    </row>
    <row r="6362" spans="1:22" x14ac:dyDescent="0.25">
      <c r="A6362">
        <v>4171</v>
      </c>
      <c r="B6362" t="str">
        <f>"E"&amp;A6362</f>
        <v>E4171</v>
      </c>
      <c r="C6362" t="s">
        <v>112</v>
      </c>
      <c r="D6362">
        <v>1</v>
      </c>
      <c r="E6362">
        <f>IF(D6362&lt;4,D6362,4)</f>
        <v>1</v>
      </c>
      <c r="F6362" s="1">
        <v>39733</v>
      </c>
      <c r="G6362" s="1">
        <v>40007</v>
      </c>
      <c r="H6362" s="3">
        <f>G6362-F6362</f>
        <v>274</v>
      </c>
      <c r="I6362" s="3">
        <f>IF(H6362&lt;=60,1,IF(H6362&lt;=150,2,3))</f>
        <v>3</v>
      </c>
      <c r="J6362">
        <v>28.7</v>
      </c>
      <c r="K6362">
        <v>4.12</v>
      </c>
      <c r="L6362">
        <v>3.84</v>
      </c>
      <c r="M6362">
        <v>24</v>
      </c>
      <c r="N6362">
        <f>LOG(M6362/100,2)+3</f>
        <v>0.94110631094643127</v>
      </c>
      <c r="O6362">
        <f>INDEX(lehmad!B$2:B$412,MATCH(klypsid!$B6362,lehmad!$A$2:$A$412,0))</f>
        <v>38964</v>
      </c>
      <c r="P6362">
        <f>INDEX(lehmad!D$2:D$412,MATCH(klypsid!$B6362,lehmad!$A$2:$A$412,0))</f>
        <v>119</v>
      </c>
      <c r="Q6362">
        <f>INDEX(lehmad!E$2:E$412,MATCH(klypsid!$B6362,lehmad!$A$2:$A$412,0))</f>
        <v>1</v>
      </c>
      <c r="R6362" t="str">
        <f>INDEX(lehmad!F$2:F$412,MATCH(klypsid!$B6362,lehmad!$A$2:$A$412,0))</f>
        <v>LANCELOT-ET</v>
      </c>
      <c r="S6362">
        <f>INDEX(lehmad!H$2:H$412,MATCH(klypsid!$B6362,lehmad!$A$2:$A$412,0))</f>
        <v>126</v>
      </c>
      <c r="T6362">
        <f>INDEX(lehmad!K$2:K$412,MATCH(klypsid!$B6362,lehmad!$A$2:$A$412,0))</f>
        <v>122</v>
      </c>
      <c r="U6362" s="4">
        <f t="shared" si="198"/>
        <v>9</v>
      </c>
      <c r="V6362">
        <f t="shared" si="199"/>
        <v>35</v>
      </c>
    </row>
    <row r="6363" spans="1:22" x14ac:dyDescent="0.25">
      <c r="A6363">
        <v>4171</v>
      </c>
      <c r="B6363" t="str">
        <f>"E"&amp;A6363</f>
        <v>E4171</v>
      </c>
      <c r="C6363" t="s">
        <v>112</v>
      </c>
      <c r="D6363">
        <v>1</v>
      </c>
      <c r="E6363">
        <f>IF(D6363&lt;4,D6363,4)</f>
        <v>1</v>
      </c>
      <c r="F6363" s="1">
        <v>39733</v>
      </c>
      <c r="G6363" s="1">
        <v>40037</v>
      </c>
      <c r="H6363" s="3">
        <f>G6363-F6363</f>
        <v>304</v>
      </c>
      <c r="I6363" s="3">
        <f>IF(H6363&lt;=60,1,IF(H6363&lt;=150,2,3))</f>
        <v>3</v>
      </c>
      <c r="J6363">
        <v>19.2</v>
      </c>
      <c r="K6363">
        <v>5.09</v>
      </c>
      <c r="L6363">
        <v>3.78</v>
      </c>
      <c r="M6363">
        <v>47</v>
      </c>
      <c r="N6363">
        <f>LOG(M6363/100,2)+3</f>
        <v>1.9107326619029126</v>
      </c>
      <c r="O6363">
        <f>INDEX(lehmad!B$2:B$412,MATCH(klypsid!$B6363,lehmad!$A$2:$A$412,0))</f>
        <v>38964</v>
      </c>
      <c r="P6363">
        <f>INDEX(lehmad!D$2:D$412,MATCH(klypsid!$B6363,lehmad!$A$2:$A$412,0))</f>
        <v>119</v>
      </c>
      <c r="Q6363">
        <f>INDEX(lehmad!E$2:E$412,MATCH(klypsid!$B6363,lehmad!$A$2:$A$412,0))</f>
        <v>1</v>
      </c>
      <c r="R6363" t="str">
        <f>INDEX(lehmad!F$2:F$412,MATCH(klypsid!$B6363,lehmad!$A$2:$A$412,0))</f>
        <v>LANCELOT-ET</v>
      </c>
      <c r="S6363">
        <f>INDEX(lehmad!H$2:H$412,MATCH(klypsid!$B6363,lehmad!$A$2:$A$412,0))</f>
        <v>126</v>
      </c>
      <c r="T6363">
        <f>INDEX(lehmad!K$2:K$412,MATCH(klypsid!$B6363,lehmad!$A$2:$A$412,0))</f>
        <v>122</v>
      </c>
      <c r="U6363" s="4">
        <f t="shared" si="198"/>
        <v>10</v>
      </c>
      <c r="V6363">
        <f t="shared" si="199"/>
        <v>30</v>
      </c>
    </row>
    <row r="6364" spans="1:22" x14ac:dyDescent="0.25">
      <c r="A6364">
        <v>4171</v>
      </c>
      <c r="B6364" t="str">
        <f>"E"&amp;A6364</f>
        <v>E4171</v>
      </c>
      <c r="C6364" t="s">
        <v>112</v>
      </c>
      <c r="D6364">
        <v>1</v>
      </c>
      <c r="E6364">
        <f>IF(D6364&lt;4,D6364,4)</f>
        <v>1</v>
      </c>
      <c r="F6364" s="1">
        <v>39733</v>
      </c>
      <c r="G6364" s="1">
        <v>40066</v>
      </c>
      <c r="H6364" s="3">
        <f>G6364-F6364</f>
        <v>333</v>
      </c>
      <c r="I6364" s="3">
        <f>IF(H6364&lt;=60,1,IF(H6364&lt;=150,2,3))</f>
        <v>3</v>
      </c>
      <c r="J6364">
        <v>11.9</v>
      </c>
      <c r="K6364">
        <v>5.16</v>
      </c>
      <c r="L6364">
        <v>4.3600000000000003</v>
      </c>
      <c r="M6364">
        <v>115</v>
      </c>
      <c r="N6364">
        <f>LOG(M6364/100,2)+3</f>
        <v>3.2016338611696504</v>
      </c>
      <c r="O6364">
        <f>INDEX(lehmad!B$2:B$412,MATCH(klypsid!$B6364,lehmad!$A$2:$A$412,0))</f>
        <v>38964</v>
      </c>
      <c r="P6364">
        <f>INDEX(lehmad!D$2:D$412,MATCH(klypsid!$B6364,lehmad!$A$2:$A$412,0))</f>
        <v>119</v>
      </c>
      <c r="Q6364">
        <f>INDEX(lehmad!E$2:E$412,MATCH(klypsid!$B6364,lehmad!$A$2:$A$412,0))</f>
        <v>1</v>
      </c>
      <c r="R6364" t="str">
        <f>INDEX(lehmad!F$2:F$412,MATCH(klypsid!$B6364,lehmad!$A$2:$A$412,0))</f>
        <v>LANCELOT-ET</v>
      </c>
      <c r="S6364">
        <f>INDEX(lehmad!H$2:H$412,MATCH(klypsid!$B6364,lehmad!$A$2:$A$412,0))</f>
        <v>126</v>
      </c>
      <c r="T6364">
        <f>INDEX(lehmad!K$2:K$412,MATCH(klypsid!$B6364,lehmad!$A$2:$A$412,0))</f>
        <v>122</v>
      </c>
      <c r="U6364" s="4">
        <f t="shared" si="198"/>
        <v>11</v>
      </c>
      <c r="V6364">
        <f t="shared" si="199"/>
        <v>29</v>
      </c>
    </row>
    <row r="6365" spans="1:22" x14ac:dyDescent="0.25">
      <c r="A6365">
        <v>4171</v>
      </c>
      <c r="B6365" t="str">
        <f>"E"&amp;A6365</f>
        <v>E4171</v>
      </c>
      <c r="C6365" t="s">
        <v>112</v>
      </c>
      <c r="D6365">
        <v>2</v>
      </c>
      <c r="E6365">
        <f>IF(D6365&lt;4,D6365,4)</f>
        <v>2</v>
      </c>
      <c r="F6365" s="1">
        <v>40139</v>
      </c>
      <c r="G6365" s="1">
        <v>40153</v>
      </c>
      <c r="H6365" s="3">
        <f>G6365-F6365</f>
        <v>14</v>
      </c>
      <c r="I6365" s="3">
        <f>IF(H6365&lt;=60,1,IF(H6365&lt;=150,2,3))</f>
        <v>1</v>
      </c>
      <c r="J6365">
        <v>47.8</v>
      </c>
      <c r="K6365">
        <v>3.74</v>
      </c>
      <c r="L6365">
        <v>3.35</v>
      </c>
      <c r="M6365">
        <v>37</v>
      </c>
      <c r="N6365">
        <f>LOG(M6365/100,2)+3</f>
        <v>1.5655971758542251</v>
      </c>
      <c r="O6365">
        <f>INDEX(lehmad!B$2:B$412,MATCH(klypsid!$B6365,lehmad!$A$2:$A$412,0))</f>
        <v>38964</v>
      </c>
      <c r="P6365">
        <f>INDEX(lehmad!D$2:D$412,MATCH(klypsid!$B6365,lehmad!$A$2:$A$412,0))</f>
        <v>119</v>
      </c>
      <c r="Q6365">
        <f>INDEX(lehmad!E$2:E$412,MATCH(klypsid!$B6365,lehmad!$A$2:$A$412,0))</f>
        <v>1</v>
      </c>
      <c r="R6365" t="str">
        <f>INDEX(lehmad!F$2:F$412,MATCH(klypsid!$B6365,lehmad!$A$2:$A$412,0))</f>
        <v>LANCELOT-ET</v>
      </c>
      <c r="S6365">
        <f>INDEX(lehmad!H$2:H$412,MATCH(klypsid!$B6365,lehmad!$A$2:$A$412,0))</f>
        <v>126</v>
      </c>
      <c r="T6365">
        <f>INDEX(lehmad!K$2:K$412,MATCH(klypsid!$B6365,lehmad!$A$2:$A$412,0))</f>
        <v>122</v>
      </c>
      <c r="U6365" s="4">
        <f t="shared" si="198"/>
        <v>1</v>
      </c>
      <c r="V6365">
        <f t="shared" si="199"/>
        <v>14</v>
      </c>
    </row>
    <row r="6366" spans="1:22" x14ac:dyDescent="0.25">
      <c r="A6366">
        <v>4171</v>
      </c>
      <c r="B6366" t="str">
        <f>"E"&amp;A6366</f>
        <v>E4171</v>
      </c>
      <c r="C6366" t="s">
        <v>112</v>
      </c>
      <c r="D6366">
        <v>2</v>
      </c>
      <c r="E6366">
        <f>IF(D6366&lt;4,D6366,4)</f>
        <v>2</v>
      </c>
      <c r="F6366" s="1">
        <v>40139</v>
      </c>
      <c r="G6366" s="1">
        <v>40186</v>
      </c>
      <c r="H6366" s="3">
        <f>G6366-F6366</f>
        <v>47</v>
      </c>
      <c r="I6366" s="3">
        <f>IF(H6366&lt;=60,1,IF(H6366&lt;=150,2,3))</f>
        <v>1</v>
      </c>
      <c r="J6366">
        <v>48.8</v>
      </c>
      <c r="K6366">
        <v>3.49</v>
      </c>
      <c r="L6366">
        <v>3.03</v>
      </c>
      <c r="M6366">
        <v>13</v>
      </c>
      <c r="N6366">
        <f>LOG(M6366/100,2)+3</f>
        <v>5.6583528366367375E-2</v>
      </c>
      <c r="O6366">
        <f>INDEX(lehmad!B$2:B$412,MATCH(klypsid!$B6366,lehmad!$A$2:$A$412,0))</f>
        <v>38964</v>
      </c>
      <c r="P6366">
        <f>INDEX(lehmad!D$2:D$412,MATCH(klypsid!$B6366,lehmad!$A$2:$A$412,0))</f>
        <v>119</v>
      </c>
      <c r="Q6366">
        <f>INDEX(lehmad!E$2:E$412,MATCH(klypsid!$B6366,lehmad!$A$2:$A$412,0))</f>
        <v>1</v>
      </c>
      <c r="R6366" t="str">
        <f>INDEX(lehmad!F$2:F$412,MATCH(klypsid!$B6366,lehmad!$A$2:$A$412,0))</f>
        <v>LANCELOT-ET</v>
      </c>
      <c r="S6366">
        <f>INDEX(lehmad!H$2:H$412,MATCH(klypsid!$B6366,lehmad!$A$2:$A$412,0))</f>
        <v>126</v>
      </c>
      <c r="T6366">
        <f>INDEX(lehmad!K$2:K$412,MATCH(klypsid!$B6366,lehmad!$A$2:$A$412,0))</f>
        <v>122</v>
      </c>
      <c r="U6366" s="4">
        <f t="shared" si="198"/>
        <v>2</v>
      </c>
      <c r="V6366">
        <f t="shared" si="199"/>
        <v>33</v>
      </c>
    </row>
    <row r="6367" spans="1:22" x14ac:dyDescent="0.25">
      <c r="A6367">
        <v>4171</v>
      </c>
      <c r="B6367" t="str">
        <f>"E"&amp;A6367</f>
        <v>E4171</v>
      </c>
      <c r="C6367" t="s">
        <v>112</v>
      </c>
      <c r="D6367">
        <v>2</v>
      </c>
      <c r="E6367">
        <f>IF(D6367&lt;4,D6367,4)</f>
        <v>2</v>
      </c>
      <c r="F6367" s="1">
        <v>40139</v>
      </c>
      <c r="G6367" s="1">
        <v>40214</v>
      </c>
      <c r="H6367" s="3">
        <f>G6367-F6367</f>
        <v>75</v>
      </c>
      <c r="I6367" s="3">
        <f>IF(H6367&lt;=60,1,IF(H6367&lt;=150,2,3))</f>
        <v>2</v>
      </c>
      <c r="J6367">
        <v>49.6</v>
      </c>
      <c r="K6367">
        <v>7.26</v>
      </c>
      <c r="L6367">
        <v>2.95</v>
      </c>
      <c r="M6367">
        <v>17</v>
      </c>
      <c r="N6367">
        <f>LOG(M6367/100,2)+3</f>
        <v>0.44360665147561473</v>
      </c>
      <c r="O6367">
        <f>INDEX(lehmad!B$2:B$412,MATCH(klypsid!$B6367,lehmad!$A$2:$A$412,0))</f>
        <v>38964</v>
      </c>
      <c r="P6367">
        <f>INDEX(lehmad!D$2:D$412,MATCH(klypsid!$B6367,lehmad!$A$2:$A$412,0))</f>
        <v>119</v>
      </c>
      <c r="Q6367">
        <f>INDEX(lehmad!E$2:E$412,MATCH(klypsid!$B6367,lehmad!$A$2:$A$412,0))</f>
        <v>1</v>
      </c>
      <c r="R6367" t="str">
        <f>INDEX(lehmad!F$2:F$412,MATCH(klypsid!$B6367,lehmad!$A$2:$A$412,0))</f>
        <v>LANCELOT-ET</v>
      </c>
      <c r="S6367">
        <f>INDEX(lehmad!H$2:H$412,MATCH(klypsid!$B6367,lehmad!$A$2:$A$412,0))</f>
        <v>126</v>
      </c>
      <c r="T6367">
        <f>INDEX(lehmad!K$2:K$412,MATCH(klypsid!$B6367,lehmad!$A$2:$A$412,0))</f>
        <v>122</v>
      </c>
      <c r="U6367" s="4">
        <f t="shared" si="198"/>
        <v>3</v>
      </c>
      <c r="V6367">
        <f t="shared" si="199"/>
        <v>28</v>
      </c>
    </row>
    <row r="6368" spans="1:22" x14ac:dyDescent="0.25">
      <c r="A6368">
        <v>4171</v>
      </c>
      <c r="B6368" t="str">
        <f>"E"&amp;A6368</f>
        <v>E4171</v>
      </c>
      <c r="C6368" t="s">
        <v>112</v>
      </c>
      <c r="D6368">
        <v>2</v>
      </c>
      <c r="E6368">
        <f>IF(D6368&lt;4,D6368,4)</f>
        <v>2</v>
      </c>
      <c r="F6368" s="1">
        <v>40139</v>
      </c>
      <c r="G6368" s="1">
        <v>40242</v>
      </c>
      <c r="H6368" s="3">
        <f>G6368-F6368</f>
        <v>103</v>
      </c>
      <c r="I6368" s="3">
        <f>IF(H6368&lt;=60,1,IF(H6368&lt;=150,2,3))</f>
        <v>2</v>
      </c>
      <c r="J6368">
        <v>36.5</v>
      </c>
      <c r="K6368">
        <v>3.73</v>
      </c>
      <c r="L6368">
        <v>3.38</v>
      </c>
      <c r="M6368">
        <v>12</v>
      </c>
      <c r="N6368">
        <f>LOG(M6368/100,2)+3</f>
        <v>-5.8893689053568732E-2</v>
      </c>
      <c r="O6368">
        <f>INDEX(lehmad!B$2:B$412,MATCH(klypsid!$B6368,lehmad!$A$2:$A$412,0))</f>
        <v>38964</v>
      </c>
      <c r="P6368">
        <f>INDEX(lehmad!D$2:D$412,MATCH(klypsid!$B6368,lehmad!$A$2:$A$412,0))</f>
        <v>119</v>
      </c>
      <c r="Q6368">
        <f>INDEX(lehmad!E$2:E$412,MATCH(klypsid!$B6368,lehmad!$A$2:$A$412,0))</f>
        <v>1</v>
      </c>
      <c r="R6368" t="str">
        <f>INDEX(lehmad!F$2:F$412,MATCH(klypsid!$B6368,lehmad!$A$2:$A$412,0))</f>
        <v>LANCELOT-ET</v>
      </c>
      <c r="S6368">
        <f>INDEX(lehmad!H$2:H$412,MATCH(klypsid!$B6368,lehmad!$A$2:$A$412,0))</f>
        <v>126</v>
      </c>
      <c r="T6368">
        <f>INDEX(lehmad!K$2:K$412,MATCH(klypsid!$B6368,lehmad!$A$2:$A$412,0))</f>
        <v>122</v>
      </c>
      <c r="U6368" s="4">
        <f t="shared" si="198"/>
        <v>4</v>
      </c>
      <c r="V6368">
        <f t="shared" si="199"/>
        <v>28</v>
      </c>
    </row>
    <row r="6369" spans="1:22" x14ac:dyDescent="0.25">
      <c r="A6369">
        <v>4171</v>
      </c>
      <c r="B6369" t="str">
        <f>"E"&amp;A6369</f>
        <v>E4171</v>
      </c>
      <c r="C6369" t="s">
        <v>112</v>
      </c>
      <c r="D6369">
        <v>2</v>
      </c>
      <c r="E6369">
        <f>IF(D6369&lt;4,D6369,4)</f>
        <v>2</v>
      </c>
      <c r="F6369" s="1">
        <v>40139</v>
      </c>
      <c r="G6369" s="1">
        <v>40276</v>
      </c>
      <c r="H6369" s="3">
        <f>G6369-F6369</f>
        <v>137</v>
      </c>
      <c r="I6369" s="3">
        <f>IF(H6369&lt;=60,1,IF(H6369&lt;=150,2,3))</f>
        <v>2</v>
      </c>
      <c r="J6369">
        <v>38.4</v>
      </c>
      <c r="K6369">
        <v>2.88</v>
      </c>
      <c r="L6369">
        <v>3.51</v>
      </c>
      <c r="M6369">
        <v>10</v>
      </c>
      <c r="N6369">
        <f>LOG(M6369/100,2)+3</f>
        <v>-0.32192809488736218</v>
      </c>
      <c r="O6369">
        <f>INDEX(lehmad!B$2:B$412,MATCH(klypsid!$B6369,lehmad!$A$2:$A$412,0))</f>
        <v>38964</v>
      </c>
      <c r="P6369">
        <f>INDEX(lehmad!D$2:D$412,MATCH(klypsid!$B6369,lehmad!$A$2:$A$412,0))</f>
        <v>119</v>
      </c>
      <c r="Q6369">
        <f>INDEX(lehmad!E$2:E$412,MATCH(klypsid!$B6369,lehmad!$A$2:$A$412,0))</f>
        <v>1</v>
      </c>
      <c r="R6369" t="str">
        <f>INDEX(lehmad!F$2:F$412,MATCH(klypsid!$B6369,lehmad!$A$2:$A$412,0))</f>
        <v>LANCELOT-ET</v>
      </c>
      <c r="S6369">
        <f>INDEX(lehmad!H$2:H$412,MATCH(klypsid!$B6369,lehmad!$A$2:$A$412,0))</f>
        <v>126</v>
      </c>
      <c r="T6369">
        <f>INDEX(lehmad!K$2:K$412,MATCH(klypsid!$B6369,lehmad!$A$2:$A$412,0))</f>
        <v>122</v>
      </c>
      <c r="U6369" s="4">
        <f t="shared" si="198"/>
        <v>5</v>
      </c>
      <c r="V6369">
        <f t="shared" si="199"/>
        <v>34</v>
      </c>
    </row>
    <row r="6370" spans="1:22" x14ac:dyDescent="0.25">
      <c r="A6370">
        <v>4171</v>
      </c>
      <c r="B6370" t="str">
        <f>"E"&amp;A6370</f>
        <v>E4171</v>
      </c>
      <c r="C6370" t="s">
        <v>112</v>
      </c>
      <c r="D6370">
        <v>2</v>
      </c>
      <c r="E6370">
        <f>IF(D6370&lt;4,D6370,4)</f>
        <v>2</v>
      </c>
      <c r="F6370" s="1">
        <v>40139</v>
      </c>
      <c r="G6370" s="1">
        <v>40304</v>
      </c>
      <c r="H6370" s="3">
        <f>G6370-F6370</f>
        <v>165</v>
      </c>
      <c r="I6370" s="3">
        <f>IF(H6370&lt;=60,1,IF(H6370&lt;=150,2,3))</f>
        <v>3</v>
      </c>
      <c r="J6370">
        <v>30.7</v>
      </c>
      <c r="K6370">
        <v>6.4</v>
      </c>
      <c r="L6370">
        <v>3.62</v>
      </c>
      <c r="M6370">
        <v>144</v>
      </c>
      <c r="N6370">
        <f>LOG(M6370/100,2)+3</f>
        <v>3.5260688116675878</v>
      </c>
      <c r="O6370">
        <f>INDEX(lehmad!B$2:B$412,MATCH(klypsid!$B6370,lehmad!$A$2:$A$412,0))</f>
        <v>38964</v>
      </c>
      <c r="P6370">
        <f>INDEX(lehmad!D$2:D$412,MATCH(klypsid!$B6370,lehmad!$A$2:$A$412,0))</f>
        <v>119</v>
      </c>
      <c r="Q6370">
        <f>INDEX(lehmad!E$2:E$412,MATCH(klypsid!$B6370,lehmad!$A$2:$A$412,0))</f>
        <v>1</v>
      </c>
      <c r="R6370" t="str">
        <f>INDEX(lehmad!F$2:F$412,MATCH(klypsid!$B6370,lehmad!$A$2:$A$412,0))</f>
        <v>LANCELOT-ET</v>
      </c>
      <c r="S6370">
        <f>INDEX(lehmad!H$2:H$412,MATCH(klypsid!$B6370,lehmad!$A$2:$A$412,0))</f>
        <v>126</v>
      </c>
      <c r="T6370">
        <f>INDEX(lehmad!K$2:K$412,MATCH(klypsid!$B6370,lehmad!$A$2:$A$412,0))</f>
        <v>122</v>
      </c>
      <c r="U6370" s="4">
        <f t="shared" si="198"/>
        <v>6</v>
      </c>
      <c r="V6370">
        <f t="shared" si="199"/>
        <v>28</v>
      </c>
    </row>
    <row r="6371" spans="1:22" x14ac:dyDescent="0.25">
      <c r="A6371">
        <v>4171</v>
      </c>
      <c r="B6371" t="str">
        <f>"E"&amp;A6371</f>
        <v>E4171</v>
      </c>
      <c r="C6371" t="s">
        <v>112</v>
      </c>
      <c r="D6371">
        <v>2</v>
      </c>
      <c r="E6371">
        <f>IF(D6371&lt;4,D6371,4)</f>
        <v>2</v>
      </c>
      <c r="F6371" s="1">
        <v>40139</v>
      </c>
      <c r="G6371" s="1">
        <v>40336</v>
      </c>
      <c r="H6371" s="3">
        <f>G6371-F6371</f>
        <v>197</v>
      </c>
      <c r="I6371" s="3">
        <f>IF(H6371&lt;=60,1,IF(H6371&lt;=150,2,3))</f>
        <v>3</v>
      </c>
      <c r="J6371">
        <v>29.4</v>
      </c>
      <c r="K6371">
        <v>4.82</v>
      </c>
      <c r="L6371">
        <v>3.52</v>
      </c>
      <c r="M6371">
        <v>22</v>
      </c>
      <c r="N6371">
        <f>LOG(M6371/100,2)+3</f>
        <v>0.8155754288625725</v>
      </c>
      <c r="O6371">
        <f>INDEX(lehmad!B$2:B$412,MATCH(klypsid!$B6371,lehmad!$A$2:$A$412,0))</f>
        <v>38964</v>
      </c>
      <c r="P6371">
        <f>INDEX(lehmad!D$2:D$412,MATCH(klypsid!$B6371,lehmad!$A$2:$A$412,0))</f>
        <v>119</v>
      </c>
      <c r="Q6371">
        <f>INDEX(lehmad!E$2:E$412,MATCH(klypsid!$B6371,lehmad!$A$2:$A$412,0))</f>
        <v>1</v>
      </c>
      <c r="R6371" t="str">
        <f>INDEX(lehmad!F$2:F$412,MATCH(klypsid!$B6371,lehmad!$A$2:$A$412,0))</f>
        <v>LANCELOT-ET</v>
      </c>
      <c r="S6371">
        <f>INDEX(lehmad!H$2:H$412,MATCH(klypsid!$B6371,lehmad!$A$2:$A$412,0))</f>
        <v>126</v>
      </c>
      <c r="T6371">
        <f>INDEX(lehmad!K$2:K$412,MATCH(klypsid!$B6371,lehmad!$A$2:$A$412,0))</f>
        <v>122</v>
      </c>
      <c r="U6371" s="4">
        <f t="shared" si="198"/>
        <v>7</v>
      </c>
      <c r="V6371">
        <f t="shared" si="199"/>
        <v>32</v>
      </c>
    </row>
    <row r="6372" spans="1:22" x14ac:dyDescent="0.25">
      <c r="A6372">
        <v>4171</v>
      </c>
      <c r="B6372" t="str">
        <f>"E"&amp;A6372</f>
        <v>E4171</v>
      </c>
      <c r="C6372" t="s">
        <v>112</v>
      </c>
      <c r="D6372">
        <v>2</v>
      </c>
      <c r="E6372">
        <f>IF(D6372&lt;4,D6372,4)</f>
        <v>2</v>
      </c>
      <c r="F6372" s="1">
        <v>40139</v>
      </c>
      <c r="G6372" s="1">
        <v>40371</v>
      </c>
      <c r="H6372" s="3">
        <f>G6372-F6372</f>
        <v>232</v>
      </c>
      <c r="I6372" s="3">
        <f>IF(H6372&lt;=60,1,IF(H6372&lt;=150,2,3))</f>
        <v>3</v>
      </c>
      <c r="J6372">
        <v>21.4</v>
      </c>
      <c r="K6372">
        <v>5.45</v>
      </c>
      <c r="L6372">
        <v>3.71</v>
      </c>
      <c r="M6372">
        <v>87</v>
      </c>
      <c r="N6372">
        <f>LOG(M6372/100,2)+3</f>
        <v>2.7990873060740036</v>
      </c>
      <c r="O6372">
        <f>INDEX(lehmad!B$2:B$412,MATCH(klypsid!$B6372,lehmad!$A$2:$A$412,0))</f>
        <v>38964</v>
      </c>
      <c r="P6372">
        <f>INDEX(lehmad!D$2:D$412,MATCH(klypsid!$B6372,lehmad!$A$2:$A$412,0))</f>
        <v>119</v>
      </c>
      <c r="Q6372">
        <f>INDEX(lehmad!E$2:E$412,MATCH(klypsid!$B6372,lehmad!$A$2:$A$412,0))</f>
        <v>1</v>
      </c>
      <c r="R6372" t="str">
        <f>INDEX(lehmad!F$2:F$412,MATCH(klypsid!$B6372,lehmad!$A$2:$A$412,0))</f>
        <v>LANCELOT-ET</v>
      </c>
      <c r="S6372">
        <f>INDEX(lehmad!H$2:H$412,MATCH(klypsid!$B6372,lehmad!$A$2:$A$412,0))</f>
        <v>126</v>
      </c>
      <c r="T6372">
        <f>INDEX(lehmad!K$2:K$412,MATCH(klypsid!$B6372,lehmad!$A$2:$A$412,0))</f>
        <v>122</v>
      </c>
      <c r="U6372" s="4">
        <f t="shared" si="198"/>
        <v>8</v>
      </c>
      <c r="V6372">
        <f t="shared" si="199"/>
        <v>35</v>
      </c>
    </row>
    <row r="6373" spans="1:22" x14ac:dyDescent="0.25">
      <c r="A6373">
        <v>4171</v>
      </c>
      <c r="B6373" t="str">
        <f>"E"&amp;A6373</f>
        <v>E4171</v>
      </c>
      <c r="C6373" t="s">
        <v>112</v>
      </c>
      <c r="D6373">
        <v>2</v>
      </c>
      <c r="E6373">
        <f>IF(D6373&lt;4,D6373,4)</f>
        <v>2</v>
      </c>
      <c r="F6373" s="1">
        <v>40139</v>
      </c>
      <c r="G6373" s="1">
        <v>40396</v>
      </c>
      <c r="H6373" s="3">
        <f>G6373-F6373</f>
        <v>257</v>
      </c>
      <c r="I6373" s="3">
        <f>IF(H6373&lt;=60,1,IF(H6373&lt;=150,2,3))</f>
        <v>3</v>
      </c>
      <c r="J6373">
        <v>25.6</v>
      </c>
      <c r="K6373">
        <v>3.3</v>
      </c>
      <c r="L6373">
        <v>3.55</v>
      </c>
      <c r="M6373">
        <v>191</v>
      </c>
      <c r="N6373">
        <f>LOG(M6373/100,2)+3</f>
        <v>3.9335726382610239</v>
      </c>
      <c r="O6373">
        <f>INDEX(lehmad!B$2:B$412,MATCH(klypsid!$B6373,lehmad!$A$2:$A$412,0))</f>
        <v>38964</v>
      </c>
      <c r="P6373">
        <f>INDEX(lehmad!D$2:D$412,MATCH(klypsid!$B6373,lehmad!$A$2:$A$412,0))</f>
        <v>119</v>
      </c>
      <c r="Q6373">
        <f>INDEX(lehmad!E$2:E$412,MATCH(klypsid!$B6373,lehmad!$A$2:$A$412,0))</f>
        <v>1</v>
      </c>
      <c r="R6373" t="str">
        <f>INDEX(lehmad!F$2:F$412,MATCH(klypsid!$B6373,lehmad!$A$2:$A$412,0))</f>
        <v>LANCELOT-ET</v>
      </c>
      <c r="S6373">
        <f>INDEX(lehmad!H$2:H$412,MATCH(klypsid!$B6373,lehmad!$A$2:$A$412,0))</f>
        <v>126</v>
      </c>
      <c r="T6373">
        <f>INDEX(lehmad!K$2:K$412,MATCH(klypsid!$B6373,lehmad!$A$2:$A$412,0))</f>
        <v>122</v>
      </c>
      <c r="U6373" s="4">
        <f t="shared" si="198"/>
        <v>9</v>
      </c>
      <c r="V6373">
        <f t="shared" si="199"/>
        <v>25</v>
      </c>
    </row>
    <row r="6374" spans="1:22" x14ac:dyDescent="0.25">
      <c r="A6374">
        <v>4171</v>
      </c>
      <c r="B6374" t="str">
        <f>"E"&amp;A6374</f>
        <v>E4171</v>
      </c>
      <c r="C6374" t="s">
        <v>112</v>
      </c>
      <c r="D6374">
        <v>2</v>
      </c>
      <c r="E6374">
        <f>IF(D6374&lt;4,D6374,4)</f>
        <v>2</v>
      </c>
      <c r="F6374" s="1">
        <v>40139</v>
      </c>
      <c r="G6374" s="1">
        <v>40434</v>
      </c>
      <c r="H6374" s="3">
        <f>G6374-F6374</f>
        <v>295</v>
      </c>
      <c r="I6374" s="3">
        <f>IF(H6374&lt;=60,1,IF(H6374&lt;=150,2,3))</f>
        <v>3</v>
      </c>
      <c r="J6374">
        <v>13.8</v>
      </c>
      <c r="K6374">
        <v>6.78</v>
      </c>
      <c r="L6374">
        <v>4.46</v>
      </c>
      <c r="M6374">
        <v>473</v>
      </c>
      <c r="N6374">
        <f>LOG(M6374/100,2)+3</f>
        <v>5.2418401835646709</v>
      </c>
      <c r="O6374">
        <f>INDEX(lehmad!B$2:B$412,MATCH(klypsid!$B6374,lehmad!$A$2:$A$412,0))</f>
        <v>38964</v>
      </c>
      <c r="P6374">
        <f>INDEX(lehmad!D$2:D$412,MATCH(klypsid!$B6374,lehmad!$A$2:$A$412,0))</f>
        <v>119</v>
      </c>
      <c r="Q6374">
        <f>INDEX(lehmad!E$2:E$412,MATCH(klypsid!$B6374,lehmad!$A$2:$A$412,0))</f>
        <v>1</v>
      </c>
      <c r="R6374" t="str">
        <f>INDEX(lehmad!F$2:F$412,MATCH(klypsid!$B6374,lehmad!$A$2:$A$412,0))</f>
        <v>LANCELOT-ET</v>
      </c>
      <c r="S6374">
        <f>INDEX(lehmad!H$2:H$412,MATCH(klypsid!$B6374,lehmad!$A$2:$A$412,0))</f>
        <v>126</v>
      </c>
      <c r="T6374">
        <f>INDEX(lehmad!K$2:K$412,MATCH(klypsid!$B6374,lehmad!$A$2:$A$412,0))</f>
        <v>122</v>
      </c>
      <c r="U6374" s="4">
        <f t="shared" si="198"/>
        <v>10</v>
      </c>
      <c r="V6374">
        <f t="shared" si="199"/>
        <v>38</v>
      </c>
    </row>
    <row r="6375" spans="1:22" x14ac:dyDescent="0.25">
      <c r="A6375">
        <v>4171</v>
      </c>
      <c r="B6375" t="str">
        <f>"E"&amp;A6375</f>
        <v>E4171</v>
      </c>
      <c r="C6375" t="s">
        <v>112</v>
      </c>
      <c r="D6375">
        <v>3</v>
      </c>
      <c r="E6375">
        <f>IF(D6375&lt;4,D6375,4)</f>
        <v>3</v>
      </c>
      <c r="F6375" s="1">
        <v>40549</v>
      </c>
      <c r="G6375" s="1">
        <v>40556</v>
      </c>
      <c r="H6375" s="3">
        <f>G6375-F6375</f>
        <v>7</v>
      </c>
      <c r="I6375" s="3">
        <f>IF(H6375&lt;=60,1,IF(H6375&lt;=150,2,3))</f>
        <v>1</v>
      </c>
      <c r="J6375">
        <v>35.799999999999997</v>
      </c>
      <c r="K6375">
        <v>5.07</v>
      </c>
      <c r="L6375">
        <v>3.56</v>
      </c>
      <c r="M6375">
        <v>15</v>
      </c>
      <c r="N6375">
        <f>LOG(M6375/100,2)+3</f>
        <v>0.26303440583379389</v>
      </c>
      <c r="O6375">
        <f>INDEX(lehmad!B$2:B$412,MATCH(klypsid!$B6375,lehmad!$A$2:$A$412,0))</f>
        <v>38964</v>
      </c>
      <c r="P6375">
        <f>INDEX(lehmad!D$2:D$412,MATCH(klypsid!$B6375,lehmad!$A$2:$A$412,0))</f>
        <v>119</v>
      </c>
      <c r="Q6375">
        <f>INDEX(lehmad!E$2:E$412,MATCH(klypsid!$B6375,lehmad!$A$2:$A$412,0))</f>
        <v>1</v>
      </c>
      <c r="R6375" t="str">
        <f>INDEX(lehmad!F$2:F$412,MATCH(klypsid!$B6375,lehmad!$A$2:$A$412,0))</f>
        <v>LANCELOT-ET</v>
      </c>
      <c r="S6375">
        <f>INDEX(lehmad!H$2:H$412,MATCH(klypsid!$B6375,lehmad!$A$2:$A$412,0))</f>
        <v>126</v>
      </c>
      <c r="T6375">
        <f>INDEX(lehmad!K$2:K$412,MATCH(klypsid!$B6375,lehmad!$A$2:$A$412,0))</f>
        <v>122</v>
      </c>
      <c r="U6375" s="4">
        <f t="shared" si="198"/>
        <v>1</v>
      </c>
      <c r="V6375">
        <f t="shared" si="199"/>
        <v>7</v>
      </c>
    </row>
    <row r="6376" spans="1:22" x14ac:dyDescent="0.25">
      <c r="A6376">
        <v>4172</v>
      </c>
      <c r="B6376" t="str">
        <f>"E"&amp;A6376</f>
        <v>E4172</v>
      </c>
      <c r="C6376" t="s">
        <v>154</v>
      </c>
      <c r="D6376">
        <v>1</v>
      </c>
      <c r="E6376">
        <f>IF(D6376&lt;4,D6376,4)</f>
        <v>1</v>
      </c>
      <c r="F6376" s="1">
        <v>39715</v>
      </c>
      <c r="G6376" s="1">
        <v>39722</v>
      </c>
      <c r="H6376" s="3">
        <f>G6376-F6376</f>
        <v>7</v>
      </c>
      <c r="I6376" s="3">
        <f>IF(H6376&lt;=60,1,IF(H6376&lt;=150,2,3))</f>
        <v>1</v>
      </c>
      <c r="J6376">
        <v>34.5</v>
      </c>
      <c r="K6376">
        <v>4.5199999999999996</v>
      </c>
      <c r="L6376">
        <v>3.46</v>
      </c>
      <c r="M6376">
        <v>133</v>
      </c>
      <c r="N6376">
        <f>LOG(M6376/100,2)+3</f>
        <v>3.411426245726465</v>
      </c>
      <c r="O6376">
        <f>INDEX(lehmad!B$2:B$412,MATCH(klypsid!$B6376,lehmad!$A$2:$A$412,0))</f>
        <v>38965</v>
      </c>
      <c r="P6376">
        <f>INDEX(lehmad!D$2:D$412,MATCH(klypsid!$B6376,lehmad!$A$2:$A$412,0))</f>
        <v>118</v>
      </c>
      <c r="Q6376">
        <f>INDEX(lehmad!E$2:E$412,MATCH(klypsid!$B6376,lehmad!$A$2:$A$412,0))</f>
        <v>1</v>
      </c>
      <c r="R6376" t="str">
        <f>INDEX(lehmad!F$2:F$412,MATCH(klypsid!$B6376,lehmad!$A$2:$A$412,0))</f>
        <v>LANCELOT-ET</v>
      </c>
      <c r="S6376">
        <f>INDEX(lehmad!H$2:H$412,MATCH(klypsid!$B6376,lehmad!$A$2:$A$412,0))</f>
        <v>126</v>
      </c>
      <c r="T6376">
        <f>INDEX(lehmad!K$2:K$412,MATCH(klypsid!$B6376,lehmad!$A$2:$A$412,0))</f>
        <v>122</v>
      </c>
      <c r="U6376" s="4">
        <f t="shared" si="198"/>
        <v>1</v>
      </c>
      <c r="V6376">
        <f t="shared" si="199"/>
        <v>7</v>
      </c>
    </row>
    <row r="6377" spans="1:22" x14ac:dyDescent="0.25">
      <c r="A6377">
        <v>4172</v>
      </c>
      <c r="B6377" t="str">
        <f>"E"&amp;A6377</f>
        <v>E4172</v>
      </c>
      <c r="C6377" t="s">
        <v>154</v>
      </c>
      <c r="D6377">
        <v>1</v>
      </c>
      <c r="E6377">
        <f>IF(D6377&lt;4,D6377,4)</f>
        <v>1</v>
      </c>
      <c r="F6377" s="1">
        <v>39715</v>
      </c>
      <c r="G6377" s="1">
        <v>39754</v>
      </c>
      <c r="H6377" s="3">
        <f>G6377-F6377</f>
        <v>39</v>
      </c>
      <c r="I6377" s="3">
        <f>IF(H6377&lt;=60,1,IF(H6377&lt;=150,2,3))</f>
        <v>1</v>
      </c>
      <c r="J6377">
        <v>43.9</v>
      </c>
      <c r="K6377">
        <v>3.58</v>
      </c>
      <c r="L6377">
        <v>2.8</v>
      </c>
      <c r="M6377">
        <v>34</v>
      </c>
      <c r="N6377">
        <f>LOG(M6377/100,2)+3</f>
        <v>1.443606651475615</v>
      </c>
      <c r="O6377">
        <f>INDEX(lehmad!B$2:B$412,MATCH(klypsid!$B6377,lehmad!$A$2:$A$412,0))</f>
        <v>38965</v>
      </c>
      <c r="P6377">
        <f>INDEX(lehmad!D$2:D$412,MATCH(klypsid!$B6377,lehmad!$A$2:$A$412,0))</f>
        <v>118</v>
      </c>
      <c r="Q6377">
        <f>INDEX(lehmad!E$2:E$412,MATCH(klypsid!$B6377,lehmad!$A$2:$A$412,0))</f>
        <v>1</v>
      </c>
      <c r="R6377" t="str">
        <f>INDEX(lehmad!F$2:F$412,MATCH(klypsid!$B6377,lehmad!$A$2:$A$412,0))</f>
        <v>LANCELOT-ET</v>
      </c>
      <c r="S6377">
        <f>INDEX(lehmad!H$2:H$412,MATCH(klypsid!$B6377,lehmad!$A$2:$A$412,0))</f>
        <v>126</v>
      </c>
      <c r="T6377">
        <f>INDEX(lehmad!K$2:K$412,MATCH(klypsid!$B6377,lehmad!$A$2:$A$412,0))</f>
        <v>122</v>
      </c>
      <c r="U6377" s="4">
        <f t="shared" si="198"/>
        <v>2</v>
      </c>
      <c r="V6377">
        <f t="shared" si="199"/>
        <v>32</v>
      </c>
    </row>
    <row r="6378" spans="1:22" x14ac:dyDescent="0.25">
      <c r="A6378">
        <v>4172</v>
      </c>
      <c r="B6378" t="str">
        <f>"E"&amp;A6378</f>
        <v>E4172</v>
      </c>
      <c r="C6378" t="s">
        <v>154</v>
      </c>
      <c r="D6378">
        <v>1</v>
      </c>
      <c r="E6378">
        <f>IF(D6378&lt;4,D6378,4)</f>
        <v>1</v>
      </c>
      <c r="F6378" s="1">
        <v>39715</v>
      </c>
      <c r="G6378" s="1">
        <v>39783</v>
      </c>
      <c r="H6378" s="3">
        <f>G6378-F6378</f>
        <v>68</v>
      </c>
      <c r="I6378" s="3">
        <f>IF(H6378&lt;=60,1,IF(H6378&lt;=150,2,3))</f>
        <v>2</v>
      </c>
      <c r="J6378">
        <v>47.8</v>
      </c>
      <c r="K6378">
        <v>3.53</v>
      </c>
      <c r="L6378">
        <v>3.05</v>
      </c>
      <c r="M6378">
        <v>33</v>
      </c>
      <c r="N6378">
        <f>LOG(M6378/100,2)+3</f>
        <v>1.4005379295837288</v>
      </c>
      <c r="O6378">
        <f>INDEX(lehmad!B$2:B$412,MATCH(klypsid!$B6378,lehmad!$A$2:$A$412,0))</f>
        <v>38965</v>
      </c>
      <c r="P6378">
        <f>INDEX(lehmad!D$2:D$412,MATCH(klypsid!$B6378,lehmad!$A$2:$A$412,0))</f>
        <v>118</v>
      </c>
      <c r="Q6378">
        <f>INDEX(lehmad!E$2:E$412,MATCH(klypsid!$B6378,lehmad!$A$2:$A$412,0))</f>
        <v>1</v>
      </c>
      <c r="R6378" t="str">
        <f>INDEX(lehmad!F$2:F$412,MATCH(klypsid!$B6378,lehmad!$A$2:$A$412,0))</f>
        <v>LANCELOT-ET</v>
      </c>
      <c r="S6378">
        <f>INDEX(lehmad!H$2:H$412,MATCH(klypsid!$B6378,lehmad!$A$2:$A$412,0))</f>
        <v>126</v>
      </c>
      <c r="T6378">
        <f>INDEX(lehmad!K$2:K$412,MATCH(klypsid!$B6378,lehmad!$A$2:$A$412,0))</f>
        <v>122</v>
      </c>
      <c r="U6378" s="4">
        <f t="shared" si="198"/>
        <v>3</v>
      </c>
      <c r="V6378">
        <f t="shared" si="199"/>
        <v>29</v>
      </c>
    </row>
    <row r="6379" spans="1:22" x14ac:dyDescent="0.25">
      <c r="A6379">
        <v>4172</v>
      </c>
      <c r="B6379" t="str">
        <f>"E"&amp;A6379</f>
        <v>E4172</v>
      </c>
      <c r="C6379" t="s">
        <v>154</v>
      </c>
      <c r="D6379">
        <v>1</v>
      </c>
      <c r="E6379">
        <f>IF(D6379&lt;4,D6379,4)</f>
        <v>1</v>
      </c>
      <c r="F6379" s="1">
        <v>39715</v>
      </c>
      <c r="G6379" s="1">
        <v>39817</v>
      </c>
      <c r="H6379" s="3">
        <f>G6379-F6379</f>
        <v>102</v>
      </c>
      <c r="I6379" s="3">
        <f>IF(H6379&lt;=60,1,IF(H6379&lt;=150,2,3))</f>
        <v>2</v>
      </c>
      <c r="J6379">
        <v>49.2</v>
      </c>
      <c r="K6379">
        <v>3.41</v>
      </c>
      <c r="L6379">
        <v>3.08</v>
      </c>
      <c r="M6379">
        <v>40</v>
      </c>
      <c r="N6379">
        <f>LOG(M6379/100,2)+3</f>
        <v>1.6780719051126378</v>
      </c>
      <c r="O6379">
        <f>INDEX(lehmad!B$2:B$412,MATCH(klypsid!$B6379,lehmad!$A$2:$A$412,0))</f>
        <v>38965</v>
      </c>
      <c r="P6379">
        <f>INDEX(lehmad!D$2:D$412,MATCH(klypsid!$B6379,lehmad!$A$2:$A$412,0))</f>
        <v>118</v>
      </c>
      <c r="Q6379">
        <f>INDEX(lehmad!E$2:E$412,MATCH(klypsid!$B6379,lehmad!$A$2:$A$412,0))</f>
        <v>1</v>
      </c>
      <c r="R6379" t="str">
        <f>INDEX(lehmad!F$2:F$412,MATCH(klypsid!$B6379,lehmad!$A$2:$A$412,0))</f>
        <v>LANCELOT-ET</v>
      </c>
      <c r="S6379">
        <f>INDEX(lehmad!H$2:H$412,MATCH(klypsid!$B6379,lehmad!$A$2:$A$412,0))</f>
        <v>126</v>
      </c>
      <c r="T6379">
        <f>INDEX(lehmad!K$2:K$412,MATCH(klypsid!$B6379,lehmad!$A$2:$A$412,0))</f>
        <v>122</v>
      </c>
      <c r="U6379" s="4">
        <f t="shared" si="198"/>
        <v>4</v>
      </c>
      <c r="V6379">
        <f t="shared" si="199"/>
        <v>34</v>
      </c>
    </row>
    <row r="6380" spans="1:22" x14ac:dyDescent="0.25">
      <c r="A6380">
        <v>4172</v>
      </c>
      <c r="B6380" t="str">
        <f>"E"&amp;A6380</f>
        <v>E4172</v>
      </c>
      <c r="C6380" t="s">
        <v>154</v>
      </c>
      <c r="D6380">
        <v>1</v>
      </c>
      <c r="E6380">
        <f>IF(D6380&lt;4,D6380,4)</f>
        <v>1</v>
      </c>
      <c r="F6380" s="1">
        <v>39715</v>
      </c>
      <c r="G6380" s="1">
        <v>39845</v>
      </c>
      <c r="H6380" s="3">
        <f>G6380-F6380</f>
        <v>130</v>
      </c>
      <c r="I6380" s="3">
        <f>IF(H6380&lt;=60,1,IF(H6380&lt;=150,2,3))</f>
        <v>2</v>
      </c>
      <c r="J6380">
        <v>42.5</v>
      </c>
      <c r="K6380">
        <v>3.47</v>
      </c>
      <c r="L6380">
        <v>3.21</v>
      </c>
      <c r="M6380">
        <v>46</v>
      </c>
      <c r="N6380">
        <f>LOG(M6380/100,2)+3</f>
        <v>1.8797057662822882</v>
      </c>
      <c r="O6380">
        <f>INDEX(lehmad!B$2:B$412,MATCH(klypsid!$B6380,lehmad!$A$2:$A$412,0))</f>
        <v>38965</v>
      </c>
      <c r="P6380">
        <f>INDEX(lehmad!D$2:D$412,MATCH(klypsid!$B6380,lehmad!$A$2:$A$412,0))</f>
        <v>118</v>
      </c>
      <c r="Q6380">
        <f>INDEX(lehmad!E$2:E$412,MATCH(klypsid!$B6380,lehmad!$A$2:$A$412,0))</f>
        <v>1</v>
      </c>
      <c r="R6380" t="str">
        <f>INDEX(lehmad!F$2:F$412,MATCH(klypsid!$B6380,lehmad!$A$2:$A$412,0))</f>
        <v>LANCELOT-ET</v>
      </c>
      <c r="S6380">
        <f>INDEX(lehmad!H$2:H$412,MATCH(klypsid!$B6380,lehmad!$A$2:$A$412,0))</f>
        <v>126</v>
      </c>
      <c r="T6380">
        <f>INDEX(lehmad!K$2:K$412,MATCH(klypsid!$B6380,lehmad!$A$2:$A$412,0))</f>
        <v>122</v>
      </c>
      <c r="U6380" s="4">
        <f t="shared" si="198"/>
        <v>5</v>
      </c>
      <c r="V6380">
        <f t="shared" si="199"/>
        <v>28</v>
      </c>
    </row>
    <row r="6381" spans="1:22" x14ac:dyDescent="0.25">
      <c r="A6381">
        <v>4172</v>
      </c>
      <c r="B6381" t="str">
        <f>"E"&amp;A6381</f>
        <v>E4172</v>
      </c>
      <c r="C6381" t="s">
        <v>154</v>
      </c>
      <c r="D6381">
        <v>1</v>
      </c>
      <c r="E6381">
        <f>IF(D6381&lt;4,D6381,4)</f>
        <v>1</v>
      </c>
      <c r="F6381" s="1">
        <v>39715</v>
      </c>
      <c r="G6381" s="1">
        <v>39875</v>
      </c>
      <c r="H6381" s="3">
        <f>G6381-F6381</f>
        <v>160</v>
      </c>
      <c r="I6381" s="3">
        <f>IF(H6381&lt;=60,1,IF(H6381&lt;=150,2,3))</f>
        <v>3</v>
      </c>
      <c r="J6381">
        <v>47.5</v>
      </c>
      <c r="K6381">
        <v>3.27</v>
      </c>
      <c r="L6381">
        <v>3.18</v>
      </c>
      <c r="M6381">
        <v>925</v>
      </c>
      <c r="N6381">
        <f>LOG(M6381/100,2)+3</f>
        <v>6.2094533656289501</v>
      </c>
      <c r="O6381">
        <f>INDEX(lehmad!B$2:B$412,MATCH(klypsid!$B6381,lehmad!$A$2:$A$412,0))</f>
        <v>38965</v>
      </c>
      <c r="P6381">
        <f>INDEX(lehmad!D$2:D$412,MATCH(klypsid!$B6381,lehmad!$A$2:$A$412,0))</f>
        <v>118</v>
      </c>
      <c r="Q6381">
        <f>INDEX(lehmad!E$2:E$412,MATCH(klypsid!$B6381,lehmad!$A$2:$A$412,0))</f>
        <v>1</v>
      </c>
      <c r="R6381" t="str">
        <f>INDEX(lehmad!F$2:F$412,MATCH(klypsid!$B6381,lehmad!$A$2:$A$412,0))</f>
        <v>LANCELOT-ET</v>
      </c>
      <c r="S6381">
        <f>INDEX(lehmad!H$2:H$412,MATCH(klypsid!$B6381,lehmad!$A$2:$A$412,0))</f>
        <v>126</v>
      </c>
      <c r="T6381">
        <f>INDEX(lehmad!K$2:K$412,MATCH(klypsid!$B6381,lehmad!$A$2:$A$412,0))</f>
        <v>122</v>
      </c>
      <c r="U6381" s="4">
        <f t="shared" si="198"/>
        <v>6</v>
      </c>
      <c r="V6381">
        <f t="shared" si="199"/>
        <v>30</v>
      </c>
    </row>
    <row r="6382" spans="1:22" x14ac:dyDescent="0.25">
      <c r="A6382">
        <v>4172</v>
      </c>
      <c r="B6382" t="str">
        <f>"E"&amp;A6382</f>
        <v>E4172</v>
      </c>
      <c r="C6382" t="s">
        <v>154</v>
      </c>
      <c r="D6382">
        <v>1</v>
      </c>
      <c r="E6382">
        <f>IF(D6382&lt;4,D6382,4)</f>
        <v>1</v>
      </c>
      <c r="F6382" s="1">
        <v>39715</v>
      </c>
      <c r="G6382" s="1">
        <v>39908</v>
      </c>
      <c r="H6382" s="3">
        <f>G6382-F6382</f>
        <v>193</v>
      </c>
      <c r="I6382" s="3">
        <f>IF(H6382&lt;=60,1,IF(H6382&lt;=150,2,3))</f>
        <v>3</v>
      </c>
      <c r="J6382">
        <v>40.9</v>
      </c>
      <c r="K6382">
        <v>3.33</v>
      </c>
      <c r="L6382">
        <v>3.16</v>
      </c>
      <c r="M6382">
        <v>70</v>
      </c>
      <c r="N6382">
        <f>LOG(M6382/100,2)+3</f>
        <v>2.4854268271702415</v>
      </c>
      <c r="O6382">
        <f>INDEX(lehmad!B$2:B$412,MATCH(klypsid!$B6382,lehmad!$A$2:$A$412,0))</f>
        <v>38965</v>
      </c>
      <c r="P6382">
        <f>INDEX(lehmad!D$2:D$412,MATCH(klypsid!$B6382,lehmad!$A$2:$A$412,0))</f>
        <v>118</v>
      </c>
      <c r="Q6382">
        <f>INDEX(lehmad!E$2:E$412,MATCH(klypsid!$B6382,lehmad!$A$2:$A$412,0))</f>
        <v>1</v>
      </c>
      <c r="R6382" t="str">
        <f>INDEX(lehmad!F$2:F$412,MATCH(klypsid!$B6382,lehmad!$A$2:$A$412,0))</f>
        <v>LANCELOT-ET</v>
      </c>
      <c r="S6382">
        <f>INDEX(lehmad!H$2:H$412,MATCH(klypsid!$B6382,lehmad!$A$2:$A$412,0))</f>
        <v>126</v>
      </c>
      <c r="T6382">
        <f>INDEX(lehmad!K$2:K$412,MATCH(klypsid!$B6382,lehmad!$A$2:$A$412,0))</f>
        <v>122</v>
      </c>
      <c r="U6382" s="4">
        <f t="shared" si="198"/>
        <v>7</v>
      </c>
      <c r="V6382">
        <f t="shared" si="199"/>
        <v>33</v>
      </c>
    </row>
    <row r="6383" spans="1:22" x14ac:dyDescent="0.25">
      <c r="A6383">
        <v>4172</v>
      </c>
      <c r="B6383" t="str">
        <f>"E"&amp;A6383</f>
        <v>E4172</v>
      </c>
      <c r="C6383" t="s">
        <v>154</v>
      </c>
      <c r="D6383">
        <v>1</v>
      </c>
      <c r="E6383">
        <f>IF(D6383&lt;4,D6383,4)</f>
        <v>1</v>
      </c>
      <c r="F6383" s="1">
        <v>39715</v>
      </c>
      <c r="G6383" s="1">
        <v>39944</v>
      </c>
      <c r="H6383" s="3">
        <f>G6383-F6383</f>
        <v>229</v>
      </c>
      <c r="I6383" s="3">
        <f>IF(H6383&lt;=60,1,IF(H6383&lt;=150,2,3))</f>
        <v>3</v>
      </c>
      <c r="J6383">
        <v>36.799999999999997</v>
      </c>
      <c r="K6383">
        <v>4.0199999999999996</v>
      </c>
      <c r="L6383">
        <v>3.4</v>
      </c>
      <c r="M6383">
        <v>108</v>
      </c>
      <c r="N6383">
        <f>LOG(M6383/100,2)+3</f>
        <v>3.1110313123887439</v>
      </c>
      <c r="O6383">
        <f>INDEX(lehmad!B$2:B$412,MATCH(klypsid!$B6383,lehmad!$A$2:$A$412,0))</f>
        <v>38965</v>
      </c>
      <c r="P6383">
        <f>INDEX(lehmad!D$2:D$412,MATCH(klypsid!$B6383,lehmad!$A$2:$A$412,0))</f>
        <v>118</v>
      </c>
      <c r="Q6383">
        <f>INDEX(lehmad!E$2:E$412,MATCH(klypsid!$B6383,lehmad!$A$2:$A$412,0))</f>
        <v>1</v>
      </c>
      <c r="R6383" t="str">
        <f>INDEX(lehmad!F$2:F$412,MATCH(klypsid!$B6383,lehmad!$A$2:$A$412,0))</f>
        <v>LANCELOT-ET</v>
      </c>
      <c r="S6383">
        <f>INDEX(lehmad!H$2:H$412,MATCH(klypsid!$B6383,lehmad!$A$2:$A$412,0))</f>
        <v>126</v>
      </c>
      <c r="T6383">
        <f>INDEX(lehmad!K$2:K$412,MATCH(klypsid!$B6383,lehmad!$A$2:$A$412,0))</f>
        <v>122</v>
      </c>
      <c r="U6383" s="4">
        <f t="shared" si="198"/>
        <v>8</v>
      </c>
      <c r="V6383">
        <f t="shared" si="199"/>
        <v>36</v>
      </c>
    </row>
    <row r="6384" spans="1:22" x14ac:dyDescent="0.25">
      <c r="A6384">
        <v>4172</v>
      </c>
      <c r="B6384" t="str">
        <f>"E"&amp;A6384</f>
        <v>E4172</v>
      </c>
      <c r="C6384" t="s">
        <v>154</v>
      </c>
      <c r="D6384">
        <v>1</v>
      </c>
      <c r="E6384">
        <f>IF(D6384&lt;4,D6384,4)</f>
        <v>1</v>
      </c>
      <c r="F6384" s="1">
        <v>39715</v>
      </c>
      <c r="G6384" s="1">
        <v>39972</v>
      </c>
      <c r="H6384" s="3">
        <f>G6384-F6384</f>
        <v>257</v>
      </c>
      <c r="I6384" s="3">
        <f>IF(H6384&lt;=60,1,IF(H6384&lt;=150,2,3))</f>
        <v>3</v>
      </c>
      <c r="J6384">
        <v>29.8</v>
      </c>
      <c r="K6384">
        <v>3.38</v>
      </c>
      <c r="L6384">
        <v>3.52</v>
      </c>
      <c r="M6384">
        <v>108</v>
      </c>
      <c r="N6384">
        <f>LOG(M6384/100,2)+3</f>
        <v>3.1110313123887439</v>
      </c>
      <c r="O6384">
        <f>INDEX(lehmad!B$2:B$412,MATCH(klypsid!$B6384,lehmad!$A$2:$A$412,0))</f>
        <v>38965</v>
      </c>
      <c r="P6384">
        <f>INDEX(lehmad!D$2:D$412,MATCH(klypsid!$B6384,lehmad!$A$2:$A$412,0))</f>
        <v>118</v>
      </c>
      <c r="Q6384">
        <f>INDEX(lehmad!E$2:E$412,MATCH(klypsid!$B6384,lehmad!$A$2:$A$412,0))</f>
        <v>1</v>
      </c>
      <c r="R6384" t="str">
        <f>INDEX(lehmad!F$2:F$412,MATCH(klypsid!$B6384,lehmad!$A$2:$A$412,0))</f>
        <v>LANCELOT-ET</v>
      </c>
      <c r="S6384">
        <f>INDEX(lehmad!H$2:H$412,MATCH(klypsid!$B6384,lehmad!$A$2:$A$412,0))</f>
        <v>126</v>
      </c>
      <c r="T6384">
        <f>INDEX(lehmad!K$2:K$412,MATCH(klypsid!$B6384,lehmad!$A$2:$A$412,0))</f>
        <v>122</v>
      </c>
      <c r="U6384" s="4">
        <f t="shared" si="198"/>
        <v>9</v>
      </c>
      <c r="V6384">
        <f t="shared" si="199"/>
        <v>28</v>
      </c>
    </row>
    <row r="6385" spans="1:22" x14ac:dyDescent="0.25">
      <c r="A6385">
        <v>4172</v>
      </c>
      <c r="B6385" t="str">
        <f>"E"&amp;A6385</f>
        <v>E4172</v>
      </c>
      <c r="C6385" t="s">
        <v>154</v>
      </c>
      <c r="D6385">
        <v>1</v>
      </c>
      <c r="E6385">
        <f>IF(D6385&lt;4,D6385,4)</f>
        <v>1</v>
      </c>
      <c r="F6385" s="1">
        <v>39715</v>
      </c>
      <c r="G6385" s="1">
        <v>40007</v>
      </c>
      <c r="H6385" s="3">
        <f>G6385-F6385</f>
        <v>292</v>
      </c>
      <c r="I6385" s="3">
        <f>IF(H6385&lt;=60,1,IF(H6385&lt;=150,2,3))</f>
        <v>3</v>
      </c>
      <c r="J6385">
        <v>24.6</v>
      </c>
      <c r="K6385">
        <v>3.81</v>
      </c>
      <c r="L6385">
        <v>3.58</v>
      </c>
      <c r="M6385">
        <v>67</v>
      </c>
      <c r="N6385">
        <f>LOG(M6385/100,2)+3</f>
        <v>2.4222330006830477</v>
      </c>
      <c r="O6385">
        <f>INDEX(lehmad!B$2:B$412,MATCH(klypsid!$B6385,lehmad!$A$2:$A$412,0))</f>
        <v>38965</v>
      </c>
      <c r="P6385">
        <f>INDEX(lehmad!D$2:D$412,MATCH(klypsid!$B6385,lehmad!$A$2:$A$412,0))</f>
        <v>118</v>
      </c>
      <c r="Q6385">
        <f>INDEX(lehmad!E$2:E$412,MATCH(klypsid!$B6385,lehmad!$A$2:$A$412,0))</f>
        <v>1</v>
      </c>
      <c r="R6385" t="str">
        <f>INDEX(lehmad!F$2:F$412,MATCH(klypsid!$B6385,lehmad!$A$2:$A$412,0))</f>
        <v>LANCELOT-ET</v>
      </c>
      <c r="S6385">
        <f>INDEX(lehmad!H$2:H$412,MATCH(klypsid!$B6385,lehmad!$A$2:$A$412,0))</f>
        <v>126</v>
      </c>
      <c r="T6385">
        <f>INDEX(lehmad!K$2:K$412,MATCH(klypsid!$B6385,lehmad!$A$2:$A$412,0))</f>
        <v>122</v>
      </c>
      <c r="U6385" s="4">
        <f t="shared" si="198"/>
        <v>10</v>
      </c>
      <c r="V6385">
        <f t="shared" si="199"/>
        <v>35</v>
      </c>
    </row>
    <row r="6386" spans="1:22" x14ac:dyDescent="0.25">
      <c r="A6386">
        <v>4172</v>
      </c>
      <c r="B6386" t="str">
        <f>"E"&amp;A6386</f>
        <v>E4172</v>
      </c>
      <c r="C6386" t="s">
        <v>154</v>
      </c>
      <c r="D6386">
        <v>2</v>
      </c>
      <c r="E6386">
        <f>IF(D6386&lt;4,D6386,4)</f>
        <v>2</v>
      </c>
      <c r="F6386" s="1">
        <v>40075</v>
      </c>
      <c r="G6386" s="1">
        <v>40094</v>
      </c>
      <c r="H6386" s="3">
        <f>G6386-F6386</f>
        <v>19</v>
      </c>
      <c r="I6386" s="3">
        <f>IF(H6386&lt;=60,1,IF(H6386&lt;=150,2,3))</f>
        <v>1</v>
      </c>
      <c r="J6386">
        <v>43.8</v>
      </c>
      <c r="K6386">
        <v>2.67</v>
      </c>
      <c r="L6386">
        <v>3.18</v>
      </c>
      <c r="M6386">
        <v>68</v>
      </c>
      <c r="N6386">
        <f>LOG(M6386/100,2)+3</f>
        <v>2.4436066514756147</v>
      </c>
      <c r="O6386">
        <f>INDEX(lehmad!B$2:B$412,MATCH(klypsid!$B6386,lehmad!$A$2:$A$412,0))</f>
        <v>38965</v>
      </c>
      <c r="P6386">
        <f>INDEX(lehmad!D$2:D$412,MATCH(klypsid!$B6386,lehmad!$A$2:$A$412,0))</f>
        <v>118</v>
      </c>
      <c r="Q6386">
        <f>INDEX(lehmad!E$2:E$412,MATCH(klypsid!$B6386,lehmad!$A$2:$A$412,0))</f>
        <v>1</v>
      </c>
      <c r="R6386" t="str">
        <f>INDEX(lehmad!F$2:F$412,MATCH(klypsid!$B6386,lehmad!$A$2:$A$412,0))</f>
        <v>LANCELOT-ET</v>
      </c>
      <c r="S6386">
        <f>INDEX(lehmad!H$2:H$412,MATCH(klypsid!$B6386,lehmad!$A$2:$A$412,0))</f>
        <v>126</v>
      </c>
      <c r="T6386">
        <f>INDEX(lehmad!K$2:K$412,MATCH(klypsid!$B6386,lehmad!$A$2:$A$412,0))</f>
        <v>122</v>
      </c>
      <c r="U6386" s="4">
        <f t="shared" si="198"/>
        <v>1</v>
      </c>
      <c r="V6386">
        <f t="shared" si="199"/>
        <v>19</v>
      </c>
    </row>
    <row r="6387" spans="1:22" x14ac:dyDescent="0.25">
      <c r="A6387">
        <v>4172</v>
      </c>
      <c r="B6387" t="str">
        <f>"E"&amp;A6387</f>
        <v>E4172</v>
      </c>
      <c r="C6387" t="s">
        <v>154</v>
      </c>
      <c r="D6387">
        <v>2</v>
      </c>
      <c r="E6387">
        <f>IF(D6387&lt;4,D6387,4)</f>
        <v>2</v>
      </c>
      <c r="F6387" s="1">
        <v>40075</v>
      </c>
      <c r="G6387" s="1">
        <v>40125</v>
      </c>
      <c r="H6387" s="3">
        <f>G6387-F6387</f>
        <v>50</v>
      </c>
      <c r="I6387" s="3">
        <f>IF(H6387&lt;=60,1,IF(H6387&lt;=150,2,3))</f>
        <v>1</v>
      </c>
      <c r="J6387">
        <v>47.2</v>
      </c>
      <c r="K6387">
        <v>2.74</v>
      </c>
      <c r="L6387">
        <v>3.2</v>
      </c>
      <c r="M6387">
        <v>75</v>
      </c>
      <c r="N6387">
        <f>LOG(M6387/100,2)+3</f>
        <v>2.5849625007211561</v>
      </c>
      <c r="O6387">
        <f>INDEX(lehmad!B$2:B$412,MATCH(klypsid!$B6387,lehmad!$A$2:$A$412,0))</f>
        <v>38965</v>
      </c>
      <c r="P6387">
        <f>INDEX(lehmad!D$2:D$412,MATCH(klypsid!$B6387,lehmad!$A$2:$A$412,0))</f>
        <v>118</v>
      </c>
      <c r="Q6387">
        <f>INDEX(lehmad!E$2:E$412,MATCH(klypsid!$B6387,lehmad!$A$2:$A$412,0))</f>
        <v>1</v>
      </c>
      <c r="R6387" t="str">
        <f>INDEX(lehmad!F$2:F$412,MATCH(klypsid!$B6387,lehmad!$A$2:$A$412,0))</f>
        <v>LANCELOT-ET</v>
      </c>
      <c r="S6387">
        <f>INDEX(lehmad!H$2:H$412,MATCH(klypsid!$B6387,lehmad!$A$2:$A$412,0))</f>
        <v>126</v>
      </c>
      <c r="T6387">
        <f>INDEX(lehmad!K$2:K$412,MATCH(klypsid!$B6387,lehmad!$A$2:$A$412,0))</f>
        <v>122</v>
      </c>
      <c r="U6387" s="4">
        <f t="shared" si="198"/>
        <v>2</v>
      </c>
      <c r="V6387">
        <f t="shared" si="199"/>
        <v>31</v>
      </c>
    </row>
    <row r="6388" spans="1:22" x14ac:dyDescent="0.25">
      <c r="A6388">
        <v>4172</v>
      </c>
      <c r="B6388" t="str">
        <f>"E"&amp;A6388</f>
        <v>E4172</v>
      </c>
      <c r="C6388" t="s">
        <v>154</v>
      </c>
      <c r="D6388">
        <v>2</v>
      </c>
      <c r="E6388">
        <f>IF(D6388&lt;4,D6388,4)</f>
        <v>2</v>
      </c>
      <c r="F6388" s="1">
        <v>40075</v>
      </c>
      <c r="G6388" s="1">
        <v>40153</v>
      </c>
      <c r="H6388" s="3">
        <f>G6388-F6388</f>
        <v>78</v>
      </c>
      <c r="I6388" s="3">
        <f>IF(H6388&lt;=60,1,IF(H6388&lt;=150,2,3))</f>
        <v>2</v>
      </c>
      <c r="J6388">
        <v>45.7</v>
      </c>
      <c r="K6388">
        <v>2.81</v>
      </c>
      <c r="L6388">
        <v>3.17</v>
      </c>
      <c r="M6388">
        <v>57</v>
      </c>
      <c r="N6388">
        <f>LOG(M6388/100,2)+3</f>
        <v>2.1890338243900169</v>
      </c>
      <c r="O6388">
        <f>INDEX(lehmad!B$2:B$412,MATCH(klypsid!$B6388,lehmad!$A$2:$A$412,0))</f>
        <v>38965</v>
      </c>
      <c r="P6388">
        <f>INDEX(lehmad!D$2:D$412,MATCH(klypsid!$B6388,lehmad!$A$2:$A$412,0))</f>
        <v>118</v>
      </c>
      <c r="Q6388">
        <f>INDEX(lehmad!E$2:E$412,MATCH(klypsid!$B6388,lehmad!$A$2:$A$412,0))</f>
        <v>1</v>
      </c>
      <c r="R6388" t="str">
        <f>INDEX(lehmad!F$2:F$412,MATCH(klypsid!$B6388,lehmad!$A$2:$A$412,0))</f>
        <v>LANCELOT-ET</v>
      </c>
      <c r="S6388">
        <f>INDEX(lehmad!H$2:H$412,MATCH(klypsid!$B6388,lehmad!$A$2:$A$412,0))</f>
        <v>126</v>
      </c>
      <c r="T6388">
        <f>INDEX(lehmad!K$2:K$412,MATCH(klypsid!$B6388,lehmad!$A$2:$A$412,0))</f>
        <v>122</v>
      </c>
      <c r="U6388" s="4">
        <f t="shared" si="198"/>
        <v>3</v>
      </c>
      <c r="V6388">
        <f t="shared" si="199"/>
        <v>28</v>
      </c>
    </row>
    <row r="6389" spans="1:22" x14ac:dyDescent="0.25">
      <c r="A6389">
        <v>4172</v>
      </c>
      <c r="B6389" t="str">
        <f>"E"&amp;A6389</f>
        <v>E4172</v>
      </c>
      <c r="C6389" t="s">
        <v>154</v>
      </c>
      <c r="D6389">
        <v>2</v>
      </c>
      <c r="E6389">
        <f>IF(D6389&lt;4,D6389,4)</f>
        <v>2</v>
      </c>
      <c r="F6389" s="1">
        <v>40075</v>
      </c>
      <c r="G6389" s="1">
        <v>40186</v>
      </c>
      <c r="H6389" s="3">
        <f>G6389-F6389</f>
        <v>111</v>
      </c>
      <c r="I6389" s="3">
        <f>IF(H6389&lt;=60,1,IF(H6389&lt;=150,2,3))</f>
        <v>2</v>
      </c>
      <c r="J6389">
        <v>36.299999999999997</v>
      </c>
      <c r="K6389">
        <v>3.56</v>
      </c>
      <c r="L6389">
        <v>3.17</v>
      </c>
      <c r="M6389">
        <v>100</v>
      </c>
      <c r="N6389">
        <f>LOG(M6389/100,2)+3</f>
        <v>3</v>
      </c>
      <c r="O6389">
        <f>INDEX(lehmad!B$2:B$412,MATCH(klypsid!$B6389,lehmad!$A$2:$A$412,0))</f>
        <v>38965</v>
      </c>
      <c r="P6389">
        <f>INDEX(lehmad!D$2:D$412,MATCH(klypsid!$B6389,lehmad!$A$2:$A$412,0))</f>
        <v>118</v>
      </c>
      <c r="Q6389">
        <f>INDEX(lehmad!E$2:E$412,MATCH(klypsid!$B6389,lehmad!$A$2:$A$412,0))</f>
        <v>1</v>
      </c>
      <c r="R6389" t="str">
        <f>INDEX(lehmad!F$2:F$412,MATCH(klypsid!$B6389,lehmad!$A$2:$A$412,0))</f>
        <v>LANCELOT-ET</v>
      </c>
      <c r="S6389">
        <f>INDEX(lehmad!H$2:H$412,MATCH(klypsid!$B6389,lehmad!$A$2:$A$412,0))</f>
        <v>126</v>
      </c>
      <c r="T6389">
        <f>INDEX(lehmad!K$2:K$412,MATCH(klypsid!$B6389,lehmad!$A$2:$A$412,0))</f>
        <v>122</v>
      </c>
      <c r="U6389" s="4">
        <f t="shared" si="198"/>
        <v>4</v>
      </c>
      <c r="V6389">
        <f t="shared" si="199"/>
        <v>33</v>
      </c>
    </row>
    <row r="6390" spans="1:22" x14ac:dyDescent="0.25">
      <c r="A6390">
        <v>4172</v>
      </c>
      <c r="B6390" t="str">
        <f>"E"&amp;A6390</f>
        <v>E4172</v>
      </c>
      <c r="C6390" t="s">
        <v>154</v>
      </c>
      <c r="D6390">
        <v>2</v>
      </c>
      <c r="E6390">
        <f>IF(D6390&lt;4,D6390,4)</f>
        <v>2</v>
      </c>
      <c r="F6390" s="1">
        <v>40075</v>
      </c>
      <c r="G6390" s="1">
        <v>40214</v>
      </c>
      <c r="H6390" s="3">
        <f>G6390-F6390</f>
        <v>139</v>
      </c>
      <c r="I6390" s="3">
        <f>IF(H6390&lt;=60,1,IF(H6390&lt;=150,2,3))</f>
        <v>2</v>
      </c>
      <c r="J6390">
        <v>44.5</v>
      </c>
      <c r="K6390">
        <v>3.66</v>
      </c>
      <c r="L6390">
        <v>3.23</v>
      </c>
      <c r="M6390">
        <v>98</v>
      </c>
      <c r="N6390">
        <f>LOG(M6390/100,2)+3</f>
        <v>2.9708536543404835</v>
      </c>
      <c r="O6390">
        <f>INDEX(lehmad!B$2:B$412,MATCH(klypsid!$B6390,lehmad!$A$2:$A$412,0))</f>
        <v>38965</v>
      </c>
      <c r="P6390">
        <f>INDEX(lehmad!D$2:D$412,MATCH(klypsid!$B6390,lehmad!$A$2:$A$412,0))</f>
        <v>118</v>
      </c>
      <c r="Q6390">
        <f>INDEX(lehmad!E$2:E$412,MATCH(klypsid!$B6390,lehmad!$A$2:$A$412,0))</f>
        <v>1</v>
      </c>
      <c r="R6390" t="str">
        <f>INDEX(lehmad!F$2:F$412,MATCH(klypsid!$B6390,lehmad!$A$2:$A$412,0))</f>
        <v>LANCELOT-ET</v>
      </c>
      <c r="S6390">
        <f>INDEX(lehmad!H$2:H$412,MATCH(klypsid!$B6390,lehmad!$A$2:$A$412,0))</f>
        <v>126</v>
      </c>
      <c r="T6390">
        <f>INDEX(lehmad!K$2:K$412,MATCH(klypsid!$B6390,lehmad!$A$2:$A$412,0))</f>
        <v>122</v>
      </c>
      <c r="U6390" s="4">
        <f t="shared" si="198"/>
        <v>5</v>
      </c>
      <c r="V6390">
        <f t="shared" si="199"/>
        <v>28</v>
      </c>
    </row>
    <row r="6391" spans="1:22" x14ac:dyDescent="0.25">
      <c r="A6391">
        <v>4172</v>
      </c>
      <c r="B6391" t="str">
        <f>"E"&amp;A6391</f>
        <v>E4172</v>
      </c>
      <c r="C6391" t="s">
        <v>154</v>
      </c>
      <c r="D6391">
        <v>2</v>
      </c>
      <c r="E6391">
        <f>IF(D6391&lt;4,D6391,4)</f>
        <v>2</v>
      </c>
      <c r="F6391" s="1">
        <v>40075</v>
      </c>
      <c r="G6391" s="1">
        <v>40242</v>
      </c>
      <c r="H6391" s="3">
        <f>G6391-F6391</f>
        <v>167</v>
      </c>
      <c r="I6391" s="3">
        <f>IF(H6391&lt;=60,1,IF(H6391&lt;=150,2,3))</f>
        <v>3</v>
      </c>
      <c r="J6391">
        <v>35.4</v>
      </c>
      <c r="K6391">
        <v>3.6</v>
      </c>
      <c r="L6391">
        <v>3.18</v>
      </c>
      <c r="M6391">
        <v>100</v>
      </c>
      <c r="N6391">
        <f>LOG(M6391/100,2)+3</f>
        <v>3</v>
      </c>
      <c r="O6391">
        <f>INDEX(lehmad!B$2:B$412,MATCH(klypsid!$B6391,lehmad!$A$2:$A$412,0))</f>
        <v>38965</v>
      </c>
      <c r="P6391">
        <f>INDEX(lehmad!D$2:D$412,MATCH(klypsid!$B6391,lehmad!$A$2:$A$412,0))</f>
        <v>118</v>
      </c>
      <c r="Q6391">
        <f>INDEX(lehmad!E$2:E$412,MATCH(klypsid!$B6391,lehmad!$A$2:$A$412,0))</f>
        <v>1</v>
      </c>
      <c r="R6391" t="str">
        <f>INDEX(lehmad!F$2:F$412,MATCH(klypsid!$B6391,lehmad!$A$2:$A$412,0))</f>
        <v>LANCELOT-ET</v>
      </c>
      <c r="S6391">
        <f>INDEX(lehmad!H$2:H$412,MATCH(klypsid!$B6391,lehmad!$A$2:$A$412,0))</f>
        <v>126</v>
      </c>
      <c r="T6391">
        <f>INDEX(lehmad!K$2:K$412,MATCH(klypsid!$B6391,lehmad!$A$2:$A$412,0))</f>
        <v>122</v>
      </c>
      <c r="U6391" s="4">
        <f t="shared" si="198"/>
        <v>6</v>
      </c>
      <c r="V6391">
        <f t="shared" si="199"/>
        <v>28</v>
      </c>
    </row>
    <row r="6392" spans="1:22" x14ac:dyDescent="0.25">
      <c r="A6392">
        <v>4172</v>
      </c>
      <c r="B6392" t="str">
        <f>"E"&amp;A6392</f>
        <v>E4172</v>
      </c>
      <c r="C6392" t="s">
        <v>154</v>
      </c>
      <c r="D6392">
        <v>2</v>
      </c>
      <c r="E6392">
        <f>IF(D6392&lt;4,D6392,4)</f>
        <v>2</v>
      </c>
      <c r="F6392" s="1">
        <v>40075</v>
      </c>
      <c r="G6392" s="1">
        <v>40276</v>
      </c>
      <c r="H6392" s="3">
        <f>G6392-F6392</f>
        <v>201</v>
      </c>
      <c r="I6392" s="3">
        <f>IF(H6392&lt;=60,1,IF(H6392&lt;=150,2,3))</f>
        <v>3</v>
      </c>
      <c r="J6392">
        <v>35.700000000000003</v>
      </c>
      <c r="K6392">
        <v>4.8</v>
      </c>
      <c r="L6392">
        <v>3.32</v>
      </c>
      <c r="M6392">
        <v>130</v>
      </c>
      <c r="N6392">
        <f>LOG(M6392/100,2)+3</f>
        <v>3.37851162325373</v>
      </c>
      <c r="O6392">
        <f>INDEX(lehmad!B$2:B$412,MATCH(klypsid!$B6392,lehmad!$A$2:$A$412,0))</f>
        <v>38965</v>
      </c>
      <c r="P6392">
        <f>INDEX(lehmad!D$2:D$412,MATCH(klypsid!$B6392,lehmad!$A$2:$A$412,0))</f>
        <v>118</v>
      </c>
      <c r="Q6392">
        <f>INDEX(lehmad!E$2:E$412,MATCH(klypsid!$B6392,lehmad!$A$2:$A$412,0))</f>
        <v>1</v>
      </c>
      <c r="R6392" t="str">
        <f>INDEX(lehmad!F$2:F$412,MATCH(klypsid!$B6392,lehmad!$A$2:$A$412,0))</f>
        <v>LANCELOT-ET</v>
      </c>
      <c r="S6392">
        <f>INDEX(lehmad!H$2:H$412,MATCH(klypsid!$B6392,lehmad!$A$2:$A$412,0))</f>
        <v>126</v>
      </c>
      <c r="T6392">
        <f>INDEX(lehmad!K$2:K$412,MATCH(klypsid!$B6392,lehmad!$A$2:$A$412,0))</f>
        <v>122</v>
      </c>
      <c r="U6392" s="4">
        <f t="shared" si="198"/>
        <v>7</v>
      </c>
      <c r="V6392">
        <f t="shared" si="199"/>
        <v>34</v>
      </c>
    </row>
    <row r="6393" spans="1:22" x14ac:dyDescent="0.25">
      <c r="A6393">
        <v>4172</v>
      </c>
      <c r="B6393" t="str">
        <f>"E"&amp;A6393</f>
        <v>E4172</v>
      </c>
      <c r="C6393" t="s">
        <v>154</v>
      </c>
      <c r="D6393">
        <v>2</v>
      </c>
      <c r="E6393">
        <f>IF(D6393&lt;4,D6393,4)</f>
        <v>2</v>
      </c>
      <c r="F6393" s="1">
        <v>40075</v>
      </c>
      <c r="G6393" s="1">
        <v>40304</v>
      </c>
      <c r="H6393" s="3">
        <f>G6393-F6393</f>
        <v>229</v>
      </c>
      <c r="I6393" s="3">
        <f>IF(H6393&lt;=60,1,IF(H6393&lt;=150,2,3))</f>
        <v>3</v>
      </c>
      <c r="J6393">
        <v>29.3</v>
      </c>
      <c r="K6393">
        <v>4.3499999999999996</v>
      </c>
      <c r="L6393">
        <v>3.3</v>
      </c>
      <c r="M6393">
        <v>82</v>
      </c>
      <c r="N6393">
        <f>LOG(M6393/100,2)+3</f>
        <v>2.713695814843359</v>
      </c>
      <c r="O6393">
        <f>INDEX(lehmad!B$2:B$412,MATCH(klypsid!$B6393,lehmad!$A$2:$A$412,0))</f>
        <v>38965</v>
      </c>
      <c r="P6393">
        <f>INDEX(lehmad!D$2:D$412,MATCH(klypsid!$B6393,lehmad!$A$2:$A$412,0))</f>
        <v>118</v>
      </c>
      <c r="Q6393">
        <f>INDEX(lehmad!E$2:E$412,MATCH(klypsid!$B6393,lehmad!$A$2:$A$412,0))</f>
        <v>1</v>
      </c>
      <c r="R6393" t="str">
        <f>INDEX(lehmad!F$2:F$412,MATCH(klypsid!$B6393,lehmad!$A$2:$A$412,0))</f>
        <v>LANCELOT-ET</v>
      </c>
      <c r="S6393">
        <f>INDEX(lehmad!H$2:H$412,MATCH(klypsid!$B6393,lehmad!$A$2:$A$412,0))</f>
        <v>126</v>
      </c>
      <c r="T6393">
        <f>INDEX(lehmad!K$2:K$412,MATCH(klypsid!$B6393,lehmad!$A$2:$A$412,0))</f>
        <v>122</v>
      </c>
      <c r="U6393" s="4">
        <f t="shared" si="198"/>
        <v>8</v>
      </c>
      <c r="V6393">
        <f t="shared" si="199"/>
        <v>28</v>
      </c>
    </row>
    <row r="6394" spans="1:22" x14ac:dyDescent="0.25">
      <c r="A6394">
        <v>4172</v>
      </c>
      <c r="B6394" t="str">
        <f>"E"&amp;A6394</f>
        <v>E4172</v>
      </c>
      <c r="C6394" t="s">
        <v>154</v>
      </c>
      <c r="D6394">
        <v>2</v>
      </c>
      <c r="E6394">
        <f>IF(D6394&lt;4,D6394,4)</f>
        <v>2</v>
      </c>
      <c r="F6394" s="1">
        <v>40075</v>
      </c>
      <c r="G6394" s="1">
        <v>40336</v>
      </c>
      <c r="H6394" s="3">
        <f>G6394-F6394</f>
        <v>261</v>
      </c>
      <c r="I6394" s="3">
        <f>IF(H6394&lt;=60,1,IF(H6394&lt;=150,2,3))</f>
        <v>3</v>
      </c>
      <c r="J6394">
        <v>27.5</v>
      </c>
      <c r="K6394">
        <v>3.88</v>
      </c>
      <c r="L6394">
        <v>3.5</v>
      </c>
      <c r="M6394">
        <v>71</v>
      </c>
      <c r="N6394">
        <f>LOG(M6394/100,2)+3</f>
        <v>2.5058909297299574</v>
      </c>
      <c r="O6394">
        <f>INDEX(lehmad!B$2:B$412,MATCH(klypsid!$B6394,lehmad!$A$2:$A$412,0))</f>
        <v>38965</v>
      </c>
      <c r="P6394">
        <f>INDEX(lehmad!D$2:D$412,MATCH(klypsid!$B6394,lehmad!$A$2:$A$412,0))</f>
        <v>118</v>
      </c>
      <c r="Q6394">
        <f>INDEX(lehmad!E$2:E$412,MATCH(klypsid!$B6394,lehmad!$A$2:$A$412,0))</f>
        <v>1</v>
      </c>
      <c r="R6394" t="str">
        <f>INDEX(lehmad!F$2:F$412,MATCH(klypsid!$B6394,lehmad!$A$2:$A$412,0))</f>
        <v>LANCELOT-ET</v>
      </c>
      <c r="S6394">
        <f>INDEX(lehmad!H$2:H$412,MATCH(klypsid!$B6394,lehmad!$A$2:$A$412,0))</f>
        <v>126</v>
      </c>
      <c r="T6394">
        <f>INDEX(lehmad!K$2:K$412,MATCH(klypsid!$B6394,lehmad!$A$2:$A$412,0))</f>
        <v>122</v>
      </c>
      <c r="U6394" s="4">
        <f t="shared" si="198"/>
        <v>9</v>
      </c>
      <c r="V6394">
        <f t="shared" si="199"/>
        <v>32</v>
      </c>
    </row>
    <row r="6395" spans="1:22" x14ac:dyDescent="0.25">
      <c r="A6395">
        <v>4172</v>
      </c>
      <c r="B6395" t="str">
        <f>"E"&amp;A6395</f>
        <v>E4172</v>
      </c>
      <c r="C6395" t="s">
        <v>154</v>
      </c>
      <c r="D6395">
        <v>2</v>
      </c>
      <c r="E6395">
        <f>IF(D6395&lt;4,D6395,4)</f>
        <v>2</v>
      </c>
      <c r="F6395" s="1">
        <v>40075</v>
      </c>
      <c r="G6395" s="1">
        <v>40371</v>
      </c>
      <c r="H6395" s="3">
        <f>G6395-F6395</f>
        <v>296</v>
      </c>
      <c r="I6395" s="3">
        <f>IF(H6395&lt;=60,1,IF(H6395&lt;=150,2,3))</f>
        <v>3</v>
      </c>
      <c r="J6395">
        <v>25.3</v>
      </c>
      <c r="K6395">
        <v>4.1399999999999997</v>
      </c>
      <c r="L6395">
        <v>3.7</v>
      </c>
      <c r="M6395">
        <v>155</v>
      </c>
      <c r="N6395">
        <f>LOG(M6395/100,2)+3</f>
        <v>3.6322682154995132</v>
      </c>
      <c r="O6395">
        <f>INDEX(lehmad!B$2:B$412,MATCH(klypsid!$B6395,lehmad!$A$2:$A$412,0))</f>
        <v>38965</v>
      </c>
      <c r="P6395">
        <f>INDEX(lehmad!D$2:D$412,MATCH(klypsid!$B6395,lehmad!$A$2:$A$412,0))</f>
        <v>118</v>
      </c>
      <c r="Q6395">
        <f>INDEX(lehmad!E$2:E$412,MATCH(klypsid!$B6395,lehmad!$A$2:$A$412,0))</f>
        <v>1</v>
      </c>
      <c r="R6395" t="str">
        <f>INDEX(lehmad!F$2:F$412,MATCH(klypsid!$B6395,lehmad!$A$2:$A$412,0))</f>
        <v>LANCELOT-ET</v>
      </c>
      <c r="S6395">
        <f>INDEX(lehmad!H$2:H$412,MATCH(klypsid!$B6395,lehmad!$A$2:$A$412,0))</f>
        <v>126</v>
      </c>
      <c r="T6395">
        <f>INDEX(lehmad!K$2:K$412,MATCH(klypsid!$B6395,lehmad!$A$2:$A$412,0))</f>
        <v>122</v>
      </c>
      <c r="U6395" s="4">
        <f t="shared" si="198"/>
        <v>10</v>
      </c>
      <c r="V6395">
        <f t="shared" si="199"/>
        <v>35</v>
      </c>
    </row>
    <row r="6396" spans="1:22" x14ac:dyDescent="0.25">
      <c r="A6396">
        <v>4172</v>
      </c>
      <c r="B6396" t="str">
        <f>"E"&amp;A6396</f>
        <v>E4172</v>
      </c>
      <c r="C6396" t="s">
        <v>154</v>
      </c>
      <c r="D6396">
        <v>3</v>
      </c>
      <c r="E6396">
        <f>IF(D6396&lt;4,D6396,4)</f>
        <v>3</v>
      </c>
      <c r="F6396" s="1">
        <v>40422</v>
      </c>
      <c r="G6396" s="1">
        <v>40434</v>
      </c>
      <c r="H6396" s="3">
        <f>G6396-F6396</f>
        <v>12</v>
      </c>
      <c r="I6396" s="3">
        <f>IF(H6396&lt;=60,1,IF(H6396&lt;=150,2,3))</f>
        <v>1</v>
      </c>
      <c r="J6396">
        <v>42.8</v>
      </c>
      <c r="K6396">
        <v>4.12</v>
      </c>
      <c r="L6396">
        <v>3.75</v>
      </c>
      <c r="M6396">
        <v>84</v>
      </c>
      <c r="N6396">
        <f>LOG(M6396/100,2)+3</f>
        <v>2.7484612330040354</v>
      </c>
      <c r="O6396">
        <f>INDEX(lehmad!B$2:B$412,MATCH(klypsid!$B6396,lehmad!$A$2:$A$412,0))</f>
        <v>38965</v>
      </c>
      <c r="P6396">
        <f>INDEX(lehmad!D$2:D$412,MATCH(klypsid!$B6396,lehmad!$A$2:$A$412,0))</f>
        <v>118</v>
      </c>
      <c r="Q6396">
        <f>INDEX(lehmad!E$2:E$412,MATCH(klypsid!$B6396,lehmad!$A$2:$A$412,0))</f>
        <v>1</v>
      </c>
      <c r="R6396" t="str">
        <f>INDEX(lehmad!F$2:F$412,MATCH(klypsid!$B6396,lehmad!$A$2:$A$412,0))</f>
        <v>LANCELOT-ET</v>
      </c>
      <c r="S6396">
        <f>INDEX(lehmad!H$2:H$412,MATCH(klypsid!$B6396,lehmad!$A$2:$A$412,0))</f>
        <v>126</v>
      </c>
      <c r="T6396">
        <f>INDEX(lehmad!K$2:K$412,MATCH(klypsid!$B6396,lehmad!$A$2:$A$412,0))</f>
        <v>122</v>
      </c>
      <c r="U6396" s="4">
        <f t="shared" si="198"/>
        <v>1</v>
      </c>
      <c r="V6396">
        <f t="shared" si="199"/>
        <v>12</v>
      </c>
    </row>
    <row r="6397" spans="1:22" x14ac:dyDescent="0.25">
      <c r="A6397">
        <v>4172</v>
      </c>
      <c r="B6397" t="str">
        <f>"E"&amp;A6397</f>
        <v>E4172</v>
      </c>
      <c r="C6397" t="s">
        <v>154</v>
      </c>
      <c r="D6397">
        <v>3</v>
      </c>
      <c r="E6397">
        <f>IF(D6397&lt;4,D6397,4)</f>
        <v>3</v>
      </c>
      <c r="F6397" s="1">
        <v>40422</v>
      </c>
      <c r="G6397" s="1">
        <v>40462</v>
      </c>
      <c r="H6397" s="3">
        <f>G6397-F6397</f>
        <v>40</v>
      </c>
      <c r="I6397" s="3">
        <f>IF(H6397&lt;=60,1,IF(H6397&lt;=150,2,3))</f>
        <v>1</v>
      </c>
      <c r="J6397">
        <v>55.8</v>
      </c>
      <c r="K6397">
        <v>3.02</v>
      </c>
      <c r="L6397">
        <v>3.27</v>
      </c>
      <c r="M6397">
        <v>85</v>
      </c>
      <c r="N6397">
        <f>LOG(M6397/100,2)+3</f>
        <v>2.7655347463629769</v>
      </c>
      <c r="O6397">
        <f>INDEX(lehmad!B$2:B$412,MATCH(klypsid!$B6397,lehmad!$A$2:$A$412,0))</f>
        <v>38965</v>
      </c>
      <c r="P6397">
        <f>INDEX(lehmad!D$2:D$412,MATCH(klypsid!$B6397,lehmad!$A$2:$A$412,0))</f>
        <v>118</v>
      </c>
      <c r="Q6397">
        <f>INDEX(lehmad!E$2:E$412,MATCH(klypsid!$B6397,lehmad!$A$2:$A$412,0))</f>
        <v>1</v>
      </c>
      <c r="R6397" t="str">
        <f>INDEX(lehmad!F$2:F$412,MATCH(klypsid!$B6397,lehmad!$A$2:$A$412,0))</f>
        <v>LANCELOT-ET</v>
      </c>
      <c r="S6397">
        <f>INDEX(lehmad!H$2:H$412,MATCH(klypsid!$B6397,lehmad!$A$2:$A$412,0))</f>
        <v>126</v>
      </c>
      <c r="T6397">
        <f>INDEX(lehmad!K$2:K$412,MATCH(klypsid!$B6397,lehmad!$A$2:$A$412,0))</f>
        <v>122</v>
      </c>
      <c r="U6397" s="4">
        <f t="shared" si="198"/>
        <v>2</v>
      </c>
      <c r="V6397">
        <f t="shared" si="199"/>
        <v>28</v>
      </c>
    </row>
    <row r="6398" spans="1:22" x14ac:dyDescent="0.25">
      <c r="A6398">
        <v>4172</v>
      </c>
      <c r="B6398" t="str">
        <f>"E"&amp;A6398</f>
        <v>E4172</v>
      </c>
      <c r="C6398" t="s">
        <v>154</v>
      </c>
      <c r="D6398">
        <v>3</v>
      </c>
      <c r="E6398">
        <f>IF(D6398&lt;4,D6398,4)</f>
        <v>3</v>
      </c>
      <c r="F6398" s="1">
        <v>40422</v>
      </c>
      <c r="G6398" s="1">
        <v>40493</v>
      </c>
      <c r="H6398" s="3">
        <f>G6398-F6398</f>
        <v>71</v>
      </c>
      <c r="I6398" s="3">
        <f>IF(H6398&lt;=60,1,IF(H6398&lt;=150,2,3))</f>
        <v>2</v>
      </c>
      <c r="J6398">
        <v>48.8</v>
      </c>
      <c r="K6398">
        <v>3.15</v>
      </c>
      <c r="L6398">
        <v>3.02</v>
      </c>
      <c r="M6398">
        <v>160</v>
      </c>
      <c r="N6398">
        <f>LOG(M6398/100,2)+3</f>
        <v>3.6780719051126378</v>
      </c>
      <c r="O6398">
        <f>INDEX(lehmad!B$2:B$412,MATCH(klypsid!$B6398,lehmad!$A$2:$A$412,0))</f>
        <v>38965</v>
      </c>
      <c r="P6398">
        <f>INDEX(lehmad!D$2:D$412,MATCH(klypsid!$B6398,lehmad!$A$2:$A$412,0))</f>
        <v>118</v>
      </c>
      <c r="Q6398">
        <f>INDEX(lehmad!E$2:E$412,MATCH(klypsid!$B6398,lehmad!$A$2:$A$412,0))</f>
        <v>1</v>
      </c>
      <c r="R6398" t="str">
        <f>INDEX(lehmad!F$2:F$412,MATCH(klypsid!$B6398,lehmad!$A$2:$A$412,0))</f>
        <v>LANCELOT-ET</v>
      </c>
      <c r="S6398">
        <f>INDEX(lehmad!H$2:H$412,MATCH(klypsid!$B6398,lehmad!$A$2:$A$412,0))</f>
        <v>126</v>
      </c>
      <c r="T6398">
        <f>INDEX(lehmad!K$2:K$412,MATCH(klypsid!$B6398,lehmad!$A$2:$A$412,0))</f>
        <v>122</v>
      </c>
      <c r="U6398" s="4">
        <f t="shared" si="198"/>
        <v>3</v>
      </c>
      <c r="V6398">
        <f t="shared" si="199"/>
        <v>31</v>
      </c>
    </row>
    <row r="6399" spans="1:22" x14ac:dyDescent="0.25">
      <c r="A6399">
        <v>4172</v>
      </c>
      <c r="B6399" t="str">
        <f>"E"&amp;A6399</f>
        <v>E4172</v>
      </c>
      <c r="C6399" t="s">
        <v>154</v>
      </c>
      <c r="D6399">
        <v>3</v>
      </c>
      <c r="E6399">
        <f>IF(D6399&lt;4,D6399,4)</f>
        <v>3</v>
      </c>
      <c r="F6399" s="1">
        <v>40422</v>
      </c>
      <c r="G6399" s="1">
        <v>40521</v>
      </c>
      <c r="H6399" s="3">
        <f>G6399-F6399</f>
        <v>99</v>
      </c>
      <c r="I6399" s="3">
        <f>IF(H6399&lt;=60,1,IF(H6399&lt;=150,2,3))</f>
        <v>2</v>
      </c>
      <c r="J6399">
        <v>44.1</v>
      </c>
      <c r="K6399">
        <v>4.0599999999999996</v>
      </c>
      <c r="L6399">
        <v>3.19</v>
      </c>
      <c r="M6399">
        <v>146</v>
      </c>
      <c r="N6399">
        <f>LOG(M6399/100,2)+3</f>
        <v>3.5459683691052923</v>
      </c>
      <c r="O6399">
        <f>INDEX(lehmad!B$2:B$412,MATCH(klypsid!$B6399,lehmad!$A$2:$A$412,0))</f>
        <v>38965</v>
      </c>
      <c r="P6399">
        <f>INDEX(lehmad!D$2:D$412,MATCH(klypsid!$B6399,lehmad!$A$2:$A$412,0))</f>
        <v>118</v>
      </c>
      <c r="Q6399">
        <f>INDEX(lehmad!E$2:E$412,MATCH(klypsid!$B6399,lehmad!$A$2:$A$412,0))</f>
        <v>1</v>
      </c>
      <c r="R6399" t="str">
        <f>INDEX(lehmad!F$2:F$412,MATCH(klypsid!$B6399,lehmad!$A$2:$A$412,0))</f>
        <v>LANCELOT-ET</v>
      </c>
      <c r="S6399">
        <f>INDEX(lehmad!H$2:H$412,MATCH(klypsid!$B6399,lehmad!$A$2:$A$412,0))</f>
        <v>126</v>
      </c>
      <c r="T6399">
        <f>INDEX(lehmad!K$2:K$412,MATCH(klypsid!$B6399,lehmad!$A$2:$A$412,0))</f>
        <v>122</v>
      </c>
      <c r="U6399" s="4">
        <f t="shared" si="198"/>
        <v>4</v>
      </c>
      <c r="V6399">
        <f t="shared" si="199"/>
        <v>28</v>
      </c>
    </row>
    <row r="6400" spans="1:22" x14ac:dyDescent="0.25">
      <c r="A6400">
        <v>4172</v>
      </c>
      <c r="B6400" t="str">
        <f>"E"&amp;A6400</f>
        <v>E4172</v>
      </c>
      <c r="C6400" t="s">
        <v>154</v>
      </c>
      <c r="D6400">
        <v>3</v>
      </c>
      <c r="E6400">
        <f>IF(D6400&lt;4,D6400,4)</f>
        <v>3</v>
      </c>
      <c r="F6400" s="1">
        <v>40422</v>
      </c>
      <c r="G6400" s="1">
        <v>40556</v>
      </c>
      <c r="H6400" s="3">
        <f>G6400-F6400</f>
        <v>134</v>
      </c>
      <c r="I6400" s="3">
        <f>IF(H6400&lt;=60,1,IF(H6400&lt;=150,2,3))</f>
        <v>2</v>
      </c>
      <c r="J6400">
        <v>47.8</v>
      </c>
      <c r="K6400">
        <v>4.1900000000000004</v>
      </c>
      <c r="L6400">
        <v>3.3</v>
      </c>
      <c r="M6400">
        <v>89</v>
      </c>
      <c r="N6400">
        <f>LOG(M6400/100,2)+3</f>
        <v>2.8318772411916733</v>
      </c>
      <c r="O6400">
        <f>INDEX(lehmad!B$2:B$412,MATCH(klypsid!$B6400,lehmad!$A$2:$A$412,0))</f>
        <v>38965</v>
      </c>
      <c r="P6400">
        <f>INDEX(lehmad!D$2:D$412,MATCH(klypsid!$B6400,lehmad!$A$2:$A$412,0))</f>
        <v>118</v>
      </c>
      <c r="Q6400">
        <f>INDEX(lehmad!E$2:E$412,MATCH(klypsid!$B6400,lehmad!$A$2:$A$412,0))</f>
        <v>1</v>
      </c>
      <c r="R6400" t="str">
        <f>INDEX(lehmad!F$2:F$412,MATCH(klypsid!$B6400,lehmad!$A$2:$A$412,0))</f>
        <v>LANCELOT-ET</v>
      </c>
      <c r="S6400">
        <f>INDEX(lehmad!H$2:H$412,MATCH(klypsid!$B6400,lehmad!$A$2:$A$412,0))</f>
        <v>126</v>
      </c>
      <c r="T6400">
        <f>INDEX(lehmad!K$2:K$412,MATCH(klypsid!$B6400,lehmad!$A$2:$A$412,0))</f>
        <v>122</v>
      </c>
      <c r="U6400" s="4">
        <f t="shared" si="198"/>
        <v>5</v>
      </c>
      <c r="V6400">
        <f t="shared" si="199"/>
        <v>35</v>
      </c>
    </row>
    <row r="6401" spans="1:22" x14ac:dyDescent="0.25">
      <c r="A6401">
        <v>4173</v>
      </c>
      <c r="B6401" t="str">
        <f>"E"&amp;A6401</f>
        <v>E4173</v>
      </c>
      <c r="C6401" t="s">
        <v>58</v>
      </c>
      <c r="D6401">
        <v>1</v>
      </c>
      <c r="E6401">
        <f>IF(D6401&lt;4,D6401,4)</f>
        <v>1</v>
      </c>
      <c r="F6401" s="1">
        <v>39675</v>
      </c>
      <c r="G6401" s="1">
        <v>39693</v>
      </c>
      <c r="H6401" s="3">
        <f>G6401-F6401</f>
        <v>18</v>
      </c>
      <c r="I6401" s="3">
        <f>IF(H6401&lt;=60,1,IF(H6401&lt;=150,2,3))</f>
        <v>1</v>
      </c>
      <c r="J6401">
        <v>31</v>
      </c>
      <c r="K6401">
        <v>4.17</v>
      </c>
      <c r="L6401">
        <v>3.09</v>
      </c>
      <c r="M6401">
        <v>20</v>
      </c>
      <c r="N6401">
        <f>LOG(M6401/100,2)+3</f>
        <v>0.67807190511263782</v>
      </c>
      <c r="O6401">
        <f>INDEX(lehmad!B$2:B$412,MATCH(klypsid!$B6401,lehmad!$A$2:$A$412,0))</f>
        <v>38965</v>
      </c>
      <c r="P6401">
        <f>INDEX(lehmad!D$2:D$412,MATCH(klypsid!$B6401,lehmad!$A$2:$A$412,0))</f>
        <v>115</v>
      </c>
      <c r="Q6401">
        <f>INDEX(lehmad!E$2:E$412,MATCH(klypsid!$B6401,lehmad!$A$2:$A$412,0))</f>
        <v>1</v>
      </c>
      <c r="R6401" t="str">
        <f>INDEX(lehmad!F$2:F$412,MATCH(klypsid!$B6401,lehmad!$A$2:$A$412,0))</f>
        <v>LANCELOT-ET</v>
      </c>
      <c r="S6401">
        <f>INDEX(lehmad!H$2:H$412,MATCH(klypsid!$B6401,lehmad!$A$2:$A$412,0))</f>
        <v>126</v>
      </c>
      <c r="T6401">
        <f>INDEX(lehmad!K$2:K$412,MATCH(klypsid!$B6401,lehmad!$A$2:$A$412,0))</f>
        <v>122</v>
      </c>
      <c r="U6401" s="4">
        <f t="shared" si="198"/>
        <v>1</v>
      </c>
      <c r="V6401">
        <f t="shared" si="199"/>
        <v>18</v>
      </c>
    </row>
    <row r="6402" spans="1:22" x14ac:dyDescent="0.25">
      <c r="A6402">
        <v>4173</v>
      </c>
      <c r="B6402" t="str">
        <f>"E"&amp;A6402</f>
        <v>E4173</v>
      </c>
      <c r="C6402" t="s">
        <v>58</v>
      </c>
      <c r="D6402">
        <v>1</v>
      </c>
      <c r="E6402">
        <f>IF(D6402&lt;4,D6402,4)</f>
        <v>1</v>
      </c>
      <c r="F6402" s="1">
        <v>39675</v>
      </c>
      <c r="G6402" s="1">
        <v>39722</v>
      </c>
      <c r="H6402" s="3">
        <f>G6402-F6402</f>
        <v>47</v>
      </c>
      <c r="I6402" s="3">
        <f>IF(H6402&lt;=60,1,IF(H6402&lt;=150,2,3))</f>
        <v>1</v>
      </c>
      <c r="J6402">
        <v>40.700000000000003</v>
      </c>
      <c r="K6402">
        <v>3.84</v>
      </c>
      <c r="L6402">
        <v>3.34</v>
      </c>
      <c r="M6402">
        <v>23</v>
      </c>
      <c r="N6402">
        <f>LOG(M6402/100,2)+3</f>
        <v>0.87970576628228825</v>
      </c>
      <c r="O6402">
        <f>INDEX(lehmad!B$2:B$412,MATCH(klypsid!$B6402,lehmad!$A$2:$A$412,0))</f>
        <v>38965</v>
      </c>
      <c r="P6402">
        <f>INDEX(lehmad!D$2:D$412,MATCH(klypsid!$B6402,lehmad!$A$2:$A$412,0))</f>
        <v>115</v>
      </c>
      <c r="Q6402">
        <f>INDEX(lehmad!E$2:E$412,MATCH(klypsid!$B6402,lehmad!$A$2:$A$412,0))</f>
        <v>1</v>
      </c>
      <c r="R6402" t="str">
        <f>INDEX(lehmad!F$2:F$412,MATCH(klypsid!$B6402,lehmad!$A$2:$A$412,0))</f>
        <v>LANCELOT-ET</v>
      </c>
      <c r="S6402">
        <f>INDEX(lehmad!H$2:H$412,MATCH(klypsid!$B6402,lehmad!$A$2:$A$412,0))</f>
        <v>126</v>
      </c>
      <c r="T6402">
        <f>INDEX(lehmad!K$2:K$412,MATCH(klypsid!$B6402,lehmad!$A$2:$A$412,0))</f>
        <v>122</v>
      </c>
      <c r="U6402" s="4">
        <f t="shared" si="198"/>
        <v>2</v>
      </c>
      <c r="V6402">
        <f t="shared" si="199"/>
        <v>29</v>
      </c>
    </row>
    <row r="6403" spans="1:22" x14ac:dyDescent="0.25">
      <c r="A6403">
        <v>4173</v>
      </c>
      <c r="B6403" t="str">
        <f>"E"&amp;A6403</f>
        <v>E4173</v>
      </c>
      <c r="C6403" t="s">
        <v>58</v>
      </c>
      <c r="D6403">
        <v>1</v>
      </c>
      <c r="E6403">
        <f>IF(D6403&lt;4,D6403,4)</f>
        <v>1</v>
      </c>
      <c r="F6403" s="1">
        <v>39675</v>
      </c>
      <c r="G6403" s="1">
        <v>39754</v>
      </c>
      <c r="H6403" s="3">
        <f>G6403-F6403</f>
        <v>79</v>
      </c>
      <c r="I6403" s="3">
        <f>IF(H6403&lt;=60,1,IF(H6403&lt;=150,2,3))</f>
        <v>2</v>
      </c>
      <c r="J6403">
        <v>37.9</v>
      </c>
      <c r="K6403">
        <v>4.26</v>
      </c>
      <c r="L6403">
        <v>3.23</v>
      </c>
      <c r="M6403">
        <v>21</v>
      </c>
      <c r="N6403">
        <f>LOG(M6403/100,2)+3</f>
        <v>0.74846123300403544</v>
      </c>
      <c r="O6403">
        <f>INDEX(lehmad!B$2:B$412,MATCH(klypsid!$B6403,lehmad!$A$2:$A$412,0))</f>
        <v>38965</v>
      </c>
      <c r="P6403">
        <f>INDEX(lehmad!D$2:D$412,MATCH(klypsid!$B6403,lehmad!$A$2:$A$412,0))</f>
        <v>115</v>
      </c>
      <c r="Q6403">
        <f>INDEX(lehmad!E$2:E$412,MATCH(klypsid!$B6403,lehmad!$A$2:$A$412,0))</f>
        <v>1</v>
      </c>
      <c r="R6403" t="str">
        <f>INDEX(lehmad!F$2:F$412,MATCH(klypsid!$B6403,lehmad!$A$2:$A$412,0))</f>
        <v>LANCELOT-ET</v>
      </c>
      <c r="S6403">
        <f>INDEX(lehmad!H$2:H$412,MATCH(klypsid!$B6403,lehmad!$A$2:$A$412,0))</f>
        <v>126</v>
      </c>
      <c r="T6403">
        <f>INDEX(lehmad!K$2:K$412,MATCH(klypsid!$B6403,lehmad!$A$2:$A$412,0))</f>
        <v>122</v>
      </c>
      <c r="U6403" s="4">
        <f t="shared" ref="U6403:U6466" si="200">IF(AND(A6403=A6402,D6403=D6402),U6402+1,1)</f>
        <v>3</v>
      </c>
      <c r="V6403">
        <f t="shared" ref="V6403:V6466" si="201">IF(AND(A6403=A6402,D6403=D6402),G6403-G6402,G6403-F6403)</f>
        <v>32</v>
      </c>
    </row>
    <row r="6404" spans="1:22" x14ac:dyDescent="0.25">
      <c r="A6404">
        <v>4173</v>
      </c>
      <c r="B6404" t="str">
        <f>"E"&amp;A6404</f>
        <v>E4173</v>
      </c>
      <c r="C6404" t="s">
        <v>58</v>
      </c>
      <c r="D6404">
        <v>1</v>
      </c>
      <c r="E6404">
        <f>IF(D6404&lt;4,D6404,4)</f>
        <v>1</v>
      </c>
      <c r="F6404" s="1">
        <v>39675</v>
      </c>
      <c r="G6404" s="1">
        <v>39783</v>
      </c>
      <c r="H6404" s="3">
        <f>G6404-F6404</f>
        <v>108</v>
      </c>
      <c r="I6404" s="3">
        <f>IF(H6404&lt;=60,1,IF(H6404&lt;=150,2,3))</f>
        <v>2</v>
      </c>
      <c r="J6404">
        <v>39.9</v>
      </c>
      <c r="K6404">
        <v>3.57</v>
      </c>
      <c r="L6404">
        <v>3.39</v>
      </c>
      <c r="M6404">
        <v>28</v>
      </c>
      <c r="N6404">
        <f>LOG(M6404/100,2)+3</f>
        <v>1.1634987322828796</v>
      </c>
      <c r="O6404">
        <f>INDEX(lehmad!B$2:B$412,MATCH(klypsid!$B6404,lehmad!$A$2:$A$412,0))</f>
        <v>38965</v>
      </c>
      <c r="P6404">
        <f>INDEX(lehmad!D$2:D$412,MATCH(klypsid!$B6404,lehmad!$A$2:$A$412,0))</f>
        <v>115</v>
      </c>
      <c r="Q6404">
        <f>INDEX(lehmad!E$2:E$412,MATCH(klypsid!$B6404,lehmad!$A$2:$A$412,0))</f>
        <v>1</v>
      </c>
      <c r="R6404" t="str">
        <f>INDEX(lehmad!F$2:F$412,MATCH(klypsid!$B6404,lehmad!$A$2:$A$412,0))</f>
        <v>LANCELOT-ET</v>
      </c>
      <c r="S6404">
        <f>INDEX(lehmad!H$2:H$412,MATCH(klypsid!$B6404,lehmad!$A$2:$A$412,0))</f>
        <v>126</v>
      </c>
      <c r="T6404">
        <f>INDEX(lehmad!K$2:K$412,MATCH(klypsid!$B6404,lehmad!$A$2:$A$412,0))</f>
        <v>122</v>
      </c>
      <c r="U6404" s="4">
        <f t="shared" si="200"/>
        <v>4</v>
      </c>
      <c r="V6404">
        <f t="shared" si="201"/>
        <v>29</v>
      </c>
    </row>
    <row r="6405" spans="1:22" x14ac:dyDescent="0.25">
      <c r="A6405">
        <v>4173</v>
      </c>
      <c r="B6405" t="str">
        <f>"E"&amp;A6405</f>
        <v>E4173</v>
      </c>
      <c r="C6405" t="s">
        <v>58</v>
      </c>
      <c r="D6405">
        <v>1</v>
      </c>
      <c r="E6405">
        <f>IF(D6405&lt;4,D6405,4)</f>
        <v>1</v>
      </c>
      <c r="F6405" s="1">
        <v>39675</v>
      </c>
      <c r="G6405" s="1">
        <v>39817</v>
      </c>
      <c r="H6405" s="3">
        <f>G6405-F6405</f>
        <v>142</v>
      </c>
      <c r="I6405" s="3">
        <f>IF(H6405&lt;=60,1,IF(H6405&lt;=150,2,3))</f>
        <v>2</v>
      </c>
      <c r="J6405">
        <v>38.5</v>
      </c>
      <c r="K6405">
        <v>3.16</v>
      </c>
      <c r="L6405">
        <v>3.55</v>
      </c>
      <c r="M6405">
        <v>32</v>
      </c>
      <c r="N6405">
        <f>LOG(M6405/100,2)+3</f>
        <v>1.3561438102252752</v>
      </c>
      <c r="O6405">
        <f>INDEX(lehmad!B$2:B$412,MATCH(klypsid!$B6405,lehmad!$A$2:$A$412,0))</f>
        <v>38965</v>
      </c>
      <c r="P6405">
        <f>INDEX(lehmad!D$2:D$412,MATCH(klypsid!$B6405,lehmad!$A$2:$A$412,0))</f>
        <v>115</v>
      </c>
      <c r="Q6405">
        <f>INDEX(lehmad!E$2:E$412,MATCH(klypsid!$B6405,lehmad!$A$2:$A$412,0))</f>
        <v>1</v>
      </c>
      <c r="R6405" t="str">
        <f>INDEX(lehmad!F$2:F$412,MATCH(klypsid!$B6405,lehmad!$A$2:$A$412,0))</f>
        <v>LANCELOT-ET</v>
      </c>
      <c r="S6405">
        <f>INDEX(lehmad!H$2:H$412,MATCH(klypsid!$B6405,lehmad!$A$2:$A$412,0))</f>
        <v>126</v>
      </c>
      <c r="T6405">
        <f>INDEX(lehmad!K$2:K$412,MATCH(klypsid!$B6405,lehmad!$A$2:$A$412,0))</f>
        <v>122</v>
      </c>
      <c r="U6405" s="4">
        <f t="shared" si="200"/>
        <v>5</v>
      </c>
      <c r="V6405">
        <f t="shared" si="201"/>
        <v>34</v>
      </c>
    </row>
    <row r="6406" spans="1:22" x14ac:dyDescent="0.25">
      <c r="A6406">
        <v>4173</v>
      </c>
      <c r="B6406" t="str">
        <f>"E"&amp;A6406</f>
        <v>E4173</v>
      </c>
      <c r="C6406" t="s">
        <v>58</v>
      </c>
      <c r="D6406">
        <v>1</v>
      </c>
      <c r="E6406">
        <f>IF(D6406&lt;4,D6406,4)</f>
        <v>1</v>
      </c>
      <c r="F6406" s="1">
        <v>39675</v>
      </c>
      <c r="G6406" s="1">
        <v>39845</v>
      </c>
      <c r="H6406" s="3">
        <f>G6406-F6406</f>
        <v>170</v>
      </c>
      <c r="I6406" s="3">
        <f>IF(H6406&lt;=60,1,IF(H6406&lt;=150,2,3))</f>
        <v>3</v>
      </c>
      <c r="J6406">
        <v>34</v>
      </c>
      <c r="K6406">
        <v>2.54</v>
      </c>
      <c r="L6406">
        <v>3.9</v>
      </c>
      <c r="M6406">
        <v>25</v>
      </c>
      <c r="N6406">
        <f>LOG(M6406/100,2)+3</f>
        <v>1</v>
      </c>
      <c r="O6406">
        <f>INDEX(lehmad!B$2:B$412,MATCH(klypsid!$B6406,lehmad!$A$2:$A$412,0))</f>
        <v>38965</v>
      </c>
      <c r="P6406">
        <f>INDEX(lehmad!D$2:D$412,MATCH(klypsid!$B6406,lehmad!$A$2:$A$412,0))</f>
        <v>115</v>
      </c>
      <c r="Q6406">
        <f>INDEX(lehmad!E$2:E$412,MATCH(klypsid!$B6406,lehmad!$A$2:$A$412,0))</f>
        <v>1</v>
      </c>
      <c r="R6406" t="str">
        <f>INDEX(lehmad!F$2:F$412,MATCH(klypsid!$B6406,lehmad!$A$2:$A$412,0))</f>
        <v>LANCELOT-ET</v>
      </c>
      <c r="S6406">
        <f>INDEX(lehmad!H$2:H$412,MATCH(klypsid!$B6406,lehmad!$A$2:$A$412,0))</f>
        <v>126</v>
      </c>
      <c r="T6406">
        <f>INDEX(lehmad!K$2:K$412,MATCH(klypsid!$B6406,lehmad!$A$2:$A$412,0))</f>
        <v>122</v>
      </c>
      <c r="U6406" s="4">
        <f t="shared" si="200"/>
        <v>6</v>
      </c>
      <c r="V6406">
        <f t="shared" si="201"/>
        <v>28</v>
      </c>
    </row>
    <row r="6407" spans="1:22" x14ac:dyDescent="0.25">
      <c r="A6407">
        <v>4173</v>
      </c>
      <c r="B6407" t="str">
        <f>"E"&amp;A6407</f>
        <v>E4173</v>
      </c>
      <c r="C6407" t="s">
        <v>58</v>
      </c>
      <c r="D6407">
        <v>1</v>
      </c>
      <c r="E6407">
        <f>IF(D6407&lt;4,D6407,4)</f>
        <v>1</v>
      </c>
      <c r="F6407" s="1">
        <v>39675</v>
      </c>
      <c r="G6407" s="1">
        <v>39875</v>
      </c>
      <c r="H6407" s="3">
        <f>G6407-F6407</f>
        <v>200</v>
      </c>
      <c r="I6407" s="3">
        <f>IF(H6407&lt;=60,1,IF(H6407&lt;=150,2,3))</f>
        <v>3</v>
      </c>
      <c r="J6407">
        <v>31.8</v>
      </c>
      <c r="K6407">
        <v>3.87</v>
      </c>
      <c r="L6407">
        <v>3.83</v>
      </c>
      <c r="M6407">
        <v>43</v>
      </c>
      <c r="N6407">
        <f>LOG(M6407/100,2)+3</f>
        <v>1.7824085649273731</v>
      </c>
      <c r="O6407">
        <f>INDEX(lehmad!B$2:B$412,MATCH(klypsid!$B6407,lehmad!$A$2:$A$412,0))</f>
        <v>38965</v>
      </c>
      <c r="P6407">
        <f>INDEX(lehmad!D$2:D$412,MATCH(klypsid!$B6407,lehmad!$A$2:$A$412,0))</f>
        <v>115</v>
      </c>
      <c r="Q6407">
        <f>INDEX(lehmad!E$2:E$412,MATCH(klypsid!$B6407,lehmad!$A$2:$A$412,0))</f>
        <v>1</v>
      </c>
      <c r="R6407" t="str">
        <f>INDEX(lehmad!F$2:F$412,MATCH(klypsid!$B6407,lehmad!$A$2:$A$412,0))</f>
        <v>LANCELOT-ET</v>
      </c>
      <c r="S6407">
        <f>INDEX(lehmad!H$2:H$412,MATCH(klypsid!$B6407,lehmad!$A$2:$A$412,0))</f>
        <v>126</v>
      </c>
      <c r="T6407">
        <f>INDEX(lehmad!K$2:K$412,MATCH(klypsid!$B6407,lehmad!$A$2:$A$412,0))</f>
        <v>122</v>
      </c>
      <c r="U6407" s="4">
        <f t="shared" si="200"/>
        <v>7</v>
      </c>
      <c r="V6407">
        <f t="shared" si="201"/>
        <v>30</v>
      </c>
    </row>
    <row r="6408" spans="1:22" x14ac:dyDescent="0.25">
      <c r="A6408">
        <v>4173</v>
      </c>
      <c r="B6408" t="str">
        <f>"E"&amp;A6408</f>
        <v>E4173</v>
      </c>
      <c r="C6408" t="s">
        <v>58</v>
      </c>
      <c r="D6408">
        <v>1</v>
      </c>
      <c r="E6408">
        <f>IF(D6408&lt;4,D6408,4)</f>
        <v>1</v>
      </c>
      <c r="F6408" s="1">
        <v>39675</v>
      </c>
      <c r="G6408" s="1">
        <v>39908</v>
      </c>
      <c r="H6408" s="3">
        <f>G6408-F6408</f>
        <v>233</v>
      </c>
      <c r="I6408" s="3">
        <f>IF(H6408&lt;=60,1,IF(H6408&lt;=150,2,3))</f>
        <v>3</v>
      </c>
      <c r="J6408">
        <v>29.8</v>
      </c>
      <c r="K6408">
        <v>3.81</v>
      </c>
      <c r="L6408">
        <v>3.49</v>
      </c>
      <c r="M6408">
        <v>25</v>
      </c>
      <c r="N6408">
        <f>LOG(M6408/100,2)+3</f>
        <v>1</v>
      </c>
      <c r="O6408">
        <f>INDEX(lehmad!B$2:B$412,MATCH(klypsid!$B6408,lehmad!$A$2:$A$412,0))</f>
        <v>38965</v>
      </c>
      <c r="P6408">
        <f>INDEX(lehmad!D$2:D$412,MATCH(klypsid!$B6408,lehmad!$A$2:$A$412,0))</f>
        <v>115</v>
      </c>
      <c r="Q6408">
        <f>INDEX(lehmad!E$2:E$412,MATCH(klypsid!$B6408,lehmad!$A$2:$A$412,0))</f>
        <v>1</v>
      </c>
      <c r="R6408" t="str">
        <f>INDEX(lehmad!F$2:F$412,MATCH(klypsid!$B6408,lehmad!$A$2:$A$412,0))</f>
        <v>LANCELOT-ET</v>
      </c>
      <c r="S6408">
        <f>INDEX(lehmad!H$2:H$412,MATCH(klypsid!$B6408,lehmad!$A$2:$A$412,0))</f>
        <v>126</v>
      </c>
      <c r="T6408">
        <f>INDEX(lehmad!K$2:K$412,MATCH(klypsid!$B6408,lehmad!$A$2:$A$412,0))</f>
        <v>122</v>
      </c>
      <c r="U6408" s="4">
        <f t="shared" si="200"/>
        <v>8</v>
      </c>
      <c r="V6408">
        <f t="shared" si="201"/>
        <v>33</v>
      </c>
    </row>
    <row r="6409" spans="1:22" x14ac:dyDescent="0.25">
      <c r="A6409">
        <v>4173</v>
      </c>
      <c r="B6409" t="str">
        <f>"E"&amp;A6409</f>
        <v>E4173</v>
      </c>
      <c r="C6409" t="s">
        <v>58</v>
      </c>
      <c r="D6409">
        <v>1</v>
      </c>
      <c r="E6409">
        <f>IF(D6409&lt;4,D6409,4)</f>
        <v>1</v>
      </c>
      <c r="F6409" s="1">
        <v>39675</v>
      </c>
      <c r="G6409" s="1">
        <v>39944</v>
      </c>
      <c r="H6409" s="3">
        <f>G6409-F6409</f>
        <v>269</v>
      </c>
      <c r="I6409" s="3">
        <f>IF(H6409&lt;=60,1,IF(H6409&lt;=150,2,3))</f>
        <v>3</v>
      </c>
      <c r="J6409">
        <v>31.4</v>
      </c>
      <c r="K6409">
        <v>4.38</v>
      </c>
      <c r="L6409">
        <v>3.75</v>
      </c>
      <c r="M6409">
        <v>30</v>
      </c>
      <c r="N6409">
        <f>LOG(M6409/100,2)+3</f>
        <v>1.2630344058337937</v>
      </c>
      <c r="O6409">
        <f>INDEX(lehmad!B$2:B$412,MATCH(klypsid!$B6409,lehmad!$A$2:$A$412,0))</f>
        <v>38965</v>
      </c>
      <c r="P6409">
        <f>INDEX(lehmad!D$2:D$412,MATCH(klypsid!$B6409,lehmad!$A$2:$A$412,0))</f>
        <v>115</v>
      </c>
      <c r="Q6409">
        <f>INDEX(lehmad!E$2:E$412,MATCH(klypsid!$B6409,lehmad!$A$2:$A$412,0))</f>
        <v>1</v>
      </c>
      <c r="R6409" t="str">
        <f>INDEX(lehmad!F$2:F$412,MATCH(klypsid!$B6409,lehmad!$A$2:$A$412,0))</f>
        <v>LANCELOT-ET</v>
      </c>
      <c r="S6409">
        <f>INDEX(lehmad!H$2:H$412,MATCH(klypsid!$B6409,lehmad!$A$2:$A$412,0))</f>
        <v>126</v>
      </c>
      <c r="T6409">
        <f>INDEX(lehmad!K$2:K$412,MATCH(klypsid!$B6409,lehmad!$A$2:$A$412,0))</f>
        <v>122</v>
      </c>
      <c r="U6409" s="4">
        <f t="shared" si="200"/>
        <v>9</v>
      </c>
      <c r="V6409">
        <f t="shared" si="201"/>
        <v>36</v>
      </c>
    </row>
    <row r="6410" spans="1:22" x14ac:dyDescent="0.25">
      <c r="A6410">
        <v>4173</v>
      </c>
      <c r="B6410" t="str">
        <f>"E"&amp;A6410</f>
        <v>E4173</v>
      </c>
      <c r="C6410" t="s">
        <v>58</v>
      </c>
      <c r="D6410">
        <v>1</v>
      </c>
      <c r="E6410">
        <f>IF(D6410&lt;4,D6410,4)</f>
        <v>1</v>
      </c>
      <c r="F6410" s="1">
        <v>39675</v>
      </c>
      <c r="G6410" s="1">
        <v>39972</v>
      </c>
      <c r="H6410" s="3">
        <f>G6410-F6410</f>
        <v>297</v>
      </c>
      <c r="I6410" s="3">
        <f>IF(H6410&lt;=60,1,IF(H6410&lt;=150,2,3))</f>
        <v>3</v>
      </c>
      <c r="J6410">
        <v>25.8</v>
      </c>
      <c r="K6410">
        <v>2.16</v>
      </c>
      <c r="L6410">
        <v>4.25</v>
      </c>
      <c r="M6410">
        <v>123</v>
      </c>
      <c r="N6410">
        <f>LOG(M6410/100,2)+3</f>
        <v>3.2986583155645151</v>
      </c>
      <c r="O6410">
        <f>INDEX(lehmad!B$2:B$412,MATCH(klypsid!$B6410,lehmad!$A$2:$A$412,0))</f>
        <v>38965</v>
      </c>
      <c r="P6410">
        <f>INDEX(lehmad!D$2:D$412,MATCH(klypsid!$B6410,lehmad!$A$2:$A$412,0))</f>
        <v>115</v>
      </c>
      <c r="Q6410">
        <f>INDEX(lehmad!E$2:E$412,MATCH(klypsid!$B6410,lehmad!$A$2:$A$412,0))</f>
        <v>1</v>
      </c>
      <c r="R6410" t="str">
        <f>INDEX(lehmad!F$2:F$412,MATCH(klypsid!$B6410,lehmad!$A$2:$A$412,0))</f>
        <v>LANCELOT-ET</v>
      </c>
      <c r="S6410">
        <f>INDEX(lehmad!H$2:H$412,MATCH(klypsid!$B6410,lehmad!$A$2:$A$412,0))</f>
        <v>126</v>
      </c>
      <c r="T6410">
        <f>INDEX(lehmad!K$2:K$412,MATCH(klypsid!$B6410,lehmad!$A$2:$A$412,0))</f>
        <v>122</v>
      </c>
      <c r="U6410" s="4">
        <f t="shared" si="200"/>
        <v>10</v>
      </c>
      <c r="V6410">
        <f t="shared" si="201"/>
        <v>28</v>
      </c>
    </row>
    <row r="6411" spans="1:22" x14ac:dyDescent="0.25">
      <c r="A6411">
        <v>4173</v>
      </c>
      <c r="B6411" t="str">
        <f>"E"&amp;A6411</f>
        <v>E4173</v>
      </c>
      <c r="C6411" t="s">
        <v>58</v>
      </c>
      <c r="D6411">
        <v>1</v>
      </c>
      <c r="E6411">
        <f>IF(D6411&lt;4,D6411,4)</f>
        <v>1</v>
      </c>
      <c r="F6411" s="1">
        <v>39675</v>
      </c>
      <c r="G6411" s="1">
        <v>40007</v>
      </c>
      <c r="H6411" s="3">
        <f>G6411-F6411</f>
        <v>332</v>
      </c>
      <c r="I6411" s="3">
        <f>IF(H6411&lt;=60,1,IF(H6411&lt;=150,2,3))</f>
        <v>3</v>
      </c>
      <c r="J6411">
        <v>20.7</v>
      </c>
      <c r="K6411">
        <v>3.08</v>
      </c>
      <c r="L6411">
        <v>4.0999999999999996</v>
      </c>
      <c r="M6411">
        <v>70</v>
      </c>
      <c r="N6411">
        <f>LOG(M6411/100,2)+3</f>
        <v>2.4854268271702415</v>
      </c>
      <c r="O6411">
        <f>INDEX(lehmad!B$2:B$412,MATCH(klypsid!$B6411,lehmad!$A$2:$A$412,0))</f>
        <v>38965</v>
      </c>
      <c r="P6411">
        <f>INDEX(lehmad!D$2:D$412,MATCH(klypsid!$B6411,lehmad!$A$2:$A$412,0))</f>
        <v>115</v>
      </c>
      <c r="Q6411">
        <f>INDEX(lehmad!E$2:E$412,MATCH(klypsid!$B6411,lehmad!$A$2:$A$412,0))</f>
        <v>1</v>
      </c>
      <c r="R6411" t="str">
        <f>INDEX(lehmad!F$2:F$412,MATCH(klypsid!$B6411,lehmad!$A$2:$A$412,0))</f>
        <v>LANCELOT-ET</v>
      </c>
      <c r="S6411">
        <f>INDEX(lehmad!H$2:H$412,MATCH(klypsid!$B6411,lehmad!$A$2:$A$412,0))</f>
        <v>126</v>
      </c>
      <c r="T6411">
        <f>INDEX(lehmad!K$2:K$412,MATCH(klypsid!$B6411,lehmad!$A$2:$A$412,0))</f>
        <v>122</v>
      </c>
      <c r="U6411" s="4">
        <f t="shared" si="200"/>
        <v>11</v>
      </c>
      <c r="V6411">
        <f t="shared" si="201"/>
        <v>35</v>
      </c>
    </row>
    <row r="6412" spans="1:22" x14ac:dyDescent="0.25">
      <c r="A6412">
        <v>4173</v>
      </c>
      <c r="B6412" t="str">
        <f>"E"&amp;A6412</f>
        <v>E4173</v>
      </c>
      <c r="C6412" t="s">
        <v>58</v>
      </c>
      <c r="D6412">
        <v>1</v>
      </c>
      <c r="E6412">
        <f>IF(D6412&lt;4,D6412,4)</f>
        <v>1</v>
      </c>
      <c r="F6412" s="1">
        <v>39675</v>
      </c>
      <c r="G6412" s="1">
        <v>40037</v>
      </c>
      <c r="H6412" s="3">
        <f>G6412-F6412</f>
        <v>362</v>
      </c>
      <c r="I6412" s="3">
        <f>IF(H6412&lt;=60,1,IF(H6412&lt;=150,2,3))</f>
        <v>3</v>
      </c>
      <c r="J6412">
        <v>20.399999999999999</v>
      </c>
      <c r="K6412">
        <v>3.63</v>
      </c>
      <c r="L6412">
        <v>3.8</v>
      </c>
      <c r="M6412">
        <v>28</v>
      </c>
      <c r="N6412">
        <f>LOG(M6412/100,2)+3</f>
        <v>1.1634987322828796</v>
      </c>
      <c r="O6412">
        <f>INDEX(lehmad!B$2:B$412,MATCH(klypsid!$B6412,lehmad!$A$2:$A$412,0))</f>
        <v>38965</v>
      </c>
      <c r="P6412">
        <f>INDEX(lehmad!D$2:D$412,MATCH(klypsid!$B6412,lehmad!$A$2:$A$412,0))</f>
        <v>115</v>
      </c>
      <c r="Q6412">
        <f>INDEX(lehmad!E$2:E$412,MATCH(klypsid!$B6412,lehmad!$A$2:$A$412,0))</f>
        <v>1</v>
      </c>
      <c r="R6412" t="str">
        <f>INDEX(lehmad!F$2:F$412,MATCH(klypsid!$B6412,lehmad!$A$2:$A$412,0))</f>
        <v>LANCELOT-ET</v>
      </c>
      <c r="S6412">
        <f>INDEX(lehmad!H$2:H$412,MATCH(klypsid!$B6412,lehmad!$A$2:$A$412,0))</f>
        <v>126</v>
      </c>
      <c r="T6412">
        <f>INDEX(lehmad!K$2:K$412,MATCH(klypsid!$B6412,lehmad!$A$2:$A$412,0))</f>
        <v>122</v>
      </c>
      <c r="U6412" s="4">
        <f t="shared" si="200"/>
        <v>12</v>
      </c>
      <c r="V6412">
        <f t="shared" si="201"/>
        <v>30</v>
      </c>
    </row>
    <row r="6413" spans="1:22" x14ac:dyDescent="0.25">
      <c r="A6413">
        <v>4174</v>
      </c>
      <c r="B6413" t="str">
        <f>"E"&amp;A6413</f>
        <v>E4174</v>
      </c>
      <c r="C6413" t="s">
        <v>155</v>
      </c>
      <c r="D6413">
        <v>1</v>
      </c>
      <c r="E6413">
        <f>IF(D6413&lt;4,D6413,4)</f>
        <v>1</v>
      </c>
      <c r="F6413" s="1">
        <v>39789</v>
      </c>
      <c r="G6413" s="1">
        <v>39817</v>
      </c>
      <c r="H6413" s="3">
        <f>G6413-F6413</f>
        <v>28</v>
      </c>
      <c r="I6413" s="3">
        <f>IF(H6413&lt;=60,1,IF(H6413&lt;=150,2,3))</f>
        <v>1</v>
      </c>
      <c r="J6413">
        <v>36.9</v>
      </c>
      <c r="K6413">
        <v>3.47</v>
      </c>
      <c r="L6413">
        <v>3.16</v>
      </c>
      <c r="M6413">
        <v>44</v>
      </c>
      <c r="N6413">
        <f>LOG(M6413/100,2)+3</f>
        <v>1.8155754288625725</v>
      </c>
      <c r="O6413">
        <f>INDEX(lehmad!B$2:B$412,MATCH(klypsid!$B6413,lehmad!$A$2:$A$412,0))</f>
        <v>38966</v>
      </c>
      <c r="P6413">
        <f>INDEX(lehmad!D$2:D$412,MATCH(klypsid!$B6413,lehmad!$A$2:$A$412,0))</f>
        <v>106</v>
      </c>
      <c r="Q6413">
        <f>INDEX(lehmad!E$2:E$412,MATCH(klypsid!$B6413,lehmad!$A$2:$A$412,0))</f>
        <v>1</v>
      </c>
      <c r="R6413" t="str">
        <f>INDEX(lehmad!F$2:F$412,MATCH(klypsid!$B6413,lehmad!$A$2:$A$412,0))</f>
        <v>DYNASTY-ET</v>
      </c>
      <c r="S6413">
        <f>INDEX(lehmad!H$2:H$412,MATCH(klypsid!$B6413,lehmad!$A$2:$A$412,0))</f>
        <v>124</v>
      </c>
      <c r="T6413">
        <f>INDEX(lehmad!K$2:K$412,MATCH(klypsid!$B6413,lehmad!$A$2:$A$412,0))</f>
        <v>108</v>
      </c>
      <c r="U6413" s="4">
        <f t="shared" si="200"/>
        <v>1</v>
      </c>
      <c r="V6413">
        <f t="shared" si="201"/>
        <v>28</v>
      </c>
    </row>
    <row r="6414" spans="1:22" x14ac:dyDescent="0.25">
      <c r="A6414">
        <v>4174</v>
      </c>
      <c r="B6414" t="str">
        <f>"E"&amp;A6414</f>
        <v>E4174</v>
      </c>
      <c r="C6414" t="s">
        <v>155</v>
      </c>
      <c r="D6414">
        <v>1</v>
      </c>
      <c r="E6414">
        <f>IF(D6414&lt;4,D6414,4)</f>
        <v>1</v>
      </c>
      <c r="F6414" s="1">
        <v>39789</v>
      </c>
      <c r="G6414" s="1">
        <v>39845</v>
      </c>
      <c r="H6414" s="3">
        <f>G6414-F6414</f>
        <v>56</v>
      </c>
      <c r="I6414" s="3">
        <f>IF(H6414&lt;=60,1,IF(H6414&lt;=150,2,3))</f>
        <v>1</v>
      </c>
      <c r="J6414">
        <v>36</v>
      </c>
      <c r="K6414">
        <v>2.97</v>
      </c>
      <c r="L6414">
        <v>3.16</v>
      </c>
      <c r="M6414">
        <v>92</v>
      </c>
      <c r="N6414">
        <f>LOG(M6414/100,2)+3</f>
        <v>2.8797057662822882</v>
      </c>
      <c r="O6414">
        <f>INDEX(lehmad!B$2:B$412,MATCH(klypsid!$B6414,lehmad!$A$2:$A$412,0))</f>
        <v>38966</v>
      </c>
      <c r="P6414">
        <f>INDEX(lehmad!D$2:D$412,MATCH(klypsid!$B6414,lehmad!$A$2:$A$412,0))</f>
        <v>106</v>
      </c>
      <c r="Q6414">
        <f>INDEX(lehmad!E$2:E$412,MATCH(klypsid!$B6414,lehmad!$A$2:$A$412,0))</f>
        <v>1</v>
      </c>
      <c r="R6414" t="str">
        <f>INDEX(lehmad!F$2:F$412,MATCH(klypsid!$B6414,lehmad!$A$2:$A$412,0))</f>
        <v>DYNASTY-ET</v>
      </c>
      <c r="S6414">
        <f>INDEX(lehmad!H$2:H$412,MATCH(klypsid!$B6414,lehmad!$A$2:$A$412,0))</f>
        <v>124</v>
      </c>
      <c r="T6414">
        <f>INDEX(lehmad!K$2:K$412,MATCH(klypsid!$B6414,lehmad!$A$2:$A$412,0))</f>
        <v>108</v>
      </c>
      <c r="U6414" s="4">
        <f t="shared" si="200"/>
        <v>2</v>
      </c>
      <c r="V6414">
        <f t="shared" si="201"/>
        <v>28</v>
      </c>
    </row>
    <row r="6415" spans="1:22" x14ac:dyDescent="0.25">
      <c r="A6415">
        <v>4174</v>
      </c>
      <c r="B6415" t="str">
        <f>"E"&amp;A6415</f>
        <v>E4174</v>
      </c>
      <c r="C6415" t="s">
        <v>155</v>
      </c>
      <c r="D6415">
        <v>1</v>
      </c>
      <c r="E6415">
        <f>IF(D6415&lt;4,D6415,4)</f>
        <v>1</v>
      </c>
      <c r="F6415" s="1">
        <v>39789</v>
      </c>
      <c r="G6415" s="1">
        <v>39875</v>
      </c>
      <c r="H6415" s="3">
        <f>G6415-F6415</f>
        <v>86</v>
      </c>
      <c r="I6415" s="3">
        <f>IF(H6415&lt;=60,1,IF(H6415&lt;=150,2,3))</f>
        <v>2</v>
      </c>
      <c r="J6415">
        <v>41.6</v>
      </c>
      <c r="K6415">
        <v>3.43</v>
      </c>
      <c r="L6415">
        <v>3.31</v>
      </c>
      <c r="M6415">
        <v>115</v>
      </c>
      <c r="N6415">
        <f>LOG(M6415/100,2)+3</f>
        <v>3.2016338611696504</v>
      </c>
      <c r="O6415">
        <f>INDEX(lehmad!B$2:B$412,MATCH(klypsid!$B6415,lehmad!$A$2:$A$412,0))</f>
        <v>38966</v>
      </c>
      <c r="P6415">
        <f>INDEX(lehmad!D$2:D$412,MATCH(klypsid!$B6415,lehmad!$A$2:$A$412,0))</f>
        <v>106</v>
      </c>
      <c r="Q6415">
        <f>INDEX(lehmad!E$2:E$412,MATCH(klypsid!$B6415,lehmad!$A$2:$A$412,0))</f>
        <v>1</v>
      </c>
      <c r="R6415" t="str">
        <f>INDEX(lehmad!F$2:F$412,MATCH(klypsid!$B6415,lehmad!$A$2:$A$412,0))</f>
        <v>DYNASTY-ET</v>
      </c>
      <c r="S6415">
        <f>INDEX(lehmad!H$2:H$412,MATCH(klypsid!$B6415,lehmad!$A$2:$A$412,0))</f>
        <v>124</v>
      </c>
      <c r="T6415">
        <f>INDEX(lehmad!K$2:K$412,MATCH(klypsid!$B6415,lehmad!$A$2:$A$412,0))</f>
        <v>108</v>
      </c>
      <c r="U6415" s="4">
        <f t="shared" si="200"/>
        <v>3</v>
      </c>
      <c r="V6415">
        <f t="shared" si="201"/>
        <v>30</v>
      </c>
    </row>
    <row r="6416" spans="1:22" x14ac:dyDescent="0.25">
      <c r="A6416">
        <v>4174</v>
      </c>
      <c r="B6416" t="str">
        <f>"E"&amp;A6416</f>
        <v>E4174</v>
      </c>
      <c r="C6416" t="s">
        <v>155</v>
      </c>
      <c r="D6416">
        <v>1</v>
      </c>
      <c r="E6416">
        <f>IF(D6416&lt;4,D6416,4)</f>
        <v>1</v>
      </c>
      <c r="F6416" s="1">
        <v>39789</v>
      </c>
      <c r="G6416" s="1">
        <v>39908</v>
      </c>
      <c r="H6416" s="3">
        <f>G6416-F6416</f>
        <v>119</v>
      </c>
      <c r="I6416" s="3">
        <f>IF(H6416&lt;=60,1,IF(H6416&lt;=150,2,3))</f>
        <v>2</v>
      </c>
      <c r="J6416">
        <v>35.1</v>
      </c>
      <c r="K6416">
        <v>3.49</v>
      </c>
      <c r="L6416">
        <v>3.24</v>
      </c>
      <c r="M6416">
        <v>183</v>
      </c>
      <c r="N6416">
        <f>LOG(M6416/100,2)+3</f>
        <v>3.8718436485093175</v>
      </c>
      <c r="O6416">
        <f>INDEX(lehmad!B$2:B$412,MATCH(klypsid!$B6416,lehmad!$A$2:$A$412,0))</f>
        <v>38966</v>
      </c>
      <c r="P6416">
        <f>INDEX(lehmad!D$2:D$412,MATCH(klypsid!$B6416,lehmad!$A$2:$A$412,0))</f>
        <v>106</v>
      </c>
      <c r="Q6416">
        <f>INDEX(lehmad!E$2:E$412,MATCH(klypsid!$B6416,lehmad!$A$2:$A$412,0))</f>
        <v>1</v>
      </c>
      <c r="R6416" t="str">
        <f>INDEX(lehmad!F$2:F$412,MATCH(klypsid!$B6416,lehmad!$A$2:$A$412,0))</f>
        <v>DYNASTY-ET</v>
      </c>
      <c r="S6416">
        <f>INDEX(lehmad!H$2:H$412,MATCH(klypsid!$B6416,lehmad!$A$2:$A$412,0))</f>
        <v>124</v>
      </c>
      <c r="T6416">
        <f>INDEX(lehmad!K$2:K$412,MATCH(klypsid!$B6416,lehmad!$A$2:$A$412,0))</f>
        <v>108</v>
      </c>
      <c r="U6416" s="4">
        <f t="shared" si="200"/>
        <v>4</v>
      </c>
      <c r="V6416">
        <f t="shared" si="201"/>
        <v>33</v>
      </c>
    </row>
    <row r="6417" spans="1:22" x14ac:dyDescent="0.25">
      <c r="A6417">
        <v>4174</v>
      </c>
      <c r="B6417" t="str">
        <f>"E"&amp;A6417</f>
        <v>E4174</v>
      </c>
      <c r="C6417" t="s">
        <v>155</v>
      </c>
      <c r="D6417">
        <v>1</v>
      </c>
      <c r="E6417">
        <f>IF(D6417&lt;4,D6417,4)</f>
        <v>1</v>
      </c>
      <c r="F6417" s="1">
        <v>39789</v>
      </c>
      <c r="G6417" s="1">
        <v>39944</v>
      </c>
      <c r="H6417" s="3">
        <f>G6417-F6417</f>
        <v>155</v>
      </c>
      <c r="I6417" s="3">
        <f>IF(H6417&lt;=60,1,IF(H6417&lt;=150,2,3))</f>
        <v>3</v>
      </c>
      <c r="J6417">
        <v>35.9</v>
      </c>
      <c r="K6417">
        <v>3.44</v>
      </c>
      <c r="L6417">
        <v>3.29</v>
      </c>
      <c r="M6417">
        <v>51</v>
      </c>
      <c r="N6417">
        <f>LOG(M6417/100,2)+3</f>
        <v>2.0285691521967708</v>
      </c>
      <c r="O6417">
        <f>INDEX(lehmad!B$2:B$412,MATCH(klypsid!$B6417,lehmad!$A$2:$A$412,0))</f>
        <v>38966</v>
      </c>
      <c r="P6417">
        <f>INDEX(lehmad!D$2:D$412,MATCH(klypsid!$B6417,lehmad!$A$2:$A$412,0))</f>
        <v>106</v>
      </c>
      <c r="Q6417">
        <f>INDEX(lehmad!E$2:E$412,MATCH(klypsid!$B6417,lehmad!$A$2:$A$412,0))</f>
        <v>1</v>
      </c>
      <c r="R6417" t="str">
        <f>INDEX(lehmad!F$2:F$412,MATCH(klypsid!$B6417,lehmad!$A$2:$A$412,0))</f>
        <v>DYNASTY-ET</v>
      </c>
      <c r="S6417">
        <f>INDEX(lehmad!H$2:H$412,MATCH(klypsid!$B6417,lehmad!$A$2:$A$412,0))</f>
        <v>124</v>
      </c>
      <c r="T6417">
        <f>INDEX(lehmad!K$2:K$412,MATCH(klypsid!$B6417,lehmad!$A$2:$A$412,0))</f>
        <v>108</v>
      </c>
      <c r="U6417" s="4">
        <f t="shared" si="200"/>
        <v>5</v>
      </c>
      <c r="V6417">
        <f t="shared" si="201"/>
        <v>36</v>
      </c>
    </row>
    <row r="6418" spans="1:22" x14ac:dyDescent="0.25">
      <c r="A6418">
        <v>4174</v>
      </c>
      <c r="B6418" t="str">
        <f>"E"&amp;A6418</f>
        <v>E4174</v>
      </c>
      <c r="C6418" t="s">
        <v>155</v>
      </c>
      <c r="D6418">
        <v>1</v>
      </c>
      <c r="E6418">
        <f>IF(D6418&lt;4,D6418,4)</f>
        <v>1</v>
      </c>
      <c r="F6418" s="1">
        <v>39789</v>
      </c>
      <c r="G6418" s="1">
        <v>39972</v>
      </c>
      <c r="H6418" s="3">
        <f>G6418-F6418</f>
        <v>183</v>
      </c>
      <c r="I6418" s="3">
        <f>IF(H6418&lt;=60,1,IF(H6418&lt;=150,2,3))</f>
        <v>3</v>
      </c>
      <c r="J6418">
        <v>32.9</v>
      </c>
      <c r="K6418">
        <v>2.99</v>
      </c>
      <c r="L6418">
        <v>3.43</v>
      </c>
      <c r="M6418">
        <v>125</v>
      </c>
      <c r="N6418">
        <f>LOG(M6418/100,2)+3</f>
        <v>3.3219280948873622</v>
      </c>
      <c r="O6418">
        <f>INDEX(lehmad!B$2:B$412,MATCH(klypsid!$B6418,lehmad!$A$2:$A$412,0))</f>
        <v>38966</v>
      </c>
      <c r="P6418">
        <f>INDEX(lehmad!D$2:D$412,MATCH(klypsid!$B6418,lehmad!$A$2:$A$412,0))</f>
        <v>106</v>
      </c>
      <c r="Q6418">
        <f>INDEX(lehmad!E$2:E$412,MATCH(klypsid!$B6418,lehmad!$A$2:$A$412,0))</f>
        <v>1</v>
      </c>
      <c r="R6418" t="str">
        <f>INDEX(lehmad!F$2:F$412,MATCH(klypsid!$B6418,lehmad!$A$2:$A$412,0))</f>
        <v>DYNASTY-ET</v>
      </c>
      <c r="S6418">
        <f>INDEX(lehmad!H$2:H$412,MATCH(klypsid!$B6418,lehmad!$A$2:$A$412,0))</f>
        <v>124</v>
      </c>
      <c r="T6418">
        <f>INDEX(lehmad!K$2:K$412,MATCH(klypsid!$B6418,lehmad!$A$2:$A$412,0))</f>
        <v>108</v>
      </c>
      <c r="U6418" s="4">
        <f t="shared" si="200"/>
        <v>6</v>
      </c>
      <c r="V6418">
        <f t="shared" si="201"/>
        <v>28</v>
      </c>
    </row>
    <row r="6419" spans="1:22" x14ac:dyDescent="0.25">
      <c r="A6419">
        <v>4174</v>
      </c>
      <c r="B6419" t="str">
        <f>"E"&amp;A6419</f>
        <v>E4174</v>
      </c>
      <c r="C6419" t="s">
        <v>155</v>
      </c>
      <c r="D6419">
        <v>1</v>
      </c>
      <c r="E6419">
        <f>IF(D6419&lt;4,D6419,4)</f>
        <v>1</v>
      </c>
      <c r="F6419" s="1">
        <v>39789</v>
      </c>
      <c r="G6419" s="1">
        <v>40007</v>
      </c>
      <c r="H6419" s="3">
        <f>G6419-F6419</f>
        <v>218</v>
      </c>
      <c r="I6419" s="3">
        <f>IF(H6419&lt;=60,1,IF(H6419&lt;=150,2,3))</f>
        <v>3</v>
      </c>
      <c r="J6419">
        <v>28.3</v>
      </c>
      <c r="K6419">
        <v>3.38</v>
      </c>
      <c r="L6419">
        <v>3.54</v>
      </c>
      <c r="M6419">
        <v>456</v>
      </c>
      <c r="N6419">
        <f>LOG(M6419/100,2)+3</f>
        <v>5.1890338243900169</v>
      </c>
      <c r="O6419">
        <f>INDEX(lehmad!B$2:B$412,MATCH(klypsid!$B6419,lehmad!$A$2:$A$412,0))</f>
        <v>38966</v>
      </c>
      <c r="P6419">
        <f>INDEX(lehmad!D$2:D$412,MATCH(klypsid!$B6419,lehmad!$A$2:$A$412,0))</f>
        <v>106</v>
      </c>
      <c r="Q6419">
        <f>INDEX(lehmad!E$2:E$412,MATCH(klypsid!$B6419,lehmad!$A$2:$A$412,0))</f>
        <v>1</v>
      </c>
      <c r="R6419" t="str">
        <f>INDEX(lehmad!F$2:F$412,MATCH(klypsid!$B6419,lehmad!$A$2:$A$412,0))</f>
        <v>DYNASTY-ET</v>
      </c>
      <c r="S6419">
        <f>INDEX(lehmad!H$2:H$412,MATCH(klypsid!$B6419,lehmad!$A$2:$A$412,0))</f>
        <v>124</v>
      </c>
      <c r="T6419">
        <f>INDEX(lehmad!K$2:K$412,MATCH(klypsid!$B6419,lehmad!$A$2:$A$412,0))</f>
        <v>108</v>
      </c>
      <c r="U6419" s="4">
        <f t="shared" si="200"/>
        <v>7</v>
      </c>
      <c r="V6419">
        <f t="shared" si="201"/>
        <v>35</v>
      </c>
    </row>
    <row r="6420" spans="1:22" x14ac:dyDescent="0.25">
      <c r="A6420">
        <v>4174</v>
      </c>
      <c r="B6420" t="str">
        <f>"E"&amp;A6420</f>
        <v>E4174</v>
      </c>
      <c r="C6420" t="s">
        <v>155</v>
      </c>
      <c r="D6420">
        <v>1</v>
      </c>
      <c r="E6420">
        <f>IF(D6420&lt;4,D6420,4)</f>
        <v>1</v>
      </c>
      <c r="F6420" s="1">
        <v>39789</v>
      </c>
      <c r="G6420" s="1">
        <v>40037</v>
      </c>
      <c r="H6420" s="3">
        <f>G6420-F6420</f>
        <v>248</v>
      </c>
      <c r="I6420" s="3">
        <f>IF(H6420&lt;=60,1,IF(H6420&lt;=150,2,3))</f>
        <v>3</v>
      </c>
      <c r="J6420">
        <v>20.100000000000001</v>
      </c>
      <c r="K6420">
        <v>5.39</v>
      </c>
      <c r="L6420">
        <v>3.91</v>
      </c>
      <c r="M6420">
        <v>364</v>
      </c>
      <c r="N6420">
        <f>LOG(M6420/100,2)+3</f>
        <v>4.863938450423972</v>
      </c>
      <c r="O6420">
        <f>INDEX(lehmad!B$2:B$412,MATCH(klypsid!$B6420,lehmad!$A$2:$A$412,0))</f>
        <v>38966</v>
      </c>
      <c r="P6420">
        <f>INDEX(lehmad!D$2:D$412,MATCH(klypsid!$B6420,lehmad!$A$2:$A$412,0))</f>
        <v>106</v>
      </c>
      <c r="Q6420">
        <f>INDEX(lehmad!E$2:E$412,MATCH(klypsid!$B6420,lehmad!$A$2:$A$412,0))</f>
        <v>1</v>
      </c>
      <c r="R6420" t="str">
        <f>INDEX(lehmad!F$2:F$412,MATCH(klypsid!$B6420,lehmad!$A$2:$A$412,0))</f>
        <v>DYNASTY-ET</v>
      </c>
      <c r="S6420">
        <f>INDEX(lehmad!H$2:H$412,MATCH(klypsid!$B6420,lehmad!$A$2:$A$412,0))</f>
        <v>124</v>
      </c>
      <c r="T6420">
        <f>INDEX(lehmad!K$2:K$412,MATCH(klypsid!$B6420,lehmad!$A$2:$A$412,0))</f>
        <v>108</v>
      </c>
      <c r="U6420" s="4">
        <f t="shared" si="200"/>
        <v>8</v>
      </c>
      <c r="V6420">
        <f t="shared" si="201"/>
        <v>30</v>
      </c>
    </row>
    <row r="6421" spans="1:22" x14ac:dyDescent="0.25">
      <c r="A6421">
        <v>4174</v>
      </c>
      <c r="B6421" t="str">
        <f>"E"&amp;A6421</f>
        <v>E4174</v>
      </c>
      <c r="C6421" t="s">
        <v>155</v>
      </c>
      <c r="D6421">
        <v>1</v>
      </c>
      <c r="E6421">
        <f>IF(D6421&lt;4,D6421,4)</f>
        <v>1</v>
      </c>
      <c r="F6421" s="1">
        <v>39789</v>
      </c>
      <c r="G6421" s="1">
        <v>40066</v>
      </c>
      <c r="H6421" s="3">
        <f>G6421-F6421</f>
        <v>277</v>
      </c>
      <c r="I6421" s="3">
        <f>IF(H6421&lt;=60,1,IF(H6421&lt;=150,2,3))</f>
        <v>3</v>
      </c>
      <c r="J6421">
        <v>23.2</v>
      </c>
      <c r="K6421">
        <v>4</v>
      </c>
      <c r="L6421">
        <v>3.58</v>
      </c>
      <c r="M6421">
        <v>106</v>
      </c>
      <c r="N6421">
        <f>LOG(M6421/100,2)+3</f>
        <v>3.0840642647884744</v>
      </c>
      <c r="O6421">
        <f>INDEX(lehmad!B$2:B$412,MATCH(klypsid!$B6421,lehmad!$A$2:$A$412,0))</f>
        <v>38966</v>
      </c>
      <c r="P6421">
        <f>INDEX(lehmad!D$2:D$412,MATCH(klypsid!$B6421,lehmad!$A$2:$A$412,0))</f>
        <v>106</v>
      </c>
      <c r="Q6421">
        <f>INDEX(lehmad!E$2:E$412,MATCH(klypsid!$B6421,lehmad!$A$2:$A$412,0))</f>
        <v>1</v>
      </c>
      <c r="R6421" t="str">
        <f>INDEX(lehmad!F$2:F$412,MATCH(klypsid!$B6421,lehmad!$A$2:$A$412,0))</f>
        <v>DYNASTY-ET</v>
      </c>
      <c r="S6421">
        <f>INDEX(lehmad!H$2:H$412,MATCH(klypsid!$B6421,lehmad!$A$2:$A$412,0))</f>
        <v>124</v>
      </c>
      <c r="T6421">
        <f>INDEX(lehmad!K$2:K$412,MATCH(klypsid!$B6421,lehmad!$A$2:$A$412,0))</f>
        <v>108</v>
      </c>
      <c r="U6421" s="4">
        <f t="shared" si="200"/>
        <v>9</v>
      </c>
      <c r="V6421">
        <f t="shared" si="201"/>
        <v>29</v>
      </c>
    </row>
    <row r="6422" spans="1:22" x14ac:dyDescent="0.25">
      <c r="A6422">
        <v>4174</v>
      </c>
      <c r="B6422" t="str">
        <f>"E"&amp;A6422</f>
        <v>E4174</v>
      </c>
      <c r="C6422" t="s">
        <v>155</v>
      </c>
      <c r="D6422">
        <v>1</v>
      </c>
      <c r="E6422">
        <f>IF(D6422&lt;4,D6422,4)</f>
        <v>1</v>
      </c>
      <c r="F6422" s="1">
        <v>39789</v>
      </c>
      <c r="G6422" s="1">
        <v>40094</v>
      </c>
      <c r="H6422" s="3">
        <f>G6422-F6422</f>
        <v>305</v>
      </c>
      <c r="I6422" s="3">
        <f>IF(H6422&lt;=60,1,IF(H6422&lt;=150,2,3))</f>
        <v>3</v>
      </c>
      <c r="J6422">
        <v>23.8</v>
      </c>
      <c r="K6422">
        <v>4.12</v>
      </c>
      <c r="L6422">
        <v>3.6</v>
      </c>
      <c r="M6422">
        <v>280</v>
      </c>
      <c r="N6422">
        <f>LOG(M6422/100,2)+3</f>
        <v>4.485426827170242</v>
      </c>
      <c r="O6422">
        <f>INDEX(lehmad!B$2:B$412,MATCH(klypsid!$B6422,lehmad!$A$2:$A$412,0))</f>
        <v>38966</v>
      </c>
      <c r="P6422">
        <f>INDEX(lehmad!D$2:D$412,MATCH(klypsid!$B6422,lehmad!$A$2:$A$412,0))</f>
        <v>106</v>
      </c>
      <c r="Q6422">
        <f>INDEX(lehmad!E$2:E$412,MATCH(klypsid!$B6422,lehmad!$A$2:$A$412,0))</f>
        <v>1</v>
      </c>
      <c r="R6422" t="str">
        <f>INDEX(lehmad!F$2:F$412,MATCH(klypsid!$B6422,lehmad!$A$2:$A$412,0))</f>
        <v>DYNASTY-ET</v>
      </c>
      <c r="S6422">
        <f>INDEX(lehmad!H$2:H$412,MATCH(klypsid!$B6422,lehmad!$A$2:$A$412,0))</f>
        <v>124</v>
      </c>
      <c r="T6422">
        <f>INDEX(lehmad!K$2:K$412,MATCH(klypsid!$B6422,lehmad!$A$2:$A$412,0))</f>
        <v>108</v>
      </c>
      <c r="U6422" s="4">
        <f t="shared" si="200"/>
        <v>10</v>
      </c>
      <c r="V6422">
        <f t="shared" si="201"/>
        <v>28</v>
      </c>
    </row>
    <row r="6423" spans="1:22" x14ac:dyDescent="0.25">
      <c r="A6423">
        <v>4174</v>
      </c>
      <c r="B6423" t="str">
        <f>"E"&amp;A6423</f>
        <v>E4174</v>
      </c>
      <c r="C6423" t="s">
        <v>155</v>
      </c>
      <c r="D6423">
        <v>2</v>
      </c>
      <c r="E6423">
        <f>IF(D6423&lt;4,D6423,4)</f>
        <v>2</v>
      </c>
      <c r="F6423" s="1">
        <v>40178</v>
      </c>
      <c r="G6423" s="1">
        <v>40214</v>
      </c>
      <c r="H6423" s="3">
        <f>G6423-F6423</f>
        <v>36</v>
      </c>
      <c r="I6423" s="3">
        <f>IF(H6423&lt;=60,1,IF(H6423&lt;=150,2,3))</f>
        <v>1</v>
      </c>
      <c r="J6423">
        <v>45.9</v>
      </c>
      <c r="K6423">
        <v>3.43</v>
      </c>
      <c r="L6423">
        <v>3.13</v>
      </c>
      <c r="M6423">
        <v>16</v>
      </c>
      <c r="N6423">
        <f>LOG(M6423/100,2)+3</f>
        <v>0.35614381022527519</v>
      </c>
      <c r="O6423">
        <f>INDEX(lehmad!B$2:B$412,MATCH(klypsid!$B6423,lehmad!$A$2:$A$412,0))</f>
        <v>38966</v>
      </c>
      <c r="P6423">
        <f>INDEX(lehmad!D$2:D$412,MATCH(klypsid!$B6423,lehmad!$A$2:$A$412,0))</f>
        <v>106</v>
      </c>
      <c r="Q6423">
        <f>INDEX(lehmad!E$2:E$412,MATCH(klypsid!$B6423,lehmad!$A$2:$A$412,0))</f>
        <v>1</v>
      </c>
      <c r="R6423" t="str">
        <f>INDEX(lehmad!F$2:F$412,MATCH(klypsid!$B6423,lehmad!$A$2:$A$412,0))</f>
        <v>DYNASTY-ET</v>
      </c>
      <c r="S6423">
        <f>INDEX(lehmad!H$2:H$412,MATCH(klypsid!$B6423,lehmad!$A$2:$A$412,0))</f>
        <v>124</v>
      </c>
      <c r="T6423">
        <f>INDEX(lehmad!K$2:K$412,MATCH(klypsid!$B6423,lehmad!$A$2:$A$412,0))</f>
        <v>108</v>
      </c>
      <c r="U6423" s="4">
        <f t="shared" si="200"/>
        <v>1</v>
      </c>
      <c r="V6423">
        <f t="shared" si="201"/>
        <v>36</v>
      </c>
    </row>
    <row r="6424" spans="1:22" x14ac:dyDescent="0.25">
      <c r="A6424">
        <v>4174</v>
      </c>
      <c r="B6424" t="str">
        <f>"E"&amp;A6424</f>
        <v>E4174</v>
      </c>
      <c r="C6424" t="s">
        <v>155</v>
      </c>
      <c r="D6424">
        <v>2</v>
      </c>
      <c r="E6424">
        <f>IF(D6424&lt;4,D6424,4)</f>
        <v>2</v>
      </c>
      <c r="F6424" s="1">
        <v>40178</v>
      </c>
      <c r="G6424" s="1">
        <v>40242</v>
      </c>
      <c r="H6424" s="3">
        <f>G6424-F6424</f>
        <v>64</v>
      </c>
      <c r="I6424" s="3">
        <f>IF(H6424&lt;=60,1,IF(H6424&lt;=150,2,3))</f>
        <v>2</v>
      </c>
      <c r="J6424">
        <v>47.6</v>
      </c>
      <c r="K6424">
        <v>3.84</v>
      </c>
      <c r="L6424">
        <v>3.13</v>
      </c>
      <c r="M6424">
        <v>26</v>
      </c>
      <c r="N6424">
        <f>LOG(M6424/100,2)+3</f>
        <v>1.0565835283663676</v>
      </c>
      <c r="O6424">
        <f>INDEX(lehmad!B$2:B$412,MATCH(klypsid!$B6424,lehmad!$A$2:$A$412,0))</f>
        <v>38966</v>
      </c>
      <c r="P6424">
        <f>INDEX(lehmad!D$2:D$412,MATCH(klypsid!$B6424,lehmad!$A$2:$A$412,0))</f>
        <v>106</v>
      </c>
      <c r="Q6424">
        <f>INDEX(lehmad!E$2:E$412,MATCH(klypsid!$B6424,lehmad!$A$2:$A$412,0))</f>
        <v>1</v>
      </c>
      <c r="R6424" t="str">
        <f>INDEX(lehmad!F$2:F$412,MATCH(klypsid!$B6424,lehmad!$A$2:$A$412,0))</f>
        <v>DYNASTY-ET</v>
      </c>
      <c r="S6424">
        <f>INDEX(lehmad!H$2:H$412,MATCH(klypsid!$B6424,lehmad!$A$2:$A$412,0))</f>
        <v>124</v>
      </c>
      <c r="T6424">
        <f>INDEX(lehmad!K$2:K$412,MATCH(klypsid!$B6424,lehmad!$A$2:$A$412,0))</f>
        <v>108</v>
      </c>
      <c r="U6424" s="4">
        <f t="shared" si="200"/>
        <v>2</v>
      </c>
      <c r="V6424">
        <f t="shared" si="201"/>
        <v>28</v>
      </c>
    </row>
    <row r="6425" spans="1:22" x14ac:dyDescent="0.25">
      <c r="A6425">
        <v>4174</v>
      </c>
      <c r="B6425" t="str">
        <f>"E"&amp;A6425</f>
        <v>E4174</v>
      </c>
      <c r="C6425" t="s">
        <v>155</v>
      </c>
      <c r="D6425">
        <v>2</v>
      </c>
      <c r="E6425">
        <f>IF(D6425&lt;4,D6425,4)</f>
        <v>2</v>
      </c>
      <c r="F6425" s="1">
        <v>40178</v>
      </c>
      <c r="G6425" s="1">
        <v>40276</v>
      </c>
      <c r="H6425" s="3">
        <f>G6425-F6425</f>
        <v>98</v>
      </c>
      <c r="I6425" s="3">
        <f>IF(H6425&lt;=60,1,IF(H6425&lt;=150,2,3))</f>
        <v>2</v>
      </c>
      <c r="J6425">
        <v>39</v>
      </c>
      <c r="K6425">
        <v>3.75</v>
      </c>
      <c r="L6425">
        <v>3.24</v>
      </c>
      <c r="M6425">
        <v>22</v>
      </c>
      <c r="N6425">
        <f>LOG(M6425/100,2)+3</f>
        <v>0.8155754288625725</v>
      </c>
      <c r="O6425">
        <f>INDEX(lehmad!B$2:B$412,MATCH(klypsid!$B6425,lehmad!$A$2:$A$412,0))</f>
        <v>38966</v>
      </c>
      <c r="P6425">
        <f>INDEX(lehmad!D$2:D$412,MATCH(klypsid!$B6425,lehmad!$A$2:$A$412,0))</f>
        <v>106</v>
      </c>
      <c r="Q6425">
        <f>INDEX(lehmad!E$2:E$412,MATCH(klypsid!$B6425,lehmad!$A$2:$A$412,0))</f>
        <v>1</v>
      </c>
      <c r="R6425" t="str">
        <f>INDEX(lehmad!F$2:F$412,MATCH(klypsid!$B6425,lehmad!$A$2:$A$412,0))</f>
        <v>DYNASTY-ET</v>
      </c>
      <c r="S6425">
        <f>INDEX(lehmad!H$2:H$412,MATCH(klypsid!$B6425,lehmad!$A$2:$A$412,0))</f>
        <v>124</v>
      </c>
      <c r="T6425">
        <f>INDEX(lehmad!K$2:K$412,MATCH(klypsid!$B6425,lehmad!$A$2:$A$412,0))</f>
        <v>108</v>
      </c>
      <c r="U6425" s="4">
        <f t="shared" si="200"/>
        <v>3</v>
      </c>
      <c r="V6425">
        <f t="shared" si="201"/>
        <v>34</v>
      </c>
    </row>
    <row r="6426" spans="1:22" x14ac:dyDescent="0.25">
      <c r="A6426">
        <v>4174</v>
      </c>
      <c r="B6426" t="str">
        <f>"E"&amp;A6426</f>
        <v>E4174</v>
      </c>
      <c r="C6426" t="s">
        <v>155</v>
      </c>
      <c r="D6426">
        <v>2</v>
      </c>
      <c r="E6426">
        <f>IF(D6426&lt;4,D6426,4)</f>
        <v>2</v>
      </c>
      <c r="F6426" s="1">
        <v>40178</v>
      </c>
      <c r="G6426" s="1">
        <v>40304</v>
      </c>
      <c r="H6426" s="3">
        <f>G6426-F6426</f>
        <v>126</v>
      </c>
      <c r="I6426" s="3">
        <f>IF(H6426&lt;=60,1,IF(H6426&lt;=150,2,3))</f>
        <v>2</v>
      </c>
      <c r="J6426">
        <v>41.5</v>
      </c>
      <c r="K6426">
        <v>3.37</v>
      </c>
      <c r="L6426">
        <v>3.2</v>
      </c>
      <c r="M6426">
        <v>14</v>
      </c>
      <c r="N6426">
        <f>LOG(M6426/100,2)+3</f>
        <v>0.16349873228287937</v>
      </c>
      <c r="O6426">
        <f>INDEX(lehmad!B$2:B$412,MATCH(klypsid!$B6426,lehmad!$A$2:$A$412,0))</f>
        <v>38966</v>
      </c>
      <c r="P6426">
        <f>INDEX(lehmad!D$2:D$412,MATCH(klypsid!$B6426,lehmad!$A$2:$A$412,0))</f>
        <v>106</v>
      </c>
      <c r="Q6426">
        <f>INDEX(lehmad!E$2:E$412,MATCH(klypsid!$B6426,lehmad!$A$2:$A$412,0))</f>
        <v>1</v>
      </c>
      <c r="R6426" t="str">
        <f>INDEX(lehmad!F$2:F$412,MATCH(klypsid!$B6426,lehmad!$A$2:$A$412,0))</f>
        <v>DYNASTY-ET</v>
      </c>
      <c r="S6426">
        <f>INDEX(lehmad!H$2:H$412,MATCH(klypsid!$B6426,lehmad!$A$2:$A$412,0))</f>
        <v>124</v>
      </c>
      <c r="T6426">
        <f>INDEX(lehmad!K$2:K$412,MATCH(klypsid!$B6426,lehmad!$A$2:$A$412,0))</f>
        <v>108</v>
      </c>
      <c r="U6426" s="4">
        <f t="shared" si="200"/>
        <v>4</v>
      </c>
      <c r="V6426">
        <f t="shared" si="201"/>
        <v>28</v>
      </c>
    </row>
    <row r="6427" spans="1:22" x14ac:dyDescent="0.25">
      <c r="A6427">
        <v>4174</v>
      </c>
      <c r="B6427" t="str">
        <f>"E"&amp;A6427</f>
        <v>E4174</v>
      </c>
      <c r="C6427" t="s">
        <v>155</v>
      </c>
      <c r="D6427">
        <v>2</v>
      </c>
      <c r="E6427">
        <f>IF(D6427&lt;4,D6427,4)</f>
        <v>2</v>
      </c>
      <c r="F6427" s="1">
        <v>40178</v>
      </c>
      <c r="G6427" s="1">
        <v>40336</v>
      </c>
      <c r="H6427" s="3">
        <f>G6427-F6427</f>
        <v>158</v>
      </c>
      <c r="I6427" s="3">
        <f>IF(H6427&lt;=60,1,IF(H6427&lt;=150,2,3))</f>
        <v>3</v>
      </c>
      <c r="J6427">
        <v>37.9</v>
      </c>
      <c r="K6427">
        <v>3.67</v>
      </c>
      <c r="L6427">
        <v>3.17</v>
      </c>
      <c r="M6427">
        <v>31</v>
      </c>
      <c r="N6427">
        <f>LOG(M6427/100,2)+3</f>
        <v>1.3103401206121505</v>
      </c>
      <c r="O6427">
        <f>INDEX(lehmad!B$2:B$412,MATCH(klypsid!$B6427,lehmad!$A$2:$A$412,0))</f>
        <v>38966</v>
      </c>
      <c r="P6427">
        <f>INDEX(lehmad!D$2:D$412,MATCH(klypsid!$B6427,lehmad!$A$2:$A$412,0))</f>
        <v>106</v>
      </c>
      <c r="Q6427">
        <f>INDEX(lehmad!E$2:E$412,MATCH(klypsid!$B6427,lehmad!$A$2:$A$412,0))</f>
        <v>1</v>
      </c>
      <c r="R6427" t="str">
        <f>INDEX(lehmad!F$2:F$412,MATCH(klypsid!$B6427,lehmad!$A$2:$A$412,0))</f>
        <v>DYNASTY-ET</v>
      </c>
      <c r="S6427">
        <f>INDEX(lehmad!H$2:H$412,MATCH(klypsid!$B6427,lehmad!$A$2:$A$412,0))</f>
        <v>124</v>
      </c>
      <c r="T6427">
        <f>INDEX(lehmad!K$2:K$412,MATCH(klypsid!$B6427,lehmad!$A$2:$A$412,0))</f>
        <v>108</v>
      </c>
      <c r="U6427" s="4">
        <f t="shared" si="200"/>
        <v>5</v>
      </c>
      <c r="V6427">
        <f t="shared" si="201"/>
        <v>32</v>
      </c>
    </row>
    <row r="6428" spans="1:22" x14ac:dyDescent="0.25">
      <c r="A6428">
        <v>4174</v>
      </c>
      <c r="B6428" t="str">
        <f>"E"&amp;A6428</f>
        <v>E4174</v>
      </c>
      <c r="C6428" t="s">
        <v>155</v>
      </c>
      <c r="D6428">
        <v>2</v>
      </c>
      <c r="E6428">
        <f>IF(D6428&lt;4,D6428,4)</f>
        <v>2</v>
      </c>
      <c r="F6428" s="1">
        <v>40178</v>
      </c>
      <c r="G6428" s="1">
        <v>40371</v>
      </c>
      <c r="H6428" s="3">
        <f>G6428-F6428</f>
        <v>193</v>
      </c>
      <c r="I6428" s="3">
        <f>IF(H6428&lt;=60,1,IF(H6428&lt;=150,2,3))</f>
        <v>3</v>
      </c>
      <c r="J6428">
        <v>30.3</v>
      </c>
      <c r="K6428">
        <v>3.91</v>
      </c>
      <c r="L6428">
        <v>3.17</v>
      </c>
      <c r="M6428">
        <v>20</v>
      </c>
      <c r="N6428">
        <f>LOG(M6428/100,2)+3</f>
        <v>0.67807190511263782</v>
      </c>
      <c r="O6428">
        <f>INDEX(lehmad!B$2:B$412,MATCH(klypsid!$B6428,lehmad!$A$2:$A$412,0))</f>
        <v>38966</v>
      </c>
      <c r="P6428">
        <f>INDEX(lehmad!D$2:D$412,MATCH(klypsid!$B6428,lehmad!$A$2:$A$412,0))</f>
        <v>106</v>
      </c>
      <c r="Q6428">
        <f>INDEX(lehmad!E$2:E$412,MATCH(klypsid!$B6428,lehmad!$A$2:$A$412,0))</f>
        <v>1</v>
      </c>
      <c r="R6428" t="str">
        <f>INDEX(lehmad!F$2:F$412,MATCH(klypsid!$B6428,lehmad!$A$2:$A$412,0))</f>
        <v>DYNASTY-ET</v>
      </c>
      <c r="S6428">
        <f>INDEX(lehmad!H$2:H$412,MATCH(klypsid!$B6428,lehmad!$A$2:$A$412,0))</f>
        <v>124</v>
      </c>
      <c r="T6428">
        <f>INDEX(lehmad!K$2:K$412,MATCH(klypsid!$B6428,lehmad!$A$2:$A$412,0))</f>
        <v>108</v>
      </c>
      <c r="U6428" s="4">
        <f t="shared" si="200"/>
        <v>6</v>
      </c>
      <c r="V6428">
        <f t="shared" si="201"/>
        <v>35</v>
      </c>
    </row>
    <row r="6429" spans="1:22" x14ac:dyDescent="0.25">
      <c r="A6429">
        <v>4174</v>
      </c>
      <c r="B6429" t="str">
        <f>"E"&amp;A6429</f>
        <v>E4174</v>
      </c>
      <c r="C6429" t="s">
        <v>155</v>
      </c>
      <c r="D6429">
        <v>2</v>
      </c>
      <c r="E6429">
        <f>IF(D6429&lt;4,D6429,4)</f>
        <v>2</v>
      </c>
      <c r="F6429" s="1">
        <v>40178</v>
      </c>
      <c r="G6429" s="1">
        <v>40396</v>
      </c>
      <c r="H6429" s="3">
        <f>G6429-F6429</f>
        <v>218</v>
      </c>
      <c r="I6429" s="3">
        <f>IF(H6429&lt;=60,1,IF(H6429&lt;=150,2,3))</f>
        <v>3</v>
      </c>
      <c r="J6429">
        <v>36.4</v>
      </c>
      <c r="K6429">
        <v>3.33</v>
      </c>
      <c r="L6429">
        <v>3.25</v>
      </c>
      <c r="M6429">
        <v>13</v>
      </c>
      <c r="N6429">
        <f>LOG(M6429/100,2)+3</f>
        <v>5.6583528366367375E-2</v>
      </c>
      <c r="O6429">
        <f>INDEX(lehmad!B$2:B$412,MATCH(klypsid!$B6429,lehmad!$A$2:$A$412,0))</f>
        <v>38966</v>
      </c>
      <c r="P6429">
        <f>INDEX(lehmad!D$2:D$412,MATCH(klypsid!$B6429,lehmad!$A$2:$A$412,0))</f>
        <v>106</v>
      </c>
      <c r="Q6429">
        <f>INDEX(lehmad!E$2:E$412,MATCH(klypsid!$B6429,lehmad!$A$2:$A$412,0))</f>
        <v>1</v>
      </c>
      <c r="R6429" t="str">
        <f>INDEX(lehmad!F$2:F$412,MATCH(klypsid!$B6429,lehmad!$A$2:$A$412,0))</f>
        <v>DYNASTY-ET</v>
      </c>
      <c r="S6429">
        <f>INDEX(lehmad!H$2:H$412,MATCH(klypsid!$B6429,lehmad!$A$2:$A$412,0))</f>
        <v>124</v>
      </c>
      <c r="T6429">
        <f>INDEX(lehmad!K$2:K$412,MATCH(klypsid!$B6429,lehmad!$A$2:$A$412,0))</f>
        <v>108</v>
      </c>
      <c r="U6429" s="4">
        <f t="shared" si="200"/>
        <v>7</v>
      </c>
      <c r="V6429">
        <f t="shared" si="201"/>
        <v>25</v>
      </c>
    </row>
    <row r="6430" spans="1:22" x14ac:dyDescent="0.25">
      <c r="A6430">
        <v>4174</v>
      </c>
      <c r="B6430" t="str">
        <f>"E"&amp;A6430</f>
        <v>E4174</v>
      </c>
      <c r="C6430" t="s">
        <v>155</v>
      </c>
      <c r="D6430">
        <v>2</v>
      </c>
      <c r="E6430">
        <f>IF(D6430&lt;4,D6430,4)</f>
        <v>2</v>
      </c>
      <c r="F6430" s="1">
        <v>40178</v>
      </c>
      <c r="G6430" s="1">
        <v>40434</v>
      </c>
      <c r="H6430" s="3">
        <f>G6430-F6430</f>
        <v>256</v>
      </c>
      <c r="I6430" s="3">
        <f>IF(H6430&lt;=60,1,IF(H6430&lt;=150,2,3))</f>
        <v>3</v>
      </c>
      <c r="J6430">
        <v>31.7</v>
      </c>
      <c r="K6430">
        <v>4.04</v>
      </c>
      <c r="L6430">
        <v>3.47</v>
      </c>
      <c r="M6430">
        <v>25</v>
      </c>
      <c r="N6430">
        <f>LOG(M6430/100,2)+3</f>
        <v>1</v>
      </c>
      <c r="O6430">
        <f>INDEX(lehmad!B$2:B$412,MATCH(klypsid!$B6430,lehmad!$A$2:$A$412,0))</f>
        <v>38966</v>
      </c>
      <c r="P6430">
        <f>INDEX(lehmad!D$2:D$412,MATCH(klypsid!$B6430,lehmad!$A$2:$A$412,0))</f>
        <v>106</v>
      </c>
      <c r="Q6430">
        <f>INDEX(lehmad!E$2:E$412,MATCH(klypsid!$B6430,lehmad!$A$2:$A$412,0))</f>
        <v>1</v>
      </c>
      <c r="R6430" t="str">
        <f>INDEX(lehmad!F$2:F$412,MATCH(klypsid!$B6430,lehmad!$A$2:$A$412,0))</f>
        <v>DYNASTY-ET</v>
      </c>
      <c r="S6430">
        <f>INDEX(lehmad!H$2:H$412,MATCH(klypsid!$B6430,lehmad!$A$2:$A$412,0))</f>
        <v>124</v>
      </c>
      <c r="T6430">
        <f>INDEX(lehmad!K$2:K$412,MATCH(klypsid!$B6430,lehmad!$A$2:$A$412,0))</f>
        <v>108</v>
      </c>
      <c r="U6430" s="4">
        <f t="shared" si="200"/>
        <v>8</v>
      </c>
      <c r="V6430">
        <f t="shared" si="201"/>
        <v>38</v>
      </c>
    </row>
    <row r="6431" spans="1:22" x14ac:dyDescent="0.25">
      <c r="A6431">
        <v>4174</v>
      </c>
      <c r="B6431" t="str">
        <f>"E"&amp;A6431</f>
        <v>E4174</v>
      </c>
      <c r="C6431" t="s">
        <v>155</v>
      </c>
      <c r="D6431">
        <v>2</v>
      </c>
      <c r="E6431">
        <f>IF(D6431&lt;4,D6431,4)</f>
        <v>2</v>
      </c>
      <c r="F6431" s="1">
        <v>40178</v>
      </c>
      <c r="G6431" s="1">
        <v>40462</v>
      </c>
      <c r="H6431" s="3">
        <f>G6431-F6431</f>
        <v>284</v>
      </c>
      <c r="I6431" s="3">
        <f>IF(H6431&lt;=60,1,IF(H6431&lt;=150,2,3))</f>
        <v>3</v>
      </c>
      <c r="J6431">
        <v>30.4</v>
      </c>
      <c r="K6431">
        <v>4.17</v>
      </c>
      <c r="L6431">
        <v>3.62</v>
      </c>
      <c r="M6431">
        <v>14</v>
      </c>
      <c r="N6431">
        <f>LOG(M6431/100,2)+3</f>
        <v>0.16349873228287937</v>
      </c>
      <c r="O6431">
        <f>INDEX(lehmad!B$2:B$412,MATCH(klypsid!$B6431,lehmad!$A$2:$A$412,0))</f>
        <v>38966</v>
      </c>
      <c r="P6431">
        <f>INDEX(lehmad!D$2:D$412,MATCH(klypsid!$B6431,lehmad!$A$2:$A$412,0))</f>
        <v>106</v>
      </c>
      <c r="Q6431">
        <f>INDEX(lehmad!E$2:E$412,MATCH(klypsid!$B6431,lehmad!$A$2:$A$412,0))</f>
        <v>1</v>
      </c>
      <c r="R6431" t="str">
        <f>INDEX(lehmad!F$2:F$412,MATCH(klypsid!$B6431,lehmad!$A$2:$A$412,0))</f>
        <v>DYNASTY-ET</v>
      </c>
      <c r="S6431">
        <f>INDEX(lehmad!H$2:H$412,MATCH(klypsid!$B6431,lehmad!$A$2:$A$412,0))</f>
        <v>124</v>
      </c>
      <c r="T6431">
        <f>INDEX(lehmad!K$2:K$412,MATCH(klypsid!$B6431,lehmad!$A$2:$A$412,0))</f>
        <v>108</v>
      </c>
      <c r="U6431" s="4">
        <f t="shared" si="200"/>
        <v>9</v>
      </c>
      <c r="V6431">
        <f t="shared" si="201"/>
        <v>28</v>
      </c>
    </row>
    <row r="6432" spans="1:22" x14ac:dyDescent="0.25">
      <c r="A6432">
        <v>4174</v>
      </c>
      <c r="B6432" t="str">
        <f>"E"&amp;A6432</f>
        <v>E4174</v>
      </c>
      <c r="C6432" t="s">
        <v>155</v>
      </c>
      <c r="D6432">
        <v>2</v>
      </c>
      <c r="E6432">
        <f>IF(D6432&lt;4,D6432,4)</f>
        <v>2</v>
      </c>
      <c r="F6432" s="1">
        <v>40178</v>
      </c>
      <c r="G6432" s="1">
        <v>40493</v>
      </c>
      <c r="H6432" s="3">
        <f>G6432-F6432</f>
        <v>315</v>
      </c>
      <c r="I6432" s="3">
        <f>IF(H6432&lt;=60,1,IF(H6432&lt;=150,2,3))</f>
        <v>3</v>
      </c>
      <c r="J6432">
        <v>26.3</v>
      </c>
      <c r="K6432">
        <v>4.99</v>
      </c>
      <c r="L6432">
        <v>3.58</v>
      </c>
      <c r="M6432">
        <v>32</v>
      </c>
      <c r="N6432">
        <f>LOG(M6432/100,2)+3</f>
        <v>1.3561438102252752</v>
      </c>
      <c r="O6432">
        <f>INDEX(lehmad!B$2:B$412,MATCH(klypsid!$B6432,lehmad!$A$2:$A$412,0))</f>
        <v>38966</v>
      </c>
      <c r="P6432">
        <f>INDEX(lehmad!D$2:D$412,MATCH(klypsid!$B6432,lehmad!$A$2:$A$412,0))</f>
        <v>106</v>
      </c>
      <c r="Q6432">
        <f>INDEX(lehmad!E$2:E$412,MATCH(klypsid!$B6432,lehmad!$A$2:$A$412,0))</f>
        <v>1</v>
      </c>
      <c r="R6432" t="str">
        <f>INDEX(lehmad!F$2:F$412,MATCH(klypsid!$B6432,lehmad!$A$2:$A$412,0))</f>
        <v>DYNASTY-ET</v>
      </c>
      <c r="S6432">
        <f>INDEX(lehmad!H$2:H$412,MATCH(klypsid!$B6432,lehmad!$A$2:$A$412,0))</f>
        <v>124</v>
      </c>
      <c r="T6432">
        <f>INDEX(lehmad!K$2:K$412,MATCH(klypsid!$B6432,lehmad!$A$2:$A$412,0))</f>
        <v>108</v>
      </c>
      <c r="U6432" s="4">
        <f t="shared" si="200"/>
        <v>10</v>
      </c>
      <c r="V6432">
        <f t="shared" si="201"/>
        <v>31</v>
      </c>
    </row>
    <row r="6433" spans="1:22" x14ac:dyDescent="0.25">
      <c r="A6433">
        <v>4180</v>
      </c>
      <c r="B6433" t="str">
        <f>"E"&amp;A6433</f>
        <v>E4180</v>
      </c>
      <c r="C6433" t="s">
        <v>156</v>
      </c>
      <c r="D6433">
        <v>1</v>
      </c>
      <c r="E6433">
        <f>IF(D6433&lt;4,D6433,4)</f>
        <v>1</v>
      </c>
      <c r="F6433" s="1">
        <v>39846</v>
      </c>
      <c r="G6433" s="1">
        <v>39875</v>
      </c>
      <c r="H6433" s="3">
        <f>G6433-F6433</f>
        <v>29</v>
      </c>
      <c r="I6433" s="3">
        <f>IF(H6433&lt;=60,1,IF(H6433&lt;=150,2,3))</f>
        <v>1</v>
      </c>
      <c r="J6433">
        <v>36.4</v>
      </c>
      <c r="K6433">
        <v>4.63</v>
      </c>
      <c r="L6433">
        <v>3.23</v>
      </c>
      <c r="M6433">
        <v>34</v>
      </c>
      <c r="N6433">
        <f>LOG(M6433/100,2)+3</f>
        <v>1.443606651475615</v>
      </c>
      <c r="O6433">
        <f>INDEX(lehmad!B$2:B$412,MATCH(klypsid!$B6433,lehmad!$A$2:$A$412,0))</f>
        <v>38970</v>
      </c>
      <c r="P6433">
        <f>INDEX(lehmad!D$2:D$412,MATCH(klypsid!$B6433,lehmad!$A$2:$A$412,0))</f>
        <v>126</v>
      </c>
      <c r="Q6433">
        <f>INDEX(lehmad!E$2:E$412,MATCH(klypsid!$B6433,lehmad!$A$2:$A$412,0))</f>
        <v>1</v>
      </c>
      <c r="R6433" t="str">
        <f>INDEX(lehmad!F$2:F$412,MATCH(klypsid!$B6433,lehmad!$A$2:$A$412,0))</f>
        <v>LANCELOT-ET</v>
      </c>
      <c r="S6433">
        <f>INDEX(lehmad!H$2:H$412,MATCH(klypsid!$B6433,lehmad!$A$2:$A$412,0))</f>
        <v>126</v>
      </c>
      <c r="T6433">
        <f>INDEX(lehmad!K$2:K$412,MATCH(klypsid!$B6433,lehmad!$A$2:$A$412,0))</f>
        <v>122</v>
      </c>
      <c r="U6433" s="4">
        <f t="shared" si="200"/>
        <v>1</v>
      </c>
      <c r="V6433">
        <f t="shared" si="201"/>
        <v>29</v>
      </c>
    </row>
    <row r="6434" spans="1:22" x14ac:dyDescent="0.25">
      <c r="A6434">
        <v>4180</v>
      </c>
      <c r="B6434" t="str">
        <f>"E"&amp;A6434</f>
        <v>E4180</v>
      </c>
      <c r="C6434" t="s">
        <v>156</v>
      </c>
      <c r="D6434">
        <v>1</v>
      </c>
      <c r="E6434">
        <f>IF(D6434&lt;4,D6434,4)</f>
        <v>1</v>
      </c>
      <c r="F6434" s="1">
        <v>39846</v>
      </c>
      <c r="G6434" s="1">
        <v>39908</v>
      </c>
      <c r="H6434" s="3">
        <f>G6434-F6434</f>
        <v>62</v>
      </c>
      <c r="I6434" s="3">
        <f>IF(H6434&lt;=60,1,IF(H6434&lt;=150,2,3))</f>
        <v>2</v>
      </c>
      <c r="J6434">
        <v>40.200000000000003</v>
      </c>
      <c r="K6434">
        <v>3.86</v>
      </c>
      <c r="L6434">
        <v>3.18</v>
      </c>
      <c r="M6434">
        <v>61</v>
      </c>
      <c r="N6434">
        <f>LOG(M6434/100,2)+3</f>
        <v>2.2868811477881614</v>
      </c>
      <c r="O6434">
        <f>INDEX(lehmad!B$2:B$412,MATCH(klypsid!$B6434,lehmad!$A$2:$A$412,0))</f>
        <v>38970</v>
      </c>
      <c r="P6434">
        <f>INDEX(lehmad!D$2:D$412,MATCH(klypsid!$B6434,lehmad!$A$2:$A$412,0))</f>
        <v>126</v>
      </c>
      <c r="Q6434">
        <f>INDEX(lehmad!E$2:E$412,MATCH(klypsid!$B6434,lehmad!$A$2:$A$412,0))</f>
        <v>1</v>
      </c>
      <c r="R6434" t="str">
        <f>INDEX(lehmad!F$2:F$412,MATCH(klypsid!$B6434,lehmad!$A$2:$A$412,0))</f>
        <v>LANCELOT-ET</v>
      </c>
      <c r="S6434">
        <f>INDEX(lehmad!H$2:H$412,MATCH(klypsid!$B6434,lehmad!$A$2:$A$412,0))</f>
        <v>126</v>
      </c>
      <c r="T6434">
        <f>INDEX(lehmad!K$2:K$412,MATCH(klypsid!$B6434,lehmad!$A$2:$A$412,0))</f>
        <v>122</v>
      </c>
      <c r="U6434" s="4">
        <f t="shared" si="200"/>
        <v>2</v>
      </c>
      <c r="V6434">
        <f t="shared" si="201"/>
        <v>33</v>
      </c>
    </row>
    <row r="6435" spans="1:22" x14ac:dyDescent="0.25">
      <c r="A6435">
        <v>4180</v>
      </c>
      <c r="B6435" t="str">
        <f>"E"&amp;A6435</f>
        <v>E4180</v>
      </c>
      <c r="C6435" t="s">
        <v>156</v>
      </c>
      <c r="D6435">
        <v>1</v>
      </c>
      <c r="E6435">
        <f>IF(D6435&lt;4,D6435,4)</f>
        <v>1</v>
      </c>
      <c r="F6435" s="1">
        <v>39846</v>
      </c>
      <c r="G6435" s="1">
        <v>39944</v>
      </c>
      <c r="H6435" s="3">
        <f>G6435-F6435</f>
        <v>98</v>
      </c>
      <c r="I6435" s="3">
        <f>IF(H6435&lt;=60,1,IF(H6435&lt;=150,2,3))</f>
        <v>2</v>
      </c>
      <c r="J6435">
        <v>42.6</v>
      </c>
      <c r="K6435">
        <v>4.32</v>
      </c>
      <c r="L6435">
        <v>3.17</v>
      </c>
      <c r="M6435">
        <v>101</v>
      </c>
      <c r="N6435">
        <f>LOG(M6435/100,2)+3</f>
        <v>3.0143552929770703</v>
      </c>
      <c r="O6435">
        <f>INDEX(lehmad!B$2:B$412,MATCH(klypsid!$B6435,lehmad!$A$2:$A$412,0))</f>
        <v>38970</v>
      </c>
      <c r="P6435">
        <f>INDEX(lehmad!D$2:D$412,MATCH(klypsid!$B6435,lehmad!$A$2:$A$412,0))</f>
        <v>126</v>
      </c>
      <c r="Q6435">
        <f>INDEX(lehmad!E$2:E$412,MATCH(klypsid!$B6435,lehmad!$A$2:$A$412,0))</f>
        <v>1</v>
      </c>
      <c r="R6435" t="str">
        <f>INDEX(lehmad!F$2:F$412,MATCH(klypsid!$B6435,lehmad!$A$2:$A$412,0))</f>
        <v>LANCELOT-ET</v>
      </c>
      <c r="S6435">
        <f>INDEX(lehmad!H$2:H$412,MATCH(klypsid!$B6435,lehmad!$A$2:$A$412,0))</f>
        <v>126</v>
      </c>
      <c r="T6435">
        <f>INDEX(lehmad!K$2:K$412,MATCH(klypsid!$B6435,lehmad!$A$2:$A$412,0))</f>
        <v>122</v>
      </c>
      <c r="U6435" s="4">
        <f t="shared" si="200"/>
        <v>3</v>
      </c>
      <c r="V6435">
        <f t="shared" si="201"/>
        <v>36</v>
      </c>
    </row>
    <row r="6436" spans="1:22" x14ac:dyDescent="0.25">
      <c r="A6436">
        <v>4180</v>
      </c>
      <c r="B6436" t="str">
        <f>"E"&amp;A6436</f>
        <v>E4180</v>
      </c>
      <c r="C6436" t="s">
        <v>156</v>
      </c>
      <c r="D6436">
        <v>1</v>
      </c>
      <c r="E6436">
        <f>IF(D6436&lt;4,D6436,4)</f>
        <v>1</v>
      </c>
      <c r="F6436" s="1">
        <v>39846</v>
      </c>
      <c r="G6436" s="1">
        <v>39972</v>
      </c>
      <c r="H6436" s="3">
        <f>G6436-F6436</f>
        <v>126</v>
      </c>
      <c r="I6436" s="3">
        <f>IF(H6436&lt;=60,1,IF(H6436&lt;=150,2,3))</f>
        <v>2</v>
      </c>
      <c r="J6436">
        <v>42.5</v>
      </c>
      <c r="K6436">
        <v>3.02</v>
      </c>
      <c r="L6436">
        <v>3.15</v>
      </c>
      <c r="M6436">
        <v>70</v>
      </c>
      <c r="N6436">
        <f>LOG(M6436/100,2)+3</f>
        <v>2.4854268271702415</v>
      </c>
      <c r="O6436">
        <f>INDEX(lehmad!B$2:B$412,MATCH(klypsid!$B6436,lehmad!$A$2:$A$412,0))</f>
        <v>38970</v>
      </c>
      <c r="P6436">
        <f>INDEX(lehmad!D$2:D$412,MATCH(klypsid!$B6436,lehmad!$A$2:$A$412,0))</f>
        <v>126</v>
      </c>
      <c r="Q6436">
        <f>INDEX(lehmad!E$2:E$412,MATCH(klypsid!$B6436,lehmad!$A$2:$A$412,0))</f>
        <v>1</v>
      </c>
      <c r="R6436" t="str">
        <f>INDEX(lehmad!F$2:F$412,MATCH(klypsid!$B6436,lehmad!$A$2:$A$412,0))</f>
        <v>LANCELOT-ET</v>
      </c>
      <c r="S6436">
        <f>INDEX(lehmad!H$2:H$412,MATCH(klypsid!$B6436,lehmad!$A$2:$A$412,0))</f>
        <v>126</v>
      </c>
      <c r="T6436">
        <f>INDEX(lehmad!K$2:K$412,MATCH(klypsid!$B6436,lehmad!$A$2:$A$412,0))</f>
        <v>122</v>
      </c>
      <c r="U6436" s="4">
        <f t="shared" si="200"/>
        <v>4</v>
      </c>
      <c r="V6436">
        <f t="shared" si="201"/>
        <v>28</v>
      </c>
    </row>
    <row r="6437" spans="1:22" x14ac:dyDescent="0.25">
      <c r="A6437">
        <v>4180</v>
      </c>
      <c r="B6437" t="str">
        <f>"E"&amp;A6437</f>
        <v>E4180</v>
      </c>
      <c r="C6437" t="s">
        <v>156</v>
      </c>
      <c r="D6437">
        <v>1</v>
      </c>
      <c r="E6437">
        <f>IF(D6437&lt;4,D6437,4)</f>
        <v>1</v>
      </c>
      <c r="F6437" s="1">
        <v>39846</v>
      </c>
      <c r="G6437" s="1">
        <v>40007</v>
      </c>
      <c r="H6437" s="3">
        <f>G6437-F6437</f>
        <v>161</v>
      </c>
      <c r="I6437" s="3">
        <f>IF(H6437&lt;=60,1,IF(H6437&lt;=150,2,3))</f>
        <v>3</v>
      </c>
      <c r="J6437">
        <v>39.799999999999997</v>
      </c>
      <c r="K6437">
        <v>3.51</v>
      </c>
      <c r="L6437">
        <v>3.31</v>
      </c>
      <c r="M6437">
        <v>84</v>
      </c>
      <c r="N6437">
        <f>LOG(M6437/100,2)+3</f>
        <v>2.7484612330040354</v>
      </c>
      <c r="O6437">
        <f>INDEX(lehmad!B$2:B$412,MATCH(klypsid!$B6437,lehmad!$A$2:$A$412,0))</f>
        <v>38970</v>
      </c>
      <c r="P6437">
        <f>INDEX(lehmad!D$2:D$412,MATCH(klypsid!$B6437,lehmad!$A$2:$A$412,0))</f>
        <v>126</v>
      </c>
      <c r="Q6437">
        <f>INDEX(lehmad!E$2:E$412,MATCH(klypsid!$B6437,lehmad!$A$2:$A$412,0))</f>
        <v>1</v>
      </c>
      <c r="R6437" t="str">
        <f>INDEX(lehmad!F$2:F$412,MATCH(klypsid!$B6437,lehmad!$A$2:$A$412,0))</f>
        <v>LANCELOT-ET</v>
      </c>
      <c r="S6437">
        <f>INDEX(lehmad!H$2:H$412,MATCH(klypsid!$B6437,lehmad!$A$2:$A$412,0))</f>
        <v>126</v>
      </c>
      <c r="T6437">
        <f>INDEX(lehmad!K$2:K$412,MATCH(klypsid!$B6437,lehmad!$A$2:$A$412,0))</f>
        <v>122</v>
      </c>
      <c r="U6437" s="4">
        <f t="shared" si="200"/>
        <v>5</v>
      </c>
      <c r="V6437">
        <f t="shared" si="201"/>
        <v>35</v>
      </c>
    </row>
    <row r="6438" spans="1:22" x14ac:dyDescent="0.25">
      <c r="A6438">
        <v>4180</v>
      </c>
      <c r="B6438" t="str">
        <f>"E"&amp;A6438</f>
        <v>E4180</v>
      </c>
      <c r="C6438" t="s">
        <v>156</v>
      </c>
      <c r="D6438">
        <v>1</v>
      </c>
      <c r="E6438">
        <f>IF(D6438&lt;4,D6438,4)</f>
        <v>1</v>
      </c>
      <c r="F6438" s="1">
        <v>39846</v>
      </c>
      <c r="G6438" s="1">
        <v>40037</v>
      </c>
      <c r="H6438" s="3">
        <f>G6438-F6438</f>
        <v>191</v>
      </c>
      <c r="I6438" s="3">
        <f>IF(H6438&lt;=60,1,IF(H6438&lt;=150,2,3))</f>
        <v>3</v>
      </c>
      <c r="J6438">
        <v>36.700000000000003</v>
      </c>
      <c r="K6438">
        <v>3.25</v>
      </c>
      <c r="L6438">
        <v>3.36</v>
      </c>
      <c r="M6438">
        <v>80</v>
      </c>
      <c r="N6438">
        <f>LOG(M6438/100,2)+3</f>
        <v>2.6780719051126378</v>
      </c>
      <c r="O6438">
        <f>INDEX(lehmad!B$2:B$412,MATCH(klypsid!$B6438,lehmad!$A$2:$A$412,0))</f>
        <v>38970</v>
      </c>
      <c r="P6438">
        <f>INDEX(lehmad!D$2:D$412,MATCH(klypsid!$B6438,lehmad!$A$2:$A$412,0))</f>
        <v>126</v>
      </c>
      <c r="Q6438">
        <f>INDEX(lehmad!E$2:E$412,MATCH(klypsid!$B6438,lehmad!$A$2:$A$412,0))</f>
        <v>1</v>
      </c>
      <c r="R6438" t="str">
        <f>INDEX(lehmad!F$2:F$412,MATCH(klypsid!$B6438,lehmad!$A$2:$A$412,0))</f>
        <v>LANCELOT-ET</v>
      </c>
      <c r="S6438">
        <f>INDEX(lehmad!H$2:H$412,MATCH(klypsid!$B6438,lehmad!$A$2:$A$412,0))</f>
        <v>126</v>
      </c>
      <c r="T6438">
        <f>INDEX(lehmad!K$2:K$412,MATCH(klypsid!$B6438,lehmad!$A$2:$A$412,0))</f>
        <v>122</v>
      </c>
      <c r="U6438" s="4">
        <f t="shared" si="200"/>
        <v>6</v>
      </c>
      <c r="V6438">
        <f t="shared" si="201"/>
        <v>30</v>
      </c>
    </row>
    <row r="6439" spans="1:22" x14ac:dyDescent="0.25">
      <c r="A6439">
        <v>4180</v>
      </c>
      <c r="B6439" t="str">
        <f>"E"&amp;A6439</f>
        <v>E4180</v>
      </c>
      <c r="C6439" t="s">
        <v>156</v>
      </c>
      <c r="D6439">
        <v>1</v>
      </c>
      <c r="E6439">
        <f>IF(D6439&lt;4,D6439,4)</f>
        <v>1</v>
      </c>
      <c r="F6439" s="1">
        <v>39846</v>
      </c>
      <c r="G6439" s="1">
        <v>40066</v>
      </c>
      <c r="H6439" s="3">
        <f>G6439-F6439</f>
        <v>220</v>
      </c>
      <c r="I6439" s="3">
        <f>IF(H6439&lt;=60,1,IF(H6439&lt;=150,2,3))</f>
        <v>3</v>
      </c>
      <c r="J6439">
        <v>36.700000000000003</v>
      </c>
      <c r="K6439">
        <v>3.58</v>
      </c>
      <c r="L6439">
        <v>3.51</v>
      </c>
      <c r="M6439">
        <v>127</v>
      </c>
      <c r="N6439">
        <f>LOG(M6439/100,2)+3</f>
        <v>3.3448284969974411</v>
      </c>
      <c r="O6439">
        <f>INDEX(lehmad!B$2:B$412,MATCH(klypsid!$B6439,lehmad!$A$2:$A$412,0))</f>
        <v>38970</v>
      </c>
      <c r="P6439">
        <f>INDEX(lehmad!D$2:D$412,MATCH(klypsid!$B6439,lehmad!$A$2:$A$412,0))</f>
        <v>126</v>
      </c>
      <c r="Q6439">
        <f>INDEX(lehmad!E$2:E$412,MATCH(klypsid!$B6439,lehmad!$A$2:$A$412,0))</f>
        <v>1</v>
      </c>
      <c r="R6439" t="str">
        <f>INDEX(lehmad!F$2:F$412,MATCH(klypsid!$B6439,lehmad!$A$2:$A$412,0))</f>
        <v>LANCELOT-ET</v>
      </c>
      <c r="S6439">
        <f>INDEX(lehmad!H$2:H$412,MATCH(klypsid!$B6439,lehmad!$A$2:$A$412,0))</f>
        <v>126</v>
      </c>
      <c r="T6439">
        <f>INDEX(lehmad!K$2:K$412,MATCH(klypsid!$B6439,lehmad!$A$2:$A$412,0))</f>
        <v>122</v>
      </c>
      <c r="U6439" s="4">
        <f t="shared" si="200"/>
        <v>7</v>
      </c>
      <c r="V6439">
        <f t="shared" si="201"/>
        <v>29</v>
      </c>
    </row>
    <row r="6440" spans="1:22" x14ac:dyDescent="0.25">
      <c r="A6440">
        <v>4180</v>
      </c>
      <c r="B6440" t="str">
        <f>"E"&amp;A6440</f>
        <v>E4180</v>
      </c>
      <c r="C6440" t="s">
        <v>156</v>
      </c>
      <c r="D6440">
        <v>1</v>
      </c>
      <c r="E6440">
        <f>IF(D6440&lt;4,D6440,4)</f>
        <v>1</v>
      </c>
      <c r="F6440" s="1">
        <v>39846</v>
      </c>
      <c r="G6440" s="1">
        <v>40094</v>
      </c>
      <c r="H6440" s="3">
        <f>G6440-F6440</f>
        <v>248</v>
      </c>
      <c r="I6440" s="3">
        <f>IF(H6440&lt;=60,1,IF(H6440&lt;=150,2,3))</f>
        <v>3</v>
      </c>
      <c r="J6440">
        <v>34.4</v>
      </c>
      <c r="K6440">
        <v>4.12</v>
      </c>
      <c r="L6440">
        <v>3.81</v>
      </c>
      <c r="M6440">
        <v>79</v>
      </c>
      <c r="N6440">
        <f>LOG(M6440/100,2)+3</f>
        <v>2.6599245584023783</v>
      </c>
      <c r="O6440">
        <f>INDEX(lehmad!B$2:B$412,MATCH(klypsid!$B6440,lehmad!$A$2:$A$412,0))</f>
        <v>38970</v>
      </c>
      <c r="P6440">
        <f>INDEX(lehmad!D$2:D$412,MATCH(klypsid!$B6440,lehmad!$A$2:$A$412,0))</f>
        <v>126</v>
      </c>
      <c r="Q6440">
        <f>INDEX(lehmad!E$2:E$412,MATCH(klypsid!$B6440,lehmad!$A$2:$A$412,0))</f>
        <v>1</v>
      </c>
      <c r="R6440" t="str">
        <f>INDEX(lehmad!F$2:F$412,MATCH(klypsid!$B6440,lehmad!$A$2:$A$412,0))</f>
        <v>LANCELOT-ET</v>
      </c>
      <c r="S6440">
        <f>INDEX(lehmad!H$2:H$412,MATCH(klypsid!$B6440,lehmad!$A$2:$A$412,0))</f>
        <v>126</v>
      </c>
      <c r="T6440">
        <f>INDEX(lehmad!K$2:K$412,MATCH(klypsid!$B6440,lehmad!$A$2:$A$412,0))</f>
        <v>122</v>
      </c>
      <c r="U6440" s="4">
        <f t="shared" si="200"/>
        <v>8</v>
      </c>
      <c r="V6440">
        <f t="shared" si="201"/>
        <v>28</v>
      </c>
    </row>
    <row r="6441" spans="1:22" x14ac:dyDescent="0.25">
      <c r="A6441">
        <v>4180</v>
      </c>
      <c r="B6441" t="str">
        <f>"E"&amp;A6441</f>
        <v>E4180</v>
      </c>
      <c r="C6441" t="s">
        <v>156</v>
      </c>
      <c r="D6441">
        <v>1</v>
      </c>
      <c r="E6441">
        <f>IF(D6441&lt;4,D6441,4)</f>
        <v>1</v>
      </c>
      <c r="F6441" s="1">
        <v>39846</v>
      </c>
      <c r="G6441" s="1">
        <v>40125</v>
      </c>
      <c r="H6441" s="3">
        <f>G6441-F6441</f>
        <v>279</v>
      </c>
      <c r="I6441" s="3">
        <f>IF(H6441&lt;=60,1,IF(H6441&lt;=150,2,3))</f>
        <v>3</v>
      </c>
      <c r="J6441">
        <v>32.299999999999997</v>
      </c>
      <c r="K6441">
        <v>4.68</v>
      </c>
      <c r="L6441">
        <v>4.0199999999999996</v>
      </c>
      <c r="M6441">
        <v>76</v>
      </c>
      <c r="N6441">
        <f>LOG(M6441/100,2)+3</f>
        <v>2.6040713236688608</v>
      </c>
      <c r="O6441">
        <f>INDEX(lehmad!B$2:B$412,MATCH(klypsid!$B6441,lehmad!$A$2:$A$412,0))</f>
        <v>38970</v>
      </c>
      <c r="P6441">
        <f>INDEX(lehmad!D$2:D$412,MATCH(klypsid!$B6441,lehmad!$A$2:$A$412,0))</f>
        <v>126</v>
      </c>
      <c r="Q6441">
        <f>INDEX(lehmad!E$2:E$412,MATCH(klypsid!$B6441,lehmad!$A$2:$A$412,0))</f>
        <v>1</v>
      </c>
      <c r="R6441" t="str">
        <f>INDEX(lehmad!F$2:F$412,MATCH(klypsid!$B6441,lehmad!$A$2:$A$412,0))</f>
        <v>LANCELOT-ET</v>
      </c>
      <c r="S6441">
        <f>INDEX(lehmad!H$2:H$412,MATCH(klypsid!$B6441,lehmad!$A$2:$A$412,0))</f>
        <v>126</v>
      </c>
      <c r="T6441">
        <f>INDEX(lehmad!K$2:K$412,MATCH(klypsid!$B6441,lehmad!$A$2:$A$412,0))</f>
        <v>122</v>
      </c>
      <c r="U6441" s="4">
        <f t="shared" si="200"/>
        <v>9</v>
      </c>
      <c r="V6441">
        <f t="shared" si="201"/>
        <v>31</v>
      </c>
    </row>
    <row r="6442" spans="1:22" x14ac:dyDescent="0.25">
      <c r="A6442">
        <v>4180</v>
      </c>
      <c r="B6442" t="str">
        <f>"E"&amp;A6442</f>
        <v>E4180</v>
      </c>
      <c r="C6442" t="s">
        <v>156</v>
      </c>
      <c r="D6442">
        <v>1</v>
      </c>
      <c r="E6442">
        <f>IF(D6442&lt;4,D6442,4)</f>
        <v>1</v>
      </c>
      <c r="F6442" s="1">
        <v>39846</v>
      </c>
      <c r="G6442" s="1">
        <v>40153</v>
      </c>
      <c r="H6442" s="3">
        <f>G6442-F6442</f>
        <v>307</v>
      </c>
      <c r="I6442" s="3">
        <f>IF(H6442&lt;=60,1,IF(H6442&lt;=150,2,3))</f>
        <v>3</v>
      </c>
      <c r="J6442">
        <v>31.4</v>
      </c>
      <c r="K6442">
        <v>4.5199999999999996</v>
      </c>
      <c r="L6442">
        <v>3.89</v>
      </c>
      <c r="M6442">
        <v>55</v>
      </c>
      <c r="N6442">
        <f>LOG(M6442/100,2)+3</f>
        <v>2.1375035237499347</v>
      </c>
      <c r="O6442">
        <f>INDEX(lehmad!B$2:B$412,MATCH(klypsid!$B6442,lehmad!$A$2:$A$412,0))</f>
        <v>38970</v>
      </c>
      <c r="P6442">
        <f>INDEX(lehmad!D$2:D$412,MATCH(klypsid!$B6442,lehmad!$A$2:$A$412,0))</f>
        <v>126</v>
      </c>
      <c r="Q6442">
        <f>INDEX(lehmad!E$2:E$412,MATCH(klypsid!$B6442,lehmad!$A$2:$A$412,0))</f>
        <v>1</v>
      </c>
      <c r="R6442" t="str">
        <f>INDEX(lehmad!F$2:F$412,MATCH(klypsid!$B6442,lehmad!$A$2:$A$412,0))</f>
        <v>LANCELOT-ET</v>
      </c>
      <c r="S6442">
        <f>INDEX(lehmad!H$2:H$412,MATCH(klypsid!$B6442,lehmad!$A$2:$A$412,0))</f>
        <v>126</v>
      </c>
      <c r="T6442">
        <f>INDEX(lehmad!K$2:K$412,MATCH(klypsid!$B6442,lehmad!$A$2:$A$412,0))</f>
        <v>122</v>
      </c>
      <c r="U6442" s="4">
        <f t="shared" si="200"/>
        <v>10</v>
      </c>
      <c r="V6442">
        <f t="shared" si="201"/>
        <v>28</v>
      </c>
    </row>
    <row r="6443" spans="1:22" x14ac:dyDescent="0.25">
      <c r="A6443">
        <v>4180</v>
      </c>
      <c r="B6443" t="str">
        <f>"E"&amp;A6443</f>
        <v>E4180</v>
      </c>
      <c r="C6443" t="s">
        <v>156</v>
      </c>
      <c r="D6443">
        <v>2</v>
      </c>
      <c r="E6443">
        <f>IF(D6443&lt;4,D6443,4)</f>
        <v>2</v>
      </c>
      <c r="F6443" s="1">
        <v>40314</v>
      </c>
      <c r="G6443" s="1">
        <v>40336</v>
      </c>
      <c r="H6443" s="3">
        <f>G6443-F6443</f>
        <v>22</v>
      </c>
      <c r="I6443" s="3">
        <f>IF(H6443&lt;=60,1,IF(H6443&lt;=150,2,3))</f>
        <v>1</v>
      </c>
      <c r="J6443">
        <v>54</v>
      </c>
      <c r="K6443">
        <v>4.3600000000000003</v>
      </c>
      <c r="L6443">
        <v>2.8</v>
      </c>
      <c r="M6443">
        <v>294</v>
      </c>
      <c r="N6443">
        <f>LOG(M6443/100,2)+3</f>
        <v>4.5558161550616401</v>
      </c>
      <c r="O6443">
        <f>INDEX(lehmad!B$2:B$412,MATCH(klypsid!$B6443,lehmad!$A$2:$A$412,0))</f>
        <v>38970</v>
      </c>
      <c r="P6443">
        <f>INDEX(lehmad!D$2:D$412,MATCH(klypsid!$B6443,lehmad!$A$2:$A$412,0))</f>
        <v>126</v>
      </c>
      <c r="Q6443">
        <f>INDEX(lehmad!E$2:E$412,MATCH(klypsid!$B6443,lehmad!$A$2:$A$412,0))</f>
        <v>1</v>
      </c>
      <c r="R6443" t="str">
        <f>INDEX(lehmad!F$2:F$412,MATCH(klypsid!$B6443,lehmad!$A$2:$A$412,0))</f>
        <v>LANCELOT-ET</v>
      </c>
      <c r="S6443">
        <f>INDEX(lehmad!H$2:H$412,MATCH(klypsid!$B6443,lehmad!$A$2:$A$412,0))</f>
        <v>126</v>
      </c>
      <c r="T6443">
        <f>INDEX(lehmad!K$2:K$412,MATCH(klypsid!$B6443,lehmad!$A$2:$A$412,0))</f>
        <v>122</v>
      </c>
      <c r="U6443" s="4">
        <f t="shared" si="200"/>
        <v>1</v>
      </c>
      <c r="V6443">
        <f t="shared" si="201"/>
        <v>22</v>
      </c>
    </row>
    <row r="6444" spans="1:22" x14ac:dyDescent="0.25">
      <c r="A6444">
        <v>4180</v>
      </c>
      <c r="B6444" t="str">
        <f>"E"&amp;A6444</f>
        <v>E4180</v>
      </c>
      <c r="C6444" t="s">
        <v>156</v>
      </c>
      <c r="D6444">
        <v>2</v>
      </c>
      <c r="E6444">
        <f>IF(D6444&lt;4,D6444,4)</f>
        <v>2</v>
      </c>
      <c r="F6444" s="1">
        <v>40314</v>
      </c>
      <c r="G6444" s="1">
        <v>40371</v>
      </c>
      <c r="H6444" s="3">
        <f>G6444-F6444</f>
        <v>57</v>
      </c>
      <c r="I6444" s="3">
        <f>IF(H6444&lt;=60,1,IF(H6444&lt;=150,2,3))</f>
        <v>1</v>
      </c>
      <c r="J6444">
        <v>53.1</v>
      </c>
      <c r="K6444">
        <v>3.48</v>
      </c>
      <c r="L6444">
        <v>2.94</v>
      </c>
      <c r="M6444">
        <v>58</v>
      </c>
      <c r="N6444">
        <f>LOG(M6444/100,2)+3</f>
        <v>2.2141248053528475</v>
      </c>
      <c r="O6444">
        <f>INDEX(lehmad!B$2:B$412,MATCH(klypsid!$B6444,lehmad!$A$2:$A$412,0))</f>
        <v>38970</v>
      </c>
      <c r="P6444">
        <f>INDEX(lehmad!D$2:D$412,MATCH(klypsid!$B6444,lehmad!$A$2:$A$412,0))</f>
        <v>126</v>
      </c>
      <c r="Q6444">
        <f>INDEX(lehmad!E$2:E$412,MATCH(klypsid!$B6444,lehmad!$A$2:$A$412,0))</f>
        <v>1</v>
      </c>
      <c r="R6444" t="str">
        <f>INDEX(lehmad!F$2:F$412,MATCH(klypsid!$B6444,lehmad!$A$2:$A$412,0))</f>
        <v>LANCELOT-ET</v>
      </c>
      <c r="S6444">
        <f>INDEX(lehmad!H$2:H$412,MATCH(klypsid!$B6444,lehmad!$A$2:$A$412,0))</f>
        <v>126</v>
      </c>
      <c r="T6444">
        <f>INDEX(lehmad!K$2:K$412,MATCH(klypsid!$B6444,lehmad!$A$2:$A$412,0))</f>
        <v>122</v>
      </c>
      <c r="U6444" s="4">
        <f t="shared" si="200"/>
        <v>2</v>
      </c>
      <c r="V6444">
        <f t="shared" si="201"/>
        <v>35</v>
      </c>
    </row>
    <row r="6445" spans="1:22" x14ac:dyDescent="0.25">
      <c r="A6445">
        <v>4180</v>
      </c>
      <c r="B6445" t="str">
        <f>"E"&amp;A6445</f>
        <v>E4180</v>
      </c>
      <c r="C6445" t="s">
        <v>156</v>
      </c>
      <c r="D6445">
        <v>2</v>
      </c>
      <c r="E6445">
        <f>IF(D6445&lt;4,D6445,4)</f>
        <v>2</v>
      </c>
      <c r="F6445" s="1">
        <v>40314</v>
      </c>
      <c r="G6445" s="1">
        <v>40396</v>
      </c>
      <c r="H6445" s="3">
        <f>G6445-F6445</f>
        <v>82</v>
      </c>
      <c r="I6445" s="3">
        <f>IF(H6445&lt;=60,1,IF(H6445&lt;=150,2,3))</f>
        <v>2</v>
      </c>
      <c r="J6445">
        <v>55.7</v>
      </c>
      <c r="K6445">
        <v>2.74</v>
      </c>
      <c r="L6445">
        <v>2.95</v>
      </c>
      <c r="M6445">
        <v>47</v>
      </c>
      <c r="N6445">
        <f>LOG(M6445/100,2)+3</f>
        <v>1.9107326619029126</v>
      </c>
      <c r="O6445">
        <f>INDEX(lehmad!B$2:B$412,MATCH(klypsid!$B6445,lehmad!$A$2:$A$412,0))</f>
        <v>38970</v>
      </c>
      <c r="P6445">
        <f>INDEX(lehmad!D$2:D$412,MATCH(klypsid!$B6445,lehmad!$A$2:$A$412,0))</f>
        <v>126</v>
      </c>
      <c r="Q6445">
        <f>INDEX(lehmad!E$2:E$412,MATCH(klypsid!$B6445,lehmad!$A$2:$A$412,0))</f>
        <v>1</v>
      </c>
      <c r="R6445" t="str">
        <f>INDEX(lehmad!F$2:F$412,MATCH(klypsid!$B6445,lehmad!$A$2:$A$412,0))</f>
        <v>LANCELOT-ET</v>
      </c>
      <c r="S6445">
        <f>INDEX(lehmad!H$2:H$412,MATCH(klypsid!$B6445,lehmad!$A$2:$A$412,0))</f>
        <v>126</v>
      </c>
      <c r="T6445">
        <f>INDEX(lehmad!K$2:K$412,MATCH(klypsid!$B6445,lehmad!$A$2:$A$412,0))</f>
        <v>122</v>
      </c>
      <c r="U6445" s="4">
        <f t="shared" si="200"/>
        <v>3</v>
      </c>
      <c r="V6445">
        <f t="shared" si="201"/>
        <v>25</v>
      </c>
    </row>
    <row r="6446" spans="1:22" x14ac:dyDescent="0.25">
      <c r="A6446">
        <v>4180</v>
      </c>
      <c r="B6446" t="str">
        <f>"E"&amp;A6446</f>
        <v>E4180</v>
      </c>
      <c r="C6446" t="s">
        <v>156</v>
      </c>
      <c r="D6446">
        <v>2</v>
      </c>
      <c r="E6446">
        <f>IF(D6446&lt;4,D6446,4)</f>
        <v>2</v>
      </c>
      <c r="F6446" s="1">
        <v>40314</v>
      </c>
      <c r="G6446" s="1">
        <v>40434</v>
      </c>
      <c r="H6446" s="3">
        <f>G6446-F6446</f>
        <v>120</v>
      </c>
      <c r="I6446" s="3">
        <f>IF(H6446&lt;=60,1,IF(H6446&lt;=150,2,3))</f>
        <v>2</v>
      </c>
      <c r="J6446">
        <v>46.6</v>
      </c>
      <c r="K6446">
        <v>3.94</v>
      </c>
      <c r="L6446">
        <v>3.28</v>
      </c>
      <c r="M6446">
        <v>84</v>
      </c>
      <c r="N6446">
        <f>LOG(M6446/100,2)+3</f>
        <v>2.7484612330040354</v>
      </c>
      <c r="O6446">
        <f>INDEX(lehmad!B$2:B$412,MATCH(klypsid!$B6446,lehmad!$A$2:$A$412,0))</f>
        <v>38970</v>
      </c>
      <c r="P6446">
        <f>INDEX(lehmad!D$2:D$412,MATCH(klypsid!$B6446,lehmad!$A$2:$A$412,0))</f>
        <v>126</v>
      </c>
      <c r="Q6446">
        <f>INDEX(lehmad!E$2:E$412,MATCH(klypsid!$B6446,lehmad!$A$2:$A$412,0))</f>
        <v>1</v>
      </c>
      <c r="R6446" t="str">
        <f>INDEX(lehmad!F$2:F$412,MATCH(klypsid!$B6446,lehmad!$A$2:$A$412,0))</f>
        <v>LANCELOT-ET</v>
      </c>
      <c r="S6446">
        <f>INDEX(lehmad!H$2:H$412,MATCH(klypsid!$B6446,lehmad!$A$2:$A$412,0))</f>
        <v>126</v>
      </c>
      <c r="T6446">
        <f>INDEX(lehmad!K$2:K$412,MATCH(klypsid!$B6446,lehmad!$A$2:$A$412,0))</f>
        <v>122</v>
      </c>
      <c r="U6446" s="4">
        <f t="shared" si="200"/>
        <v>4</v>
      </c>
      <c r="V6446">
        <f t="shared" si="201"/>
        <v>38</v>
      </c>
    </row>
    <row r="6447" spans="1:22" x14ac:dyDescent="0.25">
      <c r="A6447">
        <v>4180</v>
      </c>
      <c r="B6447" t="str">
        <f>"E"&amp;A6447</f>
        <v>E4180</v>
      </c>
      <c r="C6447" t="s">
        <v>156</v>
      </c>
      <c r="D6447">
        <v>2</v>
      </c>
      <c r="E6447">
        <f>IF(D6447&lt;4,D6447,4)</f>
        <v>2</v>
      </c>
      <c r="F6447" s="1">
        <v>40314</v>
      </c>
      <c r="G6447" s="1">
        <v>40462</v>
      </c>
      <c r="H6447" s="3">
        <f>G6447-F6447</f>
        <v>148</v>
      </c>
      <c r="I6447" s="3">
        <f>IF(H6447&lt;=60,1,IF(H6447&lt;=150,2,3))</f>
        <v>2</v>
      </c>
      <c r="J6447">
        <v>44.4</v>
      </c>
      <c r="K6447">
        <v>4.68</v>
      </c>
      <c r="L6447">
        <v>3.76</v>
      </c>
      <c r="M6447">
        <v>56</v>
      </c>
      <c r="N6447">
        <f>LOG(M6447/100,2)+3</f>
        <v>2.1634987322828794</v>
      </c>
      <c r="O6447">
        <f>INDEX(lehmad!B$2:B$412,MATCH(klypsid!$B6447,lehmad!$A$2:$A$412,0))</f>
        <v>38970</v>
      </c>
      <c r="P6447">
        <f>INDEX(lehmad!D$2:D$412,MATCH(klypsid!$B6447,lehmad!$A$2:$A$412,0))</f>
        <v>126</v>
      </c>
      <c r="Q6447">
        <f>INDEX(lehmad!E$2:E$412,MATCH(klypsid!$B6447,lehmad!$A$2:$A$412,0))</f>
        <v>1</v>
      </c>
      <c r="R6447" t="str">
        <f>INDEX(lehmad!F$2:F$412,MATCH(klypsid!$B6447,lehmad!$A$2:$A$412,0))</f>
        <v>LANCELOT-ET</v>
      </c>
      <c r="S6447">
        <f>INDEX(lehmad!H$2:H$412,MATCH(klypsid!$B6447,lehmad!$A$2:$A$412,0))</f>
        <v>126</v>
      </c>
      <c r="T6447">
        <f>INDEX(lehmad!K$2:K$412,MATCH(klypsid!$B6447,lehmad!$A$2:$A$412,0))</f>
        <v>122</v>
      </c>
      <c r="U6447" s="4">
        <f t="shared" si="200"/>
        <v>5</v>
      </c>
      <c r="V6447">
        <f t="shared" si="201"/>
        <v>28</v>
      </c>
    </row>
    <row r="6448" spans="1:22" x14ac:dyDescent="0.25">
      <c r="A6448">
        <v>4180</v>
      </c>
      <c r="B6448" t="str">
        <f>"E"&amp;A6448</f>
        <v>E4180</v>
      </c>
      <c r="C6448" t="s">
        <v>156</v>
      </c>
      <c r="D6448">
        <v>2</v>
      </c>
      <c r="E6448">
        <f>IF(D6448&lt;4,D6448,4)</f>
        <v>2</v>
      </c>
      <c r="F6448" s="1">
        <v>40314</v>
      </c>
      <c r="G6448" s="1">
        <v>40493</v>
      </c>
      <c r="H6448" s="3">
        <f>G6448-F6448</f>
        <v>179</v>
      </c>
      <c r="I6448" s="3">
        <f>IF(H6448&lt;=60,1,IF(H6448&lt;=150,2,3))</f>
        <v>3</v>
      </c>
      <c r="J6448">
        <v>40.9</v>
      </c>
      <c r="K6448">
        <v>4.21</v>
      </c>
      <c r="L6448">
        <v>3.7</v>
      </c>
      <c r="M6448">
        <v>95</v>
      </c>
      <c r="N6448">
        <f>LOG(M6448/100,2)+3</f>
        <v>2.925999418556223</v>
      </c>
      <c r="O6448">
        <f>INDEX(lehmad!B$2:B$412,MATCH(klypsid!$B6448,lehmad!$A$2:$A$412,0))</f>
        <v>38970</v>
      </c>
      <c r="P6448">
        <f>INDEX(lehmad!D$2:D$412,MATCH(klypsid!$B6448,lehmad!$A$2:$A$412,0))</f>
        <v>126</v>
      </c>
      <c r="Q6448">
        <f>INDEX(lehmad!E$2:E$412,MATCH(klypsid!$B6448,lehmad!$A$2:$A$412,0))</f>
        <v>1</v>
      </c>
      <c r="R6448" t="str">
        <f>INDEX(lehmad!F$2:F$412,MATCH(klypsid!$B6448,lehmad!$A$2:$A$412,0))</f>
        <v>LANCELOT-ET</v>
      </c>
      <c r="S6448">
        <f>INDEX(lehmad!H$2:H$412,MATCH(klypsid!$B6448,lehmad!$A$2:$A$412,0))</f>
        <v>126</v>
      </c>
      <c r="T6448">
        <f>INDEX(lehmad!K$2:K$412,MATCH(klypsid!$B6448,lehmad!$A$2:$A$412,0))</f>
        <v>122</v>
      </c>
      <c r="U6448" s="4">
        <f t="shared" si="200"/>
        <v>6</v>
      </c>
      <c r="V6448">
        <f t="shared" si="201"/>
        <v>31</v>
      </c>
    </row>
    <row r="6449" spans="1:22" x14ac:dyDescent="0.25">
      <c r="A6449">
        <v>4180</v>
      </c>
      <c r="B6449" t="str">
        <f>"E"&amp;A6449</f>
        <v>E4180</v>
      </c>
      <c r="C6449" t="s">
        <v>156</v>
      </c>
      <c r="D6449">
        <v>2</v>
      </c>
      <c r="E6449">
        <f>IF(D6449&lt;4,D6449,4)</f>
        <v>2</v>
      </c>
      <c r="F6449" s="1">
        <v>40314</v>
      </c>
      <c r="G6449" s="1">
        <v>40521</v>
      </c>
      <c r="H6449" s="3">
        <f>G6449-F6449</f>
        <v>207</v>
      </c>
      <c r="I6449" s="3">
        <f>IF(H6449&lt;=60,1,IF(H6449&lt;=150,2,3))</f>
        <v>3</v>
      </c>
      <c r="J6449">
        <v>31.7</v>
      </c>
      <c r="K6449">
        <v>5.6</v>
      </c>
      <c r="L6449">
        <v>3.93</v>
      </c>
      <c r="M6449">
        <v>140</v>
      </c>
      <c r="N6449">
        <f>LOG(M6449/100,2)+3</f>
        <v>3.4854268271702415</v>
      </c>
      <c r="O6449">
        <f>INDEX(lehmad!B$2:B$412,MATCH(klypsid!$B6449,lehmad!$A$2:$A$412,0))</f>
        <v>38970</v>
      </c>
      <c r="P6449">
        <f>INDEX(lehmad!D$2:D$412,MATCH(klypsid!$B6449,lehmad!$A$2:$A$412,0))</f>
        <v>126</v>
      </c>
      <c r="Q6449">
        <f>INDEX(lehmad!E$2:E$412,MATCH(klypsid!$B6449,lehmad!$A$2:$A$412,0))</f>
        <v>1</v>
      </c>
      <c r="R6449" t="str">
        <f>INDEX(lehmad!F$2:F$412,MATCH(klypsid!$B6449,lehmad!$A$2:$A$412,0))</f>
        <v>LANCELOT-ET</v>
      </c>
      <c r="S6449">
        <f>INDEX(lehmad!H$2:H$412,MATCH(klypsid!$B6449,lehmad!$A$2:$A$412,0))</f>
        <v>126</v>
      </c>
      <c r="T6449">
        <f>INDEX(lehmad!K$2:K$412,MATCH(klypsid!$B6449,lehmad!$A$2:$A$412,0))</f>
        <v>122</v>
      </c>
      <c r="U6449" s="4">
        <f t="shared" si="200"/>
        <v>7</v>
      </c>
      <c r="V6449">
        <f t="shared" si="201"/>
        <v>28</v>
      </c>
    </row>
    <row r="6450" spans="1:22" x14ac:dyDescent="0.25">
      <c r="A6450">
        <v>4180</v>
      </c>
      <c r="B6450" t="str">
        <f>"E"&amp;A6450</f>
        <v>E4180</v>
      </c>
      <c r="C6450" t="s">
        <v>156</v>
      </c>
      <c r="D6450">
        <v>2</v>
      </c>
      <c r="E6450">
        <f>IF(D6450&lt;4,D6450,4)</f>
        <v>2</v>
      </c>
      <c r="F6450" s="1">
        <v>40314</v>
      </c>
      <c r="G6450" s="1">
        <v>40556</v>
      </c>
      <c r="H6450" s="3">
        <f>G6450-F6450</f>
        <v>242</v>
      </c>
      <c r="I6450" s="3">
        <f>IF(H6450&lt;=60,1,IF(H6450&lt;=150,2,3))</f>
        <v>3</v>
      </c>
      <c r="J6450">
        <v>37</v>
      </c>
      <c r="K6450">
        <v>4.88</v>
      </c>
      <c r="L6450">
        <v>3.83</v>
      </c>
      <c r="M6450">
        <v>156</v>
      </c>
      <c r="N6450">
        <f>LOG(M6450/100,2)+3</f>
        <v>3.6415460290875239</v>
      </c>
      <c r="O6450">
        <f>INDEX(lehmad!B$2:B$412,MATCH(klypsid!$B6450,lehmad!$A$2:$A$412,0))</f>
        <v>38970</v>
      </c>
      <c r="P6450">
        <f>INDEX(lehmad!D$2:D$412,MATCH(klypsid!$B6450,lehmad!$A$2:$A$412,0))</f>
        <v>126</v>
      </c>
      <c r="Q6450">
        <f>INDEX(lehmad!E$2:E$412,MATCH(klypsid!$B6450,lehmad!$A$2:$A$412,0))</f>
        <v>1</v>
      </c>
      <c r="R6450" t="str">
        <f>INDEX(lehmad!F$2:F$412,MATCH(klypsid!$B6450,lehmad!$A$2:$A$412,0))</f>
        <v>LANCELOT-ET</v>
      </c>
      <c r="S6450">
        <f>INDEX(lehmad!H$2:H$412,MATCH(klypsid!$B6450,lehmad!$A$2:$A$412,0))</f>
        <v>126</v>
      </c>
      <c r="T6450">
        <f>INDEX(lehmad!K$2:K$412,MATCH(klypsid!$B6450,lehmad!$A$2:$A$412,0))</f>
        <v>122</v>
      </c>
      <c r="U6450" s="4">
        <f t="shared" si="200"/>
        <v>8</v>
      </c>
      <c r="V6450">
        <f t="shared" si="201"/>
        <v>35</v>
      </c>
    </row>
    <row r="6451" spans="1:22" x14ac:dyDescent="0.25">
      <c r="A6451">
        <v>4181</v>
      </c>
      <c r="B6451" t="str">
        <f>"E"&amp;A6451</f>
        <v>E4181</v>
      </c>
      <c r="C6451" t="s">
        <v>123</v>
      </c>
      <c r="D6451">
        <v>1</v>
      </c>
      <c r="E6451">
        <f>IF(D6451&lt;4,D6451,4)</f>
        <v>1</v>
      </c>
      <c r="F6451" s="1">
        <v>39673</v>
      </c>
      <c r="G6451" s="1">
        <v>39693</v>
      </c>
      <c r="H6451" s="3">
        <f>G6451-F6451</f>
        <v>20</v>
      </c>
      <c r="I6451" s="3">
        <f>IF(H6451&lt;=60,1,IF(H6451&lt;=150,2,3))</f>
        <v>1</v>
      </c>
      <c r="J6451">
        <v>34.5</v>
      </c>
      <c r="K6451">
        <v>4.1399999999999997</v>
      </c>
      <c r="L6451">
        <v>3.14</v>
      </c>
      <c r="M6451">
        <v>63</v>
      </c>
      <c r="N6451">
        <f>LOG(M6451/100,2)+3</f>
        <v>2.3334237337251915</v>
      </c>
      <c r="O6451">
        <f>INDEX(lehmad!B$2:B$412,MATCH(klypsid!$B6451,lehmad!$A$2:$A$412,0))</f>
        <v>38970</v>
      </c>
      <c r="P6451">
        <f>INDEX(lehmad!D$2:D$412,MATCH(klypsid!$B6451,lehmad!$A$2:$A$412,0))</f>
        <v>113</v>
      </c>
      <c r="Q6451">
        <f>INDEX(lehmad!E$2:E$412,MATCH(klypsid!$B6451,lehmad!$A$2:$A$412,0))</f>
        <v>0.93799999999999994</v>
      </c>
      <c r="R6451" t="str">
        <f>INDEX(lehmad!F$2:F$412,MATCH(klypsid!$B6451,lehmad!$A$2:$A$412,0))</f>
        <v>DYNASTY-ET</v>
      </c>
      <c r="S6451">
        <f>INDEX(lehmad!H$2:H$412,MATCH(klypsid!$B6451,lehmad!$A$2:$A$412,0))</f>
        <v>124</v>
      </c>
      <c r="T6451">
        <f>INDEX(lehmad!K$2:K$412,MATCH(klypsid!$B6451,lehmad!$A$2:$A$412,0))</f>
        <v>108</v>
      </c>
      <c r="U6451" s="4">
        <f t="shared" si="200"/>
        <v>1</v>
      </c>
      <c r="V6451">
        <f t="shared" si="201"/>
        <v>20</v>
      </c>
    </row>
    <row r="6452" spans="1:22" x14ac:dyDescent="0.25">
      <c r="A6452">
        <v>4181</v>
      </c>
      <c r="B6452" t="str">
        <f>"E"&amp;A6452</f>
        <v>E4181</v>
      </c>
      <c r="C6452" t="s">
        <v>123</v>
      </c>
      <c r="D6452">
        <v>1</v>
      </c>
      <c r="E6452">
        <f>IF(D6452&lt;4,D6452,4)</f>
        <v>1</v>
      </c>
      <c r="F6452" s="1">
        <v>39673</v>
      </c>
      <c r="G6452" s="1">
        <v>39722</v>
      </c>
      <c r="H6452" s="3">
        <f>G6452-F6452</f>
        <v>49</v>
      </c>
      <c r="I6452" s="3">
        <f>IF(H6452&lt;=60,1,IF(H6452&lt;=150,2,3))</f>
        <v>1</v>
      </c>
      <c r="J6452">
        <v>41</v>
      </c>
      <c r="K6452">
        <v>4.01</v>
      </c>
      <c r="L6452">
        <v>3.45</v>
      </c>
      <c r="M6452">
        <v>59</v>
      </c>
      <c r="N6452">
        <f>LOG(M6452/100,2)+3</f>
        <v>2.2387868595871163</v>
      </c>
      <c r="O6452">
        <f>INDEX(lehmad!B$2:B$412,MATCH(klypsid!$B6452,lehmad!$A$2:$A$412,0))</f>
        <v>38970</v>
      </c>
      <c r="P6452">
        <f>INDEX(lehmad!D$2:D$412,MATCH(klypsid!$B6452,lehmad!$A$2:$A$412,0))</f>
        <v>113</v>
      </c>
      <c r="Q6452">
        <f>INDEX(lehmad!E$2:E$412,MATCH(klypsid!$B6452,lehmad!$A$2:$A$412,0))</f>
        <v>0.93799999999999994</v>
      </c>
      <c r="R6452" t="str">
        <f>INDEX(lehmad!F$2:F$412,MATCH(klypsid!$B6452,lehmad!$A$2:$A$412,0))</f>
        <v>DYNASTY-ET</v>
      </c>
      <c r="S6452">
        <f>INDEX(lehmad!H$2:H$412,MATCH(klypsid!$B6452,lehmad!$A$2:$A$412,0))</f>
        <v>124</v>
      </c>
      <c r="T6452">
        <f>INDEX(lehmad!K$2:K$412,MATCH(klypsid!$B6452,lehmad!$A$2:$A$412,0))</f>
        <v>108</v>
      </c>
      <c r="U6452" s="4">
        <f t="shared" si="200"/>
        <v>2</v>
      </c>
      <c r="V6452">
        <f t="shared" si="201"/>
        <v>29</v>
      </c>
    </row>
    <row r="6453" spans="1:22" x14ac:dyDescent="0.25">
      <c r="A6453">
        <v>4181</v>
      </c>
      <c r="B6453" t="str">
        <f>"E"&amp;A6453</f>
        <v>E4181</v>
      </c>
      <c r="C6453" t="s">
        <v>123</v>
      </c>
      <c r="D6453">
        <v>1</v>
      </c>
      <c r="E6453">
        <f>IF(D6453&lt;4,D6453,4)</f>
        <v>1</v>
      </c>
      <c r="F6453" s="1">
        <v>39673</v>
      </c>
      <c r="G6453" s="1">
        <v>39754</v>
      </c>
      <c r="H6453" s="3">
        <f>G6453-F6453</f>
        <v>81</v>
      </c>
      <c r="I6453" s="3">
        <f>IF(H6453&lt;=60,1,IF(H6453&lt;=150,2,3))</f>
        <v>2</v>
      </c>
      <c r="J6453">
        <v>40</v>
      </c>
      <c r="K6453">
        <v>4.3899999999999997</v>
      </c>
      <c r="L6453">
        <v>3.29</v>
      </c>
      <c r="M6453">
        <v>15</v>
      </c>
      <c r="N6453">
        <f>LOG(M6453/100,2)+3</f>
        <v>0.26303440583379389</v>
      </c>
      <c r="O6453">
        <f>INDEX(lehmad!B$2:B$412,MATCH(klypsid!$B6453,lehmad!$A$2:$A$412,0))</f>
        <v>38970</v>
      </c>
      <c r="P6453">
        <f>INDEX(lehmad!D$2:D$412,MATCH(klypsid!$B6453,lehmad!$A$2:$A$412,0))</f>
        <v>113</v>
      </c>
      <c r="Q6453">
        <f>INDEX(lehmad!E$2:E$412,MATCH(klypsid!$B6453,lehmad!$A$2:$A$412,0))</f>
        <v>0.93799999999999994</v>
      </c>
      <c r="R6453" t="str">
        <f>INDEX(lehmad!F$2:F$412,MATCH(klypsid!$B6453,lehmad!$A$2:$A$412,0))</f>
        <v>DYNASTY-ET</v>
      </c>
      <c r="S6453">
        <f>INDEX(lehmad!H$2:H$412,MATCH(klypsid!$B6453,lehmad!$A$2:$A$412,0))</f>
        <v>124</v>
      </c>
      <c r="T6453">
        <f>INDEX(lehmad!K$2:K$412,MATCH(klypsid!$B6453,lehmad!$A$2:$A$412,0))</f>
        <v>108</v>
      </c>
      <c r="U6453" s="4">
        <f t="shared" si="200"/>
        <v>3</v>
      </c>
      <c r="V6453">
        <f t="shared" si="201"/>
        <v>32</v>
      </c>
    </row>
    <row r="6454" spans="1:22" x14ac:dyDescent="0.25">
      <c r="A6454">
        <v>4181</v>
      </c>
      <c r="B6454" t="str">
        <f>"E"&amp;A6454</f>
        <v>E4181</v>
      </c>
      <c r="C6454" t="s">
        <v>123</v>
      </c>
      <c r="D6454">
        <v>1</v>
      </c>
      <c r="E6454">
        <f>IF(D6454&lt;4,D6454,4)</f>
        <v>1</v>
      </c>
      <c r="F6454" s="1">
        <v>39673</v>
      </c>
      <c r="G6454" s="1">
        <v>39783</v>
      </c>
      <c r="H6454" s="3">
        <f>G6454-F6454</f>
        <v>110</v>
      </c>
      <c r="I6454" s="3">
        <f>IF(H6454&lt;=60,1,IF(H6454&lt;=150,2,3))</f>
        <v>2</v>
      </c>
      <c r="J6454">
        <v>35</v>
      </c>
      <c r="K6454">
        <v>4.4800000000000004</v>
      </c>
      <c r="L6454">
        <v>3.31</v>
      </c>
      <c r="M6454">
        <v>29</v>
      </c>
      <c r="N6454">
        <f>LOG(M6454/100,2)+3</f>
        <v>1.2141248053528473</v>
      </c>
      <c r="O6454">
        <f>INDEX(lehmad!B$2:B$412,MATCH(klypsid!$B6454,lehmad!$A$2:$A$412,0))</f>
        <v>38970</v>
      </c>
      <c r="P6454">
        <f>INDEX(lehmad!D$2:D$412,MATCH(klypsid!$B6454,lehmad!$A$2:$A$412,0))</f>
        <v>113</v>
      </c>
      <c r="Q6454">
        <f>INDEX(lehmad!E$2:E$412,MATCH(klypsid!$B6454,lehmad!$A$2:$A$412,0))</f>
        <v>0.93799999999999994</v>
      </c>
      <c r="R6454" t="str">
        <f>INDEX(lehmad!F$2:F$412,MATCH(klypsid!$B6454,lehmad!$A$2:$A$412,0))</f>
        <v>DYNASTY-ET</v>
      </c>
      <c r="S6454">
        <f>INDEX(lehmad!H$2:H$412,MATCH(klypsid!$B6454,lehmad!$A$2:$A$412,0))</f>
        <v>124</v>
      </c>
      <c r="T6454">
        <f>INDEX(lehmad!K$2:K$412,MATCH(klypsid!$B6454,lehmad!$A$2:$A$412,0))</f>
        <v>108</v>
      </c>
      <c r="U6454" s="4">
        <f t="shared" si="200"/>
        <v>4</v>
      </c>
      <c r="V6454">
        <f t="shared" si="201"/>
        <v>29</v>
      </c>
    </row>
    <row r="6455" spans="1:22" x14ac:dyDescent="0.25">
      <c r="A6455">
        <v>4181</v>
      </c>
      <c r="B6455" t="str">
        <f>"E"&amp;A6455</f>
        <v>E4181</v>
      </c>
      <c r="C6455" t="s">
        <v>123</v>
      </c>
      <c r="D6455">
        <v>1</v>
      </c>
      <c r="E6455">
        <f>IF(D6455&lt;4,D6455,4)</f>
        <v>1</v>
      </c>
      <c r="F6455" s="1">
        <v>39673</v>
      </c>
      <c r="G6455" s="1">
        <v>39817</v>
      </c>
      <c r="H6455" s="3">
        <f>G6455-F6455</f>
        <v>144</v>
      </c>
      <c r="I6455" s="3">
        <f>IF(H6455&lt;=60,1,IF(H6455&lt;=150,2,3))</f>
        <v>2</v>
      </c>
      <c r="J6455">
        <v>34</v>
      </c>
      <c r="K6455">
        <v>4.25</v>
      </c>
      <c r="L6455">
        <v>3.35</v>
      </c>
      <c r="M6455">
        <v>38</v>
      </c>
      <c r="N6455">
        <f>LOG(M6455/100,2)+3</f>
        <v>1.6040713236688608</v>
      </c>
      <c r="O6455">
        <f>INDEX(lehmad!B$2:B$412,MATCH(klypsid!$B6455,lehmad!$A$2:$A$412,0))</f>
        <v>38970</v>
      </c>
      <c r="P6455">
        <f>INDEX(lehmad!D$2:D$412,MATCH(klypsid!$B6455,lehmad!$A$2:$A$412,0))</f>
        <v>113</v>
      </c>
      <c r="Q6455">
        <f>INDEX(lehmad!E$2:E$412,MATCH(klypsid!$B6455,lehmad!$A$2:$A$412,0))</f>
        <v>0.93799999999999994</v>
      </c>
      <c r="R6455" t="str">
        <f>INDEX(lehmad!F$2:F$412,MATCH(klypsid!$B6455,lehmad!$A$2:$A$412,0))</f>
        <v>DYNASTY-ET</v>
      </c>
      <c r="S6455">
        <f>INDEX(lehmad!H$2:H$412,MATCH(klypsid!$B6455,lehmad!$A$2:$A$412,0))</f>
        <v>124</v>
      </c>
      <c r="T6455">
        <f>INDEX(lehmad!K$2:K$412,MATCH(klypsid!$B6455,lehmad!$A$2:$A$412,0))</f>
        <v>108</v>
      </c>
      <c r="U6455" s="4">
        <f t="shared" si="200"/>
        <v>5</v>
      </c>
      <c r="V6455">
        <f t="shared" si="201"/>
        <v>34</v>
      </c>
    </row>
    <row r="6456" spans="1:22" x14ac:dyDescent="0.25">
      <c r="A6456">
        <v>4181</v>
      </c>
      <c r="B6456" t="str">
        <f>"E"&amp;A6456</f>
        <v>E4181</v>
      </c>
      <c r="C6456" t="s">
        <v>123</v>
      </c>
      <c r="D6456">
        <v>1</v>
      </c>
      <c r="E6456">
        <f>IF(D6456&lt;4,D6456,4)</f>
        <v>1</v>
      </c>
      <c r="F6456" s="1">
        <v>39673</v>
      </c>
      <c r="G6456" s="1">
        <v>39845</v>
      </c>
      <c r="H6456" s="3">
        <f>G6456-F6456</f>
        <v>172</v>
      </c>
      <c r="I6456" s="3">
        <f>IF(H6456&lt;=60,1,IF(H6456&lt;=150,2,3))</f>
        <v>3</v>
      </c>
      <c r="J6456">
        <v>32</v>
      </c>
      <c r="K6456">
        <v>4.13</v>
      </c>
      <c r="L6456">
        <v>3.52</v>
      </c>
      <c r="M6456">
        <v>52</v>
      </c>
      <c r="N6456">
        <f>LOG(M6456/100,2)+3</f>
        <v>2.0565835283663674</v>
      </c>
      <c r="O6456">
        <f>INDEX(lehmad!B$2:B$412,MATCH(klypsid!$B6456,lehmad!$A$2:$A$412,0))</f>
        <v>38970</v>
      </c>
      <c r="P6456">
        <f>INDEX(lehmad!D$2:D$412,MATCH(klypsid!$B6456,lehmad!$A$2:$A$412,0))</f>
        <v>113</v>
      </c>
      <c r="Q6456">
        <f>INDEX(lehmad!E$2:E$412,MATCH(klypsid!$B6456,lehmad!$A$2:$A$412,0))</f>
        <v>0.93799999999999994</v>
      </c>
      <c r="R6456" t="str">
        <f>INDEX(lehmad!F$2:F$412,MATCH(klypsid!$B6456,lehmad!$A$2:$A$412,0))</f>
        <v>DYNASTY-ET</v>
      </c>
      <c r="S6456">
        <f>INDEX(lehmad!H$2:H$412,MATCH(klypsid!$B6456,lehmad!$A$2:$A$412,0))</f>
        <v>124</v>
      </c>
      <c r="T6456">
        <f>INDEX(lehmad!K$2:K$412,MATCH(klypsid!$B6456,lehmad!$A$2:$A$412,0))</f>
        <v>108</v>
      </c>
      <c r="U6456" s="4">
        <f t="shared" si="200"/>
        <v>6</v>
      </c>
      <c r="V6456">
        <f t="shared" si="201"/>
        <v>28</v>
      </c>
    </row>
    <row r="6457" spans="1:22" x14ac:dyDescent="0.25">
      <c r="A6457">
        <v>4181</v>
      </c>
      <c r="B6457" t="str">
        <f>"E"&amp;A6457</f>
        <v>E4181</v>
      </c>
      <c r="C6457" t="s">
        <v>123</v>
      </c>
      <c r="D6457">
        <v>1</v>
      </c>
      <c r="E6457">
        <f>IF(D6457&lt;4,D6457,4)</f>
        <v>1</v>
      </c>
      <c r="F6457" s="1">
        <v>39673</v>
      </c>
      <c r="G6457" s="1">
        <v>39875</v>
      </c>
      <c r="H6457" s="3">
        <f>G6457-F6457</f>
        <v>202</v>
      </c>
      <c r="I6457" s="3">
        <f>IF(H6457&lt;=60,1,IF(H6457&lt;=150,2,3))</f>
        <v>3</v>
      </c>
      <c r="J6457">
        <v>29.7</v>
      </c>
      <c r="K6457">
        <v>4.16</v>
      </c>
      <c r="L6457">
        <v>3.42</v>
      </c>
      <c r="M6457">
        <v>24</v>
      </c>
      <c r="N6457">
        <f>LOG(M6457/100,2)+3</f>
        <v>0.94110631094643127</v>
      </c>
      <c r="O6457">
        <f>INDEX(lehmad!B$2:B$412,MATCH(klypsid!$B6457,lehmad!$A$2:$A$412,0))</f>
        <v>38970</v>
      </c>
      <c r="P6457">
        <f>INDEX(lehmad!D$2:D$412,MATCH(klypsid!$B6457,lehmad!$A$2:$A$412,0))</f>
        <v>113</v>
      </c>
      <c r="Q6457">
        <f>INDEX(lehmad!E$2:E$412,MATCH(klypsid!$B6457,lehmad!$A$2:$A$412,0))</f>
        <v>0.93799999999999994</v>
      </c>
      <c r="R6457" t="str">
        <f>INDEX(lehmad!F$2:F$412,MATCH(klypsid!$B6457,lehmad!$A$2:$A$412,0))</f>
        <v>DYNASTY-ET</v>
      </c>
      <c r="S6457">
        <f>INDEX(lehmad!H$2:H$412,MATCH(klypsid!$B6457,lehmad!$A$2:$A$412,0))</f>
        <v>124</v>
      </c>
      <c r="T6457">
        <f>INDEX(lehmad!K$2:K$412,MATCH(klypsid!$B6457,lehmad!$A$2:$A$412,0))</f>
        <v>108</v>
      </c>
      <c r="U6457" s="4">
        <f t="shared" si="200"/>
        <v>7</v>
      </c>
      <c r="V6457">
        <f t="shared" si="201"/>
        <v>30</v>
      </c>
    </row>
    <row r="6458" spans="1:22" x14ac:dyDescent="0.25">
      <c r="A6458">
        <v>4181</v>
      </c>
      <c r="B6458" t="str">
        <f>"E"&amp;A6458</f>
        <v>E4181</v>
      </c>
      <c r="C6458" t="s">
        <v>123</v>
      </c>
      <c r="D6458">
        <v>1</v>
      </c>
      <c r="E6458">
        <f>IF(D6458&lt;4,D6458,4)</f>
        <v>1</v>
      </c>
      <c r="F6458" s="1">
        <v>39673</v>
      </c>
      <c r="G6458" s="1">
        <v>39908</v>
      </c>
      <c r="H6458" s="3">
        <f>G6458-F6458</f>
        <v>235</v>
      </c>
      <c r="I6458" s="3">
        <f>IF(H6458&lt;=60,1,IF(H6458&lt;=150,2,3))</f>
        <v>3</v>
      </c>
      <c r="J6458">
        <v>29.5</v>
      </c>
      <c r="K6458">
        <v>4.5199999999999996</v>
      </c>
      <c r="L6458">
        <v>3.33</v>
      </c>
      <c r="M6458">
        <v>31</v>
      </c>
      <c r="N6458">
        <f>LOG(M6458/100,2)+3</f>
        <v>1.3103401206121505</v>
      </c>
      <c r="O6458">
        <f>INDEX(lehmad!B$2:B$412,MATCH(klypsid!$B6458,lehmad!$A$2:$A$412,0))</f>
        <v>38970</v>
      </c>
      <c r="P6458">
        <f>INDEX(lehmad!D$2:D$412,MATCH(klypsid!$B6458,lehmad!$A$2:$A$412,0))</f>
        <v>113</v>
      </c>
      <c r="Q6458">
        <f>INDEX(lehmad!E$2:E$412,MATCH(klypsid!$B6458,lehmad!$A$2:$A$412,0))</f>
        <v>0.93799999999999994</v>
      </c>
      <c r="R6458" t="str">
        <f>INDEX(lehmad!F$2:F$412,MATCH(klypsid!$B6458,lehmad!$A$2:$A$412,0))</f>
        <v>DYNASTY-ET</v>
      </c>
      <c r="S6458">
        <f>INDEX(lehmad!H$2:H$412,MATCH(klypsid!$B6458,lehmad!$A$2:$A$412,0))</f>
        <v>124</v>
      </c>
      <c r="T6458">
        <f>INDEX(lehmad!K$2:K$412,MATCH(klypsid!$B6458,lehmad!$A$2:$A$412,0))</f>
        <v>108</v>
      </c>
      <c r="U6458" s="4">
        <f t="shared" si="200"/>
        <v>8</v>
      </c>
      <c r="V6458">
        <f t="shared" si="201"/>
        <v>33</v>
      </c>
    </row>
    <row r="6459" spans="1:22" x14ac:dyDescent="0.25">
      <c r="A6459">
        <v>4181</v>
      </c>
      <c r="B6459" t="str">
        <f>"E"&amp;A6459</f>
        <v>E4181</v>
      </c>
      <c r="C6459" t="s">
        <v>123</v>
      </c>
      <c r="D6459">
        <v>1</v>
      </c>
      <c r="E6459">
        <f>IF(D6459&lt;4,D6459,4)</f>
        <v>1</v>
      </c>
      <c r="F6459" s="1">
        <v>39673</v>
      </c>
      <c r="G6459" s="1">
        <v>39944</v>
      </c>
      <c r="H6459" s="3">
        <f>G6459-F6459</f>
        <v>271</v>
      </c>
      <c r="I6459" s="3">
        <f>IF(H6459&lt;=60,1,IF(H6459&lt;=150,2,3))</f>
        <v>3</v>
      </c>
      <c r="J6459">
        <v>26.6</v>
      </c>
      <c r="K6459">
        <v>5.1100000000000003</v>
      </c>
      <c r="L6459">
        <v>3.74</v>
      </c>
      <c r="M6459">
        <v>40</v>
      </c>
      <c r="N6459">
        <f>LOG(M6459/100,2)+3</f>
        <v>1.6780719051126378</v>
      </c>
      <c r="O6459">
        <f>INDEX(lehmad!B$2:B$412,MATCH(klypsid!$B6459,lehmad!$A$2:$A$412,0))</f>
        <v>38970</v>
      </c>
      <c r="P6459">
        <f>INDEX(lehmad!D$2:D$412,MATCH(klypsid!$B6459,lehmad!$A$2:$A$412,0))</f>
        <v>113</v>
      </c>
      <c r="Q6459">
        <f>INDEX(lehmad!E$2:E$412,MATCH(klypsid!$B6459,lehmad!$A$2:$A$412,0))</f>
        <v>0.93799999999999994</v>
      </c>
      <c r="R6459" t="str">
        <f>INDEX(lehmad!F$2:F$412,MATCH(klypsid!$B6459,lehmad!$A$2:$A$412,0))</f>
        <v>DYNASTY-ET</v>
      </c>
      <c r="S6459">
        <f>INDEX(lehmad!H$2:H$412,MATCH(klypsid!$B6459,lehmad!$A$2:$A$412,0))</f>
        <v>124</v>
      </c>
      <c r="T6459">
        <f>INDEX(lehmad!K$2:K$412,MATCH(klypsid!$B6459,lehmad!$A$2:$A$412,0))</f>
        <v>108</v>
      </c>
      <c r="U6459" s="4">
        <f t="shared" si="200"/>
        <v>9</v>
      </c>
      <c r="V6459">
        <f t="shared" si="201"/>
        <v>36</v>
      </c>
    </row>
    <row r="6460" spans="1:22" x14ac:dyDescent="0.25">
      <c r="A6460">
        <v>4181</v>
      </c>
      <c r="B6460" t="str">
        <f>"E"&amp;A6460</f>
        <v>E4181</v>
      </c>
      <c r="C6460" t="s">
        <v>123</v>
      </c>
      <c r="D6460">
        <v>1</v>
      </c>
      <c r="E6460">
        <f>IF(D6460&lt;4,D6460,4)</f>
        <v>1</v>
      </c>
      <c r="F6460" s="1">
        <v>39673</v>
      </c>
      <c r="G6460" s="1">
        <v>39972</v>
      </c>
      <c r="H6460" s="3">
        <f>G6460-F6460</f>
        <v>299</v>
      </c>
      <c r="I6460" s="3">
        <f>IF(H6460&lt;=60,1,IF(H6460&lt;=150,2,3))</f>
        <v>3</v>
      </c>
      <c r="J6460">
        <v>17.2</v>
      </c>
      <c r="K6460">
        <v>4.3600000000000003</v>
      </c>
      <c r="L6460">
        <v>3.4</v>
      </c>
      <c r="M6460">
        <v>37</v>
      </c>
      <c r="N6460">
        <f>LOG(M6460/100,2)+3</f>
        <v>1.5655971758542251</v>
      </c>
      <c r="O6460">
        <f>INDEX(lehmad!B$2:B$412,MATCH(klypsid!$B6460,lehmad!$A$2:$A$412,0))</f>
        <v>38970</v>
      </c>
      <c r="P6460">
        <f>INDEX(lehmad!D$2:D$412,MATCH(klypsid!$B6460,lehmad!$A$2:$A$412,0))</f>
        <v>113</v>
      </c>
      <c r="Q6460">
        <f>INDEX(lehmad!E$2:E$412,MATCH(klypsid!$B6460,lehmad!$A$2:$A$412,0))</f>
        <v>0.93799999999999994</v>
      </c>
      <c r="R6460" t="str">
        <f>INDEX(lehmad!F$2:F$412,MATCH(klypsid!$B6460,lehmad!$A$2:$A$412,0))</f>
        <v>DYNASTY-ET</v>
      </c>
      <c r="S6460">
        <f>INDEX(lehmad!H$2:H$412,MATCH(klypsid!$B6460,lehmad!$A$2:$A$412,0))</f>
        <v>124</v>
      </c>
      <c r="T6460">
        <f>INDEX(lehmad!K$2:K$412,MATCH(klypsid!$B6460,lehmad!$A$2:$A$412,0))</f>
        <v>108</v>
      </c>
      <c r="U6460" s="4">
        <f t="shared" si="200"/>
        <v>10</v>
      </c>
      <c r="V6460">
        <f t="shared" si="201"/>
        <v>28</v>
      </c>
    </row>
    <row r="6461" spans="1:22" x14ac:dyDescent="0.25">
      <c r="A6461">
        <v>4181</v>
      </c>
      <c r="B6461" t="str">
        <f>"E"&amp;A6461</f>
        <v>E4181</v>
      </c>
      <c r="C6461" t="s">
        <v>123</v>
      </c>
      <c r="D6461">
        <v>2</v>
      </c>
      <c r="E6461">
        <f>IF(D6461&lt;4,D6461,4)</f>
        <v>2</v>
      </c>
      <c r="F6461" s="1">
        <v>40042</v>
      </c>
      <c r="G6461" s="1">
        <v>40066</v>
      </c>
      <c r="H6461" s="3">
        <f>G6461-F6461</f>
        <v>24</v>
      </c>
      <c r="I6461" s="3">
        <f>IF(H6461&lt;=60,1,IF(H6461&lt;=150,2,3))</f>
        <v>1</v>
      </c>
      <c r="J6461">
        <v>24.5</v>
      </c>
      <c r="K6461">
        <v>4.0599999999999996</v>
      </c>
      <c r="L6461">
        <v>3.07</v>
      </c>
      <c r="M6461">
        <v>271</v>
      </c>
      <c r="N6461">
        <f>LOG(M6461/100,2)+3</f>
        <v>4.4382928515791473</v>
      </c>
      <c r="O6461">
        <f>INDEX(lehmad!B$2:B$412,MATCH(klypsid!$B6461,lehmad!$A$2:$A$412,0))</f>
        <v>38970</v>
      </c>
      <c r="P6461">
        <f>INDEX(lehmad!D$2:D$412,MATCH(klypsid!$B6461,lehmad!$A$2:$A$412,0))</f>
        <v>113</v>
      </c>
      <c r="Q6461">
        <f>INDEX(lehmad!E$2:E$412,MATCH(klypsid!$B6461,lehmad!$A$2:$A$412,0))</f>
        <v>0.93799999999999994</v>
      </c>
      <c r="R6461" t="str">
        <f>INDEX(lehmad!F$2:F$412,MATCH(klypsid!$B6461,lehmad!$A$2:$A$412,0))</f>
        <v>DYNASTY-ET</v>
      </c>
      <c r="S6461">
        <f>INDEX(lehmad!H$2:H$412,MATCH(klypsid!$B6461,lehmad!$A$2:$A$412,0))</f>
        <v>124</v>
      </c>
      <c r="T6461">
        <f>INDEX(lehmad!K$2:K$412,MATCH(klypsid!$B6461,lehmad!$A$2:$A$412,0))</f>
        <v>108</v>
      </c>
      <c r="U6461" s="4">
        <f t="shared" si="200"/>
        <v>1</v>
      </c>
      <c r="V6461">
        <f t="shared" si="201"/>
        <v>24</v>
      </c>
    </row>
    <row r="6462" spans="1:22" x14ac:dyDescent="0.25">
      <c r="A6462">
        <v>4181</v>
      </c>
      <c r="B6462" t="str">
        <f>"E"&amp;A6462</f>
        <v>E4181</v>
      </c>
      <c r="C6462" t="s">
        <v>123</v>
      </c>
      <c r="D6462">
        <v>2</v>
      </c>
      <c r="E6462">
        <f>IF(D6462&lt;4,D6462,4)</f>
        <v>2</v>
      </c>
      <c r="F6462" s="1">
        <v>40042</v>
      </c>
      <c r="G6462" s="1">
        <v>40094</v>
      </c>
      <c r="H6462" s="3">
        <f>G6462-F6462</f>
        <v>52</v>
      </c>
      <c r="I6462" s="3">
        <f>IF(H6462&lt;=60,1,IF(H6462&lt;=150,2,3))</f>
        <v>1</v>
      </c>
      <c r="J6462">
        <v>40.1</v>
      </c>
      <c r="K6462">
        <v>3.95</v>
      </c>
      <c r="L6462">
        <v>3.36</v>
      </c>
      <c r="M6462">
        <v>59</v>
      </c>
      <c r="N6462">
        <f>LOG(M6462/100,2)+3</f>
        <v>2.2387868595871163</v>
      </c>
      <c r="O6462">
        <f>INDEX(lehmad!B$2:B$412,MATCH(klypsid!$B6462,lehmad!$A$2:$A$412,0))</f>
        <v>38970</v>
      </c>
      <c r="P6462">
        <f>INDEX(lehmad!D$2:D$412,MATCH(klypsid!$B6462,lehmad!$A$2:$A$412,0))</f>
        <v>113</v>
      </c>
      <c r="Q6462">
        <f>INDEX(lehmad!E$2:E$412,MATCH(klypsid!$B6462,lehmad!$A$2:$A$412,0))</f>
        <v>0.93799999999999994</v>
      </c>
      <c r="R6462" t="str">
        <f>INDEX(lehmad!F$2:F$412,MATCH(klypsid!$B6462,lehmad!$A$2:$A$412,0))</f>
        <v>DYNASTY-ET</v>
      </c>
      <c r="S6462">
        <f>INDEX(lehmad!H$2:H$412,MATCH(klypsid!$B6462,lehmad!$A$2:$A$412,0))</f>
        <v>124</v>
      </c>
      <c r="T6462">
        <f>INDEX(lehmad!K$2:K$412,MATCH(klypsid!$B6462,lehmad!$A$2:$A$412,0))</f>
        <v>108</v>
      </c>
      <c r="U6462" s="4">
        <f t="shared" si="200"/>
        <v>2</v>
      </c>
      <c r="V6462">
        <f t="shared" si="201"/>
        <v>28</v>
      </c>
    </row>
    <row r="6463" spans="1:22" x14ac:dyDescent="0.25">
      <c r="A6463">
        <v>4181</v>
      </c>
      <c r="B6463" t="str">
        <f>"E"&amp;A6463</f>
        <v>E4181</v>
      </c>
      <c r="C6463" t="s">
        <v>123</v>
      </c>
      <c r="D6463">
        <v>2</v>
      </c>
      <c r="E6463">
        <f>IF(D6463&lt;4,D6463,4)</f>
        <v>2</v>
      </c>
      <c r="F6463" s="1">
        <v>40042</v>
      </c>
      <c r="G6463" s="1">
        <v>40125</v>
      </c>
      <c r="H6463" s="3">
        <f>G6463-F6463</f>
        <v>83</v>
      </c>
      <c r="I6463" s="3">
        <f>IF(H6463&lt;=60,1,IF(H6463&lt;=150,2,3))</f>
        <v>2</v>
      </c>
      <c r="J6463">
        <v>38.299999999999997</v>
      </c>
      <c r="K6463">
        <v>4.37</v>
      </c>
      <c r="L6463">
        <v>3.56</v>
      </c>
      <c r="M6463">
        <v>80</v>
      </c>
      <c r="N6463">
        <f>LOG(M6463/100,2)+3</f>
        <v>2.6780719051126378</v>
      </c>
      <c r="O6463">
        <f>INDEX(lehmad!B$2:B$412,MATCH(klypsid!$B6463,lehmad!$A$2:$A$412,0))</f>
        <v>38970</v>
      </c>
      <c r="P6463">
        <f>INDEX(lehmad!D$2:D$412,MATCH(klypsid!$B6463,lehmad!$A$2:$A$412,0))</f>
        <v>113</v>
      </c>
      <c r="Q6463">
        <f>INDEX(lehmad!E$2:E$412,MATCH(klypsid!$B6463,lehmad!$A$2:$A$412,0))</f>
        <v>0.93799999999999994</v>
      </c>
      <c r="R6463" t="str">
        <f>INDEX(lehmad!F$2:F$412,MATCH(klypsid!$B6463,lehmad!$A$2:$A$412,0))</f>
        <v>DYNASTY-ET</v>
      </c>
      <c r="S6463">
        <f>INDEX(lehmad!H$2:H$412,MATCH(klypsid!$B6463,lehmad!$A$2:$A$412,0))</f>
        <v>124</v>
      </c>
      <c r="T6463">
        <f>INDEX(lehmad!K$2:K$412,MATCH(klypsid!$B6463,lehmad!$A$2:$A$412,0))</f>
        <v>108</v>
      </c>
      <c r="U6463" s="4">
        <f t="shared" si="200"/>
        <v>3</v>
      </c>
      <c r="V6463">
        <f t="shared" si="201"/>
        <v>31</v>
      </c>
    </row>
    <row r="6464" spans="1:22" x14ac:dyDescent="0.25">
      <c r="A6464">
        <v>4181</v>
      </c>
      <c r="B6464" t="str">
        <f>"E"&amp;A6464</f>
        <v>E4181</v>
      </c>
      <c r="C6464" t="s">
        <v>123</v>
      </c>
      <c r="D6464">
        <v>2</v>
      </c>
      <c r="E6464">
        <f>IF(D6464&lt;4,D6464,4)</f>
        <v>2</v>
      </c>
      <c r="F6464" s="1">
        <v>40042</v>
      </c>
      <c r="G6464" s="1">
        <v>40153</v>
      </c>
      <c r="H6464" s="3">
        <f>G6464-F6464</f>
        <v>111</v>
      </c>
      <c r="I6464" s="3">
        <f>IF(H6464&lt;=60,1,IF(H6464&lt;=150,2,3))</f>
        <v>2</v>
      </c>
      <c r="J6464">
        <v>41.1</v>
      </c>
      <c r="K6464">
        <v>5.42</v>
      </c>
      <c r="L6464">
        <v>3.51</v>
      </c>
      <c r="M6464">
        <v>97</v>
      </c>
      <c r="N6464">
        <f>LOG(M6464/100,2)+3</f>
        <v>2.956056652412403</v>
      </c>
      <c r="O6464">
        <f>INDEX(lehmad!B$2:B$412,MATCH(klypsid!$B6464,lehmad!$A$2:$A$412,0))</f>
        <v>38970</v>
      </c>
      <c r="P6464">
        <f>INDEX(lehmad!D$2:D$412,MATCH(klypsid!$B6464,lehmad!$A$2:$A$412,0))</f>
        <v>113</v>
      </c>
      <c r="Q6464">
        <f>INDEX(lehmad!E$2:E$412,MATCH(klypsid!$B6464,lehmad!$A$2:$A$412,0))</f>
        <v>0.93799999999999994</v>
      </c>
      <c r="R6464" t="str">
        <f>INDEX(lehmad!F$2:F$412,MATCH(klypsid!$B6464,lehmad!$A$2:$A$412,0))</f>
        <v>DYNASTY-ET</v>
      </c>
      <c r="S6464">
        <f>INDEX(lehmad!H$2:H$412,MATCH(klypsid!$B6464,lehmad!$A$2:$A$412,0))</f>
        <v>124</v>
      </c>
      <c r="T6464">
        <f>INDEX(lehmad!K$2:K$412,MATCH(klypsid!$B6464,lehmad!$A$2:$A$412,0))</f>
        <v>108</v>
      </c>
      <c r="U6464" s="4">
        <f t="shared" si="200"/>
        <v>4</v>
      </c>
      <c r="V6464">
        <f t="shared" si="201"/>
        <v>28</v>
      </c>
    </row>
    <row r="6465" spans="1:22" x14ac:dyDescent="0.25">
      <c r="A6465">
        <v>4181</v>
      </c>
      <c r="B6465" t="str">
        <f>"E"&amp;A6465</f>
        <v>E4181</v>
      </c>
      <c r="C6465" t="s">
        <v>123</v>
      </c>
      <c r="D6465">
        <v>2</v>
      </c>
      <c r="E6465">
        <f>IF(D6465&lt;4,D6465,4)</f>
        <v>2</v>
      </c>
      <c r="F6465" s="1">
        <v>40042</v>
      </c>
      <c r="G6465" s="1">
        <v>40186</v>
      </c>
      <c r="H6465" s="3">
        <f>G6465-F6465</f>
        <v>144</v>
      </c>
      <c r="I6465" s="3">
        <f>IF(H6465&lt;=60,1,IF(H6465&lt;=150,2,3))</f>
        <v>2</v>
      </c>
      <c r="J6465">
        <v>35.1</v>
      </c>
      <c r="K6465">
        <v>5.1100000000000003</v>
      </c>
      <c r="L6465">
        <v>3.54</v>
      </c>
      <c r="M6465">
        <v>224</v>
      </c>
      <c r="N6465">
        <f>LOG(M6465/100,2)+3</f>
        <v>4.1634987322828794</v>
      </c>
      <c r="O6465">
        <f>INDEX(lehmad!B$2:B$412,MATCH(klypsid!$B6465,lehmad!$A$2:$A$412,0))</f>
        <v>38970</v>
      </c>
      <c r="P6465">
        <f>INDEX(lehmad!D$2:D$412,MATCH(klypsid!$B6465,lehmad!$A$2:$A$412,0))</f>
        <v>113</v>
      </c>
      <c r="Q6465">
        <f>INDEX(lehmad!E$2:E$412,MATCH(klypsid!$B6465,lehmad!$A$2:$A$412,0))</f>
        <v>0.93799999999999994</v>
      </c>
      <c r="R6465" t="str">
        <f>INDEX(lehmad!F$2:F$412,MATCH(klypsid!$B6465,lehmad!$A$2:$A$412,0))</f>
        <v>DYNASTY-ET</v>
      </c>
      <c r="S6465">
        <f>INDEX(lehmad!H$2:H$412,MATCH(klypsid!$B6465,lehmad!$A$2:$A$412,0))</f>
        <v>124</v>
      </c>
      <c r="T6465">
        <f>INDEX(lehmad!K$2:K$412,MATCH(klypsid!$B6465,lehmad!$A$2:$A$412,0))</f>
        <v>108</v>
      </c>
      <c r="U6465" s="4">
        <f t="shared" si="200"/>
        <v>5</v>
      </c>
      <c r="V6465">
        <f t="shared" si="201"/>
        <v>33</v>
      </c>
    </row>
    <row r="6466" spans="1:22" x14ac:dyDescent="0.25">
      <c r="A6466">
        <v>4181</v>
      </c>
      <c r="B6466" t="str">
        <f>"E"&amp;A6466</f>
        <v>E4181</v>
      </c>
      <c r="C6466" t="s">
        <v>123</v>
      </c>
      <c r="D6466">
        <v>2</v>
      </c>
      <c r="E6466">
        <f>IF(D6466&lt;4,D6466,4)</f>
        <v>2</v>
      </c>
      <c r="F6466" s="1">
        <v>40042</v>
      </c>
      <c r="G6466" s="1">
        <v>40214</v>
      </c>
      <c r="H6466" s="3">
        <f>G6466-F6466</f>
        <v>172</v>
      </c>
      <c r="I6466" s="3">
        <f>IF(H6466&lt;=60,1,IF(H6466&lt;=150,2,3))</f>
        <v>3</v>
      </c>
      <c r="J6466">
        <v>36.4</v>
      </c>
      <c r="K6466">
        <v>5.9</v>
      </c>
      <c r="L6466">
        <v>3.56</v>
      </c>
      <c r="M6466">
        <v>83</v>
      </c>
      <c r="N6466">
        <f>LOG(M6466/100,2)+3</f>
        <v>2.7311832415722002</v>
      </c>
      <c r="O6466">
        <f>INDEX(lehmad!B$2:B$412,MATCH(klypsid!$B6466,lehmad!$A$2:$A$412,0))</f>
        <v>38970</v>
      </c>
      <c r="P6466">
        <f>INDEX(lehmad!D$2:D$412,MATCH(klypsid!$B6466,lehmad!$A$2:$A$412,0))</f>
        <v>113</v>
      </c>
      <c r="Q6466">
        <f>INDEX(lehmad!E$2:E$412,MATCH(klypsid!$B6466,lehmad!$A$2:$A$412,0))</f>
        <v>0.93799999999999994</v>
      </c>
      <c r="R6466" t="str">
        <f>INDEX(lehmad!F$2:F$412,MATCH(klypsid!$B6466,lehmad!$A$2:$A$412,0))</f>
        <v>DYNASTY-ET</v>
      </c>
      <c r="S6466">
        <f>INDEX(lehmad!H$2:H$412,MATCH(klypsid!$B6466,lehmad!$A$2:$A$412,0))</f>
        <v>124</v>
      </c>
      <c r="T6466">
        <f>INDEX(lehmad!K$2:K$412,MATCH(klypsid!$B6466,lehmad!$A$2:$A$412,0))</f>
        <v>108</v>
      </c>
      <c r="U6466" s="4">
        <f t="shared" si="200"/>
        <v>6</v>
      </c>
      <c r="V6466">
        <f t="shared" si="201"/>
        <v>28</v>
      </c>
    </row>
    <row r="6467" spans="1:22" x14ac:dyDescent="0.25">
      <c r="A6467">
        <v>4181</v>
      </c>
      <c r="B6467" t="str">
        <f>"E"&amp;A6467</f>
        <v>E4181</v>
      </c>
      <c r="C6467" t="s">
        <v>123</v>
      </c>
      <c r="D6467">
        <v>2</v>
      </c>
      <c r="E6467">
        <f>IF(D6467&lt;4,D6467,4)</f>
        <v>2</v>
      </c>
      <c r="F6467" s="1">
        <v>40042</v>
      </c>
      <c r="G6467" s="1">
        <v>40242</v>
      </c>
      <c r="H6467" s="3">
        <f>G6467-F6467</f>
        <v>200</v>
      </c>
      <c r="I6467" s="3">
        <f>IF(H6467&lt;=60,1,IF(H6467&lt;=150,2,3))</f>
        <v>3</v>
      </c>
      <c r="J6467">
        <v>32.799999999999997</v>
      </c>
      <c r="K6467">
        <v>5.36</v>
      </c>
      <c r="L6467">
        <v>3.76</v>
      </c>
      <c r="M6467">
        <v>88</v>
      </c>
      <c r="N6467">
        <f>LOG(M6467/100,2)+3</f>
        <v>2.8155754288625725</v>
      </c>
      <c r="O6467">
        <f>INDEX(lehmad!B$2:B$412,MATCH(klypsid!$B6467,lehmad!$A$2:$A$412,0))</f>
        <v>38970</v>
      </c>
      <c r="P6467">
        <f>INDEX(lehmad!D$2:D$412,MATCH(klypsid!$B6467,lehmad!$A$2:$A$412,0))</f>
        <v>113</v>
      </c>
      <c r="Q6467">
        <f>INDEX(lehmad!E$2:E$412,MATCH(klypsid!$B6467,lehmad!$A$2:$A$412,0))</f>
        <v>0.93799999999999994</v>
      </c>
      <c r="R6467" t="str">
        <f>INDEX(lehmad!F$2:F$412,MATCH(klypsid!$B6467,lehmad!$A$2:$A$412,0))</f>
        <v>DYNASTY-ET</v>
      </c>
      <c r="S6467">
        <f>INDEX(lehmad!H$2:H$412,MATCH(klypsid!$B6467,lehmad!$A$2:$A$412,0))</f>
        <v>124</v>
      </c>
      <c r="T6467">
        <f>INDEX(lehmad!K$2:K$412,MATCH(klypsid!$B6467,lehmad!$A$2:$A$412,0))</f>
        <v>108</v>
      </c>
      <c r="U6467" s="4">
        <f t="shared" ref="U6467:U6530" si="202">IF(AND(A6467=A6466,D6467=D6466),U6466+1,1)</f>
        <v>7</v>
      </c>
      <c r="V6467">
        <f t="shared" ref="V6467:V6530" si="203">IF(AND(A6467=A6466,D6467=D6466),G6467-G6466,G6467-F6467)</f>
        <v>28</v>
      </c>
    </row>
    <row r="6468" spans="1:22" x14ac:dyDescent="0.25">
      <c r="A6468">
        <v>4181</v>
      </c>
      <c r="B6468" t="str">
        <f>"E"&amp;A6468</f>
        <v>E4181</v>
      </c>
      <c r="C6468" t="s">
        <v>123</v>
      </c>
      <c r="D6468">
        <v>2</v>
      </c>
      <c r="E6468">
        <f>IF(D6468&lt;4,D6468,4)</f>
        <v>2</v>
      </c>
      <c r="F6468" s="1">
        <v>40042</v>
      </c>
      <c r="G6468" s="1">
        <v>40276</v>
      </c>
      <c r="H6468" s="3">
        <f>G6468-F6468</f>
        <v>234</v>
      </c>
      <c r="I6468" s="3">
        <f>IF(H6468&lt;=60,1,IF(H6468&lt;=150,2,3))</f>
        <v>3</v>
      </c>
      <c r="J6468">
        <v>28</v>
      </c>
      <c r="K6468">
        <v>6.76</v>
      </c>
      <c r="L6468">
        <v>3.63</v>
      </c>
      <c r="M6468">
        <v>8018</v>
      </c>
      <c r="N6468">
        <f>LOG(M6468/100,2)+3</f>
        <v>9.3251705123760473</v>
      </c>
      <c r="O6468">
        <f>INDEX(lehmad!B$2:B$412,MATCH(klypsid!$B6468,lehmad!$A$2:$A$412,0))</f>
        <v>38970</v>
      </c>
      <c r="P6468">
        <f>INDEX(lehmad!D$2:D$412,MATCH(klypsid!$B6468,lehmad!$A$2:$A$412,0))</f>
        <v>113</v>
      </c>
      <c r="Q6468">
        <f>INDEX(lehmad!E$2:E$412,MATCH(klypsid!$B6468,lehmad!$A$2:$A$412,0))</f>
        <v>0.93799999999999994</v>
      </c>
      <c r="R6468" t="str">
        <f>INDEX(lehmad!F$2:F$412,MATCH(klypsid!$B6468,lehmad!$A$2:$A$412,0))</f>
        <v>DYNASTY-ET</v>
      </c>
      <c r="S6468">
        <f>INDEX(lehmad!H$2:H$412,MATCH(klypsid!$B6468,lehmad!$A$2:$A$412,0))</f>
        <v>124</v>
      </c>
      <c r="T6468">
        <f>INDEX(lehmad!K$2:K$412,MATCH(klypsid!$B6468,lehmad!$A$2:$A$412,0))</f>
        <v>108</v>
      </c>
      <c r="U6468" s="4">
        <f t="shared" si="202"/>
        <v>8</v>
      </c>
      <c r="V6468">
        <f t="shared" si="203"/>
        <v>34</v>
      </c>
    </row>
    <row r="6469" spans="1:22" x14ac:dyDescent="0.25">
      <c r="A6469">
        <v>4181</v>
      </c>
      <c r="B6469" t="str">
        <f>"E"&amp;A6469</f>
        <v>E4181</v>
      </c>
      <c r="C6469" t="s">
        <v>123</v>
      </c>
      <c r="D6469">
        <v>2</v>
      </c>
      <c r="E6469">
        <f>IF(D6469&lt;4,D6469,4)</f>
        <v>2</v>
      </c>
      <c r="F6469" s="1">
        <v>40042</v>
      </c>
      <c r="G6469" s="1">
        <v>40304</v>
      </c>
      <c r="H6469" s="3">
        <f>G6469-F6469</f>
        <v>262</v>
      </c>
      <c r="I6469" s="3">
        <f>IF(H6469&lt;=60,1,IF(H6469&lt;=150,2,3))</f>
        <v>3</v>
      </c>
      <c r="J6469">
        <v>28.9</v>
      </c>
      <c r="K6469">
        <v>6.37</v>
      </c>
      <c r="L6469">
        <v>3.82</v>
      </c>
      <c r="M6469">
        <v>141</v>
      </c>
      <c r="N6469">
        <f>LOG(M6469/100,2)+3</f>
        <v>3.4956951626240689</v>
      </c>
      <c r="O6469">
        <f>INDEX(lehmad!B$2:B$412,MATCH(klypsid!$B6469,lehmad!$A$2:$A$412,0))</f>
        <v>38970</v>
      </c>
      <c r="P6469">
        <f>INDEX(lehmad!D$2:D$412,MATCH(klypsid!$B6469,lehmad!$A$2:$A$412,0))</f>
        <v>113</v>
      </c>
      <c r="Q6469">
        <f>INDEX(lehmad!E$2:E$412,MATCH(klypsid!$B6469,lehmad!$A$2:$A$412,0))</f>
        <v>0.93799999999999994</v>
      </c>
      <c r="R6469" t="str">
        <f>INDEX(lehmad!F$2:F$412,MATCH(klypsid!$B6469,lehmad!$A$2:$A$412,0))</f>
        <v>DYNASTY-ET</v>
      </c>
      <c r="S6469">
        <f>INDEX(lehmad!H$2:H$412,MATCH(klypsid!$B6469,lehmad!$A$2:$A$412,0))</f>
        <v>124</v>
      </c>
      <c r="T6469">
        <f>INDEX(lehmad!K$2:K$412,MATCH(klypsid!$B6469,lehmad!$A$2:$A$412,0))</f>
        <v>108</v>
      </c>
      <c r="U6469" s="4">
        <f t="shared" si="202"/>
        <v>9</v>
      </c>
      <c r="V6469">
        <f t="shared" si="203"/>
        <v>28</v>
      </c>
    </row>
    <row r="6470" spans="1:22" x14ac:dyDescent="0.25">
      <c r="A6470">
        <v>4181</v>
      </c>
      <c r="B6470" t="str">
        <f>"E"&amp;A6470</f>
        <v>E4181</v>
      </c>
      <c r="C6470" t="s">
        <v>123</v>
      </c>
      <c r="D6470">
        <v>2</v>
      </c>
      <c r="E6470">
        <f>IF(D6470&lt;4,D6470,4)</f>
        <v>2</v>
      </c>
      <c r="F6470" s="1">
        <v>40042</v>
      </c>
      <c r="G6470" s="1">
        <v>40336</v>
      </c>
      <c r="H6470" s="3">
        <f>G6470-F6470</f>
        <v>294</v>
      </c>
      <c r="I6470" s="3">
        <f>IF(H6470&lt;=60,1,IF(H6470&lt;=150,2,3))</f>
        <v>3</v>
      </c>
      <c r="J6470">
        <v>25.1</v>
      </c>
      <c r="K6470">
        <v>5.74</v>
      </c>
      <c r="L6470">
        <v>3.77</v>
      </c>
      <c r="M6470">
        <v>110</v>
      </c>
      <c r="N6470">
        <f>LOG(M6470/100,2)+3</f>
        <v>3.1375035237499351</v>
      </c>
      <c r="O6470">
        <f>INDEX(lehmad!B$2:B$412,MATCH(klypsid!$B6470,lehmad!$A$2:$A$412,0))</f>
        <v>38970</v>
      </c>
      <c r="P6470">
        <f>INDEX(lehmad!D$2:D$412,MATCH(klypsid!$B6470,lehmad!$A$2:$A$412,0))</f>
        <v>113</v>
      </c>
      <c r="Q6470">
        <f>INDEX(lehmad!E$2:E$412,MATCH(klypsid!$B6470,lehmad!$A$2:$A$412,0))</f>
        <v>0.93799999999999994</v>
      </c>
      <c r="R6470" t="str">
        <f>INDEX(lehmad!F$2:F$412,MATCH(klypsid!$B6470,lehmad!$A$2:$A$412,0))</f>
        <v>DYNASTY-ET</v>
      </c>
      <c r="S6470">
        <f>INDEX(lehmad!H$2:H$412,MATCH(klypsid!$B6470,lehmad!$A$2:$A$412,0))</f>
        <v>124</v>
      </c>
      <c r="T6470">
        <f>INDEX(lehmad!K$2:K$412,MATCH(klypsid!$B6470,lehmad!$A$2:$A$412,0))</f>
        <v>108</v>
      </c>
      <c r="U6470" s="4">
        <f t="shared" si="202"/>
        <v>10</v>
      </c>
      <c r="V6470">
        <f t="shared" si="203"/>
        <v>32</v>
      </c>
    </row>
    <row r="6471" spans="1:22" x14ac:dyDescent="0.25">
      <c r="A6471">
        <v>4181</v>
      </c>
      <c r="B6471" t="str">
        <f>"E"&amp;A6471</f>
        <v>E4181</v>
      </c>
      <c r="C6471" t="s">
        <v>123</v>
      </c>
      <c r="D6471">
        <v>2</v>
      </c>
      <c r="E6471">
        <f>IF(D6471&lt;4,D6471,4)</f>
        <v>2</v>
      </c>
      <c r="F6471" s="1">
        <v>40042</v>
      </c>
      <c r="G6471" s="1">
        <v>40371</v>
      </c>
      <c r="H6471" s="3">
        <f>G6471-F6471</f>
        <v>329</v>
      </c>
      <c r="I6471" s="3">
        <f>IF(H6471&lt;=60,1,IF(H6471&lt;=150,2,3))</f>
        <v>3</v>
      </c>
      <c r="J6471">
        <v>11.1</v>
      </c>
      <c r="K6471">
        <v>4.43</v>
      </c>
      <c r="L6471">
        <v>3.7</v>
      </c>
      <c r="M6471">
        <v>207</v>
      </c>
      <c r="N6471">
        <f>LOG(M6471/100,2)+3</f>
        <v>4.0496307677246008</v>
      </c>
      <c r="O6471">
        <f>INDEX(lehmad!B$2:B$412,MATCH(klypsid!$B6471,lehmad!$A$2:$A$412,0))</f>
        <v>38970</v>
      </c>
      <c r="P6471">
        <f>INDEX(lehmad!D$2:D$412,MATCH(klypsid!$B6471,lehmad!$A$2:$A$412,0))</f>
        <v>113</v>
      </c>
      <c r="Q6471">
        <f>INDEX(lehmad!E$2:E$412,MATCH(klypsid!$B6471,lehmad!$A$2:$A$412,0))</f>
        <v>0.93799999999999994</v>
      </c>
      <c r="R6471" t="str">
        <f>INDEX(lehmad!F$2:F$412,MATCH(klypsid!$B6471,lehmad!$A$2:$A$412,0))</f>
        <v>DYNASTY-ET</v>
      </c>
      <c r="S6471">
        <f>INDEX(lehmad!H$2:H$412,MATCH(klypsid!$B6471,lehmad!$A$2:$A$412,0))</f>
        <v>124</v>
      </c>
      <c r="T6471">
        <f>INDEX(lehmad!K$2:K$412,MATCH(klypsid!$B6471,lehmad!$A$2:$A$412,0))</f>
        <v>108</v>
      </c>
      <c r="U6471" s="4">
        <f t="shared" si="202"/>
        <v>11</v>
      </c>
      <c r="V6471">
        <f t="shared" si="203"/>
        <v>35</v>
      </c>
    </row>
    <row r="6472" spans="1:22" x14ac:dyDescent="0.25">
      <c r="A6472">
        <v>4183</v>
      </c>
      <c r="B6472" t="str">
        <f>"E"&amp;A6472</f>
        <v>E4183</v>
      </c>
      <c r="C6472" t="s">
        <v>14</v>
      </c>
      <c r="D6472">
        <v>1</v>
      </c>
      <c r="E6472">
        <f>IF(D6472&lt;4,D6472,4)</f>
        <v>1</v>
      </c>
      <c r="F6472" s="1">
        <v>39852</v>
      </c>
      <c r="G6472" s="1">
        <v>39875</v>
      </c>
      <c r="H6472" s="3">
        <f>G6472-F6472</f>
        <v>23</v>
      </c>
      <c r="I6472" s="3">
        <f>IF(H6472&lt;=60,1,IF(H6472&lt;=150,2,3))</f>
        <v>1</v>
      </c>
      <c r="J6472">
        <v>40</v>
      </c>
      <c r="K6472">
        <v>4.04</v>
      </c>
      <c r="L6472">
        <v>3.05</v>
      </c>
      <c r="M6472">
        <v>50</v>
      </c>
      <c r="N6472">
        <f>LOG(M6472/100,2)+3</f>
        <v>2</v>
      </c>
      <c r="O6472">
        <f>INDEX(lehmad!B$2:B$412,MATCH(klypsid!$B6472,lehmad!$A$2:$A$412,0))</f>
        <v>38972</v>
      </c>
      <c r="P6472">
        <f>INDEX(lehmad!D$2:D$412,MATCH(klypsid!$B6472,lehmad!$A$2:$A$412,0))</f>
        <v>111</v>
      </c>
      <c r="Q6472">
        <f>INDEX(lehmad!E$2:E$412,MATCH(klypsid!$B6472,lehmad!$A$2:$A$412,0))</f>
        <v>0.92300000000000004</v>
      </c>
      <c r="R6472" t="str">
        <f>INDEX(lehmad!F$2:F$412,MATCH(klypsid!$B6472,lehmad!$A$2:$A$412,0))</f>
        <v>LANCELOT-ET</v>
      </c>
      <c r="S6472">
        <f>INDEX(lehmad!H$2:H$412,MATCH(klypsid!$B6472,lehmad!$A$2:$A$412,0))</f>
        <v>126</v>
      </c>
      <c r="T6472">
        <f>INDEX(lehmad!K$2:K$412,MATCH(klypsid!$B6472,lehmad!$A$2:$A$412,0))</f>
        <v>122</v>
      </c>
      <c r="U6472" s="4">
        <f t="shared" si="202"/>
        <v>1</v>
      </c>
      <c r="V6472">
        <f t="shared" si="203"/>
        <v>23</v>
      </c>
    </row>
    <row r="6473" spans="1:22" x14ac:dyDescent="0.25">
      <c r="A6473">
        <v>4183</v>
      </c>
      <c r="B6473" t="str">
        <f>"E"&amp;A6473</f>
        <v>E4183</v>
      </c>
      <c r="C6473" t="s">
        <v>14</v>
      </c>
      <c r="D6473">
        <v>1</v>
      </c>
      <c r="E6473">
        <f>IF(D6473&lt;4,D6473,4)</f>
        <v>1</v>
      </c>
      <c r="F6473" s="1">
        <v>39852</v>
      </c>
      <c r="G6473" s="1">
        <v>39908</v>
      </c>
      <c r="H6473" s="3">
        <f>G6473-F6473</f>
        <v>56</v>
      </c>
      <c r="I6473" s="3">
        <f>IF(H6473&lt;=60,1,IF(H6473&lt;=150,2,3))</f>
        <v>1</v>
      </c>
      <c r="J6473">
        <v>40.299999999999997</v>
      </c>
      <c r="K6473">
        <v>3.61</v>
      </c>
      <c r="L6473">
        <v>2.74</v>
      </c>
      <c r="M6473">
        <v>24</v>
      </c>
      <c r="N6473">
        <f>LOG(M6473/100,2)+3</f>
        <v>0.94110631094643127</v>
      </c>
      <c r="O6473">
        <f>INDEX(lehmad!B$2:B$412,MATCH(klypsid!$B6473,lehmad!$A$2:$A$412,0))</f>
        <v>38972</v>
      </c>
      <c r="P6473">
        <f>INDEX(lehmad!D$2:D$412,MATCH(klypsid!$B6473,lehmad!$A$2:$A$412,0))</f>
        <v>111</v>
      </c>
      <c r="Q6473">
        <f>INDEX(lehmad!E$2:E$412,MATCH(klypsid!$B6473,lehmad!$A$2:$A$412,0))</f>
        <v>0.92300000000000004</v>
      </c>
      <c r="R6473" t="str">
        <f>INDEX(lehmad!F$2:F$412,MATCH(klypsid!$B6473,lehmad!$A$2:$A$412,0))</f>
        <v>LANCELOT-ET</v>
      </c>
      <c r="S6473">
        <f>INDEX(lehmad!H$2:H$412,MATCH(klypsid!$B6473,lehmad!$A$2:$A$412,0))</f>
        <v>126</v>
      </c>
      <c r="T6473">
        <f>INDEX(lehmad!K$2:K$412,MATCH(klypsid!$B6473,lehmad!$A$2:$A$412,0))</f>
        <v>122</v>
      </c>
      <c r="U6473" s="4">
        <f t="shared" si="202"/>
        <v>2</v>
      </c>
      <c r="V6473">
        <f t="shared" si="203"/>
        <v>33</v>
      </c>
    </row>
    <row r="6474" spans="1:22" x14ac:dyDescent="0.25">
      <c r="A6474">
        <v>4183</v>
      </c>
      <c r="B6474" t="str">
        <f>"E"&amp;A6474</f>
        <v>E4183</v>
      </c>
      <c r="C6474" t="s">
        <v>14</v>
      </c>
      <c r="D6474">
        <v>1</v>
      </c>
      <c r="E6474">
        <f>IF(D6474&lt;4,D6474,4)</f>
        <v>1</v>
      </c>
      <c r="F6474" s="1">
        <v>39852</v>
      </c>
      <c r="G6474" s="1">
        <v>39944</v>
      </c>
      <c r="H6474" s="3">
        <f>G6474-F6474</f>
        <v>92</v>
      </c>
      <c r="I6474" s="3">
        <f>IF(H6474&lt;=60,1,IF(H6474&lt;=150,2,3))</f>
        <v>2</v>
      </c>
      <c r="J6474">
        <v>46.6</v>
      </c>
      <c r="K6474">
        <v>3.42</v>
      </c>
      <c r="L6474">
        <v>2.87</v>
      </c>
      <c r="M6474">
        <v>47</v>
      </c>
      <c r="N6474">
        <f>LOG(M6474/100,2)+3</f>
        <v>1.9107326619029126</v>
      </c>
      <c r="O6474">
        <f>INDEX(lehmad!B$2:B$412,MATCH(klypsid!$B6474,lehmad!$A$2:$A$412,0))</f>
        <v>38972</v>
      </c>
      <c r="P6474">
        <f>INDEX(lehmad!D$2:D$412,MATCH(klypsid!$B6474,lehmad!$A$2:$A$412,0))</f>
        <v>111</v>
      </c>
      <c r="Q6474">
        <f>INDEX(lehmad!E$2:E$412,MATCH(klypsid!$B6474,lehmad!$A$2:$A$412,0))</f>
        <v>0.92300000000000004</v>
      </c>
      <c r="R6474" t="str">
        <f>INDEX(lehmad!F$2:F$412,MATCH(klypsid!$B6474,lehmad!$A$2:$A$412,0))</f>
        <v>LANCELOT-ET</v>
      </c>
      <c r="S6474">
        <f>INDEX(lehmad!H$2:H$412,MATCH(klypsid!$B6474,lehmad!$A$2:$A$412,0))</f>
        <v>126</v>
      </c>
      <c r="T6474">
        <f>INDEX(lehmad!K$2:K$412,MATCH(klypsid!$B6474,lehmad!$A$2:$A$412,0))</f>
        <v>122</v>
      </c>
      <c r="U6474" s="4">
        <f t="shared" si="202"/>
        <v>3</v>
      </c>
      <c r="V6474">
        <f t="shared" si="203"/>
        <v>36</v>
      </c>
    </row>
    <row r="6475" spans="1:22" x14ac:dyDescent="0.25">
      <c r="A6475">
        <v>4183</v>
      </c>
      <c r="B6475" t="str">
        <f>"E"&amp;A6475</f>
        <v>E4183</v>
      </c>
      <c r="C6475" t="s">
        <v>14</v>
      </c>
      <c r="D6475">
        <v>1</v>
      </c>
      <c r="E6475">
        <f>IF(D6475&lt;4,D6475,4)</f>
        <v>1</v>
      </c>
      <c r="F6475" s="1">
        <v>39852</v>
      </c>
      <c r="G6475" s="1">
        <v>39972</v>
      </c>
      <c r="H6475" s="3">
        <f>G6475-F6475</f>
        <v>120</v>
      </c>
      <c r="I6475" s="3">
        <f>IF(H6475&lt;=60,1,IF(H6475&lt;=150,2,3))</f>
        <v>2</v>
      </c>
      <c r="J6475">
        <v>48.7</v>
      </c>
      <c r="K6475">
        <v>3.42</v>
      </c>
      <c r="L6475">
        <v>3.05</v>
      </c>
      <c r="M6475">
        <v>275</v>
      </c>
      <c r="N6475">
        <f>LOG(M6475/100,2)+3</f>
        <v>4.4594316186372973</v>
      </c>
      <c r="O6475">
        <f>INDEX(lehmad!B$2:B$412,MATCH(klypsid!$B6475,lehmad!$A$2:$A$412,0))</f>
        <v>38972</v>
      </c>
      <c r="P6475">
        <f>INDEX(lehmad!D$2:D$412,MATCH(klypsid!$B6475,lehmad!$A$2:$A$412,0))</f>
        <v>111</v>
      </c>
      <c r="Q6475">
        <f>INDEX(lehmad!E$2:E$412,MATCH(klypsid!$B6475,lehmad!$A$2:$A$412,0))</f>
        <v>0.92300000000000004</v>
      </c>
      <c r="R6475" t="str">
        <f>INDEX(lehmad!F$2:F$412,MATCH(klypsid!$B6475,lehmad!$A$2:$A$412,0))</f>
        <v>LANCELOT-ET</v>
      </c>
      <c r="S6475">
        <f>INDEX(lehmad!H$2:H$412,MATCH(klypsid!$B6475,lehmad!$A$2:$A$412,0))</f>
        <v>126</v>
      </c>
      <c r="T6475">
        <f>INDEX(lehmad!K$2:K$412,MATCH(klypsid!$B6475,lehmad!$A$2:$A$412,0))</f>
        <v>122</v>
      </c>
      <c r="U6475" s="4">
        <f t="shared" si="202"/>
        <v>4</v>
      </c>
      <c r="V6475">
        <f t="shared" si="203"/>
        <v>28</v>
      </c>
    </row>
    <row r="6476" spans="1:22" x14ac:dyDescent="0.25">
      <c r="A6476">
        <v>4183</v>
      </c>
      <c r="B6476" t="str">
        <f>"E"&amp;A6476</f>
        <v>E4183</v>
      </c>
      <c r="C6476" t="s">
        <v>14</v>
      </c>
      <c r="D6476">
        <v>1</v>
      </c>
      <c r="E6476">
        <f>IF(D6476&lt;4,D6476,4)</f>
        <v>1</v>
      </c>
      <c r="F6476" s="1">
        <v>39852</v>
      </c>
      <c r="G6476" s="1">
        <v>40007</v>
      </c>
      <c r="H6476" s="3">
        <f>G6476-F6476</f>
        <v>155</v>
      </c>
      <c r="I6476" s="3">
        <f>IF(H6476&lt;=60,1,IF(H6476&lt;=150,2,3))</f>
        <v>3</v>
      </c>
      <c r="J6476">
        <v>42.3</v>
      </c>
      <c r="K6476">
        <v>2.79</v>
      </c>
      <c r="L6476">
        <v>3.02</v>
      </c>
      <c r="M6476">
        <v>56</v>
      </c>
      <c r="N6476">
        <f>LOG(M6476/100,2)+3</f>
        <v>2.1634987322828794</v>
      </c>
      <c r="O6476">
        <f>INDEX(lehmad!B$2:B$412,MATCH(klypsid!$B6476,lehmad!$A$2:$A$412,0))</f>
        <v>38972</v>
      </c>
      <c r="P6476">
        <f>INDEX(lehmad!D$2:D$412,MATCH(klypsid!$B6476,lehmad!$A$2:$A$412,0))</f>
        <v>111</v>
      </c>
      <c r="Q6476">
        <f>INDEX(lehmad!E$2:E$412,MATCH(klypsid!$B6476,lehmad!$A$2:$A$412,0))</f>
        <v>0.92300000000000004</v>
      </c>
      <c r="R6476" t="str">
        <f>INDEX(lehmad!F$2:F$412,MATCH(klypsid!$B6476,lehmad!$A$2:$A$412,0))</f>
        <v>LANCELOT-ET</v>
      </c>
      <c r="S6476">
        <f>INDEX(lehmad!H$2:H$412,MATCH(klypsid!$B6476,lehmad!$A$2:$A$412,0))</f>
        <v>126</v>
      </c>
      <c r="T6476">
        <f>INDEX(lehmad!K$2:K$412,MATCH(klypsid!$B6476,lehmad!$A$2:$A$412,0))</f>
        <v>122</v>
      </c>
      <c r="U6476" s="4">
        <f t="shared" si="202"/>
        <v>5</v>
      </c>
      <c r="V6476">
        <f t="shared" si="203"/>
        <v>35</v>
      </c>
    </row>
    <row r="6477" spans="1:22" x14ac:dyDescent="0.25">
      <c r="A6477">
        <v>4183</v>
      </c>
      <c r="B6477" t="str">
        <f>"E"&amp;A6477</f>
        <v>E4183</v>
      </c>
      <c r="C6477" t="s">
        <v>14</v>
      </c>
      <c r="D6477">
        <v>1</v>
      </c>
      <c r="E6477">
        <f>IF(D6477&lt;4,D6477,4)</f>
        <v>1</v>
      </c>
      <c r="F6477" s="1">
        <v>39852</v>
      </c>
      <c r="G6477" s="1">
        <v>40037</v>
      </c>
      <c r="H6477" s="3">
        <f>G6477-F6477</f>
        <v>185</v>
      </c>
      <c r="I6477" s="3">
        <f>IF(H6477&lt;=60,1,IF(H6477&lt;=150,2,3))</f>
        <v>3</v>
      </c>
      <c r="J6477">
        <v>41.2</v>
      </c>
      <c r="K6477">
        <v>3.2</v>
      </c>
      <c r="L6477">
        <v>3.03</v>
      </c>
      <c r="M6477">
        <v>18</v>
      </c>
      <c r="N6477">
        <f>LOG(M6477/100,2)+3</f>
        <v>0.52606881166758779</v>
      </c>
      <c r="O6477">
        <f>INDEX(lehmad!B$2:B$412,MATCH(klypsid!$B6477,lehmad!$A$2:$A$412,0))</f>
        <v>38972</v>
      </c>
      <c r="P6477">
        <f>INDEX(lehmad!D$2:D$412,MATCH(klypsid!$B6477,lehmad!$A$2:$A$412,0))</f>
        <v>111</v>
      </c>
      <c r="Q6477">
        <f>INDEX(lehmad!E$2:E$412,MATCH(klypsid!$B6477,lehmad!$A$2:$A$412,0))</f>
        <v>0.92300000000000004</v>
      </c>
      <c r="R6477" t="str">
        <f>INDEX(lehmad!F$2:F$412,MATCH(klypsid!$B6477,lehmad!$A$2:$A$412,0))</f>
        <v>LANCELOT-ET</v>
      </c>
      <c r="S6477">
        <f>INDEX(lehmad!H$2:H$412,MATCH(klypsid!$B6477,lehmad!$A$2:$A$412,0))</f>
        <v>126</v>
      </c>
      <c r="T6477">
        <f>INDEX(lehmad!K$2:K$412,MATCH(klypsid!$B6477,lehmad!$A$2:$A$412,0))</f>
        <v>122</v>
      </c>
      <c r="U6477" s="4">
        <f t="shared" si="202"/>
        <v>6</v>
      </c>
      <c r="V6477">
        <f t="shared" si="203"/>
        <v>30</v>
      </c>
    </row>
    <row r="6478" spans="1:22" x14ac:dyDescent="0.25">
      <c r="A6478">
        <v>4183</v>
      </c>
      <c r="B6478" t="str">
        <f>"E"&amp;A6478</f>
        <v>E4183</v>
      </c>
      <c r="C6478" t="s">
        <v>14</v>
      </c>
      <c r="D6478">
        <v>1</v>
      </c>
      <c r="E6478">
        <f>IF(D6478&lt;4,D6478,4)</f>
        <v>1</v>
      </c>
      <c r="F6478" s="1">
        <v>39852</v>
      </c>
      <c r="G6478" s="1">
        <v>40066</v>
      </c>
      <c r="H6478" s="3">
        <f>G6478-F6478</f>
        <v>214</v>
      </c>
      <c r="I6478" s="3">
        <f>IF(H6478&lt;=60,1,IF(H6478&lt;=150,2,3))</f>
        <v>3</v>
      </c>
      <c r="J6478">
        <v>40.1</v>
      </c>
      <c r="K6478">
        <v>3.89</v>
      </c>
      <c r="L6478">
        <v>3.03</v>
      </c>
      <c r="M6478">
        <v>15</v>
      </c>
      <c r="N6478">
        <f>LOG(M6478/100,2)+3</f>
        <v>0.26303440583379389</v>
      </c>
      <c r="O6478">
        <f>INDEX(lehmad!B$2:B$412,MATCH(klypsid!$B6478,lehmad!$A$2:$A$412,0))</f>
        <v>38972</v>
      </c>
      <c r="P6478">
        <f>INDEX(lehmad!D$2:D$412,MATCH(klypsid!$B6478,lehmad!$A$2:$A$412,0))</f>
        <v>111</v>
      </c>
      <c r="Q6478">
        <f>INDEX(lehmad!E$2:E$412,MATCH(klypsid!$B6478,lehmad!$A$2:$A$412,0))</f>
        <v>0.92300000000000004</v>
      </c>
      <c r="R6478" t="str">
        <f>INDEX(lehmad!F$2:F$412,MATCH(klypsid!$B6478,lehmad!$A$2:$A$412,0))</f>
        <v>LANCELOT-ET</v>
      </c>
      <c r="S6478">
        <f>INDEX(lehmad!H$2:H$412,MATCH(klypsid!$B6478,lehmad!$A$2:$A$412,0))</f>
        <v>126</v>
      </c>
      <c r="T6478">
        <f>INDEX(lehmad!K$2:K$412,MATCH(klypsid!$B6478,lehmad!$A$2:$A$412,0))</f>
        <v>122</v>
      </c>
      <c r="U6478" s="4">
        <f t="shared" si="202"/>
        <v>7</v>
      </c>
      <c r="V6478">
        <f t="shared" si="203"/>
        <v>29</v>
      </c>
    </row>
    <row r="6479" spans="1:22" x14ac:dyDescent="0.25">
      <c r="A6479">
        <v>4183</v>
      </c>
      <c r="B6479" t="str">
        <f>"E"&amp;A6479</f>
        <v>E4183</v>
      </c>
      <c r="C6479" t="s">
        <v>14</v>
      </c>
      <c r="D6479">
        <v>1</v>
      </c>
      <c r="E6479">
        <f>IF(D6479&lt;4,D6479,4)</f>
        <v>1</v>
      </c>
      <c r="F6479" s="1">
        <v>39852</v>
      </c>
      <c r="G6479" s="1">
        <v>40094</v>
      </c>
      <c r="H6479" s="3">
        <f>G6479-F6479</f>
        <v>242</v>
      </c>
      <c r="I6479" s="3">
        <f>IF(H6479&lt;=60,1,IF(H6479&lt;=150,2,3))</f>
        <v>3</v>
      </c>
      <c r="J6479">
        <v>31.8</v>
      </c>
      <c r="K6479">
        <v>4.6399999999999997</v>
      </c>
      <c r="L6479">
        <v>3.31</v>
      </c>
      <c r="M6479">
        <v>21</v>
      </c>
      <c r="N6479">
        <f>LOG(M6479/100,2)+3</f>
        <v>0.74846123300403544</v>
      </c>
      <c r="O6479">
        <f>INDEX(lehmad!B$2:B$412,MATCH(klypsid!$B6479,lehmad!$A$2:$A$412,0))</f>
        <v>38972</v>
      </c>
      <c r="P6479">
        <f>INDEX(lehmad!D$2:D$412,MATCH(klypsid!$B6479,lehmad!$A$2:$A$412,0))</f>
        <v>111</v>
      </c>
      <c r="Q6479">
        <f>INDEX(lehmad!E$2:E$412,MATCH(klypsid!$B6479,lehmad!$A$2:$A$412,0))</f>
        <v>0.92300000000000004</v>
      </c>
      <c r="R6479" t="str">
        <f>INDEX(lehmad!F$2:F$412,MATCH(klypsid!$B6479,lehmad!$A$2:$A$412,0))</f>
        <v>LANCELOT-ET</v>
      </c>
      <c r="S6479">
        <f>INDEX(lehmad!H$2:H$412,MATCH(klypsid!$B6479,lehmad!$A$2:$A$412,0))</f>
        <v>126</v>
      </c>
      <c r="T6479">
        <f>INDEX(lehmad!K$2:K$412,MATCH(klypsid!$B6479,lehmad!$A$2:$A$412,0))</f>
        <v>122</v>
      </c>
      <c r="U6479" s="4">
        <f t="shared" si="202"/>
        <v>8</v>
      </c>
      <c r="V6479">
        <f t="shared" si="203"/>
        <v>28</v>
      </c>
    </row>
    <row r="6480" spans="1:22" x14ac:dyDescent="0.25">
      <c r="A6480">
        <v>4183</v>
      </c>
      <c r="B6480" t="str">
        <f>"E"&amp;A6480</f>
        <v>E4183</v>
      </c>
      <c r="C6480" t="s">
        <v>14</v>
      </c>
      <c r="D6480">
        <v>1</v>
      </c>
      <c r="E6480">
        <f>IF(D6480&lt;4,D6480,4)</f>
        <v>1</v>
      </c>
      <c r="F6480" s="1">
        <v>39852</v>
      </c>
      <c r="G6480" s="1">
        <v>40125</v>
      </c>
      <c r="H6480" s="3">
        <f>G6480-F6480</f>
        <v>273</v>
      </c>
      <c r="I6480" s="3">
        <f>IF(H6480&lt;=60,1,IF(H6480&lt;=150,2,3))</f>
        <v>3</v>
      </c>
      <c r="J6480">
        <v>30.4</v>
      </c>
      <c r="K6480">
        <v>4.74</v>
      </c>
      <c r="L6480">
        <v>3.58</v>
      </c>
      <c r="M6480">
        <v>19</v>
      </c>
      <c r="N6480">
        <f>LOG(M6480/100,2)+3</f>
        <v>0.60407132366886085</v>
      </c>
      <c r="O6480">
        <f>INDEX(lehmad!B$2:B$412,MATCH(klypsid!$B6480,lehmad!$A$2:$A$412,0))</f>
        <v>38972</v>
      </c>
      <c r="P6480">
        <f>INDEX(lehmad!D$2:D$412,MATCH(klypsid!$B6480,lehmad!$A$2:$A$412,0))</f>
        <v>111</v>
      </c>
      <c r="Q6480">
        <f>INDEX(lehmad!E$2:E$412,MATCH(klypsid!$B6480,lehmad!$A$2:$A$412,0))</f>
        <v>0.92300000000000004</v>
      </c>
      <c r="R6480" t="str">
        <f>INDEX(lehmad!F$2:F$412,MATCH(klypsid!$B6480,lehmad!$A$2:$A$412,0))</f>
        <v>LANCELOT-ET</v>
      </c>
      <c r="S6480">
        <f>INDEX(lehmad!H$2:H$412,MATCH(klypsid!$B6480,lehmad!$A$2:$A$412,0))</f>
        <v>126</v>
      </c>
      <c r="T6480">
        <f>INDEX(lehmad!K$2:K$412,MATCH(klypsid!$B6480,lehmad!$A$2:$A$412,0))</f>
        <v>122</v>
      </c>
      <c r="U6480" s="4">
        <f t="shared" si="202"/>
        <v>9</v>
      </c>
      <c r="V6480">
        <f t="shared" si="203"/>
        <v>31</v>
      </c>
    </row>
    <row r="6481" spans="1:22" x14ac:dyDescent="0.25">
      <c r="A6481">
        <v>4183</v>
      </c>
      <c r="B6481" t="str">
        <f>"E"&amp;A6481</f>
        <v>E4183</v>
      </c>
      <c r="C6481" t="s">
        <v>14</v>
      </c>
      <c r="D6481">
        <v>1</v>
      </c>
      <c r="E6481">
        <f>IF(D6481&lt;4,D6481,4)</f>
        <v>1</v>
      </c>
      <c r="F6481" s="1">
        <v>39852</v>
      </c>
      <c r="G6481" s="1">
        <v>40153</v>
      </c>
      <c r="H6481" s="3">
        <f>G6481-F6481</f>
        <v>301</v>
      </c>
      <c r="I6481" s="3">
        <f>IF(H6481&lt;=60,1,IF(H6481&lt;=150,2,3))</f>
        <v>3</v>
      </c>
      <c r="J6481">
        <v>24.9</v>
      </c>
      <c r="K6481">
        <v>4.59</v>
      </c>
      <c r="L6481">
        <v>3.38</v>
      </c>
      <c r="M6481">
        <v>22</v>
      </c>
      <c r="N6481">
        <f>LOG(M6481/100,2)+3</f>
        <v>0.8155754288625725</v>
      </c>
      <c r="O6481">
        <f>INDEX(lehmad!B$2:B$412,MATCH(klypsid!$B6481,lehmad!$A$2:$A$412,0))</f>
        <v>38972</v>
      </c>
      <c r="P6481">
        <f>INDEX(lehmad!D$2:D$412,MATCH(klypsid!$B6481,lehmad!$A$2:$A$412,0))</f>
        <v>111</v>
      </c>
      <c r="Q6481">
        <f>INDEX(lehmad!E$2:E$412,MATCH(klypsid!$B6481,lehmad!$A$2:$A$412,0))</f>
        <v>0.92300000000000004</v>
      </c>
      <c r="R6481" t="str">
        <f>INDEX(lehmad!F$2:F$412,MATCH(klypsid!$B6481,lehmad!$A$2:$A$412,0))</f>
        <v>LANCELOT-ET</v>
      </c>
      <c r="S6481">
        <f>INDEX(lehmad!H$2:H$412,MATCH(klypsid!$B6481,lehmad!$A$2:$A$412,0))</f>
        <v>126</v>
      </c>
      <c r="T6481">
        <f>INDEX(lehmad!K$2:K$412,MATCH(klypsid!$B6481,lehmad!$A$2:$A$412,0))</f>
        <v>122</v>
      </c>
      <c r="U6481" s="4">
        <f t="shared" si="202"/>
        <v>10</v>
      </c>
      <c r="V6481">
        <f t="shared" si="203"/>
        <v>28</v>
      </c>
    </row>
    <row r="6482" spans="1:22" x14ac:dyDescent="0.25">
      <c r="A6482">
        <v>4183</v>
      </c>
      <c r="B6482" t="str">
        <f>"E"&amp;A6482</f>
        <v>E4183</v>
      </c>
      <c r="C6482" t="s">
        <v>14</v>
      </c>
      <c r="D6482">
        <v>1</v>
      </c>
      <c r="E6482">
        <f>IF(D6482&lt;4,D6482,4)</f>
        <v>1</v>
      </c>
      <c r="F6482" s="1">
        <v>39852</v>
      </c>
      <c r="G6482" s="1">
        <v>40186</v>
      </c>
      <c r="H6482" s="3">
        <f>G6482-F6482</f>
        <v>334</v>
      </c>
      <c r="I6482" s="3">
        <f>IF(H6482&lt;=60,1,IF(H6482&lt;=150,2,3))</f>
        <v>3</v>
      </c>
      <c r="J6482">
        <v>20.8</v>
      </c>
      <c r="K6482">
        <v>6.66</v>
      </c>
      <c r="L6482">
        <v>3.74</v>
      </c>
      <c r="M6482">
        <v>35</v>
      </c>
      <c r="N6482">
        <f>LOG(M6482/100,2)+3</f>
        <v>1.4854268271702415</v>
      </c>
      <c r="O6482">
        <f>INDEX(lehmad!B$2:B$412,MATCH(klypsid!$B6482,lehmad!$A$2:$A$412,0))</f>
        <v>38972</v>
      </c>
      <c r="P6482">
        <f>INDEX(lehmad!D$2:D$412,MATCH(klypsid!$B6482,lehmad!$A$2:$A$412,0))</f>
        <v>111</v>
      </c>
      <c r="Q6482">
        <f>INDEX(lehmad!E$2:E$412,MATCH(klypsid!$B6482,lehmad!$A$2:$A$412,0))</f>
        <v>0.92300000000000004</v>
      </c>
      <c r="R6482" t="str">
        <f>INDEX(lehmad!F$2:F$412,MATCH(klypsid!$B6482,lehmad!$A$2:$A$412,0))</f>
        <v>LANCELOT-ET</v>
      </c>
      <c r="S6482">
        <f>INDEX(lehmad!H$2:H$412,MATCH(klypsid!$B6482,lehmad!$A$2:$A$412,0))</f>
        <v>126</v>
      </c>
      <c r="T6482">
        <f>INDEX(lehmad!K$2:K$412,MATCH(klypsid!$B6482,lehmad!$A$2:$A$412,0))</f>
        <v>122</v>
      </c>
      <c r="U6482" s="4">
        <f t="shared" si="202"/>
        <v>11</v>
      </c>
      <c r="V6482">
        <f t="shared" si="203"/>
        <v>33</v>
      </c>
    </row>
    <row r="6483" spans="1:22" x14ac:dyDescent="0.25">
      <c r="A6483">
        <v>4183</v>
      </c>
      <c r="B6483" t="str">
        <f>"E"&amp;A6483</f>
        <v>E4183</v>
      </c>
      <c r="C6483" t="s">
        <v>14</v>
      </c>
      <c r="D6483">
        <v>1</v>
      </c>
      <c r="E6483">
        <f>IF(D6483&lt;4,D6483,4)</f>
        <v>1</v>
      </c>
      <c r="F6483" s="1">
        <v>39852</v>
      </c>
      <c r="G6483" s="1">
        <v>40214</v>
      </c>
      <c r="H6483" s="3">
        <f>G6483-F6483</f>
        <v>362</v>
      </c>
      <c r="I6483" s="3">
        <f>IF(H6483&lt;=60,1,IF(H6483&lt;=150,2,3))</f>
        <v>3</v>
      </c>
      <c r="J6483">
        <v>13.9</v>
      </c>
      <c r="K6483">
        <v>5.99</v>
      </c>
      <c r="L6483">
        <v>3.97</v>
      </c>
      <c r="M6483">
        <v>94</v>
      </c>
      <c r="N6483">
        <f>LOG(M6483/100,2)+3</f>
        <v>2.9107326619029128</v>
      </c>
      <c r="O6483">
        <f>INDEX(lehmad!B$2:B$412,MATCH(klypsid!$B6483,lehmad!$A$2:$A$412,0))</f>
        <v>38972</v>
      </c>
      <c r="P6483">
        <f>INDEX(lehmad!D$2:D$412,MATCH(klypsid!$B6483,lehmad!$A$2:$A$412,0))</f>
        <v>111</v>
      </c>
      <c r="Q6483">
        <f>INDEX(lehmad!E$2:E$412,MATCH(klypsid!$B6483,lehmad!$A$2:$A$412,0))</f>
        <v>0.92300000000000004</v>
      </c>
      <c r="R6483" t="str">
        <f>INDEX(lehmad!F$2:F$412,MATCH(klypsid!$B6483,lehmad!$A$2:$A$412,0))</f>
        <v>LANCELOT-ET</v>
      </c>
      <c r="S6483">
        <f>INDEX(lehmad!H$2:H$412,MATCH(klypsid!$B6483,lehmad!$A$2:$A$412,0))</f>
        <v>126</v>
      </c>
      <c r="T6483">
        <f>INDEX(lehmad!K$2:K$412,MATCH(klypsid!$B6483,lehmad!$A$2:$A$412,0))</f>
        <v>122</v>
      </c>
      <c r="U6483" s="4">
        <f t="shared" si="202"/>
        <v>12</v>
      </c>
      <c r="V6483">
        <f t="shared" si="203"/>
        <v>28</v>
      </c>
    </row>
    <row r="6484" spans="1:22" x14ac:dyDescent="0.25">
      <c r="A6484">
        <v>4183</v>
      </c>
      <c r="B6484" t="str">
        <f>"E"&amp;A6484</f>
        <v>E4183</v>
      </c>
      <c r="C6484" t="s">
        <v>14</v>
      </c>
      <c r="D6484">
        <v>2</v>
      </c>
      <c r="E6484">
        <f>IF(D6484&lt;4,D6484,4)</f>
        <v>2</v>
      </c>
      <c r="F6484" s="1">
        <v>40297</v>
      </c>
      <c r="G6484" s="1">
        <v>40304</v>
      </c>
      <c r="H6484" s="3">
        <f>G6484-F6484</f>
        <v>7</v>
      </c>
      <c r="I6484" s="3">
        <f>IF(H6484&lt;=60,1,IF(H6484&lt;=150,2,3))</f>
        <v>1</v>
      </c>
      <c r="J6484">
        <v>33.299999999999997</v>
      </c>
      <c r="K6484">
        <v>4.8600000000000003</v>
      </c>
      <c r="L6484">
        <v>3.29</v>
      </c>
      <c r="M6484">
        <v>55</v>
      </c>
      <c r="N6484">
        <f>LOG(M6484/100,2)+3</f>
        <v>2.1375035237499347</v>
      </c>
      <c r="O6484">
        <f>INDEX(lehmad!B$2:B$412,MATCH(klypsid!$B6484,lehmad!$A$2:$A$412,0))</f>
        <v>38972</v>
      </c>
      <c r="P6484">
        <f>INDEX(lehmad!D$2:D$412,MATCH(klypsid!$B6484,lehmad!$A$2:$A$412,0))</f>
        <v>111</v>
      </c>
      <c r="Q6484">
        <f>INDEX(lehmad!E$2:E$412,MATCH(klypsid!$B6484,lehmad!$A$2:$A$412,0))</f>
        <v>0.92300000000000004</v>
      </c>
      <c r="R6484" t="str">
        <f>INDEX(lehmad!F$2:F$412,MATCH(klypsid!$B6484,lehmad!$A$2:$A$412,0))</f>
        <v>LANCELOT-ET</v>
      </c>
      <c r="S6484">
        <f>INDEX(lehmad!H$2:H$412,MATCH(klypsid!$B6484,lehmad!$A$2:$A$412,0))</f>
        <v>126</v>
      </c>
      <c r="T6484">
        <f>INDEX(lehmad!K$2:K$412,MATCH(klypsid!$B6484,lehmad!$A$2:$A$412,0))</f>
        <v>122</v>
      </c>
      <c r="U6484" s="4">
        <f t="shared" si="202"/>
        <v>1</v>
      </c>
      <c r="V6484">
        <f t="shared" si="203"/>
        <v>7</v>
      </c>
    </row>
    <row r="6485" spans="1:22" x14ac:dyDescent="0.25">
      <c r="A6485">
        <v>4183</v>
      </c>
      <c r="B6485" t="str">
        <f>"E"&amp;A6485</f>
        <v>E4183</v>
      </c>
      <c r="C6485" t="s">
        <v>14</v>
      </c>
      <c r="D6485">
        <v>2</v>
      </c>
      <c r="E6485">
        <f>IF(D6485&lt;4,D6485,4)</f>
        <v>2</v>
      </c>
      <c r="F6485" s="1">
        <v>40297</v>
      </c>
      <c r="G6485" s="1">
        <v>40336</v>
      </c>
      <c r="H6485" s="3">
        <f>G6485-F6485</f>
        <v>39</v>
      </c>
      <c r="I6485" s="3">
        <f>IF(H6485&lt;=60,1,IF(H6485&lt;=150,2,3))</f>
        <v>1</v>
      </c>
      <c r="J6485">
        <v>50.9</v>
      </c>
      <c r="K6485">
        <v>2.82</v>
      </c>
      <c r="L6485">
        <v>2.6</v>
      </c>
      <c r="M6485">
        <v>21</v>
      </c>
      <c r="N6485">
        <f>LOG(M6485/100,2)+3</f>
        <v>0.74846123300403544</v>
      </c>
      <c r="O6485">
        <f>INDEX(lehmad!B$2:B$412,MATCH(klypsid!$B6485,lehmad!$A$2:$A$412,0))</f>
        <v>38972</v>
      </c>
      <c r="P6485">
        <f>INDEX(lehmad!D$2:D$412,MATCH(klypsid!$B6485,lehmad!$A$2:$A$412,0))</f>
        <v>111</v>
      </c>
      <c r="Q6485">
        <f>INDEX(lehmad!E$2:E$412,MATCH(klypsid!$B6485,lehmad!$A$2:$A$412,0))</f>
        <v>0.92300000000000004</v>
      </c>
      <c r="R6485" t="str">
        <f>INDEX(lehmad!F$2:F$412,MATCH(klypsid!$B6485,lehmad!$A$2:$A$412,0))</f>
        <v>LANCELOT-ET</v>
      </c>
      <c r="S6485">
        <f>INDEX(lehmad!H$2:H$412,MATCH(klypsid!$B6485,lehmad!$A$2:$A$412,0))</f>
        <v>126</v>
      </c>
      <c r="T6485">
        <f>INDEX(lehmad!K$2:K$412,MATCH(klypsid!$B6485,lehmad!$A$2:$A$412,0))</f>
        <v>122</v>
      </c>
      <c r="U6485" s="4">
        <f t="shared" si="202"/>
        <v>2</v>
      </c>
      <c r="V6485">
        <f t="shared" si="203"/>
        <v>32</v>
      </c>
    </row>
    <row r="6486" spans="1:22" x14ac:dyDescent="0.25">
      <c r="A6486">
        <v>4183</v>
      </c>
      <c r="B6486" t="str">
        <f>"E"&amp;A6486</f>
        <v>E4183</v>
      </c>
      <c r="C6486" t="s">
        <v>14</v>
      </c>
      <c r="D6486">
        <v>2</v>
      </c>
      <c r="E6486">
        <f>IF(D6486&lt;4,D6486,4)</f>
        <v>2</v>
      </c>
      <c r="F6486" s="1">
        <v>40297</v>
      </c>
      <c r="G6486" s="1">
        <v>40371</v>
      </c>
      <c r="H6486" s="3">
        <f>G6486-F6486</f>
        <v>74</v>
      </c>
      <c r="I6486" s="3">
        <f>IF(H6486&lt;=60,1,IF(H6486&lt;=150,2,3))</f>
        <v>2</v>
      </c>
      <c r="J6486">
        <v>44.7</v>
      </c>
      <c r="K6486">
        <v>3.57</v>
      </c>
      <c r="L6486">
        <v>3.02</v>
      </c>
      <c r="M6486">
        <v>48</v>
      </c>
      <c r="N6486">
        <f>LOG(M6486/100,2)+3</f>
        <v>1.9411063109464315</v>
      </c>
      <c r="O6486">
        <f>INDEX(lehmad!B$2:B$412,MATCH(klypsid!$B6486,lehmad!$A$2:$A$412,0))</f>
        <v>38972</v>
      </c>
      <c r="P6486">
        <f>INDEX(lehmad!D$2:D$412,MATCH(klypsid!$B6486,lehmad!$A$2:$A$412,0))</f>
        <v>111</v>
      </c>
      <c r="Q6486">
        <f>INDEX(lehmad!E$2:E$412,MATCH(klypsid!$B6486,lehmad!$A$2:$A$412,0))</f>
        <v>0.92300000000000004</v>
      </c>
      <c r="R6486" t="str">
        <f>INDEX(lehmad!F$2:F$412,MATCH(klypsid!$B6486,lehmad!$A$2:$A$412,0))</f>
        <v>LANCELOT-ET</v>
      </c>
      <c r="S6486">
        <f>INDEX(lehmad!H$2:H$412,MATCH(klypsid!$B6486,lehmad!$A$2:$A$412,0))</f>
        <v>126</v>
      </c>
      <c r="T6486">
        <f>INDEX(lehmad!K$2:K$412,MATCH(klypsid!$B6486,lehmad!$A$2:$A$412,0))</f>
        <v>122</v>
      </c>
      <c r="U6486" s="4">
        <f t="shared" si="202"/>
        <v>3</v>
      </c>
      <c r="V6486">
        <f t="shared" si="203"/>
        <v>35</v>
      </c>
    </row>
    <row r="6487" spans="1:22" x14ac:dyDescent="0.25">
      <c r="A6487">
        <v>4183</v>
      </c>
      <c r="B6487" t="str">
        <f>"E"&amp;A6487</f>
        <v>E4183</v>
      </c>
      <c r="C6487" t="s">
        <v>14</v>
      </c>
      <c r="D6487">
        <v>2</v>
      </c>
      <c r="E6487">
        <f>IF(D6487&lt;4,D6487,4)</f>
        <v>2</v>
      </c>
      <c r="F6487" s="1">
        <v>40297</v>
      </c>
      <c r="G6487" s="1">
        <v>40396</v>
      </c>
      <c r="H6487" s="3">
        <f>G6487-F6487</f>
        <v>99</v>
      </c>
      <c r="I6487" s="3">
        <f>IF(H6487&lt;=60,1,IF(H6487&lt;=150,2,3))</f>
        <v>2</v>
      </c>
      <c r="J6487">
        <v>52.7</v>
      </c>
      <c r="K6487">
        <v>2.61</v>
      </c>
      <c r="L6487">
        <v>2.92</v>
      </c>
      <c r="M6487">
        <v>24</v>
      </c>
      <c r="N6487">
        <f>LOG(M6487/100,2)+3</f>
        <v>0.94110631094643127</v>
      </c>
      <c r="O6487">
        <f>INDEX(lehmad!B$2:B$412,MATCH(klypsid!$B6487,lehmad!$A$2:$A$412,0))</f>
        <v>38972</v>
      </c>
      <c r="P6487">
        <f>INDEX(lehmad!D$2:D$412,MATCH(klypsid!$B6487,lehmad!$A$2:$A$412,0))</f>
        <v>111</v>
      </c>
      <c r="Q6487">
        <f>INDEX(lehmad!E$2:E$412,MATCH(klypsid!$B6487,lehmad!$A$2:$A$412,0))</f>
        <v>0.92300000000000004</v>
      </c>
      <c r="R6487" t="str">
        <f>INDEX(lehmad!F$2:F$412,MATCH(klypsid!$B6487,lehmad!$A$2:$A$412,0))</f>
        <v>LANCELOT-ET</v>
      </c>
      <c r="S6487">
        <f>INDEX(lehmad!H$2:H$412,MATCH(klypsid!$B6487,lehmad!$A$2:$A$412,0))</f>
        <v>126</v>
      </c>
      <c r="T6487">
        <f>INDEX(lehmad!K$2:K$412,MATCH(klypsid!$B6487,lehmad!$A$2:$A$412,0))</f>
        <v>122</v>
      </c>
      <c r="U6487" s="4">
        <f t="shared" si="202"/>
        <v>4</v>
      </c>
      <c r="V6487">
        <f t="shared" si="203"/>
        <v>25</v>
      </c>
    </row>
    <row r="6488" spans="1:22" x14ac:dyDescent="0.25">
      <c r="A6488">
        <v>4183</v>
      </c>
      <c r="B6488" t="str">
        <f>"E"&amp;A6488</f>
        <v>E4183</v>
      </c>
      <c r="C6488" t="s">
        <v>14</v>
      </c>
      <c r="D6488">
        <v>2</v>
      </c>
      <c r="E6488">
        <f>IF(D6488&lt;4,D6488,4)</f>
        <v>2</v>
      </c>
      <c r="F6488" s="1">
        <v>40297</v>
      </c>
      <c r="G6488" s="1">
        <v>40434</v>
      </c>
      <c r="H6488" s="3">
        <f>G6488-F6488</f>
        <v>137</v>
      </c>
      <c r="I6488" s="3">
        <f>IF(H6488&lt;=60,1,IF(H6488&lt;=150,2,3))</f>
        <v>2</v>
      </c>
      <c r="J6488">
        <v>46.8</v>
      </c>
      <c r="K6488">
        <v>1.96</v>
      </c>
      <c r="L6488">
        <v>3.09</v>
      </c>
      <c r="M6488">
        <v>17</v>
      </c>
      <c r="N6488">
        <f>LOG(M6488/100,2)+3</f>
        <v>0.44360665147561473</v>
      </c>
      <c r="O6488">
        <f>INDEX(lehmad!B$2:B$412,MATCH(klypsid!$B6488,lehmad!$A$2:$A$412,0))</f>
        <v>38972</v>
      </c>
      <c r="P6488">
        <f>INDEX(lehmad!D$2:D$412,MATCH(klypsid!$B6488,lehmad!$A$2:$A$412,0))</f>
        <v>111</v>
      </c>
      <c r="Q6488">
        <f>INDEX(lehmad!E$2:E$412,MATCH(klypsid!$B6488,lehmad!$A$2:$A$412,0))</f>
        <v>0.92300000000000004</v>
      </c>
      <c r="R6488" t="str">
        <f>INDEX(lehmad!F$2:F$412,MATCH(klypsid!$B6488,lehmad!$A$2:$A$412,0))</f>
        <v>LANCELOT-ET</v>
      </c>
      <c r="S6488">
        <f>INDEX(lehmad!H$2:H$412,MATCH(klypsid!$B6488,lehmad!$A$2:$A$412,0))</f>
        <v>126</v>
      </c>
      <c r="T6488">
        <f>INDEX(lehmad!K$2:K$412,MATCH(klypsid!$B6488,lehmad!$A$2:$A$412,0))</f>
        <v>122</v>
      </c>
      <c r="U6488" s="4">
        <f t="shared" si="202"/>
        <v>5</v>
      </c>
      <c r="V6488">
        <f t="shared" si="203"/>
        <v>38</v>
      </c>
    </row>
    <row r="6489" spans="1:22" x14ac:dyDescent="0.25">
      <c r="A6489">
        <v>4183</v>
      </c>
      <c r="B6489" t="str">
        <f>"E"&amp;A6489</f>
        <v>E4183</v>
      </c>
      <c r="C6489" t="s">
        <v>14</v>
      </c>
      <c r="D6489">
        <v>2</v>
      </c>
      <c r="E6489">
        <f>IF(D6489&lt;4,D6489,4)</f>
        <v>2</v>
      </c>
      <c r="F6489" s="1">
        <v>40297</v>
      </c>
      <c r="G6489" s="1">
        <v>40462</v>
      </c>
      <c r="H6489" s="3">
        <f>G6489-F6489</f>
        <v>165</v>
      </c>
      <c r="I6489" s="3">
        <f>IF(H6489&lt;=60,1,IF(H6489&lt;=150,2,3))</f>
        <v>3</v>
      </c>
      <c r="J6489">
        <v>33.1</v>
      </c>
      <c r="K6489">
        <v>3.8</v>
      </c>
      <c r="L6489">
        <v>3.29</v>
      </c>
      <c r="M6489">
        <v>34</v>
      </c>
      <c r="N6489">
        <f>LOG(M6489/100,2)+3</f>
        <v>1.443606651475615</v>
      </c>
      <c r="O6489">
        <f>INDEX(lehmad!B$2:B$412,MATCH(klypsid!$B6489,lehmad!$A$2:$A$412,0))</f>
        <v>38972</v>
      </c>
      <c r="P6489">
        <f>INDEX(lehmad!D$2:D$412,MATCH(klypsid!$B6489,lehmad!$A$2:$A$412,0))</f>
        <v>111</v>
      </c>
      <c r="Q6489">
        <f>INDEX(lehmad!E$2:E$412,MATCH(klypsid!$B6489,lehmad!$A$2:$A$412,0))</f>
        <v>0.92300000000000004</v>
      </c>
      <c r="R6489" t="str">
        <f>INDEX(lehmad!F$2:F$412,MATCH(klypsid!$B6489,lehmad!$A$2:$A$412,0))</f>
        <v>LANCELOT-ET</v>
      </c>
      <c r="S6489">
        <f>INDEX(lehmad!H$2:H$412,MATCH(klypsid!$B6489,lehmad!$A$2:$A$412,0))</f>
        <v>126</v>
      </c>
      <c r="T6489">
        <f>INDEX(lehmad!K$2:K$412,MATCH(klypsid!$B6489,lehmad!$A$2:$A$412,0))</f>
        <v>122</v>
      </c>
      <c r="U6489" s="4">
        <f t="shared" si="202"/>
        <v>6</v>
      </c>
      <c r="V6489">
        <f t="shared" si="203"/>
        <v>28</v>
      </c>
    </row>
    <row r="6490" spans="1:22" x14ac:dyDescent="0.25">
      <c r="A6490">
        <v>4183</v>
      </c>
      <c r="B6490" t="str">
        <f>"E"&amp;A6490</f>
        <v>E4183</v>
      </c>
      <c r="C6490" t="s">
        <v>14</v>
      </c>
      <c r="D6490">
        <v>2</v>
      </c>
      <c r="E6490">
        <f>IF(D6490&lt;4,D6490,4)</f>
        <v>2</v>
      </c>
      <c r="F6490" s="1">
        <v>40297</v>
      </c>
      <c r="G6490" s="1">
        <v>40493</v>
      </c>
      <c r="H6490" s="3">
        <f>G6490-F6490</f>
        <v>196</v>
      </c>
      <c r="I6490" s="3">
        <f>IF(H6490&lt;=60,1,IF(H6490&lt;=150,2,3))</f>
        <v>3</v>
      </c>
      <c r="J6490">
        <v>27.1</v>
      </c>
      <c r="K6490">
        <v>5.12</v>
      </c>
      <c r="L6490">
        <v>3.37</v>
      </c>
      <c r="M6490">
        <v>39</v>
      </c>
      <c r="N6490">
        <f>LOG(M6490/100,2)+3</f>
        <v>1.6415460290875237</v>
      </c>
      <c r="O6490">
        <f>INDEX(lehmad!B$2:B$412,MATCH(klypsid!$B6490,lehmad!$A$2:$A$412,0))</f>
        <v>38972</v>
      </c>
      <c r="P6490">
        <f>INDEX(lehmad!D$2:D$412,MATCH(klypsid!$B6490,lehmad!$A$2:$A$412,0))</f>
        <v>111</v>
      </c>
      <c r="Q6490">
        <f>INDEX(lehmad!E$2:E$412,MATCH(klypsid!$B6490,lehmad!$A$2:$A$412,0))</f>
        <v>0.92300000000000004</v>
      </c>
      <c r="R6490" t="str">
        <f>INDEX(lehmad!F$2:F$412,MATCH(klypsid!$B6490,lehmad!$A$2:$A$412,0))</f>
        <v>LANCELOT-ET</v>
      </c>
      <c r="S6490">
        <f>INDEX(lehmad!H$2:H$412,MATCH(klypsid!$B6490,lehmad!$A$2:$A$412,0))</f>
        <v>126</v>
      </c>
      <c r="T6490">
        <f>INDEX(lehmad!K$2:K$412,MATCH(klypsid!$B6490,lehmad!$A$2:$A$412,0))</f>
        <v>122</v>
      </c>
      <c r="U6490" s="4">
        <f t="shared" si="202"/>
        <v>7</v>
      </c>
      <c r="V6490">
        <f t="shared" si="203"/>
        <v>31</v>
      </c>
    </row>
    <row r="6491" spans="1:22" x14ac:dyDescent="0.25">
      <c r="A6491">
        <v>4183</v>
      </c>
      <c r="B6491" t="str">
        <f>"E"&amp;A6491</f>
        <v>E4183</v>
      </c>
      <c r="C6491" t="s">
        <v>14</v>
      </c>
      <c r="D6491">
        <v>2</v>
      </c>
      <c r="E6491">
        <f>IF(D6491&lt;4,D6491,4)</f>
        <v>2</v>
      </c>
      <c r="F6491" s="1">
        <v>40297</v>
      </c>
      <c r="G6491" s="1">
        <v>40521</v>
      </c>
      <c r="H6491" s="3">
        <f>G6491-F6491</f>
        <v>224</v>
      </c>
      <c r="I6491" s="3">
        <f>IF(H6491&lt;=60,1,IF(H6491&lt;=150,2,3))</f>
        <v>3</v>
      </c>
      <c r="J6491">
        <v>31.2</v>
      </c>
      <c r="K6491">
        <v>5.03</v>
      </c>
      <c r="L6491">
        <v>3.68</v>
      </c>
      <c r="M6491">
        <v>19</v>
      </c>
      <c r="N6491">
        <f>LOG(M6491/100,2)+3</f>
        <v>0.60407132366886085</v>
      </c>
      <c r="O6491">
        <f>INDEX(lehmad!B$2:B$412,MATCH(klypsid!$B6491,lehmad!$A$2:$A$412,0))</f>
        <v>38972</v>
      </c>
      <c r="P6491">
        <f>INDEX(lehmad!D$2:D$412,MATCH(klypsid!$B6491,lehmad!$A$2:$A$412,0))</f>
        <v>111</v>
      </c>
      <c r="Q6491">
        <f>INDEX(lehmad!E$2:E$412,MATCH(klypsid!$B6491,lehmad!$A$2:$A$412,0))</f>
        <v>0.92300000000000004</v>
      </c>
      <c r="R6491" t="str">
        <f>INDEX(lehmad!F$2:F$412,MATCH(klypsid!$B6491,lehmad!$A$2:$A$412,0))</f>
        <v>LANCELOT-ET</v>
      </c>
      <c r="S6491">
        <f>INDEX(lehmad!H$2:H$412,MATCH(klypsid!$B6491,lehmad!$A$2:$A$412,0))</f>
        <v>126</v>
      </c>
      <c r="T6491">
        <f>INDEX(lehmad!K$2:K$412,MATCH(klypsid!$B6491,lehmad!$A$2:$A$412,0))</f>
        <v>122</v>
      </c>
      <c r="U6491" s="4">
        <f t="shared" si="202"/>
        <v>8</v>
      </c>
      <c r="V6491">
        <f t="shared" si="203"/>
        <v>28</v>
      </c>
    </row>
    <row r="6492" spans="1:22" x14ac:dyDescent="0.25">
      <c r="A6492">
        <v>4183</v>
      </c>
      <c r="B6492" t="str">
        <f>"E"&amp;A6492</f>
        <v>E4183</v>
      </c>
      <c r="C6492" t="s">
        <v>14</v>
      </c>
      <c r="D6492">
        <v>2</v>
      </c>
      <c r="E6492">
        <f>IF(D6492&lt;4,D6492,4)</f>
        <v>2</v>
      </c>
      <c r="F6492" s="1">
        <v>40297</v>
      </c>
      <c r="G6492" s="1">
        <v>40556</v>
      </c>
      <c r="H6492" s="3">
        <f>G6492-F6492</f>
        <v>259</v>
      </c>
      <c r="I6492" s="3">
        <f>IF(H6492&lt;=60,1,IF(H6492&lt;=150,2,3))</f>
        <v>3</v>
      </c>
      <c r="J6492">
        <v>23.1</v>
      </c>
      <c r="K6492">
        <v>4.78</v>
      </c>
      <c r="L6492">
        <v>3.76</v>
      </c>
      <c r="M6492">
        <v>18</v>
      </c>
      <c r="N6492">
        <f>LOG(M6492/100,2)+3</f>
        <v>0.52606881166758779</v>
      </c>
      <c r="O6492">
        <f>INDEX(lehmad!B$2:B$412,MATCH(klypsid!$B6492,lehmad!$A$2:$A$412,0))</f>
        <v>38972</v>
      </c>
      <c r="P6492">
        <f>INDEX(lehmad!D$2:D$412,MATCH(klypsid!$B6492,lehmad!$A$2:$A$412,0))</f>
        <v>111</v>
      </c>
      <c r="Q6492">
        <f>INDEX(lehmad!E$2:E$412,MATCH(klypsid!$B6492,lehmad!$A$2:$A$412,0))</f>
        <v>0.92300000000000004</v>
      </c>
      <c r="R6492" t="str">
        <f>INDEX(lehmad!F$2:F$412,MATCH(klypsid!$B6492,lehmad!$A$2:$A$412,0))</f>
        <v>LANCELOT-ET</v>
      </c>
      <c r="S6492">
        <f>INDEX(lehmad!H$2:H$412,MATCH(klypsid!$B6492,lehmad!$A$2:$A$412,0))</f>
        <v>126</v>
      </c>
      <c r="T6492">
        <f>INDEX(lehmad!K$2:K$412,MATCH(klypsid!$B6492,lehmad!$A$2:$A$412,0))</f>
        <v>122</v>
      </c>
      <c r="U6492" s="4">
        <f t="shared" si="202"/>
        <v>9</v>
      </c>
      <c r="V6492">
        <f t="shared" si="203"/>
        <v>35</v>
      </c>
    </row>
    <row r="6493" spans="1:22" x14ac:dyDescent="0.25">
      <c r="A6493">
        <v>4186</v>
      </c>
      <c r="B6493" t="str">
        <f>"E"&amp;A6493</f>
        <v>E4186</v>
      </c>
      <c r="C6493" t="s">
        <v>157</v>
      </c>
      <c r="D6493">
        <v>1</v>
      </c>
      <c r="E6493">
        <f>IF(D6493&lt;4,D6493,4)</f>
        <v>1</v>
      </c>
      <c r="F6493" s="1">
        <v>39795</v>
      </c>
      <c r="G6493" s="1">
        <v>39817</v>
      </c>
      <c r="H6493" s="3">
        <f>G6493-F6493</f>
        <v>22</v>
      </c>
      <c r="I6493" s="3">
        <f>IF(H6493&lt;=60,1,IF(H6493&lt;=150,2,3))</f>
        <v>1</v>
      </c>
      <c r="J6493">
        <v>30.6</v>
      </c>
      <c r="K6493">
        <v>5</v>
      </c>
      <c r="L6493">
        <v>2.95</v>
      </c>
      <c r="M6493">
        <v>118</v>
      </c>
      <c r="N6493">
        <f>LOG(M6493/100,2)+3</f>
        <v>3.2387868595871163</v>
      </c>
      <c r="O6493">
        <f>INDEX(lehmad!B$2:B$412,MATCH(klypsid!$B6493,lehmad!$A$2:$A$412,0))</f>
        <v>38974</v>
      </c>
      <c r="P6493">
        <f>INDEX(lehmad!D$2:D$412,MATCH(klypsid!$B6493,lehmad!$A$2:$A$412,0))</f>
        <v>128</v>
      </c>
      <c r="Q6493">
        <f>INDEX(lehmad!E$2:E$412,MATCH(klypsid!$B6493,lehmad!$A$2:$A$412,0))</f>
        <v>1</v>
      </c>
      <c r="R6493" t="str">
        <f>INDEX(lehmad!F$2:F$412,MATCH(klypsid!$B6493,lehmad!$A$2:$A$412,0))</f>
        <v>LANCELOT-ET</v>
      </c>
      <c r="S6493">
        <f>INDEX(lehmad!H$2:H$412,MATCH(klypsid!$B6493,lehmad!$A$2:$A$412,0))</f>
        <v>126</v>
      </c>
      <c r="T6493">
        <f>INDEX(lehmad!K$2:K$412,MATCH(klypsid!$B6493,lehmad!$A$2:$A$412,0))</f>
        <v>122</v>
      </c>
      <c r="U6493" s="4">
        <f t="shared" si="202"/>
        <v>1</v>
      </c>
      <c r="V6493">
        <f t="shared" si="203"/>
        <v>22</v>
      </c>
    </row>
    <row r="6494" spans="1:22" x14ac:dyDescent="0.25">
      <c r="A6494">
        <v>4186</v>
      </c>
      <c r="B6494" t="str">
        <f>"E"&amp;A6494</f>
        <v>E4186</v>
      </c>
      <c r="C6494" t="s">
        <v>157</v>
      </c>
      <c r="D6494">
        <v>1</v>
      </c>
      <c r="E6494">
        <f>IF(D6494&lt;4,D6494,4)</f>
        <v>1</v>
      </c>
      <c r="F6494" s="1">
        <v>39795</v>
      </c>
      <c r="G6494" s="1">
        <v>39845</v>
      </c>
      <c r="H6494" s="3">
        <f>G6494-F6494</f>
        <v>50</v>
      </c>
      <c r="I6494" s="3">
        <f>IF(H6494&lt;=60,1,IF(H6494&lt;=150,2,3))</f>
        <v>1</v>
      </c>
      <c r="J6494">
        <v>48.5</v>
      </c>
      <c r="K6494">
        <v>3.27</v>
      </c>
      <c r="L6494">
        <v>2.62</v>
      </c>
      <c r="M6494">
        <v>16</v>
      </c>
      <c r="N6494">
        <f>LOG(M6494/100,2)+3</f>
        <v>0.35614381022527519</v>
      </c>
      <c r="O6494">
        <f>INDEX(lehmad!B$2:B$412,MATCH(klypsid!$B6494,lehmad!$A$2:$A$412,0))</f>
        <v>38974</v>
      </c>
      <c r="P6494">
        <f>INDEX(lehmad!D$2:D$412,MATCH(klypsid!$B6494,lehmad!$A$2:$A$412,0))</f>
        <v>128</v>
      </c>
      <c r="Q6494">
        <f>INDEX(lehmad!E$2:E$412,MATCH(klypsid!$B6494,lehmad!$A$2:$A$412,0))</f>
        <v>1</v>
      </c>
      <c r="R6494" t="str">
        <f>INDEX(lehmad!F$2:F$412,MATCH(klypsid!$B6494,lehmad!$A$2:$A$412,0))</f>
        <v>LANCELOT-ET</v>
      </c>
      <c r="S6494">
        <f>INDEX(lehmad!H$2:H$412,MATCH(klypsid!$B6494,lehmad!$A$2:$A$412,0))</f>
        <v>126</v>
      </c>
      <c r="T6494">
        <f>INDEX(lehmad!K$2:K$412,MATCH(klypsid!$B6494,lehmad!$A$2:$A$412,0))</f>
        <v>122</v>
      </c>
      <c r="U6494" s="4">
        <f t="shared" si="202"/>
        <v>2</v>
      </c>
      <c r="V6494">
        <f t="shared" si="203"/>
        <v>28</v>
      </c>
    </row>
    <row r="6495" spans="1:22" x14ac:dyDescent="0.25">
      <c r="A6495">
        <v>4186</v>
      </c>
      <c r="B6495" t="str">
        <f>"E"&amp;A6495</f>
        <v>E4186</v>
      </c>
      <c r="C6495" t="s">
        <v>157</v>
      </c>
      <c r="D6495">
        <v>1</v>
      </c>
      <c r="E6495">
        <f>IF(D6495&lt;4,D6495,4)</f>
        <v>1</v>
      </c>
      <c r="F6495" s="1">
        <v>39795</v>
      </c>
      <c r="G6495" s="1">
        <v>39875</v>
      </c>
      <c r="H6495" s="3">
        <f>G6495-F6495</f>
        <v>80</v>
      </c>
      <c r="I6495" s="3">
        <f>IF(H6495&lt;=60,1,IF(H6495&lt;=150,2,3))</f>
        <v>2</v>
      </c>
      <c r="J6495">
        <v>55.3</v>
      </c>
      <c r="K6495">
        <v>2.92</v>
      </c>
      <c r="L6495">
        <v>2.73</v>
      </c>
      <c r="M6495">
        <v>16</v>
      </c>
      <c r="N6495">
        <f>LOG(M6495/100,2)+3</f>
        <v>0.35614381022527519</v>
      </c>
      <c r="O6495">
        <f>INDEX(lehmad!B$2:B$412,MATCH(klypsid!$B6495,lehmad!$A$2:$A$412,0))</f>
        <v>38974</v>
      </c>
      <c r="P6495">
        <f>INDEX(lehmad!D$2:D$412,MATCH(klypsid!$B6495,lehmad!$A$2:$A$412,0))</f>
        <v>128</v>
      </c>
      <c r="Q6495">
        <f>INDEX(lehmad!E$2:E$412,MATCH(klypsid!$B6495,lehmad!$A$2:$A$412,0))</f>
        <v>1</v>
      </c>
      <c r="R6495" t="str">
        <f>INDEX(lehmad!F$2:F$412,MATCH(klypsid!$B6495,lehmad!$A$2:$A$412,0))</f>
        <v>LANCELOT-ET</v>
      </c>
      <c r="S6495">
        <f>INDEX(lehmad!H$2:H$412,MATCH(klypsid!$B6495,lehmad!$A$2:$A$412,0))</f>
        <v>126</v>
      </c>
      <c r="T6495">
        <f>INDEX(lehmad!K$2:K$412,MATCH(klypsid!$B6495,lehmad!$A$2:$A$412,0))</f>
        <v>122</v>
      </c>
      <c r="U6495" s="4">
        <f t="shared" si="202"/>
        <v>3</v>
      </c>
      <c r="V6495">
        <f t="shared" si="203"/>
        <v>30</v>
      </c>
    </row>
    <row r="6496" spans="1:22" x14ac:dyDescent="0.25">
      <c r="A6496">
        <v>4186</v>
      </c>
      <c r="B6496" t="str">
        <f>"E"&amp;A6496</f>
        <v>E4186</v>
      </c>
      <c r="C6496" t="s">
        <v>157</v>
      </c>
      <c r="D6496">
        <v>1</v>
      </c>
      <c r="E6496">
        <f>IF(D6496&lt;4,D6496,4)</f>
        <v>1</v>
      </c>
      <c r="F6496" s="1">
        <v>39795</v>
      </c>
      <c r="G6496" s="1">
        <v>39908</v>
      </c>
      <c r="H6496" s="3">
        <f>G6496-F6496</f>
        <v>113</v>
      </c>
      <c r="I6496" s="3">
        <f>IF(H6496&lt;=60,1,IF(H6496&lt;=150,2,3))</f>
        <v>2</v>
      </c>
      <c r="J6496">
        <v>51.4</v>
      </c>
      <c r="K6496">
        <v>3.1</v>
      </c>
      <c r="L6496">
        <v>2.83</v>
      </c>
      <c r="M6496">
        <v>47</v>
      </c>
      <c r="N6496">
        <f>LOG(M6496/100,2)+3</f>
        <v>1.9107326619029126</v>
      </c>
      <c r="O6496">
        <f>INDEX(lehmad!B$2:B$412,MATCH(klypsid!$B6496,lehmad!$A$2:$A$412,0))</f>
        <v>38974</v>
      </c>
      <c r="P6496">
        <f>INDEX(lehmad!D$2:D$412,MATCH(klypsid!$B6496,lehmad!$A$2:$A$412,0))</f>
        <v>128</v>
      </c>
      <c r="Q6496">
        <f>INDEX(lehmad!E$2:E$412,MATCH(klypsid!$B6496,lehmad!$A$2:$A$412,0))</f>
        <v>1</v>
      </c>
      <c r="R6496" t="str">
        <f>INDEX(lehmad!F$2:F$412,MATCH(klypsid!$B6496,lehmad!$A$2:$A$412,0))</f>
        <v>LANCELOT-ET</v>
      </c>
      <c r="S6496">
        <f>INDEX(lehmad!H$2:H$412,MATCH(klypsid!$B6496,lehmad!$A$2:$A$412,0))</f>
        <v>126</v>
      </c>
      <c r="T6496">
        <f>INDEX(lehmad!K$2:K$412,MATCH(klypsid!$B6496,lehmad!$A$2:$A$412,0))</f>
        <v>122</v>
      </c>
      <c r="U6496" s="4">
        <f t="shared" si="202"/>
        <v>4</v>
      </c>
      <c r="V6496">
        <f t="shared" si="203"/>
        <v>33</v>
      </c>
    </row>
    <row r="6497" spans="1:22" x14ac:dyDescent="0.25">
      <c r="A6497">
        <v>4186</v>
      </c>
      <c r="B6497" t="str">
        <f>"E"&amp;A6497</f>
        <v>E4186</v>
      </c>
      <c r="C6497" t="s">
        <v>157</v>
      </c>
      <c r="D6497">
        <v>1</v>
      </c>
      <c r="E6497">
        <f>IF(D6497&lt;4,D6497,4)</f>
        <v>1</v>
      </c>
      <c r="F6497" s="1">
        <v>39795</v>
      </c>
      <c r="G6497" s="1">
        <v>39944</v>
      </c>
      <c r="H6497" s="3">
        <f>G6497-F6497</f>
        <v>149</v>
      </c>
      <c r="I6497" s="3">
        <f>IF(H6497&lt;=60,1,IF(H6497&lt;=150,2,3))</f>
        <v>2</v>
      </c>
      <c r="J6497">
        <v>51.1</v>
      </c>
      <c r="K6497">
        <v>3.02</v>
      </c>
      <c r="L6497">
        <v>2.91</v>
      </c>
      <c r="M6497">
        <v>21</v>
      </c>
      <c r="N6497">
        <f>LOG(M6497/100,2)+3</f>
        <v>0.74846123300403544</v>
      </c>
      <c r="O6497">
        <f>INDEX(lehmad!B$2:B$412,MATCH(klypsid!$B6497,lehmad!$A$2:$A$412,0))</f>
        <v>38974</v>
      </c>
      <c r="P6497">
        <f>INDEX(lehmad!D$2:D$412,MATCH(klypsid!$B6497,lehmad!$A$2:$A$412,0))</f>
        <v>128</v>
      </c>
      <c r="Q6497">
        <f>INDEX(lehmad!E$2:E$412,MATCH(klypsid!$B6497,lehmad!$A$2:$A$412,0))</f>
        <v>1</v>
      </c>
      <c r="R6497" t="str">
        <f>INDEX(lehmad!F$2:F$412,MATCH(klypsid!$B6497,lehmad!$A$2:$A$412,0))</f>
        <v>LANCELOT-ET</v>
      </c>
      <c r="S6497">
        <f>INDEX(lehmad!H$2:H$412,MATCH(klypsid!$B6497,lehmad!$A$2:$A$412,0))</f>
        <v>126</v>
      </c>
      <c r="T6497">
        <f>INDEX(lehmad!K$2:K$412,MATCH(klypsid!$B6497,lehmad!$A$2:$A$412,0))</f>
        <v>122</v>
      </c>
      <c r="U6497" s="4">
        <f t="shared" si="202"/>
        <v>5</v>
      </c>
      <c r="V6497">
        <f t="shared" si="203"/>
        <v>36</v>
      </c>
    </row>
    <row r="6498" spans="1:22" x14ac:dyDescent="0.25">
      <c r="A6498">
        <v>4186</v>
      </c>
      <c r="B6498" t="str">
        <f>"E"&amp;A6498</f>
        <v>E4186</v>
      </c>
      <c r="C6498" t="s">
        <v>157</v>
      </c>
      <c r="D6498">
        <v>1</v>
      </c>
      <c r="E6498">
        <f>IF(D6498&lt;4,D6498,4)</f>
        <v>1</v>
      </c>
      <c r="F6498" s="1">
        <v>39795</v>
      </c>
      <c r="G6498" s="1">
        <v>39972</v>
      </c>
      <c r="H6498" s="3">
        <f>G6498-F6498</f>
        <v>177</v>
      </c>
      <c r="I6498" s="3">
        <f>IF(H6498&lt;=60,1,IF(H6498&lt;=150,2,3))</f>
        <v>3</v>
      </c>
      <c r="J6498">
        <v>51.7</v>
      </c>
      <c r="K6498">
        <v>2.96</v>
      </c>
      <c r="L6498">
        <v>2.99</v>
      </c>
      <c r="M6498">
        <v>28</v>
      </c>
      <c r="N6498">
        <f>LOG(M6498/100,2)+3</f>
        <v>1.1634987322828796</v>
      </c>
      <c r="O6498">
        <f>INDEX(lehmad!B$2:B$412,MATCH(klypsid!$B6498,lehmad!$A$2:$A$412,0))</f>
        <v>38974</v>
      </c>
      <c r="P6498">
        <f>INDEX(lehmad!D$2:D$412,MATCH(klypsid!$B6498,lehmad!$A$2:$A$412,0))</f>
        <v>128</v>
      </c>
      <c r="Q6498">
        <f>INDEX(lehmad!E$2:E$412,MATCH(klypsid!$B6498,lehmad!$A$2:$A$412,0))</f>
        <v>1</v>
      </c>
      <c r="R6498" t="str">
        <f>INDEX(lehmad!F$2:F$412,MATCH(klypsid!$B6498,lehmad!$A$2:$A$412,0))</f>
        <v>LANCELOT-ET</v>
      </c>
      <c r="S6498">
        <f>INDEX(lehmad!H$2:H$412,MATCH(klypsid!$B6498,lehmad!$A$2:$A$412,0))</f>
        <v>126</v>
      </c>
      <c r="T6498">
        <f>INDEX(lehmad!K$2:K$412,MATCH(klypsid!$B6498,lehmad!$A$2:$A$412,0))</f>
        <v>122</v>
      </c>
      <c r="U6498" s="4">
        <f t="shared" si="202"/>
        <v>6</v>
      </c>
      <c r="V6498">
        <f t="shared" si="203"/>
        <v>28</v>
      </c>
    </row>
    <row r="6499" spans="1:22" x14ac:dyDescent="0.25">
      <c r="A6499">
        <v>4186</v>
      </c>
      <c r="B6499" t="str">
        <f>"E"&amp;A6499</f>
        <v>E4186</v>
      </c>
      <c r="C6499" t="s">
        <v>157</v>
      </c>
      <c r="D6499">
        <v>1</v>
      </c>
      <c r="E6499">
        <f>IF(D6499&lt;4,D6499,4)</f>
        <v>1</v>
      </c>
      <c r="F6499" s="1">
        <v>39795</v>
      </c>
      <c r="G6499" s="1">
        <v>40007</v>
      </c>
      <c r="H6499" s="3">
        <f>G6499-F6499</f>
        <v>212</v>
      </c>
      <c r="I6499" s="3">
        <f>IF(H6499&lt;=60,1,IF(H6499&lt;=150,2,3))</f>
        <v>3</v>
      </c>
      <c r="J6499">
        <v>50.8</v>
      </c>
      <c r="K6499">
        <v>2.89</v>
      </c>
      <c r="L6499">
        <v>2.8</v>
      </c>
      <c r="M6499">
        <v>42</v>
      </c>
      <c r="N6499">
        <f>LOG(M6499/100,2)+3</f>
        <v>1.7484612330040357</v>
      </c>
      <c r="O6499">
        <f>INDEX(lehmad!B$2:B$412,MATCH(klypsid!$B6499,lehmad!$A$2:$A$412,0))</f>
        <v>38974</v>
      </c>
      <c r="P6499">
        <f>INDEX(lehmad!D$2:D$412,MATCH(klypsid!$B6499,lehmad!$A$2:$A$412,0))</f>
        <v>128</v>
      </c>
      <c r="Q6499">
        <f>INDEX(lehmad!E$2:E$412,MATCH(klypsid!$B6499,lehmad!$A$2:$A$412,0))</f>
        <v>1</v>
      </c>
      <c r="R6499" t="str">
        <f>INDEX(lehmad!F$2:F$412,MATCH(klypsid!$B6499,lehmad!$A$2:$A$412,0))</f>
        <v>LANCELOT-ET</v>
      </c>
      <c r="S6499">
        <f>INDEX(lehmad!H$2:H$412,MATCH(klypsid!$B6499,lehmad!$A$2:$A$412,0))</f>
        <v>126</v>
      </c>
      <c r="T6499">
        <f>INDEX(lehmad!K$2:K$412,MATCH(klypsid!$B6499,lehmad!$A$2:$A$412,0))</f>
        <v>122</v>
      </c>
      <c r="U6499" s="4">
        <f t="shared" si="202"/>
        <v>7</v>
      </c>
      <c r="V6499">
        <f t="shared" si="203"/>
        <v>35</v>
      </c>
    </row>
    <row r="6500" spans="1:22" x14ac:dyDescent="0.25">
      <c r="A6500">
        <v>4186</v>
      </c>
      <c r="B6500" t="str">
        <f>"E"&amp;A6500</f>
        <v>E4186</v>
      </c>
      <c r="C6500" t="s">
        <v>157</v>
      </c>
      <c r="D6500">
        <v>1</v>
      </c>
      <c r="E6500">
        <f>IF(D6500&lt;4,D6500,4)</f>
        <v>1</v>
      </c>
      <c r="F6500" s="1">
        <v>39795</v>
      </c>
      <c r="G6500" s="1">
        <v>40037</v>
      </c>
      <c r="H6500" s="3">
        <f>G6500-F6500</f>
        <v>242</v>
      </c>
      <c r="I6500" s="3">
        <f>IF(H6500&lt;=60,1,IF(H6500&lt;=150,2,3))</f>
        <v>3</v>
      </c>
      <c r="J6500">
        <v>51.8</v>
      </c>
      <c r="K6500">
        <v>2.59</v>
      </c>
      <c r="L6500">
        <v>3.09</v>
      </c>
      <c r="M6500">
        <v>21</v>
      </c>
      <c r="N6500">
        <f>LOG(M6500/100,2)+3</f>
        <v>0.74846123300403544</v>
      </c>
      <c r="O6500">
        <f>INDEX(lehmad!B$2:B$412,MATCH(klypsid!$B6500,lehmad!$A$2:$A$412,0))</f>
        <v>38974</v>
      </c>
      <c r="P6500">
        <f>INDEX(lehmad!D$2:D$412,MATCH(klypsid!$B6500,lehmad!$A$2:$A$412,0))</f>
        <v>128</v>
      </c>
      <c r="Q6500">
        <f>INDEX(lehmad!E$2:E$412,MATCH(klypsid!$B6500,lehmad!$A$2:$A$412,0))</f>
        <v>1</v>
      </c>
      <c r="R6500" t="str">
        <f>INDEX(lehmad!F$2:F$412,MATCH(klypsid!$B6500,lehmad!$A$2:$A$412,0))</f>
        <v>LANCELOT-ET</v>
      </c>
      <c r="S6500">
        <f>INDEX(lehmad!H$2:H$412,MATCH(klypsid!$B6500,lehmad!$A$2:$A$412,0))</f>
        <v>126</v>
      </c>
      <c r="T6500">
        <f>INDEX(lehmad!K$2:K$412,MATCH(klypsid!$B6500,lehmad!$A$2:$A$412,0))</f>
        <v>122</v>
      </c>
      <c r="U6500" s="4">
        <f t="shared" si="202"/>
        <v>8</v>
      </c>
      <c r="V6500">
        <f t="shared" si="203"/>
        <v>30</v>
      </c>
    </row>
    <row r="6501" spans="1:22" x14ac:dyDescent="0.25">
      <c r="A6501">
        <v>4186</v>
      </c>
      <c r="B6501" t="str">
        <f>"E"&amp;A6501</f>
        <v>E4186</v>
      </c>
      <c r="C6501" t="s">
        <v>157</v>
      </c>
      <c r="D6501">
        <v>1</v>
      </c>
      <c r="E6501">
        <f>IF(D6501&lt;4,D6501,4)</f>
        <v>1</v>
      </c>
      <c r="F6501" s="1">
        <v>39795</v>
      </c>
      <c r="G6501" s="1">
        <v>40066</v>
      </c>
      <c r="H6501" s="3">
        <f>G6501-F6501</f>
        <v>271</v>
      </c>
      <c r="I6501" s="3">
        <f>IF(H6501&lt;=60,1,IF(H6501&lt;=150,2,3))</f>
        <v>3</v>
      </c>
      <c r="J6501">
        <v>37.799999999999997</v>
      </c>
      <c r="K6501">
        <v>3.11</v>
      </c>
      <c r="L6501">
        <v>3.15</v>
      </c>
      <c r="M6501">
        <v>21</v>
      </c>
      <c r="N6501">
        <f>LOG(M6501/100,2)+3</f>
        <v>0.74846123300403544</v>
      </c>
      <c r="O6501">
        <f>INDEX(lehmad!B$2:B$412,MATCH(klypsid!$B6501,lehmad!$A$2:$A$412,0))</f>
        <v>38974</v>
      </c>
      <c r="P6501">
        <f>INDEX(lehmad!D$2:D$412,MATCH(klypsid!$B6501,lehmad!$A$2:$A$412,0))</f>
        <v>128</v>
      </c>
      <c r="Q6501">
        <f>INDEX(lehmad!E$2:E$412,MATCH(klypsid!$B6501,lehmad!$A$2:$A$412,0))</f>
        <v>1</v>
      </c>
      <c r="R6501" t="str">
        <f>INDEX(lehmad!F$2:F$412,MATCH(klypsid!$B6501,lehmad!$A$2:$A$412,0))</f>
        <v>LANCELOT-ET</v>
      </c>
      <c r="S6501">
        <f>INDEX(lehmad!H$2:H$412,MATCH(klypsid!$B6501,lehmad!$A$2:$A$412,0))</f>
        <v>126</v>
      </c>
      <c r="T6501">
        <f>INDEX(lehmad!K$2:K$412,MATCH(klypsid!$B6501,lehmad!$A$2:$A$412,0))</f>
        <v>122</v>
      </c>
      <c r="U6501" s="4">
        <f t="shared" si="202"/>
        <v>9</v>
      </c>
      <c r="V6501">
        <f t="shared" si="203"/>
        <v>29</v>
      </c>
    </row>
    <row r="6502" spans="1:22" x14ac:dyDescent="0.25">
      <c r="A6502">
        <v>4186</v>
      </c>
      <c r="B6502" t="str">
        <f>"E"&amp;A6502</f>
        <v>E4186</v>
      </c>
      <c r="C6502" t="s">
        <v>157</v>
      </c>
      <c r="D6502">
        <v>1</v>
      </c>
      <c r="E6502">
        <f>IF(D6502&lt;4,D6502,4)</f>
        <v>1</v>
      </c>
      <c r="F6502" s="1">
        <v>39795</v>
      </c>
      <c r="G6502" s="1">
        <v>40094</v>
      </c>
      <c r="H6502" s="3">
        <f>G6502-F6502</f>
        <v>299</v>
      </c>
      <c r="I6502" s="3">
        <f>IF(H6502&lt;=60,1,IF(H6502&lt;=150,2,3))</f>
        <v>3</v>
      </c>
      <c r="J6502">
        <v>41.1</v>
      </c>
      <c r="K6502">
        <v>3.46</v>
      </c>
      <c r="L6502">
        <v>3.54</v>
      </c>
      <c r="M6502">
        <v>100</v>
      </c>
      <c r="N6502">
        <f>LOG(M6502/100,2)+3</f>
        <v>3</v>
      </c>
      <c r="O6502">
        <f>INDEX(lehmad!B$2:B$412,MATCH(klypsid!$B6502,lehmad!$A$2:$A$412,0))</f>
        <v>38974</v>
      </c>
      <c r="P6502">
        <f>INDEX(lehmad!D$2:D$412,MATCH(klypsid!$B6502,lehmad!$A$2:$A$412,0))</f>
        <v>128</v>
      </c>
      <c r="Q6502">
        <f>INDEX(lehmad!E$2:E$412,MATCH(klypsid!$B6502,lehmad!$A$2:$A$412,0))</f>
        <v>1</v>
      </c>
      <c r="R6502" t="str">
        <f>INDEX(lehmad!F$2:F$412,MATCH(klypsid!$B6502,lehmad!$A$2:$A$412,0))</f>
        <v>LANCELOT-ET</v>
      </c>
      <c r="S6502">
        <f>INDEX(lehmad!H$2:H$412,MATCH(klypsid!$B6502,lehmad!$A$2:$A$412,0))</f>
        <v>126</v>
      </c>
      <c r="T6502">
        <f>INDEX(lehmad!K$2:K$412,MATCH(klypsid!$B6502,lehmad!$A$2:$A$412,0))</f>
        <v>122</v>
      </c>
      <c r="U6502" s="4">
        <f t="shared" si="202"/>
        <v>10</v>
      </c>
      <c r="V6502">
        <f t="shared" si="203"/>
        <v>28</v>
      </c>
    </row>
    <row r="6503" spans="1:22" x14ac:dyDescent="0.25">
      <c r="A6503">
        <v>4186</v>
      </c>
      <c r="B6503" t="str">
        <f>"E"&amp;A6503</f>
        <v>E4186</v>
      </c>
      <c r="C6503" t="s">
        <v>157</v>
      </c>
      <c r="D6503">
        <v>1</v>
      </c>
      <c r="E6503">
        <f>IF(D6503&lt;4,D6503,4)</f>
        <v>1</v>
      </c>
      <c r="F6503" s="1">
        <v>39795</v>
      </c>
      <c r="G6503" s="1">
        <v>40125</v>
      </c>
      <c r="H6503" s="3">
        <f>G6503-F6503</f>
        <v>330</v>
      </c>
      <c r="I6503" s="3">
        <f>IF(H6503&lt;=60,1,IF(H6503&lt;=150,2,3))</f>
        <v>3</v>
      </c>
      <c r="J6503">
        <v>42.6</v>
      </c>
      <c r="K6503">
        <v>2.76</v>
      </c>
      <c r="L6503">
        <v>3.57</v>
      </c>
      <c r="M6503">
        <v>40</v>
      </c>
      <c r="N6503">
        <f>LOG(M6503/100,2)+3</f>
        <v>1.6780719051126378</v>
      </c>
      <c r="O6503">
        <f>INDEX(lehmad!B$2:B$412,MATCH(klypsid!$B6503,lehmad!$A$2:$A$412,0))</f>
        <v>38974</v>
      </c>
      <c r="P6503">
        <f>INDEX(lehmad!D$2:D$412,MATCH(klypsid!$B6503,lehmad!$A$2:$A$412,0))</f>
        <v>128</v>
      </c>
      <c r="Q6503">
        <f>INDEX(lehmad!E$2:E$412,MATCH(klypsid!$B6503,lehmad!$A$2:$A$412,0))</f>
        <v>1</v>
      </c>
      <c r="R6503" t="str">
        <f>INDEX(lehmad!F$2:F$412,MATCH(klypsid!$B6503,lehmad!$A$2:$A$412,0))</f>
        <v>LANCELOT-ET</v>
      </c>
      <c r="S6503">
        <f>INDEX(lehmad!H$2:H$412,MATCH(klypsid!$B6503,lehmad!$A$2:$A$412,0))</f>
        <v>126</v>
      </c>
      <c r="T6503">
        <f>INDEX(lehmad!K$2:K$412,MATCH(klypsid!$B6503,lehmad!$A$2:$A$412,0))</f>
        <v>122</v>
      </c>
      <c r="U6503" s="4">
        <f t="shared" si="202"/>
        <v>11</v>
      </c>
      <c r="V6503">
        <f t="shared" si="203"/>
        <v>31</v>
      </c>
    </row>
    <row r="6504" spans="1:22" x14ac:dyDescent="0.25">
      <c r="A6504">
        <v>4186</v>
      </c>
      <c r="B6504" t="str">
        <f>"E"&amp;A6504</f>
        <v>E4186</v>
      </c>
      <c r="C6504" t="s">
        <v>157</v>
      </c>
      <c r="D6504">
        <v>1</v>
      </c>
      <c r="E6504">
        <f>IF(D6504&lt;4,D6504,4)</f>
        <v>1</v>
      </c>
      <c r="F6504" s="1">
        <v>39795</v>
      </c>
      <c r="G6504" s="1">
        <v>40153</v>
      </c>
      <c r="H6504" s="3">
        <f>G6504-F6504</f>
        <v>358</v>
      </c>
      <c r="I6504" s="3">
        <f>IF(H6504&lt;=60,1,IF(H6504&lt;=150,2,3))</f>
        <v>3</v>
      </c>
      <c r="J6504">
        <v>48.6</v>
      </c>
      <c r="K6504">
        <v>3.37</v>
      </c>
      <c r="L6504">
        <v>3.3</v>
      </c>
      <c r="M6504">
        <v>27</v>
      </c>
      <c r="N6504">
        <f>LOG(M6504/100,2)+3</f>
        <v>1.1110313123887439</v>
      </c>
      <c r="O6504">
        <f>INDEX(lehmad!B$2:B$412,MATCH(klypsid!$B6504,lehmad!$A$2:$A$412,0))</f>
        <v>38974</v>
      </c>
      <c r="P6504">
        <f>INDEX(lehmad!D$2:D$412,MATCH(klypsid!$B6504,lehmad!$A$2:$A$412,0))</f>
        <v>128</v>
      </c>
      <c r="Q6504">
        <f>INDEX(lehmad!E$2:E$412,MATCH(klypsid!$B6504,lehmad!$A$2:$A$412,0))</f>
        <v>1</v>
      </c>
      <c r="R6504" t="str">
        <f>INDEX(lehmad!F$2:F$412,MATCH(klypsid!$B6504,lehmad!$A$2:$A$412,0))</f>
        <v>LANCELOT-ET</v>
      </c>
      <c r="S6504">
        <f>INDEX(lehmad!H$2:H$412,MATCH(klypsid!$B6504,lehmad!$A$2:$A$412,0))</f>
        <v>126</v>
      </c>
      <c r="T6504">
        <f>INDEX(lehmad!K$2:K$412,MATCH(klypsid!$B6504,lehmad!$A$2:$A$412,0))</f>
        <v>122</v>
      </c>
      <c r="U6504" s="4">
        <f t="shared" si="202"/>
        <v>12</v>
      </c>
      <c r="V6504">
        <f t="shared" si="203"/>
        <v>28</v>
      </c>
    </row>
    <row r="6505" spans="1:22" x14ac:dyDescent="0.25">
      <c r="A6505">
        <v>4186</v>
      </c>
      <c r="B6505" t="str">
        <f>"E"&amp;A6505</f>
        <v>E4186</v>
      </c>
      <c r="C6505" t="s">
        <v>157</v>
      </c>
      <c r="D6505">
        <v>1</v>
      </c>
      <c r="E6505">
        <f>IF(D6505&lt;4,D6505,4)</f>
        <v>1</v>
      </c>
      <c r="F6505" s="1">
        <v>39795</v>
      </c>
      <c r="G6505" s="1">
        <v>40186</v>
      </c>
      <c r="H6505" s="3">
        <f>G6505-F6505</f>
        <v>391</v>
      </c>
      <c r="I6505" s="3">
        <f>IF(H6505&lt;=60,1,IF(H6505&lt;=150,2,3))</f>
        <v>3</v>
      </c>
      <c r="J6505">
        <v>40.700000000000003</v>
      </c>
      <c r="K6505">
        <v>3.7</v>
      </c>
      <c r="L6505">
        <v>3.15</v>
      </c>
      <c r="M6505">
        <v>29</v>
      </c>
      <c r="N6505">
        <f>LOG(M6505/100,2)+3</f>
        <v>1.2141248053528473</v>
      </c>
      <c r="O6505">
        <f>INDEX(lehmad!B$2:B$412,MATCH(klypsid!$B6505,lehmad!$A$2:$A$412,0))</f>
        <v>38974</v>
      </c>
      <c r="P6505">
        <f>INDEX(lehmad!D$2:D$412,MATCH(klypsid!$B6505,lehmad!$A$2:$A$412,0))</f>
        <v>128</v>
      </c>
      <c r="Q6505">
        <f>INDEX(lehmad!E$2:E$412,MATCH(klypsid!$B6505,lehmad!$A$2:$A$412,0))</f>
        <v>1</v>
      </c>
      <c r="R6505" t="str">
        <f>INDEX(lehmad!F$2:F$412,MATCH(klypsid!$B6505,lehmad!$A$2:$A$412,0))</f>
        <v>LANCELOT-ET</v>
      </c>
      <c r="S6505">
        <f>INDEX(lehmad!H$2:H$412,MATCH(klypsid!$B6505,lehmad!$A$2:$A$412,0))</f>
        <v>126</v>
      </c>
      <c r="T6505">
        <f>INDEX(lehmad!K$2:K$412,MATCH(klypsid!$B6505,lehmad!$A$2:$A$412,0))</f>
        <v>122</v>
      </c>
      <c r="U6505" s="4">
        <f t="shared" si="202"/>
        <v>13</v>
      </c>
      <c r="V6505">
        <f t="shared" si="203"/>
        <v>33</v>
      </c>
    </row>
    <row r="6506" spans="1:22" x14ac:dyDescent="0.25">
      <c r="A6506">
        <v>4186</v>
      </c>
      <c r="B6506" t="str">
        <f>"E"&amp;A6506</f>
        <v>E4186</v>
      </c>
      <c r="C6506" t="s">
        <v>157</v>
      </c>
      <c r="D6506">
        <v>1</v>
      </c>
      <c r="E6506">
        <f>IF(D6506&lt;4,D6506,4)</f>
        <v>1</v>
      </c>
      <c r="F6506" s="1">
        <v>39795</v>
      </c>
      <c r="G6506" s="1">
        <v>40214</v>
      </c>
      <c r="H6506" s="3">
        <f>G6506-F6506</f>
        <v>419</v>
      </c>
      <c r="I6506" s="3">
        <f>IF(H6506&lt;=60,1,IF(H6506&lt;=150,2,3))</f>
        <v>3</v>
      </c>
      <c r="J6506">
        <v>37.299999999999997</v>
      </c>
      <c r="K6506">
        <v>4.01</v>
      </c>
      <c r="L6506">
        <v>3.22</v>
      </c>
      <c r="M6506">
        <v>36</v>
      </c>
      <c r="N6506">
        <f>LOG(M6506/100,2)+3</f>
        <v>1.5260688116675876</v>
      </c>
      <c r="O6506">
        <f>INDEX(lehmad!B$2:B$412,MATCH(klypsid!$B6506,lehmad!$A$2:$A$412,0))</f>
        <v>38974</v>
      </c>
      <c r="P6506">
        <f>INDEX(lehmad!D$2:D$412,MATCH(klypsid!$B6506,lehmad!$A$2:$A$412,0))</f>
        <v>128</v>
      </c>
      <c r="Q6506">
        <f>INDEX(lehmad!E$2:E$412,MATCH(klypsid!$B6506,lehmad!$A$2:$A$412,0))</f>
        <v>1</v>
      </c>
      <c r="R6506" t="str">
        <f>INDEX(lehmad!F$2:F$412,MATCH(klypsid!$B6506,lehmad!$A$2:$A$412,0))</f>
        <v>LANCELOT-ET</v>
      </c>
      <c r="S6506">
        <f>INDEX(lehmad!H$2:H$412,MATCH(klypsid!$B6506,lehmad!$A$2:$A$412,0))</f>
        <v>126</v>
      </c>
      <c r="T6506">
        <f>INDEX(lehmad!K$2:K$412,MATCH(klypsid!$B6506,lehmad!$A$2:$A$412,0))</f>
        <v>122</v>
      </c>
      <c r="U6506" s="4">
        <f t="shared" si="202"/>
        <v>14</v>
      </c>
      <c r="V6506">
        <f t="shared" si="203"/>
        <v>28</v>
      </c>
    </row>
    <row r="6507" spans="1:22" x14ac:dyDescent="0.25">
      <c r="A6507">
        <v>4186</v>
      </c>
      <c r="B6507" t="str">
        <f>"E"&amp;A6507</f>
        <v>E4186</v>
      </c>
      <c r="C6507" t="s">
        <v>157</v>
      </c>
      <c r="D6507">
        <v>1</v>
      </c>
      <c r="E6507">
        <f>IF(D6507&lt;4,D6507,4)</f>
        <v>1</v>
      </c>
      <c r="F6507" s="1">
        <v>39795</v>
      </c>
      <c r="G6507" s="1">
        <v>40242</v>
      </c>
      <c r="H6507" s="3">
        <f>G6507-F6507</f>
        <v>447</v>
      </c>
      <c r="I6507" s="3">
        <f>IF(H6507&lt;=60,1,IF(H6507&lt;=150,2,3))</f>
        <v>3</v>
      </c>
      <c r="J6507">
        <v>35.1</v>
      </c>
      <c r="K6507">
        <v>3.7</v>
      </c>
      <c r="L6507">
        <v>3.27</v>
      </c>
      <c r="M6507">
        <v>27</v>
      </c>
      <c r="N6507">
        <f>LOG(M6507/100,2)+3</f>
        <v>1.1110313123887439</v>
      </c>
      <c r="O6507">
        <f>INDEX(lehmad!B$2:B$412,MATCH(klypsid!$B6507,lehmad!$A$2:$A$412,0))</f>
        <v>38974</v>
      </c>
      <c r="P6507">
        <f>INDEX(lehmad!D$2:D$412,MATCH(klypsid!$B6507,lehmad!$A$2:$A$412,0))</f>
        <v>128</v>
      </c>
      <c r="Q6507">
        <f>INDEX(lehmad!E$2:E$412,MATCH(klypsid!$B6507,lehmad!$A$2:$A$412,0))</f>
        <v>1</v>
      </c>
      <c r="R6507" t="str">
        <f>INDEX(lehmad!F$2:F$412,MATCH(klypsid!$B6507,lehmad!$A$2:$A$412,0))</f>
        <v>LANCELOT-ET</v>
      </c>
      <c r="S6507">
        <f>INDEX(lehmad!H$2:H$412,MATCH(klypsid!$B6507,lehmad!$A$2:$A$412,0))</f>
        <v>126</v>
      </c>
      <c r="T6507">
        <f>INDEX(lehmad!K$2:K$412,MATCH(klypsid!$B6507,lehmad!$A$2:$A$412,0))</f>
        <v>122</v>
      </c>
      <c r="U6507" s="4">
        <f t="shared" si="202"/>
        <v>15</v>
      </c>
      <c r="V6507">
        <f t="shared" si="203"/>
        <v>28</v>
      </c>
    </row>
    <row r="6508" spans="1:22" x14ac:dyDescent="0.25">
      <c r="A6508">
        <v>4186</v>
      </c>
      <c r="B6508" t="str">
        <f>"E"&amp;A6508</f>
        <v>E4186</v>
      </c>
      <c r="C6508" t="s">
        <v>157</v>
      </c>
      <c r="D6508">
        <v>2</v>
      </c>
      <c r="E6508">
        <f>IF(D6508&lt;4,D6508,4)</f>
        <v>2</v>
      </c>
      <c r="F6508" s="1">
        <v>40305</v>
      </c>
      <c r="G6508" s="1">
        <v>40336</v>
      </c>
      <c r="H6508" s="3">
        <f>G6508-F6508</f>
        <v>31</v>
      </c>
      <c r="I6508" s="3">
        <f>IF(H6508&lt;=60,1,IF(H6508&lt;=150,2,3))</f>
        <v>1</v>
      </c>
      <c r="J6508">
        <v>62.2</v>
      </c>
      <c r="K6508">
        <v>3.29</v>
      </c>
      <c r="L6508">
        <v>2.81</v>
      </c>
      <c r="M6508">
        <v>53</v>
      </c>
      <c r="N6508">
        <f>LOG(M6508/100,2)+3</f>
        <v>2.0840642647884744</v>
      </c>
      <c r="O6508">
        <f>INDEX(lehmad!B$2:B$412,MATCH(klypsid!$B6508,lehmad!$A$2:$A$412,0))</f>
        <v>38974</v>
      </c>
      <c r="P6508">
        <f>INDEX(lehmad!D$2:D$412,MATCH(klypsid!$B6508,lehmad!$A$2:$A$412,0))</f>
        <v>128</v>
      </c>
      <c r="Q6508">
        <f>INDEX(lehmad!E$2:E$412,MATCH(klypsid!$B6508,lehmad!$A$2:$A$412,0))</f>
        <v>1</v>
      </c>
      <c r="R6508" t="str">
        <f>INDEX(lehmad!F$2:F$412,MATCH(klypsid!$B6508,lehmad!$A$2:$A$412,0))</f>
        <v>LANCELOT-ET</v>
      </c>
      <c r="S6508">
        <f>INDEX(lehmad!H$2:H$412,MATCH(klypsid!$B6508,lehmad!$A$2:$A$412,0))</f>
        <v>126</v>
      </c>
      <c r="T6508">
        <f>INDEX(lehmad!K$2:K$412,MATCH(klypsid!$B6508,lehmad!$A$2:$A$412,0))</f>
        <v>122</v>
      </c>
      <c r="U6508" s="4">
        <f t="shared" si="202"/>
        <v>1</v>
      </c>
      <c r="V6508">
        <f t="shared" si="203"/>
        <v>31</v>
      </c>
    </row>
    <row r="6509" spans="1:22" x14ac:dyDescent="0.25">
      <c r="A6509">
        <v>4186</v>
      </c>
      <c r="B6509" t="str">
        <f>"E"&amp;A6509</f>
        <v>E4186</v>
      </c>
      <c r="C6509" t="s">
        <v>157</v>
      </c>
      <c r="D6509">
        <v>2</v>
      </c>
      <c r="E6509">
        <f>IF(D6509&lt;4,D6509,4)</f>
        <v>2</v>
      </c>
      <c r="F6509" s="1">
        <v>40305</v>
      </c>
      <c r="G6509" s="1">
        <v>40371</v>
      </c>
      <c r="H6509" s="3">
        <f>G6509-F6509</f>
        <v>66</v>
      </c>
      <c r="I6509" s="3">
        <f>IF(H6509&lt;=60,1,IF(H6509&lt;=150,2,3))</f>
        <v>2</v>
      </c>
      <c r="J6509">
        <v>51</v>
      </c>
      <c r="K6509">
        <v>3.46</v>
      </c>
      <c r="L6509">
        <v>2.62</v>
      </c>
      <c r="M6509">
        <v>411</v>
      </c>
      <c r="N6509">
        <f>LOG(M6509/100,2)+3</f>
        <v>5.0391383939069581</v>
      </c>
      <c r="O6509">
        <f>INDEX(lehmad!B$2:B$412,MATCH(klypsid!$B6509,lehmad!$A$2:$A$412,0))</f>
        <v>38974</v>
      </c>
      <c r="P6509">
        <f>INDEX(lehmad!D$2:D$412,MATCH(klypsid!$B6509,lehmad!$A$2:$A$412,0))</f>
        <v>128</v>
      </c>
      <c r="Q6509">
        <f>INDEX(lehmad!E$2:E$412,MATCH(klypsid!$B6509,lehmad!$A$2:$A$412,0))</f>
        <v>1</v>
      </c>
      <c r="R6509" t="str">
        <f>INDEX(lehmad!F$2:F$412,MATCH(klypsid!$B6509,lehmad!$A$2:$A$412,0))</f>
        <v>LANCELOT-ET</v>
      </c>
      <c r="S6509">
        <f>INDEX(lehmad!H$2:H$412,MATCH(klypsid!$B6509,lehmad!$A$2:$A$412,0))</f>
        <v>126</v>
      </c>
      <c r="T6509">
        <f>INDEX(lehmad!K$2:K$412,MATCH(klypsid!$B6509,lehmad!$A$2:$A$412,0))</f>
        <v>122</v>
      </c>
      <c r="U6509" s="4">
        <f t="shared" si="202"/>
        <v>2</v>
      </c>
      <c r="V6509">
        <f t="shared" si="203"/>
        <v>35</v>
      </c>
    </row>
    <row r="6510" spans="1:22" x14ac:dyDescent="0.25">
      <c r="A6510">
        <v>4186</v>
      </c>
      <c r="B6510" t="str">
        <f>"E"&amp;A6510</f>
        <v>E4186</v>
      </c>
      <c r="C6510" t="s">
        <v>157</v>
      </c>
      <c r="D6510">
        <v>2</v>
      </c>
      <c r="E6510">
        <f>IF(D6510&lt;4,D6510,4)</f>
        <v>2</v>
      </c>
      <c r="F6510" s="1">
        <v>40305</v>
      </c>
      <c r="G6510" s="1">
        <v>40396</v>
      </c>
      <c r="H6510" s="3">
        <f>G6510-F6510</f>
        <v>91</v>
      </c>
      <c r="I6510" s="3">
        <f>IF(H6510&lt;=60,1,IF(H6510&lt;=150,2,3))</f>
        <v>2</v>
      </c>
      <c r="J6510">
        <v>56.2</v>
      </c>
      <c r="K6510">
        <v>2.97</v>
      </c>
      <c r="L6510">
        <v>2.8</v>
      </c>
      <c r="M6510">
        <v>326</v>
      </c>
      <c r="N6510">
        <f>LOG(M6510/100,2)+3</f>
        <v>4.7048719644563528</v>
      </c>
      <c r="O6510">
        <f>INDEX(lehmad!B$2:B$412,MATCH(klypsid!$B6510,lehmad!$A$2:$A$412,0))</f>
        <v>38974</v>
      </c>
      <c r="P6510">
        <f>INDEX(lehmad!D$2:D$412,MATCH(klypsid!$B6510,lehmad!$A$2:$A$412,0))</f>
        <v>128</v>
      </c>
      <c r="Q6510">
        <f>INDEX(lehmad!E$2:E$412,MATCH(klypsid!$B6510,lehmad!$A$2:$A$412,0))</f>
        <v>1</v>
      </c>
      <c r="R6510" t="str">
        <f>INDEX(lehmad!F$2:F$412,MATCH(klypsid!$B6510,lehmad!$A$2:$A$412,0))</f>
        <v>LANCELOT-ET</v>
      </c>
      <c r="S6510">
        <f>INDEX(lehmad!H$2:H$412,MATCH(klypsid!$B6510,lehmad!$A$2:$A$412,0))</f>
        <v>126</v>
      </c>
      <c r="T6510">
        <f>INDEX(lehmad!K$2:K$412,MATCH(klypsid!$B6510,lehmad!$A$2:$A$412,0))</f>
        <v>122</v>
      </c>
      <c r="U6510" s="4">
        <f t="shared" si="202"/>
        <v>3</v>
      </c>
      <c r="V6510">
        <f t="shared" si="203"/>
        <v>25</v>
      </c>
    </row>
    <row r="6511" spans="1:22" x14ac:dyDescent="0.25">
      <c r="A6511">
        <v>4186</v>
      </c>
      <c r="B6511" t="str">
        <f>"E"&amp;A6511</f>
        <v>E4186</v>
      </c>
      <c r="C6511" t="s">
        <v>157</v>
      </c>
      <c r="D6511">
        <v>2</v>
      </c>
      <c r="E6511">
        <f>IF(D6511&lt;4,D6511,4)</f>
        <v>2</v>
      </c>
      <c r="F6511" s="1">
        <v>40305</v>
      </c>
      <c r="G6511" s="1">
        <v>40434</v>
      </c>
      <c r="H6511" s="3">
        <f>G6511-F6511</f>
        <v>129</v>
      </c>
      <c r="I6511" s="3">
        <f>IF(H6511&lt;=60,1,IF(H6511&lt;=150,2,3))</f>
        <v>2</v>
      </c>
      <c r="J6511">
        <v>53.8</v>
      </c>
      <c r="K6511">
        <v>3.14</v>
      </c>
      <c r="L6511">
        <v>3.06</v>
      </c>
      <c r="M6511">
        <v>513</v>
      </c>
      <c r="N6511">
        <f>LOG(M6511/100,2)+3</f>
        <v>5.35895882583233</v>
      </c>
      <c r="O6511">
        <f>INDEX(lehmad!B$2:B$412,MATCH(klypsid!$B6511,lehmad!$A$2:$A$412,0))</f>
        <v>38974</v>
      </c>
      <c r="P6511">
        <f>INDEX(lehmad!D$2:D$412,MATCH(klypsid!$B6511,lehmad!$A$2:$A$412,0))</f>
        <v>128</v>
      </c>
      <c r="Q6511">
        <f>INDEX(lehmad!E$2:E$412,MATCH(klypsid!$B6511,lehmad!$A$2:$A$412,0))</f>
        <v>1</v>
      </c>
      <c r="R6511" t="str">
        <f>INDEX(lehmad!F$2:F$412,MATCH(klypsid!$B6511,lehmad!$A$2:$A$412,0))</f>
        <v>LANCELOT-ET</v>
      </c>
      <c r="S6511">
        <f>INDEX(lehmad!H$2:H$412,MATCH(klypsid!$B6511,lehmad!$A$2:$A$412,0))</f>
        <v>126</v>
      </c>
      <c r="T6511">
        <f>INDEX(lehmad!K$2:K$412,MATCH(klypsid!$B6511,lehmad!$A$2:$A$412,0))</f>
        <v>122</v>
      </c>
      <c r="U6511" s="4">
        <f t="shared" si="202"/>
        <v>4</v>
      </c>
      <c r="V6511">
        <f t="shared" si="203"/>
        <v>38</v>
      </c>
    </row>
    <row r="6512" spans="1:22" x14ac:dyDescent="0.25">
      <c r="A6512">
        <v>4186</v>
      </c>
      <c r="B6512" t="str">
        <f>"E"&amp;A6512</f>
        <v>E4186</v>
      </c>
      <c r="C6512" t="s">
        <v>157</v>
      </c>
      <c r="D6512">
        <v>2</v>
      </c>
      <c r="E6512">
        <f>IF(D6512&lt;4,D6512,4)</f>
        <v>2</v>
      </c>
      <c r="F6512" s="1">
        <v>40305</v>
      </c>
      <c r="G6512" s="1">
        <v>40462</v>
      </c>
      <c r="H6512" s="3">
        <f>G6512-F6512</f>
        <v>157</v>
      </c>
      <c r="I6512" s="3">
        <f>IF(H6512&lt;=60,1,IF(H6512&lt;=150,2,3))</f>
        <v>3</v>
      </c>
      <c r="J6512">
        <v>56.3</v>
      </c>
      <c r="K6512">
        <v>3.48</v>
      </c>
      <c r="L6512">
        <v>3.24</v>
      </c>
      <c r="M6512">
        <v>101</v>
      </c>
      <c r="N6512">
        <f>LOG(M6512/100,2)+3</f>
        <v>3.0143552929770703</v>
      </c>
      <c r="O6512">
        <f>INDEX(lehmad!B$2:B$412,MATCH(klypsid!$B6512,lehmad!$A$2:$A$412,0))</f>
        <v>38974</v>
      </c>
      <c r="P6512">
        <f>INDEX(lehmad!D$2:D$412,MATCH(klypsid!$B6512,lehmad!$A$2:$A$412,0))</f>
        <v>128</v>
      </c>
      <c r="Q6512">
        <f>INDEX(lehmad!E$2:E$412,MATCH(klypsid!$B6512,lehmad!$A$2:$A$412,0))</f>
        <v>1</v>
      </c>
      <c r="R6512" t="str">
        <f>INDEX(lehmad!F$2:F$412,MATCH(klypsid!$B6512,lehmad!$A$2:$A$412,0))</f>
        <v>LANCELOT-ET</v>
      </c>
      <c r="S6512">
        <f>INDEX(lehmad!H$2:H$412,MATCH(klypsid!$B6512,lehmad!$A$2:$A$412,0))</f>
        <v>126</v>
      </c>
      <c r="T6512">
        <f>INDEX(lehmad!K$2:K$412,MATCH(klypsid!$B6512,lehmad!$A$2:$A$412,0))</f>
        <v>122</v>
      </c>
      <c r="U6512" s="4">
        <f t="shared" si="202"/>
        <v>5</v>
      </c>
      <c r="V6512">
        <f t="shared" si="203"/>
        <v>28</v>
      </c>
    </row>
    <row r="6513" spans="1:22" x14ac:dyDescent="0.25">
      <c r="A6513">
        <v>4186</v>
      </c>
      <c r="B6513" t="str">
        <f>"E"&amp;A6513</f>
        <v>E4186</v>
      </c>
      <c r="C6513" t="s">
        <v>157</v>
      </c>
      <c r="D6513">
        <v>2</v>
      </c>
      <c r="E6513">
        <f>IF(D6513&lt;4,D6513,4)</f>
        <v>2</v>
      </c>
      <c r="F6513" s="1">
        <v>40305</v>
      </c>
      <c r="G6513" s="1">
        <v>40493</v>
      </c>
      <c r="H6513" s="3">
        <f>G6513-F6513</f>
        <v>188</v>
      </c>
      <c r="I6513" s="3">
        <f>IF(H6513&lt;=60,1,IF(H6513&lt;=150,2,3))</f>
        <v>3</v>
      </c>
      <c r="J6513">
        <v>49.6</v>
      </c>
      <c r="K6513">
        <v>3.69</v>
      </c>
      <c r="L6513">
        <v>3.22</v>
      </c>
      <c r="M6513">
        <v>84</v>
      </c>
      <c r="N6513">
        <f>LOG(M6513/100,2)+3</f>
        <v>2.7484612330040354</v>
      </c>
      <c r="O6513">
        <f>INDEX(lehmad!B$2:B$412,MATCH(klypsid!$B6513,lehmad!$A$2:$A$412,0))</f>
        <v>38974</v>
      </c>
      <c r="P6513">
        <f>INDEX(lehmad!D$2:D$412,MATCH(klypsid!$B6513,lehmad!$A$2:$A$412,0))</f>
        <v>128</v>
      </c>
      <c r="Q6513">
        <f>INDEX(lehmad!E$2:E$412,MATCH(klypsid!$B6513,lehmad!$A$2:$A$412,0))</f>
        <v>1</v>
      </c>
      <c r="R6513" t="str">
        <f>INDEX(lehmad!F$2:F$412,MATCH(klypsid!$B6513,lehmad!$A$2:$A$412,0))</f>
        <v>LANCELOT-ET</v>
      </c>
      <c r="S6513">
        <f>INDEX(lehmad!H$2:H$412,MATCH(klypsid!$B6513,lehmad!$A$2:$A$412,0))</f>
        <v>126</v>
      </c>
      <c r="T6513">
        <f>INDEX(lehmad!K$2:K$412,MATCH(klypsid!$B6513,lehmad!$A$2:$A$412,0))</f>
        <v>122</v>
      </c>
      <c r="U6513" s="4">
        <f t="shared" si="202"/>
        <v>6</v>
      </c>
      <c r="V6513">
        <f t="shared" si="203"/>
        <v>31</v>
      </c>
    </row>
    <row r="6514" spans="1:22" x14ac:dyDescent="0.25">
      <c r="A6514">
        <v>4186</v>
      </c>
      <c r="B6514" t="str">
        <f>"E"&amp;A6514</f>
        <v>E4186</v>
      </c>
      <c r="C6514" t="s">
        <v>157</v>
      </c>
      <c r="D6514">
        <v>2</v>
      </c>
      <c r="E6514">
        <f>IF(D6514&lt;4,D6514,4)</f>
        <v>2</v>
      </c>
      <c r="F6514" s="1">
        <v>40305</v>
      </c>
      <c r="G6514" s="1">
        <v>40521</v>
      </c>
      <c r="H6514" s="3">
        <f>G6514-F6514</f>
        <v>216</v>
      </c>
      <c r="I6514" s="3">
        <f>IF(H6514&lt;=60,1,IF(H6514&lt;=150,2,3))</f>
        <v>3</v>
      </c>
      <c r="J6514">
        <v>50.1</v>
      </c>
      <c r="K6514">
        <v>4.26</v>
      </c>
      <c r="L6514">
        <v>3.33</v>
      </c>
      <c r="M6514">
        <v>85</v>
      </c>
      <c r="N6514">
        <f>LOG(M6514/100,2)+3</f>
        <v>2.7655347463629769</v>
      </c>
      <c r="O6514">
        <f>INDEX(lehmad!B$2:B$412,MATCH(klypsid!$B6514,lehmad!$A$2:$A$412,0))</f>
        <v>38974</v>
      </c>
      <c r="P6514">
        <f>INDEX(lehmad!D$2:D$412,MATCH(klypsid!$B6514,lehmad!$A$2:$A$412,0))</f>
        <v>128</v>
      </c>
      <c r="Q6514">
        <f>INDEX(lehmad!E$2:E$412,MATCH(klypsid!$B6514,lehmad!$A$2:$A$412,0))</f>
        <v>1</v>
      </c>
      <c r="R6514" t="str">
        <f>INDEX(lehmad!F$2:F$412,MATCH(klypsid!$B6514,lehmad!$A$2:$A$412,0))</f>
        <v>LANCELOT-ET</v>
      </c>
      <c r="S6514">
        <f>INDEX(lehmad!H$2:H$412,MATCH(klypsid!$B6514,lehmad!$A$2:$A$412,0))</f>
        <v>126</v>
      </c>
      <c r="T6514">
        <f>INDEX(lehmad!K$2:K$412,MATCH(klypsid!$B6514,lehmad!$A$2:$A$412,0))</f>
        <v>122</v>
      </c>
      <c r="U6514" s="4">
        <f t="shared" si="202"/>
        <v>7</v>
      </c>
      <c r="V6514">
        <f t="shared" si="203"/>
        <v>28</v>
      </c>
    </row>
    <row r="6515" spans="1:22" x14ac:dyDescent="0.25">
      <c r="A6515">
        <v>4186</v>
      </c>
      <c r="B6515" t="str">
        <f>"E"&amp;A6515</f>
        <v>E4186</v>
      </c>
      <c r="C6515" t="s">
        <v>157</v>
      </c>
      <c r="D6515">
        <v>2</v>
      </c>
      <c r="E6515">
        <f>IF(D6515&lt;4,D6515,4)</f>
        <v>2</v>
      </c>
      <c r="F6515" s="1">
        <v>40305</v>
      </c>
      <c r="G6515" s="1">
        <v>40556</v>
      </c>
      <c r="H6515" s="3">
        <f>G6515-F6515</f>
        <v>251</v>
      </c>
      <c r="I6515" s="3">
        <f>IF(H6515&lt;=60,1,IF(H6515&lt;=150,2,3))</f>
        <v>3</v>
      </c>
      <c r="J6515">
        <v>45.2</v>
      </c>
      <c r="K6515">
        <v>3.66</v>
      </c>
      <c r="L6515">
        <v>3.46</v>
      </c>
      <c r="M6515">
        <v>134</v>
      </c>
      <c r="N6515">
        <f>LOG(M6515/100,2)+3</f>
        <v>3.4222330006830477</v>
      </c>
      <c r="O6515">
        <f>INDEX(lehmad!B$2:B$412,MATCH(klypsid!$B6515,lehmad!$A$2:$A$412,0))</f>
        <v>38974</v>
      </c>
      <c r="P6515">
        <f>INDEX(lehmad!D$2:D$412,MATCH(klypsid!$B6515,lehmad!$A$2:$A$412,0))</f>
        <v>128</v>
      </c>
      <c r="Q6515">
        <f>INDEX(lehmad!E$2:E$412,MATCH(klypsid!$B6515,lehmad!$A$2:$A$412,0))</f>
        <v>1</v>
      </c>
      <c r="R6515" t="str">
        <f>INDEX(lehmad!F$2:F$412,MATCH(klypsid!$B6515,lehmad!$A$2:$A$412,0))</f>
        <v>LANCELOT-ET</v>
      </c>
      <c r="S6515">
        <f>INDEX(lehmad!H$2:H$412,MATCH(klypsid!$B6515,lehmad!$A$2:$A$412,0))</f>
        <v>126</v>
      </c>
      <c r="T6515">
        <f>INDEX(lehmad!K$2:K$412,MATCH(klypsid!$B6515,lehmad!$A$2:$A$412,0))</f>
        <v>122</v>
      </c>
      <c r="U6515" s="4">
        <f t="shared" si="202"/>
        <v>8</v>
      </c>
      <c r="V6515">
        <f t="shared" si="203"/>
        <v>35</v>
      </c>
    </row>
    <row r="6516" spans="1:22" x14ac:dyDescent="0.25">
      <c r="A6516">
        <v>4187</v>
      </c>
      <c r="B6516" t="str">
        <f>"E"&amp;A6516</f>
        <v>E4187</v>
      </c>
      <c r="C6516" t="s">
        <v>11</v>
      </c>
      <c r="D6516">
        <v>1</v>
      </c>
      <c r="E6516">
        <f>IF(D6516&lt;4,D6516,4)</f>
        <v>1</v>
      </c>
      <c r="F6516" s="1">
        <v>39703</v>
      </c>
      <c r="G6516" s="1">
        <v>39722</v>
      </c>
      <c r="H6516" s="3">
        <f>G6516-F6516</f>
        <v>19</v>
      </c>
      <c r="I6516" s="3">
        <f>IF(H6516&lt;=60,1,IF(H6516&lt;=150,2,3))</f>
        <v>1</v>
      </c>
      <c r="J6516">
        <v>33.5</v>
      </c>
      <c r="K6516">
        <v>4.0999999999999996</v>
      </c>
      <c r="L6516">
        <v>3.46</v>
      </c>
      <c r="M6516">
        <v>22</v>
      </c>
      <c r="N6516">
        <f>LOG(M6516/100,2)+3</f>
        <v>0.8155754288625725</v>
      </c>
      <c r="O6516">
        <f>INDEX(lehmad!B$2:B$412,MATCH(klypsid!$B6516,lehmad!$A$2:$A$412,0))</f>
        <v>38974</v>
      </c>
      <c r="P6516">
        <f>INDEX(lehmad!D$2:D$412,MATCH(klypsid!$B6516,lehmad!$A$2:$A$412,0))</f>
        <v>111</v>
      </c>
      <c r="Q6516">
        <f>INDEX(lehmad!E$2:E$412,MATCH(klypsid!$B6516,lehmad!$A$2:$A$412,0))</f>
        <v>1</v>
      </c>
      <c r="R6516" t="str">
        <f>INDEX(lehmad!F$2:F$412,MATCH(klypsid!$B6516,lehmad!$A$2:$A$412,0))</f>
        <v>LANCELOT-ET</v>
      </c>
      <c r="S6516">
        <f>INDEX(lehmad!H$2:H$412,MATCH(klypsid!$B6516,lehmad!$A$2:$A$412,0))</f>
        <v>126</v>
      </c>
      <c r="T6516">
        <f>INDEX(lehmad!K$2:K$412,MATCH(klypsid!$B6516,lehmad!$A$2:$A$412,0))</f>
        <v>122</v>
      </c>
      <c r="U6516" s="4">
        <f t="shared" si="202"/>
        <v>1</v>
      </c>
      <c r="V6516">
        <f t="shared" si="203"/>
        <v>19</v>
      </c>
    </row>
    <row r="6517" spans="1:22" x14ac:dyDescent="0.25">
      <c r="A6517">
        <v>4187</v>
      </c>
      <c r="B6517" t="str">
        <f>"E"&amp;A6517</f>
        <v>E4187</v>
      </c>
      <c r="C6517" t="s">
        <v>11</v>
      </c>
      <c r="D6517">
        <v>1</v>
      </c>
      <c r="E6517">
        <f>IF(D6517&lt;4,D6517,4)</f>
        <v>1</v>
      </c>
      <c r="F6517" s="1">
        <v>39703</v>
      </c>
      <c r="G6517" s="1">
        <v>39754</v>
      </c>
      <c r="H6517" s="3">
        <f>G6517-F6517</f>
        <v>51</v>
      </c>
      <c r="I6517" s="3">
        <f>IF(H6517&lt;=60,1,IF(H6517&lt;=150,2,3))</f>
        <v>1</v>
      </c>
      <c r="J6517">
        <v>33.1</v>
      </c>
      <c r="K6517">
        <v>4.33</v>
      </c>
      <c r="L6517">
        <v>3.1</v>
      </c>
      <c r="M6517">
        <v>21</v>
      </c>
      <c r="N6517">
        <f>LOG(M6517/100,2)+3</f>
        <v>0.74846123300403544</v>
      </c>
      <c r="O6517">
        <f>INDEX(lehmad!B$2:B$412,MATCH(klypsid!$B6517,lehmad!$A$2:$A$412,0))</f>
        <v>38974</v>
      </c>
      <c r="P6517">
        <f>INDEX(lehmad!D$2:D$412,MATCH(klypsid!$B6517,lehmad!$A$2:$A$412,0))</f>
        <v>111</v>
      </c>
      <c r="Q6517">
        <f>INDEX(lehmad!E$2:E$412,MATCH(klypsid!$B6517,lehmad!$A$2:$A$412,0))</f>
        <v>1</v>
      </c>
      <c r="R6517" t="str">
        <f>INDEX(lehmad!F$2:F$412,MATCH(klypsid!$B6517,lehmad!$A$2:$A$412,0))</f>
        <v>LANCELOT-ET</v>
      </c>
      <c r="S6517">
        <f>INDEX(lehmad!H$2:H$412,MATCH(klypsid!$B6517,lehmad!$A$2:$A$412,0))</f>
        <v>126</v>
      </c>
      <c r="T6517">
        <f>INDEX(lehmad!K$2:K$412,MATCH(klypsid!$B6517,lehmad!$A$2:$A$412,0))</f>
        <v>122</v>
      </c>
      <c r="U6517" s="4">
        <f t="shared" si="202"/>
        <v>2</v>
      </c>
      <c r="V6517">
        <f t="shared" si="203"/>
        <v>32</v>
      </c>
    </row>
    <row r="6518" spans="1:22" x14ac:dyDescent="0.25">
      <c r="A6518">
        <v>4187</v>
      </c>
      <c r="B6518" t="str">
        <f>"E"&amp;A6518</f>
        <v>E4187</v>
      </c>
      <c r="C6518" t="s">
        <v>11</v>
      </c>
      <c r="D6518">
        <v>1</v>
      </c>
      <c r="E6518">
        <f>IF(D6518&lt;4,D6518,4)</f>
        <v>1</v>
      </c>
      <c r="F6518" s="1">
        <v>39703</v>
      </c>
      <c r="G6518" s="1">
        <v>39783</v>
      </c>
      <c r="H6518" s="3">
        <f>G6518-F6518</f>
        <v>80</v>
      </c>
      <c r="I6518" s="3">
        <f>IF(H6518&lt;=60,1,IF(H6518&lt;=150,2,3))</f>
        <v>2</v>
      </c>
      <c r="J6518">
        <v>38.5</v>
      </c>
      <c r="K6518">
        <v>4.3899999999999997</v>
      </c>
      <c r="L6518">
        <v>3.31</v>
      </c>
      <c r="M6518">
        <v>22</v>
      </c>
      <c r="N6518">
        <f>LOG(M6518/100,2)+3</f>
        <v>0.8155754288625725</v>
      </c>
      <c r="O6518">
        <f>INDEX(lehmad!B$2:B$412,MATCH(klypsid!$B6518,lehmad!$A$2:$A$412,0))</f>
        <v>38974</v>
      </c>
      <c r="P6518">
        <f>INDEX(lehmad!D$2:D$412,MATCH(klypsid!$B6518,lehmad!$A$2:$A$412,0))</f>
        <v>111</v>
      </c>
      <c r="Q6518">
        <f>INDEX(lehmad!E$2:E$412,MATCH(klypsid!$B6518,lehmad!$A$2:$A$412,0))</f>
        <v>1</v>
      </c>
      <c r="R6518" t="str">
        <f>INDEX(lehmad!F$2:F$412,MATCH(klypsid!$B6518,lehmad!$A$2:$A$412,0))</f>
        <v>LANCELOT-ET</v>
      </c>
      <c r="S6518">
        <f>INDEX(lehmad!H$2:H$412,MATCH(klypsid!$B6518,lehmad!$A$2:$A$412,0))</f>
        <v>126</v>
      </c>
      <c r="T6518">
        <f>INDEX(lehmad!K$2:K$412,MATCH(klypsid!$B6518,lehmad!$A$2:$A$412,0))</f>
        <v>122</v>
      </c>
      <c r="U6518" s="4">
        <f t="shared" si="202"/>
        <v>3</v>
      </c>
      <c r="V6518">
        <f t="shared" si="203"/>
        <v>29</v>
      </c>
    </row>
    <row r="6519" spans="1:22" x14ac:dyDescent="0.25">
      <c r="A6519">
        <v>4187</v>
      </c>
      <c r="B6519" t="str">
        <f>"E"&amp;A6519</f>
        <v>E4187</v>
      </c>
      <c r="C6519" t="s">
        <v>11</v>
      </c>
      <c r="D6519">
        <v>1</v>
      </c>
      <c r="E6519">
        <f>IF(D6519&lt;4,D6519,4)</f>
        <v>1</v>
      </c>
      <c r="F6519" s="1">
        <v>39703</v>
      </c>
      <c r="G6519" s="1">
        <v>39817</v>
      </c>
      <c r="H6519" s="3">
        <f>G6519-F6519</f>
        <v>114</v>
      </c>
      <c r="I6519" s="3">
        <f>IF(H6519&lt;=60,1,IF(H6519&lt;=150,2,3))</f>
        <v>2</v>
      </c>
      <c r="J6519">
        <v>34.4</v>
      </c>
      <c r="K6519">
        <v>3.98</v>
      </c>
      <c r="L6519">
        <v>3.32</v>
      </c>
      <c r="M6519">
        <v>47</v>
      </c>
      <c r="N6519">
        <f>LOG(M6519/100,2)+3</f>
        <v>1.9107326619029126</v>
      </c>
      <c r="O6519">
        <f>INDEX(lehmad!B$2:B$412,MATCH(klypsid!$B6519,lehmad!$A$2:$A$412,0))</f>
        <v>38974</v>
      </c>
      <c r="P6519">
        <f>INDEX(lehmad!D$2:D$412,MATCH(klypsid!$B6519,lehmad!$A$2:$A$412,0))</f>
        <v>111</v>
      </c>
      <c r="Q6519">
        <f>INDEX(lehmad!E$2:E$412,MATCH(klypsid!$B6519,lehmad!$A$2:$A$412,0))</f>
        <v>1</v>
      </c>
      <c r="R6519" t="str">
        <f>INDEX(lehmad!F$2:F$412,MATCH(klypsid!$B6519,lehmad!$A$2:$A$412,0))</f>
        <v>LANCELOT-ET</v>
      </c>
      <c r="S6519">
        <f>INDEX(lehmad!H$2:H$412,MATCH(klypsid!$B6519,lehmad!$A$2:$A$412,0))</f>
        <v>126</v>
      </c>
      <c r="T6519">
        <f>INDEX(lehmad!K$2:K$412,MATCH(klypsid!$B6519,lehmad!$A$2:$A$412,0))</f>
        <v>122</v>
      </c>
      <c r="U6519" s="4">
        <f t="shared" si="202"/>
        <v>4</v>
      </c>
      <c r="V6519">
        <f t="shared" si="203"/>
        <v>34</v>
      </c>
    </row>
    <row r="6520" spans="1:22" x14ac:dyDescent="0.25">
      <c r="A6520">
        <v>4187</v>
      </c>
      <c r="B6520" t="str">
        <f>"E"&amp;A6520</f>
        <v>E4187</v>
      </c>
      <c r="C6520" t="s">
        <v>11</v>
      </c>
      <c r="D6520">
        <v>1</v>
      </c>
      <c r="E6520">
        <f>IF(D6520&lt;4,D6520,4)</f>
        <v>1</v>
      </c>
      <c r="F6520" s="1">
        <v>39703</v>
      </c>
      <c r="G6520" s="1">
        <v>39845</v>
      </c>
      <c r="H6520" s="3">
        <f>G6520-F6520</f>
        <v>142</v>
      </c>
      <c r="I6520" s="3">
        <f>IF(H6520&lt;=60,1,IF(H6520&lt;=150,2,3))</f>
        <v>2</v>
      </c>
      <c r="J6520">
        <v>36.1</v>
      </c>
      <c r="K6520">
        <v>3.92</v>
      </c>
      <c r="L6520">
        <v>3.31</v>
      </c>
      <c r="M6520">
        <v>30</v>
      </c>
      <c r="N6520">
        <f>LOG(M6520/100,2)+3</f>
        <v>1.2630344058337937</v>
      </c>
      <c r="O6520">
        <f>INDEX(lehmad!B$2:B$412,MATCH(klypsid!$B6520,lehmad!$A$2:$A$412,0))</f>
        <v>38974</v>
      </c>
      <c r="P6520">
        <f>INDEX(lehmad!D$2:D$412,MATCH(klypsid!$B6520,lehmad!$A$2:$A$412,0))</f>
        <v>111</v>
      </c>
      <c r="Q6520">
        <f>INDEX(lehmad!E$2:E$412,MATCH(klypsid!$B6520,lehmad!$A$2:$A$412,0))</f>
        <v>1</v>
      </c>
      <c r="R6520" t="str">
        <f>INDEX(lehmad!F$2:F$412,MATCH(klypsid!$B6520,lehmad!$A$2:$A$412,0))</f>
        <v>LANCELOT-ET</v>
      </c>
      <c r="S6520">
        <f>INDEX(lehmad!H$2:H$412,MATCH(klypsid!$B6520,lehmad!$A$2:$A$412,0))</f>
        <v>126</v>
      </c>
      <c r="T6520">
        <f>INDEX(lehmad!K$2:K$412,MATCH(klypsid!$B6520,lehmad!$A$2:$A$412,0))</f>
        <v>122</v>
      </c>
      <c r="U6520" s="4">
        <f t="shared" si="202"/>
        <v>5</v>
      </c>
      <c r="V6520">
        <f t="shared" si="203"/>
        <v>28</v>
      </c>
    </row>
    <row r="6521" spans="1:22" x14ac:dyDescent="0.25">
      <c r="A6521">
        <v>4187</v>
      </c>
      <c r="B6521" t="str">
        <f>"E"&amp;A6521</f>
        <v>E4187</v>
      </c>
      <c r="C6521" t="s">
        <v>11</v>
      </c>
      <c r="D6521">
        <v>1</v>
      </c>
      <c r="E6521">
        <f>IF(D6521&lt;4,D6521,4)</f>
        <v>1</v>
      </c>
      <c r="F6521" s="1">
        <v>39703</v>
      </c>
      <c r="G6521" s="1">
        <v>39875</v>
      </c>
      <c r="H6521" s="3">
        <f>G6521-F6521</f>
        <v>172</v>
      </c>
      <c r="I6521" s="3">
        <f>IF(H6521&lt;=60,1,IF(H6521&lt;=150,2,3))</f>
        <v>3</v>
      </c>
      <c r="J6521">
        <v>31.2</v>
      </c>
      <c r="K6521">
        <v>3.94</v>
      </c>
      <c r="L6521">
        <v>3.43</v>
      </c>
      <c r="M6521">
        <v>30</v>
      </c>
      <c r="N6521">
        <f>LOG(M6521/100,2)+3</f>
        <v>1.2630344058337937</v>
      </c>
      <c r="O6521">
        <f>INDEX(lehmad!B$2:B$412,MATCH(klypsid!$B6521,lehmad!$A$2:$A$412,0))</f>
        <v>38974</v>
      </c>
      <c r="P6521">
        <f>INDEX(lehmad!D$2:D$412,MATCH(klypsid!$B6521,lehmad!$A$2:$A$412,0))</f>
        <v>111</v>
      </c>
      <c r="Q6521">
        <f>INDEX(lehmad!E$2:E$412,MATCH(klypsid!$B6521,lehmad!$A$2:$A$412,0))</f>
        <v>1</v>
      </c>
      <c r="R6521" t="str">
        <f>INDEX(lehmad!F$2:F$412,MATCH(klypsid!$B6521,lehmad!$A$2:$A$412,0))</f>
        <v>LANCELOT-ET</v>
      </c>
      <c r="S6521">
        <f>INDEX(lehmad!H$2:H$412,MATCH(klypsid!$B6521,lehmad!$A$2:$A$412,0))</f>
        <v>126</v>
      </c>
      <c r="T6521">
        <f>INDEX(lehmad!K$2:K$412,MATCH(klypsid!$B6521,lehmad!$A$2:$A$412,0))</f>
        <v>122</v>
      </c>
      <c r="U6521" s="4">
        <f t="shared" si="202"/>
        <v>6</v>
      </c>
      <c r="V6521">
        <f t="shared" si="203"/>
        <v>30</v>
      </c>
    </row>
    <row r="6522" spans="1:22" x14ac:dyDescent="0.25">
      <c r="A6522">
        <v>4187</v>
      </c>
      <c r="B6522" t="str">
        <f>"E"&amp;A6522</f>
        <v>E4187</v>
      </c>
      <c r="C6522" t="s">
        <v>11</v>
      </c>
      <c r="D6522">
        <v>1</v>
      </c>
      <c r="E6522">
        <f>IF(D6522&lt;4,D6522,4)</f>
        <v>1</v>
      </c>
      <c r="F6522" s="1">
        <v>39703</v>
      </c>
      <c r="G6522" s="1">
        <v>39908</v>
      </c>
      <c r="H6522" s="3">
        <f>G6522-F6522</f>
        <v>205</v>
      </c>
      <c r="I6522" s="3">
        <f>IF(H6522&lt;=60,1,IF(H6522&lt;=150,2,3))</f>
        <v>3</v>
      </c>
      <c r="J6522">
        <v>26.5</v>
      </c>
      <c r="K6522">
        <v>3.99</v>
      </c>
      <c r="L6522">
        <v>3.45</v>
      </c>
      <c r="M6522">
        <v>43</v>
      </c>
      <c r="N6522">
        <f>LOG(M6522/100,2)+3</f>
        <v>1.7824085649273731</v>
      </c>
      <c r="O6522">
        <f>INDEX(lehmad!B$2:B$412,MATCH(klypsid!$B6522,lehmad!$A$2:$A$412,0))</f>
        <v>38974</v>
      </c>
      <c r="P6522">
        <f>INDEX(lehmad!D$2:D$412,MATCH(klypsid!$B6522,lehmad!$A$2:$A$412,0))</f>
        <v>111</v>
      </c>
      <c r="Q6522">
        <f>INDEX(lehmad!E$2:E$412,MATCH(klypsid!$B6522,lehmad!$A$2:$A$412,0))</f>
        <v>1</v>
      </c>
      <c r="R6522" t="str">
        <f>INDEX(lehmad!F$2:F$412,MATCH(klypsid!$B6522,lehmad!$A$2:$A$412,0))</f>
        <v>LANCELOT-ET</v>
      </c>
      <c r="S6522">
        <f>INDEX(lehmad!H$2:H$412,MATCH(klypsid!$B6522,lehmad!$A$2:$A$412,0))</f>
        <v>126</v>
      </c>
      <c r="T6522">
        <f>INDEX(lehmad!K$2:K$412,MATCH(klypsid!$B6522,lehmad!$A$2:$A$412,0))</f>
        <v>122</v>
      </c>
      <c r="U6522" s="4">
        <f t="shared" si="202"/>
        <v>7</v>
      </c>
      <c r="V6522">
        <f t="shared" si="203"/>
        <v>33</v>
      </c>
    </row>
    <row r="6523" spans="1:22" x14ac:dyDescent="0.25">
      <c r="A6523">
        <v>4187</v>
      </c>
      <c r="B6523" t="str">
        <f>"E"&amp;A6523</f>
        <v>E4187</v>
      </c>
      <c r="C6523" t="s">
        <v>11</v>
      </c>
      <c r="D6523">
        <v>1</v>
      </c>
      <c r="E6523">
        <f>IF(D6523&lt;4,D6523,4)</f>
        <v>1</v>
      </c>
      <c r="F6523" s="1">
        <v>39703</v>
      </c>
      <c r="G6523" s="1">
        <v>39944</v>
      </c>
      <c r="H6523" s="3">
        <f>G6523-F6523</f>
        <v>241</v>
      </c>
      <c r="I6523" s="3">
        <f>IF(H6523&lt;=60,1,IF(H6523&lt;=150,2,3))</f>
        <v>3</v>
      </c>
      <c r="J6523">
        <v>26.9</v>
      </c>
      <c r="K6523">
        <v>4.2</v>
      </c>
      <c r="L6523">
        <v>3.54</v>
      </c>
      <c r="M6523">
        <v>27</v>
      </c>
      <c r="N6523">
        <f>LOG(M6523/100,2)+3</f>
        <v>1.1110313123887439</v>
      </c>
      <c r="O6523">
        <f>INDEX(lehmad!B$2:B$412,MATCH(klypsid!$B6523,lehmad!$A$2:$A$412,0))</f>
        <v>38974</v>
      </c>
      <c r="P6523">
        <f>INDEX(lehmad!D$2:D$412,MATCH(klypsid!$B6523,lehmad!$A$2:$A$412,0))</f>
        <v>111</v>
      </c>
      <c r="Q6523">
        <f>INDEX(lehmad!E$2:E$412,MATCH(klypsid!$B6523,lehmad!$A$2:$A$412,0))</f>
        <v>1</v>
      </c>
      <c r="R6523" t="str">
        <f>INDEX(lehmad!F$2:F$412,MATCH(klypsid!$B6523,lehmad!$A$2:$A$412,0))</f>
        <v>LANCELOT-ET</v>
      </c>
      <c r="S6523">
        <f>INDEX(lehmad!H$2:H$412,MATCH(klypsid!$B6523,lehmad!$A$2:$A$412,0))</f>
        <v>126</v>
      </c>
      <c r="T6523">
        <f>INDEX(lehmad!K$2:K$412,MATCH(klypsid!$B6523,lehmad!$A$2:$A$412,0))</f>
        <v>122</v>
      </c>
      <c r="U6523" s="4">
        <f t="shared" si="202"/>
        <v>8</v>
      </c>
      <c r="V6523">
        <f t="shared" si="203"/>
        <v>36</v>
      </c>
    </row>
    <row r="6524" spans="1:22" x14ac:dyDescent="0.25">
      <c r="A6524">
        <v>4187</v>
      </c>
      <c r="B6524" t="str">
        <f>"E"&amp;A6524</f>
        <v>E4187</v>
      </c>
      <c r="C6524" t="s">
        <v>11</v>
      </c>
      <c r="D6524">
        <v>1</v>
      </c>
      <c r="E6524">
        <f>IF(D6524&lt;4,D6524,4)</f>
        <v>1</v>
      </c>
      <c r="F6524" s="1">
        <v>39703</v>
      </c>
      <c r="G6524" s="1">
        <v>39972</v>
      </c>
      <c r="H6524" s="3">
        <f>G6524-F6524</f>
        <v>269</v>
      </c>
      <c r="I6524" s="3">
        <f>IF(H6524&lt;=60,1,IF(H6524&lt;=150,2,3))</f>
        <v>3</v>
      </c>
      <c r="J6524">
        <v>24.2</v>
      </c>
      <c r="K6524">
        <v>5.57</v>
      </c>
      <c r="L6524">
        <v>3.66</v>
      </c>
      <c r="M6524">
        <v>50</v>
      </c>
      <c r="N6524">
        <f>LOG(M6524/100,2)+3</f>
        <v>2</v>
      </c>
      <c r="O6524">
        <f>INDEX(lehmad!B$2:B$412,MATCH(klypsid!$B6524,lehmad!$A$2:$A$412,0))</f>
        <v>38974</v>
      </c>
      <c r="P6524">
        <f>INDEX(lehmad!D$2:D$412,MATCH(klypsid!$B6524,lehmad!$A$2:$A$412,0))</f>
        <v>111</v>
      </c>
      <c r="Q6524">
        <f>INDEX(lehmad!E$2:E$412,MATCH(klypsid!$B6524,lehmad!$A$2:$A$412,0))</f>
        <v>1</v>
      </c>
      <c r="R6524" t="str">
        <f>INDEX(lehmad!F$2:F$412,MATCH(klypsid!$B6524,lehmad!$A$2:$A$412,0))</f>
        <v>LANCELOT-ET</v>
      </c>
      <c r="S6524">
        <f>INDEX(lehmad!H$2:H$412,MATCH(klypsid!$B6524,lehmad!$A$2:$A$412,0))</f>
        <v>126</v>
      </c>
      <c r="T6524">
        <f>INDEX(lehmad!K$2:K$412,MATCH(klypsid!$B6524,lehmad!$A$2:$A$412,0))</f>
        <v>122</v>
      </c>
      <c r="U6524" s="4">
        <f t="shared" si="202"/>
        <v>9</v>
      </c>
      <c r="V6524">
        <f t="shared" si="203"/>
        <v>28</v>
      </c>
    </row>
    <row r="6525" spans="1:22" x14ac:dyDescent="0.25">
      <c r="A6525">
        <v>4187</v>
      </c>
      <c r="B6525" t="str">
        <f>"E"&amp;A6525</f>
        <v>E4187</v>
      </c>
      <c r="C6525" t="s">
        <v>11</v>
      </c>
      <c r="D6525">
        <v>2</v>
      </c>
      <c r="E6525">
        <f>IF(D6525&lt;4,D6525,4)</f>
        <v>2</v>
      </c>
      <c r="F6525" s="1">
        <v>40057</v>
      </c>
      <c r="G6525" s="1">
        <v>40066</v>
      </c>
      <c r="H6525" s="3">
        <f>G6525-F6525</f>
        <v>9</v>
      </c>
      <c r="I6525" s="3">
        <f>IF(H6525&lt;=60,1,IF(H6525&lt;=150,2,3))</f>
        <v>1</v>
      </c>
      <c r="J6525">
        <v>34.1</v>
      </c>
      <c r="K6525">
        <v>4.3099999999999996</v>
      </c>
      <c r="L6525">
        <v>3.6</v>
      </c>
      <c r="M6525">
        <v>34</v>
      </c>
      <c r="N6525">
        <f>LOG(M6525/100,2)+3</f>
        <v>1.443606651475615</v>
      </c>
      <c r="O6525">
        <f>INDEX(lehmad!B$2:B$412,MATCH(klypsid!$B6525,lehmad!$A$2:$A$412,0))</f>
        <v>38974</v>
      </c>
      <c r="P6525">
        <f>INDEX(lehmad!D$2:D$412,MATCH(klypsid!$B6525,lehmad!$A$2:$A$412,0))</f>
        <v>111</v>
      </c>
      <c r="Q6525">
        <f>INDEX(lehmad!E$2:E$412,MATCH(klypsid!$B6525,lehmad!$A$2:$A$412,0))</f>
        <v>1</v>
      </c>
      <c r="R6525" t="str">
        <f>INDEX(lehmad!F$2:F$412,MATCH(klypsid!$B6525,lehmad!$A$2:$A$412,0))</f>
        <v>LANCELOT-ET</v>
      </c>
      <c r="S6525">
        <f>INDEX(lehmad!H$2:H$412,MATCH(klypsid!$B6525,lehmad!$A$2:$A$412,0))</f>
        <v>126</v>
      </c>
      <c r="T6525">
        <f>INDEX(lehmad!K$2:K$412,MATCH(klypsid!$B6525,lehmad!$A$2:$A$412,0))</f>
        <v>122</v>
      </c>
      <c r="U6525" s="4">
        <f t="shared" si="202"/>
        <v>1</v>
      </c>
      <c r="V6525">
        <f t="shared" si="203"/>
        <v>9</v>
      </c>
    </row>
    <row r="6526" spans="1:22" x14ac:dyDescent="0.25">
      <c r="A6526">
        <v>4187</v>
      </c>
      <c r="B6526" t="str">
        <f>"E"&amp;A6526</f>
        <v>E4187</v>
      </c>
      <c r="C6526" t="s">
        <v>11</v>
      </c>
      <c r="D6526">
        <v>2</v>
      </c>
      <c r="E6526">
        <f>IF(D6526&lt;4,D6526,4)</f>
        <v>2</v>
      </c>
      <c r="F6526" s="1">
        <v>40057</v>
      </c>
      <c r="G6526" s="1">
        <v>40094</v>
      </c>
      <c r="H6526" s="3">
        <f>G6526-F6526</f>
        <v>37</v>
      </c>
      <c r="I6526" s="3">
        <f>IF(H6526&lt;=60,1,IF(H6526&lt;=150,2,3))</f>
        <v>1</v>
      </c>
      <c r="J6526">
        <v>45.6</v>
      </c>
      <c r="K6526">
        <v>3.92</v>
      </c>
      <c r="L6526">
        <v>3.21</v>
      </c>
      <c r="M6526">
        <v>29</v>
      </c>
      <c r="N6526">
        <f>LOG(M6526/100,2)+3</f>
        <v>1.2141248053528473</v>
      </c>
      <c r="O6526">
        <f>INDEX(lehmad!B$2:B$412,MATCH(klypsid!$B6526,lehmad!$A$2:$A$412,0))</f>
        <v>38974</v>
      </c>
      <c r="P6526">
        <f>INDEX(lehmad!D$2:D$412,MATCH(klypsid!$B6526,lehmad!$A$2:$A$412,0))</f>
        <v>111</v>
      </c>
      <c r="Q6526">
        <f>INDEX(lehmad!E$2:E$412,MATCH(klypsid!$B6526,lehmad!$A$2:$A$412,0))</f>
        <v>1</v>
      </c>
      <c r="R6526" t="str">
        <f>INDEX(lehmad!F$2:F$412,MATCH(klypsid!$B6526,lehmad!$A$2:$A$412,0))</f>
        <v>LANCELOT-ET</v>
      </c>
      <c r="S6526">
        <f>INDEX(lehmad!H$2:H$412,MATCH(klypsid!$B6526,lehmad!$A$2:$A$412,0))</f>
        <v>126</v>
      </c>
      <c r="T6526">
        <f>INDEX(lehmad!K$2:K$412,MATCH(klypsid!$B6526,lehmad!$A$2:$A$412,0))</f>
        <v>122</v>
      </c>
      <c r="U6526" s="4">
        <f t="shared" si="202"/>
        <v>2</v>
      </c>
      <c r="V6526">
        <f t="shared" si="203"/>
        <v>28</v>
      </c>
    </row>
    <row r="6527" spans="1:22" x14ac:dyDescent="0.25">
      <c r="A6527">
        <v>4187</v>
      </c>
      <c r="B6527" t="str">
        <f>"E"&amp;A6527</f>
        <v>E4187</v>
      </c>
      <c r="C6527" t="s">
        <v>11</v>
      </c>
      <c r="D6527">
        <v>2</v>
      </c>
      <c r="E6527">
        <f>IF(D6527&lt;4,D6527,4)</f>
        <v>2</v>
      </c>
      <c r="F6527" s="1">
        <v>40057</v>
      </c>
      <c r="G6527" s="1">
        <v>40125</v>
      </c>
      <c r="H6527" s="3">
        <f>G6527-F6527</f>
        <v>68</v>
      </c>
      <c r="I6527" s="3">
        <f>IF(H6527&lt;=60,1,IF(H6527&lt;=150,2,3))</f>
        <v>2</v>
      </c>
      <c r="J6527">
        <v>41.2</v>
      </c>
      <c r="K6527">
        <v>3.92</v>
      </c>
      <c r="L6527">
        <v>3.39</v>
      </c>
      <c r="M6527">
        <v>52</v>
      </c>
      <c r="N6527">
        <f>LOG(M6527/100,2)+3</f>
        <v>2.0565835283663674</v>
      </c>
      <c r="O6527">
        <f>INDEX(lehmad!B$2:B$412,MATCH(klypsid!$B6527,lehmad!$A$2:$A$412,0))</f>
        <v>38974</v>
      </c>
      <c r="P6527">
        <f>INDEX(lehmad!D$2:D$412,MATCH(klypsid!$B6527,lehmad!$A$2:$A$412,0))</f>
        <v>111</v>
      </c>
      <c r="Q6527">
        <f>INDEX(lehmad!E$2:E$412,MATCH(klypsid!$B6527,lehmad!$A$2:$A$412,0))</f>
        <v>1</v>
      </c>
      <c r="R6527" t="str">
        <f>INDEX(lehmad!F$2:F$412,MATCH(klypsid!$B6527,lehmad!$A$2:$A$412,0))</f>
        <v>LANCELOT-ET</v>
      </c>
      <c r="S6527">
        <f>INDEX(lehmad!H$2:H$412,MATCH(klypsid!$B6527,lehmad!$A$2:$A$412,0))</f>
        <v>126</v>
      </c>
      <c r="T6527">
        <f>INDEX(lehmad!K$2:K$412,MATCH(klypsid!$B6527,lehmad!$A$2:$A$412,0))</f>
        <v>122</v>
      </c>
      <c r="U6527" s="4">
        <f t="shared" si="202"/>
        <v>3</v>
      </c>
      <c r="V6527">
        <f t="shared" si="203"/>
        <v>31</v>
      </c>
    </row>
    <row r="6528" spans="1:22" x14ac:dyDescent="0.25">
      <c r="A6528">
        <v>4187</v>
      </c>
      <c r="B6528" t="str">
        <f>"E"&amp;A6528</f>
        <v>E4187</v>
      </c>
      <c r="C6528" t="s">
        <v>11</v>
      </c>
      <c r="D6528">
        <v>2</v>
      </c>
      <c r="E6528">
        <f>IF(D6528&lt;4,D6528,4)</f>
        <v>2</v>
      </c>
      <c r="F6528" s="1">
        <v>40057</v>
      </c>
      <c r="G6528" s="1">
        <v>40153</v>
      </c>
      <c r="H6528" s="3">
        <f>G6528-F6528</f>
        <v>96</v>
      </c>
      <c r="I6528" s="3">
        <f>IF(H6528&lt;=60,1,IF(H6528&lt;=150,2,3))</f>
        <v>2</v>
      </c>
      <c r="J6528">
        <v>39.1</v>
      </c>
      <c r="K6528">
        <v>4.17</v>
      </c>
      <c r="L6528">
        <v>3.41</v>
      </c>
      <c r="M6528">
        <v>34</v>
      </c>
      <c r="N6528">
        <f>LOG(M6528/100,2)+3</f>
        <v>1.443606651475615</v>
      </c>
      <c r="O6528">
        <f>INDEX(lehmad!B$2:B$412,MATCH(klypsid!$B6528,lehmad!$A$2:$A$412,0))</f>
        <v>38974</v>
      </c>
      <c r="P6528">
        <f>INDEX(lehmad!D$2:D$412,MATCH(klypsid!$B6528,lehmad!$A$2:$A$412,0))</f>
        <v>111</v>
      </c>
      <c r="Q6528">
        <f>INDEX(lehmad!E$2:E$412,MATCH(klypsid!$B6528,lehmad!$A$2:$A$412,0))</f>
        <v>1</v>
      </c>
      <c r="R6528" t="str">
        <f>INDEX(lehmad!F$2:F$412,MATCH(klypsid!$B6528,lehmad!$A$2:$A$412,0))</f>
        <v>LANCELOT-ET</v>
      </c>
      <c r="S6528">
        <f>INDEX(lehmad!H$2:H$412,MATCH(klypsid!$B6528,lehmad!$A$2:$A$412,0))</f>
        <v>126</v>
      </c>
      <c r="T6528">
        <f>INDEX(lehmad!K$2:K$412,MATCH(klypsid!$B6528,lehmad!$A$2:$A$412,0))</f>
        <v>122</v>
      </c>
      <c r="U6528" s="4">
        <f t="shared" si="202"/>
        <v>4</v>
      </c>
      <c r="V6528">
        <f t="shared" si="203"/>
        <v>28</v>
      </c>
    </row>
    <row r="6529" spans="1:22" x14ac:dyDescent="0.25">
      <c r="A6529">
        <v>4187</v>
      </c>
      <c r="B6529" t="str">
        <f>"E"&amp;A6529</f>
        <v>E4187</v>
      </c>
      <c r="C6529" t="s">
        <v>11</v>
      </c>
      <c r="D6529">
        <v>2</v>
      </c>
      <c r="E6529">
        <f>IF(D6529&lt;4,D6529,4)</f>
        <v>2</v>
      </c>
      <c r="F6529" s="1">
        <v>40057</v>
      </c>
      <c r="G6529" s="1">
        <v>40186</v>
      </c>
      <c r="H6529" s="3">
        <f>G6529-F6529</f>
        <v>129</v>
      </c>
      <c r="I6529" s="3">
        <f>IF(H6529&lt;=60,1,IF(H6529&lt;=150,2,3))</f>
        <v>2</v>
      </c>
      <c r="J6529">
        <v>33.799999999999997</v>
      </c>
      <c r="K6529">
        <v>4.0599999999999996</v>
      </c>
      <c r="L6529">
        <v>3.35</v>
      </c>
      <c r="M6529">
        <v>98</v>
      </c>
      <c r="N6529">
        <f>LOG(M6529/100,2)+3</f>
        <v>2.9708536543404835</v>
      </c>
      <c r="O6529">
        <f>INDEX(lehmad!B$2:B$412,MATCH(klypsid!$B6529,lehmad!$A$2:$A$412,0))</f>
        <v>38974</v>
      </c>
      <c r="P6529">
        <f>INDEX(lehmad!D$2:D$412,MATCH(klypsid!$B6529,lehmad!$A$2:$A$412,0))</f>
        <v>111</v>
      </c>
      <c r="Q6529">
        <f>INDEX(lehmad!E$2:E$412,MATCH(klypsid!$B6529,lehmad!$A$2:$A$412,0))</f>
        <v>1</v>
      </c>
      <c r="R6529" t="str">
        <f>INDEX(lehmad!F$2:F$412,MATCH(klypsid!$B6529,lehmad!$A$2:$A$412,0))</f>
        <v>LANCELOT-ET</v>
      </c>
      <c r="S6529">
        <f>INDEX(lehmad!H$2:H$412,MATCH(klypsid!$B6529,lehmad!$A$2:$A$412,0))</f>
        <v>126</v>
      </c>
      <c r="T6529">
        <f>INDEX(lehmad!K$2:K$412,MATCH(klypsid!$B6529,lehmad!$A$2:$A$412,0))</f>
        <v>122</v>
      </c>
      <c r="U6529" s="4">
        <f t="shared" si="202"/>
        <v>5</v>
      </c>
      <c r="V6529">
        <f t="shared" si="203"/>
        <v>33</v>
      </c>
    </row>
    <row r="6530" spans="1:22" x14ac:dyDescent="0.25">
      <c r="A6530">
        <v>4187</v>
      </c>
      <c r="B6530" t="str">
        <f>"E"&amp;A6530</f>
        <v>E4187</v>
      </c>
      <c r="C6530" t="s">
        <v>11</v>
      </c>
      <c r="D6530">
        <v>2</v>
      </c>
      <c r="E6530">
        <f>IF(D6530&lt;4,D6530,4)</f>
        <v>2</v>
      </c>
      <c r="F6530" s="1">
        <v>40057</v>
      </c>
      <c r="G6530" s="1">
        <v>40214</v>
      </c>
      <c r="H6530" s="3">
        <f>G6530-F6530</f>
        <v>157</v>
      </c>
      <c r="I6530" s="3">
        <f>IF(H6530&lt;=60,1,IF(H6530&lt;=150,2,3))</f>
        <v>3</v>
      </c>
      <c r="J6530">
        <v>33.5</v>
      </c>
      <c r="K6530">
        <v>4.34</v>
      </c>
      <c r="L6530">
        <v>3.4</v>
      </c>
      <c r="M6530">
        <v>29</v>
      </c>
      <c r="N6530">
        <f>LOG(M6530/100,2)+3</f>
        <v>1.2141248053528473</v>
      </c>
      <c r="O6530">
        <f>INDEX(lehmad!B$2:B$412,MATCH(klypsid!$B6530,lehmad!$A$2:$A$412,0))</f>
        <v>38974</v>
      </c>
      <c r="P6530">
        <f>INDEX(lehmad!D$2:D$412,MATCH(klypsid!$B6530,lehmad!$A$2:$A$412,0))</f>
        <v>111</v>
      </c>
      <c r="Q6530">
        <f>INDEX(lehmad!E$2:E$412,MATCH(klypsid!$B6530,lehmad!$A$2:$A$412,0))</f>
        <v>1</v>
      </c>
      <c r="R6530" t="str">
        <f>INDEX(lehmad!F$2:F$412,MATCH(klypsid!$B6530,lehmad!$A$2:$A$412,0))</f>
        <v>LANCELOT-ET</v>
      </c>
      <c r="S6530">
        <f>INDEX(lehmad!H$2:H$412,MATCH(klypsid!$B6530,lehmad!$A$2:$A$412,0))</f>
        <v>126</v>
      </c>
      <c r="T6530">
        <f>INDEX(lehmad!K$2:K$412,MATCH(klypsid!$B6530,lehmad!$A$2:$A$412,0))</f>
        <v>122</v>
      </c>
      <c r="U6530" s="4">
        <f t="shared" si="202"/>
        <v>6</v>
      </c>
      <c r="V6530">
        <f t="shared" si="203"/>
        <v>28</v>
      </c>
    </row>
    <row r="6531" spans="1:22" x14ac:dyDescent="0.25">
      <c r="A6531">
        <v>4187</v>
      </c>
      <c r="B6531" t="str">
        <f>"E"&amp;A6531</f>
        <v>E4187</v>
      </c>
      <c r="C6531" t="s">
        <v>11</v>
      </c>
      <c r="D6531">
        <v>2</v>
      </c>
      <c r="E6531">
        <f>IF(D6531&lt;4,D6531,4)</f>
        <v>2</v>
      </c>
      <c r="F6531" s="1">
        <v>40057</v>
      </c>
      <c r="G6531" s="1">
        <v>40242</v>
      </c>
      <c r="H6531" s="3">
        <f>G6531-F6531</f>
        <v>185</v>
      </c>
      <c r="I6531" s="3">
        <f>IF(H6531&lt;=60,1,IF(H6531&lt;=150,2,3))</f>
        <v>3</v>
      </c>
      <c r="J6531">
        <v>28.6</v>
      </c>
      <c r="K6531">
        <v>4.1900000000000004</v>
      </c>
      <c r="L6531">
        <v>3.3</v>
      </c>
      <c r="M6531">
        <v>42</v>
      </c>
      <c r="N6531">
        <f>LOG(M6531/100,2)+3</f>
        <v>1.7484612330040357</v>
      </c>
      <c r="O6531">
        <f>INDEX(lehmad!B$2:B$412,MATCH(klypsid!$B6531,lehmad!$A$2:$A$412,0))</f>
        <v>38974</v>
      </c>
      <c r="P6531">
        <f>INDEX(lehmad!D$2:D$412,MATCH(klypsid!$B6531,lehmad!$A$2:$A$412,0))</f>
        <v>111</v>
      </c>
      <c r="Q6531">
        <f>INDEX(lehmad!E$2:E$412,MATCH(klypsid!$B6531,lehmad!$A$2:$A$412,0))</f>
        <v>1</v>
      </c>
      <c r="R6531" t="str">
        <f>INDEX(lehmad!F$2:F$412,MATCH(klypsid!$B6531,lehmad!$A$2:$A$412,0))</f>
        <v>LANCELOT-ET</v>
      </c>
      <c r="S6531">
        <f>INDEX(lehmad!H$2:H$412,MATCH(klypsid!$B6531,lehmad!$A$2:$A$412,0))</f>
        <v>126</v>
      </c>
      <c r="T6531">
        <f>INDEX(lehmad!K$2:K$412,MATCH(klypsid!$B6531,lehmad!$A$2:$A$412,0))</f>
        <v>122</v>
      </c>
      <c r="U6531" s="4">
        <f t="shared" ref="U6531:U6594" si="204">IF(AND(A6531=A6530,D6531=D6530),U6530+1,1)</f>
        <v>7</v>
      </c>
      <c r="V6531">
        <f t="shared" ref="V6531:V6594" si="205">IF(AND(A6531=A6530,D6531=D6530),G6531-G6530,G6531-F6531)</f>
        <v>28</v>
      </c>
    </row>
    <row r="6532" spans="1:22" x14ac:dyDescent="0.25">
      <c r="A6532">
        <v>4187</v>
      </c>
      <c r="B6532" t="str">
        <f>"E"&amp;A6532</f>
        <v>E4187</v>
      </c>
      <c r="C6532" t="s">
        <v>11</v>
      </c>
      <c r="D6532">
        <v>2</v>
      </c>
      <c r="E6532">
        <f>IF(D6532&lt;4,D6532,4)</f>
        <v>2</v>
      </c>
      <c r="F6532" s="1">
        <v>40057</v>
      </c>
      <c r="G6532" s="1">
        <v>40276</v>
      </c>
      <c r="H6532" s="3">
        <f>G6532-F6532</f>
        <v>219</v>
      </c>
      <c r="I6532" s="3">
        <f>IF(H6532&lt;=60,1,IF(H6532&lt;=150,2,3))</f>
        <v>3</v>
      </c>
      <c r="J6532">
        <v>25.7</v>
      </c>
      <c r="K6532">
        <v>5.1100000000000003</v>
      </c>
      <c r="L6532">
        <v>3.45</v>
      </c>
      <c r="M6532">
        <v>55</v>
      </c>
      <c r="N6532">
        <f>LOG(M6532/100,2)+3</f>
        <v>2.1375035237499347</v>
      </c>
      <c r="O6532">
        <f>INDEX(lehmad!B$2:B$412,MATCH(klypsid!$B6532,lehmad!$A$2:$A$412,0))</f>
        <v>38974</v>
      </c>
      <c r="P6532">
        <f>INDEX(lehmad!D$2:D$412,MATCH(klypsid!$B6532,lehmad!$A$2:$A$412,0))</f>
        <v>111</v>
      </c>
      <c r="Q6532">
        <f>INDEX(lehmad!E$2:E$412,MATCH(klypsid!$B6532,lehmad!$A$2:$A$412,0))</f>
        <v>1</v>
      </c>
      <c r="R6532" t="str">
        <f>INDEX(lehmad!F$2:F$412,MATCH(klypsid!$B6532,lehmad!$A$2:$A$412,0))</f>
        <v>LANCELOT-ET</v>
      </c>
      <c r="S6532">
        <f>INDEX(lehmad!H$2:H$412,MATCH(klypsid!$B6532,lehmad!$A$2:$A$412,0))</f>
        <v>126</v>
      </c>
      <c r="T6532">
        <f>INDEX(lehmad!K$2:K$412,MATCH(klypsid!$B6532,lehmad!$A$2:$A$412,0))</f>
        <v>122</v>
      </c>
      <c r="U6532" s="4">
        <f t="shared" si="204"/>
        <v>8</v>
      </c>
      <c r="V6532">
        <f t="shared" si="205"/>
        <v>34</v>
      </c>
    </row>
    <row r="6533" spans="1:22" x14ac:dyDescent="0.25">
      <c r="A6533">
        <v>4187</v>
      </c>
      <c r="B6533" t="str">
        <f>"E"&amp;A6533</f>
        <v>E4187</v>
      </c>
      <c r="C6533" t="s">
        <v>11</v>
      </c>
      <c r="D6533">
        <v>2</v>
      </c>
      <c r="E6533">
        <f>IF(D6533&lt;4,D6533,4)</f>
        <v>2</v>
      </c>
      <c r="F6533" s="1">
        <v>40057</v>
      </c>
      <c r="G6533" s="1">
        <v>40304</v>
      </c>
      <c r="H6533" s="3">
        <f>G6533-F6533</f>
        <v>247</v>
      </c>
      <c r="I6533" s="3">
        <f>IF(H6533&lt;=60,1,IF(H6533&lt;=150,2,3))</f>
        <v>3</v>
      </c>
      <c r="J6533">
        <v>21.1</v>
      </c>
      <c r="K6533">
        <v>4.4400000000000004</v>
      </c>
      <c r="L6533">
        <v>3.48</v>
      </c>
      <c r="M6533">
        <v>63</v>
      </c>
      <c r="N6533">
        <f>LOG(M6533/100,2)+3</f>
        <v>2.3334237337251915</v>
      </c>
      <c r="O6533">
        <f>INDEX(lehmad!B$2:B$412,MATCH(klypsid!$B6533,lehmad!$A$2:$A$412,0))</f>
        <v>38974</v>
      </c>
      <c r="P6533">
        <f>INDEX(lehmad!D$2:D$412,MATCH(klypsid!$B6533,lehmad!$A$2:$A$412,0))</f>
        <v>111</v>
      </c>
      <c r="Q6533">
        <f>INDEX(lehmad!E$2:E$412,MATCH(klypsid!$B6533,lehmad!$A$2:$A$412,0))</f>
        <v>1</v>
      </c>
      <c r="R6533" t="str">
        <f>INDEX(lehmad!F$2:F$412,MATCH(klypsid!$B6533,lehmad!$A$2:$A$412,0))</f>
        <v>LANCELOT-ET</v>
      </c>
      <c r="S6533">
        <f>INDEX(lehmad!H$2:H$412,MATCH(klypsid!$B6533,lehmad!$A$2:$A$412,0))</f>
        <v>126</v>
      </c>
      <c r="T6533">
        <f>INDEX(lehmad!K$2:K$412,MATCH(klypsid!$B6533,lehmad!$A$2:$A$412,0))</f>
        <v>122</v>
      </c>
      <c r="U6533" s="4">
        <f t="shared" si="204"/>
        <v>9</v>
      </c>
      <c r="V6533">
        <f t="shared" si="205"/>
        <v>28</v>
      </c>
    </row>
    <row r="6534" spans="1:22" x14ac:dyDescent="0.25">
      <c r="A6534">
        <v>4187</v>
      </c>
      <c r="B6534" t="str">
        <f>"E"&amp;A6534</f>
        <v>E4187</v>
      </c>
      <c r="C6534" t="s">
        <v>11</v>
      </c>
      <c r="D6534">
        <v>2</v>
      </c>
      <c r="E6534">
        <f>IF(D6534&lt;4,D6534,4)</f>
        <v>2</v>
      </c>
      <c r="F6534" s="1">
        <v>40057</v>
      </c>
      <c r="G6534" s="1">
        <v>40336</v>
      </c>
      <c r="H6534" s="3">
        <f>G6534-F6534</f>
        <v>279</v>
      </c>
      <c r="I6534" s="3">
        <f>IF(H6534&lt;=60,1,IF(H6534&lt;=150,2,3))</f>
        <v>3</v>
      </c>
      <c r="J6534">
        <v>18.5</v>
      </c>
      <c r="K6534">
        <v>4.82</v>
      </c>
      <c r="L6534">
        <v>3.47</v>
      </c>
      <c r="M6534">
        <v>44</v>
      </c>
      <c r="N6534">
        <f>LOG(M6534/100,2)+3</f>
        <v>1.8155754288625725</v>
      </c>
      <c r="O6534">
        <f>INDEX(lehmad!B$2:B$412,MATCH(klypsid!$B6534,lehmad!$A$2:$A$412,0))</f>
        <v>38974</v>
      </c>
      <c r="P6534">
        <f>INDEX(lehmad!D$2:D$412,MATCH(klypsid!$B6534,lehmad!$A$2:$A$412,0))</f>
        <v>111</v>
      </c>
      <c r="Q6534">
        <f>INDEX(lehmad!E$2:E$412,MATCH(klypsid!$B6534,lehmad!$A$2:$A$412,0))</f>
        <v>1</v>
      </c>
      <c r="R6534" t="str">
        <f>INDEX(lehmad!F$2:F$412,MATCH(klypsid!$B6534,lehmad!$A$2:$A$412,0))</f>
        <v>LANCELOT-ET</v>
      </c>
      <c r="S6534">
        <f>INDEX(lehmad!H$2:H$412,MATCH(klypsid!$B6534,lehmad!$A$2:$A$412,0))</f>
        <v>126</v>
      </c>
      <c r="T6534">
        <f>INDEX(lehmad!K$2:K$412,MATCH(klypsid!$B6534,lehmad!$A$2:$A$412,0))</f>
        <v>122</v>
      </c>
      <c r="U6534" s="4">
        <f t="shared" si="204"/>
        <v>10</v>
      </c>
      <c r="V6534">
        <f t="shared" si="205"/>
        <v>32</v>
      </c>
    </row>
    <row r="6535" spans="1:22" x14ac:dyDescent="0.25">
      <c r="A6535">
        <v>4187</v>
      </c>
      <c r="B6535" t="str">
        <f>"E"&amp;A6535</f>
        <v>E4187</v>
      </c>
      <c r="C6535" t="s">
        <v>11</v>
      </c>
      <c r="D6535">
        <v>3</v>
      </c>
      <c r="E6535">
        <f>IF(D6535&lt;4,D6535,4)</f>
        <v>3</v>
      </c>
      <c r="F6535" s="1">
        <v>40416</v>
      </c>
      <c r="G6535" s="1">
        <v>40434</v>
      </c>
      <c r="H6535" s="3">
        <f>G6535-F6535</f>
        <v>18</v>
      </c>
      <c r="I6535" s="3">
        <f>IF(H6535&lt;=60,1,IF(H6535&lt;=150,2,3))</f>
        <v>1</v>
      </c>
      <c r="J6535">
        <v>51.1</v>
      </c>
      <c r="K6535">
        <v>3.26</v>
      </c>
      <c r="L6535">
        <v>3.12</v>
      </c>
      <c r="M6535">
        <v>76</v>
      </c>
      <c r="N6535">
        <f>LOG(M6535/100,2)+3</f>
        <v>2.6040713236688608</v>
      </c>
      <c r="O6535">
        <f>INDEX(lehmad!B$2:B$412,MATCH(klypsid!$B6535,lehmad!$A$2:$A$412,0))</f>
        <v>38974</v>
      </c>
      <c r="P6535">
        <f>INDEX(lehmad!D$2:D$412,MATCH(klypsid!$B6535,lehmad!$A$2:$A$412,0))</f>
        <v>111</v>
      </c>
      <c r="Q6535">
        <f>INDEX(lehmad!E$2:E$412,MATCH(klypsid!$B6535,lehmad!$A$2:$A$412,0))</f>
        <v>1</v>
      </c>
      <c r="R6535" t="str">
        <f>INDEX(lehmad!F$2:F$412,MATCH(klypsid!$B6535,lehmad!$A$2:$A$412,0))</f>
        <v>LANCELOT-ET</v>
      </c>
      <c r="S6535">
        <f>INDEX(lehmad!H$2:H$412,MATCH(klypsid!$B6535,lehmad!$A$2:$A$412,0))</f>
        <v>126</v>
      </c>
      <c r="T6535">
        <f>INDEX(lehmad!K$2:K$412,MATCH(klypsid!$B6535,lehmad!$A$2:$A$412,0))</f>
        <v>122</v>
      </c>
      <c r="U6535" s="4">
        <f t="shared" si="204"/>
        <v>1</v>
      </c>
      <c r="V6535">
        <f t="shared" si="205"/>
        <v>18</v>
      </c>
    </row>
    <row r="6536" spans="1:22" x14ac:dyDescent="0.25">
      <c r="A6536">
        <v>4187</v>
      </c>
      <c r="B6536" t="str">
        <f>"E"&amp;A6536</f>
        <v>E4187</v>
      </c>
      <c r="C6536" t="s">
        <v>11</v>
      </c>
      <c r="D6536">
        <v>3</v>
      </c>
      <c r="E6536">
        <f>IF(D6536&lt;4,D6536,4)</f>
        <v>3</v>
      </c>
      <c r="F6536" s="1">
        <v>40416</v>
      </c>
      <c r="G6536" s="1">
        <v>40462</v>
      </c>
      <c r="H6536" s="3">
        <f>G6536-F6536</f>
        <v>46</v>
      </c>
      <c r="I6536" s="3">
        <f>IF(H6536&lt;=60,1,IF(H6536&lt;=150,2,3))</f>
        <v>1</v>
      </c>
      <c r="J6536">
        <v>50.8</v>
      </c>
      <c r="K6536">
        <v>4.0199999999999996</v>
      </c>
      <c r="L6536">
        <v>3.2</v>
      </c>
      <c r="M6536">
        <v>29</v>
      </c>
      <c r="N6536">
        <f>LOG(M6536/100,2)+3</f>
        <v>1.2141248053528473</v>
      </c>
      <c r="O6536">
        <f>INDEX(lehmad!B$2:B$412,MATCH(klypsid!$B6536,lehmad!$A$2:$A$412,0))</f>
        <v>38974</v>
      </c>
      <c r="P6536">
        <f>INDEX(lehmad!D$2:D$412,MATCH(klypsid!$B6536,lehmad!$A$2:$A$412,0))</f>
        <v>111</v>
      </c>
      <c r="Q6536">
        <f>INDEX(lehmad!E$2:E$412,MATCH(klypsid!$B6536,lehmad!$A$2:$A$412,0))</f>
        <v>1</v>
      </c>
      <c r="R6536" t="str">
        <f>INDEX(lehmad!F$2:F$412,MATCH(klypsid!$B6536,lehmad!$A$2:$A$412,0))</f>
        <v>LANCELOT-ET</v>
      </c>
      <c r="S6536">
        <f>INDEX(lehmad!H$2:H$412,MATCH(klypsid!$B6536,lehmad!$A$2:$A$412,0))</f>
        <v>126</v>
      </c>
      <c r="T6536">
        <f>INDEX(lehmad!K$2:K$412,MATCH(klypsid!$B6536,lehmad!$A$2:$A$412,0))</f>
        <v>122</v>
      </c>
      <c r="U6536" s="4">
        <f t="shared" si="204"/>
        <v>2</v>
      </c>
      <c r="V6536">
        <f t="shared" si="205"/>
        <v>28</v>
      </c>
    </row>
    <row r="6537" spans="1:22" x14ac:dyDescent="0.25">
      <c r="A6537">
        <v>4187</v>
      </c>
      <c r="B6537" t="str">
        <f>"E"&amp;A6537</f>
        <v>E4187</v>
      </c>
      <c r="C6537" t="s">
        <v>11</v>
      </c>
      <c r="D6537">
        <v>3</v>
      </c>
      <c r="E6537">
        <f>IF(D6537&lt;4,D6537,4)</f>
        <v>3</v>
      </c>
      <c r="F6537" s="1">
        <v>40416</v>
      </c>
      <c r="G6537" s="1">
        <v>40493</v>
      </c>
      <c r="H6537" s="3">
        <f>G6537-F6537</f>
        <v>77</v>
      </c>
      <c r="I6537" s="3">
        <f>IF(H6537&lt;=60,1,IF(H6537&lt;=150,2,3))</f>
        <v>2</v>
      </c>
      <c r="J6537">
        <v>42.3</v>
      </c>
      <c r="K6537">
        <v>4.08</v>
      </c>
      <c r="L6537">
        <v>3.24</v>
      </c>
      <c r="M6537">
        <v>69</v>
      </c>
      <c r="N6537">
        <f>LOG(M6537/100,2)+3</f>
        <v>2.4646682670034443</v>
      </c>
      <c r="O6537">
        <f>INDEX(lehmad!B$2:B$412,MATCH(klypsid!$B6537,lehmad!$A$2:$A$412,0))</f>
        <v>38974</v>
      </c>
      <c r="P6537">
        <f>INDEX(lehmad!D$2:D$412,MATCH(klypsid!$B6537,lehmad!$A$2:$A$412,0))</f>
        <v>111</v>
      </c>
      <c r="Q6537">
        <f>INDEX(lehmad!E$2:E$412,MATCH(klypsid!$B6537,lehmad!$A$2:$A$412,0))</f>
        <v>1</v>
      </c>
      <c r="R6537" t="str">
        <f>INDEX(lehmad!F$2:F$412,MATCH(klypsid!$B6537,lehmad!$A$2:$A$412,0))</f>
        <v>LANCELOT-ET</v>
      </c>
      <c r="S6537">
        <f>INDEX(lehmad!H$2:H$412,MATCH(klypsid!$B6537,lehmad!$A$2:$A$412,0))</f>
        <v>126</v>
      </c>
      <c r="T6537">
        <f>INDEX(lehmad!K$2:K$412,MATCH(klypsid!$B6537,lehmad!$A$2:$A$412,0))</f>
        <v>122</v>
      </c>
      <c r="U6537" s="4">
        <f t="shared" si="204"/>
        <v>3</v>
      </c>
      <c r="V6537">
        <f t="shared" si="205"/>
        <v>31</v>
      </c>
    </row>
    <row r="6538" spans="1:22" x14ac:dyDescent="0.25">
      <c r="A6538">
        <v>4187</v>
      </c>
      <c r="B6538" t="str">
        <f>"E"&amp;A6538</f>
        <v>E4187</v>
      </c>
      <c r="C6538" t="s">
        <v>11</v>
      </c>
      <c r="D6538">
        <v>3</v>
      </c>
      <c r="E6538">
        <f>IF(D6538&lt;4,D6538,4)</f>
        <v>3</v>
      </c>
      <c r="F6538" s="1">
        <v>40416</v>
      </c>
      <c r="G6538" s="1">
        <v>40521</v>
      </c>
      <c r="H6538" s="3">
        <f>G6538-F6538</f>
        <v>105</v>
      </c>
      <c r="I6538" s="3">
        <f>IF(H6538&lt;=60,1,IF(H6538&lt;=150,2,3))</f>
        <v>2</v>
      </c>
      <c r="J6538">
        <v>39.299999999999997</v>
      </c>
      <c r="K6538">
        <v>4.79</v>
      </c>
      <c r="L6538">
        <v>3.33</v>
      </c>
      <c r="M6538">
        <v>66</v>
      </c>
      <c r="N6538">
        <f>LOG(M6538/100,2)+3</f>
        <v>2.400537929583729</v>
      </c>
      <c r="O6538">
        <f>INDEX(lehmad!B$2:B$412,MATCH(klypsid!$B6538,lehmad!$A$2:$A$412,0))</f>
        <v>38974</v>
      </c>
      <c r="P6538">
        <f>INDEX(lehmad!D$2:D$412,MATCH(klypsid!$B6538,lehmad!$A$2:$A$412,0))</f>
        <v>111</v>
      </c>
      <c r="Q6538">
        <f>INDEX(lehmad!E$2:E$412,MATCH(klypsid!$B6538,lehmad!$A$2:$A$412,0))</f>
        <v>1</v>
      </c>
      <c r="R6538" t="str">
        <f>INDEX(lehmad!F$2:F$412,MATCH(klypsid!$B6538,lehmad!$A$2:$A$412,0))</f>
        <v>LANCELOT-ET</v>
      </c>
      <c r="S6538">
        <f>INDEX(lehmad!H$2:H$412,MATCH(klypsid!$B6538,lehmad!$A$2:$A$412,0))</f>
        <v>126</v>
      </c>
      <c r="T6538">
        <f>INDEX(lehmad!K$2:K$412,MATCH(klypsid!$B6538,lehmad!$A$2:$A$412,0))</f>
        <v>122</v>
      </c>
      <c r="U6538" s="4">
        <f t="shared" si="204"/>
        <v>4</v>
      </c>
      <c r="V6538">
        <f t="shared" si="205"/>
        <v>28</v>
      </c>
    </row>
    <row r="6539" spans="1:22" x14ac:dyDescent="0.25">
      <c r="A6539">
        <v>4187</v>
      </c>
      <c r="B6539" t="str">
        <f>"E"&amp;A6539</f>
        <v>E4187</v>
      </c>
      <c r="C6539" t="s">
        <v>11</v>
      </c>
      <c r="D6539">
        <v>3</v>
      </c>
      <c r="E6539">
        <f>IF(D6539&lt;4,D6539,4)</f>
        <v>3</v>
      </c>
      <c r="F6539" s="1">
        <v>40416</v>
      </c>
      <c r="G6539" s="1">
        <v>40556</v>
      </c>
      <c r="H6539" s="3">
        <f>G6539-F6539</f>
        <v>140</v>
      </c>
      <c r="I6539" s="3">
        <f>IF(H6539&lt;=60,1,IF(H6539&lt;=150,2,3))</f>
        <v>2</v>
      </c>
      <c r="J6539">
        <v>34.5</v>
      </c>
      <c r="K6539">
        <v>3.91</v>
      </c>
      <c r="L6539">
        <v>3.39</v>
      </c>
      <c r="M6539">
        <v>39</v>
      </c>
      <c r="N6539">
        <f>LOG(M6539/100,2)+3</f>
        <v>1.6415460290875237</v>
      </c>
      <c r="O6539">
        <f>INDEX(lehmad!B$2:B$412,MATCH(klypsid!$B6539,lehmad!$A$2:$A$412,0))</f>
        <v>38974</v>
      </c>
      <c r="P6539">
        <f>INDEX(lehmad!D$2:D$412,MATCH(klypsid!$B6539,lehmad!$A$2:$A$412,0))</f>
        <v>111</v>
      </c>
      <c r="Q6539">
        <f>INDEX(lehmad!E$2:E$412,MATCH(klypsid!$B6539,lehmad!$A$2:$A$412,0))</f>
        <v>1</v>
      </c>
      <c r="R6539" t="str">
        <f>INDEX(lehmad!F$2:F$412,MATCH(klypsid!$B6539,lehmad!$A$2:$A$412,0))</f>
        <v>LANCELOT-ET</v>
      </c>
      <c r="S6539">
        <f>INDEX(lehmad!H$2:H$412,MATCH(klypsid!$B6539,lehmad!$A$2:$A$412,0))</f>
        <v>126</v>
      </c>
      <c r="T6539">
        <f>INDEX(lehmad!K$2:K$412,MATCH(klypsid!$B6539,lehmad!$A$2:$A$412,0))</f>
        <v>122</v>
      </c>
      <c r="U6539" s="4">
        <f t="shared" si="204"/>
        <v>5</v>
      </c>
      <c r="V6539">
        <f t="shared" si="205"/>
        <v>35</v>
      </c>
    </row>
    <row r="6540" spans="1:22" x14ac:dyDescent="0.25">
      <c r="A6540">
        <v>4188</v>
      </c>
      <c r="B6540" t="str">
        <f>"E"&amp;A6540</f>
        <v>E4188</v>
      </c>
      <c r="C6540" t="s">
        <v>158</v>
      </c>
      <c r="D6540">
        <v>1</v>
      </c>
      <c r="E6540">
        <f>IF(D6540&lt;4,D6540,4)</f>
        <v>1</v>
      </c>
      <c r="F6540" s="1">
        <v>39742</v>
      </c>
      <c r="G6540" s="1">
        <v>39754</v>
      </c>
      <c r="H6540" s="3">
        <f>G6540-F6540</f>
        <v>12</v>
      </c>
      <c r="I6540" s="3">
        <f>IF(H6540&lt;=60,1,IF(H6540&lt;=150,2,3))</f>
        <v>1</v>
      </c>
      <c r="J6540">
        <v>27.1</v>
      </c>
      <c r="K6540">
        <v>5.34</v>
      </c>
      <c r="L6540">
        <v>3.97</v>
      </c>
      <c r="M6540">
        <v>39</v>
      </c>
      <c r="N6540">
        <f>LOG(M6540/100,2)+3</f>
        <v>1.6415460290875237</v>
      </c>
      <c r="O6540">
        <f>INDEX(lehmad!B$2:B$412,MATCH(klypsid!$B6540,lehmad!$A$2:$A$412,0))</f>
        <v>38974</v>
      </c>
      <c r="P6540">
        <f>INDEX(lehmad!D$2:D$412,MATCH(klypsid!$B6540,lehmad!$A$2:$A$412,0))</f>
        <v>115</v>
      </c>
      <c r="Q6540">
        <f>INDEX(lehmad!E$2:E$412,MATCH(klypsid!$B6540,lehmad!$A$2:$A$412,0))</f>
        <v>1</v>
      </c>
      <c r="R6540" t="str">
        <f>INDEX(lehmad!F$2:F$412,MATCH(klypsid!$B6540,lehmad!$A$2:$A$412,0))</f>
        <v>LANCELOT-ET</v>
      </c>
      <c r="S6540">
        <f>INDEX(lehmad!H$2:H$412,MATCH(klypsid!$B6540,lehmad!$A$2:$A$412,0))</f>
        <v>126</v>
      </c>
      <c r="T6540">
        <f>INDEX(lehmad!K$2:K$412,MATCH(klypsid!$B6540,lehmad!$A$2:$A$412,0))</f>
        <v>122</v>
      </c>
      <c r="U6540" s="4">
        <f t="shared" si="204"/>
        <v>1</v>
      </c>
      <c r="V6540">
        <f t="shared" si="205"/>
        <v>12</v>
      </c>
    </row>
    <row r="6541" spans="1:22" x14ac:dyDescent="0.25">
      <c r="A6541">
        <v>4188</v>
      </c>
      <c r="B6541" t="str">
        <f>"E"&amp;A6541</f>
        <v>E4188</v>
      </c>
      <c r="C6541" t="s">
        <v>158</v>
      </c>
      <c r="D6541">
        <v>1</v>
      </c>
      <c r="E6541">
        <f>IF(D6541&lt;4,D6541,4)</f>
        <v>1</v>
      </c>
      <c r="F6541" s="1">
        <v>39742</v>
      </c>
      <c r="G6541" s="1">
        <v>39783</v>
      </c>
      <c r="H6541" s="3">
        <f>G6541-F6541</f>
        <v>41</v>
      </c>
      <c r="I6541" s="3">
        <f>IF(H6541&lt;=60,1,IF(H6541&lt;=150,2,3))</f>
        <v>1</v>
      </c>
      <c r="J6541">
        <v>36</v>
      </c>
      <c r="K6541">
        <v>4.6900000000000004</v>
      </c>
      <c r="L6541">
        <v>3.29</v>
      </c>
      <c r="M6541">
        <v>44</v>
      </c>
      <c r="N6541">
        <f>LOG(M6541/100,2)+3</f>
        <v>1.8155754288625725</v>
      </c>
      <c r="O6541">
        <f>INDEX(lehmad!B$2:B$412,MATCH(klypsid!$B6541,lehmad!$A$2:$A$412,0))</f>
        <v>38974</v>
      </c>
      <c r="P6541">
        <f>INDEX(lehmad!D$2:D$412,MATCH(klypsid!$B6541,lehmad!$A$2:$A$412,0))</f>
        <v>115</v>
      </c>
      <c r="Q6541">
        <f>INDEX(lehmad!E$2:E$412,MATCH(klypsid!$B6541,lehmad!$A$2:$A$412,0))</f>
        <v>1</v>
      </c>
      <c r="R6541" t="str">
        <f>INDEX(lehmad!F$2:F$412,MATCH(klypsid!$B6541,lehmad!$A$2:$A$412,0))</f>
        <v>LANCELOT-ET</v>
      </c>
      <c r="S6541">
        <f>INDEX(lehmad!H$2:H$412,MATCH(klypsid!$B6541,lehmad!$A$2:$A$412,0))</f>
        <v>126</v>
      </c>
      <c r="T6541">
        <f>INDEX(lehmad!K$2:K$412,MATCH(klypsid!$B6541,lehmad!$A$2:$A$412,0))</f>
        <v>122</v>
      </c>
      <c r="U6541" s="4">
        <f t="shared" si="204"/>
        <v>2</v>
      </c>
      <c r="V6541">
        <f t="shared" si="205"/>
        <v>29</v>
      </c>
    </row>
    <row r="6542" spans="1:22" x14ac:dyDescent="0.25">
      <c r="A6542">
        <v>4188</v>
      </c>
      <c r="B6542" t="str">
        <f>"E"&amp;A6542</f>
        <v>E4188</v>
      </c>
      <c r="C6542" t="s">
        <v>158</v>
      </c>
      <c r="D6542">
        <v>1</v>
      </c>
      <c r="E6542">
        <f>IF(D6542&lt;4,D6542,4)</f>
        <v>1</v>
      </c>
      <c r="F6542" s="1">
        <v>39742</v>
      </c>
      <c r="G6542" s="1">
        <v>39817</v>
      </c>
      <c r="H6542" s="3">
        <f>G6542-F6542</f>
        <v>75</v>
      </c>
      <c r="I6542" s="3">
        <f>IF(H6542&lt;=60,1,IF(H6542&lt;=150,2,3))</f>
        <v>2</v>
      </c>
      <c r="J6542">
        <v>34.5</v>
      </c>
      <c r="K6542">
        <v>4.62</v>
      </c>
      <c r="L6542">
        <v>3.33</v>
      </c>
      <c r="M6542">
        <v>18</v>
      </c>
      <c r="N6542">
        <f>LOG(M6542/100,2)+3</f>
        <v>0.52606881166758779</v>
      </c>
      <c r="O6542">
        <f>INDEX(lehmad!B$2:B$412,MATCH(klypsid!$B6542,lehmad!$A$2:$A$412,0))</f>
        <v>38974</v>
      </c>
      <c r="P6542">
        <f>INDEX(lehmad!D$2:D$412,MATCH(klypsid!$B6542,lehmad!$A$2:$A$412,0))</f>
        <v>115</v>
      </c>
      <c r="Q6542">
        <f>INDEX(lehmad!E$2:E$412,MATCH(klypsid!$B6542,lehmad!$A$2:$A$412,0))</f>
        <v>1</v>
      </c>
      <c r="R6542" t="str">
        <f>INDEX(lehmad!F$2:F$412,MATCH(klypsid!$B6542,lehmad!$A$2:$A$412,0))</f>
        <v>LANCELOT-ET</v>
      </c>
      <c r="S6542">
        <f>INDEX(lehmad!H$2:H$412,MATCH(klypsid!$B6542,lehmad!$A$2:$A$412,0))</f>
        <v>126</v>
      </c>
      <c r="T6542">
        <f>INDEX(lehmad!K$2:K$412,MATCH(klypsid!$B6542,lehmad!$A$2:$A$412,0))</f>
        <v>122</v>
      </c>
      <c r="U6542" s="4">
        <f t="shared" si="204"/>
        <v>3</v>
      </c>
      <c r="V6542">
        <f t="shared" si="205"/>
        <v>34</v>
      </c>
    </row>
    <row r="6543" spans="1:22" x14ac:dyDescent="0.25">
      <c r="A6543">
        <v>4188</v>
      </c>
      <c r="B6543" t="str">
        <f>"E"&amp;A6543</f>
        <v>E4188</v>
      </c>
      <c r="C6543" t="s">
        <v>158</v>
      </c>
      <c r="D6543">
        <v>1</v>
      </c>
      <c r="E6543">
        <f>IF(D6543&lt;4,D6543,4)</f>
        <v>1</v>
      </c>
      <c r="F6543" s="1">
        <v>39742</v>
      </c>
      <c r="G6543" s="1">
        <v>39845</v>
      </c>
      <c r="H6543" s="3">
        <f>G6543-F6543</f>
        <v>103</v>
      </c>
      <c r="I6543" s="3">
        <f>IF(H6543&lt;=60,1,IF(H6543&lt;=150,2,3))</f>
        <v>2</v>
      </c>
      <c r="J6543">
        <v>36.9</v>
      </c>
      <c r="K6543">
        <v>4.5199999999999996</v>
      </c>
      <c r="L6543">
        <v>3.62</v>
      </c>
      <c r="M6543">
        <v>26</v>
      </c>
      <c r="N6543">
        <f>LOG(M6543/100,2)+3</f>
        <v>1.0565835283663676</v>
      </c>
      <c r="O6543">
        <f>INDEX(lehmad!B$2:B$412,MATCH(klypsid!$B6543,lehmad!$A$2:$A$412,0))</f>
        <v>38974</v>
      </c>
      <c r="P6543">
        <f>INDEX(lehmad!D$2:D$412,MATCH(klypsid!$B6543,lehmad!$A$2:$A$412,0))</f>
        <v>115</v>
      </c>
      <c r="Q6543">
        <f>INDEX(lehmad!E$2:E$412,MATCH(klypsid!$B6543,lehmad!$A$2:$A$412,0))</f>
        <v>1</v>
      </c>
      <c r="R6543" t="str">
        <f>INDEX(lehmad!F$2:F$412,MATCH(klypsid!$B6543,lehmad!$A$2:$A$412,0))</f>
        <v>LANCELOT-ET</v>
      </c>
      <c r="S6543">
        <f>INDEX(lehmad!H$2:H$412,MATCH(klypsid!$B6543,lehmad!$A$2:$A$412,0))</f>
        <v>126</v>
      </c>
      <c r="T6543">
        <f>INDEX(lehmad!K$2:K$412,MATCH(klypsid!$B6543,lehmad!$A$2:$A$412,0))</f>
        <v>122</v>
      </c>
      <c r="U6543" s="4">
        <f t="shared" si="204"/>
        <v>4</v>
      </c>
      <c r="V6543">
        <f t="shared" si="205"/>
        <v>28</v>
      </c>
    </row>
    <row r="6544" spans="1:22" x14ac:dyDescent="0.25">
      <c r="A6544">
        <v>4188</v>
      </c>
      <c r="B6544" t="str">
        <f>"E"&amp;A6544</f>
        <v>E4188</v>
      </c>
      <c r="C6544" t="s">
        <v>158</v>
      </c>
      <c r="D6544">
        <v>1</v>
      </c>
      <c r="E6544">
        <f>IF(D6544&lt;4,D6544,4)</f>
        <v>1</v>
      </c>
      <c r="F6544" s="1">
        <v>39742</v>
      </c>
      <c r="G6544" s="1">
        <v>39875</v>
      </c>
      <c r="H6544" s="3">
        <f>G6544-F6544</f>
        <v>133</v>
      </c>
      <c r="I6544" s="3">
        <f>IF(H6544&lt;=60,1,IF(H6544&lt;=150,2,3))</f>
        <v>2</v>
      </c>
      <c r="J6544">
        <v>36.5</v>
      </c>
      <c r="K6544">
        <v>3.38</v>
      </c>
      <c r="L6544">
        <v>3.48</v>
      </c>
      <c r="M6544">
        <v>25</v>
      </c>
      <c r="N6544">
        <f>LOG(M6544/100,2)+3</f>
        <v>1</v>
      </c>
      <c r="O6544">
        <f>INDEX(lehmad!B$2:B$412,MATCH(klypsid!$B6544,lehmad!$A$2:$A$412,0))</f>
        <v>38974</v>
      </c>
      <c r="P6544">
        <f>INDEX(lehmad!D$2:D$412,MATCH(klypsid!$B6544,lehmad!$A$2:$A$412,0))</f>
        <v>115</v>
      </c>
      <c r="Q6544">
        <f>INDEX(lehmad!E$2:E$412,MATCH(klypsid!$B6544,lehmad!$A$2:$A$412,0))</f>
        <v>1</v>
      </c>
      <c r="R6544" t="str">
        <f>INDEX(lehmad!F$2:F$412,MATCH(klypsid!$B6544,lehmad!$A$2:$A$412,0))</f>
        <v>LANCELOT-ET</v>
      </c>
      <c r="S6544">
        <f>INDEX(lehmad!H$2:H$412,MATCH(klypsid!$B6544,lehmad!$A$2:$A$412,0))</f>
        <v>126</v>
      </c>
      <c r="T6544">
        <f>INDEX(lehmad!K$2:K$412,MATCH(klypsid!$B6544,lehmad!$A$2:$A$412,0))</f>
        <v>122</v>
      </c>
      <c r="U6544" s="4">
        <f t="shared" si="204"/>
        <v>5</v>
      </c>
      <c r="V6544">
        <f t="shared" si="205"/>
        <v>30</v>
      </c>
    </row>
    <row r="6545" spans="1:22" x14ac:dyDescent="0.25">
      <c r="A6545">
        <v>4188</v>
      </c>
      <c r="B6545" t="str">
        <f>"E"&amp;A6545</f>
        <v>E4188</v>
      </c>
      <c r="C6545" t="s">
        <v>158</v>
      </c>
      <c r="D6545">
        <v>1</v>
      </c>
      <c r="E6545">
        <f>IF(D6545&lt;4,D6545,4)</f>
        <v>1</v>
      </c>
      <c r="F6545" s="1">
        <v>39742</v>
      </c>
      <c r="G6545" s="1">
        <v>39908</v>
      </c>
      <c r="H6545" s="3">
        <f>G6545-F6545</f>
        <v>166</v>
      </c>
      <c r="I6545" s="3">
        <f>IF(H6545&lt;=60,1,IF(H6545&lt;=150,2,3))</f>
        <v>3</v>
      </c>
      <c r="J6545">
        <v>30.4</v>
      </c>
      <c r="K6545">
        <v>4.79</v>
      </c>
      <c r="L6545">
        <v>3.8</v>
      </c>
      <c r="M6545">
        <v>154</v>
      </c>
      <c r="N6545">
        <f>LOG(M6545/100,2)+3</f>
        <v>3.6229303509201767</v>
      </c>
      <c r="O6545">
        <f>INDEX(lehmad!B$2:B$412,MATCH(klypsid!$B6545,lehmad!$A$2:$A$412,0))</f>
        <v>38974</v>
      </c>
      <c r="P6545">
        <f>INDEX(lehmad!D$2:D$412,MATCH(klypsid!$B6545,lehmad!$A$2:$A$412,0))</f>
        <v>115</v>
      </c>
      <c r="Q6545">
        <f>INDEX(lehmad!E$2:E$412,MATCH(klypsid!$B6545,lehmad!$A$2:$A$412,0))</f>
        <v>1</v>
      </c>
      <c r="R6545" t="str">
        <f>INDEX(lehmad!F$2:F$412,MATCH(klypsid!$B6545,lehmad!$A$2:$A$412,0))</f>
        <v>LANCELOT-ET</v>
      </c>
      <c r="S6545">
        <f>INDEX(lehmad!H$2:H$412,MATCH(klypsid!$B6545,lehmad!$A$2:$A$412,0))</f>
        <v>126</v>
      </c>
      <c r="T6545">
        <f>INDEX(lehmad!K$2:K$412,MATCH(klypsid!$B6545,lehmad!$A$2:$A$412,0))</f>
        <v>122</v>
      </c>
      <c r="U6545" s="4">
        <f t="shared" si="204"/>
        <v>6</v>
      </c>
      <c r="V6545">
        <f t="shared" si="205"/>
        <v>33</v>
      </c>
    </row>
    <row r="6546" spans="1:22" x14ac:dyDescent="0.25">
      <c r="A6546">
        <v>4188</v>
      </c>
      <c r="B6546" t="str">
        <f>"E"&amp;A6546</f>
        <v>E4188</v>
      </c>
      <c r="C6546" t="s">
        <v>158</v>
      </c>
      <c r="D6546">
        <v>1</v>
      </c>
      <c r="E6546">
        <f>IF(D6546&lt;4,D6546,4)</f>
        <v>1</v>
      </c>
      <c r="F6546" s="1">
        <v>39742</v>
      </c>
      <c r="G6546" s="1">
        <v>39944</v>
      </c>
      <c r="H6546" s="3">
        <f>G6546-F6546</f>
        <v>202</v>
      </c>
      <c r="I6546" s="3">
        <f>IF(H6546&lt;=60,1,IF(H6546&lt;=150,2,3))</f>
        <v>3</v>
      </c>
      <c r="J6546">
        <v>26.4</v>
      </c>
      <c r="K6546">
        <v>4.46</v>
      </c>
      <c r="L6546">
        <v>3.84</v>
      </c>
      <c r="M6546">
        <v>122</v>
      </c>
      <c r="N6546">
        <f>LOG(M6546/100,2)+3</f>
        <v>3.2868811477881614</v>
      </c>
      <c r="O6546">
        <f>INDEX(lehmad!B$2:B$412,MATCH(klypsid!$B6546,lehmad!$A$2:$A$412,0))</f>
        <v>38974</v>
      </c>
      <c r="P6546">
        <f>INDEX(lehmad!D$2:D$412,MATCH(klypsid!$B6546,lehmad!$A$2:$A$412,0))</f>
        <v>115</v>
      </c>
      <c r="Q6546">
        <f>INDEX(lehmad!E$2:E$412,MATCH(klypsid!$B6546,lehmad!$A$2:$A$412,0))</f>
        <v>1</v>
      </c>
      <c r="R6546" t="str">
        <f>INDEX(lehmad!F$2:F$412,MATCH(klypsid!$B6546,lehmad!$A$2:$A$412,0))</f>
        <v>LANCELOT-ET</v>
      </c>
      <c r="S6546">
        <f>INDEX(lehmad!H$2:H$412,MATCH(klypsid!$B6546,lehmad!$A$2:$A$412,0))</f>
        <v>126</v>
      </c>
      <c r="T6546">
        <f>INDEX(lehmad!K$2:K$412,MATCH(klypsid!$B6546,lehmad!$A$2:$A$412,0))</f>
        <v>122</v>
      </c>
      <c r="U6546" s="4">
        <f t="shared" si="204"/>
        <v>7</v>
      </c>
      <c r="V6546">
        <f t="shared" si="205"/>
        <v>36</v>
      </c>
    </row>
    <row r="6547" spans="1:22" x14ac:dyDescent="0.25">
      <c r="A6547">
        <v>4188</v>
      </c>
      <c r="B6547" t="str">
        <f>"E"&amp;A6547</f>
        <v>E4188</v>
      </c>
      <c r="C6547" t="s">
        <v>158</v>
      </c>
      <c r="D6547">
        <v>1</v>
      </c>
      <c r="E6547">
        <f>IF(D6547&lt;4,D6547,4)</f>
        <v>1</v>
      </c>
      <c r="F6547" s="1">
        <v>39742</v>
      </c>
      <c r="G6547" s="1">
        <v>39972</v>
      </c>
      <c r="H6547" s="3">
        <f>G6547-F6547</f>
        <v>230</v>
      </c>
      <c r="I6547" s="3">
        <f>IF(H6547&lt;=60,1,IF(H6547&lt;=150,2,3))</f>
        <v>3</v>
      </c>
      <c r="J6547">
        <v>26.1</v>
      </c>
      <c r="K6547">
        <v>4.3499999999999996</v>
      </c>
      <c r="L6547">
        <v>3.78</v>
      </c>
      <c r="M6547">
        <v>88</v>
      </c>
      <c r="N6547">
        <f>LOG(M6547/100,2)+3</f>
        <v>2.8155754288625725</v>
      </c>
      <c r="O6547">
        <f>INDEX(lehmad!B$2:B$412,MATCH(klypsid!$B6547,lehmad!$A$2:$A$412,0))</f>
        <v>38974</v>
      </c>
      <c r="P6547">
        <f>INDEX(lehmad!D$2:D$412,MATCH(klypsid!$B6547,lehmad!$A$2:$A$412,0))</f>
        <v>115</v>
      </c>
      <c r="Q6547">
        <f>INDEX(lehmad!E$2:E$412,MATCH(klypsid!$B6547,lehmad!$A$2:$A$412,0))</f>
        <v>1</v>
      </c>
      <c r="R6547" t="str">
        <f>INDEX(lehmad!F$2:F$412,MATCH(klypsid!$B6547,lehmad!$A$2:$A$412,0))</f>
        <v>LANCELOT-ET</v>
      </c>
      <c r="S6547">
        <f>INDEX(lehmad!H$2:H$412,MATCH(klypsid!$B6547,lehmad!$A$2:$A$412,0))</f>
        <v>126</v>
      </c>
      <c r="T6547">
        <f>INDEX(lehmad!K$2:K$412,MATCH(klypsid!$B6547,lehmad!$A$2:$A$412,0))</f>
        <v>122</v>
      </c>
      <c r="U6547" s="4">
        <f t="shared" si="204"/>
        <v>8</v>
      </c>
      <c r="V6547">
        <f t="shared" si="205"/>
        <v>28</v>
      </c>
    </row>
    <row r="6548" spans="1:22" x14ac:dyDescent="0.25">
      <c r="A6548">
        <v>4188</v>
      </c>
      <c r="B6548" t="str">
        <f>"E"&amp;A6548</f>
        <v>E4188</v>
      </c>
      <c r="C6548" t="s">
        <v>158</v>
      </c>
      <c r="D6548">
        <v>1</v>
      </c>
      <c r="E6548">
        <f>IF(D6548&lt;4,D6548,4)</f>
        <v>1</v>
      </c>
      <c r="F6548" s="1">
        <v>39742</v>
      </c>
      <c r="G6548" s="1">
        <v>40007</v>
      </c>
      <c r="H6548" s="3">
        <f>G6548-F6548</f>
        <v>265</v>
      </c>
      <c r="I6548" s="3">
        <f>IF(H6548&lt;=60,1,IF(H6548&lt;=150,2,3))</f>
        <v>3</v>
      </c>
      <c r="J6548">
        <v>21.7</v>
      </c>
      <c r="K6548">
        <v>4.4800000000000004</v>
      </c>
      <c r="L6548">
        <v>3.7</v>
      </c>
      <c r="M6548">
        <v>45</v>
      </c>
      <c r="N6548">
        <f>LOG(M6548/100,2)+3</f>
        <v>1.84799690655495</v>
      </c>
      <c r="O6548">
        <f>INDEX(lehmad!B$2:B$412,MATCH(klypsid!$B6548,lehmad!$A$2:$A$412,0))</f>
        <v>38974</v>
      </c>
      <c r="P6548">
        <f>INDEX(lehmad!D$2:D$412,MATCH(klypsid!$B6548,lehmad!$A$2:$A$412,0))</f>
        <v>115</v>
      </c>
      <c r="Q6548">
        <f>INDEX(lehmad!E$2:E$412,MATCH(klypsid!$B6548,lehmad!$A$2:$A$412,0))</f>
        <v>1</v>
      </c>
      <c r="R6548" t="str">
        <f>INDEX(lehmad!F$2:F$412,MATCH(klypsid!$B6548,lehmad!$A$2:$A$412,0))</f>
        <v>LANCELOT-ET</v>
      </c>
      <c r="S6548">
        <f>INDEX(lehmad!H$2:H$412,MATCH(klypsid!$B6548,lehmad!$A$2:$A$412,0))</f>
        <v>126</v>
      </c>
      <c r="T6548">
        <f>INDEX(lehmad!K$2:K$412,MATCH(klypsid!$B6548,lehmad!$A$2:$A$412,0))</f>
        <v>122</v>
      </c>
      <c r="U6548" s="4">
        <f t="shared" si="204"/>
        <v>9</v>
      </c>
      <c r="V6548">
        <f t="shared" si="205"/>
        <v>35</v>
      </c>
    </row>
    <row r="6549" spans="1:22" x14ac:dyDescent="0.25">
      <c r="A6549">
        <v>4188</v>
      </c>
      <c r="B6549" t="str">
        <f>"E"&amp;A6549</f>
        <v>E4188</v>
      </c>
      <c r="C6549" t="s">
        <v>158</v>
      </c>
      <c r="D6549">
        <v>1</v>
      </c>
      <c r="E6549">
        <f>IF(D6549&lt;4,D6549,4)</f>
        <v>1</v>
      </c>
      <c r="F6549" s="1">
        <v>39742</v>
      </c>
      <c r="G6549" s="1">
        <v>40037</v>
      </c>
      <c r="H6549" s="3">
        <f>G6549-F6549</f>
        <v>295</v>
      </c>
      <c r="I6549" s="3">
        <f>IF(H6549&lt;=60,1,IF(H6549&lt;=150,2,3))</f>
        <v>3</v>
      </c>
      <c r="J6549">
        <v>19.3</v>
      </c>
      <c r="K6549">
        <v>5.07</v>
      </c>
      <c r="L6549">
        <v>3.63</v>
      </c>
      <c r="M6549">
        <v>73</v>
      </c>
      <c r="N6549">
        <f>LOG(M6549/100,2)+3</f>
        <v>2.5459683691052923</v>
      </c>
      <c r="O6549">
        <f>INDEX(lehmad!B$2:B$412,MATCH(klypsid!$B6549,lehmad!$A$2:$A$412,0))</f>
        <v>38974</v>
      </c>
      <c r="P6549">
        <f>INDEX(lehmad!D$2:D$412,MATCH(klypsid!$B6549,lehmad!$A$2:$A$412,0))</f>
        <v>115</v>
      </c>
      <c r="Q6549">
        <f>INDEX(lehmad!E$2:E$412,MATCH(klypsid!$B6549,lehmad!$A$2:$A$412,0))</f>
        <v>1</v>
      </c>
      <c r="R6549" t="str">
        <f>INDEX(lehmad!F$2:F$412,MATCH(klypsid!$B6549,lehmad!$A$2:$A$412,0))</f>
        <v>LANCELOT-ET</v>
      </c>
      <c r="S6549">
        <f>INDEX(lehmad!H$2:H$412,MATCH(klypsid!$B6549,lehmad!$A$2:$A$412,0))</f>
        <v>126</v>
      </c>
      <c r="T6549">
        <f>INDEX(lehmad!K$2:K$412,MATCH(klypsid!$B6549,lehmad!$A$2:$A$412,0))</f>
        <v>122</v>
      </c>
      <c r="U6549" s="4">
        <f t="shared" si="204"/>
        <v>10</v>
      </c>
      <c r="V6549">
        <f t="shared" si="205"/>
        <v>30</v>
      </c>
    </row>
    <row r="6550" spans="1:22" x14ac:dyDescent="0.25">
      <c r="A6550">
        <v>4188</v>
      </c>
      <c r="B6550" t="str">
        <f>"E"&amp;A6550</f>
        <v>E4188</v>
      </c>
      <c r="C6550" t="s">
        <v>158</v>
      </c>
      <c r="D6550">
        <v>2</v>
      </c>
      <c r="E6550">
        <f>IF(D6550&lt;4,D6550,4)</f>
        <v>2</v>
      </c>
      <c r="F6550" s="1">
        <v>40112</v>
      </c>
      <c r="G6550" s="1">
        <v>40125</v>
      </c>
      <c r="H6550" s="3">
        <f>G6550-F6550</f>
        <v>13</v>
      </c>
      <c r="I6550" s="3">
        <f>IF(H6550&lt;=60,1,IF(H6550&lt;=150,2,3))</f>
        <v>1</v>
      </c>
      <c r="J6550">
        <v>31.6</v>
      </c>
      <c r="K6550">
        <v>4.76</v>
      </c>
      <c r="L6550">
        <v>4.01</v>
      </c>
      <c r="M6550">
        <v>28</v>
      </c>
      <c r="N6550">
        <f>LOG(M6550/100,2)+3</f>
        <v>1.1634987322828796</v>
      </c>
      <c r="O6550">
        <f>INDEX(lehmad!B$2:B$412,MATCH(klypsid!$B6550,lehmad!$A$2:$A$412,0))</f>
        <v>38974</v>
      </c>
      <c r="P6550">
        <f>INDEX(lehmad!D$2:D$412,MATCH(klypsid!$B6550,lehmad!$A$2:$A$412,0))</f>
        <v>115</v>
      </c>
      <c r="Q6550">
        <f>INDEX(lehmad!E$2:E$412,MATCH(klypsid!$B6550,lehmad!$A$2:$A$412,0))</f>
        <v>1</v>
      </c>
      <c r="R6550" t="str">
        <f>INDEX(lehmad!F$2:F$412,MATCH(klypsid!$B6550,lehmad!$A$2:$A$412,0))</f>
        <v>LANCELOT-ET</v>
      </c>
      <c r="S6550">
        <f>INDEX(lehmad!H$2:H$412,MATCH(klypsid!$B6550,lehmad!$A$2:$A$412,0))</f>
        <v>126</v>
      </c>
      <c r="T6550">
        <f>INDEX(lehmad!K$2:K$412,MATCH(klypsid!$B6550,lehmad!$A$2:$A$412,0))</f>
        <v>122</v>
      </c>
      <c r="U6550" s="4">
        <f t="shared" si="204"/>
        <v>1</v>
      </c>
      <c r="V6550">
        <f t="shared" si="205"/>
        <v>13</v>
      </c>
    </row>
    <row r="6551" spans="1:22" x14ac:dyDescent="0.25">
      <c r="A6551">
        <v>4188</v>
      </c>
      <c r="B6551" t="str">
        <f>"E"&amp;A6551</f>
        <v>E4188</v>
      </c>
      <c r="C6551" t="s">
        <v>158</v>
      </c>
      <c r="D6551">
        <v>2</v>
      </c>
      <c r="E6551">
        <f>IF(D6551&lt;4,D6551,4)</f>
        <v>2</v>
      </c>
      <c r="F6551" s="1">
        <v>40112</v>
      </c>
      <c r="G6551" s="1">
        <v>40153</v>
      </c>
      <c r="H6551" s="3">
        <f>G6551-F6551</f>
        <v>41</v>
      </c>
      <c r="I6551" s="3">
        <f>IF(H6551&lt;=60,1,IF(H6551&lt;=150,2,3))</f>
        <v>1</v>
      </c>
      <c r="J6551">
        <v>37.4</v>
      </c>
      <c r="K6551">
        <v>5.1100000000000003</v>
      </c>
      <c r="L6551">
        <v>3.39</v>
      </c>
      <c r="M6551">
        <v>21</v>
      </c>
      <c r="N6551">
        <f>LOG(M6551/100,2)+3</f>
        <v>0.74846123300403544</v>
      </c>
      <c r="O6551">
        <f>INDEX(lehmad!B$2:B$412,MATCH(klypsid!$B6551,lehmad!$A$2:$A$412,0))</f>
        <v>38974</v>
      </c>
      <c r="P6551">
        <f>INDEX(lehmad!D$2:D$412,MATCH(klypsid!$B6551,lehmad!$A$2:$A$412,0))</f>
        <v>115</v>
      </c>
      <c r="Q6551">
        <f>INDEX(lehmad!E$2:E$412,MATCH(klypsid!$B6551,lehmad!$A$2:$A$412,0))</f>
        <v>1</v>
      </c>
      <c r="R6551" t="str">
        <f>INDEX(lehmad!F$2:F$412,MATCH(klypsid!$B6551,lehmad!$A$2:$A$412,0))</f>
        <v>LANCELOT-ET</v>
      </c>
      <c r="S6551">
        <f>INDEX(lehmad!H$2:H$412,MATCH(klypsid!$B6551,lehmad!$A$2:$A$412,0))</f>
        <v>126</v>
      </c>
      <c r="T6551">
        <f>INDEX(lehmad!K$2:K$412,MATCH(klypsid!$B6551,lehmad!$A$2:$A$412,0))</f>
        <v>122</v>
      </c>
      <c r="U6551" s="4">
        <f t="shared" si="204"/>
        <v>2</v>
      </c>
      <c r="V6551">
        <f t="shared" si="205"/>
        <v>28</v>
      </c>
    </row>
    <row r="6552" spans="1:22" x14ac:dyDescent="0.25">
      <c r="A6552">
        <v>4188</v>
      </c>
      <c r="B6552" t="str">
        <f>"E"&amp;A6552</f>
        <v>E4188</v>
      </c>
      <c r="C6552" t="s">
        <v>158</v>
      </c>
      <c r="D6552">
        <v>2</v>
      </c>
      <c r="E6552">
        <f>IF(D6552&lt;4,D6552,4)</f>
        <v>2</v>
      </c>
      <c r="F6552" s="1">
        <v>40112</v>
      </c>
      <c r="G6552" s="1">
        <v>40186</v>
      </c>
      <c r="H6552" s="3">
        <f>G6552-F6552</f>
        <v>74</v>
      </c>
      <c r="I6552" s="3">
        <f>IF(H6552&lt;=60,1,IF(H6552&lt;=150,2,3))</f>
        <v>2</v>
      </c>
      <c r="J6552">
        <v>42.3</v>
      </c>
      <c r="K6552">
        <v>4.0599999999999996</v>
      </c>
      <c r="L6552">
        <v>3.58</v>
      </c>
      <c r="M6552">
        <v>27</v>
      </c>
      <c r="N6552">
        <f>LOG(M6552/100,2)+3</f>
        <v>1.1110313123887439</v>
      </c>
      <c r="O6552">
        <f>INDEX(lehmad!B$2:B$412,MATCH(klypsid!$B6552,lehmad!$A$2:$A$412,0))</f>
        <v>38974</v>
      </c>
      <c r="P6552">
        <f>INDEX(lehmad!D$2:D$412,MATCH(klypsid!$B6552,lehmad!$A$2:$A$412,0))</f>
        <v>115</v>
      </c>
      <c r="Q6552">
        <f>INDEX(lehmad!E$2:E$412,MATCH(klypsid!$B6552,lehmad!$A$2:$A$412,0))</f>
        <v>1</v>
      </c>
      <c r="R6552" t="str">
        <f>INDEX(lehmad!F$2:F$412,MATCH(klypsid!$B6552,lehmad!$A$2:$A$412,0))</f>
        <v>LANCELOT-ET</v>
      </c>
      <c r="S6552">
        <f>INDEX(lehmad!H$2:H$412,MATCH(klypsid!$B6552,lehmad!$A$2:$A$412,0))</f>
        <v>126</v>
      </c>
      <c r="T6552">
        <f>INDEX(lehmad!K$2:K$412,MATCH(klypsid!$B6552,lehmad!$A$2:$A$412,0))</f>
        <v>122</v>
      </c>
      <c r="U6552" s="4">
        <f t="shared" si="204"/>
        <v>3</v>
      </c>
      <c r="V6552">
        <f t="shared" si="205"/>
        <v>33</v>
      </c>
    </row>
    <row r="6553" spans="1:22" x14ac:dyDescent="0.25">
      <c r="A6553">
        <v>4188</v>
      </c>
      <c r="B6553" t="str">
        <f>"E"&amp;A6553</f>
        <v>E4188</v>
      </c>
      <c r="C6553" t="s">
        <v>158</v>
      </c>
      <c r="D6553">
        <v>2</v>
      </c>
      <c r="E6553">
        <f>IF(D6553&lt;4,D6553,4)</f>
        <v>2</v>
      </c>
      <c r="F6553" s="1">
        <v>40112</v>
      </c>
      <c r="G6553" s="1">
        <v>40214</v>
      </c>
      <c r="H6553" s="3">
        <f>G6553-F6553</f>
        <v>102</v>
      </c>
      <c r="I6553" s="3">
        <f>IF(H6553&lt;=60,1,IF(H6553&lt;=150,2,3))</f>
        <v>2</v>
      </c>
      <c r="J6553">
        <v>32.9</v>
      </c>
      <c r="K6553">
        <v>4.78</v>
      </c>
      <c r="L6553">
        <v>3.75</v>
      </c>
      <c r="M6553">
        <v>23</v>
      </c>
      <c r="N6553">
        <f>LOG(M6553/100,2)+3</f>
        <v>0.87970576628228825</v>
      </c>
      <c r="O6553">
        <f>INDEX(lehmad!B$2:B$412,MATCH(klypsid!$B6553,lehmad!$A$2:$A$412,0))</f>
        <v>38974</v>
      </c>
      <c r="P6553">
        <f>INDEX(lehmad!D$2:D$412,MATCH(klypsid!$B6553,lehmad!$A$2:$A$412,0))</f>
        <v>115</v>
      </c>
      <c r="Q6553">
        <f>INDEX(lehmad!E$2:E$412,MATCH(klypsid!$B6553,lehmad!$A$2:$A$412,0))</f>
        <v>1</v>
      </c>
      <c r="R6553" t="str">
        <f>INDEX(lehmad!F$2:F$412,MATCH(klypsid!$B6553,lehmad!$A$2:$A$412,0))</f>
        <v>LANCELOT-ET</v>
      </c>
      <c r="S6553">
        <f>INDEX(lehmad!H$2:H$412,MATCH(klypsid!$B6553,lehmad!$A$2:$A$412,0))</f>
        <v>126</v>
      </c>
      <c r="T6553">
        <f>INDEX(lehmad!K$2:K$412,MATCH(klypsid!$B6553,lehmad!$A$2:$A$412,0))</f>
        <v>122</v>
      </c>
      <c r="U6553" s="4">
        <f t="shared" si="204"/>
        <v>4</v>
      </c>
      <c r="V6553">
        <f t="shared" si="205"/>
        <v>28</v>
      </c>
    </row>
    <row r="6554" spans="1:22" x14ac:dyDescent="0.25">
      <c r="A6554">
        <v>4188</v>
      </c>
      <c r="B6554" t="str">
        <f>"E"&amp;A6554</f>
        <v>E4188</v>
      </c>
      <c r="C6554" t="s">
        <v>158</v>
      </c>
      <c r="D6554">
        <v>2</v>
      </c>
      <c r="E6554">
        <f>IF(D6554&lt;4,D6554,4)</f>
        <v>2</v>
      </c>
      <c r="F6554" s="1">
        <v>40112</v>
      </c>
      <c r="G6554" s="1">
        <v>40242</v>
      </c>
      <c r="H6554" s="3">
        <f>G6554-F6554</f>
        <v>130</v>
      </c>
      <c r="I6554" s="3">
        <f>IF(H6554&lt;=60,1,IF(H6554&lt;=150,2,3))</f>
        <v>2</v>
      </c>
      <c r="J6554">
        <v>30.7</v>
      </c>
      <c r="K6554">
        <v>4.3899999999999997</v>
      </c>
      <c r="L6554">
        <v>3.8</v>
      </c>
      <c r="M6554">
        <v>15</v>
      </c>
      <c r="N6554">
        <f>LOG(M6554/100,2)+3</f>
        <v>0.26303440583379389</v>
      </c>
      <c r="O6554">
        <f>INDEX(lehmad!B$2:B$412,MATCH(klypsid!$B6554,lehmad!$A$2:$A$412,0))</f>
        <v>38974</v>
      </c>
      <c r="P6554">
        <f>INDEX(lehmad!D$2:D$412,MATCH(klypsid!$B6554,lehmad!$A$2:$A$412,0))</f>
        <v>115</v>
      </c>
      <c r="Q6554">
        <f>INDEX(lehmad!E$2:E$412,MATCH(klypsid!$B6554,lehmad!$A$2:$A$412,0))</f>
        <v>1</v>
      </c>
      <c r="R6554" t="str">
        <f>INDEX(lehmad!F$2:F$412,MATCH(klypsid!$B6554,lehmad!$A$2:$A$412,0))</f>
        <v>LANCELOT-ET</v>
      </c>
      <c r="S6554">
        <f>INDEX(lehmad!H$2:H$412,MATCH(klypsid!$B6554,lehmad!$A$2:$A$412,0))</f>
        <v>126</v>
      </c>
      <c r="T6554">
        <f>INDEX(lehmad!K$2:K$412,MATCH(klypsid!$B6554,lehmad!$A$2:$A$412,0))</f>
        <v>122</v>
      </c>
      <c r="U6554" s="4">
        <f t="shared" si="204"/>
        <v>5</v>
      </c>
      <c r="V6554">
        <f t="shared" si="205"/>
        <v>28</v>
      </c>
    </row>
    <row r="6555" spans="1:22" x14ac:dyDescent="0.25">
      <c r="A6555">
        <v>4188</v>
      </c>
      <c r="B6555" t="str">
        <f>"E"&amp;A6555</f>
        <v>E4188</v>
      </c>
      <c r="C6555" t="s">
        <v>158</v>
      </c>
      <c r="D6555">
        <v>2</v>
      </c>
      <c r="E6555">
        <f>IF(D6555&lt;4,D6555,4)</f>
        <v>2</v>
      </c>
      <c r="F6555" s="1">
        <v>40112</v>
      </c>
      <c r="G6555" s="1">
        <v>40276</v>
      </c>
      <c r="H6555" s="3">
        <f>G6555-F6555</f>
        <v>164</v>
      </c>
      <c r="I6555" s="3">
        <f>IF(H6555&lt;=60,1,IF(H6555&lt;=150,2,3))</f>
        <v>3</v>
      </c>
      <c r="J6555">
        <v>35.1</v>
      </c>
      <c r="K6555">
        <v>5.38</v>
      </c>
      <c r="L6555">
        <v>3.7</v>
      </c>
      <c r="M6555">
        <v>23</v>
      </c>
      <c r="N6555">
        <f>LOG(M6555/100,2)+3</f>
        <v>0.87970576628228825</v>
      </c>
      <c r="O6555">
        <f>INDEX(lehmad!B$2:B$412,MATCH(klypsid!$B6555,lehmad!$A$2:$A$412,0))</f>
        <v>38974</v>
      </c>
      <c r="P6555">
        <f>INDEX(lehmad!D$2:D$412,MATCH(klypsid!$B6555,lehmad!$A$2:$A$412,0))</f>
        <v>115</v>
      </c>
      <c r="Q6555">
        <f>INDEX(lehmad!E$2:E$412,MATCH(klypsid!$B6555,lehmad!$A$2:$A$412,0))</f>
        <v>1</v>
      </c>
      <c r="R6555" t="str">
        <f>INDEX(lehmad!F$2:F$412,MATCH(klypsid!$B6555,lehmad!$A$2:$A$412,0))</f>
        <v>LANCELOT-ET</v>
      </c>
      <c r="S6555">
        <f>INDEX(lehmad!H$2:H$412,MATCH(klypsid!$B6555,lehmad!$A$2:$A$412,0))</f>
        <v>126</v>
      </c>
      <c r="T6555">
        <f>INDEX(lehmad!K$2:K$412,MATCH(klypsid!$B6555,lehmad!$A$2:$A$412,0))</f>
        <v>122</v>
      </c>
      <c r="U6555" s="4">
        <f t="shared" si="204"/>
        <v>6</v>
      </c>
      <c r="V6555">
        <f t="shared" si="205"/>
        <v>34</v>
      </c>
    </row>
    <row r="6556" spans="1:22" x14ac:dyDescent="0.25">
      <c r="A6556">
        <v>4188</v>
      </c>
      <c r="B6556" t="str">
        <f>"E"&amp;A6556</f>
        <v>E4188</v>
      </c>
      <c r="C6556" t="s">
        <v>158</v>
      </c>
      <c r="D6556">
        <v>2</v>
      </c>
      <c r="E6556">
        <f>IF(D6556&lt;4,D6556,4)</f>
        <v>2</v>
      </c>
      <c r="F6556" s="1">
        <v>40112</v>
      </c>
      <c r="G6556" s="1">
        <v>40304</v>
      </c>
      <c r="H6556" s="3">
        <f>G6556-F6556</f>
        <v>192</v>
      </c>
      <c r="I6556" s="3">
        <f>IF(H6556&lt;=60,1,IF(H6556&lt;=150,2,3))</f>
        <v>3</v>
      </c>
      <c r="J6556">
        <v>27.7</v>
      </c>
      <c r="K6556">
        <v>4.66</v>
      </c>
      <c r="L6556">
        <v>3.59</v>
      </c>
      <c r="M6556">
        <v>17</v>
      </c>
      <c r="N6556">
        <f>LOG(M6556/100,2)+3</f>
        <v>0.44360665147561473</v>
      </c>
      <c r="O6556">
        <f>INDEX(lehmad!B$2:B$412,MATCH(klypsid!$B6556,lehmad!$A$2:$A$412,0))</f>
        <v>38974</v>
      </c>
      <c r="P6556">
        <f>INDEX(lehmad!D$2:D$412,MATCH(klypsid!$B6556,lehmad!$A$2:$A$412,0))</f>
        <v>115</v>
      </c>
      <c r="Q6556">
        <f>INDEX(lehmad!E$2:E$412,MATCH(klypsid!$B6556,lehmad!$A$2:$A$412,0))</f>
        <v>1</v>
      </c>
      <c r="R6556" t="str">
        <f>INDEX(lehmad!F$2:F$412,MATCH(klypsid!$B6556,lehmad!$A$2:$A$412,0))</f>
        <v>LANCELOT-ET</v>
      </c>
      <c r="S6556">
        <f>INDEX(lehmad!H$2:H$412,MATCH(klypsid!$B6556,lehmad!$A$2:$A$412,0))</f>
        <v>126</v>
      </c>
      <c r="T6556">
        <f>INDEX(lehmad!K$2:K$412,MATCH(klypsid!$B6556,lehmad!$A$2:$A$412,0))</f>
        <v>122</v>
      </c>
      <c r="U6556" s="4">
        <f t="shared" si="204"/>
        <v>7</v>
      </c>
      <c r="V6556">
        <f t="shared" si="205"/>
        <v>28</v>
      </c>
    </row>
    <row r="6557" spans="1:22" x14ac:dyDescent="0.25">
      <c r="A6557">
        <v>4188</v>
      </c>
      <c r="B6557" t="str">
        <f>"E"&amp;A6557</f>
        <v>E4188</v>
      </c>
      <c r="C6557" t="s">
        <v>158</v>
      </c>
      <c r="D6557">
        <v>2</v>
      </c>
      <c r="E6557">
        <f>IF(D6557&lt;4,D6557,4)</f>
        <v>2</v>
      </c>
      <c r="F6557" s="1">
        <v>40112</v>
      </c>
      <c r="G6557" s="1">
        <v>40336</v>
      </c>
      <c r="H6557" s="3">
        <f>G6557-F6557</f>
        <v>224</v>
      </c>
      <c r="I6557" s="3">
        <f>IF(H6557&lt;=60,1,IF(H6557&lt;=150,2,3))</f>
        <v>3</v>
      </c>
      <c r="J6557">
        <v>31.7</v>
      </c>
      <c r="K6557">
        <v>5.45</v>
      </c>
      <c r="L6557">
        <v>3.62</v>
      </c>
      <c r="M6557">
        <v>15</v>
      </c>
      <c r="N6557">
        <f>LOG(M6557/100,2)+3</f>
        <v>0.26303440583379389</v>
      </c>
      <c r="O6557">
        <f>INDEX(lehmad!B$2:B$412,MATCH(klypsid!$B6557,lehmad!$A$2:$A$412,0))</f>
        <v>38974</v>
      </c>
      <c r="P6557">
        <f>INDEX(lehmad!D$2:D$412,MATCH(klypsid!$B6557,lehmad!$A$2:$A$412,0))</f>
        <v>115</v>
      </c>
      <c r="Q6557">
        <f>INDEX(lehmad!E$2:E$412,MATCH(klypsid!$B6557,lehmad!$A$2:$A$412,0))</f>
        <v>1</v>
      </c>
      <c r="R6557" t="str">
        <f>INDEX(lehmad!F$2:F$412,MATCH(klypsid!$B6557,lehmad!$A$2:$A$412,0))</f>
        <v>LANCELOT-ET</v>
      </c>
      <c r="S6557">
        <f>INDEX(lehmad!H$2:H$412,MATCH(klypsid!$B6557,lehmad!$A$2:$A$412,0))</f>
        <v>126</v>
      </c>
      <c r="T6557">
        <f>INDEX(lehmad!K$2:K$412,MATCH(klypsid!$B6557,lehmad!$A$2:$A$412,0))</f>
        <v>122</v>
      </c>
      <c r="U6557" s="4">
        <f t="shared" si="204"/>
        <v>8</v>
      </c>
      <c r="V6557">
        <f t="shared" si="205"/>
        <v>32</v>
      </c>
    </row>
    <row r="6558" spans="1:22" x14ac:dyDescent="0.25">
      <c r="A6558">
        <v>4188</v>
      </c>
      <c r="B6558" t="str">
        <f>"E"&amp;A6558</f>
        <v>E4188</v>
      </c>
      <c r="C6558" t="s">
        <v>158</v>
      </c>
      <c r="D6558">
        <v>2</v>
      </c>
      <c r="E6558">
        <f>IF(D6558&lt;4,D6558,4)</f>
        <v>2</v>
      </c>
      <c r="F6558" s="1">
        <v>40112</v>
      </c>
      <c r="G6558" s="1">
        <v>40371</v>
      </c>
      <c r="H6558" s="3">
        <f>G6558-F6558</f>
        <v>259</v>
      </c>
      <c r="I6558" s="3">
        <f>IF(H6558&lt;=60,1,IF(H6558&lt;=150,2,3))</f>
        <v>3</v>
      </c>
      <c r="J6558">
        <v>26.5</v>
      </c>
      <c r="K6558">
        <v>4.84</v>
      </c>
      <c r="L6558">
        <v>3.77</v>
      </c>
      <c r="M6558">
        <v>12</v>
      </c>
      <c r="N6558">
        <f>LOG(M6558/100,2)+3</f>
        <v>-5.8893689053568732E-2</v>
      </c>
      <c r="O6558">
        <f>INDEX(lehmad!B$2:B$412,MATCH(klypsid!$B6558,lehmad!$A$2:$A$412,0))</f>
        <v>38974</v>
      </c>
      <c r="P6558">
        <f>INDEX(lehmad!D$2:D$412,MATCH(klypsid!$B6558,lehmad!$A$2:$A$412,0))</f>
        <v>115</v>
      </c>
      <c r="Q6558">
        <f>INDEX(lehmad!E$2:E$412,MATCH(klypsid!$B6558,lehmad!$A$2:$A$412,0))</f>
        <v>1</v>
      </c>
      <c r="R6558" t="str">
        <f>INDEX(lehmad!F$2:F$412,MATCH(klypsid!$B6558,lehmad!$A$2:$A$412,0))</f>
        <v>LANCELOT-ET</v>
      </c>
      <c r="S6558">
        <f>INDEX(lehmad!H$2:H$412,MATCH(klypsid!$B6558,lehmad!$A$2:$A$412,0))</f>
        <v>126</v>
      </c>
      <c r="T6558">
        <f>INDEX(lehmad!K$2:K$412,MATCH(klypsid!$B6558,lehmad!$A$2:$A$412,0))</f>
        <v>122</v>
      </c>
      <c r="U6558" s="4">
        <f t="shared" si="204"/>
        <v>9</v>
      </c>
      <c r="V6558">
        <f t="shared" si="205"/>
        <v>35</v>
      </c>
    </row>
    <row r="6559" spans="1:22" x14ac:dyDescent="0.25">
      <c r="A6559">
        <v>4188</v>
      </c>
      <c r="B6559" t="str">
        <f>"E"&amp;A6559</f>
        <v>E4188</v>
      </c>
      <c r="C6559" t="s">
        <v>158</v>
      </c>
      <c r="D6559">
        <v>2</v>
      </c>
      <c r="E6559">
        <f>IF(D6559&lt;4,D6559,4)</f>
        <v>2</v>
      </c>
      <c r="F6559" s="1">
        <v>40112</v>
      </c>
      <c r="G6559" s="1">
        <v>40396</v>
      </c>
      <c r="H6559" s="3">
        <f>G6559-F6559</f>
        <v>284</v>
      </c>
      <c r="I6559" s="3">
        <f>IF(H6559&lt;=60,1,IF(H6559&lt;=150,2,3))</f>
        <v>3</v>
      </c>
      <c r="J6559">
        <v>24</v>
      </c>
      <c r="K6559">
        <v>3.2</v>
      </c>
      <c r="L6559">
        <v>3.58</v>
      </c>
      <c r="M6559">
        <v>49</v>
      </c>
      <c r="N6559">
        <f>LOG(M6559/100,2)+3</f>
        <v>1.9708536543404835</v>
      </c>
      <c r="O6559">
        <f>INDEX(lehmad!B$2:B$412,MATCH(klypsid!$B6559,lehmad!$A$2:$A$412,0))</f>
        <v>38974</v>
      </c>
      <c r="P6559">
        <f>INDEX(lehmad!D$2:D$412,MATCH(klypsid!$B6559,lehmad!$A$2:$A$412,0))</f>
        <v>115</v>
      </c>
      <c r="Q6559">
        <f>INDEX(lehmad!E$2:E$412,MATCH(klypsid!$B6559,lehmad!$A$2:$A$412,0))</f>
        <v>1</v>
      </c>
      <c r="R6559" t="str">
        <f>INDEX(lehmad!F$2:F$412,MATCH(klypsid!$B6559,lehmad!$A$2:$A$412,0))</f>
        <v>LANCELOT-ET</v>
      </c>
      <c r="S6559">
        <f>INDEX(lehmad!H$2:H$412,MATCH(klypsid!$B6559,lehmad!$A$2:$A$412,0))</f>
        <v>126</v>
      </c>
      <c r="T6559">
        <f>INDEX(lehmad!K$2:K$412,MATCH(klypsid!$B6559,lehmad!$A$2:$A$412,0))</f>
        <v>122</v>
      </c>
      <c r="U6559" s="4">
        <f t="shared" si="204"/>
        <v>10</v>
      </c>
      <c r="V6559">
        <f t="shared" si="205"/>
        <v>25</v>
      </c>
    </row>
    <row r="6560" spans="1:22" x14ac:dyDescent="0.25">
      <c r="A6560">
        <v>4188</v>
      </c>
      <c r="B6560" t="str">
        <f>"E"&amp;A6560</f>
        <v>E4188</v>
      </c>
      <c r="C6560" t="s">
        <v>158</v>
      </c>
      <c r="D6560">
        <v>2</v>
      </c>
      <c r="E6560">
        <f>IF(D6560&lt;4,D6560,4)</f>
        <v>2</v>
      </c>
      <c r="F6560" s="1">
        <v>40112</v>
      </c>
      <c r="G6560" s="1">
        <v>40434</v>
      </c>
      <c r="H6560" s="3">
        <f>G6560-F6560</f>
        <v>322</v>
      </c>
      <c r="I6560" s="3">
        <f>IF(H6560&lt;=60,1,IF(H6560&lt;=150,2,3))</f>
        <v>3</v>
      </c>
      <c r="J6560">
        <v>34.1</v>
      </c>
      <c r="K6560">
        <v>5.14</v>
      </c>
      <c r="L6560">
        <v>3.82</v>
      </c>
      <c r="M6560">
        <v>27</v>
      </c>
      <c r="N6560">
        <f>LOG(M6560/100,2)+3</f>
        <v>1.1110313123887439</v>
      </c>
      <c r="O6560">
        <f>INDEX(lehmad!B$2:B$412,MATCH(klypsid!$B6560,lehmad!$A$2:$A$412,0))</f>
        <v>38974</v>
      </c>
      <c r="P6560">
        <f>INDEX(lehmad!D$2:D$412,MATCH(klypsid!$B6560,lehmad!$A$2:$A$412,0))</f>
        <v>115</v>
      </c>
      <c r="Q6560">
        <f>INDEX(lehmad!E$2:E$412,MATCH(klypsid!$B6560,lehmad!$A$2:$A$412,0))</f>
        <v>1</v>
      </c>
      <c r="R6560" t="str">
        <f>INDEX(lehmad!F$2:F$412,MATCH(klypsid!$B6560,lehmad!$A$2:$A$412,0))</f>
        <v>LANCELOT-ET</v>
      </c>
      <c r="S6560">
        <f>INDEX(lehmad!H$2:H$412,MATCH(klypsid!$B6560,lehmad!$A$2:$A$412,0))</f>
        <v>126</v>
      </c>
      <c r="T6560">
        <f>INDEX(lehmad!K$2:K$412,MATCH(klypsid!$B6560,lehmad!$A$2:$A$412,0))</f>
        <v>122</v>
      </c>
      <c r="U6560" s="4">
        <f t="shared" si="204"/>
        <v>11</v>
      </c>
      <c r="V6560">
        <f t="shared" si="205"/>
        <v>38</v>
      </c>
    </row>
    <row r="6561" spans="1:22" x14ac:dyDescent="0.25">
      <c r="A6561">
        <v>4188</v>
      </c>
      <c r="B6561" t="str">
        <f>"E"&amp;A6561</f>
        <v>E4188</v>
      </c>
      <c r="C6561" t="s">
        <v>158</v>
      </c>
      <c r="D6561">
        <v>2</v>
      </c>
      <c r="E6561">
        <f>IF(D6561&lt;4,D6561,4)</f>
        <v>2</v>
      </c>
      <c r="F6561" s="1">
        <v>40112</v>
      </c>
      <c r="G6561" s="1">
        <v>40462</v>
      </c>
      <c r="H6561" s="3">
        <f>G6561-F6561</f>
        <v>350</v>
      </c>
      <c r="I6561" s="3">
        <f>IF(H6561&lt;=60,1,IF(H6561&lt;=150,2,3))</f>
        <v>3</v>
      </c>
      <c r="J6561">
        <v>29.6</v>
      </c>
      <c r="K6561">
        <v>5.3</v>
      </c>
      <c r="L6561">
        <v>4.12</v>
      </c>
      <c r="M6561">
        <v>62</v>
      </c>
      <c r="N6561">
        <f>LOG(M6561/100,2)+3</f>
        <v>2.3103401206121505</v>
      </c>
      <c r="O6561">
        <f>INDEX(lehmad!B$2:B$412,MATCH(klypsid!$B6561,lehmad!$A$2:$A$412,0))</f>
        <v>38974</v>
      </c>
      <c r="P6561">
        <f>INDEX(lehmad!D$2:D$412,MATCH(klypsid!$B6561,lehmad!$A$2:$A$412,0))</f>
        <v>115</v>
      </c>
      <c r="Q6561">
        <f>INDEX(lehmad!E$2:E$412,MATCH(klypsid!$B6561,lehmad!$A$2:$A$412,0))</f>
        <v>1</v>
      </c>
      <c r="R6561" t="str">
        <f>INDEX(lehmad!F$2:F$412,MATCH(klypsid!$B6561,lehmad!$A$2:$A$412,0))</f>
        <v>LANCELOT-ET</v>
      </c>
      <c r="S6561">
        <f>INDEX(lehmad!H$2:H$412,MATCH(klypsid!$B6561,lehmad!$A$2:$A$412,0))</f>
        <v>126</v>
      </c>
      <c r="T6561">
        <f>INDEX(lehmad!K$2:K$412,MATCH(klypsid!$B6561,lehmad!$A$2:$A$412,0))</f>
        <v>122</v>
      </c>
      <c r="U6561" s="4">
        <f t="shared" si="204"/>
        <v>12</v>
      </c>
      <c r="V6561">
        <f t="shared" si="205"/>
        <v>28</v>
      </c>
    </row>
    <row r="6562" spans="1:22" x14ac:dyDescent="0.25">
      <c r="A6562">
        <v>4188</v>
      </c>
      <c r="B6562" t="str">
        <f>"E"&amp;A6562</f>
        <v>E4188</v>
      </c>
      <c r="C6562" t="s">
        <v>158</v>
      </c>
      <c r="D6562">
        <v>2</v>
      </c>
      <c r="E6562">
        <f>IF(D6562&lt;4,D6562,4)</f>
        <v>2</v>
      </c>
      <c r="F6562" s="1">
        <v>40112</v>
      </c>
      <c r="G6562" s="1">
        <v>40493</v>
      </c>
      <c r="H6562" s="3">
        <f>G6562-F6562</f>
        <v>381</v>
      </c>
      <c r="I6562" s="3">
        <f>IF(H6562&lt;=60,1,IF(H6562&lt;=150,2,3))</f>
        <v>3</v>
      </c>
      <c r="J6562">
        <v>31</v>
      </c>
      <c r="K6562">
        <v>5.97</v>
      </c>
      <c r="L6562">
        <v>3.98</v>
      </c>
      <c r="M6562">
        <v>47</v>
      </c>
      <c r="N6562">
        <f>LOG(M6562/100,2)+3</f>
        <v>1.9107326619029126</v>
      </c>
      <c r="O6562">
        <f>INDEX(lehmad!B$2:B$412,MATCH(klypsid!$B6562,lehmad!$A$2:$A$412,0))</f>
        <v>38974</v>
      </c>
      <c r="P6562">
        <f>INDEX(lehmad!D$2:D$412,MATCH(klypsid!$B6562,lehmad!$A$2:$A$412,0))</f>
        <v>115</v>
      </c>
      <c r="Q6562">
        <f>INDEX(lehmad!E$2:E$412,MATCH(klypsid!$B6562,lehmad!$A$2:$A$412,0))</f>
        <v>1</v>
      </c>
      <c r="R6562" t="str">
        <f>INDEX(lehmad!F$2:F$412,MATCH(klypsid!$B6562,lehmad!$A$2:$A$412,0))</f>
        <v>LANCELOT-ET</v>
      </c>
      <c r="S6562">
        <f>INDEX(lehmad!H$2:H$412,MATCH(klypsid!$B6562,lehmad!$A$2:$A$412,0))</f>
        <v>126</v>
      </c>
      <c r="T6562">
        <f>INDEX(lehmad!K$2:K$412,MATCH(klypsid!$B6562,lehmad!$A$2:$A$412,0))</f>
        <v>122</v>
      </c>
      <c r="U6562" s="4">
        <f t="shared" si="204"/>
        <v>13</v>
      </c>
      <c r="V6562">
        <f t="shared" si="205"/>
        <v>31</v>
      </c>
    </row>
    <row r="6563" spans="1:22" x14ac:dyDescent="0.25">
      <c r="A6563">
        <v>4188</v>
      </c>
      <c r="B6563" t="str">
        <f>"E"&amp;A6563</f>
        <v>E4188</v>
      </c>
      <c r="C6563" t="s">
        <v>158</v>
      </c>
      <c r="D6563">
        <v>2</v>
      </c>
      <c r="E6563">
        <f>IF(D6563&lt;4,D6563,4)</f>
        <v>2</v>
      </c>
      <c r="F6563" s="1">
        <v>40112</v>
      </c>
      <c r="G6563" s="1">
        <v>40521</v>
      </c>
      <c r="H6563" s="3">
        <f>G6563-F6563</f>
        <v>409</v>
      </c>
      <c r="I6563" s="3">
        <f>IF(H6563&lt;=60,1,IF(H6563&lt;=150,2,3))</f>
        <v>3</v>
      </c>
      <c r="J6563">
        <v>28.9</v>
      </c>
      <c r="K6563">
        <v>5.96</v>
      </c>
      <c r="L6563">
        <v>4.1900000000000004</v>
      </c>
      <c r="M6563">
        <v>31</v>
      </c>
      <c r="N6563">
        <f>LOG(M6563/100,2)+3</f>
        <v>1.3103401206121505</v>
      </c>
      <c r="O6563">
        <f>INDEX(lehmad!B$2:B$412,MATCH(klypsid!$B6563,lehmad!$A$2:$A$412,0))</f>
        <v>38974</v>
      </c>
      <c r="P6563">
        <f>INDEX(lehmad!D$2:D$412,MATCH(klypsid!$B6563,lehmad!$A$2:$A$412,0))</f>
        <v>115</v>
      </c>
      <c r="Q6563">
        <f>INDEX(lehmad!E$2:E$412,MATCH(klypsid!$B6563,lehmad!$A$2:$A$412,0))</f>
        <v>1</v>
      </c>
      <c r="R6563" t="str">
        <f>INDEX(lehmad!F$2:F$412,MATCH(klypsid!$B6563,lehmad!$A$2:$A$412,0))</f>
        <v>LANCELOT-ET</v>
      </c>
      <c r="S6563">
        <f>INDEX(lehmad!H$2:H$412,MATCH(klypsid!$B6563,lehmad!$A$2:$A$412,0))</f>
        <v>126</v>
      </c>
      <c r="T6563">
        <f>INDEX(lehmad!K$2:K$412,MATCH(klypsid!$B6563,lehmad!$A$2:$A$412,0))</f>
        <v>122</v>
      </c>
      <c r="U6563" s="4">
        <f t="shared" si="204"/>
        <v>14</v>
      </c>
      <c r="V6563">
        <f t="shared" si="205"/>
        <v>28</v>
      </c>
    </row>
    <row r="6564" spans="1:22" x14ac:dyDescent="0.25">
      <c r="A6564">
        <v>4188</v>
      </c>
      <c r="B6564" t="str">
        <f>"E"&amp;A6564</f>
        <v>E4188</v>
      </c>
      <c r="C6564" t="s">
        <v>158</v>
      </c>
      <c r="D6564">
        <v>2</v>
      </c>
      <c r="E6564">
        <f>IF(D6564&lt;4,D6564,4)</f>
        <v>2</v>
      </c>
      <c r="F6564" s="1">
        <v>40112</v>
      </c>
      <c r="G6564" s="1">
        <v>40556</v>
      </c>
      <c r="H6564" s="3">
        <f>G6564-F6564</f>
        <v>444</v>
      </c>
      <c r="I6564" s="3">
        <f>IF(H6564&lt;=60,1,IF(H6564&lt;=150,2,3))</f>
        <v>3</v>
      </c>
      <c r="J6564">
        <v>28.2</v>
      </c>
      <c r="K6564">
        <v>5.5</v>
      </c>
      <c r="L6564">
        <v>3.94</v>
      </c>
      <c r="M6564">
        <v>35</v>
      </c>
      <c r="N6564">
        <f>LOG(M6564/100,2)+3</f>
        <v>1.4854268271702415</v>
      </c>
      <c r="O6564">
        <f>INDEX(lehmad!B$2:B$412,MATCH(klypsid!$B6564,lehmad!$A$2:$A$412,0))</f>
        <v>38974</v>
      </c>
      <c r="P6564">
        <f>INDEX(lehmad!D$2:D$412,MATCH(klypsid!$B6564,lehmad!$A$2:$A$412,0))</f>
        <v>115</v>
      </c>
      <c r="Q6564">
        <f>INDEX(lehmad!E$2:E$412,MATCH(klypsid!$B6564,lehmad!$A$2:$A$412,0))</f>
        <v>1</v>
      </c>
      <c r="R6564" t="str">
        <f>INDEX(lehmad!F$2:F$412,MATCH(klypsid!$B6564,lehmad!$A$2:$A$412,0))</f>
        <v>LANCELOT-ET</v>
      </c>
      <c r="S6564">
        <f>INDEX(lehmad!H$2:H$412,MATCH(klypsid!$B6564,lehmad!$A$2:$A$412,0))</f>
        <v>126</v>
      </c>
      <c r="T6564">
        <f>INDEX(lehmad!K$2:K$412,MATCH(klypsid!$B6564,lehmad!$A$2:$A$412,0))</f>
        <v>122</v>
      </c>
      <c r="U6564" s="4">
        <f t="shared" si="204"/>
        <v>15</v>
      </c>
      <c r="V6564">
        <f t="shared" si="205"/>
        <v>35</v>
      </c>
    </row>
    <row r="6565" spans="1:22" x14ac:dyDescent="0.25">
      <c r="A6565">
        <v>4190</v>
      </c>
      <c r="B6565" t="str">
        <f>"E"&amp;A6565</f>
        <v>E4190</v>
      </c>
      <c r="C6565" t="s">
        <v>142</v>
      </c>
      <c r="D6565">
        <v>1</v>
      </c>
      <c r="E6565">
        <f>IF(D6565&lt;4,D6565,4)</f>
        <v>1</v>
      </c>
      <c r="F6565" s="1">
        <v>39747</v>
      </c>
      <c r="G6565" s="1">
        <v>39754</v>
      </c>
      <c r="H6565" s="3">
        <f>G6565-F6565</f>
        <v>7</v>
      </c>
      <c r="I6565" s="3">
        <f>IF(H6565&lt;=60,1,IF(H6565&lt;=150,2,3))</f>
        <v>1</v>
      </c>
      <c r="J6565">
        <v>33.299999999999997</v>
      </c>
      <c r="K6565">
        <v>5.59</v>
      </c>
      <c r="L6565">
        <v>3.68</v>
      </c>
      <c r="M6565">
        <v>18</v>
      </c>
      <c r="N6565">
        <f>LOG(M6565/100,2)+3</f>
        <v>0.52606881166758779</v>
      </c>
      <c r="O6565">
        <f>INDEX(lehmad!B$2:B$412,MATCH(klypsid!$B6565,lehmad!$A$2:$A$412,0))</f>
        <v>38975</v>
      </c>
      <c r="P6565">
        <f>INDEX(lehmad!D$2:D$412,MATCH(klypsid!$B6565,lehmad!$A$2:$A$412,0))</f>
        <v>128</v>
      </c>
      <c r="Q6565">
        <f>INDEX(lehmad!E$2:E$412,MATCH(klypsid!$B6565,lehmad!$A$2:$A$412,0))</f>
        <v>1</v>
      </c>
      <c r="R6565" t="str">
        <f>INDEX(lehmad!F$2:F$412,MATCH(klypsid!$B6565,lehmad!$A$2:$A$412,0))</f>
        <v>LANCELOT-ET</v>
      </c>
      <c r="S6565">
        <f>INDEX(lehmad!H$2:H$412,MATCH(klypsid!$B6565,lehmad!$A$2:$A$412,0))</f>
        <v>126</v>
      </c>
      <c r="T6565">
        <f>INDEX(lehmad!K$2:K$412,MATCH(klypsid!$B6565,lehmad!$A$2:$A$412,0))</f>
        <v>122</v>
      </c>
      <c r="U6565" s="4">
        <f t="shared" si="204"/>
        <v>1</v>
      </c>
      <c r="V6565">
        <f t="shared" si="205"/>
        <v>7</v>
      </c>
    </row>
    <row r="6566" spans="1:22" x14ac:dyDescent="0.25">
      <c r="A6566">
        <v>4190</v>
      </c>
      <c r="B6566" t="str">
        <f>"E"&amp;A6566</f>
        <v>E4190</v>
      </c>
      <c r="C6566" t="s">
        <v>142</v>
      </c>
      <c r="D6566">
        <v>1</v>
      </c>
      <c r="E6566">
        <f>IF(D6566&lt;4,D6566,4)</f>
        <v>1</v>
      </c>
      <c r="F6566" s="1">
        <v>39747</v>
      </c>
      <c r="G6566" s="1">
        <v>39783</v>
      </c>
      <c r="H6566" s="3">
        <f>G6566-F6566</f>
        <v>36</v>
      </c>
      <c r="I6566" s="3">
        <f>IF(H6566&lt;=60,1,IF(H6566&lt;=150,2,3))</f>
        <v>1</v>
      </c>
      <c r="J6566">
        <v>43.3</v>
      </c>
      <c r="K6566">
        <v>4.0199999999999996</v>
      </c>
      <c r="L6566">
        <v>3.03</v>
      </c>
      <c r="M6566">
        <v>28</v>
      </c>
      <c r="N6566">
        <f>LOG(M6566/100,2)+3</f>
        <v>1.1634987322828796</v>
      </c>
      <c r="O6566">
        <f>INDEX(lehmad!B$2:B$412,MATCH(klypsid!$B6566,lehmad!$A$2:$A$412,0))</f>
        <v>38975</v>
      </c>
      <c r="P6566">
        <f>INDEX(lehmad!D$2:D$412,MATCH(klypsid!$B6566,lehmad!$A$2:$A$412,0))</f>
        <v>128</v>
      </c>
      <c r="Q6566">
        <f>INDEX(lehmad!E$2:E$412,MATCH(klypsid!$B6566,lehmad!$A$2:$A$412,0))</f>
        <v>1</v>
      </c>
      <c r="R6566" t="str">
        <f>INDEX(lehmad!F$2:F$412,MATCH(klypsid!$B6566,lehmad!$A$2:$A$412,0))</f>
        <v>LANCELOT-ET</v>
      </c>
      <c r="S6566">
        <f>INDEX(lehmad!H$2:H$412,MATCH(klypsid!$B6566,lehmad!$A$2:$A$412,0))</f>
        <v>126</v>
      </c>
      <c r="T6566">
        <f>INDEX(lehmad!K$2:K$412,MATCH(klypsid!$B6566,lehmad!$A$2:$A$412,0))</f>
        <v>122</v>
      </c>
      <c r="U6566" s="4">
        <f t="shared" si="204"/>
        <v>2</v>
      </c>
      <c r="V6566">
        <f t="shared" si="205"/>
        <v>29</v>
      </c>
    </row>
    <row r="6567" spans="1:22" x14ac:dyDescent="0.25">
      <c r="A6567">
        <v>4190</v>
      </c>
      <c r="B6567" t="str">
        <f>"E"&amp;A6567</f>
        <v>E4190</v>
      </c>
      <c r="C6567" t="s">
        <v>142</v>
      </c>
      <c r="D6567">
        <v>1</v>
      </c>
      <c r="E6567">
        <f>IF(D6567&lt;4,D6567,4)</f>
        <v>1</v>
      </c>
      <c r="F6567" s="1">
        <v>39747</v>
      </c>
      <c r="G6567" s="1">
        <v>39817</v>
      </c>
      <c r="H6567" s="3">
        <f>G6567-F6567</f>
        <v>70</v>
      </c>
      <c r="I6567" s="3">
        <f>IF(H6567&lt;=60,1,IF(H6567&lt;=150,2,3))</f>
        <v>2</v>
      </c>
      <c r="J6567">
        <v>46.1</v>
      </c>
      <c r="K6567">
        <v>3.1</v>
      </c>
      <c r="L6567">
        <v>3.19</v>
      </c>
      <c r="M6567">
        <v>32</v>
      </c>
      <c r="N6567">
        <f>LOG(M6567/100,2)+3</f>
        <v>1.3561438102252752</v>
      </c>
      <c r="O6567">
        <f>INDEX(lehmad!B$2:B$412,MATCH(klypsid!$B6567,lehmad!$A$2:$A$412,0))</f>
        <v>38975</v>
      </c>
      <c r="P6567">
        <f>INDEX(lehmad!D$2:D$412,MATCH(klypsid!$B6567,lehmad!$A$2:$A$412,0))</f>
        <v>128</v>
      </c>
      <c r="Q6567">
        <f>INDEX(lehmad!E$2:E$412,MATCH(klypsid!$B6567,lehmad!$A$2:$A$412,0))</f>
        <v>1</v>
      </c>
      <c r="R6567" t="str">
        <f>INDEX(lehmad!F$2:F$412,MATCH(klypsid!$B6567,lehmad!$A$2:$A$412,0))</f>
        <v>LANCELOT-ET</v>
      </c>
      <c r="S6567">
        <f>INDEX(lehmad!H$2:H$412,MATCH(klypsid!$B6567,lehmad!$A$2:$A$412,0))</f>
        <v>126</v>
      </c>
      <c r="T6567">
        <f>INDEX(lehmad!K$2:K$412,MATCH(klypsid!$B6567,lehmad!$A$2:$A$412,0))</f>
        <v>122</v>
      </c>
      <c r="U6567" s="4">
        <f t="shared" si="204"/>
        <v>3</v>
      </c>
      <c r="V6567">
        <f t="shared" si="205"/>
        <v>34</v>
      </c>
    </row>
    <row r="6568" spans="1:22" x14ac:dyDescent="0.25">
      <c r="A6568">
        <v>4190</v>
      </c>
      <c r="B6568" t="str">
        <f>"E"&amp;A6568</f>
        <v>E4190</v>
      </c>
      <c r="C6568" t="s">
        <v>142</v>
      </c>
      <c r="D6568">
        <v>1</v>
      </c>
      <c r="E6568">
        <f>IF(D6568&lt;4,D6568,4)</f>
        <v>1</v>
      </c>
      <c r="F6568" s="1">
        <v>39747</v>
      </c>
      <c r="G6568" s="1">
        <v>39845</v>
      </c>
      <c r="H6568" s="3">
        <f>G6568-F6568</f>
        <v>98</v>
      </c>
      <c r="I6568" s="3">
        <f>IF(H6568&lt;=60,1,IF(H6568&lt;=150,2,3))</f>
        <v>2</v>
      </c>
      <c r="J6568">
        <v>45.2</v>
      </c>
      <c r="K6568">
        <v>3.25</v>
      </c>
      <c r="L6568">
        <v>3.31</v>
      </c>
      <c r="M6568">
        <v>43</v>
      </c>
      <c r="N6568">
        <f>LOG(M6568/100,2)+3</f>
        <v>1.7824085649273731</v>
      </c>
      <c r="O6568">
        <f>INDEX(lehmad!B$2:B$412,MATCH(klypsid!$B6568,lehmad!$A$2:$A$412,0))</f>
        <v>38975</v>
      </c>
      <c r="P6568">
        <f>INDEX(lehmad!D$2:D$412,MATCH(klypsid!$B6568,lehmad!$A$2:$A$412,0))</f>
        <v>128</v>
      </c>
      <c r="Q6568">
        <f>INDEX(lehmad!E$2:E$412,MATCH(klypsid!$B6568,lehmad!$A$2:$A$412,0))</f>
        <v>1</v>
      </c>
      <c r="R6568" t="str">
        <f>INDEX(lehmad!F$2:F$412,MATCH(klypsid!$B6568,lehmad!$A$2:$A$412,0))</f>
        <v>LANCELOT-ET</v>
      </c>
      <c r="S6568">
        <f>INDEX(lehmad!H$2:H$412,MATCH(klypsid!$B6568,lehmad!$A$2:$A$412,0))</f>
        <v>126</v>
      </c>
      <c r="T6568">
        <f>INDEX(lehmad!K$2:K$412,MATCH(klypsid!$B6568,lehmad!$A$2:$A$412,0))</f>
        <v>122</v>
      </c>
      <c r="U6568" s="4">
        <f t="shared" si="204"/>
        <v>4</v>
      </c>
      <c r="V6568">
        <f t="shared" si="205"/>
        <v>28</v>
      </c>
    </row>
    <row r="6569" spans="1:22" x14ac:dyDescent="0.25">
      <c r="A6569">
        <v>4190</v>
      </c>
      <c r="B6569" t="str">
        <f>"E"&amp;A6569</f>
        <v>E4190</v>
      </c>
      <c r="C6569" t="s">
        <v>142</v>
      </c>
      <c r="D6569">
        <v>1</v>
      </c>
      <c r="E6569">
        <f>IF(D6569&lt;4,D6569,4)</f>
        <v>1</v>
      </c>
      <c r="F6569" s="1">
        <v>39747</v>
      </c>
      <c r="G6569" s="1">
        <v>39875</v>
      </c>
      <c r="H6569" s="3">
        <f>G6569-F6569</f>
        <v>128</v>
      </c>
      <c r="I6569" s="3">
        <f>IF(H6569&lt;=60,1,IF(H6569&lt;=150,2,3))</f>
        <v>2</v>
      </c>
      <c r="J6569">
        <v>43.9</v>
      </c>
      <c r="K6569">
        <v>3.19</v>
      </c>
      <c r="L6569">
        <v>3.44</v>
      </c>
      <c r="M6569">
        <v>52</v>
      </c>
      <c r="N6569">
        <f>LOG(M6569/100,2)+3</f>
        <v>2.0565835283663674</v>
      </c>
      <c r="O6569">
        <f>INDEX(lehmad!B$2:B$412,MATCH(klypsid!$B6569,lehmad!$A$2:$A$412,0))</f>
        <v>38975</v>
      </c>
      <c r="P6569">
        <f>INDEX(lehmad!D$2:D$412,MATCH(klypsid!$B6569,lehmad!$A$2:$A$412,0))</f>
        <v>128</v>
      </c>
      <c r="Q6569">
        <f>INDEX(lehmad!E$2:E$412,MATCH(klypsid!$B6569,lehmad!$A$2:$A$412,0))</f>
        <v>1</v>
      </c>
      <c r="R6569" t="str">
        <f>INDEX(lehmad!F$2:F$412,MATCH(klypsid!$B6569,lehmad!$A$2:$A$412,0))</f>
        <v>LANCELOT-ET</v>
      </c>
      <c r="S6569">
        <f>INDEX(lehmad!H$2:H$412,MATCH(klypsid!$B6569,lehmad!$A$2:$A$412,0))</f>
        <v>126</v>
      </c>
      <c r="T6569">
        <f>INDEX(lehmad!K$2:K$412,MATCH(klypsid!$B6569,lehmad!$A$2:$A$412,0))</f>
        <v>122</v>
      </c>
      <c r="U6569" s="4">
        <f t="shared" si="204"/>
        <v>5</v>
      </c>
      <c r="V6569">
        <f t="shared" si="205"/>
        <v>30</v>
      </c>
    </row>
    <row r="6570" spans="1:22" x14ac:dyDescent="0.25">
      <c r="A6570">
        <v>4190</v>
      </c>
      <c r="B6570" t="str">
        <f>"E"&amp;A6570</f>
        <v>E4190</v>
      </c>
      <c r="C6570" t="s">
        <v>142</v>
      </c>
      <c r="D6570">
        <v>1</v>
      </c>
      <c r="E6570">
        <f>IF(D6570&lt;4,D6570,4)</f>
        <v>1</v>
      </c>
      <c r="F6570" s="1">
        <v>39747</v>
      </c>
      <c r="G6570" s="1">
        <v>39908</v>
      </c>
      <c r="H6570" s="3">
        <f>G6570-F6570</f>
        <v>161</v>
      </c>
      <c r="I6570" s="3">
        <f>IF(H6570&lt;=60,1,IF(H6570&lt;=150,2,3))</f>
        <v>3</v>
      </c>
      <c r="J6570">
        <v>46.7</v>
      </c>
      <c r="K6570">
        <v>3.54</v>
      </c>
      <c r="L6570">
        <v>3.28</v>
      </c>
      <c r="M6570">
        <v>24</v>
      </c>
      <c r="N6570">
        <f>LOG(M6570/100,2)+3</f>
        <v>0.94110631094643127</v>
      </c>
      <c r="O6570">
        <f>INDEX(lehmad!B$2:B$412,MATCH(klypsid!$B6570,lehmad!$A$2:$A$412,0))</f>
        <v>38975</v>
      </c>
      <c r="P6570">
        <f>INDEX(lehmad!D$2:D$412,MATCH(klypsid!$B6570,lehmad!$A$2:$A$412,0))</f>
        <v>128</v>
      </c>
      <c r="Q6570">
        <f>INDEX(lehmad!E$2:E$412,MATCH(klypsid!$B6570,lehmad!$A$2:$A$412,0))</f>
        <v>1</v>
      </c>
      <c r="R6570" t="str">
        <f>INDEX(lehmad!F$2:F$412,MATCH(klypsid!$B6570,lehmad!$A$2:$A$412,0))</f>
        <v>LANCELOT-ET</v>
      </c>
      <c r="S6570">
        <f>INDEX(lehmad!H$2:H$412,MATCH(klypsid!$B6570,lehmad!$A$2:$A$412,0))</f>
        <v>126</v>
      </c>
      <c r="T6570">
        <f>INDEX(lehmad!K$2:K$412,MATCH(klypsid!$B6570,lehmad!$A$2:$A$412,0))</f>
        <v>122</v>
      </c>
      <c r="U6570" s="4">
        <f t="shared" si="204"/>
        <v>6</v>
      </c>
      <c r="V6570">
        <f t="shared" si="205"/>
        <v>33</v>
      </c>
    </row>
    <row r="6571" spans="1:22" x14ac:dyDescent="0.25">
      <c r="A6571">
        <v>4190</v>
      </c>
      <c r="B6571" t="str">
        <f>"E"&amp;A6571</f>
        <v>E4190</v>
      </c>
      <c r="C6571" t="s">
        <v>142</v>
      </c>
      <c r="D6571">
        <v>1</v>
      </c>
      <c r="E6571">
        <f>IF(D6571&lt;4,D6571,4)</f>
        <v>1</v>
      </c>
      <c r="F6571" s="1">
        <v>39747</v>
      </c>
      <c r="G6571" s="1">
        <v>39944</v>
      </c>
      <c r="H6571" s="3">
        <f>G6571-F6571</f>
        <v>197</v>
      </c>
      <c r="I6571" s="3">
        <f>IF(H6571&lt;=60,1,IF(H6571&lt;=150,2,3))</f>
        <v>3</v>
      </c>
      <c r="J6571">
        <v>43.9</v>
      </c>
      <c r="K6571">
        <v>2.36</v>
      </c>
      <c r="L6571">
        <v>3.32</v>
      </c>
      <c r="M6571">
        <v>106</v>
      </c>
      <c r="N6571">
        <f>LOG(M6571/100,2)+3</f>
        <v>3.0840642647884744</v>
      </c>
      <c r="O6571">
        <f>INDEX(lehmad!B$2:B$412,MATCH(klypsid!$B6571,lehmad!$A$2:$A$412,0))</f>
        <v>38975</v>
      </c>
      <c r="P6571">
        <f>INDEX(lehmad!D$2:D$412,MATCH(klypsid!$B6571,lehmad!$A$2:$A$412,0))</f>
        <v>128</v>
      </c>
      <c r="Q6571">
        <f>INDEX(lehmad!E$2:E$412,MATCH(klypsid!$B6571,lehmad!$A$2:$A$412,0))</f>
        <v>1</v>
      </c>
      <c r="R6571" t="str">
        <f>INDEX(lehmad!F$2:F$412,MATCH(klypsid!$B6571,lehmad!$A$2:$A$412,0))</f>
        <v>LANCELOT-ET</v>
      </c>
      <c r="S6571">
        <f>INDEX(lehmad!H$2:H$412,MATCH(klypsid!$B6571,lehmad!$A$2:$A$412,0))</f>
        <v>126</v>
      </c>
      <c r="T6571">
        <f>INDEX(lehmad!K$2:K$412,MATCH(klypsid!$B6571,lehmad!$A$2:$A$412,0))</f>
        <v>122</v>
      </c>
      <c r="U6571" s="4">
        <f t="shared" si="204"/>
        <v>7</v>
      </c>
      <c r="V6571">
        <f t="shared" si="205"/>
        <v>36</v>
      </c>
    </row>
    <row r="6572" spans="1:22" x14ac:dyDescent="0.25">
      <c r="A6572">
        <v>4190</v>
      </c>
      <c r="B6572" t="str">
        <f>"E"&amp;A6572</f>
        <v>E4190</v>
      </c>
      <c r="C6572" t="s">
        <v>142</v>
      </c>
      <c r="D6572">
        <v>1</v>
      </c>
      <c r="E6572">
        <f>IF(D6572&lt;4,D6572,4)</f>
        <v>1</v>
      </c>
      <c r="F6572" s="1">
        <v>39747</v>
      </c>
      <c r="G6572" s="1">
        <v>39972</v>
      </c>
      <c r="H6572" s="3">
        <f>G6572-F6572</f>
        <v>225</v>
      </c>
      <c r="I6572" s="3">
        <f>IF(H6572&lt;=60,1,IF(H6572&lt;=150,2,3))</f>
        <v>3</v>
      </c>
      <c r="J6572">
        <v>40.9</v>
      </c>
      <c r="K6572">
        <v>2.29</v>
      </c>
      <c r="L6572">
        <v>3.67</v>
      </c>
      <c r="M6572">
        <v>78</v>
      </c>
      <c r="N6572">
        <f>LOG(M6572/100,2)+3</f>
        <v>2.6415460290875235</v>
      </c>
      <c r="O6572">
        <f>INDEX(lehmad!B$2:B$412,MATCH(klypsid!$B6572,lehmad!$A$2:$A$412,0))</f>
        <v>38975</v>
      </c>
      <c r="P6572">
        <f>INDEX(lehmad!D$2:D$412,MATCH(klypsid!$B6572,lehmad!$A$2:$A$412,0))</f>
        <v>128</v>
      </c>
      <c r="Q6572">
        <f>INDEX(lehmad!E$2:E$412,MATCH(klypsid!$B6572,lehmad!$A$2:$A$412,0))</f>
        <v>1</v>
      </c>
      <c r="R6572" t="str">
        <f>INDEX(lehmad!F$2:F$412,MATCH(klypsid!$B6572,lehmad!$A$2:$A$412,0))</f>
        <v>LANCELOT-ET</v>
      </c>
      <c r="S6572">
        <f>INDEX(lehmad!H$2:H$412,MATCH(klypsid!$B6572,lehmad!$A$2:$A$412,0))</f>
        <v>126</v>
      </c>
      <c r="T6572">
        <f>INDEX(lehmad!K$2:K$412,MATCH(klypsid!$B6572,lehmad!$A$2:$A$412,0))</f>
        <v>122</v>
      </c>
      <c r="U6572" s="4">
        <f t="shared" si="204"/>
        <v>8</v>
      </c>
      <c r="V6572">
        <f t="shared" si="205"/>
        <v>28</v>
      </c>
    </row>
    <row r="6573" spans="1:22" x14ac:dyDescent="0.25">
      <c r="A6573">
        <v>4190</v>
      </c>
      <c r="B6573" t="str">
        <f>"E"&amp;A6573</f>
        <v>E4190</v>
      </c>
      <c r="C6573" t="s">
        <v>142</v>
      </c>
      <c r="D6573">
        <v>1</v>
      </c>
      <c r="E6573">
        <f>IF(D6573&lt;4,D6573,4)</f>
        <v>1</v>
      </c>
      <c r="F6573" s="1">
        <v>39747</v>
      </c>
      <c r="G6573" s="1">
        <v>40007</v>
      </c>
      <c r="H6573" s="3">
        <f>G6573-F6573</f>
        <v>260</v>
      </c>
      <c r="I6573" s="3">
        <f>IF(H6573&lt;=60,1,IF(H6573&lt;=150,2,3))</f>
        <v>3</v>
      </c>
      <c r="J6573">
        <v>30.4</v>
      </c>
      <c r="K6573">
        <v>1.67</v>
      </c>
      <c r="L6573">
        <v>3.78</v>
      </c>
      <c r="M6573">
        <v>47</v>
      </c>
      <c r="N6573">
        <f>LOG(M6573/100,2)+3</f>
        <v>1.9107326619029126</v>
      </c>
      <c r="O6573">
        <f>INDEX(lehmad!B$2:B$412,MATCH(klypsid!$B6573,lehmad!$A$2:$A$412,0))</f>
        <v>38975</v>
      </c>
      <c r="P6573">
        <f>INDEX(lehmad!D$2:D$412,MATCH(klypsid!$B6573,lehmad!$A$2:$A$412,0))</f>
        <v>128</v>
      </c>
      <c r="Q6573">
        <f>INDEX(lehmad!E$2:E$412,MATCH(klypsid!$B6573,lehmad!$A$2:$A$412,0))</f>
        <v>1</v>
      </c>
      <c r="R6573" t="str">
        <f>INDEX(lehmad!F$2:F$412,MATCH(klypsid!$B6573,lehmad!$A$2:$A$412,0))</f>
        <v>LANCELOT-ET</v>
      </c>
      <c r="S6573">
        <f>INDEX(lehmad!H$2:H$412,MATCH(klypsid!$B6573,lehmad!$A$2:$A$412,0))</f>
        <v>126</v>
      </c>
      <c r="T6573">
        <f>INDEX(lehmad!K$2:K$412,MATCH(klypsid!$B6573,lehmad!$A$2:$A$412,0))</f>
        <v>122</v>
      </c>
      <c r="U6573" s="4">
        <f t="shared" si="204"/>
        <v>9</v>
      </c>
      <c r="V6573">
        <f t="shared" si="205"/>
        <v>35</v>
      </c>
    </row>
    <row r="6574" spans="1:22" x14ac:dyDescent="0.25">
      <c r="A6574">
        <v>4190</v>
      </c>
      <c r="B6574" t="str">
        <f>"E"&amp;A6574</f>
        <v>E4190</v>
      </c>
      <c r="C6574" t="s">
        <v>142</v>
      </c>
      <c r="D6574">
        <v>1</v>
      </c>
      <c r="E6574">
        <f>IF(D6574&lt;4,D6574,4)</f>
        <v>1</v>
      </c>
      <c r="F6574" s="1">
        <v>39747</v>
      </c>
      <c r="G6574" s="1">
        <v>40037</v>
      </c>
      <c r="H6574" s="3">
        <f>G6574-F6574</f>
        <v>290</v>
      </c>
      <c r="I6574" s="3">
        <f>IF(H6574&lt;=60,1,IF(H6574&lt;=150,2,3))</f>
        <v>3</v>
      </c>
      <c r="J6574">
        <v>33.299999999999997</v>
      </c>
      <c r="K6574">
        <v>2.37</v>
      </c>
      <c r="L6574">
        <v>3.68</v>
      </c>
      <c r="M6574">
        <v>47</v>
      </c>
      <c r="N6574">
        <f>LOG(M6574/100,2)+3</f>
        <v>1.9107326619029126</v>
      </c>
      <c r="O6574">
        <f>INDEX(lehmad!B$2:B$412,MATCH(klypsid!$B6574,lehmad!$A$2:$A$412,0))</f>
        <v>38975</v>
      </c>
      <c r="P6574">
        <f>INDEX(lehmad!D$2:D$412,MATCH(klypsid!$B6574,lehmad!$A$2:$A$412,0))</f>
        <v>128</v>
      </c>
      <c r="Q6574">
        <f>INDEX(lehmad!E$2:E$412,MATCH(klypsid!$B6574,lehmad!$A$2:$A$412,0))</f>
        <v>1</v>
      </c>
      <c r="R6574" t="str">
        <f>INDEX(lehmad!F$2:F$412,MATCH(klypsid!$B6574,lehmad!$A$2:$A$412,0))</f>
        <v>LANCELOT-ET</v>
      </c>
      <c r="S6574">
        <f>INDEX(lehmad!H$2:H$412,MATCH(klypsid!$B6574,lehmad!$A$2:$A$412,0))</f>
        <v>126</v>
      </c>
      <c r="T6574">
        <f>INDEX(lehmad!K$2:K$412,MATCH(klypsid!$B6574,lehmad!$A$2:$A$412,0))</f>
        <v>122</v>
      </c>
      <c r="U6574" s="4">
        <f t="shared" si="204"/>
        <v>10</v>
      </c>
      <c r="V6574">
        <f t="shared" si="205"/>
        <v>30</v>
      </c>
    </row>
    <row r="6575" spans="1:22" x14ac:dyDescent="0.25">
      <c r="A6575">
        <v>4190</v>
      </c>
      <c r="B6575" t="str">
        <f>"E"&amp;A6575</f>
        <v>E4190</v>
      </c>
      <c r="C6575" t="s">
        <v>142</v>
      </c>
      <c r="D6575">
        <v>1</v>
      </c>
      <c r="E6575">
        <f>IF(D6575&lt;4,D6575,4)</f>
        <v>1</v>
      </c>
      <c r="F6575" s="1">
        <v>39747</v>
      </c>
      <c r="G6575" s="1">
        <v>40066</v>
      </c>
      <c r="H6575" s="3">
        <f>G6575-F6575</f>
        <v>319</v>
      </c>
      <c r="I6575" s="3">
        <f>IF(H6575&lt;=60,1,IF(H6575&lt;=150,2,3))</f>
        <v>3</v>
      </c>
      <c r="J6575">
        <v>31.1</v>
      </c>
      <c r="K6575">
        <v>2.98</v>
      </c>
      <c r="L6575">
        <v>3.5</v>
      </c>
      <c r="M6575">
        <v>55</v>
      </c>
      <c r="N6575">
        <f>LOG(M6575/100,2)+3</f>
        <v>2.1375035237499347</v>
      </c>
      <c r="O6575">
        <f>INDEX(lehmad!B$2:B$412,MATCH(klypsid!$B6575,lehmad!$A$2:$A$412,0))</f>
        <v>38975</v>
      </c>
      <c r="P6575">
        <f>INDEX(lehmad!D$2:D$412,MATCH(klypsid!$B6575,lehmad!$A$2:$A$412,0))</f>
        <v>128</v>
      </c>
      <c r="Q6575">
        <f>INDEX(lehmad!E$2:E$412,MATCH(klypsid!$B6575,lehmad!$A$2:$A$412,0))</f>
        <v>1</v>
      </c>
      <c r="R6575" t="str">
        <f>INDEX(lehmad!F$2:F$412,MATCH(klypsid!$B6575,lehmad!$A$2:$A$412,0))</f>
        <v>LANCELOT-ET</v>
      </c>
      <c r="S6575">
        <f>INDEX(lehmad!H$2:H$412,MATCH(klypsid!$B6575,lehmad!$A$2:$A$412,0))</f>
        <v>126</v>
      </c>
      <c r="T6575">
        <f>INDEX(lehmad!K$2:K$412,MATCH(klypsid!$B6575,lehmad!$A$2:$A$412,0))</f>
        <v>122</v>
      </c>
      <c r="U6575" s="4">
        <f t="shared" si="204"/>
        <v>11</v>
      </c>
      <c r="V6575">
        <f t="shared" si="205"/>
        <v>29</v>
      </c>
    </row>
    <row r="6576" spans="1:22" x14ac:dyDescent="0.25">
      <c r="A6576">
        <v>4190</v>
      </c>
      <c r="B6576" t="str">
        <f>"E"&amp;A6576</f>
        <v>E4190</v>
      </c>
      <c r="C6576" t="s">
        <v>142</v>
      </c>
      <c r="D6576">
        <v>1</v>
      </c>
      <c r="E6576">
        <f>IF(D6576&lt;4,D6576,4)</f>
        <v>1</v>
      </c>
      <c r="F6576" s="1">
        <v>39747</v>
      </c>
      <c r="G6576" s="1">
        <v>40094</v>
      </c>
      <c r="H6576" s="3">
        <f>G6576-F6576</f>
        <v>347</v>
      </c>
      <c r="I6576" s="3">
        <f>IF(H6576&lt;=60,1,IF(H6576&lt;=150,2,3))</f>
        <v>3</v>
      </c>
      <c r="J6576">
        <v>26.6</v>
      </c>
      <c r="K6576">
        <v>3.67</v>
      </c>
      <c r="L6576">
        <v>3.83</v>
      </c>
      <c r="M6576">
        <v>79</v>
      </c>
      <c r="N6576">
        <f>LOG(M6576/100,2)+3</f>
        <v>2.6599245584023783</v>
      </c>
      <c r="O6576">
        <f>INDEX(lehmad!B$2:B$412,MATCH(klypsid!$B6576,lehmad!$A$2:$A$412,0))</f>
        <v>38975</v>
      </c>
      <c r="P6576">
        <f>INDEX(lehmad!D$2:D$412,MATCH(klypsid!$B6576,lehmad!$A$2:$A$412,0))</f>
        <v>128</v>
      </c>
      <c r="Q6576">
        <f>INDEX(lehmad!E$2:E$412,MATCH(klypsid!$B6576,lehmad!$A$2:$A$412,0))</f>
        <v>1</v>
      </c>
      <c r="R6576" t="str">
        <f>INDEX(lehmad!F$2:F$412,MATCH(klypsid!$B6576,lehmad!$A$2:$A$412,0))</f>
        <v>LANCELOT-ET</v>
      </c>
      <c r="S6576">
        <f>INDEX(lehmad!H$2:H$412,MATCH(klypsid!$B6576,lehmad!$A$2:$A$412,0))</f>
        <v>126</v>
      </c>
      <c r="T6576">
        <f>INDEX(lehmad!K$2:K$412,MATCH(klypsid!$B6576,lehmad!$A$2:$A$412,0))</f>
        <v>122</v>
      </c>
      <c r="U6576" s="4">
        <f t="shared" si="204"/>
        <v>12</v>
      </c>
      <c r="V6576">
        <f t="shared" si="205"/>
        <v>28</v>
      </c>
    </row>
    <row r="6577" spans="1:22" x14ac:dyDescent="0.25">
      <c r="A6577">
        <v>4190</v>
      </c>
      <c r="B6577" t="str">
        <f>"E"&amp;A6577</f>
        <v>E4190</v>
      </c>
      <c r="C6577" t="s">
        <v>142</v>
      </c>
      <c r="D6577">
        <v>2</v>
      </c>
      <c r="E6577">
        <f>IF(D6577&lt;4,D6577,4)</f>
        <v>2</v>
      </c>
      <c r="F6577" s="1">
        <v>40177</v>
      </c>
      <c r="G6577" s="1">
        <v>40186</v>
      </c>
      <c r="H6577" s="3">
        <f>G6577-F6577</f>
        <v>9</v>
      </c>
      <c r="I6577" s="3">
        <f>IF(H6577&lt;=60,1,IF(H6577&lt;=150,2,3))</f>
        <v>1</v>
      </c>
      <c r="J6577">
        <v>38.1</v>
      </c>
      <c r="K6577">
        <v>5.04</v>
      </c>
      <c r="L6577">
        <v>3.66</v>
      </c>
      <c r="M6577">
        <v>239</v>
      </c>
      <c r="N6577">
        <f>LOG(M6577/100,2)+3</f>
        <v>4.2570106182060243</v>
      </c>
      <c r="O6577">
        <f>INDEX(lehmad!B$2:B$412,MATCH(klypsid!$B6577,lehmad!$A$2:$A$412,0))</f>
        <v>38975</v>
      </c>
      <c r="P6577">
        <f>INDEX(lehmad!D$2:D$412,MATCH(klypsid!$B6577,lehmad!$A$2:$A$412,0))</f>
        <v>128</v>
      </c>
      <c r="Q6577">
        <f>INDEX(lehmad!E$2:E$412,MATCH(klypsid!$B6577,lehmad!$A$2:$A$412,0))</f>
        <v>1</v>
      </c>
      <c r="R6577" t="str">
        <f>INDEX(lehmad!F$2:F$412,MATCH(klypsid!$B6577,lehmad!$A$2:$A$412,0))</f>
        <v>LANCELOT-ET</v>
      </c>
      <c r="S6577">
        <f>INDEX(lehmad!H$2:H$412,MATCH(klypsid!$B6577,lehmad!$A$2:$A$412,0))</f>
        <v>126</v>
      </c>
      <c r="T6577">
        <f>INDEX(lehmad!K$2:K$412,MATCH(klypsid!$B6577,lehmad!$A$2:$A$412,0))</f>
        <v>122</v>
      </c>
      <c r="U6577" s="4">
        <f t="shared" si="204"/>
        <v>1</v>
      </c>
      <c r="V6577">
        <f t="shared" si="205"/>
        <v>9</v>
      </c>
    </row>
    <row r="6578" spans="1:22" x14ac:dyDescent="0.25">
      <c r="A6578">
        <v>4190</v>
      </c>
      <c r="B6578" t="str">
        <f>"E"&amp;A6578</f>
        <v>E4190</v>
      </c>
      <c r="C6578" t="s">
        <v>142</v>
      </c>
      <c r="D6578">
        <v>2</v>
      </c>
      <c r="E6578">
        <f>IF(D6578&lt;4,D6578,4)</f>
        <v>2</v>
      </c>
      <c r="F6578" s="1">
        <v>40177</v>
      </c>
      <c r="G6578" s="1">
        <v>40214</v>
      </c>
      <c r="H6578" s="3">
        <f>G6578-F6578</f>
        <v>37</v>
      </c>
      <c r="I6578" s="3">
        <f>IF(H6578&lt;=60,1,IF(H6578&lt;=150,2,3))</f>
        <v>1</v>
      </c>
      <c r="J6578">
        <v>45.2</v>
      </c>
      <c r="K6578">
        <v>4.25</v>
      </c>
      <c r="L6578">
        <v>3.02</v>
      </c>
      <c r="M6578">
        <v>354</v>
      </c>
      <c r="N6578">
        <f>LOG(M6578/100,2)+3</f>
        <v>4.8237493603082733</v>
      </c>
      <c r="O6578">
        <f>INDEX(lehmad!B$2:B$412,MATCH(klypsid!$B6578,lehmad!$A$2:$A$412,0))</f>
        <v>38975</v>
      </c>
      <c r="P6578">
        <f>INDEX(lehmad!D$2:D$412,MATCH(klypsid!$B6578,lehmad!$A$2:$A$412,0))</f>
        <v>128</v>
      </c>
      <c r="Q6578">
        <f>INDEX(lehmad!E$2:E$412,MATCH(klypsid!$B6578,lehmad!$A$2:$A$412,0))</f>
        <v>1</v>
      </c>
      <c r="R6578" t="str">
        <f>INDEX(lehmad!F$2:F$412,MATCH(klypsid!$B6578,lehmad!$A$2:$A$412,0))</f>
        <v>LANCELOT-ET</v>
      </c>
      <c r="S6578">
        <f>INDEX(lehmad!H$2:H$412,MATCH(klypsid!$B6578,lehmad!$A$2:$A$412,0))</f>
        <v>126</v>
      </c>
      <c r="T6578">
        <f>INDEX(lehmad!K$2:K$412,MATCH(klypsid!$B6578,lehmad!$A$2:$A$412,0))</f>
        <v>122</v>
      </c>
      <c r="U6578" s="4">
        <f t="shared" si="204"/>
        <v>2</v>
      </c>
      <c r="V6578">
        <f t="shared" si="205"/>
        <v>28</v>
      </c>
    </row>
    <row r="6579" spans="1:22" x14ac:dyDescent="0.25">
      <c r="A6579">
        <v>4190</v>
      </c>
      <c r="B6579" t="str">
        <f>"E"&amp;A6579</f>
        <v>E4190</v>
      </c>
      <c r="C6579" t="s">
        <v>142</v>
      </c>
      <c r="D6579">
        <v>2</v>
      </c>
      <c r="E6579">
        <f>IF(D6579&lt;4,D6579,4)</f>
        <v>2</v>
      </c>
      <c r="F6579" s="1">
        <v>40177</v>
      </c>
      <c r="G6579" s="1">
        <v>40242</v>
      </c>
      <c r="H6579" s="3">
        <f>G6579-F6579</f>
        <v>65</v>
      </c>
      <c r="I6579" s="3">
        <f>IF(H6579&lt;=60,1,IF(H6579&lt;=150,2,3))</f>
        <v>2</v>
      </c>
      <c r="J6579">
        <v>47.6</v>
      </c>
      <c r="K6579">
        <v>3.87</v>
      </c>
      <c r="L6579">
        <v>3.18</v>
      </c>
      <c r="M6579">
        <v>334</v>
      </c>
      <c r="N6579">
        <f>LOG(M6579/100,2)+3</f>
        <v>4.7398481026993275</v>
      </c>
      <c r="O6579">
        <f>INDEX(lehmad!B$2:B$412,MATCH(klypsid!$B6579,lehmad!$A$2:$A$412,0))</f>
        <v>38975</v>
      </c>
      <c r="P6579">
        <f>INDEX(lehmad!D$2:D$412,MATCH(klypsid!$B6579,lehmad!$A$2:$A$412,0))</f>
        <v>128</v>
      </c>
      <c r="Q6579">
        <f>INDEX(lehmad!E$2:E$412,MATCH(klypsid!$B6579,lehmad!$A$2:$A$412,0))</f>
        <v>1</v>
      </c>
      <c r="R6579" t="str">
        <f>INDEX(lehmad!F$2:F$412,MATCH(klypsid!$B6579,lehmad!$A$2:$A$412,0))</f>
        <v>LANCELOT-ET</v>
      </c>
      <c r="S6579">
        <f>INDEX(lehmad!H$2:H$412,MATCH(klypsid!$B6579,lehmad!$A$2:$A$412,0))</f>
        <v>126</v>
      </c>
      <c r="T6579">
        <f>INDEX(lehmad!K$2:K$412,MATCH(klypsid!$B6579,lehmad!$A$2:$A$412,0))</f>
        <v>122</v>
      </c>
      <c r="U6579" s="4">
        <f t="shared" si="204"/>
        <v>3</v>
      </c>
      <c r="V6579">
        <f t="shared" si="205"/>
        <v>28</v>
      </c>
    </row>
    <row r="6580" spans="1:22" x14ac:dyDescent="0.25">
      <c r="A6580">
        <v>4190</v>
      </c>
      <c r="B6580" t="str">
        <f>"E"&amp;A6580</f>
        <v>E4190</v>
      </c>
      <c r="C6580" t="s">
        <v>142</v>
      </c>
      <c r="D6580">
        <v>2</v>
      </c>
      <c r="E6580">
        <f>IF(D6580&lt;4,D6580,4)</f>
        <v>2</v>
      </c>
      <c r="F6580" s="1">
        <v>40177</v>
      </c>
      <c r="G6580" s="1">
        <v>40276</v>
      </c>
      <c r="H6580" s="3">
        <f>G6580-F6580</f>
        <v>99</v>
      </c>
      <c r="I6580" s="3">
        <f>IF(H6580&lt;=60,1,IF(H6580&lt;=150,2,3))</f>
        <v>2</v>
      </c>
      <c r="J6580">
        <v>40.4</v>
      </c>
      <c r="K6580">
        <v>3.59</v>
      </c>
      <c r="L6580">
        <v>3.25</v>
      </c>
      <c r="M6580">
        <v>303</v>
      </c>
      <c r="N6580">
        <f>LOG(M6580/100,2)+3</f>
        <v>4.5993177936982264</v>
      </c>
      <c r="O6580">
        <f>INDEX(lehmad!B$2:B$412,MATCH(klypsid!$B6580,lehmad!$A$2:$A$412,0))</f>
        <v>38975</v>
      </c>
      <c r="P6580">
        <f>INDEX(lehmad!D$2:D$412,MATCH(klypsid!$B6580,lehmad!$A$2:$A$412,0))</f>
        <v>128</v>
      </c>
      <c r="Q6580">
        <f>INDEX(lehmad!E$2:E$412,MATCH(klypsid!$B6580,lehmad!$A$2:$A$412,0))</f>
        <v>1</v>
      </c>
      <c r="R6580" t="str">
        <f>INDEX(lehmad!F$2:F$412,MATCH(klypsid!$B6580,lehmad!$A$2:$A$412,0))</f>
        <v>LANCELOT-ET</v>
      </c>
      <c r="S6580">
        <f>INDEX(lehmad!H$2:H$412,MATCH(klypsid!$B6580,lehmad!$A$2:$A$412,0))</f>
        <v>126</v>
      </c>
      <c r="T6580">
        <f>INDEX(lehmad!K$2:K$412,MATCH(klypsid!$B6580,lehmad!$A$2:$A$412,0))</f>
        <v>122</v>
      </c>
      <c r="U6580" s="4">
        <f t="shared" si="204"/>
        <v>4</v>
      </c>
      <c r="V6580">
        <f t="shared" si="205"/>
        <v>34</v>
      </c>
    </row>
    <row r="6581" spans="1:22" x14ac:dyDescent="0.25">
      <c r="A6581">
        <v>4190</v>
      </c>
      <c r="B6581" t="str">
        <f>"E"&amp;A6581</f>
        <v>E4190</v>
      </c>
      <c r="C6581" t="s">
        <v>142</v>
      </c>
      <c r="D6581">
        <v>2</v>
      </c>
      <c r="E6581">
        <f>IF(D6581&lt;4,D6581,4)</f>
        <v>2</v>
      </c>
      <c r="F6581" s="1">
        <v>40177</v>
      </c>
      <c r="G6581" s="1">
        <v>40304</v>
      </c>
      <c r="H6581" s="3">
        <f>G6581-F6581</f>
        <v>127</v>
      </c>
      <c r="I6581" s="3">
        <f>IF(H6581&lt;=60,1,IF(H6581&lt;=150,2,3))</f>
        <v>2</v>
      </c>
      <c r="J6581">
        <v>49.9</v>
      </c>
      <c r="K6581">
        <v>3.49</v>
      </c>
      <c r="L6581">
        <v>3.27</v>
      </c>
      <c r="M6581">
        <v>69</v>
      </c>
      <c r="N6581">
        <f>LOG(M6581/100,2)+3</f>
        <v>2.4646682670034443</v>
      </c>
      <c r="O6581">
        <f>INDEX(lehmad!B$2:B$412,MATCH(klypsid!$B6581,lehmad!$A$2:$A$412,0))</f>
        <v>38975</v>
      </c>
      <c r="P6581">
        <f>INDEX(lehmad!D$2:D$412,MATCH(klypsid!$B6581,lehmad!$A$2:$A$412,0))</f>
        <v>128</v>
      </c>
      <c r="Q6581">
        <f>INDEX(lehmad!E$2:E$412,MATCH(klypsid!$B6581,lehmad!$A$2:$A$412,0))</f>
        <v>1</v>
      </c>
      <c r="R6581" t="str">
        <f>INDEX(lehmad!F$2:F$412,MATCH(klypsid!$B6581,lehmad!$A$2:$A$412,0))</f>
        <v>LANCELOT-ET</v>
      </c>
      <c r="S6581">
        <f>INDEX(lehmad!H$2:H$412,MATCH(klypsid!$B6581,lehmad!$A$2:$A$412,0))</f>
        <v>126</v>
      </c>
      <c r="T6581">
        <f>INDEX(lehmad!K$2:K$412,MATCH(klypsid!$B6581,lehmad!$A$2:$A$412,0))</f>
        <v>122</v>
      </c>
      <c r="U6581" s="4">
        <f t="shared" si="204"/>
        <v>5</v>
      </c>
      <c r="V6581">
        <f t="shared" si="205"/>
        <v>28</v>
      </c>
    </row>
    <row r="6582" spans="1:22" x14ac:dyDescent="0.25">
      <c r="A6582">
        <v>4190</v>
      </c>
      <c r="B6582" t="str">
        <f>"E"&amp;A6582</f>
        <v>E4190</v>
      </c>
      <c r="C6582" t="s">
        <v>142</v>
      </c>
      <c r="D6582">
        <v>2</v>
      </c>
      <c r="E6582">
        <f>IF(D6582&lt;4,D6582,4)</f>
        <v>2</v>
      </c>
      <c r="F6582" s="1">
        <v>40177</v>
      </c>
      <c r="G6582" s="1">
        <v>40336</v>
      </c>
      <c r="H6582" s="3">
        <f>G6582-F6582</f>
        <v>159</v>
      </c>
      <c r="I6582" s="3">
        <f>IF(H6582&lt;=60,1,IF(H6582&lt;=150,2,3))</f>
        <v>3</v>
      </c>
      <c r="J6582">
        <v>48</v>
      </c>
      <c r="K6582">
        <v>3.18</v>
      </c>
      <c r="L6582">
        <v>3.12</v>
      </c>
      <c r="M6582">
        <v>99</v>
      </c>
      <c r="N6582">
        <f>LOG(M6582/100,2)+3</f>
        <v>2.9855004303048851</v>
      </c>
      <c r="O6582">
        <f>INDEX(lehmad!B$2:B$412,MATCH(klypsid!$B6582,lehmad!$A$2:$A$412,0))</f>
        <v>38975</v>
      </c>
      <c r="P6582">
        <f>INDEX(lehmad!D$2:D$412,MATCH(klypsid!$B6582,lehmad!$A$2:$A$412,0))</f>
        <v>128</v>
      </c>
      <c r="Q6582">
        <f>INDEX(lehmad!E$2:E$412,MATCH(klypsid!$B6582,lehmad!$A$2:$A$412,0))</f>
        <v>1</v>
      </c>
      <c r="R6582" t="str">
        <f>INDEX(lehmad!F$2:F$412,MATCH(klypsid!$B6582,lehmad!$A$2:$A$412,0))</f>
        <v>LANCELOT-ET</v>
      </c>
      <c r="S6582">
        <f>INDEX(lehmad!H$2:H$412,MATCH(klypsid!$B6582,lehmad!$A$2:$A$412,0))</f>
        <v>126</v>
      </c>
      <c r="T6582">
        <f>INDEX(lehmad!K$2:K$412,MATCH(klypsid!$B6582,lehmad!$A$2:$A$412,0))</f>
        <v>122</v>
      </c>
      <c r="U6582" s="4">
        <f t="shared" si="204"/>
        <v>6</v>
      </c>
      <c r="V6582">
        <f t="shared" si="205"/>
        <v>32</v>
      </c>
    </row>
    <row r="6583" spans="1:22" x14ac:dyDescent="0.25">
      <c r="A6583">
        <v>4190</v>
      </c>
      <c r="B6583" t="str">
        <f>"E"&amp;A6583</f>
        <v>E4190</v>
      </c>
      <c r="C6583" t="s">
        <v>142</v>
      </c>
      <c r="D6583">
        <v>2</v>
      </c>
      <c r="E6583">
        <f>IF(D6583&lt;4,D6583,4)</f>
        <v>2</v>
      </c>
      <c r="F6583" s="1">
        <v>40177</v>
      </c>
      <c r="G6583" s="1">
        <v>40371</v>
      </c>
      <c r="H6583" s="3">
        <f>G6583-F6583</f>
        <v>194</v>
      </c>
      <c r="I6583" s="3">
        <f>IF(H6583&lt;=60,1,IF(H6583&lt;=150,2,3))</f>
        <v>3</v>
      </c>
      <c r="J6583">
        <v>44.4</v>
      </c>
      <c r="K6583">
        <v>2.93</v>
      </c>
      <c r="L6583">
        <v>3.23</v>
      </c>
      <c r="M6583">
        <v>117</v>
      </c>
      <c r="N6583">
        <f>LOG(M6583/100,2)+3</f>
        <v>3.2265085298086795</v>
      </c>
      <c r="O6583">
        <f>INDEX(lehmad!B$2:B$412,MATCH(klypsid!$B6583,lehmad!$A$2:$A$412,0))</f>
        <v>38975</v>
      </c>
      <c r="P6583">
        <f>INDEX(lehmad!D$2:D$412,MATCH(klypsid!$B6583,lehmad!$A$2:$A$412,0))</f>
        <v>128</v>
      </c>
      <c r="Q6583">
        <f>INDEX(lehmad!E$2:E$412,MATCH(klypsid!$B6583,lehmad!$A$2:$A$412,0))</f>
        <v>1</v>
      </c>
      <c r="R6583" t="str">
        <f>INDEX(lehmad!F$2:F$412,MATCH(klypsid!$B6583,lehmad!$A$2:$A$412,0))</f>
        <v>LANCELOT-ET</v>
      </c>
      <c r="S6583">
        <f>INDEX(lehmad!H$2:H$412,MATCH(klypsid!$B6583,lehmad!$A$2:$A$412,0))</f>
        <v>126</v>
      </c>
      <c r="T6583">
        <f>INDEX(lehmad!K$2:K$412,MATCH(klypsid!$B6583,lehmad!$A$2:$A$412,0))</f>
        <v>122</v>
      </c>
      <c r="U6583" s="4">
        <f t="shared" si="204"/>
        <v>7</v>
      </c>
      <c r="V6583">
        <f t="shared" si="205"/>
        <v>35</v>
      </c>
    </row>
    <row r="6584" spans="1:22" x14ac:dyDescent="0.25">
      <c r="A6584">
        <v>4190</v>
      </c>
      <c r="B6584" t="str">
        <f>"E"&amp;A6584</f>
        <v>E4190</v>
      </c>
      <c r="C6584" t="s">
        <v>142</v>
      </c>
      <c r="D6584">
        <v>2</v>
      </c>
      <c r="E6584">
        <f>IF(D6584&lt;4,D6584,4)</f>
        <v>2</v>
      </c>
      <c r="F6584" s="1">
        <v>40177</v>
      </c>
      <c r="G6584" s="1">
        <v>40396</v>
      </c>
      <c r="H6584" s="3">
        <f>G6584-F6584</f>
        <v>219</v>
      </c>
      <c r="I6584" s="3">
        <f>IF(H6584&lt;=60,1,IF(H6584&lt;=150,2,3))</f>
        <v>3</v>
      </c>
      <c r="J6584">
        <v>43.3</v>
      </c>
      <c r="K6584">
        <v>2.79</v>
      </c>
      <c r="L6584">
        <v>3.16</v>
      </c>
      <c r="M6584">
        <v>82</v>
      </c>
      <c r="N6584">
        <f>LOG(M6584/100,2)+3</f>
        <v>2.713695814843359</v>
      </c>
      <c r="O6584">
        <f>INDEX(lehmad!B$2:B$412,MATCH(klypsid!$B6584,lehmad!$A$2:$A$412,0))</f>
        <v>38975</v>
      </c>
      <c r="P6584">
        <f>INDEX(lehmad!D$2:D$412,MATCH(klypsid!$B6584,lehmad!$A$2:$A$412,0))</f>
        <v>128</v>
      </c>
      <c r="Q6584">
        <f>INDEX(lehmad!E$2:E$412,MATCH(klypsid!$B6584,lehmad!$A$2:$A$412,0))</f>
        <v>1</v>
      </c>
      <c r="R6584" t="str">
        <f>INDEX(lehmad!F$2:F$412,MATCH(klypsid!$B6584,lehmad!$A$2:$A$412,0))</f>
        <v>LANCELOT-ET</v>
      </c>
      <c r="S6584">
        <f>INDEX(lehmad!H$2:H$412,MATCH(klypsid!$B6584,lehmad!$A$2:$A$412,0))</f>
        <v>126</v>
      </c>
      <c r="T6584">
        <f>INDEX(lehmad!K$2:K$412,MATCH(klypsid!$B6584,lehmad!$A$2:$A$412,0))</f>
        <v>122</v>
      </c>
      <c r="U6584" s="4">
        <f t="shared" si="204"/>
        <v>8</v>
      </c>
      <c r="V6584">
        <f t="shared" si="205"/>
        <v>25</v>
      </c>
    </row>
    <row r="6585" spans="1:22" x14ac:dyDescent="0.25">
      <c r="A6585">
        <v>4190</v>
      </c>
      <c r="B6585" t="str">
        <f>"E"&amp;A6585</f>
        <v>E4190</v>
      </c>
      <c r="C6585" t="s">
        <v>142</v>
      </c>
      <c r="D6585">
        <v>2</v>
      </c>
      <c r="E6585">
        <f>IF(D6585&lt;4,D6585,4)</f>
        <v>2</v>
      </c>
      <c r="F6585" s="1">
        <v>40177</v>
      </c>
      <c r="G6585" s="1">
        <v>40434</v>
      </c>
      <c r="H6585" s="3">
        <f>G6585-F6585</f>
        <v>257</v>
      </c>
      <c r="I6585" s="3">
        <f>IF(H6585&lt;=60,1,IF(H6585&lt;=150,2,3))</f>
        <v>3</v>
      </c>
      <c r="J6585">
        <v>36.4</v>
      </c>
      <c r="K6585">
        <v>3.52</v>
      </c>
      <c r="L6585">
        <v>3.69</v>
      </c>
      <c r="M6585">
        <v>93</v>
      </c>
      <c r="N6585">
        <f>LOG(M6585/100,2)+3</f>
        <v>2.8953026213333066</v>
      </c>
      <c r="O6585">
        <f>INDEX(lehmad!B$2:B$412,MATCH(klypsid!$B6585,lehmad!$A$2:$A$412,0))</f>
        <v>38975</v>
      </c>
      <c r="P6585">
        <f>INDEX(lehmad!D$2:D$412,MATCH(klypsid!$B6585,lehmad!$A$2:$A$412,0))</f>
        <v>128</v>
      </c>
      <c r="Q6585">
        <f>INDEX(lehmad!E$2:E$412,MATCH(klypsid!$B6585,lehmad!$A$2:$A$412,0))</f>
        <v>1</v>
      </c>
      <c r="R6585" t="str">
        <f>INDEX(lehmad!F$2:F$412,MATCH(klypsid!$B6585,lehmad!$A$2:$A$412,0))</f>
        <v>LANCELOT-ET</v>
      </c>
      <c r="S6585">
        <f>INDEX(lehmad!H$2:H$412,MATCH(klypsid!$B6585,lehmad!$A$2:$A$412,0))</f>
        <v>126</v>
      </c>
      <c r="T6585">
        <f>INDEX(lehmad!K$2:K$412,MATCH(klypsid!$B6585,lehmad!$A$2:$A$412,0))</f>
        <v>122</v>
      </c>
      <c r="U6585" s="4">
        <f t="shared" si="204"/>
        <v>9</v>
      </c>
      <c r="V6585">
        <f t="shared" si="205"/>
        <v>38</v>
      </c>
    </row>
    <row r="6586" spans="1:22" x14ac:dyDescent="0.25">
      <c r="A6586">
        <v>4190</v>
      </c>
      <c r="B6586" t="str">
        <f>"E"&amp;A6586</f>
        <v>E4190</v>
      </c>
      <c r="C6586" t="s">
        <v>142</v>
      </c>
      <c r="D6586">
        <v>2</v>
      </c>
      <c r="E6586">
        <f>IF(D6586&lt;4,D6586,4)</f>
        <v>2</v>
      </c>
      <c r="F6586" s="1">
        <v>40177</v>
      </c>
      <c r="G6586" s="1">
        <v>40462</v>
      </c>
      <c r="H6586" s="3">
        <f>G6586-F6586</f>
        <v>285</v>
      </c>
      <c r="I6586" s="3">
        <f>IF(H6586&lt;=60,1,IF(H6586&lt;=150,2,3))</f>
        <v>3</v>
      </c>
      <c r="J6586">
        <v>37</v>
      </c>
      <c r="K6586">
        <v>3.69</v>
      </c>
      <c r="L6586">
        <v>4.07</v>
      </c>
      <c r="M6586">
        <v>112</v>
      </c>
      <c r="N6586">
        <f>LOG(M6586/100,2)+3</f>
        <v>3.1634987322828794</v>
      </c>
      <c r="O6586">
        <f>INDEX(lehmad!B$2:B$412,MATCH(klypsid!$B6586,lehmad!$A$2:$A$412,0))</f>
        <v>38975</v>
      </c>
      <c r="P6586">
        <f>INDEX(lehmad!D$2:D$412,MATCH(klypsid!$B6586,lehmad!$A$2:$A$412,0))</f>
        <v>128</v>
      </c>
      <c r="Q6586">
        <f>INDEX(lehmad!E$2:E$412,MATCH(klypsid!$B6586,lehmad!$A$2:$A$412,0))</f>
        <v>1</v>
      </c>
      <c r="R6586" t="str">
        <f>INDEX(lehmad!F$2:F$412,MATCH(klypsid!$B6586,lehmad!$A$2:$A$412,0))</f>
        <v>LANCELOT-ET</v>
      </c>
      <c r="S6586">
        <f>INDEX(lehmad!H$2:H$412,MATCH(klypsid!$B6586,lehmad!$A$2:$A$412,0))</f>
        <v>126</v>
      </c>
      <c r="T6586">
        <f>INDEX(lehmad!K$2:K$412,MATCH(klypsid!$B6586,lehmad!$A$2:$A$412,0))</f>
        <v>122</v>
      </c>
      <c r="U6586" s="4">
        <f t="shared" si="204"/>
        <v>10</v>
      </c>
      <c r="V6586">
        <f t="shared" si="205"/>
        <v>28</v>
      </c>
    </row>
    <row r="6587" spans="1:22" x14ac:dyDescent="0.25">
      <c r="A6587">
        <v>4190</v>
      </c>
      <c r="B6587" t="str">
        <f>"E"&amp;A6587</f>
        <v>E4190</v>
      </c>
      <c r="C6587" t="s">
        <v>142</v>
      </c>
      <c r="D6587">
        <v>2</v>
      </c>
      <c r="E6587">
        <f>IF(D6587&lt;4,D6587,4)</f>
        <v>2</v>
      </c>
      <c r="F6587" s="1">
        <v>40177</v>
      </c>
      <c r="G6587" s="1">
        <v>40493</v>
      </c>
      <c r="H6587" s="3">
        <f>G6587-F6587</f>
        <v>316</v>
      </c>
      <c r="I6587" s="3">
        <f>IF(H6587&lt;=60,1,IF(H6587&lt;=150,2,3))</f>
        <v>3</v>
      </c>
      <c r="J6587">
        <v>31.3</v>
      </c>
      <c r="K6587">
        <v>4.1100000000000003</v>
      </c>
      <c r="L6587">
        <v>3.97</v>
      </c>
      <c r="M6587">
        <v>105</v>
      </c>
      <c r="N6587">
        <f>LOG(M6587/100,2)+3</f>
        <v>3.0703893278913981</v>
      </c>
      <c r="O6587">
        <f>INDEX(lehmad!B$2:B$412,MATCH(klypsid!$B6587,lehmad!$A$2:$A$412,0))</f>
        <v>38975</v>
      </c>
      <c r="P6587">
        <f>INDEX(lehmad!D$2:D$412,MATCH(klypsid!$B6587,lehmad!$A$2:$A$412,0))</f>
        <v>128</v>
      </c>
      <c r="Q6587">
        <f>INDEX(lehmad!E$2:E$412,MATCH(klypsid!$B6587,lehmad!$A$2:$A$412,0))</f>
        <v>1</v>
      </c>
      <c r="R6587" t="str">
        <f>INDEX(lehmad!F$2:F$412,MATCH(klypsid!$B6587,lehmad!$A$2:$A$412,0))</f>
        <v>LANCELOT-ET</v>
      </c>
      <c r="S6587">
        <f>INDEX(lehmad!H$2:H$412,MATCH(klypsid!$B6587,lehmad!$A$2:$A$412,0))</f>
        <v>126</v>
      </c>
      <c r="T6587">
        <f>INDEX(lehmad!K$2:K$412,MATCH(klypsid!$B6587,lehmad!$A$2:$A$412,0))</f>
        <v>122</v>
      </c>
      <c r="U6587" s="4">
        <f t="shared" si="204"/>
        <v>11</v>
      </c>
      <c r="V6587">
        <f t="shared" si="205"/>
        <v>31</v>
      </c>
    </row>
    <row r="6588" spans="1:22" x14ac:dyDescent="0.25">
      <c r="A6588">
        <v>4191</v>
      </c>
      <c r="B6588" t="str">
        <f>"E"&amp;A6588</f>
        <v>E4191</v>
      </c>
      <c r="C6588" t="s">
        <v>159</v>
      </c>
      <c r="D6588">
        <v>1</v>
      </c>
      <c r="E6588">
        <f>IF(D6588&lt;4,D6588,4)</f>
        <v>1</v>
      </c>
      <c r="F6588" s="1">
        <v>39687</v>
      </c>
      <c r="G6588" s="1">
        <v>39722</v>
      </c>
      <c r="H6588" s="3">
        <f>G6588-F6588</f>
        <v>35</v>
      </c>
      <c r="I6588" s="3">
        <f>IF(H6588&lt;=60,1,IF(H6588&lt;=150,2,3))</f>
        <v>1</v>
      </c>
      <c r="J6588">
        <v>35.5</v>
      </c>
      <c r="K6588">
        <v>5.25</v>
      </c>
      <c r="L6588">
        <v>2.7</v>
      </c>
      <c r="M6588">
        <v>190</v>
      </c>
      <c r="N6588">
        <f>LOG(M6588/100,2)+3</f>
        <v>3.925999418556223</v>
      </c>
      <c r="O6588">
        <f>INDEX(lehmad!B$2:B$412,MATCH(klypsid!$B6588,lehmad!$A$2:$A$412,0))</f>
        <v>38976</v>
      </c>
      <c r="P6588">
        <f>INDEX(lehmad!D$2:D$412,MATCH(klypsid!$B6588,lehmad!$A$2:$A$412,0))</f>
        <v>105</v>
      </c>
      <c r="Q6588">
        <f>INDEX(lehmad!E$2:E$412,MATCH(klypsid!$B6588,lehmad!$A$2:$A$412,0))</f>
        <v>0.93799999999999994</v>
      </c>
      <c r="R6588" t="str">
        <f>INDEX(lehmad!F$2:F$412,MATCH(klypsid!$B6588,lehmad!$A$2:$A$412,0))</f>
        <v>LANCELOT-ET</v>
      </c>
      <c r="S6588">
        <f>INDEX(lehmad!H$2:H$412,MATCH(klypsid!$B6588,lehmad!$A$2:$A$412,0))</f>
        <v>126</v>
      </c>
      <c r="T6588">
        <f>INDEX(lehmad!K$2:K$412,MATCH(klypsid!$B6588,lehmad!$A$2:$A$412,0))</f>
        <v>122</v>
      </c>
      <c r="U6588" s="4">
        <f t="shared" si="204"/>
        <v>1</v>
      </c>
      <c r="V6588">
        <f t="shared" si="205"/>
        <v>35</v>
      </c>
    </row>
    <row r="6589" spans="1:22" x14ac:dyDescent="0.25">
      <c r="A6589">
        <v>4191</v>
      </c>
      <c r="B6589" t="str">
        <f>"E"&amp;A6589</f>
        <v>E4191</v>
      </c>
      <c r="C6589" t="s">
        <v>159</v>
      </c>
      <c r="D6589">
        <v>1</v>
      </c>
      <c r="E6589">
        <f>IF(D6589&lt;4,D6589,4)</f>
        <v>1</v>
      </c>
      <c r="F6589" s="1">
        <v>39687</v>
      </c>
      <c r="G6589" s="1">
        <v>39754</v>
      </c>
      <c r="H6589" s="3">
        <f>G6589-F6589</f>
        <v>67</v>
      </c>
      <c r="I6589" s="3">
        <f>IF(H6589&lt;=60,1,IF(H6589&lt;=150,2,3))</f>
        <v>2</v>
      </c>
      <c r="J6589">
        <v>23.3</v>
      </c>
      <c r="K6589">
        <v>4.6100000000000003</v>
      </c>
      <c r="L6589">
        <v>3.02</v>
      </c>
      <c r="M6589">
        <v>57</v>
      </c>
      <c r="N6589">
        <f>LOG(M6589/100,2)+3</f>
        <v>2.1890338243900169</v>
      </c>
      <c r="O6589">
        <f>INDEX(lehmad!B$2:B$412,MATCH(klypsid!$B6589,lehmad!$A$2:$A$412,0))</f>
        <v>38976</v>
      </c>
      <c r="P6589">
        <f>INDEX(lehmad!D$2:D$412,MATCH(klypsid!$B6589,lehmad!$A$2:$A$412,0))</f>
        <v>105</v>
      </c>
      <c r="Q6589">
        <f>INDEX(lehmad!E$2:E$412,MATCH(klypsid!$B6589,lehmad!$A$2:$A$412,0))</f>
        <v>0.93799999999999994</v>
      </c>
      <c r="R6589" t="str">
        <f>INDEX(lehmad!F$2:F$412,MATCH(klypsid!$B6589,lehmad!$A$2:$A$412,0))</f>
        <v>LANCELOT-ET</v>
      </c>
      <c r="S6589">
        <f>INDEX(lehmad!H$2:H$412,MATCH(klypsid!$B6589,lehmad!$A$2:$A$412,0))</f>
        <v>126</v>
      </c>
      <c r="T6589">
        <f>INDEX(lehmad!K$2:K$412,MATCH(klypsid!$B6589,lehmad!$A$2:$A$412,0))</f>
        <v>122</v>
      </c>
      <c r="U6589" s="4">
        <f t="shared" si="204"/>
        <v>2</v>
      </c>
      <c r="V6589">
        <f t="shared" si="205"/>
        <v>32</v>
      </c>
    </row>
    <row r="6590" spans="1:22" x14ac:dyDescent="0.25">
      <c r="A6590">
        <v>4191</v>
      </c>
      <c r="B6590" t="str">
        <f>"E"&amp;A6590</f>
        <v>E4191</v>
      </c>
      <c r="C6590" t="s">
        <v>159</v>
      </c>
      <c r="D6590">
        <v>1</v>
      </c>
      <c r="E6590">
        <f>IF(D6590&lt;4,D6590,4)</f>
        <v>1</v>
      </c>
      <c r="F6590" s="1">
        <v>39687</v>
      </c>
      <c r="G6590" s="1">
        <v>39783</v>
      </c>
      <c r="H6590" s="3">
        <f>G6590-F6590</f>
        <v>96</v>
      </c>
      <c r="I6590" s="3">
        <f>IF(H6590&lt;=60,1,IF(H6590&lt;=150,2,3))</f>
        <v>2</v>
      </c>
      <c r="J6590">
        <v>26.3</v>
      </c>
      <c r="K6590">
        <v>4.29</v>
      </c>
      <c r="L6590">
        <v>3.04</v>
      </c>
      <c r="M6590">
        <v>40</v>
      </c>
      <c r="N6590">
        <f>LOG(M6590/100,2)+3</f>
        <v>1.6780719051126378</v>
      </c>
      <c r="O6590">
        <f>INDEX(lehmad!B$2:B$412,MATCH(klypsid!$B6590,lehmad!$A$2:$A$412,0))</f>
        <v>38976</v>
      </c>
      <c r="P6590">
        <f>INDEX(lehmad!D$2:D$412,MATCH(klypsid!$B6590,lehmad!$A$2:$A$412,0))</f>
        <v>105</v>
      </c>
      <c r="Q6590">
        <f>INDEX(lehmad!E$2:E$412,MATCH(klypsid!$B6590,lehmad!$A$2:$A$412,0))</f>
        <v>0.93799999999999994</v>
      </c>
      <c r="R6590" t="str">
        <f>INDEX(lehmad!F$2:F$412,MATCH(klypsid!$B6590,lehmad!$A$2:$A$412,0))</f>
        <v>LANCELOT-ET</v>
      </c>
      <c r="S6590">
        <f>INDEX(lehmad!H$2:H$412,MATCH(klypsid!$B6590,lehmad!$A$2:$A$412,0))</f>
        <v>126</v>
      </c>
      <c r="T6590">
        <f>INDEX(lehmad!K$2:K$412,MATCH(klypsid!$B6590,lehmad!$A$2:$A$412,0))</f>
        <v>122</v>
      </c>
      <c r="U6590" s="4">
        <f t="shared" si="204"/>
        <v>3</v>
      </c>
      <c r="V6590">
        <f t="shared" si="205"/>
        <v>29</v>
      </c>
    </row>
    <row r="6591" spans="1:22" x14ac:dyDescent="0.25">
      <c r="A6591">
        <v>4191</v>
      </c>
      <c r="B6591" t="str">
        <f>"E"&amp;A6591</f>
        <v>E4191</v>
      </c>
      <c r="C6591" t="s">
        <v>159</v>
      </c>
      <c r="D6591">
        <v>1</v>
      </c>
      <c r="E6591">
        <f>IF(D6591&lt;4,D6591,4)</f>
        <v>1</v>
      </c>
      <c r="F6591" s="1">
        <v>39687</v>
      </c>
      <c r="G6591" s="1">
        <v>39817</v>
      </c>
      <c r="H6591" s="3">
        <f>G6591-F6591</f>
        <v>130</v>
      </c>
      <c r="I6591" s="3">
        <f>IF(H6591&lt;=60,1,IF(H6591&lt;=150,2,3))</f>
        <v>2</v>
      </c>
      <c r="J6591">
        <v>29.7</v>
      </c>
      <c r="K6591">
        <v>3.73</v>
      </c>
      <c r="L6591">
        <v>3.22</v>
      </c>
      <c r="M6591">
        <v>32</v>
      </c>
      <c r="N6591">
        <f>LOG(M6591/100,2)+3</f>
        <v>1.3561438102252752</v>
      </c>
      <c r="O6591">
        <f>INDEX(lehmad!B$2:B$412,MATCH(klypsid!$B6591,lehmad!$A$2:$A$412,0))</f>
        <v>38976</v>
      </c>
      <c r="P6591">
        <f>INDEX(lehmad!D$2:D$412,MATCH(klypsid!$B6591,lehmad!$A$2:$A$412,0))</f>
        <v>105</v>
      </c>
      <c r="Q6591">
        <f>INDEX(lehmad!E$2:E$412,MATCH(klypsid!$B6591,lehmad!$A$2:$A$412,0))</f>
        <v>0.93799999999999994</v>
      </c>
      <c r="R6591" t="str">
        <f>INDEX(lehmad!F$2:F$412,MATCH(klypsid!$B6591,lehmad!$A$2:$A$412,0))</f>
        <v>LANCELOT-ET</v>
      </c>
      <c r="S6591">
        <f>INDEX(lehmad!H$2:H$412,MATCH(klypsid!$B6591,lehmad!$A$2:$A$412,0))</f>
        <v>126</v>
      </c>
      <c r="T6591">
        <f>INDEX(lehmad!K$2:K$412,MATCH(klypsid!$B6591,lehmad!$A$2:$A$412,0))</f>
        <v>122</v>
      </c>
      <c r="U6591" s="4">
        <f t="shared" si="204"/>
        <v>4</v>
      </c>
      <c r="V6591">
        <f t="shared" si="205"/>
        <v>34</v>
      </c>
    </row>
    <row r="6592" spans="1:22" x14ac:dyDescent="0.25">
      <c r="A6592">
        <v>4191</v>
      </c>
      <c r="B6592" t="str">
        <f>"E"&amp;A6592</f>
        <v>E4191</v>
      </c>
      <c r="C6592" t="s">
        <v>159</v>
      </c>
      <c r="D6592">
        <v>1</v>
      </c>
      <c r="E6592">
        <f>IF(D6592&lt;4,D6592,4)</f>
        <v>1</v>
      </c>
      <c r="F6592" s="1">
        <v>39687</v>
      </c>
      <c r="G6592" s="1">
        <v>39845</v>
      </c>
      <c r="H6592" s="3">
        <f>G6592-F6592</f>
        <v>158</v>
      </c>
      <c r="I6592" s="3">
        <f>IF(H6592&lt;=60,1,IF(H6592&lt;=150,2,3))</f>
        <v>3</v>
      </c>
      <c r="J6592">
        <v>31.8</v>
      </c>
      <c r="K6592">
        <v>3.88</v>
      </c>
      <c r="L6592">
        <v>3.24</v>
      </c>
      <c r="M6592">
        <v>39</v>
      </c>
      <c r="N6592">
        <f>LOG(M6592/100,2)+3</f>
        <v>1.6415460290875237</v>
      </c>
      <c r="O6592">
        <f>INDEX(lehmad!B$2:B$412,MATCH(klypsid!$B6592,lehmad!$A$2:$A$412,0))</f>
        <v>38976</v>
      </c>
      <c r="P6592">
        <f>INDEX(lehmad!D$2:D$412,MATCH(klypsid!$B6592,lehmad!$A$2:$A$412,0))</f>
        <v>105</v>
      </c>
      <c r="Q6592">
        <f>INDEX(lehmad!E$2:E$412,MATCH(klypsid!$B6592,lehmad!$A$2:$A$412,0))</f>
        <v>0.93799999999999994</v>
      </c>
      <c r="R6592" t="str">
        <f>INDEX(lehmad!F$2:F$412,MATCH(klypsid!$B6592,lehmad!$A$2:$A$412,0))</f>
        <v>LANCELOT-ET</v>
      </c>
      <c r="S6592">
        <f>INDEX(lehmad!H$2:H$412,MATCH(klypsid!$B6592,lehmad!$A$2:$A$412,0))</f>
        <v>126</v>
      </c>
      <c r="T6592">
        <f>INDEX(lehmad!K$2:K$412,MATCH(klypsid!$B6592,lehmad!$A$2:$A$412,0))</f>
        <v>122</v>
      </c>
      <c r="U6592" s="4">
        <f t="shared" si="204"/>
        <v>5</v>
      </c>
      <c r="V6592">
        <f t="shared" si="205"/>
        <v>28</v>
      </c>
    </row>
    <row r="6593" spans="1:22" x14ac:dyDescent="0.25">
      <c r="A6593">
        <v>4191</v>
      </c>
      <c r="B6593" t="str">
        <f>"E"&amp;A6593</f>
        <v>E4191</v>
      </c>
      <c r="C6593" t="s">
        <v>159</v>
      </c>
      <c r="D6593">
        <v>1</v>
      </c>
      <c r="E6593">
        <f>IF(D6593&lt;4,D6593,4)</f>
        <v>1</v>
      </c>
      <c r="F6593" s="1">
        <v>39687</v>
      </c>
      <c r="G6593" s="1">
        <v>39875</v>
      </c>
      <c r="H6593" s="3">
        <f>G6593-F6593</f>
        <v>188</v>
      </c>
      <c r="I6593" s="3">
        <f>IF(H6593&lt;=60,1,IF(H6593&lt;=150,2,3))</f>
        <v>3</v>
      </c>
      <c r="J6593">
        <v>25.6</v>
      </c>
      <c r="K6593">
        <v>4.08</v>
      </c>
      <c r="L6593">
        <v>3.15</v>
      </c>
      <c r="M6593">
        <v>36</v>
      </c>
      <c r="N6593">
        <f>LOG(M6593/100,2)+3</f>
        <v>1.5260688116675876</v>
      </c>
      <c r="O6593">
        <f>INDEX(lehmad!B$2:B$412,MATCH(klypsid!$B6593,lehmad!$A$2:$A$412,0))</f>
        <v>38976</v>
      </c>
      <c r="P6593">
        <f>INDEX(lehmad!D$2:D$412,MATCH(klypsid!$B6593,lehmad!$A$2:$A$412,0))</f>
        <v>105</v>
      </c>
      <c r="Q6593">
        <f>INDEX(lehmad!E$2:E$412,MATCH(klypsid!$B6593,lehmad!$A$2:$A$412,0))</f>
        <v>0.93799999999999994</v>
      </c>
      <c r="R6593" t="str">
        <f>INDEX(lehmad!F$2:F$412,MATCH(klypsid!$B6593,lehmad!$A$2:$A$412,0))</f>
        <v>LANCELOT-ET</v>
      </c>
      <c r="S6593">
        <f>INDEX(lehmad!H$2:H$412,MATCH(klypsid!$B6593,lehmad!$A$2:$A$412,0))</f>
        <v>126</v>
      </c>
      <c r="T6593">
        <f>INDEX(lehmad!K$2:K$412,MATCH(klypsid!$B6593,lehmad!$A$2:$A$412,0))</f>
        <v>122</v>
      </c>
      <c r="U6593" s="4">
        <f t="shared" si="204"/>
        <v>6</v>
      </c>
      <c r="V6593">
        <f t="shared" si="205"/>
        <v>30</v>
      </c>
    </row>
    <row r="6594" spans="1:22" x14ac:dyDescent="0.25">
      <c r="A6594">
        <v>4191</v>
      </c>
      <c r="B6594" t="str">
        <f>"E"&amp;A6594</f>
        <v>E4191</v>
      </c>
      <c r="C6594" t="s">
        <v>159</v>
      </c>
      <c r="D6594">
        <v>1</v>
      </c>
      <c r="E6594">
        <f>IF(D6594&lt;4,D6594,4)</f>
        <v>1</v>
      </c>
      <c r="F6594" s="1">
        <v>39687</v>
      </c>
      <c r="G6594" s="1">
        <v>39908</v>
      </c>
      <c r="H6594" s="3">
        <f>G6594-F6594</f>
        <v>221</v>
      </c>
      <c r="I6594" s="3">
        <f>IF(H6594&lt;=60,1,IF(H6594&lt;=150,2,3))</f>
        <v>3</v>
      </c>
      <c r="J6594">
        <v>26</v>
      </c>
      <c r="K6594">
        <v>3.47</v>
      </c>
      <c r="L6594">
        <v>3.21</v>
      </c>
      <c r="M6594">
        <v>64</v>
      </c>
      <c r="N6594">
        <f>LOG(M6594/100,2)+3</f>
        <v>2.3561438102252752</v>
      </c>
      <c r="O6594">
        <f>INDEX(lehmad!B$2:B$412,MATCH(klypsid!$B6594,lehmad!$A$2:$A$412,0))</f>
        <v>38976</v>
      </c>
      <c r="P6594">
        <f>INDEX(lehmad!D$2:D$412,MATCH(klypsid!$B6594,lehmad!$A$2:$A$412,0))</f>
        <v>105</v>
      </c>
      <c r="Q6594">
        <f>INDEX(lehmad!E$2:E$412,MATCH(klypsid!$B6594,lehmad!$A$2:$A$412,0))</f>
        <v>0.93799999999999994</v>
      </c>
      <c r="R6594" t="str">
        <f>INDEX(lehmad!F$2:F$412,MATCH(klypsid!$B6594,lehmad!$A$2:$A$412,0))</f>
        <v>LANCELOT-ET</v>
      </c>
      <c r="S6594">
        <f>INDEX(lehmad!H$2:H$412,MATCH(klypsid!$B6594,lehmad!$A$2:$A$412,0))</f>
        <v>126</v>
      </c>
      <c r="T6594">
        <f>INDEX(lehmad!K$2:K$412,MATCH(klypsid!$B6594,lehmad!$A$2:$A$412,0))</f>
        <v>122</v>
      </c>
      <c r="U6594" s="4">
        <f t="shared" si="204"/>
        <v>7</v>
      </c>
      <c r="V6594">
        <f t="shared" si="205"/>
        <v>33</v>
      </c>
    </row>
    <row r="6595" spans="1:22" x14ac:dyDescent="0.25">
      <c r="A6595">
        <v>4192</v>
      </c>
      <c r="B6595" t="str">
        <f>"E"&amp;A6595</f>
        <v>E4192</v>
      </c>
      <c r="C6595" t="s">
        <v>25</v>
      </c>
      <c r="D6595">
        <v>1</v>
      </c>
      <c r="E6595">
        <f>IF(D6595&lt;4,D6595,4)</f>
        <v>1</v>
      </c>
      <c r="F6595" s="1">
        <v>39735</v>
      </c>
      <c r="G6595" s="1">
        <v>39754</v>
      </c>
      <c r="H6595" s="3">
        <f>G6595-F6595</f>
        <v>19</v>
      </c>
      <c r="I6595" s="3">
        <f>IF(H6595&lt;=60,1,IF(H6595&lt;=150,2,3))</f>
        <v>1</v>
      </c>
      <c r="J6595">
        <v>31.5</v>
      </c>
      <c r="K6595">
        <v>4.58</v>
      </c>
      <c r="L6595">
        <v>3.12</v>
      </c>
      <c r="M6595">
        <v>29</v>
      </c>
      <c r="N6595">
        <f>LOG(M6595/100,2)+3</f>
        <v>1.2141248053528473</v>
      </c>
      <c r="O6595">
        <f>INDEX(lehmad!B$2:B$412,MATCH(klypsid!$B6595,lehmad!$A$2:$A$412,0))</f>
        <v>38976</v>
      </c>
      <c r="P6595">
        <f>INDEX(lehmad!D$2:D$412,MATCH(klypsid!$B6595,lehmad!$A$2:$A$412,0))</f>
        <v>97</v>
      </c>
      <c r="Q6595">
        <f>INDEX(lehmad!E$2:E$412,MATCH(klypsid!$B6595,lehmad!$A$2:$A$412,0))</f>
        <v>0.875</v>
      </c>
      <c r="R6595" t="str">
        <f>INDEX(lehmad!F$2:F$412,MATCH(klypsid!$B6595,lehmad!$A$2:$A$412,0))</f>
        <v>DYNASTY-ET</v>
      </c>
      <c r="S6595">
        <f>INDEX(lehmad!H$2:H$412,MATCH(klypsid!$B6595,lehmad!$A$2:$A$412,0))</f>
        <v>124</v>
      </c>
      <c r="T6595">
        <f>INDEX(lehmad!K$2:K$412,MATCH(klypsid!$B6595,lehmad!$A$2:$A$412,0))</f>
        <v>108</v>
      </c>
      <c r="U6595" s="4">
        <f t="shared" ref="U6595:U6658" si="206">IF(AND(A6595=A6594,D6595=D6594),U6594+1,1)</f>
        <v>1</v>
      </c>
      <c r="V6595">
        <f t="shared" ref="V6595:V6658" si="207">IF(AND(A6595=A6594,D6595=D6594),G6595-G6594,G6595-F6595)</f>
        <v>19</v>
      </c>
    </row>
    <row r="6596" spans="1:22" x14ac:dyDescent="0.25">
      <c r="A6596">
        <v>4192</v>
      </c>
      <c r="B6596" t="str">
        <f>"E"&amp;A6596</f>
        <v>E4192</v>
      </c>
      <c r="C6596" t="s">
        <v>25</v>
      </c>
      <c r="D6596">
        <v>1</v>
      </c>
      <c r="E6596">
        <f>IF(D6596&lt;4,D6596,4)</f>
        <v>1</v>
      </c>
      <c r="F6596" s="1">
        <v>39735</v>
      </c>
      <c r="G6596" s="1">
        <v>39783</v>
      </c>
      <c r="H6596" s="3">
        <f>G6596-F6596</f>
        <v>48</v>
      </c>
      <c r="I6596" s="3">
        <f>IF(H6596&lt;=60,1,IF(H6596&lt;=150,2,3))</f>
        <v>1</v>
      </c>
      <c r="J6596">
        <v>38.200000000000003</v>
      </c>
      <c r="K6596">
        <v>3.75</v>
      </c>
      <c r="L6596">
        <v>3.34</v>
      </c>
      <c r="M6596">
        <v>23</v>
      </c>
      <c r="N6596">
        <f>LOG(M6596/100,2)+3</f>
        <v>0.87970576628228825</v>
      </c>
      <c r="O6596">
        <f>INDEX(lehmad!B$2:B$412,MATCH(klypsid!$B6596,lehmad!$A$2:$A$412,0))</f>
        <v>38976</v>
      </c>
      <c r="P6596">
        <f>INDEX(lehmad!D$2:D$412,MATCH(klypsid!$B6596,lehmad!$A$2:$A$412,0))</f>
        <v>97</v>
      </c>
      <c r="Q6596">
        <f>INDEX(lehmad!E$2:E$412,MATCH(klypsid!$B6596,lehmad!$A$2:$A$412,0))</f>
        <v>0.875</v>
      </c>
      <c r="R6596" t="str">
        <f>INDEX(lehmad!F$2:F$412,MATCH(klypsid!$B6596,lehmad!$A$2:$A$412,0))</f>
        <v>DYNASTY-ET</v>
      </c>
      <c r="S6596">
        <f>INDEX(lehmad!H$2:H$412,MATCH(klypsid!$B6596,lehmad!$A$2:$A$412,0))</f>
        <v>124</v>
      </c>
      <c r="T6596">
        <f>INDEX(lehmad!K$2:K$412,MATCH(klypsid!$B6596,lehmad!$A$2:$A$412,0))</f>
        <v>108</v>
      </c>
      <c r="U6596" s="4">
        <f t="shared" si="206"/>
        <v>2</v>
      </c>
      <c r="V6596">
        <f t="shared" si="207"/>
        <v>29</v>
      </c>
    </row>
    <row r="6597" spans="1:22" x14ac:dyDescent="0.25">
      <c r="A6597">
        <v>4192</v>
      </c>
      <c r="B6597" t="str">
        <f>"E"&amp;A6597</f>
        <v>E4192</v>
      </c>
      <c r="C6597" t="s">
        <v>25</v>
      </c>
      <c r="D6597">
        <v>1</v>
      </c>
      <c r="E6597">
        <f>IF(D6597&lt;4,D6597,4)</f>
        <v>1</v>
      </c>
      <c r="F6597" s="1">
        <v>39735</v>
      </c>
      <c r="G6597" s="1">
        <v>39817</v>
      </c>
      <c r="H6597" s="3">
        <f>G6597-F6597</f>
        <v>82</v>
      </c>
      <c r="I6597" s="3">
        <f>IF(H6597&lt;=60,1,IF(H6597&lt;=150,2,3))</f>
        <v>2</v>
      </c>
      <c r="J6597">
        <v>39.799999999999997</v>
      </c>
      <c r="K6597">
        <v>3.66</v>
      </c>
      <c r="L6597">
        <v>3.44</v>
      </c>
      <c r="M6597">
        <v>27</v>
      </c>
      <c r="N6597">
        <f>LOG(M6597/100,2)+3</f>
        <v>1.1110313123887439</v>
      </c>
      <c r="O6597">
        <f>INDEX(lehmad!B$2:B$412,MATCH(klypsid!$B6597,lehmad!$A$2:$A$412,0))</f>
        <v>38976</v>
      </c>
      <c r="P6597">
        <f>INDEX(lehmad!D$2:D$412,MATCH(klypsid!$B6597,lehmad!$A$2:$A$412,0))</f>
        <v>97</v>
      </c>
      <c r="Q6597">
        <f>INDEX(lehmad!E$2:E$412,MATCH(klypsid!$B6597,lehmad!$A$2:$A$412,0))</f>
        <v>0.875</v>
      </c>
      <c r="R6597" t="str">
        <f>INDEX(lehmad!F$2:F$412,MATCH(klypsid!$B6597,lehmad!$A$2:$A$412,0))</f>
        <v>DYNASTY-ET</v>
      </c>
      <c r="S6597">
        <f>INDEX(lehmad!H$2:H$412,MATCH(klypsid!$B6597,lehmad!$A$2:$A$412,0))</f>
        <v>124</v>
      </c>
      <c r="T6597">
        <f>INDEX(lehmad!K$2:K$412,MATCH(klypsid!$B6597,lehmad!$A$2:$A$412,0))</f>
        <v>108</v>
      </c>
      <c r="U6597" s="4">
        <f t="shared" si="206"/>
        <v>3</v>
      </c>
      <c r="V6597">
        <f t="shared" si="207"/>
        <v>34</v>
      </c>
    </row>
    <row r="6598" spans="1:22" x14ac:dyDescent="0.25">
      <c r="A6598">
        <v>4192</v>
      </c>
      <c r="B6598" t="str">
        <f>"E"&amp;A6598</f>
        <v>E4192</v>
      </c>
      <c r="C6598" t="s">
        <v>25</v>
      </c>
      <c r="D6598">
        <v>1</v>
      </c>
      <c r="E6598">
        <f>IF(D6598&lt;4,D6598,4)</f>
        <v>1</v>
      </c>
      <c r="F6598" s="1">
        <v>39735</v>
      </c>
      <c r="G6598" s="1">
        <v>39845</v>
      </c>
      <c r="H6598" s="3">
        <f>G6598-F6598</f>
        <v>110</v>
      </c>
      <c r="I6598" s="3">
        <f>IF(H6598&lt;=60,1,IF(H6598&lt;=150,2,3))</f>
        <v>2</v>
      </c>
      <c r="J6598">
        <v>36.799999999999997</v>
      </c>
      <c r="K6598">
        <v>3.53</v>
      </c>
      <c r="L6598">
        <v>3.55</v>
      </c>
      <c r="M6598">
        <v>34</v>
      </c>
      <c r="N6598">
        <f>LOG(M6598/100,2)+3</f>
        <v>1.443606651475615</v>
      </c>
      <c r="O6598">
        <f>INDEX(lehmad!B$2:B$412,MATCH(klypsid!$B6598,lehmad!$A$2:$A$412,0))</f>
        <v>38976</v>
      </c>
      <c r="P6598">
        <f>INDEX(lehmad!D$2:D$412,MATCH(klypsid!$B6598,lehmad!$A$2:$A$412,0))</f>
        <v>97</v>
      </c>
      <c r="Q6598">
        <f>INDEX(lehmad!E$2:E$412,MATCH(klypsid!$B6598,lehmad!$A$2:$A$412,0))</f>
        <v>0.875</v>
      </c>
      <c r="R6598" t="str">
        <f>INDEX(lehmad!F$2:F$412,MATCH(klypsid!$B6598,lehmad!$A$2:$A$412,0))</f>
        <v>DYNASTY-ET</v>
      </c>
      <c r="S6598">
        <f>INDEX(lehmad!H$2:H$412,MATCH(klypsid!$B6598,lehmad!$A$2:$A$412,0))</f>
        <v>124</v>
      </c>
      <c r="T6598">
        <f>INDEX(lehmad!K$2:K$412,MATCH(klypsid!$B6598,lehmad!$A$2:$A$412,0))</f>
        <v>108</v>
      </c>
      <c r="U6598" s="4">
        <f t="shared" si="206"/>
        <v>4</v>
      </c>
      <c r="V6598">
        <f t="shared" si="207"/>
        <v>28</v>
      </c>
    </row>
    <row r="6599" spans="1:22" x14ac:dyDescent="0.25">
      <c r="A6599">
        <v>4192</v>
      </c>
      <c r="B6599" t="str">
        <f>"E"&amp;A6599</f>
        <v>E4192</v>
      </c>
      <c r="C6599" t="s">
        <v>25</v>
      </c>
      <c r="D6599">
        <v>1</v>
      </c>
      <c r="E6599">
        <f>IF(D6599&lt;4,D6599,4)</f>
        <v>1</v>
      </c>
      <c r="F6599" s="1">
        <v>39735</v>
      </c>
      <c r="G6599" s="1">
        <v>39875</v>
      </c>
      <c r="H6599" s="3">
        <f>G6599-F6599</f>
        <v>140</v>
      </c>
      <c r="I6599" s="3">
        <f>IF(H6599&lt;=60,1,IF(H6599&lt;=150,2,3))</f>
        <v>2</v>
      </c>
      <c r="J6599">
        <v>36.799999999999997</v>
      </c>
      <c r="K6599">
        <v>5.25</v>
      </c>
      <c r="L6599">
        <v>3.61</v>
      </c>
      <c r="M6599">
        <v>16</v>
      </c>
      <c r="N6599">
        <f>LOG(M6599/100,2)+3</f>
        <v>0.35614381022527519</v>
      </c>
      <c r="O6599">
        <f>INDEX(lehmad!B$2:B$412,MATCH(klypsid!$B6599,lehmad!$A$2:$A$412,0))</f>
        <v>38976</v>
      </c>
      <c r="P6599">
        <f>INDEX(lehmad!D$2:D$412,MATCH(klypsid!$B6599,lehmad!$A$2:$A$412,0))</f>
        <v>97</v>
      </c>
      <c r="Q6599">
        <f>INDEX(lehmad!E$2:E$412,MATCH(klypsid!$B6599,lehmad!$A$2:$A$412,0))</f>
        <v>0.875</v>
      </c>
      <c r="R6599" t="str">
        <f>INDEX(lehmad!F$2:F$412,MATCH(klypsid!$B6599,lehmad!$A$2:$A$412,0))</f>
        <v>DYNASTY-ET</v>
      </c>
      <c r="S6599">
        <f>INDEX(lehmad!H$2:H$412,MATCH(klypsid!$B6599,lehmad!$A$2:$A$412,0))</f>
        <v>124</v>
      </c>
      <c r="T6599">
        <f>INDEX(lehmad!K$2:K$412,MATCH(klypsid!$B6599,lehmad!$A$2:$A$412,0))</f>
        <v>108</v>
      </c>
      <c r="U6599" s="4">
        <f t="shared" si="206"/>
        <v>5</v>
      </c>
      <c r="V6599">
        <f t="shared" si="207"/>
        <v>30</v>
      </c>
    </row>
    <row r="6600" spans="1:22" x14ac:dyDescent="0.25">
      <c r="A6600">
        <v>4192</v>
      </c>
      <c r="B6600" t="str">
        <f>"E"&amp;A6600</f>
        <v>E4192</v>
      </c>
      <c r="C6600" t="s">
        <v>25</v>
      </c>
      <c r="D6600">
        <v>1</v>
      </c>
      <c r="E6600">
        <f>IF(D6600&lt;4,D6600,4)</f>
        <v>1</v>
      </c>
      <c r="F6600" s="1">
        <v>39735</v>
      </c>
      <c r="G6600" s="1">
        <v>39908</v>
      </c>
      <c r="H6600" s="3">
        <f>G6600-F6600</f>
        <v>173</v>
      </c>
      <c r="I6600" s="3">
        <f>IF(H6600&lt;=60,1,IF(H6600&lt;=150,2,3))</f>
        <v>3</v>
      </c>
      <c r="J6600">
        <v>31.2</v>
      </c>
      <c r="K6600">
        <v>3.92</v>
      </c>
      <c r="L6600">
        <v>3.16</v>
      </c>
      <c r="M6600">
        <v>32</v>
      </c>
      <c r="N6600">
        <f>LOG(M6600/100,2)+3</f>
        <v>1.3561438102252752</v>
      </c>
      <c r="O6600">
        <f>INDEX(lehmad!B$2:B$412,MATCH(klypsid!$B6600,lehmad!$A$2:$A$412,0))</f>
        <v>38976</v>
      </c>
      <c r="P6600">
        <f>INDEX(lehmad!D$2:D$412,MATCH(klypsid!$B6600,lehmad!$A$2:$A$412,0))</f>
        <v>97</v>
      </c>
      <c r="Q6600">
        <f>INDEX(lehmad!E$2:E$412,MATCH(klypsid!$B6600,lehmad!$A$2:$A$412,0))</f>
        <v>0.875</v>
      </c>
      <c r="R6600" t="str">
        <f>INDEX(lehmad!F$2:F$412,MATCH(klypsid!$B6600,lehmad!$A$2:$A$412,0))</f>
        <v>DYNASTY-ET</v>
      </c>
      <c r="S6600">
        <f>INDEX(lehmad!H$2:H$412,MATCH(klypsid!$B6600,lehmad!$A$2:$A$412,0))</f>
        <v>124</v>
      </c>
      <c r="T6600">
        <f>INDEX(lehmad!K$2:K$412,MATCH(klypsid!$B6600,lehmad!$A$2:$A$412,0))</f>
        <v>108</v>
      </c>
      <c r="U6600" s="4">
        <f t="shared" si="206"/>
        <v>6</v>
      </c>
      <c r="V6600">
        <f t="shared" si="207"/>
        <v>33</v>
      </c>
    </row>
    <row r="6601" spans="1:22" x14ac:dyDescent="0.25">
      <c r="A6601">
        <v>4192</v>
      </c>
      <c r="B6601" t="str">
        <f>"E"&amp;A6601</f>
        <v>E4192</v>
      </c>
      <c r="C6601" t="s">
        <v>25</v>
      </c>
      <c r="D6601">
        <v>1</v>
      </c>
      <c r="E6601">
        <f>IF(D6601&lt;4,D6601,4)</f>
        <v>1</v>
      </c>
      <c r="F6601" s="1">
        <v>39735</v>
      </c>
      <c r="G6601" s="1">
        <v>39944</v>
      </c>
      <c r="H6601" s="3">
        <f>G6601-F6601</f>
        <v>209</v>
      </c>
      <c r="I6601" s="3">
        <f>IF(H6601&lt;=60,1,IF(H6601&lt;=150,2,3))</f>
        <v>3</v>
      </c>
      <c r="J6601">
        <v>28.7</v>
      </c>
      <c r="K6601">
        <v>4.1500000000000004</v>
      </c>
      <c r="L6601">
        <v>3.58</v>
      </c>
      <c r="M6601">
        <v>34</v>
      </c>
      <c r="N6601">
        <f>LOG(M6601/100,2)+3</f>
        <v>1.443606651475615</v>
      </c>
      <c r="O6601">
        <f>INDEX(lehmad!B$2:B$412,MATCH(klypsid!$B6601,lehmad!$A$2:$A$412,0))</f>
        <v>38976</v>
      </c>
      <c r="P6601">
        <f>INDEX(lehmad!D$2:D$412,MATCH(klypsid!$B6601,lehmad!$A$2:$A$412,0))</f>
        <v>97</v>
      </c>
      <c r="Q6601">
        <f>INDEX(lehmad!E$2:E$412,MATCH(klypsid!$B6601,lehmad!$A$2:$A$412,0))</f>
        <v>0.875</v>
      </c>
      <c r="R6601" t="str">
        <f>INDEX(lehmad!F$2:F$412,MATCH(klypsid!$B6601,lehmad!$A$2:$A$412,0))</f>
        <v>DYNASTY-ET</v>
      </c>
      <c r="S6601">
        <f>INDEX(lehmad!H$2:H$412,MATCH(klypsid!$B6601,lehmad!$A$2:$A$412,0))</f>
        <v>124</v>
      </c>
      <c r="T6601">
        <f>INDEX(lehmad!K$2:K$412,MATCH(klypsid!$B6601,lehmad!$A$2:$A$412,0))</f>
        <v>108</v>
      </c>
      <c r="U6601" s="4">
        <f t="shared" si="206"/>
        <v>7</v>
      </c>
      <c r="V6601">
        <f t="shared" si="207"/>
        <v>36</v>
      </c>
    </row>
    <row r="6602" spans="1:22" x14ac:dyDescent="0.25">
      <c r="A6602">
        <v>4192</v>
      </c>
      <c r="B6602" t="str">
        <f>"E"&amp;A6602</f>
        <v>E4192</v>
      </c>
      <c r="C6602" t="s">
        <v>25</v>
      </c>
      <c r="D6602">
        <v>1</v>
      </c>
      <c r="E6602">
        <f>IF(D6602&lt;4,D6602,4)</f>
        <v>1</v>
      </c>
      <c r="F6602" s="1">
        <v>39735</v>
      </c>
      <c r="G6602" s="1">
        <v>39972</v>
      </c>
      <c r="H6602" s="3">
        <f>G6602-F6602</f>
        <v>237</v>
      </c>
      <c r="I6602" s="3">
        <f>IF(H6602&lt;=60,1,IF(H6602&lt;=150,2,3))</f>
        <v>3</v>
      </c>
      <c r="J6602">
        <v>26</v>
      </c>
      <c r="K6602">
        <v>4.08</v>
      </c>
      <c r="L6602">
        <v>3.82</v>
      </c>
      <c r="M6602">
        <v>37</v>
      </c>
      <c r="N6602">
        <f>LOG(M6602/100,2)+3</f>
        <v>1.5655971758542251</v>
      </c>
      <c r="O6602">
        <f>INDEX(lehmad!B$2:B$412,MATCH(klypsid!$B6602,lehmad!$A$2:$A$412,0))</f>
        <v>38976</v>
      </c>
      <c r="P6602">
        <f>INDEX(lehmad!D$2:D$412,MATCH(klypsid!$B6602,lehmad!$A$2:$A$412,0))</f>
        <v>97</v>
      </c>
      <c r="Q6602">
        <f>INDEX(lehmad!E$2:E$412,MATCH(klypsid!$B6602,lehmad!$A$2:$A$412,0))</f>
        <v>0.875</v>
      </c>
      <c r="R6602" t="str">
        <f>INDEX(lehmad!F$2:F$412,MATCH(klypsid!$B6602,lehmad!$A$2:$A$412,0))</f>
        <v>DYNASTY-ET</v>
      </c>
      <c r="S6602">
        <f>INDEX(lehmad!H$2:H$412,MATCH(klypsid!$B6602,lehmad!$A$2:$A$412,0))</f>
        <v>124</v>
      </c>
      <c r="T6602">
        <f>INDEX(lehmad!K$2:K$412,MATCH(klypsid!$B6602,lehmad!$A$2:$A$412,0))</f>
        <v>108</v>
      </c>
      <c r="U6602" s="4">
        <f t="shared" si="206"/>
        <v>8</v>
      </c>
      <c r="V6602">
        <f t="shared" si="207"/>
        <v>28</v>
      </c>
    </row>
    <row r="6603" spans="1:22" x14ac:dyDescent="0.25">
      <c r="A6603">
        <v>4192</v>
      </c>
      <c r="B6603" t="str">
        <f>"E"&amp;A6603</f>
        <v>E4192</v>
      </c>
      <c r="C6603" t="s">
        <v>25</v>
      </c>
      <c r="D6603">
        <v>1</v>
      </c>
      <c r="E6603">
        <f>IF(D6603&lt;4,D6603,4)</f>
        <v>1</v>
      </c>
      <c r="F6603" s="1">
        <v>39735</v>
      </c>
      <c r="G6603" s="1">
        <v>40007</v>
      </c>
      <c r="H6603" s="3">
        <f>G6603-F6603</f>
        <v>272</v>
      </c>
      <c r="I6603" s="3">
        <f>IF(H6603&lt;=60,1,IF(H6603&lt;=150,2,3))</f>
        <v>3</v>
      </c>
      <c r="J6603">
        <v>22.7</v>
      </c>
      <c r="K6603">
        <v>4.82</v>
      </c>
      <c r="L6603">
        <v>3.6</v>
      </c>
      <c r="M6603">
        <v>47</v>
      </c>
      <c r="N6603">
        <f>LOG(M6603/100,2)+3</f>
        <v>1.9107326619029126</v>
      </c>
      <c r="O6603">
        <f>INDEX(lehmad!B$2:B$412,MATCH(klypsid!$B6603,lehmad!$A$2:$A$412,0))</f>
        <v>38976</v>
      </c>
      <c r="P6603">
        <f>INDEX(lehmad!D$2:D$412,MATCH(klypsid!$B6603,lehmad!$A$2:$A$412,0))</f>
        <v>97</v>
      </c>
      <c r="Q6603">
        <f>INDEX(lehmad!E$2:E$412,MATCH(klypsid!$B6603,lehmad!$A$2:$A$412,0))</f>
        <v>0.875</v>
      </c>
      <c r="R6603" t="str">
        <f>INDEX(lehmad!F$2:F$412,MATCH(klypsid!$B6603,lehmad!$A$2:$A$412,0))</f>
        <v>DYNASTY-ET</v>
      </c>
      <c r="S6603">
        <f>INDEX(lehmad!H$2:H$412,MATCH(klypsid!$B6603,lehmad!$A$2:$A$412,0))</f>
        <v>124</v>
      </c>
      <c r="T6603">
        <f>INDEX(lehmad!K$2:K$412,MATCH(klypsid!$B6603,lehmad!$A$2:$A$412,0))</f>
        <v>108</v>
      </c>
      <c r="U6603" s="4">
        <f t="shared" si="206"/>
        <v>9</v>
      </c>
      <c r="V6603">
        <f t="shared" si="207"/>
        <v>35</v>
      </c>
    </row>
    <row r="6604" spans="1:22" x14ac:dyDescent="0.25">
      <c r="A6604">
        <v>4192</v>
      </c>
      <c r="B6604" t="str">
        <f>"E"&amp;A6604</f>
        <v>E4192</v>
      </c>
      <c r="C6604" t="s">
        <v>25</v>
      </c>
      <c r="D6604">
        <v>1</v>
      </c>
      <c r="E6604">
        <f>IF(D6604&lt;4,D6604,4)</f>
        <v>1</v>
      </c>
      <c r="F6604" s="1">
        <v>39735</v>
      </c>
      <c r="G6604" s="1">
        <v>40037</v>
      </c>
      <c r="H6604" s="3">
        <f>G6604-F6604</f>
        <v>302</v>
      </c>
      <c r="I6604" s="3">
        <f>IF(H6604&lt;=60,1,IF(H6604&lt;=150,2,3))</f>
        <v>3</v>
      </c>
      <c r="J6604">
        <v>18.899999999999999</v>
      </c>
      <c r="K6604">
        <v>4.95</v>
      </c>
      <c r="L6604">
        <v>3.88</v>
      </c>
      <c r="M6604">
        <v>62</v>
      </c>
      <c r="N6604">
        <f>LOG(M6604/100,2)+3</f>
        <v>2.3103401206121505</v>
      </c>
      <c r="O6604">
        <f>INDEX(lehmad!B$2:B$412,MATCH(klypsid!$B6604,lehmad!$A$2:$A$412,0))</f>
        <v>38976</v>
      </c>
      <c r="P6604">
        <f>INDEX(lehmad!D$2:D$412,MATCH(klypsid!$B6604,lehmad!$A$2:$A$412,0))</f>
        <v>97</v>
      </c>
      <c r="Q6604">
        <f>INDEX(lehmad!E$2:E$412,MATCH(klypsid!$B6604,lehmad!$A$2:$A$412,0))</f>
        <v>0.875</v>
      </c>
      <c r="R6604" t="str">
        <f>INDEX(lehmad!F$2:F$412,MATCH(klypsid!$B6604,lehmad!$A$2:$A$412,0))</f>
        <v>DYNASTY-ET</v>
      </c>
      <c r="S6604">
        <f>INDEX(lehmad!H$2:H$412,MATCH(klypsid!$B6604,lehmad!$A$2:$A$412,0))</f>
        <v>124</v>
      </c>
      <c r="T6604">
        <f>INDEX(lehmad!K$2:K$412,MATCH(klypsid!$B6604,lehmad!$A$2:$A$412,0))</f>
        <v>108</v>
      </c>
      <c r="U6604" s="4">
        <f t="shared" si="206"/>
        <v>10</v>
      </c>
      <c r="V6604">
        <f t="shared" si="207"/>
        <v>30</v>
      </c>
    </row>
    <row r="6605" spans="1:22" x14ac:dyDescent="0.25">
      <c r="A6605">
        <v>4192</v>
      </c>
      <c r="B6605" t="str">
        <f>"E"&amp;A6605</f>
        <v>E4192</v>
      </c>
      <c r="C6605" t="s">
        <v>25</v>
      </c>
      <c r="D6605">
        <v>2</v>
      </c>
      <c r="E6605">
        <f>IF(D6605&lt;4,D6605,4)</f>
        <v>2</v>
      </c>
      <c r="F6605" s="1">
        <v>40088</v>
      </c>
      <c r="G6605" s="1">
        <v>40125</v>
      </c>
      <c r="H6605" s="3">
        <f>G6605-F6605</f>
        <v>37</v>
      </c>
      <c r="I6605" s="3">
        <f>IF(H6605&lt;=60,1,IF(H6605&lt;=150,2,3))</f>
        <v>1</v>
      </c>
      <c r="J6605">
        <v>31.2</v>
      </c>
      <c r="K6605">
        <v>3.59</v>
      </c>
      <c r="L6605">
        <v>3.53</v>
      </c>
      <c r="M6605">
        <v>67</v>
      </c>
      <c r="N6605">
        <f>LOG(M6605/100,2)+3</f>
        <v>2.4222330006830477</v>
      </c>
      <c r="O6605">
        <f>INDEX(lehmad!B$2:B$412,MATCH(klypsid!$B6605,lehmad!$A$2:$A$412,0))</f>
        <v>38976</v>
      </c>
      <c r="P6605">
        <f>INDEX(lehmad!D$2:D$412,MATCH(klypsid!$B6605,lehmad!$A$2:$A$412,0))</f>
        <v>97</v>
      </c>
      <c r="Q6605">
        <f>INDEX(lehmad!E$2:E$412,MATCH(klypsid!$B6605,lehmad!$A$2:$A$412,0))</f>
        <v>0.875</v>
      </c>
      <c r="R6605" t="str">
        <f>INDEX(lehmad!F$2:F$412,MATCH(klypsid!$B6605,lehmad!$A$2:$A$412,0))</f>
        <v>DYNASTY-ET</v>
      </c>
      <c r="S6605">
        <f>INDEX(lehmad!H$2:H$412,MATCH(klypsid!$B6605,lehmad!$A$2:$A$412,0))</f>
        <v>124</v>
      </c>
      <c r="T6605">
        <f>INDEX(lehmad!K$2:K$412,MATCH(klypsid!$B6605,lehmad!$A$2:$A$412,0))</f>
        <v>108</v>
      </c>
      <c r="U6605" s="4">
        <f t="shared" si="206"/>
        <v>1</v>
      </c>
      <c r="V6605">
        <f t="shared" si="207"/>
        <v>37</v>
      </c>
    </row>
    <row r="6606" spans="1:22" x14ac:dyDescent="0.25">
      <c r="A6606">
        <v>4192</v>
      </c>
      <c r="B6606" t="str">
        <f>"E"&amp;A6606</f>
        <v>E4192</v>
      </c>
      <c r="C6606" t="s">
        <v>25</v>
      </c>
      <c r="D6606">
        <v>2</v>
      </c>
      <c r="E6606">
        <f>IF(D6606&lt;4,D6606,4)</f>
        <v>2</v>
      </c>
      <c r="F6606" s="1">
        <v>40088</v>
      </c>
      <c r="G6606" s="1">
        <v>40153</v>
      </c>
      <c r="H6606" s="3">
        <f>G6606-F6606</f>
        <v>65</v>
      </c>
      <c r="I6606" s="3">
        <f>IF(H6606&lt;=60,1,IF(H6606&lt;=150,2,3))</f>
        <v>2</v>
      </c>
      <c r="J6606">
        <v>39.1</v>
      </c>
      <c r="K6606">
        <v>3.9</v>
      </c>
      <c r="L6606">
        <v>3.47</v>
      </c>
      <c r="M6606">
        <v>23</v>
      </c>
      <c r="N6606">
        <f>LOG(M6606/100,2)+3</f>
        <v>0.87970576628228825</v>
      </c>
      <c r="O6606">
        <f>INDEX(lehmad!B$2:B$412,MATCH(klypsid!$B6606,lehmad!$A$2:$A$412,0))</f>
        <v>38976</v>
      </c>
      <c r="P6606">
        <f>INDEX(lehmad!D$2:D$412,MATCH(klypsid!$B6606,lehmad!$A$2:$A$412,0))</f>
        <v>97</v>
      </c>
      <c r="Q6606">
        <f>INDEX(lehmad!E$2:E$412,MATCH(klypsid!$B6606,lehmad!$A$2:$A$412,0))</f>
        <v>0.875</v>
      </c>
      <c r="R6606" t="str">
        <f>INDEX(lehmad!F$2:F$412,MATCH(klypsid!$B6606,lehmad!$A$2:$A$412,0))</f>
        <v>DYNASTY-ET</v>
      </c>
      <c r="S6606">
        <f>INDEX(lehmad!H$2:H$412,MATCH(klypsid!$B6606,lehmad!$A$2:$A$412,0))</f>
        <v>124</v>
      </c>
      <c r="T6606">
        <f>INDEX(lehmad!K$2:K$412,MATCH(klypsid!$B6606,lehmad!$A$2:$A$412,0))</f>
        <v>108</v>
      </c>
      <c r="U6606" s="4">
        <f t="shared" si="206"/>
        <v>2</v>
      </c>
      <c r="V6606">
        <f t="shared" si="207"/>
        <v>28</v>
      </c>
    </row>
    <row r="6607" spans="1:22" x14ac:dyDescent="0.25">
      <c r="A6607">
        <v>4192</v>
      </c>
      <c r="B6607" t="str">
        <f>"E"&amp;A6607</f>
        <v>E4192</v>
      </c>
      <c r="C6607" t="s">
        <v>25</v>
      </c>
      <c r="D6607">
        <v>2</v>
      </c>
      <c r="E6607">
        <f>IF(D6607&lt;4,D6607,4)</f>
        <v>2</v>
      </c>
      <c r="F6607" s="1">
        <v>40088</v>
      </c>
      <c r="G6607" s="1">
        <v>40186</v>
      </c>
      <c r="H6607" s="3">
        <f>G6607-F6607</f>
        <v>98</v>
      </c>
      <c r="I6607" s="3">
        <f>IF(H6607&lt;=60,1,IF(H6607&lt;=150,2,3))</f>
        <v>2</v>
      </c>
      <c r="J6607">
        <v>38.5</v>
      </c>
      <c r="K6607">
        <v>4.1399999999999997</v>
      </c>
      <c r="L6607">
        <v>3.57</v>
      </c>
      <c r="M6607">
        <v>45</v>
      </c>
      <c r="N6607">
        <f>LOG(M6607/100,2)+3</f>
        <v>1.84799690655495</v>
      </c>
      <c r="O6607">
        <f>INDEX(lehmad!B$2:B$412,MATCH(klypsid!$B6607,lehmad!$A$2:$A$412,0))</f>
        <v>38976</v>
      </c>
      <c r="P6607">
        <f>INDEX(lehmad!D$2:D$412,MATCH(klypsid!$B6607,lehmad!$A$2:$A$412,0))</f>
        <v>97</v>
      </c>
      <c r="Q6607">
        <f>INDEX(lehmad!E$2:E$412,MATCH(klypsid!$B6607,lehmad!$A$2:$A$412,0))</f>
        <v>0.875</v>
      </c>
      <c r="R6607" t="str">
        <f>INDEX(lehmad!F$2:F$412,MATCH(klypsid!$B6607,lehmad!$A$2:$A$412,0))</f>
        <v>DYNASTY-ET</v>
      </c>
      <c r="S6607">
        <f>INDEX(lehmad!H$2:H$412,MATCH(klypsid!$B6607,lehmad!$A$2:$A$412,0))</f>
        <v>124</v>
      </c>
      <c r="T6607">
        <f>INDEX(lehmad!K$2:K$412,MATCH(klypsid!$B6607,lehmad!$A$2:$A$412,0))</f>
        <v>108</v>
      </c>
      <c r="U6607" s="4">
        <f t="shared" si="206"/>
        <v>3</v>
      </c>
      <c r="V6607">
        <f t="shared" si="207"/>
        <v>33</v>
      </c>
    </row>
    <row r="6608" spans="1:22" x14ac:dyDescent="0.25">
      <c r="A6608">
        <v>4192</v>
      </c>
      <c r="B6608" t="str">
        <f>"E"&amp;A6608</f>
        <v>E4192</v>
      </c>
      <c r="C6608" t="s">
        <v>25</v>
      </c>
      <c r="D6608">
        <v>2</v>
      </c>
      <c r="E6608">
        <f>IF(D6608&lt;4,D6608,4)</f>
        <v>2</v>
      </c>
      <c r="F6608" s="1">
        <v>40088</v>
      </c>
      <c r="G6608" s="1">
        <v>40214</v>
      </c>
      <c r="H6608" s="3">
        <f>G6608-F6608</f>
        <v>126</v>
      </c>
      <c r="I6608" s="3">
        <f>IF(H6608&lt;=60,1,IF(H6608&lt;=150,2,3))</f>
        <v>2</v>
      </c>
      <c r="J6608">
        <v>33</v>
      </c>
      <c r="K6608">
        <v>4.6399999999999997</v>
      </c>
      <c r="L6608">
        <v>3.58</v>
      </c>
      <c r="M6608">
        <v>28</v>
      </c>
      <c r="N6608">
        <f>LOG(M6608/100,2)+3</f>
        <v>1.1634987322828796</v>
      </c>
      <c r="O6608">
        <f>INDEX(lehmad!B$2:B$412,MATCH(klypsid!$B6608,lehmad!$A$2:$A$412,0))</f>
        <v>38976</v>
      </c>
      <c r="P6608">
        <f>INDEX(lehmad!D$2:D$412,MATCH(klypsid!$B6608,lehmad!$A$2:$A$412,0))</f>
        <v>97</v>
      </c>
      <c r="Q6608">
        <f>INDEX(lehmad!E$2:E$412,MATCH(klypsid!$B6608,lehmad!$A$2:$A$412,0))</f>
        <v>0.875</v>
      </c>
      <c r="R6608" t="str">
        <f>INDEX(lehmad!F$2:F$412,MATCH(klypsid!$B6608,lehmad!$A$2:$A$412,0))</f>
        <v>DYNASTY-ET</v>
      </c>
      <c r="S6608">
        <f>INDEX(lehmad!H$2:H$412,MATCH(klypsid!$B6608,lehmad!$A$2:$A$412,0))</f>
        <v>124</v>
      </c>
      <c r="T6608">
        <f>INDEX(lehmad!K$2:K$412,MATCH(klypsid!$B6608,lehmad!$A$2:$A$412,0))</f>
        <v>108</v>
      </c>
      <c r="U6608" s="4">
        <f t="shared" si="206"/>
        <v>4</v>
      </c>
      <c r="V6608">
        <f t="shared" si="207"/>
        <v>28</v>
      </c>
    </row>
    <row r="6609" spans="1:22" x14ac:dyDescent="0.25">
      <c r="A6609">
        <v>4192</v>
      </c>
      <c r="B6609" t="str">
        <f>"E"&amp;A6609</f>
        <v>E4192</v>
      </c>
      <c r="C6609" t="s">
        <v>25</v>
      </c>
      <c r="D6609">
        <v>2</v>
      </c>
      <c r="E6609">
        <f>IF(D6609&lt;4,D6609,4)</f>
        <v>2</v>
      </c>
      <c r="F6609" s="1">
        <v>40088</v>
      </c>
      <c r="G6609" s="1">
        <v>40242</v>
      </c>
      <c r="H6609" s="3">
        <f>G6609-F6609</f>
        <v>154</v>
      </c>
      <c r="I6609" s="3">
        <f>IF(H6609&lt;=60,1,IF(H6609&lt;=150,2,3))</f>
        <v>3</v>
      </c>
      <c r="J6609">
        <v>33.200000000000003</v>
      </c>
      <c r="K6609">
        <v>4.26</v>
      </c>
      <c r="L6609">
        <v>3.74</v>
      </c>
      <c r="M6609">
        <v>29</v>
      </c>
      <c r="N6609">
        <f>LOG(M6609/100,2)+3</f>
        <v>1.2141248053528473</v>
      </c>
      <c r="O6609">
        <f>INDEX(lehmad!B$2:B$412,MATCH(klypsid!$B6609,lehmad!$A$2:$A$412,0))</f>
        <v>38976</v>
      </c>
      <c r="P6609">
        <f>INDEX(lehmad!D$2:D$412,MATCH(klypsid!$B6609,lehmad!$A$2:$A$412,0))</f>
        <v>97</v>
      </c>
      <c r="Q6609">
        <f>INDEX(lehmad!E$2:E$412,MATCH(klypsid!$B6609,lehmad!$A$2:$A$412,0))</f>
        <v>0.875</v>
      </c>
      <c r="R6609" t="str">
        <f>INDEX(lehmad!F$2:F$412,MATCH(klypsid!$B6609,lehmad!$A$2:$A$412,0))</f>
        <v>DYNASTY-ET</v>
      </c>
      <c r="S6609">
        <f>INDEX(lehmad!H$2:H$412,MATCH(klypsid!$B6609,lehmad!$A$2:$A$412,0))</f>
        <v>124</v>
      </c>
      <c r="T6609">
        <f>INDEX(lehmad!K$2:K$412,MATCH(klypsid!$B6609,lehmad!$A$2:$A$412,0))</f>
        <v>108</v>
      </c>
      <c r="U6609" s="4">
        <f t="shared" si="206"/>
        <v>5</v>
      </c>
      <c r="V6609">
        <f t="shared" si="207"/>
        <v>28</v>
      </c>
    </row>
    <row r="6610" spans="1:22" x14ac:dyDescent="0.25">
      <c r="A6610">
        <v>4192</v>
      </c>
      <c r="B6610" t="str">
        <f>"E"&amp;A6610</f>
        <v>E4192</v>
      </c>
      <c r="C6610" t="s">
        <v>25</v>
      </c>
      <c r="D6610">
        <v>2</v>
      </c>
      <c r="E6610">
        <f>IF(D6610&lt;4,D6610,4)</f>
        <v>2</v>
      </c>
      <c r="F6610" s="1">
        <v>40088</v>
      </c>
      <c r="G6610" s="1">
        <v>40276</v>
      </c>
      <c r="H6610" s="3">
        <f>G6610-F6610</f>
        <v>188</v>
      </c>
      <c r="I6610" s="3">
        <f>IF(H6610&lt;=60,1,IF(H6610&lt;=150,2,3))</f>
        <v>3</v>
      </c>
      <c r="J6610">
        <v>29.6</v>
      </c>
      <c r="K6610">
        <v>5.33</v>
      </c>
      <c r="L6610">
        <v>3.84</v>
      </c>
      <c r="M6610">
        <v>107</v>
      </c>
      <c r="N6610">
        <f>LOG(M6610/100,2)+3</f>
        <v>3.0976107966264221</v>
      </c>
      <c r="O6610">
        <f>INDEX(lehmad!B$2:B$412,MATCH(klypsid!$B6610,lehmad!$A$2:$A$412,0))</f>
        <v>38976</v>
      </c>
      <c r="P6610">
        <f>INDEX(lehmad!D$2:D$412,MATCH(klypsid!$B6610,lehmad!$A$2:$A$412,0))</f>
        <v>97</v>
      </c>
      <c r="Q6610">
        <f>INDEX(lehmad!E$2:E$412,MATCH(klypsid!$B6610,lehmad!$A$2:$A$412,0))</f>
        <v>0.875</v>
      </c>
      <c r="R6610" t="str">
        <f>INDEX(lehmad!F$2:F$412,MATCH(klypsid!$B6610,lehmad!$A$2:$A$412,0))</f>
        <v>DYNASTY-ET</v>
      </c>
      <c r="S6610">
        <f>INDEX(lehmad!H$2:H$412,MATCH(klypsid!$B6610,lehmad!$A$2:$A$412,0))</f>
        <v>124</v>
      </c>
      <c r="T6610">
        <f>INDEX(lehmad!K$2:K$412,MATCH(klypsid!$B6610,lehmad!$A$2:$A$412,0))</f>
        <v>108</v>
      </c>
      <c r="U6610" s="4">
        <f t="shared" si="206"/>
        <v>6</v>
      </c>
      <c r="V6610">
        <f t="shared" si="207"/>
        <v>34</v>
      </c>
    </row>
    <row r="6611" spans="1:22" x14ac:dyDescent="0.25">
      <c r="A6611">
        <v>4192</v>
      </c>
      <c r="B6611" t="str">
        <f>"E"&amp;A6611</f>
        <v>E4192</v>
      </c>
      <c r="C6611" t="s">
        <v>25</v>
      </c>
      <c r="D6611">
        <v>2</v>
      </c>
      <c r="E6611">
        <f>IF(D6611&lt;4,D6611,4)</f>
        <v>2</v>
      </c>
      <c r="F6611" s="1">
        <v>40088</v>
      </c>
      <c r="G6611" s="1">
        <v>40304</v>
      </c>
      <c r="H6611" s="3">
        <f>G6611-F6611</f>
        <v>216</v>
      </c>
      <c r="I6611" s="3">
        <f>IF(H6611&lt;=60,1,IF(H6611&lt;=150,2,3))</f>
        <v>3</v>
      </c>
      <c r="J6611">
        <v>25.6</v>
      </c>
      <c r="K6611">
        <v>4.9400000000000004</v>
      </c>
      <c r="L6611">
        <v>3.79</v>
      </c>
      <c r="M6611">
        <v>35</v>
      </c>
      <c r="N6611">
        <f>LOG(M6611/100,2)+3</f>
        <v>1.4854268271702415</v>
      </c>
      <c r="O6611">
        <f>INDEX(lehmad!B$2:B$412,MATCH(klypsid!$B6611,lehmad!$A$2:$A$412,0))</f>
        <v>38976</v>
      </c>
      <c r="P6611">
        <f>INDEX(lehmad!D$2:D$412,MATCH(klypsid!$B6611,lehmad!$A$2:$A$412,0))</f>
        <v>97</v>
      </c>
      <c r="Q6611">
        <f>INDEX(lehmad!E$2:E$412,MATCH(klypsid!$B6611,lehmad!$A$2:$A$412,0))</f>
        <v>0.875</v>
      </c>
      <c r="R6611" t="str">
        <f>INDEX(lehmad!F$2:F$412,MATCH(klypsid!$B6611,lehmad!$A$2:$A$412,0))</f>
        <v>DYNASTY-ET</v>
      </c>
      <c r="S6611">
        <f>INDEX(lehmad!H$2:H$412,MATCH(klypsid!$B6611,lehmad!$A$2:$A$412,0))</f>
        <v>124</v>
      </c>
      <c r="T6611">
        <f>INDEX(lehmad!K$2:K$412,MATCH(klypsid!$B6611,lehmad!$A$2:$A$412,0))</f>
        <v>108</v>
      </c>
      <c r="U6611" s="4">
        <f t="shared" si="206"/>
        <v>7</v>
      </c>
      <c r="V6611">
        <f t="shared" si="207"/>
        <v>28</v>
      </c>
    </row>
    <row r="6612" spans="1:22" x14ac:dyDescent="0.25">
      <c r="A6612">
        <v>4192</v>
      </c>
      <c r="B6612" t="str">
        <f>"E"&amp;A6612</f>
        <v>E4192</v>
      </c>
      <c r="C6612" t="s">
        <v>25</v>
      </c>
      <c r="D6612">
        <v>2</v>
      </c>
      <c r="E6612">
        <f>IF(D6612&lt;4,D6612,4)</f>
        <v>2</v>
      </c>
      <c r="F6612" s="1">
        <v>40088</v>
      </c>
      <c r="G6612" s="1">
        <v>40336</v>
      </c>
      <c r="H6612" s="3">
        <f>G6612-F6612</f>
        <v>248</v>
      </c>
      <c r="I6612" s="3">
        <f>IF(H6612&lt;=60,1,IF(H6612&lt;=150,2,3))</f>
        <v>3</v>
      </c>
      <c r="J6612">
        <v>28.3</v>
      </c>
      <c r="K6612">
        <v>4.42</v>
      </c>
      <c r="L6612">
        <v>3.65</v>
      </c>
      <c r="M6612">
        <v>25</v>
      </c>
      <c r="N6612">
        <f>LOG(M6612/100,2)+3</f>
        <v>1</v>
      </c>
      <c r="O6612">
        <f>INDEX(lehmad!B$2:B$412,MATCH(klypsid!$B6612,lehmad!$A$2:$A$412,0))</f>
        <v>38976</v>
      </c>
      <c r="P6612">
        <f>INDEX(lehmad!D$2:D$412,MATCH(klypsid!$B6612,lehmad!$A$2:$A$412,0))</f>
        <v>97</v>
      </c>
      <c r="Q6612">
        <f>INDEX(lehmad!E$2:E$412,MATCH(klypsid!$B6612,lehmad!$A$2:$A$412,0))</f>
        <v>0.875</v>
      </c>
      <c r="R6612" t="str">
        <f>INDEX(lehmad!F$2:F$412,MATCH(klypsid!$B6612,lehmad!$A$2:$A$412,0))</f>
        <v>DYNASTY-ET</v>
      </c>
      <c r="S6612">
        <f>INDEX(lehmad!H$2:H$412,MATCH(klypsid!$B6612,lehmad!$A$2:$A$412,0))</f>
        <v>124</v>
      </c>
      <c r="T6612">
        <f>INDEX(lehmad!K$2:K$412,MATCH(klypsid!$B6612,lehmad!$A$2:$A$412,0))</f>
        <v>108</v>
      </c>
      <c r="U6612" s="4">
        <f t="shared" si="206"/>
        <v>8</v>
      </c>
      <c r="V6612">
        <f t="shared" si="207"/>
        <v>32</v>
      </c>
    </row>
    <row r="6613" spans="1:22" x14ac:dyDescent="0.25">
      <c r="A6613">
        <v>4192</v>
      </c>
      <c r="B6613" t="str">
        <f>"E"&amp;A6613</f>
        <v>E4192</v>
      </c>
      <c r="C6613" t="s">
        <v>25</v>
      </c>
      <c r="D6613">
        <v>2</v>
      </c>
      <c r="E6613">
        <f>IF(D6613&lt;4,D6613,4)</f>
        <v>2</v>
      </c>
      <c r="F6613" s="1">
        <v>40088</v>
      </c>
      <c r="G6613" s="1">
        <v>40371</v>
      </c>
      <c r="H6613" s="3">
        <f>G6613-F6613</f>
        <v>283</v>
      </c>
      <c r="I6613" s="3">
        <f>IF(H6613&lt;=60,1,IF(H6613&lt;=150,2,3))</f>
        <v>3</v>
      </c>
      <c r="J6613">
        <v>24</v>
      </c>
      <c r="K6613">
        <v>3.74</v>
      </c>
      <c r="L6613">
        <v>3.77</v>
      </c>
      <c r="M6613">
        <v>75</v>
      </c>
      <c r="N6613">
        <f>LOG(M6613/100,2)+3</f>
        <v>2.5849625007211561</v>
      </c>
      <c r="O6613">
        <f>INDEX(lehmad!B$2:B$412,MATCH(klypsid!$B6613,lehmad!$A$2:$A$412,0))</f>
        <v>38976</v>
      </c>
      <c r="P6613">
        <f>INDEX(lehmad!D$2:D$412,MATCH(klypsid!$B6613,lehmad!$A$2:$A$412,0))</f>
        <v>97</v>
      </c>
      <c r="Q6613">
        <f>INDEX(lehmad!E$2:E$412,MATCH(klypsid!$B6613,lehmad!$A$2:$A$412,0))</f>
        <v>0.875</v>
      </c>
      <c r="R6613" t="str">
        <f>INDEX(lehmad!F$2:F$412,MATCH(klypsid!$B6613,lehmad!$A$2:$A$412,0))</f>
        <v>DYNASTY-ET</v>
      </c>
      <c r="S6613">
        <f>INDEX(lehmad!H$2:H$412,MATCH(klypsid!$B6613,lehmad!$A$2:$A$412,0))</f>
        <v>124</v>
      </c>
      <c r="T6613">
        <f>INDEX(lehmad!K$2:K$412,MATCH(klypsid!$B6613,lehmad!$A$2:$A$412,0))</f>
        <v>108</v>
      </c>
      <c r="U6613" s="4">
        <f t="shared" si="206"/>
        <v>9</v>
      </c>
      <c r="V6613">
        <f t="shared" si="207"/>
        <v>35</v>
      </c>
    </row>
    <row r="6614" spans="1:22" x14ac:dyDescent="0.25">
      <c r="A6614">
        <v>4192</v>
      </c>
      <c r="B6614" t="str">
        <f>"E"&amp;A6614</f>
        <v>E4192</v>
      </c>
      <c r="C6614" t="s">
        <v>25</v>
      </c>
      <c r="D6614">
        <v>2</v>
      </c>
      <c r="E6614">
        <f>IF(D6614&lt;4,D6614,4)</f>
        <v>2</v>
      </c>
      <c r="F6614" s="1">
        <v>40088</v>
      </c>
      <c r="G6614" s="1">
        <v>40434</v>
      </c>
      <c r="H6614" s="3">
        <f>G6614-F6614</f>
        <v>346</v>
      </c>
      <c r="I6614" s="3">
        <f>IF(H6614&lt;=60,1,IF(H6614&lt;=150,2,3))</f>
        <v>3</v>
      </c>
      <c r="J6614">
        <v>16.600000000000001</v>
      </c>
      <c r="K6614">
        <v>4.68</v>
      </c>
      <c r="L6614">
        <v>3.88</v>
      </c>
      <c r="M6614">
        <v>67</v>
      </c>
      <c r="N6614">
        <f>LOG(M6614/100,2)+3</f>
        <v>2.4222330006830477</v>
      </c>
      <c r="O6614">
        <f>INDEX(lehmad!B$2:B$412,MATCH(klypsid!$B6614,lehmad!$A$2:$A$412,0))</f>
        <v>38976</v>
      </c>
      <c r="P6614">
        <f>INDEX(lehmad!D$2:D$412,MATCH(klypsid!$B6614,lehmad!$A$2:$A$412,0))</f>
        <v>97</v>
      </c>
      <c r="Q6614">
        <f>INDEX(lehmad!E$2:E$412,MATCH(klypsid!$B6614,lehmad!$A$2:$A$412,0))</f>
        <v>0.875</v>
      </c>
      <c r="R6614" t="str">
        <f>INDEX(lehmad!F$2:F$412,MATCH(klypsid!$B6614,lehmad!$A$2:$A$412,0))</f>
        <v>DYNASTY-ET</v>
      </c>
      <c r="S6614">
        <f>INDEX(lehmad!H$2:H$412,MATCH(klypsid!$B6614,lehmad!$A$2:$A$412,0))</f>
        <v>124</v>
      </c>
      <c r="T6614">
        <f>INDEX(lehmad!K$2:K$412,MATCH(klypsid!$B6614,lehmad!$A$2:$A$412,0))</f>
        <v>108</v>
      </c>
      <c r="U6614" s="4">
        <f t="shared" si="206"/>
        <v>10</v>
      </c>
      <c r="V6614">
        <f t="shared" si="207"/>
        <v>63</v>
      </c>
    </row>
    <row r="6615" spans="1:22" x14ac:dyDescent="0.25">
      <c r="A6615">
        <v>4192</v>
      </c>
      <c r="B6615" t="str">
        <f>"E"&amp;A6615</f>
        <v>E4192</v>
      </c>
      <c r="C6615" t="s">
        <v>25</v>
      </c>
      <c r="D6615">
        <v>2</v>
      </c>
      <c r="E6615">
        <f>IF(D6615&lt;4,D6615,4)</f>
        <v>2</v>
      </c>
      <c r="F6615" s="1">
        <v>40088</v>
      </c>
      <c r="G6615" s="1">
        <v>40462</v>
      </c>
      <c r="H6615" s="3">
        <f>G6615-F6615</f>
        <v>374</v>
      </c>
      <c r="I6615" s="3">
        <f>IF(H6615&lt;=60,1,IF(H6615&lt;=150,2,3))</f>
        <v>3</v>
      </c>
      <c r="J6615">
        <v>13.6</v>
      </c>
      <c r="K6615">
        <v>6.24</v>
      </c>
      <c r="L6615">
        <v>4.2</v>
      </c>
      <c r="M6615">
        <v>168</v>
      </c>
      <c r="N6615">
        <f>LOG(M6615/100,2)+3</f>
        <v>3.7484612330040354</v>
      </c>
      <c r="O6615">
        <f>INDEX(lehmad!B$2:B$412,MATCH(klypsid!$B6615,lehmad!$A$2:$A$412,0))</f>
        <v>38976</v>
      </c>
      <c r="P6615">
        <f>INDEX(lehmad!D$2:D$412,MATCH(klypsid!$B6615,lehmad!$A$2:$A$412,0))</f>
        <v>97</v>
      </c>
      <c r="Q6615">
        <f>INDEX(lehmad!E$2:E$412,MATCH(klypsid!$B6615,lehmad!$A$2:$A$412,0))</f>
        <v>0.875</v>
      </c>
      <c r="R6615" t="str">
        <f>INDEX(lehmad!F$2:F$412,MATCH(klypsid!$B6615,lehmad!$A$2:$A$412,0))</f>
        <v>DYNASTY-ET</v>
      </c>
      <c r="S6615">
        <f>INDEX(lehmad!H$2:H$412,MATCH(klypsid!$B6615,lehmad!$A$2:$A$412,0))</f>
        <v>124</v>
      </c>
      <c r="T6615">
        <f>INDEX(lehmad!K$2:K$412,MATCH(klypsid!$B6615,lehmad!$A$2:$A$412,0))</f>
        <v>108</v>
      </c>
      <c r="U6615" s="4">
        <f t="shared" si="206"/>
        <v>11</v>
      </c>
      <c r="V6615">
        <f t="shared" si="207"/>
        <v>28</v>
      </c>
    </row>
    <row r="6616" spans="1:22" x14ac:dyDescent="0.25">
      <c r="A6616">
        <v>4192</v>
      </c>
      <c r="B6616" t="str">
        <f>"E"&amp;A6616</f>
        <v>E4192</v>
      </c>
      <c r="C6616" t="s">
        <v>25</v>
      </c>
      <c r="D6616">
        <v>3</v>
      </c>
      <c r="E6616">
        <f>IF(D6616&lt;4,D6616,4)</f>
        <v>3</v>
      </c>
      <c r="F6616" s="1">
        <v>40545</v>
      </c>
      <c r="G6616" s="1">
        <v>40556</v>
      </c>
      <c r="H6616" s="3">
        <f>G6616-F6616</f>
        <v>11</v>
      </c>
      <c r="I6616" s="3">
        <f>IF(H6616&lt;=60,1,IF(H6616&lt;=150,2,3))</f>
        <v>1</v>
      </c>
      <c r="J6616">
        <v>43.4</v>
      </c>
      <c r="K6616">
        <v>3.99</v>
      </c>
      <c r="L6616">
        <v>3.44</v>
      </c>
      <c r="M6616">
        <v>83</v>
      </c>
      <c r="N6616">
        <f>LOG(M6616/100,2)+3</f>
        <v>2.7311832415722002</v>
      </c>
      <c r="O6616">
        <f>INDEX(lehmad!B$2:B$412,MATCH(klypsid!$B6616,lehmad!$A$2:$A$412,0))</f>
        <v>38976</v>
      </c>
      <c r="P6616">
        <f>INDEX(lehmad!D$2:D$412,MATCH(klypsid!$B6616,lehmad!$A$2:$A$412,0))</f>
        <v>97</v>
      </c>
      <c r="Q6616">
        <f>INDEX(lehmad!E$2:E$412,MATCH(klypsid!$B6616,lehmad!$A$2:$A$412,0))</f>
        <v>0.875</v>
      </c>
      <c r="R6616" t="str">
        <f>INDEX(lehmad!F$2:F$412,MATCH(klypsid!$B6616,lehmad!$A$2:$A$412,0))</f>
        <v>DYNASTY-ET</v>
      </c>
      <c r="S6616">
        <f>INDEX(lehmad!H$2:H$412,MATCH(klypsid!$B6616,lehmad!$A$2:$A$412,0))</f>
        <v>124</v>
      </c>
      <c r="T6616">
        <f>INDEX(lehmad!K$2:K$412,MATCH(klypsid!$B6616,lehmad!$A$2:$A$412,0))</f>
        <v>108</v>
      </c>
      <c r="U6616" s="4">
        <f t="shared" si="206"/>
        <v>1</v>
      </c>
      <c r="V6616">
        <f t="shared" si="207"/>
        <v>11</v>
      </c>
    </row>
    <row r="6617" spans="1:22" x14ac:dyDescent="0.25">
      <c r="A6617">
        <v>4193</v>
      </c>
      <c r="B6617" t="str">
        <f>"E"&amp;A6617</f>
        <v>E4193</v>
      </c>
      <c r="C6617" t="s">
        <v>160</v>
      </c>
      <c r="D6617">
        <v>1</v>
      </c>
      <c r="E6617">
        <f>IF(D6617&lt;4,D6617,4)</f>
        <v>1</v>
      </c>
      <c r="F6617" s="1">
        <v>39732</v>
      </c>
      <c r="G6617" s="1">
        <v>39754</v>
      </c>
      <c r="H6617" s="3">
        <f>G6617-F6617</f>
        <v>22</v>
      </c>
      <c r="I6617" s="3">
        <f>IF(H6617&lt;=60,1,IF(H6617&lt;=150,2,3))</f>
        <v>1</v>
      </c>
      <c r="J6617">
        <v>38.4</v>
      </c>
      <c r="K6617">
        <v>4.3899999999999997</v>
      </c>
      <c r="L6617">
        <v>2.78</v>
      </c>
      <c r="M6617">
        <v>117</v>
      </c>
      <c r="N6617">
        <f>LOG(M6617/100,2)+3</f>
        <v>3.2265085298086795</v>
      </c>
      <c r="O6617">
        <f>INDEX(lehmad!B$2:B$412,MATCH(klypsid!$B6617,lehmad!$A$2:$A$412,0))</f>
        <v>38977</v>
      </c>
      <c r="P6617" t="str">
        <f>INDEX(lehmad!D$2:D$412,MATCH(klypsid!$B6617,lehmad!$A$2:$A$412,0))</f>
        <v/>
      </c>
      <c r="Q6617">
        <f>INDEX(lehmad!E$2:E$412,MATCH(klypsid!$B6617,lehmad!$A$2:$A$412,0))</f>
        <v>1</v>
      </c>
      <c r="R6617" t="str">
        <f>INDEX(lehmad!F$2:F$412,MATCH(klypsid!$B6617,lehmad!$A$2:$A$412,0))</f>
        <v>LANCELOT-ET</v>
      </c>
      <c r="S6617">
        <f>INDEX(lehmad!H$2:H$412,MATCH(klypsid!$B6617,lehmad!$A$2:$A$412,0))</f>
        <v>126</v>
      </c>
      <c r="T6617">
        <f>INDEX(lehmad!K$2:K$412,MATCH(klypsid!$B6617,lehmad!$A$2:$A$412,0))</f>
        <v>122</v>
      </c>
      <c r="U6617" s="4">
        <f t="shared" si="206"/>
        <v>1</v>
      </c>
      <c r="V6617">
        <f t="shared" si="207"/>
        <v>22</v>
      </c>
    </row>
    <row r="6618" spans="1:22" x14ac:dyDescent="0.25">
      <c r="A6618">
        <v>4194</v>
      </c>
      <c r="B6618" t="str">
        <f>"E"&amp;A6618</f>
        <v>E4194</v>
      </c>
      <c r="C6618" t="s">
        <v>114</v>
      </c>
      <c r="D6618">
        <v>1</v>
      </c>
      <c r="E6618">
        <f>IF(D6618&lt;4,D6618,4)</f>
        <v>1</v>
      </c>
      <c r="F6618" s="1">
        <v>39714</v>
      </c>
      <c r="G6618" s="1">
        <v>39722</v>
      </c>
      <c r="H6618" s="3">
        <f>G6618-F6618</f>
        <v>8</v>
      </c>
      <c r="I6618" s="3">
        <f>IF(H6618&lt;=60,1,IF(H6618&lt;=150,2,3))</f>
        <v>1</v>
      </c>
      <c r="J6618">
        <v>28.1</v>
      </c>
      <c r="K6618">
        <v>5.59</v>
      </c>
      <c r="L6618">
        <v>3.6</v>
      </c>
      <c r="M6618">
        <v>34</v>
      </c>
      <c r="N6618">
        <f>LOG(M6618/100,2)+3</f>
        <v>1.443606651475615</v>
      </c>
      <c r="O6618">
        <f>INDEX(lehmad!B$2:B$412,MATCH(klypsid!$B6618,lehmad!$A$2:$A$412,0))</f>
        <v>38978</v>
      </c>
      <c r="P6618">
        <f>INDEX(lehmad!D$2:D$412,MATCH(klypsid!$B6618,lehmad!$A$2:$A$412,0))</f>
        <v>114</v>
      </c>
      <c r="Q6618">
        <f>INDEX(lehmad!E$2:E$412,MATCH(klypsid!$B6618,lehmad!$A$2:$A$412,0))</f>
        <v>1</v>
      </c>
      <c r="R6618" t="str">
        <f>INDEX(lehmad!F$2:F$412,MATCH(klypsid!$B6618,lehmad!$A$2:$A$412,0))</f>
        <v>LANCELOT-ET</v>
      </c>
      <c r="S6618">
        <f>INDEX(lehmad!H$2:H$412,MATCH(klypsid!$B6618,lehmad!$A$2:$A$412,0))</f>
        <v>126</v>
      </c>
      <c r="T6618">
        <f>INDEX(lehmad!K$2:K$412,MATCH(klypsid!$B6618,lehmad!$A$2:$A$412,0))</f>
        <v>122</v>
      </c>
      <c r="U6618" s="4">
        <f t="shared" si="206"/>
        <v>1</v>
      </c>
      <c r="V6618">
        <f t="shared" si="207"/>
        <v>8</v>
      </c>
    </row>
    <row r="6619" spans="1:22" x14ac:dyDescent="0.25">
      <c r="A6619">
        <v>4194</v>
      </c>
      <c r="B6619" t="str">
        <f>"E"&amp;A6619</f>
        <v>E4194</v>
      </c>
      <c r="C6619" t="s">
        <v>114</v>
      </c>
      <c r="D6619">
        <v>1</v>
      </c>
      <c r="E6619">
        <f>IF(D6619&lt;4,D6619,4)</f>
        <v>1</v>
      </c>
      <c r="F6619" s="1">
        <v>39714</v>
      </c>
      <c r="G6619" s="1">
        <v>39754</v>
      </c>
      <c r="H6619" s="3">
        <f>G6619-F6619</f>
        <v>40</v>
      </c>
      <c r="I6619" s="3">
        <f>IF(H6619&lt;=60,1,IF(H6619&lt;=150,2,3))</f>
        <v>1</v>
      </c>
      <c r="J6619">
        <v>41.2</v>
      </c>
      <c r="K6619">
        <v>3.6</v>
      </c>
      <c r="L6619">
        <v>3.11</v>
      </c>
      <c r="M6619">
        <v>21</v>
      </c>
      <c r="N6619">
        <f>LOG(M6619/100,2)+3</f>
        <v>0.74846123300403544</v>
      </c>
      <c r="O6619">
        <f>INDEX(lehmad!B$2:B$412,MATCH(klypsid!$B6619,lehmad!$A$2:$A$412,0))</f>
        <v>38978</v>
      </c>
      <c r="P6619">
        <f>INDEX(lehmad!D$2:D$412,MATCH(klypsid!$B6619,lehmad!$A$2:$A$412,0))</f>
        <v>114</v>
      </c>
      <c r="Q6619">
        <f>INDEX(lehmad!E$2:E$412,MATCH(klypsid!$B6619,lehmad!$A$2:$A$412,0))</f>
        <v>1</v>
      </c>
      <c r="R6619" t="str">
        <f>INDEX(lehmad!F$2:F$412,MATCH(klypsid!$B6619,lehmad!$A$2:$A$412,0))</f>
        <v>LANCELOT-ET</v>
      </c>
      <c r="S6619">
        <f>INDEX(lehmad!H$2:H$412,MATCH(klypsid!$B6619,lehmad!$A$2:$A$412,0))</f>
        <v>126</v>
      </c>
      <c r="T6619">
        <f>INDEX(lehmad!K$2:K$412,MATCH(klypsid!$B6619,lehmad!$A$2:$A$412,0))</f>
        <v>122</v>
      </c>
      <c r="U6619" s="4">
        <f t="shared" si="206"/>
        <v>2</v>
      </c>
      <c r="V6619">
        <f t="shared" si="207"/>
        <v>32</v>
      </c>
    </row>
    <row r="6620" spans="1:22" x14ac:dyDescent="0.25">
      <c r="A6620">
        <v>4194</v>
      </c>
      <c r="B6620" t="str">
        <f>"E"&amp;A6620</f>
        <v>E4194</v>
      </c>
      <c r="C6620" t="s">
        <v>114</v>
      </c>
      <c r="D6620">
        <v>1</v>
      </c>
      <c r="E6620">
        <f>IF(D6620&lt;4,D6620,4)</f>
        <v>1</v>
      </c>
      <c r="F6620" s="1">
        <v>39714</v>
      </c>
      <c r="G6620" s="1">
        <v>39783</v>
      </c>
      <c r="H6620" s="3">
        <f>G6620-F6620</f>
        <v>69</v>
      </c>
      <c r="I6620" s="3">
        <f>IF(H6620&lt;=60,1,IF(H6620&lt;=150,2,3))</f>
        <v>2</v>
      </c>
      <c r="J6620">
        <v>44.9</v>
      </c>
      <c r="K6620">
        <v>3.7</v>
      </c>
      <c r="L6620">
        <v>3.14</v>
      </c>
      <c r="M6620">
        <v>15</v>
      </c>
      <c r="N6620">
        <f>LOG(M6620/100,2)+3</f>
        <v>0.26303440583379389</v>
      </c>
      <c r="O6620">
        <f>INDEX(lehmad!B$2:B$412,MATCH(klypsid!$B6620,lehmad!$A$2:$A$412,0))</f>
        <v>38978</v>
      </c>
      <c r="P6620">
        <f>INDEX(lehmad!D$2:D$412,MATCH(klypsid!$B6620,lehmad!$A$2:$A$412,0))</f>
        <v>114</v>
      </c>
      <c r="Q6620">
        <f>INDEX(lehmad!E$2:E$412,MATCH(klypsid!$B6620,lehmad!$A$2:$A$412,0))</f>
        <v>1</v>
      </c>
      <c r="R6620" t="str">
        <f>INDEX(lehmad!F$2:F$412,MATCH(klypsid!$B6620,lehmad!$A$2:$A$412,0))</f>
        <v>LANCELOT-ET</v>
      </c>
      <c r="S6620">
        <f>INDEX(lehmad!H$2:H$412,MATCH(klypsid!$B6620,lehmad!$A$2:$A$412,0))</f>
        <v>126</v>
      </c>
      <c r="T6620">
        <f>INDEX(lehmad!K$2:K$412,MATCH(klypsid!$B6620,lehmad!$A$2:$A$412,0))</f>
        <v>122</v>
      </c>
      <c r="U6620" s="4">
        <f t="shared" si="206"/>
        <v>3</v>
      </c>
      <c r="V6620">
        <f t="shared" si="207"/>
        <v>29</v>
      </c>
    </row>
    <row r="6621" spans="1:22" x14ac:dyDescent="0.25">
      <c r="A6621">
        <v>4194</v>
      </c>
      <c r="B6621" t="str">
        <f>"E"&amp;A6621</f>
        <v>E4194</v>
      </c>
      <c r="C6621" t="s">
        <v>114</v>
      </c>
      <c r="D6621">
        <v>1</v>
      </c>
      <c r="E6621">
        <f>IF(D6621&lt;4,D6621,4)</f>
        <v>1</v>
      </c>
      <c r="F6621" s="1">
        <v>39714</v>
      </c>
      <c r="G6621" s="1">
        <v>39817</v>
      </c>
      <c r="H6621" s="3">
        <f>G6621-F6621</f>
        <v>103</v>
      </c>
      <c r="I6621" s="3">
        <f>IF(H6621&lt;=60,1,IF(H6621&lt;=150,2,3))</f>
        <v>2</v>
      </c>
      <c r="J6621">
        <v>42.5</v>
      </c>
      <c r="K6621">
        <v>3.67</v>
      </c>
      <c r="L6621">
        <v>3.17</v>
      </c>
      <c r="M6621">
        <v>13</v>
      </c>
      <c r="N6621">
        <f>LOG(M6621/100,2)+3</f>
        <v>5.6583528366367375E-2</v>
      </c>
      <c r="O6621">
        <f>INDEX(lehmad!B$2:B$412,MATCH(klypsid!$B6621,lehmad!$A$2:$A$412,0))</f>
        <v>38978</v>
      </c>
      <c r="P6621">
        <f>INDEX(lehmad!D$2:D$412,MATCH(klypsid!$B6621,lehmad!$A$2:$A$412,0))</f>
        <v>114</v>
      </c>
      <c r="Q6621">
        <f>INDEX(lehmad!E$2:E$412,MATCH(klypsid!$B6621,lehmad!$A$2:$A$412,0))</f>
        <v>1</v>
      </c>
      <c r="R6621" t="str">
        <f>INDEX(lehmad!F$2:F$412,MATCH(klypsid!$B6621,lehmad!$A$2:$A$412,0))</f>
        <v>LANCELOT-ET</v>
      </c>
      <c r="S6621">
        <f>INDEX(lehmad!H$2:H$412,MATCH(klypsid!$B6621,lehmad!$A$2:$A$412,0))</f>
        <v>126</v>
      </c>
      <c r="T6621">
        <f>INDEX(lehmad!K$2:K$412,MATCH(klypsid!$B6621,lehmad!$A$2:$A$412,0))</f>
        <v>122</v>
      </c>
      <c r="U6621" s="4">
        <f t="shared" si="206"/>
        <v>4</v>
      </c>
      <c r="V6621">
        <f t="shared" si="207"/>
        <v>34</v>
      </c>
    </row>
    <row r="6622" spans="1:22" x14ac:dyDescent="0.25">
      <c r="A6622">
        <v>4194</v>
      </c>
      <c r="B6622" t="str">
        <f>"E"&amp;A6622</f>
        <v>E4194</v>
      </c>
      <c r="C6622" t="s">
        <v>114</v>
      </c>
      <c r="D6622">
        <v>1</v>
      </c>
      <c r="E6622">
        <f>IF(D6622&lt;4,D6622,4)</f>
        <v>1</v>
      </c>
      <c r="F6622" s="1">
        <v>39714</v>
      </c>
      <c r="G6622" s="1">
        <v>39845</v>
      </c>
      <c r="H6622" s="3">
        <f>G6622-F6622</f>
        <v>131</v>
      </c>
      <c r="I6622" s="3">
        <f>IF(H6622&lt;=60,1,IF(H6622&lt;=150,2,3))</f>
        <v>2</v>
      </c>
      <c r="J6622">
        <v>40.9</v>
      </c>
      <c r="K6622">
        <v>3.38</v>
      </c>
      <c r="L6622">
        <v>3.36</v>
      </c>
      <c r="M6622">
        <v>14</v>
      </c>
      <c r="N6622">
        <f>LOG(M6622/100,2)+3</f>
        <v>0.16349873228287937</v>
      </c>
      <c r="O6622">
        <f>INDEX(lehmad!B$2:B$412,MATCH(klypsid!$B6622,lehmad!$A$2:$A$412,0))</f>
        <v>38978</v>
      </c>
      <c r="P6622">
        <f>INDEX(lehmad!D$2:D$412,MATCH(klypsid!$B6622,lehmad!$A$2:$A$412,0))</f>
        <v>114</v>
      </c>
      <c r="Q6622">
        <f>INDEX(lehmad!E$2:E$412,MATCH(klypsid!$B6622,lehmad!$A$2:$A$412,0))</f>
        <v>1</v>
      </c>
      <c r="R6622" t="str">
        <f>INDEX(lehmad!F$2:F$412,MATCH(klypsid!$B6622,lehmad!$A$2:$A$412,0))</f>
        <v>LANCELOT-ET</v>
      </c>
      <c r="S6622">
        <f>INDEX(lehmad!H$2:H$412,MATCH(klypsid!$B6622,lehmad!$A$2:$A$412,0))</f>
        <v>126</v>
      </c>
      <c r="T6622">
        <f>INDEX(lehmad!K$2:K$412,MATCH(klypsid!$B6622,lehmad!$A$2:$A$412,0))</f>
        <v>122</v>
      </c>
      <c r="U6622" s="4">
        <f t="shared" si="206"/>
        <v>5</v>
      </c>
      <c r="V6622">
        <f t="shared" si="207"/>
        <v>28</v>
      </c>
    </row>
    <row r="6623" spans="1:22" x14ac:dyDescent="0.25">
      <c r="A6623">
        <v>4194</v>
      </c>
      <c r="B6623" t="str">
        <f>"E"&amp;A6623</f>
        <v>E4194</v>
      </c>
      <c r="C6623" t="s">
        <v>114</v>
      </c>
      <c r="D6623">
        <v>1</v>
      </c>
      <c r="E6623">
        <f>IF(D6623&lt;4,D6623,4)</f>
        <v>1</v>
      </c>
      <c r="F6623" s="1">
        <v>39714</v>
      </c>
      <c r="G6623" s="1">
        <v>39875</v>
      </c>
      <c r="H6623" s="3">
        <f>G6623-F6623</f>
        <v>161</v>
      </c>
      <c r="I6623" s="3">
        <f>IF(H6623&lt;=60,1,IF(H6623&lt;=150,2,3))</f>
        <v>3</v>
      </c>
      <c r="J6623">
        <v>41</v>
      </c>
      <c r="K6623">
        <v>3.45</v>
      </c>
      <c r="L6623">
        <v>3.43</v>
      </c>
      <c r="M6623">
        <v>20</v>
      </c>
      <c r="N6623">
        <f>LOG(M6623/100,2)+3</f>
        <v>0.67807190511263782</v>
      </c>
      <c r="O6623">
        <f>INDEX(lehmad!B$2:B$412,MATCH(klypsid!$B6623,lehmad!$A$2:$A$412,0))</f>
        <v>38978</v>
      </c>
      <c r="P6623">
        <f>INDEX(lehmad!D$2:D$412,MATCH(klypsid!$B6623,lehmad!$A$2:$A$412,0))</f>
        <v>114</v>
      </c>
      <c r="Q6623">
        <f>INDEX(lehmad!E$2:E$412,MATCH(klypsid!$B6623,lehmad!$A$2:$A$412,0))</f>
        <v>1</v>
      </c>
      <c r="R6623" t="str">
        <f>INDEX(lehmad!F$2:F$412,MATCH(klypsid!$B6623,lehmad!$A$2:$A$412,0))</f>
        <v>LANCELOT-ET</v>
      </c>
      <c r="S6623">
        <f>INDEX(lehmad!H$2:H$412,MATCH(klypsid!$B6623,lehmad!$A$2:$A$412,0))</f>
        <v>126</v>
      </c>
      <c r="T6623">
        <f>INDEX(lehmad!K$2:K$412,MATCH(klypsid!$B6623,lehmad!$A$2:$A$412,0))</f>
        <v>122</v>
      </c>
      <c r="U6623" s="4">
        <f t="shared" si="206"/>
        <v>6</v>
      </c>
      <c r="V6623">
        <f t="shared" si="207"/>
        <v>30</v>
      </c>
    </row>
    <row r="6624" spans="1:22" x14ac:dyDescent="0.25">
      <c r="A6624">
        <v>4194</v>
      </c>
      <c r="B6624" t="str">
        <f>"E"&amp;A6624</f>
        <v>E4194</v>
      </c>
      <c r="C6624" t="s">
        <v>114</v>
      </c>
      <c r="D6624">
        <v>1</v>
      </c>
      <c r="E6624">
        <f>IF(D6624&lt;4,D6624,4)</f>
        <v>1</v>
      </c>
      <c r="F6624" s="1">
        <v>39714</v>
      </c>
      <c r="G6624" s="1">
        <v>39908</v>
      </c>
      <c r="H6624" s="3">
        <f>G6624-F6624</f>
        <v>194</v>
      </c>
      <c r="I6624" s="3">
        <f>IF(H6624&lt;=60,1,IF(H6624&lt;=150,2,3))</f>
        <v>3</v>
      </c>
      <c r="J6624">
        <v>39.700000000000003</v>
      </c>
      <c r="K6624">
        <v>2.99</v>
      </c>
      <c r="L6624">
        <v>3.24</v>
      </c>
      <c r="M6624">
        <v>20</v>
      </c>
      <c r="N6624">
        <f>LOG(M6624/100,2)+3</f>
        <v>0.67807190511263782</v>
      </c>
      <c r="O6624">
        <f>INDEX(lehmad!B$2:B$412,MATCH(klypsid!$B6624,lehmad!$A$2:$A$412,0))</f>
        <v>38978</v>
      </c>
      <c r="P6624">
        <f>INDEX(lehmad!D$2:D$412,MATCH(klypsid!$B6624,lehmad!$A$2:$A$412,0))</f>
        <v>114</v>
      </c>
      <c r="Q6624">
        <f>INDEX(lehmad!E$2:E$412,MATCH(klypsid!$B6624,lehmad!$A$2:$A$412,0))</f>
        <v>1</v>
      </c>
      <c r="R6624" t="str">
        <f>INDEX(lehmad!F$2:F$412,MATCH(klypsid!$B6624,lehmad!$A$2:$A$412,0))</f>
        <v>LANCELOT-ET</v>
      </c>
      <c r="S6624">
        <f>INDEX(lehmad!H$2:H$412,MATCH(klypsid!$B6624,lehmad!$A$2:$A$412,0))</f>
        <v>126</v>
      </c>
      <c r="T6624">
        <f>INDEX(lehmad!K$2:K$412,MATCH(klypsid!$B6624,lehmad!$A$2:$A$412,0))</f>
        <v>122</v>
      </c>
      <c r="U6624" s="4">
        <f t="shared" si="206"/>
        <v>7</v>
      </c>
      <c r="V6624">
        <f t="shared" si="207"/>
        <v>33</v>
      </c>
    </row>
    <row r="6625" spans="1:22" x14ac:dyDescent="0.25">
      <c r="A6625">
        <v>4194</v>
      </c>
      <c r="B6625" t="str">
        <f>"E"&amp;A6625</f>
        <v>E4194</v>
      </c>
      <c r="C6625" t="s">
        <v>114</v>
      </c>
      <c r="D6625">
        <v>1</v>
      </c>
      <c r="E6625">
        <f>IF(D6625&lt;4,D6625,4)</f>
        <v>1</v>
      </c>
      <c r="F6625" s="1">
        <v>39714</v>
      </c>
      <c r="G6625" s="1">
        <v>39944</v>
      </c>
      <c r="H6625" s="3">
        <f>G6625-F6625</f>
        <v>230</v>
      </c>
      <c r="I6625" s="3">
        <f>IF(H6625&lt;=60,1,IF(H6625&lt;=150,2,3))</f>
        <v>3</v>
      </c>
      <c r="J6625">
        <v>31.8</v>
      </c>
      <c r="K6625">
        <v>3.79</v>
      </c>
      <c r="L6625">
        <v>3.43</v>
      </c>
      <c r="M6625">
        <v>35</v>
      </c>
      <c r="N6625">
        <f>LOG(M6625/100,2)+3</f>
        <v>1.4854268271702415</v>
      </c>
      <c r="O6625">
        <f>INDEX(lehmad!B$2:B$412,MATCH(klypsid!$B6625,lehmad!$A$2:$A$412,0))</f>
        <v>38978</v>
      </c>
      <c r="P6625">
        <f>INDEX(lehmad!D$2:D$412,MATCH(klypsid!$B6625,lehmad!$A$2:$A$412,0))</f>
        <v>114</v>
      </c>
      <c r="Q6625">
        <f>INDEX(lehmad!E$2:E$412,MATCH(klypsid!$B6625,lehmad!$A$2:$A$412,0))</f>
        <v>1</v>
      </c>
      <c r="R6625" t="str">
        <f>INDEX(lehmad!F$2:F$412,MATCH(klypsid!$B6625,lehmad!$A$2:$A$412,0))</f>
        <v>LANCELOT-ET</v>
      </c>
      <c r="S6625">
        <f>INDEX(lehmad!H$2:H$412,MATCH(klypsid!$B6625,lehmad!$A$2:$A$412,0))</f>
        <v>126</v>
      </c>
      <c r="T6625">
        <f>INDEX(lehmad!K$2:K$412,MATCH(klypsid!$B6625,lehmad!$A$2:$A$412,0))</f>
        <v>122</v>
      </c>
      <c r="U6625" s="4">
        <f t="shared" si="206"/>
        <v>8</v>
      </c>
      <c r="V6625">
        <f t="shared" si="207"/>
        <v>36</v>
      </c>
    </row>
    <row r="6626" spans="1:22" x14ac:dyDescent="0.25">
      <c r="A6626">
        <v>4194</v>
      </c>
      <c r="B6626" t="str">
        <f>"E"&amp;A6626</f>
        <v>E4194</v>
      </c>
      <c r="C6626" t="s">
        <v>114</v>
      </c>
      <c r="D6626">
        <v>1</v>
      </c>
      <c r="E6626">
        <f>IF(D6626&lt;4,D6626,4)</f>
        <v>1</v>
      </c>
      <c r="F6626" s="1">
        <v>39714</v>
      </c>
      <c r="G6626" s="1">
        <v>39972</v>
      </c>
      <c r="H6626" s="3">
        <f>G6626-F6626</f>
        <v>258</v>
      </c>
      <c r="I6626" s="3">
        <f>IF(H6626&lt;=60,1,IF(H6626&lt;=150,2,3))</f>
        <v>3</v>
      </c>
      <c r="J6626">
        <v>33.200000000000003</v>
      </c>
      <c r="K6626">
        <v>3.21</v>
      </c>
      <c r="L6626">
        <v>3.32</v>
      </c>
      <c r="M6626">
        <v>35</v>
      </c>
      <c r="N6626">
        <f>LOG(M6626/100,2)+3</f>
        <v>1.4854268271702415</v>
      </c>
      <c r="O6626">
        <f>INDEX(lehmad!B$2:B$412,MATCH(klypsid!$B6626,lehmad!$A$2:$A$412,0))</f>
        <v>38978</v>
      </c>
      <c r="P6626">
        <f>INDEX(lehmad!D$2:D$412,MATCH(klypsid!$B6626,lehmad!$A$2:$A$412,0))</f>
        <v>114</v>
      </c>
      <c r="Q6626">
        <f>INDEX(lehmad!E$2:E$412,MATCH(klypsid!$B6626,lehmad!$A$2:$A$412,0))</f>
        <v>1</v>
      </c>
      <c r="R6626" t="str">
        <f>INDEX(lehmad!F$2:F$412,MATCH(klypsid!$B6626,lehmad!$A$2:$A$412,0))</f>
        <v>LANCELOT-ET</v>
      </c>
      <c r="S6626">
        <f>INDEX(lehmad!H$2:H$412,MATCH(klypsid!$B6626,lehmad!$A$2:$A$412,0))</f>
        <v>126</v>
      </c>
      <c r="T6626">
        <f>INDEX(lehmad!K$2:K$412,MATCH(klypsid!$B6626,lehmad!$A$2:$A$412,0))</f>
        <v>122</v>
      </c>
      <c r="U6626" s="4">
        <f t="shared" si="206"/>
        <v>9</v>
      </c>
      <c r="V6626">
        <f t="shared" si="207"/>
        <v>28</v>
      </c>
    </row>
    <row r="6627" spans="1:22" x14ac:dyDescent="0.25">
      <c r="A6627">
        <v>4194</v>
      </c>
      <c r="B6627" t="str">
        <f>"E"&amp;A6627</f>
        <v>E4194</v>
      </c>
      <c r="C6627" t="s">
        <v>114</v>
      </c>
      <c r="D6627">
        <v>1</v>
      </c>
      <c r="E6627">
        <f>IF(D6627&lt;4,D6627,4)</f>
        <v>1</v>
      </c>
      <c r="F6627" s="1">
        <v>39714</v>
      </c>
      <c r="G6627" s="1">
        <v>40007</v>
      </c>
      <c r="H6627" s="3">
        <f>G6627-F6627</f>
        <v>293</v>
      </c>
      <c r="I6627" s="3">
        <f>IF(H6627&lt;=60,1,IF(H6627&lt;=150,2,3))</f>
        <v>3</v>
      </c>
      <c r="J6627">
        <v>26.4</v>
      </c>
      <c r="K6627">
        <v>1.99</v>
      </c>
      <c r="L6627">
        <v>3.72</v>
      </c>
      <c r="M6627">
        <v>41</v>
      </c>
      <c r="N6627">
        <f>LOG(M6627/100,2)+3</f>
        <v>1.7136958148433588</v>
      </c>
      <c r="O6627">
        <f>INDEX(lehmad!B$2:B$412,MATCH(klypsid!$B6627,lehmad!$A$2:$A$412,0))</f>
        <v>38978</v>
      </c>
      <c r="P6627">
        <f>INDEX(lehmad!D$2:D$412,MATCH(klypsid!$B6627,lehmad!$A$2:$A$412,0))</f>
        <v>114</v>
      </c>
      <c r="Q6627">
        <f>INDEX(lehmad!E$2:E$412,MATCH(klypsid!$B6627,lehmad!$A$2:$A$412,0))</f>
        <v>1</v>
      </c>
      <c r="R6627" t="str">
        <f>INDEX(lehmad!F$2:F$412,MATCH(klypsid!$B6627,lehmad!$A$2:$A$412,0))</f>
        <v>LANCELOT-ET</v>
      </c>
      <c r="S6627">
        <f>INDEX(lehmad!H$2:H$412,MATCH(klypsid!$B6627,lehmad!$A$2:$A$412,0))</f>
        <v>126</v>
      </c>
      <c r="T6627">
        <f>INDEX(lehmad!K$2:K$412,MATCH(klypsid!$B6627,lehmad!$A$2:$A$412,0))</f>
        <v>122</v>
      </c>
      <c r="U6627" s="4">
        <f t="shared" si="206"/>
        <v>10</v>
      </c>
      <c r="V6627">
        <f t="shared" si="207"/>
        <v>35</v>
      </c>
    </row>
    <row r="6628" spans="1:22" x14ac:dyDescent="0.25">
      <c r="A6628">
        <v>4194</v>
      </c>
      <c r="B6628" t="str">
        <f>"E"&amp;A6628</f>
        <v>E4194</v>
      </c>
      <c r="C6628" t="s">
        <v>114</v>
      </c>
      <c r="D6628">
        <v>1</v>
      </c>
      <c r="E6628">
        <f>IF(D6628&lt;4,D6628,4)</f>
        <v>1</v>
      </c>
      <c r="F6628" s="1">
        <v>39714</v>
      </c>
      <c r="G6628" s="1">
        <v>40037</v>
      </c>
      <c r="H6628" s="3">
        <f>G6628-F6628</f>
        <v>323</v>
      </c>
      <c r="I6628" s="3">
        <f>IF(H6628&lt;=60,1,IF(H6628&lt;=150,2,3))</f>
        <v>3</v>
      </c>
      <c r="J6628">
        <v>22.5</v>
      </c>
      <c r="K6628">
        <v>3.86</v>
      </c>
      <c r="L6628">
        <v>3.74</v>
      </c>
      <c r="M6628">
        <v>25</v>
      </c>
      <c r="N6628">
        <f>LOG(M6628/100,2)+3</f>
        <v>1</v>
      </c>
      <c r="O6628">
        <f>INDEX(lehmad!B$2:B$412,MATCH(klypsid!$B6628,lehmad!$A$2:$A$412,0))</f>
        <v>38978</v>
      </c>
      <c r="P6628">
        <f>INDEX(lehmad!D$2:D$412,MATCH(klypsid!$B6628,lehmad!$A$2:$A$412,0))</f>
        <v>114</v>
      </c>
      <c r="Q6628">
        <f>INDEX(lehmad!E$2:E$412,MATCH(klypsid!$B6628,lehmad!$A$2:$A$412,0))</f>
        <v>1</v>
      </c>
      <c r="R6628" t="str">
        <f>INDEX(lehmad!F$2:F$412,MATCH(klypsid!$B6628,lehmad!$A$2:$A$412,0))</f>
        <v>LANCELOT-ET</v>
      </c>
      <c r="S6628">
        <f>INDEX(lehmad!H$2:H$412,MATCH(klypsid!$B6628,lehmad!$A$2:$A$412,0))</f>
        <v>126</v>
      </c>
      <c r="T6628">
        <f>INDEX(lehmad!K$2:K$412,MATCH(klypsid!$B6628,lehmad!$A$2:$A$412,0))</f>
        <v>122</v>
      </c>
      <c r="U6628" s="4">
        <f t="shared" si="206"/>
        <v>11</v>
      </c>
      <c r="V6628">
        <f t="shared" si="207"/>
        <v>30</v>
      </c>
    </row>
    <row r="6629" spans="1:22" x14ac:dyDescent="0.25">
      <c r="A6629">
        <v>4194</v>
      </c>
      <c r="B6629" t="str">
        <f>"E"&amp;A6629</f>
        <v>E4194</v>
      </c>
      <c r="C6629" t="s">
        <v>114</v>
      </c>
      <c r="D6629">
        <v>1</v>
      </c>
      <c r="E6629">
        <f>IF(D6629&lt;4,D6629,4)</f>
        <v>1</v>
      </c>
      <c r="F6629" s="1">
        <v>39714</v>
      </c>
      <c r="G6629" s="1">
        <v>40066</v>
      </c>
      <c r="H6629" s="3">
        <f>G6629-F6629</f>
        <v>352</v>
      </c>
      <c r="I6629" s="3">
        <f>IF(H6629&lt;=60,1,IF(H6629&lt;=150,2,3))</f>
        <v>3</v>
      </c>
      <c r="J6629">
        <v>16.3</v>
      </c>
      <c r="K6629">
        <v>4.5199999999999996</v>
      </c>
      <c r="L6629">
        <v>3.78</v>
      </c>
      <c r="M6629">
        <v>53</v>
      </c>
      <c r="N6629">
        <f>LOG(M6629/100,2)+3</f>
        <v>2.0840642647884744</v>
      </c>
      <c r="O6629">
        <f>INDEX(lehmad!B$2:B$412,MATCH(klypsid!$B6629,lehmad!$A$2:$A$412,0))</f>
        <v>38978</v>
      </c>
      <c r="P6629">
        <f>INDEX(lehmad!D$2:D$412,MATCH(klypsid!$B6629,lehmad!$A$2:$A$412,0))</f>
        <v>114</v>
      </c>
      <c r="Q6629">
        <f>INDEX(lehmad!E$2:E$412,MATCH(klypsid!$B6629,lehmad!$A$2:$A$412,0))</f>
        <v>1</v>
      </c>
      <c r="R6629" t="str">
        <f>INDEX(lehmad!F$2:F$412,MATCH(klypsid!$B6629,lehmad!$A$2:$A$412,0))</f>
        <v>LANCELOT-ET</v>
      </c>
      <c r="S6629">
        <f>INDEX(lehmad!H$2:H$412,MATCH(klypsid!$B6629,lehmad!$A$2:$A$412,0))</f>
        <v>126</v>
      </c>
      <c r="T6629">
        <f>INDEX(lehmad!K$2:K$412,MATCH(klypsid!$B6629,lehmad!$A$2:$A$412,0))</f>
        <v>122</v>
      </c>
      <c r="U6629" s="4">
        <f t="shared" si="206"/>
        <v>12</v>
      </c>
      <c r="V6629">
        <f t="shared" si="207"/>
        <v>29</v>
      </c>
    </row>
    <row r="6630" spans="1:22" x14ac:dyDescent="0.25">
      <c r="A6630">
        <v>4194</v>
      </c>
      <c r="B6630" t="str">
        <f>"E"&amp;A6630</f>
        <v>E4194</v>
      </c>
      <c r="C6630" t="s">
        <v>114</v>
      </c>
      <c r="D6630">
        <v>1</v>
      </c>
      <c r="E6630">
        <f>IF(D6630&lt;4,D6630,4)</f>
        <v>1</v>
      </c>
      <c r="F6630" s="1">
        <v>39714</v>
      </c>
      <c r="G6630" s="1">
        <v>40094</v>
      </c>
      <c r="H6630" s="3">
        <f>G6630-F6630</f>
        <v>380</v>
      </c>
      <c r="I6630" s="3">
        <f>IF(H6630&lt;=60,1,IF(H6630&lt;=150,2,3))</f>
        <v>3</v>
      </c>
      <c r="J6630">
        <v>12.4</v>
      </c>
      <c r="K6630">
        <v>4.62</v>
      </c>
      <c r="L6630">
        <v>4.3499999999999996</v>
      </c>
      <c r="M6630">
        <v>42</v>
      </c>
      <c r="N6630">
        <f>LOG(M6630/100,2)+3</f>
        <v>1.7484612330040357</v>
      </c>
      <c r="O6630">
        <f>INDEX(lehmad!B$2:B$412,MATCH(klypsid!$B6630,lehmad!$A$2:$A$412,0))</f>
        <v>38978</v>
      </c>
      <c r="P6630">
        <f>INDEX(lehmad!D$2:D$412,MATCH(klypsid!$B6630,lehmad!$A$2:$A$412,0))</f>
        <v>114</v>
      </c>
      <c r="Q6630">
        <f>INDEX(lehmad!E$2:E$412,MATCH(klypsid!$B6630,lehmad!$A$2:$A$412,0))</f>
        <v>1</v>
      </c>
      <c r="R6630" t="str">
        <f>INDEX(lehmad!F$2:F$412,MATCH(klypsid!$B6630,lehmad!$A$2:$A$412,0))</f>
        <v>LANCELOT-ET</v>
      </c>
      <c r="S6630">
        <f>INDEX(lehmad!H$2:H$412,MATCH(klypsid!$B6630,lehmad!$A$2:$A$412,0))</f>
        <v>126</v>
      </c>
      <c r="T6630">
        <f>INDEX(lehmad!K$2:K$412,MATCH(klypsid!$B6630,lehmad!$A$2:$A$412,0))</f>
        <v>122</v>
      </c>
      <c r="U6630" s="4">
        <f t="shared" si="206"/>
        <v>13</v>
      </c>
      <c r="V6630">
        <f t="shared" si="207"/>
        <v>28</v>
      </c>
    </row>
    <row r="6631" spans="1:22" x14ac:dyDescent="0.25">
      <c r="A6631">
        <v>4194</v>
      </c>
      <c r="B6631" t="str">
        <f>"E"&amp;A6631</f>
        <v>E4194</v>
      </c>
      <c r="C6631" t="s">
        <v>114</v>
      </c>
      <c r="D6631">
        <v>2</v>
      </c>
      <c r="E6631">
        <f>IF(D6631&lt;4,D6631,4)</f>
        <v>2</v>
      </c>
      <c r="F6631" s="1">
        <v>40156</v>
      </c>
      <c r="G6631" s="1">
        <v>40186</v>
      </c>
      <c r="H6631" s="3">
        <f>G6631-F6631</f>
        <v>30</v>
      </c>
      <c r="I6631" s="3">
        <f>IF(H6631&lt;=60,1,IF(H6631&lt;=150,2,3))</f>
        <v>1</v>
      </c>
      <c r="J6631">
        <v>51.6</v>
      </c>
      <c r="K6631">
        <v>3.43</v>
      </c>
      <c r="L6631">
        <v>2.92</v>
      </c>
      <c r="M6631">
        <v>17</v>
      </c>
      <c r="N6631">
        <f>LOG(M6631/100,2)+3</f>
        <v>0.44360665147561473</v>
      </c>
      <c r="O6631">
        <f>INDEX(lehmad!B$2:B$412,MATCH(klypsid!$B6631,lehmad!$A$2:$A$412,0))</f>
        <v>38978</v>
      </c>
      <c r="P6631">
        <f>INDEX(lehmad!D$2:D$412,MATCH(klypsid!$B6631,lehmad!$A$2:$A$412,0))</f>
        <v>114</v>
      </c>
      <c r="Q6631">
        <f>INDEX(lehmad!E$2:E$412,MATCH(klypsid!$B6631,lehmad!$A$2:$A$412,0))</f>
        <v>1</v>
      </c>
      <c r="R6631" t="str">
        <f>INDEX(lehmad!F$2:F$412,MATCH(klypsid!$B6631,lehmad!$A$2:$A$412,0))</f>
        <v>LANCELOT-ET</v>
      </c>
      <c r="S6631">
        <f>INDEX(lehmad!H$2:H$412,MATCH(klypsid!$B6631,lehmad!$A$2:$A$412,0))</f>
        <v>126</v>
      </c>
      <c r="T6631">
        <f>INDEX(lehmad!K$2:K$412,MATCH(klypsid!$B6631,lehmad!$A$2:$A$412,0))</f>
        <v>122</v>
      </c>
      <c r="U6631" s="4">
        <f t="shared" si="206"/>
        <v>1</v>
      </c>
      <c r="V6631">
        <f t="shared" si="207"/>
        <v>30</v>
      </c>
    </row>
    <row r="6632" spans="1:22" x14ac:dyDescent="0.25">
      <c r="A6632">
        <v>4194</v>
      </c>
      <c r="B6632" t="str">
        <f>"E"&amp;A6632</f>
        <v>E4194</v>
      </c>
      <c r="C6632" t="s">
        <v>114</v>
      </c>
      <c r="D6632">
        <v>2</v>
      </c>
      <c r="E6632">
        <f>IF(D6632&lt;4,D6632,4)</f>
        <v>2</v>
      </c>
      <c r="F6632" s="1">
        <v>40156</v>
      </c>
      <c r="G6632" s="1">
        <v>40214</v>
      </c>
      <c r="H6632" s="3">
        <f>G6632-F6632</f>
        <v>58</v>
      </c>
      <c r="I6632" s="3">
        <f>IF(H6632&lt;=60,1,IF(H6632&lt;=150,2,3))</f>
        <v>1</v>
      </c>
      <c r="J6632">
        <v>45.5</v>
      </c>
      <c r="K6632">
        <v>3.3</v>
      </c>
      <c r="L6632">
        <v>2.82</v>
      </c>
      <c r="M6632">
        <v>14</v>
      </c>
      <c r="N6632">
        <f>LOG(M6632/100,2)+3</f>
        <v>0.16349873228287937</v>
      </c>
      <c r="O6632">
        <f>INDEX(lehmad!B$2:B$412,MATCH(klypsid!$B6632,lehmad!$A$2:$A$412,0))</f>
        <v>38978</v>
      </c>
      <c r="P6632">
        <f>INDEX(lehmad!D$2:D$412,MATCH(klypsid!$B6632,lehmad!$A$2:$A$412,0))</f>
        <v>114</v>
      </c>
      <c r="Q6632">
        <f>INDEX(lehmad!E$2:E$412,MATCH(klypsid!$B6632,lehmad!$A$2:$A$412,0))</f>
        <v>1</v>
      </c>
      <c r="R6632" t="str">
        <f>INDEX(lehmad!F$2:F$412,MATCH(klypsid!$B6632,lehmad!$A$2:$A$412,0))</f>
        <v>LANCELOT-ET</v>
      </c>
      <c r="S6632">
        <f>INDEX(lehmad!H$2:H$412,MATCH(klypsid!$B6632,lehmad!$A$2:$A$412,0))</f>
        <v>126</v>
      </c>
      <c r="T6632">
        <f>INDEX(lehmad!K$2:K$412,MATCH(klypsid!$B6632,lehmad!$A$2:$A$412,0))</f>
        <v>122</v>
      </c>
      <c r="U6632" s="4">
        <f t="shared" si="206"/>
        <v>2</v>
      </c>
      <c r="V6632">
        <f t="shared" si="207"/>
        <v>28</v>
      </c>
    </row>
    <row r="6633" spans="1:22" x14ac:dyDescent="0.25">
      <c r="A6633">
        <v>4194</v>
      </c>
      <c r="B6633" t="str">
        <f>"E"&amp;A6633</f>
        <v>E4194</v>
      </c>
      <c r="C6633" t="s">
        <v>114</v>
      </c>
      <c r="D6633">
        <v>2</v>
      </c>
      <c r="E6633">
        <f>IF(D6633&lt;4,D6633,4)</f>
        <v>2</v>
      </c>
      <c r="F6633" s="1">
        <v>40156</v>
      </c>
      <c r="G6633" s="1">
        <v>40242</v>
      </c>
      <c r="H6633" s="3">
        <f>G6633-F6633</f>
        <v>86</v>
      </c>
      <c r="I6633" s="3">
        <f>IF(H6633&lt;=60,1,IF(H6633&lt;=150,2,3))</f>
        <v>2</v>
      </c>
      <c r="J6633">
        <v>44</v>
      </c>
      <c r="K6633">
        <v>3.73</v>
      </c>
      <c r="L6633">
        <v>2.92</v>
      </c>
      <c r="M6633">
        <v>13</v>
      </c>
      <c r="N6633">
        <f>LOG(M6633/100,2)+3</f>
        <v>5.6583528366367375E-2</v>
      </c>
      <c r="O6633">
        <f>INDEX(lehmad!B$2:B$412,MATCH(klypsid!$B6633,lehmad!$A$2:$A$412,0))</f>
        <v>38978</v>
      </c>
      <c r="P6633">
        <f>INDEX(lehmad!D$2:D$412,MATCH(klypsid!$B6633,lehmad!$A$2:$A$412,0))</f>
        <v>114</v>
      </c>
      <c r="Q6633">
        <f>INDEX(lehmad!E$2:E$412,MATCH(klypsid!$B6633,lehmad!$A$2:$A$412,0))</f>
        <v>1</v>
      </c>
      <c r="R6633" t="str">
        <f>INDEX(lehmad!F$2:F$412,MATCH(klypsid!$B6633,lehmad!$A$2:$A$412,0))</f>
        <v>LANCELOT-ET</v>
      </c>
      <c r="S6633">
        <f>INDEX(lehmad!H$2:H$412,MATCH(klypsid!$B6633,lehmad!$A$2:$A$412,0))</f>
        <v>126</v>
      </c>
      <c r="T6633">
        <f>INDEX(lehmad!K$2:K$412,MATCH(klypsid!$B6633,lehmad!$A$2:$A$412,0))</f>
        <v>122</v>
      </c>
      <c r="U6633" s="4">
        <f t="shared" si="206"/>
        <v>3</v>
      </c>
      <c r="V6633">
        <f t="shared" si="207"/>
        <v>28</v>
      </c>
    </row>
    <row r="6634" spans="1:22" x14ac:dyDescent="0.25">
      <c r="A6634">
        <v>4194</v>
      </c>
      <c r="B6634" t="str">
        <f>"E"&amp;A6634</f>
        <v>E4194</v>
      </c>
      <c r="C6634" t="s">
        <v>114</v>
      </c>
      <c r="D6634">
        <v>2</v>
      </c>
      <c r="E6634">
        <f>IF(D6634&lt;4,D6634,4)</f>
        <v>2</v>
      </c>
      <c r="F6634" s="1">
        <v>40156</v>
      </c>
      <c r="G6634" s="1">
        <v>40276</v>
      </c>
      <c r="H6634" s="3">
        <f>G6634-F6634</f>
        <v>120</v>
      </c>
      <c r="I6634" s="3">
        <f>IF(H6634&lt;=60,1,IF(H6634&lt;=150,2,3))</f>
        <v>2</v>
      </c>
      <c r="J6634">
        <v>45.2</v>
      </c>
      <c r="K6634">
        <v>4.0599999999999996</v>
      </c>
      <c r="L6634">
        <v>3.11</v>
      </c>
      <c r="M6634">
        <v>15</v>
      </c>
      <c r="N6634">
        <f>LOG(M6634/100,2)+3</f>
        <v>0.26303440583379389</v>
      </c>
      <c r="O6634">
        <f>INDEX(lehmad!B$2:B$412,MATCH(klypsid!$B6634,lehmad!$A$2:$A$412,0))</f>
        <v>38978</v>
      </c>
      <c r="P6634">
        <f>INDEX(lehmad!D$2:D$412,MATCH(klypsid!$B6634,lehmad!$A$2:$A$412,0))</f>
        <v>114</v>
      </c>
      <c r="Q6634">
        <f>INDEX(lehmad!E$2:E$412,MATCH(klypsid!$B6634,lehmad!$A$2:$A$412,0))</f>
        <v>1</v>
      </c>
      <c r="R6634" t="str">
        <f>INDEX(lehmad!F$2:F$412,MATCH(klypsid!$B6634,lehmad!$A$2:$A$412,0))</f>
        <v>LANCELOT-ET</v>
      </c>
      <c r="S6634">
        <f>INDEX(lehmad!H$2:H$412,MATCH(klypsid!$B6634,lehmad!$A$2:$A$412,0))</f>
        <v>126</v>
      </c>
      <c r="T6634">
        <f>INDEX(lehmad!K$2:K$412,MATCH(klypsid!$B6634,lehmad!$A$2:$A$412,0))</f>
        <v>122</v>
      </c>
      <c r="U6634" s="4">
        <f t="shared" si="206"/>
        <v>4</v>
      </c>
      <c r="V6634">
        <f t="shared" si="207"/>
        <v>34</v>
      </c>
    </row>
    <row r="6635" spans="1:22" x14ac:dyDescent="0.25">
      <c r="A6635">
        <v>4194</v>
      </c>
      <c r="B6635" t="str">
        <f>"E"&amp;A6635</f>
        <v>E4194</v>
      </c>
      <c r="C6635" t="s">
        <v>114</v>
      </c>
      <c r="D6635">
        <v>2</v>
      </c>
      <c r="E6635">
        <f>IF(D6635&lt;4,D6635,4)</f>
        <v>2</v>
      </c>
      <c r="F6635" s="1">
        <v>40156</v>
      </c>
      <c r="G6635" s="1">
        <v>40304</v>
      </c>
      <c r="H6635" s="3">
        <f>G6635-F6635</f>
        <v>148</v>
      </c>
      <c r="I6635" s="3">
        <f>IF(H6635&lt;=60,1,IF(H6635&lt;=150,2,3))</f>
        <v>2</v>
      </c>
      <c r="J6635">
        <v>41.8</v>
      </c>
      <c r="K6635">
        <v>3.71</v>
      </c>
      <c r="L6635">
        <v>3.16</v>
      </c>
      <c r="M6635">
        <v>21</v>
      </c>
      <c r="N6635">
        <f>LOG(M6635/100,2)+3</f>
        <v>0.74846123300403544</v>
      </c>
      <c r="O6635">
        <f>INDEX(lehmad!B$2:B$412,MATCH(klypsid!$B6635,lehmad!$A$2:$A$412,0))</f>
        <v>38978</v>
      </c>
      <c r="P6635">
        <f>INDEX(lehmad!D$2:D$412,MATCH(klypsid!$B6635,lehmad!$A$2:$A$412,0))</f>
        <v>114</v>
      </c>
      <c r="Q6635">
        <f>INDEX(lehmad!E$2:E$412,MATCH(klypsid!$B6635,lehmad!$A$2:$A$412,0))</f>
        <v>1</v>
      </c>
      <c r="R6635" t="str">
        <f>INDEX(lehmad!F$2:F$412,MATCH(klypsid!$B6635,lehmad!$A$2:$A$412,0))</f>
        <v>LANCELOT-ET</v>
      </c>
      <c r="S6635">
        <f>INDEX(lehmad!H$2:H$412,MATCH(klypsid!$B6635,lehmad!$A$2:$A$412,0))</f>
        <v>126</v>
      </c>
      <c r="T6635">
        <f>INDEX(lehmad!K$2:K$412,MATCH(klypsid!$B6635,lehmad!$A$2:$A$412,0))</f>
        <v>122</v>
      </c>
      <c r="U6635" s="4">
        <f t="shared" si="206"/>
        <v>5</v>
      </c>
      <c r="V6635">
        <f t="shared" si="207"/>
        <v>28</v>
      </c>
    </row>
    <row r="6636" spans="1:22" x14ac:dyDescent="0.25">
      <c r="A6636">
        <v>4194</v>
      </c>
      <c r="B6636" t="str">
        <f>"E"&amp;A6636</f>
        <v>E4194</v>
      </c>
      <c r="C6636" t="s">
        <v>114</v>
      </c>
      <c r="D6636">
        <v>2</v>
      </c>
      <c r="E6636">
        <f>IF(D6636&lt;4,D6636,4)</f>
        <v>2</v>
      </c>
      <c r="F6636" s="1">
        <v>40156</v>
      </c>
      <c r="G6636" s="1">
        <v>40336</v>
      </c>
      <c r="H6636" s="3">
        <f>G6636-F6636</f>
        <v>180</v>
      </c>
      <c r="I6636" s="3">
        <f>IF(H6636&lt;=60,1,IF(H6636&lt;=150,2,3))</f>
        <v>3</v>
      </c>
      <c r="J6636">
        <v>33.6</v>
      </c>
      <c r="K6636">
        <v>3.54</v>
      </c>
      <c r="L6636">
        <v>3.36</v>
      </c>
      <c r="M6636">
        <v>14</v>
      </c>
      <c r="N6636">
        <f>LOG(M6636/100,2)+3</f>
        <v>0.16349873228287937</v>
      </c>
      <c r="O6636">
        <f>INDEX(lehmad!B$2:B$412,MATCH(klypsid!$B6636,lehmad!$A$2:$A$412,0))</f>
        <v>38978</v>
      </c>
      <c r="P6636">
        <f>INDEX(lehmad!D$2:D$412,MATCH(klypsid!$B6636,lehmad!$A$2:$A$412,0))</f>
        <v>114</v>
      </c>
      <c r="Q6636">
        <f>INDEX(lehmad!E$2:E$412,MATCH(klypsid!$B6636,lehmad!$A$2:$A$412,0))</f>
        <v>1</v>
      </c>
      <c r="R6636" t="str">
        <f>INDEX(lehmad!F$2:F$412,MATCH(klypsid!$B6636,lehmad!$A$2:$A$412,0))</f>
        <v>LANCELOT-ET</v>
      </c>
      <c r="S6636">
        <f>INDEX(lehmad!H$2:H$412,MATCH(klypsid!$B6636,lehmad!$A$2:$A$412,0))</f>
        <v>126</v>
      </c>
      <c r="T6636">
        <f>INDEX(lehmad!K$2:K$412,MATCH(klypsid!$B6636,lehmad!$A$2:$A$412,0))</f>
        <v>122</v>
      </c>
      <c r="U6636" s="4">
        <f t="shared" si="206"/>
        <v>6</v>
      </c>
      <c r="V6636">
        <f t="shared" si="207"/>
        <v>32</v>
      </c>
    </row>
    <row r="6637" spans="1:22" x14ac:dyDescent="0.25">
      <c r="A6637">
        <v>4194</v>
      </c>
      <c r="B6637" t="str">
        <f>"E"&amp;A6637</f>
        <v>E4194</v>
      </c>
      <c r="C6637" t="s">
        <v>114</v>
      </c>
      <c r="D6637">
        <v>2</v>
      </c>
      <c r="E6637">
        <f>IF(D6637&lt;4,D6637,4)</f>
        <v>2</v>
      </c>
      <c r="F6637" s="1">
        <v>40156</v>
      </c>
      <c r="G6637" s="1">
        <v>40371</v>
      </c>
      <c r="H6637" s="3">
        <f>G6637-F6637</f>
        <v>215</v>
      </c>
      <c r="I6637" s="3">
        <f>IF(H6637&lt;=60,1,IF(H6637&lt;=150,2,3))</f>
        <v>3</v>
      </c>
      <c r="J6637">
        <v>36.700000000000003</v>
      </c>
      <c r="K6637">
        <v>4.38</v>
      </c>
      <c r="L6637">
        <v>3.25</v>
      </c>
      <c r="M6637">
        <v>26</v>
      </c>
      <c r="N6637">
        <f>LOG(M6637/100,2)+3</f>
        <v>1.0565835283663676</v>
      </c>
      <c r="O6637">
        <f>INDEX(lehmad!B$2:B$412,MATCH(klypsid!$B6637,lehmad!$A$2:$A$412,0))</f>
        <v>38978</v>
      </c>
      <c r="P6637">
        <f>INDEX(lehmad!D$2:D$412,MATCH(klypsid!$B6637,lehmad!$A$2:$A$412,0))</f>
        <v>114</v>
      </c>
      <c r="Q6637">
        <f>INDEX(lehmad!E$2:E$412,MATCH(klypsid!$B6637,lehmad!$A$2:$A$412,0))</f>
        <v>1</v>
      </c>
      <c r="R6637" t="str">
        <f>INDEX(lehmad!F$2:F$412,MATCH(klypsid!$B6637,lehmad!$A$2:$A$412,0))</f>
        <v>LANCELOT-ET</v>
      </c>
      <c r="S6637">
        <f>INDEX(lehmad!H$2:H$412,MATCH(klypsid!$B6637,lehmad!$A$2:$A$412,0))</f>
        <v>126</v>
      </c>
      <c r="T6637">
        <f>INDEX(lehmad!K$2:K$412,MATCH(klypsid!$B6637,lehmad!$A$2:$A$412,0))</f>
        <v>122</v>
      </c>
      <c r="U6637" s="4">
        <f t="shared" si="206"/>
        <v>7</v>
      </c>
      <c r="V6637">
        <f t="shared" si="207"/>
        <v>35</v>
      </c>
    </row>
    <row r="6638" spans="1:22" x14ac:dyDescent="0.25">
      <c r="A6638">
        <v>4194</v>
      </c>
      <c r="B6638" t="str">
        <f>"E"&amp;A6638</f>
        <v>E4194</v>
      </c>
      <c r="C6638" t="s">
        <v>114</v>
      </c>
      <c r="D6638">
        <v>2</v>
      </c>
      <c r="E6638">
        <f>IF(D6638&lt;4,D6638,4)</f>
        <v>2</v>
      </c>
      <c r="F6638" s="1">
        <v>40156</v>
      </c>
      <c r="G6638" s="1">
        <v>40396</v>
      </c>
      <c r="H6638" s="3">
        <f>G6638-F6638</f>
        <v>240</v>
      </c>
      <c r="I6638" s="3">
        <f>IF(H6638&lt;=60,1,IF(H6638&lt;=150,2,3))</f>
        <v>3</v>
      </c>
      <c r="J6638">
        <v>33.1</v>
      </c>
      <c r="K6638">
        <v>3.21</v>
      </c>
      <c r="L6638">
        <v>3.1</v>
      </c>
      <c r="M6638">
        <v>29</v>
      </c>
      <c r="N6638">
        <f>LOG(M6638/100,2)+3</f>
        <v>1.2141248053528473</v>
      </c>
      <c r="O6638">
        <f>INDEX(lehmad!B$2:B$412,MATCH(klypsid!$B6638,lehmad!$A$2:$A$412,0))</f>
        <v>38978</v>
      </c>
      <c r="P6638">
        <f>INDEX(lehmad!D$2:D$412,MATCH(klypsid!$B6638,lehmad!$A$2:$A$412,0))</f>
        <v>114</v>
      </c>
      <c r="Q6638">
        <f>INDEX(lehmad!E$2:E$412,MATCH(klypsid!$B6638,lehmad!$A$2:$A$412,0))</f>
        <v>1</v>
      </c>
      <c r="R6638" t="str">
        <f>INDEX(lehmad!F$2:F$412,MATCH(klypsid!$B6638,lehmad!$A$2:$A$412,0))</f>
        <v>LANCELOT-ET</v>
      </c>
      <c r="S6638">
        <f>INDEX(lehmad!H$2:H$412,MATCH(klypsid!$B6638,lehmad!$A$2:$A$412,0))</f>
        <v>126</v>
      </c>
      <c r="T6638">
        <f>INDEX(lehmad!K$2:K$412,MATCH(klypsid!$B6638,lehmad!$A$2:$A$412,0))</f>
        <v>122</v>
      </c>
      <c r="U6638" s="4">
        <f t="shared" si="206"/>
        <v>8</v>
      </c>
      <c r="V6638">
        <f t="shared" si="207"/>
        <v>25</v>
      </c>
    </row>
    <row r="6639" spans="1:22" x14ac:dyDescent="0.25">
      <c r="A6639">
        <v>4194</v>
      </c>
      <c r="B6639" t="str">
        <f>"E"&amp;A6639</f>
        <v>E4194</v>
      </c>
      <c r="C6639" t="s">
        <v>114</v>
      </c>
      <c r="D6639">
        <v>2</v>
      </c>
      <c r="E6639">
        <f>IF(D6639&lt;4,D6639,4)</f>
        <v>2</v>
      </c>
      <c r="F6639" s="1">
        <v>40156</v>
      </c>
      <c r="G6639" s="1">
        <v>40434</v>
      </c>
      <c r="H6639" s="3">
        <f>G6639-F6639</f>
        <v>278</v>
      </c>
      <c r="I6639" s="3">
        <f>IF(H6639&lt;=60,1,IF(H6639&lt;=150,2,3))</f>
        <v>3</v>
      </c>
      <c r="J6639">
        <v>26.2</v>
      </c>
      <c r="K6639">
        <v>4.84</v>
      </c>
      <c r="L6639">
        <v>3.81</v>
      </c>
      <c r="M6639">
        <v>64</v>
      </c>
      <c r="N6639">
        <f>LOG(M6639/100,2)+3</f>
        <v>2.3561438102252752</v>
      </c>
      <c r="O6639">
        <f>INDEX(lehmad!B$2:B$412,MATCH(klypsid!$B6639,lehmad!$A$2:$A$412,0))</f>
        <v>38978</v>
      </c>
      <c r="P6639">
        <f>INDEX(lehmad!D$2:D$412,MATCH(klypsid!$B6639,lehmad!$A$2:$A$412,0))</f>
        <v>114</v>
      </c>
      <c r="Q6639">
        <f>INDEX(lehmad!E$2:E$412,MATCH(klypsid!$B6639,lehmad!$A$2:$A$412,0))</f>
        <v>1</v>
      </c>
      <c r="R6639" t="str">
        <f>INDEX(lehmad!F$2:F$412,MATCH(klypsid!$B6639,lehmad!$A$2:$A$412,0))</f>
        <v>LANCELOT-ET</v>
      </c>
      <c r="S6639">
        <f>INDEX(lehmad!H$2:H$412,MATCH(klypsid!$B6639,lehmad!$A$2:$A$412,0))</f>
        <v>126</v>
      </c>
      <c r="T6639">
        <f>INDEX(lehmad!K$2:K$412,MATCH(klypsid!$B6639,lehmad!$A$2:$A$412,0))</f>
        <v>122</v>
      </c>
      <c r="U6639" s="4">
        <f t="shared" si="206"/>
        <v>9</v>
      </c>
      <c r="V6639">
        <f t="shared" si="207"/>
        <v>38</v>
      </c>
    </row>
    <row r="6640" spans="1:22" x14ac:dyDescent="0.25">
      <c r="A6640">
        <v>4194</v>
      </c>
      <c r="B6640" t="str">
        <f>"E"&amp;A6640</f>
        <v>E4194</v>
      </c>
      <c r="C6640" t="s">
        <v>114</v>
      </c>
      <c r="D6640">
        <v>2</v>
      </c>
      <c r="E6640">
        <f>IF(D6640&lt;4,D6640,4)</f>
        <v>2</v>
      </c>
      <c r="F6640" s="1">
        <v>40156</v>
      </c>
      <c r="G6640" s="1">
        <v>40462</v>
      </c>
      <c r="H6640" s="3">
        <f>G6640-F6640</f>
        <v>306</v>
      </c>
      <c r="I6640" s="3">
        <f>IF(H6640&lt;=60,1,IF(H6640&lt;=150,2,3))</f>
        <v>3</v>
      </c>
      <c r="J6640">
        <v>18.7</v>
      </c>
      <c r="K6640">
        <v>4</v>
      </c>
      <c r="L6640">
        <v>4.09</v>
      </c>
      <c r="M6640">
        <v>72</v>
      </c>
      <c r="N6640">
        <f>LOG(M6640/100,2)+3</f>
        <v>2.5260688116675878</v>
      </c>
      <c r="O6640">
        <f>INDEX(lehmad!B$2:B$412,MATCH(klypsid!$B6640,lehmad!$A$2:$A$412,0))</f>
        <v>38978</v>
      </c>
      <c r="P6640">
        <f>INDEX(lehmad!D$2:D$412,MATCH(klypsid!$B6640,lehmad!$A$2:$A$412,0))</f>
        <v>114</v>
      </c>
      <c r="Q6640">
        <f>INDEX(lehmad!E$2:E$412,MATCH(klypsid!$B6640,lehmad!$A$2:$A$412,0))</f>
        <v>1</v>
      </c>
      <c r="R6640" t="str">
        <f>INDEX(lehmad!F$2:F$412,MATCH(klypsid!$B6640,lehmad!$A$2:$A$412,0))</f>
        <v>LANCELOT-ET</v>
      </c>
      <c r="S6640">
        <f>INDEX(lehmad!H$2:H$412,MATCH(klypsid!$B6640,lehmad!$A$2:$A$412,0))</f>
        <v>126</v>
      </c>
      <c r="T6640">
        <f>INDEX(lehmad!K$2:K$412,MATCH(klypsid!$B6640,lehmad!$A$2:$A$412,0))</f>
        <v>122</v>
      </c>
      <c r="U6640" s="4">
        <f t="shared" si="206"/>
        <v>10</v>
      </c>
      <c r="V6640">
        <f t="shared" si="207"/>
        <v>28</v>
      </c>
    </row>
    <row r="6641" spans="1:22" x14ac:dyDescent="0.25">
      <c r="A6641">
        <v>4194</v>
      </c>
      <c r="B6641" t="str">
        <f>"E"&amp;A6641</f>
        <v>E4194</v>
      </c>
      <c r="C6641" t="s">
        <v>114</v>
      </c>
      <c r="D6641">
        <v>2</v>
      </c>
      <c r="E6641">
        <f>IF(D6641&lt;4,D6641,4)</f>
        <v>2</v>
      </c>
      <c r="F6641" s="1">
        <v>40156</v>
      </c>
      <c r="G6641" s="1">
        <v>40493</v>
      </c>
      <c r="H6641" s="3">
        <f>G6641-F6641</f>
        <v>337</v>
      </c>
      <c r="I6641" s="3">
        <f>IF(H6641&lt;=60,1,IF(H6641&lt;=150,2,3))</f>
        <v>3</v>
      </c>
      <c r="J6641">
        <v>14.8</v>
      </c>
      <c r="K6641">
        <v>4.5199999999999996</v>
      </c>
      <c r="L6641">
        <v>4.05</v>
      </c>
      <c r="M6641">
        <v>143</v>
      </c>
      <c r="N6641">
        <f>LOG(M6641/100,2)+3</f>
        <v>3.5160151470036647</v>
      </c>
      <c r="O6641">
        <f>INDEX(lehmad!B$2:B$412,MATCH(klypsid!$B6641,lehmad!$A$2:$A$412,0))</f>
        <v>38978</v>
      </c>
      <c r="P6641">
        <f>INDEX(lehmad!D$2:D$412,MATCH(klypsid!$B6641,lehmad!$A$2:$A$412,0))</f>
        <v>114</v>
      </c>
      <c r="Q6641">
        <f>INDEX(lehmad!E$2:E$412,MATCH(klypsid!$B6641,lehmad!$A$2:$A$412,0))</f>
        <v>1</v>
      </c>
      <c r="R6641" t="str">
        <f>INDEX(lehmad!F$2:F$412,MATCH(klypsid!$B6641,lehmad!$A$2:$A$412,0))</f>
        <v>LANCELOT-ET</v>
      </c>
      <c r="S6641">
        <f>INDEX(lehmad!H$2:H$412,MATCH(klypsid!$B6641,lehmad!$A$2:$A$412,0))</f>
        <v>126</v>
      </c>
      <c r="T6641">
        <f>INDEX(lehmad!K$2:K$412,MATCH(klypsid!$B6641,lehmad!$A$2:$A$412,0))</f>
        <v>122</v>
      </c>
      <c r="U6641" s="4">
        <f t="shared" si="206"/>
        <v>11</v>
      </c>
      <c r="V6641">
        <f t="shared" si="207"/>
        <v>31</v>
      </c>
    </row>
    <row r="6642" spans="1:22" x14ac:dyDescent="0.25">
      <c r="A6642">
        <v>4194</v>
      </c>
      <c r="B6642" t="str">
        <f>"E"&amp;A6642</f>
        <v>E4194</v>
      </c>
      <c r="C6642" t="s">
        <v>114</v>
      </c>
      <c r="D6642">
        <v>2</v>
      </c>
      <c r="E6642">
        <f>IF(D6642&lt;4,D6642,4)</f>
        <v>2</v>
      </c>
      <c r="F6642" s="1">
        <v>40156</v>
      </c>
      <c r="G6642" s="1">
        <v>40521</v>
      </c>
      <c r="H6642" s="3">
        <f>G6642-F6642</f>
        <v>365</v>
      </c>
      <c r="I6642" s="3">
        <f>IF(H6642&lt;=60,1,IF(H6642&lt;=150,2,3))</f>
        <v>3</v>
      </c>
      <c r="J6642">
        <v>10.6</v>
      </c>
      <c r="K6642">
        <v>4.58</v>
      </c>
      <c r="L6642">
        <v>4.08</v>
      </c>
      <c r="M6642">
        <v>84</v>
      </c>
      <c r="N6642">
        <f>LOG(M6642/100,2)+3</f>
        <v>2.7484612330040354</v>
      </c>
      <c r="O6642">
        <f>INDEX(lehmad!B$2:B$412,MATCH(klypsid!$B6642,lehmad!$A$2:$A$412,0))</f>
        <v>38978</v>
      </c>
      <c r="P6642">
        <f>INDEX(lehmad!D$2:D$412,MATCH(klypsid!$B6642,lehmad!$A$2:$A$412,0))</f>
        <v>114</v>
      </c>
      <c r="Q6642">
        <f>INDEX(lehmad!E$2:E$412,MATCH(klypsid!$B6642,lehmad!$A$2:$A$412,0))</f>
        <v>1</v>
      </c>
      <c r="R6642" t="str">
        <f>INDEX(lehmad!F$2:F$412,MATCH(klypsid!$B6642,lehmad!$A$2:$A$412,0))</f>
        <v>LANCELOT-ET</v>
      </c>
      <c r="S6642">
        <f>INDEX(lehmad!H$2:H$412,MATCH(klypsid!$B6642,lehmad!$A$2:$A$412,0))</f>
        <v>126</v>
      </c>
      <c r="T6642">
        <f>INDEX(lehmad!K$2:K$412,MATCH(klypsid!$B6642,lehmad!$A$2:$A$412,0))</f>
        <v>122</v>
      </c>
      <c r="U6642" s="4">
        <f t="shared" si="206"/>
        <v>12</v>
      </c>
      <c r="V6642">
        <f t="shared" si="207"/>
        <v>28</v>
      </c>
    </row>
    <row r="6643" spans="1:22" x14ac:dyDescent="0.25">
      <c r="A6643">
        <v>4195</v>
      </c>
      <c r="B6643" t="str">
        <f>"E"&amp;A6643</f>
        <v>E4195</v>
      </c>
      <c r="C6643" t="s">
        <v>19</v>
      </c>
      <c r="D6643">
        <v>1</v>
      </c>
      <c r="E6643">
        <f>IF(D6643&lt;4,D6643,4)</f>
        <v>1</v>
      </c>
      <c r="F6643" s="1">
        <v>39691</v>
      </c>
      <c r="G6643" s="1">
        <v>39722</v>
      </c>
      <c r="H6643" s="3">
        <f>G6643-F6643</f>
        <v>31</v>
      </c>
      <c r="I6643" s="3">
        <f>IF(H6643&lt;=60,1,IF(H6643&lt;=150,2,3))</f>
        <v>1</v>
      </c>
      <c r="J6643">
        <v>35.799999999999997</v>
      </c>
      <c r="K6643">
        <v>4.07</v>
      </c>
      <c r="L6643">
        <v>2.89</v>
      </c>
      <c r="M6643">
        <v>25</v>
      </c>
      <c r="N6643">
        <f>LOG(M6643/100,2)+3</f>
        <v>1</v>
      </c>
      <c r="O6643">
        <f>INDEX(lehmad!B$2:B$412,MATCH(klypsid!$B6643,lehmad!$A$2:$A$412,0))</f>
        <v>38979</v>
      </c>
      <c r="P6643">
        <f>INDEX(lehmad!D$2:D$412,MATCH(klypsid!$B6643,lehmad!$A$2:$A$412,0))</f>
        <v>106</v>
      </c>
      <c r="Q6643">
        <f>INDEX(lehmad!E$2:E$412,MATCH(klypsid!$B6643,lehmad!$A$2:$A$412,0))</f>
        <v>1</v>
      </c>
      <c r="R6643" t="str">
        <f>INDEX(lehmad!F$2:F$412,MATCH(klypsid!$B6643,lehmad!$A$2:$A$412,0))</f>
        <v>DYNASTY-ET</v>
      </c>
      <c r="S6643">
        <f>INDEX(lehmad!H$2:H$412,MATCH(klypsid!$B6643,lehmad!$A$2:$A$412,0))</f>
        <v>124</v>
      </c>
      <c r="T6643">
        <f>INDEX(lehmad!K$2:K$412,MATCH(klypsid!$B6643,lehmad!$A$2:$A$412,0))</f>
        <v>108</v>
      </c>
      <c r="U6643" s="4">
        <f t="shared" si="206"/>
        <v>1</v>
      </c>
      <c r="V6643">
        <f t="shared" si="207"/>
        <v>31</v>
      </c>
    </row>
    <row r="6644" spans="1:22" x14ac:dyDescent="0.25">
      <c r="A6644">
        <v>4195</v>
      </c>
      <c r="B6644" t="str">
        <f>"E"&amp;A6644</f>
        <v>E4195</v>
      </c>
      <c r="C6644" t="s">
        <v>19</v>
      </c>
      <c r="D6644">
        <v>1</v>
      </c>
      <c r="E6644">
        <f>IF(D6644&lt;4,D6644,4)</f>
        <v>1</v>
      </c>
      <c r="F6644" s="1">
        <v>39691</v>
      </c>
      <c r="G6644" s="1">
        <v>39754</v>
      </c>
      <c r="H6644" s="3">
        <f>G6644-F6644</f>
        <v>63</v>
      </c>
      <c r="I6644" s="3">
        <f>IF(H6644&lt;=60,1,IF(H6644&lt;=150,2,3))</f>
        <v>2</v>
      </c>
      <c r="J6644">
        <v>41.1</v>
      </c>
      <c r="K6644">
        <v>3.95</v>
      </c>
      <c r="L6644">
        <v>2.8</v>
      </c>
      <c r="M6644">
        <v>21</v>
      </c>
      <c r="N6644">
        <f>LOG(M6644/100,2)+3</f>
        <v>0.74846123300403544</v>
      </c>
      <c r="O6644">
        <f>INDEX(lehmad!B$2:B$412,MATCH(klypsid!$B6644,lehmad!$A$2:$A$412,0))</f>
        <v>38979</v>
      </c>
      <c r="P6644">
        <f>INDEX(lehmad!D$2:D$412,MATCH(klypsid!$B6644,lehmad!$A$2:$A$412,0))</f>
        <v>106</v>
      </c>
      <c r="Q6644">
        <f>INDEX(lehmad!E$2:E$412,MATCH(klypsid!$B6644,lehmad!$A$2:$A$412,0))</f>
        <v>1</v>
      </c>
      <c r="R6644" t="str">
        <f>INDEX(lehmad!F$2:F$412,MATCH(klypsid!$B6644,lehmad!$A$2:$A$412,0))</f>
        <v>DYNASTY-ET</v>
      </c>
      <c r="S6644">
        <f>INDEX(lehmad!H$2:H$412,MATCH(klypsid!$B6644,lehmad!$A$2:$A$412,0))</f>
        <v>124</v>
      </c>
      <c r="T6644">
        <f>INDEX(lehmad!K$2:K$412,MATCH(klypsid!$B6644,lehmad!$A$2:$A$412,0))</f>
        <v>108</v>
      </c>
      <c r="U6644" s="4">
        <f t="shared" si="206"/>
        <v>2</v>
      </c>
      <c r="V6644">
        <f t="shared" si="207"/>
        <v>32</v>
      </c>
    </row>
    <row r="6645" spans="1:22" x14ac:dyDescent="0.25">
      <c r="A6645">
        <v>4195</v>
      </c>
      <c r="B6645" t="str">
        <f>"E"&amp;A6645</f>
        <v>E4195</v>
      </c>
      <c r="C6645" t="s">
        <v>19</v>
      </c>
      <c r="D6645">
        <v>1</v>
      </c>
      <c r="E6645">
        <f>IF(D6645&lt;4,D6645,4)</f>
        <v>1</v>
      </c>
      <c r="F6645" s="1">
        <v>39691</v>
      </c>
      <c r="G6645" s="1">
        <v>39783</v>
      </c>
      <c r="H6645" s="3">
        <f>G6645-F6645</f>
        <v>92</v>
      </c>
      <c r="I6645" s="3">
        <f>IF(H6645&lt;=60,1,IF(H6645&lt;=150,2,3))</f>
        <v>2</v>
      </c>
      <c r="J6645">
        <v>40.4</v>
      </c>
      <c r="K6645">
        <v>3.47</v>
      </c>
      <c r="L6645">
        <v>2.96</v>
      </c>
      <c r="M6645">
        <v>23</v>
      </c>
      <c r="N6645">
        <f>LOG(M6645/100,2)+3</f>
        <v>0.87970576628228825</v>
      </c>
      <c r="O6645">
        <f>INDEX(lehmad!B$2:B$412,MATCH(klypsid!$B6645,lehmad!$A$2:$A$412,0))</f>
        <v>38979</v>
      </c>
      <c r="P6645">
        <f>INDEX(lehmad!D$2:D$412,MATCH(klypsid!$B6645,lehmad!$A$2:$A$412,0))</f>
        <v>106</v>
      </c>
      <c r="Q6645">
        <f>INDEX(lehmad!E$2:E$412,MATCH(klypsid!$B6645,lehmad!$A$2:$A$412,0))</f>
        <v>1</v>
      </c>
      <c r="R6645" t="str">
        <f>INDEX(lehmad!F$2:F$412,MATCH(klypsid!$B6645,lehmad!$A$2:$A$412,0))</f>
        <v>DYNASTY-ET</v>
      </c>
      <c r="S6645">
        <f>INDEX(lehmad!H$2:H$412,MATCH(klypsid!$B6645,lehmad!$A$2:$A$412,0))</f>
        <v>124</v>
      </c>
      <c r="T6645">
        <f>INDEX(lehmad!K$2:K$412,MATCH(klypsid!$B6645,lehmad!$A$2:$A$412,0))</f>
        <v>108</v>
      </c>
      <c r="U6645" s="4">
        <f t="shared" si="206"/>
        <v>3</v>
      </c>
      <c r="V6645">
        <f t="shared" si="207"/>
        <v>29</v>
      </c>
    </row>
    <row r="6646" spans="1:22" x14ac:dyDescent="0.25">
      <c r="A6646">
        <v>4195</v>
      </c>
      <c r="B6646" t="str">
        <f>"E"&amp;A6646</f>
        <v>E4195</v>
      </c>
      <c r="C6646" t="s">
        <v>19</v>
      </c>
      <c r="D6646">
        <v>1</v>
      </c>
      <c r="E6646">
        <f>IF(D6646&lt;4,D6646,4)</f>
        <v>1</v>
      </c>
      <c r="F6646" s="1">
        <v>39691</v>
      </c>
      <c r="G6646" s="1">
        <v>39817</v>
      </c>
      <c r="H6646" s="3">
        <f>G6646-F6646</f>
        <v>126</v>
      </c>
      <c r="I6646" s="3">
        <f>IF(H6646&lt;=60,1,IF(H6646&lt;=150,2,3))</f>
        <v>2</v>
      </c>
      <c r="J6646">
        <v>36.799999999999997</v>
      </c>
      <c r="K6646">
        <v>3.38</v>
      </c>
      <c r="L6646">
        <v>3.03</v>
      </c>
      <c r="M6646">
        <v>31</v>
      </c>
      <c r="N6646">
        <f>LOG(M6646/100,2)+3</f>
        <v>1.3103401206121505</v>
      </c>
      <c r="O6646">
        <f>INDEX(lehmad!B$2:B$412,MATCH(klypsid!$B6646,lehmad!$A$2:$A$412,0))</f>
        <v>38979</v>
      </c>
      <c r="P6646">
        <f>INDEX(lehmad!D$2:D$412,MATCH(klypsid!$B6646,lehmad!$A$2:$A$412,0))</f>
        <v>106</v>
      </c>
      <c r="Q6646">
        <f>INDEX(lehmad!E$2:E$412,MATCH(klypsid!$B6646,lehmad!$A$2:$A$412,0))</f>
        <v>1</v>
      </c>
      <c r="R6646" t="str">
        <f>INDEX(lehmad!F$2:F$412,MATCH(klypsid!$B6646,lehmad!$A$2:$A$412,0))</f>
        <v>DYNASTY-ET</v>
      </c>
      <c r="S6646">
        <f>INDEX(lehmad!H$2:H$412,MATCH(klypsid!$B6646,lehmad!$A$2:$A$412,0))</f>
        <v>124</v>
      </c>
      <c r="T6646">
        <f>INDEX(lehmad!K$2:K$412,MATCH(klypsid!$B6646,lehmad!$A$2:$A$412,0))</f>
        <v>108</v>
      </c>
      <c r="U6646" s="4">
        <f t="shared" si="206"/>
        <v>4</v>
      </c>
      <c r="V6646">
        <f t="shared" si="207"/>
        <v>34</v>
      </c>
    </row>
    <row r="6647" spans="1:22" x14ac:dyDescent="0.25">
      <c r="A6647">
        <v>4195</v>
      </c>
      <c r="B6647" t="str">
        <f>"E"&amp;A6647</f>
        <v>E4195</v>
      </c>
      <c r="C6647" t="s">
        <v>19</v>
      </c>
      <c r="D6647">
        <v>1</v>
      </c>
      <c r="E6647">
        <f>IF(D6647&lt;4,D6647,4)</f>
        <v>1</v>
      </c>
      <c r="F6647" s="1">
        <v>39691</v>
      </c>
      <c r="G6647" s="1">
        <v>39845</v>
      </c>
      <c r="H6647" s="3">
        <f>G6647-F6647</f>
        <v>154</v>
      </c>
      <c r="I6647" s="3">
        <f>IF(H6647&lt;=60,1,IF(H6647&lt;=150,2,3))</f>
        <v>3</v>
      </c>
      <c r="J6647">
        <v>39.200000000000003</v>
      </c>
      <c r="K6647">
        <v>3.42</v>
      </c>
      <c r="L6647">
        <v>3.15</v>
      </c>
      <c r="M6647">
        <v>33</v>
      </c>
      <c r="N6647">
        <f>LOG(M6647/100,2)+3</f>
        <v>1.4005379295837288</v>
      </c>
      <c r="O6647">
        <f>INDEX(lehmad!B$2:B$412,MATCH(klypsid!$B6647,lehmad!$A$2:$A$412,0))</f>
        <v>38979</v>
      </c>
      <c r="P6647">
        <f>INDEX(lehmad!D$2:D$412,MATCH(klypsid!$B6647,lehmad!$A$2:$A$412,0))</f>
        <v>106</v>
      </c>
      <c r="Q6647">
        <f>INDEX(lehmad!E$2:E$412,MATCH(klypsid!$B6647,lehmad!$A$2:$A$412,0))</f>
        <v>1</v>
      </c>
      <c r="R6647" t="str">
        <f>INDEX(lehmad!F$2:F$412,MATCH(klypsid!$B6647,lehmad!$A$2:$A$412,0))</f>
        <v>DYNASTY-ET</v>
      </c>
      <c r="S6647">
        <f>INDEX(lehmad!H$2:H$412,MATCH(klypsid!$B6647,lehmad!$A$2:$A$412,0))</f>
        <v>124</v>
      </c>
      <c r="T6647">
        <f>INDEX(lehmad!K$2:K$412,MATCH(klypsid!$B6647,lehmad!$A$2:$A$412,0))</f>
        <v>108</v>
      </c>
      <c r="U6647" s="4">
        <f t="shared" si="206"/>
        <v>5</v>
      </c>
      <c r="V6647">
        <f t="shared" si="207"/>
        <v>28</v>
      </c>
    </row>
    <row r="6648" spans="1:22" x14ac:dyDescent="0.25">
      <c r="A6648">
        <v>4195</v>
      </c>
      <c r="B6648" t="str">
        <f>"E"&amp;A6648</f>
        <v>E4195</v>
      </c>
      <c r="C6648" t="s">
        <v>19</v>
      </c>
      <c r="D6648">
        <v>1</v>
      </c>
      <c r="E6648">
        <f>IF(D6648&lt;4,D6648,4)</f>
        <v>1</v>
      </c>
      <c r="F6648" s="1">
        <v>39691</v>
      </c>
      <c r="G6648" s="1">
        <v>39875</v>
      </c>
      <c r="H6648" s="3">
        <f>G6648-F6648</f>
        <v>184</v>
      </c>
      <c r="I6648" s="3">
        <f>IF(H6648&lt;=60,1,IF(H6648&lt;=150,2,3))</f>
        <v>3</v>
      </c>
      <c r="J6648">
        <v>32.299999999999997</v>
      </c>
      <c r="K6648">
        <v>3.82</v>
      </c>
      <c r="L6648">
        <v>3.15</v>
      </c>
      <c r="M6648">
        <v>79</v>
      </c>
      <c r="N6648">
        <f>LOG(M6648/100,2)+3</f>
        <v>2.6599245584023783</v>
      </c>
      <c r="O6648">
        <f>INDEX(lehmad!B$2:B$412,MATCH(klypsid!$B6648,lehmad!$A$2:$A$412,0))</f>
        <v>38979</v>
      </c>
      <c r="P6648">
        <f>INDEX(lehmad!D$2:D$412,MATCH(klypsid!$B6648,lehmad!$A$2:$A$412,0))</f>
        <v>106</v>
      </c>
      <c r="Q6648">
        <f>INDEX(lehmad!E$2:E$412,MATCH(klypsid!$B6648,lehmad!$A$2:$A$412,0))</f>
        <v>1</v>
      </c>
      <c r="R6648" t="str">
        <f>INDEX(lehmad!F$2:F$412,MATCH(klypsid!$B6648,lehmad!$A$2:$A$412,0))</f>
        <v>DYNASTY-ET</v>
      </c>
      <c r="S6648">
        <f>INDEX(lehmad!H$2:H$412,MATCH(klypsid!$B6648,lehmad!$A$2:$A$412,0))</f>
        <v>124</v>
      </c>
      <c r="T6648">
        <f>INDEX(lehmad!K$2:K$412,MATCH(klypsid!$B6648,lehmad!$A$2:$A$412,0))</f>
        <v>108</v>
      </c>
      <c r="U6648" s="4">
        <f t="shared" si="206"/>
        <v>6</v>
      </c>
      <c r="V6648">
        <f t="shared" si="207"/>
        <v>30</v>
      </c>
    </row>
    <row r="6649" spans="1:22" x14ac:dyDescent="0.25">
      <c r="A6649">
        <v>4195</v>
      </c>
      <c r="B6649" t="str">
        <f>"E"&amp;A6649</f>
        <v>E4195</v>
      </c>
      <c r="C6649" t="s">
        <v>19</v>
      </c>
      <c r="D6649">
        <v>1</v>
      </c>
      <c r="E6649">
        <f>IF(D6649&lt;4,D6649,4)</f>
        <v>1</v>
      </c>
      <c r="F6649" s="1">
        <v>39691</v>
      </c>
      <c r="G6649" s="1">
        <v>39908</v>
      </c>
      <c r="H6649" s="3">
        <f>G6649-F6649</f>
        <v>217</v>
      </c>
      <c r="I6649" s="3">
        <f>IF(H6649&lt;=60,1,IF(H6649&lt;=150,2,3))</f>
        <v>3</v>
      </c>
      <c r="J6649">
        <v>29.3</v>
      </c>
      <c r="K6649">
        <v>3.75</v>
      </c>
      <c r="L6649">
        <v>3.16</v>
      </c>
      <c r="M6649">
        <v>26</v>
      </c>
      <c r="N6649">
        <f>LOG(M6649/100,2)+3</f>
        <v>1.0565835283663676</v>
      </c>
      <c r="O6649">
        <f>INDEX(lehmad!B$2:B$412,MATCH(klypsid!$B6649,lehmad!$A$2:$A$412,0))</f>
        <v>38979</v>
      </c>
      <c r="P6649">
        <f>INDEX(lehmad!D$2:D$412,MATCH(klypsid!$B6649,lehmad!$A$2:$A$412,0))</f>
        <v>106</v>
      </c>
      <c r="Q6649">
        <f>INDEX(lehmad!E$2:E$412,MATCH(klypsid!$B6649,lehmad!$A$2:$A$412,0))</f>
        <v>1</v>
      </c>
      <c r="R6649" t="str">
        <f>INDEX(lehmad!F$2:F$412,MATCH(klypsid!$B6649,lehmad!$A$2:$A$412,0))</f>
        <v>DYNASTY-ET</v>
      </c>
      <c r="S6649">
        <f>INDEX(lehmad!H$2:H$412,MATCH(klypsid!$B6649,lehmad!$A$2:$A$412,0))</f>
        <v>124</v>
      </c>
      <c r="T6649">
        <f>INDEX(lehmad!K$2:K$412,MATCH(klypsid!$B6649,lehmad!$A$2:$A$412,0))</f>
        <v>108</v>
      </c>
      <c r="U6649" s="4">
        <f t="shared" si="206"/>
        <v>7</v>
      </c>
      <c r="V6649">
        <f t="shared" si="207"/>
        <v>33</v>
      </c>
    </row>
    <row r="6650" spans="1:22" x14ac:dyDescent="0.25">
      <c r="A6650">
        <v>4195</v>
      </c>
      <c r="B6650" t="str">
        <f>"E"&amp;A6650</f>
        <v>E4195</v>
      </c>
      <c r="C6650" t="s">
        <v>19</v>
      </c>
      <c r="D6650">
        <v>1</v>
      </c>
      <c r="E6650">
        <f>IF(D6650&lt;4,D6650,4)</f>
        <v>1</v>
      </c>
      <c r="F6650" s="1">
        <v>39691</v>
      </c>
      <c r="G6650" s="1">
        <v>39944</v>
      </c>
      <c r="H6650" s="3">
        <f>G6650-F6650</f>
        <v>253</v>
      </c>
      <c r="I6650" s="3">
        <f>IF(H6650&lt;=60,1,IF(H6650&lt;=150,2,3))</f>
        <v>3</v>
      </c>
      <c r="J6650">
        <v>30.5</v>
      </c>
      <c r="K6650">
        <v>3.8</v>
      </c>
      <c r="L6650">
        <v>3.49</v>
      </c>
      <c r="M6650">
        <v>14</v>
      </c>
      <c r="N6650">
        <f>LOG(M6650/100,2)+3</f>
        <v>0.16349873228287937</v>
      </c>
      <c r="O6650">
        <f>INDEX(lehmad!B$2:B$412,MATCH(klypsid!$B6650,lehmad!$A$2:$A$412,0))</f>
        <v>38979</v>
      </c>
      <c r="P6650">
        <f>INDEX(lehmad!D$2:D$412,MATCH(klypsid!$B6650,lehmad!$A$2:$A$412,0))</f>
        <v>106</v>
      </c>
      <c r="Q6650">
        <f>INDEX(lehmad!E$2:E$412,MATCH(klypsid!$B6650,lehmad!$A$2:$A$412,0))</f>
        <v>1</v>
      </c>
      <c r="R6650" t="str">
        <f>INDEX(lehmad!F$2:F$412,MATCH(klypsid!$B6650,lehmad!$A$2:$A$412,0))</f>
        <v>DYNASTY-ET</v>
      </c>
      <c r="S6650">
        <f>INDEX(lehmad!H$2:H$412,MATCH(klypsid!$B6650,lehmad!$A$2:$A$412,0))</f>
        <v>124</v>
      </c>
      <c r="T6650">
        <f>INDEX(lehmad!K$2:K$412,MATCH(klypsid!$B6650,lehmad!$A$2:$A$412,0))</f>
        <v>108</v>
      </c>
      <c r="U6650" s="4">
        <f t="shared" si="206"/>
        <v>8</v>
      </c>
      <c r="V6650">
        <f t="shared" si="207"/>
        <v>36</v>
      </c>
    </row>
    <row r="6651" spans="1:22" x14ac:dyDescent="0.25">
      <c r="A6651">
        <v>4195</v>
      </c>
      <c r="B6651" t="str">
        <f>"E"&amp;A6651</f>
        <v>E4195</v>
      </c>
      <c r="C6651" t="s">
        <v>19</v>
      </c>
      <c r="D6651">
        <v>1</v>
      </c>
      <c r="E6651">
        <f>IF(D6651&lt;4,D6651,4)</f>
        <v>1</v>
      </c>
      <c r="F6651" s="1">
        <v>39691</v>
      </c>
      <c r="G6651" s="1">
        <v>39972</v>
      </c>
      <c r="H6651" s="3">
        <f>G6651-F6651</f>
        <v>281</v>
      </c>
      <c r="I6651" s="3">
        <f>IF(H6651&lt;=60,1,IF(H6651&lt;=150,2,3))</f>
        <v>3</v>
      </c>
      <c r="J6651">
        <v>26.6</v>
      </c>
      <c r="K6651">
        <v>3.58</v>
      </c>
      <c r="L6651">
        <v>3.6</v>
      </c>
      <c r="M6651">
        <v>28</v>
      </c>
      <c r="N6651">
        <f>LOG(M6651/100,2)+3</f>
        <v>1.1634987322828796</v>
      </c>
      <c r="O6651">
        <f>INDEX(lehmad!B$2:B$412,MATCH(klypsid!$B6651,lehmad!$A$2:$A$412,0))</f>
        <v>38979</v>
      </c>
      <c r="P6651">
        <f>INDEX(lehmad!D$2:D$412,MATCH(klypsid!$B6651,lehmad!$A$2:$A$412,0))</f>
        <v>106</v>
      </c>
      <c r="Q6651">
        <f>INDEX(lehmad!E$2:E$412,MATCH(klypsid!$B6651,lehmad!$A$2:$A$412,0))</f>
        <v>1</v>
      </c>
      <c r="R6651" t="str">
        <f>INDEX(lehmad!F$2:F$412,MATCH(klypsid!$B6651,lehmad!$A$2:$A$412,0))</f>
        <v>DYNASTY-ET</v>
      </c>
      <c r="S6651">
        <f>INDEX(lehmad!H$2:H$412,MATCH(klypsid!$B6651,lehmad!$A$2:$A$412,0))</f>
        <v>124</v>
      </c>
      <c r="T6651">
        <f>INDEX(lehmad!K$2:K$412,MATCH(klypsid!$B6651,lehmad!$A$2:$A$412,0))</f>
        <v>108</v>
      </c>
      <c r="U6651" s="4">
        <f t="shared" si="206"/>
        <v>9</v>
      </c>
      <c r="V6651">
        <f t="shared" si="207"/>
        <v>28</v>
      </c>
    </row>
    <row r="6652" spans="1:22" x14ac:dyDescent="0.25">
      <c r="A6652">
        <v>4195</v>
      </c>
      <c r="B6652" t="str">
        <f>"E"&amp;A6652</f>
        <v>E4195</v>
      </c>
      <c r="C6652" t="s">
        <v>19</v>
      </c>
      <c r="D6652">
        <v>1</v>
      </c>
      <c r="E6652">
        <f>IF(D6652&lt;4,D6652,4)</f>
        <v>1</v>
      </c>
      <c r="F6652" s="1">
        <v>39691</v>
      </c>
      <c r="G6652" s="1">
        <v>40007</v>
      </c>
      <c r="H6652" s="3">
        <f>G6652-F6652</f>
        <v>316</v>
      </c>
      <c r="I6652" s="3">
        <f>IF(H6652&lt;=60,1,IF(H6652&lt;=150,2,3))</f>
        <v>3</v>
      </c>
      <c r="J6652">
        <v>21.6</v>
      </c>
      <c r="K6652">
        <v>3.99</v>
      </c>
      <c r="L6652">
        <v>3.39</v>
      </c>
      <c r="M6652">
        <v>25</v>
      </c>
      <c r="N6652">
        <f>LOG(M6652/100,2)+3</f>
        <v>1</v>
      </c>
      <c r="O6652">
        <f>INDEX(lehmad!B$2:B$412,MATCH(klypsid!$B6652,lehmad!$A$2:$A$412,0))</f>
        <v>38979</v>
      </c>
      <c r="P6652">
        <f>INDEX(lehmad!D$2:D$412,MATCH(klypsid!$B6652,lehmad!$A$2:$A$412,0))</f>
        <v>106</v>
      </c>
      <c r="Q6652">
        <f>INDEX(lehmad!E$2:E$412,MATCH(klypsid!$B6652,lehmad!$A$2:$A$412,0))</f>
        <v>1</v>
      </c>
      <c r="R6652" t="str">
        <f>INDEX(lehmad!F$2:F$412,MATCH(klypsid!$B6652,lehmad!$A$2:$A$412,0))</f>
        <v>DYNASTY-ET</v>
      </c>
      <c r="S6652">
        <f>INDEX(lehmad!H$2:H$412,MATCH(klypsid!$B6652,lehmad!$A$2:$A$412,0))</f>
        <v>124</v>
      </c>
      <c r="T6652">
        <f>INDEX(lehmad!K$2:K$412,MATCH(klypsid!$B6652,lehmad!$A$2:$A$412,0))</f>
        <v>108</v>
      </c>
      <c r="U6652" s="4">
        <f t="shared" si="206"/>
        <v>10</v>
      </c>
      <c r="V6652">
        <f t="shared" si="207"/>
        <v>35</v>
      </c>
    </row>
    <row r="6653" spans="1:22" x14ac:dyDescent="0.25">
      <c r="A6653">
        <v>4195</v>
      </c>
      <c r="B6653" t="str">
        <f>"E"&amp;A6653</f>
        <v>E4195</v>
      </c>
      <c r="C6653" t="s">
        <v>19</v>
      </c>
      <c r="D6653">
        <v>2</v>
      </c>
      <c r="E6653">
        <f>IF(D6653&lt;4,D6653,4)</f>
        <v>2</v>
      </c>
      <c r="F6653" s="1">
        <v>40076</v>
      </c>
      <c r="G6653" s="1">
        <v>40125</v>
      </c>
      <c r="H6653" s="3">
        <f>G6653-F6653</f>
        <v>49</v>
      </c>
      <c r="I6653" s="3">
        <f>IF(H6653&lt;=60,1,IF(H6653&lt;=150,2,3))</f>
        <v>1</v>
      </c>
      <c r="J6653">
        <v>38.6</v>
      </c>
      <c r="K6653">
        <v>4.12</v>
      </c>
      <c r="L6653">
        <v>3.24</v>
      </c>
      <c r="M6653">
        <v>34</v>
      </c>
      <c r="N6653">
        <f>LOG(M6653/100,2)+3</f>
        <v>1.443606651475615</v>
      </c>
      <c r="O6653">
        <f>INDEX(lehmad!B$2:B$412,MATCH(klypsid!$B6653,lehmad!$A$2:$A$412,0))</f>
        <v>38979</v>
      </c>
      <c r="P6653">
        <f>INDEX(lehmad!D$2:D$412,MATCH(klypsid!$B6653,lehmad!$A$2:$A$412,0))</f>
        <v>106</v>
      </c>
      <c r="Q6653">
        <f>INDEX(lehmad!E$2:E$412,MATCH(klypsid!$B6653,lehmad!$A$2:$A$412,0))</f>
        <v>1</v>
      </c>
      <c r="R6653" t="str">
        <f>INDEX(lehmad!F$2:F$412,MATCH(klypsid!$B6653,lehmad!$A$2:$A$412,0))</f>
        <v>DYNASTY-ET</v>
      </c>
      <c r="S6653">
        <f>INDEX(lehmad!H$2:H$412,MATCH(klypsid!$B6653,lehmad!$A$2:$A$412,0))</f>
        <v>124</v>
      </c>
      <c r="T6653">
        <f>INDEX(lehmad!K$2:K$412,MATCH(klypsid!$B6653,lehmad!$A$2:$A$412,0))</f>
        <v>108</v>
      </c>
      <c r="U6653" s="4">
        <f t="shared" si="206"/>
        <v>1</v>
      </c>
      <c r="V6653">
        <f t="shared" si="207"/>
        <v>49</v>
      </c>
    </row>
    <row r="6654" spans="1:22" x14ac:dyDescent="0.25">
      <c r="A6654">
        <v>4195</v>
      </c>
      <c r="B6654" t="str">
        <f>"E"&amp;A6654</f>
        <v>E4195</v>
      </c>
      <c r="C6654" t="s">
        <v>19</v>
      </c>
      <c r="D6654">
        <v>2</v>
      </c>
      <c r="E6654">
        <f>IF(D6654&lt;4,D6654,4)</f>
        <v>2</v>
      </c>
      <c r="F6654" s="1">
        <v>40076</v>
      </c>
      <c r="G6654" s="1">
        <v>40153</v>
      </c>
      <c r="H6654" s="3">
        <f>G6654-F6654</f>
        <v>77</v>
      </c>
      <c r="I6654" s="3">
        <f>IF(H6654&lt;=60,1,IF(H6654&lt;=150,2,3))</f>
        <v>2</v>
      </c>
      <c r="J6654">
        <v>43.1</v>
      </c>
      <c r="K6654">
        <v>3.38</v>
      </c>
      <c r="L6654">
        <v>3.11</v>
      </c>
      <c r="M6654">
        <v>14</v>
      </c>
      <c r="N6654">
        <f>LOG(M6654/100,2)+3</f>
        <v>0.16349873228287937</v>
      </c>
      <c r="O6654">
        <f>INDEX(lehmad!B$2:B$412,MATCH(klypsid!$B6654,lehmad!$A$2:$A$412,0))</f>
        <v>38979</v>
      </c>
      <c r="P6654">
        <f>INDEX(lehmad!D$2:D$412,MATCH(klypsid!$B6654,lehmad!$A$2:$A$412,0))</f>
        <v>106</v>
      </c>
      <c r="Q6654">
        <f>INDEX(lehmad!E$2:E$412,MATCH(klypsid!$B6654,lehmad!$A$2:$A$412,0))</f>
        <v>1</v>
      </c>
      <c r="R6654" t="str">
        <f>INDEX(lehmad!F$2:F$412,MATCH(klypsid!$B6654,lehmad!$A$2:$A$412,0))</f>
        <v>DYNASTY-ET</v>
      </c>
      <c r="S6654">
        <f>INDEX(lehmad!H$2:H$412,MATCH(klypsid!$B6654,lehmad!$A$2:$A$412,0))</f>
        <v>124</v>
      </c>
      <c r="T6654">
        <f>INDEX(lehmad!K$2:K$412,MATCH(klypsid!$B6654,lehmad!$A$2:$A$412,0))</f>
        <v>108</v>
      </c>
      <c r="U6654" s="4">
        <f t="shared" si="206"/>
        <v>2</v>
      </c>
      <c r="V6654">
        <f t="shared" si="207"/>
        <v>28</v>
      </c>
    </row>
    <row r="6655" spans="1:22" x14ac:dyDescent="0.25">
      <c r="A6655">
        <v>4195</v>
      </c>
      <c r="B6655" t="str">
        <f>"E"&amp;A6655</f>
        <v>E4195</v>
      </c>
      <c r="C6655" t="s">
        <v>19</v>
      </c>
      <c r="D6655">
        <v>2</v>
      </c>
      <c r="E6655">
        <f>IF(D6655&lt;4,D6655,4)</f>
        <v>2</v>
      </c>
      <c r="F6655" s="1">
        <v>40076</v>
      </c>
      <c r="G6655" s="1">
        <v>40186</v>
      </c>
      <c r="H6655" s="3">
        <f>G6655-F6655</f>
        <v>110</v>
      </c>
      <c r="I6655" s="3">
        <f>IF(H6655&lt;=60,1,IF(H6655&lt;=150,2,3))</f>
        <v>2</v>
      </c>
      <c r="J6655">
        <v>40.700000000000003</v>
      </c>
      <c r="K6655">
        <v>3.56</v>
      </c>
      <c r="L6655">
        <v>3.2</v>
      </c>
      <c r="M6655">
        <v>14</v>
      </c>
      <c r="N6655">
        <f>LOG(M6655/100,2)+3</f>
        <v>0.16349873228287937</v>
      </c>
      <c r="O6655">
        <f>INDEX(lehmad!B$2:B$412,MATCH(klypsid!$B6655,lehmad!$A$2:$A$412,0))</f>
        <v>38979</v>
      </c>
      <c r="P6655">
        <f>INDEX(lehmad!D$2:D$412,MATCH(klypsid!$B6655,lehmad!$A$2:$A$412,0))</f>
        <v>106</v>
      </c>
      <c r="Q6655">
        <f>INDEX(lehmad!E$2:E$412,MATCH(klypsid!$B6655,lehmad!$A$2:$A$412,0))</f>
        <v>1</v>
      </c>
      <c r="R6655" t="str">
        <f>INDEX(lehmad!F$2:F$412,MATCH(klypsid!$B6655,lehmad!$A$2:$A$412,0))</f>
        <v>DYNASTY-ET</v>
      </c>
      <c r="S6655">
        <f>INDEX(lehmad!H$2:H$412,MATCH(klypsid!$B6655,lehmad!$A$2:$A$412,0))</f>
        <v>124</v>
      </c>
      <c r="T6655">
        <f>INDEX(lehmad!K$2:K$412,MATCH(klypsid!$B6655,lehmad!$A$2:$A$412,0))</f>
        <v>108</v>
      </c>
      <c r="U6655" s="4">
        <f t="shared" si="206"/>
        <v>3</v>
      </c>
      <c r="V6655">
        <f t="shared" si="207"/>
        <v>33</v>
      </c>
    </row>
    <row r="6656" spans="1:22" x14ac:dyDescent="0.25">
      <c r="A6656">
        <v>4195</v>
      </c>
      <c r="B6656" t="str">
        <f>"E"&amp;A6656</f>
        <v>E4195</v>
      </c>
      <c r="C6656" t="s">
        <v>19</v>
      </c>
      <c r="D6656">
        <v>2</v>
      </c>
      <c r="E6656">
        <f>IF(D6656&lt;4,D6656,4)</f>
        <v>2</v>
      </c>
      <c r="F6656" s="1">
        <v>40076</v>
      </c>
      <c r="G6656" s="1">
        <v>40214</v>
      </c>
      <c r="H6656" s="3">
        <f>G6656-F6656</f>
        <v>138</v>
      </c>
      <c r="I6656" s="3">
        <f>IF(H6656&lt;=60,1,IF(H6656&lt;=150,2,3))</f>
        <v>2</v>
      </c>
      <c r="J6656">
        <v>42.6</v>
      </c>
      <c r="K6656">
        <v>3.76</v>
      </c>
      <c r="L6656">
        <v>3.15</v>
      </c>
      <c r="M6656">
        <v>8</v>
      </c>
      <c r="N6656">
        <f>LOG(M6656/100,2)+3</f>
        <v>-0.64385618977472525</v>
      </c>
      <c r="O6656">
        <f>INDEX(lehmad!B$2:B$412,MATCH(klypsid!$B6656,lehmad!$A$2:$A$412,0))</f>
        <v>38979</v>
      </c>
      <c r="P6656">
        <f>INDEX(lehmad!D$2:D$412,MATCH(klypsid!$B6656,lehmad!$A$2:$A$412,0))</f>
        <v>106</v>
      </c>
      <c r="Q6656">
        <f>INDEX(lehmad!E$2:E$412,MATCH(klypsid!$B6656,lehmad!$A$2:$A$412,0))</f>
        <v>1</v>
      </c>
      <c r="R6656" t="str">
        <f>INDEX(lehmad!F$2:F$412,MATCH(klypsid!$B6656,lehmad!$A$2:$A$412,0))</f>
        <v>DYNASTY-ET</v>
      </c>
      <c r="S6656">
        <f>INDEX(lehmad!H$2:H$412,MATCH(klypsid!$B6656,lehmad!$A$2:$A$412,0))</f>
        <v>124</v>
      </c>
      <c r="T6656">
        <f>INDEX(lehmad!K$2:K$412,MATCH(klypsid!$B6656,lehmad!$A$2:$A$412,0))</f>
        <v>108</v>
      </c>
      <c r="U6656" s="4">
        <f t="shared" si="206"/>
        <v>4</v>
      </c>
      <c r="V6656">
        <f t="shared" si="207"/>
        <v>28</v>
      </c>
    </row>
    <row r="6657" spans="1:22" x14ac:dyDescent="0.25">
      <c r="A6657">
        <v>4195</v>
      </c>
      <c r="B6657" t="str">
        <f>"E"&amp;A6657</f>
        <v>E4195</v>
      </c>
      <c r="C6657" t="s">
        <v>19</v>
      </c>
      <c r="D6657">
        <v>2</v>
      </c>
      <c r="E6657">
        <f>IF(D6657&lt;4,D6657,4)</f>
        <v>2</v>
      </c>
      <c r="F6657" s="1">
        <v>40076</v>
      </c>
      <c r="G6657" s="1">
        <v>40242</v>
      </c>
      <c r="H6657" s="3">
        <f>G6657-F6657</f>
        <v>166</v>
      </c>
      <c r="I6657" s="3">
        <f>IF(H6657&lt;=60,1,IF(H6657&lt;=150,2,3))</f>
        <v>3</v>
      </c>
      <c r="J6657">
        <v>34</v>
      </c>
      <c r="K6657">
        <v>4.0199999999999996</v>
      </c>
      <c r="L6657">
        <v>3.17</v>
      </c>
      <c r="M6657">
        <v>15</v>
      </c>
      <c r="N6657">
        <f>LOG(M6657/100,2)+3</f>
        <v>0.26303440583379389</v>
      </c>
      <c r="O6657">
        <f>INDEX(lehmad!B$2:B$412,MATCH(klypsid!$B6657,lehmad!$A$2:$A$412,0))</f>
        <v>38979</v>
      </c>
      <c r="P6657">
        <f>INDEX(lehmad!D$2:D$412,MATCH(klypsid!$B6657,lehmad!$A$2:$A$412,0))</f>
        <v>106</v>
      </c>
      <c r="Q6657">
        <f>INDEX(lehmad!E$2:E$412,MATCH(klypsid!$B6657,lehmad!$A$2:$A$412,0))</f>
        <v>1</v>
      </c>
      <c r="R6657" t="str">
        <f>INDEX(lehmad!F$2:F$412,MATCH(klypsid!$B6657,lehmad!$A$2:$A$412,0))</f>
        <v>DYNASTY-ET</v>
      </c>
      <c r="S6657">
        <f>INDEX(lehmad!H$2:H$412,MATCH(klypsid!$B6657,lehmad!$A$2:$A$412,0))</f>
        <v>124</v>
      </c>
      <c r="T6657">
        <f>INDEX(lehmad!K$2:K$412,MATCH(klypsid!$B6657,lehmad!$A$2:$A$412,0))</f>
        <v>108</v>
      </c>
      <c r="U6657" s="4">
        <f t="shared" si="206"/>
        <v>5</v>
      </c>
      <c r="V6657">
        <f t="shared" si="207"/>
        <v>28</v>
      </c>
    </row>
    <row r="6658" spans="1:22" x14ac:dyDescent="0.25">
      <c r="A6658">
        <v>4195</v>
      </c>
      <c r="B6658" t="str">
        <f>"E"&amp;A6658</f>
        <v>E4195</v>
      </c>
      <c r="C6658" t="s">
        <v>19</v>
      </c>
      <c r="D6658">
        <v>2</v>
      </c>
      <c r="E6658">
        <f>IF(D6658&lt;4,D6658,4)</f>
        <v>2</v>
      </c>
      <c r="F6658" s="1">
        <v>40076</v>
      </c>
      <c r="G6658" s="1">
        <v>40276</v>
      </c>
      <c r="H6658" s="3">
        <f>G6658-F6658</f>
        <v>200</v>
      </c>
      <c r="I6658" s="3">
        <f>IF(H6658&lt;=60,1,IF(H6658&lt;=150,2,3))</f>
        <v>3</v>
      </c>
      <c r="J6658">
        <v>35</v>
      </c>
      <c r="K6658">
        <v>4.01</v>
      </c>
      <c r="L6658">
        <v>3.29</v>
      </c>
      <c r="M6658">
        <v>24</v>
      </c>
      <c r="N6658">
        <f>LOG(M6658/100,2)+3</f>
        <v>0.94110631094643127</v>
      </c>
      <c r="O6658">
        <f>INDEX(lehmad!B$2:B$412,MATCH(klypsid!$B6658,lehmad!$A$2:$A$412,0))</f>
        <v>38979</v>
      </c>
      <c r="P6658">
        <f>INDEX(lehmad!D$2:D$412,MATCH(klypsid!$B6658,lehmad!$A$2:$A$412,0))</f>
        <v>106</v>
      </c>
      <c r="Q6658">
        <f>INDEX(lehmad!E$2:E$412,MATCH(klypsid!$B6658,lehmad!$A$2:$A$412,0))</f>
        <v>1</v>
      </c>
      <c r="R6658" t="str">
        <f>INDEX(lehmad!F$2:F$412,MATCH(klypsid!$B6658,lehmad!$A$2:$A$412,0))</f>
        <v>DYNASTY-ET</v>
      </c>
      <c r="S6658">
        <f>INDEX(lehmad!H$2:H$412,MATCH(klypsid!$B6658,lehmad!$A$2:$A$412,0))</f>
        <v>124</v>
      </c>
      <c r="T6658">
        <f>INDEX(lehmad!K$2:K$412,MATCH(klypsid!$B6658,lehmad!$A$2:$A$412,0))</f>
        <v>108</v>
      </c>
      <c r="U6658" s="4">
        <f t="shared" si="206"/>
        <v>6</v>
      </c>
      <c r="V6658">
        <f t="shared" si="207"/>
        <v>34</v>
      </c>
    </row>
    <row r="6659" spans="1:22" x14ac:dyDescent="0.25">
      <c r="A6659">
        <v>4195</v>
      </c>
      <c r="B6659" t="str">
        <f>"E"&amp;A6659</f>
        <v>E4195</v>
      </c>
      <c r="C6659" t="s">
        <v>19</v>
      </c>
      <c r="D6659">
        <v>2</v>
      </c>
      <c r="E6659">
        <f>IF(D6659&lt;4,D6659,4)</f>
        <v>2</v>
      </c>
      <c r="F6659" s="1">
        <v>40076</v>
      </c>
      <c r="G6659" s="1">
        <v>40304</v>
      </c>
      <c r="H6659" s="3">
        <f>G6659-F6659</f>
        <v>228</v>
      </c>
      <c r="I6659" s="3">
        <f>IF(H6659&lt;=60,1,IF(H6659&lt;=150,2,3))</f>
        <v>3</v>
      </c>
      <c r="J6659">
        <v>32</v>
      </c>
      <c r="K6659">
        <v>3.56</v>
      </c>
      <c r="L6659">
        <v>3.29</v>
      </c>
      <c r="M6659">
        <v>18</v>
      </c>
      <c r="N6659">
        <f>LOG(M6659/100,2)+3</f>
        <v>0.52606881166758779</v>
      </c>
      <c r="O6659">
        <f>INDEX(lehmad!B$2:B$412,MATCH(klypsid!$B6659,lehmad!$A$2:$A$412,0))</f>
        <v>38979</v>
      </c>
      <c r="P6659">
        <f>INDEX(lehmad!D$2:D$412,MATCH(klypsid!$B6659,lehmad!$A$2:$A$412,0))</f>
        <v>106</v>
      </c>
      <c r="Q6659">
        <f>INDEX(lehmad!E$2:E$412,MATCH(klypsid!$B6659,lehmad!$A$2:$A$412,0))</f>
        <v>1</v>
      </c>
      <c r="R6659" t="str">
        <f>INDEX(lehmad!F$2:F$412,MATCH(klypsid!$B6659,lehmad!$A$2:$A$412,0))</f>
        <v>DYNASTY-ET</v>
      </c>
      <c r="S6659">
        <f>INDEX(lehmad!H$2:H$412,MATCH(klypsid!$B6659,lehmad!$A$2:$A$412,0))</f>
        <v>124</v>
      </c>
      <c r="T6659">
        <f>INDEX(lehmad!K$2:K$412,MATCH(klypsid!$B6659,lehmad!$A$2:$A$412,0))</f>
        <v>108</v>
      </c>
      <c r="U6659" s="4">
        <f t="shared" ref="U6659:U6722" si="208">IF(AND(A6659=A6658,D6659=D6658),U6658+1,1)</f>
        <v>7</v>
      </c>
      <c r="V6659">
        <f t="shared" ref="V6659:V6722" si="209">IF(AND(A6659=A6658,D6659=D6658),G6659-G6658,G6659-F6659)</f>
        <v>28</v>
      </c>
    </row>
    <row r="6660" spans="1:22" x14ac:dyDescent="0.25">
      <c r="A6660">
        <v>4195</v>
      </c>
      <c r="B6660" t="str">
        <f>"E"&amp;A6660</f>
        <v>E4195</v>
      </c>
      <c r="C6660" t="s">
        <v>19</v>
      </c>
      <c r="D6660">
        <v>2</v>
      </c>
      <c r="E6660">
        <f>IF(D6660&lt;4,D6660,4)</f>
        <v>2</v>
      </c>
      <c r="F6660" s="1">
        <v>40076</v>
      </c>
      <c r="G6660" s="1">
        <v>40336</v>
      </c>
      <c r="H6660" s="3">
        <f>G6660-F6660</f>
        <v>260</v>
      </c>
      <c r="I6660" s="3">
        <f>IF(H6660&lt;=60,1,IF(H6660&lt;=150,2,3))</f>
        <v>3</v>
      </c>
      <c r="J6660">
        <v>29.2</v>
      </c>
      <c r="K6660">
        <v>4.21</v>
      </c>
      <c r="L6660">
        <v>3.29</v>
      </c>
      <c r="M6660">
        <v>18</v>
      </c>
      <c r="N6660">
        <f>LOG(M6660/100,2)+3</f>
        <v>0.52606881166758779</v>
      </c>
      <c r="O6660">
        <f>INDEX(lehmad!B$2:B$412,MATCH(klypsid!$B6660,lehmad!$A$2:$A$412,0))</f>
        <v>38979</v>
      </c>
      <c r="P6660">
        <f>INDEX(lehmad!D$2:D$412,MATCH(klypsid!$B6660,lehmad!$A$2:$A$412,0))</f>
        <v>106</v>
      </c>
      <c r="Q6660">
        <f>INDEX(lehmad!E$2:E$412,MATCH(klypsid!$B6660,lehmad!$A$2:$A$412,0))</f>
        <v>1</v>
      </c>
      <c r="R6660" t="str">
        <f>INDEX(lehmad!F$2:F$412,MATCH(klypsid!$B6660,lehmad!$A$2:$A$412,0))</f>
        <v>DYNASTY-ET</v>
      </c>
      <c r="S6660">
        <f>INDEX(lehmad!H$2:H$412,MATCH(klypsid!$B6660,lehmad!$A$2:$A$412,0))</f>
        <v>124</v>
      </c>
      <c r="T6660">
        <f>INDEX(lehmad!K$2:K$412,MATCH(klypsid!$B6660,lehmad!$A$2:$A$412,0))</f>
        <v>108</v>
      </c>
      <c r="U6660" s="4">
        <f t="shared" si="208"/>
        <v>8</v>
      </c>
      <c r="V6660">
        <f t="shared" si="209"/>
        <v>32</v>
      </c>
    </row>
    <row r="6661" spans="1:22" x14ac:dyDescent="0.25">
      <c r="A6661">
        <v>4195</v>
      </c>
      <c r="B6661" t="str">
        <f>"E"&amp;A6661</f>
        <v>E4195</v>
      </c>
      <c r="C6661" t="s">
        <v>19</v>
      </c>
      <c r="D6661">
        <v>2</v>
      </c>
      <c r="E6661">
        <f>IF(D6661&lt;4,D6661,4)</f>
        <v>2</v>
      </c>
      <c r="F6661" s="1">
        <v>40076</v>
      </c>
      <c r="G6661" s="1">
        <v>40371</v>
      </c>
      <c r="H6661" s="3">
        <f>G6661-F6661</f>
        <v>295</v>
      </c>
      <c r="I6661" s="3">
        <f>IF(H6661&lt;=60,1,IF(H6661&lt;=150,2,3))</f>
        <v>3</v>
      </c>
      <c r="J6661">
        <v>25.6</v>
      </c>
      <c r="K6661">
        <v>4.46</v>
      </c>
      <c r="L6661">
        <v>3.4</v>
      </c>
      <c r="M6661">
        <v>14</v>
      </c>
      <c r="N6661">
        <f>LOG(M6661/100,2)+3</f>
        <v>0.16349873228287937</v>
      </c>
      <c r="O6661">
        <f>INDEX(lehmad!B$2:B$412,MATCH(klypsid!$B6661,lehmad!$A$2:$A$412,0))</f>
        <v>38979</v>
      </c>
      <c r="P6661">
        <f>INDEX(lehmad!D$2:D$412,MATCH(klypsid!$B6661,lehmad!$A$2:$A$412,0))</f>
        <v>106</v>
      </c>
      <c r="Q6661">
        <f>INDEX(lehmad!E$2:E$412,MATCH(klypsid!$B6661,lehmad!$A$2:$A$412,0))</f>
        <v>1</v>
      </c>
      <c r="R6661" t="str">
        <f>INDEX(lehmad!F$2:F$412,MATCH(klypsid!$B6661,lehmad!$A$2:$A$412,0))</f>
        <v>DYNASTY-ET</v>
      </c>
      <c r="S6661">
        <f>INDEX(lehmad!H$2:H$412,MATCH(klypsid!$B6661,lehmad!$A$2:$A$412,0))</f>
        <v>124</v>
      </c>
      <c r="T6661">
        <f>INDEX(lehmad!K$2:K$412,MATCH(klypsid!$B6661,lehmad!$A$2:$A$412,0))</f>
        <v>108</v>
      </c>
      <c r="U6661" s="4">
        <f t="shared" si="208"/>
        <v>9</v>
      </c>
      <c r="V6661">
        <f t="shared" si="209"/>
        <v>35</v>
      </c>
    </row>
    <row r="6662" spans="1:22" x14ac:dyDescent="0.25">
      <c r="A6662">
        <v>4196</v>
      </c>
      <c r="B6662" t="str">
        <f>"E"&amp;A6662</f>
        <v>E4196</v>
      </c>
      <c r="C6662" t="s">
        <v>103</v>
      </c>
      <c r="D6662">
        <v>1</v>
      </c>
      <c r="E6662">
        <f>IF(D6662&lt;4,D6662,4)</f>
        <v>1</v>
      </c>
      <c r="F6662" s="1">
        <v>39829</v>
      </c>
      <c r="G6662" s="1">
        <v>39845</v>
      </c>
      <c r="H6662" s="3">
        <f>G6662-F6662</f>
        <v>16</v>
      </c>
      <c r="I6662" s="3">
        <f>IF(H6662&lt;=60,1,IF(H6662&lt;=150,2,3))</f>
        <v>1</v>
      </c>
      <c r="J6662">
        <v>37.299999999999997</v>
      </c>
      <c r="K6662">
        <v>4.47</v>
      </c>
      <c r="L6662">
        <v>3.49</v>
      </c>
      <c r="M6662">
        <v>124</v>
      </c>
      <c r="N6662">
        <f>LOG(M6662/100,2)+3</f>
        <v>3.3103401206121505</v>
      </c>
      <c r="O6662">
        <f>INDEX(lehmad!B$2:B$412,MATCH(klypsid!$B6662,lehmad!$A$2:$A$412,0))</f>
        <v>38979</v>
      </c>
      <c r="P6662">
        <f>INDEX(lehmad!D$2:D$412,MATCH(klypsid!$B6662,lehmad!$A$2:$A$412,0))</f>
        <v>119</v>
      </c>
      <c r="Q6662">
        <f>INDEX(lehmad!E$2:E$412,MATCH(klypsid!$B6662,lehmad!$A$2:$A$412,0))</f>
        <v>1</v>
      </c>
      <c r="R6662" t="str">
        <f>INDEX(lehmad!F$2:F$412,MATCH(klypsid!$B6662,lehmad!$A$2:$A$412,0))</f>
        <v>LANCELOT-ET</v>
      </c>
      <c r="S6662">
        <f>INDEX(lehmad!H$2:H$412,MATCH(klypsid!$B6662,lehmad!$A$2:$A$412,0))</f>
        <v>126</v>
      </c>
      <c r="T6662">
        <f>INDEX(lehmad!K$2:K$412,MATCH(klypsid!$B6662,lehmad!$A$2:$A$412,0))</f>
        <v>122</v>
      </c>
      <c r="U6662" s="4">
        <f t="shared" si="208"/>
        <v>1</v>
      </c>
      <c r="V6662">
        <f t="shared" si="209"/>
        <v>16</v>
      </c>
    </row>
    <row r="6663" spans="1:22" x14ac:dyDescent="0.25">
      <c r="A6663">
        <v>4196</v>
      </c>
      <c r="B6663" t="str">
        <f>"E"&amp;A6663</f>
        <v>E4196</v>
      </c>
      <c r="C6663" t="s">
        <v>103</v>
      </c>
      <c r="D6663">
        <v>1</v>
      </c>
      <c r="E6663">
        <f>IF(D6663&lt;4,D6663,4)</f>
        <v>1</v>
      </c>
      <c r="F6663" s="1">
        <v>39829</v>
      </c>
      <c r="G6663" s="1">
        <v>39875</v>
      </c>
      <c r="H6663" s="3">
        <f>G6663-F6663</f>
        <v>46</v>
      </c>
      <c r="I6663" s="3">
        <f>IF(H6663&lt;=60,1,IF(H6663&lt;=150,2,3))</f>
        <v>1</v>
      </c>
      <c r="J6663">
        <v>44</v>
      </c>
      <c r="K6663">
        <v>3.5</v>
      </c>
      <c r="L6663">
        <v>3.1</v>
      </c>
      <c r="M6663">
        <v>104</v>
      </c>
      <c r="N6663">
        <f>LOG(M6663/100,2)+3</f>
        <v>3.0565835283663674</v>
      </c>
      <c r="O6663">
        <f>INDEX(lehmad!B$2:B$412,MATCH(klypsid!$B6663,lehmad!$A$2:$A$412,0))</f>
        <v>38979</v>
      </c>
      <c r="P6663">
        <f>INDEX(lehmad!D$2:D$412,MATCH(klypsid!$B6663,lehmad!$A$2:$A$412,0))</f>
        <v>119</v>
      </c>
      <c r="Q6663">
        <f>INDEX(lehmad!E$2:E$412,MATCH(klypsid!$B6663,lehmad!$A$2:$A$412,0))</f>
        <v>1</v>
      </c>
      <c r="R6663" t="str">
        <f>INDEX(lehmad!F$2:F$412,MATCH(klypsid!$B6663,lehmad!$A$2:$A$412,0))</f>
        <v>LANCELOT-ET</v>
      </c>
      <c r="S6663">
        <f>INDEX(lehmad!H$2:H$412,MATCH(klypsid!$B6663,lehmad!$A$2:$A$412,0))</f>
        <v>126</v>
      </c>
      <c r="T6663">
        <f>INDEX(lehmad!K$2:K$412,MATCH(klypsid!$B6663,lehmad!$A$2:$A$412,0))</f>
        <v>122</v>
      </c>
      <c r="U6663" s="4">
        <f t="shared" si="208"/>
        <v>2</v>
      </c>
      <c r="V6663">
        <f t="shared" si="209"/>
        <v>30</v>
      </c>
    </row>
    <row r="6664" spans="1:22" x14ac:dyDescent="0.25">
      <c r="A6664">
        <v>4196</v>
      </c>
      <c r="B6664" t="str">
        <f>"E"&amp;A6664</f>
        <v>E4196</v>
      </c>
      <c r="C6664" t="s">
        <v>103</v>
      </c>
      <c r="D6664">
        <v>1</v>
      </c>
      <c r="E6664">
        <f>IF(D6664&lt;4,D6664,4)</f>
        <v>1</v>
      </c>
      <c r="F6664" s="1">
        <v>39829</v>
      </c>
      <c r="G6664" s="1">
        <v>39908</v>
      </c>
      <c r="H6664" s="3">
        <f>G6664-F6664</f>
        <v>79</v>
      </c>
      <c r="I6664" s="3">
        <f>IF(H6664&lt;=60,1,IF(H6664&lt;=150,2,3))</f>
        <v>2</v>
      </c>
      <c r="J6664">
        <v>41.9</v>
      </c>
      <c r="K6664">
        <v>3.68</v>
      </c>
      <c r="L6664">
        <v>2.99</v>
      </c>
      <c r="M6664">
        <v>70</v>
      </c>
      <c r="N6664">
        <f>LOG(M6664/100,2)+3</f>
        <v>2.4854268271702415</v>
      </c>
      <c r="O6664">
        <f>INDEX(lehmad!B$2:B$412,MATCH(klypsid!$B6664,lehmad!$A$2:$A$412,0))</f>
        <v>38979</v>
      </c>
      <c r="P6664">
        <f>INDEX(lehmad!D$2:D$412,MATCH(klypsid!$B6664,lehmad!$A$2:$A$412,0))</f>
        <v>119</v>
      </c>
      <c r="Q6664">
        <f>INDEX(lehmad!E$2:E$412,MATCH(klypsid!$B6664,lehmad!$A$2:$A$412,0))</f>
        <v>1</v>
      </c>
      <c r="R6664" t="str">
        <f>INDEX(lehmad!F$2:F$412,MATCH(klypsid!$B6664,lehmad!$A$2:$A$412,0))</f>
        <v>LANCELOT-ET</v>
      </c>
      <c r="S6664">
        <f>INDEX(lehmad!H$2:H$412,MATCH(klypsid!$B6664,lehmad!$A$2:$A$412,0))</f>
        <v>126</v>
      </c>
      <c r="T6664">
        <f>INDEX(lehmad!K$2:K$412,MATCH(klypsid!$B6664,lehmad!$A$2:$A$412,0))</f>
        <v>122</v>
      </c>
      <c r="U6664" s="4">
        <f t="shared" si="208"/>
        <v>3</v>
      </c>
      <c r="V6664">
        <f t="shared" si="209"/>
        <v>33</v>
      </c>
    </row>
    <row r="6665" spans="1:22" x14ac:dyDescent="0.25">
      <c r="A6665">
        <v>4196</v>
      </c>
      <c r="B6665" t="str">
        <f>"E"&amp;A6665</f>
        <v>E4196</v>
      </c>
      <c r="C6665" t="s">
        <v>103</v>
      </c>
      <c r="D6665">
        <v>1</v>
      </c>
      <c r="E6665">
        <f>IF(D6665&lt;4,D6665,4)</f>
        <v>1</v>
      </c>
      <c r="F6665" s="1">
        <v>39829</v>
      </c>
      <c r="G6665" s="1">
        <v>39944</v>
      </c>
      <c r="H6665" s="3">
        <f>G6665-F6665</f>
        <v>115</v>
      </c>
      <c r="I6665" s="3">
        <f>IF(H6665&lt;=60,1,IF(H6665&lt;=150,2,3))</f>
        <v>2</v>
      </c>
      <c r="J6665">
        <v>44</v>
      </c>
      <c r="K6665">
        <v>2.97</v>
      </c>
      <c r="L6665">
        <v>3.09</v>
      </c>
      <c r="M6665">
        <v>19</v>
      </c>
      <c r="N6665">
        <f>LOG(M6665/100,2)+3</f>
        <v>0.60407132366886085</v>
      </c>
      <c r="O6665">
        <f>INDEX(lehmad!B$2:B$412,MATCH(klypsid!$B6665,lehmad!$A$2:$A$412,0))</f>
        <v>38979</v>
      </c>
      <c r="P6665">
        <f>INDEX(lehmad!D$2:D$412,MATCH(klypsid!$B6665,lehmad!$A$2:$A$412,0))</f>
        <v>119</v>
      </c>
      <c r="Q6665">
        <f>INDEX(lehmad!E$2:E$412,MATCH(klypsid!$B6665,lehmad!$A$2:$A$412,0))</f>
        <v>1</v>
      </c>
      <c r="R6665" t="str">
        <f>INDEX(lehmad!F$2:F$412,MATCH(klypsid!$B6665,lehmad!$A$2:$A$412,0))</f>
        <v>LANCELOT-ET</v>
      </c>
      <c r="S6665">
        <f>INDEX(lehmad!H$2:H$412,MATCH(klypsid!$B6665,lehmad!$A$2:$A$412,0))</f>
        <v>126</v>
      </c>
      <c r="T6665">
        <f>INDEX(lehmad!K$2:K$412,MATCH(klypsid!$B6665,lehmad!$A$2:$A$412,0))</f>
        <v>122</v>
      </c>
      <c r="U6665" s="4">
        <f t="shared" si="208"/>
        <v>4</v>
      </c>
      <c r="V6665">
        <f t="shared" si="209"/>
        <v>36</v>
      </c>
    </row>
    <row r="6666" spans="1:22" x14ac:dyDescent="0.25">
      <c r="A6666">
        <v>4196</v>
      </c>
      <c r="B6666" t="str">
        <f>"E"&amp;A6666</f>
        <v>E4196</v>
      </c>
      <c r="C6666" t="s">
        <v>103</v>
      </c>
      <c r="D6666">
        <v>1</v>
      </c>
      <c r="E6666">
        <f>IF(D6666&lt;4,D6666,4)</f>
        <v>1</v>
      </c>
      <c r="F6666" s="1">
        <v>39829</v>
      </c>
      <c r="G6666" s="1">
        <v>39972</v>
      </c>
      <c r="H6666" s="3">
        <f>G6666-F6666</f>
        <v>143</v>
      </c>
      <c r="I6666" s="3">
        <f>IF(H6666&lt;=60,1,IF(H6666&lt;=150,2,3))</f>
        <v>2</v>
      </c>
      <c r="J6666">
        <v>42.2</v>
      </c>
      <c r="K6666">
        <v>2.85</v>
      </c>
      <c r="L6666">
        <v>3.03</v>
      </c>
      <c r="M6666">
        <v>14</v>
      </c>
      <c r="N6666">
        <f>LOG(M6666/100,2)+3</f>
        <v>0.16349873228287937</v>
      </c>
      <c r="O6666">
        <f>INDEX(lehmad!B$2:B$412,MATCH(klypsid!$B6666,lehmad!$A$2:$A$412,0))</f>
        <v>38979</v>
      </c>
      <c r="P6666">
        <f>INDEX(lehmad!D$2:D$412,MATCH(klypsid!$B6666,lehmad!$A$2:$A$412,0))</f>
        <v>119</v>
      </c>
      <c r="Q6666">
        <f>INDEX(lehmad!E$2:E$412,MATCH(klypsid!$B6666,lehmad!$A$2:$A$412,0))</f>
        <v>1</v>
      </c>
      <c r="R6666" t="str">
        <f>INDEX(lehmad!F$2:F$412,MATCH(klypsid!$B6666,lehmad!$A$2:$A$412,0))</f>
        <v>LANCELOT-ET</v>
      </c>
      <c r="S6666">
        <f>INDEX(lehmad!H$2:H$412,MATCH(klypsid!$B6666,lehmad!$A$2:$A$412,0))</f>
        <v>126</v>
      </c>
      <c r="T6666">
        <f>INDEX(lehmad!K$2:K$412,MATCH(klypsid!$B6666,lehmad!$A$2:$A$412,0))</f>
        <v>122</v>
      </c>
      <c r="U6666" s="4">
        <f t="shared" si="208"/>
        <v>5</v>
      </c>
      <c r="V6666">
        <f t="shared" si="209"/>
        <v>28</v>
      </c>
    </row>
    <row r="6667" spans="1:22" x14ac:dyDescent="0.25">
      <c r="A6667">
        <v>4196</v>
      </c>
      <c r="B6667" t="str">
        <f>"E"&amp;A6667</f>
        <v>E4196</v>
      </c>
      <c r="C6667" t="s">
        <v>103</v>
      </c>
      <c r="D6667">
        <v>1</v>
      </c>
      <c r="E6667">
        <f>IF(D6667&lt;4,D6667,4)</f>
        <v>1</v>
      </c>
      <c r="F6667" s="1">
        <v>39829</v>
      </c>
      <c r="G6667" s="1">
        <v>40007</v>
      </c>
      <c r="H6667" s="3">
        <f>G6667-F6667</f>
        <v>178</v>
      </c>
      <c r="I6667" s="3">
        <f>IF(H6667&lt;=60,1,IF(H6667&lt;=150,2,3))</f>
        <v>3</v>
      </c>
      <c r="J6667">
        <v>34</v>
      </c>
      <c r="K6667">
        <v>3.56</v>
      </c>
      <c r="L6667">
        <v>3.29</v>
      </c>
      <c r="M6667">
        <v>43</v>
      </c>
      <c r="N6667">
        <f>LOG(M6667/100,2)+3</f>
        <v>1.7824085649273731</v>
      </c>
      <c r="O6667">
        <f>INDEX(lehmad!B$2:B$412,MATCH(klypsid!$B6667,lehmad!$A$2:$A$412,0))</f>
        <v>38979</v>
      </c>
      <c r="P6667">
        <f>INDEX(lehmad!D$2:D$412,MATCH(klypsid!$B6667,lehmad!$A$2:$A$412,0))</f>
        <v>119</v>
      </c>
      <c r="Q6667">
        <f>INDEX(lehmad!E$2:E$412,MATCH(klypsid!$B6667,lehmad!$A$2:$A$412,0))</f>
        <v>1</v>
      </c>
      <c r="R6667" t="str">
        <f>INDEX(lehmad!F$2:F$412,MATCH(klypsid!$B6667,lehmad!$A$2:$A$412,0))</f>
        <v>LANCELOT-ET</v>
      </c>
      <c r="S6667">
        <f>INDEX(lehmad!H$2:H$412,MATCH(klypsid!$B6667,lehmad!$A$2:$A$412,0))</f>
        <v>126</v>
      </c>
      <c r="T6667">
        <f>INDEX(lehmad!K$2:K$412,MATCH(klypsid!$B6667,lehmad!$A$2:$A$412,0))</f>
        <v>122</v>
      </c>
      <c r="U6667" s="4">
        <f t="shared" si="208"/>
        <v>6</v>
      </c>
      <c r="V6667">
        <f t="shared" si="209"/>
        <v>35</v>
      </c>
    </row>
    <row r="6668" spans="1:22" x14ac:dyDescent="0.25">
      <c r="A6668">
        <v>4196</v>
      </c>
      <c r="B6668" t="str">
        <f>"E"&amp;A6668</f>
        <v>E4196</v>
      </c>
      <c r="C6668" t="s">
        <v>103</v>
      </c>
      <c r="D6668">
        <v>1</v>
      </c>
      <c r="E6668">
        <f>IF(D6668&lt;4,D6668,4)</f>
        <v>1</v>
      </c>
      <c r="F6668" s="1">
        <v>39829</v>
      </c>
      <c r="G6668" s="1">
        <v>40037</v>
      </c>
      <c r="H6668" s="3">
        <f>G6668-F6668</f>
        <v>208</v>
      </c>
      <c r="I6668" s="3">
        <f>IF(H6668&lt;=60,1,IF(H6668&lt;=150,2,3))</f>
        <v>3</v>
      </c>
      <c r="J6668">
        <v>32.200000000000003</v>
      </c>
      <c r="K6668">
        <v>3.65</v>
      </c>
      <c r="L6668">
        <v>3.22</v>
      </c>
      <c r="M6668">
        <v>25</v>
      </c>
      <c r="N6668">
        <f>LOG(M6668/100,2)+3</f>
        <v>1</v>
      </c>
      <c r="O6668">
        <f>INDEX(lehmad!B$2:B$412,MATCH(klypsid!$B6668,lehmad!$A$2:$A$412,0))</f>
        <v>38979</v>
      </c>
      <c r="P6668">
        <f>INDEX(lehmad!D$2:D$412,MATCH(klypsid!$B6668,lehmad!$A$2:$A$412,0))</f>
        <v>119</v>
      </c>
      <c r="Q6668">
        <f>INDEX(lehmad!E$2:E$412,MATCH(klypsid!$B6668,lehmad!$A$2:$A$412,0))</f>
        <v>1</v>
      </c>
      <c r="R6668" t="str">
        <f>INDEX(lehmad!F$2:F$412,MATCH(klypsid!$B6668,lehmad!$A$2:$A$412,0))</f>
        <v>LANCELOT-ET</v>
      </c>
      <c r="S6668">
        <f>INDEX(lehmad!H$2:H$412,MATCH(klypsid!$B6668,lehmad!$A$2:$A$412,0))</f>
        <v>126</v>
      </c>
      <c r="T6668">
        <f>INDEX(lehmad!K$2:K$412,MATCH(klypsid!$B6668,lehmad!$A$2:$A$412,0))</f>
        <v>122</v>
      </c>
      <c r="U6668" s="4">
        <f t="shared" si="208"/>
        <v>7</v>
      </c>
      <c r="V6668">
        <f t="shared" si="209"/>
        <v>30</v>
      </c>
    </row>
    <row r="6669" spans="1:22" x14ac:dyDescent="0.25">
      <c r="A6669">
        <v>4196</v>
      </c>
      <c r="B6669" t="str">
        <f>"E"&amp;A6669</f>
        <v>E4196</v>
      </c>
      <c r="C6669" t="s">
        <v>103</v>
      </c>
      <c r="D6669">
        <v>1</v>
      </c>
      <c r="E6669">
        <f>IF(D6669&lt;4,D6669,4)</f>
        <v>1</v>
      </c>
      <c r="F6669" s="1">
        <v>39829</v>
      </c>
      <c r="G6669" s="1">
        <v>40066</v>
      </c>
      <c r="H6669" s="3">
        <f>G6669-F6669</f>
        <v>237</v>
      </c>
      <c r="I6669" s="3">
        <f>IF(H6669&lt;=60,1,IF(H6669&lt;=150,2,3))</f>
        <v>3</v>
      </c>
      <c r="J6669">
        <v>32.9</v>
      </c>
      <c r="K6669">
        <v>3.77</v>
      </c>
      <c r="L6669">
        <v>3.42</v>
      </c>
      <c r="M6669">
        <v>70</v>
      </c>
      <c r="N6669">
        <f>LOG(M6669/100,2)+3</f>
        <v>2.4854268271702415</v>
      </c>
      <c r="O6669">
        <f>INDEX(lehmad!B$2:B$412,MATCH(klypsid!$B6669,lehmad!$A$2:$A$412,0))</f>
        <v>38979</v>
      </c>
      <c r="P6669">
        <f>INDEX(lehmad!D$2:D$412,MATCH(klypsid!$B6669,lehmad!$A$2:$A$412,0))</f>
        <v>119</v>
      </c>
      <c r="Q6669">
        <f>INDEX(lehmad!E$2:E$412,MATCH(klypsid!$B6669,lehmad!$A$2:$A$412,0))</f>
        <v>1</v>
      </c>
      <c r="R6669" t="str">
        <f>INDEX(lehmad!F$2:F$412,MATCH(klypsid!$B6669,lehmad!$A$2:$A$412,0))</f>
        <v>LANCELOT-ET</v>
      </c>
      <c r="S6669">
        <f>INDEX(lehmad!H$2:H$412,MATCH(klypsid!$B6669,lehmad!$A$2:$A$412,0))</f>
        <v>126</v>
      </c>
      <c r="T6669">
        <f>INDEX(lehmad!K$2:K$412,MATCH(klypsid!$B6669,lehmad!$A$2:$A$412,0))</f>
        <v>122</v>
      </c>
      <c r="U6669" s="4">
        <f t="shared" si="208"/>
        <v>8</v>
      </c>
      <c r="V6669">
        <f t="shared" si="209"/>
        <v>29</v>
      </c>
    </row>
    <row r="6670" spans="1:22" x14ac:dyDescent="0.25">
      <c r="A6670">
        <v>4196</v>
      </c>
      <c r="B6670" t="str">
        <f>"E"&amp;A6670</f>
        <v>E4196</v>
      </c>
      <c r="C6670" t="s">
        <v>103</v>
      </c>
      <c r="D6670">
        <v>1</v>
      </c>
      <c r="E6670">
        <f>IF(D6670&lt;4,D6670,4)</f>
        <v>1</v>
      </c>
      <c r="F6670" s="1">
        <v>39829</v>
      </c>
      <c r="G6670" s="1">
        <v>40094</v>
      </c>
      <c r="H6670" s="3">
        <f>G6670-F6670</f>
        <v>265</v>
      </c>
      <c r="I6670" s="3">
        <f>IF(H6670&lt;=60,1,IF(H6670&lt;=150,2,3))</f>
        <v>3</v>
      </c>
      <c r="J6670">
        <v>29.9</v>
      </c>
      <c r="K6670">
        <v>3.71</v>
      </c>
      <c r="L6670">
        <v>3.74</v>
      </c>
      <c r="M6670">
        <v>40</v>
      </c>
      <c r="N6670">
        <f>LOG(M6670/100,2)+3</f>
        <v>1.6780719051126378</v>
      </c>
      <c r="O6670">
        <f>INDEX(lehmad!B$2:B$412,MATCH(klypsid!$B6670,lehmad!$A$2:$A$412,0))</f>
        <v>38979</v>
      </c>
      <c r="P6670">
        <f>INDEX(lehmad!D$2:D$412,MATCH(klypsid!$B6670,lehmad!$A$2:$A$412,0))</f>
        <v>119</v>
      </c>
      <c r="Q6670">
        <f>INDEX(lehmad!E$2:E$412,MATCH(klypsid!$B6670,lehmad!$A$2:$A$412,0))</f>
        <v>1</v>
      </c>
      <c r="R6670" t="str">
        <f>INDEX(lehmad!F$2:F$412,MATCH(klypsid!$B6670,lehmad!$A$2:$A$412,0))</f>
        <v>LANCELOT-ET</v>
      </c>
      <c r="S6670">
        <f>INDEX(lehmad!H$2:H$412,MATCH(klypsid!$B6670,lehmad!$A$2:$A$412,0))</f>
        <v>126</v>
      </c>
      <c r="T6670">
        <f>INDEX(lehmad!K$2:K$412,MATCH(klypsid!$B6670,lehmad!$A$2:$A$412,0))</f>
        <v>122</v>
      </c>
      <c r="U6670" s="4">
        <f t="shared" si="208"/>
        <v>9</v>
      </c>
      <c r="V6670">
        <f t="shared" si="209"/>
        <v>28</v>
      </c>
    </row>
    <row r="6671" spans="1:22" x14ac:dyDescent="0.25">
      <c r="A6671">
        <v>4196</v>
      </c>
      <c r="B6671" t="str">
        <f>"E"&amp;A6671</f>
        <v>E4196</v>
      </c>
      <c r="C6671" t="s">
        <v>103</v>
      </c>
      <c r="D6671">
        <v>1</v>
      </c>
      <c r="E6671">
        <f>IF(D6671&lt;4,D6671,4)</f>
        <v>1</v>
      </c>
      <c r="F6671" s="1">
        <v>39829</v>
      </c>
      <c r="G6671" s="1">
        <v>40125</v>
      </c>
      <c r="H6671" s="3">
        <f>G6671-F6671</f>
        <v>296</v>
      </c>
      <c r="I6671" s="3">
        <f>IF(H6671&lt;=60,1,IF(H6671&lt;=150,2,3))</f>
        <v>3</v>
      </c>
      <c r="J6671">
        <v>27.1</v>
      </c>
      <c r="K6671">
        <v>3.7</v>
      </c>
      <c r="L6671">
        <v>4.17</v>
      </c>
      <c r="M6671">
        <v>61</v>
      </c>
      <c r="N6671">
        <f>LOG(M6671/100,2)+3</f>
        <v>2.2868811477881614</v>
      </c>
      <c r="O6671">
        <f>INDEX(lehmad!B$2:B$412,MATCH(klypsid!$B6671,lehmad!$A$2:$A$412,0))</f>
        <v>38979</v>
      </c>
      <c r="P6671">
        <f>INDEX(lehmad!D$2:D$412,MATCH(klypsid!$B6671,lehmad!$A$2:$A$412,0))</f>
        <v>119</v>
      </c>
      <c r="Q6671">
        <f>INDEX(lehmad!E$2:E$412,MATCH(klypsid!$B6671,lehmad!$A$2:$A$412,0))</f>
        <v>1</v>
      </c>
      <c r="R6671" t="str">
        <f>INDEX(lehmad!F$2:F$412,MATCH(klypsid!$B6671,lehmad!$A$2:$A$412,0))</f>
        <v>LANCELOT-ET</v>
      </c>
      <c r="S6671">
        <f>INDEX(lehmad!H$2:H$412,MATCH(klypsid!$B6671,lehmad!$A$2:$A$412,0))</f>
        <v>126</v>
      </c>
      <c r="T6671">
        <f>INDEX(lehmad!K$2:K$412,MATCH(klypsid!$B6671,lehmad!$A$2:$A$412,0))</f>
        <v>122</v>
      </c>
      <c r="U6671" s="4">
        <f t="shared" si="208"/>
        <v>10</v>
      </c>
      <c r="V6671">
        <f t="shared" si="209"/>
        <v>31</v>
      </c>
    </row>
    <row r="6672" spans="1:22" x14ac:dyDescent="0.25">
      <c r="A6672">
        <v>4196</v>
      </c>
      <c r="B6672" t="str">
        <f>"E"&amp;A6672</f>
        <v>E4196</v>
      </c>
      <c r="C6672" t="s">
        <v>103</v>
      </c>
      <c r="D6672">
        <v>1</v>
      </c>
      <c r="E6672">
        <f>IF(D6672&lt;4,D6672,4)</f>
        <v>1</v>
      </c>
      <c r="F6672" s="1">
        <v>39829</v>
      </c>
      <c r="G6672" s="1">
        <v>40153</v>
      </c>
      <c r="H6672" s="3">
        <f>G6672-F6672</f>
        <v>324</v>
      </c>
      <c r="I6672" s="3">
        <f>IF(H6672&lt;=60,1,IF(H6672&lt;=150,2,3))</f>
        <v>3</v>
      </c>
      <c r="J6672">
        <v>26.3</v>
      </c>
      <c r="K6672">
        <v>4.47</v>
      </c>
      <c r="L6672">
        <v>4.09</v>
      </c>
      <c r="M6672">
        <v>38</v>
      </c>
      <c r="N6672">
        <f>LOG(M6672/100,2)+3</f>
        <v>1.6040713236688608</v>
      </c>
      <c r="O6672">
        <f>INDEX(lehmad!B$2:B$412,MATCH(klypsid!$B6672,lehmad!$A$2:$A$412,0))</f>
        <v>38979</v>
      </c>
      <c r="P6672">
        <f>INDEX(lehmad!D$2:D$412,MATCH(klypsid!$B6672,lehmad!$A$2:$A$412,0))</f>
        <v>119</v>
      </c>
      <c r="Q6672">
        <f>INDEX(lehmad!E$2:E$412,MATCH(klypsid!$B6672,lehmad!$A$2:$A$412,0))</f>
        <v>1</v>
      </c>
      <c r="R6672" t="str">
        <f>INDEX(lehmad!F$2:F$412,MATCH(klypsid!$B6672,lehmad!$A$2:$A$412,0))</f>
        <v>LANCELOT-ET</v>
      </c>
      <c r="S6672">
        <f>INDEX(lehmad!H$2:H$412,MATCH(klypsid!$B6672,lehmad!$A$2:$A$412,0))</f>
        <v>126</v>
      </c>
      <c r="T6672">
        <f>INDEX(lehmad!K$2:K$412,MATCH(klypsid!$B6672,lehmad!$A$2:$A$412,0))</f>
        <v>122</v>
      </c>
      <c r="U6672" s="4">
        <f t="shared" si="208"/>
        <v>11</v>
      </c>
      <c r="V6672">
        <f t="shared" si="209"/>
        <v>28</v>
      </c>
    </row>
    <row r="6673" spans="1:22" x14ac:dyDescent="0.25">
      <c r="A6673">
        <v>4196</v>
      </c>
      <c r="B6673" t="str">
        <f>"E"&amp;A6673</f>
        <v>E4196</v>
      </c>
      <c r="C6673" t="s">
        <v>103</v>
      </c>
      <c r="D6673">
        <v>1</v>
      </c>
      <c r="E6673">
        <f>IF(D6673&lt;4,D6673,4)</f>
        <v>1</v>
      </c>
      <c r="F6673" s="1">
        <v>39829</v>
      </c>
      <c r="G6673" s="1">
        <v>40186</v>
      </c>
      <c r="H6673" s="3">
        <f>G6673-F6673</f>
        <v>357</v>
      </c>
      <c r="I6673" s="3">
        <f>IF(H6673&lt;=60,1,IF(H6673&lt;=150,2,3))</f>
        <v>3</v>
      </c>
      <c r="J6673">
        <v>21.7</v>
      </c>
      <c r="K6673">
        <v>4.09</v>
      </c>
      <c r="L6673">
        <v>4.21</v>
      </c>
      <c r="M6673">
        <v>93</v>
      </c>
      <c r="N6673">
        <f>LOG(M6673/100,2)+3</f>
        <v>2.8953026213333066</v>
      </c>
      <c r="O6673">
        <f>INDEX(lehmad!B$2:B$412,MATCH(klypsid!$B6673,lehmad!$A$2:$A$412,0))</f>
        <v>38979</v>
      </c>
      <c r="P6673">
        <f>INDEX(lehmad!D$2:D$412,MATCH(klypsid!$B6673,lehmad!$A$2:$A$412,0))</f>
        <v>119</v>
      </c>
      <c r="Q6673">
        <f>INDEX(lehmad!E$2:E$412,MATCH(klypsid!$B6673,lehmad!$A$2:$A$412,0))</f>
        <v>1</v>
      </c>
      <c r="R6673" t="str">
        <f>INDEX(lehmad!F$2:F$412,MATCH(klypsid!$B6673,lehmad!$A$2:$A$412,0))</f>
        <v>LANCELOT-ET</v>
      </c>
      <c r="S6673">
        <f>INDEX(lehmad!H$2:H$412,MATCH(klypsid!$B6673,lehmad!$A$2:$A$412,0))</f>
        <v>126</v>
      </c>
      <c r="T6673">
        <f>INDEX(lehmad!K$2:K$412,MATCH(klypsid!$B6673,lehmad!$A$2:$A$412,0))</f>
        <v>122</v>
      </c>
      <c r="U6673" s="4">
        <f t="shared" si="208"/>
        <v>12</v>
      </c>
      <c r="V6673">
        <f t="shared" si="209"/>
        <v>33</v>
      </c>
    </row>
    <row r="6674" spans="1:22" x14ac:dyDescent="0.25">
      <c r="A6674">
        <v>4196</v>
      </c>
      <c r="B6674" t="str">
        <f>"E"&amp;A6674</f>
        <v>E4196</v>
      </c>
      <c r="C6674" t="s">
        <v>103</v>
      </c>
      <c r="D6674">
        <v>1</v>
      </c>
      <c r="E6674">
        <f>IF(D6674&lt;4,D6674,4)</f>
        <v>1</v>
      </c>
      <c r="F6674" s="1">
        <v>39829</v>
      </c>
      <c r="G6674" s="1">
        <v>40214</v>
      </c>
      <c r="H6674" s="3">
        <f>G6674-F6674</f>
        <v>385</v>
      </c>
      <c r="I6674" s="3">
        <f>IF(H6674&lt;=60,1,IF(H6674&lt;=150,2,3))</f>
        <v>3</v>
      </c>
      <c r="J6674">
        <v>11.9</v>
      </c>
      <c r="K6674">
        <v>4.9400000000000004</v>
      </c>
      <c r="L6674">
        <v>4.41</v>
      </c>
      <c r="M6674">
        <v>153</v>
      </c>
      <c r="N6674">
        <f>LOG(M6674/100,2)+3</f>
        <v>3.6135316529179269</v>
      </c>
      <c r="O6674">
        <f>INDEX(lehmad!B$2:B$412,MATCH(klypsid!$B6674,lehmad!$A$2:$A$412,0))</f>
        <v>38979</v>
      </c>
      <c r="P6674">
        <f>INDEX(lehmad!D$2:D$412,MATCH(klypsid!$B6674,lehmad!$A$2:$A$412,0))</f>
        <v>119</v>
      </c>
      <c r="Q6674">
        <f>INDEX(lehmad!E$2:E$412,MATCH(klypsid!$B6674,lehmad!$A$2:$A$412,0))</f>
        <v>1</v>
      </c>
      <c r="R6674" t="str">
        <f>INDEX(lehmad!F$2:F$412,MATCH(klypsid!$B6674,lehmad!$A$2:$A$412,0))</f>
        <v>LANCELOT-ET</v>
      </c>
      <c r="S6674">
        <f>INDEX(lehmad!H$2:H$412,MATCH(klypsid!$B6674,lehmad!$A$2:$A$412,0))</f>
        <v>126</v>
      </c>
      <c r="T6674">
        <f>INDEX(lehmad!K$2:K$412,MATCH(klypsid!$B6674,lehmad!$A$2:$A$412,0))</f>
        <v>122</v>
      </c>
      <c r="U6674" s="4">
        <f t="shared" si="208"/>
        <v>13</v>
      </c>
      <c r="V6674">
        <f t="shared" si="209"/>
        <v>28</v>
      </c>
    </row>
    <row r="6675" spans="1:22" x14ac:dyDescent="0.25">
      <c r="A6675">
        <v>4196</v>
      </c>
      <c r="B6675" t="str">
        <f>"E"&amp;A6675</f>
        <v>E4196</v>
      </c>
      <c r="C6675" t="s">
        <v>103</v>
      </c>
      <c r="D6675">
        <v>2</v>
      </c>
      <c r="E6675">
        <f>IF(D6675&lt;4,D6675,4)</f>
        <v>2</v>
      </c>
      <c r="F6675" s="1">
        <v>40282</v>
      </c>
      <c r="G6675" s="1">
        <v>40304</v>
      </c>
      <c r="H6675" s="3">
        <f>G6675-F6675</f>
        <v>22</v>
      </c>
      <c r="I6675" s="3">
        <f>IF(H6675&lt;=60,1,IF(H6675&lt;=150,2,3))</f>
        <v>1</v>
      </c>
      <c r="J6675">
        <v>48.5</v>
      </c>
      <c r="K6675">
        <v>4.05</v>
      </c>
      <c r="L6675">
        <v>3.07</v>
      </c>
      <c r="M6675">
        <v>14</v>
      </c>
      <c r="N6675">
        <f>LOG(M6675/100,2)+3</f>
        <v>0.16349873228287937</v>
      </c>
      <c r="O6675">
        <f>INDEX(lehmad!B$2:B$412,MATCH(klypsid!$B6675,lehmad!$A$2:$A$412,0))</f>
        <v>38979</v>
      </c>
      <c r="P6675">
        <f>INDEX(lehmad!D$2:D$412,MATCH(klypsid!$B6675,lehmad!$A$2:$A$412,0))</f>
        <v>119</v>
      </c>
      <c r="Q6675">
        <f>INDEX(lehmad!E$2:E$412,MATCH(klypsid!$B6675,lehmad!$A$2:$A$412,0))</f>
        <v>1</v>
      </c>
      <c r="R6675" t="str">
        <f>INDEX(lehmad!F$2:F$412,MATCH(klypsid!$B6675,lehmad!$A$2:$A$412,0))</f>
        <v>LANCELOT-ET</v>
      </c>
      <c r="S6675">
        <f>INDEX(lehmad!H$2:H$412,MATCH(klypsid!$B6675,lehmad!$A$2:$A$412,0))</f>
        <v>126</v>
      </c>
      <c r="T6675">
        <f>INDEX(lehmad!K$2:K$412,MATCH(klypsid!$B6675,lehmad!$A$2:$A$412,0))</f>
        <v>122</v>
      </c>
      <c r="U6675" s="4">
        <f t="shared" si="208"/>
        <v>1</v>
      </c>
      <c r="V6675">
        <f t="shared" si="209"/>
        <v>22</v>
      </c>
    </row>
    <row r="6676" spans="1:22" x14ac:dyDescent="0.25">
      <c r="A6676">
        <v>4196</v>
      </c>
      <c r="B6676" t="str">
        <f>"E"&amp;A6676</f>
        <v>E4196</v>
      </c>
      <c r="C6676" t="s">
        <v>103</v>
      </c>
      <c r="D6676">
        <v>2</v>
      </c>
      <c r="E6676">
        <f>IF(D6676&lt;4,D6676,4)</f>
        <v>2</v>
      </c>
      <c r="F6676" s="1">
        <v>40282</v>
      </c>
      <c r="G6676" s="1">
        <v>40336</v>
      </c>
      <c r="H6676" s="3">
        <f>G6676-F6676</f>
        <v>54</v>
      </c>
      <c r="I6676" s="3">
        <f>IF(H6676&lt;=60,1,IF(H6676&lt;=150,2,3))</f>
        <v>1</v>
      </c>
      <c r="J6676">
        <v>53.4</v>
      </c>
      <c r="K6676">
        <v>3.69</v>
      </c>
      <c r="L6676">
        <v>2.77</v>
      </c>
      <c r="M6676">
        <v>21</v>
      </c>
      <c r="N6676">
        <f>LOG(M6676/100,2)+3</f>
        <v>0.74846123300403544</v>
      </c>
      <c r="O6676">
        <f>INDEX(lehmad!B$2:B$412,MATCH(klypsid!$B6676,lehmad!$A$2:$A$412,0))</f>
        <v>38979</v>
      </c>
      <c r="P6676">
        <f>INDEX(lehmad!D$2:D$412,MATCH(klypsid!$B6676,lehmad!$A$2:$A$412,0))</f>
        <v>119</v>
      </c>
      <c r="Q6676">
        <f>INDEX(lehmad!E$2:E$412,MATCH(klypsid!$B6676,lehmad!$A$2:$A$412,0))</f>
        <v>1</v>
      </c>
      <c r="R6676" t="str">
        <f>INDEX(lehmad!F$2:F$412,MATCH(klypsid!$B6676,lehmad!$A$2:$A$412,0))</f>
        <v>LANCELOT-ET</v>
      </c>
      <c r="S6676">
        <f>INDEX(lehmad!H$2:H$412,MATCH(klypsid!$B6676,lehmad!$A$2:$A$412,0))</f>
        <v>126</v>
      </c>
      <c r="T6676">
        <f>INDEX(lehmad!K$2:K$412,MATCH(klypsid!$B6676,lehmad!$A$2:$A$412,0))</f>
        <v>122</v>
      </c>
      <c r="U6676" s="4">
        <f t="shared" si="208"/>
        <v>2</v>
      </c>
      <c r="V6676">
        <f t="shared" si="209"/>
        <v>32</v>
      </c>
    </row>
    <row r="6677" spans="1:22" x14ac:dyDescent="0.25">
      <c r="A6677">
        <v>4196</v>
      </c>
      <c r="B6677" t="str">
        <f>"E"&amp;A6677</f>
        <v>E4196</v>
      </c>
      <c r="C6677" t="s">
        <v>103</v>
      </c>
      <c r="D6677">
        <v>2</v>
      </c>
      <c r="E6677">
        <f>IF(D6677&lt;4,D6677,4)</f>
        <v>2</v>
      </c>
      <c r="F6677" s="1">
        <v>40282</v>
      </c>
      <c r="G6677" s="1">
        <v>40371</v>
      </c>
      <c r="H6677" s="3">
        <f>G6677-F6677</f>
        <v>89</v>
      </c>
      <c r="I6677" s="3">
        <f>IF(H6677&lt;=60,1,IF(H6677&lt;=150,2,3))</f>
        <v>2</v>
      </c>
      <c r="J6677">
        <v>47.8</v>
      </c>
      <c r="K6677">
        <v>3.38</v>
      </c>
      <c r="L6677">
        <v>2.86</v>
      </c>
      <c r="M6677">
        <v>5</v>
      </c>
      <c r="N6677">
        <f>LOG(M6677/100,2)+3</f>
        <v>-1.3219280948873626</v>
      </c>
      <c r="O6677">
        <f>INDEX(lehmad!B$2:B$412,MATCH(klypsid!$B6677,lehmad!$A$2:$A$412,0))</f>
        <v>38979</v>
      </c>
      <c r="P6677">
        <f>INDEX(lehmad!D$2:D$412,MATCH(klypsid!$B6677,lehmad!$A$2:$A$412,0))</f>
        <v>119</v>
      </c>
      <c r="Q6677">
        <f>INDEX(lehmad!E$2:E$412,MATCH(klypsid!$B6677,lehmad!$A$2:$A$412,0))</f>
        <v>1</v>
      </c>
      <c r="R6677" t="str">
        <f>INDEX(lehmad!F$2:F$412,MATCH(klypsid!$B6677,lehmad!$A$2:$A$412,0))</f>
        <v>LANCELOT-ET</v>
      </c>
      <c r="S6677">
        <f>INDEX(lehmad!H$2:H$412,MATCH(klypsid!$B6677,lehmad!$A$2:$A$412,0))</f>
        <v>126</v>
      </c>
      <c r="T6677">
        <f>INDEX(lehmad!K$2:K$412,MATCH(klypsid!$B6677,lehmad!$A$2:$A$412,0))</f>
        <v>122</v>
      </c>
      <c r="U6677" s="4">
        <f t="shared" si="208"/>
        <v>3</v>
      </c>
      <c r="V6677">
        <f t="shared" si="209"/>
        <v>35</v>
      </c>
    </row>
    <row r="6678" spans="1:22" x14ac:dyDescent="0.25">
      <c r="A6678">
        <v>4196</v>
      </c>
      <c r="B6678" t="str">
        <f>"E"&amp;A6678</f>
        <v>E4196</v>
      </c>
      <c r="C6678" t="s">
        <v>103</v>
      </c>
      <c r="D6678">
        <v>2</v>
      </c>
      <c r="E6678">
        <f>IF(D6678&lt;4,D6678,4)</f>
        <v>2</v>
      </c>
      <c r="F6678" s="1">
        <v>40282</v>
      </c>
      <c r="G6678" s="1">
        <v>40396</v>
      </c>
      <c r="H6678" s="3">
        <f>G6678-F6678</f>
        <v>114</v>
      </c>
      <c r="I6678" s="3">
        <f>IF(H6678&lt;=60,1,IF(H6678&lt;=150,2,3))</f>
        <v>2</v>
      </c>
      <c r="J6678">
        <v>46.7</v>
      </c>
      <c r="K6678">
        <v>1.8</v>
      </c>
      <c r="L6678">
        <v>2.93</v>
      </c>
      <c r="M6678">
        <v>34</v>
      </c>
      <c r="N6678">
        <f>LOG(M6678/100,2)+3</f>
        <v>1.443606651475615</v>
      </c>
      <c r="O6678">
        <f>INDEX(lehmad!B$2:B$412,MATCH(klypsid!$B6678,lehmad!$A$2:$A$412,0))</f>
        <v>38979</v>
      </c>
      <c r="P6678">
        <f>INDEX(lehmad!D$2:D$412,MATCH(klypsid!$B6678,lehmad!$A$2:$A$412,0))</f>
        <v>119</v>
      </c>
      <c r="Q6678">
        <f>INDEX(lehmad!E$2:E$412,MATCH(klypsid!$B6678,lehmad!$A$2:$A$412,0))</f>
        <v>1</v>
      </c>
      <c r="R6678" t="str">
        <f>INDEX(lehmad!F$2:F$412,MATCH(klypsid!$B6678,lehmad!$A$2:$A$412,0))</f>
        <v>LANCELOT-ET</v>
      </c>
      <c r="S6678">
        <f>INDEX(lehmad!H$2:H$412,MATCH(klypsid!$B6678,lehmad!$A$2:$A$412,0))</f>
        <v>126</v>
      </c>
      <c r="T6678">
        <f>INDEX(lehmad!K$2:K$412,MATCH(klypsid!$B6678,lehmad!$A$2:$A$412,0))</f>
        <v>122</v>
      </c>
      <c r="U6678" s="4">
        <f t="shared" si="208"/>
        <v>4</v>
      </c>
      <c r="V6678">
        <f t="shared" si="209"/>
        <v>25</v>
      </c>
    </row>
    <row r="6679" spans="1:22" x14ac:dyDescent="0.25">
      <c r="A6679">
        <v>4196</v>
      </c>
      <c r="B6679" t="str">
        <f>"E"&amp;A6679</f>
        <v>E4196</v>
      </c>
      <c r="C6679" t="s">
        <v>103</v>
      </c>
      <c r="D6679">
        <v>2</v>
      </c>
      <c r="E6679">
        <f>IF(D6679&lt;4,D6679,4)</f>
        <v>2</v>
      </c>
      <c r="F6679" s="1">
        <v>40282</v>
      </c>
      <c r="G6679" s="1">
        <v>40434</v>
      </c>
      <c r="H6679" s="3">
        <f>G6679-F6679</f>
        <v>152</v>
      </c>
      <c r="I6679" s="3">
        <f>IF(H6679&lt;=60,1,IF(H6679&lt;=150,2,3))</f>
        <v>3</v>
      </c>
      <c r="J6679">
        <v>45.3</v>
      </c>
      <c r="K6679">
        <v>2.98</v>
      </c>
      <c r="L6679">
        <v>3.23</v>
      </c>
      <c r="M6679">
        <v>128</v>
      </c>
      <c r="N6679">
        <f>LOG(M6679/100,2)+3</f>
        <v>3.3561438102252752</v>
      </c>
      <c r="O6679">
        <f>INDEX(lehmad!B$2:B$412,MATCH(klypsid!$B6679,lehmad!$A$2:$A$412,0))</f>
        <v>38979</v>
      </c>
      <c r="P6679">
        <f>INDEX(lehmad!D$2:D$412,MATCH(klypsid!$B6679,lehmad!$A$2:$A$412,0))</f>
        <v>119</v>
      </c>
      <c r="Q6679">
        <f>INDEX(lehmad!E$2:E$412,MATCH(klypsid!$B6679,lehmad!$A$2:$A$412,0))</f>
        <v>1</v>
      </c>
      <c r="R6679" t="str">
        <f>INDEX(lehmad!F$2:F$412,MATCH(klypsid!$B6679,lehmad!$A$2:$A$412,0))</f>
        <v>LANCELOT-ET</v>
      </c>
      <c r="S6679">
        <f>INDEX(lehmad!H$2:H$412,MATCH(klypsid!$B6679,lehmad!$A$2:$A$412,0))</f>
        <v>126</v>
      </c>
      <c r="T6679">
        <f>INDEX(lehmad!K$2:K$412,MATCH(klypsid!$B6679,lehmad!$A$2:$A$412,0))</f>
        <v>122</v>
      </c>
      <c r="U6679" s="4">
        <f t="shared" si="208"/>
        <v>5</v>
      </c>
      <c r="V6679">
        <f t="shared" si="209"/>
        <v>38</v>
      </c>
    </row>
    <row r="6680" spans="1:22" x14ac:dyDescent="0.25">
      <c r="A6680">
        <v>4196</v>
      </c>
      <c r="B6680" t="str">
        <f>"E"&amp;A6680</f>
        <v>E4196</v>
      </c>
      <c r="C6680" t="s">
        <v>103</v>
      </c>
      <c r="D6680">
        <v>2</v>
      </c>
      <c r="E6680">
        <f>IF(D6680&lt;4,D6680,4)</f>
        <v>2</v>
      </c>
      <c r="F6680" s="1">
        <v>40282</v>
      </c>
      <c r="G6680" s="1">
        <v>40462</v>
      </c>
      <c r="H6680" s="3">
        <f>G6680-F6680</f>
        <v>180</v>
      </c>
      <c r="I6680" s="3">
        <f>IF(H6680&lt;=60,1,IF(H6680&lt;=150,2,3))</f>
        <v>3</v>
      </c>
      <c r="J6680">
        <v>43.7</v>
      </c>
      <c r="K6680">
        <v>3.46</v>
      </c>
      <c r="L6680">
        <v>3.52</v>
      </c>
      <c r="M6680">
        <v>225</v>
      </c>
      <c r="N6680">
        <f>LOG(M6680/100,2)+3</f>
        <v>4.1699250014423122</v>
      </c>
      <c r="O6680">
        <f>INDEX(lehmad!B$2:B$412,MATCH(klypsid!$B6680,lehmad!$A$2:$A$412,0))</f>
        <v>38979</v>
      </c>
      <c r="P6680">
        <f>INDEX(lehmad!D$2:D$412,MATCH(klypsid!$B6680,lehmad!$A$2:$A$412,0))</f>
        <v>119</v>
      </c>
      <c r="Q6680">
        <f>INDEX(lehmad!E$2:E$412,MATCH(klypsid!$B6680,lehmad!$A$2:$A$412,0))</f>
        <v>1</v>
      </c>
      <c r="R6680" t="str">
        <f>INDEX(lehmad!F$2:F$412,MATCH(klypsid!$B6680,lehmad!$A$2:$A$412,0))</f>
        <v>LANCELOT-ET</v>
      </c>
      <c r="S6680">
        <f>INDEX(lehmad!H$2:H$412,MATCH(klypsid!$B6680,lehmad!$A$2:$A$412,0))</f>
        <v>126</v>
      </c>
      <c r="T6680">
        <f>INDEX(lehmad!K$2:K$412,MATCH(klypsid!$B6680,lehmad!$A$2:$A$412,0))</f>
        <v>122</v>
      </c>
      <c r="U6680" s="4">
        <f t="shared" si="208"/>
        <v>6</v>
      </c>
      <c r="V6680">
        <f t="shared" si="209"/>
        <v>28</v>
      </c>
    </row>
    <row r="6681" spans="1:22" x14ac:dyDescent="0.25">
      <c r="A6681">
        <v>4196</v>
      </c>
      <c r="B6681" t="str">
        <f>"E"&amp;A6681</f>
        <v>E4196</v>
      </c>
      <c r="C6681" t="s">
        <v>103</v>
      </c>
      <c r="D6681">
        <v>2</v>
      </c>
      <c r="E6681">
        <f>IF(D6681&lt;4,D6681,4)</f>
        <v>2</v>
      </c>
      <c r="F6681" s="1">
        <v>40282</v>
      </c>
      <c r="G6681" s="1">
        <v>40493</v>
      </c>
      <c r="H6681" s="3">
        <f>G6681-F6681</f>
        <v>211</v>
      </c>
      <c r="I6681" s="3">
        <f>IF(H6681&lt;=60,1,IF(H6681&lt;=150,2,3))</f>
        <v>3</v>
      </c>
      <c r="J6681">
        <v>36.6</v>
      </c>
      <c r="K6681">
        <v>3.86</v>
      </c>
      <c r="L6681">
        <v>3.52</v>
      </c>
      <c r="M6681">
        <v>85</v>
      </c>
      <c r="N6681">
        <f>LOG(M6681/100,2)+3</f>
        <v>2.7655347463629769</v>
      </c>
      <c r="O6681">
        <f>INDEX(lehmad!B$2:B$412,MATCH(klypsid!$B6681,lehmad!$A$2:$A$412,0))</f>
        <v>38979</v>
      </c>
      <c r="P6681">
        <f>INDEX(lehmad!D$2:D$412,MATCH(klypsid!$B6681,lehmad!$A$2:$A$412,0))</f>
        <v>119</v>
      </c>
      <c r="Q6681">
        <f>INDEX(lehmad!E$2:E$412,MATCH(klypsid!$B6681,lehmad!$A$2:$A$412,0))</f>
        <v>1</v>
      </c>
      <c r="R6681" t="str">
        <f>INDEX(lehmad!F$2:F$412,MATCH(klypsid!$B6681,lehmad!$A$2:$A$412,0))</f>
        <v>LANCELOT-ET</v>
      </c>
      <c r="S6681">
        <f>INDEX(lehmad!H$2:H$412,MATCH(klypsid!$B6681,lehmad!$A$2:$A$412,0))</f>
        <v>126</v>
      </c>
      <c r="T6681">
        <f>INDEX(lehmad!K$2:K$412,MATCH(klypsid!$B6681,lehmad!$A$2:$A$412,0))</f>
        <v>122</v>
      </c>
      <c r="U6681" s="4">
        <f t="shared" si="208"/>
        <v>7</v>
      </c>
      <c r="V6681">
        <f t="shared" si="209"/>
        <v>31</v>
      </c>
    </row>
    <row r="6682" spans="1:22" x14ac:dyDescent="0.25">
      <c r="A6682">
        <v>4196</v>
      </c>
      <c r="B6682" t="str">
        <f>"E"&amp;A6682</f>
        <v>E4196</v>
      </c>
      <c r="C6682" t="s">
        <v>103</v>
      </c>
      <c r="D6682">
        <v>2</v>
      </c>
      <c r="E6682">
        <f>IF(D6682&lt;4,D6682,4)</f>
        <v>2</v>
      </c>
      <c r="F6682" s="1">
        <v>40282</v>
      </c>
      <c r="G6682" s="1">
        <v>40521</v>
      </c>
      <c r="H6682" s="3">
        <f>G6682-F6682</f>
        <v>239</v>
      </c>
      <c r="I6682" s="3">
        <f>IF(H6682&lt;=60,1,IF(H6682&lt;=150,2,3))</f>
        <v>3</v>
      </c>
      <c r="J6682">
        <v>31.2</v>
      </c>
      <c r="K6682">
        <v>4.2</v>
      </c>
      <c r="L6682">
        <v>3.89</v>
      </c>
      <c r="M6682">
        <v>110</v>
      </c>
      <c r="N6682">
        <f>LOG(M6682/100,2)+3</f>
        <v>3.1375035237499351</v>
      </c>
      <c r="O6682">
        <f>INDEX(lehmad!B$2:B$412,MATCH(klypsid!$B6682,lehmad!$A$2:$A$412,0))</f>
        <v>38979</v>
      </c>
      <c r="P6682">
        <f>INDEX(lehmad!D$2:D$412,MATCH(klypsid!$B6682,lehmad!$A$2:$A$412,0))</f>
        <v>119</v>
      </c>
      <c r="Q6682">
        <f>INDEX(lehmad!E$2:E$412,MATCH(klypsid!$B6682,lehmad!$A$2:$A$412,0))</f>
        <v>1</v>
      </c>
      <c r="R6682" t="str">
        <f>INDEX(lehmad!F$2:F$412,MATCH(klypsid!$B6682,lehmad!$A$2:$A$412,0))</f>
        <v>LANCELOT-ET</v>
      </c>
      <c r="S6682">
        <f>INDEX(lehmad!H$2:H$412,MATCH(klypsid!$B6682,lehmad!$A$2:$A$412,0))</f>
        <v>126</v>
      </c>
      <c r="T6682">
        <f>INDEX(lehmad!K$2:K$412,MATCH(klypsid!$B6682,lehmad!$A$2:$A$412,0))</f>
        <v>122</v>
      </c>
      <c r="U6682" s="4">
        <f t="shared" si="208"/>
        <v>8</v>
      </c>
      <c r="V6682">
        <f t="shared" si="209"/>
        <v>28</v>
      </c>
    </row>
    <row r="6683" spans="1:22" x14ac:dyDescent="0.25">
      <c r="A6683">
        <v>4196</v>
      </c>
      <c r="B6683" t="str">
        <f>"E"&amp;A6683</f>
        <v>E4196</v>
      </c>
      <c r="C6683" t="s">
        <v>103</v>
      </c>
      <c r="D6683">
        <v>2</v>
      </c>
      <c r="E6683">
        <f>IF(D6683&lt;4,D6683,4)</f>
        <v>2</v>
      </c>
      <c r="F6683" s="1">
        <v>40282</v>
      </c>
      <c r="G6683" s="1">
        <v>40556</v>
      </c>
      <c r="H6683" s="3">
        <f>G6683-F6683</f>
        <v>274</v>
      </c>
      <c r="I6683" s="3">
        <f>IF(H6683&lt;=60,1,IF(H6683&lt;=150,2,3))</f>
        <v>3</v>
      </c>
      <c r="J6683">
        <v>26.5</v>
      </c>
      <c r="K6683">
        <v>3.89</v>
      </c>
      <c r="L6683">
        <v>4.01</v>
      </c>
      <c r="M6683">
        <v>269</v>
      </c>
      <c r="N6683">
        <f>LOG(M6683/100,2)+3</f>
        <v>4.4276061727818998</v>
      </c>
      <c r="O6683">
        <f>INDEX(lehmad!B$2:B$412,MATCH(klypsid!$B6683,lehmad!$A$2:$A$412,0))</f>
        <v>38979</v>
      </c>
      <c r="P6683">
        <f>INDEX(lehmad!D$2:D$412,MATCH(klypsid!$B6683,lehmad!$A$2:$A$412,0))</f>
        <v>119</v>
      </c>
      <c r="Q6683">
        <f>INDEX(lehmad!E$2:E$412,MATCH(klypsid!$B6683,lehmad!$A$2:$A$412,0))</f>
        <v>1</v>
      </c>
      <c r="R6683" t="str">
        <f>INDEX(lehmad!F$2:F$412,MATCH(klypsid!$B6683,lehmad!$A$2:$A$412,0))</f>
        <v>LANCELOT-ET</v>
      </c>
      <c r="S6683">
        <f>INDEX(lehmad!H$2:H$412,MATCH(klypsid!$B6683,lehmad!$A$2:$A$412,0))</f>
        <v>126</v>
      </c>
      <c r="T6683">
        <f>INDEX(lehmad!K$2:K$412,MATCH(klypsid!$B6683,lehmad!$A$2:$A$412,0))</f>
        <v>122</v>
      </c>
      <c r="U6683" s="4">
        <f t="shared" si="208"/>
        <v>9</v>
      </c>
      <c r="V6683">
        <f t="shared" si="209"/>
        <v>35</v>
      </c>
    </row>
    <row r="6684" spans="1:22" x14ac:dyDescent="0.25">
      <c r="A6684">
        <v>4199</v>
      </c>
      <c r="B6684" t="str">
        <f>"E"&amp;A6684</f>
        <v>E4199</v>
      </c>
      <c r="C6684" t="s">
        <v>161</v>
      </c>
      <c r="D6684">
        <v>1</v>
      </c>
      <c r="E6684">
        <f>IF(D6684&lt;4,D6684,4)</f>
        <v>1</v>
      </c>
      <c r="F6684" s="1">
        <v>39783</v>
      </c>
      <c r="G6684" s="1">
        <v>39817</v>
      </c>
      <c r="H6684" s="3">
        <f>G6684-F6684</f>
        <v>34</v>
      </c>
      <c r="I6684" s="3">
        <f>IF(H6684&lt;=60,1,IF(H6684&lt;=150,2,3))</f>
        <v>1</v>
      </c>
      <c r="J6684">
        <v>42</v>
      </c>
      <c r="K6684">
        <v>3.16</v>
      </c>
      <c r="L6684">
        <v>3.19</v>
      </c>
      <c r="M6684">
        <v>913</v>
      </c>
      <c r="N6684">
        <f>LOG(M6684/100,2)+3</f>
        <v>6.1906148602094975</v>
      </c>
      <c r="O6684">
        <f>INDEX(lehmad!B$2:B$412,MATCH(klypsid!$B6684,lehmad!$A$2:$A$412,0))</f>
        <v>38981</v>
      </c>
      <c r="P6684">
        <f>INDEX(lehmad!D$2:D$412,MATCH(klypsid!$B6684,lehmad!$A$2:$A$412,0))</f>
        <v>100</v>
      </c>
      <c r="Q6684">
        <f>INDEX(lehmad!E$2:E$412,MATCH(klypsid!$B6684,lehmad!$A$2:$A$412,0))</f>
        <v>0.875</v>
      </c>
      <c r="R6684" t="str">
        <f>INDEX(lehmad!F$2:F$412,MATCH(klypsid!$B6684,lehmad!$A$2:$A$412,0))</f>
        <v>DYNASTY-ET</v>
      </c>
      <c r="S6684">
        <f>INDEX(lehmad!H$2:H$412,MATCH(klypsid!$B6684,lehmad!$A$2:$A$412,0))</f>
        <v>124</v>
      </c>
      <c r="T6684">
        <f>INDEX(lehmad!K$2:K$412,MATCH(klypsid!$B6684,lehmad!$A$2:$A$412,0))</f>
        <v>108</v>
      </c>
      <c r="U6684" s="4">
        <f t="shared" si="208"/>
        <v>1</v>
      </c>
      <c r="V6684">
        <f t="shared" si="209"/>
        <v>34</v>
      </c>
    </row>
    <row r="6685" spans="1:22" x14ac:dyDescent="0.25">
      <c r="A6685">
        <v>4199</v>
      </c>
      <c r="B6685" t="str">
        <f>"E"&amp;A6685</f>
        <v>E4199</v>
      </c>
      <c r="C6685" t="s">
        <v>161</v>
      </c>
      <c r="D6685">
        <v>1</v>
      </c>
      <c r="E6685">
        <f>IF(D6685&lt;4,D6685,4)</f>
        <v>1</v>
      </c>
      <c r="F6685" s="1">
        <v>39783</v>
      </c>
      <c r="G6685" s="1">
        <v>39845</v>
      </c>
      <c r="H6685" s="3">
        <f>G6685-F6685</f>
        <v>62</v>
      </c>
      <c r="I6685" s="3">
        <f>IF(H6685&lt;=60,1,IF(H6685&lt;=150,2,3))</f>
        <v>2</v>
      </c>
      <c r="J6685">
        <v>41.2</v>
      </c>
      <c r="K6685">
        <v>3.6</v>
      </c>
      <c r="L6685">
        <v>2.96</v>
      </c>
      <c r="M6685">
        <v>2018</v>
      </c>
      <c r="N6685">
        <f>LOG(M6685/100,2)+3</f>
        <v>7.3348542693316325</v>
      </c>
      <c r="O6685">
        <f>INDEX(lehmad!B$2:B$412,MATCH(klypsid!$B6685,lehmad!$A$2:$A$412,0))</f>
        <v>38981</v>
      </c>
      <c r="P6685">
        <f>INDEX(lehmad!D$2:D$412,MATCH(klypsid!$B6685,lehmad!$A$2:$A$412,0))</f>
        <v>100</v>
      </c>
      <c r="Q6685">
        <f>INDEX(lehmad!E$2:E$412,MATCH(klypsid!$B6685,lehmad!$A$2:$A$412,0))</f>
        <v>0.875</v>
      </c>
      <c r="R6685" t="str">
        <f>INDEX(lehmad!F$2:F$412,MATCH(klypsid!$B6685,lehmad!$A$2:$A$412,0))</f>
        <v>DYNASTY-ET</v>
      </c>
      <c r="S6685">
        <f>INDEX(lehmad!H$2:H$412,MATCH(klypsid!$B6685,lehmad!$A$2:$A$412,0))</f>
        <v>124</v>
      </c>
      <c r="T6685">
        <f>INDEX(lehmad!K$2:K$412,MATCH(klypsid!$B6685,lehmad!$A$2:$A$412,0))</f>
        <v>108</v>
      </c>
      <c r="U6685" s="4">
        <f t="shared" si="208"/>
        <v>2</v>
      </c>
      <c r="V6685">
        <f t="shared" si="209"/>
        <v>28</v>
      </c>
    </row>
    <row r="6686" spans="1:22" x14ac:dyDescent="0.25">
      <c r="A6686">
        <v>4199</v>
      </c>
      <c r="B6686" t="str">
        <f>"E"&amp;A6686</f>
        <v>E4199</v>
      </c>
      <c r="C6686" t="s">
        <v>161</v>
      </c>
      <c r="D6686">
        <v>1</v>
      </c>
      <c r="E6686">
        <f>IF(D6686&lt;4,D6686,4)</f>
        <v>1</v>
      </c>
      <c r="F6686" s="1">
        <v>39783</v>
      </c>
      <c r="G6686" s="1">
        <v>39875</v>
      </c>
      <c r="H6686" s="3">
        <f>G6686-F6686</f>
        <v>92</v>
      </c>
      <c r="I6686" s="3">
        <f>IF(H6686&lt;=60,1,IF(H6686&lt;=150,2,3))</f>
        <v>2</v>
      </c>
      <c r="J6686">
        <v>45.3</v>
      </c>
      <c r="K6686">
        <v>3.39</v>
      </c>
      <c r="L6686">
        <v>3.06</v>
      </c>
      <c r="M6686">
        <v>663</v>
      </c>
      <c r="N6686">
        <f>LOG(M6686/100,2)+3</f>
        <v>5.7290088703378625</v>
      </c>
      <c r="O6686">
        <f>INDEX(lehmad!B$2:B$412,MATCH(klypsid!$B6686,lehmad!$A$2:$A$412,0))</f>
        <v>38981</v>
      </c>
      <c r="P6686">
        <f>INDEX(lehmad!D$2:D$412,MATCH(klypsid!$B6686,lehmad!$A$2:$A$412,0))</f>
        <v>100</v>
      </c>
      <c r="Q6686">
        <f>INDEX(lehmad!E$2:E$412,MATCH(klypsid!$B6686,lehmad!$A$2:$A$412,0))</f>
        <v>0.875</v>
      </c>
      <c r="R6686" t="str">
        <f>INDEX(lehmad!F$2:F$412,MATCH(klypsid!$B6686,lehmad!$A$2:$A$412,0))</f>
        <v>DYNASTY-ET</v>
      </c>
      <c r="S6686">
        <f>INDEX(lehmad!H$2:H$412,MATCH(klypsid!$B6686,lehmad!$A$2:$A$412,0))</f>
        <v>124</v>
      </c>
      <c r="T6686">
        <f>INDEX(lehmad!K$2:K$412,MATCH(klypsid!$B6686,lehmad!$A$2:$A$412,0))</f>
        <v>108</v>
      </c>
      <c r="U6686" s="4">
        <f t="shared" si="208"/>
        <v>3</v>
      </c>
      <c r="V6686">
        <f t="shared" si="209"/>
        <v>30</v>
      </c>
    </row>
    <row r="6687" spans="1:22" x14ac:dyDescent="0.25">
      <c r="A6687">
        <v>4199</v>
      </c>
      <c r="B6687" t="str">
        <f>"E"&amp;A6687</f>
        <v>E4199</v>
      </c>
      <c r="C6687" t="s">
        <v>161</v>
      </c>
      <c r="D6687">
        <v>1</v>
      </c>
      <c r="E6687">
        <f>IF(D6687&lt;4,D6687,4)</f>
        <v>1</v>
      </c>
      <c r="F6687" s="1">
        <v>39783</v>
      </c>
      <c r="G6687" s="1">
        <v>39908</v>
      </c>
      <c r="H6687" s="3">
        <f>G6687-F6687</f>
        <v>125</v>
      </c>
      <c r="I6687" s="3">
        <f>IF(H6687&lt;=60,1,IF(H6687&lt;=150,2,3))</f>
        <v>2</v>
      </c>
      <c r="J6687">
        <v>43.1</v>
      </c>
      <c r="K6687">
        <v>3.27</v>
      </c>
      <c r="L6687">
        <v>3.16</v>
      </c>
      <c r="M6687">
        <v>951</v>
      </c>
      <c r="N6687">
        <f>LOG(M6687/100,2)+3</f>
        <v>6.2494453410858384</v>
      </c>
      <c r="O6687">
        <f>INDEX(lehmad!B$2:B$412,MATCH(klypsid!$B6687,lehmad!$A$2:$A$412,0))</f>
        <v>38981</v>
      </c>
      <c r="P6687">
        <f>INDEX(lehmad!D$2:D$412,MATCH(klypsid!$B6687,lehmad!$A$2:$A$412,0))</f>
        <v>100</v>
      </c>
      <c r="Q6687">
        <f>INDEX(lehmad!E$2:E$412,MATCH(klypsid!$B6687,lehmad!$A$2:$A$412,0))</f>
        <v>0.875</v>
      </c>
      <c r="R6687" t="str">
        <f>INDEX(lehmad!F$2:F$412,MATCH(klypsid!$B6687,lehmad!$A$2:$A$412,0))</f>
        <v>DYNASTY-ET</v>
      </c>
      <c r="S6687">
        <f>INDEX(lehmad!H$2:H$412,MATCH(klypsid!$B6687,lehmad!$A$2:$A$412,0))</f>
        <v>124</v>
      </c>
      <c r="T6687">
        <f>INDEX(lehmad!K$2:K$412,MATCH(klypsid!$B6687,lehmad!$A$2:$A$412,0))</f>
        <v>108</v>
      </c>
      <c r="U6687" s="4">
        <f t="shared" si="208"/>
        <v>4</v>
      </c>
      <c r="V6687">
        <f t="shared" si="209"/>
        <v>33</v>
      </c>
    </row>
    <row r="6688" spans="1:22" x14ac:dyDescent="0.25">
      <c r="A6688">
        <v>4199</v>
      </c>
      <c r="B6688" t="str">
        <f>"E"&amp;A6688</f>
        <v>E4199</v>
      </c>
      <c r="C6688" t="s">
        <v>161</v>
      </c>
      <c r="D6688">
        <v>1</v>
      </c>
      <c r="E6688">
        <f>IF(D6688&lt;4,D6688,4)</f>
        <v>1</v>
      </c>
      <c r="F6688" s="1">
        <v>39783</v>
      </c>
      <c r="G6688" s="1">
        <v>39944</v>
      </c>
      <c r="H6688" s="3">
        <f>G6688-F6688</f>
        <v>161</v>
      </c>
      <c r="I6688" s="3">
        <f>IF(H6688&lt;=60,1,IF(H6688&lt;=150,2,3))</f>
        <v>3</v>
      </c>
      <c r="J6688">
        <v>41.8</v>
      </c>
      <c r="K6688">
        <v>3.07</v>
      </c>
      <c r="L6688">
        <v>3.19</v>
      </c>
      <c r="M6688">
        <v>4138</v>
      </c>
      <c r="N6688">
        <f>LOG(M6688/100,2)+3</f>
        <v>8.3708617400852852</v>
      </c>
      <c r="O6688">
        <f>INDEX(lehmad!B$2:B$412,MATCH(klypsid!$B6688,lehmad!$A$2:$A$412,0))</f>
        <v>38981</v>
      </c>
      <c r="P6688">
        <f>INDEX(lehmad!D$2:D$412,MATCH(klypsid!$B6688,lehmad!$A$2:$A$412,0))</f>
        <v>100</v>
      </c>
      <c r="Q6688">
        <f>INDEX(lehmad!E$2:E$412,MATCH(klypsid!$B6688,lehmad!$A$2:$A$412,0))</f>
        <v>0.875</v>
      </c>
      <c r="R6688" t="str">
        <f>INDEX(lehmad!F$2:F$412,MATCH(klypsid!$B6688,lehmad!$A$2:$A$412,0))</f>
        <v>DYNASTY-ET</v>
      </c>
      <c r="S6688">
        <f>INDEX(lehmad!H$2:H$412,MATCH(klypsid!$B6688,lehmad!$A$2:$A$412,0))</f>
        <v>124</v>
      </c>
      <c r="T6688">
        <f>INDEX(lehmad!K$2:K$412,MATCH(klypsid!$B6688,lehmad!$A$2:$A$412,0))</f>
        <v>108</v>
      </c>
      <c r="U6688" s="4">
        <f t="shared" si="208"/>
        <v>5</v>
      </c>
      <c r="V6688">
        <f t="shared" si="209"/>
        <v>36</v>
      </c>
    </row>
    <row r="6689" spans="1:22" x14ac:dyDescent="0.25">
      <c r="A6689">
        <v>4199</v>
      </c>
      <c r="B6689" t="str">
        <f>"E"&amp;A6689</f>
        <v>E4199</v>
      </c>
      <c r="C6689" t="s">
        <v>161</v>
      </c>
      <c r="D6689">
        <v>1</v>
      </c>
      <c r="E6689">
        <f>IF(D6689&lt;4,D6689,4)</f>
        <v>1</v>
      </c>
      <c r="F6689" s="1">
        <v>39783</v>
      </c>
      <c r="G6689" s="1">
        <v>39972</v>
      </c>
      <c r="H6689" s="3">
        <f>G6689-F6689</f>
        <v>189</v>
      </c>
      <c r="I6689" s="3">
        <f>IF(H6689&lt;=60,1,IF(H6689&lt;=150,2,3))</f>
        <v>3</v>
      </c>
      <c r="J6689">
        <v>42.3</v>
      </c>
      <c r="K6689">
        <v>3.24</v>
      </c>
      <c r="L6689">
        <v>3.29</v>
      </c>
      <c r="M6689">
        <v>273</v>
      </c>
      <c r="N6689">
        <f>LOG(M6689/100,2)+3</f>
        <v>4.4489009511451281</v>
      </c>
      <c r="O6689">
        <f>INDEX(lehmad!B$2:B$412,MATCH(klypsid!$B6689,lehmad!$A$2:$A$412,0))</f>
        <v>38981</v>
      </c>
      <c r="P6689">
        <f>INDEX(lehmad!D$2:D$412,MATCH(klypsid!$B6689,lehmad!$A$2:$A$412,0))</f>
        <v>100</v>
      </c>
      <c r="Q6689">
        <f>INDEX(lehmad!E$2:E$412,MATCH(klypsid!$B6689,lehmad!$A$2:$A$412,0))</f>
        <v>0.875</v>
      </c>
      <c r="R6689" t="str">
        <f>INDEX(lehmad!F$2:F$412,MATCH(klypsid!$B6689,lehmad!$A$2:$A$412,0))</f>
        <v>DYNASTY-ET</v>
      </c>
      <c r="S6689">
        <f>INDEX(lehmad!H$2:H$412,MATCH(klypsid!$B6689,lehmad!$A$2:$A$412,0))</f>
        <v>124</v>
      </c>
      <c r="T6689">
        <f>INDEX(lehmad!K$2:K$412,MATCH(klypsid!$B6689,lehmad!$A$2:$A$412,0))</f>
        <v>108</v>
      </c>
      <c r="U6689" s="4">
        <f t="shared" si="208"/>
        <v>6</v>
      </c>
      <c r="V6689">
        <f t="shared" si="209"/>
        <v>28</v>
      </c>
    </row>
    <row r="6690" spans="1:22" x14ac:dyDescent="0.25">
      <c r="A6690">
        <v>4199</v>
      </c>
      <c r="B6690" t="str">
        <f>"E"&amp;A6690</f>
        <v>E4199</v>
      </c>
      <c r="C6690" t="s">
        <v>161</v>
      </c>
      <c r="D6690">
        <v>1</v>
      </c>
      <c r="E6690">
        <f>IF(D6690&lt;4,D6690,4)</f>
        <v>1</v>
      </c>
      <c r="F6690" s="1">
        <v>39783</v>
      </c>
      <c r="G6690" s="1">
        <v>40007</v>
      </c>
      <c r="H6690" s="3">
        <f>G6690-F6690</f>
        <v>224</v>
      </c>
      <c r="I6690" s="3">
        <f>IF(H6690&lt;=60,1,IF(H6690&lt;=150,2,3))</f>
        <v>3</v>
      </c>
      <c r="J6690">
        <v>35.299999999999997</v>
      </c>
      <c r="K6690">
        <v>3.26</v>
      </c>
      <c r="L6690">
        <v>3.31</v>
      </c>
      <c r="M6690">
        <v>102</v>
      </c>
      <c r="N6690">
        <f>LOG(M6690/100,2)+3</f>
        <v>3.0285691521967708</v>
      </c>
      <c r="O6690">
        <f>INDEX(lehmad!B$2:B$412,MATCH(klypsid!$B6690,lehmad!$A$2:$A$412,0))</f>
        <v>38981</v>
      </c>
      <c r="P6690">
        <f>INDEX(lehmad!D$2:D$412,MATCH(klypsid!$B6690,lehmad!$A$2:$A$412,0))</f>
        <v>100</v>
      </c>
      <c r="Q6690">
        <f>INDEX(lehmad!E$2:E$412,MATCH(klypsid!$B6690,lehmad!$A$2:$A$412,0))</f>
        <v>0.875</v>
      </c>
      <c r="R6690" t="str">
        <f>INDEX(lehmad!F$2:F$412,MATCH(klypsid!$B6690,lehmad!$A$2:$A$412,0))</f>
        <v>DYNASTY-ET</v>
      </c>
      <c r="S6690">
        <f>INDEX(lehmad!H$2:H$412,MATCH(klypsid!$B6690,lehmad!$A$2:$A$412,0))</f>
        <v>124</v>
      </c>
      <c r="T6690">
        <f>INDEX(lehmad!K$2:K$412,MATCH(klypsid!$B6690,lehmad!$A$2:$A$412,0))</f>
        <v>108</v>
      </c>
      <c r="U6690" s="4">
        <f t="shared" si="208"/>
        <v>7</v>
      </c>
      <c r="V6690">
        <f t="shared" si="209"/>
        <v>35</v>
      </c>
    </row>
    <row r="6691" spans="1:22" x14ac:dyDescent="0.25">
      <c r="A6691">
        <v>4199</v>
      </c>
      <c r="B6691" t="str">
        <f>"E"&amp;A6691</f>
        <v>E4199</v>
      </c>
      <c r="C6691" t="s">
        <v>161</v>
      </c>
      <c r="D6691">
        <v>1</v>
      </c>
      <c r="E6691">
        <f>IF(D6691&lt;4,D6691,4)</f>
        <v>1</v>
      </c>
      <c r="F6691" s="1">
        <v>39783</v>
      </c>
      <c r="G6691" s="1">
        <v>40037</v>
      </c>
      <c r="H6691" s="3">
        <f>G6691-F6691</f>
        <v>254</v>
      </c>
      <c r="I6691" s="3">
        <f>IF(H6691&lt;=60,1,IF(H6691&lt;=150,2,3))</f>
        <v>3</v>
      </c>
      <c r="J6691">
        <v>37</v>
      </c>
      <c r="K6691">
        <v>2.83</v>
      </c>
      <c r="L6691">
        <v>3.26</v>
      </c>
      <c r="M6691">
        <v>48</v>
      </c>
      <c r="N6691">
        <f>LOG(M6691/100,2)+3</f>
        <v>1.9411063109464315</v>
      </c>
      <c r="O6691">
        <f>INDEX(lehmad!B$2:B$412,MATCH(klypsid!$B6691,lehmad!$A$2:$A$412,0))</f>
        <v>38981</v>
      </c>
      <c r="P6691">
        <f>INDEX(lehmad!D$2:D$412,MATCH(klypsid!$B6691,lehmad!$A$2:$A$412,0))</f>
        <v>100</v>
      </c>
      <c r="Q6691">
        <f>INDEX(lehmad!E$2:E$412,MATCH(klypsid!$B6691,lehmad!$A$2:$A$412,0))</f>
        <v>0.875</v>
      </c>
      <c r="R6691" t="str">
        <f>INDEX(lehmad!F$2:F$412,MATCH(klypsid!$B6691,lehmad!$A$2:$A$412,0))</f>
        <v>DYNASTY-ET</v>
      </c>
      <c r="S6691">
        <f>INDEX(lehmad!H$2:H$412,MATCH(klypsid!$B6691,lehmad!$A$2:$A$412,0))</f>
        <v>124</v>
      </c>
      <c r="T6691">
        <f>INDEX(lehmad!K$2:K$412,MATCH(klypsid!$B6691,lehmad!$A$2:$A$412,0))</f>
        <v>108</v>
      </c>
      <c r="U6691" s="4">
        <f t="shared" si="208"/>
        <v>8</v>
      </c>
      <c r="V6691">
        <f t="shared" si="209"/>
        <v>30</v>
      </c>
    </row>
    <row r="6692" spans="1:22" x14ac:dyDescent="0.25">
      <c r="A6692">
        <v>4199</v>
      </c>
      <c r="B6692" t="str">
        <f>"E"&amp;A6692</f>
        <v>E4199</v>
      </c>
      <c r="C6692" t="s">
        <v>161</v>
      </c>
      <c r="D6692">
        <v>1</v>
      </c>
      <c r="E6692">
        <f>IF(D6692&lt;4,D6692,4)</f>
        <v>1</v>
      </c>
      <c r="F6692" s="1">
        <v>39783</v>
      </c>
      <c r="G6692" s="1">
        <v>40066</v>
      </c>
      <c r="H6692" s="3">
        <f>G6692-F6692</f>
        <v>283</v>
      </c>
      <c r="I6692" s="3">
        <f>IF(H6692&lt;=60,1,IF(H6692&lt;=150,2,3))</f>
        <v>3</v>
      </c>
      <c r="J6692">
        <v>35.9</v>
      </c>
      <c r="K6692">
        <v>3.39</v>
      </c>
      <c r="L6692">
        <v>3.35</v>
      </c>
      <c r="M6692">
        <v>40</v>
      </c>
      <c r="N6692">
        <f>LOG(M6692/100,2)+3</f>
        <v>1.6780719051126378</v>
      </c>
      <c r="O6692">
        <f>INDEX(lehmad!B$2:B$412,MATCH(klypsid!$B6692,lehmad!$A$2:$A$412,0))</f>
        <v>38981</v>
      </c>
      <c r="P6692">
        <f>INDEX(lehmad!D$2:D$412,MATCH(klypsid!$B6692,lehmad!$A$2:$A$412,0))</f>
        <v>100</v>
      </c>
      <c r="Q6692">
        <f>INDEX(lehmad!E$2:E$412,MATCH(klypsid!$B6692,lehmad!$A$2:$A$412,0))</f>
        <v>0.875</v>
      </c>
      <c r="R6692" t="str">
        <f>INDEX(lehmad!F$2:F$412,MATCH(klypsid!$B6692,lehmad!$A$2:$A$412,0))</f>
        <v>DYNASTY-ET</v>
      </c>
      <c r="S6692">
        <f>INDEX(lehmad!H$2:H$412,MATCH(klypsid!$B6692,lehmad!$A$2:$A$412,0))</f>
        <v>124</v>
      </c>
      <c r="T6692">
        <f>INDEX(lehmad!K$2:K$412,MATCH(klypsid!$B6692,lehmad!$A$2:$A$412,0))</f>
        <v>108</v>
      </c>
      <c r="U6692" s="4">
        <f t="shared" si="208"/>
        <v>9</v>
      </c>
      <c r="V6692">
        <f t="shared" si="209"/>
        <v>29</v>
      </c>
    </row>
    <row r="6693" spans="1:22" x14ac:dyDescent="0.25">
      <c r="A6693">
        <v>4199</v>
      </c>
      <c r="B6693" t="str">
        <f>"E"&amp;A6693</f>
        <v>E4199</v>
      </c>
      <c r="C6693" t="s">
        <v>161</v>
      </c>
      <c r="D6693">
        <v>1</v>
      </c>
      <c r="E6693">
        <f>IF(D6693&lt;4,D6693,4)</f>
        <v>1</v>
      </c>
      <c r="F6693" s="1">
        <v>39783</v>
      </c>
      <c r="G6693" s="1">
        <v>40094</v>
      </c>
      <c r="H6693" s="3">
        <f>G6693-F6693</f>
        <v>311</v>
      </c>
      <c r="I6693" s="3">
        <f>IF(H6693&lt;=60,1,IF(H6693&lt;=150,2,3))</f>
        <v>3</v>
      </c>
      <c r="J6693">
        <v>33.9</v>
      </c>
      <c r="K6693">
        <v>2.31</v>
      </c>
      <c r="L6693">
        <v>3.39</v>
      </c>
      <c r="M6693">
        <v>79</v>
      </c>
      <c r="N6693">
        <f>LOG(M6693/100,2)+3</f>
        <v>2.6599245584023783</v>
      </c>
      <c r="O6693">
        <f>INDEX(lehmad!B$2:B$412,MATCH(klypsid!$B6693,lehmad!$A$2:$A$412,0))</f>
        <v>38981</v>
      </c>
      <c r="P6693">
        <f>INDEX(lehmad!D$2:D$412,MATCH(klypsid!$B6693,lehmad!$A$2:$A$412,0))</f>
        <v>100</v>
      </c>
      <c r="Q6693">
        <f>INDEX(lehmad!E$2:E$412,MATCH(klypsid!$B6693,lehmad!$A$2:$A$412,0))</f>
        <v>0.875</v>
      </c>
      <c r="R6693" t="str">
        <f>INDEX(lehmad!F$2:F$412,MATCH(klypsid!$B6693,lehmad!$A$2:$A$412,0))</f>
        <v>DYNASTY-ET</v>
      </c>
      <c r="S6693">
        <f>INDEX(lehmad!H$2:H$412,MATCH(klypsid!$B6693,lehmad!$A$2:$A$412,0))</f>
        <v>124</v>
      </c>
      <c r="T6693">
        <f>INDEX(lehmad!K$2:K$412,MATCH(klypsid!$B6693,lehmad!$A$2:$A$412,0))</f>
        <v>108</v>
      </c>
      <c r="U6693" s="4">
        <f t="shared" si="208"/>
        <v>10</v>
      </c>
      <c r="V6693">
        <f t="shared" si="209"/>
        <v>28</v>
      </c>
    </row>
    <row r="6694" spans="1:22" x14ac:dyDescent="0.25">
      <c r="A6694">
        <v>4199</v>
      </c>
      <c r="B6694" t="str">
        <f>"E"&amp;A6694</f>
        <v>E4199</v>
      </c>
      <c r="C6694" t="s">
        <v>161</v>
      </c>
      <c r="D6694">
        <v>1</v>
      </c>
      <c r="E6694">
        <f>IF(D6694&lt;4,D6694,4)</f>
        <v>1</v>
      </c>
      <c r="F6694" s="1">
        <v>39783</v>
      </c>
      <c r="G6694" s="1">
        <v>40125</v>
      </c>
      <c r="H6694" s="3">
        <f>G6694-F6694</f>
        <v>342</v>
      </c>
      <c r="I6694" s="3">
        <f>IF(H6694&lt;=60,1,IF(H6694&lt;=150,2,3))</f>
        <v>3</v>
      </c>
      <c r="J6694">
        <v>23</v>
      </c>
      <c r="K6694">
        <v>6.08</v>
      </c>
      <c r="L6694">
        <v>3.91</v>
      </c>
      <c r="M6694">
        <v>92</v>
      </c>
      <c r="N6694">
        <f>LOG(M6694/100,2)+3</f>
        <v>2.8797057662822882</v>
      </c>
      <c r="O6694">
        <f>INDEX(lehmad!B$2:B$412,MATCH(klypsid!$B6694,lehmad!$A$2:$A$412,0))</f>
        <v>38981</v>
      </c>
      <c r="P6694">
        <f>INDEX(lehmad!D$2:D$412,MATCH(klypsid!$B6694,lehmad!$A$2:$A$412,0))</f>
        <v>100</v>
      </c>
      <c r="Q6694">
        <f>INDEX(lehmad!E$2:E$412,MATCH(klypsid!$B6694,lehmad!$A$2:$A$412,0))</f>
        <v>0.875</v>
      </c>
      <c r="R6694" t="str">
        <f>INDEX(lehmad!F$2:F$412,MATCH(klypsid!$B6694,lehmad!$A$2:$A$412,0))</f>
        <v>DYNASTY-ET</v>
      </c>
      <c r="S6694">
        <f>INDEX(lehmad!H$2:H$412,MATCH(klypsid!$B6694,lehmad!$A$2:$A$412,0))</f>
        <v>124</v>
      </c>
      <c r="T6694">
        <f>INDEX(lehmad!K$2:K$412,MATCH(klypsid!$B6694,lehmad!$A$2:$A$412,0))</f>
        <v>108</v>
      </c>
      <c r="U6694" s="4">
        <f t="shared" si="208"/>
        <v>11</v>
      </c>
      <c r="V6694">
        <f t="shared" si="209"/>
        <v>31</v>
      </c>
    </row>
    <row r="6695" spans="1:22" x14ac:dyDescent="0.25">
      <c r="A6695">
        <v>4199</v>
      </c>
      <c r="B6695" t="str">
        <f>"E"&amp;A6695</f>
        <v>E4199</v>
      </c>
      <c r="C6695" t="s">
        <v>161</v>
      </c>
      <c r="D6695">
        <v>1</v>
      </c>
      <c r="E6695">
        <f>IF(D6695&lt;4,D6695,4)</f>
        <v>1</v>
      </c>
      <c r="F6695" s="1">
        <v>39783</v>
      </c>
      <c r="G6695" s="1">
        <v>40153</v>
      </c>
      <c r="H6695" s="3">
        <f>G6695-F6695</f>
        <v>370</v>
      </c>
      <c r="I6695" s="3">
        <f>IF(H6695&lt;=60,1,IF(H6695&lt;=150,2,3))</f>
        <v>3</v>
      </c>
      <c r="J6695">
        <v>25</v>
      </c>
      <c r="K6695">
        <v>3.5</v>
      </c>
      <c r="L6695">
        <v>3.45</v>
      </c>
      <c r="M6695">
        <v>71</v>
      </c>
      <c r="N6695">
        <f>LOG(M6695/100,2)+3</f>
        <v>2.5058909297299574</v>
      </c>
      <c r="O6695">
        <f>INDEX(lehmad!B$2:B$412,MATCH(klypsid!$B6695,lehmad!$A$2:$A$412,0))</f>
        <v>38981</v>
      </c>
      <c r="P6695">
        <f>INDEX(lehmad!D$2:D$412,MATCH(klypsid!$B6695,lehmad!$A$2:$A$412,0))</f>
        <v>100</v>
      </c>
      <c r="Q6695">
        <f>INDEX(lehmad!E$2:E$412,MATCH(klypsid!$B6695,lehmad!$A$2:$A$412,0))</f>
        <v>0.875</v>
      </c>
      <c r="R6695" t="str">
        <f>INDEX(lehmad!F$2:F$412,MATCH(klypsid!$B6695,lehmad!$A$2:$A$412,0))</f>
        <v>DYNASTY-ET</v>
      </c>
      <c r="S6695">
        <f>INDEX(lehmad!H$2:H$412,MATCH(klypsid!$B6695,lehmad!$A$2:$A$412,0))</f>
        <v>124</v>
      </c>
      <c r="T6695">
        <f>INDEX(lehmad!K$2:K$412,MATCH(klypsid!$B6695,lehmad!$A$2:$A$412,0))</f>
        <v>108</v>
      </c>
      <c r="U6695" s="4">
        <f t="shared" si="208"/>
        <v>12</v>
      </c>
      <c r="V6695">
        <f t="shared" si="209"/>
        <v>28</v>
      </c>
    </row>
    <row r="6696" spans="1:22" x14ac:dyDescent="0.25">
      <c r="A6696">
        <v>4199</v>
      </c>
      <c r="B6696" t="str">
        <f>"E"&amp;A6696</f>
        <v>E4199</v>
      </c>
      <c r="C6696" t="s">
        <v>161</v>
      </c>
      <c r="D6696">
        <v>2</v>
      </c>
      <c r="E6696">
        <f>IF(D6696&lt;4,D6696,4)</f>
        <v>2</v>
      </c>
      <c r="F6696" s="1">
        <v>40230</v>
      </c>
      <c r="G6696" s="1">
        <v>40242</v>
      </c>
      <c r="H6696" s="3">
        <f>G6696-F6696</f>
        <v>12</v>
      </c>
      <c r="I6696" s="3">
        <f>IF(H6696&lt;=60,1,IF(H6696&lt;=150,2,3))</f>
        <v>1</v>
      </c>
      <c r="J6696">
        <v>21.1</v>
      </c>
      <c r="K6696">
        <v>2.59</v>
      </c>
      <c r="L6696">
        <v>3.31</v>
      </c>
      <c r="M6696">
        <v>157</v>
      </c>
      <c r="N6696">
        <f>LOG(M6696/100,2)+3</f>
        <v>3.6507645591169022</v>
      </c>
      <c r="O6696">
        <f>INDEX(lehmad!B$2:B$412,MATCH(klypsid!$B6696,lehmad!$A$2:$A$412,0))</f>
        <v>38981</v>
      </c>
      <c r="P6696">
        <f>INDEX(lehmad!D$2:D$412,MATCH(klypsid!$B6696,lehmad!$A$2:$A$412,0))</f>
        <v>100</v>
      </c>
      <c r="Q6696">
        <f>INDEX(lehmad!E$2:E$412,MATCH(klypsid!$B6696,lehmad!$A$2:$A$412,0))</f>
        <v>0.875</v>
      </c>
      <c r="R6696" t="str">
        <f>INDEX(lehmad!F$2:F$412,MATCH(klypsid!$B6696,lehmad!$A$2:$A$412,0))</f>
        <v>DYNASTY-ET</v>
      </c>
      <c r="S6696">
        <f>INDEX(lehmad!H$2:H$412,MATCH(klypsid!$B6696,lehmad!$A$2:$A$412,0))</f>
        <v>124</v>
      </c>
      <c r="T6696">
        <f>INDEX(lehmad!K$2:K$412,MATCH(klypsid!$B6696,lehmad!$A$2:$A$412,0))</f>
        <v>108</v>
      </c>
      <c r="U6696" s="4">
        <f t="shared" si="208"/>
        <v>1</v>
      </c>
      <c r="V6696">
        <f t="shared" si="209"/>
        <v>12</v>
      </c>
    </row>
    <row r="6697" spans="1:22" x14ac:dyDescent="0.25">
      <c r="A6697">
        <v>4199</v>
      </c>
      <c r="B6697" t="str">
        <f>"E"&amp;A6697</f>
        <v>E4199</v>
      </c>
      <c r="C6697" t="s">
        <v>161</v>
      </c>
      <c r="D6697">
        <v>2</v>
      </c>
      <c r="E6697">
        <f>IF(D6697&lt;4,D6697,4)</f>
        <v>2</v>
      </c>
      <c r="F6697" s="1">
        <v>40230</v>
      </c>
      <c r="G6697" s="1">
        <v>40276</v>
      </c>
      <c r="H6697" s="3">
        <f>G6697-F6697</f>
        <v>46</v>
      </c>
      <c r="I6697" s="3">
        <f>IF(H6697&lt;=60,1,IF(H6697&lt;=150,2,3))</f>
        <v>1</v>
      </c>
      <c r="J6697">
        <v>40.799999999999997</v>
      </c>
      <c r="K6697">
        <v>2.89</v>
      </c>
      <c r="L6697">
        <v>2.79</v>
      </c>
      <c r="M6697">
        <v>45</v>
      </c>
      <c r="N6697">
        <f>LOG(M6697/100,2)+3</f>
        <v>1.84799690655495</v>
      </c>
      <c r="O6697">
        <f>INDEX(lehmad!B$2:B$412,MATCH(klypsid!$B6697,lehmad!$A$2:$A$412,0))</f>
        <v>38981</v>
      </c>
      <c r="P6697">
        <f>INDEX(lehmad!D$2:D$412,MATCH(klypsid!$B6697,lehmad!$A$2:$A$412,0))</f>
        <v>100</v>
      </c>
      <c r="Q6697">
        <f>INDEX(lehmad!E$2:E$412,MATCH(klypsid!$B6697,lehmad!$A$2:$A$412,0))</f>
        <v>0.875</v>
      </c>
      <c r="R6697" t="str">
        <f>INDEX(lehmad!F$2:F$412,MATCH(klypsid!$B6697,lehmad!$A$2:$A$412,0))</f>
        <v>DYNASTY-ET</v>
      </c>
      <c r="S6697">
        <f>INDEX(lehmad!H$2:H$412,MATCH(klypsid!$B6697,lehmad!$A$2:$A$412,0))</f>
        <v>124</v>
      </c>
      <c r="T6697">
        <f>INDEX(lehmad!K$2:K$412,MATCH(klypsid!$B6697,lehmad!$A$2:$A$412,0))</f>
        <v>108</v>
      </c>
      <c r="U6697" s="4">
        <f t="shared" si="208"/>
        <v>2</v>
      </c>
      <c r="V6697">
        <f t="shared" si="209"/>
        <v>34</v>
      </c>
    </row>
    <row r="6698" spans="1:22" x14ac:dyDescent="0.25">
      <c r="A6698">
        <v>4199</v>
      </c>
      <c r="B6698" t="str">
        <f>"E"&amp;A6698</f>
        <v>E4199</v>
      </c>
      <c r="C6698" t="s">
        <v>161</v>
      </c>
      <c r="D6698">
        <v>2</v>
      </c>
      <c r="E6698">
        <f>IF(D6698&lt;4,D6698,4)</f>
        <v>2</v>
      </c>
      <c r="F6698" s="1">
        <v>40230</v>
      </c>
      <c r="G6698" s="1">
        <v>40304</v>
      </c>
      <c r="H6698" s="3">
        <f>G6698-F6698</f>
        <v>74</v>
      </c>
      <c r="I6698" s="3">
        <f>IF(H6698&lt;=60,1,IF(H6698&lt;=150,2,3))</f>
        <v>2</v>
      </c>
      <c r="J6698">
        <v>45.8</v>
      </c>
      <c r="K6698">
        <v>2.88</v>
      </c>
      <c r="L6698">
        <v>2.86</v>
      </c>
      <c r="M6698">
        <v>31</v>
      </c>
      <c r="N6698">
        <f>LOG(M6698/100,2)+3</f>
        <v>1.3103401206121505</v>
      </c>
      <c r="O6698">
        <f>INDEX(lehmad!B$2:B$412,MATCH(klypsid!$B6698,lehmad!$A$2:$A$412,0))</f>
        <v>38981</v>
      </c>
      <c r="P6698">
        <f>INDEX(lehmad!D$2:D$412,MATCH(klypsid!$B6698,lehmad!$A$2:$A$412,0))</f>
        <v>100</v>
      </c>
      <c r="Q6698">
        <f>INDEX(lehmad!E$2:E$412,MATCH(klypsid!$B6698,lehmad!$A$2:$A$412,0))</f>
        <v>0.875</v>
      </c>
      <c r="R6698" t="str">
        <f>INDEX(lehmad!F$2:F$412,MATCH(klypsid!$B6698,lehmad!$A$2:$A$412,0))</f>
        <v>DYNASTY-ET</v>
      </c>
      <c r="S6698">
        <f>INDEX(lehmad!H$2:H$412,MATCH(klypsid!$B6698,lehmad!$A$2:$A$412,0))</f>
        <v>124</v>
      </c>
      <c r="T6698">
        <f>INDEX(lehmad!K$2:K$412,MATCH(klypsid!$B6698,lehmad!$A$2:$A$412,0))</f>
        <v>108</v>
      </c>
      <c r="U6698" s="4">
        <f t="shared" si="208"/>
        <v>3</v>
      </c>
      <c r="V6698">
        <f t="shared" si="209"/>
        <v>28</v>
      </c>
    </row>
    <row r="6699" spans="1:22" x14ac:dyDescent="0.25">
      <c r="A6699">
        <v>4199</v>
      </c>
      <c r="B6699" t="str">
        <f>"E"&amp;A6699</f>
        <v>E4199</v>
      </c>
      <c r="C6699" t="s">
        <v>161</v>
      </c>
      <c r="D6699">
        <v>2</v>
      </c>
      <c r="E6699">
        <f>IF(D6699&lt;4,D6699,4)</f>
        <v>2</v>
      </c>
      <c r="F6699" s="1">
        <v>40230</v>
      </c>
      <c r="G6699" s="1">
        <v>40336</v>
      </c>
      <c r="H6699" s="3">
        <f>G6699-F6699</f>
        <v>106</v>
      </c>
      <c r="I6699" s="3">
        <f>IF(H6699&lt;=60,1,IF(H6699&lt;=150,2,3))</f>
        <v>2</v>
      </c>
      <c r="J6699">
        <v>47.7</v>
      </c>
      <c r="K6699">
        <v>2.96</v>
      </c>
      <c r="L6699">
        <v>2.79</v>
      </c>
      <c r="M6699">
        <v>21</v>
      </c>
      <c r="N6699">
        <f>LOG(M6699/100,2)+3</f>
        <v>0.74846123300403544</v>
      </c>
      <c r="O6699">
        <f>INDEX(lehmad!B$2:B$412,MATCH(klypsid!$B6699,lehmad!$A$2:$A$412,0))</f>
        <v>38981</v>
      </c>
      <c r="P6699">
        <f>INDEX(lehmad!D$2:D$412,MATCH(klypsid!$B6699,lehmad!$A$2:$A$412,0))</f>
        <v>100</v>
      </c>
      <c r="Q6699">
        <f>INDEX(lehmad!E$2:E$412,MATCH(klypsid!$B6699,lehmad!$A$2:$A$412,0))</f>
        <v>0.875</v>
      </c>
      <c r="R6699" t="str">
        <f>INDEX(lehmad!F$2:F$412,MATCH(klypsid!$B6699,lehmad!$A$2:$A$412,0))</f>
        <v>DYNASTY-ET</v>
      </c>
      <c r="S6699">
        <f>INDEX(lehmad!H$2:H$412,MATCH(klypsid!$B6699,lehmad!$A$2:$A$412,0))</f>
        <v>124</v>
      </c>
      <c r="T6699">
        <f>INDEX(lehmad!K$2:K$412,MATCH(klypsid!$B6699,lehmad!$A$2:$A$412,0))</f>
        <v>108</v>
      </c>
      <c r="U6699" s="4">
        <f t="shared" si="208"/>
        <v>4</v>
      </c>
      <c r="V6699">
        <f t="shared" si="209"/>
        <v>32</v>
      </c>
    </row>
    <row r="6700" spans="1:22" x14ac:dyDescent="0.25">
      <c r="A6700">
        <v>4199</v>
      </c>
      <c r="B6700" t="str">
        <f>"E"&amp;A6700</f>
        <v>E4199</v>
      </c>
      <c r="C6700" t="s">
        <v>161</v>
      </c>
      <c r="D6700">
        <v>2</v>
      </c>
      <c r="E6700">
        <f>IF(D6700&lt;4,D6700,4)</f>
        <v>2</v>
      </c>
      <c r="F6700" s="1">
        <v>40230</v>
      </c>
      <c r="G6700" s="1">
        <v>40371</v>
      </c>
      <c r="H6700" s="3">
        <f>G6700-F6700</f>
        <v>141</v>
      </c>
      <c r="I6700" s="3">
        <f>IF(H6700&lt;=60,1,IF(H6700&lt;=150,2,3))</f>
        <v>2</v>
      </c>
      <c r="J6700">
        <v>41.2</v>
      </c>
      <c r="K6700">
        <v>3.25</v>
      </c>
      <c r="L6700">
        <v>2.81</v>
      </c>
      <c r="M6700">
        <v>18</v>
      </c>
      <c r="N6700">
        <f>LOG(M6700/100,2)+3</f>
        <v>0.52606881166758779</v>
      </c>
      <c r="O6700">
        <f>INDEX(lehmad!B$2:B$412,MATCH(klypsid!$B6700,lehmad!$A$2:$A$412,0))</f>
        <v>38981</v>
      </c>
      <c r="P6700">
        <f>INDEX(lehmad!D$2:D$412,MATCH(klypsid!$B6700,lehmad!$A$2:$A$412,0))</f>
        <v>100</v>
      </c>
      <c r="Q6700">
        <f>INDEX(lehmad!E$2:E$412,MATCH(klypsid!$B6700,lehmad!$A$2:$A$412,0))</f>
        <v>0.875</v>
      </c>
      <c r="R6700" t="str">
        <f>INDEX(lehmad!F$2:F$412,MATCH(klypsid!$B6700,lehmad!$A$2:$A$412,0))</f>
        <v>DYNASTY-ET</v>
      </c>
      <c r="S6700">
        <f>INDEX(lehmad!H$2:H$412,MATCH(klypsid!$B6700,lehmad!$A$2:$A$412,0))</f>
        <v>124</v>
      </c>
      <c r="T6700">
        <f>INDEX(lehmad!K$2:K$412,MATCH(klypsid!$B6700,lehmad!$A$2:$A$412,0))</f>
        <v>108</v>
      </c>
      <c r="U6700" s="4">
        <f t="shared" si="208"/>
        <v>5</v>
      </c>
      <c r="V6700">
        <f t="shared" si="209"/>
        <v>35</v>
      </c>
    </row>
    <row r="6701" spans="1:22" x14ac:dyDescent="0.25">
      <c r="A6701">
        <v>4199</v>
      </c>
      <c r="B6701" t="str">
        <f>"E"&amp;A6701</f>
        <v>E4199</v>
      </c>
      <c r="C6701" t="s">
        <v>161</v>
      </c>
      <c r="D6701">
        <v>2</v>
      </c>
      <c r="E6701">
        <f>IF(D6701&lt;4,D6701,4)</f>
        <v>2</v>
      </c>
      <c r="F6701" s="1">
        <v>40230</v>
      </c>
      <c r="G6701" s="1">
        <v>40396</v>
      </c>
      <c r="H6701" s="3">
        <f>G6701-F6701</f>
        <v>166</v>
      </c>
      <c r="I6701" s="3">
        <f>IF(H6701&lt;=60,1,IF(H6701&lt;=150,2,3))</f>
        <v>3</v>
      </c>
      <c r="J6701">
        <v>36.9</v>
      </c>
      <c r="K6701">
        <v>2.94</v>
      </c>
      <c r="L6701">
        <v>2.89</v>
      </c>
      <c r="M6701">
        <v>26</v>
      </c>
      <c r="N6701">
        <f>LOG(M6701/100,2)+3</f>
        <v>1.0565835283663676</v>
      </c>
      <c r="O6701">
        <f>INDEX(lehmad!B$2:B$412,MATCH(klypsid!$B6701,lehmad!$A$2:$A$412,0))</f>
        <v>38981</v>
      </c>
      <c r="P6701">
        <f>INDEX(lehmad!D$2:D$412,MATCH(klypsid!$B6701,lehmad!$A$2:$A$412,0))</f>
        <v>100</v>
      </c>
      <c r="Q6701">
        <f>INDEX(lehmad!E$2:E$412,MATCH(klypsid!$B6701,lehmad!$A$2:$A$412,0))</f>
        <v>0.875</v>
      </c>
      <c r="R6701" t="str">
        <f>INDEX(lehmad!F$2:F$412,MATCH(klypsid!$B6701,lehmad!$A$2:$A$412,0))</f>
        <v>DYNASTY-ET</v>
      </c>
      <c r="S6701">
        <f>INDEX(lehmad!H$2:H$412,MATCH(klypsid!$B6701,lehmad!$A$2:$A$412,0))</f>
        <v>124</v>
      </c>
      <c r="T6701">
        <f>INDEX(lehmad!K$2:K$412,MATCH(klypsid!$B6701,lehmad!$A$2:$A$412,0))</f>
        <v>108</v>
      </c>
      <c r="U6701" s="4">
        <f t="shared" si="208"/>
        <v>6</v>
      </c>
      <c r="V6701">
        <f t="shared" si="209"/>
        <v>25</v>
      </c>
    </row>
    <row r="6702" spans="1:22" x14ac:dyDescent="0.25">
      <c r="A6702">
        <v>4199</v>
      </c>
      <c r="B6702" t="str">
        <f>"E"&amp;A6702</f>
        <v>E4199</v>
      </c>
      <c r="C6702" t="s">
        <v>161</v>
      </c>
      <c r="D6702">
        <v>2</v>
      </c>
      <c r="E6702">
        <f>IF(D6702&lt;4,D6702,4)</f>
        <v>2</v>
      </c>
      <c r="F6702" s="1">
        <v>40230</v>
      </c>
      <c r="G6702" s="1">
        <v>40434</v>
      </c>
      <c r="H6702" s="3">
        <f>G6702-F6702</f>
        <v>204</v>
      </c>
      <c r="I6702" s="3">
        <f>IF(H6702&lt;=60,1,IF(H6702&lt;=150,2,3))</f>
        <v>3</v>
      </c>
      <c r="J6702">
        <v>32.200000000000003</v>
      </c>
      <c r="K6702">
        <v>3.06</v>
      </c>
      <c r="L6702">
        <v>3.29</v>
      </c>
      <c r="M6702">
        <v>30</v>
      </c>
      <c r="N6702">
        <f>LOG(M6702/100,2)+3</f>
        <v>1.2630344058337937</v>
      </c>
      <c r="O6702">
        <f>INDEX(lehmad!B$2:B$412,MATCH(klypsid!$B6702,lehmad!$A$2:$A$412,0))</f>
        <v>38981</v>
      </c>
      <c r="P6702">
        <f>INDEX(lehmad!D$2:D$412,MATCH(klypsid!$B6702,lehmad!$A$2:$A$412,0))</f>
        <v>100</v>
      </c>
      <c r="Q6702">
        <f>INDEX(lehmad!E$2:E$412,MATCH(klypsid!$B6702,lehmad!$A$2:$A$412,0))</f>
        <v>0.875</v>
      </c>
      <c r="R6702" t="str">
        <f>INDEX(lehmad!F$2:F$412,MATCH(klypsid!$B6702,lehmad!$A$2:$A$412,0))</f>
        <v>DYNASTY-ET</v>
      </c>
      <c r="S6702">
        <f>INDEX(lehmad!H$2:H$412,MATCH(klypsid!$B6702,lehmad!$A$2:$A$412,0))</f>
        <v>124</v>
      </c>
      <c r="T6702">
        <f>INDEX(lehmad!K$2:K$412,MATCH(klypsid!$B6702,lehmad!$A$2:$A$412,0))</f>
        <v>108</v>
      </c>
      <c r="U6702" s="4">
        <f t="shared" si="208"/>
        <v>7</v>
      </c>
      <c r="V6702">
        <f t="shared" si="209"/>
        <v>38</v>
      </c>
    </row>
    <row r="6703" spans="1:22" x14ac:dyDescent="0.25">
      <c r="A6703">
        <v>4199</v>
      </c>
      <c r="B6703" t="str">
        <f>"E"&amp;A6703</f>
        <v>E4199</v>
      </c>
      <c r="C6703" t="s">
        <v>161</v>
      </c>
      <c r="D6703">
        <v>2</v>
      </c>
      <c r="E6703">
        <f>IF(D6703&lt;4,D6703,4)</f>
        <v>2</v>
      </c>
      <c r="F6703" s="1">
        <v>40230</v>
      </c>
      <c r="G6703" s="1">
        <v>40462</v>
      </c>
      <c r="H6703" s="3">
        <f>G6703-F6703</f>
        <v>232</v>
      </c>
      <c r="I6703" s="3">
        <f>IF(H6703&lt;=60,1,IF(H6703&lt;=150,2,3))</f>
        <v>3</v>
      </c>
      <c r="J6703">
        <v>32</v>
      </c>
      <c r="K6703">
        <v>4.12</v>
      </c>
      <c r="L6703">
        <v>3.74</v>
      </c>
      <c r="M6703">
        <v>60</v>
      </c>
      <c r="N6703">
        <f>LOG(M6703/100,2)+3</f>
        <v>2.2630344058337939</v>
      </c>
      <c r="O6703">
        <f>INDEX(lehmad!B$2:B$412,MATCH(klypsid!$B6703,lehmad!$A$2:$A$412,0))</f>
        <v>38981</v>
      </c>
      <c r="P6703">
        <f>INDEX(lehmad!D$2:D$412,MATCH(klypsid!$B6703,lehmad!$A$2:$A$412,0))</f>
        <v>100</v>
      </c>
      <c r="Q6703">
        <f>INDEX(lehmad!E$2:E$412,MATCH(klypsid!$B6703,lehmad!$A$2:$A$412,0))</f>
        <v>0.875</v>
      </c>
      <c r="R6703" t="str">
        <f>INDEX(lehmad!F$2:F$412,MATCH(klypsid!$B6703,lehmad!$A$2:$A$412,0))</f>
        <v>DYNASTY-ET</v>
      </c>
      <c r="S6703">
        <f>INDEX(lehmad!H$2:H$412,MATCH(klypsid!$B6703,lehmad!$A$2:$A$412,0))</f>
        <v>124</v>
      </c>
      <c r="T6703">
        <f>INDEX(lehmad!K$2:K$412,MATCH(klypsid!$B6703,lehmad!$A$2:$A$412,0))</f>
        <v>108</v>
      </c>
      <c r="U6703" s="4">
        <f t="shared" si="208"/>
        <v>8</v>
      </c>
      <c r="V6703">
        <f t="shared" si="209"/>
        <v>28</v>
      </c>
    </row>
    <row r="6704" spans="1:22" x14ac:dyDescent="0.25">
      <c r="A6704">
        <v>4199</v>
      </c>
      <c r="B6704" t="str">
        <f>"E"&amp;A6704</f>
        <v>E4199</v>
      </c>
      <c r="C6704" t="s">
        <v>161</v>
      </c>
      <c r="D6704">
        <v>2</v>
      </c>
      <c r="E6704">
        <f>IF(D6704&lt;4,D6704,4)</f>
        <v>2</v>
      </c>
      <c r="F6704" s="1">
        <v>40230</v>
      </c>
      <c r="G6704" s="1">
        <v>40493</v>
      </c>
      <c r="H6704" s="3">
        <f>G6704-F6704</f>
        <v>263</v>
      </c>
      <c r="I6704" s="3">
        <f>IF(H6704&lt;=60,1,IF(H6704&lt;=150,2,3))</f>
        <v>3</v>
      </c>
      <c r="J6704">
        <v>30.5</v>
      </c>
      <c r="K6704">
        <v>3.98</v>
      </c>
      <c r="L6704">
        <v>3.71</v>
      </c>
      <c r="M6704">
        <v>50</v>
      </c>
      <c r="N6704">
        <f>LOG(M6704/100,2)+3</f>
        <v>2</v>
      </c>
      <c r="O6704">
        <f>INDEX(lehmad!B$2:B$412,MATCH(klypsid!$B6704,lehmad!$A$2:$A$412,0))</f>
        <v>38981</v>
      </c>
      <c r="P6704">
        <f>INDEX(lehmad!D$2:D$412,MATCH(klypsid!$B6704,lehmad!$A$2:$A$412,0))</f>
        <v>100</v>
      </c>
      <c r="Q6704">
        <f>INDEX(lehmad!E$2:E$412,MATCH(klypsid!$B6704,lehmad!$A$2:$A$412,0))</f>
        <v>0.875</v>
      </c>
      <c r="R6704" t="str">
        <f>INDEX(lehmad!F$2:F$412,MATCH(klypsid!$B6704,lehmad!$A$2:$A$412,0))</f>
        <v>DYNASTY-ET</v>
      </c>
      <c r="S6704">
        <f>INDEX(lehmad!H$2:H$412,MATCH(klypsid!$B6704,lehmad!$A$2:$A$412,0))</f>
        <v>124</v>
      </c>
      <c r="T6704">
        <f>INDEX(lehmad!K$2:K$412,MATCH(klypsid!$B6704,lehmad!$A$2:$A$412,0))</f>
        <v>108</v>
      </c>
      <c r="U6704" s="4">
        <f t="shared" si="208"/>
        <v>9</v>
      </c>
      <c r="V6704">
        <f t="shared" si="209"/>
        <v>31</v>
      </c>
    </row>
    <row r="6705" spans="1:22" x14ac:dyDescent="0.25">
      <c r="A6705">
        <v>4199</v>
      </c>
      <c r="B6705" t="str">
        <f>"E"&amp;A6705</f>
        <v>E4199</v>
      </c>
      <c r="C6705" t="s">
        <v>161</v>
      </c>
      <c r="D6705">
        <v>2</v>
      </c>
      <c r="E6705">
        <f>IF(D6705&lt;4,D6705,4)</f>
        <v>2</v>
      </c>
      <c r="F6705" s="1">
        <v>40230</v>
      </c>
      <c r="G6705" s="1">
        <v>40521</v>
      </c>
      <c r="H6705" s="3">
        <f>G6705-F6705</f>
        <v>291</v>
      </c>
      <c r="I6705" s="3">
        <f>IF(H6705&lt;=60,1,IF(H6705&lt;=150,2,3))</f>
        <v>3</v>
      </c>
      <c r="J6705">
        <v>30</v>
      </c>
      <c r="K6705">
        <v>4.12</v>
      </c>
      <c r="L6705">
        <v>3.76</v>
      </c>
      <c r="M6705">
        <v>32</v>
      </c>
      <c r="N6705">
        <f>LOG(M6705/100,2)+3</f>
        <v>1.3561438102252752</v>
      </c>
      <c r="O6705">
        <f>INDEX(lehmad!B$2:B$412,MATCH(klypsid!$B6705,lehmad!$A$2:$A$412,0))</f>
        <v>38981</v>
      </c>
      <c r="P6705">
        <f>INDEX(lehmad!D$2:D$412,MATCH(klypsid!$B6705,lehmad!$A$2:$A$412,0))</f>
        <v>100</v>
      </c>
      <c r="Q6705">
        <f>INDEX(lehmad!E$2:E$412,MATCH(klypsid!$B6705,lehmad!$A$2:$A$412,0))</f>
        <v>0.875</v>
      </c>
      <c r="R6705" t="str">
        <f>INDEX(lehmad!F$2:F$412,MATCH(klypsid!$B6705,lehmad!$A$2:$A$412,0))</f>
        <v>DYNASTY-ET</v>
      </c>
      <c r="S6705">
        <f>INDEX(lehmad!H$2:H$412,MATCH(klypsid!$B6705,lehmad!$A$2:$A$412,0))</f>
        <v>124</v>
      </c>
      <c r="T6705">
        <f>INDEX(lehmad!K$2:K$412,MATCH(klypsid!$B6705,lehmad!$A$2:$A$412,0))</f>
        <v>108</v>
      </c>
      <c r="U6705" s="4">
        <f t="shared" si="208"/>
        <v>10</v>
      </c>
      <c r="V6705">
        <f t="shared" si="209"/>
        <v>28</v>
      </c>
    </row>
    <row r="6706" spans="1:22" x14ac:dyDescent="0.25">
      <c r="A6706">
        <v>4199</v>
      </c>
      <c r="B6706" t="str">
        <f>"E"&amp;A6706</f>
        <v>E4199</v>
      </c>
      <c r="C6706" t="s">
        <v>161</v>
      </c>
      <c r="D6706">
        <v>2</v>
      </c>
      <c r="E6706">
        <f>IF(D6706&lt;4,D6706,4)</f>
        <v>2</v>
      </c>
      <c r="F6706" s="1">
        <v>40230</v>
      </c>
      <c r="G6706" s="1">
        <v>40556</v>
      </c>
      <c r="H6706" s="3">
        <f>G6706-F6706</f>
        <v>326</v>
      </c>
      <c r="I6706" s="3">
        <f>IF(H6706&lt;=60,1,IF(H6706&lt;=150,2,3))</f>
        <v>3</v>
      </c>
      <c r="J6706">
        <v>28</v>
      </c>
      <c r="K6706">
        <v>3.66</v>
      </c>
      <c r="L6706">
        <v>3.59</v>
      </c>
      <c r="M6706">
        <v>52</v>
      </c>
      <c r="N6706">
        <f>LOG(M6706/100,2)+3</f>
        <v>2.0565835283663674</v>
      </c>
      <c r="O6706">
        <f>INDEX(lehmad!B$2:B$412,MATCH(klypsid!$B6706,lehmad!$A$2:$A$412,0))</f>
        <v>38981</v>
      </c>
      <c r="P6706">
        <f>INDEX(lehmad!D$2:D$412,MATCH(klypsid!$B6706,lehmad!$A$2:$A$412,0))</f>
        <v>100</v>
      </c>
      <c r="Q6706">
        <f>INDEX(lehmad!E$2:E$412,MATCH(klypsid!$B6706,lehmad!$A$2:$A$412,0))</f>
        <v>0.875</v>
      </c>
      <c r="R6706" t="str">
        <f>INDEX(lehmad!F$2:F$412,MATCH(klypsid!$B6706,lehmad!$A$2:$A$412,0))</f>
        <v>DYNASTY-ET</v>
      </c>
      <c r="S6706">
        <f>INDEX(lehmad!H$2:H$412,MATCH(klypsid!$B6706,lehmad!$A$2:$A$412,0))</f>
        <v>124</v>
      </c>
      <c r="T6706">
        <f>INDEX(lehmad!K$2:K$412,MATCH(klypsid!$B6706,lehmad!$A$2:$A$412,0))</f>
        <v>108</v>
      </c>
      <c r="U6706" s="4">
        <f t="shared" si="208"/>
        <v>11</v>
      </c>
      <c r="V6706">
        <f t="shared" si="209"/>
        <v>35</v>
      </c>
    </row>
    <row r="6707" spans="1:22" x14ac:dyDescent="0.25">
      <c r="A6707">
        <v>4201</v>
      </c>
      <c r="B6707" t="str">
        <f>"E"&amp;A6707</f>
        <v>E4201</v>
      </c>
      <c r="C6707" t="s">
        <v>162</v>
      </c>
      <c r="D6707">
        <v>1</v>
      </c>
      <c r="E6707">
        <f>IF(D6707&lt;4,D6707,4)</f>
        <v>1</v>
      </c>
      <c r="F6707" s="1">
        <v>39705</v>
      </c>
      <c r="G6707" s="1">
        <v>39722</v>
      </c>
      <c r="H6707" s="3">
        <f>G6707-F6707</f>
        <v>17</v>
      </c>
      <c r="I6707" s="3">
        <f>IF(H6707&lt;=60,1,IF(H6707&lt;=150,2,3))</f>
        <v>1</v>
      </c>
      <c r="J6707">
        <v>35.799999999999997</v>
      </c>
      <c r="K6707">
        <v>2.6</v>
      </c>
      <c r="L6707">
        <v>3</v>
      </c>
      <c r="M6707">
        <v>38</v>
      </c>
      <c r="N6707">
        <f>LOG(M6707/100,2)+3</f>
        <v>1.6040713236688608</v>
      </c>
      <c r="O6707">
        <f>INDEX(lehmad!B$2:B$412,MATCH(klypsid!$B6707,lehmad!$A$2:$A$412,0))</f>
        <v>38984</v>
      </c>
      <c r="P6707">
        <f>INDEX(lehmad!D$2:D$412,MATCH(klypsid!$B6707,lehmad!$A$2:$A$412,0))</f>
        <v>117</v>
      </c>
      <c r="Q6707">
        <f>INDEX(lehmad!E$2:E$412,MATCH(klypsid!$B6707,lehmad!$A$2:$A$412,0))</f>
        <v>1</v>
      </c>
      <c r="R6707" t="str">
        <f>INDEX(lehmad!F$2:F$412,MATCH(klypsid!$B6707,lehmad!$A$2:$A$412,0))</f>
        <v>LANCELOT-ET</v>
      </c>
      <c r="S6707">
        <f>INDEX(lehmad!H$2:H$412,MATCH(klypsid!$B6707,lehmad!$A$2:$A$412,0))</f>
        <v>126</v>
      </c>
      <c r="T6707">
        <f>INDEX(lehmad!K$2:K$412,MATCH(klypsid!$B6707,lehmad!$A$2:$A$412,0))</f>
        <v>122</v>
      </c>
      <c r="U6707" s="4">
        <f t="shared" si="208"/>
        <v>1</v>
      </c>
      <c r="V6707">
        <f t="shared" si="209"/>
        <v>17</v>
      </c>
    </row>
    <row r="6708" spans="1:22" x14ac:dyDescent="0.25">
      <c r="A6708">
        <v>4201</v>
      </c>
      <c r="B6708" t="str">
        <f>"E"&amp;A6708</f>
        <v>E4201</v>
      </c>
      <c r="C6708" t="s">
        <v>162</v>
      </c>
      <c r="D6708">
        <v>1</v>
      </c>
      <c r="E6708">
        <f>IF(D6708&lt;4,D6708,4)</f>
        <v>1</v>
      </c>
      <c r="F6708" s="1">
        <v>39705</v>
      </c>
      <c r="G6708" s="1">
        <v>39754</v>
      </c>
      <c r="H6708" s="3">
        <f>G6708-F6708</f>
        <v>49</v>
      </c>
      <c r="I6708" s="3">
        <f>IF(H6708&lt;=60,1,IF(H6708&lt;=150,2,3))</f>
        <v>1</v>
      </c>
      <c r="J6708">
        <v>45.1</v>
      </c>
      <c r="K6708">
        <v>3.36</v>
      </c>
      <c r="L6708">
        <v>2.88</v>
      </c>
      <c r="M6708">
        <v>44</v>
      </c>
      <c r="N6708">
        <f>LOG(M6708/100,2)+3</f>
        <v>1.8155754288625725</v>
      </c>
      <c r="O6708">
        <f>INDEX(lehmad!B$2:B$412,MATCH(klypsid!$B6708,lehmad!$A$2:$A$412,0))</f>
        <v>38984</v>
      </c>
      <c r="P6708">
        <f>INDEX(lehmad!D$2:D$412,MATCH(klypsid!$B6708,lehmad!$A$2:$A$412,0))</f>
        <v>117</v>
      </c>
      <c r="Q6708">
        <f>INDEX(lehmad!E$2:E$412,MATCH(klypsid!$B6708,lehmad!$A$2:$A$412,0))</f>
        <v>1</v>
      </c>
      <c r="R6708" t="str">
        <f>INDEX(lehmad!F$2:F$412,MATCH(klypsid!$B6708,lehmad!$A$2:$A$412,0))</f>
        <v>LANCELOT-ET</v>
      </c>
      <c r="S6708">
        <f>INDEX(lehmad!H$2:H$412,MATCH(klypsid!$B6708,lehmad!$A$2:$A$412,0))</f>
        <v>126</v>
      </c>
      <c r="T6708">
        <f>INDEX(lehmad!K$2:K$412,MATCH(klypsid!$B6708,lehmad!$A$2:$A$412,0))</f>
        <v>122</v>
      </c>
      <c r="U6708" s="4">
        <f t="shared" si="208"/>
        <v>2</v>
      </c>
      <c r="V6708">
        <f t="shared" si="209"/>
        <v>32</v>
      </c>
    </row>
    <row r="6709" spans="1:22" x14ac:dyDescent="0.25">
      <c r="A6709">
        <v>4201</v>
      </c>
      <c r="B6709" t="str">
        <f>"E"&amp;A6709</f>
        <v>E4201</v>
      </c>
      <c r="C6709" t="s">
        <v>162</v>
      </c>
      <c r="D6709">
        <v>1</v>
      </c>
      <c r="E6709">
        <f>IF(D6709&lt;4,D6709,4)</f>
        <v>1</v>
      </c>
      <c r="F6709" s="1">
        <v>39705</v>
      </c>
      <c r="G6709" s="1">
        <v>39783</v>
      </c>
      <c r="H6709" s="3">
        <f>G6709-F6709</f>
        <v>78</v>
      </c>
      <c r="I6709" s="3">
        <f>IF(H6709&lt;=60,1,IF(H6709&lt;=150,2,3))</f>
        <v>2</v>
      </c>
      <c r="J6709">
        <v>46.9</v>
      </c>
      <c r="K6709">
        <v>3.28</v>
      </c>
      <c r="L6709">
        <v>3.01</v>
      </c>
      <c r="M6709">
        <v>40</v>
      </c>
      <c r="N6709">
        <f>LOG(M6709/100,2)+3</f>
        <v>1.6780719051126378</v>
      </c>
      <c r="O6709">
        <f>INDEX(lehmad!B$2:B$412,MATCH(klypsid!$B6709,lehmad!$A$2:$A$412,0))</f>
        <v>38984</v>
      </c>
      <c r="P6709">
        <f>INDEX(lehmad!D$2:D$412,MATCH(klypsid!$B6709,lehmad!$A$2:$A$412,0))</f>
        <v>117</v>
      </c>
      <c r="Q6709">
        <f>INDEX(lehmad!E$2:E$412,MATCH(klypsid!$B6709,lehmad!$A$2:$A$412,0))</f>
        <v>1</v>
      </c>
      <c r="R6709" t="str">
        <f>INDEX(lehmad!F$2:F$412,MATCH(klypsid!$B6709,lehmad!$A$2:$A$412,0))</f>
        <v>LANCELOT-ET</v>
      </c>
      <c r="S6709">
        <f>INDEX(lehmad!H$2:H$412,MATCH(klypsid!$B6709,lehmad!$A$2:$A$412,0))</f>
        <v>126</v>
      </c>
      <c r="T6709">
        <f>INDEX(lehmad!K$2:K$412,MATCH(klypsid!$B6709,lehmad!$A$2:$A$412,0))</f>
        <v>122</v>
      </c>
      <c r="U6709" s="4">
        <f t="shared" si="208"/>
        <v>3</v>
      </c>
      <c r="V6709">
        <f t="shared" si="209"/>
        <v>29</v>
      </c>
    </row>
    <row r="6710" spans="1:22" x14ac:dyDescent="0.25">
      <c r="A6710">
        <v>4201</v>
      </c>
      <c r="B6710" t="str">
        <f>"E"&amp;A6710</f>
        <v>E4201</v>
      </c>
      <c r="C6710" t="s">
        <v>162</v>
      </c>
      <c r="D6710">
        <v>1</v>
      </c>
      <c r="E6710">
        <f>IF(D6710&lt;4,D6710,4)</f>
        <v>1</v>
      </c>
      <c r="F6710" s="1">
        <v>39705</v>
      </c>
      <c r="G6710" s="1">
        <v>39817</v>
      </c>
      <c r="H6710" s="3">
        <f>G6710-F6710</f>
        <v>112</v>
      </c>
      <c r="I6710" s="3">
        <f>IF(H6710&lt;=60,1,IF(H6710&lt;=150,2,3))</f>
        <v>2</v>
      </c>
      <c r="J6710">
        <v>44.5</v>
      </c>
      <c r="K6710">
        <v>3.21</v>
      </c>
      <c r="L6710">
        <v>2.9</v>
      </c>
      <c r="M6710">
        <v>52</v>
      </c>
      <c r="N6710">
        <f>LOG(M6710/100,2)+3</f>
        <v>2.0565835283663674</v>
      </c>
      <c r="O6710">
        <f>INDEX(lehmad!B$2:B$412,MATCH(klypsid!$B6710,lehmad!$A$2:$A$412,0))</f>
        <v>38984</v>
      </c>
      <c r="P6710">
        <f>INDEX(lehmad!D$2:D$412,MATCH(klypsid!$B6710,lehmad!$A$2:$A$412,0))</f>
        <v>117</v>
      </c>
      <c r="Q6710">
        <f>INDEX(lehmad!E$2:E$412,MATCH(klypsid!$B6710,lehmad!$A$2:$A$412,0))</f>
        <v>1</v>
      </c>
      <c r="R6710" t="str">
        <f>INDEX(lehmad!F$2:F$412,MATCH(klypsid!$B6710,lehmad!$A$2:$A$412,0))</f>
        <v>LANCELOT-ET</v>
      </c>
      <c r="S6710">
        <f>INDEX(lehmad!H$2:H$412,MATCH(klypsid!$B6710,lehmad!$A$2:$A$412,0))</f>
        <v>126</v>
      </c>
      <c r="T6710">
        <f>INDEX(lehmad!K$2:K$412,MATCH(klypsid!$B6710,lehmad!$A$2:$A$412,0))</f>
        <v>122</v>
      </c>
      <c r="U6710" s="4">
        <f t="shared" si="208"/>
        <v>4</v>
      </c>
      <c r="V6710">
        <f t="shared" si="209"/>
        <v>34</v>
      </c>
    </row>
    <row r="6711" spans="1:22" x14ac:dyDescent="0.25">
      <c r="A6711">
        <v>4201</v>
      </c>
      <c r="B6711" t="str">
        <f>"E"&amp;A6711</f>
        <v>E4201</v>
      </c>
      <c r="C6711" t="s">
        <v>162</v>
      </c>
      <c r="D6711">
        <v>1</v>
      </c>
      <c r="E6711">
        <f>IF(D6711&lt;4,D6711,4)</f>
        <v>1</v>
      </c>
      <c r="F6711" s="1">
        <v>39705</v>
      </c>
      <c r="G6711" s="1">
        <v>39845</v>
      </c>
      <c r="H6711" s="3">
        <f>G6711-F6711</f>
        <v>140</v>
      </c>
      <c r="I6711" s="3">
        <f>IF(H6711&lt;=60,1,IF(H6711&lt;=150,2,3))</f>
        <v>2</v>
      </c>
      <c r="J6711">
        <v>46.2</v>
      </c>
      <c r="K6711">
        <v>3.16</v>
      </c>
      <c r="L6711">
        <v>2.96</v>
      </c>
      <c r="M6711">
        <v>56</v>
      </c>
      <c r="N6711">
        <f>LOG(M6711/100,2)+3</f>
        <v>2.1634987322828794</v>
      </c>
      <c r="O6711">
        <f>INDEX(lehmad!B$2:B$412,MATCH(klypsid!$B6711,lehmad!$A$2:$A$412,0))</f>
        <v>38984</v>
      </c>
      <c r="P6711">
        <f>INDEX(lehmad!D$2:D$412,MATCH(klypsid!$B6711,lehmad!$A$2:$A$412,0))</f>
        <v>117</v>
      </c>
      <c r="Q6711">
        <f>INDEX(lehmad!E$2:E$412,MATCH(klypsid!$B6711,lehmad!$A$2:$A$412,0))</f>
        <v>1</v>
      </c>
      <c r="R6711" t="str">
        <f>INDEX(lehmad!F$2:F$412,MATCH(klypsid!$B6711,lehmad!$A$2:$A$412,0))</f>
        <v>LANCELOT-ET</v>
      </c>
      <c r="S6711">
        <f>INDEX(lehmad!H$2:H$412,MATCH(klypsid!$B6711,lehmad!$A$2:$A$412,0))</f>
        <v>126</v>
      </c>
      <c r="T6711">
        <f>INDEX(lehmad!K$2:K$412,MATCH(klypsid!$B6711,lehmad!$A$2:$A$412,0))</f>
        <v>122</v>
      </c>
      <c r="U6711" s="4">
        <f t="shared" si="208"/>
        <v>5</v>
      </c>
      <c r="V6711">
        <f t="shared" si="209"/>
        <v>28</v>
      </c>
    </row>
    <row r="6712" spans="1:22" x14ac:dyDescent="0.25">
      <c r="A6712">
        <v>4201</v>
      </c>
      <c r="B6712" t="str">
        <f>"E"&amp;A6712</f>
        <v>E4201</v>
      </c>
      <c r="C6712" t="s">
        <v>162</v>
      </c>
      <c r="D6712">
        <v>1</v>
      </c>
      <c r="E6712">
        <f>IF(D6712&lt;4,D6712,4)</f>
        <v>1</v>
      </c>
      <c r="F6712" s="1">
        <v>39705</v>
      </c>
      <c r="G6712" s="1">
        <v>39875</v>
      </c>
      <c r="H6712" s="3">
        <f>G6712-F6712</f>
        <v>170</v>
      </c>
      <c r="I6712" s="3">
        <f>IF(H6712&lt;=60,1,IF(H6712&lt;=150,2,3))</f>
        <v>3</v>
      </c>
      <c r="J6712">
        <v>44.4</v>
      </c>
      <c r="K6712">
        <v>3.25</v>
      </c>
      <c r="L6712">
        <v>3.07</v>
      </c>
      <c r="M6712">
        <v>63</v>
      </c>
      <c r="N6712">
        <f>LOG(M6712/100,2)+3</f>
        <v>2.3334237337251915</v>
      </c>
      <c r="O6712">
        <f>INDEX(lehmad!B$2:B$412,MATCH(klypsid!$B6712,lehmad!$A$2:$A$412,0))</f>
        <v>38984</v>
      </c>
      <c r="P6712">
        <f>INDEX(lehmad!D$2:D$412,MATCH(klypsid!$B6712,lehmad!$A$2:$A$412,0))</f>
        <v>117</v>
      </c>
      <c r="Q6712">
        <f>INDEX(lehmad!E$2:E$412,MATCH(klypsid!$B6712,lehmad!$A$2:$A$412,0))</f>
        <v>1</v>
      </c>
      <c r="R6712" t="str">
        <f>INDEX(lehmad!F$2:F$412,MATCH(klypsid!$B6712,lehmad!$A$2:$A$412,0))</f>
        <v>LANCELOT-ET</v>
      </c>
      <c r="S6712">
        <f>INDEX(lehmad!H$2:H$412,MATCH(klypsid!$B6712,lehmad!$A$2:$A$412,0))</f>
        <v>126</v>
      </c>
      <c r="T6712">
        <f>INDEX(lehmad!K$2:K$412,MATCH(klypsid!$B6712,lehmad!$A$2:$A$412,0))</f>
        <v>122</v>
      </c>
      <c r="U6712" s="4">
        <f t="shared" si="208"/>
        <v>6</v>
      </c>
      <c r="V6712">
        <f t="shared" si="209"/>
        <v>30</v>
      </c>
    </row>
    <row r="6713" spans="1:22" x14ac:dyDescent="0.25">
      <c r="A6713">
        <v>4201</v>
      </c>
      <c r="B6713" t="str">
        <f>"E"&amp;A6713</f>
        <v>E4201</v>
      </c>
      <c r="C6713" t="s">
        <v>162</v>
      </c>
      <c r="D6713">
        <v>1</v>
      </c>
      <c r="E6713">
        <f>IF(D6713&lt;4,D6713,4)</f>
        <v>1</v>
      </c>
      <c r="F6713" s="1">
        <v>39705</v>
      </c>
      <c r="G6713" s="1">
        <v>39908</v>
      </c>
      <c r="H6713" s="3">
        <f>G6713-F6713</f>
        <v>203</v>
      </c>
      <c r="I6713" s="3">
        <f>IF(H6713&lt;=60,1,IF(H6713&lt;=150,2,3))</f>
        <v>3</v>
      </c>
      <c r="J6713">
        <v>38</v>
      </c>
      <c r="K6713">
        <v>3.29</v>
      </c>
      <c r="L6713">
        <v>2.9</v>
      </c>
      <c r="M6713">
        <v>246</v>
      </c>
      <c r="N6713">
        <f>LOG(M6713/100,2)+3</f>
        <v>4.2986583155645155</v>
      </c>
      <c r="O6713">
        <f>INDEX(lehmad!B$2:B$412,MATCH(klypsid!$B6713,lehmad!$A$2:$A$412,0))</f>
        <v>38984</v>
      </c>
      <c r="P6713">
        <f>INDEX(lehmad!D$2:D$412,MATCH(klypsid!$B6713,lehmad!$A$2:$A$412,0))</f>
        <v>117</v>
      </c>
      <c r="Q6713">
        <f>INDEX(lehmad!E$2:E$412,MATCH(klypsid!$B6713,lehmad!$A$2:$A$412,0))</f>
        <v>1</v>
      </c>
      <c r="R6713" t="str">
        <f>INDEX(lehmad!F$2:F$412,MATCH(klypsid!$B6713,lehmad!$A$2:$A$412,0))</f>
        <v>LANCELOT-ET</v>
      </c>
      <c r="S6713">
        <f>INDEX(lehmad!H$2:H$412,MATCH(klypsid!$B6713,lehmad!$A$2:$A$412,0))</f>
        <v>126</v>
      </c>
      <c r="T6713">
        <f>INDEX(lehmad!K$2:K$412,MATCH(klypsid!$B6713,lehmad!$A$2:$A$412,0))</f>
        <v>122</v>
      </c>
      <c r="U6713" s="4">
        <f t="shared" si="208"/>
        <v>7</v>
      </c>
      <c r="V6713">
        <f t="shared" si="209"/>
        <v>33</v>
      </c>
    </row>
    <row r="6714" spans="1:22" x14ac:dyDescent="0.25">
      <c r="A6714">
        <v>4201</v>
      </c>
      <c r="B6714" t="str">
        <f>"E"&amp;A6714</f>
        <v>E4201</v>
      </c>
      <c r="C6714" t="s">
        <v>162</v>
      </c>
      <c r="D6714">
        <v>1</v>
      </c>
      <c r="E6714">
        <f>IF(D6714&lt;4,D6714,4)</f>
        <v>1</v>
      </c>
      <c r="F6714" s="1">
        <v>39705</v>
      </c>
      <c r="G6714" s="1">
        <v>39944</v>
      </c>
      <c r="H6714" s="3">
        <f>G6714-F6714</f>
        <v>239</v>
      </c>
      <c r="I6714" s="3">
        <f>IF(H6714&lt;=60,1,IF(H6714&lt;=150,2,3))</f>
        <v>3</v>
      </c>
      <c r="J6714">
        <v>36.1</v>
      </c>
      <c r="K6714">
        <v>3.02</v>
      </c>
      <c r="L6714">
        <v>2.97</v>
      </c>
      <c r="M6714">
        <v>137</v>
      </c>
      <c r="N6714">
        <f>LOG(M6714/100,2)+3</f>
        <v>3.454175893185802</v>
      </c>
      <c r="O6714">
        <f>INDEX(lehmad!B$2:B$412,MATCH(klypsid!$B6714,lehmad!$A$2:$A$412,0))</f>
        <v>38984</v>
      </c>
      <c r="P6714">
        <f>INDEX(lehmad!D$2:D$412,MATCH(klypsid!$B6714,lehmad!$A$2:$A$412,0))</f>
        <v>117</v>
      </c>
      <c r="Q6714">
        <f>INDEX(lehmad!E$2:E$412,MATCH(klypsid!$B6714,lehmad!$A$2:$A$412,0))</f>
        <v>1</v>
      </c>
      <c r="R6714" t="str">
        <f>INDEX(lehmad!F$2:F$412,MATCH(klypsid!$B6714,lehmad!$A$2:$A$412,0))</f>
        <v>LANCELOT-ET</v>
      </c>
      <c r="S6714">
        <f>INDEX(lehmad!H$2:H$412,MATCH(klypsid!$B6714,lehmad!$A$2:$A$412,0))</f>
        <v>126</v>
      </c>
      <c r="T6714">
        <f>INDEX(lehmad!K$2:K$412,MATCH(klypsid!$B6714,lehmad!$A$2:$A$412,0))</f>
        <v>122</v>
      </c>
      <c r="U6714" s="4">
        <f t="shared" si="208"/>
        <v>8</v>
      </c>
      <c r="V6714">
        <f t="shared" si="209"/>
        <v>36</v>
      </c>
    </row>
    <row r="6715" spans="1:22" x14ac:dyDescent="0.25">
      <c r="A6715">
        <v>4201</v>
      </c>
      <c r="B6715" t="str">
        <f>"E"&amp;A6715</f>
        <v>E4201</v>
      </c>
      <c r="C6715" t="s">
        <v>162</v>
      </c>
      <c r="D6715">
        <v>1</v>
      </c>
      <c r="E6715">
        <f>IF(D6715&lt;4,D6715,4)</f>
        <v>1</v>
      </c>
      <c r="F6715" s="1">
        <v>39705</v>
      </c>
      <c r="G6715" s="1">
        <v>39972</v>
      </c>
      <c r="H6715" s="3">
        <f>G6715-F6715</f>
        <v>267</v>
      </c>
      <c r="I6715" s="3">
        <f>IF(H6715&lt;=60,1,IF(H6715&lt;=150,2,3))</f>
        <v>3</v>
      </c>
      <c r="J6715">
        <v>28.1</v>
      </c>
      <c r="K6715">
        <v>3.65</v>
      </c>
      <c r="L6715">
        <v>3.04</v>
      </c>
      <c r="M6715">
        <v>380</v>
      </c>
      <c r="N6715">
        <f>LOG(M6715/100,2)+3</f>
        <v>4.9259994185562235</v>
      </c>
      <c r="O6715">
        <f>INDEX(lehmad!B$2:B$412,MATCH(klypsid!$B6715,lehmad!$A$2:$A$412,0))</f>
        <v>38984</v>
      </c>
      <c r="P6715">
        <f>INDEX(lehmad!D$2:D$412,MATCH(klypsid!$B6715,lehmad!$A$2:$A$412,0))</f>
        <v>117</v>
      </c>
      <c r="Q6715">
        <f>INDEX(lehmad!E$2:E$412,MATCH(klypsid!$B6715,lehmad!$A$2:$A$412,0))</f>
        <v>1</v>
      </c>
      <c r="R6715" t="str">
        <f>INDEX(lehmad!F$2:F$412,MATCH(klypsid!$B6715,lehmad!$A$2:$A$412,0))</f>
        <v>LANCELOT-ET</v>
      </c>
      <c r="S6715">
        <f>INDEX(lehmad!H$2:H$412,MATCH(klypsid!$B6715,lehmad!$A$2:$A$412,0))</f>
        <v>126</v>
      </c>
      <c r="T6715">
        <f>INDEX(lehmad!K$2:K$412,MATCH(klypsid!$B6715,lehmad!$A$2:$A$412,0))</f>
        <v>122</v>
      </c>
      <c r="U6715" s="4">
        <f t="shared" si="208"/>
        <v>9</v>
      </c>
      <c r="V6715">
        <f t="shared" si="209"/>
        <v>28</v>
      </c>
    </row>
    <row r="6716" spans="1:22" x14ac:dyDescent="0.25">
      <c r="A6716">
        <v>4201</v>
      </c>
      <c r="B6716" t="str">
        <f>"E"&amp;A6716</f>
        <v>E4201</v>
      </c>
      <c r="C6716" t="s">
        <v>162</v>
      </c>
      <c r="D6716">
        <v>2</v>
      </c>
      <c r="E6716">
        <f>IF(D6716&lt;4,D6716,4)</f>
        <v>2</v>
      </c>
      <c r="F6716" s="1">
        <v>40043</v>
      </c>
      <c r="G6716" s="1">
        <v>40066</v>
      </c>
      <c r="H6716" s="3">
        <f>G6716-F6716</f>
        <v>23</v>
      </c>
      <c r="I6716" s="3">
        <f>IF(H6716&lt;=60,1,IF(H6716&lt;=150,2,3))</f>
        <v>1</v>
      </c>
      <c r="J6716">
        <v>43.1</v>
      </c>
      <c r="K6716">
        <v>3.2</v>
      </c>
      <c r="L6716">
        <v>3.11</v>
      </c>
      <c r="M6716">
        <v>25</v>
      </c>
      <c r="N6716">
        <f>LOG(M6716/100,2)+3</f>
        <v>1</v>
      </c>
      <c r="O6716">
        <f>INDEX(lehmad!B$2:B$412,MATCH(klypsid!$B6716,lehmad!$A$2:$A$412,0))</f>
        <v>38984</v>
      </c>
      <c r="P6716">
        <f>INDEX(lehmad!D$2:D$412,MATCH(klypsid!$B6716,lehmad!$A$2:$A$412,0))</f>
        <v>117</v>
      </c>
      <c r="Q6716">
        <f>INDEX(lehmad!E$2:E$412,MATCH(klypsid!$B6716,lehmad!$A$2:$A$412,0))</f>
        <v>1</v>
      </c>
      <c r="R6716" t="str">
        <f>INDEX(lehmad!F$2:F$412,MATCH(klypsid!$B6716,lehmad!$A$2:$A$412,0))</f>
        <v>LANCELOT-ET</v>
      </c>
      <c r="S6716">
        <f>INDEX(lehmad!H$2:H$412,MATCH(klypsid!$B6716,lehmad!$A$2:$A$412,0))</f>
        <v>126</v>
      </c>
      <c r="T6716">
        <f>INDEX(lehmad!K$2:K$412,MATCH(klypsid!$B6716,lehmad!$A$2:$A$412,0))</f>
        <v>122</v>
      </c>
      <c r="U6716" s="4">
        <f t="shared" si="208"/>
        <v>1</v>
      </c>
      <c r="V6716">
        <f t="shared" si="209"/>
        <v>23</v>
      </c>
    </row>
    <row r="6717" spans="1:22" x14ac:dyDescent="0.25">
      <c r="A6717">
        <v>4201</v>
      </c>
      <c r="B6717" t="str">
        <f>"E"&amp;A6717</f>
        <v>E4201</v>
      </c>
      <c r="C6717" t="s">
        <v>162</v>
      </c>
      <c r="D6717">
        <v>2</v>
      </c>
      <c r="E6717">
        <f>IF(D6717&lt;4,D6717,4)</f>
        <v>2</v>
      </c>
      <c r="F6717" s="1">
        <v>40043</v>
      </c>
      <c r="G6717" s="1">
        <v>40094</v>
      </c>
      <c r="H6717" s="3">
        <f>G6717-F6717</f>
        <v>51</v>
      </c>
      <c r="I6717" s="3">
        <f>IF(H6717&lt;=60,1,IF(H6717&lt;=150,2,3))</f>
        <v>1</v>
      </c>
      <c r="J6717">
        <v>44</v>
      </c>
      <c r="K6717">
        <v>3.03</v>
      </c>
      <c r="L6717">
        <v>2.96</v>
      </c>
      <c r="M6717">
        <v>231</v>
      </c>
      <c r="N6717">
        <f>LOG(M6717/100,2)+3</f>
        <v>4.2078928516413328</v>
      </c>
      <c r="O6717">
        <f>INDEX(lehmad!B$2:B$412,MATCH(klypsid!$B6717,lehmad!$A$2:$A$412,0))</f>
        <v>38984</v>
      </c>
      <c r="P6717">
        <f>INDEX(lehmad!D$2:D$412,MATCH(klypsid!$B6717,lehmad!$A$2:$A$412,0))</f>
        <v>117</v>
      </c>
      <c r="Q6717">
        <f>INDEX(lehmad!E$2:E$412,MATCH(klypsid!$B6717,lehmad!$A$2:$A$412,0))</f>
        <v>1</v>
      </c>
      <c r="R6717" t="str">
        <f>INDEX(lehmad!F$2:F$412,MATCH(klypsid!$B6717,lehmad!$A$2:$A$412,0))</f>
        <v>LANCELOT-ET</v>
      </c>
      <c r="S6717">
        <f>INDEX(lehmad!H$2:H$412,MATCH(klypsid!$B6717,lehmad!$A$2:$A$412,0))</f>
        <v>126</v>
      </c>
      <c r="T6717">
        <f>INDEX(lehmad!K$2:K$412,MATCH(klypsid!$B6717,lehmad!$A$2:$A$412,0))</f>
        <v>122</v>
      </c>
      <c r="U6717" s="4">
        <f t="shared" si="208"/>
        <v>2</v>
      </c>
      <c r="V6717">
        <f t="shared" si="209"/>
        <v>28</v>
      </c>
    </row>
    <row r="6718" spans="1:22" x14ac:dyDescent="0.25">
      <c r="A6718">
        <v>4201</v>
      </c>
      <c r="B6718" t="str">
        <f>"E"&amp;A6718</f>
        <v>E4201</v>
      </c>
      <c r="C6718" t="s">
        <v>162</v>
      </c>
      <c r="D6718">
        <v>2</v>
      </c>
      <c r="E6718">
        <f>IF(D6718&lt;4,D6718,4)</f>
        <v>2</v>
      </c>
      <c r="F6718" s="1">
        <v>40043</v>
      </c>
      <c r="G6718" s="1">
        <v>40125</v>
      </c>
      <c r="H6718" s="3">
        <f>G6718-F6718</f>
        <v>82</v>
      </c>
      <c r="I6718" s="3">
        <f>IF(H6718&lt;=60,1,IF(H6718&lt;=150,2,3))</f>
        <v>2</v>
      </c>
      <c r="J6718">
        <v>50.9</v>
      </c>
      <c r="K6718">
        <v>4.03</v>
      </c>
      <c r="L6718">
        <v>3.01</v>
      </c>
      <c r="M6718">
        <v>41</v>
      </c>
      <c r="N6718">
        <f>LOG(M6718/100,2)+3</f>
        <v>1.7136958148433588</v>
      </c>
      <c r="O6718">
        <f>INDEX(lehmad!B$2:B$412,MATCH(klypsid!$B6718,lehmad!$A$2:$A$412,0))</f>
        <v>38984</v>
      </c>
      <c r="P6718">
        <f>INDEX(lehmad!D$2:D$412,MATCH(klypsid!$B6718,lehmad!$A$2:$A$412,0))</f>
        <v>117</v>
      </c>
      <c r="Q6718">
        <f>INDEX(lehmad!E$2:E$412,MATCH(klypsid!$B6718,lehmad!$A$2:$A$412,0))</f>
        <v>1</v>
      </c>
      <c r="R6718" t="str">
        <f>INDEX(lehmad!F$2:F$412,MATCH(klypsid!$B6718,lehmad!$A$2:$A$412,0))</f>
        <v>LANCELOT-ET</v>
      </c>
      <c r="S6718">
        <f>INDEX(lehmad!H$2:H$412,MATCH(klypsid!$B6718,lehmad!$A$2:$A$412,0))</f>
        <v>126</v>
      </c>
      <c r="T6718">
        <f>INDEX(lehmad!K$2:K$412,MATCH(klypsid!$B6718,lehmad!$A$2:$A$412,0))</f>
        <v>122</v>
      </c>
      <c r="U6718" s="4">
        <f t="shared" si="208"/>
        <v>3</v>
      </c>
      <c r="V6718">
        <f t="shared" si="209"/>
        <v>31</v>
      </c>
    </row>
    <row r="6719" spans="1:22" x14ac:dyDescent="0.25">
      <c r="A6719">
        <v>4201</v>
      </c>
      <c r="B6719" t="str">
        <f>"E"&amp;A6719</f>
        <v>E4201</v>
      </c>
      <c r="C6719" t="s">
        <v>162</v>
      </c>
      <c r="D6719">
        <v>2</v>
      </c>
      <c r="E6719">
        <f>IF(D6719&lt;4,D6719,4)</f>
        <v>2</v>
      </c>
      <c r="F6719" s="1">
        <v>40043</v>
      </c>
      <c r="G6719" s="1">
        <v>40153</v>
      </c>
      <c r="H6719" s="3">
        <f>G6719-F6719</f>
        <v>110</v>
      </c>
      <c r="I6719" s="3">
        <f>IF(H6719&lt;=60,1,IF(H6719&lt;=150,2,3))</f>
        <v>2</v>
      </c>
      <c r="J6719">
        <v>45.2</v>
      </c>
      <c r="K6719">
        <v>3.69</v>
      </c>
      <c r="L6719">
        <v>2.9</v>
      </c>
      <c r="M6719">
        <v>106</v>
      </c>
      <c r="N6719">
        <f>LOG(M6719/100,2)+3</f>
        <v>3.0840642647884744</v>
      </c>
      <c r="O6719">
        <f>INDEX(lehmad!B$2:B$412,MATCH(klypsid!$B6719,lehmad!$A$2:$A$412,0))</f>
        <v>38984</v>
      </c>
      <c r="P6719">
        <f>INDEX(lehmad!D$2:D$412,MATCH(klypsid!$B6719,lehmad!$A$2:$A$412,0))</f>
        <v>117</v>
      </c>
      <c r="Q6719">
        <f>INDEX(lehmad!E$2:E$412,MATCH(klypsid!$B6719,lehmad!$A$2:$A$412,0))</f>
        <v>1</v>
      </c>
      <c r="R6719" t="str">
        <f>INDEX(lehmad!F$2:F$412,MATCH(klypsid!$B6719,lehmad!$A$2:$A$412,0))</f>
        <v>LANCELOT-ET</v>
      </c>
      <c r="S6719">
        <f>INDEX(lehmad!H$2:H$412,MATCH(klypsid!$B6719,lehmad!$A$2:$A$412,0))</f>
        <v>126</v>
      </c>
      <c r="T6719">
        <f>INDEX(lehmad!K$2:K$412,MATCH(klypsid!$B6719,lehmad!$A$2:$A$412,0))</f>
        <v>122</v>
      </c>
      <c r="U6719" s="4">
        <f t="shared" si="208"/>
        <v>4</v>
      </c>
      <c r="V6719">
        <f t="shared" si="209"/>
        <v>28</v>
      </c>
    </row>
    <row r="6720" spans="1:22" x14ac:dyDescent="0.25">
      <c r="A6720">
        <v>4201</v>
      </c>
      <c r="B6720" t="str">
        <f>"E"&amp;A6720</f>
        <v>E4201</v>
      </c>
      <c r="C6720" t="s">
        <v>162</v>
      </c>
      <c r="D6720">
        <v>2</v>
      </c>
      <c r="E6720">
        <f>IF(D6720&lt;4,D6720,4)</f>
        <v>2</v>
      </c>
      <c r="F6720" s="1">
        <v>40043</v>
      </c>
      <c r="G6720" s="1">
        <v>40186</v>
      </c>
      <c r="H6720" s="3">
        <f>G6720-F6720</f>
        <v>143</v>
      </c>
      <c r="I6720" s="3">
        <f>IF(H6720&lt;=60,1,IF(H6720&lt;=150,2,3))</f>
        <v>2</v>
      </c>
      <c r="J6720">
        <v>43.6</v>
      </c>
      <c r="K6720">
        <v>3.47</v>
      </c>
      <c r="L6720">
        <v>2.96</v>
      </c>
      <c r="M6720">
        <v>28</v>
      </c>
      <c r="N6720">
        <f>LOG(M6720/100,2)+3</f>
        <v>1.1634987322828796</v>
      </c>
      <c r="O6720">
        <f>INDEX(lehmad!B$2:B$412,MATCH(klypsid!$B6720,lehmad!$A$2:$A$412,0))</f>
        <v>38984</v>
      </c>
      <c r="P6720">
        <f>INDEX(lehmad!D$2:D$412,MATCH(klypsid!$B6720,lehmad!$A$2:$A$412,0))</f>
        <v>117</v>
      </c>
      <c r="Q6720">
        <f>INDEX(lehmad!E$2:E$412,MATCH(klypsid!$B6720,lehmad!$A$2:$A$412,0))</f>
        <v>1</v>
      </c>
      <c r="R6720" t="str">
        <f>INDEX(lehmad!F$2:F$412,MATCH(klypsid!$B6720,lehmad!$A$2:$A$412,0))</f>
        <v>LANCELOT-ET</v>
      </c>
      <c r="S6720">
        <f>INDEX(lehmad!H$2:H$412,MATCH(klypsid!$B6720,lehmad!$A$2:$A$412,0))</f>
        <v>126</v>
      </c>
      <c r="T6720">
        <f>INDEX(lehmad!K$2:K$412,MATCH(klypsid!$B6720,lehmad!$A$2:$A$412,0))</f>
        <v>122</v>
      </c>
      <c r="U6720" s="4">
        <f t="shared" si="208"/>
        <v>5</v>
      </c>
      <c r="V6720">
        <f t="shared" si="209"/>
        <v>33</v>
      </c>
    </row>
    <row r="6721" spans="1:22" x14ac:dyDescent="0.25">
      <c r="A6721">
        <v>4201</v>
      </c>
      <c r="B6721" t="str">
        <f>"E"&amp;A6721</f>
        <v>E4201</v>
      </c>
      <c r="C6721" t="s">
        <v>162</v>
      </c>
      <c r="D6721">
        <v>2</v>
      </c>
      <c r="E6721">
        <f>IF(D6721&lt;4,D6721,4)</f>
        <v>2</v>
      </c>
      <c r="F6721" s="1">
        <v>40043</v>
      </c>
      <c r="G6721" s="1">
        <v>40214</v>
      </c>
      <c r="H6721" s="3">
        <f>G6721-F6721</f>
        <v>171</v>
      </c>
      <c r="I6721" s="3">
        <f>IF(H6721&lt;=60,1,IF(H6721&lt;=150,2,3))</f>
        <v>3</v>
      </c>
      <c r="J6721">
        <v>40.1</v>
      </c>
      <c r="K6721">
        <v>3.65</v>
      </c>
      <c r="L6721">
        <v>3.01</v>
      </c>
      <c r="M6721">
        <v>53</v>
      </c>
      <c r="N6721">
        <f>LOG(M6721/100,2)+3</f>
        <v>2.0840642647884744</v>
      </c>
      <c r="O6721">
        <f>INDEX(lehmad!B$2:B$412,MATCH(klypsid!$B6721,lehmad!$A$2:$A$412,0))</f>
        <v>38984</v>
      </c>
      <c r="P6721">
        <f>INDEX(lehmad!D$2:D$412,MATCH(klypsid!$B6721,lehmad!$A$2:$A$412,0))</f>
        <v>117</v>
      </c>
      <c r="Q6721">
        <f>INDEX(lehmad!E$2:E$412,MATCH(klypsid!$B6721,lehmad!$A$2:$A$412,0))</f>
        <v>1</v>
      </c>
      <c r="R6721" t="str">
        <f>INDEX(lehmad!F$2:F$412,MATCH(klypsid!$B6721,lehmad!$A$2:$A$412,0))</f>
        <v>LANCELOT-ET</v>
      </c>
      <c r="S6721">
        <f>INDEX(lehmad!H$2:H$412,MATCH(klypsid!$B6721,lehmad!$A$2:$A$412,0))</f>
        <v>126</v>
      </c>
      <c r="T6721">
        <f>INDEX(lehmad!K$2:K$412,MATCH(klypsid!$B6721,lehmad!$A$2:$A$412,0))</f>
        <v>122</v>
      </c>
      <c r="U6721" s="4">
        <f t="shared" si="208"/>
        <v>6</v>
      </c>
      <c r="V6721">
        <f t="shared" si="209"/>
        <v>28</v>
      </c>
    </row>
    <row r="6722" spans="1:22" x14ac:dyDescent="0.25">
      <c r="A6722">
        <v>4201</v>
      </c>
      <c r="B6722" t="str">
        <f>"E"&amp;A6722</f>
        <v>E4201</v>
      </c>
      <c r="C6722" t="s">
        <v>162</v>
      </c>
      <c r="D6722">
        <v>2</v>
      </c>
      <c r="E6722">
        <f>IF(D6722&lt;4,D6722,4)</f>
        <v>2</v>
      </c>
      <c r="F6722" s="1">
        <v>40043</v>
      </c>
      <c r="G6722" s="1">
        <v>40242</v>
      </c>
      <c r="H6722" s="3">
        <f>G6722-F6722</f>
        <v>199</v>
      </c>
      <c r="I6722" s="3">
        <f>IF(H6722&lt;=60,1,IF(H6722&lt;=150,2,3))</f>
        <v>3</v>
      </c>
      <c r="J6722">
        <v>39.799999999999997</v>
      </c>
      <c r="K6722">
        <v>3.33</v>
      </c>
      <c r="L6722">
        <v>2.96</v>
      </c>
      <c r="M6722">
        <v>27</v>
      </c>
      <c r="N6722">
        <f>LOG(M6722/100,2)+3</f>
        <v>1.1110313123887439</v>
      </c>
      <c r="O6722">
        <f>INDEX(lehmad!B$2:B$412,MATCH(klypsid!$B6722,lehmad!$A$2:$A$412,0))</f>
        <v>38984</v>
      </c>
      <c r="P6722">
        <f>INDEX(lehmad!D$2:D$412,MATCH(klypsid!$B6722,lehmad!$A$2:$A$412,0))</f>
        <v>117</v>
      </c>
      <c r="Q6722">
        <f>INDEX(lehmad!E$2:E$412,MATCH(klypsid!$B6722,lehmad!$A$2:$A$412,0))</f>
        <v>1</v>
      </c>
      <c r="R6722" t="str">
        <f>INDEX(lehmad!F$2:F$412,MATCH(klypsid!$B6722,lehmad!$A$2:$A$412,0))</f>
        <v>LANCELOT-ET</v>
      </c>
      <c r="S6722">
        <f>INDEX(lehmad!H$2:H$412,MATCH(klypsid!$B6722,lehmad!$A$2:$A$412,0))</f>
        <v>126</v>
      </c>
      <c r="T6722">
        <f>INDEX(lehmad!K$2:K$412,MATCH(klypsid!$B6722,lehmad!$A$2:$A$412,0))</f>
        <v>122</v>
      </c>
      <c r="U6722" s="4">
        <f t="shared" si="208"/>
        <v>7</v>
      </c>
      <c r="V6722">
        <f t="shared" si="209"/>
        <v>28</v>
      </c>
    </row>
    <row r="6723" spans="1:22" x14ac:dyDescent="0.25">
      <c r="A6723">
        <v>4201</v>
      </c>
      <c r="B6723" t="str">
        <f>"E"&amp;A6723</f>
        <v>E4201</v>
      </c>
      <c r="C6723" t="s">
        <v>162</v>
      </c>
      <c r="D6723">
        <v>2</v>
      </c>
      <c r="E6723">
        <f>IF(D6723&lt;4,D6723,4)</f>
        <v>2</v>
      </c>
      <c r="F6723" s="1">
        <v>40043</v>
      </c>
      <c r="G6723" s="1">
        <v>40276</v>
      </c>
      <c r="H6723" s="3">
        <f>G6723-F6723</f>
        <v>233</v>
      </c>
      <c r="I6723" s="3">
        <f>IF(H6723&lt;=60,1,IF(H6723&lt;=150,2,3))</f>
        <v>3</v>
      </c>
      <c r="J6723">
        <v>37.9</v>
      </c>
      <c r="K6723">
        <v>3.2</v>
      </c>
      <c r="L6723">
        <v>3</v>
      </c>
      <c r="M6723">
        <v>56</v>
      </c>
      <c r="N6723">
        <f>LOG(M6723/100,2)+3</f>
        <v>2.1634987322828794</v>
      </c>
      <c r="O6723">
        <f>INDEX(lehmad!B$2:B$412,MATCH(klypsid!$B6723,lehmad!$A$2:$A$412,0))</f>
        <v>38984</v>
      </c>
      <c r="P6723">
        <f>INDEX(lehmad!D$2:D$412,MATCH(klypsid!$B6723,lehmad!$A$2:$A$412,0))</f>
        <v>117</v>
      </c>
      <c r="Q6723">
        <f>INDEX(lehmad!E$2:E$412,MATCH(klypsid!$B6723,lehmad!$A$2:$A$412,0))</f>
        <v>1</v>
      </c>
      <c r="R6723" t="str">
        <f>INDEX(lehmad!F$2:F$412,MATCH(klypsid!$B6723,lehmad!$A$2:$A$412,0))</f>
        <v>LANCELOT-ET</v>
      </c>
      <c r="S6723">
        <f>INDEX(lehmad!H$2:H$412,MATCH(klypsid!$B6723,lehmad!$A$2:$A$412,0))</f>
        <v>126</v>
      </c>
      <c r="T6723">
        <f>INDEX(lehmad!K$2:K$412,MATCH(klypsid!$B6723,lehmad!$A$2:$A$412,0))</f>
        <v>122</v>
      </c>
      <c r="U6723" s="4">
        <f t="shared" ref="U6723:U6786" si="210">IF(AND(A6723=A6722,D6723=D6722),U6722+1,1)</f>
        <v>8</v>
      </c>
      <c r="V6723">
        <f t="shared" ref="V6723:V6786" si="211">IF(AND(A6723=A6722,D6723=D6722),G6723-G6722,G6723-F6723)</f>
        <v>34</v>
      </c>
    </row>
    <row r="6724" spans="1:22" x14ac:dyDescent="0.25">
      <c r="A6724">
        <v>4201</v>
      </c>
      <c r="B6724" t="str">
        <f>"E"&amp;A6724</f>
        <v>E4201</v>
      </c>
      <c r="C6724" t="s">
        <v>162</v>
      </c>
      <c r="D6724">
        <v>2</v>
      </c>
      <c r="E6724">
        <f>IF(D6724&lt;4,D6724,4)</f>
        <v>2</v>
      </c>
      <c r="F6724" s="1">
        <v>40043</v>
      </c>
      <c r="G6724" s="1">
        <v>40304</v>
      </c>
      <c r="H6724" s="3">
        <f>G6724-F6724</f>
        <v>261</v>
      </c>
      <c r="I6724" s="3">
        <f>IF(H6724&lt;=60,1,IF(H6724&lt;=150,2,3))</f>
        <v>3</v>
      </c>
      <c r="J6724">
        <v>32.700000000000003</v>
      </c>
      <c r="K6724">
        <v>3.53</v>
      </c>
      <c r="L6724">
        <v>3.19</v>
      </c>
      <c r="M6724">
        <v>26</v>
      </c>
      <c r="N6724">
        <f>LOG(M6724/100,2)+3</f>
        <v>1.0565835283663676</v>
      </c>
      <c r="O6724">
        <f>INDEX(lehmad!B$2:B$412,MATCH(klypsid!$B6724,lehmad!$A$2:$A$412,0))</f>
        <v>38984</v>
      </c>
      <c r="P6724">
        <f>INDEX(lehmad!D$2:D$412,MATCH(klypsid!$B6724,lehmad!$A$2:$A$412,0))</f>
        <v>117</v>
      </c>
      <c r="Q6724">
        <f>INDEX(lehmad!E$2:E$412,MATCH(klypsid!$B6724,lehmad!$A$2:$A$412,0))</f>
        <v>1</v>
      </c>
      <c r="R6724" t="str">
        <f>INDEX(lehmad!F$2:F$412,MATCH(klypsid!$B6724,lehmad!$A$2:$A$412,0))</f>
        <v>LANCELOT-ET</v>
      </c>
      <c r="S6724">
        <f>INDEX(lehmad!H$2:H$412,MATCH(klypsid!$B6724,lehmad!$A$2:$A$412,0))</f>
        <v>126</v>
      </c>
      <c r="T6724">
        <f>INDEX(lehmad!K$2:K$412,MATCH(klypsid!$B6724,lehmad!$A$2:$A$412,0))</f>
        <v>122</v>
      </c>
      <c r="U6724" s="4">
        <f t="shared" si="210"/>
        <v>9</v>
      </c>
      <c r="V6724">
        <f t="shared" si="211"/>
        <v>28</v>
      </c>
    </row>
    <row r="6725" spans="1:22" x14ac:dyDescent="0.25">
      <c r="A6725">
        <v>4201</v>
      </c>
      <c r="B6725" t="str">
        <f>"E"&amp;A6725</f>
        <v>E4201</v>
      </c>
      <c r="C6725" t="s">
        <v>162</v>
      </c>
      <c r="D6725">
        <v>2</v>
      </c>
      <c r="E6725">
        <f>IF(D6725&lt;4,D6725,4)</f>
        <v>2</v>
      </c>
      <c r="F6725" s="1">
        <v>40043</v>
      </c>
      <c r="G6725" s="1">
        <v>40336</v>
      </c>
      <c r="H6725" s="3">
        <f>G6725-F6725</f>
        <v>293</v>
      </c>
      <c r="I6725" s="3">
        <f>IF(H6725&lt;=60,1,IF(H6725&lt;=150,2,3))</f>
        <v>3</v>
      </c>
      <c r="J6725">
        <v>23.6</v>
      </c>
      <c r="K6725">
        <v>4.46</v>
      </c>
      <c r="L6725">
        <v>3.5</v>
      </c>
      <c r="M6725">
        <v>2364</v>
      </c>
      <c r="N6725">
        <f>LOG(M6725/100,2)+3</f>
        <v>7.5631581304028082</v>
      </c>
      <c r="O6725">
        <f>INDEX(lehmad!B$2:B$412,MATCH(klypsid!$B6725,lehmad!$A$2:$A$412,0))</f>
        <v>38984</v>
      </c>
      <c r="P6725">
        <f>INDEX(lehmad!D$2:D$412,MATCH(klypsid!$B6725,lehmad!$A$2:$A$412,0))</f>
        <v>117</v>
      </c>
      <c r="Q6725">
        <f>INDEX(lehmad!E$2:E$412,MATCH(klypsid!$B6725,lehmad!$A$2:$A$412,0))</f>
        <v>1</v>
      </c>
      <c r="R6725" t="str">
        <f>INDEX(lehmad!F$2:F$412,MATCH(klypsid!$B6725,lehmad!$A$2:$A$412,0))</f>
        <v>LANCELOT-ET</v>
      </c>
      <c r="S6725">
        <f>INDEX(lehmad!H$2:H$412,MATCH(klypsid!$B6725,lehmad!$A$2:$A$412,0))</f>
        <v>126</v>
      </c>
      <c r="T6725">
        <f>INDEX(lehmad!K$2:K$412,MATCH(klypsid!$B6725,lehmad!$A$2:$A$412,0))</f>
        <v>122</v>
      </c>
      <c r="U6725" s="4">
        <f t="shared" si="210"/>
        <v>10</v>
      </c>
      <c r="V6725">
        <f t="shared" si="211"/>
        <v>32</v>
      </c>
    </row>
    <row r="6726" spans="1:22" x14ac:dyDescent="0.25">
      <c r="A6726">
        <v>4201</v>
      </c>
      <c r="B6726" t="str">
        <f>"E"&amp;A6726</f>
        <v>E4201</v>
      </c>
      <c r="C6726" t="s">
        <v>162</v>
      </c>
      <c r="D6726">
        <v>3</v>
      </c>
      <c r="E6726">
        <f>IF(D6726&lt;4,D6726,4)</f>
        <v>3</v>
      </c>
      <c r="F6726" s="1">
        <v>40421</v>
      </c>
      <c r="G6726" s="1">
        <v>40434</v>
      </c>
      <c r="H6726" s="3">
        <f>G6726-F6726</f>
        <v>13</v>
      </c>
      <c r="I6726" s="3">
        <f>IF(H6726&lt;=60,1,IF(H6726&lt;=150,2,3))</f>
        <v>1</v>
      </c>
      <c r="J6726">
        <v>45.3</v>
      </c>
      <c r="K6726">
        <v>3.56</v>
      </c>
      <c r="L6726">
        <v>3.22</v>
      </c>
      <c r="M6726">
        <v>34</v>
      </c>
      <c r="N6726">
        <f>LOG(M6726/100,2)+3</f>
        <v>1.443606651475615</v>
      </c>
      <c r="O6726">
        <f>INDEX(lehmad!B$2:B$412,MATCH(klypsid!$B6726,lehmad!$A$2:$A$412,0))</f>
        <v>38984</v>
      </c>
      <c r="P6726">
        <f>INDEX(lehmad!D$2:D$412,MATCH(klypsid!$B6726,lehmad!$A$2:$A$412,0))</f>
        <v>117</v>
      </c>
      <c r="Q6726">
        <f>INDEX(lehmad!E$2:E$412,MATCH(klypsid!$B6726,lehmad!$A$2:$A$412,0))</f>
        <v>1</v>
      </c>
      <c r="R6726" t="str">
        <f>INDEX(lehmad!F$2:F$412,MATCH(klypsid!$B6726,lehmad!$A$2:$A$412,0))</f>
        <v>LANCELOT-ET</v>
      </c>
      <c r="S6726">
        <f>INDEX(lehmad!H$2:H$412,MATCH(klypsid!$B6726,lehmad!$A$2:$A$412,0))</f>
        <v>126</v>
      </c>
      <c r="T6726">
        <f>INDEX(lehmad!K$2:K$412,MATCH(klypsid!$B6726,lehmad!$A$2:$A$412,0))</f>
        <v>122</v>
      </c>
      <c r="U6726" s="4">
        <f t="shared" si="210"/>
        <v>1</v>
      </c>
      <c r="V6726">
        <f t="shared" si="211"/>
        <v>13</v>
      </c>
    </row>
    <row r="6727" spans="1:22" x14ac:dyDescent="0.25">
      <c r="A6727">
        <v>4201</v>
      </c>
      <c r="B6727" t="str">
        <f>"E"&amp;A6727</f>
        <v>E4201</v>
      </c>
      <c r="C6727" t="s">
        <v>162</v>
      </c>
      <c r="D6727">
        <v>3</v>
      </c>
      <c r="E6727">
        <f>IF(D6727&lt;4,D6727,4)</f>
        <v>3</v>
      </c>
      <c r="F6727" s="1">
        <v>40421</v>
      </c>
      <c r="G6727" s="1">
        <v>40462</v>
      </c>
      <c r="H6727" s="3">
        <f>G6727-F6727</f>
        <v>41</v>
      </c>
      <c r="I6727" s="3">
        <f>IF(H6727&lt;=60,1,IF(H6727&lt;=150,2,3))</f>
        <v>1</v>
      </c>
      <c r="J6727">
        <v>60.1</v>
      </c>
      <c r="K6727">
        <v>3.42</v>
      </c>
      <c r="L6727">
        <v>2.93</v>
      </c>
      <c r="M6727">
        <v>15</v>
      </c>
      <c r="N6727">
        <f>LOG(M6727/100,2)+3</f>
        <v>0.26303440583379389</v>
      </c>
      <c r="O6727">
        <f>INDEX(lehmad!B$2:B$412,MATCH(klypsid!$B6727,lehmad!$A$2:$A$412,0))</f>
        <v>38984</v>
      </c>
      <c r="P6727">
        <f>INDEX(lehmad!D$2:D$412,MATCH(klypsid!$B6727,lehmad!$A$2:$A$412,0))</f>
        <v>117</v>
      </c>
      <c r="Q6727">
        <f>INDEX(lehmad!E$2:E$412,MATCH(klypsid!$B6727,lehmad!$A$2:$A$412,0))</f>
        <v>1</v>
      </c>
      <c r="R6727" t="str">
        <f>INDEX(lehmad!F$2:F$412,MATCH(klypsid!$B6727,lehmad!$A$2:$A$412,0))</f>
        <v>LANCELOT-ET</v>
      </c>
      <c r="S6727">
        <f>INDEX(lehmad!H$2:H$412,MATCH(klypsid!$B6727,lehmad!$A$2:$A$412,0))</f>
        <v>126</v>
      </c>
      <c r="T6727">
        <f>INDEX(lehmad!K$2:K$412,MATCH(klypsid!$B6727,lehmad!$A$2:$A$412,0))</f>
        <v>122</v>
      </c>
      <c r="U6727" s="4">
        <f t="shared" si="210"/>
        <v>2</v>
      </c>
      <c r="V6727">
        <f t="shared" si="211"/>
        <v>28</v>
      </c>
    </row>
    <row r="6728" spans="1:22" x14ac:dyDescent="0.25">
      <c r="A6728">
        <v>4201</v>
      </c>
      <c r="B6728" t="str">
        <f>"E"&amp;A6728</f>
        <v>E4201</v>
      </c>
      <c r="C6728" t="s">
        <v>162</v>
      </c>
      <c r="D6728">
        <v>3</v>
      </c>
      <c r="E6728">
        <f>IF(D6728&lt;4,D6728,4)</f>
        <v>3</v>
      </c>
      <c r="F6728" s="1">
        <v>40421</v>
      </c>
      <c r="G6728" s="1">
        <v>40493</v>
      </c>
      <c r="H6728" s="3">
        <f>G6728-F6728</f>
        <v>72</v>
      </c>
      <c r="I6728" s="3">
        <f>IF(H6728&lt;=60,1,IF(H6728&lt;=150,2,3))</f>
        <v>2</v>
      </c>
      <c r="J6728">
        <v>54.5</v>
      </c>
      <c r="K6728">
        <v>2.92</v>
      </c>
      <c r="L6728">
        <v>2.67</v>
      </c>
      <c r="M6728">
        <v>14</v>
      </c>
      <c r="N6728">
        <f>LOG(M6728/100,2)+3</f>
        <v>0.16349873228287937</v>
      </c>
      <c r="O6728">
        <f>INDEX(lehmad!B$2:B$412,MATCH(klypsid!$B6728,lehmad!$A$2:$A$412,0))</f>
        <v>38984</v>
      </c>
      <c r="P6728">
        <f>INDEX(lehmad!D$2:D$412,MATCH(klypsid!$B6728,lehmad!$A$2:$A$412,0))</f>
        <v>117</v>
      </c>
      <c r="Q6728">
        <f>INDEX(lehmad!E$2:E$412,MATCH(klypsid!$B6728,lehmad!$A$2:$A$412,0))</f>
        <v>1</v>
      </c>
      <c r="R6728" t="str">
        <f>INDEX(lehmad!F$2:F$412,MATCH(klypsid!$B6728,lehmad!$A$2:$A$412,0))</f>
        <v>LANCELOT-ET</v>
      </c>
      <c r="S6728">
        <f>INDEX(lehmad!H$2:H$412,MATCH(klypsid!$B6728,lehmad!$A$2:$A$412,0))</f>
        <v>126</v>
      </c>
      <c r="T6728">
        <f>INDEX(lehmad!K$2:K$412,MATCH(klypsid!$B6728,lehmad!$A$2:$A$412,0))</f>
        <v>122</v>
      </c>
      <c r="U6728" s="4">
        <f t="shared" si="210"/>
        <v>3</v>
      </c>
      <c r="V6728">
        <f t="shared" si="211"/>
        <v>31</v>
      </c>
    </row>
    <row r="6729" spans="1:22" x14ac:dyDescent="0.25">
      <c r="A6729">
        <v>4201</v>
      </c>
      <c r="B6729" t="str">
        <f>"E"&amp;A6729</f>
        <v>E4201</v>
      </c>
      <c r="C6729" t="s">
        <v>162</v>
      </c>
      <c r="D6729">
        <v>3</v>
      </c>
      <c r="E6729">
        <f>IF(D6729&lt;4,D6729,4)</f>
        <v>3</v>
      </c>
      <c r="F6729" s="1">
        <v>40421</v>
      </c>
      <c r="G6729" s="1">
        <v>40521</v>
      </c>
      <c r="H6729" s="3">
        <f>G6729-F6729</f>
        <v>100</v>
      </c>
      <c r="I6729" s="3">
        <f>IF(H6729&lt;=60,1,IF(H6729&lt;=150,2,3))</f>
        <v>2</v>
      </c>
      <c r="J6729">
        <v>49.3</v>
      </c>
      <c r="K6729">
        <v>3.88</v>
      </c>
      <c r="L6729">
        <v>3.01</v>
      </c>
      <c r="M6729">
        <v>21</v>
      </c>
      <c r="N6729">
        <f>LOG(M6729/100,2)+3</f>
        <v>0.74846123300403544</v>
      </c>
      <c r="O6729">
        <f>INDEX(lehmad!B$2:B$412,MATCH(klypsid!$B6729,lehmad!$A$2:$A$412,0))</f>
        <v>38984</v>
      </c>
      <c r="P6729">
        <f>INDEX(lehmad!D$2:D$412,MATCH(klypsid!$B6729,lehmad!$A$2:$A$412,0))</f>
        <v>117</v>
      </c>
      <c r="Q6729">
        <f>INDEX(lehmad!E$2:E$412,MATCH(klypsid!$B6729,lehmad!$A$2:$A$412,0))</f>
        <v>1</v>
      </c>
      <c r="R6729" t="str">
        <f>INDEX(lehmad!F$2:F$412,MATCH(klypsid!$B6729,lehmad!$A$2:$A$412,0))</f>
        <v>LANCELOT-ET</v>
      </c>
      <c r="S6729">
        <f>INDEX(lehmad!H$2:H$412,MATCH(klypsid!$B6729,lehmad!$A$2:$A$412,0))</f>
        <v>126</v>
      </c>
      <c r="T6729">
        <f>INDEX(lehmad!K$2:K$412,MATCH(klypsid!$B6729,lehmad!$A$2:$A$412,0))</f>
        <v>122</v>
      </c>
      <c r="U6729" s="4">
        <f t="shared" si="210"/>
        <v>4</v>
      </c>
      <c r="V6729">
        <f t="shared" si="211"/>
        <v>28</v>
      </c>
    </row>
    <row r="6730" spans="1:22" x14ac:dyDescent="0.25">
      <c r="A6730">
        <v>4201</v>
      </c>
      <c r="B6730" t="str">
        <f>"E"&amp;A6730</f>
        <v>E4201</v>
      </c>
      <c r="C6730" t="s">
        <v>162</v>
      </c>
      <c r="D6730">
        <v>3</v>
      </c>
      <c r="E6730">
        <f>IF(D6730&lt;4,D6730,4)</f>
        <v>3</v>
      </c>
      <c r="F6730" s="1">
        <v>40421</v>
      </c>
      <c r="G6730" s="1">
        <v>40556</v>
      </c>
      <c r="H6730" s="3">
        <f>G6730-F6730</f>
        <v>135</v>
      </c>
      <c r="I6730" s="3">
        <f>IF(H6730&lt;=60,1,IF(H6730&lt;=150,2,3))</f>
        <v>2</v>
      </c>
      <c r="J6730">
        <v>46.4</v>
      </c>
      <c r="K6730">
        <v>3.76</v>
      </c>
      <c r="L6730">
        <v>3.3</v>
      </c>
      <c r="M6730">
        <v>19</v>
      </c>
      <c r="N6730">
        <f>LOG(M6730/100,2)+3</f>
        <v>0.60407132366886085</v>
      </c>
      <c r="O6730">
        <f>INDEX(lehmad!B$2:B$412,MATCH(klypsid!$B6730,lehmad!$A$2:$A$412,0))</f>
        <v>38984</v>
      </c>
      <c r="P6730">
        <f>INDEX(lehmad!D$2:D$412,MATCH(klypsid!$B6730,lehmad!$A$2:$A$412,0))</f>
        <v>117</v>
      </c>
      <c r="Q6730">
        <f>INDEX(lehmad!E$2:E$412,MATCH(klypsid!$B6730,lehmad!$A$2:$A$412,0))</f>
        <v>1</v>
      </c>
      <c r="R6730" t="str">
        <f>INDEX(lehmad!F$2:F$412,MATCH(klypsid!$B6730,lehmad!$A$2:$A$412,0))</f>
        <v>LANCELOT-ET</v>
      </c>
      <c r="S6730">
        <f>INDEX(lehmad!H$2:H$412,MATCH(klypsid!$B6730,lehmad!$A$2:$A$412,0))</f>
        <v>126</v>
      </c>
      <c r="T6730">
        <f>INDEX(lehmad!K$2:K$412,MATCH(klypsid!$B6730,lehmad!$A$2:$A$412,0))</f>
        <v>122</v>
      </c>
      <c r="U6730" s="4">
        <f t="shared" si="210"/>
        <v>5</v>
      </c>
      <c r="V6730">
        <f t="shared" si="211"/>
        <v>35</v>
      </c>
    </row>
    <row r="6731" spans="1:22" x14ac:dyDescent="0.25">
      <c r="A6731">
        <v>4202</v>
      </c>
      <c r="B6731" t="str">
        <f>"E"&amp;A6731</f>
        <v>E4202</v>
      </c>
      <c r="C6731" t="s">
        <v>135</v>
      </c>
      <c r="D6731">
        <v>1</v>
      </c>
      <c r="E6731">
        <f>IF(D6731&lt;4,D6731,4)</f>
        <v>1</v>
      </c>
      <c r="F6731" s="1">
        <v>39849</v>
      </c>
      <c r="G6731" s="1">
        <v>39875</v>
      </c>
      <c r="H6731" s="3">
        <f>G6731-F6731</f>
        <v>26</v>
      </c>
      <c r="I6731" s="3">
        <f>IF(H6731&lt;=60,1,IF(H6731&lt;=150,2,3))</f>
        <v>1</v>
      </c>
      <c r="J6731">
        <v>44.8</v>
      </c>
      <c r="K6731">
        <v>4.8</v>
      </c>
      <c r="L6731">
        <v>2.97</v>
      </c>
      <c r="M6731">
        <v>49</v>
      </c>
      <c r="N6731">
        <f>LOG(M6731/100,2)+3</f>
        <v>1.9708536543404835</v>
      </c>
      <c r="O6731">
        <f>INDEX(lehmad!B$2:B$412,MATCH(klypsid!$B6731,lehmad!$A$2:$A$412,0))</f>
        <v>38985</v>
      </c>
      <c r="P6731">
        <f>INDEX(lehmad!D$2:D$412,MATCH(klypsid!$B6731,lehmad!$A$2:$A$412,0))</f>
        <v>133</v>
      </c>
      <c r="Q6731">
        <f>INDEX(lehmad!E$2:E$412,MATCH(klypsid!$B6731,lehmad!$A$2:$A$412,0))</f>
        <v>0.90700000000000003</v>
      </c>
      <c r="R6731" t="str">
        <f>INDEX(lehmad!F$2:F$412,MATCH(klypsid!$B6731,lehmad!$A$2:$A$412,0))</f>
        <v>LANCELOT-ET</v>
      </c>
      <c r="S6731">
        <f>INDEX(lehmad!H$2:H$412,MATCH(klypsid!$B6731,lehmad!$A$2:$A$412,0))</f>
        <v>126</v>
      </c>
      <c r="T6731">
        <f>INDEX(lehmad!K$2:K$412,MATCH(klypsid!$B6731,lehmad!$A$2:$A$412,0))</f>
        <v>122</v>
      </c>
      <c r="U6731" s="4">
        <f t="shared" si="210"/>
        <v>1</v>
      </c>
      <c r="V6731">
        <f t="shared" si="211"/>
        <v>26</v>
      </c>
    </row>
    <row r="6732" spans="1:22" x14ac:dyDescent="0.25">
      <c r="A6732">
        <v>4202</v>
      </c>
      <c r="B6732" t="str">
        <f>"E"&amp;A6732</f>
        <v>E4202</v>
      </c>
      <c r="C6732" t="s">
        <v>135</v>
      </c>
      <c r="D6732">
        <v>1</v>
      </c>
      <c r="E6732">
        <f>IF(D6732&lt;4,D6732,4)</f>
        <v>1</v>
      </c>
      <c r="F6732" s="1">
        <v>39849</v>
      </c>
      <c r="G6732" s="1">
        <v>39908</v>
      </c>
      <c r="H6732" s="3">
        <f>G6732-F6732</f>
        <v>59</v>
      </c>
      <c r="I6732" s="3">
        <f>IF(H6732&lt;=60,1,IF(H6732&lt;=150,2,3))</f>
        <v>1</v>
      </c>
      <c r="J6732">
        <v>45.3</v>
      </c>
      <c r="K6732">
        <v>4.2699999999999996</v>
      </c>
      <c r="L6732">
        <v>2.98</v>
      </c>
      <c r="M6732">
        <v>66</v>
      </c>
      <c r="N6732">
        <f>LOG(M6732/100,2)+3</f>
        <v>2.400537929583729</v>
      </c>
      <c r="O6732">
        <f>INDEX(lehmad!B$2:B$412,MATCH(klypsid!$B6732,lehmad!$A$2:$A$412,0))</f>
        <v>38985</v>
      </c>
      <c r="P6732">
        <f>INDEX(lehmad!D$2:D$412,MATCH(klypsid!$B6732,lehmad!$A$2:$A$412,0))</f>
        <v>133</v>
      </c>
      <c r="Q6732">
        <f>INDEX(lehmad!E$2:E$412,MATCH(klypsid!$B6732,lehmad!$A$2:$A$412,0))</f>
        <v>0.90700000000000003</v>
      </c>
      <c r="R6732" t="str">
        <f>INDEX(lehmad!F$2:F$412,MATCH(klypsid!$B6732,lehmad!$A$2:$A$412,0))</f>
        <v>LANCELOT-ET</v>
      </c>
      <c r="S6732">
        <f>INDEX(lehmad!H$2:H$412,MATCH(klypsid!$B6732,lehmad!$A$2:$A$412,0))</f>
        <v>126</v>
      </c>
      <c r="T6732">
        <f>INDEX(lehmad!K$2:K$412,MATCH(klypsid!$B6732,lehmad!$A$2:$A$412,0))</f>
        <v>122</v>
      </c>
      <c r="U6732" s="4">
        <f t="shared" si="210"/>
        <v>2</v>
      </c>
      <c r="V6732">
        <f t="shared" si="211"/>
        <v>33</v>
      </c>
    </row>
    <row r="6733" spans="1:22" x14ac:dyDescent="0.25">
      <c r="A6733">
        <v>4202</v>
      </c>
      <c r="B6733" t="str">
        <f>"E"&amp;A6733</f>
        <v>E4202</v>
      </c>
      <c r="C6733" t="s">
        <v>135</v>
      </c>
      <c r="D6733">
        <v>1</v>
      </c>
      <c r="E6733">
        <f>IF(D6733&lt;4,D6733,4)</f>
        <v>1</v>
      </c>
      <c r="F6733" s="1">
        <v>39849</v>
      </c>
      <c r="G6733" s="1">
        <v>39944</v>
      </c>
      <c r="H6733" s="3">
        <f>G6733-F6733</f>
        <v>95</v>
      </c>
      <c r="I6733" s="3">
        <f>IF(H6733&lt;=60,1,IF(H6733&lt;=150,2,3))</f>
        <v>2</v>
      </c>
      <c r="J6733">
        <v>46.7</v>
      </c>
      <c r="K6733">
        <v>4.42</v>
      </c>
      <c r="L6733">
        <v>3.3</v>
      </c>
      <c r="M6733">
        <v>19</v>
      </c>
      <c r="N6733">
        <f>LOG(M6733/100,2)+3</f>
        <v>0.60407132366886085</v>
      </c>
      <c r="O6733">
        <f>INDEX(lehmad!B$2:B$412,MATCH(klypsid!$B6733,lehmad!$A$2:$A$412,0))</f>
        <v>38985</v>
      </c>
      <c r="P6733">
        <f>INDEX(lehmad!D$2:D$412,MATCH(klypsid!$B6733,lehmad!$A$2:$A$412,0))</f>
        <v>133</v>
      </c>
      <c r="Q6733">
        <f>INDEX(lehmad!E$2:E$412,MATCH(klypsid!$B6733,lehmad!$A$2:$A$412,0))</f>
        <v>0.90700000000000003</v>
      </c>
      <c r="R6733" t="str">
        <f>INDEX(lehmad!F$2:F$412,MATCH(klypsid!$B6733,lehmad!$A$2:$A$412,0))</f>
        <v>LANCELOT-ET</v>
      </c>
      <c r="S6733">
        <f>INDEX(lehmad!H$2:H$412,MATCH(klypsid!$B6733,lehmad!$A$2:$A$412,0))</f>
        <v>126</v>
      </c>
      <c r="T6733">
        <f>INDEX(lehmad!K$2:K$412,MATCH(klypsid!$B6733,lehmad!$A$2:$A$412,0))</f>
        <v>122</v>
      </c>
      <c r="U6733" s="4">
        <f t="shared" si="210"/>
        <v>3</v>
      </c>
      <c r="V6733">
        <f t="shared" si="211"/>
        <v>36</v>
      </c>
    </row>
    <row r="6734" spans="1:22" x14ac:dyDescent="0.25">
      <c r="A6734">
        <v>4202</v>
      </c>
      <c r="B6734" t="str">
        <f>"E"&amp;A6734</f>
        <v>E4202</v>
      </c>
      <c r="C6734" t="s">
        <v>135</v>
      </c>
      <c r="D6734">
        <v>1</v>
      </c>
      <c r="E6734">
        <f>IF(D6734&lt;4,D6734,4)</f>
        <v>1</v>
      </c>
      <c r="F6734" s="1">
        <v>39849</v>
      </c>
      <c r="G6734" s="1">
        <v>39972</v>
      </c>
      <c r="H6734" s="3">
        <f>G6734-F6734</f>
        <v>123</v>
      </c>
      <c r="I6734" s="3">
        <f>IF(H6734&lt;=60,1,IF(H6734&lt;=150,2,3))</f>
        <v>2</v>
      </c>
      <c r="J6734">
        <v>49.3</v>
      </c>
      <c r="K6734">
        <v>3.12</v>
      </c>
      <c r="L6734">
        <v>3.25</v>
      </c>
      <c r="M6734">
        <v>48</v>
      </c>
      <c r="N6734">
        <f>LOG(M6734/100,2)+3</f>
        <v>1.9411063109464315</v>
      </c>
      <c r="O6734">
        <f>INDEX(lehmad!B$2:B$412,MATCH(klypsid!$B6734,lehmad!$A$2:$A$412,0))</f>
        <v>38985</v>
      </c>
      <c r="P6734">
        <f>INDEX(lehmad!D$2:D$412,MATCH(klypsid!$B6734,lehmad!$A$2:$A$412,0))</f>
        <v>133</v>
      </c>
      <c r="Q6734">
        <f>INDEX(lehmad!E$2:E$412,MATCH(klypsid!$B6734,lehmad!$A$2:$A$412,0))</f>
        <v>0.90700000000000003</v>
      </c>
      <c r="R6734" t="str">
        <f>INDEX(lehmad!F$2:F$412,MATCH(klypsid!$B6734,lehmad!$A$2:$A$412,0))</f>
        <v>LANCELOT-ET</v>
      </c>
      <c r="S6734">
        <f>INDEX(lehmad!H$2:H$412,MATCH(klypsid!$B6734,lehmad!$A$2:$A$412,0))</f>
        <v>126</v>
      </c>
      <c r="T6734">
        <f>INDEX(lehmad!K$2:K$412,MATCH(klypsid!$B6734,lehmad!$A$2:$A$412,0))</f>
        <v>122</v>
      </c>
      <c r="U6734" s="4">
        <f t="shared" si="210"/>
        <v>4</v>
      </c>
      <c r="V6734">
        <f t="shared" si="211"/>
        <v>28</v>
      </c>
    </row>
    <row r="6735" spans="1:22" x14ac:dyDescent="0.25">
      <c r="A6735">
        <v>4202</v>
      </c>
      <c r="B6735" t="str">
        <f>"E"&amp;A6735</f>
        <v>E4202</v>
      </c>
      <c r="C6735" t="s">
        <v>135</v>
      </c>
      <c r="D6735">
        <v>1</v>
      </c>
      <c r="E6735">
        <f>IF(D6735&lt;4,D6735,4)</f>
        <v>1</v>
      </c>
      <c r="F6735" s="1">
        <v>39849</v>
      </c>
      <c r="G6735" s="1">
        <v>40007</v>
      </c>
      <c r="H6735" s="3">
        <f>G6735-F6735</f>
        <v>158</v>
      </c>
      <c r="I6735" s="3">
        <f>IF(H6735&lt;=60,1,IF(H6735&lt;=150,2,3))</f>
        <v>3</v>
      </c>
      <c r="J6735">
        <v>48.1</v>
      </c>
      <c r="K6735">
        <v>3.56</v>
      </c>
      <c r="L6735">
        <v>3.57</v>
      </c>
      <c r="M6735">
        <v>40</v>
      </c>
      <c r="N6735">
        <f>LOG(M6735/100,2)+3</f>
        <v>1.6780719051126378</v>
      </c>
      <c r="O6735">
        <f>INDEX(lehmad!B$2:B$412,MATCH(klypsid!$B6735,lehmad!$A$2:$A$412,0))</f>
        <v>38985</v>
      </c>
      <c r="P6735">
        <f>INDEX(lehmad!D$2:D$412,MATCH(klypsid!$B6735,lehmad!$A$2:$A$412,0))</f>
        <v>133</v>
      </c>
      <c r="Q6735">
        <f>INDEX(lehmad!E$2:E$412,MATCH(klypsid!$B6735,lehmad!$A$2:$A$412,0))</f>
        <v>0.90700000000000003</v>
      </c>
      <c r="R6735" t="str">
        <f>INDEX(lehmad!F$2:F$412,MATCH(klypsid!$B6735,lehmad!$A$2:$A$412,0))</f>
        <v>LANCELOT-ET</v>
      </c>
      <c r="S6735">
        <f>INDEX(lehmad!H$2:H$412,MATCH(klypsid!$B6735,lehmad!$A$2:$A$412,0))</f>
        <v>126</v>
      </c>
      <c r="T6735">
        <f>INDEX(lehmad!K$2:K$412,MATCH(klypsid!$B6735,lehmad!$A$2:$A$412,0))</f>
        <v>122</v>
      </c>
      <c r="U6735" s="4">
        <f t="shared" si="210"/>
        <v>5</v>
      </c>
      <c r="V6735">
        <f t="shared" si="211"/>
        <v>35</v>
      </c>
    </row>
    <row r="6736" spans="1:22" x14ac:dyDescent="0.25">
      <c r="A6736">
        <v>4202</v>
      </c>
      <c r="B6736" t="str">
        <f>"E"&amp;A6736</f>
        <v>E4202</v>
      </c>
      <c r="C6736" t="s">
        <v>135</v>
      </c>
      <c r="D6736">
        <v>1</v>
      </c>
      <c r="E6736">
        <f>IF(D6736&lt;4,D6736,4)</f>
        <v>1</v>
      </c>
      <c r="F6736" s="1">
        <v>39849</v>
      </c>
      <c r="G6736" s="1">
        <v>40037</v>
      </c>
      <c r="H6736" s="3">
        <f>G6736-F6736</f>
        <v>188</v>
      </c>
      <c r="I6736" s="3">
        <f>IF(H6736&lt;=60,1,IF(H6736&lt;=150,2,3))</f>
        <v>3</v>
      </c>
      <c r="J6736">
        <v>41.1</v>
      </c>
      <c r="K6736">
        <v>4.05</v>
      </c>
      <c r="L6736">
        <v>3.65</v>
      </c>
      <c r="M6736">
        <v>74</v>
      </c>
      <c r="N6736">
        <f>LOG(M6736/100,2)+3</f>
        <v>2.5655971758542249</v>
      </c>
      <c r="O6736">
        <f>INDEX(lehmad!B$2:B$412,MATCH(klypsid!$B6736,lehmad!$A$2:$A$412,0))</f>
        <v>38985</v>
      </c>
      <c r="P6736">
        <f>INDEX(lehmad!D$2:D$412,MATCH(klypsid!$B6736,lehmad!$A$2:$A$412,0))</f>
        <v>133</v>
      </c>
      <c r="Q6736">
        <f>INDEX(lehmad!E$2:E$412,MATCH(klypsid!$B6736,lehmad!$A$2:$A$412,0))</f>
        <v>0.90700000000000003</v>
      </c>
      <c r="R6736" t="str">
        <f>INDEX(lehmad!F$2:F$412,MATCH(klypsid!$B6736,lehmad!$A$2:$A$412,0))</f>
        <v>LANCELOT-ET</v>
      </c>
      <c r="S6736">
        <f>INDEX(lehmad!H$2:H$412,MATCH(klypsid!$B6736,lehmad!$A$2:$A$412,0))</f>
        <v>126</v>
      </c>
      <c r="T6736">
        <f>INDEX(lehmad!K$2:K$412,MATCH(klypsid!$B6736,lehmad!$A$2:$A$412,0))</f>
        <v>122</v>
      </c>
      <c r="U6736" s="4">
        <f t="shared" si="210"/>
        <v>6</v>
      </c>
      <c r="V6736">
        <f t="shared" si="211"/>
        <v>30</v>
      </c>
    </row>
    <row r="6737" spans="1:22" x14ac:dyDescent="0.25">
      <c r="A6737">
        <v>4202</v>
      </c>
      <c r="B6737" t="str">
        <f>"E"&amp;A6737</f>
        <v>E4202</v>
      </c>
      <c r="C6737" t="s">
        <v>135</v>
      </c>
      <c r="D6737">
        <v>1</v>
      </c>
      <c r="E6737">
        <f>IF(D6737&lt;4,D6737,4)</f>
        <v>1</v>
      </c>
      <c r="F6737" s="1">
        <v>39849</v>
      </c>
      <c r="G6737" s="1">
        <v>40066</v>
      </c>
      <c r="H6737" s="3">
        <f>G6737-F6737</f>
        <v>217</v>
      </c>
      <c r="I6737" s="3">
        <f>IF(H6737&lt;=60,1,IF(H6737&lt;=150,2,3))</f>
        <v>3</v>
      </c>
      <c r="J6737">
        <v>42.9</v>
      </c>
      <c r="K6737">
        <v>4.1399999999999997</v>
      </c>
      <c r="L6737">
        <v>3.69</v>
      </c>
      <c r="M6737">
        <v>27</v>
      </c>
      <c r="N6737">
        <f>LOG(M6737/100,2)+3</f>
        <v>1.1110313123887439</v>
      </c>
      <c r="O6737">
        <f>INDEX(lehmad!B$2:B$412,MATCH(klypsid!$B6737,lehmad!$A$2:$A$412,0))</f>
        <v>38985</v>
      </c>
      <c r="P6737">
        <f>INDEX(lehmad!D$2:D$412,MATCH(klypsid!$B6737,lehmad!$A$2:$A$412,0))</f>
        <v>133</v>
      </c>
      <c r="Q6737">
        <f>INDEX(lehmad!E$2:E$412,MATCH(klypsid!$B6737,lehmad!$A$2:$A$412,0))</f>
        <v>0.90700000000000003</v>
      </c>
      <c r="R6737" t="str">
        <f>INDEX(lehmad!F$2:F$412,MATCH(klypsid!$B6737,lehmad!$A$2:$A$412,0))</f>
        <v>LANCELOT-ET</v>
      </c>
      <c r="S6737">
        <f>INDEX(lehmad!H$2:H$412,MATCH(klypsid!$B6737,lehmad!$A$2:$A$412,0))</f>
        <v>126</v>
      </c>
      <c r="T6737">
        <f>INDEX(lehmad!K$2:K$412,MATCH(klypsid!$B6737,lehmad!$A$2:$A$412,0))</f>
        <v>122</v>
      </c>
      <c r="U6737" s="4">
        <f t="shared" si="210"/>
        <v>7</v>
      </c>
      <c r="V6737">
        <f t="shared" si="211"/>
        <v>29</v>
      </c>
    </row>
    <row r="6738" spans="1:22" x14ac:dyDescent="0.25">
      <c r="A6738">
        <v>4202</v>
      </c>
      <c r="B6738" t="str">
        <f>"E"&amp;A6738</f>
        <v>E4202</v>
      </c>
      <c r="C6738" t="s">
        <v>135</v>
      </c>
      <c r="D6738">
        <v>1</v>
      </c>
      <c r="E6738">
        <f>IF(D6738&lt;4,D6738,4)</f>
        <v>1</v>
      </c>
      <c r="F6738" s="1">
        <v>39849</v>
      </c>
      <c r="G6738" s="1">
        <v>40094</v>
      </c>
      <c r="H6738" s="3">
        <f>G6738-F6738</f>
        <v>245</v>
      </c>
      <c r="I6738" s="3">
        <f>IF(H6738&lt;=60,1,IF(H6738&lt;=150,2,3))</f>
        <v>3</v>
      </c>
      <c r="J6738">
        <v>33.700000000000003</v>
      </c>
      <c r="K6738">
        <v>8.25</v>
      </c>
      <c r="L6738">
        <v>4.57</v>
      </c>
      <c r="M6738">
        <v>111</v>
      </c>
      <c r="N6738">
        <f>LOG(M6738/100,2)+3</f>
        <v>3.1505596765753814</v>
      </c>
      <c r="O6738">
        <f>INDEX(lehmad!B$2:B$412,MATCH(klypsid!$B6738,lehmad!$A$2:$A$412,0))</f>
        <v>38985</v>
      </c>
      <c r="P6738">
        <f>INDEX(lehmad!D$2:D$412,MATCH(klypsid!$B6738,lehmad!$A$2:$A$412,0))</f>
        <v>133</v>
      </c>
      <c r="Q6738">
        <f>INDEX(lehmad!E$2:E$412,MATCH(klypsid!$B6738,lehmad!$A$2:$A$412,0))</f>
        <v>0.90700000000000003</v>
      </c>
      <c r="R6738" t="str">
        <f>INDEX(lehmad!F$2:F$412,MATCH(klypsid!$B6738,lehmad!$A$2:$A$412,0))</f>
        <v>LANCELOT-ET</v>
      </c>
      <c r="S6738">
        <f>INDEX(lehmad!H$2:H$412,MATCH(klypsid!$B6738,lehmad!$A$2:$A$412,0))</f>
        <v>126</v>
      </c>
      <c r="T6738">
        <f>INDEX(lehmad!K$2:K$412,MATCH(klypsid!$B6738,lehmad!$A$2:$A$412,0))</f>
        <v>122</v>
      </c>
      <c r="U6738" s="4">
        <f t="shared" si="210"/>
        <v>8</v>
      </c>
      <c r="V6738">
        <f t="shared" si="211"/>
        <v>28</v>
      </c>
    </row>
    <row r="6739" spans="1:22" x14ac:dyDescent="0.25">
      <c r="A6739">
        <v>4202</v>
      </c>
      <c r="B6739" t="str">
        <f>"E"&amp;A6739</f>
        <v>E4202</v>
      </c>
      <c r="C6739" t="s">
        <v>135</v>
      </c>
      <c r="D6739">
        <v>1</v>
      </c>
      <c r="E6739">
        <f>IF(D6739&lt;4,D6739,4)</f>
        <v>1</v>
      </c>
      <c r="F6739" s="1">
        <v>39849</v>
      </c>
      <c r="G6739" s="1">
        <v>40125</v>
      </c>
      <c r="H6739" s="3">
        <f>G6739-F6739</f>
        <v>276</v>
      </c>
      <c r="I6739" s="3">
        <f>IF(H6739&lt;=60,1,IF(H6739&lt;=150,2,3))</f>
        <v>3</v>
      </c>
      <c r="J6739">
        <v>35.200000000000003</v>
      </c>
      <c r="K6739">
        <v>3.49</v>
      </c>
      <c r="L6739">
        <v>4.17</v>
      </c>
      <c r="M6739">
        <v>46</v>
      </c>
      <c r="N6739">
        <f>LOG(M6739/100,2)+3</f>
        <v>1.8797057662822882</v>
      </c>
      <c r="O6739">
        <f>INDEX(lehmad!B$2:B$412,MATCH(klypsid!$B6739,lehmad!$A$2:$A$412,0))</f>
        <v>38985</v>
      </c>
      <c r="P6739">
        <f>INDEX(lehmad!D$2:D$412,MATCH(klypsid!$B6739,lehmad!$A$2:$A$412,0))</f>
        <v>133</v>
      </c>
      <c r="Q6739">
        <f>INDEX(lehmad!E$2:E$412,MATCH(klypsid!$B6739,lehmad!$A$2:$A$412,0))</f>
        <v>0.90700000000000003</v>
      </c>
      <c r="R6739" t="str">
        <f>INDEX(lehmad!F$2:F$412,MATCH(klypsid!$B6739,lehmad!$A$2:$A$412,0))</f>
        <v>LANCELOT-ET</v>
      </c>
      <c r="S6739">
        <f>INDEX(lehmad!H$2:H$412,MATCH(klypsid!$B6739,lehmad!$A$2:$A$412,0))</f>
        <v>126</v>
      </c>
      <c r="T6739">
        <f>INDEX(lehmad!K$2:K$412,MATCH(klypsid!$B6739,lehmad!$A$2:$A$412,0))</f>
        <v>122</v>
      </c>
      <c r="U6739" s="4">
        <f t="shared" si="210"/>
        <v>9</v>
      </c>
      <c r="V6739">
        <f t="shared" si="211"/>
        <v>31</v>
      </c>
    </row>
    <row r="6740" spans="1:22" x14ac:dyDescent="0.25">
      <c r="A6740">
        <v>4202</v>
      </c>
      <c r="B6740" t="str">
        <f>"E"&amp;A6740</f>
        <v>E4202</v>
      </c>
      <c r="C6740" t="s">
        <v>135</v>
      </c>
      <c r="D6740">
        <v>1</v>
      </c>
      <c r="E6740">
        <f>IF(D6740&lt;4,D6740,4)</f>
        <v>1</v>
      </c>
      <c r="F6740" s="1">
        <v>39849</v>
      </c>
      <c r="G6740" s="1">
        <v>40153</v>
      </c>
      <c r="H6740" s="3">
        <f>G6740-F6740</f>
        <v>304</v>
      </c>
      <c r="I6740" s="3">
        <f>IF(H6740&lt;=60,1,IF(H6740&lt;=150,2,3))</f>
        <v>3</v>
      </c>
      <c r="J6740">
        <v>31.8</v>
      </c>
      <c r="K6740">
        <v>4.3499999999999996</v>
      </c>
      <c r="L6740">
        <v>3.83</v>
      </c>
      <c r="M6740">
        <v>32</v>
      </c>
      <c r="N6740">
        <f>LOG(M6740/100,2)+3</f>
        <v>1.3561438102252752</v>
      </c>
      <c r="O6740">
        <f>INDEX(lehmad!B$2:B$412,MATCH(klypsid!$B6740,lehmad!$A$2:$A$412,0))</f>
        <v>38985</v>
      </c>
      <c r="P6740">
        <f>INDEX(lehmad!D$2:D$412,MATCH(klypsid!$B6740,lehmad!$A$2:$A$412,0))</f>
        <v>133</v>
      </c>
      <c r="Q6740">
        <f>INDEX(lehmad!E$2:E$412,MATCH(klypsid!$B6740,lehmad!$A$2:$A$412,0))</f>
        <v>0.90700000000000003</v>
      </c>
      <c r="R6740" t="str">
        <f>INDEX(lehmad!F$2:F$412,MATCH(klypsid!$B6740,lehmad!$A$2:$A$412,0))</f>
        <v>LANCELOT-ET</v>
      </c>
      <c r="S6740">
        <f>INDEX(lehmad!H$2:H$412,MATCH(klypsid!$B6740,lehmad!$A$2:$A$412,0))</f>
        <v>126</v>
      </c>
      <c r="T6740">
        <f>INDEX(lehmad!K$2:K$412,MATCH(klypsid!$B6740,lehmad!$A$2:$A$412,0))</f>
        <v>122</v>
      </c>
      <c r="U6740" s="4">
        <f t="shared" si="210"/>
        <v>10</v>
      </c>
      <c r="V6740">
        <f t="shared" si="211"/>
        <v>28</v>
      </c>
    </row>
    <row r="6741" spans="1:22" x14ac:dyDescent="0.25">
      <c r="A6741">
        <v>4202</v>
      </c>
      <c r="B6741" t="str">
        <f>"E"&amp;A6741</f>
        <v>E4202</v>
      </c>
      <c r="C6741" t="s">
        <v>135</v>
      </c>
      <c r="D6741">
        <v>1</v>
      </c>
      <c r="E6741">
        <f>IF(D6741&lt;4,D6741,4)</f>
        <v>1</v>
      </c>
      <c r="F6741" s="1">
        <v>39849</v>
      </c>
      <c r="G6741" s="1">
        <v>40186</v>
      </c>
      <c r="H6741" s="3">
        <f>G6741-F6741</f>
        <v>337</v>
      </c>
      <c r="I6741" s="3">
        <f>IF(H6741&lt;=60,1,IF(H6741&lt;=150,2,3))</f>
        <v>3</v>
      </c>
      <c r="J6741">
        <v>28.9</v>
      </c>
      <c r="K6741">
        <v>4.49</v>
      </c>
      <c r="L6741">
        <v>3.91</v>
      </c>
      <c r="M6741">
        <v>20</v>
      </c>
      <c r="N6741">
        <f>LOG(M6741/100,2)+3</f>
        <v>0.67807190511263782</v>
      </c>
      <c r="O6741">
        <f>INDEX(lehmad!B$2:B$412,MATCH(klypsid!$B6741,lehmad!$A$2:$A$412,0))</f>
        <v>38985</v>
      </c>
      <c r="P6741">
        <f>INDEX(lehmad!D$2:D$412,MATCH(klypsid!$B6741,lehmad!$A$2:$A$412,0))</f>
        <v>133</v>
      </c>
      <c r="Q6741">
        <f>INDEX(lehmad!E$2:E$412,MATCH(klypsid!$B6741,lehmad!$A$2:$A$412,0))</f>
        <v>0.90700000000000003</v>
      </c>
      <c r="R6741" t="str">
        <f>INDEX(lehmad!F$2:F$412,MATCH(klypsid!$B6741,lehmad!$A$2:$A$412,0))</f>
        <v>LANCELOT-ET</v>
      </c>
      <c r="S6741">
        <f>INDEX(lehmad!H$2:H$412,MATCH(klypsid!$B6741,lehmad!$A$2:$A$412,0))</f>
        <v>126</v>
      </c>
      <c r="T6741">
        <f>INDEX(lehmad!K$2:K$412,MATCH(klypsid!$B6741,lehmad!$A$2:$A$412,0))</f>
        <v>122</v>
      </c>
      <c r="U6741" s="4">
        <f t="shared" si="210"/>
        <v>11</v>
      </c>
      <c r="V6741">
        <f t="shared" si="211"/>
        <v>33</v>
      </c>
    </row>
    <row r="6742" spans="1:22" x14ac:dyDescent="0.25">
      <c r="A6742">
        <v>4202</v>
      </c>
      <c r="B6742" t="str">
        <f>"E"&amp;A6742</f>
        <v>E4202</v>
      </c>
      <c r="C6742" t="s">
        <v>135</v>
      </c>
      <c r="D6742">
        <v>1</v>
      </c>
      <c r="E6742">
        <f>IF(D6742&lt;4,D6742,4)</f>
        <v>1</v>
      </c>
      <c r="F6742" s="1">
        <v>39849</v>
      </c>
      <c r="G6742" s="1">
        <v>40214</v>
      </c>
      <c r="H6742" s="3">
        <f>G6742-F6742</f>
        <v>365</v>
      </c>
      <c r="I6742" s="3">
        <f>IF(H6742&lt;=60,1,IF(H6742&lt;=150,2,3))</f>
        <v>3</v>
      </c>
      <c r="J6742">
        <v>24.2</v>
      </c>
      <c r="K6742">
        <v>4.3099999999999996</v>
      </c>
      <c r="L6742">
        <v>3.96</v>
      </c>
      <c r="M6742">
        <v>61</v>
      </c>
      <c r="N6742">
        <f>LOG(M6742/100,2)+3</f>
        <v>2.2868811477881614</v>
      </c>
      <c r="O6742">
        <f>INDEX(lehmad!B$2:B$412,MATCH(klypsid!$B6742,lehmad!$A$2:$A$412,0))</f>
        <v>38985</v>
      </c>
      <c r="P6742">
        <f>INDEX(lehmad!D$2:D$412,MATCH(klypsid!$B6742,lehmad!$A$2:$A$412,0))</f>
        <v>133</v>
      </c>
      <c r="Q6742">
        <f>INDEX(lehmad!E$2:E$412,MATCH(klypsid!$B6742,lehmad!$A$2:$A$412,0))</f>
        <v>0.90700000000000003</v>
      </c>
      <c r="R6742" t="str">
        <f>INDEX(lehmad!F$2:F$412,MATCH(klypsid!$B6742,lehmad!$A$2:$A$412,0))</f>
        <v>LANCELOT-ET</v>
      </c>
      <c r="S6742">
        <f>INDEX(lehmad!H$2:H$412,MATCH(klypsid!$B6742,lehmad!$A$2:$A$412,0))</f>
        <v>126</v>
      </c>
      <c r="T6742">
        <f>INDEX(lehmad!K$2:K$412,MATCH(klypsid!$B6742,lehmad!$A$2:$A$412,0))</f>
        <v>122</v>
      </c>
      <c r="U6742" s="4">
        <f t="shared" si="210"/>
        <v>12</v>
      </c>
      <c r="V6742">
        <f t="shared" si="211"/>
        <v>28</v>
      </c>
    </row>
    <row r="6743" spans="1:22" x14ac:dyDescent="0.25">
      <c r="A6743">
        <v>4202</v>
      </c>
      <c r="B6743" t="str">
        <f>"E"&amp;A6743</f>
        <v>E4202</v>
      </c>
      <c r="C6743" t="s">
        <v>135</v>
      </c>
      <c r="D6743">
        <v>1</v>
      </c>
      <c r="E6743">
        <f>IF(D6743&lt;4,D6743,4)</f>
        <v>1</v>
      </c>
      <c r="F6743" s="1">
        <v>39849</v>
      </c>
      <c r="G6743" s="1">
        <v>40242</v>
      </c>
      <c r="H6743" s="3">
        <f>G6743-F6743</f>
        <v>393</v>
      </c>
      <c r="I6743" s="3">
        <f>IF(H6743&lt;=60,1,IF(H6743&lt;=150,2,3))</f>
        <v>3</v>
      </c>
      <c r="J6743">
        <v>23.9</v>
      </c>
      <c r="K6743">
        <v>4.88</v>
      </c>
      <c r="L6743">
        <v>4.01</v>
      </c>
      <c r="M6743">
        <v>81</v>
      </c>
      <c r="N6743">
        <f>LOG(M6743/100,2)+3</f>
        <v>2.6959938131098999</v>
      </c>
      <c r="O6743">
        <f>INDEX(lehmad!B$2:B$412,MATCH(klypsid!$B6743,lehmad!$A$2:$A$412,0))</f>
        <v>38985</v>
      </c>
      <c r="P6743">
        <f>INDEX(lehmad!D$2:D$412,MATCH(klypsid!$B6743,lehmad!$A$2:$A$412,0))</f>
        <v>133</v>
      </c>
      <c r="Q6743">
        <f>INDEX(lehmad!E$2:E$412,MATCH(klypsid!$B6743,lehmad!$A$2:$A$412,0))</f>
        <v>0.90700000000000003</v>
      </c>
      <c r="R6743" t="str">
        <f>INDEX(lehmad!F$2:F$412,MATCH(klypsid!$B6743,lehmad!$A$2:$A$412,0))</f>
        <v>LANCELOT-ET</v>
      </c>
      <c r="S6743">
        <f>INDEX(lehmad!H$2:H$412,MATCH(klypsid!$B6743,lehmad!$A$2:$A$412,0))</f>
        <v>126</v>
      </c>
      <c r="T6743">
        <f>INDEX(lehmad!K$2:K$412,MATCH(klypsid!$B6743,lehmad!$A$2:$A$412,0))</f>
        <v>122</v>
      </c>
      <c r="U6743" s="4">
        <f t="shared" si="210"/>
        <v>13</v>
      </c>
      <c r="V6743">
        <f t="shared" si="211"/>
        <v>28</v>
      </c>
    </row>
    <row r="6744" spans="1:22" x14ac:dyDescent="0.25">
      <c r="A6744">
        <v>4202</v>
      </c>
      <c r="B6744" t="str">
        <f>"E"&amp;A6744</f>
        <v>E4202</v>
      </c>
      <c r="C6744" t="s">
        <v>135</v>
      </c>
      <c r="D6744">
        <v>1</v>
      </c>
      <c r="E6744">
        <f>IF(D6744&lt;4,D6744,4)</f>
        <v>1</v>
      </c>
      <c r="F6744" s="1">
        <v>39849</v>
      </c>
      <c r="G6744" s="1">
        <v>40276</v>
      </c>
      <c r="H6744" s="3">
        <f>G6744-F6744</f>
        <v>427</v>
      </c>
      <c r="I6744" s="3">
        <f>IF(H6744&lt;=60,1,IF(H6744&lt;=150,2,3))</f>
        <v>3</v>
      </c>
      <c r="J6744">
        <v>18</v>
      </c>
      <c r="K6744">
        <v>5.16</v>
      </c>
      <c r="L6744">
        <v>4.21</v>
      </c>
      <c r="M6744">
        <v>104</v>
      </c>
      <c r="N6744">
        <f>LOG(M6744/100,2)+3</f>
        <v>3.0565835283663674</v>
      </c>
      <c r="O6744">
        <f>INDEX(lehmad!B$2:B$412,MATCH(klypsid!$B6744,lehmad!$A$2:$A$412,0))</f>
        <v>38985</v>
      </c>
      <c r="P6744">
        <f>INDEX(lehmad!D$2:D$412,MATCH(klypsid!$B6744,lehmad!$A$2:$A$412,0))</f>
        <v>133</v>
      </c>
      <c r="Q6744">
        <f>INDEX(lehmad!E$2:E$412,MATCH(klypsid!$B6744,lehmad!$A$2:$A$412,0))</f>
        <v>0.90700000000000003</v>
      </c>
      <c r="R6744" t="str">
        <f>INDEX(lehmad!F$2:F$412,MATCH(klypsid!$B6744,lehmad!$A$2:$A$412,0))</f>
        <v>LANCELOT-ET</v>
      </c>
      <c r="S6744">
        <f>INDEX(lehmad!H$2:H$412,MATCH(klypsid!$B6744,lehmad!$A$2:$A$412,0))</f>
        <v>126</v>
      </c>
      <c r="T6744">
        <f>INDEX(lehmad!K$2:K$412,MATCH(klypsid!$B6744,lehmad!$A$2:$A$412,0))</f>
        <v>122</v>
      </c>
      <c r="U6744" s="4">
        <f t="shared" si="210"/>
        <v>14</v>
      </c>
      <c r="V6744">
        <f t="shared" si="211"/>
        <v>34</v>
      </c>
    </row>
    <row r="6745" spans="1:22" x14ac:dyDescent="0.25">
      <c r="A6745">
        <v>4202</v>
      </c>
      <c r="B6745" t="str">
        <f>"E"&amp;A6745</f>
        <v>E4202</v>
      </c>
      <c r="C6745" t="s">
        <v>135</v>
      </c>
      <c r="D6745">
        <v>1</v>
      </c>
      <c r="E6745">
        <f>IF(D6745&lt;4,D6745,4)</f>
        <v>1</v>
      </c>
      <c r="F6745" s="1">
        <v>39849</v>
      </c>
      <c r="G6745" s="1">
        <v>40304</v>
      </c>
      <c r="H6745" s="3">
        <f>G6745-F6745</f>
        <v>455</v>
      </c>
      <c r="I6745" s="3">
        <f>IF(H6745&lt;=60,1,IF(H6745&lt;=150,2,3))</f>
        <v>3</v>
      </c>
      <c r="J6745">
        <v>10</v>
      </c>
      <c r="K6745">
        <v>6.83</v>
      </c>
      <c r="L6745">
        <v>4.3499999999999996</v>
      </c>
      <c r="M6745">
        <v>160</v>
      </c>
      <c r="N6745">
        <f>LOG(M6745/100,2)+3</f>
        <v>3.6780719051126378</v>
      </c>
      <c r="O6745">
        <f>INDEX(lehmad!B$2:B$412,MATCH(klypsid!$B6745,lehmad!$A$2:$A$412,0))</f>
        <v>38985</v>
      </c>
      <c r="P6745">
        <f>INDEX(lehmad!D$2:D$412,MATCH(klypsid!$B6745,lehmad!$A$2:$A$412,0))</f>
        <v>133</v>
      </c>
      <c r="Q6745">
        <f>INDEX(lehmad!E$2:E$412,MATCH(klypsid!$B6745,lehmad!$A$2:$A$412,0))</f>
        <v>0.90700000000000003</v>
      </c>
      <c r="R6745" t="str">
        <f>INDEX(lehmad!F$2:F$412,MATCH(klypsid!$B6745,lehmad!$A$2:$A$412,0))</f>
        <v>LANCELOT-ET</v>
      </c>
      <c r="S6745">
        <f>INDEX(lehmad!H$2:H$412,MATCH(klypsid!$B6745,lehmad!$A$2:$A$412,0))</f>
        <v>126</v>
      </c>
      <c r="T6745">
        <f>INDEX(lehmad!K$2:K$412,MATCH(klypsid!$B6745,lehmad!$A$2:$A$412,0))</f>
        <v>122</v>
      </c>
      <c r="U6745" s="4">
        <f t="shared" si="210"/>
        <v>15</v>
      </c>
      <c r="V6745">
        <f t="shared" si="211"/>
        <v>28</v>
      </c>
    </row>
    <row r="6746" spans="1:22" x14ac:dyDescent="0.25">
      <c r="A6746">
        <v>4202</v>
      </c>
      <c r="B6746" t="str">
        <f>"E"&amp;A6746</f>
        <v>E4202</v>
      </c>
      <c r="C6746" t="s">
        <v>135</v>
      </c>
      <c r="D6746">
        <v>2</v>
      </c>
      <c r="E6746">
        <f>IF(D6746&lt;4,D6746,4)</f>
        <v>2</v>
      </c>
      <c r="F6746" s="1">
        <v>40373</v>
      </c>
      <c r="G6746" s="1">
        <v>40396</v>
      </c>
      <c r="H6746" s="3">
        <f>G6746-F6746</f>
        <v>23</v>
      </c>
      <c r="I6746" s="3">
        <f>IF(H6746&lt;=60,1,IF(H6746&lt;=150,2,3))</f>
        <v>1</v>
      </c>
      <c r="J6746">
        <v>51.4</v>
      </c>
      <c r="K6746">
        <v>1.95</v>
      </c>
      <c r="L6746">
        <v>2.96</v>
      </c>
      <c r="M6746">
        <v>186</v>
      </c>
      <c r="N6746">
        <f>LOG(M6746/100,2)+3</f>
        <v>3.8953026213333066</v>
      </c>
      <c r="O6746">
        <f>INDEX(lehmad!B$2:B$412,MATCH(klypsid!$B6746,lehmad!$A$2:$A$412,0))</f>
        <v>38985</v>
      </c>
      <c r="P6746">
        <f>INDEX(lehmad!D$2:D$412,MATCH(klypsid!$B6746,lehmad!$A$2:$A$412,0))</f>
        <v>133</v>
      </c>
      <c r="Q6746">
        <f>INDEX(lehmad!E$2:E$412,MATCH(klypsid!$B6746,lehmad!$A$2:$A$412,0))</f>
        <v>0.90700000000000003</v>
      </c>
      <c r="R6746" t="str">
        <f>INDEX(lehmad!F$2:F$412,MATCH(klypsid!$B6746,lehmad!$A$2:$A$412,0))</f>
        <v>LANCELOT-ET</v>
      </c>
      <c r="S6746">
        <f>INDEX(lehmad!H$2:H$412,MATCH(klypsid!$B6746,lehmad!$A$2:$A$412,0))</f>
        <v>126</v>
      </c>
      <c r="T6746">
        <f>INDEX(lehmad!K$2:K$412,MATCH(klypsid!$B6746,lehmad!$A$2:$A$412,0))</f>
        <v>122</v>
      </c>
      <c r="U6746" s="4">
        <f t="shared" si="210"/>
        <v>1</v>
      </c>
      <c r="V6746">
        <f t="shared" si="211"/>
        <v>23</v>
      </c>
    </row>
    <row r="6747" spans="1:22" x14ac:dyDescent="0.25">
      <c r="A6747">
        <v>4202</v>
      </c>
      <c r="B6747" t="str">
        <f>"E"&amp;A6747</f>
        <v>E4202</v>
      </c>
      <c r="C6747" t="s">
        <v>135</v>
      </c>
      <c r="D6747">
        <v>2</v>
      </c>
      <c r="E6747">
        <f>IF(D6747&lt;4,D6747,4)</f>
        <v>2</v>
      </c>
      <c r="F6747" s="1">
        <v>40373</v>
      </c>
      <c r="G6747" s="1">
        <v>40434</v>
      </c>
      <c r="H6747" s="3">
        <f>G6747-F6747</f>
        <v>61</v>
      </c>
      <c r="I6747" s="3">
        <f>IF(H6747&lt;=60,1,IF(H6747&lt;=150,2,3))</f>
        <v>2</v>
      </c>
      <c r="J6747">
        <v>46</v>
      </c>
      <c r="K6747">
        <v>7.05</v>
      </c>
      <c r="L6747">
        <v>3.14</v>
      </c>
      <c r="M6747">
        <v>453</v>
      </c>
      <c r="N6747">
        <f>LOG(M6747/100,2)+3</f>
        <v>5.1795110502715112</v>
      </c>
      <c r="O6747">
        <f>INDEX(lehmad!B$2:B$412,MATCH(klypsid!$B6747,lehmad!$A$2:$A$412,0))</f>
        <v>38985</v>
      </c>
      <c r="P6747">
        <f>INDEX(lehmad!D$2:D$412,MATCH(klypsid!$B6747,lehmad!$A$2:$A$412,0))</f>
        <v>133</v>
      </c>
      <c r="Q6747">
        <f>INDEX(lehmad!E$2:E$412,MATCH(klypsid!$B6747,lehmad!$A$2:$A$412,0))</f>
        <v>0.90700000000000003</v>
      </c>
      <c r="R6747" t="str">
        <f>INDEX(lehmad!F$2:F$412,MATCH(klypsid!$B6747,lehmad!$A$2:$A$412,0))</f>
        <v>LANCELOT-ET</v>
      </c>
      <c r="S6747">
        <f>INDEX(lehmad!H$2:H$412,MATCH(klypsid!$B6747,lehmad!$A$2:$A$412,0))</f>
        <v>126</v>
      </c>
      <c r="T6747">
        <f>INDEX(lehmad!K$2:K$412,MATCH(klypsid!$B6747,lehmad!$A$2:$A$412,0))</f>
        <v>122</v>
      </c>
      <c r="U6747" s="4">
        <f t="shared" si="210"/>
        <v>2</v>
      </c>
      <c r="V6747">
        <f t="shared" si="211"/>
        <v>38</v>
      </c>
    </row>
    <row r="6748" spans="1:22" x14ac:dyDescent="0.25">
      <c r="A6748">
        <v>4202</v>
      </c>
      <c r="B6748" t="str">
        <f>"E"&amp;A6748</f>
        <v>E4202</v>
      </c>
      <c r="C6748" t="s">
        <v>135</v>
      </c>
      <c r="D6748">
        <v>2</v>
      </c>
      <c r="E6748">
        <f>IF(D6748&lt;4,D6748,4)</f>
        <v>2</v>
      </c>
      <c r="F6748" s="1">
        <v>40373</v>
      </c>
      <c r="G6748" s="1">
        <v>40462</v>
      </c>
      <c r="H6748" s="3">
        <f>G6748-F6748</f>
        <v>89</v>
      </c>
      <c r="I6748" s="3">
        <f>IF(H6748&lt;=60,1,IF(H6748&lt;=150,2,3))</f>
        <v>2</v>
      </c>
      <c r="J6748">
        <v>49.7</v>
      </c>
      <c r="K6748">
        <v>4.12</v>
      </c>
      <c r="L6748">
        <v>3.58</v>
      </c>
      <c r="M6748">
        <v>123</v>
      </c>
      <c r="N6748">
        <f>LOG(M6748/100,2)+3</f>
        <v>3.2986583155645151</v>
      </c>
      <c r="O6748">
        <f>INDEX(lehmad!B$2:B$412,MATCH(klypsid!$B6748,lehmad!$A$2:$A$412,0))</f>
        <v>38985</v>
      </c>
      <c r="P6748">
        <f>INDEX(lehmad!D$2:D$412,MATCH(klypsid!$B6748,lehmad!$A$2:$A$412,0))</f>
        <v>133</v>
      </c>
      <c r="Q6748">
        <f>INDEX(lehmad!E$2:E$412,MATCH(klypsid!$B6748,lehmad!$A$2:$A$412,0))</f>
        <v>0.90700000000000003</v>
      </c>
      <c r="R6748" t="str">
        <f>INDEX(lehmad!F$2:F$412,MATCH(klypsid!$B6748,lehmad!$A$2:$A$412,0))</f>
        <v>LANCELOT-ET</v>
      </c>
      <c r="S6748">
        <f>INDEX(lehmad!H$2:H$412,MATCH(klypsid!$B6748,lehmad!$A$2:$A$412,0))</f>
        <v>126</v>
      </c>
      <c r="T6748">
        <f>INDEX(lehmad!K$2:K$412,MATCH(klypsid!$B6748,lehmad!$A$2:$A$412,0))</f>
        <v>122</v>
      </c>
      <c r="U6748" s="4">
        <f t="shared" si="210"/>
        <v>3</v>
      </c>
      <c r="V6748">
        <f t="shared" si="211"/>
        <v>28</v>
      </c>
    </row>
    <row r="6749" spans="1:22" x14ac:dyDescent="0.25">
      <c r="A6749">
        <v>4202</v>
      </c>
      <c r="B6749" t="str">
        <f>"E"&amp;A6749</f>
        <v>E4202</v>
      </c>
      <c r="C6749" t="s">
        <v>135</v>
      </c>
      <c r="D6749">
        <v>2</v>
      </c>
      <c r="E6749">
        <f>IF(D6749&lt;4,D6749,4)</f>
        <v>2</v>
      </c>
      <c r="F6749" s="1">
        <v>40373</v>
      </c>
      <c r="G6749" s="1">
        <v>40493</v>
      </c>
      <c r="H6749" s="3">
        <f>G6749-F6749</f>
        <v>120</v>
      </c>
      <c r="I6749" s="3">
        <f>IF(H6749&lt;=60,1,IF(H6749&lt;=150,2,3))</f>
        <v>2</v>
      </c>
      <c r="J6749">
        <v>43.9</v>
      </c>
      <c r="K6749">
        <v>4.32</v>
      </c>
      <c r="L6749">
        <v>3.58</v>
      </c>
      <c r="M6749">
        <v>233</v>
      </c>
      <c r="N6749">
        <f>LOG(M6749/100,2)+3</f>
        <v>4.2203299548795554</v>
      </c>
      <c r="O6749">
        <f>INDEX(lehmad!B$2:B$412,MATCH(klypsid!$B6749,lehmad!$A$2:$A$412,0))</f>
        <v>38985</v>
      </c>
      <c r="P6749">
        <f>INDEX(lehmad!D$2:D$412,MATCH(klypsid!$B6749,lehmad!$A$2:$A$412,0))</f>
        <v>133</v>
      </c>
      <c r="Q6749">
        <f>INDEX(lehmad!E$2:E$412,MATCH(klypsid!$B6749,lehmad!$A$2:$A$412,0))</f>
        <v>0.90700000000000003</v>
      </c>
      <c r="R6749" t="str">
        <f>INDEX(lehmad!F$2:F$412,MATCH(klypsid!$B6749,lehmad!$A$2:$A$412,0))</f>
        <v>LANCELOT-ET</v>
      </c>
      <c r="S6749">
        <f>INDEX(lehmad!H$2:H$412,MATCH(klypsid!$B6749,lehmad!$A$2:$A$412,0))</f>
        <v>126</v>
      </c>
      <c r="T6749">
        <f>INDEX(lehmad!K$2:K$412,MATCH(klypsid!$B6749,lehmad!$A$2:$A$412,0))</f>
        <v>122</v>
      </c>
      <c r="U6749" s="4">
        <f t="shared" si="210"/>
        <v>4</v>
      </c>
      <c r="V6749">
        <f t="shared" si="211"/>
        <v>31</v>
      </c>
    </row>
    <row r="6750" spans="1:22" x14ac:dyDescent="0.25">
      <c r="A6750">
        <v>4202</v>
      </c>
      <c r="B6750" t="str">
        <f>"E"&amp;A6750</f>
        <v>E4202</v>
      </c>
      <c r="C6750" t="s">
        <v>135</v>
      </c>
      <c r="D6750">
        <v>2</v>
      </c>
      <c r="E6750">
        <f>IF(D6750&lt;4,D6750,4)</f>
        <v>2</v>
      </c>
      <c r="F6750" s="1">
        <v>40373</v>
      </c>
      <c r="G6750" s="1">
        <v>40521</v>
      </c>
      <c r="H6750" s="3">
        <f>G6750-F6750</f>
        <v>148</v>
      </c>
      <c r="I6750" s="3">
        <f>IF(H6750&lt;=60,1,IF(H6750&lt;=150,2,3))</f>
        <v>2</v>
      </c>
      <c r="J6750">
        <v>40.9</v>
      </c>
      <c r="K6750">
        <v>5.24</v>
      </c>
      <c r="L6750">
        <v>3.71</v>
      </c>
      <c r="M6750">
        <v>409</v>
      </c>
      <c r="N6750">
        <f>LOG(M6750/100,2)+3</f>
        <v>5.032100843167024</v>
      </c>
      <c r="O6750">
        <f>INDEX(lehmad!B$2:B$412,MATCH(klypsid!$B6750,lehmad!$A$2:$A$412,0))</f>
        <v>38985</v>
      </c>
      <c r="P6750">
        <f>INDEX(lehmad!D$2:D$412,MATCH(klypsid!$B6750,lehmad!$A$2:$A$412,0))</f>
        <v>133</v>
      </c>
      <c r="Q6750">
        <f>INDEX(lehmad!E$2:E$412,MATCH(klypsid!$B6750,lehmad!$A$2:$A$412,0))</f>
        <v>0.90700000000000003</v>
      </c>
      <c r="R6750" t="str">
        <f>INDEX(lehmad!F$2:F$412,MATCH(klypsid!$B6750,lehmad!$A$2:$A$412,0))</f>
        <v>LANCELOT-ET</v>
      </c>
      <c r="S6750">
        <f>INDEX(lehmad!H$2:H$412,MATCH(klypsid!$B6750,lehmad!$A$2:$A$412,0))</f>
        <v>126</v>
      </c>
      <c r="T6750">
        <f>INDEX(lehmad!K$2:K$412,MATCH(klypsid!$B6750,lehmad!$A$2:$A$412,0))</f>
        <v>122</v>
      </c>
      <c r="U6750" s="4">
        <f t="shared" si="210"/>
        <v>5</v>
      </c>
      <c r="V6750">
        <f t="shared" si="211"/>
        <v>28</v>
      </c>
    </row>
    <row r="6751" spans="1:22" x14ac:dyDescent="0.25">
      <c r="A6751">
        <v>4202</v>
      </c>
      <c r="B6751" t="str">
        <f>"E"&amp;A6751</f>
        <v>E4202</v>
      </c>
      <c r="C6751" t="s">
        <v>135</v>
      </c>
      <c r="D6751">
        <v>2</v>
      </c>
      <c r="E6751">
        <f>IF(D6751&lt;4,D6751,4)</f>
        <v>2</v>
      </c>
      <c r="F6751" s="1">
        <v>40373</v>
      </c>
      <c r="G6751" s="1">
        <v>40556</v>
      </c>
      <c r="H6751" s="3">
        <f>G6751-F6751</f>
        <v>183</v>
      </c>
      <c r="I6751" s="3">
        <f>IF(H6751&lt;=60,1,IF(H6751&lt;=150,2,3))</f>
        <v>3</v>
      </c>
      <c r="J6751">
        <v>39.799999999999997</v>
      </c>
      <c r="K6751">
        <v>5.1100000000000003</v>
      </c>
      <c r="L6751">
        <v>3.89</v>
      </c>
      <c r="M6751">
        <v>423</v>
      </c>
      <c r="N6751">
        <f>LOG(M6751/100,2)+3</f>
        <v>5.0806576633452245</v>
      </c>
      <c r="O6751">
        <f>INDEX(lehmad!B$2:B$412,MATCH(klypsid!$B6751,lehmad!$A$2:$A$412,0))</f>
        <v>38985</v>
      </c>
      <c r="P6751">
        <f>INDEX(lehmad!D$2:D$412,MATCH(klypsid!$B6751,lehmad!$A$2:$A$412,0))</f>
        <v>133</v>
      </c>
      <c r="Q6751">
        <f>INDEX(lehmad!E$2:E$412,MATCH(klypsid!$B6751,lehmad!$A$2:$A$412,0))</f>
        <v>0.90700000000000003</v>
      </c>
      <c r="R6751" t="str">
        <f>INDEX(lehmad!F$2:F$412,MATCH(klypsid!$B6751,lehmad!$A$2:$A$412,0))</f>
        <v>LANCELOT-ET</v>
      </c>
      <c r="S6751">
        <f>INDEX(lehmad!H$2:H$412,MATCH(klypsid!$B6751,lehmad!$A$2:$A$412,0))</f>
        <v>126</v>
      </c>
      <c r="T6751">
        <f>INDEX(lehmad!K$2:K$412,MATCH(klypsid!$B6751,lehmad!$A$2:$A$412,0))</f>
        <v>122</v>
      </c>
      <c r="U6751" s="4">
        <f t="shared" si="210"/>
        <v>6</v>
      </c>
      <c r="V6751">
        <f t="shared" si="211"/>
        <v>35</v>
      </c>
    </row>
    <row r="6752" spans="1:22" x14ac:dyDescent="0.25">
      <c r="A6752">
        <v>4204</v>
      </c>
      <c r="B6752" t="str">
        <f>"E"&amp;A6752</f>
        <v>E4204</v>
      </c>
      <c r="C6752" t="s">
        <v>88</v>
      </c>
      <c r="D6752">
        <v>1</v>
      </c>
      <c r="E6752">
        <f>IF(D6752&lt;4,D6752,4)</f>
        <v>1</v>
      </c>
      <c r="F6752" s="1">
        <v>39705</v>
      </c>
      <c r="G6752" s="1">
        <v>39722</v>
      </c>
      <c r="H6752" s="3">
        <f>G6752-F6752</f>
        <v>17</v>
      </c>
      <c r="I6752" s="3">
        <f>IF(H6752&lt;=60,1,IF(H6752&lt;=150,2,3))</f>
        <v>1</v>
      </c>
      <c r="J6752">
        <v>40.200000000000003</v>
      </c>
      <c r="K6752">
        <v>3.37</v>
      </c>
      <c r="L6752">
        <v>3.27</v>
      </c>
      <c r="M6752">
        <v>85</v>
      </c>
      <c r="N6752">
        <f>LOG(M6752/100,2)+3</f>
        <v>2.7655347463629769</v>
      </c>
      <c r="O6752">
        <f>INDEX(lehmad!B$2:B$412,MATCH(klypsid!$B6752,lehmad!$A$2:$A$412,0))</f>
        <v>38985</v>
      </c>
      <c r="P6752">
        <f>INDEX(lehmad!D$2:D$412,MATCH(klypsid!$B6752,lehmad!$A$2:$A$412,0))</f>
        <v>113</v>
      </c>
      <c r="Q6752">
        <f>INDEX(lehmad!E$2:E$412,MATCH(klypsid!$B6752,lehmad!$A$2:$A$412,0))</f>
        <v>1</v>
      </c>
      <c r="R6752" t="str">
        <f>INDEX(lehmad!F$2:F$412,MATCH(klypsid!$B6752,lehmad!$A$2:$A$412,0))</f>
        <v>DYNASTY-ET</v>
      </c>
      <c r="S6752">
        <f>INDEX(lehmad!H$2:H$412,MATCH(klypsid!$B6752,lehmad!$A$2:$A$412,0))</f>
        <v>124</v>
      </c>
      <c r="T6752">
        <f>INDEX(lehmad!K$2:K$412,MATCH(klypsid!$B6752,lehmad!$A$2:$A$412,0))</f>
        <v>108</v>
      </c>
      <c r="U6752" s="4">
        <f t="shared" si="210"/>
        <v>1</v>
      </c>
      <c r="V6752">
        <f t="shared" si="211"/>
        <v>17</v>
      </c>
    </row>
    <row r="6753" spans="1:22" x14ac:dyDescent="0.25">
      <c r="A6753">
        <v>4204</v>
      </c>
      <c r="B6753" t="str">
        <f>"E"&amp;A6753</f>
        <v>E4204</v>
      </c>
      <c r="C6753" t="s">
        <v>88</v>
      </c>
      <c r="D6753">
        <v>1</v>
      </c>
      <c r="E6753">
        <f>IF(D6753&lt;4,D6753,4)</f>
        <v>1</v>
      </c>
      <c r="F6753" s="1">
        <v>39705</v>
      </c>
      <c r="G6753" s="1">
        <v>39754</v>
      </c>
      <c r="H6753" s="3">
        <f>G6753-F6753</f>
        <v>49</v>
      </c>
      <c r="I6753" s="3">
        <f>IF(H6753&lt;=60,1,IF(H6753&lt;=150,2,3))</f>
        <v>1</v>
      </c>
      <c r="J6753">
        <v>47.7</v>
      </c>
      <c r="K6753">
        <v>2.4900000000000002</v>
      </c>
      <c r="L6753">
        <v>2.93</v>
      </c>
      <c r="M6753">
        <v>88</v>
      </c>
      <c r="N6753">
        <f>LOG(M6753/100,2)+3</f>
        <v>2.8155754288625725</v>
      </c>
      <c r="O6753">
        <f>INDEX(lehmad!B$2:B$412,MATCH(klypsid!$B6753,lehmad!$A$2:$A$412,0))</f>
        <v>38985</v>
      </c>
      <c r="P6753">
        <f>INDEX(lehmad!D$2:D$412,MATCH(klypsid!$B6753,lehmad!$A$2:$A$412,0))</f>
        <v>113</v>
      </c>
      <c r="Q6753">
        <f>INDEX(lehmad!E$2:E$412,MATCH(klypsid!$B6753,lehmad!$A$2:$A$412,0))</f>
        <v>1</v>
      </c>
      <c r="R6753" t="str">
        <f>INDEX(lehmad!F$2:F$412,MATCH(klypsid!$B6753,lehmad!$A$2:$A$412,0))</f>
        <v>DYNASTY-ET</v>
      </c>
      <c r="S6753">
        <f>INDEX(lehmad!H$2:H$412,MATCH(klypsid!$B6753,lehmad!$A$2:$A$412,0))</f>
        <v>124</v>
      </c>
      <c r="T6753">
        <f>INDEX(lehmad!K$2:K$412,MATCH(klypsid!$B6753,lehmad!$A$2:$A$412,0))</f>
        <v>108</v>
      </c>
      <c r="U6753" s="4">
        <f t="shared" si="210"/>
        <v>2</v>
      </c>
      <c r="V6753">
        <f t="shared" si="211"/>
        <v>32</v>
      </c>
    </row>
    <row r="6754" spans="1:22" x14ac:dyDescent="0.25">
      <c r="A6754">
        <v>4204</v>
      </c>
      <c r="B6754" t="str">
        <f>"E"&amp;A6754</f>
        <v>E4204</v>
      </c>
      <c r="C6754" t="s">
        <v>88</v>
      </c>
      <c r="D6754">
        <v>1</v>
      </c>
      <c r="E6754">
        <f>IF(D6754&lt;4,D6754,4)</f>
        <v>1</v>
      </c>
      <c r="F6754" s="1">
        <v>39705</v>
      </c>
      <c r="G6754" s="1">
        <v>39783</v>
      </c>
      <c r="H6754" s="3">
        <f>G6754-F6754</f>
        <v>78</v>
      </c>
      <c r="I6754" s="3">
        <f>IF(H6754&lt;=60,1,IF(H6754&lt;=150,2,3))</f>
        <v>2</v>
      </c>
      <c r="J6754">
        <v>48.3</v>
      </c>
      <c r="K6754">
        <v>3.01</v>
      </c>
      <c r="L6754">
        <v>3.14</v>
      </c>
      <c r="M6754">
        <v>67</v>
      </c>
      <c r="N6754">
        <f>LOG(M6754/100,2)+3</f>
        <v>2.4222330006830477</v>
      </c>
      <c r="O6754">
        <f>INDEX(lehmad!B$2:B$412,MATCH(klypsid!$B6754,lehmad!$A$2:$A$412,0))</f>
        <v>38985</v>
      </c>
      <c r="P6754">
        <f>INDEX(lehmad!D$2:D$412,MATCH(klypsid!$B6754,lehmad!$A$2:$A$412,0))</f>
        <v>113</v>
      </c>
      <c r="Q6754">
        <f>INDEX(lehmad!E$2:E$412,MATCH(klypsid!$B6754,lehmad!$A$2:$A$412,0))</f>
        <v>1</v>
      </c>
      <c r="R6754" t="str">
        <f>INDEX(lehmad!F$2:F$412,MATCH(klypsid!$B6754,lehmad!$A$2:$A$412,0))</f>
        <v>DYNASTY-ET</v>
      </c>
      <c r="S6754">
        <f>INDEX(lehmad!H$2:H$412,MATCH(klypsid!$B6754,lehmad!$A$2:$A$412,0))</f>
        <v>124</v>
      </c>
      <c r="T6754">
        <f>INDEX(lehmad!K$2:K$412,MATCH(klypsid!$B6754,lehmad!$A$2:$A$412,0))</f>
        <v>108</v>
      </c>
      <c r="U6754" s="4">
        <f t="shared" si="210"/>
        <v>3</v>
      </c>
      <c r="V6754">
        <f t="shared" si="211"/>
        <v>29</v>
      </c>
    </row>
    <row r="6755" spans="1:22" x14ac:dyDescent="0.25">
      <c r="A6755">
        <v>4204</v>
      </c>
      <c r="B6755" t="str">
        <f>"E"&amp;A6755</f>
        <v>E4204</v>
      </c>
      <c r="C6755" t="s">
        <v>88</v>
      </c>
      <c r="D6755">
        <v>1</v>
      </c>
      <c r="E6755">
        <f>IF(D6755&lt;4,D6755,4)</f>
        <v>1</v>
      </c>
      <c r="F6755" s="1">
        <v>39705</v>
      </c>
      <c r="G6755" s="1">
        <v>39817</v>
      </c>
      <c r="H6755" s="3">
        <f>G6755-F6755</f>
        <v>112</v>
      </c>
      <c r="I6755" s="3">
        <f>IF(H6755&lt;=60,1,IF(H6755&lt;=150,2,3))</f>
        <v>2</v>
      </c>
      <c r="J6755">
        <v>36.299999999999997</v>
      </c>
      <c r="K6755">
        <v>5.08</v>
      </c>
      <c r="L6755">
        <v>3.43</v>
      </c>
      <c r="M6755">
        <v>225</v>
      </c>
      <c r="N6755">
        <f>LOG(M6755/100,2)+3</f>
        <v>4.1699250014423122</v>
      </c>
      <c r="O6755">
        <f>INDEX(lehmad!B$2:B$412,MATCH(klypsid!$B6755,lehmad!$A$2:$A$412,0))</f>
        <v>38985</v>
      </c>
      <c r="P6755">
        <f>INDEX(lehmad!D$2:D$412,MATCH(klypsid!$B6755,lehmad!$A$2:$A$412,0))</f>
        <v>113</v>
      </c>
      <c r="Q6755">
        <f>INDEX(lehmad!E$2:E$412,MATCH(klypsid!$B6755,lehmad!$A$2:$A$412,0))</f>
        <v>1</v>
      </c>
      <c r="R6755" t="str">
        <f>INDEX(lehmad!F$2:F$412,MATCH(klypsid!$B6755,lehmad!$A$2:$A$412,0))</f>
        <v>DYNASTY-ET</v>
      </c>
      <c r="S6755">
        <f>INDEX(lehmad!H$2:H$412,MATCH(klypsid!$B6755,lehmad!$A$2:$A$412,0))</f>
        <v>124</v>
      </c>
      <c r="T6755">
        <f>INDEX(lehmad!K$2:K$412,MATCH(klypsid!$B6755,lehmad!$A$2:$A$412,0))</f>
        <v>108</v>
      </c>
      <c r="U6755" s="4">
        <f t="shared" si="210"/>
        <v>4</v>
      </c>
      <c r="V6755">
        <f t="shared" si="211"/>
        <v>34</v>
      </c>
    </row>
    <row r="6756" spans="1:22" x14ac:dyDescent="0.25">
      <c r="A6756">
        <v>4204</v>
      </c>
      <c r="B6756" t="str">
        <f>"E"&amp;A6756</f>
        <v>E4204</v>
      </c>
      <c r="C6756" t="s">
        <v>88</v>
      </c>
      <c r="D6756">
        <v>1</v>
      </c>
      <c r="E6756">
        <f>IF(D6756&lt;4,D6756,4)</f>
        <v>1</v>
      </c>
      <c r="F6756" s="1">
        <v>39705</v>
      </c>
      <c r="G6756" s="1">
        <v>39845</v>
      </c>
      <c r="H6756" s="3">
        <f>G6756-F6756</f>
        <v>140</v>
      </c>
      <c r="I6756" s="3">
        <f>IF(H6756&lt;=60,1,IF(H6756&lt;=150,2,3))</f>
        <v>2</v>
      </c>
      <c r="J6756">
        <v>37.799999999999997</v>
      </c>
      <c r="K6756">
        <v>2.9</v>
      </c>
      <c r="L6756">
        <v>3.43</v>
      </c>
      <c r="M6756">
        <v>1681</v>
      </c>
      <c r="N6756">
        <f>LOG(M6756/100,2)+3</f>
        <v>7.0712478194614423</v>
      </c>
      <c r="O6756">
        <f>INDEX(lehmad!B$2:B$412,MATCH(klypsid!$B6756,lehmad!$A$2:$A$412,0))</f>
        <v>38985</v>
      </c>
      <c r="P6756">
        <f>INDEX(lehmad!D$2:D$412,MATCH(klypsid!$B6756,lehmad!$A$2:$A$412,0))</f>
        <v>113</v>
      </c>
      <c r="Q6756">
        <f>INDEX(lehmad!E$2:E$412,MATCH(klypsid!$B6756,lehmad!$A$2:$A$412,0))</f>
        <v>1</v>
      </c>
      <c r="R6756" t="str">
        <f>INDEX(lehmad!F$2:F$412,MATCH(klypsid!$B6756,lehmad!$A$2:$A$412,0))</f>
        <v>DYNASTY-ET</v>
      </c>
      <c r="S6756">
        <f>INDEX(lehmad!H$2:H$412,MATCH(klypsid!$B6756,lehmad!$A$2:$A$412,0))</f>
        <v>124</v>
      </c>
      <c r="T6756">
        <f>INDEX(lehmad!K$2:K$412,MATCH(klypsid!$B6756,lehmad!$A$2:$A$412,0))</f>
        <v>108</v>
      </c>
      <c r="U6756" s="4">
        <f t="shared" si="210"/>
        <v>5</v>
      </c>
      <c r="V6756">
        <f t="shared" si="211"/>
        <v>28</v>
      </c>
    </row>
    <row r="6757" spans="1:22" x14ac:dyDescent="0.25">
      <c r="A6757">
        <v>4204</v>
      </c>
      <c r="B6757" t="str">
        <f>"E"&amp;A6757</f>
        <v>E4204</v>
      </c>
      <c r="C6757" t="s">
        <v>88</v>
      </c>
      <c r="D6757">
        <v>1</v>
      </c>
      <c r="E6757">
        <f>IF(D6757&lt;4,D6757,4)</f>
        <v>1</v>
      </c>
      <c r="F6757" s="1">
        <v>39705</v>
      </c>
      <c r="G6757" s="1">
        <v>39875</v>
      </c>
      <c r="H6757" s="3">
        <f>G6757-F6757</f>
        <v>170</v>
      </c>
      <c r="I6757" s="3">
        <f>IF(H6757&lt;=60,1,IF(H6757&lt;=150,2,3))</f>
        <v>3</v>
      </c>
      <c r="J6757">
        <v>34.5</v>
      </c>
      <c r="K6757">
        <v>4.04</v>
      </c>
      <c r="L6757">
        <v>3.53</v>
      </c>
      <c r="M6757">
        <v>222</v>
      </c>
      <c r="N6757">
        <f>LOG(M6757/100,2)+3</f>
        <v>4.1505596765753818</v>
      </c>
      <c r="O6757">
        <f>INDEX(lehmad!B$2:B$412,MATCH(klypsid!$B6757,lehmad!$A$2:$A$412,0))</f>
        <v>38985</v>
      </c>
      <c r="P6757">
        <f>INDEX(lehmad!D$2:D$412,MATCH(klypsid!$B6757,lehmad!$A$2:$A$412,0))</f>
        <v>113</v>
      </c>
      <c r="Q6757">
        <f>INDEX(lehmad!E$2:E$412,MATCH(klypsid!$B6757,lehmad!$A$2:$A$412,0))</f>
        <v>1</v>
      </c>
      <c r="R6757" t="str">
        <f>INDEX(lehmad!F$2:F$412,MATCH(klypsid!$B6757,lehmad!$A$2:$A$412,0))</f>
        <v>DYNASTY-ET</v>
      </c>
      <c r="S6757">
        <f>INDEX(lehmad!H$2:H$412,MATCH(klypsid!$B6757,lehmad!$A$2:$A$412,0))</f>
        <v>124</v>
      </c>
      <c r="T6757">
        <f>INDEX(lehmad!K$2:K$412,MATCH(klypsid!$B6757,lehmad!$A$2:$A$412,0))</f>
        <v>108</v>
      </c>
      <c r="U6757" s="4">
        <f t="shared" si="210"/>
        <v>6</v>
      </c>
      <c r="V6757">
        <f t="shared" si="211"/>
        <v>30</v>
      </c>
    </row>
    <row r="6758" spans="1:22" x14ac:dyDescent="0.25">
      <c r="A6758">
        <v>4204</v>
      </c>
      <c r="B6758" t="str">
        <f>"E"&amp;A6758</f>
        <v>E4204</v>
      </c>
      <c r="C6758" t="s">
        <v>88</v>
      </c>
      <c r="D6758">
        <v>1</v>
      </c>
      <c r="E6758">
        <f>IF(D6758&lt;4,D6758,4)</f>
        <v>1</v>
      </c>
      <c r="F6758" s="1">
        <v>39705</v>
      </c>
      <c r="G6758" s="1">
        <v>39908</v>
      </c>
      <c r="H6758" s="3">
        <f>G6758-F6758</f>
        <v>203</v>
      </c>
      <c r="I6758" s="3">
        <f>IF(H6758&lt;=60,1,IF(H6758&lt;=150,2,3))</f>
        <v>3</v>
      </c>
      <c r="J6758">
        <v>30.7</v>
      </c>
      <c r="K6758">
        <v>3.76</v>
      </c>
      <c r="L6758">
        <v>3.23</v>
      </c>
      <c r="M6758">
        <v>79</v>
      </c>
      <c r="N6758">
        <f>LOG(M6758/100,2)+3</f>
        <v>2.6599245584023783</v>
      </c>
      <c r="O6758">
        <f>INDEX(lehmad!B$2:B$412,MATCH(klypsid!$B6758,lehmad!$A$2:$A$412,0))</f>
        <v>38985</v>
      </c>
      <c r="P6758">
        <f>INDEX(lehmad!D$2:D$412,MATCH(klypsid!$B6758,lehmad!$A$2:$A$412,0))</f>
        <v>113</v>
      </c>
      <c r="Q6758">
        <f>INDEX(lehmad!E$2:E$412,MATCH(klypsid!$B6758,lehmad!$A$2:$A$412,0))</f>
        <v>1</v>
      </c>
      <c r="R6758" t="str">
        <f>INDEX(lehmad!F$2:F$412,MATCH(klypsid!$B6758,lehmad!$A$2:$A$412,0))</f>
        <v>DYNASTY-ET</v>
      </c>
      <c r="S6758">
        <f>INDEX(lehmad!H$2:H$412,MATCH(klypsid!$B6758,lehmad!$A$2:$A$412,0))</f>
        <v>124</v>
      </c>
      <c r="T6758">
        <f>INDEX(lehmad!K$2:K$412,MATCH(klypsid!$B6758,lehmad!$A$2:$A$412,0))</f>
        <v>108</v>
      </c>
      <c r="U6758" s="4">
        <f t="shared" si="210"/>
        <v>7</v>
      </c>
      <c r="V6758">
        <f t="shared" si="211"/>
        <v>33</v>
      </c>
    </row>
    <row r="6759" spans="1:22" x14ac:dyDescent="0.25">
      <c r="A6759">
        <v>4204</v>
      </c>
      <c r="B6759" t="str">
        <f>"E"&amp;A6759</f>
        <v>E4204</v>
      </c>
      <c r="C6759" t="s">
        <v>88</v>
      </c>
      <c r="D6759">
        <v>1</v>
      </c>
      <c r="E6759">
        <f>IF(D6759&lt;4,D6759,4)</f>
        <v>1</v>
      </c>
      <c r="F6759" s="1">
        <v>39705</v>
      </c>
      <c r="G6759" s="1">
        <v>39944</v>
      </c>
      <c r="H6759" s="3">
        <f>G6759-F6759</f>
        <v>239</v>
      </c>
      <c r="I6759" s="3">
        <f>IF(H6759&lt;=60,1,IF(H6759&lt;=150,2,3))</f>
        <v>3</v>
      </c>
      <c r="J6759">
        <v>32.799999999999997</v>
      </c>
      <c r="K6759">
        <v>3.85</v>
      </c>
      <c r="L6759">
        <v>3.51</v>
      </c>
      <c r="M6759">
        <v>30</v>
      </c>
      <c r="N6759">
        <f>LOG(M6759/100,2)+3</f>
        <v>1.2630344058337937</v>
      </c>
      <c r="O6759">
        <f>INDEX(lehmad!B$2:B$412,MATCH(klypsid!$B6759,lehmad!$A$2:$A$412,0))</f>
        <v>38985</v>
      </c>
      <c r="P6759">
        <f>INDEX(lehmad!D$2:D$412,MATCH(klypsid!$B6759,lehmad!$A$2:$A$412,0))</f>
        <v>113</v>
      </c>
      <c r="Q6759">
        <f>INDEX(lehmad!E$2:E$412,MATCH(klypsid!$B6759,lehmad!$A$2:$A$412,0))</f>
        <v>1</v>
      </c>
      <c r="R6759" t="str">
        <f>INDEX(lehmad!F$2:F$412,MATCH(klypsid!$B6759,lehmad!$A$2:$A$412,0))</f>
        <v>DYNASTY-ET</v>
      </c>
      <c r="S6759">
        <f>INDEX(lehmad!H$2:H$412,MATCH(klypsid!$B6759,lehmad!$A$2:$A$412,0))</f>
        <v>124</v>
      </c>
      <c r="T6759">
        <f>INDEX(lehmad!K$2:K$412,MATCH(klypsid!$B6759,lehmad!$A$2:$A$412,0))</f>
        <v>108</v>
      </c>
      <c r="U6759" s="4">
        <f t="shared" si="210"/>
        <v>8</v>
      </c>
      <c r="V6759">
        <f t="shared" si="211"/>
        <v>36</v>
      </c>
    </row>
    <row r="6760" spans="1:22" x14ac:dyDescent="0.25">
      <c r="A6760">
        <v>4204</v>
      </c>
      <c r="B6760" t="str">
        <f>"E"&amp;A6760</f>
        <v>E4204</v>
      </c>
      <c r="C6760" t="s">
        <v>88</v>
      </c>
      <c r="D6760">
        <v>1</v>
      </c>
      <c r="E6760">
        <f>IF(D6760&lt;4,D6760,4)</f>
        <v>1</v>
      </c>
      <c r="F6760" s="1">
        <v>39705</v>
      </c>
      <c r="G6760" s="1">
        <v>39972</v>
      </c>
      <c r="H6760" s="3">
        <f>G6760-F6760</f>
        <v>267</v>
      </c>
      <c r="I6760" s="3">
        <f>IF(H6760&lt;=60,1,IF(H6760&lt;=150,2,3))</f>
        <v>3</v>
      </c>
      <c r="J6760">
        <v>32.700000000000003</v>
      </c>
      <c r="K6760">
        <v>3.05</v>
      </c>
      <c r="L6760">
        <v>3.7</v>
      </c>
      <c r="M6760">
        <v>51</v>
      </c>
      <c r="N6760">
        <f>LOG(M6760/100,2)+3</f>
        <v>2.0285691521967708</v>
      </c>
      <c r="O6760">
        <f>INDEX(lehmad!B$2:B$412,MATCH(klypsid!$B6760,lehmad!$A$2:$A$412,0))</f>
        <v>38985</v>
      </c>
      <c r="P6760">
        <f>INDEX(lehmad!D$2:D$412,MATCH(klypsid!$B6760,lehmad!$A$2:$A$412,0))</f>
        <v>113</v>
      </c>
      <c r="Q6760">
        <f>INDEX(lehmad!E$2:E$412,MATCH(klypsid!$B6760,lehmad!$A$2:$A$412,0))</f>
        <v>1</v>
      </c>
      <c r="R6760" t="str">
        <f>INDEX(lehmad!F$2:F$412,MATCH(klypsid!$B6760,lehmad!$A$2:$A$412,0))</f>
        <v>DYNASTY-ET</v>
      </c>
      <c r="S6760">
        <f>INDEX(lehmad!H$2:H$412,MATCH(klypsid!$B6760,lehmad!$A$2:$A$412,0))</f>
        <v>124</v>
      </c>
      <c r="T6760">
        <f>INDEX(lehmad!K$2:K$412,MATCH(klypsid!$B6760,lehmad!$A$2:$A$412,0))</f>
        <v>108</v>
      </c>
      <c r="U6760" s="4">
        <f t="shared" si="210"/>
        <v>9</v>
      </c>
      <c r="V6760">
        <f t="shared" si="211"/>
        <v>28</v>
      </c>
    </row>
    <row r="6761" spans="1:22" x14ac:dyDescent="0.25">
      <c r="A6761">
        <v>4204</v>
      </c>
      <c r="B6761" t="str">
        <f>"E"&amp;A6761</f>
        <v>E4204</v>
      </c>
      <c r="C6761" t="s">
        <v>88</v>
      </c>
      <c r="D6761">
        <v>1</v>
      </c>
      <c r="E6761">
        <f>IF(D6761&lt;4,D6761,4)</f>
        <v>1</v>
      </c>
      <c r="F6761" s="1">
        <v>39705</v>
      </c>
      <c r="G6761" s="1">
        <v>40007</v>
      </c>
      <c r="H6761" s="3">
        <f>G6761-F6761</f>
        <v>302</v>
      </c>
      <c r="I6761" s="3">
        <f>IF(H6761&lt;=60,1,IF(H6761&lt;=150,2,3))</f>
        <v>3</v>
      </c>
      <c r="J6761">
        <v>22.6</v>
      </c>
      <c r="K6761">
        <v>2.37</v>
      </c>
      <c r="L6761">
        <v>4.29</v>
      </c>
      <c r="M6761">
        <v>8007</v>
      </c>
      <c r="N6761">
        <f>LOG(M6761/100,2)+3</f>
        <v>9.3231899010883978</v>
      </c>
      <c r="O6761">
        <f>INDEX(lehmad!B$2:B$412,MATCH(klypsid!$B6761,lehmad!$A$2:$A$412,0))</f>
        <v>38985</v>
      </c>
      <c r="P6761">
        <f>INDEX(lehmad!D$2:D$412,MATCH(klypsid!$B6761,lehmad!$A$2:$A$412,0))</f>
        <v>113</v>
      </c>
      <c r="Q6761">
        <f>INDEX(lehmad!E$2:E$412,MATCH(klypsid!$B6761,lehmad!$A$2:$A$412,0))</f>
        <v>1</v>
      </c>
      <c r="R6761" t="str">
        <f>INDEX(lehmad!F$2:F$412,MATCH(klypsid!$B6761,lehmad!$A$2:$A$412,0))</f>
        <v>DYNASTY-ET</v>
      </c>
      <c r="S6761">
        <f>INDEX(lehmad!H$2:H$412,MATCH(klypsid!$B6761,lehmad!$A$2:$A$412,0))</f>
        <v>124</v>
      </c>
      <c r="T6761">
        <f>INDEX(lehmad!K$2:K$412,MATCH(klypsid!$B6761,lehmad!$A$2:$A$412,0))</f>
        <v>108</v>
      </c>
      <c r="U6761" s="4">
        <f t="shared" si="210"/>
        <v>10</v>
      </c>
      <c r="V6761">
        <f t="shared" si="211"/>
        <v>35</v>
      </c>
    </row>
    <row r="6762" spans="1:22" x14ac:dyDescent="0.25">
      <c r="A6762">
        <v>4204</v>
      </c>
      <c r="B6762" t="str">
        <f>"E"&amp;A6762</f>
        <v>E4204</v>
      </c>
      <c r="C6762" t="s">
        <v>88</v>
      </c>
      <c r="D6762">
        <v>1</v>
      </c>
      <c r="E6762">
        <f>IF(D6762&lt;4,D6762,4)</f>
        <v>1</v>
      </c>
      <c r="F6762" s="1">
        <v>39705</v>
      </c>
      <c r="G6762" s="1">
        <v>40037</v>
      </c>
      <c r="H6762" s="3">
        <f>G6762-F6762</f>
        <v>332</v>
      </c>
      <c r="I6762" s="3">
        <f>IF(H6762&lt;=60,1,IF(H6762&lt;=150,2,3))</f>
        <v>3</v>
      </c>
      <c r="J6762">
        <v>25.2</v>
      </c>
      <c r="K6762">
        <v>3.34</v>
      </c>
      <c r="L6762">
        <v>4.43</v>
      </c>
      <c r="M6762">
        <v>227</v>
      </c>
      <c r="N6762">
        <f>LOG(M6762/100,2)+3</f>
        <v>4.1826922975161906</v>
      </c>
      <c r="O6762">
        <f>INDEX(lehmad!B$2:B$412,MATCH(klypsid!$B6762,lehmad!$A$2:$A$412,0))</f>
        <v>38985</v>
      </c>
      <c r="P6762">
        <f>INDEX(lehmad!D$2:D$412,MATCH(klypsid!$B6762,lehmad!$A$2:$A$412,0))</f>
        <v>113</v>
      </c>
      <c r="Q6762">
        <f>INDEX(lehmad!E$2:E$412,MATCH(klypsid!$B6762,lehmad!$A$2:$A$412,0))</f>
        <v>1</v>
      </c>
      <c r="R6762" t="str">
        <f>INDEX(lehmad!F$2:F$412,MATCH(klypsid!$B6762,lehmad!$A$2:$A$412,0))</f>
        <v>DYNASTY-ET</v>
      </c>
      <c r="S6762">
        <f>INDEX(lehmad!H$2:H$412,MATCH(klypsid!$B6762,lehmad!$A$2:$A$412,0))</f>
        <v>124</v>
      </c>
      <c r="T6762">
        <f>INDEX(lehmad!K$2:K$412,MATCH(klypsid!$B6762,lehmad!$A$2:$A$412,0))</f>
        <v>108</v>
      </c>
      <c r="U6762" s="4">
        <f t="shared" si="210"/>
        <v>11</v>
      </c>
      <c r="V6762">
        <f t="shared" si="211"/>
        <v>30</v>
      </c>
    </row>
    <row r="6763" spans="1:22" x14ac:dyDescent="0.25">
      <c r="A6763">
        <v>4204</v>
      </c>
      <c r="B6763" t="str">
        <f>"E"&amp;A6763</f>
        <v>E4204</v>
      </c>
      <c r="C6763" t="s">
        <v>88</v>
      </c>
      <c r="D6763">
        <v>2</v>
      </c>
      <c r="E6763">
        <f>IF(D6763&lt;4,D6763,4)</f>
        <v>2</v>
      </c>
      <c r="F6763" s="1">
        <v>40113</v>
      </c>
      <c r="G6763" s="1">
        <v>40125</v>
      </c>
      <c r="H6763" s="3">
        <f>G6763-F6763</f>
        <v>12</v>
      </c>
      <c r="I6763" s="3">
        <f>IF(H6763&lt;=60,1,IF(H6763&lt;=150,2,3))</f>
        <v>1</v>
      </c>
      <c r="J6763">
        <v>43.9</v>
      </c>
      <c r="K6763">
        <v>4.34</v>
      </c>
      <c r="L6763">
        <v>3.43</v>
      </c>
      <c r="M6763">
        <v>27</v>
      </c>
      <c r="N6763">
        <f>LOG(M6763/100,2)+3</f>
        <v>1.1110313123887439</v>
      </c>
      <c r="O6763">
        <f>INDEX(lehmad!B$2:B$412,MATCH(klypsid!$B6763,lehmad!$A$2:$A$412,0))</f>
        <v>38985</v>
      </c>
      <c r="P6763">
        <f>INDEX(lehmad!D$2:D$412,MATCH(klypsid!$B6763,lehmad!$A$2:$A$412,0))</f>
        <v>113</v>
      </c>
      <c r="Q6763">
        <f>INDEX(lehmad!E$2:E$412,MATCH(klypsid!$B6763,lehmad!$A$2:$A$412,0))</f>
        <v>1</v>
      </c>
      <c r="R6763" t="str">
        <f>INDEX(lehmad!F$2:F$412,MATCH(klypsid!$B6763,lehmad!$A$2:$A$412,0))</f>
        <v>DYNASTY-ET</v>
      </c>
      <c r="S6763">
        <f>INDEX(lehmad!H$2:H$412,MATCH(klypsid!$B6763,lehmad!$A$2:$A$412,0))</f>
        <v>124</v>
      </c>
      <c r="T6763">
        <f>INDEX(lehmad!K$2:K$412,MATCH(klypsid!$B6763,lehmad!$A$2:$A$412,0))</f>
        <v>108</v>
      </c>
      <c r="U6763" s="4">
        <f t="shared" si="210"/>
        <v>1</v>
      </c>
      <c r="V6763">
        <f t="shared" si="211"/>
        <v>12</v>
      </c>
    </row>
    <row r="6764" spans="1:22" x14ac:dyDescent="0.25">
      <c r="A6764">
        <v>4204</v>
      </c>
      <c r="B6764" t="str">
        <f>"E"&amp;A6764</f>
        <v>E4204</v>
      </c>
      <c r="C6764" t="s">
        <v>88</v>
      </c>
      <c r="D6764">
        <v>2</v>
      </c>
      <c r="E6764">
        <f>IF(D6764&lt;4,D6764,4)</f>
        <v>2</v>
      </c>
      <c r="F6764" s="1">
        <v>40113</v>
      </c>
      <c r="G6764" s="1">
        <v>40153</v>
      </c>
      <c r="H6764" s="3">
        <f>G6764-F6764</f>
        <v>40</v>
      </c>
      <c r="I6764" s="3">
        <f>IF(H6764&lt;=60,1,IF(H6764&lt;=150,2,3))</f>
        <v>1</v>
      </c>
      <c r="J6764">
        <v>52.2</v>
      </c>
      <c r="K6764">
        <v>2.89</v>
      </c>
      <c r="L6764">
        <v>3.01</v>
      </c>
      <c r="M6764">
        <v>15</v>
      </c>
      <c r="N6764">
        <f>LOG(M6764/100,2)+3</f>
        <v>0.26303440583379389</v>
      </c>
      <c r="O6764">
        <f>INDEX(lehmad!B$2:B$412,MATCH(klypsid!$B6764,lehmad!$A$2:$A$412,0))</f>
        <v>38985</v>
      </c>
      <c r="P6764">
        <f>INDEX(lehmad!D$2:D$412,MATCH(klypsid!$B6764,lehmad!$A$2:$A$412,0))</f>
        <v>113</v>
      </c>
      <c r="Q6764">
        <f>INDEX(lehmad!E$2:E$412,MATCH(klypsid!$B6764,lehmad!$A$2:$A$412,0))</f>
        <v>1</v>
      </c>
      <c r="R6764" t="str">
        <f>INDEX(lehmad!F$2:F$412,MATCH(klypsid!$B6764,lehmad!$A$2:$A$412,0))</f>
        <v>DYNASTY-ET</v>
      </c>
      <c r="S6764">
        <f>INDEX(lehmad!H$2:H$412,MATCH(klypsid!$B6764,lehmad!$A$2:$A$412,0))</f>
        <v>124</v>
      </c>
      <c r="T6764">
        <f>INDEX(lehmad!K$2:K$412,MATCH(klypsid!$B6764,lehmad!$A$2:$A$412,0))</f>
        <v>108</v>
      </c>
      <c r="U6764" s="4">
        <f t="shared" si="210"/>
        <v>2</v>
      </c>
      <c r="V6764">
        <f t="shared" si="211"/>
        <v>28</v>
      </c>
    </row>
    <row r="6765" spans="1:22" x14ac:dyDescent="0.25">
      <c r="A6765">
        <v>4204</v>
      </c>
      <c r="B6765" t="str">
        <f>"E"&amp;A6765</f>
        <v>E4204</v>
      </c>
      <c r="C6765" t="s">
        <v>88</v>
      </c>
      <c r="D6765">
        <v>2</v>
      </c>
      <c r="E6765">
        <f>IF(D6765&lt;4,D6765,4)</f>
        <v>2</v>
      </c>
      <c r="F6765" s="1">
        <v>40113</v>
      </c>
      <c r="G6765" s="1">
        <v>40186</v>
      </c>
      <c r="H6765" s="3">
        <f>G6765-F6765</f>
        <v>73</v>
      </c>
      <c r="I6765" s="3">
        <f>IF(H6765&lt;=60,1,IF(H6765&lt;=150,2,3))</f>
        <v>2</v>
      </c>
      <c r="J6765">
        <v>39.799999999999997</v>
      </c>
      <c r="K6765">
        <v>3.8</v>
      </c>
      <c r="L6765">
        <v>2.82</v>
      </c>
      <c r="M6765">
        <v>12</v>
      </c>
      <c r="N6765">
        <f>LOG(M6765/100,2)+3</f>
        <v>-5.8893689053568732E-2</v>
      </c>
      <c r="O6765">
        <f>INDEX(lehmad!B$2:B$412,MATCH(klypsid!$B6765,lehmad!$A$2:$A$412,0))</f>
        <v>38985</v>
      </c>
      <c r="P6765">
        <f>INDEX(lehmad!D$2:D$412,MATCH(klypsid!$B6765,lehmad!$A$2:$A$412,0))</f>
        <v>113</v>
      </c>
      <c r="Q6765">
        <f>INDEX(lehmad!E$2:E$412,MATCH(klypsid!$B6765,lehmad!$A$2:$A$412,0))</f>
        <v>1</v>
      </c>
      <c r="R6765" t="str">
        <f>INDEX(lehmad!F$2:F$412,MATCH(klypsid!$B6765,lehmad!$A$2:$A$412,0))</f>
        <v>DYNASTY-ET</v>
      </c>
      <c r="S6765">
        <f>INDEX(lehmad!H$2:H$412,MATCH(klypsid!$B6765,lehmad!$A$2:$A$412,0))</f>
        <v>124</v>
      </c>
      <c r="T6765">
        <f>INDEX(lehmad!K$2:K$412,MATCH(klypsid!$B6765,lehmad!$A$2:$A$412,0))</f>
        <v>108</v>
      </c>
      <c r="U6765" s="4">
        <f t="shared" si="210"/>
        <v>3</v>
      </c>
      <c r="V6765">
        <f t="shared" si="211"/>
        <v>33</v>
      </c>
    </row>
    <row r="6766" spans="1:22" x14ac:dyDescent="0.25">
      <c r="A6766">
        <v>4204</v>
      </c>
      <c r="B6766" t="str">
        <f>"E"&amp;A6766</f>
        <v>E4204</v>
      </c>
      <c r="C6766" t="s">
        <v>88</v>
      </c>
      <c r="D6766">
        <v>2</v>
      </c>
      <c r="E6766">
        <f>IF(D6766&lt;4,D6766,4)</f>
        <v>2</v>
      </c>
      <c r="F6766" s="1">
        <v>40113</v>
      </c>
      <c r="G6766" s="1">
        <v>40214</v>
      </c>
      <c r="H6766" s="3">
        <f>G6766-F6766</f>
        <v>101</v>
      </c>
      <c r="I6766" s="3">
        <f>IF(H6766&lt;=60,1,IF(H6766&lt;=150,2,3))</f>
        <v>2</v>
      </c>
      <c r="J6766">
        <v>46.5</v>
      </c>
      <c r="K6766">
        <v>2.99</v>
      </c>
      <c r="L6766">
        <v>3.02</v>
      </c>
      <c r="M6766">
        <v>10</v>
      </c>
      <c r="N6766">
        <f>LOG(M6766/100,2)+3</f>
        <v>-0.32192809488736218</v>
      </c>
      <c r="O6766">
        <f>INDEX(lehmad!B$2:B$412,MATCH(klypsid!$B6766,lehmad!$A$2:$A$412,0))</f>
        <v>38985</v>
      </c>
      <c r="P6766">
        <f>INDEX(lehmad!D$2:D$412,MATCH(klypsid!$B6766,lehmad!$A$2:$A$412,0))</f>
        <v>113</v>
      </c>
      <c r="Q6766">
        <f>INDEX(lehmad!E$2:E$412,MATCH(klypsid!$B6766,lehmad!$A$2:$A$412,0))</f>
        <v>1</v>
      </c>
      <c r="R6766" t="str">
        <f>INDEX(lehmad!F$2:F$412,MATCH(klypsid!$B6766,lehmad!$A$2:$A$412,0))</f>
        <v>DYNASTY-ET</v>
      </c>
      <c r="S6766">
        <f>INDEX(lehmad!H$2:H$412,MATCH(klypsid!$B6766,lehmad!$A$2:$A$412,0))</f>
        <v>124</v>
      </c>
      <c r="T6766">
        <f>INDEX(lehmad!K$2:K$412,MATCH(klypsid!$B6766,lehmad!$A$2:$A$412,0))</f>
        <v>108</v>
      </c>
      <c r="U6766" s="4">
        <f t="shared" si="210"/>
        <v>4</v>
      </c>
      <c r="V6766">
        <f t="shared" si="211"/>
        <v>28</v>
      </c>
    </row>
    <row r="6767" spans="1:22" x14ac:dyDescent="0.25">
      <c r="A6767">
        <v>4204</v>
      </c>
      <c r="B6767" t="str">
        <f>"E"&amp;A6767</f>
        <v>E4204</v>
      </c>
      <c r="C6767" t="s">
        <v>88</v>
      </c>
      <c r="D6767">
        <v>2</v>
      </c>
      <c r="E6767">
        <f>IF(D6767&lt;4,D6767,4)</f>
        <v>2</v>
      </c>
      <c r="F6767" s="1">
        <v>40113</v>
      </c>
      <c r="G6767" s="1">
        <v>40242</v>
      </c>
      <c r="H6767" s="3">
        <f>G6767-F6767</f>
        <v>129</v>
      </c>
      <c r="I6767" s="3">
        <f>IF(H6767&lt;=60,1,IF(H6767&lt;=150,2,3))</f>
        <v>2</v>
      </c>
      <c r="J6767">
        <v>40.5</v>
      </c>
      <c r="K6767">
        <v>2.96</v>
      </c>
      <c r="L6767">
        <v>3.1</v>
      </c>
      <c r="M6767">
        <v>6</v>
      </c>
      <c r="N6767">
        <f>LOG(M6767/100,2)+3</f>
        <v>-1.0588936890535683</v>
      </c>
      <c r="O6767">
        <f>INDEX(lehmad!B$2:B$412,MATCH(klypsid!$B6767,lehmad!$A$2:$A$412,0))</f>
        <v>38985</v>
      </c>
      <c r="P6767">
        <f>INDEX(lehmad!D$2:D$412,MATCH(klypsid!$B6767,lehmad!$A$2:$A$412,0))</f>
        <v>113</v>
      </c>
      <c r="Q6767">
        <f>INDEX(lehmad!E$2:E$412,MATCH(klypsid!$B6767,lehmad!$A$2:$A$412,0))</f>
        <v>1</v>
      </c>
      <c r="R6767" t="str">
        <f>INDEX(lehmad!F$2:F$412,MATCH(klypsid!$B6767,lehmad!$A$2:$A$412,0))</f>
        <v>DYNASTY-ET</v>
      </c>
      <c r="S6767">
        <f>INDEX(lehmad!H$2:H$412,MATCH(klypsid!$B6767,lehmad!$A$2:$A$412,0))</f>
        <v>124</v>
      </c>
      <c r="T6767">
        <f>INDEX(lehmad!K$2:K$412,MATCH(klypsid!$B6767,lehmad!$A$2:$A$412,0))</f>
        <v>108</v>
      </c>
      <c r="U6767" s="4">
        <f t="shared" si="210"/>
        <v>5</v>
      </c>
      <c r="V6767">
        <f t="shared" si="211"/>
        <v>28</v>
      </c>
    </row>
    <row r="6768" spans="1:22" x14ac:dyDescent="0.25">
      <c r="A6768">
        <v>4204</v>
      </c>
      <c r="B6768" t="str">
        <f>"E"&amp;A6768</f>
        <v>E4204</v>
      </c>
      <c r="C6768" t="s">
        <v>88</v>
      </c>
      <c r="D6768">
        <v>2</v>
      </c>
      <c r="E6768">
        <f>IF(D6768&lt;4,D6768,4)</f>
        <v>2</v>
      </c>
      <c r="F6768" s="1">
        <v>40113</v>
      </c>
      <c r="G6768" s="1">
        <v>40276</v>
      </c>
      <c r="H6768" s="3">
        <f>G6768-F6768</f>
        <v>163</v>
      </c>
      <c r="I6768" s="3">
        <f>IF(H6768&lt;=60,1,IF(H6768&lt;=150,2,3))</f>
        <v>3</v>
      </c>
      <c r="J6768">
        <v>44.3</v>
      </c>
      <c r="K6768">
        <v>3.24</v>
      </c>
      <c r="L6768">
        <v>3.28</v>
      </c>
      <c r="M6768">
        <v>13</v>
      </c>
      <c r="N6768">
        <f>LOG(M6768/100,2)+3</f>
        <v>5.6583528366367375E-2</v>
      </c>
      <c r="O6768">
        <f>INDEX(lehmad!B$2:B$412,MATCH(klypsid!$B6768,lehmad!$A$2:$A$412,0))</f>
        <v>38985</v>
      </c>
      <c r="P6768">
        <f>INDEX(lehmad!D$2:D$412,MATCH(klypsid!$B6768,lehmad!$A$2:$A$412,0))</f>
        <v>113</v>
      </c>
      <c r="Q6768">
        <f>INDEX(lehmad!E$2:E$412,MATCH(klypsid!$B6768,lehmad!$A$2:$A$412,0))</f>
        <v>1</v>
      </c>
      <c r="R6768" t="str">
        <f>INDEX(lehmad!F$2:F$412,MATCH(klypsid!$B6768,lehmad!$A$2:$A$412,0))</f>
        <v>DYNASTY-ET</v>
      </c>
      <c r="S6768">
        <f>INDEX(lehmad!H$2:H$412,MATCH(klypsid!$B6768,lehmad!$A$2:$A$412,0))</f>
        <v>124</v>
      </c>
      <c r="T6768">
        <f>INDEX(lehmad!K$2:K$412,MATCH(klypsid!$B6768,lehmad!$A$2:$A$412,0))</f>
        <v>108</v>
      </c>
      <c r="U6768" s="4">
        <f t="shared" si="210"/>
        <v>6</v>
      </c>
      <c r="V6768">
        <f t="shared" si="211"/>
        <v>34</v>
      </c>
    </row>
    <row r="6769" spans="1:22" x14ac:dyDescent="0.25">
      <c r="A6769">
        <v>4204</v>
      </c>
      <c r="B6769" t="str">
        <f>"E"&amp;A6769</f>
        <v>E4204</v>
      </c>
      <c r="C6769" t="s">
        <v>88</v>
      </c>
      <c r="D6769">
        <v>2</v>
      </c>
      <c r="E6769">
        <f>IF(D6769&lt;4,D6769,4)</f>
        <v>2</v>
      </c>
      <c r="F6769" s="1">
        <v>40113</v>
      </c>
      <c r="G6769" s="1">
        <v>40304</v>
      </c>
      <c r="H6769" s="3">
        <f>G6769-F6769</f>
        <v>191</v>
      </c>
      <c r="I6769" s="3">
        <f>IF(H6769&lt;=60,1,IF(H6769&lt;=150,2,3))</f>
        <v>3</v>
      </c>
      <c r="J6769">
        <v>34.200000000000003</v>
      </c>
      <c r="K6769">
        <v>3.87</v>
      </c>
      <c r="L6769">
        <v>3.23</v>
      </c>
      <c r="M6769">
        <v>14</v>
      </c>
      <c r="N6769">
        <f>LOG(M6769/100,2)+3</f>
        <v>0.16349873228287937</v>
      </c>
      <c r="O6769">
        <f>INDEX(lehmad!B$2:B$412,MATCH(klypsid!$B6769,lehmad!$A$2:$A$412,0))</f>
        <v>38985</v>
      </c>
      <c r="P6769">
        <f>INDEX(lehmad!D$2:D$412,MATCH(klypsid!$B6769,lehmad!$A$2:$A$412,0))</f>
        <v>113</v>
      </c>
      <c r="Q6769">
        <f>INDEX(lehmad!E$2:E$412,MATCH(klypsid!$B6769,lehmad!$A$2:$A$412,0))</f>
        <v>1</v>
      </c>
      <c r="R6769" t="str">
        <f>INDEX(lehmad!F$2:F$412,MATCH(klypsid!$B6769,lehmad!$A$2:$A$412,0))</f>
        <v>DYNASTY-ET</v>
      </c>
      <c r="S6769">
        <f>INDEX(lehmad!H$2:H$412,MATCH(klypsid!$B6769,lehmad!$A$2:$A$412,0))</f>
        <v>124</v>
      </c>
      <c r="T6769">
        <f>INDEX(lehmad!K$2:K$412,MATCH(klypsid!$B6769,lehmad!$A$2:$A$412,0))</f>
        <v>108</v>
      </c>
      <c r="U6769" s="4">
        <f t="shared" si="210"/>
        <v>7</v>
      </c>
      <c r="V6769">
        <f t="shared" si="211"/>
        <v>28</v>
      </c>
    </row>
    <row r="6770" spans="1:22" x14ac:dyDescent="0.25">
      <c r="A6770">
        <v>4204</v>
      </c>
      <c r="B6770" t="str">
        <f>"E"&amp;A6770</f>
        <v>E4204</v>
      </c>
      <c r="C6770" t="s">
        <v>88</v>
      </c>
      <c r="D6770">
        <v>2</v>
      </c>
      <c r="E6770">
        <f>IF(D6770&lt;4,D6770,4)</f>
        <v>2</v>
      </c>
      <c r="F6770" s="1">
        <v>40113</v>
      </c>
      <c r="G6770" s="1">
        <v>40336</v>
      </c>
      <c r="H6770" s="3">
        <f>G6770-F6770</f>
        <v>223</v>
      </c>
      <c r="I6770" s="3">
        <f>IF(H6770&lt;=60,1,IF(H6770&lt;=150,2,3))</f>
        <v>3</v>
      </c>
      <c r="J6770">
        <v>31.8</v>
      </c>
      <c r="K6770">
        <v>3.78</v>
      </c>
      <c r="L6770">
        <v>3.2</v>
      </c>
      <c r="M6770">
        <v>25</v>
      </c>
      <c r="N6770">
        <f>LOG(M6770/100,2)+3</f>
        <v>1</v>
      </c>
      <c r="O6770">
        <f>INDEX(lehmad!B$2:B$412,MATCH(klypsid!$B6770,lehmad!$A$2:$A$412,0))</f>
        <v>38985</v>
      </c>
      <c r="P6770">
        <f>INDEX(lehmad!D$2:D$412,MATCH(klypsid!$B6770,lehmad!$A$2:$A$412,0))</f>
        <v>113</v>
      </c>
      <c r="Q6770">
        <f>INDEX(lehmad!E$2:E$412,MATCH(klypsid!$B6770,lehmad!$A$2:$A$412,0))</f>
        <v>1</v>
      </c>
      <c r="R6770" t="str">
        <f>INDEX(lehmad!F$2:F$412,MATCH(klypsid!$B6770,lehmad!$A$2:$A$412,0))</f>
        <v>DYNASTY-ET</v>
      </c>
      <c r="S6770">
        <f>INDEX(lehmad!H$2:H$412,MATCH(klypsid!$B6770,lehmad!$A$2:$A$412,0))</f>
        <v>124</v>
      </c>
      <c r="T6770">
        <f>INDEX(lehmad!K$2:K$412,MATCH(klypsid!$B6770,lehmad!$A$2:$A$412,0))</f>
        <v>108</v>
      </c>
      <c r="U6770" s="4">
        <f t="shared" si="210"/>
        <v>8</v>
      </c>
      <c r="V6770">
        <f t="shared" si="211"/>
        <v>32</v>
      </c>
    </row>
    <row r="6771" spans="1:22" x14ac:dyDescent="0.25">
      <c r="A6771">
        <v>4204</v>
      </c>
      <c r="B6771" t="str">
        <f>"E"&amp;A6771</f>
        <v>E4204</v>
      </c>
      <c r="C6771" t="s">
        <v>88</v>
      </c>
      <c r="D6771">
        <v>2</v>
      </c>
      <c r="E6771">
        <f>IF(D6771&lt;4,D6771,4)</f>
        <v>2</v>
      </c>
      <c r="F6771" s="1">
        <v>40113</v>
      </c>
      <c r="G6771" s="1">
        <v>40371</v>
      </c>
      <c r="H6771" s="3">
        <f>G6771-F6771</f>
        <v>258</v>
      </c>
      <c r="I6771" s="3">
        <f>IF(H6771&lt;=60,1,IF(H6771&lt;=150,2,3))</f>
        <v>3</v>
      </c>
      <c r="J6771">
        <v>27.3</v>
      </c>
      <c r="K6771">
        <v>4.09</v>
      </c>
      <c r="L6771">
        <v>3.33</v>
      </c>
      <c r="M6771">
        <v>13</v>
      </c>
      <c r="N6771">
        <f>LOG(M6771/100,2)+3</f>
        <v>5.6583528366367375E-2</v>
      </c>
      <c r="O6771">
        <f>INDEX(lehmad!B$2:B$412,MATCH(klypsid!$B6771,lehmad!$A$2:$A$412,0))</f>
        <v>38985</v>
      </c>
      <c r="P6771">
        <f>INDEX(lehmad!D$2:D$412,MATCH(klypsid!$B6771,lehmad!$A$2:$A$412,0))</f>
        <v>113</v>
      </c>
      <c r="Q6771">
        <f>INDEX(lehmad!E$2:E$412,MATCH(klypsid!$B6771,lehmad!$A$2:$A$412,0))</f>
        <v>1</v>
      </c>
      <c r="R6771" t="str">
        <f>INDEX(lehmad!F$2:F$412,MATCH(klypsid!$B6771,lehmad!$A$2:$A$412,0))</f>
        <v>DYNASTY-ET</v>
      </c>
      <c r="S6771">
        <f>INDEX(lehmad!H$2:H$412,MATCH(klypsid!$B6771,lehmad!$A$2:$A$412,0))</f>
        <v>124</v>
      </c>
      <c r="T6771">
        <f>INDEX(lehmad!K$2:K$412,MATCH(klypsid!$B6771,lehmad!$A$2:$A$412,0))</f>
        <v>108</v>
      </c>
      <c r="U6771" s="4">
        <f t="shared" si="210"/>
        <v>9</v>
      </c>
      <c r="V6771">
        <f t="shared" si="211"/>
        <v>35</v>
      </c>
    </row>
    <row r="6772" spans="1:22" x14ac:dyDescent="0.25">
      <c r="A6772">
        <v>4204</v>
      </c>
      <c r="B6772" t="str">
        <f>"E"&amp;A6772</f>
        <v>E4204</v>
      </c>
      <c r="C6772" t="s">
        <v>88</v>
      </c>
      <c r="D6772">
        <v>2</v>
      </c>
      <c r="E6772">
        <f>IF(D6772&lt;4,D6772,4)</f>
        <v>2</v>
      </c>
      <c r="F6772" s="1">
        <v>40113</v>
      </c>
      <c r="G6772" s="1">
        <v>40396</v>
      </c>
      <c r="H6772" s="3">
        <f>G6772-F6772</f>
        <v>283</v>
      </c>
      <c r="I6772" s="3">
        <f>IF(H6772&lt;=60,1,IF(H6772&lt;=150,2,3))</f>
        <v>3</v>
      </c>
      <c r="J6772">
        <v>25.5</v>
      </c>
      <c r="K6772">
        <v>2.38</v>
      </c>
      <c r="L6772">
        <v>3.46</v>
      </c>
      <c r="M6772">
        <v>25</v>
      </c>
      <c r="N6772">
        <f>LOG(M6772/100,2)+3</f>
        <v>1</v>
      </c>
      <c r="O6772">
        <f>INDEX(lehmad!B$2:B$412,MATCH(klypsid!$B6772,lehmad!$A$2:$A$412,0))</f>
        <v>38985</v>
      </c>
      <c r="P6772">
        <f>INDEX(lehmad!D$2:D$412,MATCH(klypsid!$B6772,lehmad!$A$2:$A$412,0))</f>
        <v>113</v>
      </c>
      <c r="Q6772">
        <f>INDEX(lehmad!E$2:E$412,MATCH(klypsid!$B6772,lehmad!$A$2:$A$412,0))</f>
        <v>1</v>
      </c>
      <c r="R6772" t="str">
        <f>INDEX(lehmad!F$2:F$412,MATCH(klypsid!$B6772,lehmad!$A$2:$A$412,0))</f>
        <v>DYNASTY-ET</v>
      </c>
      <c r="S6772">
        <f>INDEX(lehmad!H$2:H$412,MATCH(klypsid!$B6772,lehmad!$A$2:$A$412,0))</f>
        <v>124</v>
      </c>
      <c r="T6772">
        <f>INDEX(lehmad!K$2:K$412,MATCH(klypsid!$B6772,lehmad!$A$2:$A$412,0))</f>
        <v>108</v>
      </c>
      <c r="U6772" s="4">
        <f t="shared" si="210"/>
        <v>10</v>
      </c>
      <c r="V6772">
        <f t="shared" si="211"/>
        <v>25</v>
      </c>
    </row>
    <row r="6773" spans="1:22" x14ac:dyDescent="0.25">
      <c r="A6773">
        <v>4204</v>
      </c>
      <c r="B6773" t="str">
        <f>"E"&amp;A6773</f>
        <v>E4204</v>
      </c>
      <c r="C6773" t="s">
        <v>88</v>
      </c>
      <c r="D6773">
        <v>2</v>
      </c>
      <c r="E6773">
        <f>IF(D6773&lt;4,D6773,4)</f>
        <v>2</v>
      </c>
      <c r="F6773" s="1">
        <v>40113</v>
      </c>
      <c r="G6773" s="1">
        <v>40434</v>
      </c>
      <c r="H6773" s="3">
        <f>G6773-F6773</f>
        <v>321</v>
      </c>
      <c r="I6773" s="3">
        <f>IF(H6773&lt;=60,1,IF(H6773&lt;=150,2,3))</f>
        <v>3</v>
      </c>
      <c r="J6773">
        <v>20.8</v>
      </c>
      <c r="K6773">
        <v>2.95</v>
      </c>
      <c r="L6773">
        <v>4.22</v>
      </c>
      <c r="M6773">
        <v>40</v>
      </c>
      <c r="N6773">
        <f>LOG(M6773/100,2)+3</f>
        <v>1.6780719051126378</v>
      </c>
      <c r="O6773">
        <f>INDEX(lehmad!B$2:B$412,MATCH(klypsid!$B6773,lehmad!$A$2:$A$412,0))</f>
        <v>38985</v>
      </c>
      <c r="P6773">
        <f>INDEX(lehmad!D$2:D$412,MATCH(klypsid!$B6773,lehmad!$A$2:$A$412,0))</f>
        <v>113</v>
      </c>
      <c r="Q6773">
        <f>INDEX(lehmad!E$2:E$412,MATCH(klypsid!$B6773,lehmad!$A$2:$A$412,0))</f>
        <v>1</v>
      </c>
      <c r="R6773" t="str">
        <f>INDEX(lehmad!F$2:F$412,MATCH(klypsid!$B6773,lehmad!$A$2:$A$412,0))</f>
        <v>DYNASTY-ET</v>
      </c>
      <c r="S6773">
        <f>INDEX(lehmad!H$2:H$412,MATCH(klypsid!$B6773,lehmad!$A$2:$A$412,0))</f>
        <v>124</v>
      </c>
      <c r="T6773">
        <f>INDEX(lehmad!K$2:K$412,MATCH(klypsid!$B6773,lehmad!$A$2:$A$412,0))</f>
        <v>108</v>
      </c>
      <c r="U6773" s="4">
        <f t="shared" si="210"/>
        <v>11</v>
      </c>
      <c r="V6773">
        <f t="shared" si="211"/>
        <v>38</v>
      </c>
    </row>
    <row r="6774" spans="1:22" x14ac:dyDescent="0.25">
      <c r="A6774">
        <v>4204</v>
      </c>
      <c r="B6774" t="str">
        <f>"E"&amp;A6774</f>
        <v>E4204</v>
      </c>
      <c r="C6774" t="s">
        <v>88</v>
      </c>
      <c r="D6774">
        <v>3</v>
      </c>
      <c r="E6774">
        <f>IF(D6774&lt;4,D6774,4)</f>
        <v>3</v>
      </c>
      <c r="F6774" s="1">
        <v>40512</v>
      </c>
      <c r="G6774" s="1">
        <v>40521</v>
      </c>
      <c r="H6774" s="3">
        <f>G6774-F6774</f>
        <v>9</v>
      </c>
      <c r="I6774" s="3">
        <f>IF(H6774&lt;=60,1,IF(H6774&lt;=150,2,3))</f>
        <v>1</v>
      </c>
      <c r="J6774">
        <v>46.8</v>
      </c>
      <c r="K6774">
        <v>3.9</v>
      </c>
      <c r="L6774">
        <v>3.84</v>
      </c>
      <c r="M6774">
        <v>94</v>
      </c>
      <c r="N6774">
        <f>LOG(M6774/100,2)+3</f>
        <v>2.9107326619029128</v>
      </c>
      <c r="O6774">
        <f>INDEX(lehmad!B$2:B$412,MATCH(klypsid!$B6774,lehmad!$A$2:$A$412,0))</f>
        <v>38985</v>
      </c>
      <c r="P6774">
        <f>INDEX(lehmad!D$2:D$412,MATCH(klypsid!$B6774,lehmad!$A$2:$A$412,0))</f>
        <v>113</v>
      </c>
      <c r="Q6774">
        <f>INDEX(lehmad!E$2:E$412,MATCH(klypsid!$B6774,lehmad!$A$2:$A$412,0))</f>
        <v>1</v>
      </c>
      <c r="R6774" t="str">
        <f>INDEX(lehmad!F$2:F$412,MATCH(klypsid!$B6774,lehmad!$A$2:$A$412,0))</f>
        <v>DYNASTY-ET</v>
      </c>
      <c r="S6774">
        <f>INDEX(lehmad!H$2:H$412,MATCH(klypsid!$B6774,lehmad!$A$2:$A$412,0))</f>
        <v>124</v>
      </c>
      <c r="T6774">
        <f>INDEX(lehmad!K$2:K$412,MATCH(klypsid!$B6774,lehmad!$A$2:$A$412,0))</f>
        <v>108</v>
      </c>
      <c r="U6774" s="4">
        <f t="shared" si="210"/>
        <v>1</v>
      </c>
      <c r="V6774">
        <f t="shared" si="211"/>
        <v>9</v>
      </c>
    </row>
    <row r="6775" spans="1:22" x14ac:dyDescent="0.25">
      <c r="A6775">
        <v>4204</v>
      </c>
      <c r="B6775" t="str">
        <f>"E"&amp;A6775</f>
        <v>E4204</v>
      </c>
      <c r="C6775" t="s">
        <v>88</v>
      </c>
      <c r="D6775">
        <v>3</v>
      </c>
      <c r="E6775">
        <f>IF(D6775&lt;4,D6775,4)</f>
        <v>3</v>
      </c>
      <c r="F6775" s="1">
        <v>40512</v>
      </c>
      <c r="G6775" s="1">
        <v>40556</v>
      </c>
      <c r="H6775" s="3">
        <f>G6775-F6775</f>
        <v>44</v>
      </c>
      <c r="I6775" s="3">
        <f>IF(H6775&lt;=60,1,IF(H6775&lt;=150,2,3))</f>
        <v>1</v>
      </c>
      <c r="J6775">
        <v>48.3</v>
      </c>
      <c r="K6775">
        <v>4.0199999999999996</v>
      </c>
      <c r="L6775">
        <v>3.32</v>
      </c>
      <c r="M6775">
        <v>742</v>
      </c>
      <c r="N6775">
        <f>LOG(M6775/100,2)+3</f>
        <v>5.891419186846079</v>
      </c>
      <c r="O6775">
        <f>INDEX(lehmad!B$2:B$412,MATCH(klypsid!$B6775,lehmad!$A$2:$A$412,0))</f>
        <v>38985</v>
      </c>
      <c r="P6775">
        <f>INDEX(lehmad!D$2:D$412,MATCH(klypsid!$B6775,lehmad!$A$2:$A$412,0))</f>
        <v>113</v>
      </c>
      <c r="Q6775">
        <f>INDEX(lehmad!E$2:E$412,MATCH(klypsid!$B6775,lehmad!$A$2:$A$412,0))</f>
        <v>1</v>
      </c>
      <c r="R6775" t="str">
        <f>INDEX(lehmad!F$2:F$412,MATCH(klypsid!$B6775,lehmad!$A$2:$A$412,0))</f>
        <v>DYNASTY-ET</v>
      </c>
      <c r="S6775">
        <f>INDEX(lehmad!H$2:H$412,MATCH(klypsid!$B6775,lehmad!$A$2:$A$412,0))</f>
        <v>124</v>
      </c>
      <c r="T6775">
        <f>INDEX(lehmad!K$2:K$412,MATCH(klypsid!$B6775,lehmad!$A$2:$A$412,0))</f>
        <v>108</v>
      </c>
      <c r="U6775" s="4">
        <f t="shared" si="210"/>
        <v>2</v>
      </c>
      <c r="V6775">
        <f t="shared" si="211"/>
        <v>35</v>
      </c>
    </row>
    <row r="6776" spans="1:22" x14ac:dyDescent="0.25">
      <c r="A6776">
        <v>4208</v>
      </c>
      <c r="B6776" t="str">
        <f>"E"&amp;A6776</f>
        <v>E4208</v>
      </c>
      <c r="C6776" t="s">
        <v>163</v>
      </c>
      <c r="D6776">
        <v>1</v>
      </c>
      <c r="E6776">
        <f>IF(D6776&lt;4,D6776,4)</f>
        <v>1</v>
      </c>
      <c r="F6776" s="1">
        <v>39683</v>
      </c>
      <c r="G6776" s="1">
        <v>39693</v>
      </c>
      <c r="H6776" s="3">
        <f>G6776-F6776</f>
        <v>10</v>
      </c>
      <c r="I6776" s="3">
        <f>IF(H6776&lt;=60,1,IF(H6776&lt;=150,2,3))</f>
        <v>1</v>
      </c>
      <c r="J6776">
        <v>25.5</v>
      </c>
      <c r="K6776">
        <v>4.4800000000000004</v>
      </c>
      <c r="L6776">
        <v>3.46</v>
      </c>
      <c r="M6776">
        <v>59</v>
      </c>
      <c r="N6776">
        <f>LOG(M6776/100,2)+3</f>
        <v>2.2387868595871163</v>
      </c>
      <c r="O6776">
        <f>INDEX(lehmad!B$2:B$412,MATCH(klypsid!$B6776,lehmad!$A$2:$A$412,0))</f>
        <v>38988</v>
      </c>
      <c r="P6776">
        <f>INDEX(lehmad!D$2:D$412,MATCH(klypsid!$B6776,lehmad!$A$2:$A$412,0))</f>
        <v>110</v>
      </c>
      <c r="Q6776">
        <f>INDEX(lehmad!E$2:E$412,MATCH(klypsid!$B6776,lehmad!$A$2:$A$412,0))</f>
        <v>1</v>
      </c>
      <c r="R6776" t="str">
        <f>INDEX(lehmad!F$2:F$412,MATCH(klypsid!$B6776,lehmad!$A$2:$A$412,0))</f>
        <v>DYNASTY-ET</v>
      </c>
      <c r="S6776">
        <f>INDEX(lehmad!H$2:H$412,MATCH(klypsid!$B6776,lehmad!$A$2:$A$412,0))</f>
        <v>124</v>
      </c>
      <c r="T6776">
        <f>INDEX(lehmad!K$2:K$412,MATCH(klypsid!$B6776,lehmad!$A$2:$A$412,0))</f>
        <v>108</v>
      </c>
      <c r="U6776" s="4">
        <f t="shared" si="210"/>
        <v>1</v>
      </c>
      <c r="V6776">
        <f t="shared" si="211"/>
        <v>10</v>
      </c>
    </row>
    <row r="6777" spans="1:22" x14ac:dyDescent="0.25">
      <c r="A6777">
        <v>4208</v>
      </c>
      <c r="B6777" t="str">
        <f>"E"&amp;A6777</f>
        <v>E4208</v>
      </c>
      <c r="C6777" t="s">
        <v>163</v>
      </c>
      <c r="D6777">
        <v>1</v>
      </c>
      <c r="E6777">
        <f>IF(D6777&lt;4,D6777,4)</f>
        <v>1</v>
      </c>
      <c r="F6777" s="1">
        <v>39683</v>
      </c>
      <c r="G6777" s="1">
        <v>39722</v>
      </c>
      <c r="H6777" s="3">
        <f>G6777-F6777</f>
        <v>39</v>
      </c>
      <c r="I6777" s="3">
        <f>IF(H6777&lt;=60,1,IF(H6777&lt;=150,2,3))</f>
        <v>1</v>
      </c>
      <c r="J6777">
        <v>37.799999999999997</v>
      </c>
      <c r="K6777">
        <v>3.12</v>
      </c>
      <c r="L6777">
        <v>3.26</v>
      </c>
      <c r="M6777">
        <v>38</v>
      </c>
      <c r="N6777">
        <f>LOG(M6777/100,2)+3</f>
        <v>1.6040713236688608</v>
      </c>
      <c r="O6777">
        <f>INDEX(lehmad!B$2:B$412,MATCH(klypsid!$B6777,lehmad!$A$2:$A$412,0))</f>
        <v>38988</v>
      </c>
      <c r="P6777">
        <f>INDEX(lehmad!D$2:D$412,MATCH(klypsid!$B6777,lehmad!$A$2:$A$412,0))</f>
        <v>110</v>
      </c>
      <c r="Q6777">
        <f>INDEX(lehmad!E$2:E$412,MATCH(klypsid!$B6777,lehmad!$A$2:$A$412,0))</f>
        <v>1</v>
      </c>
      <c r="R6777" t="str">
        <f>INDEX(lehmad!F$2:F$412,MATCH(klypsid!$B6777,lehmad!$A$2:$A$412,0))</f>
        <v>DYNASTY-ET</v>
      </c>
      <c r="S6777">
        <f>INDEX(lehmad!H$2:H$412,MATCH(klypsid!$B6777,lehmad!$A$2:$A$412,0))</f>
        <v>124</v>
      </c>
      <c r="T6777">
        <f>INDEX(lehmad!K$2:K$412,MATCH(klypsid!$B6777,lehmad!$A$2:$A$412,0))</f>
        <v>108</v>
      </c>
      <c r="U6777" s="4">
        <f t="shared" si="210"/>
        <v>2</v>
      </c>
      <c r="V6777">
        <f t="shared" si="211"/>
        <v>29</v>
      </c>
    </row>
    <row r="6778" spans="1:22" x14ac:dyDescent="0.25">
      <c r="A6778">
        <v>4208</v>
      </c>
      <c r="B6778" t="str">
        <f>"E"&amp;A6778</f>
        <v>E4208</v>
      </c>
      <c r="C6778" t="s">
        <v>163</v>
      </c>
      <c r="D6778">
        <v>1</v>
      </c>
      <c r="E6778">
        <f>IF(D6778&lt;4,D6778,4)</f>
        <v>1</v>
      </c>
      <c r="F6778" s="1">
        <v>39683</v>
      </c>
      <c r="G6778" s="1">
        <v>39754</v>
      </c>
      <c r="H6778" s="3">
        <f>G6778-F6778</f>
        <v>71</v>
      </c>
      <c r="I6778" s="3">
        <f>IF(H6778&lt;=60,1,IF(H6778&lt;=150,2,3))</f>
        <v>2</v>
      </c>
      <c r="J6778">
        <v>36.700000000000003</v>
      </c>
      <c r="K6778">
        <v>3.61</v>
      </c>
      <c r="L6778">
        <v>3.39</v>
      </c>
      <c r="M6778">
        <v>474</v>
      </c>
      <c r="N6778">
        <f>LOG(M6778/100,2)+3</f>
        <v>5.2448870591235348</v>
      </c>
      <c r="O6778">
        <f>INDEX(lehmad!B$2:B$412,MATCH(klypsid!$B6778,lehmad!$A$2:$A$412,0))</f>
        <v>38988</v>
      </c>
      <c r="P6778">
        <f>INDEX(lehmad!D$2:D$412,MATCH(klypsid!$B6778,lehmad!$A$2:$A$412,0))</f>
        <v>110</v>
      </c>
      <c r="Q6778">
        <f>INDEX(lehmad!E$2:E$412,MATCH(klypsid!$B6778,lehmad!$A$2:$A$412,0))</f>
        <v>1</v>
      </c>
      <c r="R6778" t="str">
        <f>INDEX(lehmad!F$2:F$412,MATCH(klypsid!$B6778,lehmad!$A$2:$A$412,0))</f>
        <v>DYNASTY-ET</v>
      </c>
      <c r="S6778">
        <f>INDEX(lehmad!H$2:H$412,MATCH(klypsid!$B6778,lehmad!$A$2:$A$412,0))</f>
        <v>124</v>
      </c>
      <c r="T6778">
        <f>INDEX(lehmad!K$2:K$412,MATCH(klypsid!$B6778,lehmad!$A$2:$A$412,0))</f>
        <v>108</v>
      </c>
      <c r="U6778" s="4">
        <f t="shared" si="210"/>
        <v>3</v>
      </c>
      <c r="V6778">
        <f t="shared" si="211"/>
        <v>32</v>
      </c>
    </row>
    <row r="6779" spans="1:22" x14ac:dyDescent="0.25">
      <c r="A6779">
        <v>4208</v>
      </c>
      <c r="B6779" t="str">
        <f>"E"&amp;A6779</f>
        <v>E4208</v>
      </c>
      <c r="C6779" t="s">
        <v>163</v>
      </c>
      <c r="D6779">
        <v>1</v>
      </c>
      <c r="E6779">
        <f>IF(D6779&lt;4,D6779,4)</f>
        <v>1</v>
      </c>
      <c r="F6779" s="1">
        <v>39683</v>
      </c>
      <c r="G6779" s="1">
        <v>39783</v>
      </c>
      <c r="H6779" s="3">
        <f>G6779-F6779</f>
        <v>100</v>
      </c>
      <c r="I6779" s="3">
        <f>IF(H6779&lt;=60,1,IF(H6779&lt;=150,2,3))</f>
        <v>2</v>
      </c>
      <c r="J6779">
        <v>36.5</v>
      </c>
      <c r="K6779">
        <v>3.94</v>
      </c>
      <c r="L6779">
        <v>3.4</v>
      </c>
      <c r="M6779">
        <v>37</v>
      </c>
      <c r="N6779">
        <f>LOG(M6779/100,2)+3</f>
        <v>1.5655971758542251</v>
      </c>
      <c r="O6779">
        <f>INDEX(lehmad!B$2:B$412,MATCH(klypsid!$B6779,lehmad!$A$2:$A$412,0))</f>
        <v>38988</v>
      </c>
      <c r="P6779">
        <f>INDEX(lehmad!D$2:D$412,MATCH(klypsid!$B6779,lehmad!$A$2:$A$412,0))</f>
        <v>110</v>
      </c>
      <c r="Q6779">
        <f>INDEX(lehmad!E$2:E$412,MATCH(klypsid!$B6779,lehmad!$A$2:$A$412,0))</f>
        <v>1</v>
      </c>
      <c r="R6779" t="str">
        <f>INDEX(lehmad!F$2:F$412,MATCH(klypsid!$B6779,lehmad!$A$2:$A$412,0))</f>
        <v>DYNASTY-ET</v>
      </c>
      <c r="S6779">
        <f>INDEX(lehmad!H$2:H$412,MATCH(klypsid!$B6779,lehmad!$A$2:$A$412,0))</f>
        <v>124</v>
      </c>
      <c r="T6779">
        <f>INDEX(lehmad!K$2:K$412,MATCH(klypsid!$B6779,lehmad!$A$2:$A$412,0))</f>
        <v>108</v>
      </c>
      <c r="U6779" s="4">
        <f t="shared" si="210"/>
        <v>4</v>
      </c>
      <c r="V6779">
        <f t="shared" si="211"/>
        <v>29</v>
      </c>
    </row>
    <row r="6780" spans="1:22" x14ac:dyDescent="0.25">
      <c r="A6780">
        <v>4208</v>
      </c>
      <c r="B6780" t="str">
        <f>"E"&amp;A6780</f>
        <v>E4208</v>
      </c>
      <c r="C6780" t="s">
        <v>163</v>
      </c>
      <c r="D6780">
        <v>1</v>
      </c>
      <c r="E6780">
        <f>IF(D6780&lt;4,D6780,4)</f>
        <v>1</v>
      </c>
      <c r="F6780" s="1">
        <v>39683</v>
      </c>
      <c r="G6780" s="1">
        <v>39817</v>
      </c>
      <c r="H6780" s="3">
        <f>G6780-F6780</f>
        <v>134</v>
      </c>
      <c r="I6780" s="3">
        <f>IF(H6780&lt;=60,1,IF(H6780&lt;=150,2,3))</f>
        <v>2</v>
      </c>
      <c r="J6780">
        <v>38.4</v>
      </c>
      <c r="K6780">
        <v>2.78</v>
      </c>
      <c r="L6780">
        <v>3.7</v>
      </c>
      <c r="M6780">
        <v>46</v>
      </c>
      <c r="N6780">
        <f>LOG(M6780/100,2)+3</f>
        <v>1.8797057662822882</v>
      </c>
      <c r="O6780">
        <f>INDEX(lehmad!B$2:B$412,MATCH(klypsid!$B6780,lehmad!$A$2:$A$412,0))</f>
        <v>38988</v>
      </c>
      <c r="P6780">
        <f>INDEX(lehmad!D$2:D$412,MATCH(klypsid!$B6780,lehmad!$A$2:$A$412,0))</f>
        <v>110</v>
      </c>
      <c r="Q6780">
        <f>INDEX(lehmad!E$2:E$412,MATCH(klypsid!$B6780,lehmad!$A$2:$A$412,0))</f>
        <v>1</v>
      </c>
      <c r="R6780" t="str">
        <f>INDEX(lehmad!F$2:F$412,MATCH(klypsid!$B6780,lehmad!$A$2:$A$412,0))</f>
        <v>DYNASTY-ET</v>
      </c>
      <c r="S6780">
        <f>INDEX(lehmad!H$2:H$412,MATCH(klypsid!$B6780,lehmad!$A$2:$A$412,0))</f>
        <v>124</v>
      </c>
      <c r="T6780">
        <f>INDEX(lehmad!K$2:K$412,MATCH(klypsid!$B6780,lehmad!$A$2:$A$412,0))</f>
        <v>108</v>
      </c>
      <c r="U6780" s="4">
        <f t="shared" si="210"/>
        <v>5</v>
      </c>
      <c r="V6780">
        <f t="shared" si="211"/>
        <v>34</v>
      </c>
    </row>
    <row r="6781" spans="1:22" x14ac:dyDescent="0.25">
      <c r="A6781">
        <v>4208</v>
      </c>
      <c r="B6781" t="str">
        <f>"E"&amp;A6781</f>
        <v>E4208</v>
      </c>
      <c r="C6781" t="s">
        <v>163</v>
      </c>
      <c r="D6781">
        <v>1</v>
      </c>
      <c r="E6781">
        <f>IF(D6781&lt;4,D6781,4)</f>
        <v>1</v>
      </c>
      <c r="F6781" s="1">
        <v>39683</v>
      </c>
      <c r="G6781" s="1">
        <v>39845</v>
      </c>
      <c r="H6781" s="3">
        <f>G6781-F6781</f>
        <v>162</v>
      </c>
      <c r="I6781" s="3">
        <f>IF(H6781&lt;=60,1,IF(H6781&lt;=150,2,3))</f>
        <v>3</v>
      </c>
      <c r="J6781">
        <v>35.200000000000003</v>
      </c>
      <c r="K6781">
        <v>2.78</v>
      </c>
      <c r="L6781">
        <v>3.87</v>
      </c>
      <c r="M6781">
        <v>154</v>
      </c>
      <c r="N6781">
        <f>LOG(M6781/100,2)+3</f>
        <v>3.6229303509201767</v>
      </c>
      <c r="O6781">
        <f>INDEX(lehmad!B$2:B$412,MATCH(klypsid!$B6781,lehmad!$A$2:$A$412,0))</f>
        <v>38988</v>
      </c>
      <c r="P6781">
        <f>INDEX(lehmad!D$2:D$412,MATCH(klypsid!$B6781,lehmad!$A$2:$A$412,0))</f>
        <v>110</v>
      </c>
      <c r="Q6781">
        <f>INDEX(lehmad!E$2:E$412,MATCH(klypsid!$B6781,lehmad!$A$2:$A$412,0))</f>
        <v>1</v>
      </c>
      <c r="R6781" t="str">
        <f>INDEX(lehmad!F$2:F$412,MATCH(klypsid!$B6781,lehmad!$A$2:$A$412,0))</f>
        <v>DYNASTY-ET</v>
      </c>
      <c r="S6781">
        <f>INDEX(lehmad!H$2:H$412,MATCH(klypsid!$B6781,lehmad!$A$2:$A$412,0))</f>
        <v>124</v>
      </c>
      <c r="T6781">
        <f>INDEX(lehmad!K$2:K$412,MATCH(klypsid!$B6781,lehmad!$A$2:$A$412,0))</f>
        <v>108</v>
      </c>
      <c r="U6781" s="4">
        <f t="shared" si="210"/>
        <v>6</v>
      </c>
      <c r="V6781">
        <f t="shared" si="211"/>
        <v>28</v>
      </c>
    </row>
    <row r="6782" spans="1:22" x14ac:dyDescent="0.25">
      <c r="A6782">
        <v>4208</v>
      </c>
      <c r="B6782" t="str">
        <f>"E"&amp;A6782</f>
        <v>E4208</v>
      </c>
      <c r="C6782" t="s">
        <v>163</v>
      </c>
      <c r="D6782">
        <v>1</v>
      </c>
      <c r="E6782">
        <f>IF(D6782&lt;4,D6782,4)</f>
        <v>1</v>
      </c>
      <c r="F6782" s="1">
        <v>39683</v>
      </c>
      <c r="G6782" s="1">
        <v>39875</v>
      </c>
      <c r="H6782" s="3">
        <f>G6782-F6782</f>
        <v>192</v>
      </c>
      <c r="I6782" s="3">
        <f>IF(H6782&lt;=60,1,IF(H6782&lt;=150,2,3))</f>
        <v>3</v>
      </c>
      <c r="J6782">
        <v>29.9</v>
      </c>
      <c r="K6782">
        <v>3.81</v>
      </c>
      <c r="L6782">
        <v>3.48</v>
      </c>
      <c r="M6782">
        <v>33</v>
      </c>
      <c r="N6782">
        <f>LOG(M6782/100,2)+3</f>
        <v>1.4005379295837288</v>
      </c>
      <c r="O6782">
        <f>INDEX(lehmad!B$2:B$412,MATCH(klypsid!$B6782,lehmad!$A$2:$A$412,0))</f>
        <v>38988</v>
      </c>
      <c r="P6782">
        <f>INDEX(lehmad!D$2:D$412,MATCH(klypsid!$B6782,lehmad!$A$2:$A$412,0))</f>
        <v>110</v>
      </c>
      <c r="Q6782">
        <f>INDEX(lehmad!E$2:E$412,MATCH(klypsid!$B6782,lehmad!$A$2:$A$412,0))</f>
        <v>1</v>
      </c>
      <c r="R6782" t="str">
        <f>INDEX(lehmad!F$2:F$412,MATCH(klypsid!$B6782,lehmad!$A$2:$A$412,0))</f>
        <v>DYNASTY-ET</v>
      </c>
      <c r="S6782">
        <f>INDEX(lehmad!H$2:H$412,MATCH(klypsid!$B6782,lehmad!$A$2:$A$412,0))</f>
        <v>124</v>
      </c>
      <c r="T6782">
        <f>INDEX(lehmad!K$2:K$412,MATCH(klypsid!$B6782,lehmad!$A$2:$A$412,0))</f>
        <v>108</v>
      </c>
      <c r="U6782" s="4">
        <f t="shared" si="210"/>
        <v>7</v>
      </c>
      <c r="V6782">
        <f t="shared" si="211"/>
        <v>30</v>
      </c>
    </row>
    <row r="6783" spans="1:22" x14ac:dyDescent="0.25">
      <c r="A6783">
        <v>4208</v>
      </c>
      <c r="B6783" t="str">
        <f>"E"&amp;A6783</f>
        <v>E4208</v>
      </c>
      <c r="C6783" t="s">
        <v>163</v>
      </c>
      <c r="D6783">
        <v>1</v>
      </c>
      <c r="E6783">
        <f>IF(D6783&lt;4,D6783,4)</f>
        <v>1</v>
      </c>
      <c r="F6783" s="1">
        <v>39683</v>
      </c>
      <c r="G6783" s="1">
        <v>39908</v>
      </c>
      <c r="H6783" s="3">
        <f>G6783-F6783</f>
        <v>225</v>
      </c>
      <c r="I6783" s="3">
        <f>IF(H6783&lt;=60,1,IF(H6783&lt;=150,2,3))</f>
        <v>3</v>
      </c>
      <c r="J6783">
        <v>30.7</v>
      </c>
      <c r="K6783">
        <v>4.04</v>
      </c>
      <c r="L6783">
        <v>3.25</v>
      </c>
      <c r="M6783">
        <v>31</v>
      </c>
      <c r="N6783">
        <f>LOG(M6783/100,2)+3</f>
        <v>1.3103401206121505</v>
      </c>
      <c r="O6783">
        <f>INDEX(lehmad!B$2:B$412,MATCH(klypsid!$B6783,lehmad!$A$2:$A$412,0))</f>
        <v>38988</v>
      </c>
      <c r="P6783">
        <f>INDEX(lehmad!D$2:D$412,MATCH(klypsid!$B6783,lehmad!$A$2:$A$412,0))</f>
        <v>110</v>
      </c>
      <c r="Q6783">
        <f>INDEX(lehmad!E$2:E$412,MATCH(klypsid!$B6783,lehmad!$A$2:$A$412,0))</f>
        <v>1</v>
      </c>
      <c r="R6783" t="str">
        <f>INDEX(lehmad!F$2:F$412,MATCH(klypsid!$B6783,lehmad!$A$2:$A$412,0))</f>
        <v>DYNASTY-ET</v>
      </c>
      <c r="S6783">
        <f>INDEX(lehmad!H$2:H$412,MATCH(klypsid!$B6783,lehmad!$A$2:$A$412,0))</f>
        <v>124</v>
      </c>
      <c r="T6783">
        <f>INDEX(lehmad!K$2:K$412,MATCH(klypsid!$B6783,lehmad!$A$2:$A$412,0))</f>
        <v>108</v>
      </c>
      <c r="U6783" s="4">
        <f t="shared" si="210"/>
        <v>8</v>
      </c>
      <c r="V6783">
        <f t="shared" si="211"/>
        <v>33</v>
      </c>
    </row>
    <row r="6784" spans="1:22" x14ac:dyDescent="0.25">
      <c r="A6784">
        <v>4208</v>
      </c>
      <c r="B6784" t="str">
        <f>"E"&amp;A6784</f>
        <v>E4208</v>
      </c>
      <c r="C6784" t="s">
        <v>163</v>
      </c>
      <c r="D6784">
        <v>1</v>
      </c>
      <c r="E6784">
        <f>IF(D6784&lt;4,D6784,4)</f>
        <v>1</v>
      </c>
      <c r="F6784" s="1">
        <v>39683</v>
      </c>
      <c r="G6784" s="1">
        <v>39944</v>
      </c>
      <c r="H6784" s="3">
        <f>G6784-F6784</f>
        <v>261</v>
      </c>
      <c r="I6784" s="3">
        <f>IF(H6784&lt;=60,1,IF(H6784&lt;=150,2,3))</f>
        <v>3</v>
      </c>
      <c r="J6784">
        <v>31.3</v>
      </c>
      <c r="K6784">
        <v>3.75</v>
      </c>
      <c r="L6784">
        <v>3.51</v>
      </c>
      <c r="M6784">
        <v>36</v>
      </c>
      <c r="N6784">
        <f>LOG(M6784/100,2)+3</f>
        <v>1.5260688116675876</v>
      </c>
      <c r="O6784">
        <f>INDEX(lehmad!B$2:B$412,MATCH(klypsid!$B6784,lehmad!$A$2:$A$412,0))</f>
        <v>38988</v>
      </c>
      <c r="P6784">
        <f>INDEX(lehmad!D$2:D$412,MATCH(klypsid!$B6784,lehmad!$A$2:$A$412,0))</f>
        <v>110</v>
      </c>
      <c r="Q6784">
        <f>INDEX(lehmad!E$2:E$412,MATCH(klypsid!$B6784,lehmad!$A$2:$A$412,0))</f>
        <v>1</v>
      </c>
      <c r="R6784" t="str">
        <f>INDEX(lehmad!F$2:F$412,MATCH(klypsid!$B6784,lehmad!$A$2:$A$412,0))</f>
        <v>DYNASTY-ET</v>
      </c>
      <c r="S6784">
        <f>INDEX(lehmad!H$2:H$412,MATCH(klypsid!$B6784,lehmad!$A$2:$A$412,0))</f>
        <v>124</v>
      </c>
      <c r="T6784">
        <f>INDEX(lehmad!K$2:K$412,MATCH(klypsid!$B6784,lehmad!$A$2:$A$412,0))</f>
        <v>108</v>
      </c>
      <c r="U6784" s="4">
        <f t="shared" si="210"/>
        <v>9</v>
      </c>
      <c r="V6784">
        <f t="shared" si="211"/>
        <v>36</v>
      </c>
    </row>
    <row r="6785" spans="1:22" x14ac:dyDescent="0.25">
      <c r="A6785">
        <v>4208</v>
      </c>
      <c r="B6785" t="str">
        <f>"E"&amp;A6785</f>
        <v>E4208</v>
      </c>
      <c r="C6785" t="s">
        <v>163</v>
      </c>
      <c r="D6785">
        <v>1</v>
      </c>
      <c r="E6785">
        <f>IF(D6785&lt;4,D6785,4)</f>
        <v>1</v>
      </c>
      <c r="F6785" s="1">
        <v>39683</v>
      </c>
      <c r="G6785" s="1">
        <v>39972</v>
      </c>
      <c r="H6785" s="3">
        <f>G6785-F6785</f>
        <v>289</v>
      </c>
      <c r="I6785" s="3">
        <f>IF(H6785&lt;=60,1,IF(H6785&lt;=150,2,3))</f>
        <v>3</v>
      </c>
      <c r="J6785">
        <v>29.9</v>
      </c>
      <c r="K6785">
        <v>2.16</v>
      </c>
      <c r="L6785">
        <v>3.84</v>
      </c>
      <c r="M6785">
        <v>76</v>
      </c>
      <c r="N6785">
        <f>LOG(M6785/100,2)+3</f>
        <v>2.6040713236688608</v>
      </c>
      <c r="O6785">
        <f>INDEX(lehmad!B$2:B$412,MATCH(klypsid!$B6785,lehmad!$A$2:$A$412,0))</f>
        <v>38988</v>
      </c>
      <c r="P6785">
        <f>INDEX(lehmad!D$2:D$412,MATCH(klypsid!$B6785,lehmad!$A$2:$A$412,0))</f>
        <v>110</v>
      </c>
      <c r="Q6785">
        <f>INDEX(lehmad!E$2:E$412,MATCH(klypsid!$B6785,lehmad!$A$2:$A$412,0))</f>
        <v>1</v>
      </c>
      <c r="R6785" t="str">
        <f>INDEX(lehmad!F$2:F$412,MATCH(klypsid!$B6785,lehmad!$A$2:$A$412,0))</f>
        <v>DYNASTY-ET</v>
      </c>
      <c r="S6785">
        <f>INDEX(lehmad!H$2:H$412,MATCH(klypsid!$B6785,lehmad!$A$2:$A$412,0))</f>
        <v>124</v>
      </c>
      <c r="T6785">
        <f>INDEX(lehmad!K$2:K$412,MATCH(klypsid!$B6785,lehmad!$A$2:$A$412,0))</f>
        <v>108</v>
      </c>
      <c r="U6785" s="4">
        <f t="shared" si="210"/>
        <v>10</v>
      </c>
      <c r="V6785">
        <f t="shared" si="211"/>
        <v>28</v>
      </c>
    </row>
    <row r="6786" spans="1:22" x14ac:dyDescent="0.25">
      <c r="A6786">
        <v>4208</v>
      </c>
      <c r="B6786" t="str">
        <f>"E"&amp;A6786</f>
        <v>E4208</v>
      </c>
      <c r="C6786" t="s">
        <v>163</v>
      </c>
      <c r="D6786">
        <v>1</v>
      </c>
      <c r="E6786">
        <f>IF(D6786&lt;4,D6786,4)</f>
        <v>1</v>
      </c>
      <c r="F6786" s="1">
        <v>39683</v>
      </c>
      <c r="G6786" s="1">
        <v>40007</v>
      </c>
      <c r="H6786" s="3">
        <f>G6786-F6786</f>
        <v>324</v>
      </c>
      <c r="I6786" s="3">
        <f>IF(H6786&lt;=60,1,IF(H6786&lt;=150,2,3))</f>
        <v>3</v>
      </c>
      <c r="J6786">
        <v>27.6</v>
      </c>
      <c r="K6786">
        <v>3.73</v>
      </c>
      <c r="L6786">
        <v>3.69</v>
      </c>
      <c r="M6786">
        <v>68</v>
      </c>
      <c r="N6786">
        <f>LOG(M6786/100,2)+3</f>
        <v>2.4436066514756147</v>
      </c>
      <c r="O6786">
        <f>INDEX(lehmad!B$2:B$412,MATCH(klypsid!$B6786,lehmad!$A$2:$A$412,0))</f>
        <v>38988</v>
      </c>
      <c r="P6786">
        <f>INDEX(lehmad!D$2:D$412,MATCH(klypsid!$B6786,lehmad!$A$2:$A$412,0))</f>
        <v>110</v>
      </c>
      <c r="Q6786">
        <f>INDEX(lehmad!E$2:E$412,MATCH(klypsid!$B6786,lehmad!$A$2:$A$412,0))</f>
        <v>1</v>
      </c>
      <c r="R6786" t="str">
        <f>INDEX(lehmad!F$2:F$412,MATCH(klypsid!$B6786,lehmad!$A$2:$A$412,0))</f>
        <v>DYNASTY-ET</v>
      </c>
      <c r="S6786">
        <f>INDEX(lehmad!H$2:H$412,MATCH(klypsid!$B6786,lehmad!$A$2:$A$412,0))</f>
        <v>124</v>
      </c>
      <c r="T6786">
        <f>INDEX(lehmad!K$2:K$412,MATCH(klypsid!$B6786,lehmad!$A$2:$A$412,0))</f>
        <v>108</v>
      </c>
      <c r="U6786" s="4">
        <f t="shared" si="210"/>
        <v>11</v>
      </c>
      <c r="V6786">
        <f t="shared" si="211"/>
        <v>35</v>
      </c>
    </row>
    <row r="6787" spans="1:22" x14ac:dyDescent="0.25">
      <c r="A6787">
        <v>4208</v>
      </c>
      <c r="B6787" t="str">
        <f>"E"&amp;A6787</f>
        <v>E4208</v>
      </c>
      <c r="C6787" t="s">
        <v>163</v>
      </c>
      <c r="D6787">
        <v>1</v>
      </c>
      <c r="E6787">
        <f>IF(D6787&lt;4,D6787,4)</f>
        <v>1</v>
      </c>
      <c r="F6787" s="1">
        <v>39683</v>
      </c>
      <c r="G6787" s="1">
        <v>40037</v>
      </c>
      <c r="H6787" s="3">
        <f>G6787-F6787</f>
        <v>354</v>
      </c>
      <c r="I6787" s="3">
        <f>IF(H6787&lt;=60,1,IF(H6787&lt;=150,2,3))</f>
        <v>3</v>
      </c>
      <c r="J6787">
        <v>22</v>
      </c>
      <c r="K6787">
        <v>4.38</v>
      </c>
      <c r="L6787">
        <v>3.37</v>
      </c>
      <c r="M6787">
        <v>65</v>
      </c>
      <c r="N6787">
        <f>LOG(M6787/100,2)+3</f>
        <v>2.37851162325373</v>
      </c>
      <c r="O6787">
        <f>INDEX(lehmad!B$2:B$412,MATCH(klypsid!$B6787,lehmad!$A$2:$A$412,0))</f>
        <v>38988</v>
      </c>
      <c r="P6787">
        <f>INDEX(lehmad!D$2:D$412,MATCH(klypsid!$B6787,lehmad!$A$2:$A$412,0))</f>
        <v>110</v>
      </c>
      <c r="Q6787">
        <f>INDEX(lehmad!E$2:E$412,MATCH(klypsid!$B6787,lehmad!$A$2:$A$412,0))</f>
        <v>1</v>
      </c>
      <c r="R6787" t="str">
        <f>INDEX(lehmad!F$2:F$412,MATCH(klypsid!$B6787,lehmad!$A$2:$A$412,0))</f>
        <v>DYNASTY-ET</v>
      </c>
      <c r="S6787">
        <f>INDEX(lehmad!H$2:H$412,MATCH(klypsid!$B6787,lehmad!$A$2:$A$412,0))</f>
        <v>124</v>
      </c>
      <c r="T6787">
        <f>INDEX(lehmad!K$2:K$412,MATCH(klypsid!$B6787,lehmad!$A$2:$A$412,0))</f>
        <v>108</v>
      </c>
      <c r="U6787" s="4">
        <f t="shared" ref="U6787:U6850" si="212">IF(AND(A6787=A6786,D6787=D6786),U6786+1,1)</f>
        <v>12</v>
      </c>
      <c r="V6787">
        <f t="shared" ref="V6787:V6850" si="213">IF(AND(A6787=A6786,D6787=D6786),G6787-G6786,G6787-F6787)</f>
        <v>30</v>
      </c>
    </row>
    <row r="6788" spans="1:22" x14ac:dyDescent="0.25">
      <c r="A6788">
        <v>4209</v>
      </c>
      <c r="B6788" t="str">
        <f>"E"&amp;A6788</f>
        <v>E4209</v>
      </c>
      <c r="C6788" t="s">
        <v>164</v>
      </c>
      <c r="D6788">
        <v>1</v>
      </c>
      <c r="E6788">
        <f>IF(D6788&lt;4,D6788,4)</f>
        <v>1</v>
      </c>
      <c r="F6788" s="1">
        <v>39778</v>
      </c>
      <c r="G6788" s="1">
        <v>39817</v>
      </c>
      <c r="H6788" s="3">
        <f>G6788-F6788</f>
        <v>39</v>
      </c>
      <c r="I6788" s="3">
        <f>IF(H6788&lt;=60,1,IF(H6788&lt;=150,2,3))</f>
        <v>1</v>
      </c>
      <c r="J6788">
        <v>45.8</v>
      </c>
      <c r="K6788">
        <v>4.13</v>
      </c>
      <c r="L6788">
        <v>3.19</v>
      </c>
      <c r="M6788">
        <v>194</v>
      </c>
      <c r="N6788">
        <f>LOG(M6788/100,2)+3</f>
        <v>3.956056652412403</v>
      </c>
      <c r="O6788">
        <f>INDEX(lehmad!B$2:B$412,MATCH(klypsid!$B6788,lehmad!$A$2:$A$412,0))</f>
        <v>38989</v>
      </c>
      <c r="P6788">
        <f>INDEX(lehmad!D$2:D$412,MATCH(klypsid!$B6788,lehmad!$A$2:$A$412,0))</f>
        <v>117</v>
      </c>
      <c r="Q6788">
        <f>INDEX(lehmad!E$2:E$412,MATCH(klypsid!$B6788,lehmad!$A$2:$A$412,0))</f>
        <v>1</v>
      </c>
      <c r="R6788" t="str">
        <f>INDEX(lehmad!F$2:F$412,MATCH(klypsid!$B6788,lehmad!$A$2:$A$412,0))</f>
        <v>LANCELOT-ET</v>
      </c>
      <c r="S6788">
        <f>INDEX(lehmad!H$2:H$412,MATCH(klypsid!$B6788,lehmad!$A$2:$A$412,0))</f>
        <v>126</v>
      </c>
      <c r="T6788">
        <f>INDEX(lehmad!K$2:K$412,MATCH(klypsid!$B6788,lehmad!$A$2:$A$412,0))</f>
        <v>122</v>
      </c>
      <c r="U6788" s="4">
        <f t="shared" si="212"/>
        <v>1</v>
      </c>
      <c r="V6788">
        <f t="shared" si="213"/>
        <v>39</v>
      </c>
    </row>
    <row r="6789" spans="1:22" x14ac:dyDescent="0.25">
      <c r="A6789">
        <v>4209</v>
      </c>
      <c r="B6789" t="str">
        <f>"E"&amp;A6789</f>
        <v>E4209</v>
      </c>
      <c r="C6789" t="s">
        <v>164</v>
      </c>
      <c r="D6789">
        <v>1</v>
      </c>
      <c r="E6789">
        <f>IF(D6789&lt;4,D6789,4)</f>
        <v>1</v>
      </c>
      <c r="F6789" s="1">
        <v>39778</v>
      </c>
      <c r="G6789" s="1">
        <v>39845</v>
      </c>
      <c r="H6789" s="3">
        <f>G6789-F6789</f>
        <v>67</v>
      </c>
      <c r="I6789" s="3">
        <f>IF(H6789&lt;=60,1,IF(H6789&lt;=150,2,3))</f>
        <v>2</v>
      </c>
      <c r="J6789">
        <v>45.8</v>
      </c>
      <c r="K6789">
        <v>4.79</v>
      </c>
      <c r="L6789">
        <v>3.13</v>
      </c>
      <c r="M6789">
        <v>45</v>
      </c>
      <c r="N6789">
        <f>LOG(M6789/100,2)+3</f>
        <v>1.84799690655495</v>
      </c>
      <c r="O6789">
        <f>INDEX(lehmad!B$2:B$412,MATCH(klypsid!$B6789,lehmad!$A$2:$A$412,0))</f>
        <v>38989</v>
      </c>
      <c r="P6789">
        <f>INDEX(lehmad!D$2:D$412,MATCH(klypsid!$B6789,lehmad!$A$2:$A$412,0))</f>
        <v>117</v>
      </c>
      <c r="Q6789">
        <f>INDEX(lehmad!E$2:E$412,MATCH(klypsid!$B6789,lehmad!$A$2:$A$412,0))</f>
        <v>1</v>
      </c>
      <c r="R6789" t="str">
        <f>INDEX(lehmad!F$2:F$412,MATCH(klypsid!$B6789,lehmad!$A$2:$A$412,0))</f>
        <v>LANCELOT-ET</v>
      </c>
      <c r="S6789">
        <f>INDEX(lehmad!H$2:H$412,MATCH(klypsid!$B6789,lehmad!$A$2:$A$412,0))</f>
        <v>126</v>
      </c>
      <c r="T6789">
        <f>INDEX(lehmad!K$2:K$412,MATCH(klypsid!$B6789,lehmad!$A$2:$A$412,0))</f>
        <v>122</v>
      </c>
      <c r="U6789" s="4">
        <f t="shared" si="212"/>
        <v>2</v>
      </c>
      <c r="V6789">
        <f t="shared" si="213"/>
        <v>28</v>
      </c>
    </row>
    <row r="6790" spans="1:22" x14ac:dyDescent="0.25">
      <c r="A6790">
        <v>4209</v>
      </c>
      <c r="B6790" t="str">
        <f>"E"&amp;A6790</f>
        <v>E4209</v>
      </c>
      <c r="C6790" t="s">
        <v>164</v>
      </c>
      <c r="D6790">
        <v>1</v>
      </c>
      <c r="E6790">
        <f>IF(D6790&lt;4,D6790,4)</f>
        <v>1</v>
      </c>
      <c r="F6790" s="1">
        <v>39778</v>
      </c>
      <c r="G6790" s="1">
        <v>39875</v>
      </c>
      <c r="H6790" s="3">
        <f>G6790-F6790</f>
        <v>97</v>
      </c>
      <c r="I6790" s="3">
        <f>IF(H6790&lt;=60,1,IF(H6790&lt;=150,2,3))</f>
        <v>2</v>
      </c>
      <c r="J6790">
        <v>42.4</v>
      </c>
      <c r="K6790">
        <v>4.0599999999999996</v>
      </c>
      <c r="L6790">
        <v>3.38</v>
      </c>
      <c r="M6790">
        <v>33</v>
      </c>
      <c r="N6790">
        <f>LOG(M6790/100,2)+3</f>
        <v>1.4005379295837288</v>
      </c>
      <c r="O6790">
        <f>INDEX(lehmad!B$2:B$412,MATCH(klypsid!$B6790,lehmad!$A$2:$A$412,0))</f>
        <v>38989</v>
      </c>
      <c r="P6790">
        <f>INDEX(lehmad!D$2:D$412,MATCH(klypsid!$B6790,lehmad!$A$2:$A$412,0))</f>
        <v>117</v>
      </c>
      <c r="Q6790">
        <f>INDEX(lehmad!E$2:E$412,MATCH(klypsid!$B6790,lehmad!$A$2:$A$412,0))</f>
        <v>1</v>
      </c>
      <c r="R6790" t="str">
        <f>INDEX(lehmad!F$2:F$412,MATCH(klypsid!$B6790,lehmad!$A$2:$A$412,0))</f>
        <v>LANCELOT-ET</v>
      </c>
      <c r="S6790">
        <f>INDEX(lehmad!H$2:H$412,MATCH(klypsid!$B6790,lehmad!$A$2:$A$412,0))</f>
        <v>126</v>
      </c>
      <c r="T6790">
        <f>INDEX(lehmad!K$2:K$412,MATCH(klypsid!$B6790,lehmad!$A$2:$A$412,0))</f>
        <v>122</v>
      </c>
      <c r="U6790" s="4">
        <f t="shared" si="212"/>
        <v>3</v>
      </c>
      <c r="V6790">
        <f t="shared" si="213"/>
        <v>30</v>
      </c>
    </row>
    <row r="6791" spans="1:22" x14ac:dyDescent="0.25">
      <c r="A6791">
        <v>4209</v>
      </c>
      <c r="B6791" t="str">
        <f>"E"&amp;A6791</f>
        <v>E4209</v>
      </c>
      <c r="C6791" t="s">
        <v>164</v>
      </c>
      <c r="D6791">
        <v>1</v>
      </c>
      <c r="E6791">
        <f>IF(D6791&lt;4,D6791,4)</f>
        <v>1</v>
      </c>
      <c r="F6791" s="1">
        <v>39778</v>
      </c>
      <c r="G6791" s="1">
        <v>39908</v>
      </c>
      <c r="H6791" s="3">
        <f>G6791-F6791</f>
        <v>130</v>
      </c>
      <c r="I6791" s="3">
        <f>IF(H6791&lt;=60,1,IF(H6791&lt;=150,2,3))</f>
        <v>2</v>
      </c>
      <c r="J6791">
        <v>37.6</v>
      </c>
      <c r="K6791">
        <v>4.28</v>
      </c>
      <c r="L6791">
        <v>3.27</v>
      </c>
      <c r="M6791">
        <v>59</v>
      </c>
      <c r="N6791">
        <f>LOG(M6791/100,2)+3</f>
        <v>2.2387868595871163</v>
      </c>
      <c r="O6791">
        <f>INDEX(lehmad!B$2:B$412,MATCH(klypsid!$B6791,lehmad!$A$2:$A$412,0))</f>
        <v>38989</v>
      </c>
      <c r="P6791">
        <f>INDEX(lehmad!D$2:D$412,MATCH(klypsid!$B6791,lehmad!$A$2:$A$412,0))</f>
        <v>117</v>
      </c>
      <c r="Q6791">
        <f>INDEX(lehmad!E$2:E$412,MATCH(klypsid!$B6791,lehmad!$A$2:$A$412,0))</f>
        <v>1</v>
      </c>
      <c r="R6791" t="str">
        <f>INDEX(lehmad!F$2:F$412,MATCH(klypsid!$B6791,lehmad!$A$2:$A$412,0))</f>
        <v>LANCELOT-ET</v>
      </c>
      <c r="S6791">
        <f>INDEX(lehmad!H$2:H$412,MATCH(klypsid!$B6791,lehmad!$A$2:$A$412,0))</f>
        <v>126</v>
      </c>
      <c r="T6791">
        <f>INDEX(lehmad!K$2:K$412,MATCH(klypsid!$B6791,lehmad!$A$2:$A$412,0))</f>
        <v>122</v>
      </c>
      <c r="U6791" s="4">
        <f t="shared" si="212"/>
        <v>4</v>
      </c>
      <c r="V6791">
        <f t="shared" si="213"/>
        <v>33</v>
      </c>
    </row>
    <row r="6792" spans="1:22" x14ac:dyDescent="0.25">
      <c r="A6792">
        <v>4209</v>
      </c>
      <c r="B6792" t="str">
        <f>"E"&amp;A6792</f>
        <v>E4209</v>
      </c>
      <c r="C6792" t="s">
        <v>164</v>
      </c>
      <c r="D6792">
        <v>1</v>
      </c>
      <c r="E6792">
        <f>IF(D6792&lt;4,D6792,4)</f>
        <v>1</v>
      </c>
      <c r="F6792" s="1">
        <v>39778</v>
      </c>
      <c r="G6792" s="1">
        <v>39944</v>
      </c>
      <c r="H6792" s="3">
        <f>G6792-F6792</f>
        <v>166</v>
      </c>
      <c r="I6792" s="3">
        <f>IF(H6792&lt;=60,1,IF(H6792&lt;=150,2,3))</f>
        <v>3</v>
      </c>
      <c r="J6792">
        <v>39.5</v>
      </c>
      <c r="K6792">
        <v>5.46</v>
      </c>
      <c r="L6792">
        <v>3.36</v>
      </c>
      <c r="M6792">
        <v>50</v>
      </c>
      <c r="N6792">
        <f>LOG(M6792/100,2)+3</f>
        <v>2</v>
      </c>
      <c r="O6792">
        <f>INDEX(lehmad!B$2:B$412,MATCH(klypsid!$B6792,lehmad!$A$2:$A$412,0))</f>
        <v>38989</v>
      </c>
      <c r="P6792">
        <f>INDEX(lehmad!D$2:D$412,MATCH(klypsid!$B6792,lehmad!$A$2:$A$412,0))</f>
        <v>117</v>
      </c>
      <c r="Q6792">
        <f>INDEX(lehmad!E$2:E$412,MATCH(klypsid!$B6792,lehmad!$A$2:$A$412,0))</f>
        <v>1</v>
      </c>
      <c r="R6792" t="str">
        <f>INDEX(lehmad!F$2:F$412,MATCH(klypsid!$B6792,lehmad!$A$2:$A$412,0))</f>
        <v>LANCELOT-ET</v>
      </c>
      <c r="S6792">
        <f>INDEX(lehmad!H$2:H$412,MATCH(klypsid!$B6792,lehmad!$A$2:$A$412,0))</f>
        <v>126</v>
      </c>
      <c r="T6792">
        <f>INDEX(lehmad!K$2:K$412,MATCH(klypsid!$B6792,lehmad!$A$2:$A$412,0))</f>
        <v>122</v>
      </c>
      <c r="U6792" s="4">
        <f t="shared" si="212"/>
        <v>5</v>
      </c>
      <c r="V6792">
        <f t="shared" si="213"/>
        <v>36</v>
      </c>
    </row>
    <row r="6793" spans="1:22" x14ac:dyDescent="0.25">
      <c r="A6793">
        <v>4209</v>
      </c>
      <c r="B6793" t="str">
        <f>"E"&amp;A6793</f>
        <v>E4209</v>
      </c>
      <c r="C6793" t="s">
        <v>164</v>
      </c>
      <c r="D6793">
        <v>1</v>
      </c>
      <c r="E6793">
        <f>IF(D6793&lt;4,D6793,4)</f>
        <v>1</v>
      </c>
      <c r="F6793" s="1">
        <v>39778</v>
      </c>
      <c r="G6793" s="1">
        <v>39972</v>
      </c>
      <c r="H6793" s="3">
        <f>G6793-F6793</f>
        <v>194</v>
      </c>
      <c r="I6793" s="3">
        <f>IF(H6793&lt;=60,1,IF(H6793&lt;=150,2,3))</f>
        <v>3</v>
      </c>
      <c r="J6793">
        <v>35.6</v>
      </c>
      <c r="K6793">
        <v>2.4700000000000002</v>
      </c>
      <c r="L6793">
        <v>3.6</v>
      </c>
      <c r="M6793">
        <v>170</v>
      </c>
      <c r="N6793">
        <f>LOG(M6793/100,2)+3</f>
        <v>3.7655347463629769</v>
      </c>
      <c r="O6793">
        <f>INDEX(lehmad!B$2:B$412,MATCH(klypsid!$B6793,lehmad!$A$2:$A$412,0))</f>
        <v>38989</v>
      </c>
      <c r="P6793">
        <f>INDEX(lehmad!D$2:D$412,MATCH(klypsid!$B6793,lehmad!$A$2:$A$412,0))</f>
        <v>117</v>
      </c>
      <c r="Q6793">
        <f>INDEX(lehmad!E$2:E$412,MATCH(klypsid!$B6793,lehmad!$A$2:$A$412,0))</f>
        <v>1</v>
      </c>
      <c r="R6793" t="str">
        <f>INDEX(lehmad!F$2:F$412,MATCH(klypsid!$B6793,lehmad!$A$2:$A$412,0))</f>
        <v>LANCELOT-ET</v>
      </c>
      <c r="S6793">
        <f>INDEX(lehmad!H$2:H$412,MATCH(klypsid!$B6793,lehmad!$A$2:$A$412,0))</f>
        <v>126</v>
      </c>
      <c r="T6793">
        <f>INDEX(lehmad!K$2:K$412,MATCH(klypsid!$B6793,lehmad!$A$2:$A$412,0))</f>
        <v>122</v>
      </c>
      <c r="U6793" s="4">
        <f t="shared" si="212"/>
        <v>6</v>
      </c>
      <c r="V6793">
        <f t="shared" si="213"/>
        <v>28</v>
      </c>
    </row>
    <row r="6794" spans="1:22" x14ac:dyDescent="0.25">
      <c r="A6794">
        <v>4209</v>
      </c>
      <c r="B6794" t="str">
        <f>"E"&amp;A6794</f>
        <v>E4209</v>
      </c>
      <c r="C6794" t="s">
        <v>164</v>
      </c>
      <c r="D6794">
        <v>1</v>
      </c>
      <c r="E6794">
        <f>IF(D6794&lt;4,D6794,4)</f>
        <v>1</v>
      </c>
      <c r="F6794" s="1">
        <v>39778</v>
      </c>
      <c r="G6794" s="1">
        <v>40007</v>
      </c>
      <c r="H6794" s="3">
        <f>G6794-F6794</f>
        <v>229</v>
      </c>
      <c r="I6794" s="3">
        <f>IF(H6794&lt;=60,1,IF(H6794&lt;=150,2,3))</f>
        <v>3</v>
      </c>
      <c r="J6794">
        <v>31.6</v>
      </c>
      <c r="K6794">
        <v>3.03</v>
      </c>
      <c r="L6794">
        <v>3.62</v>
      </c>
      <c r="M6794">
        <v>59</v>
      </c>
      <c r="N6794">
        <f>LOG(M6794/100,2)+3</f>
        <v>2.2387868595871163</v>
      </c>
      <c r="O6794">
        <f>INDEX(lehmad!B$2:B$412,MATCH(klypsid!$B6794,lehmad!$A$2:$A$412,0))</f>
        <v>38989</v>
      </c>
      <c r="P6794">
        <f>INDEX(lehmad!D$2:D$412,MATCH(klypsid!$B6794,lehmad!$A$2:$A$412,0))</f>
        <v>117</v>
      </c>
      <c r="Q6794">
        <f>INDEX(lehmad!E$2:E$412,MATCH(klypsid!$B6794,lehmad!$A$2:$A$412,0))</f>
        <v>1</v>
      </c>
      <c r="R6794" t="str">
        <f>INDEX(lehmad!F$2:F$412,MATCH(klypsid!$B6794,lehmad!$A$2:$A$412,0))</f>
        <v>LANCELOT-ET</v>
      </c>
      <c r="S6794">
        <f>INDEX(lehmad!H$2:H$412,MATCH(klypsid!$B6794,lehmad!$A$2:$A$412,0))</f>
        <v>126</v>
      </c>
      <c r="T6794">
        <f>INDEX(lehmad!K$2:K$412,MATCH(klypsid!$B6794,lehmad!$A$2:$A$412,0))</f>
        <v>122</v>
      </c>
      <c r="U6794" s="4">
        <f t="shared" si="212"/>
        <v>7</v>
      </c>
      <c r="V6794">
        <f t="shared" si="213"/>
        <v>35</v>
      </c>
    </row>
    <row r="6795" spans="1:22" x14ac:dyDescent="0.25">
      <c r="A6795">
        <v>4209</v>
      </c>
      <c r="B6795" t="str">
        <f>"E"&amp;A6795</f>
        <v>E4209</v>
      </c>
      <c r="C6795" t="s">
        <v>164</v>
      </c>
      <c r="D6795">
        <v>1</v>
      </c>
      <c r="E6795">
        <f>IF(D6795&lt;4,D6795,4)</f>
        <v>1</v>
      </c>
      <c r="F6795" s="1">
        <v>39778</v>
      </c>
      <c r="G6795" s="1">
        <v>40037</v>
      </c>
      <c r="H6795" s="3">
        <f>G6795-F6795</f>
        <v>259</v>
      </c>
      <c r="I6795" s="3">
        <f>IF(H6795&lt;=60,1,IF(H6795&lt;=150,2,3))</f>
        <v>3</v>
      </c>
      <c r="J6795">
        <v>26</v>
      </c>
      <c r="K6795">
        <v>3.97</v>
      </c>
      <c r="L6795">
        <v>3.35</v>
      </c>
      <c r="M6795">
        <v>83</v>
      </c>
      <c r="N6795">
        <f>LOG(M6795/100,2)+3</f>
        <v>2.7311832415722002</v>
      </c>
      <c r="O6795">
        <f>INDEX(lehmad!B$2:B$412,MATCH(klypsid!$B6795,lehmad!$A$2:$A$412,0))</f>
        <v>38989</v>
      </c>
      <c r="P6795">
        <f>INDEX(lehmad!D$2:D$412,MATCH(klypsid!$B6795,lehmad!$A$2:$A$412,0))</f>
        <v>117</v>
      </c>
      <c r="Q6795">
        <f>INDEX(lehmad!E$2:E$412,MATCH(klypsid!$B6795,lehmad!$A$2:$A$412,0))</f>
        <v>1</v>
      </c>
      <c r="R6795" t="str">
        <f>INDEX(lehmad!F$2:F$412,MATCH(klypsid!$B6795,lehmad!$A$2:$A$412,0))</f>
        <v>LANCELOT-ET</v>
      </c>
      <c r="S6795">
        <f>INDEX(lehmad!H$2:H$412,MATCH(klypsid!$B6795,lehmad!$A$2:$A$412,0))</f>
        <v>126</v>
      </c>
      <c r="T6795">
        <f>INDEX(lehmad!K$2:K$412,MATCH(klypsid!$B6795,lehmad!$A$2:$A$412,0))</f>
        <v>122</v>
      </c>
      <c r="U6795" s="4">
        <f t="shared" si="212"/>
        <v>8</v>
      </c>
      <c r="V6795">
        <f t="shared" si="213"/>
        <v>30</v>
      </c>
    </row>
    <row r="6796" spans="1:22" x14ac:dyDescent="0.25">
      <c r="A6796">
        <v>4209</v>
      </c>
      <c r="B6796" t="str">
        <f>"E"&amp;A6796</f>
        <v>E4209</v>
      </c>
      <c r="C6796" t="s">
        <v>164</v>
      </c>
      <c r="D6796">
        <v>1</v>
      </c>
      <c r="E6796">
        <f>IF(D6796&lt;4,D6796,4)</f>
        <v>1</v>
      </c>
      <c r="F6796" s="1">
        <v>39778</v>
      </c>
      <c r="G6796" s="1">
        <v>40066</v>
      </c>
      <c r="H6796" s="3">
        <f>G6796-F6796</f>
        <v>288</v>
      </c>
      <c r="I6796" s="3">
        <f>IF(H6796&lt;=60,1,IF(H6796&lt;=150,2,3))</f>
        <v>3</v>
      </c>
      <c r="J6796">
        <v>26.9</v>
      </c>
      <c r="K6796">
        <v>4.34</v>
      </c>
      <c r="L6796">
        <v>3.54</v>
      </c>
      <c r="M6796">
        <v>52</v>
      </c>
      <c r="N6796">
        <f>LOG(M6796/100,2)+3</f>
        <v>2.0565835283663674</v>
      </c>
      <c r="O6796">
        <f>INDEX(lehmad!B$2:B$412,MATCH(klypsid!$B6796,lehmad!$A$2:$A$412,0))</f>
        <v>38989</v>
      </c>
      <c r="P6796">
        <f>INDEX(lehmad!D$2:D$412,MATCH(klypsid!$B6796,lehmad!$A$2:$A$412,0))</f>
        <v>117</v>
      </c>
      <c r="Q6796">
        <f>INDEX(lehmad!E$2:E$412,MATCH(klypsid!$B6796,lehmad!$A$2:$A$412,0))</f>
        <v>1</v>
      </c>
      <c r="R6796" t="str">
        <f>INDEX(lehmad!F$2:F$412,MATCH(klypsid!$B6796,lehmad!$A$2:$A$412,0))</f>
        <v>LANCELOT-ET</v>
      </c>
      <c r="S6796">
        <f>INDEX(lehmad!H$2:H$412,MATCH(klypsid!$B6796,lehmad!$A$2:$A$412,0))</f>
        <v>126</v>
      </c>
      <c r="T6796">
        <f>INDEX(lehmad!K$2:K$412,MATCH(klypsid!$B6796,lehmad!$A$2:$A$412,0))</f>
        <v>122</v>
      </c>
      <c r="U6796" s="4">
        <f t="shared" si="212"/>
        <v>9</v>
      </c>
      <c r="V6796">
        <f t="shared" si="213"/>
        <v>29</v>
      </c>
    </row>
    <row r="6797" spans="1:22" x14ac:dyDescent="0.25">
      <c r="A6797">
        <v>4209</v>
      </c>
      <c r="B6797" t="str">
        <f>"E"&amp;A6797</f>
        <v>E4209</v>
      </c>
      <c r="C6797" t="s">
        <v>164</v>
      </c>
      <c r="D6797">
        <v>1</v>
      </c>
      <c r="E6797">
        <f>IF(D6797&lt;4,D6797,4)</f>
        <v>1</v>
      </c>
      <c r="F6797" s="1">
        <v>39778</v>
      </c>
      <c r="G6797" s="1">
        <v>40094</v>
      </c>
      <c r="H6797" s="3">
        <f>G6797-F6797</f>
        <v>316</v>
      </c>
      <c r="I6797" s="3">
        <f>IF(H6797&lt;=60,1,IF(H6797&lt;=150,2,3))</f>
        <v>3</v>
      </c>
      <c r="J6797">
        <v>25.1</v>
      </c>
      <c r="K6797">
        <v>3.91</v>
      </c>
      <c r="L6797">
        <v>3.86</v>
      </c>
      <c r="M6797">
        <v>70</v>
      </c>
      <c r="N6797">
        <f>LOG(M6797/100,2)+3</f>
        <v>2.4854268271702415</v>
      </c>
      <c r="O6797">
        <f>INDEX(lehmad!B$2:B$412,MATCH(klypsid!$B6797,lehmad!$A$2:$A$412,0))</f>
        <v>38989</v>
      </c>
      <c r="P6797">
        <f>INDEX(lehmad!D$2:D$412,MATCH(klypsid!$B6797,lehmad!$A$2:$A$412,0))</f>
        <v>117</v>
      </c>
      <c r="Q6797">
        <f>INDEX(lehmad!E$2:E$412,MATCH(klypsid!$B6797,lehmad!$A$2:$A$412,0))</f>
        <v>1</v>
      </c>
      <c r="R6797" t="str">
        <f>INDEX(lehmad!F$2:F$412,MATCH(klypsid!$B6797,lehmad!$A$2:$A$412,0))</f>
        <v>LANCELOT-ET</v>
      </c>
      <c r="S6797">
        <f>INDEX(lehmad!H$2:H$412,MATCH(klypsid!$B6797,lehmad!$A$2:$A$412,0))</f>
        <v>126</v>
      </c>
      <c r="T6797">
        <f>INDEX(lehmad!K$2:K$412,MATCH(klypsid!$B6797,lehmad!$A$2:$A$412,0))</f>
        <v>122</v>
      </c>
      <c r="U6797" s="4">
        <f t="shared" si="212"/>
        <v>10</v>
      </c>
      <c r="V6797">
        <f t="shared" si="213"/>
        <v>28</v>
      </c>
    </row>
    <row r="6798" spans="1:22" x14ac:dyDescent="0.25">
      <c r="A6798">
        <v>4209</v>
      </c>
      <c r="B6798" t="str">
        <f>"E"&amp;A6798</f>
        <v>E4209</v>
      </c>
      <c r="C6798" t="s">
        <v>164</v>
      </c>
      <c r="D6798">
        <v>1</v>
      </c>
      <c r="E6798">
        <f>IF(D6798&lt;4,D6798,4)</f>
        <v>1</v>
      </c>
      <c r="F6798" s="1">
        <v>39778</v>
      </c>
      <c r="G6798" s="1">
        <v>40125</v>
      </c>
      <c r="H6798" s="3">
        <f>G6798-F6798</f>
        <v>347</v>
      </c>
      <c r="I6798" s="3">
        <f>IF(H6798&lt;=60,1,IF(H6798&lt;=150,2,3))</f>
        <v>3</v>
      </c>
      <c r="J6798">
        <v>19.899999999999999</v>
      </c>
      <c r="K6798">
        <v>6.04</v>
      </c>
      <c r="L6798">
        <v>3.86</v>
      </c>
      <c r="M6798">
        <v>120</v>
      </c>
      <c r="N6798">
        <f>LOG(M6798/100,2)+3</f>
        <v>3.2630344058337939</v>
      </c>
      <c r="O6798">
        <f>INDEX(lehmad!B$2:B$412,MATCH(klypsid!$B6798,lehmad!$A$2:$A$412,0))</f>
        <v>38989</v>
      </c>
      <c r="P6798">
        <f>INDEX(lehmad!D$2:D$412,MATCH(klypsid!$B6798,lehmad!$A$2:$A$412,0))</f>
        <v>117</v>
      </c>
      <c r="Q6798">
        <f>INDEX(lehmad!E$2:E$412,MATCH(klypsid!$B6798,lehmad!$A$2:$A$412,0))</f>
        <v>1</v>
      </c>
      <c r="R6798" t="str">
        <f>INDEX(lehmad!F$2:F$412,MATCH(klypsid!$B6798,lehmad!$A$2:$A$412,0))</f>
        <v>LANCELOT-ET</v>
      </c>
      <c r="S6798">
        <f>INDEX(lehmad!H$2:H$412,MATCH(klypsid!$B6798,lehmad!$A$2:$A$412,0))</f>
        <v>126</v>
      </c>
      <c r="T6798">
        <f>INDEX(lehmad!K$2:K$412,MATCH(klypsid!$B6798,lehmad!$A$2:$A$412,0))</f>
        <v>122</v>
      </c>
      <c r="U6798" s="4">
        <f t="shared" si="212"/>
        <v>11</v>
      </c>
      <c r="V6798">
        <f t="shared" si="213"/>
        <v>31</v>
      </c>
    </row>
    <row r="6799" spans="1:22" x14ac:dyDescent="0.25">
      <c r="A6799">
        <v>4209</v>
      </c>
      <c r="B6799" t="str">
        <f>"E"&amp;A6799</f>
        <v>E4209</v>
      </c>
      <c r="C6799" t="s">
        <v>164</v>
      </c>
      <c r="D6799">
        <v>1</v>
      </c>
      <c r="E6799">
        <f>IF(D6799&lt;4,D6799,4)</f>
        <v>1</v>
      </c>
      <c r="F6799" s="1">
        <v>39778</v>
      </c>
      <c r="G6799" s="1">
        <v>40153</v>
      </c>
      <c r="H6799" s="3">
        <f>G6799-F6799</f>
        <v>375</v>
      </c>
      <c r="I6799" s="3">
        <f>IF(H6799&lt;=60,1,IF(H6799&lt;=150,2,3))</f>
        <v>3</v>
      </c>
      <c r="J6799">
        <v>19.8</v>
      </c>
      <c r="K6799">
        <v>4.83</v>
      </c>
      <c r="L6799">
        <v>3.96</v>
      </c>
      <c r="M6799">
        <v>96</v>
      </c>
      <c r="N6799">
        <f>LOG(M6799/100,2)+3</f>
        <v>2.9411063109464313</v>
      </c>
      <c r="O6799">
        <f>INDEX(lehmad!B$2:B$412,MATCH(klypsid!$B6799,lehmad!$A$2:$A$412,0))</f>
        <v>38989</v>
      </c>
      <c r="P6799">
        <f>INDEX(lehmad!D$2:D$412,MATCH(klypsid!$B6799,lehmad!$A$2:$A$412,0))</f>
        <v>117</v>
      </c>
      <c r="Q6799">
        <f>INDEX(lehmad!E$2:E$412,MATCH(klypsid!$B6799,lehmad!$A$2:$A$412,0))</f>
        <v>1</v>
      </c>
      <c r="R6799" t="str">
        <f>INDEX(lehmad!F$2:F$412,MATCH(klypsid!$B6799,lehmad!$A$2:$A$412,0))</f>
        <v>LANCELOT-ET</v>
      </c>
      <c r="S6799">
        <f>INDEX(lehmad!H$2:H$412,MATCH(klypsid!$B6799,lehmad!$A$2:$A$412,0))</f>
        <v>126</v>
      </c>
      <c r="T6799">
        <f>INDEX(lehmad!K$2:K$412,MATCH(klypsid!$B6799,lehmad!$A$2:$A$412,0))</f>
        <v>122</v>
      </c>
      <c r="U6799" s="4">
        <f t="shared" si="212"/>
        <v>12</v>
      </c>
      <c r="V6799">
        <f t="shared" si="213"/>
        <v>28</v>
      </c>
    </row>
    <row r="6800" spans="1:22" x14ac:dyDescent="0.25">
      <c r="A6800">
        <v>4209</v>
      </c>
      <c r="B6800" t="str">
        <f>"E"&amp;A6800</f>
        <v>E4209</v>
      </c>
      <c r="C6800" t="s">
        <v>164</v>
      </c>
      <c r="D6800">
        <v>2</v>
      </c>
      <c r="E6800">
        <f>IF(D6800&lt;4,D6800,4)</f>
        <v>2</v>
      </c>
      <c r="F6800" s="1">
        <v>40205</v>
      </c>
      <c r="G6800" s="1">
        <v>40214</v>
      </c>
      <c r="H6800" s="3">
        <f>G6800-F6800</f>
        <v>9</v>
      </c>
      <c r="I6800" s="3">
        <f>IF(H6800&lt;=60,1,IF(H6800&lt;=150,2,3))</f>
        <v>1</v>
      </c>
      <c r="J6800">
        <v>34.9</v>
      </c>
      <c r="K6800">
        <v>4.96</v>
      </c>
      <c r="L6800">
        <v>3.37</v>
      </c>
      <c r="M6800">
        <v>29</v>
      </c>
      <c r="N6800">
        <f>LOG(M6800/100,2)+3</f>
        <v>1.2141248053528473</v>
      </c>
      <c r="O6800">
        <f>INDEX(lehmad!B$2:B$412,MATCH(klypsid!$B6800,lehmad!$A$2:$A$412,0))</f>
        <v>38989</v>
      </c>
      <c r="P6800">
        <f>INDEX(lehmad!D$2:D$412,MATCH(klypsid!$B6800,lehmad!$A$2:$A$412,0))</f>
        <v>117</v>
      </c>
      <c r="Q6800">
        <f>INDEX(lehmad!E$2:E$412,MATCH(klypsid!$B6800,lehmad!$A$2:$A$412,0))</f>
        <v>1</v>
      </c>
      <c r="R6800" t="str">
        <f>INDEX(lehmad!F$2:F$412,MATCH(klypsid!$B6800,lehmad!$A$2:$A$412,0))</f>
        <v>LANCELOT-ET</v>
      </c>
      <c r="S6800">
        <f>INDEX(lehmad!H$2:H$412,MATCH(klypsid!$B6800,lehmad!$A$2:$A$412,0))</f>
        <v>126</v>
      </c>
      <c r="T6800">
        <f>INDEX(lehmad!K$2:K$412,MATCH(klypsid!$B6800,lehmad!$A$2:$A$412,0))</f>
        <v>122</v>
      </c>
      <c r="U6800" s="4">
        <f t="shared" si="212"/>
        <v>1</v>
      </c>
      <c r="V6800">
        <f t="shared" si="213"/>
        <v>9</v>
      </c>
    </row>
    <row r="6801" spans="1:22" x14ac:dyDescent="0.25">
      <c r="A6801">
        <v>4209</v>
      </c>
      <c r="B6801" t="str">
        <f>"E"&amp;A6801</f>
        <v>E4209</v>
      </c>
      <c r="C6801" t="s">
        <v>164</v>
      </c>
      <c r="D6801">
        <v>2</v>
      </c>
      <c r="E6801">
        <f>IF(D6801&lt;4,D6801,4)</f>
        <v>2</v>
      </c>
      <c r="F6801" s="1">
        <v>40205</v>
      </c>
      <c r="G6801" s="1">
        <v>40242</v>
      </c>
      <c r="H6801" s="3">
        <f>G6801-F6801</f>
        <v>37</v>
      </c>
      <c r="I6801" s="3">
        <f>IF(H6801&lt;=60,1,IF(H6801&lt;=150,2,3))</f>
        <v>1</v>
      </c>
      <c r="J6801">
        <v>44.5</v>
      </c>
      <c r="K6801">
        <v>2.46</v>
      </c>
      <c r="L6801">
        <v>3.02</v>
      </c>
      <c r="M6801">
        <v>13</v>
      </c>
      <c r="N6801">
        <f>LOG(M6801/100,2)+3</f>
        <v>5.6583528366367375E-2</v>
      </c>
      <c r="O6801">
        <f>INDEX(lehmad!B$2:B$412,MATCH(klypsid!$B6801,lehmad!$A$2:$A$412,0))</f>
        <v>38989</v>
      </c>
      <c r="P6801">
        <f>INDEX(lehmad!D$2:D$412,MATCH(klypsid!$B6801,lehmad!$A$2:$A$412,0))</f>
        <v>117</v>
      </c>
      <c r="Q6801">
        <f>INDEX(lehmad!E$2:E$412,MATCH(klypsid!$B6801,lehmad!$A$2:$A$412,0))</f>
        <v>1</v>
      </c>
      <c r="R6801" t="str">
        <f>INDEX(lehmad!F$2:F$412,MATCH(klypsid!$B6801,lehmad!$A$2:$A$412,0))</f>
        <v>LANCELOT-ET</v>
      </c>
      <c r="S6801">
        <f>INDEX(lehmad!H$2:H$412,MATCH(klypsid!$B6801,lehmad!$A$2:$A$412,0))</f>
        <v>126</v>
      </c>
      <c r="T6801">
        <f>INDEX(lehmad!K$2:K$412,MATCH(klypsid!$B6801,lehmad!$A$2:$A$412,0))</f>
        <v>122</v>
      </c>
      <c r="U6801" s="4">
        <f t="shared" si="212"/>
        <v>2</v>
      </c>
      <c r="V6801">
        <f t="shared" si="213"/>
        <v>28</v>
      </c>
    </row>
    <row r="6802" spans="1:22" x14ac:dyDescent="0.25">
      <c r="A6802">
        <v>4209</v>
      </c>
      <c r="B6802" t="str">
        <f>"E"&amp;A6802</f>
        <v>E4209</v>
      </c>
      <c r="C6802" t="s">
        <v>164</v>
      </c>
      <c r="D6802">
        <v>2</v>
      </c>
      <c r="E6802">
        <f>IF(D6802&lt;4,D6802,4)</f>
        <v>2</v>
      </c>
      <c r="F6802" s="1">
        <v>40205</v>
      </c>
      <c r="G6802" s="1">
        <v>40276</v>
      </c>
      <c r="H6802" s="3">
        <f>G6802-F6802</f>
        <v>71</v>
      </c>
      <c r="I6802" s="3">
        <f>IF(H6802&lt;=60,1,IF(H6802&lt;=150,2,3))</f>
        <v>2</v>
      </c>
      <c r="J6802">
        <v>40.1</v>
      </c>
      <c r="K6802">
        <v>3.28</v>
      </c>
      <c r="L6802">
        <v>3.31</v>
      </c>
      <c r="M6802">
        <v>14</v>
      </c>
      <c r="N6802">
        <f>LOG(M6802/100,2)+3</f>
        <v>0.16349873228287937</v>
      </c>
      <c r="O6802">
        <f>INDEX(lehmad!B$2:B$412,MATCH(klypsid!$B6802,lehmad!$A$2:$A$412,0))</f>
        <v>38989</v>
      </c>
      <c r="P6802">
        <f>INDEX(lehmad!D$2:D$412,MATCH(klypsid!$B6802,lehmad!$A$2:$A$412,0))</f>
        <v>117</v>
      </c>
      <c r="Q6802">
        <f>INDEX(lehmad!E$2:E$412,MATCH(klypsid!$B6802,lehmad!$A$2:$A$412,0))</f>
        <v>1</v>
      </c>
      <c r="R6802" t="str">
        <f>INDEX(lehmad!F$2:F$412,MATCH(klypsid!$B6802,lehmad!$A$2:$A$412,0))</f>
        <v>LANCELOT-ET</v>
      </c>
      <c r="S6802">
        <f>INDEX(lehmad!H$2:H$412,MATCH(klypsid!$B6802,lehmad!$A$2:$A$412,0))</f>
        <v>126</v>
      </c>
      <c r="T6802">
        <f>INDEX(lehmad!K$2:K$412,MATCH(klypsid!$B6802,lehmad!$A$2:$A$412,0))</f>
        <v>122</v>
      </c>
      <c r="U6802" s="4">
        <f t="shared" si="212"/>
        <v>3</v>
      </c>
      <c r="V6802">
        <f t="shared" si="213"/>
        <v>34</v>
      </c>
    </row>
    <row r="6803" spans="1:22" x14ac:dyDescent="0.25">
      <c r="A6803">
        <v>4212</v>
      </c>
      <c r="B6803" t="str">
        <f>"E"&amp;A6803</f>
        <v>E4212</v>
      </c>
      <c r="C6803" t="s">
        <v>58</v>
      </c>
      <c r="D6803">
        <v>1</v>
      </c>
      <c r="E6803">
        <f>IF(D6803&lt;4,D6803,4)</f>
        <v>1</v>
      </c>
      <c r="F6803" s="1">
        <v>39731</v>
      </c>
      <c r="G6803" s="1">
        <v>39754</v>
      </c>
      <c r="H6803" s="3">
        <f>G6803-F6803</f>
        <v>23</v>
      </c>
      <c r="I6803" s="3">
        <f>IF(H6803&lt;=60,1,IF(H6803&lt;=150,2,3))</f>
        <v>1</v>
      </c>
      <c r="J6803">
        <v>38.9</v>
      </c>
      <c r="K6803">
        <v>3.27</v>
      </c>
      <c r="L6803">
        <v>3.08</v>
      </c>
      <c r="M6803">
        <v>589</v>
      </c>
      <c r="N6803">
        <f>LOG(M6803/100,2)+3</f>
        <v>5.5582676340557358</v>
      </c>
      <c r="O6803">
        <f>INDEX(lehmad!B$2:B$412,MATCH(klypsid!$B6803,lehmad!$A$2:$A$412,0))</f>
        <v>38991</v>
      </c>
      <c r="P6803">
        <f>INDEX(lehmad!D$2:D$412,MATCH(klypsid!$B6803,lehmad!$A$2:$A$412,0))</f>
        <v>114</v>
      </c>
      <c r="Q6803">
        <f>INDEX(lehmad!E$2:E$412,MATCH(klypsid!$B6803,lehmad!$A$2:$A$412,0))</f>
        <v>1</v>
      </c>
      <c r="R6803" t="str">
        <f>INDEX(lehmad!F$2:F$412,MATCH(klypsid!$B6803,lehmad!$A$2:$A$412,0))</f>
        <v>DYNASTY-ET</v>
      </c>
      <c r="S6803">
        <f>INDEX(lehmad!H$2:H$412,MATCH(klypsid!$B6803,lehmad!$A$2:$A$412,0))</f>
        <v>124</v>
      </c>
      <c r="T6803">
        <f>INDEX(lehmad!K$2:K$412,MATCH(klypsid!$B6803,lehmad!$A$2:$A$412,0))</f>
        <v>108</v>
      </c>
      <c r="U6803" s="4">
        <f t="shared" si="212"/>
        <v>1</v>
      </c>
      <c r="V6803">
        <f t="shared" si="213"/>
        <v>23</v>
      </c>
    </row>
    <row r="6804" spans="1:22" x14ac:dyDescent="0.25">
      <c r="A6804">
        <v>4212</v>
      </c>
      <c r="B6804" t="str">
        <f>"E"&amp;A6804</f>
        <v>E4212</v>
      </c>
      <c r="C6804" t="s">
        <v>58</v>
      </c>
      <c r="D6804">
        <v>1</v>
      </c>
      <c r="E6804">
        <f>IF(D6804&lt;4,D6804,4)</f>
        <v>1</v>
      </c>
      <c r="F6804" s="1">
        <v>39731</v>
      </c>
      <c r="G6804" s="1">
        <v>39783</v>
      </c>
      <c r="H6804" s="3">
        <f>G6804-F6804</f>
        <v>52</v>
      </c>
      <c r="I6804" s="3">
        <f>IF(H6804&lt;=60,1,IF(H6804&lt;=150,2,3))</f>
        <v>1</v>
      </c>
      <c r="J6804">
        <v>42.3</v>
      </c>
      <c r="K6804">
        <v>2.92</v>
      </c>
      <c r="L6804">
        <v>3.07</v>
      </c>
      <c r="M6804">
        <v>713</v>
      </c>
      <c r="N6804">
        <f>LOG(M6804/100,2)+3</f>
        <v>5.8339020766691636</v>
      </c>
      <c r="O6804">
        <f>INDEX(lehmad!B$2:B$412,MATCH(klypsid!$B6804,lehmad!$A$2:$A$412,0))</f>
        <v>38991</v>
      </c>
      <c r="P6804">
        <f>INDEX(lehmad!D$2:D$412,MATCH(klypsid!$B6804,lehmad!$A$2:$A$412,0))</f>
        <v>114</v>
      </c>
      <c r="Q6804">
        <f>INDEX(lehmad!E$2:E$412,MATCH(klypsid!$B6804,lehmad!$A$2:$A$412,0))</f>
        <v>1</v>
      </c>
      <c r="R6804" t="str">
        <f>INDEX(lehmad!F$2:F$412,MATCH(klypsid!$B6804,lehmad!$A$2:$A$412,0))</f>
        <v>DYNASTY-ET</v>
      </c>
      <c r="S6804">
        <f>INDEX(lehmad!H$2:H$412,MATCH(klypsid!$B6804,lehmad!$A$2:$A$412,0))</f>
        <v>124</v>
      </c>
      <c r="T6804">
        <f>INDEX(lehmad!K$2:K$412,MATCH(klypsid!$B6804,lehmad!$A$2:$A$412,0))</f>
        <v>108</v>
      </c>
      <c r="U6804" s="4">
        <f t="shared" si="212"/>
        <v>2</v>
      </c>
      <c r="V6804">
        <f t="shared" si="213"/>
        <v>29</v>
      </c>
    </row>
    <row r="6805" spans="1:22" x14ac:dyDescent="0.25">
      <c r="A6805">
        <v>4212</v>
      </c>
      <c r="B6805" t="str">
        <f>"E"&amp;A6805</f>
        <v>E4212</v>
      </c>
      <c r="C6805" t="s">
        <v>58</v>
      </c>
      <c r="D6805">
        <v>1</v>
      </c>
      <c r="E6805">
        <f>IF(D6805&lt;4,D6805,4)</f>
        <v>1</v>
      </c>
      <c r="F6805" s="1">
        <v>39731</v>
      </c>
      <c r="G6805" s="1">
        <v>39817</v>
      </c>
      <c r="H6805" s="3">
        <f>G6805-F6805</f>
        <v>86</v>
      </c>
      <c r="I6805" s="3">
        <f>IF(H6805&lt;=60,1,IF(H6805&lt;=150,2,3))</f>
        <v>2</v>
      </c>
      <c r="J6805">
        <v>47.2</v>
      </c>
      <c r="K6805">
        <v>3.23</v>
      </c>
      <c r="L6805">
        <v>3.12</v>
      </c>
      <c r="M6805">
        <v>1020</v>
      </c>
      <c r="N6805">
        <f>LOG(M6805/100,2)+3</f>
        <v>6.3504972470841334</v>
      </c>
      <c r="O6805">
        <f>INDEX(lehmad!B$2:B$412,MATCH(klypsid!$B6805,lehmad!$A$2:$A$412,0))</f>
        <v>38991</v>
      </c>
      <c r="P6805">
        <f>INDEX(lehmad!D$2:D$412,MATCH(klypsid!$B6805,lehmad!$A$2:$A$412,0))</f>
        <v>114</v>
      </c>
      <c r="Q6805">
        <f>INDEX(lehmad!E$2:E$412,MATCH(klypsid!$B6805,lehmad!$A$2:$A$412,0))</f>
        <v>1</v>
      </c>
      <c r="R6805" t="str">
        <f>INDEX(lehmad!F$2:F$412,MATCH(klypsid!$B6805,lehmad!$A$2:$A$412,0))</f>
        <v>DYNASTY-ET</v>
      </c>
      <c r="S6805">
        <f>INDEX(lehmad!H$2:H$412,MATCH(klypsid!$B6805,lehmad!$A$2:$A$412,0))</f>
        <v>124</v>
      </c>
      <c r="T6805">
        <f>INDEX(lehmad!K$2:K$412,MATCH(klypsid!$B6805,lehmad!$A$2:$A$412,0))</f>
        <v>108</v>
      </c>
      <c r="U6805" s="4">
        <f t="shared" si="212"/>
        <v>3</v>
      </c>
      <c r="V6805">
        <f t="shared" si="213"/>
        <v>34</v>
      </c>
    </row>
    <row r="6806" spans="1:22" x14ac:dyDescent="0.25">
      <c r="A6806">
        <v>4212</v>
      </c>
      <c r="B6806" t="str">
        <f>"E"&amp;A6806</f>
        <v>E4212</v>
      </c>
      <c r="C6806" t="s">
        <v>58</v>
      </c>
      <c r="D6806">
        <v>1</v>
      </c>
      <c r="E6806">
        <f>IF(D6806&lt;4,D6806,4)</f>
        <v>1</v>
      </c>
      <c r="F6806" s="1">
        <v>39731</v>
      </c>
      <c r="G6806" s="1">
        <v>39845</v>
      </c>
      <c r="H6806" s="3">
        <f>G6806-F6806</f>
        <v>114</v>
      </c>
      <c r="I6806" s="3">
        <f>IF(H6806&lt;=60,1,IF(H6806&lt;=150,2,3))</f>
        <v>2</v>
      </c>
      <c r="J6806">
        <v>49.2</v>
      </c>
      <c r="K6806">
        <v>3.27</v>
      </c>
      <c r="L6806">
        <v>3.32</v>
      </c>
      <c r="M6806">
        <v>250</v>
      </c>
      <c r="N6806">
        <f>LOG(M6806/100,2)+3</f>
        <v>4.3219280948873626</v>
      </c>
      <c r="O6806">
        <f>INDEX(lehmad!B$2:B$412,MATCH(klypsid!$B6806,lehmad!$A$2:$A$412,0))</f>
        <v>38991</v>
      </c>
      <c r="P6806">
        <f>INDEX(lehmad!D$2:D$412,MATCH(klypsid!$B6806,lehmad!$A$2:$A$412,0))</f>
        <v>114</v>
      </c>
      <c r="Q6806">
        <f>INDEX(lehmad!E$2:E$412,MATCH(klypsid!$B6806,lehmad!$A$2:$A$412,0))</f>
        <v>1</v>
      </c>
      <c r="R6806" t="str">
        <f>INDEX(lehmad!F$2:F$412,MATCH(klypsid!$B6806,lehmad!$A$2:$A$412,0))</f>
        <v>DYNASTY-ET</v>
      </c>
      <c r="S6806">
        <f>INDEX(lehmad!H$2:H$412,MATCH(klypsid!$B6806,lehmad!$A$2:$A$412,0))</f>
        <v>124</v>
      </c>
      <c r="T6806">
        <f>INDEX(lehmad!K$2:K$412,MATCH(klypsid!$B6806,lehmad!$A$2:$A$412,0))</f>
        <v>108</v>
      </c>
      <c r="U6806" s="4">
        <f t="shared" si="212"/>
        <v>4</v>
      </c>
      <c r="V6806">
        <f t="shared" si="213"/>
        <v>28</v>
      </c>
    </row>
    <row r="6807" spans="1:22" x14ac:dyDescent="0.25">
      <c r="A6807">
        <v>4212</v>
      </c>
      <c r="B6807" t="str">
        <f>"E"&amp;A6807</f>
        <v>E4212</v>
      </c>
      <c r="C6807" t="s">
        <v>58</v>
      </c>
      <c r="D6807">
        <v>1</v>
      </c>
      <c r="E6807">
        <f>IF(D6807&lt;4,D6807,4)</f>
        <v>1</v>
      </c>
      <c r="F6807" s="1">
        <v>39731</v>
      </c>
      <c r="G6807" s="1">
        <v>39875</v>
      </c>
      <c r="H6807" s="3">
        <f>G6807-F6807</f>
        <v>144</v>
      </c>
      <c r="I6807" s="3">
        <f>IF(H6807&lt;=60,1,IF(H6807&lt;=150,2,3))</f>
        <v>2</v>
      </c>
      <c r="J6807">
        <v>50.7</v>
      </c>
      <c r="K6807">
        <v>3.15</v>
      </c>
      <c r="L6807">
        <v>3.26</v>
      </c>
      <c r="M6807">
        <v>139</v>
      </c>
      <c r="N6807">
        <f>LOG(M6807/100,2)+3</f>
        <v>3.4750848829487828</v>
      </c>
      <c r="O6807">
        <f>INDEX(lehmad!B$2:B$412,MATCH(klypsid!$B6807,lehmad!$A$2:$A$412,0))</f>
        <v>38991</v>
      </c>
      <c r="P6807">
        <f>INDEX(lehmad!D$2:D$412,MATCH(klypsid!$B6807,lehmad!$A$2:$A$412,0))</f>
        <v>114</v>
      </c>
      <c r="Q6807">
        <f>INDEX(lehmad!E$2:E$412,MATCH(klypsid!$B6807,lehmad!$A$2:$A$412,0))</f>
        <v>1</v>
      </c>
      <c r="R6807" t="str">
        <f>INDEX(lehmad!F$2:F$412,MATCH(klypsid!$B6807,lehmad!$A$2:$A$412,0))</f>
        <v>DYNASTY-ET</v>
      </c>
      <c r="S6807">
        <f>INDEX(lehmad!H$2:H$412,MATCH(klypsid!$B6807,lehmad!$A$2:$A$412,0))</f>
        <v>124</v>
      </c>
      <c r="T6807">
        <f>INDEX(lehmad!K$2:K$412,MATCH(klypsid!$B6807,lehmad!$A$2:$A$412,0))</f>
        <v>108</v>
      </c>
      <c r="U6807" s="4">
        <f t="shared" si="212"/>
        <v>5</v>
      </c>
      <c r="V6807">
        <f t="shared" si="213"/>
        <v>30</v>
      </c>
    </row>
    <row r="6808" spans="1:22" x14ac:dyDescent="0.25">
      <c r="A6808">
        <v>4212</v>
      </c>
      <c r="B6808" t="str">
        <f>"E"&amp;A6808</f>
        <v>E4212</v>
      </c>
      <c r="C6808" t="s">
        <v>58</v>
      </c>
      <c r="D6808">
        <v>1</v>
      </c>
      <c r="E6808">
        <f>IF(D6808&lt;4,D6808,4)</f>
        <v>1</v>
      </c>
      <c r="F6808" s="1">
        <v>39731</v>
      </c>
      <c r="G6808" s="1">
        <v>39908</v>
      </c>
      <c r="H6808" s="3">
        <f>G6808-F6808</f>
        <v>177</v>
      </c>
      <c r="I6808" s="3">
        <f>IF(H6808&lt;=60,1,IF(H6808&lt;=150,2,3))</f>
        <v>3</v>
      </c>
      <c r="J6808">
        <v>48</v>
      </c>
      <c r="K6808">
        <v>2.82</v>
      </c>
      <c r="L6808">
        <v>3.3</v>
      </c>
      <c r="M6808">
        <v>472</v>
      </c>
      <c r="N6808">
        <f>LOG(M6808/100,2)+3</f>
        <v>5.2387868595871163</v>
      </c>
      <c r="O6808">
        <f>INDEX(lehmad!B$2:B$412,MATCH(klypsid!$B6808,lehmad!$A$2:$A$412,0))</f>
        <v>38991</v>
      </c>
      <c r="P6808">
        <f>INDEX(lehmad!D$2:D$412,MATCH(klypsid!$B6808,lehmad!$A$2:$A$412,0))</f>
        <v>114</v>
      </c>
      <c r="Q6808">
        <f>INDEX(lehmad!E$2:E$412,MATCH(klypsid!$B6808,lehmad!$A$2:$A$412,0))</f>
        <v>1</v>
      </c>
      <c r="R6808" t="str">
        <f>INDEX(lehmad!F$2:F$412,MATCH(klypsid!$B6808,lehmad!$A$2:$A$412,0))</f>
        <v>DYNASTY-ET</v>
      </c>
      <c r="S6808">
        <f>INDEX(lehmad!H$2:H$412,MATCH(klypsid!$B6808,lehmad!$A$2:$A$412,0))</f>
        <v>124</v>
      </c>
      <c r="T6808">
        <f>INDEX(lehmad!K$2:K$412,MATCH(klypsid!$B6808,lehmad!$A$2:$A$412,0))</f>
        <v>108</v>
      </c>
      <c r="U6808" s="4">
        <f t="shared" si="212"/>
        <v>6</v>
      </c>
      <c r="V6808">
        <f t="shared" si="213"/>
        <v>33</v>
      </c>
    </row>
    <row r="6809" spans="1:22" x14ac:dyDescent="0.25">
      <c r="A6809">
        <v>4212</v>
      </c>
      <c r="B6809" t="str">
        <f>"E"&amp;A6809</f>
        <v>E4212</v>
      </c>
      <c r="C6809" t="s">
        <v>58</v>
      </c>
      <c r="D6809">
        <v>1</v>
      </c>
      <c r="E6809">
        <f>IF(D6809&lt;4,D6809,4)</f>
        <v>1</v>
      </c>
      <c r="F6809" s="1">
        <v>39731</v>
      </c>
      <c r="G6809" s="1">
        <v>39944</v>
      </c>
      <c r="H6809" s="3">
        <f>G6809-F6809</f>
        <v>213</v>
      </c>
      <c r="I6809" s="3">
        <f>IF(H6809&lt;=60,1,IF(H6809&lt;=150,2,3))</f>
        <v>3</v>
      </c>
      <c r="J6809">
        <v>38.5</v>
      </c>
      <c r="K6809">
        <v>4.3899999999999997</v>
      </c>
      <c r="L6809">
        <v>3.45</v>
      </c>
      <c r="M6809">
        <v>109</v>
      </c>
      <c r="N6809">
        <f>LOG(M6809/100,2)+3</f>
        <v>3.1243281350022016</v>
      </c>
      <c r="O6809">
        <f>INDEX(lehmad!B$2:B$412,MATCH(klypsid!$B6809,lehmad!$A$2:$A$412,0))</f>
        <v>38991</v>
      </c>
      <c r="P6809">
        <f>INDEX(lehmad!D$2:D$412,MATCH(klypsid!$B6809,lehmad!$A$2:$A$412,0))</f>
        <v>114</v>
      </c>
      <c r="Q6809">
        <f>INDEX(lehmad!E$2:E$412,MATCH(klypsid!$B6809,lehmad!$A$2:$A$412,0))</f>
        <v>1</v>
      </c>
      <c r="R6809" t="str">
        <f>INDEX(lehmad!F$2:F$412,MATCH(klypsid!$B6809,lehmad!$A$2:$A$412,0))</f>
        <v>DYNASTY-ET</v>
      </c>
      <c r="S6809">
        <f>INDEX(lehmad!H$2:H$412,MATCH(klypsid!$B6809,lehmad!$A$2:$A$412,0))</f>
        <v>124</v>
      </c>
      <c r="T6809">
        <f>INDEX(lehmad!K$2:K$412,MATCH(klypsid!$B6809,lehmad!$A$2:$A$412,0))</f>
        <v>108</v>
      </c>
      <c r="U6809" s="4">
        <f t="shared" si="212"/>
        <v>7</v>
      </c>
      <c r="V6809">
        <f t="shared" si="213"/>
        <v>36</v>
      </c>
    </row>
    <row r="6810" spans="1:22" x14ac:dyDescent="0.25">
      <c r="A6810">
        <v>4212</v>
      </c>
      <c r="B6810" t="str">
        <f>"E"&amp;A6810</f>
        <v>E4212</v>
      </c>
      <c r="C6810" t="s">
        <v>58</v>
      </c>
      <c r="D6810">
        <v>1</v>
      </c>
      <c r="E6810">
        <f>IF(D6810&lt;4,D6810,4)</f>
        <v>1</v>
      </c>
      <c r="F6810" s="1">
        <v>39731</v>
      </c>
      <c r="G6810" s="1">
        <v>39972</v>
      </c>
      <c r="H6810" s="3">
        <f>G6810-F6810</f>
        <v>241</v>
      </c>
      <c r="I6810" s="3">
        <f>IF(H6810&lt;=60,1,IF(H6810&lt;=150,2,3))</f>
        <v>3</v>
      </c>
      <c r="J6810">
        <v>35.700000000000003</v>
      </c>
      <c r="K6810">
        <v>2.4700000000000002</v>
      </c>
      <c r="L6810">
        <v>3.72</v>
      </c>
      <c r="M6810">
        <v>96</v>
      </c>
      <c r="N6810">
        <f>LOG(M6810/100,2)+3</f>
        <v>2.9411063109464313</v>
      </c>
      <c r="O6810">
        <f>INDEX(lehmad!B$2:B$412,MATCH(klypsid!$B6810,lehmad!$A$2:$A$412,0))</f>
        <v>38991</v>
      </c>
      <c r="P6810">
        <f>INDEX(lehmad!D$2:D$412,MATCH(klypsid!$B6810,lehmad!$A$2:$A$412,0))</f>
        <v>114</v>
      </c>
      <c r="Q6810">
        <f>INDEX(lehmad!E$2:E$412,MATCH(klypsid!$B6810,lehmad!$A$2:$A$412,0))</f>
        <v>1</v>
      </c>
      <c r="R6810" t="str">
        <f>INDEX(lehmad!F$2:F$412,MATCH(klypsid!$B6810,lehmad!$A$2:$A$412,0))</f>
        <v>DYNASTY-ET</v>
      </c>
      <c r="S6810">
        <f>INDEX(lehmad!H$2:H$412,MATCH(klypsid!$B6810,lehmad!$A$2:$A$412,0))</f>
        <v>124</v>
      </c>
      <c r="T6810">
        <f>INDEX(lehmad!K$2:K$412,MATCH(klypsid!$B6810,lehmad!$A$2:$A$412,0))</f>
        <v>108</v>
      </c>
      <c r="U6810" s="4">
        <f t="shared" si="212"/>
        <v>8</v>
      </c>
      <c r="V6810">
        <f t="shared" si="213"/>
        <v>28</v>
      </c>
    </row>
    <row r="6811" spans="1:22" x14ac:dyDescent="0.25">
      <c r="A6811">
        <v>4212</v>
      </c>
      <c r="B6811" t="str">
        <f>"E"&amp;A6811</f>
        <v>E4212</v>
      </c>
      <c r="C6811" t="s">
        <v>58</v>
      </c>
      <c r="D6811">
        <v>1</v>
      </c>
      <c r="E6811">
        <f>IF(D6811&lt;4,D6811,4)</f>
        <v>1</v>
      </c>
      <c r="F6811" s="1">
        <v>39731</v>
      </c>
      <c r="G6811" s="1">
        <v>40007</v>
      </c>
      <c r="H6811" s="3">
        <f>G6811-F6811</f>
        <v>276</v>
      </c>
      <c r="I6811" s="3">
        <f>IF(H6811&lt;=60,1,IF(H6811&lt;=150,2,3))</f>
        <v>3</v>
      </c>
      <c r="J6811">
        <v>29.6</v>
      </c>
      <c r="K6811">
        <v>2.67</v>
      </c>
      <c r="L6811">
        <v>4</v>
      </c>
      <c r="M6811">
        <v>66</v>
      </c>
      <c r="N6811">
        <f>LOG(M6811/100,2)+3</f>
        <v>2.400537929583729</v>
      </c>
      <c r="O6811">
        <f>INDEX(lehmad!B$2:B$412,MATCH(klypsid!$B6811,lehmad!$A$2:$A$412,0))</f>
        <v>38991</v>
      </c>
      <c r="P6811">
        <f>INDEX(lehmad!D$2:D$412,MATCH(klypsid!$B6811,lehmad!$A$2:$A$412,0))</f>
        <v>114</v>
      </c>
      <c r="Q6811">
        <f>INDEX(lehmad!E$2:E$412,MATCH(klypsid!$B6811,lehmad!$A$2:$A$412,0))</f>
        <v>1</v>
      </c>
      <c r="R6811" t="str">
        <f>INDEX(lehmad!F$2:F$412,MATCH(klypsid!$B6811,lehmad!$A$2:$A$412,0))</f>
        <v>DYNASTY-ET</v>
      </c>
      <c r="S6811">
        <f>INDEX(lehmad!H$2:H$412,MATCH(klypsid!$B6811,lehmad!$A$2:$A$412,0))</f>
        <v>124</v>
      </c>
      <c r="T6811">
        <f>INDEX(lehmad!K$2:K$412,MATCH(klypsid!$B6811,lehmad!$A$2:$A$412,0))</f>
        <v>108</v>
      </c>
      <c r="U6811" s="4">
        <f t="shared" si="212"/>
        <v>9</v>
      </c>
      <c r="V6811">
        <f t="shared" si="213"/>
        <v>35</v>
      </c>
    </row>
    <row r="6812" spans="1:22" x14ac:dyDescent="0.25">
      <c r="A6812">
        <v>4212</v>
      </c>
      <c r="B6812" t="str">
        <f>"E"&amp;A6812</f>
        <v>E4212</v>
      </c>
      <c r="C6812" t="s">
        <v>58</v>
      </c>
      <c r="D6812">
        <v>1</v>
      </c>
      <c r="E6812">
        <f>IF(D6812&lt;4,D6812,4)</f>
        <v>1</v>
      </c>
      <c r="F6812" s="1">
        <v>39731</v>
      </c>
      <c r="G6812" s="1">
        <v>40037</v>
      </c>
      <c r="H6812" s="3">
        <f>G6812-F6812</f>
        <v>306</v>
      </c>
      <c r="I6812" s="3">
        <f>IF(H6812&lt;=60,1,IF(H6812&lt;=150,2,3))</f>
        <v>3</v>
      </c>
      <c r="J6812">
        <v>28</v>
      </c>
      <c r="K6812">
        <v>3.2</v>
      </c>
      <c r="L6812">
        <v>3.69</v>
      </c>
      <c r="M6812">
        <v>49</v>
      </c>
      <c r="N6812">
        <f>LOG(M6812/100,2)+3</f>
        <v>1.9708536543404835</v>
      </c>
      <c r="O6812">
        <f>INDEX(lehmad!B$2:B$412,MATCH(klypsid!$B6812,lehmad!$A$2:$A$412,0))</f>
        <v>38991</v>
      </c>
      <c r="P6812">
        <f>INDEX(lehmad!D$2:D$412,MATCH(klypsid!$B6812,lehmad!$A$2:$A$412,0))</f>
        <v>114</v>
      </c>
      <c r="Q6812">
        <f>INDEX(lehmad!E$2:E$412,MATCH(klypsid!$B6812,lehmad!$A$2:$A$412,0))</f>
        <v>1</v>
      </c>
      <c r="R6812" t="str">
        <f>INDEX(lehmad!F$2:F$412,MATCH(klypsid!$B6812,lehmad!$A$2:$A$412,0))</f>
        <v>DYNASTY-ET</v>
      </c>
      <c r="S6812">
        <f>INDEX(lehmad!H$2:H$412,MATCH(klypsid!$B6812,lehmad!$A$2:$A$412,0))</f>
        <v>124</v>
      </c>
      <c r="T6812">
        <f>INDEX(lehmad!K$2:K$412,MATCH(klypsid!$B6812,lehmad!$A$2:$A$412,0))</f>
        <v>108</v>
      </c>
      <c r="U6812" s="4">
        <f t="shared" si="212"/>
        <v>10</v>
      </c>
      <c r="V6812">
        <f t="shared" si="213"/>
        <v>30</v>
      </c>
    </row>
    <row r="6813" spans="1:22" x14ac:dyDescent="0.25">
      <c r="A6813">
        <v>4212</v>
      </c>
      <c r="B6813" t="str">
        <f>"E"&amp;A6813</f>
        <v>E4212</v>
      </c>
      <c r="C6813" t="s">
        <v>58</v>
      </c>
      <c r="D6813">
        <v>1</v>
      </c>
      <c r="E6813">
        <f>IF(D6813&lt;4,D6813,4)</f>
        <v>1</v>
      </c>
      <c r="F6813" s="1">
        <v>39731</v>
      </c>
      <c r="G6813" s="1">
        <v>40066</v>
      </c>
      <c r="H6813" s="3">
        <f>G6813-F6813</f>
        <v>335</v>
      </c>
      <c r="I6813" s="3">
        <f>IF(H6813&lt;=60,1,IF(H6813&lt;=150,2,3))</f>
        <v>3</v>
      </c>
      <c r="J6813">
        <v>34.200000000000003</v>
      </c>
      <c r="K6813">
        <v>4.41</v>
      </c>
      <c r="L6813">
        <v>3.62</v>
      </c>
      <c r="M6813">
        <v>35</v>
      </c>
      <c r="N6813">
        <f>LOG(M6813/100,2)+3</f>
        <v>1.4854268271702415</v>
      </c>
      <c r="O6813">
        <f>INDEX(lehmad!B$2:B$412,MATCH(klypsid!$B6813,lehmad!$A$2:$A$412,0))</f>
        <v>38991</v>
      </c>
      <c r="P6813">
        <f>INDEX(lehmad!D$2:D$412,MATCH(klypsid!$B6813,lehmad!$A$2:$A$412,0))</f>
        <v>114</v>
      </c>
      <c r="Q6813">
        <f>INDEX(lehmad!E$2:E$412,MATCH(klypsid!$B6813,lehmad!$A$2:$A$412,0))</f>
        <v>1</v>
      </c>
      <c r="R6813" t="str">
        <f>INDEX(lehmad!F$2:F$412,MATCH(klypsid!$B6813,lehmad!$A$2:$A$412,0))</f>
        <v>DYNASTY-ET</v>
      </c>
      <c r="S6813">
        <f>INDEX(lehmad!H$2:H$412,MATCH(klypsid!$B6813,lehmad!$A$2:$A$412,0))</f>
        <v>124</v>
      </c>
      <c r="T6813">
        <f>INDEX(lehmad!K$2:K$412,MATCH(klypsid!$B6813,lehmad!$A$2:$A$412,0))</f>
        <v>108</v>
      </c>
      <c r="U6813" s="4">
        <f t="shared" si="212"/>
        <v>11</v>
      </c>
      <c r="V6813">
        <f t="shared" si="213"/>
        <v>29</v>
      </c>
    </row>
    <row r="6814" spans="1:22" x14ac:dyDescent="0.25">
      <c r="A6814">
        <v>4212</v>
      </c>
      <c r="B6814" t="str">
        <f>"E"&amp;A6814</f>
        <v>E4212</v>
      </c>
      <c r="C6814" t="s">
        <v>58</v>
      </c>
      <c r="D6814">
        <v>1</v>
      </c>
      <c r="E6814">
        <f>IF(D6814&lt;4,D6814,4)</f>
        <v>1</v>
      </c>
      <c r="F6814" s="1">
        <v>39731</v>
      </c>
      <c r="G6814" s="1">
        <v>40094</v>
      </c>
      <c r="H6814" s="3">
        <f>G6814-F6814</f>
        <v>363</v>
      </c>
      <c r="I6814" s="3">
        <f>IF(H6814&lt;=60,1,IF(H6814&lt;=150,2,3))</f>
        <v>3</v>
      </c>
      <c r="J6814">
        <v>30</v>
      </c>
      <c r="K6814">
        <v>2.62</v>
      </c>
      <c r="L6814">
        <v>3.78</v>
      </c>
      <c r="M6814">
        <v>28</v>
      </c>
      <c r="N6814">
        <f>LOG(M6814/100,2)+3</f>
        <v>1.1634987322828796</v>
      </c>
      <c r="O6814">
        <f>INDEX(lehmad!B$2:B$412,MATCH(klypsid!$B6814,lehmad!$A$2:$A$412,0))</f>
        <v>38991</v>
      </c>
      <c r="P6814">
        <f>INDEX(lehmad!D$2:D$412,MATCH(klypsid!$B6814,lehmad!$A$2:$A$412,0))</f>
        <v>114</v>
      </c>
      <c r="Q6814">
        <f>INDEX(lehmad!E$2:E$412,MATCH(klypsid!$B6814,lehmad!$A$2:$A$412,0))</f>
        <v>1</v>
      </c>
      <c r="R6814" t="str">
        <f>INDEX(lehmad!F$2:F$412,MATCH(klypsid!$B6814,lehmad!$A$2:$A$412,0))</f>
        <v>DYNASTY-ET</v>
      </c>
      <c r="S6814">
        <f>INDEX(lehmad!H$2:H$412,MATCH(klypsid!$B6814,lehmad!$A$2:$A$412,0))</f>
        <v>124</v>
      </c>
      <c r="T6814">
        <f>INDEX(lehmad!K$2:K$412,MATCH(klypsid!$B6814,lehmad!$A$2:$A$412,0))</f>
        <v>108</v>
      </c>
      <c r="U6814" s="4">
        <f t="shared" si="212"/>
        <v>12</v>
      </c>
      <c r="V6814">
        <f t="shared" si="213"/>
        <v>28</v>
      </c>
    </row>
    <row r="6815" spans="1:22" x14ac:dyDescent="0.25">
      <c r="A6815">
        <v>4212</v>
      </c>
      <c r="B6815" t="str">
        <f>"E"&amp;A6815</f>
        <v>E4212</v>
      </c>
      <c r="C6815" t="s">
        <v>58</v>
      </c>
      <c r="D6815">
        <v>1</v>
      </c>
      <c r="E6815">
        <f>IF(D6815&lt;4,D6815,4)</f>
        <v>1</v>
      </c>
      <c r="F6815" s="1">
        <v>39731</v>
      </c>
      <c r="G6815" s="1">
        <v>40125</v>
      </c>
      <c r="H6815" s="3">
        <f>G6815-F6815</f>
        <v>394</v>
      </c>
      <c r="I6815" s="3">
        <f>IF(H6815&lt;=60,1,IF(H6815&lt;=150,2,3))</f>
        <v>3</v>
      </c>
      <c r="J6815">
        <v>16.399999999999999</v>
      </c>
      <c r="K6815">
        <v>5.4</v>
      </c>
      <c r="L6815">
        <v>3.58</v>
      </c>
      <c r="M6815">
        <v>117</v>
      </c>
      <c r="N6815">
        <f>LOG(M6815/100,2)+3</f>
        <v>3.2265085298086795</v>
      </c>
      <c r="O6815">
        <f>INDEX(lehmad!B$2:B$412,MATCH(klypsid!$B6815,lehmad!$A$2:$A$412,0))</f>
        <v>38991</v>
      </c>
      <c r="P6815">
        <f>INDEX(lehmad!D$2:D$412,MATCH(klypsid!$B6815,lehmad!$A$2:$A$412,0))</f>
        <v>114</v>
      </c>
      <c r="Q6815">
        <f>INDEX(lehmad!E$2:E$412,MATCH(klypsid!$B6815,lehmad!$A$2:$A$412,0))</f>
        <v>1</v>
      </c>
      <c r="R6815" t="str">
        <f>INDEX(lehmad!F$2:F$412,MATCH(klypsid!$B6815,lehmad!$A$2:$A$412,0))</f>
        <v>DYNASTY-ET</v>
      </c>
      <c r="S6815">
        <f>INDEX(lehmad!H$2:H$412,MATCH(klypsid!$B6815,lehmad!$A$2:$A$412,0))</f>
        <v>124</v>
      </c>
      <c r="T6815">
        <f>INDEX(lehmad!K$2:K$412,MATCH(klypsid!$B6815,lehmad!$A$2:$A$412,0))</f>
        <v>108</v>
      </c>
      <c r="U6815" s="4">
        <f t="shared" si="212"/>
        <v>13</v>
      </c>
      <c r="V6815">
        <f t="shared" si="213"/>
        <v>31</v>
      </c>
    </row>
    <row r="6816" spans="1:22" x14ac:dyDescent="0.25">
      <c r="A6816">
        <v>4212</v>
      </c>
      <c r="B6816" t="str">
        <f>"E"&amp;A6816</f>
        <v>E4212</v>
      </c>
      <c r="C6816" t="s">
        <v>58</v>
      </c>
      <c r="D6816">
        <v>2</v>
      </c>
      <c r="E6816">
        <f>IF(D6816&lt;4,D6816,4)</f>
        <v>2</v>
      </c>
      <c r="F6816" s="1">
        <v>40188</v>
      </c>
      <c r="G6816" s="1">
        <v>40214</v>
      </c>
      <c r="H6816" s="3">
        <f>G6816-F6816</f>
        <v>26</v>
      </c>
      <c r="I6816" s="3">
        <f>IF(H6816&lt;=60,1,IF(H6816&lt;=150,2,3))</f>
        <v>1</v>
      </c>
      <c r="J6816">
        <v>46.8</v>
      </c>
      <c r="K6816">
        <v>2.99</v>
      </c>
      <c r="L6816">
        <v>3.08</v>
      </c>
      <c r="M6816">
        <v>197</v>
      </c>
      <c r="N6816">
        <f>LOG(M6816/100,2)+3</f>
        <v>3.9781956296816516</v>
      </c>
      <c r="O6816">
        <f>INDEX(lehmad!B$2:B$412,MATCH(klypsid!$B6816,lehmad!$A$2:$A$412,0))</f>
        <v>38991</v>
      </c>
      <c r="P6816">
        <f>INDEX(lehmad!D$2:D$412,MATCH(klypsid!$B6816,lehmad!$A$2:$A$412,0))</f>
        <v>114</v>
      </c>
      <c r="Q6816">
        <f>INDEX(lehmad!E$2:E$412,MATCH(klypsid!$B6816,lehmad!$A$2:$A$412,0))</f>
        <v>1</v>
      </c>
      <c r="R6816" t="str">
        <f>INDEX(lehmad!F$2:F$412,MATCH(klypsid!$B6816,lehmad!$A$2:$A$412,0))</f>
        <v>DYNASTY-ET</v>
      </c>
      <c r="S6816">
        <f>INDEX(lehmad!H$2:H$412,MATCH(klypsid!$B6816,lehmad!$A$2:$A$412,0))</f>
        <v>124</v>
      </c>
      <c r="T6816">
        <f>INDEX(lehmad!K$2:K$412,MATCH(klypsid!$B6816,lehmad!$A$2:$A$412,0))</f>
        <v>108</v>
      </c>
      <c r="U6816" s="4">
        <f t="shared" si="212"/>
        <v>1</v>
      </c>
      <c r="V6816">
        <f t="shared" si="213"/>
        <v>26</v>
      </c>
    </row>
    <row r="6817" spans="1:22" x14ac:dyDescent="0.25">
      <c r="A6817">
        <v>4212</v>
      </c>
      <c r="B6817" t="str">
        <f>"E"&amp;A6817</f>
        <v>E4212</v>
      </c>
      <c r="C6817" t="s">
        <v>58</v>
      </c>
      <c r="D6817">
        <v>2</v>
      </c>
      <c r="E6817">
        <f>IF(D6817&lt;4,D6817,4)</f>
        <v>2</v>
      </c>
      <c r="F6817" s="1">
        <v>40188</v>
      </c>
      <c r="G6817" s="1">
        <v>40242</v>
      </c>
      <c r="H6817" s="3">
        <f>G6817-F6817</f>
        <v>54</v>
      </c>
      <c r="I6817" s="3">
        <f>IF(H6817&lt;=60,1,IF(H6817&lt;=150,2,3))</f>
        <v>1</v>
      </c>
      <c r="J6817">
        <v>43.6</v>
      </c>
      <c r="K6817">
        <v>3.5</v>
      </c>
      <c r="L6817">
        <v>2.94</v>
      </c>
      <c r="M6817">
        <v>54</v>
      </c>
      <c r="N6817">
        <f>LOG(M6817/100,2)+3</f>
        <v>2.1110313123887439</v>
      </c>
      <c r="O6817">
        <f>INDEX(lehmad!B$2:B$412,MATCH(klypsid!$B6817,lehmad!$A$2:$A$412,0))</f>
        <v>38991</v>
      </c>
      <c r="P6817">
        <f>INDEX(lehmad!D$2:D$412,MATCH(klypsid!$B6817,lehmad!$A$2:$A$412,0))</f>
        <v>114</v>
      </c>
      <c r="Q6817">
        <f>INDEX(lehmad!E$2:E$412,MATCH(klypsid!$B6817,lehmad!$A$2:$A$412,0))</f>
        <v>1</v>
      </c>
      <c r="R6817" t="str">
        <f>INDEX(lehmad!F$2:F$412,MATCH(klypsid!$B6817,lehmad!$A$2:$A$412,0))</f>
        <v>DYNASTY-ET</v>
      </c>
      <c r="S6817">
        <f>INDEX(lehmad!H$2:H$412,MATCH(klypsid!$B6817,lehmad!$A$2:$A$412,0))</f>
        <v>124</v>
      </c>
      <c r="T6817">
        <f>INDEX(lehmad!K$2:K$412,MATCH(klypsid!$B6817,lehmad!$A$2:$A$412,0))</f>
        <v>108</v>
      </c>
      <c r="U6817" s="4">
        <f t="shared" si="212"/>
        <v>2</v>
      </c>
      <c r="V6817">
        <f t="shared" si="213"/>
        <v>28</v>
      </c>
    </row>
    <row r="6818" spans="1:22" x14ac:dyDescent="0.25">
      <c r="A6818">
        <v>4212</v>
      </c>
      <c r="B6818" t="str">
        <f>"E"&amp;A6818</f>
        <v>E4212</v>
      </c>
      <c r="C6818" t="s">
        <v>58</v>
      </c>
      <c r="D6818">
        <v>2</v>
      </c>
      <c r="E6818">
        <f>IF(D6818&lt;4,D6818,4)</f>
        <v>2</v>
      </c>
      <c r="F6818" s="1">
        <v>40188</v>
      </c>
      <c r="G6818" s="1">
        <v>40276</v>
      </c>
      <c r="H6818" s="3">
        <f>G6818-F6818</f>
        <v>88</v>
      </c>
      <c r="I6818" s="3">
        <f>IF(H6818&lt;=60,1,IF(H6818&lt;=150,2,3))</f>
        <v>2</v>
      </c>
      <c r="J6818">
        <v>43.7</v>
      </c>
      <c r="K6818">
        <v>3.59</v>
      </c>
      <c r="L6818">
        <v>3.04</v>
      </c>
      <c r="M6818">
        <v>31</v>
      </c>
      <c r="N6818">
        <f>LOG(M6818/100,2)+3</f>
        <v>1.3103401206121505</v>
      </c>
      <c r="O6818">
        <f>INDEX(lehmad!B$2:B$412,MATCH(klypsid!$B6818,lehmad!$A$2:$A$412,0))</f>
        <v>38991</v>
      </c>
      <c r="P6818">
        <f>INDEX(lehmad!D$2:D$412,MATCH(klypsid!$B6818,lehmad!$A$2:$A$412,0))</f>
        <v>114</v>
      </c>
      <c r="Q6818">
        <f>INDEX(lehmad!E$2:E$412,MATCH(klypsid!$B6818,lehmad!$A$2:$A$412,0))</f>
        <v>1</v>
      </c>
      <c r="R6818" t="str">
        <f>INDEX(lehmad!F$2:F$412,MATCH(klypsid!$B6818,lehmad!$A$2:$A$412,0))</f>
        <v>DYNASTY-ET</v>
      </c>
      <c r="S6818">
        <f>INDEX(lehmad!H$2:H$412,MATCH(klypsid!$B6818,lehmad!$A$2:$A$412,0))</f>
        <v>124</v>
      </c>
      <c r="T6818">
        <f>INDEX(lehmad!K$2:K$412,MATCH(klypsid!$B6818,lehmad!$A$2:$A$412,0))</f>
        <v>108</v>
      </c>
      <c r="U6818" s="4">
        <f t="shared" si="212"/>
        <v>3</v>
      </c>
      <c r="V6818">
        <f t="shared" si="213"/>
        <v>34</v>
      </c>
    </row>
    <row r="6819" spans="1:22" x14ac:dyDescent="0.25">
      <c r="A6819">
        <v>4212</v>
      </c>
      <c r="B6819" t="str">
        <f>"E"&amp;A6819</f>
        <v>E4212</v>
      </c>
      <c r="C6819" t="s">
        <v>58</v>
      </c>
      <c r="D6819">
        <v>2</v>
      </c>
      <c r="E6819">
        <f>IF(D6819&lt;4,D6819,4)</f>
        <v>2</v>
      </c>
      <c r="F6819" s="1">
        <v>40188</v>
      </c>
      <c r="G6819" s="1">
        <v>40304</v>
      </c>
      <c r="H6819" s="3">
        <f>G6819-F6819</f>
        <v>116</v>
      </c>
      <c r="I6819" s="3">
        <f>IF(H6819&lt;=60,1,IF(H6819&lt;=150,2,3))</f>
        <v>2</v>
      </c>
      <c r="J6819">
        <v>38.9</v>
      </c>
      <c r="K6819">
        <v>2.95</v>
      </c>
      <c r="L6819">
        <v>2.99</v>
      </c>
      <c r="M6819">
        <v>20</v>
      </c>
      <c r="N6819">
        <f>LOG(M6819/100,2)+3</f>
        <v>0.67807190511263782</v>
      </c>
      <c r="O6819">
        <f>INDEX(lehmad!B$2:B$412,MATCH(klypsid!$B6819,lehmad!$A$2:$A$412,0))</f>
        <v>38991</v>
      </c>
      <c r="P6819">
        <f>INDEX(lehmad!D$2:D$412,MATCH(klypsid!$B6819,lehmad!$A$2:$A$412,0))</f>
        <v>114</v>
      </c>
      <c r="Q6819">
        <f>INDEX(lehmad!E$2:E$412,MATCH(klypsid!$B6819,lehmad!$A$2:$A$412,0))</f>
        <v>1</v>
      </c>
      <c r="R6819" t="str">
        <f>INDEX(lehmad!F$2:F$412,MATCH(klypsid!$B6819,lehmad!$A$2:$A$412,0))</f>
        <v>DYNASTY-ET</v>
      </c>
      <c r="S6819">
        <f>INDEX(lehmad!H$2:H$412,MATCH(klypsid!$B6819,lehmad!$A$2:$A$412,0))</f>
        <v>124</v>
      </c>
      <c r="T6819">
        <f>INDEX(lehmad!K$2:K$412,MATCH(klypsid!$B6819,lehmad!$A$2:$A$412,0))</f>
        <v>108</v>
      </c>
      <c r="U6819" s="4">
        <f t="shared" si="212"/>
        <v>4</v>
      </c>
      <c r="V6819">
        <f t="shared" si="213"/>
        <v>28</v>
      </c>
    </row>
    <row r="6820" spans="1:22" x14ac:dyDescent="0.25">
      <c r="A6820">
        <v>4212</v>
      </c>
      <c r="B6820" t="str">
        <f>"E"&amp;A6820</f>
        <v>E4212</v>
      </c>
      <c r="C6820" t="s">
        <v>58</v>
      </c>
      <c r="D6820">
        <v>2</v>
      </c>
      <c r="E6820">
        <f>IF(D6820&lt;4,D6820,4)</f>
        <v>2</v>
      </c>
      <c r="F6820" s="1">
        <v>40188</v>
      </c>
      <c r="G6820" s="1">
        <v>40336</v>
      </c>
      <c r="H6820" s="3">
        <f>G6820-F6820</f>
        <v>148</v>
      </c>
      <c r="I6820" s="3">
        <f>IF(H6820&lt;=60,1,IF(H6820&lt;=150,2,3))</f>
        <v>2</v>
      </c>
      <c r="J6820">
        <v>43.8</v>
      </c>
      <c r="K6820">
        <v>3.11</v>
      </c>
      <c r="L6820">
        <v>2.92</v>
      </c>
      <c r="M6820">
        <v>21</v>
      </c>
      <c r="N6820">
        <f>LOG(M6820/100,2)+3</f>
        <v>0.74846123300403544</v>
      </c>
      <c r="O6820">
        <f>INDEX(lehmad!B$2:B$412,MATCH(klypsid!$B6820,lehmad!$A$2:$A$412,0))</f>
        <v>38991</v>
      </c>
      <c r="P6820">
        <f>INDEX(lehmad!D$2:D$412,MATCH(klypsid!$B6820,lehmad!$A$2:$A$412,0))</f>
        <v>114</v>
      </c>
      <c r="Q6820">
        <f>INDEX(lehmad!E$2:E$412,MATCH(klypsid!$B6820,lehmad!$A$2:$A$412,0))</f>
        <v>1</v>
      </c>
      <c r="R6820" t="str">
        <f>INDEX(lehmad!F$2:F$412,MATCH(klypsid!$B6820,lehmad!$A$2:$A$412,0))</f>
        <v>DYNASTY-ET</v>
      </c>
      <c r="S6820">
        <f>INDEX(lehmad!H$2:H$412,MATCH(klypsid!$B6820,lehmad!$A$2:$A$412,0))</f>
        <v>124</v>
      </c>
      <c r="T6820">
        <f>INDEX(lehmad!K$2:K$412,MATCH(klypsid!$B6820,lehmad!$A$2:$A$412,0))</f>
        <v>108</v>
      </c>
      <c r="U6820" s="4">
        <f t="shared" si="212"/>
        <v>5</v>
      </c>
      <c r="V6820">
        <f t="shared" si="213"/>
        <v>32</v>
      </c>
    </row>
    <row r="6821" spans="1:22" x14ac:dyDescent="0.25">
      <c r="A6821">
        <v>4212</v>
      </c>
      <c r="B6821" t="str">
        <f>"E"&amp;A6821</f>
        <v>E4212</v>
      </c>
      <c r="C6821" t="s">
        <v>58</v>
      </c>
      <c r="D6821">
        <v>2</v>
      </c>
      <c r="E6821">
        <f>IF(D6821&lt;4,D6821,4)</f>
        <v>2</v>
      </c>
      <c r="F6821" s="1">
        <v>40188</v>
      </c>
      <c r="G6821" s="1">
        <v>40371</v>
      </c>
      <c r="H6821" s="3">
        <f>G6821-F6821</f>
        <v>183</v>
      </c>
      <c r="I6821" s="3">
        <f>IF(H6821&lt;=60,1,IF(H6821&lt;=150,2,3))</f>
        <v>3</v>
      </c>
      <c r="J6821">
        <v>40.299999999999997</v>
      </c>
      <c r="K6821">
        <v>3.99</v>
      </c>
      <c r="L6821">
        <v>2.99</v>
      </c>
      <c r="M6821">
        <v>28</v>
      </c>
      <c r="N6821">
        <f>LOG(M6821/100,2)+3</f>
        <v>1.1634987322828796</v>
      </c>
      <c r="O6821">
        <f>INDEX(lehmad!B$2:B$412,MATCH(klypsid!$B6821,lehmad!$A$2:$A$412,0))</f>
        <v>38991</v>
      </c>
      <c r="P6821">
        <f>INDEX(lehmad!D$2:D$412,MATCH(klypsid!$B6821,lehmad!$A$2:$A$412,0))</f>
        <v>114</v>
      </c>
      <c r="Q6821">
        <f>INDEX(lehmad!E$2:E$412,MATCH(klypsid!$B6821,lehmad!$A$2:$A$412,0))</f>
        <v>1</v>
      </c>
      <c r="R6821" t="str">
        <f>INDEX(lehmad!F$2:F$412,MATCH(klypsid!$B6821,lehmad!$A$2:$A$412,0))</f>
        <v>DYNASTY-ET</v>
      </c>
      <c r="S6821">
        <f>INDEX(lehmad!H$2:H$412,MATCH(klypsid!$B6821,lehmad!$A$2:$A$412,0))</f>
        <v>124</v>
      </c>
      <c r="T6821">
        <f>INDEX(lehmad!K$2:K$412,MATCH(klypsid!$B6821,lehmad!$A$2:$A$412,0))</f>
        <v>108</v>
      </c>
      <c r="U6821" s="4">
        <f t="shared" si="212"/>
        <v>6</v>
      </c>
      <c r="V6821">
        <f t="shared" si="213"/>
        <v>35</v>
      </c>
    </row>
    <row r="6822" spans="1:22" x14ac:dyDescent="0.25">
      <c r="A6822">
        <v>4212</v>
      </c>
      <c r="B6822" t="str">
        <f>"E"&amp;A6822</f>
        <v>E4212</v>
      </c>
      <c r="C6822" t="s">
        <v>58</v>
      </c>
      <c r="D6822">
        <v>2</v>
      </c>
      <c r="E6822">
        <f>IF(D6822&lt;4,D6822,4)</f>
        <v>2</v>
      </c>
      <c r="F6822" s="1">
        <v>40188</v>
      </c>
      <c r="G6822" s="1">
        <v>40396</v>
      </c>
      <c r="H6822" s="3">
        <f>G6822-F6822</f>
        <v>208</v>
      </c>
      <c r="I6822" s="3">
        <f>IF(H6822&lt;=60,1,IF(H6822&lt;=150,2,3))</f>
        <v>3</v>
      </c>
      <c r="J6822">
        <v>37.200000000000003</v>
      </c>
      <c r="K6822">
        <v>3.18</v>
      </c>
      <c r="L6822">
        <v>3.07</v>
      </c>
      <c r="M6822">
        <v>32</v>
      </c>
      <c r="N6822">
        <f>LOG(M6822/100,2)+3</f>
        <v>1.3561438102252752</v>
      </c>
      <c r="O6822">
        <f>INDEX(lehmad!B$2:B$412,MATCH(klypsid!$B6822,lehmad!$A$2:$A$412,0))</f>
        <v>38991</v>
      </c>
      <c r="P6822">
        <f>INDEX(lehmad!D$2:D$412,MATCH(klypsid!$B6822,lehmad!$A$2:$A$412,0))</f>
        <v>114</v>
      </c>
      <c r="Q6822">
        <f>INDEX(lehmad!E$2:E$412,MATCH(klypsid!$B6822,lehmad!$A$2:$A$412,0))</f>
        <v>1</v>
      </c>
      <c r="R6822" t="str">
        <f>INDEX(lehmad!F$2:F$412,MATCH(klypsid!$B6822,lehmad!$A$2:$A$412,0))</f>
        <v>DYNASTY-ET</v>
      </c>
      <c r="S6822">
        <f>INDEX(lehmad!H$2:H$412,MATCH(klypsid!$B6822,lehmad!$A$2:$A$412,0))</f>
        <v>124</v>
      </c>
      <c r="T6822">
        <f>INDEX(lehmad!K$2:K$412,MATCH(klypsid!$B6822,lehmad!$A$2:$A$412,0))</f>
        <v>108</v>
      </c>
      <c r="U6822" s="4">
        <f t="shared" si="212"/>
        <v>7</v>
      </c>
      <c r="V6822">
        <f t="shared" si="213"/>
        <v>25</v>
      </c>
    </row>
    <row r="6823" spans="1:22" x14ac:dyDescent="0.25">
      <c r="A6823">
        <v>4212</v>
      </c>
      <c r="B6823" t="str">
        <f>"E"&amp;A6823</f>
        <v>E4212</v>
      </c>
      <c r="C6823" t="s">
        <v>58</v>
      </c>
      <c r="D6823">
        <v>2</v>
      </c>
      <c r="E6823">
        <f>IF(D6823&lt;4,D6823,4)</f>
        <v>2</v>
      </c>
      <c r="F6823" s="1">
        <v>40188</v>
      </c>
      <c r="G6823" s="1">
        <v>40434</v>
      </c>
      <c r="H6823" s="3">
        <f>G6823-F6823</f>
        <v>246</v>
      </c>
      <c r="I6823" s="3">
        <f>IF(H6823&lt;=60,1,IF(H6823&lt;=150,2,3))</f>
        <v>3</v>
      </c>
      <c r="J6823">
        <v>29</v>
      </c>
      <c r="K6823">
        <v>4.16</v>
      </c>
      <c r="L6823">
        <v>3.37</v>
      </c>
      <c r="M6823">
        <v>41</v>
      </c>
      <c r="N6823">
        <f>LOG(M6823/100,2)+3</f>
        <v>1.7136958148433588</v>
      </c>
      <c r="O6823">
        <f>INDEX(lehmad!B$2:B$412,MATCH(klypsid!$B6823,lehmad!$A$2:$A$412,0))</f>
        <v>38991</v>
      </c>
      <c r="P6823">
        <f>INDEX(lehmad!D$2:D$412,MATCH(klypsid!$B6823,lehmad!$A$2:$A$412,0))</f>
        <v>114</v>
      </c>
      <c r="Q6823">
        <f>INDEX(lehmad!E$2:E$412,MATCH(klypsid!$B6823,lehmad!$A$2:$A$412,0))</f>
        <v>1</v>
      </c>
      <c r="R6823" t="str">
        <f>INDEX(lehmad!F$2:F$412,MATCH(klypsid!$B6823,lehmad!$A$2:$A$412,0))</f>
        <v>DYNASTY-ET</v>
      </c>
      <c r="S6823">
        <f>INDEX(lehmad!H$2:H$412,MATCH(klypsid!$B6823,lehmad!$A$2:$A$412,0))</f>
        <v>124</v>
      </c>
      <c r="T6823">
        <f>INDEX(lehmad!K$2:K$412,MATCH(klypsid!$B6823,lehmad!$A$2:$A$412,0))</f>
        <v>108</v>
      </c>
      <c r="U6823" s="4">
        <f t="shared" si="212"/>
        <v>8</v>
      </c>
      <c r="V6823">
        <f t="shared" si="213"/>
        <v>38</v>
      </c>
    </row>
    <row r="6824" spans="1:22" x14ac:dyDescent="0.25">
      <c r="A6824">
        <v>4212</v>
      </c>
      <c r="B6824" t="str">
        <f>"E"&amp;A6824</f>
        <v>E4212</v>
      </c>
      <c r="C6824" t="s">
        <v>58</v>
      </c>
      <c r="D6824">
        <v>2</v>
      </c>
      <c r="E6824">
        <f>IF(D6824&lt;4,D6824,4)</f>
        <v>2</v>
      </c>
      <c r="F6824" s="1">
        <v>40188</v>
      </c>
      <c r="G6824" s="1">
        <v>40462</v>
      </c>
      <c r="H6824" s="3">
        <f>G6824-F6824</f>
        <v>274</v>
      </c>
      <c r="I6824" s="3">
        <f>IF(H6824&lt;=60,1,IF(H6824&lt;=150,2,3))</f>
        <v>3</v>
      </c>
      <c r="J6824">
        <v>26.4</v>
      </c>
      <c r="K6824">
        <v>3.48</v>
      </c>
      <c r="L6824">
        <v>3.74</v>
      </c>
      <c r="M6824">
        <v>40</v>
      </c>
      <c r="N6824">
        <f>LOG(M6824/100,2)+3</f>
        <v>1.6780719051126378</v>
      </c>
      <c r="O6824">
        <f>INDEX(lehmad!B$2:B$412,MATCH(klypsid!$B6824,lehmad!$A$2:$A$412,0))</f>
        <v>38991</v>
      </c>
      <c r="P6824">
        <f>INDEX(lehmad!D$2:D$412,MATCH(klypsid!$B6824,lehmad!$A$2:$A$412,0))</f>
        <v>114</v>
      </c>
      <c r="Q6824">
        <f>INDEX(lehmad!E$2:E$412,MATCH(klypsid!$B6824,lehmad!$A$2:$A$412,0))</f>
        <v>1</v>
      </c>
      <c r="R6824" t="str">
        <f>INDEX(lehmad!F$2:F$412,MATCH(klypsid!$B6824,lehmad!$A$2:$A$412,0))</f>
        <v>DYNASTY-ET</v>
      </c>
      <c r="S6824">
        <f>INDEX(lehmad!H$2:H$412,MATCH(klypsid!$B6824,lehmad!$A$2:$A$412,0))</f>
        <v>124</v>
      </c>
      <c r="T6824">
        <f>INDEX(lehmad!K$2:K$412,MATCH(klypsid!$B6824,lehmad!$A$2:$A$412,0))</f>
        <v>108</v>
      </c>
      <c r="U6824" s="4">
        <f t="shared" si="212"/>
        <v>9</v>
      </c>
      <c r="V6824">
        <f t="shared" si="213"/>
        <v>28</v>
      </c>
    </row>
    <row r="6825" spans="1:22" x14ac:dyDescent="0.25">
      <c r="A6825">
        <v>4212</v>
      </c>
      <c r="B6825" t="str">
        <f>"E"&amp;A6825</f>
        <v>E4212</v>
      </c>
      <c r="C6825" t="s">
        <v>58</v>
      </c>
      <c r="D6825">
        <v>3</v>
      </c>
      <c r="E6825">
        <f>IF(D6825&lt;4,D6825,4)</f>
        <v>3</v>
      </c>
      <c r="F6825" s="1">
        <v>40536</v>
      </c>
      <c r="G6825" s="1">
        <v>40556</v>
      </c>
      <c r="H6825" s="3">
        <f>G6825-F6825</f>
        <v>20</v>
      </c>
      <c r="I6825" s="3">
        <f>IF(H6825&lt;=60,1,IF(H6825&lt;=150,2,3))</f>
        <v>1</v>
      </c>
      <c r="J6825">
        <v>53.4</v>
      </c>
      <c r="K6825">
        <v>2.83</v>
      </c>
      <c r="L6825">
        <v>3.28</v>
      </c>
      <c r="M6825">
        <v>659</v>
      </c>
      <c r="N6825">
        <f>LOG(M6825/100,2)+3</f>
        <v>5.7202784652333269</v>
      </c>
      <c r="O6825">
        <f>INDEX(lehmad!B$2:B$412,MATCH(klypsid!$B6825,lehmad!$A$2:$A$412,0))</f>
        <v>38991</v>
      </c>
      <c r="P6825">
        <f>INDEX(lehmad!D$2:D$412,MATCH(klypsid!$B6825,lehmad!$A$2:$A$412,0))</f>
        <v>114</v>
      </c>
      <c r="Q6825">
        <f>INDEX(lehmad!E$2:E$412,MATCH(klypsid!$B6825,lehmad!$A$2:$A$412,0))</f>
        <v>1</v>
      </c>
      <c r="R6825" t="str">
        <f>INDEX(lehmad!F$2:F$412,MATCH(klypsid!$B6825,lehmad!$A$2:$A$412,0))</f>
        <v>DYNASTY-ET</v>
      </c>
      <c r="S6825">
        <f>INDEX(lehmad!H$2:H$412,MATCH(klypsid!$B6825,lehmad!$A$2:$A$412,0))</f>
        <v>124</v>
      </c>
      <c r="T6825">
        <f>INDEX(lehmad!K$2:K$412,MATCH(klypsid!$B6825,lehmad!$A$2:$A$412,0))</f>
        <v>108</v>
      </c>
      <c r="U6825" s="4">
        <f t="shared" si="212"/>
        <v>1</v>
      </c>
      <c r="V6825">
        <f t="shared" si="213"/>
        <v>20</v>
      </c>
    </row>
    <row r="6826" spans="1:22" x14ac:dyDescent="0.25">
      <c r="A6826">
        <v>4213</v>
      </c>
      <c r="B6826" t="str">
        <f>"E"&amp;A6826</f>
        <v>E4213</v>
      </c>
      <c r="C6826" t="s">
        <v>165</v>
      </c>
      <c r="D6826">
        <v>1</v>
      </c>
      <c r="E6826">
        <f>IF(D6826&lt;4,D6826,4)</f>
        <v>1</v>
      </c>
      <c r="F6826" s="1">
        <v>39727</v>
      </c>
      <c r="G6826" s="1">
        <v>39754</v>
      </c>
      <c r="H6826" s="3">
        <f>G6826-F6826</f>
        <v>27</v>
      </c>
      <c r="I6826" s="3">
        <f>IF(H6826&lt;=60,1,IF(H6826&lt;=150,2,3))</f>
        <v>1</v>
      </c>
      <c r="J6826">
        <v>19.7</v>
      </c>
      <c r="K6826">
        <v>5.21</v>
      </c>
      <c r="L6826">
        <v>3.3</v>
      </c>
      <c r="M6826">
        <v>125</v>
      </c>
      <c r="N6826">
        <f>LOG(M6826/100,2)+3</f>
        <v>3.3219280948873622</v>
      </c>
      <c r="O6826">
        <f>INDEX(lehmad!B$2:B$412,MATCH(klypsid!$B6826,lehmad!$A$2:$A$412,0))</f>
        <v>38992</v>
      </c>
      <c r="P6826">
        <f>INDEX(lehmad!D$2:D$412,MATCH(klypsid!$B6826,lehmad!$A$2:$A$412,0))</f>
        <v>117</v>
      </c>
      <c r="Q6826">
        <f>INDEX(lehmad!E$2:E$412,MATCH(klypsid!$B6826,lehmad!$A$2:$A$412,0))</f>
        <v>0.877</v>
      </c>
      <c r="R6826" t="str">
        <f>INDEX(lehmad!F$2:F$412,MATCH(klypsid!$B6826,lehmad!$A$2:$A$412,0))</f>
        <v>LANCELOT-ET</v>
      </c>
      <c r="S6826">
        <f>INDEX(lehmad!H$2:H$412,MATCH(klypsid!$B6826,lehmad!$A$2:$A$412,0))</f>
        <v>126</v>
      </c>
      <c r="T6826">
        <f>INDEX(lehmad!K$2:K$412,MATCH(klypsid!$B6826,lehmad!$A$2:$A$412,0))</f>
        <v>122</v>
      </c>
      <c r="U6826" s="4">
        <f t="shared" si="212"/>
        <v>1</v>
      </c>
      <c r="V6826">
        <f t="shared" si="213"/>
        <v>27</v>
      </c>
    </row>
    <row r="6827" spans="1:22" x14ac:dyDescent="0.25">
      <c r="A6827">
        <v>4213</v>
      </c>
      <c r="B6827" t="str">
        <f>"E"&amp;A6827</f>
        <v>E4213</v>
      </c>
      <c r="C6827" t="s">
        <v>165</v>
      </c>
      <c r="D6827">
        <v>1</v>
      </c>
      <c r="E6827">
        <f>IF(D6827&lt;4,D6827,4)</f>
        <v>1</v>
      </c>
      <c r="F6827" s="1">
        <v>39727</v>
      </c>
      <c r="G6827" s="1">
        <v>39783</v>
      </c>
      <c r="H6827" s="3">
        <f>G6827-F6827</f>
        <v>56</v>
      </c>
      <c r="I6827" s="3">
        <f>IF(H6827&lt;=60,1,IF(H6827&lt;=150,2,3))</f>
        <v>1</v>
      </c>
      <c r="J6827">
        <v>30.4</v>
      </c>
      <c r="K6827">
        <v>4.3499999999999996</v>
      </c>
      <c r="L6827">
        <v>3.31</v>
      </c>
      <c r="M6827">
        <v>18</v>
      </c>
      <c r="N6827">
        <f>LOG(M6827/100,2)+3</f>
        <v>0.52606881166758779</v>
      </c>
      <c r="O6827">
        <f>INDEX(lehmad!B$2:B$412,MATCH(klypsid!$B6827,lehmad!$A$2:$A$412,0))</f>
        <v>38992</v>
      </c>
      <c r="P6827">
        <f>INDEX(lehmad!D$2:D$412,MATCH(klypsid!$B6827,lehmad!$A$2:$A$412,0))</f>
        <v>117</v>
      </c>
      <c r="Q6827">
        <f>INDEX(lehmad!E$2:E$412,MATCH(klypsid!$B6827,lehmad!$A$2:$A$412,0))</f>
        <v>0.877</v>
      </c>
      <c r="R6827" t="str">
        <f>INDEX(lehmad!F$2:F$412,MATCH(klypsid!$B6827,lehmad!$A$2:$A$412,0))</f>
        <v>LANCELOT-ET</v>
      </c>
      <c r="S6827">
        <f>INDEX(lehmad!H$2:H$412,MATCH(klypsid!$B6827,lehmad!$A$2:$A$412,0))</f>
        <v>126</v>
      </c>
      <c r="T6827">
        <f>INDEX(lehmad!K$2:K$412,MATCH(klypsid!$B6827,lehmad!$A$2:$A$412,0))</f>
        <v>122</v>
      </c>
      <c r="U6827" s="4">
        <f t="shared" si="212"/>
        <v>2</v>
      </c>
      <c r="V6827">
        <f t="shared" si="213"/>
        <v>29</v>
      </c>
    </row>
    <row r="6828" spans="1:22" x14ac:dyDescent="0.25">
      <c r="A6828">
        <v>4213</v>
      </c>
      <c r="B6828" t="str">
        <f>"E"&amp;A6828</f>
        <v>E4213</v>
      </c>
      <c r="C6828" t="s">
        <v>165</v>
      </c>
      <c r="D6828">
        <v>1</v>
      </c>
      <c r="E6828">
        <f>IF(D6828&lt;4,D6828,4)</f>
        <v>1</v>
      </c>
      <c r="F6828" s="1">
        <v>39727</v>
      </c>
      <c r="G6828" s="1">
        <v>39817</v>
      </c>
      <c r="H6828" s="3">
        <f>G6828-F6828</f>
        <v>90</v>
      </c>
      <c r="I6828" s="3">
        <f>IF(H6828&lt;=60,1,IF(H6828&lt;=150,2,3))</f>
        <v>2</v>
      </c>
      <c r="J6828">
        <v>29.5</v>
      </c>
      <c r="K6828">
        <v>3.04</v>
      </c>
      <c r="L6828">
        <v>3.61</v>
      </c>
      <c r="M6828">
        <v>128</v>
      </c>
      <c r="N6828">
        <f>LOG(M6828/100,2)+3</f>
        <v>3.3561438102252752</v>
      </c>
      <c r="O6828">
        <f>INDEX(lehmad!B$2:B$412,MATCH(klypsid!$B6828,lehmad!$A$2:$A$412,0))</f>
        <v>38992</v>
      </c>
      <c r="P6828">
        <f>INDEX(lehmad!D$2:D$412,MATCH(klypsid!$B6828,lehmad!$A$2:$A$412,0))</f>
        <v>117</v>
      </c>
      <c r="Q6828">
        <f>INDEX(lehmad!E$2:E$412,MATCH(klypsid!$B6828,lehmad!$A$2:$A$412,0))</f>
        <v>0.877</v>
      </c>
      <c r="R6828" t="str">
        <f>INDEX(lehmad!F$2:F$412,MATCH(klypsid!$B6828,lehmad!$A$2:$A$412,0))</f>
        <v>LANCELOT-ET</v>
      </c>
      <c r="S6828">
        <f>INDEX(lehmad!H$2:H$412,MATCH(klypsid!$B6828,lehmad!$A$2:$A$412,0))</f>
        <v>126</v>
      </c>
      <c r="T6828">
        <f>INDEX(lehmad!K$2:K$412,MATCH(klypsid!$B6828,lehmad!$A$2:$A$412,0))</f>
        <v>122</v>
      </c>
      <c r="U6828" s="4">
        <f t="shared" si="212"/>
        <v>3</v>
      </c>
      <c r="V6828">
        <f t="shared" si="213"/>
        <v>34</v>
      </c>
    </row>
    <row r="6829" spans="1:22" x14ac:dyDescent="0.25">
      <c r="A6829">
        <v>4213</v>
      </c>
      <c r="B6829" t="str">
        <f>"E"&amp;A6829</f>
        <v>E4213</v>
      </c>
      <c r="C6829" t="s">
        <v>165</v>
      </c>
      <c r="D6829">
        <v>1</v>
      </c>
      <c r="E6829">
        <f>IF(D6829&lt;4,D6829,4)</f>
        <v>1</v>
      </c>
      <c r="F6829" s="1">
        <v>39727</v>
      </c>
      <c r="G6829" s="1">
        <v>39845</v>
      </c>
      <c r="H6829" s="3">
        <f>G6829-F6829</f>
        <v>118</v>
      </c>
      <c r="I6829" s="3">
        <f>IF(H6829&lt;=60,1,IF(H6829&lt;=150,2,3))</f>
        <v>2</v>
      </c>
      <c r="J6829">
        <v>31.8</v>
      </c>
      <c r="K6829">
        <v>4.3</v>
      </c>
      <c r="L6829">
        <v>3.43</v>
      </c>
      <c r="M6829">
        <v>22</v>
      </c>
      <c r="N6829">
        <f>LOG(M6829/100,2)+3</f>
        <v>0.8155754288625725</v>
      </c>
      <c r="O6829">
        <f>INDEX(lehmad!B$2:B$412,MATCH(klypsid!$B6829,lehmad!$A$2:$A$412,0))</f>
        <v>38992</v>
      </c>
      <c r="P6829">
        <f>INDEX(lehmad!D$2:D$412,MATCH(klypsid!$B6829,lehmad!$A$2:$A$412,0))</f>
        <v>117</v>
      </c>
      <c r="Q6829">
        <f>INDEX(lehmad!E$2:E$412,MATCH(klypsid!$B6829,lehmad!$A$2:$A$412,0))</f>
        <v>0.877</v>
      </c>
      <c r="R6829" t="str">
        <f>INDEX(lehmad!F$2:F$412,MATCH(klypsid!$B6829,lehmad!$A$2:$A$412,0))</f>
        <v>LANCELOT-ET</v>
      </c>
      <c r="S6829">
        <f>INDEX(lehmad!H$2:H$412,MATCH(klypsid!$B6829,lehmad!$A$2:$A$412,0))</f>
        <v>126</v>
      </c>
      <c r="T6829">
        <f>INDEX(lehmad!K$2:K$412,MATCH(klypsid!$B6829,lehmad!$A$2:$A$412,0))</f>
        <v>122</v>
      </c>
      <c r="U6829" s="4">
        <f t="shared" si="212"/>
        <v>4</v>
      </c>
      <c r="V6829">
        <f t="shared" si="213"/>
        <v>28</v>
      </c>
    </row>
    <row r="6830" spans="1:22" x14ac:dyDescent="0.25">
      <c r="A6830">
        <v>4213</v>
      </c>
      <c r="B6830" t="str">
        <f>"E"&amp;A6830</f>
        <v>E4213</v>
      </c>
      <c r="C6830" t="s">
        <v>165</v>
      </c>
      <c r="D6830">
        <v>1</v>
      </c>
      <c r="E6830">
        <f>IF(D6830&lt;4,D6830,4)</f>
        <v>1</v>
      </c>
      <c r="F6830" s="1">
        <v>39727</v>
      </c>
      <c r="G6830" s="1">
        <v>39875</v>
      </c>
      <c r="H6830" s="3">
        <f>G6830-F6830</f>
        <v>148</v>
      </c>
      <c r="I6830" s="3">
        <f>IF(H6830&lt;=60,1,IF(H6830&lt;=150,2,3))</f>
        <v>2</v>
      </c>
      <c r="J6830">
        <v>33.299999999999997</v>
      </c>
      <c r="K6830">
        <v>3.44</v>
      </c>
      <c r="L6830">
        <v>3.43</v>
      </c>
      <c r="M6830">
        <v>19</v>
      </c>
      <c r="N6830">
        <f>LOG(M6830/100,2)+3</f>
        <v>0.60407132366886085</v>
      </c>
      <c r="O6830">
        <f>INDEX(lehmad!B$2:B$412,MATCH(klypsid!$B6830,lehmad!$A$2:$A$412,0))</f>
        <v>38992</v>
      </c>
      <c r="P6830">
        <f>INDEX(lehmad!D$2:D$412,MATCH(klypsid!$B6830,lehmad!$A$2:$A$412,0))</f>
        <v>117</v>
      </c>
      <c r="Q6830">
        <f>INDEX(lehmad!E$2:E$412,MATCH(klypsid!$B6830,lehmad!$A$2:$A$412,0))</f>
        <v>0.877</v>
      </c>
      <c r="R6830" t="str">
        <f>INDEX(lehmad!F$2:F$412,MATCH(klypsid!$B6830,lehmad!$A$2:$A$412,0))</f>
        <v>LANCELOT-ET</v>
      </c>
      <c r="S6830">
        <f>INDEX(lehmad!H$2:H$412,MATCH(klypsid!$B6830,lehmad!$A$2:$A$412,0))</f>
        <v>126</v>
      </c>
      <c r="T6830">
        <f>INDEX(lehmad!K$2:K$412,MATCH(klypsid!$B6830,lehmad!$A$2:$A$412,0))</f>
        <v>122</v>
      </c>
      <c r="U6830" s="4">
        <f t="shared" si="212"/>
        <v>5</v>
      </c>
      <c r="V6830">
        <f t="shared" si="213"/>
        <v>30</v>
      </c>
    </row>
    <row r="6831" spans="1:22" x14ac:dyDescent="0.25">
      <c r="A6831">
        <v>4213</v>
      </c>
      <c r="B6831" t="str">
        <f>"E"&amp;A6831</f>
        <v>E4213</v>
      </c>
      <c r="C6831" t="s">
        <v>165</v>
      </c>
      <c r="D6831">
        <v>1</v>
      </c>
      <c r="E6831">
        <f>IF(D6831&lt;4,D6831,4)</f>
        <v>1</v>
      </c>
      <c r="F6831" s="1">
        <v>39727</v>
      </c>
      <c r="G6831" s="1">
        <v>39908</v>
      </c>
      <c r="H6831" s="3">
        <f>G6831-F6831</f>
        <v>181</v>
      </c>
      <c r="I6831" s="3">
        <f>IF(H6831&lt;=60,1,IF(H6831&lt;=150,2,3))</f>
        <v>3</v>
      </c>
      <c r="J6831">
        <v>32.5</v>
      </c>
      <c r="K6831">
        <v>3.58</v>
      </c>
      <c r="L6831">
        <v>3.46</v>
      </c>
      <c r="M6831">
        <v>15</v>
      </c>
      <c r="N6831">
        <f>LOG(M6831/100,2)+3</f>
        <v>0.26303440583379389</v>
      </c>
      <c r="O6831">
        <f>INDEX(lehmad!B$2:B$412,MATCH(klypsid!$B6831,lehmad!$A$2:$A$412,0))</f>
        <v>38992</v>
      </c>
      <c r="P6831">
        <f>INDEX(lehmad!D$2:D$412,MATCH(klypsid!$B6831,lehmad!$A$2:$A$412,0))</f>
        <v>117</v>
      </c>
      <c r="Q6831">
        <f>INDEX(lehmad!E$2:E$412,MATCH(klypsid!$B6831,lehmad!$A$2:$A$412,0))</f>
        <v>0.877</v>
      </c>
      <c r="R6831" t="str">
        <f>INDEX(lehmad!F$2:F$412,MATCH(klypsid!$B6831,lehmad!$A$2:$A$412,0))</f>
        <v>LANCELOT-ET</v>
      </c>
      <c r="S6831">
        <f>INDEX(lehmad!H$2:H$412,MATCH(klypsid!$B6831,lehmad!$A$2:$A$412,0))</f>
        <v>126</v>
      </c>
      <c r="T6831">
        <f>INDEX(lehmad!K$2:K$412,MATCH(klypsid!$B6831,lehmad!$A$2:$A$412,0))</f>
        <v>122</v>
      </c>
      <c r="U6831" s="4">
        <f t="shared" si="212"/>
        <v>6</v>
      </c>
      <c r="V6831">
        <f t="shared" si="213"/>
        <v>33</v>
      </c>
    </row>
    <row r="6832" spans="1:22" x14ac:dyDescent="0.25">
      <c r="A6832">
        <v>4213</v>
      </c>
      <c r="B6832" t="str">
        <f>"E"&amp;A6832</f>
        <v>E4213</v>
      </c>
      <c r="C6832" t="s">
        <v>165</v>
      </c>
      <c r="D6832">
        <v>1</v>
      </c>
      <c r="E6832">
        <f>IF(D6832&lt;4,D6832,4)</f>
        <v>1</v>
      </c>
      <c r="F6832" s="1">
        <v>39727</v>
      </c>
      <c r="G6832" s="1">
        <v>39944</v>
      </c>
      <c r="H6832" s="3">
        <f>G6832-F6832</f>
        <v>217</v>
      </c>
      <c r="I6832" s="3">
        <f>IF(H6832&lt;=60,1,IF(H6832&lt;=150,2,3))</f>
        <v>3</v>
      </c>
      <c r="J6832">
        <v>30.8</v>
      </c>
      <c r="K6832">
        <v>4.01</v>
      </c>
      <c r="L6832">
        <v>3.64</v>
      </c>
      <c r="M6832">
        <v>37</v>
      </c>
      <c r="N6832">
        <f>LOG(M6832/100,2)+3</f>
        <v>1.5655971758542251</v>
      </c>
      <c r="O6832">
        <f>INDEX(lehmad!B$2:B$412,MATCH(klypsid!$B6832,lehmad!$A$2:$A$412,0))</f>
        <v>38992</v>
      </c>
      <c r="P6832">
        <f>INDEX(lehmad!D$2:D$412,MATCH(klypsid!$B6832,lehmad!$A$2:$A$412,0))</f>
        <v>117</v>
      </c>
      <c r="Q6832">
        <f>INDEX(lehmad!E$2:E$412,MATCH(klypsid!$B6832,lehmad!$A$2:$A$412,0))</f>
        <v>0.877</v>
      </c>
      <c r="R6832" t="str">
        <f>INDEX(lehmad!F$2:F$412,MATCH(klypsid!$B6832,lehmad!$A$2:$A$412,0))</f>
        <v>LANCELOT-ET</v>
      </c>
      <c r="S6832">
        <f>INDEX(lehmad!H$2:H$412,MATCH(klypsid!$B6832,lehmad!$A$2:$A$412,0))</f>
        <v>126</v>
      </c>
      <c r="T6832">
        <f>INDEX(lehmad!K$2:K$412,MATCH(klypsid!$B6832,lehmad!$A$2:$A$412,0))</f>
        <v>122</v>
      </c>
      <c r="U6832" s="4">
        <f t="shared" si="212"/>
        <v>7</v>
      </c>
      <c r="V6832">
        <f t="shared" si="213"/>
        <v>36</v>
      </c>
    </row>
    <row r="6833" spans="1:22" x14ac:dyDescent="0.25">
      <c r="A6833">
        <v>4213</v>
      </c>
      <c r="B6833" t="str">
        <f>"E"&amp;A6833</f>
        <v>E4213</v>
      </c>
      <c r="C6833" t="s">
        <v>165</v>
      </c>
      <c r="D6833">
        <v>1</v>
      </c>
      <c r="E6833">
        <f>IF(D6833&lt;4,D6833,4)</f>
        <v>1</v>
      </c>
      <c r="F6833" s="1">
        <v>39727</v>
      </c>
      <c r="G6833" s="1">
        <v>39972</v>
      </c>
      <c r="H6833" s="3">
        <f>G6833-F6833</f>
        <v>245</v>
      </c>
      <c r="I6833" s="3">
        <f>IF(H6833&lt;=60,1,IF(H6833&lt;=150,2,3))</f>
        <v>3</v>
      </c>
      <c r="J6833">
        <v>30.5</v>
      </c>
      <c r="K6833">
        <v>3.26</v>
      </c>
      <c r="L6833">
        <v>3.59</v>
      </c>
      <c r="M6833">
        <v>60</v>
      </c>
      <c r="N6833">
        <f>LOG(M6833/100,2)+3</f>
        <v>2.2630344058337939</v>
      </c>
      <c r="O6833">
        <f>INDEX(lehmad!B$2:B$412,MATCH(klypsid!$B6833,lehmad!$A$2:$A$412,0))</f>
        <v>38992</v>
      </c>
      <c r="P6833">
        <f>INDEX(lehmad!D$2:D$412,MATCH(klypsid!$B6833,lehmad!$A$2:$A$412,0))</f>
        <v>117</v>
      </c>
      <c r="Q6833">
        <f>INDEX(lehmad!E$2:E$412,MATCH(klypsid!$B6833,lehmad!$A$2:$A$412,0))</f>
        <v>0.877</v>
      </c>
      <c r="R6833" t="str">
        <f>INDEX(lehmad!F$2:F$412,MATCH(klypsid!$B6833,lehmad!$A$2:$A$412,0))</f>
        <v>LANCELOT-ET</v>
      </c>
      <c r="S6833">
        <f>INDEX(lehmad!H$2:H$412,MATCH(klypsid!$B6833,lehmad!$A$2:$A$412,0))</f>
        <v>126</v>
      </c>
      <c r="T6833">
        <f>INDEX(lehmad!K$2:K$412,MATCH(klypsid!$B6833,lehmad!$A$2:$A$412,0))</f>
        <v>122</v>
      </c>
      <c r="U6833" s="4">
        <f t="shared" si="212"/>
        <v>8</v>
      </c>
      <c r="V6833">
        <f t="shared" si="213"/>
        <v>28</v>
      </c>
    </row>
    <row r="6834" spans="1:22" x14ac:dyDescent="0.25">
      <c r="A6834">
        <v>4213</v>
      </c>
      <c r="B6834" t="str">
        <f>"E"&amp;A6834</f>
        <v>E4213</v>
      </c>
      <c r="C6834" t="s">
        <v>165</v>
      </c>
      <c r="D6834">
        <v>1</v>
      </c>
      <c r="E6834">
        <f>IF(D6834&lt;4,D6834,4)</f>
        <v>1</v>
      </c>
      <c r="F6834" s="1">
        <v>39727</v>
      </c>
      <c r="G6834" s="1">
        <v>40007</v>
      </c>
      <c r="H6834" s="3">
        <f>G6834-F6834</f>
        <v>280</v>
      </c>
      <c r="I6834" s="3">
        <f>IF(H6834&lt;=60,1,IF(H6834&lt;=150,2,3))</f>
        <v>3</v>
      </c>
      <c r="J6834">
        <v>36.200000000000003</v>
      </c>
      <c r="K6834">
        <v>2.0499999999999998</v>
      </c>
      <c r="L6834">
        <v>3.77</v>
      </c>
      <c r="M6834">
        <v>113</v>
      </c>
      <c r="N6834">
        <f>LOG(M6834/100,2)+3</f>
        <v>3.176322772640463</v>
      </c>
      <c r="O6834">
        <f>INDEX(lehmad!B$2:B$412,MATCH(klypsid!$B6834,lehmad!$A$2:$A$412,0))</f>
        <v>38992</v>
      </c>
      <c r="P6834">
        <f>INDEX(lehmad!D$2:D$412,MATCH(klypsid!$B6834,lehmad!$A$2:$A$412,0))</f>
        <v>117</v>
      </c>
      <c r="Q6834">
        <f>INDEX(lehmad!E$2:E$412,MATCH(klypsid!$B6834,lehmad!$A$2:$A$412,0))</f>
        <v>0.877</v>
      </c>
      <c r="R6834" t="str">
        <f>INDEX(lehmad!F$2:F$412,MATCH(klypsid!$B6834,lehmad!$A$2:$A$412,0))</f>
        <v>LANCELOT-ET</v>
      </c>
      <c r="S6834">
        <f>INDEX(lehmad!H$2:H$412,MATCH(klypsid!$B6834,lehmad!$A$2:$A$412,0))</f>
        <v>126</v>
      </c>
      <c r="T6834">
        <f>INDEX(lehmad!K$2:K$412,MATCH(klypsid!$B6834,lehmad!$A$2:$A$412,0))</f>
        <v>122</v>
      </c>
      <c r="U6834" s="4">
        <f t="shared" si="212"/>
        <v>9</v>
      </c>
      <c r="V6834">
        <f t="shared" si="213"/>
        <v>35</v>
      </c>
    </row>
    <row r="6835" spans="1:22" x14ac:dyDescent="0.25">
      <c r="A6835">
        <v>4213</v>
      </c>
      <c r="B6835" t="str">
        <f>"E"&amp;A6835</f>
        <v>E4213</v>
      </c>
      <c r="C6835" t="s">
        <v>165</v>
      </c>
      <c r="D6835">
        <v>1</v>
      </c>
      <c r="E6835">
        <f>IF(D6835&lt;4,D6835,4)</f>
        <v>1</v>
      </c>
      <c r="F6835" s="1">
        <v>39727</v>
      </c>
      <c r="G6835" s="1">
        <v>40037</v>
      </c>
      <c r="H6835" s="3">
        <f>G6835-F6835</f>
        <v>310</v>
      </c>
      <c r="I6835" s="3">
        <f>IF(H6835&lt;=60,1,IF(H6835&lt;=150,2,3))</f>
        <v>3</v>
      </c>
      <c r="J6835">
        <v>36.700000000000003</v>
      </c>
      <c r="K6835">
        <v>3.4</v>
      </c>
      <c r="L6835">
        <v>3.81</v>
      </c>
      <c r="M6835">
        <v>26</v>
      </c>
      <c r="N6835">
        <f>LOG(M6835/100,2)+3</f>
        <v>1.0565835283663676</v>
      </c>
      <c r="O6835">
        <f>INDEX(lehmad!B$2:B$412,MATCH(klypsid!$B6835,lehmad!$A$2:$A$412,0))</f>
        <v>38992</v>
      </c>
      <c r="P6835">
        <f>INDEX(lehmad!D$2:D$412,MATCH(klypsid!$B6835,lehmad!$A$2:$A$412,0))</f>
        <v>117</v>
      </c>
      <c r="Q6835">
        <f>INDEX(lehmad!E$2:E$412,MATCH(klypsid!$B6835,lehmad!$A$2:$A$412,0))</f>
        <v>0.877</v>
      </c>
      <c r="R6835" t="str">
        <f>INDEX(lehmad!F$2:F$412,MATCH(klypsid!$B6835,lehmad!$A$2:$A$412,0))</f>
        <v>LANCELOT-ET</v>
      </c>
      <c r="S6835">
        <f>INDEX(lehmad!H$2:H$412,MATCH(klypsid!$B6835,lehmad!$A$2:$A$412,0))</f>
        <v>126</v>
      </c>
      <c r="T6835">
        <f>INDEX(lehmad!K$2:K$412,MATCH(klypsid!$B6835,lehmad!$A$2:$A$412,0))</f>
        <v>122</v>
      </c>
      <c r="U6835" s="4">
        <f t="shared" si="212"/>
        <v>10</v>
      </c>
      <c r="V6835">
        <f t="shared" si="213"/>
        <v>30</v>
      </c>
    </row>
    <row r="6836" spans="1:22" x14ac:dyDescent="0.25">
      <c r="A6836">
        <v>4213</v>
      </c>
      <c r="B6836" t="str">
        <f>"E"&amp;A6836</f>
        <v>E4213</v>
      </c>
      <c r="C6836" t="s">
        <v>165</v>
      </c>
      <c r="D6836">
        <v>1</v>
      </c>
      <c r="E6836">
        <f>IF(D6836&lt;4,D6836,4)</f>
        <v>1</v>
      </c>
      <c r="F6836" s="1">
        <v>39727</v>
      </c>
      <c r="G6836" s="1">
        <v>40066</v>
      </c>
      <c r="H6836" s="3">
        <f>G6836-F6836</f>
        <v>339</v>
      </c>
      <c r="I6836" s="3">
        <f>IF(H6836&lt;=60,1,IF(H6836&lt;=150,2,3))</f>
        <v>3</v>
      </c>
      <c r="J6836">
        <v>38.1</v>
      </c>
      <c r="K6836">
        <v>3.24</v>
      </c>
      <c r="L6836">
        <v>3.73</v>
      </c>
      <c r="M6836">
        <v>17</v>
      </c>
      <c r="N6836">
        <f>LOG(M6836/100,2)+3</f>
        <v>0.44360665147561473</v>
      </c>
      <c r="O6836">
        <f>INDEX(lehmad!B$2:B$412,MATCH(klypsid!$B6836,lehmad!$A$2:$A$412,0))</f>
        <v>38992</v>
      </c>
      <c r="P6836">
        <f>INDEX(lehmad!D$2:D$412,MATCH(klypsid!$B6836,lehmad!$A$2:$A$412,0))</f>
        <v>117</v>
      </c>
      <c r="Q6836">
        <f>INDEX(lehmad!E$2:E$412,MATCH(klypsid!$B6836,lehmad!$A$2:$A$412,0))</f>
        <v>0.877</v>
      </c>
      <c r="R6836" t="str">
        <f>INDEX(lehmad!F$2:F$412,MATCH(klypsid!$B6836,lehmad!$A$2:$A$412,0))</f>
        <v>LANCELOT-ET</v>
      </c>
      <c r="S6836">
        <f>INDEX(lehmad!H$2:H$412,MATCH(klypsid!$B6836,lehmad!$A$2:$A$412,0))</f>
        <v>126</v>
      </c>
      <c r="T6836">
        <f>INDEX(lehmad!K$2:K$412,MATCH(klypsid!$B6836,lehmad!$A$2:$A$412,0))</f>
        <v>122</v>
      </c>
      <c r="U6836" s="4">
        <f t="shared" si="212"/>
        <v>11</v>
      </c>
      <c r="V6836">
        <f t="shared" si="213"/>
        <v>29</v>
      </c>
    </row>
    <row r="6837" spans="1:22" x14ac:dyDescent="0.25">
      <c r="A6837">
        <v>4213</v>
      </c>
      <c r="B6837" t="str">
        <f>"E"&amp;A6837</f>
        <v>E4213</v>
      </c>
      <c r="C6837" t="s">
        <v>165</v>
      </c>
      <c r="D6837">
        <v>1</v>
      </c>
      <c r="E6837">
        <f>IF(D6837&lt;4,D6837,4)</f>
        <v>1</v>
      </c>
      <c r="F6837" s="1">
        <v>39727</v>
      </c>
      <c r="G6837" s="1">
        <v>40094</v>
      </c>
      <c r="H6837" s="3">
        <f>G6837-F6837</f>
        <v>367</v>
      </c>
      <c r="I6837" s="3">
        <f>IF(H6837&lt;=60,1,IF(H6837&lt;=150,2,3))</f>
        <v>3</v>
      </c>
      <c r="J6837">
        <v>33.299999999999997</v>
      </c>
      <c r="K6837">
        <v>2.54</v>
      </c>
      <c r="L6837">
        <v>4.2300000000000004</v>
      </c>
      <c r="M6837">
        <v>89</v>
      </c>
      <c r="N6837">
        <f>LOG(M6837/100,2)+3</f>
        <v>2.8318772411916733</v>
      </c>
      <c r="O6837">
        <f>INDEX(lehmad!B$2:B$412,MATCH(klypsid!$B6837,lehmad!$A$2:$A$412,0))</f>
        <v>38992</v>
      </c>
      <c r="P6837">
        <f>INDEX(lehmad!D$2:D$412,MATCH(klypsid!$B6837,lehmad!$A$2:$A$412,0))</f>
        <v>117</v>
      </c>
      <c r="Q6837">
        <f>INDEX(lehmad!E$2:E$412,MATCH(klypsid!$B6837,lehmad!$A$2:$A$412,0))</f>
        <v>0.877</v>
      </c>
      <c r="R6837" t="str">
        <f>INDEX(lehmad!F$2:F$412,MATCH(klypsid!$B6837,lehmad!$A$2:$A$412,0))</f>
        <v>LANCELOT-ET</v>
      </c>
      <c r="S6837">
        <f>INDEX(lehmad!H$2:H$412,MATCH(klypsid!$B6837,lehmad!$A$2:$A$412,0))</f>
        <v>126</v>
      </c>
      <c r="T6837">
        <f>INDEX(lehmad!K$2:K$412,MATCH(klypsid!$B6837,lehmad!$A$2:$A$412,0))</f>
        <v>122</v>
      </c>
      <c r="U6837" s="4">
        <f t="shared" si="212"/>
        <v>12</v>
      </c>
      <c r="V6837">
        <f t="shared" si="213"/>
        <v>28</v>
      </c>
    </row>
    <row r="6838" spans="1:22" x14ac:dyDescent="0.25">
      <c r="A6838">
        <v>4213</v>
      </c>
      <c r="B6838" t="str">
        <f>"E"&amp;A6838</f>
        <v>E4213</v>
      </c>
      <c r="C6838" t="s">
        <v>165</v>
      </c>
      <c r="D6838">
        <v>1</v>
      </c>
      <c r="E6838">
        <f>IF(D6838&lt;4,D6838,4)</f>
        <v>1</v>
      </c>
      <c r="F6838" s="1">
        <v>39727</v>
      </c>
      <c r="G6838" s="1">
        <v>40125</v>
      </c>
      <c r="H6838" s="3">
        <f>G6838-F6838</f>
        <v>398</v>
      </c>
      <c r="I6838" s="3">
        <f>IF(H6838&lt;=60,1,IF(H6838&lt;=150,2,3))</f>
        <v>3</v>
      </c>
      <c r="J6838">
        <v>33.700000000000003</v>
      </c>
      <c r="K6838">
        <v>3.53</v>
      </c>
      <c r="L6838">
        <v>4.1100000000000003</v>
      </c>
      <c r="M6838">
        <v>59</v>
      </c>
      <c r="N6838">
        <f>LOG(M6838/100,2)+3</f>
        <v>2.2387868595871163</v>
      </c>
      <c r="O6838">
        <f>INDEX(lehmad!B$2:B$412,MATCH(klypsid!$B6838,lehmad!$A$2:$A$412,0))</f>
        <v>38992</v>
      </c>
      <c r="P6838">
        <f>INDEX(lehmad!D$2:D$412,MATCH(klypsid!$B6838,lehmad!$A$2:$A$412,0))</f>
        <v>117</v>
      </c>
      <c r="Q6838">
        <f>INDEX(lehmad!E$2:E$412,MATCH(klypsid!$B6838,lehmad!$A$2:$A$412,0))</f>
        <v>0.877</v>
      </c>
      <c r="R6838" t="str">
        <f>INDEX(lehmad!F$2:F$412,MATCH(klypsid!$B6838,lehmad!$A$2:$A$412,0))</f>
        <v>LANCELOT-ET</v>
      </c>
      <c r="S6838">
        <f>INDEX(lehmad!H$2:H$412,MATCH(klypsid!$B6838,lehmad!$A$2:$A$412,0))</f>
        <v>126</v>
      </c>
      <c r="T6838">
        <f>INDEX(lehmad!K$2:K$412,MATCH(klypsid!$B6838,lehmad!$A$2:$A$412,0))</f>
        <v>122</v>
      </c>
      <c r="U6838" s="4">
        <f t="shared" si="212"/>
        <v>13</v>
      </c>
      <c r="V6838">
        <f t="shared" si="213"/>
        <v>31</v>
      </c>
    </row>
    <row r="6839" spans="1:22" x14ac:dyDescent="0.25">
      <c r="A6839">
        <v>4213</v>
      </c>
      <c r="B6839" t="str">
        <f>"E"&amp;A6839</f>
        <v>E4213</v>
      </c>
      <c r="C6839" t="s">
        <v>165</v>
      </c>
      <c r="D6839">
        <v>1</v>
      </c>
      <c r="E6839">
        <f>IF(D6839&lt;4,D6839,4)</f>
        <v>1</v>
      </c>
      <c r="F6839" s="1">
        <v>39727</v>
      </c>
      <c r="G6839" s="1">
        <v>40153</v>
      </c>
      <c r="H6839" s="3">
        <f>G6839-F6839</f>
        <v>426</v>
      </c>
      <c r="I6839" s="3">
        <f>IF(H6839&lt;=60,1,IF(H6839&lt;=150,2,3))</f>
        <v>3</v>
      </c>
      <c r="J6839">
        <v>35.700000000000003</v>
      </c>
      <c r="K6839">
        <v>2.82</v>
      </c>
      <c r="L6839">
        <v>4.01</v>
      </c>
      <c r="M6839">
        <v>75</v>
      </c>
      <c r="N6839">
        <f>LOG(M6839/100,2)+3</f>
        <v>2.5849625007211561</v>
      </c>
      <c r="O6839">
        <f>INDEX(lehmad!B$2:B$412,MATCH(klypsid!$B6839,lehmad!$A$2:$A$412,0))</f>
        <v>38992</v>
      </c>
      <c r="P6839">
        <f>INDEX(lehmad!D$2:D$412,MATCH(klypsid!$B6839,lehmad!$A$2:$A$412,0))</f>
        <v>117</v>
      </c>
      <c r="Q6839">
        <f>INDEX(lehmad!E$2:E$412,MATCH(klypsid!$B6839,lehmad!$A$2:$A$412,0))</f>
        <v>0.877</v>
      </c>
      <c r="R6839" t="str">
        <f>INDEX(lehmad!F$2:F$412,MATCH(klypsid!$B6839,lehmad!$A$2:$A$412,0))</f>
        <v>LANCELOT-ET</v>
      </c>
      <c r="S6839">
        <f>INDEX(lehmad!H$2:H$412,MATCH(klypsid!$B6839,lehmad!$A$2:$A$412,0))</f>
        <v>126</v>
      </c>
      <c r="T6839">
        <f>INDEX(lehmad!K$2:K$412,MATCH(klypsid!$B6839,lehmad!$A$2:$A$412,0))</f>
        <v>122</v>
      </c>
      <c r="U6839" s="4">
        <f t="shared" si="212"/>
        <v>14</v>
      </c>
      <c r="V6839">
        <f t="shared" si="213"/>
        <v>28</v>
      </c>
    </row>
    <row r="6840" spans="1:22" x14ac:dyDescent="0.25">
      <c r="A6840">
        <v>4213</v>
      </c>
      <c r="B6840" t="str">
        <f>"E"&amp;A6840</f>
        <v>E4213</v>
      </c>
      <c r="C6840" t="s">
        <v>165</v>
      </c>
      <c r="D6840">
        <v>1</v>
      </c>
      <c r="E6840">
        <f>IF(D6840&lt;4,D6840,4)</f>
        <v>1</v>
      </c>
      <c r="F6840" s="1">
        <v>39727</v>
      </c>
      <c r="G6840" s="1">
        <v>40186</v>
      </c>
      <c r="H6840" s="3">
        <f>G6840-F6840</f>
        <v>459</v>
      </c>
      <c r="I6840" s="3">
        <f>IF(H6840&lt;=60,1,IF(H6840&lt;=150,2,3))</f>
        <v>3</v>
      </c>
      <c r="J6840">
        <v>33.6</v>
      </c>
      <c r="K6840">
        <v>4.67</v>
      </c>
      <c r="L6840">
        <v>3.94</v>
      </c>
      <c r="M6840">
        <v>27</v>
      </c>
      <c r="N6840">
        <f>LOG(M6840/100,2)+3</f>
        <v>1.1110313123887439</v>
      </c>
      <c r="O6840">
        <f>INDEX(lehmad!B$2:B$412,MATCH(klypsid!$B6840,lehmad!$A$2:$A$412,0))</f>
        <v>38992</v>
      </c>
      <c r="P6840">
        <f>INDEX(lehmad!D$2:D$412,MATCH(klypsid!$B6840,lehmad!$A$2:$A$412,0))</f>
        <v>117</v>
      </c>
      <c r="Q6840">
        <f>INDEX(lehmad!E$2:E$412,MATCH(klypsid!$B6840,lehmad!$A$2:$A$412,0))</f>
        <v>0.877</v>
      </c>
      <c r="R6840" t="str">
        <f>INDEX(lehmad!F$2:F$412,MATCH(klypsid!$B6840,lehmad!$A$2:$A$412,0))</f>
        <v>LANCELOT-ET</v>
      </c>
      <c r="S6840">
        <f>INDEX(lehmad!H$2:H$412,MATCH(klypsid!$B6840,lehmad!$A$2:$A$412,0))</f>
        <v>126</v>
      </c>
      <c r="T6840">
        <f>INDEX(lehmad!K$2:K$412,MATCH(klypsid!$B6840,lehmad!$A$2:$A$412,0))</f>
        <v>122</v>
      </c>
      <c r="U6840" s="4">
        <f t="shared" si="212"/>
        <v>15</v>
      </c>
      <c r="V6840">
        <f t="shared" si="213"/>
        <v>33</v>
      </c>
    </row>
    <row r="6841" spans="1:22" x14ac:dyDescent="0.25">
      <c r="A6841">
        <v>4213</v>
      </c>
      <c r="B6841" t="str">
        <f>"E"&amp;A6841</f>
        <v>E4213</v>
      </c>
      <c r="C6841" t="s">
        <v>165</v>
      </c>
      <c r="D6841">
        <v>1</v>
      </c>
      <c r="E6841">
        <f>IF(D6841&lt;4,D6841,4)</f>
        <v>1</v>
      </c>
      <c r="F6841" s="1">
        <v>39727</v>
      </c>
      <c r="G6841" s="1">
        <v>40214</v>
      </c>
      <c r="H6841" s="3">
        <f>G6841-F6841</f>
        <v>487</v>
      </c>
      <c r="I6841" s="3">
        <f>IF(H6841&lt;=60,1,IF(H6841&lt;=150,2,3))</f>
        <v>3</v>
      </c>
      <c r="J6841">
        <v>32.6</v>
      </c>
      <c r="K6841">
        <v>3.84</v>
      </c>
      <c r="L6841">
        <v>3.66</v>
      </c>
      <c r="M6841">
        <v>88</v>
      </c>
      <c r="N6841">
        <f>LOG(M6841/100,2)+3</f>
        <v>2.8155754288625725</v>
      </c>
      <c r="O6841">
        <f>INDEX(lehmad!B$2:B$412,MATCH(klypsid!$B6841,lehmad!$A$2:$A$412,0))</f>
        <v>38992</v>
      </c>
      <c r="P6841">
        <f>INDEX(lehmad!D$2:D$412,MATCH(klypsid!$B6841,lehmad!$A$2:$A$412,0))</f>
        <v>117</v>
      </c>
      <c r="Q6841">
        <f>INDEX(lehmad!E$2:E$412,MATCH(klypsid!$B6841,lehmad!$A$2:$A$412,0))</f>
        <v>0.877</v>
      </c>
      <c r="R6841" t="str">
        <f>INDEX(lehmad!F$2:F$412,MATCH(klypsid!$B6841,lehmad!$A$2:$A$412,0))</f>
        <v>LANCELOT-ET</v>
      </c>
      <c r="S6841">
        <f>INDEX(lehmad!H$2:H$412,MATCH(klypsid!$B6841,lehmad!$A$2:$A$412,0))</f>
        <v>126</v>
      </c>
      <c r="T6841">
        <f>INDEX(lehmad!K$2:K$412,MATCH(klypsid!$B6841,lehmad!$A$2:$A$412,0))</f>
        <v>122</v>
      </c>
      <c r="U6841" s="4">
        <f t="shared" si="212"/>
        <v>16</v>
      </c>
      <c r="V6841">
        <f t="shared" si="213"/>
        <v>28</v>
      </c>
    </row>
    <row r="6842" spans="1:22" x14ac:dyDescent="0.25">
      <c r="A6842">
        <v>4213</v>
      </c>
      <c r="B6842" t="str">
        <f>"E"&amp;A6842</f>
        <v>E4213</v>
      </c>
      <c r="C6842" t="s">
        <v>165</v>
      </c>
      <c r="D6842">
        <v>1</v>
      </c>
      <c r="E6842">
        <f>IF(D6842&lt;4,D6842,4)</f>
        <v>1</v>
      </c>
      <c r="F6842" s="1">
        <v>39727</v>
      </c>
      <c r="G6842" s="1">
        <v>40242</v>
      </c>
      <c r="H6842" s="3">
        <f>G6842-F6842</f>
        <v>515</v>
      </c>
      <c r="I6842" s="3">
        <f>IF(H6842&lt;=60,1,IF(H6842&lt;=150,2,3))</f>
        <v>3</v>
      </c>
      <c r="J6842">
        <v>34</v>
      </c>
      <c r="K6842">
        <v>3.55</v>
      </c>
      <c r="L6842">
        <v>3.91</v>
      </c>
      <c r="M6842">
        <v>39</v>
      </c>
      <c r="N6842">
        <f>LOG(M6842/100,2)+3</f>
        <v>1.6415460290875237</v>
      </c>
      <c r="O6842">
        <f>INDEX(lehmad!B$2:B$412,MATCH(klypsid!$B6842,lehmad!$A$2:$A$412,0))</f>
        <v>38992</v>
      </c>
      <c r="P6842">
        <f>INDEX(lehmad!D$2:D$412,MATCH(klypsid!$B6842,lehmad!$A$2:$A$412,0))</f>
        <v>117</v>
      </c>
      <c r="Q6842">
        <f>INDEX(lehmad!E$2:E$412,MATCH(klypsid!$B6842,lehmad!$A$2:$A$412,0))</f>
        <v>0.877</v>
      </c>
      <c r="R6842" t="str">
        <f>INDEX(lehmad!F$2:F$412,MATCH(klypsid!$B6842,lehmad!$A$2:$A$412,0))</f>
        <v>LANCELOT-ET</v>
      </c>
      <c r="S6842">
        <f>INDEX(lehmad!H$2:H$412,MATCH(klypsid!$B6842,lehmad!$A$2:$A$412,0))</f>
        <v>126</v>
      </c>
      <c r="T6842">
        <f>INDEX(lehmad!K$2:K$412,MATCH(klypsid!$B6842,lehmad!$A$2:$A$412,0))</f>
        <v>122</v>
      </c>
      <c r="U6842" s="4">
        <f t="shared" si="212"/>
        <v>17</v>
      </c>
      <c r="V6842">
        <f t="shared" si="213"/>
        <v>28</v>
      </c>
    </row>
    <row r="6843" spans="1:22" x14ac:dyDescent="0.25">
      <c r="A6843">
        <v>4213</v>
      </c>
      <c r="B6843" t="str">
        <f>"E"&amp;A6843</f>
        <v>E4213</v>
      </c>
      <c r="C6843" t="s">
        <v>165</v>
      </c>
      <c r="D6843">
        <v>1</v>
      </c>
      <c r="E6843">
        <f>IF(D6843&lt;4,D6843,4)</f>
        <v>1</v>
      </c>
      <c r="F6843" s="1">
        <v>39727</v>
      </c>
      <c r="G6843" s="1">
        <v>40276</v>
      </c>
      <c r="H6843" s="3">
        <f>G6843-F6843</f>
        <v>549</v>
      </c>
      <c r="I6843" s="3">
        <f>IF(H6843&lt;=60,1,IF(H6843&lt;=150,2,3))</f>
        <v>3</v>
      </c>
      <c r="J6843">
        <v>34.700000000000003</v>
      </c>
      <c r="K6843">
        <v>4.07</v>
      </c>
      <c r="L6843">
        <v>4.2</v>
      </c>
      <c r="M6843">
        <v>54</v>
      </c>
      <c r="N6843">
        <f>LOG(M6843/100,2)+3</f>
        <v>2.1110313123887439</v>
      </c>
      <c r="O6843">
        <f>INDEX(lehmad!B$2:B$412,MATCH(klypsid!$B6843,lehmad!$A$2:$A$412,0))</f>
        <v>38992</v>
      </c>
      <c r="P6843">
        <f>INDEX(lehmad!D$2:D$412,MATCH(klypsid!$B6843,lehmad!$A$2:$A$412,0))</f>
        <v>117</v>
      </c>
      <c r="Q6843">
        <f>INDEX(lehmad!E$2:E$412,MATCH(klypsid!$B6843,lehmad!$A$2:$A$412,0))</f>
        <v>0.877</v>
      </c>
      <c r="R6843" t="str">
        <f>INDEX(lehmad!F$2:F$412,MATCH(klypsid!$B6843,lehmad!$A$2:$A$412,0))</f>
        <v>LANCELOT-ET</v>
      </c>
      <c r="S6843">
        <f>INDEX(lehmad!H$2:H$412,MATCH(klypsid!$B6843,lehmad!$A$2:$A$412,0))</f>
        <v>126</v>
      </c>
      <c r="T6843">
        <f>INDEX(lehmad!K$2:K$412,MATCH(klypsid!$B6843,lehmad!$A$2:$A$412,0))</f>
        <v>122</v>
      </c>
      <c r="U6843" s="4">
        <f t="shared" si="212"/>
        <v>18</v>
      </c>
      <c r="V6843">
        <f t="shared" si="213"/>
        <v>34</v>
      </c>
    </row>
    <row r="6844" spans="1:22" x14ac:dyDescent="0.25">
      <c r="A6844">
        <v>4213</v>
      </c>
      <c r="B6844" t="str">
        <f>"E"&amp;A6844</f>
        <v>E4213</v>
      </c>
      <c r="C6844" t="s">
        <v>165</v>
      </c>
      <c r="D6844">
        <v>1</v>
      </c>
      <c r="E6844">
        <f>IF(D6844&lt;4,D6844,4)</f>
        <v>1</v>
      </c>
      <c r="F6844" s="1">
        <v>39727</v>
      </c>
      <c r="G6844" s="1">
        <v>40304</v>
      </c>
      <c r="H6844" s="3">
        <f>G6844-F6844</f>
        <v>577</v>
      </c>
      <c r="I6844" s="3">
        <f>IF(H6844&lt;=60,1,IF(H6844&lt;=150,2,3))</f>
        <v>3</v>
      </c>
      <c r="J6844">
        <v>37.1</v>
      </c>
      <c r="K6844">
        <v>3.57</v>
      </c>
      <c r="L6844">
        <v>3.81</v>
      </c>
      <c r="M6844">
        <v>29</v>
      </c>
      <c r="N6844">
        <f>LOG(M6844/100,2)+3</f>
        <v>1.2141248053528473</v>
      </c>
      <c r="O6844">
        <f>INDEX(lehmad!B$2:B$412,MATCH(klypsid!$B6844,lehmad!$A$2:$A$412,0))</f>
        <v>38992</v>
      </c>
      <c r="P6844">
        <f>INDEX(lehmad!D$2:D$412,MATCH(klypsid!$B6844,lehmad!$A$2:$A$412,0))</f>
        <v>117</v>
      </c>
      <c r="Q6844">
        <f>INDEX(lehmad!E$2:E$412,MATCH(klypsid!$B6844,lehmad!$A$2:$A$412,0))</f>
        <v>0.877</v>
      </c>
      <c r="R6844" t="str">
        <f>INDEX(lehmad!F$2:F$412,MATCH(klypsid!$B6844,lehmad!$A$2:$A$412,0))</f>
        <v>LANCELOT-ET</v>
      </c>
      <c r="S6844">
        <f>INDEX(lehmad!H$2:H$412,MATCH(klypsid!$B6844,lehmad!$A$2:$A$412,0))</f>
        <v>126</v>
      </c>
      <c r="T6844">
        <f>INDEX(lehmad!K$2:K$412,MATCH(klypsid!$B6844,lehmad!$A$2:$A$412,0))</f>
        <v>122</v>
      </c>
      <c r="U6844" s="4">
        <f t="shared" si="212"/>
        <v>19</v>
      </c>
      <c r="V6844">
        <f t="shared" si="213"/>
        <v>28</v>
      </c>
    </row>
    <row r="6845" spans="1:22" x14ac:dyDescent="0.25">
      <c r="A6845">
        <v>4213</v>
      </c>
      <c r="B6845" t="str">
        <f>"E"&amp;A6845</f>
        <v>E4213</v>
      </c>
      <c r="C6845" t="s">
        <v>165</v>
      </c>
      <c r="D6845">
        <v>1</v>
      </c>
      <c r="E6845">
        <f>IF(D6845&lt;4,D6845,4)</f>
        <v>1</v>
      </c>
      <c r="F6845" s="1">
        <v>39727</v>
      </c>
      <c r="G6845" s="1">
        <v>40336</v>
      </c>
      <c r="H6845" s="3">
        <f>G6845-F6845</f>
        <v>609</v>
      </c>
      <c r="I6845" s="3">
        <f>IF(H6845&lt;=60,1,IF(H6845&lt;=150,2,3))</f>
        <v>3</v>
      </c>
      <c r="J6845">
        <v>31.2</v>
      </c>
      <c r="K6845">
        <v>3.22</v>
      </c>
      <c r="L6845">
        <v>3.9</v>
      </c>
      <c r="M6845">
        <v>47</v>
      </c>
      <c r="N6845">
        <f>LOG(M6845/100,2)+3</f>
        <v>1.9107326619029126</v>
      </c>
      <c r="O6845">
        <f>INDEX(lehmad!B$2:B$412,MATCH(klypsid!$B6845,lehmad!$A$2:$A$412,0))</f>
        <v>38992</v>
      </c>
      <c r="P6845">
        <f>INDEX(lehmad!D$2:D$412,MATCH(klypsid!$B6845,lehmad!$A$2:$A$412,0))</f>
        <v>117</v>
      </c>
      <c r="Q6845">
        <f>INDEX(lehmad!E$2:E$412,MATCH(klypsid!$B6845,lehmad!$A$2:$A$412,0))</f>
        <v>0.877</v>
      </c>
      <c r="R6845" t="str">
        <f>INDEX(lehmad!F$2:F$412,MATCH(klypsid!$B6845,lehmad!$A$2:$A$412,0))</f>
        <v>LANCELOT-ET</v>
      </c>
      <c r="S6845">
        <f>INDEX(lehmad!H$2:H$412,MATCH(klypsid!$B6845,lehmad!$A$2:$A$412,0))</f>
        <v>126</v>
      </c>
      <c r="T6845">
        <f>INDEX(lehmad!K$2:K$412,MATCH(klypsid!$B6845,lehmad!$A$2:$A$412,0))</f>
        <v>122</v>
      </c>
      <c r="U6845" s="4">
        <f t="shared" si="212"/>
        <v>20</v>
      </c>
      <c r="V6845">
        <f t="shared" si="213"/>
        <v>32</v>
      </c>
    </row>
    <row r="6846" spans="1:22" x14ac:dyDescent="0.25">
      <c r="A6846">
        <v>4213</v>
      </c>
      <c r="B6846" t="str">
        <f>"E"&amp;A6846</f>
        <v>E4213</v>
      </c>
      <c r="C6846" t="s">
        <v>165</v>
      </c>
      <c r="D6846">
        <v>1</v>
      </c>
      <c r="E6846">
        <f>IF(D6846&lt;4,D6846,4)</f>
        <v>1</v>
      </c>
      <c r="F6846" s="1">
        <v>39727</v>
      </c>
      <c r="G6846" s="1">
        <v>40371</v>
      </c>
      <c r="H6846" s="3">
        <f>G6846-F6846</f>
        <v>644</v>
      </c>
      <c r="I6846" s="3">
        <f>IF(H6846&lt;=60,1,IF(H6846&lt;=150,2,3))</f>
        <v>3</v>
      </c>
      <c r="J6846">
        <v>28.3</v>
      </c>
      <c r="K6846">
        <v>3.67</v>
      </c>
      <c r="L6846">
        <v>3.88</v>
      </c>
      <c r="M6846">
        <v>40</v>
      </c>
      <c r="N6846">
        <f>LOG(M6846/100,2)+3</f>
        <v>1.6780719051126378</v>
      </c>
      <c r="O6846">
        <f>INDEX(lehmad!B$2:B$412,MATCH(klypsid!$B6846,lehmad!$A$2:$A$412,0))</f>
        <v>38992</v>
      </c>
      <c r="P6846">
        <f>INDEX(lehmad!D$2:D$412,MATCH(klypsid!$B6846,lehmad!$A$2:$A$412,0))</f>
        <v>117</v>
      </c>
      <c r="Q6846">
        <f>INDEX(lehmad!E$2:E$412,MATCH(klypsid!$B6846,lehmad!$A$2:$A$412,0))</f>
        <v>0.877</v>
      </c>
      <c r="R6846" t="str">
        <f>INDEX(lehmad!F$2:F$412,MATCH(klypsid!$B6846,lehmad!$A$2:$A$412,0))</f>
        <v>LANCELOT-ET</v>
      </c>
      <c r="S6846">
        <f>INDEX(lehmad!H$2:H$412,MATCH(klypsid!$B6846,lehmad!$A$2:$A$412,0))</f>
        <v>126</v>
      </c>
      <c r="T6846">
        <f>INDEX(lehmad!K$2:K$412,MATCH(klypsid!$B6846,lehmad!$A$2:$A$412,0))</f>
        <v>122</v>
      </c>
      <c r="U6846" s="4">
        <f t="shared" si="212"/>
        <v>21</v>
      </c>
      <c r="V6846">
        <f t="shared" si="213"/>
        <v>35</v>
      </c>
    </row>
    <row r="6847" spans="1:22" x14ac:dyDescent="0.25">
      <c r="A6847">
        <v>4213</v>
      </c>
      <c r="B6847" t="str">
        <f>"E"&amp;A6847</f>
        <v>E4213</v>
      </c>
      <c r="C6847" t="s">
        <v>165</v>
      </c>
      <c r="D6847">
        <v>1</v>
      </c>
      <c r="E6847">
        <f>IF(D6847&lt;4,D6847,4)</f>
        <v>1</v>
      </c>
      <c r="F6847" s="1">
        <v>39727</v>
      </c>
      <c r="G6847" s="1">
        <v>40396</v>
      </c>
      <c r="H6847" s="3">
        <f>G6847-F6847</f>
        <v>669</v>
      </c>
      <c r="I6847" s="3">
        <f>IF(H6847&lt;=60,1,IF(H6847&lt;=150,2,3))</f>
        <v>3</v>
      </c>
      <c r="J6847">
        <v>33.700000000000003</v>
      </c>
      <c r="K6847">
        <v>3.13</v>
      </c>
      <c r="L6847">
        <v>3.73</v>
      </c>
      <c r="M6847">
        <v>114</v>
      </c>
      <c r="N6847">
        <f>LOG(M6847/100,2)+3</f>
        <v>3.1890338243900169</v>
      </c>
      <c r="O6847">
        <f>INDEX(lehmad!B$2:B$412,MATCH(klypsid!$B6847,lehmad!$A$2:$A$412,0))</f>
        <v>38992</v>
      </c>
      <c r="P6847">
        <f>INDEX(lehmad!D$2:D$412,MATCH(klypsid!$B6847,lehmad!$A$2:$A$412,0))</f>
        <v>117</v>
      </c>
      <c r="Q6847">
        <f>INDEX(lehmad!E$2:E$412,MATCH(klypsid!$B6847,lehmad!$A$2:$A$412,0))</f>
        <v>0.877</v>
      </c>
      <c r="R6847" t="str">
        <f>INDEX(lehmad!F$2:F$412,MATCH(klypsid!$B6847,lehmad!$A$2:$A$412,0))</f>
        <v>LANCELOT-ET</v>
      </c>
      <c r="S6847">
        <f>INDEX(lehmad!H$2:H$412,MATCH(klypsid!$B6847,lehmad!$A$2:$A$412,0))</f>
        <v>126</v>
      </c>
      <c r="T6847">
        <f>INDEX(lehmad!K$2:K$412,MATCH(klypsid!$B6847,lehmad!$A$2:$A$412,0))</f>
        <v>122</v>
      </c>
      <c r="U6847" s="4">
        <f t="shared" si="212"/>
        <v>22</v>
      </c>
      <c r="V6847">
        <f t="shared" si="213"/>
        <v>25</v>
      </c>
    </row>
    <row r="6848" spans="1:22" x14ac:dyDescent="0.25">
      <c r="A6848">
        <v>4213</v>
      </c>
      <c r="B6848" t="str">
        <f>"E"&amp;A6848</f>
        <v>E4213</v>
      </c>
      <c r="C6848" t="s">
        <v>165</v>
      </c>
      <c r="D6848">
        <v>1</v>
      </c>
      <c r="E6848">
        <f>IF(D6848&lt;4,D6848,4)</f>
        <v>1</v>
      </c>
      <c r="F6848" s="1">
        <v>39727</v>
      </c>
      <c r="G6848" s="1">
        <v>40434</v>
      </c>
      <c r="H6848" s="3">
        <f>G6848-F6848</f>
        <v>707</v>
      </c>
      <c r="I6848" s="3">
        <f>IF(H6848&lt;=60,1,IF(H6848&lt;=150,2,3))</f>
        <v>3</v>
      </c>
      <c r="J6848">
        <v>34</v>
      </c>
      <c r="K6848">
        <v>3.79</v>
      </c>
      <c r="L6848">
        <v>3.95</v>
      </c>
      <c r="M6848">
        <v>34</v>
      </c>
      <c r="N6848">
        <f>LOG(M6848/100,2)+3</f>
        <v>1.443606651475615</v>
      </c>
      <c r="O6848">
        <f>INDEX(lehmad!B$2:B$412,MATCH(klypsid!$B6848,lehmad!$A$2:$A$412,0))</f>
        <v>38992</v>
      </c>
      <c r="P6848">
        <f>INDEX(lehmad!D$2:D$412,MATCH(klypsid!$B6848,lehmad!$A$2:$A$412,0))</f>
        <v>117</v>
      </c>
      <c r="Q6848">
        <f>INDEX(lehmad!E$2:E$412,MATCH(klypsid!$B6848,lehmad!$A$2:$A$412,0))</f>
        <v>0.877</v>
      </c>
      <c r="R6848" t="str">
        <f>INDEX(lehmad!F$2:F$412,MATCH(klypsid!$B6848,lehmad!$A$2:$A$412,0))</f>
        <v>LANCELOT-ET</v>
      </c>
      <c r="S6848">
        <f>INDEX(lehmad!H$2:H$412,MATCH(klypsid!$B6848,lehmad!$A$2:$A$412,0))</f>
        <v>126</v>
      </c>
      <c r="T6848">
        <f>INDEX(lehmad!K$2:K$412,MATCH(klypsid!$B6848,lehmad!$A$2:$A$412,0))</f>
        <v>122</v>
      </c>
      <c r="U6848" s="4">
        <f t="shared" si="212"/>
        <v>23</v>
      </c>
      <c r="V6848">
        <f t="shared" si="213"/>
        <v>38</v>
      </c>
    </row>
    <row r="6849" spans="1:22" x14ac:dyDescent="0.25">
      <c r="A6849">
        <v>4213</v>
      </c>
      <c r="B6849" t="str">
        <f>"E"&amp;A6849</f>
        <v>E4213</v>
      </c>
      <c r="C6849" t="s">
        <v>165</v>
      </c>
      <c r="D6849">
        <v>1</v>
      </c>
      <c r="E6849">
        <f>IF(D6849&lt;4,D6849,4)</f>
        <v>1</v>
      </c>
      <c r="F6849" s="1">
        <v>39727</v>
      </c>
      <c r="G6849" s="1">
        <v>40462</v>
      </c>
      <c r="H6849" s="3">
        <f>G6849-F6849</f>
        <v>735</v>
      </c>
      <c r="I6849" s="3">
        <f>IF(H6849&lt;=60,1,IF(H6849&lt;=150,2,3))</f>
        <v>3</v>
      </c>
      <c r="J6849">
        <v>32.299999999999997</v>
      </c>
      <c r="K6849">
        <v>3.96</v>
      </c>
      <c r="L6849">
        <v>4.24</v>
      </c>
      <c r="M6849">
        <v>42</v>
      </c>
      <c r="N6849">
        <f>LOG(M6849/100,2)+3</f>
        <v>1.7484612330040357</v>
      </c>
      <c r="O6849">
        <f>INDEX(lehmad!B$2:B$412,MATCH(klypsid!$B6849,lehmad!$A$2:$A$412,0))</f>
        <v>38992</v>
      </c>
      <c r="P6849">
        <f>INDEX(lehmad!D$2:D$412,MATCH(klypsid!$B6849,lehmad!$A$2:$A$412,0))</f>
        <v>117</v>
      </c>
      <c r="Q6849">
        <f>INDEX(lehmad!E$2:E$412,MATCH(klypsid!$B6849,lehmad!$A$2:$A$412,0))</f>
        <v>0.877</v>
      </c>
      <c r="R6849" t="str">
        <f>INDEX(lehmad!F$2:F$412,MATCH(klypsid!$B6849,lehmad!$A$2:$A$412,0))</f>
        <v>LANCELOT-ET</v>
      </c>
      <c r="S6849">
        <f>INDEX(lehmad!H$2:H$412,MATCH(klypsid!$B6849,lehmad!$A$2:$A$412,0))</f>
        <v>126</v>
      </c>
      <c r="T6849">
        <f>INDEX(lehmad!K$2:K$412,MATCH(klypsid!$B6849,lehmad!$A$2:$A$412,0))</f>
        <v>122</v>
      </c>
      <c r="U6849" s="4">
        <f t="shared" si="212"/>
        <v>24</v>
      </c>
      <c r="V6849">
        <f t="shared" si="213"/>
        <v>28</v>
      </c>
    </row>
    <row r="6850" spans="1:22" x14ac:dyDescent="0.25">
      <c r="A6850">
        <v>4213</v>
      </c>
      <c r="B6850" t="str">
        <f>"E"&amp;A6850</f>
        <v>E4213</v>
      </c>
      <c r="C6850" t="s">
        <v>165</v>
      </c>
      <c r="D6850">
        <v>1</v>
      </c>
      <c r="E6850">
        <f>IF(D6850&lt;4,D6850,4)</f>
        <v>1</v>
      </c>
      <c r="F6850" s="1">
        <v>39727</v>
      </c>
      <c r="G6850" s="1">
        <v>40493</v>
      </c>
      <c r="H6850" s="3">
        <f>G6850-F6850</f>
        <v>766</v>
      </c>
      <c r="I6850" s="3">
        <f>IF(H6850&lt;=60,1,IF(H6850&lt;=150,2,3))</f>
        <v>3</v>
      </c>
      <c r="J6850">
        <v>33.200000000000003</v>
      </c>
      <c r="K6850">
        <v>4.01</v>
      </c>
      <c r="L6850">
        <v>3.94</v>
      </c>
      <c r="M6850">
        <v>51</v>
      </c>
      <c r="N6850">
        <f>LOG(M6850/100,2)+3</f>
        <v>2.0285691521967708</v>
      </c>
      <c r="O6850">
        <f>INDEX(lehmad!B$2:B$412,MATCH(klypsid!$B6850,lehmad!$A$2:$A$412,0))</f>
        <v>38992</v>
      </c>
      <c r="P6850">
        <f>INDEX(lehmad!D$2:D$412,MATCH(klypsid!$B6850,lehmad!$A$2:$A$412,0))</f>
        <v>117</v>
      </c>
      <c r="Q6850">
        <f>INDEX(lehmad!E$2:E$412,MATCH(klypsid!$B6850,lehmad!$A$2:$A$412,0))</f>
        <v>0.877</v>
      </c>
      <c r="R6850" t="str">
        <f>INDEX(lehmad!F$2:F$412,MATCH(klypsid!$B6850,lehmad!$A$2:$A$412,0))</f>
        <v>LANCELOT-ET</v>
      </c>
      <c r="S6850">
        <f>INDEX(lehmad!H$2:H$412,MATCH(klypsid!$B6850,lehmad!$A$2:$A$412,0))</f>
        <v>126</v>
      </c>
      <c r="T6850">
        <f>INDEX(lehmad!K$2:K$412,MATCH(klypsid!$B6850,lehmad!$A$2:$A$412,0))</f>
        <v>122</v>
      </c>
      <c r="U6850" s="4">
        <f t="shared" si="212"/>
        <v>25</v>
      </c>
      <c r="V6850">
        <f t="shared" si="213"/>
        <v>31</v>
      </c>
    </row>
    <row r="6851" spans="1:22" x14ac:dyDescent="0.25">
      <c r="A6851">
        <v>4213</v>
      </c>
      <c r="B6851" t="str">
        <f>"E"&amp;A6851</f>
        <v>E4213</v>
      </c>
      <c r="C6851" t="s">
        <v>165</v>
      </c>
      <c r="D6851">
        <v>1</v>
      </c>
      <c r="E6851">
        <f>IF(D6851&lt;4,D6851,4)</f>
        <v>1</v>
      </c>
      <c r="F6851" s="1">
        <v>39727</v>
      </c>
      <c r="G6851" s="1">
        <v>40521</v>
      </c>
      <c r="H6851" s="3">
        <f>G6851-F6851</f>
        <v>794</v>
      </c>
      <c r="I6851" s="3">
        <f>IF(H6851&lt;=60,1,IF(H6851&lt;=150,2,3))</f>
        <v>3</v>
      </c>
      <c r="J6851">
        <v>31.1</v>
      </c>
      <c r="K6851">
        <v>4.58</v>
      </c>
      <c r="L6851">
        <v>4.08</v>
      </c>
      <c r="M6851">
        <v>41</v>
      </c>
      <c r="N6851">
        <f>LOG(M6851/100,2)+3</f>
        <v>1.7136958148433588</v>
      </c>
      <c r="O6851">
        <f>INDEX(lehmad!B$2:B$412,MATCH(klypsid!$B6851,lehmad!$A$2:$A$412,0))</f>
        <v>38992</v>
      </c>
      <c r="P6851">
        <f>INDEX(lehmad!D$2:D$412,MATCH(klypsid!$B6851,lehmad!$A$2:$A$412,0))</f>
        <v>117</v>
      </c>
      <c r="Q6851">
        <f>INDEX(lehmad!E$2:E$412,MATCH(klypsid!$B6851,lehmad!$A$2:$A$412,0))</f>
        <v>0.877</v>
      </c>
      <c r="R6851" t="str">
        <f>INDEX(lehmad!F$2:F$412,MATCH(klypsid!$B6851,lehmad!$A$2:$A$412,0))</f>
        <v>LANCELOT-ET</v>
      </c>
      <c r="S6851">
        <f>INDEX(lehmad!H$2:H$412,MATCH(klypsid!$B6851,lehmad!$A$2:$A$412,0))</f>
        <v>126</v>
      </c>
      <c r="T6851">
        <f>INDEX(lehmad!K$2:K$412,MATCH(klypsid!$B6851,lehmad!$A$2:$A$412,0))</f>
        <v>122</v>
      </c>
      <c r="U6851" s="4">
        <f t="shared" ref="U6851:U6914" si="214">IF(AND(A6851=A6850,D6851=D6850),U6850+1,1)</f>
        <v>26</v>
      </c>
      <c r="V6851">
        <f t="shared" ref="V6851:V6914" si="215">IF(AND(A6851=A6850,D6851=D6850),G6851-G6850,G6851-F6851)</f>
        <v>28</v>
      </c>
    </row>
    <row r="6852" spans="1:22" x14ac:dyDescent="0.25">
      <c r="A6852">
        <v>4213</v>
      </c>
      <c r="B6852" t="str">
        <f>"E"&amp;A6852</f>
        <v>E4213</v>
      </c>
      <c r="C6852" t="s">
        <v>165</v>
      </c>
      <c r="D6852">
        <v>1</v>
      </c>
      <c r="E6852">
        <f>IF(D6852&lt;4,D6852,4)</f>
        <v>1</v>
      </c>
      <c r="F6852" s="1">
        <v>39727</v>
      </c>
      <c r="G6852" s="1">
        <v>40556</v>
      </c>
      <c r="H6852" s="3">
        <f>G6852-F6852</f>
        <v>829</v>
      </c>
      <c r="I6852" s="3">
        <f>IF(H6852&lt;=60,1,IF(H6852&lt;=150,2,3))</f>
        <v>3</v>
      </c>
      <c r="J6852">
        <v>34.5</v>
      </c>
      <c r="K6852">
        <v>3.8</v>
      </c>
      <c r="L6852">
        <v>3.89</v>
      </c>
      <c r="M6852">
        <v>63</v>
      </c>
      <c r="N6852">
        <f>LOG(M6852/100,2)+3</f>
        <v>2.3334237337251915</v>
      </c>
      <c r="O6852">
        <f>INDEX(lehmad!B$2:B$412,MATCH(klypsid!$B6852,lehmad!$A$2:$A$412,0))</f>
        <v>38992</v>
      </c>
      <c r="P6852">
        <f>INDEX(lehmad!D$2:D$412,MATCH(klypsid!$B6852,lehmad!$A$2:$A$412,0))</f>
        <v>117</v>
      </c>
      <c r="Q6852">
        <f>INDEX(lehmad!E$2:E$412,MATCH(klypsid!$B6852,lehmad!$A$2:$A$412,0))</f>
        <v>0.877</v>
      </c>
      <c r="R6852" t="str">
        <f>INDEX(lehmad!F$2:F$412,MATCH(klypsid!$B6852,lehmad!$A$2:$A$412,0))</f>
        <v>LANCELOT-ET</v>
      </c>
      <c r="S6852">
        <f>INDEX(lehmad!H$2:H$412,MATCH(klypsid!$B6852,lehmad!$A$2:$A$412,0))</f>
        <v>126</v>
      </c>
      <c r="T6852">
        <f>INDEX(lehmad!K$2:K$412,MATCH(klypsid!$B6852,lehmad!$A$2:$A$412,0))</f>
        <v>122</v>
      </c>
      <c r="U6852" s="4">
        <f t="shared" si="214"/>
        <v>27</v>
      </c>
      <c r="V6852">
        <f t="shared" si="215"/>
        <v>35</v>
      </c>
    </row>
    <row r="6853" spans="1:22" x14ac:dyDescent="0.25">
      <c r="A6853">
        <v>4215</v>
      </c>
      <c r="B6853" t="str">
        <f>"E"&amp;A6853</f>
        <v>E4215</v>
      </c>
      <c r="C6853" t="s">
        <v>166</v>
      </c>
      <c r="D6853">
        <v>1</v>
      </c>
      <c r="E6853">
        <f>IF(D6853&lt;4,D6853,4)</f>
        <v>1</v>
      </c>
      <c r="F6853" s="1">
        <v>39722</v>
      </c>
      <c r="G6853" s="1">
        <v>39754</v>
      </c>
      <c r="H6853" s="3">
        <f>G6853-F6853</f>
        <v>32</v>
      </c>
      <c r="I6853" s="3">
        <f>IF(H6853&lt;=60,1,IF(H6853&lt;=150,2,3))</f>
        <v>1</v>
      </c>
      <c r="J6853">
        <v>35.4</v>
      </c>
      <c r="K6853">
        <v>4.33</v>
      </c>
      <c r="L6853">
        <v>3.08</v>
      </c>
      <c r="M6853">
        <v>110</v>
      </c>
      <c r="N6853">
        <f>LOG(M6853/100,2)+3</f>
        <v>3.1375035237499351</v>
      </c>
      <c r="O6853">
        <f>INDEX(lehmad!B$2:B$412,MATCH(klypsid!$B6853,lehmad!$A$2:$A$412,0))</f>
        <v>38995</v>
      </c>
      <c r="P6853">
        <f>INDEX(lehmad!D$2:D$412,MATCH(klypsid!$B6853,lehmad!$A$2:$A$412,0))</f>
        <v>113</v>
      </c>
      <c r="Q6853">
        <f>INDEX(lehmad!E$2:E$412,MATCH(klypsid!$B6853,lehmad!$A$2:$A$412,0))</f>
        <v>0.875</v>
      </c>
      <c r="R6853" t="str">
        <f>INDEX(lehmad!F$2:F$412,MATCH(klypsid!$B6853,lehmad!$A$2:$A$412,0))</f>
        <v>LANCELOT-ET</v>
      </c>
      <c r="S6853">
        <f>INDEX(lehmad!H$2:H$412,MATCH(klypsid!$B6853,lehmad!$A$2:$A$412,0))</f>
        <v>126</v>
      </c>
      <c r="T6853">
        <f>INDEX(lehmad!K$2:K$412,MATCH(klypsid!$B6853,lehmad!$A$2:$A$412,0))</f>
        <v>122</v>
      </c>
      <c r="U6853" s="4">
        <f t="shared" si="214"/>
        <v>1</v>
      </c>
      <c r="V6853">
        <f t="shared" si="215"/>
        <v>32</v>
      </c>
    </row>
    <row r="6854" spans="1:22" x14ac:dyDescent="0.25">
      <c r="A6854">
        <v>4215</v>
      </c>
      <c r="B6854" t="str">
        <f>"E"&amp;A6854</f>
        <v>E4215</v>
      </c>
      <c r="C6854" t="s">
        <v>166</v>
      </c>
      <c r="D6854">
        <v>1</v>
      </c>
      <c r="E6854">
        <f>IF(D6854&lt;4,D6854,4)</f>
        <v>1</v>
      </c>
      <c r="F6854" s="1">
        <v>39722</v>
      </c>
      <c r="G6854" s="1">
        <v>39783</v>
      </c>
      <c r="H6854" s="3">
        <f>G6854-F6854</f>
        <v>61</v>
      </c>
      <c r="I6854" s="3">
        <f>IF(H6854&lt;=60,1,IF(H6854&lt;=150,2,3))</f>
        <v>2</v>
      </c>
      <c r="J6854">
        <v>37.6</v>
      </c>
      <c r="K6854">
        <v>4.03</v>
      </c>
      <c r="L6854">
        <v>3.28</v>
      </c>
      <c r="M6854">
        <v>132</v>
      </c>
      <c r="N6854">
        <f>LOG(M6854/100,2)+3</f>
        <v>3.400537929583729</v>
      </c>
      <c r="O6854">
        <f>INDEX(lehmad!B$2:B$412,MATCH(klypsid!$B6854,lehmad!$A$2:$A$412,0))</f>
        <v>38995</v>
      </c>
      <c r="P6854">
        <f>INDEX(lehmad!D$2:D$412,MATCH(klypsid!$B6854,lehmad!$A$2:$A$412,0))</f>
        <v>113</v>
      </c>
      <c r="Q6854">
        <f>INDEX(lehmad!E$2:E$412,MATCH(klypsid!$B6854,lehmad!$A$2:$A$412,0))</f>
        <v>0.875</v>
      </c>
      <c r="R6854" t="str">
        <f>INDEX(lehmad!F$2:F$412,MATCH(klypsid!$B6854,lehmad!$A$2:$A$412,0))</f>
        <v>LANCELOT-ET</v>
      </c>
      <c r="S6854">
        <f>INDEX(lehmad!H$2:H$412,MATCH(klypsid!$B6854,lehmad!$A$2:$A$412,0))</f>
        <v>126</v>
      </c>
      <c r="T6854">
        <f>INDEX(lehmad!K$2:K$412,MATCH(klypsid!$B6854,lehmad!$A$2:$A$412,0))</f>
        <v>122</v>
      </c>
      <c r="U6854" s="4">
        <f t="shared" si="214"/>
        <v>2</v>
      </c>
      <c r="V6854">
        <f t="shared" si="215"/>
        <v>29</v>
      </c>
    </row>
    <row r="6855" spans="1:22" x14ac:dyDescent="0.25">
      <c r="A6855">
        <v>4215</v>
      </c>
      <c r="B6855" t="str">
        <f>"E"&amp;A6855</f>
        <v>E4215</v>
      </c>
      <c r="C6855" t="s">
        <v>166</v>
      </c>
      <c r="D6855">
        <v>1</v>
      </c>
      <c r="E6855">
        <f>IF(D6855&lt;4,D6855,4)</f>
        <v>1</v>
      </c>
      <c r="F6855" s="1">
        <v>39722</v>
      </c>
      <c r="G6855" s="1">
        <v>39817</v>
      </c>
      <c r="H6855" s="3">
        <f>G6855-F6855</f>
        <v>95</v>
      </c>
      <c r="I6855" s="3">
        <f>IF(H6855&lt;=60,1,IF(H6855&lt;=150,2,3))</f>
        <v>2</v>
      </c>
      <c r="J6855">
        <v>33.5</v>
      </c>
      <c r="K6855">
        <v>2.67</v>
      </c>
      <c r="L6855">
        <v>3.77</v>
      </c>
      <c r="M6855">
        <v>99</v>
      </c>
      <c r="N6855">
        <f>LOG(M6855/100,2)+3</f>
        <v>2.9855004303048851</v>
      </c>
      <c r="O6855">
        <f>INDEX(lehmad!B$2:B$412,MATCH(klypsid!$B6855,lehmad!$A$2:$A$412,0))</f>
        <v>38995</v>
      </c>
      <c r="P6855">
        <f>INDEX(lehmad!D$2:D$412,MATCH(klypsid!$B6855,lehmad!$A$2:$A$412,0))</f>
        <v>113</v>
      </c>
      <c r="Q6855">
        <f>INDEX(lehmad!E$2:E$412,MATCH(klypsid!$B6855,lehmad!$A$2:$A$412,0))</f>
        <v>0.875</v>
      </c>
      <c r="R6855" t="str">
        <f>INDEX(lehmad!F$2:F$412,MATCH(klypsid!$B6855,lehmad!$A$2:$A$412,0))</f>
        <v>LANCELOT-ET</v>
      </c>
      <c r="S6855">
        <f>INDEX(lehmad!H$2:H$412,MATCH(klypsid!$B6855,lehmad!$A$2:$A$412,0))</f>
        <v>126</v>
      </c>
      <c r="T6855">
        <f>INDEX(lehmad!K$2:K$412,MATCH(klypsid!$B6855,lehmad!$A$2:$A$412,0))</f>
        <v>122</v>
      </c>
      <c r="U6855" s="4">
        <f t="shared" si="214"/>
        <v>3</v>
      </c>
      <c r="V6855">
        <f t="shared" si="215"/>
        <v>34</v>
      </c>
    </row>
    <row r="6856" spans="1:22" x14ac:dyDescent="0.25">
      <c r="A6856">
        <v>4215</v>
      </c>
      <c r="B6856" t="str">
        <f>"E"&amp;A6856</f>
        <v>E4215</v>
      </c>
      <c r="C6856" t="s">
        <v>166</v>
      </c>
      <c r="D6856">
        <v>1</v>
      </c>
      <c r="E6856">
        <f>IF(D6856&lt;4,D6856,4)</f>
        <v>1</v>
      </c>
      <c r="F6856" s="1">
        <v>39722</v>
      </c>
      <c r="G6856" s="1">
        <v>39845</v>
      </c>
      <c r="H6856" s="3">
        <f>G6856-F6856</f>
        <v>123</v>
      </c>
      <c r="I6856" s="3">
        <f>IF(H6856&lt;=60,1,IF(H6856&lt;=150,2,3))</f>
        <v>2</v>
      </c>
      <c r="J6856">
        <v>34.9</v>
      </c>
      <c r="K6856">
        <v>3.09</v>
      </c>
      <c r="L6856">
        <v>3.71</v>
      </c>
      <c r="M6856">
        <v>1005</v>
      </c>
      <c r="N6856">
        <f>LOG(M6856/100,2)+3</f>
        <v>6.3291235962915664</v>
      </c>
      <c r="O6856">
        <f>INDEX(lehmad!B$2:B$412,MATCH(klypsid!$B6856,lehmad!$A$2:$A$412,0))</f>
        <v>38995</v>
      </c>
      <c r="P6856">
        <f>INDEX(lehmad!D$2:D$412,MATCH(klypsid!$B6856,lehmad!$A$2:$A$412,0))</f>
        <v>113</v>
      </c>
      <c r="Q6856">
        <f>INDEX(lehmad!E$2:E$412,MATCH(klypsid!$B6856,lehmad!$A$2:$A$412,0))</f>
        <v>0.875</v>
      </c>
      <c r="R6856" t="str">
        <f>INDEX(lehmad!F$2:F$412,MATCH(klypsid!$B6856,lehmad!$A$2:$A$412,0))</f>
        <v>LANCELOT-ET</v>
      </c>
      <c r="S6856">
        <f>INDEX(lehmad!H$2:H$412,MATCH(klypsid!$B6856,lehmad!$A$2:$A$412,0))</f>
        <v>126</v>
      </c>
      <c r="T6856">
        <f>INDEX(lehmad!K$2:K$412,MATCH(klypsid!$B6856,lehmad!$A$2:$A$412,0))</f>
        <v>122</v>
      </c>
      <c r="U6856" s="4">
        <f t="shared" si="214"/>
        <v>4</v>
      </c>
      <c r="V6856">
        <f t="shared" si="215"/>
        <v>28</v>
      </c>
    </row>
    <row r="6857" spans="1:22" x14ac:dyDescent="0.25">
      <c r="A6857">
        <v>4215</v>
      </c>
      <c r="B6857" t="str">
        <f>"E"&amp;A6857</f>
        <v>E4215</v>
      </c>
      <c r="C6857" t="s">
        <v>166</v>
      </c>
      <c r="D6857">
        <v>1</v>
      </c>
      <c r="E6857">
        <f>IF(D6857&lt;4,D6857,4)</f>
        <v>1</v>
      </c>
      <c r="F6857" s="1">
        <v>39722</v>
      </c>
      <c r="G6857" s="1">
        <v>39875</v>
      </c>
      <c r="H6857" s="3">
        <f>G6857-F6857</f>
        <v>153</v>
      </c>
      <c r="I6857" s="3">
        <f>IF(H6857&lt;=60,1,IF(H6857&lt;=150,2,3))</f>
        <v>3</v>
      </c>
      <c r="J6857">
        <v>35.4</v>
      </c>
      <c r="K6857">
        <v>3.47</v>
      </c>
      <c r="L6857">
        <v>3.69</v>
      </c>
      <c r="M6857">
        <v>54</v>
      </c>
      <c r="N6857">
        <f>LOG(M6857/100,2)+3</f>
        <v>2.1110313123887439</v>
      </c>
      <c r="O6857">
        <f>INDEX(lehmad!B$2:B$412,MATCH(klypsid!$B6857,lehmad!$A$2:$A$412,0))</f>
        <v>38995</v>
      </c>
      <c r="P6857">
        <f>INDEX(lehmad!D$2:D$412,MATCH(klypsid!$B6857,lehmad!$A$2:$A$412,0))</f>
        <v>113</v>
      </c>
      <c r="Q6857">
        <f>INDEX(lehmad!E$2:E$412,MATCH(klypsid!$B6857,lehmad!$A$2:$A$412,0))</f>
        <v>0.875</v>
      </c>
      <c r="R6857" t="str">
        <f>INDEX(lehmad!F$2:F$412,MATCH(klypsid!$B6857,lehmad!$A$2:$A$412,0))</f>
        <v>LANCELOT-ET</v>
      </c>
      <c r="S6857">
        <f>INDEX(lehmad!H$2:H$412,MATCH(klypsid!$B6857,lehmad!$A$2:$A$412,0))</f>
        <v>126</v>
      </c>
      <c r="T6857">
        <f>INDEX(lehmad!K$2:K$412,MATCH(klypsid!$B6857,lehmad!$A$2:$A$412,0))</f>
        <v>122</v>
      </c>
      <c r="U6857" s="4">
        <f t="shared" si="214"/>
        <v>5</v>
      </c>
      <c r="V6857">
        <f t="shared" si="215"/>
        <v>30</v>
      </c>
    </row>
    <row r="6858" spans="1:22" x14ac:dyDescent="0.25">
      <c r="A6858">
        <v>4215</v>
      </c>
      <c r="B6858" t="str">
        <f>"E"&amp;A6858</f>
        <v>E4215</v>
      </c>
      <c r="C6858" t="s">
        <v>166</v>
      </c>
      <c r="D6858">
        <v>1</v>
      </c>
      <c r="E6858">
        <f>IF(D6858&lt;4,D6858,4)</f>
        <v>1</v>
      </c>
      <c r="F6858" s="1">
        <v>39722</v>
      </c>
      <c r="G6858" s="1">
        <v>39908</v>
      </c>
      <c r="H6858" s="3">
        <f>G6858-F6858</f>
        <v>186</v>
      </c>
      <c r="I6858" s="3">
        <f>IF(H6858&lt;=60,1,IF(H6858&lt;=150,2,3))</f>
        <v>3</v>
      </c>
      <c r="J6858">
        <v>33.799999999999997</v>
      </c>
      <c r="K6858">
        <v>3.85</v>
      </c>
      <c r="L6858">
        <v>3.32</v>
      </c>
      <c r="M6858">
        <v>57</v>
      </c>
      <c r="N6858">
        <f>LOG(M6858/100,2)+3</f>
        <v>2.1890338243900169</v>
      </c>
      <c r="O6858">
        <f>INDEX(lehmad!B$2:B$412,MATCH(klypsid!$B6858,lehmad!$A$2:$A$412,0))</f>
        <v>38995</v>
      </c>
      <c r="P6858">
        <f>INDEX(lehmad!D$2:D$412,MATCH(klypsid!$B6858,lehmad!$A$2:$A$412,0))</f>
        <v>113</v>
      </c>
      <c r="Q6858">
        <f>INDEX(lehmad!E$2:E$412,MATCH(klypsid!$B6858,lehmad!$A$2:$A$412,0))</f>
        <v>0.875</v>
      </c>
      <c r="R6858" t="str">
        <f>INDEX(lehmad!F$2:F$412,MATCH(klypsid!$B6858,lehmad!$A$2:$A$412,0))</f>
        <v>LANCELOT-ET</v>
      </c>
      <c r="S6858">
        <f>INDEX(lehmad!H$2:H$412,MATCH(klypsid!$B6858,lehmad!$A$2:$A$412,0))</f>
        <v>126</v>
      </c>
      <c r="T6858">
        <f>INDEX(lehmad!K$2:K$412,MATCH(klypsid!$B6858,lehmad!$A$2:$A$412,0))</f>
        <v>122</v>
      </c>
      <c r="U6858" s="4">
        <f t="shared" si="214"/>
        <v>6</v>
      </c>
      <c r="V6858">
        <f t="shared" si="215"/>
        <v>33</v>
      </c>
    </row>
    <row r="6859" spans="1:22" x14ac:dyDescent="0.25">
      <c r="A6859">
        <v>4215</v>
      </c>
      <c r="B6859" t="str">
        <f>"E"&amp;A6859</f>
        <v>E4215</v>
      </c>
      <c r="C6859" t="s">
        <v>166</v>
      </c>
      <c r="D6859">
        <v>1</v>
      </c>
      <c r="E6859">
        <f>IF(D6859&lt;4,D6859,4)</f>
        <v>1</v>
      </c>
      <c r="F6859" s="1">
        <v>39722</v>
      </c>
      <c r="G6859" s="1">
        <v>39944</v>
      </c>
      <c r="H6859" s="3">
        <f>G6859-F6859</f>
        <v>222</v>
      </c>
      <c r="I6859" s="3">
        <f>IF(H6859&lt;=60,1,IF(H6859&lt;=150,2,3))</f>
        <v>3</v>
      </c>
      <c r="J6859">
        <v>32.4</v>
      </c>
      <c r="K6859">
        <v>3.4</v>
      </c>
      <c r="L6859">
        <v>3.65</v>
      </c>
      <c r="M6859">
        <v>131</v>
      </c>
      <c r="N6859">
        <f>LOG(M6859/100,2)+3</f>
        <v>3.3895668117627258</v>
      </c>
      <c r="O6859">
        <f>INDEX(lehmad!B$2:B$412,MATCH(klypsid!$B6859,lehmad!$A$2:$A$412,0))</f>
        <v>38995</v>
      </c>
      <c r="P6859">
        <f>INDEX(lehmad!D$2:D$412,MATCH(klypsid!$B6859,lehmad!$A$2:$A$412,0))</f>
        <v>113</v>
      </c>
      <c r="Q6859">
        <f>INDEX(lehmad!E$2:E$412,MATCH(klypsid!$B6859,lehmad!$A$2:$A$412,0))</f>
        <v>0.875</v>
      </c>
      <c r="R6859" t="str">
        <f>INDEX(lehmad!F$2:F$412,MATCH(klypsid!$B6859,lehmad!$A$2:$A$412,0))</f>
        <v>LANCELOT-ET</v>
      </c>
      <c r="S6859">
        <f>INDEX(lehmad!H$2:H$412,MATCH(klypsid!$B6859,lehmad!$A$2:$A$412,0))</f>
        <v>126</v>
      </c>
      <c r="T6859">
        <f>INDEX(lehmad!K$2:K$412,MATCH(klypsid!$B6859,lehmad!$A$2:$A$412,0))</f>
        <v>122</v>
      </c>
      <c r="U6859" s="4">
        <f t="shared" si="214"/>
        <v>7</v>
      </c>
      <c r="V6859">
        <f t="shared" si="215"/>
        <v>36</v>
      </c>
    </row>
    <row r="6860" spans="1:22" x14ac:dyDescent="0.25">
      <c r="A6860">
        <v>4215</v>
      </c>
      <c r="B6860" t="str">
        <f>"E"&amp;A6860</f>
        <v>E4215</v>
      </c>
      <c r="C6860" t="s">
        <v>166</v>
      </c>
      <c r="D6860">
        <v>1</v>
      </c>
      <c r="E6860">
        <f>IF(D6860&lt;4,D6860,4)</f>
        <v>1</v>
      </c>
      <c r="F6860" s="1">
        <v>39722</v>
      </c>
      <c r="G6860" s="1">
        <v>39972</v>
      </c>
      <c r="H6860" s="3">
        <f>G6860-F6860</f>
        <v>250</v>
      </c>
      <c r="I6860" s="3">
        <f>IF(H6860&lt;=60,1,IF(H6860&lt;=150,2,3))</f>
        <v>3</v>
      </c>
      <c r="J6860">
        <v>32.9</v>
      </c>
      <c r="K6860">
        <v>3</v>
      </c>
      <c r="L6860">
        <v>3.61</v>
      </c>
      <c r="M6860">
        <v>106</v>
      </c>
      <c r="N6860">
        <f>LOG(M6860/100,2)+3</f>
        <v>3.0840642647884744</v>
      </c>
      <c r="O6860">
        <f>INDEX(lehmad!B$2:B$412,MATCH(klypsid!$B6860,lehmad!$A$2:$A$412,0))</f>
        <v>38995</v>
      </c>
      <c r="P6860">
        <f>INDEX(lehmad!D$2:D$412,MATCH(klypsid!$B6860,lehmad!$A$2:$A$412,0))</f>
        <v>113</v>
      </c>
      <c r="Q6860">
        <f>INDEX(lehmad!E$2:E$412,MATCH(klypsid!$B6860,lehmad!$A$2:$A$412,0))</f>
        <v>0.875</v>
      </c>
      <c r="R6860" t="str">
        <f>INDEX(lehmad!F$2:F$412,MATCH(klypsid!$B6860,lehmad!$A$2:$A$412,0))</f>
        <v>LANCELOT-ET</v>
      </c>
      <c r="S6860">
        <f>INDEX(lehmad!H$2:H$412,MATCH(klypsid!$B6860,lehmad!$A$2:$A$412,0))</f>
        <v>126</v>
      </c>
      <c r="T6860">
        <f>INDEX(lehmad!K$2:K$412,MATCH(klypsid!$B6860,lehmad!$A$2:$A$412,0))</f>
        <v>122</v>
      </c>
      <c r="U6860" s="4">
        <f t="shared" si="214"/>
        <v>8</v>
      </c>
      <c r="V6860">
        <f t="shared" si="215"/>
        <v>28</v>
      </c>
    </row>
    <row r="6861" spans="1:22" x14ac:dyDescent="0.25">
      <c r="A6861">
        <v>4215</v>
      </c>
      <c r="B6861" t="str">
        <f>"E"&amp;A6861</f>
        <v>E4215</v>
      </c>
      <c r="C6861" t="s">
        <v>166</v>
      </c>
      <c r="D6861">
        <v>1</v>
      </c>
      <c r="E6861">
        <f>IF(D6861&lt;4,D6861,4)</f>
        <v>1</v>
      </c>
      <c r="F6861" s="1">
        <v>39722</v>
      </c>
      <c r="G6861" s="1">
        <v>40007</v>
      </c>
      <c r="H6861" s="3">
        <f>G6861-F6861</f>
        <v>285</v>
      </c>
      <c r="I6861" s="3">
        <f>IF(H6861&lt;=60,1,IF(H6861&lt;=150,2,3))</f>
        <v>3</v>
      </c>
      <c r="J6861">
        <v>34.299999999999997</v>
      </c>
      <c r="K6861">
        <v>2.68</v>
      </c>
      <c r="L6861">
        <v>3.65</v>
      </c>
      <c r="M6861">
        <v>59</v>
      </c>
      <c r="N6861">
        <f>LOG(M6861/100,2)+3</f>
        <v>2.2387868595871163</v>
      </c>
      <c r="O6861">
        <f>INDEX(lehmad!B$2:B$412,MATCH(klypsid!$B6861,lehmad!$A$2:$A$412,0))</f>
        <v>38995</v>
      </c>
      <c r="P6861">
        <f>INDEX(lehmad!D$2:D$412,MATCH(klypsid!$B6861,lehmad!$A$2:$A$412,0))</f>
        <v>113</v>
      </c>
      <c r="Q6861">
        <f>INDEX(lehmad!E$2:E$412,MATCH(klypsid!$B6861,lehmad!$A$2:$A$412,0))</f>
        <v>0.875</v>
      </c>
      <c r="R6861" t="str">
        <f>INDEX(lehmad!F$2:F$412,MATCH(klypsid!$B6861,lehmad!$A$2:$A$412,0))</f>
        <v>LANCELOT-ET</v>
      </c>
      <c r="S6861">
        <f>INDEX(lehmad!H$2:H$412,MATCH(klypsid!$B6861,lehmad!$A$2:$A$412,0))</f>
        <v>126</v>
      </c>
      <c r="T6861">
        <f>INDEX(lehmad!K$2:K$412,MATCH(klypsid!$B6861,lehmad!$A$2:$A$412,0))</f>
        <v>122</v>
      </c>
      <c r="U6861" s="4">
        <f t="shared" si="214"/>
        <v>9</v>
      </c>
      <c r="V6861">
        <f t="shared" si="215"/>
        <v>35</v>
      </c>
    </row>
    <row r="6862" spans="1:22" x14ac:dyDescent="0.25">
      <c r="A6862">
        <v>4215</v>
      </c>
      <c r="B6862" t="str">
        <f>"E"&amp;A6862</f>
        <v>E4215</v>
      </c>
      <c r="C6862" t="s">
        <v>166</v>
      </c>
      <c r="D6862">
        <v>1</v>
      </c>
      <c r="E6862">
        <f>IF(D6862&lt;4,D6862,4)</f>
        <v>1</v>
      </c>
      <c r="F6862" s="1">
        <v>39722</v>
      </c>
      <c r="G6862" s="1">
        <v>40037</v>
      </c>
      <c r="H6862" s="3">
        <f>G6862-F6862</f>
        <v>315</v>
      </c>
      <c r="I6862" s="3">
        <f>IF(H6862&lt;=60,1,IF(H6862&lt;=150,2,3))</f>
        <v>3</v>
      </c>
      <c r="J6862">
        <v>28.5</v>
      </c>
      <c r="K6862">
        <v>3.47</v>
      </c>
      <c r="L6862">
        <v>3.7</v>
      </c>
      <c r="M6862">
        <v>56</v>
      </c>
      <c r="N6862">
        <f>LOG(M6862/100,2)+3</f>
        <v>2.1634987322828794</v>
      </c>
      <c r="O6862">
        <f>INDEX(lehmad!B$2:B$412,MATCH(klypsid!$B6862,lehmad!$A$2:$A$412,0))</f>
        <v>38995</v>
      </c>
      <c r="P6862">
        <f>INDEX(lehmad!D$2:D$412,MATCH(klypsid!$B6862,lehmad!$A$2:$A$412,0))</f>
        <v>113</v>
      </c>
      <c r="Q6862">
        <f>INDEX(lehmad!E$2:E$412,MATCH(klypsid!$B6862,lehmad!$A$2:$A$412,0))</f>
        <v>0.875</v>
      </c>
      <c r="R6862" t="str">
        <f>INDEX(lehmad!F$2:F$412,MATCH(klypsid!$B6862,lehmad!$A$2:$A$412,0))</f>
        <v>LANCELOT-ET</v>
      </c>
      <c r="S6862">
        <f>INDEX(lehmad!H$2:H$412,MATCH(klypsid!$B6862,lehmad!$A$2:$A$412,0))</f>
        <v>126</v>
      </c>
      <c r="T6862">
        <f>INDEX(lehmad!K$2:K$412,MATCH(klypsid!$B6862,lehmad!$A$2:$A$412,0))</f>
        <v>122</v>
      </c>
      <c r="U6862" s="4">
        <f t="shared" si="214"/>
        <v>10</v>
      </c>
      <c r="V6862">
        <f t="shared" si="215"/>
        <v>30</v>
      </c>
    </row>
    <row r="6863" spans="1:22" x14ac:dyDescent="0.25">
      <c r="A6863">
        <v>4215</v>
      </c>
      <c r="B6863" t="str">
        <f>"E"&amp;A6863</f>
        <v>E4215</v>
      </c>
      <c r="C6863" t="s">
        <v>166</v>
      </c>
      <c r="D6863">
        <v>1</v>
      </c>
      <c r="E6863">
        <f>IF(D6863&lt;4,D6863,4)</f>
        <v>1</v>
      </c>
      <c r="F6863" s="1">
        <v>39722</v>
      </c>
      <c r="G6863" s="1">
        <v>40066</v>
      </c>
      <c r="H6863" s="3">
        <f>G6863-F6863</f>
        <v>344</v>
      </c>
      <c r="I6863" s="3">
        <f>IF(H6863&lt;=60,1,IF(H6863&lt;=150,2,3))</f>
        <v>3</v>
      </c>
      <c r="J6863">
        <v>28.5</v>
      </c>
      <c r="K6863">
        <v>3.75</v>
      </c>
      <c r="L6863">
        <v>3.7</v>
      </c>
      <c r="M6863">
        <v>78</v>
      </c>
      <c r="N6863">
        <f>LOG(M6863/100,2)+3</f>
        <v>2.6415460290875235</v>
      </c>
      <c r="O6863">
        <f>INDEX(lehmad!B$2:B$412,MATCH(klypsid!$B6863,lehmad!$A$2:$A$412,0))</f>
        <v>38995</v>
      </c>
      <c r="P6863">
        <f>INDEX(lehmad!D$2:D$412,MATCH(klypsid!$B6863,lehmad!$A$2:$A$412,0))</f>
        <v>113</v>
      </c>
      <c r="Q6863">
        <f>INDEX(lehmad!E$2:E$412,MATCH(klypsid!$B6863,lehmad!$A$2:$A$412,0))</f>
        <v>0.875</v>
      </c>
      <c r="R6863" t="str">
        <f>INDEX(lehmad!F$2:F$412,MATCH(klypsid!$B6863,lehmad!$A$2:$A$412,0))</f>
        <v>LANCELOT-ET</v>
      </c>
      <c r="S6863">
        <f>INDEX(lehmad!H$2:H$412,MATCH(klypsid!$B6863,lehmad!$A$2:$A$412,0))</f>
        <v>126</v>
      </c>
      <c r="T6863">
        <f>INDEX(lehmad!K$2:K$412,MATCH(klypsid!$B6863,lehmad!$A$2:$A$412,0))</f>
        <v>122</v>
      </c>
      <c r="U6863" s="4">
        <f t="shared" si="214"/>
        <v>11</v>
      </c>
      <c r="V6863">
        <f t="shared" si="215"/>
        <v>29</v>
      </c>
    </row>
    <row r="6864" spans="1:22" x14ac:dyDescent="0.25">
      <c r="A6864">
        <v>4215</v>
      </c>
      <c r="B6864" t="str">
        <f>"E"&amp;A6864</f>
        <v>E4215</v>
      </c>
      <c r="C6864" t="s">
        <v>166</v>
      </c>
      <c r="D6864">
        <v>1</v>
      </c>
      <c r="E6864">
        <f>IF(D6864&lt;4,D6864,4)</f>
        <v>1</v>
      </c>
      <c r="F6864" s="1">
        <v>39722</v>
      </c>
      <c r="G6864" s="1">
        <v>40094</v>
      </c>
      <c r="H6864" s="3">
        <f>G6864-F6864</f>
        <v>372</v>
      </c>
      <c r="I6864" s="3">
        <f>IF(H6864&lt;=60,1,IF(H6864&lt;=150,2,3))</f>
        <v>3</v>
      </c>
      <c r="J6864">
        <v>21.8</v>
      </c>
      <c r="K6864">
        <v>2.99</v>
      </c>
      <c r="L6864">
        <v>4.49</v>
      </c>
      <c r="M6864">
        <v>153</v>
      </c>
      <c r="N6864">
        <f>LOG(M6864/100,2)+3</f>
        <v>3.6135316529179269</v>
      </c>
      <c r="O6864">
        <f>INDEX(lehmad!B$2:B$412,MATCH(klypsid!$B6864,lehmad!$A$2:$A$412,0))</f>
        <v>38995</v>
      </c>
      <c r="P6864">
        <f>INDEX(lehmad!D$2:D$412,MATCH(klypsid!$B6864,lehmad!$A$2:$A$412,0))</f>
        <v>113</v>
      </c>
      <c r="Q6864">
        <f>INDEX(lehmad!E$2:E$412,MATCH(klypsid!$B6864,lehmad!$A$2:$A$412,0))</f>
        <v>0.875</v>
      </c>
      <c r="R6864" t="str">
        <f>INDEX(lehmad!F$2:F$412,MATCH(klypsid!$B6864,lehmad!$A$2:$A$412,0))</f>
        <v>LANCELOT-ET</v>
      </c>
      <c r="S6864">
        <f>INDEX(lehmad!H$2:H$412,MATCH(klypsid!$B6864,lehmad!$A$2:$A$412,0))</f>
        <v>126</v>
      </c>
      <c r="T6864">
        <f>INDEX(lehmad!K$2:K$412,MATCH(klypsid!$B6864,lehmad!$A$2:$A$412,0))</f>
        <v>122</v>
      </c>
      <c r="U6864" s="4">
        <f t="shared" si="214"/>
        <v>12</v>
      </c>
      <c r="V6864">
        <f t="shared" si="215"/>
        <v>28</v>
      </c>
    </row>
    <row r="6865" spans="1:22" x14ac:dyDescent="0.25">
      <c r="A6865">
        <v>4215</v>
      </c>
      <c r="B6865" t="str">
        <f>"E"&amp;A6865</f>
        <v>E4215</v>
      </c>
      <c r="C6865" t="s">
        <v>166</v>
      </c>
      <c r="D6865">
        <v>1</v>
      </c>
      <c r="E6865">
        <f>IF(D6865&lt;4,D6865,4)</f>
        <v>1</v>
      </c>
      <c r="F6865" s="1">
        <v>39722</v>
      </c>
      <c r="G6865" s="1">
        <v>40125</v>
      </c>
      <c r="H6865" s="3">
        <f>G6865-F6865</f>
        <v>403</v>
      </c>
      <c r="I6865" s="3">
        <f>IF(H6865&lt;=60,1,IF(H6865&lt;=150,2,3))</f>
        <v>3</v>
      </c>
      <c r="J6865">
        <v>9.8000000000000007</v>
      </c>
      <c r="K6865">
        <v>4.51</v>
      </c>
      <c r="L6865">
        <v>3.77</v>
      </c>
      <c r="M6865">
        <v>178</v>
      </c>
      <c r="N6865">
        <f>LOG(M6865/100,2)+3</f>
        <v>3.8318772411916733</v>
      </c>
      <c r="O6865">
        <f>INDEX(lehmad!B$2:B$412,MATCH(klypsid!$B6865,lehmad!$A$2:$A$412,0))</f>
        <v>38995</v>
      </c>
      <c r="P6865">
        <f>INDEX(lehmad!D$2:D$412,MATCH(klypsid!$B6865,lehmad!$A$2:$A$412,0))</f>
        <v>113</v>
      </c>
      <c r="Q6865">
        <f>INDEX(lehmad!E$2:E$412,MATCH(klypsid!$B6865,lehmad!$A$2:$A$412,0))</f>
        <v>0.875</v>
      </c>
      <c r="R6865" t="str">
        <f>INDEX(lehmad!F$2:F$412,MATCH(klypsid!$B6865,lehmad!$A$2:$A$412,0))</f>
        <v>LANCELOT-ET</v>
      </c>
      <c r="S6865">
        <f>INDEX(lehmad!H$2:H$412,MATCH(klypsid!$B6865,lehmad!$A$2:$A$412,0))</f>
        <v>126</v>
      </c>
      <c r="T6865">
        <f>INDEX(lehmad!K$2:K$412,MATCH(klypsid!$B6865,lehmad!$A$2:$A$412,0))</f>
        <v>122</v>
      </c>
      <c r="U6865" s="4">
        <f t="shared" si="214"/>
        <v>13</v>
      </c>
      <c r="V6865">
        <f t="shared" si="215"/>
        <v>31</v>
      </c>
    </row>
    <row r="6866" spans="1:22" x14ac:dyDescent="0.25">
      <c r="A6866">
        <v>4216</v>
      </c>
      <c r="B6866" t="str">
        <f>"E"&amp;A6866</f>
        <v>E4216</v>
      </c>
      <c r="C6866" t="s">
        <v>167</v>
      </c>
      <c r="D6866">
        <v>1</v>
      </c>
      <c r="E6866">
        <f>IF(D6866&lt;4,D6866,4)</f>
        <v>1</v>
      </c>
      <c r="F6866" s="1">
        <v>39738</v>
      </c>
      <c r="G6866" s="1">
        <v>39754</v>
      </c>
      <c r="H6866" s="3">
        <f>G6866-F6866</f>
        <v>16</v>
      </c>
      <c r="I6866" s="3">
        <f>IF(H6866&lt;=60,1,IF(H6866&lt;=150,2,3))</f>
        <v>1</v>
      </c>
      <c r="J6866">
        <v>27.6</v>
      </c>
      <c r="K6866">
        <v>4.3600000000000003</v>
      </c>
      <c r="L6866">
        <v>3.21</v>
      </c>
      <c r="M6866">
        <v>42</v>
      </c>
      <c r="N6866">
        <f>LOG(M6866/100,2)+3</f>
        <v>1.7484612330040357</v>
      </c>
      <c r="O6866">
        <f>INDEX(lehmad!B$2:B$412,MATCH(klypsid!$B6866,lehmad!$A$2:$A$412,0))</f>
        <v>38997</v>
      </c>
      <c r="P6866">
        <f>INDEX(lehmad!D$2:D$412,MATCH(klypsid!$B6866,lehmad!$A$2:$A$412,0))</f>
        <v>120</v>
      </c>
      <c r="Q6866">
        <f>INDEX(lehmad!E$2:E$412,MATCH(klypsid!$B6866,lehmad!$A$2:$A$412,0))</f>
        <v>1</v>
      </c>
      <c r="R6866" t="str">
        <f>INDEX(lehmad!F$2:F$412,MATCH(klypsid!$B6866,lehmad!$A$2:$A$412,0))</f>
        <v>LANCELOT-ET</v>
      </c>
      <c r="S6866">
        <f>INDEX(lehmad!H$2:H$412,MATCH(klypsid!$B6866,lehmad!$A$2:$A$412,0))</f>
        <v>126</v>
      </c>
      <c r="T6866">
        <f>INDEX(lehmad!K$2:K$412,MATCH(klypsid!$B6866,lehmad!$A$2:$A$412,0))</f>
        <v>122</v>
      </c>
      <c r="U6866" s="4">
        <f t="shared" si="214"/>
        <v>1</v>
      </c>
      <c r="V6866">
        <f t="shared" si="215"/>
        <v>16</v>
      </c>
    </row>
    <row r="6867" spans="1:22" x14ac:dyDescent="0.25">
      <c r="A6867">
        <v>4216</v>
      </c>
      <c r="B6867" t="str">
        <f>"E"&amp;A6867</f>
        <v>E4216</v>
      </c>
      <c r="C6867" t="s">
        <v>167</v>
      </c>
      <c r="D6867">
        <v>1</v>
      </c>
      <c r="E6867">
        <f>IF(D6867&lt;4,D6867,4)</f>
        <v>1</v>
      </c>
      <c r="F6867" s="1">
        <v>39738</v>
      </c>
      <c r="G6867" s="1">
        <v>39783</v>
      </c>
      <c r="H6867" s="3">
        <f>G6867-F6867</f>
        <v>45</v>
      </c>
      <c r="I6867" s="3">
        <f>IF(H6867&lt;=60,1,IF(H6867&lt;=150,2,3))</f>
        <v>1</v>
      </c>
      <c r="J6867">
        <v>37.700000000000003</v>
      </c>
      <c r="K6867">
        <v>3.42</v>
      </c>
      <c r="L6867">
        <v>3.1</v>
      </c>
      <c r="M6867">
        <v>28</v>
      </c>
      <c r="N6867">
        <f>LOG(M6867/100,2)+3</f>
        <v>1.1634987322828796</v>
      </c>
      <c r="O6867">
        <f>INDEX(lehmad!B$2:B$412,MATCH(klypsid!$B6867,lehmad!$A$2:$A$412,0))</f>
        <v>38997</v>
      </c>
      <c r="P6867">
        <f>INDEX(lehmad!D$2:D$412,MATCH(klypsid!$B6867,lehmad!$A$2:$A$412,0))</f>
        <v>120</v>
      </c>
      <c r="Q6867">
        <f>INDEX(lehmad!E$2:E$412,MATCH(klypsid!$B6867,lehmad!$A$2:$A$412,0))</f>
        <v>1</v>
      </c>
      <c r="R6867" t="str">
        <f>INDEX(lehmad!F$2:F$412,MATCH(klypsid!$B6867,lehmad!$A$2:$A$412,0))</f>
        <v>LANCELOT-ET</v>
      </c>
      <c r="S6867">
        <f>INDEX(lehmad!H$2:H$412,MATCH(klypsid!$B6867,lehmad!$A$2:$A$412,0))</f>
        <v>126</v>
      </c>
      <c r="T6867">
        <f>INDEX(lehmad!K$2:K$412,MATCH(klypsid!$B6867,lehmad!$A$2:$A$412,0))</f>
        <v>122</v>
      </c>
      <c r="U6867" s="4">
        <f t="shared" si="214"/>
        <v>2</v>
      </c>
      <c r="V6867">
        <f t="shared" si="215"/>
        <v>29</v>
      </c>
    </row>
    <row r="6868" spans="1:22" x14ac:dyDescent="0.25">
      <c r="A6868">
        <v>4216</v>
      </c>
      <c r="B6868" t="str">
        <f>"E"&amp;A6868</f>
        <v>E4216</v>
      </c>
      <c r="C6868" t="s">
        <v>167</v>
      </c>
      <c r="D6868">
        <v>1</v>
      </c>
      <c r="E6868">
        <f>IF(D6868&lt;4,D6868,4)</f>
        <v>1</v>
      </c>
      <c r="F6868" s="1">
        <v>39738</v>
      </c>
      <c r="G6868" s="1">
        <v>39817</v>
      </c>
      <c r="H6868" s="3">
        <f>G6868-F6868</f>
        <v>79</v>
      </c>
      <c r="I6868" s="3">
        <f>IF(H6868&lt;=60,1,IF(H6868&lt;=150,2,3))</f>
        <v>2</v>
      </c>
      <c r="J6868">
        <v>40.799999999999997</v>
      </c>
      <c r="K6868">
        <v>3.43</v>
      </c>
      <c r="L6868">
        <v>3.09</v>
      </c>
      <c r="M6868">
        <v>1</v>
      </c>
      <c r="N6868">
        <f>LOG(M6868/100,2)+3</f>
        <v>-3.6438561897747244</v>
      </c>
      <c r="O6868">
        <f>INDEX(lehmad!B$2:B$412,MATCH(klypsid!$B6868,lehmad!$A$2:$A$412,0))</f>
        <v>38997</v>
      </c>
      <c r="P6868">
        <f>INDEX(lehmad!D$2:D$412,MATCH(klypsid!$B6868,lehmad!$A$2:$A$412,0))</f>
        <v>120</v>
      </c>
      <c r="Q6868">
        <f>INDEX(lehmad!E$2:E$412,MATCH(klypsid!$B6868,lehmad!$A$2:$A$412,0))</f>
        <v>1</v>
      </c>
      <c r="R6868" t="str">
        <f>INDEX(lehmad!F$2:F$412,MATCH(klypsid!$B6868,lehmad!$A$2:$A$412,0))</f>
        <v>LANCELOT-ET</v>
      </c>
      <c r="S6868">
        <f>INDEX(lehmad!H$2:H$412,MATCH(klypsid!$B6868,lehmad!$A$2:$A$412,0))</f>
        <v>126</v>
      </c>
      <c r="T6868">
        <f>INDEX(lehmad!K$2:K$412,MATCH(klypsid!$B6868,lehmad!$A$2:$A$412,0))</f>
        <v>122</v>
      </c>
      <c r="U6868" s="4">
        <f t="shared" si="214"/>
        <v>3</v>
      </c>
      <c r="V6868">
        <f t="shared" si="215"/>
        <v>34</v>
      </c>
    </row>
    <row r="6869" spans="1:22" x14ac:dyDescent="0.25">
      <c r="A6869">
        <v>4216</v>
      </c>
      <c r="B6869" t="str">
        <f>"E"&amp;A6869</f>
        <v>E4216</v>
      </c>
      <c r="C6869" t="s">
        <v>167</v>
      </c>
      <c r="D6869">
        <v>1</v>
      </c>
      <c r="E6869">
        <f>IF(D6869&lt;4,D6869,4)</f>
        <v>1</v>
      </c>
      <c r="F6869" s="1">
        <v>39738</v>
      </c>
      <c r="G6869" s="1">
        <v>39845</v>
      </c>
      <c r="H6869" s="3">
        <f>G6869-F6869</f>
        <v>107</v>
      </c>
      <c r="I6869" s="3">
        <f>IF(H6869&lt;=60,1,IF(H6869&lt;=150,2,3))</f>
        <v>2</v>
      </c>
      <c r="J6869">
        <v>40.200000000000003</v>
      </c>
      <c r="K6869">
        <v>3.21</v>
      </c>
      <c r="L6869">
        <v>3</v>
      </c>
      <c r="M6869">
        <v>37</v>
      </c>
      <c r="N6869">
        <f>LOG(M6869/100,2)+3</f>
        <v>1.5655971758542251</v>
      </c>
      <c r="O6869">
        <f>INDEX(lehmad!B$2:B$412,MATCH(klypsid!$B6869,lehmad!$A$2:$A$412,0))</f>
        <v>38997</v>
      </c>
      <c r="P6869">
        <f>INDEX(lehmad!D$2:D$412,MATCH(klypsid!$B6869,lehmad!$A$2:$A$412,0))</f>
        <v>120</v>
      </c>
      <c r="Q6869">
        <f>INDEX(lehmad!E$2:E$412,MATCH(klypsid!$B6869,lehmad!$A$2:$A$412,0))</f>
        <v>1</v>
      </c>
      <c r="R6869" t="str">
        <f>INDEX(lehmad!F$2:F$412,MATCH(klypsid!$B6869,lehmad!$A$2:$A$412,0))</f>
        <v>LANCELOT-ET</v>
      </c>
      <c r="S6869">
        <f>INDEX(lehmad!H$2:H$412,MATCH(klypsid!$B6869,lehmad!$A$2:$A$412,0))</f>
        <v>126</v>
      </c>
      <c r="T6869">
        <f>INDEX(lehmad!K$2:K$412,MATCH(klypsid!$B6869,lehmad!$A$2:$A$412,0))</f>
        <v>122</v>
      </c>
      <c r="U6869" s="4">
        <f t="shared" si="214"/>
        <v>4</v>
      </c>
      <c r="V6869">
        <f t="shared" si="215"/>
        <v>28</v>
      </c>
    </row>
    <row r="6870" spans="1:22" x14ac:dyDescent="0.25">
      <c r="A6870">
        <v>4216</v>
      </c>
      <c r="B6870" t="str">
        <f>"E"&amp;A6870</f>
        <v>E4216</v>
      </c>
      <c r="C6870" t="s">
        <v>167</v>
      </c>
      <c r="D6870">
        <v>1</v>
      </c>
      <c r="E6870">
        <f>IF(D6870&lt;4,D6870,4)</f>
        <v>1</v>
      </c>
      <c r="F6870" s="1">
        <v>39738</v>
      </c>
      <c r="G6870" s="1">
        <v>39875</v>
      </c>
      <c r="H6870" s="3">
        <f>G6870-F6870</f>
        <v>137</v>
      </c>
      <c r="I6870" s="3">
        <f>IF(H6870&lt;=60,1,IF(H6870&lt;=150,2,3))</f>
        <v>2</v>
      </c>
      <c r="J6870">
        <v>40</v>
      </c>
      <c r="K6870">
        <v>3.11</v>
      </c>
      <c r="L6870">
        <v>3.04</v>
      </c>
      <c r="M6870">
        <v>13</v>
      </c>
      <c r="N6870">
        <f>LOG(M6870/100,2)+3</f>
        <v>5.6583528366367375E-2</v>
      </c>
      <c r="O6870">
        <f>INDEX(lehmad!B$2:B$412,MATCH(klypsid!$B6870,lehmad!$A$2:$A$412,0))</f>
        <v>38997</v>
      </c>
      <c r="P6870">
        <f>INDEX(lehmad!D$2:D$412,MATCH(klypsid!$B6870,lehmad!$A$2:$A$412,0))</f>
        <v>120</v>
      </c>
      <c r="Q6870">
        <f>INDEX(lehmad!E$2:E$412,MATCH(klypsid!$B6870,lehmad!$A$2:$A$412,0))</f>
        <v>1</v>
      </c>
      <c r="R6870" t="str">
        <f>INDEX(lehmad!F$2:F$412,MATCH(klypsid!$B6870,lehmad!$A$2:$A$412,0))</f>
        <v>LANCELOT-ET</v>
      </c>
      <c r="S6870">
        <f>INDEX(lehmad!H$2:H$412,MATCH(klypsid!$B6870,lehmad!$A$2:$A$412,0))</f>
        <v>126</v>
      </c>
      <c r="T6870">
        <f>INDEX(lehmad!K$2:K$412,MATCH(klypsid!$B6870,lehmad!$A$2:$A$412,0))</f>
        <v>122</v>
      </c>
      <c r="U6870" s="4">
        <f t="shared" si="214"/>
        <v>5</v>
      </c>
      <c r="V6870">
        <f t="shared" si="215"/>
        <v>30</v>
      </c>
    </row>
    <row r="6871" spans="1:22" x14ac:dyDescent="0.25">
      <c r="A6871">
        <v>4216</v>
      </c>
      <c r="B6871" t="str">
        <f>"E"&amp;A6871</f>
        <v>E4216</v>
      </c>
      <c r="C6871" t="s">
        <v>167</v>
      </c>
      <c r="D6871">
        <v>1</v>
      </c>
      <c r="E6871">
        <f>IF(D6871&lt;4,D6871,4)</f>
        <v>1</v>
      </c>
      <c r="F6871" s="1">
        <v>39738</v>
      </c>
      <c r="G6871" s="1">
        <v>39908</v>
      </c>
      <c r="H6871" s="3">
        <f>G6871-F6871</f>
        <v>170</v>
      </c>
      <c r="I6871" s="3">
        <f>IF(H6871&lt;=60,1,IF(H6871&lt;=150,2,3))</f>
        <v>3</v>
      </c>
      <c r="J6871">
        <v>39.299999999999997</v>
      </c>
      <c r="K6871">
        <v>3.68</v>
      </c>
      <c r="L6871">
        <v>2.98</v>
      </c>
      <c r="M6871">
        <v>10</v>
      </c>
      <c r="N6871">
        <f>LOG(M6871/100,2)+3</f>
        <v>-0.32192809488736218</v>
      </c>
      <c r="O6871">
        <f>INDEX(lehmad!B$2:B$412,MATCH(klypsid!$B6871,lehmad!$A$2:$A$412,0))</f>
        <v>38997</v>
      </c>
      <c r="P6871">
        <f>INDEX(lehmad!D$2:D$412,MATCH(klypsid!$B6871,lehmad!$A$2:$A$412,0))</f>
        <v>120</v>
      </c>
      <c r="Q6871">
        <f>INDEX(lehmad!E$2:E$412,MATCH(klypsid!$B6871,lehmad!$A$2:$A$412,0))</f>
        <v>1</v>
      </c>
      <c r="R6871" t="str">
        <f>INDEX(lehmad!F$2:F$412,MATCH(klypsid!$B6871,lehmad!$A$2:$A$412,0))</f>
        <v>LANCELOT-ET</v>
      </c>
      <c r="S6871">
        <f>INDEX(lehmad!H$2:H$412,MATCH(klypsid!$B6871,lehmad!$A$2:$A$412,0))</f>
        <v>126</v>
      </c>
      <c r="T6871">
        <f>INDEX(lehmad!K$2:K$412,MATCH(klypsid!$B6871,lehmad!$A$2:$A$412,0))</f>
        <v>122</v>
      </c>
      <c r="U6871" s="4">
        <f t="shared" si="214"/>
        <v>6</v>
      </c>
      <c r="V6871">
        <f t="shared" si="215"/>
        <v>33</v>
      </c>
    </row>
    <row r="6872" spans="1:22" x14ac:dyDescent="0.25">
      <c r="A6872">
        <v>4216</v>
      </c>
      <c r="B6872" t="str">
        <f>"E"&amp;A6872</f>
        <v>E4216</v>
      </c>
      <c r="C6872" t="s">
        <v>167</v>
      </c>
      <c r="D6872">
        <v>1</v>
      </c>
      <c r="E6872">
        <f>IF(D6872&lt;4,D6872,4)</f>
        <v>1</v>
      </c>
      <c r="F6872" s="1">
        <v>39738</v>
      </c>
      <c r="G6872" s="1">
        <v>39944</v>
      </c>
      <c r="H6872" s="3">
        <f>G6872-F6872</f>
        <v>206</v>
      </c>
      <c r="I6872" s="3">
        <f>IF(H6872&lt;=60,1,IF(H6872&lt;=150,2,3))</f>
        <v>3</v>
      </c>
      <c r="J6872">
        <v>37.299999999999997</v>
      </c>
      <c r="K6872">
        <v>3.27</v>
      </c>
      <c r="L6872">
        <v>3.11</v>
      </c>
      <c r="M6872">
        <v>25</v>
      </c>
      <c r="N6872">
        <f>LOG(M6872/100,2)+3</f>
        <v>1</v>
      </c>
      <c r="O6872">
        <f>INDEX(lehmad!B$2:B$412,MATCH(klypsid!$B6872,lehmad!$A$2:$A$412,0))</f>
        <v>38997</v>
      </c>
      <c r="P6872">
        <f>INDEX(lehmad!D$2:D$412,MATCH(klypsid!$B6872,lehmad!$A$2:$A$412,0))</f>
        <v>120</v>
      </c>
      <c r="Q6872">
        <f>INDEX(lehmad!E$2:E$412,MATCH(klypsid!$B6872,lehmad!$A$2:$A$412,0))</f>
        <v>1</v>
      </c>
      <c r="R6872" t="str">
        <f>INDEX(lehmad!F$2:F$412,MATCH(klypsid!$B6872,lehmad!$A$2:$A$412,0))</f>
        <v>LANCELOT-ET</v>
      </c>
      <c r="S6872">
        <f>INDEX(lehmad!H$2:H$412,MATCH(klypsid!$B6872,lehmad!$A$2:$A$412,0))</f>
        <v>126</v>
      </c>
      <c r="T6872">
        <f>INDEX(lehmad!K$2:K$412,MATCH(klypsid!$B6872,lehmad!$A$2:$A$412,0))</f>
        <v>122</v>
      </c>
      <c r="U6872" s="4">
        <f t="shared" si="214"/>
        <v>7</v>
      </c>
      <c r="V6872">
        <f t="shared" si="215"/>
        <v>36</v>
      </c>
    </row>
    <row r="6873" spans="1:22" x14ac:dyDescent="0.25">
      <c r="A6873">
        <v>4216</v>
      </c>
      <c r="B6873" t="str">
        <f>"E"&amp;A6873</f>
        <v>E4216</v>
      </c>
      <c r="C6873" t="s">
        <v>167</v>
      </c>
      <c r="D6873">
        <v>1</v>
      </c>
      <c r="E6873">
        <f>IF(D6873&lt;4,D6873,4)</f>
        <v>1</v>
      </c>
      <c r="F6873" s="1">
        <v>39738</v>
      </c>
      <c r="G6873" s="1">
        <v>39972</v>
      </c>
      <c r="H6873" s="3">
        <f>G6873-F6873</f>
        <v>234</v>
      </c>
      <c r="I6873" s="3">
        <f>IF(H6873&lt;=60,1,IF(H6873&lt;=150,2,3))</f>
        <v>3</v>
      </c>
      <c r="J6873">
        <v>47.1</v>
      </c>
      <c r="K6873">
        <v>3.09</v>
      </c>
      <c r="L6873">
        <v>3.19</v>
      </c>
      <c r="M6873">
        <v>48</v>
      </c>
      <c r="N6873">
        <f>LOG(M6873/100,2)+3</f>
        <v>1.9411063109464315</v>
      </c>
      <c r="O6873">
        <f>INDEX(lehmad!B$2:B$412,MATCH(klypsid!$B6873,lehmad!$A$2:$A$412,0))</f>
        <v>38997</v>
      </c>
      <c r="P6873">
        <f>INDEX(lehmad!D$2:D$412,MATCH(klypsid!$B6873,lehmad!$A$2:$A$412,0))</f>
        <v>120</v>
      </c>
      <c r="Q6873">
        <f>INDEX(lehmad!E$2:E$412,MATCH(klypsid!$B6873,lehmad!$A$2:$A$412,0))</f>
        <v>1</v>
      </c>
      <c r="R6873" t="str">
        <f>INDEX(lehmad!F$2:F$412,MATCH(klypsid!$B6873,lehmad!$A$2:$A$412,0))</f>
        <v>LANCELOT-ET</v>
      </c>
      <c r="S6873">
        <f>INDEX(lehmad!H$2:H$412,MATCH(klypsid!$B6873,lehmad!$A$2:$A$412,0))</f>
        <v>126</v>
      </c>
      <c r="T6873">
        <f>INDEX(lehmad!K$2:K$412,MATCH(klypsid!$B6873,lehmad!$A$2:$A$412,0))</f>
        <v>122</v>
      </c>
      <c r="U6873" s="4">
        <f t="shared" si="214"/>
        <v>8</v>
      </c>
      <c r="V6873">
        <f t="shared" si="215"/>
        <v>28</v>
      </c>
    </row>
    <row r="6874" spans="1:22" x14ac:dyDescent="0.25">
      <c r="A6874">
        <v>4216</v>
      </c>
      <c r="B6874" t="str">
        <f>"E"&amp;A6874</f>
        <v>E4216</v>
      </c>
      <c r="C6874" t="s">
        <v>167</v>
      </c>
      <c r="D6874">
        <v>1</v>
      </c>
      <c r="E6874">
        <f>IF(D6874&lt;4,D6874,4)</f>
        <v>1</v>
      </c>
      <c r="F6874" s="1">
        <v>39738</v>
      </c>
      <c r="G6874" s="1">
        <v>40007</v>
      </c>
      <c r="H6874" s="3">
        <f>G6874-F6874</f>
        <v>269</v>
      </c>
      <c r="I6874" s="3">
        <f>IF(H6874&lt;=60,1,IF(H6874&lt;=150,2,3))</f>
        <v>3</v>
      </c>
      <c r="J6874">
        <v>32</v>
      </c>
      <c r="K6874">
        <v>2.68</v>
      </c>
      <c r="L6874">
        <v>3.31</v>
      </c>
      <c r="M6874">
        <v>20</v>
      </c>
      <c r="N6874">
        <f>LOG(M6874/100,2)+3</f>
        <v>0.67807190511263782</v>
      </c>
      <c r="O6874">
        <f>INDEX(lehmad!B$2:B$412,MATCH(klypsid!$B6874,lehmad!$A$2:$A$412,0))</f>
        <v>38997</v>
      </c>
      <c r="P6874">
        <f>INDEX(lehmad!D$2:D$412,MATCH(klypsid!$B6874,lehmad!$A$2:$A$412,0))</f>
        <v>120</v>
      </c>
      <c r="Q6874">
        <f>INDEX(lehmad!E$2:E$412,MATCH(klypsid!$B6874,lehmad!$A$2:$A$412,0))</f>
        <v>1</v>
      </c>
      <c r="R6874" t="str">
        <f>INDEX(lehmad!F$2:F$412,MATCH(klypsid!$B6874,lehmad!$A$2:$A$412,0))</f>
        <v>LANCELOT-ET</v>
      </c>
      <c r="S6874">
        <f>INDEX(lehmad!H$2:H$412,MATCH(klypsid!$B6874,lehmad!$A$2:$A$412,0))</f>
        <v>126</v>
      </c>
      <c r="T6874">
        <f>INDEX(lehmad!K$2:K$412,MATCH(klypsid!$B6874,lehmad!$A$2:$A$412,0))</f>
        <v>122</v>
      </c>
      <c r="U6874" s="4">
        <f t="shared" si="214"/>
        <v>9</v>
      </c>
      <c r="V6874">
        <f t="shared" si="215"/>
        <v>35</v>
      </c>
    </row>
    <row r="6875" spans="1:22" x14ac:dyDescent="0.25">
      <c r="A6875">
        <v>4216</v>
      </c>
      <c r="B6875" t="str">
        <f>"E"&amp;A6875</f>
        <v>E4216</v>
      </c>
      <c r="C6875" t="s">
        <v>167</v>
      </c>
      <c r="D6875">
        <v>1</v>
      </c>
      <c r="E6875">
        <f>IF(D6875&lt;4,D6875,4)</f>
        <v>1</v>
      </c>
      <c r="F6875" s="1">
        <v>39738</v>
      </c>
      <c r="G6875" s="1">
        <v>40037</v>
      </c>
      <c r="H6875" s="3">
        <f>G6875-F6875</f>
        <v>299</v>
      </c>
      <c r="I6875" s="3">
        <f>IF(H6875&lt;=60,1,IF(H6875&lt;=150,2,3))</f>
        <v>3</v>
      </c>
      <c r="J6875">
        <v>25.8</v>
      </c>
      <c r="K6875">
        <v>4.2699999999999996</v>
      </c>
      <c r="L6875">
        <v>3.13</v>
      </c>
      <c r="M6875">
        <v>38</v>
      </c>
      <c r="N6875">
        <f>LOG(M6875/100,2)+3</f>
        <v>1.6040713236688608</v>
      </c>
      <c r="O6875">
        <f>INDEX(lehmad!B$2:B$412,MATCH(klypsid!$B6875,lehmad!$A$2:$A$412,0))</f>
        <v>38997</v>
      </c>
      <c r="P6875">
        <f>INDEX(lehmad!D$2:D$412,MATCH(klypsid!$B6875,lehmad!$A$2:$A$412,0))</f>
        <v>120</v>
      </c>
      <c r="Q6875">
        <f>INDEX(lehmad!E$2:E$412,MATCH(klypsid!$B6875,lehmad!$A$2:$A$412,0))</f>
        <v>1</v>
      </c>
      <c r="R6875" t="str">
        <f>INDEX(lehmad!F$2:F$412,MATCH(klypsid!$B6875,lehmad!$A$2:$A$412,0))</f>
        <v>LANCELOT-ET</v>
      </c>
      <c r="S6875">
        <f>INDEX(lehmad!H$2:H$412,MATCH(klypsid!$B6875,lehmad!$A$2:$A$412,0))</f>
        <v>126</v>
      </c>
      <c r="T6875">
        <f>INDEX(lehmad!K$2:K$412,MATCH(klypsid!$B6875,lehmad!$A$2:$A$412,0))</f>
        <v>122</v>
      </c>
      <c r="U6875" s="4">
        <f t="shared" si="214"/>
        <v>10</v>
      </c>
      <c r="V6875">
        <f t="shared" si="215"/>
        <v>30</v>
      </c>
    </row>
    <row r="6876" spans="1:22" x14ac:dyDescent="0.25">
      <c r="A6876">
        <v>4216</v>
      </c>
      <c r="B6876" t="str">
        <f>"E"&amp;A6876</f>
        <v>E4216</v>
      </c>
      <c r="C6876" t="s">
        <v>167</v>
      </c>
      <c r="D6876">
        <v>2</v>
      </c>
      <c r="E6876">
        <f>IF(D6876&lt;4,D6876,4)</f>
        <v>2</v>
      </c>
      <c r="F6876" s="1">
        <v>40114</v>
      </c>
      <c r="G6876" s="1">
        <v>40125</v>
      </c>
      <c r="H6876" s="3">
        <f>G6876-F6876</f>
        <v>11</v>
      </c>
      <c r="I6876" s="3">
        <f>IF(H6876&lt;=60,1,IF(H6876&lt;=150,2,3))</f>
        <v>1</v>
      </c>
      <c r="J6876">
        <v>40.9</v>
      </c>
      <c r="K6876">
        <v>3.61</v>
      </c>
      <c r="L6876">
        <v>3.52</v>
      </c>
      <c r="M6876">
        <v>57</v>
      </c>
      <c r="N6876">
        <f>LOG(M6876/100,2)+3</f>
        <v>2.1890338243900169</v>
      </c>
      <c r="O6876">
        <f>INDEX(lehmad!B$2:B$412,MATCH(klypsid!$B6876,lehmad!$A$2:$A$412,0))</f>
        <v>38997</v>
      </c>
      <c r="P6876">
        <f>INDEX(lehmad!D$2:D$412,MATCH(klypsid!$B6876,lehmad!$A$2:$A$412,0))</f>
        <v>120</v>
      </c>
      <c r="Q6876">
        <f>INDEX(lehmad!E$2:E$412,MATCH(klypsid!$B6876,lehmad!$A$2:$A$412,0))</f>
        <v>1</v>
      </c>
      <c r="R6876" t="str">
        <f>INDEX(lehmad!F$2:F$412,MATCH(klypsid!$B6876,lehmad!$A$2:$A$412,0))</f>
        <v>LANCELOT-ET</v>
      </c>
      <c r="S6876">
        <f>INDEX(lehmad!H$2:H$412,MATCH(klypsid!$B6876,lehmad!$A$2:$A$412,0))</f>
        <v>126</v>
      </c>
      <c r="T6876">
        <f>INDEX(lehmad!K$2:K$412,MATCH(klypsid!$B6876,lehmad!$A$2:$A$412,0))</f>
        <v>122</v>
      </c>
      <c r="U6876" s="4">
        <f t="shared" si="214"/>
        <v>1</v>
      </c>
      <c r="V6876">
        <f t="shared" si="215"/>
        <v>11</v>
      </c>
    </row>
    <row r="6877" spans="1:22" x14ac:dyDescent="0.25">
      <c r="A6877">
        <v>4216</v>
      </c>
      <c r="B6877" t="str">
        <f>"E"&amp;A6877</f>
        <v>E4216</v>
      </c>
      <c r="C6877" t="s">
        <v>167</v>
      </c>
      <c r="D6877">
        <v>2</v>
      </c>
      <c r="E6877">
        <f>IF(D6877&lt;4,D6877,4)</f>
        <v>2</v>
      </c>
      <c r="F6877" s="1">
        <v>40114</v>
      </c>
      <c r="G6877" s="1">
        <v>40153</v>
      </c>
      <c r="H6877" s="3">
        <f>G6877-F6877</f>
        <v>39</v>
      </c>
      <c r="I6877" s="3">
        <f>IF(H6877&lt;=60,1,IF(H6877&lt;=150,2,3))</f>
        <v>1</v>
      </c>
      <c r="J6877">
        <v>58.1</v>
      </c>
      <c r="K6877">
        <v>3.88</v>
      </c>
      <c r="L6877">
        <v>2.9</v>
      </c>
      <c r="M6877">
        <v>14</v>
      </c>
      <c r="N6877">
        <f>LOG(M6877/100,2)+3</f>
        <v>0.16349873228287937</v>
      </c>
      <c r="O6877">
        <f>INDEX(lehmad!B$2:B$412,MATCH(klypsid!$B6877,lehmad!$A$2:$A$412,0))</f>
        <v>38997</v>
      </c>
      <c r="P6877">
        <f>INDEX(lehmad!D$2:D$412,MATCH(klypsid!$B6877,lehmad!$A$2:$A$412,0))</f>
        <v>120</v>
      </c>
      <c r="Q6877">
        <f>INDEX(lehmad!E$2:E$412,MATCH(klypsid!$B6877,lehmad!$A$2:$A$412,0))</f>
        <v>1</v>
      </c>
      <c r="R6877" t="str">
        <f>INDEX(lehmad!F$2:F$412,MATCH(klypsid!$B6877,lehmad!$A$2:$A$412,0))</f>
        <v>LANCELOT-ET</v>
      </c>
      <c r="S6877">
        <f>INDEX(lehmad!H$2:H$412,MATCH(klypsid!$B6877,lehmad!$A$2:$A$412,0))</f>
        <v>126</v>
      </c>
      <c r="T6877">
        <f>INDEX(lehmad!K$2:K$412,MATCH(klypsid!$B6877,lehmad!$A$2:$A$412,0))</f>
        <v>122</v>
      </c>
      <c r="U6877" s="4">
        <f t="shared" si="214"/>
        <v>2</v>
      </c>
      <c r="V6877">
        <f t="shared" si="215"/>
        <v>28</v>
      </c>
    </row>
    <row r="6878" spans="1:22" x14ac:dyDescent="0.25">
      <c r="A6878">
        <v>4216</v>
      </c>
      <c r="B6878" t="str">
        <f>"E"&amp;A6878</f>
        <v>E4216</v>
      </c>
      <c r="C6878" t="s">
        <v>167</v>
      </c>
      <c r="D6878">
        <v>2</v>
      </c>
      <c r="E6878">
        <f>IF(D6878&lt;4,D6878,4)</f>
        <v>2</v>
      </c>
      <c r="F6878" s="1">
        <v>40114</v>
      </c>
      <c r="G6878" s="1">
        <v>40186</v>
      </c>
      <c r="H6878" s="3">
        <f>G6878-F6878</f>
        <v>72</v>
      </c>
      <c r="I6878" s="3">
        <f>IF(H6878&lt;=60,1,IF(H6878&lt;=150,2,3))</f>
        <v>2</v>
      </c>
      <c r="J6878">
        <v>51</v>
      </c>
      <c r="K6878">
        <v>4.08</v>
      </c>
      <c r="L6878">
        <v>2.82</v>
      </c>
      <c r="M6878">
        <v>9</v>
      </c>
      <c r="N6878">
        <f>LOG(M6878/100,2)+3</f>
        <v>-0.47393118833241266</v>
      </c>
      <c r="O6878">
        <f>INDEX(lehmad!B$2:B$412,MATCH(klypsid!$B6878,lehmad!$A$2:$A$412,0))</f>
        <v>38997</v>
      </c>
      <c r="P6878">
        <f>INDEX(lehmad!D$2:D$412,MATCH(klypsid!$B6878,lehmad!$A$2:$A$412,0))</f>
        <v>120</v>
      </c>
      <c r="Q6878">
        <f>INDEX(lehmad!E$2:E$412,MATCH(klypsid!$B6878,lehmad!$A$2:$A$412,0))</f>
        <v>1</v>
      </c>
      <c r="R6878" t="str">
        <f>INDEX(lehmad!F$2:F$412,MATCH(klypsid!$B6878,lehmad!$A$2:$A$412,0))</f>
        <v>LANCELOT-ET</v>
      </c>
      <c r="S6878">
        <f>INDEX(lehmad!H$2:H$412,MATCH(klypsid!$B6878,lehmad!$A$2:$A$412,0))</f>
        <v>126</v>
      </c>
      <c r="T6878">
        <f>INDEX(lehmad!K$2:K$412,MATCH(klypsid!$B6878,lehmad!$A$2:$A$412,0))</f>
        <v>122</v>
      </c>
      <c r="U6878" s="4">
        <f t="shared" si="214"/>
        <v>3</v>
      </c>
      <c r="V6878">
        <f t="shared" si="215"/>
        <v>33</v>
      </c>
    </row>
    <row r="6879" spans="1:22" x14ac:dyDescent="0.25">
      <c r="A6879">
        <v>4216</v>
      </c>
      <c r="B6879" t="str">
        <f>"E"&amp;A6879</f>
        <v>E4216</v>
      </c>
      <c r="C6879" t="s">
        <v>167</v>
      </c>
      <c r="D6879">
        <v>2</v>
      </c>
      <c r="E6879">
        <f>IF(D6879&lt;4,D6879,4)</f>
        <v>2</v>
      </c>
      <c r="F6879" s="1">
        <v>40114</v>
      </c>
      <c r="G6879" s="1">
        <v>40214</v>
      </c>
      <c r="H6879" s="3">
        <f>G6879-F6879</f>
        <v>100</v>
      </c>
      <c r="I6879" s="3">
        <f>IF(H6879&lt;=60,1,IF(H6879&lt;=150,2,3))</f>
        <v>2</v>
      </c>
      <c r="J6879">
        <v>48.5</v>
      </c>
      <c r="K6879">
        <v>3.13</v>
      </c>
      <c r="L6879">
        <v>2.92</v>
      </c>
      <c r="M6879">
        <v>13</v>
      </c>
      <c r="N6879">
        <f>LOG(M6879/100,2)+3</f>
        <v>5.6583528366367375E-2</v>
      </c>
      <c r="O6879">
        <f>INDEX(lehmad!B$2:B$412,MATCH(klypsid!$B6879,lehmad!$A$2:$A$412,0))</f>
        <v>38997</v>
      </c>
      <c r="P6879">
        <f>INDEX(lehmad!D$2:D$412,MATCH(klypsid!$B6879,lehmad!$A$2:$A$412,0))</f>
        <v>120</v>
      </c>
      <c r="Q6879">
        <f>INDEX(lehmad!E$2:E$412,MATCH(klypsid!$B6879,lehmad!$A$2:$A$412,0))</f>
        <v>1</v>
      </c>
      <c r="R6879" t="str">
        <f>INDEX(lehmad!F$2:F$412,MATCH(klypsid!$B6879,lehmad!$A$2:$A$412,0))</f>
        <v>LANCELOT-ET</v>
      </c>
      <c r="S6879">
        <f>INDEX(lehmad!H$2:H$412,MATCH(klypsid!$B6879,lehmad!$A$2:$A$412,0))</f>
        <v>126</v>
      </c>
      <c r="T6879">
        <f>INDEX(lehmad!K$2:K$412,MATCH(klypsid!$B6879,lehmad!$A$2:$A$412,0))</f>
        <v>122</v>
      </c>
      <c r="U6879" s="4">
        <f t="shared" si="214"/>
        <v>4</v>
      </c>
      <c r="V6879">
        <f t="shared" si="215"/>
        <v>28</v>
      </c>
    </row>
    <row r="6880" spans="1:22" x14ac:dyDescent="0.25">
      <c r="A6880">
        <v>4216</v>
      </c>
      <c r="B6880" t="str">
        <f>"E"&amp;A6880</f>
        <v>E4216</v>
      </c>
      <c r="C6880" t="s">
        <v>167</v>
      </c>
      <c r="D6880">
        <v>2</v>
      </c>
      <c r="E6880">
        <f>IF(D6880&lt;4,D6880,4)</f>
        <v>2</v>
      </c>
      <c r="F6880" s="1">
        <v>40114</v>
      </c>
      <c r="G6880" s="1">
        <v>40242</v>
      </c>
      <c r="H6880" s="3">
        <f>G6880-F6880</f>
        <v>128</v>
      </c>
      <c r="I6880" s="3">
        <f>IF(H6880&lt;=60,1,IF(H6880&lt;=150,2,3))</f>
        <v>2</v>
      </c>
      <c r="J6880">
        <v>49</v>
      </c>
      <c r="K6880">
        <v>3.06</v>
      </c>
      <c r="L6880">
        <v>3.07</v>
      </c>
      <c r="M6880">
        <v>4</v>
      </c>
      <c r="N6880">
        <f>LOG(M6880/100,2)+3</f>
        <v>-1.6438561897747244</v>
      </c>
      <c r="O6880">
        <f>INDEX(lehmad!B$2:B$412,MATCH(klypsid!$B6880,lehmad!$A$2:$A$412,0))</f>
        <v>38997</v>
      </c>
      <c r="P6880">
        <f>INDEX(lehmad!D$2:D$412,MATCH(klypsid!$B6880,lehmad!$A$2:$A$412,0))</f>
        <v>120</v>
      </c>
      <c r="Q6880">
        <f>INDEX(lehmad!E$2:E$412,MATCH(klypsid!$B6880,lehmad!$A$2:$A$412,0))</f>
        <v>1</v>
      </c>
      <c r="R6880" t="str">
        <f>INDEX(lehmad!F$2:F$412,MATCH(klypsid!$B6880,lehmad!$A$2:$A$412,0))</f>
        <v>LANCELOT-ET</v>
      </c>
      <c r="S6880">
        <f>INDEX(lehmad!H$2:H$412,MATCH(klypsid!$B6880,lehmad!$A$2:$A$412,0))</f>
        <v>126</v>
      </c>
      <c r="T6880">
        <f>INDEX(lehmad!K$2:K$412,MATCH(klypsid!$B6880,lehmad!$A$2:$A$412,0))</f>
        <v>122</v>
      </c>
      <c r="U6880" s="4">
        <f t="shared" si="214"/>
        <v>5</v>
      </c>
      <c r="V6880">
        <f t="shared" si="215"/>
        <v>28</v>
      </c>
    </row>
    <row r="6881" spans="1:22" x14ac:dyDescent="0.25">
      <c r="A6881">
        <v>4216</v>
      </c>
      <c r="B6881" t="str">
        <f>"E"&amp;A6881</f>
        <v>E4216</v>
      </c>
      <c r="C6881" t="s">
        <v>167</v>
      </c>
      <c r="D6881">
        <v>2</v>
      </c>
      <c r="E6881">
        <f>IF(D6881&lt;4,D6881,4)</f>
        <v>2</v>
      </c>
      <c r="F6881" s="1">
        <v>40114</v>
      </c>
      <c r="G6881" s="1">
        <v>40276</v>
      </c>
      <c r="H6881" s="3">
        <f>G6881-F6881</f>
        <v>162</v>
      </c>
      <c r="I6881" s="3">
        <f>IF(H6881&lt;=60,1,IF(H6881&lt;=150,2,3))</f>
        <v>3</v>
      </c>
      <c r="J6881">
        <v>50.6</v>
      </c>
      <c r="K6881">
        <v>3.02</v>
      </c>
      <c r="L6881">
        <v>3.05</v>
      </c>
      <c r="M6881">
        <v>12</v>
      </c>
      <c r="N6881">
        <f>LOG(M6881/100,2)+3</f>
        <v>-5.8893689053568732E-2</v>
      </c>
      <c r="O6881">
        <f>INDEX(lehmad!B$2:B$412,MATCH(klypsid!$B6881,lehmad!$A$2:$A$412,0))</f>
        <v>38997</v>
      </c>
      <c r="P6881">
        <f>INDEX(lehmad!D$2:D$412,MATCH(klypsid!$B6881,lehmad!$A$2:$A$412,0))</f>
        <v>120</v>
      </c>
      <c r="Q6881">
        <f>INDEX(lehmad!E$2:E$412,MATCH(klypsid!$B6881,lehmad!$A$2:$A$412,0))</f>
        <v>1</v>
      </c>
      <c r="R6881" t="str">
        <f>INDEX(lehmad!F$2:F$412,MATCH(klypsid!$B6881,lehmad!$A$2:$A$412,0))</f>
        <v>LANCELOT-ET</v>
      </c>
      <c r="S6881">
        <f>INDEX(lehmad!H$2:H$412,MATCH(klypsid!$B6881,lehmad!$A$2:$A$412,0))</f>
        <v>126</v>
      </c>
      <c r="T6881">
        <f>INDEX(lehmad!K$2:K$412,MATCH(klypsid!$B6881,lehmad!$A$2:$A$412,0))</f>
        <v>122</v>
      </c>
      <c r="U6881" s="4">
        <f t="shared" si="214"/>
        <v>6</v>
      </c>
      <c r="V6881">
        <f t="shared" si="215"/>
        <v>34</v>
      </c>
    </row>
    <row r="6882" spans="1:22" x14ac:dyDescent="0.25">
      <c r="A6882">
        <v>4216</v>
      </c>
      <c r="B6882" t="str">
        <f>"E"&amp;A6882</f>
        <v>E4216</v>
      </c>
      <c r="C6882" t="s">
        <v>167</v>
      </c>
      <c r="D6882">
        <v>2</v>
      </c>
      <c r="E6882">
        <f>IF(D6882&lt;4,D6882,4)</f>
        <v>2</v>
      </c>
      <c r="F6882" s="1">
        <v>40114</v>
      </c>
      <c r="G6882" s="1">
        <v>40304</v>
      </c>
      <c r="H6882" s="3">
        <f>G6882-F6882</f>
        <v>190</v>
      </c>
      <c r="I6882" s="3">
        <f>IF(H6882&lt;=60,1,IF(H6882&lt;=150,2,3))</f>
        <v>3</v>
      </c>
      <c r="J6882">
        <v>40.5</v>
      </c>
      <c r="K6882">
        <v>3.43</v>
      </c>
      <c r="L6882">
        <v>3.05</v>
      </c>
      <c r="M6882">
        <v>14</v>
      </c>
      <c r="N6882">
        <f>LOG(M6882/100,2)+3</f>
        <v>0.16349873228287937</v>
      </c>
      <c r="O6882">
        <f>INDEX(lehmad!B$2:B$412,MATCH(klypsid!$B6882,lehmad!$A$2:$A$412,0))</f>
        <v>38997</v>
      </c>
      <c r="P6882">
        <f>INDEX(lehmad!D$2:D$412,MATCH(klypsid!$B6882,lehmad!$A$2:$A$412,0))</f>
        <v>120</v>
      </c>
      <c r="Q6882">
        <f>INDEX(lehmad!E$2:E$412,MATCH(klypsid!$B6882,lehmad!$A$2:$A$412,0))</f>
        <v>1</v>
      </c>
      <c r="R6882" t="str">
        <f>INDEX(lehmad!F$2:F$412,MATCH(klypsid!$B6882,lehmad!$A$2:$A$412,0))</f>
        <v>LANCELOT-ET</v>
      </c>
      <c r="S6882">
        <f>INDEX(lehmad!H$2:H$412,MATCH(klypsid!$B6882,lehmad!$A$2:$A$412,0))</f>
        <v>126</v>
      </c>
      <c r="T6882">
        <f>INDEX(lehmad!K$2:K$412,MATCH(klypsid!$B6882,lehmad!$A$2:$A$412,0))</f>
        <v>122</v>
      </c>
      <c r="U6882" s="4">
        <f t="shared" si="214"/>
        <v>7</v>
      </c>
      <c r="V6882">
        <f t="shared" si="215"/>
        <v>28</v>
      </c>
    </row>
    <row r="6883" spans="1:22" x14ac:dyDescent="0.25">
      <c r="A6883">
        <v>4216</v>
      </c>
      <c r="B6883" t="str">
        <f>"E"&amp;A6883</f>
        <v>E4216</v>
      </c>
      <c r="C6883" t="s">
        <v>167</v>
      </c>
      <c r="D6883">
        <v>2</v>
      </c>
      <c r="E6883">
        <f>IF(D6883&lt;4,D6883,4)</f>
        <v>2</v>
      </c>
      <c r="F6883" s="1">
        <v>40114</v>
      </c>
      <c r="G6883" s="1">
        <v>40336</v>
      </c>
      <c r="H6883" s="3">
        <f>G6883-F6883</f>
        <v>222</v>
      </c>
      <c r="I6883" s="3">
        <f>IF(H6883&lt;=60,1,IF(H6883&lt;=150,2,3))</f>
        <v>3</v>
      </c>
      <c r="J6883">
        <v>40.700000000000003</v>
      </c>
      <c r="K6883">
        <v>3.3</v>
      </c>
      <c r="L6883">
        <v>3.06</v>
      </c>
      <c r="M6883">
        <v>14</v>
      </c>
      <c r="N6883">
        <f>LOG(M6883/100,2)+3</f>
        <v>0.16349873228287937</v>
      </c>
      <c r="O6883">
        <f>INDEX(lehmad!B$2:B$412,MATCH(klypsid!$B6883,lehmad!$A$2:$A$412,0))</f>
        <v>38997</v>
      </c>
      <c r="P6883">
        <f>INDEX(lehmad!D$2:D$412,MATCH(klypsid!$B6883,lehmad!$A$2:$A$412,0))</f>
        <v>120</v>
      </c>
      <c r="Q6883">
        <f>INDEX(lehmad!E$2:E$412,MATCH(klypsid!$B6883,lehmad!$A$2:$A$412,0))</f>
        <v>1</v>
      </c>
      <c r="R6883" t="str">
        <f>INDEX(lehmad!F$2:F$412,MATCH(klypsid!$B6883,lehmad!$A$2:$A$412,0))</f>
        <v>LANCELOT-ET</v>
      </c>
      <c r="S6883">
        <f>INDEX(lehmad!H$2:H$412,MATCH(klypsid!$B6883,lehmad!$A$2:$A$412,0))</f>
        <v>126</v>
      </c>
      <c r="T6883">
        <f>INDEX(lehmad!K$2:K$412,MATCH(klypsid!$B6883,lehmad!$A$2:$A$412,0))</f>
        <v>122</v>
      </c>
      <c r="U6883" s="4">
        <f t="shared" si="214"/>
        <v>8</v>
      </c>
      <c r="V6883">
        <f t="shared" si="215"/>
        <v>32</v>
      </c>
    </row>
    <row r="6884" spans="1:22" x14ac:dyDescent="0.25">
      <c r="A6884">
        <v>4216</v>
      </c>
      <c r="B6884" t="str">
        <f>"E"&amp;A6884</f>
        <v>E4216</v>
      </c>
      <c r="C6884" t="s">
        <v>167</v>
      </c>
      <c r="D6884">
        <v>2</v>
      </c>
      <c r="E6884">
        <f>IF(D6884&lt;4,D6884,4)</f>
        <v>2</v>
      </c>
      <c r="F6884" s="1">
        <v>40114</v>
      </c>
      <c r="G6884" s="1">
        <v>40371</v>
      </c>
      <c r="H6884" s="3">
        <f>G6884-F6884</f>
        <v>257</v>
      </c>
      <c r="I6884" s="3">
        <f>IF(H6884&lt;=60,1,IF(H6884&lt;=150,2,3))</f>
        <v>3</v>
      </c>
      <c r="J6884">
        <v>38</v>
      </c>
      <c r="K6884">
        <v>3.8</v>
      </c>
      <c r="L6884">
        <v>3.03</v>
      </c>
      <c r="M6884">
        <v>10</v>
      </c>
      <c r="N6884">
        <f>LOG(M6884/100,2)+3</f>
        <v>-0.32192809488736218</v>
      </c>
      <c r="O6884">
        <f>INDEX(lehmad!B$2:B$412,MATCH(klypsid!$B6884,lehmad!$A$2:$A$412,0))</f>
        <v>38997</v>
      </c>
      <c r="P6884">
        <f>INDEX(lehmad!D$2:D$412,MATCH(klypsid!$B6884,lehmad!$A$2:$A$412,0))</f>
        <v>120</v>
      </c>
      <c r="Q6884">
        <f>INDEX(lehmad!E$2:E$412,MATCH(klypsid!$B6884,lehmad!$A$2:$A$412,0))</f>
        <v>1</v>
      </c>
      <c r="R6884" t="str">
        <f>INDEX(lehmad!F$2:F$412,MATCH(klypsid!$B6884,lehmad!$A$2:$A$412,0))</f>
        <v>LANCELOT-ET</v>
      </c>
      <c r="S6884">
        <f>INDEX(lehmad!H$2:H$412,MATCH(klypsid!$B6884,lehmad!$A$2:$A$412,0))</f>
        <v>126</v>
      </c>
      <c r="T6884">
        <f>INDEX(lehmad!K$2:K$412,MATCH(klypsid!$B6884,lehmad!$A$2:$A$412,0))</f>
        <v>122</v>
      </c>
      <c r="U6884" s="4">
        <f t="shared" si="214"/>
        <v>9</v>
      </c>
      <c r="V6884">
        <f t="shared" si="215"/>
        <v>35</v>
      </c>
    </row>
    <row r="6885" spans="1:22" x14ac:dyDescent="0.25">
      <c r="A6885">
        <v>4216</v>
      </c>
      <c r="B6885" t="str">
        <f>"E"&amp;A6885</f>
        <v>E4216</v>
      </c>
      <c r="C6885" t="s">
        <v>167</v>
      </c>
      <c r="D6885">
        <v>2</v>
      </c>
      <c r="E6885">
        <f>IF(D6885&lt;4,D6885,4)</f>
        <v>2</v>
      </c>
      <c r="F6885" s="1">
        <v>40114</v>
      </c>
      <c r="G6885" s="1">
        <v>40396</v>
      </c>
      <c r="H6885" s="3">
        <f>G6885-F6885</f>
        <v>282</v>
      </c>
      <c r="I6885" s="3">
        <f>IF(H6885&lt;=60,1,IF(H6885&lt;=150,2,3))</f>
        <v>3</v>
      </c>
      <c r="J6885">
        <v>33.6</v>
      </c>
      <c r="K6885">
        <v>3.27</v>
      </c>
      <c r="L6885">
        <v>3.14</v>
      </c>
      <c r="M6885">
        <v>26</v>
      </c>
      <c r="N6885">
        <f>LOG(M6885/100,2)+3</f>
        <v>1.0565835283663676</v>
      </c>
      <c r="O6885">
        <f>INDEX(lehmad!B$2:B$412,MATCH(klypsid!$B6885,lehmad!$A$2:$A$412,0))</f>
        <v>38997</v>
      </c>
      <c r="P6885">
        <f>INDEX(lehmad!D$2:D$412,MATCH(klypsid!$B6885,lehmad!$A$2:$A$412,0))</f>
        <v>120</v>
      </c>
      <c r="Q6885">
        <f>INDEX(lehmad!E$2:E$412,MATCH(klypsid!$B6885,lehmad!$A$2:$A$412,0))</f>
        <v>1</v>
      </c>
      <c r="R6885" t="str">
        <f>INDEX(lehmad!F$2:F$412,MATCH(klypsid!$B6885,lehmad!$A$2:$A$412,0))</f>
        <v>LANCELOT-ET</v>
      </c>
      <c r="S6885">
        <f>INDEX(lehmad!H$2:H$412,MATCH(klypsid!$B6885,lehmad!$A$2:$A$412,0))</f>
        <v>126</v>
      </c>
      <c r="T6885">
        <f>INDEX(lehmad!K$2:K$412,MATCH(klypsid!$B6885,lehmad!$A$2:$A$412,0))</f>
        <v>122</v>
      </c>
      <c r="U6885" s="4">
        <f t="shared" si="214"/>
        <v>10</v>
      </c>
      <c r="V6885">
        <f t="shared" si="215"/>
        <v>25</v>
      </c>
    </row>
    <row r="6886" spans="1:22" x14ac:dyDescent="0.25">
      <c r="A6886">
        <v>4216</v>
      </c>
      <c r="B6886" t="str">
        <f>"E"&amp;A6886</f>
        <v>E4216</v>
      </c>
      <c r="C6886" t="s">
        <v>167</v>
      </c>
      <c r="D6886">
        <v>2</v>
      </c>
      <c r="E6886">
        <f>IF(D6886&lt;4,D6886,4)</f>
        <v>2</v>
      </c>
      <c r="F6886" s="1">
        <v>40114</v>
      </c>
      <c r="G6886" s="1">
        <v>40434</v>
      </c>
      <c r="H6886" s="3">
        <f>G6886-F6886</f>
        <v>320</v>
      </c>
      <c r="I6886" s="3">
        <f>IF(H6886&lt;=60,1,IF(H6886&lt;=150,2,3))</f>
        <v>3</v>
      </c>
      <c r="J6886">
        <v>35.299999999999997</v>
      </c>
      <c r="K6886">
        <v>3.68</v>
      </c>
      <c r="L6886">
        <v>3.52</v>
      </c>
      <c r="M6886">
        <v>26</v>
      </c>
      <c r="N6886">
        <f>LOG(M6886/100,2)+3</f>
        <v>1.0565835283663676</v>
      </c>
      <c r="O6886">
        <f>INDEX(lehmad!B$2:B$412,MATCH(klypsid!$B6886,lehmad!$A$2:$A$412,0))</f>
        <v>38997</v>
      </c>
      <c r="P6886">
        <f>INDEX(lehmad!D$2:D$412,MATCH(klypsid!$B6886,lehmad!$A$2:$A$412,0))</f>
        <v>120</v>
      </c>
      <c r="Q6886">
        <f>INDEX(lehmad!E$2:E$412,MATCH(klypsid!$B6886,lehmad!$A$2:$A$412,0))</f>
        <v>1</v>
      </c>
      <c r="R6886" t="str">
        <f>INDEX(lehmad!F$2:F$412,MATCH(klypsid!$B6886,lehmad!$A$2:$A$412,0))</f>
        <v>LANCELOT-ET</v>
      </c>
      <c r="S6886">
        <f>INDEX(lehmad!H$2:H$412,MATCH(klypsid!$B6886,lehmad!$A$2:$A$412,0))</f>
        <v>126</v>
      </c>
      <c r="T6886">
        <f>INDEX(lehmad!K$2:K$412,MATCH(klypsid!$B6886,lehmad!$A$2:$A$412,0))</f>
        <v>122</v>
      </c>
      <c r="U6886" s="4">
        <f t="shared" si="214"/>
        <v>11</v>
      </c>
      <c r="V6886">
        <f t="shared" si="215"/>
        <v>38</v>
      </c>
    </row>
    <row r="6887" spans="1:22" x14ac:dyDescent="0.25">
      <c r="A6887">
        <v>4216</v>
      </c>
      <c r="B6887" t="str">
        <f>"E"&amp;A6887</f>
        <v>E4216</v>
      </c>
      <c r="C6887" t="s">
        <v>167</v>
      </c>
      <c r="D6887">
        <v>2</v>
      </c>
      <c r="E6887">
        <f>IF(D6887&lt;4,D6887,4)</f>
        <v>2</v>
      </c>
      <c r="F6887" s="1">
        <v>40114</v>
      </c>
      <c r="G6887" s="1">
        <v>40462</v>
      </c>
      <c r="H6887" s="3">
        <f>G6887-F6887</f>
        <v>348</v>
      </c>
      <c r="I6887" s="3">
        <f>IF(H6887&lt;=60,1,IF(H6887&lt;=150,2,3))</f>
        <v>3</v>
      </c>
      <c r="J6887">
        <v>30.2</v>
      </c>
      <c r="K6887">
        <v>4.03</v>
      </c>
      <c r="L6887">
        <v>3.76</v>
      </c>
      <c r="M6887">
        <v>42</v>
      </c>
      <c r="N6887">
        <f>LOG(M6887/100,2)+3</f>
        <v>1.7484612330040357</v>
      </c>
      <c r="O6887">
        <f>INDEX(lehmad!B$2:B$412,MATCH(klypsid!$B6887,lehmad!$A$2:$A$412,0))</f>
        <v>38997</v>
      </c>
      <c r="P6887">
        <f>INDEX(lehmad!D$2:D$412,MATCH(klypsid!$B6887,lehmad!$A$2:$A$412,0))</f>
        <v>120</v>
      </c>
      <c r="Q6887">
        <f>INDEX(lehmad!E$2:E$412,MATCH(klypsid!$B6887,lehmad!$A$2:$A$412,0))</f>
        <v>1</v>
      </c>
      <c r="R6887" t="str">
        <f>INDEX(lehmad!F$2:F$412,MATCH(klypsid!$B6887,lehmad!$A$2:$A$412,0))</f>
        <v>LANCELOT-ET</v>
      </c>
      <c r="S6887">
        <f>INDEX(lehmad!H$2:H$412,MATCH(klypsid!$B6887,lehmad!$A$2:$A$412,0))</f>
        <v>126</v>
      </c>
      <c r="T6887">
        <f>INDEX(lehmad!K$2:K$412,MATCH(klypsid!$B6887,lehmad!$A$2:$A$412,0))</f>
        <v>122</v>
      </c>
      <c r="U6887" s="4">
        <f t="shared" si="214"/>
        <v>12</v>
      </c>
      <c r="V6887">
        <f t="shared" si="215"/>
        <v>28</v>
      </c>
    </row>
    <row r="6888" spans="1:22" x14ac:dyDescent="0.25">
      <c r="A6888">
        <v>4216</v>
      </c>
      <c r="B6888" t="str">
        <f>"E"&amp;A6888</f>
        <v>E4216</v>
      </c>
      <c r="C6888" t="s">
        <v>167</v>
      </c>
      <c r="D6888">
        <v>3</v>
      </c>
      <c r="E6888">
        <f>IF(D6888&lt;4,D6888,4)</f>
        <v>3</v>
      </c>
      <c r="F6888" s="1">
        <v>40543</v>
      </c>
      <c r="G6888" s="1">
        <v>40556</v>
      </c>
      <c r="H6888" s="3">
        <f>G6888-F6888</f>
        <v>13</v>
      </c>
      <c r="I6888" s="3">
        <f>IF(H6888&lt;=60,1,IF(H6888&lt;=150,2,3))</f>
        <v>1</v>
      </c>
      <c r="J6888">
        <v>48.4</v>
      </c>
      <c r="K6888">
        <v>4.5</v>
      </c>
      <c r="L6888">
        <v>3.45</v>
      </c>
      <c r="M6888">
        <v>118</v>
      </c>
      <c r="N6888">
        <f>LOG(M6888/100,2)+3</f>
        <v>3.2387868595871163</v>
      </c>
      <c r="O6888">
        <f>INDEX(lehmad!B$2:B$412,MATCH(klypsid!$B6888,lehmad!$A$2:$A$412,0))</f>
        <v>38997</v>
      </c>
      <c r="P6888">
        <f>INDEX(lehmad!D$2:D$412,MATCH(klypsid!$B6888,lehmad!$A$2:$A$412,0))</f>
        <v>120</v>
      </c>
      <c r="Q6888">
        <f>INDEX(lehmad!E$2:E$412,MATCH(klypsid!$B6888,lehmad!$A$2:$A$412,0))</f>
        <v>1</v>
      </c>
      <c r="R6888" t="str">
        <f>INDEX(lehmad!F$2:F$412,MATCH(klypsid!$B6888,lehmad!$A$2:$A$412,0))</f>
        <v>LANCELOT-ET</v>
      </c>
      <c r="S6888">
        <f>INDEX(lehmad!H$2:H$412,MATCH(klypsid!$B6888,lehmad!$A$2:$A$412,0))</f>
        <v>126</v>
      </c>
      <c r="T6888">
        <f>INDEX(lehmad!K$2:K$412,MATCH(klypsid!$B6888,lehmad!$A$2:$A$412,0))</f>
        <v>122</v>
      </c>
      <c r="U6888" s="4">
        <f t="shared" si="214"/>
        <v>1</v>
      </c>
      <c r="V6888">
        <f t="shared" si="215"/>
        <v>13</v>
      </c>
    </row>
    <row r="6889" spans="1:22" x14ac:dyDescent="0.25">
      <c r="A6889">
        <v>4217</v>
      </c>
      <c r="B6889" t="str">
        <f>"E"&amp;A6889</f>
        <v>E4217</v>
      </c>
      <c r="C6889" t="s">
        <v>99</v>
      </c>
      <c r="D6889">
        <v>1</v>
      </c>
      <c r="E6889">
        <f>IF(D6889&lt;4,D6889,4)</f>
        <v>1</v>
      </c>
      <c r="F6889" s="1">
        <v>39719</v>
      </c>
      <c r="G6889" s="1">
        <v>39754</v>
      </c>
      <c r="H6889" s="3">
        <f>G6889-F6889</f>
        <v>35</v>
      </c>
      <c r="I6889" s="3">
        <f>IF(H6889&lt;=60,1,IF(H6889&lt;=150,2,3))</f>
        <v>1</v>
      </c>
      <c r="J6889">
        <v>37.299999999999997</v>
      </c>
      <c r="K6889">
        <v>2.88</v>
      </c>
      <c r="L6889">
        <v>2.69</v>
      </c>
      <c r="M6889">
        <v>59</v>
      </c>
      <c r="N6889">
        <f>LOG(M6889/100,2)+3</f>
        <v>2.2387868595871163</v>
      </c>
      <c r="O6889">
        <f>INDEX(lehmad!B$2:B$412,MATCH(klypsid!$B6889,lehmad!$A$2:$A$412,0))</f>
        <v>38997</v>
      </c>
      <c r="P6889">
        <f>INDEX(lehmad!D$2:D$412,MATCH(klypsid!$B6889,lehmad!$A$2:$A$412,0))</f>
        <v>98</v>
      </c>
      <c r="Q6889">
        <f>INDEX(lehmad!E$2:E$412,MATCH(klypsid!$B6889,lehmad!$A$2:$A$412,0))</f>
        <v>1</v>
      </c>
      <c r="R6889" t="str">
        <f>INDEX(lehmad!F$2:F$412,MATCH(klypsid!$B6889,lehmad!$A$2:$A$412,0))</f>
        <v>DYNASTY-ET</v>
      </c>
      <c r="S6889">
        <f>INDEX(lehmad!H$2:H$412,MATCH(klypsid!$B6889,lehmad!$A$2:$A$412,0))</f>
        <v>124</v>
      </c>
      <c r="T6889">
        <f>INDEX(lehmad!K$2:K$412,MATCH(klypsid!$B6889,lehmad!$A$2:$A$412,0))</f>
        <v>108</v>
      </c>
      <c r="U6889" s="4">
        <f t="shared" si="214"/>
        <v>1</v>
      </c>
      <c r="V6889">
        <f t="shared" si="215"/>
        <v>35</v>
      </c>
    </row>
    <row r="6890" spans="1:22" x14ac:dyDescent="0.25">
      <c r="A6890">
        <v>4217</v>
      </c>
      <c r="B6890" t="str">
        <f>"E"&amp;A6890</f>
        <v>E4217</v>
      </c>
      <c r="C6890" t="s">
        <v>99</v>
      </c>
      <c r="D6890">
        <v>1</v>
      </c>
      <c r="E6890">
        <f>IF(D6890&lt;4,D6890,4)</f>
        <v>1</v>
      </c>
      <c r="F6890" s="1">
        <v>39719</v>
      </c>
      <c r="G6890" s="1">
        <v>39783</v>
      </c>
      <c r="H6890" s="3">
        <f>G6890-F6890</f>
        <v>64</v>
      </c>
      <c r="I6890" s="3">
        <f>IF(H6890&lt;=60,1,IF(H6890&lt;=150,2,3))</f>
        <v>2</v>
      </c>
      <c r="J6890">
        <v>38.5</v>
      </c>
      <c r="K6890">
        <v>3.03</v>
      </c>
      <c r="L6890">
        <v>3.4</v>
      </c>
      <c r="M6890">
        <v>72</v>
      </c>
      <c r="N6890">
        <f>LOG(M6890/100,2)+3</f>
        <v>2.5260688116675878</v>
      </c>
      <c r="O6890">
        <f>INDEX(lehmad!B$2:B$412,MATCH(klypsid!$B6890,lehmad!$A$2:$A$412,0))</f>
        <v>38997</v>
      </c>
      <c r="P6890">
        <f>INDEX(lehmad!D$2:D$412,MATCH(klypsid!$B6890,lehmad!$A$2:$A$412,0))</f>
        <v>98</v>
      </c>
      <c r="Q6890">
        <f>INDEX(lehmad!E$2:E$412,MATCH(klypsid!$B6890,lehmad!$A$2:$A$412,0))</f>
        <v>1</v>
      </c>
      <c r="R6890" t="str">
        <f>INDEX(lehmad!F$2:F$412,MATCH(klypsid!$B6890,lehmad!$A$2:$A$412,0))</f>
        <v>DYNASTY-ET</v>
      </c>
      <c r="S6890">
        <f>INDEX(lehmad!H$2:H$412,MATCH(klypsid!$B6890,lehmad!$A$2:$A$412,0))</f>
        <v>124</v>
      </c>
      <c r="T6890">
        <f>INDEX(lehmad!K$2:K$412,MATCH(klypsid!$B6890,lehmad!$A$2:$A$412,0))</f>
        <v>108</v>
      </c>
      <c r="U6890" s="4">
        <f t="shared" si="214"/>
        <v>2</v>
      </c>
      <c r="V6890">
        <f t="shared" si="215"/>
        <v>29</v>
      </c>
    </row>
    <row r="6891" spans="1:22" x14ac:dyDescent="0.25">
      <c r="A6891">
        <v>4217</v>
      </c>
      <c r="B6891" t="str">
        <f>"E"&amp;A6891</f>
        <v>E4217</v>
      </c>
      <c r="C6891" t="s">
        <v>99</v>
      </c>
      <c r="D6891">
        <v>1</v>
      </c>
      <c r="E6891">
        <f>IF(D6891&lt;4,D6891,4)</f>
        <v>1</v>
      </c>
      <c r="F6891" s="1">
        <v>39719</v>
      </c>
      <c r="G6891" s="1">
        <v>39817</v>
      </c>
      <c r="H6891" s="3">
        <f>G6891-F6891</f>
        <v>98</v>
      </c>
      <c r="I6891" s="3">
        <f>IF(H6891&lt;=60,1,IF(H6891&lt;=150,2,3))</f>
        <v>2</v>
      </c>
      <c r="J6891">
        <v>37.200000000000003</v>
      </c>
      <c r="K6891">
        <v>3.6</v>
      </c>
      <c r="L6891">
        <v>3.25</v>
      </c>
      <c r="M6891">
        <v>115</v>
      </c>
      <c r="N6891">
        <f>LOG(M6891/100,2)+3</f>
        <v>3.2016338611696504</v>
      </c>
      <c r="O6891">
        <f>INDEX(lehmad!B$2:B$412,MATCH(klypsid!$B6891,lehmad!$A$2:$A$412,0))</f>
        <v>38997</v>
      </c>
      <c r="P6891">
        <f>INDEX(lehmad!D$2:D$412,MATCH(klypsid!$B6891,lehmad!$A$2:$A$412,0))</f>
        <v>98</v>
      </c>
      <c r="Q6891">
        <f>INDEX(lehmad!E$2:E$412,MATCH(klypsid!$B6891,lehmad!$A$2:$A$412,0))</f>
        <v>1</v>
      </c>
      <c r="R6891" t="str">
        <f>INDEX(lehmad!F$2:F$412,MATCH(klypsid!$B6891,lehmad!$A$2:$A$412,0))</f>
        <v>DYNASTY-ET</v>
      </c>
      <c r="S6891">
        <f>INDEX(lehmad!H$2:H$412,MATCH(klypsid!$B6891,lehmad!$A$2:$A$412,0))</f>
        <v>124</v>
      </c>
      <c r="T6891">
        <f>INDEX(lehmad!K$2:K$412,MATCH(klypsid!$B6891,lehmad!$A$2:$A$412,0))</f>
        <v>108</v>
      </c>
      <c r="U6891" s="4">
        <f t="shared" si="214"/>
        <v>3</v>
      </c>
      <c r="V6891">
        <f t="shared" si="215"/>
        <v>34</v>
      </c>
    </row>
    <row r="6892" spans="1:22" x14ac:dyDescent="0.25">
      <c r="A6892">
        <v>4217</v>
      </c>
      <c r="B6892" t="str">
        <f>"E"&amp;A6892</f>
        <v>E4217</v>
      </c>
      <c r="C6892" t="s">
        <v>99</v>
      </c>
      <c r="D6892">
        <v>1</v>
      </c>
      <c r="E6892">
        <f>IF(D6892&lt;4,D6892,4)</f>
        <v>1</v>
      </c>
      <c r="F6892" s="1">
        <v>39719</v>
      </c>
      <c r="G6892" s="1">
        <v>39845</v>
      </c>
      <c r="H6892" s="3">
        <f>G6892-F6892</f>
        <v>126</v>
      </c>
      <c r="I6892" s="3">
        <f>IF(H6892&lt;=60,1,IF(H6892&lt;=150,2,3))</f>
        <v>2</v>
      </c>
      <c r="J6892">
        <v>35.5</v>
      </c>
      <c r="K6892">
        <v>3.76</v>
      </c>
      <c r="L6892">
        <v>3.27</v>
      </c>
      <c r="M6892">
        <v>354</v>
      </c>
      <c r="N6892">
        <f>LOG(M6892/100,2)+3</f>
        <v>4.8237493603082733</v>
      </c>
      <c r="O6892">
        <f>INDEX(lehmad!B$2:B$412,MATCH(klypsid!$B6892,lehmad!$A$2:$A$412,0))</f>
        <v>38997</v>
      </c>
      <c r="P6892">
        <f>INDEX(lehmad!D$2:D$412,MATCH(klypsid!$B6892,lehmad!$A$2:$A$412,0))</f>
        <v>98</v>
      </c>
      <c r="Q6892">
        <f>INDEX(lehmad!E$2:E$412,MATCH(klypsid!$B6892,lehmad!$A$2:$A$412,0))</f>
        <v>1</v>
      </c>
      <c r="R6892" t="str">
        <f>INDEX(lehmad!F$2:F$412,MATCH(klypsid!$B6892,lehmad!$A$2:$A$412,0))</f>
        <v>DYNASTY-ET</v>
      </c>
      <c r="S6892">
        <f>INDEX(lehmad!H$2:H$412,MATCH(klypsid!$B6892,lehmad!$A$2:$A$412,0))</f>
        <v>124</v>
      </c>
      <c r="T6892">
        <f>INDEX(lehmad!K$2:K$412,MATCH(klypsid!$B6892,lehmad!$A$2:$A$412,0))</f>
        <v>108</v>
      </c>
      <c r="U6892" s="4">
        <f t="shared" si="214"/>
        <v>4</v>
      </c>
      <c r="V6892">
        <f t="shared" si="215"/>
        <v>28</v>
      </c>
    </row>
    <row r="6893" spans="1:22" x14ac:dyDescent="0.25">
      <c r="A6893">
        <v>4217</v>
      </c>
      <c r="B6893" t="str">
        <f>"E"&amp;A6893</f>
        <v>E4217</v>
      </c>
      <c r="C6893" t="s">
        <v>99</v>
      </c>
      <c r="D6893">
        <v>1</v>
      </c>
      <c r="E6893">
        <f>IF(D6893&lt;4,D6893,4)</f>
        <v>1</v>
      </c>
      <c r="F6893" s="1">
        <v>39719</v>
      </c>
      <c r="G6893" s="1">
        <v>39875</v>
      </c>
      <c r="H6893" s="3">
        <f>G6893-F6893</f>
        <v>156</v>
      </c>
      <c r="I6893" s="3">
        <f>IF(H6893&lt;=60,1,IF(H6893&lt;=150,2,3))</f>
        <v>3</v>
      </c>
      <c r="J6893">
        <v>32.200000000000003</v>
      </c>
      <c r="K6893">
        <v>3.96</v>
      </c>
      <c r="L6893">
        <v>3.28</v>
      </c>
      <c r="M6893">
        <v>479</v>
      </c>
      <c r="N6893">
        <f>LOG(M6893/100,2)+3</f>
        <v>5.2600256559614555</v>
      </c>
      <c r="O6893">
        <f>INDEX(lehmad!B$2:B$412,MATCH(klypsid!$B6893,lehmad!$A$2:$A$412,0))</f>
        <v>38997</v>
      </c>
      <c r="P6893">
        <f>INDEX(lehmad!D$2:D$412,MATCH(klypsid!$B6893,lehmad!$A$2:$A$412,0))</f>
        <v>98</v>
      </c>
      <c r="Q6893">
        <f>INDEX(lehmad!E$2:E$412,MATCH(klypsid!$B6893,lehmad!$A$2:$A$412,0))</f>
        <v>1</v>
      </c>
      <c r="R6893" t="str">
        <f>INDEX(lehmad!F$2:F$412,MATCH(klypsid!$B6893,lehmad!$A$2:$A$412,0))</f>
        <v>DYNASTY-ET</v>
      </c>
      <c r="S6893">
        <f>INDEX(lehmad!H$2:H$412,MATCH(klypsid!$B6893,lehmad!$A$2:$A$412,0))</f>
        <v>124</v>
      </c>
      <c r="T6893">
        <f>INDEX(lehmad!K$2:K$412,MATCH(klypsid!$B6893,lehmad!$A$2:$A$412,0))</f>
        <v>108</v>
      </c>
      <c r="U6893" s="4">
        <f t="shared" si="214"/>
        <v>5</v>
      </c>
      <c r="V6893">
        <f t="shared" si="215"/>
        <v>30</v>
      </c>
    </row>
    <row r="6894" spans="1:22" x14ac:dyDescent="0.25">
      <c r="A6894">
        <v>4217</v>
      </c>
      <c r="B6894" t="str">
        <f>"E"&amp;A6894</f>
        <v>E4217</v>
      </c>
      <c r="C6894" t="s">
        <v>99</v>
      </c>
      <c r="D6894">
        <v>1</v>
      </c>
      <c r="E6894">
        <f>IF(D6894&lt;4,D6894,4)</f>
        <v>1</v>
      </c>
      <c r="F6894" s="1">
        <v>39719</v>
      </c>
      <c r="G6894" s="1">
        <v>39908</v>
      </c>
      <c r="H6894" s="3">
        <f>G6894-F6894</f>
        <v>189</v>
      </c>
      <c r="I6894" s="3">
        <f>IF(H6894&lt;=60,1,IF(H6894&lt;=150,2,3))</f>
        <v>3</v>
      </c>
      <c r="J6894">
        <v>26.7</v>
      </c>
      <c r="K6894">
        <v>3.78</v>
      </c>
      <c r="L6894">
        <v>3.16</v>
      </c>
      <c r="M6894">
        <v>55</v>
      </c>
      <c r="N6894">
        <f>LOG(M6894/100,2)+3</f>
        <v>2.1375035237499347</v>
      </c>
      <c r="O6894">
        <f>INDEX(lehmad!B$2:B$412,MATCH(klypsid!$B6894,lehmad!$A$2:$A$412,0))</f>
        <v>38997</v>
      </c>
      <c r="P6894">
        <f>INDEX(lehmad!D$2:D$412,MATCH(klypsid!$B6894,lehmad!$A$2:$A$412,0))</f>
        <v>98</v>
      </c>
      <c r="Q6894">
        <f>INDEX(lehmad!E$2:E$412,MATCH(klypsid!$B6894,lehmad!$A$2:$A$412,0))</f>
        <v>1</v>
      </c>
      <c r="R6894" t="str">
        <f>INDEX(lehmad!F$2:F$412,MATCH(klypsid!$B6894,lehmad!$A$2:$A$412,0))</f>
        <v>DYNASTY-ET</v>
      </c>
      <c r="S6894">
        <f>INDEX(lehmad!H$2:H$412,MATCH(klypsid!$B6894,lehmad!$A$2:$A$412,0))</f>
        <v>124</v>
      </c>
      <c r="T6894">
        <f>INDEX(lehmad!K$2:K$412,MATCH(klypsid!$B6894,lehmad!$A$2:$A$412,0))</f>
        <v>108</v>
      </c>
      <c r="U6894" s="4">
        <f t="shared" si="214"/>
        <v>6</v>
      </c>
      <c r="V6894">
        <f t="shared" si="215"/>
        <v>33</v>
      </c>
    </row>
    <row r="6895" spans="1:22" x14ac:dyDescent="0.25">
      <c r="A6895">
        <v>4217</v>
      </c>
      <c r="B6895" t="str">
        <f>"E"&amp;A6895</f>
        <v>E4217</v>
      </c>
      <c r="C6895" t="s">
        <v>99</v>
      </c>
      <c r="D6895">
        <v>1</v>
      </c>
      <c r="E6895">
        <f>IF(D6895&lt;4,D6895,4)</f>
        <v>1</v>
      </c>
      <c r="F6895" s="1">
        <v>39719</v>
      </c>
      <c r="G6895" s="1">
        <v>39944</v>
      </c>
      <c r="H6895" s="3">
        <f>G6895-F6895</f>
        <v>225</v>
      </c>
      <c r="I6895" s="3">
        <f>IF(H6895&lt;=60,1,IF(H6895&lt;=150,2,3))</f>
        <v>3</v>
      </c>
      <c r="J6895">
        <v>32.9</v>
      </c>
      <c r="K6895">
        <v>3.81</v>
      </c>
      <c r="L6895">
        <v>3.44</v>
      </c>
      <c r="M6895">
        <v>342</v>
      </c>
      <c r="N6895">
        <f>LOG(M6895/100,2)+3</f>
        <v>4.7739963251111739</v>
      </c>
      <c r="O6895">
        <f>INDEX(lehmad!B$2:B$412,MATCH(klypsid!$B6895,lehmad!$A$2:$A$412,0))</f>
        <v>38997</v>
      </c>
      <c r="P6895">
        <f>INDEX(lehmad!D$2:D$412,MATCH(klypsid!$B6895,lehmad!$A$2:$A$412,0))</f>
        <v>98</v>
      </c>
      <c r="Q6895">
        <f>INDEX(lehmad!E$2:E$412,MATCH(klypsid!$B6895,lehmad!$A$2:$A$412,0))</f>
        <v>1</v>
      </c>
      <c r="R6895" t="str">
        <f>INDEX(lehmad!F$2:F$412,MATCH(klypsid!$B6895,lehmad!$A$2:$A$412,0))</f>
        <v>DYNASTY-ET</v>
      </c>
      <c r="S6895">
        <f>INDEX(lehmad!H$2:H$412,MATCH(klypsid!$B6895,lehmad!$A$2:$A$412,0))</f>
        <v>124</v>
      </c>
      <c r="T6895">
        <f>INDEX(lehmad!K$2:K$412,MATCH(klypsid!$B6895,lehmad!$A$2:$A$412,0))</f>
        <v>108</v>
      </c>
      <c r="U6895" s="4">
        <f t="shared" si="214"/>
        <v>7</v>
      </c>
      <c r="V6895">
        <f t="shared" si="215"/>
        <v>36</v>
      </c>
    </row>
    <row r="6896" spans="1:22" x14ac:dyDescent="0.25">
      <c r="A6896">
        <v>4217</v>
      </c>
      <c r="B6896" t="str">
        <f>"E"&amp;A6896</f>
        <v>E4217</v>
      </c>
      <c r="C6896" t="s">
        <v>99</v>
      </c>
      <c r="D6896">
        <v>1</v>
      </c>
      <c r="E6896">
        <f>IF(D6896&lt;4,D6896,4)</f>
        <v>1</v>
      </c>
      <c r="F6896" s="1">
        <v>39719</v>
      </c>
      <c r="G6896" s="1">
        <v>39972</v>
      </c>
      <c r="H6896" s="3">
        <f>G6896-F6896</f>
        <v>253</v>
      </c>
      <c r="I6896" s="3">
        <f>IF(H6896&lt;=60,1,IF(H6896&lt;=150,2,3))</f>
        <v>3</v>
      </c>
      <c r="J6896">
        <v>26.7</v>
      </c>
      <c r="K6896">
        <v>2.66</v>
      </c>
      <c r="L6896">
        <v>3.63</v>
      </c>
      <c r="M6896">
        <v>82</v>
      </c>
      <c r="N6896">
        <f>LOG(M6896/100,2)+3</f>
        <v>2.713695814843359</v>
      </c>
      <c r="O6896">
        <f>INDEX(lehmad!B$2:B$412,MATCH(klypsid!$B6896,lehmad!$A$2:$A$412,0))</f>
        <v>38997</v>
      </c>
      <c r="P6896">
        <f>INDEX(lehmad!D$2:D$412,MATCH(klypsid!$B6896,lehmad!$A$2:$A$412,0))</f>
        <v>98</v>
      </c>
      <c r="Q6896">
        <f>INDEX(lehmad!E$2:E$412,MATCH(klypsid!$B6896,lehmad!$A$2:$A$412,0))</f>
        <v>1</v>
      </c>
      <c r="R6896" t="str">
        <f>INDEX(lehmad!F$2:F$412,MATCH(klypsid!$B6896,lehmad!$A$2:$A$412,0))</f>
        <v>DYNASTY-ET</v>
      </c>
      <c r="S6896">
        <f>INDEX(lehmad!H$2:H$412,MATCH(klypsid!$B6896,lehmad!$A$2:$A$412,0))</f>
        <v>124</v>
      </c>
      <c r="T6896">
        <f>INDEX(lehmad!K$2:K$412,MATCH(klypsid!$B6896,lehmad!$A$2:$A$412,0))</f>
        <v>108</v>
      </c>
      <c r="U6896" s="4">
        <f t="shared" si="214"/>
        <v>8</v>
      </c>
      <c r="V6896">
        <f t="shared" si="215"/>
        <v>28</v>
      </c>
    </row>
    <row r="6897" spans="1:22" x14ac:dyDescent="0.25">
      <c r="A6897">
        <v>4217</v>
      </c>
      <c r="B6897" t="str">
        <f>"E"&amp;A6897</f>
        <v>E4217</v>
      </c>
      <c r="C6897" t="s">
        <v>99</v>
      </c>
      <c r="D6897">
        <v>1</v>
      </c>
      <c r="E6897">
        <f>IF(D6897&lt;4,D6897,4)</f>
        <v>1</v>
      </c>
      <c r="F6897" s="1">
        <v>39719</v>
      </c>
      <c r="G6897" s="1">
        <v>40007</v>
      </c>
      <c r="H6897" s="3">
        <f>G6897-F6897</f>
        <v>288</v>
      </c>
      <c r="I6897" s="3">
        <f>IF(H6897&lt;=60,1,IF(H6897&lt;=150,2,3))</f>
        <v>3</v>
      </c>
      <c r="J6897">
        <v>22.2</v>
      </c>
      <c r="K6897">
        <v>3.42</v>
      </c>
      <c r="L6897">
        <v>3.61</v>
      </c>
      <c r="M6897">
        <v>171</v>
      </c>
      <c r="N6897">
        <f>LOG(M6897/100,2)+3</f>
        <v>3.773996325111173</v>
      </c>
      <c r="O6897">
        <f>INDEX(lehmad!B$2:B$412,MATCH(klypsid!$B6897,lehmad!$A$2:$A$412,0))</f>
        <v>38997</v>
      </c>
      <c r="P6897">
        <f>INDEX(lehmad!D$2:D$412,MATCH(klypsid!$B6897,lehmad!$A$2:$A$412,0))</f>
        <v>98</v>
      </c>
      <c r="Q6897">
        <f>INDEX(lehmad!E$2:E$412,MATCH(klypsid!$B6897,lehmad!$A$2:$A$412,0))</f>
        <v>1</v>
      </c>
      <c r="R6897" t="str">
        <f>INDEX(lehmad!F$2:F$412,MATCH(klypsid!$B6897,lehmad!$A$2:$A$412,0))</f>
        <v>DYNASTY-ET</v>
      </c>
      <c r="S6897">
        <f>INDEX(lehmad!H$2:H$412,MATCH(klypsid!$B6897,lehmad!$A$2:$A$412,0))</f>
        <v>124</v>
      </c>
      <c r="T6897">
        <f>INDEX(lehmad!K$2:K$412,MATCH(klypsid!$B6897,lehmad!$A$2:$A$412,0))</f>
        <v>108</v>
      </c>
      <c r="U6897" s="4">
        <f t="shared" si="214"/>
        <v>9</v>
      </c>
      <c r="V6897">
        <f t="shared" si="215"/>
        <v>35</v>
      </c>
    </row>
    <row r="6898" spans="1:22" x14ac:dyDescent="0.25">
      <c r="A6898">
        <v>4217</v>
      </c>
      <c r="B6898" t="str">
        <f>"E"&amp;A6898</f>
        <v>E4217</v>
      </c>
      <c r="C6898" t="s">
        <v>99</v>
      </c>
      <c r="D6898">
        <v>2</v>
      </c>
      <c r="E6898">
        <f>IF(D6898&lt;4,D6898,4)</f>
        <v>2</v>
      </c>
      <c r="F6898" s="1">
        <v>40072</v>
      </c>
      <c r="G6898" s="1">
        <v>40094</v>
      </c>
      <c r="H6898" s="3">
        <f>G6898-F6898</f>
        <v>22</v>
      </c>
      <c r="I6898" s="3">
        <f>IF(H6898&lt;=60,1,IF(H6898&lt;=150,2,3))</f>
        <v>1</v>
      </c>
      <c r="J6898">
        <v>37.4</v>
      </c>
      <c r="K6898">
        <v>4.66</v>
      </c>
      <c r="L6898">
        <v>3.44</v>
      </c>
      <c r="M6898">
        <v>46</v>
      </c>
      <c r="N6898">
        <f>LOG(M6898/100,2)+3</f>
        <v>1.8797057662822882</v>
      </c>
      <c r="O6898">
        <f>INDEX(lehmad!B$2:B$412,MATCH(klypsid!$B6898,lehmad!$A$2:$A$412,0))</f>
        <v>38997</v>
      </c>
      <c r="P6898">
        <f>INDEX(lehmad!D$2:D$412,MATCH(klypsid!$B6898,lehmad!$A$2:$A$412,0))</f>
        <v>98</v>
      </c>
      <c r="Q6898">
        <f>INDEX(lehmad!E$2:E$412,MATCH(klypsid!$B6898,lehmad!$A$2:$A$412,0))</f>
        <v>1</v>
      </c>
      <c r="R6898" t="str">
        <f>INDEX(lehmad!F$2:F$412,MATCH(klypsid!$B6898,lehmad!$A$2:$A$412,0))</f>
        <v>DYNASTY-ET</v>
      </c>
      <c r="S6898">
        <f>INDEX(lehmad!H$2:H$412,MATCH(klypsid!$B6898,lehmad!$A$2:$A$412,0))</f>
        <v>124</v>
      </c>
      <c r="T6898">
        <f>INDEX(lehmad!K$2:K$412,MATCH(klypsid!$B6898,lehmad!$A$2:$A$412,0))</f>
        <v>108</v>
      </c>
      <c r="U6898" s="4">
        <f t="shared" si="214"/>
        <v>1</v>
      </c>
      <c r="V6898">
        <f t="shared" si="215"/>
        <v>22</v>
      </c>
    </row>
    <row r="6899" spans="1:22" x14ac:dyDescent="0.25">
      <c r="A6899">
        <v>4217</v>
      </c>
      <c r="B6899" t="str">
        <f>"E"&amp;A6899</f>
        <v>E4217</v>
      </c>
      <c r="C6899" t="s">
        <v>99</v>
      </c>
      <c r="D6899">
        <v>2</v>
      </c>
      <c r="E6899">
        <f>IF(D6899&lt;4,D6899,4)</f>
        <v>2</v>
      </c>
      <c r="F6899" s="1">
        <v>40072</v>
      </c>
      <c r="G6899" s="1">
        <v>40125</v>
      </c>
      <c r="H6899" s="3">
        <f>G6899-F6899</f>
        <v>53</v>
      </c>
      <c r="I6899" s="3">
        <f>IF(H6899&lt;=60,1,IF(H6899&lt;=150,2,3))</f>
        <v>1</v>
      </c>
      <c r="J6899">
        <v>39.200000000000003</v>
      </c>
      <c r="K6899">
        <v>2.59</v>
      </c>
      <c r="L6899">
        <v>3.68</v>
      </c>
      <c r="M6899">
        <v>218</v>
      </c>
      <c r="N6899">
        <f>LOG(M6899/100,2)+3</f>
        <v>4.1243281350022016</v>
      </c>
      <c r="O6899">
        <f>INDEX(lehmad!B$2:B$412,MATCH(klypsid!$B6899,lehmad!$A$2:$A$412,0))</f>
        <v>38997</v>
      </c>
      <c r="P6899">
        <f>INDEX(lehmad!D$2:D$412,MATCH(klypsid!$B6899,lehmad!$A$2:$A$412,0))</f>
        <v>98</v>
      </c>
      <c r="Q6899">
        <f>INDEX(lehmad!E$2:E$412,MATCH(klypsid!$B6899,lehmad!$A$2:$A$412,0))</f>
        <v>1</v>
      </c>
      <c r="R6899" t="str">
        <f>INDEX(lehmad!F$2:F$412,MATCH(klypsid!$B6899,lehmad!$A$2:$A$412,0))</f>
        <v>DYNASTY-ET</v>
      </c>
      <c r="S6899">
        <f>INDEX(lehmad!H$2:H$412,MATCH(klypsid!$B6899,lehmad!$A$2:$A$412,0))</f>
        <v>124</v>
      </c>
      <c r="T6899">
        <f>INDEX(lehmad!K$2:K$412,MATCH(klypsid!$B6899,lehmad!$A$2:$A$412,0))</f>
        <v>108</v>
      </c>
      <c r="U6899" s="4">
        <f t="shared" si="214"/>
        <v>2</v>
      </c>
      <c r="V6899">
        <f t="shared" si="215"/>
        <v>31</v>
      </c>
    </row>
    <row r="6900" spans="1:22" x14ac:dyDescent="0.25">
      <c r="A6900">
        <v>4217</v>
      </c>
      <c r="B6900" t="str">
        <f>"E"&amp;A6900</f>
        <v>E4217</v>
      </c>
      <c r="C6900" t="s">
        <v>99</v>
      </c>
      <c r="D6900">
        <v>2</v>
      </c>
      <c r="E6900">
        <f>IF(D6900&lt;4,D6900,4)</f>
        <v>2</v>
      </c>
      <c r="F6900" s="1">
        <v>40072</v>
      </c>
      <c r="G6900" s="1">
        <v>40153</v>
      </c>
      <c r="H6900" s="3">
        <f>G6900-F6900</f>
        <v>81</v>
      </c>
      <c r="I6900" s="3">
        <f>IF(H6900&lt;=60,1,IF(H6900&lt;=150,2,3))</f>
        <v>2</v>
      </c>
      <c r="J6900">
        <v>30.9</v>
      </c>
      <c r="K6900">
        <v>2.99</v>
      </c>
      <c r="L6900">
        <v>3.47</v>
      </c>
      <c r="M6900">
        <v>69</v>
      </c>
      <c r="N6900">
        <f>LOG(M6900/100,2)+3</f>
        <v>2.4646682670034443</v>
      </c>
      <c r="O6900">
        <f>INDEX(lehmad!B$2:B$412,MATCH(klypsid!$B6900,lehmad!$A$2:$A$412,0))</f>
        <v>38997</v>
      </c>
      <c r="P6900">
        <f>INDEX(lehmad!D$2:D$412,MATCH(klypsid!$B6900,lehmad!$A$2:$A$412,0))</f>
        <v>98</v>
      </c>
      <c r="Q6900">
        <f>INDEX(lehmad!E$2:E$412,MATCH(klypsid!$B6900,lehmad!$A$2:$A$412,0))</f>
        <v>1</v>
      </c>
      <c r="R6900" t="str">
        <f>INDEX(lehmad!F$2:F$412,MATCH(klypsid!$B6900,lehmad!$A$2:$A$412,0))</f>
        <v>DYNASTY-ET</v>
      </c>
      <c r="S6900">
        <f>INDEX(lehmad!H$2:H$412,MATCH(klypsid!$B6900,lehmad!$A$2:$A$412,0))</f>
        <v>124</v>
      </c>
      <c r="T6900">
        <f>INDEX(lehmad!K$2:K$412,MATCH(klypsid!$B6900,lehmad!$A$2:$A$412,0))</f>
        <v>108</v>
      </c>
      <c r="U6900" s="4">
        <f t="shared" si="214"/>
        <v>3</v>
      </c>
      <c r="V6900">
        <f t="shared" si="215"/>
        <v>28</v>
      </c>
    </row>
    <row r="6901" spans="1:22" x14ac:dyDescent="0.25">
      <c r="A6901">
        <v>4217</v>
      </c>
      <c r="B6901" t="str">
        <f>"E"&amp;A6901</f>
        <v>E4217</v>
      </c>
      <c r="C6901" t="s">
        <v>99</v>
      </c>
      <c r="D6901">
        <v>2</v>
      </c>
      <c r="E6901">
        <f>IF(D6901&lt;4,D6901,4)</f>
        <v>2</v>
      </c>
      <c r="F6901" s="1">
        <v>40072</v>
      </c>
      <c r="G6901" s="1">
        <v>40186</v>
      </c>
      <c r="H6901" s="3">
        <f>G6901-F6901</f>
        <v>114</v>
      </c>
      <c r="I6901" s="3">
        <f>IF(H6901&lt;=60,1,IF(H6901&lt;=150,2,3))</f>
        <v>2</v>
      </c>
      <c r="J6901">
        <v>29</v>
      </c>
      <c r="K6901">
        <v>4.2300000000000004</v>
      </c>
      <c r="L6901">
        <v>3.35</v>
      </c>
      <c r="M6901">
        <v>63</v>
      </c>
      <c r="N6901">
        <f>LOG(M6901/100,2)+3</f>
        <v>2.3334237337251915</v>
      </c>
      <c r="O6901">
        <f>INDEX(lehmad!B$2:B$412,MATCH(klypsid!$B6901,lehmad!$A$2:$A$412,0))</f>
        <v>38997</v>
      </c>
      <c r="P6901">
        <f>INDEX(lehmad!D$2:D$412,MATCH(klypsid!$B6901,lehmad!$A$2:$A$412,0))</f>
        <v>98</v>
      </c>
      <c r="Q6901">
        <f>INDEX(lehmad!E$2:E$412,MATCH(klypsid!$B6901,lehmad!$A$2:$A$412,0))</f>
        <v>1</v>
      </c>
      <c r="R6901" t="str">
        <f>INDEX(lehmad!F$2:F$412,MATCH(klypsid!$B6901,lehmad!$A$2:$A$412,0))</f>
        <v>DYNASTY-ET</v>
      </c>
      <c r="S6901">
        <f>INDEX(lehmad!H$2:H$412,MATCH(klypsid!$B6901,lehmad!$A$2:$A$412,0))</f>
        <v>124</v>
      </c>
      <c r="T6901">
        <f>INDEX(lehmad!K$2:K$412,MATCH(klypsid!$B6901,lehmad!$A$2:$A$412,0))</f>
        <v>108</v>
      </c>
      <c r="U6901" s="4">
        <f t="shared" si="214"/>
        <v>4</v>
      </c>
      <c r="V6901">
        <f t="shared" si="215"/>
        <v>33</v>
      </c>
    </row>
    <row r="6902" spans="1:22" x14ac:dyDescent="0.25">
      <c r="A6902">
        <v>4217</v>
      </c>
      <c r="B6902" t="str">
        <f>"E"&amp;A6902</f>
        <v>E4217</v>
      </c>
      <c r="C6902" t="s">
        <v>99</v>
      </c>
      <c r="D6902">
        <v>2</v>
      </c>
      <c r="E6902">
        <f>IF(D6902&lt;4,D6902,4)</f>
        <v>2</v>
      </c>
      <c r="F6902" s="1">
        <v>40072</v>
      </c>
      <c r="G6902" s="1">
        <v>40214</v>
      </c>
      <c r="H6902" s="3">
        <f>G6902-F6902</f>
        <v>142</v>
      </c>
      <c r="I6902" s="3">
        <f>IF(H6902&lt;=60,1,IF(H6902&lt;=150,2,3))</f>
        <v>2</v>
      </c>
      <c r="J6902">
        <v>28.3</v>
      </c>
      <c r="K6902">
        <v>4.34</v>
      </c>
      <c r="L6902">
        <v>3.41</v>
      </c>
      <c r="M6902">
        <v>67</v>
      </c>
      <c r="N6902">
        <f>LOG(M6902/100,2)+3</f>
        <v>2.4222330006830477</v>
      </c>
      <c r="O6902">
        <f>INDEX(lehmad!B$2:B$412,MATCH(klypsid!$B6902,lehmad!$A$2:$A$412,0))</f>
        <v>38997</v>
      </c>
      <c r="P6902">
        <f>INDEX(lehmad!D$2:D$412,MATCH(klypsid!$B6902,lehmad!$A$2:$A$412,0))</f>
        <v>98</v>
      </c>
      <c r="Q6902">
        <f>INDEX(lehmad!E$2:E$412,MATCH(klypsid!$B6902,lehmad!$A$2:$A$412,0))</f>
        <v>1</v>
      </c>
      <c r="R6902" t="str">
        <f>INDEX(lehmad!F$2:F$412,MATCH(klypsid!$B6902,lehmad!$A$2:$A$412,0))</f>
        <v>DYNASTY-ET</v>
      </c>
      <c r="S6902">
        <f>INDEX(lehmad!H$2:H$412,MATCH(klypsid!$B6902,lehmad!$A$2:$A$412,0))</f>
        <v>124</v>
      </c>
      <c r="T6902">
        <f>INDEX(lehmad!K$2:K$412,MATCH(klypsid!$B6902,lehmad!$A$2:$A$412,0))</f>
        <v>108</v>
      </c>
      <c r="U6902" s="4">
        <f t="shared" si="214"/>
        <v>5</v>
      </c>
      <c r="V6902">
        <f t="shared" si="215"/>
        <v>28</v>
      </c>
    </row>
    <row r="6903" spans="1:22" x14ac:dyDescent="0.25">
      <c r="A6903">
        <v>4217</v>
      </c>
      <c r="B6903" t="str">
        <f>"E"&amp;A6903</f>
        <v>E4217</v>
      </c>
      <c r="C6903" t="s">
        <v>99</v>
      </c>
      <c r="D6903">
        <v>2</v>
      </c>
      <c r="E6903">
        <f>IF(D6903&lt;4,D6903,4)</f>
        <v>2</v>
      </c>
      <c r="F6903" s="1">
        <v>40072</v>
      </c>
      <c r="G6903" s="1">
        <v>40242</v>
      </c>
      <c r="H6903" s="3">
        <f>G6903-F6903</f>
        <v>170</v>
      </c>
      <c r="I6903" s="3">
        <f>IF(H6903&lt;=60,1,IF(H6903&lt;=150,2,3))</f>
        <v>3</v>
      </c>
      <c r="J6903">
        <v>21.3</v>
      </c>
      <c r="K6903">
        <v>4.09</v>
      </c>
      <c r="L6903">
        <v>3.38</v>
      </c>
      <c r="M6903">
        <v>43</v>
      </c>
      <c r="N6903">
        <f>LOG(M6903/100,2)+3</f>
        <v>1.7824085649273731</v>
      </c>
      <c r="O6903">
        <f>INDEX(lehmad!B$2:B$412,MATCH(klypsid!$B6903,lehmad!$A$2:$A$412,0))</f>
        <v>38997</v>
      </c>
      <c r="P6903">
        <f>INDEX(lehmad!D$2:D$412,MATCH(klypsid!$B6903,lehmad!$A$2:$A$412,0))</f>
        <v>98</v>
      </c>
      <c r="Q6903">
        <f>INDEX(lehmad!E$2:E$412,MATCH(klypsid!$B6903,lehmad!$A$2:$A$412,0))</f>
        <v>1</v>
      </c>
      <c r="R6903" t="str">
        <f>INDEX(lehmad!F$2:F$412,MATCH(klypsid!$B6903,lehmad!$A$2:$A$412,0))</f>
        <v>DYNASTY-ET</v>
      </c>
      <c r="S6903">
        <f>INDEX(lehmad!H$2:H$412,MATCH(klypsid!$B6903,lehmad!$A$2:$A$412,0))</f>
        <v>124</v>
      </c>
      <c r="T6903">
        <f>INDEX(lehmad!K$2:K$412,MATCH(klypsid!$B6903,lehmad!$A$2:$A$412,0))</f>
        <v>108</v>
      </c>
      <c r="U6903" s="4">
        <f t="shared" si="214"/>
        <v>6</v>
      </c>
      <c r="V6903">
        <f t="shared" si="215"/>
        <v>28</v>
      </c>
    </row>
    <row r="6904" spans="1:22" x14ac:dyDescent="0.25">
      <c r="A6904">
        <v>4217</v>
      </c>
      <c r="B6904" t="str">
        <f>"E"&amp;A6904</f>
        <v>E4217</v>
      </c>
      <c r="C6904" t="s">
        <v>99</v>
      </c>
      <c r="D6904">
        <v>2</v>
      </c>
      <c r="E6904">
        <f>IF(D6904&lt;4,D6904,4)</f>
        <v>2</v>
      </c>
      <c r="F6904" s="1">
        <v>40072</v>
      </c>
      <c r="G6904" s="1">
        <v>40276</v>
      </c>
      <c r="H6904" s="3">
        <f>G6904-F6904</f>
        <v>204</v>
      </c>
      <c r="I6904" s="3">
        <f>IF(H6904&lt;=60,1,IF(H6904&lt;=150,2,3))</f>
        <v>3</v>
      </c>
      <c r="J6904">
        <v>20.9</v>
      </c>
      <c r="K6904">
        <v>4.6500000000000004</v>
      </c>
      <c r="L6904">
        <v>3.54</v>
      </c>
      <c r="M6904">
        <v>39</v>
      </c>
      <c r="N6904">
        <f>LOG(M6904/100,2)+3</f>
        <v>1.6415460290875237</v>
      </c>
      <c r="O6904">
        <f>INDEX(lehmad!B$2:B$412,MATCH(klypsid!$B6904,lehmad!$A$2:$A$412,0))</f>
        <v>38997</v>
      </c>
      <c r="P6904">
        <f>INDEX(lehmad!D$2:D$412,MATCH(klypsid!$B6904,lehmad!$A$2:$A$412,0))</f>
        <v>98</v>
      </c>
      <c r="Q6904">
        <f>INDEX(lehmad!E$2:E$412,MATCH(klypsid!$B6904,lehmad!$A$2:$A$412,0))</f>
        <v>1</v>
      </c>
      <c r="R6904" t="str">
        <f>INDEX(lehmad!F$2:F$412,MATCH(klypsid!$B6904,lehmad!$A$2:$A$412,0))</f>
        <v>DYNASTY-ET</v>
      </c>
      <c r="S6904">
        <f>INDEX(lehmad!H$2:H$412,MATCH(klypsid!$B6904,lehmad!$A$2:$A$412,0))</f>
        <v>124</v>
      </c>
      <c r="T6904">
        <f>INDEX(lehmad!K$2:K$412,MATCH(klypsid!$B6904,lehmad!$A$2:$A$412,0))</f>
        <v>108</v>
      </c>
      <c r="U6904" s="4">
        <f t="shared" si="214"/>
        <v>7</v>
      </c>
      <c r="V6904">
        <f t="shared" si="215"/>
        <v>34</v>
      </c>
    </row>
    <row r="6905" spans="1:22" x14ac:dyDescent="0.25">
      <c r="A6905">
        <v>4217</v>
      </c>
      <c r="B6905" t="str">
        <f>"E"&amp;A6905</f>
        <v>E4217</v>
      </c>
      <c r="C6905" t="s">
        <v>99</v>
      </c>
      <c r="D6905">
        <v>2</v>
      </c>
      <c r="E6905">
        <f>IF(D6905&lt;4,D6905,4)</f>
        <v>2</v>
      </c>
      <c r="F6905" s="1">
        <v>40072</v>
      </c>
      <c r="G6905" s="1">
        <v>40304</v>
      </c>
      <c r="H6905" s="3">
        <f>G6905-F6905</f>
        <v>232</v>
      </c>
      <c r="I6905" s="3">
        <f>IF(H6905&lt;=60,1,IF(H6905&lt;=150,2,3))</f>
        <v>3</v>
      </c>
      <c r="J6905">
        <v>20</v>
      </c>
      <c r="K6905">
        <v>4.55</v>
      </c>
      <c r="L6905">
        <v>3.49</v>
      </c>
      <c r="M6905">
        <v>25</v>
      </c>
      <c r="N6905">
        <f>LOG(M6905/100,2)+3</f>
        <v>1</v>
      </c>
      <c r="O6905">
        <f>INDEX(lehmad!B$2:B$412,MATCH(klypsid!$B6905,lehmad!$A$2:$A$412,0))</f>
        <v>38997</v>
      </c>
      <c r="P6905">
        <f>INDEX(lehmad!D$2:D$412,MATCH(klypsid!$B6905,lehmad!$A$2:$A$412,0))</f>
        <v>98</v>
      </c>
      <c r="Q6905">
        <f>INDEX(lehmad!E$2:E$412,MATCH(klypsid!$B6905,lehmad!$A$2:$A$412,0))</f>
        <v>1</v>
      </c>
      <c r="R6905" t="str">
        <f>INDEX(lehmad!F$2:F$412,MATCH(klypsid!$B6905,lehmad!$A$2:$A$412,0))</f>
        <v>DYNASTY-ET</v>
      </c>
      <c r="S6905">
        <f>INDEX(lehmad!H$2:H$412,MATCH(klypsid!$B6905,lehmad!$A$2:$A$412,0))</f>
        <v>124</v>
      </c>
      <c r="T6905">
        <f>INDEX(lehmad!K$2:K$412,MATCH(klypsid!$B6905,lehmad!$A$2:$A$412,0))</f>
        <v>108</v>
      </c>
      <c r="U6905" s="4">
        <f t="shared" si="214"/>
        <v>8</v>
      </c>
      <c r="V6905">
        <f t="shared" si="215"/>
        <v>28</v>
      </c>
    </row>
    <row r="6906" spans="1:22" x14ac:dyDescent="0.25">
      <c r="A6906">
        <v>4217</v>
      </c>
      <c r="B6906" t="str">
        <f>"E"&amp;A6906</f>
        <v>E4217</v>
      </c>
      <c r="C6906" t="s">
        <v>99</v>
      </c>
      <c r="D6906">
        <v>2</v>
      </c>
      <c r="E6906">
        <f>IF(D6906&lt;4,D6906,4)</f>
        <v>2</v>
      </c>
      <c r="F6906" s="1">
        <v>40072</v>
      </c>
      <c r="G6906" s="1">
        <v>40336</v>
      </c>
      <c r="H6906" s="3">
        <f>G6906-F6906</f>
        <v>264</v>
      </c>
      <c r="I6906" s="3">
        <f>IF(H6906&lt;=60,1,IF(H6906&lt;=150,2,3))</f>
        <v>3</v>
      </c>
      <c r="J6906">
        <v>19.100000000000001</v>
      </c>
      <c r="K6906">
        <v>5.08</v>
      </c>
      <c r="L6906">
        <v>3.52</v>
      </c>
      <c r="M6906">
        <v>40</v>
      </c>
      <c r="N6906">
        <f>LOG(M6906/100,2)+3</f>
        <v>1.6780719051126378</v>
      </c>
      <c r="O6906">
        <f>INDEX(lehmad!B$2:B$412,MATCH(klypsid!$B6906,lehmad!$A$2:$A$412,0))</f>
        <v>38997</v>
      </c>
      <c r="P6906">
        <f>INDEX(lehmad!D$2:D$412,MATCH(klypsid!$B6906,lehmad!$A$2:$A$412,0))</f>
        <v>98</v>
      </c>
      <c r="Q6906">
        <f>INDEX(lehmad!E$2:E$412,MATCH(klypsid!$B6906,lehmad!$A$2:$A$412,0))</f>
        <v>1</v>
      </c>
      <c r="R6906" t="str">
        <f>INDEX(lehmad!F$2:F$412,MATCH(klypsid!$B6906,lehmad!$A$2:$A$412,0))</f>
        <v>DYNASTY-ET</v>
      </c>
      <c r="S6906">
        <f>INDEX(lehmad!H$2:H$412,MATCH(klypsid!$B6906,lehmad!$A$2:$A$412,0))</f>
        <v>124</v>
      </c>
      <c r="T6906">
        <f>INDEX(lehmad!K$2:K$412,MATCH(klypsid!$B6906,lehmad!$A$2:$A$412,0))</f>
        <v>108</v>
      </c>
      <c r="U6906" s="4">
        <f t="shared" si="214"/>
        <v>9</v>
      </c>
      <c r="V6906">
        <f t="shared" si="215"/>
        <v>32</v>
      </c>
    </row>
    <row r="6907" spans="1:22" x14ac:dyDescent="0.25">
      <c r="A6907">
        <v>4217</v>
      </c>
      <c r="B6907" t="str">
        <f>"E"&amp;A6907</f>
        <v>E4217</v>
      </c>
      <c r="C6907" t="s">
        <v>99</v>
      </c>
      <c r="D6907">
        <v>3</v>
      </c>
      <c r="E6907">
        <f>IF(D6907&lt;4,D6907,4)</f>
        <v>3</v>
      </c>
      <c r="F6907" s="1">
        <v>40402</v>
      </c>
      <c r="G6907" s="1">
        <v>40434</v>
      </c>
      <c r="H6907" s="3">
        <f>G6907-F6907</f>
        <v>32</v>
      </c>
      <c r="I6907" s="3">
        <f>IF(H6907&lt;=60,1,IF(H6907&lt;=150,2,3))</f>
        <v>1</v>
      </c>
      <c r="J6907">
        <v>58.1</v>
      </c>
      <c r="K6907">
        <v>3.78</v>
      </c>
      <c r="L6907">
        <v>2.91</v>
      </c>
      <c r="M6907">
        <v>22</v>
      </c>
      <c r="N6907">
        <f>LOG(M6907/100,2)+3</f>
        <v>0.8155754288625725</v>
      </c>
      <c r="O6907">
        <f>INDEX(lehmad!B$2:B$412,MATCH(klypsid!$B6907,lehmad!$A$2:$A$412,0))</f>
        <v>38997</v>
      </c>
      <c r="P6907">
        <f>INDEX(lehmad!D$2:D$412,MATCH(klypsid!$B6907,lehmad!$A$2:$A$412,0))</f>
        <v>98</v>
      </c>
      <c r="Q6907">
        <f>INDEX(lehmad!E$2:E$412,MATCH(klypsid!$B6907,lehmad!$A$2:$A$412,0))</f>
        <v>1</v>
      </c>
      <c r="R6907" t="str">
        <f>INDEX(lehmad!F$2:F$412,MATCH(klypsid!$B6907,lehmad!$A$2:$A$412,0))</f>
        <v>DYNASTY-ET</v>
      </c>
      <c r="S6907">
        <f>INDEX(lehmad!H$2:H$412,MATCH(klypsid!$B6907,lehmad!$A$2:$A$412,0))</f>
        <v>124</v>
      </c>
      <c r="T6907">
        <f>INDEX(lehmad!K$2:K$412,MATCH(klypsid!$B6907,lehmad!$A$2:$A$412,0))</f>
        <v>108</v>
      </c>
      <c r="U6907" s="4">
        <f t="shared" si="214"/>
        <v>1</v>
      </c>
      <c r="V6907">
        <f t="shared" si="215"/>
        <v>32</v>
      </c>
    </row>
    <row r="6908" spans="1:22" x14ac:dyDescent="0.25">
      <c r="A6908">
        <v>4218</v>
      </c>
      <c r="B6908" t="str">
        <f>"E"&amp;A6908</f>
        <v>E4218</v>
      </c>
      <c r="C6908" t="s">
        <v>164</v>
      </c>
      <c r="D6908">
        <v>1</v>
      </c>
      <c r="E6908">
        <f>IF(D6908&lt;4,D6908,4)</f>
        <v>1</v>
      </c>
      <c r="F6908" s="1">
        <v>39687</v>
      </c>
      <c r="G6908" s="1">
        <v>39722</v>
      </c>
      <c r="H6908" s="3">
        <f>G6908-F6908</f>
        <v>35</v>
      </c>
      <c r="I6908" s="3">
        <f>IF(H6908&lt;=60,1,IF(H6908&lt;=150,2,3))</f>
        <v>1</v>
      </c>
      <c r="J6908">
        <v>31</v>
      </c>
      <c r="K6908">
        <v>3.38</v>
      </c>
      <c r="L6908">
        <v>3.34</v>
      </c>
      <c r="M6908">
        <v>11</v>
      </c>
      <c r="N6908">
        <f>LOG(M6908/100,2)+3</f>
        <v>-0.1844245711374275</v>
      </c>
      <c r="O6908">
        <f>INDEX(lehmad!B$2:B$412,MATCH(klypsid!$B6908,lehmad!$A$2:$A$412,0))</f>
        <v>38999</v>
      </c>
      <c r="P6908">
        <f>INDEX(lehmad!D$2:D$412,MATCH(klypsid!$B6908,lehmad!$A$2:$A$412,0))</f>
        <v>113</v>
      </c>
      <c r="Q6908">
        <f>INDEX(lehmad!E$2:E$412,MATCH(klypsid!$B6908,lehmad!$A$2:$A$412,0))</f>
        <v>1</v>
      </c>
      <c r="R6908" t="str">
        <f>INDEX(lehmad!F$2:F$412,MATCH(klypsid!$B6908,lehmad!$A$2:$A$412,0))</f>
        <v>LANCELOT-ET</v>
      </c>
      <c r="S6908">
        <f>INDEX(lehmad!H$2:H$412,MATCH(klypsid!$B6908,lehmad!$A$2:$A$412,0))</f>
        <v>126</v>
      </c>
      <c r="T6908">
        <f>INDEX(lehmad!K$2:K$412,MATCH(klypsid!$B6908,lehmad!$A$2:$A$412,0))</f>
        <v>122</v>
      </c>
      <c r="U6908" s="4">
        <f t="shared" si="214"/>
        <v>1</v>
      </c>
      <c r="V6908">
        <f t="shared" si="215"/>
        <v>35</v>
      </c>
    </row>
    <row r="6909" spans="1:22" x14ac:dyDescent="0.25">
      <c r="A6909">
        <v>4218</v>
      </c>
      <c r="B6909" t="str">
        <f>"E"&amp;A6909</f>
        <v>E4218</v>
      </c>
      <c r="C6909" t="s">
        <v>164</v>
      </c>
      <c r="D6909">
        <v>1</v>
      </c>
      <c r="E6909">
        <f>IF(D6909&lt;4,D6909,4)</f>
        <v>1</v>
      </c>
      <c r="F6909" s="1">
        <v>39687</v>
      </c>
      <c r="G6909" s="1">
        <v>39754</v>
      </c>
      <c r="H6909" s="3">
        <f>G6909-F6909</f>
        <v>67</v>
      </c>
      <c r="I6909" s="3">
        <f>IF(H6909&lt;=60,1,IF(H6909&lt;=150,2,3))</f>
        <v>2</v>
      </c>
      <c r="J6909">
        <v>33.299999999999997</v>
      </c>
      <c r="K6909">
        <v>4.21</v>
      </c>
      <c r="L6909">
        <v>3.25</v>
      </c>
      <c r="M6909">
        <v>12</v>
      </c>
      <c r="N6909">
        <f>LOG(M6909/100,2)+3</f>
        <v>-5.8893689053568732E-2</v>
      </c>
      <c r="O6909">
        <f>INDEX(lehmad!B$2:B$412,MATCH(klypsid!$B6909,lehmad!$A$2:$A$412,0))</f>
        <v>38999</v>
      </c>
      <c r="P6909">
        <f>INDEX(lehmad!D$2:D$412,MATCH(klypsid!$B6909,lehmad!$A$2:$A$412,0))</f>
        <v>113</v>
      </c>
      <c r="Q6909">
        <f>INDEX(lehmad!E$2:E$412,MATCH(klypsid!$B6909,lehmad!$A$2:$A$412,0))</f>
        <v>1</v>
      </c>
      <c r="R6909" t="str">
        <f>INDEX(lehmad!F$2:F$412,MATCH(klypsid!$B6909,lehmad!$A$2:$A$412,0))</f>
        <v>LANCELOT-ET</v>
      </c>
      <c r="S6909">
        <f>INDEX(lehmad!H$2:H$412,MATCH(klypsid!$B6909,lehmad!$A$2:$A$412,0))</f>
        <v>126</v>
      </c>
      <c r="T6909">
        <f>INDEX(lehmad!K$2:K$412,MATCH(klypsid!$B6909,lehmad!$A$2:$A$412,0))</f>
        <v>122</v>
      </c>
      <c r="U6909" s="4">
        <f t="shared" si="214"/>
        <v>2</v>
      </c>
      <c r="V6909">
        <f t="shared" si="215"/>
        <v>32</v>
      </c>
    </row>
    <row r="6910" spans="1:22" x14ac:dyDescent="0.25">
      <c r="A6910">
        <v>4218</v>
      </c>
      <c r="B6910" t="str">
        <f>"E"&amp;A6910</f>
        <v>E4218</v>
      </c>
      <c r="C6910" t="s">
        <v>164</v>
      </c>
      <c r="D6910">
        <v>1</v>
      </c>
      <c r="E6910">
        <f>IF(D6910&lt;4,D6910,4)</f>
        <v>1</v>
      </c>
      <c r="F6910" s="1">
        <v>39687</v>
      </c>
      <c r="G6910" s="1">
        <v>39783</v>
      </c>
      <c r="H6910" s="3">
        <f>G6910-F6910</f>
        <v>96</v>
      </c>
      <c r="I6910" s="3">
        <f>IF(H6910&lt;=60,1,IF(H6910&lt;=150,2,3))</f>
        <v>2</v>
      </c>
      <c r="J6910">
        <v>35.200000000000003</v>
      </c>
      <c r="K6910">
        <v>3.57</v>
      </c>
      <c r="L6910">
        <v>3.38</v>
      </c>
      <c r="M6910">
        <v>14</v>
      </c>
      <c r="N6910">
        <f>LOG(M6910/100,2)+3</f>
        <v>0.16349873228287937</v>
      </c>
      <c r="O6910">
        <f>INDEX(lehmad!B$2:B$412,MATCH(klypsid!$B6910,lehmad!$A$2:$A$412,0))</f>
        <v>38999</v>
      </c>
      <c r="P6910">
        <f>INDEX(lehmad!D$2:D$412,MATCH(klypsid!$B6910,lehmad!$A$2:$A$412,0))</f>
        <v>113</v>
      </c>
      <c r="Q6910">
        <f>INDEX(lehmad!E$2:E$412,MATCH(klypsid!$B6910,lehmad!$A$2:$A$412,0))</f>
        <v>1</v>
      </c>
      <c r="R6910" t="str">
        <f>INDEX(lehmad!F$2:F$412,MATCH(klypsid!$B6910,lehmad!$A$2:$A$412,0))</f>
        <v>LANCELOT-ET</v>
      </c>
      <c r="S6910">
        <f>INDEX(lehmad!H$2:H$412,MATCH(klypsid!$B6910,lehmad!$A$2:$A$412,0))</f>
        <v>126</v>
      </c>
      <c r="T6910">
        <f>INDEX(lehmad!K$2:K$412,MATCH(klypsid!$B6910,lehmad!$A$2:$A$412,0))</f>
        <v>122</v>
      </c>
      <c r="U6910" s="4">
        <f t="shared" si="214"/>
        <v>3</v>
      </c>
      <c r="V6910">
        <f t="shared" si="215"/>
        <v>29</v>
      </c>
    </row>
    <row r="6911" spans="1:22" x14ac:dyDescent="0.25">
      <c r="A6911">
        <v>4218</v>
      </c>
      <c r="B6911" t="str">
        <f>"E"&amp;A6911</f>
        <v>E4218</v>
      </c>
      <c r="C6911" t="s">
        <v>164</v>
      </c>
      <c r="D6911">
        <v>1</v>
      </c>
      <c r="E6911">
        <f>IF(D6911&lt;4,D6911,4)</f>
        <v>1</v>
      </c>
      <c r="F6911" s="1">
        <v>39687</v>
      </c>
      <c r="G6911" s="1">
        <v>39817</v>
      </c>
      <c r="H6911" s="3">
        <f>G6911-F6911</f>
        <v>130</v>
      </c>
      <c r="I6911" s="3">
        <f>IF(H6911&lt;=60,1,IF(H6911&lt;=150,2,3))</f>
        <v>2</v>
      </c>
      <c r="J6911">
        <v>34.299999999999997</v>
      </c>
      <c r="K6911">
        <v>3.88</v>
      </c>
      <c r="L6911">
        <v>3.3</v>
      </c>
      <c r="M6911">
        <v>19</v>
      </c>
      <c r="N6911">
        <f>LOG(M6911/100,2)+3</f>
        <v>0.60407132366886085</v>
      </c>
      <c r="O6911">
        <f>INDEX(lehmad!B$2:B$412,MATCH(klypsid!$B6911,lehmad!$A$2:$A$412,0))</f>
        <v>38999</v>
      </c>
      <c r="P6911">
        <f>INDEX(lehmad!D$2:D$412,MATCH(klypsid!$B6911,lehmad!$A$2:$A$412,0))</f>
        <v>113</v>
      </c>
      <c r="Q6911">
        <f>INDEX(lehmad!E$2:E$412,MATCH(klypsid!$B6911,lehmad!$A$2:$A$412,0))</f>
        <v>1</v>
      </c>
      <c r="R6911" t="str">
        <f>INDEX(lehmad!F$2:F$412,MATCH(klypsid!$B6911,lehmad!$A$2:$A$412,0))</f>
        <v>LANCELOT-ET</v>
      </c>
      <c r="S6911">
        <f>INDEX(lehmad!H$2:H$412,MATCH(klypsid!$B6911,lehmad!$A$2:$A$412,0))</f>
        <v>126</v>
      </c>
      <c r="T6911">
        <f>INDEX(lehmad!K$2:K$412,MATCH(klypsid!$B6911,lehmad!$A$2:$A$412,0))</f>
        <v>122</v>
      </c>
      <c r="U6911" s="4">
        <f t="shared" si="214"/>
        <v>4</v>
      </c>
      <c r="V6911">
        <f t="shared" si="215"/>
        <v>34</v>
      </c>
    </row>
    <row r="6912" spans="1:22" x14ac:dyDescent="0.25">
      <c r="A6912">
        <v>4218</v>
      </c>
      <c r="B6912" t="str">
        <f>"E"&amp;A6912</f>
        <v>E4218</v>
      </c>
      <c r="C6912" t="s">
        <v>164</v>
      </c>
      <c r="D6912">
        <v>1</v>
      </c>
      <c r="E6912">
        <f>IF(D6912&lt;4,D6912,4)</f>
        <v>1</v>
      </c>
      <c r="F6912" s="1">
        <v>39687</v>
      </c>
      <c r="G6912" s="1">
        <v>39845</v>
      </c>
      <c r="H6912" s="3">
        <f>G6912-F6912</f>
        <v>158</v>
      </c>
      <c r="I6912" s="3">
        <f>IF(H6912&lt;=60,1,IF(H6912&lt;=150,2,3))</f>
        <v>3</v>
      </c>
      <c r="J6912">
        <v>37.4</v>
      </c>
      <c r="K6912">
        <v>3.55</v>
      </c>
      <c r="L6912">
        <v>3.43</v>
      </c>
      <c r="M6912">
        <v>13</v>
      </c>
      <c r="N6912">
        <f>LOG(M6912/100,2)+3</f>
        <v>5.6583528366367375E-2</v>
      </c>
      <c r="O6912">
        <f>INDEX(lehmad!B$2:B$412,MATCH(klypsid!$B6912,lehmad!$A$2:$A$412,0))</f>
        <v>38999</v>
      </c>
      <c r="P6912">
        <f>INDEX(lehmad!D$2:D$412,MATCH(klypsid!$B6912,lehmad!$A$2:$A$412,0))</f>
        <v>113</v>
      </c>
      <c r="Q6912">
        <f>INDEX(lehmad!E$2:E$412,MATCH(klypsid!$B6912,lehmad!$A$2:$A$412,0))</f>
        <v>1</v>
      </c>
      <c r="R6912" t="str">
        <f>INDEX(lehmad!F$2:F$412,MATCH(klypsid!$B6912,lehmad!$A$2:$A$412,0))</f>
        <v>LANCELOT-ET</v>
      </c>
      <c r="S6912">
        <f>INDEX(lehmad!H$2:H$412,MATCH(klypsid!$B6912,lehmad!$A$2:$A$412,0))</f>
        <v>126</v>
      </c>
      <c r="T6912">
        <f>INDEX(lehmad!K$2:K$412,MATCH(klypsid!$B6912,lehmad!$A$2:$A$412,0))</f>
        <v>122</v>
      </c>
      <c r="U6912" s="4">
        <f t="shared" si="214"/>
        <v>5</v>
      </c>
      <c r="V6912">
        <f t="shared" si="215"/>
        <v>28</v>
      </c>
    </row>
    <row r="6913" spans="1:22" x14ac:dyDescent="0.25">
      <c r="A6913">
        <v>4218</v>
      </c>
      <c r="B6913" t="str">
        <f>"E"&amp;A6913</f>
        <v>E4218</v>
      </c>
      <c r="C6913" t="s">
        <v>164</v>
      </c>
      <c r="D6913">
        <v>1</v>
      </c>
      <c r="E6913">
        <f>IF(D6913&lt;4,D6913,4)</f>
        <v>1</v>
      </c>
      <c r="F6913" s="1">
        <v>39687</v>
      </c>
      <c r="G6913" s="1">
        <v>39875</v>
      </c>
      <c r="H6913" s="3">
        <f>G6913-F6913</f>
        <v>188</v>
      </c>
      <c r="I6913" s="3">
        <f>IF(H6913&lt;=60,1,IF(H6913&lt;=150,2,3))</f>
        <v>3</v>
      </c>
      <c r="J6913">
        <v>30.3</v>
      </c>
      <c r="K6913">
        <v>4.07</v>
      </c>
      <c r="L6913">
        <v>3.57</v>
      </c>
      <c r="M6913">
        <v>19</v>
      </c>
      <c r="N6913">
        <f>LOG(M6913/100,2)+3</f>
        <v>0.60407132366886085</v>
      </c>
      <c r="O6913">
        <f>INDEX(lehmad!B$2:B$412,MATCH(klypsid!$B6913,lehmad!$A$2:$A$412,0))</f>
        <v>38999</v>
      </c>
      <c r="P6913">
        <f>INDEX(lehmad!D$2:D$412,MATCH(klypsid!$B6913,lehmad!$A$2:$A$412,0))</f>
        <v>113</v>
      </c>
      <c r="Q6913">
        <f>INDEX(lehmad!E$2:E$412,MATCH(klypsid!$B6913,lehmad!$A$2:$A$412,0))</f>
        <v>1</v>
      </c>
      <c r="R6913" t="str">
        <f>INDEX(lehmad!F$2:F$412,MATCH(klypsid!$B6913,lehmad!$A$2:$A$412,0))</f>
        <v>LANCELOT-ET</v>
      </c>
      <c r="S6913">
        <f>INDEX(lehmad!H$2:H$412,MATCH(klypsid!$B6913,lehmad!$A$2:$A$412,0))</f>
        <v>126</v>
      </c>
      <c r="T6913">
        <f>INDEX(lehmad!K$2:K$412,MATCH(klypsid!$B6913,lehmad!$A$2:$A$412,0))</f>
        <v>122</v>
      </c>
      <c r="U6913" s="4">
        <f t="shared" si="214"/>
        <v>6</v>
      </c>
      <c r="V6913">
        <f t="shared" si="215"/>
        <v>30</v>
      </c>
    </row>
    <row r="6914" spans="1:22" x14ac:dyDescent="0.25">
      <c r="A6914">
        <v>4218</v>
      </c>
      <c r="B6914" t="str">
        <f>"E"&amp;A6914</f>
        <v>E4218</v>
      </c>
      <c r="C6914" t="s">
        <v>164</v>
      </c>
      <c r="D6914">
        <v>1</v>
      </c>
      <c r="E6914">
        <f>IF(D6914&lt;4,D6914,4)</f>
        <v>1</v>
      </c>
      <c r="F6914" s="1">
        <v>39687</v>
      </c>
      <c r="G6914" s="1">
        <v>39908</v>
      </c>
      <c r="H6914" s="3">
        <f>G6914-F6914</f>
        <v>221</v>
      </c>
      <c r="I6914" s="3">
        <f>IF(H6914&lt;=60,1,IF(H6914&lt;=150,2,3))</f>
        <v>3</v>
      </c>
      <c r="J6914">
        <v>30.5</v>
      </c>
      <c r="K6914">
        <v>3.72</v>
      </c>
      <c r="L6914">
        <v>3.42</v>
      </c>
      <c r="M6914">
        <v>21</v>
      </c>
      <c r="N6914">
        <f>LOG(M6914/100,2)+3</f>
        <v>0.74846123300403544</v>
      </c>
      <c r="O6914">
        <f>INDEX(lehmad!B$2:B$412,MATCH(klypsid!$B6914,lehmad!$A$2:$A$412,0))</f>
        <v>38999</v>
      </c>
      <c r="P6914">
        <f>INDEX(lehmad!D$2:D$412,MATCH(klypsid!$B6914,lehmad!$A$2:$A$412,0))</f>
        <v>113</v>
      </c>
      <c r="Q6914">
        <f>INDEX(lehmad!E$2:E$412,MATCH(klypsid!$B6914,lehmad!$A$2:$A$412,0))</f>
        <v>1</v>
      </c>
      <c r="R6914" t="str">
        <f>INDEX(lehmad!F$2:F$412,MATCH(klypsid!$B6914,lehmad!$A$2:$A$412,0))</f>
        <v>LANCELOT-ET</v>
      </c>
      <c r="S6914">
        <f>INDEX(lehmad!H$2:H$412,MATCH(klypsid!$B6914,lehmad!$A$2:$A$412,0))</f>
        <v>126</v>
      </c>
      <c r="T6914">
        <f>INDEX(lehmad!K$2:K$412,MATCH(klypsid!$B6914,lehmad!$A$2:$A$412,0))</f>
        <v>122</v>
      </c>
      <c r="U6914" s="4">
        <f t="shared" si="214"/>
        <v>7</v>
      </c>
      <c r="V6914">
        <f t="shared" si="215"/>
        <v>33</v>
      </c>
    </row>
    <row r="6915" spans="1:22" x14ac:dyDescent="0.25">
      <c r="A6915">
        <v>4218</v>
      </c>
      <c r="B6915" t="str">
        <f>"E"&amp;A6915</f>
        <v>E4218</v>
      </c>
      <c r="C6915" t="s">
        <v>164</v>
      </c>
      <c r="D6915">
        <v>1</v>
      </c>
      <c r="E6915">
        <f>IF(D6915&lt;4,D6915,4)</f>
        <v>1</v>
      </c>
      <c r="F6915" s="1">
        <v>39687</v>
      </c>
      <c r="G6915" s="1">
        <v>39944</v>
      </c>
      <c r="H6915" s="3">
        <f>G6915-F6915</f>
        <v>257</v>
      </c>
      <c r="I6915" s="3">
        <f>IF(H6915&lt;=60,1,IF(H6915&lt;=150,2,3))</f>
        <v>3</v>
      </c>
      <c r="J6915">
        <v>31.9</v>
      </c>
      <c r="K6915">
        <v>3.97</v>
      </c>
      <c r="L6915">
        <v>3.58</v>
      </c>
      <c r="M6915">
        <v>20</v>
      </c>
      <c r="N6915">
        <f>LOG(M6915/100,2)+3</f>
        <v>0.67807190511263782</v>
      </c>
      <c r="O6915">
        <f>INDEX(lehmad!B$2:B$412,MATCH(klypsid!$B6915,lehmad!$A$2:$A$412,0))</f>
        <v>38999</v>
      </c>
      <c r="P6915">
        <f>INDEX(lehmad!D$2:D$412,MATCH(klypsid!$B6915,lehmad!$A$2:$A$412,0))</f>
        <v>113</v>
      </c>
      <c r="Q6915">
        <f>INDEX(lehmad!E$2:E$412,MATCH(klypsid!$B6915,lehmad!$A$2:$A$412,0))</f>
        <v>1</v>
      </c>
      <c r="R6915" t="str">
        <f>INDEX(lehmad!F$2:F$412,MATCH(klypsid!$B6915,lehmad!$A$2:$A$412,0))</f>
        <v>LANCELOT-ET</v>
      </c>
      <c r="S6915">
        <f>INDEX(lehmad!H$2:H$412,MATCH(klypsid!$B6915,lehmad!$A$2:$A$412,0))</f>
        <v>126</v>
      </c>
      <c r="T6915">
        <f>INDEX(lehmad!K$2:K$412,MATCH(klypsid!$B6915,lehmad!$A$2:$A$412,0))</f>
        <v>122</v>
      </c>
      <c r="U6915" s="4">
        <f t="shared" ref="U6915:U6978" si="216">IF(AND(A6915=A6914,D6915=D6914),U6914+1,1)</f>
        <v>8</v>
      </c>
      <c r="V6915">
        <f t="shared" ref="V6915:V6978" si="217">IF(AND(A6915=A6914,D6915=D6914),G6915-G6914,G6915-F6915)</f>
        <v>36</v>
      </c>
    </row>
    <row r="6916" spans="1:22" x14ac:dyDescent="0.25">
      <c r="A6916">
        <v>4218</v>
      </c>
      <c r="B6916" t="str">
        <f>"E"&amp;A6916</f>
        <v>E4218</v>
      </c>
      <c r="C6916" t="s">
        <v>164</v>
      </c>
      <c r="D6916">
        <v>1</v>
      </c>
      <c r="E6916">
        <f>IF(D6916&lt;4,D6916,4)</f>
        <v>1</v>
      </c>
      <c r="F6916" s="1">
        <v>39687</v>
      </c>
      <c r="G6916" s="1">
        <v>39972</v>
      </c>
      <c r="H6916" s="3">
        <f>G6916-F6916</f>
        <v>285</v>
      </c>
      <c r="I6916" s="3">
        <f>IF(H6916&lt;=60,1,IF(H6916&lt;=150,2,3))</f>
        <v>3</v>
      </c>
      <c r="J6916">
        <v>30</v>
      </c>
      <c r="K6916">
        <v>3.52</v>
      </c>
      <c r="L6916">
        <v>3.62</v>
      </c>
      <c r="M6916">
        <v>105</v>
      </c>
      <c r="N6916">
        <f>LOG(M6916/100,2)+3</f>
        <v>3.0703893278913981</v>
      </c>
      <c r="O6916">
        <f>INDEX(lehmad!B$2:B$412,MATCH(klypsid!$B6916,lehmad!$A$2:$A$412,0))</f>
        <v>38999</v>
      </c>
      <c r="P6916">
        <f>INDEX(lehmad!D$2:D$412,MATCH(klypsid!$B6916,lehmad!$A$2:$A$412,0))</f>
        <v>113</v>
      </c>
      <c r="Q6916">
        <f>INDEX(lehmad!E$2:E$412,MATCH(klypsid!$B6916,lehmad!$A$2:$A$412,0))</f>
        <v>1</v>
      </c>
      <c r="R6916" t="str">
        <f>INDEX(lehmad!F$2:F$412,MATCH(klypsid!$B6916,lehmad!$A$2:$A$412,0))</f>
        <v>LANCELOT-ET</v>
      </c>
      <c r="S6916">
        <f>INDEX(lehmad!H$2:H$412,MATCH(klypsid!$B6916,lehmad!$A$2:$A$412,0))</f>
        <v>126</v>
      </c>
      <c r="T6916">
        <f>INDEX(lehmad!K$2:K$412,MATCH(klypsid!$B6916,lehmad!$A$2:$A$412,0))</f>
        <v>122</v>
      </c>
      <c r="U6916" s="4">
        <f t="shared" si="216"/>
        <v>9</v>
      </c>
      <c r="V6916">
        <f t="shared" si="217"/>
        <v>28</v>
      </c>
    </row>
    <row r="6917" spans="1:22" x14ac:dyDescent="0.25">
      <c r="A6917">
        <v>4218</v>
      </c>
      <c r="B6917" t="str">
        <f>"E"&amp;A6917</f>
        <v>E4218</v>
      </c>
      <c r="C6917" t="s">
        <v>164</v>
      </c>
      <c r="D6917">
        <v>1</v>
      </c>
      <c r="E6917">
        <f>IF(D6917&lt;4,D6917,4)</f>
        <v>1</v>
      </c>
      <c r="F6917" s="1">
        <v>39687</v>
      </c>
      <c r="G6917" s="1">
        <v>40007</v>
      </c>
      <c r="H6917" s="3">
        <f>G6917-F6917</f>
        <v>320</v>
      </c>
      <c r="I6917" s="3">
        <f>IF(H6917&lt;=60,1,IF(H6917&lt;=150,2,3))</f>
        <v>3</v>
      </c>
      <c r="J6917">
        <v>29.3</v>
      </c>
      <c r="K6917">
        <v>3.72</v>
      </c>
      <c r="L6917">
        <v>3.9</v>
      </c>
      <c r="M6917">
        <v>35</v>
      </c>
      <c r="N6917">
        <f>LOG(M6917/100,2)+3</f>
        <v>1.4854268271702415</v>
      </c>
      <c r="O6917">
        <f>INDEX(lehmad!B$2:B$412,MATCH(klypsid!$B6917,lehmad!$A$2:$A$412,0))</f>
        <v>38999</v>
      </c>
      <c r="P6917">
        <f>INDEX(lehmad!D$2:D$412,MATCH(klypsid!$B6917,lehmad!$A$2:$A$412,0))</f>
        <v>113</v>
      </c>
      <c r="Q6917">
        <f>INDEX(lehmad!E$2:E$412,MATCH(klypsid!$B6917,lehmad!$A$2:$A$412,0))</f>
        <v>1</v>
      </c>
      <c r="R6917" t="str">
        <f>INDEX(lehmad!F$2:F$412,MATCH(klypsid!$B6917,lehmad!$A$2:$A$412,0))</f>
        <v>LANCELOT-ET</v>
      </c>
      <c r="S6917">
        <f>INDEX(lehmad!H$2:H$412,MATCH(klypsid!$B6917,lehmad!$A$2:$A$412,0))</f>
        <v>126</v>
      </c>
      <c r="T6917">
        <f>INDEX(lehmad!K$2:K$412,MATCH(klypsid!$B6917,lehmad!$A$2:$A$412,0))</f>
        <v>122</v>
      </c>
      <c r="U6917" s="4">
        <f t="shared" si="216"/>
        <v>10</v>
      </c>
      <c r="V6917">
        <f t="shared" si="217"/>
        <v>35</v>
      </c>
    </row>
    <row r="6918" spans="1:22" x14ac:dyDescent="0.25">
      <c r="A6918">
        <v>4218</v>
      </c>
      <c r="B6918" t="str">
        <f>"E"&amp;A6918</f>
        <v>E4218</v>
      </c>
      <c r="C6918" t="s">
        <v>164</v>
      </c>
      <c r="D6918">
        <v>1</v>
      </c>
      <c r="E6918">
        <f>IF(D6918&lt;4,D6918,4)</f>
        <v>1</v>
      </c>
      <c r="F6918" s="1">
        <v>39687</v>
      </c>
      <c r="G6918" s="1">
        <v>40037</v>
      </c>
      <c r="H6918" s="3">
        <f>G6918-F6918</f>
        <v>350</v>
      </c>
      <c r="I6918" s="3">
        <f>IF(H6918&lt;=60,1,IF(H6918&lt;=150,2,3))</f>
        <v>3</v>
      </c>
      <c r="J6918">
        <v>20.7</v>
      </c>
      <c r="K6918">
        <v>4.88</v>
      </c>
      <c r="L6918">
        <v>3.71</v>
      </c>
      <c r="M6918">
        <v>47</v>
      </c>
      <c r="N6918">
        <f>LOG(M6918/100,2)+3</f>
        <v>1.9107326619029126</v>
      </c>
      <c r="O6918">
        <f>INDEX(lehmad!B$2:B$412,MATCH(klypsid!$B6918,lehmad!$A$2:$A$412,0))</f>
        <v>38999</v>
      </c>
      <c r="P6918">
        <f>INDEX(lehmad!D$2:D$412,MATCH(klypsid!$B6918,lehmad!$A$2:$A$412,0))</f>
        <v>113</v>
      </c>
      <c r="Q6918">
        <f>INDEX(lehmad!E$2:E$412,MATCH(klypsid!$B6918,lehmad!$A$2:$A$412,0))</f>
        <v>1</v>
      </c>
      <c r="R6918" t="str">
        <f>INDEX(lehmad!F$2:F$412,MATCH(klypsid!$B6918,lehmad!$A$2:$A$412,0))</f>
        <v>LANCELOT-ET</v>
      </c>
      <c r="S6918">
        <f>INDEX(lehmad!H$2:H$412,MATCH(klypsid!$B6918,lehmad!$A$2:$A$412,0))</f>
        <v>126</v>
      </c>
      <c r="T6918">
        <f>INDEX(lehmad!K$2:K$412,MATCH(klypsid!$B6918,lehmad!$A$2:$A$412,0))</f>
        <v>122</v>
      </c>
      <c r="U6918" s="4">
        <f t="shared" si="216"/>
        <v>11</v>
      </c>
      <c r="V6918">
        <f t="shared" si="217"/>
        <v>30</v>
      </c>
    </row>
    <row r="6919" spans="1:22" x14ac:dyDescent="0.25">
      <c r="A6919">
        <v>4218</v>
      </c>
      <c r="B6919" t="str">
        <f>"E"&amp;A6919</f>
        <v>E4218</v>
      </c>
      <c r="C6919" t="s">
        <v>164</v>
      </c>
      <c r="D6919">
        <v>1</v>
      </c>
      <c r="E6919">
        <f>IF(D6919&lt;4,D6919,4)</f>
        <v>1</v>
      </c>
      <c r="F6919" s="1">
        <v>39687</v>
      </c>
      <c r="G6919" s="1">
        <v>40066</v>
      </c>
      <c r="H6919" s="3">
        <f>G6919-F6919</f>
        <v>379</v>
      </c>
      <c r="I6919" s="3">
        <f>IF(H6919&lt;=60,1,IF(H6919&lt;=150,2,3))</f>
        <v>3</v>
      </c>
      <c r="J6919">
        <v>21.2</v>
      </c>
      <c r="K6919">
        <v>4.5199999999999996</v>
      </c>
      <c r="L6919">
        <v>4.29</v>
      </c>
      <c r="M6919">
        <v>27</v>
      </c>
      <c r="N6919">
        <f>LOG(M6919/100,2)+3</f>
        <v>1.1110313123887439</v>
      </c>
      <c r="O6919">
        <f>INDEX(lehmad!B$2:B$412,MATCH(klypsid!$B6919,lehmad!$A$2:$A$412,0))</f>
        <v>38999</v>
      </c>
      <c r="P6919">
        <f>INDEX(lehmad!D$2:D$412,MATCH(klypsid!$B6919,lehmad!$A$2:$A$412,0))</f>
        <v>113</v>
      </c>
      <c r="Q6919">
        <f>INDEX(lehmad!E$2:E$412,MATCH(klypsid!$B6919,lehmad!$A$2:$A$412,0))</f>
        <v>1</v>
      </c>
      <c r="R6919" t="str">
        <f>INDEX(lehmad!F$2:F$412,MATCH(klypsid!$B6919,lehmad!$A$2:$A$412,0))</f>
        <v>LANCELOT-ET</v>
      </c>
      <c r="S6919">
        <f>INDEX(lehmad!H$2:H$412,MATCH(klypsid!$B6919,lehmad!$A$2:$A$412,0))</f>
        <v>126</v>
      </c>
      <c r="T6919">
        <f>INDEX(lehmad!K$2:K$412,MATCH(klypsid!$B6919,lehmad!$A$2:$A$412,0))</f>
        <v>122</v>
      </c>
      <c r="U6919" s="4">
        <f t="shared" si="216"/>
        <v>12</v>
      </c>
      <c r="V6919">
        <f t="shared" si="217"/>
        <v>29</v>
      </c>
    </row>
    <row r="6920" spans="1:22" x14ac:dyDescent="0.25">
      <c r="A6920">
        <v>4218</v>
      </c>
      <c r="B6920" t="str">
        <f>"E"&amp;A6920</f>
        <v>E4218</v>
      </c>
      <c r="C6920" t="s">
        <v>164</v>
      </c>
      <c r="D6920">
        <v>2</v>
      </c>
      <c r="E6920">
        <f>IF(D6920&lt;4,D6920,4)</f>
        <v>2</v>
      </c>
      <c r="F6920" s="1">
        <v>40084</v>
      </c>
      <c r="G6920" s="1">
        <v>40094</v>
      </c>
      <c r="H6920" s="3">
        <f>G6920-F6920</f>
        <v>10</v>
      </c>
      <c r="I6920" s="3">
        <f>IF(H6920&lt;=60,1,IF(H6920&lt;=150,2,3))</f>
        <v>1</v>
      </c>
      <c r="J6920">
        <v>16.399999999999999</v>
      </c>
      <c r="K6920">
        <v>5.28</v>
      </c>
      <c r="L6920">
        <v>4.76</v>
      </c>
      <c r="M6920">
        <v>299</v>
      </c>
      <c r="N6920">
        <f>LOG(M6920/100,2)+3</f>
        <v>4.5801454844233804</v>
      </c>
      <c r="O6920">
        <f>INDEX(lehmad!B$2:B$412,MATCH(klypsid!$B6920,lehmad!$A$2:$A$412,0))</f>
        <v>38999</v>
      </c>
      <c r="P6920">
        <f>INDEX(lehmad!D$2:D$412,MATCH(klypsid!$B6920,lehmad!$A$2:$A$412,0))</f>
        <v>113</v>
      </c>
      <c r="Q6920">
        <f>INDEX(lehmad!E$2:E$412,MATCH(klypsid!$B6920,lehmad!$A$2:$A$412,0))</f>
        <v>1</v>
      </c>
      <c r="R6920" t="str">
        <f>INDEX(lehmad!F$2:F$412,MATCH(klypsid!$B6920,lehmad!$A$2:$A$412,0))</f>
        <v>LANCELOT-ET</v>
      </c>
      <c r="S6920">
        <f>INDEX(lehmad!H$2:H$412,MATCH(klypsid!$B6920,lehmad!$A$2:$A$412,0))</f>
        <v>126</v>
      </c>
      <c r="T6920">
        <f>INDEX(lehmad!K$2:K$412,MATCH(klypsid!$B6920,lehmad!$A$2:$A$412,0))</f>
        <v>122</v>
      </c>
      <c r="U6920" s="4">
        <f t="shared" si="216"/>
        <v>1</v>
      </c>
      <c r="V6920">
        <f t="shared" si="217"/>
        <v>10</v>
      </c>
    </row>
    <row r="6921" spans="1:22" x14ac:dyDescent="0.25">
      <c r="A6921">
        <v>4218</v>
      </c>
      <c r="B6921" t="str">
        <f>"E"&amp;A6921</f>
        <v>E4218</v>
      </c>
      <c r="C6921" t="s">
        <v>164</v>
      </c>
      <c r="D6921">
        <v>2</v>
      </c>
      <c r="E6921">
        <f>IF(D6921&lt;4,D6921,4)</f>
        <v>2</v>
      </c>
      <c r="F6921" s="1">
        <v>40084</v>
      </c>
      <c r="G6921" s="1">
        <v>40125</v>
      </c>
      <c r="H6921" s="3">
        <f>G6921-F6921</f>
        <v>41</v>
      </c>
      <c r="I6921" s="3">
        <f>IF(H6921&lt;=60,1,IF(H6921&lt;=150,2,3))</f>
        <v>1</v>
      </c>
      <c r="J6921">
        <v>28.7</v>
      </c>
      <c r="K6921">
        <v>3.32</v>
      </c>
      <c r="L6921">
        <v>4.1900000000000004</v>
      </c>
      <c r="M6921">
        <v>34</v>
      </c>
      <c r="N6921">
        <f>LOG(M6921/100,2)+3</f>
        <v>1.443606651475615</v>
      </c>
      <c r="O6921">
        <f>INDEX(lehmad!B$2:B$412,MATCH(klypsid!$B6921,lehmad!$A$2:$A$412,0))</f>
        <v>38999</v>
      </c>
      <c r="P6921">
        <f>INDEX(lehmad!D$2:D$412,MATCH(klypsid!$B6921,lehmad!$A$2:$A$412,0))</f>
        <v>113</v>
      </c>
      <c r="Q6921">
        <f>INDEX(lehmad!E$2:E$412,MATCH(klypsid!$B6921,lehmad!$A$2:$A$412,0))</f>
        <v>1</v>
      </c>
      <c r="R6921" t="str">
        <f>INDEX(lehmad!F$2:F$412,MATCH(klypsid!$B6921,lehmad!$A$2:$A$412,0))</f>
        <v>LANCELOT-ET</v>
      </c>
      <c r="S6921">
        <f>INDEX(lehmad!H$2:H$412,MATCH(klypsid!$B6921,lehmad!$A$2:$A$412,0))</f>
        <v>126</v>
      </c>
      <c r="T6921">
        <f>INDEX(lehmad!K$2:K$412,MATCH(klypsid!$B6921,lehmad!$A$2:$A$412,0))</f>
        <v>122</v>
      </c>
      <c r="U6921" s="4">
        <f t="shared" si="216"/>
        <v>2</v>
      </c>
      <c r="V6921">
        <f t="shared" si="217"/>
        <v>31</v>
      </c>
    </row>
    <row r="6922" spans="1:22" x14ac:dyDescent="0.25">
      <c r="A6922">
        <v>4218</v>
      </c>
      <c r="B6922" t="str">
        <f>"E"&amp;A6922</f>
        <v>E4218</v>
      </c>
      <c r="C6922" t="s">
        <v>164</v>
      </c>
      <c r="D6922">
        <v>2</v>
      </c>
      <c r="E6922">
        <f>IF(D6922&lt;4,D6922,4)</f>
        <v>2</v>
      </c>
      <c r="F6922" s="1">
        <v>40084</v>
      </c>
      <c r="G6922" s="1">
        <v>40153</v>
      </c>
      <c r="H6922" s="3">
        <f>G6922-F6922</f>
        <v>69</v>
      </c>
      <c r="I6922" s="3">
        <f>IF(H6922&lt;=60,1,IF(H6922&lt;=150,2,3))</f>
        <v>2</v>
      </c>
      <c r="J6922">
        <v>31.1</v>
      </c>
      <c r="K6922">
        <v>4.12</v>
      </c>
      <c r="L6922">
        <v>3.88</v>
      </c>
      <c r="M6922">
        <v>29</v>
      </c>
      <c r="N6922">
        <f>LOG(M6922/100,2)+3</f>
        <v>1.2141248053528473</v>
      </c>
      <c r="O6922">
        <f>INDEX(lehmad!B$2:B$412,MATCH(klypsid!$B6922,lehmad!$A$2:$A$412,0))</f>
        <v>38999</v>
      </c>
      <c r="P6922">
        <f>INDEX(lehmad!D$2:D$412,MATCH(klypsid!$B6922,lehmad!$A$2:$A$412,0))</f>
        <v>113</v>
      </c>
      <c r="Q6922">
        <f>INDEX(lehmad!E$2:E$412,MATCH(klypsid!$B6922,lehmad!$A$2:$A$412,0))</f>
        <v>1</v>
      </c>
      <c r="R6922" t="str">
        <f>INDEX(lehmad!F$2:F$412,MATCH(klypsid!$B6922,lehmad!$A$2:$A$412,0))</f>
        <v>LANCELOT-ET</v>
      </c>
      <c r="S6922">
        <f>INDEX(lehmad!H$2:H$412,MATCH(klypsid!$B6922,lehmad!$A$2:$A$412,0))</f>
        <v>126</v>
      </c>
      <c r="T6922">
        <f>INDEX(lehmad!K$2:K$412,MATCH(klypsid!$B6922,lehmad!$A$2:$A$412,0))</f>
        <v>122</v>
      </c>
      <c r="U6922" s="4">
        <f t="shared" si="216"/>
        <v>3</v>
      </c>
      <c r="V6922">
        <f t="shared" si="217"/>
        <v>28</v>
      </c>
    </row>
    <row r="6923" spans="1:22" x14ac:dyDescent="0.25">
      <c r="A6923">
        <v>4218</v>
      </c>
      <c r="B6923" t="str">
        <f>"E"&amp;A6923</f>
        <v>E4218</v>
      </c>
      <c r="C6923" t="s">
        <v>164</v>
      </c>
      <c r="D6923">
        <v>2</v>
      </c>
      <c r="E6923">
        <f>IF(D6923&lt;4,D6923,4)</f>
        <v>2</v>
      </c>
      <c r="F6923" s="1">
        <v>40084</v>
      </c>
      <c r="G6923" s="1">
        <v>40186</v>
      </c>
      <c r="H6923" s="3">
        <f>G6923-F6923</f>
        <v>102</v>
      </c>
      <c r="I6923" s="3">
        <f>IF(H6923&lt;=60,1,IF(H6923&lt;=150,2,3))</f>
        <v>2</v>
      </c>
      <c r="J6923">
        <v>29.6</v>
      </c>
      <c r="K6923">
        <v>4.33</v>
      </c>
      <c r="L6923">
        <v>3.84</v>
      </c>
      <c r="M6923">
        <v>23</v>
      </c>
      <c r="N6923">
        <f>LOG(M6923/100,2)+3</f>
        <v>0.87970576628228825</v>
      </c>
      <c r="O6923">
        <f>INDEX(lehmad!B$2:B$412,MATCH(klypsid!$B6923,lehmad!$A$2:$A$412,0))</f>
        <v>38999</v>
      </c>
      <c r="P6923">
        <f>INDEX(lehmad!D$2:D$412,MATCH(klypsid!$B6923,lehmad!$A$2:$A$412,0))</f>
        <v>113</v>
      </c>
      <c r="Q6923">
        <f>INDEX(lehmad!E$2:E$412,MATCH(klypsid!$B6923,lehmad!$A$2:$A$412,0))</f>
        <v>1</v>
      </c>
      <c r="R6923" t="str">
        <f>INDEX(lehmad!F$2:F$412,MATCH(klypsid!$B6923,lehmad!$A$2:$A$412,0))</f>
        <v>LANCELOT-ET</v>
      </c>
      <c r="S6923">
        <f>INDEX(lehmad!H$2:H$412,MATCH(klypsid!$B6923,lehmad!$A$2:$A$412,0))</f>
        <v>126</v>
      </c>
      <c r="T6923">
        <f>INDEX(lehmad!K$2:K$412,MATCH(klypsid!$B6923,lehmad!$A$2:$A$412,0))</f>
        <v>122</v>
      </c>
      <c r="U6923" s="4">
        <f t="shared" si="216"/>
        <v>4</v>
      </c>
      <c r="V6923">
        <f t="shared" si="217"/>
        <v>33</v>
      </c>
    </row>
    <row r="6924" spans="1:22" x14ac:dyDescent="0.25">
      <c r="A6924">
        <v>4218</v>
      </c>
      <c r="B6924" t="str">
        <f>"E"&amp;A6924</f>
        <v>E4218</v>
      </c>
      <c r="C6924" t="s">
        <v>164</v>
      </c>
      <c r="D6924">
        <v>2</v>
      </c>
      <c r="E6924">
        <f>IF(D6924&lt;4,D6924,4)</f>
        <v>2</v>
      </c>
      <c r="F6924" s="1">
        <v>40084</v>
      </c>
      <c r="G6924" s="1">
        <v>40214</v>
      </c>
      <c r="H6924" s="3">
        <f>G6924-F6924</f>
        <v>130</v>
      </c>
      <c r="I6924" s="3">
        <f>IF(H6924&lt;=60,1,IF(H6924&lt;=150,2,3))</f>
        <v>2</v>
      </c>
      <c r="J6924">
        <v>25.8</v>
      </c>
      <c r="K6924">
        <v>4.0999999999999996</v>
      </c>
      <c r="L6924">
        <v>3.85</v>
      </c>
      <c r="M6924">
        <v>22</v>
      </c>
      <c r="N6924">
        <f>LOG(M6924/100,2)+3</f>
        <v>0.8155754288625725</v>
      </c>
      <c r="O6924">
        <f>INDEX(lehmad!B$2:B$412,MATCH(klypsid!$B6924,lehmad!$A$2:$A$412,0))</f>
        <v>38999</v>
      </c>
      <c r="P6924">
        <f>INDEX(lehmad!D$2:D$412,MATCH(klypsid!$B6924,lehmad!$A$2:$A$412,0))</f>
        <v>113</v>
      </c>
      <c r="Q6924">
        <f>INDEX(lehmad!E$2:E$412,MATCH(klypsid!$B6924,lehmad!$A$2:$A$412,0))</f>
        <v>1</v>
      </c>
      <c r="R6924" t="str">
        <f>INDEX(lehmad!F$2:F$412,MATCH(klypsid!$B6924,lehmad!$A$2:$A$412,0))</f>
        <v>LANCELOT-ET</v>
      </c>
      <c r="S6924">
        <f>INDEX(lehmad!H$2:H$412,MATCH(klypsid!$B6924,lehmad!$A$2:$A$412,0))</f>
        <v>126</v>
      </c>
      <c r="T6924">
        <f>INDEX(lehmad!K$2:K$412,MATCH(klypsid!$B6924,lehmad!$A$2:$A$412,0))</f>
        <v>122</v>
      </c>
      <c r="U6924" s="4">
        <f t="shared" si="216"/>
        <v>5</v>
      </c>
      <c r="V6924">
        <f t="shared" si="217"/>
        <v>28</v>
      </c>
    </row>
    <row r="6925" spans="1:22" x14ac:dyDescent="0.25">
      <c r="A6925">
        <v>4218</v>
      </c>
      <c r="B6925" t="str">
        <f>"E"&amp;A6925</f>
        <v>E4218</v>
      </c>
      <c r="C6925" t="s">
        <v>164</v>
      </c>
      <c r="D6925">
        <v>2</v>
      </c>
      <c r="E6925">
        <f>IF(D6925&lt;4,D6925,4)</f>
        <v>2</v>
      </c>
      <c r="F6925" s="1">
        <v>40084</v>
      </c>
      <c r="G6925" s="1">
        <v>40242</v>
      </c>
      <c r="H6925" s="3">
        <f>G6925-F6925</f>
        <v>158</v>
      </c>
      <c r="I6925" s="3">
        <f>IF(H6925&lt;=60,1,IF(H6925&lt;=150,2,3))</f>
        <v>3</v>
      </c>
      <c r="J6925">
        <v>25.3</v>
      </c>
      <c r="K6925">
        <v>4.6100000000000003</v>
      </c>
      <c r="L6925">
        <v>4.01</v>
      </c>
      <c r="M6925">
        <v>29</v>
      </c>
      <c r="N6925">
        <f>LOG(M6925/100,2)+3</f>
        <v>1.2141248053528473</v>
      </c>
      <c r="O6925">
        <f>INDEX(lehmad!B$2:B$412,MATCH(klypsid!$B6925,lehmad!$A$2:$A$412,0))</f>
        <v>38999</v>
      </c>
      <c r="P6925">
        <f>INDEX(lehmad!D$2:D$412,MATCH(klypsid!$B6925,lehmad!$A$2:$A$412,0))</f>
        <v>113</v>
      </c>
      <c r="Q6925">
        <f>INDEX(lehmad!E$2:E$412,MATCH(klypsid!$B6925,lehmad!$A$2:$A$412,0))</f>
        <v>1</v>
      </c>
      <c r="R6925" t="str">
        <f>INDEX(lehmad!F$2:F$412,MATCH(klypsid!$B6925,lehmad!$A$2:$A$412,0))</f>
        <v>LANCELOT-ET</v>
      </c>
      <c r="S6925">
        <f>INDEX(lehmad!H$2:H$412,MATCH(klypsid!$B6925,lehmad!$A$2:$A$412,0))</f>
        <v>126</v>
      </c>
      <c r="T6925">
        <f>INDEX(lehmad!K$2:K$412,MATCH(klypsid!$B6925,lehmad!$A$2:$A$412,0))</f>
        <v>122</v>
      </c>
      <c r="U6925" s="4">
        <f t="shared" si="216"/>
        <v>6</v>
      </c>
      <c r="V6925">
        <f t="shared" si="217"/>
        <v>28</v>
      </c>
    </row>
    <row r="6926" spans="1:22" x14ac:dyDescent="0.25">
      <c r="A6926">
        <v>4218</v>
      </c>
      <c r="B6926" t="str">
        <f>"E"&amp;A6926</f>
        <v>E4218</v>
      </c>
      <c r="C6926" t="s">
        <v>164</v>
      </c>
      <c r="D6926">
        <v>2</v>
      </c>
      <c r="E6926">
        <f>IF(D6926&lt;4,D6926,4)</f>
        <v>2</v>
      </c>
      <c r="F6926" s="1">
        <v>40084</v>
      </c>
      <c r="G6926" s="1">
        <v>40276</v>
      </c>
      <c r="H6926" s="3">
        <f>G6926-F6926</f>
        <v>192</v>
      </c>
      <c r="I6926" s="3">
        <f>IF(H6926&lt;=60,1,IF(H6926&lt;=150,2,3))</f>
        <v>3</v>
      </c>
      <c r="J6926">
        <v>25.9</v>
      </c>
      <c r="K6926">
        <v>4.47</v>
      </c>
      <c r="L6926">
        <v>3.82</v>
      </c>
      <c r="M6926">
        <v>32</v>
      </c>
      <c r="N6926">
        <f>LOG(M6926/100,2)+3</f>
        <v>1.3561438102252752</v>
      </c>
      <c r="O6926">
        <f>INDEX(lehmad!B$2:B$412,MATCH(klypsid!$B6926,lehmad!$A$2:$A$412,0))</f>
        <v>38999</v>
      </c>
      <c r="P6926">
        <f>INDEX(lehmad!D$2:D$412,MATCH(klypsid!$B6926,lehmad!$A$2:$A$412,0))</f>
        <v>113</v>
      </c>
      <c r="Q6926">
        <f>INDEX(lehmad!E$2:E$412,MATCH(klypsid!$B6926,lehmad!$A$2:$A$412,0))</f>
        <v>1</v>
      </c>
      <c r="R6926" t="str">
        <f>INDEX(lehmad!F$2:F$412,MATCH(klypsid!$B6926,lehmad!$A$2:$A$412,0))</f>
        <v>LANCELOT-ET</v>
      </c>
      <c r="S6926">
        <f>INDEX(lehmad!H$2:H$412,MATCH(klypsid!$B6926,lehmad!$A$2:$A$412,0))</f>
        <v>126</v>
      </c>
      <c r="T6926">
        <f>INDEX(lehmad!K$2:K$412,MATCH(klypsid!$B6926,lehmad!$A$2:$A$412,0))</f>
        <v>122</v>
      </c>
      <c r="U6926" s="4">
        <f t="shared" si="216"/>
        <v>7</v>
      </c>
      <c r="V6926">
        <f t="shared" si="217"/>
        <v>34</v>
      </c>
    </row>
    <row r="6927" spans="1:22" x14ac:dyDescent="0.25">
      <c r="A6927">
        <v>4218</v>
      </c>
      <c r="B6927" t="str">
        <f>"E"&amp;A6927</f>
        <v>E4218</v>
      </c>
      <c r="C6927" t="s">
        <v>164</v>
      </c>
      <c r="D6927">
        <v>2</v>
      </c>
      <c r="E6927">
        <f>IF(D6927&lt;4,D6927,4)</f>
        <v>2</v>
      </c>
      <c r="F6927" s="1">
        <v>40084</v>
      </c>
      <c r="G6927" s="1">
        <v>40304</v>
      </c>
      <c r="H6927" s="3">
        <f>G6927-F6927</f>
        <v>220</v>
      </c>
      <c r="I6927" s="3">
        <f>IF(H6927&lt;=60,1,IF(H6927&lt;=150,2,3))</f>
        <v>3</v>
      </c>
      <c r="J6927">
        <v>24.5</v>
      </c>
      <c r="K6927">
        <v>4.17</v>
      </c>
      <c r="L6927">
        <v>3.84</v>
      </c>
      <c r="M6927">
        <v>17</v>
      </c>
      <c r="N6927">
        <f>LOG(M6927/100,2)+3</f>
        <v>0.44360665147561473</v>
      </c>
      <c r="O6927">
        <f>INDEX(lehmad!B$2:B$412,MATCH(klypsid!$B6927,lehmad!$A$2:$A$412,0))</f>
        <v>38999</v>
      </c>
      <c r="P6927">
        <f>INDEX(lehmad!D$2:D$412,MATCH(klypsid!$B6927,lehmad!$A$2:$A$412,0))</f>
        <v>113</v>
      </c>
      <c r="Q6927">
        <f>INDEX(lehmad!E$2:E$412,MATCH(klypsid!$B6927,lehmad!$A$2:$A$412,0))</f>
        <v>1</v>
      </c>
      <c r="R6927" t="str">
        <f>INDEX(lehmad!F$2:F$412,MATCH(klypsid!$B6927,lehmad!$A$2:$A$412,0))</f>
        <v>LANCELOT-ET</v>
      </c>
      <c r="S6927">
        <f>INDEX(lehmad!H$2:H$412,MATCH(klypsid!$B6927,lehmad!$A$2:$A$412,0))</f>
        <v>126</v>
      </c>
      <c r="T6927">
        <f>INDEX(lehmad!K$2:K$412,MATCH(klypsid!$B6927,lehmad!$A$2:$A$412,0))</f>
        <v>122</v>
      </c>
      <c r="U6927" s="4">
        <f t="shared" si="216"/>
        <v>8</v>
      </c>
      <c r="V6927">
        <f t="shared" si="217"/>
        <v>28</v>
      </c>
    </row>
    <row r="6928" spans="1:22" x14ac:dyDescent="0.25">
      <c r="A6928">
        <v>4218</v>
      </c>
      <c r="B6928" t="str">
        <f>"E"&amp;A6928</f>
        <v>E4218</v>
      </c>
      <c r="C6928" t="s">
        <v>164</v>
      </c>
      <c r="D6928">
        <v>2</v>
      </c>
      <c r="E6928">
        <f>IF(D6928&lt;4,D6928,4)</f>
        <v>2</v>
      </c>
      <c r="F6928" s="1">
        <v>40084</v>
      </c>
      <c r="G6928" s="1">
        <v>40336</v>
      </c>
      <c r="H6928" s="3">
        <f>G6928-F6928</f>
        <v>252</v>
      </c>
      <c r="I6928" s="3">
        <f>IF(H6928&lt;=60,1,IF(H6928&lt;=150,2,3))</f>
        <v>3</v>
      </c>
      <c r="J6928">
        <v>24.6</v>
      </c>
      <c r="K6928">
        <v>4.13</v>
      </c>
      <c r="L6928">
        <v>3.76</v>
      </c>
      <c r="M6928">
        <v>20</v>
      </c>
      <c r="N6928">
        <f>LOG(M6928/100,2)+3</f>
        <v>0.67807190511263782</v>
      </c>
      <c r="O6928">
        <f>INDEX(lehmad!B$2:B$412,MATCH(klypsid!$B6928,lehmad!$A$2:$A$412,0))</f>
        <v>38999</v>
      </c>
      <c r="P6928">
        <f>INDEX(lehmad!D$2:D$412,MATCH(klypsid!$B6928,lehmad!$A$2:$A$412,0))</f>
        <v>113</v>
      </c>
      <c r="Q6928">
        <f>INDEX(lehmad!E$2:E$412,MATCH(klypsid!$B6928,lehmad!$A$2:$A$412,0))</f>
        <v>1</v>
      </c>
      <c r="R6928" t="str">
        <f>INDEX(lehmad!F$2:F$412,MATCH(klypsid!$B6928,lehmad!$A$2:$A$412,0))</f>
        <v>LANCELOT-ET</v>
      </c>
      <c r="S6928">
        <f>INDEX(lehmad!H$2:H$412,MATCH(klypsid!$B6928,lehmad!$A$2:$A$412,0))</f>
        <v>126</v>
      </c>
      <c r="T6928">
        <f>INDEX(lehmad!K$2:K$412,MATCH(klypsid!$B6928,lehmad!$A$2:$A$412,0))</f>
        <v>122</v>
      </c>
      <c r="U6928" s="4">
        <f t="shared" si="216"/>
        <v>9</v>
      </c>
      <c r="V6928">
        <f t="shared" si="217"/>
        <v>32</v>
      </c>
    </row>
    <row r="6929" spans="1:22" x14ac:dyDescent="0.25">
      <c r="A6929">
        <v>4218</v>
      </c>
      <c r="B6929" t="str">
        <f>"E"&amp;A6929</f>
        <v>E4218</v>
      </c>
      <c r="C6929" t="s">
        <v>164</v>
      </c>
      <c r="D6929">
        <v>2</v>
      </c>
      <c r="E6929">
        <f>IF(D6929&lt;4,D6929,4)</f>
        <v>2</v>
      </c>
      <c r="F6929" s="1">
        <v>40084</v>
      </c>
      <c r="G6929" s="1">
        <v>40371</v>
      </c>
      <c r="H6929" s="3">
        <f>G6929-F6929</f>
        <v>287</v>
      </c>
      <c r="I6929" s="3">
        <f>IF(H6929&lt;=60,1,IF(H6929&lt;=150,2,3))</f>
        <v>3</v>
      </c>
      <c r="J6929">
        <v>26</v>
      </c>
      <c r="K6929">
        <v>4.34</v>
      </c>
      <c r="L6929">
        <v>3.96</v>
      </c>
      <c r="M6929">
        <v>37</v>
      </c>
      <c r="N6929">
        <f>LOG(M6929/100,2)+3</f>
        <v>1.5655971758542251</v>
      </c>
      <c r="O6929">
        <f>INDEX(lehmad!B$2:B$412,MATCH(klypsid!$B6929,lehmad!$A$2:$A$412,0))</f>
        <v>38999</v>
      </c>
      <c r="P6929">
        <f>INDEX(lehmad!D$2:D$412,MATCH(klypsid!$B6929,lehmad!$A$2:$A$412,0))</f>
        <v>113</v>
      </c>
      <c r="Q6929">
        <f>INDEX(lehmad!E$2:E$412,MATCH(klypsid!$B6929,lehmad!$A$2:$A$412,0))</f>
        <v>1</v>
      </c>
      <c r="R6929" t="str">
        <f>INDEX(lehmad!F$2:F$412,MATCH(klypsid!$B6929,lehmad!$A$2:$A$412,0))</f>
        <v>LANCELOT-ET</v>
      </c>
      <c r="S6929">
        <f>INDEX(lehmad!H$2:H$412,MATCH(klypsid!$B6929,lehmad!$A$2:$A$412,0))</f>
        <v>126</v>
      </c>
      <c r="T6929">
        <f>INDEX(lehmad!K$2:K$412,MATCH(klypsid!$B6929,lehmad!$A$2:$A$412,0))</f>
        <v>122</v>
      </c>
      <c r="U6929" s="4">
        <f t="shared" si="216"/>
        <v>10</v>
      </c>
      <c r="V6929">
        <f t="shared" si="217"/>
        <v>35</v>
      </c>
    </row>
    <row r="6930" spans="1:22" x14ac:dyDescent="0.25">
      <c r="A6930">
        <v>4218</v>
      </c>
      <c r="B6930" t="str">
        <f>"E"&amp;A6930</f>
        <v>E4218</v>
      </c>
      <c r="C6930" t="s">
        <v>164</v>
      </c>
      <c r="D6930">
        <v>2</v>
      </c>
      <c r="E6930">
        <f>IF(D6930&lt;4,D6930,4)</f>
        <v>2</v>
      </c>
      <c r="F6930" s="1">
        <v>40084</v>
      </c>
      <c r="G6930" s="1">
        <v>40396</v>
      </c>
      <c r="H6930" s="3">
        <f>G6930-F6930</f>
        <v>312</v>
      </c>
      <c r="I6930" s="3">
        <f>IF(H6930&lt;=60,1,IF(H6930&lt;=150,2,3))</f>
        <v>3</v>
      </c>
      <c r="J6930">
        <v>23.3</v>
      </c>
      <c r="K6930">
        <v>3.94</v>
      </c>
      <c r="L6930">
        <v>3.81</v>
      </c>
      <c r="M6930">
        <v>47</v>
      </c>
      <c r="N6930">
        <f>LOG(M6930/100,2)+3</f>
        <v>1.9107326619029126</v>
      </c>
      <c r="O6930">
        <f>INDEX(lehmad!B$2:B$412,MATCH(klypsid!$B6930,lehmad!$A$2:$A$412,0))</f>
        <v>38999</v>
      </c>
      <c r="P6930">
        <f>INDEX(lehmad!D$2:D$412,MATCH(klypsid!$B6930,lehmad!$A$2:$A$412,0))</f>
        <v>113</v>
      </c>
      <c r="Q6930">
        <f>INDEX(lehmad!E$2:E$412,MATCH(klypsid!$B6930,lehmad!$A$2:$A$412,0))</f>
        <v>1</v>
      </c>
      <c r="R6930" t="str">
        <f>INDEX(lehmad!F$2:F$412,MATCH(klypsid!$B6930,lehmad!$A$2:$A$412,0))</f>
        <v>LANCELOT-ET</v>
      </c>
      <c r="S6930">
        <f>INDEX(lehmad!H$2:H$412,MATCH(klypsid!$B6930,lehmad!$A$2:$A$412,0))</f>
        <v>126</v>
      </c>
      <c r="T6930">
        <f>INDEX(lehmad!K$2:K$412,MATCH(klypsid!$B6930,lehmad!$A$2:$A$412,0))</f>
        <v>122</v>
      </c>
      <c r="U6930" s="4">
        <f t="shared" si="216"/>
        <v>11</v>
      </c>
      <c r="V6930">
        <f t="shared" si="217"/>
        <v>25</v>
      </c>
    </row>
    <row r="6931" spans="1:22" x14ac:dyDescent="0.25">
      <c r="A6931">
        <v>4218</v>
      </c>
      <c r="B6931" t="str">
        <f>"E"&amp;A6931</f>
        <v>E4218</v>
      </c>
      <c r="C6931" t="s">
        <v>164</v>
      </c>
      <c r="D6931">
        <v>3</v>
      </c>
      <c r="E6931">
        <f>IF(D6931&lt;4,D6931,4)</f>
        <v>3</v>
      </c>
      <c r="F6931" s="1">
        <v>40462</v>
      </c>
      <c r="G6931" s="1">
        <v>40493</v>
      </c>
      <c r="H6931" s="3">
        <f>G6931-F6931</f>
        <v>31</v>
      </c>
      <c r="I6931" s="3">
        <f>IF(H6931&lt;=60,1,IF(H6931&lt;=150,2,3))</f>
        <v>1</v>
      </c>
      <c r="J6931">
        <v>53.9</v>
      </c>
      <c r="K6931">
        <v>5.01</v>
      </c>
      <c r="L6931">
        <v>3.06</v>
      </c>
      <c r="M6931">
        <v>87</v>
      </c>
      <c r="N6931">
        <f>LOG(M6931/100,2)+3</f>
        <v>2.7990873060740036</v>
      </c>
      <c r="O6931">
        <f>INDEX(lehmad!B$2:B$412,MATCH(klypsid!$B6931,lehmad!$A$2:$A$412,0))</f>
        <v>38999</v>
      </c>
      <c r="P6931">
        <f>INDEX(lehmad!D$2:D$412,MATCH(klypsid!$B6931,lehmad!$A$2:$A$412,0))</f>
        <v>113</v>
      </c>
      <c r="Q6931">
        <f>INDEX(lehmad!E$2:E$412,MATCH(klypsid!$B6931,lehmad!$A$2:$A$412,0))</f>
        <v>1</v>
      </c>
      <c r="R6931" t="str">
        <f>INDEX(lehmad!F$2:F$412,MATCH(klypsid!$B6931,lehmad!$A$2:$A$412,0))</f>
        <v>LANCELOT-ET</v>
      </c>
      <c r="S6931">
        <f>INDEX(lehmad!H$2:H$412,MATCH(klypsid!$B6931,lehmad!$A$2:$A$412,0))</f>
        <v>126</v>
      </c>
      <c r="T6931">
        <f>INDEX(lehmad!K$2:K$412,MATCH(klypsid!$B6931,lehmad!$A$2:$A$412,0))</f>
        <v>122</v>
      </c>
      <c r="U6931" s="4">
        <f t="shared" si="216"/>
        <v>1</v>
      </c>
      <c r="V6931">
        <f t="shared" si="217"/>
        <v>31</v>
      </c>
    </row>
    <row r="6932" spans="1:22" x14ac:dyDescent="0.25">
      <c r="A6932">
        <v>4218</v>
      </c>
      <c r="B6932" t="str">
        <f>"E"&amp;A6932</f>
        <v>E4218</v>
      </c>
      <c r="C6932" t="s">
        <v>164</v>
      </c>
      <c r="D6932">
        <v>3</v>
      </c>
      <c r="E6932">
        <f>IF(D6932&lt;4,D6932,4)</f>
        <v>3</v>
      </c>
      <c r="F6932" s="1">
        <v>40462</v>
      </c>
      <c r="G6932" s="1">
        <v>40521</v>
      </c>
      <c r="H6932" s="3">
        <f>G6932-F6932</f>
        <v>59</v>
      </c>
      <c r="I6932" s="3">
        <f>IF(H6932&lt;=60,1,IF(H6932&lt;=150,2,3))</f>
        <v>1</v>
      </c>
      <c r="J6932">
        <v>51.6</v>
      </c>
      <c r="K6932">
        <v>4.53</v>
      </c>
      <c r="L6932">
        <v>3.21</v>
      </c>
      <c r="M6932">
        <v>12</v>
      </c>
      <c r="N6932">
        <f>LOG(M6932/100,2)+3</f>
        <v>-5.8893689053568732E-2</v>
      </c>
      <c r="O6932">
        <f>INDEX(lehmad!B$2:B$412,MATCH(klypsid!$B6932,lehmad!$A$2:$A$412,0))</f>
        <v>38999</v>
      </c>
      <c r="P6932">
        <f>INDEX(lehmad!D$2:D$412,MATCH(klypsid!$B6932,lehmad!$A$2:$A$412,0))</f>
        <v>113</v>
      </c>
      <c r="Q6932">
        <f>INDEX(lehmad!E$2:E$412,MATCH(klypsid!$B6932,lehmad!$A$2:$A$412,0))</f>
        <v>1</v>
      </c>
      <c r="R6932" t="str">
        <f>INDEX(lehmad!F$2:F$412,MATCH(klypsid!$B6932,lehmad!$A$2:$A$412,0))</f>
        <v>LANCELOT-ET</v>
      </c>
      <c r="S6932">
        <f>INDEX(lehmad!H$2:H$412,MATCH(klypsid!$B6932,lehmad!$A$2:$A$412,0))</f>
        <v>126</v>
      </c>
      <c r="T6932">
        <f>INDEX(lehmad!K$2:K$412,MATCH(klypsid!$B6932,lehmad!$A$2:$A$412,0))</f>
        <v>122</v>
      </c>
      <c r="U6932" s="4">
        <f t="shared" si="216"/>
        <v>2</v>
      </c>
      <c r="V6932">
        <f t="shared" si="217"/>
        <v>28</v>
      </c>
    </row>
    <row r="6933" spans="1:22" x14ac:dyDescent="0.25">
      <c r="A6933">
        <v>4218</v>
      </c>
      <c r="B6933" t="str">
        <f>"E"&amp;A6933</f>
        <v>E4218</v>
      </c>
      <c r="C6933" t="s">
        <v>164</v>
      </c>
      <c r="D6933">
        <v>3</v>
      </c>
      <c r="E6933">
        <f>IF(D6933&lt;4,D6933,4)</f>
        <v>3</v>
      </c>
      <c r="F6933" s="1">
        <v>40462</v>
      </c>
      <c r="G6933" s="1">
        <v>40556</v>
      </c>
      <c r="H6933" s="3">
        <f>G6933-F6933</f>
        <v>94</v>
      </c>
      <c r="I6933" s="3">
        <f>IF(H6933&lt;=60,1,IF(H6933&lt;=150,2,3))</f>
        <v>2</v>
      </c>
      <c r="J6933">
        <v>52.6</v>
      </c>
      <c r="K6933">
        <v>4.37</v>
      </c>
      <c r="L6933">
        <v>3.33</v>
      </c>
      <c r="M6933">
        <v>21</v>
      </c>
      <c r="N6933">
        <f>LOG(M6933/100,2)+3</f>
        <v>0.74846123300403544</v>
      </c>
      <c r="O6933">
        <f>INDEX(lehmad!B$2:B$412,MATCH(klypsid!$B6933,lehmad!$A$2:$A$412,0))</f>
        <v>38999</v>
      </c>
      <c r="P6933">
        <f>INDEX(lehmad!D$2:D$412,MATCH(klypsid!$B6933,lehmad!$A$2:$A$412,0))</f>
        <v>113</v>
      </c>
      <c r="Q6933">
        <f>INDEX(lehmad!E$2:E$412,MATCH(klypsid!$B6933,lehmad!$A$2:$A$412,0))</f>
        <v>1</v>
      </c>
      <c r="R6933" t="str">
        <f>INDEX(lehmad!F$2:F$412,MATCH(klypsid!$B6933,lehmad!$A$2:$A$412,0))</f>
        <v>LANCELOT-ET</v>
      </c>
      <c r="S6933">
        <f>INDEX(lehmad!H$2:H$412,MATCH(klypsid!$B6933,lehmad!$A$2:$A$412,0))</f>
        <v>126</v>
      </c>
      <c r="T6933">
        <f>INDEX(lehmad!K$2:K$412,MATCH(klypsid!$B6933,lehmad!$A$2:$A$412,0))</f>
        <v>122</v>
      </c>
      <c r="U6933" s="4">
        <f t="shared" si="216"/>
        <v>3</v>
      </c>
      <c r="V6933">
        <f t="shared" si="217"/>
        <v>35</v>
      </c>
    </row>
    <row r="6934" spans="1:22" x14ac:dyDescent="0.25">
      <c r="A6934">
        <v>4219</v>
      </c>
      <c r="B6934" t="str">
        <f>"E"&amp;A6934</f>
        <v>E4219</v>
      </c>
      <c r="C6934" t="s">
        <v>168</v>
      </c>
      <c r="D6934">
        <v>1</v>
      </c>
      <c r="E6934">
        <f>IF(D6934&lt;4,D6934,4)</f>
        <v>1</v>
      </c>
      <c r="F6934" s="1">
        <v>39706</v>
      </c>
      <c r="G6934" s="1">
        <v>39722</v>
      </c>
      <c r="H6934" s="3">
        <f>G6934-F6934</f>
        <v>16</v>
      </c>
      <c r="I6934" s="3">
        <f>IF(H6934&lt;=60,1,IF(H6934&lt;=150,2,3))</f>
        <v>1</v>
      </c>
      <c r="J6934">
        <v>39.299999999999997</v>
      </c>
      <c r="K6934">
        <v>3.28</v>
      </c>
      <c r="L6934">
        <v>3.13</v>
      </c>
      <c r="M6934">
        <v>15</v>
      </c>
      <c r="N6934">
        <f>LOG(M6934/100,2)+3</f>
        <v>0.26303440583379389</v>
      </c>
      <c r="O6934">
        <f>INDEX(lehmad!B$2:B$412,MATCH(klypsid!$B6934,lehmad!$A$2:$A$412,0))</f>
        <v>38999</v>
      </c>
      <c r="P6934">
        <f>INDEX(lehmad!D$2:D$412,MATCH(klypsid!$B6934,lehmad!$A$2:$A$412,0))</f>
        <v>123</v>
      </c>
      <c r="Q6934">
        <f>INDEX(lehmad!E$2:E$412,MATCH(klypsid!$B6934,lehmad!$A$2:$A$412,0))</f>
        <v>0.83299999999999996</v>
      </c>
      <c r="R6934" t="str">
        <f>INDEX(lehmad!F$2:F$412,MATCH(klypsid!$B6934,lehmad!$A$2:$A$412,0))</f>
        <v>LANCELOT-ET</v>
      </c>
      <c r="S6934">
        <f>INDEX(lehmad!H$2:H$412,MATCH(klypsid!$B6934,lehmad!$A$2:$A$412,0))</f>
        <v>126</v>
      </c>
      <c r="T6934">
        <f>INDEX(lehmad!K$2:K$412,MATCH(klypsid!$B6934,lehmad!$A$2:$A$412,0))</f>
        <v>122</v>
      </c>
      <c r="U6934" s="4">
        <f t="shared" si="216"/>
        <v>1</v>
      </c>
      <c r="V6934">
        <f t="shared" si="217"/>
        <v>16</v>
      </c>
    </row>
    <row r="6935" spans="1:22" x14ac:dyDescent="0.25">
      <c r="A6935">
        <v>4219</v>
      </c>
      <c r="B6935" t="str">
        <f>"E"&amp;A6935</f>
        <v>E4219</v>
      </c>
      <c r="C6935" t="s">
        <v>168</v>
      </c>
      <c r="D6935">
        <v>1</v>
      </c>
      <c r="E6935">
        <f>IF(D6935&lt;4,D6935,4)</f>
        <v>1</v>
      </c>
      <c r="F6935" s="1">
        <v>39706</v>
      </c>
      <c r="G6935" s="1">
        <v>39754</v>
      </c>
      <c r="H6935" s="3">
        <f>G6935-F6935</f>
        <v>48</v>
      </c>
      <c r="I6935" s="3">
        <f>IF(H6935&lt;=60,1,IF(H6935&lt;=150,2,3))</f>
        <v>1</v>
      </c>
      <c r="J6935">
        <v>48.5</v>
      </c>
      <c r="K6935">
        <v>3.42</v>
      </c>
      <c r="L6935">
        <v>3.1</v>
      </c>
      <c r="M6935">
        <v>20</v>
      </c>
      <c r="N6935">
        <f>LOG(M6935/100,2)+3</f>
        <v>0.67807190511263782</v>
      </c>
      <c r="O6935">
        <f>INDEX(lehmad!B$2:B$412,MATCH(klypsid!$B6935,lehmad!$A$2:$A$412,0))</f>
        <v>38999</v>
      </c>
      <c r="P6935">
        <f>INDEX(lehmad!D$2:D$412,MATCH(klypsid!$B6935,lehmad!$A$2:$A$412,0))</f>
        <v>123</v>
      </c>
      <c r="Q6935">
        <f>INDEX(lehmad!E$2:E$412,MATCH(klypsid!$B6935,lehmad!$A$2:$A$412,0))</f>
        <v>0.83299999999999996</v>
      </c>
      <c r="R6935" t="str">
        <f>INDEX(lehmad!F$2:F$412,MATCH(klypsid!$B6935,lehmad!$A$2:$A$412,0))</f>
        <v>LANCELOT-ET</v>
      </c>
      <c r="S6935">
        <f>INDEX(lehmad!H$2:H$412,MATCH(klypsid!$B6935,lehmad!$A$2:$A$412,0))</f>
        <v>126</v>
      </c>
      <c r="T6935">
        <f>INDEX(lehmad!K$2:K$412,MATCH(klypsid!$B6935,lehmad!$A$2:$A$412,0))</f>
        <v>122</v>
      </c>
      <c r="U6935" s="4">
        <f t="shared" si="216"/>
        <v>2</v>
      </c>
      <c r="V6935">
        <f t="shared" si="217"/>
        <v>32</v>
      </c>
    </row>
    <row r="6936" spans="1:22" x14ac:dyDescent="0.25">
      <c r="A6936">
        <v>4219</v>
      </c>
      <c r="B6936" t="str">
        <f>"E"&amp;A6936</f>
        <v>E4219</v>
      </c>
      <c r="C6936" t="s">
        <v>168</v>
      </c>
      <c r="D6936">
        <v>1</v>
      </c>
      <c r="E6936">
        <f>IF(D6936&lt;4,D6936,4)</f>
        <v>1</v>
      </c>
      <c r="F6936" s="1">
        <v>39706</v>
      </c>
      <c r="G6936" s="1">
        <v>39783</v>
      </c>
      <c r="H6936" s="3">
        <f>G6936-F6936</f>
        <v>77</v>
      </c>
      <c r="I6936" s="3">
        <f>IF(H6936&lt;=60,1,IF(H6936&lt;=150,2,3))</f>
        <v>2</v>
      </c>
      <c r="J6936">
        <v>44.4</v>
      </c>
      <c r="K6936">
        <v>4.3899999999999997</v>
      </c>
      <c r="L6936">
        <v>3.29</v>
      </c>
      <c r="M6936">
        <v>36</v>
      </c>
      <c r="N6936">
        <f>LOG(M6936/100,2)+3</f>
        <v>1.5260688116675876</v>
      </c>
      <c r="O6936">
        <f>INDEX(lehmad!B$2:B$412,MATCH(klypsid!$B6936,lehmad!$A$2:$A$412,0))</f>
        <v>38999</v>
      </c>
      <c r="P6936">
        <f>INDEX(lehmad!D$2:D$412,MATCH(klypsid!$B6936,lehmad!$A$2:$A$412,0))</f>
        <v>123</v>
      </c>
      <c r="Q6936">
        <f>INDEX(lehmad!E$2:E$412,MATCH(klypsid!$B6936,lehmad!$A$2:$A$412,0))</f>
        <v>0.83299999999999996</v>
      </c>
      <c r="R6936" t="str">
        <f>INDEX(lehmad!F$2:F$412,MATCH(klypsid!$B6936,lehmad!$A$2:$A$412,0))</f>
        <v>LANCELOT-ET</v>
      </c>
      <c r="S6936">
        <f>INDEX(lehmad!H$2:H$412,MATCH(klypsid!$B6936,lehmad!$A$2:$A$412,0))</f>
        <v>126</v>
      </c>
      <c r="T6936">
        <f>INDEX(lehmad!K$2:K$412,MATCH(klypsid!$B6936,lehmad!$A$2:$A$412,0))</f>
        <v>122</v>
      </c>
      <c r="U6936" s="4">
        <f t="shared" si="216"/>
        <v>3</v>
      </c>
      <c r="V6936">
        <f t="shared" si="217"/>
        <v>29</v>
      </c>
    </row>
    <row r="6937" spans="1:22" x14ac:dyDescent="0.25">
      <c r="A6937">
        <v>4219</v>
      </c>
      <c r="B6937" t="str">
        <f>"E"&amp;A6937</f>
        <v>E4219</v>
      </c>
      <c r="C6937" t="s">
        <v>168</v>
      </c>
      <c r="D6937">
        <v>1</v>
      </c>
      <c r="E6937">
        <f>IF(D6937&lt;4,D6937,4)</f>
        <v>1</v>
      </c>
      <c r="F6937" s="1">
        <v>39706</v>
      </c>
      <c r="G6937" s="1">
        <v>39817</v>
      </c>
      <c r="H6937" s="3">
        <f>G6937-F6937</f>
        <v>111</v>
      </c>
      <c r="I6937" s="3">
        <f>IF(H6937&lt;=60,1,IF(H6937&lt;=150,2,3))</f>
        <v>2</v>
      </c>
      <c r="J6937">
        <v>46.8</v>
      </c>
      <c r="K6937">
        <v>3.95</v>
      </c>
      <c r="L6937">
        <v>3.28</v>
      </c>
      <c r="M6937">
        <v>17</v>
      </c>
      <c r="N6937">
        <f>LOG(M6937/100,2)+3</f>
        <v>0.44360665147561473</v>
      </c>
      <c r="O6937">
        <f>INDEX(lehmad!B$2:B$412,MATCH(klypsid!$B6937,lehmad!$A$2:$A$412,0))</f>
        <v>38999</v>
      </c>
      <c r="P6937">
        <f>INDEX(lehmad!D$2:D$412,MATCH(klypsid!$B6937,lehmad!$A$2:$A$412,0))</f>
        <v>123</v>
      </c>
      <c r="Q6937">
        <f>INDEX(lehmad!E$2:E$412,MATCH(klypsid!$B6937,lehmad!$A$2:$A$412,0))</f>
        <v>0.83299999999999996</v>
      </c>
      <c r="R6937" t="str">
        <f>INDEX(lehmad!F$2:F$412,MATCH(klypsid!$B6937,lehmad!$A$2:$A$412,0))</f>
        <v>LANCELOT-ET</v>
      </c>
      <c r="S6937">
        <f>INDEX(lehmad!H$2:H$412,MATCH(klypsid!$B6937,lehmad!$A$2:$A$412,0))</f>
        <v>126</v>
      </c>
      <c r="T6937">
        <f>INDEX(lehmad!K$2:K$412,MATCH(klypsid!$B6937,lehmad!$A$2:$A$412,0))</f>
        <v>122</v>
      </c>
      <c r="U6937" s="4">
        <f t="shared" si="216"/>
        <v>4</v>
      </c>
      <c r="V6937">
        <f t="shared" si="217"/>
        <v>34</v>
      </c>
    </row>
    <row r="6938" spans="1:22" x14ac:dyDescent="0.25">
      <c r="A6938">
        <v>4219</v>
      </c>
      <c r="B6938" t="str">
        <f>"E"&amp;A6938</f>
        <v>E4219</v>
      </c>
      <c r="C6938" t="s">
        <v>168</v>
      </c>
      <c r="D6938">
        <v>1</v>
      </c>
      <c r="E6938">
        <f>IF(D6938&lt;4,D6938,4)</f>
        <v>1</v>
      </c>
      <c r="F6938" s="1">
        <v>39706</v>
      </c>
      <c r="G6938" s="1">
        <v>39845</v>
      </c>
      <c r="H6938" s="3">
        <f>G6938-F6938</f>
        <v>139</v>
      </c>
      <c r="I6938" s="3">
        <f>IF(H6938&lt;=60,1,IF(H6938&lt;=150,2,3))</f>
        <v>2</v>
      </c>
      <c r="J6938">
        <v>43.5</v>
      </c>
      <c r="K6938">
        <v>3.51</v>
      </c>
      <c r="L6938">
        <v>3.28</v>
      </c>
      <c r="M6938">
        <v>25</v>
      </c>
      <c r="N6938">
        <f>LOG(M6938/100,2)+3</f>
        <v>1</v>
      </c>
      <c r="O6938">
        <f>INDEX(lehmad!B$2:B$412,MATCH(klypsid!$B6938,lehmad!$A$2:$A$412,0))</f>
        <v>38999</v>
      </c>
      <c r="P6938">
        <f>INDEX(lehmad!D$2:D$412,MATCH(klypsid!$B6938,lehmad!$A$2:$A$412,0))</f>
        <v>123</v>
      </c>
      <c r="Q6938">
        <f>INDEX(lehmad!E$2:E$412,MATCH(klypsid!$B6938,lehmad!$A$2:$A$412,0))</f>
        <v>0.83299999999999996</v>
      </c>
      <c r="R6938" t="str">
        <f>INDEX(lehmad!F$2:F$412,MATCH(klypsid!$B6938,lehmad!$A$2:$A$412,0))</f>
        <v>LANCELOT-ET</v>
      </c>
      <c r="S6938">
        <f>INDEX(lehmad!H$2:H$412,MATCH(klypsid!$B6938,lehmad!$A$2:$A$412,0))</f>
        <v>126</v>
      </c>
      <c r="T6938">
        <f>INDEX(lehmad!K$2:K$412,MATCH(klypsid!$B6938,lehmad!$A$2:$A$412,0))</f>
        <v>122</v>
      </c>
      <c r="U6938" s="4">
        <f t="shared" si="216"/>
        <v>5</v>
      </c>
      <c r="V6938">
        <f t="shared" si="217"/>
        <v>28</v>
      </c>
    </row>
    <row r="6939" spans="1:22" x14ac:dyDescent="0.25">
      <c r="A6939">
        <v>4219</v>
      </c>
      <c r="B6939" t="str">
        <f>"E"&amp;A6939</f>
        <v>E4219</v>
      </c>
      <c r="C6939" t="s">
        <v>168</v>
      </c>
      <c r="D6939">
        <v>1</v>
      </c>
      <c r="E6939">
        <f>IF(D6939&lt;4,D6939,4)</f>
        <v>1</v>
      </c>
      <c r="F6939" s="1">
        <v>39706</v>
      </c>
      <c r="G6939" s="1">
        <v>39875</v>
      </c>
      <c r="H6939" s="3">
        <f>G6939-F6939</f>
        <v>169</v>
      </c>
      <c r="I6939" s="3">
        <f>IF(H6939&lt;=60,1,IF(H6939&lt;=150,2,3))</f>
        <v>3</v>
      </c>
      <c r="J6939">
        <v>42.6</v>
      </c>
      <c r="K6939">
        <v>3.92</v>
      </c>
      <c r="L6939">
        <v>3.4</v>
      </c>
      <c r="M6939">
        <v>12</v>
      </c>
      <c r="N6939">
        <f>LOG(M6939/100,2)+3</f>
        <v>-5.8893689053568732E-2</v>
      </c>
      <c r="O6939">
        <f>INDEX(lehmad!B$2:B$412,MATCH(klypsid!$B6939,lehmad!$A$2:$A$412,0))</f>
        <v>38999</v>
      </c>
      <c r="P6939">
        <f>INDEX(lehmad!D$2:D$412,MATCH(klypsid!$B6939,lehmad!$A$2:$A$412,0))</f>
        <v>123</v>
      </c>
      <c r="Q6939">
        <f>INDEX(lehmad!E$2:E$412,MATCH(klypsid!$B6939,lehmad!$A$2:$A$412,0))</f>
        <v>0.83299999999999996</v>
      </c>
      <c r="R6939" t="str">
        <f>INDEX(lehmad!F$2:F$412,MATCH(klypsid!$B6939,lehmad!$A$2:$A$412,0))</f>
        <v>LANCELOT-ET</v>
      </c>
      <c r="S6939">
        <f>INDEX(lehmad!H$2:H$412,MATCH(klypsid!$B6939,lehmad!$A$2:$A$412,0))</f>
        <v>126</v>
      </c>
      <c r="T6939">
        <f>INDEX(lehmad!K$2:K$412,MATCH(klypsid!$B6939,lehmad!$A$2:$A$412,0))</f>
        <v>122</v>
      </c>
      <c r="U6939" s="4">
        <f t="shared" si="216"/>
        <v>6</v>
      </c>
      <c r="V6939">
        <f t="shared" si="217"/>
        <v>30</v>
      </c>
    </row>
    <row r="6940" spans="1:22" x14ac:dyDescent="0.25">
      <c r="A6940">
        <v>4219</v>
      </c>
      <c r="B6940" t="str">
        <f>"E"&amp;A6940</f>
        <v>E4219</v>
      </c>
      <c r="C6940" t="s">
        <v>168</v>
      </c>
      <c r="D6940">
        <v>1</v>
      </c>
      <c r="E6940">
        <f>IF(D6940&lt;4,D6940,4)</f>
        <v>1</v>
      </c>
      <c r="F6940" s="1">
        <v>39706</v>
      </c>
      <c r="G6940" s="1">
        <v>39908</v>
      </c>
      <c r="H6940" s="3">
        <f>G6940-F6940</f>
        <v>202</v>
      </c>
      <c r="I6940" s="3">
        <f>IF(H6940&lt;=60,1,IF(H6940&lt;=150,2,3))</f>
        <v>3</v>
      </c>
      <c r="J6940">
        <v>34.1</v>
      </c>
      <c r="K6940">
        <v>4.09</v>
      </c>
      <c r="L6940">
        <v>3.3</v>
      </c>
      <c r="M6940">
        <v>19</v>
      </c>
      <c r="N6940">
        <f>LOG(M6940/100,2)+3</f>
        <v>0.60407132366886085</v>
      </c>
      <c r="O6940">
        <f>INDEX(lehmad!B$2:B$412,MATCH(klypsid!$B6940,lehmad!$A$2:$A$412,0))</f>
        <v>38999</v>
      </c>
      <c r="P6940">
        <f>INDEX(lehmad!D$2:D$412,MATCH(klypsid!$B6940,lehmad!$A$2:$A$412,0))</f>
        <v>123</v>
      </c>
      <c r="Q6940">
        <f>INDEX(lehmad!E$2:E$412,MATCH(klypsid!$B6940,lehmad!$A$2:$A$412,0))</f>
        <v>0.83299999999999996</v>
      </c>
      <c r="R6940" t="str">
        <f>INDEX(lehmad!F$2:F$412,MATCH(klypsid!$B6940,lehmad!$A$2:$A$412,0))</f>
        <v>LANCELOT-ET</v>
      </c>
      <c r="S6940">
        <f>INDEX(lehmad!H$2:H$412,MATCH(klypsid!$B6940,lehmad!$A$2:$A$412,0))</f>
        <v>126</v>
      </c>
      <c r="T6940">
        <f>INDEX(lehmad!K$2:K$412,MATCH(klypsid!$B6940,lehmad!$A$2:$A$412,0))</f>
        <v>122</v>
      </c>
      <c r="U6940" s="4">
        <f t="shared" si="216"/>
        <v>7</v>
      </c>
      <c r="V6940">
        <f t="shared" si="217"/>
        <v>33</v>
      </c>
    </row>
    <row r="6941" spans="1:22" x14ac:dyDescent="0.25">
      <c r="A6941">
        <v>4219</v>
      </c>
      <c r="B6941" t="str">
        <f>"E"&amp;A6941</f>
        <v>E4219</v>
      </c>
      <c r="C6941" t="s">
        <v>168</v>
      </c>
      <c r="D6941">
        <v>1</v>
      </c>
      <c r="E6941">
        <f>IF(D6941&lt;4,D6941,4)</f>
        <v>1</v>
      </c>
      <c r="F6941" s="1">
        <v>39706</v>
      </c>
      <c r="G6941" s="1">
        <v>39944</v>
      </c>
      <c r="H6941" s="3">
        <f>G6941-F6941</f>
        <v>238</v>
      </c>
      <c r="I6941" s="3">
        <f>IF(H6941&lt;=60,1,IF(H6941&lt;=150,2,3))</f>
        <v>3</v>
      </c>
      <c r="J6941">
        <v>37</v>
      </c>
      <c r="K6941">
        <v>4.12</v>
      </c>
      <c r="L6941">
        <v>3.37</v>
      </c>
      <c r="M6941">
        <v>21</v>
      </c>
      <c r="N6941">
        <f>LOG(M6941/100,2)+3</f>
        <v>0.74846123300403544</v>
      </c>
      <c r="O6941">
        <f>INDEX(lehmad!B$2:B$412,MATCH(klypsid!$B6941,lehmad!$A$2:$A$412,0))</f>
        <v>38999</v>
      </c>
      <c r="P6941">
        <f>INDEX(lehmad!D$2:D$412,MATCH(klypsid!$B6941,lehmad!$A$2:$A$412,0))</f>
        <v>123</v>
      </c>
      <c r="Q6941">
        <f>INDEX(lehmad!E$2:E$412,MATCH(klypsid!$B6941,lehmad!$A$2:$A$412,0))</f>
        <v>0.83299999999999996</v>
      </c>
      <c r="R6941" t="str">
        <f>INDEX(lehmad!F$2:F$412,MATCH(klypsid!$B6941,lehmad!$A$2:$A$412,0))</f>
        <v>LANCELOT-ET</v>
      </c>
      <c r="S6941">
        <f>INDEX(lehmad!H$2:H$412,MATCH(klypsid!$B6941,lehmad!$A$2:$A$412,0))</f>
        <v>126</v>
      </c>
      <c r="T6941">
        <f>INDEX(lehmad!K$2:K$412,MATCH(klypsid!$B6941,lehmad!$A$2:$A$412,0))</f>
        <v>122</v>
      </c>
      <c r="U6941" s="4">
        <f t="shared" si="216"/>
        <v>8</v>
      </c>
      <c r="V6941">
        <f t="shared" si="217"/>
        <v>36</v>
      </c>
    </row>
    <row r="6942" spans="1:22" x14ac:dyDescent="0.25">
      <c r="A6942">
        <v>4219</v>
      </c>
      <c r="B6942" t="str">
        <f>"E"&amp;A6942</f>
        <v>E4219</v>
      </c>
      <c r="C6942" t="s">
        <v>168</v>
      </c>
      <c r="D6942">
        <v>1</v>
      </c>
      <c r="E6942">
        <f>IF(D6942&lt;4,D6942,4)</f>
        <v>1</v>
      </c>
      <c r="F6942" s="1">
        <v>39706</v>
      </c>
      <c r="G6942" s="1">
        <v>39972</v>
      </c>
      <c r="H6942" s="3">
        <f>G6942-F6942</f>
        <v>266</v>
      </c>
      <c r="I6942" s="3">
        <f>IF(H6942&lt;=60,1,IF(H6942&lt;=150,2,3))</f>
        <v>3</v>
      </c>
      <c r="J6942">
        <v>28.9</v>
      </c>
      <c r="K6942">
        <v>4.03</v>
      </c>
      <c r="L6942">
        <v>3.39</v>
      </c>
      <c r="M6942">
        <v>42</v>
      </c>
      <c r="N6942">
        <f>LOG(M6942/100,2)+3</f>
        <v>1.7484612330040357</v>
      </c>
      <c r="O6942">
        <f>INDEX(lehmad!B$2:B$412,MATCH(klypsid!$B6942,lehmad!$A$2:$A$412,0))</f>
        <v>38999</v>
      </c>
      <c r="P6942">
        <f>INDEX(lehmad!D$2:D$412,MATCH(klypsid!$B6942,lehmad!$A$2:$A$412,0))</f>
        <v>123</v>
      </c>
      <c r="Q6942">
        <f>INDEX(lehmad!E$2:E$412,MATCH(klypsid!$B6942,lehmad!$A$2:$A$412,0))</f>
        <v>0.83299999999999996</v>
      </c>
      <c r="R6942" t="str">
        <f>INDEX(lehmad!F$2:F$412,MATCH(klypsid!$B6942,lehmad!$A$2:$A$412,0))</f>
        <v>LANCELOT-ET</v>
      </c>
      <c r="S6942">
        <f>INDEX(lehmad!H$2:H$412,MATCH(klypsid!$B6942,lehmad!$A$2:$A$412,0))</f>
        <v>126</v>
      </c>
      <c r="T6942">
        <f>INDEX(lehmad!K$2:K$412,MATCH(klypsid!$B6942,lehmad!$A$2:$A$412,0))</f>
        <v>122</v>
      </c>
      <c r="U6942" s="4">
        <f t="shared" si="216"/>
        <v>9</v>
      </c>
      <c r="V6942">
        <f t="shared" si="217"/>
        <v>28</v>
      </c>
    </row>
    <row r="6943" spans="1:22" x14ac:dyDescent="0.25">
      <c r="A6943">
        <v>4219</v>
      </c>
      <c r="B6943" t="str">
        <f>"E"&amp;A6943</f>
        <v>E4219</v>
      </c>
      <c r="C6943" t="s">
        <v>168</v>
      </c>
      <c r="D6943">
        <v>1</v>
      </c>
      <c r="E6943">
        <f>IF(D6943&lt;4,D6943,4)</f>
        <v>1</v>
      </c>
      <c r="F6943" s="1">
        <v>39706</v>
      </c>
      <c r="G6943" s="1">
        <v>40007</v>
      </c>
      <c r="H6943" s="3">
        <f>G6943-F6943</f>
        <v>301</v>
      </c>
      <c r="I6943" s="3">
        <f>IF(H6943&lt;=60,1,IF(H6943&lt;=150,2,3))</f>
        <v>3</v>
      </c>
      <c r="J6943">
        <v>23.1</v>
      </c>
      <c r="K6943">
        <v>2.65</v>
      </c>
      <c r="L6943">
        <v>3.7</v>
      </c>
      <c r="M6943">
        <v>57</v>
      </c>
      <c r="N6943">
        <f>LOG(M6943/100,2)+3</f>
        <v>2.1890338243900169</v>
      </c>
      <c r="O6943">
        <f>INDEX(lehmad!B$2:B$412,MATCH(klypsid!$B6943,lehmad!$A$2:$A$412,0))</f>
        <v>38999</v>
      </c>
      <c r="P6943">
        <f>INDEX(lehmad!D$2:D$412,MATCH(klypsid!$B6943,lehmad!$A$2:$A$412,0))</f>
        <v>123</v>
      </c>
      <c r="Q6943">
        <f>INDEX(lehmad!E$2:E$412,MATCH(klypsid!$B6943,lehmad!$A$2:$A$412,0))</f>
        <v>0.83299999999999996</v>
      </c>
      <c r="R6943" t="str">
        <f>INDEX(lehmad!F$2:F$412,MATCH(klypsid!$B6943,lehmad!$A$2:$A$412,0))</f>
        <v>LANCELOT-ET</v>
      </c>
      <c r="S6943">
        <f>INDEX(lehmad!H$2:H$412,MATCH(klypsid!$B6943,lehmad!$A$2:$A$412,0))</f>
        <v>126</v>
      </c>
      <c r="T6943">
        <f>INDEX(lehmad!K$2:K$412,MATCH(klypsid!$B6943,lehmad!$A$2:$A$412,0))</f>
        <v>122</v>
      </c>
      <c r="U6943" s="4">
        <f t="shared" si="216"/>
        <v>10</v>
      </c>
      <c r="V6943">
        <f t="shared" si="217"/>
        <v>35</v>
      </c>
    </row>
    <row r="6944" spans="1:22" x14ac:dyDescent="0.25">
      <c r="A6944">
        <v>4219</v>
      </c>
      <c r="B6944" t="str">
        <f>"E"&amp;A6944</f>
        <v>E4219</v>
      </c>
      <c r="C6944" t="s">
        <v>168</v>
      </c>
      <c r="D6944">
        <v>1</v>
      </c>
      <c r="E6944">
        <f>IF(D6944&lt;4,D6944,4)</f>
        <v>1</v>
      </c>
      <c r="F6944" s="1">
        <v>39706</v>
      </c>
      <c r="G6944" s="1">
        <v>40037</v>
      </c>
      <c r="H6944" s="3">
        <f>G6944-F6944</f>
        <v>331</v>
      </c>
      <c r="I6944" s="3">
        <f>IF(H6944&lt;=60,1,IF(H6944&lt;=150,2,3))</f>
        <v>3</v>
      </c>
      <c r="J6944">
        <v>17.5</v>
      </c>
      <c r="K6944">
        <v>5.82</v>
      </c>
      <c r="L6944">
        <v>3.58</v>
      </c>
      <c r="M6944">
        <v>29</v>
      </c>
      <c r="N6944">
        <f>LOG(M6944/100,2)+3</f>
        <v>1.2141248053528473</v>
      </c>
      <c r="O6944">
        <f>INDEX(lehmad!B$2:B$412,MATCH(klypsid!$B6944,lehmad!$A$2:$A$412,0))</f>
        <v>38999</v>
      </c>
      <c r="P6944">
        <f>INDEX(lehmad!D$2:D$412,MATCH(klypsid!$B6944,lehmad!$A$2:$A$412,0))</f>
        <v>123</v>
      </c>
      <c r="Q6944">
        <f>INDEX(lehmad!E$2:E$412,MATCH(klypsid!$B6944,lehmad!$A$2:$A$412,0))</f>
        <v>0.83299999999999996</v>
      </c>
      <c r="R6944" t="str">
        <f>INDEX(lehmad!F$2:F$412,MATCH(klypsid!$B6944,lehmad!$A$2:$A$412,0))</f>
        <v>LANCELOT-ET</v>
      </c>
      <c r="S6944">
        <f>INDEX(lehmad!H$2:H$412,MATCH(klypsid!$B6944,lehmad!$A$2:$A$412,0))</f>
        <v>126</v>
      </c>
      <c r="T6944">
        <f>INDEX(lehmad!K$2:K$412,MATCH(klypsid!$B6944,lehmad!$A$2:$A$412,0))</f>
        <v>122</v>
      </c>
      <c r="U6944" s="4">
        <f t="shared" si="216"/>
        <v>11</v>
      </c>
      <c r="V6944">
        <f t="shared" si="217"/>
        <v>30</v>
      </c>
    </row>
    <row r="6945" spans="1:22" x14ac:dyDescent="0.25">
      <c r="A6945">
        <v>4219</v>
      </c>
      <c r="B6945" t="str">
        <f>"E"&amp;A6945</f>
        <v>E4219</v>
      </c>
      <c r="C6945" t="s">
        <v>168</v>
      </c>
      <c r="D6945">
        <v>2</v>
      </c>
      <c r="E6945">
        <f>IF(D6945&lt;4,D6945,4)</f>
        <v>2</v>
      </c>
      <c r="F6945" s="1">
        <v>40101</v>
      </c>
      <c r="G6945" s="1">
        <v>40125</v>
      </c>
      <c r="H6945" s="3">
        <f>G6945-F6945</f>
        <v>24</v>
      </c>
      <c r="I6945" s="3">
        <f>IF(H6945&lt;=60,1,IF(H6945&lt;=150,2,3))</f>
        <v>1</v>
      </c>
      <c r="J6945">
        <v>45.3</v>
      </c>
      <c r="K6945">
        <v>3.52</v>
      </c>
      <c r="L6945">
        <v>3.43</v>
      </c>
      <c r="M6945">
        <v>19</v>
      </c>
      <c r="N6945">
        <f>LOG(M6945/100,2)+3</f>
        <v>0.60407132366886085</v>
      </c>
      <c r="O6945">
        <f>INDEX(lehmad!B$2:B$412,MATCH(klypsid!$B6945,lehmad!$A$2:$A$412,0))</f>
        <v>38999</v>
      </c>
      <c r="P6945">
        <f>INDEX(lehmad!D$2:D$412,MATCH(klypsid!$B6945,lehmad!$A$2:$A$412,0))</f>
        <v>123</v>
      </c>
      <c r="Q6945">
        <f>INDEX(lehmad!E$2:E$412,MATCH(klypsid!$B6945,lehmad!$A$2:$A$412,0))</f>
        <v>0.83299999999999996</v>
      </c>
      <c r="R6945" t="str">
        <f>INDEX(lehmad!F$2:F$412,MATCH(klypsid!$B6945,lehmad!$A$2:$A$412,0))</f>
        <v>LANCELOT-ET</v>
      </c>
      <c r="S6945">
        <f>INDEX(lehmad!H$2:H$412,MATCH(klypsid!$B6945,lehmad!$A$2:$A$412,0))</f>
        <v>126</v>
      </c>
      <c r="T6945">
        <f>INDEX(lehmad!K$2:K$412,MATCH(klypsid!$B6945,lehmad!$A$2:$A$412,0))</f>
        <v>122</v>
      </c>
      <c r="U6945" s="4">
        <f t="shared" si="216"/>
        <v>1</v>
      </c>
      <c r="V6945">
        <f t="shared" si="217"/>
        <v>24</v>
      </c>
    </row>
    <row r="6946" spans="1:22" x14ac:dyDescent="0.25">
      <c r="A6946">
        <v>4219</v>
      </c>
      <c r="B6946" t="str">
        <f>"E"&amp;A6946</f>
        <v>E4219</v>
      </c>
      <c r="C6946" t="s">
        <v>168</v>
      </c>
      <c r="D6946">
        <v>2</v>
      </c>
      <c r="E6946">
        <f>IF(D6946&lt;4,D6946,4)</f>
        <v>2</v>
      </c>
      <c r="F6946" s="1">
        <v>40101</v>
      </c>
      <c r="G6946" s="1">
        <v>40153</v>
      </c>
      <c r="H6946" s="3">
        <f>G6946-F6946</f>
        <v>52</v>
      </c>
      <c r="I6946" s="3">
        <f>IF(H6946&lt;=60,1,IF(H6946&lt;=150,2,3))</f>
        <v>1</v>
      </c>
      <c r="J6946">
        <v>48.5</v>
      </c>
      <c r="K6946">
        <v>3.6</v>
      </c>
      <c r="L6946">
        <v>3.35</v>
      </c>
      <c r="M6946">
        <v>17</v>
      </c>
      <c r="N6946">
        <f>LOG(M6946/100,2)+3</f>
        <v>0.44360665147561473</v>
      </c>
      <c r="O6946">
        <f>INDEX(lehmad!B$2:B$412,MATCH(klypsid!$B6946,lehmad!$A$2:$A$412,0))</f>
        <v>38999</v>
      </c>
      <c r="P6946">
        <f>INDEX(lehmad!D$2:D$412,MATCH(klypsid!$B6946,lehmad!$A$2:$A$412,0))</f>
        <v>123</v>
      </c>
      <c r="Q6946">
        <f>INDEX(lehmad!E$2:E$412,MATCH(klypsid!$B6946,lehmad!$A$2:$A$412,0))</f>
        <v>0.83299999999999996</v>
      </c>
      <c r="R6946" t="str">
        <f>INDEX(lehmad!F$2:F$412,MATCH(klypsid!$B6946,lehmad!$A$2:$A$412,0))</f>
        <v>LANCELOT-ET</v>
      </c>
      <c r="S6946">
        <f>INDEX(lehmad!H$2:H$412,MATCH(klypsid!$B6946,lehmad!$A$2:$A$412,0))</f>
        <v>126</v>
      </c>
      <c r="T6946">
        <f>INDEX(lehmad!K$2:K$412,MATCH(klypsid!$B6946,lehmad!$A$2:$A$412,0))</f>
        <v>122</v>
      </c>
      <c r="U6946" s="4">
        <f t="shared" si="216"/>
        <v>2</v>
      </c>
      <c r="V6946">
        <f t="shared" si="217"/>
        <v>28</v>
      </c>
    </row>
    <row r="6947" spans="1:22" x14ac:dyDescent="0.25">
      <c r="A6947">
        <v>4219</v>
      </c>
      <c r="B6947" t="str">
        <f>"E"&amp;A6947</f>
        <v>E4219</v>
      </c>
      <c r="C6947" t="s">
        <v>168</v>
      </c>
      <c r="D6947">
        <v>2</v>
      </c>
      <c r="E6947">
        <f>IF(D6947&lt;4,D6947,4)</f>
        <v>2</v>
      </c>
      <c r="F6947" s="1">
        <v>40101</v>
      </c>
      <c r="G6947" s="1">
        <v>40186</v>
      </c>
      <c r="H6947" s="3">
        <f>G6947-F6947</f>
        <v>85</v>
      </c>
      <c r="I6947" s="3">
        <f>IF(H6947&lt;=60,1,IF(H6947&lt;=150,2,3))</f>
        <v>2</v>
      </c>
      <c r="J6947">
        <v>45.3</v>
      </c>
      <c r="K6947">
        <v>4.1100000000000003</v>
      </c>
      <c r="L6947">
        <v>3.45</v>
      </c>
      <c r="M6947">
        <v>9</v>
      </c>
      <c r="N6947">
        <f>LOG(M6947/100,2)+3</f>
        <v>-0.47393118833241266</v>
      </c>
      <c r="O6947">
        <f>INDEX(lehmad!B$2:B$412,MATCH(klypsid!$B6947,lehmad!$A$2:$A$412,0))</f>
        <v>38999</v>
      </c>
      <c r="P6947">
        <f>INDEX(lehmad!D$2:D$412,MATCH(klypsid!$B6947,lehmad!$A$2:$A$412,0))</f>
        <v>123</v>
      </c>
      <c r="Q6947">
        <f>INDEX(lehmad!E$2:E$412,MATCH(klypsid!$B6947,lehmad!$A$2:$A$412,0))</f>
        <v>0.83299999999999996</v>
      </c>
      <c r="R6947" t="str">
        <f>INDEX(lehmad!F$2:F$412,MATCH(klypsid!$B6947,lehmad!$A$2:$A$412,0))</f>
        <v>LANCELOT-ET</v>
      </c>
      <c r="S6947">
        <f>INDEX(lehmad!H$2:H$412,MATCH(klypsid!$B6947,lehmad!$A$2:$A$412,0))</f>
        <v>126</v>
      </c>
      <c r="T6947">
        <f>INDEX(lehmad!K$2:K$412,MATCH(klypsid!$B6947,lehmad!$A$2:$A$412,0))</f>
        <v>122</v>
      </c>
      <c r="U6947" s="4">
        <f t="shared" si="216"/>
        <v>3</v>
      </c>
      <c r="V6947">
        <f t="shared" si="217"/>
        <v>33</v>
      </c>
    </row>
    <row r="6948" spans="1:22" x14ac:dyDescent="0.25">
      <c r="A6948">
        <v>4219</v>
      </c>
      <c r="B6948" t="str">
        <f>"E"&amp;A6948</f>
        <v>E4219</v>
      </c>
      <c r="C6948" t="s">
        <v>168</v>
      </c>
      <c r="D6948">
        <v>2</v>
      </c>
      <c r="E6948">
        <f>IF(D6948&lt;4,D6948,4)</f>
        <v>2</v>
      </c>
      <c r="F6948" s="1">
        <v>40101</v>
      </c>
      <c r="G6948" s="1">
        <v>40214</v>
      </c>
      <c r="H6948" s="3">
        <f>G6948-F6948</f>
        <v>113</v>
      </c>
      <c r="I6948" s="3">
        <f>IF(H6948&lt;=60,1,IF(H6948&lt;=150,2,3))</f>
        <v>2</v>
      </c>
      <c r="J6948">
        <v>38.5</v>
      </c>
      <c r="K6948">
        <v>4.71</v>
      </c>
      <c r="L6948">
        <v>3.57</v>
      </c>
      <c r="M6948">
        <v>12</v>
      </c>
      <c r="N6948">
        <f>LOG(M6948/100,2)+3</f>
        <v>-5.8893689053568732E-2</v>
      </c>
      <c r="O6948">
        <f>INDEX(lehmad!B$2:B$412,MATCH(klypsid!$B6948,lehmad!$A$2:$A$412,0))</f>
        <v>38999</v>
      </c>
      <c r="P6948">
        <f>INDEX(lehmad!D$2:D$412,MATCH(klypsid!$B6948,lehmad!$A$2:$A$412,0))</f>
        <v>123</v>
      </c>
      <c r="Q6948">
        <f>INDEX(lehmad!E$2:E$412,MATCH(klypsid!$B6948,lehmad!$A$2:$A$412,0))</f>
        <v>0.83299999999999996</v>
      </c>
      <c r="R6948" t="str">
        <f>INDEX(lehmad!F$2:F$412,MATCH(klypsid!$B6948,lehmad!$A$2:$A$412,0))</f>
        <v>LANCELOT-ET</v>
      </c>
      <c r="S6948">
        <f>INDEX(lehmad!H$2:H$412,MATCH(klypsid!$B6948,lehmad!$A$2:$A$412,0))</f>
        <v>126</v>
      </c>
      <c r="T6948">
        <f>INDEX(lehmad!K$2:K$412,MATCH(klypsid!$B6948,lehmad!$A$2:$A$412,0))</f>
        <v>122</v>
      </c>
      <c r="U6948" s="4">
        <f t="shared" si="216"/>
        <v>4</v>
      </c>
      <c r="V6948">
        <f t="shared" si="217"/>
        <v>28</v>
      </c>
    </row>
    <row r="6949" spans="1:22" x14ac:dyDescent="0.25">
      <c r="A6949">
        <v>4219</v>
      </c>
      <c r="B6949" t="str">
        <f>"E"&amp;A6949</f>
        <v>E4219</v>
      </c>
      <c r="C6949" t="s">
        <v>168</v>
      </c>
      <c r="D6949">
        <v>2</v>
      </c>
      <c r="E6949">
        <f>IF(D6949&lt;4,D6949,4)</f>
        <v>2</v>
      </c>
      <c r="F6949" s="1">
        <v>40101</v>
      </c>
      <c r="G6949" s="1">
        <v>40242</v>
      </c>
      <c r="H6949" s="3">
        <f>G6949-F6949</f>
        <v>141</v>
      </c>
      <c r="I6949" s="3">
        <f>IF(H6949&lt;=60,1,IF(H6949&lt;=150,2,3))</f>
        <v>2</v>
      </c>
      <c r="J6949">
        <v>34.4</v>
      </c>
      <c r="K6949">
        <v>4.2300000000000004</v>
      </c>
      <c r="L6949">
        <v>3.65</v>
      </c>
      <c r="M6949">
        <v>12</v>
      </c>
      <c r="N6949">
        <f>LOG(M6949/100,2)+3</f>
        <v>-5.8893689053568732E-2</v>
      </c>
      <c r="O6949">
        <f>INDEX(lehmad!B$2:B$412,MATCH(klypsid!$B6949,lehmad!$A$2:$A$412,0))</f>
        <v>38999</v>
      </c>
      <c r="P6949">
        <f>INDEX(lehmad!D$2:D$412,MATCH(klypsid!$B6949,lehmad!$A$2:$A$412,0))</f>
        <v>123</v>
      </c>
      <c r="Q6949">
        <f>INDEX(lehmad!E$2:E$412,MATCH(klypsid!$B6949,lehmad!$A$2:$A$412,0))</f>
        <v>0.83299999999999996</v>
      </c>
      <c r="R6949" t="str">
        <f>INDEX(lehmad!F$2:F$412,MATCH(klypsid!$B6949,lehmad!$A$2:$A$412,0))</f>
        <v>LANCELOT-ET</v>
      </c>
      <c r="S6949">
        <f>INDEX(lehmad!H$2:H$412,MATCH(klypsid!$B6949,lehmad!$A$2:$A$412,0))</f>
        <v>126</v>
      </c>
      <c r="T6949">
        <f>INDEX(lehmad!K$2:K$412,MATCH(klypsid!$B6949,lehmad!$A$2:$A$412,0))</f>
        <v>122</v>
      </c>
      <c r="U6949" s="4">
        <f t="shared" si="216"/>
        <v>5</v>
      </c>
      <c r="V6949">
        <f t="shared" si="217"/>
        <v>28</v>
      </c>
    </row>
    <row r="6950" spans="1:22" x14ac:dyDescent="0.25">
      <c r="A6950">
        <v>4219</v>
      </c>
      <c r="B6950" t="str">
        <f>"E"&amp;A6950</f>
        <v>E4219</v>
      </c>
      <c r="C6950" t="s">
        <v>168</v>
      </c>
      <c r="D6950">
        <v>2</v>
      </c>
      <c r="E6950">
        <f>IF(D6950&lt;4,D6950,4)</f>
        <v>2</v>
      </c>
      <c r="F6950" s="1">
        <v>40101</v>
      </c>
      <c r="G6950" s="1">
        <v>40276</v>
      </c>
      <c r="H6950" s="3">
        <f>G6950-F6950</f>
        <v>175</v>
      </c>
      <c r="I6950" s="3">
        <f>IF(H6950&lt;=60,1,IF(H6950&lt;=150,2,3))</f>
        <v>3</v>
      </c>
      <c r="J6950">
        <v>34.4</v>
      </c>
      <c r="K6950">
        <v>3.7</v>
      </c>
      <c r="L6950">
        <v>3.5</v>
      </c>
      <c r="M6950">
        <v>15</v>
      </c>
      <c r="N6950">
        <f>LOG(M6950/100,2)+3</f>
        <v>0.26303440583379389</v>
      </c>
      <c r="O6950">
        <f>INDEX(lehmad!B$2:B$412,MATCH(klypsid!$B6950,lehmad!$A$2:$A$412,0))</f>
        <v>38999</v>
      </c>
      <c r="P6950">
        <f>INDEX(lehmad!D$2:D$412,MATCH(klypsid!$B6950,lehmad!$A$2:$A$412,0))</f>
        <v>123</v>
      </c>
      <c r="Q6950">
        <f>INDEX(lehmad!E$2:E$412,MATCH(klypsid!$B6950,lehmad!$A$2:$A$412,0))</f>
        <v>0.83299999999999996</v>
      </c>
      <c r="R6950" t="str">
        <f>INDEX(lehmad!F$2:F$412,MATCH(klypsid!$B6950,lehmad!$A$2:$A$412,0))</f>
        <v>LANCELOT-ET</v>
      </c>
      <c r="S6950">
        <f>INDEX(lehmad!H$2:H$412,MATCH(klypsid!$B6950,lehmad!$A$2:$A$412,0))</f>
        <v>126</v>
      </c>
      <c r="T6950">
        <f>INDEX(lehmad!K$2:K$412,MATCH(klypsid!$B6950,lehmad!$A$2:$A$412,0))</f>
        <v>122</v>
      </c>
      <c r="U6950" s="4">
        <f t="shared" si="216"/>
        <v>6</v>
      </c>
      <c r="V6950">
        <f t="shared" si="217"/>
        <v>34</v>
      </c>
    </row>
    <row r="6951" spans="1:22" x14ac:dyDescent="0.25">
      <c r="A6951">
        <v>4219</v>
      </c>
      <c r="B6951" t="str">
        <f>"E"&amp;A6951</f>
        <v>E4219</v>
      </c>
      <c r="C6951" t="s">
        <v>168</v>
      </c>
      <c r="D6951">
        <v>2</v>
      </c>
      <c r="E6951">
        <f>IF(D6951&lt;4,D6951,4)</f>
        <v>2</v>
      </c>
      <c r="F6951" s="1">
        <v>40101</v>
      </c>
      <c r="G6951" s="1">
        <v>40304</v>
      </c>
      <c r="H6951" s="3">
        <f>G6951-F6951</f>
        <v>203</v>
      </c>
      <c r="I6951" s="3">
        <f>IF(H6951&lt;=60,1,IF(H6951&lt;=150,2,3))</f>
        <v>3</v>
      </c>
      <c r="J6951">
        <v>32.200000000000003</v>
      </c>
      <c r="K6951">
        <v>3.46</v>
      </c>
      <c r="L6951">
        <v>3.44</v>
      </c>
      <c r="M6951">
        <v>6</v>
      </c>
      <c r="N6951">
        <f>LOG(M6951/100,2)+3</f>
        <v>-1.0588936890535683</v>
      </c>
      <c r="O6951">
        <f>INDEX(lehmad!B$2:B$412,MATCH(klypsid!$B6951,lehmad!$A$2:$A$412,0))</f>
        <v>38999</v>
      </c>
      <c r="P6951">
        <f>INDEX(lehmad!D$2:D$412,MATCH(klypsid!$B6951,lehmad!$A$2:$A$412,0))</f>
        <v>123</v>
      </c>
      <c r="Q6951">
        <f>INDEX(lehmad!E$2:E$412,MATCH(klypsid!$B6951,lehmad!$A$2:$A$412,0))</f>
        <v>0.83299999999999996</v>
      </c>
      <c r="R6951" t="str">
        <f>INDEX(lehmad!F$2:F$412,MATCH(klypsid!$B6951,lehmad!$A$2:$A$412,0))</f>
        <v>LANCELOT-ET</v>
      </c>
      <c r="S6951">
        <f>INDEX(lehmad!H$2:H$412,MATCH(klypsid!$B6951,lehmad!$A$2:$A$412,0))</f>
        <v>126</v>
      </c>
      <c r="T6951">
        <f>INDEX(lehmad!K$2:K$412,MATCH(klypsid!$B6951,lehmad!$A$2:$A$412,0))</f>
        <v>122</v>
      </c>
      <c r="U6951" s="4">
        <f t="shared" si="216"/>
        <v>7</v>
      </c>
      <c r="V6951">
        <f t="shared" si="217"/>
        <v>28</v>
      </c>
    </row>
    <row r="6952" spans="1:22" x14ac:dyDescent="0.25">
      <c r="A6952">
        <v>4219</v>
      </c>
      <c r="B6952" t="str">
        <f>"E"&amp;A6952</f>
        <v>E4219</v>
      </c>
      <c r="C6952" t="s">
        <v>168</v>
      </c>
      <c r="D6952">
        <v>2</v>
      </c>
      <c r="E6952">
        <f>IF(D6952&lt;4,D6952,4)</f>
        <v>2</v>
      </c>
      <c r="F6952" s="1">
        <v>40101</v>
      </c>
      <c r="G6952" s="1">
        <v>40336</v>
      </c>
      <c r="H6952" s="3">
        <f>G6952-F6952</f>
        <v>235</v>
      </c>
      <c r="I6952" s="3">
        <f>IF(H6952&lt;=60,1,IF(H6952&lt;=150,2,3))</f>
        <v>3</v>
      </c>
      <c r="J6952">
        <v>30.5</v>
      </c>
      <c r="K6952">
        <v>4.21</v>
      </c>
      <c r="L6952">
        <v>3.32</v>
      </c>
      <c r="M6952">
        <v>10</v>
      </c>
      <c r="N6952">
        <f>LOG(M6952/100,2)+3</f>
        <v>-0.32192809488736218</v>
      </c>
      <c r="O6952">
        <f>INDEX(lehmad!B$2:B$412,MATCH(klypsid!$B6952,lehmad!$A$2:$A$412,0))</f>
        <v>38999</v>
      </c>
      <c r="P6952">
        <f>INDEX(lehmad!D$2:D$412,MATCH(klypsid!$B6952,lehmad!$A$2:$A$412,0))</f>
        <v>123</v>
      </c>
      <c r="Q6952">
        <f>INDEX(lehmad!E$2:E$412,MATCH(klypsid!$B6952,lehmad!$A$2:$A$412,0))</f>
        <v>0.83299999999999996</v>
      </c>
      <c r="R6952" t="str">
        <f>INDEX(lehmad!F$2:F$412,MATCH(klypsid!$B6952,lehmad!$A$2:$A$412,0))</f>
        <v>LANCELOT-ET</v>
      </c>
      <c r="S6952">
        <f>INDEX(lehmad!H$2:H$412,MATCH(klypsid!$B6952,lehmad!$A$2:$A$412,0))</f>
        <v>126</v>
      </c>
      <c r="T6952">
        <f>INDEX(lehmad!K$2:K$412,MATCH(klypsid!$B6952,lehmad!$A$2:$A$412,0))</f>
        <v>122</v>
      </c>
      <c r="U6952" s="4">
        <f t="shared" si="216"/>
        <v>8</v>
      </c>
      <c r="V6952">
        <f t="shared" si="217"/>
        <v>32</v>
      </c>
    </row>
    <row r="6953" spans="1:22" x14ac:dyDescent="0.25">
      <c r="A6953">
        <v>4219</v>
      </c>
      <c r="B6953" t="str">
        <f>"E"&amp;A6953</f>
        <v>E4219</v>
      </c>
      <c r="C6953" t="s">
        <v>168</v>
      </c>
      <c r="D6953">
        <v>2</v>
      </c>
      <c r="E6953">
        <f>IF(D6953&lt;4,D6953,4)</f>
        <v>2</v>
      </c>
      <c r="F6953" s="1">
        <v>40101</v>
      </c>
      <c r="G6953" s="1">
        <v>40371</v>
      </c>
      <c r="H6953" s="3">
        <f>G6953-F6953</f>
        <v>270</v>
      </c>
      <c r="I6953" s="3">
        <f>IF(H6953&lt;=60,1,IF(H6953&lt;=150,2,3))</f>
        <v>3</v>
      </c>
      <c r="J6953">
        <v>27.2</v>
      </c>
      <c r="K6953">
        <v>4.1900000000000004</v>
      </c>
      <c r="L6953">
        <v>3.45</v>
      </c>
      <c r="M6953">
        <v>15</v>
      </c>
      <c r="N6953">
        <f>LOG(M6953/100,2)+3</f>
        <v>0.26303440583379389</v>
      </c>
      <c r="O6953">
        <f>INDEX(lehmad!B$2:B$412,MATCH(klypsid!$B6953,lehmad!$A$2:$A$412,0))</f>
        <v>38999</v>
      </c>
      <c r="P6953">
        <f>INDEX(lehmad!D$2:D$412,MATCH(klypsid!$B6953,lehmad!$A$2:$A$412,0))</f>
        <v>123</v>
      </c>
      <c r="Q6953">
        <f>INDEX(lehmad!E$2:E$412,MATCH(klypsid!$B6953,lehmad!$A$2:$A$412,0))</f>
        <v>0.83299999999999996</v>
      </c>
      <c r="R6953" t="str">
        <f>INDEX(lehmad!F$2:F$412,MATCH(klypsid!$B6953,lehmad!$A$2:$A$412,0))</f>
        <v>LANCELOT-ET</v>
      </c>
      <c r="S6953">
        <f>INDEX(lehmad!H$2:H$412,MATCH(klypsid!$B6953,lehmad!$A$2:$A$412,0))</f>
        <v>126</v>
      </c>
      <c r="T6953">
        <f>INDEX(lehmad!K$2:K$412,MATCH(klypsid!$B6953,lehmad!$A$2:$A$412,0))</f>
        <v>122</v>
      </c>
      <c r="U6953" s="4">
        <f t="shared" si="216"/>
        <v>9</v>
      </c>
      <c r="V6953">
        <f t="shared" si="217"/>
        <v>35</v>
      </c>
    </row>
    <row r="6954" spans="1:22" x14ac:dyDescent="0.25">
      <c r="A6954">
        <v>4219</v>
      </c>
      <c r="B6954" t="str">
        <f>"E"&amp;A6954</f>
        <v>E4219</v>
      </c>
      <c r="C6954" t="s">
        <v>168</v>
      </c>
      <c r="D6954">
        <v>2</v>
      </c>
      <c r="E6954">
        <f>IF(D6954&lt;4,D6954,4)</f>
        <v>2</v>
      </c>
      <c r="F6954" s="1">
        <v>40101</v>
      </c>
      <c r="G6954" s="1">
        <v>40396</v>
      </c>
      <c r="H6954" s="3">
        <f>G6954-F6954</f>
        <v>295</v>
      </c>
      <c r="I6954" s="3">
        <f>IF(H6954&lt;=60,1,IF(H6954&lt;=150,2,3))</f>
        <v>3</v>
      </c>
      <c r="J6954">
        <v>29</v>
      </c>
      <c r="K6954">
        <v>4.05</v>
      </c>
      <c r="L6954">
        <v>3.45</v>
      </c>
      <c r="M6954">
        <v>36</v>
      </c>
      <c r="N6954">
        <f>LOG(M6954/100,2)+3</f>
        <v>1.5260688116675876</v>
      </c>
      <c r="O6954">
        <f>INDEX(lehmad!B$2:B$412,MATCH(klypsid!$B6954,lehmad!$A$2:$A$412,0))</f>
        <v>38999</v>
      </c>
      <c r="P6954">
        <f>INDEX(lehmad!D$2:D$412,MATCH(klypsid!$B6954,lehmad!$A$2:$A$412,0))</f>
        <v>123</v>
      </c>
      <c r="Q6954">
        <f>INDEX(lehmad!E$2:E$412,MATCH(klypsid!$B6954,lehmad!$A$2:$A$412,0))</f>
        <v>0.83299999999999996</v>
      </c>
      <c r="R6954" t="str">
        <f>INDEX(lehmad!F$2:F$412,MATCH(klypsid!$B6954,lehmad!$A$2:$A$412,0))</f>
        <v>LANCELOT-ET</v>
      </c>
      <c r="S6954">
        <f>INDEX(lehmad!H$2:H$412,MATCH(klypsid!$B6954,lehmad!$A$2:$A$412,0))</f>
        <v>126</v>
      </c>
      <c r="T6954">
        <f>INDEX(lehmad!K$2:K$412,MATCH(klypsid!$B6954,lehmad!$A$2:$A$412,0))</f>
        <v>122</v>
      </c>
      <c r="U6954" s="4">
        <f t="shared" si="216"/>
        <v>10</v>
      </c>
      <c r="V6954">
        <f t="shared" si="217"/>
        <v>25</v>
      </c>
    </row>
    <row r="6955" spans="1:22" x14ac:dyDescent="0.25">
      <c r="A6955">
        <v>4219</v>
      </c>
      <c r="B6955" t="str">
        <f>"E"&amp;A6955</f>
        <v>E4219</v>
      </c>
      <c r="C6955" t="s">
        <v>168</v>
      </c>
      <c r="D6955">
        <v>2</v>
      </c>
      <c r="E6955">
        <f>IF(D6955&lt;4,D6955,4)</f>
        <v>2</v>
      </c>
      <c r="F6955" s="1">
        <v>40101</v>
      </c>
      <c r="G6955" s="1">
        <v>40434</v>
      </c>
      <c r="H6955" s="3">
        <f>G6955-F6955</f>
        <v>333</v>
      </c>
      <c r="I6955" s="3">
        <f>IF(H6955&lt;=60,1,IF(H6955&lt;=150,2,3))</f>
        <v>3</v>
      </c>
      <c r="J6955">
        <v>19.399999999999999</v>
      </c>
      <c r="K6955">
        <v>4.55</v>
      </c>
      <c r="L6955">
        <v>3.98</v>
      </c>
      <c r="M6955">
        <v>38</v>
      </c>
      <c r="N6955">
        <f>LOG(M6955/100,2)+3</f>
        <v>1.6040713236688608</v>
      </c>
      <c r="O6955">
        <f>INDEX(lehmad!B$2:B$412,MATCH(klypsid!$B6955,lehmad!$A$2:$A$412,0))</f>
        <v>38999</v>
      </c>
      <c r="P6955">
        <f>INDEX(lehmad!D$2:D$412,MATCH(klypsid!$B6955,lehmad!$A$2:$A$412,0))</f>
        <v>123</v>
      </c>
      <c r="Q6955">
        <f>INDEX(lehmad!E$2:E$412,MATCH(klypsid!$B6955,lehmad!$A$2:$A$412,0))</f>
        <v>0.83299999999999996</v>
      </c>
      <c r="R6955" t="str">
        <f>INDEX(lehmad!F$2:F$412,MATCH(klypsid!$B6955,lehmad!$A$2:$A$412,0))</f>
        <v>LANCELOT-ET</v>
      </c>
      <c r="S6955">
        <f>INDEX(lehmad!H$2:H$412,MATCH(klypsid!$B6955,lehmad!$A$2:$A$412,0))</f>
        <v>126</v>
      </c>
      <c r="T6955">
        <f>INDEX(lehmad!K$2:K$412,MATCH(klypsid!$B6955,lehmad!$A$2:$A$412,0))</f>
        <v>122</v>
      </c>
      <c r="U6955" s="4">
        <f t="shared" si="216"/>
        <v>11</v>
      </c>
      <c r="V6955">
        <f t="shared" si="217"/>
        <v>38</v>
      </c>
    </row>
    <row r="6956" spans="1:22" x14ac:dyDescent="0.25">
      <c r="A6956">
        <v>4219</v>
      </c>
      <c r="B6956" t="str">
        <f>"E"&amp;A6956</f>
        <v>E4219</v>
      </c>
      <c r="C6956" t="s">
        <v>168</v>
      </c>
      <c r="D6956">
        <v>3</v>
      </c>
      <c r="E6956">
        <f>IF(D6956&lt;4,D6956,4)</f>
        <v>3</v>
      </c>
      <c r="F6956" s="1">
        <v>40506</v>
      </c>
      <c r="G6956" s="1">
        <v>40521</v>
      </c>
      <c r="H6956" s="3">
        <f>G6956-F6956</f>
        <v>15</v>
      </c>
      <c r="I6956" s="3">
        <f>IF(H6956&lt;=60,1,IF(H6956&lt;=150,2,3))</f>
        <v>1</v>
      </c>
      <c r="J6956">
        <v>50.3</v>
      </c>
      <c r="K6956">
        <v>5.04</v>
      </c>
      <c r="L6956">
        <v>3.33</v>
      </c>
      <c r="M6956">
        <v>27</v>
      </c>
      <c r="N6956">
        <f>LOG(M6956/100,2)+3</f>
        <v>1.1110313123887439</v>
      </c>
      <c r="O6956">
        <f>INDEX(lehmad!B$2:B$412,MATCH(klypsid!$B6956,lehmad!$A$2:$A$412,0))</f>
        <v>38999</v>
      </c>
      <c r="P6956">
        <f>INDEX(lehmad!D$2:D$412,MATCH(klypsid!$B6956,lehmad!$A$2:$A$412,0))</f>
        <v>123</v>
      </c>
      <c r="Q6956">
        <f>INDEX(lehmad!E$2:E$412,MATCH(klypsid!$B6956,lehmad!$A$2:$A$412,0))</f>
        <v>0.83299999999999996</v>
      </c>
      <c r="R6956" t="str">
        <f>INDEX(lehmad!F$2:F$412,MATCH(klypsid!$B6956,lehmad!$A$2:$A$412,0))</f>
        <v>LANCELOT-ET</v>
      </c>
      <c r="S6956">
        <f>INDEX(lehmad!H$2:H$412,MATCH(klypsid!$B6956,lehmad!$A$2:$A$412,0))</f>
        <v>126</v>
      </c>
      <c r="T6956">
        <f>INDEX(lehmad!K$2:K$412,MATCH(klypsid!$B6956,lehmad!$A$2:$A$412,0))</f>
        <v>122</v>
      </c>
      <c r="U6956" s="4">
        <f t="shared" si="216"/>
        <v>1</v>
      </c>
      <c r="V6956">
        <f t="shared" si="217"/>
        <v>15</v>
      </c>
    </row>
    <row r="6957" spans="1:22" x14ac:dyDescent="0.25">
      <c r="A6957">
        <v>4219</v>
      </c>
      <c r="B6957" t="str">
        <f>"E"&amp;A6957</f>
        <v>E4219</v>
      </c>
      <c r="C6957" t="s">
        <v>168</v>
      </c>
      <c r="D6957">
        <v>3</v>
      </c>
      <c r="E6957">
        <f>IF(D6957&lt;4,D6957,4)</f>
        <v>3</v>
      </c>
      <c r="F6957" s="1">
        <v>40506</v>
      </c>
      <c r="G6957" s="1">
        <v>40556</v>
      </c>
      <c r="H6957" s="3">
        <f>G6957-F6957</f>
        <v>50</v>
      </c>
      <c r="I6957" s="3">
        <f>IF(H6957&lt;=60,1,IF(H6957&lt;=150,2,3))</f>
        <v>1</v>
      </c>
      <c r="J6957">
        <v>61.9</v>
      </c>
      <c r="K6957">
        <v>3.3</v>
      </c>
      <c r="L6957">
        <v>2.96</v>
      </c>
      <c r="M6957">
        <v>10</v>
      </c>
      <c r="N6957">
        <f>LOG(M6957/100,2)+3</f>
        <v>-0.32192809488736218</v>
      </c>
      <c r="O6957">
        <f>INDEX(lehmad!B$2:B$412,MATCH(klypsid!$B6957,lehmad!$A$2:$A$412,0))</f>
        <v>38999</v>
      </c>
      <c r="P6957">
        <f>INDEX(lehmad!D$2:D$412,MATCH(klypsid!$B6957,lehmad!$A$2:$A$412,0))</f>
        <v>123</v>
      </c>
      <c r="Q6957">
        <f>INDEX(lehmad!E$2:E$412,MATCH(klypsid!$B6957,lehmad!$A$2:$A$412,0))</f>
        <v>0.83299999999999996</v>
      </c>
      <c r="R6957" t="str">
        <f>INDEX(lehmad!F$2:F$412,MATCH(klypsid!$B6957,lehmad!$A$2:$A$412,0))</f>
        <v>LANCELOT-ET</v>
      </c>
      <c r="S6957">
        <f>INDEX(lehmad!H$2:H$412,MATCH(klypsid!$B6957,lehmad!$A$2:$A$412,0))</f>
        <v>126</v>
      </c>
      <c r="T6957">
        <f>INDEX(lehmad!K$2:K$412,MATCH(klypsid!$B6957,lehmad!$A$2:$A$412,0))</f>
        <v>122</v>
      </c>
      <c r="U6957" s="4">
        <f t="shared" si="216"/>
        <v>2</v>
      </c>
      <c r="V6957">
        <f t="shared" si="217"/>
        <v>35</v>
      </c>
    </row>
    <row r="6958" spans="1:22" x14ac:dyDescent="0.25">
      <c r="A6958">
        <v>4221</v>
      </c>
      <c r="B6958" t="str">
        <f>"E"&amp;A6958</f>
        <v>E4221</v>
      </c>
      <c r="C6958" t="s">
        <v>158</v>
      </c>
      <c r="D6958">
        <v>1</v>
      </c>
      <c r="E6958">
        <f>IF(D6958&lt;4,D6958,4)</f>
        <v>1</v>
      </c>
      <c r="F6958" s="1">
        <v>39693</v>
      </c>
      <c r="G6958" s="1">
        <v>39722</v>
      </c>
      <c r="H6958" s="3">
        <f>G6958-F6958</f>
        <v>29</v>
      </c>
      <c r="I6958" s="3">
        <f>IF(H6958&lt;=60,1,IF(H6958&lt;=150,2,3))</f>
        <v>1</v>
      </c>
      <c r="J6958">
        <v>41.6</v>
      </c>
      <c r="K6958">
        <v>3.69</v>
      </c>
      <c r="L6958">
        <v>3.14</v>
      </c>
      <c r="M6958">
        <v>60</v>
      </c>
      <c r="N6958">
        <f>LOG(M6958/100,2)+3</f>
        <v>2.2630344058337939</v>
      </c>
      <c r="O6958">
        <f>INDEX(lehmad!B$2:B$412,MATCH(klypsid!$B6958,lehmad!$A$2:$A$412,0))</f>
        <v>39001</v>
      </c>
      <c r="P6958">
        <f>INDEX(lehmad!D$2:D$412,MATCH(klypsid!$B6958,lehmad!$A$2:$A$412,0))</f>
        <v>110</v>
      </c>
      <c r="Q6958">
        <f>INDEX(lehmad!E$2:E$412,MATCH(klypsid!$B6958,lehmad!$A$2:$A$412,0))</f>
        <v>0.876</v>
      </c>
      <c r="R6958" t="str">
        <f>INDEX(lehmad!F$2:F$412,MATCH(klypsid!$B6958,lehmad!$A$2:$A$412,0))</f>
        <v>DYNASTY-ET</v>
      </c>
      <c r="S6958">
        <f>INDEX(lehmad!H$2:H$412,MATCH(klypsid!$B6958,lehmad!$A$2:$A$412,0))</f>
        <v>124</v>
      </c>
      <c r="T6958">
        <f>INDEX(lehmad!K$2:K$412,MATCH(klypsid!$B6958,lehmad!$A$2:$A$412,0))</f>
        <v>108</v>
      </c>
      <c r="U6958" s="4">
        <f t="shared" si="216"/>
        <v>1</v>
      </c>
      <c r="V6958">
        <f t="shared" si="217"/>
        <v>29</v>
      </c>
    </row>
    <row r="6959" spans="1:22" x14ac:dyDescent="0.25">
      <c r="A6959">
        <v>4221</v>
      </c>
      <c r="B6959" t="str">
        <f>"E"&amp;A6959</f>
        <v>E4221</v>
      </c>
      <c r="C6959" t="s">
        <v>158</v>
      </c>
      <c r="D6959">
        <v>1</v>
      </c>
      <c r="E6959">
        <f>IF(D6959&lt;4,D6959,4)</f>
        <v>1</v>
      </c>
      <c r="F6959" s="1">
        <v>39693</v>
      </c>
      <c r="G6959" s="1">
        <v>39754</v>
      </c>
      <c r="H6959" s="3">
        <f>G6959-F6959</f>
        <v>61</v>
      </c>
      <c r="I6959" s="3">
        <f>IF(H6959&lt;=60,1,IF(H6959&lt;=150,2,3))</f>
        <v>2</v>
      </c>
      <c r="J6959">
        <v>43.3</v>
      </c>
      <c r="K6959">
        <v>4.21</v>
      </c>
      <c r="L6959">
        <v>3.11</v>
      </c>
      <c r="M6959">
        <v>87</v>
      </c>
      <c r="N6959">
        <f>LOG(M6959/100,2)+3</f>
        <v>2.7990873060740036</v>
      </c>
      <c r="O6959">
        <f>INDEX(lehmad!B$2:B$412,MATCH(klypsid!$B6959,lehmad!$A$2:$A$412,0))</f>
        <v>39001</v>
      </c>
      <c r="P6959">
        <f>INDEX(lehmad!D$2:D$412,MATCH(klypsid!$B6959,lehmad!$A$2:$A$412,0))</f>
        <v>110</v>
      </c>
      <c r="Q6959">
        <f>INDEX(lehmad!E$2:E$412,MATCH(klypsid!$B6959,lehmad!$A$2:$A$412,0))</f>
        <v>0.876</v>
      </c>
      <c r="R6959" t="str">
        <f>INDEX(lehmad!F$2:F$412,MATCH(klypsid!$B6959,lehmad!$A$2:$A$412,0))</f>
        <v>DYNASTY-ET</v>
      </c>
      <c r="S6959">
        <f>INDEX(lehmad!H$2:H$412,MATCH(klypsid!$B6959,lehmad!$A$2:$A$412,0))</f>
        <v>124</v>
      </c>
      <c r="T6959">
        <f>INDEX(lehmad!K$2:K$412,MATCH(klypsid!$B6959,lehmad!$A$2:$A$412,0))</f>
        <v>108</v>
      </c>
      <c r="U6959" s="4">
        <f t="shared" si="216"/>
        <v>2</v>
      </c>
      <c r="V6959">
        <f t="shared" si="217"/>
        <v>32</v>
      </c>
    </row>
    <row r="6960" spans="1:22" x14ac:dyDescent="0.25">
      <c r="A6960">
        <v>4221</v>
      </c>
      <c r="B6960" t="str">
        <f>"E"&amp;A6960</f>
        <v>E4221</v>
      </c>
      <c r="C6960" t="s">
        <v>158</v>
      </c>
      <c r="D6960">
        <v>1</v>
      </c>
      <c r="E6960">
        <f>IF(D6960&lt;4,D6960,4)</f>
        <v>1</v>
      </c>
      <c r="F6960" s="1">
        <v>39693</v>
      </c>
      <c r="G6960" s="1">
        <v>39783</v>
      </c>
      <c r="H6960" s="3">
        <f>G6960-F6960</f>
        <v>90</v>
      </c>
      <c r="I6960" s="3">
        <f>IF(H6960&lt;=60,1,IF(H6960&lt;=150,2,3))</f>
        <v>2</v>
      </c>
      <c r="J6960">
        <v>50.2</v>
      </c>
      <c r="K6960">
        <v>3.27</v>
      </c>
      <c r="L6960">
        <v>3.19</v>
      </c>
      <c r="M6960">
        <v>51</v>
      </c>
      <c r="N6960">
        <f>LOG(M6960/100,2)+3</f>
        <v>2.0285691521967708</v>
      </c>
      <c r="O6960">
        <f>INDEX(lehmad!B$2:B$412,MATCH(klypsid!$B6960,lehmad!$A$2:$A$412,0))</f>
        <v>39001</v>
      </c>
      <c r="P6960">
        <f>INDEX(lehmad!D$2:D$412,MATCH(klypsid!$B6960,lehmad!$A$2:$A$412,0))</f>
        <v>110</v>
      </c>
      <c r="Q6960">
        <f>INDEX(lehmad!E$2:E$412,MATCH(klypsid!$B6960,lehmad!$A$2:$A$412,0))</f>
        <v>0.876</v>
      </c>
      <c r="R6960" t="str">
        <f>INDEX(lehmad!F$2:F$412,MATCH(klypsid!$B6960,lehmad!$A$2:$A$412,0))</f>
        <v>DYNASTY-ET</v>
      </c>
      <c r="S6960">
        <f>INDEX(lehmad!H$2:H$412,MATCH(klypsid!$B6960,lehmad!$A$2:$A$412,0))</f>
        <v>124</v>
      </c>
      <c r="T6960">
        <f>INDEX(lehmad!K$2:K$412,MATCH(klypsid!$B6960,lehmad!$A$2:$A$412,0))</f>
        <v>108</v>
      </c>
      <c r="U6960" s="4">
        <f t="shared" si="216"/>
        <v>3</v>
      </c>
      <c r="V6960">
        <f t="shared" si="217"/>
        <v>29</v>
      </c>
    </row>
    <row r="6961" spans="1:22" x14ac:dyDescent="0.25">
      <c r="A6961">
        <v>4221</v>
      </c>
      <c r="B6961" t="str">
        <f>"E"&amp;A6961</f>
        <v>E4221</v>
      </c>
      <c r="C6961" t="s">
        <v>158</v>
      </c>
      <c r="D6961">
        <v>1</v>
      </c>
      <c r="E6961">
        <f>IF(D6961&lt;4,D6961,4)</f>
        <v>1</v>
      </c>
      <c r="F6961" s="1">
        <v>39693</v>
      </c>
      <c r="G6961" s="1">
        <v>39817</v>
      </c>
      <c r="H6961" s="3">
        <f>G6961-F6961</f>
        <v>124</v>
      </c>
      <c r="I6961" s="3">
        <f>IF(H6961&lt;=60,1,IF(H6961&lt;=150,2,3))</f>
        <v>2</v>
      </c>
      <c r="J6961">
        <v>48.7</v>
      </c>
      <c r="K6961">
        <v>2.09</v>
      </c>
      <c r="L6961">
        <v>3.19</v>
      </c>
      <c r="M6961">
        <v>151</v>
      </c>
      <c r="N6961">
        <f>LOG(M6961/100,2)+3</f>
        <v>3.5945485495503542</v>
      </c>
      <c r="O6961">
        <f>INDEX(lehmad!B$2:B$412,MATCH(klypsid!$B6961,lehmad!$A$2:$A$412,0))</f>
        <v>39001</v>
      </c>
      <c r="P6961">
        <f>INDEX(lehmad!D$2:D$412,MATCH(klypsid!$B6961,lehmad!$A$2:$A$412,0))</f>
        <v>110</v>
      </c>
      <c r="Q6961">
        <f>INDEX(lehmad!E$2:E$412,MATCH(klypsid!$B6961,lehmad!$A$2:$A$412,0))</f>
        <v>0.876</v>
      </c>
      <c r="R6961" t="str">
        <f>INDEX(lehmad!F$2:F$412,MATCH(klypsid!$B6961,lehmad!$A$2:$A$412,0))</f>
        <v>DYNASTY-ET</v>
      </c>
      <c r="S6961">
        <f>INDEX(lehmad!H$2:H$412,MATCH(klypsid!$B6961,lehmad!$A$2:$A$412,0))</f>
        <v>124</v>
      </c>
      <c r="T6961">
        <f>INDEX(lehmad!K$2:K$412,MATCH(klypsid!$B6961,lehmad!$A$2:$A$412,0))</f>
        <v>108</v>
      </c>
      <c r="U6961" s="4">
        <f t="shared" si="216"/>
        <v>4</v>
      </c>
      <c r="V6961">
        <f t="shared" si="217"/>
        <v>34</v>
      </c>
    </row>
    <row r="6962" spans="1:22" x14ac:dyDescent="0.25">
      <c r="A6962">
        <v>4221</v>
      </c>
      <c r="B6962" t="str">
        <f>"E"&amp;A6962</f>
        <v>E4221</v>
      </c>
      <c r="C6962" t="s">
        <v>158</v>
      </c>
      <c r="D6962">
        <v>1</v>
      </c>
      <c r="E6962">
        <f>IF(D6962&lt;4,D6962,4)</f>
        <v>1</v>
      </c>
      <c r="F6962" s="1">
        <v>39693</v>
      </c>
      <c r="G6962" s="1">
        <v>39845</v>
      </c>
      <c r="H6962" s="3">
        <f>G6962-F6962</f>
        <v>152</v>
      </c>
      <c r="I6962" s="3">
        <f>IF(H6962&lt;=60,1,IF(H6962&lt;=150,2,3))</f>
        <v>3</v>
      </c>
      <c r="J6962">
        <v>52.8</v>
      </c>
      <c r="K6962">
        <v>2.59</v>
      </c>
      <c r="L6962">
        <v>3.16</v>
      </c>
      <c r="M6962">
        <v>122</v>
      </c>
      <c r="N6962">
        <f>LOG(M6962/100,2)+3</f>
        <v>3.2868811477881614</v>
      </c>
      <c r="O6962">
        <f>INDEX(lehmad!B$2:B$412,MATCH(klypsid!$B6962,lehmad!$A$2:$A$412,0))</f>
        <v>39001</v>
      </c>
      <c r="P6962">
        <f>INDEX(lehmad!D$2:D$412,MATCH(klypsid!$B6962,lehmad!$A$2:$A$412,0))</f>
        <v>110</v>
      </c>
      <c r="Q6962">
        <f>INDEX(lehmad!E$2:E$412,MATCH(klypsid!$B6962,lehmad!$A$2:$A$412,0))</f>
        <v>0.876</v>
      </c>
      <c r="R6962" t="str">
        <f>INDEX(lehmad!F$2:F$412,MATCH(klypsid!$B6962,lehmad!$A$2:$A$412,0))</f>
        <v>DYNASTY-ET</v>
      </c>
      <c r="S6962">
        <f>INDEX(lehmad!H$2:H$412,MATCH(klypsid!$B6962,lehmad!$A$2:$A$412,0))</f>
        <v>124</v>
      </c>
      <c r="T6962">
        <f>INDEX(lehmad!K$2:K$412,MATCH(klypsid!$B6962,lehmad!$A$2:$A$412,0))</f>
        <v>108</v>
      </c>
      <c r="U6962" s="4">
        <f t="shared" si="216"/>
        <v>5</v>
      </c>
      <c r="V6962">
        <f t="shared" si="217"/>
        <v>28</v>
      </c>
    </row>
    <row r="6963" spans="1:22" x14ac:dyDescent="0.25">
      <c r="A6963">
        <v>4221</v>
      </c>
      <c r="B6963" t="str">
        <f>"E"&amp;A6963</f>
        <v>E4221</v>
      </c>
      <c r="C6963" t="s">
        <v>158</v>
      </c>
      <c r="D6963">
        <v>1</v>
      </c>
      <c r="E6963">
        <f>IF(D6963&lt;4,D6963,4)</f>
        <v>1</v>
      </c>
      <c r="F6963" s="1">
        <v>39693</v>
      </c>
      <c r="G6963" s="1">
        <v>39875</v>
      </c>
      <c r="H6963" s="3">
        <f>G6963-F6963</f>
        <v>182</v>
      </c>
      <c r="I6963" s="3">
        <f>IF(H6963&lt;=60,1,IF(H6963&lt;=150,2,3))</f>
        <v>3</v>
      </c>
      <c r="J6963">
        <v>49</v>
      </c>
      <c r="K6963">
        <v>3.13</v>
      </c>
      <c r="L6963">
        <v>3.22</v>
      </c>
      <c r="M6963">
        <v>106</v>
      </c>
      <c r="N6963">
        <f>LOG(M6963/100,2)+3</f>
        <v>3.0840642647884744</v>
      </c>
      <c r="O6963">
        <f>INDEX(lehmad!B$2:B$412,MATCH(klypsid!$B6963,lehmad!$A$2:$A$412,0))</f>
        <v>39001</v>
      </c>
      <c r="P6963">
        <f>INDEX(lehmad!D$2:D$412,MATCH(klypsid!$B6963,lehmad!$A$2:$A$412,0))</f>
        <v>110</v>
      </c>
      <c r="Q6963">
        <f>INDEX(lehmad!E$2:E$412,MATCH(klypsid!$B6963,lehmad!$A$2:$A$412,0))</f>
        <v>0.876</v>
      </c>
      <c r="R6963" t="str">
        <f>INDEX(lehmad!F$2:F$412,MATCH(klypsid!$B6963,lehmad!$A$2:$A$412,0))</f>
        <v>DYNASTY-ET</v>
      </c>
      <c r="S6963">
        <f>INDEX(lehmad!H$2:H$412,MATCH(klypsid!$B6963,lehmad!$A$2:$A$412,0))</f>
        <v>124</v>
      </c>
      <c r="T6963">
        <f>INDEX(lehmad!K$2:K$412,MATCH(klypsid!$B6963,lehmad!$A$2:$A$412,0))</f>
        <v>108</v>
      </c>
      <c r="U6963" s="4">
        <f t="shared" si="216"/>
        <v>6</v>
      </c>
      <c r="V6963">
        <f t="shared" si="217"/>
        <v>30</v>
      </c>
    </row>
    <row r="6964" spans="1:22" x14ac:dyDescent="0.25">
      <c r="A6964">
        <v>4221</v>
      </c>
      <c r="B6964" t="str">
        <f>"E"&amp;A6964</f>
        <v>E4221</v>
      </c>
      <c r="C6964" t="s">
        <v>158</v>
      </c>
      <c r="D6964">
        <v>1</v>
      </c>
      <c r="E6964">
        <f>IF(D6964&lt;4,D6964,4)</f>
        <v>1</v>
      </c>
      <c r="F6964" s="1">
        <v>39693</v>
      </c>
      <c r="G6964" s="1">
        <v>39908</v>
      </c>
      <c r="H6964" s="3">
        <f>G6964-F6964</f>
        <v>215</v>
      </c>
      <c r="I6964" s="3">
        <f>IF(H6964&lt;=60,1,IF(H6964&lt;=150,2,3))</f>
        <v>3</v>
      </c>
      <c r="J6964">
        <v>35.799999999999997</v>
      </c>
      <c r="K6964">
        <v>3.61</v>
      </c>
      <c r="L6964">
        <v>2.9</v>
      </c>
      <c r="M6964">
        <v>79</v>
      </c>
      <c r="N6964">
        <f>LOG(M6964/100,2)+3</f>
        <v>2.6599245584023783</v>
      </c>
      <c r="O6964">
        <f>INDEX(lehmad!B$2:B$412,MATCH(klypsid!$B6964,lehmad!$A$2:$A$412,0))</f>
        <v>39001</v>
      </c>
      <c r="P6964">
        <f>INDEX(lehmad!D$2:D$412,MATCH(klypsid!$B6964,lehmad!$A$2:$A$412,0))</f>
        <v>110</v>
      </c>
      <c r="Q6964">
        <f>INDEX(lehmad!E$2:E$412,MATCH(klypsid!$B6964,lehmad!$A$2:$A$412,0))</f>
        <v>0.876</v>
      </c>
      <c r="R6964" t="str">
        <f>INDEX(lehmad!F$2:F$412,MATCH(klypsid!$B6964,lehmad!$A$2:$A$412,0))</f>
        <v>DYNASTY-ET</v>
      </c>
      <c r="S6964">
        <f>INDEX(lehmad!H$2:H$412,MATCH(klypsid!$B6964,lehmad!$A$2:$A$412,0))</f>
        <v>124</v>
      </c>
      <c r="T6964">
        <f>INDEX(lehmad!K$2:K$412,MATCH(klypsid!$B6964,lehmad!$A$2:$A$412,0))</f>
        <v>108</v>
      </c>
      <c r="U6964" s="4">
        <f t="shared" si="216"/>
        <v>7</v>
      </c>
      <c r="V6964">
        <f t="shared" si="217"/>
        <v>33</v>
      </c>
    </row>
    <row r="6965" spans="1:22" x14ac:dyDescent="0.25">
      <c r="A6965">
        <v>4221</v>
      </c>
      <c r="B6965" t="str">
        <f>"E"&amp;A6965</f>
        <v>E4221</v>
      </c>
      <c r="C6965" t="s">
        <v>158</v>
      </c>
      <c r="D6965">
        <v>1</v>
      </c>
      <c r="E6965">
        <f>IF(D6965&lt;4,D6965,4)</f>
        <v>1</v>
      </c>
      <c r="F6965" s="1">
        <v>39693</v>
      </c>
      <c r="G6965" s="1">
        <v>39944</v>
      </c>
      <c r="H6965" s="3">
        <f>G6965-F6965</f>
        <v>251</v>
      </c>
      <c r="I6965" s="3">
        <f>IF(H6965&lt;=60,1,IF(H6965&lt;=150,2,3))</f>
        <v>3</v>
      </c>
      <c r="J6965">
        <v>38.4</v>
      </c>
      <c r="K6965">
        <v>3.16</v>
      </c>
      <c r="L6965">
        <v>3.4</v>
      </c>
      <c r="M6965">
        <v>217</v>
      </c>
      <c r="N6965">
        <f>LOG(M6965/100,2)+3</f>
        <v>4.1176950426697543</v>
      </c>
      <c r="O6965">
        <f>INDEX(lehmad!B$2:B$412,MATCH(klypsid!$B6965,lehmad!$A$2:$A$412,0))</f>
        <v>39001</v>
      </c>
      <c r="P6965">
        <f>INDEX(lehmad!D$2:D$412,MATCH(klypsid!$B6965,lehmad!$A$2:$A$412,0))</f>
        <v>110</v>
      </c>
      <c r="Q6965">
        <f>INDEX(lehmad!E$2:E$412,MATCH(klypsid!$B6965,lehmad!$A$2:$A$412,0))</f>
        <v>0.876</v>
      </c>
      <c r="R6965" t="str">
        <f>INDEX(lehmad!F$2:F$412,MATCH(klypsid!$B6965,lehmad!$A$2:$A$412,0))</f>
        <v>DYNASTY-ET</v>
      </c>
      <c r="S6965">
        <f>INDEX(lehmad!H$2:H$412,MATCH(klypsid!$B6965,lehmad!$A$2:$A$412,0))</f>
        <v>124</v>
      </c>
      <c r="T6965">
        <f>INDEX(lehmad!K$2:K$412,MATCH(klypsid!$B6965,lehmad!$A$2:$A$412,0))</f>
        <v>108</v>
      </c>
      <c r="U6965" s="4">
        <f t="shared" si="216"/>
        <v>8</v>
      </c>
      <c r="V6965">
        <f t="shared" si="217"/>
        <v>36</v>
      </c>
    </row>
    <row r="6966" spans="1:22" x14ac:dyDescent="0.25">
      <c r="A6966">
        <v>4221</v>
      </c>
      <c r="B6966" t="str">
        <f>"E"&amp;A6966</f>
        <v>E4221</v>
      </c>
      <c r="C6966" t="s">
        <v>158</v>
      </c>
      <c r="D6966">
        <v>1</v>
      </c>
      <c r="E6966">
        <f>IF(D6966&lt;4,D6966,4)</f>
        <v>1</v>
      </c>
      <c r="F6966" s="1">
        <v>39693</v>
      </c>
      <c r="G6966" s="1">
        <v>39972</v>
      </c>
      <c r="H6966" s="3">
        <f>G6966-F6966</f>
        <v>279</v>
      </c>
      <c r="I6966" s="3">
        <f>IF(H6966&lt;=60,1,IF(H6966&lt;=150,2,3))</f>
        <v>3</v>
      </c>
      <c r="J6966">
        <v>36.700000000000003</v>
      </c>
      <c r="K6966">
        <v>2.0299999999999998</v>
      </c>
      <c r="L6966">
        <v>3.62</v>
      </c>
      <c r="M6966">
        <v>157</v>
      </c>
      <c r="N6966">
        <f>LOG(M6966/100,2)+3</f>
        <v>3.6507645591169022</v>
      </c>
      <c r="O6966">
        <f>INDEX(lehmad!B$2:B$412,MATCH(klypsid!$B6966,lehmad!$A$2:$A$412,0))</f>
        <v>39001</v>
      </c>
      <c r="P6966">
        <f>INDEX(lehmad!D$2:D$412,MATCH(klypsid!$B6966,lehmad!$A$2:$A$412,0))</f>
        <v>110</v>
      </c>
      <c r="Q6966">
        <f>INDEX(lehmad!E$2:E$412,MATCH(klypsid!$B6966,lehmad!$A$2:$A$412,0))</f>
        <v>0.876</v>
      </c>
      <c r="R6966" t="str">
        <f>INDEX(lehmad!F$2:F$412,MATCH(klypsid!$B6966,lehmad!$A$2:$A$412,0))</f>
        <v>DYNASTY-ET</v>
      </c>
      <c r="S6966">
        <f>INDEX(lehmad!H$2:H$412,MATCH(klypsid!$B6966,lehmad!$A$2:$A$412,0))</f>
        <v>124</v>
      </c>
      <c r="T6966">
        <f>INDEX(lehmad!K$2:K$412,MATCH(klypsid!$B6966,lehmad!$A$2:$A$412,0))</f>
        <v>108</v>
      </c>
      <c r="U6966" s="4">
        <f t="shared" si="216"/>
        <v>9</v>
      </c>
      <c r="V6966">
        <f t="shared" si="217"/>
        <v>28</v>
      </c>
    </row>
    <row r="6967" spans="1:22" x14ac:dyDescent="0.25">
      <c r="A6967">
        <v>4221</v>
      </c>
      <c r="B6967" t="str">
        <f>"E"&amp;A6967</f>
        <v>E4221</v>
      </c>
      <c r="C6967" t="s">
        <v>158</v>
      </c>
      <c r="D6967">
        <v>1</v>
      </c>
      <c r="E6967">
        <f>IF(D6967&lt;4,D6967,4)</f>
        <v>1</v>
      </c>
      <c r="F6967" s="1">
        <v>39693</v>
      </c>
      <c r="G6967" s="1">
        <v>40007</v>
      </c>
      <c r="H6967" s="3">
        <f>G6967-F6967</f>
        <v>314</v>
      </c>
      <c r="I6967" s="3">
        <f>IF(H6967&lt;=60,1,IF(H6967&lt;=150,2,3))</f>
        <v>3</v>
      </c>
      <c r="J6967">
        <v>28</v>
      </c>
      <c r="K6967">
        <v>1.93</v>
      </c>
      <c r="L6967">
        <v>3.83</v>
      </c>
      <c r="M6967">
        <v>503</v>
      </c>
      <c r="N6967">
        <f>LOG(M6967/100,2)+3</f>
        <v>5.3305584000308031</v>
      </c>
      <c r="O6967">
        <f>INDEX(lehmad!B$2:B$412,MATCH(klypsid!$B6967,lehmad!$A$2:$A$412,0))</f>
        <v>39001</v>
      </c>
      <c r="P6967">
        <f>INDEX(lehmad!D$2:D$412,MATCH(klypsid!$B6967,lehmad!$A$2:$A$412,0))</f>
        <v>110</v>
      </c>
      <c r="Q6967">
        <f>INDEX(lehmad!E$2:E$412,MATCH(klypsid!$B6967,lehmad!$A$2:$A$412,0))</f>
        <v>0.876</v>
      </c>
      <c r="R6967" t="str">
        <f>INDEX(lehmad!F$2:F$412,MATCH(klypsid!$B6967,lehmad!$A$2:$A$412,0))</f>
        <v>DYNASTY-ET</v>
      </c>
      <c r="S6967">
        <f>INDEX(lehmad!H$2:H$412,MATCH(klypsid!$B6967,lehmad!$A$2:$A$412,0))</f>
        <v>124</v>
      </c>
      <c r="T6967">
        <f>INDEX(lehmad!K$2:K$412,MATCH(klypsid!$B6967,lehmad!$A$2:$A$412,0))</f>
        <v>108</v>
      </c>
      <c r="U6967" s="4">
        <f t="shared" si="216"/>
        <v>10</v>
      </c>
      <c r="V6967">
        <f t="shared" si="217"/>
        <v>35</v>
      </c>
    </row>
    <row r="6968" spans="1:22" x14ac:dyDescent="0.25">
      <c r="A6968">
        <v>4221</v>
      </c>
      <c r="B6968" t="str">
        <f>"E"&amp;A6968</f>
        <v>E4221</v>
      </c>
      <c r="C6968" t="s">
        <v>158</v>
      </c>
      <c r="D6968">
        <v>1</v>
      </c>
      <c r="E6968">
        <f>IF(D6968&lt;4,D6968,4)</f>
        <v>1</v>
      </c>
      <c r="F6968" s="1">
        <v>39693</v>
      </c>
      <c r="G6968" s="1">
        <v>40037</v>
      </c>
      <c r="H6968" s="3">
        <f>G6968-F6968</f>
        <v>344</v>
      </c>
      <c r="I6968" s="3">
        <f>IF(H6968&lt;=60,1,IF(H6968&lt;=150,2,3))</f>
        <v>3</v>
      </c>
      <c r="J6968">
        <v>24.4</v>
      </c>
      <c r="K6968">
        <v>3.62</v>
      </c>
      <c r="L6968">
        <v>3.26</v>
      </c>
      <c r="M6968">
        <v>316</v>
      </c>
      <c r="N6968">
        <f>LOG(M6968/100,2)+3</f>
        <v>4.6599245584023787</v>
      </c>
      <c r="O6968">
        <f>INDEX(lehmad!B$2:B$412,MATCH(klypsid!$B6968,lehmad!$A$2:$A$412,0))</f>
        <v>39001</v>
      </c>
      <c r="P6968">
        <f>INDEX(lehmad!D$2:D$412,MATCH(klypsid!$B6968,lehmad!$A$2:$A$412,0))</f>
        <v>110</v>
      </c>
      <c r="Q6968">
        <f>INDEX(lehmad!E$2:E$412,MATCH(klypsid!$B6968,lehmad!$A$2:$A$412,0))</f>
        <v>0.876</v>
      </c>
      <c r="R6968" t="str">
        <f>INDEX(lehmad!F$2:F$412,MATCH(klypsid!$B6968,lehmad!$A$2:$A$412,0))</f>
        <v>DYNASTY-ET</v>
      </c>
      <c r="S6968">
        <f>INDEX(lehmad!H$2:H$412,MATCH(klypsid!$B6968,lehmad!$A$2:$A$412,0))</f>
        <v>124</v>
      </c>
      <c r="T6968">
        <f>INDEX(lehmad!K$2:K$412,MATCH(klypsid!$B6968,lehmad!$A$2:$A$412,0))</f>
        <v>108</v>
      </c>
      <c r="U6968" s="4">
        <f t="shared" si="216"/>
        <v>11</v>
      </c>
      <c r="V6968">
        <f t="shared" si="217"/>
        <v>30</v>
      </c>
    </row>
    <row r="6969" spans="1:22" x14ac:dyDescent="0.25">
      <c r="A6969">
        <v>4221</v>
      </c>
      <c r="B6969" t="str">
        <f>"E"&amp;A6969</f>
        <v>E4221</v>
      </c>
      <c r="C6969" t="s">
        <v>158</v>
      </c>
      <c r="D6969">
        <v>2</v>
      </c>
      <c r="E6969">
        <f>IF(D6969&lt;4,D6969,4)</f>
        <v>2</v>
      </c>
      <c r="F6969" s="1">
        <v>40118</v>
      </c>
      <c r="G6969" s="1">
        <v>40125</v>
      </c>
      <c r="H6969" s="3">
        <f>G6969-F6969</f>
        <v>7</v>
      </c>
      <c r="I6969" s="3">
        <f>IF(H6969&lt;=60,1,IF(H6969&lt;=150,2,3))</f>
        <v>1</v>
      </c>
      <c r="J6969">
        <v>6.9</v>
      </c>
      <c r="K6969">
        <v>4.59</v>
      </c>
      <c r="L6969">
        <v>4.8</v>
      </c>
      <c r="M6969">
        <v>233</v>
      </c>
      <c r="N6969">
        <f>LOG(M6969/100,2)+3</f>
        <v>4.2203299548795554</v>
      </c>
      <c r="O6969">
        <f>INDEX(lehmad!B$2:B$412,MATCH(klypsid!$B6969,lehmad!$A$2:$A$412,0))</f>
        <v>39001</v>
      </c>
      <c r="P6969">
        <f>INDEX(lehmad!D$2:D$412,MATCH(klypsid!$B6969,lehmad!$A$2:$A$412,0))</f>
        <v>110</v>
      </c>
      <c r="Q6969">
        <f>INDEX(lehmad!E$2:E$412,MATCH(klypsid!$B6969,lehmad!$A$2:$A$412,0))</f>
        <v>0.876</v>
      </c>
      <c r="R6969" t="str">
        <f>INDEX(lehmad!F$2:F$412,MATCH(klypsid!$B6969,lehmad!$A$2:$A$412,0))</f>
        <v>DYNASTY-ET</v>
      </c>
      <c r="S6969">
        <f>INDEX(lehmad!H$2:H$412,MATCH(klypsid!$B6969,lehmad!$A$2:$A$412,0))</f>
        <v>124</v>
      </c>
      <c r="T6969">
        <f>INDEX(lehmad!K$2:K$412,MATCH(klypsid!$B6969,lehmad!$A$2:$A$412,0))</f>
        <v>108</v>
      </c>
      <c r="U6969" s="4">
        <f t="shared" si="216"/>
        <v>1</v>
      </c>
      <c r="V6969">
        <f t="shared" si="217"/>
        <v>7</v>
      </c>
    </row>
    <row r="6970" spans="1:22" x14ac:dyDescent="0.25">
      <c r="A6970">
        <v>4221</v>
      </c>
      <c r="B6970" t="str">
        <f>"E"&amp;A6970</f>
        <v>E4221</v>
      </c>
      <c r="C6970" t="s">
        <v>158</v>
      </c>
      <c r="D6970">
        <v>2</v>
      </c>
      <c r="E6970">
        <f>IF(D6970&lt;4,D6970,4)</f>
        <v>2</v>
      </c>
      <c r="F6970" s="1">
        <v>40118</v>
      </c>
      <c r="G6970" s="1">
        <v>40153</v>
      </c>
      <c r="H6970" s="3">
        <f>G6970-F6970</f>
        <v>35</v>
      </c>
      <c r="I6970" s="3">
        <f>IF(H6970&lt;=60,1,IF(H6970&lt;=150,2,3))</f>
        <v>1</v>
      </c>
      <c r="J6970">
        <v>23</v>
      </c>
      <c r="K6970">
        <v>3.32</v>
      </c>
      <c r="L6970">
        <v>3.9</v>
      </c>
      <c r="M6970">
        <v>49</v>
      </c>
      <c r="N6970">
        <f>LOG(M6970/100,2)+3</f>
        <v>1.9708536543404835</v>
      </c>
      <c r="O6970">
        <f>INDEX(lehmad!B$2:B$412,MATCH(klypsid!$B6970,lehmad!$A$2:$A$412,0))</f>
        <v>39001</v>
      </c>
      <c r="P6970">
        <f>INDEX(lehmad!D$2:D$412,MATCH(klypsid!$B6970,lehmad!$A$2:$A$412,0))</f>
        <v>110</v>
      </c>
      <c r="Q6970">
        <f>INDEX(lehmad!E$2:E$412,MATCH(klypsid!$B6970,lehmad!$A$2:$A$412,0))</f>
        <v>0.876</v>
      </c>
      <c r="R6970" t="str">
        <f>INDEX(lehmad!F$2:F$412,MATCH(klypsid!$B6970,lehmad!$A$2:$A$412,0))</f>
        <v>DYNASTY-ET</v>
      </c>
      <c r="S6970">
        <f>INDEX(lehmad!H$2:H$412,MATCH(klypsid!$B6970,lehmad!$A$2:$A$412,0))</f>
        <v>124</v>
      </c>
      <c r="T6970">
        <f>INDEX(lehmad!K$2:K$412,MATCH(klypsid!$B6970,lehmad!$A$2:$A$412,0))</f>
        <v>108</v>
      </c>
      <c r="U6970" s="4">
        <f t="shared" si="216"/>
        <v>2</v>
      </c>
      <c r="V6970">
        <f t="shared" si="217"/>
        <v>28</v>
      </c>
    </row>
    <row r="6971" spans="1:22" x14ac:dyDescent="0.25">
      <c r="A6971">
        <v>4221</v>
      </c>
      <c r="B6971" t="str">
        <f>"E"&amp;A6971</f>
        <v>E4221</v>
      </c>
      <c r="C6971" t="s">
        <v>158</v>
      </c>
      <c r="D6971">
        <v>2</v>
      </c>
      <c r="E6971">
        <f>IF(D6971&lt;4,D6971,4)</f>
        <v>2</v>
      </c>
      <c r="F6971" s="1">
        <v>40118</v>
      </c>
      <c r="G6971" s="1">
        <v>40186</v>
      </c>
      <c r="H6971" s="3">
        <f>G6971-F6971</f>
        <v>68</v>
      </c>
      <c r="I6971" s="3">
        <f>IF(H6971&lt;=60,1,IF(H6971&lt;=150,2,3))</f>
        <v>2</v>
      </c>
      <c r="J6971">
        <v>26.6</v>
      </c>
      <c r="K6971">
        <v>4.01</v>
      </c>
      <c r="L6971">
        <v>3.69</v>
      </c>
      <c r="M6971">
        <v>40</v>
      </c>
      <c r="N6971">
        <f>LOG(M6971/100,2)+3</f>
        <v>1.6780719051126378</v>
      </c>
      <c r="O6971">
        <f>INDEX(lehmad!B$2:B$412,MATCH(klypsid!$B6971,lehmad!$A$2:$A$412,0))</f>
        <v>39001</v>
      </c>
      <c r="P6971">
        <f>INDEX(lehmad!D$2:D$412,MATCH(klypsid!$B6971,lehmad!$A$2:$A$412,0))</f>
        <v>110</v>
      </c>
      <c r="Q6971">
        <f>INDEX(lehmad!E$2:E$412,MATCH(klypsid!$B6971,lehmad!$A$2:$A$412,0))</f>
        <v>0.876</v>
      </c>
      <c r="R6971" t="str">
        <f>INDEX(lehmad!F$2:F$412,MATCH(klypsid!$B6971,lehmad!$A$2:$A$412,0))</f>
        <v>DYNASTY-ET</v>
      </c>
      <c r="S6971">
        <f>INDEX(lehmad!H$2:H$412,MATCH(klypsid!$B6971,lehmad!$A$2:$A$412,0))</f>
        <v>124</v>
      </c>
      <c r="T6971">
        <f>INDEX(lehmad!K$2:K$412,MATCH(klypsid!$B6971,lehmad!$A$2:$A$412,0))</f>
        <v>108</v>
      </c>
      <c r="U6971" s="4">
        <f t="shared" si="216"/>
        <v>3</v>
      </c>
      <c r="V6971">
        <f t="shared" si="217"/>
        <v>33</v>
      </c>
    </row>
    <row r="6972" spans="1:22" x14ac:dyDescent="0.25">
      <c r="A6972">
        <v>4221</v>
      </c>
      <c r="B6972" t="str">
        <f>"E"&amp;A6972</f>
        <v>E4221</v>
      </c>
      <c r="C6972" t="s">
        <v>158</v>
      </c>
      <c r="D6972">
        <v>2</v>
      </c>
      <c r="E6972">
        <f>IF(D6972&lt;4,D6972,4)</f>
        <v>2</v>
      </c>
      <c r="F6972" s="1">
        <v>40118</v>
      </c>
      <c r="G6972" s="1">
        <v>40214</v>
      </c>
      <c r="H6972" s="3">
        <f>G6972-F6972</f>
        <v>96</v>
      </c>
      <c r="I6972" s="3">
        <f>IF(H6972&lt;=60,1,IF(H6972&lt;=150,2,3))</f>
        <v>2</v>
      </c>
      <c r="J6972">
        <v>26.8</v>
      </c>
      <c r="K6972">
        <v>3.52</v>
      </c>
      <c r="L6972">
        <v>3.8</v>
      </c>
      <c r="M6972">
        <v>24</v>
      </c>
      <c r="N6972">
        <f>LOG(M6972/100,2)+3</f>
        <v>0.94110631094643127</v>
      </c>
      <c r="O6972">
        <f>INDEX(lehmad!B$2:B$412,MATCH(klypsid!$B6972,lehmad!$A$2:$A$412,0))</f>
        <v>39001</v>
      </c>
      <c r="P6972">
        <f>INDEX(lehmad!D$2:D$412,MATCH(klypsid!$B6972,lehmad!$A$2:$A$412,0))</f>
        <v>110</v>
      </c>
      <c r="Q6972">
        <f>INDEX(lehmad!E$2:E$412,MATCH(klypsid!$B6972,lehmad!$A$2:$A$412,0))</f>
        <v>0.876</v>
      </c>
      <c r="R6972" t="str">
        <f>INDEX(lehmad!F$2:F$412,MATCH(klypsid!$B6972,lehmad!$A$2:$A$412,0))</f>
        <v>DYNASTY-ET</v>
      </c>
      <c r="S6972">
        <f>INDEX(lehmad!H$2:H$412,MATCH(klypsid!$B6972,lehmad!$A$2:$A$412,0))</f>
        <v>124</v>
      </c>
      <c r="T6972">
        <f>INDEX(lehmad!K$2:K$412,MATCH(klypsid!$B6972,lehmad!$A$2:$A$412,0))</f>
        <v>108</v>
      </c>
      <c r="U6972" s="4">
        <f t="shared" si="216"/>
        <v>4</v>
      </c>
      <c r="V6972">
        <f t="shared" si="217"/>
        <v>28</v>
      </c>
    </row>
    <row r="6973" spans="1:22" x14ac:dyDescent="0.25">
      <c r="A6973">
        <v>4221</v>
      </c>
      <c r="B6973" t="str">
        <f>"E"&amp;A6973</f>
        <v>E4221</v>
      </c>
      <c r="C6973" t="s">
        <v>158</v>
      </c>
      <c r="D6973">
        <v>2</v>
      </c>
      <c r="E6973">
        <f>IF(D6973&lt;4,D6973,4)</f>
        <v>2</v>
      </c>
      <c r="F6973" s="1">
        <v>40118</v>
      </c>
      <c r="G6973" s="1">
        <v>40242</v>
      </c>
      <c r="H6973" s="3">
        <f>G6973-F6973</f>
        <v>124</v>
      </c>
      <c r="I6973" s="3">
        <f>IF(H6973&lt;=60,1,IF(H6973&lt;=150,2,3))</f>
        <v>2</v>
      </c>
      <c r="J6973">
        <v>27.5</v>
      </c>
      <c r="K6973">
        <v>2.87</v>
      </c>
      <c r="L6973">
        <v>3.75</v>
      </c>
      <c r="M6973">
        <v>18</v>
      </c>
      <c r="N6973">
        <f>LOG(M6973/100,2)+3</f>
        <v>0.52606881166758779</v>
      </c>
      <c r="O6973">
        <f>INDEX(lehmad!B$2:B$412,MATCH(klypsid!$B6973,lehmad!$A$2:$A$412,0))</f>
        <v>39001</v>
      </c>
      <c r="P6973">
        <f>INDEX(lehmad!D$2:D$412,MATCH(klypsid!$B6973,lehmad!$A$2:$A$412,0))</f>
        <v>110</v>
      </c>
      <c r="Q6973">
        <f>INDEX(lehmad!E$2:E$412,MATCH(klypsid!$B6973,lehmad!$A$2:$A$412,0))</f>
        <v>0.876</v>
      </c>
      <c r="R6973" t="str">
        <f>INDEX(lehmad!F$2:F$412,MATCH(klypsid!$B6973,lehmad!$A$2:$A$412,0))</f>
        <v>DYNASTY-ET</v>
      </c>
      <c r="S6973">
        <f>INDEX(lehmad!H$2:H$412,MATCH(klypsid!$B6973,lehmad!$A$2:$A$412,0))</f>
        <v>124</v>
      </c>
      <c r="T6973">
        <f>INDEX(lehmad!K$2:K$412,MATCH(klypsid!$B6973,lehmad!$A$2:$A$412,0))</f>
        <v>108</v>
      </c>
      <c r="U6973" s="4">
        <f t="shared" si="216"/>
        <v>5</v>
      </c>
      <c r="V6973">
        <f t="shared" si="217"/>
        <v>28</v>
      </c>
    </row>
    <row r="6974" spans="1:22" x14ac:dyDescent="0.25">
      <c r="A6974">
        <v>4221</v>
      </c>
      <c r="B6974" t="str">
        <f>"E"&amp;A6974</f>
        <v>E4221</v>
      </c>
      <c r="C6974" t="s">
        <v>158</v>
      </c>
      <c r="D6974">
        <v>2</v>
      </c>
      <c r="E6974">
        <f>IF(D6974&lt;4,D6974,4)</f>
        <v>2</v>
      </c>
      <c r="F6974" s="1">
        <v>40118</v>
      </c>
      <c r="G6974" s="1">
        <v>40276</v>
      </c>
      <c r="H6974" s="3">
        <f>G6974-F6974</f>
        <v>158</v>
      </c>
      <c r="I6974" s="3">
        <f>IF(H6974&lt;=60,1,IF(H6974&lt;=150,2,3))</f>
        <v>3</v>
      </c>
      <c r="J6974">
        <v>27.4</v>
      </c>
      <c r="K6974">
        <v>2.5099999999999998</v>
      </c>
      <c r="L6974">
        <v>3.69</v>
      </c>
      <c r="M6974">
        <v>15</v>
      </c>
      <c r="N6974">
        <f>LOG(M6974/100,2)+3</f>
        <v>0.26303440583379389</v>
      </c>
      <c r="O6974">
        <f>INDEX(lehmad!B$2:B$412,MATCH(klypsid!$B6974,lehmad!$A$2:$A$412,0))</f>
        <v>39001</v>
      </c>
      <c r="P6974">
        <f>INDEX(lehmad!D$2:D$412,MATCH(klypsid!$B6974,lehmad!$A$2:$A$412,0))</f>
        <v>110</v>
      </c>
      <c r="Q6974">
        <f>INDEX(lehmad!E$2:E$412,MATCH(klypsid!$B6974,lehmad!$A$2:$A$412,0))</f>
        <v>0.876</v>
      </c>
      <c r="R6974" t="str">
        <f>INDEX(lehmad!F$2:F$412,MATCH(klypsid!$B6974,lehmad!$A$2:$A$412,0))</f>
        <v>DYNASTY-ET</v>
      </c>
      <c r="S6974">
        <f>INDEX(lehmad!H$2:H$412,MATCH(klypsid!$B6974,lehmad!$A$2:$A$412,0))</f>
        <v>124</v>
      </c>
      <c r="T6974">
        <f>INDEX(lehmad!K$2:K$412,MATCH(klypsid!$B6974,lehmad!$A$2:$A$412,0))</f>
        <v>108</v>
      </c>
      <c r="U6974" s="4">
        <f t="shared" si="216"/>
        <v>6</v>
      </c>
      <c r="V6974">
        <f t="shared" si="217"/>
        <v>34</v>
      </c>
    </row>
    <row r="6975" spans="1:22" x14ac:dyDescent="0.25">
      <c r="A6975">
        <v>4221</v>
      </c>
      <c r="B6975" t="str">
        <f>"E"&amp;A6975</f>
        <v>E4221</v>
      </c>
      <c r="C6975" t="s">
        <v>158</v>
      </c>
      <c r="D6975">
        <v>2</v>
      </c>
      <c r="E6975">
        <f>IF(D6975&lt;4,D6975,4)</f>
        <v>2</v>
      </c>
      <c r="F6975" s="1">
        <v>40118</v>
      </c>
      <c r="G6975" s="1">
        <v>40304</v>
      </c>
      <c r="H6975" s="3">
        <f>G6975-F6975</f>
        <v>186</v>
      </c>
      <c r="I6975" s="3">
        <f>IF(H6975&lt;=60,1,IF(H6975&lt;=150,2,3))</f>
        <v>3</v>
      </c>
      <c r="J6975">
        <v>23.5</v>
      </c>
      <c r="K6975">
        <v>3.36</v>
      </c>
      <c r="L6975">
        <v>3.75</v>
      </c>
      <c r="M6975">
        <v>12</v>
      </c>
      <c r="N6975">
        <f>LOG(M6975/100,2)+3</f>
        <v>-5.8893689053568732E-2</v>
      </c>
      <c r="O6975">
        <f>INDEX(lehmad!B$2:B$412,MATCH(klypsid!$B6975,lehmad!$A$2:$A$412,0))</f>
        <v>39001</v>
      </c>
      <c r="P6975">
        <f>INDEX(lehmad!D$2:D$412,MATCH(klypsid!$B6975,lehmad!$A$2:$A$412,0))</f>
        <v>110</v>
      </c>
      <c r="Q6975">
        <f>INDEX(lehmad!E$2:E$412,MATCH(klypsid!$B6975,lehmad!$A$2:$A$412,0))</f>
        <v>0.876</v>
      </c>
      <c r="R6975" t="str">
        <f>INDEX(lehmad!F$2:F$412,MATCH(klypsid!$B6975,lehmad!$A$2:$A$412,0))</f>
        <v>DYNASTY-ET</v>
      </c>
      <c r="S6975">
        <f>INDEX(lehmad!H$2:H$412,MATCH(klypsid!$B6975,lehmad!$A$2:$A$412,0))</f>
        <v>124</v>
      </c>
      <c r="T6975">
        <f>INDEX(lehmad!K$2:K$412,MATCH(klypsid!$B6975,lehmad!$A$2:$A$412,0))</f>
        <v>108</v>
      </c>
      <c r="U6975" s="4">
        <f t="shared" si="216"/>
        <v>7</v>
      </c>
      <c r="V6975">
        <f t="shared" si="217"/>
        <v>28</v>
      </c>
    </row>
    <row r="6976" spans="1:22" x14ac:dyDescent="0.25">
      <c r="A6976">
        <v>4221</v>
      </c>
      <c r="B6976" t="str">
        <f>"E"&amp;A6976</f>
        <v>E4221</v>
      </c>
      <c r="C6976" t="s">
        <v>158</v>
      </c>
      <c r="D6976">
        <v>2</v>
      </c>
      <c r="E6976">
        <f>IF(D6976&lt;4,D6976,4)</f>
        <v>2</v>
      </c>
      <c r="F6976" s="1">
        <v>40118</v>
      </c>
      <c r="G6976" s="1">
        <v>40336</v>
      </c>
      <c r="H6976" s="3">
        <f>G6976-F6976</f>
        <v>218</v>
      </c>
      <c r="I6976" s="3">
        <f>IF(H6976&lt;=60,1,IF(H6976&lt;=150,2,3))</f>
        <v>3</v>
      </c>
      <c r="J6976">
        <v>22.1</v>
      </c>
      <c r="K6976">
        <v>4.28</v>
      </c>
      <c r="L6976">
        <v>3.66</v>
      </c>
      <c r="M6976">
        <v>18</v>
      </c>
      <c r="N6976">
        <f>LOG(M6976/100,2)+3</f>
        <v>0.52606881166758779</v>
      </c>
      <c r="O6976">
        <f>INDEX(lehmad!B$2:B$412,MATCH(klypsid!$B6976,lehmad!$A$2:$A$412,0))</f>
        <v>39001</v>
      </c>
      <c r="P6976">
        <f>INDEX(lehmad!D$2:D$412,MATCH(klypsid!$B6976,lehmad!$A$2:$A$412,0))</f>
        <v>110</v>
      </c>
      <c r="Q6976">
        <f>INDEX(lehmad!E$2:E$412,MATCH(klypsid!$B6976,lehmad!$A$2:$A$412,0))</f>
        <v>0.876</v>
      </c>
      <c r="R6976" t="str">
        <f>INDEX(lehmad!F$2:F$412,MATCH(klypsid!$B6976,lehmad!$A$2:$A$412,0))</f>
        <v>DYNASTY-ET</v>
      </c>
      <c r="S6976">
        <f>INDEX(lehmad!H$2:H$412,MATCH(klypsid!$B6976,lehmad!$A$2:$A$412,0))</f>
        <v>124</v>
      </c>
      <c r="T6976">
        <f>INDEX(lehmad!K$2:K$412,MATCH(klypsid!$B6976,lehmad!$A$2:$A$412,0))</f>
        <v>108</v>
      </c>
      <c r="U6976" s="4">
        <f t="shared" si="216"/>
        <v>8</v>
      </c>
      <c r="V6976">
        <f t="shared" si="217"/>
        <v>32</v>
      </c>
    </row>
    <row r="6977" spans="1:22" x14ac:dyDescent="0.25">
      <c r="A6977">
        <v>4221</v>
      </c>
      <c r="B6977" t="str">
        <f>"E"&amp;A6977</f>
        <v>E4221</v>
      </c>
      <c r="C6977" t="s">
        <v>158</v>
      </c>
      <c r="D6977">
        <v>2</v>
      </c>
      <c r="E6977">
        <f>IF(D6977&lt;4,D6977,4)</f>
        <v>2</v>
      </c>
      <c r="F6977" s="1">
        <v>40118</v>
      </c>
      <c r="G6977" s="1">
        <v>40371</v>
      </c>
      <c r="H6977" s="3">
        <f>G6977-F6977</f>
        <v>253</v>
      </c>
      <c r="I6977" s="3">
        <f>IF(H6977&lt;=60,1,IF(H6977&lt;=150,2,3))</f>
        <v>3</v>
      </c>
      <c r="J6977">
        <v>22.4</v>
      </c>
      <c r="K6977">
        <v>4.8099999999999996</v>
      </c>
      <c r="L6977">
        <v>3.64</v>
      </c>
      <c r="M6977">
        <v>31</v>
      </c>
      <c r="N6977">
        <f>LOG(M6977/100,2)+3</f>
        <v>1.3103401206121505</v>
      </c>
      <c r="O6977">
        <f>INDEX(lehmad!B$2:B$412,MATCH(klypsid!$B6977,lehmad!$A$2:$A$412,0))</f>
        <v>39001</v>
      </c>
      <c r="P6977">
        <f>INDEX(lehmad!D$2:D$412,MATCH(klypsid!$B6977,lehmad!$A$2:$A$412,0))</f>
        <v>110</v>
      </c>
      <c r="Q6977">
        <f>INDEX(lehmad!E$2:E$412,MATCH(klypsid!$B6977,lehmad!$A$2:$A$412,0))</f>
        <v>0.876</v>
      </c>
      <c r="R6977" t="str">
        <f>INDEX(lehmad!F$2:F$412,MATCH(klypsid!$B6977,lehmad!$A$2:$A$412,0))</f>
        <v>DYNASTY-ET</v>
      </c>
      <c r="S6977">
        <f>INDEX(lehmad!H$2:H$412,MATCH(klypsid!$B6977,lehmad!$A$2:$A$412,0))</f>
        <v>124</v>
      </c>
      <c r="T6977">
        <f>INDEX(lehmad!K$2:K$412,MATCH(klypsid!$B6977,lehmad!$A$2:$A$412,0))</f>
        <v>108</v>
      </c>
      <c r="U6977" s="4">
        <f t="shared" si="216"/>
        <v>9</v>
      </c>
      <c r="V6977">
        <f t="shared" si="217"/>
        <v>35</v>
      </c>
    </row>
    <row r="6978" spans="1:22" x14ac:dyDescent="0.25">
      <c r="A6978">
        <v>4221</v>
      </c>
      <c r="B6978" t="str">
        <f>"E"&amp;A6978</f>
        <v>E4221</v>
      </c>
      <c r="C6978" t="s">
        <v>158</v>
      </c>
      <c r="D6978">
        <v>2</v>
      </c>
      <c r="E6978">
        <f>IF(D6978&lt;4,D6978,4)</f>
        <v>2</v>
      </c>
      <c r="F6978" s="1">
        <v>40118</v>
      </c>
      <c r="G6978" s="1">
        <v>40396</v>
      </c>
      <c r="H6978" s="3">
        <f>G6978-F6978</f>
        <v>278</v>
      </c>
      <c r="I6978" s="3">
        <f>IF(H6978&lt;=60,1,IF(H6978&lt;=150,2,3))</f>
        <v>3</v>
      </c>
      <c r="J6978">
        <v>25.6</v>
      </c>
      <c r="K6978">
        <v>3.75</v>
      </c>
      <c r="L6978">
        <v>3.7</v>
      </c>
      <c r="M6978">
        <v>105</v>
      </c>
      <c r="N6978">
        <f>LOG(M6978/100,2)+3</f>
        <v>3.0703893278913981</v>
      </c>
      <c r="O6978">
        <f>INDEX(lehmad!B$2:B$412,MATCH(klypsid!$B6978,lehmad!$A$2:$A$412,0))</f>
        <v>39001</v>
      </c>
      <c r="P6978">
        <f>INDEX(lehmad!D$2:D$412,MATCH(klypsid!$B6978,lehmad!$A$2:$A$412,0))</f>
        <v>110</v>
      </c>
      <c r="Q6978">
        <f>INDEX(lehmad!E$2:E$412,MATCH(klypsid!$B6978,lehmad!$A$2:$A$412,0))</f>
        <v>0.876</v>
      </c>
      <c r="R6978" t="str">
        <f>INDEX(lehmad!F$2:F$412,MATCH(klypsid!$B6978,lehmad!$A$2:$A$412,0))</f>
        <v>DYNASTY-ET</v>
      </c>
      <c r="S6978">
        <f>INDEX(lehmad!H$2:H$412,MATCH(klypsid!$B6978,lehmad!$A$2:$A$412,0))</f>
        <v>124</v>
      </c>
      <c r="T6978">
        <f>INDEX(lehmad!K$2:K$412,MATCH(klypsid!$B6978,lehmad!$A$2:$A$412,0))</f>
        <v>108</v>
      </c>
      <c r="U6978" s="4">
        <f t="shared" si="216"/>
        <v>10</v>
      </c>
      <c r="V6978">
        <f t="shared" si="217"/>
        <v>25</v>
      </c>
    </row>
    <row r="6979" spans="1:22" x14ac:dyDescent="0.25">
      <c r="A6979">
        <v>4221</v>
      </c>
      <c r="B6979" t="str">
        <f>"E"&amp;A6979</f>
        <v>E4221</v>
      </c>
      <c r="C6979" t="s">
        <v>158</v>
      </c>
      <c r="D6979">
        <v>2</v>
      </c>
      <c r="E6979">
        <f>IF(D6979&lt;4,D6979,4)</f>
        <v>2</v>
      </c>
      <c r="F6979" s="1">
        <v>40118</v>
      </c>
      <c r="G6979" s="1">
        <v>40434</v>
      </c>
      <c r="H6979" s="3">
        <f>G6979-F6979</f>
        <v>316</v>
      </c>
      <c r="I6979" s="3">
        <f>IF(H6979&lt;=60,1,IF(H6979&lt;=150,2,3))</f>
        <v>3</v>
      </c>
      <c r="J6979">
        <v>22.7</v>
      </c>
      <c r="K6979">
        <v>4.0199999999999996</v>
      </c>
      <c r="L6979">
        <v>4.03</v>
      </c>
      <c r="M6979">
        <v>41</v>
      </c>
      <c r="N6979">
        <f>LOG(M6979/100,2)+3</f>
        <v>1.7136958148433588</v>
      </c>
      <c r="O6979">
        <f>INDEX(lehmad!B$2:B$412,MATCH(klypsid!$B6979,lehmad!$A$2:$A$412,0))</f>
        <v>39001</v>
      </c>
      <c r="P6979">
        <f>INDEX(lehmad!D$2:D$412,MATCH(klypsid!$B6979,lehmad!$A$2:$A$412,0))</f>
        <v>110</v>
      </c>
      <c r="Q6979">
        <f>INDEX(lehmad!E$2:E$412,MATCH(klypsid!$B6979,lehmad!$A$2:$A$412,0))</f>
        <v>0.876</v>
      </c>
      <c r="R6979" t="str">
        <f>INDEX(lehmad!F$2:F$412,MATCH(klypsid!$B6979,lehmad!$A$2:$A$412,0))</f>
        <v>DYNASTY-ET</v>
      </c>
      <c r="S6979">
        <f>INDEX(lehmad!H$2:H$412,MATCH(klypsid!$B6979,lehmad!$A$2:$A$412,0))</f>
        <v>124</v>
      </c>
      <c r="T6979">
        <f>INDEX(lehmad!K$2:K$412,MATCH(klypsid!$B6979,lehmad!$A$2:$A$412,0))</f>
        <v>108</v>
      </c>
      <c r="U6979" s="4">
        <f t="shared" ref="U6979:U7042" si="218">IF(AND(A6979=A6978,D6979=D6978),U6978+1,1)</f>
        <v>11</v>
      </c>
      <c r="V6979">
        <f t="shared" ref="V6979:V7042" si="219">IF(AND(A6979=A6978,D6979=D6978),G6979-G6978,G6979-F6979)</f>
        <v>38</v>
      </c>
    </row>
    <row r="6980" spans="1:22" x14ac:dyDescent="0.25">
      <c r="A6980">
        <v>4221</v>
      </c>
      <c r="B6980" t="str">
        <f>"E"&amp;A6980</f>
        <v>E4221</v>
      </c>
      <c r="C6980" t="s">
        <v>158</v>
      </c>
      <c r="D6980">
        <v>2</v>
      </c>
      <c r="E6980">
        <f>IF(D6980&lt;4,D6980,4)</f>
        <v>2</v>
      </c>
      <c r="F6980" s="1">
        <v>40118</v>
      </c>
      <c r="G6980" s="1">
        <v>40462</v>
      </c>
      <c r="H6980" s="3">
        <f>G6980-F6980</f>
        <v>344</v>
      </c>
      <c r="I6980" s="3">
        <f>IF(H6980&lt;=60,1,IF(H6980&lt;=150,2,3))</f>
        <v>3</v>
      </c>
      <c r="J6980">
        <v>21.2</v>
      </c>
      <c r="K6980">
        <v>5.45</v>
      </c>
      <c r="L6980">
        <v>4.38</v>
      </c>
      <c r="M6980">
        <v>55</v>
      </c>
      <c r="N6980">
        <f>LOG(M6980/100,2)+3</f>
        <v>2.1375035237499347</v>
      </c>
      <c r="O6980">
        <f>INDEX(lehmad!B$2:B$412,MATCH(klypsid!$B6980,lehmad!$A$2:$A$412,0))</f>
        <v>39001</v>
      </c>
      <c r="P6980">
        <f>INDEX(lehmad!D$2:D$412,MATCH(klypsid!$B6980,lehmad!$A$2:$A$412,0))</f>
        <v>110</v>
      </c>
      <c r="Q6980">
        <f>INDEX(lehmad!E$2:E$412,MATCH(klypsid!$B6980,lehmad!$A$2:$A$412,0))</f>
        <v>0.876</v>
      </c>
      <c r="R6980" t="str">
        <f>INDEX(lehmad!F$2:F$412,MATCH(klypsid!$B6980,lehmad!$A$2:$A$412,0))</f>
        <v>DYNASTY-ET</v>
      </c>
      <c r="S6980">
        <f>INDEX(lehmad!H$2:H$412,MATCH(klypsid!$B6980,lehmad!$A$2:$A$412,0))</f>
        <v>124</v>
      </c>
      <c r="T6980">
        <f>INDEX(lehmad!K$2:K$412,MATCH(klypsid!$B6980,lehmad!$A$2:$A$412,0))</f>
        <v>108</v>
      </c>
      <c r="U6980" s="4">
        <f t="shared" si="218"/>
        <v>12</v>
      </c>
      <c r="V6980">
        <f t="shared" si="219"/>
        <v>28</v>
      </c>
    </row>
    <row r="6981" spans="1:22" x14ac:dyDescent="0.25">
      <c r="A6981">
        <v>4221</v>
      </c>
      <c r="B6981" t="str">
        <f>"E"&amp;A6981</f>
        <v>E4221</v>
      </c>
      <c r="C6981" t="s">
        <v>158</v>
      </c>
      <c r="D6981">
        <v>2</v>
      </c>
      <c r="E6981">
        <f>IF(D6981&lt;4,D6981,4)</f>
        <v>2</v>
      </c>
      <c r="F6981" s="1">
        <v>40118</v>
      </c>
      <c r="G6981" s="1">
        <v>40493</v>
      </c>
      <c r="H6981" s="3">
        <f>G6981-F6981</f>
        <v>375</v>
      </c>
      <c r="I6981" s="3">
        <f>IF(H6981&lt;=60,1,IF(H6981&lt;=150,2,3))</f>
        <v>3</v>
      </c>
      <c r="J6981">
        <v>19</v>
      </c>
      <c r="K6981">
        <v>4.3899999999999997</v>
      </c>
      <c r="L6981">
        <v>4.3600000000000003</v>
      </c>
      <c r="M6981">
        <v>34</v>
      </c>
      <c r="N6981">
        <f>LOG(M6981/100,2)+3</f>
        <v>1.443606651475615</v>
      </c>
      <c r="O6981">
        <f>INDEX(lehmad!B$2:B$412,MATCH(klypsid!$B6981,lehmad!$A$2:$A$412,0))</f>
        <v>39001</v>
      </c>
      <c r="P6981">
        <f>INDEX(lehmad!D$2:D$412,MATCH(klypsid!$B6981,lehmad!$A$2:$A$412,0))</f>
        <v>110</v>
      </c>
      <c r="Q6981">
        <f>INDEX(lehmad!E$2:E$412,MATCH(klypsid!$B6981,lehmad!$A$2:$A$412,0))</f>
        <v>0.876</v>
      </c>
      <c r="R6981" t="str">
        <f>INDEX(lehmad!F$2:F$412,MATCH(klypsid!$B6981,lehmad!$A$2:$A$412,0))</f>
        <v>DYNASTY-ET</v>
      </c>
      <c r="S6981">
        <f>INDEX(lehmad!H$2:H$412,MATCH(klypsid!$B6981,lehmad!$A$2:$A$412,0))</f>
        <v>124</v>
      </c>
      <c r="T6981">
        <f>INDEX(lehmad!K$2:K$412,MATCH(klypsid!$B6981,lehmad!$A$2:$A$412,0))</f>
        <v>108</v>
      </c>
      <c r="U6981" s="4">
        <f t="shared" si="218"/>
        <v>13</v>
      </c>
      <c r="V6981">
        <f t="shared" si="219"/>
        <v>31</v>
      </c>
    </row>
    <row r="6982" spans="1:22" x14ac:dyDescent="0.25">
      <c r="A6982">
        <v>4221</v>
      </c>
      <c r="B6982" t="str">
        <f>"E"&amp;A6982</f>
        <v>E4221</v>
      </c>
      <c r="C6982" t="s">
        <v>158</v>
      </c>
      <c r="D6982">
        <v>2</v>
      </c>
      <c r="E6982">
        <f>IF(D6982&lt;4,D6982,4)</f>
        <v>2</v>
      </c>
      <c r="F6982" s="1">
        <v>40118</v>
      </c>
      <c r="G6982" s="1">
        <v>40521</v>
      </c>
      <c r="H6982" s="3">
        <f>G6982-F6982</f>
        <v>403</v>
      </c>
      <c r="I6982" s="3">
        <f>IF(H6982&lt;=60,1,IF(H6982&lt;=150,2,3))</f>
        <v>3</v>
      </c>
      <c r="J6982">
        <v>20.2</v>
      </c>
      <c r="K6982">
        <v>4.99</v>
      </c>
      <c r="L6982">
        <v>4.37</v>
      </c>
      <c r="M6982">
        <v>65</v>
      </c>
      <c r="N6982">
        <f>LOG(M6982/100,2)+3</f>
        <v>2.37851162325373</v>
      </c>
      <c r="O6982">
        <f>INDEX(lehmad!B$2:B$412,MATCH(klypsid!$B6982,lehmad!$A$2:$A$412,0))</f>
        <v>39001</v>
      </c>
      <c r="P6982">
        <f>INDEX(lehmad!D$2:D$412,MATCH(klypsid!$B6982,lehmad!$A$2:$A$412,0))</f>
        <v>110</v>
      </c>
      <c r="Q6982">
        <f>INDEX(lehmad!E$2:E$412,MATCH(klypsid!$B6982,lehmad!$A$2:$A$412,0))</f>
        <v>0.876</v>
      </c>
      <c r="R6982" t="str">
        <f>INDEX(lehmad!F$2:F$412,MATCH(klypsid!$B6982,lehmad!$A$2:$A$412,0))</f>
        <v>DYNASTY-ET</v>
      </c>
      <c r="S6982">
        <f>INDEX(lehmad!H$2:H$412,MATCH(klypsid!$B6982,lehmad!$A$2:$A$412,0))</f>
        <v>124</v>
      </c>
      <c r="T6982">
        <f>INDEX(lehmad!K$2:K$412,MATCH(klypsid!$B6982,lehmad!$A$2:$A$412,0))</f>
        <v>108</v>
      </c>
      <c r="U6982" s="4">
        <f t="shared" si="218"/>
        <v>14</v>
      </c>
      <c r="V6982">
        <f t="shared" si="219"/>
        <v>28</v>
      </c>
    </row>
    <row r="6983" spans="1:22" x14ac:dyDescent="0.25">
      <c r="A6983">
        <v>4221</v>
      </c>
      <c r="B6983" t="str">
        <f>"E"&amp;A6983</f>
        <v>E4221</v>
      </c>
      <c r="C6983" t="s">
        <v>158</v>
      </c>
      <c r="D6983">
        <v>2</v>
      </c>
      <c r="E6983">
        <f>IF(D6983&lt;4,D6983,4)</f>
        <v>2</v>
      </c>
      <c r="F6983" s="1">
        <v>40118</v>
      </c>
      <c r="G6983" s="1">
        <v>40556</v>
      </c>
      <c r="H6983" s="3">
        <f>G6983-F6983</f>
        <v>438</v>
      </c>
      <c r="I6983" s="3">
        <f>IF(H6983&lt;=60,1,IF(H6983&lt;=150,2,3))</f>
        <v>3</v>
      </c>
      <c r="J6983">
        <v>18.600000000000001</v>
      </c>
      <c r="K6983">
        <v>5.78</v>
      </c>
      <c r="L6983">
        <v>4.37</v>
      </c>
      <c r="M6983">
        <v>36</v>
      </c>
      <c r="N6983">
        <f>LOG(M6983/100,2)+3</f>
        <v>1.5260688116675876</v>
      </c>
      <c r="O6983">
        <f>INDEX(lehmad!B$2:B$412,MATCH(klypsid!$B6983,lehmad!$A$2:$A$412,0))</f>
        <v>39001</v>
      </c>
      <c r="P6983">
        <f>INDEX(lehmad!D$2:D$412,MATCH(klypsid!$B6983,lehmad!$A$2:$A$412,0))</f>
        <v>110</v>
      </c>
      <c r="Q6983">
        <f>INDEX(lehmad!E$2:E$412,MATCH(klypsid!$B6983,lehmad!$A$2:$A$412,0))</f>
        <v>0.876</v>
      </c>
      <c r="R6983" t="str">
        <f>INDEX(lehmad!F$2:F$412,MATCH(klypsid!$B6983,lehmad!$A$2:$A$412,0))</f>
        <v>DYNASTY-ET</v>
      </c>
      <c r="S6983">
        <f>INDEX(lehmad!H$2:H$412,MATCH(klypsid!$B6983,lehmad!$A$2:$A$412,0))</f>
        <v>124</v>
      </c>
      <c r="T6983">
        <f>INDEX(lehmad!K$2:K$412,MATCH(klypsid!$B6983,lehmad!$A$2:$A$412,0))</f>
        <v>108</v>
      </c>
      <c r="U6983" s="4">
        <f t="shared" si="218"/>
        <v>15</v>
      </c>
      <c r="V6983">
        <f t="shared" si="219"/>
        <v>35</v>
      </c>
    </row>
    <row r="6984" spans="1:22" x14ac:dyDescent="0.25">
      <c r="A6984">
        <v>4222</v>
      </c>
      <c r="B6984" t="str">
        <f>"E"&amp;A6984</f>
        <v>E4222</v>
      </c>
      <c r="C6984" t="s">
        <v>169</v>
      </c>
      <c r="D6984">
        <v>1</v>
      </c>
      <c r="E6984">
        <f>IF(D6984&lt;4,D6984,4)</f>
        <v>1</v>
      </c>
      <c r="F6984" s="1">
        <v>39828</v>
      </c>
      <c r="G6984" s="1">
        <v>39845</v>
      </c>
      <c r="H6984" s="3">
        <f>G6984-F6984</f>
        <v>17</v>
      </c>
      <c r="I6984" s="3">
        <f>IF(H6984&lt;=60,1,IF(H6984&lt;=150,2,3))</f>
        <v>1</v>
      </c>
      <c r="J6984">
        <v>29.6</v>
      </c>
      <c r="K6984">
        <v>4.1100000000000003</v>
      </c>
      <c r="L6984">
        <v>3.31</v>
      </c>
      <c r="M6984">
        <v>216</v>
      </c>
      <c r="N6984">
        <f>LOG(M6984/100,2)+3</f>
        <v>4.1110313123887439</v>
      </c>
      <c r="O6984">
        <f>INDEX(lehmad!B$2:B$412,MATCH(klypsid!$B6984,lehmad!$A$2:$A$412,0))</f>
        <v>39002</v>
      </c>
      <c r="P6984">
        <f>INDEX(lehmad!D$2:D$412,MATCH(klypsid!$B6984,lehmad!$A$2:$A$412,0))</f>
        <v>106</v>
      </c>
      <c r="Q6984">
        <f>INDEX(lehmad!E$2:E$412,MATCH(klypsid!$B6984,lehmad!$A$2:$A$412,0))</f>
        <v>0.90700000000000003</v>
      </c>
      <c r="R6984" t="str">
        <f>INDEX(lehmad!F$2:F$412,MATCH(klypsid!$B6984,lehmad!$A$2:$A$412,0))</f>
        <v>DYNASTY-ET</v>
      </c>
      <c r="S6984">
        <f>INDEX(lehmad!H$2:H$412,MATCH(klypsid!$B6984,lehmad!$A$2:$A$412,0))</f>
        <v>124</v>
      </c>
      <c r="T6984">
        <f>INDEX(lehmad!K$2:K$412,MATCH(klypsid!$B6984,lehmad!$A$2:$A$412,0))</f>
        <v>108</v>
      </c>
      <c r="U6984" s="4">
        <f t="shared" si="218"/>
        <v>1</v>
      </c>
      <c r="V6984">
        <f t="shared" si="219"/>
        <v>17</v>
      </c>
    </row>
    <row r="6985" spans="1:22" x14ac:dyDescent="0.25">
      <c r="A6985">
        <v>4222</v>
      </c>
      <c r="B6985" t="str">
        <f>"E"&amp;A6985</f>
        <v>E4222</v>
      </c>
      <c r="C6985" t="s">
        <v>169</v>
      </c>
      <c r="D6985">
        <v>1</v>
      </c>
      <c r="E6985">
        <f>IF(D6985&lt;4,D6985,4)</f>
        <v>1</v>
      </c>
      <c r="F6985" s="1">
        <v>39828</v>
      </c>
      <c r="G6985" s="1">
        <v>39875</v>
      </c>
      <c r="H6985" s="3">
        <f>G6985-F6985</f>
        <v>47</v>
      </c>
      <c r="I6985" s="3">
        <f>IF(H6985&lt;=60,1,IF(H6985&lt;=150,2,3))</f>
        <v>1</v>
      </c>
      <c r="J6985">
        <v>37.6</v>
      </c>
      <c r="K6985">
        <v>4.1100000000000003</v>
      </c>
      <c r="L6985">
        <v>3.02</v>
      </c>
      <c r="M6985">
        <v>32</v>
      </c>
      <c r="N6985">
        <f>LOG(M6985/100,2)+3</f>
        <v>1.3561438102252752</v>
      </c>
      <c r="O6985">
        <f>INDEX(lehmad!B$2:B$412,MATCH(klypsid!$B6985,lehmad!$A$2:$A$412,0))</f>
        <v>39002</v>
      </c>
      <c r="P6985">
        <f>INDEX(lehmad!D$2:D$412,MATCH(klypsid!$B6985,lehmad!$A$2:$A$412,0))</f>
        <v>106</v>
      </c>
      <c r="Q6985">
        <f>INDEX(lehmad!E$2:E$412,MATCH(klypsid!$B6985,lehmad!$A$2:$A$412,0))</f>
        <v>0.90700000000000003</v>
      </c>
      <c r="R6985" t="str">
        <f>INDEX(lehmad!F$2:F$412,MATCH(klypsid!$B6985,lehmad!$A$2:$A$412,0))</f>
        <v>DYNASTY-ET</v>
      </c>
      <c r="S6985">
        <f>INDEX(lehmad!H$2:H$412,MATCH(klypsid!$B6985,lehmad!$A$2:$A$412,0))</f>
        <v>124</v>
      </c>
      <c r="T6985">
        <f>INDEX(lehmad!K$2:K$412,MATCH(klypsid!$B6985,lehmad!$A$2:$A$412,0))</f>
        <v>108</v>
      </c>
      <c r="U6985" s="4">
        <f t="shared" si="218"/>
        <v>2</v>
      </c>
      <c r="V6985">
        <f t="shared" si="219"/>
        <v>30</v>
      </c>
    </row>
    <row r="6986" spans="1:22" x14ac:dyDescent="0.25">
      <c r="A6986">
        <v>4222</v>
      </c>
      <c r="B6986" t="str">
        <f>"E"&amp;A6986</f>
        <v>E4222</v>
      </c>
      <c r="C6986" t="s">
        <v>169</v>
      </c>
      <c r="D6986">
        <v>1</v>
      </c>
      <c r="E6986">
        <f>IF(D6986&lt;4,D6986,4)</f>
        <v>1</v>
      </c>
      <c r="F6986" s="1">
        <v>39828</v>
      </c>
      <c r="G6986" s="1">
        <v>39908</v>
      </c>
      <c r="H6986" s="3">
        <f>G6986-F6986</f>
        <v>80</v>
      </c>
      <c r="I6986" s="3">
        <f>IF(H6986&lt;=60,1,IF(H6986&lt;=150,2,3))</f>
        <v>2</v>
      </c>
      <c r="J6986">
        <v>40.700000000000003</v>
      </c>
      <c r="K6986">
        <v>4.0199999999999996</v>
      </c>
      <c r="L6986">
        <v>3.05</v>
      </c>
      <c r="M6986">
        <v>22</v>
      </c>
      <c r="N6986">
        <f>LOG(M6986/100,2)+3</f>
        <v>0.8155754288625725</v>
      </c>
      <c r="O6986">
        <f>INDEX(lehmad!B$2:B$412,MATCH(klypsid!$B6986,lehmad!$A$2:$A$412,0))</f>
        <v>39002</v>
      </c>
      <c r="P6986">
        <f>INDEX(lehmad!D$2:D$412,MATCH(klypsid!$B6986,lehmad!$A$2:$A$412,0))</f>
        <v>106</v>
      </c>
      <c r="Q6986">
        <f>INDEX(lehmad!E$2:E$412,MATCH(klypsid!$B6986,lehmad!$A$2:$A$412,0))</f>
        <v>0.90700000000000003</v>
      </c>
      <c r="R6986" t="str">
        <f>INDEX(lehmad!F$2:F$412,MATCH(klypsid!$B6986,lehmad!$A$2:$A$412,0))</f>
        <v>DYNASTY-ET</v>
      </c>
      <c r="S6986">
        <f>INDEX(lehmad!H$2:H$412,MATCH(klypsid!$B6986,lehmad!$A$2:$A$412,0))</f>
        <v>124</v>
      </c>
      <c r="T6986">
        <f>INDEX(lehmad!K$2:K$412,MATCH(klypsid!$B6986,lehmad!$A$2:$A$412,0))</f>
        <v>108</v>
      </c>
      <c r="U6986" s="4">
        <f t="shared" si="218"/>
        <v>3</v>
      </c>
      <c r="V6986">
        <f t="shared" si="219"/>
        <v>33</v>
      </c>
    </row>
    <row r="6987" spans="1:22" x14ac:dyDescent="0.25">
      <c r="A6987">
        <v>4222</v>
      </c>
      <c r="B6987" t="str">
        <f>"E"&amp;A6987</f>
        <v>E4222</v>
      </c>
      <c r="C6987" t="s">
        <v>169</v>
      </c>
      <c r="D6987">
        <v>1</v>
      </c>
      <c r="E6987">
        <f>IF(D6987&lt;4,D6987,4)</f>
        <v>1</v>
      </c>
      <c r="F6987" s="1">
        <v>39828</v>
      </c>
      <c r="G6987" s="1">
        <v>39944</v>
      </c>
      <c r="H6987" s="3">
        <f>G6987-F6987</f>
        <v>116</v>
      </c>
      <c r="I6987" s="3">
        <f>IF(H6987&lt;=60,1,IF(H6987&lt;=150,2,3))</f>
        <v>2</v>
      </c>
      <c r="J6987">
        <v>37.4</v>
      </c>
      <c r="K6987">
        <v>3.53</v>
      </c>
      <c r="L6987">
        <v>3.24</v>
      </c>
      <c r="M6987">
        <v>25</v>
      </c>
      <c r="N6987">
        <f>LOG(M6987/100,2)+3</f>
        <v>1</v>
      </c>
      <c r="O6987">
        <f>INDEX(lehmad!B$2:B$412,MATCH(klypsid!$B6987,lehmad!$A$2:$A$412,0))</f>
        <v>39002</v>
      </c>
      <c r="P6987">
        <f>INDEX(lehmad!D$2:D$412,MATCH(klypsid!$B6987,lehmad!$A$2:$A$412,0))</f>
        <v>106</v>
      </c>
      <c r="Q6987">
        <f>INDEX(lehmad!E$2:E$412,MATCH(klypsid!$B6987,lehmad!$A$2:$A$412,0))</f>
        <v>0.90700000000000003</v>
      </c>
      <c r="R6987" t="str">
        <f>INDEX(lehmad!F$2:F$412,MATCH(klypsid!$B6987,lehmad!$A$2:$A$412,0))</f>
        <v>DYNASTY-ET</v>
      </c>
      <c r="S6987">
        <f>INDEX(lehmad!H$2:H$412,MATCH(klypsid!$B6987,lehmad!$A$2:$A$412,0))</f>
        <v>124</v>
      </c>
      <c r="T6987">
        <f>INDEX(lehmad!K$2:K$412,MATCH(klypsid!$B6987,lehmad!$A$2:$A$412,0))</f>
        <v>108</v>
      </c>
      <c r="U6987" s="4">
        <f t="shared" si="218"/>
        <v>4</v>
      </c>
      <c r="V6987">
        <f t="shared" si="219"/>
        <v>36</v>
      </c>
    </row>
    <row r="6988" spans="1:22" x14ac:dyDescent="0.25">
      <c r="A6988">
        <v>4222</v>
      </c>
      <c r="B6988" t="str">
        <f>"E"&amp;A6988</f>
        <v>E4222</v>
      </c>
      <c r="C6988" t="s">
        <v>169</v>
      </c>
      <c r="D6988">
        <v>1</v>
      </c>
      <c r="E6988">
        <f>IF(D6988&lt;4,D6988,4)</f>
        <v>1</v>
      </c>
      <c r="F6988" s="1">
        <v>39828</v>
      </c>
      <c r="G6988" s="1">
        <v>39972</v>
      </c>
      <c r="H6988" s="3">
        <f>G6988-F6988</f>
        <v>144</v>
      </c>
      <c r="I6988" s="3">
        <f>IF(H6988&lt;=60,1,IF(H6988&lt;=150,2,3))</f>
        <v>2</v>
      </c>
      <c r="J6988">
        <v>33.1</v>
      </c>
      <c r="K6988">
        <v>3.47</v>
      </c>
      <c r="L6988">
        <v>3.26</v>
      </c>
      <c r="M6988">
        <v>35</v>
      </c>
      <c r="N6988">
        <f>LOG(M6988/100,2)+3</f>
        <v>1.4854268271702415</v>
      </c>
      <c r="O6988">
        <f>INDEX(lehmad!B$2:B$412,MATCH(klypsid!$B6988,lehmad!$A$2:$A$412,0))</f>
        <v>39002</v>
      </c>
      <c r="P6988">
        <f>INDEX(lehmad!D$2:D$412,MATCH(klypsid!$B6988,lehmad!$A$2:$A$412,0))</f>
        <v>106</v>
      </c>
      <c r="Q6988">
        <f>INDEX(lehmad!E$2:E$412,MATCH(klypsid!$B6988,lehmad!$A$2:$A$412,0))</f>
        <v>0.90700000000000003</v>
      </c>
      <c r="R6988" t="str">
        <f>INDEX(lehmad!F$2:F$412,MATCH(klypsid!$B6988,lehmad!$A$2:$A$412,0))</f>
        <v>DYNASTY-ET</v>
      </c>
      <c r="S6988">
        <f>INDEX(lehmad!H$2:H$412,MATCH(klypsid!$B6988,lehmad!$A$2:$A$412,0))</f>
        <v>124</v>
      </c>
      <c r="T6988">
        <f>INDEX(lehmad!K$2:K$412,MATCH(klypsid!$B6988,lehmad!$A$2:$A$412,0))</f>
        <v>108</v>
      </c>
      <c r="U6988" s="4">
        <f t="shared" si="218"/>
        <v>5</v>
      </c>
      <c r="V6988">
        <f t="shared" si="219"/>
        <v>28</v>
      </c>
    </row>
    <row r="6989" spans="1:22" x14ac:dyDescent="0.25">
      <c r="A6989">
        <v>4222</v>
      </c>
      <c r="B6989" t="str">
        <f>"E"&amp;A6989</f>
        <v>E4222</v>
      </c>
      <c r="C6989" t="s">
        <v>169</v>
      </c>
      <c r="D6989">
        <v>1</v>
      </c>
      <c r="E6989">
        <f>IF(D6989&lt;4,D6989,4)</f>
        <v>1</v>
      </c>
      <c r="F6989" s="1">
        <v>39828</v>
      </c>
      <c r="G6989" s="1">
        <v>40007</v>
      </c>
      <c r="H6989" s="3">
        <f>G6989-F6989</f>
        <v>179</v>
      </c>
      <c r="I6989" s="3">
        <f>IF(H6989&lt;=60,1,IF(H6989&lt;=150,2,3))</f>
        <v>3</v>
      </c>
      <c r="J6989">
        <v>32.6</v>
      </c>
      <c r="K6989">
        <v>2.82</v>
      </c>
      <c r="L6989">
        <v>3.35</v>
      </c>
      <c r="M6989">
        <v>34</v>
      </c>
      <c r="N6989">
        <f>LOG(M6989/100,2)+3</f>
        <v>1.443606651475615</v>
      </c>
      <c r="O6989">
        <f>INDEX(lehmad!B$2:B$412,MATCH(klypsid!$B6989,lehmad!$A$2:$A$412,0))</f>
        <v>39002</v>
      </c>
      <c r="P6989">
        <f>INDEX(lehmad!D$2:D$412,MATCH(klypsid!$B6989,lehmad!$A$2:$A$412,0))</f>
        <v>106</v>
      </c>
      <c r="Q6989">
        <f>INDEX(lehmad!E$2:E$412,MATCH(klypsid!$B6989,lehmad!$A$2:$A$412,0))</f>
        <v>0.90700000000000003</v>
      </c>
      <c r="R6989" t="str">
        <f>INDEX(lehmad!F$2:F$412,MATCH(klypsid!$B6989,lehmad!$A$2:$A$412,0))</f>
        <v>DYNASTY-ET</v>
      </c>
      <c r="S6989">
        <f>INDEX(lehmad!H$2:H$412,MATCH(klypsid!$B6989,lehmad!$A$2:$A$412,0))</f>
        <v>124</v>
      </c>
      <c r="T6989">
        <f>INDEX(lehmad!K$2:K$412,MATCH(klypsid!$B6989,lehmad!$A$2:$A$412,0))</f>
        <v>108</v>
      </c>
      <c r="U6989" s="4">
        <f t="shared" si="218"/>
        <v>6</v>
      </c>
      <c r="V6989">
        <f t="shared" si="219"/>
        <v>35</v>
      </c>
    </row>
    <row r="6990" spans="1:22" x14ac:dyDescent="0.25">
      <c r="A6990">
        <v>4222</v>
      </c>
      <c r="B6990" t="str">
        <f>"E"&amp;A6990</f>
        <v>E4222</v>
      </c>
      <c r="C6990" t="s">
        <v>169</v>
      </c>
      <c r="D6990">
        <v>1</v>
      </c>
      <c r="E6990">
        <f>IF(D6990&lt;4,D6990,4)</f>
        <v>1</v>
      </c>
      <c r="F6990" s="1">
        <v>39828</v>
      </c>
      <c r="G6990" s="1">
        <v>40037</v>
      </c>
      <c r="H6990" s="3">
        <f>G6990-F6990</f>
        <v>209</v>
      </c>
      <c r="I6990" s="3">
        <f>IF(H6990&lt;=60,1,IF(H6990&lt;=150,2,3))</f>
        <v>3</v>
      </c>
      <c r="J6990">
        <v>25.7</v>
      </c>
      <c r="K6990">
        <v>3.04</v>
      </c>
      <c r="L6990">
        <v>3.32</v>
      </c>
      <c r="M6990">
        <v>58</v>
      </c>
      <c r="N6990">
        <f>LOG(M6990/100,2)+3</f>
        <v>2.2141248053528475</v>
      </c>
      <c r="O6990">
        <f>INDEX(lehmad!B$2:B$412,MATCH(klypsid!$B6990,lehmad!$A$2:$A$412,0))</f>
        <v>39002</v>
      </c>
      <c r="P6990">
        <f>INDEX(lehmad!D$2:D$412,MATCH(klypsid!$B6990,lehmad!$A$2:$A$412,0))</f>
        <v>106</v>
      </c>
      <c r="Q6990">
        <f>INDEX(lehmad!E$2:E$412,MATCH(klypsid!$B6990,lehmad!$A$2:$A$412,0))</f>
        <v>0.90700000000000003</v>
      </c>
      <c r="R6990" t="str">
        <f>INDEX(lehmad!F$2:F$412,MATCH(klypsid!$B6990,lehmad!$A$2:$A$412,0))</f>
        <v>DYNASTY-ET</v>
      </c>
      <c r="S6990">
        <f>INDEX(lehmad!H$2:H$412,MATCH(klypsid!$B6990,lehmad!$A$2:$A$412,0))</f>
        <v>124</v>
      </c>
      <c r="T6990">
        <f>INDEX(lehmad!K$2:K$412,MATCH(klypsid!$B6990,lehmad!$A$2:$A$412,0))</f>
        <v>108</v>
      </c>
      <c r="U6990" s="4">
        <f t="shared" si="218"/>
        <v>7</v>
      </c>
      <c r="V6990">
        <f t="shared" si="219"/>
        <v>30</v>
      </c>
    </row>
    <row r="6991" spans="1:22" x14ac:dyDescent="0.25">
      <c r="A6991">
        <v>4222</v>
      </c>
      <c r="B6991" t="str">
        <f>"E"&amp;A6991</f>
        <v>E4222</v>
      </c>
      <c r="C6991" t="s">
        <v>169</v>
      </c>
      <c r="D6991">
        <v>1</v>
      </c>
      <c r="E6991">
        <f>IF(D6991&lt;4,D6991,4)</f>
        <v>1</v>
      </c>
      <c r="F6991" s="1">
        <v>39828</v>
      </c>
      <c r="G6991" s="1">
        <v>40066</v>
      </c>
      <c r="H6991" s="3">
        <f>G6991-F6991</f>
        <v>238</v>
      </c>
      <c r="I6991" s="3">
        <f>IF(H6991&lt;=60,1,IF(H6991&lt;=150,2,3))</f>
        <v>3</v>
      </c>
      <c r="J6991">
        <v>28.1</v>
      </c>
      <c r="K6991">
        <v>3.93</v>
      </c>
      <c r="L6991">
        <v>3.48</v>
      </c>
      <c r="M6991">
        <v>33</v>
      </c>
      <c r="N6991">
        <f>LOG(M6991/100,2)+3</f>
        <v>1.4005379295837288</v>
      </c>
      <c r="O6991">
        <f>INDEX(lehmad!B$2:B$412,MATCH(klypsid!$B6991,lehmad!$A$2:$A$412,0))</f>
        <v>39002</v>
      </c>
      <c r="P6991">
        <f>INDEX(lehmad!D$2:D$412,MATCH(klypsid!$B6991,lehmad!$A$2:$A$412,0))</f>
        <v>106</v>
      </c>
      <c r="Q6991">
        <f>INDEX(lehmad!E$2:E$412,MATCH(klypsid!$B6991,lehmad!$A$2:$A$412,0))</f>
        <v>0.90700000000000003</v>
      </c>
      <c r="R6991" t="str">
        <f>INDEX(lehmad!F$2:F$412,MATCH(klypsid!$B6991,lehmad!$A$2:$A$412,0))</f>
        <v>DYNASTY-ET</v>
      </c>
      <c r="S6991">
        <f>INDEX(lehmad!H$2:H$412,MATCH(klypsid!$B6991,lehmad!$A$2:$A$412,0))</f>
        <v>124</v>
      </c>
      <c r="T6991">
        <f>INDEX(lehmad!K$2:K$412,MATCH(klypsid!$B6991,lehmad!$A$2:$A$412,0))</f>
        <v>108</v>
      </c>
      <c r="U6991" s="4">
        <f t="shared" si="218"/>
        <v>8</v>
      </c>
      <c r="V6991">
        <f t="shared" si="219"/>
        <v>29</v>
      </c>
    </row>
    <row r="6992" spans="1:22" x14ac:dyDescent="0.25">
      <c r="A6992">
        <v>4222</v>
      </c>
      <c r="B6992" t="str">
        <f>"E"&amp;A6992</f>
        <v>E4222</v>
      </c>
      <c r="C6992" t="s">
        <v>169</v>
      </c>
      <c r="D6992">
        <v>1</v>
      </c>
      <c r="E6992">
        <f>IF(D6992&lt;4,D6992,4)</f>
        <v>1</v>
      </c>
      <c r="F6992" s="1">
        <v>39828</v>
      </c>
      <c r="G6992" s="1">
        <v>40094</v>
      </c>
      <c r="H6992" s="3">
        <f>G6992-F6992</f>
        <v>266</v>
      </c>
      <c r="I6992" s="3">
        <f>IF(H6992&lt;=60,1,IF(H6992&lt;=150,2,3))</f>
        <v>3</v>
      </c>
      <c r="J6992">
        <v>27.2</v>
      </c>
      <c r="K6992">
        <v>3.35</v>
      </c>
      <c r="L6992">
        <v>3.38</v>
      </c>
      <c r="M6992">
        <v>33</v>
      </c>
      <c r="N6992">
        <f>LOG(M6992/100,2)+3</f>
        <v>1.4005379295837288</v>
      </c>
      <c r="O6992">
        <f>INDEX(lehmad!B$2:B$412,MATCH(klypsid!$B6992,lehmad!$A$2:$A$412,0))</f>
        <v>39002</v>
      </c>
      <c r="P6992">
        <f>INDEX(lehmad!D$2:D$412,MATCH(klypsid!$B6992,lehmad!$A$2:$A$412,0))</f>
        <v>106</v>
      </c>
      <c r="Q6992">
        <f>INDEX(lehmad!E$2:E$412,MATCH(klypsid!$B6992,lehmad!$A$2:$A$412,0))</f>
        <v>0.90700000000000003</v>
      </c>
      <c r="R6992" t="str">
        <f>INDEX(lehmad!F$2:F$412,MATCH(klypsid!$B6992,lehmad!$A$2:$A$412,0))</f>
        <v>DYNASTY-ET</v>
      </c>
      <c r="S6992">
        <f>INDEX(lehmad!H$2:H$412,MATCH(klypsid!$B6992,lehmad!$A$2:$A$412,0))</f>
        <v>124</v>
      </c>
      <c r="T6992">
        <f>INDEX(lehmad!K$2:K$412,MATCH(klypsid!$B6992,lehmad!$A$2:$A$412,0))</f>
        <v>108</v>
      </c>
      <c r="U6992" s="4">
        <f t="shared" si="218"/>
        <v>9</v>
      </c>
      <c r="V6992">
        <f t="shared" si="219"/>
        <v>28</v>
      </c>
    </row>
    <row r="6993" spans="1:22" x14ac:dyDescent="0.25">
      <c r="A6993">
        <v>4222</v>
      </c>
      <c r="B6993" t="str">
        <f>"E"&amp;A6993</f>
        <v>E4222</v>
      </c>
      <c r="C6993" t="s">
        <v>169</v>
      </c>
      <c r="D6993">
        <v>1</v>
      </c>
      <c r="E6993">
        <f>IF(D6993&lt;4,D6993,4)</f>
        <v>1</v>
      </c>
      <c r="F6993" s="1">
        <v>39828</v>
      </c>
      <c r="G6993" s="1">
        <v>40125</v>
      </c>
      <c r="H6993" s="3">
        <f>G6993-F6993</f>
        <v>297</v>
      </c>
      <c r="I6993" s="3">
        <f>IF(H6993&lt;=60,1,IF(H6993&lt;=150,2,3))</f>
        <v>3</v>
      </c>
      <c r="J6993">
        <v>23.6</v>
      </c>
      <c r="K6993">
        <v>3.75</v>
      </c>
      <c r="L6993">
        <v>3.42</v>
      </c>
      <c r="M6993">
        <v>66</v>
      </c>
      <c r="N6993">
        <f>LOG(M6993/100,2)+3</f>
        <v>2.400537929583729</v>
      </c>
      <c r="O6993">
        <f>INDEX(lehmad!B$2:B$412,MATCH(klypsid!$B6993,lehmad!$A$2:$A$412,0))</f>
        <v>39002</v>
      </c>
      <c r="P6993">
        <f>INDEX(lehmad!D$2:D$412,MATCH(klypsid!$B6993,lehmad!$A$2:$A$412,0))</f>
        <v>106</v>
      </c>
      <c r="Q6993">
        <f>INDEX(lehmad!E$2:E$412,MATCH(klypsid!$B6993,lehmad!$A$2:$A$412,0))</f>
        <v>0.90700000000000003</v>
      </c>
      <c r="R6993" t="str">
        <f>INDEX(lehmad!F$2:F$412,MATCH(klypsid!$B6993,lehmad!$A$2:$A$412,0))</f>
        <v>DYNASTY-ET</v>
      </c>
      <c r="S6993">
        <f>INDEX(lehmad!H$2:H$412,MATCH(klypsid!$B6993,lehmad!$A$2:$A$412,0))</f>
        <v>124</v>
      </c>
      <c r="T6993">
        <f>INDEX(lehmad!K$2:K$412,MATCH(klypsid!$B6993,lehmad!$A$2:$A$412,0))</f>
        <v>108</v>
      </c>
      <c r="U6993" s="4">
        <f t="shared" si="218"/>
        <v>10</v>
      </c>
      <c r="V6993">
        <f t="shared" si="219"/>
        <v>31</v>
      </c>
    </row>
    <row r="6994" spans="1:22" x14ac:dyDescent="0.25">
      <c r="A6994">
        <v>4222</v>
      </c>
      <c r="B6994" t="str">
        <f>"E"&amp;A6994</f>
        <v>E4222</v>
      </c>
      <c r="C6994" t="s">
        <v>169</v>
      </c>
      <c r="D6994">
        <v>2</v>
      </c>
      <c r="E6994">
        <f>IF(D6994&lt;4,D6994,4)</f>
        <v>2</v>
      </c>
      <c r="F6994" s="1">
        <v>40194</v>
      </c>
      <c r="G6994" s="1">
        <v>40214</v>
      </c>
      <c r="H6994" s="3">
        <f>G6994-F6994</f>
        <v>20</v>
      </c>
      <c r="I6994" s="3">
        <f>IF(H6994&lt;=60,1,IF(H6994&lt;=150,2,3))</f>
        <v>1</v>
      </c>
      <c r="J6994">
        <v>43.7</v>
      </c>
      <c r="K6994">
        <v>3.9</v>
      </c>
      <c r="L6994">
        <v>3.42</v>
      </c>
      <c r="M6994">
        <v>51</v>
      </c>
      <c r="N6994">
        <f>LOG(M6994/100,2)+3</f>
        <v>2.0285691521967708</v>
      </c>
      <c r="O6994">
        <f>INDEX(lehmad!B$2:B$412,MATCH(klypsid!$B6994,lehmad!$A$2:$A$412,0))</f>
        <v>39002</v>
      </c>
      <c r="P6994">
        <f>INDEX(lehmad!D$2:D$412,MATCH(klypsid!$B6994,lehmad!$A$2:$A$412,0))</f>
        <v>106</v>
      </c>
      <c r="Q6994">
        <f>INDEX(lehmad!E$2:E$412,MATCH(klypsid!$B6994,lehmad!$A$2:$A$412,0))</f>
        <v>0.90700000000000003</v>
      </c>
      <c r="R6994" t="str">
        <f>INDEX(lehmad!F$2:F$412,MATCH(klypsid!$B6994,lehmad!$A$2:$A$412,0))</f>
        <v>DYNASTY-ET</v>
      </c>
      <c r="S6994">
        <f>INDEX(lehmad!H$2:H$412,MATCH(klypsid!$B6994,lehmad!$A$2:$A$412,0))</f>
        <v>124</v>
      </c>
      <c r="T6994">
        <f>INDEX(lehmad!K$2:K$412,MATCH(klypsid!$B6994,lehmad!$A$2:$A$412,0))</f>
        <v>108</v>
      </c>
      <c r="U6994" s="4">
        <f t="shared" si="218"/>
        <v>1</v>
      </c>
      <c r="V6994">
        <f t="shared" si="219"/>
        <v>20</v>
      </c>
    </row>
    <row r="6995" spans="1:22" x14ac:dyDescent="0.25">
      <c r="A6995">
        <v>4222</v>
      </c>
      <c r="B6995" t="str">
        <f>"E"&amp;A6995</f>
        <v>E4222</v>
      </c>
      <c r="C6995" t="s">
        <v>169</v>
      </c>
      <c r="D6995">
        <v>2</v>
      </c>
      <c r="E6995">
        <f>IF(D6995&lt;4,D6995,4)</f>
        <v>2</v>
      </c>
      <c r="F6995" s="1">
        <v>40194</v>
      </c>
      <c r="G6995" s="1">
        <v>40242</v>
      </c>
      <c r="H6995" s="3">
        <f>G6995-F6995</f>
        <v>48</v>
      </c>
      <c r="I6995" s="3">
        <f>IF(H6995&lt;=60,1,IF(H6995&lt;=150,2,3))</f>
        <v>1</v>
      </c>
      <c r="J6995">
        <v>41.7</v>
      </c>
      <c r="K6995">
        <v>3.54</v>
      </c>
      <c r="L6995">
        <v>3.27</v>
      </c>
      <c r="M6995">
        <v>22</v>
      </c>
      <c r="N6995">
        <f>LOG(M6995/100,2)+3</f>
        <v>0.8155754288625725</v>
      </c>
      <c r="O6995">
        <f>INDEX(lehmad!B$2:B$412,MATCH(klypsid!$B6995,lehmad!$A$2:$A$412,0))</f>
        <v>39002</v>
      </c>
      <c r="P6995">
        <f>INDEX(lehmad!D$2:D$412,MATCH(klypsid!$B6995,lehmad!$A$2:$A$412,0))</f>
        <v>106</v>
      </c>
      <c r="Q6995">
        <f>INDEX(lehmad!E$2:E$412,MATCH(klypsid!$B6995,lehmad!$A$2:$A$412,0))</f>
        <v>0.90700000000000003</v>
      </c>
      <c r="R6995" t="str">
        <f>INDEX(lehmad!F$2:F$412,MATCH(klypsid!$B6995,lehmad!$A$2:$A$412,0))</f>
        <v>DYNASTY-ET</v>
      </c>
      <c r="S6995">
        <f>INDEX(lehmad!H$2:H$412,MATCH(klypsid!$B6995,lehmad!$A$2:$A$412,0))</f>
        <v>124</v>
      </c>
      <c r="T6995">
        <f>INDEX(lehmad!K$2:K$412,MATCH(klypsid!$B6995,lehmad!$A$2:$A$412,0))</f>
        <v>108</v>
      </c>
      <c r="U6995" s="4">
        <f t="shared" si="218"/>
        <v>2</v>
      </c>
      <c r="V6995">
        <f t="shared" si="219"/>
        <v>28</v>
      </c>
    </row>
    <row r="6996" spans="1:22" x14ac:dyDescent="0.25">
      <c r="A6996">
        <v>4222</v>
      </c>
      <c r="B6996" t="str">
        <f>"E"&amp;A6996</f>
        <v>E4222</v>
      </c>
      <c r="C6996" t="s">
        <v>169</v>
      </c>
      <c r="D6996">
        <v>2</v>
      </c>
      <c r="E6996">
        <f>IF(D6996&lt;4,D6996,4)</f>
        <v>2</v>
      </c>
      <c r="F6996" s="1">
        <v>40194</v>
      </c>
      <c r="G6996" s="1">
        <v>40276</v>
      </c>
      <c r="H6996" s="3">
        <f>G6996-F6996</f>
        <v>82</v>
      </c>
      <c r="I6996" s="3">
        <f>IF(H6996&lt;=60,1,IF(H6996&lt;=150,2,3))</f>
        <v>2</v>
      </c>
      <c r="J6996">
        <v>43.7</v>
      </c>
      <c r="K6996">
        <v>4.16</v>
      </c>
      <c r="L6996">
        <v>3.3</v>
      </c>
      <c r="M6996">
        <v>36</v>
      </c>
      <c r="N6996">
        <f>LOG(M6996/100,2)+3</f>
        <v>1.5260688116675876</v>
      </c>
      <c r="O6996">
        <f>INDEX(lehmad!B$2:B$412,MATCH(klypsid!$B6996,lehmad!$A$2:$A$412,0))</f>
        <v>39002</v>
      </c>
      <c r="P6996">
        <f>INDEX(lehmad!D$2:D$412,MATCH(klypsid!$B6996,lehmad!$A$2:$A$412,0))</f>
        <v>106</v>
      </c>
      <c r="Q6996">
        <f>INDEX(lehmad!E$2:E$412,MATCH(klypsid!$B6996,lehmad!$A$2:$A$412,0))</f>
        <v>0.90700000000000003</v>
      </c>
      <c r="R6996" t="str">
        <f>INDEX(lehmad!F$2:F$412,MATCH(klypsid!$B6996,lehmad!$A$2:$A$412,0))</f>
        <v>DYNASTY-ET</v>
      </c>
      <c r="S6996">
        <f>INDEX(lehmad!H$2:H$412,MATCH(klypsid!$B6996,lehmad!$A$2:$A$412,0))</f>
        <v>124</v>
      </c>
      <c r="T6996">
        <f>INDEX(lehmad!K$2:K$412,MATCH(klypsid!$B6996,lehmad!$A$2:$A$412,0))</f>
        <v>108</v>
      </c>
      <c r="U6996" s="4">
        <f t="shared" si="218"/>
        <v>3</v>
      </c>
      <c r="V6996">
        <f t="shared" si="219"/>
        <v>34</v>
      </c>
    </row>
    <row r="6997" spans="1:22" x14ac:dyDescent="0.25">
      <c r="A6997">
        <v>4222</v>
      </c>
      <c r="B6997" t="str">
        <f>"E"&amp;A6997</f>
        <v>E4222</v>
      </c>
      <c r="C6997" t="s">
        <v>169</v>
      </c>
      <c r="D6997">
        <v>2</v>
      </c>
      <c r="E6997">
        <f>IF(D6997&lt;4,D6997,4)</f>
        <v>2</v>
      </c>
      <c r="F6997" s="1">
        <v>40194</v>
      </c>
      <c r="G6997" s="1">
        <v>40304</v>
      </c>
      <c r="H6997" s="3">
        <f>G6997-F6997</f>
        <v>110</v>
      </c>
      <c r="I6997" s="3">
        <f>IF(H6997&lt;=60,1,IF(H6997&lt;=150,2,3))</f>
        <v>2</v>
      </c>
      <c r="J6997">
        <v>39.200000000000003</v>
      </c>
      <c r="K6997">
        <v>3.94</v>
      </c>
      <c r="L6997">
        <v>3.06</v>
      </c>
      <c r="M6997">
        <v>48</v>
      </c>
      <c r="N6997">
        <f>LOG(M6997/100,2)+3</f>
        <v>1.9411063109464315</v>
      </c>
      <c r="O6997">
        <f>INDEX(lehmad!B$2:B$412,MATCH(klypsid!$B6997,lehmad!$A$2:$A$412,0))</f>
        <v>39002</v>
      </c>
      <c r="P6997">
        <f>INDEX(lehmad!D$2:D$412,MATCH(klypsid!$B6997,lehmad!$A$2:$A$412,0))</f>
        <v>106</v>
      </c>
      <c r="Q6997">
        <f>INDEX(lehmad!E$2:E$412,MATCH(klypsid!$B6997,lehmad!$A$2:$A$412,0))</f>
        <v>0.90700000000000003</v>
      </c>
      <c r="R6997" t="str">
        <f>INDEX(lehmad!F$2:F$412,MATCH(klypsid!$B6997,lehmad!$A$2:$A$412,0))</f>
        <v>DYNASTY-ET</v>
      </c>
      <c r="S6997">
        <f>INDEX(lehmad!H$2:H$412,MATCH(klypsid!$B6997,lehmad!$A$2:$A$412,0))</f>
        <v>124</v>
      </c>
      <c r="T6997">
        <f>INDEX(lehmad!K$2:K$412,MATCH(klypsid!$B6997,lehmad!$A$2:$A$412,0))</f>
        <v>108</v>
      </c>
      <c r="U6997" s="4">
        <f t="shared" si="218"/>
        <v>4</v>
      </c>
      <c r="V6997">
        <f t="shared" si="219"/>
        <v>28</v>
      </c>
    </row>
    <row r="6998" spans="1:22" x14ac:dyDescent="0.25">
      <c r="A6998">
        <v>4222</v>
      </c>
      <c r="B6998" t="str">
        <f>"E"&amp;A6998</f>
        <v>E4222</v>
      </c>
      <c r="C6998" t="s">
        <v>169</v>
      </c>
      <c r="D6998">
        <v>2</v>
      </c>
      <c r="E6998">
        <f>IF(D6998&lt;4,D6998,4)</f>
        <v>2</v>
      </c>
      <c r="F6998" s="1">
        <v>40194</v>
      </c>
      <c r="G6998" s="1">
        <v>40336</v>
      </c>
      <c r="H6998" s="3">
        <f>G6998-F6998</f>
        <v>142</v>
      </c>
      <c r="I6998" s="3">
        <f>IF(H6998&lt;=60,1,IF(H6998&lt;=150,2,3))</f>
        <v>2</v>
      </c>
      <c r="J6998">
        <v>39.9</v>
      </c>
      <c r="K6998">
        <v>3.07</v>
      </c>
      <c r="L6998">
        <v>3.11</v>
      </c>
      <c r="M6998">
        <v>27</v>
      </c>
      <c r="N6998">
        <f>LOG(M6998/100,2)+3</f>
        <v>1.1110313123887439</v>
      </c>
      <c r="O6998">
        <f>INDEX(lehmad!B$2:B$412,MATCH(klypsid!$B6998,lehmad!$A$2:$A$412,0))</f>
        <v>39002</v>
      </c>
      <c r="P6998">
        <f>INDEX(lehmad!D$2:D$412,MATCH(klypsid!$B6998,lehmad!$A$2:$A$412,0))</f>
        <v>106</v>
      </c>
      <c r="Q6998">
        <f>INDEX(lehmad!E$2:E$412,MATCH(klypsid!$B6998,lehmad!$A$2:$A$412,0))</f>
        <v>0.90700000000000003</v>
      </c>
      <c r="R6998" t="str">
        <f>INDEX(lehmad!F$2:F$412,MATCH(klypsid!$B6998,lehmad!$A$2:$A$412,0))</f>
        <v>DYNASTY-ET</v>
      </c>
      <c r="S6998">
        <f>INDEX(lehmad!H$2:H$412,MATCH(klypsid!$B6998,lehmad!$A$2:$A$412,0))</f>
        <v>124</v>
      </c>
      <c r="T6998">
        <f>INDEX(lehmad!K$2:K$412,MATCH(klypsid!$B6998,lehmad!$A$2:$A$412,0))</f>
        <v>108</v>
      </c>
      <c r="U6998" s="4">
        <f t="shared" si="218"/>
        <v>5</v>
      </c>
      <c r="V6998">
        <f t="shared" si="219"/>
        <v>32</v>
      </c>
    </row>
    <row r="6999" spans="1:22" x14ac:dyDescent="0.25">
      <c r="A6999">
        <v>4222</v>
      </c>
      <c r="B6999" t="str">
        <f>"E"&amp;A6999</f>
        <v>E4222</v>
      </c>
      <c r="C6999" t="s">
        <v>169</v>
      </c>
      <c r="D6999">
        <v>2</v>
      </c>
      <c r="E6999">
        <f>IF(D6999&lt;4,D6999,4)</f>
        <v>2</v>
      </c>
      <c r="F6999" s="1">
        <v>40194</v>
      </c>
      <c r="G6999" s="1">
        <v>40371</v>
      </c>
      <c r="H6999" s="3">
        <f>G6999-F6999</f>
        <v>177</v>
      </c>
      <c r="I6999" s="3">
        <f>IF(H6999&lt;=60,1,IF(H6999&lt;=150,2,3))</f>
        <v>3</v>
      </c>
      <c r="J6999">
        <v>37.299999999999997</v>
      </c>
      <c r="K6999">
        <v>3.82</v>
      </c>
      <c r="L6999">
        <v>3.26</v>
      </c>
      <c r="M6999">
        <v>38</v>
      </c>
      <c r="N6999">
        <f>LOG(M6999/100,2)+3</f>
        <v>1.6040713236688608</v>
      </c>
      <c r="O6999">
        <f>INDEX(lehmad!B$2:B$412,MATCH(klypsid!$B6999,lehmad!$A$2:$A$412,0))</f>
        <v>39002</v>
      </c>
      <c r="P6999">
        <f>INDEX(lehmad!D$2:D$412,MATCH(klypsid!$B6999,lehmad!$A$2:$A$412,0))</f>
        <v>106</v>
      </c>
      <c r="Q6999">
        <f>INDEX(lehmad!E$2:E$412,MATCH(klypsid!$B6999,lehmad!$A$2:$A$412,0))</f>
        <v>0.90700000000000003</v>
      </c>
      <c r="R6999" t="str">
        <f>INDEX(lehmad!F$2:F$412,MATCH(klypsid!$B6999,lehmad!$A$2:$A$412,0))</f>
        <v>DYNASTY-ET</v>
      </c>
      <c r="S6999">
        <f>INDEX(lehmad!H$2:H$412,MATCH(klypsid!$B6999,lehmad!$A$2:$A$412,0))</f>
        <v>124</v>
      </c>
      <c r="T6999">
        <f>INDEX(lehmad!K$2:K$412,MATCH(klypsid!$B6999,lehmad!$A$2:$A$412,0))</f>
        <v>108</v>
      </c>
      <c r="U6999" s="4">
        <f t="shared" si="218"/>
        <v>6</v>
      </c>
      <c r="V6999">
        <f t="shared" si="219"/>
        <v>35</v>
      </c>
    </row>
    <row r="7000" spans="1:22" x14ac:dyDescent="0.25">
      <c r="A7000">
        <v>4222</v>
      </c>
      <c r="B7000" t="str">
        <f>"E"&amp;A7000</f>
        <v>E4222</v>
      </c>
      <c r="C7000" t="s">
        <v>169</v>
      </c>
      <c r="D7000">
        <v>2</v>
      </c>
      <c r="E7000">
        <f>IF(D7000&lt;4,D7000,4)</f>
        <v>2</v>
      </c>
      <c r="F7000" s="1">
        <v>40194</v>
      </c>
      <c r="G7000" s="1">
        <v>40396</v>
      </c>
      <c r="H7000" s="3">
        <f>G7000-F7000</f>
        <v>202</v>
      </c>
      <c r="I7000" s="3">
        <f>IF(H7000&lt;=60,1,IF(H7000&lt;=150,2,3))</f>
        <v>3</v>
      </c>
      <c r="J7000">
        <v>36.6</v>
      </c>
      <c r="K7000">
        <v>4.01</v>
      </c>
      <c r="L7000">
        <v>3.27</v>
      </c>
      <c r="M7000">
        <v>52</v>
      </c>
      <c r="N7000">
        <f>LOG(M7000/100,2)+3</f>
        <v>2.0565835283663674</v>
      </c>
      <c r="O7000">
        <f>INDEX(lehmad!B$2:B$412,MATCH(klypsid!$B7000,lehmad!$A$2:$A$412,0))</f>
        <v>39002</v>
      </c>
      <c r="P7000">
        <f>INDEX(lehmad!D$2:D$412,MATCH(klypsid!$B7000,lehmad!$A$2:$A$412,0))</f>
        <v>106</v>
      </c>
      <c r="Q7000">
        <f>INDEX(lehmad!E$2:E$412,MATCH(klypsid!$B7000,lehmad!$A$2:$A$412,0))</f>
        <v>0.90700000000000003</v>
      </c>
      <c r="R7000" t="str">
        <f>INDEX(lehmad!F$2:F$412,MATCH(klypsid!$B7000,lehmad!$A$2:$A$412,0))</f>
        <v>DYNASTY-ET</v>
      </c>
      <c r="S7000">
        <f>INDEX(lehmad!H$2:H$412,MATCH(klypsid!$B7000,lehmad!$A$2:$A$412,0))</f>
        <v>124</v>
      </c>
      <c r="T7000">
        <f>INDEX(lehmad!K$2:K$412,MATCH(klypsid!$B7000,lehmad!$A$2:$A$412,0))</f>
        <v>108</v>
      </c>
      <c r="U7000" s="4">
        <f t="shared" si="218"/>
        <v>7</v>
      </c>
      <c r="V7000">
        <f t="shared" si="219"/>
        <v>25</v>
      </c>
    </row>
    <row r="7001" spans="1:22" x14ac:dyDescent="0.25">
      <c r="A7001">
        <v>4222</v>
      </c>
      <c r="B7001" t="str">
        <f>"E"&amp;A7001</f>
        <v>E4222</v>
      </c>
      <c r="C7001" t="s">
        <v>169</v>
      </c>
      <c r="D7001">
        <v>2</v>
      </c>
      <c r="E7001">
        <f>IF(D7001&lt;4,D7001,4)</f>
        <v>2</v>
      </c>
      <c r="F7001" s="1">
        <v>40194</v>
      </c>
      <c r="G7001" s="1">
        <v>40434</v>
      </c>
      <c r="H7001" s="3">
        <f>G7001-F7001</f>
        <v>240</v>
      </c>
      <c r="I7001" s="3">
        <f>IF(H7001&lt;=60,1,IF(H7001&lt;=150,2,3))</f>
        <v>3</v>
      </c>
      <c r="J7001">
        <v>35.799999999999997</v>
      </c>
      <c r="K7001">
        <v>4.17</v>
      </c>
      <c r="L7001">
        <v>3.41</v>
      </c>
      <c r="M7001">
        <v>62</v>
      </c>
      <c r="N7001">
        <f>LOG(M7001/100,2)+3</f>
        <v>2.3103401206121505</v>
      </c>
      <c r="O7001">
        <f>INDEX(lehmad!B$2:B$412,MATCH(klypsid!$B7001,lehmad!$A$2:$A$412,0))</f>
        <v>39002</v>
      </c>
      <c r="P7001">
        <f>INDEX(lehmad!D$2:D$412,MATCH(klypsid!$B7001,lehmad!$A$2:$A$412,0))</f>
        <v>106</v>
      </c>
      <c r="Q7001">
        <f>INDEX(lehmad!E$2:E$412,MATCH(klypsid!$B7001,lehmad!$A$2:$A$412,0))</f>
        <v>0.90700000000000003</v>
      </c>
      <c r="R7001" t="str">
        <f>INDEX(lehmad!F$2:F$412,MATCH(klypsid!$B7001,lehmad!$A$2:$A$412,0))</f>
        <v>DYNASTY-ET</v>
      </c>
      <c r="S7001">
        <f>INDEX(lehmad!H$2:H$412,MATCH(klypsid!$B7001,lehmad!$A$2:$A$412,0))</f>
        <v>124</v>
      </c>
      <c r="T7001">
        <f>INDEX(lehmad!K$2:K$412,MATCH(klypsid!$B7001,lehmad!$A$2:$A$412,0))</f>
        <v>108</v>
      </c>
      <c r="U7001" s="4">
        <f t="shared" si="218"/>
        <v>8</v>
      </c>
      <c r="V7001">
        <f t="shared" si="219"/>
        <v>38</v>
      </c>
    </row>
    <row r="7002" spans="1:22" x14ac:dyDescent="0.25">
      <c r="A7002">
        <v>4222</v>
      </c>
      <c r="B7002" t="str">
        <f>"E"&amp;A7002</f>
        <v>E4222</v>
      </c>
      <c r="C7002" t="s">
        <v>169</v>
      </c>
      <c r="D7002">
        <v>2</v>
      </c>
      <c r="E7002">
        <f>IF(D7002&lt;4,D7002,4)</f>
        <v>2</v>
      </c>
      <c r="F7002" s="1">
        <v>40194</v>
      </c>
      <c r="G7002" s="1">
        <v>40462</v>
      </c>
      <c r="H7002" s="3">
        <f>G7002-F7002</f>
        <v>268</v>
      </c>
      <c r="I7002" s="3">
        <f>IF(H7002&lt;=60,1,IF(H7002&lt;=150,2,3))</f>
        <v>3</v>
      </c>
      <c r="J7002">
        <v>31.6</v>
      </c>
      <c r="K7002">
        <v>4.9000000000000004</v>
      </c>
      <c r="L7002">
        <v>3.52</v>
      </c>
      <c r="M7002">
        <v>76</v>
      </c>
      <c r="N7002">
        <f>LOG(M7002/100,2)+3</f>
        <v>2.6040713236688608</v>
      </c>
      <c r="O7002">
        <f>INDEX(lehmad!B$2:B$412,MATCH(klypsid!$B7002,lehmad!$A$2:$A$412,0))</f>
        <v>39002</v>
      </c>
      <c r="P7002">
        <f>INDEX(lehmad!D$2:D$412,MATCH(klypsid!$B7002,lehmad!$A$2:$A$412,0))</f>
        <v>106</v>
      </c>
      <c r="Q7002">
        <f>INDEX(lehmad!E$2:E$412,MATCH(klypsid!$B7002,lehmad!$A$2:$A$412,0))</f>
        <v>0.90700000000000003</v>
      </c>
      <c r="R7002" t="str">
        <f>INDEX(lehmad!F$2:F$412,MATCH(klypsid!$B7002,lehmad!$A$2:$A$412,0))</f>
        <v>DYNASTY-ET</v>
      </c>
      <c r="S7002">
        <f>INDEX(lehmad!H$2:H$412,MATCH(klypsid!$B7002,lehmad!$A$2:$A$412,0))</f>
        <v>124</v>
      </c>
      <c r="T7002">
        <f>INDEX(lehmad!K$2:K$412,MATCH(klypsid!$B7002,lehmad!$A$2:$A$412,0))</f>
        <v>108</v>
      </c>
      <c r="U7002" s="4">
        <f t="shared" si="218"/>
        <v>9</v>
      </c>
      <c r="V7002">
        <f t="shared" si="219"/>
        <v>28</v>
      </c>
    </row>
    <row r="7003" spans="1:22" x14ac:dyDescent="0.25">
      <c r="A7003">
        <v>4222</v>
      </c>
      <c r="B7003" t="str">
        <f>"E"&amp;A7003</f>
        <v>E4222</v>
      </c>
      <c r="C7003" t="s">
        <v>169</v>
      </c>
      <c r="D7003">
        <v>3</v>
      </c>
      <c r="E7003">
        <f>IF(D7003&lt;4,D7003,4)</f>
        <v>3</v>
      </c>
      <c r="F7003" s="1">
        <v>40538</v>
      </c>
      <c r="G7003" s="1">
        <v>40556</v>
      </c>
      <c r="H7003" s="3">
        <f>G7003-F7003</f>
        <v>18</v>
      </c>
      <c r="I7003" s="3">
        <f>IF(H7003&lt;=60,1,IF(H7003&lt;=150,2,3))</f>
        <v>1</v>
      </c>
      <c r="J7003">
        <v>54.2</v>
      </c>
      <c r="K7003">
        <v>4.09</v>
      </c>
      <c r="L7003">
        <v>3.72</v>
      </c>
      <c r="M7003">
        <v>119</v>
      </c>
      <c r="N7003">
        <f>LOG(M7003/100,2)+3</f>
        <v>3.2509615735332189</v>
      </c>
      <c r="O7003">
        <f>INDEX(lehmad!B$2:B$412,MATCH(klypsid!$B7003,lehmad!$A$2:$A$412,0))</f>
        <v>39002</v>
      </c>
      <c r="P7003">
        <f>INDEX(lehmad!D$2:D$412,MATCH(klypsid!$B7003,lehmad!$A$2:$A$412,0))</f>
        <v>106</v>
      </c>
      <c r="Q7003">
        <f>INDEX(lehmad!E$2:E$412,MATCH(klypsid!$B7003,lehmad!$A$2:$A$412,0))</f>
        <v>0.90700000000000003</v>
      </c>
      <c r="R7003" t="str">
        <f>INDEX(lehmad!F$2:F$412,MATCH(klypsid!$B7003,lehmad!$A$2:$A$412,0))</f>
        <v>DYNASTY-ET</v>
      </c>
      <c r="S7003">
        <f>INDEX(lehmad!H$2:H$412,MATCH(klypsid!$B7003,lehmad!$A$2:$A$412,0))</f>
        <v>124</v>
      </c>
      <c r="T7003">
        <f>INDEX(lehmad!K$2:K$412,MATCH(klypsid!$B7003,lehmad!$A$2:$A$412,0))</f>
        <v>108</v>
      </c>
      <c r="U7003" s="4">
        <f t="shared" si="218"/>
        <v>1</v>
      </c>
      <c r="V7003">
        <f t="shared" si="219"/>
        <v>18</v>
      </c>
    </row>
    <row r="7004" spans="1:22" x14ac:dyDescent="0.25">
      <c r="A7004">
        <v>4224</v>
      </c>
      <c r="B7004" t="str">
        <f>"E"&amp;A7004</f>
        <v>E4224</v>
      </c>
      <c r="C7004" t="s">
        <v>128</v>
      </c>
      <c r="D7004">
        <v>1</v>
      </c>
      <c r="E7004">
        <f>IF(D7004&lt;4,D7004,4)</f>
        <v>1</v>
      </c>
      <c r="F7004" s="1">
        <v>39708</v>
      </c>
      <c r="G7004" s="1">
        <v>39722</v>
      </c>
      <c r="H7004" s="3">
        <f>G7004-F7004</f>
        <v>14</v>
      </c>
      <c r="I7004" s="3">
        <f>IF(H7004&lt;=60,1,IF(H7004&lt;=150,2,3))</f>
        <v>1</v>
      </c>
      <c r="J7004">
        <v>31.6</v>
      </c>
      <c r="K7004">
        <v>4.5599999999999996</v>
      </c>
      <c r="L7004">
        <v>3.56</v>
      </c>
      <c r="M7004">
        <v>17</v>
      </c>
      <c r="N7004">
        <f>LOG(M7004/100,2)+3</f>
        <v>0.44360665147561473</v>
      </c>
      <c r="O7004">
        <f>INDEX(lehmad!B$2:B$412,MATCH(klypsid!$B7004,lehmad!$A$2:$A$412,0))</f>
        <v>39002</v>
      </c>
      <c r="P7004">
        <f>INDEX(lehmad!D$2:D$412,MATCH(klypsid!$B7004,lehmad!$A$2:$A$412,0))</f>
        <v>124</v>
      </c>
      <c r="Q7004">
        <f>INDEX(lehmad!E$2:E$412,MATCH(klypsid!$B7004,lehmad!$A$2:$A$412,0))</f>
        <v>0.93799999999999994</v>
      </c>
      <c r="R7004" t="str">
        <f>INDEX(lehmad!F$2:F$412,MATCH(klypsid!$B7004,lehmad!$A$2:$A$412,0))</f>
        <v>LANCELOT-ET</v>
      </c>
      <c r="S7004">
        <f>INDEX(lehmad!H$2:H$412,MATCH(klypsid!$B7004,lehmad!$A$2:$A$412,0))</f>
        <v>126</v>
      </c>
      <c r="T7004">
        <f>INDEX(lehmad!K$2:K$412,MATCH(klypsid!$B7004,lehmad!$A$2:$A$412,0))</f>
        <v>122</v>
      </c>
      <c r="U7004" s="4">
        <f t="shared" si="218"/>
        <v>1</v>
      </c>
      <c r="V7004">
        <f t="shared" si="219"/>
        <v>14</v>
      </c>
    </row>
    <row r="7005" spans="1:22" x14ac:dyDescent="0.25">
      <c r="A7005">
        <v>4224</v>
      </c>
      <c r="B7005" t="str">
        <f>"E"&amp;A7005</f>
        <v>E4224</v>
      </c>
      <c r="C7005" t="s">
        <v>128</v>
      </c>
      <c r="D7005">
        <v>1</v>
      </c>
      <c r="E7005">
        <f>IF(D7005&lt;4,D7005,4)</f>
        <v>1</v>
      </c>
      <c r="F7005" s="1">
        <v>39708</v>
      </c>
      <c r="G7005" s="1">
        <v>39754</v>
      </c>
      <c r="H7005" s="3">
        <f>G7005-F7005</f>
        <v>46</v>
      </c>
      <c r="I7005" s="3">
        <f>IF(H7005&lt;=60,1,IF(H7005&lt;=150,2,3))</f>
        <v>1</v>
      </c>
      <c r="J7005">
        <v>44.7</v>
      </c>
      <c r="K7005">
        <v>3.09</v>
      </c>
      <c r="L7005">
        <v>3.34</v>
      </c>
      <c r="M7005">
        <v>8</v>
      </c>
      <c r="N7005">
        <f>LOG(M7005/100,2)+3</f>
        <v>-0.64385618977472525</v>
      </c>
      <c r="O7005">
        <f>INDEX(lehmad!B$2:B$412,MATCH(klypsid!$B7005,lehmad!$A$2:$A$412,0))</f>
        <v>39002</v>
      </c>
      <c r="P7005">
        <f>INDEX(lehmad!D$2:D$412,MATCH(klypsid!$B7005,lehmad!$A$2:$A$412,0))</f>
        <v>124</v>
      </c>
      <c r="Q7005">
        <f>INDEX(lehmad!E$2:E$412,MATCH(klypsid!$B7005,lehmad!$A$2:$A$412,0))</f>
        <v>0.93799999999999994</v>
      </c>
      <c r="R7005" t="str">
        <f>INDEX(lehmad!F$2:F$412,MATCH(klypsid!$B7005,lehmad!$A$2:$A$412,0))</f>
        <v>LANCELOT-ET</v>
      </c>
      <c r="S7005">
        <f>INDEX(lehmad!H$2:H$412,MATCH(klypsid!$B7005,lehmad!$A$2:$A$412,0))</f>
        <v>126</v>
      </c>
      <c r="T7005">
        <f>INDEX(lehmad!K$2:K$412,MATCH(klypsid!$B7005,lehmad!$A$2:$A$412,0))</f>
        <v>122</v>
      </c>
      <c r="U7005" s="4">
        <f t="shared" si="218"/>
        <v>2</v>
      </c>
      <c r="V7005">
        <f t="shared" si="219"/>
        <v>32</v>
      </c>
    </row>
    <row r="7006" spans="1:22" x14ac:dyDescent="0.25">
      <c r="A7006">
        <v>4224</v>
      </c>
      <c r="B7006" t="str">
        <f>"E"&amp;A7006</f>
        <v>E4224</v>
      </c>
      <c r="C7006" t="s">
        <v>128</v>
      </c>
      <c r="D7006">
        <v>1</v>
      </c>
      <c r="E7006">
        <f>IF(D7006&lt;4,D7006,4)</f>
        <v>1</v>
      </c>
      <c r="F7006" s="1">
        <v>39708</v>
      </c>
      <c r="G7006" s="1">
        <v>39783</v>
      </c>
      <c r="H7006" s="3">
        <f>G7006-F7006</f>
        <v>75</v>
      </c>
      <c r="I7006" s="3">
        <f>IF(H7006&lt;=60,1,IF(H7006&lt;=150,2,3))</f>
        <v>2</v>
      </c>
      <c r="J7006">
        <v>43.5</v>
      </c>
      <c r="K7006">
        <v>3.58</v>
      </c>
      <c r="L7006">
        <v>3.44</v>
      </c>
      <c r="M7006">
        <v>15</v>
      </c>
      <c r="N7006">
        <f>LOG(M7006/100,2)+3</f>
        <v>0.26303440583379389</v>
      </c>
      <c r="O7006">
        <f>INDEX(lehmad!B$2:B$412,MATCH(klypsid!$B7006,lehmad!$A$2:$A$412,0))</f>
        <v>39002</v>
      </c>
      <c r="P7006">
        <f>INDEX(lehmad!D$2:D$412,MATCH(klypsid!$B7006,lehmad!$A$2:$A$412,0))</f>
        <v>124</v>
      </c>
      <c r="Q7006">
        <f>INDEX(lehmad!E$2:E$412,MATCH(klypsid!$B7006,lehmad!$A$2:$A$412,0))</f>
        <v>0.93799999999999994</v>
      </c>
      <c r="R7006" t="str">
        <f>INDEX(lehmad!F$2:F$412,MATCH(klypsid!$B7006,lehmad!$A$2:$A$412,0))</f>
        <v>LANCELOT-ET</v>
      </c>
      <c r="S7006">
        <f>INDEX(lehmad!H$2:H$412,MATCH(klypsid!$B7006,lehmad!$A$2:$A$412,0))</f>
        <v>126</v>
      </c>
      <c r="T7006">
        <f>INDEX(lehmad!K$2:K$412,MATCH(klypsid!$B7006,lehmad!$A$2:$A$412,0))</f>
        <v>122</v>
      </c>
      <c r="U7006" s="4">
        <f t="shared" si="218"/>
        <v>3</v>
      </c>
      <c r="V7006">
        <f t="shared" si="219"/>
        <v>29</v>
      </c>
    </row>
    <row r="7007" spans="1:22" x14ac:dyDescent="0.25">
      <c r="A7007">
        <v>4224</v>
      </c>
      <c r="B7007" t="str">
        <f>"E"&amp;A7007</f>
        <v>E4224</v>
      </c>
      <c r="C7007" t="s">
        <v>128</v>
      </c>
      <c r="D7007">
        <v>1</v>
      </c>
      <c r="E7007">
        <f>IF(D7007&lt;4,D7007,4)</f>
        <v>1</v>
      </c>
      <c r="F7007" s="1">
        <v>39708</v>
      </c>
      <c r="G7007" s="1">
        <v>39817</v>
      </c>
      <c r="H7007" s="3">
        <f>G7007-F7007</f>
        <v>109</v>
      </c>
      <c r="I7007" s="3">
        <f>IF(H7007&lt;=60,1,IF(H7007&lt;=150,2,3))</f>
        <v>2</v>
      </c>
      <c r="J7007">
        <v>41</v>
      </c>
      <c r="K7007">
        <v>2.6</v>
      </c>
      <c r="L7007">
        <v>3.67</v>
      </c>
      <c r="M7007">
        <v>44</v>
      </c>
      <c r="N7007">
        <f>LOG(M7007/100,2)+3</f>
        <v>1.8155754288625725</v>
      </c>
      <c r="O7007">
        <f>INDEX(lehmad!B$2:B$412,MATCH(klypsid!$B7007,lehmad!$A$2:$A$412,0))</f>
        <v>39002</v>
      </c>
      <c r="P7007">
        <f>INDEX(lehmad!D$2:D$412,MATCH(klypsid!$B7007,lehmad!$A$2:$A$412,0))</f>
        <v>124</v>
      </c>
      <c r="Q7007">
        <f>INDEX(lehmad!E$2:E$412,MATCH(klypsid!$B7007,lehmad!$A$2:$A$412,0))</f>
        <v>0.93799999999999994</v>
      </c>
      <c r="R7007" t="str">
        <f>INDEX(lehmad!F$2:F$412,MATCH(klypsid!$B7007,lehmad!$A$2:$A$412,0))</f>
        <v>LANCELOT-ET</v>
      </c>
      <c r="S7007">
        <f>INDEX(lehmad!H$2:H$412,MATCH(klypsid!$B7007,lehmad!$A$2:$A$412,0))</f>
        <v>126</v>
      </c>
      <c r="T7007">
        <f>INDEX(lehmad!K$2:K$412,MATCH(klypsid!$B7007,lehmad!$A$2:$A$412,0))</f>
        <v>122</v>
      </c>
      <c r="U7007" s="4">
        <f t="shared" si="218"/>
        <v>4</v>
      </c>
      <c r="V7007">
        <f t="shared" si="219"/>
        <v>34</v>
      </c>
    </row>
    <row r="7008" spans="1:22" x14ac:dyDescent="0.25">
      <c r="A7008">
        <v>4224</v>
      </c>
      <c r="B7008" t="str">
        <f>"E"&amp;A7008</f>
        <v>E4224</v>
      </c>
      <c r="C7008" t="s">
        <v>128</v>
      </c>
      <c r="D7008">
        <v>1</v>
      </c>
      <c r="E7008">
        <f>IF(D7008&lt;4,D7008,4)</f>
        <v>1</v>
      </c>
      <c r="F7008" s="1">
        <v>39708</v>
      </c>
      <c r="G7008" s="1">
        <v>39845</v>
      </c>
      <c r="H7008" s="3">
        <f>G7008-F7008</f>
        <v>137</v>
      </c>
      <c r="I7008" s="3">
        <f>IF(H7008&lt;=60,1,IF(H7008&lt;=150,2,3))</f>
        <v>2</v>
      </c>
      <c r="J7008">
        <v>39.200000000000003</v>
      </c>
      <c r="K7008">
        <v>3.37</v>
      </c>
      <c r="L7008">
        <v>3.88</v>
      </c>
      <c r="M7008">
        <v>26</v>
      </c>
      <c r="N7008">
        <f>LOG(M7008/100,2)+3</f>
        <v>1.0565835283663676</v>
      </c>
      <c r="O7008">
        <f>INDEX(lehmad!B$2:B$412,MATCH(klypsid!$B7008,lehmad!$A$2:$A$412,0))</f>
        <v>39002</v>
      </c>
      <c r="P7008">
        <f>INDEX(lehmad!D$2:D$412,MATCH(klypsid!$B7008,lehmad!$A$2:$A$412,0))</f>
        <v>124</v>
      </c>
      <c r="Q7008">
        <f>INDEX(lehmad!E$2:E$412,MATCH(klypsid!$B7008,lehmad!$A$2:$A$412,0))</f>
        <v>0.93799999999999994</v>
      </c>
      <c r="R7008" t="str">
        <f>INDEX(lehmad!F$2:F$412,MATCH(klypsid!$B7008,lehmad!$A$2:$A$412,0))</f>
        <v>LANCELOT-ET</v>
      </c>
      <c r="S7008">
        <f>INDEX(lehmad!H$2:H$412,MATCH(klypsid!$B7008,lehmad!$A$2:$A$412,0))</f>
        <v>126</v>
      </c>
      <c r="T7008">
        <f>INDEX(lehmad!K$2:K$412,MATCH(klypsid!$B7008,lehmad!$A$2:$A$412,0))</f>
        <v>122</v>
      </c>
      <c r="U7008" s="4">
        <f t="shared" si="218"/>
        <v>5</v>
      </c>
      <c r="V7008">
        <f t="shared" si="219"/>
        <v>28</v>
      </c>
    </row>
    <row r="7009" spans="1:22" x14ac:dyDescent="0.25">
      <c r="A7009">
        <v>4224</v>
      </c>
      <c r="B7009" t="str">
        <f>"E"&amp;A7009</f>
        <v>E4224</v>
      </c>
      <c r="C7009" t="s">
        <v>128</v>
      </c>
      <c r="D7009">
        <v>1</v>
      </c>
      <c r="E7009">
        <f>IF(D7009&lt;4,D7009,4)</f>
        <v>1</v>
      </c>
      <c r="F7009" s="1">
        <v>39708</v>
      </c>
      <c r="G7009" s="1">
        <v>39875</v>
      </c>
      <c r="H7009" s="3">
        <f>G7009-F7009</f>
        <v>167</v>
      </c>
      <c r="I7009" s="3">
        <f>IF(H7009&lt;=60,1,IF(H7009&lt;=150,2,3))</f>
        <v>3</v>
      </c>
      <c r="J7009">
        <v>37.4</v>
      </c>
      <c r="K7009">
        <v>2.88</v>
      </c>
      <c r="L7009">
        <v>3.64</v>
      </c>
      <c r="M7009">
        <v>31</v>
      </c>
      <c r="N7009">
        <f>LOG(M7009/100,2)+3</f>
        <v>1.3103401206121505</v>
      </c>
      <c r="O7009">
        <f>INDEX(lehmad!B$2:B$412,MATCH(klypsid!$B7009,lehmad!$A$2:$A$412,0))</f>
        <v>39002</v>
      </c>
      <c r="P7009">
        <f>INDEX(lehmad!D$2:D$412,MATCH(klypsid!$B7009,lehmad!$A$2:$A$412,0))</f>
        <v>124</v>
      </c>
      <c r="Q7009">
        <f>INDEX(lehmad!E$2:E$412,MATCH(klypsid!$B7009,lehmad!$A$2:$A$412,0))</f>
        <v>0.93799999999999994</v>
      </c>
      <c r="R7009" t="str">
        <f>INDEX(lehmad!F$2:F$412,MATCH(klypsid!$B7009,lehmad!$A$2:$A$412,0))</f>
        <v>LANCELOT-ET</v>
      </c>
      <c r="S7009">
        <f>INDEX(lehmad!H$2:H$412,MATCH(klypsid!$B7009,lehmad!$A$2:$A$412,0))</f>
        <v>126</v>
      </c>
      <c r="T7009">
        <f>INDEX(lehmad!K$2:K$412,MATCH(klypsid!$B7009,lehmad!$A$2:$A$412,0))</f>
        <v>122</v>
      </c>
      <c r="U7009" s="4">
        <f t="shared" si="218"/>
        <v>6</v>
      </c>
      <c r="V7009">
        <f t="shared" si="219"/>
        <v>30</v>
      </c>
    </row>
    <row r="7010" spans="1:22" x14ac:dyDescent="0.25">
      <c r="A7010">
        <v>4224</v>
      </c>
      <c r="B7010" t="str">
        <f>"E"&amp;A7010</f>
        <v>E4224</v>
      </c>
      <c r="C7010" t="s">
        <v>128</v>
      </c>
      <c r="D7010">
        <v>1</v>
      </c>
      <c r="E7010">
        <f>IF(D7010&lt;4,D7010,4)</f>
        <v>1</v>
      </c>
      <c r="F7010" s="1">
        <v>39708</v>
      </c>
      <c r="G7010" s="1">
        <v>39908</v>
      </c>
      <c r="H7010" s="3">
        <f>G7010-F7010</f>
        <v>200</v>
      </c>
      <c r="I7010" s="3">
        <f>IF(H7010&lt;=60,1,IF(H7010&lt;=150,2,3))</f>
        <v>3</v>
      </c>
      <c r="J7010">
        <v>32.6</v>
      </c>
      <c r="K7010">
        <v>4.12</v>
      </c>
      <c r="L7010">
        <v>3.23</v>
      </c>
      <c r="M7010">
        <v>37</v>
      </c>
      <c r="N7010">
        <f>LOG(M7010/100,2)+3</f>
        <v>1.5655971758542251</v>
      </c>
      <c r="O7010">
        <f>INDEX(lehmad!B$2:B$412,MATCH(klypsid!$B7010,lehmad!$A$2:$A$412,0))</f>
        <v>39002</v>
      </c>
      <c r="P7010">
        <f>INDEX(lehmad!D$2:D$412,MATCH(klypsid!$B7010,lehmad!$A$2:$A$412,0))</f>
        <v>124</v>
      </c>
      <c r="Q7010">
        <f>INDEX(lehmad!E$2:E$412,MATCH(klypsid!$B7010,lehmad!$A$2:$A$412,0))</f>
        <v>0.93799999999999994</v>
      </c>
      <c r="R7010" t="str">
        <f>INDEX(lehmad!F$2:F$412,MATCH(klypsid!$B7010,lehmad!$A$2:$A$412,0))</f>
        <v>LANCELOT-ET</v>
      </c>
      <c r="S7010">
        <f>INDEX(lehmad!H$2:H$412,MATCH(klypsid!$B7010,lehmad!$A$2:$A$412,0))</f>
        <v>126</v>
      </c>
      <c r="T7010">
        <f>INDEX(lehmad!K$2:K$412,MATCH(klypsid!$B7010,lehmad!$A$2:$A$412,0))</f>
        <v>122</v>
      </c>
      <c r="U7010" s="4">
        <f t="shared" si="218"/>
        <v>7</v>
      </c>
      <c r="V7010">
        <f t="shared" si="219"/>
        <v>33</v>
      </c>
    </row>
    <row r="7011" spans="1:22" x14ac:dyDescent="0.25">
      <c r="A7011">
        <v>4224</v>
      </c>
      <c r="B7011" t="str">
        <f>"E"&amp;A7011</f>
        <v>E4224</v>
      </c>
      <c r="C7011" t="s">
        <v>128</v>
      </c>
      <c r="D7011">
        <v>1</v>
      </c>
      <c r="E7011">
        <f>IF(D7011&lt;4,D7011,4)</f>
        <v>1</v>
      </c>
      <c r="F7011" s="1">
        <v>39708</v>
      </c>
      <c r="G7011" s="1">
        <v>39944</v>
      </c>
      <c r="H7011" s="3">
        <f>G7011-F7011</f>
        <v>236</v>
      </c>
      <c r="I7011" s="3">
        <f>IF(H7011&lt;=60,1,IF(H7011&lt;=150,2,3))</f>
        <v>3</v>
      </c>
      <c r="J7011">
        <v>36.200000000000003</v>
      </c>
      <c r="K7011">
        <v>4.1900000000000004</v>
      </c>
      <c r="L7011">
        <v>3.46</v>
      </c>
      <c r="M7011">
        <v>37</v>
      </c>
      <c r="N7011">
        <f>LOG(M7011/100,2)+3</f>
        <v>1.5655971758542251</v>
      </c>
      <c r="O7011">
        <f>INDEX(lehmad!B$2:B$412,MATCH(klypsid!$B7011,lehmad!$A$2:$A$412,0))</f>
        <v>39002</v>
      </c>
      <c r="P7011">
        <f>INDEX(lehmad!D$2:D$412,MATCH(klypsid!$B7011,lehmad!$A$2:$A$412,0))</f>
        <v>124</v>
      </c>
      <c r="Q7011">
        <f>INDEX(lehmad!E$2:E$412,MATCH(klypsid!$B7011,lehmad!$A$2:$A$412,0))</f>
        <v>0.93799999999999994</v>
      </c>
      <c r="R7011" t="str">
        <f>INDEX(lehmad!F$2:F$412,MATCH(klypsid!$B7011,lehmad!$A$2:$A$412,0))</f>
        <v>LANCELOT-ET</v>
      </c>
      <c r="S7011">
        <f>INDEX(lehmad!H$2:H$412,MATCH(klypsid!$B7011,lehmad!$A$2:$A$412,0))</f>
        <v>126</v>
      </c>
      <c r="T7011">
        <f>INDEX(lehmad!K$2:K$412,MATCH(klypsid!$B7011,lehmad!$A$2:$A$412,0))</f>
        <v>122</v>
      </c>
      <c r="U7011" s="4">
        <f t="shared" si="218"/>
        <v>8</v>
      </c>
      <c r="V7011">
        <f t="shared" si="219"/>
        <v>36</v>
      </c>
    </row>
    <row r="7012" spans="1:22" x14ac:dyDescent="0.25">
      <c r="A7012">
        <v>4224</v>
      </c>
      <c r="B7012" t="str">
        <f>"E"&amp;A7012</f>
        <v>E4224</v>
      </c>
      <c r="C7012" t="s">
        <v>128</v>
      </c>
      <c r="D7012">
        <v>1</v>
      </c>
      <c r="E7012">
        <f>IF(D7012&lt;4,D7012,4)</f>
        <v>1</v>
      </c>
      <c r="F7012" s="1">
        <v>39708</v>
      </c>
      <c r="G7012" s="1">
        <v>39972</v>
      </c>
      <c r="H7012" s="3">
        <f>G7012-F7012</f>
        <v>264</v>
      </c>
      <c r="I7012" s="3">
        <f>IF(H7012&lt;=60,1,IF(H7012&lt;=150,2,3))</f>
        <v>3</v>
      </c>
      <c r="J7012">
        <v>26.9</v>
      </c>
      <c r="K7012">
        <v>3.92</v>
      </c>
      <c r="L7012">
        <v>3.3</v>
      </c>
      <c r="M7012">
        <v>132</v>
      </c>
      <c r="N7012">
        <f>LOG(M7012/100,2)+3</f>
        <v>3.400537929583729</v>
      </c>
      <c r="O7012">
        <f>INDEX(lehmad!B$2:B$412,MATCH(klypsid!$B7012,lehmad!$A$2:$A$412,0))</f>
        <v>39002</v>
      </c>
      <c r="P7012">
        <f>INDEX(lehmad!D$2:D$412,MATCH(klypsid!$B7012,lehmad!$A$2:$A$412,0))</f>
        <v>124</v>
      </c>
      <c r="Q7012">
        <f>INDEX(lehmad!E$2:E$412,MATCH(klypsid!$B7012,lehmad!$A$2:$A$412,0))</f>
        <v>0.93799999999999994</v>
      </c>
      <c r="R7012" t="str">
        <f>INDEX(lehmad!F$2:F$412,MATCH(klypsid!$B7012,lehmad!$A$2:$A$412,0))</f>
        <v>LANCELOT-ET</v>
      </c>
      <c r="S7012">
        <f>INDEX(lehmad!H$2:H$412,MATCH(klypsid!$B7012,lehmad!$A$2:$A$412,0))</f>
        <v>126</v>
      </c>
      <c r="T7012">
        <f>INDEX(lehmad!K$2:K$412,MATCH(klypsid!$B7012,lehmad!$A$2:$A$412,0))</f>
        <v>122</v>
      </c>
      <c r="U7012" s="4">
        <f t="shared" si="218"/>
        <v>9</v>
      </c>
      <c r="V7012">
        <f t="shared" si="219"/>
        <v>28</v>
      </c>
    </row>
    <row r="7013" spans="1:22" x14ac:dyDescent="0.25">
      <c r="A7013">
        <v>4224</v>
      </c>
      <c r="B7013" t="str">
        <f>"E"&amp;A7013</f>
        <v>E4224</v>
      </c>
      <c r="C7013" t="s">
        <v>128</v>
      </c>
      <c r="D7013">
        <v>1</v>
      </c>
      <c r="E7013">
        <f>IF(D7013&lt;4,D7013,4)</f>
        <v>1</v>
      </c>
      <c r="F7013" s="1">
        <v>39708</v>
      </c>
      <c r="G7013" s="1">
        <v>40007</v>
      </c>
      <c r="H7013" s="3">
        <f>G7013-F7013</f>
        <v>299</v>
      </c>
      <c r="I7013" s="3">
        <f>IF(H7013&lt;=60,1,IF(H7013&lt;=150,2,3))</f>
        <v>3</v>
      </c>
      <c r="J7013">
        <v>32.700000000000003</v>
      </c>
      <c r="K7013">
        <v>3.99</v>
      </c>
      <c r="L7013">
        <v>3.48</v>
      </c>
      <c r="M7013">
        <v>57</v>
      </c>
      <c r="N7013">
        <f>LOG(M7013/100,2)+3</f>
        <v>2.1890338243900169</v>
      </c>
      <c r="O7013">
        <f>INDEX(lehmad!B$2:B$412,MATCH(klypsid!$B7013,lehmad!$A$2:$A$412,0))</f>
        <v>39002</v>
      </c>
      <c r="P7013">
        <f>INDEX(lehmad!D$2:D$412,MATCH(klypsid!$B7013,lehmad!$A$2:$A$412,0))</f>
        <v>124</v>
      </c>
      <c r="Q7013">
        <f>INDEX(lehmad!E$2:E$412,MATCH(klypsid!$B7013,lehmad!$A$2:$A$412,0))</f>
        <v>0.93799999999999994</v>
      </c>
      <c r="R7013" t="str">
        <f>INDEX(lehmad!F$2:F$412,MATCH(klypsid!$B7013,lehmad!$A$2:$A$412,0))</f>
        <v>LANCELOT-ET</v>
      </c>
      <c r="S7013">
        <f>INDEX(lehmad!H$2:H$412,MATCH(klypsid!$B7013,lehmad!$A$2:$A$412,0))</f>
        <v>126</v>
      </c>
      <c r="T7013">
        <f>INDEX(lehmad!K$2:K$412,MATCH(klypsid!$B7013,lehmad!$A$2:$A$412,0))</f>
        <v>122</v>
      </c>
      <c r="U7013" s="4">
        <f t="shared" si="218"/>
        <v>10</v>
      </c>
      <c r="V7013">
        <f t="shared" si="219"/>
        <v>35</v>
      </c>
    </row>
    <row r="7014" spans="1:22" x14ac:dyDescent="0.25">
      <c r="A7014">
        <v>4224</v>
      </c>
      <c r="B7014" t="str">
        <f>"E"&amp;A7014</f>
        <v>E4224</v>
      </c>
      <c r="C7014" t="s">
        <v>128</v>
      </c>
      <c r="D7014">
        <v>1</v>
      </c>
      <c r="E7014">
        <f>IF(D7014&lt;4,D7014,4)</f>
        <v>1</v>
      </c>
      <c r="F7014" s="1">
        <v>39708</v>
      </c>
      <c r="G7014" s="1">
        <v>40037</v>
      </c>
      <c r="H7014" s="3">
        <f>G7014-F7014</f>
        <v>329</v>
      </c>
      <c r="I7014" s="3">
        <f>IF(H7014&lt;=60,1,IF(H7014&lt;=150,2,3))</f>
        <v>3</v>
      </c>
      <c r="J7014">
        <v>27.4</v>
      </c>
      <c r="K7014">
        <v>2.8</v>
      </c>
      <c r="L7014">
        <v>3.55</v>
      </c>
      <c r="M7014">
        <v>18</v>
      </c>
      <c r="N7014">
        <f>LOG(M7014/100,2)+3</f>
        <v>0.52606881166758779</v>
      </c>
      <c r="O7014">
        <f>INDEX(lehmad!B$2:B$412,MATCH(klypsid!$B7014,lehmad!$A$2:$A$412,0))</f>
        <v>39002</v>
      </c>
      <c r="P7014">
        <f>INDEX(lehmad!D$2:D$412,MATCH(klypsid!$B7014,lehmad!$A$2:$A$412,0))</f>
        <v>124</v>
      </c>
      <c r="Q7014">
        <f>INDEX(lehmad!E$2:E$412,MATCH(klypsid!$B7014,lehmad!$A$2:$A$412,0))</f>
        <v>0.93799999999999994</v>
      </c>
      <c r="R7014" t="str">
        <f>INDEX(lehmad!F$2:F$412,MATCH(klypsid!$B7014,lehmad!$A$2:$A$412,0))</f>
        <v>LANCELOT-ET</v>
      </c>
      <c r="S7014">
        <f>INDEX(lehmad!H$2:H$412,MATCH(klypsid!$B7014,lehmad!$A$2:$A$412,0))</f>
        <v>126</v>
      </c>
      <c r="T7014">
        <f>INDEX(lehmad!K$2:K$412,MATCH(klypsid!$B7014,lehmad!$A$2:$A$412,0))</f>
        <v>122</v>
      </c>
      <c r="U7014" s="4">
        <f t="shared" si="218"/>
        <v>11</v>
      </c>
      <c r="V7014">
        <f t="shared" si="219"/>
        <v>30</v>
      </c>
    </row>
    <row r="7015" spans="1:22" x14ac:dyDescent="0.25">
      <c r="A7015">
        <v>4224</v>
      </c>
      <c r="B7015" t="str">
        <f>"E"&amp;A7015</f>
        <v>E4224</v>
      </c>
      <c r="C7015" t="s">
        <v>128</v>
      </c>
      <c r="D7015">
        <v>1</v>
      </c>
      <c r="E7015">
        <f>IF(D7015&lt;4,D7015,4)</f>
        <v>1</v>
      </c>
      <c r="F7015" s="1">
        <v>39708</v>
      </c>
      <c r="G7015" s="1">
        <v>40066</v>
      </c>
      <c r="H7015" s="3">
        <f>G7015-F7015</f>
        <v>358</v>
      </c>
      <c r="I7015" s="3">
        <f>IF(H7015&lt;=60,1,IF(H7015&lt;=150,2,3))</f>
        <v>3</v>
      </c>
      <c r="J7015">
        <v>29.5</v>
      </c>
      <c r="K7015">
        <v>3.6</v>
      </c>
      <c r="L7015">
        <v>3.75</v>
      </c>
      <c r="M7015">
        <v>69</v>
      </c>
      <c r="N7015">
        <f>LOG(M7015/100,2)+3</f>
        <v>2.4646682670034443</v>
      </c>
      <c r="O7015">
        <f>INDEX(lehmad!B$2:B$412,MATCH(klypsid!$B7015,lehmad!$A$2:$A$412,0))</f>
        <v>39002</v>
      </c>
      <c r="P7015">
        <f>INDEX(lehmad!D$2:D$412,MATCH(klypsid!$B7015,lehmad!$A$2:$A$412,0))</f>
        <v>124</v>
      </c>
      <c r="Q7015">
        <f>INDEX(lehmad!E$2:E$412,MATCH(klypsid!$B7015,lehmad!$A$2:$A$412,0))</f>
        <v>0.93799999999999994</v>
      </c>
      <c r="R7015" t="str">
        <f>INDEX(lehmad!F$2:F$412,MATCH(klypsid!$B7015,lehmad!$A$2:$A$412,0))</f>
        <v>LANCELOT-ET</v>
      </c>
      <c r="S7015">
        <f>INDEX(lehmad!H$2:H$412,MATCH(klypsid!$B7015,lehmad!$A$2:$A$412,0))</f>
        <v>126</v>
      </c>
      <c r="T7015">
        <f>INDEX(lehmad!K$2:K$412,MATCH(klypsid!$B7015,lehmad!$A$2:$A$412,0))</f>
        <v>122</v>
      </c>
      <c r="U7015" s="4">
        <f t="shared" si="218"/>
        <v>12</v>
      </c>
      <c r="V7015">
        <f t="shared" si="219"/>
        <v>29</v>
      </c>
    </row>
    <row r="7016" spans="1:22" x14ac:dyDescent="0.25">
      <c r="A7016">
        <v>4224</v>
      </c>
      <c r="B7016" t="str">
        <f>"E"&amp;A7016</f>
        <v>E4224</v>
      </c>
      <c r="C7016" t="s">
        <v>128</v>
      </c>
      <c r="D7016">
        <v>1</v>
      </c>
      <c r="E7016">
        <f>IF(D7016&lt;4,D7016,4)</f>
        <v>1</v>
      </c>
      <c r="F7016" s="1">
        <v>39708</v>
      </c>
      <c r="G7016" s="1">
        <v>40094</v>
      </c>
      <c r="H7016" s="3">
        <f>G7016-F7016</f>
        <v>386</v>
      </c>
      <c r="I7016" s="3">
        <f>IF(H7016&lt;=60,1,IF(H7016&lt;=150,2,3))</f>
        <v>3</v>
      </c>
      <c r="J7016">
        <v>18.7</v>
      </c>
      <c r="K7016">
        <v>3.11</v>
      </c>
      <c r="L7016">
        <v>4.6500000000000004</v>
      </c>
      <c r="M7016">
        <v>88</v>
      </c>
      <c r="N7016">
        <f>LOG(M7016/100,2)+3</f>
        <v>2.8155754288625725</v>
      </c>
      <c r="O7016">
        <f>INDEX(lehmad!B$2:B$412,MATCH(klypsid!$B7016,lehmad!$A$2:$A$412,0))</f>
        <v>39002</v>
      </c>
      <c r="P7016">
        <f>INDEX(lehmad!D$2:D$412,MATCH(klypsid!$B7016,lehmad!$A$2:$A$412,0))</f>
        <v>124</v>
      </c>
      <c r="Q7016">
        <f>INDEX(lehmad!E$2:E$412,MATCH(klypsid!$B7016,lehmad!$A$2:$A$412,0))</f>
        <v>0.93799999999999994</v>
      </c>
      <c r="R7016" t="str">
        <f>INDEX(lehmad!F$2:F$412,MATCH(klypsid!$B7016,lehmad!$A$2:$A$412,0))</f>
        <v>LANCELOT-ET</v>
      </c>
      <c r="S7016">
        <f>INDEX(lehmad!H$2:H$412,MATCH(klypsid!$B7016,lehmad!$A$2:$A$412,0))</f>
        <v>126</v>
      </c>
      <c r="T7016">
        <f>INDEX(lehmad!K$2:K$412,MATCH(klypsid!$B7016,lehmad!$A$2:$A$412,0))</f>
        <v>122</v>
      </c>
      <c r="U7016" s="4">
        <f t="shared" si="218"/>
        <v>13</v>
      </c>
      <c r="V7016">
        <f t="shared" si="219"/>
        <v>28</v>
      </c>
    </row>
    <row r="7017" spans="1:22" x14ac:dyDescent="0.25">
      <c r="A7017">
        <v>4224</v>
      </c>
      <c r="B7017" t="str">
        <f>"E"&amp;A7017</f>
        <v>E4224</v>
      </c>
      <c r="C7017" t="s">
        <v>128</v>
      </c>
      <c r="D7017">
        <v>1</v>
      </c>
      <c r="E7017">
        <f>IF(D7017&lt;4,D7017,4)</f>
        <v>1</v>
      </c>
      <c r="F7017" s="1">
        <v>39708</v>
      </c>
      <c r="G7017" s="1">
        <v>40125</v>
      </c>
      <c r="H7017" s="3">
        <f>G7017-F7017</f>
        <v>417</v>
      </c>
      <c r="I7017" s="3">
        <f>IF(H7017&lt;=60,1,IF(H7017&lt;=150,2,3))</f>
        <v>3</v>
      </c>
      <c r="J7017">
        <v>11.2</v>
      </c>
      <c r="K7017">
        <v>4.24</v>
      </c>
      <c r="L7017">
        <v>4.8099999999999996</v>
      </c>
      <c r="M7017">
        <v>207</v>
      </c>
      <c r="N7017">
        <f>LOG(M7017/100,2)+3</f>
        <v>4.0496307677246008</v>
      </c>
      <c r="O7017">
        <f>INDEX(lehmad!B$2:B$412,MATCH(klypsid!$B7017,lehmad!$A$2:$A$412,0))</f>
        <v>39002</v>
      </c>
      <c r="P7017">
        <f>INDEX(lehmad!D$2:D$412,MATCH(klypsid!$B7017,lehmad!$A$2:$A$412,0))</f>
        <v>124</v>
      </c>
      <c r="Q7017">
        <f>INDEX(lehmad!E$2:E$412,MATCH(klypsid!$B7017,lehmad!$A$2:$A$412,0))</f>
        <v>0.93799999999999994</v>
      </c>
      <c r="R7017" t="str">
        <f>INDEX(lehmad!F$2:F$412,MATCH(klypsid!$B7017,lehmad!$A$2:$A$412,0))</f>
        <v>LANCELOT-ET</v>
      </c>
      <c r="S7017">
        <f>INDEX(lehmad!H$2:H$412,MATCH(klypsid!$B7017,lehmad!$A$2:$A$412,0))</f>
        <v>126</v>
      </c>
      <c r="T7017">
        <f>INDEX(lehmad!K$2:K$412,MATCH(klypsid!$B7017,lehmad!$A$2:$A$412,0))</f>
        <v>122</v>
      </c>
      <c r="U7017" s="4">
        <f t="shared" si="218"/>
        <v>14</v>
      </c>
      <c r="V7017">
        <f t="shared" si="219"/>
        <v>31</v>
      </c>
    </row>
    <row r="7018" spans="1:22" x14ac:dyDescent="0.25">
      <c r="A7018">
        <v>4224</v>
      </c>
      <c r="B7018" t="str">
        <f>"E"&amp;A7018</f>
        <v>E4224</v>
      </c>
      <c r="C7018" t="s">
        <v>128</v>
      </c>
      <c r="D7018">
        <v>1</v>
      </c>
      <c r="E7018">
        <f>IF(D7018&lt;4,D7018,4)</f>
        <v>1</v>
      </c>
      <c r="F7018" s="1">
        <v>39708</v>
      </c>
      <c r="G7018" s="1">
        <v>40153</v>
      </c>
      <c r="H7018" s="3">
        <f>G7018-F7018</f>
        <v>445</v>
      </c>
      <c r="I7018" s="3">
        <f>IF(H7018&lt;=60,1,IF(H7018&lt;=150,2,3))</f>
        <v>3</v>
      </c>
      <c r="J7018">
        <v>11.9</v>
      </c>
      <c r="K7018">
        <v>3.37</v>
      </c>
      <c r="L7018">
        <v>3.93</v>
      </c>
      <c r="M7018">
        <v>121</v>
      </c>
      <c r="N7018">
        <f>LOG(M7018/100,2)+3</f>
        <v>3.2750070474998698</v>
      </c>
      <c r="O7018">
        <f>INDEX(lehmad!B$2:B$412,MATCH(klypsid!$B7018,lehmad!$A$2:$A$412,0))</f>
        <v>39002</v>
      </c>
      <c r="P7018">
        <f>INDEX(lehmad!D$2:D$412,MATCH(klypsid!$B7018,lehmad!$A$2:$A$412,0))</f>
        <v>124</v>
      </c>
      <c r="Q7018">
        <f>INDEX(lehmad!E$2:E$412,MATCH(klypsid!$B7018,lehmad!$A$2:$A$412,0))</f>
        <v>0.93799999999999994</v>
      </c>
      <c r="R7018" t="str">
        <f>INDEX(lehmad!F$2:F$412,MATCH(klypsid!$B7018,lehmad!$A$2:$A$412,0))</f>
        <v>LANCELOT-ET</v>
      </c>
      <c r="S7018">
        <f>INDEX(lehmad!H$2:H$412,MATCH(klypsid!$B7018,lehmad!$A$2:$A$412,0))</f>
        <v>126</v>
      </c>
      <c r="T7018">
        <f>INDEX(lehmad!K$2:K$412,MATCH(klypsid!$B7018,lehmad!$A$2:$A$412,0))</f>
        <v>122</v>
      </c>
      <c r="U7018" s="4">
        <f t="shared" si="218"/>
        <v>15</v>
      </c>
      <c r="V7018">
        <f t="shared" si="219"/>
        <v>28</v>
      </c>
    </row>
    <row r="7019" spans="1:22" x14ac:dyDescent="0.25">
      <c r="A7019">
        <v>4224</v>
      </c>
      <c r="B7019" t="str">
        <f>"E"&amp;A7019</f>
        <v>E4224</v>
      </c>
      <c r="C7019" t="s">
        <v>128</v>
      </c>
      <c r="D7019">
        <v>2</v>
      </c>
      <c r="E7019">
        <f>IF(D7019&lt;4,D7019,4)</f>
        <v>2</v>
      </c>
      <c r="F7019" s="1">
        <v>40323</v>
      </c>
      <c r="G7019" s="1">
        <v>40336</v>
      </c>
      <c r="H7019" s="3">
        <f>G7019-F7019</f>
        <v>13</v>
      </c>
      <c r="I7019" s="3">
        <f>IF(H7019&lt;=60,1,IF(H7019&lt;=150,2,3))</f>
        <v>1</v>
      </c>
      <c r="J7019">
        <v>47.2</v>
      </c>
      <c r="K7019">
        <v>5.05</v>
      </c>
      <c r="L7019">
        <v>2.94</v>
      </c>
      <c r="M7019">
        <v>91</v>
      </c>
      <c r="N7019">
        <f>LOG(M7019/100,2)+3</f>
        <v>2.8639384504239715</v>
      </c>
      <c r="O7019">
        <f>INDEX(lehmad!B$2:B$412,MATCH(klypsid!$B7019,lehmad!$A$2:$A$412,0))</f>
        <v>39002</v>
      </c>
      <c r="P7019">
        <f>INDEX(lehmad!D$2:D$412,MATCH(klypsid!$B7019,lehmad!$A$2:$A$412,0))</f>
        <v>124</v>
      </c>
      <c r="Q7019">
        <f>INDEX(lehmad!E$2:E$412,MATCH(klypsid!$B7019,lehmad!$A$2:$A$412,0))</f>
        <v>0.93799999999999994</v>
      </c>
      <c r="R7019" t="str">
        <f>INDEX(lehmad!F$2:F$412,MATCH(klypsid!$B7019,lehmad!$A$2:$A$412,0))</f>
        <v>LANCELOT-ET</v>
      </c>
      <c r="S7019">
        <f>INDEX(lehmad!H$2:H$412,MATCH(klypsid!$B7019,lehmad!$A$2:$A$412,0))</f>
        <v>126</v>
      </c>
      <c r="T7019">
        <f>INDEX(lehmad!K$2:K$412,MATCH(klypsid!$B7019,lehmad!$A$2:$A$412,0))</f>
        <v>122</v>
      </c>
      <c r="U7019" s="4">
        <f t="shared" si="218"/>
        <v>1</v>
      </c>
      <c r="V7019">
        <f t="shared" si="219"/>
        <v>13</v>
      </c>
    </row>
    <row r="7020" spans="1:22" x14ac:dyDescent="0.25">
      <c r="A7020">
        <v>4224</v>
      </c>
      <c r="B7020" t="str">
        <f>"E"&amp;A7020</f>
        <v>E4224</v>
      </c>
      <c r="C7020" t="s">
        <v>128</v>
      </c>
      <c r="D7020">
        <v>2</v>
      </c>
      <c r="E7020">
        <f>IF(D7020&lt;4,D7020,4)</f>
        <v>2</v>
      </c>
      <c r="F7020" s="1">
        <v>40323</v>
      </c>
      <c r="G7020" s="1">
        <v>40371</v>
      </c>
      <c r="H7020" s="3">
        <f>G7020-F7020</f>
        <v>48</v>
      </c>
      <c r="I7020" s="3">
        <f>IF(H7020&lt;=60,1,IF(H7020&lt;=150,2,3))</f>
        <v>1</v>
      </c>
      <c r="J7020">
        <v>58</v>
      </c>
      <c r="K7020">
        <v>2.99</v>
      </c>
      <c r="L7020">
        <v>3.04</v>
      </c>
      <c r="M7020">
        <v>3</v>
      </c>
      <c r="N7020">
        <f>LOG(M7020/100,2)+3</f>
        <v>-2.0588936890535692</v>
      </c>
      <c r="O7020">
        <f>INDEX(lehmad!B$2:B$412,MATCH(klypsid!$B7020,lehmad!$A$2:$A$412,0))</f>
        <v>39002</v>
      </c>
      <c r="P7020">
        <f>INDEX(lehmad!D$2:D$412,MATCH(klypsid!$B7020,lehmad!$A$2:$A$412,0))</f>
        <v>124</v>
      </c>
      <c r="Q7020">
        <f>INDEX(lehmad!E$2:E$412,MATCH(klypsid!$B7020,lehmad!$A$2:$A$412,0))</f>
        <v>0.93799999999999994</v>
      </c>
      <c r="R7020" t="str">
        <f>INDEX(lehmad!F$2:F$412,MATCH(klypsid!$B7020,lehmad!$A$2:$A$412,0))</f>
        <v>LANCELOT-ET</v>
      </c>
      <c r="S7020">
        <f>INDEX(lehmad!H$2:H$412,MATCH(klypsid!$B7020,lehmad!$A$2:$A$412,0))</f>
        <v>126</v>
      </c>
      <c r="T7020">
        <f>INDEX(lehmad!K$2:K$412,MATCH(klypsid!$B7020,lehmad!$A$2:$A$412,0))</f>
        <v>122</v>
      </c>
      <c r="U7020" s="4">
        <f t="shared" si="218"/>
        <v>2</v>
      </c>
      <c r="V7020">
        <f t="shared" si="219"/>
        <v>35</v>
      </c>
    </row>
    <row r="7021" spans="1:22" x14ac:dyDescent="0.25">
      <c r="A7021">
        <v>4224</v>
      </c>
      <c r="B7021" t="str">
        <f>"E"&amp;A7021</f>
        <v>E4224</v>
      </c>
      <c r="C7021" t="s">
        <v>128</v>
      </c>
      <c r="D7021">
        <v>2</v>
      </c>
      <c r="E7021">
        <f>IF(D7021&lt;4,D7021,4)</f>
        <v>2</v>
      </c>
      <c r="F7021" s="1">
        <v>40323</v>
      </c>
      <c r="G7021" s="1">
        <v>40396</v>
      </c>
      <c r="H7021" s="3">
        <f>G7021-F7021</f>
        <v>73</v>
      </c>
      <c r="I7021" s="3">
        <f>IF(H7021&lt;=60,1,IF(H7021&lt;=150,2,3))</f>
        <v>2</v>
      </c>
      <c r="J7021">
        <v>51</v>
      </c>
      <c r="K7021">
        <v>3.65</v>
      </c>
      <c r="L7021">
        <v>2.82</v>
      </c>
      <c r="M7021">
        <v>24</v>
      </c>
      <c r="N7021">
        <f>LOG(M7021/100,2)+3</f>
        <v>0.94110631094643127</v>
      </c>
      <c r="O7021">
        <f>INDEX(lehmad!B$2:B$412,MATCH(klypsid!$B7021,lehmad!$A$2:$A$412,0))</f>
        <v>39002</v>
      </c>
      <c r="P7021">
        <f>INDEX(lehmad!D$2:D$412,MATCH(klypsid!$B7021,lehmad!$A$2:$A$412,0))</f>
        <v>124</v>
      </c>
      <c r="Q7021">
        <f>INDEX(lehmad!E$2:E$412,MATCH(klypsid!$B7021,lehmad!$A$2:$A$412,0))</f>
        <v>0.93799999999999994</v>
      </c>
      <c r="R7021" t="str">
        <f>INDEX(lehmad!F$2:F$412,MATCH(klypsid!$B7021,lehmad!$A$2:$A$412,0))</f>
        <v>LANCELOT-ET</v>
      </c>
      <c r="S7021">
        <f>INDEX(lehmad!H$2:H$412,MATCH(klypsid!$B7021,lehmad!$A$2:$A$412,0))</f>
        <v>126</v>
      </c>
      <c r="T7021">
        <f>INDEX(lehmad!K$2:K$412,MATCH(klypsid!$B7021,lehmad!$A$2:$A$412,0))</f>
        <v>122</v>
      </c>
      <c r="U7021" s="4">
        <f t="shared" si="218"/>
        <v>3</v>
      </c>
      <c r="V7021">
        <f t="shared" si="219"/>
        <v>25</v>
      </c>
    </row>
    <row r="7022" spans="1:22" x14ac:dyDescent="0.25">
      <c r="A7022">
        <v>4224</v>
      </c>
      <c r="B7022" t="str">
        <f>"E"&amp;A7022</f>
        <v>E4224</v>
      </c>
      <c r="C7022" t="s">
        <v>128</v>
      </c>
      <c r="D7022">
        <v>2</v>
      </c>
      <c r="E7022">
        <f>IF(D7022&lt;4,D7022,4)</f>
        <v>2</v>
      </c>
      <c r="F7022" s="1">
        <v>40323</v>
      </c>
      <c r="G7022" s="1">
        <v>40434</v>
      </c>
      <c r="H7022" s="3">
        <f>G7022-F7022</f>
        <v>111</v>
      </c>
      <c r="I7022" s="3">
        <f>IF(H7022&lt;=60,1,IF(H7022&lt;=150,2,3))</f>
        <v>2</v>
      </c>
      <c r="J7022">
        <v>53.8</v>
      </c>
      <c r="K7022">
        <v>2.2799999999999998</v>
      </c>
      <c r="L7022">
        <v>3.32</v>
      </c>
      <c r="M7022">
        <v>24</v>
      </c>
      <c r="N7022">
        <f>LOG(M7022/100,2)+3</f>
        <v>0.94110631094643127</v>
      </c>
      <c r="O7022">
        <f>INDEX(lehmad!B$2:B$412,MATCH(klypsid!$B7022,lehmad!$A$2:$A$412,0))</f>
        <v>39002</v>
      </c>
      <c r="P7022">
        <f>INDEX(lehmad!D$2:D$412,MATCH(klypsid!$B7022,lehmad!$A$2:$A$412,0))</f>
        <v>124</v>
      </c>
      <c r="Q7022">
        <f>INDEX(lehmad!E$2:E$412,MATCH(klypsid!$B7022,lehmad!$A$2:$A$412,0))</f>
        <v>0.93799999999999994</v>
      </c>
      <c r="R7022" t="str">
        <f>INDEX(lehmad!F$2:F$412,MATCH(klypsid!$B7022,lehmad!$A$2:$A$412,0))</f>
        <v>LANCELOT-ET</v>
      </c>
      <c r="S7022">
        <f>INDEX(lehmad!H$2:H$412,MATCH(klypsid!$B7022,lehmad!$A$2:$A$412,0))</f>
        <v>126</v>
      </c>
      <c r="T7022">
        <f>INDEX(lehmad!K$2:K$412,MATCH(klypsid!$B7022,lehmad!$A$2:$A$412,0))</f>
        <v>122</v>
      </c>
      <c r="U7022" s="4">
        <f t="shared" si="218"/>
        <v>4</v>
      </c>
      <c r="V7022">
        <f t="shared" si="219"/>
        <v>38</v>
      </c>
    </row>
    <row r="7023" spans="1:22" x14ac:dyDescent="0.25">
      <c r="A7023">
        <v>4224</v>
      </c>
      <c r="B7023" t="str">
        <f>"E"&amp;A7023</f>
        <v>E4224</v>
      </c>
      <c r="C7023" t="s">
        <v>128</v>
      </c>
      <c r="D7023">
        <v>2</v>
      </c>
      <c r="E7023">
        <f>IF(D7023&lt;4,D7023,4)</f>
        <v>2</v>
      </c>
      <c r="F7023" s="1">
        <v>40323</v>
      </c>
      <c r="G7023" s="1">
        <v>40462</v>
      </c>
      <c r="H7023" s="3">
        <f>G7023-F7023</f>
        <v>139</v>
      </c>
      <c r="I7023" s="3">
        <f>IF(H7023&lt;=60,1,IF(H7023&lt;=150,2,3))</f>
        <v>2</v>
      </c>
      <c r="J7023">
        <v>48</v>
      </c>
      <c r="K7023">
        <v>3.13</v>
      </c>
      <c r="L7023">
        <v>3.27</v>
      </c>
      <c r="M7023">
        <v>25</v>
      </c>
      <c r="N7023">
        <f>LOG(M7023/100,2)+3</f>
        <v>1</v>
      </c>
      <c r="O7023">
        <f>INDEX(lehmad!B$2:B$412,MATCH(klypsid!$B7023,lehmad!$A$2:$A$412,0))</f>
        <v>39002</v>
      </c>
      <c r="P7023">
        <f>INDEX(lehmad!D$2:D$412,MATCH(klypsid!$B7023,lehmad!$A$2:$A$412,0))</f>
        <v>124</v>
      </c>
      <c r="Q7023">
        <f>INDEX(lehmad!E$2:E$412,MATCH(klypsid!$B7023,lehmad!$A$2:$A$412,0))</f>
        <v>0.93799999999999994</v>
      </c>
      <c r="R7023" t="str">
        <f>INDEX(lehmad!F$2:F$412,MATCH(klypsid!$B7023,lehmad!$A$2:$A$412,0))</f>
        <v>LANCELOT-ET</v>
      </c>
      <c r="S7023">
        <f>INDEX(lehmad!H$2:H$412,MATCH(klypsid!$B7023,lehmad!$A$2:$A$412,0))</f>
        <v>126</v>
      </c>
      <c r="T7023">
        <f>INDEX(lehmad!K$2:K$412,MATCH(klypsid!$B7023,lehmad!$A$2:$A$412,0))</f>
        <v>122</v>
      </c>
      <c r="U7023" s="4">
        <f t="shared" si="218"/>
        <v>5</v>
      </c>
      <c r="V7023">
        <f t="shared" si="219"/>
        <v>28</v>
      </c>
    </row>
    <row r="7024" spans="1:22" x14ac:dyDescent="0.25">
      <c r="A7024">
        <v>4224</v>
      </c>
      <c r="B7024" t="str">
        <f>"E"&amp;A7024</f>
        <v>E4224</v>
      </c>
      <c r="C7024" t="s">
        <v>128</v>
      </c>
      <c r="D7024">
        <v>2</v>
      </c>
      <c r="E7024">
        <f>IF(D7024&lt;4,D7024,4)</f>
        <v>2</v>
      </c>
      <c r="F7024" s="1">
        <v>40323</v>
      </c>
      <c r="G7024" s="1">
        <v>40493</v>
      </c>
      <c r="H7024" s="3">
        <f>G7024-F7024</f>
        <v>170</v>
      </c>
      <c r="I7024" s="3">
        <f>IF(H7024&lt;=60,1,IF(H7024&lt;=150,2,3))</f>
        <v>3</v>
      </c>
      <c r="J7024">
        <v>46.4</v>
      </c>
      <c r="K7024">
        <v>2.68</v>
      </c>
      <c r="L7024">
        <v>3.39</v>
      </c>
      <c r="M7024">
        <v>16</v>
      </c>
      <c r="N7024">
        <f>LOG(M7024/100,2)+3</f>
        <v>0.35614381022527519</v>
      </c>
      <c r="O7024">
        <f>INDEX(lehmad!B$2:B$412,MATCH(klypsid!$B7024,lehmad!$A$2:$A$412,0))</f>
        <v>39002</v>
      </c>
      <c r="P7024">
        <f>INDEX(lehmad!D$2:D$412,MATCH(klypsid!$B7024,lehmad!$A$2:$A$412,0))</f>
        <v>124</v>
      </c>
      <c r="Q7024">
        <f>INDEX(lehmad!E$2:E$412,MATCH(klypsid!$B7024,lehmad!$A$2:$A$412,0))</f>
        <v>0.93799999999999994</v>
      </c>
      <c r="R7024" t="str">
        <f>INDEX(lehmad!F$2:F$412,MATCH(klypsid!$B7024,lehmad!$A$2:$A$412,0))</f>
        <v>LANCELOT-ET</v>
      </c>
      <c r="S7024">
        <f>INDEX(lehmad!H$2:H$412,MATCH(klypsid!$B7024,lehmad!$A$2:$A$412,0))</f>
        <v>126</v>
      </c>
      <c r="T7024">
        <f>INDEX(lehmad!K$2:K$412,MATCH(klypsid!$B7024,lehmad!$A$2:$A$412,0))</f>
        <v>122</v>
      </c>
      <c r="U7024" s="4">
        <f t="shared" si="218"/>
        <v>6</v>
      </c>
      <c r="V7024">
        <f t="shared" si="219"/>
        <v>31</v>
      </c>
    </row>
    <row r="7025" spans="1:22" x14ac:dyDescent="0.25">
      <c r="A7025">
        <v>4224</v>
      </c>
      <c r="B7025" t="str">
        <f>"E"&amp;A7025</f>
        <v>E4224</v>
      </c>
      <c r="C7025" t="s">
        <v>128</v>
      </c>
      <c r="D7025">
        <v>2</v>
      </c>
      <c r="E7025">
        <f>IF(D7025&lt;4,D7025,4)</f>
        <v>2</v>
      </c>
      <c r="F7025" s="1">
        <v>40323</v>
      </c>
      <c r="G7025" s="1">
        <v>40521</v>
      </c>
      <c r="H7025" s="3">
        <f>G7025-F7025</f>
        <v>198</v>
      </c>
      <c r="I7025" s="3">
        <f>IF(H7025&lt;=60,1,IF(H7025&lt;=150,2,3))</f>
        <v>3</v>
      </c>
      <c r="J7025">
        <v>41.3</v>
      </c>
      <c r="K7025">
        <v>4.05</v>
      </c>
      <c r="L7025">
        <v>3.45</v>
      </c>
      <c r="M7025">
        <v>27</v>
      </c>
      <c r="N7025">
        <f>LOG(M7025/100,2)+3</f>
        <v>1.1110313123887439</v>
      </c>
      <c r="O7025">
        <f>INDEX(lehmad!B$2:B$412,MATCH(klypsid!$B7025,lehmad!$A$2:$A$412,0))</f>
        <v>39002</v>
      </c>
      <c r="P7025">
        <f>INDEX(lehmad!D$2:D$412,MATCH(klypsid!$B7025,lehmad!$A$2:$A$412,0))</f>
        <v>124</v>
      </c>
      <c r="Q7025">
        <f>INDEX(lehmad!E$2:E$412,MATCH(klypsid!$B7025,lehmad!$A$2:$A$412,0))</f>
        <v>0.93799999999999994</v>
      </c>
      <c r="R7025" t="str">
        <f>INDEX(lehmad!F$2:F$412,MATCH(klypsid!$B7025,lehmad!$A$2:$A$412,0))</f>
        <v>LANCELOT-ET</v>
      </c>
      <c r="S7025">
        <f>INDEX(lehmad!H$2:H$412,MATCH(klypsid!$B7025,lehmad!$A$2:$A$412,0))</f>
        <v>126</v>
      </c>
      <c r="T7025">
        <f>INDEX(lehmad!K$2:K$412,MATCH(klypsid!$B7025,lehmad!$A$2:$A$412,0))</f>
        <v>122</v>
      </c>
      <c r="U7025" s="4">
        <f t="shared" si="218"/>
        <v>7</v>
      </c>
      <c r="V7025">
        <f t="shared" si="219"/>
        <v>28</v>
      </c>
    </row>
    <row r="7026" spans="1:22" x14ac:dyDescent="0.25">
      <c r="A7026">
        <v>4224</v>
      </c>
      <c r="B7026" t="str">
        <f>"E"&amp;A7026</f>
        <v>E4224</v>
      </c>
      <c r="C7026" t="s">
        <v>128</v>
      </c>
      <c r="D7026">
        <v>2</v>
      </c>
      <c r="E7026">
        <f>IF(D7026&lt;4,D7026,4)</f>
        <v>2</v>
      </c>
      <c r="F7026" s="1">
        <v>40323</v>
      </c>
      <c r="G7026" s="1">
        <v>40556</v>
      </c>
      <c r="H7026" s="3">
        <f>G7026-F7026</f>
        <v>233</v>
      </c>
      <c r="I7026" s="3">
        <f>IF(H7026&lt;=60,1,IF(H7026&lt;=150,2,3))</f>
        <v>3</v>
      </c>
      <c r="J7026">
        <v>31.7</v>
      </c>
      <c r="K7026">
        <v>4.3099999999999996</v>
      </c>
      <c r="L7026">
        <v>3.37</v>
      </c>
      <c r="M7026">
        <v>35</v>
      </c>
      <c r="N7026">
        <f>LOG(M7026/100,2)+3</f>
        <v>1.4854268271702415</v>
      </c>
      <c r="O7026">
        <f>INDEX(lehmad!B$2:B$412,MATCH(klypsid!$B7026,lehmad!$A$2:$A$412,0))</f>
        <v>39002</v>
      </c>
      <c r="P7026">
        <f>INDEX(lehmad!D$2:D$412,MATCH(klypsid!$B7026,lehmad!$A$2:$A$412,0))</f>
        <v>124</v>
      </c>
      <c r="Q7026">
        <f>INDEX(lehmad!E$2:E$412,MATCH(klypsid!$B7026,lehmad!$A$2:$A$412,0))</f>
        <v>0.93799999999999994</v>
      </c>
      <c r="R7026" t="str">
        <f>INDEX(lehmad!F$2:F$412,MATCH(klypsid!$B7026,lehmad!$A$2:$A$412,0))</f>
        <v>LANCELOT-ET</v>
      </c>
      <c r="S7026">
        <f>INDEX(lehmad!H$2:H$412,MATCH(klypsid!$B7026,lehmad!$A$2:$A$412,0))</f>
        <v>126</v>
      </c>
      <c r="T7026">
        <f>INDEX(lehmad!K$2:K$412,MATCH(klypsid!$B7026,lehmad!$A$2:$A$412,0))</f>
        <v>122</v>
      </c>
      <c r="U7026" s="4">
        <f t="shared" si="218"/>
        <v>8</v>
      </c>
      <c r="V7026">
        <f t="shared" si="219"/>
        <v>35</v>
      </c>
    </row>
    <row r="7027" spans="1:22" x14ac:dyDescent="0.25">
      <c r="A7027">
        <v>4225</v>
      </c>
      <c r="B7027" t="str">
        <f>"E"&amp;A7027</f>
        <v>E4225</v>
      </c>
      <c r="C7027" t="s">
        <v>18</v>
      </c>
      <c r="D7027">
        <v>1</v>
      </c>
      <c r="E7027">
        <f>IF(D7027&lt;4,D7027,4)</f>
        <v>1</v>
      </c>
      <c r="F7027" s="1">
        <v>39842</v>
      </c>
      <c r="G7027" s="1">
        <v>39875</v>
      </c>
      <c r="H7027" s="3">
        <f>G7027-F7027</f>
        <v>33</v>
      </c>
      <c r="I7027" s="3">
        <f>IF(H7027&lt;=60,1,IF(H7027&lt;=150,2,3))</f>
        <v>1</v>
      </c>
      <c r="J7027">
        <v>37.4</v>
      </c>
      <c r="K7027">
        <v>4.63</v>
      </c>
      <c r="L7027">
        <v>2.98</v>
      </c>
      <c r="M7027">
        <v>71</v>
      </c>
      <c r="N7027">
        <f>LOG(M7027/100,2)+3</f>
        <v>2.5058909297299574</v>
      </c>
      <c r="O7027">
        <f>INDEX(lehmad!B$2:B$412,MATCH(klypsid!$B7027,lehmad!$A$2:$A$412,0))</f>
        <v>39002</v>
      </c>
      <c r="P7027">
        <f>INDEX(lehmad!D$2:D$412,MATCH(klypsid!$B7027,lehmad!$A$2:$A$412,0))</f>
        <v>115</v>
      </c>
      <c r="Q7027">
        <f>INDEX(lehmad!E$2:E$412,MATCH(klypsid!$B7027,lehmad!$A$2:$A$412,0))</f>
        <v>0.875</v>
      </c>
      <c r="R7027" t="str">
        <f>INDEX(lehmad!F$2:F$412,MATCH(klypsid!$B7027,lehmad!$A$2:$A$412,0))</f>
        <v>DYNASTY-ET</v>
      </c>
      <c r="S7027">
        <f>INDEX(lehmad!H$2:H$412,MATCH(klypsid!$B7027,lehmad!$A$2:$A$412,0))</f>
        <v>124</v>
      </c>
      <c r="T7027">
        <f>INDEX(lehmad!K$2:K$412,MATCH(klypsid!$B7027,lehmad!$A$2:$A$412,0))</f>
        <v>108</v>
      </c>
      <c r="U7027" s="4">
        <f t="shared" si="218"/>
        <v>1</v>
      </c>
      <c r="V7027">
        <f t="shared" si="219"/>
        <v>33</v>
      </c>
    </row>
    <row r="7028" spans="1:22" x14ac:dyDescent="0.25">
      <c r="A7028">
        <v>4225</v>
      </c>
      <c r="B7028" t="str">
        <f>"E"&amp;A7028</f>
        <v>E4225</v>
      </c>
      <c r="C7028" t="s">
        <v>18</v>
      </c>
      <c r="D7028">
        <v>1</v>
      </c>
      <c r="E7028">
        <f>IF(D7028&lt;4,D7028,4)</f>
        <v>1</v>
      </c>
      <c r="F7028" s="1">
        <v>39842</v>
      </c>
      <c r="G7028" s="1">
        <v>39908</v>
      </c>
      <c r="H7028" s="3">
        <f>G7028-F7028</f>
        <v>66</v>
      </c>
      <c r="I7028" s="3">
        <f>IF(H7028&lt;=60,1,IF(H7028&lt;=150,2,3))</f>
        <v>2</v>
      </c>
      <c r="J7028">
        <v>42.7</v>
      </c>
      <c r="K7028">
        <v>4.18</v>
      </c>
      <c r="L7028">
        <v>2.92</v>
      </c>
      <c r="M7028">
        <v>53</v>
      </c>
      <c r="N7028">
        <f>LOG(M7028/100,2)+3</f>
        <v>2.0840642647884744</v>
      </c>
      <c r="O7028">
        <f>INDEX(lehmad!B$2:B$412,MATCH(klypsid!$B7028,lehmad!$A$2:$A$412,0))</f>
        <v>39002</v>
      </c>
      <c r="P7028">
        <f>INDEX(lehmad!D$2:D$412,MATCH(klypsid!$B7028,lehmad!$A$2:$A$412,0))</f>
        <v>115</v>
      </c>
      <c r="Q7028">
        <f>INDEX(lehmad!E$2:E$412,MATCH(klypsid!$B7028,lehmad!$A$2:$A$412,0))</f>
        <v>0.875</v>
      </c>
      <c r="R7028" t="str">
        <f>INDEX(lehmad!F$2:F$412,MATCH(klypsid!$B7028,lehmad!$A$2:$A$412,0))</f>
        <v>DYNASTY-ET</v>
      </c>
      <c r="S7028">
        <f>INDEX(lehmad!H$2:H$412,MATCH(klypsid!$B7028,lehmad!$A$2:$A$412,0))</f>
        <v>124</v>
      </c>
      <c r="T7028">
        <f>INDEX(lehmad!K$2:K$412,MATCH(klypsid!$B7028,lehmad!$A$2:$A$412,0))</f>
        <v>108</v>
      </c>
      <c r="U7028" s="4">
        <f t="shared" si="218"/>
        <v>2</v>
      </c>
      <c r="V7028">
        <f t="shared" si="219"/>
        <v>33</v>
      </c>
    </row>
    <row r="7029" spans="1:22" x14ac:dyDescent="0.25">
      <c r="A7029">
        <v>4225</v>
      </c>
      <c r="B7029" t="str">
        <f>"E"&amp;A7029</f>
        <v>E4225</v>
      </c>
      <c r="C7029" t="s">
        <v>18</v>
      </c>
      <c r="D7029">
        <v>1</v>
      </c>
      <c r="E7029">
        <f>IF(D7029&lt;4,D7029,4)</f>
        <v>1</v>
      </c>
      <c r="F7029" s="1">
        <v>39842</v>
      </c>
      <c r="G7029" s="1">
        <v>39944</v>
      </c>
      <c r="H7029" s="3">
        <f>G7029-F7029</f>
        <v>102</v>
      </c>
      <c r="I7029" s="3">
        <f>IF(H7029&lt;=60,1,IF(H7029&lt;=150,2,3))</f>
        <v>2</v>
      </c>
      <c r="J7029">
        <v>44.7</v>
      </c>
      <c r="K7029">
        <v>3.97</v>
      </c>
      <c r="L7029">
        <v>3.14</v>
      </c>
      <c r="M7029">
        <v>79</v>
      </c>
      <c r="N7029">
        <f>LOG(M7029/100,2)+3</f>
        <v>2.6599245584023783</v>
      </c>
      <c r="O7029">
        <f>INDEX(lehmad!B$2:B$412,MATCH(klypsid!$B7029,lehmad!$A$2:$A$412,0))</f>
        <v>39002</v>
      </c>
      <c r="P7029">
        <f>INDEX(lehmad!D$2:D$412,MATCH(klypsid!$B7029,lehmad!$A$2:$A$412,0))</f>
        <v>115</v>
      </c>
      <c r="Q7029">
        <f>INDEX(lehmad!E$2:E$412,MATCH(klypsid!$B7029,lehmad!$A$2:$A$412,0))</f>
        <v>0.875</v>
      </c>
      <c r="R7029" t="str">
        <f>INDEX(lehmad!F$2:F$412,MATCH(klypsid!$B7029,lehmad!$A$2:$A$412,0))</f>
        <v>DYNASTY-ET</v>
      </c>
      <c r="S7029">
        <f>INDEX(lehmad!H$2:H$412,MATCH(klypsid!$B7029,lehmad!$A$2:$A$412,0))</f>
        <v>124</v>
      </c>
      <c r="T7029">
        <f>INDEX(lehmad!K$2:K$412,MATCH(klypsid!$B7029,lehmad!$A$2:$A$412,0))</f>
        <v>108</v>
      </c>
      <c r="U7029" s="4">
        <f t="shared" si="218"/>
        <v>3</v>
      </c>
      <c r="V7029">
        <f t="shared" si="219"/>
        <v>36</v>
      </c>
    </row>
    <row r="7030" spans="1:22" x14ac:dyDescent="0.25">
      <c r="A7030">
        <v>4225</v>
      </c>
      <c r="B7030" t="str">
        <f>"E"&amp;A7030</f>
        <v>E4225</v>
      </c>
      <c r="C7030" t="s">
        <v>18</v>
      </c>
      <c r="D7030">
        <v>1</v>
      </c>
      <c r="E7030">
        <f>IF(D7030&lt;4,D7030,4)</f>
        <v>1</v>
      </c>
      <c r="F7030" s="1">
        <v>39842</v>
      </c>
      <c r="G7030" s="1">
        <v>39972</v>
      </c>
      <c r="H7030" s="3">
        <f>G7030-F7030</f>
        <v>130</v>
      </c>
      <c r="I7030" s="3">
        <f>IF(H7030&lt;=60,1,IF(H7030&lt;=150,2,3))</f>
        <v>2</v>
      </c>
      <c r="J7030">
        <v>43.6</v>
      </c>
      <c r="K7030">
        <v>3.85</v>
      </c>
      <c r="L7030">
        <v>3.05</v>
      </c>
      <c r="M7030">
        <v>95</v>
      </c>
      <c r="N7030">
        <f>LOG(M7030/100,2)+3</f>
        <v>2.925999418556223</v>
      </c>
      <c r="O7030">
        <f>INDEX(lehmad!B$2:B$412,MATCH(klypsid!$B7030,lehmad!$A$2:$A$412,0))</f>
        <v>39002</v>
      </c>
      <c r="P7030">
        <f>INDEX(lehmad!D$2:D$412,MATCH(klypsid!$B7030,lehmad!$A$2:$A$412,0))</f>
        <v>115</v>
      </c>
      <c r="Q7030">
        <f>INDEX(lehmad!E$2:E$412,MATCH(klypsid!$B7030,lehmad!$A$2:$A$412,0))</f>
        <v>0.875</v>
      </c>
      <c r="R7030" t="str">
        <f>INDEX(lehmad!F$2:F$412,MATCH(klypsid!$B7030,lehmad!$A$2:$A$412,0))</f>
        <v>DYNASTY-ET</v>
      </c>
      <c r="S7030">
        <f>INDEX(lehmad!H$2:H$412,MATCH(klypsid!$B7030,lehmad!$A$2:$A$412,0))</f>
        <v>124</v>
      </c>
      <c r="T7030">
        <f>INDEX(lehmad!K$2:K$412,MATCH(klypsid!$B7030,lehmad!$A$2:$A$412,0))</f>
        <v>108</v>
      </c>
      <c r="U7030" s="4">
        <f t="shared" si="218"/>
        <v>4</v>
      </c>
      <c r="V7030">
        <f t="shared" si="219"/>
        <v>28</v>
      </c>
    </row>
    <row r="7031" spans="1:22" x14ac:dyDescent="0.25">
      <c r="A7031">
        <v>4225</v>
      </c>
      <c r="B7031" t="str">
        <f>"E"&amp;A7031</f>
        <v>E4225</v>
      </c>
      <c r="C7031" t="s">
        <v>18</v>
      </c>
      <c r="D7031">
        <v>1</v>
      </c>
      <c r="E7031">
        <f>IF(D7031&lt;4,D7031,4)</f>
        <v>1</v>
      </c>
      <c r="F7031" s="1">
        <v>39842</v>
      </c>
      <c r="G7031" s="1">
        <v>40007</v>
      </c>
      <c r="H7031" s="3">
        <f>G7031-F7031</f>
        <v>165</v>
      </c>
      <c r="I7031" s="3">
        <f>IF(H7031&lt;=60,1,IF(H7031&lt;=150,2,3))</f>
        <v>3</v>
      </c>
      <c r="J7031">
        <v>41.2</v>
      </c>
      <c r="K7031">
        <v>4.1500000000000004</v>
      </c>
      <c r="L7031">
        <v>3.08</v>
      </c>
      <c r="M7031">
        <v>80</v>
      </c>
      <c r="N7031">
        <f>LOG(M7031/100,2)+3</f>
        <v>2.6780719051126378</v>
      </c>
      <c r="O7031">
        <f>INDEX(lehmad!B$2:B$412,MATCH(klypsid!$B7031,lehmad!$A$2:$A$412,0))</f>
        <v>39002</v>
      </c>
      <c r="P7031">
        <f>INDEX(lehmad!D$2:D$412,MATCH(klypsid!$B7031,lehmad!$A$2:$A$412,0))</f>
        <v>115</v>
      </c>
      <c r="Q7031">
        <f>INDEX(lehmad!E$2:E$412,MATCH(klypsid!$B7031,lehmad!$A$2:$A$412,0))</f>
        <v>0.875</v>
      </c>
      <c r="R7031" t="str">
        <f>INDEX(lehmad!F$2:F$412,MATCH(klypsid!$B7031,lehmad!$A$2:$A$412,0))</f>
        <v>DYNASTY-ET</v>
      </c>
      <c r="S7031">
        <f>INDEX(lehmad!H$2:H$412,MATCH(klypsid!$B7031,lehmad!$A$2:$A$412,0))</f>
        <v>124</v>
      </c>
      <c r="T7031">
        <f>INDEX(lehmad!K$2:K$412,MATCH(klypsid!$B7031,lehmad!$A$2:$A$412,0))</f>
        <v>108</v>
      </c>
      <c r="U7031" s="4">
        <f t="shared" si="218"/>
        <v>5</v>
      </c>
      <c r="V7031">
        <f t="shared" si="219"/>
        <v>35</v>
      </c>
    </row>
    <row r="7032" spans="1:22" x14ac:dyDescent="0.25">
      <c r="A7032">
        <v>4225</v>
      </c>
      <c r="B7032" t="str">
        <f>"E"&amp;A7032</f>
        <v>E4225</v>
      </c>
      <c r="C7032" t="s">
        <v>18</v>
      </c>
      <c r="D7032">
        <v>1</v>
      </c>
      <c r="E7032">
        <f>IF(D7032&lt;4,D7032,4)</f>
        <v>1</v>
      </c>
      <c r="F7032" s="1">
        <v>39842</v>
      </c>
      <c r="G7032" s="1">
        <v>40037</v>
      </c>
      <c r="H7032" s="3">
        <f>G7032-F7032</f>
        <v>195</v>
      </c>
      <c r="I7032" s="3">
        <f>IF(H7032&lt;=60,1,IF(H7032&lt;=150,2,3))</f>
        <v>3</v>
      </c>
      <c r="J7032">
        <v>31.5</v>
      </c>
      <c r="K7032">
        <v>4.1399999999999997</v>
      </c>
      <c r="L7032">
        <v>2.98</v>
      </c>
      <c r="M7032">
        <v>224</v>
      </c>
      <c r="N7032">
        <f>LOG(M7032/100,2)+3</f>
        <v>4.1634987322828794</v>
      </c>
      <c r="O7032">
        <f>INDEX(lehmad!B$2:B$412,MATCH(klypsid!$B7032,lehmad!$A$2:$A$412,0))</f>
        <v>39002</v>
      </c>
      <c r="P7032">
        <f>INDEX(lehmad!D$2:D$412,MATCH(klypsid!$B7032,lehmad!$A$2:$A$412,0))</f>
        <v>115</v>
      </c>
      <c r="Q7032">
        <f>INDEX(lehmad!E$2:E$412,MATCH(klypsid!$B7032,lehmad!$A$2:$A$412,0))</f>
        <v>0.875</v>
      </c>
      <c r="R7032" t="str">
        <f>INDEX(lehmad!F$2:F$412,MATCH(klypsid!$B7032,lehmad!$A$2:$A$412,0))</f>
        <v>DYNASTY-ET</v>
      </c>
      <c r="S7032">
        <f>INDEX(lehmad!H$2:H$412,MATCH(klypsid!$B7032,lehmad!$A$2:$A$412,0))</f>
        <v>124</v>
      </c>
      <c r="T7032">
        <f>INDEX(lehmad!K$2:K$412,MATCH(klypsid!$B7032,lehmad!$A$2:$A$412,0))</f>
        <v>108</v>
      </c>
      <c r="U7032" s="4">
        <f t="shared" si="218"/>
        <v>6</v>
      </c>
      <c r="V7032">
        <f t="shared" si="219"/>
        <v>30</v>
      </c>
    </row>
    <row r="7033" spans="1:22" x14ac:dyDescent="0.25">
      <c r="A7033">
        <v>4225</v>
      </c>
      <c r="B7033" t="str">
        <f>"E"&amp;A7033</f>
        <v>E4225</v>
      </c>
      <c r="C7033" t="s">
        <v>18</v>
      </c>
      <c r="D7033">
        <v>1</v>
      </c>
      <c r="E7033">
        <f>IF(D7033&lt;4,D7033,4)</f>
        <v>1</v>
      </c>
      <c r="F7033" s="1">
        <v>39842</v>
      </c>
      <c r="G7033" s="1">
        <v>40066</v>
      </c>
      <c r="H7033" s="3">
        <f>G7033-F7033</f>
        <v>224</v>
      </c>
      <c r="I7033" s="3">
        <f>IF(H7033&lt;=60,1,IF(H7033&lt;=150,2,3))</f>
        <v>3</v>
      </c>
      <c r="J7033">
        <v>34.200000000000003</v>
      </c>
      <c r="K7033">
        <v>4.07</v>
      </c>
      <c r="L7033">
        <v>3.26</v>
      </c>
      <c r="M7033">
        <v>59</v>
      </c>
      <c r="N7033">
        <f>LOG(M7033/100,2)+3</f>
        <v>2.2387868595871163</v>
      </c>
      <c r="O7033">
        <f>INDEX(lehmad!B$2:B$412,MATCH(klypsid!$B7033,lehmad!$A$2:$A$412,0))</f>
        <v>39002</v>
      </c>
      <c r="P7033">
        <f>INDEX(lehmad!D$2:D$412,MATCH(klypsid!$B7033,lehmad!$A$2:$A$412,0))</f>
        <v>115</v>
      </c>
      <c r="Q7033">
        <f>INDEX(lehmad!E$2:E$412,MATCH(klypsid!$B7033,lehmad!$A$2:$A$412,0))</f>
        <v>0.875</v>
      </c>
      <c r="R7033" t="str">
        <f>INDEX(lehmad!F$2:F$412,MATCH(klypsid!$B7033,lehmad!$A$2:$A$412,0))</f>
        <v>DYNASTY-ET</v>
      </c>
      <c r="S7033">
        <f>INDEX(lehmad!H$2:H$412,MATCH(klypsid!$B7033,lehmad!$A$2:$A$412,0))</f>
        <v>124</v>
      </c>
      <c r="T7033">
        <f>INDEX(lehmad!K$2:K$412,MATCH(klypsid!$B7033,lehmad!$A$2:$A$412,0))</f>
        <v>108</v>
      </c>
      <c r="U7033" s="4">
        <f t="shared" si="218"/>
        <v>7</v>
      </c>
      <c r="V7033">
        <f t="shared" si="219"/>
        <v>29</v>
      </c>
    </row>
    <row r="7034" spans="1:22" x14ac:dyDescent="0.25">
      <c r="A7034">
        <v>4225</v>
      </c>
      <c r="B7034" t="str">
        <f>"E"&amp;A7034</f>
        <v>E4225</v>
      </c>
      <c r="C7034" t="s">
        <v>18</v>
      </c>
      <c r="D7034">
        <v>1</v>
      </c>
      <c r="E7034">
        <f>IF(D7034&lt;4,D7034,4)</f>
        <v>1</v>
      </c>
      <c r="F7034" s="1">
        <v>39842</v>
      </c>
      <c r="G7034" s="1">
        <v>40094</v>
      </c>
      <c r="H7034" s="3">
        <f>G7034-F7034</f>
        <v>252</v>
      </c>
      <c r="I7034" s="3">
        <f>IF(H7034&lt;=60,1,IF(H7034&lt;=150,2,3))</f>
        <v>3</v>
      </c>
      <c r="J7034">
        <v>33.200000000000003</v>
      </c>
      <c r="K7034">
        <v>3.83</v>
      </c>
      <c r="L7034">
        <v>3.72</v>
      </c>
      <c r="M7034">
        <v>127</v>
      </c>
      <c r="N7034">
        <f>LOG(M7034/100,2)+3</f>
        <v>3.3448284969974411</v>
      </c>
      <c r="O7034">
        <f>INDEX(lehmad!B$2:B$412,MATCH(klypsid!$B7034,lehmad!$A$2:$A$412,0))</f>
        <v>39002</v>
      </c>
      <c r="P7034">
        <f>INDEX(lehmad!D$2:D$412,MATCH(klypsid!$B7034,lehmad!$A$2:$A$412,0))</f>
        <v>115</v>
      </c>
      <c r="Q7034">
        <f>INDEX(lehmad!E$2:E$412,MATCH(klypsid!$B7034,lehmad!$A$2:$A$412,0))</f>
        <v>0.875</v>
      </c>
      <c r="R7034" t="str">
        <f>INDEX(lehmad!F$2:F$412,MATCH(klypsid!$B7034,lehmad!$A$2:$A$412,0))</f>
        <v>DYNASTY-ET</v>
      </c>
      <c r="S7034">
        <f>INDEX(lehmad!H$2:H$412,MATCH(klypsid!$B7034,lehmad!$A$2:$A$412,0))</f>
        <v>124</v>
      </c>
      <c r="T7034">
        <f>INDEX(lehmad!K$2:K$412,MATCH(klypsid!$B7034,lehmad!$A$2:$A$412,0))</f>
        <v>108</v>
      </c>
      <c r="U7034" s="4">
        <f t="shared" si="218"/>
        <v>8</v>
      </c>
      <c r="V7034">
        <f t="shared" si="219"/>
        <v>28</v>
      </c>
    </row>
    <row r="7035" spans="1:22" x14ac:dyDescent="0.25">
      <c r="A7035">
        <v>4225</v>
      </c>
      <c r="B7035" t="str">
        <f>"E"&amp;A7035</f>
        <v>E4225</v>
      </c>
      <c r="C7035" t="s">
        <v>18</v>
      </c>
      <c r="D7035">
        <v>1</v>
      </c>
      <c r="E7035">
        <f>IF(D7035&lt;4,D7035,4)</f>
        <v>1</v>
      </c>
      <c r="F7035" s="1">
        <v>39842</v>
      </c>
      <c r="G7035" s="1">
        <v>40125</v>
      </c>
      <c r="H7035" s="3">
        <f>G7035-F7035</f>
        <v>283</v>
      </c>
      <c r="I7035" s="3">
        <f>IF(H7035&lt;=60,1,IF(H7035&lt;=150,2,3))</f>
        <v>3</v>
      </c>
      <c r="J7035">
        <v>34.799999999999997</v>
      </c>
      <c r="K7035">
        <v>4.16</v>
      </c>
      <c r="L7035">
        <v>3.64</v>
      </c>
      <c r="M7035">
        <v>113</v>
      </c>
      <c r="N7035">
        <f>LOG(M7035/100,2)+3</f>
        <v>3.176322772640463</v>
      </c>
      <c r="O7035">
        <f>INDEX(lehmad!B$2:B$412,MATCH(klypsid!$B7035,lehmad!$A$2:$A$412,0))</f>
        <v>39002</v>
      </c>
      <c r="P7035">
        <f>INDEX(lehmad!D$2:D$412,MATCH(klypsid!$B7035,lehmad!$A$2:$A$412,0))</f>
        <v>115</v>
      </c>
      <c r="Q7035">
        <f>INDEX(lehmad!E$2:E$412,MATCH(klypsid!$B7035,lehmad!$A$2:$A$412,0))</f>
        <v>0.875</v>
      </c>
      <c r="R7035" t="str">
        <f>INDEX(lehmad!F$2:F$412,MATCH(klypsid!$B7035,lehmad!$A$2:$A$412,0))</f>
        <v>DYNASTY-ET</v>
      </c>
      <c r="S7035">
        <f>INDEX(lehmad!H$2:H$412,MATCH(klypsid!$B7035,lehmad!$A$2:$A$412,0))</f>
        <v>124</v>
      </c>
      <c r="T7035">
        <f>INDEX(lehmad!K$2:K$412,MATCH(klypsid!$B7035,lehmad!$A$2:$A$412,0))</f>
        <v>108</v>
      </c>
      <c r="U7035" s="4">
        <f t="shared" si="218"/>
        <v>9</v>
      </c>
      <c r="V7035">
        <f t="shared" si="219"/>
        <v>31</v>
      </c>
    </row>
    <row r="7036" spans="1:22" x14ac:dyDescent="0.25">
      <c r="A7036">
        <v>4225</v>
      </c>
      <c r="B7036" t="str">
        <f>"E"&amp;A7036</f>
        <v>E4225</v>
      </c>
      <c r="C7036" t="s">
        <v>18</v>
      </c>
      <c r="D7036">
        <v>1</v>
      </c>
      <c r="E7036">
        <f>IF(D7036&lt;4,D7036,4)</f>
        <v>1</v>
      </c>
      <c r="F7036" s="1">
        <v>39842</v>
      </c>
      <c r="G7036" s="1">
        <v>40153</v>
      </c>
      <c r="H7036" s="3">
        <f>G7036-F7036</f>
        <v>311</v>
      </c>
      <c r="I7036" s="3">
        <f>IF(H7036&lt;=60,1,IF(H7036&lt;=150,2,3))</f>
        <v>3</v>
      </c>
      <c r="J7036">
        <v>32.4</v>
      </c>
      <c r="K7036">
        <v>4.26</v>
      </c>
      <c r="L7036">
        <v>3.52</v>
      </c>
      <c r="M7036">
        <v>76</v>
      </c>
      <c r="N7036">
        <f>LOG(M7036/100,2)+3</f>
        <v>2.6040713236688608</v>
      </c>
      <c r="O7036">
        <f>INDEX(lehmad!B$2:B$412,MATCH(klypsid!$B7036,lehmad!$A$2:$A$412,0))</f>
        <v>39002</v>
      </c>
      <c r="P7036">
        <f>INDEX(lehmad!D$2:D$412,MATCH(klypsid!$B7036,lehmad!$A$2:$A$412,0))</f>
        <v>115</v>
      </c>
      <c r="Q7036">
        <f>INDEX(lehmad!E$2:E$412,MATCH(klypsid!$B7036,lehmad!$A$2:$A$412,0))</f>
        <v>0.875</v>
      </c>
      <c r="R7036" t="str">
        <f>INDEX(lehmad!F$2:F$412,MATCH(klypsid!$B7036,lehmad!$A$2:$A$412,0))</f>
        <v>DYNASTY-ET</v>
      </c>
      <c r="S7036">
        <f>INDEX(lehmad!H$2:H$412,MATCH(klypsid!$B7036,lehmad!$A$2:$A$412,0))</f>
        <v>124</v>
      </c>
      <c r="T7036">
        <f>INDEX(lehmad!K$2:K$412,MATCH(klypsid!$B7036,lehmad!$A$2:$A$412,0))</f>
        <v>108</v>
      </c>
      <c r="U7036" s="4">
        <f t="shared" si="218"/>
        <v>10</v>
      </c>
      <c r="V7036">
        <f t="shared" si="219"/>
        <v>28</v>
      </c>
    </row>
    <row r="7037" spans="1:22" x14ac:dyDescent="0.25">
      <c r="A7037">
        <v>4225</v>
      </c>
      <c r="B7037" t="str">
        <f>"E"&amp;A7037</f>
        <v>E4225</v>
      </c>
      <c r="C7037" t="s">
        <v>18</v>
      </c>
      <c r="D7037">
        <v>1</v>
      </c>
      <c r="E7037">
        <f>IF(D7037&lt;4,D7037,4)</f>
        <v>1</v>
      </c>
      <c r="F7037" s="1">
        <v>39842</v>
      </c>
      <c r="G7037" s="1">
        <v>40186</v>
      </c>
      <c r="H7037" s="3">
        <f>G7037-F7037</f>
        <v>344</v>
      </c>
      <c r="I7037" s="3">
        <f>IF(H7037&lt;=60,1,IF(H7037&lt;=150,2,3))</f>
        <v>3</v>
      </c>
      <c r="J7037">
        <v>30.6</v>
      </c>
      <c r="K7037">
        <v>4.5</v>
      </c>
      <c r="L7037">
        <v>3.51</v>
      </c>
      <c r="M7037">
        <v>55</v>
      </c>
      <c r="N7037">
        <f>LOG(M7037/100,2)+3</f>
        <v>2.1375035237499347</v>
      </c>
      <c r="O7037">
        <f>INDEX(lehmad!B$2:B$412,MATCH(klypsid!$B7037,lehmad!$A$2:$A$412,0))</f>
        <v>39002</v>
      </c>
      <c r="P7037">
        <f>INDEX(lehmad!D$2:D$412,MATCH(klypsid!$B7037,lehmad!$A$2:$A$412,0))</f>
        <v>115</v>
      </c>
      <c r="Q7037">
        <f>INDEX(lehmad!E$2:E$412,MATCH(klypsid!$B7037,lehmad!$A$2:$A$412,0))</f>
        <v>0.875</v>
      </c>
      <c r="R7037" t="str">
        <f>INDEX(lehmad!F$2:F$412,MATCH(klypsid!$B7037,lehmad!$A$2:$A$412,0))</f>
        <v>DYNASTY-ET</v>
      </c>
      <c r="S7037">
        <f>INDEX(lehmad!H$2:H$412,MATCH(klypsid!$B7037,lehmad!$A$2:$A$412,0))</f>
        <v>124</v>
      </c>
      <c r="T7037">
        <f>INDEX(lehmad!K$2:K$412,MATCH(klypsid!$B7037,lehmad!$A$2:$A$412,0))</f>
        <v>108</v>
      </c>
      <c r="U7037" s="4">
        <f t="shared" si="218"/>
        <v>11</v>
      </c>
      <c r="V7037">
        <f t="shared" si="219"/>
        <v>33</v>
      </c>
    </row>
    <row r="7038" spans="1:22" x14ac:dyDescent="0.25">
      <c r="A7038">
        <v>4225</v>
      </c>
      <c r="B7038" t="str">
        <f>"E"&amp;A7038</f>
        <v>E4225</v>
      </c>
      <c r="C7038" t="s">
        <v>18</v>
      </c>
      <c r="D7038">
        <v>1</v>
      </c>
      <c r="E7038">
        <f>IF(D7038&lt;4,D7038,4)</f>
        <v>1</v>
      </c>
      <c r="F7038" s="1">
        <v>39842</v>
      </c>
      <c r="G7038" s="1">
        <v>40214</v>
      </c>
      <c r="H7038" s="3">
        <f>G7038-F7038</f>
        <v>372</v>
      </c>
      <c r="I7038" s="3">
        <f>IF(H7038&lt;=60,1,IF(H7038&lt;=150,2,3))</f>
        <v>3</v>
      </c>
      <c r="J7038">
        <v>27.6</v>
      </c>
      <c r="K7038">
        <v>5.07</v>
      </c>
      <c r="L7038">
        <v>3.51</v>
      </c>
      <c r="M7038">
        <v>120</v>
      </c>
      <c r="N7038">
        <f>LOG(M7038/100,2)+3</f>
        <v>3.2630344058337939</v>
      </c>
      <c r="O7038">
        <f>INDEX(lehmad!B$2:B$412,MATCH(klypsid!$B7038,lehmad!$A$2:$A$412,0))</f>
        <v>39002</v>
      </c>
      <c r="P7038">
        <f>INDEX(lehmad!D$2:D$412,MATCH(klypsid!$B7038,lehmad!$A$2:$A$412,0))</f>
        <v>115</v>
      </c>
      <c r="Q7038">
        <f>INDEX(lehmad!E$2:E$412,MATCH(klypsid!$B7038,lehmad!$A$2:$A$412,0))</f>
        <v>0.875</v>
      </c>
      <c r="R7038" t="str">
        <f>INDEX(lehmad!F$2:F$412,MATCH(klypsid!$B7038,lehmad!$A$2:$A$412,0))</f>
        <v>DYNASTY-ET</v>
      </c>
      <c r="S7038">
        <f>INDEX(lehmad!H$2:H$412,MATCH(klypsid!$B7038,lehmad!$A$2:$A$412,0))</f>
        <v>124</v>
      </c>
      <c r="T7038">
        <f>INDEX(lehmad!K$2:K$412,MATCH(klypsid!$B7038,lehmad!$A$2:$A$412,0))</f>
        <v>108</v>
      </c>
      <c r="U7038" s="4">
        <f t="shared" si="218"/>
        <v>12</v>
      </c>
      <c r="V7038">
        <f t="shared" si="219"/>
        <v>28</v>
      </c>
    </row>
    <row r="7039" spans="1:22" x14ac:dyDescent="0.25">
      <c r="A7039">
        <v>4225</v>
      </c>
      <c r="B7039" t="str">
        <f>"E"&amp;A7039</f>
        <v>E4225</v>
      </c>
      <c r="C7039" t="s">
        <v>18</v>
      </c>
      <c r="D7039">
        <v>2</v>
      </c>
      <c r="E7039">
        <f>IF(D7039&lt;4,D7039,4)</f>
        <v>2</v>
      </c>
      <c r="F7039" s="1">
        <v>40287</v>
      </c>
      <c r="G7039" s="1">
        <v>40304</v>
      </c>
      <c r="H7039" s="3">
        <f>G7039-F7039</f>
        <v>17</v>
      </c>
      <c r="I7039" s="3">
        <f>IF(H7039&lt;=60,1,IF(H7039&lt;=150,2,3))</f>
        <v>1</v>
      </c>
      <c r="J7039">
        <v>45.7</v>
      </c>
      <c r="K7039">
        <v>3.8</v>
      </c>
      <c r="L7039">
        <v>3.11</v>
      </c>
      <c r="M7039">
        <v>62</v>
      </c>
      <c r="N7039">
        <f>LOG(M7039/100,2)+3</f>
        <v>2.3103401206121505</v>
      </c>
      <c r="O7039">
        <f>INDEX(lehmad!B$2:B$412,MATCH(klypsid!$B7039,lehmad!$A$2:$A$412,0))</f>
        <v>39002</v>
      </c>
      <c r="P7039">
        <f>INDEX(lehmad!D$2:D$412,MATCH(klypsid!$B7039,lehmad!$A$2:$A$412,0))</f>
        <v>115</v>
      </c>
      <c r="Q7039">
        <f>INDEX(lehmad!E$2:E$412,MATCH(klypsid!$B7039,lehmad!$A$2:$A$412,0))</f>
        <v>0.875</v>
      </c>
      <c r="R7039" t="str">
        <f>INDEX(lehmad!F$2:F$412,MATCH(klypsid!$B7039,lehmad!$A$2:$A$412,0))</f>
        <v>DYNASTY-ET</v>
      </c>
      <c r="S7039">
        <f>INDEX(lehmad!H$2:H$412,MATCH(klypsid!$B7039,lehmad!$A$2:$A$412,0))</f>
        <v>124</v>
      </c>
      <c r="T7039">
        <f>INDEX(lehmad!K$2:K$412,MATCH(klypsid!$B7039,lehmad!$A$2:$A$412,0))</f>
        <v>108</v>
      </c>
      <c r="U7039" s="4">
        <f t="shared" si="218"/>
        <v>1</v>
      </c>
      <c r="V7039">
        <f t="shared" si="219"/>
        <v>17</v>
      </c>
    </row>
    <row r="7040" spans="1:22" x14ac:dyDescent="0.25">
      <c r="A7040">
        <v>4225</v>
      </c>
      <c r="B7040" t="str">
        <f>"E"&amp;A7040</f>
        <v>E4225</v>
      </c>
      <c r="C7040" t="s">
        <v>18</v>
      </c>
      <c r="D7040">
        <v>2</v>
      </c>
      <c r="E7040">
        <f>IF(D7040&lt;4,D7040,4)</f>
        <v>2</v>
      </c>
      <c r="F7040" s="1">
        <v>40287</v>
      </c>
      <c r="G7040" s="1">
        <v>40336</v>
      </c>
      <c r="H7040" s="3">
        <f>G7040-F7040</f>
        <v>49</v>
      </c>
      <c r="I7040" s="3">
        <f>IF(H7040&lt;=60,1,IF(H7040&lt;=150,2,3))</f>
        <v>1</v>
      </c>
      <c r="J7040">
        <v>39.6</v>
      </c>
      <c r="K7040">
        <v>3.61</v>
      </c>
      <c r="L7040">
        <v>2.72</v>
      </c>
      <c r="M7040">
        <v>21</v>
      </c>
      <c r="N7040">
        <f>LOG(M7040/100,2)+3</f>
        <v>0.74846123300403544</v>
      </c>
      <c r="O7040">
        <f>INDEX(lehmad!B$2:B$412,MATCH(klypsid!$B7040,lehmad!$A$2:$A$412,0))</f>
        <v>39002</v>
      </c>
      <c r="P7040">
        <f>INDEX(lehmad!D$2:D$412,MATCH(klypsid!$B7040,lehmad!$A$2:$A$412,0))</f>
        <v>115</v>
      </c>
      <c r="Q7040">
        <f>INDEX(lehmad!E$2:E$412,MATCH(klypsid!$B7040,lehmad!$A$2:$A$412,0))</f>
        <v>0.875</v>
      </c>
      <c r="R7040" t="str">
        <f>INDEX(lehmad!F$2:F$412,MATCH(klypsid!$B7040,lehmad!$A$2:$A$412,0))</f>
        <v>DYNASTY-ET</v>
      </c>
      <c r="S7040">
        <f>INDEX(lehmad!H$2:H$412,MATCH(klypsid!$B7040,lehmad!$A$2:$A$412,0))</f>
        <v>124</v>
      </c>
      <c r="T7040">
        <f>INDEX(lehmad!K$2:K$412,MATCH(klypsid!$B7040,lehmad!$A$2:$A$412,0))</f>
        <v>108</v>
      </c>
      <c r="U7040" s="4">
        <f t="shared" si="218"/>
        <v>2</v>
      </c>
      <c r="V7040">
        <f t="shared" si="219"/>
        <v>32</v>
      </c>
    </row>
    <row r="7041" spans="1:22" x14ac:dyDescent="0.25">
      <c r="A7041">
        <v>4225</v>
      </c>
      <c r="B7041" t="str">
        <f>"E"&amp;A7041</f>
        <v>E4225</v>
      </c>
      <c r="C7041" t="s">
        <v>18</v>
      </c>
      <c r="D7041">
        <v>2</v>
      </c>
      <c r="E7041">
        <f>IF(D7041&lt;4,D7041,4)</f>
        <v>2</v>
      </c>
      <c r="F7041" s="1">
        <v>40287</v>
      </c>
      <c r="G7041" s="1">
        <v>40371</v>
      </c>
      <c r="H7041" s="3">
        <f>G7041-F7041</f>
        <v>84</v>
      </c>
      <c r="I7041" s="3">
        <f>IF(H7041&lt;=60,1,IF(H7041&lt;=150,2,3))</f>
        <v>2</v>
      </c>
      <c r="J7041">
        <v>34.5</v>
      </c>
      <c r="K7041">
        <v>3.36</v>
      </c>
      <c r="L7041">
        <v>2.68</v>
      </c>
      <c r="M7041">
        <v>6</v>
      </c>
      <c r="N7041">
        <f>LOG(M7041/100,2)+3</f>
        <v>-1.0588936890535683</v>
      </c>
      <c r="O7041">
        <f>INDEX(lehmad!B$2:B$412,MATCH(klypsid!$B7041,lehmad!$A$2:$A$412,0))</f>
        <v>39002</v>
      </c>
      <c r="P7041">
        <f>INDEX(lehmad!D$2:D$412,MATCH(klypsid!$B7041,lehmad!$A$2:$A$412,0))</f>
        <v>115</v>
      </c>
      <c r="Q7041">
        <f>INDEX(lehmad!E$2:E$412,MATCH(klypsid!$B7041,lehmad!$A$2:$A$412,0))</f>
        <v>0.875</v>
      </c>
      <c r="R7041" t="str">
        <f>INDEX(lehmad!F$2:F$412,MATCH(klypsid!$B7041,lehmad!$A$2:$A$412,0))</f>
        <v>DYNASTY-ET</v>
      </c>
      <c r="S7041">
        <f>INDEX(lehmad!H$2:H$412,MATCH(klypsid!$B7041,lehmad!$A$2:$A$412,0))</f>
        <v>124</v>
      </c>
      <c r="T7041">
        <f>INDEX(lehmad!K$2:K$412,MATCH(klypsid!$B7041,lehmad!$A$2:$A$412,0))</f>
        <v>108</v>
      </c>
      <c r="U7041" s="4">
        <f t="shared" si="218"/>
        <v>3</v>
      </c>
      <c r="V7041">
        <f t="shared" si="219"/>
        <v>35</v>
      </c>
    </row>
    <row r="7042" spans="1:22" x14ac:dyDescent="0.25">
      <c r="A7042">
        <v>4225</v>
      </c>
      <c r="B7042" t="str">
        <f>"E"&amp;A7042</f>
        <v>E4225</v>
      </c>
      <c r="C7042" t="s">
        <v>18</v>
      </c>
      <c r="D7042">
        <v>2</v>
      </c>
      <c r="E7042">
        <f>IF(D7042&lt;4,D7042,4)</f>
        <v>2</v>
      </c>
      <c r="F7042" s="1">
        <v>40287</v>
      </c>
      <c r="G7042" s="1">
        <v>40396</v>
      </c>
      <c r="H7042" s="3">
        <f>G7042-F7042</f>
        <v>109</v>
      </c>
      <c r="I7042" s="3">
        <f>IF(H7042&lt;=60,1,IF(H7042&lt;=150,2,3))</f>
        <v>2</v>
      </c>
      <c r="J7042">
        <v>39</v>
      </c>
      <c r="K7042">
        <v>3.39</v>
      </c>
      <c r="L7042">
        <v>2.97</v>
      </c>
      <c r="M7042">
        <v>50</v>
      </c>
      <c r="N7042">
        <f>LOG(M7042/100,2)+3</f>
        <v>2</v>
      </c>
      <c r="O7042">
        <f>INDEX(lehmad!B$2:B$412,MATCH(klypsid!$B7042,lehmad!$A$2:$A$412,0))</f>
        <v>39002</v>
      </c>
      <c r="P7042">
        <f>INDEX(lehmad!D$2:D$412,MATCH(klypsid!$B7042,lehmad!$A$2:$A$412,0))</f>
        <v>115</v>
      </c>
      <c r="Q7042">
        <f>INDEX(lehmad!E$2:E$412,MATCH(klypsid!$B7042,lehmad!$A$2:$A$412,0))</f>
        <v>0.875</v>
      </c>
      <c r="R7042" t="str">
        <f>INDEX(lehmad!F$2:F$412,MATCH(klypsid!$B7042,lehmad!$A$2:$A$412,0))</f>
        <v>DYNASTY-ET</v>
      </c>
      <c r="S7042">
        <f>INDEX(lehmad!H$2:H$412,MATCH(klypsid!$B7042,lehmad!$A$2:$A$412,0))</f>
        <v>124</v>
      </c>
      <c r="T7042">
        <f>INDEX(lehmad!K$2:K$412,MATCH(klypsid!$B7042,lehmad!$A$2:$A$412,0))</f>
        <v>108</v>
      </c>
      <c r="U7042" s="4">
        <f t="shared" si="218"/>
        <v>4</v>
      </c>
      <c r="V7042">
        <f t="shared" si="219"/>
        <v>25</v>
      </c>
    </row>
    <row r="7043" spans="1:22" x14ac:dyDescent="0.25">
      <c r="A7043">
        <v>4225</v>
      </c>
      <c r="B7043" t="str">
        <f>"E"&amp;A7043</f>
        <v>E4225</v>
      </c>
      <c r="C7043" t="s">
        <v>18</v>
      </c>
      <c r="D7043">
        <v>2</v>
      </c>
      <c r="E7043">
        <f>IF(D7043&lt;4,D7043,4)</f>
        <v>2</v>
      </c>
      <c r="F7043" s="1">
        <v>40287</v>
      </c>
      <c r="G7043" s="1">
        <v>40434</v>
      </c>
      <c r="H7043" s="3">
        <f>G7043-F7043</f>
        <v>147</v>
      </c>
      <c r="I7043" s="3">
        <f>IF(H7043&lt;=60,1,IF(H7043&lt;=150,2,3))</f>
        <v>2</v>
      </c>
      <c r="J7043">
        <v>42.8</v>
      </c>
      <c r="K7043">
        <v>3.98</v>
      </c>
      <c r="L7043">
        <v>3.34</v>
      </c>
      <c r="M7043">
        <v>12</v>
      </c>
      <c r="N7043">
        <f>LOG(M7043/100,2)+3</f>
        <v>-5.8893689053568732E-2</v>
      </c>
      <c r="O7043">
        <f>INDEX(lehmad!B$2:B$412,MATCH(klypsid!$B7043,lehmad!$A$2:$A$412,0))</f>
        <v>39002</v>
      </c>
      <c r="P7043">
        <f>INDEX(lehmad!D$2:D$412,MATCH(klypsid!$B7043,lehmad!$A$2:$A$412,0))</f>
        <v>115</v>
      </c>
      <c r="Q7043">
        <f>INDEX(lehmad!E$2:E$412,MATCH(klypsid!$B7043,lehmad!$A$2:$A$412,0))</f>
        <v>0.875</v>
      </c>
      <c r="R7043" t="str">
        <f>INDEX(lehmad!F$2:F$412,MATCH(klypsid!$B7043,lehmad!$A$2:$A$412,0))</f>
        <v>DYNASTY-ET</v>
      </c>
      <c r="S7043">
        <f>INDEX(lehmad!H$2:H$412,MATCH(klypsid!$B7043,lehmad!$A$2:$A$412,0))</f>
        <v>124</v>
      </c>
      <c r="T7043">
        <f>INDEX(lehmad!K$2:K$412,MATCH(klypsid!$B7043,lehmad!$A$2:$A$412,0))</f>
        <v>108</v>
      </c>
      <c r="U7043" s="4">
        <f t="shared" ref="U7043:U7106" si="220">IF(AND(A7043=A7042,D7043=D7042),U7042+1,1)</f>
        <v>5</v>
      </c>
      <c r="V7043">
        <f t="shared" ref="V7043:V7106" si="221">IF(AND(A7043=A7042,D7043=D7042),G7043-G7042,G7043-F7043)</f>
        <v>38</v>
      </c>
    </row>
    <row r="7044" spans="1:22" x14ac:dyDescent="0.25">
      <c r="A7044">
        <v>4225</v>
      </c>
      <c r="B7044" t="str">
        <f>"E"&amp;A7044</f>
        <v>E4225</v>
      </c>
      <c r="C7044" t="s">
        <v>18</v>
      </c>
      <c r="D7044">
        <v>2</v>
      </c>
      <c r="E7044">
        <f>IF(D7044&lt;4,D7044,4)</f>
        <v>2</v>
      </c>
      <c r="F7044" s="1">
        <v>40287</v>
      </c>
      <c r="G7044" s="1">
        <v>40462</v>
      </c>
      <c r="H7044" s="3">
        <f>G7044-F7044</f>
        <v>175</v>
      </c>
      <c r="I7044" s="3">
        <f>IF(H7044&lt;=60,1,IF(H7044&lt;=150,2,3))</f>
        <v>3</v>
      </c>
      <c r="J7044">
        <v>41.5</v>
      </c>
      <c r="K7044">
        <v>4.42</v>
      </c>
      <c r="L7044">
        <v>3.65</v>
      </c>
      <c r="M7044">
        <v>17</v>
      </c>
      <c r="N7044">
        <f>LOG(M7044/100,2)+3</f>
        <v>0.44360665147561473</v>
      </c>
      <c r="O7044">
        <f>INDEX(lehmad!B$2:B$412,MATCH(klypsid!$B7044,lehmad!$A$2:$A$412,0))</f>
        <v>39002</v>
      </c>
      <c r="P7044">
        <f>INDEX(lehmad!D$2:D$412,MATCH(klypsid!$B7044,lehmad!$A$2:$A$412,0))</f>
        <v>115</v>
      </c>
      <c r="Q7044">
        <f>INDEX(lehmad!E$2:E$412,MATCH(klypsid!$B7044,lehmad!$A$2:$A$412,0))</f>
        <v>0.875</v>
      </c>
      <c r="R7044" t="str">
        <f>INDEX(lehmad!F$2:F$412,MATCH(klypsid!$B7044,lehmad!$A$2:$A$412,0))</f>
        <v>DYNASTY-ET</v>
      </c>
      <c r="S7044">
        <f>INDEX(lehmad!H$2:H$412,MATCH(klypsid!$B7044,lehmad!$A$2:$A$412,0))</f>
        <v>124</v>
      </c>
      <c r="T7044">
        <f>INDEX(lehmad!K$2:K$412,MATCH(klypsid!$B7044,lehmad!$A$2:$A$412,0))</f>
        <v>108</v>
      </c>
      <c r="U7044" s="4">
        <f t="shared" si="220"/>
        <v>6</v>
      </c>
      <c r="V7044">
        <f t="shared" si="221"/>
        <v>28</v>
      </c>
    </row>
    <row r="7045" spans="1:22" x14ac:dyDescent="0.25">
      <c r="A7045">
        <v>4225</v>
      </c>
      <c r="B7045" t="str">
        <f>"E"&amp;A7045</f>
        <v>E4225</v>
      </c>
      <c r="C7045" t="s">
        <v>18</v>
      </c>
      <c r="D7045">
        <v>2</v>
      </c>
      <c r="E7045">
        <f>IF(D7045&lt;4,D7045,4)</f>
        <v>2</v>
      </c>
      <c r="F7045" s="1">
        <v>40287</v>
      </c>
      <c r="G7045" s="1">
        <v>40493</v>
      </c>
      <c r="H7045" s="3">
        <f>G7045-F7045</f>
        <v>206</v>
      </c>
      <c r="I7045" s="3">
        <f>IF(H7045&lt;=60,1,IF(H7045&lt;=150,2,3))</f>
        <v>3</v>
      </c>
      <c r="J7045">
        <v>36.1</v>
      </c>
      <c r="K7045">
        <v>5.46</v>
      </c>
      <c r="L7045">
        <v>3.58</v>
      </c>
      <c r="M7045">
        <v>44</v>
      </c>
      <c r="N7045">
        <f>LOG(M7045/100,2)+3</f>
        <v>1.8155754288625725</v>
      </c>
      <c r="O7045">
        <f>INDEX(lehmad!B$2:B$412,MATCH(klypsid!$B7045,lehmad!$A$2:$A$412,0))</f>
        <v>39002</v>
      </c>
      <c r="P7045">
        <f>INDEX(lehmad!D$2:D$412,MATCH(klypsid!$B7045,lehmad!$A$2:$A$412,0))</f>
        <v>115</v>
      </c>
      <c r="Q7045">
        <f>INDEX(lehmad!E$2:E$412,MATCH(klypsid!$B7045,lehmad!$A$2:$A$412,0))</f>
        <v>0.875</v>
      </c>
      <c r="R7045" t="str">
        <f>INDEX(lehmad!F$2:F$412,MATCH(klypsid!$B7045,lehmad!$A$2:$A$412,0))</f>
        <v>DYNASTY-ET</v>
      </c>
      <c r="S7045">
        <f>INDEX(lehmad!H$2:H$412,MATCH(klypsid!$B7045,lehmad!$A$2:$A$412,0))</f>
        <v>124</v>
      </c>
      <c r="T7045">
        <f>INDEX(lehmad!K$2:K$412,MATCH(klypsid!$B7045,lehmad!$A$2:$A$412,0))</f>
        <v>108</v>
      </c>
      <c r="U7045" s="4">
        <f t="shared" si="220"/>
        <v>7</v>
      </c>
      <c r="V7045">
        <f t="shared" si="221"/>
        <v>31</v>
      </c>
    </row>
    <row r="7046" spans="1:22" x14ac:dyDescent="0.25">
      <c r="A7046">
        <v>4225</v>
      </c>
      <c r="B7046" t="str">
        <f>"E"&amp;A7046</f>
        <v>E4225</v>
      </c>
      <c r="C7046" t="s">
        <v>18</v>
      </c>
      <c r="D7046">
        <v>2</v>
      </c>
      <c r="E7046">
        <f>IF(D7046&lt;4,D7046,4)</f>
        <v>2</v>
      </c>
      <c r="F7046" s="1">
        <v>40287</v>
      </c>
      <c r="G7046" s="1">
        <v>40521</v>
      </c>
      <c r="H7046" s="3">
        <f>G7046-F7046</f>
        <v>234</v>
      </c>
      <c r="I7046" s="3">
        <f>IF(H7046&lt;=60,1,IF(H7046&lt;=150,2,3))</f>
        <v>3</v>
      </c>
      <c r="J7046">
        <v>31.1</v>
      </c>
      <c r="K7046">
        <v>5.32</v>
      </c>
      <c r="L7046">
        <v>3.91</v>
      </c>
      <c r="M7046">
        <v>77</v>
      </c>
      <c r="N7046">
        <f>LOG(M7046/100,2)+3</f>
        <v>2.6229303509201767</v>
      </c>
      <c r="O7046">
        <f>INDEX(lehmad!B$2:B$412,MATCH(klypsid!$B7046,lehmad!$A$2:$A$412,0))</f>
        <v>39002</v>
      </c>
      <c r="P7046">
        <f>INDEX(lehmad!D$2:D$412,MATCH(klypsid!$B7046,lehmad!$A$2:$A$412,0))</f>
        <v>115</v>
      </c>
      <c r="Q7046">
        <f>INDEX(lehmad!E$2:E$412,MATCH(klypsid!$B7046,lehmad!$A$2:$A$412,0))</f>
        <v>0.875</v>
      </c>
      <c r="R7046" t="str">
        <f>INDEX(lehmad!F$2:F$412,MATCH(klypsid!$B7046,lehmad!$A$2:$A$412,0))</f>
        <v>DYNASTY-ET</v>
      </c>
      <c r="S7046">
        <f>INDEX(lehmad!H$2:H$412,MATCH(klypsid!$B7046,lehmad!$A$2:$A$412,0))</f>
        <v>124</v>
      </c>
      <c r="T7046">
        <f>INDEX(lehmad!K$2:K$412,MATCH(klypsid!$B7046,lehmad!$A$2:$A$412,0))</f>
        <v>108</v>
      </c>
      <c r="U7046" s="4">
        <f t="shared" si="220"/>
        <v>8</v>
      </c>
      <c r="V7046">
        <f t="shared" si="221"/>
        <v>28</v>
      </c>
    </row>
    <row r="7047" spans="1:22" x14ac:dyDescent="0.25">
      <c r="A7047">
        <v>4225</v>
      </c>
      <c r="B7047" t="str">
        <f>"E"&amp;A7047</f>
        <v>E4225</v>
      </c>
      <c r="C7047" t="s">
        <v>18</v>
      </c>
      <c r="D7047">
        <v>2</v>
      </c>
      <c r="E7047">
        <f>IF(D7047&lt;4,D7047,4)</f>
        <v>2</v>
      </c>
      <c r="F7047" s="1">
        <v>40287</v>
      </c>
      <c r="G7047" s="1">
        <v>40556</v>
      </c>
      <c r="H7047" s="3">
        <f>G7047-F7047</f>
        <v>269</v>
      </c>
      <c r="I7047" s="3">
        <f>IF(H7047&lt;=60,1,IF(H7047&lt;=150,2,3))</f>
        <v>3</v>
      </c>
      <c r="J7047">
        <v>34</v>
      </c>
      <c r="K7047">
        <v>3.28</v>
      </c>
      <c r="L7047">
        <v>3.93</v>
      </c>
      <c r="M7047">
        <v>252</v>
      </c>
      <c r="N7047">
        <f>LOG(M7047/100,2)+3</f>
        <v>4.3334237337251915</v>
      </c>
      <c r="O7047">
        <f>INDEX(lehmad!B$2:B$412,MATCH(klypsid!$B7047,lehmad!$A$2:$A$412,0))</f>
        <v>39002</v>
      </c>
      <c r="P7047">
        <f>INDEX(lehmad!D$2:D$412,MATCH(klypsid!$B7047,lehmad!$A$2:$A$412,0))</f>
        <v>115</v>
      </c>
      <c r="Q7047">
        <f>INDEX(lehmad!E$2:E$412,MATCH(klypsid!$B7047,lehmad!$A$2:$A$412,0))</f>
        <v>0.875</v>
      </c>
      <c r="R7047" t="str">
        <f>INDEX(lehmad!F$2:F$412,MATCH(klypsid!$B7047,lehmad!$A$2:$A$412,0))</f>
        <v>DYNASTY-ET</v>
      </c>
      <c r="S7047">
        <f>INDEX(lehmad!H$2:H$412,MATCH(klypsid!$B7047,lehmad!$A$2:$A$412,0))</f>
        <v>124</v>
      </c>
      <c r="T7047">
        <f>INDEX(lehmad!K$2:K$412,MATCH(klypsid!$B7047,lehmad!$A$2:$A$412,0))</f>
        <v>108</v>
      </c>
      <c r="U7047" s="4">
        <f t="shared" si="220"/>
        <v>9</v>
      </c>
      <c r="V7047">
        <f t="shared" si="221"/>
        <v>35</v>
      </c>
    </row>
    <row r="7048" spans="1:22" x14ac:dyDescent="0.25">
      <c r="A7048">
        <v>4226</v>
      </c>
      <c r="B7048" t="str">
        <f>"E"&amp;A7048</f>
        <v>E4226</v>
      </c>
      <c r="C7048" t="s">
        <v>59</v>
      </c>
      <c r="D7048">
        <v>1</v>
      </c>
      <c r="E7048">
        <f>IF(D7048&lt;4,D7048,4)</f>
        <v>1</v>
      </c>
      <c r="F7048" s="1">
        <v>39760</v>
      </c>
      <c r="G7048" s="1">
        <v>39783</v>
      </c>
      <c r="H7048" s="3">
        <f>G7048-F7048</f>
        <v>23</v>
      </c>
      <c r="I7048" s="3">
        <f>IF(H7048&lt;=60,1,IF(H7048&lt;=150,2,3))</f>
        <v>1</v>
      </c>
      <c r="J7048">
        <v>40.200000000000003</v>
      </c>
      <c r="K7048">
        <v>3.92</v>
      </c>
      <c r="L7048">
        <v>3.05</v>
      </c>
      <c r="M7048">
        <v>94</v>
      </c>
      <c r="N7048">
        <f>LOG(M7048/100,2)+3</f>
        <v>2.9107326619029128</v>
      </c>
      <c r="O7048">
        <f>INDEX(lehmad!B$2:B$412,MATCH(klypsid!$B7048,lehmad!$A$2:$A$412,0))</f>
        <v>39005</v>
      </c>
      <c r="P7048">
        <f>INDEX(lehmad!D$2:D$412,MATCH(klypsid!$B7048,lehmad!$A$2:$A$412,0))</f>
        <v>111</v>
      </c>
      <c r="Q7048">
        <f>INDEX(lehmad!E$2:E$412,MATCH(klypsid!$B7048,lehmad!$A$2:$A$412,0))</f>
        <v>1</v>
      </c>
      <c r="R7048" t="str">
        <f>INDEX(lehmad!F$2:F$412,MATCH(klypsid!$B7048,lehmad!$A$2:$A$412,0))</f>
        <v>DYNASTY-ET</v>
      </c>
      <c r="S7048">
        <f>INDEX(lehmad!H$2:H$412,MATCH(klypsid!$B7048,lehmad!$A$2:$A$412,0))</f>
        <v>124</v>
      </c>
      <c r="T7048">
        <f>INDEX(lehmad!K$2:K$412,MATCH(klypsid!$B7048,lehmad!$A$2:$A$412,0))</f>
        <v>108</v>
      </c>
      <c r="U7048" s="4">
        <f t="shared" si="220"/>
        <v>1</v>
      </c>
      <c r="V7048">
        <f t="shared" si="221"/>
        <v>23</v>
      </c>
    </row>
    <row r="7049" spans="1:22" x14ac:dyDescent="0.25">
      <c r="A7049">
        <v>4226</v>
      </c>
      <c r="B7049" t="str">
        <f>"E"&amp;A7049</f>
        <v>E4226</v>
      </c>
      <c r="C7049" t="s">
        <v>59</v>
      </c>
      <c r="D7049">
        <v>1</v>
      </c>
      <c r="E7049">
        <f>IF(D7049&lt;4,D7049,4)</f>
        <v>1</v>
      </c>
      <c r="F7049" s="1">
        <v>39760</v>
      </c>
      <c r="G7049" s="1">
        <v>39817</v>
      </c>
      <c r="H7049" s="3">
        <f>G7049-F7049</f>
        <v>57</v>
      </c>
      <c r="I7049" s="3">
        <f>IF(H7049&lt;=60,1,IF(H7049&lt;=150,2,3))</f>
        <v>1</v>
      </c>
      <c r="J7049">
        <v>45.3</v>
      </c>
      <c r="K7049">
        <v>3.06</v>
      </c>
      <c r="L7049">
        <v>3.2</v>
      </c>
      <c r="M7049">
        <v>100</v>
      </c>
      <c r="N7049">
        <f>LOG(M7049/100,2)+3</f>
        <v>3</v>
      </c>
      <c r="O7049">
        <f>INDEX(lehmad!B$2:B$412,MATCH(klypsid!$B7049,lehmad!$A$2:$A$412,0))</f>
        <v>39005</v>
      </c>
      <c r="P7049">
        <f>INDEX(lehmad!D$2:D$412,MATCH(klypsid!$B7049,lehmad!$A$2:$A$412,0))</f>
        <v>111</v>
      </c>
      <c r="Q7049">
        <f>INDEX(lehmad!E$2:E$412,MATCH(klypsid!$B7049,lehmad!$A$2:$A$412,0))</f>
        <v>1</v>
      </c>
      <c r="R7049" t="str">
        <f>INDEX(lehmad!F$2:F$412,MATCH(klypsid!$B7049,lehmad!$A$2:$A$412,0))</f>
        <v>DYNASTY-ET</v>
      </c>
      <c r="S7049">
        <f>INDEX(lehmad!H$2:H$412,MATCH(klypsid!$B7049,lehmad!$A$2:$A$412,0))</f>
        <v>124</v>
      </c>
      <c r="T7049">
        <f>INDEX(lehmad!K$2:K$412,MATCH(klypsid!$B7049,lehmad!$A$2:$A$412,0))</f>
        <v>108</v>
      </c>
      <c r="U7049" s="4">
        <f t="shared" si="220"/>
        <v>2</v>
      </c>
      <c r="V7049">
        <f t="shared" si="221"/>
        <v>34</v>
      </c>
    </row>
    <row r="7050" spans="1:22" x14ac:dyDescent="0.25">
      <c r="A7050">
        <v>4226</v>
      </c>
      <c r="B7050" t="str">
        <f>"E"&amp;A7050</f>
        <v>E4226</v>
      </c>
      <c r="C7050" t="s">
        <v>59</v>
      </c>
      <c r="D7050">
        <v>1</v>
      </c>
      <c r="E7050">
        <f>IF(D7050&lt;4,D7050,4)</f>
        <v>1</v>
      </c>
      <c r="F7050" s="1">
        <v>39760</v>
      </c>
      <c r="G7050" s="1">
        <v>39845</v>
      </c>
      <c r="H7050" s="3">
        <f>G7050-F7050</f>
        <v>85</v>
      </c>
      <c r="I7050" s="3">
        <f>IF(H7050&lt;=60,1,IF(H7050&lt;=150,2,3))</f>
        <v>2</v>
      </c>
      <c r="J7050">
        <v>40.6</v>
      </c>
      <c r="K7050">
        <v>3.38</v>
      </c>
      <c r="L7050">
        <v>3.38</v>
      </c>
      <c r="M7050">
        <v>142</v>
      </c>
      <c r="N7050">
        <f>LOG(M7050/100,2)+3</f>
        <v>3.5058909297299574</v>
      </c>
      <c r="O7050">
        <f>INDEX(lehmad!B$2:B$412,MATCH(klypsid!$B7050,lehmad!$A$2:$A$412,0))</f>
        <v>39005</v>
      </c>
      <c r="P7050">
        <f>INDEX(lehmad!D$2:D$412,MATCH(klypsid!$B7050,lehmad!$A$2:$A$412,0))</f>
        <v>111</v>
      </c>
      <c r="Q7050">
        <f>INDEX(lehmad!E$2:E$412,MATCH(klypsid!$B7050,lehmad!$A$2:$A$412,0))</f>
        <v>1</v>
      </c>
      <c r="R7050" t="str">
        <f>INDEX(lehmad!F$2:F$412,MATCH(klypsid!$B7050,lehmad!$A$2:$A$412,0))</f>
        <v>DYNASTY-ET</v>
      </c>
      <c r="S7050">
        <f>INDEX(lehmad!H$2:H$412,MATCH(klypsid!$B7050,lehmad!$A$2:$A$412,0))</f>
        <v>124</v>
      </c>
      <c r="T7050">
        <f>INDEX(lehmad!K$2:K$412,MATCH(klypsid!$B7050,lehmad!$A$2:$A$412,0))</f>
        <v>108</v>
      </c>
      <c r="U7050" s="4">
        <f t="shared" si="220"/>
        <v>3</v>
      </c>
      <c r="V7050">
        <f t="shared" si="221"/>
        <v>28</v>
      </c>
    </row>
    <row r="7051" spans="1:22" x14ac:dyDescent="0.25">
      <c r="A7051">
        <v>4226</v>
      </c>
      <c r="B7051" t="str">
        <f>"E"&amp;A7051</f>
        <v>E4226</v>
      </c>
      <c r="C7051" t="s">
        <v>59</v>
      </c>
      <c r="D7051">
        <v>1</v>
      </c>
      <c r="E7051">
        <f>IF(D7051&lt;4,D7051,4)</f>
        <v>1</v>
      </c>
      <c r="F7051" s="1">
        <v>39760</v>
      </c>
      <c r="G7051" s="1">
        <v>39875</v>
      </c>
      <c r="H7051" s="3">
        <f>G7051-F7051</f>
        <v>115</v>
      </c>
      <c r="I7051" s="3">
        <f>IF(H7051&lt;=60,1,IF(H7051&lt;=150,2,3))</f>
        <v>2</v>
      </c>
      <c r="J7051">
        <v>36.700000000000003</v>
      </c>
      <c r="K7051">
        <v>3.45</v>
      </c>
      <c r="L7051">
        <v>3.28</v>
      </c>
      <c r="M7051">
        <v>382</v>
      </c>
      <c r="N7051">
        <f>LOG(M7051/100,2)+3</f>
        <v>4.9335726382610243</v>
      </c>
      <c r="O7051">
        <f>INDEX(lehmad!B$2:B$412,MATCH(klypsid!$B7051,lehmad!$A$2:$A$412,0))</f>
        <v>39005</v>
      </c>
      <c r="P7051">
        <f>INDEX(lehmad!D$2:D$412,MATCH(klypsid!$B7051,lehmad!$A$2:$A$412,0))</f>
        <v>111</v>
      </c>
      <c r="Q7051">
        <f>INDEX(lehmad!E$2:E$412,MATCH(klypsid!$B7051,lehmad!$A$2:$A$412,0))</f>
        <v>1</v>
      </c>
      <c r="R7051" t="str">
        <f>INDEX(lehmad!F$2:F$412,MATCH(klypsid!$B7051,lehmad!$A$2:$A$412,0))</f>
        <v>DYNASTY-ET</v>
      </c>
      <c r="S7051">
        <f>INDEX(lehmad!H$2:H$412,MATCH(klypsid!$B7051,lehmad!$A$2:$A$412,0))</f>
        <v>124</v>
      </c>
      <c r="T7051">
        <f>INDEX(lehmad!K$2:K$412,MATCH(klypsid!$B7051,lehmad!$A$2:$A$412,0))</f>
        <v>108</v>
      </c>
      <c r="U7051" s="4">
        <f t="shared" si="220"/>
        <v>4</v>
      </c>
      <c r="V7051">
        <f t="shared" si="221"/>
        <v>30</v>
      </c>
    </row>
    <row r="7052" spans="1:22" x14ac:dyDescent="0.25">
      <c r="A7052">
        <v>4226</v>
      </c>
      <c r="B7052" t="str">
        <f>"E"&amp;A7052</f>
        <v>E4226</v>
      </c>
      <c r="C7052" t="s">
        <v>59</v>
      </c>
      <c r="D7052">
        <v>1</v>
      </c>
      <c r="E7052">
        <f>IF(D7052&lt;4,D7052,4)</f>
        <v>1</v>
      </c>
      <c r="F7052" s="1">
        <v>39760</v>
      </c>
      <c r="G7052" s="1">
        <v>39908</v>
      </c>
      <c r="H7052" s="3">
        <f>G7052-F7052</f>
        <v>148</v>
      </c>
      <c r="I7052" s="3">
        <f>IF(H7052&lt;=60,1,IF(H7052&lt;=150,2,3))</f>
        <v>2</v>
      </c>
      <c r="J7052">
        <v>39.299999999999997</v>
      </c>
      <c r="K7052">
        <v>3.28</v>
      </c>
      <c r="L7052">
        <v>3.23</v>
      </c>
      <c r="M7052">
        <v>81</v>
      </c>
      <c r="N7052">
        <f>LOG(M7052/100,2)+3</f>
        <v>2.6959938131098999</v>
      </c>
      <c r="O7052">
        <f>INDEX(lehmad!B$2:B$412,MATCH(klypsid!$B7052,lehmad!$A$2:$A$412,0))</f>
        <v>39005</v>
      </c>
      <c r="P7052">
        <f>INDEX(lehmad!D$2:D$412,MATCH(klypsid!$B7052,lehmad!$A$2:$A$412,0))</f>
        <v>111</v>
      </c>
      <c r="Q7052">
        <f>INDEX(lehmad!E$2:E$412,MATCH(klypsid!$B7052,lehmad!$A$2:$A$412,0))</f>
        <v>1</v>
      </c>
      <c r="R7052" t="str">
        <f>INDEX(lehmad!F$2:F$412,MATCH(klypsid!$B7052,lehmad!$A$2:$A$412,0))</f>
        <v>DYNASTY-ET</v>
      </c>
      <c r="S7052">
        <f>INDEX(lehmad!H$2:H$412,MATCH(klypsid!$B7052,lehmad!$A$2:$A$412,0))</f>
        <v>124</v>
      </c>
      <c r="T7052">
        <f>INDEX(lehmad!K$2:K$412,MATCH(klypsid!$B7052,lehmad!$A$2:$A$412,0))</f>
        <v>108</v>
      </c>
      <c r="U7052" s="4">
        <f t="shared" si="220"/>
        <v>5</v>
      </c>
      <c r="V7052">
        <f t="shared" si="221"/>
        <v>33</v>
      </c>
    </row>
    <row r="7053" spans="1:22" x14ac:dyDescent="0.25">
      <c r="A7053">
        <v>4226</v>
      </c>
      <c r="B7053" t="str">
        <f>"E"&amp;A7053</f>
        <v>E4226</v>
      </c>
      <c r="C7053" t="s">
        <v>59</v>
      </c>
      <c r="D7053">
        <v>1</v>
      </c>
      <c r="E7053">
        <f>IF(D7053&lt;4,D7053,4)</f>
        <v>1</v>
      </c>
      <c r="F7053" s="1">
        <v>39760</v>
      </c>
      <c r="G7053" s="1">
        <v>39944</v>
      </c>
      <c r="H7053" s="3">
        <f>G7053-F7053</f>
        <v>184</v>
      </c>
      <c r="I7053" s="3">
        <f>IF(H7053&lt;=60,1,IF(H7053&lt;=150,2,3))</f>
        <v>3</v>
      </c>
      <c r="J7053">
        <v>32.6</v>
      </c>
      <c r="K7053">
        <v>2.71</v>
      </c>
      <c r="L7053">
        <v>3.64</v>
      </c>
      <c r="M7053">
        <v>364</v>
      </c>
      <c r="N7053">
        <f>LOG(M7053/100,2)+3</f>
        <v>4.863938450423972</v>
      </c>
      <c r="O7053">
        <f>INDEX(lehmad!B$2:B$412,MATCH(klypsid!$B7053,lehmad!$A$2:$A$412,0))</f>
        <v>39005</v>
      </c>
      <c r="P7053">
        <f>INDEX(lehmad!D$2:D$412,MATCH(klypsid!$B7053,lehmad!$A$2:$A$412,0))</f>
        <v>111</v>
      </c>
      <c r="Q7053">
        <f>INDEX(lehmad!E$2:E$412,MATCH(klypsid!$B7053,lehmad!$A$2:$A$412,0))</f>
        <v>1</v>
      </c>
      <c r="R7053" t="str">
        <f>INDEX(lehmad!F$2:F$412,MATCH(klypsid!$B7053,lehmad!$A$2:$A$412,0))</f>
        <v>DYNASTY-ET</v>
      </c>
      <c r="S7053">
        <f>INDEX(lehmad!H$2:H$412,MATCH(klypsid!$B7053,lehmad!$A$2:$A$412,0))</f>
        <v>124</v>
      </c>
      <c r="T7053">
        <f>INDEX(lehmad!K$2:K$412,MATCH(klypsid!$B7053,lehmad!$A$2:$A$412,0))</f>
        <v>108</v>
      </c>
      <c r="U7053" s="4">
        <f t="shared" si="220"/>
        <v>6</v>
      </c>
      <c r="V7053">
        <f t="shared" si="221"/>
        <v>36</v>
      </c>
    </row>
    <row r="7054" spans="1:22" x14ac:dyDescent="0.25">
      <c r="A7054">
        <v>4226</v>
      </c>
      <c r="B7054" t="str">
        <f>"E"&amp;A7054</f>
        <v>E4226</v>
      </c>
      <c r="C7054" t="s">
        <v>59</v>
      </c>
      <c r="D7054">
        <v>1</v>
      </c>
      <c r="E7054">
        <f>IF(D7054&lt;4,D7054,4)</f>
        <v>1</v>
      </c>
      <c r="F7054" s="1">
        <v>39760</v>
      </c>
      <c r="G7054" s="1">
        <v>39972</v>
      </c>
      <c r="H7054" s="3">
        <f>G7054-F7054</f>
        <v>212</v>
      </c>
      <c r="I7054" s="3">
        <f>IF(H7054&lt;=60,1,IF(H7054&lt;=150,2,3))</f>
        <v>3</v>
      </c>
      <c r="J7054">
        <v>33.5</v>
      </c>
      <c r="K7054">
        <v>2.72</v>
      </c>
      <c r="L7054">
        <v>3.66</v>
      </c>
      <c r="M7054">
        <v>63</v>
      </c>
      <c r="N7054">
        <f>LOG(M7054/100,2)+3</f>
        <v>2.3334237337251915</v>
      </c>
      <c r="O7054">
        <f>INDEX(lehmad!B$2:B$412,MATCH(klypsid!$B7054,lehmad!$A$2:$A$412,0))</f>
        <v>39005</v>
      </c>
      <c r="P7054">
        <f>INDEX(lehmad!D$2:D$412,MATCH(klypsid!$B7054,lehmad!$A$2:$A$412,0))</f>
        <v>111</v>
      </c>
      <c r="Q7054">
        <f>INDEX(lehmad!E$2:E$412,MATCH(klypsid!$B7054,lehmad!$A$2:$A$412,0))</f>
        <v>1</v>
      </c>
      <c r="R7054" t="str">
        <f>INDEX(lehmad!F$2:F$412,MATCH(klypsid!$B7054,lehmad!$A$2:$A$412,0))</f>
        <v>DYNASTY-ET</v>
      </c>
      <c r="S7054">
        <f>INDEX(lehmad!H$2:H$412,MATCH(klypsid!$B7054,lehmad!$A$2:$A$412,0))</f>
        <v>124</v>
      </c>
      <c r="T7054">
        <f>INDEX(lehmad!K$2:K$412,MATCH(klypsid!$B7054,lehmad!$A$2:$A$412,0))</f>
        <v>108</v>
      </c>
      <c r="U7054" s="4">
        <f t="shared" si="220"/>
        <v>7</v>
      </c>
      <c r="V7054">
        <f t="shared" si="221"/>
        <v>28</v>
      </c>
    </row>
    <row r="7055" spans="1:22" x14ac:dyDescent="0.25">
      <c r="A7055">
        <v>4226</v>
      </c>
      <c r="B7055" t="str">
        <f>"E"&amp;A7055</f>
        <v>E4226</v>
      </c>
      <c r="C7055" t="s">
        <v>59</v>
      </c>
      <c r="D7055">
        <v>1</v>
      </c>
      <c r="E7055">
        <f>IF(D7055&lt;4,D7055,4)</f>
        <v>1</v>
      </c>
      <c r="F7055" s="1">
        <v>39760</v>
      </c>
      <c r="G7055" s="1">
        <v>40007</v>
      </c>
      <c r="H7055" s="3">
        <f>G7055-F7055</f>
        <v>247</v>
      </c>
      <c r="I7055" s="3">
        <f>IF(H7055&lt;=60,1,IF(H7055&lt;=150,2,3))</f>
        <v>3</v>
      </c>
      <c r="J7055">
        <v>27.8</v>
      </c>
      <c r="K7055">
        <v>2.0699999999999998</v>
      </c>
      <c r="L7055">
        <v>3.99</v>
      </c>
      <c r="M7055">
        <v>165</v>
      </c>
      <c r="N7055">
        <f>LOG(M7055/100,2)+3</f>
        <v>3.7224660244710908</v>
      </c>
      <c r="O7055">
        <f>INDEX(lehmad!B$2:B$412,MATCH(klypsid!$B7055,lehmad!$A$2:$A$412,0))</f>
        <v>39005</v>
      </c>
      <c r="P7055">
        <f>INDEX(lehmad!D$2:D$412,MATCH(klypsid!$B7055,lehmad!$A$2:$A$412,0))</f>
        <v>111</v>
      </c>
      <c r="Q7055">
        <f>INDEX(lehmad!E$2:E$412,MATCH(klypsid!$B7055,lehmad!$A$2:$A$412,0))</f>
        <v>1</v>
      </c>
      <c r="R7055" t="str">
        <f>INDEX(lehmad!F$2:F$412,MATCH(klypsid!$B7055,lehmad!$A$2:$A$412,0))</f>
        <v>DYNASTY-ET</v>
      </c>
      <c r="S7055">
        <f>INDEX(lehmad!H$2:H$412,MATCH(klypsid!$B7055,lehmad!$A$2:$A$412,0))</f>
        <v>124</v>
      </c>
      <c r="T7055">
        <f>INDEX(lehmad!K$2:K$412,MATCH(klypsid!$B7055,lehmad!$A$2:$A$412,0))</f>
        <v>108</v>
      </c>
      <c r="U7055" s="4">
        <f t="shared" si="220"/>
        <v>8</v>
      </c>
      <c r="V7055">
        <f t="shared" si="221"/>
        <v>35</v>
      </c>
    </row>
    <row r="7056" spans="1:22" x14ac:dyDescent="0.25">
      <c r="A7056">
        <v>4226</v>
      </c>
      <c r="B7056" t="str">
        <f>"E"&amp;A7056</f>
        <v>E4226</v>
      </c>
      <c r="C7056" t="s">
        <v>59</v>
      </c>
      <c r="D7056">
        <v>1</v>
      </c>
      <c r="E7056">
        <f>IF(D7056&lt;4,D7056,4)</f>
        <v>1</v>
      </c>
      <c r="F7056" s="1">
        <v>39760</v>
      </c>
      <c r="G7056" s="1">
        <v>40037</v>
      </c>
      <c r="H7056" s="3">
        <f>G7056-F7056</f>
        <v>277</v>
      </c>
      <c r="I7056" s="3">
        <f>IF(H7056&lt;=60,1,IF(H7056&lt;=150,2,3))</f>
        <v>3</v>
      </c>
      <c r="J7056">
        <v>29</v>
      </c>
      <c r="K7056">
        <v>2.62</v>
      </c>
      <c r="L7056">
        <v>3.7</v>
      </c>
      <c r="M7056">
        <v>105</v>
      </c>
      <c r="N7056">
        <f>LOG(M7056/100,2)+3</f>
        <v>3.0703893278913981</v>
      </c>
      <c r="O7056">
        <f>INDEX(lehmad!B$2:B$412,MATCH(klypsid!$B7056,lehmad!$A$2:$A$412,0))</f>
        <v>39005</v>
      </c>
      <c r="P7056">
        <f>INDEX(lehmad!D$2:D$412,MATCH(klypsid!$B7056,lehmad!$A$2:$A$412,0))</f>
        <v>111</v>
      </c>
      <c r="Q7056">
        <f>INDEX(lehmad!E$2:E$412,MATCH(klypsid!$B7056,lehmad!$A$2:$A$412,0))</f>
        <v>1</v>
      </c>
      <c r="R7056" t="str">
        <f>INDEX(lehmad!F$2:F$412,MATCH(klypsid!$B7056,lehmad!$A$2:$A$412,0))</f>
        <v>DYNASTY-ET</v>
      </c>
      <c r="S7056">
        <f>INDEX(lehmad!H$2:H$412,MATCH(klypsid!$B7056,lehmad!$A$2:$A$412,0))</f>
        <v>124</v>
      </c>
      <c r="T7056">
        <f>INDEX(lehmad!K$2:K$412,MATCH(klypsid!$B7056,lehmad!$A$2:$A$412,0))</f>
        <v>108</v>
      </c>
      <c r="U7056" s="4">
        <f t="shared" si="220"/>
        <v>9</v>
      </c>
      <c r="V7056">
        <f t="shared" si="221"/>
        <v>30</v>
      </c>
    </row>
    <row r="7057" spans="1:22" x14ac:dyDescent="0.25">
      <c r="A7057">
        <v>4226</v>
      </c>
      <c r="B7057" t="str">
        <f>"E"&amp;A7057</f>
        <v>E4226</v>
      </c>
      <c r="C7057" t="s">
        <v>59</v>
      </c>
      <c r="D7057">
        <v>1</v>
      </c>
      <c r="E7057">
        <f>IF(D7057&lt;4,D7057,4)</f>
        <v>1</v>
      </c>
      <c r="F7057" s="1">
        <v>39760</v>
      </c>
      <c r="G7057" s="1">
        <v>40066</v>
      </c>
      <c r="H7057" s="3">
        <f>G7057-F7057</f>
        <v>306</v>
      </c>
      <c r="I7057" s="3">
        <f>IF(H7057&lt;=60,1,IF(H7057&lt;=150,2,3))</f>
        <v>3</v>
      </c>
      <c r="J7057">
        <v>29.9</v>
      </c>
      <c r="K7057">
        <v>3.24</v>
      </c>
      <c r="L7057">
        <v>3.51</v>
      </c>
      <c r="M7057">
        <v>82</v>
      </c>
      <c r="N7057">
        <f>LOG(M7057/100,2)+3</f>
        <v>2.713695814843359</v>
      </c>
      <c r="O7057">
        <f>INDEX(lehmad!B$2:B$412,MATCH(klypsid!$B7057,lehmad!$A$2:$A$412,0))</f>
        <v>39005</v>
      </c>
      <c r="P7057">
        <f>INDEX(lehmad!D$2:D$412,MATCH(klypsid!$B7057,lehmad!$A$2:$A$412,0))</f>
        <v>111</v>
      </c>
      <c r="Q7057">
        <f>INDEX(lehmad!E$2:E$412,MATCH(klypsid!$B7057,lehmad!$A$2:$A$412,0))</f>
        <v>1</v>
      </c>
      <c r="R7057" t="str">
        <f>INDEX(lehmad!F$2:F$412,MATCH(klypsid!$B7057,lehmad!$A$2:$A$412,0))</f>
        <v>DYNASTY-ET</v>
      </c>
      <c r="S7057">
        <f>INDEX(lehmad!H$2:H$412,MATCH(klypsid!$B7057,lehmad!$A$2:$A$412,0))</f>
        <v>124</v>
      </c>
      <c r="T7057">
        <f>INDEX(lehmad!K$2:K$412,MATCH(klypsid!$B7057,lehmad!$A$2:$A$412,0))</f>
        <v>108</v>
      </c>
      <c r="U7057" s="4">
        <f t="shared" si="220"/>
        <v>10</v>
      </c>
      <c r="V7057">
        <f t="shared" si="221"/>
        <v>29</v>
      </c>
    </row>
    <row r="7058" spans="1:22" x14ac:dyDescent="0.25">
      <c r="A7058">
        <v>4226</v>
      </c>
      <c r="B7058" t="str">
        <f>"E"&amp;A7058</f>
        <v>E4226</v>
      </c>
      <c r="C7058" t="s">
        <v>59</v>
      </c>
      <c r="D7058">
        <v>1</v>
      </c>
      <c r="E7058">
        <f>IF(D7058&lt;4,D7058,4)</f>
        <v>1</v>
      </c>
      <c r="F7058" s="1">
        <v>39760</v>
      </c>
      <c r="G7058" s="1">
        <v>40094</v>
      </c>
      <c r="H7058" s="3">
        <f>G7058-F7058</f>
        <v>334</v>
      </c>
      <c r="I7058" s="3">
        <f>IF(H7058&lt;=60,1,IF(H7058&lt;=150,2,3))</f>
        <v>3</v>
      </c>
      <c r="J7058">
        <v>32.9</v>
      </c>
      <c r="K7058">
        <v>3.02</v>
      </c>
      <c r="L7058">
        <v>3.7</v>
      </c>
      <c r="M7058">
        <v>133</v>
      </c>
      <c r="N7058">
        <f>LOG(M7058/100,2)+3</f>
        <v>3.411426245726465</v>
      </c>
      <c r="O7058">
        <f>INDEX(lehmad!B$2:B$412,MATCH(klypsid!$B7058,lehmad!$A$2:$A$412,0))</f>
        <v>39005</v>
      </c>
      <c r="P7058">
        <f>INDEX(lehmad!D$2:D$412,MATCH(klypsid!$B7058,lehmad!$A$2:$A$412,0))</f>
        <v>111</v>
      </c>
      <c r="Q7058">
        <f>INDEX(lehmad!E$2:E$412,MATCH(klypsid!$B7058,lehmad!$A$2:$A$412,0))</f>
        <v>1</v>
      </c>
      <c r="R7058" t="str">
        <f>INDEX(lehmad!F$2:F$412,MATCH(klypsid!$B7058,lehmad!$A$2:$A$412,0))</f>
        <v>DYNASTY-ET</v>
      </c>
      <c r="S7058">
        <f>INDEX(lehmad!H$2:H$412,MATCH(klypsid!$B7058,lehmad!$A$2:$A$412,0))</f>
        <v>124</v>
      </c>
      <c r="T7058">
        <f>INDEX(lehmad!K$2:K$412,MATCH(klypsid!$B7058,lehmad!$A$2:$A$412,0))</f>
        <v>108</v>
      </c>
      <c r="U7058" s="4">
        <f t="shared" si="220"/>
        <v>11</v>
      </c>
      <c r="V7058">
        <f t="shared" si="221"/>
        <v>28</v>
      </c>
    </row>
    <row r="7059" spans="1:22" x14ac:dyDescent="0.25">
      <c r="A7059">
        <v>4226</v>
      </c>
      <c r="B7059" t="str">
        <f>"E"&amp;A7059</f>
        <v>E4226</v>
      </c>
      <c r="C7059" t="s">
        <v>59</v>
      </c>
      <c r="D7059">
        <v>1</v>
      </c>
      <c r="E7059">
        <f>IF(D7059&lt;4,D7059,4)</f>
        <v>1</v>
      </c>
      <c r="F7059" s="1">
        <v>39760</v>
      </c>
      <c r="G7059" s="1">
        <v>40125</v>
      </c>
      <c r="H7059" s="3">
        <f>G7059-F7059</f>
        <v>365</v>
      </c>
      <c r="I7059" s="3">
        <f>IF(H7059&lt;=60,1,IF(H7059&lt;=150,2,3))</f>
        <v>3</v>
      </c>
      <c r="J7059">
        <v>25.6</v>
      </c>
      <c r="K7059">
        <v>4.2300000000000004</v>
      </c>
      <c r="L7059">
        <v>3.54</v>
      </c>
      <c r="M7059">
        <v>192</v>
      </c>
      <c r="N7059">
        <f>LOG(M7059/100,2)+3</f>
        <v>3.9411063109464317</v>
      </c>
      <c r="O7059">
        <f>INDEX(lehmad!B$2:B$412,MATCH(klypsid!$B7059,lehmad!$A$2:$A$412,0))</f>
        <v>39005</v>
      </c>
      <c r="P7059">
        <f>INDEX(lehmad!D$2:D$412,MATCH(klypsid!$B7059,lehmad!$A$2:$A$412,0))</f>
        <v>111</v>
      </c>
      <c r="Q7059">
        <f>INDEX(lehmad!E$2:E$412,MATCH(klypsid!$B7059,lehmad!$A$2:$A$412,0))</f>
        <v>1</v>
      </c>
      <c r="R7059" t="str">
        <f>INDEX(lehmad!F$2:F$412,MATCH(klypsid!$B7059,lehmad!$A$2:$A$412,0))</f>
        <v>DYNASTY-ET</v>
      </c>
      <c r="S7059">
        <f>INDEX(lehmad!H$2:H$412,MATCH(klypsid!$B7059,lehmad!$A$2:$A$412,0))</f>
        <v>124</v>
      </c>
      <c r="T7059">
        <f>INDEX(lehmad!K$2:K$412,MATCH(klypsid!$B7059,lehmad!$A$2:$A$412,0))</f>
        <v>108</v>
      </c>
      <c r="U7059" s="4">
        <f t="shared" si="220"/>
        <v>12</v>
      </c>
      <c r="V7059">
        <f t="shared" si="221"/>
        <v>31</v>
      </c>
    </row>
    <row r="7060" spans="1:22" x14ac:dyDescent="0.25">
      <c r="A7060">
        <v>4226</v>
      </c>
      <c r="B7060" t="str">
        <f>"E"&amp;A7060</f>
        <v>E4226</v>
      </c>
      <c r="C7060" t="s">
        <v>59</v>
      </c>
      <c r="D7060">
        <v>1</v>
      </c>
      <c r="E7060">
        <f>IF(D7060&lt;4,D7060,4)</f>
        <v>1</v>
      </c>
      <c r="F7060" s="1">
        <v>39760</v>
      </c>
      <c r="G7060" s="1">
        <v>40153</v>
      </c>
      <c r="H7060" s="3">
        <f>G7060-F7060</f>
        <v>393</v>
      </c>
      <c r="I7060" s="3">
        <f>IF(H7060&lt;=60,1,IF(H7060&lt;=150,2,3))</f>
        <v>3</v>
      </c>
      <c r="J7060">
        <v>30.2</v>
      </c>
      <c r="K7060">
        <v>3.7</v>
      </c>
      <c r="L7060">
        <v>3.78</v>
      </c>
      <c r="M7060">
        <v>176</v>
      </c>
      <c r="N7060">
        <f>LOG(M7060/100,2)+3</f>
        <v>3.8155754288625725</v>
      </c>
      <c r="O7060">
        <f>INDEX(lehmad!B$2:B$412,MATCH(klypsid!$B7060,lehmad!$A$2:$A$412,0))</f>
        <v>39005</v>
      </c>
      <c r="P7060">
        <f>INDEX(lehmad!D$2:D$412,MATCH(klypsid!$B7060,lehmad!$A$2:$A$412,0))</f>
        <v>111</v>
      </c>
      <c r="Q7060">
        <f>INDEX(lehmad!E$2:E$412,MATCH(klypsid!$B7060,lehmad!$A$2:$A$412,0))</f>
        <v>1</v>
      </c>
      <c r="R7060" t="str">
        <f>INDEX(lehmad!F$2:F$412,MATCH(klypsid!$B7060,lehmad!$A$2:$A$412,0))</f>
        <v>DYNASTY-ET</v>
      </c>
      <c r="S7060">
        <f>INDEX(lehmad!H$2:H$412,MATCH(klypsid!$B7060,lehmad!$A$2:$A$412,0))</f>
        <v>124</v>
      </c>
      <c r="T7060">
        <f>INDEX(lehmad!K$2:K$412,MATCH(klypsid!$B7060,lehmad!$A$2:$A$412,0))</f>
        <v>108</v>
      </c>
      <c r="U7060" s="4">
        <f t="shared" si="220"/>
        <v>13</v>
      </c>
      <c r="V7060">
        <f t="shared" si="221"/>
        <v>28</v>
      </c>
    </row>
    <row r="7061" spans="1:22" x14ac:dyDescent="0.25">
      <c r="A7061">
        <v>4226</v>
      </c>
      <c r="B7061" t="str">
        <f>"E"&amp;A7061</f>
        <v>E4226</v>
      </c>
      <c r="C7061" t="s">
        <v>59</v>
      </c>
      <c r="D7061">
        <v>1</v>
      </c>
      <c r="E7061">
        <f>IF(D7061&lt;4,D7061,4)</f>
        <v>1</v>
      </c>
      <c r="F7061" s="1">
        <v>39760</v>
      </c>
      <c r="G7061" s="1">
        <v>40186</v>
      </c>
      <c r="H7061" s="3">
        <f>G7061-F7061</f>
        <v>426</v>
      </c>
      <c r="I7061" s="3">
        <f>IF(H7061&lt;=60,1,IF(H7061&lt;=150,2,3))</f>
        <v>3</v>
      </c>
      <c r="J7061">
        <v>28</v>
      </c>
      <c r="K7061">
        <v>3.94</v>
      </c>
      <c r="L7061">
        <v>3.98</v>
      </c>
      <c r="M7061">
        <v>190</v>
      </c>
      <c r="N7061">
        <f>LOG(M7061/100,2)+3</f>
        <v>3.925999418556223</v>
      </c>
      <c r="O7061">
        <f>INDEX(lehmad!B$2:B$412,MATCH(klypsid!$B7061,lehmad!$A$2:$A$412,0))</f>
        <v>39005</v>
      </c>
      <c r="P7061">
        <f>INDEX(lehmad!D$2:D$412,MATCH(klypsid!$B7061,lehmad!$A$2:$A$412,0))</f>
        <v>111</v>
      </c>
      <c r="Q7061">
        <f>INDEX(lehmad!E$2:E$412,MATCH(klypsid!$B7061,lehmad!$A$2:$A$412,0))</f>
        <v>1</v>
      </c>
      <c r="R7061" t="str">
        <f>INDEX(lehmad!F$2:F$412,MATCH(klypsid!$B7061,lehmad!$A$2:$A$412,0))</f>
        <v>DYNASTY-ET</v>
      </c>
      <c r="S7061">
        <f>INDEX(lehmad!H$2:H$412,MATCH(klypsid!$B7061,lehmad!$A$2:$A$412,0))</f>
        <v>124</v>
      </c>
      <c r="T7061">
        <f>INDEX(lehmad!K$2:K$412,MATCH(klypsid!$B7061,lehmad!$A$2:$A$412,0))</f>
        <v>108</v>
      </c>
      <c r="U7061" s="4">
        <f t="shared" si="220"/>
        <v>14</v>
      </c>
      <c r="V7061">
        <f t="shared" si="221"/>
        <v>33</v>
      </c>
    </row>
    <row r="7062" spans="1:22" x14ac:dyDescent="0.25">
      <c r="A7062">
        <v>4226</v>
      </c>
      <c r="B7062" t="str">
        <f>"E"&amp;A7062</f>
        <v>E4226</v>
      </c>
      <c r="C7062" t="s">
        <v>59</v>
      </c>
      <c r="D7062">
        <v>1</v>
      </c>
      <c r="E7062">
        <f>IF(D7062&lt;4,D7062,4)</f>
        <v>1</v>
      </c>
      <c r="F7062" s="1">
        <v>39760</v>
      </c>
      <c r="G7062" s="1">
        <v>40214</v>
      </c>
      <c r="H7062" s="3">
        <f>G7062-F7062</f>
        <v>454</v>
      </c>
      <c r="I7062" s="3">
        <f>IF(H7062&lt;=60,1,IF(H7062&lt;=150,2,3))</f>
        <v>3</v>
      </c>
      <c r="J7062">
        <v>25.2</v>
      </c>
      <c r="K7062">
        <v>3.04</v>
      </c>
      <c r="L7062">
        <v>3.9</v>
      </c>
      <c r="M7062">
        <v>221</v>
      </c>
      <c r="N7062">
        <f>LOG(M7062/100,2)+3</f>
        <v>4.1440463696167065</v>
      </c>
      <c r="O7062">
        <f>INDEX(lehmad!B$2:B$412,MATCH(klypsid!$B7062,lehmad!$A$2:$A$412,0))</f>
        <v>39005</v>
      </c>
      <c r="P7062">
        <f>INDEX(lehmad!D$2:D$412,MATCH(klypsid!$B7062,lehmad!$A$2:$A$412,0))</f>
        <v>111</v>
      </c>
      <c r="Q7062">
        <f>INDEX(lehmad!E$2:E$412,MATCH(klypsid!$B7062,lehmad!$A$2:$A$412,0))</f>
        <v>1</v>
      </c>
      <c r="R7062" t="str">
        <f>INDEX(lehmad!F$2:F$412,MATCH(klypsid!$B7062,lehmad!$A$2:$A$412,0))</f>
        <v>DYNASTY-ET</v>
      </c>
      <c r="S7062">
        <f>INDEX(lehmad!H$2:H$412,MATCH(klypsid!$B7062,lehmad!$A$2:$A$412,0))</f>
        <v>124</v>
      </c>
      <c r="T7062">
        <f>INDEX(lehmad!K$2:K$412,MATCH(klypsid!$B7062,lehmad!$A$2:$A$412,0))</f>
        <v>108</v>
      </c>
      <c r="U7062" s="4">
        <f t="shared" si="220"/>
        <v>15</v>
      </c>
      <c r="V7062">
        <f t="shared" si="221"/>
        <v>28</v>
      </c>
    </row>
    <row r="7063" spans="1:22" x14ac:dyDescent="0.25">
      <c r="A7063">
        <v>4226</v>
      </c>
      <c r="B7063" t="str">
        <f>"E"&amp;A7063</f>
        <v>E4226</v>
      </c>
      <c r="C7063" t="s">
        <v>59</v>
      </c>
      <c r="D7063">
        <v>1</v>
      </c>
      <c r="E7063">
        <f>IF(D7063&lt;4,D7063,4)</f>
        <v>1</v>
      </c>
      <c r="F7063" s="1">
        <v>39760</v>
      </c>
      <c r="G7063" s="1">
        <v>40242</v>
      </c>
      <c r="H7063" s="3">
        <f>G7063-F7063</f>
        <v>482</v>
      </c>
      <c r="I7063" s="3">
        <f>IF(H7063&lt;=60,1,IF(H7063&lt;=150,2,3))</f>
        <v>3</v>
      </c>
      <c r="J7063">
        <v>25.6</v>
      </c>
      <c r="K7063">
        <v>4.0599999999999996</v>
      </c>
      <c r="L7063">
        <v>3.77</v>
      </c>
      <c r="M7063">
        <v>2467</v>
      </c>
      <c r="N7063">
        <f>LOG(M7063/100,2)+3</f>
        <v>7.6246858105253983</v>
      </c>
      <c r="O7063">
        <f>INDEX(lehmad!B$2:B$412,MATCH(klypsid!$B7063,lehmad!$A$2:$A$412,0))</f>
        <v>39005</v>
      </c>
      <c r="P7063">
        <f>INDEX(lehmad!D$2:D$412,MATCH(klypsid!$B7063,lehmad!$A$2:$A$412,0))</f>
        <v>111</v>
      </c>
      <c r="Q7063">
        <f>INDEX(lehmad!E$2:E$412,MATCH(klypsid!$B7063,lehmad!$A$2:$A$412,0))</f>
        <v>1</v>
      </c>
      <c r="R7063" t="str">
        <f>INDEX(lehmad!F$2:F$412,MATCH(klypsid!$B7063,lehmad!$A$2:$A$412,0))</f>
        <v>DYNASTY-ET</v>
      </c>
      <c r="S7063">
        <f>INDEX(lehmad!H$2:H$412,MATCH(klypsid!$B7063,lehmad!$A$2:$A$412,0))</f>
        <v>124</v>
      </c>
      <c r="T7063">
        <f>INDEX(lehmad!K$2:K$412,MATCH(klypsid!$B7063,lehmad!$A$2:$A$412,0))</f>
        <v>108</v>
      </c>
      <c r="U7063" s="4">
        <f t="shared" si="220"/>
        <v>16</v>
      </c>
      <c r="V7063">
        <f t="shared" si="221"/>
        <v>28</v>
      </c>
    </row>
    <row r="7064" spans="1:22" x14ac:dyDescent="0.25">
      <c r="A7064">
        <v>4226</v>
      </c>
      <c r="B7064" t="str">
        <f>"E"&amp;A7064</f>
        <v>E4226</v>
      </c>
      <c r="C7064" t="s">
        <v>59</v>
      </c>
      <c r="D7064">
        <v>1</v>
      </c>
      <c r="E7064">
        <f>IF(D7064&lt;4,D7064,4)</f>
        <v>1</v>
      </c>
      <c r="F7064" s="1">
        <v>39760</v>
      </c>
      <c r="G7064" s="1">
        <v>40276</v>
      </c>
      <c r="H7064" s="3">
        <f>G7064-F7064</f>
        <v>516</v>
      </c>
      <c r="I7064" s="3">
        <f>IF(H7064&lt;=60,1,IF(H7064&lt;=150,2,3))</f>
        <v>3</v>
      </c>
      <c r="J7064">
        <v>27.8</v>
      </c>
      <c r="K7064">
        <v>3.85</v>
      </c>
      <c r="L7064">
        <v>3.79</v>
      </c>
      <c r="M7064">
        <v>352</v>
      </c>
      <c r="N7064">
        <f>LOG(M7064/100,2)+3</f>
        <v>4.8155754288625729</v>
      </c>
      <c r="O7064">
        <f>INDEX(lehmad!B$2:B$412,MATCH(klypsid!$B7064,lehmad!$A$2:$A$412,0))</f>
        <v>39005</v>
      </c>
      <c r="P7064">
        <f>INDEX(lehmad!D$2:D$412,MATCH(klypsid!$B7064,lehmad!$A$2:$A$412,0))</f>
        <v>111</v>
      </c>
      <c r="Q7064">
        <f>INDEX(lehmad!E$2:E$412,MATCH(klypsid!$B7064,lehmad!$A$2:$A$412,0))</f>
        <v>1</v>
      </c>
      <c r="R7064" t="str">
        <f>INDEX(lehmad!F$2:F$412,MATCH(klypsid!$B7064,lehmad!$A$2:$A$412,0))</f>
        <v>DYNASTY-ET</v>
      </c>
      <c r="S7064">
        <f>INDEX(lehmad!H$2:H$412,MATCH(klypsid!$B7064,lehmad!$A$2:$A$412,0))</f>
        <v>124</v>
      </c>
      <c r="T7064">
        <f>INDEX(lehmad!K$2:K$412,MATCH(klypsid!$B7064,lehmad!$A$2:$A$412,0))</f>
        <v>108</v>
      </c>
      <c r="U7064" s="4">
        <f t="shared" si="220"/>
        <v>17</v>
      </c>
      <c r="V7064">
        <f t="shared" si="221"/>
        <v>34</v>
      </c>
    </row>
    <row r="7065" spans="1:22" x14ac:dyDescent="0.25">
      <c r="A7065">
        <v>4226</v>
      </c>
      <c r="B7065" t="str">
        <f>"E"&amp;A7065</f>
        <v>E4226</v>
      </c>
      <c r="C7065" t="s">
        <v>59</v>
      </c>
      <c r="D7065">
        <v>1</v>
      </c>
      <c r="E7065">
        <f>IF(D7065&lt;4,D7065,4)</f>
        <v>1</v>
      </c>
      <c r="F7065" s="1">
        <v>39760</v>
      </c>
      <c r="G7065" s="1">
        <v>40304</v>
      </c>
      <c r="H7065" s="3">
        <f>G7065-F7065</f>
        <v>544</v>
      </c>
      <c r="I7065" s="3">
        <f>IF(H7065&lt;=60,1,IF(H7065&lt;=150,2,3))</f>
        <v>3</v>
      </c>
      <c r="J7065">
        <v>28.2</v>
      </c>
      <c r="K7065">
        <v>3.65</v>
      </c>
      <c r="L7065">
        <v>3.71</v>
      </c>
      <c r="M7065">
        <v>590</v>
      </c>
      <c r="N7065">
        <f>LOG(M7065/100,2)+3</f>
        <v>5.5607149544744789</v>
      </c>
      <c r="O7065">
        <f>INDEX(lehmad!B$2:B$412,MATCH(klypsid!$B7065,lehmad!$A$2:$A$412,0))</f>
        <v>39005</v>
      </c>
      <c r="P7065">
        <f>INDEX(lehmad!D$2:D$412,MATCH(klypsid!$B7065,lehmad!$A$2:$A$412,0))</f>
        <v>111</v>
      </c>
      <c r="Q7065">
        <f>INDEX(lehmad!E$2:E$412,MATCH(klypsid!$B7065,lehmad!$A$2:$A$412,0))</f>
        <v>1</v>
      </c>
      <c r="R7065" t="str">
        <f>INDEX(lehmad!F$2:F$412,MATCH(klypsid!$B7065,lehmad!$A$2:$A$412,0))</f>
        <v>DYNASTY-ET</v>
      </c>
      <c r="S7065">
        <f>INDEX(lehmad!H$2:H$412,MATCH(klypsid!$B7065,lehmad!$A$2:$A$412,0))</f>
        <v>124</v>
      </c>
      <c r="T7065">
        <f>INDEX(lehmad!K$2:K$412,MATCH(klypsid!$B7065,lehmad!$A$2:$A$412,0))</f>
        <v>108</v>
      </c>
      <c r="U7065" s="4">
        <f t="shared" si="220"/>
        <v>18</v>
      </c>
      <c r="V7065">
        <f t="shared" si="221"/>
        <v>28</v>
      </c>
    </row>
    <row r="7066" spans="1:22" x14ac:dyDescent="0.25">
      <c r="A7066">
        <v>4226</v>
      </c>
      <c r="B7066" t="str">
        <f>"E"&amp;A7066</f>
        <v>E4226</v>
      </c>
      <c r="C7066" t="s">
        <v>59</v>
      </c>
      <c r="D7066">
        <v>1</v>
      </c>
      <c r="E7066">
        <f>IF(D7066&lt;4,D7066,4)</f>
        <v>1</v>
      </c>
      <c r="F7066" s="1">
        <v>39760</v>
      </c>
      <c r="G7066" s="1">
        <v>40336</v>
      </c>
      <c r="H7066" s="3">
        <f>G7066-F7066</f>
        <v>576</v>
      </c>
      <c r="I7066" s="3">
        <f>IF(H7066&lt;=60,1,IF(H7066&lt;=150,2,3))</f>
        <v>3</v>
      </c>
      <c r="J7066">
        <v>28.4</v>
      </c>
      <c r="K7066">
        <v>3.68</v>
      </c>
      <c r="L7066">
        <v>3.67</v>
      </c>
      <c r="M7066">
        <v>569</v>
      </c>
      <c r="N7066">
        <f>LOG(M7066/100,2)+3</f>
        <v>5.5084286525318573</v>
      </c>
      <c r="O7066">
        <f>INDEX(lehmad!B$2:B$412,MATCH(klypsid!$B7066,lehmad!$A$2:$A$412,0))</f>
        <v>39005</v>
      </c>
      <c r="P7066">
        <f>INDEX(lehmad!D$2:D$412,MATCH(klypsid!$B7066,lehmad!$A$2:$A$412,0))</f>
        <v>111</v>
      </c>
      <c r="Q7066">
        <f>INDEX(lehmad!E$2:E$412,MATCH(klypsid!$B7066,lehmad!$A$2:$A$412,0))</f>
        <v>1</v>
      </c>
      <c r="R7066" t="str">
        <f>INDEX(lehmad!F$2:F$412,MATCH(klypsid!$B7066,lehmad!$A$2:$A$412,0))</f>
        <v>DYNASTY-ET</v>
      </c>
      <c r="S7066">
        <f>INDEX(lehmad!H$2:H$412,MATCH(klypsid!$B7066,lehmad!$A$2:$A$412,0))</f>
        <v>124</v>
      </c>
      <c r="T7066">
        <f>INDEX(lehmad!K$2:K$412,MATCH(klypsid!$B7066,lehmad!$A$2:$A$412,0))</f>
        <v>108</v>
      </c>
      <c r="U7066" s="4">
        <f t="shared" si="220"/>
        <v>19</v>
      </c>
      <c r="V7066">
        <f t="shared" si="221"/>
        <v>32</v>
      </c>
    </row>
    <row r="7067" spans="1:22" x14ac:dyDescent="0.25">
      <c r="A7067">
        <v>4226</v>
      </c>
      <c r="B7067" t="str">
        <f>"E"&amp;A7067</f>
        <v>E4226</v>
      </c>
      <c r="C7067" t="s">
        <v>59</v>
      </c>
      <c r="D7067">
        <v>1</v>
      </c>
      <c r="E7067">
        <f>IF(D7067&lt;4,D7067,4)</f>
        <v>1</v>
      </c>
      <c r="F7067" s="1">
        <v>39760</v>
      </c>
      <c r="G7067" s="1">
        <v>40371</v>
      </c>
      <c r="H7067" s="3">
        <f>G7067-F7067</f>
        <v>611</v>
      </c>
      <c r="I7067" s="3">
        <f>IF(H7067&lt;=60,1,IF(H7067&lt;=150,2,3))</f>
        <v>3</v>
      </c>
      <c r="J7067">
        <v>25.8</v>
      </c>
      <c r="K7067">
        <v>3.67</v>
      </c>
      <c r="L7067">
        <v>3.73</v>
      </c>
      <c r="M7067">
        <v>259</v>
      </c>
      <c r="N7067">
        <f>LOG(M7067/100,2)+3</f>
        <v>4.3729520979118295</v>
      </c>
      <c r="O7067">
        <f>INDEX(lehmad!B$2:B$412,MATCH(klypsid!$B7067,lehmad!$A$2:$A$412,0))</f>
        <v>39005</v>
      </c>
      <c r="P7067">
        <f>INDEX(lehmad!D$2:D$412,MATCH(klypsid!$B7067,lehmad!$A$2:$A$412,0))</f>
        <v>111</v>
      </c>
      <c r="Q7067">
        <f>INDEX(lehmad!E$2:E$412,MATCH(klypsid!$B7067,lehmad!$A$2:$A$412,0))</f>
        <v>1</v>
      </c>
      <c r="R7067" t="str">
        <f>INDEX(lehmad!F$2:F$412,MATCH(klypsid!$B7067,lehmad!$A$2:$A$412,0))</f>
        <v>DYNASTY-ET</v>
      </c>
      <c r="S7067">
        <f>INDEX(lehmad!H$2:H$412,MATCH(klypsid!$B7067,lehmad!$A$2:$A$412,0))</f>
        <v>124</v>
      </c>
      <c r="T7067">
        <f>INDEX(lehmad!K$2:K$412,MATCH(klypsid!$B7067,lehmad!$A$2:$A$412,0))</f>
        <v>108</v>
      </c>
      <c r="U7067" s="4">
        <f t="shared" si="220"/>
        <v>20</v>
      </c>
      <c r="V7067">
        <f t="shared" si="221"/>
        <v>35</v>
      </c>
    </row>
    <row r="7068" spans="1:22" x14ac:dyDescent="0.25">
      <c r="A7068">
        <v>4226</v>
      </c>
      <c r="B7068" t="str">
        <f>"E"&amp;A7068</f>
        <v>E4226</v>
      </c>
      <c r="C7068" t="s">
        <v>59</v>
      </c>
      <c r="D7068">
        <v>1</v>
      </c>
      <c r="E7068">
        <f>IF(D7068&lt;4,D7068,4)</f>
        <v>1</v>
      </c>
      <c r="F7068" s="1">
        <v>39760</v>
      </c>
      <c r="G7068" s="1">
        <v>40396</v>
      </c>
      <c r="H7068" s="3">
        <f>G7068-F7068</f>
        <v>636</v>
      </c>
      <c r="I7068" s="3">
        <f>IF(H7068&lt;=60,1,IF(H7068&lt;=150,2,3))</f>
        <v>3</v>
      </c>
      <c r="J7068">
        <v>25.1</v>
      </c>
      <c r="K7068">
        <v>3.39</v>
      </c>
      <c r="L7068">
        <v>3.34</v>
      </c>
      <c r="M7068">
        <v>1494</v>
      </c>
      <c r="N7068">
        <f>LOG(M7068/100,2)+3</f>
        <v>6.9011082430145123</v>
      </c>
      <c r="O7068">
        <f>INDEX(lehmad!B$2:B$412,MATCH(klypsid!$B7068,lehmad!$A$2:$A$412,0))</f>
        <v>39005</v>
      </c>
      <c r="P7068">
        <f>INDEX(lehmad!D$2:D$412,MATCH(klypsid!$B7068,lehmad!$A$2:$A$412,0))</f>
        <v>111</v>
      </c>
      <c r="Q7068">
        <f>INDEX(lehmad!E$2:E$412,MATCH(klypsid!$B7068,lehmad!$A$2:$A$412,0))</f>
        <v>1</v>
      </c>
      <c r="R7068" t="str">
        <f>INDEX(lehmad!F$2:F$412,MATCH(klypsid!$B7068,lehmad!$A$2:$A$412,0))</f>
        <v>DYNASTY-ET</v>
      </c>
      <c r="S7068">
        <f>INDEX(lehmad!H$2:H$412,MATCH(klypsid!$B7068,lehmad!$A$2:$A$412,0))</f>
        <v>124</v>
      </c>
      <c r="T7068">
        <f>INDEX(lehmad!K$2:K$412,MATCH(klypsid!$B7068,lehmad!$A$2:$A$412,0))</f>
        <v>108</v>
      </c>
      <c r="U7068" s="4">
        <f t="shared" si="220"/>
        <v>21</v>
      </c>
      <c r="V7068">
        <f t="shared" si="221"/>
        <v>25</v>
      </c>
    </row>
    <row r="7069" spans="1:22" x14ac:dyDescent="0.25">
      <c r="A7069">
        <v>4226</v>
      </c>
      <c r="B7069" t="str">
        <f>"E"&amp;A7069</f>
        <v>E4226</v>
      </c>
      <c r="C7069" t="s">
        <v>59</v>
      </c>
      <c r="D7069">
        <v>1</v>
      </c>
      <c r="E7069">
        <f>IF(D7069&lt;4,D7069,4)</f>
        <v>1</v>
      </c>
      <c r="F7069" s="1">
        <v>39760</v>
      </c>
      <c r="G7069" s="1">
        <v>40434</v>
      </c>
      <c r="H7069" s="3">
        <f>G7069-F7069</f>
        <v>674</v>
      </c>
      <c r="I7069" s="3">
        <f>IF(H7069&lt;=60,1,IF(H7069&lt;=150,2,3))</f>
        <v>3</v>
      </c>
      <c r="J7069">
        <v>24.9</v>
      </c>
      <c r="K7069">
        <v>3.63</v>
      </c>
      <c r="L7069">
        <v>3.95</v>
      </c>
      <c r="M7069">
        <v>174</v>
      </c>
      <c r="N7069">
        <f>LOG(M7069/100,2)+3</f>
        <v>3.7990873060740036</v>
      </c>
      <c r="O7069">
        <f>INDEX(lehmad!B$2:B$412,MATCH(klypsid!$B7069,lehmad!$A$2:$A$412,0))</f>
        <v>39005</v>
      </c>
      <c r="P7069">
        <f>INDEX(lehmad!D$2:D$412,MATCH(klypsid!$B7069,lehmad!$A$2:$A$412,0))</f>
        <v>111</v>
      </c>
      <c r="Q7069">
        <f>INDEX(lehmad!E$2:E$412,MATCH(klypsid!$B7069,lehmad!$A$2:$A$412,0))</f>
        <v>1</v>
      </c>
      <c r="R7069" t="str">
        <f>INDEX(lehmad!F$2:F$412,MATCH(klypsid!$B7069,lehmad!$A$2:$A$412,0))</f>
        <v>DYNASTY-ET</v>
      </c>
      <c r="S7069">
        <f>INDEX(lehmad!H$2:H$412,MATCH(klypsid!$B7069,lehmad!$A$2:$A$412,0))</f>
        <v>124</v>
      </c>
      <c r="T7069">
        <f>INDEX(lehmad!K$2:K$412,MATCH(klypsid!$B7069,lehmad!$A$2:$A$412,0))</f>
        <v>108</v>
      </c>
      <c r="U7069" s="4">
        <f t="shared" si="220"/>
        <v>22</v>
      </c>
      <c r="V7069">
        <f t="shared" si="221"/>
        <v>38</v>
      </c>
    </row>
    <row r="7070" spans="1:22" x14ac:dyDescent="0.25">
      <c r="A7070">
        <v>4226</v>
      </c>
      <c r="B7070" t="str">
        <f>"E"&amp;A7070</f>
        <v>E4226</v>
      </c>
      <c r="C7070" t="s">
        <v>59</v>
      </c>
      <c r="D7070">
        <v>1</v>
      </c>
      <c r="E7070">
        <f>IF(D7070&lt;4,D7070,4)</f>
        <v>1</v>
      </c>
      <c r="F7070" s="1">
        <v>39760</v>
      </c>
      <c r="G7070" s="1">
        <v>40462</v>
      </c>
      <c r="H7070" s="3">
        <f>G7070-F7070</f>
        <v>702</v>
      </c>
      <c r="I7070" s="3">
        <f>IF(H7070&lt;=60,1,IF(H7070&lt;=150,2,3))</f>
        <v>3</v>
      </c>
      <c r="J7070">
        <v>22.8</v>
      </c>
      <c r="K7070">
        <v>5.07</v>
      </c>
      <c r="L7070">
        <v>4.33</v>
      </c>
      <c r="M7070">
        <v>188</v>
      </c>
      <c r="N7070">
        <f>LOG(M7070/100,2)+3</f>
        <v>3.9107326619029124</v>
      </c>
      <c r="O7070">
        <f>INDEX(lehmad!B$2:B$412,MATCH(klypsid!$B7070,lehmad!$A$2:$A$412,0))</f>
        <v>39005</v>
      </c>
      <c r="P7070">
        <f>INDEX(lehmad!D$2:D$412,MATCH(klypsid!$B7070,lehmad!$A$2:$A$412,0))</f>
        <v>111</v>
      </c>
      <c r="Q7070">
        <f>INDEX(lehmad!E$2:E$412,MATCH(klypsid!$B7070,lehmad!$A$2:$A$412,0))</f>
        <v>1</v>
      </c>
      <c r="R7070" t="str">
        <f>INDEX(lehmad!F$2:F$412,MATCH(klypsid!$B7070,lehmad!$A$2:$A$412,0))</f>
        <v>DYNASTY-ET</v>
      </c>
      <c r="S7070">
        <f>INDEX(lehmad!H$2:H$412,MATCH(klypsid!$B7070,lehmad!$A$2:$A$412,0))</f>
        <v>124</v>
      </c>
      <c r="T7070">
        <f>INDEX(lehmad!K$2:K$412,MATCH(klypsid!$B7070,lehmad!$A$2:$A$412,0))</f>
        <v>108</v>
      </c>
      <c r="U7070" s="4">
        <f t="shared" si="220"/>
        <v>23</v>
      </c>
      <c r="V7070">
        <f t="shared" si="221"/>
        <v>28</v>
      </c>
    </row>
    <row r="7071" spans="1:22" x14ac:dyDescent="0.25">
      <c r="A7071">
        <v>4226</v>
      </c>
      <c r="B7071" t="str">
        <f>"E"&amp;A7071</f>
        <v>E4226</v>
      </c>
      <c r="C7071" t="s">
        <v>59</v>
      </c>
      <c r="D7071">
        <v>1</v>
      </c>
      <c r="E7071">
        <f>IF(D7071&lt;4,D7071,4)</f>
        <v>1</v>
      </c>
      <c r="F7071" s="1">
        <v>39760</v>
      </c>
      <c r="G7071" s="1">
        <v>40493</v>
      </c>
      <c r="H7071" s="3">
        <f>G7071-F7071</f>
        <v>733</v>
      </c>
      <c r="I7071" s="3">
        <f>IF(H7071&lt;=60,1,IF(H7071&lt;=150,2,3))</f>
        <v>3</v>
      </c>
      <c r="J7071">
        <v>19.100000000000001</v>
      </c>
      <c r="K7071">
        <v>5.07</v>
      </c>
      <c r="L7071">
        <v>4.37</v>
      </c>
      <c r="M7071">
        <v>218</v>
      </c>
      <c r="N7071">
        <f>LOG(M7071/100,2)+3</f>
        <v>4.1243281350022016</v>
      </c>
      <c r="O7071">
        <f>INDEX(lehmad!B$2:B$412,MATCH(klypsid!$B7071,lehmad!$A$2:$A$412,0))</f>
        <v>39005</v>
      </c>
      <c r="P7071">
        <f>INDEX(lehmad!D$2:D$412,MATCH(klypsid!$B7071,lehmad!$A$2:$A$412,0))</f>
        <v>111</v>
      </c>
      <c r="Q7071">
        <f>INDEX(lehmad!E$2:E$412,MATCH(klypsid!$B7071,lehmad!$A$2:$A$412,0))</f>
        <v>1</v>
      </c>
      <c r="R7071" t="str">
        <f>INDEX(lehmad!F$2:F$412,MATCH(klypsid!$B7071,lehmad!$A$2:$A$412,0))</f>
        <v>DYNASTY-ET</v>
      </c>
      <c r="S7071">
        <f>INDEX(lehmad!H$2:H$412,MATCH(klypsid!$B7071,lehmad!$A$2:$A$412,0))</f>
        <v>124</v>
      </c>
      <c r="T7071">
        <f>INDEX(lehmad!K$2:K$412,MATCH(klypsid!$B7071,lehmad!$A$2:$A$412,0))</f>
        <v>108</v>
      </c>
      <c r="U7071" s="4">
        <f t="shared" si="220"/>
        <v>24</v>
      </c>
      <c r="V7071">
        <f t="shared" si="221"/>
        <v>31</v>
      </c>
    </row>
    <row r="7072" spans="1:22" x14ac:dyDescent="0.25">
      <c r="A7072">
        <v>4226</v>
      </c>
      <c r="B7072" t="str">
        <f>"E"&amp;A7072</f>
        <v>E4226</v>
      </c>
      <c r="C7072" t="s">
        <v>59</v>
      </c>
      <c r="D7072">
        <v>1</v>
      </c>
      <c r="E7072">
        <f>IF(D7072&lt;4,D7072,4)</f>
        <v>1</v>
      </c>
      <c r="F7072" s="1">
        <v>39760</v>
      </c>
      <c r="G7072" s="1">
        <v>40521</v>
      </c>
      <c r="H7072" s="3">
        <f>G7072-F7072</f>
        <v>761</v>
      </c>
      <c r="I7072" s="3">
        <f>IF(H7072&lt;=60,1,IF(H7072&lt;=150,2,3))</f>
        <v>3</v>
      </c>
      <c r="J7072">
        <v>25.2</v>
      </c>
      <c r="K7072">
        <v>4.25</v>
      </c>
      <c r="L7072">
        <v>4.01</v>
      </c>
      <c r="M7072">
        <v>159</v>
      </c>
      <c r="N7072">
        <f>LOG(M7072/100,2)+3</f>
        <v>3.6690267655096309</v>
      </c>
      <c r="O7072">
        <f>INDEX(lehmad!B$2:B$412,MATCH(klypsid!$B7072,lehmad!$A$2:$A$412,0))</f>
        <v>39005</v>
      </c>
      <c r="P7072">
        <f>INDEX(lehmad!D$2:D$412,MATCH(klypsid!$B7072,lehmad!$A$2:$A$412,0))</f>
        <v>111</v>
      </c>
      <c r="Q7072">
        <f>INDEX(lehmad!E$2:E$412,MATCH(klypsid!$B7072,lehmad!$A$2:$A$412,0))</f>
        <v>1</v>
      </c>
      <c r="R7072" t="str">
        <f>INDEX(lehmad!F$2:F$412,MATCH(klypsid!$B7072,lehmad!$A$2:$A$412,0))</f>
        <v>DYNASTY-ET</v>
      </c>
      <c r="S7072">
        <f>INDEX(lehmad!H$2:H$412,MATCH(klypsid!$B7072,lehmad!$A$2:$A$412,0))</f>
        <v>124</v>
      </c>
      <c r="T7072">
        <f>INDEX(lehmad!K$2:K$412,MATCH(klypsid!$B7072,lehmad!$A$2:$A$412,0))</f>
        <v>108</v>
      </c>
      <c r="U7072" s="4">
        <f t="shared" si="220"/>
        <v>25</v>
      </c>
      <c r="V7072">
        <f t="shared" si="221"/>
        <v>28</v>
      </c>
    </row>
    <row r="7073" spans="1:22" x14ac:dyDescent="0.25">
      <c r="A7073">
        <v>4226</v>
      </c>
      <c r="B7073" t="str">
        <f>"E"&amp;A7073</f>
        <v>E4226</v>
      </c>
      <c r="C7073" t="s">
        <v>59</v>
      </c>
      <c r="D7073">
        <v>1</v>
      </c>
      <c r="E7073">
        <f>IF(D7073&lt;4,D7073,4)</f>
        <v>1</v>
      </c>
      <c r="F7073" s="1">
        <v>39760</v>
      </c>
      <c r="G7073" s="1">
        <v>40556</v>
      </c>
      <c r="H7073" s="3">
        <f>G7073-F7073</f>
        <v>796</v>
      </c>
      <c r="I7073" s="3">
        <f>IF(H7073&lt;=60,1,IF(H7073&lt;=150,2,3))</f>
        <v>3</v>
      </c>
      <c r="J7073">
        <v>26.9</v>
      </c>
      <c r="K7073">
        <v>3.86</v>
      </c>
      <c r="L7073">
        <v>3.95</v>
      </c>
      <c r="M7073">
        <v>189</v>
      </c>
      <c r="N7073">
        <f>LOG(M7073/100,2)+3</f>
        <v>3.918386234446348</v>
      </c>
      <c r="O7073">
        <f>INDEX(lehmad!B$2:B$412,MATCH(klypsid!$B7073,lehmad!$A$2:$A$412,0))</f>
        <v>39005</v>
      </c>
      <c r="P7073">
        <f>INDEX(lehmad!D$2:D$412,MATCH(klypsid!$B7073,lehmad!$A$2:$A$412,0))</f>
        <v>111</v>
      </c>
      <c r="Q7073">
        <f>INDEX(lehmad!E$2:E$412,MATCH(klypsid!$B7073,lehmad!$A$2:$A$412,0))</f>
        <v>1</v>
      </c>
      <c r="R7073" t="str">
        <f>INDEX(lehmad!F$2:F$412,MATCH(klypsid!$B7073,lehmad!$A$2:$A$412,0))</f>
        <v>DYNASTY-ET</v>
      </c>
      <c r="S7073">
        <f>INDEX(lehmad!H$2:H$412,MATCH(klypsid!$B7073,lehmad!$A$2:$A$412,0))</f>
        <v>124</v>
      </c>
      <c r="T7073">
        <f>INDEX(lehmad!K$2:K$412,MATCH(klypsid!$B7073,lehmad!$A$2:$A$412,0))</f>
        <v>108</v>
      </c>
      <c r="U7073" s="4">
        <f t="shared" si="220"/>
        <v>26</v>
      </c>
      <c r="V7073">
        <f t="shared" si="221"/>
        <v>35</v>
      </c>
    </row>
    <row r="7074" spans="1:22" x14ac:dyDescent="0.25">
      <c r="A7074">
        <v>4229</v>
      </c>
      <c r="B7074" t="str">
        <f>"E"&amp;A7074</f>
        <v>E4229</v>
      </c>
      <c r="C7074" t="s">
        <v>170</v>
      </c>
      <c r="D7074">
        <v>1</v>
      </c>
      <c r="E7074">
        <f>IF(D7074&lt;4,D7074,4)</f>
        <v>1</v>
      </c>
      <c r="F7074" s="1">
        <v>39742</v>
      </c>
      <c r="G7074" s="1">
        <v>39754</v>
      </c>
      <c r="H7074" s="3">
        <f>G7074-F7074</f>
        <v>12</v>
      </c>
      <c r="I7074" s="3">
        <f>IF(H7074&lt;=60,1,IF(H7074&lt;=150,2,3))</f>
        <v>1</v>
      </c>
      <c r="J7074">
        <v>26.8</v>
      </c>
      <c r="K7074">
        <v>4.9400000000000004</v>
      </c>
      <c r="L7074">
        <v>3.3</v>
      </c>
      <c r="M7074">
        <v>20</v>
      </c>
      <c r="N7074">
        <f>LOG(M7074/100,2)+3</f>
        <v>0.67807190511263782</v>
      </c>
      <c r="O7074">
        <f>INDEX(lehmad!B$2:B$412,MATCH(klypsid!$B7074,lehmad!$A$2:$A$412,0))</f>
        <v>39009</v>
      </c>
      <c r="P7074">
        <f>INDEX(lehmad!D$2:D$412,MATCH(klypsid!$B7074,lehmad!$A$2:$A$412,0))</f>
        <v>107</v>
      </c>
      <c r="Q7074">
        <f>INDEX(lehmad!E$2:E$412,MATCH(klypsid!$B7074,lehmad!$A$2:$A$412,0))</f>
        <v>1</v>
      </c>
      <c r="R7074" t="str">
        <f>INDEX(lehmad!F$2:F$412,MATCH(klypsid!$B7074,lehmad!$A$2:$A$412,0))</f>
        <v>DYNASTY-ET</v>
      </c>
      <c r="S7074">
        <f>INDEX(lehmad!H$2:H$412,MATCH(klypsid!$B7074,lehmad!$A$2:$A$412,0))</f>
        <v>124</v>
      </c>
      <c r="T7074">
        <f>INDEX(lehmad!K$2:K$412,MATCH(klypsid!$B7074,lehmad!$A$2:$A$412,0))</f>
        <v>108</v>
      </c>
      <c r="U7074" s="4">
        <f t="shared" si="220"/>
        <v>1</v>
      </c>
      <c r="V7074">
        <f t="shared" si="221"/>
        <v>12</v>
      </c>
    </row>
    <row r="7075" spans="1:22" x14ac:dyDescent="0.25">
      <c r="A7075">
        <v>4229</v>
      </c>
      <c r="B7075" t="str">
        <f>"E"&amp;A7075</f>
        <v>E4229</v>
      </c>
      <c r="C7075" t="s">
        <v>170</v>
      </c>
      <c r="D7075">
        <v>1</v>
      </c>
      <c r="E7075">
        <f>IF(D7075&lt;4,D7075,4)</f>
        <v>1</v>
      </c>
      <c r="F7075" s="1">
        <v>39742</v>
      </c>
      <c r="G7075" s="1">
        <v>39783</v>
      </c>
      <c r="H7075" s="3">
        <f>G7075-F7075</f>
        <v>41</v>
      </c>
      <c r="I7075" s="3">
        <f>IF(H7075&lt;=60,1,IF(H7075&lt;=150,2,3))</f>
        <v>1</v>
      </c>
      <c r="J7075">
        <v>34.5</v>
      </c>
      <c r="K7075">
        <v>4.6100000000000003</v>
      </c>
      <c r="L7075">
        <v>3.02</v>
      </c>
      <c r="M7075">
        <v>59</v>
      </c>
      <c r="N7075">
        <f>LOG(M7075/100,2)+3</f>
        <v>2.2387868595871163</v>
      </c>
      <c r="O7075">
        <f>INDEX(lehmad!B$2:B$412,MATCH(klypsid!$B7075,lehmad!$A$2:$A$412,0))</f>
        <v>39009</v>
      </c>
      <c r="P7075">
        <f>INDEX(lehmad!D$2:D$412,MATCH(klypsid!$B7075,lehmad!$A$2:$A$412,0))</f>
        <v>107</v>
      </c>
      <c r="Q7075">
        <f>INDEX(lehmad!E$2:E$412,MATCH(klypsid!$B7075,lehmad!$A$2:$A$412,0))</f>
        <v>1</v>
      </c>
      <c r="R7075" t="str">
        <f>INDEX(lehmad!F$2:F$412,MATCH(klypsid!$B7075,lehmad!$A$2:$A$412,0))</f>
        <v>DYNASTY-ET</v>
      </c>
      <c r="S7075">
        <f>INDEX(lehmad!H$2:H$412,MATCH(klypsid!$B7075,lehmad!$A$2:$A$412,0))</f>
        <v>124</v>
      </c>
      <c r="T7075">
        <f>INDEX(lehmad!K$2:K$412,MATCH(klypsid!$B7075,lehmad!$A$2:$A$412,0))</f>
        <v>108</v>
      </c>
      <c r="U7075" s="4">
        <f t="shared" si="220"/>
        <v>2</v>
      </c>
      <c r="V7075">
        <f t="shared" si="221"/>
        <v>29</v>
      </c>
    </row>
    <row r="7076" spans="1:22" x14ac:dyDescent="0.25">
      <c r="A7076">
        <v>4229</v>
      </c>
      <c r="B7076" t="str">
        <f>"E"&amp;A7076</f>
        <v>E4229</v>
      </c>
      <c r="C7076" t="s">
        <v>170</v>
      </c>
      <c r="D7076">
        <v>1</v>
      </c>
      <c r="E7076">
        <f>IF(D7076&lt;4,D7076,4)</f>
        <v>1</v>
      </c>
      <c r="F7076" s="1">
        <v>39742</v>
      </c>
      <c r="G7076" s="1">
        <v>39817</v>
      </c>
      <c r="H7076" s="3">
        <f>G7076-F7076</f>
        <v>75</v>
      </c>
      <c r="I7076" s="3">
        <f>IF(H7076&lt;=60,1,IF(H7076&lt;=150,2,3))</f>
        <v>2</v>
      </c>
      <c r="J7076">
        <v>36.799999999999997</v>
      </c>
      <c r="K7076">
        <v>3.84</v>
      </c>
      <c r="L7076">
        <v>3.09</v>
      </c>
      <c r="M7076">
        <v>26</v>
      </c>
      <c r="N7076">
        <f>LOG(M7076/100,2)+3</f>
        <v>1.0565835283663676</v>
      </c>
      <c r="O7076">
        <f>INDEX(lehmad!B$2:B$412,MATCH(klypsid!$B7076,lehmad!$A$2:$A$412,0))</f>
        <v>39009</v>
      </c>
      <c r="P7076">
        <f>INDEX(lehmad!D$2:D$412,MATCH(klypsid!$B7076,lehmad!$A$2:$A$412,0))</f>
        <v>107</v>
      </c>
      <c r="Q7076">
        <f>INDEX(lehmad!E$2:E$412,MATCH(klypsid!$B7076,lehmad!$A$2:$A$412,0))</f>
        <v>1</v>
      </c>
      <c r="R7076" t="str">
        <f>INDEX(lehmad!F$2:F$412,MATCH(klypsid!$B7076,lehmad!$A$2:$A$412,0))</f>
        <v>DYNASTY-ET</v>
      </c>
      <c r="S7076">
        <f>INDEX(lehmad!H$2:H$412,MATCH(klypsid!$B7076,lehmad!$A$2:$A$412,0))</f>
        <v>124</v>
      </c>
      <c r="T7076">
        <f>INDEX(lehmad!K$2:K$412,MATCH(klypsid!$B7076,lehmad!$A$2:$A$412,0))</f>
        <v>108</v>
      </c>
      <c r="U7076" s="4">
        <f t="shared" si="220"/>
        <v>3</v>
      </c>
      <c r="V7076">
        <f t="shared" si="221"/>
        <v>34</v>
      </c>
    </row>
    <row r="7077" spans="1:22" x14ac:dyDescent="0.25">
      <c r="A7077">
        <v>4229</v>
      </c>
      <c r="B7077" t="str">
        <f>"E"&amp;A7077</f>
        <v>E4229</v>
      </c>
      <c r="C7077" t="s">
        <v>170</v>
      </c>
      <c r="D7077">
        <v>1</v>
      </c>
      <c r="E7077">
        <f>IF(D7077&lt;4,D7077,4)</f>
        <v>1</v>
      </c>
      <c r="F7077" s="1">
        <v>39742</v>
      </c>
      <c r="G7077" s="1">
        <v>39845</v>
      </c>
      <c r="H7077" s="3">
        <f>G7077-F7077</f>
        <v>103</v>
      </c>
      <c r="I7077" s="3">
        <f>IF(H7077&lt;=60,1,IF(H7077&lt;=150,2,3))</f>
        <v>2</v>
      </c>
      <c r="J7077">
        <v>36.200000000000003</v>
      </c>
      <c r="K7077">
        <v>3.71</v>
      </c>
      <c r="L7077">
        <v>3.17</v>
      </c>
      <c r="M7077">
        <v>18</v>
      </c>
      <c r="N7077">
        <f>LOG(M7077/100,2)+3</f>
        <v>0.52606881166758779</v>
      </c>
      <c r="O7077">
        <f>INDEX(lehmad!B$2:B$412,MATCH(klypsid!$B7077,lehmad!$A$2:$A$412,0))</f>
        <v>39009</v>
      </c>
      <c r="P7077">
        <f>INDEX(lehmad!D$2:D$412,MATCH(klypsid!$B7077,lehmad!$A$2:$A$412,0))</f>
        <v>107</v>
      </c>
      <c r="Q7077">
        <f>INDEX(lehmad!E$2:E$412,MATCH(klypsid!$B7077,lehmad!$A$2:$A$412,0))</f>
        <v>1</v>
      </c>
      <c r="R7077" t="str">
        <f>INDEX(lehmad!F$2:F$412,MATCH(klypsid!$B7077,lehmad!$A$2:$A$412,0))</f>
        <v>DYNASTY-ET</v>
      </c>
      <c r="S7077">
        <f>INDEX(lehmad!H$2:H$412,MATCH(klypsid!$B7077,lehmad!$A$2:$A$412,0))</f>
        <v>124</v>
      </c>
      <c r="T7077">
        <f>INDEX(lehmad!K$2:K$412,MATCH(klypsid!$B7077,lehmad!$A$2:$A$412,0))</f>
        <v>108</v>
      </c>
      <c r="U7077" s="4">
        <f t="shared" si="220"/>
        <v>4</v>
      </c>
      <c r="V7077">
        <f t="shared" si="221"/>
        <v>28</v>
      </c>
    </row>
    <row r="7078" spans="1:22" x14ac:dyDescent="0.25">
      <c r="A7078">
        <v>4229</v>
      </c>
      <c r="B7078" t="str">
        <f>"E"&amp;A7078</f>
        <v>E4229</v>
      </c>
      <c r="C7078" t="s">
        <v>170</v>
      </c>
      <c r="D7078">
        <v>1</v>
      </c>
      <c r="E7078">
        <f>IF(D7078&lt;4,D7078,4)</f>
        <v>1</v>
      </c>
      <c r="F7078" s="1">
        <v>39742</v>
      </c>
      <c r="G7078" s="1">
        <v>39875</v>
      </c>
      <c r="H7078" s="3">
        <f>G7078-F7078</f>
        <v>133</v>
      </c>
      <c r="I7078" s="3">
        <f>IF(H7078&lt;=60,1,IF(H7078&lt;=150,2,3))</f>
        <v>2</v>
      </c>
      <c r="J7078">
        <v>38.1</v>
      </c>
      <c r="K7078">
        <v>3.97</v>
      </c>
      <c r="L7078">
        <v>3.35</v>
      </c>
      <c r="M7078">
        <v>14</v>
      </c>
      <c r="N7078">
        <f>LOG(M7078/100,2)+3</f>
        <v>0.16349873228287937</v>
      </c>
      <c r="O7078">
        <f>INDEX(lehmad!B$2:B$412,MATCH(klypsid!$B7078,lehmad!$A$2:$A$412,0))</f>
        <v>39009</v>
      </c>
      <c r="P7078">
        <f>INDEX(lehmad!D$2:D$412,MATCH(klypsid!$B7078,lehmad!$A$2:$A$412,0))</f>
        <v>107</v>
      </c>
      <c r="Q7078">
        <f>INDEX(lehmad!E$2:E$412,MATCH(klypsid!$B7078,lehmad!$A$2:$A$412,0))</f>
        <v>1</v>
      </c>
      <c r="R7078" t="str">
        <f>INDEX(lehmad!F$2:F$412,MATCH(klypsid!$B7078,lehmad!$A$2:$A$412,0))</f>
        <v>DYNASTY-ET</v>
      </c>
      <c r="S7078">
        <f>INDEX(lehmad!H$2:H$412,MATCH(klypsid!$B7078,lehmad!$A$2:$A$412,0))</f>
        <v>124</v>
      </c>
      <c r="T7078">
        <f>INDEX(lehmad!K$2:K$412,MATCH(klypsid!$B7078,lehmad!$A$2:$A$412,0))</f>
        <v>108</v>
      </c>
      <c r="U7078" s="4">
        <f t="shared" si="220"/>
        <v>5</v>
      </c>
      <c r="V7078">
        <f t="shared" si="221"/>
        <v>30</v>
      </c>
    </row>
    <row r="7079" spans="1:22" x14ac:dyDescent="0.25">
      <c r="A7079">
        <v>4229</v>
      </c>
      <c r="B7079" t="str">
        <f>"E"&amp;A7079</f>
        <v>E4229</v>
      </c>
      <c r="C7079" t="s">
        <v>170</v>
      </c>
      <c r="D7079">
        <v>1</v>
      </c>
      <c r="E7079">
        <f>IF(D7079&lt;4,D7079,4)</f>
        <v>1</v>
      </c>
      <c r="F7079" s="1">
        <v>39742</v>
      </c>
      <c r="G7079" s="1">
        <v>39908</v>
      </c>
      <c r="H7079" s="3">
        <f>G7079-F7079</f>
        <v>166</v>
      </c>
      <c r="I7079" s="3">
        <f>IF(H7079&lt;=60,1,IF(H7079&lt;=150,2,3))</f>
        <v>3</v>
      </c>
      <c r="J7079">
        <v>33.299999999999997</v>
      </c>
      <c r="K7079">
        <v>4.05</v>
      </c>
      <c r="L7079">
        <v>3.35</v>
      </c>
      <c r="M7079">
        <v>34</v>
      </c>
      <c r="N7079">
        <f>LOG(M7079/100,2)+3</f>
        <v>1.443606651475615</v>
      </c>
      <c r="O7079">
        <f>INDEX(lehmad!B$2:B$412,MATCH(klypsid!$B7079,lehmad!$A$2:$A$412,0))</f>
        <v>39009</v>
      </c>
      <c r="P7079">
        <f>INDEX(lehmad!D$2:D$412,MATCH(klypsid!$B7079,lehmad!$A$2:$A$412,0))</f>
        <v>107</v>
      </c>
      <c r="Q7079">
        <f>INDEX(lehmad!E$2:E$412,MATCH(klypsid!$B7079,lehmad!$A$2:$A$412,0))</f>
        <v>1</v>
      </c>
      <c r="R7079" t="str">
        <f>INDEX(lehmad!F$2:F$412,MATCH(klypsid!$B7079,lehmad!$A$2:$A$412,0))</f>
        <v>DYNASTY-ET</v>
      </c>
      <c r="S7079">
        <f>INDEX(lehmad!H$2:H$412,MATCH(klypsid!$B7079,lehmad!$A$2:$A$412,0))</f>
        <v>124</v>
      </c>
      <c r="T7079">
        <f>INDEX(lehmad!K$2:K$412,MATCH(klypsid!$B7079,lehmad!$A$2:$A$412,0))</f>
        <v>108</v>
      </c>
      <c r="U7079" s="4">
        <f t="shared" si="220"/>
        <v>6</v>
      </c>
      <c r="V7079">
        <f t="shared" si="221"/>
        <v>33</v>
      </c>
    </row>
    <row r="7080" spans="1:22" x14ac:dyDescent="0.25">
      <c r="A7080">
        <v>4229</v>
      </c>
      <c r="B7080" t="str">
        <f>"E"&amp;A7080</f>
        <v>E4229</v>
      </c>
      <c r="C7080" t="s">
        <v>170</v>
      </c>
      <c r="D7080">
        <v>1</v>
      </c>
      <c r="E7080">
        <f>IF(D7080&lt;4,D7080,4)</f>
        <v>1</v>
      </c>
      <c r="F7080" s="1">
        <v>39742</v>
      </c>
      <c r="G7080" s="1">
        <v>39944</v>
      </c>
      <c r="H7080" s="3">
        <f>G7080-F7080</f>
        <v>202</v>
      </c>
      <c r="I7080" s="3">
        <f>IF(H7080&lt;=60,1,IF(H7080&lt;=150,2,3))</f>
        <v>3</v>
      </c>
      <c r="J7080">
        <v>31.7</v>
      </c>
      <c r="K7080">
        <v>4.25</v>
      </c>
      <c r="L7080">
        <v>3.45</v>
      </c>
      <c r="M7080">
        <v>26</v>
      </c>
      <c r="N7080">
        <f>LOG(M7080/100,2)+3</f>
        <v>1.0565835283663676</v>
      </c>
      <c r="O7080">
        <f>INDEX(lehmad!B$2:B$412,MATCH(klypsid!$B7080,lehmad!$A$2:$A$412,0))</f>
        <v>39009</v>
      </c>
      <c r="P7080">
        <f>INDEX(lehmad!D$2:D$412,MATCH(klypsid!$B7080,lehmad!$A$2:$A$412,0))</f>
        <v>107</v>
      </c>
      <c r="Q7080">
        <f>INDEX(lehmad!E$2:E$412,MATCH(klypsid!$B7080,lehmad!$A$2:$A$412,0))</f>
        <v>1</v>
      </c>
      <c r="R7080" t="str">
        <f>INDEX(lehmad!F$2:F$412,MATCH(klypsid!$B7080,lehmad!$A$2:$A$412,0))</f>
        <v>DYNASTY-ET</v>
      </c>
      <c r="S7080">
        <f>INDEX(lehmad!H$2:H$412,MATCH(klypsid!$B7080,lehmad!$A$2:$A$412,0))</f>
        <v>124</v>
      </c>
      <c r="T7080">
        <f>INDEX(lehmad!K$2:K$412,MATCH(klypsid!$B7080,lehmad!$A$2:$A$412,0))</f>
        <v>108</v>
      </c>
      <c r="U7080" s="4">
        <f t="shared" si="220"/>
        <v>7</v>
      </c>
      <c r="V7080">
        <f t="shared" si="221"/>
        <v>36</v>
      </c>
    </row>
    <row r="7081" spans="1:22" x14ac:dyDescent="0.25">
      <c r="A7081">
        <v>4229</v>
      </c>
      <c r="B7081" t="str">
        <f>"E"&amp;A7081</f>
        <v>E4229</v>
      </c>
      <c r="C7081" t="s">
        <v>170</v>
      </c>
      <c r="D7081">
        <v>1</v>
      </c>
      <c r="E7081">
        <f>IF(D7081&lt;4,D7081,4)</f>
        <v>1</v>
      </c>
      <c r="F7081" s="1">
        <v>39742</v>
      </c>
      <c r="G7081" s="1">
        <v>39972</v>
      </c>
      <c r="H7081" s="3">
        <f>G7081-F7081</f>
        <v>230</v>
      </c>
      <c r="I7081" s="3">
        <f>IF(H7081&lt;=60,1,IF(H7081&lt;=150,2,3))</f>
        <v>3</v>
      </c>
      <c r="J7081">
        <v>30.2</v>
      </c>
      <c r="K7081">
        <v>3.96</v>
      </c>
      <c r="L7081">
        <v>3.44</v>
      </c>
      <c r="M7081">
        <v>34</v>
      </c>
      <c r="N7081">
        <f>LOG(M7081/100,2)+3</f>
        <v>1.443606651475615</v>
      </c>
      <c r="O7081">
        <f>INDEX(lehmad!B$2:B$412,MATCH(klypsid!$B7081,lehmad!$A$2:$A$412,0))</f>
        <v>39009</v>
      </c>
      <c r="P7081">
        <f>INDEX(lehmad!D$2:D$412,MATCH(klypsid!$B7081,lehmad!$A$2:$A$412,0))</f>
        <v>107</v>
      </c>
      <c r="Q7081">
        <f>INDEX(lehmad!E$2:E$412,MATCH(klypsid!$B7081,lehmad!$A$2:$A$412,0))</f>
        <v>1</v>
      </c>
      <c r="R7081" t="str">
        <f>INDEX(lehmad!F$2:F$412,MATCH(klypsid!$B7081,lehmad!$A$2:$A$412,0))</f>
        <v>DYNASTY-ET</v>
      </c>
      <c r="S7081">
        <f>INDEX(lehmad!H$2:H$412,MATCH(klypsid!$B7081,lehmad!$A$2:$A$412,0))</f>
        <v>124</v>
      </c>
      <c r="T7081">
        <f>INDEX(lehmad!K$2:K$412,MATCH(klypsid!$B7081,lehmad!$A$2:$A$412,0))</f>
        <v>108</v>
      </c>
      <c r="U7081" s="4">
        <f t="shared" si="220"/>
        <v>8</v>
      </c>
      <c r="V7081">
        <f t="shared" si="221"/>
        <v>28</v>
      </c>
    </row>
    <row r="7082" spans="1:22" x14ac:dyDescent="0.25">
      <c r="A7082">
        <v>4229</v>
      </c>
      <c r="B7082" t="str">
        <f>"E"&amp;A7082</f>
        <v>E4229</v>
      </c>
      <c r="C7082" t="s">
        <v>170</v>
      </c>
      <c r="D7082">
        <v>1</v>
      </c>
      <c r="E7082">
        <f>IF(D7082&lt;4,D7082,4)</f>
        <v>1</v>
      </c>
      <c r="F7082" s="1">
        <v>39742</v>
      </c>
      <c r="G7082" s="1">
        <v>40007</v>
      </c>
      <c r="H7082" s="3">
        <f>G7082-F7082</f>
        <v>265</v>
      </c>
      <c r="I7082" s="3">
        <f>IF(H7082&lt;=60,1,IF(H7082&lt;=150,2,3))</f>
        <v>3</v>
      </c>
      <c r="J7082">
        <v>27.5</v>
      </c>
      <c r="K7082">
        <v>4.03</v>
      </c>
      <c r="L7082">
        <v>3.64</v>
      </c>
      <c r="M7082">
        <v>30</v>
      </c>
      <c r="N7082">
        <f>LOG(M7082/100,2)+3</f>
        <v>1.2630344058337937</v>
      </c>
      <c r="O7082">
        <f>INDEX(lehmad!B$2:B$412,MATCH(klypsid!$B7082,lehmad!$A$2:$A$412,0))</f>
        <v>39009</v>
      </c>
      <c r="P7082">
        <f>INDEX(lehmad!D$2:D$412,MATCH(klypsid!$B7082,lehmad!$A$2:$A$412,0))</f>
        <v>107</v>
      </c>
      <c r="Q7082">
        <f>INDEX(lehmad!E$2:E$412,MATCH(klypsid!$B7082,lehmad!$A$2:$A$412,0))</f>
        <v>1</v>
      </c>
      <c r="R7082" t="str">
        <f>INDEX(lehmad!F$2:F$412,MATCH(klypsid!$B7082,lehmad!$A$2:$A$412,0))</f>
        <v>DYNASTY-ET</v>
      </c>
      <c r="S7082">
        <f>INDEX(lehmad!H$2:H$412,MATCH(klypsid!$B7082,lehmad!$A$2:$A$412,0))</f>
        <v>124</v>
      </c>
      <c r="T7082">
        <f>INDEX(lehmad!K$2:K$412,MATCH(klypsid!$B7082,lehmad!$A$2:$A$412,0))</f>
        <v>108</v>
      </c>
      <c r="U7082" s="4">
        <f t="shared" si="220"/>
        <v>9</v>
      </c>
      <c r="V7082">
        <f t="shared" si="221"/>
        <v>35</v>
      </c>
    </row>
    <row r="7083" spans="1:22" x14ac:dyDescent="0.25">
      <c r="A7083">
        <v>4229</v>
      </c>
      <c r="B7083" t="str">
        <f>"E"&amp;A7083</f>
        <v>E4229</v>
      </c>
      <c r="C7083" t="s">
        <v>170</v>
      </c>
      <c r="D7083">
        <v>1</v>
      </c>
      <c r="E7083">
        <f>IF(D7083&lt;4,D7083,4)</f>
        <v>1</v>
      </c>
      <c r="F7083" s="1">
        <v>39742</v>
      </c>
      <c r="G7083" s="1">
        <v>40037</v>
      </c>
      <c r="H7083" s="3">
        <f>G7083-F7083</f>
        <v>295</v>
      </c>
      <c r="I7083" s="3">
        <f>IF(H7083&lt;=60,1,IF(H7083&lt;=150,2,3))</f>
        <v>3</v>
      </c>
      <c r="J7083">
        <v>22.6</v>
      </c>
      <c r="K7083">
        <v>4.38</v>
      </c>
      <c r="L7083">
        <v>3.67</v>
      </c>
      <c r="M7083">
        <v>44</v>
      </c>
      <c r="N7083">
        <f>LOG(M7083/100,2)+3</f>
        <v>1.8155754288625725</v>
      </c>
      <c r="O7083">
        <f>INDEX(lehmad!B$2:B$412,MATCH(klypsid!$B7083,lehmad!$A$2:$A$412,0))</f>
        <v>39009</v>
      </c>
      <c r="P7083">
        <f>INDEX(lehmad!D$2:D$412,MATCH(klypsid!$B7083,lehmad!$A$2:$A$412,0))</f>
        <v>107</v>
      </c>
      <c r="Q7083">
        <f>INDEX(lehmad!E$2:E$412,MATCH(klypsid!$B7083,lehmad!$A$2:$A$412,0))</f>
        <v>1</v>
      </c>
      <c r="R7083" t="str">
        <f>INDEX(lehmad!F$2:F$412,MATCH(klypsid!$B7083,lehmad!$A$2:$A$412,0))</f>
        <v>DYNASTY-ET</v>
      </c>
      <c r="S7083">
        <f>INDEX(lehmad!H$2:H$412,MATCH(klypsid!$B7083,lehmad!$A$2:$A$412,0))</f>
        <v>124</v>
      </c>
      <c r="T7083">
        <f>INDEX(lehmad!K$2:K$412,MATCH(klypsid!$B7083,lehmad!$A$2:$A$412,0))</f>
        <v>108</v>
      </c>
      <c r="U7083" s="4">
        <f t="shared" si="220"/>
        <v>10</v>
      </c>
      <c r="V7083">
        <f t="shared" si="221"/>
        <v>30</v>
      </c>
    </row>
    <row r="7084" spans="1:22" x14ac:dyDescent="0.25">
      <c r="A7084">
        <v>4229</v>
      </c>
      <c r="B7084" t="str">
        <f>"E"&amp;A7084</f>
        <v>E4229</v>
      </c>
      <c r="C7084" t="s">
        <v>170</v>
      </c>
      <c r="D7084">
        <v>1</v>
      </c>
      <c r="E7084">
        <f>IF(D7084&lt;4,D7084,4)</f>
        <v>1</v>
      </c>
      <c r="F7084" s="1">
        <v>39742</v>
      </c>
      <c r="G7084" s="1">
        <v>40066</v>
      </c>
      <c r="H7084" s="3">
        <f>G7084-F7084</f>
        <v>324</v>
      </c>
      <c r="I7084" s="3">
        <f>IF(H7084&lt;=60,1,IF(H7084&lt;=150,2,3))</f>
        <v>3</v>
      </c>
      <c r="J7084">
        <v>20.8</v>
      </c>
      <c r="K7084">
        <v>4.68</v>
      </c>
      <c r="L7084">
        <v>3.62</v>
      </c>
      <c r="M7084">
        <v>48</v>
      </c>
      <c r="N7084">
        <f>LOG(M7084/100,2)+3</f>
        <v>1.9411063109464315</v>
      </c>
      <c r="O7084">
        <f>INDEX(lehmad!B$2:B$412,MATCH(klypsid!$B7084,lehmad!$A$2:$A$412,0))</f>
        <v>39009</v>
      </c>
      <c r="P7084">
        <f>INDEX(lehmad!D$2:D$412,MATCH(klypsid!$B7084,lehmad!$A$2:$A$412,0))</f>
        <v>107</v>
      </c>
      <c r="Q7084">
        <f>INDEX(lehmad!E$2:E$412,MATCH(klypsid!$B7084,lehmad!$A$2:$A$412,0))</f>
        <v>1</v>
      </c>
      <c r="R7084" t="str">
        <f>INDEX(lehmad!F$2:F$412,MATCH(klypsid!$B7084,lehmad!$A$2:$A$412,0))</f>
        <v>DYNASTY-ET</v>
      </c>
      <c r="S7084">
        <f>INDEX(lehmad!H$2:H$412,MATCH(klypsid!$B7084,lehmad!$A$2:$A$412,0))</f>
        <v>124</v>
      </c>
      <c r="T7084">
        <f>INDEX(lehmad!K$2:K$412,MATCH(klypsid!$B7084,lehmad!$A$2:$A$412,0))</f>
        <v>108</v>
      </c>
      <c r="U7084" s="4">
        <f t="shared" si="220"/>
        <v>11</v>
      </c>
      <c r="V7084">
        <f t="shared" si="221"/>
        <v>29</v>
      </c>
    </row>
    <row r="7085" spans="1:22" x14ac:dyDescent="0.25">
      <c r="A7085">
        <v>4229</v>
      </c>
      <c r="B7085" t="str">
        <f>"E"&amp;A7085</f>
        <v>E4229</v>
      </c>
      <c r="C7085" t="s">
        <v>170</v>
      </c>
      <c r="D7085">
        <v>2</v>
      </c>
      <c r="E7085">
        <f>IF(D7085&lt;4,D7085,4)</f>
        <v>2</v>
      </c>
      <c r="F7085" s="1">
        <v>40138</v>
      </c>
      <c r="G7085" s="1">
        <v>40153</v>
      </c>
      <c r="H7085" s="3">
        <f>G7085-F7085</f>
        <v>15</v>
      </c>
      <c r="I7085" s="3">
        <f>IF(H7085&lt;=60,1,IF(H7085&lt;=150,2,3))</f>
        <v>1</v>
      </c>
      <c r="J7085">
        <v>41.6</v>
      </c>
      <c r="K7085">
        <v>3.23</v>
      </c>
      <c r="L7085">
        <v>3.71</v>
      </c>
      <c r="M7085">
        <v>13</v>
      </c>
      <c r="N7085">
        <f>LOG(M7085/100,2)+3</f>
        <v>5.6583528366367375E-2</v>
      </c>
      <c r="O7085">
        <f>INDEX(lehmad!B$2:B$412,MATCH(klypsid!$B7085,lehmad!$A$2:$A$412,0))</f>
        <v>39009</v>
      </c>
      <c r="P7085">
        <f>INDEX(lehmad!D$2:D$412,MATCH(klypsid!$B7085,lehmad!$A$2:$A$412,0))</f>
        <v>107</v>
      </c>
      <c r="Q7085">
        <f>INDEX(lehmad!E$2:E$412,MATCH(klypsid!$B7085,lehmad!$A$2:$A$412,0))</f>
        <v>1</v>
      </c>
      <c r="R7085" t="str">
        <f>INDEX(lehmad!F$2:F$412,MATCH(klypsid!$B7085,lehmad!$A$2:$A$412,0))</f>
        <v>DYNASTY-ET</v>
      </c>
      <c r="S7085">
        <f>INDEX(lehmad!H$2:H$412,MATCH(klypsid!$B7085,lehmad!$A$2:$A$412,0))</f>
        <v>124</v>
      </c>
      <c r="T7085">
        <f>INDEX(lehmad!K$2:K$412,MATCH(klypsid!$B7085,lehmad!$A$2:$A$412,0))</f>
        <v>108</v>
      </c>
      <c r="U7085" s="4">
        <f t="shared" si="220"/>
        <v>1</v>
      </c>
      <c r="V7085">
        <f t="shared" si="221"/>
        <v>15</v>
      </c>
    </row>
    <row r="7086" spans="1:22" x14ac:dyDescent="0.25">
      <c r="A7086">
        <v>4229</v>
      </c>
      <c r="B7086" t="str">
        <f>"E"&amp;A7086</f>
        <v>E4229</v>
      </c>
      <c r="C7086" t="s">
        <v>170</v>
      </c>
      <c r="D7086">
        <v>2</v>
      </c>
      <c r="E7086">
        <f>IF(D7086&lt;4,D7086,4)</f>
        <v>2</v>
      </c>
      <c r="F7086" s="1">
        <v>40138</v>
      </c>
      <c r="G7086" s="1">
        <v>40186</v>
      </c>
      <c r="H7086" s="3">
        <f>G7086-F7086</f>
        <v>48</v>
      </c>
      <c r="I7086" s="3">
        <f>IF(H7086&lt;=60,1,IF(H7086&lt;=150,2,3))</f>
        <v>1</v>
      </c>
      <c r="J7086">
        <v>38.700000000000003</v>
      </c>
      <c r="K7086">
        <v>4.6900000000000004</v>
      </c>
      <c r="L7086">
        <v>3.15</v>
      </c>
      <c r="M7086">
        <v>14</v>
      </c>
      <c r="N7086">
        <f>LOG(M7086/100,2)+3</f>
        <v>0.16349873228287937</v>
      </c>
      <c r="O7086">
        <f>INDEX(lehmad!B$2:B$412,MATCH(klypsid!$B7086,lehmad!$A$2:$A$412,0))</f>
        <v>39009</v>
      </c>
      <c r="P7086">
        <f>INDEX(lehmad!D$2:D$412,MATCH(klypsid!$B7086,lehmad!$A$2:$A$412,0))</f>
        <v>107</v>
      </c>
      <c r="Q7086">
        <f>INDEX(lehmad!E$2:E$412,MATCH(klypsid!$B7086,lehmad!$A$2:$A$412,0))</f>
        <v>1</v>
      </c>
      <c r="R7086" t="str">
        <f>INDEX(lehmad!F$2:F$412,MATCH(klypsid!$B7086,lehmad!$A$2:$A$412,0))</f>
        <v>DYNASTY-ET</v>
      </c>
      <c r="S7086">
        <f>INDEX(lehmad!H$2:H$412,MATCH(klypsid!$B7086,lehmad!$A$2:$A$412,0))</f>
        <v>124</v>
      </c>
      <c r="T7086">
        <f>INDEX(lehmad!K$2:K$412,MATCH(klypsid!$B7086,lehmad!$A$2:$A$412,0))</f>
        <v>108</v>
      </c>
      <c r="U7086" s="4">
        <f t="shared" si="220"/>
        <v>2</v>
      </c>
      <c r="V7086">
        <f t="shared" si="221"/>
        <v>33</v>
      </c>
    </row>
    <row r="7087" spans="1:22" x14ac:dyDescent="0.25">
      <c r="A7087">
        <v>4229</v>
      </c>
      <c r="B7087" t="str">
        <f>"E"&amp;A7087</f>
        <v>E4229</v>
      </c>
      <c r="C7087" t="s">
        <v>170</v>
      </c>
      <c r="D7087">
        <v>2</v>
      </c>
      <c r="E7087">
        <f>IF(D7087&lt;4,D7087,4)</f>
        <v>2</v>
      </c>
      <c r="F7087" s="1">
        <v>40138</v>
      </c>
      <c r="G7087" s="1">
        <v>40214</v>
      </c>
      <c r="H7087" s="3">
        <f>G7087-F7087</f>
        <v>76</v>
      </c>
      <c r="I7087" s="3">
        <f>IF(H7087&lt;=60,1,IF(H7087&lt;=150,2,3))</f>
        <v>2</v>
      </c>
      <c r="J7087">
        <v>30.1</v>
      </c>
      <c r="K7087">
        <v>4.42</v>
      </c>
      <c r="L7087">
        <v>3.38</v>
      </c>
      <c r="M7087">
        <v>17</v>
      </c>
      <c r="N7087">
        <f>LOG(M7087/100,2)+3</f>
        <v>0.44360665147561473</v>
      </c>
      <c r="O7087">
        <f>INDEX(lehmad!B$2:B$412,MATCH(klypsid!$B7087,lehmad!$A$2:$A$412,0))</f>
        <v>39009</v>
      </c>
      <c r="P7087">
        <f>INDEX(lehmad!D$2:D$412,MATCH(klypsid!$B7087,lehmad!$A$2:$A$412,0))</f>
        <v>107</v>
      </c>
      <c r="Q7087">
        <f>INDEX(lehmad!E$2:E$412,MATCH(klypsid!$B7087,lehmad!$A$2:$A$412,0))</f>
        <v>1</v>
      </c>
      <c r="R7087" t="str">
        <f>INDEX(lehmad!F$2:F$412,MATCH(klypsid!$B7087,lehmad!$A$2:$A$412,0))</f>
        <v>DYNASTY-ET</v>
      </c>
      <c r="S7087">
        <f>INDEX(lehmad!H$2:H$412,MATCH(klypsid!$B7087,lehmad!$A$2:$A$412,0))</f>
        <v>124</v>
      </c>
      <c r="T7087">
        <f>INDEX(lehmad!K$2:K$412,MATCH(klypsid!$B7087,lehmad!$A$2:$A$412,0))</f>
        <v>108</v>
      </c>
      <c r="U7087" s="4">
        <f t="shared" si="220"/>
        <v>3</v>
      </c>
      <c r="V7087">
        <f t="shared" si="221"/>
        <v>28</v>
      </c>
    </row>
    <row r="7088" spans="1:22" x14ac:dyDescent="0.25">
      <c r="A7088">
        <v>4229</v>
      </c>
      <c r="B7088" t="str">
        <f>"E"&amp;A7088</f>
        <v>E4229</v>
      </c>
      <c r="C7088" t="s">
        <v>170</v>
      </c>
      <c r="D7088">
        <v>2</v>
      </c>
      <c r="E7088">
        <f>IF(D7088&lt;4,D7088,4)</f>
        <v>2</v>
      </c>
      <c r="F7088" s="1">
        <v>40138</v>
      </c>
      <c r="G7088" s="1">
        <v>40242</v>
      </c>
      <c r="H7088" s="3">
        <f>G7088-F7088</f>
        <v>104</v>
      </c>
      <c r="I7088" s="3">
        <f>IF(H7088&lt;=60,1,IF(H7088&lt;=150,2,3))</f>
        <v>2</v>
      </c>
      <c r="J7088">
        <v>33.799999999999997</v>
      </c>
      <c r="K7088">
        <v>3.95</v>
      </c>
      <c r="L7088">
        <v>3.48</v>
      </c>
      <c r="M7088">
        <v>9</v>
      </c>
      <c r="N7088">
        <f>LOG(M7088/100,2)+3</f>
        <v>-0.47393118833241266</v>
      </c>
      <c r="O7088">
        <f>INDEX(lehmad!B$2:B$412,MATCH(klypsid!$B7088,lehmad!$A$2:$A$412,0))</f>
        <v>39009</v>
      </c>
      <c r="P7088">
        <f>INDEX(lehmad!D$2:D$412,MATCH(klypsid!$B7088,lehmad!$A$2:$A$412,0))</f>
        <v>107</v>
      </c>
      <c r="Q7088">
        <f>INDEX(lehmad!E$2:E$412,MATCH(klypsid!$B7088,lehmad!$A$2:$A$412,0))</f>
        <v>1</v>
      </c>
      <c r="R7088" t="str">
        <f>INDEX(lehmad!F$2:F$412,MATCH(klypsid!$B7088,lehmad!$A$2:$A$412,0))</f>
        <v>DYNASTY-ET</v>
      </c>
      <c r="S7088">
        <f>INDEX(lehmad!H$2:H$412,MATCH(klypsid!$B7088,lehmad!$A$2:$A$412,0))</f>
        <v>124</v>
      </c>
      <c r="T7088">
        <f>INDEX(lehmad!K$2:K$412,MATCH(klypsid!$B7088,lehmad!$A$2:$A$412,0))</f>
        <v>108</v>
      </c>
      <c r="U7088" s="4">
        <f t="shared" si="220"/>
        <v>4</v>
      </c>
      <c r="V7088">
        <f t="shared" si="221"/>
        <v>28</v>
      </c>
    </row>
    <row r="7089" spans="1:22" x14ac:dyDescent="0.25">
      <c r="A7089">
        <v>4229</v>
      </c>
      <c r="B7089" t="str">
        <f>"E"&amp;A7089</f>
        <v>E4229</v>
      </c>
      <c r="C7089" t="s">
        <v>170</v>
      </c>
      <c r="D7089">
        <v>2</v>
      </c>
      <c r="E7089">
        <f>IF(D7089&lt;4,D7089,4)</f>
        <v>2</v>
      </c>
      <c r="F7089" s="1">
        <v>40138</v>
      </c>
      <c r="G7089" s="1">
        <v>40276</v>
      </c>
      <c r="H7089" s="3">
        <f>G7089-F7089</f>
        <v>138</v>
      </c>
      <c r="I7089" s="3">
        <f>IF(H7089&lt;=60,1,IF(H7089&lt;=150,2,3))</f>
        <v>2</v>
      </c>
      <c r="J7089">
        <v>35.1</v>
      </c>
      <c r="K7089">
        <v>4.28</v>
      </c>
      <c r="L7089">
        <v>3.51</v>
      </c>
      <c r="M7089">
        <v>19</v>
      </c>
      <c r="N7089">
        <f>LOG(M7089/100,2)+3</f>
        <v>0.60407132366886085</v>
      </c>
      <c r="O7089">
        <f>INDEX(lehmad!B$2:B$412,MATCH(klypsid!$B7089,lehmad!$A$2:$A$412,0))</f>
        <v>39009</v>
      </c>
      <c r="P7089">
        <f>INDEX(lehmad!D$2:D$412,MATCH(klypsid!$B7089,lehmad!$A$2:$A$412,0))</f>
        <v>107</v>
      </c>
      <c r="Q7089">
        <f>INDEX(lehmad!E$2:E$412,MATCH(klypsid!$B7089,lehmad!$A$2:$A$412,0))</f>
        <v>1</v>
      </c>
      <c r="R7089" t="str">
        <f>INDEX(lehmad!F$2:F$412,MATCH(klypsid!$B7089,lehmad!$A$2:$A$412,0))</f>
        <v>DYNASTY-ET</v>
      </c>
      <c r="S7089">
        <f>INDEX(lehmad!H$2:H$412,MATCH(klypsid!$B7089,lehmad!$A$2:$A$412,0))</f>
        <v>124</v>
      </c>
      <c r="T7089">
        <f>INDEX(lehmad!K$2:K$412,MATCH(klypsid!$B7089,lehmad!$A$2:$A$412,0))</f>
        <v>108</v>
      </c>
      <c r="U7089" s="4">
        <f t="shared" si="220"/>
        <v>5</v>
      </c>
      <c r="V7089">
        <f t="shared" si="221"/>
        <v>34</v>
      </c>
    </row>
    <row r="7090" spans="1:22" x14ac:dyDescent="0.25">
      <c r="A7090">
        <v>4229</v>
      </c>
      <c r="B7090" t="str">
        <f>"E"&amp;A7090</f>
        <v>E4229</v>
      </c>
      <c r="C7090" t="s">
        <v>170</v>
      </c>
      <c r="D7090">
        <v>2</v>
      </c>
      <c r="E7090">
        <f>IF(D7090&lt;4,D7090,4)</f>
        <v>2</v>
      </c>
      <c r="F7090" s="1">
        <v>40138</v>
      </c>
      <c r="G7090" s="1">
        <v>40336</v>
      </c>
      <c r="H7090" s="3">
        <f>G7090-F7090</f>
        <v>198</v>
      </c>
      <c r="I7090" s="3">
        <f>IF(H7090&lt;=60,1,IF(H7090&lt;=150,2,3))</f>
        <v>3</v>
      </c>
      <c r="J7090">
        <v>35.700000000000003</v>
      </c>
      <c r="K7090">
        <v>4.45</v>
      </c>
      <c r="L7090">
        <v>3.31</v>
      </c>
      <c r="M7090">
        <v>10</v>
      </c>
      <c r="N7090">
        <f>LOG(M7090/100,2)+3</f>
        <v>-0.32192809488736218</v>
      </c>
      <c r="O7090">
        <f>INDEX(lehmad!B$2:B$412,MATCH(klypsid!$B7090,lehmad!$A$2:$A$412,0))</f>
        <v>39009</v>
      </c>
      <c r="P7090">
        <f>INDEX(lehmad!D$2:D$412,MATCH(klypsid!$B7090,lehmad!$A$2:$A$412,0))</f>
        <v>107</v>
      </c>
      <c r="Q7090">
        <f>INDEX(lehmad!E$2:E$412,MATCH(klypsid!$B7090,lehmad!$A$2:$A$412,0))</f>
        <v>1</v>
      </c>
      <c r="R7090" t="str">
        <f>INDEX(lehmad!F$2:F$412,MATCH(klypsid!$B7090,lehmad!$A$2:$A$412,0))</f>
        <v>DYNASTY-ET</v>
      </c>
      <c r="S7090">
        <f>INDEX(lehmad!H$2:H$412,MATCH(klypsid!$B7090,lehmad!$A$2:$A$412,0))</f>
        <v>124</v>
      </c>
      <c r="T7090">
        <f>INDEX(lehmad!K$2:K$412,MATCH(klypsid!$B7090,lehmad!$A$2:$A$412,0))</f>
        <v>108</v>
      </c>
      <c r="U7090" s="4">
        <f t="shared" si="220"/>
        <v>6</v>
      </c>
      <c r="V7090">
        <f t="shared" si="221"/>
        <v>60</v>
      </c>
    </row>
    <row r="7091" spans="1:22" x14ac:dyDescent="0.25">
      <c r="A7091">
        <v>4229</v>
      </c>
      <c r="B7091" t="str">
        <f>"E"&amp;A7091</f>
        <v>E4229</v>
      </c>
      <c r="C7091" t="s">
        <v>170</v>
      </c>
      <c r="D7091">
        <v>2</v>
      </c>
      <c r="E7091">
        <f>IF(D7091&lt;4,D7091,4)</f>
        <v>2</v>
      </c>
      <c r="F7091" s="1">
        <v>40138</v>
      </c>
      <c r="G7091" s="1">
        <v>40371</v>
      </c>
      <c r="H7091" s="3">
        <f>G7091-F7091</f>
        <v>233</v>
      </c>
      <c r="I7091" s="3">
        <f>IF(H7091&lt;=60,1,IF(H7091&lt;=150,2,3))</f>
        <v>3</v>
      </c>
      <c r="J7091">
        <v>30.6</v>
      </c>
      <c r="K7091">
        <v>4.93</v>
      </c>
      <c r="L7091">
        <v>3.41</v>
      </c>
      <c r="M7091">
        <v>12</v>
      </c>
      <c r="N7091">
        <f>LOG(M7091/100,2)+3</f>
        <v>-5.8893689053568732E-2</v>
      </c>
      <c r="O7091">
        <f>INDEX(lehmad!B$2:B$412,MATCH(klypsid!$B7091,lehmad!$A$2:$A$412,0))</f>
        <v>39009</v>
      </c>
      <c r="P7091">
        <f>INDEX(lehmad!D$2:D$412,MATCH(klypsid!$B7091,lehmad!$A$2:$A$412,0))</f>
        <v>107</v>
      </c>
      <c r="Q7091">
        <f>INDEX(lehmad!E$2:E$412,MATCH(klypsid!$B7091,lehmad!$A$2:$A$412,0))</f>
        <v>1</v>
      </c>
      <c r="R7091" t="str">
        <f>INDEX(lehmad!F$2:F$412,MATCH(klypsid!$B7091,lehmad!$A$2:$A$412,0))</f>
        <v>DYNASTY-ET</v>
      </c>
      <c r="S7091">
        <f>INDEX(lehmad!H$2:H$412,MATCH(klypsid!$B7091,lehmad!$A$2:$A$412,0))</f>
        <v>124</v>
      </c>
      <c r="T7091">
        <f>INDEX(lehmad!K$2:K$412,MATCH(klypsid!$B7091,lehmad!$A$2:$A$412,0))</f>
        <v>108</v>
      </c>
      <c r="U7091" s="4">
        <f t="shared" si="220"/>
        <v>7</v>
      </c>
      <c r="V7091">
        <f t="shared" si="221"/>
        <v>35</v>
      </c>
    </row>
    <row r="7092" spans="1:22" x14ac:dyDescent="0.25">
      <c r="A7092">
        <v>4229</v>
      </c>
      <c r="B7092" t="str">
        <f>"E"&amp;A7092</f>
        <v>E4229</v>
      </c>
      <c r="C7092" t="s">
        <v>170</v>
      </c>
      <c r="D7092">
        <v>2</v>
      </c>
      <c r="E7092">
        <f>IF(D7092&lt;4,D7092,4)</f>
        <v>2</v>
      </c>
      <c r="F7092" s="1">
        <v>40138</v>
      </c>
      <c r="G7092" s="1">
        <v>40396</v>
      </c>
      <c r="H7092" s="3">
        <f>G7092-F7092</f>
        <v>258</v>
      </c>
      <c r="I7092" s="3">
        <f>IF(H7092&lt;=60,1,IF(H7092&lt;=150,2,3))</f>
        <v>3</v>
      </c>
      <c r="J7092">
        <v>30.8</v>
      </c>
      <c r="K7092">
        <v>4.9000000000000004</v>
      </c>
      <c r="L7092">
        <v>3.4</v>
      </c>
      <c r="M7092">
        <v>19</v>
      </c>
      <c r="N7092">
        <f>LOG(M7092/100,2)+3</f>
        <v>0.60407132366886085</v>
      </c>
      <c r="O7092">
        <f>INDEX(lehmad!B$2:B$412,MATCH(klypsid!$B7092,lehmad!$A$2:$A$412,0))</f>
        <v>39009</v>
      </c>
      <c r="P7092">
        <f>INDEX(lehmad!D$2:D$412,MATCH(klypsid!$B7092,lehmad!$A$2:$A$412,0))</f>
        <v>107</v>
      </c>
      <c r="Q7092">
        <f>INDEX(lehmad!E$2:E$412,MATCH(klypsid!$B7092,lehmad!$A$2:$A$412,0))</f>
        <v>1</v>
      </c>
      <c r="R7092" t="str">
        <f>INDEX(lehmad!F$2:F$412,MATCH(klypsid!$B7092,lehmad!$A$2:$A$412,0))</f>
        <v>DYNASTY-ET</v>
      </c>
      <c r="S7092">
        <f>INDEX(lehmad!H$2:H$412,MATCH(klypsid!$B7092,lehmad!$A$2:$A$412,0))</f>
        <v>124</v>
      </c>
      <c r="T7092">
        <f>INDEX(lehmad!K$2:K$412,MATCH(klypsid!$B7092,lehmad!$A$2:$A$412,0))</f>
        <v>108</v>
      </c>
      <c r="U7092" s="4">
        <f t="shared" si="220"/>
        <v>8</v>
      </c>
      <c r="V7092">
        <f t="shared" si="221"/>
        <v>25</v>
      </c>
    </row>
    <row r="7093" spans="1:22" x14ac:dyDescent="0.25">
      <c r="A7093">
        <v>4229</v>
      </c>
      <c r="B7093" t="str">
        <f>"E"&amp;A7093</f>
        <v>E4229</v>
      </c>
      <c r="C7093" t="s">
        <v>170</v>
      </c>
      <c r="D7093">
        <v>2</v>
      </c>
      <c r="E7093">
        <f>IF(D7093&lt;4,D7093,4)</f>
        <v>2</v>
      </c>
      <c r="F7093" s="1">
        <v>40138</v>
      </c>
      <c r="G7093" s="1">
        <v>40434</v>
      </c>
      <c r="H7093" s="3">
        <f>G7093-F7093</f>
        <v>296</v>
      </c>
      <c r="I7093" s="3">
        <f>IF(H7093&lt;=60,1,IF(H7093&lt;=150,2,3))</f>
        <v>3</v>
      </c>
      <c r="J7093">
        <v>25.3</v>
      </c>
      <c r="K7093">
        <v>4.99</v>
      </c>
      <c r="L7093">
        <v>3.83</v>
      </c>
      <c r="M7093">
        <v>17</v>
      </c>
      <c r="N7093">
        <f>LOG(M7093/100,2)+3</f>
        <v>0.44360665147561473</v>
      </c>
      <c r="O7093">
        <f>INDEX(lehmad!B$2:B$412,MATCH(klypsid!$B7093,lehmad!$A$2:$A$412,0))</f>
        <v>39009</v>
      </c>
      <c r="P7093">
        <f>INDEX(lehmad!D$2:D$412,MATCH(klypsid!$B7093,lehmad!$A$2:$A$412,0))</f>
        <v>107</v>
      </c>
      <c r="Q7093">
        <f>INDEX(lehmad!E$2:E$412,MATCH(klypsid!$B7093,lehmad!$A$2:$A$412,0))</f>
        <v>1</v>
      </c>
      <c r="R7093" t="str">
        <f>INDEX(lehmad!F$2:F$412,MATCH(klypsid!$B7093,lehmad!$A$2:$A$412,0))</f>
        <v>DYNASTY-ET</v>
      </c>
      <c r="S7093">
        <f>INDEX(lehmad!H$2:H$412,MATCH(klypsid!$B7093,lehmad!$A$2:$A$412,0))</f>
        <v>124</v>
      </c>
      <c r="T7093">
        <f>INDEX(lehmad!K$2:K$412,MATCH(klypsid!$B7093,lehmad!$A$2:$A$412,0))</f>
        <v>108</v>
      </c>
      <c r="U7093" s="4">
        <f t="shared" si="220"/>
        <v>9</v>
      </c>
      <c r="V7093">
        <f t="shared" si="221"/>
        <v>38</v>
      </c>
    </row>
    <row r="7094" spans="1:22" x14ac:dyDescent="0.25">
      <c r="A7094">
        <v>4229</v>
      </c>
      <c r="B7094" t="str">
        <f>"E"&amp;A7094</f>
        <v>E4229</v>
      </c>
      <c r="C7094" t="s">
        <v>170</v>
      </c>
      <c r="D7094">
        <v>3</v>
      </c>
      <c r="E7094">
        <f>IF(D7094&lt;4,D7094,4)</f>
        <v>3</v>
      </c>
      <c r="F7094" s="1">
        <v>40507</v>
      </c>
      <c r="G7094" s="1">
        <v>40521</v>
      </c>
      <c r="H7094" s="3">
        <f>G7094-F7094</f>
        <v>14</v>
      </c>
      <c r="I7094" s="3">
        <f>IF(H7094&lt;=60,1,IF(H7094&lt;=150,2,3))</f>
        <v>1</v>
      </c>
      <c r="J7094">
        <v>44.4</v>
      </c>
      <c r="K7094">
        <v>4.72</v>
      </c>
      <c r="L7094">
        <v>3.49</v>
      </c>
      <c r="M7094">
        <v>35</v>
      </c>
      <c r="N7094">
        <f>LOG(M7094/100,2)+3</f>
        <v>1.4854268271702415</v>
      </c>
      <c r="O7094">
        <f>INDEX(lehmad!B$2:B$412,MATCH(klypsid!$B7094,lehmad!$A$2:$A$412,0))</f>
        <v>39009</v>
      </c>
      <c r="P7094">
        <f>INDEX(lehmad!D$2:D$412,MATCH(klypsid!$B7094,lehmad!$A$2:$A$412,0))</f>
        <v>107</v>
      </c>
      <c r="Q7094">
        <f>INDEX(lehmad!E$2:E$412,MATCH(klypsid!$B7094,lehmad!$A$2:$A$412,0))</f>
        <v>1</v>
      </c>
      <c r="R7094" t="str">
        <f>INDEX(lehmad!F$2:F$412,MATCH(klypsid!$B7094,lehmad!$A$2:$A$412,0))</f>
        <v>DYNASTY-ET</v>
      </c>
      <c r="S7094">
        <f>INDEX(lehmad!H$2:H$412,MATCH(klypsid!$B7094,lehmad!$A$2:$A$412,0))</f>
        <v>124</v>
      </c>
      <c r="T7094">
        <f>INDEX(lehmad!K$2:K$412,MATCH(klypsid!$B7094,lehmad!$A$2:$A$412,0))</f>
        <v>108</v>
      </c>
      <c r="U7094" s="4">
        <f t="shared" si="220"/>
        <v>1</v>
      </c>
      <c r="V7094">
        <f t="shared" si="221"/>
        <v>14</v>
      </c>
    </row>
    <row r="7095" spans="1:22" x14ac:dyDescent="0.25">
      <c r="A7095">
        <v>4229</v>
      </c>
      <c r="B7095" t="str">
        <f>"E"&amp;A7095</f>
        <v>E4229</v>
      </c>
      <c r="C7095" t="s">
        <v>170</v>
      </c>
      <c r="D7095">
        <v>3</v>
      </c>
      <c r="E7095">
        <f>IF(D7095&lt;4,D7095,4)</f>
        <v>3</v>
      </c>
      <c r="F7095" s="1">
        <v>40507</v>
      </c>
      <c r="G7095" s="1">
        <v>40556</v>
      </c>
      <c r="H7095" s="3">
        <f>G7095-F7095</f>
        <v>49</v>
      </c>
      <c r="I7095" s="3">
        <f>IF(H7095&lt;=60,1,IF(H7095&lt;=150,2,3))</f>
        <v>1</v>
      </c>
      <c r="J7095">
        <v>54.2</v>
      </c>
      <c r="K7095">
        <v>4.59</v>
      </c>
      <c r="L7095">
        <v>3.28</v>
      </c>
      <c r="M7095">
        <v>114</v>
      </c>
      <c r="N7095">
        <f>LOG(M7095/100,2)+3</f>
        <v>3.1890338243900169</v>
      </c>
      <c r="O7095">
        <f>INDEX(lehmad!B$2:B$412,MATCH(klypsid!$B7095,lehmad!$A$2:$A$412,0))</f>
        <v>39009</v>
      </c>
      <c r="P7095">
        <f>INDEX(lehmad!D$2:D$412,MATCH(klypsid!$B7095,lehmad!$A$2:$A$412,0))</f>
        <v>107</v>
      </c>
      <c r="Q7095">
        <f>INDEX(lehmad!E$2:E$412,MATCH(klypsid!$B7095,lehmad!$A$2:$A$412,0))</f>
        <v>1</v>
      </c>
      <c r="R7095" t="str">
        <f>INDEX(lehmad!F$2:F$412,MATCH(klypsid!$B7095,lehmad!$A$2:$A$412,0))</f>
        <v>DYNASTY-ET</v>
      </c>
      <c r="S7095">
        <f>INDEX(lehmad!H$2:H$412,MATCH(klypsid!$B7095,lehmad!$A$2:$A$412,0))</f>
        <v>124</v>
      </c>
      <c r="T7095">
        <f>INDEX(lehmad!K$2:K$412,MATCH(klypsid!$B7095,lehmad!$A$2:$A$412,0))</f>
        <v>108</v>
      </c>
      <c r="U7095" s="4">
        <f t="shared" si="220"/>
        <v>2</v>
      </c>
      <c r="V7095">
        <f t="shared" si="221"/>
        <v>35</v>
      </c>
    </row>
    <row r="7096" spans="1:22" x14ac:dyDescent="0.25">
      <c r="A7096">
        <v>4231</v>
      </c>
      <c r="B7096" t="str">
        <f>"E"&amp;A7096</f>
        <v>E4231</v>
      </c>
      <c r="C7096" t="s">
        <v>114</v>
      </c>
      <c r="D7096">
        <v>1</v>
      </c>
      <c r="E7096">
        <f>IF(D7096&lt;4,D7096,4)</f>
        <v>1</v>
      </c>
      <c r="F7096" s="1">
        <v>39743</v>
      </c>
      <c r="G7096" s="1">
        <v>39754</v>
      </c>
      <c r="H7096" s="3">
        <f>G7096-F7096</f>
        <v>11</v>
      </c>
      <c r="I7096" s="3">
        <f>IF(H7096&lt;=60,1,IF(H7096&lt;=150,2,3))</f>
        <v>1</v>
      </c>
      <c r="J7096">
        <v>30</v>
      </c>
      <c r="K7096">
        <v>5.03</v>
      </c>
      <c r="L7096">
        <v>3.43</v>
      </c>
      <c r="M7096">
        <v>270</v>
      </c>
      <c r="N7096">
        <f>LOG(M7096/100,2)+3</f>
        <v>4.4329594072761065</v>
      </c>
      <c r="O7096">
        <f>INDEX(lehmad!B$2:B$412,MATCH(klypsid!$B7096,lehmad!$A$2:$A$412,0))</f>
        <v>39010</v>
      </c>
      <c r="P7096">
        <f>INDEX(lehmad!D$2:D$412,MATCH(klypsid!$B7096,lehmad!$A$2:$A$412,0))</f>
        <v>122</v>
      </c>
      <c r="Q7096">
        <f>INDEX(lehmad!E$2:E$412,MATCH(klypsid!$B7096,lehmad!$A$2:$A$412,0))</f>
        <v>1</v>
      </c>
      <c r="R7096" t="str">
        <f>INDEX(lehmad!F$2:F$412,MATCH(klypsid!$B7096,lehmad!$A$2:$A$412,0))</f>
        <v>DYNASTY-ET</v>
      </c>
      <c r="S7096">
        <f>INDEX(lehmad!H$2:H$412,MATCH(klypsid!$B7096,lehmad!$A$2:$A$412,0))</f>
        <v>124</v>
      </c>
      <c r="T7096">
        <f>INDEX(lehmad!K$2:K$412,MATCH(klypsid!$B7096,lehmad!$A$2:$A$412,0))</f>
        <v>108</v>
      </c>
      <c r="U7096" s="4">
        <f t="shared" si="220"/>
        <v>1</v>
      </c>
      <c r="V7096">
        <f t="shared" si="221"/>
        <v>11</v>
      </c>
    </row>
    <row r="7097" spans="1:22" x14ac:dyDescent="0.25">
      <c r="A7097">
        <v>4231</v>
      </c>
      <c r="B7097" t="str">
        <f>"E"&amp;A7097</f>
        <v>E4231</v>
      </c>
      <c r="C7097" t="s">
        <v>114</v>
      </c>
      <c r="D7097">
        <v>1</v>
      </c>
      <c r="E7097">
        <f>IF(D7097&lt;4,D7097,4)</f>
        <v>1</v>
      </c>
      <c r="F7097" s="1">
        <v>39743</v>
      </c>
      <c r="G7097" s="1">
        <v>39783</v>
      </c>
      <c r="H7097" s="3">
        <f>G7097-F7097</f>
        <v>40</v>
      </c>
      <c r="I7097" s="3">
        <f>IF(H7097&lt;=60,1,IF(H7097&lt;=150,2,3))</f>
        <v>1</v>
      </c>
      <c r="J7097">
        <v>45</v>
      </c>
      <c r="K7097">
        <v>3.8</v>
      </c>
      <c r="L7097">
        <v>2.78</v>
      </c>
      <c r="M7097">
        <v>3159</v>
      </c>
      <c r="N7097">
        <f>LOG(M7097/100,2)+3</f>
        <v>7.9813960319721486</v>
      </c>
      <c r="O7097">
        <f>INDEX(lehmad!B$2:B$412,MATCH(klypsid!$B7097,lehmad!$A$2:$A$412,0))</f>
        <v>39010</v>
      </c>
      <c r="P7097">
        <f>INDEX(lehmad!D$2:D$412,MATCH(klypsid!$B7097,lehmad!$A$2:$A$412,0))</f>
        <v>122</v>
      </c>
      <c r="Q7097">
        <f>INDEX(lehmad!E$2:E$412,MATCH(klypsid!$B7097,lehmad!$A$2:$A$412,0))</f>
        <v>1</v>
      </c>
      <c r="R7097" t="str">
        <f>INDEX(lehmad!F$2:F$412,MATCH(klypsid!$B7097,lehmad!$A$2:$A$412,0))</f>
        <v>DYNASTY-ET</v>
      </c>
      <c r="S7097">
        <f>INDEX(lehmad!H$2:H$412,MATCH(klypsid!$B7097,lehmad!$A$2:$A$412,0))</f>
        <v>124</v>
      </c>
      <c r="T7097">
        <f>INDEX(lehmad!K$2:K$412,MATCH(klypsid!$B7097,lehmad!$A$2:$A$412,0))</f>
        <v>108</v>
      </c>
      <c r="U7097" s="4">
        <f t="shared" si="220"/>
        <v>2</v>
      </c>
      <c r="V7097">
        <f t="shared" si="221"/>
        <v>29</v>
      </c>
    </row>
    <row r="7098" spans="1:22" x14ac:dyDescent="0.25">
      <c r="A7098">
        <v>4231</v>
      </c>
      <c r="B7098" t="str">
        <f>"E"&amp;A7098</f>
        <v>E4231</v>
      </c>
      <c r="C7098" t="s">
        <v>114</v>
      </c>
      <c r="D7098">
        <v>1</v>
      </c>
      <c r="E7098">
        <f>IF(D7098&lt;4,D7098,4)</f>
        <v>1</v>
      </c>
      <c r="F7098" s="1">
        <v>39743</v>
      </c>
      <c r="G7098" s="1">
        <v>39817</v>
      </c>
      <c r="H7098" s="3">
        <f>G7098-F7098</f>
        <v>74</v>
      </c>
      <c r="I7098" s="3">
        <f>IF(H7098&lt;=60,1,IF(H7098&lt;=150,2,3))</f>
        <v>2</v>
      </c>
      <c r="J7098">
        <v>53.3</v>
      </c>
      <c r="K7098">
        <v>3.21</v>
      </c>
      <c r="L7098">
        <v>3.1</v>
      </c>
      <c r="M7098">
        <v>40</v>
      </c>
      <c r="N7098">
        <f>LOG(M7098/100,2)+3</f>
        <v>1.6780719051126378</v>
      </c>
      <c r="O7098">
        <f>INDEX(lehmad!B$2:B$412,MATCH(klypsid!$B7098,lehmad!$A$2:$A$412,0))</f>
        <v>39010</v>
      </c>
      <c r="P7098">
        <f>INDEX(lehmad!D$2:D$412,MATCH(klypsid!$B7098,lehmad!$A$2:$A$412,0))</f>
        <v>122</v>
      </c>
      <c r="Q7098">
        <f>INDEX(lehmad!E$2:E$412,MATCH(klypsid!$B7098,lehmad!$A$2:$A$412,0))</f>
        <v>1</v>
      </c>
      <c r="R7098" t="str">
        <f>INDEX(lehmad!F$2:F$412,MATCH(klypsid!$B7098,lehmad!$A$2:$A$412,0))</f>
        <v>DYNASTY-ET</v>
      </c>
      <c r="S7098">
        <f>INDEX(lehmad!H$2:H$412,MATCH(klypsid!$B7098,lehmad!$A$2:$A$412,0))</f>
        <v>124</v>
      </c>
      <c r="T7098">
        <f>INDEX(lehmad!K$2:K$412,MATCH(klypsid!$B7098,lehmad!$A$2:$A$412,0))</f>
        <v>108</v>
      </c>
      <c r="U7098" s="4">
        <f t="shared" si="220"/>
        <v>3</v>
      </c>
      <c r="V7098">
        <f t="shared" si="221"/>
        <v>34</v>
      </c>
    </row>
    <row r="7099" spans="1:22" x14ac:dyDescent="0.25">
      <c r="A7099">
        <v>4231</v>
      </c>
      <c r="B7099" t="str">
        <f>"E"&amp;A7099</f>
        <v>E4231</v>
      </c>
      <c r="C7099" t="s">
        <v>114</v>
      </c>
      <c r="D7099">
        <v>1</v>
      </c>
      <c r="E7099">
        <f>IF(D7099&lt;4,D7099,4)</f>
        <v>1</v>
      </c>
      <c r="F7099" s="1">
        <v>39743</v>
      </c>
      <c r="G7099" s="1">
        <v>39845</v>
      </c>
      <c r="H7099" s="3">
        <f>G7099-F7099</f>
        <v>102</v>
      </c>
      <c r="I7099" s="3">
        <f>IF(H7099&lt;=60,1,IF(H7099&lt;=150,2,3))</f>
        <v>2</v>
      </c>
      <c r="J7099">
        <v>53.8</v>
      </c>
      <c r="K7099">
        <v>4.26</v>
      </c>
      <c r="L7099">
        <v>3.1</v>
      </c>
      <c r="M7099">
        <v>21</v>
      </c>
      <c r="N7099">
        <f>LOG(M7099/100,2)+3</f>
        <v>0.74846123300403544</v>
      </c>
      <c r="O7099">
        <f>INDEX(lehmad!B$2:B$412,MATCH(klypsid!$B7099,lehmad!$A$2:$A$412,0))</f>
        <v>39010</v>
      </c>
      <c r="P7099">
        <f>INDEX(lehmad!D$2:D$412,MATCH(klypsid!$B7099,lehmad!$A$2:$A$412,0))</f>
        <v>122</v>
      </c>
      <c r="Q7099">
        <f>INDEX(lehmad!E$2:E$412,MATCH(klypsid!$B7099,lehmad!$A$2:$A$412,0))</f>
        <v>1</v>
      </c>
      <c r="R7099" t="str">
        <f>INDEX(lehmad!F$2:F$412,MATCH(klypsid!$B7099,lehmad!$A$2:$A$412,0))</f>
        <v>DYNASTY-ET</v>
      </c>
      <c r="S7099">
        <f>INDEX(lehmad!H$2:H$412,MATCH(klypsid!$B7099,lehmad!$A$2:$A$412,0))</f>
        <v>124</v>
      </c>
      <c r="T7099">
        <f>INDEX(lehmad!K$2:K$412,MATCH(klypsid!$B7099,lehmad!$A$2:$A$412,0))</f>
        <v>108</v>
      </c>
      <c r="U7099" s="4">
        <f t="shared" si="220"/>
        <v>4</v>
      </c>
      <c r="V7099">
        <f t="shared" si="221"/>
        <v>28</v>
      </c>
    </row>
    <row r="7100" spans="1:22" x14ac:dyDescent="0.25">
      <c r="A7100">
        <v>4231</v>
      </c>
      <c r="B7100" t="str">
        <f>"E"&amp;A7100</f>
        <v>E4231</v>
      </c>
      <c r="C7100" t="s">
        <v>114</v>
      </c>
      <c r="D7100">
        <v>1</v>
      </c>
      <c r="E7100">
        <f>IF(D7100&lt;4,D7100,4)</f>
        <v>1</v>
      </c>
      <c r="F7100" s="1">
        <v>39743</v>
      </c>
      <c r="G7100" s="1">
        <v>39875</v>
      </c>
      <c r="H7100" s="3">
        <f>G7100-F7100</f>
        <v>132</v>
      </c>
      <c r="I7100" s="3">
        <f>IF(H7100&lt;=60,1,IF(H7100&lt;=150,2,3))</f>
        <v>2</v>
      </c>
      <c r="J7100">
        <v>48.6</v>
      </c>
      <c r="K7100">
        <v>3.35</v>
      </c>
      <c r="L7100">
        <v>3.21</v>
      </c>
      <c r="M7100">
        <v>20</v>
      </c>
      <c r="N7100">
        <f>LOG(M7100/100,2)+3</f>
        <v>0.67807190511263782</v>
      </c>
      <c r="O7100">
        <f>INDEX(lehmad!B$2:B$412,MATCH(klypsid!$B7100,lehmad!$A$2:$A$412,0))</f>
        <v>39010</v>
      </c>
      <c r="P7100">
        <f>INDEX(lehmad!D$2:D$412,MATCH(klypsid!$B7100,lehmad!$A$2:$A$412,0))</f>
        <v>122</v>
      </c>
      <c r="Q7100">
        <f>INDEX(lehmad!E$2:E$412,MATCH(klypsid!$B7100,lehmad!$A$2:$A$412,0))</f>
        <v>1</v>
      </c>
      <c r="R7100" t="str">
        <f>INDEX(lehmad!F$2:F$412,MATCH(klypsid!$B7100,lehmad!$A$2:$A$412,0))</f>
        <v>DYNASTY-ET</v>
      </c>
      <c r="S7100">
        <f>INDEX(lehmad!H$2:H$412,MATCH(klypsid!$B7100,lehmad!$A$2:$A$412,0))</f>
        <v>124</v>
      </c>
      <c r="T7100">
        <f>INDEX(lehmad!K$2:K$412,MATCH(klypsid!$B7100,lehmad!$A$2:$A$412,0))</f>
        <v>108</v>
      </c>
      <c r="U7100" s="4">
        <f t="shared" si="220"/>
        <v>5</v>
      </c>
      <c r="V7100">
        <f t="shared" si="221"/>
        <v>30</v>
      </c>
    </row>
    <row r="7101" spans="1:22" x14ac:dyDescent="0.25">
      <c r="A7101">
        <v>4231</v>
      </c>
      <c r="B7101" t="str">
        <f>"E"&amp;A7101</f>
        <v>E4231</v>
      </c>
      <c r="C7101" t="s">
        <v>114</v>
      </c>
      <c r="D7101">
        <v>1</v>
      </c>
      <c r="E7101">
        <f>IF(D7101&lt;4,D7101,4)</f>
        <v>1</v>
      </c>
      <c r="F7101" s="1">
        <v>39743</v>
      </c>
      <c r="G7101" s="1">
        <v>39908</v>
      </c>
      <c r="H7101" s="3">
        <f>G7101-F7101</f>
        <v>165</v>
      </c>
      <c r="I7101" s="3">
        <f>IF(H7101&lt;=60,1,IF(H7101&lt;=150,2,3))</f>
        <v>3</v>
      </c>
      <c r="J7101">
        <v>44</v>
      </c>
      <c r="K7101">
        <v>3.59</v>
      </c>
      <c r="L7101">
        <v>3.11</v>
      </c>
      <c r="M7101">
        <v>17</v>
      </c>
      <c r="N7101">
        <f>LOG(M7101/100,2)+3</f>
        <v>0.44360665147561473</v>
      </c>
      <c r="O7101">
        <f>INDEX(lehmad!B$2:B$412,MATCH(klypsid!$B7101,lehmad!$A$2:$A$412,0))</f>
        <v>39010</v>
      </c>
      <c r="P7101">
        <f>INDEX(lehmad!D$2:D$412,MATCH(klypsid!$B7101,lehmad!$A$2:$A$412,0))</f>
        <v>122</v>
      </c>
      <c r="Q7101">
        <f>INDEX(lehmad!E$2:E$412,MATCH(klypsid!$B7101,lehmad!$A$2:$A$412,0))</f>
        <v>1</v>
      </c>
      <c r="R7101" t="str">
        <f>INDEX(lehmad!F$2:F$412,MATCH(klypsid!$B7101,lehmad!$A$2:$A$412,0))</f>
        <v>DYNASTY-ET</v>
      </c>
      <c r="S7101">
        <f>INDEX(lehmad!H$2:H$412,MATCH(klypsid!$B7101,lehmad!$A$2:$A$412,0))</f>
        <v>124</v>
      </c>
      <c r="T7101">
        <f>INDEX(lehmad!K$2:K$412,MATCH(klypsid!$B7101,lehmad!$A$2:$A$412,0))</f>
        <v>108</v>
      </c>
      <c r="U7101" s="4">
        <f t="shared" si="220"/>
        <v>6</v>
      </c>
      <c r="V7101">
        <f t="shared" si="221"/>
        <v>33</v>
      </c>
    </row>
    <row r="7102" spans="1:22" x14ac:dyDescent="0.25">
      <c r="A7102">
        <v>4231</v>
      </c>
      <c r="B7102" t="str">
        <f>"E"&amp;A7102</f>
        <v>E4231</v>
      </c>
      <c r="C7102" t="s">
        <v>114</v>
      </c>
      <c r="D7102">
        <v>1</v>
      </c>
      <c r="E7102">
        <f>IF(D7102&lt;4,D7102,4)</f>
        <v>1</v>
      </c>
      <c r="F7102" s="1">
        <v>39743</v>
      </c>
      <c r="G7102" s="1">
        <v>39944</v>
      </c>
      <c r="H7102" s="3">
        <f>G7102-F7102</f>
        <v>201</v>
      </c>
      <c r="I7102" s="3">
        <f>IF(H7102&lt;=60,1,IF(H7102&lt;=150,2,3))</f>
        <v>3</v>
      </c>
      <c r="J7102">
        <v>42.5</v>
      </c>
      <c r="K7102">
        <v>3.51</v>
      </c>
      <c r="L7102">
        <v>3.07</v>
      </c>
      <c r="M7102">
        <v>90</v>
      </c>
      <c r="N7102">
        <f>LOG(M7102/100,2)+3</f>
        <v>2.84799690655495</v>
      </c>
      <c r="O7102">
        <f>INDEX(lehmad!B$2:B$412,MATCH(klypsid!$B7102,lehmad!$A$2:$A$412,0))</f>
        <v>39010</v>
      </c>
      <c r="P7102">
        <f>INDEX(lehmad!D$2:D$412,MATCH(klypsid!$B7102,lehmad!$A$2:$A$412,0))</f>
        <v>122</v>
      </c>
      <c r="Q7102">
        <f>INDEX(lehmad!E$2:E$412,MATCH(klypsid!$B7102,lehmad!$A$2:$A$412,0))</f>
        <v>1</v>
      </c>
      <c r="R7102" t="str">
        <f>INDEX(lehmad!F$2:F$412,MATCH(klypsid!$B7102,lehmad!$A$2:$A$412,0))</f>
        <v>DYNASTY-ET</v>
      </c>
      <c r="S7102">
        <f>INDEX(lehmad!H$2:H$412,MATCH(klypsid!$B7102,lehmad!$A$2:$A$412,0))</f>
        <v>124</v>
      </c>
      <c r="T7102">
        <f>INDEX(lehmad!K$2:K$412,MATCH(klypsid!$B7102,lehmad!$A$2:$A$412,0))</f>
        <v>108</v>
      </c>
      <c r="U7102" s="4">
        <f t="shared" si="220"/>
        <v>7</v>
      </c>
      <c r="V7102">
        <f t="shared" si="221"/>
        <v>36</v>
      </c>
    </row>
    <row r="7103" spans="1:22" x14ac:dyDescent="0.25">
      <c r="A7103">
        <v>4231</v>
      </c>
      <c r="B7103" t="str">
        <f>"E"&amp;A7103</f>
        <v>E4231</v>
      </c>
      <c r="C7103" t="s">
        <v>114</v>
      </c>
      <c r="D7103">
        <v>1</v>
      </c>
      <c r="E7103">
        <f>IF(D7103&lt;4,D7103,4)</f>
        <v>1</v>
      </c>
      <c r="F7103" s="1">
        <v>39743</v>
      </c>
      <c r="G7103" s="1">
        <v>39972</v>
      </c>
      <c r="H7103" s="3">
        <f>G7103-F7103</f>
        <v>229</v>
      </c>
      <c r="I7103" s="3">
        <f>IF(H7103&lt;=60,1,IF(H7103&lt;=150,2,3))</f>
        <v>3</v>
      </c>
      <c r="J7103">
        <v>37</v>
      </c>
      <c r="K7103">
        <v>3.21</v>
      </c>
      <c r="L7103">
        <v>3.33</v>
      </c>
      <c r="M7103">
        <v>33</v>
      </c>
      <c r="N7103">
        <f>LOG(M7103/100,2)+3</f>
        <v>1.4005379295837288</v>
      </c>
      <c r="O7103">
        <f>INDEX(lehmad!B$2:B$412,MATCH(klypsid!$B7103,lehmad!$A$2:$A$412,0))</f>
        <v>39010</v>
      </c>
      <c r="P7103">
        <f>INDEX(lehmad!D$2:D$412,MATCH(klypsid!$B7103,lehmad!$A$2:$A$412,0))</f>
        <v>122</v>
      </c>
      <c r="Q7103">
        <f>INDEX(lehmad!E$2:E$412,MATCH(klypsid!$B7103,lehmad!$A$2:$A$412,0))</f>
        <v>1</v>
      </c>
      <c r="R7103" t="str">
        <f>INDEX(lehmad!F$2:F$412,MATCH(klypsid!$B7103,lehmad!$A$2:$A$412,0))</f>
        <v>DYNASTY-ET</v>
      </c>
      <c r="S7103">
        <f>INDEX(lehmad!H$2:H$412,MATCH(klypsid!$B7103,lehmad!$A$2:$A$412,0))</f>
        <v>124</v>
      </c>
      <c r="T7103">
        <f>INDEX(lehmad!K$2:K$412,MATCH(klypsid!$B7103,lehmad!$A$2:$A$412,0))</f>
        <v>108</v>
      </c>
      <c r="U7103" s="4">
        <f t="shared" si="220"/>
        <v>8</v>
      </c>
      <c r="V7103">
        <f t="shared" si="221"/>
        <v>28</v>
      </c>
    </row>
    <row r="7104" spans="1:22" x14ac:dyDescent="0.25">
      <c r="A7104">
        <v>4231</v>
      </c>
      <c r="B7104" t="str">
        <f>"E"&amp;A7104</f>
        <v>E4231</v>
      </c>
      <c r="C7104" t="s">
        <v>114</v>
      </c>
      <c r="D7104">
        <v>1</v>
      </c>
      <c r="E7104">
        <f>IF(D7104&lt;4,D7104,4)</f>
        <v>1</v>
      </c>
      <c r="F7104" s="1">
        <v>39743</v>
      </c>
      <c r="G7104" s="1">
        <v>40007</v>
      </c>
      <c r="H7104" s="3">
        <f>G7104-F7104</f>
        <v>264</v>
      </c>
      <c r="I7104" s="3">
        <f>IF(H7104&lt;=60,1,IF(H7104&lt;=150,2,3))</f>
        <v>3</v>
      </c>
      <c r="J7104">
        <v>35.5</v>
      </c>
      <c r="K7104">
        <v>3.08</v>
      </c>
      <c r="L7104">
        <v>3.42</v>
      </c>
      <c r="M7104">
        <v>35</v>
      </c>
      <c r="N7104">
        <f>LOG(M7104/100,2)+3</f>
        <v>1.4854268271702415</v>
      </c>
      <c r="O7104">
        <f>INDEX(lehmad!B$2:B$412,MATCH(klypsid!$B7104,lehmad!$A$2:$A$412,0))</f>
        <v>39010</v>
      </c>
      <c r="P7104">
        <f>INDEX(lehmad!D$2:D$412,MATCH(klypsid!$B7104,lehmad!$A$2:$A$412,0))</f>
        <v>122</v>
      </c>
      <c r="Q7104">
        <f>INDEX(lehmad!E$2:E$412,MATCH(klypsid!$B7104,lehmad!$A$2:$A$412,0))</f>
        <v>1</v>
      </c>
      <c r="R7104" t="str">
        <f>INDEX(lehmad!F$2:F$412,MATCH(klypsid!$B7104,lehmad!$A$2:$A$412,0))</f>
        <v>DYNASTY-ET</v>
      </c>
      <c r="S7104">
        <f>INDEX(lehmad!H$2:H$412,MATCH(klypsid!$B7104,lehmad!$A$2:$A$412,0))</f>
        <v>124</v>
      </c>
      <c r="T7104">
        <f>INDEX(lehmad!K$2:K$412,MATCH(klypsid!$B7104,lehmad!$A$2:$A$412,0))</f>
        <v>108</v>
      </c>
      <c r="U7104" s="4">
        <f t="shared" si="220"/>
        <v>9</v>
      </c>
      <c r="V7104">
        <f t="shared" si="221"/>
        <v>35</v>
      </c>
    </row>
    <row r="7105" spans="1:22" x14ac:dyDescent="0.25">
      <c r="A7105">
        <v>4231</v>
      </c>
      <c r="B7105" t="str">
        <f>"E"&amp;A7105</f>
        <v>E4231</v>
      </c>
      <c r="C7105" t="s">
        <v>114</v>
      </c>
      <c r="D7105">
        <v>1</v>
      </c>
      <c r="E7105">
        <f>IF(D7105&lt;4,D7105,4)</f>
        <v>1</v>
      </c>
      <c r="F7105" s="1">
        <v>39743</v>
      </c>
      <c r="G7105" s="1">
        <v>40037</v>
      </c>
      <c r="H7105" s="3">
        <f>G7105-F7105</f>
        <v>294</v>
      </c>
      <c r="I7105" s="3">
        <f>IF(H7105&lt;=60,1,IF(H7105&lt;=150,2,3))</f>
        <v>3</v>
      </c>
      <c r="J7105">
        <v>33.299999999999997</v>
      </c>
      <c r="K7105">
        <v>3.28</v>
      </c>
      <c r="L7105">
        <v>3.4</v>
      </c>
      <c r="M7105">
        <v>32</v>
      </c>
      <c r="N7105">
        <f>LOG(M7105/100,2)+3</f>
        <v>1.3561438102252752</v>
      </c>
      <c r="O7105">
        <f>INDEX(lehmad!B$2:B$412,MATCH(klypsid!$B7105,lehmad!$A$2:$A$412,0))</f>
        <v>39010</v>
      </c>
      <c r="P7105">
        <f>INDEX(lehmad!D$2:D$412,MATCH(klypsid!$B7105,lehmad!$A$2:$A$412,0))</f>
        <v>122</v>
      </c>
      <c r="Q7105">
        <f>INDEX(lehmad!E$2:E$412,MATCH(klypsid!$B7105,lehmad!$A$2:$A$412,0))</f>
        <v>1</v>
      </c>
      <c r="R7105" t="str">
        <f>INDEX(lehmad!F$2:F$412,MATCH(klypsid!$B7105,lehmad!$A$2:$A$412,0))</f>
        <v>DYNASTY-ET</v>
      </c>
      <c r="S7105">
        <f>INDEX(lehmad!H$2:H$412,MATCH(klypsid!$B7105,lehmad!$A$2:$A$412,0))</f>
        <v>124</v>
      </c>
      <c r="T7105">
        <f>INDEX(lehmad!K$2:K$412,MATCH(klypsid!$B7105,lehmad!$A$2:$A$412,0))</f>
        <v>108</v>
      </c>
      <c r="U7105" s="4">
        <f t="shared" si="220"/>
        <v>10</v>
      </c>
      <c r="V7105">
        <f t="shared" si="221"/>
        <v>30</v>
      </c>
    </row>
    <row r="7106" spans="1:22" x14ac:dyDescent="0.25">
      <c r="A7106">
        <v>4231</v>
      </c>
      <c r="B7106" t="str">
        <f>"E"&amp;A7106</f>
        <v>E4231</v>
      </c>
      <c r="C7106" t="s">
        <v>114</v>
      </c>
      <c r="D7106">
        <v>1</v>
      </c>
      <c r="E7106">
        <f>IF(D7106&lt;4,D7106,4)</f>
        <v>1</v>
      </c>
      <c r="F7106" s="1">
        <v>39743</v>
      </c>
      <c r="G7106" s="1">
        <v>40066</v>
      </c>
      <c r="H7106" s="3">
        <f>G7106-F7106</f>
        <v>323</v>
      </c>
      <c r="I7106" s="3">
        <f>IF(H7106&lt;=60,1,IF(H7106&lt;=150,2,3))</f>
        <v>3</v>
      </c>
      <c r="J7106">
        <v>35.200000000000003</v>
      </c>
      <c r="K7106">
        <v>4</v>
      </c>
      <c r="L7106">
        <v>3.38</v>
      </c>
      <c r="M7106">
        <v>36</v>
      </c>
      <c r="N7106">
        <f>LOG(M7106/100,2)+3</f>
        <v>1.5260688116675876</v>
      </c>
      <c r="O7106">
        <f>INDEX(lehmad!B$2:B$412,MATCH(klypsid!$B7106,lehmad!$A$2:$A$412,0))</f>
        <v>39010</v>
      </c>
      <c r="P7106">
        <f>INDEX(lehmad!D$2:D$412,MATCH(klypsid!$B7106,lehmad!$A$2:$A$412,0))</f>
        <v>122</v>
      </c>
      <c r="Q7106">
        <f>INDEX(lehmad!E$2:E$412,MATCH(klypsid!$B7106,lehmad!$A$2:$A$412,0))</f>
        <v>1</v>
      </c>
      <c r="R7106" t="str">
        <f>INDEX(lehmad!F$2:F$412,MATCH(klypsid!$B7106,lehmad!$A$2:$A$412,0))</f>
        <v>DYNASTY-ET</v>
      </c>
      <c r="S7106">
        <f>INDEX(lehmad!H$2:H$412,MATCH(klypsid!$B7106,lehmad!$A$2:$A$412,0))</f>
        <v>124</v>
      </c>
      <c r="T7106">
        <f>INDEX(lehmad!K$2:K$412,MATCH(klypsid!$B7106,lehmad!$A$2:$A$412,0))</f>
        <v>108</v>
      </c>
      <c r="U7106" s="4">
        <f t="shared" si="220"/>
        <v>11</v>
      </c>
      <c r="V7106">
        <f t="shared" si="221"/>
        <v>29</v>
      </c>
    </row>
    <row r="7107" spans="1:22" x14ac:dyDescent="0.25">
      <c r="A7107">
        <v>4231</v>
      </c>
      <c r="B7107" t="str">
        <f>"E"&amp;A7107</f>
        <v>E4231</v>
      </c>
      <c r="C7107" t="s">
        <v>114</v>
      </c>
      <c r="D7107">
        <v>1</v>
      </c>
      <c r="E7107">
        <f>IF(D7107&lt;4,D7107,4)</f>
        <v>1</v>
      </c>
      <c r="F7107" s="1">
        <v>39743</v>
      </c>
      <c r="G7107" s="1">
        <v>40094</v>
      </c>
      <c r="H7107" s="3">
        <f>G7107-F7107</f>
        <v>351</v>
      </c>
      <c r="I7107" s="3">
        <f>IF(H7107&lt;=60,1,IF(H7107&lt;=150,2,3))</f>
        <v>3</v>
      </c>
      <c r="J7107">
        <v>33.200000000000003</v>
      </c>
      <c r="K7107">
        <v>4.5199999999999996</v>
      </c>
      <c r="L7107">
        <v>3.49</v>
      </c>
      <c r="M7107">
        <v>35</v>
      </c>
      <c r="N7107">
        <f>LOG(M7107/100,2)+3</f>
        <v>1.4854268271702415</v>
      </c>
      <c r="O7107">
        <f>INDEX(lehmad!B$2:B$412,MATCH(klypsid!$B7107,lehmad!$A$2:$A$412,0))</f>
        <v>39010</v>
      </c>
      <c r="P7107">
        <f>INDEX(lehmad!D$2:D$412,MATCH(klypsid!$B7107,lehmad!$A$2:$A$412,0))</f>
        <v>122</v>
      </c>
      <c r="Q7107">
        <f>INDEX(lehmad!E$2:E$412,MATCH(klypsid!$B7107,lehmad!$A$2:$A$412,0))</f>
        <v>1</v>
      </c>
      <c r="R7107" t="str">
        <f>INDEX(lehmad!F$2:F$412,MATCH(klypsid!$B7107,lehmad!$A$2:$A$412,0))</f>
        <v>DYNASTY-ET</v>
      </c>
      <c r="S7107">
        <f>INDEX(lehmad!H$2:H$412,MATCH(klypsid!$B7107,lehmad!$A$2:$A$412,0))</f>
        <v>124</v>
      </c>
      <c r="T7107">
        <f>INDEX(lehmad!K$2:K$412,MATCH(klypsid!$B7107,lehmad!$A$2:$A$412,0))</f>
        <v>108</v>
      </c>
      <c r="U7107" s="4">
        <f t="shared" ref="U7107:U7170" si="222">IF(AND(A7107=A7106,D7107=D7106),U7106+1,1)</f>
        <v>12</v>
      </c>
      <c r="V7107">
        <f t="shared" ref="V7107:V7170" si="223">IF(AND(A7107=A7106,D7107=D7106),G7107-G7106,G7107-F7107)</f>
        <v>28</v>
      </c>
    </row>
    <row r="7108" spans="1:22" x14ac:dyDescent="0.25">
      <c r="A7108">
        <v>4231</v>
      </c>
      <c r="B7108" t="str">
        <f>"E"&amp;A7108</f>
        <v>E4231</v>
      </c>
      <c r="C7108" t="s">
        <v>114</v>
      </c>
      <c r="D7108">
        <v>1</v>
      </c>
      <c r="E7108">
        <f>IF(D7108&lt;4,D7108,4)</f>
        <v>1</v>
      </c>
      <c r="F7108" s="1">
        <v>39743</v>
      </c>
      <c r="G7108" s="1">
        <v>40125</v>
      </c>
      <c r="H7108" s="3">
        <f>G7108-F7108</f>
        <v>382</v>
      </c>
      <c r="I7108" s="3">
        <f>IF(H7108&lt;=60,1,IF(H7108&lt;=150,2,3))</f>
        <v>3</v>
      </c>
      <c r="J7108">
        <v>25.5</v>
      </c>
      <c r="K7108">
        <v>4.33</v>
      </c>
      <c r="L7108">
        <v>3.6</v>
      </c>
      <c r="M7108">
        <v>41</v>
      </c>
      <c r="N7108">
        <f>LOG(M7108/100,2)+3</f>
        <v>1.7136958148433588</v>
      </c>
      <c r="O7108">
        <f>INDEX(lehmad!B$2:B$412,MATCH(klypsid!$B7108,lehmad!$A$2:$A$412,0))</f>
        <v>39010</v>
      </c>
      <c r="P7108">
        <f>INDEX(lehmad!D$2:D$412,MATCH(klypsid!$B7108,lehmad!$A$2:$A$412,0))</f>
        <v>122</v>
      </c>
      <c r="Q7108">
        <f>INDEX(lehmad!E$2:E$412,MATCH(klypsid!$B7108,lehmad!$A$2:$A$412,0))</f>
        <v>1</v>
      </c>
      <c r="R7108" t="str">
        <f>INDEX(lehmad!F$2:F$412,MATCH(klypsid!$B7108,lehmad!$A$2:$A$412,0))</f>
        <v>DYNASTY-ET</v>
      </c>
      <c r="S7108">
        <f>INDEX(lehmad!H$2:H$412,MATCH(klypsid!$B7108,lehmad!$A$2:$A$412,0))</f>
        <v>124</v>
      </c>
      <c r="T7108">
        <f>INDEX(lehmad!K$2:K$412,MATCH(klypsid!$B7108,lehmad!$A$2:$A$412,0))</f>
        <v>108</v>
      </c>
      <c r="U7108" s="4">
        <f t="shared" si="222"/>
        <v>13</v>
      </c>
      <c r="V7108">
        <f t="shared" si="223"/>
        <v>31</v>
      </c>
    </row>
    <row r="7109" spans="1:22" x14ac:dyDescent="0.25">
      <c r="A7109">
        <v>4231</v>
      </c>
      <c r="B7109" t="str">
        <f>"E"&amp;A7109</f>
        <v>E4231</v>
      </c>
      <c r="C7109" t="s">
        <v>114</v>
      </c>
      <c r="D7109">
        <v>2</v>
      </c>
      <c r="E7109">
        <f>IF(D7109&lt;4,D7109,4)</f>
        <v>2</v>
      </c>
      <c r="F7109" s="1">
        <v>40214</v>
      </c>
      <c r="G7109" s="1">
        <v>40242</v>
      </c>
      <c r="H7109" s="3">
        <f>G7109-F7109</f>
        <v>28</v>
      </c>
      <c r="I7109" s="3">
        <f>IF(H7109&lt;=60,1,IF(H7109&lt;=150,2,3))</f>
        <v>1</v>
      </c>
      <c r="J7109">
        <v>57</v>
      </c>
      <c r="K7109">
        <v>3.04</v>
      </c>
      <c r="L7109">
        <v>2.88</v>
      </c>
      <c r="M7109">
        <v>9</v>
      </c>
      <c r="N7109">
        <f>LOG(M7109/100,2)+3</f>
        <v>-0.47393118833241266</v>
      </c>
      <c r="O7109">
        <f>INDEX(lehmad!B$2:B$412,MATCH(klypsid!$B7109,lehmad!$A$2:$A$412,0))</f>
        <v>39010</v>
      </c>
      <c r="P7109">
        <f>INDEX(lehmad!D$2:D$412,MATCH(klypsid!$B7109,lehmad!$A$2:$A$412,0))</f>
        <v>122</v>
      </c>
      <c r="Q7109">
        <f>INDEX(lehmad!E$2:E$412,MATCH(klypsid!$B7109,lehmad!$A$2:$A$412,0))</f>
        <v>1</v>
      </c>
      <c r="R7109" t="str">
        <f>INDEX(lehmad!F$2:F$412,MATCH(klypsid!$B7109,lehmad!$A$2:$A$412,0))</f>
        <v>DYNASTY-ET</v>
      </c>
      <c r="S7109">
        <f>INDEX(lehmad!H$2:H$412,MATCH(klypsid!$B7109,lehmad!$A$2:$A$412,0))</f>
        <v>124</v>
      </c>
      <c r="T7109">
        <f>INDEX(lehmad!K$2:K$412,MATCH(klypsid!$B7109,lehmad!$A$2:$A$412,0))</f>
        <v>108</v>
      </c>
      <c r="U7109" s="4">
        <f t="shared" si="222"/>
        <v>1</v>
      </c>
      <c r="V7109">
        <f t="shared" si="223"/>
        <v>28</v>
      </c>
    </row>
    <row r="7110" spans="1:22" x14ac:dyDescent="0.25">
      <c r="A7110">
        <v>4231</v>
      </c>
      <c r="B7110" t="str">
        <f>"E"&amp;A7110</f>
        <v>E4231</v>
      </c>
      <c r="C7110" t="s">
        <v>114</v>
      </c>
      <c r="D7110">
        <v>2</v>
      </c>
      <c r="E7110">
        <f>IF(D7110&lt;4,D7110,4)</f>
        <v>2</v>
      </c>
      <c r="F7110" s="1">
        <v>40214</v>
      </c>
      <c r="G7110" s="1">
        <v>40276</v>
      </c>
      <c r="H7110" s="3">
        <f>G7110-F7110</f>
        <v>62</v>
      </c>
      <c r="I7110" s="3">
        <f>IF(H7110&lt;=60,1,IF(H7110&lt;=150,2,3))</f>
        <v>2</v>
      </c>
      <c r="J7110">
        <v>45</v>
      </c>
      <c r="K7110">
        <v>4.42</v>
      </c>
      <c r="L7110">
        <v>2.91</v>
      </c>
      <c r="M7110">
        <v>2110</v>
      </c>
      <c r="N7110">
        <f>LOG(M7110/100,2)+3</f>
        <v>7.399171093819823</v>
      </c>
      <c r="O7110">
        <f>INDEX(lehmad!B$2:B$412,MATCH(klypsid!$B7110,lehmad!$A$2:$A$412,0))</f>
        <v>39010</v>
      </c>
      <c r="P7110">
        <f>INDEX(lehmad!D$2:D$412,MATCH(klypsid!$B7110,lehmad!$A$2:$A$412,0))</f>
        <v>122</v>
      </c>
      <c r="Q7110">
        <f>INDEX(lehmad!E$2:E$412,MATCH(klypsid!$B7110,lehmad!$A$2:$A$412,0))</f>
        <v>1</v>
      </c>
      <c r="R7110" t="str">
        <f>INDEX(lehmad!F$2:F$412,MATCH(klypsid!$B7110,lehmad!$A$2:$A$412,0))</f>
        <v>DYNASTY-ET</v>
      </c>
      <c r="S7110">
        <f>INDEX(lehmad!H$2:H$412,MATCH(klypsid!$B7110,lehmad!$A$2:$A$412,0))</f>
        <v>124</v>
      </c>
      <c r="T7110">
        <f>INDEX(lehmad!K$2:K$412,MATCH(klypsid!$B7110,lehmad!$A$2:$A$412,0))</f>
        <v>108</v>
      </c>
      <c r="U7110" s="4">
        <f t="shared" si="222"/>
        <v>2</v>
      </c>
      <c r="V7110">
        <f t="shared" si="223"/>
        <v>34</v>
      </c>
    </row>
    <row r="7111" spans="1:22" x14ac:dyDescent="0.25">
      <c r="A7111">
        <v>4231</v>
      </c>
      <c r="B7111" t="str">
        <f>"E"&amp;A7111</f>
        <v>E4231</v>
      </c>
      <c r="C7111" t="s">
        <v>114</v>
      </c>
      <c r="D7111">
        <v>2</v>
      </c>
      <c r="E7111">
        <f>IF(D7111&lt;4,D7111,4)</f>
        <v>2</v>
      </c>
      <c r="F7111" s="1">
        <v>40214</v>
      </c>
      <c r="G7111" s="1">
        <v>40304</v>
      </c>
      <c r="H7111" s="3">
        <f>G7111-F7111</f>
        <v>90</v>
      </c>
      <c r="I7111" s="3">
        <f>IF(H7111&lt;=60,1,IF(H7111&lt;=150,2,3))</f>
        <v>2</v>
      </c>
      <c r="J7111">
        <v>49</v>
      </c>
      <c r="K7111">
        <v>3.37</v>
      </c>
      <c r="L7111">
        <v>2.83</v>
      </c>
      <c r="M7111">
        <v>8</v>
      </c>
      <c r="N7111">
        <f>LOG(M7111/100,2)+3</f>
        <v>-0.64385618977472525</v>
      </c>
      <c r="O7111">
        <f>INDEX(lehmad!B$2:B$412,MATCH(klypsid!$B7111,lehmad!$A$2:$A$412,0))</f>
        <v>39010</v>
      </c>
      <c r="P7111">
        <f>INDEX(lehmad!D$2:D$412,MATCH(klypsid!$B7111,lehmad!$A$2:$A$412,0))</f>
        <v>122</v>
      </c>
      <c r="Q7111">
        <f>INDEX(lehmad!E$2:E$412,MATCH(klypsid!$B7111,lehmad!$A$2:$A$412,0))</f>
        <v>1</v>
      </c>
      <c r="R7111" t="str">
        <f>INDEX(lehmad!F$2:F$412,MATCH(klypsid!$B7111,lehmad!$A$2:$A$412,0))</f>
        <v>DYNASTY-ET</v>
      </c>
      <c r="S7111">
        <f>INDEX(lehmad!H$2:H$412,MATCH(klypsid!$B7111,lehmad!$A$2:$A$412,0))</f>
        <v>124</v>
      </c>
      <c r="T7111">
        <f>INDEX(lehmad!K$2:K$412,MATCH(klypsid!$B7111,lehmad!$A$2:$A$412,0))</f>
        <v>108</v>
      </c>
      <c r="U7111" s="4">
        <f t="shared" si="222"/>
        <v>3</v>
      </c>
      <c r="V7111">
        <f t="shared" si="223"/>
        <v>28</v>
      </c>
    </row>
    <row r="7112" spans="1:22" x14ac:dyDescent="0.25">
      <c r="A7112">
        <v>4231</v>
      </c>
      <c r="B7112" t="str">
        <f>"E"&amp;A7112</f>
        <v>E4231</v>
      </c>
      <c r="C7112" t="s">
        <v>114</v>
      </c>
      <c r="D7112">
        <v>2</v>
      </c>
      <c r="E7112">
        <f>IF(D7112&lt;4,D7112,4)</f>
        <v>2</v>
      </c>
      <c r="F7112" s="1">
        <v>40214</v>
      </c>
      <c r="G7112" s="1">
        <v>40336</v>
      </c>
      <c r="H7112" s="3">
        <f>G7112-F7112</f>
        <v>122</v>
      </c>
      <c r="I7112" s="3">
        <f>IF(H7112&lt;=60,1,IF(H7112&lt;=150,2,3))</f>
        <v>2</v>
      </c>
      <c r="J7112">
        <v>45.5</v>
      </c>
      <c r="K7112">
        <v>3.57</v>
      </c>
      <c r="L7112">
        <v>2.84</v>
      </c>
      <c r="M7112">
        <v>14</v>
      </c>
      <c r="N7112">
        <f>LOG(M7112/100,2)+3</f>
        <v>0.16349873228287937</v>
      </c>
      <c r="O7112">
        <f>INDEX(lehmad!B$2:B$412,MATCH(klypsid!$B7112,lehmad!$A$2:$A$412,0))</f>
        <v>39010</v>
      </c>
      <c r="P7112">
        <f>INDEX(lehmad!D$2:D$412,MATCH(klypsid!$B7112,lehmad!$A$2:$A$412,0))</f>
        <v>122</v>
      </c>
      <c r="Q7112">
        <f>INDEX(lehmad!E$2:E$412,MATCH(klypsid!$B7112,lehmad!$A$2:$A$412,0))</f>
        <v>1</v>
      </c>
      <c r="R7112" t="str">
        <f>INDEX(lehmad!F$2:F$412,MATCH(klypsid!$B7112,lehmad!$A$2:$A$412,0))</f>
        <v>DYNASTY-ET</v>
      </c>
      <c r="S7112">
        <f>INDEX(lehmad!H$2:H$412,MATCH(klypsid!$B7112,lehmad!$A$2:$A$412,0))</f>
        <v>124</v>
      </c>
      <c r="T7112">
        <f>INDEX(lehmad!K$2:K$412,MATCH(klypsid!$B7112,lehmad!$A$2:$A$412,0))</f>
        <v>108</v>
      </c>
      <c r="U7112" s="4">
        <f t="shared" si="222"/>
        <v>4</v>
      </c>
      <c r="V7112">
        <f t="shared" si="223"/>
        <v>32</v>
      </c>
    </row>
    <row r="7113" spans="1:22" x14ac:dyDescent="0.25">
      <c r="A7113">
        <v>4231</v>
      </c>
      <c r="B7113" t="str">
        <f>"E"&amp;A7113</f>
        <v>E4231</v>
      </c>
      <c r="C7113" t="s">
        <v>114</v>
      </c>
      <c r="D7113">
        <v>2</v>
      </c>
      <c r="E7113">
        <f>IF(D7113&lt;4,D7113,4)</f>
        <v>2</v>
      </c>
      <c r="F7113" s="1">
        <v>40214</v>
      </c>
      <c r="G7113" s="1">
        <v>40371</v>
      </c>
      <c r="H7113" s="3">
        <f>G7113-F7113</f>
        <v>157</v>
      </c>
      <c r="I7113" s="3">
        <f>IF(H7113&lt;=60,1,IF(H7113&lt;=150,2,3))</f>
        <v>3</v>
      </c>
      <c r="J7113">
        <v>36.9</v>
      </c>
      <c r="K7113">
        <v>3.61</v>
      </c>
      <c r="L7113">
        <v>2.96</v>
      </c>
      <c r="M7113">
        <v>20</v>
      </c>
      <c r="N7113">
        <f>LOG(M7113/100,2)+3</f>
        <v>0.67807190511263782</v>
      </c>
      <c r="O7113">
        <f>INDEX(lehmad!B$2:B$412,MATCH(klypsid!$B7113,lehmad!$A$2:$A$412,0))</f>
        <v>39010</v>
      </c>
      <c r="P7113">
        <f>INDEX(lehmad!D$2:D$412,MATCH(klypsid!$B7113,lehmad!$A$2:$A$412,0))</f>
        <v>122</v>
      </c>
      <c r="Q7113">
        <f>INDEX(lehmad!E$2:E$412,MATCH(klypsid!$B7113,lehmad!$A$2:$A$412,0))</f>
        <v>1</v>
      </c>
      <c r="R7113" t="str">
        <f>INDEX(lehmad!F$2:F$412,MATCH(klypsid!$B7113,lehmad!$A$2:$A$412,0))</f>
        <v>DYNASTY-ET</v>
      </c>
      <c r="S7113">
        <f>INDEX(lehmad!H$2:H$412,MATCH(klypsid!$B7113,lehmad!$A$2:$A$412,0))</f>
        <v>124</v>
      </c>
      <c r="T7113">
        <f>INDEX(lehmad!K$2:K$412,MATCH(klypsid!$B7113,lehmad!$A$2:$A$412,0))</f>
        <v>108</v>
      </c>
      <c r="U7113" s="4">
        <f t="shared" si="222"/>
        <v>5</v>
      </c>
      <c r="V7113">
        <f t="shared" si="223"/>
        <v>35</v>
      </c>
    </row>
    <row r="7114" spans="1:22" x14ac:dyDescent="0.25">
      <c r="A7114">
        <v>4231</v>
      </c>
      <c r="B7114" t="str">
        <f>"E"&amp;A7114</f>
        <v>E4231</v>
      </c>
      <c r="C7114" t="s">
        <v>114</v>
      </c>
      <c r="D7114">
        <v>2</v>
      </c>
      <c r="E7114">
        <f>IF(D7114&lt;4,D7114,4)</f>
        <v>2</v>
      </c>
      <c r="F7114" s="1">
        <v>40214</v>
      </c>
      <c r="G7114" s="1">
        <v>40396</v>
      </c>
      <c r="H7114" s="3">
        <f>G7114-F7114</f>
        <v>182</v>
      </c>
      <c r="I7114" s="3">
        <f>IF(H7114&lt;=60,1,IF(H7114&lt;=150,2,3))</f>
        <v>3</v>
      </c>
      <c r="J7114">
        <v>36.4</v>
      </c>
      <c r="K7114">
        <v>3.53</v>
      </c>
      <c r="L7114">
        <v>2.96</v>
      </c>
      <c r="M7114">
        <v>15</v>
      </c>
      <c r="N7114">
        <f>LOG(M7114/100,2)+3</f>
        <v>0.26303440583379389</v>
      </c>
      <c r="O7114">
        <f>INDEX(lehmad!B$2:B$412,MATCH(klypsid!$B7114,lehmad!$A$2:$A$412,0))</f>
        <v>39010</v>
      </c>
      <c r="P7114">
        <f>INDEX(lehmad!D$2:D$412,MATCH(klypsid!$B7114,lehmad!$A$2:$A$412,0))</f>
        <v>122</v>
      </c>
      <c r="Q7114">
        <f>INDEX(lehmad!E$2:E$412,MATCH(klypsid!$B7114,lehmad!$A$2:$A$412,0))</f>
        <v>1</v>
      </c>
      <c r="R7114" t="str">
        <f>INDEX(lehmad!F$2:F$412,MATCH(klypsid!$B7114,lehmad!$A$2:$A$412,0))</f>
        <v>DYNASTY-ET</v>
      </c>
      <c r="S7114">
        <f>INDEX(lehmad!H$2:H$412,MATCH(klypsid!$B7114,lehmad!$A$2:$A$412,0))</f>
        <v>124</v>
      </c>
      <c r="T7114">
        <f>INDEX(lehmad!K$2:K$412,MATCH(klypsid!$B7114,lehmad!$A$2:$A$412,0))</f>
        <v>108</v>
      </c>
      <c r="U7114" s="4">
        <f t="shared" si="222"/>
        <v>6</v>
      </c>
      <c r="V7114">
        <f t="shared" si="223"/>
        <v>25</v>
      </c>
    </row>
    <row r="7115" spans="1:22" x14ac:dyDescent="0.25">
      <c r="A7115">
        <v>4231</v>
      </c>
      <c r="B7115" t="str">
        <f>"E"&amp;A7115</f>
        <v>E4231</v>
      </c>
      <c r="C7115" t="s">
        <v>114</v>
      </c>
      <c r="D7115">
        <v>2</v>
      </c>
      <c r="E7115">
        <f>IF(D7115&lt;4,D7115,4)</f>
        <v>2</v>
      </c>
      <c r="F7115" s="1">
        <v>40214</v>
      </c>
      <c r="G7115" s="1">
        <v>40434</v>
      </c>
      <c r="H7115" s="3">
        <f>G7115-F7115</f>
        <v>220</v>
      </c>
      <c r="I7115" s="3">
        <f>IF(H7115&lt;=60,1,IF(H7115&lt;=150,2,3))</f>
        <v>3</v>
      </c>
      <c r="J7115">
        <v>33.6</v>
      </c>
      <c r="K7115">
        <v>3.94</v>
      </c>
      <c r="L7115">
        <v>3.17</v>
      </c>
      <c r="M7115">
        <v>26</v>
      </c>
      <c r="N7115">
        <f>LOG(M7115/100,2)+3</f>
        <v>1.0565835283663676</v>
      </c>
      <c r="O7115">
        <f>INDEX(lehmad!B$2:B$412,MATCH(klypsid!$B7115,lehmad!$A$2:$A$412,0))</f>
        <v>39010</v>
      </c>
      <c r="P7115">
        <f>INDEX(lehmad!D$2:D$412,MATCH(klypsid!$B7115,lehmad!$A$2:$A$412,0))</f>
        <v>122</v>
      </c>
      <c r="Q7115">
        <f>INDEX(lehmad!E$2:E$412,MATCH(klypsid!$B7115,lehmad!$A$2:$A$412,0))</f>
        <v>1</v>
      </c>
      <c r="R7115" t="str">
        <f>INDEX(lehmad!F$2:F$412,MATCH(klypsid!$B7115,lehmad!$A$2:$A$412,0))</f>
        <v>DYNASTY-ET</v>
      </c>
      <c r="S7115">
        <f>INDEX(lehmad!H$2:H$412,MATCH(klypsid!$B7115,lehmad!$A$2:$A$412,0))</f>
        <v>124</v>
      </c>
      <c r="T7115">
        <f>INDEX(lehmad!K$2:K$412,MATCH(klypsid!$B7115,lehmad!$A$2:$A$412,0))</f>
        <v>108</v>
      </c>
      <c r="U7115" s="4">
        <f t="shared" si="222"/>
        <v>7</v>
      </c>
      <c r="V7115">
        <f t="shared" si="223"/>
        <v>38</v>
      </c>
    </row>
    <row r="7116" spans="1:22" x14ac:dyDescent="0.25">
      <c r="A7116">
        <v>4231</v>
      </c>
      <c r="B7116" t="str">
        <f>"E"&amp;A7116</f>
        <v>E4231</v>
      </c>
      <c r="C7116" t="s">
        <v>114</v>
      </c>
      <c r="D7116">
        <v>2</v>
      </c>
      <c r="E7116">
        <f>IF(D7116&lt;4,D7116,4)</f>
        <v>2</v>
      </c>
      <c r="F7116" s="1">
        <v>40214</v>
      </c>
      <c r="G7116" s="1">
        <v>40462</v>
      </c>
      <c r="H7116" s="3">
        <f>G7116-F7116</f>
        <v>248</v>
      </c>
      <c r="I7116" s="3">
        <f>IF(H7116&lt;=60,1,IF(H7116&lt;=150,2,3))</f>
        <v>3</v>
      </c>
      <c r="J7116">
        <v>36.1</v>
      </c>
      <c r="K7116">
        <v>4.47</v>
      </c>
      <c r="L7116">
        <v>3.25</v>
      </c>
      <c r="M7116">
        <v>24</v>
      </c>
      <c r="N7116">
        <f>LOG(M7116/100,2)+3</f>
        <v>0.94110631094643127</v>
      </c>
      <c r="O7116">
        <f>INDEX(lehmad!B$2:B$412,MATCH(klypsid!$B7116,lehmad!$A$2:$A$412,0))</f>
        <v>39010</v>
      </c>
      <c r="P7116">
        <f>INDEX(lehmad!D$2:D$412,MATCH(klypsid!$B7116,lehmad!$A$2:$A$412,0))</f>
        <v>122</v>
      </c>
      <c r="Q7116">
        <f>INDEX(lehmad!E$2:E$412,MATCH(klypsid!$B7116,lehmad!$A$2:$A$412,0))</f>
        <v>1</v>
      </c>
      <c r="R7116" t="str">
        <f>INDEX(lehmad!F$2:F$412,MATCH(klypsid!$B7116,lehmad!$A$2:$A$412,0))</f>
        <v>DYNASTY-ET</v>
      </c>
      <c r="S7116">
        <f>INDEX(lehmad!H$2:H$412,MATCH(klypsid!$B7116,lehmad!$A$2:$A$412,0))</f>
        <v>124</v>
      </c>
      <c r="T7116">
        <f>INDEX(lehmad!K$2:K$412,MATCH(klypsid!$B7116,lehmad!$A$2:$A$412,0))</f>
        <v>108</v>
      </c>
      <c r="U7116" s="4">
        <f t="shared" si="222"/>
        <v>8</v>
      </c>
      <c r="V7116">
        <f t="shared" si="223"/>
        <v>28</v>
      </c>
    </row>
    <row r="7117" spans="1:22" x14ac:dyDescent="0.25">
      <c r="A7117">
        <v>4231</v>
      </c>
      <c r="B7117" t="str">
        <f>"E"&amp;A7117</f>
        <v>E4231</v>
      </c>
      <c r="C7117" t="s">
        <v>114</v>
      </c>
      <c r="D7117">
        <v>2</v>
      </c>
      <c r="E7117">
        <f>IF(D7117&lt;4,D7117,4)</f>
        <v>2</v>
      </c>
      <c r="F7117" s="1">
        <v>40214</v>
      </c>
      <c r="G7117" s="1">
        <v>40493</v>
      </c>
      <c r="H7117" s="3">
        <f>G7117-F7117</f>
        <v>279</v>
      </c>
      <c r="I7117" s="3">
        <f>IF(H7117&lt;=60,1,IF(H7117&lt;=150,2,3))</f>
        <v>3</v>
      </c>
      <c r="J7117">
        <v>31.5</v>
      </c>
      <c r="K7117">
        <v>3.65</v>
      </c>
      <c r="L7117">
        <v>3.28</v>
      </c>
      <c r="M7117">
        <v>36</v>
      </c>
      <c r="N7117">
        <f>LOG(M7117/100,2)+3</f>
        <v>1.5260688116675876</v>
      </c>
      <c r="O7117">
        <f>INDEX(lehmad!B$2:B$412,MATCH(klypsid!$B7117,lehmad!$A$2:$A$412,0))</f>
        <v>39010</v>
      </c>
      <c r="P7117">
        <f>INDEX(lehmad!D$2:D$412,MATCH(klypsid!$B7117,lehmad!$A$2:$A$412,0))</f>
        <v>122</v>
      </c>
      <c r="Q7117">
        <f>INDEX(lehmad!E$2:E$412,MATCH(klypsid!$B7117,lehmad!$A$2:$A$412,0))</f>
        <v>1</v>
      </c>
      <c r="R7117" t="str">
        <f>INDEX(lehmad!F$2:F$412,MATCH(klypsid!$B7117,lehmad!$A$2:$A$412,0))</f>
        <v>DYNASTY-ET</v>
      </c>
      <c r="S7117">
        <f>INDEX(lehmad!H$2:H$412,MATCH(klypsid!$B7117,lehmad!$A$2:$A$412,0))</f>
        <v>124</v>
      </c>
      <c r="T7117">
        <f>INDEX(lehmad!K$2:K$412,MATCH(klypsid!$B7117,lehmad!$A$2:$A$412,0))</f>
        <v>108</v>
      </c>
      <c r="U7117" s="4">
        <f t="shared" si="222"/>
        <v>9</v>
      </c>
      <c r="V7117">
        <f t="shared" si="223"/>
        <v>31</v>
      </c>
    </row>
    <row r="7118" spans="1:22" x14ac:dyDescent="0.25">
      <c r="A7118">
        <v>4231</v>
      </c>
      <c r="B7118" t="str">
        <f>"E"&amp;A7118</f>
        <v>E4231</v>
      </c>
      <c r="C7118" t="s">
        <v>114</v>
      </c>
      <c r="D7118">
        <v>2</v>
      </c>
      <c r="E7118">
        <f>IF(D7118&lt;4,D7118,4)</f>
        <v>2</v>
      </c>
      <c r="F7118" s="1">
        <v>40214</v>
      </c>
      <c r="G7118" s="1">
        <v>40521</v>
      </c>
      <c r="H7118" s="3">
        <f>G7118-F7118</f>
        <v>307</v>
      </c>
      <c r="I7118" s="3">
        <f>IF(H7118&lt;=60,1,IF(H7118&lt;=150,2,3))</f>
        <v>3</v>
      </c>
      <c r="J7118">
        <v>31</v>
      </c>
      <c r="K7118">
        <v>3.65</v>
      </c>
      <c r="L7118">
        <v>3.37</v>
      </c>
      <c r="M7118">
        <v>34</v>
      </c>
      <c r="N7118">
        <f>LOG(M7118/100,2)+3</f>
        <v>1.443606651475615</v>
      </c>
      <c r="O7118">
        <f>INDEX(lehmad!B$2:B$412,MATCH(klypsid!$B7118,lehmad!$A$2:$A$412,0))</f>
        <v>39010</v>
      </c>
      <c r="P7118">
        <f>INDEX(lehmad!D$2:D$412,MATCH(klypsid!$B7118,lehmad!$A$2:$A$412,0))</f>
        <v>122</v>
      </c>
      <c r="Q7118">
        <f>INDEX(lehmad!E$2:E$412,MATCH(klypsid!$B7118,lehmad!$A$2:$A$412,0))</f>
        <v>1</v>
      </c>
      <c r="R7118" t="str">
        <f>INDEX(lehmad!F$2:F$412,MATCH(klypsid!$B7118,lehmad!$A$2:$A$412,0))</f>
        <v>DYNASTY-ET</v>
      </c>
      <c r="S7118">
        <f>INDEX(lehmad!H$2:H$412,MATCH(klypsid!$B7118,lehmad!$A$2:$A$412,0))</f>
        <v>124</v>
      </c>
      <c r="T7118">
        <f>INDEX(lehmad!K$2:K$412,MATCH(klypsid!$B7118,lehmad!$A$2:$A$412,0))</f>
        <v>108</v>
      </c>
      <c r="U7118" s="4">
        <f t="shared" si="222"/>
        <v>10</v>
      </c>
      <c r="V7118">
        <f t="shared" si="223"/>
        <v>28</v>
      </c>
    </row>
    <row r="7119" spans="1:22" x14ac:dyDescent="0.25">
      <c r="A7119">
        <v>4231</v>
      </c>
      <c r="B7119" t="str">
        <f>"E"&amp;A7119</f>
        <v>E4231</v>
      </c>
      <c r="C7119" t="s">
        <v>114</v>
      </c>
      <c r="D7119">
        <v>2</v>
      </c>
      <c r="E7119">
        <f>IF(D7119&lt;4,D7119,4)</f>
        <v>2</v>
      </c>
      <c r="F7119" s="1">
        <v>40214</v>
      </c>
      <c r="G7119" s="1">
        <v>40556</v>
      </c>
      <c r="H7119" s="3">
        <f>G7119-F7119</f>
        <v>342</v>
      </c>
      <c r="I7119" s="3">
        <f>IF(H7119&lt;=60,1,IF(H7119&lt;=150,2,3))</f>
        <v>3</v>
      </c>
      <c r="J7119">
        <v>28.8</v>
      </c>
      <c r="K7119">
        <v>4.5199999999999996</v>
      </c>
      <c r="L7119">
        <v>3.62</v>
      </c>
      <c r="M7119">
        <v>63</v>
      </c>
      <c r="N7119">
        <f>LOG(M7119/100,2)+3</f>
        <v>2.3334237337251915</v>
      </c>
      <c r="O7119">
        <f>INDEX(lehmad!B$2:B$412,MATCH(klypsid!$B7119,lehmad!$A$2:$A$412,0))</f>
        <v>39010</v>
      </c>
      <c r="P7119">
        <f>INDEX(lehmad!D$2:D$412,MATCH(klypsid!$B7119,lehmad!$A$2:$A$412,0))</f>
        <v>122</v>
      </c>
      <c r="Q7119">
        <f>INDEX(lehmad!E$2:E$412,MATCH(klypsid!$B7119,lehmad!$A$2:$A$412,0))</f>
        <v>1</v>
      </c>
      <c r="R7119" t="str">
        <f>INDEX(lehmad!F$2:F$412,MATCH(klypsid!$B7119,lehmad!$A$2:$A$412,0))</f>
        <v>DYNASTY-ET</v>
      </c>
      <c r="S7119">
        <f>INDEX(lehmad!H$2:H$412,MATCH(klypsid!$B7119,lehmad!$A$2:$A$412,0))</f>
        <v>124</v>
      </c>
      <c r="T7119">
        <f>INDEX(lehmad!K$2:K$412,MATCH(klypsid!$B7119,lehmad!$A$2:$A$412,0))</f>
        <v>108</v>
      </c>
      <c r="U7119" s="4">
        <f t="shared" si="222"/>
        <v>11</v>
      </c>
      <c r="V7119">
        <f t="shared" si="223"/>
        <v>35</v>
      </c>
    </row>
    <row r="7120" spans="1:22" x14ac:dyDescent="0.25">
      <c r="A7120">
        <v>4232</v>
      </c>
      <c r="B7120" t="str">
        <f>"E"&amp;A7120</f>
        <v>E4232</v>
      </c>
      <c r="C7120" t="s">
        <v>98</v>
      </c>
      <c r="D7120">
        <v>1</v>
      </c>
      <c r="E7120">
        <f>IF(D7120&lt;4,D7120,4)</f>
        <v>1</v>
      </c>
      <c r="F7120" s="1">
        <v>39780</v>
      </c>
      <c r="G7120" s="1">
        <v>39817</v>
      </c>
      <c r="H7120" s="3">
        <f>G7120-F7120</f>
        <v>37</v>
      </c>
      <c r="I7120" s="3">
        <f>IF(H7120&lt;=60,1,IF(H7120&lt;=150,2,3))</f>
        <v>1</v>
      </c>
      <c r="J7120">
        <v>46.5</v>
      </c>
      <c r="K7120">
        <v>3.62</v>
      </c>
      <c r="L7120">
        <v>3.08</v>
      </c>
      <c r="M7120">
        <v>12</v>
      </c>
      <c r="N7120">
        <f>LOG(M7120/100,2)+3</f>
        <v>-5.8893689053568732E-2</v>
      </c>
      <c r="O7120">
        <f>INDEX(lehmad!B$2:B$412,MATCH(klypsid!$B7120,lehmad!$A$2:$A$412,0))</f>
        <v>39011</v>
      </c>
      <c r="P7120">
        <f>INDEX(lehmad!D$2:D$412,MATCH(klypsid!$B7120,lehmad!$A$2:$A$412,0))</f>
        <v>113</v>
      </c>
      <c r="Q7120">
        <f>INDEX(lehmad!E$2:E$412,MATCH(klypsid!$B7120,lehmad!$A$2:$A$412,0))</f>
        <v>1</v>
      </c>
      <c r="R7120" t="str">
        <f>INDEX(lehmad!F$2:F$412,MATCH(klypsid!$B7120,lehmad!$A$2:$A$412,0))</f>
        <v>DYNASTY-ET</v>
      </c>
      <c r="S7120">
        <f>INDEX(lehmad!H$2:H$412,MATCH(klypsid!$B7120,lehmad!$A$2:$A$412,0))</f>
        <v>124</v>
      </c>
      <c r="T7120">
        <f>INDEX(lehmad!K$2:K$412,MATCH(klypsid!$B7120,lehmad!$A$2:$A$412,0))</f>
        <v>108</v>
      </c>
      <c r="U7120" s="4">
        <f t="shared" si="222"/>
        <v>1</v>
      </c>
      <c r="V7120">
        <f t="shared" si="223"/>
        <v>37</v>
      </c>
    </row>
    <row r="7121" spans="1:22" x14ac:dyDescent="0.25">
      <c r="A7121">
        <v>4232</v>
      </c>
      <c r="B7121" t="str">
        <f>"E"&amp;A7121</f>
        <v>E4232</v>
      </c>
      <c r="C7121" t="s">
        <v>98</v>
      </c>
      <c r="D7121">
        <v>1</v>
      </c>
      <c r="E7121">
        <f>IF(D7121&lt;4,D7121,4)</f>
        <v>1</v>
      </c>
      <c r="F7121" s="1">
        <v>39780</v>
      </c>
      <c r="G7121" s="1">
        <v>39845</v>
      </c>
      <c r="H7121" s="3">
        <f>G7121-F7121</f>
        <v>65</v>
      </c>
      <c r="I7121" s="3">
        <f>IF(H7121&lt;=60,1,IF(H7121&lt;=150,2,3))</f>
        <v>2</v>
      </c>
      <c r="J7121">
        <v>50.6</v>
      </c>
      <c r="K7121">
        <v>2.89</v>
      </c>
      <c r="L7121">
        <v>3.15</v>
      </c>
      <c r="M7121">
        <v>20</v>
      </c>
      <c r="N7121">
        <f>LOG(M7121/100,2)+3</f>
        <v>0.67807190511263782</v>
      </c>
      <c r="O7121">
        <f>INDEX(lehmad!B$2:B$412,MATCH(klypsid!$B7121,lehmad!$A$2:$A$412,0))</f>
        <v>39011</v>
      </c>
      <c r="P7121">
        <f>INDEX(lehmad!D$2:D$412,MATCH(klypsid!$B7121,lehmad!$A$2:$A$412,0))</f>
        <v>113</v>
      </c>
      <c r="Q7121">
        <f>INDEX(lehmad!E$2:E$412,MATCH(klypsid!$B7121,lehmad!$A$2:$A$412,0))</f>
        <v>1</v>
      </c>
      <c r="R7121" t="str">
        <f>INDEX(lehmad!F$2:F$412,MATCH(klypsid!$B7121,lehmad!$A$2:$A$412,0))</f>
        <v>DYNASTY-ET</v>
      </c>
      <c r="S7121">
        <f>INDEX(lehmad!H$2:H$412,MATCH(klypsid!$B7121,lehmad!$A$2:$A$412,0))</f>
        <v>124</v>
      </c>
      <c r="T7121">
        <f>INDEX(lehmad!K$2:K$412,MATCH(klypsid!$B7121,lehmad!$A$2:$A$412,0))</f>
        <v>108</v>
      </c>
      <c r="U7121" s="4">
        <f t="shared" si="222"/>
        <v>2</v>
      </c>
      <c r="V7121">
        <f t="shared" si="223"/>
        <v>28</v>
      </c>
    </row>
    <row r="7122" spans="1:22" x14ac:dyDescent="0.25">
      <c r="A7122">
        <v>4232</v>
      </c>
      <c r="B7122" t="str">
        <f>"E"&amp;A7122</f>
        <v>E4232</v>
      </c>
      <c r="C7122" t="s">
        <v>98</v>
      </c>
      <c r="D7122">
        <v>1</v>
      </c>
      <c r="E7122">
        <f>IF(D7122&lt;4,D7122,4)</f>
        <v>1</v>
      </c>
      <c r="F7122" s="1">
        <v>39780</v>
      </c>
      <c r="G7122" s="1">
        <v>39875</v>
      </c>
      <c r="H7122" s="3">
        <f>G7122-F7122</f>
        <v>95</v>
      </c>
      <c r="I7122" s="3">
        <f>IF(H7122&lt;=60,1,IF(H7122&lt;=150,2,3))</f>
        <v>2</v>
      </c>
      <c r="J7122">
        <v>43.8</v>
      </c>
      <c r="K7122">
        <v>3.5</v>
      </c>
      <c r="L7122">
        <v>3.12</v>
      </c>
      <c r="M7122">
        <v>21</v>
      </c>
      <c r="N7122">
        <f>LOG(M7122/100,2)+3</f>
        <v>0.74846123300403544</v>
      </c>
      <c r="O7122">
        <f>INDEX(lehmad!B$2:B$412,MATCH(klypsid!$B7122,lehmad!$A$2:$A$412,0))</f>
        <v>39011</v>
      </c>
      <c r="P7122">
        <f>INDEX(lehmad!D$2:D$412,MATCH(klypsid!$B7122,lehmad!$A$2:$A$412,0))</f>
        <v>113</v>
      </c>
      <c r="Q7122">
        <f>INDEX(lehmad!E$2:E$412,MATCH(klypsid!$B7122,lehmad!$A$2:$A$412,0))</f>
        <v>1</v>
      </c>
      <c r="R7122" t="str">
        <f>INDEX(lehmad!F$2:F$412,MATCH(klypsid!$B7122,lehmad!$A$2:$A$412,0))</f>
        <v>DYNASTY-ET</v>
      </c>
      <c r="S7122">
        <f>INDEX(lehmad!H$2:H$412,MATCH(klypsid!$B7122,lehmad!$A$2:$A$412,0))</f>
        <v>124</v>
      </c>
      <c r="T7122">
        <f>INDEX(lehmad!K$2:K$412,MATCH(klypsid!$B7122,lehmad!$A$2:$A$412,0))</f>
        <v>108</v>
      </c>
      <c r="U7122" s="4">
        <f t="shared" si="222"/>
        <v>3</v>
      </c>
      <c r="V7122">
        <f t="shared" si="223"/>
        <v>30</v>
      </c>
    </row>
    <row r="7123" spans="1:22" x14ac:dyDescent="0.25">
      <c r="A7123">
        <v>4232</v>
      </c>
      <c r="B7123" t="str">
        <f>"E"&amp;A7123</f>
        <v>E4232</v>
      </c>
      <c r="C7123" t="s">
        <v>98</v>
      </c>
      <c r="D7123">
        <v>1</v>
      </c>
      <c r="E7123">
        <f>IF(D7123&lt;4,D7123,4)</f>
        <v>1</v>
      </c>
      <c r="F7123" s="1">
        <v>39780</v>
      </c>
      <c r="G7123" s="1">
        <v>39908</v>
      </c>
      <c r="H7123" s="3">
        <f>G7123-F7123</f>
        <v>128</v>
      </c>
      <c r="I7123" s="3">
        <f>IF(H7123&lt;=60,1,IF(H7123&lt;=150,2,3))</f>
        <v>2</v>
      </c>
      <c r="J7123">
        <v>45.6</v>
      </c>
      <c r="K7123">
        <v>3.27</v>
      </c>
      <c r="L7123">
        <v>3</v>
      </c>
      <c r="M7123">
        <v>39</v>
      </c>
      <c r="N7123">
        <f>LOG(M7123/100,2)+3</f>
        <v>1.6415460290875237</v>
      </c>
      <c r="O7123">
        <f>INDEX(lehmad!B$2:B$412,MATCH(klypsid!$B7123,lehmad!$A$2:$A$412,0))</f>
        <v>39011</v>
      </c>
      <c r="P7123">
        <f>INDEX(lehmad!D$2:D$412,MATCH(klypsid!$B7123,lehmad!$A$2:$A$412,0))</f>
        <v>113</v>
      </c>
      <c r="Q7123">
        <f>INDEX(lehmad!E$2:E$412,MATCH(klypsid!$B7123,lehmad!$A$2:$A$412,0))</f>
        <v>1</v>
      </c>
      <c r="R7123" t="str">
        <f>INDEX(lehmad!F$2:F$412,MATCH(klypsid!$B7123,lehmad!$A$2:$A$412,0))</f>
        <v>DYNASTY-ET</v>
      </c>
      <c r="S7123">
        <f>INDEX(lehmad!H$2:H$412,MATCH(klypsid!$B7123,lehmad!$A$2:$A$412,0))</f>
        <v>124</v>
      </c>
      <c r="T7123">
        <f>INDEX(lehmad!K$2:K$412,MATCH(klypsid!$B7123,lehmad!$A$2:$A$412,0))</f>
        <v>108</v>
      </c>
      <c r="U7123" s="4">
        <f t="shared" si="222"/>
        <v>4</v>
      </c>
      <c r="V7123">
        <f t="shared" si="223"/>
        <v>33</v>
      </c>
    </row>
    <row r="7124" spans="1:22" x14ac:dyDescent="0.25">
      <c r="A7124">
        <v>4232</v>
      </c>
      <c r="B7124" t="str">
        <f>"E"&amp;A7124</f>
        <v>E4232</v>
      </c>
      <c r="C7124" t="s">
        <v>98</v>
      </c>
      <c r="D7124">
        <v>1</v>
      </c>
      <c r="E7124">
        <f>IF(D7124&lt;4,D7124,4)</f>
        <v>1</v>
      </c>
      <c r="F7124" s="1">
        <v>39780</v>
      </c>
      <c r="G7124" s="1">
        <v>39944</v>
      </c>
      <c r="H7124" s="3">
        <f>G7124-F7124</f>
        <v>164</v>
      </c>
      <c r="I7124" s="3">
        <f>IF(H7124&lt;=60,1,IF(H7124&lt;=150,2,3))</f>
        <v>3</v>
      </c>
      <c r="J7124">
        <v>43.6</v>
      </c>
      <c r="K7124">
        <v>3.46</v>
      </c>
      <c r="L7124">
        <v>3.12</v>
      </c>
      <c r="M7124">
        <v>1084</v>
      </c>
      <c r="N7124">
        <f>LOG(M7124/100,2)+3</f>
        <v>6.4382928515791473</v>
      </c>
      <c r="O7124">
        <f>INDEX(lehmad!B$2:B$412,MATCH(klypsid!$B7124,lehmad!$A$2:$A$412,0))</f>
        <v>39011</v>
      </c>
      <c r="P7124">
        <f>INDEX(lehmad!D$2:D$412,MATCH(klypsid!$B7124,lehmad!$A$2:$A$412,0))</f>
        <v>113</v>
      </c>
      <c r="Q7124">
        <f>INDEX(lehmad!E$2:E$412,MATCH(klypsid!$B7124,lehmad!$A$2:$A$412,0))</f>
        <v>1</v>
      </c>
      <c r="R7124" t="str">
        <f>INDEX(lehmad!F$2:F$412,MATCH(klypsid!$B7124,lehmad!$A$2:$A$412,0))</f>
        <v>DYNASTY-ET</v>
      </c>
      <c r="S7124">
        <f>INDEX(lehmad!H$2:H$412,MATCH(klypsid!$B7124,lehmad!$A$2:$A$412,0))</f>
        <v>124</v>
      </c>
      <c r="T7124">
        <f>INDEX(lehmad!K$2:K$412,MATCH(klypsid!$B7124,lehmad!$A$2:$A$412,0))</f>
        <v>108</v>
      </c>
      <c r="U7124" s="4">
        <f t="shared" si="222"/>
        <v>5</v>
      </c>
      <c r="V7124">
        <f t="shared" si="223"/>
        <v>36</v>
      </c>
    </row>
    <row r="7125" spans="1:22" x14ac:dyDescent="0.25">
      <c r="A7125">
        <v>4232</v>
      </c>
      <c r="B7125" t="str">
        <f>"E"&amp;A7125</f>
        <v>E4232</v>
      </c>
      <c r="C7125" t="s">
        <v>98</v>
      </c>
      <c r="D7125">
        <v>1</v>
      </c>
      <c r="E7125">
        <f>IF(D7125&lt;4,D7125,4)</f>
        <v>1</v>
      </c>
      <c r="F7125" s="1">
        <v>39780</v>
      </c>
      <c r="G7125" s="1">
        <v>39972</v>
      </c>
      <c r="H7125" s="3">
        <f>G7125-F7125</f>
        <v>192</v>
      </c>
      <c r="I7125" s="3">
        <f>IF(H7125&lt;=60,1,IF(H7125&lt;=150,2,3))</f>
        <v>3</v>
      </c>
      <c r="J7125">
        <v>37.700000000000003</v>
      </c>
      <c r="K7125">
        <v>3.14</v>
      </c>
      <c r="L7125">
        <v>3.04</v>
      </c>
      <c r="M7125">
        <v>19</v>
      </c>
      <c r="N7125">
        <f>LOG(M7125/100,2)+3</f>
        <v>0.60407132366886085</v>
      </c>
      <c r="O7125">
        <f>INDEX(lehmad!B$2:B$412,MATCH(klypsid!$B7125,lehmad!$A$2:$A$412,0))</f>
        <v>39011</v>
      </c>
      <c r="P7125">
        <f>INDEX(lehmad!D$2:D$412,MATCH(klypsid!$B7125,lehmad!$A$2:$A$412,0))</f>
        <v>113</v>
      </c>
      <c r="Q7125">
        <f>INDEX(lehmad!E$2:E$412,MATCH(klypsid!$B7125,lehmad!$A$2:$A$412,0))</f>
        <v>1</v>
      </c>
      <c r="R7125" t="str">
        <f>INDEX(lehmad!F$2:F$412,MATCH(klypsid!$B7125,lehmad!$A$2:$A$412,0))</f>
        <v>DYNASTY-ET</v>
      </c>
      <c r="S7125">
        <f>INDEX(lehmad!H$2:H$412,MATCH(klypsid!$B7125,lehmad!$A$2:$A$412,0))</f>
        <v>124</v>
      </c>
      <c r="T7125">
        <f>INDEX(lehmad!K$2:K$412,MATCH(klypsid!$B7125,lehmad!$A$2:$A$412,0))</f>
        <v>108</v>
      </c>
      <c r="U7125" s="4">
        <f t="shared" si="222"/>
        <v>6</v>
      </c>
      <c r="V7125">
        <f t="shared" si="223"/>
        <v>28</v>
      </c>
    </row>
    <row r="7126" spans="1:22" x14ac:dyDescent="0.25">
      <c r="A7126">
        <v>4232</v>
      </c>
      <c r="B7126" t="str">
        <f>"E"&amp;A7126</f>
        <v>E4232</v>
      </c>
      <c r="C7126" t="s">
        <v>98</v>
      </c>
      <c r="D7126">
        <v>1</v>
      </c>
      <c r="E7126">
        <f>IF(D7126&lt;4,D7126,4)</f>
        <v>1</v>
      </c>
      <c r="F7126" s="1">
        <v>39780</v>
      </c>
      <c r="G7126" s="1">
        <v>40007</v>
      </c>
      <c r="H7126" s="3">
        <f>G7126-F7126</f>
        <v>227</v>
      </c>
      <c r="I7126" s="3">
        <f>IF(H7126&lt;=60,1,IF(H7126&lt;=150,2,3))</f>
        <v>3</v>
      </c>
      <c r="J7126">
        <v>37.200000000000003</v>
      </c>
      <c r="K7126">
        <v>2.15</v>
      </c>
      <c r="L7126">
        <v>3.16</v>
      </c>
      <c r="M7126">
        <v>48</v>
      </c>
      <c r="N7126">
        <f>LOG(M7126/100,2)+3</f>
        <v>1.9411063109464315</v>
      </c>
      <c r="O7126">
        <f>INDEX(lehmad!B$2:B$412,MATCH(klypsid!$B7126,lehmad!$A$2:$A$412,0))</f>
        <v>39011</v>
      </c>
      <c r="P7126">
        <f>INDEX(lehmad!D$2:D$412,MATCH(klypsid!$B7126,lehmad!$A$2:$A$412,0))</f>
        <v>113</v>
      </c>
      <c r="Q7126">
        <f>INDEX(lehmad!E$2:E$412,MATCH(klypsid!$B7126,lehmad!$A$2:$A$412,0))</f>
        <v>1</v>
      </c>
      <c r="R7126" t="str">
        <f>INDEX(lehmad!F$2:F$412,MATCH(klypsid!$B7126,lehmad!$A$2:$A$412,0))</f>
        <v>DYNASTY-ET</v>
      </c>
      <c r="S7126">
        <f>INDEX(lehmad!H$2:H$412,MATCH(klypsid!$B7126,lehmad!$A$2:$A$412,0))</f>
        <v>124</v>
      </c>
      <c r="T7126">
        <f>INDEX(lehmad!K$2:K$412,MATCH(klypsid!$B7126,lehmad!$A$2:$A$412,0))</f>
        <v>108</v>
      </c>
      <c r="U7126" s="4">
        <f t="shared" si="222"/>
        <v>7</v>
      </c>
      <c r="V7126">
        <f t="shared" si="223"/>
        <v>35</v>
      </c>
    </row>
    <row r="7127" spans="1:22" x14ac:dyDescent="0.25">
      <c r="A7127">
        <v>4232</v>
      </c>
      <c r="B7127" t="str">
        <f>"E"&amp;A7127</f>
        <v>E4232</v>
      </c>
      <c r="C7127" t="s">
        <v>98</v>
      </c>
      <c r="D7127">
        <v>1</v>
      </c>
      <c r="E7127">
        <f>IF(D7127&lt;4,D7127,4)</f>
        <v>1</v>
      </c>
      <c r="F7127" s="1">
        <v>39780</v>
      </c>
      <c r="G7127" s="1">
        <v>40037</v>
      </c>
      <c r="H7127" s="3">
        <f>G7127-F7127</f>
        <v>257</v>
      </c>
      <c r="I7127" s="3">
        <f>IF(H7127&lt;=60,1,IF(H7127&lt;=150,2,3))</f>
        <v>3</v>
      </c>
      <c r="J7127">
        <v>31.3</v>
      </c>
      <c r="K7127">
        <v>2.77</v>
      </c>
      <c r="L7127">
        <v>3.16</v>
      </c>
      <c r="M7127">
        <v>46</v>
      </c>
      <c r="N7127">
        <f>LOG(M7127/100,2)+3</f>
        <v>1.8797057662822882</v>
      </c>
      <c r="O7127">
        <f>INDEX(lehmad!B$2:B$412,MATCH(klypsid!$B7127,lehmad!$A$2:$A$412,0))</f>
        <v>39011</v>
      </c>
      <c r="P7127">
        <f>INDEX(lehmad!D$2:D$412,MATCH(klypsid!$B7127,lehmad!$A$2:$A$412,0))</f>
        <v>113</v>
      </c>
      <c r="Q7127">
        <f>INDEX(lehmad!E$2:E$412,MATCH(klypsid!$B7127,lehmad!$A$2:$A$412,0))</f>
        <v>1</v>
      </c>
      <c r="R7127" t="str">
        <f>INDEX(lehmad!F$2:F$412,MATCH(klypsid!$B7127,lehmad!$A$2:$A$412,0))</f>
        <v>DYNASTY-ET</v>
      </c>
      <c r="S7127">
        <f>INDEX(lehmad!H$2:H$412,MATCH(klypsid!$B7127,lehmad!$A$2:$A$412,0))</f>
        <v>124</v>
      </c>
      <c r="T7127">
        <f>INDEX(lehmad!K$2:K$412,MATCH(klypsid!$B7127,lehmad!$A$2:$A$412,0))</f>
        <v>108</v>
      </c>
      <c r="U7127" s="4">
        <f t="shared" si="222"/>
        <v>8</v>
      </c>
      <c r="V7127">
        <f t="shared" si="223"/>
        <v>30</v>
      </c>
    </row>
    <row r="7128" spans="1:22" x14ac:dyDescent="0.25">
      <c r="A7128">
        <v>4232</v>
      </c>
      <c r="B7128" t="str">
        <f>"E"&amp;A7128</f>
        <v>E4232</v>
      </c>
      <c r="C7128" t="s">
        <v>98</v>
      </c>
      <c r="D7128">
        <v>1</v>
      </c>
      <c r="E7128">
        <f>IF(D7128&lt;4,D7128,4)</f>
        <v>1</v>
      </c>
      <c r="F7128" s="1">
        <v>39780</v>
      </c>
      <c r="G7128" s="1">
        <v>40066</v>
      </c>
      <c r="H7128" s="3">
        <f>G7128-F7128</f>
        <v>286</v>
      </c>
      <c r="I7128" s="3">
        <f>IF(H7128&lt;=60,1,IF(H7128&lt;=150,2,3))</f>
        <v>3</v>
      </c>
      <c r="J7128">
        <v>29.6</v>
      </c>
      <c r="K7128">
        <v>3.42</v>
      </c>
      <c r="L7128">
        <v>3.13</v>
      </c>
      <c r="M7128">
        <v>29</v>
      </c>
      <c r="N7128">
        <f>LOG(M7128/100,2)+3</f>
        <v>1.2141248053528473</v>
      </c>
      <c r="O7128">
        <f>INDEX(lehmad!B$2:B$412,MATCH(klypsid!$B7128,lehmad!$A$2:$A$412,0))</f>
        <v>39011</v>
      </c>
      <c r="P7128">
        <f>INDEX(lehmad!D$2:D$412,MATCH(klypsid!$B7128,lehmad!$A$2:$A$412,0))</f>
        <v>113</v>
      </c>
      <c r="Q7128">
        <f>INDEX(lehmad!E$2:E$412,MATCH(klypsid!$B7128,lehmad!$A$2:$A$412,0))</f>
        <v>1</v>
      </c>
      <c r="R7128" t="str">
        <f>INDEX(lehmad!F$2:F$412,MATCH(klypsid!$B7128,lehmad!$A$2:$A$412,0))</f>
        <v>DYNASTY-ET</v>
      </c>
      <c r="S7128">
        <f>INDEX(lehmad!H$2:H$412,MATCH(klypsid!$B7128,lehmad!$A$2:$A$412,0))</f>
        <v>124</v>
      </c>
      <c r="T7128">
        <f>INDEX(lehmad!K$2:K$412,MATCH(klypsid!$B7128,lehmad!$A$2:$A$412,0))</f>
        <v>108</v>
      </c>
      <c r="U7128" s="4">
        <f t="shared" si="222"/>
        <v>9</v>
      </c>
      <c r="V7128">
        <f t="shared" si="223"/>
        <v>29</v>
      </c>
    </row>
    <row r="7129" spans="1:22" x14ac:dyDescent="0.25">
      <c r="A7129">
        <v>4232</v>
      </c>
      <c r="B7129" t="str">
        <f>"E"&amp;A7129</f>
        <v>E4232</v>
      </c>
      <c r="C7129" t="s">
        <v>98</v>
      </c>
      <c r="D7129">
        <v>1</v>
      </c>
      <c r="E7129">
        <f>IF(D7129&lt;4,D7129,4)</f>
        <v>1</v>
      </c>
      <c r="F7129" s="1">
        <v>39780</v>
      </c>
      <c r="G7129" s="1">
        <v>40094</v>
      </c>
      <c r="H7129" s="3">
        <f>G7129-F7129</f>
        <v>314</v>
      </c>
      <c r="I7129" s="3">
        <f>IF(H7129&lt;=60,1,IF(H7129&lt;=150,2,3))</f>
        <v>3</v>
      </c>
      <c r="J7129">
        <v>26.6</v>
      </c>
      <c r="K7129">
        <v>3.62</v>
      </c>
      <c r="L7129">
        <v>3.21</v>
      </c>
      <c r="M7129">
        <v>43</v>
      </c>
      <c r="N7129">
        <f>LOG(M7129/100,2)+3</f>
        <v>1.7824085649273731</v>
      </c>
      <c r="O7129">
        <f>INDEX(lehmad!B$2:B$412,MATCH(klypsid!$B7129,lehmad!$A$2:$A$412,0))</f>
        <v>39011</v>
      </c>
      <c r="P7129">
        <f>INDEX(lehmad!D$2:D$412,MATCH(klypsid!$B7129,lehmad!$A$2:$A$412,0))</f>
        <v>113</v>
      </c>
      <c r="Q7129">
        <f>INDEX(lehmad!E$2:E$412,MATCH(klypsid!$B7129,lehmad!$A$2:$A$412,0))</f>
        <v>1</v>
      </c>
      <c r="R7129" t="str">
        <f>INDEX(lehmad!F$2:F$412,MATCH(klypsid!$B7129,lehmad!$A$2:$A$412,0))</f>
        <v>DYNASTY-ET</v>
      </c>
      <c r="S7129">
        <f>INDEX(lehmad!H$2:H$412,MATCH(klypsid!$B7129,lehmad!$A$2:$A$412,0))</f>
        <v>124</v>
      </c>
      <c r="T7129">
        <f>INDEX(lehmad!K$2:K$412,MATCH(klypsid!$B7129,lehmad!$A$2:$A$412,0))</f>
        <v>108</v>
      </c>
      <c r="U7129" s="4">
        <f t="shared" si="222"/>
        <v>10</v>
      </c>
      <c r="V7129">
        <f t="shared" si="223"/>
        <v>28</v>
      </c>
    </row>
    <row r="7130" spans="1:22" x14ac:dyDescent="0.25">
      <c r="A7130">
        <v>4232</v>
      </c>
      <c r="B7130" t="str">
        <f>"E"&amp;A7130</f>
        <v>E4232</v>
      </c>
      <c r="C7130" t="s">
        <v>98</v>
      </c>
      <c r="D7130">
        <v>2</v>
      </c>
      <c r="E7130">
        <f>IF(D7130&lt;4,D7130,4)</f>
        <v>2</v>
      </c>
      <c r="F7130" s="1">
        <v>40157</v>
      </c>
      <c r="G7130" s="1">
        <v>40186</v>
      </c>
      <c r="H7130" s="3">
        <f>G7130-F7130</f>
        <v>29</v>
      </c>
      <c r="I7130" s="3">
        <f>IF(H7130&lt;=60,1,IF(H7130&lt;=150,2,3))</f>
        <v>1</v>
      </c>
      <c r="J7130">
        <v>36.1</v>
      </c>
      <c r="K7130">
        <v>4.5999999999999996</v>
      </c>
      <c r="L7130">
        <v>2.98</v>
      </c>
      <c r="M7130">
        <v>178</v>
      </c>
      <c r="N7130">
        <f>LOG(M7130/100,2)+3</f>
        <v>3.8318772411916733</v>
      </c>
      <c r="O7130">
        <f>INDEX(lehmad!B$2:B$412,MATCH(klypsid!$B7130,lehmad!$A$2:$A$412,0))</f>
        <v>39011</v>
      </c>
      <c r="P7130">
        <f>INDEX(lehmad!D$2:D$412,MATCH(klypsid!$B7130,lehmad!$A$2:$A$412,0))</f>
        <v>113</v>
      </c>
      <c r="Q7130">
        <f>INDEX(lehmad!E$2:E$412,MATCH(klypsid!$B7130,lehmad!$A$2:$A$412,0))</f>
        <v>1</v>
      </c>
      <c r="R7130" t="str">
        <f>INDEX(lehmad!F$2:F$412,MATCH(klypsid!$B7130,lehmad!$A$2:$A$412,0))</f>
        <v>DYNASTY-ET</v>
      </c>
      <c r="S7130">
        <f>INDEX(lehmad!H$2:H$412,MATCH(klypsid!$B7130,lehmad!$A$2:$A$412,0))</f>
        <v>124</v>
      </c>
      <c r="T7130">
        <f>INDEX(lehmad!K$2:K$412,MATCH(klypsid!$B7130,lehmad!$A$2:$A$412,0))</f>
        <v>108</v>
      </c>
      <c r="U7130" s="4">
        <f t="shared" si="222"/>
        <v>1</v>
      </c>
      <c r="V7130">
        <f t="shared" si="223"/>
        <v>29</v>
      </c>
    </row>
    <row r="7131" spans="1:22" x14ac:dyDescent="0.25">
      <c r="A7131">
        <v>4232</v>
      </c>
      <c r="B7131" t="str">
        <f>"E"&amp;A7131</f>
        <v>E4232</v>
      </c>
      <c r="C7131" t="s">
        <v>98</v>
      </c>
      <c r="D7131">
        <v>2</v>
      </c>
      <c r="E7131">
        <f>IF(D7131&lt;4,D7131,4)</f>
        <v>2</v>
      </c>
      <c r="F7131" s="1">
        <v>40157</v>
      </c>
      <c r="G7131" s="1">
        <v>40214</v>
      </c>
      <c r="H7131" s="3">
        <f>G7131-F7131</f>
        <v>57</v>
      </c>
      <c r="I7131" s="3">
        <f>IF(H7131&lt;=60,1,IF(H7131&lt;=150,2,3))</f>
        <v>1</v>
      </c>
      <c r="J7131">
        <v>37.200000000000003</v>
      </c>
      <c r="K7131">
        <v>3.42</v>
      </c>
      <c r="L7131">
        <v>2.91</v>
      </c>
      <c r="M7131">
        <v>16</v>
      </c>
      <c r="N7131">
        <f>LOG(M7131/100,2)+3</f>
        <v>0.35614381022527519</v>
      </c>
      <c r="O7131">
        <f>INDEX(lehmad!B$2:B$412,MATCH(klypsid!$B7131,lehmad!$A$2:$A$412,0))</f>
        <v>39011</v>
      </c>
      <c r="P7131">
        <f>INDEX(lehmad!D$2:D$412,MATCH(klypsid!$B7131,lehmad!$A$2:$A$412,0))</f>
        <v>113</v>
      </c>
      <c r="Q7131">
        <f>INDEX(lehmad!E$2:E$412,MATCH(klypsid!$B7131,lehmad!$A$2:$A$412,0))</f>
        <v>1</v>
      </c>
      <c r="R7131" t="str">
        <f>INDEX(lehmad!F$2:F$412,MATCH(klypsid!$B7131,lehmad!$A$2:$A$412,0))</f>
        <v>DYNASTY-ET</v>
      </c>
      <c r="S7131">
        <f>INDEX(lehmad!H$2:H$412,MATCH(klypsid!$B7131,lehmad!$A$2:$A$412,0))</f>
        <v>124</v>
      </c>
      <c r="T7131">
        <f>INDEX(lehmad!K$2:K$412,MATCH(klypsid!$B7131,lehmad!$A$2:$A$412,0))</f>
        <v>108</v>
      </c>
      <c r="U7131" s="4">
        <f t="shared" si="222"/>
        <v>2</v>
      </c>
      <c r="V7131">
        <f t="shared" si="223"/>
        <v>28</v>
      </c>
    </row>
    <row r="7132" spans="1:22" x14ac:dyDescent="0.25">
      <c r="A7132">
        <v>4232</v>
      </c>
      <c r="B7132" t="str">
        <f>"E"&amp;A7132</f>
        <v>E4232</v>
      </c>
      <c r="C7132" t="s">
        <v>98</v>
      </c>
      <c r="D7132">
        <v>2</v>
      </c>
      <c r="E7132">
        <f>IF(D7132&lt;4,D7132,4)</f>
        <v>2</v>
      </c>
      <c r="F7132" s="1">
        <v>40157</v>
      </c>
      <c r="G7132" s="1">
        <v>40242</v>
      </c>
      <c r="H7132" s="3">
        <f>G7132-F7132</f>
        <v>85</v>
      </c>
      <c r="I7132" s="3">
        <f>IF(H7132&lt;=60,1,IF(H7132&lt;=150,2,3))</f>
        <v>2</v>
      </c>
      <c r="J7132">
        <v>36.4</v>
      </c>
      <c r="K7132">
        <v>3.9</v>
      </c>
      <c r="L7132">
        <v>3.06</v>
      </c>
      <c r="M7132">
        <v>16</v>
      </c>
      <c r="N7132">
        <f>LOG(M7132/100,2)+3</f>
        <v>0.35614381022527519</v>
      </c>
      <c r="O7132">
        <f>INDEX(lehmad!B$2:B$412,MATCH(klypsid!$B7132,lehmad!$A$2:$A$412,0))</f>
        <v>39011</v>
      </c>
      <c r="P7132">
        <f>INDEX(lehmad!D$2:D$412,MATCH(klypsid!$B7132,lehmad!$A$2:$A$412,0))</f>
        <v>113</v>
      </c>
      <c r="Q7132">
        <f>INDEX(lehmad!E$2:E$412,MATCH(klypsid!$B7132,lehmad!$A$2:$A$412,0))</f>
        <v>1</v>
      </c>
      <c r="R7132" t="str">
        <f>INDEX(lehmad!F$2:F$412,MATCH(klypsid!$B7132,lehmad!$A$2:$A$412,0))</f>
        <v>DYNASTY-ET</v>
      </c>
      <c r="S7132">
        <f>INDEX(lehmad!H$2:H$412,MATCH(klypsid!$B7132,lehmad!$A$2:$A$412,0))</f>
        <v>124</v>
      </c>
      <c r="T7132">
        <f>INDEX(lehmad!K$2:K$412,MATCH(klypsid!$B7132,lehmad!$A$2:$A$412,0))</f>
        <v>108</v>
      </c>
      <c r="U7132" s="4">
        <f t="shared" si="222"/>
        <v>3</v>
      </c>
      <c r="V7132">
        <f t="shared" si="223"/>
        <v>28</v>
      </c>
    </row>
    <row r="7133" spans="1:22" x14ac:dyDescent="0.25">
      <c r="A7133">
        <v>4232</v>
      </c>
      <c r="B7133" t="str">
        <f>"E"&amp;A7133</f>
        <v>E4232</v>
      </c>
      <c r="C7133" t="s">
        <v>98</v>
      </c>
      <c r="D7133">
        <v>2</v>
      </c>
      <c r="E7133">
        <f>IF(D7133&lt;4,D7133,4)</f>
        <v>2</v>
      </c>
      <c r="F7133" s="1">
        <v>40157</v>
      </c>
      <c r="G7133" s="1">
        <v>40276</v>
      </c>
      <c r="H7133" s="3">
        <f>G7133-F7133</f>
        <v>119</v>
      </c>
      <c r="I7133" s="3">
        <f>IF(H7133&lt;=60,1,IF(H7133&lt;=150,2,3))</f>
        <v>2</v>
      </c>
      <c r="J7133">
        <v>36.9</v>
      </c>
      <c r="K7133">
        <v>3.86</v>
      </c>
      <c r="L7133">
        <v>3.02</v>
      </c>
      <c r="M7133">
        <v>38</v>
      </c>
      <c r="N7133">
        <f>LOG(M7133/100,2)+3</f>
        <v>1.6040713236688608</v>
      </c>
      <c r="O7133">
        <f>INDEX(lehmad!B$2:B$412,MATCH(klypsid!$B7133,lehmad!$A$2:$A$412,0))</f>
        <v>39011</v>
      </c>
      <c r="P7133">
        <f>INDEX(lehmad!D$2:D$412,MATCH(klypsid!$B7133,lehmad!$A$2:$A$412,0))</f>
        <v>113</v>
      </c>
      <c r="Q7133">
        <f>INDEX(lehmad!E$2:E$412,MATCH(klypsid!$B7133,lehmad!$A$2:$A$412,0))</f>
        <v>1</v>
      </c>
      <c r="R7133" t="str">
        <f>INDEX(lehmad!F$2:F$412,MATCH(klypsid!$B7133,lehmad!$A$2:$A$412,0))</f>
        <v>DYNASTY-ET</v>
      </c>
      <c r="S7133">
        <f>INDEX(lehmad!H$2:H$412,MATCH(klypsid!$B7133,lehmad!$A$2:$A$412,0))</f>
        <v>124</v>
      </c>
      <c r="T7133">
        <f>INDEX(lehmad!K$2:K$412,MATCH(klypsid!$B7133,lehmad!$A$2:$A$412,0))</f>
        <v>108</v>
      </c>
      <c r="U7133" s="4">
        <f t="shared" si="222"/>
        <v>4</v>
      </c>
      <c r="V7133">
        <f t="shared" si="223"/>
        <v>34</v>
      </c>
    </row>
    <row r="7134" spans="1:22" x14ac:dyDescent="0.25">
      <c r="A7134">
        <v>4232</v>
      </c>
      <c r="B7134" t="str">
        <f>"E"&amp;A7134</f>
        <v>E4232</v>
      </c>
      <c r="C7134" t="s">
        <v>98</v>
      </c>
      <c r="D7134">
        <v>2</v>
      </c>
      <c r="E7134">
        <f>IF(D7134&lt;4,D7134,4)</f>
        <v>2</v>
      </c>
      <c r="F7134" s="1">
        <v>40157</v>
      </c>
      <c r="G7134" s="1">
        <v>40304</v>
      </c>
      <c r="H7134" s="3">
        <f>G7134-F7134</f>
        <v>147</v>
      </c>
      <c r="I7134" s="3">
        <f>IF(H7134&lt;=60,1,IF(H7134&lt;=150,2,3))</f>
        <v>2</v>
      </c>
      <c r="J7134">
        <v>38.700000000000003</v>
      </c>
      <c r="K7134">
        <v>3.16</v>
      </c>
      <c r="L7134">
        <v>3.05</v>
      </c>
      <c r="M7134">
        <v>13</v>
      </c>
      <c r="N7134">
        <f>LOG(M7134/100,2)+3</f>
        <v>5.6583528366367375E-2</v>
      </c>
      <c r="O7134">
        <f>INDEX(lehmad!B$2:B$412,MATCH(klypsid!$B7134,lehmad!$A$2:$A$412,0))</f>
        <v>39011</v>
      </c>
      <c r="P7134">
        <f>INDEX(lehmad!D$2:D$412,MATCH(klypsid!$B7134,lehmad!$A$2:$A$412,0))</f>
        <v>113</v>
      </c>
      <c r="Q7134">
        <f>INDEX(lehmad!E$2:E$412,MATCH(klypsid!$B7134,lehmad!$A$2:$A$412,0))</f>
        <v>1</v>
      </c>
      <c r="R7134" t="str">
        <f>INDEX(lehmad!F$2:F$412,MATCH(klypsid!$B7134,lehmad!$A$2:$A$412,0))</f>
        <v>DYNASTY-ET</v>
      </c>
      <c r="S7134">
        <f>INDEX(lehmad!H$2:H$412,MATCH(klypsid!$B7134,lehmad!$A$2:$A$412,0))</f>
        <v>124</v>
      </c>
      <c r="T7134">
        <f>INDEX(lehmad!K$2:K$412,MATCH(klypsid!$B7134,lehmad!$A$2:$A$412,0))</f>
        <v>108</v>
      </c>
      <c r="U7134" s="4">
        <f t="shared" si="222"/>
        <v>5</v>
      </c>
      <c r="V7134">
        <f t="shared" si="223"/>
        <v>28</v>
      </c>
    </row>
    <row r="7135" spans="1:22" x14ac:dyDescent="0.25">
      <c r="A7135">
        <v>4232</v>
      </c>
      <c r="B7135" t="str">
        <f>"E"&amp;A7135</f>
        <v>E4232</v>
      </c>
      <c r="C7135" t="s">
        <v>98</v>
      </c>
      <c r="D7135">
        <v>2</v>
      </c>
      <c r="E7135">
        <f>IF(D7135&lt;4,D7135,4)</f>
        <v>2</v>
      </c>
      <c r="F7135" s="1">
        <v>40157</v>
      </c>
      <c r="G7135" s="1">
        <v>40336</v>
      </c>
      <c r="H7135" s="3">
        <f>G7135-F7135</f>
        <v>179</v>
      </c>
      <c r="I7135" s="3">
        <f>IF(H7135&lt;=60,1,IF(H7135&lt;=150,2,3))</f>
        <v>3</v>
      </c>
      <c r="J7135">
        <v>35.700000000000003</v>
      </c>
      <c r="K7135">
        <v>3.65</v>
      </c>
      <c r="L7135">
        <v>3.09</v>
      </c>
      <c r="M7135">
        <v>22</v>
      </c>
      <c r="N7135">
        <f>LOG(M7135/100,2)+3</f>
        <v>0.8155754288625725</v>
      </c>
      <c r="O7135">
        <f>INDEX(lehmad!B$2:B$412,MATCH(klypsid!$B7135,lehmad!$A$2:$A$412,0))</f>
        <v>39011</v>
      </c>
      <c r="P7135">
        <f>INDEX(lehmad!D$2:D$412,MATCH(klypsid!$B7135,lehmad!$A$2:$A$412,0))</f>
        <v>113</v>
      </c>
      <c r="Q7135">
        <f>INDEX(lehmad!E$2:E$412,MATCH(klypsid!$B7135,lehmad!$A$2:$A$412,0))</f>
        <v>1</v>
      </c>
      <c r="R7135" t="str">
        <f>INDEX(lehmad!F$2:F$412,MATCH(klypsid!$B7135,lehmad!$A$2:$A$412,0))</f>
        <v>DYNASTY-ET</v>
      </c>
      <c r="S7135">
        <f>INDEX(lehmad!H$2:H$412,MATCH(klypsid!$B7135,lehmad!$A$2:$A$412,0))</f>
        <v>124</v>
      </c>
      <c r="T7135">
        <f>INDEX(lehmad!K$2:K$412,MATCH(klypsid!$B7135,lehmad!$A$2:$A$412,0))</f>
        <v>108</v>
      </c>
      <c r="U7135" s="4">
        <f t="shared" si="222"/>
        <v>6</v>
      </c>
      <c r="V7135">
        <f t="shared" si="223"/>
        <v>32</v>
      </c>
    </row>
    <row r="7136" spans="1:22" x14ac:dyDescent="0.25">
      <c r="A7136">
        <v>4232</v>
      </c>
      <c r="B7136" t="str">
        <f>"E"&amp;A7136</f>
        <v>E4232</v>
      </c>
      <c r="C7136" t="s">
        <v>98</v>
      </c>
      <c r="D7136">
        <v>2</v>
      </c>
      <c r="E7136">
        <f>IF(D7136&lt;4,D7136,4)</f>
        <v>2</v>
      </c>
      <c r="F7136" s="1">
        <v>40157</v>
      </c>
      <c r="G7136" s="1">
        <v>40371</v>
      </c>
      <c r="H7136" s="3">
        <f>G7136-F7136</f>
        <v>214</v>
      </c>
      <c r="I7136" s="3">
        <f>IF(H7136&lt;=60,1,IF(H7136&lt;=150,2,3))</f>
        <v>3</v>
      </c>
      <c r="J7136">
        <v>36.6</v>
      </c>
      <c r="K7136">
        <v>3.11</v>
      </c>
      <c r="L7136">
        <v>3.05</v>
      </c>
      <c r="M7136">
        <v>16</v>
      </c>
      <c r="N7136">
        <f>LOG(M7136/100,2)+3</f>
        <v>0.35614381022527519</v>
      </c>
      <c r="O7136">
        <f>INDEX(lehmad!B$2:B$412,MATCH(klypsid!$B7136,lehmad!$A$2:$A$412,0))</f>
        <v>39011</v>
      </c>
      <c r="P7136">
        <f>INDEX(lehmad!D$2:D$412,MATCH(klypsid!$B7136,lehmad!$A$2:$A$412,0))</f>
        <v>113</v>
      </c>
      <c r="Q7136">
        <f>INDEX(lehmad!E$2:E$412,MATCH(klypsid!$B7136,lehmad!$A$2:$A$412,0))</f>
        <v>1</v>
      </c>
      <c r="R7136" t="str">
        <f>INDEX(lehmad!F$2:F$412,MATCH(klypsid!$B7136,lehmad!$A$2:$A$412,0))</f>
        <v>DYNASTY-ET</v>
      </c>
      <c r="S7136">
        <f>INDEX(lehmad!H$2:H$412,MATCH(klypsid!$B7136,lehmad!$A$2:$A$412,0))</f>
        <v>124</v>
      </c>
      <c r="T7136">
        <f>INDEX(lehmad!K$2:K$412,MATCH(klypsid!$B7136,lehmad!$A$2:$A$412,0))</f>
        <v>108</v>
      </c>
      <c r="U7136" s="4">
        <f t="shared" si="222"/>
        <v>7</v>
      </c>
      <c r="V7136">
        <f t="shared" si="223"/>
        <v>35</v>
      </c>
    </row>
    <row r="7137" spans="1:22" x14ac:dyDescent="0.25">
      <c r="A7137">
        <v>4232</v>
      </c>
      <c r="B7137" t="str">
        <f>"E"&amp;A7137</f>
        <v>E4232</v>
      </c>
      <c r="C7137" t="s">
        <v>98</v>
      </c>
      <c r="D7137">
        <v>2</v>
      </c>
      <c r="E7137">
        <f>IF(D7137&lt;4,D7137,4)</f>
        <v>2</v>
      </c>
      <c r="F7137" s="1">
        <v>40157</v>
      </c>
      <c r="G7137" s="1">
        <v>40396</v>
      </c>
      <c r="H7137" s="3">
        <f>G7137-F7137</f>
        <v>239</v>
      </c>
      <c r="I7137" s="3">
        <f>IF(H7137&lt;=60,1,IF(H7137&lt;=150,2,3))</f>
        <v>3</v>
      </c>
      <c r="J7137">
        <v>37.299999999999997</v>
      </c>
      <c r="K7137">
        <v>3.09</v>
      </c>
      <c r="L7137">
        <v>3.08</v>
      </c>
      <c r="M7137">
        <v>7</v>
      </c>
      <c r="N7137">
        <f>LOG(M7137/100,2)+3</f>
        <v>-0.83650126771712063</v>
      </c>
      <c r="O7137">
        <f>INDEX(lehmad!B$2:B$412,MATCH(klypsid!$B7137,lehmad!$A$2:$A$412,0))</f>
        <v>39011</v>
      </c>
      <c r="P7137">
        <f>INDEX(lehmad!D$2:D$412,MATCH(klypsid!$B7137,lehmad!$A$2:$A$412,0))</f>
        <v>113</v>
      </c>
      <c r="Q7137">
        <f>INDEX(lehmad!E$2:E$412,MATCH(klypsid!$B7137,lehmad!$A$2:$A$412,0))</f>
        <v>1</v>
      </c>
      <c r="R7137" t="str">
        <f>INDEX(lehmad!F$2:F$412,MATCH(klypsid!$B7137,lehmad!$A$2:$A$412,0))</f>
        <v>DYNASTY-ET</v>
      </c>
      <c r="S7137">
        <f>INDEX(lehmad!H$2:H$412,MATCH(klypsid!$B7137,lehmad!$A$2:$A$412,0))</f>
        <v>124</v>
      </c>
      <c r="T7137">
        <f>INDEX(lehmad!K$2:K$412,MATCH(klypsid!$B7137,lehmad!$A$2:$A$412,0))</f>
        <v>108</v>
      </c>
      <c r="U7137" s="4">
        <f t="shared" si="222"/>
        <v>8</v>
      </c>
      <c r="V7137">
        <f t="shared" si="223"/>
        <v>25</v>
      </c>
    </row>
    <row r="7138" spans="1:22" x14ac:dyDescent="0.25">
      <c r="A7138">
        <v>4232</v>
      </c>
      <c r="B7138" t="str">
        <f>"E"&amp;A7138</f>
        <v>E4232</v>
      </c>
      <c r="C7138" t="s">
        <v>98</v>
      </c>
      <c r="D7138">
        <v>2</v>
      </c>
      <c r="E7138">
        <f>IF(D7138&lt;4,D7138,4)</f>
        <v>2</v>
      </c>
      <c r="F7138" s="1">
        <v>40157</v>
      </c>
      <c r="G7138" s="1">
        <v>40434</v>
      </c>
      <c r="H7138" s="3">
        <f>G7138-F7138</f>
        <v>277</v>
      </c>
      <c r="I7138" s="3">
        <f>IF(H7138&lt;=60,1,IF(H7138&lt;=150,2,3))</f>
        <v>3</v>
      </c>
      <c r="J7138">
        <v>36.200000000000003</v>
      </c>
      <c r="K7138">
        <v>3.56</v>
      </c>
      <c r="L7138">
        <v>3.26</v>
      </c>
      <c r="M7138">
        <v>15</v>
      </c>
      <c r="N7138">
        <f>LOG(M7138/100,2)+3</f>
        <v>0.26303440583379389</v>
      </c>
      <c r="O7138">
        <f>INDEX(lehmad!B$2:B$412,MATCH(klypsid!$B7138,lehmad!$A$2:$A$412,0))</f>
        <v>39011</v>
      </c>
      <c r="P7138">
        <f>INDEX(lehmad!D$2:D$412,MATCH(klypsid!$B7138,lehmad!$A$2:$A$412,0))</f>
        <v>113</v>
      </c>
      <c r="Q7138">
        <f>INDEX(lehmad!E$2:E$412,MATCH(klypsid!$B7138,lehmad!$A$2:$A$412,0))</f>
        <v>1</v>
      </c>
      <c r="R7138" t="str">
        <f>INDEX(lehmad!F$2:F$412,MATCH(klypsid!$B7138,lehmad!$A$2:$A$412,0))</f>
        <v>DYNASTY-ET</v>
      </c>
      <c r="S7138">
        <f>INDEX(lehmad!H$2:H$412,MATCH(klypsid!$B7138,lehmad!$A$2:$A$412,0))</f>
        <v>124</v>
      </c>
      <c r="T7138">
        <f>INDEX(lehmad!K$2:K$412,MATCH(klypsid!$B7138,lehmad!$A$2:$A$412,0))</f>
        <v>108</v>
      </c>
      <c r="U7138" s="4">
        <f t="shared" si="222"/>
        <v>9</v>
      </c>
      <c r="V7138">
        <f t="shared" si="223"/>
        <v>38</v>
      </c>
    </row>
    <row r="7139" spans="1:22" x14ac:dyDescent="0.25">
      <c r="A7139">
        <v>4232</v>
      </c>
      <c r="B7139" t="str">
        <f>"E"&amp;A7139</f>
        <v>E4232</v>
      </c>
      <c r="C7139" t="s">
        <v>98</v>
      </c>
      <c r="D7139">
        <v>2</v>
      </c>
      <c r="E7139">
        <f>IF(D7139&lt;4,D7139,4)</f>
        <v>2</v>
      </c>
      <c r="F7139" s="1">
        <v>40157</v>
      </c>
      <c r="G7139" s="1">
        <v>40462</v>
      </c>
      <c r="H7139" s="3">
        <f>G7139-F7139</f>
        <v>305</v>
      </c>
      <c r="I7139" s="3">
        <f>IF(H7139&lt;=60,1,IF(H7139&lt;=150,2,3))</f>
        <v>3</v>
      </c>
      <c r="J7139">
        <v>32.1</v>
      </c>
      <c r="K7139">
        <v>4.08</v>
      </c>
      <c r="L7139">
        <v>3.55</v>
      </c>
      <c r="M7139">
        <v>22</v>
      </c>
      <c r="N7139">
        <f>LOG(M7139/100,2)+3</f>
        <v>0.8155754288625725</v>
      </c>
      <c r="O7139">
        <f>INDEX(lehmad!B$2:B$412,MATCH(klypsid!$B7139,lehmad!$A$2:$A$412,0))</f>
        <v>39011</v>
      </c>
      <c r="P7139">
        <f>INDEX(lehmad!D$2:D$412,MATCH(klypsid!$B7139,lehmad!$A$2:$A$412,0))</f>
        <v>113</v>
      </c>
      <c r="Q7139">
        <f>INDEX(lehmad!E$2:E$412,MATCH(klypsid!$B7139,lehmad!$A$2:$A$412,0))</f>
        <v>1</v>
      </c>
      <c r="R7139" t="str">
        <f>INDEX(lehmad!F$2:F$412,MATCH(klypsid!$B7139,lehmad!$A$2:$A$412,0))</f>
        <v>DYNASTY-ET</v>
      </c>
      <c r="S7139">
        <f>INDEX(lehmad!H$2:H$412,MATCH(klypsid!$B7139,lehmad!$A$2:$A$412,0))</f>
        <v>124</v>
      </c>
      <c r="T7139">
        <f>INDEX(lehmad!K$2:K$412,MATCH(klypsid!$B7139,lehmad!$A$2:$A$412,0))</f>
        <v>108</v>
      </c>
      <c r="U7139" s="4">
        <f t="shared" si="222"/>
        <v>10</v>
      </c>
      <c r="V7139">
        <f t="shared" si="223"/>
        <v>28</v>
      </c>
    </row>
    <row r="7140" spans="1:22" x14ac:dyDescent="0.25">
      <c r="A7140">
        <v>4232</v>
      </c>
      <c r="B7140" t="str">
        <f>"E"&amp;A7140</f>
        <v>E4232</v>
      </c>
      <c r="C7140" t="s">
        <v>98</v>
      </c>
      <c r="D7140">
        <v>2</v>
      </c>
      <c r="E7140">
        <f>IF(D7140&lt;4,D7140,4)</f>
        <v>2</v>
      </c>
      <c r="F7140" s="1">
        <v>40157</v>
      </c>
      <c r="G7140" s="1">
        <v>40493</v>
      </c>
      <c r="H7140" s="3">
        <f>G7140-F7140</f>
        <v>336</v>
      </c>
      <c r="I7140" s="3">
        <f>IF(H7140&lt;=60,1,IF(H7140&lt;=150,2,3))</f>
        <v>3</v>
      </c>
      <c r="J7140">
        <v>28.4</v>
      </c>
      <c r="K7140">
        <v>5.0199999999999996</v>
      </c>
      <c r="L7140">
        <v>3.75</v>
      </c>
      <c r="M7140">
        <v>241</v>
      </c>
      <c r="N7140">
        <f>LOG(M7140/100,2)+3</f>
        <v>4.2690331464552367</v>
      </c>
      <c r="O7140">
        <f>INDEX(lehmad!B$2:B$412,MATCH(klypsid!$B7140,lehmad!$A$2:$A$412,0))</f>
        <v>39011</v>
      </c>
      <c r="P7140">
        <f>INDEX(lehmad!D$2:D$412,MATCH(klypsid!$B7140,lehmad!$A$2:$A$412,0))</f>
        <v>113</v>
      </c>
      <c r="Q7140">
        <f>INDEX(lehmad!E$2:E$412,MATCH(klypsid!$B7140,lehmad!$A$2:$A$412,0))</f>
        <v>1</v>
      </c>
      <c r="R7140" t="str">
        <f>INDEX(lehmad!F$2:F$412,MATCH(klypsid!$B7140,lehmad!$A$2:$A$412,0))</f>
        <v>DYNASTY-ET</v>
      </c>
      <c r="S7140">
        <f>INDEX(lehmad!H$2:H$412,MATCH(klypsid!$B7140,lehmad!$A$2:$A$412,0))</f>
        <v>124</v>
      </c>
      <c r="T7140">
        <f>INDEX(lehmad!K$2:K$412,MATCH(klypsid!$B7140,lehmad!$A$2:$A$412,0))</f>
        <v>108</v>
      </c>
      <c r="U7140" s="4">
        <f t="shared" si="222"/>
        <v>11</v>
      </c>
      <c r="V7140">
        <f t="shared" si="223"/>
        <v>31</v>
      </c>
    </row>
    <row r="7141" spans="1:22" x14ac:dyDescent="0.25">
      <c r="A7141">
        <v>4232</v>
      </c>
      <c r="B7141" t="str">
        <f>"E"&amp;A7141</f>
        <v>E4232</v>
      </c>
      <c r="C7141" t="s">
        <v>98</v>
      </c>
      <c r="D7141">
        <v>2</v>
      </c>
      <c r="E7141">
        <f>IF(D7141&lt;4,D7141,4)</f>
        <v>2</v>
      </c>
      <c r="F7141" s="1">
        <v>40157</v>
      </c>
      <c r="G7141" s="1">
        <v>40521</v>
      </c>
      <c r="H7141" s="3">
        <f>G7141-F7141</f>
        <v>364</v>
      </c>
      <c r="I7141" s="3">
        <f>IF(H7141&lt;=60,1,IF(H7141&lt;=150,2,3))</f>
        <v>3</v>
      </c>
      <c r="J7141">
        <v>26.3</v>
      </c>
      <c r="K7141">
        <v>4.91</v>
      </c>
      <c r="L7141">
        <v>3.65</v>
      </c>
      <c r="M7141">
        <v>51</v>
      </c>
      <c r="N7141">
        <f>LOG(M7141/100,2)+3</f>
        <v>2.0285691521967708</v>
      </c>
      <c r="O7141">
        <f>INDEX(lehmad!B$2:B$412,MATCH(klypsid!$B7141,lehmad!$A$2:$A$412,0))</f>
        <v>39011</v>
      </c>
      <c r="P7141">
        <f>INDEX(lehmad!D$2:D$412,MATCH(klypsid!$B7141,lehmad!$A$2:$A$412,0))</f>
        <v>113</v>
      </c>
      <c r="Q7141">
        <f>INDEX(lehmad!E$2:E$412,MATCH(klypsid!$B7141,lehmad!$A$2:$A$412,0))</f>
        <v>1</v>
      </c>
      <c r="R7141" t="str">
        <f>INDEX(lehmad!F$2:F$412,MATCH(klypsid!$B7141,lehmad!$A$2:$A$412,0))</f>
        <v>DYNASTY-ET</v>
      </c>
      <c r="S7141">
        <f>INDEX(lehmad!H$2:H$412,MATCH(klypsid!$B7141,lehmad!$A$2:$A$412,0))</f>
        <v>124</v>
      </c>
      <c r="T7141">
        <f>INDEX(lehmad!K$2:K$412,MATCH(klypsid!$B7141,lehmad!$A$2:$A$412,0))</f>
        <v>108</v>
      </c>
      <c r="U7141" s="4">
        <f t="shared" si="222"/>
        <v>12</v>
      </c>
      <c r="V7141">
        <f t="shared" si="223"/>
        <v>28</v>
      </c>
    </row>
    <row r="7142" spans="1:22" x14ac:dyDescent="0.25">
      <c r="A7142">
        <v>4233</v>
      </c>
      <c r="B7142" t="str">
        <f>"E"&amp;A7142</f>
        <v>E4233</v>
      </c>
      <c r="C7142" t="s">
        <v>171</v>
      </c>
      <c r="D7142">
        <v>1</v>
      </c>
      <c r="E7142">
        <f>IF(D7142&lt;4,D7142,4)</f>
        <v>1</v>
      </c>
      <c r="F7142" s="1">
        <v>39734</v>
      </c>
      <c r="G7142" s="1">
        <v>39754</v>
      </c>
      <c r="H7142" s="3">
        <f>G7142-F7142</f>
        <v>20</v>
      </c>
      <c r="I7142" s="3">
        <f>IF(H7142&lt;=60,1,IF(H7142&lt;=150,2,3))</f>
        <v>1</v>
      </c>
      <c r="J7142">
        <v>30.5</v>
      </c>
      <c r="K7142">
        <v>4.08</v>
      </c>
      <c r="L7142">
        <v>3.38</v>
      </c>
      <c r="M7142">
        <v>47</v>
      </c>
      <c r="N7142">
        <f>LOG(M7142/100,2)+3</f>
        <v>1.9107326619029126</v>
      </c>
      <c r="O7142">
        <f>INDEX(lehmad!B$2:B$412,MATCH(klypsid!$B7142,lehmad!$A$2:$A$412,0))</f>
        <v>39012</v>
      </c>
      <c r="P7142">
        <f>INDEX(lehmad!D$2:D$412,MATCH(klypsid!$B7142,lehmad!$A$2:$A$412,0))</f>
        <v>103</v>
      </c>
      <c r="Q7142">
        <f>INDEX(lehmad!E$2:E$412,MATCH(klypsid!$B7142,lehmad!$A$2:$A$412,0))</f>
        <v>1</v>
      </c>
      <c r="R7142" t="str">
        <f>INDEX(lehmad!F$2:F$412,MATCH(klypsid!$B7142,lehmad!$A$2:$A$412,0))</f>
        <v>DYNASTY-ET</v>
      </c>
      <c r="S7142">
        <f>INDEX(lehmad!H$2:H$412,MATCH(klypsid!$B7142,lehmad!$A$2:$A$412,0))</f>
        <v>124</v>
      </c>
      <c r="T7142">
        <f>INDEX(lehmad!K$2:K$412,MATCH(klypsid!$B7142,lehmad!$A$2:$A$412,0))</f>
        <v>108</v>
      </c>
      <c r="U7142" s="4">
        <f t="shared" si="222"/>
        <v>1</v>
      </c>
      <c r="V7142">
        <f t="shared" si="223"/>
        <v>20</v>
      </c>
    </row>
    <row r="7143" spans="1:22" x14ac:dyDescent="0.25">
      <c r="A7143">
        <v>4233</v>
      </c>
      <c r="B7143" t="str">
        <f>"E"&amp;A7143</f>
        <v>E4233</v>
      </c>
      <c r="C7143" t="s">
        <v>171</v>
      </c>
      <c r="D7143">
        <v>1</v>
      </c>
      <c r="E7143">
        <f>IF(D7143&lt;4,D7143,4)</f>
        <v>1</v>
      </c>
      <c r="F7143" s="1">
        <v>39734</v>
      </c>
      <c r="G7143" s="1">
        <v>39783</v>
      </c>
      <c r="H7143" s="3">
        <f>G7143-F7143</f>
        <v>49</v>
      </c>
      <c r="I7143" s="3">
        <f>IF(H7143&lt;=60,1,IF(H7143&lt;=150,2,3))</f>
        <v>1</v>
      </c>
      <c r="J7143">
        <v>42.2</v>
      </c>
      <c r="K7143">
        <v>3.28</v>
      </c>
      <c r="L7143">
        <v>3.15</v>
      </c>
      <c r="M7143">
        <v>28</v>
      </c>
      <c r="N7143">
        <f>LOG(M7143/100,2)+3</f>
        <v>1.1634987322828796</v>
      </c>
      <c r="O7143">
        <f>INDEX(lehmad!B$2:B$412,MATCH(klypsid!$B7143,lehmad!$A$2:$A$412,0))</f>
        <v>39012</v>
      </c>
      <c r="P7143">
        <f>INDEX(lehmad!D$2:D$412,MATCH(klypsid!$B7143,lehmad!$A$2:$A$412,0))</f>
        <v>103</v>
      </c>
      <c r="Q7143">
        <f>INDEX(lehmad!E$2:E$412,MATCH(klypsid!$B7143,lehmad!$A$2:$A$412,0))</f>
        <v>1</v>
      </c>
      <c r="R7143" t="str">
        <f>INDEX(lehmad!F$2:F$412,MATCH(klypsid!$B7143,lehmad!$A$2:$A$412,0))</f>
        <v>DYNASTY-ET</v>
      </c>
      <c r="S7143">
        <f>INDEX(lehmad!H$2:H$412,MATCH(klypsid!$B7143,lehmad!$A$2:$A$412,0))</f>
        <v>124</v>
      </c>
      <c r="T7143">
        <f>INDEX(lehmad!K$2:K$412,MATCH(klypsid!$B7143,lehmad!$A$2:$A$412,0))</f>
        <v>108</v>
      </c>
      <c r="U7143" s="4">
        <f t="shared" si="222"/>
        <v>2</v>
      </c>
      <c r="V7143">
        <f t="shared" si="223"/>
        <v>29</v>
      </c>
    </row>
    <row r="7144" spans="1:22" x14ac:dyDescent="0.25">
      <c r="A7144">
        <v>4234</v>
      </c>
      <c r="B7144" t="str">
        <f>"E"&amp;A7144</f>
        <v>E4234</v>
      </c>
      <c r="C7144" t="s">
        <v>172</v>
      </c>
      <c r="D7144">
        <v>1</v>
      </c>
      <c r="E7144">
        <f>IF(D7144&lt;4,D7144,4)</f>
        <v>1</v>
      </c>
      <c r="F7144" s="1">
        <v>39897</v>
      </c>
      <c r="G7144" s="1">
        <v>39908</v>
      </c>
      <c r="H7144" s="3">
        <f>G7144-F7144</f>
        <v>11</v>
      </c>
      <c r="I7144" s="3">
        <f>IF(H7144&lt;=60,1,IF(H7144&lt;=150,2,3))</f>
        <v>1</v>
      </c>
      <c r="J7144">
        <v>26.2</v>
      </c>
      <c r="K7144">
        <v>5.89</v>
      </c>
      <c r="L7144">
        <v>3.26</v>
      </c>
      <c r="M7144">
        <v>142</v>
      </c>
      <c r="N7144">
        <f>LOG(M7144/100,2)+3</f>
        <v>3.5058909297299574</v>
      </c>
      <c r="O7144">
        <f>INDEX(lehmad!B$2:B$412,MATCH(klypsid!$B7144,lehmad!$A$2:$A$412,0))</f>
        <v>39013</v>
      </c>
      <c r="P7144">
        <f>INDEX(lehmad!D$2:D$412,MATCH(klypsid!$B7144,lehmad!$A$2:$A$412,0))</f>
        <v>100</v>
      </c>
      <c r="Q7144">
        <f>INDEX(lehmad!E$2:E$412,MATCH(klypsid!$B7144,lehmad!$A$2:$A$412,0))</f>
        <v>1</v>
      </c>
      <c r="R7144" t="str">
        <f>INDEX(lehmad!F$2:F$412,MATCH(klypsid!$B7144,lehmad!$A$2:$A$412,0))</f>
        <v>DYNASTY-ET</v>
      </c>
      <c r="S7144">
        <f>INDEX(lehmad!H$2:H$412,MATCH(klypsid!$B7144,lehmad!$A$2:$A$412,0))</f>
        <v>124</v>
      </c>
      <c r="T7144">
        <f>INDEX(lehmad!K$2:K$412,MATCH(klypsid!$B7144,lehmad!$A$2:$A$412,0))</f>
        <v>108</v>
      </c>
      <c r="U7144" s="4">
        <f t="shared" si="222"/>
        <v>1</v>
      </c>
      <c r="V7144">
        <f t="shared" si="223"/>
        <v>11</v>
      </c>
    </row>
    <row r="7145" spans="1:22" x14ac:dyDescent="0.25">
      <c r="A7145">
        <v>4234</v>
      </c>
      <c r="B7145" t="str">
        <f>"E"&amp;A7145</f>
        <v>E4234</v>
      </c>
      <c r="C7145" t="s">
        <v>172</v>
      </c>
      <c r="D7145">
        <v>1</v>
      </c>
      <c r="E7145">
        <f>IF(D7145&lt;4,D7145,4)</f>
        <v>1</v>
      </c>
      <c r="F7145" s="1">
        <v>39897</v>
      </c>
      <c r="G7145" s="1">
        <v>39944</v>
      </c>
      <c r="H7145" s="3">
        <f>G7145-F7145</f>
        <v>47</v>
      </c>
      <c r="I7145" s="3">
        <f>IF(H7145&lt;=60,1,IF(H7145&lt;=150,2,3))</f>
        <v>1</v>
      </c>
      <c r="J7145">
        <v>41.7</v>
      </c>
      <c r="K7145">
        <v>3.86</v>
      </c>
      <c r="L7145">
        <v>2.86</v>
      </c>
      <c r="M7145">
        <v>131</v>
      </c>
      <c r="N7145">
        <f>LOG(M7145/100,2)+3</f>
        <v>3.3895668117627258</v>
      </c>
      <c r="O7145">
        <f>INDEX(lehmad!B$2:B$412,MATCH(klypsid!$B7145,lehmad!$A$2:$A$412,0))</f>
        <v>39013</v>
      </c>
      <c r="P7145">
        <f>INDEX(lehmad!D$2:D$412,MATCH(klypsid!$B7145,lehmad!$A$2:$A$412,0))</f>
        <v>100</v>
      </c>
      <c r="Q7145">
        <f>INDEX(lehmad!E$2:E$412,MATCH(klypsid!$B7145,lehmad!$A$2:$A$412,0))</f>
        <v>1</v>
      </c>
      <c r="R7145" t="str">
        <f>INDEX(lehmad!F$2:F$412,MATCH(klypsid!$B7145,lehmad!$A$2:$A$412,0))</f>
        <v>DYNASTY-ET</v>
      </c>
      <c r="S7145">
        <f>INDEX(lehmad!H$2:H$412,MATCH(klypsid!$B7145,lehmad!$A$2:$A$412,0))</f>
        <v>124</v>
      </c>
      <c r="T7145">
        <f>INDEX(lehmad!K$2:K$412,MATCH(klypsid!$B7145,lehmad!$A$2:$A$412,0))</f>
        <v>108</v>
      </c>
      <c r="U7145" s="4">
        <f t="shared" si="222"/>
        <v>2</v>
      </c>
      <c r="V7145">
        <f t="shared" si="223"/>
        <v>36</v>
      </c>
    </row>
    <row r="7146" spans="1:22" x14ac:dyDescent="0.25">
      <c r="A7146">
        <v>4234</v>
      </c>
      <c r="B7146" t="str">
        <f>"E"&amp;A7146</f>
        <v>E4234</v>
      </c>
      <c r="C7146" t="s">
        <v>172</v>
      </c>
      <c r="D7146">
        <v>1</v>
      </c>
      <c r="E7146">
        <f>IF(D7146&lt;4,D7146,4)</f>
        <v>1</v>
      </c>
      <c r="F7146" s="1">
        <v>39897</v>
      </c>
      <c r="G7146" s="1">
        <v>39972</v>
      </c>
      <c r="H7146" s="3">
        <f>G7146-F7146</f>
        <v>75</v>
      </c>
      <c r="I7146" s="3">
        <f>IF(H7146&lt;=60,1,IF(H7146&lt;=150,2,3))</f>
        <v>2</v>
      </c>
      <c r="J7146">
        <v>39.9</v>
      </c>
      <c r="K7146">
        <v>3.86</v>
      </c>
      <c r="L7146">
        <v>2.87</v>
      </c>
      <c r="M7146">
        <v>85</v>
      </c>
      <c r="N7146">
        <f>LOG(M7146/100,2)+3</f>
        <v>2.7655347463629769</v>
      </c>
      <c r="O7146">
        <f>INDEX(lehmad!B$2:B$412,MATCH(klypsid!$B7146,lehmad!$A$2:$A$412,0))</f>
        <v>39013</v>
      </c>
      <c r="P7146">
        <f>INDEX(lehmad!D$2:D$412,MATCH(klypsid!$B7146,lehmad!$A$2:$A$412,0))</f>
        <v>100</v>
      </c>
      <c r="Q7146">
        <f>INDEX(lehmad!E$2:E$412,MATCH(klypsid!$B7146,lehmad!$A$2:$A$412,0))</f>
        <v>1</v>
      </c>
      <c r="R7146" t="str">
        <f>INDEX(lehmad!F$2:F$412,MATCH(klypsid!$B7146,lehmad!$A$2:$A$412,0))</f>
        <v>DYNASTY-ET</v>
      </c>
      <c r="S7146">
        <f>INDEX(lehmad!H$2:H$412,MATCH(klypsid!$B7146,lehmad!$A$2:$A$412,0))</f>
        <v>124</v>
      </c>
      <c r="T7146">
        <f>INDEX(lehmad!K$2:K$412,MATCH(klypsid!$B7146,lehmad!$A$2:$A$412,0))</f>
        <v>108</v>
      </c>
      <c r="U7146" s="4">
        <f t="shared" si="222"/>
        <v>3</v>
      </c>
      <c r="V7146">
        <f t="shared" si="223"/>
        <v>28</v>
      </c>
    </row>
    <row r="7147" spans="1:22" x14ac:dyDescent="0.25">
      <c r="A7147">
        <v>4234</v>
      </c>
      <c r="B7147" t="str">
        <f>"E"&amp;A7147</f>
        <v>E4234</v>
      </c>
      <c r="C7147" t="s">
        <v>172</v>
      </c>
      <c r="D7147">
        <v>1</v>
      </c>
      <c r="E7147">
        <f>IF(D7147&lt;4,D7147,4)</f>
        <v>1</v>
      </c>
      <c r="F7147" s="1">
        <v>39897</v>
      </c>
      <c r="G7147" s="1">
        <v>40007</v>
      </c>
      <c r="H7147" s="3">
        <f>G7147-F7147</f>
        <v>110</v>
      </c>
      <c r="I7147" s="3">
        <f>IF(H7147&lt;=60,1,IF(H7147&lt;=150,2,3))</f>
        <v>2</v>
      </c>
      <c r="J7147">
        <v>29.8</v>
      </c>
      <c r="K7147">
        <v>4.09</v>
      </c>
      <c r="L7147">
        <v>3.05</v>
      </c>
      <c r="M7147">
        <v>81</v>
      </c>
      <c r="N7147">
        <f>LOG(M7147/100,2)+3</f>
        <v>2.6959938131098999</v>
      </c>
      <c r="O7147">
        <f>INDEX(lehmad!B$2:B$412,MATCH(klypsid!$B7147,lehmad!$A$2:$A$412,0))</f>
        <v>39013</v>
      </c>
      <c r="P7147">
        <f>INDEX(lehmad!D$2:D$412,MATCH(klypsid!$B7147,lehmad!$A$2:$A$412,0))</f>
        <v>100</v>
      </c>
      <c r="Q7147">
        <f>INDEX(lehmad!E$2:E$412,MATCH(klypsid!$B7147,lehmad!$A$2:$A$412,0))</f>
        <v>1</v>
      </c>
      <c r="R7147" t="str">
        <f>INDEX(lehmad!F$2:F$412,MATCH(klypsid!$B7147,lehmad!$A$2:$A$412,0))</f>
        <v>DYNASTY-ET</v>
      </c>
      <c r="S7147">
        <f>INDEX(lehmad!H$2:H$412,MATCH(klypsid!$B7147,lehmad!$A$2:$A$412,0))</f>
        <v>124</v>
      </c>
      <c r="T7147">
        <f>INDEX(lehmad!K$2:K$412,MATCH(klypsid!$B7147,lehmad!$A$2:$A$412,0))</f>
        <v>108</v>
      </c>
      <c r="U7147" s="4">
        <f t="shared" si="222"/>
        <v>4</v>
      </c>
      <c r="V7147">
        <f t="shared" si="223"/>
        <v>35</v>
      </c>
    </row>
    <row r="7148" spans="1:22" x14ac:dyDescent="0.25">
      <c r="A7148">
        <v>4234</v>
      </c>
      <c r="B7148" t="str">
        <f>"E"&amp;A7148</f>
        <v>E4234</v>
      </c>
      <c r="C7148" t="s">
        <v>172</v>
      </c>
      <c r="D7148">
        <v>1</v>
      </c>
      <c r="E7148">
        <f>IF(D7148&lt;4,D7148,4)</f>
        <v>1</v>
      </c>
      <c r="F7148" s="1">
        <v>39897</v>
      </c>
      <c r="G7148" s="1">
        <v>40037</v>
      </c>
      <c r="H7148" s="3">
        <f>G7148-F7148</f>
        <v>140</v>
      </c>
      <c r="I7148" s="3">
        <f>IF(H7148&lt;=60,1,IF(H7148&lt;=150,2,3))</f>
        <v>2</v>
      </c>
      <c r="J7148">
        <v>27.7</v>
      </c>
      <c r="K7148">
        <v>3.7</v>
      </c>
      <c r="L7148">
        <v>3.25</v>
      </c>
      <c r="M7148">
        <v>50</v>
      </c>
      <c r="N7148">
        <f>LOG(M7148/100,2)+3</f>
        <v>2</v>
      </c>
      <c r="O7148">
        <f>INDEX(lehmad!B$2:B$412,MATCH(klypsid!$B7148,lehmad!$A$2:$A$412,0))</f>
        <v>39013</v>
      </c>
      <c r="P7148">
        <f>INDEX(lehmad!D$2:D$412,MATCH(klypsid!$B7148,lehmad!$A$2:$A$412,0))</f>
        <v>100</v>
      </c>
      <c r="Q7148">
        <f>INDEX(lehmad!E$2:E$412,MATCH(klypsid!$B7148,lehmad!$A$2:$A$412,0))</f>
        <v>1</v>
      </c>
      <c r="R7148" t="str">
        <f>INDEX(lehmad!F$2:F$412,MATCH(klypsid!$B7148,lehmad!$A$2:$A$412,0))</f>
        <v>DYNASTY-ET</v>
      </c>
      <c r="S7148">
        <f>INDEX(lehmad!H$2:H$412,MATCH(klypsid!$B7148,lehmad!$A$2:$A$412,0))</f>
        <v>124</v>
      </c>
      <c r="T7148">
        <f>INDEX(lehmad!K$2:K$412,MATCH(klypsid!$B7148,lehmad!$A$2:$A$412,0))</f>
        <v>108</v>
      </c>
      <c r="U7148" s="4">
        <f t="shared" si="222"/>
        <v>5</v>
      </c>
      <c r="V7148">
        <f t="shared" si="223"/>
        <v>30</v>
      </c>
    </row>
    <row r="7149" spans="1:22" x14ac:dyDescent="0.25">
      <c r="A7149">
        <v>4234</v>
      </c>
      <c r="B7149" t="str">
        <f>"E"&amp;A7149</f>
        <v>E4234</v>
      </c>
      <c r="C7149" t="s">
        <v>172</v>
      </c>
      <c r="D7149">
        <v>1</v>
      </c>
      <c r="E7149">
        <f>IF(D7149&lt;4,D7149,4)</f>
        <v>1</v>
      </c>
      <c r="F7149" s="1">
        <v>39897</v>
      </c>
      <c r="G7149" s="1">
        <v>40066</v>
      </c>
      <c r="H7149" s="3">
        <f>G7149-F7149</f>
        <v>169</v>
      </c>
      <c r="I7149" s="3">
        <f>IF(H7149&lt;=60,1,IF(H7149&lt;=150,2,3))</f>
        <v>3</v>
      </c>
      <c r="J7149">
        <v>30.1</v>
      </c>
      <c r="K7149">
        <v>4.2</v>
      </c>
      <c r="L7149">
        <v>3.52</v>
      </c>
      <c r="M7149">
        <v>59</v>
      </c>
      <c r="N7149">
        <f>LOG(M7149/100,2)+3</f>
        <v>2.2387868595871163</v>
      </c>
      <c r="O7149">
        <f>INDEX(lehmad!B$2:B$412,MATCH(klypsid!$B7149,lehmad!$A$2:$A$412,0))</f>
        <v>39013</v>
      </c>
      <c r="P7149">
        <f>INDEX(lehmad!D$2:D$412,MATCH(klypsid!$B7149,lehmad!$A$2:$A$412,0))</f>
        <v>100</v>
      </c>
      <c r="Q7149">
        <f>INDEX(lehmad!E$2:E$412,MATCH(klypsid!$B7149,lehmad!$A$2:$A$412,0))</f>
        <v>1</v>
      </c>
      <c r="R7149" t="str">
        <f>INDEX(lehmad!F$2:F$412,MATCH(klypsid!$B7149,lehmad!$A$2:$A$412,0))</f>
        <v>DYNASTY-ET</v>
      </c>
      <c r="S7149">
        <f>INDEX(lehmad!H$2:H$412,MATCH(klypsid!$B7149,lehmad!$A$2:$A$412,0))</f>
        <v>124</v>
      </c>
      <c r="T7149">
        <f>INDEX(lehmad!K$2:K$412,MATCH(klypsid!$B7149,lehmad!$A$2:$A$412,0))</f>
        <v>108</v>
      </c>
      <c r="U7149" s="4">
        <f t="shared" si="222"/>
        <v>6</v>
      </c>
      <c r="V7149">
        <f t="shared" si="223"/>
        <v>29</v>
      </c>
    </row>
    <row r="7150" spans="1:22" x14ac:dyDescent="0.25">
      <c r="A7150">
        <v>4234</v>
      </c>
      <c r="B7150" t="str">
        <f>"E"&amp;A7150</f>
        <v>E4234</v>
      </c>
      <c r="C7150" t="s">
        <v>172</v>
      </c>
      <c r="D7150">
        <v>1</v>
      </c>
      <c r="E7150">
        <f>IF(D7150&lt;4,D7150,4)</f>
        <v>1</v>
      </c>
      <c r="F7150" s="1">
        <v>39897</v>
      </c>
      <c r="G7150" s="1">
        <v>40094</v>
      </c>
      <c r="H7150" s="3">
        <f>G7150-F7150</f>
        <v>197</v>
      </c>
      <c r="I7150" s="3">
        <f>IF(H7150&lt;=60,1,IF(H7150&lt;=150,2,3))</f>
        <v>3</v>
      </c>
      <c r="J7150">
        <v>28.2</v>
      </c>
      <c r="K7150">
        <v>4.76</v>
      </c>
      <c r="L7150">
        <v>3.76</v>
      </c>
      <c r="M7150">
        <v>43</v>
      </c>
      <c r="N7150">
        <f>LOG(M7150/100,2)+3</f>
        <v>1.7824085649273731</v>
      </c>
      <c r="O7150">
        <f>INDEX(lehmad!B$2:B$412,MATCH(klypsid!$B7150,lehmad!$A$2:$A$412,0))</f>
        <v>39013</v>
      </c>
      <c r="P7150">
        <f>INDEX(lehmad!D$2:D$412,MATCH(klypsid!$B7150,lehmad!$A$2:$A$412,0))</f>
        <v>100</v>
      </c>
      <c r="Q7150">
        <f>INDEX(lehmad!E$2:E$412,MATCH(klypsid!$B7150,lehmad!$A$2:$A$412,0))</f>
        <v>1</v>
      </c>
      <c r="R7150" t="str">
        <f>INDEX(lehmad!F$2:F$412,MATCH(klypsid!$B7150,lehmad!$A$2:$A$412,0))</f>
        <v>DYNASTY-ET</v>
      </c>
      <c r="S7150">
        <f>INDEX(lehmad!H$2:H$412,MATCH(klypsid!$B7150,lehmad!$A$2:$A$412,0))</f>
        <v>124</v>
      </c>
      <c r="T7150">
        <f>INDEX(lehmad!K$2:K$412,MATCH(klypsid!$B7150,lehmad!$A$2:$A$412,0))</f>
        <v>108</v>
      </c>
      <c r="U7150" s="4">
        <f t="shared" si="222"/>
        <v>7</v>
      </c>
      <c r="V7150">
        <f t="shared" si="223"/>
        <v>28</v>
      </c>
    </row>
    <row r="7151" spans="1:22" x14ac:dyDescent="0.25">
      <c r="A7151">
        <v>4234</v>
      </c>
      <c r="B7151" t="str">
        <f>"E"&amp;A7151</f>
        <v>E4234</v>
      </c>
      <c r="C7151" t="s">
        <v>172</v>
      </c>
      <c r="D7151">
        <v>1</v>
      </c>
      <c r="E7151">
        <f>IF(D7151&lt;4,D7151,4)</f>
        <v>1</v>
      </c>
      <c r="F7151" s="1">
        <v>39897</v>
      </c>
      <c r="G7151" s="1">
        <v>40125</v>
      </c>
      <c r="H7151" s="3">
        <f>G7151-F7151</f>
        <v>228</v>
      </c>
      <c r="I7151" s="3">
        <f>IF(H7151&lt;=60,1,IF(H7151&lt;=150,2,3))</f>
        <v>3</v>
      </c>
      <c r="J7151">
        <v>23.8</v>
      </c>
      <c r="K7151">
        <v>4.66</v>
      </c>
      <c r="L7151">
        <v>4.04</v>
      </c>
      <c r="M7151">
        <v>94</v>
      </c>
      <c r="N7151">
        <f>LOG(M7151/100,2)+3</f>
        <v>2.9107326619029128</v>
      </c>
      <c r="O7151">
        <f>INDEX(lehmad!B$2:B$412,MATCH(klypsid!$B7151,lehmad!$A$2:$A$412,0))</f>
        <v>39013</v>
      </c>
      <c r="P7151">
        <f>INDEX(lehmad!D$2:D$412,MATCH(klypsid!$B7151,lehmad!$A$2:$A$412,0))</f>
        <v>100</v>
      </c>
      <c r="Q7151">
        <f>INDEX(lehmad!E$2:E$412,MATCH(klypsid!$B7151,lehmad!$A$2:$A$412,0))</f>
        <v>1</v>
      </c>
      <c r="R7151" t="str">
        <f>INDEX(lehmad!F$2:F$412,MATCH(klypsid!$B7151,lehmad!$A$2:$A$412,0))</f>
        <v>DYNASTY-ET</v>
      </c>
      <c r="S7151">
        <f>INDEX(lehmad!H$2:H$412,MATCH(klypsid!$B7151,lehmad!$A$2:$A$412,0))</f>
        <v>124</v>
      </c>
      <c r="T7151">
        <f>INDEX(lehmad!K$2:K$412,MATCH(klypsid!$B7151,lehmad!$A$2:$A$412,0))</f>
        <v>108</v>
      </c>
      <c r="U7151" s="4">
        <f t="shared" si="222"/>
        <v>8</v>
      </c>
      <c r="V7151">
        <f t="shared" si="223"/>
        <v>31</v>
      </c>
    </row>
    <row r="7152" spans="1:22" x14ac:dyDescent="0.25">
      <c r="A7152">
        <v>4234</v>
      </c>
      <c r="B7152" t="str">
        <f>"E"&amp;A7152</f>
        <v>E4234</v>
      </c>
      <c r="C7152" t="s">
        <v>172</v>
      </c>
      <c r="D7152">
        <v>1</v>
      </c>
      <c r="E7152">
        <f>IF(D7152&lt;4,D7152,4)</f>
        <v>1</v>
      </c>
      <c r="F7152" s="1">
        <v>39897</v>
      </c>
      <c r="G7152" s="1">
        <v>40153</v>
      </c>
      <c r="H7152" s="3">
        <f>G7152-F7152</f>
        <v>256</v>
      </c>
      <c r="I7152" s="3">
        <f>IF(H7152&lt;=60,1,IF(H7152&lt;=150,2,3))</f>
        <v>3</v>
      </c>
      <c r="J7152">
        <v>25.9</v>
      </c>
      <c r="K7152">
        <v>5.38</v>
      </c>
      <c r="L7152">
        <v>3.85</v>
      </c>
      <c r="M7152">
        <v>62</v>
      </c>
      <c r="N7152">
        <f>LOG(M7152/100,2)+3</f>
        <v>2.3103401206121505</v>
      </c>
      <c r="O7152">
        <f>INDEX(lehmad!B$2:B$412,MATCH(klypsid!$B7152,lehmad!$A$2:$A$412,0))</f>
        <v>39013</v>
      </c>
      <c r="P7152">
        <f>INDEX(lehmad!D$2:D$412,MATCH(klypsid!$B7152,lehmad!$A$2:$A$412,0))</f>
        <v>100</v>
      </c>
      <c r="Q7152">
        <f>INDEX(lehmad!E$2:E$412,MATCH(klypsid!$B7152,lehmad!$A$2:$A$412,0))</f>
        <v>1</v>
      </c>
      <c r="R7152" t="str">
        <f>INDEX(lehmad!F$2:F$412,MATCH(klypsid!$B7152,lehmad!$A$2:$A$412,0))</f>
        <v>DYNASTY-ET</v>
      </c>
      <c r="S7152">
        <f>INDEX(lehmad!H$2:H$412,MATCH(klypsid!$B7152,lehmad!$A$2:$A$412,0))</f>
        <v>124</v>
      </c>
      <c r="T7152">
        <f>INDEX(lehmad!K$2:K$412,MATCH(klypsid!$B7152,lehmad!$A$2:$A$412,0))</f>
        <v>108</v>
      </c>
      <c r="U7152" s="4">
        <f t="shared" si="222"/>
        <v>9</v>
      </c>
      <c r="V7152">
        <f t="shared" si="223"/>
        <v>28</v>
      </c>
    </row>
    <row r="7153" spans="1:22" x14ac:dyDescent="0.25">
      <c r="A7153">
        <v>4234</v>
      </c>
      <c r="B7153" t="str">
        <f>"E"&amp;A7153</f>
        <v>E4234</v>
      </c>
      <c r="C7153" t="s">
        <v>172</v>
      </c>
      <c r="D7153">
        <v>1</v>
      </c>
      <c r="E7153">
        <f>IF(D7153&lt;4,D7153,4)</f>
        <v>1</v>
      </c>
      <c r="F7153" s="1">
        <v>39897</v>
      </c>
      <c r="G7153" s="1">
        <v>40186</v>
      </c>
      <c r="H7153" s="3">
        <f>G7153-F7153</f>
        <v>289</v>
      </c>
      <c r="I7153" s="3">
        <f>IF(H7153&lt;=60,1,IF(H7153&lt;=150,2,3))</f>
        <v>3</v>
      </c>
      <c r="J7153">
        <v>21.3</v>
      </c>
      <c r="K7153">
        <v>5.36</v>
      </c>
      <c r="L7153">
        <v>3.92</v>
      </c>
      <c r="M7153">
        <v>63</v>
      </c>
      <c r="N7153">
        <f>LOG(M7153/100,2)+3</f>
        <v>2.3334237337251915</v>
      </c>
      <c r="O7153">
        <f>INDEX(lehmad!B$2:B$412,MATCH(klypsid!$B7153,lehmad!$A$2:$A$412,0))</f>
        <v>39013</v>
      </c>
      <c r="P7153">
        <f>INDEX(lehmad!D$2:D$412,MATCH(klypsid!$B7153,lehmad!$A$2:$A$412,0))</f>
        <v>100</v>
      </c>
      <c r="Q7153">
        <f>INDEX(lehmad!E$2:E$412,MATCH(klypsid!$B7153,lehmad!$A$2:$A$412,0))</f>
        <v>1</v>
      </c>
      <c r="R7153" t="str">
        <f>INDEX(lehmad!F$2:F$412,MATCH(klypsid!$B7153,lehmad!$A$2:$A$412,0))</f>
        <v>DYNASTY-ET</v>
      </c>
      <c r="S7153">
        <f>INDEX(lehmad!H$2:H$412,MATCH(klypsid!$B7153,lehmad!$A$2:$A$412,0))</f>
        <v>124</v>
      </c>
      <c r="T7153">
        <f>INDEX(lehmad!K$2:K$412,MATCH(klypsid!$B7153,lehmad!$A$2:$A$412,0))</f>
        <v>108</v>
      </c>
      <c r="U7153" s="4">
        <f t="shared" si="222"/>
        <v>10</v>
      </c>
      <c r="V7153">
        <f t="shared" si="223"/>
        <v>33</v>
      </c>
    </row>
    <row r="7154" spans="1:22" x14ac:dyDescent="0.25">
      <c r="A7154">
        <v>4234</v>
      </c>
      <c r="B7154" t="str">
        <f>"E"&amp;A7154</f>
        <v>E4234</v>
      </c>
      <c r="C7154" t="s">
        <v>172</v>
      </c>
      <c r="D7154">
        <v>1</v>
      </c>
      <c r="E7154">
        <f>IF(D7154&lt;4,D7154,4)</f>
        <v>1</v>
      </c>
      <c r="F7154" s="1">
        <v>39897</v>
      </c>
      <c r="G7154" s="1">
        <v>40214</v>
      </c>
      <c r="H7154" s="3">
        <f>G7154-F7154</f>
        <v>317</v>
      </c>
      <c r="I7154" s="3">
        <f>IF(H7154&lt;=60,1,IF(H7154&lt;=150,2,3))</f>
        <v>3</v>
      </c>
      <c r="J7154">
        <v>22.6</v>
      </c>
      <c r="K7154">
        <v>5.38</v>
      </c>
      <c r="L7154">
        <v>3.77</v>
      </c>
      <c r="M7154">
        <v>89</v>
      </c>
      <c r="N7154">
        <f>LOG(M7154/100,2)+3</f>
        <v>2.8318772411916733</v>
      </c>
      <c r="O7154">
        <f>INDEX(lehmad!B$2:B$412,MATCH(klypsid!$B7154,lehmad!$A$2:$A$412,0))</f>
        <v>39013</v>
      </c>
      <c r="P7154">
        <f>INDEX(lehmad!D$2:D$412,MATCH(klypsid!$B7154,lehmad!$A$2:$A$412,0))</f>
        <v>100</v>
      </c>
      <c r="Q7154">
        <f>INDEX(lehmad!E$2:E$412,MATCH(klypsid!$B7154,lehmad!$A$2:$A$412,0))</f>
        <v>1</v>
      </c>
      <c r="R7154" t="str">
        <f>INDEX(lehmad!F$2:F$412,MATCH(klypsid!$B7154,lehmad!$A$2:$A$412,0))</f>
        <v>DYNASTY-ET</v>
      </c>
      <c r="S7154">
        <f>INDEX(lehmad!H$2:H$412,MATCH(klypsid!$B7154,lehmad!$A$2:$A$412,0))</f>
        <v>124</v>
      </c>
      <c r="T7154">
        <f>INDEX(lehmad!K$2:K$412,MATCH(klypsid!$B7154,lehmad!$A$2:$A$412,0))</f>
        <v>108</v>
      </c>
      <c r="U7154" s="4">
        <f t="shared" si="222"/>
        <v>11</v>
      </c>
      <c r="V7154">
        <f t="shared" si="223"/>
        <v>28</v>
      </c>
    </row>
    <row r="7155" spans="1:22" x14ac:dyDescent="0.25">
      <c r="A7155">
        <v>4234</v>
      </c>
      <c r="B7155" t="str">
        <f>"E"&amp;A7155</f>
        <v>E4234</v>
      </c>
      <c r="C7155" t="s">
        <v>172</v>
      </c>
      <c r="D7155">
        <v>1</v>
      </c>
      <c r="E7155">
        <f>IF(D7155&lt;4,D7155,4)</f>
        <v>1</v>
      </c>
      <c r="F7155" s="1">
        <v>39897</v>
      </c>
      <c r="G7155" s="1">
        <v>40242</v>
      </c>
      <c r="H7155" s="3">
        <f>G7155-F7155</f>
        <v>345</v>
      </c>
      <c r="I7155" s="3">
        <f>IF(H7155&lt;=60,1,IF(H7155&lt;=150,2,3))</f>
        <v>3</v>
      </c>
      <c r="J7155">
        <v>20.3</v>
      </c>
      <c r="K7155">
        <v>5.67</v>
      </c>
      <c r="L7155">
        <v>3.99</v>
      </c>
      <c r="M7155">
        <v>69</v>
      </c>
      <c r="N7155">
        <f>LOG(M7155/100,2)+3</f>
        <v>2.4646682670034443</v>
      </c>
      <c r="O7155">
        <f>INDEX(lehmad!B$2:B$412,MATCH(klypsid!$B7155,lehmad!$A$2:$A$412,0))</f>
        <v>39013</v>
      </c>
      <c r="P7155">
        <f>INDEX(lehmad!D$2:D$412,MATCH(klypsid!$B7155,lehmad!$A$2:$A$412,0))</f>
        <v>100</v>
      </c>
      <c r="Q7155">
        <f>INDEX(lehmad!E$2:E$412,MATCH(klypsid!$B7155,lehmad!$A$2:$A$412,0))</f>
        <v>1</v>
      </c>
      <c r="R7155" t="str">
        <f>INDEX(lehmad!F$2:F$412,MATCH(klypsid!$B7155,lehmad!$A$2:$A$412,0))</f>
        <v>DYNASTY-ET</v>
      </c>
      <c r="S7155">
        <f>INDEX(lehmad!H$2:H$412,MATCH(klypsid!$B7155,lehmad!$A$2:$A$412,0))</f>
        <v>124</v>
      </c>
      <c r="T7155">
        <f>INDEX(lehmad!K$2:K$412,MATCH(klypsid!$B7155,lehmad!$A$2:$A$412,0))</f>
        <v>108</v>
      </c>
      <c r="U7155" s="4">
        <f t="shared" si="222"/>
        <v>12</v>
      </c>
      <c r="V7155">
        <f t="shared" si="223"/>
        <v>28</v>
      </c>
    </row>
    <row r="7156" spans="1:22" x14ac:dyDescent="0.25">
      <c r="A7156">
        <v>4234</v>
      </c>
      <c r="B7156" t="str">
        <f>"E"&amp;A7156</f>
        <v>E4234</v>
      </c>
      <c r="C7156" t="s">
        <v>172</v>
      </c>
      <c r="D7156">
        <v>2</v>
      </c>
      <c r="E7156">
        <f>IF(D7156&lt;4,D7156,4)</f>
        <v>2</v>
      </c>
      <c r="F7156" s="1">
        <v>40326</v>
      </c>
      <c r="G7156" s="1">
        <v>40336</v>
      </c>
      <c r="H7156" s="3">
        <f>G7156-F7156</f>
        <v>10</v>
      </c>
      <c r="I7156" s="3">
        <f>IF(H7156&lt;=60,1,IF(H7156&lt;=150,2,3))</f>
        <v>1</v>
      </c>
      <c r="J7156">
        <v>36.700000000000003</v>
      </c>
      <c r="K7156">
        <v>4</v>
      </c>
      <c r="L7156">
        <v>3.37</v>
      </c>
      <c r="M7156">
        <v>232</v>
      </c>
      <c r="N7156">
        <f>LOG(M7156/100,2)+3</f>
        <v>4.2141248053528475</v>
      </c>
      <c r="O7156">
        <f>INDEX(lehmad!B$2:B$412,MATCH(klypsid!$B7156,lehmad!$A$2:$A$412,0))</f>
        <v>39013</v>
      </c>
      <c r="P7156">
        <f>INDEX(lehmad!D$2:D$412,MATCH(klypsid!$B7156,lehmad!$A$2:$A$412,0))</f>
        <v>100</v>
      </c>
      <c r="Q7156">
        <f>INDEX(lehmad!E$2:E$412,MATCH(klypsid!$B7156,lehmad!$A$2:$A$412,0))</f>
        <v>1</v>
      </c>
      <c r="R7156" t="str">
        <f>INDEX(lehmad!F$2:F$412,MATCH(klypsid!$B7156,lehmad!$A$2:$A$412,0))</f>
        <v>DYNASTY-ET</v>
      </c>
      <c r="S7156">
        <f>INDEX(lehmad!H$2:H$412,MATCH(klypsid!$B7156,lehmad!$A$2:$A$412,0))</f>
        <v>124</v>
      </c>
      <c r="T7156">
        <f>INDEX(lehmad!K$2:K$412,MATCH(klypsid!$B7156,lehmad!$A$2:$A$412,0))</f>
        <v>108</v>
      </c>
      <c r="U7156" s="4">
        <f t="shared" si="222"/>
        <v>1</v>
      </c>
      <c r="V7156">
        <f t="shared" si="223"/>
        <v>10</v>
      </c>
    </row>
    <row r="7157" spans="1:22" x14ac:dyDescent="0.25">
      <c r="A7157">
        <v>4234</v>
      </c>
      <c r="B7157" t="str">
        <f>"E"&amp;A7157</f>
        <v>E4234</v>
      </c>
      <c r="C7157" t="s">
        <v>172</v>
      </c>
      <c r="D7157">
        <v>2</v>
      </c>
      <c r="E7157">
        <f>IF(D7157&lt;4,D7157,4)</f>
        <v>2</v>
      </c>
      <c r="F7157" s="1">
        <v>40326</v>
      </c>
      <c r="G7157" s="1">
        <v>40371</v>
      </c>
      <c r="H7157" s="3">
        <f>G7157-F7157</f>
        <v>45</v>
      </c>
      <c r="I7157" s="3">
        <f>IF(H7157&lt;=60,1,IF(H7157&lt;=150,2,3))</f>
        <v>1</v>
      </c>
      <c r="J7157">
        <v>33</v>
      </c>
      <c r="K7157">
        <v>3.56</v>
      </c>
      <c r="L7157">
        <v>2.5099999999999998</v>
      </c>
      <c r="M7157">
        <v>1544</v>
      </c>
      <c r="N7157">
        <f>LOG(M7157/100,2)+3</f>
        <v>6.9486008474933563</v>
      </c>
      <c r="O7157">
        <f>INDEX(lehmad!B$2:B$412,MATCH(klypsid!$B7157,lehmad!$A$2:$A$412,0))</f>
        <v>39013</v>
      </c>
      <c r="P7157">
        <f>INDEX(lehmad!D$2:D$412,MATCH(klypsid!$B7157,lehmad!$A$2:$A$412,0))</f>
        <v>100</v>
      </c>
      <c r="Q7157">
        <f>INDEX(lehmad!E$2:E$412,MATCH(klypsid!$B7157,lehmad!$A$2:$A$412,0))</f>
        <v>1</v>
      </c>
      <c r="R7157" t="str">
        <f>INDEX(lehmad!F$2:F$412,MATCH(klypsid!$B7157,lehmad!$A$2:$A$412,0))</f>
        <v>DYNASTY-ET</v>
      </c>
      <c r="S7157">
        <f>INDEX(lehmad!H$2:H$412,MATCH(klypsid!$B7157,lehmad!$A$2:$A$412,0))</f>
        <v>124</v>
      </c>
      <c r="T7157">
        <f>INDEX(lehmad!K$2:K$412,MATCH(klypsid!$B7157,lehmad!$A$2:$A$412,0))</f>
        <v>108</v>
      </c>
      <c r="U7157" s="4">
        <f t="shared" si="222"/>
        <v>2</v>
      </c>
      <c r="V7157">
        <f t="shared" si="223"/>
        <v>35</v>
      </c>
    </row>
    <row r="7158" spans="1:22" x14ac:dyDescent="0.25">
      <c r="A7158">
        <v>4234</v>
      </c>
      <c r="B7158" t="str">
        <f>"E"&amp;A7158</f>
        <v>E4234</v>
      </c>
      <c r="C7158" t="s">
        <v>172</v>
      </c>
      <c r="D7158">
        <v>2</v>
      </c>
      <c r="E7158">
        <f>IF(D7158&lt;4,D7158,4)</f>
        <v>2</v>
      </c>
      <c r="F7158" s="1">
        <v>40326</v>
      </c>
      <c r="G7158" s="1">
        <v>40396</v>
      </c>
      <c r="H7158" s="3">
        <f>G7158-F7158</f>
        <v>70</v>
      </c>
      <c r="I7158" s="3">
        <f>IF(H7158&lt;=60,1,IF(H7158&lt;=150,2,3))</f>
        <v>2</v>
      </c>
      <c r="J7158">
        <v>34.1</v>
      </c>
      <c r="K7158">
        <v>3.26</v>
      </c>
      <c r="L7158">
        <v>2.8</v>
      </c>
      <c r="M7158">
        <v>166</v>
      </c>
      <c r="N7158">
        <f>LOG(M7158/100,2)+3</f>
        <v>3.7311832415722002</v>
      </c>
      <c r="O7158">
        <f>INDEX(lehmad!B$2:B$412,MATCH(klypsid!$B7158,lehmad!$A$2:$A$412,0))</f>
        <v>39013</v>
      </c>
      <c r="P7158">
        <f>INDEX(lehmad!D$2:D$412,MATCH(klypsid!$B7158,lehmad!$A$2:$A$412,0))</f>
        <v>100</v>
      </c>
      <c r="Q7158">
        <f>INDEX(lehmad!E$2:E$412,MATCH(klypsid!$B7158,lehmad!$A$2:$A$412,0))</f>
        <v>1</v>
      </c>
      <c r="R7158" t="str">
        <f>INDEX(lehmad!F$2:F$412,MATCH(klypsid!$B7158,lehmad!$A$2:$A$412,0))</f>
        <v>DYNASTY-ET</v>
      </c>
      <c r="S7158">
        <f>INDEX(lehmad!H$2:H$412,MATCH(klypsid!$B7158,lehmad!$A$2:$A$412,0))</f>
        <v>124</v>
      </c>
      <c r="T7158">
        <f>INDEX(lehmad!K$2:K$412,MATCH(klypsid!$B7158,lehmad!$A$2:$A$412,0))</f>
        <v>108</v>
      </c>
      <c r="U7158" s="4">
        <f t="shared" si="222"/>
        <v>3</v>
      </c>
      <c r="V7158">
        <f t="shared" si="223"/>
        <v>25</v>
      </c>
    </row>
    <row r="7159" spans="1:22" x14ac:dyDescent="0.25">
      <c r="A7159">
        <v>4234</v>
      </c>
      <c r="B7159" t="str">
        <f>"E"&amp;A7159</f>
        <v>E4234</v>
      </c>
      <c r="C7159" t="s">
        <v>172</v>
      </c>
      <c r="D7159">
        <v>2</v>
      </c>
      <c r="E7159">
        <f>IF(D7159&lt;4,D7159,4)</f>
        <v>2</v>
      </c>
      <c r="F7159" s="1">
        <v>40326</v>
      </c>
      <c r="G7159" s="1">
        <v>40434</v>
      </c>
      <c r="H7159" s="3">
        <f>G7159-F7159</f>
        <v>108</v>
      </c>
      <c r="I7159" s="3">
        <f>IF(H7159&lt;=60,1,IF(H7159&lt;=150,2,3))</f>
        <v>2</v>
      </c>
      <c r="J7159">
        <v>30</v>
      </c>
      <c r="K7159">
        <v>3.05</v>
      </c>
      <c r="L7159">
        <v>3.38</v>
      </c>
      <c r="M7159">
        <v>250</v>
      </c>
      <c r="N7159">
        <f>LOG(M7159/100,2)+3</f>
        <v>4.3219280948873626</v>
      </c>
      <c r="O7159">
        <f>INDEX(lehmad!B$2:B$412,MATCH(klypsid!$B7159,lehmad!$A$2:$A$412,0))</f>
        <v>39013</v>
      </c>
      <c r="P7159">
        <f>INDEX(lehmad!D$2:D$412,MATCH(klypsid!$B7159,lehmad!$A$2:$A$412,0))</f>
        <v>100</v>
      </c>
      <c r="Q7159">
        <f>INDEX(lehmad!E$2:E$412,MATCH(klypsid!$B7159,lehmad!$A$2:$A$412,0))</f>
        <v>1</v>
      </c>
      <c r="R7159" t="str">
        <f>INDEX(lehmad!F$2:F$412,MATCH(klypsid!$B7159,lehmad!$A$2:$A$412,0))</f>
        <v>DYNASTY-ET</v>
      </c>
      <c r="S7159">
        <f>INDEX(lehmad!H$2:H$412,MATCH(klypsid!$B7159,lehmad!$A$2:$A$412,0))</f>
        <v>124</v>
      </c>
      <c r="T7159">
        <f>INDEX(lehmad!K$2:K$412,MATCH(klypsid!$B7159,lehmad!$A$2:$A$412,0))</f>
        <v>108</v>
      </c>
      <c r="U7159" s="4">
        <f t="shared" si="222"/>
        <v>4</v>
      </c>
      <c r="V7159">
        <f t="shared" si="223"/>
        <v>38</v>
      </c>
    </row>
    <row r="7160" spans="1:22" x14ac:dyDescent="0.25">
      <c r="A7160">
        <v>4234</v>
      </c>
      <c r="B7160" t="str">
        <f>"E"&amp;A7160</f>
        <v>E4234</v>
      </c>
      <c r="C7160" t="s">
        <v>172</v>
      </c>
      <c r="D7160">
        <v>2</v>
      </c>
      <c r="E7160">
        <f>IF(D7160&lt;4,D7160,4)</f>
        <v>2</v>
      </c>
      <c r="F7160" s="1">
        <v>40326</v>
      </c>
      <c r="G7160" s="1">
        <v>40462</v>
      </c>
      <c r="H7160" s="3">
        <f>G7160-F7160</f>
        <v>136</v>
      </c>
      <c r="I7160" s="3">
        <f>IF(H7160&lt;=60,1,IF(H7160&lt;=150,2,3))</f>
        <v>2</v>
      </c>
      <c r="J7160">
        <v>28.5</v>
      </c>
      <c r="K7160">
        <v>4.5599999999999996</v>
      </c>
      <c r="L7160">
        <v>3.66</v>
      </c>
      <c r="M7160">
        <v>566</v>
      </c>
      <c r="N7160">
        <f>LOG(M7160/100,2)+3</f>
        <v>5.5008020530571571</v>
      </c>
      <c r="O7160">
        <f>INDEX(lehmad!B$2:B$412,MATCH(klypsid!$B7160,lehmad!$A$2:$A$412,0))</f>
        <v>39013</v>
      </c>
      <c r="P7160">
        <f>INDEX(lehmad!D$2:D$412,MATCH(klypsid!$B7160,lehmad!$A$2:$A$412,0))</f>
        <v>100</v>
      </c>
      <c r="Q7160">
        <f>INDEX(lehmad!E$2:E$412,MATCH(klypsid!$B7160,lehmad!$A$2:$A$412,0))</f>
        <v>1</v>
      </c>
      <c r="R7160" t="str">
        <f>INDEX(lehmad!F$2:F$412,MATCH(klypsid!$B7160,lehmad!$A$2:$A$412,0))</f>
        <v>DYNASTY-ET</v>
      </c>
      <c r="S7160">
        <f>INDEX(lehmad!H$2:H$412,MATCH(klypsid!$B7160,lehmad!$A$2:$A$412,0))</f>
        <v>124</v>
      </c>
      <c r="T7160">
        <f>INDEX(lehmad!K$2:K$412,MATCH(klypsid!$B7160,lehmad!$A$2:$A$412,0))</f>
        <v>108</v>
      </c>
      <c r="U7160" s="4">
        <f t="shared" si="222"/>
        <v>5</v>
      </c>
      <c r="V7160">
        <f t="shared" si="223"/>
        <v>28</v>
      </c>
    </row>
    <row r="7161" spans="1:22" x14ac:dyDescent="0.25">
      <c r="A7161">
        <v>4234</v>
      </c>
      <c r="B7161" t="str">
        <f>"E"&amp;A7161</f>
        <v>E4234</v>
      </c>
      <c r="C7161" t="s">
        <v>172</v>
      </c>
      <c r="D7161">
        <v>2</v>
      </c>
      <c r="E7161">
        <f>IF(D7161&lt;4,D7161,4)</f>
        <v>2</v>
      </c>
      <c r="F7161" s="1">
        <v>40326</v>
      </c>
      <c r="G7161" s="1">
        <v>40493</v>
      </c>
      <c r="H7161" s="3">
        <f>G7161-F7161</f>
        <v>167</v>
      </c>
      <c r="I7161" s="3">
        <f>IF(H7161&lt;=60,1,IF(H7161&lt;=150,2,3))</f>
        <v>3</v>
      </c>
      <c r="J7161">
        <v>23.6</v>
      </c>
      <c r="K7161">
        <v>4.92</v>
      </c>
      <c r="L7161">
        <v>3.7</v>
      </c>
      <c r="M7161">
        <v>1382</v>
      </c>
      <c r="N7161">
        <f>LOG(M7161/100,2)+3</f>
        <v>6.7886857106135334</v>
      </c>
      <c r="O7161">
        <f>INDEX(lehmad!B$2:B$412,MATCH(klypsid!$B7161,lehmad!$A$2:$A$412,0))</f>
        <v>39013</v>
      </c>
      <c r="P7161">
        <f>INDEX(lehmad!D$2:D$412,MATCH(klypsid!$B7161,lehmad!$A$2:$A$412,0))</f>
        <v>100</v>
      </c>
      <c r="Q7161">
        <f>INDEX(lehmad!E$2:E$412,MATCH(klypsid!$B7161,lehmad!$A$2:$A$412,0))</f>
        <v>1</v>
      </c>
      <c r="R7161" t="str">
        <f>INDEX(lehmad!F$2:F$412,MATCH(klypsid!$B7161,lehmad!$A$2:$A$412,0))</f>
        <v>DYNASTY-ET</v>
      </c>
      <c r="S7161">
        <f>INDEX(lehmad!H$2:H$412,MATCH(klypsid!$B7161,lehmad!$A$2:$A$412,0))</f>
        <v>124</v>
      </c>
      <c r="T7161">
        <f>INDEX(lehmad!K$2:K$412,MATCH(klypsid!$B7161,lehmad!$A$2:$A$412,0))</f>
        <v>108</v>
      </c>
      <c r="U7161" s="4">
        <f t="shared" si="222"/>
        <v>6</v>
      </c>
      <c r="V7161">
        <f t="shared" si="223"/>
        <v>31</v>
      </c>
    </row>
    <row r="7162" spans="1:22" x14ac:dyDescent="0.25">
      <c r="A7162">
        <v>4234</v>
      </c>
      <c r="B7162" t="str">
        <f>"E"&amp;A7162</f>
        <v>E4234</v>
      </c>
      <c r="C7162" t="s">
        <v>172</v>
      </c>
      <c r="D7162">
        <v>2</v>
      </c>
      <c r="E7162">
        <f>IF(D7162&lt;4,D7162,4)</f>
        <v>2</v>
      </c>
      <c r="F7162" s="1">
        <v>40326</v>
      </c>
      <c r="G7162" s="1">
        <v>40521</v>
      </c>
      <c r="H7162" s="3">
        <f>G7162-F7162</f>
        <v>195</v>
      </c>
      <c r="I7162" s="3">
        <f>IF(H7162&lt;=60,1,IF(H7162&lt;=150,2,3))</f>
        <v>3</v>
      </c>
      <c r="J7162">
        <v>24.3</v>
      </c>
      <c r="K7162">
        <v>4.6100000000000003</v>
      </c>
      <c r="L7162">
        <v>3.77</v>
      </c>
      <c r="M7162">
        <v>727</v>
      </c>
      <c r="N7162">
        <f>LOG(M7162/100,2)+3</f>
        <v>5.861955364144869</v>
      </c>
      <c r="O7162">
        <f>INDEX(lehmad!B$2:B$412,MATCH(klypsid!$B7162,lehmad!$A$2:$A$412,0))</f>
        <v>39013</v>
      </c>
      <c r="P7162">
        <f>INDEX(lehmad!D$2:D$412,MATCH(klypsid!$B7162,lehmad!$A$2:$A$412,0))</f>
        <v>100</v>
      </c>
      <c r="Q7162">
        <f>INDEX(lehmad!E$2:E$412,MATCH(klypsid!$B7162,lehmad!$A$2:$A$412,0))</f>
        <v>1</v>
      </c>
      <c r="R7162" t="str">
        <f>INDEX(lehmad!F$2:F$412,MATCH(klypsid!$B7162,lehmad!$A$2:$A$412,0))</f>
        <v>DYNASTY-ET</v>
      </c>
      <c r="S7162">
        <f>INDEX(lehmad!H$2:H$412,MATCH(klypsid!$B7162,lehmad!$A$2:$A$412,0))</f>
        <v>124</v>
      </c>
      <c r="T7162">
        <f>INDEX(lehmad!K$2:K$412,MATCH(klypsid!$B7162,lehmad!$A$2:$A$412,0))</f>
        <v>108</v>
      </c>
      <c r="U7162" s="4">
        <f t="shared" si="222"/>
        <v>7</v>
      </c>
      <c r="V7162">
        <f t="shared" si="223"/>
        <v>28</v>
      </c>
    </row>
    <row r="7163" spans="1:22" x14ac:dyDescent="0.25">
      <c r="A7163">
        <v>4234</v>
      </c>
      <c r="B7163" t="str">
        <f>"E"&amp;A7163</f>
        <v>E4234</v>
      </c>
      <c r="C7163" t="s">
        <v>172</v>
      </c>
      <c r="D7163">
        <v>2</v>
      </c>
      <c r="E7163">
        <f>IF(D7163&lt;4,D7163,4)</f>
        <v>2</v>
      </c>
      <c r="F7163" s="1">
        <v>40326</v>
      </c>
      <c r="G7163" s="1">
        <v>40556</v>
      </c>
      <c r="H7163" s="3">
        <f>G7163-F7163</f>
        <v>230</v>
      </c>
      <c r="I7163" s="3">
        <f>IF(H7163&lt;=60,1,IF(H7163&lt;=150,2,3))</f>
        <v>3</v>
      </c>
      <c r="J7163">
        <v>25.2</v>
      </c>
      <c r="K7163">
        <v>5.0999999999999996</v>
      </c>
      <c r="L7163">
        <v>3.8</v>
      </c>
      <c r="M7163">
        <v>136</v>
      </c>
      <c r="N7163">
        <f>LOG(M7163/100,2)+3</f>
        <v>3.4436066514756147</v>
      </c>
      <c r="O7163">
        <f>INDEX(lehmad!B$2:B$412,MATCH(klypsid!$B7163,lehmad!$A$2:$A$412,0))</f>
        <v>39013</v>
      </c>
      <c r="P7163">
        <f>INDEX(lehmad!D$2:D$412,MATCH(klypsid!$B7163,lehmad!$A$2:$A$412,0))</f>
        <v>100</v>
      </c>
      <c r="Q7163">
        <f>INDEX(lehmad!E$2:E$412,MATCH(klypsid!$B7163,lehmad!$A$2:$A$412,0))</f>
        <v>1</v>
      </c>
      <c r="R7163" t="str">
        <f>INDEX(lehmad!F$2:F$412,MATCH(klypsid!$B7163,lehmad!$A$2:$A$412,0))</f>
        <v>DYNASTY-ET</v>
      </c>
      <c r="S7163">
        <f>INDEX(lehmad!H$2:H$412,MATCH(klypsid!$B7163,lehmad!$A$2:$A$412,0))</f>
        <v>124</v>
      </c>
      <c r="T7163">
        <f>INDEX(lehmad!K$2:K$412,MATCH(klypsid!$B7163,lehmad!$A$2:$A$412,0))</f>
        <v>108</v>
      </c>
      <c r="U7163" s="4">
        <f t="shared" si="222"/>
        <v>8</v>
      </c>
      <c r="V7163">
        <f t="shared" si="223"/>
        <v>35</v>
      </c>
    </row>
    <row r="7164" spans="1:22" x14ac:dyDescent="0.25">
      <c r="A7164">
        <v>4239</v>
      </c>
      <c r="B7164" t="str">
        <f>"E"&amp;A7164</f>
        <v>E4239</v>
      </c>
      <c r="C7164" t="s">
        <v>25</v>
      </c>
      <c r="D7164">
        <v>1</v>
      </c>
      <c r="E7164">
        <f>IF(D7164&lt;4,D7164,4)</f>
        <v>1</v>
      </c>
      <c r="F7164" s="1">
        <v>39758</v>
      </c>
      <c r="G7164" s="1">
        <v>39783</v>
      </c>
      <c r="H7164" s="3">
        <f>G7164-F7164</f>
        <v>25</v>
      </c>
      <c r="I7164" s="3">
        <f>IF(H7164&lt;=60,1,IF(H7164&lt;=150,2,3))</f>
        <v>1</v>
      </c>
      <c r="J7164">
        <v>40.4</v>
      </c>
      <c r="K7164">
        <v>4.6500000000000004</v>
      </c>
      <c r="L7164">
        <v>3.21</v>
      </c>
      <c r="M7164">
        <v>10</v>
      </c>
      <c r="N7164">
        <f>LOG(M7164/100,2)+3</f>
        <v>-0.32192809488736218</v>
      </c>
      <c r="O7164">
        <f>INDEX(lehmad!B$2:B$412,MATCH(klypsid!$B7164,lehmad!$A$2:$A$412,0))</f>
        <v>39019</v>
      </c>
      <c r="P7164">
        <f>INDEX(lehmad!D$2:D$412,MATCH(klypsid!$B7164,lehmad!$A$2:$A$412,0))</f>
        <v>121</v>
      </c>
      <c r="Q7164">
        <f>INDEX(lehmad!E$2:E$412,MATCH(klypsid!$B7164,lehmad!$A$2:$A$412,0))</f>
        <v>0.93799999999999994</v>
      </c>
      <c r="R7164" t="str">
        <f>INDEX(lehmad!F$2:F$412,MATCH(klypsid!$B7164,lehmad!$A$2:$A$412,0))</f>
        <v>DYNASTY-ET</v>
      </c>
      <c r="S7164">
        <f>INDEX(lehmad!H$2:H$412,MATCH(klypsid!$B7164,lehmad!$A$2:$A$412,0))</f>
        <v>124</v>
      </c>
      <c r="T7164">
        <f>INDEX(lehmad!K$2:K$412,MATCH(klypsid!$B7164,lehmad!$A$2:$A$412,0))</f>
        <v>108</v>
      </c>
      <c r="U7164" s="4">
        <f t="shared" si="222"/>
        <v>1</v>
      </c>
      <c r="V7164">
        <f t="shared" si="223"/>
        <v>25</v>
      </c>
    </row>
    <row r="7165" spans="1:22" x14ac:dyDescent="0.25">
      <c r="A7165">
        <v>4239</v>
      </c>
      <c r="B7165" t="str">
        <f>"E"&amp;A7165</f>
        <v>E4239</v>
      </c>
      <c r="C7165" t="s">
        <v>25</v>
      </c>
      <c r="D7165">
        <v>1</v>
      </c>
      <c r="E7165">
        <f>IF(D7165&lt;4,D7165,4)</f>
        <v>1</v>
      </c>
      <c r="F7165" s="1">
        <v>39758</v>
      </c>
      <c r="G7165" s="1">
        <v>39817</v>
      </c>
      <c r="H7165" s="3">
        <f>G7165-F7165</f>
        <v>59</v>
      </c>
      <c r="I7165" s="3">
        <f>IF(H7165&lt;=60,1,IF(H7165&lt;=150,2,3))</f>
        <v>1</v>
      </c>
      <c r="J7165">
        <v>41.2</v>
      </c>
      <c r="K7165">
        <v>3.63</v>
      </c>
      <c r="L7165">
        <v>3.34</v>
      </c>
      <c r="M7165">
        <v>16</v>
      </c>
      <c r="N7165">
        <f>LOG(M7165/100,2)+3</f>
        <v>0.35614381022527519</v>
      </c>
      <c r="O7165">
        <f>INDEX(lehmad!B$2:B$412,MATCH(klypsid!$B7165,lehmad!$A$2:$A$412,0))</f>
        <v>39019</v>
      </c>
      <c r="P7165">
        <f>INDEX(lehmad!D$2:D$412,MATCH(klypsid!$B7165,lehmad!$A$2:$A$412,0))</f>
        <v>121</v>
      </c>
      <c r="Q7165">
        <f>INDEX(lehmad!E$2:E$412,MATCH(klypsid!$B7165,lehmad!$A$2:$A$412,0))</f>
        <v>0.93799999999999994</v>
      </c>
      <c r="R7165" t="str">
        <f>INDEX(lehmad!F$2:F$412,MATCH(klypsid!$B7165,lehmad!$A$2:$A$412,0))</f>
        <v>DYNASTY-ET</v>
      </c>
      <c r="S7165">
        <f>INDEX(lehmad!H$2:H$412,MATCH(klypsid!$B7165,lehmad!$A$2:$A$412,0))</f>
        <v>124</v>
      </c>
      <c r="T7165">
        <f>INDEX(lehmad!K$2:K$412,MATCH(klypsid!$B7165,lehmad!$A$2:$A$412,0))</f>
        <v>108</v>
      </c>
      <c r="U7165" s="4">
        <f t="shared" si="222"/>
        <v>2</v>
      </c>
      <c r="V7165">
        <f t="shared" si="223"/>
        <v>34</v>
      </c>
    </row>
    <row r="7166" spans="1:22" x14ac:dyDescent="0.25">
      <c r="A7166">
        <v>4239</v>
      </c>
      <c r="B7166" t="str">
        <f>"E"&amp;A7166</f>
        <v>E4239</v>
      </c>
      <c r="C7166" t="s">
        <v>25</v>
      </c>
      <c r="D7166">
        <v>1</v>
      </c>
      <c r="E7166">
        <f>IF(D7166&lt;4,D7166,4)</f>
        <v>1</v>
      </c>
      <c r="F7166" s="1">
        <v>39758</v>
      </c>
      <c r="G7166" s="1">
        <v>39845</v>
      </c>
      <c r="H7166" s="3">
        <f>G7166-F7166</f>
        <v>87</v>
      </c>
      <c r="I7166" s="3">
        <f>IF(H7166&lt;=60,1,IF(H7166&lt;=150,2,3))</f>
        <v>2</v>
      </c>
      <c r="J7166">
        <v>43.4</v>
      </c>
      <c r="K7166">
        <v>3.4</v>
      </c>
      <c r="L7166">
        <v>3.4</v>
      </c>
      <c r="M7166">
        <v>40</v>
      </c>
      <c r="N7166">
        <f>LOG(M7166/100,2)+3</f>
        <v>1.6780719051126378</v>
      </c>
      <c r="O7166">
        <f>INDEX(lehmad!B$2:B$412,MATCH(klypsid!$B7166,lehmad!$A$2:$A$412,0))</f>
        <v>39019</v>
      </c>
      <c r="P7166">
        <f>INDEX(lehmad!D$2:D$412,MATCH(klypsid!$B7166,lehmad!$A$2:$A$412,0))</f>
        <v>121</v>
      </c>
      <c r="Q7166">
        <f>INDEX(lehmad!E$2:E$412,MATCH(klypsid!$B7166,lehmad!$A$2:$A$412,0))</f>
        <v>0.93799999999999994</v>
      </c>
      <c r="R7166" t="str">
        <f>INDEX(lehmad!F$2:F$412,MATCH(klypsid!$B7166,lehmad!$A$2:$A$412,0))</f>
        <v>DYNASTY-ET</v>
      </c>
      <c r="S7166">
        <f>INDEX(lehmad!H$2:H$412,MATCH(klypsid!$B7166,lehmad!$A$2:$A$412,0))</f>
        <v>124</v>
      </c>
      <c r="T7166">
        <f>INDEX(lehmad!K$2:K$412,MATCH(klypsid!$B7166,lehmad!$A$2:$A$412,0))</f>
        <v>108</v>
      </c>
      <c r="U7166" s="4">
        <f t="shared" si="222"/>
        <v>3</v>
      </c>
      <c r="V7166">
        <f t="shared" si="223"/>
        <v>28</v>
      </c>
    </row>
    <row r="7167" spans="1:22" x14ac:dyDescent="0.25">
      <c r="A7167">
        <v>4239</v>
      </c>
      <c r="B7167" t="str">
        <f>"E"&amp;A7167</f>
        <v>E4239</v>
      </c>
      <c r="C7167" t="s">
        <v>25</v>
      </c>
      <c r="D7167">
        <v>1</v>
      </c>
      <c r="E7167">
        <f>IF(D7167&lt;4,D7167,4)</f>
        <v>1</v>
      </c>
      <c r="F7167" s="1">
        <v>39758</v>
      </c>
      <c r="G7167" s="1">
        <v>39875</v>
      </c>
      <c r="H7167" s="3">
        <f>G7167-F7167</f>
        <v>117</v>
      </c>
      <c r="I7167" s="3">
        <f>IF(H7167&lt;=60,1,IF(H7167&lt;=150,2,3))</f>
        <v>2</v>
      </c>
      <c r="J7167">
        <v>42.5</v>
      </c>
      <c r="K7167">
        <v>3.53</v>
      </c>
      <c r="L7167">
        <v>3.56</v>
      </c>
      <c r="M7167">
        <v>39</v>
      </c>
      <c r="N7167">
        <f>LOG(M7167/100,2)+3</f>
        <v>1.6415460290875237</v>
      </c>
      <c r="O7167">
        <f>INDEX(lehmad!B$2:B$412,MATCH(klypsid!$B7167,lehmad!$A$2:$A$412,0))</f>
        <v>39019</v>
      </c>
      <c r="P7167">
        <f>INDEX(lehmad!D$2:D$412,MATCH(klypsid!$B7167,lehmad!$A$2:$A$412,0))</f>
        <v>121</v>
      </c>
      <c r="Q7167">
        <f>INDEX(lehmad!E$2:E$412,MATCH(klypsid!$B7167,lehmad!$A$2:$A$412,0))</f>
        <v>0.93799999999999994</v>
      </c>
      <c r="R7167" t="str">
        <f>INDEX(lehmad!F$2:F$412,MATCH(klypsid!$B7167,lehmad!$A$2:$A$412,0))</f>
        <v>DYNASTY-ET</v>
      </c>
      <c r="S7167">
        <f>INDEX(lehmad!H$2:H$412,MATCH(klypsid!$B7167,lehmad!$A$2:$A$412,0))</f>
        <v>124</v>
      </c>
      <c r="T7167">
        <f>INDEX(lehmad!K$2:K$412,MATCH(klypsid!$B7167,lehmad!$A$2:$A$412,0))</f>
        <v>108</v>
      </c>
      <c r="U7167" s="4">
        <f t="shared" si="222"/>
        <v>4</v>
      </c>
      <c r="V7167">
        <f t="shared" si="223"/>
        <v>30</v>
      </c>
    </row>
    <row r="7168" spans="1:22" x14ac:dyDescent="0.25">
      <c r="A7168">
        <v>4239</v>
      </c>
      <c r="B7168" t="str">
        <f>"E"&amp;A7168</f>
        <v>E4239</v>
      </c>
      <c r="C7168" t="s">
        <v>25</v>
      </c>
      <c r="D7168">
        <v>1</v>
      </c>
      <c r="E7168">
        <f>IF(D7168&lt;4,D7168,4)</f>
        <v>1</v>
      </c>
      <c r="F7168" s="1">
        <v>39758</v>
      </c>
      <c r="G7168" s="1">
        <v>39908</v>
      </c>
      <c r="H7168" s="3">
        <f>G7168-F7168</f>
        <v>150</v>
      </c>
      <c r="I7168" s="3">
        <f>IF(H7168&lt;=60,1,IF(H7168&lt;=150,2,3))</f>
        <v>2</v>
      </c>
      <c r="J7168">
        <v>39.1</v>
      </c>
      <c r="K7168">
        <v>2.93</v>
      </c>
      <c r="L7168">
        <v>3.31</v>
      </c>
      <c r="M7168">
        <v>35</v>
      </c>
      <c r="N7168">
        <f>LOG(M7168/100,2)+3</f>
        <v>1.4854268271702415</v>
      </c>
      <c r="O7168">
        <f>INDEX(lehmad!B$2:B$412,MATCH(klypsid!$B7168,lehmad!$A$2:$A$412,0))</f>
        <v>39019</v>
      </c>
      <c r="P7168">
        <f>INDEX(lehmad!D$2:D$412,MATCH(klypsid!$B7168,lehmad!$A$2:$A$412,0))</f>
        <v>121</v>
      </c>
      <c r="Q7168">
        <f>INDEX(lehmad!E$2:E$412,MATCH(klypsid!$B7168,lehmad!$A$2:$A$412,0))</f>
        <v>0.93799999999999994</v>
      </c>
      <c r="R7168" t="str">
        <f>INDEX(lehmad!F$2:F$412,MATCH(klypsid!$B7168,lehmad!$A$2:$A$412,0))</f>
        <v>DYNASTY-ET</v>
      </c>
      <c r="S7168">
        <f>INDEX(lehmad!H$2:H$412,MATCH(klypsid!$B7168,lehmad!$A$2:$A$412,0))</f>
        <v>124</v>
      </c>
      <c r="T7168">
        <f>INDEX(lehmad!K$2:K$412,MATCH(klypsid!$B7168,lehmad!$A$2:$A$412,0))</f>
        <v>108</v>
      </c>
      <c r="U7168" s="4">
        <f t="shared" si="222"/>
        <v>5</v>
      </c>
      <c r="V7168">
        <f t="shared" si="223"/>
        <v>33</v>
      </c>
    </row>
    <row r="7169" spans="1:22" x14ac:dyDescent="0.25">
      <c r="A7169">
        <v>4239</v>
      </c>
      <c r="B7169" t="str">
        <f>"E"&amp;A7169</f>
        <v>E4239</v>
      </c>
      <c r="C7169" t="s">
        <v>25</v>
      </c>
      <c r="D7169">
        <v>1</v>
      </c>
      <c r="E7169">
        <f>IF(D7169&lt;4,D7169,4)</f>
        <v>1</v>
      </c>
      <c r="F7169" s="1">
        <v>39758</v>
      </c>
      <c r="G7169" s="1">
        <v>39944</v>
      </c>
      <c r="H7169" s="3">
        <f>G7169-F7169</f>
        <v>186</v>
      </c>
      <c r="I7169" s="3">
        <f>IF(H7169&lt;=60,1,IF(H7169&lt;=150,2,3))</f>
        <v>3</v>
      </c>
      <c r="J7169">
        <v>37.299999999999997</v>
      </c>
      <c r="K7169">
        <v>4.53</v>
      </c>
      <c r="L7169">
        <v>3.52</v>
      </c>
      <c r="M7169">
        <v>69</v>
      </c>
      <c r="N7169">
        <f>LOG(M7169/100,2)+3</f>
        <v>2.4646682670034443</v>
      </c>
      <c r="O7169">
        <f>INDEX(lehmad!B$2:B$412,MATCH(klypsid!$B7169,lehmad!$A$2:$A$412,0))</f>
        <v>39019</v>
      </c>
      <c r="P7169">
        <f>INDEX(lehmad!D$2:D$412,MATCH(klypsid!$B7169,lehmad!$A$2:$A$412,0))</f>
        <v>121</v>
      </c>
      <c r="Q7169">
        <f>INDEX(lehmad!E$2:E$412,MATCH(klypsid!$B7169,lehmad!$A$2:$A$412,0))</f>
        <v>0.93799999999999994</v>
      </c>
      <c r="R7169" t="str">
        <f>INDEX(lehmad!F$2:F$412,MATCH(klypsid!$B7169,lehmad!$A$2:$A$412,0))</f>
        <v>DYNASTY-ET</v>
      </c>
      <c r="S7169">
        <f>INDEX(lehmad!H$2:H$412,MATCH(klypsid!$B7169,lehmad!$A$2:$A$412,0))</f>
        <v>124</v>
      </c>
      <c r="T7169">
        <f>INDEX(lehmad!K$2:K$412,MATCH(klypsid!$B7169,lehmad!$A$2:$A$412,0))</f>
        <v>108</v>
      </c>
      <c r="U7169" s="4">
        <f t="shared" si="222"/>
        <v>6</v>
      </c>
      <c r="V7169">
        <f t="shared" si="223"/>
        <v>36</v>
      </c>
    </row>
    <row r="7170" spans="1:22" x14ac:dyDescent="0.25">
      <c r="A7170">
        <v>4239</v>
      </c>
      <c r="B7170" t="str">
        <f>"E"&amp;A7170</f>
        <v>E4239</v>
      </c>
      <c r="C7170" t="s">
        <v>25</v>
      </c>
      <c r="D7170">
        <v>1</v>
      </c>
      <c r="E7170">
        <f>IF(D7170&lt;4,D7170,4)</f>
        <v>1</v>
      </c>
      <c r="F7170" s="1">
        <v>39758</v>
      </c>
      <c r="G7170" s="1">
        <v>39972</v>
      </c>
      <c r="H7170" s="3">
        <f>G7170-F7170</f>
        <v>214</v>
      </c>
      <c r="I7170" s="3">
        <f>IF(H7170&lt;=60,1,IF(H7170&lt;=150,2,3))</f>
        <v>3</v>
      </c>
      <c r="J7170">
        <v>29.7</v>
      </c>
      <c r="K7170">
        <v>3.72</v>
      </c>
      <c r="L7170">
        <v>3.71</v>
      </c>
      <c r="M7170">
        <v>67</v>
      </c>
      <c r="N7170">
        <f>LOG(M7170/100,2)+3</f>
        <v>2.4222330006830477</v>
      </c>
      <c r="O7170">
        <f>INDEX(lehmad!B$2:B$412,MATCH(klypsid!$B7170,lehmad!$A$2:$A$412,0))</f>
        <v>39019</v>
      </c>
      <c r="P7170">
        <f>INDEX(lehmad!D$2:D$412,MATCH(klypsid!$B7170,lehmad!$A$2:$A$412,0))</f>
        <v>121</v>
      </c>
      <c r="Q7170">
        <f>INDEX(lehmad!E$2:E$412,MATCH(klypsid!$B7170,lehmad!$A$2:$A$412,0))</f>
        <v>0.93799999999999994</v>
      </c>
      <c r="R7170" t="str">
        <f>INDEX(lehmad!F$2:F$412,MATCH(klypsid!$B7170,lehmad!$A$2:$A$412,0))</f>
        <v>DYNASTY-ET</v>
      </c>
      <c r="S7170">
        <f>INDEX(lehmad!H$2:H$412,MATCH(klypsid!$B7170,lehmad!$A$2:$A$412,0))</f>
        <v>124</v>
      </c>
      <c r="T7170">
        <f>INDEX(lehmad!K$2:K$412,MATCH(klypsid!$B7170,lehmad!$A$2:$A$412,0))</f>
        <v>108</v>
      </c>
      <c r="U7170" s="4">
        <f t="shared" si="222"/>
        <v>7</v>
      </c>
      <c r="V7170">
        <f t="shared" si="223"/>
        <v>28</v>
      </c>
    </row>
    <row r="7171" spans="1:22" x14ac:dyDescent="0.25">
      <c r="A7171">
        <v>4239</v>
      </c>
      <c r="B7171" t="str">
        <f>"E"&amp;A7171</f>
        <v>E4239</v>
      </c>
      <c r="C7171" t="s">
        <v>25</v>
      </c>
      <c r="D7171">
        <v>1</v>
      </c>
      <c r="E7171">
        <f>IF(D7171&lt;4,D7171,4)</f>
        <v>1</v>
      </c>
      <c r="F7171" s="1">
        <v>39758</v>
      </c>
      <c r="G7171" s="1">
        <v>40007</v>
      </c>
      <c r="H7171" s="3">
        <f>G7171-F7171</f>
        <v>249</v>
      </c>
      <c r="I7171" s="3">
        <f>IF(H7171&lt;=60,1,IF(H7171&lt;=150,2,3))</f>
        <v>3</v>
      </c>
      <c r="J7171">
        <v>28.7</v>
      </c>
      <c r="K7171">
        <v>3.77</v>
      </c>
      <c r="L7171">
        <v>3.78</v>
      </c>
      <c r="M7171">
        <v>56</v>
      </c>
      <c r="N7171">
        <f>LOG(M7171/100,2)+3</f>
        <v>2.1634987322828794</v>
      </c>
      <c r="O7171">
        <f>INDEX(lehmad!B$2:B$412,MATCH(klypsid!$B7171,lehmad!$A$2:$A$412,0))</f>
        <v>39019</v>
      </c>
      <c r="P7171">
        <f>INDEX(lehmad!D$2:D$412,MATCH(klypsid!$B7171,lehmad!$A$2:$A$412,0))</f>
        <v>121</v>
      </c>
      <c r="Q7171">
        <f>INDEX(lehmad!E$2:E$412,MATCH(klypsid!$B7171,lehmad!$A$2:$A$412,0))</f>
        <v>0.93799999999999994</v>
      </c>
      <c r="R7171" t="str">
        <f>INDEX(lehmad!F$2:F$412,MATCH(klypsid!$B7171,lehmad!$A$2:$A$412,0))</f>
        <v>DYNASTY-ET</v>
      </c>
      <c r="S7171">
        <f>INDEX(lehmad!H$2:H$412,MATCH(klypsid!$B7171,lehmad!$A$2:$A$412,0))</f>
        <v>124</v>
      </c>
      <c r="T7171">
        <f>INDEX(lehmad!K$2:K$412,MATCH(klypsid!$B7171,lehmad!$A$2:$A$412,0))</f>
        <v>108</v>
      </c>
      <c r="U7171" s="4">
        <f t="shared" ref="U7171:U7234" si="224">IF(AND(A7171=A7170,D7171=D7170),U7170+1,1)</f>
        <v>8</v>
      </c>
      <c r="V7171">
        <f t="shared" ref="V7171:V7234" si="225">IF(AND(A7171=A7170,D7171=D7170),G7171-G7170,G7171-F7171)</f>
        <v>35</v>
      </c>
    </row>
    <row r="7172" spans="1:22" x14ac:dyDescent="0.25">
      <c r="A7172">
        <v>4239</v>
      </c>
      <c r="B7172" t="str">
        <f>"E"&amp;A7172</f>
        <v>E4239</v>
      </c>
      <c r="C7172" t="s">
        <v>25</v>
      </c>
      <c r="D7172">
        <v>1</v>
      </c>
      <c r="E7172">
        <f>IF(D7172&lt;4,D7172,4)</f>
        <v>1</v>
      </c>
      <c r="F7172" s="1">
        <v>39758</v>
      </c>
      <c r="G7172" s="1">
        <v>40037</v>
      </c>
      <c r="H7172" s="3">
        <f>G7172-F7172</f>
        <v>279</v>
      </c>
      <c r="I7172" s="3">
        <f>IF(H7172&lt;=60,1,IF(H7172&lt;=150,2,3))</f>
        <v>3</v>
      </c>
      <c r="J7172">
        <v>27.8</v>
      </c>
      <c r="K7172">
        <v>3.33</v>
      </c>
      <c r="L7172">
        <v>3.64</v>
      </c>
      <c r="M7172">
        <v>37</v>
      </c>
      <c r="N7172">
        <f>LOG(M7172/100,2)+3</f>
        <v>1.5655971758542251</v>
      </c>
      <c r="O7172">
        <f>INDEX(lehmad!B$2:B$412,MATCH(klypsid!$B7172,lehmad!$A$2:$A$412,0))</f>
        <v>39019</v>
      </c>
      <c r="P7172">
        <f>INDEX(lehmad!D$2:D$412,MATCH(klypsid!$B7172,lehmad!$A$2:$A$412,0))</f>
        <v>121</v>
      </c>
      <c r="Q7172">
        <f>INDEX(lehmad!E$2:E$412,MATCH(klypsid!$B7172,lehmad!$A$2:$A$412,0))</f>
        <v>0.93799999999999994</v>
      </c>
      <c r="R7172" t="str">
        <f>INDEX(lehmad!F$2:F$412,MATCH(klypsid!$B7172,lehmad!$A$2:$A$412,0))</f>
        <v>DYNASTY-ET</v>
      </c>
      <c r="S7172">
        <f>INDEX(lehmad!H$2:H$412,MATCH(klypsid!$B7172,lehmad!$A$2:$A$412,0))</f>
        <v>124</v>
      </c>
      <c r="T7172">
        <f>INDEX(lehmad!K$2:K$412,MATCH(klypsid!$B7172,lehmad!$A$2:$A$412,0))</f>
        <v>108</v>
      </c>
      <c r="U7172" s="4">
        <f t="shared" si="224"/>
        <v>9</v>
      </c>
      <c r="V7172">
        <f t="shared" si="225"/>
        <v>30</v>
      </c>
    </row>
    <row r="7173" spans="1:22" x14ac:dyDescent="0.25">
      <c r="A7173">
        <v>4239</v>
      </c>
      <c r="B7173" t="str">
        <f>"E"&amp;A7173</f>
        <v>E4239</v>
      </c>
      <c r="C7173" t="s">
        <v>25</v>
      </c>
      <c r="D7173">
        <v>1</v>
      </c>
      <c r="E7173">
        <f>IF(D7173&lt;4,D7173,4)</f>
        <v>1</v>
      </c>
      <c r="F7173" s="1">
        <v>39758</v>
      </c>
      <c r="G7173" s="1">
        <v>40066</v>
      </c>
      <c r="H7173" s="3">
        <f>G7173-F7173</f>
        <v>308</v>
      </c>
      <c r="I7173" s="3">
        <f>IF(H7173&lt;=60,1,IF(H7173&lt;=150,2,3))</f>
        <v>3</v>
      </c>
      <c r="J7173">
        <v>28.3</v>
      </c>
      <c r="K7173">
        <v>4.3</v>
      </c>
      <c r="L7173">
        <v>3.68</v>
      </c>
      <c r="M7173">
        <v>40</v>
      </c>
      <c r="N7173">
        <f>LOG(M7173/100,2)+3</f>
        <v>1.6780719051126378</v>
      </c>
      <c r="O7173">
        <f>INDEX(lehmad!B$2:B$412,MATCH(klypsid!$B7173,lehmad!$A$2:$A$412,0))</f>
        <v>39019</v>
      </c>
      <c r="P7173">
        <f>INDEX(lehmad!D$2:D$412,MATCH(klypsid!$B7173,lehmad!$A$2:$A$412,0))</f>
        <v>121</v>
      </c>
      <c r="Q7173">
        <f>INDEX(lehmad!E$2:E$412,MATCH(klypsid!$B7173,lehmad!$A$2:$A$412,0))</f>
        <v>0.93799999999999994</v>
      </c>
      <c r="R7173" t="str">
        <f>INDEX(lehmad!F$2:F$412,MATCH(klypsid!$B7173,lehmad!$A$2:$A$412,0))</f>
        <v>DYNASTY-ET</v>
      </c>
      <c r="S7173">
        <f>INDEX(lehmad!H$2:H$412,MATCH(klypsid!$B7173,lehmad!$A$2:$A$412,0))</f>
        <v>124</v>
      </c>
      <c r="T7173">
        <f>INDEX(lehmad!K$2:K$412,MATCH(klypsid!$B7173,lehmad!$A$2:$A$412,0))</f>
        <v>108</v>
      </c>
      <c r="U7173" s="4">
        <f t="shared" si="224"/>
        <v>10</v>
      </c>
      <c r="V7173">
        <f t="shared" si="225"/>
        <v>29</v>
      </c>
    </row>
    <row r="7174" spans="1:22" x14ac:dyDescent="0.25">
      <c r="A7174">
        <v>4239</v>
      </c>
      <c r="B7174" t="str">
        <f>"E"&amp;A7174</f>
        <v>E4239</v>
      </c>
      <c r="C7174" t="s">
        <v>25</v>
      </c>
      <c r="D7174">
        <v>1</v>
      </c>
      <c r="E7174">
        <f>IF(D7174&lt;4,D7174,4)</f>
        <v>1</v>
      </c>
      <c r="F7174" s="1">
        <v>39758</v>
      </c>
      <c r="G7174" s="1">
        <v>40094</v>
      </c>
      <c r="H7174" s="3">
        <f>G7174-F7174</f>
        <v>336</v>
      </c>
      <c r="I7174" s="3">
        <f>IF(H7174&lt;=60,1,IF(H7174&lt;=150,2,3))</f>
        <v>3</v>
      </c>
      <c r="J7174">
        <v>28.8</v>
      </c>
      <c r="K7174">
        <v>3.96</v>
      </c>
      <c r="L7174">
        <v>3.81</v>
      </c>
      <c r="M7174">
        <v>53</v>
      </c>
      <c r="N7174">
        <f>LOG(M7174/100,2)+3</f>
        <v>2.0840642647884744</v>
      </c>
      <c r="O7174">
        <f>INDEX(lehmad!B$2:B$412,MATCH(klypsid!$B7174,lehmad!$A$2:$A$412,0))</f>
        <v>39019</v>
      </c>
      <c r="P7174">
        <f>INDEX(lehmad!D$2:D$412,MATCH(klypsid!$B7174,lehmad!$A$2:$A$412,0))</f>
        <v>121</v>
      </c>
      <c r="Q7174">
        <f>INDEX(lehmad!E$2:E$412,MATCH(klypsid!$B7174,lehmad!$A$2:$A$412,0))</f>
        <v>0.93799999999999994</v>
      </c>
      <c r="R7174" t="str">
        <f>INDEX(lehmad!F$2:F$412,MATCH(klypsid!$B7174,lehmad!$A$2:$A$412,0))</f>
        <v>DYNASTY-ET</v>
      </c>
      <c r="S7174">
        <f>INDEX(lehmad!H$2:H$412,MATCH(klypsid!$B7174,lehmad!$A$2:$A$412,0))</f>
        <v>124</v>
      </c>
      <c r="T7174">
        <f>INDEX(lehmad!K$2:K$412,MATCH(klypsid!$B7174,lehmad!$A$2:$A$412,0))</f>
        <v>108</v>
      </c>
      <c r="U7174" s="4">
        <f t="shared" si="224"/>
        <v>11</v>
      </c>
      <c r="V7174">
        <f t="shared" si="225"/>
        <v>28</v>
      </c>
    </row>
    <row r="7175" spans="1:22" x14ac:dyDescent="0.25">
      <c r="A7175">
        <v>4239</v>
      </c>
      <c r="B7175" t="str">
        <f>"E"&amp;A7175</f>
        <v>E4239</v>
      </c>
      <c r="C7175" t="s">
        <v>25</v>
      </c>
      <c r="D7175">
        <v>1</v>
      </c>
      <c r="E7175">
        <f>IF(D7175&lt;4,D7175,4)</f>
        <v>1</v>
      </c>
      <c r="F7175" s="1">
        <v>39758</v>
      </c>
      <c r="G7175" s="1">
        <v>40125</v>
      </c>
      <c r="H7175" s="3">
        <f>G7175-F7175</f>
        <v>367</v>
      </c>
      <c r="I7175" s="3">
        <f>IF(H7175&lt;=60,1,IF(H7175&lt;=150,2,3))</f>
        <v>3</v>
      </c>
      <c r="J7175">
        <v>26.3</v>
      </c>
      <c r="K7175">
        <v>4.18</v>
      </c>
      <c r="L7175">
        <v>3.95</v>
      </c>
      <c r="M7175">
        <v>37</v>
      </c>
      <c r="N7175">
        <f>LOG(M7175/100,2)+3</f>
        <v>1.5655971758542251</v>
      </c>
      <c r="O7175">
        <f>INDEX(lehmad!B$2:B$412,MATCH(klypsid!$B7175,lehmad!$A$2:$A$412,0))</f>
        <v>39019</v>
      </c>
      <c r="P7175">
        <f>INDEX(lehmad!D$2:D$412,MATCH(klypsid!$B7175,lehmad!$A$2:$A$412,0))</f>
        <v>121</v>
      </c>
      <c r="Q7175">
        <f>INDEX(lehmad!E$2:E$412,MATCH(klypsid!$B7175,lehmad!$A$2:$A$412,0))</f>
        <v>0.93799999999999994</v>
      </c>
      <c r="R7175" t="str">
        <f>INDEX(lehmad!F$2:F$412,MATCH(klypsid!$B7175,lehmad!$A$2:$A$412,0))</f>
        <v>DYNASTY-ET</v>
      </c>
      <c r="S7175">
        <f>INDEX(lehmad!H$2:H$412,MATCH(klypsid!$B7175,lehmad!$A$2:$A$412,0))</f>
        <v>124</v>
      </c>
      <c r="T7175">
        <f>INDEX(lehmad!K$2:K$412,MATCH(klypsid!$B7175,lehmad!$A$2:$A$412,0))</f>
        <v>108</v>
      </c>
      <c r="U7175" s="4">
        <f t="shared" si="224"/>
        <v>12</v>
      </c>
      <c r="V7175">
        <f t="shared" si="225"/>
        <v>31</v>
      </c>
    </row>
    <row r="7176" spans="1:22" x14ac:dyDescent="0.25">
      <c r="A7176">
        <v>4239</v>
      </c>
      <c r="B7176" t="str">
        <f>"E"&amp;A7176</f>
        <v>E4239</v>
      </c>
      <c r="C7176" t="s">
        <v>25</v>
      </c>
      <c r="D7176">
        <v>1</v>
      </c>
      <c r="E7176">
        <f>IF(D7176&lt;4,D7176,4)</f>
        <v>1</v>
      </c>
      <c r="F7176" s="1">
        <v>39758</v>
      </c>
      <c r="G7176" s="1">
        <v>40153</v>
      </c>
      <c r="H7176" s="3">
        <f>G7176-F7176</f>
        <v>395</v>
      </c>
      <c r="I7176" s="3">
        <f>IF(H7176&lt;=60,1,IF(H7176&lt;=150,2,3))</f>
        <v>3</v>
      </c>
      <c r="J7176">
        <v>25.1</v>
      </c>
      <c r="K7176">
        <v>4.92</v>
      </c>
      <c r="L7176">
        <v>4.07</v>
      </c>
      <c r="M7176">
        <v>29</v>
      </c>
      <c r="N7176">
        <f>LOG(M7176/100,2)+3</f>
        <v>1.2141248053528473</v>
      </c>
      <c r="O7176">
        <f>INDEX(lehmad!B$2:B$412,MATCH(klypsid!$B7176,lehmad!$A$2:$A$412,0))</f>
        <v>39019</v>
      </c>
      <c r="P7176">
        <f>INDEX(lehmad!D$2:D$412,MATCH(klypsid!$B7176,lehmad!$A$2:$A$412,0))</f>
        <v>121</v>
      </c>
      <c r="Q7176">
        <f>INDEX(lehmad!E$2:E$412,MATCH(klypsid!$B7176,lehmad!$A$2:$A$412,0))</f>
        <v>0.93799999999999994</v>
      </c>
      <c r="R7176" t="str">
        <f>INDEX(lehmad!F$2:F$412,MATCH(klypsid!$B7176,lehmad!$A$2:$A$412,0))</f>
        <v>DYNASTY-ET</v>
      </c>
      <c r="S7176">
        <f>INDEX(lehmad!H$2:H$412,MATCH(klypsid!$B7176,lehmad!$A$2:$A$412,0))</f>
        <v>124</v>
      </c>
      <c r="T7176">
        <f>INDEX(lehmad!K$2:K$412,MATCH(klypsid!$B7176,lehmad!$A$2:$A$412,0))</f>
        <v>108</v>
      </c>
      <c r="U7176" s="4">
        <f t="shared" si="224"/>
        <v>13</v>
      </c>
      <c r="V7176">
        <f t="shared" si="225"/>
        <v>28</v>
      </c>
    </row>
    <row r="7177" spans="1:22" x14ac:dyDescent="0.25">
      <c r="A7177">
        <v>4239</v>
      </c>
      <c r="B7177" t="str">
        <f>"E"&amp;A7177</f>
        <v>E4239</v>
      </c>
      <c r="C7177" t="s">
        <v>25</v>
      </c>
      <c r="D7177">
        <v>1</v>
      </c>
      <c r="E7177">
        <f>IF(D7177&lt;4,D7177,4)</f>
        <v>1</v>
      </c>
      <c r="F7177" s="1">
        <v>39758</v>
      </c>
      <c r="G7177" s="1">
        <v>40186</v>
      </c>
      <c r="H7177" s="3">
        <f>G7177-F7177</f>
        <v>428</v>
      </c>
      <c r="I7177" s="3">
        <f>IF(H7177&lt;=60,1,IF(H7177&lt;=150,2,3))</f>
        <v>3</v>
      </c>
      <c r="J7177">
        <v>22.2</v>
      </c>
      <c r="K7177">
        <v>4.83</v>
      </c>
      <c r="L7177">
        <v>3.96</v>
      </c>
      <c r="M7177">
        <v>21</v>
      </c>
      <c r="N7177">
        <f>LOG(M7177/100,2)+3</f>
        <v>0.74846123300403544</v>
      </c>
      <c r="O7177">
        <f>INDEX(lehmad!B$2:B$412,MATCH(klypsid!$B7177,lehmad!$A$2:$A$412,0))</f>
        <v>39019</v>
      </c>
      <c r="P7177">
        <f>INDEX(lehmad!D$2:D$412,MATCH(klypsid!$B7177,lehmad!$A$2:$A$412,0))</f>
        <v>121</v>
      </c>
      <c r="Q7177">
        <f>INDEX(lehmad!E$2:E$412,MATCH(klypsid!$B7177,lehmad!$A$2:$A$412,0))</f>
        <v>0.93799999999999994</v>
      </c>
      <c r="R7177" t="str">
        <f>INDEX(lehmad!F$2:F$412,MATCH(klypsid!$B7177,lehmad!$A$2:$A$412,0))</f>
        <v>DYNASTY-ET</v>
      </c>
      <c r="S7177">
        <f>INDEX(lehmad!H$2:H$412,MATCH(klypsid!$B7177,lehmad!$A$2:$A$412,0))</f>
        <v>124</v>
      </c>
      <c r="T7177">
        <f>INDEX(lehmad!K$2:K$412,MATCH(klypsid!$B7177,lehmad!$A$2:$A$412,0))</f>
        <v>108</v>
      </c>
      <c r="U7177" s="4">
        <f t="shared" si="224"/>
        <v>14</v>
      </c>
      <c r="V7177">
        <f t="shared" si="225"/>
        <v>33</v>
      </c>
    </row>
    <row r="7178" spans="1:22" x14ac:dyDescent="0.25">
      <c r="A7178">
        <v>4239</v>
      </c>
      <c r="B7178" t="str">
        <f>"E"&amp;A7178</f>
        <v>E4239</v>
      </c>
      <c r="C7178" t="s">
        <v>25</v>
      </c>
      <c r="D7178">
        <v>1</v>
      </c>
      <c r="E7178">
        <f>IF(D7178&lt;4,D7178,4)</f>
        <v>1</v>
      </c>
      <c r="F7178" s="1">
        <v>39758</v>
      </c>
      <c r="G7178" s="1">
        <v>40214</v>
      </c>
      <c r="H7178" s="3">
        <f>G7178-F7178</f>
        <v>456</v>
      </c>
      <c r="I7178" s="3">
        <f>IF(H7178&lt;=60,1,IF(H7178&lt;=150,2,3))</f>
        <v>3</v>
      </c>
      <c r="J7178">
        <v>21.4</v>
      </c>
      <c r="K7178">
        <v>5.04</v>
      </c>
      <c r="L7178">
        <v>3.95</v>
      </c>
      <c r="M7178">
        <v>27</v>
      </c>
      <c r="N7178">
        <f>LOG(M7178/100,2)+3</f>
        <v>1.1110313123887439</v>
      </c>
      <c r="O7178">
        <f>INDEX(lehmad!B$2:B$412,MATCH(klypsid!$B7178,lehmad!$A$2:$A$412,0))</f>
        <v>39019</v>
      </c>
      <c r="P7178">
        <f>INDEX(lehmad!D$2:D$412,MATCH(klypsid!$B7178,lehmad!$A$2:$A$412,0))</f>
        <v>121</v>
      </c>
      <c r="Q7178">
        <f>INDEX(lehmad!E$2:E$412,MATCH(klypsid!$B7178,lehmad!$A$2:$A$412,0))</f>
        <v>0.93799999999999994</v>
      </c>
      <c r="R7178" t="str">
        <f>INDEX(lehmad!F$2:F$412,MATCH(klypsid!$B7178,lehmad!$A$2:$A$412,0))</f>
        <v>DYNASTY-ET</v>
      </c>
      <c r="S7178">
        <f>INDEX(lehmad!H$2:H$412,MATCH(klypsid!$B7178,lehmad!$A$2:$A$412,0))</f>
        <v>124</v>
      </c>
      <c r="T7178">
        <f>INDEX(lehmad!K$2:K$412,MATCH(klypsid!$B7178,lehmad!$A$2:$A$412,0))</f>
        <v>108</v>
      </c>
      <c r="U7178" s="4">
        <f t="shared" si="224"/>
        <v>15</v>
      </c>
      <c r="V7178">
        <f t="shared" si="225"/>
        <v>28</v>
      </c>
    </row>
    <row r="7179" spans="1:22" x14ac:dyDescent="0.25">
      <c r="A7179">
        <v>4239</v>
      </c>
      <c r="B7179" t="str">
        <f>"E"&amp;A7179</f>
        <v>E4239</v>
      </c>
      <c r="C7179" t="s">
        <v>25</v>
      </c>
      <c r="D7179">
        <v>2</v>
      </c>
      <c r="E7179">
        <f>IF(D7179&lt;4,D7179,4)</f>
        <v>2</v>
      </c>
      <c r="F7179" s="1">
        <v>40300</v>
      </c>
      <c r="G7179" s="1">
        <v>40336</v>
      </c>
      <c r="H7179" s="3">
        <f>G7179-F7179</f>
        <v>36</v>
      </c>
      <c r="I7179" s="3">
        <f>IF(H7179&lt;=60,1,IF(H7179&lt;=150,2,3))</f>
        <v>1</v>
      </c>
      <c r="J7179">
        <v>47.4</v>
      </c>
      <c r="K7179">
        <v>3.67</v>
      </c>
      <c r="L7179">
        <v>2.83</v>
      </c>
      <c r="M7179">
        <v>52</v>
      </c>
      <c r="N7179">
        <f>LOG(M7179/100,2)+3</f>
        <v>2.0565835283663674</v>
      </c>
      <c r="O7179">
        <f>INDEX(lehmad!B$2:B$412,MATCH(klypsid!$B7179,lehmad!$A$2:$A$412,0))</f>
        <v>39019</v>
      </c>
      <c r="P7179">
        <f>INDEX(lehmad!D$2:D$412,MATCH(klypsid!$B7179,lehmad!$A$2:$A$412,0))</f>
        <v>121</v>
      </c>
      <c r="Q7179">
        <f>INDEX(lehmad!E$2:E$412,MATCH(klypsid!$B7179,lehmad!$A$2:$A$412,0))</f>
        <v>0.93799999999999994</v>
      </c>
      <c r="R7179" t="str">
        <f>INDEX(lehmad!F$2:F$412,MATCH(klypsid!$B7179,lehmad!$A$2:$A$412,0))</f>
        <v>DYNASTY-ET</v>
      </c>
      <c r="S7179">
        <f>INDEX(lehmad!H$2:H$412,MATCH(klypsid!$B7179,lehmad!$A$2:$A$412,0))</f>
        <v>124</v>
      </c>
      <c r="T7179">
        <f>INDEX(lehmad!K$2:K$412,MATCH(klypsid!$B7179,lehmad!$A$2:$A$412,0))</f>
        <v>108</v>
      </c>
      <c r="U7179" s="4">
        <f t="shared" si="224"/>
        <v>1</v>
      </c>
      <c r="V7179">
        <f t="shared" si="225"/>
        <v>36</v>
      </c>
    </row>
    <row r="7180" spans="1:22" x14ac:dyDescent="0.25">
      <c r="A7180">
        <v>4239</v>
      </c>
      <c r="B7180" t="str">
        <f>"E"&amp;A7180</f>
        <v>E4239</v>
      </c>
      <c r="C7180" t="s">
        <v>25</v>
      </c>
      <c r="D7180">
        <v>2</v>
      </c>
      <c r="E7180">
        <f>IF(D7180&lt;4,D7180,4)</f>
        <v>2</v>
      </c>
      <c r="F7180" s="1">
        <v>40300</v>
      </c>
      <c r="G7180" s="1">
        <v>40371</v>
      </c>
      <c r="H7180" s="3">
        <f>G7180-F7180</f>
        <v>71</v>
      </c>
      <c r="I7180" s="3">
        <f>IF(H7180&lt;=60,1,IF(H7180&lt;=150,2,3))</f>
        <v>2</v>
      </c>
      <c r="J7180">
        <v>44.1</v>
      </c>
      <c r="K7180">
        <v>3.8</v>
      </c>
      <c r="L7180">
        <v>2.99</v>
      </c>
      <c r="M7180">
        <v>30</v>
      </c>
      <c r="N7180">
        <f>LOG(M7180/100,2)+3</f>
        <v>1.2630344058337937</v>
      </c>
      <c r="O7180">
        <f>INDEX(lehmad!B$2:B$412,MATCH(klypsid!$B7180,lehmad!$A$2:$A$412,0))</f>
        <v>39019</v>
      </c>
      <c r="P7180">
        <f>INDEX(lehmad!D$2:D$412,MATCH(klypsid!$B7180,lehmad!$A$2:$A$412,0))</f>
        <v>121</v>
      </c>
      <c r="Q7180">
        <f>INDEX(lehmad!E$2:E$412,MATCH(klypsid!$B7180,lehmad!$A$2:$A$412,0))</f>
        <v>0.93799999999999994</v>
      </c>
      <c r="R7180" t="str">
        <f>INDEX(lehmad!F$2:F$412,MATCH(klypsid!$B7180,lehmad!$A$2:$A$412,0))</f>
        <v>DYNASTY-ET</v>
      </c>
      <c r="S7180">
        <f>INDEX(lehmad!H$2:H$412,MATCH(klypsid!$B7180,lehmad!$A$2:$A$412,0))</f>
        <v>124</v>
      </c>
      <c r="T7180">
        <f>INDEX(lehmad!K$2:K$412,MATCH(klypsid!$B7180,lehmad!$A$2:$A$412,0))</f>
        <v>108</v>
      </c>
      <c r="U7180" s="4">
        <f t="shared" si="224"/>
        <v>2</v>
      </c>
      <c r="V7180">
        <f t="shared" si="225"/>
        <v>35</v>
      </c>
    </row>
    <row r="7181" spans="1:22" x14ac:dyDescent="0.25">
      <c r="A7181">
        <v>4239</v>
      </c>
      <c r="B7181" t="str">
        <f>"E"&amp;A7181</f>
        <v>E4239</v>
      </c>
      <c r="C7181" t="s">
        <v>25</v>
      </c>
      <c r="D7181">
        <v>2</v>
      </c>
      <c r="E7181">
        <f>IF(D7181&lt;4,D7181,4)</f>
        <v>2</v>
      </c>
      <c r="F7181" s="1">
        <v>40300</v>
      </c>
      <c r="G7181" s="1">
        <v>40396</v>
      </c>
      <c r="H7181" s="3">
        <f>G7181-F7181</f>
        <v>96</v>
      </c>
      <c r="I7181" s="3">
        <f>IF(H7181&lt;=60,1,IF(H7181&lt;=150,2,3))</f>
        <v>2</v>
      </c>
      <c r="J7181">
        <v>49.2</v>
      </c>
      <c r="K7181">
        <v>2.31</v>
      </c>
      <c r="L7181">
        <v>2.98</v>
      </c>
      <c r="M7181">
        <v>30</v>
      </c>
      <c r="N7181">
        <f>LOG(M7181/100,2)+3</f>
        <v>1.2630344058337937</v>
      </c>
      <c r="O7181">
        <f>INDEX(lehmad!B$2:B$412,MATCH(klypsid!$B7181,lehmad!$A$2:$A$412,0))</f>
        <v>39019</v>
      </c>
      <c r="P7181">
        <f>INDEX(lehmad!D$2:D$412,MATCH(klypsid!$B7181,lehmad!$A$2:$A$412,0))</f>
        <v>121</v>
      </c>
      <c r="Q7181">
        <f>INDEX(lehmad!E$2:E$412,MATCH(klypsid!$B7181,lehmad!$A$2:$A$412,0))</f>
        <v>0.93799999999999994</v>
      </c>
      <c r="R7181" t="str">
        <f>INDEX(lehmad!F$2:F$412,MATCH(klypsid!$B7181,lehmad!$A$2:$A$412,0))</f>
        <v>DYNASTY-ET</v>
      </c>
      <c r="S7181">
        <f>INDEX(lehmad!H$2:H$412,MATCH(klypsid!$B7181,lehmad!$A$2:$A$412,0))</f>
        <v>124</v>
      </c>
      <c r="T7181">
        <f>INDEX(lehmad!K$2:K$412,MATCH(klypsid!$B7181,lehmad!$A$2:$A$412,0))</f>
        <v>108</v>
      </c>
      <c r="U7181" s="4">
        <f t="shared" si="224"/>
        <v>3</v>
      </c>
      <c r="V7181">
        <f t="shared" si="225"/>
        <v>25</v>
      </c>
    </row>
    <row r="7182" spans="1:22" x14ac:dyDescent="0.25">
      <c r="A7182">
        <v>4239</v>
      </c>
      <c r="B7182" t="str">
        <f>"E"&amp;A7182</f>
        <v>E4239</v>
      </c>
      <c r="C7182" t="s">
        <v>25</v>
      </c>
      <c r="D7182">
        <v>2</v>
      </c>
      <c r="E7182">
        <f>IF(D7182&lt;4,D7182,4)</f>
        <v>2</v>
      </c>
      <c r="F7182" s="1">
        <v>40300</v>
      </c>
      <c r="G7182" s="1">
        <v>40434</v>
      </c>
      <c r="H7182" s="3">
        <f>G7182-F7182</f>
        <v>134</v>
      </c>
      <c r="I7182" s="3">
        <f>IF(H7182&lt;=60,1,IF(H7182&lt;=150,2,3))</f>
        <v>2</v>
      </c>
      <c r="J7182">
        <v>47.6</v>
      </c>
      <c r="K7182">
        <v>3.35</v>
      </c>
      <c r="L7182">
        <v>3.27</v>
      </c>
      <c r="M7182">
        <v>55</v>
      </c>
      <c r="N7182">
        <f>LOG(M7182/100,2)+3</f>
        <v>2.1375035237499347</v>
      </c>
      <c r="O7182">
        <f>INDEX(lehmad!B$2:B$412,MATCH(klypsid!$B7182,lehmad!$A$2:$A$412,0))</f>
        <v>39019</v>
      </c>
      <c r="P7182">
        <f>INDEX(lehmad!D$2:D$412,MATCH(klypsid!$B7182,lehmad!$A$2:$A$412,0))</f>
        <v>121</v>
      </c>
      <c r="Q7182">
        <f>INDEX(lehmad!E$2:E$412,MATCH(klypsid!$B7182,lehmad!$A$2:$A$412,0))</f>
        <v>0.93799999999999994</v>
      </c>
      <c r="R7182" t="str">
        <f>INDEX(lehmad!F$2:F$412,MATCH(klypsid!$B7182,lehmad!$A$2:$A$412,0))</f>
        <v>DYNASTY-ET</v>
      </c>
      <c r="S7182">
        <f>INDEX(lehmad!H$2:H$412,MATCH(klypsid!$B7182,lehmad!$A$2:$A$412,0))</f>
        <v>124</v>
      </c>
      <c r="T7182">
        <f>INDEX(lehmad!K$2:K$412,MATCH(klypsid!$B7182,lehmad!$A$2:$A$412,0))</f>
        <v>108</v>
      </c>
      <c r="U7182" s="4">
        <f t="shared" si="224"/>
        <v>4</v>
      </c>
      <c r="V7182">
        <f t="shared" si="225"/>
        <v>38</v>
      </c>
    </row>
    <row r="7183" spans="1:22" x14ac:dyDescent="0.25">
      <c r="A7183">
        <v>4239</v>
      </c>
      <c r="B7183" t="str">
        <f>"E"&amp;A7183</f>
        <v>E4239</v>
      </c>
      <c r="C7183" t="s">
        <v>25</v>
      </c>
      <c r="D7183">
        <v>2</v>
      </c>
      <c r="E7183">
        <f>IF(D7183&lt;4,D7183,4)</f>
        <v>2</v>
      </c>
      <c r="F7183" s="1">
        <v>40300</v>
      </c>
      <c r="G7183" s="1">
        <v>40462</v>
      </c>
      <c r="H7183" s="3">
        <f>G7183-F7183</f>
        <v>162</v>
      </c>
      <c r="I7183" s="3">
        <f>IF(H7183&lt;=60,1,IF(H7183&lt;=150,2,3))</f>
        <v>3</v>
      </c>
      <c r="J7183">
        <v>45.2</v>
      </c>
      <c r="K7183">
        <v>3.73</v>
      </c>
      <c r="L7183">
        <v>3.46</v>
      </c>
      <c r="M7183">
        <v>146</v>
      </c>
      <c r="N7183">
        <f>LOG(M7183/100,2)+3</f>
        <v>3.5459683691052923</v>
      </c>
      <c r="O7183">
        <f>INDEX(lehmad!B$2:B$412,MATCH(klypsid!$B7183,lehmad!$A$2:$A$412,0))</f>
        <v>39019</v>
      </c>
      <c r="P7183">
        <f>INDEX(lehmad!D$2:D$412,MATCH(klypsid!$B7183,lehmad!$A$2:$A$412,0))</f>
        <v>121</v>
      </c>
      <c r="Q7183">
        <f>INDEX(lehmad!E$2:E$412,MATCH(klypsid!$B7183,lehmad!$A$2:$A$412,0))</f>
        <v>0.93799999999999994</v>
      </c>
      <c r="R7183" t="str">
        <f>INDEX(lehmad!F$2:F$412,MATCH(klypsid!$B7183,lehmad!$A$2:$A$412,0))</f>
        <v>DYNASTY-ET</v>
      </c>
      <c r="S7183">
        <f>INDEX(lehmad!H$2:H$412,MATCH(klypsid!$B7183,lehmad!$A$2:$A$412,0))</f>
        <v>124</v>
      </c>
      <c r="T7183">
        <f>INDEX(lehmad!K$2:K$412,MATCH(klypsid!$B7183,lehmad!$A$2:$A$412,0))</f>
        <v>108</v>
      </c>
      <c r="U7183" s="4">
        <f t="shared" si="224"/>
        <v>5</v>
      </c>
      <c r="V7183">
        <f t="shared" si="225"/>
        <v>28</v>
      </c>
    </row>
    <row r="7184" spans="1:22" x14ac:dyDescent="0.25">
      <c r="A7184">
        <v>4239</v>
      </c>
      <c r="B7184" t="str">
        <f>"E"&amp;A7184</f>
        <v>E4239</v>
      </c>
      <c r="C7184" t="s">
        <v>25</v>
      </c>
      <c r="D7184">
        <v>2</v>
      </c>
      <c r="E7184">
        <f>IF(D7184&lt;4,D7184,4)</f>
        <v>2</v>
      </c>
      <c r="F7184" s="1">
        <v>40300</v>
      </c>
      <c r="G7184" s="1">
        <v>40493</v>
      </c>
      <c r="H7184" s="3">
        <f>G7184-F7184</f>
        <v>193</v>
      </c>
      <c r="I7184" s="3">
        <f>IF(H7184&lt;=60,1,IF(H7184&lt;=150,2,3))</f>
        <v>3</v>
      </c>
      <c r="J7184">
        <v>35</v>
      </c>
      <c r="K7184">
        <v>3.36</v>
      </c>
      <c r="L7184">
        <v>3.59</v>
      </c>
      <c r="M7184">
        <v>26</v>
      </c>
      <c r="N7184">
        <f>LOG(M7184/100,2)+3</f>
        <v>1.0565835283663676</v>
      </c>
      <c r="O7184">
        <f>INDEX(lehmad!B$2:B$412,MATCH(klypsid!$B7184,lehmad!$A$2:$A$412,0))</f>
        <v>39019</v>
      </c>
      <c r="P7184">
        <f>INDEX(lehmad!D$2:D$412,MATCH(klypsid!$B7184,lehmad!$A$2:$A$412,0))</f>
        <v>121</v>
      </c>
      <c r="Q7184">
        <f>INDEX(lehmad!E$2:E$412,MATCH(klypsid!$B7184,lehmad!$A$2:$A$412,0))</f>
        <v>0.93799999999999994</v>
      </c>
      <c r="R7184" t="str">
        <f>INDEX(lehmad!F$2:F$412,MATCH(klypsid!$B7184,lehmad!$A$2:$A$412,0))</f>
        <v>DYNASTY-ET</v>
      </c>
      <c r="S7184">
        <f>INDEX(lehmad!H$2:H$412,MATCH(klypsid!$B7184,lehmad!$A$2:$A$412,0))</f>
        <v>124</v>
      </c>
      <c r="T7184">
        <f>INDEX(lehmad!K$2:K$412,MATCH(klypsid!$B7184,lehmad!$A$2:$A$412,0))</f>
        <v>108</v>
      </c>
      <c r="U7184" s="4">
        <f t="shared" si="224"/>
        <v>6</v>
      </c>
      <c r="V7184">
        <f t="shared" si="225"/>
        <v>31</v>
      </c>
    </row>
    <row r="7185" spans="1:22" x14ac:dyDescent="0.25">
      <c r="A7185">
        <v>4239</v>
      </c>
      <c r="B7185" t="str">
        <f>"E"&amp;A7185</f>
        <v>E4239</v>
      </c>
      <c r="C7185" t="s">
        <v>25</v>
      </c>
      <c r="D7185">
        <v>2</v>
      </c>
      <c r="E7185">
        <f>IF(D7185&lt;4,D7185,4)</f>
        <v>2</v>
      </c>
      <c r="F7185" s="1">
        <v>40300</v>
      </c>
      <c r="G7185" s="1">
        <v>40521</v>
      </c>
      <c r="H7185" s="3">
        <f>G7185-F7185</f>
        <v>221</v>
      </c>
      <c r="I7185" s="3">
        <f>IF(H7185&lt;=60,1,IF(H7185&lt;=150,2,3))</f>
        <v>3</v>
      </c>
      <c r="J7185">
        <v>30.9</v>
      </c>
      <c r="K7185">
        <v>4.47</v>
      </c>
      <c r="L7185">
        <v>3.73</v>
      </c>
      <c r="M7185">
        <v>45</v>
      </c>
      <c r="N7185">
        <f>LOG(M7185/100,2)+3</f>
        <v>1.84799690655495</v>
      </c>
      <c r="O7185">
        <f>INDEX(lehmad!B$2:B$412,MATCH(klypsid!$B7185,lehmad!$A$2:$A$412,0))</f>
        <v>39019</v>
      </c>
      <c r="P7185">
        <f>INDEX(lehmad!D$2:D$412,MATCH(klypsid!$B7185,lehmad!$A$2:$A$412,0))</f>
        <v>121</v>
      </c>
      <c r="Q7185">
        <f>INDEX(lehmad!E$2:E$412,MATCH(klypsid!$B7185,lehmad!$A$2:$A$412,0))</f>
        <v>0.93799999999999994</v>
      </c>
      <c r="R7185" t="str">
        <f>INDEX(lehmad!F$2:F$412,MATCH(klypsid!$B7185,lehmad!$A$2:$A$412,0))</f>
        <v>DYNASTY-ET</v>
      </c>
      <c r="S7185">
        <f>INDEX(lehmad!H$2:H$412,MATCH(klypsid!$B7185,lehmad!$A$2:$A$412,0))</f>
        <v>124</v>
      </c>
      <c r="T7185">
        <f>INDEX(lehmad!K$2:K$412,MATCH(klypsid!$B7185,lehmad!$A$2:$A$412,0))</f>
        <v>108</v>
      </c>
      <c r="U7185" s="4">
        <f t="shared" si="224"/>
        <v>7</v>
      </c>
      <c r="V7185">
        <f t="shared" si="225"/>
        <v>28</v>
      </c>
    </row>
    <row r="7186" spans="1:22" x14ac:dyDescent="0.25">
      <c r="A7186">
        <v>4239</v>
      </c>
      <c r="B7186" t="str">
        <f>"E"&amp;A7186</f>
        <v>E4239</v>
      </c>
      <c r="C7186" t="s">
        <v>25</v>
      </c>
      <c r="D7186">
        <v>2</v>
      </c>
      <c r="E7186">
        <f>IF(D7186&lt;4,D7186,4)</f>
        <v>2</v>
      </c>
      <c r="F7186" s="1">
        <v>40300</v>
      </c>
      <c r="G7186" s="1">
        <v>40556</v>
      </c>
      <c r="H7186" s="3">
        <f>G7186-F7186</f>
        <v>256</v>
      </c>
      <c r="I7186" s="3">
        <f>IF(H7186&lt;=60,1,IF(H7186&lt;=150,2,3))</f>
        <v>3</v>
      </c>
      <c r="J7186">
        <v>30.7</v>
      </c>
      <c r="K7186">
        <v>4.1399999999999997</v>
      </c>
      <c r="L7186">
        <v>3.62</v>
      </c>
      <c r="M7186">
        <v>51</v>
      </c>
      <c r="N7186">
        <f>LOG(M7186/100,2)+3</f>
        <v>2.0285691521967708</v>
      </c>
      <c r="O7186">
        <f>INDEX(lehmad!B$2:B$412,MATCH(klypsid!$B7186,lehmad!$A$2:$A$412,0))</f>
        <v>39019</v>
      </c>
      <c r="P7186">
        <f>INDEX(lehmad!D$2:D$412,MATCH(klypsid!$B7186,lehmad!$A$2:$A$412,0))</f>
        <v>121</v>
      </c>
      <c r="Q7186">
        <f>INDEX(lehmad!E$2:E$412,MATCH(klypsid!$B7186,lehmad!$A$2:$A$412,0))</f>
        <v>0.93799999999999994</v>
      </c>
      <c r="R7186" t="str">
        <f>INDEX(lehmad!F$2:F$412,MATCH(klypsid!$B7186,lehmad!$A$2:$A$412,0))</f>
        <v>DYNASTY-ET</v>
      </c>
      <c r="S7186">
        <f>INDEX(lehmad!H$2:H$412,MATCH(klypsid!$B7186,lehmad!$A$2:$A$412,0))</f>
        <v>124</v>
      </c>
      <c r="T7186">
        <f>INDEX(lehmad!K$2:K$412,MATCH(klypsid!$B7186,lehmad!$A$2:$A$412,0))</f>
        <v>108</v>
      </c>
      <c r="U7186" s="4">
        <f t="shared" si="224"/>
        <v>8</v>
      </c>
      <c r="V7186">
        <f t="shared" si="225"/>
        <v>35</v>
      </c>
    </row>
    <row r="7187" spans="1:22" x14ac:dyDescent="0.25">
      <c r="A7187">
        <v>4242</v>
      </c>
      <c r="B7187" t="str">
        <f>"E"&amp;A7187</f>
        <v>E4242</v>
      </c>
      <c r="C7187" t="s">
        <v>173</v>
      </c>
      <c r="D7187">
        <v>1</v>
      </c>
      <c r="E7187">
        <f>IF(D7187&lt;4,D7187,4)</f>
        <v>1</v>
      </c>
      <c r="F7187" s="1">
        <v>39754</v>
      </c>
      <c r="G7187" s="1">
        <v>39783</v>
      </c>
      <c r="H7187" s="3">
        <f>G7187-F7187</f>
        <v>29</v>
      </c>
      <c r="I7187" s="3">
        <f>IF(H7187&lt;=60,1,IF(H7187&lt;=150,2,3))</f>
        <v>1</v>
      </c>
      <c r="J7187">
        <v>26.3</v>
      </c>
      <c r="K7187">
        <v>4.87</v>
      </c>
      <c r="L7187">
        <v>3.1</v>
      </c>
      <c r="M7187">
        <v>70</v>
      </c>
      <c r="N7187">
        <f>LOG(M7187/100,2)+3</f>
        <v>2.4854268271702415</v>
      </c>
      <c r="O7187">
        <f>INDEX(lehmad!B$2:B$412,MATCH(klypsid!$B7187,lehmad!$A$2:$A$412,0))</f>
        <v>39020</v>
      </c>
      <c r="P7187">
        <f>INDEX(lehmad!D$2:D$412,MATCH(klypsid!$B7187,lehmad!$A$2:$A$412,0))</f>
        <v>109</v>
      </c>
      <c r="Q7187">
        <f>INDEX(lehmad!E$2:E$412,MATCH(klypsid!$B7187,lehmad!$A$2:$A$412,0))</f>
        <v>1</v>
      </c>
      <c r="R7187" t="str">
        <f>INDEX(lehmad!F$2:F$412,MATCH(klypsid!$B7187,lehmad!$A$2:$A$412,0))</f>
        <v>DYNASTY-ET</v>
      </c>
      <c r="S7187">
        <f>INDEX(lehmad!H$2:H$412,MATCH(klypsid!$B7187,lehmad!$A$2:$A$412,0))</f>
        <v>124</v>
      </c>
      <c r="T7187">
        <f>INDEX(lehmad!K$2:K$412,MATCH(klypsid!$B7187,lehmad!$A$2:$A$412,0))</f>
        <v>108</v>
      </c>
      <c r="U7187" s="4">
        <f t="shared" si="224"/>
        <v>1</v>
      </c>
      <c r="V7187">
        <f t="shared" si="225"/>
        <v>29</v>
      </c>
    </row>
    <row r="7188" spans="1:22" x14ac:dyDescent="0.25">
      <c r="A7188">
        <v>4242</v>
      </c>
      <c r="B7188" t="str">
        <f>"E"&amp;A7188</f>
        <v>E4242</v>
      </c>
      <c r="C7188" t="s">
        <v>173</v>
      </c>
      <c r="D7188">
        <v>1</v>
      </c>
      <c r="E7188">
        <f>IF(D7188&lt;4,D7188,4)</f>
        <v>1</v>
      </c>
      <c r="F7188" s="1">
        <v>39754</v>
      </c>
      <c r="G7188" s="1">
        <v>39817</v>
      </c>
      <c r="H7188" s="3">
        <f>G7188-F7188</f>
        <v>63</v>
      </c>
      <c r="I7188" s="3">
        <f>IF(H7188&lt;=60,1,IF(H7188&lt;=150,2,3))</f>
        <v>2</v>
      </c>
      <c r="J7188">
        <v>36.9</v>
      </c>
      <c r="K7188">
        <v>3.44</v>
      </c>
      <c r="L7188">
        <v>3.1</v>
      </c>
      <c r="M7188">
        <v>38</v>
      </c>
      <c r="N7188">
        <f>LOG(M7188/100,2)+3</f>
        <v>1.6040713236688608</v>
      </c>
      <c r="O7188">
        <f>INDEX(lehmad!B$2:B$412,MATCH(klypsid!$B7188,lehmad!$A$2:$A$412,0))</f>
        <v>39020</v>
      </c>
      <c r="P7188">
        <f>INDEX(lehmad!D$2:D$412,MATCH(klypsid!$B7188,lehmad!$A$2:$A$412,0))</f>
        <v>109</v>
      </c>
      <c r="Q7188">
        <f>INDEX(lehmad!E$2:E$412,MATCH(klypsid!$B7188,lehmad!$A$2:$A$412,0))</f>
        <v>1</v>
      </c>
      <c r="R7188" t="str">
        <f>INDEX(lehmad!F$2:F$412,MATCH(klypsid!$B7188,lehmad!$A$2:$A$412,0))</f>
        <v>DYNASTY-ET</v>
      </c>
      <c r="S7188">
        <f>INDEX(lehmad!H$2:H$412,MATCH(klypsid!$B7188,lehmad!$A$2:$A$412,0))</f>
        <v>124</v>
      </c>
      <c r="T7188">
        <f>INDEX(lehmad!K$2:K$412,MATCH(klypsid!$B7188,lehmad!$A$2:$A$412,0))</f>
        <v>108</v>
      </c>
      <c r="U7188" s="4">
        <f t="shared" si="224"/>
        <v>2</v>
      </c>
      <c r="V7188">
        <f t="shared" si="225"/>
        <v>34</v>
      </c>
    </row>
    <row r="7189" spans="1:22" x14ac:dyDescent="0.25">
      <c r="A7189">
        <v>4242</v>
      </c>
      <c r="B7189" t="str">
        <f>"E"&amp;A7189</f>
        <v>E4242</v>
      </c>
      <c r="C7189" t="s">
        <v>173</v>
      </c>
      <c r="D7189">
        <v>1</v>
      </c>
      <c r="E7189">
        <f>IF(D7189&lt;4,D7189,4)</f>
        <v>1</v>
      </c>
      <c r="F7189" s="1">
        <v>39754</v>
      </c>
      <c r="G7189" s="1">
        <v>39845</v>
      </c>
      <c r="H7189" s="3">
        <f>G7189-F7189</f>
        <v>91</v>
      </c>
      <c r="I7189" s="3">
        <f>IF(H7189&lt;=60,1,IF(H7189&lt;=150,2,3))</f>
        <v>2</v>
      </c>
      <c r="J7189">
        <v>39</v>
      </c>
      <c r="K7189">
        <v>3.58</v>
      </c>
      <c r="L7189">
        <v>3.32</v>
      </c>
      <c r="M7189">
        <v>27</v>
      </c>
      <c r="N7189">
        <f>LOG(M7189/100,2)+3</f>
        <v>1.1110313123887439</v>
      </c>
      <c r="O7189">
        <f>INDEX(lehmad!B$2:B$412,MATCH(klypsid!$B7189,lehmad!$A$2:$A$412,0))</f>
        <v>39020</v>
      </c>
      <c r="P7189">
        <f>INDEX(lehmad!D$2:D$412,MATCH(klypsid!$B7189,lehmad!$A$2:$A$412,0))</f>
        <v>109</v>
      </c>
      <c r="Q7189">
        <f>INDEX(lehmad!E$2:E$412,MATCH(klypsid!$B7189,lehmad!$A$2:$A$412,0))</f>
        <v>1</v>
      </c>
      <c r="R7189" t="str">
        <f>INDEX(lehmad!F$2:F$412,MATCH(klypsid!$B7189,lehmad!$A$2:$A$412,0))</f>
        <v>DYNASTY-ET</v>
      </c>
      <c r="S7189">
        <f>INDEX(lehmad!H$2:H$412,MATCH(klypsid!$B7189,lehmad!$A$2:$A$412,0))</f>
        <v>124</v>
      </c>
      <c r="T7189">
        <f>INDEX(lehmad!K$2:K$412,MATCH(klypsid!$B7189,lehmad!$A$2:$A$412,0))</f>
        <v>108</v>
      </c>
      <c r="U7189" s="4">
        <f t="shared" si="224"/>
        <v>3</v>
      </c>
      <c r="V7189">
        <f t="shared" si="225"/>
        <v>28</v>
      </c>
    </row>
    <row r="7190" spans="1:22" x14ac:dyDescent="0.25">
      <c r="A7190">
        <v>4242</v>
      </c>
      <c r="B7190" t="str">
        <f>"E"&amp;A7190</f>
        <v>E4242</v>
      </c>
      <c r="C7190" t="s">
        <v>173</v>
      </c>
      <c r="D7190">
        <v>1</v>
      </c>
      <c r="E7190">
        <f>IF(D7190&lt;4,D7190,4)</f>
        <v>1</v>
      </c>
      <c r="F7190" s="1">
        <v>39754</v>
      </c>
      <c r="G7190" s="1">
        <v>39875</v>
      </c>
      <c r="H7190" s="3">
        <f>G7190-F7190</f>
        <v>121</v>
      </c>
      <c r="I7190" s="3">
        <f>IF(H7190&lt;=60,1,IF(H7190&lt;=150,2,3))</f>
        <v>2</v>
      </c>
      <c r="J7190">
        <v>42.1</v>
      </c>
      <c r="K7190">
        <v>3.32</v>
      </c>
      <c r="L7190">
        <v>3.51</v>
      </c>
      <c r="M7190">
        <v>50</v>
      </c>
      <c r="N7190">
        <f>LOG(M7190/100,2)+3</f>
        <v>2</v>
      </c>
      <c r="O7190">
        <f>INDEX(lehmad!B$2:B$412,MATCH(klypsid!$B7190,lehmad!$A$2:$A$412,0))</f>
        <v>39020</v>
      </c>
      <c r="P7190">
        <f>INDEX(lehmad!D$2:D$412,MATCH(klypsid!$B7190,lehmad!$A$2:$A$412,0))</f>
        <v>109</v>
      </c>
      <c r="Q7190">
        <f>INDEX(lehmad!E$2:E$412,MATCH(klypsid!$B7190,lehmad!$A$2:$A$412,0))</f>
        <v>1</v>
      </c>
      <c r="R7190" t="str">
        <f>INDEX(lehmad!F$2:F$412,MATCH(klypsid!$B7190,lehmad!$A$2:$A$412,0))</f>
        <v>DYNASTY-ET</v>
      </c>
      <c r="S7190">
        <f>INDEX(lehmad!H$2:H$412,MATCH(klypsid!$B7190,lehmad!$A$2:$A$412,0))</f>
        <v>124</v>
      </c>
      <c r="T7190">
        <f>INDEX(lehmad!K$2:K$412,MATCH(klypsid!$B7190,lehmad!$A$2:$A$412,0))</f>
        <v>108</v>
      </c>
      <c r="U7190" s="4">
        <f t="shared" si="224"/>
        <v>4</v>
      </c>
      <c r="V7190">
        <f t="shared" si="225"/>
        <v>30</v>
      </c>
    </row>
    <row r="7191" spans="1:22" x14ac:dyDescent="0.25">
      <c r="A7191">
        <v>4242</v>
      </c>
      <c r="B7191" t="str">
        <f>"E"&amp;A7191</f>
        <v>E4242</v>
      </c>
      <c r="C7191" t="s">
        <v>173</v>
      </c>
      <c r="D7191">
        <v>1</v>
      </c>
      <c r="E7191">
        <f>IF(D7191&lt;4,D7191,4)</f>
        <v>1</v>
      </c>
      <c r="F7191" s="1">
        <v>39754</v>
      </c>
      <c r="G7191" s="1">
        <v>39908</v>
      </c>
      <c r="H7191" s="3">
        <f>G7191-F7191</f>
        <v>154</v>
      </c>
      <c r="I7191" s="3">
        <f>IF(H7191&lt;=60,1,IF(H7191&lt;=150,2,3))</f>
        <v>3</v>
      </c>
      <c r="J7191">
        <v>38.799999999999997</v>
      </c>
      <c r="K7191">
        <v>3.96</v>
      </c>
      <c r="L7191">
        <v>3.42</v>
      </c>
      <c r="M7191">
        <v>23</v>
      </c>
      <c r="N7191">
        <f>LOG(M7191/100,2)+3</f>
        <v>0.87970576628228825</v>
      </c>
      <c r="O7191">
        <f>INDEX(lehmad!B$2:B$412,MATCH(klypsid!$B7191,lehmad!$A$2:$A$412,0))</f>
        <v>39020</v>
      </c>
      <c r="P7191">
        <f>INDEX(lehmad!D$2:D$412,MATCH(klypsid!$B7191,lehmad!$A$2:$A$412,0))</f>
        <v>109</v>
      </c>
      <c r="Q7191">
        <f>INDEX(lehmad!E$2:E$412,MATCH(klypsid!$B7191,lehmad!$A$2:$A$412,0))</f>
        <v>1</v>
      </c>
      <c r="R7191" t="str">
        <f>INDEX(lehmad!F$2:F$412,MATCH(klypsid!$B7191,lehmad!$A$2:$A$412,0))</f>
        <v>DYNASTY-ET</v>
      </c>
      <c r="S7191">
        <f>INDEX(lehmad!H$2:H$412,MATCH(klypsid!$B7191,lehmad!$A$2:$A$412,0))</f>
        <v>124</v>
      </c>
      <c r="T7191">
        <f>INDEX(lehmad!K$2:K$412,MATCH(klypsid!$B7191,lehmad!$A$2:$A$412,0))</f>
        <v>108</v>
      </c>
      <c r="U7191" s="4">
        <f t="shared" si="224"/>
        <v>5</v>
      </c>
      <c r="V7191">
        <f t="shared" si="225"/>
        <v>33</v>
      </c>
    </row>
    <row r="7192" spans="1:22" x14ac:dyDescent="0.25">
      <c r="A7192">
        <v>4242</v>
      </c>
      <c r="B7192" t="str">
        <f>"E"&amp;A7192</f>
        <v>E4242</v>
      </c>
      <c r="C7192" t="s">
        <v>173</v>
      </c>
      <c r="D7192">
        <v>1</v>
      </c>
      <c r="E7192">
        <f>IF(D7192&lt;4,D7192,4)</f>
        <v>1</v>
      </c>
      <c r="F7192" s="1">
        <v>39754</v>
      </c>
      <c r="G7192" s="1">
        <v>39944</v>
      </c>
      <c r="H7192" s="3">
        <f>G7192-F7192</f>
        <v>190</v>
      </c>
      <c r="I7192" s="3">
        <f>IF(H7192&lt;=60,1,IF(H7192&lt;=150,2,3))</f>
        <v>3</v>
      </c>
      <c r="J7192">
        <v>36.6</v>
      </c>
      <c r="K7192">
        <v>3.86</v>
      </c>
      <c r="L7192">
        <v>3.58</v>
      </c>
      <c r="M7192">
        <v>22</v>
      </c>
      <c r="N7192">
        <f>LOG(M7192/100,2)+3</f>
        <v>0.8155754288625725</v>
      </c>
      <c r="O7192">
        <f>INDEX(lehmad!B$2:B$412,MATCH(klypsid!$B7192,lehmad!$A$2:$A$412,0))</f>
        <v>39020</v>
      </c>
      <c r="P7192">
        <f>INDEX(lehmad!D$2:D$412,MATCH(klypsid!$B7192,lehmad!$A$2:$A$412,0))</f>
        <v>109</v>
      </c>
      <c r="Q7192">
        <f>INDEX(lehmad!E$2:E$412,MATCH(klypsid!$B7192,lehmad!$A$2:$A$412,0))</f>
        <v>1</v>
      </c>
      <c r="R7192" t="str">
        <f>INDEX(lehmad!F$2:F$412,MATCH(klypsid!$B7192,lehmad!$A$2:$A$412,0))</f>
        <v>DYNASTY-ET</v>
      </c>
      <c r="S7192">
        <f>INDEX(lehmad!H$2:H$412,MATCH(klypsid!$B7192,lehmad!$A$2:$A$412,0))</f>
        <v>124</v>
      </c>
      <c r="T7192">
        <f>INDEX(lehmad!K$2:K$412,MATCH(klypsid!$B7192,lehmad!$A$2:$A$412,0))</f>
        <v>108</v>
      </c>
      <c r="U7192" s="4">
        <f t="shared" si="224"/>
        <v>6</v>
      </c>
      <c r="V7192">
        <f t="shared" si="225"/>
        <v>36</v>
      </c>
    </row>
    <row r="7193" spans="1:22" x14ac:dyDescent="0.25">
      <c r="A7193">
        <v>4242</v>
      </c>
      <c r="B7193" t="str">
        <f>"E"&amp;A7193</f>
        <v>E4242</v>
      </c>
      <c r="C7193" t="s">
        <v>173</v>
      </c>
      <c r="D7193">
        <v>1</v>
      </c>
      <c r="E7193">
        <f>IF(D7193&lt;4,D7193,4)</f>
        <v>1</v>
      </c>
      <c r="F7193" s="1">
        <v>39754</v>
      </c>
      <c r="G7193" s="1">
        <v>39972</v>
      </c>
      <c r="H7193" s="3">
        <f>G7193-F7193</f>
        <v>218</v>
      </c>
      <c r="I7193" s="3">
        <f>IF(H7193&lt;=60,1,IF(H7193&lt;=150,2,3))</f>
        <v>3</v>
      </c>
      <c r="J7193">
        <v>35.5</v>
      </c>
      <c r="K7193">
        <v>3.2</v>
      </c>
      <c r="L7193">
        <v>3.75</v>
      </c>
      <c r="M7193">
        <v>45</v>
      </c>
      <c r="N7193">
        <f>LOG(M7193/100,2)+3</f>
        <v>1.84799690655495</v>
      </c>
      <c r="O7193">
        <f>INDEX(lehmad!B$2:B$412,MATCH(klypsid!$B7193,lehmad!$A$2:$A$412,0))</f>
        <v>39020</v>
      </c>
      <c r="P7193">
        <f>INDEX(lehmad!D$2:D$412,MATCH(klypsid!$B7193,lehmad!$A$2:$A$412,0))</f>
        <v>109</v>
      </c>
      <c r="Q7193">
        <f>INDEX(lehmad!E$2:E$412,MATCH(klypsid!$B7193,lehmad!$A$2:$A$412,0))</f>
        <v>1</v>
      </c>
      <c r="R7193" t="str">
        <f>INDEX(lehmad!F$2:F$412,MATCH(klypsid!$B7193,lehmad!$A$2:$A$412,0))</f>
        <v>DYNASTY-ET</v>
      </c>
      <c r="S7193">
        <f>INDEX(lehmad!H$2:H$412,MATCH(klypsid!$B7193,lehmad!$A$2:$A$412,0))</f>
        <v>124</v>
      </c>
      <c r="T7193">
        <f>INDEX(lehmad!K$2:K$412,MATCH(klypsid!$B7193,lehmad!$A$2:$A$412,0))</f>
        <v>108</v>
      </c>
      <c r="U7193" s="4">
        <f t="shared" si="224"/>
        <v>7</v>
      </c>
      <c r="V7193">
        <f t="shared" si="225"/>
        <v>28</v>
      </c>
    </row>
    <row r="7194" spans="1:22" x14ac:dyDescent="0.25">
      <c r="A7194">
        <v>4242</v>
      </c>
      <c r="B7194" t="str">
        <f>"E"&amp;A7194</f>
        <v>E4242</v>
      </c>
      <c r="C7194" t="s">
        <v>173</v>
      </c>
      <c r="D7194">
        <v>1</v>
      </c>
      <c r="E7194">
        <f>IF(D7194&lt;4,D7194,4)</f>
        <v>1</v>
      </c>
      <c r="F7194" s="1">
        <v>39754</v>
      </c>
      <c r="G7194" s="1">
        <v>40007</v>
      </c>
      <c r="H7194" s="3">
        <f>G7194-F7194</f>
        <v>253</v>
      </c>
      <c r="I7194" s="3">
        <f>IF(H7194&lt;=60,1,IF(H7194&lt;=150,2,3))</f>
        <v>3</v>
      </c>
      <c r="J7194">
        <v>34.6</v>
      </c>
      <c r="K7194">
        <v>1.93</v>
      </c>
      <c r="L7194">
        <v>3.32</v>
      </c>
      <c r="M7194">
        <v>32</v>
      </c>
      <c r="N7194">
        <f>LOG(M7194/100,2)+3</f>
        <v>1.3561438102252752</v>
      </c>
      <c r="O7194">
        <f>INDEX(lehmad!B$2:B$412,MATCH(klypsid!$B7194,lehmad!$A$2:$A$412,0))</f>
        <v>39020</v>
      </c>
      <c r="P7194">
        <f>INDEX(lehmad!D$2:D$412,MATCH(klypsid!$B7194,lehmad!$A$2:$A$412,0))</f>
        <v>109</v>
      </c>
      <c r="Q7194">
        <f>INDEX(lehmad!E$2:E$412,MATCH(klypsid!$B7194,lehmad!$A$2:$A$412,0))</f>
        <v>1</v>
      </c>
      <c r="R7194" t="str">
        <f>INDEX(lehmad!F$2:F$412,MATCH(klypsid!$B7194,lehmad!$A$2:$A$412,0))</f>
        <v>DYNASTY-ET</v>
      </c>
      <c r="S7194">
        <f>INDEX(lehmad!H$2:H$412,MATCH(klypsid!$B7194,lehmad!$A$2:$A$412,0))</f>
        <v>124</v>
      </c>
      <c r="T7194">
        <f>INDEX(lehmad!K$2:K$412,MATCH(klypsid!$B7194,lehmad!$A$2:$A$412,0))</f>
        <v>108</v>
      </c>
      <c r="U7194" s="4">
        <f t="shared" si="224"/>
        <v>8</v>
      </c>
      <c r="V7194">
        <f t="shared" si="225"/>
        <v>35</v>
      </c>
    </row>
    <row r="7195" spans="1:22" x14ac:dyDescent="0.25">
      <c r="A7195">
        <v>4242</v>
      </c>
      <c r="B7195" t="str">
        <f>"E"&amp;A7195</f>
        <v>E4242</v>
      </c>
      <c r="C7195" t="s">
        <v>173</v>
      </c>
      <c r="D7195">
        <v>1</v>
      </c>
      <c r="E7195">
        <f>IF(D7195&lt;4,D7195,4)</f>
        <v>1</v>
      </c>
      <c r="F7195" s="1">
        <v>39754</v>
      </c>
      <c r="G7195" s="1">
        <v>40037</v>
      </c>
      <c r="H7195" s="3">
        <f>G7195-F7195</f>
        <v>283</v>
      </c>
      <c r="I7195" s="3">
        <f>IF(H7195&lt;=60,1,IF(H7195&lt;=150,2,3))</f>
        <v>3</v>
      </c>
      <c r="J7195">
        <v>31.8</v>
      </c>
      <c r="K7195">
        <v>2.41</v>
      </c>
      <c r="L7195">
        <v>3.52</v>
      </c>
      <c r="M7195">
        <v>13</v>
      </c>
      <c r="N7195">
        <f>LOG(M7195/100,2)+3</f>
        <v>5.6583528366367375E-2</v>
      </c>
      <c r="O7195">
        <f>INDEX(lehmad!B$2:B$412,MATCH(klypsid!$B7195,lehmad!$A$2:$A$412,0))</f>
        <v>39020</v>
      </c>
      <c r="P7195">
        <f>INDEX(lehmad!D$2:D$412,MATCH(klypsid!$B7195,lehmad!$A$2:$A$412,0))</f>
        <v>109</v>
      </c>
      <c r="Q7195">
        <f>INDEX(lehmad!E$2:E$412,MATCH(klypsid!$B7195,lehmad!$A$2:$A$412,0))</f>
        <v>1</v>
      </c>
      <c r="R7195" t="str">
        <f>INDEX(lehmad!F$2:F$412,MATCH(klypsid!$B7195,lehmad!$A$2:$A$412,0))</f>
        <v>DYNASTY-ET</v>
      </c>
      <c r="S7195">
        <f>INDEX(lehmad!H$2:H$412,MATCH(klypsid!$B7195,lehmad!$A$2:$A$412,0))</f>
        <v>124</v>
      </c>
      <c r="T7195">
        <f>INDEX(lehmad!K$2:K$412,MATCH(klypsid!$B7195,lehmad!$A$2:$A$412,0))</f>
        <v>108</v>
      </c>
      <c r="U7195" s="4">
        <f t="shared" si="224"/>
        <v>9</v>
      </c>
      <c r="V7195">
        <f t="shared" si="225"/>
        <v>30</v>
      </c>
    </row>
    <row r="7196" spans="1:22" x14ac:dyDescent="0.25">
      <c r="A7196">
        <v>4242</v>
      </c>
      <c r="B7196" t="str">
        <f>"E"&amp;A7196</f>
        <v>E4242</v>
      </c>
      <c r="C7196" t="s">
        <v>173</v>
      </c>
      <c r="D7196">
        <v>1</v>
      </c>
      <c r="E7196">
        <f>IF(D7196&lt;4,D7196,4)</f>
        <v>1</v>
      </c>
      <c r="F7196" s="1">
        <v>39754</v>
      </c>
      <c r="G7196" s="1">
        <v>40066</v>
      </c>
      <c r="H7196" s="3">
        <f>G7196-F7196</f>
        <v>312</v>
      </c>
      <c r="I7196" s="3">
        <f>IF(H7196&lt;=60,1,IF(H7196&lt;=150,2,3))</f>
        <v>3</v>
      </c>
      <c r="J7196">
        <v>30.9</v>
      </c>
      <c r="K7196">
        <v>3.35</v>
      </c>
      <c r="L7196">
        <v>3.68</v>
      </c>
      <c r="M7196">
        <v>16</v>
      </c>
      <c r="N7196">
        <f>LOG(M7196/100,2)+3</f>
        <v>0.35614381022527519</v>
      </c>
      <c r="O7196">
        <f>INDEX(lehmad!B$2:B$412,MATCH(klypsid!$B7196,lehmad!$A$2:$A$412,0))</f>
        <v>39020</v>
      </c>
      <c r="P7196">
        <f>INDEX(lehmad!D$2:D$412,MATCH(klypsid!$B7196,lehmad!$A$2:$A$412,0))</f>
        <v>109</v>
      </c>
      <c r="Q7196">
        <f>INDEX(lehmad!E$2:E$412,MATCH(klypsid!$B7196,lehmad!$A$2:$A$412,0))</f>
        <v>1</v>
      </c>
      <c r="R7196" t="str">
        <f>INDEX(lehmad!F$2:F$412,MATCH(klypsid!$B7196,lehmad!$A$2:$A$412,0))</f>
        <v>DYNASTY-ET</v>
      </c>
      <c r="S7196">
        <f>INDEX(lehmad!H$2:H$412,MATCH(klypsid!$B7196,lehmad!$A$2:$A$412,0))</f>
        <v>124</v>
      </c>
      <c r="T7196">
        <f>INDEX(lehmad!K$2:K$412,MATCH(klypsid!$B7196,lehmad!$A$2:$A$412,0))</f>
        <v>108</v>
      </c>
      <c r="U7196" s="4">
        <f t="shared" si="224"/>
        <v>10</v>
      </c>
      <c r="V7196">
        <f t="shared" si="225"/>
        <v>29</v>
      </c>
    </row>
    <row r="7197" spans="1:22" x14ac:dyDescent="0.25">
      <c r="A7197">
        <v>4242</v>
      </c>
      <c r="B7197" t="str">
        <f>"E"&amp;A7197</f>
        <v>E4242</v>
      </c>
      <c r="C7197" t="s">
        <v>173</v>
      </c>
      <c r="D7197">
        <v>1</v>
      </c>
      <c r="E7197">
        <f>IF(D7197&lt;4,D7197,4)</f>
        <v>1</v>
      </c>
      <c r="F7197" s="1">
        <v>39754</v>
      </c>
      <c r="G7197" s="1">
        <v>40094</v>
      </c>
      <c r="H7197" s="3">
        <f>G7197-F7197</f>
        <v>340</v>
      </c>
      <c r="I7197" s="3">
        <f>IF(H7197&lt;=60,1,IF(H7197&lt;=150,2,3))</f>
        <v>3</v>
      </c>
      <c r="J7197">
        <v>24</v>
      </c>
      <c r="K7197">
        <v>3.95</v>
      </c>
      <c r="L7197">
        <v>3.82</v>
      </c>
      <c r="M7197">
        <v>57</v>
      </c>
      <c r="N7197">
        <f>LOG(M7197/100,2)+3</f>
        <v>2.1890338243900169</v>
      </c>
      <c r="O7197">
        <f>INDEX(lehmad!B$2:B$412,MATCH(klypsid!$B7197,lehmad!$A$2:$A$412,0))</f>
        <v>39020</v>
      </c>
      <c r="P7197">
        <f>INDEX(lehmad!D$2:D$412,MATCH(klypsid!$B7197,lehmad!$A$2:$A$412,0))</f>
        <v>109</v>
      </c>
      <c r="Q7197">
        <f>INDEX(lehmad!E$2:E$412,MATCH(klypsid!$B7197,lehmad!$A$2:$A$412,0))</f>
        <v>1</v>
      </c>
      <c r="R7197" t="str">
        <f>INDEX(lehmad!F$2:F$412,MATCH(klypsid!$B7197,lehmad!$A$2:$A$412,0))</f>
        <v>DYNASTY-ET</v>
      </c>
      <c r="S7197">
        <f>INDEX(lehmad!H$2:H$412,MATCH(klypsid!$B7197,lehmad!$A$2:$A$412,0))</f>
        <v>124</v>
      </c>
      <c r="T7197">
        <f>INDEX(lehmad!K$2:K$412,MATCH(klypsid!$B7197,lehmad!$A$2:$A$412,0))</f>
        <v>108</v>
      </c>
      <c r="U7197" s="4">
        <f t="shared" si="224"/>
        <v>11</v>
      </c>
      <c r="V7197">
        <f t="shared" si="225"/>
        <v>28</v>
      </c>
    </row>
    <row r="7198" spans="1:22" x14ac:dyDescent="0.25">
      <c r="A7198">
        <v>4242</v>
      </c>
      <c r="B7198" t="str">
        <f>"E"&amp;A7198</f>
        <v>E4242</v>
      </c>
      <c r="C7198" t="s">
        <v>173</v>
      </c>
      <c r="D7198">
        <v>1</v>
      </c>
      <c r="E7198">
        <f>IF(D7198&lt;4,D7198,4)</f>
        <v>1</v>
      </c>
      <c r="F7198" s="1">
        <v>39754</v>
      </c>
      <c r="G7198" s="1">
        <v>40125</v>
      </c>
      <c r="H7198" s="3">
        <f>G7198-F7198</f>
        <v>371</v>
      </c>
      <c r="I7198" s="3">
        <f>IF(H7198&lt;=60,1,IF(H7198&lt;=150,2,3))</f>
        <v>3</v>
      </c>
      <c r="J7198">
        <v>19.3</v>
      </c>
      <c r="K7198">
        <v>4.5999999999999996</v>
      </c>
      <c r="L7198">
        <v>4</v>
      </c>
      <c r="M7198">
        <v>97</v>
      </c>
      <c r="N7198">
        <f>LOG(M7198/100,2)+3</f>
        <v>2.956056652412403</v>
      </c>
      <c r="O7198">
        <f>INDEX(lehmad!B$2:B$412,MATCH(klypsid!$B7198,lehmad!$A$2:$A$412,0))</f>
        <v>39020</v>
      </c>
      <c r="P7198">
        <f>INDEX(lehmad!D$2:D$412,MATCH(klypsid!$B7198,lehmad!$A$2:$A$412,0))</f>
        <v>109</v>
      </c>
      <c r="Q7198">
        <f>INDEX(lehmad!E$2:E$412,MATCH(klypsid!$B7198,lehmad!$A$2:$A$412,0))</f>
        <v>1</v>
      </c>
      <c r="R7198" t="str">
        <f>INDEX(lehmad!F$2:F$412,MATCH(klypsid!$B7198,lehmad!$A$2:$A$412,0))</f>
        <v>DYNASTY-ET</v>
      </c>
      <c r="S7198">
        <f>INDEX(lehmad!H$2:H$412,MATCH(klypsid!$B7198,lehmad!$A$2:$A$412,0))</f>
        <v>124</v>
      </c>
      <c r="T7198">
        <f>INDEX(lehmad!K$2:K$412,MATCH(klypsid!$B7198,lehmad!$A$2:$A$412,0))</f>
        <v>108</v>
      </c>
      <c r="U7198" s="4">
        <f t="shared" si="224"/>
        <v>12</v>
      </c>
      <c r="V7198">
        <f t="shared" si="225"/>
        <v>31</v>
      </c>
    </row>
    <row r="7199" spans="1:22" x14ac:dyDescent="0.25">
      <c r="A7199">
        <v>4242</v>
      </c>
      <c r="B7199" t="str">
        <f>"E"&amp;A7199</f>
        <v>E4242</v>
      </c>
      <c r="C7199" t="s">
        <v>173</v>
      </c>
      <c r="D7199">
        <v>2</v>
      </c>
      <c r="E7199">
        <f>IF(D7199&lt;4,D7199,4)</f>
        <v>2</v>
      </c>
      <c r="F7199" s="1">
        <v>40189</v>
      </c>
      <c r="G7199" s="1">
        <v>40214</v>
      </c>
      <c r="H7199" s="3">
        <f>G7199-F7199</f>
        <v>25</v>
      </c>
      <c r="I7199" s="3">
        <f>IF(H7199&lt;=60,1,IF(H7199&lt;=150,2,3))</f>
        <v>1</v>
      </c>
      <c r="J7199">
        <v>46.8</v>
      </c>
      <c r="K7199">
        <v>3.45</v>
      </c>
      <c r="L7199">
        <v>3.14</v>
      </c>
      <c r="M7199">
        <v>20</v>
      </c>
      <c r="N7199">
        <f>LOG(M7199/100,2)+3</f>
        <v>0.67807190511263782</v>
      </c>
      <c r="O7199">
        <f>INDEX(lehmad!B$2:B$412,MATCH(klypsid!$B7199,lehmad!$A$2:$A$412,0))</f>
        <v>39020</v>
      </c>
      <c r="P7199">
        <f>INDEX(lehmad!D$2:D$412,MATCH(klypsid!$B7199,lehmad!$A$2:$A$412,0))</f>
        <v>109</v>
      </c>
      <c r="Q7199">
        <f>INDEX(lehmad!E$2:E$412,MATCH(klypsid!$B7199,lehmad!$A$2:$A$412,0))</f>
        <v>1</v>
      </c>
      <c r="R7199" t="str">
        <f>INDEX(lehmad!F$2:F$412,MATCH(klypsid!$B7199,lehmad!$A$2:$A$412,0))</f>
        <v>DYNASTY-ET</v>
      </c>
      <c r="S7199">
        <f>INDEX(lehmad!H$2:H$412,MATCH(klypsid!$B7199,lehmad!$A$2:$A$412,0))</f>
        <v>124</v>
      </c>
      <c r="T7199">
        <f>INDEX(lehmad!K$2:K$412,MATCH(klypsid!$B7199,lehmad!$A$2:$A$412,0))</f>
        <v>108</v>
      </c>
      <c r="U7199" s="4">
        <f t="shared" si="224"/>
        <v>1</v>
      </c>
      <c r="V7199">
        <f t="shared" si="225"/>
        <v>25</v>
      </c>
    </row>
    <row r="7200" spans="1:22" x14ac:dyDescent="0.25">
      <c r="A7200">
        <v>4242</v>
      </c>
      <c r="B7200" t="str">
        <f>"E"&amp;A7200</f>
        <v>E4242</v>
      </c>
      <c r="C7200" t="s">
        <v>173</v>
      </c>
      <c r="D7200">
        <v>2</v>
      </c>
      <c r="E7200">
        <f>IF(D7200&lt;4,D7200,4)</f>
        <v>2</v>
      </c>
      <c r="F7200" s="1">
        <v>40189</v>
      </c>
      <c r="G7200" s="1">
        <v>40242</v>
      </c>
      <c r="H7200" s="3">
        <f>G7200-F7200</f>
        <v>53</v>
      </c>
      <c r="I7200" s="3">
        <f>IF(H7200&lt;=60,1,IF(H7200&lt;=150,2,3))</f>
        <v>1</v>
      </c>
      <c r="J7200">
        <v>52.2</v>
      </c>
      <c r="K7200">
        <v>2.86</v>
      </c>
      <c r="L7200">
        <v>3.25</v>
      </c>
      <c r="M7200">
        <v>12</v>
      </c>
      <c r="N7200">
        <f>LOG(M7200/100,2)+3</f>
        <v>-5.8893689053568732E-2</v>
      </c>
      <c r="O7200">
        <f>INDEX(lehmad!B$2:B$412,MATCH(klypsid!$B7200,lehmad!$A$2:$A$412,0))</f>
        <v>39020</v>
      </c>
      <c r="P7200">
        <f>INDEX(lehmad!D$2:D$412,MATCH(klypsid!$B7200,lehmad!$A$2:$A$412,0))</f>
        <v>109</v>
      </c>
      <c r="Q7200">
        <f>INDEX(lehmad!E$2:E$412,MATCH(klypsid!$B7200,lehmad!$A$2:$A$412,0))</f>
        <v>1</v>
      </c>
      <c r="R7200" t="str">
        <f>INDEX(lehmad!F$2:F$412,MATCH(klypsid!$B7200,lehmad!$A$2:$A$412,0))</f>
        <v>DYNASTY-ET</v>
      </c>
      <c r="S7200">
        <f>INDEX(lehmad!H$2:H$412,MATCH(klypsid!$B7200,lehmad!$A$2:$A$412,0))</f>
        <v>124</v>
      </c>
      <c r="T7200">
        <f>INDEX(lehmad!K$2:K$412,MATCH(klypsid!$B7200,lehmad!$A$2:$A$412,0))</f>
        <v>108</v>
      </c>
      <c r="U7200" s="4">
        <f t="shared" si="224"/>
        <v>2</v>
      </c>
      <c r="V7200">
        <f t="shared" si="225"/>
        <v>28</v>
      </c>
    </row>
    <row r="7201" spans="1:22" x14ac:dyDescent="0.25">
      <c r="A7201">
        <v>4242</v>
      </c>
      <c r="B7201" t="str">
        <f>"E"&amp;A7201</f>
        <v>E4242</v>
      </c>
      <c r="C7201" t="s">
        <v>173</v>
      </c>
      <c r="D7201">
        <v>2</v>
      </c>
      <c r="E7201">
        <f>IF(D7201&lt;4,D7201,4)</f>
        <v>2</v>
      </c>
      <c r="F7201" s="1">
        <v>40189</v>
      </c>
      <c r="G7201" s="1">
        <v>40276</v>
      </c>
      <c r="H7201" s="3">
        <f>G7201-F7201</f>
        <v>87</v>
      </c>
      <c r="I7201" s="3">
        <f>IF(H7201&lt;=60,1,IF(H7201&lt;=150,2,3))</f>
        <v>2</v>
      </c>
      <c r="J7201">
        <v>57.7</v>
      </c>
      <c r="K7201">
        <v>2.85</v>
      </c>
      <c r="L7201">
        <v>3.27</v>
      </c>
      <c r="M7201">
        <v>29</v>
      </c>
      <c r="N7201">
        <f>LOG(M7201/100,2)+3</f>
        <v>1.2141248053528473</v>
      </c>
      <c r="O7201">
        <f>INDEX(lehmad!B$2:B$412,MATCH(klypsid!$B7201,lehmad!$A$2:$A$412,0))</f>
        <v>39020</v>
      </c>
      <c r="P7201">
        <f>INDEX(lehmad!D$2:D$412,MATCH(klypsid!$B7201,lehmad!$A$2:$A$412,0))</f>
        <v>109</v>
      </c>
      <c r="Q7201">
        <f>INDEX(lehmad!E$2:E$412,MATCH(klypsid!$B7201,lehmad!$A$2:$A$412,0))</f>
        <v>1</v>
      </c>
      <c r="R7201" t="str">
        <f>INDEX(lehmad!F$2:F$412,MATCH(klypsid!$B7201,lehmad!$A$2:$A$412,0))</f>
        <v>DYNASTY-ET</v>
      </c>
      <c r="S7201">
        <f>INDEX(lehmad!H$2:H$412,MATCH(klypsid!$B7201,lehmad!$A$2:$A$412,0))</f>
        <v>124</v>
      </c>
      <c r="T7201">
        <f>INDEX(lehmad!K$2:K$412,MATCH(klypsid!$B7201,lehmad!$A$2:$A$412,0))</f>
        <v>108</v>
      </c>
      <c r="U7201" s="4">
        <f t="shared" si="224"/>
        <v>3</v>
      </c>
      <c r="V7201">
        <f t="shared" si="225"/>
        <v>34</v>
      </c>
    </row>
    <row r="7202" spans="1:22" x14ac:dyDescent="0.25">
      <c r="A7202">
        <v>4242</v>
      </c>
      <c r="B7202" t="str">
        <f>"E"&amp;A7202</f>
        <v>E4242</v>
      </c>
      <c r="C7202" t="s">
        <v>173</v>
      </c>
      <c r="D7202">
        <v>2</v>
      </c>
      <c r="E7202">
        <f>IF(D7202&lt;4,D7202,4)</f>
        <v>2</v>
      </c>
      <c r="F7202" s="1">
        <v>40189</v>
      </c>
      <c r="G7202" s="1">
        <v>40304</v>
      </c>
      <c r="H7202" s="3">
        <f>G7202-F7202</f>
        <v>115</v>
      </c>
      <c r="I7202" s="3">
        <f>IF(H7202&lt;=60,1,IF(H7202&lt;=150,2,3))</f>
        <v>2</v>
      </c>
      <c r="J7202">
        <v>27</v>
      </c>
      <c r="K7202">
        <v>3.52</v>
      </c>
      <c r="L7202">
        <v>3.58</v>
      </c>
      <c r="M7202">
        <v>105</v>
      </c>
      <c r="N7202">
        <f>LOG(M7202/100,2)+3</f>
        <v>3.0703893278913981</v>
      </c>
      <c r="O7202">
        <f>INDEX(lehmad!B$2:B$412,MATCH(klypsid!$B7202,lehmad!$A$2:$A$412,0))</f>
        <v>39020</v>
      </c>
      <c r="P7202">
        <f>INDEX(lehmad!D$2:D$412,MATCH(klypsid!$B7202,lehmad!$A$2:$A$412,0))</f>
        <v>109</v>
      </c>
      <c r="Q7202">
        <f>INDEX(lehmad!E$2:E$412,MATCH(klypsid!$B7202,lehmad!$A$2:$A$412,0))</f>
        <v>1</v>
      </c>
      <c r="R7202" t="str">
        <f>INDEX(lehmad!F$2:F$412,MATCH(klypsid!$B7202,lehmad!$A$2:$A$412,0))</f>
        <v>DYNASTY-ET</v>
      </c>
      <c r="S7202">
        <f>INDEX(lehmad!H$2:H$412,MATCH(klypsid!$B7202,lehmad!$A$2:$A$412,0))</f>
        <v>124</v>
      </c>
      <c r="T7202">
        <f>INDEX(lehmad!K$2:K$412,MATCH(klypsid!$B7202,lehmad!$A$2:$A$412,0))</f>
        <v>108</v>
      </c>
      <c r="U7202" s="4">
        <f t="shared" si="224"/>
        <v>4</v>
      </c>
      <c r="V7202">
        <f t="shared" si="225"/>
        <v>28</v>
      </c>
    </row>
    <row r="7203" spans="1:22" x14ac:dyDescent="0.25">
      <c r="A7203">
        <v>4242</v>
      </c>
      <c r="B7203" t="str">
        <f>"E"&amp;A7203</f>
        <v>E4242</v>
      </c>
      <c r="C7203" t="s">
        <v>173</v>
      </c>
      <c r="D7203">
        <v>2</v>
      </c>
      <c r="E7203">
        <f>IF(D7203&lt;4,D7203,4)</f>
        <v>2</v>
      </c>
      <c r="F7203" s="1">
        <v>40189</v>
      </c>
      <c r="G7203" s="1">
        <v>40336</v>
      </c>
      <c r="H7203" s="3">
        <f>G7203-F7203</f>
        <v>147</v>
      </c>
      <c r="I7203" s="3">
        <f>IF(H7203&lt;=60,1,IF(H7203&lt;=150,2,3))</f>
        <v>2</v>
      </c>
      <c r="J7203">
        <v>40</v>
      </c>
      <c r="K7203">
        <v>4.04</v>
      </c>
      <c r="L7203">
        <v>3.33</v>
      </c>
      <c r="M7203">
        <v>199</v>
      </c>
      <c r="N7203">
        <f>LOG(M7203/100,2)+3</f>
        <v>3.9927684307689244</v>
      </c>
      <c r="O7203">
        <f>INDEX(lehmad!B$2:B$412,MATCH(klypsid!$B7203,lehmad!$A$2:$A$412,0))</f>
        <v>39020</v>
      </c>
      <c r="P7203">
        <f>INDEX(lehmad!D$2:D$412,MATCH(klypsid!$B7203,lehmad!$A$2:$A$412,0))</f>
        <v>109</v>
      </c>
      <c r="Q7203">
        <f>INDEX(lehmad!E$2:E$412,MATCH(klypsid!$B7203,lehmad!$A$2:$A$412,0))</f>
        <v>1</v>
      </c>
      <c r="R7203" t="str">
        <f>INDEX(lehmad!F$2:F$412,MATCH(klypsid!$B7203,lehmad!$A$2:$A$412,0))</f>
        <v>DYNASTY-ET</v>
      </c>
      <c r="S7203">
        <f>INDEX(lehmad!H$2:H$412,MATCH(klypsid!$B7203,lehmad!$A$2:$A$412,0))</f>
        <v>124</v>
      </c>
      <c r="T7203">
        <f>INDEX(lehmad!K$2:K$412,MATCH(klypsid!$B7203,lehmad!$A$2:$A$412,0))</f>
        <v>108</v>
      </c>
      <c r="U7203" s="4">
        <f t="shared" si="224"/>
        <v>5</v>
      </c>
      <c r="V7203">
        <f t="shared" si="225"/>
        <v>32</v>
      </c>
    </row>
    <row r="7204" spans="1:22" x14ac:dyDescent="0.25">
      <c r="A7204">
        <v>4242</v>
      </c>
      <c r="B7204" t="str">
        <f>"E"&amp;A7204</f>
        <v>E4242</v>
      </c>
      <c r="C7204" t="s">
        <v>173</v>
      </c>
      <c r="D7204">
        <v>2</v>
      </c>
      <c r="E7204">
        <f>IF(D7204&lt;4,D7204,4)</f>
        <v>2</v>
      </c>
      <c r="F7204" s="1">
        <v>40189</v>
      </c>
      <c r="G7204" s="1">
        <v>40371</v>
      </c>
      <c r="H7204" s="3">
        <f>G7204-F7204</f>
        <v>182</v>
      </c>
      <c r="I7204" s="3">
        <f>IF(H7204&lt;=60,1,IF(H7204&lt;=150,2,3))</f>
        <v>3</v>
      </c>
      <c r="J7204">
        <v>35.799999999999997</v>
      </c>
      <c r="K7204">
        <v>3.55</v>
      </c>
      <c r="L7204">
        <v>3.28</v>
      </c>
      <c r="M7204">
        <v>14</v>
      </c>
      <c r="N7204">
        <f>LOG(M7204/100,2)+3</f>
        <v>0.16349873228287937</v>
      </c>
      <c r="O7204">
        <f>INDEX(lehmad!B$2:B$412,MATCH(klypsid!$B7204,lehmad!$A$2:$A$412,0))</f>
        <v>39020</v>
      </c>
      <c r="P7204">
        <f>INDEX(lehmad!D$2:D$412,MATCH(klypsid!$B7204,lehmad!$A$2:$A$412,0))</f>
        <v>109</v>
      </c>
      <c r="Q7204">
        <f>INDEX(lehmad!E$2:E$412,MATCH(klypsid!$B7204,lehmad!$A$2:$A$412,0))</f>
        <v>1</v>
      </c>
      <c r="R7204" t="str">
        <f>INDEX(lehmad!F$2:F$412,MATCH(klypsid!$B7204,lehmad!$A$2:$A$412,0))</f>
        <v>DYNASTY-ET</v>
      </c>
      <c r="S7204">
        <f>INDEX(lehmad!H$2:H$412,MATCH(klypsid!$B7204,lehmad!$A$2:$A$412,0))</f>
        <v>124</v>
      </c>
      <c r="T7204">
        <f>INDEX(lehmad!K$2:K$412,MATCH(klypsid!$B7204,lehmad!$A$2:$A$412,0))</f>
        <v>108</v>
      </c>
      <c r="U7204" s="4">
        <f t="shared" si="224"/>
        <v>6</v>
      </c>
      <c r="V7204">
        <f t="shared" si="225"/>
        <v>35</v>
      </c>
    </row>
    <row r="7205" spans="1:22" x14ac:dyDescent="0.25">
      <c r="A7205">
        <v>4242</v>
      </c>
      <c r="B7205" t="str">
        <f>"E"&amp;A7205</f>
        <v>E4242</v>
      </c>
      <c r="C7205" t="s">
        <v>173</v>
      </c>
      <c r="D7205">
        <v>2</v>
      </c>
      <c r="E7205">
        <f>IF(D7205&lt;4,D7205,4)</f>
        <v>2</v>
      </c>
      <c r="F7205" s="1">
        <v>40189</v>
      </c>
      <c r="G7205" s="1">
        <v>40396</v>
      </c>
      <c r="H7205" s="3">
        <f>G7205-F7205</f>
        <v>207</v>
      </c>
      <c r="I7205" s="3">
        <f>IF(H7205&lt;=60,1,IF(H7205&lt;=150,2,3))</f>
        <v>3</v>
      </c>
      <c r="J7205">
        <v>35.6</v>
      </c>
      <c r="K7205">
        <v>3.66</v>
      </c>
      <c r="L7205">
        <v>3.26</v>
      </c>
      <c r="M7205">
        <v>27</v>
      </c>
      <c r="N7205">
        <f>LOG(M7205/100,2)+3</f>
        <v>1.1110313123887439</v>
      </c>
      <c r="O7205">
        <f>INDEX(lehmad!B$2:B$412,MATCH(klypsid!$B7205,lehmad!$A$2:$A$412,0))</f>
        <v>39020</v>
      </c>
      <c r="P7205">
        <f>INDEX(lehmad!D$2:D$412,MATCH(klypsid!$B7205,lehmad!$A$2:$A$412,0))</f>
        <v>109</v>
      </c>
      <c r="Q7205">
        <f>INDEX(lehmad!E$2:E$412,MATCH(klypsid!$B7205,lehmad!$A$2:$A$412,0))</f>
        <v>1</v>
      </c>
      <c r="R7205" t="str">
        <f>INDEX(lehmad!F$2:F$412,MATCH(klypsid!$B7205,lehmad!$A$2:$A$412,0))</f>
        <v>DYNASTY-ET</v>
      </c>
      <c r="S7205">
        <f>INDEX(lehmad!H$2:H$412,MATCH(klypsid!$B7205,lehmad!$A$2:$A$412,0))</f>
        <v>124</v>
      </c>
      <c r="T7205">
        <f>INDEX(lehmad!K$2:K$412,MATCH(klypsid!$B7205,lehmad!$A$2:$A$412,0))</f>
        <v>108</v>
      </c>
      <c r="U7205" s="4">
        <f t="shared" si="224"/>
        <v>7</v>
      </c>
      <c r="V7205">
        <f t="shared" si="225"/>
        <v>25</v>
      </c>
    </row>
    <row r="7206" spans="1:22" x14ac:dyDescent="0.25">
      <c r="A7206">
        <v>4242</v>
      </c>
      <c r="B7206" t="str">
        <f>"E"&amp;A7206</f>
        <v>E4242</v>
      </c>
      <c r="C7206" t="s">
        <v>173</v>
      </c>
      <c r="D7206">
        <v>2</v>
      </c>
      <c r="E7206">
        <f>IF(D7206&lt;4,D7206,4)</f>
        <v>2</v>
      </c>
      <c r="F7206" s="1">
        <v>40189</v>
      </c>
      <c r="G7206" s="1">
        <v>40434</v>
      </c>
      <c r="H7206" s="3">
        <f>G7206-F7206</f>
        <v>245</v>
      </c>
      <c r="I7206" s="3">
        <f>IF(H7206&lt;=60,1,IF(H7206&lt;=150,2,3))</f>
        <v>3</v>
      </c>
      <c r="J7206">
        <v>29.7</v>
      </c>
      <c r="K7206">
        <v>2.84</v>
      </c>
      <c r="L7206">
        <v>3.42</v>
      </c>
      <c r="M7206">
        <v>13</v>
      </c>
      <c r="N7206">
        <f>LOG(M7206/100,2)+3</f>
        <v>5.6583528366367375E-2</v>
      </c>
      <c r="O7206">
        <f>INDEX(lehmad!B$2:B$412,MATCH(klypsid!$B7206,lehmad!$A$2:$A$412,0))</f>
        <v>39020</v>
      </c>
      <c r="P7206">
        <f>INDEX(lehmad!D$2:D$412,MATCH(klypsid!$B7206,lehmad!$A$2:$A$412,0))</f>
        <v>109</v>
      </c>
      <c r="Q7206">
        <f>INDEX(lehmad!E$2:E$412,MATCH(klypsid!$B7206,lehmad!$A$2:$A$412,0))</f>
        <v>1</v>
      </c>
      <c r="R7206" t="str">
        <f>INDEX(lehmad!F$2:F$412,MATCH(klypsid!$B7206,lehmad!$A$2:$A$412,0))</f>
        <v>DYNASTY-ET</v>
      </c>
      <c r="S7206">
        <f>INDEX(lehmad!H$2:H$412,MATCH(klypsid!$B7206,lehmad!$A$2:$A$412,0))</f>
        <v>124</v>
      </c>
      <c r="T7206">
        <f>INDEX(lehmad!K$2:K$412,MATCH(klypsid!$B7206,lehmad!$A$2:$A$412,0))</f>
        <v>108</v>
      </c>
      <c r="U7206" s="4">
        <f t="shared" si="224"/>
        <v>8</v>
      </c>
      <c r="V7206">
        <f t="shared" si="225"/>
        <v>38</v>
      </c>
    </row>
    <row r="7207" spans="1:22" x14ac:dyDescent="0.25">
      <c r="A7207">
        <v>4242</v>
      </c>
      <c r="B7207" t="str">
        <f>"E"&amp;A7207</f>
        <v>E4242</v>
      </c>
      <c r="C7207" t="s">
        <v>173</v>
      </c>
      <c r="D7207">
        <v>2</v>
      </c>
      <c r="E7207">
        <f>IF(D7207&lt;4,D7207,4)</f>
        <v>2</v>
      </c>
      <c r="F7207" s="1">
        <v>40189</v>
      </c>
      <c r="G7207" s="1">
        <v>40462</v>
      </c>
      <c r="H7207" s="3">
        <f>G7207-F7207</f>
        <v>273</v>
      </c>
      <c r="I7207" s="3">
        <f>IF(H7207&lt;=60,1,IF(H7207&lt;=150,2,3))</f>
        <v>3</v>
      </c>
      <c r="J7207">
        <v>24.5</v>
      </c>
      <c r="K7207">
        <v>4.29</v>
      </c>
      <c r="L7207">
        <v>3.94</v>
      </c>
      <c r="M7207">
        <v>34</v>
      </c>
      <c r="N7207">
        <f>LOG(M7207/100,2)+3</f>
        <v>1.443606651475615</v>
      </c>
      <c r="O7207">
        <f>INDEX(lehmad!B$2:B$412,MATCH(klypsid!$B7207,lehmad!$A$2:$A$412,0))</f>
        <v>39020</v>
      </c>
      <c r="P7207">
        <f>INDEX(lehmad!D$2:D$412,MATCH(klypsid!$B7207,lehmad!$A$2:$A$412,0))</f>
        <v>109</v>
      </c>
      <c r="Q7207">
        <f>INDEX(lehmad!E$2:E$412,MATCH(klypsid!$B7207,lehmad!$A$2:$A$412,0))</f>
        <v>1</v>
      </c>
      <c r="R7207" t="str">
        <f>INDEX(lehmad!F$2:F$412,MATCH(klypsid!$B7207,lehmad!$A$2:$A$412,0))</f>
        <v>DYNASTY-ET</v>
      </c>
      <c r="S7207">
        <f>INDEX(lehmad!H$2:H$412,MATCH(klypsid!$B7207,lehmad!$A$2:$A$412,0))</f>
        <v>124</v>
      </c>
      <c r="T7207">
        <f>INDEX(lehmad!K$2:K$412,MATCH(klypsid!$B7207,lehmad!$A$2:$A$412,0))</f>
        <v>108</v>
      </c>
      <c r="U7207" s="4">
        <f t="shared" si="224"/>
        <v>9</v>
      </c>
      <c r="V7207">
        <f t="shared" si="225"/>
        <v>28</v>
      </c>
    </row>
    <row r="7208" spans="1:22" x14ac:dyDescent="0.25">
      <c r="A7208">
        <v>4242</v>
      </c>
      <c r="B7208" t="str">
        <f>"E"&amp;A7208</f>
        <v>E4242</v>
      </c>
      <c r="C7208" t="s">
        <v>173</v>
      </c>
      <c r="D7208">
        <v>2</v>
      </c>
      <c r="E7208">
        <f>IF(D7208&lt;4,D7208,4)</f>
        <v>2</v>
      </c>
      <c r="F7208" s="1">
        <v>40189</v>
      </c>
      <c r="G7208" s="1">
        <v>40493</v>
      </c>
      <c r="H7208" s="3">
        <f>G7208-F7208</f>
        <v>304</v>
      </c>
      <c r="I7208" s="3">
        <f>IF(H7208&lt;=60,1,IF(H7208&lt;=150,2,3))</f>
        <v>3</v>
      </c>
      <c r="J7208">
        <v>16.899999999999999</v>
      </c>
      <c r="K7208">
        <v>5.8</v>
      </c>
      <c r="L7208">
        <v>4.38</v>
      </c>
      <c r="M7208">
        <v>49</v>
      </c>
      <c r="N7208">
        <f>LOG(M7208/100,2)+3</f>
        <v>1.9708536543404835</v>
      </c>
      <c r="O7208">
        <f>INDEX(lehmad!B$2:B$412,MATCH(klypsid!$B7208,lehmad!$A$2:$A$412,0))</f>
        <v>39020</v>
      </c>
      <c r="P7208">
        <f>INDEX(lehmad!D$2:D$412,MATCH(klypsid!$B7208,lehmad!$A$2:$A$412,0))</f>
        <v>109</v>
      </c>
      <c r="Q7208">
        <f>INDEX(lehmad!E$2:E$412,MATCH(klypsid!$B7208,lehmad!$A$2:$A$412,0))</f>
        <v>1</v>
      </c>
      <c r="R7208" t="str">
        <f>INDEX(lehmad!F$2:F$412,MATCH(klypsid!$B7208,lehmad!$A$2:$A$412,0))</f>
        <v>DYNASTY-ET</v>
      </c>
      <c r="S7208">
        <f>INDEX(lehmad!H$2:H$412,MATCH(klypsid!$B7208,lehmad!$A$2:$A$412,0))</f>
        <v>124</v>
      </c>
      <c r="T7208">
        <f>INDEX(lehmad!K$2:K$412,MATCH(klypsid!$B7208,lehmad!$A$2:$A$412,0))</f>
        <v>108</v>
      </c>
      <c r="U7208" s="4">
        <f t="shared" si="224"/>
        <v>10</v>
      </c>
      <c r="V7208">
        <f t="shared" si="225"/>
        <v>31</v>
      </c>
    </row>
    <row r="7209" spans="1:22" x14ac:dyDescent="0.25">
      <c r="A7209">
        <v>4243</v>
      </c>
      <c r="B7209" t="str">
        <f>"E"&amp;A7209</f>
        <v>E4243</v>
      </c>
      <c r="C7209" t="s">
        <v>174</v>
      </c>
      <c r="D7209">
        <v>1</v>
      </c>
      <c r="E7209">
        <f>IF(D7209&lt;4,D7209,4)</f>
        <v>1</v>
      </c>
      <c r="F7209" s="1">
        <v>39876</v>
      </c>
      <c r="G7209" s="1">
        <v>39908</v>
      </c>
      <c r="H7209" s="3">
        <f>G7209-F7209</f>
        <v>32</v>
      </c>
      <c r="I7209" s="3">
        <f>IF(H7209&lt;=60,1,IF(H7209&lt;=150,2,3))</f>
        <v>1</v>
      </c>
      <c r="J7209">
        <v>25.2</v>
      </c>
      <c r="K7209">
        <v>4.43</v>
      </c>
      <c r="L7209">
        <v>2.74</v>
      </c>
      <c r="M7209">
        <v>45</v>
      </c>
      <c r="N7209">
        <f>LOG(M7209/100,2)+3</f>
        <v>1.84799690655495</v>
      </c>
      <c r="O7209">
        <f>INDEX(lehmad!B$2:B$412,MATCH(klypsid!$B7209,lehmad!$A$2:$A$412,0))</f>
        <v>39023</v>
      </c>
      <c r="P7209">
        <f>INDEX(lehmad!D$2:D$412,MATCH(klypsid!$B7209,lehmad!$A$2:$A$412,0))</f>
        <v>100</v>
      </c>
      <c r="Q7209">
        <f>INDEX(lehmad!E$2:E$412,MATCH(klypsid!$B7209,lehmad!$A$2:$A$412,0))</f>
        <v>1</v>
      </c>
      <c r="R7209" t="str">
        <f>INDEX(lehmad!F$2:F$412,MATCH(klypsid!$B7209,lehmad!$A$2:$A$412,0))</f>
        <v>DYNASTY-ET</v>
      </c>
      <c r="S7209">
        <f>INDEX(lehmad!H$2:H$412,MATCH(klypsid!$B7209,lehmad!$A$2:$A$412,0))</f>
        <v>124</v>
      </c>
      <c r="T7209">
        <f>INDEX(lehmad!K$2:K$412,MATCH(klypsid!$B7209,lehmad!$A$2:$A$412,0))</f>
        <v>108</v>
      </c>
      <c r="U7209" s="4">
        <f t="shared" si="224"/>
        <v>1</v>
      </c>
      <c r="V7209">
        <f t="shared" si="225"/>
        <v>32</v>
      </c>
    </row>
    <row r="7210" spans="1:22" x14ac:dyDescent="0.25">
      <c r="A7210">
        <v>4243</v>
      </c>
      <c r="B7210" t="str">
        <f>"E"&amp;A7210</f>
        <v>E4243</v>
      </c>
      <c r="C7210" t="s">
        <v>174</v>
      </c>
      <c r="D7210">
        <v>1</v>
      </c>
      <c r="E7210">
        <f>IF(D7210&lt;4,D7210,4)</f>
        <v>1</v>
      </c>
      <c r="F7210" s="1">
        <v>39876</v>
      </c>
      <c r="G7210" s="1">
        <v>39944</v>
      </c>
      <c r="H7210" s="3">
        <f>G7210-F7210</f>
        <v>68</v>
      </c>
      <c r="I7210" s="3">
        <f>IF(H7210&lt;=60,1,IF(H7210&lt;=150,2,3))</f>
        <v>2</v>
      </c>
      <c r="J7210">
        <v>23.8</v>
      </c>
      <c r="K7210">
        <v>3.92</v>
      </c>
      <c r="L7210">
        <v>3.03</v>
      </c>
      <c r="M7210">
        <v>76</v>
      </c>
      <c r="N7210">
        <f>LOG(M7210/100,2)+3</f>
        <v>2.6040713236688608</v>
      </c>
      <c r="O7210">
        <f>INDEX(lehmad!B$2:B$412,MATCH(klypsid!$B7210,lehmad!$A$2:$A$412,0))</f>
        <v>39023</v>
      </c>
      <c r="P7210">
        <f>INDEX(lehmad!D$2:D$412,MATCH(klypsid!$B7210,lehmad!$A$2:$A$412,0))</f>
        <v>100</v>
      </c>
      <c r="Q7210">
        <f>INDEX(lehmad!E$2:E$412,MATCH(klypsid!$B7210,lehmad!$A$2:$A$412,0))</f>
        <v>1</v>
      </c>
      <c r="R7210" t="str">
        <f>INDEX(lehmad!F$2:F$412,MATCH(klypsid!$B7210,lehmad!$A$2:$A$412,0))</f>
        <v>DYNASTY-ET</v>
      </c>
      <c r="S7210">
        <f>INDEX(lehmad!H$2:H$412,MATCH(klypsid!$B7210,lehmad!$A$2:$A$412,0))</f>
        <v>124</v>
      </c>
      <c r="T7210">
        <f>INDEX(lehmad!K$2:K$412,MATCH(klypsid!$B7210,lehmad!$A$2:$A$412,0))</f>
        <v>108</v>
      </c>
      <c r="U7210" s="4">
        <f t="shared" si="224"/>
        <v>2</v>
      </c>
      <c r="V7210">
        <f t="shared" si="225"/>
        <v>36</v>
      </c>
    </row>
    <row r="7211" spans="1:22" x14ac:dyDescent="0.25">
      <c r="A7211">
        <v>4243</v>
      </c>
      <c r="B7211" t="str">
        <f>"E"&amp;A7211</f>
        <v>E4243</v>
      </c>
      <c r="C7211" t="s">
        <v>174</v>
      </c>
      <c r="D7211">
        <v>1</v>
      </c>
      <c r="E7211">
        <f>IF(D7211&lt;4,D7211,4)</f>
        <v>1</v>
      </c>
      <c r="F7211" s="1">
        <v>39876</v>
      </c>
      <c r="G7211" s="1">
        <v>39972</v>
      </c>
      <c r="H7211" s="3">
        <f>G7211-F7211</f>
        <v>96</v>
      </c>
      <c r="I7211" s="3">
        <f>IF(H7211&lt;=60,1,IF(H7211&lt;=150,2,3))</f>
        <v>2</v>
      </c>
      <c r="J7211">
        <v>26</v>
      </c>
      <c r="K7211">
        <v>4.49</v>
      </c>
      <c r="L7211">
        <v>3.04</v>
      </c>
      <c r="M7211">
        <v>29</v>
      </c>
      <c r="N7211">
        <f>LOG(M7211/100,2)+3</f>
        <v>1.2141248053528473</v>
      </c>
      <c r="O7211">
        <f>INDEX(lehmad!B$2:B$412,MATCH(klypsid!$B7211,lehmad!$A$2:$A$412,0))</f>
        <v>39023</v>
      </c>
      <c r="P7211">
        <f>INDEX(lehmad!D$2:D$412,MATCH(klypsid!$B7211,lehmad!$A$2:$A$412,0))</f>
        <v>100</v>
      </c>
      <c r="Q7211">
        <f>INDEX(lehmad!E$2:E$412,MATCH(klypsid!$B7211,lehmad!$A$2:$A$412,0))</f>
        <v>1</v>
      </c>
      <c r="R7211" t="str">
        <f>INDEX(lehmad!F$2:F$412,MATCH(klypsid!$B7211,lehmad!$A$2:$A$412,0))</f>
        <v>DYNASTY-ET</v>
      </c>
      <c r="S7211">
        <f>INDEX(lehmad!H$2:H$412,MATCH(klypsid!$B7211,lehmad!$A$2:$A$412,0))</f>
        <v>124</v>
      </c>
      <c r="T7211">
        <f>INDEX(lehmad!K$2:K$412,MATCH(klypsid!$B7211,lehmad!$A$2:$A$412,0))</f>
        <v>108</v>
      </c>
      <c r="U7211" s="4">
        <f t="shared" si="224"/>
        <v>3</v>
      </c>
      <c r="V7211">
        <f t="shared" si="225"/>
        <v>28</v>
      </c>
    </row>
    <row r="7212" spans="1:22" x14ac:dyDescent="0.25">
      <c r="A7212">
        <v>4243</v>
      </c>
      <c r="B7212" t="str">
        <f>"E"&amp;A7212</f>
        <v>E4243</v>
      </c>
      <c r="C7212" t="s">
        <v>174</v>
      </c>
      <c r="D7212">
        <v>1</v>
      </c>
      <c r="E7212">
        <f>IF(D7212&lt;4,D7212,4)</f>
        <v>1</v>
      </c>
      <c r="F7212" s="1">
        <v>39876</v>
      </c>
      <c r="G7212" s="1">
        <v>40007</v>
      </c>
      <c r="H7212" s="3">
        <f>G7212-F7212</f>
        <v>131</v>
      </c>
      <c r="I7212" s="3">
        <f>IF(H7212&lt;=60,1,IF(H7212&lt;=150,2,3))</f>
        <v>2</v>
      </c>
      <c r="J7212">
        <v>31</v>
      </c>
      <c r="K7212">
        <v>2.33</v>
      </c>
      <c r="L7212">
        <v>3.01</v>
      </c>
      <c r="M7212">
        <v>40</v>
      </c>
      <c r="N7212">
        <f>LOG(M7212/100,2)+3</f>
        <v>1.6780719051126378</v>
      </c>
      <c r="O7212">
        <f>INDEX(lehmad!B$2:B$412,MATCH(klypsid!$B7212,lehmad!$A$2:$A$412,0))</f>
        <v>39023</v>
      </c>
      <c r="P7212">
        <f>INDEX(lehmad!D$2:D$412,MATCH(klypsid!$B7212,lehmad!$A$2:$A$412,0))</f>
        <v>100</v>
      </c>
      <c r="Q7212">
        <f>INDEX(lehmad!E$2:E$412,MATCH(klypsid!$B7212,lehmad!$A$2:$A$412,0))</f>
        <v>1</v>
      </c>
      <c r="R7212" t="str">
        <f>INDEX(lehmad!F$2:F$412,MATCH(klypsid!$B7212,lehmad!$A$2:$A$412,0))</f>
        <v>DYNASTY-ET</v>
      </c>
      <c r="S7212">
        <f>INDEX(lehmad!H$2:H$412,MATCH(klypsid!$B7212,lehmad!$A$2:$A$412,0))</f>
        <v>124</v>
      </c>
      <c r="T7212">
        <f>INDEX(lehmad!K$2:K$412,MATCH(klypsid!$B7212,lehmad!$A$2:$A$412,0))</f>
        <v>108</v>
      </c>
      <c r="U7212" s="4">
        <f t="shared" si="224"/>
        <v>4</v>
      </c>
      <c r="V7212">
        <f t="shared" si="225"/>
        <v>35</v>
      </c>
    </row>
    <row r="7213" spans="1:22" x14ac:dyDescent="0.25">
      <c r="A7213">
        <v>4243</v>
      </c>
      <c r="B7213" t="str">
        <f>"E"&amp;A7213</f>
        <v>E4243</v>
      </c>
      <c r="C7213" t="s">
        <v>174</v>
      </c>
      <c r="D7213">
        <v>1</v>
      </c>
      <c r="E7213">
        <f>IF(D7213&lt;4,D7213,4)</f>
        <v>1</v>
      </c>
      <c r="F7213" s="1">
        <v>39876</v>
      </c>
      <c r="G7213" s="1">
        <v>40037</v>
      </c>
      <c r="H7213" s="3">
        <f>G7213-F7213</f>
        <v>161</v>
      </c>
      <c r="I7213" s="3">
        <f>IF(H7213&lt;=60,1,IF(H7213&lt;=150,2,3))</f>
        <v>3</v>
      </c>
      <c r="J7213">
        <v>31.2</v>
      </c>
      <c r="K7213">
        <v>2.85</v>
      </c>
      <c r="L7213">
        <v>3.08</v>
      </c>
      <c r="M7213">
        <v>15</v>
      </c>
      <c r="N7213">
        <f>LOG(M7213/100,2)+3</f>
        <v>0.26303440583379389</v>
      </c>
      <c r="O7213">
        <f>INDEX(lehmad!B$2:B$412,MATCH(klypsid!$B7213,lehmad!$A$2:$A$412,0))</f>
        <v>39023</v>
      </c>
      <c r="P7213">
        <f>INDEX(lehmad!D$2:D$412,MATCH(klypsid!$B7213,lehmad!$A$2:$A$412,0))</f>
        <v>100</v>
      </c>
      <c r="Q7213">
        <f>INDEX(lehmad!E$2:E$412,MATCH(klypsid!$B7213,lehmad!$A$2:$A$412,0))</f>
        <v>1</v>
      </c>
      <c r="R7213" t="str">
        <f>INDEX(lehmad!F$2:F$412,MATCH(klypsid!$B7213,lehmad!$A$2:$A$412,0))</f>
        <v>DYNASTY-ET</v>
      </c>
      <c r="S7213">
        <f>INDEX(lehmad!H$2:H$412,MATCH(klypsid!$B7213,lehmad!$A$2:$A$412,0))</f>
        <v>124</v>
      </c>
      <c r="T7213">
        <f>INDEX(lehmad!K$2:K$412,MATCH(klypsid!$B7213,lehmad!$A$2:$A$412,0))</f>
        <v>108</v>
      </c>
      <c r="U7213" s="4">
        <f t="shared" si="224"/>
        <v>5</v>
      </c>
      <c r="V7213">
        <f t="shared" si="225"/>
        <v>30</v>
      </c>
    </row>
    <row r="7214" spans="1:22" x14ac:dyDescent="0.25">
      <c r="A7214">
        <v>4243</v>
      </c>
      <c r="B7214" t="str">
        <f>"E"&amp;A7214</f>
        <v>E4243</v>
      </c>
      <c r="C7214" t="s">
        <v>174</v>
      </c>
      <c r="D7214">
        <v>1</v>
      </c>
      <c r="E7214">
        <f>IF(D7214&lt;4,D7214,4)</f>
        <v>1</v>
      </c>
      <c r="F7214" s="1">
        <v>39876</v>
      </c>
      <c r="G7214" s="1">
        <v>40066</v>
      </c>
      <c r="H7214" s="3">
        <f>G7214-F7214</f>
        <v>190</v>
      </c>
      <c r="I7214" s="3">
        <f>IF(H7214&lt;=60,1,IF(H7214&lt;=150,2,3))</f>
        <v>3</v>
      </c>
      <c r="J7214">
        <v>31.3</v>
      </c>
      <c r="K7214">
        <v>4.0999999999999996</v>
      </c>
      <c r="L7214">
        <v>3.27</v>
      </c>
      <c r="M7214">
        <v>19</v>
      </c>
      <c r="N7214">
        <f>LOG(M7214/100,2)+3</f>
        <v>0.60407132366886085</v>
      </c>
      <c r="O7214">
        <f>INDEX(lehmad!B$2:B$412,MATCH(klypsid!$B7214,lehmad!$A$2:$A$412,0))</f>
        <v>39023</v>
      </c>
      <c r="P7214">
        <f>INDEX(lehmad!D$2:D$412,MATCH(klypsid!$B7214,lehmad!$A$2:$A$412,0))</f>
        <v>100</v>
      </c>
      <c r="Q7214">
        <f>INDEX(lehmad!E$2:E$412,MATCH(klypsid!$B7214,lehmad!$A$2:$A$412,0))</f>
        <v>1</v>
      </c>
      <c r="R7214" t="str">
        <f>INDEX(lehmad!F$2:F$412,MATCH(klypsid!$B7214,lehmad!$A$2:$A$412,0))</f>
        <v>DYNASTY-ET</v>
      </c>
      <c r="S7214">
        <f>INDEX(lehmad!H$2:H$412,MATCH(klypsid!$B7214,lehmad!$A$2:$A$412,0))</f>
        <v>124</v>
      </c>
      <c r="T7214">
        <f>INDEX(lehmad!K$2:K$412,MATCH(klypsid!$B7214,lehmad!$A$2:$A$412,0))</f>
        <v>108</v>
      </c>
      <c r="U7214" s="4">
        <f t="shared" si="224"/>
        <v>6</v>
      </c>
      <c r="V7214">
        <f t="shared" si="225"/>
        <v>29</v>
      </c>
    </row>
    <row r="7215" spans="1:22" x14ac:dyDescent="0.25">
      <c r="A7215">
        <v>4243</v>
      </c>
      <c r="B7215" t="str">
        <f>"E"&amp;A7215</f>
        <v>E4243</v>
      </c>
      <c r="C7215" t="s">
        <v>174</v>
      </c>
      <c r="D7215">
        <v>1</v>
      </c>
      <c r="E7215">
        <f>IF(D7215&lt;4,D7215,4)</f>
        <v>1</v>
      </c>
      <c r="F7215" s="1">
        <v>39876</v>
      </c>
      <c r="G7215" s="1">
        <v>40094</v>
      </c>
      <c r="H7215" s="3">
        <f>G7215-F7215</f>
        <v>218</v>
      </c>
      <c r="I7215" s="3">
        <f>IF(H7215&lt;=60,1,IF(H7215&lt;=150,2,3))</f>
        <v>3</v>
      </c>
      <c r="J7215">
        <v>28.1</v>
      </c>
      <c r="K7215">
        <v>3.34</v>
      </c>
      <c r="L7215">
        <v>3.41</v>
      </c>
      <c r="M7215">
        <v>33</v>
      </c>
      <c r="N7215">
        <f>LOG(M7215/100,2)+3</f>
        <v>1.4005379295837288</v>
      </c>
      <c r="O7215">
        <f>INDEX(lehmad!B$2:B$412,MATCH(klypsid!$B7215,lehmad!$A$2:$A$412,0))</f>
        <v>39023</v>
      </c>
      <c r="P7215">
        <f>INDEX(lehmad!D$2:D$412,MATCH(klypsid!$B7215,lehmad!$A$2:$A$412,0))</f>
        <v>100</v>
      </c>
      <c r="Q7215">
        <f>INDEX(lehmad!E$2:E$412,MATCH(klypsid!$B7215,lehmad!$A$2:$A$412,0))</f>
        <v>1</v>
      </c>
      <c r="R7215" t="str">
        <f>INDEX(lehmad!F$2:F$412,MATCH(klypsid!$B7215,lehmad!$A$2:$A$412,0))</f>
        <v>DYNASTY-ET</v>
      </c>
      <c r="S7215">
        <f>INDEX(lehmad!H$2:H$412,MATCH(klypsid!$B7215,lehmad!$A$2:$A$412,0))</f>
        <v>124</v>
      </c>
      <c r="T7215">
        <f>INDEX(lehmad!K$2:K$412,MATCH(klypsid!$B7215,lehmad!$A$2:$A$412,0))</f>
        <v>108</v>
      </c>
      <c r="U7215" s="4">
        <f t="shared" si="224"/>
        <v>7</v>
      </c>
      <c r="V7215">
        <f t="shared" si="225"/>
        <v>28</v>
      </c>
    </row>
    <row r="7216" spans="1:22" x14ac:dyDescent="0.25">
      <c r="A7216">
        <v>4243</v>
      </c>
      <c r="B7216" t="str">
        <f>"E"&amp;A7216</f>
        <v>E4243</v>
      </c>
      <c r="C7216" t="s">
        <v>174</v>
      </c>
      <c r="D7216">
        <v>1</v>
      </c>
      <c r="E7216">
        <f>IF(D7216&lt;4,D7216,4)</f>
        <v>1</v>
      </c>
      <c r="F7216" s="1">
        <v>39876</v>
      </c>
      <c r="G7216" s="1">
        <v>40125</v>
      </c>
      <c r="H7216" s="3">
        <f>G7216-F7216</f>
        <v>249</v>
      </c>
      <c r="I7216" s="3">
        <f>IF(H7216&lt;=60,1,IF(H7216&lt;=150,2,3))</f>
        <v>3</v>
      </c>
      <c r="J7216">
        <v>34.299999999999997</v>
      </c>
      <c r="K7216">
        <v>3.3</v>
      </c>
      <c r="L7216">
        <v>3.51</v>
      </c>
      <c r="M7216">
        <v>25</v>
      </c>
      <c r="N7216">
        <f>LOG(M7216/100,2)+3</f>
        <v>1</v>
      </c>
      <c r="O7216">
        <f>INDEX(lehmad!B$2:B$412,MATCH(klypsid!$B7216,lehmad!$A$2:$A$412,0))</f>
        <v>39023</v>
      </c>
      <c r="P7216">
        <f>INDEX(lehmad!D$2:D$412,MATCH(klypsid!$B7216,lehmad!$A$2:$A$412,0))</f>
        <v>100</v>
      </c>
      <c r="Q7216">
        <f>INDEX(lehmad!E$2:E$412,MATCH(klypsid!$B7216,lehmad!$A$2:$A$412,0))</f>
        <v>1</v>
      </c>
      <c r="R7216" t="str">
        <f>INDEX(lehmad!F$2:F$412,MATCH(klypsid!$B7216,lehmad!$A$2:$A$412,0))</f>
        <v>DYNASTY-ET</v>
      </c>
      <c r="S7216">
        <f>INDEX(lehmad!H$2:H$412,MATCH(klypsid!$B7216,lehmad!$A$2:$A$412,0))</f>
        <v>124</v>
      </c>
      <c r="T7216">
        <f>INDEX(lehmad!K$2:K$412,MATCH(klypsid!$B7216,lehmad!$A$2:$A$412,0))</f>
        <v>108</v>
      </c>
      <c r="U7216" s="4">
        <f t="shared" si="224"/>
        <v>8</v>
      </c>
      <c r="V7216">
        <f t="shared" si="225"/>
        <v>31</v>
      </c>
    </row>
    <row r="7217" spans="1:22" x14ac:dyDescent="0.25">
      <c r="A7217">
        <v>4243</v>
      </c>
      <c r="B7217" t="str">
        <f>"E"&amp;A7217</f>
        <v>E4243</v>
      </c>
      <c r="C7217" t="s">
        <v>174</v>
      </c>
      <c r="D7217">
        <v>1</v>
      </c>
      <c r="E7217">
        <f>IF(D7217&lt;4,D7217,4)</f>
        <v>1</v>
      </c>
      <c r="F7217" s="1">
        <v>39876</v>
      </c>
      <c r="G7217" s="1">
        <v>40153</v>
      </c>
      <c r="H7217" s="3">
        <f>G7217-F7217</f>
        <v>277</v>
      </c>
      <c r="I7217" s="3">
        <f>IF(H7217&lt;=60,1,IF(H7217&lt;=150,2,3))</f>
        <v>3</v>
      </c>
      <c r="J7217">
        <v>32.799999999999997</v>
      </c>
      <c r="K7217">
        <v>3.52</v>
      </c>
      <c r="L7217">
        <v>3.52</v>
      </c>
      <c r="M7217">
        <v>28</v>
      </c>
      <c r="N7217">
        <f>LOG(M7217/100,2)+3</f>
        <v>1.1634987322828796</v>
      </c>
      <c r="O7217">
        <f>INDEX(lehmad!B$2:B$412,MATCH(klypsid!$B7217,lehmad!$A$2:$A$412,0))</f>
        <v>39023</v>
      </c>
      <c r="P7217">
        <f>INDEX(lehmad!D$2:D$412,MATCH(klypsid!$B7217,lehmad!$A$2:$A$412,0))</f>
        <v>100</v>
      </c>
      <c r="Q7217">
        <f>INDEX(lehmad!E$2:E$412,MATCH(klypsid!$B7217,lehmad!$A$2:$A$412,0))</f>
        <v>1</v>
      </c>
      <c r="R7217" t="str">
        <f>INDEX(lehmad!F$2:F$412,MATCH(klypsid!$B7217,lehmad!$A$2:$A$412,0))</f>
        <v>DYNASTY-ET</v>
      </c>
      <c r="S7217">
        <f>INDEX(lehmad!H$2:H$412,MATCH(klypsid!$B7217,lehmad!$A$2:$A$412,0))</f>
        <v>124</v>
      </c>
      <c r="T7217">
        <f>INDEX(lehmad!K$2:K$412,MATCH(klypsid!$B7217,lehmad!$A$2:$A$412,0))</f>
        <v>108</v>
      </c>
      <c r="U7217" s="4">
        <f t="shared" si="224"/>
        <v>9</v>
      </c>
      <c r="V7217">
        <f t="shared" si="225"/>
        <v>28</v>
      </c>
    </row>
    <row r="7218" spans="1:22" x14ac:dyDescent="0.25">
      <c r="A7218">
        <v>4243</v>
      </c>
      <c r="B7218" t="str">
        <f>"E"&amp;A7218</f>
        <v>E4243</v>
      </c>
      <c r="C7218" t="s">
        <v>174</v>
      </c>
      <c r="D7218">
        <v>1</v>
      </c>
      <c r="E7218">
        <f>IF(D7218&lt;4,D7218,4)</f>
        <v>1</v>
      </c>
      <c r="F7218" s="1">
        <v>39876</v>
      </c>
      <c r="G7218" s="1">
        <v>40186</v>
      </c>
      <c r="H7218" s="3">
        <f>G7218-F7218</f>
        <v>310</v>
      </c>
      <c r="I7218" s="3">
        <f>IF(H7218&lt;=60,1,IF(H7218&lt;=150,2,3))</f>
        <v>3</v>
      </c>
      <c r="J7218">
        <v>25.5</v>
      </c>
      <c r="K7218">
        <v>4.5199999999999996</v>
      </c>
      <c r="L7218">
        <v>3.35</v>
      </c>
      <c r="M7218">
        <v>25</v>
      </c>
      <c r="N7218">
        <f>LOG(M7218/100,2)+3</f>
        <v>1</v>
      </c>
      <c r="O7218">
        <f>INDEX(lehmad!B$2:B$412,MATCH(klypsid!$B7218,lehmad!$A$2:$A$412,0))</f>
        <v>39023</v>
      </c>
      <c r="P7218">
        <f>INDEX(lehmad!D$2:D$412,MATCH(klypsid!$B7218,lehmad!$A$2:$A$412,0))</f>
        <v>100</v>
      </c>
      <c r="Q7218">
        <f>INDEX(lehmad!E$2:E$412,MATCH(klypsid!$B7218,lehmad!$A$2:$A$412,0))</f>
        <v>1</v>
      </c>
      <c r="R7218" t="str">
        <f>INDEX(lehmad!F$2:F$412,MATCH(klypsid!$B7218,lehmad!$A$2:$A$412,0))</f>
        <v>DYNASTY-ET</v>
      </c>
      <c r="S7218">
        <f>INDEX(lehmad!H$2:H$412,MATCH(klypsid!$B7218,lehmad!$A$2:$A$412,0))</f>
        <v>124</v>
      </c>
      <c r="T7218">
        <f>INDEX(lehmad!K$2:K$412,MATCH(klypsid!$B7218,lehmad!$A$2:$A$412,0))</f>
        <v>108</v>
      </c>
      <c r="U7218" s="4">
        <f t="shared" si="224"/>
        <v>10</v>
      </c>
      <c r="V7218">
        <f t="shared" si="225"/>
        <v>33</v>
      </c>
    </row>
    <row r="7219" spans="1:22" x14ac:dyDescent="0.25">
      <c r="A7219">
        <v>4243</v>
      </c>
      <c r="B7219" t="str">
        <f>"E"&amp;A7219</f>
        <v>E4243</v>
      </c>
      <c r="C7219" t="s">
        <v>174</v>
      </c>
      <c r="D7219">
        <v>1</v>
      </c>
      <c r="E7219">
        <f>IF(D7219&lt;4,D7219,4)</f>
        <v>1</v>
      </c>
      <c r="F7219" s="1">
        <v>39876</v>
      </c>
      <c r="G7219" s="1">
        <v>40214</v>
      </c>
      <c r="H7219" s="3">
        <f>G7219-F7219</f>
        <v>338</v>
      </c>
      <c r="I7219" s="3">
        <f>IF(H7219&lt;=60,1,IF(H7219&lt;=150,2,3))</f>
        <v>3</v>
      </c>
      <c r="J7219">
        <v>24.3</v>
      </c>
      <c r="K7219">
        <v>4.22</v>
      </c>
      <c r="L7219">
        <v>3.48</v>
      </c>
      <c r="M7219">
        <v>24</v>
      </c>
      <c r="N7219">
        <f>LOG(M7219/100,2)+3</f>
        <v>0.94110631094643127</v>
      </c>
      <c r="O7219">
        <f>INDEX(lehmad!B$2:B$412,MATCH(klypsid!$B7219,lehmad!$A$2:$A$412,0))</f>
        <v>39023</v>
      </c>
      <c r="P7219">
        <f>INDEX(lehmad!D$2:D$412,MATCH(klypsid!$B7219,lehmad!$A$2:$A$412,0))</f>
        <v>100</v>
      </c>
      <c r="Q7219">
        <f>INDEX(lehmad!E$2:E$412,MATCH(klypsid!$B7219,lehmad!$A$2:$A$412,0))</f>
        <v>1</v>
      </c>
      <c r="R7219" t="str">
        <f>INDEX(lehmad!F$2:F$412,MATCH(klypsid!$B7219,lehmad!$A$2:$A$412,0))</f>
        <v>DYNASTY-ET</v>
      </c>
      <c r="S7219">
        <f>INDEX(lehmad!H$2:H$412,MATCH(klypsid!$B7219,lehmad!$A$2:$A$412,0))</f>
        <v>124</v>
      </c>
      <c r="T7219">
        <f>INDEX(lehmad!K$2:K$412,MATCH(klypsid!$B7219,lehmad!$A$2:$A$412,0))</f>
        <v>108</v>
      </c>
      <c r="U7219" s="4">
        <f t="shared" si="224"/>
        <v>11</v>
      </c>
      <c r="V7219">
        <f t="shared" si="225"/>
        <v>28</v>
      </c>
    </row>
    <row r="7220" spans="1:22" x14ac:dyDescent="0.25">
      <c r="A7220">
        <v>4243</v>
      </c>
      <c r="B7220" t="str">
        <f>"E"&amp;A7220</f>
        <v>E4243</v>
      </c>
      <c r="C7220" t="s">
        <v>174</v>
      </c>
      <c r="D7220">
        <v>1</v>
      </c>
      <c r="E7220">
        <f>IF(D7220&lt;4,D7220,4)</f>
        <v>1</v>
      </c>
      <c r="F7220" s="1">
        <v>39876</v>
      </c>
      <c r="G7220" s="1">
        <v>40242</v>
      </c>
      <c r="H7220" s="3">
        <f>G7220-F7220</f>
        <v>366</v>
      </c>
      <c r="I7220" s="3">
        <f>IF(H7220&lt;=60,1,IF(H7220&lt;=150,2,3))</f>
        <v>3</v>
      </c>
      <c r="J7220">
        <v>34.799999999999997</v>
      </c>
      <c r="K7220">
        <v>3.29</v>
      </c>
      <c r="L7220">
        <v>3.59</v>
      </c>
      <c r="M7220">
        <v>19</v>
      </c>
      <c r="N7220">
        <f>LOG(M7220/100,2)+3</f>
        <v>0.60407132366886085</v>
      </c>
      <c r="O7220">
        <f>INDEX(lehmad!B$2:B$412,MATCH(klypsid!$B7220,lehmad!$A$2:$A$412,0))</f>
        <v>39023</v>
      </c>
      <c r="P7220">
        <f>INDEX(lehmad!D$2:D$412,MATCH(klypsid!$B7220,lehmad!$A$2:$A$412,0))</f>
        <v>100</v>
      </c>
      <c r="Q7220">
        <f>INDEX(lehmad!E$2:E$412,MATCH(klypsid!$B7220,lehmad!$A$2:$A$412,0))</f>
        <v>1</v>
      </c>
      <c r="R7220" t="str">
        <f>INDEX(lehmad!F$2:F$412,MATCH(klypsid!$B7220,lehmad!$A$2:$A$412,0))</f>
        <v>DYNASTY-ET</v>
      </c>
      <c r="S7220">
        <f>INDEX(lehmad!H$2:H$412,MATCH(klypsid!$B7220,lehmad!$A$2:$A$412,0))</f>
        <v>124</v>
      </c>
      <c r="T7220">
        <f>INDEX(lehmad!K$2:K$412,MATCH(klypsid!$B7220,lehmad!$A$2:$A$412,0))</f>
        <v>108</v>
      </c>
      <c r="U7220" s="4">
        <f t="shared" si="224"/>
        <v>12</v>
      </c>
      <c r="V7220">
        <f t="shared" si="225"/>
        <v>28</v>
      </c>
    </row>
    <row r="7221" spans="1:22" x14ac:dyDescent="0.25">
      <c r="A7221">
        <v>4243</v>
      </c>
      <c r="B7221" t="str">
        <f>"E"&amp;A7221</f>
        <v>E4243</v>
      </c>
      <c r="C7221" t="s">
        <v>174</v>
      </c>
      <c r="D7221">
        <v>1</v>
      </c>
      <c r="E7221">
        <f>IF(D7221&lt;4,D7221,4)</f>
        <v>1</v>
      </c>
      <c r="F7221" s="1">
        <v>39876</v>
      </c>
      <c r="G7221" s="1">
        <v>40276</v>
      </c>
      <c r="H7221" s="3">
        <f>G7221-F7221</f>
        <v>400</v>
      </c>
      <c r="I7221" s="3">
        <f>IF(H7221&lt;=60,1,IF(H7221&lt;=150,2,3))</f>
        <v>3</v>
      </c>
      <c r="J7221">
        <v>31.5</v>
      </c>
      <c r="K7221">
        <v>4.12</v>
      </c>
      <c r="L7221">
        <v>3.53</v>
      </c>
      <c r="M7221">
        <v>37</v>
      </c>
      <c r="N7221">
        <f>LOG(M7221/100,2)+3</f>
        <v>1.5655971758542251</v>
      </c>
      <c r="O7221">
        <f>INDEX(lehmad!B$2:B$412,MATCH(klypsid!$B7221,lehmad!$A$2:$A$412,0))</f>
        <v>39023</v>
      </c>
      <c r="P7221">
        <f>INDEX(lehmad!D$2:D$412,MATCH(klypsid!$B7221,lehmad!$A$2:$A$412,0))</f>
        <v>100</v>
      </c>
      <c r="Q7221">
        <f>INDEX(lehmad!E$2:E$412,MATCH(klypsid!$B7221,lehmad!$A$2:$A$412,0))</f>
        <v>1</v>
      </c>
      <c r="R7221" t="str">
        <f>INDEX(lehmad!F$2:F$412,MATCH(klypsid!$B7221,lehmad!$A$2:$A$412,0))</f>
        <v>DYNASTY-ET</v>
      </c>
      <c r="S7221">
        <f>INDEX(lehmad!H$2:H$412,MATCH(klypsid!$B7221,lehmad!$A$2:$A$412,0))</f>
        <v>124</v>
      </c>
      <c r="T7221">
        <f>INDEX(lehmad!K$2:K$412,MATCH(klypsid!$B7221,lehmad!$A$2:$A$412,0))</f>
        <v>108</v>
      </c>
      <c r="U7221" s="4">
        <f t="shared" si="224"/>
        <v>13</v>
      </c>
      <c r="V7221">
        <f t="shared" si="225"/>
        <v>34</v>
      </c>
    </row>
    <row r="7222" spans="1:22" x14ac:dyDescent="0.25">
      <c r="A7222">
        <v>4243</v>
      </c>
      <c r="B7222" t="str">
        <f>"E"&amp;A7222</f>
        <v>E4243</v>
      </c>
      <c r="C7222" t="s">
        <v>174</v>
      </c>
      <c r="D7222">
        <v>1</v>
      </c>
      <c r="E7222">
        <f>IF(D7222&lt;4,D7222,4)</f>
        <v>1</v>
      </c>
      <c r="F7222" s="1">
        <v>39876</v>
      </c>
      <c r="G7222" s="1">
        <v>40304</v>
      </c>
      <c r="H7222" s="3">
        <f>G7222-F7222</f>
        <v>428</v>
      </c>
      <c r="I7222" s="3">
        <f>IF(H7222&lt;=60,1,IF(H7222&lt;=150,2,3))</f>
        <v>3</v>
      </c>
      <c r="J7222">
        <v>32.1</v>
      </c>
      <c r="K7222">
        <v>3.68</v>
      </c>
      <c r="L7222">
        <v>3.45</v>
      </c>
      <c r="M7222">
        <v>44</v>
      </c>
      <c r="N7222">
        <f>LOG(M7222/100,2)+3</f>
        <v>1.8155754288625725</v>
      </c>
      <c r="O7222">
        <f>INDEX(lehmad!B$2:B$412,MATCH(klypsid!$B7222,lehmad!$A$2:$A$412,0))</f>
        <v>39023</v>
      </c>
      <c r="P7222">
        <f>INDEX(lehmad!D$2:D$412,MATCH(klypsid!$B7222,lehmad!$A$2:$A$412,0))</f>
        <v>100</v>
      </c>
      <c r="Q7222">
        <f>INDEX(lehmad!E$2:E$412,MATCH(klypsid!$B7222,lehmad!$A$2:$A$412,0))</f>
        <v>1</v>
      </c>
      <c r="R7222" t="str">
        <f>INDEX(lehmad!F$2:F$412,MATCH(klypsid!$B7222,lehmad!$A$2:$A$412,0))</f>
        <v>DYNASTY-ET</v>
      </c>
      <c r="S7222">
        <f>INDEX(lehmad!H$2:H$412,MATCH(klypsid!$B7222,lehmad!$A$2:$A$412,0))</f>
        <v>124</v>
      </c>
      <c r="T7222">
        <f>INDEX(lehmad!K$2:K$412,MATCH(klypsid!$B7222,lehmad!$A$2:$A$412,0))</f>
        <v>108</v>
      </c>
      <c r="U7222" s="4">
        <f t="shared" si="224"/>
        <v>14</v>
      </c>
      <c r="V7222">
        <f t="shared" si="225"/>
        <v>28</v>
      </c>
    </row>
    <row r="7223" spans="1:22" x14ac:dyDescent="0.25">
      <c r="A7223">
        <v>4243</v>
      </c>
      <c r="B7223" t="str">
        <f>"E"&amp;A7223</f>
        <v>E4243</v>
      </c>
      <c r="C7223" t="s">
        <v>174</v>
      </c>
      <c r="D7223">
        <v>1</v>
      </c>
      <c r="E7223">
        <f>IF(D7223&lt;4,D7223,4)</f>
        <v>1</v>
      </c>
      <c r="F7223" s="1">
        <v>39876</v>
      </c>
      <c r="G7223" s="1">
        <v>40336</v>
      </c>
      <c r="H7223" s="3">
        <f>G7223-F7223</f>
        <v>460</v>
      </c>
      <c r="I7223" s="3">
        <f>IF(H7223&lt;=60,1,IF(H7223&lt;=150,2,3))</f>
        <v>3</v>
      </c>
      <c r="J7223">
        <v>31.6</v>
      </c>
      <c r="K7223">
        <v>3.48</v>
      </c>
      <c r="L7223">
        <v>3.47</v>
      </c>
      <c r="M7223">
        <v>19</v>
      </c>
      <c r="N7223">
        <f>LOG(M7223/100,2)+3</f>
        <v>0.60407132366886085</v>
      </c>
      <c r="O7223">
        <f>INDEX(lehmad!B$2:B$412,MATCH(klypsid!$B7223,lehmad!$A$2:$A$412,0))</f>
        <v>39023</v>
      </c>
      <c r="P7223">
        <f>INDEX(lehmad!D$2:D$412,MATCH(klypsid!$B7223,lehmad!$A$2:$A$412,0))</f>
        <v>100</v>
      </c>
      <c r="Q7223">
        <f>INDEX(lehmad!E$2:E$412,MATCH(klypsid!$B7223,lehmad!$A$2:$A$412,0))</f>
        <v>1</v>
      </c>
      <c r="R7223" t="str">
        <f>INDEX(lehmad!F$2:F$412,MATCH(klypsid!$B7223,lehmad!$A$2:$A$412,0))</f>
        <v>DYNASTY-ET</v>
      </c>
      <c r="S7223">
        <f>INDEX(lehmad!H$2:H$412,MATCH(klypsid!$B7223,lehmad!$A$2:$A$412,0))</f>
        <v>124</v>
      </c>
      <c r="T7223">
        <f>INDEX(lehmad!K$2:K$412,MATCH(klypsid!$B7223,lehmad!$A$2:$A$412,0))</f>
        <v>108</v>
      </c>
      <c r="U7223" s="4">
        <f t="shared" si="224"/>
        <v>15</v>
      </c>
      <c r="V7223">
        <f t="shared" si="225"/>
        <v>32</v>
      </c>
    </row>
    <row r="7224" spans="1:22" x14ac:dyDescent="0.25">
      <c r="A7224">
        <v>4243</v>
      </c>
      <c r="B7224" t="str">
        <f>"E"&amp;A7224</f>
        <v>E4243</v>
      </c>
      <c r="C7224" t="s">
        <v>174</v>
      </c>
      <c r="D7224">
        <v>1</v>
      </c>
      <c r="E7224">
        <f>IF(D7224&lt;4,D7224,4)</f>
        <v>1</v>
      </c>
      <c r="F7224" s="1">
        <v>39876</v>
      </c>
      <c r="G7224" s="1">
        <v>40371</v>
      </c>
      <c r="H7224" s="3">
        <f>G7224-F7224</f>
        <v>495</v>
      </c>
      <c r="I7224" s="3">
        <f>IF(H7224&lt;=60,1,IF(H7224&lt;=150,2,3))</f>
        <v>3</v>
      </c>
      <c r="J7224">
        <v>32.4</v>
      </c>
      <c r="K7224">
        <v>4.07</v>
      </c>
      <c r="L7224">
        <v>3.31</v>
      </c>
      <c r="M7224">
        <v>14</v>
      </c>
      <c r="N7224">
        <f>LOG(M7224/100,2)+3</f>
        <v>0.16349873228287937</v>
      </c>
      <c r="O7224">
        <f>INDEX(lehmad!B$2:B$412,MATCH(klypsid!$B7224,lehmad!$A$2:$A$412,0))</f>
        <v>39023</v>
      </c>
      <c r="P7224">
        <f>INDEX(lehmad!D$2:D$412,MATCH(klypsid!$B7224,lehmad!$A$2:$A$412,0))</f>
        <v>100</v>
      </c>
      <c r="Q7224">
        <f>INDEX(lehmad!E$2:E$412,MATCH(klypsid!$B7224,lehmad!$A$2:$A$412,0))</f>
        <v>1</v>
      </c>
      <c r="R7224" t="str">
        <f>INDEX(lehmad!F$2:F$412,MATCH(klypsid!$B7224,lehmad!$A$2:$A$412,0))</f>
        <v>DYNASTY-ET</v>
      </c>
      <c r="S7224">
        <f>INDEX(lehmad!H$2:H$412,MATCH(klypsid!$B7224,lehmad!$A$2:$A$412,0))</f>
        <v>124</v>
      </c>
      <c r="T7224">
        <f>INDEX(lehmad!K$2:K$412,MATCH(klypsid!$B7224,lehmad!$A$2:$A$412,0))</f>
        <v>108</v>
      </c>
      <c r="U7224" s="4">
        <f t="shared" si="224"/>
        <v>16</v>
      </c>
      <c r="V7224">
        <f t="shared" si="225"/>
        <v>35</v>
      </c>
    </row>
    <row r="7225" spans="1:22" x14ac:dyDescent="0.25">
      <c r="A7225">
        <v>4243</v>
      </c>
      <c r="B7225" t="str">
        <f>"E"&amp;A7225</f>
        <v>E4243</v>
      </c>
      <c r="C7225" t="s">
        <v>174</v>
      </c>
      <c r="D7225">
        <v>1</v>
      </c>
      <c r="E7225">
        <f>IF(D7225&lt;4,D7225,4)</f>
        <v>1</v>
      </c>
      <c r="F7225" s="1">
        <v>39876</v>
      </c>
      <c r="G7225" s="1">
        <v>40396</v>
      </c>
      <c r="H7225" s="3">
        <f>G7225-F7225</f>
        <v>520</v>
      </c>
      <c r="I7225" s="3">
        <f>IF(H7225&lt;=60,1,IF(H7225&lt;=150,2,3))</f>
        <v>3</v>
      </c>
      <c r="J7225">
        <v>32.1</v>
      </c>
      <c r="K7225">
        <v>3.3</v>
      </c>
      <c r="L7225">
        <v>3.37</v>
      </c>
      <c r="M7225">
        <v>18</v>
      </c>
      <c r="N7225">
        <f>LOG(M7225/100,2)+3</f>
        <v>0.52606881166758779</v>
      </c>
      <c r="O7225">
        <f>INDEX(lehmad!B$2:B$412,MATCH(klypsid!$B7225,lehmad!$A$2:$A$412,0))</f>
        <v>39023</v>
      </c>
      <c r="P7225">
        <f>INDEX(lehmad!D$2:D$412,MATCH(klypsid!$B7225,lehmad!$A$2:$A$412,0))</f>
        <v>100</v>
      </c>
      <c r="Q7225">
        <f>INDEX(lehmad!E$2:E$412,MATCH(klypsid!$B7225,lehmad!$A$2:$A$412,0))</f>
        <v>1</v>
      </c>
      <c r="R7225" t="str">
        <f>INDEX(lehmad!F$2:F$412,MATCH(klypsid!$B7225,lehmad!$A$2:$A$412,0))</f>
        <v>DYNASTY-ET</v>
      </c>
      <c r="S7225">
        <f>INDEX(lehmad!H$2:H$412,MATCH(klypsid!$B7225,lehmad!$A$2:$A$412,0))</f>
        <v>124</v>
      </c>
      <c r="T7225">
        <f>INDEX(lehmad!K$2:K$412,MATCH(klypsid!$B7225,lehmad!$A$2:$A$412,0))</f>
        <v>108</v>
      </c>
      <c r="U7225" s="4">
        <f t="shared" si="224"/>
        <v>17</v>
      </c>
      <c r="V7225">
        <f t="shared" si="225"/>
        <v>25</v>
      </c>
    </row>
    <row r="7226" spans="1:22" x14ac:dyDescent="0.25">
      <c r="A7226">
        <v>4243</v>
      </c>
      <c r="B7226" t="str">
        <f>"E"&amp;A7226</f>
        <v>E4243</v>
      </c>
      <c r="C7226" t="s">
        <v>174</v>
      </c>
      <c r="D7226">
        <v>1</v>
      </c>
      <c r="E7226">
        <f>IF(D7226&lt;4,D7226,4)</f>
        <v>1</v>
      </c>
      <c r="F7226" s="1">
        <v>39876</v>
      </c>
      <c r="G7226" s="1">
        <v>40434</v>
      </c>
      <c r="H7226" s="3">
        <f>G7226-F7226</f>
        <v>558</v>
      </c>
      <c r="I7226" s="3">
        <f>IF(H7226&lt;=60,1,IF(H7226&lt;=150,2,3))</f>
        <v>3</v>
      </c>
      <c r="J7226">
        <v>28.9</v>
      </c>
      <c r="K7226">
        <v>4</v>
      </c>
      <c r="L7226">
        <v>3.6</v>
      </c>
      <c r="M7226">
        <v>34</v>
      </c>
      <c r="N7226">
        <f>LOG(M7226/100,2)+3</f>
        <v>1.443606651475615</v>
      </c>
      <c r="O7226">
        <f>INDEX(lehmad!B$2:B$412,MATCH(klypsid!$B7226,lehmad!$A$2:$A$412,0))</f>
        <v>39023</v>
      </c>
      <c r="P7226">
        <f>INDEX(lehmad!D$2:D$412,MATCH(klypsid!$B7226,lehmad!$A$2:$A$412,0))</f>
        <v>100</v>
      </c>
      <c r="Q7226">
        <f>INDEX(lehmad!E$2:E$412,MATCH(klypsid!$B7226,lehmad!$A$2:$A$412,0))</f>
        <v>1</v>
      </c>
      <c r="R7226" t="str">
        <f>INDEX(lehmad!F$2:F$412,MATCH(klypsid!$B7226,lehmad!$A$2:$A$412,0))</f>
        <v>DYNASTY-ET</v>
      </c>
      <c r="S7226">
        <f>INDEX(lehmad!H$2:H$412,MATCH(klypsid!$B7226,lehmad!$A$2:$A$412,0))</f>
        <v>124</v>
      </c>
      <c r="T7226">
        <f>INDEX(lehmad!K$2:K$412,MATCH(klypsid!$B7226,lehmad!$A$2:$A$412,0))</f>
        <v>108</v>
      </c>
      <c r="U7226" s="4">
        <f t="shared" si="224"/>
        <v>18</v>
      </c>
      <c r="V7226">
        <f t="shared" si="225"/>
        <v>38</v>
      </c>
    </row>
    <row r="7227" spans="1:22" x14ac:dyDescent="0.25">
      <c r="A7227">
        <v>4243</v>
      </c>
      <c r="B7227" t="str">
        <f>"E"&amp;A7227</f>
        <v>E4243</v>
      </c>
      <c r="C7227" t="s">
        <v>174</v>
      </c>
      <c r="D7227">
        <v>1</v>
      </c>
      <c r="E7227">
        <f>IF(D7227&lt;4,D7227,4)</f>
        <v>1</v>
      </c>
      <c r="F7227" s="1">
        <v>39876</v>
      </c>
      <c r="G7227" s="1">
        <v>40462</v>
      </c>
      <c r="H7227" s="3">
        <f>G7227-F7227</f>
        <v>586</v>
      </c>
      <c r="I7227" s="3">
        <f>IF(H7227&lt;=60,1,IF(H7227&lt;=150,2,3))</f>
        <v>3</v>
      </c>
      <c r="J7227">
        <v>25.7</v>
      </c>
      <c r="K7227">
        <v>4.3</v>
      </c>
      <c r="L7227">
        <v>3.99</v>
      </c>
      <c r="M7227">
        <v>203</v>
      </c>
      <c r="N7227">
        <f>LOG(M7227/100,2)+3</f>
        <v>4.0214797274104512</v>
      </c>
      <c r="O7227">
        <f>INDEX(lehmad!B$2:B$412,MATCH(klypsid!$B7227,lehmad!$A$2:$A$412,0))</f>
        <v>39023</v>
      </c>
      <c r="P7227">
        <f>INDEX(lehmad!D$2:D$412,MATCH(klypsid!$B7227,lehmad!$A$2:$A$412,0))</f>
        <v>100</v>
      </c>
      <c r="Q7227">
        <f>INDEX(lehmad!E$2:E$412,MATCH(klypsid!$B7227,lehmad!$A$2:$A$412,0))</f>
        <v>1</v>
      </c>
      <c r="R7227" t="str">
        <f>INDEX(lehmad!F$2:F$412,MATCH(klypsid!$B7227,lehmad!$A$2:$A$412,0))</f>
        <v>DYNASTY-ET</v>
      </c>
      <c r="S7227">
        <f>INDEX(lehmad!H$2:H$412,MATCH(klypsid!$B7227,lehmad!$A$2:$A$412,0))</f>
        <v>124</v>
      </c>
      <c r="T7227">
        <f>INDEX(lehmad!K$2:K$412,MATCH(klypsid!$B7227,lehmad!$A$2:$A$412,0))</f>
        <v>108</v>
      </c>
      <c r="U7227" s="4">
        <f t="shared" si="224"/>
        <v>19</v>
      </c>
      <c r="V7227">
        <f t="shared" si="225"/>
        <v>28</v>
      </c>
    </row>
    <row r="7228" spans="1:22" x14ac:dyDescent="0.25">
      <c r="A7228">
        <v>4243</v>
      </c>
      <c r="B7228" t="str">
        <f>"E"&amp;A7228</f>
        <v>E4243</v>
      </c>
      <c r="C7228" t="s">
        <v>174</v>
      </c>
      <c r="D7228">
        <v>1</v>
      </c>
      <c r="E7228">
        <f>IF(D7228&lt;4,D7228,4)</f>
        <v>1</v>
      </c>
      <c r="F7228" s="1">
        <v>39876</v>
      </c>
      <c r="G7228" s="1">
        <v>40493</v>
      </c>
      <c r="H7228" s="3">
        <f>G7228-F7228</f>
        <v>617</v>
      </c>
      <c r="I7228" s="3">
        <f>IF(H7228&lt;=60,1,IF(H7228&lt;=150,2,3))</f>
        <v>3</v>
      </c>
      <c r="J7228">
        <v>16.5</v>
      </c>
      <c r="K7228">
        <v>5.09</v>
      </c>
      <c r="L7228">
        <v>3.96</v>
      </c>
      <c r="M7228">
        <v>57</v>
      </c>
      <c r="N7228">
        <f>LOG(M7228/100,2)+3</f>
        <v>2.1890338243900169</v>
      </c>
      <c r="O7228">
        <f>INDEX(lehmad!B$2:B$412,MATCH(klypsid!$B7228,lehmad!$A$2:$A$412,0))</f>
        <v>39023</v>
      </c>
      <c r="P7228">
        <f>INDEX(lehmad!D$2:D$412,MATCH(klypsid!$B7228,lehmad!$A$2:$A$412,0))</f>
        <v>100</v>
      </c>
      <c r="Q7228">
        <f>INDEX(lehmad!E$2:E$412,MATCH(klypsid!$B7228,lehmad!$A$2:$A$412,0))</f>
        <v>1</v>
      </c>
      <c r="R7228" t="str">
        <f>INDEX(lehmad!F$2:F$412,MATCH(klypsid!$B7228,lehmad!$A$2:$A$412,0))</f>
        <v>DYNASTY-ET</v>
      </c>
      <c r="S7228">
        <f>INDEX(lehmad!H$2:H$412,MATCH(klypsid!$B7228,lehmad!$A$2:$A$412,0))</f>
        <v>124</v>
      </c>
      <c r="T7228">
        <f>INDEX(lehmad!K$2:K$412,MATCH(klypsid!$B7228,lehmad!$A$2:$A$412,0))</f>
        <v>108</v>
      </c>
      <c r="U7228" s="4">
        <f t="shared" si="224"/>
        <v>20</v>
      </c>
      <c r="V7228">
        <f t="shared" si="225"/>
        <v>31</v>
      </c>
    </row>
    <row r="7229" spans="1:22" x14ac:dyDescent="0.25">
      <c r="A7229">
        <v>4245</v>
      </c>
      <c r="B7229" t="str">
        <f>"E"&amp;A7229</f>
        <v>E4245</v>
      </c>
      <c r="C7229" t="s">
        <v>68</v>
      </c>
      <c r="D7229">
        <v>1</v>
      </c>
      <c r="E7229">
        <f>IF(D7229&lt;4,D7229,4)</f>
        <v>1</v>
      </c>
      <c r="F7229" s="1">
        <v>39808</v>
      </c>
      <c r="G7229" s="1">
        <v>39817</v>
      </c>
      <c r="H7229" s="3">
        <f>G7229-F7229</f>
        <v>9</v>
      </c>
      <c r="I7229" s="3">
        <f>IF(H7229&lt;=60,1,IF(H7229&lt;=150,2,3))</f>
        <v>1</v>
      </c>
      <c r="J7229">
        <v>31.1</v>
      </c>
      <c r="K7229">
        <v>4.3899999999999997</v>
      </c>
      <c r="L7229">
        <v>3.43</v>
      </c>
      <c r="M7229">
        <v>37</v>
      </c>
      <c r="N7229">
        <f>LOG(M7229/100,2)+3</f>
        <v>1.5655971758542251</v>
      </c>
      <c r="O7229">
        <f>INDEX(lehmad!B$2:B$412,MATCH(klypsid!$B7229,lehmad!$A$2:$A$412,0))</f>
        <v>39025</v>
      </c>
      <c r="P7229">
        <f>INDEX(lehmad!D$2:D$412,MATCH(klypsid!$B7229,lehmad!$A$2:$A$412,0))</f>
        <v>117</v>
      </c>
      <c r="Q7229">
        <f>INDEX(lehmad!E$2:E$412,MATCH(klypsid!$B7229,lehmad!$A$2:$A$412,0))</f>
        <v>1</v>
      </c>
      <c r="R7229" t="str">
        <f>INDEX(lehmad!F$2:F$412,MATCH(klypsid!$B7229,lehmad!$A$2:$A$412,0))</f>
        <v>DYNASTY-ET</v>
      </c>
      <c r="S7229">
        <f>INDEX(lehmad!H$2:H$412,MATCH(klypsid!$B7229,lehmad!$A$2:$A$412,0))</f>
        <v>124</v>
      </c>
      <c r="T7229">
        <f>INDEX(lehmad!K$2:K$412,MATCH(klypsid!$B7229,lehmad!$A$2:$A$412,0))</f>
        <v>108</v>
      </c>
      <c r="U7229" s="4">
        <f t="shared" si="224"/>
        <v>1</v>
      </c>
      <c r="V7229">
        <f t="shared" si="225"/>
        <v>9</v>
      </c>
    </row>
    <row r="7230" spans="1:22" x14ac:dyDescent="0.25">
      <c r="A7230">
        <v>4245</v>
      </c>
      <c r="B7230" t="str">
        <f>"E"&amp;A7230</f>
        <v>E4245</v>
      </c>
      <c r="C7230" t="s">
        <v>68</v>
      </c>
      <c r="D7230">
        <v>1</v>
      </c>
      <c r="E7230">
        <f>IF(D7230&lt;4,D7230,4)</f>
        <v>1</v>
      </c>
      <c r="F7230" s="1">
        <v>39808</v>
      </c>
      <c r="G7230" s="1">
        <v>39845</v>
      </c>
      <c r="H7230" s="3">
        <f>G7230-F7230</f>
        <v>37</v>
      </c>
      <c r="I7230" s="3">
        <f>IF(H7230&lt;=60,1,IF(H7230&lt;=150,2,3))</f>
        <v>1</v>
      </c>
      <c r="J7230">
        <v>40.200000000000003</v>
      </c>
      <c r="K7230">
        <v>3.82</v>
      </c>
      <c r="L7230">
        <v>2.96</v>
      </c>
      <c r="M7230">
        <v>90</v>
      </c>
      <c r="N7230">
        <f>LOG(M7230/100,2)+3</f>
        <v>2.84799690655495</v>
      </c>
      <c r="O7230">
        <f>INDEX(lehmad!B$2:B$412,MATCH(klypsid!$B7230,lehmad!$A$2:$A$412,0))</f>
        <v>39025</v>
      </c>
      <c r="P7230">
        <f>INDEX(lehmad!D$2:D$412,MATCH(klypsid!$B7230,lehmad!$A$2:$A$412,0))</f>
        <v>117</v>
      </c>
      <c r="Q7230">
        <f>INDEX(lehmad!E$2:E$412,MATCH(klypsid!$B7230,lehmad!$A$2:$A$412,0))</f>
        <v>1</v>
      </c>
      <c r="R7230" t="str">
        <f>INDEX(lehmad!F$2:F$412,MATCH(klypsid!$B7230,lehmad!$A$2:$A$412,0))</f>
        <v>DYNASTY-ET</v>
      </c>
      <c r="S7230">
        <f>INDEX(lehmad!H$2:H$412,MATCH(klypsid!$B7230,lehmad!$A$2:$A$412,0))</f>
        <v>124</v>
      </c>
      <c r="T7230">
        <f>INDEX(lehmad!K$2:K$412,MATCH(klypsid!$B7230,lehmad!$A$2:$A$412,0))</f>
        <v>108</v>
      </c>
      <c r="U7230" s="4">
        <f t="shared" si="224"/>
        <v>2</v>
      </c>
      <c r="V7230">
        <f t="shared" si="225"/>
        <v>28</v>
      </c>
    </row>
    <row r="7231" spans="1:22" x14ac:dyDescent="0.25">
      <c r="A7231">
        <v>4245</v>
      </c>
      <c r="B7231" t="str">
        <f>"E"&amp;A7231</f>
        <v>E4245</v>
      </c>
      <c r="C7231" t="s">
        <v>68</v>
      </c>
      <c r="D7231">
        <v>1</v>
      </c>
      <c r="E7231">
        <f>IF(D7231&lt;4,D7231,4)</f>
        <v>1</v>
      </c>
      <c r="F7231" s="1">
        <v>39808</v>
      </c>
      <c r="G7231" s="1">
        <v>39875</v>
      </c>
      <c r="H7231" s="3">
        <f>G7231-F7231</f>
        <v>67</v>
      </c>
      <c r="I7231" s="3">
        <f>IF(H7231&lt;=60,1,IF(H7231&lt;=150,2,3))</f>
        <v>2</v>
      </c>
      <c r="J7231">
        <v>43.3</v>
      </c>
      <c r="K7231">
        <v>3.98</v>
      </c>
      <c r="L7231">
        <v>3.02</v>
      </c>
      <c r="M7231">
        <v>83</v>
      </c>
      <c r="N7231">
        <f>LOG(M7231/100,2)+3</f>
        <v>2.7311832415722002</v>
      </c>
      <c r="O7231">
        <f>INDEX(lehmad!B$2:B$412,MATCH(klypsid!$B7231,lehmad!$A$2:$A$412,0))</f>
        <v>39025</v>
      </c>
      <c r="P7231">
        <f>INDEX(lehmad!D$2:D$412,MATCH(klypsid!$B7231,lehmad!$A$2:$A$412,0))</f>
        <v>117</v>
      </c>
      <c r="Q7231">
        <f>INDEX(lehmad!E$2:E$412,MATCH(klypsid!$B7231,lehmad!$A$2:$A$412,0))</f>
        <v>1</v>
      </c>
      <c r="R7231" t="str">
        <f>INDEX(lehmad!F$2:F$412,MATCH(klypsid!$B7231,lehmad!$A$2:$A$412,0))</f>
        <v>DYNASTY-ET</v>
      </c>
      <c r="S7231">
        <f>INDEX(lehmad!H$2:H$412,MATCH(klypsid!$B7231,lehmad!$A$2:$A$412,0))</f>
        <v>124</v>
      </c>
      <c r="T7231">
        <f>INDEX(lehmad!K$2:K$412,MATCH(klypsid!$B7231,lehmad!$A$2:$A$412,0))</f>
        <v>108</v>
      </c>
      <c r="U7231" s="4">
        <f t="shared" si="224"/>
        <v>3</v>
      </c>
      <c r="V7231">
        <f t="shared" si="225"/>
        <v>30</v>
      </c>
    </row>
    <row r="7232" spans="1:22" x14ac:dyDescent="0.25">
      <c r="A7232">
        <v>4245</v>
      </c>
      <c r="B7232" t="str">
        <f>"E"&amp;A7232</f>
        <v>E4245</v>
      </c>
      <c r="C7232" t="s">
        <v>68</v>
      </c>
      <c r="D7232">
        <v>1</v>
      </c>
      <c r="E7232">
        <f>IF(D7232&lt;4,D7232,4)</f>
        <v>1</v>
      </c>
      <c r="F7232" s="1">
        <v>39808</v>
      </c>
      <c r="G7232" s="1">
        <v>39908</v>
      </c>
      <c r="H7232" s="3">
        <f>G7232-F7232</f>
        <v>100</v>
      </c>
      <c r="I7232" s="3">
        <f>IF(H7232&lt;=60,1,IF(H7232&lt;=150,2,3))</f>
        <v>2</v>
      </c>
      <c r="J7232">
        <v>37.200000000000003</v>
      </c>
      <c r="K7232">
        <v>4.1399999999999997</v>
      </c>
      <c r="L7232">
        <v>3.07</v>
      </c>
      <c r="M7232">
        <v>301</v>
      </c>
      <c r="N7232">
        <f>LOG(M7232/100,2)+3</f>
        <v>4.5897634869849773</v>
      </c>
      <c r="O7232">
        <f>INDEX(lehmad!B$2:B$412,MATCH(klypsid!$B7232,lehmad!$A$2:$A$412,0))</f>
        <v>39025</v>
      </c>
      <c r="P7232">
        <f>INDEX(lehmad!D$2:D$412,MATCH(klypsid!$B7232,lehmad!$A$2:$A$412,0))</f>
        <v>117</v>
      </c>
      <c r="Q7232">
        <f>INDEX(lehmad!E$2:E$412,MATCH(klypsid!$B7232,lehmad!$A$2:$A$412,0))</f>
        <v>1</v>
      </c>
      <c r="R7232" t="str">
        <f>INDEX(lehmad!F$2:F$412,MATCH(klypsid!$B7232,lehmad!$A$2:$A$412,0))</f>
        <v>DYNASTY-ET</v>
      </c>
      <c r="S7232">
        <f>INDEX(lehmad!H$2:H$412,MATCH(klypsid!$B7232,lehmad!$A$2:$A$412,0))</f>
        <v>124</v>
      </c>
      <c r="T7232">
        <f>INDEX(lehmad!K$2:K$412,MATCH(klypsid!$B7232,lehmad!$A$2:$A$412,0))</f>
        <v>108</v>
      </c>
      <c r="U7232" s="4">
        <f t="shared" si="224"/>
        <v>4</v>
      </c>
      <c r="V7232">
        <f t="shared" si="225"/>
        <v>33</v>
      </c>
    </row>
    <row r="7233" spans="1:22" x14ac:dyDescent="0.25">
      <c r="A7233">
        <v>4245</v>
      </c>
      <c r="B7233" t="str">
        <f>"E"&amp;A7233</f>
        <v>E4245</v>
      </c>
      <c r="C7233" t="s">
        <v>68</v>
      </c>
      <c r="D7233">
        <v>1</v>
      </c>
      <c r="E7233">
        <f>IF(D7233&lt;4,D7233,4)</f>
        <v>1</v>
      </c>
      <c r="F7233" s="1">
        <v>39808</v>
      </c>
      <c r="G7233" s="1">
        <v>39944</v>
      </c>
      <c r="H7233" s="3">
        <f>G7233-F7233</f>
        <v>136</v>
      </c>
      <c r="I7233" s="3">
        <f>IF(H7233&lt;=60,1,IF(H7233&lt;=150,2,3))</f>
        <v>2</v>
      </c>
      <c r="J7233">
        <v>40.5</v>
      </c>
      <c r="K7233">
        <v>3.95</v>
      </c>
      <c r="L7233">
        <v>3.17</v>
      </c>
      <c r="M7233">
        <v>285</v>
      </c>
      <c r="N7233">
        <f>LOG(M7233/100,2)+3</f>
        <v>4.5109619192773796</v>
      </c>
      <c r="O7233">
        <f>INDEX(lehmad!B$2:B$412,MATCH(klypsid!$B7233,lehmad!$A$2:$A$412,0))</f>
        <v>39025</v>
      </c>
      <c r="P7233">
        <f>INDEX(lehmad!D$2:D$412,MATCH(klypsid!$B7233,lehmad!$A$2:$A$412,0))</f>
        <v>117</v>
      </c>
      <c r="Q7233">
        <f>INDEX(lehmad!E$2:E$412,MATCH(klypsid!$B7233,lehmad!$A$2:$A$412,0))</f>
        <v>1</v>
      </c>
      <c r="R7233" t="str">
        <f>INDEX(lehmad!F$2:F$412,MATCH(klypsid!$B7233,lehmad!$A$2:$A$412,0))</f>
        <v>DYNASTY-ET</v>
      </c>
      <c r="S7233">
        <f>INDEX(lehmad!H$2:H$412,MATCH(klypsid!$B7233,lehmad!$A$2:$A$412,0))</f>
        <v>124</v>
      </c>
      <c r="T7233">
        <f>INDEX(lehmad!K$2:K$412,MATCH(klypsid!$B7233,lehmad!$A$2:$A$412,0))</f>
        <v>108</v>
      </c>
      <c r="U7233" s="4">
        <f t="shared" si="224"/>
        <v>5</v>
      </c>
      <c r="V7233">
        <f t="shared" si="225"/>
        <v>36</v>
      </c>
    </row>
    <row r="7234" spans="1:22" x14ac:dyDescent="0.25">
      <c r="A7234">
        <v>4245</v>
      </c>
      <c r="B7234" t="str">
        <f>"E"&amp;A7234</f>
        <v>E4245</v>
      </c>
      <c r="C7234" t="s">
        <v>68</v>
      </c>
      <c r="D7234">
        <v>1</v>
      </c>
      <c r="E7234">
        <f>IF(D7234&lt;4,D7234,4)</f>
        <v>1</v>
      </c>
      <c r="F7234" s="1">
        <v>39808</v>
      </c>
      <c r="G7234" s="1">
        <v>39972</v>
      </c>
      <c r="H7234" s="3">
        <f>G7234-F7234</f>
        <v>164</v>
      </c>
      <c r="I7234" s="3">
        <f>IF(H7234&lt;=60,1,IF(H7234&lt;=150,2,3))</f>
        <v>3</v>
      </c>
      <c r="J7234">
        <v>40.200000000000003</v>
      </c>
      <c r="K7234">
        <v>3.4</v>
      </c>
      <c r="L7234">
        <v>3.17</v>
      </c>
      <c r="M7234">
        <v>238</v>
      </c>
      <c r="N7234">
        <f>LOG(M7234/100,2)+3</f>
        <v>4.2509615735332194</v>
      </c>
      <c r="O7234">
        <f>INDEX(lehmad!B$2:B$412,MATCH(klypsid!$B7234,lehmad!$A$2:$A$412,0))</f>
        <v>39025</v>
      </c>
      <c r="P7234">
        <f>INDEX(lehmad!D$2:D$412,MATCH(klypsid!$B7234,lehmad!$A$2:$A$412,0))</f>
        <v>117</v>
      </c>
      <c r="Q7234">
        <f>INDEX(lehmad!E$2:E$412,MATCH(klypsid!$B7234,lehmad!$A$2:$A$412,0))</f>
        <v>1</v>
      </c>
      <c r="R7234" t="str">
        <f>INDEX(lehmad!F$2:F$412,MATCH(klypsid!$B7234,lehmad!$A$2:$A$412,0))</f>
        <v>DYNASTY-ET</v>
      </c>
      <c r="S7234">
        <f>INDEX(lehmad!H$2:H$412,MATCH(klypsid!$B7234,lehmad!$A$2:$A$412,0))</f>
        <v>124</v>
      </c>
      <c r="T7234">
        <f>INDEX(lehmad!K$2:K$412,MATCH(klypsid!$B7234,lehmad!$A$2:$A$412,0))</f>
        <v>108</v>
      </c>
      <c r="U7234" s="4">
        <f t="shared" si="224"/>
        <v>6</v>
      </c>
      <c r="V7234">
        <f t="shared" si="225"/>
        <v>28</v>
      </c>
    </row>
    <row r="7235" spans="1:22" x14ac:dyDescent="0.25">
      <c r="A7235">
        <v>4245</v>
      </c>
      <c r="B7235" t="str">
        <f>"E"&amp;A7235</f>
        <v>E4245</v>
      </c>
      <c r="C7235" t="s">
        <v>68</v>
      </c>
      <c r="D7235">
        <v>1</v>
      </c>
      <c r="E7235">
        <f>IF(D7235&lt;4,D7235,4)</f>
        <v>1</v>
      </c>
      <c r="F7235" s="1">
        <v>39808</v>
      </c>
      <c r="G7235" s="1">
        <v>40007</v>
      </c>
      <c r="H7235" s="3">
        <f>G7235-F7235</f>
        <v>199</v>
      </c>
      <c r="I7235" s="3">
        <f>IF(H7235&lt;=60,1,IF(H7235&lt;=150,2,3))</f>
        <v>3</v>
      </c>
      <c r="J7235">
        <v>37.200000000000003</v>
      </c>
      <c r="K7235">
        <v>3.35</v>
      </c>
      <c r="L7235">
        <v>3.2</v>
      </c>
      <c r="M7235">
        <v>100</v>
      </c>
      <c r="N7235">
        <f>LOG(M7235/100,2)+3</f>
        <v>3</v>
      </c>
      <c r="O7235">
        <f>INDEX(lehmad!B$2:B$412,MATCH(klypsid!$B7235,lehmad!$A$2:$A$412,0))</f>
        <v>39025</v>
      </c>
      <c r="P7235">
        <f>INDEX(lehmad!D$2:D$412,MATCH(klypsid!$B7235,lehmad!$A$2:$A$412,0))</f>
        <v>117</v>
      </c>
      <c r="Q7235">
        <f>INDEX(lehmad!E$2:E$412,MATCH(klypsid!$B7235,lehmad!$A$2:$A$412,0))</f>
        <v>1</v>
      </c>
      <c r="R7235" t="str">
        <f>INDEX(lehmad!F$2:F$412,MATCH(klypsid!$B7235,lehmad!$A$2:$A$412,0))</f>
        <v>DYNASTY-ET</v>
      </c>
      <c r="S7235">
        <f>INDEX(lehmad!H$2:H$412,MATCH(klypsid!$B7235,lehmad!$A$2:$A$412,0))</f>
        <v>124</v>
      </c>
      <c r="T7235">
        <f>INDEX(lehmad!K$2:K$412,MATCH(klypsid!$B7235,lehmad!$A$2:$A$412,0))</f>
        <v>108</v>
      </c>
      <c r="U7235" s="4">
        <f t="shared" ref="U7235:U7298" si="226">IF(AND(A7235=A7234,D7235=D7234),U7234+1,1)</f>
        <v>7</v>
      </c>
      <c r="V7235">
        <f t="shared" ref="V7235:V7298" si="227">IF(AND(A7235=A7234,D7235=D7234),G7235-G7234,G7235-F7235)</f>
        <v>35</v>
      </c>
    </row>
    <row r="7236" spans="1:22" x14ac:dyDescent="0.25">
      <c r="A7236">
        <v>4245</v>
      </c>
      <c r="B7236" t="str">
        <f>"E"&amp;A7236</f>
        <v>E4245</v>
      </c>
      <c r="C7236" t="s">
        <v>68</v>
      </c>
      <c r="D7236">
        <v>1</v>
      </c>
      <c r="E7236">
        <f>IF(D7236&lt;4,D7236,4)</f>
        <v>1</v>
      </c>
      <c r="F7236" s="1">
        <v>39808</v>
      </c>
      <c r="G7236" s="1">
        <v>40037</v>
      </c>
      <c r="H7236" s="3">
        <f>G7236-F7236</f>
        <v>229</v>
      </c>
      <c r="I7236" s="3">
        <f>IF(H7236&lt;=60,1,IF(H7236&lt;=150,2,3))</f>
        <v>3</v>
      </c>
      <c r="J7236">
        <v>28.7</v>
      </c>
      <c r="K7236">
        <v>3.83</v>
      </c>
      <c r="L7236">
        <v>3.41</v>
      </c>
      <c r="M7236">
        <v>172</v>
      </c>
      <c r="N7236">
        <f>LOG(M7236/100,2)+3</f>
        <v>3.7824085649273735</v>
      </c>
      <c r="O7236">
        <f>INDEX(lehmad!B$2:B$412,MATCH(klypsid!$B7236,lehmad!$A$2:$A$412,0))</f>
        <v>39025</v>
      </c>
      <c r="P7236">
        <f>INDEX(lehmad!D$2:D$412,MATCH(klypsid!$B7236,lehmad!$A$2:$A$412,0))</f>
        <v>117</v>
      </c>
      <c r="Q7236">
        <f>INDEX(lehmad!E$2:E$412,MATCH(klypsid!$B7236,lehmad!$A$2:$A$412,0))</f>
        <v>1</v>
      </c>
      <c r="R7236" t="str">
        <f>INDEX(lehmad!F$2:F$412,MATCH(klypsid!$B7236,lehmad!$A$2:$A$412,0))</f>
        <v>DYNASTY-ET</v>
      </c>
      <c r="S7236">
        <f>INDEX(lehmad!H$2:H$412,MATCH(klypsid!$B7236,lehmad!$A$2:$A$412,0))</f>
        <v>124</v>
      </c>
      <c r="T7236">
        <f>INDEX(lehmad!K$2:K$412,MATCH(klypsid!$B7236,lehmad!$A$2:$A$412,0))</f>
        <v>108</v>
      </c>
      <c r="U7236" s="4">
        <f t="shared" si="226"/>
        <v>8</v>
      </c>
      <c r="V7236">
        <f t="shared" si="227"/>
        <v>30</v>
      </c>
    </row>
    <row r="7237" spans="1:22" x14ac:dyDescent="0.25">
      <c r="A7237">
        <v>4245</v>
      </c>
      <c r="B7237" t="str">
        <f>"E"&amp;A7237</f>
        <v>E4245</v>
      </c>
      <c r="C7237" t="s">
        <v>68</v>
      </c>
      <c r="D7237">
        <v>1</v>
      </c>
      <c r="E7237">
        <f>IF(D7237&lt;4,D7237,4)</f>
        <v>1</v>
      </c>
      <c r="F7237" s="1">
        <v>39808</v>
      </c>
      <c r="G7237" s="1">
        <v>40066</v>
      </c>
      <c r="H7237" s="3">
        <f>G7237-F7237</f>
        <v>258</v>
      </c>
      <c r="I7237" s="3">
        <f>IF(H7237&lt;=60,1,IF(H7237&lt;=150,2,3))</f>
        <v>3</v>
      </c>
      <c r="J7237">
        <v>29.6</v>
      </c>
      <c r="K7237">
        <v>3.93</v>
      </c>
      <c r="L7237">
        <v>3.42</v>
      </c>
      <c r="M7237">
        <v>237</v>
      </c>
      <c r="N7237">
        <f>LOG(M7237/100,2)+3</f>
        <v>4.2448870591235348</v>
      </c>
      <c r="O7237">
        <f>INDEX(lehmad!B$2:B$412,MATCH(klypsid!$B7237,lehmad!$A$2:$A$412,0))</f>
        <v>39025</v>
      </c>
      <c r="P7237">
        <f>INDEX(lehmad!D$2:D$412,MATCH(klypsid!$B7237,lehmad!$A$2:$A$412,0))</f>
        <v>117</v>
      </c>
      <c r="Q7237">
        <f>INDEX(lehmad!E$2:E$412,MATCH(klypsid!$B7237,lehmad!$A$2:$A$412,0))</f>
        <v>1</v>
      </c>
      <c r="R7237" t="str">
        <f>INDEX(lehmad!F$2:F$412,MATCH(klypsid!$B7237,lehmad!$A$2:$A$412,0))</f>
        <v>DYNASTY-ET</v>
      </c>
      <c r="S7237">
        <f>INDEX(lehmad!H$2:H$412,MATCH(klypsid!$B7237,lehmad!$A$2:$A$412,0))</f>
        <v>124</v>
      </c>
      <c r="T7237">
        <f>INDEX(lehmad!K$2:K$412,MATCH(klypsid!$B7237,lehmad!$A$2:$A$412,0))</f>
        <v>108</v>
      </c>
      <c r="U7237" s="4">
        <f t="shared" si="226"/>
        <v>9</v>
      </c>
      <c r="V7237">
        <f t="shared" si="227"/>
        <v>29</v>
      </c>
    </row>
    <row r="7238" spans="1:22" x14ac:dyDescent="0.25">
      <c r="A7238">
        <v>4245</v>
      </c>
      <c r="B7238" t="str">
        <f>"E"&amp;A7238</f>
        <v>E4245</v>
      </c>
      <c r="C7238" t="s">
        <v>68</v>
      </c>
      <c r="D7238">
        <v>1</v>
      </c>
      <c r="E7238">
        <f>IF(D7238&lt;4,D7238,4)</f>
        <v>1</v>
      </c>
      <c r="F7238" s="1">
        <v>39808</v>
      </c>
      <c r="G7238" s="1">
        <v>40094</v>
      </c>
      <c r="H7238" s="3">
        <f>G7238-F7238</f>
        <v>286</v>
      </c>
      <c r="I7238" s="3">
        <f>IF(H7238&lt;=60,1,IF(H7238&lt;=150,2,3))</f>
        <v>3</v>
      </c>
      <c r="J7238">
        <v>27.5</v>
      </c>
      <c r="K7238">
        <v>4.24</v>
      </c>
      <c r="L7238">
        <v>3.67</v>
      </c>
      <c r="M7238">
        <v>938</v>
      </c>
      <c r="N7238">
        <f>LOG(M7238/100,2)+3</f>
        <v>6.2295879227406523</v>
      </c>
      <c r="O7238">
        <f>INDEX(lehmad!B$2:B$412,MATCH(klypsid!$B7238,lehmad!$A$2:$A$412,0))</f>
        <v>39025</v>
      </c>
      <c r="P7238">
        <f>INDEX(lehmad!D$2:D$412,MATCH(klypsid!$B7238,lehmad!$A$2:$A$412,0))</f>
        <v>117</v>
      </c>
      <c r="Q7238">
        <f>INDEX(lehmad!E$2:E$412,MATCH(klypsid!$B7238,lehmad!$A$2:$A$412,0))</f>
        <v>1</v>
      </c>
      <c r="R7238" t="str">
        <f>INDEX(lehmad!F$2:F$412,MATCH(klypsid!$B7238,lehmad!$A$2:$A$412,0))</f>
        <v>DYNASTY-ET</v>
      </c>
      <c r="S7238">
        <f>INDEX(lehmad!H$2:H$412,MATCH(klypsid!$B7238,lehmad!$A$2:$A$412,0))</f>
        <v>124</v>
      </c>
      <c r="T7238">
        <f>INDEX(lehmad!K$2:K$412,MATCH(klypsid!$B7238,lehmad!$A$2:$A$412,0))</f>
        <v>108</v>
      </c>
      <c r="U7238" s="4">
        <f t="shared" si="226"/>
        <v>10</v>
      </c>
      <c r="V7238">
        <f t="shared" si="227"/>
        <v>28</v>
      </c>
    </row>
    <row r="7239" spans="1:22" x14ac:dyDescent="0.25">
      <c r="A7239">
        <v>4245</v>
      </c>
      <c r="B7239" t="str">
        <f>"E"&amp;A7239</f>
        <v>E4245</v>
      </c>
      <c r="C7239" t="s">
        <v>68</v>
      </c>
      <c r="D7239">
        <v>1</v>
      </c>
      <c r="E7239">
        <f>IF(D7239&lt;4,D7239,4)</f>
        <v>1</v>
      </c>
      <c r="F7239" s="1">
        <v>39808</v>
      </c>
      <c r="G7239" s="1">
        <v>40125</v>
      </c>
      <c r="H7239" s="3">
        <f>G7239-F7239</f>
        <v>317</v>
      </c>
      <c r="I7239" s="3">
        <f>IF(H7239&lt;=60,1,IF(H7239&lt;=150,2,3))</f>
        <v>3</v>
      </c>
      <c r="J7239">
        <v>26</v>
      </c>
      <c r="K7239">
        <v>4.9400000000000004</v>
      </c>
      <c r="L7239">
        <v>3.74</v>
      </c>
      <c r="M7239">
        <v>526</v>
      </c>
      <c r="N7239">
        <f>LOG(M7239/100,2)+3</f>
        <v>5.3950627995175777</v>
      </c>
      <c r="O7239">
        <f>INDEX(lehmad!B$2:B$412,MATCH(klypsid!$B7239,lehmad!$A$2:$A$412,0))</f>
        <v>39025</v>
      </c>
      <c r="P7239">
        <f>INDEX(lehmad!D$2:D$412,MATCH(klypsid!$B7239,lehmad!$A$2:$A$412,0))</f>
        <v>117</v>
      </c>
      <c r="Q7239">
        <f>INDEX(lehmad!E$2:E$412,MATCH(klypsid!$B7239,lehmad!$A$2:$A$412,0))</f>
        <v>1</v>
      </c>
      <c r="R7239" t="str">
        <f>INDEX(lehmad!F$2:F$412,MATCH(klypsid!$B7239,lehmad!$A$2:$A$412,0))</f>
        <v>DYNASTY-ET</v>
      </c>
      <c r="S7239">
        <f>INDEX(lehmad!H$2:H$412,MATCH(klypsid!$B7239,lehmad!$A$2:$A$412,0))</f>
        <v>124</v>
      </c>
      <c r="T7239">
        <f>INDEX(lehmad!K$2:K$412,MATCH(klypsid!$B7239,lehmad!$A$2:$A$412,0))</f>
        <v>108</v>
      </c>
      <c r="U7239" s="4">
        <f t="shared" si="226"/>
        <v>11</v>
      </c>
      <c r="V7239">
        <f t="shared" si="227"/>
        <v>31</v>
      </c>
    </row>
    <row r="7240" spans="1:22" x14ac:dyDescent="0.25">
      <c r="A7240">
        <v>4245</v>
      </c>
      <c r="B7240" t="str">
        <f>"E"&amp;A7240</f>
        <v>E4245</v>
      </c>
      <c r="C7240" t="s">
        <v>68</v>
      </c>
      <c r="D7240">
        <v>2</v>
      </c>
      <c r="E7240">
        <f>IF(D7240&lt;4,D7240,4)</f>
        <v>2</v>
      </c>
      <c r="F7240" s="1">
        <v>40199</v>
      </c>
      <c r="G7240" s="1">
        <v>40214</v>
      </c>
      <c r="H7240" s="3">
        <f>G7240-F7240</f>
        <v>15</v>
      </c>
      <c r="I7240" s="3">
        <f>IF(H7240&lt;=60,1,IF(H7240&lt;=150,2,3))</f>
        <v>1</v>
      </c>
      <c r="J7240">
        <v>40.4</v>
      </c>
      <c r="K7240">
        <v>5.15</v>
      </c>
      <c r="L7240">
        <v>3.66</v>
      </c>
      <c r="M7240">
        <v>14</v>
      </c>
      <c r="N7240">
        <f>LOG(M7240/100,2)+3</f>
        <v>0.16349873228287937</v>
      </c>
      <c r="O7240">
        <f>INDEX(lehmad!B$2:B$412,MATCH(klypsid!$B7240,lehmad!$A$2:$A$412,0))</f>
        <v>39025</v>
      </c>
      <c r="P7240">
        <f>INDEX(lehmad!D$2:D$412,MATCH(klypsid!$B7240,lehmad!$A$2:$A$412,0))</f>
        <v>117</v>
      </c>
      <c r="Q7240">
        <f>INDEX(lehmad!E$2:E$412,MATCH(klypsid!$B7240,lehmad!$A$2:$A$412,0))</f>
        <v>1</v>
      </c>
      <c r="R7240" t="str">
        <f>INDEX(lehmad!F$2:F$412,MATCH(klypsid!$B7240,lehmad!$A$2:$A$412,0))</f>
        <v>DYNASTY-ET</v>
      </c>
      <c r="S7240">
        <f>INDEX(lehmad!H$2:H$412,MATCH(klypsid!$B7240,lehmad!$A$2:$A$412,0))</f>
        <v>124</v>
      </c>
      <c r="T7240">
        <f>INDEX(lehmad!K$2:K$412,MATCH(klypsid!$B7240,lehmad!$A$2:$A$412,0))</f>
        <v>108</v>
      </c>
      <c r="U7240" s="4">
        <f t="shared" si="226"/>
        <v>1</v>
      </c>
      <c r="V7240">
        <f t="shared" si="227"/>
        <v>15</v>
      </c>
    </row>
    <row r="7241" spans="1:22" x14ac:dyDescent="0.25">
      <c r="A7241">
        <v>4245</v>
      </c>
      <c r="B7241" t="str">
        <f>"E"&amp;A7241</f>
        <v>E4245</v>
      </c>
      <c r="C7241" t="s">
        <v>68</v>
      </c>
      <c r="D7241">
        <v>2</v>
      </c>
      <c r="E7241">
        <f>IF(D7241&lt;4,D7241,4)</f>
        <v>2</v>
      </c>
      <c r="F7241" s="1">
        <v>40199</v>
      </c>
      <c r="G7241" s="1">
        <v>40242</v>
      </c>
      <c r="H7241" s="3">
        <f>G7241-F7241</f>
        <v>43</v>
      </c>
      <c r="I7241" s="3">
        <f>IF(H7241&lt;=60,1,IF(H7241&lt;=150,2,3))</f>
        <v>1</v>
      </c>
      <c r="J7241">
        <v>41</v>
      </c>
      <c r="K7241">
        <v>4.4800000000000004</v>
      </c>
      <c r="L7241">
        <v>3.31</v>
      </c>
      <c r="M7241">
        <v>23</v>
      </c>
      <c r="N7241">
        <f>LOG(M7241/100,2)+3</f>
        <v>0.87970576628228825</v>
      </c>
      <c r="O7241">
        <f>INDEX(lehmad!B$2:B$412,MATCH(klypsid!$B7241,lehmad!$A$2:$A$412,0))</f>
        <v>39025</v>
      </c>
      <c r="P7241">
        <f>INDEX(lehmad!D$2:D$412,MATCH(klypsid!$B7241,lehmad!$A$2:$A$412,0))</f>
        <v>117</v>
      </c>
      <c r="Q7241">
        <f>INDEX(lehmad!E$2:E$412,MATCH(klypsid!$B7241,lehmad!$A$2:$A$412,0))</f>
        <v>1</v>
      </c>
      <c r="R7241" t="str">
        <f>INDEX(lehmad!F$2:F$412,MATCH(klypsid!$B7241,lehmad!$A$2:$A$412,0))</f>
        <v>DYNASTY-ET</v>
      </c>
      <c r="S7241">
        <f>INDEX(lehmad!H$2:H$412,MATCH(klypsid!$B7241,lehmad!$A$2:$A$412,0))</f>
        <v>124</v>
      </c>
      <c r="T7241">
        <f>INDEX(lehmad!K$2:K$412,MATCH(klypsid!$B7241,lehmad!$A$2:$A$412,0))</f>
        <v>108</v>
      </c>
      <c r="U7241" s="4">
        <f t="shared" si="226"/>
        <v>2</v>
      </c>
      <c r="V7241">
        <f t="shared" si="227"/>
        <v>28</v>
      </c>
    </row>
    <row r="7242" spans="1:22" x14ac:dyDescent="0.25">
      <c r="A7242">
        <v>4245</v>
      </c>
      <c r="B7242" t="str">
        <f>"E"&amp;A7242</f>
        <v>E4245</v>
      </c>
      <c r="C7242" t="s">
        <v>68</v>
      </c>
      <c r="D7242">
        <v>2</v>
      </c>
      <c r="E7242">
        <f>IF(D7242&lt;4,D7242,4)</f>
        <v>2</v>
      </c>
      <c r="F7242" s="1">
        <v>40199</v>
      </c>
      <c r="G7242" s="1">
        <v>40276</v>
      </c>
      <c r="H7242" s="3">
        <f>G7242-F7242</f>
        <v>77</v>
      </c>
      <c r="I7242" s="3">
        <f>IF(H7242&lt;=60,1,IF(H7242&lt;=150,2,3))</f>
        <v>2</v>
      </c>
      <c r="J7242">
        <v>43.8</v>
      </c>
      <c r="K7242">
        <v>3.84</v>
      </c>
      <c r="L7242">
        <v>3.21</v>
      </c>
      <c r="M7242">
        <v>10</v>
      </c>
      <c r="N7242">
        <f>LOG(M7242/100,2)+3</f>
        <v>-0.32192809488736218</v>
      </c>
      <c r="O7242">
        <f>INDEX(lehmad!B$2:B$412,MATCH(klypsid!$B7242,lehmad!$A$2:$A$412,0))</f>
        <v>39025</v>
      </c>
      <c r="P7242">
        <f>INDEX(lehmad!D$2:D$412,MATCH(klypsid!$B7242,lehmad!$A$2:$A$412,0))</f>
        <v>117</v>
      </c>
      <c r="Q7242">
        <f>INDEX(lehmad!E$2:E$412,MATCH(klypsid!$B7242,lehmad!$A$2:$A$412,0))</f>
        <v>1</v>
      </c>
      <c r="R7242" t="str">
        <f>INDEX(lehmad!F$2:F$412,MATCH(klypsid!$B7242,lehmad!$A$2:$A$412,0))</f>
        <v>DYNASTY-ET</v>
      </c>
      <c r="S7242">
        <f>INDEX(lehmad!H$2:H$412,MATCH(klypsid!$B7242,lehmad!$A$2:$A$412,0))</f>
        <v>124</v>
      </c>
      <c r="T7242">
        <f>INDEX(lehmad!K$2:K$412,MATCH(klypsid!$B7242,lehmad!$A$2:$A$412,0))</f>
        <v>108</v>
      </c>
      <c r="U7242" s="4">
        <f t="shared" si="226"/>
        <v>3</v>
      </c>
      <c r="V7242">
        <f t="shared" si="227"/>
        <v>34</v>
      </c>
    </row>
    <row r="7243" spans="1:22" x14ac:dyDescent="0.25">
      <c r="A7243">
        <v>4245</v>
      </c>
      <c r="B7243" t="str">
        <f>"E"&amp;A7243</f>
        <v>E4245</v>
      </c>
      <c r="C7243" t="s">
        <v>68</v>
      </c>
      <c r="D7243">
        <v>2</v>
      </c>
      <c r="E7243">
        <f>IF(D7243&lt;4,D7243,4)</f>
        <v>2</v>
      </c>
      <c r="F7243" s="1">
        <v>40199</v>
      </c>
      <c r="G7243" s="1">
        <v>40304</v>
      </c>
      <c r="H7243" s="3">
        <f>G7243-F7243</f>
        <v>105</v>
      </c>
      <c r="I7243" s="3">
        <f>IF(H7243&lt;=60,1,IF(H7243&lt;=150,2,3))</f>
        <v>2</v>
      </c>
      <c r="J7243">
        <v>41.9</v>
      </c>
      <c r="K7243">
        <v>4.9400000000000004</v>
      </c>
      <c r="L7243">
        <v>3.35</v>
      </c>
      <c r="M7243">
        <v>46</v>
      </c>
      <c r="N7243">
        <f>LOG(M7243/100,2)+3</f>
        <v>1.8797057662822882</v>
      </c>
      <c r="O7243">
        <f>INDEX(lehmad!B$2:B$412,MATCH(klypsid!$B7243,lehmad!$A$2:$A$412,0))</f>
        <v>39025</v>
      </c>
      <c r="P7243">
        <f>INDEX(lehmad!D$2:D$412,MATCH(klypsid!$B7243,lehmad!$A$2:$A$412,0))</f>
        <v>117</v>
      </c>
      <c r="Q7243">
        <f>INDEX(lehmad!E$2:E$412,MATCH(klypsid!$B7243,lehmad!$A$2:$A$412,0))</f>
        <v>1</v>
      </c>
      <c r="R7243" t="str">
        <f>INDEX(lehmad!F$2:F$412,MATCH(klypsid!$B7243,lehmad!$A$2:$A$412,0))</f>
        <v>DYNASTY-ET</v>
      </c>
      <c r="S7243">
        <f>INDEX(lehmad!H$2:H$412,MATCH(klypsid!$B7243,lehmad!$A$2:$A$412,0))</f>
        <v>124</v>
      </c>
      <c r="T7243">
        <f>INDEX(lehmad!K$2:K$412,MATCH(klypsid!$B7243,lehmad!$A$2:$A$412,0))</f>
        <v>108</v>
      </c>
      <c r="U7243" s="4">
        <f t="shared" si="226"/>
        <v>4</v>
      </c>
      <c r="V7243">
        <f t="shared" si="227"/>
        <v>28</v>
      </c>
    </row>
    <row r="7244" spans="1:22" x14ac:dyDescent="0.25">
      <c r="A7244">
        <v>4245</v>
      </c>
      <c r="B7244" t="str">
        <f>"E"&amp;A7244</f>
        <v>E4245</v>
      </c>
      <c r="C7244" t="s">
        <v>68</v>
      </c>
      <c r="D7244">
        <v>2</v>
      </c>
      <c r="E7244">
        <f>IF(D7244&lt;4,D7244,4)</f>
        <v>2</v>
      </c>
      <c r="F7244" s="1">
        <v>40199</v>
      </c>
      <c r="G7244" s="1">
        <v>40336</v>
      </c>
      <c r="H7244" s="3">
        <f>G7244-F7244</f>
        <v>137</v>
      </c>
      <c r="I7244" s="3">
        <f>IF(H7244&lt;=60,1,IF(H7244&lt;=150,2,3))</f>
        <v>2</v>
      </c>
      <c r="J7244">
        <v>40.799999999999997</v>
      </c>
      <c r="K7244">
        <v>4.6100000000000003</v>
      </c>
      <c r="L7244">
        <v>3.33</v>
      </c>
      <c r="M7244">
        <v>8</v>
      </c>
      <c r="N7244">
        <f>LOG(M7244/100,2)+3</f>
        <v>-0.64385618977472525</v>
      </c>
      <c r="O7244">
        <f>INDEX(lehmad!B$2:B$412,MATCH(klypsid!$B7244,lehmad!$A$2:$A$412,0))</f>
        <v>39025</v>
      </c>
      <c r="P7244">
        <f>INDEX(lehmad!D$2:D$412,MATCH(klypsid!$B7244,lehmad!$A$2:$A$412,0))</f>
        <v>117</v>
      </c>
      <c r="Q7244">
        <f>INDEX(lehmad!E$2:E$412,MATCH(klypsid!$B7244,lehmad!$A$2:$A$412,0))</f>
        <v>1</v>
      </c>
      <c r="R7244" t="str">
        <f>INDEX(lehmad!F$2:F$412,MATCH(klypsid!$B7244,lehmad!$A$2:$A$412,0))</f>
        <v>DYNASTY-ET</v>
      </c>
      <c r="S7244">
        <f>INDEX(lehmad!H$2:H$412,MATCH(klypsid!$B7244,lehmad!$A$2:$A$412,0))</f>
        <v>124</v>
      </c>
      <c r="T7244">
        <f>INDEX(lehmad!K$2:K$412,MATCH(klypsid!$B7244,lehmad!$A$2:$A$412,0))</f>
        <v>108</v>
      </c>
      <c r="U7244" s="4">
        <f t="shared" si="226"/>
        <v>5</v>
      </c>
      <c r="V7244">
        <f t="shared" si="227"/>
        <v>32</v>
      </c>
    </row>
    <row r="7245" spans="1:22" x14ac:dyDescent="0.25">
      <c r="A7245">
        <v>4245</v>
      </c>
      <c r="B7245" t="str">
        <f>"E"&amp;A7245</f>
        <v>E4245</v>
      </c>
      <c r="C7245" t="s">
        <v>68</v>
      </c>
      <c r="D7245">
        <v>2</v>
      </c>
      <c r="E7245">
        <f>IF(D7245&lt;4,D7245,4)</f>
        <v>2</v>
      </c>
      <c r="F7245" s="1">
        <v>40199</v>
      </c>
      <c r="G7245" s="1">
        <v>40371</v>
      </c>
      <c r="H7245" s="3">
        <f>G7245-F7245</f>
        <v>172</v>
      </c>
      <c r="I7245" s="3">
        <f>IF(H7245&lt;=60,1,IF(H7245&lt;=150,2,3))</f>
        <v>3</v>
      </c>
      <c r="J7245">
        <v>33</v>
      </c>
      <c r="K7245">
        <v>4.75</v>
      </c>
      <c r="L7245">
        <v>3.48</v>
      </c>
      <c r="M7245">
        <v>10</v>
      </c>
      <c r="N7245">
        <f>LOG(M7245/100,2)+3</f>
        <v>-0.32192809488736218</v>
      </c>
      <c r="O7245">
        <f>INDEX(lehmad!B$2:B$412,MATCH(klypsid!$B7245,lehmad!$A$2:$A$412,0))</f>
        <v>39025</v>
      </c>
      <c r="P7245">
        <f>INDEX(lehmad!D$2:D$412,MATCH(klypsid!$B7245,lehmad!$A$2:$A$412,0))</f>
        <v>117</v>
      </c>
      <c r="Q7245">
        <f>INDEX(lehmad!E$2:E$412,MATCH(klypsid!$B7245,lehmad!$A$2:$A$412,0))</f>
        <v>1</v>
      </c>
      <c r="R7245" t="str">
        <f>INDEX(lehmad!F$2:F$412,MATCH(klypsid!$B7245,lehmad!$A$2:$A$412,0))</f>
        <v>DYNASTY-ET</v>
      </c>
      <c r="S7245">
        <f>INDEX(lehmad!H$2:H$412,MATCH(klypsid!$B7245,lehmad!$A$2:$A$412,0))</f>
        <v>124</v>
      </c>
      <c r="T7245">
        <f>INDEX(lehmad!K$2:K$412,MATCH(klypsid!$B7245,lehmad!$A$2:$A$412,0))</f>
        <v>108</v>
      </c>
      <c r="U7245" s="4">
        <f t="shared" si="226"/>
        <v>6</v>
      </c>
      <c r="V7245">
        <f t="shared" si="227"/>
        <v>35</v>
      </c>
    </row>
    <row r="7246" spans="1:22" x14ac:dyDescent="0.25">
      <c r="A7246">
        <v>4245</v>
      </c>
      <c r="B7246" t="str">
        <f>"E"&amp;A7246</f>
        <v>E4245</v>
      </c>
      <c r="C7246" t="s">
        <v>68</v>
      </c>
      <c r="D7246">
        <v>2</v>
      </c>
      <c r="E7246">
        <f>IF(D7246&lt;4,D7246,4)</f>
        <v>2</v>
      </c>
      <c r="F7246" s="1">
        <v>40199</v>
      </c>
      <c r="G7246" s="1">
        <v>40396</v>
      </c>
      <c r="H7246" s="3">
        <f>G7246-F7246</f>
        <v>197</v>
      </c>
      <c r="I7246" s="3">
        <f>IF(H7246&lt;=60,1,IF(H7246&lt;=150,2,3))</f>
        <v>3</v>
      </c>
      <c r="J7246">
        <v>36.299999999999997</v>
      </c>
      <c r="K7246">
        <v>3.95</v>
      </c>
      <c r="L7246">
        <v>3.43</v>
      </c>
      <c r="M7246">
        <v>8</v>
      </c>
      <c r="N7246">
        <f>LOG(M7246/100,2)+3</f>
        <v>-0.64385618977472525</v>
      </c>
      <c r="O7246">
        <f>INDEX(lehmad!B$2:B$412,MATCH(klypsid!$B7246,lehmad!$A$2:$A$412,0))</f>
        <v>39025</v>
      </c>
      <c r="P7246">
        <f>INDEX(lehmad!D$2:D$412,MATCH(klypsid!$B7246,lehmad!$A$2:$A$412,0))</f>
        <v>117</v>
      </c>
      <c r="Q7246">
        <f>INDEX(lehmad!E$2:E$412,MATCH(klypsid!$B7246,lehmad!$A$2:$A$412,0))</f>
        <v>1</v>
      </c>
      <c r="R7246" t="str">
        <f>INDEX(lehmad!F$2:F$412,MATCH(klypsid!$B7246,lehmad!$A$2:$A$412,0))</f>
        <v>DYNASTY-ET</v>
      </c>
      <c r="S7246">
        <f>INDEX(lehmad!H$2:H$412,MATCH(klypsid!$B7246,lehmad!$A$2:$A$412,0))</f>
        <v>124</v>
      </c>
      <c r="T7246">
        <f>INDEX(lehmad!K$2:K$412,MATCH(klypsid!$B7246,lehmad!$A$2:$A$412,0))</f>
        <v>108</v>
      </c>
      <c r="U7246" s="4">
        <f t="shared" si="226"/>
        <v>7</v>
      </c>
      <c r="V7246">
        <f t="shared" si="227"/>
        <v>25</v>
      </c>
    </row>
    <row r="7247" spans="1:22" x14ac:dyDescent="0.25">
      <c r="A7247">
        <v>4245</v>
      </c>
      <c r="B7247" t="str">
        <f>"E"&amp;A7247</f>
        <v>E4245</v>
      </c>
      <c r="C7247" t="s">
        <v>68</v>
      </c>
      <c r="D7247">
        <v>2</v>
      </c>
      <c r="E7247">
        <f>IF(D7247&lt;4,D7247,4)</f>
        <v>2</v>
      </c>
      <c r="F7247" s="1">
        <v>40199</v>
      </c>
      <c r="G7247" s="1">
        <v>40434</v>
      </c>
      <c r="H7247" s="3">
        <f>G7247-F7247</f>
        <v>235</v>
      </c>
      <c r="I7247" s="3">
        <f>IF(H7247&lt;=60,1,IF(H7247&lt;=150,2,3))</f>
        <v>3</v>
      </c>
      <c r="J7247">
        <v>31.4</v>
      </c>
      <c r="K7247">
        <v>5.0199999999999996</v>
      </c>
      <c r="L7247">
        <v>3.71</v>
      </c>
      <c r="M7247">
        <v>15</v>
      </c>
      <c r="N7247">
        <f>LOG(M7247/100,2)+3</f>
        <v>0.26303440583379389</v>
      </c>
      <c r="O7247">
        <f>INDEX(lehmad!B$2:B$412,MATCH(klypsid!$B7247,lehmad!$A$2:$A$412,0))</f>
        <v>39025</v>
      </c>
      <c r="P7247">
        <f>INDEX(lehmad!D$2:D$412,MATCH(klypsid!$B7247,lehmad!$A$2:$A$412,0))</f>
        <v>117</v>
      </c>
      <c r="Q7247">
        <f>INDEX(lehmad!E$2:E$412,MATCH(klypsid!$B7247,lehmad!$A$2:$A$412,0))</f>
        <v>1</v>
      </c>
      <c r="R7247" t="str">
        <f>INDEX(lehmad!F$2:F$412,MATCH(klypsid!$B7247,lehmad!$A$2:$A$412,0))</f>
        <v>DYNASTY-ET</v>
      </c>
      <c r="S7247">
        <f>INDEX(lehmad!H$2:H$412,MATCH(klypsid!$B7247,lehmad!$A$2:$A$412,0))</f>
        <v>124</v>
      </c>
      <c r="T7247">
        <f>INDEX(lehmad!K$2:K$412,MATCH(klypsid!$B7247,lehmad!$A$2:$A$412,0))</f>
        <v>108</v>
      </c>
      <c r="U7247" s="4">
        <f t="shared" si="226"/>
        <v>8</v>
      </c>
      <c r="V7247">
        <f t="shared" si="227"/>
        <v>38</v>
      </c>
    </row>
    <row r="7248" spans="1:22" x14ac:dyDescent="0.25">
      <c r="A7248">
        <v>4245</v>
      </c>
      <c r="B7248" t="str">
        <f>"E"&amp;A7248</f>
        <v>E4245</v>
      </c>
      <c r="C7248" t="s">
        <v>68</v>
      </c>
      <c r="D7248">
        <v>2</v>
      </c>
      <c r="E7248">
        <f>IF(D7248&lt;4,D7248,4)</f>
        <v>2</v>
      </c>
      <c r="F7248" s="1">
        <v>40199</v>
      </c>
      <c r="G7248" s="1">
        <v>40462</v>
      </c>
      <c r="H7248" s="3">
        <f>G7248-F7248</f>
        <v>263</v>
      </c>
      <c r="I7248" s="3">
        <f>IF(H7248&lt;=60,1,IF(H7248&lt;=150,2,3))</f>
        <v>3</v>
      </c>
      <c r="J7248">
        <v>31.6</v>
      </c>
      <c r="K7248">
        <v>4.8600000000000003</v>
      </c>
      <c r="L7248">
        <v>4.22</v>
      </c>
      <c r="M7248">
        <v>33</v>
      </c>
      <c r="N7248">
        <f>LOG(M7248/100,2)+3</f>
        <v>1.4005379295837288</v>
      </c>
      <c r="O7248">
        <f>INDEX(lehmad!B$2:B$412,MATCH(klypsid!$B7248,lehmad!$A$2:$A$412,0))</f>
        <v>39025</v>
      </c>
      <c r="P7248">
        <f>INDEX(lehmad!D$2:D$412,MATCH(klypsid!$B7248,lehmad!$A$2:$A$412,0))</f>
        <v>117</v>
      </c>
      <c r="Q7248">
        <f>INDEX(lehmad!E$2:E$412,MATCH(klypsid!$B7248,lehmad!$A$2:$A$412,0))</f>
        <v>1</v>
      </c>
      <c r="R7248" t="str">
        <f>INDEX(lehmad!F$2:F$412,MATCH(klypsid!$B7248,lehmad!$A$2:$A$412,0))</f>
        <v>DYNASTY-ET</v>
      </c>
      <c r="S7248">
        <f>INDEX(lehmad!H$2:H$412,MATCH(klypsid!$B7248,lehmad!$A$2:$A$412,0))</f>
        <v>124</v>
      </c>
      <c r="T7248">
        <f>INDEX(lehmad!K$2:K$412,MATCH(klypsid!$B7248,lehmad!$A$2:$A$412,0))</f>
        <v>108</v>
      </c>
      <c r="U7248" s="4">
        <f t="shared" si="226"/>
        <v>9</v>
      </c>
      <c r="V7248">
        <f t="shared" si="227"/>
        <v>28</v>
      </c>
    </row>
    <row r="7249" spans="1:22" x14ac:dyDescent="0.25">
      <c r="A7249">
        <v>4245</v>
      </c>
      <c r="B7249" t="str">
        <f>"E"&amp;A7249</f>
        <v>E4245</v>
      </c>
      <c r="C7249" t="s">
        <v>68</v>
      </c>
      <c r="D7249">
        <v>2</v>
      </c>
      <c r="E7249">
        <f>IF(D7249&lt;4,D7249,4)</f>
        <v>2</v>
      </c>
      <c r="F7249" s="1">
        <v>40199</v>
      </c>
      <c r="G7249" s="1">
        <v>40493</v>
      </c>
      <c r="H7249" s="3">
        <f>G7249-F7249</f>
        <v>294</v>
      </c>
      <c r="I7249" s="3">
        <f>IF(H7249&lt;=60,1,IF(H7249&lt;=150,2,3))</f>
        <v>3</v>
      </c>
      <c r="J7249">
        <v>27.5</v>
      </c>
      <c r="K7249">
        <v>5.23</v>
      </c>
      <c r="L7249">
        <v>4.16</v>
      </c>
      <c r="M7249">
        <v>100</v>
      </c>
      <c r="N7249">
        <f>LOG(M7249/100,2)+3</f>
        <v>3</v>
      </c>
      <c r="O7249">
        <f>INDEX(lehmad!B$2:B$412,MATCH(klypsid!$B7249,lehmad!$A$2:$A$412,0))</f>
        <v>39025</v>
      </c>
      <c r="P7249">
        <f>INDEX(lehmad!D$2:D$412,MATCH(klypsid!$B7249,lehmad!$A$2:$A$412,0))</f>
        <v>117</v>
      </c>
      <c r="Q7249">
        <f>INDEX(lehmad!E$2:E$412,MATCH(klypsid!$B7249,lehmad!$A$2:$A$412,0))</f>
        <v>1</v>
      </c>
      <c r="R7249" t="str">
        <f>INDEX(lehmad!F$2:F$412,MATCH(klypsid!$B7249,lehmad!$A$2:$A$412,0))</f>
        <v>DYNASTY-ET</v>
      </c>
      <c r="S7249">
        <f>INDEX(lehmad!H$2:H$412,MATCH(klypsid!$B7249,lehmad!$A$2:$A$412,0))</f>
        <v>124</v>
      </c>
      <c r="T7249">
        <f>INDEX(lehmad!K$2:K$412,MATCH(klypsid!$B7249,lehmad!$A$2:$A$412,0))</f>
        <v>108</v>
      </c>
      <c r="U7249" s="4">
        <f t="shared" si="226"/>
        <v>10</v>
      </c>
      <c r="V7249">
        <f t="shared" si="227"/>
        <v>31</v>
      </c>
    </row>
    <row r="7250" spans="1:22" x14ac:dyDescent="0.25">
      <c r="A7250">
        <v>4245</v>
      </c>
      <c r="B7250" t="str">
        <f>"E"&amp;A7250</f>
        <v>E4245</v>
      </c>
      <c r="C7250" t="s">
        <v>68</v>
      </c>
      <c r="D7250">
        <v>2</v>
      </c>
      <c r="E7250">
        <f>IF(D7250&lt;4,D7250,4)</f>
        <v>2</v>
      </c>
      <c r="F7250" s="1">
        <v>40199</v>
      </c>
      <c r="G7250" s="1">
        <v>40521</v>
      </c>
      <c r="H7250" s="3">
        <f>G7250-F7250</f>
        <v>322</v>
      </c>
      <c r="I7250" s="3">
        <f>IF(H7250&lt;=60,1,IF(H7250&lt;=150,2,3))</f>
        <v>3</v>
      </c>
      <c r="J7250">
        <v>26.4</v>
      </c>
      <c r="K7250">
        <v>5.53</v>
      </c>
      <c r="L7250">
        <v>4.2699999999999996</v>
      </c>
      <c r="M7250">
        <v>36</v>
      </c>
      <c r="N7250">
        <f>LOG(M7250/100,2)+3</f>
        <v>1.5260688116675876</v>
      </c>
      <c r="O7250">
        <f>INDEX(lehmad!B$2:B$412,MATCH(klypsid!$B7250,lehmad!$A$2:$A$412,0))</f>
        <v>39025</v>
      </c>
      <c r="P7250">
        <f>INDEX(lehmad!D$2:D$412,MATCH(klypsid!$B7250,lehmad!$A$2:$A$412,0))</f>
        <v>117</v>
      </c>
      <c r="Q7250">
        <f>INDEX(lehmad!E$2:E$412,MATCH(klypsid!$B7250,lehmad!$A$2:$A$412,0))</f>
        <v>1</v>
      </c>
      <c r="R7250" t="str">
        <f>INDEX(lehmad!F$2:F$412,MATCH(klypsid!$B7250,lehmad!$A$2:$A$412,0))</f>
        <v>DYNASTY-ET</v>
      </c>
      <c r="S7250">
        <f>INDEX(lehmad!H$2:H$412,MATCH(klypsid!$B7250,lehmad!$A$2:$A$412,0))</f>
        <v>124</v>
      </c>
      <c r="T7250">
        <f>INDEX(lehmad!K$2:K$412,MATCH(klypsid!$B7250,lehmad!$A$2:$A$412,0))</f>
        <v>108</v>
      </c>
      <c r="U7250" s="4">
        <f t="shared" si="226"/>
        <v>11</v>
      </c>
      <c r="V7250">
        <f t="shared" si="227"/>
        <v>28</v>
      </c>
    </row>
    <row r="7251" spans="1:22" x14ac:dyDescent="0.25">
      <c r="A7251">
        <v>4245</v>
      </c>
      <c r="B7251" t="str">
        <f>"E"&amp;A7251</f>
        <v>E4245</v>
      </c>
      <c r="C7251" t="s">
        <v>68</v>
      </c>
      <c r="D7251">
        <v>2</v>
      </c>
      <c r="E7251">
        <f>IF(D7251&lt;4,D7251,4)</f>
        <v>2</v>
      </c>
      <c r="F7251" s="1">
        <v>40199</v>
      </c>
      <c r="G7251" s="1">
        <v>40556</v>
      </c>
      <c r="H7251" s="3">
        <f>G7251-F7251</f>
        <v>357</v>
      </c>
      <c r="I7251" s="3">
        <f>IF(H7251&lt;=60,1,IF(H7251&lt;=150,2,3))</f>
        <v>3</v>
      </c>
      <c r="J7251">
        <v>29.3</v>
      </c>
      <c r="K7251">
        <v>5.04</v>
      </c>
      <c r="L7251">
        <v>4.42</v>
      </c>
      <c r="M7251">
        <v>32</v>
      </c>
      <c r="N7251">
        <f>LOG(M7251/100,2)+3</f>
        <v>1.3561438102252752</v>
      </c>
      <c r="O7251">
        <f>INDEX(lehmad!B$2:B$412,MATCH(klypsid!$B7251,lehmad!$A$2:$A$412,0))</f>
        <v>39025</v>
      </c>
      <c r="P7251">
        <f>INDEX(lehmad!D$2:D$412,MATCH(klypsid!$B7251,lehmad!$A$2:$A$412,0))</f>
        <v>117</v>
      </c>
      <c r="Q7251">
        <f>INDEX(lehmad!E$2:E$412,MATCH(klypsid!$B7251,lehmad!$A$2:$A$412,0))</f>
        <v>1</v>
      </c>
      <c r="R7251" t="str">
        <f>INDEX(lehmad!F$2:F$412,MATCH(klypsid!$B7251,lehmad!$A$2:$A$412,0))</f>
        <v>DYNASTY-ET</v>
      </c>
      <c r="S7251">
        <f>INDEX(lehmad!H$2:H$412,MATCH(klypsid!$B7251,lehmad!$A$2:$A$412,0))</f>
        <v>124</v>
      </c>
      <c r="T7251">
        <f>INDEX(lehmad!K$2:K$412,MATCH(klypsid!$B7251,lehmad!$A$2:$A$412,0))</f>
        <v>108</v>
      </c>
      <c r="U7251" s="4">
        <f t="shared" si="226"/>
        <v>12</v>
      </c>
      <c r="V7251">
        <f t="shared" si="227"/>
        <v>35</v>
      </c>
    </row>
    <row r="7252" spans="1:22" x14ac:dyDescent="0.25">
      <c r="A7252">
        <v>4246</v>
      </c>
      <c r="B7252" t="str">
        <f>"E"&amp;A7252</f>
        <v>E4246</v>
      </c>
      <c r="C7252" t="s">
        <v>145</v>
      </c>
      <c r="D7252">
        <v>1</v>
      </c>
      <c r="E7252">
        <f>IF(D7252&lt;4,D7252,4)</f>
        <v>1</v>
      </c>
      <c r="F7252" s="1">
        <v>39863</v>
      </c>
      <c r="G7252" s="1">
        <v>39875</v>
      </c>
      <c r="H7252" s="3">
        <f>G7252-F7252</f>
        <v>12</v>
      </c>
      <c r="I7252" s="3">
        <f>IF(H7252&lt;=60,1,IF(H7252&lt;=150,2,3))</f>
        <v>1</v>
      </c>
      <c r="J7252">
        <v>33</v>
      </c>
      <c r="K7252">
        <v>6.28</v>
      </c>
      <c r="L7252">
        <v>3.46</v>
      </c>
      <c r="M7252">
        <v>2233</v>
      </c>
      <c r="N7252">
        <f>LOG(M7252/100,2)+3</f>
        <v>7.4809113460477485</v>
      </c>
      <c r="O7252">
        <f>INDEX(lehmad!B$2:B$412,MATCH(klypsid!$B7252,lehmad!$A$2:$A$412,0))</f>
        <v>39027</v>
      </c>
      <c r="P7252">
        <f>INDEX(lehmad!D$2:D$412,MATCH(klypsid!$B7252,lehmad!$A$2:$A$412,0))</f>
        <v>114</v>
      </c>
      <c r="Q7252">
        <f>INDEX(lehmad!E$2:E$412,MATCH(klypsid!$B7252,lehmad!$A$2:$A$412,0))</f>
        <v>1</v>
      </c>
      <c r="R7252" t="str">
        <f>INDEX(lehmad!F$2:F$412,MATCH(klypsid!$B7252,lehmad!$A$2:$A$412,0))</f>
        <v>DYNASTY-ET</v>
      </c>
      <c r="S7252">
        <f>INDEX(lehmad!H$2:H$412,MATCH(klypsid!$B7252,lehmad!$A$2:$A$412,0))</f>
        <v>124</v>
      </c>
      <c r="T7252">
        <f>INDEX(lehmad!K$2:K$412,MATCH(klypsid!$B7252,lehmad!$A$2:$A$412,0))</f>
        <v>108</v>
      </c>
      <c r="U7252" s="4">
        <f t="shared" si="226"/>
        <v>1</v>
      </c>
      <c r="V7252">
        <f t="shared" si="227"/>
        <v>12</v>
      </c>
    </row>
    <row r="7253" spans="1:22" x14ac:dyDescent="0.25">
      <c r="A7253">
        <v>4246</v>
      </c>
      <c r="B7253" t="str">
        <f>"E"&amp;A7253</f>
        <v>E4246</v>
      </c>
      <c r="C7253" t="s">
        <v>145</v>
      </c>
      <c r="D7253">
        <v>1</v>
      </c>
      <c r="E7253">
        <f>IF(D7253&lt;4,D7253,4)</f>
        <v>1</v>
      </c>
      <c r="F7253" s="1">
        <v>39863</v>
      </c>
      <c r="G7253" s="1">
        <v>39908</v>
      </c>
      <c r="H7253" s="3">
        <f>G7253-F7253</f>
        <v>45</v>
      </c>
      <c r="I7253" s="3">
        <f>IF(H7253&lt;=60,1,IF(H7253&lt;=150,2,3))</f>
        <v>1</v>
      </c>
      <c r="J7253">
        <v>41.4</v>
      </c>
      <c r="K7253">
        <v>4.12</v>
      </c>
      <c r="L7253">
        <v>2.75</v>
      </c>
      <c r="M7253">
        <v>135</v>
      </c>
      <c r="N7253">
        <f>LOG(M7253/100,2)+3</f>
        <v>3.4329594072761065</v>
      </c>
      <c r="O7253">
        <f>INDEX(lehmad!B$2:B$412,MATCH(klypsid!$B7253,lehmad!$A$2:$A$412,0))</f>
        <v>39027</v>
      </c>
      <c r="P7253">
        <f>INDEX(lehmad!D$2:D$412,MATCH(klypsid!$B7253,lehmad!$A$2:$A$412,0))</f>
        <v>114</v>
      </c>
      <c r="Q7253">
        <f>INDEX(lehmad!E$2:E$412,MATCH(klypsid!$B7253,lehmad!$A$2:$A$412,0))</f>
        <v>1</v>
      </c>
      <c r="R7253" t="str">
        <f>INDEX(lehmad!F$2:F$412,MATCH(klypsid!$B7253,lehmad!$A$2:$A$412,0))</f>
        <v>DYNASTY-ET</v>
      </c>
      <c r="S7253">
        <f>INDEX(lehmad!H$2:H$412,MATCH(klypsid!$B7253,lehmad!$A$2:$A$412,0))</f>
        <v>124</v>
      </c>
      <c r="T7253">
        <f>INDEX(lehmad!K$2:K$412,MATCH(klypsid!$B7253,lehmad!$A$2:$A$412,0))</f>
        <v>108</v>
      </c>
      <c r="U7253" s="4">
        <f t="shared" si="226"/>
        <v>2</v>
      </c>
      <c r="V7253">
        <f t="shared" si="227"/>
        <v>33</v>
      </c>
    </row>
    <row r="7254" spans="1:22" x14ac:dyDescent="0.25">
      <c r="A7254">
        <v>4246</v>
      </c>
      <c r="B7254" t="str">
        <f>"E"&amp;A7254</f>
        <v>E4246</v>
      </c>
      <c r="C7254" t="s">
        <v>145</v>
      </c>
      <c r="D7254">
        <v>1</v>
      </c>
      <c r="E7254">
        <f>IF(D7254&lt;4,D7254,4)</f>
        <v>1</v>
      </c>
      <c r="F7254" s="1">
        <v>39863</v>
      </c>
      <c r="G7254" s="1">
        <v>39944</v>
      </c>
      <c r="H7254" s="3">
        <f>G7254-F7254</f>
        <v>81</v>
      </c>
      <c r="I7254" s="3">
        <f>IF(H7254&lt;=60,1,IF(H7254&lt;=150,2,3))</f>
        <v>2</v>
      </c>
      <c r="J7254">
        <v>39</v>
      </c>
      <c r="K7254">
        <v>3.21</v>
      </c>
      <c r="L7254">
        <v>2.99</v>
      </c>
      <c r="M7254">
        <v>786</v>
      </c>
      <c r="N7254">
        <f>LOG(M7254/100,2)+3</f>
        <v>5.9745293124838819</v>
      </c>
      <c r="O7254">
        <f>INDEX(lehmad!B$2:B$412,MATCH(klypsid!$B7254,lehmad!$A$2:$A$412,0))</f>
        <v>39027</v>
      </c>
      <c r="P7254">
        <f>INDEX(lehmad!D$2:D$412,MATCH(klypsid!$B7254,lehmad!$A$2:$A$412,0))</f>
        <v>114</v>
      </c>
      <c r="Q7254">
        <f>INDEX(lehmad!E$2:E$412,MATCH(klypsid!$B7254,lehmad!$A$2:$A$412,0))</f>
        <v>1</v>
      </c>
      <c r="R7254" t="str">
        <f>INDEX(lehmad!F$2:F$412,MATCH(klypsid!$B7254,lehmad!$A$2:$A$412,0))</f>
        <v>DYNASTY-ET</v>
      </c>
      <c r="S7254">
        <f>INDEX(lehmad!H$2:H$412,MATCH(klypsid!$B7254,lehmad!$A$2:$A$412,0))</f>
        <v>124</v>
      </c>
      <c r="T7254">
        <f>INDEX(lehmad!K$2:K$412,MATCH(klypsid!$B7254,lehmad!$A$2:$A$412,0))</f>
        <v>108</v>
      </c>
      <c r="U7254" s="4">
        <f t="shared" si="226"/>
        <v>3</v>
      </c>
      <c r="V7254">
        <f t="shared" si="227"/>
        <v>36</v>
      </c>
    </row>
    <row r="7255" spans="1:22" x14ac:dyDescent="0.25">
      <c r="A7255">
        <v>4246</v>
      </c>
      <c r="B7255" t="str">
        <f>"E"&amp;A7255</f>
        <v>E4246</v>
      </c>
      <c r="C7255" t="s">
        <v>145</v>
      </c>
      <c r="D7255">
        <v>1</v>
      </c>
      <c r="E7255">
        <f>IF(D7255&lt;4,D7255,4)</f>
        <v>1</v>
      </c>
      <c r="F7255" s="1">
        <v>39863</v>
      </c>
      <c r="G7255" s="1">
        <v>39972</v>
      </c>
      <c r="H7255" s="3">
        <f>G7255-F7255</f>
        <v>109</v>
      </c>
      <c r="I7255" s="3">
        <f>IF(H7255&lt;=60,1,IF(H7255&lt;=150,2,3))</f>
        <v>2</v>
      </c>
      <c r="J7255">
        <v>47.4</v>
      </c>
      <c r="K7255">
        <v>2.86</v>
      </c>
      <c r="L7255">
        <v>2.99</v>
      </c>
      <c r="M7255">
        <v>284</v>
      </c>
      <c r="N7255">
        <f>LOG(M7255/100,2)+3</f>
        <v>4.5058909297299579</v>
      </c>
      <c r="O7255">
        <f>INDEX(lehmad!B$2:B$412,MATCH(klypsid!$B7255,lehmad!$A$2:$A$412,0))</f>
        <v>39027</v>
      </c>
      <c r="P7255">
        <f>INDEX(lehmad!D$2:D$412,MATCH(klypsid!$B7255,lehmad!$A$2:$A$412,0))</f>
        <v>114</v>
      </c>
      <c r="Q7255">
        <f>INDEX(lehmad!E$2:E$412,MATCH(klypsid!$B7255,lehmad!$A$2:$A$412,0))</f>
        <v>1</v>
      </c>
      <c r="R7255" t="str">
        <f>INDEX(lehmad!F$2:F$412,MATCH(klypsid!$B7255,lehmad!$A$2:$A$412,0))</f>
        <v>DYNASTY-ET</v>
      </c>
      <c r="S7255">
        <f>INDEX(lehmad!H$2:H$412,MATCH(klypsid!$B7255,lehmad!$A$2:$A$412,0))</f>
        <v>124</v>
      </c>
      <c r="T7255">
        <f>INDEX(lehmad!K$2:K$412,MATCH(klypsid!$B7255,lehmad!$A$2:$A$412,0))</f>
        <v>108</v>
      </c>
      <c r="U7255" s="4">
        <f t="shared" si="226"/>
        <v>4</v>
      </c>
      <c r="V7255">
        <f t="shared" si="227"/>
        <v>28</v>
      </c>
    </row>
    <row r="7256" spans="1:22" x14ac:dyDescent="0.25">
      <c r="A7256">
        <v>4246</v>
      </c>
      <c r="B7256" t="str">
        <f>"E"&amp;A7256</f>
        <v>E4246</v>
      </c>
      <c r="C7256" t="s">
        <v>145</v>
      </c>
      <c r="D7256">
        <v>1</v>
      </c>
      <c r="E7256">
        <f>IF(D7256&lt;4,D7256,4)</f>
        <v>1</v>
      </c>
      <c r="F7256" s="1">
        <v>39863</v>
      </c>
      <c r="G7256" s="1">
        <v>40007</v>
      </c>
      <c r="H7256" s="3">
        <f>G7256-F7256</f>
        <v>144</v>
      </c>
      <c r="I7256" s="3">
        <f>IF(H7256&lt;=60,1,IF(H7256&lt;=150,2,3))</f>
        <v>2</v>
      </c>
      <c r="J7256">
        <v>41.8</v>
      </c>
      <c r="K7256">
        <v>3.29</v>
      </c>
      <c r="L7256">
        <v>3.15</v>
      </c>
      <c r="M7256">
        <v>132</v>
      </c>
      <c r="N7256">
        <f>LOG(M7256/100,2)+3</f>
        <v>3.400537929583729</v>
      </c>
      <c r="O7256">
        <f>INDEX(lehmad!B$2:B$412,MATCH(klypsid!$B7256,lehmad!$A$2:$A$412,0))</f>
        <v>39027</v>
      </c>
      <c r="P7256">
        <f>INDEX(lehmad!D$2:D$412,MATCH(klypsid!$B7256,lehmad!$A$2:$A$412,0))</f>
        <v>114</v>
      </c>
      <c r="Q7256">
        <f>INDEX(lehmad!E$2:E$412,MATCH(klypsid!$B7256,lehmad!$A$2:$A$412,0))</f>
        <v>1</v>
      </c>
      <c r="R7256" t="str">
        <f>INDEX(lehmad!F$2:F$412,MATCH(klypsid!$B7256,lehmad!$A$2:$A$412,0))</f>
        <v>DYNASTY-ET</v>
      </c>
      <c r="S7256">
        <f>INDEX(lehmad!H$2:H$412,MATCH(klypsid!$B7256,lehmad!$A$2:$A$412,0))</f>
        <v>124</v>
      </c>
      <c r="T7256">
        <f>INDEX(lehmad!K$2:K$412,MATCH(klypsid!$B7256,lehmad!$A$2:$A$412,0))</f>
        <v>108</v>
      </c>
      <c r="U7256" s="4">
        <f t="shared" si="226"/>
        <v>5</v>
      </c>
      <c r="V7256">
        <f t="shared" si="227"/>
        <v>35</v>
      </c>
    </row>
    <row r="7257" spans="1:22" x14ac:dyDescent="0.25">
      <c r="A7257">
        <v>4246</v>
      </c>
      <c r="B7257" t="str">
        <f>"E"&amp;A7257</f>
        <v>E4246</v>
      </c>
      <c r="C7257" t="s">
        <v>145</v>
      </c>
      <c r="D7257">
        <v>1</v>
      </c>
      <c r="E7257">
        <f>IF(D7257&lt;4,D7257,4)</f>
        <v>1</v>
      </c>
      <c r="F7257" s="1">
        <v>39863</v>
      </c>
      <c r="G7257" s="1">
        <v>40037</v>
      </c>
      <c r="H7257" s="3">
        <f>G7257-F7257</f>
        <v>174</v>
      </c>
      <c r="I7257" s="3">
        <f>IF(H7257&lt;=60,1,IF(H7257&lt;=150,2,3))</f>
        <v>3</v>
      </c>
      <c r="J7257">
        <v>35</v>
      </c>
      <c r="K7257">
        <v>3.49</v>
      </c>
      <c r="L7257">
        <v>3.13</v>
      </c>
      <c r="M7257">
        <v>34</v>
      </c>
      <c r="N7257">
        <f>LOG(M7257/100,2)+3</f>
        <v>1.443606651475615</v>
      </c>
      <c r="O7257">
        <f>INDEX(lehmad!B$2:B$412,MATCH(klypsid!$B7257,lehmad!$A$2:$A$412,0))</f>
        <v>39027</v>
      </c>
      <c r="P7257">
        <f>INDEX(lehmad!D$2:D$412,MATCH(klypsid!$B7257,lehmad!$A$2:$A$412,0))</f>
        <v>114</v>
      </c>
      <c r="Q7257">
        <f>INDEX(lehmad!E$2:E$412,MATCH(klypsid!$B7257,lehmad!$A$2:$A$412,0))</f>
        <v>1</v>
      </c>
      <c r="R7257" t="str">
        <f>INDEX(lehmad!F$2:F$412,MATCH(klypsid!$B7257,lehmad!$A$2:$A$412,0))</f>
        <v>DYNASTY-ET</v>
      </c>
      <c r="S7257">
        <f>INDEX(lehmad!H$2:H$412,MATCH(klypsid!$B7257,lehmad!$A$2:$A$412,0))</f>
        <v>124</v>
      </c>
      <c r="T7257">
        <f>INDEX(lehmad!K$2:K$412,MATCH(klypsid!$B7257,lehmad!$A$2:$A$412,0))</f>
        <v>108</v>
      </c>
      <c r="U7257" s="4">
        <f t="shared" si="226"/>
        <v>6</v>
      </c>
      <c r="V7257">
        <f t="shared" si="227"/>
        <v>30</v>
      </c>
    </row>
    <row r="7258" spans="1:22" x14ac:dyDescent="0.25">
      <c r="A7258">
        <v>4246</v>
      </c>
      <c r="B7258" t="str">
        <f>"E"&amp;A7258</f>
        <v>E4246</v>
      </c>
      <c r="C7258" t="s">
        <v>145</v>
      </c>
      <c r="D7258">
        <v>1</v>
      </c>
      <c r="E7258">
        <f>IF(D7258&lt;4,D7258,4)</f>
        <v>1</v>
      </c>
      <c r="F7258" s="1">
        <v>39863</v>
      </c>
      <c r="G7258" s="1">
        <v>40066</v>
      </c>
      <c r="H7258" s="3">
        <f>G7258-F7258</f>
        <v>203</v>
      </c>
      <c r="I7258" s="3">
        <f>IF(H7258&lt;=60,1,IF(H7258&lt;=150,2,3))</f>
        <v>3</v>
      </c>
      <c r="J7258">
        <v>27.4</v>
      </c>
      <c r="K7258">
        <v>4.32</v>
      </c>
      <c r="L7258">
        <v>3.56</v>
      </c>
      <c r="M7258">
        <v>57</v>
      </c>
      <c r="N7258">
        <f>LOG(M7258/100,2)+3</f>
        <v>2.1890338243900169</v>
      </c>
      <c r="O7258">
        <f>INDEX(lehmad!B$2:B$412,MATCH(klypsid!$B7258,lehmad!$A$2:$A$412,0))</f>
        <v>39027</v>
      </c>
      <c r="P7258">
        <f>INDEX(lehmad!D$2:D$412,MATCH(klypsid!$B7258,lehmad!$A$2:$A$412,0))</f>
        <v>114</v>
      </c>
      <c r="Q7258">
        <f>INDEX(lehmad!E$2:E$412,MATCH(klypsid!$B7258,lehmad!$A$2:$A$412,0))</f>
        <v>1</v>
      </c>
      <c r="R7258" t="str">
        <f>INDEX(lehmad!F$2:F$412,MATCH(klypsid!$B7258,lehmad!$A$2:$A$412,0))</f>
        <v>DYNASTY-ET</v>
      </c>
      <c r="S7258">
        <f>INDEX(lehmad!H$2:H$412,MATCH(klypsid!$B7258,lehmad!$A$2:$A$412,0))</f>
        <v>124</v>
      </c>
      <c r="T7258">
        <f>INDEX(lehmad!K$2:K$412,MATCH(klypsid!$B7258,lehmad!$A$2:$A$412,0))</f>
        <v>108</v>
      </c>
      <c r="U7258" s="4">
        <f t="shared" si="226"/>
        <v>7</v>
      </c>
      <c r="V7258">
        <f t="shared" si="227"/>
        <v>29</v>
      </c>
    </row>
    <row r="7259" spans="1:22" x14ac:dyDescent="0.25">
      <c r="A7259">
        <v>4246</v>
      </c>
      <c r="B7259" t="str">
        <f>"E"&amp;A7259</f>
        <v>E4246</v>
      </c>
      <c r="C7259" t="s">
        <v>145</v>
      </c>
      <c r="D7259">
        <v>1</v>
      </c>
      <c r="E7259">
        <f>IF(D7259&lt;4,D7259,4)</f>
        <v>1</v>
      </c>
      <c r="F7259" s="1">
        <v>39863</v>
      </c>
      <c r="G7259" s="1">
        <v>40094</v>
      </c>
      <c r="H7259" s="3">
        <f>G7259-F7259</f>
        <v>231</v>
      </c>
      <c r="I7259" s="3">
        <f>IF(H7259&lt;=60,1,IF(H7259&lt;=150,2,3))</f>
        <v>3</v>
      </c>
      <c r="J7259">
        <v>26.6</v>
      </c>
      <c r="K7259">
        <v>3.99</v>
      </c>
      <c r="L7259">
        <v>4.1900000000000004</v>
      </c>
      <c r="M7259">
        <v>1233</v>
      </c>
      <c r="N7259">
        <f>LOG(M7259/100,2)+3</f>
        <v>6.6241008946281141</v>
      </c>
      <c r="O7259">
        <f>INDEX(lehmad!B$2:B$412,MATCH(klypsid!$B7259,lehmad!$A$2:$A$412,0))</f>
        <v>39027</v>
      </c>
      <c r="P7259">
        <f>INDEX(lehmad!D$2:D$412,MATCH(klypsid!$B7259,lehmad!$A$2:$A$412,0))</f>
        <v>114</v>
      </c>
      <c r="Q7259">
        <f>INDEX(lehmad!E$2:E$412,MATCH(klypsid!$B7259,lehmad!$A$2:$A$412,0))</f>
        <v>1</v>
      </c>
      <c r="R7259" t="str">
        <f>INDEX(lehmad!F$2:F$412,MATCH(klypsid!$B7259,lehmad!$A$2:$A$412,0))</f>
        <v>DYNASTY-ET</v>
      </c>
      <c r="S7259">
        <f>INDEX(lehmad!H$2:H$412,MATCH(klypsid!$B7259,lehmad!$A$2:$A$412,0))</f>
        <v>124</v>
      </c>
      <c r="T7259">
        <f>INDEX(lehmad!K$2:K$412,MATCH(klypsid!$B7259,lehmad!$A$2:$A$412,0))</f>
        <v>108</v>
      </c>
      <c r="U7259" s="4">
        <f t="shared" si="226"/>
        <v>8</v>
      </c>
      <c r="V7259">
        <f t="shared" si="227"/>
        <v>28</v>
      </c>
    </row>
    <row r="7260" spans="1:22" x14ac:dyDescent="0.25">
      <c r="A7260">
        <v>4246</v>
      </c>
      <c r="B7260" t="str">
        <f>"E"&amp;A7260</f>
        <v>E4246</v>
      </c>
      <c r="C7260" t="s">
        <v>145</v>
      </c>
      <c r="D7260">
        <v>1</v>
      </c>
      <c r="E7260">
        <f>IF(D7260&lt;4,D7260,4)</f>
        <v>1</v>
      </c>
      <c r="F7260" s="1">
        <v>39863</v>
      </c>
      <c r="G7260" s="1">
        <v>40125</v>
      </c>
      <c r="H7260" s="3">
        <f>G7260-F7260</f>
        <v>262</v>
      </c>
      <c r="I7260" s="3">
        <f>IF(H7260&lt;=60,1,IF(H7260&lt;=150,2,3))</f>
        <v>3</v>
      </c>
      <c r="J7260">
        <v>29.2</v>
      </c>
      <c r="K7260">
        <v>3.3</v>
      </c>
      <c r="L7260">
        <v>4.33</v>
      </c>
      <c r="M7260">
        <v>709</v>
      </c>
      <c r="N7260">
        <f>LOG(M7260/100,2)+3</f>
        <v>5.825785627464791</v>
      </c>
      <c r="O7260">
        <f>INDEX(lehmad!B$2:B$412,MATCH(klypsid!$B7260,lehmad!$A$2:$A$412,0))</f>
        <v>39027</v>
      </c>
      <c r="P7260">
        <f>INDEX(lehmad!D$2:D$412,MATCH(klypsid!$B7260,lehmad!$A$2:$A$412,0))</f>
        <v>114</v>
      </c>
      <c r="Q7260">
        <f>INDEX(lehmad!E$2:E$412,MATCH(klypsid!$B7260,lehmad!$A$2:$A$412,0))</f>
        <v>1</v>
      </c>
      <c r="R7260" t="str">
        <f>INDEX(lehmad!F$2:F$412,MATCH(klypsid!$B7260,lehmad!$A$2:$A$412,0))</f>
        <v>DYNASTY-ET</v>
      </c>
      <c r="S7260">
        <f>INDEX(lehmad!H$2:H$412,MATCH(klypsid!$B7260,lehmad!$A$2:$A$412,0))</f>
        <v>124</v>
      </c>
      <c r="T7260">
        <f>INDEX(lehmad!K$2:K$412,MATCH(klypsid!$B7260,lehmad!$A$2:$A$412,0))</f>
        <v>108</v>
      </c>
      <c r="U7260" s="4">
        <f t="shared" si="226"/>
        <v>9</v>
      </c>
      <c r="V7260">
        <f t="shared" si="227"/>
        <v>31</v>
      </c>
    </row>
    <row r="7261" spans="1:22" x14ac:dyDescent="0.25">
      <c r="A7261">
        <v>4246</v>
      </c>
      <c r="B7261" t="str">
        <f>"E"&amp;A7261</f>
        <v>E4246</v>
      </c>
      <c r="C7261" t="s">
        <v>145</v>
      </c>
      <c r="D7261">
        <v>1</v>
      </c>
      <c r="E7261">
        <f>IF(D7261&lt;4,D7261,4)</f>
        <v>1</v>
      </c>
      <c r="F7261" s="1">
        <v>39863</v>
      </c>
      <c r="G7261" s="1">
        <v>40153</v>
      </c>
      <c r="H7261" s="3">
        <f>G7261-F7261</f>
        <v>290</v>
      </c>
      <c r="I7261" s="3">
        <f>IF(H7261&lt;=60,1,IF(H7261&lt;=150,2,3))</f>
        <v>3</v>
      </c>
      <c r="J7261">
        <v>31.8</v>
      </c>
      <c r="K7261">
        <v>3.11</v>
      </c>
      <c r="L7261">
        <v>3.99</v>
      </c>
      <c r="M7261">
        <v>217</v>
      </c>
      <c r="N7261">
        <f>LOG(M7261/100,2)+3</f>
        <v>4.1176950426697543</v>
      </c>
      <c r="O7261">
        <f>INDEX(lehmad!B$2:B$412,MATCH(klypsid!$B7261,lehmad!$A$2:$A$412,0))</f>
        <v>39027</v>
      </c>
      <c r="P7261">
        <f>INDEX(lehmad!D$2:D$412,MATCH(klypsid!$B7261,lehmad!$A$2:$A$412,0))</f>
        <v>114</v>
      </c>
      <c r="Q7261">
        <f>INDEX(lehmad!E$2:E$412,MATCH(klypsid!$B7261,lehmad!$A$2:$A$412,0))</f>
        <v>1</v>
      </c>
      <c r="R7261" t="str">
        <f>INDEX(lehmad!F$2:F$412,MATCH(klypsid!$B7261,lehmad!$A$2:$A$412,0))</f>
        <v>DYNASTY-ET</v>
      </c>
      <c r="S7261">
        <f>INDEX(lehmad!H$2:H$412,MATCH(klypsid!$B7261,lehmad!$A$2:$A$412,0))</f>
        <v>124</v>
      </c>
      <c r="T7261">
        <f>INDEX(lehmad!K$2:K$412,MATCH(klypsid!$B7261,lehmad!$A$2:$A$412,0))</f>
        <v>108</v>
      </c>
      <c r="U7261" s="4">
        <f t="shared" si="226"/>
        <v>10</v>
      </c>
      <c r="V7261">
        <f t="shared" si="227"/>
        <v>28</v>
      </c>
    </row>
    <row r="7262" spans="1:22" x14ac:dyDescent="0.25">
      <c r="A7262">
        <v>4246</v>
      </c>
      <c r="B7262" t="str">
        <f>"E"&amp;A7262</f>
        <v>E4246</v>
      </c>
      <c r="C7262" t="s">
        <v>145</v>
      </c>
      <c r="D7262">
        <v>1</v>
      </c>
      <c r="E7262">
        <f>IF(D7262&lt;4,D7262,4)</f>
        <v>1</v>
      </c>
      <c r="F7262" s="1">
        <v>39863</v>
      </c>
      <c r="G7262" s="1">
        <v>40186</v>
      </c>
      <c r="H7262" s="3">
        <f>G7262-F7262</f>
        <v>323</v>
      </c>
      <c r="I7262" s="3">
        <f>IF(H7262&lt;=60,1,IF(H7262&lt;=150,2,3))</f>
        <v>3</v>
      </c>
      <c r="J7262">
        <v>30.5</v>
      </c>
      <c r="K7262">
        <v>4.53</v>
      </c>
      <c r="L7262">
        <v>4.04</v>
      </c>
      <c r="M7262">
        <v>265</v>
      </c>
      <c r="N7262">
        <f>LOG(M7262/100,2)+3</f>
        <v>4.405992359675837</v>
      </c>
      <c r="O7262">
        <f>INDEX(lehmad!B$2:B$412,MATCH(klypsid!$B7262,lehmad!$A$2:$A$412,0))</f>
        <v>39027</v>
      </c>
      <c r="P7262">
        <f>INDEX(lehmad!D$2:D$412,MATCH(klypsid!$B7262,lehmad!$A$2:$A$412,0))</f>
        <v>114</v>
      </c>
      <c r="Q7262">
        <f>INDEX(lehmad!E$2:E$412,MATCH(klypsid!$B7262,lehmad!$A$2:$A$412,0))</f>
        <v>1</v>
      </c>
      <c r="R7262" t="str">
        <f>INDEX(lehmad!F$2:F$412,MATCH(klypsid!$B7262,lehmad!$A$2:$A$412,0))</f>
        <v>DYNASTY-ET</v>
      </c>
      <c r="S7262">
        <f>INDEX(lehmad!H$2:H$412,MATCH(klypsid!$B7262,lehmad!$A$2:$A$412,0))</f>
        <v>124</v>
      </c>
      <c r="T7262">
        <f>INDEX(lehmad!K$2:K$412,MATCH(klypsid!$B7262,lehmad!$A$2:$A$412,0))</f>
        <v>108</v>
      </c>
      <c r="U7262" s="4">
        <f t="shared" si="226"/>
        <v>11</v>
      </c>
      <c r="V7262">
        <f t="shared" si="227"/>
        <v>33</v>
      </c>
    </row>
    <row r="7263" spans="1:22" x14ac:dyDescent="0.25">
      <c r="A7263">
        <v>4246</v>
      </c>
      <c r="B7263" t="str">
        <f>"E"&amp;A7263</f>
        <v>E4246</v>
      </c>
      <c r="C7263" t="s">
        <v>145</v>
      </c>
      <c r="D7263">
        <v>1</v>
      </c>
      <c r="E7263">
        <f>IF(D7263&lt;4,D7263,4)</f>
        <v>1</v>
      </c>
      <c r="F7263" s="1">
        <v>39863</v>
      </c>
      <c r="G7263" s="1">
        <v>40214</v>
      </c>
      <c r="H7263" s="3">
        <f>G7263-F7263</f>
        <v>351</v>
      </c>
      <c r="I7263" s="3">
        <f>IF(H7263&lt;=60,1,IF(H7263&lt;=150,2,3))</f>
        <v>3</v>
      </c>
      <c r="J7263">
        <v>28.3</v>
      </c>
      <c r="K7263">
        <v>4.1900000000000004</v>
      </c>
      <c r="L7263">
        <v>4.09</v>
      </c>
      <c r="M7263">
        <v>88</v>
      </c>
      <c r="N7263">
        <f>LOG(M7263/100,2)+3</f>
        <v>2.8155754288625725</v>
      </c>
      <c r="O7263">
        <f>INDEX(lehmad!B$2:B$412,MATCH(klypsid!$B7263,lehmad!$A$2:$A$412,0))</f>
        <v>39027</v>
      </c>
      <c r="P7263">
        <f>INDEX(lehmad!D$2:D$412,MATCH(klypsid!$B7263,lehmad!$A$2:$A$412,0))</f>
        <v>114</v>
      </c>
      <c r="Q7263">
        <f>INDEX(lehmad!E$2:E$412,MATCH(klypsid!$B7263,lehmad!$A$2:$A$412,0))</f>
        <v>1</v>
      </c>
      <c r="R7263" t="str">
        <f>INDEX(lehmad!F$2:F$412,MATCH(klypsid!$B7263,lehmad!$A$2:$A$412,0))</f>
        <v>DYNASTY-ET</v>
      </c>
      <c r="S7263">
        <f>INDEX(lehmad!H$2:H$412,MATCH(klypsid!$B7263,lehmad!$A$2:$A$412,0))</f>
        <v>124</v>
      </c>
      <c r="T7263">
        <f>INDEX(lehmad!K$2:K$412,MATCH(klypsid!$B7263,lehmad!$A$2:$A$412,0))</f>
        <v>108</v>
      </c>
      <c r="U7263" s="4">
        <f t="shared" si="226"/>
        <v>12</v>
      </c>
      <c r="V7263">
        <f t="shared" si="227"/>
        <v>28</v>
      </c>
    </row>
    <row r="7264" spans="1:22" x14ac:dyDescent="0.25">
      <c r="A7264">
        <v>4246</v>
      </c>
      <c r="B7264" t="str">
        <f>"E"&amp;A7264</f>
        <v>E4246</v>
      </c>
      <c r="C7264" t="s">
        <v>145</v>
      </c>
      <c r="D7264">
        <v>1</v>
      </c>
      <c r="E7264">
        <f>IF(D7264&lt;4,D7264,4)</f>
        <v>1</v>
      </c>
      <c r="F7264" s="1">
        <v>39863</v>
      </c>
      <c r="G7264" s="1">
        <v>40242</v>
      </c>
      <c r="H7264" s="3">
        <f>G7264-F7264</f>
        <v>379</v>
      </c>
      <c r="I7264" s="3">
        <f>IF(H7264&lt;=60,1,IF(H7264&lt;=150,2,3))</f>
        <v>3</v>
      </c>
      <c r="J7264">
        <v>29.9</v>
      </c>
      <c r="K7264">
        <v>3.84</v>
      </c>
      <c r="L7264">
        <v>4</v>
      </c>
      <c r="M7264">
        <v>124</v>
      </c>
      <c r="N7264">
        <f>LOG(M7264/100,2)+3</f>
        <v>3.3103401206121505</v>
      </c>
      <c r="O7264">
        <f>INDEX(lehmad!B$2:B$412,MATCH(klypsid!$B7264,lehmad!$A$2:$A$412,0))</f>
        <v>39027</v>
      </c>
      <c r="P7264">
        <f>INDEX(lehmad!D$2:D$412,MATCH(klypsid!$B7264,lehmad!$A$2:$A$412,0))</f>
        <v>114</v>
      </c>
      <c r="Q7264">
        <f>INDEX(lehmad!E$2:E$412,MATCH(klypsid!$B7264,lehmad!$A$2:$A$412,0))</f>
        <v>1</v>
      </c>
      <c r="R7264" t="str">
        <f>INDEX(lehmad!F$2:F$412,MATCH(klypsid!$B7264,lehmad!$A$2:$A$412,0))</f>
        <v>DYNASTY-ET</v>
      </c>
      <c r="S7264">
        <f>INDEX(lehmad!H$2:H$412,MATCH(klypsid!$B7264,lehmad!$A$2:$A$412,0))</f>
        <v>124</v>
      </c>
      <c r="T7264">
        <f>INDEX(lehmad!K$2:K$412,MATCH(klypsid!$B7264,lehmad!$A$2:$A$412,0))</f>
        <v>108</v>
      </c>
      <c r="U7264" s="4">
        <f t="shared" si="226"/>
        <v>13</v>
      </c>
      <c r="V7264">
        <f t="shared" si="227"/>
        <v>28</v>
      </c>
    </row>
    <row r="7265" spans="1:22" x14ac:dyDescent="0.25">
      <c r="A7265">
        <v>4246</v>
      </c>
      <c r="B7265" t="str">
        <f>"E"&amp;A7265</f>
        <v>E4246</v>
      </c>
      <c r="C7265" t="s">
        <v>145</v>
      </c>
      <c r="D7265">
        <v>1</v>
      </c>
      <c r="E7265">
        <f>IF(D7265&lt;4,D7265,4)</f>
        <v>1</v>
      </c>
      <c r="F7265" s="1">
        <v>39863</v>
      </c>
      <c r="G7265" s="1">
        <v>40276</v>
      </c>
      <c r="H7265" s="3">
        <f>G7265-F7265</f>
        <v>413</v>
      </c>
      <c r="I7265" s="3">
        <f>IF(H7265&lt;=60,1,IF(H7265&lt;=150,2,3))</f>
        <v>3</v>
      </c>
      <c r="J7265">
        <v>26.9</v>
      </c>
      <c r="K7265">
        <v>4.17</v>
      </c>
      <c r="L7265">
        <v>4.07</v>
      </c>
      <c r="M7265">
        <v>158</v>
      </c>
      <c r="N7265">
        <f>LOG(M7265/100,2)+3</f>
        <v>3.6599245584023783</v>
      </c>
      <c r="O7265">
        <f>INDEX(lehmad!B$2:B$412,MATCH(klypsid!$B7265,lehmad!$A$2:$A$412,0))</f>
        <v>39027</v>
      </c>
      <c r="P7265">
        <f>INDEX(lehmad!D$2:D$412,MATCH(klypsid!$B7265,lehmad!$A$2:$A$412,0))</f>
        <v>114</v>
      </c>
      <c r="Q7265">
        <f>INDEX(lehmad!E$2:E$412,MATCH(klypsid!$B7265,lehmad!$A$2:$A$412,0))</f>
        <v>1</v>
      </c>
      <c r="R7265" t="str">
        <f>INDEX(lehmad!F$2:F$412,MATCH(klypsid!$B7265,lehmad!$A$2:$A$412,0))</f>
        <v>DYNASTY-ET</v>
      </c>
      <c r="S7265">
        <f>INDEX(lehmad!H$2:H$412,MATCH(klypsid!$B7265,lehmad!$A$2:$A$412,0))</f>
        <v>124</v>
      </c>
      <c r="T7265">
        <f>INDEX(lehmad!K$2:K$412,MATCH(klypsid!$B7265,lehmad!$A$2:$A$412,0))</f>
        <v>108</v>
      </c>
      <c r="U7265" s="4">
        <f t="shared" si="226"/>
        <v>14</v>
      </c>
      <c r="V7265">
        <f t="shared" si="227"/>
        <v>34</v>
      </c>
    </row>
    <row r="7266" spans="1:22" x14ac:dyDescent="0.25">
      <c r="A7266">
        <v>4246</v>
      </c>
      <c r="B7266" t="str">
        <f>"E"&amp;A7266</f>
        <v>E4246</v>
      </c>
      <c r="C7266" t="s">
        <v>145</v>
      </c>
      <c r="D7266">
        <v>1</v>
      </c>
      <c r="E7266">
        <f>IF(D7266&lt;4,D7266,4)</f>
        <v>1</v>
      </c>
      <c r="F7266" s="1">
        <v>39863</v>
      </c>
      <c r="G7266" s="1">
        <v>40304</v>
      </c>
      <c r="H7266" s="3">
        <f>G7266-F7266</f>
        <v>441</v>
      </c>
      <c r="I7266" s="3">
        <f>IF(H7266&lt;=60,1,IF(H7266&lt;=150,2,3))</f>
        <v>3</v>
      </c>
      <c r="J7266">
        <v>27.2</v>
      </c>
      <c r="K7266">
        <v>4.32</v>
      </c>
      <c r="L7266">
        <v>4.0199999999999996</v>
      </c>
      <c r="M7266">
        <v>132</v>
      </c>
      <c r="N7266">
        <f>LOG(M7266/100,2)+3</f>
        <v>3.400537929583729</v>
      </c>
      <c r="O7266">
        <f>INDEX(lehmad!B$2:B$412,MATCH(klypsid!$B7266,lehmad!$A$2:$A$412,0))</f>
        <v>39027</v>
      </c>
      <c r="P7266">
        <f>INDEX(lehmad!D$2:D$412,MATCH(klypsid!$B7266,lehmad!$A$2:$A$412,0))</f>
        <v>114</v>
      </c>
      <c r="Q7266">
        <f>INDEX(lehmad!E$2:E$412,MATCH(klypsid!$B7266,lehmad!$A$2:$A$412,0))</f>
        <v>1</v>
      </c>
      <c r="R7266" t="str">
        <f>INDEX(lehmad!F$2:F$412,MATCH(klypsid!$B7266,lehmad!$A$2:$A$412,0))</f>
        <v>DYNASTY-ET</v>
      </c>
      <c r="S7266">
        <f>INDEX(lehmad!H$2:H$412,MATCH(klypsid!$B7266,lehmad!$A$2:$A$412,0))</f>
        <v>124</v>
      </c>
      <c r="T7266">
        <f>INDEX(lehmad!K$2:K$412,MATCH(klypsid!$B7266,lehmad!$A$2:$A$412,0))</f>
        <v>108</v>
      </c>
      <c r="U7266" s="4">
        <f t="shared" si="226"/>
        <v>15</v>
      </c>
      <c r="V7266">
        <f t="shared" si="227"/>
        <v>28</v>
      </c>
    </row>
    <row r="7267" spans="1:22" x14ac:dyDescent="0.25">
      <c r="A7267">
        <v>4246</v>
      </c>
      <c r="B7267" t="str">
        <f>"E"&amp;A7267</f>
        <v>E4246</v>
      </c>
      <c r="C7267" t="s">
        <v>145</v>
      </c>
      <c r="D7267">
        <v>1</v>
      </c>
      <c r="E7267">
        <f>IF(D7267&lt;4,D7267,4)</f>
        <v>1</v>
      </c>
      <c r="F7267" s="1">
        <v>39863</v>
      </c>
      <c r="G7267" s="1">
        <v>40336</v>
      </c>
      <c r="H7267" s="3">
        <f>G7267-F7267</f>
        <v>473</v>
      </c>
      <c r="I7267" s="3">
        <f>IF(H7267&lt;=60,1,IF(H7267&lt;=150,2,3))</f>
        <v>3</v>
      </c>
      <c r="J7267">
        <v>20.3</v>
      </c>
      <c r="K7267">
        <v>4.7699999999999996</v>
      </c>
      <c r="L7267">
        <v>3.8</v>
      </c>
      <c r="M7267">
        <v>149</v>
      </c>
      <c r="N7267">
        <f>LOG(M7267/100,2)+3</f>
        <v>3.5753123306874368</v>
      </c>
      <c r="O7267">
        <f>INDEX(lehmad!B$2:B$412,MATCH(klypsid!$B7267,lehmad!$A$2:$A$412,0))</f>
        <v>39027</v>
      </c>
      <c r="P7267">
        <f>INDEX(lehmad!D$2:D$412,MATCH(klypsid!$B7267,lehmad!$A$2:$A$412,0))</f>
        <v>114</v>
      </c>
      <c r="Q7267">
        <f>INDEX(lehmad!E$2:E$412,MATCH(klypsid!$B7267,lehmad!$A$2:$A$412,0))</f>
        <v>1</v>
      </c>
      <c r="R7267" t="str">
        <f>INDEX(lehmad!F$2:F$412,MATCH(klypsid!$B7267,lehmad!$A$2:$A$412,0))</f>
        <v>DYNASTY-ET</v>
      </c>
      <c r="S7267">
        <f>INDEX(lehmad!H$2:H$412,MATCH(klypsid!$B7267,lehmad!$A$2:$A$412,0))</f>
        <v>124</v>
      </c>
      <c r="T7267">
        <f>INDEX(lehmad!K$2:K$412,MATCH(klypsid!$B7267,lehmad!$A$2:$A$412,0))</f>
        <v>108</v>
      </c>
      <c r="U7267" s="4">
        <f t="shared" si="226"/>
        <v>16</v>
      </c>
      <c r="V7267">
        <f t="shared" si="227"/>
        <v>32</v>
      </c>
    </row>
    <row r="7268" spans="1:22" x14ac:dyDescent="0.25">
      <c r="A7268">
        <v>4246</v>
      </c>
      <c r="B7268" t="str">
        <f>"E"&amp;A7268</f>
        <v>E4246</v>
      </c>
      <c r="C7268" t="s">
        <v>145</v>
      </c>
      <c r="D7268">
        <v>2</v>
      </c>
      <c r="E7268">
        <f>IF(D7268&lt;4,D7268,4)</f>
        <v>2</v>
      </c>
      <c r="F7268" s="1">
        <v>40383</v>
      </c>
      <c r="G7268" s="1">
        <v>40434</v>
      </c>
      <c r="H7268" s="3">
        <f>G7268-F7268</f>
        <v>51</v>
      </c>
      <c r="I7268" s="3">
        <f>IF(H7268&lt;=60,1,IF(H7268&lt;=150,2,3))</f>
        <v>1</v>
      </c>
      <c r="J7268">
        <v>34.5</v>
      </c>
      <c r="K7268">
        <v>3.87</v>
      </c>
      <c r="L7268">
        <v>3.44</v>
      </c>
      <c r="M7268">
        <v>127</v>
      </c>
      <c r="N7268">
        <f>LOG(M7268/100,2)+3</f>
        <v>3.3448284969974411</v>
      </c>
      <c r="O7268">
        <f>INDEX(lehmad!B$2:B$412,MATCH(klypsid!$B7268,lehmad!$A$2:$A$412,0))</f>
        <v>39027</v>
      </c>
      <c r="P7268">
        <f>INDEX(lehmad!D$2:D$412,MATCH(klypsid!$B7268,lehmad!$A$2:$A$412,0))</f>
        <v>114</v>
      </c>
      <c r="Q7268">
        <f>INDEX(lehmad!E$2:E$412,MATCH(klypsid!$B7268,lehmad!$A$2:$A$412,0))</f>
        <v>1</v>
      </c>
      <c r="R7268" t="str">
        <f>INDEX(lehmad!F$2:F$412,MATCH(klypsid!$B7268,lehmad!$A$2:$A$412,0))</f>
        <v>DYNASTY-ET</v>
      </c>
      <c r="S7268">
        <f>INDEX(lehmad!H$2:H$412,MATCH(klypsid!$B7268,lehmad!$A$2:$A$412,0))</f>
        <v>124</v>
      </c>
      <c r="T7268">
        <f>INDEX(lehmad!K$2:K$412,MATCH(klypsid!$B7268,lehmad!$A$2:$A$412,0))</f>
        <v>108</v>
      </c>
      <c r="U7268" s="4">
        <f t="shared" si="226"/>
        <v>1</v>
      </c>
      <c r="V7268">
        <f t="shared" si="227"/>
        <v>51</v>
      </c>
    </row>
    <row r="7269" spans="1:22" x14ac:dyDescent="0.25">
      <c r="A7269">
        <v>4250</v>
      </c>
      <c r="B7269" t="str">
        <f>"E"&amp;A7269</f>
        <v>E4250</v>
      </c>
      <c r="C7269" t="s">
        <v>90</v>
      </c>
      <c r="D7269">
        <v>1</v>
      </c>
      <c r="E7269">
        <f>IF(D7269&lt;4,D7269,4)</f>
        <v>1</v>
      </c>
      <c r="F7269" s="1">
        <v>39884</v>
      </c>
      <c r="G7269" s="1">
        <v>39908</v>
      </c>
      <c r="H7269" s="3">
        <f>G7269-F7269</f>
        <v>24</v>
      </c>
      <c r="I7269" s="3">
        <f>IF(H7269&lt;=60,1,IF(H7269&lt;=150,2,3))</f>
        <v>1</v>
      </c>
      <c r="J7269">
        <v>29.9</v>
      </c>
      <c r="K7269">
        <v>5.5</v>
      </c>
      <c r="L7269">
        <v>2.75</v>
      </c>
      <c r="M7269">
        <v>138</v>
      </c>
      <c r="N7269">
        <f>LOG(M7269/100,2)+3</f>
        <v>3.4646682670034443</v>
      </c>
      <c r="O7269">
        <f>INDEX(lehmad!B$2:B$412,MATCH(klypsid!$B7269,lehmad!$A$2:$A$412,0))</f>
        <v>39029</v>
      </c>
      <c r="P7269">
        <f>INDEX(lehmad!D$2:D$412,MATCH(klypsid!$B7269,lehmad!$A$2:$A$412,0))</f>
        <v>97</v>
      </c>
      <c r="Q7269">
        <f>INDEX(lehmad!E$2:E$412,MATCH(klypsid!$B7269,lehmad!$A$2:$A$412,0))</f>
        <v>0.875</v>
      </c>
      <c r="R7269" t="str">
        <f>INDEX(lehmad!F$2:F$412,MATCH(klypsid!$B7269,lehmad!$A$2:$A$412,0))</f>
        <v>DYNASTY-ET</v>
      </c>
      <c r="S7269">
        <f>INDEX(lehmad!H$2:H$412,MATCH(klypsid!$B7269,lehmad!$A$2:$A$412,0))</f>
        <v>124</v>
      </c>
      <c r="T7269">
        <f>INDEX(lehmad!K$2:K$412,MATCH(klypsid!$B7269,lehmad!$A$2:$A$412,0))</f>
        <v>108</v>
      </c>
      <c r="U7269" s="4">
        <f t="shared" si="226"/>
        <v>1</v>
      </c>
      <c r="V7269">
        <f t="shared" si="227"/>
        <v>24</v>
      </c>
    </row>
    <row r="7270" spans="1:22" x14ac:dyDescent="0.25">
      <c r="A7270">
        <v>4250</v>
      </c>
      <c r="B7270" t="str">
        <f>"E"&amp;A7270</f>
        <v>E4250</v>
      </c>
      <c r="C7270" t="s">
        <v>90</v>
      </c>
      <c r="D7270">
        <v>1</v>
      </c>
      <c r="E7270">
        <f>IF(D7270&lt;4,D7270,4)</f>
        <v>1</v>
      </c>
      <c r="F7270" s="1">
        <v>39884</v>
      </c>
      <c r="G7270" s="1">
        <v>39944</v>
      </c>
      <c r="H7270" s="3">
        <f>G7270-F7270</f>
        <v>60</v>
      </c>
      <c r="I7270" s="3">
        <f>IF(H7270&lt;=60,1,IF(H7270&lt;=150,2,3))</f>
        <v>1</v>
      </c>
      <c r="J7270">
        <v>26.8</v>
      </c>
      <c r="K7270">
        <v>3.98</v>
      </c>
      <c r="L7270">
        <v>2.81</v>
      </c>
      <c r="M7270">
        <v>32</v>
      </c>
      <c r="N7270">
        <f>LOG(M7270/100,2)+3</f>
        <v>1.3561438102252752</v>
      </c>
      <c r="O7270">
        <f>INDEX(lehmad!B$2:B$412,MATCH(klypsid!$B7270,lehmad!$A$2:$A$412,0))</f>
        <v>39029</v>
      </c>
      <c r="P7270">
        <f>INDEX(lehmad!D$2:D$412,MATCH(klypsid!$B7270,lehmad!$A$2:$A$412,0))</f>
        <v>97</v>
      </c>
      <c r="Q7270">
        <f>INDEX(lehmad!E$2:E$412,MATCH(klypsid!$B7270,lehmad!$A$2:$A$412,0))</f>
        <v>0.875</v>
      </c>
      <c r="R7270" t="str">
        <f>INDEX(lehmad!F$2:F$412,MATCH(klypsid!$B7270,lehmad!$A$2:$A$412,0))</f>
        <v>DYNASTY-ET</v>
      </c>
      <c r="S7270">
        <f>INDEX(lehmad!H$2:H$412,MATCH(klypsid!$B7270,lehmad!$A$2:$A$412,0))</f>
        <v>124</v>
      </c>
      <c r="T7270">
        <f>INDEX(lehmad!K$2:K$412,MATCH(klypsid!$B7270,lehmad!$A$2:$A$412,0))</f>
        <v>108</v>
      </c>
      <c r="U7270" s="4">
        <f t="shared" si="226"/>
        <v>2</v>
      </c>
      <c r="V7270">
        <f t="shared" si="227"/>
        <v>36</v>
      </c>
    </row>
    <row r="7271" spans="1:22" x14ac:dyDescent="0.25">
      <c r="A7271">
        <v>4250</v>
      </c>
      <c r="B7271" t="str">
        <f>"E"&amp;A7271</f>
        <v>E4250</v>
      </c>
      <c r="C7271" t="s">
        <v>90</v>
      </c>
      <c r="D7271">
        <v>1</v>
      </c>
      <c r="E7271">
        <f>IF(D7271&lt;4,D7271,4)</f>
        <v>1</v>
      </c>
      <c r="F7271" s="1">
        <v>39884</v>
      </c>
      <c r="G7271" s="1">
        <v>39972</v>
      </c>
      <c r="H7271" s="3">
        <f>G7271-F7271</f>
        <v>88</v>
      </c>
      <c r="I7271" s="3">
        <f>IF(H7271&lt;=60,1,IF(H7271&lt;=150,2,3))</f>
        <v>2</v>
      </c>
      <c r="J7271">
        <v>33</v>
      </c>
      <c r="K7271">
        <v>3.77</v>
      </c>
      <c r="L7271">
        <v>2.9</v>
      </c>
      <c r="M7271">
        <v>37</v>
      </c>
      <c r="N7271">
        <f>LOG(M7271/100,2)+3</f>
        <v>1.5655971758542251</v>
      </c>
      <c r="O7271">
        <f>INDEX(lehmad!B$2:B$412,MATCH(klypsid!$B7271,lehmad!$A$2:$A$412,0))</f>
        <v>39029</v>
      </c>
      <c r="P7271">
        <f>INDEX(lehmad!D$2:D$412,MATCH(klypsid!$B7271,lehmad!$A$2:$A$412,0))</f>
        <v>97</v>
      </c>
      <c r="Q7271">
        <f>INDEX(lehmad!E$2:E$412,MATCH(klypsid!$B7271,lehmad!$A$2:$A$412,0))</f>
        <v>0.875</v>
      </c>
      <c r="R7271" t="str">
        <f>INDEX(lehmad!F$2:F$412,MATCH(klypsid!$B7271,lehmad!$A$2:$A$412,0))</f>
        <v>DYNASTY-ET</v>
      </c>
      <c r="S7271">
        <f>INDEX(lehmad!H$2:H$412,MATCH(klypsid!$B7271,lehmad!$A$2:$A$412,0))</f>
        <v>124</v>
      </c>
      <c r="T7271">
        <f>INDEX(lehmad!K$2:K$412,MATCH(klypsid!$B7271,lehmad!$A$2:$A$412,0))</f>
        <v>108</v>
      </c>
      <c r="U7271" s="4">
        <f t="shared" si="226"/>
        <v>3</v>
      </c>
      <c r="V7271">
        <f t="shared" si="227"/>
        <v>28</v>
      </c>
    </row>
    <row r="7272" spans="1:22" x14ac:dyDescent="0.25">
      <c r="A7272">
        <v>4250</v>
      </c>
      <c r="B7272" t="str">
        <f>"E"&amp;A7272</f>
        <v>E4250</v>
      </c>
      <c r="C7272" t="s">
        <v>90</v>
      </c>
      <c r="D7272">
        <v>1</v>
      </c>
      <c r="E7272">
        <f>IF(D7272&lt;4,D7272,4)</f>
        <v>1</v>
      </c>
      <c r="F7272" s="1">
        <v>39884</v>
      </c>
      <c r="G7272" s="1">
        <v>40007</v>
      </c>
      <c r="H7272" s="3">
        <f>G7272-F7272</f>
        <v>123</v>
      </c>
      <c r="I7272" s="3">
        <f>IF(H7272&lt;=60,1,IF(H7272&lt;=150,2,3))</f>
        <v>2</v>
      </c>
      <c r="J7272">
        <v>28</v>
      </c>
      <c r="K7272">
        <v>3.51</v>
      </c>
      <c r="L7272">
        <v>2.86</v>
      </c>
      <c r="M7272">
        <v>23</v>
      </c>
      <c r="N7272">
        <f>LOG(M7272/100,2)+3</f>
        <v>0.87970576628228825</v>
      </c>
      <c r="O7272">
        <f>INDEX(lehmad!B$2:B$412,MATCH(klypsid!$B7272,lehmad!$A$2:$A$412,0))</f>
        <v>39029</v>
      </c>
      <c r="P7272">
        <f>INDEX(lehmad!D$2:D$412,MATCH(klypsid!$B7272,lehmad!$A$2:$A$412,0))</f>
        <v>97</v>
      </c>
      <c r="Q7272">
        <f>INDEX(lehmad!E$2:E$412,MATCH(klypsid!$B7272,lehmad!$A$2:$A$412,0))</f>
        <v>0.875</v>
      </c>
      <c r="R7272" t="str">
        <f>INDEX(lehmad!F$2:F$412,MATCH(klypsid!$B7272,lehmad!$A$2:$A$412,0))</f>
        <v>DYNASTY-ET</v>
      </c>
      <c r="S7272">
        <f>INDEX(lehmad!H$2:H$412,MATCH(klypsid!$B7272,lehmad!$A$2:$A$412,0))</f>
        <v>124</v>
      </c>
      <c r="T7272">
        <f>INDEX(lehmad!K$2:K$412,MATCH(klypsid!$B7272,lehmad!$A$2:$A$412,0))</f>
        <v>108</v>
      </c>
      <c r="U7272" s="4">
        <f t="shared" si="226"/>
        <v>4</v>
      </c>
      <c r="V7272">
        <f t="shared" si="227"/>
        <v>35</v>
      </c>
    </row>
    <row r="7273" spans="1:22" x14ac:dyDescent="0.25">
      <c r="A7273">
        <v>4250</v>
      </c>
      <c r="B7273" t="str">
        <f>"E"&amp;A7273</f>
        <v>E4250</v>
      </c>
      <c r="C7273" t="s">
        <v>90</v>
      </c>
      <c r="D7273">
        <v>1</v>
      </c>
      <c r="E7273">
        <f>IF(D7273&lt;4,D7273,4)</f>
        <v>1</v>
      </c>
      <c r="F7273" s="1">
        <v>39884</v>
      </c>
      <c r="G7273" s="1">
        <v>40037</v>
      </c>
      <c r="H7273" s="3">
        <f>G7273-F7273</f>
        <v>153</v>
      </c>
      <c r="I7273" s="3">
        <f>IF(H7273&lt;=60,1,IF(H7273&lt;=150,2,3))</f>
        <v>3</v>
      </c>
      <c r="J7273">
        <v>25.9</v>
      </c>
      <c r="K7273">
        <v>3.52</v>
      </c>
      <c r="L7273">
        <v>2.93</v>
      </c>
      <c r="M7273">
        <v>555</v>
      </c>
      <c r="N7273">
        <f>LOG(M7273/100,2)+3</f>
        <v>5.4724877714627436</v>
      </c>
      <c r="O7273">
        <f>INDEX(lehmad!B$2:B$412,MATCH(klypsid!$B7273,lehmad!$A$2:$A$412,0))</f>
        <v>39029</v>
      </c>
      <c r="P7273">
        <f>INDEX(lehmad!D$2:D$412,MATCH(klypsid!$B7273,lehmad!$A$2:$A$412,0))</f>
        <v>97</v>
      </c>
      <c r="Q7273">
        <f>INDEX(lehmad!E$2:E$412,MATCH(klypsid!$B7273,lehmad!$A$2:$A$412,0))</f>
        <v>0.875</v>
      </c>
      <c r="R7273" t="str">
        <f>INDEX(lehmad!F$2:F$412,MATCH(klypsid!$B7273,lehmad!$A$2:$A$412,0))</f>
        <v>DYNASTY-ET</v>
      </c>
      <c r="S7273">
        <f>INDEX(lehmad!H$2:H$412,MATCH(klypsid!$B7273,lehmad!$A$2:$A$412,0))</f>
        <v>124</v>
      </c>
      <c r="T7273">
        <f>INDEX(lehmad!K$2:K$412,MATCH(klypsid!$B7273,lehmad!$A$2:$A$412,0))</f>
        <v>108</v>
      </c>
      <c r="U7273" s="4">
        <f t="shared" si="226"/>
        <v>5</v>
      </c>
      <c r="V7273">
        <f t="shared" si="227"/>
        <v>30</v>
      </c>
    </row>
    <row r="7274" spans="1:22" x14ac:dyDescent="0.25">
      <c r="A7274">
        <v>4250</v>
      </c>
      <c r="B7274" t="str">
        <f>"E"&amp;A7274</f>
        <v>E4250</v>
      </c>
      <c r="C7274" t="s">
        <v>90</v>
      </c>
      <c r="D7274">
        <v>1</v>
      </c>
      <c r="E7274">
        <f>IF(D7274&lt;4,D7274,4)</f>
        <v>1</v>
      </c>
      <c r="F7274" s="1">
        <v>39884</v>
      </c>
      <c r="G7274" s="1">
        <v>40066</v>
      </c>
      <c r="H7274" s="3">
        <f>G7274-F7274</f>
        <v>182</v>
      </c>
      <c r="I7274" s="3">
        <f>IF(H7274&lt;=60,1,IF(H7274&lt;=150,2,3))</f>
        <v>3</v>
      </c>
      <c r="J7274">
        <v>27.5</v>
      </c>
      <c r="K7274">
        <v>3.98</v>
      </c>
      <c r="L7274">
        <v>3.09</v>
      </c>
      <c r="M7274">
        <v>22</v>
      </c>
      <c r="N7274">
        <f>LOG(M7274/100,2)+3</f>
        <v>0.8155754288625725</v>
      </c>
      <c r="O7274">
        <f>INDEX(lehmad!B$2:B$412,MATCH(klypsid!$B7274,lehmad!$A$2:$A$412,0))</f>
        <v>39029</v>
      </c>
      <c r="P7274">
        <f>INDEX(lehmad!D$2:D$412,MATCH(klypsid!$B7274,lehmad!$A$2:$A$412,0))</f>
        <v>97</v>
      </c>
      <c r="Q7274">
        <f>INDEX(lehmad!E$2:E$412,MATCH(klypsid!$B7274,lehmad!$A$2:$A$412,0))</f>
        <v>0.875</v>
      </c>
      <c r="R7274" t="str">
        <f>INDEX(lehmad!F$2:F$412,MATCH(klypsid!$B7274,lehmad!$A$2:$A$412,0))</f>
        <v>DYNASTY-ET</v>
      </c>
      <c r="S7274">
        <f>INDEX(lehmad!H$2:H$412,MATCH(klypsid!$B7274,lehmad!$A$2:$A$412,0))</f>
        <v>124</v>
      </c>
      <c r="T7274">
        <f>INDEX(lehmad!K$2:K$412,MATCH(klypsid!$B7274,lehmad!$A$2:$A$412,0))</f>
        <v>108</v>
      </c>
      <c r="U7274" s="4">
        <f t="shared" si="226"/>
        <v>6</v>
      </c>
      <c r="V7274">
        <f t="shared" si="227"/>
        <v>29</v>
      </c>
    </row>
    <row r="7275" spans="1:22" x14ac:dyDescent="0.25">
      <c r="A7275">
        <v>4250</v>
      </c>
      <c r="B7275" t="str">
        <f>"E"&amp;A7275</f>
        <v>E4250</v>
      </c>
      <c r="C7275" t="s">
        <v>90</v>
      </c>
      <c r="D7275">
        <v>1</v>
      </c>
      <c r="E7275">
        <f>IF(D7275&lt;4,D7275,4)</f>
        <v>1</v>
      </c>
      <c r="F7275" s="1">
        <v>39884</v>
      </c>
      <c r="G7275" s="1">
        <v>40094</v>
      </c>
      <c r="H7275" s="3">
        <f>G7275-F7275</f>
        <v>210</v>
      </c>
      <c r="I7275" s="3">
        <f>IF(H7275&lt;=60,1,IF(H7275&lt;=150,2,3))</f>
        <v>3</v>
      </c>
      <c r="J7275">
        <v>27.6</v>
      </c>
      <c r="K7275">
        <v>4.46</v>
      </c>
      <c r="L7275">
        <v>3.17</v>
      </c>
      <c r="M7275">
        <v>9</v>
      </c>
      <c r="N7275">
        <f>LOG(M7275/100,2)+3</f>
        <v>-0.47393118833241266</v>
      </c>
      <c r="O7275">
        <f>INDEX(lehmad!B$2:B$412,MATCH(klypsid!$B7275,lehmad!$A$2:$A$412,0))</f>
        <v>39029</v>
      </c>
      <c r="P7275">
        <f>INDEX(lehmad!D$2:D$412,MATCH(klypsid!$B7275,lehmad!$A$2:$A$412,0))</f>
        <v>97</v>
      </c>
      <c r="Q7275">
        <f>INDEX(lehmad!E$2:E$412,MATCH(klypsid!$B7275,lehmad!$A$2:$A$412,0))</f>
        <v>0.875</v>
      </c>
      <c r="R7275" t="str">
        <f>INDEX(lehmad!F$2:F$412,MATCH(klypsid!$B7275,lehmad!$A$2:$A$412,0))</f>
        <v>DYNASTY-ET</v>
      </c>
      <c r="S7275">
        <f>INDEX(lehmad!H$2:H$412,MATCH(klypsid!$B7275,lehmad!$A$2:$A$412,0))</f>
        <v>124</v>
      </c>
      <c r="T7275">
        <f>INDEX(lehmad!K$2:K$412,MATCH(klypsid!$B7275,lehmad!$A$2:$A$412,0))</f>
        <v>108</v>
      </c>
      <c r="U7275" s="4">
        <f t="shared" si="226"/>
        <v>7</v>
      </c>
      <c r="V7275">
        <f t="shared" si="227"/>
        <v>28</v>
      </c>
    </row>
    <row r="7276" spans="1:22" x14ac:dyDescent="0.25">
      <c r="A7276">
        <v>4250</v>
      </c>
      <c r="B7276" t="str">
        <f>"E"&amp;A7276</f>
        <v>E4250</v>
      </c>
      <c r="C7276" t="s">
        <v>90</v>
      </c>
      <c r="D7276">
        <v>1</v>
      </c>
      <c r="E7276">
        <f>IF(D7276&lt;4,D7276,4)</f>
        <v>1</v>
      </c>
      <c r="F7276" s="1">
        <v>39884</v>
      </c>
      <c r="G7276" s="1">
        <v>40125</v>
      </c>
      <c r="H7276" s="3">
        <f>G7276-F7276</f>
        <v>241</v>
      </c>
      <c r="I7276" s="3">
        <f>IF(H7276&lt;=60,1,IF(H7276&lt;=150,2,3))</f>
        <v>3</v>
      </c>
      <c r="J7276">
        <v>26.8</v>
      </c>
      <c r="K7276">
        <v>4.67</v>
      </c>
      <c r="L7276">
        <v>3.34</v>
      </c>
      <c r="M7276">
        <v>30</v>
      </c>
      <c r="N7276">
        <f>LOG(M7276/100,2)+3</f>
        <v>1.2630344058337937</v>
      </c>
      <c r="O7276">
        <f>INDEX(lehmad!B$2:B$412,MATCH(klypsid!$B7276,lehmad!$A$2:$A$412,0))</f>
        <v>39029</v>
      </c>
      <c r="P7276">
        <f>INDEX(lehmad!D$2:D$412,MATCH(klypsid!$B7276,lehmad!$A$2:$A$412,0))</f>
        <v>97</v>
      </c>
      <c r="Q7276">
        <f>INDEX(lehmad!E$2:E$412,MATCH(klypsid!$B7276,lehmad!$A$2:$A$412,0))</f>
        <v>0.875</v>
      </c>
      <c r="R7276" t="str">
        <f>INDEX(lehmad!F$2:F$412,MATCH(klypsid!$B7276,lehmad!$A$2:$A$412,0))</f>
        <v>DYNASTY-ET</v>
      </c>
      <c r="S7276">
        <f>INDEX(lehmad!H$2:H$412,MATCH(klypsid!$B7276,lehmad!$A$2:$A$412,0))</f>
        <v>124</v>
      </c>
      <c r="T7276">
        <f>INDEX(lehmad!K$2:K$412,MATCH(klypsid!$B7276,lehmad!$A$2:$A$412,0))</f>
        <v>108</v>
      </c>
      <c r="U7276" s="4">
        <f t="shared" si="226"/>
        <v>8</v>
      </c>
      <c r="V7276">
        <f t="shared" si="227"/>
        <v>31</v>
      </c>
    </row>
    <row r="7277" spans="1:22" x14ac:dyDescent="0.25">
      <c r="A7277">
        <v>4250</v>
      </c>
      <c r="B7277" t="str">
        <f>"E"&amp;A7277</f>
        <v>E4250</v>
      </c>
      <c r="C7277" t="s">
        <v>90</v>
      </c>
      <c r="D7277">
        <v>1</v>
      </c>
      <c r="E7277">
        <f>IF(D7277&lt;4,D7277,4)</f>
        <v>1</v>
      </c>
      <c r="F7277" s="1">
        <v>39884</v>
      </c>
      <c r="G7277" s="1">
        <v>40153</v>
      </c>
      <c r="H7277" s="3">
        <f>G7277-F7277</f>
        <v>269</v>
      </c>
      <c r="I7277" s="3">
        <f>IF(H7277&lt;=60,1,IF(H7277&lt;=150,2,3))</f>
        <v>3</v>
      </c>
      <c r="J7277">
        <v>26.1</v>
      </c>
      <c r="K7277">
        <v>4.26</v>
      </c>
      <c r="L7277">
        <v>3.32</v>
      </c>
      <c r="M7277">
        <v>12</v>
      </c>
      <c r="N7277">
        <f>LOG(M7277/100,2)+3</f>
        <v>-5.8893689053568732E-2</v>
      </c>
      <c r="O7277">
        <f>INDEX(lehmad!B$2:B$412,MATCH(klypsid!$B7277,lehmad!$A$2:$A$412,0))</f>
        <v>39029</v>
      </c>
      <c r="P7277">
        <f>INDEX(lehmad!D$2:D$412,MATCH(klypsid!$B7277,lehmad!$A$2:$A$412,0))</f>
        <v>97</v>
      </c>
      <c r="Q7277">
        <f>INDEX(lehmad!E$2:E$412,MATCH(klypsid!$B7277,lehmad!$A$2:$A$412,0))</f>
        <v>0.875</v>
      </c>
      <c r="R7277" t="str">
        <f>INDEX(lehmad!F$2:F$412,MATCH(klypsid!$B7277,lehmad!$A$2:$A$412,0))</f>
        <v>DYNASTY-ET</v>
      </c>
      <c r="S7277">
        <f>INDEX(lehmad!H$2:H$412,MATCH(klypsid!$B7277,lehmad!$A$2:$A$412,0))</f>
        <v>124</v>
      </c>
      <c r="T7277">
        <f>INDEX(lehmad!K$2:K$412,MATCH(klypsid!$B7277,lehmad!$A$2:$A$412,0))</f>
        <v>108</v>
      </c>
      <c r="U7277" s="4">
        <f t="shared" si="226"/>
        <v>9</v>
      </c>
      <c r="V7277">
        <f t="shared" si="227"/>
        <v>28</v>
      </c>
    </row>
    <row r="7278" spans="1:22" x14ac:dyDescent="0.25">
      <c r="A7278">
        <v>4250</v>
      </c>
      <c r="B7278" t="str">
        <f>"E"&amp;A7278</f>
        <v>E4250</v>
      </c>
      <c r="C7278" t="s">
        <v>90</v>
      </c>
      <c r="D7278">
        <v>2</v>
      </c>
      <c r="E7278">
        <f>IF(D7278&lt;4,D7278,4)</f>
        <v>2</v>
      </c>
      <c r="F7278" s="1">
        <v>40242</v>
      </c>
      <c r="G7278" s="1">
        <v>40276</v>
      </c>
      <c r="H7278" s="3">
        <f>G7278-F7278</f>
        <v>34</v>
      </c>
      <c r="I7278" s="3">
        <f>IF(H7278&lt;=60,1,IF(H7278&lt;=150,2,3))</f>
        <v>1</v>
      </c>
      <c r="J7278">
        <v>44.4</v>
      </c>
      <c r="K7278">
        <v>4.12</v>
      </c>
      <c r="L7278">
        <v>2.89</v>
      </c>
      <c r="M7278">
        <v>1046</v>
      </c>
      <c r="N7278">
        <f>LOG(M7278/100,2)+3</f>
        <v>6.3868109464722167</v>
      </c>
      <c r="O7278">
        <f>INDEX(lehmad!B$2:B$412,MATCH(klypsid!$B7278,lehmad!$A$2:$A$412,0))</f>
        <v>39029</v>
      </c>
      <c r="P7278">
        <f>INDEX(lehmad!D$2:D$412,MATCH(klypsid!$B7278,lehmad!$A$2:$A$412,0))</f>
        <v>97</v>
      </c>
      <c r="Q7278">
        <f>INDEX(lehmad!E$2:E$412,MATCH(klypsid!$B7278,lehmad!$A$2:$A$412,0))</f>
        <v>0.875</v>
      </c>
      <c r="R7278" t="str">
        <f>INDEX(lehmad!F$2:F$412,MATCH(klypsid!$B7278,lehmad!$A$2:$A$412,0))</f>
        <v>DYNASTY-ET</v>
      </c>
      <c r="S7278">
        <f>INDEX(lehmad!H$2:H$412,MATCH(klypsid!$B7278,lehmad!$A$2:$A$412,0))</f>
        <v>124</v>
      </c>
      <c r="T7278">
        <f>INDEX(lehmad!K$2:K$412,MATCH(klypsid!$B7278,lehmad!$A$2:$A$412,0))</f>
        <v>108</v>
      </c>
      <c r="U7278" s="4">
        <f t="shared" si="226"/>
        <v>1</v>
      </c>
      <c r="V7278">
        <f t="shared" si="227"/>
        <v>34</v>
      </c>
    </row>
    <row r="7279" spans="1:22" x14ac:dyDescent="0.25">
      <c r="A7279">
        <v>4250</v>
      </c>
      <c r="B7279" t="str">
        <f>"E"&amp;A7279</f>
        <v>E4250</v>
      </c>
      <c r="C7279" t="s">
        <v>90</v>
      </c>
      <c r="D7279">
        <v>2</v>
      </c>
      <c r="E7279">
        <f>IF(D7279&lt;4,D7279,4)</f>
        <v>2</v>
      </c>
      <c r="F7279" s="1">
        <v>40242</v>
      </c>
      <c r="G7279" s="1">
        <v>40304</v>
      </c>
      <c r="H7279" s="3">
        <f>G7279-F7279</f>
        <v>62</v>
      </c>
      <c r="I7279" s="3">
        <f>IF(H7279&lt;=60,1,IF(H7279&lt;=150,2,3))</f>
        <v>2</v>
      </c>
      <c r="J7279">
        <v>39.9</v>
      </c>
      <c r="K7279">
        <v>3.96</v>
      </c>
      <c r="L7279">
        <v>3.76</v>
      </c>
      <c r="M7279">
        <v>14</v>
      </c>
      <c r="N7279">
        <f>LOG(M7279/100,2)+3</f>
        <v>0.16349873228287937</v>
      </c>
      <c r="O7279">
        <f>INDEX(lehmad!B$2:B$412,MATCH(klypsid!$B7279,lehmad!$A$2:$A$412,0))</f>
        <v>39029</v>
      </c>
      <c r="P7279">
        <f>INDEX(lehmad!D$2:D$412,MATCH(klypsid!$B7279,lehmad!$A$2:$A$412,0))</f>
        <v>97</v>
      </c>
      <c r="Q7279">
        <f>INDEX(lehmad!E$2:E$412,MATCH(klypsid!$B7279,lehmad!$A$2:$A$412,0))</f>
        <v>0.875</v>
      </c>
      <c r="R7279" t="str">
        <f>INDEX(lehmad!F$2:F$412,MATCH(klypsid!$B7279,lehmad!$A$2:$A$412,0))</f>
        <v>DYNASTY-ET</v>
      </c>
      <c r="S7279">
        <f>INDEX(lehmad!H$2:H$412,MATCH(klypsid!$B7279,lehmad!$A$2:$A$412,0))</f>
        <v>124</v>
      </c>
      <c r="T7279">
        <f>INDEX(lehmad!K$2:K$412,MATCH(klypsid!$B7279,lehmad!$A$2:$A$412,0))</f>
        <v>108</v>
      </c>
      <c r="U7279" s="4">
        <f t="shared" si="226"/>
        <v>2</v>
      </c>
      <c r="V7279">
        <f t="shared" si="227"/>
        <v>28</v>
      </c>
    </row>
    <row r="7280" spans="1:22" x14ac:dyDescent="0.25">
      <c r="A7280">
        <v>4250</v>
      </c>
      <c r="B7280" t="str">
        <f>"E"&amp;A7280</f>
        <v>E4250</v>
      </c>
      <c r="C7280" t="s">
        <v>90</v>
      </c>
      <c r="D7280">
        <v>2</v>
      </c>
      <c r="E7280">
        <f>IF(D7280&lt;4,D7280,4)</f>
        <v>2</v>
      </c>
      <c r="F7280" s="1">
        <v>40242</v>
      </c>
      <c r="G7280" s="1">
        <v>40336</v>
      </c>
      <c r="H7280" s="3">
        <f>G7280-F7280</f>
        <v>94</v>
      </c>
      <c r="I7280" s="3">
        <f>IF(H7280&lt;=60,1,IF(H7280&lt;=150,2,3))</f>
        <v>2</v>
      </c>
      <c r="J7280">
        <v>38.4</v>
      </c>
      <c r="K7280">
        <v>3.61</v>
      </c>
      <c r="L7280">
        <v>2.66</v>
      </c>
      <c r="M7280">
        <v>332</v>
      </c>
      <c r="N7280">
        <f>LOG(M7280/100,2)+3</f>
        <v>4.7311832415722002</v>
      </c>
      <c r="O7280">
        <f>INDEX(lehmad!B$2:B$412,MATCH(klypsid!$B7280,lehmad!$A$2:$A$412,0))</f>
        <v>39029</v>
      </c>
      <c r="P7280">
        <f>INDEX(lehmad!D$2:D$412,MATCH(klypsid!$B7280,lehmad!$A$2:$A$412,0))</f>
        <v>97</v>
      </c>
      <c r="Q7280">
        <f>INDEX(lehmad!E$2:E$412,MATCH(klypsid!$B7280,lehmad!$A$2:$A$412,0))</f>
        <v>0.875</v>
      </c>
      <c r="R7280" t="str">
        <f>INDEX(lehmad!F$2:F$412,MATCH(klypsid!$B7280,lehmad!$A$2:$A$412,0))</f>
        <v>DYNASTY-ET</v>
      </c>
      <c r="S7280">
        <f>INDEX(lehmad!H$2:H$412,MATCH(klypsid!$B7280,lehmad!$A$2:$A$412,0))</f>
        <v>124</v>
      </c>
      <c r="T7280">
        <f>INDEX(lehmad!K$2:K$412,MATCH(klypsid!$B7280,lehmad!$A$2:$A$412,0))</f>
        <v>108</v>
      </c>
      <c r="U7280" s="4">
        <f t="shared" si="226"/>
        <v>3</v>
      </c>
      <c r="V7280">
        <f t="shared" si="227"/>
        <v>32</v>
      </c>
    </row>
    <row r="7281" spans="1:22" x14ac:dyDescent="0.25">
      <c r="A7281">
        <v>4250</v>
      </c>
      <c r="B7281" t="str">
        <f>"E"&amp;A7281</f>
        <v>E4250</v>
      </c>
      <c r="C7281" t="s">
        <v>90</v>
      </c>
      <c r="D7281">
        <v>2</v>
      </c>
      <c r="E7281">
        <f>IF(D7281&lt;4,D7281,4)</f>
        <v>2</v>
      </c>
      <c r="F7281" s="1">
        <v>40242</v>
      </c>
      <c r="G7281" s="1">
        <v>40371</v>
      </c>
      <c r="H7281" s="3">
        <f>G7281-F7281</f>
        <v>129</v>
      </c>
      <c r="I7281" s="3">
        <f>IF(H7281&lt;=60,1,IF(H7281&lt;=150,2,3))</f>
        <v>2</v>
      </c>
      <c r="J7281">
        <v>30.6</v>
      </c>
      <c r="K7281">
        <v>4.3499999999999996</v>
      </c>
      <c r="L7281">
        <v>2.66</v>
      </c>
      <c r="M7281">
        <v>9</v>
      </c>
      <c r="N7281">
        <f>LOG(M7281/100,2)+3</f>
        <v>-0.47393118833241266</v>
      </c>
      <c r="O7281">
        <f>INDEX(lehmad!B$2:B$412,MATCH(klypsid!$B7281,lehmad!$A$2:$A$412,0))</f>
        <v>39029</v>
      </c>
      <c r="P7281">
        <f>INDEX(lehmad!D$2:D$412,MATCH(klypsid!$B7281,lehmad!$A$2:$A$412,0))</f>
        <v>97</v>
      </c>
      <c r="Q7281">
        <f>INDEX(lehmad!E$2:E$412,MATCH(klypsid!$B7281,lehmad!$A$2:$A$412,0))</f>
        <v>0.875</v>
      </c>
      <c r="R7281" t="str">
        <f>INDEX(lehmad!F$2:F$412,MATCH(klypsid!$B7281,lehmad!$A$2:$A$412,0))</f>
        <v>DYNASTY-ET</v>
      </c>
      <c r="S7281">
        <f>INDEX(lehmad!H$2:H$412,MATCH(klypsid!$B7281,lehmad!$A$2:$A$412,0))</f>
        <v>124</v>
      </c>
      <c r="T7281">
        <f>INDEX(lehmad!K$2:K$412,MATCH(klypsid!$B7281,lehmad!$A$2:$A$412,0))</f>
        <v>108</v>
      </c>
      <c r="U7281" s="4">
        <f t="shared" si="226"/>
        <v>4</v>
      </c>
      <c r="V7281">
        <f t="shared" si="227"/>
        <v>35</v>
      </c>
    </row>
    <row r="7282" spans="1:22" x14ac:dyDescent="0.25">
      <c r="A7282">
        <v>4250</v>
      </c>
      <c r="B7282" t="str">
        <f>"E"&amp;A7282</f>
        <v>E4250</v>
      </c>
      <c r="C7282" t="s">
        <v>90</v>
      </c>
      <c r="D7282">
        <v>2</v>
      </c>
      <c r="E7282">
        <f>IF(D7282&lt;4,D7282,4)</f>
        <v>2</v>
      </c>
      <c r="F7282" s="1">
        <v>40242</v>
      </c>
      <c r="G7282" s="1">
        <v>40396</v>
      </c>
      <c r="H7282" s="3">
        <f>G7282-F7282</f>
        <v>154</v>
      </c>
      <c r="I7282" s="3">
        <f>IF(H7282&lt;=60,1,IF(H7282&lt;=150,2,3))</f>
        <v>3</v>
      </c>
      <c r="J7282">
        <v>31.8</v>
      </c>
      <c r="K7282">
        <v>2.63</v>
      </c>
      <c r="L7282">
        <v>2.83</v>
      </c>
      <c r="M7282">
        <v>11</v>
      </c>
      <c r="N7282">
        <f>LOG(M7282/100,2)+3</f>
        <v>-0.1844245711374275</v>
      </c>
      <c r="O7282">
        <f>INDEX(lehmad!B$2:B$412,MATCH(klypsid!$B7282,lehmad!$A$2:$A$412,0))</f>
        <v>39029</v>
      </c>
      <c r="P7282">
        <f>INDEX(lehmad!D$2:D$412,MATCH(klypsid!$B7282,lehmad!$A$2:$A$412,0))</f>
        <v>97</v>
      </c>
      <c r="Q7282">
        <f>INDEX(lehmad!E$2:E$412,MATCH(klypsid!$B7282,lehmad!$A$2:$A$412,0))</f>
        <v>0.875</v>
      </c>
      <c r="R7282" t="str">
        <f>INDEX(lehmad!F$2:F$412,MATCH(klypsid!$B7282,lehmad!$A$2:$A$412,0))</f>
        <v>DYNASTY-ET</v>
      </c>
      <c r="S7282">
        <f>INDEX(lehmad!H$2:H$412,MATCH(klypsid!$B7282,lehmad!$A$2:$A$412,0))</f>
        <v>124</v>
      </c>
      <c r="T7282">
        <f>INDEX(lehmad!K$2:K$412,MATCH(klypsid!$B7282,lehmad!$A$2:$A$412,0))</f>
        <v>108</v>
      </c>
      <c r="U7282" s="4">
        <f t="shared" si="226"/>
        <v>5</v>
      </c>
      <c r="V7282">
        <f t="shared" si="227"/>
        <v>25</v>
      </c>
    </row>
    <row r="7283" spans="1:22" x14ac:dyDescent="0.25">
      <c r="A7283">
        <v>4250</v>
      </c>
      <c r="B7283" t="str">
        <f>"E"&amp;A7283</f>
        <v>E4250</v>
      </c>
      <c r="C7283" t="s">
        <v>90</v>
      </c>
      <c r="D7283">
        <v>2</v>
      </c>
      <c r="E7283">
        <f>IF(D7283&lt;4,D7283,4)</f>
        <v>2</v>
      </c>
      <c r="F7283" s="1">
        <v>40242</v>
      </c>
      <c r="G7283" s="1">
        <v>40434</v>
      </c>
      <c r="H7283" s="3">
        <f>G7283-F7283</f>
        <v>192</v>
      </c>
      <c r="I7283" s="3">
        <f>IF(H7283&lt;=60,1,IF(H7283&lt;=150,2,3))</f>
        <v>3</v>
      </c>
      <c r="J7283">
        <v>31</v>
      </c>
      <c r="K7283">
        <v>3.91</v>
      </c>
      <c r="L7283">
        <v>3.02</v>
      </c>
      <c r="M7283">
        <v>19</v>
      </c>
      <c r="N7283">
        <f>LOG(M7283/100,2)+3</f>
        <v>0.60407132366886085</v>
      </c>
      <c r="O7283">
        <f>INDEX(lehmad!B$2:B$412,MATCH(klypsid!$B7283,lehmad!$A$2:$A$412,0))</f>
        <v>39029</v>
      </c>
      <c r="P7283">
        <f>INDEX(lehmad!D$2:D$412,MATCH(klypsid!$B7283,lehmad!$A$2:$A$412,0))</f>
        <v>97</v>
      </c>
      <c r="Q7283">
        <f>INDEX(lehmad!E$2:E$412,MATCH(klypsid!$B7283,lehmad!$A$2:$A$412,0))</f>
        <v>0.875</v>
      </c>
      <c r="R7283" t="str">
        <f>INDEX(lehmad!F$2:F$412,MATCH(klypsid!$B7283,lehmad!$A$2:$A$412,0))</f>
        <v>DYNASTY-ET</v>
      </c>
      <c r="S7283">
        <f>INDEX(lehmad!H$2:H$412,MATCH(klypsid!$B7283,lehmad!$A$2:$A$412,0))</f>
        <v>124</v>
      </c>
      <c r="T7283">
        <f>INDEX(lehmad!K$2:K$412,MATCH(klypsid!$B7283,lehmad!$A$2:$A$412,0))</f>
        <v>108</v>
      </c>
      <c r="U7283" s="4">
        <f t="shared" si="226"/>
        <v>6</v>
      </c>
      <c r="V7283">
        <f t="shared" si="227"/>
        <v>38</v>
      </c>
    </row>
    <row r="7284" spans="1:22" x14ac:dyDescent="0.25">
      <c r="A7284">
        <v>4250</v>
      </c>
      <c r="B7284" t="str">
        <f>"E"&amp;A7284</f>
        <v>E4250</v>
      </c>
      <c r="C7284" t="s">
        <v>90</v>
      </c>
      <c r="D7284">
        <v>2</v>
      </c>
      <c r="E7284">
        <f>IF(D7284&lt;4,D7284,4)</f>
        <v>2</v>
      </c>
      <c r="F7284" s="1">
        <v>40242</v>
      </c>
      <c r="G7284" s="1">
        <v>40462</v>
      </c>
      <c r="H7284" s="3">
        <f>G7284-F7284</f>
        <v>220</v>
      </c>
      <c r="I7284" s="3">
        <f>IF(H7284&lt;=60,1,IF(H7284&lt;=150,2,3))</f>
        <v>3</v>
      </c>
      <c r="J7284">
        <v>28.8</v>
      </c>
      <c r="K7284">
        <v>4.37</v>
      </c>
      <c r="L7284">
        <v>3.13</v>
      </c>
      <c r="M7284">
        <v>20</v>
      </c>
      <c r="N7284">
        <f>LOG(M7284/100,2)+3</f>
        <v>0.67807190511263782</v>
      </c>
      <c r="O7284">
        <f>INDEX(lehmad!B$2:B$412,MATCH(klypsid!$B7284,lehmad!$A$2:$A$412,0))</f>
        <v>39029</v>
      </c>
      <c r="P7284">
        <f>INDEX(lehmad!D$2:D$412,MATCH(klypsid!$B7284,lehmad!$A$2:$A$412,0))</f>
        <v>97</v>
      </c>
      <c r="Q7284">
        <f>INDEX(lehmad!E$2:E$412,MATCH(klypsid!$B7284,lehmad!$A$2:$A$412,0))</f>
        <v>0.875</v>
      </c>
      <c r="R7284" t="str">
        <f>INDEX(lehmad!F$2:F$412,MATCH(klypsid!$B7284,lehmad!$A$2:$A$412,0))</f>
        <v>DYNASTY-ET</v>
      </c>
      <c r="S7284">
        <f>INDEX(lehmad!H$2:H$412,MATCH(klypsid!$B7284,lehmad!$A$2:$A$412,0))</f>
        <v>124</v>
      </c>
      <c r="T7284">
        <f>INDEX(lehmad!K$2:K$412,MATCH(klypsid!$B7284,lehmad!$A$2:$A$412,0))</f>
        <v>108</v>
      </c>
      <c r="U7284" s="4">
        <f t="shared" si="226"/>
        <v>7</v>
      </c>
      <c r="V7284">
        <f t="shared" si="227"/>
        <v>28</v>
      </c>
    </row>
    <row r="7285" spans="1:22" x14ac:dyDescent="0.25">
      <c r="A7285">
        <v>4250</v>
      </c>
      <c r="B7285" t="str">
        <f>"E"&amp;A7285</f>
        <v>E4250</v>
      </c>
      <c r="C7285" t="s">
        <v>90</v>
      </c>
      <c r="D7285">
        <v>2</v>
      </c>
      <c r="E7285">
        <f>IF(D7285&lt;4,D7285,4)</f>
        <v>2</v>
      </c>
      <c r="F7285" s="1">
        <v>40242</v>
      </c>
      <c r="G7285" s="1">
        <v>40493</v>
      </c>
      <c r="H7285" s="3">
        <f>G7285-F7285</f>
        <v>251</v>
      </c>
      <c r="I7285" s="3">
        <f>IF(H7285&lt;=60,1,IF(H7285&lt;=150,2,3))</f>
        <v>3</v>
      </c>
      <c r="J7285">
        <v>27.4</v>
      </c>
      <c r="K7285">
        <v>5.21</v>
      </c>
      <c r="L7285">
        <v>3.41</v>
      </c>
      <c r="M7285">
        <v>25</v>
      </c>
      <c r="N7285">
        <f>LOG(M7285/100,2)+3</f>
        <v>1</v>
      </c>
      <c r="O7285">
        <f>INDEX(lehmad!B$2:B$412,MATCH(klypsid!$B7285,lehmad!$A$2:$A$412,0))</f>
        <v>39029</v>
      </c>
      <c r="P7285">
        <f>INDEX(lehmad!D$2:D$412,MATCH(klypsid!$B7285,lehmad!$A$2:$A$412,0))</f>
        <v>97</v>
      </c>
      <c r="Q7285">
        <f>INDEX(lehmad!E$2:E$412,MATCH(klypsid!$B7285,lehmad!$A$2:$A$412,0))</f>
        <v>0.875</v>
      </c>
      <c r="R7285" t="str">
        <f>INDEX(lehmad!F$2:F$412,MATCH(klypsid!$B7285,lehmad!$A$2:$A$412,0))</f>
        <v>DYNASTY-ET</v>
      </c>
      <c r="S7285">
        <f>INDEX(lehmad!H$2:H$412,MATCH(klypsid!$B7285,lehmad!$A$2:$A$412,0))</f>
        <v>124</v>
      </c>
      <c r="T7285">
        <f>INDEX(lehmad!K$2:K$412,MATCH(klypsid!$B7285,lehmad!$A$2:$A$412,0))</f>
        <v>108</v>
      </c>
      <c r="U7285" s="4">
        <f t="shared" si="226"/>
        <v>8</v>
      </c>
      <c r="V7285">
        <f t="shared" si="227"/>
        <v>31</v>
      </c>
    </row>
    <row r="7286" spans="1:22" x14ac:dyDescent="0.25">
      <c r="A7286">
        <v>4250</v>
      </c>
      <c r="B7286" t="str">
        <f>"E"&amp;A7286</f>
        <v>E4250</v>
      </c>
      <c r="C7286" t="s">
        <v>90</v>
      </c>
      <c r="D7286">
        <v>2</v>
      </c>
      <c r="E7286">
        <f>IF(D7286&lt;4,D7286,4)</f>
        <v>2</v>
      </c>
      <c r="F7286" s="1">
        <v>40242</v>
      </c>
      <c r="G7286" s="1">
        <v>40521</v>
      </c>
      <c r="H7286" s="3">
        <f>G7286-F7286</f>
        <v>279</v>
      </c>
      <c r="I7286" s="3">
        <f>IF(H7286&lt;=60,1,IF(H7286&lt;=150,2,3))</f>
        <v>3</v>
      </c>
      <c r="J7286">
        <v>27.7</v>
      </c>
      <c r="K7286">
        <v>5.35</v>
      </c>
      <c r="L7286">
        <v>3.2</v>
      </c>
      <c r="M7286">
        <v>22</v>
      </c>
      <c r="N7286">
        <f>LOG(M7286/100,2)+3</f>
        <v>0.8155754288625725</v>
      </c>
      <c r="O7286">
        <f>INDEX(lehmad!B$2:B$412,MATCH(klypsid!$B7286,lehmad!$A$2:$A$412,0))</f>
        <v>39029</v>
      </c>
      <c r="P7286">
        <f>INDEX(lehmad!D$2:D$412,MATCH(klypsid!$B7286,lehmad!$A$2:$A$412,0))</f>
        <v>97</v>
      </c>
      <c r="Q7286">
        <f>INDEX(lehmad!E$2:E$412,MATCH(klypsid!$B7286,lehmad!$A$2:$A$412,0))</f>
        <v>0.875</v>
      </c>
      <c r="R7286" t="str">
        <f>INDEX(lehmad!F$2:F$412,MATCH(klypsid!$B7286,lehmad!$A$2:$A$412,0))</f>
        <v>DYNASTY-ET</v>
      </c>
      <c r="S7286">
        <f>INDEX(lehmad!H$2:H$412,MATCH(klypsid!$B7286,lehmad!$A$2:$A$412,0))</f>
        <v>124</v>
      </c>
      <c r="T7286">
        <f>INDEX(lehmad!K$2:K$412,MATCH(klypsid!$B7286,lehmad!$A$2:$A$412,0))</f>
        <v>108</v>
      </c>
      <c r="U7286" s="4">
        <f t="shared" si="226"/>
        <v>9</v>
      </c>
      <c r="V7286">
        <f t="shared" si="227"/>
        <v>28</v>
      </c>
    </row>
    <row r="7287" spans="1:22" x14ac:dyDescent="0.25">
      <c r="A7287">
        <v>4250</v>
      </c>
      <c r="B7287" t="str">
        <f>"E"&amp;A7287</f>
        <v>E4250</v>
      </c>
      <c r="C7287" t="s">
        <v>90</v>
      </c>
      <c r="D7287">
        <v>2</v>
      </c>
      <c r="E7287">
        <f>IF(D7287&lt;4,D7287,4)</f>
        <v>2</v>
      </c>
      <c r="F7287" s="1">
        <v>40242</v>
      </c>
      <c r="G7287" s="1">
        <v>40556</v>
      </c>
      <c r="H7287" s="3">
        <f>G7287-F7287</f>
        <v>314</v>
      </c>
      <c r="I7287" s="3">
        <f>IF(H7287&lt;=60,1,IF(H7287&lt;=150,2,3))</f>
        <v>3</v>
      </c>
      <c r="J7287">
        <v>26.6</v>
      </c>
      <c r="K7287">
        <v>3.68</v>
      </c>
      <c r="L7287">
        <v>3.43</v>
      </c>
      <c r="M7287">
        <v>70</v>
      </c>
      <c r="N7287">
        <f>LOG(M7287/100,2)+3</f>
        <v>2.4854268271702415</v>
      </c>
      <c r="O7287">
        <f>INDEX(lehmad!B$2:B$412,MATCH(klypsid!$B7287,lehmad!$A$2:$A$412,0))</f>
        <v>39029</v>
      </c>
      <c r="P7287">
        <f>INDEX(lehmad!D$2:D$412,MATCH(klypsid!$B7287,lehmad!$A$2:$A$412,0))</f>
        <v>97</v>
      </c>
      <c r="Q7287">
        <f>INDEX(lehmad!E$2:E$412,MATCH(klypsid!$B7287,lehmad!$A$2:$A$412,0))</f>
        <v>0.875</v>
      </c>
      <c r="R7287" t="str">
        <f>INDEX(lehmad!F$2:F$412,MATCH(klypsid!$B7287,lehmad!$A$2:$A$412,0))</f>
        <v>DYNASTY-ET</v>
      </c>
      <c r="S7287">
        <f>INDEX(lehmad!H$2:H$412,MATCH(klypsid!$B7287,lehmad!$A$2:$A$412,0))</f>
        <v>124</v>
      </c>
      <c r="T7287">
        <f>INDEX(lehmad!K$2:K$412,MATCH(klypsid!$B7287,lehmad!$A$2:$A$412,0))</f>
        <v>108</v>
      </c>
      <c r="U7287" s="4">
        <f t="shared" si="226"/>
        <v>10</v>
      </c>
      <c r="V7287">
        <f t="shared" si="227"/>
        <v>35</v>
      </c>
    </row>
    <row r="7288" spans="1:22" x14ac:dyDescent="0.25">
      <c r="A7288">
        <v>4253</v>
      </c>
      <c r="B7288" t="str">
        <f>"E"&amp;A7288</f>
        <v>E4253</v>
      </c>
      <c r="C7288" t="s">
        <v>148</v>
      </c>
      <c r="D7288">
        <v>1</v>
      </c>
      <c r="E7288">
        <f>IF(D7288&lt;4,D7288,4)</f>
        <v>1</v>
      </c>
      <c r="F7288" s="1">
        <v>39739</v>
      </c>
      <c r="G7288" s="1">
        <v>39754</v>
      </c>
      <c r="H7288" s="3">
        <f>G7288-F7288</f>
        <v>15</v>
      </c>
      <c r="I7288" s="3">
        <f>IF(H7288&lt;=60,1,IF(H7288&lt;=150,2,3))</f>
        <v>1</v>
      </c>
      <c r="J7288">
        <v>37.5</v>
      </c>
      <c r="K7288">
        <v>4.3</v>
      </c>
      <c r="L7288">
        <v>3.35</v>
      </c>
      <c r="M7288">
        <v>144</v>
      </c>
      <c r="N7288">
        <f>LOG(M7288/100,2)+3</f>
        <v>3.5260688116675878</v>
      </c>
      <c r="O7288">
        <f>INDEX(lehmad!B$2:B$412,MATCH(klypsid!$B7288,lehmad!$A$2:$A$412,0))</f>
        <v>39032</v>
      </c>
      <c r="P7288">
        <f>INDEX(lehmad!D$2:D$412,MATCH(klypsid!$B7288,lehmad!$A$2:$A$412,0))</f>
        <v>115</v>
      </c>
      <c r="Q7288">
        <f>INDEX(lehmad!E$2:E$412,MATCH(klypsid!$B7288,lehmad!$A$2:$A$412,0))</f>
        <v>1</v>
      </c>
      <c r="R7288" t="str">
        <f>INDEX(lehmad!F$2:F$412,MATCH(klypsid!$B7288,lehmad!$A$2:$A$412,0))</f>
        <v>DYNASTY-ET</v>
      </c>
      <c r="S7288">
        <f>INDEX(lehmad!H$2:H$412,MATCH(klypsid!$B7288,lehmad!$A$2:$A$412,0))</f>
        <v>124</v>
      </c>
      <c r="T7288">
        <f>INDEX(lehmad!K$2:K$412,MATCH(klypsid!$B7288,lehmad!$A$2:$A$412,0))</f>
        <v>108</v>
      </c>
      <c r="U7288" s="4">
        <f t="shared" si="226"/>
        <v>1</v>
      </c>
      <c r="V7288">
        <f t="shared" si="227"/>
        <v>15</v>
      </c>
    </row>
    <row r="7289" spans="1:22" x14ac:dyDescent="0.25">
      <c r="A7289">
        <v>4253</v>
      </c>
      <c r="B7289" t="str">
        <f>"E"&amp;A7289</f>
        <v>E4253</v>
      </c>
      <c r="C7289" t="s">
        <v>148</v>
      </c>
      <c r="D7289">
        <v>1</v>
      </c>
      <c r="E7289">
        <f>IF(D7289&lt;4,D7289,4)</f>
        <v>1</v>
      </c>
      <c r="F7289" s="1">
        <v>39739</v>
      </c>
      <c r="G7289" s="1">
        <v>39783</v>
      </c>
      <c r="H7289" s="3">
        <f>G7289-F7289</f>
        <v>44</v>
      </c>
      <c r="I7289" s="3">
        <f>IF(H7289&lt;=60,1,IF(H7289&lt;=150,2,3))</f>
        <v>1</v>
      </c>
      <c r="J7289">
        <v>41.4</v>
      </c>
      <c r="K7289">
        <v>4.8499999999999996</v>
      </c>
      <c r="L7289">
        <v>2.36</v>
      </c>
      <c r="M7289">
        <v>36</v>
      </c>
      <c r="N7289">
        <f>LOG(M7289/100,2)+3</f>
        <v>1.5260688116675876</v>
      </c>
      <c r="O7289">
        <f>INDEX(lehmad!B$2:B$412,MATCH(klypsid!$B7289,lehmad!$A$2:$A$412,0))</f>
        <v>39032</v>
      </c>
      <c r="P7289">
        <f>INDEX(lehmad!D$2:D$412,MATCH(klypsid!$B7289,lehmad!$A$2:$A$412,0))</f>
        <v>115</v>
      </c>
      <c r="Q7289">
        <f>INDEX(lehmad!E$2:E$412,MATCH(klypsid!$B7289,lehmad!$A$2:$A$412,0))</f>
        <v>1</v>
      </c>
      <c r="R7289" t="str">
        <f>INDEX(lehmad!F$2:F$412,MATCH(klypsid!$B7289,lehmad!$A$2:$A$412,0))</f>
        <v>DYNASTY-ET</v>
      </c>
      <c r="S7289">
        <f>INDEX(lehmad!H$2:H$412,MATCH(klypsid!$B7289,lehmad!$A$2:$A$412,0))</f>
        <v>124</v>
      </c>
      <c r="T7289">
        <f>INDEX(lehmad!K$2:K$412,MATCH(klypsid!$B7289,lehmad!$A$2:$A$412,0))</f>
        <v>108</v>
      </c>
      <c r="U7289" s="4">
        <f t="shared" si="226"/>
        <v>2</v>
      </c>
      <c r="V7289">
        <f t="shared" si="227"/>
        <v>29</v>
      </c>
    </row>
    <row r="7290" spans="1:22" x14ac:dyDescent="0.25">
      <c r="A7290">
        <v>4253</v>
      </c>
      <c r="B7290" t="str">
        <f>"E"&amp;A7290</f>
        <v>E4253</v>
      </c>
      <c r="C7290" t="s">
        <v>148</v>
      </c>
      <c r="D7290">
        <v>1</v>
      </c>
      <c r="E7290">
        <f>IF(D7290&lt;4,D7290,4)</f>
        <v>1</v>
      </c>
      <c r="F7290" s="1">
        <v>39739</v>
      </c>
      <c r="G7290" s="1">
        <v>39817</v>
      </c>
      <c r="H7290" s="3">
        <f>G7290-F7290</f>
        <v>78</v>
      </c>
      <c r="I7290" s="3">
        <f>IF(H7290&lt;=60,1,IF(H7290&lt;=150,2,3))</f>
        <v>2</v>
      </c>
      <c r="J7290">
        <v>47.7</v>
      </c>
      <c r="K7290">
        <v>1.98</v>
      </c>
      <c r="L7290">
        <v>3.14</v>
      </c>
      <c r="M7290">
        <v>20</v>
      </c>
      <c r="N7290">
        <f>LOG(M7290/100,2)+3</f>
        <v>0.67807190511263782</v>
      </c>
      <c r="O7290">
        <f>INDEX(lehmad!B$2:B$412,MATCH(klypsid!$B7290,lehmad!$A$2:$A$412,0))</f>
        <v>39032</v>
      </c>
      <c r="P7290">
        <f>INDEX(lehmad!D$2:D$412,MATCH(klypsid!$B7290,lehmad!$A$2:$A$412,0))</f>
        <v>115</v>
      </c>
      <c r="Q7290">
        <f>INDEX(lehmad!E$2:E$412,MATCH(klypsid!$B7290,lehmad!$A$2:$A$412,0))</f>
        <v>1</v>
      </c>
      <c r="R7290" t="str">
        <f>INDEX(lehmad!F$2:F$412,MATCH(klypsid!$B7290,lehmad!$A$2:$A$412,0))</f>
        <v>DYNASTY-ET</v>
      </c>
      <c r="S7290">
        <f>INDEX(lehmad!H$2:H$412,MATCH(klypsid!$B7290,lehmad!$A$2:$A$412,0))</f>
        <v>124</v>
      </c>
      <c r="T7290">
        <f>INDEX(lehmad!K$2:K$412,MATCH(klypsid!$B7290,lehmad!$A$2:$A$412,0))</f>
        <v>108</v>
      </c>
      <c r="U7290" s="4">
        <f t="shared" si="226"/>
        <v>3</v>
      </c>
      <c r="V7290">
        <f t="shared" si="227"/>
        <v>34</v>
      </c>
    </row>
    <row r="7291" spans="1:22" x14ac:dyDescent="0.25">
      <c r="A7291">
        <v>4253</v>
      </c>
      <c r="B7291" t="str">
        <f>"E"&amp;A7291</f>
        <v>E4253</v>
      </c>
      <c r="C7291" t="s">
        <v>148</v>
      </c>
      <c r="D7291">
        <v>1</v>
      </c>
      <c r="E7291">
        <f>IF(D7291&lt;4,D7291,4)</f>
        <v>1</v>
      </c>
      <c r="F7291" s="1">
        <v>39739</v>
      </c>
      <c r="G7291" s="1">
        <v>39845</v>
      </c>
      <c r="H7291" s="3">
        <f>G7291-F7291</f>
        <v>106</v>
      </c>
      <c r="I7291" s="3">
        <f>IF(H7291&lt;=60,1,IF(H7291&lt;=150,2,3))</f>
        <v>2</v>
      </c>
      <c r="J7291">
        <v>49.6</v>
      </c>
      <c r="K7291">
        <v>2.5</v>
      </c>
      <c r="L7291">
        <v>3.22</v>
      </c>
      <c r="M7291">
        <v>61</v>
      </c>
      <c r="N7291">
        <f>LOG(M7291/100,2)+3</f>
        <v>2.2868811477881614</v>
      </c>
      <c r="O7291">
        <f>INDEX(lehmad!B$2:B$412,MATCH(klypsid!$B7291,lehmad!$A$2:$A$412,0))</f>
        <v>39032</v>
      </c>
      <c r="P7291">
        <f>INDEX(lehmad!D$2:D$412,MATCH(klypsid!$B7291,lehmad!$A$2:$A$412,0))</f>
        <v>115</v>
      </c>
      <c r="Q7291">
        <f>INDEX(lehmad!E$2:E$412,MATCH(klypsid!$B7291,lehmad!$A$2:$A$412,0))</f>
        <v>1</v>
      </c>
      <c r="R7291" t="str">
        <f>INDEX(lehmad!F$2:F$412,MATCH(klypsid!$B7291,lehmad!$A$2:$A$412,0))</f>
        <v>DYNASTY-ET</v>
      </c>
      <c r="S7291">
        <f>INDEX(lehmad!H$2:H$412,MATCH(klypsid!$B7291,lehmad!$A$2:$A$412,0))</f>
        <v>124</v>
      </c>
      <c r="T7291">
        <f>INDEX(lehmad!K$2:K$412,MATCH(klypsid!$B7291,lehmad!$A$2:$A$412,0))</f>
        <v>108</v>
      </c>
      <c r="U7291" s="4">
        <f t="shared" si="226"/>
        <v>4</v>
      </c>
      <c r="V7291">
        <f t="shared" si="227"/>
        <v>28</v>
      </c>
    </row>
    <row r="7292" spans="1:22" x14ac:dyDescent="0.25">
      <c r="A7292">
        <v>4253</v>
      </c>
      <c r="B7292" t="str">
        <f>"E"&amp;A7292</f>
        <v>E4253</v>
      </c>
      <c r="C7292" t="s">
        <v>148</v>
      </c>
      <c r="D7292">
        <v>1</v>
      </c>
      <c r="E7292">
        <f>IF(D7292&lt;4,D7292,4)</f>
        <v>1</v>
      </c>
      <c r="F7292" s="1">
        <v>39739</v>
      </c>
      <c r="G7292" s="1">
        <v>39875</v>
      </c>
      <c r="H7292" s="3">
        <f>G7292-F7292</f>
        <v>136</v>
      </c>
      <c r="I7292" s="3">
        <f>IF(H7292&lt;=60,1,IF(H7292&lt;=150,2,3))</f>
        <v>2</v>
      </c>
      <c r="J7292">
        <v>47.1</v>
      </c>
      <c r="K7292">
        <v>2.58</v>
      </c>
      <c r="L7292">
        <v>3.27</v>
      </c>
      <c r="M7292">
        <v>151</v>
      </c>
      <c r="N7292">
        <f>LOG(M7292/100,2)+3</f>
        <v>3.5945485495503542</v>
      </c>
      <c r="O7292">
        <f>INDEX(lehmad!B$2:B$412,MATCH(klypsid!$B7292,lehmad!$A$2:$A$412,0))</f>
        <v>39032</v>
      </c>
      <c r="P7292">
        <f>INDEX(lehmad!D$2:D$412,MATCH(klypsid!$B7292,lehmad!$A$2:$A$412,0))</f>
        <v>115</v>
      </c>
      <c r="Q7292">
        <f>INDEX(lehmad!E$2:E$412,MATCH(klypsid!$B7292,lehmad!$A$2:$A$412,0))</f>
        <v>1</v>
      </c>
      <c r="R7292" t="str">
        <f>INDEX(lehmad!F$2:F$412,MATCH(klypsid!$B7292,lehmad!$A$2:$A$412,0))</f>
        <v>DYNASTY-ET</v>
      </c>
      <c r="S7292">
        <f>INDEX(lehmad!H$2:H$412,MATCH(klypsid!$B7292,lehmad!$A$2:$A$412,0))</f>
        <v>124</v>
      </c>
      <c r="T7292">
        <f>INDEX(lehmad!K$2:K$412,MATCH(klypsid!$B7292,lehmad!$A$2:$A$412,0))</f>
        <v>108</v>
      </c>
      <c r="U7292" s="4">
        <f t="shared" si="226"/>
        <v>5</v>
      </c>
      <c r="V7292">
        <f t="shared" si="227"/>
        <v>30</v>
      </c>
    </row>
    <row r="7293" spans="1:22" x14ac:dyDescent="0.25">
      <c r="A7293">
        <v>4253</v>
      </c>
      <c r="B7293" t="str">
        <f>"E"&amp;A7293</f>
        <v>E4253</v>
      </c>
      <c r="C7293" t="s">
        <v>148</v>
      </c>
      <c r="D7293">
        <v>1</v>
      </c>
      <c r="E7293">
        <f>IF(D7293&lt;4,D7293,4)</f>
        <v>1</v>
      </c>
      <c r="F7293" s="1">
        <v>39739</v>
      </c>
      <c r="G7293" s="1">
        <v>39908</v>
      </c>
      <c r="H7293" s="3">
        <f>G7293-F7293</f>
        <v>169</v>
      </c>
      <c r="I7293" s="3">
        <f>IF(H7293&lt;=60,1,IF(H7293&lt;=150,2,3))</f>
        <v>3</v>
      </c>
      <c r="J7293">
        <v>43.8</v>
      </c>
      <c r="K7293">
        <v>2.85</v>
      </c>
      <c r="L7293">
        <v>3.18</v>
      </c>
      <c r="M7293">
        <v>369</v>
      </c>
      <c r="N7293">
        <f>LOG(M7293/100,2)+3</f>
        <v>4.8836208162856716</v>
      </c>
      <c r="O7293">
        <f>INDEX(lehmad!B$2:B$412,MATCH(klypsid!$B7293,lehmad!$A$2:$A$412,0))</f>
        <v>39032</v>
      </c>
      <c r="P7293">
        <f>INDEX(lehmad!D$2:D$412,MATCH(klypsid!$B7293,lehmad!$A$2:$A$412,0))</f>
        <v>115</v>
      </c>
      <c r="Q7293">
        <f>INDEX(lehmad!E$2:E$412,MATCH(klypsid!$B7293,lehmad!$A$2:$A$412,0))</f>
        <v>1</v>
      </c>
      <c r="R7293" t="str">
        <f>INDEX(lehmad!F$2:F$412,MATCH(klypsid!$B7293,lehmad!$A$2:$A$412,0))</f>
        <v>DYNASTY-ET</v>
      </c>
      <c r="S7293">
        <f>INDEX(lehmad!H$2:H$412,MATCH(klypsid!$B7293,lehmad!$A$2:$A$412,0))</f>
        <v>124</v>
      </c>
      <c r="T7293">
        <f>INDEX(lehmad!K$2:K$412,MATCH(klypsid!$B7293,lehmad!$A$2:$A$412,0))</f>
        <v>108</v>
      </c>
      <c r="U7293" s="4">
        <f t="shared" si="226"/>
        <v>6</v>
      </c>
      <c r="V7293">
        <f t="shared" si="227"/>
        <v>33</v>
      </c>
    </row>
    <row r="7294" spans="1:22" x14ac:dyDescent="0.25">
      <c r="A7294">
        <v>4253</v>
      </c>
      <c r="B7294" t="str">
        <f>"E"&amp;A7294</f>
        <v>E4253</v>
      </c>
      <c r="C7294" t="s">
        <v>148</v>
      </c>
      <c r="D7294">
        <v>1</v>
      </c>
      <c r="E7294">
        <f>IF(D7294&lt;4,D7294,4)</f>
        <v>1</v>
      </c>
      <c r="F7294" s="1">
        <v>39739</v>
      </c>
      <c r="G7294" s="1">
        <v>39944</v>
      </c>
      <c r="H7294" s="3">
        <f>G7294-F7294</f>
        <v>205</v>
      </c>
      <c r="I7294" s="3">
        <f>IF(H7294&lt;=60,1,IF(H7294&lt;=150,2,3))</f>
        <v>3</v>
      </c>
      <c r="J7294">
        <v>42.7</v>
      </c>
      <c r="K7294">
        <v>2.42</v>
      </c>
      <c r="L7294">
        <v>3.27</v>
      </c>
      <c r="M7294">
        <v>393</v>
      </c>
      <c r="N7294">
        <f>LOG(M7294/100,2)+3</f>
        <v>4.9745293124838819</v>
      </c>
      <c r="O7294">
        <f>INDEX(lehmad!B$2:B$412,MATCH(klypsid!$B7294,lehmad!$A$2:$A$412,0))</f>
        <v>39032</v>
      </c>
      <c r="P7294">
        <f>INDEX(lehmad!D$2:D$412,MATCH(klypsid!$B7294,lehmad!$A$2:$A$412,0))</f>
        <v>115</v>
      </c>
      <c r="Q7294">
        <f>INDEX(lehmad!E$2:E$412,MATCH(klypsid!$B7294,lehmad!$A$2:$A$412,0))</f>
        <v>1</v>
      </c>
      <c r="R7294" t="str">
        <f>INDEX(lehmad!F$2:F$412,MATCH(klypsid!$B7294,lehmad!$A$2:$A$412,0))</f>
        <v>DYNASTY-ET</v>
      </c>
      <c r="S7294">
        <f>INDEX(lehmad!H$2:H$412,MATCH(klypsid!$B7294,lehmad!$A$2:$A$412,0))</f>
        <v>124</v>
      </c>
      <c r="T7294">
        <f>INDEX(lehmad!K$2:K$412,MATCH(klypsid!$B7294,lehmad!$A$2:$A$412,0))</f>
        <v>108</v>
      </c>
      <c r="U7294" s="4">
        <f t="shared" si="226"/>
        <v>7</v>
      </c>
      <c r="V7294">
        <f t="shared" si="227"/>
        <v>36</v>
      </c>
    </row>
    <row r="7295" spans="1:22" x14ac:dyDescent="0.25">
      <c r="A7295">
        <v>4253</v>
      </c>
      <c r="B7295" t="str">
        <f>"E"&amp;A7295</f>
        <v>E4253</v>
      </c>
      <c r="C7295" t="s">
        <v>148</v>
      </c>
      <c r="D7295">
        <v>1</v>
      </c>
      <c r="E7295">
        <f>IF(D7295&lt;4,D7295,4)</f>
        <v>1</v>
      </c>
      <c r="F7295" s="1">
        <v>39739</v>
      </c>
      <c r="G7295" s="1">
        <v>39972</v>
      </c>
      <c r="H7295" s="3">
        <f>G7295-F7295</f>
        <v>233</v>
      </c>
      <c r="I7295" s="3">
        <f>IF(H7295&lt;=60,1,IF(H7295&lt;=150,2,3))</f>
        <v>3</v>
      </c>
      <c r="J7295">
        <v>41.2</v>
      </c>
      <c r="K7295">
        <v>2.82</v>
      </c>
      <c r="L7295">
        <v>3.21</v>
      </c>
      <c r="M7295">
        <v>2200</v>
      </c>
      <c r="N7295">
        <f>LOG(M7295/100,2)+3</f>
        <v>7.4594316186372973</v>
      </c>
      <c r="O7295">
        <f>INDEX(lehmad!B$2:B$412,MATCH(klypsid!$B7295,lehmad!$A$2:$A$412,0))</f>
        <v>39032</v>
      </c>
      <c r="P7295">
        <f>INDEX(lehmad!D$2:D$412,MATCH(klypsid!$B7295,lehmad!$A$2:$A$412,0))</f>
        <v>115</v>
      </c>
      <c r="Q7295">
        <f>INDEX(lehmad!E$2:E$412,MATCH(klypsid!$B7295,lehmad!$A$2:$A$412,0))</f>
        <v>1</v>
      </c>
      <c r="R7295" t="str">
        <f>INDEX(lehmad!F$2:F$412,MATCH(klypsid!$B7295,lehmad!$A$2:$A$412,0))</f>
        <v>DYNASTY-ET</v>
      </c>
      <c r="S7295">
        <f>INDEX(lehmad!H$2:H$412,MATCH(klypsid!$B7295,lehmad!$A$2:$A$412,0))</f>
        <v>124</v>
      </c>
      <c r="T7295">
        <f>INDEX(lehmad!K$2:K$412,MATCH(klypsid!$B7295,lehmad!$A$2:$A$412,0))</f>
        <v>108</v>
      </c>
      <c r="U7295" s="4">
        <f t="shared" si="226"/>
        <v>8</v>
      </c>
      <c r="V7295">
        <f t="shared" si="227"/>
        <v>28</v>
      </c>
    </row>
    <row r="7296" spans="1:22" x14ac:dyDescent="0.25">
      <c r="A7296">
        <v>4253</v>
      </c>
      <c r="B7296" t="str">
        <f>"E"&amp;A7296</f>
        <v>E4253</v>
      </c>
      <c r="C7296" t="s">
        <v>148</v>
      </c>
      <c r="D7296">
        <v>1</v>
      </c>
      <c r="E7296">
        <f>IF(D7296&lt;4,D7296,4)</f>
        <v>1</v>
      </c>
      <c r="F7296" s="1">
        <v>39739</v>
      </c>
      <c r="G7296" s="1">
        <v>40037</v>
      </c>
      <c r="H7296" s="3">
        <f>G7296-F7296</f>
        <v>298</v>
      </c>
      <c r="I7296" s="3">
        <f>IF(H7296&lt;=60,1,IF(H7296&lt;=150,2,3))</f>
        <v>3</v>
      </c>
      <c r="J7296">
        <v>28.8</v>
      </c>
      <c r="K7296">
        <v>3.72</v>
      </c>
      <c r="L7296">
        <v>3.21</v>
      </c>
      <c r="M7296">
        <v>203</v>
      </c>
      <c r="N7296">
        <f>LOG(M7296/100,2)+3</f>
        <v>4.0214797274104512</v>
      </c>
      <c r="O7296">
        <f>INDEX(lehmad!B$2:B$412,MATCH(klypsid!$B7296,lehmad!$A$2:$A$412,0))</f>
        <v>39032</v>
      </c>
      <c r="P7296">
        <f>INDEX(lehmad!D$2:D$412,MATCH(klypsid!$B7296,lehmad!$A$2:$A$412,0))</f>
        <v>115</v>
      </c>
      <c r="Q7296">
        <f>INDEX(lehmad!E$2:E$412,MATCH(klypsid!$B7296,lehmad!$A$2:$A$412,0))</f>
        <v>1</v>
      </c>
      <c r="R7296" t="str">
        <f>INDEX(lehmad!F$2:F$412,MATCH(klypsid!$B7296,lehmad!$A$2:$A$412,0))</f>
        <v>DYNASTY-ET</v>
      </c>
      <c r="S7296">
        <f>INDEX(lehmad!H$2:H$412,MATCH(klypsid!$B7296,lehmad!$A$2:$A$412,0))</f>
        <v>124</v>
      </c>
      <c r="T7296">
        <f>INDEX(lehmad!K$2:K$412,MATCH(klypsid!$B7296,lehmad!$A$2:$A$412,0))</f>
        <v>108</v>
      </c>
      <c r="U7296" s="4">
        <f t="shared" si="226"/>
        <v>9</v>
      </c>
      <c r="V7296">
        <f t="shared" si="227"/>
        <v>65</v>
      </c>
    </row>
    <row r="7297" spans="1:22" x14ac:dyDescent="0.25">
      <c r="A7297">
        <v>4253</v>
      </c>
      <c r="B7297" t="str">
        <f>"E"&amp;A7297</f>
        <v>E4253</v>
      </c>
      <c r="C7297" t="s">
        <v>148</v>
      </c>
      <c r="D7297">
        <v>1</v>
      </c>
      <c r="E7297">
        <f>IF(D7297&lt;4,D7297,4)</f>
        <v>1</v>
      </c>
      <c r="F7297" s="1">
        <v>39739</v>
      </c>
      <c r="G7297" s="1">
        <v>40066</v>
      </c>
      <c r="H7297" s="3">
        <f>G7297-F7297</f>
        <v>327</v>
      </c>
      <c r="I7297" s="3">
        <f>IF(H7297&lt;=60,1,IF(H7297&lt;=150,2,3))</f>
        <v>3</v>
      </c>
      <c r="J7297">
        <v>27.1</v>
      </c>
      <c r="K7297">
        <v>3.82</v>
      </c>
      <c r="L7297">
        <v>3.15</v>
      </c>
      <c r="M7297">
        <v>124</v>
      </c>
      <c r="N7297">
        <f>LOG(M7297/100,2)+3</f>
        <v>3.3103401206121505</v>
      </c>
      <c r="O7297">
        <f>INDEX(lehmad!B$2:B$412,MATCH(klypsid!$B7297,lehmad!$A$2:$A$412,0))</f>
        <v>39032</v>
      </c>
      <c r="P7297">
        <f>INDEX(lehmad!D$2:D$412,MATCH(klypsid!$B7297,lehmad!$A$2:$A$412,0))</f>
        <v>115</v>
      </c>
      <c r="Q7297">
        <f>INDEX(lehmad!E$2:E$412,MATCH(klypsid!$B7297,lehmad!$A$2:$A$412,0))</f>
        <v>1</v>
      </c>
      <c r="R7297" t="str">
        <f>INDEX(lehmad!F$2:F$412,MATCH(klypsid!$B7297,lehmad!$A$2:$A$412,0))</f>
        <v>DYNASTY-ET</v>
      </c>
      <c r="S7297">
        <f>INDEX(lehmad!H$2:H$412,MATCH(klypsid!$B7297,lehmad!$A$2:$A$412,0))</f>
        <v>124</v>
      </c>
      <c r="T7297">
        <f>INDEX(lehmad!K$2:K$412,MATCH(klypsid!$B7297,lehmad!$A$2:$A$412,0))</f>
        <v>108</v>
      </c>
      <c r="U7297" s="4">
        <f t="shared" si="226"/>
        <v>10</v>
      </c>
      <c r="V7297">
        <f t="shared" si="227"/>
        <v>29</v>
      </c>
    </row>
    <row r="7298" spans="1:22" x14ac:dyDescent="0.25">
      <c r="A7298">
        <v>4253</v>
      </c>
      <c r="B7298" t="str">
        <f>"E"&amp;A7298</f>
        <v>E4253</v>
      </c>
      <c r="C7298" t="s">
        <v>148</v>
      </c>
      <c r="D7298">
        <v>1</v>
      </c>
      <c r="E7298">
        <f>IF(D7298&lt;4,D7298,4)</f>
        <v>1</v>
      </c>
      <c r="F7298" s="1">
        <v>39739</v>
      </c>
      <c r="G7298" s="1">
        <v>40094</v>
      </c>
      <c r="H7298" s="3">
        <f>G7298-F7298</f>
        <v>355</v>
      </c>
      <c r="I7298" s="3">
        <f>IF(H7298&lt;=60,1,IF(H7298&lt;=150,2,3))</f>
        <v>3</v>
      </c>
      <c r="J7298">
        <v>26.9</v>
      </c>
      <c r="K7298">
        <v>3.9</v>
      </c>
      <c r="L7298">
        <v>3.32</v>
      </c>
      <c r="M7298">
        <v>111</v>
      </c>
      <c r="N7298">
        <f>LOG(M7298/100,2)+3</f>
        <v>3.1505596765753814</v>
      </c>
      <c r="O7298">
        <f>INDEX(lehmad!B$2:B$412,MATCH(klypsid!$B7298,lehmad!$A$2:$A$412,0))</f>
        <v>39032</v>
      </c>
      <c r="P7298">
        <f>INDEX(lehmad!D$2:D$412,MATCH(klypsid!$B7298,lehmad!$A$2:$A$412,0))</f>
        <v>115</v>
      </c>
      <c r="Q7298">
        <f>INDEX(lehmad!E$2:E$412,MATCH(klypsid!$B7298,lehmad!$A$2:$A$412,0))</f>
        <v>1</v>
      </c>
      <c r="R7298" t="str">
        <f>INDEX(lehmad!F$2:F$412,MATCH(klypsid!$B7298,lehmad!$A$2:$A$412,0))</f>
        <v>DYNASTY-ET</v>
      </c>
      <c r="S7298">
        <f>INDEX(lehmad!H$2:H$412,MATCH(klypsid!$B7298,lehmad!$A$2:$A$412,0))</f>
        <v>124</v>
      </c>
      <c r="T7298">
        <f>INDEX(lehmad!K$2:K$412,MATCH(klypsid!$B7298,lehmad!$A$2:$A$412,0))</f>
        <v>108</v>
      </c>
      <c r="U7298" s="4">
        <f t="shared" si="226"/>
        <v>11</v>
      </c>
      <c r="V7298">
        <f t="shared" si="227"/>
        <v>28</v>
      </c>
    </row>
    <row r="7299" spans="1:22" x14ac:dyDescent="0.25">
      <c r="A7299">
        <v>4253</v>
      </c>
      <c r="B7299" t="str">
        <f>"E"&amp;A7299</f>
        <v>E4253</v>
      </c>
      <c r="C7299" t="s">
        <v>148</v>
      </c>
      <c r="D7299">
        <v>1</v>
      </c>
      <c r="E7299">
        <f>IF(D7299&lt;4,D7299,4)</f>
        <v>1</v>
      </c>
      <c r="F7299" s="1">
        <v>39739</v>
      </c>
      <c r="G7299" s="1">
        <v>40125</v>
      </c>
      <c r="H7299" s="3">
        <f>G7299-F7299</f>
        <v>386</v>
      </c>
      <c r="I7299" s="3">
        <f>IF(H7299&lt;=60,1,IF(H7299&lt;=150,2,3))</f>
        <v>3</v>
      </c>
      <c r="J7299">
        <v>25.8</v>
      </c>
      <c r="K7299">
        <v>4.3099999999999996</v>
      </c>
      <c r="L7299">
        <v>3.32</v>
      </c>
      <c r="M7299">
        <v>119</v>
      </c>
      <c r="N7299">
        <f>LOG(M7299/100,2)+3</f>
        <v>3.2509615735332189</v>
      </c>
      <c r="O7299">
        <f>INDEX(lehmad!B$2:B$412,MATCH(klypsid!$B7299,lehmad!$A$2:$A$412,0))</f>
        <v>39032</v>
      </c>
      <c r="P7299">
        <f>INDEX(lehmad!D$2:D$412,MATCH(klypsid!$B7299,lehmad!$A$2:$A$412,0))</f>
        <v>115</v>
      </c>
      <c r="Q7299">
        <f>INDEX(lehmad!E$2:E$412,MATCH(klypsid!$B7299,lehmad!$A$2:$A$412,0))</f>
        <v>1</v>
      </c>
      <c r="R7299" t="str">
        <f>INDEX(lehmad!F$2:F$412,MATCH(klypsid!$B7299,lehmad!$A$2:$A$412,0))</f>
        <v>DYNASTY-ET</v>
      </c>
      <c r="S7299">
        <f>INDEX(lehmad!H$2:H$412,MATCH(klypsid!$B7299,lehmad!$A$2:$A$412,0))</f>
        <v>124</v>
      </c>
      <c r="T7299">
        <f>INDEX(lehmad!K$2:K$412,MATCH(klypsid!$B7299,lehmad!$A$2:$A$412,0))</f>
        <v>108</v>
      </c>
      <c r="U7299" s="4">
        <f t="shared" ref="U7299:U7362" si="228">IF(AND(A7299=A7298,D7299=D7298),U7298+1,1)</f>
        <v>12</v>
      </c>
      <c r="V7299">
        <f t="shared" ref="V7299:V7362" si="229">IF(AND(A7299=A7298,D7299=D7298),G7299-G7298,G7299-F7299)</f>
        <v>31</v>
      </c>
    </row>
    <row r="7300" spans="1:22" x14ac:dyDescent="0.25">
      <c r="A7300">
        <v>4253</v>
      </c>
      <c r="B7300" t="str">
        <f>"E"&amp;A7300</f>
        <v>E4253</v>
      </c>
      <c r="C7300" t="s">
        <v>148</v>
      </c>
      <c r="D7300">
        <v>1</v>
      </c>
      <c r="E7300">
        <f>IF(D7300&lt;4,D7300,4)</f>
        <v>1</v>
      </c>
      <c r="F7300" s="1">
        <v>39739</v>
      </c>
      <c r="G7300" s="1">
        <v>40153</v>
      </c>
      <c r="H7300" s="3">
        <f>G7300-F7300</f>
        <v>414</v>
      </c>
      <c r="I7300" s="3">
        <f>IF(H7300&lt;=60,1,IF(H7300&lt;=150,2,3))</f>
        <v>3</v>
      </c>
      <c r="J7300">
        <v>11.7</v>
      </c>
      <c r="K7300">
        <v>5.37</v>
      </c>
      <c r="L7300">
        <v>3.94</v>
      </c>
      <c r="M7300">
        <v>63</v>
      </c>
      <c r="N7300">
        <f>LOG(M7300/100,2)+3</f>
        <v>2.3334237337251915</v>
      </c>
      <c r="O7300">
        <f>INDEX(lehmad!B$2:B$412,MATCH(klypsid!$B7300,lehmad!$A$2:$A$412,0))</f>
        <v>39032</v>
      </c>
      <c r="P7300">
        <f>INDEX(lehmad!D$2:D$412,MATCH(klypsid!$B7300,lehmad!$A$2:$A$412,0))</f>
        <v>115</v>
      </c>
      <c r="Q7300">
        <f>INDEX(lehmad!E$2:E$412,MATCH(klypsid!$B7300,lehmad!$A$2:$A$412,0))</f>
        <v>1</v>
      </c>
      <c r="R7300" t="str">
        <f>INDEX(lehmad!F$2:F$412,MATCH(klypsid!$B7300,lehmad!$A$2:$A$412,0))</f>
        <v>DYNASTY-ET</v>
      </c>
      <c r="S7300">
        <f>INDEX(lehmad!H$2:H$412,MATCH(klypsid!$B7300,lehmad!$A$2:$A$412,0))</f>
        <v>124</v>
      </c>
      <c r="T7300">
        <f>INDEX(lehmad!K$2:K$412,MATCH(klypsid!$B7300,lehmad!$A$2:$A$412,0))</f>
        <v>108</v>
      </c>
      <c r="U7300" s="4">
        <f t="shared" si="228"/>
        <v>13</v>
      </c>
      <c r="V7300">
        <f t="shared" si="229"/>
        <v>28</v>
      </c>
    </row>
    <row r="7301" spans="1:22" x14ac:dyDescent="0.25">
      <c r="A7301">
        <v>4254</v>
      </c>
      <c r="B7301" t="str">
        <f>"E"&amp;A7301</f>
        <v>E4254</v>
      </c>
      <c r="C7301" t="s">
        <v>31</v>
      </c>
      <c r="D7301">
        <v>1</v>
      </c>
      <c r="E7301">
        <f>IF(D7301&lt;4,D7301,4)</f>
        <v>1</v>
      </c>
      <c r="F7301" s="1">
        <v>39745</v>
      </c>
      <c r="G7301" s="1">
        <v>39754</v>
      </c>
      <c r="H7301" s="3">
        <f>G7301-F7301</f>
        <v>9</v>
      </c>
      <c r="I7301" s="3">
        <f>IF(H7301&lt;=60,1,IF(H7301&lt;=150,2,3))</f>
        <v>1</v>
      </c>
      <c r="J7301">
        <v>21</v>
      </c>
      <c r="K7301">
        <v>4.84</v>
      </c>
      <c r="L7301">
        <v>3.44</v>
      </c>
      <c r="M7301">
        <v>374</v>
      </c>
      <c r="N7301">
        <f>LOG(M7301/100,2)+3</f>
        <v>4.903038270112912</v>
      </c>
      <c r="O7301">
        <f>INDEX(lehmad!B$2:B$412,MATCH(klypsid!$B7301,lehmad!$A$2:$A$412,0))</f>
        <v>39032</v>
      </c>
      <c r="P7301">
        <f>INDEX(lehmad!D$2:D$412,MATCH(klypsid!$B7301,lehmad!$A$2:$A$412,0))</f>
        <v>107</v>
      </c>
      <c r="Q7301">
        <f>INDEX(lehmad!E$2:E$412,MATCH(klypsid!$B7301,lehmad!$A$2:$A$412,0))</f>
        <v>1</v>
      </c>
      <c r="R7301" t="str">
        <f>INDEX(lehmad!F$2:F$412,MATCH(klypsid!$B7301,lehmad!$A$2:$A$412,0))</f>
        <v>DYNASTY-ET</v>
      </c>
      <c r="S7301">
        <f>INDEX(lehmad!H$2:H$412,MATCH(klypsid!$B7301,lehmad!$A$2:$A$412,0))</f>
        <v>124</v>
      </c>
      <c r="T7301">
        <f>INDEX(lehmad!K$2:K$412,MATCH(klypsid!$B7301,lehmad!$A$2:$A$412,0))</f>
        <v>108</v>
      </c>
      <c r="U7301" s="4">
        <f t="shared" si="228"/>
        <v>1</v>
      </c>
      <c r="V7301">
        <f t="shared" si="229"/>
        <v>9</v>
      </c>
    </row>
    <row r="7302" spans="1:22" x14ac:dyDescent="0.25">
      <c r="A7302">
        <v>4254</v>
      </c>
      <c r="B7302" t="str">
        <f>"E"&amp;A7302</f>
        <v>E4254</v>
      </c>
      <c r="C7302" t="s">
        <v>31</v>
      </c>
      <c r="D7302">
        <v>1</v>
      </c>
      <c r="E7302">
        <f>IF(D7302&lt;4,D7302,4)</f>
        <v>1</v>
      </c>
      <c r="F7302" s="1">
        <v>39745</v>
      </c>
      <c r="G7302" s="1">
        <v>39783</v>
      </c>
      <c r="H7302" s="3">
        <f>G7302-F7302</f>
        <v>38</v>
      </c>
      <c r="I7302" s="3">
        <f>IF(H7302&lt;=60,1,IF(H7302&lt;=150,2,3))</f>
        <v>1</v>
      </c>
      <c r="J7302">
        <v>42.3</v>
      </c>
      <c r="K7302">
        <v>4.4800000000000004</v>
      </c>
      <c r="L7302">
        <v>3.26</v>
      </c>
      <c r="M7302">
        <v>58</v>
      </c>
      <c r="N7302">
        <f>LOG(M7302/100,2)+3</f>
        <v>2.2141248053528475</v>
      </c>
      <c r="O7302">
        <f>INDEX(lehmad!B$2:B$412,MATCH(klypsid!$B7302,lehmad!$A$2:$A$412,0))</f>
        <v>39032</v>
      </c>
      <c r="P7302">
        <f>INDEX(lehmad!D$2:D$412,MATCH(klypsid!$B7302,lehmad!$A$2:$A$412,0))</f>
        <v>107</v>
      </c>
      <c r="Q7302">
        <f>INDEX(lehmad!E$2:E$412,MATCH(klypsid!$B7302,lehmad!$A$2:$A$412,0))</f>
        <v>1</v>
      </c>
      <c r="R7302" t="str">
        <f>INDEX(lehmad!F$2:F$412,MATCH(klypsid!$B7302,lehmad!$A$2:$A$412,0))</f>
        <v>DYNASTY-ET</v>
      </c>
      <c r="S7302">
        <f>INDEX(lehmad!H$2:H$412,MATCH(klypsid!$B7302,lehmad!$A$2:$A$412,0))</f>
        <v>124</v>
      </c>
      <c r="T7302">
        <f>INDEX(lehmad!K$2:K$412,MATCH(klypsid!$B7302,lehmad!$A$2:$A$412,0))</f>
        <v>108</v>
      </c>
      <c r="U7302" s="4">
        <f t="shared" si="228"/>
        <v>2</v>
      </c>
      <c r="V7302">
        <f t="shared" si="229"/>
        <v>29</v>
      </c>
    </row>
    <row r="7303" spans="1:22" x14ac:dyDescent="0.25">
      <c r="A7303">
        <v>4254</v>
      </c>
      <c r="B7303" t="str">
        <f>"E"&amp;A7303</f>
        <v>E4254</v>
      </c>
      <c r="C7303" t="s">
        <v>31</v>
      </c>
      <c r="D7303">
        <v>1</v>
      </c>
      <c r="E7303">
        <f>IF(D7303&lt;4,D7303,4)</f>
        <v>1</v>
      </c>
      <c r="F7303" s="1">
        <v>39745</v>
      </c>
      <c r="G7303" s="1">
        <v>39817</v>
      </c>
      <c r="H7303" s="3">
        <f>G7303-F7303</f>
        <v>72</v>
      </c>
      <c r="I7303" s="3">
        <f>IF(H7303&lt;=60,1,IF(H7303&lt;=150,2,3))</f>
        <v>2</v>
      </c>
      <c r="J7303">
        <v>40.5</v>
      </c>
      <c r="K7303">
        <v>3.84</v>
      </c>
      <c r="L7303">
        <v>3.34</v>
      </c>
      <c r="M7303">
        <v>33</v>
      </c>
      <c r="N7303">
        <f>LOG(M7303/100,2)+3</f>
        <v>1.4005379295837288</v>
      </c>
      <c r="O7303">
        <f>INDEX(lehmad!B$2:B$412,MATCH(klypsid!$B7303,lehmad!$A$2:$A$412,0))</f>
        <v>39032</v>
      </c>
      <c r="P7303">
        <f>INDEX(lehmad!D$2:D$412,MATCH(klypsid!$B7303,lehmad!$A$2:$A$412,0))</f>
        <v>107</v>
      </c>
      <c r="Q7303">
        <f>INDEX(lehmad!E$2:E$412,MATCH(klypsid!$B7303,lehmad!$A$2:$A$412,0))</f>
        <v>1</v>
      </c>
      <c r="R7303" t="str">
        <f>INDEX(lehmad!F$2:F$412,MATCH(klypsid!$B7303,lehmad!$A$2:$A$412,0))</f>
        <v>DYNASTY-ET</v>
      </c>
      <c r="S7303">
        <f>INDEX(lehmad!H$2:H$412,MATCH(klypsid!$B7303,lehmad!$A$2:$A$412,0))</f>
        <v>124</v>
      </c>
      <c r="T7303">
        <f>INDEX(lehmad!K$2:K$412,MATCH(klypsid!$B7303,lehmad!$A$2:$A$412,0))</f>
        <v>108</v>
      </c>
      <c r="U7303" s="4">
        <f t="shared" si="228"/>
        <v>3</v>
      </c>
      <c r="V7303">
        <f t="shared" si="229"/>
        <v>34</v>
      </c>
    </row>
    <row r="7304" spans="1:22" x14ac:dyDescent="0.25">
      <c r="A7304">
        <v>4254</v>
      </c>
      <c r="B7304" t="str">
        <f>"E"&amp;A7304</f>
        <v>E4254</v>
      </c>
      <c r="C7304" t="s">
        <v>31</v>
      </c>
      <c r="D7304">
        <v>1</v>
      </c>
      <c r="E7304">
        <f>IF(D7304&lt;4,D7304,4)</f>
        <v>1</v>
      </c>
      <c r="F7304" s="1">
        <v>39745</v>
      </c>
      <c r="G7304" s="1">
        <v>39845</v>
      </c>
      <c r="H7304" s="3">
        <f>G7304-F7304</f>
        <v>100</v>
      </c>
      <c r="I7304" s="3">
        <f>IF(H7304&lt;=60,1,IF(H7304&lt;=150,2,3))</f>
        <v>2</v>
      </c>
      <c r="J7304">
        <v>40.9</v>
      </c>
      <c r="K7304">
        <v>4.22</v>
      </c>
      <c r="L7304">
        <v>3.46</v>
      </c>
      <c r="M7304">
        <v>39</v>
      </c>
      <c r="N7304">
        <f>LOG(M7304/100,2)+3</f>
        <v>1.6415460290875237</v>
      </c>
      <c r="O7304">
        <f>INDEX(lehmad!B$2:B$412,MATCH(klypsid!$B7304,lehmad!$A$2:$A$412,0))</f>
        <v>39032</v>
      </c>
      <c r="P7304">
        <f>INDEX(lehmad!D$2:D$412,MATCH(klypsid!$B7304,lehmad!$A$2:$A$412,0))</f>
        <v>107</v>
      </c>
      <c r="Q7304">
        <f>INDEX(lehmad!E$2:E$412,MATCH(klypsid!$B7304,lehmad!$A$2:$A$412,0))</f>
        <v>1</v>
      </c>
      <c r="R7304" t="str">
        <f>INDEX(lehmad!F$2:F$412,MATCH(klypsid!$B7304,lehmad!$A$2:$A$412,0))</f>
        <v>DYNASTY-ET</v>
      </c>
      <c r="S7304">
        <f>INDEX(lehmad!H$2:H$412,MATCH(klypsid!$B7304,lehmad!$A$2:$A$412,0))</f>
        <v>124</v>
      </c>
      <c r="T7304">
        <f>INDEX(lehmad!K$2:K$412,MATCH(klypsid!$B7304,lehmad!$A$2:$A$412,0))</f>
        <v>108</v>
      </c>
      <c r="U7304" s="4">
        <f t="shared" si="228"/>
        <v>4</v>
      </c>
      <c r="V7304">
        <f t="shared" si="229"/>
        <v>28</v>
      </c>
    </row>
    <row r="7305" spans="1:22" x14ac:dyDescent="0.25">
      <c r="A7305">
        <v>4254</v>
      </c>
      <c r="B7305" t="str">
        <f>"E"&amp;A7305</f>
        <v>E4254</v>
      </c>
      <c r="C7305" t="s">
        <v>31</v>
      </c>
      <c r="D7305">
        <v>1</v>
      </c>
      <c r="E7305">
        <f>IF(D7305&lt;4,D7305,4)</f>
        <v>1</v>
      </c>
      <c r="F7305" s="1">
        <v>39745</v>
      </c>
      <c r="G7305" s="1">
        <v>39875</v>
      </c>
      <c r="H7305" s="3">
        <f>G7305-F7305</f>
        <v>130</v>
      </c>
      <c r="I7305" s="3">
        <f>IF(H7305&lt;=60,1,IF(H7305&lt;=150,2,3))</f>
        <v>2</v>
      </c>
      <c r="J7305">
        <v>35.700000000000003</v>
      </c>
      <c r="K7305">
        <v>4.5599999999999996</v>
      </c>
      <c r="L7305">
        <v>3.65</v>
      </c>
      <c r="M7305">
        <v>39</v>
      </c>
      <c r="N7305">
        <f>LOG(M7305/100,2)+3</f>
        <v>1.6415460290875237</v>
      </c>
      <c r="O7305">
        <f>INDEX(lehmad!B$2:B$412,MATCH(klypsid!$B7305,lehmad!$A$2:$A$412,0))</f>
        <v>39032</v>
      </c>
      <c r="P7305">
        <f>INDEX(lehmad!D$2:D$412,MATCH(klypsid!$B7305,lehmad!$A$2:$A$412,0))</f>
        <v>107</v>
      </c>
      <c r="Q7305">
        <f>INDEX(lehmad!E$2:E$412,MATCH(klypsid!$B7305,lehmad!$A$2:$A$412,0))</f>
        <v>1</v>
      </c>
      <c r="R7305" t="str">
        <f>INDEX(lehmad!F$2:F$412,MATCH(klypsid!$B7305,lehmad!$A$2:$A$412,0))</f>
        <v>DYNASTY-ET</v>
      </c>
      <c r="S7305">
        <f>INDEX(lehmad!H$2:H$412,MATCH(klypsid!$B7305,lehmad!$A$2:$A$412,0))</f>
        <v>124</v>
      </c>
      <c r="T7305">
        <f>INDEX(lehmad!K$2:K$412,MATCH(klypsid!$B7305,lehmad!$A$2:$A$412,0))</f>
        <v>108</v>
      </c>
      <c r="U7305" s="4">
        <f t="shared" si="228"/>
        <v>5</v>
      </c>
      <c r="V7305">
        <f t="shared" si="229"/>
        <v>30</v>
      </c>
    </row>
    <row r="7306" spans="1:22" x14ac:dyDescent="0.25">
      <c r="A7306">
        <v>4254</v>
      </c>
      <c r="B7306" t="str">
        <f>"E"&amp;A7306</f>
        <v>E4254</v>
      </c>
      <c r="C7306" t="s">
        <v>31</v>
      </c>
      <c r="D7306">
        <v>1</v>
      </c>
      <c r="E7306">
        <f>IF(D7306&lt;4,D7306,4)</f>
        <v>1</v>
      </c>
      <c r="F7306" s="1">
        <v>39745</v>
      </c>
      <c r="G7306" s="1">
        <v>39908</v>
      </c>
      <c r="H7306" s="3">
        <f>G7306-F7306</f>
        <v>163</v>
      </c>
      <c r="I7306" s="3">
        <f>IF(H7306&lt;=60,1,IF(H7306&lt;=150,2,3))</f>
        <v>3</v>
      </c>
      <c r="J7306">
        <v>36</v>
      </c>
      <c r="K7306">
        <v>4.74</v>
      </c>
      <c r="L7306">
        <v>3.59</v>
      </c>
      <c r="M7306">
        <v>64</v>
      </c>
      <c r="N7306">
        <f>LOG(M7306/100,2)+3</f>
        <v>2.3561438102252752</v>
      </c>
      <c r="O7306">
        <f>INDEX(lehmad!B$2:B$412,MATCH(klypsid!$B7306,lehmad!$A$2:$A$412,0))</f>
        <v>39032</v>
      </c>
      <c r="P7306">
        <f>INDEX(lehmad!D$2:D$412,MATCH(klypsid!$B7306,lehmad!$A$2:$A$412,0))</f>
        <v>107</v>
      </c>
      <c r="Q7306">
        <f>INDEX(lehmad!E$2:E$412,MATCH(klypsid!$B7306,lehmad!$A$2:$A$412,0))</f>
        <v>1</v>
      </c>
      <c r="R7306" t="str">
        <f>INDEX(lehmad!F$2:F$412,MATCH(klypsid!$B7306,lehmad!$A$2:$A$412,0))</f>
        <v>DYNASTY-ET</v>
      </c>
      <c r="S7306">
        <f>INDEX(lehmad!H$2:H$412,MATCH(klypsid!$B7306,lehmad!$A$2:$A$412,0))</f>
        <v>124</v>
      </c>
      <c r="T7306">
        <f>INDEX(lehmad!K$2:K$412,MATCH(klypsid!$B7306,lehmad!$A$2:$A$412,0))</f>
        <v>108</v>
      </c>
      <c r="U7306" s="4">
        <f t="shared" si="228"/>
        <v>6</v>
      </c>
      <c r="V7306">
        <f t="shared" si="229"/>
        <v>33</v>
      </c>
    </row>
    <row r="7307" spans="1:22" x14ac:dyDescent="0.25">
      <c r="A7307">
        <v>4254</v>
      </c>
      <c r="B7307" t="str">
        <f>"E"&amp;A7307</f>
        <v>E4254</v>
      </c>
      <c r="C7307" t="s">
        <v>31</v>
      </c>
      <c r="D7307">
        <v>1</v>
      </c>
      <c r="E7307">
        <f>IF(D7307&lt;4,D7307,4)</f>
        <v>1</v>
      </c>
      <c r="F7307" s="1">
        <v>39745</v>
      </c>
      <c r="G7307" s="1">
        <v>39944</v>
      </c>
      <c r="H7307" s="3">
        <f>G7307-F7307</f>
        <v>199</v>
      </c>
      <c r="I7307" s="3">
        <f>IF(H7307&lt;=60,1,IF(H7307&lt;=150,2,3))</f>
        <v>3</v>
      </c>
      <c r="J7307">
        <v>28.7</v>
      </c>
      <c r="K7307">
        <v>4.7</v>
      </c>
      <c r="L7307">
        <v>3.65</v>
      </c>
      <c r="M7307">
        <v>49</v>
      </c>
      <c r="N7307">
        <f>LOG(M7307/100,2)+3</f>
        <v>1.9708536543404835</v>
      </c>
      <c r="O7307">
        <f>INDEX(lehmad!B$2:B$412,MATCH(klypsid!$B7307,lehmad!$A$2:$A$412,0))</f>
        <v>39032</v>
      </c>
      <c r="P7307">
        <f>INDEX(lehmad!D$2:D$412,MATCH(klypsid!$B7307,lehmad!$A$2:$A$412,0))</f>
        <v>107</v>
      </c>
      <c r="Q7307">
        <f>INDEX(lehmad!E$2:E$412,MATCH(klypsid!$B7307,lehmad!$A$2:$A$412,0))</f>
        <v>1</v>
      </c>
      <c r="R7307" t="str">
        <f>INDEX(lehmad!F$2:F$412,MATCH(klypsid!$B7307,lehmad!$A$2:$A$412,0))</f>
        <v>DYNASTY-ET</v>
      </c>
      <c r="S7307">
        <f>INDEX(lehmad!H$2:H$412,MATCH(klypsid!$B7307,lehmad!$A$2:$A$412,0))</f>
        <v>124</v>
      </c>
      <c r="T7307">
        <f>INDEX(lehmad!K$2:K$412,MATCH(klypsid!$B7307,lehmad!$A$2:$A$412,0))</f>
        <v>108</v>
      </c>
      <c r="U7307" s="4">
        <f t="shared" si="228"/>
        <v>7</v>
      </c>
      <c r="V7307">
        <f t="shared" si="229"/>
        <v>36</v>
      </c>
    </row>
    <row r="7308" spans="1:22" x14ac:dyDescent="0.25">
      <c r="A7308">
        <v>4254</v>
      </c>
      <c r="B7308" t="str">
        <f>"E"&amp;A7308</f>
        <v>E4254</v>
      </c>
      <c r="C7308" t="s">
        <v>31</v>
      </c>
      <c r="D7308">
        <v>1</v>
      </c>
      <c r="E7308">
        <f>IF(D7308&lt;4,D7308,4)</f>
        <v>1</v>
      </c>
      <c r="F7308" s="1">
        <v>39745</v>
      </c>
      <c r="G7308" s="1">
        <v>39972</v>
      </c>
      <c r="H7308" s="3">
        <f>G7308-F7308</f>
        <v>227</v>
      </c>
      <c r="I7308" s="3">
        <f>IF(H7308&lt;=60,1,IF(H7308&lt;=150,2,3))</f>
        <v>3</v>
      </c>
      <c r="J7308">
        <v>26.5</v>
      </c>
      <c r="K7308">
        <v>3.1</v>
      </c>
      <c r="L7308">
        <v>3.69</v>
      </c>
      <c r="M7308">
        <v>44</v>
      </c>
      <c r="N7308">
        <f>LOG(M7308/100,2)+3</f>
        <v>1.8155754288625725</v>
      </c>
      <c r="O7308">
        <f>INDEX(lehmad!B$2:B$412,MATCH(klypsid!$B7308,lehmad!$A$2:$A$412,0))</f>
        <v>39032</v>
      </c>
      <c r="P7308">
        <f>INDEX(lehmad!D$2:D$412,MATCH(klypsid!$B7308,lehmad!$A$2:$A$412,0))</f>
        <v>107</v>
      </c>
      <c r="Q7308">
        <f>INDEX(lehmad!E$2:E$412,MATCH(klypsid!$B7308,lehmad!$A$2:$A$412,0))</f>
        <v>1</v>
      </c>
      <c r="R7308" t="str">
        <f>INDEX(lehmad!F$2:F$412,MATCH(klypsid!$B7308,lehmad!$A$2:$A$412,0))</f>
        <v>DYNASTY-ET</v>
      </c>
      <c r="S7308">
        <f>INDEX(lehmad!H$2:H$412,MATCH(klypsid!$B7308,lehmad!$A$2:$A$412,0))</f>
        <v>124</v>
      </c>
      <c r="T7308">
        <f>INDEX(lehmad!K$2:K$412,MATCH(klypsid!$B7308,lehmad!$A$2:$A$412,0))</f>
        <v>108</v>
      </c>
      <c r="U7308" s="4">
        <f t="shared" si="228"/>
        <v>8</v>
      </c>
      <c r="V7308">
        <f t="shared" si="229"/>
        <v>28</v>
      </c>
    </row>
    <row r="7309" spans="1:22" x14ac:dyDescent="0.25">
      <c r="A7309">
        <v>4254</v>
      </c>
      <c r="B7309" t="str">
        <f>"E"&amp;A7309</f>
        <v>E4254</v>
      </c>
      <c r="C7309" t="s">
        <v>31</v>
      </c>
      <c r="D7309">
        <v>1</v>
      </c>
      <c r="E7309">
        <f>IF(D7309&lt;4,D7309,4)</f>
        <v>1</v>
      </c>
      <c r="F7309" s="1">
        <v>39745</v>
      </c>
      <c r="G7309" s="1">
        <v>40007</v>
      </c>
      <c r="H7309" s="3">
        <f>G7309-F7309</f>
        <v>262</v>
      </c>
      <c r="I7309" s="3">
        <f>IF(H7309&lt;=60,1,IF(H7309&lt;=150,2,3))</f>
        <v>3</v>
      </c>
      <c r="J7309">
        <v>25.9</v>
      </c>
      <c r="K7309">
        <v>2.13</v>
      </c>
      <c r="L7309">
        <v>3.89</v>
      </c>
      <c r="M7309">
        <v>33</v>
      </c>
      <c r="N7309">
        <f>LOG(M7309/100,2)+3</f>
        <v>1.4005379295837288</v>
      </c>
      <c r="O7309">
        <f>INDEX(lehmad!B$2:B$412,MATCH(klypsid!$B7309,lehmad!$A$2:$A$412,0))</f>
        <v>39032</v>
      </c>
      <c r="P7309">
        <f>INDEX(lehmad!D$2:D$412,MATCH(klypsid!$B7309,lehmad!$A$2:$A$412,0))</f>
        <v>107</v>
      </c>
      <c r="Q7309">
        <f>INDEX(lehmad!E$2:E$412,MATCH(klypsid!$B7309,lehmad!$A$2:$A$412,0))</f>
        <v>1</v>
      </c>
      <c r="R7309" t="str">
        <f>INDEX(lehmad!F$2:F$412,MATCH(klypsid!$B7309,lehmad!$A$2:$A$412,0))</f>
        <v>DYNASTY-ET</v>
      </c>
      <c r="S7309">
        <f>INDEX(lehmad!H$2:H$412,MATCH(klypsid!$B7309,lehmad!$A$2:$A$412,0))</f>
        <v>124</v>
      </c>
      <c r="T7309">
        <f>INDEX(lehmad!K$2:K$412,MATCH(klypsid!$B7309,lehmad!$A$2:$A$412,0))</f>
        <v>108</v>
      </c>
      <c r="U7309" s="4">
        <f t="shared" si="228"/>
        <v>9</v>
      </c>
      <c r="V7309">
        <f t="shared" si="229"/>
        <v>35</v>
      </c>
    </row>
    <row r="7310" spans="1:22" x14ac:dyDescent="0.25">
      <c r="A7310">
        <v>4254</v>
      </c>
      <c r="B7310" t="str">
        <f>"E"&amp;A7310</f>
        <v>E4254</v>
      </c>
      <c r="C7310" t="s">
        <v>31</v>
      </c>
      <c r="D7310">
        <v>1</v>
      </c>
      <c r="E7310">
        <f>IF(D7310&lt;4,D7310,4)</f>
        <v>1</v>
      </c>
      <c r="F7310" s="1">
        <v>39745</v>
      </c>
      <c r="G7310" s="1">
        <v>40037</v>
      </c>
      <c r="H7310" s="3">
        <f>G7310-F7310</f>
        <v>292</v>
      </c>
      <c r="I7310" s="3">
        <f>IF(H7310&lt;=60,1,IF(H7310&lt;=150,2,3))</f>
        <v>3</v>
      </c>
      <c r="J7310">
        <v>20.5</v>
      </c>
      <c r="K7310">
        <v>5</v>
      </c>
      <c r="L7310">
        <v>3.7</v>
      </c>
      <c r="M7310">
        <v>56</v>
      </c>
      <c r="N7310">
        <f>LOG(M7310/100,2)+3</f>
        <v>2.1634987322828794</v>
      </c>
      <c r="O7310">
        <f>INDEX(lehmad!B$2:B$412,MATCH(klypsid!$B7310,lehmad!$A$2:$A$412,0))</f>
        <v>39032</v>
      </c>
      <c r="P7310">
        <f>INDEX(lehmad!D$2:D$412,MATCH(klypsid!$B7310,lehmad!$A$2:$A$412,0))</f>
        <v>107</v>
      </c>
      <c r="Q7310">
        <f>INDEX(lehmad!E$2:E$412,MATCH(klypsid!$B7310,lehmad!$A$2:$A$412,0))</f>
        <v>1</v>
      </c>
      <c r="R7310" t="str">
        <f>INDEX(lehmad!F$2:F$412,MATCH(klypsid!$B7310,lehmad!$A$2:$A$412,0))</f>
        <v>DYNASTY-ET</v>
      </c>
      <c r="S7310">
        <f>INDEX(lehmad!H$2:H$412,MATCH(klypsid!$B7310,lehmad!$A$2:$A$412,0))</f>
        <v>124</v>
      </c>
      <c r="T7310">
        <f>INDEX(lehmad!K$2:K$412,MATCH(klypsid!$B7310,lehmad!$A$2:$A$412,0))</f>
        <v>108</v>
      </c>
      <c r="U7310" s="4">
        <f t="shared" si="228"/>
        <v>10</v>
      </c>
      <c r="V7310">
        <f t="shared" si="229"/>
        <v>30</v>
      </c>
    </row>
    <row r="7311" spans="1:22" x14ac:dyDescent="0.25">
      <c r="A7311">
        <v>4254</v>
      </c>
      <c r="B7311" t="str">
        <f>"E"&amp;A7311</f>
        <v>E4254</v>
      </c>
      <c r="C7311" t="s">
        <v>31</v>
      </c>
      <c r="D7311">
        <v>1</v>
      </c>
      <c r="E7311">
        <f>IF(D7311&lt;4,D7311,4)</f>
        <v>1</v>
      </c>
      <c r="F7311" s="1">
        <v>39745</v>
      </c>
      <c r="G7311" s="1">
        <v>40066</v>
      </c>
      <c r="H7311" s="3">
        <f>G7311-F7311</f>
        <v>321</v>
      </c>
      <c r="I7311" s="3">
        <f>IF(H7311&lt;=60,1,IF(H7311&lt;=150,2,3))</f>
        <v>3</v>
      </c>
      <c r="J7311">
        <v>12.6</v>
      </c>
      <c r="K7311">
        <v>4.75</v>
      </c>
      <c r="L7311">
        <v>4.08</v>
      </c>
      <c r="M7311">
        <v>128</v>
      </c>
      <c r="N7311">
        <f>LOG(M7311/100,2)+3</f>
        <v>3.3561438102252752</v>
      </c>
      <c r="O7311">
        <f>INDEX(lehmad!B$2:B$412,MATCH(klypsid!$B7311,lehmad!$A$2:$A$412,0))</f>
        <v>39032</v>
      </c>
      <c r="P7311">
        <f>INDEX(lehmad!D$2:D$412,MATCH(klypsid!$B7311,lehmad!$A$2:$A$412,0))</f>
        <v>107</v>
      </c>
      <c r="Q7311">
        <f>INDEX(lehmad!E$2:E$412,MATCH(klypsid!$B7311,lehmad!$A$2:$A$412,0))</f>
        <v>1</v>
      </c>
      <c r="R7311" t="str">
        <f>INDEX(lehmad!F$2:F$412,MATCH(klypsid!$B7311,lehmad!$A$2:$A$412,0))</f>
        <v>DYNASTY-ET</v>
      </c>
      <c r="S7311">
        <f>INDEX(lehmad!H$2:H$412,MATCH(klypsid!$B7311,lehmad!$A$2:$A$412,0))</f>
        <v>124</v>
      </c>
      <c r="T7311">
        <f>INDEX(lehmad!K$2:K$412,MATCH(klypsid!$B7311,lehmad!$A$2:$A$412,0))</f>
        <v>108</v>
      </c>
      <c r="U7311" s="4">
        <f t="shared" si="228"/>
        <v>11</v>
      </c>
      <c r="V7311">
        <f t="shared" si="229"/>
        <v>29</v>
      </c>
    </row>
    <row r="7312" spans="1:22" x14ac:dyDescent="0.25">
      <c r="A7312">
        <v>4260</v>
      </c>
      <c r="B7312" t="str">
        <f>"E"&amp;A7312</f>
        <v>E4260</v>
      </c>
      <c r="C7312" t="s">
        <v>86</v>
      </c>
      <c r="D7312">
        <v>1</v>
      </c>
      <c r="E7312">
        <f>IF(D7312&lt;4,D7312,4)</f>
        <v>1</v>
      </c>
      <c r="F7312" s="1">
        <v>39768</v>
      </c>
      <c r="G7312" s="1">
        <v>39783</v>
      </c>
      <c r="H7312" s="3">
        <f>G7312-F7312</f>
        <v>15</v>
      </c>
      <c r="I7312" s="3">
        <f>IF(H7312&lt;=60,1,IF(H7312&lt;=150,2,3))</f>
        <v>1</v>
      </c>
      <c r="J7312">
        <v>24.9</v>
      </c>
      <c r="K7312">
        <v>4.3</v>
      </c>
      <c r="L7312">
        <v>2.99</v>
      </c>
      <c r="M7312">
        <v>30</v>
      </c>
      <c r="N7312">
        <f>LOG(M7312/100,2)+3</f>
        <v>1.2630344058337937</v>
      </c>
      <c r="O7312">
        <f>INDEX(lehmad!B$2:B$412,MATCH(klypsid!$B7312,lehmad!$A$2:$A$412,0))</f>
        <v>39034</v>
      </c>
      <c r="P7312">
        <f>INDEX(lehmad!D$2:D$412,MATCH(klypsid!$B7312,lehmad!$A$2:$A$412,0))</f>
        <v>109</v>
      </c>
      <c r="Q7312">
        <f>INDEX(lehmad!E$2:E$412,MATCH(klypsid!$B7312,lehmad!$A$2:$A$412,0))</f>
        <v>1</v>
      </c>
      <c r="R7312" t="str">
        <f>INDEX(lehmad!F$2:F$412,MATCH(klypsid!$B7312,lehmad!$A$2:$A$412,0))</f>
        <v>DYNASTY-ET</v>
      </c>
      <c r="S7312">
        <f>INDEX(lehmad!H$2:H$412,MATCH(klypsid!$B7312,lehmad!$A$2:$A$412,0))</f>
        <v>124</v>
      </c>
      <c r="T7312">
        <f>INDEX(lehmad!K$2:K$412,MATCH(klypsid!$B7312,lehmad!$A$2:$A$412,0))</f>
        <v>108</v>
      </c>
      <c r="U7312" s="4">
        <f t="shared" si="228"/>
        <v>1</v>
      </c>
      <c r="V7312">
        <f t="shared" si="229"/>
        <v>15</v>
      </c>
    </row>
    <row r="7313" spans="1:22" x14ac:dyDescent="0.25">
      <c r="A7313">
        <v>4260</v>
      </c>
      <c r="B7313" t="str">
        <f>"E"&amp;A7313</f>
        <v>E4260</v>
      </c>
      <c r="C7313" t="s">
        <v>86</v>
      </c>
      <c r="D7313">
        <v>1</v>
      </c>
      <c r="E7313">
        <f>IF(D7313&lt;4,D7313,4)</f>
        <v>1</v>
      </c>
      <c r="F7313" s="1">
        <v>39768</v>
      </c>
      <c r="G7313" s="1">
        <v>39817</v>
      </c>
      <c r="H7313" s="3">
        <f>G7313-F7313</f>
        <v>49</v>
      </c>
      <c r="I7313" s="3">
        <f>IF(H7313&lt;=60,1,IF(H7313&lt;=150,2,3))</f>
        <v>1</v>
      </c>
      <c r="J7313">
        <v>29</v>
      </c>
      <c r="K7313">
        <v>3.08</v>
      </c>
      <c r="L7313">
        <v>2.62</v>
      </c>
      <c r="M7313">
        <v>13</v>
      </c>
      <c r="N7313">
        <f>LOG(M7313/100,2)+3</f>
        <v>5.6583528366367375E-2</v>
      </c>
      <c r="O7313">
        <f>INDEX(lehmad!B$2:B$412,MATCH(klypsid!$B7313,lehmad!$A$2:$A$412,0))</f>
        <v>39034</v>
      </c>
      <c r="P7313">
        <f>INDEX(lehmad!D$2:D$412,MATCH(klypsid!$B7313,lehmad!$A$2:$A$412,0))</f>
        <v>109</v>
      </c>
      <c r="Q7313">
        <f>INDEX(lehmad!E$2:E$412,MATCH(klypsid!$B7313,lehmad!$A$2:$A$412,0))</f>
        <v>1</v>
      </c>
      <c r="R7313" t="str">
        <f>INDEX(lehmad!F$2:F$412,MATCH(klypsid!$B7313,lehmad!$A$2:$A$412,0))</f>
        <v>DYNASTY-ET</v>
      </c>
      <c r="S7313">
        <f>INDEX(lehmad!H$2:H$412,MATCH(klypsid!$B7313,lehmad!$A$2:$A$412,0))</f>
        <v>124</v>
      </c>
      <c r="T7313">
        <f>INDEX(lehmad!K$2:K$412,MATCH(klypsid!$B7313,lehmad!$A$2:$A$412,0))</f>
        <v>108</v>
      </c>
      <c r="U7313" s="4">
        <f t="shared" si="228"/>
        <v>2</v>
      </c>
      <c r="V7313">
        <f t="shared" si="229"/>
        <v>34</v>
      </c>
    </row>
    <row r="7314" spans="1:22" x14ac:dyDescent="0.25">
      <c r="A7314">
        <v>4260</v>
      </c>
      <c r="B7314" t="str">
        <f>"E"&amp;A7314</f>
        <v>E4260</v>
      </c>
      <c r="C7314" t="s">
        <v>86</v>
      </c>
      <c r="D7314">
        <v>1</v>
      </c>
      <c r="E7314">
        <f>IF(D7314&lt;4,D7314,4)</f>
        <v>1</v>
      </c>
      <c r="F7314" s="1">
        <v>39768</v>
      </c>
      <c r="G7314" s="1">
        <v>39845</v>
      </c>
      <c r="H7314" s="3">
        <f>G7314-F7314</f>
        <v>77</v>
      </c>
      <c r="I7314" s="3">
        <f>IF(H7314&lt;=60,1,IF(H7314&lt;=150,2,3))</f>
        <v>2</v>
      </c>
      <c r="J7314">
        <v>32.799999999999997</v>
      </c>
      <c r="K7314">
        <v>3.15</v>
      </c>
      <c r="L7314">
        <v>2.8</v>
      </c>
      <c r="M7314">
        <v>16</v>
      </c>
      <c r="N7314">
        <f>LOG(M7314/100,2)+3</f>
        <v>0.35614381022527519</v>
      </c>
      <c r="O7314">
        <f>INDEX(lehmad!B$2:B$412,MATCH(klypsid!$B7314,lehmad!$A$2:$A$412,0))</f>
        <v>39034</v>
      </c>
      <c r="P7314">
        <f>INDEX(lehmad!D$2:D$412,MATCH(klypsid!$B7314,lehmad!$A$2:$A$412,0))</f>
        <v>109</v>
      </c>
      <c r="Q7314">
        <f>INDEX(lehmad!E$2:E$412,MATCH(klypsid!$B7314,lehmad!$A$2:$A$412,0))</f>
        <v>1</v>
      </c>
      <c r="R7314" t="str">
        <f>INDEX(lehmad!F$2:F$412,MATCH(klypsid!$B7314,lehmad!$A$2:$A$412,0))</f>
        <v>DYNASTY-ET</v>
      </c>
      <c r="S7314">
        <f>INDEX(lehmad!H$2:H$412,MATCH(klypsid!$B7314,lehmad!$A$2:$A$412,0))</f>
        <v>124</v>
      </c>
      <c r="T7314">
        <f>INDEX(lehmad!K$2:K$412,MATCH(klypsid!$B7314,lehmad!$A$2:$A$412,0))</f>
        <v>108</v>
      </c>
      <c r="U7314" s="4">
        <f t="shared" si="228"/>
        <v>3</v>
      </c>
      <c r="V7314">
        <f t="shared" si="229"/>
        <v>28</v>
      </c>
    </row>
    <row r="7315" spans="1:22" x14ac:dyDescent="0.25">
      <c r="A7315">
        <v>4260</v>
      </c>
      <c r="B7315" t="str">
        <f>"E"&amp;A7315</f>
        <v>E4260</v>
      </c>
      <c r="C7315" t="s">
        <v>86</v>
      </c>
      <c r="D7315">
        <v>1</v>
      </c>
      <c r="E7315">
        <f>IF(D7315&lt;4,D7315,4)</f>
        <v>1</v>
      </c>
      <c r="F7315" s="1">
        <v>39768</v>
      </c>
      <c r="G7315" s="1">
        <v>39875</v>
      </c>
      <c r="H7315" s="3">
        <f>G7315-F7315</f>
        <v>107</v>
      </c>
      <c r="I7315" s="3">
        <f>IF(H7315&lt;=60,1,IF(H7315&lt;=150,2,3))</f>
        <v>2</v>
      </c>
      <c r="J7315">
        <v>34.700000000000003</v>
      </c>
      <c r="K7315">
        <v>3.17</v>
      </c>
      <c r="L7315">
        <v>2.87</v>
      </c>
      <c r="M7315">
        <v>17</v>
      </c>
      <c r="N7315">
        <f>LOG(M7315/100,2)+3</f>
        <v>0.44360665147561473</v>
      </c>
      <c r="O7315">
        <f>INDEX(lehmad!B$2:B$412,MATCH(klypsid!$B7315,lehmad!$A$2:$A$412,0))</f>
        <v>39034</v>
      </c>
      <c r="P7315">
        <f>INDEX(lehmad!D$2:D$412,MATCH(klypsid!$B7315,lehmad!$A$2:$A$412,0))</f>
        <v>109</v>
      </c>
      <c r="Q7315">
        <f>INDEX(lehmad!E$2:E$412,MATCH(klypsid!$B7315,lehmad!$A$2:$A$412,0))</f>
        <v>1</v>
      </c>
      <c r="R7315" t="str">
        <f>INDEX(lehmad!F$2:F$412,MATCH(klypsid!$B7315,lehmad!$A$2:$A$412,0))</f>
        <v>DYNASTY-ET</v>
      </c>
      <c r="S7315">
        <f>INDEX(lehmad!H$2:H$412,MATCH(klypsid!$B7315,lehmad!$A$2:$A$412,0))</f>
        <v>124</v>
      </c>
      <c r="T7315">
        <f>INDEX(lehmad!K$2:K$412,MATCH(klypsid!$B7315,lehmad!$A$2:$A$412,0))</f>
        <v>108</v>
      </c>
      <c r="U7315" s="4">
        <f t="shared" si="228"/>
        <v>4</v>
      </c>
      <c r="V7315">
        <f t="shared" si="229"/>
        <v>30</v>
      </c>
    </row>
    <row r="7316" spans="1:22" x14ac:dyDescent="0.25">
      <c r="A7316">
        <v>4260</v>
      </c>
      <c r="B7316" t="str">
        <f>"E"&amp;A7316</f>
        <v>E4260</v>
      </c>
      <c r="C7316" t="s">
        <v>86</v>
      </c>
      <c r="D7316">
        <v>1</v>
      </c>
      <c r="E7316">
        <f>IF(D7316&lt;4,D7316,4)</f>
        <v>1</v>
      </c>
      <c r="F7316" s="1">
        <v>39768</v>
      </c>
      <c r="G7316" s="1">
        <v>39908</v>
      </c>
      <c r="H7316" s="3">
        <f>G7316-F7316</f>
        <v>140</v>
      </c>
      <c r="I7316" s="3">
        <f>IF(H7316&lt;=60,1,IF(H7316&lt;=150,2,3))</f>
        <v>2</v>
      </c>
      <c r="J7316">
        <v>33.1</v>
      </c>
      <c r="K7316">
        <v>3.59</v>
      </c>
      <c r="L7316">
        <v>2.94</v>
      </c>
      <c r="M7316">
        <v>12</v>
      </c>
      <c r="N7316">
        <f>LOG(M7316/100,2)+3</f>
        <v>-5.8893689053568732E-2</v>
      </c>
      <c r="O7316">
        <f>INDEX(lehmad!B$2:B$412,MATCH(klypsid!$B7316,lehmad!$A$2:$A$412,0))</f>
        <v>39034</v>
      </c>
      <c r="P7316">
        <f>INDEX(lehmad!D$2:D$412,MATCH(klypsid!$B7316,lehmad!$A$2:$A$412,0))</f>
        <v>109</v>
      </c>
      <c r="Q7316">
        <f>INDEX(lehmad!E$2:E$412,MATCH(klypsid!$B7316,lehmad!$A$2:$A$412,0))</f>
        <v>1</v>
      </c>
      <c r="R7316" t="str">
        <f>INDEX(lehmad!F$2:F$412,MATCH(klypsid!$B7316,lehmad!$A$2:$A$412,0))</f>
        <v>DYNASTY-ET</v>
      </c>
      <c r="S7316">
        <f>INDEX(lehmad!H$2:H$412,MATCH(klypsid!$B7316,lehmad!$A$2:$A$412,0))</f>
        <v>124</v>
      </c>
      <c r="T7316">
        <f>INDEX(lehmad!K$2:K$412,MATCH(klypsid!$B7316,lehmad!$A$2:$A$412,0))</f>
        <v>108</v>
      </c>
      <c r="U7316" s="4">
        <f t="shared" si="228"/>
        <v>5</v>
      </c>
      <c r="V7316">
        <f t="shared" si="229"/>
        <v>33</v>
      </c>
    </row>
    <row r="7317" spans="1:22" x14ac:dyDescent="0.25">
      <c r="A7317">
        <v>4260</v>
      </c>
      <c r="B7317" t="str">
        <f>"E"&amp;A7317</f>
        <v>E4260</v>
      </c>
      <c r="C7317" t="s">
        <v>86</v>
      </c>
      <c r="D7317">
        <v>1</v>
      </c>
      <c r="E7317">
        <f>IF(D7317&lt;4,D7317,4)</f>
        <v>1</v>
      </c>
      <c r="F7317" s="1">
        <v>39768</v>
      </c>
      <c r="G7317" s="1">
        <v>39944</v>
      </c>
      <c r="H7317" s="3">
        <f>G7317-F7317</f>
        <v>176</v>
      </c>
      <c r="I7317" s="3">
        <f>IF(H7317&lt;=60,1,IF(H7317&lt;=150,2,3))</f>
        <v>3</v>
      </c>
      <c r="J7317">
        <v>32.1</v>
      </c>
      <c r="K7317">
        <v>3.64</v>
      </c>
      <c r="L7317">
        <v>2.86</v>
      </c>
      <c r="M7317">
        <v>19</v>
      </c>
      <c r="N7317">
        <f>LOG(M7317/100,2)+3</f>
        <v>0.60407132366886085</v>
      </c>
      <c r="O7317">
        <f>INDEX(lehmad!B$2:B$412,MATCH(klypsid!$B7317,lehmad!$A$2:$A$412,0))</f>
        <v>39034</v>
      </c>
      <c r="P7317">
        <f>INDEX(lehmad!D$2:D$412,MATCH(klypsid!$B7317,lehmad!$A$2:$A$412,0))</f>
        <v>109</v>
      </c>
      <c r="Q7317">
        <f>INDEX(lehmad!E$2:E$412,MATCH(klypsid!$B7317,lehmad!$A$2:$A$412,0))</f>
        <v>1</v>
      </c>
      <c r="R7317" t="str">
        <f>INDEX(lehmad!F$2:F$412,MATCH(klypsid!$B7317,lehmad!$A$2:$A$412,0))</f>
        <v>DYNASTY-ET</v>
      </c>
      <c r="S7317">
        <f>INDEX(lehmad!H$2:H$412,MATCH(klypsid!$B7317,lehmad!$A$2:$A$412,0))</f>
        <v>124</v>
      </c>
      <c r="T7317">
        <f>INDEX(lehmad!K$2:K$412,MATCH(klypsid!$B7317,lehmad!$A$2:$A$412,0))</f>
        <v>108</v>
      </c>
      <c r="U7317" s="4">
        <f t="shared" si="228"/>
        <v>6</v>
      </c>
      <c r="V7317">
        <f t="shared" si="229"/>
        <v>36</v>
      </c>
    </row>
    <row r="7318" spans="1:22" x14ac:dyDescent="0.25">
      <c r="A7318">
        <v>4260</v>
      </c>
      <c r="B7318" t="str">
        <f>"E"&amp;A7318</f>
        <v>E4260</v>
      </c>
      <c r="C7318" t="s">
        <v>86</v>
      </c>
      <c r="D7318">
        <v>1</v>
      </c>
      <c r="E7318">
        <f>IF(D7318&lt;4,D7318,4)</f>
        <v>1</v>
      </c>
      <c r="F7318" s="1">
        <v>39768</v>
      </c>
      <c r="G7318" s="1">
        <v>39972</v>
      </c>
      <c r="H7318" s="3">
        <f>G7318-F7318</f>
        <v>204</v>
      </c>
      <c r="I7318" s="3">
        <f>IF(H7318&lt;=60,1,IF(H7318&lt;=150,2,3))</f>
        <v>3</v>
      </c>
      <c r="J7318">
        <v>31.2</v>
      </c>
      <c r="K7318">
        <v>3.39</v>
      </c>
      <c r="L7318">
        <v>2.96</v>
      </c>
      <c r="M7318">
        <v>35</v>
      </c>
      <c r="N7318">
        <f>LOG(M7318/100,2)+3</f>
        <v>1.4854268271702415</v>
      </c>
      <c r="O7318">
        <f>INDEX(lehmad!B$2:B$412,MATCH(klypsid!$B7318,lehmad!$A$2:$A$412,0))</f>
        <v>39034</v>
      </c>
      <c r="P7318">
        <f>INDEX(lehmad!D$2:D$412,MATCH(klypsid!$B7318,lehmad!$A$2:$A$412,0))</f>
        <v>109</v>
      </c>
      <c r="Q7318">
        <f>INDEX(lehmad!E$2:E$412,MATCH(klypsid!$B7318,lehmad!$A$2:$A$412,0))</f>
        <v>1</v>
      </c>
      <c r="R7318" t="str">
        <f>INDEX(lehmad!F$2:F$412,MATCH(klypsid!$B7318,lehmad!$A$2:$A$412,0))</f>
        <v>DYNASTY-ET</v>
      </c>
      <c r="S7318">
        <f>INDEX(lehmad!H$2:H$412,MATCH(klypsid!$B7318,lehmad!$A$2:$A$412,0))</f>
        <v>124</v>
      </c>
      <c r="T7318">
        <f>INDEX(lehmad!K$2:K$412,MATCH(klypsid!$B7318,lehmad!$A$2:$A$412,0))</f>
        <v>108</v>
      </c>
      <c r="U7318" s="4">
        <f t="shared" si="228"/>
        <v>7</v>
      </c>
      <c r="V7318">
        <f t="shared" si="229"/>
        <v>28</v>
      </c>
    </row>
    <row r="7319" spans="1:22" x14ac:dyDescent="0.25">
      <c r="A7319">
        <v>4260</v>
      </c>
      <c r="B7319" t="str">
        <f>"E"&amp;A7319</f>
        <v>E4260</v>
      </c>
      <c r="C7319" t="s">
        <v>86</v>
      </c>
      <c r="D7319">
        <v>1</v>
      </c>
      <c r="E7319">
        <f>IF(D7319&lt;4,D7319,4)</f>
        <v>1</v>
      </c>
      <c r="F7319" s="1">
        <v>39768</v>
      </c>
      <c r="G7319" s="1">
        <v>40007</v>
      </c>
      <c r="H7319" s="3">
        <f>G7319-F7319</f>
        <v>239</v>
      </c>
      <c r="I7319" s="3">
        <f>IF(H7319&lt;=60,1,IF(H7319&lt;=150,2,3))</f>
        <v>3</v>
      </c>
      <c r="J7319">
        <v>36.6</v>
      </c>
      <c r="K7319">
        <v>3.02</v>
      </c>
      <c r="L7319">
        <v>3.1</v>
      </c>
      <c r="M7319">
        <v>17</v>
      </c>
      <c r="N7319">
        <f>LOG(M7319/100,2)+3</f>
        <v>0.44360665147561473</v>
      </c>
      <c r="O7319">
        <f>INDEX(lehmad!B$2:B$412,MATCH(klypsid!$B7319,lehmad!$A$2:$A$412,0))</f>
        <v>39034</v>
      </c>
      <c r="P7319">
        <f>INDEX(lehmad!D$2:D$412,MATCH(klypsid!$B7319,lehmad!$A$2:$A$412,0))</f>
        <v>109</v>
      </c>
      <c r="Q7319">
        <f>INDEX(lehmad!E$2:E$412,MATCH(klypsid!$B7319,lehmad!$A$2:$A$412,0))</f>
        <v>1</v>
      </c>
      <c r="R7319" t="str">
        <f>INDEX(lehmad!F$2:F$412,MATCH(klypsid!$B7319,lehmad!$A$2:$A$412,0))</f>
        <v>DYNASTY-ET</v>
      </c>
      <c r="S7319">
        <f>INDEX(lehmad!H$2:H$412,MATCH(klypsid!$B7319,lehmad!$A$2:$A$412,0))</f>
        <v>124</v>
      </c>
      <c r="T7319">
        <f>INDEX(lehmad!K$2:K$412,MATCH(klypsid!$B7319,lehmad!$A$2:$A$412,0))</f>
        <v>108</v>
      </c>
      <c r="U7319" s="4">
        <f t="shared" si="228"/>
        <v>8</v>
      </c>
      <c r="V7319">
        <f t="shared" si="229"/>
        <v>35</v>
      </c>
    </row>
    <row r="7320" spans="1:22" x14ac:dyDescent="0.25">
      <c r="A7320">
        <v>4260</v>
      </c>
      <c r="B7320" t="str">
        <f>"E"&amp;A7320</f>
        <v>E4260</v>
      </c>
      <c r="C7320" t="s">
        <v>86</v>
      </c>
      <c r="D7320">
        <v>1</v>
      </c>
      <c r="E7320">
        <f>IF(D7320&lt;4,D7320,4)</f>
        <v>1</v>
      </c>
      <c r="F7320" s="1">
        <v>39768</v>
      </c>
      <c r="G7320" s="1">
        <v>40037</v>
      </c>
      <c r="H7320" s="3">
        <f>G7320-F7320</f>
        <v>269</v>
      </c>
      <c r="I7320" s="3">
        <f>IF(H7320&lt;=60,1,IF(H7320&lt;=150,2,3))</f>
        <v>3</v>
      </c>
      <c r="J7320">
        <v>24.9</v>
      </c>
      <c r="K7320">
        <v>3.78</v>
      </c>
      <c r="L7320">
        <v>2.99</v>
      </c>
      <c r="M7320">
        <v>37</v>
      </c>
      <c r="N7320">
        <f>LOG(M7320/100,2)+3</f>
        <v>1.5655971758542251</v>
      </c>
      <c r="O7320">
        <f>INDEX(lehmad!B$2:B$412,MATCH(klypsid!$B7320,lehmad!$A$2:$A$412,0))</f>
        <v>39034</v>
      </c>
      <c r="P7320">
        <f>INDEX(lehmad!D$2:D$412,MATCH(klypsid!$B7320,lehmad!$A$2:$A$412,0))</f>
        <v>109</v>
      </c>
      <c r="Q7320">
        <f>INDEX(lehmad!E$2:E$412,MATCH(klypsid!$B7320,lehmad!$A$2:$A$412,0))</f>
        <v>1</v>
      </c>
      <c r="R7320" t="str">
        <f>INDEX(lehmad!F$2:F$412,MATCH(klypsid!$B7320,lehmad!$A$2:$A$412,0))</f>
        <v>DYNASTY-ET</v>
      </c>
      <c r="S7320">
        <f>INDEX(lehmad!H$2:H$412,MATCH(klypsid!$B7320,lehmad!$A$2:$A$412,0))</f>
        <v>124</v>
      </c>
      <c r="T7320">
        <f>INDEX(lehmad!K$2:K$412,MATCH(klypsid!$B7320,lehmad!$A$2:$A$412,0))</f>
        <v>108</v>
      </c>
      <c r="U7320" s="4">
        <f t="shared" si="228"/>
        <v>9</v>
      </c>
      <c r="V7320">
        <f t="shared" si="229"/>
        <v>30</v>
      </c>
    </row>
    <row r="7321" spans="1:22" x14ac:dyDescent="0.25">
      <c r="A7321">
        <v>4260</v>
      </c>
      <c r="B7321" t="str">
        <f>"E"&amp;A7321</f>
        <v>E4260</v>
      </c>
      <c r="C7321" t="s">
        <v>86</v>
      </c>
      <c r="D7321">
        <v>1</v>
      </c>
      <c r="E7321">
        <f>IF(D7321&lt;4,D7321,4)</f>
        <v>1</v>
      </c>
      <c r="F7321" s="1">
        <v>39768</v>
      </c>
      <c r="G7321" s="1">
        <v>40066</v>
      </c>
      <c r="H7321" s="3">
        <f>G7321-F7321</f>
        <v>298</v>
      </c>
      <c r="I7321" s="3">
        <f>IF(H7321&lt;=60,1,IF(H7321&lt;=150,2,3))</f>
        <v>3</v>
      </c>
      <c r="J7321">
        <v>25.7</v>
      </c>
      <c r="K7321">
        <v>3.72</v>
      </c>
      <c r="L7321">
        <v>3.16</v>
      </c>
      <c r="M7321">
        <v>26</v>
      </c>
      <c r="N7321">
        <f>LOG(M7321/100,2)+3</f>
        <v>1.0565835283663676</v>
      </c>
      <c r="O7321">
        <f>INDEX(lehmad!B$2:B$412,MATCH(klypsid!$B7321,lehmad!$A$2:$A$412,0))</f>
        <v>39034</v>
      </c>
      <c r="P7321">
        <f>INDEX(lehmad!D$2:D$412,MATCH(klypsid!$B7321,lehmad!$A$2:$A$412,0))</f>
        <v>109</v>
      </c>
      <c r="Q7321">
        <f>INDEX(lehmad!E$2:E$412,MATCH(klypsid!$B7321,lehmad!$A$2:$A$412,0))</f>
        <v>1</v>
      </c>
      <c r="R7321" t="str">
        <f>INDEX(lehmad!F$2:F$412,MATCH(klypsid!$B7321,lehmad!$A$2:$A$412,0))</f>
        <v>DYNASTY-ET</v>
      </c>
      <c r="S7321">
        <f>INDEX(lehmad!H$2:H$412,MATCH(klypsid!$B7321,lehmad!$A$2:$A$412,0))</f>
        <v>124</v>
      </c>
      <c r="T7321">
        <f>INDEX(lehmad!K$2:K$412,MATCH(klypsid!$B7321,lehmad!$A$2:$A$412,0))</f>
        <v>108</v>
      </c>
      <c r="U7321" s="4">
        <f t="shared" si="228"/>
        <v>10</v>
      </c>
      <c r="V7321">
        <f t="shared" si="229"/>
        <v>29</v>
      </c>
    </row>
    <row r="7322" spans="1:22" x14ac:dyDescent="0.25">
      <c r="A7322">
        <v>4260</v>
      </c>
      <c r="B7322" t="str">
        <f>"E"&amp;A7322</f>
        <v>E4260</v>
      </c>
      <c r="C7322" t="s">
        <v>86</v>
      </c>
      <c r="D7322">
        <v>1</v>
      </c>
      <c r="E7322">
        <f>IF(D7322&lt;4,D7322,4)</f>
        <v>1</v>
      </c>
      <c r="F7322" s="1">
        <v>39768</v>
      </c>
      <c r="G7322" s="1">
        <v>40094</v>
      </c>
      <c r="H7322" s="3">
        <f>G7322-F7322</f>
        <v>326</v>
      </c>
      <c r="I7322" s="3">
        <f>IF(H7322&lt;=60,1,IF(H7322&lt;=150,2,3))</f>
        <v>3</v>
      </c>
      <c r="J7322">
        <v>26.4</v>
      </c>
      <c r="K7322">
        <v>3.76</v>
      </c>
      <c r="L7322">
        <v>3.24</v>
      </c>
      <c r="M7322">
        <v>93</v>
      </c>
      <c r="N7322">
        <f>LOG(M7322/100,2)+3</f>
        <v>2.8953026213333066</v>
      </c>
      <c r="O7322">
        <f>INDEX(lehmad!B$2:B$412,MATCH(klypsid!$B7322,lehmad!$A$2:$A$412,0))</f>
        <v>39034</v>
      </c>
      <c r="P7322">
        <f>INDEX(lehmad!D$2:D$412,MATCH(klypsid!$B7322,lehmad!$A$2:$A$412,0))</f>
        <v>109</v>
      </c>
      <c r="Q7322">
        <f>INDEX(lehmad!E$2:E$412,MATCH(klypsid!$B7322,lehmad!$A$2:$A$412,0))</f>
        <v>1</v>
      </c>
      <c r="R7322" t="str">
        <f>INDEX(lehmad!F$2:F$412,MATCH(klypsid!$B7322,lehmad!$A$2:$A$412,0))</f>
        <v>DYNASTY-ET</v>
      </c>
      <c r="S7322">
        <f>INDEX(lehmad!H$2:H$412,MATCH(klypsid!$B7322,lehmad!$A$2:$A$412,0))</f>
        <v>124</v>
      </c>
      <c r="T7322">
        <f>INDEX(lehmad!K$2:K$412,MATCH(klypsid!$B7322,lehmad!$A$2:$A$412,0))</f>
        <v>108</v>
      </c>
      <c r="U7322" s="4">
        <f t="shared" si="228"/>
        <v>11</v>
      </c>
      <c r="V7322">
        <f t="shared" si="229"/>
        <v>28</v>
      </c>
    </row>
    <row r="7323" spans="1:22" x14ac:dyDescent="0.25">
      <c r="A7323">
        <v>4260</v>
      </c>
      <c r="B7323" t="str">
        <f>"E"&amp;A7323</f>
        <v>E4260</v>
      </c>
      <c r="C7323" t="s">
        <v>86</v>
      </c>
      <c r="D7323">
        <v>1</v>
      </c>
      <c r="E7323">
        <f>IF(D7323&lt;4,D7323,4)</f>
        <v>1</v>
      </c>
      <c r="F7323" s="1">
        <v>39768</v>
      </c>
      <c r="G7323" s="1">
        <v>40125</v>
      </c>
      <c r="H7323" s="3">
        <f>G7323-F7323</f>
        <v>357</v>
      </c>
      <c r="I7323" s="3">
        <f>IF(H7323&lt;=60,1,IF(H7323&lt;=150,2,3))</f>
        <v>3</v>
      </c>
      <c r="J7323">
        <v>26.4</v>
      </c>
      <c r="K7323">
        <v>4.17</v>
      </c>
      <c r="L7323">
        <v>3.36</v>
      </c>
      <c r="M7323">
        <v>36</v>
      </c>
      <c r="N7323">
        <f>LOG(M7323/100,2)+3</f>
        <v>1.5260688116675876</v>
      </c>
      <c r="O7323">
        <f>INDEX(lehmad!B$2:B$412,MATCH(klypsid!$B7323,lehmad!$A$2:$A$412,0))</f>
        <v>39034</v>
      </c>
      <c r="P7323">
        <f>INDEX(lehmad!D$2:D$412,MATCH(klypsid!$B7323,lehmad!$A$2:$A$412,0))</f>
        <v>109</v>
      </c>
      <c r="Q7323">
        <f>INDEX(lehmad!E$2:E$412,MATCH(klypsid!$B7323,lehmad!$A$2:$A$412,0))</f>
        <v>1</v>
      </c>
      <c r="R7323" t="str">
        <f>INDEX(lehmad!F$2:F$412,MATCH(klypsid!$B7323,lehmad!$A$2:$A$412,0))</f>
        <v>DYNASTY-ET</v>
      </c>
      <c r="S7323">
        <f>INDEX(lehmad!H$2:H$412,MATCH(klypsid!$B7323,lehmad!$A$2:$A$412,0))</f>
        <v>124</v>
      </c>
      <c r="T7323">
        <f>INDEX(lehmad!K$2:K$412,MATCH(klypsid!$B7323,lehmad!$A$2:$A$412,0))</f>
        <v>108</v>
      </c>
      <c r="U7323" s="4">
        <f t="shared" si="228"/>
        <v>12</v>
      </c>
      <c r="V7323">
        <f t="shared" si="229"/>
        <v>31</v>
      </c>
    </row>
    <row r="7324" spans="1:22" x14ac:dyDescent="0.25">
      <c r="A7324">
        <v>4260</v>
      </c>
      <c r="B7324" t="str">
        <f>"E"&amp;A7324</f>
        <v>E4260</v>
      </c>
      <c r="C7324" t="s">
        <v>86</v>
      </c>
      <c r="D7324">
        <v>1</v>
      </c>
      <c r="E7324">
        <f>IF(D7324&lt;4,D7324,4)</f>
        <v>1</v>
      </c>
      <c r="F7324" s="1">
        <v>39768</v>
      </c>
      <c r="G7324" s="1">
        <v>40153</v>
      </c>
      <c r="H7324" s="3">
        <f>G7324-F7324</f>
        <v>385</v>
      </c>
      <c r="I7324" s="3">
        <f>IF(H7324&lt;=60,1,IF(H7324&lt;=150,2,3))</f>
        <v>3</v>
      </c>
      <c r="J7324">
        <v>23.7</v>
      </c>
      <c r="K7324">
        <v>3.45</v>
      </c>
      <c r="L7324">
        <v>3.46</v>
      </c>
      <c r="M7324">
        <v>35</v>
      </c>
      <c r="N7324">
        <f>LOG(M7324/100,2)+3</f>
        <v>1.4854268271702415</v>
      </c>
      <c r="O7324">
        <f>INDEX(lehmad!B$2:B$412,MATCH(klypsid!$B7324,lehmad!$A$2:$A$412,0))</f>
        <v>39034</v>
      </c>
      <c r="P7324">
        <f>INDEX(lehmad!D$2:D$412,MATCH(klypsid!$B7324,lehmad!$A$2:$A$412,0))</f>
        <v>109</v>
      </c>
      <c r="Q7324">
        <f>INDEX(lehmad!E$2:E$412,MATCH(klypsid!$B7324,lehmad!$A$2:$A$412,0))</f>
        <v>1</v>
      </c>
      <c r="R7324" t="str">
        <f>INDEX(lehmad!F$2:F$412,MATCH(klypsid!$B7324,lehmad!$A$2:$A$412,0))</f>
        <v>DYNASTY-ET</v>
      </c>
      <c r="S7324">
        <f>INDEX(lehmad!H$2:H$412,MATCH(klypsid!$B7324,lehmad!$A$2:$A$412,0))</f>
        <v>124</v>
      </c>
      <c r="T7324">
        <f>INDEX(lehmad!K$2:K$412,MATCH(klypsid!$B7324,lehmad!$A$2:$A$412,0))</f>
        <v>108</v>
      </c>
      <c r="U7324" s="4">
        <f t="shared" si="228"/>
        <v>13</v>
      </c>
      <c r="V7324">
        <f t="shared" si="229"/>
        <v>28</v>
      </c>
    </row>
    <row r="7325" spans="1:22" x14ac:dyDescent="0.25">
      <c r="A7325">
        <v>4260</v>
      </c>
      <c r="B7325" t="str">
        <f>"E"&amp;A7325</f>
        <v>E4260</v>
      </c>
      <c r="C7325" t="s">
        <v>86</v>
      </c>
      <c r="D7325">
        <v>1</v>
      </c>
      <c r="E7325">
        <f>IF(D7325&lt;4,D7325,4)</f>
        <v>1</v>
      </c>
      <c r="F7325" s="1">
        <v>39768</v>
      </c>
      <c r="G7325" s="1">
        <v>40186</v>
      </c>
      <c r="H7325" s="3">
        <f>G7325-F7325</f>
        <v>418</v>
      </c>
      <c r="I7325" s="3">
        <f>IF(H7325&lt;=60,1,IF(H7325&lt;=150,2,3))</f>
        <v>3</v>
      </c>
      <c r="J7325">
        <v>26.3</v>
      </c>
      <c r="K7325">
        <v>4.08</v>
      </c>
      <c r="L7325">
        <v>3.51</v>
      </c>
      <c r="M7325">
        <v>51</v>
      </c>
      <c r="N7325">
        <f>LOG(M7325/100,2)+3</f>
        <v>2.0285691521967708</v>
      </c>
      <c r="O7325">
        <f>INDEX(lehmad!B$2:B$412,MATCH(klypsid!$B7325,lehmad!$A$2:$A$412,0))</f>
        <v>39034</v>
      </c>
      <c r="P7325">
        <f>INDEX(lehmad!D$2:D$412,MATCH(klypsid!$B7325,lehmad!$A$2:$A$412,0))</f>
        <v>109</v>
      </c>
      <c r="Q7325">
        <f>INDEX(lehmad!E$2:E$412,MATCH(klypsid!$B7325,lehmad!$A$2:$A$412,0))</f>
        <v>1</v>
      </c>
      <c r="R7325" t="str">
        <f>INDEX(lehmad!F$2:F$412,MATCH(klypsid!$B7325,lehmad!$A$2:$A$412,0))</f>
        <v>DYNASTY-ET</v>
      </c>
      <c r="S7325">
        <f>INDEX(lehmad!H$2:H$412,MATCH(klypsid!$B7325,lehmad!$A$2:$A$412,0))</f>
        <v>124</v>
      </c>
      <c r="T7325">
        <f>INDEX(lehmad!K$2:K$412,MATCH(klypsid!$B7325,lehmad!$A$2:$A$412,0))</f>
        <v>108</v>
      </c>
      <c r="U7325" s="4">
        <f t="shared" si="228"/>
        <v>14</v>
      </c>
      <c r="V7325">
        <f t="shared" si="229"/>
        <v>33</v>
      </c>
    </row>
    <row r="7326" spans="1:22" x14ac:dyDescent="0.25">
      <c r="A7326">
        <v>4260</v>
      </c>
      <c r="B7326" t="str">
        <f>"E"&amp;A7326</f>
        <v>E4260</v>
      </c>
      <c r="C7326" t="s">
        <v>86</v>
      </c>
      <c r="D7326">
        <v>1</v>
      </c>
      <c r="E7326">
        <f>IF(D7326&lt;4,D7326,4)</f>
        <v>1</v>
      </c>
      <c r="F7326" s="1">
        <v>39768</v>
      </c>
      <c r="G7326" s="1">
        <v>40214</v>
      </c>
      <c r="H7326" s="3">
        <f>G7326-F7326</f>
        <v>446</v>
      </c>
      <c r="I7326" s="3">
        <f>IF(H7326&lt;=60,1,IF(H7326&lt;=150,2,3))</f>
        <v>3</v>
      </c>
      <c r="J7326">
        <v>27</v>
      </c>
      <c r="K7326">
        <v>3.95</v>
      </c>
      <c r="L7326">
        <v>3.4</v>
      </c>
      <c r="M7326">
        <v>36</v>
      </c>
      <c r="N7326">
        <f>LOG(M7326/100,2)+3</f>
        <v>1.5260688116675876</v>
      </c>
      <c r="O7326">
        <f>INDEX(lehmad!B$2:B$412,MATCH(klypsid!$B7326,lehmad!$A$2:$A$412,0))</f>
        <v>39034</v>
      </c>
      <c r="P7326">
        <f>INDEX(lehmad!D$2:D$412,MATCH(klypsid!$B7326,lehmad!$A$2:$A$412,0))</f>
        <v>109</v>
      </c>
      <c r="Q7326">
        <f>INDEX(lehmad!E$2:E$412,MATCH(klypsid!$B7326,lehmad!$A$2:$A$412,0))</f>
        <v>1</v>
      </c>
      <c r="R7326" t="str">
        <f>INDEX(lehmad!F$2:F$412,MATCH(klypsid!$B7326,lehmad!$A$2:$A$412,0))</f>
        <v>DYNASTY-ET</v>
      </c>
      <c r="S7326">
        <f>INDEX(lehmad!H$2:H$412,MATCH(klypsid!$B7326,lehmad!$A$2:$A$412,0))</f>
        <v>124</v>
      </c>
      <c r="T7326">
        <f>INDEX(lehmad!K$2:K$412,MATCH(klypsid!$B7326,lehmad!$A$2:$A$412,0))</f>
        <v>108</v>
      </c>
      <c r="U7326" s="4">
        <f t="shared" si="228"/>
        <v>15</v>
      </c>
      <c r="V7326">
        <f t="shared" si="229"/>
        <v>28</v>
      </c>
    </row>
    <row r="7327" spans="1:22" x14ac:dyDescent="0.25">
      <c r="A7327">
        <v>4260</v>
      </c>
      <c r="B7327" t="str">
        <f>"E"&amp;A7327</f>
        <v>E4260</v>
      </c>
      <c r="C7327" t="s">
        <v>86</v>
      </c>
      <c r="D7327">
        <v>1</v>
      </c>
      <c r="E7327">
        <f>IF(D7327&lt;4,D7327,4)</f>
        <v>1</v>
      </c>
      <c r="F7327" s="1">
        <v>39768</v>
      </c>
      <c r="G7327" s="1">
        <v>40242</v>
      </c>
      <c r="H7327" s="3">
        <f>G7327-F7327</f>
        <v>474</v>
      </c>
      <c r="I7327" s="3">
        <f>IF(H7327&lt;=60,1,IF(H7327&lt;=150,2,3))</f>
        <v>3</v>
      </c>
      <c r="J7327">
        <v>21.1</v>
      </c>
      <c r="K7327">
        <v>3.09</v>
      </c>
      <c r="L7327">
        <v>3.26</v>
      </c>
      <c r="M7327">
        <v>114</v>
      </c>
      <c r="N7327">
        <f>LOG(M7327/100,2)+3</f>
        <v>3.1890338243900169</v>
      </c>
      <c r="O7327">
        <f>INDEX(lehmad!B$2:B$412,MATCH(klypsid!$B7327,lehmad!$A$2:$A$412,0))</f>
        <v>39034</v>
      </c>
      <c r="P7327">
        <f>INDEX(lehmad!D$2:D$412,MATCH(klypsid!$B7327,lehmad!$A$2:$A$412,0))</f>
        <v>109</v>
      </c>
      <c r="Q7327">
        <f>INDEX(lehmad!E$2:E$412,MATCH(klypsid!$B7327,lehmad!$A$2:$A$412,0))</f>
        <v>1</v>
      </c>
      <c r="R7327" t="str">
        <f>INDEX(lehmad!F$2:F$412,MATCH(klypsid!$B7327,lehmad!$A$2:$A$412,0))</f>
        <v>DYNASTY-ET</v>
      </c>
      <c r="S7327">
        <f>INDEX(lehmad!H$2:H$412,MATCH(klypsid!$B7327,lehmad!$A$2:$A$412,0))</f>
        <v>124</v>
      </c>
      <c r="T7327">
        <f>INDEX(lehmad!K$2:K$412,MATCH(klypsid!$B7327,lehmad!$A$2:$A$412,0))</f>
        <v>108</v>
      </c>
      <c r="U7327" s="4">
        <f t="shared" si="228"/>
        <v>16</v>
      </c>
      <c r="V7327">
        <f t="shared" si="229"/>
        <v>28</v>
      </c>
    </row>
    <row r="7328" spans="1:22" x14ac:dyDescent="0.25">
      <c r="A7328">
        <v>4260</v>
      </c>
      <c r="B7328" t="str">
        <f>"E"&amp;A7328</f>
        <v>E4260</v>
      </c>
      <c r="C7328" t="s">
        <v>86</v>
      </c>
      <c r="D7328">
        <v>1</v>
      </c>
      <c r="E7328">
        <f>IF(D7328&lt;4,D7328,4)</f>
        <v>1</v>
      </c>
      <c r="F7328" s="1">
        <v>39768</v>
      </c>
      <c r="G7328" s="1">
        <v>40276</v>
      </c>
      <c r="H7328" s="3">
        <f>G7328-F7328</f>
        <v>508</v>
      </c>
      <c r="I7328" s="3">
        <f>IF(H7328&lt;=60,1,IF(H7328&lt;=150,2,3))</f>
        <v>3</v>
      </c>
      <c r="J7328">
        <v>23.5</v>
      </c>
      <c r="K7328">
        <v>4.12</v>
      </c>
      <c r="L7328">
        <v>3.57</v>
      </c>
      <c r="M7328">
        <v>51</v>
      </c>
      <c r="N7328">
        <f>LOG(M7328/100,2)+3</f>
        <v>2.0285691521967708</v>
      </c>
      <c r="O7328">
        <f>INDEX(lehmad!B$2:B$412,MATCH(klypsid!$B7328,lehmad!$A$2:$A$412,0))</f>
        <v>39034</v>
      </c>
      <c r="P7328">
        <f>INDEX(lehmad!D$2:D$412,MATCH(klypsid!$B7328,lehmad!$A$2:$A$412,0))</f>
        <v>109</v>
      </c>
      <c r="Q7328">
        <f>INDEX(lehmad!E$2:E$412,MATCH(klypsid!$B7328,lehmad!$A$2:$A$412,0))</f>
        <v>1</v>
      </c>
      <c r="R7328" t="str">
        <f>INDEX(lehmad!F$2:F$412,MATCH(klypsid!$B7328,lehmad!$A$2:$A$412,0))</f>
        <v>DYNASTY-ET</v>
      </c>
      <c r="S7328">
        <f>INDEX(lehmad!H$2:H$412,MATCH(klypsid!$B7328,lehmad!$A$2:$A$412,0))</f>
        <v>124</v>
      </c>
      <c r="T7328">
        <f>INDEX(lehmad!K$2:K$412,MATCH(klypsid!$B7328,lehmad!$A$2:$A$412,0))</f>
        <v>108</v>
      </c>
      <c r="U7328" s="4">
        <f t="shared" si="228"/>
        <v>17</v>
      </c>
      <c r="V7328">
        <f t="shared" si="229"/>
        <v>34</v>
      </c>
    </row>
    <row r="7329" spans="1:22" x14ac:dyDescent="0.25">
      <c r="A7329">
        <v>4260</v>
      </c>
      <c r="B7329" t="str">
        <f>"E"&amp;A7329</f>
        <v>E4260</v>
      </c>
      <c r="C7329" t="s">
        <v>86</v>
      </c>
      <c r="D7329">
        <v>1</v>
      </c>
      <c r="E7329">
        <f>IF(D7329&lt;4,D7329,4)</f>
        <v>1</v>
      </c>
      <c r="F7329" s="1">
        <v>39768</v>
      </c>
      <c r="G7329" s="1">
        <v>40304</v>
      </c>
      <c r="H7329" s="3">
        <f>G7329-F7329</f>
        <v>536</v>
      </c>
      <c r="I7329" s="3">
        <f>IF(H7329&lt;=60,1,IF(H7329&lt;=150,2,3))</f>
        <v>3</v>
      </c>
      <c r="J7329">
        <v>24.5</v>
      </c>
      <c r="K7329">
        <v>3.85</v>
      </c>
      <c r="L7329">
        <v>3.42</v>
      </c>
      <c r="M7329">
        <v>34</v>
      </c>
      <c r="N7329">
        <f>LOG(M7329/100,2)+3</f>
        <v>1.443606651475615</v>
      </c>
      <c r="O7329">
        <f>INDEX(lehmad!B$2:B$412,MATCH(klypsid!$B7329,lehmad!$A$2:$A$412,0))</f>
        <v>39034</v>
      </c>
      <c r="P7329">
        <f>INDEX(lehmad!D$2:D$412,MATCH(klypsid!$B7329,lehmad!$A$2:$A$412,0))</f>
        <v>109</v>
      </c>
      <c r="Q7329">
        <f>INDEX(lehmad!E$2:E$412,MATCH(klypsid!$B7329,lehmad!$A$2:$A$412,0))</f>
        <v>1</v>
      </c>
      <c r="R7329" t="str">
        <f>INDEX(lehmad!F$2:F$412,MATCH(klypsid!$B7329,lehmad!$A$2:$A$412,0))</f>
        <v>DYNASTY-ET</v>
      </c>
      <c r="S7329">
        <f>INDEX(lehmad!H$2:H$412,MATCH(klypsid!$B7329,lehmad!$A$2:$A$412,0))</f>
        <v>124</v>
      </c>
      <c r="T7329">
        <f>INDEX(lehmad!K$2:K$412,MATCH(klypsid!$B7329,lehmad!$A$2:$A$412,0))</f>
        <v>108</v>
      </c>
      <c r="U7329" s="4">
        <f t="shared" si="228"/>
        <v>18</v>
      </c>
      <c r="V7329">
        <f t="shared" si="229"/>
        <v>28</v>
      </c>
    </row>
    <row r="7330" spans="1:22" x14ac:dyDescent="0.25">
      <c r="A7330">
        <v>4260</v>
      </c>
      <c r="B7330" t="str">
        <f>"E"&amp;A7330</f>
        <v>E4260</v>
      </c>
      <c r="C7330" t="s">
        <v>86</v>
      </c>
      <c r="D7330">
        <v>1</v>
      </c>
      <c r="E7330">
        <f>IF(D7330&lt;4,D7330,4)</f>
        <v>1</v>
      </c>
      <c r="F7330" s="1">
        <v>39768</v>
      </c>
      <c r="G7330" s="1">
        <v>40336</v>
      </c>
      <c r="H7330" s="3">
        <f>G7330-F7330</f>
        <v>568</v>
      </c>
      <c r="I7330" s="3">
        <f>IF(H7330&lt;=60,1,IF(H7330&lt;=150,2,3))</f>
        <v>3</v>
      </c>
      <c r="J7330">
        <v>20.9</v>
      </c>
      <c r="K7330">
        <v>3.31</v>
      </c>
      <c r="L7330">
        <v>2.96</v>
      </c>
      <c r="M7330">
        <v>105</v>
      </c>
      <c r="N7330">
        <f>LOG(M7330/100,2)+3</f>
        <v>3.0703893278913981</v>
      </c>
      <c r="O7330">
        <f>INDEX(lehmad!B$2:B$412,MATCH(klypsid!$B7330,lehmad!$A$2:$A$412,0))</f>
        <v>39034</v>
      </c>
      <c r="P7330">
        <f>INDEX(lehmad!D$2:D$412,MATCH(klypsid!$B7330,lehmad!$A$2:$A$412,0))</f>
        <v>109</v>
      </c>
      <c r="Q7330">
        <f>INDEX(lehmad!E$2:E$412,MATCH(klypsid!$B7330,lehmad!$A$2:$A$412,0))</f>
        <v>1</v>
      </c>
      <c r="R7330" t="str">
        <f>INDEX(lehmad!F$2:F$412,MATCH(klypsid!$B7330,lehmad!$A$2:$A$412,0))</f>
        <v>DYNASTY-ET</v>
      </c>
      <c r="S7330">
        <f>INDEX(lehmad!H$2:H$412,MATCH(klypsid!$B7330,lehmad!$A$2:$A$412,0))</f>
        <v>124</v>
      </c>
      <c r="T7330">
        <f>INDEX(lehmad!K$2:K$412,MATCH(klypsid!$B7330,lehmad!$A$2:$A$412,0))</f>
        <v>108</v>
      </c>
      <c r="U7330" s="4">
        <f t="shared" si="228"/>
        <v>19</v>
      </c>
      <c r="V7330">
        <f t="shared" si="229"/>
        <v>32</v>
      </c>
    </row>
    <row r="7331" spans="1:22" x14ac:dyDescent="0.25">
      <c r="A7331">
        <v>4262</v>
      </c>
      <c r="B7331" t="str">
        <f>"E"&amp;A7331</f>
        <v>E4262</v>
      </c>
      <c r="C7331" t="s">
        <v>78</v>
      </c>
      <c r="D7331">
        <v>1</v>
      </c>
      <c r="E7331">
        <f>IF(D7331&lt;4,D7331,4)</f>
        <v>1</v>
      </c>
      <c r="F7331" s="1">
        <v>39784</v>
      </c>
      <c r="G7331" s="1">
        <v>39817</v>
      </c>
      <c r="H7331" s="3">
        <f>G7331-F7331</f>
        <v>33</v>
      </c>
      <c r="I7331" s="3">
        <f>IF(H7331&lt;=60,1,IF(H7331&lt;=150,2,3))</f>
        <v>1</v>
      </c>
      <c r="J7331">
        <v>35.5</v>
      </c>
      <c r="K7331">
        <v>4.01</v>
      </c>
      <c r="L7331">
        <v>3.25</v>
      </c>
      <c r="M7331">
        <v>100</v>
      </c>
      <c r="N7331">
        <f>LOG(M7331/100,2)+3</f>
        <v>3</v>
      </c>
      <c r="O7331">
        <f>INDEX(lehmad!B$2:B$412,MATCH(klypsid!$B7331,lehmad!$A$2:$A$412,0))</f>
        <v>39035</v>
      </c>
      <c r="P7331">
        <f>INDEX(lehmad!D$2:D$412,MATCH(klypsid!$B7331,lehmad!$A$2:$A$412,0))</f>
        <v>110</v>
      </c>
      <c r="Q7331">
        <f>INDEX(lehmad!E$2:E$412,MATCH(klypsid!$B7331,lehmad!$A$2:$A$412,0))</f>
        <v>1</v>
      </c>
      <c r="R7331" t="str">
        <f>INDEX(lehmad!F$2:F$412,MATCH(klypsid!$B7331,lehmad!$A$2:$A$412,0))</f>
        <v>DYNASTY-ET</v>
      </c>
      <c r="S7331">
        <f>INDEX(lehmad!H$2:H$412,MATCH(klypsid!$B7331,lehmad!$A$2:$A$412,0))</f>
        <v>124</v>
      </c>
      <c r="T7331">
        <f>INDEX(lehmad!K$2:K$412,MATCH(klypsid!$B7331,lehmad!$A$2:$A$412,0))</f>
        <v>108</v>
      </c>
      <c r="U7331" s="4">
        <f t="shared" si="228"/>
        <v>1</v>
      </c>
      <c r="V7331">
        <f t="shared" si="229"/>
        <v>33</v>
      </c>
    </row>
    <row r="7332" spans="1:22" x14ac:dyDescent="0.25">
      <c r="A7332">
        <v>4262</v>
      </c>
      <c r="B7332" t="str">
        <f>"E"&amp;A7332</f>
        <v>E4262</v>
      </c>
      <c r="C7332" t="s">
        <v>78</v>
      </c>
      <c r="D7332">
        <v>1</v>
      </c>
      <c r="E7332">
        <f>IF(D7332&lt;4,D7332,4)</f>
        <v>1</v>
      </c>
      <c r="F7332" s="1">
        <v>39784</v>
      </c>
      <c r="G7332" s="1">
        <v>39845</v>
      </c>
      <c r="H7332" s="3">
        <f>G7332-F7332</f>
        <v>61</v>
      </c>
      <c r="I7332" s="3">
        <f>IF(H7332&lt;=60,1,IF(H7332&lt;=150,2,3))</f>
        <v>2</v>
      </c>
      <c r="J7332">
        <v>36.200000000000003</v>
      </c>
      <c r="K7332">
        <v>4.58</v>
      </c>
      <c r="L7332">
        <v>3.29</v>
      </c>
      <c r="M7332">
        <v>2393</v>
      </c>
      <c r="N7332">
        <f>LOG(M7332/100,2)+3</f>
        <v>7.5807484917637744</v>
      </c>
      <c r="O7332">
        <f>INDEX(lehmad!B$2:B$412,MATCH(klypsid!$B7332,lehmad!$A$2:$A$412,0))</f>
        <v>39035</v>
      </c>
      <c r="P7332">
        <f>INDEX(lehmad!D$2:D$412,MATCH(klypsid!$B7332,lehmad!$A$2:$A$412,0))</f>
        <v>110</v>
      </c>
      <c r="Q7332">
        <f>INDEX(lehmad!E$2:E$412,MATCH(klypsid!$B7332,lehmad!$A$2:$A$412,0))</f>
        <v>1</v>
      </c>
      <c r="R7332" t="str">
        <f>INDEX(lehmad!F$2:F$412,MATCH(klypsid!$B7332,lehmad!$A$2:$A$412,0))</f>
        <v>DYNASTY-ET</v>
      </c>
      <c r="S7332">
        <f>INDEX(lehmad!H$2:H$412,MATCH(klypsid!$B7332,lehmad!$A$2:$A$412,0))</f>
        <v>124</v>
      </c>
      <c r="T7332">
        <f>INDEX(lehmad!K$2:K$412,MATCH(klypsid!$B7332,lehmad!$A$2:$A$412,0))</f>
        <v>108</v>
      </c>
      <c r="U7332" s="4">
        <f t="shared" si="228"/>
        <v>2</v>
      </c>
      <c r="V7332">
        <f t="shared" si="229"/>
        <v>28</v>
      </c>
    </row>
    <row r="7333" spans="1:22" x14ac:dyDescent="0.25">
      <c r="A7333">
        <v>4262</v>
      </c>
      <c r="B7333" t="str">
        <f>"E"&amp;A7333</f>
        <v>E4262</v>
      </c>
      <c r="C7333" t="s">
        <v>78</v>
      </c>
      <c r="D7333">
        <v>1</v>
      </c>
      <c r="E7333">
        <f>IF(D7333&lt;4,D7333,4)</f>
        <v>1</v>
      </c>
      <c r="F7333" s="1">
        <v>39784</v>
      </c>
      <c r="G7333" s="1">
        <v>39875</v>
      </c>
      <c r="H7333" s="3">
        <f>G7333-F7333</f>
        <v>91</v>
      </c>
      <c r="I7333" s="3">
        <f>IF(H7333&lt;=60,1,IF(H7333&lt;=150,2,3))</f>
        <v>2</v>
      </c>
      <c r="J7333">
        <v>36.1</v>
      </c>
      <c r="K7333">
        <v>3.64</v>
      </c>
      <c r="L7333">
        <v>3.08</v>
      </c>
      <c r="M7333">
        <v>74</v>
      </c>
      <c r="N7333">
        <f>LOG(M7333/100,2)+3</f>
        <v>2.5655971758542249</v>
      </c>
      <c r="O7333">
        <f>INDEX(lehmad!B$2:B$412,MATCH(klypsid!$B7333,lehmad!$A$2:$A$412,0))</f>
        <v>39035</v>
      </c>
      <c r="P7333">
        <f>INDEX(lehmad!D$2:D$412,MATCH(klypsid!$B7333,lehmad!$A$2:$A$412,0))</f>
        <v>110</v>
      </c>
      <c r="Q7333">
        <f>INDEX(lehmad!E$2:E$412,MATCH(klypsid!$B7333,lehmad!$A$2:$A$412,0))</f>
        <v>1</v>
      </c>
      <c r="R7333" t="str">
        <f>INDEX(lehmad!F$2:F$412,MATCH(klypsid!$B7333,lehmad!$A$2:$A$412,0))</f>
        <v>DYNASTY-ET</v>
      </c>
      <c r="S7333">
        <f>INDEX(lehmad!H$2:H$412,MATCH(klypsid!$B7333,lehmad!$A$2:$A$412,0))</f>
        <v>124</v>
      </c>
      <c r="T7333">
        <f>INDEX(lehmad!K$2:K$412,MATCH(klypsid!$B7333,lehmad!$A$2:$A$412,0))</f>
        <v>108</v>
      </c>
      <c r="U7333" s="4">
        <f t="shared" si="228"/>
        <v>3</v>
      </c>
      <c r="V7333">
        <f t="shared" si="229"/>
        <v>30</v>
      </c>
    </row>
    <row r="7334" spans="1:22" x14ac:dyDescent="0.25">
      <c r="A7334">
        <v>4262</v>
      </c>
      <c r="B7334" t="str">
        <f>"E"&amp;A7334</f>
        <v>E4262</v>
      </c>
      <c r="C7334" t="s">
        <v>78</v>
      </c>
      <c r="D7334">
        <v>1</v>
      </c>
      <c r="E7334">
        <f>IF(D7334&lt;4,D7334,4)</f>
        <v>1</v>
      </c>
      <c r="F7334" s="1">
        <v>39784</v>
      </c>
      <c r="G7334" s="1">
        <v>39908</v>
      </c>
      <c r="H7334" s="3">
        <f>G7334-F7334</f>
        <v>124</v>
      </c>
      <c r="I7334" s="3">
        <f>IF(H7334&lt;=60,1,IF(H7334&lt;=150,2,3))</f>
        <v>2</v>
      </c>
      <c r="J7334">
        <v>34.299999999999997</v>
      </c>
      <c r="K7334">
        <v>4.12</v>
      </c>
      <c r="L7334">
        <v>3.07</v>
      </c>
      <c r="M7334">
        <v>77</v>
      </c>
      <c r="N7334">
        <f>LOG(M7334/100,2)+3</f>
        <v>2.6229303509201767</v>
      </c>
      <c r="O7334">
        <f>INDEX(lehmad!B$2:B$412,MATCH(klypsid!$B7334,lehmad!$A$2:$A$412,0))</f>
        <v>39035</v>
      </c>
      <c r="P7334">
        <f>INDEX(lehmad!D$2:D$412,MATCH(klypsid!$B7334,lehmad!$A$2:$A$412,0))</f>
        <v>110</v>
      </c>
      <c r="Q7334">
        <f>INDEX(lehmad!E$2:E$412,MATCH(klypsid!$B7334,lehmad!$A$2:$A$412,0))</f>
        <v>1</v>
      </c>
      <c r="R7334" t="str">
        <f>INDEX(lehmad!F$2:F$412,MATCH(klypsid!$B7334,lehmad!$A$2:$A$412,0))</f>
        <v>DYNASTY-ET</v>
      </c>
      <c r="S7334">
        <f>INDEX(lehmad!H$2:H$412,MATCH(klypsid!$B7334,lehmad!$A$2:$A$412,0))</f>
        <v>124</v>
      </c>
      <c r="T7334">
        <f>INDEX(lehmad!K$2:K$412,MATCH(klypsid!$B7334,lehmad!$A$2:$A$412,0))</f>
        <v>108</v>
      </c>
      <c r="U7334" s="4">
        <f t="shared" si="228"/>
        <v>4</v>
      </c>
      <c r="V7334">
        <f t="shared" si="229"/>
        <v>33</v>
      </c>
    </row>
    <row r="7335" spans="1:22" x14ac:dyDescent="0.25">
      <c r="A7335">
        <v>4262</v>
      </c>
      <c r="B7335" t="str">
        <f>"E"&amp;A7335</f>
        <v>E4262</v>
      </c>
      <c r="C7335" t="s">
        <v>78</v>
      </c>
      <c r="D7335">
        <v>1</v>
      </c>
      <c r="E7335">
        <f>IF(D7335&lt;4,D7335,4)</f>
        <v>1</v>
      </c>
      <c r="F7335" s="1">
        <v>39784</v>
      </c>
      <c r="G7335" s="1">
        <v>39944</v>
      </c>
      <c r="H7335" s="3">
        <f>G7335-F7335</f>
        <v>160</v>
      </c>
      <c r="I7335" s="3">
        <f>IF(H7335&lt;=60,1,IF(H7335&lt;=150,2,3))</f>
        <v>3</v>
      </c>
      <c r="J7335">
        <v>36.799999999999997</v>
      </c>
      <c r="K7335">
        <v>3.96</v>
      </c>
      <c r="L7335">
        <v>3.07</v>
      </c>
      <c r="M7335">
        <v>84</v>
      </c>
      <c r="N7335">
        <f>LOG(M7335/100,2)+3</f>
        <v>2.7484612330040354</v>
      </c>
      <c r="O7335">
        <f>INDEX(lehmad!B$2:B$412,MATCH(klypsid!$B7335,lehmad!$A$2:$A$412,0))</f>
        <v>39035</v>
      </c>
      <c r="P7335">
        <f>INDEX(lehmad!D$2:D$412,MATCH(klypsid!$B7335,lehmad!$A$2:$A$412,0))</f>
        <v>110</v>
      </c>
      <c r="Q7335">
        <f>INDEX(lehmad!E$2:E$412,MATCH(klypsid!$B7335,lehmad!$A$2:$A$412,0))</f>
        <v>1</v>
      </c>
      <c r="R7335" t="str">
        <f>INDEX(lehmad!F$2:F$412,MATCH(klypsid!$B7335,lehmad!$A$2:$A$412,0))</f>
        <v>DYNASTY-ET</v>
      </c>
      <c r="S7335">
        <f>INDEX(lehmad!H$2:H$412,MATCH(klypsid!$B7335,lehmad!$A$2:$A$412,0))</f>
        <v>124</v>
      </c>
      <c r="T7335">
        <f>INDEX(lehmad!K$2:K$412,MATCH(klypsid!$B7335,lehmad!$A$2:$A$412,0))</f>
        <v>108</v>
      </c>
      <c r="U7335" s="4">
        <f t="shared" si="228"/>
        <v>5</v>
      </c>
      <c r="V7335">
        <f t="shared" si="229"/>
        <v>36</v>
      </c>
    </row>
    <row r="7336" spans="1:22" x14ac:dyDescent="0.25">
      <c r="A7336">
        <v>4262</v>
      </c>
      <c r="B7336" t="str">
        <f>"E"&amp;A7336</f>
        <v>E4262</v>
      </c>
      <c r="C7336" t="s">
        <v>78</v>
      </c>
      <c r="D7336">
        <v>1</v>
      </c>
      <c r="E7336">
        <f>IF(D7336&lt;4,D7336,4)</f>
        <v>1</v>
      </c>
      <c r="F7336" s="1">
        <v>39784</v>
      </c>
      <c r="G7336" s="1">
        <v>39972</v>
      </c>
      <c r="H7336" s="3">
        <f>G7336-F7336</f>
        <v>188</v>
      </c>
      <c r="I7336" s="3">
        <f>IF(H7336&lt;=60,1,IF(H7336&lt;=150,2,3))</f>
        <v>3</v>
      </c>
      <c r="J7336">
        <v>32.799999999999997</v>
      </c>
      <c r="K7336">
        <v>3.36</v>
      </c>
      <c r="L7336">
        <v>3.31</v>
      </c>
      <c r="M7336">
        <v>103</v>
      </c>
      <c r="N7336">
        <f>LOG(M7336/100,2)+3</f>
        <v>3.0426443374084937</v>
      </c>
      <c r="O7336">
        <f>INDEX(lehmad!B$2:B$412,MATCH(klypsid!$B7336,lehmad!$A$2:$A$412,0))</f>
        <v>39035</v>
      </c>
      <c r="P7336">
        <f>INDEX(lehmad!D$2:D$412,MATCH(klypsid!$B7336,lehmad!$A$2:$A$412,0))</f>
        <v>110</v>
      </c>
      <c r="Q7336">
        <f>INDEX(lehmad!E$2:E$412,MATCH(klypsid!$B7336,lehmad!$A$2:$A$412,0))</f>
        <v>1</v>
      </c>
      <c r="R7336" t="str">
        <f>INDEX(lehmad!F$2:F$412,MATCH(klypsid!$B7336,lehmad!$A$2:$A$412,0))</f>
        <v>DYNASTY-ET</v>
      </c>
      <c r="S7336">
        <f>INDEX(lehmad!H$2:H$412,MATCH(klypsid!$B7336,lehmad!$A$2:$A$412,0))</f>
        <v>124</v>
      </c>
      <c r="T7336">
        <f>INDEX(lehmad!K$2:K$412,MATCH(klypsid!$B7336,lehmad!$A$2:$A$412,0))</f>
        <v>108</v>
      </c>
      <c r="U7336" s="4">
        <f t="shared" si="228"/>
        <v>6</v>
      </c>
      <c r="V7336">
        <f t="shared" si="229"/>
        <v>28</v>
      </c>
    </row>
    <row r="7337" spans="1:22" x14ac:dyDescent="0.25">
      <c r="A7337">
        <v>4262</v>
      </c>
      <c r="B7337" t="str">
        <f>"E"&amp;A7337</f>
        <v>E4262</v>
      </c>
      <c r="C7337" t="s">
        <v>78</v>
      </c>
      <c r="D7337">
        <v>1</v>
      </c>
      <c r="E7337">
        <f>IF(D7337&lt;4,D7337,4)</f>
        <v>1</v>
      </c>
      <c r="F7337" s="1">
        <v>39784</v>
      </c>
      <c r="G7337" s="1">
        <v>40007</v>
      </c>
      <c r="H7337" s="3">
        <f>G7337-F7337</f>
        <v>223</v>
      </c>
      <c r="I7337" s="3">
        <f>IF(H7337&lt;=60,1,IF(H7337&lt;=150,2,3))</f>
        <v>3</v>
      </c>
      <c r="J7337">
        <v>33.9</v>
      </c>
      <c r="K7337">
        <v>3.25</v>
      </c>
      <c r="L7337">
        <v>3.36</v>
      </c>
      <c r="M7337">
        <v>104</v>
      </c>
      <c r="N7337">
        <f>LOG(M7337/100,2)+3</f>
        <v>3.0565835283663674</v>
      </c>
      <c r="O7337">
        <f>INDEX(lehmad!B$2:B$412,MATCH(klypsid!$B7337,lehmad!$A$2:$A$412,0))</f>
        <v>39035</v>
      </c>
      <c r="P7337">
        <f>INDEX(lehmad!D$2:D$412,MATCH(klypsid!$B7337,lehmad!$A$2:$A$412,0))</f>
        <v>110</v>
      </c>
      <c r="Q7337">
        <f>INDEX(lehmad!E$2:E$412,MATCH(klypsid!$B7337,lehmad!$A$2:$A$412,0))</f>
        <v>1</v>
      </c>
      <c r="R7337" t="str">
        <f>INDEX(lehmad!F$2:F$412,MATCH(klypsid!$B7337,lehmad!$A$2:$A$412,0))</f>
        <v>DYNASTY-ET</v>
      </c>
      <c r="S7337">
        <f>INDEX(lehmad!H$2:H$412,MATCH(klypsid!$B7337,lehmad!$A$2:$A$412,0))</f>
        <v>124</v>
      </c>
      <c r="T7337">
        <f>INDEX(lehmad!K$2:K$412,MATCH(klypsid!$B7337,lehmad!$A$2:$A$412,0))</f>
        <v>108</v>
      </c>
      <c r="U7337" s="4">
        <f t="shared" si="228"/>
        <v>7</v>
      </c>
      <c r="V7337">
        <f t="shared" si="229"/>
        <v>35</v>
      </c>
    </row>
    <row r="7338" spans="1:22" x14ac:dyDescent="0.25">
      <c r="A7338">
        <v>4262</v>
      </c>
      <c r="B7338" t="str">
        <f>"E"&amp;A7338</f>
        <v>E4262</v>
      </c>
      <c r="C7338" t="s">
        <v>78</v>
      </c>
      <c r="D7338">
        <v>1</v>
      </c>
      <c r="E7338">
        <f>IF(D7338&lt;4,D7338,4)</f>
        <v>1</v>
      </c>
      <c r="F7338" s="1">
        <v>39784</v>
      </c>
      <c r="G7338" s="1">
        <v>40037</v>
      </c>
      <c r="H7338" s="3">
        <f>G7338-F7338</f>
        <v>253</v>
      </c>
      <c r="I7338" s="3">
        <f>IF(H7338&lt;=60,1,IF(H7338&lt;=150,2,3))</f>
        <v>3</v>
      </c>
      <c r="J7338">
        <v>24</v>
      </c>
      <c r="K7338">
        <v>4.3099999999999996</v>
      </c>
      <c r="L7338">
        <v>3.7</v>
      </c>
      <c r="M7338">
        <v>7238</v>
      </c>
      <c r="N7338">
        <f>LOG(M7338/100,2)+3</f>
        <v>9.1775192025978143</v>
      </c>
      <c r="O7338">
        <f>INDEX(lehmad!B$2:B$412,MATCH(klypsid!$B7338,lehmad!$A$2:$A$412,0))</f>
        <v>39035</v>
      </c>
      <c r="P7338">
        <f>INDEX(lehmad!D$2:D$412,MATCH(klypsid!$B7338,lehmad!$A$2:$A$412,0))</f>
        <v>110</v>
      </c>
      <c r="Q7338">
        <f>INDEX(lehmad!E$2:E$412,MATCH(klypsid!$B7338,lehmad!$A$2:$A$412,0))</f>
        <v>1</v>
      </c>
      <c r="R7338" t="str">
        <f>INDEX(lehmad!F$2:F$412,MATCH(klypsid!$B7338,lehmad!$A$2:$A$412,0))</f>
        <v>DYNASTY-ET</v>
      </c>
      <c r="S7338">
        <f>INDEX(lehmad!H$2:H$412,MATCH(klypsid!$B7338,lehmad!$A$2:$A$412,0))</f>
        <v>124</v>
      </c>
      <c r="T7338">
        <f>INDEX(lehmad!K$2:K$412,MATCH(klypsid!$B7338,lehmad!$A$2:$A$412,0))</f>
        <v>108</v>
      </c>
      <c r="U7338" s="4">
        <f t="shared" si="228"/>
        <v>8</v>
      </c>
      <c r="V7338">
        <f t="shared" si="229"/>
        <v>30</v>
      </c>
    </row>
    <row r="7339" spans="1:22" x14ac:dyDescent="0.25">
      <c r="A7339">
        <v>4262</v>
      </c>
      <c r="B7339" t="str">
        <f>"E"&amp;A7339</f>
        <v>E4262</v>
      </c>
      <c r="C7339" t="s">
        <v>78</v>
      </c>
      <c r="D7339">
        <v>1</v>
      </c>
      <c r="E7339">
        <f>IF(D7339&lt;4,D7339,4)</f>
        <v>1</v>
      </c>
      <c r="F7339" s="1">
        <v>39784</v>
      </c>
      <c r="G7339" s="1">
        <v>40066</v>
      </c>
      <c r="H7339" s="3">
        <f>G7339-F7339</f>
        <v>282</v>
      </c>
      <c r="I7339" s="3">
        <f>IF(H7339&lt;=60,1,IF(H7339&lt;=150,2,3))</f>
        <v>3</v>
      </c>
      <c r="J7339">
        <v>27.4</v>
      </c>
      <c r="K7339">
        <v>3.95</v>
      </c>
      <c r="L7339">
        <v>3.42</v>
      </c>
      <c r="M7339">
        <v>105</v>
      </c>
      <c r="N7339">
        <f>LOG(M7339/100,2)+3</f>
        <v>3.0703893278913981</v>
      </c>
      <c r="O7339">
        <f>INDEX(lehmad!B$2:B$412,MATCH(klypsid!$B7339,lehmad!$A$2:$A$412,0))</f>
        <v>39035</v>
      </c>
      <c r="P7339">
        <f>INDEX(lehmad!D$2:D$412,MATCH(klypsid!$B7339,lehmad!$A$2:$A$412,0))</f>
        <v>110</v>
      </c>
      <c r="Q7339">
        <f>INDEX(lehmad!E$2:E$412,MATCH(klypsid!$B7339,lehmad!$A$2:$A$412,0))</f>
        <v>1</v>
      </c>
      <c r="R7339" t="str">
        <f>INDEX(lehmad!F$2:F$412,MATCH(klypsid!$B7339,lehmad!$A$2:$A$412,0))</f>
        <v>DYNASTY-ET</v>
      </c>
      <c r="S7339">
        <f>INDEX(lehmad!H$2:H$412,MATCH(klypsid!$B7339,lehmad!$A$2:$A$412,0))</f>
        <v>124</v>
      </c>
      <c r="T7339">
        <f>INDEX(lehmad!K$2:K$412,MATCH(klypsid!$B7339,lehmad!$A$2:$A$412,0))</f>
        <v>108</v>
      </c>
      <c r="U7339" s="4">
        <f t="shared" si="228"/>
        <v>9</v>
      </c>
      <c r="V7339">
        <f t="shared" si="229"/>
        <v>29</v>
      </c>
    </row>
    <row r="7340" spans="1:22" x14ac:dyDescent="0.25">
      <c r="A7340">
        <v>4262</v>
      </c>
      <c r="B7340" t="str">
        <f>"E"&amp;A7340</f>
        <v>E4262</v>
      </c>
      <c r="C7340" t="s">
        <v>78</v>
      </c>
      <c r="D7340">
        <v>1</v>
      </c>
      <c r="E7340">
        <f>IF(D7340&lt;4,D7340,4)</f>
        <v>1</v>
      </c>
      <c r="F7340" s="1">
        <v>39784</v>
      </c>
      <c r="G7340" s="1">
        <v>40094</v>
      </c>
      <c r="H7340" s="3">
        <f>G7340-F7340</f>
        <v>310</v>
      </c>
      <c r="I7340" s="3">
        <f>IF(H7340&lt;=60,1,IF(H7340&lt;=150,2,3))</f>
        <v>3</v>
      </c>
      <c r="J7340">
        <v>29</v>
      </c>
      <c r="K7340">
        <v>3.09</v>
      </c>
      <c r="L7340">
        <v>3.46</v>
      </c>
      <c r="M7340">
        <v>47</v>
      </c>
      <c r="N7340">
        <f>LOG(M7340/100,2)+3</f>
        <v>1.9107326619029126</v>
      </c>
      <c r="O7340">
        <f>INDEX(lehmad!B$2:B$412,MATCH(klypsid!$B7340,lehmad!$A$2:$A$412,0))</f>
        <v>39035</v>
      </c>
      <c r="P7340">
        <f>INDEX(lehmad!D$2:D$412,MATCH(klypsid!$B7340,lehmad!$A$2:$A$412,0))</f>
        <v>110</v>
      </c>
      <c r="Q7340">
        <f>INDEX(lehmad!E$2:E$412,MATCH(klypsid!$B7340,lehmad!$A$2:$A$412,0))</f>
        <v>1</v>
      </c>
      <c r="R7340" t="str">
        <f>INDEX(lehmad!F$2:F$412,MATCH(klypsid!$B7340,lehmad!$A$2:$A$412,0))</f>
        <v>DYNASTY-ET</v>
      </c>
      <c r="S7340">
        <f>INDEX(lehmad!H$2:H$412,MATCH(klypsid!$B7340,lehmad!$A$2:$A$412,0))</f>
        <v>124</v>
      </c>
      <c r="T7340">
        <f>INDEX(lehmad!K$2:K$412,MATCH(klypsid!$B7340,lehmad!$A$2:$A$412,0))</f>
        <v>108</v>
      </c>
      <c r="U7340" s="4">
        <f t="shared" si="228"/>
        <v>10</v>
      </c>
      <c r="V7340">
        <f t="shared" si="229"/>
        <v>28</v>
      </c>
    </row>
    <row r="7341" spans="1:22" x14ac:dyDescent="0.25">
      <c r="A7341">
        <v>4262</v>
      </c>
      <c r="B7341" t="str">
        <f>"E"&amp;A7341</f>
        <v>E4262</v>
      </c>
      <c r="C7341" t="s">
        <v>78</v>
      </c>
      <c r="D7341">
        <v>1</v>
      </c>
      <c r="E7341">
        <f>IF(D7341&lt;4,D7341,4)</f>
        <v>1</v>
      </c>
      <c r="F7341" s="1">
        <v>39784</v>
      </c>
      <c r="G7341" s="1">
        <v>40125</v>
      </c>
      <c r="H7341" s="3">
        <f>G7341-F7341</f>
        <v>341</v>
      </c>
      <c r="I7341" s="3">
        <f>IF(H7341&lt;=60,1,IF(H7341&lt;=150,2,3))</f>
        <v>3</v>
      </c>
      <c r="J7341">
        <v>27.9</v>
      </c>
      <c r="K7341">
        <v>3.98</v>
      </c>
      <c r="L7341">
        <v>3.56</v>
      </c>
      <c r="M7341">
        <v>43</v>
      </c>
      <c r="N7341">
        <f>LOG(M7341/100,2)+3</f>
        <v>1.7824085649273731</v>
      </c>
      <c r="O7341">
        <f>INDEX(lehmad!B$2:B$412,MATCH(klypsid!$B7341,lehmad!$A$2:$A$412,0))</f>
        <v>39035</v>
      </c>
      <c r="P7341">
        <f>INDEX(lehmad!D$2:D$412,MATCH(klypsid!$B7341,lehmad!$A$2:$A$412,0))</f>
        <v>110</v>
      </c>
      <c r="Q7341">
        <f>INDEX(lehmad!E$2:E$412,MATCH(klypsid!$B7341,lehmad!$A$2:$A$412,0))</f>
        <v>1</v>
      </c>
      <c r="R7341" t="str">
        <f>INDEX(lehmad!F$2:F$412,MATCH(klypsid!$B7341,lehmad!$A$2:$A$412,0))</f>
        <v>DYNASTY-ET</v>
      </c>
      <c r="S7341">
        <f>INDEX(lehmad!H$2:H$412,MATCH(klypsid!$B7341,lehmad!$A$2:$A$412,0))</f>
        <v>124</v>
      </c>
      <c r="T7341">
        <f>INDEX(lehmad!K$2:K$412,MATCH(klypsid!$B7341,lehmad!$A$2:$A$412,0))</f>
        <v>108</v>
      </c>
      <c r="U7341" s="4">
        <f t="shared" si="228"/>
        <v>11</v>
      </c>
      <c r="V7341">
        <f t="shared" si="229"/>
        <v>31</v>
      </c>
    </row>
    <row r="7342" spans="1:22" x14ac:dyDescent="0.25">
      <c r="A7342">
        <v>4262</v>
      </c>
      <c r="B7342" t="str">
        <f>"E"&amp;A7342</f>
        <v>E4262</v>
      </c>
      <c r="C7342" t="s">
        <v>78</v>
      </c>
      <c r="D7342">
        <v>1</v>
      </c>
      <c r="E7342">
        <f>IF(D7342&lt;4,D7342,4)</f>
        <v>1</v>
      </c>
      <c r="F7342" s="1">
        <v>39784</v>
      </c>
      <c r="G7342" s="1">
        <v>40153</v>
      </c>
      <c r="H7342" s="3">
        <f>G7342-F7342</f>
        <v>369</v>
      </c>
      <c r="I7342" s="3">
        <f>IF(H7342&lt;=60,1,IF(H7342&lt;=150,2,3))</f>
        <v>3</v>
      </c>
      <c r="J7342">
        <v>30.5</v>
      </c>
      <c r="K7342">
        <v>4.21</v>
      </c>
      <c r="L7342">
        <v>3.49</v>
      </c>
      <c r="M7342">
        <v>30</v>
      </c>
      <c r="N7342">
        <f>LOG(M7342/100,2)+3</f>
        <v>1.2630344058337937</v>
      </c>
      <c r="O7342">
        <f>INDEX(lehmad!B$2:B$412,MATCH(klypsid!$B7342,lehmad!$A$2:$A$412,0))</f>
        <v>39035</v>
      </c>
      <c r="P7342">
        <f>INDEX(lehmad!D$2:D$412,MATCH(klypsid!$B7342,lehmad!$A$2:$A$412,0))</f>
        <v>110</v>
      </c>
      <c r="Q7342">
        <f>INDEX(lehmad!E$2:E$412,MATCH(klypsid!$B7342,lehmad!$A$2:$A$412,0))</f>
        <v>1</v>
      </c>
      <c r="R7342" t="str">
        <f>INDEX(lehmad!F$2:F$412,MATCH(klypsid!$B7342,lehmad!$A$2:$A$412,0))</f>
        <v>DYNASTY-ET</v>
      </c>
      <c r="S7342">
        <f>INDEX(lehmad!H$2:H$412,MATCH(klypsid!$B7342,lehmad!$A$2:$A$412,0))</f>
        <v>124</v>
      </c>
      <c r="T7342">
        <f>INDEX(lehmad!K$2:K$412,MATCH(klypsid!$B7342,lehmad!$A$2:$A$412,0))</f>
        <v>108</v>
      </c>
      <c r="U7342" s="4">
        <f t="shared" si="228"/>
        <v>12</v>
      </c>
      <c r="V7342">
        <f t="shared" si="229"/>
        <v>28</v>
      </c>
    </row>
    <row r="7343" spans="1:22" x14ac:dyDescent="0.25">
      <c r="A7343">
        <v>4262</v>
      </c>
      <c r="B7343" t="str">
        <f>"E"&amp;A7343</f>
        <v>E4262</v>
      </c>
      <c r="C7343" t="s">
        <v>78</v>
      </c>
      <c r="D7343">
        <v>1</v>
      </c>
      <c r="E7343">
        <f>IF(D7343&lt;4,D7343,4)</f>
        <v>1</v>
      </c>
      <c r="F7343" s="1">
        <v>39784</v>
      </c>
      <c r="G7343" s="1">
        <v>40186</v>
      </c>
      <c r="H7343" s="3">
        <f>G7343-F7343</f>
        <v>402</v>
      </c>
      <c r="I7343" s="3">
        <f>IF(H7343&lt;=60,1,IF(H7343&lt;=150,2,3))</f>
        <v>3</v>
      </c>
      <c r="J7343">
        <v>27.8</v>
      </c>
      <c r="K7343">
        <v>4.41</v>
      </c>
      <c r="L7343">
        <v>3.41</v>
      </c>
      <c r="M7343">
        <v>20</v>
      </c>
      <c r="N7343">
        <f>LOG(M7343/100,2)+3</f>
        <v>0.67807190511263782</v>
      </c>
      <c r="O7343">
        <f>INDEX(lehmad!B$2:B$412,MATCH(klypsid!$B7343,lehmad!$A$2:$A$412,0))</f>
        <v>39035</v>
      </c>
      <c r="P7343">
        <f>INDEX(lehmad!D$2:D$412,MATCH(klypsid!$B7343,lehmad!$A$2:$A$412,0))</f>
        <v>110</v>
      </c>
      <c r="Q7343">
        <f>INDEX(lehmad!E$2:E$412,MATCH(klypsid!$B7343,lehmad!$A$2:$A$412,0))</f>
        <v>1</v>
      </c>
      <c r="R7343" t="str">
        <f>INDEX(lehmad!F$2:F$412,MATCH(klypsid!$B7343,lehmad!$A$2:$A$412,0))</f>
        <v>DYNASTY-ET</v>
      </c>
      <c r="S7343">
        <f>INDEX(lehmad!H$2:H$412,MATCH(klypsid!$B7343,lehmad!$A$2:$A$412,0))</f>
        <v>124</v>
      </c>
      <c r="T7343">
        <f>INDEX(lehmad!K$2:K$412,MATCH(klypsid!$B7343,lehmad!$A$2:$A$412,0))</f>
        <v>108</v>
      </c>
      <c r="U7343" s="4">
        <f t="shared" si="228"/>
        <v>13</v>
      </c>
      <c r="V7343">
        <f t="shared" si="229"/>
        <v>33</v>
      </c>
    </row>
    <row r="7344" spans="1:22" x14ac:dyDescent="0.25">
      <c r="A7344">
        <v>4262</v>
      </c>
      <c r="B7344" t="str">
        <f>"E"&amp;A7344</f>
        <v>E4262</v>
      </c>
      <c r="C7344" t="s">
        <v>78</v>
      </c>
      <c r="D7344">
        <v>1</v>
      </c>
      <c r="E7344">
        <f>IF(D7344&lt;4,D7344,4)</f>
        <v>1</v>
      </c>
      <c r="F7344" s="1">
        <v>39784</v>
      </c>
      <c r="G7344" s="1">
        <v>40214</v>
      </c>
      <c r="H7344" s="3">
        <f>G7344-F7344</f>
        <v>430</v>
      </c>
      <c r="I7344" s="3">
        <f>IF(H7344&lt;=60,1,IF(H7344&lt;=150,2,3))</f>
        <v>3</v>
      </c>
      <c r="J7344">
        <v>26.1</v>
      </c>
      <c r="K7344">
        <v>4.68</v>
      </c>
      <c r="L7344">
        <v>3.51</v>
      </c>
      <c r="M7344">
        <v>27</v>
      </c>
      <c r="N7344">
        <f>LOG(M7344/100,2)+3</f>
        <v>1.1110313123887439</v>
      </c>
      <c r="O7344">
        <f>INDEX(lehmad!B$2:B$412,MATCH(klypsid!$B7344,lehmad!$A$2:$A$412,0))</f>
        <v>39035</v>
      </c>
      <c r="P7344">
        <f>INDEX(lehmad!D$2:D$412,MATCH(klypsid!$B7344,lehmad!$A$2:$A$412,0))</f>
        <v>110</v>
      </c>
      <c r="Q7344">
        <f>INDEX(lehmad!E$2:E$412,MATCH(klypsid!$B7344,lehmad!$A$2:$A$412,0))</f>
        <v>1</v>
      </c>
      <c r="R7344" t="str">
        <f>INDEX(lehmad!F$2:F$412,MATCH(klypsid!$B7344,lehmad!$A$2:$A$412,0))</f>
        <v>DYNASTY-ET</v>
      </c>
      <c r="S7344">
        <f>INDEX(lehmad!H$2:H$412,MATCH(klypsid!$B7344,lehmad!$A$2:$A$412,0))</f>
        <v>124</v>
      </c>
      <c r="T7344">
        <f>INDEX(lehmad!K$2:K$412,MATCH(klypsid!$B7344,lehmad!$A$2:$A$412,0))</f>
        <v>108</v>
      </c>
      <c r="U7344" s="4">
        <f t="shared" si="228"/>
        <v>14</v>
      </c>
      <c r="V7344">
        <f t="shared" si="229"/>
        <v>28</v>
      </c>
    </row>
    <row r="7345" spans="1:22" x14ac:dyDescent="0.25">
      <c r="A7345">
        <v>4262</v>
      </c>
      <c r="B7345" t="str">
        <f>"E"&amp;A7345</f>
        <v>E4262</v>
      </c>
      <c r="C7345" t="s">
        <v>78</v>
      </c>
      <c r="D7345">
        <v>2</v>
      </c>
      <c r="E7345">
        <f>IF(D7345&lt;4,D7345,4)</f>
        <v>2</v>
      </c>
      <c r="F7345" s="1">
        <v>40285</v>
      </c>
      <c r="G7345" s="1">
        <v>40304</v>
      </c>
      <c r="H7345" s="3">
        <f>G7345-F7345</f>
        <v>19</v>
      </c>
      <c r="I7345" s="3">
        <f>IF(H7345&lt;=60,1,IF(H7345&lt;=150,2,3))</f>
        <v>1</v>
      </c>
      <c r="J7345">
        <v>46.2</v>
      </c>
      <c r="K7345">
        <v>4.3899999999999997</v>
      </c>
      <c r="L7345">
        <v>2.89</v>
      </c>
      <c r="M7345">
        <v>23</v>
      </c>
      <c r="N7345">
        <f>LOG(M7345/100,2)+3</f>
        <v>0.87970576628228825</v>
      </c>
      <c r="O7345">
        <f>INDEX(lehmad!B$2:B$412,MATCH(klypsid!$B7345,lehmad!$A$2:$A$412,0))</f>
        <v>39035</v>
      </c>
      <c r="P7345">
        <f>INDEX(lehmad!D$2:D$412,MATCH(klypsid!$B7345,lehmad!$A$2:$A$412,0))</f>
        <v>110</v>
      </c>
      <c r="Q7345">
        <f>INDEX(lehmad!E$2:E$412,MATCH(klypsid!$B7345,lehmad!$A$2:$A$412,0))</f>
        <v>1</v>
      </c>
      <c r="R7345" t="str">
        <f>INDEX(lehmad!F$2:F$412,MATCH(klypsid!$B7345,lehmad!$A$2:$A$412,0))</f>
        <v>DYNASTY-ET</v>
      </c>
      <c r="S7345">
        <f>INDEX(lehmad!H$2:H$412,MATCH(klypsid!$B7345,lehmad!$A$2:$A$412,0))</f>
        <v>124</v>
      </c>
      <c r="T7345">
        <f>INDEX(lehmad!K$2:K$412,MATCH(klypsid!$B7345,lehmad!$A$2:$A$412,0))</f>
        <v>108</v>
      </c>
      <c r="U7345" s="4">
        <f t="shared" si="228"/>
        <v>1</v>
      </c>
      <c r="V7345">
        <f t="shared" si="229"/>
        <v>19</v>
      </c>
    </row>
    <row r="7346" spans="1:22" x14ac:dyDescent="0.25">
      <c r="A7346">
        <v>4262</v>
      </c>
      <c r="B7346" t="str">
        <f>"E"&amp;A7346</f>
        <v>E4262</v>
      </c>
      <c r="C7346" t="s">
        <v>78</v>
      </c>
      <c r="D7346">
        <v>2</v>
      </c>
      <c r="E7346">
        <f>IF(D7346&lt;4,D7346,4)</f>
        <v>2</v>
      </c>
      <c r="F7346" s="1">
        <v>40285</v>
      </c>
      <c r="G7346" s="1">
        <v>40336</v>
      </c>
      <c r="H7346" s="3">
        <f>G7346-F7346</f>
        <v>51</v>
      </c>
      <c r="I7346" s="3">
        <f>IF(H7346&lt;=60,1,IF(H7346&lt;=150,2,3))</f>
        <v>1</v>
      </c>
      <c r="J7346">
        <v>54.5</v>
      </c>
      <c r="K7346">
        <v>3.42</v>
      </c>
      <c r="L7346">
        <v>2.66</v>
      </c>
      <c r="M7346">
        <v>9</v>
      </c>
      <c r="N7346">
        <f>LOG(M7346/100,2)+3</f>
        <v>-0.47393118833241266</v>
      </c>
      <c r="O7346">
        <f>INDEX(lehmad!B$2:B$412,MATCH(klypsid!$B7346,lehmad!$A$2:$A$412,0))</f>
        <v>39035</v>
      </c>
      <c r="P7346">
        <f>INDEX(lehmad!D$2:D$412,MATCH(klypsid!$B7346,lehmad!$A$2:$A$412,0))</f>
        <v>110</v>
      </c>
      <c r="Q7346">
        <f>INDEX(lehmad!E$2:E$412,MATCH(klypsid!$B7346,lehmad!$A$2:$A$412,0))</f>
        <v>1</v>
      </c>
      <c r="R7346" t="str">
        <f>INDEX(lehmad!F$2:F$412,MATCH(klypsid!$B7346,lehmad!$A$2:$A$412,0))</f>
        <v>DYNASTY-ET</v>
      </c>
      <c r="S7346">
        <f>INDEX(lehmad!H$2:H$412,MATCH(klypsid!$B7346,lehmad!$A$2:$A$412,0))</f>
        <v>124</v>
      </c>
      <c r="T7346">
        <f>INDEX(lehmad!K$2:K$412,MATCH(klypsid!$B7346,lehmad!$A$2:$A$412,0))</f>
        <v>108</v>
      </c>
      <c r="U7346" s="4">
        <f t="shared" si="228"/>
        <v>2</v>
      </c>
      <c r="V7346">
        <f t="shared" si="229"/>
        <v>32</v>
      </c>
    </row>
    <row r="7347" spans="1:22" x14ac:dyDescent="0.25">
      <c r="A7347">
        <v>4262</v>
      </c>
      <c r="B7347" t="str">
        <f>"E"&amp;A7347</f>
        <v>E4262</v>
      </c>
      <c r="C7347" t="s">
        <v>78</v>
      </c>
      <c r="D7347">
        <v>2</v>
      </c>
      <c r="E7347">
        <f>IF(D7347&lt;4,D7347,4)</f>
        <v>2</v>
      </c>
      <c r="F7347" s="1">
        <v>40285</v>
      </c>
      <c r="G7347" s="1">
        <v>40371</v>
      </c>
      <c r="H7347" s="3">
        <f>G7347-F7347</f>
        <v>86</v>
      </c>
      <c r="I7347" s="3">
        <f>IF(H7347&lt;=60,1,IF(H7347&lt;=150,2,3))</f>
        <v>2</v>
      </c>
      <c r="J7347">
        <v>44.3</v>
      </c>
      <c r="K7347">
        <v>3.63</v>
      </c>
      <c r="L7347">
        <v>2.56</v>
      </c>
      <c r="M7347">
        <v>31</v>
      </c>
      <c r="N7347">
        <f>LOG(M7347/100,2)+3</f>
        <v>1.3103401206121505</v>
      </c>
      <c r="O7347">
        <f>INDEX(lehmad!B$2:B$412,MATCH(klypsid!$B7347,lehmad!$A$2:$A$412,0))</f>
        <v>39035</v>
      </c>
      <c r="P7347">
        <f>INDEX(lehmad!D$2:D$412,MATCH(klypsid!$B7347,lehmad!$A$2:$A$412,0))</f>
        <v>110</v>
      </c>
      <c r="Q7347">
        <f>INDEX(lehmad!E$2:E$412,MATCH(klypsid!$B7347,lehmad!$A$2:$A$412,0))</f>
        <v>1</v>
      </c>
      <c r="R7347" t="str">
        <f>INDEX(lehmad!F$2:F$412,MATCH(klypsid!$B7347,lehmad!$A$2:$A$412,0))</f>
        <v>DYNASTY-ET</v>
      </c>
      <c r="S7347">
        <f>INDEX(lehmad!H$2:H$412,MATCH(klypsid!$B7347,lehmad!$A$2:$A$412,0))</f>
        <v>124</v>
      </c>
      <c r="T7347">
        <f>INDEX(lehmad!K$2:K$412,MATCH(klypsid!$B7347,lehmad!$A$2:$A$412,0))</f>
        <v>108</v>
      </c>
      <c r="U7347" s="4">
        <f t="shared" si="228"/>
        <v>3</v>
      </c>
      <c r="V7347">
        <f t="shared" si="229"/>
        <v>35</v>
      </c>
    </row>
    <row r="7348" spans="1:22" x14ac:dyDescent="0.25">
      <c r="A7348">
        <v>4262</v>
      </c>
      <c r="B7348" t="str">
        <f>"E"&amp;A7348</f>
        <v>E4262</v>
      </c>
      <c r="C7348" t="s">
        <v>78</v>
      </c>
      <c r="D7348">
        <v>2</v>
      </c>
      <c r="E7348">
        <f>IF(D7348&lt;4,D7348,4)</f>
        <v>2</v>
      </c>
      <c r="F7348" s="1">
        <v>40285</v>
      </c>
      <c r="G7348" s="1">
        <v>40396</v>
      </c>
      <c r="H7348" s="3">
        <f>G7348-F7348</f>
        <v>111</v>
      </c>
      <c r="I7348" s="3">
        <f>IF(H7348&lt;=60,1,IF(H7348&lt;=150,2,3))</f>
        <v>2</v>
      </c>
      <c r="J7348">
        <v>49.9</v>
      </c>
      <c r="K7348">
        <v>3.24</v>
      </c>
      <c r="L7348">
        <v>2.6</v>
      </c>
      <c r="M7348">
        <v>13</v>
      </c>
      <c r="N7348">
        <f>LOG(M7348/100,2)+3</f>
        <v>5.6583528366367375E-2</v>
      </c>
      <c r="O7348">
        <f>INDEX(lehmad!B$2:B$412,MATCH(klypsid!$B7348,lehmad!$A$2:$A$412,0))</f>
        <v>39035</v>
      </c>
      <c r="P7348">
        <f>INDEX(lehmad!D$2:D$412,MATCH(klypsid!$B7348,lehmad!$A$2:$A$412,0))</f>
        <v>110</v>
      </c>
      <c r="Q7348">
        <f>INDEX(lehmad!E$2:E$412,MATCH(klypsid!$B7348,lehmad!$A$2:$A$412,0))</f>
        <v>1</v>
      </c>
      <c r="R7348" t="str">
        <f>INDEX(lehmad!F$2:F$412,MATCH(klypsid!$B7348,lehmad!$A$2:$A$412,0))</f>
        <v>DYNASTY-ET</v>
      </c>
      <c r="S7348">
        <f>INDEX(lehmad!H$2:H$412,MATCH(klypsid!$B7348,lehmad!$A$2:$A$412,0))</f>
        <v>124</v>
      </c>
      <c r="T7348">
        <f>INDEX(lehmad!K$2:K$412,MATCH(klypsid!$B7348,lehmad!$A$2:$A$412,0))</f>
        <v>108</v>
      </c>
      <c r="U7348" s="4">
        <f t="shared" si="228"/>
        <v>4</v>
      </c>
      <c r="V7348">
        <f t="shared" si="229"/>
        <v>25</v>
      </c>
    </row>
    <row r="7349" spans="1:22" x14ac:dyDescent="0.25">
      <c r="A7349">
        <v>4262</v>
      </c>
      <c r="B7349" t="str">
        <f>"E"&amp;A7349</f>
        <v>E4262</v>
      </c>
      <c r="C7349" t="s">
        <v>78</v>
      </c>
      <c r="D7349">
        <v>2</v>
      </c>
      <c r="E7349">
        <f>IF(D7349&lt;4,D7349,4)</f>
        <v>2</v>
      </c>
      <c r="F7349" s="1">
        <v>40285</v>
      </c>
      <c r="G7349" s="1">
        <v>40434</v>
      </c>
      <c r="H7349" s="3">
        <f>G7349-F7349</f>
        <v>149</v>
      </c>
      <c r="I7349" s="3">
        <f>IF(H7349&lt;=60,1,IF(H7349&lt;=150,2,3))</f>
        <v>2</v>
      </c>
      <c r="J7349">
        <v>50.9</v>
      </c>
      <c r="K7349">
        <v>3.49</v>
      </c>
      <c r="L7349">
        <v>2.97</v>
      </c>
      <c r="M7349">
        <v>5</v>
      </c>
      <c r="N7349">
        <f>LOG(M7349/100,2)+3</f>
        <v>-1.3219280948873626</v>
      </c>
      <c r="O7349">
        <f>INDEX(lehmad!B$2:B$412,MATCH(klypsid!$B7349,lehmad!$A$2:$A$412,0))</f>
        <v>39035</v>
      </c>
      <c r="P7349">
        <f>INDEX(lehmad!D$2:D$412,MATCH(klypsid!$B7349,lehmad!$A$2:$A$412,0))</f>
        <v>110</v>
      </c>
      <c r="Q7349">
        <f>INDEX(lehmad!E$2:E$412,MATCH(klypsid!$B7349,lehmad!$A$2:$A$412,0))</f>
        <v>1</v>
      </c>
      <c r="R7349" t="str">
        <f>INDEX(lehmad!F$2:F$412,MATCH(klypsid!$B7349,lehmad!$A$2:$A$412,0))</f>
        <v>DYNASTY-ET</v>
      </c>
      <c r="S7349">
        <f>INDEX(lehmad!H$2:H$412,MATCH(klypsid!$B7349,lehmad!$A$2:$A$412,0))</f>
        <v>124</v>
      </c>
      <c r="T7349">
        <f>INDEX(lehmad!K$2:K$412,MATCH(klypsid!$B7349,lehmad!$A$2:$A$412,0))</f>
        <v>108</v>
      </c>
      <c r="U7349" s="4">
        <f t="shared" si="228"/>
        <v>5</v>
      </c>
      <c r="V7349">
        <f t="shared" si="229"/>
        <v>38</v>
      </c>
    </row>
    <row r="7350" spans="1:22" x14ac:dyDescent="0.25">
      <c r="A7350">
        <v>4262</v>
      </c>
      <c r="B7350" t="str">
        <f>"E"&amp;A7350</f>
        <v>E4262</v>
      </c>
      <c r="C7350" t="s">
        <v>78</v>
      </c>
      <c r="D7350">
        <v>2</v>
      </c>
      <c r="E7350">
        <f>IF(D7350&lt;4,D7350,4)</f>
        <v>2</v>
      </c>
      <c r="F7350" s="1">
        <v>40285</v>
      </c>
      <c r="G7350" s="1">
        <v>40462</v>
      </c>
      <c r="H7350" s="3">
        <f>G7350-F7350</f>
        <v>177</v>
      </c>
      <c r="I7350" s="3">
        <f>IF(H7350&lt;=60,1,IF(H7350&lt;=150,2,3))</f>
        <v>3</v>
      </c>
      <c r="J7350">
        <v>42.6</v>
      </c>
      <c r="K7350">
        <v>3.75</v>
      </c>
      <c r="L7350">
        <v>3.18</v>
      </c>
      <c r="M7350">
        <v>8</v>
      </c>
      <c r="N7350">
        <f>LOG(M7350/100,2)+3</f>
        <v>-0.64385618977472525</v>
      </c>
      <c r="O7350">
        <f>INDEX(lehmad!B$2:B$412,MATCH(klypsid!$B7350,lehmad!$A$2:$A$412,0))</f>
        <v>39035</v>
      </c>
      <c r="P7350">
        <f>INDEX(lehmad!D$2:D$412,MATCH(klypsid!$B7350,lehmad!$A$2:$A$412,0))</f>
        <v>110</v>
      </c>
      <c r="Q7350">
        <f>INDEX(lehmad!E$2:E$412,MATCH(klypsid!$B7350,lehmad!$A$2:$A$412,0))</f>
        <v>1</v>
      </c>
      <c r="R7350" t="str">
        <f>INDEX(lehmad!F$2:F$412,MATCH(klypsid!$B7350,lehmad!$A$2:$A$412,0))</f>
        <v>DYNASTY-ET</v>
      </c>
      <c r="S7350">
        <f>INDEX(lehmad!H$2:H$412,MATCH(klypsid!$B7350,lehmad!$A$2:$A$412,0))</f>
        <v>124</v>
      </c>
      <c r="T7350">
        <f>INDEX(lehmad!K$2:K$412,MATCH(klypsid!$B7350,lehmad!$A$2:$A$412,0))</f>
        <v>108</v>
      </c>
      <c r="U7350" s="4">
        <f t="shared" si="228"/>
        <v>6</v>
      </c>
      <c r="V7350">
        <f t="shared" si="229"/>
        <v>28</v>
      </c>
    </row>
    <row r="7351" spans="1:22" x14ac:dyDescent="0.25">
      <c r="A7351">
        <v>4262</v>
      </c>
      <c r="B7351" t="str">
        <f>"E"&amp;A7351</f>
        <v>E4262</v>
      </c>
      <c r="C7351" t="s">
        <v>78</v>
      </c>
      <c r="D7351">
        <v>2</v>
      </c>
      <c r="E7351">
        <f>IF(D7351&lt;4,D7351,4)</f>
        <v>2</v>
      </c>
      <c r="F7351" s="1">
        <v>40285</v>
      </c>
      <c r="G7351" s="1">
        <v>40493</v>
      </c>
      <c r="H7351" s="3">
        <f>G7351-F7351</f>
        <v>208</v>
      </c>
      <c r="I7351" s="3">
        <f>IF(H7351&lt;=60,1,IF(H7351&lt;=150,2,3))</f>
        <v>3</v>
      </c>
      <c r="J7351">
        <v>37</v>
      </c>
      <c r="K7351">
        <v>5.19</v>
      </c>
      <c r="L7351">
        <v>3.26</v>
      </c>
      <c r="M7351">
        <v>70</v>
      </c>
      <c r="N7351">
        <f>LOG(M7351/100,2)+3</f>
        <v>2.4854268271702415</v>
      </c>
      <c r="O7351">
        <f>INDEX(lehmad!B$2:B$412,MATCH(klypsid!$B7351,lehmad!$A$2:$A$412,0))</f>
        <v>39035</v>
      </c>
      <c r="P7351">
        <f>INDEX(lehmad!D$2:D$412,MATCH(klypsid!$B7351,lehmad!$A$2:$A$412,0))</f>
        <v>110</v>
      </c>
      <c r="Q7351">
        <f>INDEX(lehmad!E$2:E$412,MATCH(klypsid!$B7351,lehmad!$A$2:$A$412,0))</f>
        <v>1</v>
      </c>
      <c r="R7351" t="str">
        <f>INDEX(lehmad!F$2:F$412,MATCH(klypsid!$B7351,lehmad!$A$2:$A$412,0))</f>
        <v>DYNASTY-ET</v>
      </c>
      <c r="S7351">
        <f>INDEX(lehmad!H$2:H$412,MATCH(klypsid!$B7351,lehmad!$A$2:$A$412,0))</f>
        <v>124</v>
      </c>
      <c r="T7351">
        <f>INDEX(lehmad!K$2:K$412,MATCH(klypsid!$B7351,lehmad!$A$2:$A$412,0))</f>
        <v>108</v>
      </c>
      <c r="U7351" s="4">
        <f t="shared" si="228"/>
        <v>7</v>
      </c>
      <c r="V7351">
        <f t="shared" si="229"/>
        <v>31</v>
      </c>
    </row>
    <row r="7352" spans="1:22" x14ac:dyDescent="0.25">
      <c r="A7352">
        <v>4262</v>
      </c>
      <c r="B7352" t="str">
        <f>"E"&amp;A7352</f>
        <v>E4262</v>
      </c>
      <c r="C7352" t="s">
        <v>78</v>
      </c>
      <c r="D7352">
        <v>2</v>
      </c>
      <c r="E7352">
        <f>IF(D7352&lt;4,D7352,4)</f>
        <v>2</v>
      </c>
      <c r="F7352" s="1">
        <v>40285</v>
      </c>
      <c r="G7352" s="1">
        <v>40521</v>
      </c>
      <c r="H7352" s="3">
        <f>G7352-F7352</f>
        <v>236</v>
      </c>
      <c r="I7352" s="3">
        <f>IF(H7352&lt;=60,1,IF(H7352&lt;=150,2,3))</f>
        <v>3</v>
      </c>
      <c r="J7352">
        <v>33.799999999999997</v>
      </c>
      <c r="K7352">
        <v>4.1900000000000004</v>
      </c>
      <c r="L7352">
        <v>3.18</v>
      </c>
      <c r="M7352">
        <v>18</v>
      </c>
      <c r="N7352">
        <f>LOG(M7352/100,2)+3</f>
        <v>0.52606881166758779</v>
      </c>
      <c r="O7352">
        <f>INDEX(lehmad!B$2:B$412,MATCH(klypsid!$B7352,lehmad!$A$2:$A$412,0))</f>
        <v>39035</v>
      </c>
      <c r="P7352">
        <f>INDEX(lehmad!D$2:D$412,MATCH(klypsid!$B7352,lehmad!$A$2:$A$412,0))</f>
        <v>110</v>
      </c>
      <c r="Q7352">
        <f>INDEX(lehmad!E$2:E$412,MATCH(klypsid!$B7352,lehmad!$A$2:$A$412,0))</f>
        <v>1</v>
      </c>
      <c r="R7352" t="str">
        <f>INDEX(lehmad!F$2:F$412,MATCH(klypsid!$B7352,lehmad!$A$2:$A$412,0))</f>
        <v>DYNASTY-ET</v>
      </c>
      <c r="S7352">
        <f>INDEX(lehmad!H$2:H$412,MATCH(klypsid!$B7352,lehmad!$A$2:$A$412,0))</f>
        <v>124</v>
      </c>
      <c r="T7352">
        <f>INDEX(lehmad!K$2:K$412,MATCH(klypsid!$B7352,lehmad!$A$2:$A$412,0))</f>
        <v>108</v>
      </c>
      <c r="U7352" s="4">
        <f t="shared" si="228"/>
        <v>8</v>
      </c>
      <c r="V7352">
        <f t="shared" si="229"/>
        <v>28</v>
      </c>
    </row>
    <row r="7353" spans="1:22" x14ac:dyDescent="0.25">
      <c r="A7353">
        <v>4262</v>
      </c>
      <c r="B7353" t="str">
        <f>"E"&amp;A7353</f>
        <v>E4262</v>
      </c>
      <c r="C7353" t="s">
        <v>78</v>
      </c>
      <c r="D7353">
        <v>2</v>
      </c>
      <c r="E7353">
        <f>IF(D7353&lt;4,D7353,4)</f>
        <v>2</v>
      </c>
      <c r="F7353" s="1">
        <v>40285</v>
      </c>
      <c r="G7353" s="1">
        <v>40556</v>
      </c>
      <c r="H7353" s="3">
        <f>G7353-F7353</f>
        <v>271</v>
      </c>
      <c r="I7353" s="3">
        <f>IF(H7353&lt;=60,1,IF(H7353&lt;=150,2,3))</f>
        <v>3</v>
      </c>
      <c r="J7353">
        <v>35.799999999999997</v>
      </c>
      <c r="K7353">
        <v>4.12</v>
      </c>
      <c r="L7353">
        <v>3.27</v>
      </c>
      <c r="M7353">
        <v>27</v>
      </c>
      <c r="N7353">
        <f>LOG(M7353/100,2)+3</f>
        <v>1.1110313123887439</v>
      </c>
      <c r="O7353">
        <f>INDEX(lehmad!B$2:B$412,MATCH(klypsid!$B7353,lehmad!$A$2:$A$412,0))</f>
        <v>39035</v>
      </c>
      <c r="P7353">
        <f>INDEX(lehmad!D$2:D$412,MATCH(klypsid!$B7353,lehmad!$A$2:$A$412,0))</f>
        <v>110</v>
      </c>
      <c r="Q7353">
        <f>INDEX(lehmad!E$2:E$412,MATCH(klypsid!$B7353,lehmad!$A$2:$A$412,0))</f>
        <v>1</v>
      </c>
      <c r="R7353" t="str">
        <f>INDEX(lehmad!F$2:F$412,MATCH(klypsid!$B7353,lehmad!$A$2:$A$412,0))</f>
        <v>DYNASTY-ET</v>
      </c>
      <c r="S7353">
        <f>INDEX(lehmad!H$2:H$412,MATCH(klypsid!$B7353,lehmad!$A$2:$A$412,0))</f>
        <v>124</v>
      </c>
      <c r="T7353">
        <f>INDEX(lehmad!K$2:K$412,MATCH(klypsid!$B7353,lehmad!$A$2:$A$412,0))</f>
        <v>108</v>
      </c>
      <c r="U7353" s="4">
        <f t="shared" si="228"/>
        <v>9</v>
      </c>
      <c r="V7353">
        <f t="shared" si="229"/>
        <v>35</v>
      </c>
    </row>
    <row r="7354" spans="1:22" x14ac:dyDescent="0.25">
      <c r="A7354">
        <v>4263</v>
      </c>
      <c r="B7354" t="str">
        <f>"E"&amp;A7354</f>
        <v>E4263</v>
      </c>
      <c r="C7354" t="s">
        <v>32</v>
      </c>
      <c r="D7354">
        <v>1</v>
      </c>
      <c r="E7354">
        <f>IF(D7354&lt;4,D7354,4)</f>
        <v>1</v>
      </c>
      <c r="F7354" s="1">
        <v>39832</v>
      </c>
      <c r="G7354" s="1">
        <v>39845</v>
      </c>
      <c r="H7354" s="3">
        <f>G7354-F7354</f>
        <v>13</v>
      </c>
      <c r="I7354" s="3">
        <f>IF(H7354&lt;=60,1,IF(H7354&lt;=150,2,3))</f>
        <v>1</v>
      </c>
      <c r="J7354">
        <v>23.3</v>
      </c>
      <c r="K7354">
        <v>4.34</v>
      </c>
      <c r="L7354">
        <v>3.28</v>
      </c>
      <c r="M7354">
        <v>51</v>
      </c>
      <c r="N7354">
        <f>LOG(M7354/100,2)+3</f>
        <v>2.0285691521967708</v>
      </c>
      <c r="O7354">
        <f>INDEX(lehmad!B$2:B$412,MATCH(klypsid!$B7354,lehmad!$A$2:$A$412,0))</f>
        <v>39036</v>
      </c>
      <c r="P7354">
        <f>INDEX(lehmad!D$2:D$412,MATCH(klypsid!$B7354,lehmad!$A$2:$A$412,0))</f>
        <v>100</v>
      </c>
      <c r="Q7354">
        <f>INDEX(lehmad!E$2:E$412,MATCH(klypsid!$B7354,lehmad!$A$2:$A$412,0))</f>
        <v>0.75</v>
      </c>
      <c r="R7354" t="str">
        <f>INDEX(lehmad!F$2:F$412,MATCH(klypsid!$B7354,lehmad!$A$2:$A$412,0))</f>
        <v>DYNASTY-ET</v>
      </c>
      <c r="S7354">
        <f>INDEX(lehmad!H$2:H$412,MATCH(klypsid!$B7354,lehmad!$A$2:$A$412,0))</f>
        <v>124</v>
      </c>
      <c r="T7354">
        <f>INDEX(lehmad!K$2:K$412,MATCH(klypsid!$B7354,lehmad!$A$2:$A$412,0))</f>
        <v>108</v>
      </c>
      <c r="U7354" s="4">
        <f t="shared" si="228"/>
        <v>1</v>
      </c>
      <c r="V7354">
        <f t="shared" si="229"/>
        <v>13</v>
      </c>
    </row>
    <row r="7355" spans="1:22" x14ac:dyDescent="0.25">
      <c r="A7355">
        <v>4263</v>
      </c>
      <c r="B7355" t="str">
        <f>"E"&amp;A7355</f>
        <v>E4263</v>
      </c>
      <c r="C7355" t="s">
        <v>32</v>
      </c>
      <c r="D7355">
        <v>1</v>
      </c>
      <c r="E7355">
        <f>IF(D7355&lt;4,D7355,4)</f>
        <v>1</v>
      </c>
      <c r="F7355" s="1">
        <v>39832</v>
      </c>
      <c r="G7355" s="1">
        <v>39875</v>
      </c>
      <c r="H7355" s="3">
        <f>G7355-F7355</f>
        <v>43</v>
      </c>
      <c r="I7355" s="3">
        <f>IF(H7355&lt;=60,1,IF(H7355&lt;=150,2,3))</f>
        <v>1</v>
      </c>
      <c r="J7355">
        <v>40.9</v>
      </c>
      <c r="K7355">
        <v>2.37</v>
      </c>
      <c r="L7355">
        <v>3.06</v>
      </c>
      <c r="M7355">
        <v>15</v>
      </c>
      <c r="N7355">
        <f>LOG(M7355/100,2)+3</f>
        <v>0.26303440583379389</v>
      </c>
      <c r="O7355">
        <f>INDEX(lehmad!B$2:B$412,MATCH(klypsid!$B7355,lehmad!$A$2:$A$412,0))</f>
        <v>39036</v>
      </c>
      <c r="P7355">
        <f>INDEX(lehmad!D$2:D$412,MATCH(klypsid!$B7355,lehmad!$A$2:$A$412,0))</f>
        <v>100</v>
      </c>
      <c r="Q7355">
        <f>INDEX(lehmad!E$2:E$412,MATCH(klypsid!$B7355,lehmad!$A$2:$A$412,0))</f>
        <v>0.75</v>
      </c>
      <c r="R7355" t="str">
        <f>INDEX(lehmad!F$2:F$412,MATCH(klypsid!$B7355,lehmad!$A$2:$A$412,0))</f>
        <v>DYNASTY-ET</v>
      </c>
      <c r="S7355">
        <f>INDEX(lehmad!H$2:H$412,MATCH(klypsid!$B7355,lehmad!$A$2:$A$412,0))</f>
        <v>124</v>
      </c>
      <c r="T7355">
        <f>INDEX(lehmad!K$2:K$412,MATCH(klypsid!$B7355,lehmad!$A$2:$A$412,0))</f>
        <v>108</v>
      </c>
      <c r="U7355" s="4">
        <f t="shared" si="228"/>
        <v>2</v>
      </c>
      <c r="V7355">
        <f t="shared" si="229"/>
        <v>30</v>
      </c>
    </row>
    <row r="7356" spans="1:22" x14ac:dyDescent="0.25">
      <c r="A7356">
        <v>4263</v>
      </c>
      <c r="B7356" t="str">
        <f>"E"&amp;A7356</f>
        <v>E4263</v>
      </c>
      <c r="C7356" t="s">
        <v>32</v>
      </c>
      <c r="D7356">
        <v>1</v>
      </c>
      <c r="E7356">
        <f>IF(D7356&lt;4,D7356,4)</f>
        <v>1</v>
      </c>
      <c r="F7356" s="1">
        <v>39832</v>
      </c>
      <c r="G7356" s="1">
        <v>39908</v>
      </c>
      <c r="H7356" s="3">
        <f>G7356-F7356</f>
        <v>76</v>
      </c>
      <c r="I7356" s="3">
        <f>IF(H7356&lt;=60,1,IF(H7356&lt;=150,2,3))</f>
        <v>2</v>
      </c>
      <c r="J7356">
        <v>42.1</v>
      </c>
      <c r="K7356">
        <v>3.14</v>
      </c>
      <c r="L7356">
        <v>2.95</v>
      </c>
      <c r="M7356">
        <v>95</v>
      </c>
      <c r="N7356">
        <f>LOG(M7356/100,2)+3</f>
        <v>2.925999418556223</v>
      </c>
      <c r="O7356">
        <f>INDEX(lehmad!B$2:B$412,MATCH(klypsid!$B7356,lehmad!$A$2:$A$412,0))</f>
        <v>39036</v>
      </c>
      <c r="P7356">
        <f>INDEX(lehmad!D$2:D$412,MATCH(klypsid!$B7356,lehmad!$A$2:$A$412,0))</f>
        <v>100</v>
      </c>
      <c r="Q7356">
        <f>INDEX(lehmad!E$2:E$412,MATCH(klypsid!$B7356,lehmad!$A$2:$A$412,0))</f>
        <v>0.75</v>
      </c>
      <c r="R7356" t="str">
        <f>INDEX(lehmad!F$2:F$412,MATCH(klypsid!$B7356,lehmad!$A$2:$A$412,0))</f>
        <v>DYNASTY-ET</v>
      </c>
      <c r="S7356">
        <f>INDEX(lehmad!H$2:H$412,MATCH(klypsid!$B7356,lehmad!$A$2:$A$412,0))</f>
        <v>124</v>
      </c>
      <c r="T7356">
        <f>INDEX(lehmad!K$2:K$412,MATCH(klypsid!$B7356,lehmad!$A$2:$A$412,0))</f>
        <v>108</v>
      </c>
      <c r="U7356" s="4">
        <f t="shared" si="228"/>
        <v>3</v>
      </c>
      <c r="V7356">
        <f t="shared" si="229"/>
        <v>33</v>
      </c>
    </row>
    <row r="7357" spans="1:22" x14ac:dyDescent="0.25">
      <c r="A7357">
        <v>4263</v>
      </c>
      <c r="B7357" t="str">
        <f>"E"&amp;A7357</f>
        <v>E4263</v>
      </c>
      <c r="C7357" t="s">
        <v>32</v>
      </c>
      <c r="D7357">
        <v>1</v>
      </c>
      <c r="E7357">
        <f>IF(D7357&lt;4,D7357,4)</f>
        <v>1</v>
      </c>
      <c r="F7357" s="1">
        <v>39832</v>
      </c>
      <c r="G7357" s="1">
        <v>39944</v>
      </c>
      <c r="H7357" s="3">
        <f>G7357-F7357</f>
        <v>112</v>
      </c>
      <c r="I7357" s="3">
        <f>IF(H7357&lt;=60,1,IF(H7357&lt;=150,2,3))</f>
        <v>2</v>
      </c>
      <c r="J7357">
        <v>37</v>
      </c>
      <c r="K7357">
        <v>3.69</v>
      </c>
      <c r="L7357">
        <v>3.04</v>
      </c>
      <c r="M7357">
        <v>192</v>
      </c>
      <c r="N7357">
        <f>LOG(M7357/100,2)+3</f>
        <v>3.9411063109464317</v>
      </c>
      <c r="O7357">
        <f>INDEX(lehmad!B$2:B$412,MATCH(klypsid!$B7357,lehmad!$A$2:$A$412,0))</f>
        <v>39036</v>
      </c>
      <c r="P7357">
        <f>INDEX(lehmad!D$2:D$412,MATCH(klypsid!$B7357,lehmad!$A$2:$A$412,0))</f>
        <v>100</v>
      </c>
      <c r="Q7357">
        <f>INDEX(lehmad!E$2:E$412,MATCH(klypsid!$B7357,lehmad!$A$2:$A$412,0))</f>
        <v>0.75</v>
      </c>
      <c r="R7357" t="str">
        <f>INDEX(lehmad!F$2:F$412,MATCH(klypsid!$B7357,lehmad!$A$2:$A$412,0))</f>
        <v>DYNASTY-ET</v>
      </c>
      <c r="S7357">
        <f>INDEX(lehmad!H$2:H$412,MATCH(klypsid!$B7357,lehmad!$A$2:$A$412,0))</f>
        <v>124</v>
      </c>
      <c r="T7357">
        <f>INDEX(lehmad!K$2:K$412,MATCH(klypsid!$B7357,lehmad!$A$2:$A$412,0))</f>
        <v>108</v>
      </c>
      <c r="U7357" s="4">
        <f t="shared" si="228"/>
        <v>4</v>
      </c>
      <c r="V7357">
        <f t="shared" si="229"/>
        <v>36</v>
      </c>
    </row>
    <row r="7358" spans="1:22" x14ac:dyDescent="0.25">
      <c r="A7358">
        <v>4263</v>
      </c>
      <c r="B7358" t="str">
        <f>"E"&amp;A7358</f>
        <v>E4263</v>
      </c>
      <c r="C7358" t="s">
        <v>32</v>
      </c>
      <c r="D7358">
        <v>1</v>
      </c>
      <c r="E7358">
        <f>IF(D7358&lt;4,D7358,4)</f>
        <v>1</v>
      </c>
      <c r="F7358" s="1">
        <v>39832</v>
      </c>
      <c r="G7358" s="1">
        <v>39972</v>
      </c>
      <c r="H7358" s="3">
        <f>G7358-F7358</f>
        <v>140</v>
      </c>
      <c r="I7358" s="3">
        <f>IF(H7358&lt;=60,1,IF(H7358&lt;=150,2,3))</f>
        <v>2</v>
      </c>
      <c r="J7358">
        <v>39.700000000000003</v>
      </c>
      <c r="K7358">
        <v>2.23</v>
      </c>
      <c r="L7358">
        <v>3.05</v>
      </c>
      <c r="M7358">
        <v>190</v>
      </c>
      <c r="N7358">
        <f>LOG(M7358/100,2)+3</f>
        <v>3.925999418556223</v>
      </c>
      <c r="O7358">
        <f>INDEX(lehmad!B$2:B$412,MATCH(klypsid!$B7358,lehmad!$A$2:$A$412,0))</f>
        <v>39036</v>
      </c>
      <c r="P7358">
        <f>INDEX(lehmad!D$2:D$412,MATCH(klypsid!$B7358,lehmad!$A$2:$A$412,0))</f>
        <v>100</v>
      </c>
      <c r="Q7358">
        <f>INDEX(lehmad!E$2:E$412,MATCH(klypsid!$B7358,lehmad!$A$2:$A$412,0))</f>
        <v>0.75</v>
      </c>
      <c r="R7358" t="str">
        <f>INDEX(lehmad!F$2:F$412,MATCH(klypsid!$B7358,lehmad!$A$2:$A$412,0))</f>
        <v>DYNASTY-ET</v>
      </c>
      <c r="S7358">
        <f>INDEX(lehmad!H$2:H$412,MATCH(klypsid!$B7358,lehmad!$A$2:$A$412,0))</f>
        <v>124</v>
      </c>
      <c r="T7358">
        <f>INDEX(lehmad!K$2:K$412,MATCH(klypsid!$B7358,lehmad!$A$2:$A$412,0))</f>
        <v>108</v>
      </c>
      <c r="U7358" s="4">
        <f t="shared" si="228"/>
        <v>5</v>
      </c>
      <c r="V7358">
        <f t="shared" si="229"/>
        <v>28</v>
      </c>
    </row>
    <row r="7359" spans="1:22" x14ac:dyDescent="0.25">
      <c r="A7359">
        <v>4263</v>
      </c>
      <c r="B7359" t="str">
        <f>"E"&amp;A7359</f>
        <v>E4263</v>
      </c>
      <c r="C7359" t="s">
        <v>32</v>
      </c>
      <c r="D7359">
        <v>1</v>
      </c>
      <c r="E7359">
        <f>IF(D7359&lt;4,D7359,4)</f>
        <v>1</v>
      </c>
      <c r="F7359" s="1">
        <v>39832</v>
      </c>
      <c r="G7359" s="1">
        <v>40007</v>
      </c>
      <c r="H7359" s="3">
        <f>G7359-F7359</f>
        <v>175</v>
      </c>
      <c r="I7359" s="3">
        <f>IF(H7359&lt;=60,1,IF(H7359&lt;=150,2,3))</f>
        <v>3</v>
      </c>
      <c r="J7359">
        <v>37.4</v>
      </c>
      <c r="K7359">
        <v>2.57</v>
      </c>
      <c r="L7359">
        <v>3.14</v>
      </c>
      <c r="M7359">
        <v>325</v>
      </c>
      <c r="N7359">
        <f>LOG(M7359/100,2)+3</f>
        <v>4.7004397181410926</v>
      </c>
      <c r="O7359">
        <f>INDEX(lehmad!B$2:B$412,MATCH(klypsid!$B7359,lehmad!$A$2:$A$412,0))</f>
        <v>39036</v>
      </c>
      <c r="P7359">
        <f>INDEX(lehmad!D$2:D$412,MATCH(klypsid!$B7359,lehmad!$A$2:$A$412,0))</f>
        <v>100</v>
      </c>
      <c r="Q7359">
        <f>INDEX(lehmad!E$2:E$412,MATCH(klypsid!$B7359,lehmad!$A$2:$A$412,0))</f>
        <v>0.75</v>
      </c>
      <c r="R7359" t="str">
        <f>INDEX(lehmad!F$2:F$412,MATCH(klypsid!$B7359,lehmad!$A$2:$A$412,0))</f>
        <v>DYNASTY-ET</v>
      </c>
      <c r="S7359">
        <f>INDEX(lehmad!H$2:H$412,MATCH(klypsid!$B7359,lehmad!$A$2:$A$412,0))</f>
        <v>124</v>
      </c>
      <c r="T7359">
        <f>INDEX(lehmad!K$2:K$412,MATCH(klypsid!$B7359,lehmad!$A$2:$A$412,0))</f>
        <v>108</v>
      </c>
      <c r="U7359" s="4">
        <f t="shared" si="228"/>
        <v>6</v>
      </c>
      <c r="V7359">
        <f t="shared" si="229"/>
        <v>35</v>
      </c>
    </row>
    <row r="7360" spans="1:22" x14ac:dyDescent="0.25">
      <c r="A7360">
        <v>4263</v>
      </c>
      <c r="B7360" t="str">
        <f>"E"&amp;A7360</f>
        <v>E4263</v>
      </c>
      <c r="C7360" t="s">
        <v>32</v>
      </c>
      <c r="D7360">
        <v>1</v>
      </c>
      <c r="E7360">
        <f>IF(D7360&lt;4,D7360,4)</f>
        <v>1</v>
      </c>
      <c r="F7360" s="1">
        <v>39832</v>
      </c>
      <c r="G7360" s="1">
        <v>40037</v>
      </c>
      <c r="H7360" s="3">
        <f>G7360-F7360</f>
        <v>205</v>
      </c>
      <c r="I7360" s="3">
        <f>IF(H7360&lt;=60,1,IF(H7360&lt;=150,2,3))</f>
        <v>3</v>
      </c>
      <c r="J7360">
        <v>30.6</v>
      </c>
      <c r="K7360">
        <v>3.33</v>
      </c>
      <c r="L7360">
        <v>3.01</v>
      </c>
      <c r="M7360">
        <v>88</v>
      </c>
      <c r="N7360">
        <f>LOG(M7360/100,2)+3</f>
        <v>2.8155754288625725</v>
      </c>
      <c r="O7360">
        <f>INDEX(lehmad!B$2:B$412,MATCH(klypsid!$B7360,lehmad!$A$2:$A$412,0))</f>
        <v>39036</v>
      </c>
      <c r="P7360">
        <f>INDEX(lehmad!D$2:D$412,MATCH(klypsid!$B7360,lehmad!$A$2:$A$412,0))</f>
        <v>100</v>
      </c>
      <c r="Q7360">
        <f>INDEX(lehmad!E$2:E$412,MATCH(klypsid!$B7360,lehmad!$A$2:$A$412,0))</f>
        <v>0.75</v>
      </c>
      <c r="R7360" t="str">
        <f>INDEX(lehmad!F$2:F$412,MATCH(klypsid!$B7360,lehmad!$A$2:$A$412,0))</f>
        <v>DYNASTY-ET</v>
      </c>
      <c r="S7360">
        <f>INDEX(lehmad!H$2:H$412,MATCH(klypsid!$B7360,lehmad!$A$2:$A$412,0))</f>
        <v>124</v>
      </c>
      <c r="T7360">
        <f>INDEX(lehmad!K$2:K$412,MATCH(klypsid!$B7360,lehmad!$A$2:$A$412,0))</f>
        <v>108</v>
      </c>
      <c r="U7360" s="4">
        <f t="shared" si="228"/>
        <v>7</v>
      </c>
      <c r="V7360">
        <f t="shared" si="229"/>
        <v>30</v>
      </c>
    </row>
    <row r="7361" spans="1:22" x14ac:dyDescent="0.25">
      <c r="A7361">
        <v>4263</v>
      </c>
      <c r="B7361" t="str">
        <f>"E"&amp;A7361</f>
        <v>E4263</v>
      </c>
      <c r="C7361" t="s">
        <v>32</v>
      </c>
      <c r="D7361">
        <v>1</v>
      </c>
      <c r="E7361">
        <f>IF(D7361&lt;4,D7361,4)</f>
        <v>1</v>
      </c>
      <c r="F7361" s="1">
        <v>39832</v>
      </c>
      <c r="G7361" s="1">
        <v>40066</v>
      </c>
      <c r="H7361" s="3">
        <f>G7361-F7361</f>
        <v>234</v>
      </c>
      <c r="I7361" s="3">
        <f>IF(H7361&lt;=60,1,IF(H7361&lt;=150,2,3))</f>
        <v>3</v>
      </c>
      <c r="J7361">
        <v>32</v>
      </c>
      <c r="K7361">
        <v>3.69</v>
      </c>
      <c r="L7361">
        <v>3.3</v>
      </c>
      <c r="M7361">
        <v>154</v>
      </c>
      <c r="N7361">
        <f>LOG(M7361/100,2)+3</f>
        <v>3.6229303509201767</v>
      </c>
      <c r="O7361">
        <f>INDEX(lehmad!B$2:B$412,MATCH(klypsid!$B7361,lehmad!$A$2:$A$412,0))</f>
        <v>39036</v>
      </c>
      <c r="P7361">
        <f>INDEX(lehmad!D$2:D$412,MATCH(klypsid!$B7361,lehmad!$A$2:$A$412,0))</f>
        <v>100</v>
      </c>
      <c r="Q7361">
        <f>INDEX(lehmad!E$2:E$412,MATCH(klypsid!$B7361,lehmad!$A$2:$A$412,0))</f>
        <v>0.75</v>
      </c>
      <c r="R7361" t="str">
        <f>INDEX(lehmad!F$2:F$412,MATCH(klypsid!$B7361,lehmad!$A$2:$A$412,0))</f>
        <v>DYNASTY-ET</v>
      </c>
      <c r="S7361">
        <f>INDEX(lehmad!H$2:H$412,MATCH(klypsid!$B7361,lehmad!$A$2:$A$412,0))</f>
        <v>124</v>
      </c>
      <c r="T7361">
        <f>INDEX(lehmad!K$2:K$412,MATCH(klypsid!$B7361,lehmad!$A$2:$A$412,0))</f>
        <v>108</v>
      </c>
      <c r="U7361" s="4">
        <f t="shared" si="228"/>
        <v>8</v>
      </c>
      <c r="V7361">
        <f t="shared" si="229"/>
        <v>29</v>
      </c>
    </row>
    <row r="7362" spans="1:22" x14ac:dyDescent="0.25">
      <c r="A7362">
        <v>4263</v>
      </c>
      <c r="B7362" t="str">
        <f>"E"&amp;A7362</f>
        <v>E4263</v>
      </c>
      <c r="C7362" t="s">
        <v>32</v>
      </c>
      <c r="D7362">
        <v>1</v>
      </c>
      <c r="E7362">
        <f>IF(D7362&lt;4,D7362,4)</f>
        <v>1</v>
      </c>
      <c r="F7362" s="1">
        <v>39832</v>
      </c>
      <c r="G7362" s="1">
        <v>40094</v>
      </c>
      <c r="H7362" s="3">
        <f>G7362-F7362</f>
        <v>262</v>
      </c>
      <c r="I7362" s="3">
        <f>IF(H7362&lt;=60,1,IF(H7362&lt;=150,2,3))</f>
        <v>3</v>
      </c>
      <c r="J7362">
        <v>31.3</v>
      </c>
      <c r="K7362">
        <v>3.95</v>
      </c>
      <c r="L7362">
        <v>3.52</v>
      </c>
      <c r="M7362">
        <v>198</v>
      </c>
      <c r="N7362">
        <f>LOG(M7362/100,2)+3</f>
        <v>3.9855004303048851</v>
      </c>
      <c r="O7362">
        <f>INDEX(lehmad!B$2:B$412,MATCH(klypsid!$B7362,lehmad!$A$2:$A$412,0))</f>
        <v>39036</v>
      </c>
      <c r="P7362">
        <f>INDEX(lehmad!D$2:D$412,MATCH(klypsid!$B7362,lehmad!$A$2:$A$412,0))</f>
        <v>100</v>
      </c>
      <c r="Q7362">
        <f>INDEX(lehmad!E$2:E$412,MATCH(klypsid!$B7362,lehmad!$A$2:$A$412,0))</f>
        <v>0.75</v>
      </c>
      <c r="R7362" t="str">
        <f>INDEX(lehmad!F$2:F$412,MATCH(klypsid!$B7362,lehmad!$A$2:$A$412,0))</f>
        <v>DYNASTY-ET</v>
      </c>
      <c r="S7362">
        <f>INDEX(lehmad!H$2:H$412,MATCH(klypsid!$B7362,lehmad!$A$2:$A$412,0))</f>
        <v>124</v>
      </c>
      <c r="T7362">
        <f>INDEX(lehmad!K$2:K$412,MATCH(klypsid!$B7362,lehmad!$A$2:$A$412,0))</f>
        <v>108</v>
      </c>
      <c r="U7362" s="4">
        <f t="shared" si="228"/>
        <v>9</v>
      </c>
      <c r="V7362">
        <f t="shared" si="229"/>
        <v>28</v>
      </c>
    </row>
    <row r="7363" spans="1:22" x14ac:dyDescent="0.25">
      <c r="A7363">
        <v>4263</v>
      </c>
      <c r="B7363" t="str">
        <f>"E"&amp;A7363</f>
        <v>E4263</v>
      </c>
      <c r="C7363" t="s">
        <v>32</v>
      </c>
      <c r="D7363">
        <v>1</v>
      </c>
      <c r="E7363">
        <f>IF(D7363&lt;4,D7363,4)</f>
        <v>1</v>
      </c>
      <c r="F7363" s="1">
        <v>39832</v>
      </c>
      <c r="G7363" s="1">
        <v>40125</v>
      </c>
      <c r="H7363" s="3">
        <f>G7363-F7363</f>
        <v>293</v>
      </c>
      <c r="I7363" s="3">
        <f>IF(H7363&lt;=60,1,IF(H7363&lt;=150,2,3))</f>
        <v>3</v>
      </c>
      <c r="J7363">
        <v>31.6</v>
      </c>
      <c r="K7363">
        <v>3.81</v>
      </c>
      <c r="L7363">
        <v>3.59</v>
      </c>
      <c r="M7363">
        <v>650</v>
      </c>
      <c r="N7363">
        <f>LOG(M7363/100,2)+3</f>
        <v>5.7004397181410926</v>
      </c>
      <c r="O7363">
        <f>INDEX(lehmad!B$2:B$412,MATCH(klypsid!$B7363,lehmad!$A$2:$A$412,0))</f>
        <v>39036</v>
      </c>
      <c r="P7363">
        <f>INDEX(lehmad!D$2:D$412,MATCH(klypsid!$B7363,lehmad!$A$2:$A$412,0))</f>
        <v>100</v>
      </c>
      <c r="Q7363">
        <f>INDEX(lehmad!E$2:E$412,MATCH(klypsid!$B7363,lehmad!$A$2:$A$412,0))</f>
        <v>0.75</v>
      </c>
      <c r="R7363" t="str">
        <f>INDEX(lehmad!F$2:F$412,MATCH(klypsid!$B7363,lehmad!$A$2:$A$412,0))</f>
        <v>DYNASTY-ET</v>
      </c>
      <c r="S7363">
        <f>INDEX(lehmad!H$2:H$412,MATCH(klypsid!$B7363,lehmad!$A$2:$A$412,0))</f>
        <v>124</v>
      </c>
      <c r="T7363">
        <f>INDEX(lehmad!K$2:K$412,MATCH(klypsid!$B7363,lehmad!$A$2:$A$412,0))</f>
        <v>108</v>
      </c>
      <c r="U7363" s="4">
        <f t="shared" ref="U7363:U7426" si="230">IF(AND(A7363=A7362,D7363=D7362),U7362+1,1)</f>
        <v>10</v>
      </c>
      <c r="V7363">
        <f t="shared" ref="V7363:V7426" si="231">IF(AND(A7363=A7362,D7363=D7362),G7363-G7362,G7363-F7363)</f>
        <v>31</v>
      </c>
    </row>
    <row r="7364" spans="1:22" x14ac:dyDescent="0.25">
      <c r="A7364">
        <v>4263</v>
      </c>
      <c r="B7364" t="str">
        <f>"E"&amp;A7364</f>
        <v>E4263</v>
      </c>
      <c r="C7364" t="s">
        <v>32</v>
      </c>
      <c r="D7364">
        <v>1</v>
      </c>
      <c r="E7364">
        <f>IF(D7364&lt;4,D7364,4)</f>
        <v>1</v>
      </c>
      <c r="F7364" s="1">
        <v>39832</v>
      </c>
      <c r="G7364" s="1">
        <v>40153</v>
      </c>
      <c r="H7364" s="3">
        <f>G7364-F7364</f>
        <v>321</v>
      </c>
      <c r="I7364" s="3">
        <f>IF(H7364&lt;=60,1,IF(H7364&lt;=150,2,3))</f>
        <v>3</v>
      </c>
      <c r="J7364">
        <v>24.3</v>
      </c>
      <c r="K7364">
        <v>4.2300000000000004</v>
      </c>
      <c r="L7364">
        <v>3.62</v>
      </c>
      <c r="M7364">
        <v>182</v>
      </c>
      <c r="N7364">
        <f>LOG(M7364/100,2)+3</f>
        <v>3.8639384504239715</v>
      </c>
      <c r="O7364">
        <f>INDEX(lehmad!B$2:B$412,MATCH(klypsid!$B7364,lehmad!$A$2:$A$412,0))</f>
        <v>39036</v>
      </c>
      <c r="P7364">
        <f>INDEX(lehmad!D$2:D$412,MATCH(klypsid!$B7364,lehmad!$A$2:$A$412,0))</f>
        <v>100</v>
      </c>
      <c r="Q7364">
        <f>INDEX(lehmad!E$2:E$412,MATCH(klypsid!$B7364,lehmad!$A$2:$A$412,0))</f>
        <v>0.75</v>
      </c>
      <c r="R7364" t="str">
        <f>INDEX(lehmad!F$2:F$412,MATCH(klypsid!$B7364,lehmad!$A$2:$A$412,0))</f>
        <v>DYNASTY-ET</v>
      </c>
      <c r="S7364">
        <f>INDEX(lehmad!H$2:H$412,MATCH(klypsid!$B7364,lehmad!$A$2:$A$412,0))</f>
        <v>124</v>
      </c>
      <c r="T7364">
        <f>INDEX(lehmad!K$2:K$412,MATCH(klypsid!$B7364,lehmad!$A$2:$A$412,0))</f>
        <v>108</v>
      </c>
      <c r="U7364" s="4">
        <f t="shared" si="230"/>
        <v>11</v>
      </c>
      <c r="V7364">
        <f t="shared" si="231"/>
        <v>28</v>
      </c>
    </row>
    <row r="7365" spans="1:22" x14ac:dyDescent="0.25">
      <c r="A7365">
        <v>4263</v>
      </c>
      <c r="B7365" t="str">
        <f>"E"&amp;A7365</f>
        <v>E4263</v>
      </c>
      <c r="C7365" t="s">
        <v>32</v>
      </c>
      <c r="D7365">
        <v>1</v>
      </c>
      <c r="E7365">
        <f>IF(D7365&lt;4,D7365,4)</f>
        <v>1</v>
      </c>
      <c r="F7365" s="1">
        <v>39832</v>
      </c>
      <c r="G7365" s="1">
        <v>40186</v>
      </c>
      <c r="H7365" s="3">
        <f>G7365-F7365</f>
        <v>354</v>
      </c>
      <c r="I7365" s="3">
        <f>IF(H7365&lt;=60,1,IF(H7365&lt;=150,2,3))</f>
        <v>3</v>
      </c>
      <c r="J7365">
        <v>23.9</v>
      </c>
      <c r="K7365">
        <v>4.76</v>
      </c>
      <c r="L7365">
        <v>3.46</v>
      </c>
      <c r="M7365">
        <v>268</v>
      </c>
      <c r="N7365">
        <f>LOG(M7365/100,2)+3</f>
        <v>4.4222330006830477</v>
      </c>
      <c r="O7365">
        <f>INDEX(lehmad!B$2:B$412,MATCH(klypsid!$B7365,lehmad!$A$2:$A$412,0))</f>
        <v>39036</v>
      </c>
      <c r="P7365">
        <f>INDEX(lehmad!D$2:D$412,MATCH(klypsid!$B7365,lehmad!$A$2:$A$412,0))</f>
        <v>100</v>
      </c>
      <c r="Q7365">
        <f>INDEX(lehmad!E$2:E$412,MATCH(klypsid!$B7365,lehmad!$A$2:$A$412,0))</f>
        <v>0.75</v>
      </c>
      <c r="R7365" t="str">
        <f>INDEX(lehmad!F$2:F$412,MATCH(klypsid!$B7365,lehmad!$A$2:$A$412,0))</f>
        <v>DYNASTY-ET</v>
      </c>
      <c r="S7365">
        <f>INDEX(lehmad!H$2:H$412,MATCH(klypsid!$B7365,lehmad!$A$2:$A$412,0))</f>
        <v>124</v>
      </c>
      <c r="T7365">
        <f>INDEX(lehmad!K$2:K$412,MATCH(klypsid!$B7365,lehmad!$A$2:$A$412,0))</f>
        <v>108</v>
      </c>
      <c r="U7365" s="4">
        <f t="shared" si="230"/>
        <v>12</v>
      </c>
      <c r="V7365">
        <f t="shared" si="231"/>
        <v>33</v>
      </c>
    </row>
    <row r="7366" spans="1:22" x14ac:dyDescent="0.25">
      <c r="A7366">
        <v>4263</v>
      </c>
      <c r="B7366" t="str">
        <f>"E"&amp;A7366</f>
        <v>E4263</v>
      </c>
      <c r="C7366" t="s">
        <v>32</v>
      </c>
      <c r="D7366">
        <v>1</v>
      </c>
      <c r="E7366">
        <f>IF(D7366&lt;4,D7366,4)</f>
        <v>1</v>
      </c>
      <c r="F7366" s="1">
        <v>39832</v>
      </c>
      <c r="G7366" s="1">
        <v>40214</v>
      </c>
      <c r="H7366" s="3">
        <f>G7366-F7366</f>
        <v>382</v>
      </c>
      <c r="I7366" s="3">
        <f>IF(H7366&lt;=60,1,IF(H7366&lt;=150,2,3))</f>
        <v>3</v>
      </c>
      <c r="J7366">
        <v>25.9</v>
      </c>
      <c r="K7366">
        <v>4.5199999999999996</v>
      </c>
      <c r="L7366">
        <v>3.91</v>
      </c>
      <c r="M7366">
        <v>175</v>
      </c>
      <c r="N7366">
        <f>LOG(M7366/100,2)+3</f>
        <v>3.8073549220576042</v>
      </c>
      <c r="O7366">
        <f>INDEX(lehmad!B$2:B$412,MATCH(klypsid!$B7366,lehmad!$A$2:$A$412,0))</f>
        <v>39036</v>
      </c>
      <c r="P7366">
        <f>INDEX(lehmad!D$2:D$412,MATCH(klypsid!$B7366,lehmad!$A$2:$A$412,0))</f>
        <v>100</v>
      </c>
      <c r="Q7366">
        <f>INDEX(lehmad!E$2:E$412,MATCH(klypsid!$B7366,lehmad!$A$2:$A$412,0))</f>
        <v>0.75</v>
      </c>
      <c r="R7366" t="str">
        <f>INDEX(lehmad!F$2:F$412,MATCH(klypsid!$B7366,lehmad!$A$2:$A$412,0))</f>
        <v>DYNASTY-ET</v>
      </c>
      <c r="S7366">
        <f>INDEX(lehmad!H$2:H$412,MATCH(klypsid!$B7366,lehmad!$A$2:$A$412,0))</f>
        <v>124</v>
      </c>
      <c r="T7366">
        <f>INDEX(lehmad!K$2:K$412,MATCH(klypsid!$B7366,lehmad!$A$2:$A$412,0))</f>
        <v>108</v>
      </c>
      <c r="U7366" s="4">
        <f t="shared" si="230"/>
        <v>13</v>
      </c>
      <c r="V7366">
        <f t="shared" si="231"/>
        <v>28</v>
      </c>
    </row>
    <row r="7367" spans="1:22" x14ac:dyDescent="0.25">
      <c r="A7367">
        <v>4263</v>
      </c>
      <c r="B7367" t="str">
        <f>"E"&amp;A7367</f>
        <v>E4263</v>
      </c>
      <c r="C7367" t="s">
        <v>32</v>
      </c>
      <c r="D7367">
        <v>2</v>
      </c>
      <c r="E7367">
        <f>IF(D7367&lt;4,D7367,4)</f>
        <v>2</v>
      </c>
      <c r="F7367" s="1">
        <v>40277</v>
      </c>
      <c r="G7367" s="1">
        <v>40304</v>
      </c>
      <c r="H7367" s="3">
        <f>G7367-F7367</f>
        <v>27</v>
      </c>
      <c r="I7367" s="3">
        <f>IF(H7367&lt;=60,1,IF(H7367&lt;=150,2,3))</f>
        <v>1</v>
      </c>
      <c r="J7367">
        <v>51.7</v>
      </c>
      <c r="K7367">
        <v>3.54</v>
      </c>
      <c r="L7367">
        <v>3.03</v>
      </c>
      <c r="M7367">
        <v>12</v>
      </c>
      <c r="N7367">
        <f>LOG(M7367/100,2)+3</f>
        <v>-5.8893689053568732E-2</v>
      </c>
      <c r="O7367">
        <f>INDEX(lehmad!B$2:B$412,MATCH(klypsid!$B7367,lehmad!$A$2:$A$412,0))</f>
        <v>39036</v>
      </c>
      <c r="P7367">
        <f>INDEX(lehmad!D$2:D$412,MATCH(klypsid!$B7367,lehmad!$A$2:$A$412,0))</f>
        <v>100</v>
      </c>
      <c r="Q7367">
        <f>INDEX(lehmad!E$2:E$412,MATCH(klypsid!$B7367,lehmad!$A$2:$A$412,0))</f>
        <v>0.75</v>
      </c>
      <c r="R7367" t="str">
        <f>INDEX(lehmad!F$2:F$412,MATCH(klypsid!$B7367,lehmad!$A$2:$A$412,0))</f>
        <v>DYNASTY-ET</v>
      </c>
      <c r="S7367">
        <f>INDEX(lehmad!H$2:H$412,MATCH(klypsid!$B7367,lehmad!$A$2:$A$412,0))</f>
        <v>124</v>
      </c>
      <c r="T7367">
        <f>INDEX(lehmad!K$2:K$412,MATCH(klypsid!$B7367,lehmad!$A$2:$A$412,0))</f>
        <v>108</v>
      </c>
      <c r="U7367" s="4">
        <f t="shared" si="230"/>
        <v>1</v>
      </c>
      <c r="V7367">
        <f t="shared" si="231"/>
        <v>27</v>
      </c>
    </row>
    <row r="7368" spans="1:22" x14ac:dyDescent="0.25">
      <c r="A7368">
        <v>4263</v>
      </c>
      <c r="B7368" t="str">
        <f>"E"&amp;A7368</f>
        <v>E4263</v>
      </c>
      <c r="C7368" t="s">
        <v>32</v>
      </c>
      <c r="D7368">
        <v>2</v>
      </c>
      <c r="E7368">
        <f>IF(D7368&lt;4,D7368,4)</f>
        <v>2</v>
      </c>
      <c r="F7368" s="1">
        <v>40277</v>
      </c>
      <c r="G7368" s="1">
        <v>40336</v>
      </c>
      <c r="H7368" s="3">
        <f>G7368-F7368</f>
        <v>59</v>
      </c>
      <c r="I7368" s="3">
        <f>IF(H7368&lt;=60,1,IF(H7368&lt;=150,2,3))</f>
        <v>1</v>
      </c>
      <c r="J7368">
        <v>53.5</v>
      </c>
      <c r="K7368">
        <v>3.22</v>
      </c>
      <c r="L7368">
        <v>2.86</v>
      </c>
      <c r="M7368">
        <v>29</v>
      </c>
      <c r="N7368">
        <f>LOG(M7368/100,2)+3</f>
        <v>1.2141248053528473</v>
      </c>
      <c r="O7368">
        <f>INDEX(lehmad!B$2:B$412,MATCH(klypsid!$B7368,lehmad!$A$2:$A$412,0))</f>
        <v>39036</v>
      </c>
      <c r="P7368">
        <f>INDEX(lehmad!D$2:D$412,MATCH(klypsid!$B7368,lehmad!$A$2:$A$412,0))</f>
        <v>100</v>
      </c>
      <c r="Q7368">
        <f>INDEX(lehmad!E$2:E$412,MATCH(klypsid!$B7368,lehmad!$A$2:$A$412,0))</f>
        <v>0.75</v>
      </c>
      <c r="R7368" t="str">
        <f>INDEX(lehmad!F$2:F$412,MATCH(klypsid!$B7368,lehmad!$A$2:$A$412,0))</f>
        <v>DYNASTY-ET</v>
      </c>
      <c r="S7368">
        <f>INDEX(lehmad!H$2:H$412,MATCH(klypsid!$B7368,lehmad!$A$2:$A$412,0))</f>
        <v>124</v>
      </c>
      <c r="T7368">
        <f>INDEX(lehmad!K$2:K$412,MATCH(klypsid!$B7368,lehmad!$A$2:$A$412,0))</f>
        <v>108</v>
      </c>
      <c r="U7368" s="4">
        <f t="shared" si="230"/>
        <v>2</v>
      </c>
      <c r="V7368">
        <f t="shared" si="231"/>
        <v>32</v>
      </c>
    </row>
    <row r="7369" spans="1:22" x14ac:dyDescent="0.25">
      <c r="A7369">
        <v>4263</v>
      </c>
      <c r="B7369" t="str">
        <f>"E"&amp;A7369</f>
        <v>E4263</v>
      </c>
      <c r="C7369" t="s">
        <v>32</v>
      </c>
      <c r="D7369">
        <v>2</v>
      </c>
      <c r="E7369">
        <f>IF(D7369&lt;4,D7369,4)</f>
        <v>2</v>
      </c>
      <c r="F7369" s="1">
        <v>40277</v>
      </c>
      <c r="G7369" s="1">
        <v>40371</v>
      </c>
      <c r="H7369" s="3">
        <f>G7369-F7369</f>
        <v>94</v>
      </c>
      <c r="I7369" s="3">
        <f>IF(H7369&lt;=60,1,IF(H7369&lt;=150,2,3))</f>
        <v>2</v>
      </c>
      <c r="J7369">
        <v>39</v>
      </c>
      <c r="K7369">
        <v>3.57</v>
      </c>
      <c r="L7369">
        <v>2.68</v>
      </c>
      <c r="M7369">
        <v>23</v>
      </c>
      <c r="N7369">
        <f>LOG(M7369/100,2)+3</f>
        <v>0.87970576628228825</v>
      </c>
      <c r="O7369">
        <f>INDEX(lehmad!B$2:B$412,MATCH(klypsid!$B7369,lehmad!$A$2:$A$412,0))</f>
        <v>39036</v>
      </c>
      <c r="P7369">
        <f>INDEX(lehmad!D$2:D$412,MATCH(klypsid!$B7369,lehmad!$A$2:$A$412,0))</f>
        <v>100</v>
      </c>
      <c r="Q7369">
        <f>INDEX(lehmad!E$2:E$412,MATCH(klypsid!$B7369,lehmad!$A$2:$A$412,0))</f>
        <v>0.75</v>
      </c>
      <c r="R7369" t="str">
        <f>INDEX(lehmad!F$2:F$412,MATCH(klypsid!$B7369,lehmad!$A$2:$A$412,0))</f>
        <v>DYNASTY-ET</v>
      </c>
      <c r="S7369">
        <f>INDEX(lehmad!H$2:H$412,MATCH(klypsid!$B7369,lehmad!$A$2:$A$412,0))</f>
        <v>124</v>
      </c>
      <c r="T7369">
        <f>INDEX(lehmad!K$2:K$412,MATCH(klypsid!$B7369,lehmad!$A$2:$A$412,0))</f>
        <v>108</v>
      </c>
      <c r="U7369" s="4">
        <f t="shared" si="230"/>
        <v>3</v>
      </c>
      <c r="V7369">
        <f t="shared" si="231"/>
        <v>35</v>
      </c>
    </row>
    <row r="7370" spans="1:22" x14ac:dyDescent="0.25">
      <c r="A7370">
        <v>4263</v>
      </c>
      <c r="B7370" t="str">
        <f>"E"&amp;A7370</f>
        <v>E4263</v>
      </c>
      <c r="C7370" t="s">
        <v>32</v>
      </c>
      <c r="D7370">
        <v>2</v>
      </c>
      <c r="E7370">
        <f>IF(D7370&lt;4,D7370,4)</f>
        <v>2</v>
      </c>
      <c r="F7370" s="1">
        <v>40277</v>
      </c>
      <c r="G7370" s="1">
        <v>40396</v>
      </c>
      <c r="H7370" s="3">
        <f>G7370-F7370</f>
        <v>119</v>
      </c>
      <c r="I7370" s="3">
        <f>IF(H7370&lt;=60,1,IF(H7370&lt;=150,2,3))</f>
        <v>2</v>
      </c>
      <c r="J7370">
        <v>45.3</v>
      </c>
      <c r="K7370">
        <v>2.42</v>
      </c>
      <c r="L7370">
        <v>2.82</v>
      </c>
      <c r="M7370">
        <v>35</v>
      </c>
      <c r="N7370">
        <f>LOG(M7370/100,2)+3</f>
        <v>1.4854268271702415</v>
      </c>
      <c r="O7370">
        <f>INDEX(lehmad!B$2:B$412,MATCH(klypsid!$B7370,lehmad!$A$2:$A$412,0))</f>
        <v>39036</v>
      </c>
      <c r="P7370">
        <f>INDEX(lehmad!D$2:D$412,MATCH(klypsid!$B7370,lehmad!$A$2:$A$412,0))</f>
        <v>100</v>
      </c>
      <c r="Q7370">
        <f>INDEX(lehmad!E$2:E$412,MATCH(klypsid!$B7370,lehmad!$A$2:$A$412,0))</f>
        <v>0.75</v>
      </c>
      <c r="R7370" t="str">
        <f>INDEX(lehmad!F$2:F$412,MATCH(klypsid!$B7370,lehmad!$A$2:$A$412,0))</f>
        <v>DYNASTY-ET</v>
      </c>
      <c r="S7370">
        <f>INDEX(lehmad!H$2:H$412,MATCH(klypsid!$B7370,lehmad!$A$2:$A$412,0))</f>
        <v>124</v>
      </c>
      <c r="T7370">
        <f>INDEX(lehmad!K$2:K$412,MATCH(klypsid!$B7370,lehmad!$A$2:$A$412,0))</f>
        <v>108</v>
      </c>
      <c r="U7370" s="4">
        <f t="shared" si="230"/>
        <v>4</v>
      </c>
      <c r="V7370">
        <f t="shared" si="231"/>
        <v>25</v>
      </c>
    </row>
    <row r="7371" spans="1:22" x14ac:dyDescent="0.25">
      <c r="A7371">
        <v>4263</v>
      </c>
      <c r="B7371" t="str">
        <f>"E"&amp;A7371</f>
        <v>E4263</v>
      </c>
      <c r="C7371" t="s">
        <v>32</v>
      </c>
      <c r="D7371">
        <v>2</v>
      </c>
      <c r="E7371">
        <f>IF(D7371&lt;4,D7371,4)</f>
        <v>2</v>
      </c>
      <c r="F7371" s="1">
        <v>40277</v>
      </c>
      <c r="G7371" s="1">
        <v>40434</v>
      </c>
      <c r="H7371" s="3">
        <f>G7371-F7371</f>
        <v>157</v>
      </c>
      <c r="I7371" s="3">
        <f>IF(H7371&lt;=60,1,IF(H7371&lt;=150,2,3))</f>
        <v>3</v>
      </c>
      <c r="J7371">
        <v>47</v>
      </c>
      <c r="K7371">
        <v>3.29</v>
      </c>
      <c r="L7371">
        <v>3.14</v>
      </c>
      <c r="M7371">
        <v>15</v>
      </c>
      <c r="N7371">
        <f>LOG(M7371/100,2)+3</f>
        <v>0.26303440583379389</v>
      </c>
      <c r="O7371">
        <f>INDEX(lehmad!B$2:B$412,MATCH(klypsid!$B7371,lehmad!$A$2:$A$412,0))</f>
        <v>39036</v>
      </c>
      <c r="P7371">
        <f>INDEX(lehmad!D$2:D$412,MATCH(klypsid!$B7371,lehmad!$A$2:$A$412,0))</f>
        <v>100</v>
      </c>
      <c r="Q7371">
        <f>INDEX(lehmad!E$2:E$412,MATCH(klypsid!$B7371,lehmad!$A$2:$A$412,0))</f>
        <v>0.75</v>
      </c>
      <c r="R7371" t="str">
        <f>INDEX(lehmad!F$2:F$412,MATCH(klypsid!$B7371,lehmad!$A$2:$A$412,0))</f>
        <v>DYNASTY-ET</v>
      </c>
      <c r="S7371">
        <f>INDEX(lehmad!H$2:H$412,MATCH(klypsid!$B7371,lehmad!$A$2:$A$412,0))</f>
        <v>124</v>
      </c>
      <c r="T7371">
        <f>INDEX(lehmad!K$2:K$412,MATCH(klypsid!$B7371,lehmad!$A$2:$A$412,0))</f>
        <v>108</v>
      </c>
      <c r="U7371" s="4">
        <f t="shared" si="230"/>
        <v>5</v>
      </c>
      <c r="V7371">
        <f t="shared" si="231"/>
        <v>38</v>
      </c>
    </row>
    <row r="7372" spans="1:22" x14ac:dyDescent="0.25">
      <c r="A7372">
        <v>4263</v>
      </c>
      <c r="B7372" t="str">
        <f>"E"&amp;A7372</f>
        <v>E4263</v>
      </c>
      <c r="C7372" t="s">
        <v>32</v>
      </c>
      <c r="D7372">
        <v>2</v>
      </c>
      <c r="E7372">
        <f>IF(D7372&lt;4,D7372,4)</f>
        <v>2</v>
      </c>
      <c r="F7372" s="1">
        <v>40277</v>
      </c>
      <c r="G7372" s="1">
        <v>40462</v>
      </c>
      <c r="H7372" s="3">
        <f>G7372-F7372</f>
        <v>185</v>
      </c>
      <c r="I7372" s="3">
        <f>IF(H7372&lt;=60,1,IF(H7372&lt;=150,2,3))</f>
        <v>3</v>
      </c>
      <c r="J7372">
        <v>41.4</v>
      </c>
      <c r="K7372">
        <v>3.62</v>
      </c>
      <c r="L7372">
        <v>3.22</v>
      </c>
      <c r="M7372">
        <v>83</v>
      </c>
      <c r="N7372">
        <f>LOG(M7372/100,2)+3</f>
        <v>2.7311832415722002</v>
      </c>
      <c r="O7372">
        <f>INDEX(lehmad!B$2:B$412,MATCH(klypsid!$B7372,lehmad!$A$2:$A$412,0))</f>
        <v>39036</v>
      </c>
      <c r="P7372">
        <f>INDEX(lehmad!D$2:D$412,MATCH(klypsid!$B7372,lehmad!$A$2:$A$412,0))</f>
        <v>100</v>
      </c>
      <c r="Q7372">
        <f>INDEX(lehmad!E$2:E$412,MATCH(klypsid!$B7372,lehmad!$A$2:$A$412,0))</f>
        <v>0.75</v>
      </c>
      <c r="R7372" t="str">
        <f>INDEX(lehmad!F$2:F$412,MATCH(klypsid!$B7372,lehmad!$A$2:$A$412,0))</f>
        <v>DYNASTY-ET</v>
      </c>
      <c r="S7372">
        <f>INDEX(lehmad!H$2:H$412,MATCH(klypsid!$B7372,lehmad!$A$2:$A$412,0))</f>
        <v>124</v>
      </c>
      <c r="T7372">
        <f>INDEX(lehmad!K$2:K$412,MATCH(klypsid!$B7372,lehmad!$A$2:$A$412,0))</f>
        <v>108</v>
      </c>
      <c r="U7372" s="4">
        <f t="shared" si="230"/>
        <v>6</v>
      </c>
      <c r="V7372">
        <f t="shared" si="231"/>
        <v>28</v>
      </c>
    </row>
    <row r="7373" spans="1:22" x14ac:dyDescent="0.25">
      <c r="A7373">
        <v>4263</v>
      </c>
      <c r="B7373" t="str">
        <f>"E"&amp;A7373</f>
        <v>E4263</v>
      </c>
      <c r="C7373" t="s">
        <v>32</v>
      </c>
      <c r="D7373">
        <v>2</v>
      </c>
      <c r="E7373">
        <f>IF(D7373&lt;4,D7373,4)</f>
        <v>2</v>
      </c>
      <c r="F7373" s="1">
        <v>40277</v>
      </c>
      <c r="G7373" s="1">
        <v>40493</v>
      </c>
      <c r="H7373" s="3">
        <f>G7373-F7373</f>
        <v>216</v>
      </c>
      <c r="I7373" s="3">
        <f>IF(H7373&lt;=60,1,IF(H7373&lt;=150,2,3))</f>
        <v>3</v>
      </c>
      <c r="J7373">
        <v>29.1</v>
      </c>
      <c r="K7373">
        <v>4.1100000000000003</v>
      </c>
      <c r="L7373">
        <v>3.53</v>
      </c>
      <c r="M7373">
        <v>62</v>
      </c>
      <c r="N7373">
        <f>LOG(M7373/100,2)+3</f>
        <v>2.3103401206121505</v>
      </c>
      <c r="O7373">
        <f>INDEX(lehmad!B$2:B$412,MATCH(klypsid!$B7373,lehmad!$A$2:$A$412,0))</f>
        <v>39036</v>
      </c>
      <c r="P7373">
        <f>INDEX(lehmad!D$2:D$412,MATCH(klypsid!$B7373,lehmad!$A$2:$A$412,0))</f>
        <v>100</v>
      </c>
      <c r="Q7373">
        <f>INDEX(lehmad!E$2:E$412,MATCH(klypsid!$B7373,lehmad!$A$2:$A$412,0))</f>
        <v>0.75</v>
      </c>
      <c r="R7373" t="str">
        <f>INDEX(lehmad!F$2:F$412,MATCH(klypsid!$B7373,lehmad!$A$2:$A$412,0))</f>
        <v>DYNASTY-ET</v>
      </c>
      <c r="S7373">
        <f>INDEX(lehmad!H$2:H$412,MATCH(klypsid!$B7373,lehmad!$A$2:$A$412,0))</f>
        <v>124</v>
      </c>
      <c r="T7373">
        <f>INDEX(lehmad!K$2:K$412,MATCH(klypsid!$B7373,lehmad!$A$2:$A$412,0))</f>
        <v>108</v>
      </c>
      <c r="U7373" s="4">
        <f t="shared" si="230"/>
        <v>7</v>
      </c>
      <c r="V7373">
        <f t="shared" si="231"/>
        <v>31</v>
      </c>
    </row>
    <row r="7374" spans="1:22" x14ac:dyDescent="0.25">
      <c r="A7374">
        <v>4263</v>
      </c>
      <c r="B7374" t="str">
        <f>"E"&amp;A7374</f>
        <v>E4263</v>
      </c>
      <c r="C7374" t="s">
        <v>32</v>
      </c>
      <c r="D7374">
        <v>2</v>
      </c>
      <c r="E7374">
        <f>IF(D7374&lt;4,D7374,4)</f>
        <v>2</v>
      </c>
      <c r="F7374" s="1">
        <v>40277</v>
      </c>
      <c r="G7374" s="1">
        <v>40521</v>
      </c>
      <c r="H7374" s="3">
        <f>G7374-F7374</f>
        <v>244</v>
      </c>
      <c r="I7374" s="3">
        <f>IF(H7374&lt;=60,1,IF(H7374&lt;=150,2,3))</f>
        <v>3</v>
      </c>
      <c r="J7374">
        <v>27.1</v>
      </c>
      <c r="K7374">
        <v>3.87</v>
      </c>
      <c r="L7374">
        <v>3.85</v>
      </c>
      <c r="M7374">
        <v>50</v>
      </c>
      <c r="N7374">
        <f>LOG(M7374/100,2)+3</f>
        <v>2</v>
      </c>
      <c r="O7374">
        <f>INDEX(lehmad!B$2:B$412,MATCH(klypsid!$B7374,lehmad!$A$2:$A$412,0))</f>
        <v>39036</v>
      </c>
      <c r="P7374">
        <f>INDEX(lehmad!D$2:D$412,MATCH(klypsid!$B7374,lehmad!$A$2:$A$412,0))</f>
        <v>100</v>
      </c>
      <c r="Q7374">
        <f>INDEX(lehmad!E$2:E$412,MATCH(klypsid!$B7374,lehmad!$A$2:$A$412,0))</f>
        <v>0.75</v>
      </c>
      <c r="R7374" t="str">
        <f>INDEX(lehmad!F$2:F$412,MATCH(klypsid!$B7374,lehmad!$A$2:$A$412,0))</f>
        <v>DYNASTY-ET</v>
      </c>
      <c r="S7374">
        <f>INDEX(lehmad!H$2:H$412,MATCH(klypsid!$B7374,lehmad!$A$2:$A$412,0))</f>
        <v>124</v>
      </c>
      <c r="T7374">
        <f>INDEX(lehmad!K$2:K$412,MATCH(klypsid!$B7374,lehmad!$A$2:$A$412,0))</f>
        <v>108</v>
      </c>
      <c r="U7374" s="4">
        <f t="shared" si="230"/>
        <v>8</v>
      </c>
      <c r="V7374">
        <f t="shared" si="231"/>
        <v>28</v>
      </c>
    </row>
    <row r="7375" spans="1:22" x14ac:dyDescent="0.25">
      <c r="A7375">
        <v>4263</v>
      </c>
      <c r="B7375" t="str">
        <f>"E"&amp;A7375</f>
        <v>E4263</v>
      </c>
      <c r="C7375" t="s">
        <v>32</v>
      </c>
      <c r="D7375">
        <v>2</v>
      </c>
      <c r="E7375">
        <f>IF(D7375&lt;4,D7375,4)</f>
        <v>2</v>
      </c>
      <c r="F7375" s="1">
        <v>40277</v>
      </c>
      <c r="G7375" s="1">
        <v>40556</v>
      </c>
      <c r="H7375" s="3">
        <f>G7375-F7375</f>
        <v>279</v>
      </c>
      <c r="I7375" s="3">
        <f>IF(H7375&lt;=60,1,IF(H7375&lt;=150,2,3))</f>
        <v>3</v>
      </c>
      <c r="J7375">
        <v>24.3</v>
      </c>
      <c r="K7375">
        <v>4.8600000000000003</v>
      </c>
      <c r="L7375">
        <v>4.08</v>
      </c>
      <c r="M7375">
        <v>72</v>
      </c>
      <c r="N7375">
        <f>LOG(M7375/100,2)+3</f>
        <v>2.5260688116675878</v>
      </c>
      <c r="O7375">
        <f>INDEX(lehmad!B$2:B$412,MATCH(klypsid!$B7375,lehmad!$A$2:$A$412,0))</f>
        <v>39036</v>
      </c>
      <c r="P7375">
        <f>INDEX(lehmad!D$2:D$412,MATCH(klypsid!$B7375,lehmad!$A$2:$A$412,0))</f>
        <v>100</v>
      </c>
      <c r="Q7375">
        <f>INDEX(lehmad!E$2:E$412,MATCH(klypsid!$B7375,lehmad!$A$2:$A$412,0))</f>
        <v>0.75</v>
      </c>
      <c r="R7375" t="str">
        <f>INDEX(lehmad!F$2:F$412,MATCH(klypsid!$B7375,lehmad!$A$2:$A$412,0))</f>
        <v>DYNASTY-ET</v>
      </c>
      <c r="S7375">
        <f>INDEX(lehmad!H$2:H$412,MATCH(klypsid!$B7375,lehmad!$A$2:$A$412,0))</f>
        <v>124</v>
      </c>
      <c r="T7375">
        <f>INDEX(lehmad!K$2:K$412,MATCH(klypsid!$B7375,lehmad!$A$2:$A$412,0))</f>
        <v>108</v>
      </c>
      <c r="U7375" s="4">
        <f t="shared" si="230"/>
        <v>9</v>
      </c>
      <c r="V7375">
        <f t="shared" si="231"/>
        <v>35</v>
      </c>
    </row>
    <row r="7376" spans="1:22" x14ac:dyDescent="0.25">
      <c r="A7376">
        <v>4271</v>
      </c>
      <c r="B7376" t="str">
        <f>"E"&amp;A7376</f>
        <v>E4271</v>
      </c>
      <c r="C7376" t="s">
        <v>175</v>
      </c>
      <c r="D7376">
        <v>1</v>
      </c>
      <c r="E7376">
        <f>IF(D7376&lt;4,D7376,4)</f>
        <v>1</v>
      </c>
      <c r="F7376" s="1">
        <v>39734</v>
      </c>
      <c r="G7376" s="1">
        <v>39754</v>
      </c>
      <c r="H7376" s="3">
        <f>G7376-F7376</f>
        <v>20</v>
      </c>
      <c r="I7376" s="3">
        <f>IF(H7376&lt;=60,1,IF(H7376&lt;=150,2,3))</f>
        <v>1</v>
      </c>
      <c r="J7376">
        <v>32.1</v>
      </c>
      <c r="K7376">
        <v>4.99</v>
      </c>
      <c r="L7376">
        <v>3.33</v>
      </c>
      <c r="M7376">
        <v>28</v>
      </c>
      <c r="N7376">
        <f>LOG(M7376/100,2)+3</f>
        <v>1.1634987322828796</v>
      </c>
      <c r="O7376">
        <f>INDEX(lehmad!B$2:B$412,MATCH(klypsid!$B7376,lehmad!$A$2:$A$412,0))</f>
        <v>39042</v>
      </c>
      <c r="P7376">
        <f>INDEX(lehmad!D$2:D$412,MATCH(klypsid!$B7376,lehmad!$A$2:$A$412,0))</f>
        <v>107</v>
      </c>
      <c r="Q7376">
        <f>INDEX(lehmad!E$2:E$412,MATCH(klypsid!$B7376,lehmad!$A$2:$A$412,0))</f>
        <v>0.92700000000000005</v>
      </c>
      <c r="R7376" t="str">
        <f>INDEX(lehmad!F$2:F$412,MATCH(klypsid!$B7376,lehmad!$A$2:$A$412,0))</f>
        <v>DYNASTY-ET</v>
      </c>
      <c r="S7376">
        <f>INDEX(lehmad!H$2:H$412,MATCH(klypsid!$B7376,lehmad!$A$2:$A$412,0))</f>
        <v>124</v>
      </c>
      <c r="T7376">
        <f>INDEX(lehmad!K$2:K$412,MATCH(klypsid!$B7376,lehmad!$A$2:$A$412,0))</f>
        <v>108</v>
      </c>
      <c r="U7376" s="4">
        <f t="shared" si="230"/>
        <v>1</v>
      </c>
      <c r="V7376">
        <f t="shared" si="231"/>
        <v>20</v>
      </c>
    </row>
    <row r="7377" spans="1:22" x14ac:dyDescent="0.25">
      <c r="A7377">
        <v>4271</v>
      </c>
      <c r="B7377" t="str">
        <f>"E"&amp;A7377</f>
        <v>E4271</v>
      </c>
      <c r="C7377" t="s">
        <v>175</v>
      </c>
      <c r="D7377">
        <v>1</v>
      </c>
      <c r="E7377">
        <f>IF(D7377&lt;4,D7377,4)</f>
        <v>1</v>
      </c>
      <c r="F7377" s="1">
        <v>39734</v>
      </c>
      <c r="G7377" s="1">
        <v>39783</v>
      </c>
      <c r="H7377" s="3">
        <f>G7377-F7377</f>
        <v>49</v>
      </c>
      <c r="I7377" s="3">
        <f>IF(H7377&lt;=60,1,IF(H7377&lt;=150,2,3))</f>
        <v>1</v>
      </c>
      <c r="J7377">
        <v>37</v>
      </c>
      <c r="K7377">
        <v>4.41</v>
      </c>
      <c r="L7377">
        <v>3.14</v>
      </c>
      <c r="M7377">
        <v>26</v>
      </c>
      <c r="N7377">
        <f>LOG(M7377/100,2)+3</f>
        <v>1.0565835283663676</v>
      </c>
      <c r="O7377">
        <f>INDEX(lehmad!B$2:B$412,MATCH(klypsid!$B7377,lehmad!$A$2:$A$412,0))</f>
        <v>39042</v>
      </c>
      <c r="P7377">
        <f>INDEX(lehmad!D$2:D$412,MATCH(klypsid!$B7377,lehmad!$A$2:$A$412,0))</f>
        <v>107</v>
      </c>
      <c r="Q7377">
        <f>INDEX(lehmad!E$2:E$412,MATCH(klypsid!$B7377,lehmad!$A$2:$A$412,0))</f>
        <v>0.92700000000000005</v>
      </c>
      <c r="R7377" t="str">
        <f>INDEX(lehmad!F$2:F$412,MATCH(klypsid!$B7377,lehmad!$A$2:$A$412,0))</f>
        <v>DYNASTY-ET</v>
      </c>
      <c r="S7377">
        <f>INDEX(lehmad!H$2:H$412,MATCH(klypsid!$B7377,lehmad!$A$2:$A$412,0))</f>
        <v>124</v>
      </c>
      <c r="T7377">
        <f>INDEX(lehmad!K$2:K$412,MATCH(klypsid!$B7377,lehmad!$A$2:$A$412,0))</f>
        <v>108</v>
      </c>
      <c r="U7377" s="4">
        <f t="shared" si="230"/>
        <v>2</v>
      </c>
      <c r="V7377">
        <f t="shared" si="231"/>
        <v>29</v>
      </c>
    </row>
    <row r="7378" spans="1:22" x14ac:dyDescent="0.25">
      <c r="A7378">
        <v>4271</v>
      </c>
      <c r="B7378" t="str">
        <f>"E"&amp;A7378</f>
        <v>E4271</v>
      </c>
      <c r="C7378" t="s">
        <v>175</v>
      </c>
      <c r="D7378">
        <v>1</v>
      </c>
      <c r="E7378">
        <f>IF(D7378&lt;4,D7378,4)</f>
        <v>1</v>
      </c>
      <c r="F7378" s="1">
        <v>39734</v>
      </c>
      <c r="G7378" s="1">
        <v>39817</v>
      </c>
      <c r="H7378" s="3">
        <f>G7378-F7378</f>
        <v>83</v>
      </c>
      <c r="I7378" s="3">
        <f>IF(H7378&lt;=60,1,IF(H7378&lt;=150,2,3))</f>
        <v>2</v>
      </c>
      <c r="J7378">
        <v>33.9</v>
      </c>
      <c r="K7378">
        <v>4.8899999999999997</v>
      </c>
      <c r="L7378">
        <v>3.24</v>
      </c>
      <c r="M7378">
        <v>735</v>
      </c>
      <c r="N7378">
        <f>LOG(M7378/100,2)+3</f>
        <v>5.8777442499490018</v>
      </c>
      <c r="O7378">
        <f>INDEX(lehmad!B$2:B$412,MATCH(klypsid!$B7378,lehmad!$A$2:$A$412,0))</f>
        <v>39042</v>
      </c>
      <c r="P7378">
        <f>INDEX(lehmad!D$2:D$412,MATCH(klypsid!$B7378,lehmad!$A$2:$A$412,0))</f>
        <v>107</v>
      </c>
      <c r="Q7378">
        <f>INDEX(lehmad!E$2:E$412,MATCH(klypsid!$B7378,lehmad!$A$2:$A$412,0))</f>
        <v>0.92700000000000005</v>
      </c>
      <c r="R7378" t="str">
        <f>INDEX(lehmad!F$2:F$412,MATCH(klypsid!$B7378,lehmad!$A$2:$A$412,0))</f>
        <v>DYNASTY-ET</v>
      </c>
      <c r="S7378">
        <f>INDEX(lehmad!H$2:H$412,MATCH(klypsid!$B7378,lehmad!$A$2:$A$412,0))</f>
        <v>124</v>
      </c>
      <c r="T7378">
        <f>INDEX(lehmad!K$2:K$412,MATCH(klypsid!$B7378,lehmad!$A$2:$A$412,0))</f>
        <v>108</v>
      </c>
      <c r="U7378" s="4">
        <f t="shared" si="230"/>
        <v>3</v>
      </c>
      <c r="V7378">
        <f t="shared" si="231"/>
        <v>34</v>
      </c>
    </row>
    <row r="7379" spans="1:22" x14ac:dyDescent="0.25">
      <c r="A7379">
        <v>4271</v>
      </c>
      <c r="B7379" t="str">
        <f>"E"&amp;A7379</f>
        <v>E4271</v>
      </c>
      <c r="C7379" t="s">
        <v>175</v>
      </c>
      <c r="D7379">
        <v>1</v>
      </c>
      <c r="E7379">
        <f>IF(D7379&lt;4,D7379,4)</f>
        <v>1</v>
      </c>
      <c r="F7379" s="1">
        <v>39734</v>
      </c>
      <c r="G7379" s="1">
        <v>39845</v>
      </c>
      <c r="H7379" s="3">
        <f>G7379-F7379</f>
        <v>111</v>
      </c>
      <c r="I7379" s="3">
        <f>IF(H7379&lt;=60,1,IF(H7379&lt;=150,2,3))</f>
        <v>2</v>
      </c>
      <c r="J7379">
        <v>35.6</v>
      </c>
      <c r="K7379">
        <v>4.22</v>
      </c>
      <c r="L7379">
        <v>3.43</v>
      </c>
      <c r="M7379">
        <v>89</v>
      </c>
      <c r="N7379">
        <f>LOG(M7379/100,2)+3</f>
        <v>2.8318772411916733</v>
      </c>
      <c r="O7379">
        <f>INDEX(lehmad!B$2:B$412,MATCH(klypsid!$B7379,lehmad!$A$2:$A$412,0))</f>
        <v>39042</v>
      </c>
      <c r="P7379">
        <f>INDEX(lehmad!D$2:D$412,MATCH(klypsid!$B7379,lehmad!$A$2:$A$412,0))</f>
        <v>107</v>
      </c>
      <c r="Q7379">
        <f>INDEX(lehmad!E$2:E$412,MATCH(klypsid!$B7379,lehmad!$A$2:$A$412,0))</f>
        <v>0.92700000000000005</v>
      </c>
      <c r="R7379" t="str">
        <f>INDEX(lehmad!F$2:F$412,MATCH(klypsid!$B7379,lehmad!$A$2:$A$412,0))</f>
        <v>DYNASTY-ET</v>
      </c>
      <c r="S7379">
        <f>INDEX(lehmad!H$2:H$412,MATCH(klypsid!$B7379,lehmad!$A$2:$A$412,0))</f>
        <v>124</v>
      </c>
      <c r="T7379">
        <f>INDEX(lehmad!K$2:K$412,MATCH(klypsid!$B7379,lehmad!$A$2:$A$412,0))</f>
        <v>108</v>
      </c>
      <c r="U7379" s="4">
        <f t="shared" si="230"/>
        <v>4</v>
      </c>
      <c r="V7379">
        <f t="shared" si="231"/>
        <v>28</v>
      </c>
    </row>
    <row r="7380" spans="1:22" x14ac:dyDescent="0.25">
      <c r="A7380">
        <v>4271</v>
      </c>
      <c r="B7380" t="str">
        <f>"E"&amp;A7380</f>
        <v>E4271</v>
      </c>
      <c r="C7380" t="s">
        <v>175</v>
      </c>
      <c r="D7380">
        <v>1</v>
      </c>
      <c r="E7380">
        <f>IF(D7380&lt;4,D7380,4)</f>
        <v>1</v>
      </c>
      <c r="F7380" s="1">
        <v>39734</v>
      </c>
      <c r="G7380" s="1">
        <v>39875</v>
      </c>
      <c r="H7380" s="3">
        <f>G7380-F7380</f>
        <v>141</v>
      </c>
      <c r="I7380" s="3">
        <f>IF(H7380&lt;=60,1,IF(H7380&lt;=150,2,3))</f>
        <v>2</v>
      </c>
      <c r="J7380">
        <v>32.5</v>
      </c>
      <c r="K7380">
        <v>4.6399999999999997</v>
      </c>
      <c r="L7380">
        <v>3.39</v>
      </c>
      <c r="M7380">
        <v>116</v>
      </c>
      <c r="N7380">
        <f>LOG(M7380/100,2)+3</f>
        <v>3.2141248053528475</v>
      </c>
      <c r="O7380">
        <f>INDEX(lehmad!B$2:B$412,MATCH(klypsid!$B7380,lehmad!$A$2:$A$412,0))</f>
        <v>39042</v>
      </c>
      <c r="P7380">
        <f>INDEX(lehmad!D$2:D$412,MATCH(klypsid!$B7380,lehmad!$A$2:$A$412,0))</f>
        <v>107</v>
      </c>
      <c r="Q7380">
        <f>INDEX(lehmad!E$2:E$412,MATCH(klypsid!$B7380,lehmad!$A$2:$A$412,0))</f>
        <v>0.92700000000000005</v>
      </c>
      <c r="R7380" t="str">
        <f>INDEX(lehmad!F$2:F$412,MATCH(klypsid!$B7380,lehmad!$A$2:$A$412,0))</f>
        <v>DYNASTY-ET</v>
      </c>
      <c r="S7380">
        <f>INDEX(lehmad!H$2:H$412,MATCH(klypsid!$B7380,lehmad!$A$2:$A$412,0))</f>
        <v>124</v>
      </c>
      <c r="T7380">
        <f>INDEX(lehmad!K$2:K$412,MATCH(klypsid!$B7380,lehmad!$A$2:$A$412,0))</f>
        <v>108</v>
      </c>
      <c r="U7380" s="4">
        <f t="shared" si="230"/>
        <v>5</v>
      </c>
      <c r="V7380">
        <f t="shared" si="231"/>
        <v>30</v>
      </c>
    </row>
    <row r="7381" spans="1:22" x14ac:dyDescent="0.25">
      <c r="A7381">
        <v>4271</v>
      </c>
      <c r="B7381" t="str">
        <f>"E"&amp;A7381</f>
        <v>E4271</v>
      </c>
      <c r="C7381" t="s">
        <v>175</v>
      </c>
      <c r="D7381">
        <v>1</v>
      </c>
      <c r="E7381">
        <f>IF(D7381&lt;4,D7381,4)</f>
        <v>1</v>
      </c>
      <c r="F7381" s="1">
        <v>39734</v>
      </c>
      <c r="G7381" s="1">
        <v>39908</v>
      </c>
      <c r="H7381" s="3">
        <f>G7381-F7381</f>
        <v>174</v>
      </c>
      <c r="I7381" s="3">
        <f>IF(H7381&lt;=60,1,IF(H7381&lt;=150,2,3))</f>
        <v>3</v>
      </c>
      <c r="J7381">
        <v>31.9</v>
      </c>
      <c r="K7381">
        <v>4.8600000000000003</v>
      </c>
      <c r="L7381">
        <v>3.5</v>
      </c>
      <c r="M7381">
        <v>866</v>
      </c>
      <c r="N7381">
        <f>LOG(M7381/100,2)+3</f>
        <v>6.1143670249520001</v>
      </c>
      <c r="O7381">
        <f>INDEX(lehmad!B$2:B$412,MATCH(klypsid!$B7381,lehmad!$A$2:$A$412,0))</f>
        <v>39042</v>
      </c>
      <c r="P7381">
        <f>INDEX(lehmad!D$2:D$412,MATCH(klypsid!$B7381,lehmad!$A$2:$A$412,0))</f>
        <v>107</v>
      </c>
      <c r="Q7381">
        <f>INDEX(lehmad!E$2:E$412,MATCH(klypsid!$B7381,lehmad!$A$2:$A$412,0))</f>
        <v>0.92700000000000005</v>
      </c>
      <c r="R7381" t="str">
        <f>INDEX(lehmad!F$2:F$412,MATCH(klypsid!$B7381,lehmad!$A$2:$A$412,0))</f>
        <v>DYNASTY-ET</v>
      </c>
      <c r="S7381">
        <f>INDEX(lehmad!H$2:H$412,MATCH(klypsid!$B7381,lehmad!$A$2:$A$412,0))</f>
        <v>124</v>
      </c>
      <c r="T7381">
        <f>INDEX(lehmad!K$2:K$412,MATCH(klypsid!$B7381,lehmad!$A$2:$A$412,0))</f>
        <v>108</v>
      </c>
      <c r="U7381" s="4">
        <f t="shared" si="230"/>
        <v>6</v>
      </c>
      <c r="V7381">
        <f t="shared" si="231"/>
        <v>33</v>
      </c>
    </row>
    <row r="7382" spans="1:22" x14ac:dyDescent="0.25">
      <c r="A7382">
        <v>4271</v>
      </c>
      <c r="B7382" t="str">
        <f>"E"&amp;A7382</f>
        <v>E4271</v>
      </c>
      <c r="C7382" t="s">
        <v>175</v>
      </c>
      <c r="D7382">
        <v>1</v>
      </c>
      <c r="E7382">
        <f>IF(D7382&lt;4,D7382,4)</f>
        <v>1</v>
      </c>
      <c r="F7382" s="1">
        <v>39734</v>
      </c>
      <c r="G7382" s="1">
        <v>39944</v>
      </c>
      <c r="H7382" s="3">
        <f>G7382-F7382</f>
        <v>210</v>
      </c>
      <c r="I7382" s="3">
        <f>IF(H7382&lt;=60,1,IF(H7382&lt;=150,2,3))</f>
        <v>3</v>
      </c>
      <c r="J7382">
        <v>28.3</v>
      </c>
      <c r="K7382">
        <v>4.21</v>
      </c>
      <c r="L7382">
        <v>3.7</v>
      </c>
      <c r="M7382">
        <v>155</v>
      </c>
      <c r="N7382">
        <f>LOG(M7382/100,2)+3</f>
        <v>3.6322682154995132</v>
      </c>
      <c r="O7382">
        <f>INDEX(lehmad!B$2:B$412,MATCH(klypsid!$B7382,lehmad!$A$2:$A$412,0))</f>
        <v>39042</v>
      </c>
      <c r="P7382">
        <f>INDEX(lehmad!D$2:D$412,MATCH(klypsid!$B7382,lehmad!$A$2:$A$412,0))</f>
        <v>107</v>
      </c>
      <c r="Q7382">
        <f>INDEX(lehmad!E$2:E$412,MATCH(klypsid!$B7382,lehmad!$A$2:$A$412,0))</f>
        <v>0.92700000000000005</v>
      </c>
      <c r="R7382" t="str">
        <f>INDEX(lehmad!F$2:F$412,MATCH(klypsid!$B7382,lehmad!$A$2:$A$412,0))</f>
        <v>DYNASTY-ET</v>
      </c>
      <c r="S7382">
        <f>INDEX(lehmad!H$2:H$412,MATCH(klypsid!$B7382,lehmad!$A$2:$A$412,0))</f>
        <v>124</v>
      </c>
      <c r="T7382">
        <f>INDEX(lehmad!K$2:K$412,MATCH(klypsid!$B7382,lehmad!$A$2:$A$412,0))</f>
        <v>108</v>
      </c>
      <c r="U7382" s="4">
        <f t="shared" si="230"/>
        <v>7</v>
      </c>
      <c r="V7382">
        <f t="shared" si="231"/>
        <v>36</v>
      </c>
    </row>
    <row r="7383" spans="1:22" x14ac:dyDescent="0.25">
      <c r="A7383">
        <v>4271</v>
      </c>
      <c r="B7383" t="str">
        <f>"E"&amp;A7383</f>
        <v>E4271</v>
      </c>
      <c r="C7383" t="s">
        <v>175</v>
      </c>
      <c r="D7383">
        <v>1</v>
      </c>
      <c r="E7383">
        <f>IF(D7383&lt;4,D7383,4)</f>
        <v>1</v>
      </c>
      <c r="F7383" s="1">
        <v>39734</v>
      </c>
      <c r="G7383" s="1">
        <v>39972</v>
      </c>
      <c r="H7383" s="3">
        <f>G7383-F7383</f>
        <v>238</v>
      </c>
      <c r="I7383" s="3">
        <f>IF(H7383&lt;=60,1,IF(H7383&lt;=150,2,3))</f>
        <v>3</v>
      </c>
      <c r="J7383">
        <v>27</v>
      </c>
      <c r="K7383">
        <v>4.1399999999999997</v>
      </c>
      <c r="L7383">
        <v>3.8</v>
      </c>
      <c r="M7383">
        <v>372</v>
      </c>
      <c r="N7383">
        <f>LOG(M7383/100,2)+3</f>
        <v>4.8953026213333066</v>
      </c>
      <c r="O7383">
        <f>INDEX(lehmad!B$2:B$412,MATCH(klypsid!$B7383,lehmad!$A$2:$A$412,0))</f>
        <v>39042</v>
      </c>
      <c r="P7383">
        <f>INDEX(lehmad!D$2:D$412,MATCH(klypsid!$B7383,lehmad!$A$2:$A$412,0))</f>
        <v>107</v>
      </c>
      <c r="Q7383">
        <f>INDEX(lehmad!E$2:E$412,MATCH(klypsid!$B7383,lehmad!$A$2:$A$412,0))</f>
        <v>0.92700000000000005</v>
      </c>
      <c r="R7383" t="str">
        <f>INDEX(lehmad!F$2:F$412,MATCH(klypsid!$B7383,lehmad!$A$2:$A$412,0))</f>
        <v>DYNASTY-ET</v>
      </c>
      <c r="S7383">
        <f>INDEX(lehmad!H$2:H$412,MATCH(klypsid!$B7383,lehmad!$A$2:$A$412,0))</f>
        <v>124</v>
      </c>
      <c r="T7383">
        <f>INDEX(lehmad!K$2:K$412,MATCH(klypsid!$B7383,lehmad!$A$2:$A$412,0))</f>
        <v>108</v>
      </c>
      <c r="U7383" s="4">
        <f t="shared" si="230"/>
        <v>8</v>
      </c>
      <c r="V7383">
        <f t="shared" si="231"/>
        <v>28</v>
      </c>
    </row>
    <row r="7384" spans="1:22" x14ac:dyDescent="0.25">
      <c r="A7384">
        <v>4271</v>
      </c>
      <c r="B7384" t="str">
        <f>"E"&amp;A7384</f>
        <v>E4271</v>
      </c>
      <c r="C7384" t="s">
        <v>175</v>
      </c>
      <c r="D7384">
        <v>1</v>
      </c>
      <c r="E7384">
        <f>IF(D7384&lt;4,D7384,4)</f>
        <v>1</v>
      </c>
      <c r="F7384" s="1">
        <v>39734</v>
      </c>
      <c r="G7384" s="1">
        <v>40007</v>
      </c>
      <c r="H7384" s="3">
        <f>G7384-F7384</f>
        <v>273</v>
      </c>
      <c r="I7384" s="3">
        <f>IF(H7384&lt;=60,1,IF(H7384&lt;=150,2,3))</f>
        <v>3</v>
      </c>
      <c r="J7384">
        <v>26</v>
      </c>
      <c r="K7384">
        <v>2.77</v>
      </c>
      <c r="L7384">
        <v>3.81</v>
      </c>
      <c r="M7384">
        <v>36</v>
      </c>
      <c r="N7384">
        <f>LOG(M7384/100,2)+3</f>
        <v>1.5260688116675876</v>
      </c>
      <c r="O7384">
        <f>INDEX(lehmad!B$2:B$412,MATCH(klypsid!$B7384,lehmad!$A$2:$A$412,0))</f>
        <v>39042</v>
      </c>
      <c r="P7384">
        <f>INDEX(lehmad!D$2:D$412,MATCH(klypsid!$B7384,lehmad!$A$2:$A$412,0))</f>
        <v>107</v>
      </c>
      <c r="Q7384">
        <f>INDEX(lehmad!E$2:E$412,MATCH(klypsid!$B7384,lehmad!$A$2:$A$412,0))</f>
        <v>0.92700000000000005</v>
      </c>
      <c r="R7384" t="str">
        <f>INDEX(lehmad!F$2:F$412,MATCH(klypsid!$B7384,lehmad!$A$2:$A$412,0))</f>
        <v>DYNASTY-ET</v>
      </c>
      <c r="S7384">
        <f>INDEX(lehmad!H$2:H$412,MATCH(klypsid!$B7384,lehmad!$A$2:$A$412,0))</f>
        <v>124</v>
      </c>
      <c r="T7384">
        <f>INDEX(lehmad!K$2:K$412,MATCH(klypsid!$B7384,lehmad!$A$2:$A$412,0))</f>
        <v>108</v>
      </c>
      <c r="U7384" s="4">
        <f t="shared" si="230"/>
        <v>9</v>
      </c>
      <c r="V7384">
        <f t="shared" si="231"/>
        <v>35</v>
      </c>
    </row>
    <row r="7385" spans="1:22" x14ac:dyDescent="0.25">
      <c r="A7385">
        <v>4271</v>
      </c>
      <c r="B7385" t="str">
        <f>"E"&amp;A7385</f>
        <v>E4271</v>
      </c>
      <c r="C7385" t="s">
        <v>175</v>
      </c>
      <c r="D7385">
        <v>1</v>
      </c>
      <c r="E7385">
        <f>IF(D7385&lt;4,D7385,4)</f>
        <v>1</v>
      </c>
      <c r="F7385" s="1">
        <v>39734</v>
      </c>
      <c r="G7385" s="1">
        <v>40037</v>
      </c>
      <c r="H7385" s="3">
        <f>G7385-F7385</f>
        <v>303</v>
      </c>
      <c r="I7385" s="3">
        <f>IF(H7385&lt;=60,1,IF(H7385&lt;=150,2,3))</f>
        <v>3</v>
      </c>
      <c r="J7385">
        <v>26.2</v>
      </c>
      <c r="K7385">
        <v>3.69</v>
      </c>
      <c r="L7385">
        <v>3.7</v>
      </c>
      <c r="M7385">
        <v>50</v>
      </c>
      <c r="N7385">
        <f>LOG(M7385/100,2)+3</f>
        <v>2</v>
      </c>
      <c r="O7385">
        <f>INDEX(lehmad!B$2:B$412,MATCH(klypsid!$B7385,lehmad!$A$2:$A$412,0))</f>
        <v>39042</v>
      </c>
      <c r="P7385">
        <f>INDEX(lehmad!D$2:D$412,MATCH(klypsid!$B7385,lehmad!$A$2:$A$412,0))</f>
        <v>107</v>
      </c>
      <c r="Q7385">
        <f>INDEX(lehmad!E$2:E$412,MATCH(klypsid!$B7385,lehmad!$A$2:$A$412,0))</f>
        <v>0.92700000000000005</v>
      </c>
      <c r="R7385" t="str">
        <f>INDEX(lehmad!F$2:F$412,MATCH(klypsid!$B7385,lehmad!$A$2:$A$412,0))</f>
        <v>DYNASTY-ET</v>
      </c>
      <c r="S7385">
        <f>INDEX(lehmad!H$2:H$412,MATCH(klypsid!$B7385,lehmad!$A$2:$A$412,0))</f>
        <v>124</v>
      </c>
      <c r="T7385">
        <f>INDEX(lehmad!K$2:K$412,MATCH(klypsid!$B7385,lehmad!$A$2:$A$412,0))</f>
        <v>108</v>
      </c>
      <c r="U7385" s="4">
        <f t="shared" si="230"/>
        <v>10</v>
      </c>
      <c r="V7385">
        <f t="shared" si="231"/>
        <v>30</v>
      </c>
    </row>
    <row r="7386" spans="1:22" x14ac:dyDescent="0.25">
      <c r="A7386">
        <v>4271</v>
      </c>
      <c r="B7386" t="str">
        <f>"E"&amp;A7386</f>
        <v>E4271</v>
      </c>
      <c r="C7386" t="s">
        <v>175</v>
      </c>
      <c r="D7386">
        <v>1</v>
      </c>
      <c r="E7386">
        <f>IF(D7386&lt;4,D7386,4)</f>
        <v>1</v>
      </c>
      <c r="F7386" s="1">
        <v>39734</v>
      </c>
      <c r="G7386" s="1">
        <v>40066</v>
      </c>
      <c r="H7386" s="3">
        <f>G7386-F7386</f>
        <v>332</v>
      </c>
      <c r="I7386" s="3">
        <f>IF(H7386&lt;=60,1,IF(H7386&lt;=150,2,3))</f>
        <v>3</v>
      </c>
      <c r="J7386">
        <v>21</v>
      </c>
      <c r="K7386">
        <v>4.92</v>
      </c>
      <c r="L7386">
        <v>3.89</v>
      </c>
      <c r="M7386">
        <v>1069</v>
      </c>
      <c r="N7386">
        <f>LOG(M7386/100,2)+3</f>
        <v>6.4181899479457662</v>
      </c>
      <c r="O7386">
        <f>INDEX(lehmad!B$2:B$412,MATCH(klypsid!$B7386,lehmad!$A$2:$A$412,0))</f>
        <v>39042</v>
      </c>
      <c r="P7386">
        <f>INDEX(lehmad!D$2:D$412,MATCH(klypsid!$B7386,lehmad!$A$2:$A$412,0))</f>
        <v>107</v>
      </c>
      <c r="Q7386">
        <f>INDEX(lehmad!E$2:E$412,MATCH(klypsid!$B7386,lehmad!$A$2:$A$412,0))</f>
        <v>0.92700000000000005</v>
      </c>
      <c r="R7386" t="str">
        <f>INDEX(lehmad!F$2:F$412,MATCH(klypsid!$B7386,lehmad!$A$2:$A$412,0))</f>
        <v>DYNASTY-ET</v>
      </c>
      <c r="S7386">
        <f>INDEX(lehmad!H$2:H$412,MATCH(klypsid!$B7386,lehmad!$A$2:$A$412,0))</f>
        <v>124</v>
      </c>
      <c r="T7386">
        <f>INDEX(lehmad!K$2:K$412,MATCH(klypsid!$B7386,lehmad!$A$2:$A$412,0))</f>
        <v>108</v>
      </c>
      <c r="U7386" s="4">
        <f t="shared" si="230"/>
        <v>11</v>
      </c>
      <c r="V7386">
        <f t="shared" si="231"/>
        <v>29</v>
      </c>
    </row>
    <row r="7387" spans="1:22" x14ac:dyDescent="0.25">
      <c r="A7387">
        <v>4271</v>
      </c>
      <c r="B7387" t="str">
        <f>"E"&amp;A7387</f>
        <v>E4271</v>
      </c>
      <c r="C7387" t="s">
        <v>175</v>
      </c>
      <c r="D7387">
        <v>1</v>
      </c>
      <c r="E7387">
        <f>IF(D7387&lt;4,D7387,4)</f>
        <v>1</v>
      </c>
      <c r="F7387" s="1">
        <v>39734</v>
      </c>
      <c r="G7387" s="1">
        <v>40094</v>
      </c>
      <c r="H7387" s="3">
        <f>G7387-F7387</f>
        <v>360</v>
      </c>
      <c r="I7387" s="3">
        <f>IF(H7387&lt;=60,1,IF(H7387&lt;=150,2,3))</f>
        <v>3</v>
      </c>
      <c r="J7387">
        <v>18.899999999999999</v>
      </c>
      <c r="K7387">
        <v>3.28</v>
      </c>
      <c r="L7387">
        <v>4.26</v>
      </c>
      <c r="M7387">
        <v>61</v>
      </c>
      <c r="N7387">
        <f>LOG(M7387/100,2)+3</f>
        <v>2.2868811477881614</v>
      </c>
      <c r="O7387">
        <f>INDEX(lehmad!B$2:B$412,MATCH(klypsid!$B7387,lehmad!$A$2:$A$412,0))</f>
        <v>39042</v>
      </c>
      <c r="P7387">
        <f>INDEX(lehmad!D$2:D$412,MATCH(klypsid!$B7387,lehmad!$A$2:$A$412,0))</f>
        <v>107</v>
      </c>
      <c r="Q7387">
        <f>INDEX(lehmad!E$2:E$412,MATCH(klypsid!$B7387,lehmad!$A$2:$A$412,0))</f>
        <v>0.92700000000000005</v>
      </c>
      <c r="R7387" t="str">
        <f>INDEX(lehmad!F$2:F$412,MATCH(klypsid!$B7387,lehmad!$A$2:$A$412,0))</f>
        <v>DYNASTY-ET</v>
      </c>
      <c r="S7387">
        <f>INDEX(lehmad!H$2:H$412,MATCH(klypsid!$B7387,lehmad!$A$2:$A$412,0))</f>
        <v>124</v>
      </c>
      <c r="T7387">
        <f>INDEX(lehmad!K$2:K$412,MATCH(klypsid!$B7387,lehmad!$A$2:$A$412,0))</f>
        <v>108</v>
      </c>
      <c r="U7387" s="4">
        <f t="shared" si="230"/>
        <v>12</v>
      </c>
      <c r="V7387">
        <f t="shared" si="231"/>
        <v>28</v>
      </c>
    </row>
    <row r="7388" spans="1:22" x14ac:dyDescent="0.25">
      <c r="A7388">
        <v>4271</v>
      </c>
      <c r="B7388" t="str">
        <f>"E"&amp;A7388</f>
        <v>E4271</v>
      </c>
      <c r="C7388" t="s">
        <v>175</v>
      </c>
      <c r="D7388">
        <v>1</v>
      </c>
      <c r="E7388">
        <f>IF(D7388&lt;4,D7388,4)</f>
        <v>1</v>
      </c>
      <c r="F7388" s="1">
        <v>39734</v>
      </c>
      <c r="G7388" s="1">
        <v>40125</v>
      </c>
      <c r="H7388" s="3">
        <f>G7388-F7388</f>
        <v>391</v>
      </c>
      <c r="I7388" s="3">
        <f>IF(H7388&lt;=60,1,IF(H7388&lt;=150,2,3))</f>
        <v>3</v>
      </c>
      <c r="J7388">
        <v>19.899999999999999</v>
      </c>
      <c r="K7388">
        <v>4.6500000000000004</v>
      </c>
      <c r="L7388">
        <v>3.59</v>
      </c>
      <c r="M7388">
        <v>56</v>
      </c>
      <c r="N7388">
        <f>LOG(M7388/100,2)+3</f>
        <v>2.1634987322828794</v>
      </c>
      <c r="O7388">
        <f>INDEX(lehmad!B$2:B$412,MATCH(klypsid!$B7388,lehmad!$A$2:$A$412,0))</f>
        <v>39042</v>
      </c>
      <c r="P7388">
        <f>INDEX(lehmad!D$2:D$412,MATCH(klypsid!$B7388,lehmad!$A$2:$A$412,0))</f>
        <v>107</v>
      </c>
      <c r="Q7388">
        <f>INDEX(lehmad!E$2:E$412,MATCH(klypsid!$B7388,lehmad!$A$2:$A$412,0))</f>
        <v>0.92700000000000005</v>
      </c>
      <c r="R7388" t="str">
        <f>INDEX(lehmad!F$2:F$412,MATCH(klypsid!$B7388,lehmad!$A$2:$A$412,0))</f>
        <v>DYNASTY-ET</v>
      </c>
      <c r="S7388">
        <f>INDEX(lehmad!H$2:H$412,MATCH(klypsid!$B7388,lehmad!$A$2:$A$412,0))</f>
        <v>124</v>
      </c>
      <c r="T7388">
        <f>INDEX(lehmad!K$2:K$412,MATCH(klypsid!$B7388,lehmad!$A$2:$A$412,0))</f>
        <v>108</v>
      </c>
      <c r="U7388" s="4">
        <f t="shared" si="230"/>
        <v>13</v>
      </c>
      <c r="V7388">
        <f t="shared" si="231"/>
        <v>31</v>
      </c>
    </row>
    <row r="7389" spans="1:22" x14ac:dyDescent="0.25">
      <c r="A7389">
        <v>4271</v>
      </c>
      <c r="B7389" t="str">
        <f>"E"&amp;A7389</f>
        <v>E4271</v>
      </c>
      <c r="C7389" t="s">
        <v>175</v>
      </c>
      <c r="D7389">
        <v>1</v>
      </c>
      <c r="E7389">
        <f>IF(D7389&lt;4,D7389,4)</f>
        <v>1</v>
      </c>
      <c r="F7389" s="1">
        <v>39734</v>
      </c>
      <c r="G7389" s="1">
        <v>40153</v>
      </c>
      <c r="H7389" s="3">
        <f>G7389-F7389</f>
        <v>419</v>
      </c>
      <c r="I7389" s="3">
        <f>IF(H7389&lt;=60,1,IF(H7389&lt;=150,2,3))</f>
        <v>3</v>
      </c>
      <c r="J7389">
        <v>20.399999999999999</v>
      </c>
      <c r="K7389">
        <v>3.7</v>
      </c>
      <c r="L7389">
        <v>3.85</v>
      </c>
      <c r="M7389">
        <v>35</v>
      </c>
      <c r="N7389">
        <f>LOG(M7389/100,2)+3</f>
        <v>1.4854268271702415</v>
      </c>
      <c r="O7389">
        <f>INDEX(lehmad!B$2:B$412,MATCH(klypsid!$B7389,lehmad!$A$2:$A$412,0))</f>
        <v>39042</v>
      </c>
      <c r="P7389">
        <f>INDEX(lehmad!D$2:D$412,MATCH(klypsid!$B7389,lehmad!$A$2:$A$412,0))</f>
        <v>107</v>
      </c>
      <c r="Q7389">
        <f>INDEX(lehmad!E$2:E$412,MATCH(klypsid!$B7389,lehmad!$A$2:$A$412,0))</f>
        <v>0.92700000000000005</v>
      </c>
      <c r="R7389" t="str">
        <f>INDEX(lehmad!F$2:F$412,MATCH(klypsid!$B7389,lehmad!$A$2:$A$412,0))</f>
        <v>DYNASTY-ET</v>
      </c>
      <c r="S7389">
        <f>INDEX(lehmad!H$2:H$412,MATCH(klypsid!$B7389,lehmad!$A$2:$A$412,0))</f>
        <v>124</v>
      </c>
      <c r="T7389">
        <f>INDEX(lehmad!K$2:K$412,MATCH(klypsid!$B7389,lehmad!$A$2:$A$412,0))</f>
        <v>108</v>
      </c>
      <c r="U7389" s="4">
        <f t="shared" si="230"/>
        <v>14</v>
      </c>
      <c r="V7389">
        <f t="shared" si="231"/>
        <v>28</v>
      </c>
    </row>
    <row r="7390" spans="1:22" x14ac:dyDescent="0.25">
      <c r="A7390">
        <v>4271</v>
      </c>
      <c r="B7390" t="str">
        <f>"E"&amp;A7390</f>
        <v>E4271</v>
      </c>
      <c r="C7390" t="s">
        <v>175</v>
      </c>
      <c r="D7390">
        <v>1</v>
      </c>
      <c r="E7390">
        <f>IF(D7390&lt;4,D7390,4)</f>
        <v>1</v>
      </c>
      <c r="F7390" s="1">
        <v>39734</v>
      </c>
      <c r="G7390" s="1">
        <v>40186</v>
      </c>
      <c r="H7390" s="3">
        <f>G7390-F7390</f>
        <v>452</v>
      </c>
      <c r="I7390" s="3">
        <f>IF(H7390&lt;=60,1,IF(H7390&lt;=150,2,3))</f>
        <v>3</v>
      </c>
      <c r="J7390">
        <v>18.899999999999999</v>
      </c>
      <c r="K7390">
        <v>5</v>
      </c>
      <c r="L7390">
        <v>3.77</v>
      </c>
      <c r="M7390">
        <v>24</v>
      </c>
      <c r="N7390">
        <f>LOG(M7390/100,2)+3</f>
        <v>0.94110631094643127</v>
      </c>
      <c r="O7390">
        <f>INDEX(lehmad!B$2:B$412,MATCH(klypsid!$B7390,lehmad!$A$2:$A$412,0))</f>
        <v>39042</v>
      </c>
      <c r="P7390">
        <f>INDEX(lehmad!D$2:D$412,MATCH(klypsid!$B7390,lehmad!$A$2:$A$412,0))</f>
        <v>107</v>
      </c>
      <c r="Q7390">
        <f>INDEX(lehmad!E$2:E$412,MATCH(klypsid!$B7390,lehmad!$A$2:$A$412,0))</f>
        <v>0.92700000000000005</v>
      </c>
      <c r="R7390" t="str">
        <f>INDEX(lehmad!F$2:F$412,MATCH(klypsid!$B7390,lehmad!$A$2:$A$412,0))</f>
        <v>DYNASTY-ET</v>
      </c>
      <c r="S7390">
        <f>INDEX(lehmad!H$2:H$412,MATCH(klypsid!$B7390,lehmad!$A$2:$A$412,0))</f>
        <v>124</v>
      </c>
      <c r="T7390">
        <f>INDEX(lehmad!K$2:K$412,MATCH(klypsid!$B7390,lehmad!$A$2:$A$412,0))</f>
        <v>108</v>
      </c>
      <c r="U7390" s="4">
        <f t="shared" si="230"/>
        <v>15</v>
      </c>
      <c r="V7390">
        <f t="shared" si="231"/>
        <v>33</v>
      </c>
    </row>
    <row r="7391" spans="1:22" x14ac:dyDescent="0.25">
      <c r="A7391">
        <v>4271</v>
      </c>
      <c r="B7391" t="str">
        <f>"E"&amp;A7391</f>
        <v>E4271</v>
      </c>
      <c r="C7391" t="s">
        <v>175</v>
      </c>
      <c r="D7391">
        <v>1</v>
      </c>
      <c r="E7391">
        <f>IF(D7391&lt;4,D7391,4)</f>
        <v>1</v>
      </c>
      <c r="F7391" s="1">
        <v>39734</v>
      </c>
      <c r="G7391" s="1">
        <v>40214</v>
      </c>
      <c r="H7391" s="3">
        <f>G7391-F7391</f>
        <v>480</v>
      </c>
      <c r="I7391" s="3">
        <f>IF(H7391&lt;=60,1,IF(H7391&lt;=150,2,3))</f>
        <v>3</v>
      </c>
      <c r="J7391">
        <v>20.100000000000001</v>
      </c>
      <c r="K7391">
        <v>5.36</v>
      </c>
      <c r="L7391">
        <v>3.76</v>
      </c>
      <c r="M7391">
        <v>28</v>
      </c>
      <c r="N7391">
        <f>LOG(M7391/100,2)+3</f>
        <v>1.1634987322828796</v>
      </c>
      <c r="O7391">
        <f>INDEX(lehmad!B$2:B$412,MATCH(klypsid!$B7391,lehmad!$A$2:$A$412,0))</f>
        <v>39042</v>
      </c>
      <c r="P7391">
        <f>INDEX(lehmad!D$2:D$412,MATCH(klypsid!$B7391,lehmad!$A$2:$A$412,0))</f>
        <v>107</v>
      </c>
      <c r="Q7391">
        <f>INDEX(lehmad!E$2:E$412,MATCH(klypsid!$B7391,lehmad!$A$2:$A$412,0))</f>
        <v>0.92700000000000005</v>
      </c>
      <c r="R7391" t="str">
        <f>INDEX(lehmad!F$2:F$412,MATCH(klypsid!$B7391,lehmad!$A$2:$A$412,0))</f>
        <v>DYNASTY-ET</v>
      </c>
      <c r="S7391">
        <f>INDEX(lehmad!H$2:H$412,MATCH(klypsid!$B7391,lehmad!$A$2:$A$412,0))</f>
        <v>124</v>
      </c>
      <c r="T7391">
        <f>INDEX(lehmad!K$2:K$412,MATCH(klypsid!$B7391,lehmad!$A$2:$A$412,0))</f>
        <v>108</v>
      </c>
      <c r="U7391" s="4">
        <f t="shared" si="230"/>
        <v>16</v>
      </c>
      <c r="V7391">
        <f t="shared" si="231"/>
        <v>28</v>
      </c>
    </row>
    <row r="7392" spans="1:22" x14ac:dyDescent="0.25">
      <c r="A7392">
        <v>4276</v>
      </c>
      <c r="B7392" t="str">
        <f>"E"&amp;A7392</f>
        <v>E4276</v>
      </c>
      <c r="C7392" t="s">
        <v>176</v>
      </c>
      <c r="D7392">
        <v>1</v>
      </c>
      <c r="E7392">
        <f>IF(D7392&lt;4,D7392,4)</f>
        <v>1</v>
      </c>
      <c r="F7392" s="1">
        <v>39768</v>
      </c>
      <c r="G7392" s="1">
        <v>39783</v>
      </c>
      <c r="H7392" s="3">
        <f>G7392-F7392</f>
        <v>15</v>
      </c>
      <c r="I7392" s="3">
        <f>IF(H7392&lt;=60,1,IF(H7392&lt;=150,2,3))</f>
        <v>1</v>
      </c>
      <c r="J7392">
        <v>21.7</v>
      </c>
      <c r="K7392">
        <v>5.25</v>
      </c>
      <c r="L7392">
        <v>3.14</v>
      </c>
      <c r="M7392">
        <v>197</v>
      </c>
      <c r="N7392">
        <f>LOG(M7392/100,2)+3</f>
        <v>3.9781956296816516</v>
      </c>
      <c r="O7392">
        <f>INDEX(lehmad!B$2:B$412,MATCH(klypsid!$B7392,lehmad!$A$2:$A$412,0))</f>
        <v>39050</v>
      </c>
      <c r="P7392">
        <f>INDEX(lehmad!D$2:D$412,MATCH(klypsid!$B7392,lehmad!$A$2:$A$412,0))</f>
        <v>97</v>
      </c>
      <c r="Q7392">
        <f>INDEX(lehmad!E$2:E$412,MATCH(klypsid!$B7392,lehmad!$A$2:$A$412,0))</f>
        <v>0.93799999999999994</v>
      </c>
      <c r="R7392" t="str">
        <f>INDEX(lehmad!F$2:F$412,MATCH(klypsid!$B7392,lehmad!$A$2:$A$412,0))</f>
        <v>DYNASTY-ET</v>
      </c>
      <c r="S7392">
        <f>INDEX(lehmad!H$2:H$412,MATCH(klypsid!$B7392,lehmad!$A$2:$A$412,0))</f>
        <v>124</v>
      </c>
      <c r="T7392">
        <f>INDEX(lehmad!K$2:K$412,MATCH(klypsid!$B7392,lehmad!$A$2:$A$412,0))</f>
        <v>108</v>
      </c>
      <c r="U7392" s="4">
        <f t="shared" si="230"/>
        <v>1</v>
      </c>
      <c r="V7392">
        <f t="shared" si="231"/>
        <v>15</v>
      </c>
    </row>
    <row r="7393" spans="1:22" x14ac:dyDescent="0.25">
      <c r="A7393">
        <v>4276</v>
      </c>
      <c r="B7393" t="str">
        <f>"E"&amp;A7393</f>
        <v>E4276</v>
      </c>
      <c r="C7393" t="s">
        <v>176</v>
      </c>
      <c r="D7393">
        <v>1</v>
      </c>
      <c r="E7393">
        <f>IF(D7393&lt;4,D7393,4)</f>
        <v>1</v>
      </c>
      <c r="F7393" s="1">
        <v>39768</v>
      </c>
      <c r="G7393" s="1">
        <v>39817</v>
      </c>
      <c r="H7393" s="3">
        <f>G7393-F7393</f>
        <v>49</v>
      </c>
      <c r="I7393" s="3">
        <f>IF(H7393&lt;=60,1,IF(H7393&lt;=150,2,3))</f>
        <v>1</v>
      </c>
      <c r="J7393">
        <v>30.3</v>
      </c>
      <c r="K7393">
        <v>3.87</v>
      </c>
      <c r="L7393">
        <v>3</v>
      </c>
      <c r="M7393">
        <v>110</v>
      </c>
      <c r="N7393">
        <f>LOG(M7393/100,2)+3</f>
        <v>3.1375035237499351</v>
      </c>
      <c r="O7393">
        <f>INDEX(lehmad!B$2:B$412,MATCH(klypsid!$B7393,lehmad!$A$2:$A$412,0))</f>
        <v>39050</v>
      </c>
      <c r="P7393">
        <f>INDEX(lehmad!D$2:D$412,MATCH(klypsid!$B7393,lehmad!$A$2:$A$412,0))</f>
        <v>97</v>
      </c>
      <c r="Q7393">
        <f>INDEX(lehmad!E$2:E$412,MATCH(klypsid!$B7393,lehmad!$A$2:$A$412,0))</f>
        <v>0.93799999999999994</v>
      </c>
      <c r="R7393" t="str">
        <f>INDEX(lehmad!F$2:F$412,MATCH(klypsid!$B7393,lehmad!$A$2:$A$412,0))</f>
        <v>DYNASTY-ET</v>
      </c>
      <c r="S7393">
        <f>INDEX(lehmad!H$2:H$412,MATCH(klypsid!$B7393,lehmad!$A$2:$A$412,0))</f>
        <v>124</v>
      </c>
      <c r="T7393">
        <f>INDEX(lehmad!K$2:K$412,MATCH(klypsid!$B7393,lehmad!$A$2:$A$412,0))</f>
        <v>108</v>
      </c>
      <c r="U7393" s="4">
        <f t="shared" si="230"/>
        <v>2</v>
      </c>
      <c r="V7393">
        <f t="shared" si="231"/>
        <v>34</v>
      </c>
    </row>
    <row r="7394" spans="1:22" x14ac:dyDescent="0.25">
      <c r="A7394">
        <v>4276</v>
      </c>
      <c r="B7394" t="str">
        <f>"E"&amp;A7394</f>
        <v>E4276</v>
      </c>
      <c r="C7394" t="s">
        <v>176</v>
      </c>
      <c r="D7394">
        <v>1</v>
      </c>
      <c r="E7394">
        <f>IF(D7394&lt;4,D7394,4)</f>
        <v>1</v>
      </c>
      <c r="F7394" s="1">
        <v>39768</v>
      </c>
      <c r="G7394" s="1">
        <v>39845</v>
      </c>
      <c r="H7394" s="3">
        <f>G7394-F7394</f>
        <v>77</v>
      </c>
      <c r="I7394" s="3">
        <f>IF(H7394&lt;=60,1,IF(H7394&lt;=150,2,3))</f>
        <v>2</v>
      </c>
      <c r="J7394">
        <v>35.200000000000003</v>
      </c>
      <c r="K7394">
        <v>3.42</v>
      </c>
      <c r="L7394">
        <v>3.12</v>
      </c>
      <c r="M7394">
        <v>105</v>
      </c>
      <c r="N7394">
        <f>LOG(M7394/100,2)+3</f>
        <v>3.0703893278913981</v>
      </c>
      <c r="O7394">
        <f>INDEX(lehmad!B$2:B$412,MATCH(klypsid!$B7394,lehmad!$A$2:$A$412,0))</f>
        <v>39050</v>
      </c>
      <c r="P7394">
        <f>INDEX(lehmad!D$2:D$412,MATCH(klypsid!$B7394,lehmad!$A$2:$A$412,0))</f>
        <v>97</v>
      </c>
      <c r="Q7394">
        <f>INDEX(lehmad!E$2:E$412,MATCH(klypsid!$B7394,lehmad!$A$2:$A$412,0))</f>
        <v>0.93799999999999994</v>
      </c>
      <c r="R7394" t="str">
        <f>INDEX(lehmad!F$2:F$412,MATCH(klypsid!$B7394,lehmad!$A$2:$A$412,0))</f>
        <v>DYNASTY-ET</v>
      </c>
      <c r="S7394">
        <f>INDEX(lehmad!H$2:H$412,MATCH(klypsid!$B7394,lehmad!$A$2:$A$412,0))</f>
        <v>124</v>
      </c>
      <c r="T7394">
        <f>INDEX(lehmad!K$2:K$412,MATCH(klypsid!$B7394,lehmad!$A$2:$A$412,0))</f>
        <v>108</v>
      </c>
      <c r="U7394" s="4">
        <f t="shared" si="230"/>
        <v>3</v>
      </c>
      <c r="V7394">
        <f t="shared" si="231"/>
        <v>28</v>
      </c>
    </row>
    <row r="7395" spans="1:22" x14ac:dyDescent="0.25">
      <c r="A7395">
        <v>4276</v>
      </c>
      <c r="B7395" t="str">
        <f>"E"&amp;A7395</f>
        <v>E4276</v>
      </c>
      <c r="C7395" t="s">
        <v>176</v>
      </c>
      <c r="D7395">
        <v>1</v>
      </c>
      <c r="E7395">
        <f>IF(D7395&lt;4,D7395,4)</f>
        <v>1</v>
      </c>
      <c r="F7395" s="1">
        <v>39768</v>
      </c>
      <c r="G7395" s="1">
        <v>39875</v>
      </c>
      <c r="H7395" s="3">
        <f>G7395-F7395</f>
        <v>107</v>
      </c>
      <c r="I7395" s="3">
        <f>IF(H7395&lt;=60,1,IF(H7395&lt;=150,2,3))</f>
        <v>2</v>
      </c>
      <c r="J7395">
        <v>33.1</v>
      </c>
      <c r="K7395">
        <v>3.48</v>
      </c>
      <c r="L7395">
        <v>3.36</v>
      </c>
      <c r="M7395">
        <v>260</v>
      </c>
      <c r="N7395">
        <f>LOG(M7395/100,2)+3</f>
        <v>4.37851162325373</v>
      </c>
      <c r="O7395">
        <f>INDEX(lehmad!B$2:B$412,MATCH(klypsid!$B7395,lehmad!$A$2:$A$412,0))</f>
        <v>39050</v>
      </c>
      <c r="P7395">
        <f>INDEX(lehmad!D$2:D$412,MATCH(klypsid!$B7395,lehmad!$A$2:$A$412,0))</f>
        <v>97</v>
      </c>
      <c r="Q7395">
        <f>INDEX(lehmad!E$2:E$412,MATCH(klypsid!$B7395,lehmad!$A$2:$A$412,0))</f>
        <v>0.93799999999999994</v>
      </c>
      <c r="R7395" t="str">
        <f>INDEX(lehmad!F$2:F$412,MATCH(klypsid!$B7395,lehmad!$A$2:$A$412,0))</f>
        <v>DYNASTY-ET</v>
      </c>
      <c r="S7395">
        <f>INDEX(lehmad!H$2:H$412,MATCH(klypsid!$B7395,lehmad!$A$2:$A$412,0))</f>
        <v>124</v>
      </c>
      <c r="T7395">
        <f>INDEX(lehmad!K$2:K$412,MATCH(klypsid!$B7395,lehmad!$A$2:$A$412,0))</f>
        <v>108</v>
      </c>
      <c r="U7395" s="4">
        <f t="shared" si="230"/>
        <v>4</v>
      </c>
      <c r="V7395">
        <f t="shared" si="231"/>
        <v>30</v>
      </c>
    </row>
    <row r="7396" spans="1:22" x14ac:dyDescent="0.25">
      <c r="A7396">
        <v>4276</v>
      </c>
      <c r="B7396" t="str">
        <f>"E"&amp;A7396</f>
        <v>E4276</v>
      </c>
      <c r="C7396" t="s">
        <v>176</v>
      </c>
      <c r="D7396">
        <v>1</v>
      </c>
      <c r="E7396">
        <f>IF(D7396&lt;4,D7396,4)</f>
        <v>1</v>
      </c>
      <c r="F7396" s="1">
        <v>39768</v>
      </c>
      <c r="G7396" s="1">
        <v>39908</v>
      </c>
      <c r="H7396" s="3">
        <f>G7396-F7396</f>
        <v>140</v>
      </c>
      <c r="I7396" s="3">
        <f>IF(H7396&lt;=60,1,IF(H7396&lt;=150,2,3))</f>
        <v>2</v>
      </c>
      <c r="J7396">
        <v>28.1</v>
      </c>
      <c r="K7396">
        <v>3.87</v>
      </c>
      <c r="L7396">
        <v>3.13</v>
      </c>
      <c r="M7396">
        <v>436</v>
      </c>
      <c r="N7396">
        <f>LOG(M7396/100,2)+3</f>
        <v>5.1243281350022016</v>
      </c>
      <c r="O7396">
        <f>INDEX(lehmad!B$2:B$412,MATCH(klypsid!$B7396,lehmad!$A$2:$A$412,0))</f>
        <v>39050</v>
      </c>
      <c r="P7396">
        <f>INDEX(lehmad!D$2:D$412,MATCH(klypsid!$B7396,lehmad!$A$2:$A$412,0))</f>
        <v>97</v>
      </c>
      <c r="Q7396">
        <f>INDEX(lehmad!E$2:E$412,MATCH(klypsid!$B7396,lehmad!$A$2:$A$412,0))</f>
        <v>0.93799999999999994</v>
      </c>
      <c r="R7396" t="str">
        <f>INDEX(lehmad!F$2:F$412,MATCH(klypsid!$B7396,lehmad!$A$2:$A$412,0))</f>
        <v>DYNASTY-ET</v>
      </c>
      <c r="S7396">
        <f>INDEX(lehmad!H$2:H$412,MATCH(klypsid!$B7396,lehmad!$A$2:$A$412,0))</f>
        <v>124</v>
      </c>
      <c r="T7396">
        <f>INDEX(lehmad!K$2:K$412,MATCH(klypsid!$B7396,lehmad!$A$2:$A$412,0))</f>
        <v>108</v>
      </c>
      <c r="U7396" s="4">
        <f t="shared" si="230"/>
        <v>5</v>
      </c>
      <c r="V7396">
        <f t="shared" si="231"/>
        <v>33</v>
      </c>
    </row>
    <row r="7397" spans="1:22" x14ac:dyDescent="0.25">
      <c r="A7397">
        <v>4276</v>
      </c>
      <c r="B7397" t="str">
        <f>"E"&amp;A7397</f>
        <v>E4276</v>
      </c>
      <c r="C7397" t="s">
        <v>176</v>
      </c>
      <c r="D7397">
        <v>1</v>
      </c>
      <c r="E7397">
        <f>IF(D7397&lt;4,D7397,4)</f>
        <v>1</v>
      </c>
      <c r="F7397" s="1">
        <v>39768</v>
      </c>
      <c r="G7397" s="1">
        <v>39944</v>
      </c>
      <c r="H7397" s="3">
        <f>G7397-F7397</f>
        <v>176</v>
      </c>
      <c r="I7397" s="3">
        <f>IF(H7397&lt;=60,1,IF(H7397&lt;=150,2,3))</f>
        <v>3</v>
      </c>
      <c r="J7397">
        <v>28.4</v>
      </c>
      <c r="K7397">
        <v>3.64</v>
      </c>
      <c r="L7397">
        <v>3.49</v>
      </c>
      <c r="M7397">
        <v>337</v>
      </c>
      <c r="N7397">
        <f>LOG(M7397/100,2)+3</f>
        <v>4.7527485914071335</v>
      </c>
      <c r="O7397">
        <f>INDEX(lehmad!B$2:B$412,MATCH(klypsid!$B7397,lehmad!$A$2:$A$412,0))</f>
        <v>39050</v>
      </c>
      <c r="P7397">
        <f>INDEX(lehmad!D$2:D$412,MATCH(klypsid!$B7397,lehmad!$A$2:$A$412,0))</f>
        <v>97</v>
      </c>
      <c r="Q7397">
        <f>INDEX(lehmad!E$2:E$412,MATCH(klypsid!$B7397,lehmad!$A$2:$A$412,0))</f>
        <v>0.93799999999999994</v>
      </c>
      <c r="R7397" t="str">
        <f>INDEX(lehmad!F$2:F$412,MATCH(klypsid!$B7397,lehmad!$A$2:$A$412,0))</f>
        <v>DYNASTY-ET</v>
      </c>
      <c r="S7397">
        <f>INDEX(lehmad!H$2:H$412,MATCH(klypsid!$B7397,lehmad!$A$2:$A$412,0))</f>
        <v>124</v>
      </c>
      <c r="T7397">
        <f>INDEX(lehmad!K$2:K$412,MATCH(klypsid!$B7397,lehmad!$A$2:$A$412,0))</f>
        <v>108</v>
      </c>
      <c r="U7397" s="4">
        <f t="shared" si="230"/>
        <v>6</v>
      </c>
      <c r="V7397">
        <f t="shared" si="231"/>
        <v>36</v>
      </c>
    </row>
    <row r="7398" spans="1:22" x14ac:dyDescent="0.25">
      <c r="A7398">
        <v>4276</v>
      </c>
      <c r="B7398" t="str">
        <f>"E"&amp;A7398</f>
        <v>E4276</v>
      </c>
      <c r="C7398" t="s">
        <v>176</v>
      </c>
      <c r="D7398">
        <v>1</v>
      </c>
      <c r="E7398">
        <f>IF(D7398&lt;4,D7398,4)</f>
        <v>1</v>
      </c>
      <c r="F7398" s="1">
        <v>39768</v>
      </c>
      <c r="G7398" s="1">
        <v>39972</v>
      </c>
      <c r="H7398" s="3">
        <f>G7398-F7398</f>
        <v>204</v>
      </c>
      <c r="I7398" s="3">
        <f>IF(H7398&lt;=60,1,IF(H7398&lt;=150,2,3))</f>
        <v>3</v>
      </c>
      <c r="J7398">
        <v>28.9</v>
      </c>
      <c r="K7398">
        <v>2.91</v>
      </c>
      <c r="L7398">
        <v>3.46</v>
      </c>
      <c r="M7398">
        <v>72</v>
      </c>
      <c r="N7398">
        <f>LOG(M7398/100,2)+3</f>
        <v>2.5260688116675878</v>
      </c>
      <c r="O7398">
        <f>INDEX(lehmad!B$2:B$412,MATCH(klypsid!$B7398,lehmad!$A$2:$A$412,0))</f>
        <v>39050</v>
      </c>
      <c r="P7398">
        <f>INDEX(lehmad!D$2:D$412,MATCH(klypsid!$B7398,lehmad!$A$2:$A$412,0))</f>
        <v>97</v>
      </c>
      <c r="Q7398">
        <f>INDEX(lehmad!E$2:E$412,MATCH(klypsid!$B7398,lehmad!$A$2:$A$412,0))</f>
        <v>0.93799999999999994</v>
      </c>
      <c r="R7398" t="str">
        <f>INDEX(lehmad!F$2:F$412,MATCH(klypsid!$B7398,lehmad!$A$2:$A$412,0))</f>
        <v>DYNASTY-ET</v>
      </c>
      <c r="S7398">
        <f>INDEX(lehmad!H$2:H$412,MATCH(klypsid!$B7398,lehmad!$A$2:$A$412,0))</f>
        <v>124</v>
      </c>
      <c r="T7398">
        <f>INDEX(lehmad!K$2:K$412,MATCH(klypsid!$B7398,lehmad!$A$2:$A$412,0))</f>
        <v>108</v>
      </c>
      <c r="U7398" s="4">
        <f t="shared" si="230"/>
        <v>7</v>
      </c>
      <c r="V7398">
        <f t="shared" si="231"/>
        <v>28</v>
      </c>
    </row>
    <row r="7399" spans="1:22" x14ac:dyDescent="0.25">
      <c r="A7399">
        <v>4276</v>
      </c>
      <c r="B7399" t="str">
        <f>"E"&amp;A7399</f>
        <v>E4276</v>
      </c>
      <c r="C7399" t="s">
        <v>176</v>
      </c>
      <c r="D7399">
        <v>1</v>
      </c>
      <c r="E7399">
        <f>IF(D7399&lt;4,D7399,4)</f>
        <v>1</v>
      </c>
      <c r="F7399" s="1">
        <v>39768</v>
      </c>
      <c r="G7399" s="1">
        <v>40007</v>
      </c>
      <c r="H7399" s="3">
        <f>G7399-F7399</f>
        <v>239</v>
      </c>
      <c r="I7399" s="3">
        <f>IF(H7399&lt;=60,1,IF(H7399&lt;=150,2,3))</f>
        <v>3</v>
      </c>
      <c r="J7399">
        <v>26.6</v>
      </c>
      <c r="K7399">
        <v>1.97</v>
      </c>
      <c r="L7399">
        <v>3.7</v>
      </c>
      <c r="M7399">
        <v>102</v>
      </c>
      <c r="N7399">
        <f>LOG(M7399/100,2)+3</f>
        <v>3.0285691521967708</v>
      </c>
      <c r="O7399">
        <f>INDEX(lehmad!B$2:B$412,MATCH(klypsid!$B7399,lehmad!$A$2:$A$412,0))</f>
        <v>39050</v>
      </c>
      <c r="P7399">
        <f>INDEX(lehmad!D$2:D$412,MATCH(klypsid!$B7399,lehmad!$A$2:$A$412,0))</f>
        <v>97</v>
      </c>
      <c r="Q7399">
        <f>INDEX(lehmad!E$2:E$412,MATCH(klypsid!$B7399,lehmad!$A$2:$A$412,0))</f>
        <v>0.93799999999999994</v>
      </c>
      <c r="R7399" t="str">
        <f>INDEX(lehmad!F$2:F$412,MATCH(klypsid!$B7399,lehmad!$A$2:$A$412,0))</f>
        <v>DYNASTY-ET</v>
      </c>
      <c r="S7399">
        <f>INDEX(lehmad!H$2:H$412,MATCH(klypsid!$B7399,lehmad!$A$2:$A$412,0))</f>
        <v>124</v>
      </c>
      <c r="T7399">
        <f>INDEX(lehmad!K$2:K$412,MATCH(klypsid!$B7399,lehmad!$A$2:$A$412,0))</f>
        <v>108</v>
      </c>
      <c r="U7399" s="4">
        <f t="shared" si="230"/>
        <v>8</v>
      </c>
      <c r="V7399">
        <f t="shared" si="231"/>
        <v>35</v>
      </c>
    </row>
    <row r="7400" spans="1:22" x14ac:dyDescent="0.25">
      <c r="A7400">
        <v>4276</v>
      </c>
      <c r="B7400" t="str">
        <f>"E"&amp;A7400</f>
        <v>E4276</v>
      </c>
      <c r="C7400" t="s">
        <v>176</v>
      </c>
      <c r="D7400">
        <v>1</v>
      </c>
      <c r="E7400">
        <f>IF(D7400&lt;4,D7400,4)</f>
        <v>1</v>
      </c>
      <c r="F7400" s="1">
        <v>39768</v>
      </c>
      <c r="G7400" s="1">
        <v>40037</v>
      </c>
      <c r="H7400" s="3">
        <f>G7400-F7400</f>
        <v>269</v>
      </c>
      <c r="I7400" s="3">
        <f>IF(H7400&lt;=60,1,IF(H7400&lt;=150,2,3))</f>
        <v>3</v>
      </c>
      <c r="J7400">
        <v>25.7</v>
      </c>
      <c r="K7400">
        <v>2.66</v>
      </c>
      <c r="L7400">
        <v>3.86</v>
      </c>
      <c r="M7400">
        <v>96</v>
      </c>
      <c r="N7400">
        <f>LOG(M7400/100,2)+3</f>
        <v>2.9411063109464313</v>
      </c>
      <c r="O7400">
        <f>INDEX(lehmad!B$2:B$412,MATCH(klypsid!$B7400,lehmad!$A$2:$A$412,0))</f>
        <v>39050</v>
      </c>
      <c r="P7400">
        <f>INDEX(lehmad!D$2:D$412,MATCH(klypsid!$B7400,lehmad!$A$2:$A$412,0))</f>
        <v>97</v>
      </c>
      <c r="Q7400">
        <f>INDEX(lehmad!E$2:E$412,MATCH(klypsid!$B7400,lehmad!$A$2:$A$412,0))</f>
        <v>0.93799999999999994</v>
      </c>
      <c r="R7400" t="str">
        <f>INDEX(lehmad!F$2:F$412,MATCH(klypsid!$B7400,lehmad!$A$2:$A$412,0))</f>
        <v>DYNASTY-ET</v>
      </c>
      <c r="S7400">
        <f>INDEX(lehmad!H$2:H$412,MATCH(klypsid!$B7400,lehmad!$A$2:$A$412,0))</f>
        <v>124</v>
      </c>
      <c r="T7400">
        <f>INDEX(lehmad!K$2:K$412,MATCH(klypsid!$B7400,lehmad!$A$2:$A$412,0))</f>
        <v>108</v>
      </c>
      <c r="U7400" s="4">
        <f t="shared" si="230"/>
        <v>9</v>
      </c>
      <c r="V7400">
        <f t="shared" si="231"/>
        <v>30</v>
      </c>
    </row>
    <row r="7401" spans="1:22" x14ac:dyDescent="0.25">
      <c r="A7401">
        <v>4276</v>
      </c>
      <c r="B7401" t="str">
        <f>"E"&amp;A7401</f>
        <v>E4276</v>
      </c>
      <c r="C7401" t="s">
        <v>176</v>
      </c>
      <c r="D7401">
        <v>1</v>
      </c>
      <c r="E7401">
        <f>IF(D7401&lt;4,D7401,4)</f>
        <v>1</v>
      </c>
      <c r="F7401" s="1">
        <v>39768</v>
      </c>
      <c r="G7401" s="1">
        <v>40066</v>
      </c>
      <c r="H7401" s="3">
        <f>G7401-F7401</f>
        <v>298</v>
      </c>
      <c r="I7401" s="3">
        <f>IF(H7401&lt;=60,1,IF(H7401&lt;=150,2,3))</f>
        <v>3</v>
      </c>
      <c r="J7401">
        <v>25.2</v>
      </c>
      <c r="K7401">
        <v>2.79</v>
      </c>
      <c r="L7401">
        <v>4.03</v>
      </c>
      <c r="M7401">
        <v>134</v>
      </c>
      <c r="N7401">
        <f>LOG(M7401/100,2)+3</f>
        <v>3.4222330006830477</v>
      </c>
      <c r="O7401">
        <f>INDEX(lehmad!B$2:B$412,MATCH(klypsid!$B7401,lehmad!$A$2:$A$412,0))</f>
        <v>39050</v>
      </c>
      <c r="P7401">
        <f>INDEX(lehmad!D$2:D$412,MATCH(klypsid!$B7401,lehmad!$A$2:$A$412,0))</f>
        <v>97</v>
      </c>
      <c r="Q7401">
        <f>INDEX(lehmad!E$2:E$412,MATCH(klypsid!$B7401,lehmad!$A$2:$A$412,0))</f>
        <v>0.93799999999999994</v>
      </c>
      <c r="R7401" t="str">
        <f>INDEX(lehmad!F$2:F$412,MATCH(klypsid!$B7401,lehmad!$A$2:$A$412,0))</f>
        <v>DYNASTY-ET</v>
      </c>
      <c r="S7401">
        <f>INDEX(lehmad!H$2:H$412,MATCH(klypsid!$B7401,lehmad!$A$2:$A$412,0))</f>
        <v>124</v>
      </c>
      <c r="T7401">
        <f>INDEX(lehmad!K$2:K$412,MATCH(klypsid!$B7401,lehmad!$A$2:$A$412,0))</f>
        <v>108</v>
      </c>
      <c r="U7401" s="4">
        <f t="shared" si="230"/>
        <v>10</v>
      </c>
      <c r="V7401">
        <f t="shared" si="231"/>
        <v>29</v>
      </c>
    </row>
    <row r="7402" spans="1:22" x14ac:dyDescent="0.25">
      <c r="A7402">
        <v>4276</v>
      </c>
      <c r="B7402" t="str">
        <f>"E"&amp;A7402</f>
        <v>E4276</v>
      </c>
      <c r="C7402" t="s">
        <v>176</v>
      </c>
      <c r="D7402">
        <v>1</v>
      </c>
      <c r="E7402">
        <f>IF(D7402&lt;4,D7402,4)</f>
        <v>1</v>
      </c>
      <c r="F7402" s="1">
        <v>39768</v>
      </c>
      <c r="G7402" s="1">
        <v>40094</v>
      </c>
      <c r="H7402" s="3">
        <f>G7402-F7402</f>
        <v>326</v>
      </c>
      <c r="I7402" s="3">
        <f>IF(H7402&lt;=60,1,IF(H7402&lt;=150,2,3))</f>
        <v>3</v>
      </c>
      <c r="J7402">
        <v>20.7</v>
      </c>
      <c r="K7402">
        <v>2.46</v>
      </c>
      <c r="L7402">
        <v>4.21</v>
      </c>
      <c r="M7402">
        <v>132</v>
      </c>
      <c r="N7402">
        <f>LOG(M7402/100,2)+3</f>
        <v>3.400537929583729</v>
      </c>
      <c r="O7402">
        <f>INDEX(lehmad!B$2:B$412,MATCH(klypsid!$B7402,lehmad!$A$2:$A$412,0))</f>
        <v>39050</v>
      </c>
      <c r="P7402">
        <f>INDEX(lehmad!D$2:D$412,MATCH(klypsid!$B7402,lehmad!$A$2:$A$412,0))</f>
        <v>97</v>
      </c>
      <c r="Q7402">
        <f>INDEX(lehmad!E$2:E$412,MATCH(klypsid!$B7402,lehmad!$A$2:$A$412,0))</f>
        <v>0.93799999999999994</v>
      </c>
      <c r="R7402" t="str">
        <f>INDEX(lehmad!F$2:F$412,MATCH(klypsid!$B7402,lehmad!$A$2:$A$412,0))</f>
        <v>DYNASTY-ET</v>
      </c>
      <c r="S7402">
        <f>INDEX(lehmad!H$2:H$412,MATCH(klypsid!$B7402,lehmad!$A$2:$A$412,0))</f>
        <v>124</v>
      </c>
      <c r="T7402">
        <f>INDEX(lehmad!K$2:K$412,MATCH(klypsid!$B7402,lehmad!$A$2:$A$412,0))</f>
        <v>108</v>
      </c>
      <c r="U7402" s="4">
        <f t="shared" si="230"/>
        <v>11</v>
      </c>
      <c r="V7402">
        <f t="shared" si="231"/>
        <v>28</v>
      </c>
    </row>
    <row r="7403" spans="1:22" x14ac:dyDescent="0.25">
      <c r="A7403">
        <v>4276</v>
      </c>
      <c r="B7403" t="str">
        <f>"E"&amp;A7403</f>
        <v>E4276</v>
      </c>
      <c r="C7403" t="s">
        <v>176</v>
      </c>
      <c r="D7403">
        <v>1</v>
      </c>
      <c r="E7403">
        <f>IF(D7403&lt;4,D7403,4)</f>
        <v>1</v>
      </c>
      <c r="F7403" s="1">
        <v>39768</v>
      </c>
      <c r="G7403" s="1">
        <v>40125</v>
      </c>
      <c r="H7403" s="3">
        <f>G7403-F7403</f>
        <v>357</v>
      </c>
      <c r="I7403" s="3">
        <f>IF(H7403&lt;=60,1,IF(H7403&lt;=150,2,3))</f>
        <v>3</v>
      </c>
      <c r="J7403">
        <v>18.8</v>
      </c>
      <c r="K7403">
        <v>3.02</v>
      </c>
      <c r="L7403">
        <v>4.21</v>
      </c>
      <c r="M7403">
        <v>226</v>
      </c>
      <c r="N7403">
        <f>LOG(M7403/100,2)+3</f>
        <v>4.1763227726404626</v>
      </c>
      <c r="O7403">
        <f>INDEX(lehmad!B$2:B$412,MATCH(klypsid!$B7403,lehmad!$A$2:$A$412,0))</f>
        <v>39050</v>
      </c>
      <c r="P7403">
        <f>INDEX(lehmad!D$2:D$412,MATCH(klypsid!$B7403,lehmad!$A$2:$A$412,0))</f>
        <v>97</v>
      </c>
      <c r="Q7403">
        <f>INDEX(lehmad!E$2:E$412,MATCH(klypsid!$B7403,lehmad!$A$2:$A$412,0))</f>
        <v>0.93799999999999994</v>
      </c>
      <c r="R7403" t="str">
        <f>INDEX(lehmad!F$2:F$412,MATCH(klypsid!$B7403,lehmad!$A$2:$A$412,0))</f>
        <v>DYNASTY-ET</v>
      </c>
      <c r="S7403">
        <f>INDEX(lehmad!H$2:H$412,MATCH(klypsid!$B7403,lehmad!$A$2:$A$412,0))</f>
        <v>124</v>
      </c>
      <c r="T7403">
        <f>INDEX(lehmad!K$2:K$412,MATCH(klypsid!$B7403,lehmad!$A$2:$A$412,0))</f>
        <v>108</v>
      </c>
      <c r="U7403" s="4">
        <f t="shared" si="230"/>
        <v>12</v>
      </c>
      <c r="V7403">
        <f t="shared" si="231"/>
        <v>31</v>
      </c>
    </row>
    <row r="7404" spans="1:22" x14ac:dyDescent="0.25">
      <c r="A7404">
        <v>4276</v>
      </c>
      <c r="B7404" t="str">
        <f>"E"&amp;A7404</f>
        <v>E4276</v>
      </c>
      <c r="C7404" t="s">
        <v>176</v>
      </c>
      <c r="D7404">
        <v>1</v>
      </c>
      <c r="E7404">
        <f>IF(D7404&lt;4,D7404,4)</f>
        <v>1</v>
      </c>
      <c r="F7404" s="1">
        <v>39768</v>
      </c>
      <c r="G7404" s="1">
        <v>40153</v>
      </c>
      <c r="H7404" s="3">
        <f>G7404-F7404</f>
        <v>385</v>
      </c>
      <c r="I7404" s="3">
        <f>IF(H7404&lt;=60,1,IF(H7404&lt;=150,2,3))</f>
        <v>3</v>
      </c>
      <c r="J7404">
        <v>23.8</v>
      </c>
      <c r="K7404">
        <v>2.71</v>
      </c>
      <c r="L7404">
        <v>3.84</v>
      </c>
      <c r="M7404">
        <v>147</v>
      </c>
      <c r="N7404">
        <f>LOG(M7404/100,2)+3</f>
        <v>3.5558161550616396</v>
      </c>
      <c r="O7404">
        <f>INDEX(lehmad!B$2:B$412,MATCH(klypsid!$B7404,lehmad!$A$2:$A$412,0))</f>
        <v>39050</v>
      </c>
      <c r="P7404">
        <f>INDEX(lehmad!D$2:D$412,MATCH(klypsid!$B7404,lehmad!$A$2:$A$412,0))</f>
        <v>97</v>
      </c>
      <c r="Q7404">
        <f>INDEX(lehmad!E$2:E$412,MATCH(klypsid!$B7404,lehmad!$A$2:$A$412,0))</f>
        <v>0.93799999999999994</v>
      </c>
      <c r="R7404" t="str">
        <f>INDEX(lehmad!F$2:F$412,MATCH(klypsid!$B7404,lehmad!$A$2:$A$412,0))</f>
        <v>DYNASTY-ET</v>
      </c>
      <c r="S7404">
        <f>INDEX(lehmad!H$2:H$412,MATCH(klypsid!$B7404,lehmad!$A$2:$A$412,0))</f>
        <v>124</v>
      </c>
      <c r="T7404">
        <f>INDEX(lehmad!K$2:K$412,MATCH(klypsid!$B7404,lehmad!$A$2:$A$412,0))</f>
        <v>108</v>
      </c>
      <c r="U7404" s="4">
        <f t="shared" si="230"/>
        <v>13</v>
      </c>
      <c r="V7404">
        <f t="shared" si="231"/>
        <v>28</v>
      </c>
    </row>
    <row r="7405" spans="1:22" x14ac:dyDescent="0.25">
      <c r="A7405">
        <v>4276</v>
      </c>
      <c r="B7405" t="str">
        <f>"E"&amp;A7405</f>
        <v>E4276</v>
      </c>
      <c r="C7405" t="s">
        <v>176</v>
      </c>
      <c r="D7405">
        <v>1</v>
      </c>
      <c r="E7405">
        <f>IF(D7405&lt;4,D7405,4)</f>
        <v>1</v>
      </c>
      <c r="F7405" s="1">
        <v>39768</v>
      </c>
      <c r="G7405" s="1">
        <v>40186</v>
      </c>
      <c r="H7405" s="3">
        <f>G7405-F7405</f>
        <v>418</v>
      </c>
      <c r="I7405" s="3">
        <f>IF(H7405&lt;=60,1,IF(H7405&lt;=150,2,3))</f>
        <v>3</v>
      </c>
      <c r="J7405">
        <v>23.4</v>
      </c>
      <c r="K7405">
        <v>4.08</v>
      </c>
      <c r="L7405">
        <v>3.7</v>
      </c>
      <c r="M7405">
        <v>189</v>
      </c>
      <c r="N7405">
        <f>LOG(M7405/100,2)+3</f>
        <v>3.918386234446348</v>
      </c>
      <c r="O7405">
        <f>INDEX(lehmad!B$2:B$412,MATCH(klypsid!$B7405,lehmad!$A$2:$A$412,0))</f>
        <v>39050</v>
      </c>
      <c r="P7405">
        <f>INDEX(lehmad!D$2:D$412,MATCH(klypsid!$B7405,lehmad!$A$2:$A$412,0))</f>
        <v>97</v>
      </c>
      <c r="Q7405">
        <f>INDEX(lehmad!E$2:E$412,MATCH(klypsid!$B7405,lehmad!$A$2:$A$412,0))</f>
        <v>0.93799999999999994</v>
      </c>
      <c r="R7405" t="str">
        <f>INDEX(lehmad!F$2:F$412,MATCH(klypsid!$B7405,lehmad!$A$2:$A$412,0))</f>
        <v>DYNASTY-ET</v>
      </c>
      <c r="S7405">
        <f>INDEX(lehmad!H$2:H$412,MATCH(klypsid!$B7405,lehmad!$A$2:$A$412,0))</f>
        <v>124</v>
      </c>
      <c r="T7405">
        <f>INDEX(lehmad!K$2:K$412,MATCH(klypsid!$B7405,lehmad!$A$2:$A$412,0))</f>
        <v>108</v>
      </c>
      <c r="U7405" s="4">
        <f t="shared" si="230"/>
        <v>14</v>
      </c>
      <c r="V7405">
        <f t="shared" si="231"/>
        <v>33</v>
      </c>
    </row>
    <row r="7406" spans="1:22" x14ac:dyDescent="0.25">
      <c r="A7406">
        <v>4276</v>
      </c>
      <c r="B7406" t="str">
        <f>"E"&amp;A7406</f>
        <v>E4276</v>
      </c>
      <c r="C7406" t="s">
        <v>176</v>
      </c>
      <c r="D7406">
        <v>1</v>
      </c>
      <c r="E7406">
        <f>IF(D7406&lt;4,D7406,4)</f>
        <v>1</v>
      </c>
      <c r="F7406" s="1">
        <v>39768</v>
      </c>
      <c r="G7406" s="1">
        <v>40214</v>
      </c>
      <c r="H7406" s="3">
        <f>G7406-F7406</f>
        <v>446</v>
      </c>
      <c r="I7406" s="3">
        <f>IF(H7406&lt;=60,1,IF(H7406&lt;=150,2,3))</f>
        <v>3</v>
      </c>
      <c r="J7406">
        <v>25.8</v>
      </c>
      <c r="K7406">
        <v>3.94</v>
      </c>
      <c r="L7406">
        <v>3.61</v>
      </c>
      <c r="M7406">
        <v>101</v>
      </c>
      <c r="N7406">
        <f>LOG(M7406/100,2)+3</f>
        <v>3.0143552929770703</v>
      </c>
      <c r="O7406">
        <f>INDEX(lehmad!B$2:B$412,MATCH(klypsid!$B7406,lehmad!$A$2:$A$412,0))</f>
        <v>39050</v>
      </c>
      <c r="P7406">
        <f>INDEX(lehmad!D$2:D$412,MATCH(klypsid!$B7406,lehmad!$A$2:$A$412,0))</f>
        <v>97</v>
      </c>
      <c r="Q7406">
        <f>INDEX(lehmad!E$2:E$412,MATCH(klypsid!$B7406,lehmad!$A$2:$A$412,0))</f>
        <v>0.93799999999999994</v>
      </c>
      <c r="R7406" t="str">
        <f>INDEX(lehmad!F$2:F$412,MATCH(klypsid!$B7406,lehmad!$A$2:$A$412,0))</f>
        <v>DYNASTY-ET</v>
      </c>
      <c r="S7406">
        <f>INDEX(lehmad!H$2:H$412,MATCH(klypsid!$B7406,lehmad!$A$2:$A$412,0))</f>
        <v>124</v>
      </c>
      <c r="T7406">
        <f>INDEX(lehmad!K$2:K$412,MATCH(klypsid!$B7406,lehmad!$A$2:$A$412,0))</f>
        <v>108</v>
      </c>
      <c r="U7406" s="4">
        <f t="shared" si="230"/>
        <v>15</v>
      </c>
      <c r="V7406">
        <f t="shared" si="231"/>
        <v>28</v>
      </c>
    </row>
    <row r="7407" spans="1:22" x14ac:dyDescent="0.25">
      <c r="A7407">
        <v>4276</v>
      </c>
      <c r="B7407" t="str">
        <f>"E"&amp;A7407</f>
        <v>E4276</v>
      </c>
      <c r="C7407" t="s">
        <v>176</v>
      </c>
      <c r="D7407">
        <v>1</v>
      </c>
      <c r="E7407">
        <f>IF(D7407&lt;4,D7407,4)</f>
        <v>1</v>
      </c>
      <c r="F7407" s="1">
        <v>39768</v>
      </c>
      <c r="G7407" s="1">
        <v>40242</v>
      </c>
      <c r="H7407" s="3">
        <f>G7407-F7407</f>
        <v>474</v>
      </c>
      <c r="I7407" s="3">
        <f>IF(H7407&lt;=60,1,IF(H7407&lt;=150,2,3))</f>
        <v>3</v>
      </c>
      <c r="J7407">
        <v>25</v>
      </c>
      <c r="K7407">
        <v>3.84</v>
      </c>
      <c r="L7407">
        <v>3.61</v>
      </c>
      <c r="M7407">
        <v>68</v>
      </c>
      <c r="N7407">
        <f>LOG(M7407/100,2)+3</f>
        <v>2.4436066514756147</v>
      </c>
      <c r="O7407">
        <f>INDEX(lehmad!B$2:B$412,MATCH(klypsid!$B7407,lehmad!$A$2:$A$412,0))</f>
        <v>39050</v>
      </c>
      <c r="P7407">
        <f>INDEX(lehmad!D$2:D$412,MATCH(klypsid!$B7407,lehmad!$A$2:$A$412,0))</f>
        <v>97</v>
      </c>
      <c r="Q7407">
        <f>INDEX(lehmad!E$2:E$412,MATCH(klypsid!$B7407,lehmad!$A$2:$A$412,0))</f>
        <v>0.93799999999999994</v>
      </c>
      <c r="R7407" t="str">
        <f>INDEX(lehmad!F$2:F$412,MATCH(klypsid!$B7407,lehmad!$A$2:$A$412,0))</f>
        <v>DYNASTY-ET</v>
      </c>
      <c r="S7407">
        <f>INDEX(lehmad!H$2:H$412,MATCH(klypsid!$B7407,lehmad!$A$2:$A$412,0))</f>
        <v>124</v>
      </c>
      <c r="T7407">
        <f>INDEX(lehmad!K$2:K$412,MATCH(klypsid!$B7407,lehmad!$A$2:$A$412,0))</f>
        <v>108</v>
      </c>
      <c r="U7407" s="4">
        <f t="shared" si="230"/>
        <v>16</v>
      </c>
      <c r="V7407">
        <f t="shared" si="231"/>
        <v>28</v>
      </c>
    </row>
    <row r="7408" spans="1:22" x14ac:dyDescent="0.25">
      <c r="A7408">
        <v>4276</v>
      </c>
      <c r="B7408" t="str">
        <f>"E"&amp;A7408</f>
        <v>E4276</v>
      </c>
      <c r="C7408" t="s">
        <v>176</v>
      </c>
      <c r="D7408">
        <v>1</v>
      </c>
      <c r="E7408">
        <f>IF(D7408&lt;4,D7408,4)</f>
        <v>1</v>
      </c>
      <c r="F7408" s="1">
        <v>39768</v>
      </c>
      <c r="G7408" s="1">
        <v>40276</v>
      </c>
      <c r="H7408" s="3">
        <f>G7408-F7408</f>
        <v>508</v>
      </c>
      <c r="I7408" s="3">
        <f>IF(H7408&lt;=60,1,IF(H7408&lt;=150,2,3))</f>
        <v>3</v>
      </c>
      <c r="J7408">
        <v>29.6</v>
      </c>
      <c r="K7408">
        <v>4.13</v>
      </c>
      <c r="L7408">
        <v>3.7</v>
      </c>
      <c r="M7408">
        <v>202</v>
      </c>
      <c r="N7408">
        <f>LOG(M7408/100,2)+3</f>
        <v>4.0143552929770703</v>
      </c>
      <c r="O7408">
        <f>INDEX(lehmad!B$2:B$412,MATCH(klypsid!$B7408,lehmad!$A$2:$A$412,0))</f>
        <v>39050</v>
      </c>
      <c r="P7408">
        <f>INDEX(lehmad!D$2:D$412,MATCH(klypsid!$B7408,lehmad!$A$2:$A$412,0))</f>
        <v>97</v>
      </c>
      <c r="Q7408">
        <f>INDEX(lehmad!E$2:E$412,MATCH(klypsid!$B7408,lehmad!$A$2:$A$412,0))</f>
        <v>0.93799999999999994</v>
      </c>
      <c r="R7408" t="str">
        <f>INDEX(lehmad!F$2:F$412,MATCH(klypsid!$B7408,lehmad!$A$2:$A$412,0))</f>
        <v>DYNASTY-ET</v>
      </c>
      <c r="S7408">
        <f>INDEX(lehmad!H$2:H$412,MATCH(klypsid!$B7408,lehmad!$A$2:$A$412,0))</f>
        <v>124</v>
      </c>
      <c r="T7408">
        <f>INDEX(lehmad!K$2:K$412,MATCH(klypsid!$B7408,lehmad!$A$2:$A$412,0))</f>
        <v>108</v>
      </c>
      <c r="U7408" s="4">
        <f t="shared" si="230"/>
        <v>17</v>
      </c>
      <c r="V7408">
        <f t="shared" si="231"/>
        <v>34</v>
      </c>
    </row>
    <row r="7409" spans="1:22" x14ac:dyDescent="0.25">
      <c r="A7409">
        <v>4276</v>
      </c>
      <c r="B7409" t="str">
        <f>"E"&amp;A7409</f>
        <v>E4276</v>
      </c>
      <c r="C7409" t="s">
        <v>176</v>
      </c>
      <c r="D7409">
        <v>1</v>
      </c>
      <c r="E7409">
        <f>IF(D7409&lt;4,D7409,4)</f>
        <v>1</v>
      </c>
      <c r="F7409" s="1">
        <v>39768</v>
      </c>
      <c r="G7409" s="1">
        <v>40304</v>
      </c>
      <c r="H7409" s="3">
        <f>G7409-F7409</f>
        <v>536</v>
      </c>
      <c r="I7409" s="3">
        <f>IF(H7409&lt;=60,1,IF(H7409&lt;=150,2,3))</f>
        <v>3</v>
      </c>
      <c r="J7409">
        <v>31.1</v>
      </c>
      <c r="K7409">
        <v>4.01</v>
      </c>
      <c r="L7409">
        <v>3.75</v>
      </c>
      <c r="M7409">
        <v>66</v>
      </c>
      <c r="N7409">
        <f>LOG(M7409/100,2)+3</f>
        <v>2.400537929583729</v>
      </c>
      <c r="O7409">
        <f>INDEX(lehmad!B$2:B$412,MATCH(klypsid!$B7409,lehmad!$A$2:$A$412,0))</f>
        <v>39050</v>
      </c>
      <c r="P7409">
        <f>INDEX(lehmad!D$2:D$412,MATCH(klypsid!$B7409,lehmad!$A$2:$A$412,0))</f>
        <v>97</v>
      </c>
      <c r="Q7409">
        <f>INDEX(lehmad!E$2:E$412,MATCH(klypsid!$B7409,lehmad!$A$2:$A$412,0))</f>
        <v>0.93799999999999994</v>
      </c>
      <c r="R7409" t="str">
        <f>INDEX(lehmad!F$2:F$412,MATCH(klypsid!$B7409,lehmad!$A$2:$A$412,0))</f>
        <v>DYNASTY-ET</v>
      </c>
      <c r="S7409">
        <f>INDEX(lehmad!H$2:H$412,MATCH(klypsid!$B7409,lehmad!$A$2:$A$412,0))</f>
        <v>124</v>
      </c>
      <c r="T7409">
        <f>INDEX(lehmad!K$2:K$412,MATCH(klypsid!$B7409,lehmad!$A$2:$A$412,0))</f>
        <v>108</v>
      </c>
      <c r="U7409" s="4">
        <f t="shared" si="230"/>
        <v>18</v>
      </c>
      <c r="V7409">
        <f t="shared" si="231"/>
        <v>28</v>
      </c>
    </row>
    <row r="7410" spans="1:22" x14ac:dyDescent="0.25">
      <c r="A7410">
        <v>4276</v>
      </c>
      <c r="B7410" t="str">
        <f>"E"&amp;A7410</f>
        <v>E4276</v>
      </c>
      <c r="C7410" t="s">
        <v>176</v>
      </c>
      <c r="D7410">
        <v>1</v>
      </c>
      <c r="E7410">
        <f>IF(D7410&lt;4,D7410,4)</f>
        <v>1</v>
      </c>
      <c r="F7410" s="1">
        <v>39768</v>
      </c>
      <c r="G7410" s="1">
        <v>40336</v>
      </c>
      <c r="H7410" s="3">
        <f>G7410-F7410</f>
        <v>568</v>
      </c>
      <c r="I7410" s="3">
        <f>IF(H7410&lt;=60,1,IF(H7410&lt;=150,2,3))</f>
        <v>3</v>
      </c>
      <c r="J7410">
        <v>27.5</v>
      </c>
      <c r="K7410">
        <v>4.1399999999999997</v>
      </c>
      <c r="L7410">
        <v>3.77</v>
      </c>
      <c r="M7410">
        <v>89</v>
      </c>
      <c r="N7410">
        <f>LOG(M7410/100,2)+3</f>
        <v>2.8318772411916733</v>
      </c>
      <c r="O7410">
        <f>INDEX(lehmad!B$2:B$412,MATCH(klypsid!$B7410,lehmad!$A$2:$A$412,0))</f>
        <v>39050</v>
      </c>
      <c r="P7410">
        <f>INDEX(lehmad!D$2:D$412,MATCH(klypsid!$B7410,lehmad!$A$2:$A$412,0))</f>
        <v>97</v>
      </c>
      <c r="Q7410">
        <f>INDEX(lehmad!E$2:E$412,MATCH(klypsid!$B7410,lehmad!$A$2:$A$412,0))</f>
        <v>0.93799999999999994</v>
      </c>
      <c r="R7410" t="str">
        <f>INDEX(lehmad!F$2:F$412,MATCH(klypsid!$B7410,lehmad!$A$2:$A$412,0))</f>
        <v>DYNASTY-ET</v>
      </c>
      <c r="S7410">
        <f>INDEX(lehmad!H$2:H$412,MATCH(klypsid!$B7410,lehmad!$A$2:$A$412,0))</f>
        <v>124</v>
      </c>
      <c r="T7410">
        <f>INDEX(lehmad!K$2:K$412,MATCH(klypsid!$B7410,lehmad!$A$2:$A$412,0))</f>
        <v>108</v>
      </c>
      <c r="U7410" s="4">
        <f t="shared" si="230"/>
        <v>19</v>
      </c>
      <c r="V7410">
        <f t="shared" si="231"/>
        <v>32</v>
      </c>
    </row>
    <row r="7411" spans="1:22" x14ac:dyDescent="0.25">
      <c r="A7411">
        <v>4276</v>
      </c>
      <c r="B7411" t="str">
        <f>"E"&amp;A7411</f>
        <v>E4276</v>
      </c>
      <c r="C7411" t="s">
        <v>176</v>
      </c>
      <c r="D7411">
        <v>1</v>
      </c>
      <c r="E7411">
        <f>IF(D7411&lt;4,D7411,4)</f>
        <v>1</v>
      </c>
      <c r="F7411" s="1">
        <v>39768</v>
      </c>
      <c r="G7411" s="1">
        <v>40371</v>
      </c>
      <c r="H7411" s="3">
        <f>G7411-F7411</f>
        <v>603</v>
      </c>
      <c r="I7411" s="3">
        <f>IF(H7411&lt;=60,1,IF(H7411&lt;=150,2,3))</f>
        <v>3</v>
      </c>
      <c r="J7411">
        <v>25.3</v>
      </c>
      <c r="K7411">
        <v>4.22</v>
      </c>
      <c r="L7411">
        <v>3.78</v>
      </c>
      <c r="M7411">
        <v>59</v>
      </c>
      <c r="N7411">
        <f>LOG(M7411/100,2)+3</f>
        <v>2.2387868595871163</v>
      </c>
      <c r="O7411">
        <f>INDEX(lehmad!B$2:B$412,MATCH(klypsid!$B7411,lehmad!$A$2:$A$412,0))</f>
        <v>39050</v>
      </c>
      <c r="P7411">
        <f>INDEX(lehmad!D$2:D$412,MATCH(klypsid!$B7411,lehmad!$A$2:$A$412,0))</f>
        <v>97</v>
      </c>
      <c r="Q7411">
        <f>INDEX(lehmad!E$2:E$412,MATCH(klypsid!$B7411,lehmad!$A$2:$A$412,0))</f>
        <v>0.93799999999999994</v>
      </c>
      <c r="R7411" t="str">
        <f>INDEX(lehmad!F$2:F$412,MATCH(klypsid!$B7411,lehmad!$A$2:$A$412,0))</f>
        <v>DYNASTY-ET</v>
      </c>
      <c r="S7411">
        <f>INDEX(lehmad!H$2:H$412,MATCH(klypsid!$B7411,lehmad!$A$2:$A$412,0))</f>
        <v>124</v>
      </c>
      <c r="T7411">
        <f>INDEX(lehmad!K$2:K$412,MATCH(klypsid!$B7411,lehmad!$A$2:$A$412,0))</f>
        <v>108</v>
      </c>
      <c r="U7411" s="4">
        <f t="shared" si="230"/>
        <v>20</v>
      </c>
      <c r="V7411">
        <f t="shared" si="231"/>
        <v>35</v>
      </c>
    </row>
    <row r="7412" spans="1:22" x14ac:dyDescent="0.25">
      <c r="A7412">
        <v>4276</v>
      </c>
      <c r="B7412" t="str">
        <f>"E"&amp;A7412</f>
        <v>E4276</v>
      </c>
      <c r="C7412" t="s">
        <v>176</v>
      </c>
      <c r="D7412">
        <v>1</v>
      </c>
      <c r="E7412">
        <f>IF(D7412&lt;4,D7412,4)</f>
        <v>1</v>
      </c>
      <c r="F7412" s="1">
        <v>39768</v>
      </c>
      <c r="G7412" s="1">
        <v>40396</v>
      </c>
      <c r="H7412" s="3">
        <f>G7412-F7412</f>
        <v>628</v>
      </c>
      <c r="I7412" s="3">
        <f>IF(H7412&lt;=60,1,IF(H7412&lt;=150,2,3))</f>
        <v>3</v>
      </c>
      <c r="J7412">
        <v>27.8</v>
      </c>
      <c r="K7412">
        <v>3.51</v>
      </c>
      <c r="L7412">
        <v>3.62</v>
      </c>
      <c r="M7412">
        <v>132</v>
      </c>
      <c r="N7412">
        <f>LOG(M7412/100,2)+3</f>
        <v>3.400537929583729</v>
      </c>
      <c r="O7412">
        <f>INDEX(lehmad!B$2:B$412,MATCH(klypsid!$B7412,lehmad!$A$2:$A$412,0))</f>
        <v>39050</v>
      </c>
      <c r="P7412">
        <f>INDEX(lehmad!D$2:D$412,MATCH(klypsid!$B7412,lehmad!$A$2:$A$412,0))</f>
        <v>97</v>
      </c>
      <c r="Q7412">
        <f>INDEX(lehmad!E$2:E$412,MATCH(klypsid!$B7412,lehmad!$A$2:$A$412,0))</f>
        <v>0.93799999999999994</v>
      </c>
      <c r="R7412" t="str">
        <f>INDEX(lehmad!F$2:F$412,MATCH(klypsid!$B7412,lehmad!$A$2:$A$412,0))</f>
        <v>DYNASTY-ET</v>
      </c>
      <c r="S7412">
        <f>INDEX(lehmad!H$2:H$412,MATCH(klypsid!$B7412,lehmad!$A$2:$A$412,0))</f>
        <v>124</v>
      </c>
      <c r="T7412">
        <f>INDEX(lehmad!K$2:K$412,MATCH(klypsid!$B7412,lehmad!$A$2:$A$412,0))</f>
        <v>108</v>
      </c>
      <c r="U7412" s="4">
        <f t="shared" si="230"/>
        <v>21</v>
      </c>
      <c r="V7412">
        <f t="shared" si="231"/>
        <v>25</v>
      </c>
    </row>
    <row r="7413" spans="1:22" x14ac:dyDescent="0.25">
      <c r="A7413">
        <v>4276</v>
      </c>
      <c r="B7413" t="str">
        <f>"E"&amp;A7413</f>
        <v>E4276</v>
      </c>
      <c r="C7413" t="s">
        <v>176</v>
      </c>
      <c r="D7413">
        <v>1</v>
      </c>
      <c r="E7413">
        <f>IF(D7413&lt;4,D7413,4)</f>
        <v>1</v>
      </c>
      <c r="F7413" s="1">
        <v>39768</v>
      </c>
      <c r="G7413" s="1">
        <v>40434</v>
      </c>
      <c r="H7413" s="3">
        <f>G7413-F7413</f>
        <v>666</v>
      </c>
      <c r="I7413" s="3">
        <f>IF(H7413&lt;=60,1,IF(H7413&lt;=150,2,3))</f>
        <v>3</v>
      </c>
      <c r="J7413">
        <v>24.1</v>
      </c>
      <c r="K7413">
        <v>4.08</v>
      </c>
      <c r="L7413">
        <v>4.13</v>
      </c>
      <c r="M7413">
        <v>171</v>
      </c>
      <c r="N7413">
        <f>LOG(M7413/100,2)+3</f>
        <v>3.773996325111173</v>
      </c>
      <c r="O7413">
        <f>INDEX(lehmad!B$2:B$412,MATCH(klypsid!$B7413,lehmad!$A$2:$A$412,0))</f>
        <v>39050</v>
      </c>
      <c r="P7413">
        <f>INDEX(lehmad!D$2:D$412,MATCH(klypsid!$B7413,lehmad!$A$2:$A$412,0))</f>
        <v>97</v>
      </c>
      <c r="Q7413">
        <f>INDEX(lehmad!E$2:E$412,MATCH(klypsid!$B7413,lehmad!$A$2:$A$412,0))</f>
        <v>0.93799999999999994</v>
      </c>
      <c r="R7413" t="str">
        <f>INDEX(lehmad!F$2:F$412,MATCH(klypsid!$B7413,lehmad!$A$2:$A$412,0))</f>
        <v>DYNASTY-ET</v>
      </c>
      <c r="S7413">
        <f>INDEX(lehmad!H$2:H$412,MATCH(klypsid!$B7413,lehmad!$A$2:$A$412,0))</f>
        <v>124</v>
      </c>
      <c r="T7413">
        <f>INDEX(lehmad!K$2:K$412,MATCH(klypsid!$B7413,lehmad!$A$2:$A$412,0))</f>
        <v>108</v>
      </c>
      <c r="U7413" s="4">
        <f t="shared" si="230"/>
        <v>22</v>
      </c>
      <c r="V7413">
        <f t="shared" si="231"/>
        <v>38</v>
      </c>
    </row>
    <row r="7414" spans="1:22" x14ac:dyDescent="0.25">
      <c r="A7414">
        <v>4276</v>
      </c>
      <c r="B7414" t="str">
        <f>"E"&amp;A7414</f>
        <v>E4276</v>
      </c>
      <c r="C7414" t="s">
        <v>176</v>
      </c>
      <c r="D7414">
        <v>1</v>
      </c>
      <c r="E7414">
        <f>IF(D7414&lt;4,D7414,4)</f>
        <v>1</v>
      </c>
      <c r="F7414" s="1">
        <v>39768</v>
      </c>
      <c r="G7414" s="1">
        <v>40462</v>
      </c>
      <c r="H7414" s="3">
        <f>G7414-F7414</f>
        <v>694</v>
      </c>
      <c r="I7414" s="3">
        <f>IF(H7414&lt;=60,1,IF(H7414&lt;=150,2,3))</f>
        <v>3</v>
      </c>
      <c r="J7414">
        <v>23.6</v>
      </c>
      <c r="K7414">
        <v>4.59</v>
      </c>
      <c r="L7414">
        <v>4.2699999999999996</v>
      </c>
      <c r="M7414">
        <v>99</v>
      </c>
      <c r="N7414">
        <f>LOG(M7414/100,2)+3</f>
        <v>2.9855004303048851</v>
      </c>
      <c r="O7414">
        <f>INDEX(lehmad!B$2:B$412,MATCH(klypsid!$B7414,lehmad!$A$2:$A$412,0))</f>
        <v>39050</v>
      </c>
      <c r="P7414">
        <f>INDEX(lehmad!D$2:D$412,MATCH(klypsid!$B7414,lehmad!$A$2:$A$412,0))</f>
        <v>97</v>
      </c>
      <c r="Q7414">
        <f>INDEX(lehmad!E$2:E$412,MATCH(klypsid!$B7414,lehmad!$A$2:$A$412,0))</f>
        <v>0.93799999999999994</v>
      </c>
      <c r="R7414" t="str">
        <f>INDEX(lehmad!F$2:F$412,MATCH(klypsid!$B7414,lehmad!$A$2:$A$412,0))</f>
        <v>DYNASTY-ET</v>
      </c>
      <c r="S7414">
        <f>INDEX(lehmad!H$2:H$412,MATCH(klypsid!$B7414,lehmad!$A$2:$A$412,0))</f>
        <v>124</v>
      </c>
      <c r="T7414">
        <f>INDEX(lehmad!K$2:K$412,MATCH(klypsid!$B7414,lehmad!$A$2:$A$412,0))</f>
        <v>108</v>
      </c>
      <c r="U7414" s="4">
        <f t="shared" si="230"/>
        <v>23</v>
      </c>
      <c r="V7414">
        <f t="shared" si="231"/>
        <v>28</v>
      </c>
    </row>
    <row r="7415" spans="1:22" x14ac:dyDescent="0.25">
      <c r="A7415">
        <v>4276</v>
      </c>
      <c r="B7415" t="str">
        <f>"E"&amp;A7415</f>
        <v>E4276</v>
      </c>
      <c r="C7415" t="s">
        <v>176</v>
      </c>
      <c r="D7415">
        <v>1</v>
      </c>
      <c r="E7415">
        <f>IF(D7415&lt;4,D7415,4)</f>
        <v>1</v>
      </c>
      <c r="F7415" s="1">
        <v>39768</v>
      </c>
      <c r="G7415" s="1">
        <v>40493</v>
      </c>
      <c r="H7415" s="3">
        <f>G7415-F7415</f>
        <v>725</v>
      </c>
      <c r="I7415" s="3">
        <f>IF(H7415&lt;=60,1,IF(H7415&lt;=150,2,3))</f>
        <v>3</v>
      </c>
      <c r="J7415">
        <v>24</v>
      </c>
      <c r="K7415">
        <v>4.3499999999999996</v>
      </c>
      <c r="L7415">
        <v>4.08</v>
      </c>
      <c r="M7415">
        <v>68</v>
      </c>
      <c r="N7415">
        <f>LOG(M7415/100,2)+3</f>
        <v>2.4436066514756147</v>
      </c>
      <c r="O7415">
        <f>INDEX(lehmad!B$2:B$412,MATCH(klypsid!$B7415,lehmad!$A$2:$A$412,0))</f>
        <v>39050</v>
      </c>
      <c r="P7415">
        <f>INDEX(lehmad!D$2:D$412,MATCH(klypsid!$B7415,lehmad!$A$2:$A$412,0))</f>
        <v>97</v>
      </c>
      <c r="Q7415">
        <f>INDEX(lehmad!E$2:E$412,MATCH(klypsid!$B7415,lehmad!$A$2:$A$412,0))</f>
        <v>0.93799999999999994</v>
      </c>
      <c r="R7415" t="str">
        <f>INDEX(lehmad!F$2:F$412,MATCH(klypsid!$B7415,lehmad!$A$2:$A$412,0))</f>
        <v>DYNASTY-ET</v>
      </c>
      <c r="S7415">
        <f>INDEX(lehmad!H$2:H$412,MATCH(klypsid!$B7415,lehmad!$A$2:$A$412,0))</f>
        <v>124</v>
      </c>
      <c r="T7415">
        <f>INDEX(lehmad!K$2:K$412,MATCH(klypsid!$B7415,lehmad!$A$2:$A$412,0))</f>
        <v>108</v>
      </c>
      <c r="U7415" s="4">
        <f t="shared" si="230"/>
        <v>24</v>
      </c>
      <c r="V7415">
        <f t="shared" si="231"/>
        <v>31</v>
      </c>
    </row>
    <row r="7416" spans="1:22" x14ac:dyDescent="0.25">
      <c r="A7416">
        <v>4276</v>
      </c>
      <c r="B7416" t="str">
        <f>"E"&amp;A7416</f>
        <v>E4276</v>
      </c>
      <c r="C7416" t="s">
        <v>176</v>
      </c>
      <c r="D7416">
        <v>1</v>
      </c>
      <c r="E7416">
        <f>IF(D7416&lt;4,D7416,4)</f>
        <v>1</v>
      </c>
      <c r="F7416" s="1">
        <v>39768</v>
      </c>
      <c r="G7416" s="1">
        <v>40521</v>
      </c>
      <c r="H7416" s="3">
        <f>G7416-F7416</f>
        <v>753</v>
      </c>
      <c r="I7416" s="3">
        <f>IF(H7416&lt;=60,1,IF(H7416&lt;=150,2,3))</f>
        <v>3</v>
      </c>
      <c r="J7416">
        <v>24.7</v>
      </c>
      <c r="K7416">
        <v>5.15</v>
      </c>
      <c r="L7416">
        <v>4.18</v>
      </c>
      <c r="M7416">
        <v>61</v>
      </c>
      <c r="N7416">
        <f>LOG(M7416/100,2)+3</f>
        <v>2.2868811477881614</v>
      </c>
      <c r="O7416">
        <f>INDEX(lehmad!B$2:B$412,MATCH(klypsid!$B7416,lehmad!$A$2:$A$412,0))</f>
        <v>39050</v>
      </c>
      <c r="P7416">
        <f>INDEX(lehmad!D$2:D$412,MATCH(klypsid!$B7416,lehmad!$A$2:$A$412,0))</f>
        <v>97</v>
      </c>
      <c r="Q7416">
        <f>INDEX(lehmad!E$2:E$412,MATCH(klypsid!$B7416,lehmad!$A$2:$A$412,0))</f>
        <v>0.93799999999999994</v>
      </c>
      <c r="R7416" t="str">
        <f>INDEX(lehmad!F$2:F$412,MATCH(klypsid!$B7416,lehmad!$A$2:$A$412,0))</f>
        <v>DYNASTY-ET</v>
      </c>
      <c r="S7416">
        <f>INDEX(lehmad!H$2:H$412,MATCH(klypsid!$B7416,lehmad!$A$2:$A$412,0))</f>
        <v>124</v>
      </c>
      <c r="T7416">
        <f>INDEX(lehmad!K$2:K$412,MATCH(klypsid!$B7416,lehmad!$A$2:$A$412,0))</f>
        <v>108</v>
      </c>
      <c r="U7416" s="4">
        <f t="shared" si="230"/>
        <v>25</v>
      </c>
      <c r="V7416">
        <f t="shared" si="231"/>
        <v>28</v>
      </c>
    </row>
    <row r="7417" spans="1:22" x14ac:dyDescent="0.25">
      <c r="A7417">
        <v>4276</v>
      </c>
      <c r="B7417" t="str">
        <f>"E"&amp;A7417</f>
        <v>E4276</v>
      </c>
      <c r="C7417" t="s">
        <v>176</v>
      </c>
      <c r="D7417">
        <v>1</v>
      </c>
      <c r="E7417">
        <f>IF(D7417&lt;4,D7417,4)</f>
        <v>1</v>
      </c>
      <c r="F7417" s="1">
        <v>39768</v>
      </c>
      <c r="G7417" s="1">
        <v>40556</v>
      </c>
      <c r="H7417" s="3">
        <f>G7417-F7417</f>
        <v>788</v>
      </c>
      <c r="I7417" s="3">
        <f>IF(H7417&lt;=60,1,IF(H7417&lt;=150,2,3))</f>
        <v>3</v>
      </c>
      <c r="J7417">
        <v>25.5</v>
      </c>
      <c r="K7417">
        <v>4.6900000000000004</v>
      </c>
      <c r="L7417">
        <v>4.09</v>
      </c>
      <c r="M7417">
        <v>64</v>
      </c>
      <c r="N7417">
        <f>LOG(M7417/100,2)+3</f>
        <v>2.3561438102252752</v>
      </c>
      <c r="O7417">
        <f>INDEX(lehmad!B$2:B$412,MATCH(klypsid!$B7417,lehmad!$A$2:$A$412,0))</f>
        <v>39050</v>
      </c>
      <c r="P7417">
        <f>INDEX(lehmad!D$2:D$412,MATCH(klypsid!$B7417,lehmad!$A$2:$A$412,0))</f>
        <v>97</v>
      </c>
      <c r="Q7417">
        <f>INDEX(lehmad!E$2:E$412,MATCH(klypsid!$B7417,lehmad!$A$2:$A$412,0))</f>
        <v>0.93799999999999994</v>
      </c>
      <c r="R7417" t="str">
        <f>INDEX(lehmad!F$2:F$412,MATCH(klypsid!$B7417,lehmad!$A$2:$A$412,0))</f>
        <v>DYNASTY-ET</v>
      </c>
      <c r="S7417">
        <f>INDEX(lehmad!H$2:H$412,MATCH(klypsid!$B7417,lehmad!$A$2:$A$412,0))</f>
        <v>124</v>
      </c>
      <c r="T7417">
        <f>INDEX(lehmad!K$2:K$412,MATCH(klypsid!$B7417,lehmad!$A$2:$A$412,0))</f>
        <v>108</v>
      </c>
      <c r="U7417" s="4">
        <f t="shared" si="230"/>
        <v>26</v>
      </c>
      <c r="V7417">
        <f t="shared" si="231"/>
        <v>35</v>
      </c>
    </row>
    <row r="7418" spans="1:22" x14ac:dyDescent="0.25">
      <c r="A7418">
        <v>4277</v>
      </c>
      <c r="B7418" t="str">
        <f>"E"&amp;A7418</f>
        <v>E4277</v>
      </c>
      <c r="C7418" t="s">
        <v>17</v>
      </c>
      <c r="D7418">
        <v>1</v>
      </c>
      <c r="E7418">
        <f>IF(D7418&lt;4,D7418,4)</f>
        <v>1</v>
      </c>
      <c r="F7418" s="1">
        <v>39824</v>
      </c>
      <c r="G7418" s="1">
        <v>39845</v>
      </c>
      <c r="H7418" s="3">
        <f>G7418-F7418</f>
        <v>21</v>
      </c>
      <c r="I7418" s="3">
        <f>IF(H7418&lt;=60,1,IF(H7418&lt;=150,2,3))</f>
        <v>1</v>
      </c>
      <c r="J7418">
        <v>25.1</v>
      </c>
      <c r="K7418">
        <v>4.32</v>
      </c>
      <c r="L7418">
        <v>3.05</v>
      </c>
      <c r="M7418">
        <v>65</v>
      </c>
      <c r="N7418">
        <f>LOG(M7418/100,2)+3</f>
        <v>2.37851162325373</v>
      </c>
      <c r="O7418">
        <f>INDEX(lehmad!B$2:B$412,MATCH(klypsid!$B7418,lehmad!$A$2:$A$412,0))</f>
        <v>39052</v>
      </c>
      <c r="P7418">
        <f>INDEX(lehmad!D$2:D$412,MATCH(klypsid!$B7418,lehmad!$A$2:$A$412,0))</f>
        <v>106</v>
      </c>
      <c r="Q7418">
        <f>INDEX(lehmad!E$2:E$412,MATCH(klypsid!$B7418,lehmad!$A$2:$A$412,0))</f>
        <v>0.875</v>
      </c>
      <c r="R7418" t="str">
        <f>INDEX(lehmad!F$2:F$412,MATCH(klypsid!$B7418,lehmad!$A$2:$A$412,0))</f>
        <v>DYNASTY-ET</v>
      </c>
      <c r="S7418">
        <f>INDEX(lehmad!H$2:H$412,MATCH(klypsid!$B7418,lehmad!$A$2:$A$412,0))</f>
        <v>124</v>
      </c>
      <c r="T7418">
        <f>INDEX(lehmad!K$2:K$412,MATCH(klypsid!$B7418,lehmad!$A$2:$A$412,0))</f>
        <v>108</v>
      </c>
      <c r="U7418" s="4">
        <f t="shared" si="230"/>
        <v>1</v>
      </c>
      <c r="V7418">
        <f t="shared" si="231"/>
        <v>21</v>
      </c>
    </row>
    <row r="7419" spans="1:22" x14ac:dyDescent="0.25">
      <c r="A7419">
        <v>4277</v>
      </c>
      <c r="B7419" t="str">
        <f>"E"&amp;A7419</f>
        <v>E4277</v>
      </c>
      <c r="C7419" t="s">
        <v>17</v>
      </c>
      <c r="D7419">
        <v>1</v>
      </c>
      <c r="E7419">
        <f>IF(D7419&lt;4,D7419,4)</f>
        <v>1</v>
      </c>
      <c r="F7419" s="1">
        <v>39824</v>
      </c>
      <c r="G7419" s="1">
        <v>39875</v>
      </c>
      <c r="H7419" s="3">
        <f>G7419-F7419</f>
        <v>51</v>
      </c>
      <c r="I7419" s="3">
        <f>IF(H7419&lt;=60,1,IF(H7419&lt;=150,2,3))</f>
        <v>1</v>
      </c>
      <c r="J7419">
        <v>29.7</v>
      </c>
      <c r="K7419">
        <v>3.69</v>
      </c>
      <c r="L7419">
        <v>2.83</v>
      </c>
      <c r="M7419">
        <v>28</v>
      </c>
      <c r="N7419">
        <f>LOG(M7419/100,2)+3</f>
        <v>1.1634987322828796</v>
      </c>
      <c r="O7419">
        <f>INDEX(lehmad!B$2:B$412,MATCH(klypsid!$B7419,lehmad!$A$2:$A$412,0))</f>
        <v>39052</v>
      </c>
      <c r="P7419">
        <f>INDEX(lehmad!D$2:D$412,MATCH(klypsid!$B7419,lehmad!$A$2:$A$412,0))</f>
        <v>106</v>
      </c>
      <c r="Q7419">
        <f>INDEX(lehmad!E$2:E$412,MATCH(klypsid!$B7419,lehmad!$A$2:$A$412,0))</f>
        <v>0.875</v>
      </c>
      <c r="R7419" t="str">
        <f>INDEX(lehmad!F$2:F$412,MATCH(klypsid!$B7419,lehmad!$A$2:$A$412,0))</f>
        <v>DYNASTY-ET</v>
      </c>
      <c r="S7419">
        <f>INDEX(lehmad!H$2:H$412,MATCH(klypsid!$B7419,lehmad!$A$2:$A$412,0))</f>
        <v>124</v>
      </c>
      <c r="T7419">
        <f>INDEX(lehmad!K$2:K$412,MATCH(klypsid!$B7419,lehmad!$A$2:$A$412,0))</f>
        <v>108</v>
      </c>
      <c r="U7419" s="4">
        <f t="shared" si="230"/>
        <v>2</v>
      </c>
      <c r="V7419">
        <f t="shared" si="231"/>
        <v>30</v>
      </c>
    </row>
    <row r="7420" spans="1:22" x14ac:dyDescent="0.25">
      <c r="A7420">
        <v>4277</v>
      </c>
      <c r="B7420" t="str">
        <f>"E"&amp;A7420</f>
        <v>E4277</v>
      </c>
      <c r="C7420" t="s">
        <v>17</v>
      </c>
      <c r="D7420">
        <v>1</v>
      </c>
      <c r="E7420">
        <f>IF(D7420&lt;4,D7420,4)</f>
        <v>1</v>
      </c>
      <c r="F7420" s="1">
        <v>39824</v>
      </c>
      <c r="G7420" s="1">
        <v>39908</v>
      </c>
      <c r="H7420" s="3">
        <f>G7420-F7420</f>
        <v>84</v>
      </c>
      <c r="I7420" s="3">
        <f>IF(H7420&lt;=60,1,IF(H7420&lt;=150,2,3))</f>
        <v>2</v>
      </c>
      <c r="J7420">
        <v>26.6</v>
      </c>
      <c r="K7420">
        <v>4.18</v>
      </c>
      <c r="L7420">
        <v>3.04</v>
      </c>
      <c r="M7420">
        <v>25</v>
      </c>
      <c r="N7420">
        <f>LOG(M7420/100,2)+3</f>
        <v>1</v>
      </c>
      <c r="O7420">
        <f>INDEX(lehmad!B$2:B$412,MATCH(klypsid!$B7420,lehmad!$A$2:$A$412,0))</f>
        <v>39052</v>
      </c>
      <c r="P7420">
        <f>INDEX(lehmad!D$2:D$412,MATCH(klypsid!$B7420,lehmad!$A$2:$A$412,0))</f>
        <v>106</v>
      </c>
      <c r="Q7420">
        <f>INDEX(lehmad!E$2:E$412,MATCH(klypsid!$B7420,lehmad!$A$2:$A$412,0))</f>
        <v>0.875</v>
      </c>
      <c r="R7420" t="str">
        <f>INDEX(lehmad!F$2:F$412,MATCH(klypsid!$B7420,lehmad!$A$2:$A$412,0))</f>
        <v>DYNASTY-ET</v>
      </c>
      <c r="S7420">
        <f>INDEX(lehmad!H$2:H$412,MATCH(klypsid!$B7420,lehmad!$A$2:$A$412,0))</f>
        <v>124</v>
      </c>
      <c r="T7420">
        <f>INDEX(lehmad!K$2:K$412,MATCH(klypsid!$B7420,lehmad!$A$2:$A$412,0))</f>
        <v>108</v>
      </c>
      <c r="U7420" s="4">
        <f t="shared" si="230"/>
        <v>3</v>
      </c>
      <c r="V7420">
        <f t="shared" si="231"/>
        <v>33</v>
      </c>
    </row>
    <row r="7421" spans="1:22" x14ac:dyDescent="0.25">
      <c r="A7421">
        <v>4277</v>
      </c>
      <c r="B7421" t="str">
        <f>"E"&amp;A7421</f>
        <v>E4277</v>
      </c>
      <c r="C7421" t="s">
        <v>17</v>
      </c>
      <c r="D7421">
        <v>1</v>
      </c>
      <c r="E7421">
        <f>IF(D7421&lt;4,D7421,4)</f>
        <v>1</v>
      </c>
      <c r="F7421" s="1">
        <v>39824</v>
      </c>
      <c r="G7421" s="1">
        <v>39944</v>
      </c>
      <c r="H7421" s="3">
        <f>G7421-F7421</f>
        <v>120</v>
      </c>
      <c r="I7421" s="3">
        <f>IF(H7421&lt;=60,1,IF(H7421&lt;=150,2,3))</f>
        <v>2</v>
      </c>
      <c r="J7421">
        <v>26.5</v>
      </c>
      <c r="K7421">
        <v>4.22</v>
      </c>
      <c r="L7421">
        <v>2.99</v>
      </c>
      <c r="M7421">
        <v>146</v>
      </c>
      <c r="N7421">
        <f>LOG(M7421/100,2)+3</f>
        <v>3.5459683691052923</v>
      </c>
      <c r="O7421">
        <f>INDEX(lehmad!B$2:B$412,MATCH(klypsid!$B7421,lehmad!$A$2:$A$412,0))</f>
        <v>39052</v>
      </c>
      <c r="P7421">
        <f>INDEX(lehmad!D$2:D$412,MATCH(klypsid!$B7421,lehmad!$A$2:$A$412,0))</f>
        <v>106</v>
      </c>
      <c r="Q7421">
        <f>INDEX(lehmad!E$2:E$412,MATCH(klypsid!$B7421,lehmad!$A$2:$A$412,0))</f>
        <v>0.875</v>
      </c>
      <c r="R7421" t="str">
        <f>INDEX(lehmad!F$2:F$412,MATCH(klypsid!$B7421,lehmad!$A$2:$A$412,0))</f>
        <v>DYNASTY-ET</v>
      </c>
      <c r="S7421">
        <f>INDEX(lehmad!H$2:H$412,MATCH(klypsid!$B7421,lehmad!$A$2:$A$412,0))</f>
        <v>124</v>
      </c>
      <c r="T7421">
        <f>INDEX(lehmad!K$2:K$412,MATCH(klypsid!$B7421,lehmad!$A$2:$A$412,0))</f>
        <v>108</v>
      </c>
      <c r="U7421" s="4">
        <f t="shared" si="230"/>
        <v>4</v>
      </c>
      <c r="V7421">
        <f t="shared" si="231"/>
        <v>36</v>
      </c>
    </row>
    <row r="7422" spans="1:22" x14ac:dyDescent="0.25">
      <c r="A7422">
        <v>4277</v>
      </c>
      <c r="B7422" t="str">
        <f>"E"&amp;A7422</f>
        <v>E4277</v>
      </c>
      <c r="C7422" t="s">
        <v>17</v>
      </c>
      <c r="D7422">
        <v>1</v>
      </c>
      <c r="E7422">
        <f>IF(D7422&lt;4,D7422,4)</f>
        <v>1</v>
      </c>
      <c r="F7422" s="1">
        <v>39824</v>
      </c>
      <c r="G7422" s="1">
        <v>39972</v>
      </c>
      <c r="H7422" s="3">
        <f>G7422-F7422</f>
        <v>148</v>
      </c>
      <c r="I7422" s="3">
        <f>IF(H7422&lt;=60,1,IF(H7422&lt;=150,2,3))</f>
        <v>2</v>
      </c>
      <c r="J7422">
        <v>25.1</v>
      </c>
      <c r="K7422">
        <v>3.89</v>
      </c>
      <c r="L7422">
        <v>3.2</v>
      </c>
      <c r="M7422">
        <v>514</v>
      </c>
      <c r="N7422">
        <f>LOG(M7422/100,2)+3</f>
        <v>5.3617683594191536</v>
      </c>
      <c r="O7422">
        <f>INDEX(lehmad!B$2:B$412,MATCH(klypsid!$B7422,lehmad!$A$2:$A$412,0))</f>
        <v>39052</v>
      </c>
      <c r="P7422">
        <f>INDEX(lehmad!D$2:D$412,MATCH(klypsid!$B7422,lehmad!$A$2:$A$412,0))</f>
        <v>106</v>
      </c>
      <c r="Q7422">
        <f>INDEX(lehmad!E$2:E$412,MATCH(klypsid!$B7422,lehmad!$A$2:$A$412,0))</f>
        <v>0.875</v>
      </c>
      <c r="R7422" t="str">
        <f>INDEX(lehmad!F$2:F$412,MATCH(klypsid!$B7422,lehmad!$A$2:$A$412,0))</f>
        <v>DYNASTY-ET</v>
      </c>
      <c r="S7422">
        <f>INDEX(lehmad!H$2:H$412,MATCH(klypsid!$B7422,lehmad!$A$2:$A$412,0))</f>
        <v>124</v>
      </c>
      <c r="T7422">
        <f>INDEX(lehmad!K$2:K$412,MATCH(klypsid!$B7422,lehmad!$A$2:$A$412,0))</f>
        <v>108</v>
      </c>
      <c r="U7422" s="4">
        <f t="shared" si="230"/>
        <v>5</v>
      </c>
      <c r="V7422">
        <f t="shared" si="231"/>
        <v>28</v>
      </c>
    </row>
    <row r="7423" spans="1:22" x14ac:dyDescent="0.25">
      <c r="A7423">
        <v>4277</v>
      </c>
      <c r="B7423" t="str">
        <f>"E"&amp;A7423</f>
        <v>E4277</v>
      </c>
      <c r="C7423" t="s">
        <v>17</v>
      </c>
      <c r="D7423">
        <v>1</v>
      </c>
      <c r="E7423">
        <f>IF(D7423&lt;4,D7423,4)</f>
        <v>1</v>
      </c>
      <c r="F7423" s="1">
        <v>39824</v>
      </c>
      <c r="G7423" s="1">
        <v>40007</v>
      </c>
      <c r="H7423" s="3">
        <f>G7423-F7423</f>
        <v>183</v>
      </c>
      <c r="I7423" s="3">
        <f>IF(H7423&lt;=60,1,IF(H7423&lt;=150,2,3))</f>
        <v>3</v>
      </c>
      <c r="J7423">
        <v>25.7</v>
      </c>
      <c r="K7423">
        <v>3.63</v>
      </c>
      <c r="L7423">
        <v>3.5</v>
      </c>
      <c r="M7423">
        <v>100</v>
      </c>
      <c r="N7423">
        <f>LOG(M7423/100,2)+3</f>
        <v>3</v>
      </c>
      <c r="O7423">
        <f>INDEX(lehmad!B$2:B$412,MATCH(klypsid!$B7423,lehmad!$A$2:$A$412,0))</f>
        <v>39052</v>
      </c>
      <c r="P7423">
        <f>INDEX(lehmad!D$2:D$412,MATCH(klypsid!$B7423,lehmad!$A$2:$A$412,0))</f>
        <v>106</v>
      </c>
      <c r="Q7423">
        <f>INDEX(lehmad!E$2:E$412,MATCH(klypsid!$B7423,lehmad!$A$2:$A$412,0))</f>
        <v>0.875</v>
      </c>
      <c r="R7423" t="str">
        <f>INDEX(lehmad!F$2:F$412,MATCH(klypsid!$B7423,lehmad!$A$2:$A$412,0))</f>
        <v>DYNASTY-ET</v>
      </c>
      <c r="S7423">
        <f>INDEX(lehmad!H$2:H$412,MATCH(klypsid!$B7423,lehmad!$A$2:$A$412,0))</f>
        <v>124</v>
      </c>
      <c r="T7423">
        <f>INDEX(lehmad!K$2:K$412,MATCH(klypsid!$B7423,lehmad!$A$2:$A$412,0))</f>
        <v>108</v>
      </c>
      <c r="U7423" s="4">
        <f t="shared" si="230"/>
        <v>6</v>
      </c>
      <c r="V7423">
        <f t="shared" si="231"/>
        <v>35</v>
      </c>
    </row>
    <row r="7424" spans="1:22" x14ac:dyDescent="0.25">
      <c r="A7424">
        <v>4277</v>
      </c>
      <c r="B7424" t="str">
        <f>"E"&amp;A7424</f>
        <v>E4277</v>
      </c>
      <c r="C7424" t="s">
        <v>17</v>
      </c>
      <c r="D7424">
        <v>1</v>
      </c>
      <c r="E7424">
        <f>IF(D7424&lt;4,D7424,4)</f>
        <v>1</v>
      </c>
      <c r="F7424" s="1">
        <v>39824</v>
      </c>
      <c r="G7424" s="1">
        <v>40037</v>
      </c>
      <c r="H7424" s="3">
        <f>G7424-F7424</f>
        <v>213</v>
      </c>
      <c r="I7424" s="3">
        <f>IF(H7424&lt;=60,1,IF(H7424&lt;=150,2,3))</f>
        <v>3</v>
      </c>
      <c r="J7424">
        <v>30.5</v>
      </c>
      <c r="K7424">
        <v>3.41</v>
      </c>
      <c r="L7424">
        <v>3.42</v>
      </c>
      <c r="M7424">
        <v>197</v>
      </c>
      <c r="N7424">
        <f>LOG(M7424/100,2)+3</f>
        <v>3.9781956296816516</v>
      </c>
      <c r="O7424">
        <f>INDEX(lehmad!B$2:B$412,MATCH(klypsid!$B7424,lehmad!$A$2:$A$412,0))</f>
        <v>39052</v>
      </c>
      <c r="P7424">
        <f>INDEX(lehmad!D$2:D$412,MATCH(klypsid!$B7424,lehmad!$A$2:$A$412,0))</f>
        <v>106</v>
      </c>
      <c r="Q7424">
        <f>INDEX(lehmad!E$2:E$412,MATCH(klypsid!$B7424,lehmad!$A$2:$A$412,0))</f>
        <v>0.875</v>
      </c>
      <c r="R7424" t="str">
        <f>INDEX(lehmad!F$2:F$412,MATCH(klypsid!$B7424,lehmad!$A$2:$A$412,0))</f>
        <v>DYNASTY-ET</v>
      </c>
      <c r="S7424">
        <f>INDEX(lehmad!H$2:H$412,MATCH(klypsid!$B7424,lehmad!$A$2:$A$412,0))</f>
        <v>124</v>
      </c>
      <c r="T7424">
        <f>INDEX(lehmad!K$2:K$412,MATCH(klypsid!$B7424,lehmad!$A$2:$A$412,0))</f>
        <v>108</v>
      </c>
      <c r="U7424" s="4">
        <f t="shared" si="230"/>
        <v>7</v>
      </c>
      <c r="V7424">
        <f t="shared" si="231"/>
        <v>30</v>
      </c>
    </row>
    <row r="7425" spans="1:22" x14ac:dyDescent="0.25">
      <c r="A7425">
        <v>4277</v>
      </c>
      <c r="B7425" t="str">
        <f>"E"&amp;A7425</f>
        <v>E4277</v>
      </c>
      <c r="C7425" t="s">
        <v>17</v>
      </c>
      <c r="D7425">
        <v>1</v>
      </c>
      <c r="E7425">
        <f>IF(D7425&lt;4,D7425,4)</f>
        <v>1</v>
      </c>
      <c r="F7425" s="1">
        <v>39824</v>
      </c>
      <c r="G7425" s="1">
        <v>40066</v>
      </c>
      <c r="H7425" s="3">
        <f>G7425-F7425</f>
        <v>242</v>
      </c>
      <c r="I7425" s="3">
        <f>IF(H7425&lt;=60,1,IF(H7425&lt;=150,2,3))</f>
        <v>3</v>
      </c>
      <c r="J7425">
        <v>28.7</v>
      </c>
      <c r="K7425">
        <v>4.37</v>
      </c>
      <c r="L7425">
        <v>3.54</v>
      </c>
      <c r="M7425">
        <v>46</v>
      </c>
      <c r="N7425">
        <f>LOG(M7425/100,2)+3</f>
        <v>1.8797057662822882</v>
      </c>
      <c r="O7425">
        <f>INDEX(lehmad!B$2:B$412,MATCH(klypsid!$B7425,lehmad!$A$2:$A$412,0))</f>
        <v>39052</v>
      </c>
      <c r="P7425">
        <f>INDEX(lehmad!D$2:D$412,MATCH(klypsid!$B7425,lehmad!$A$2:$A$412,0))</f>
        <v>106</v>
      </c>
      <c r="Q7425">
        <f>INDEX(lehmad!E$2:E$412,MATCH(klypsid!$B7425,lehmad!$A$2:$A$412,0))</f>
        <v>0.875</v>
      </c>
      <c r="R7425" t="str">
        <f>INDEX(lehmad!F$2:F$412,MATCH(klypsid!$B7425,lehmad!$A$2:$A$412,0))</f>
        <v>DYNASTY-ET</v>
      </c>
      <c r="S7425">
        <f>INDEX(lehmad!H$2:H$412,MATCH(klypsid!$B7425,lehmad!$A$2:$A$412,0))</f>
        <v>124</v>
      </c>
      <c r="T7425">
        <f>INDEX(lehmad!K$2:K$412,MATCH(klypsid!$B7425,lehmad!$A$2:$A$412,0))</f>
        <v>108</v>
      </c>
      <c r="U7425" s="4">
        <f t="shared" si="230"/>
        <v>8</v>
      </c>
      <c r="V7425">
        <f t="shared" si="231"/>
        <v>29</v>
      </c>
    </row>
    <row r="7426" spans="1:22" x14ac:dyDescent="0.25">
      <c r="A7426">
        <v>4277</v>
      </c>
      <c r="B7426" t="str">
        <f>"E"&amp;A7426</f>
        <v>E4277</v>
      </c>
      <c r="C7426" t="s">
        <v>17</v>
      </c>
      <c r="D7426">
        <v>1</v>
      </c>
      <c r="E7426">
        <f>IF(D7426&lt;4,D7426,4)</f>
        <v>1</v>
      </c>
      <c r="F7426" s="1">
        <v>39824</v>
      </c>
      <c r="G7426" s="1">
        <v>40094</v>
      </c>
      <c r="H7426" s="3">
        <f>G7426-F7426</f>
        <v>270</v>
      </c>
      <c r="I7426" s="3">
        <f>IF(H7426&lt;=60,1,IF(H7426&lt;=150,2,3))</f>
        <v>3</v>
      </c>
      <c r="J7426">
        <v>25.1</v>
      </c>
      <c r="K7426">
        <v>3.88</v>
      </c>
      <c r="L7426">
        <v>3.85</v>
      </c>
      <c r="M7426">
        <v>75</v>
      </c>
      <c r="N7426">
        <f>LOG(M7426/100,2)+3</f>
        <v>2.5849625007211561</v>
      </c>
      <c r="O7426">
        <f>INDEX(lehmad!B$2:B$412,MATCH(klypsid!$B7426,lehmad!$A$2:$A$412,0))</f>
        <v>39052</v>
      </c>
      <c r="P7426">
        <f>INDEX(lehmad!D$2:D$412,MATCH(klypsid!$B7426,lehmad!$A$2:$A$412,0))</f>
        <v>106</v>
      </c>
      <c r="Q7426">
        <f>INDEX(lehmad!E$2:E$412,MATCH(klypsid!$B7426,lehmad!$A$2:$A$412,0))</f>
        <v>0.875</v>
      </c>
      <c r="R7426" t="str">
        <f>INDEX(lehmad!F$2:F$412,MATCH(klypsid!$B7426,lehmad!$A$2:$A$412,0))</f>
        <v>DYNASTY-ET</v>
      </c>
      <c r="S7426">
        <f>INDEX(lehmad!H$2:H$412,MATCH(klypsid!$B7426,lehmad!$A$2:$A$412,0))</f>
        <v>124</v>
      </c>
      <c r="T7426">
        <f>INDEX(lehmad!K$2:K$412,MATCH(klypsid!$B7426,lehmad!$A$2:$A$412,0))</f>
        <v>108</v>
      </c>
      <c r="U7426" s="4">
        <f t="shared" si="230"/>
        <v>9</v>
      </c>
      <c r="V7426">
        <f t="shared" si="231"/>
        <v>28</v>
      </c>
    </row>
    <row r="7427" spans="1:22" x14ac:dyDescent="0.25">
      <c r="A7427">
        <v>4277</v>
      </c>
      <c r="B7427" t="str">
        <f>"E"&amp;A7427</f>
        <v>E4277</v>
      </c>
      <c r="C7427" t="s">
        <v>17</v>
      </c>
      <c r="D7427">
        <v>1</v>
      </c>
      <c r="E7427">
        <f>IF(D7427&lt;4,D7427,4)</f>
        <v>1</v>
      </c>
      <c r="F7427" s="1">
        <v>39824</v>
      </c>
      <c r="G7427" s="1">
        <v>40125</v>
      </c>
      <c r="H7427" s="3">
        <f>G7427-F7427</f>
        <v>301</v>
      </c>
      <c r="I7427" s="3">
        <f>IF(H7427&lt;=60,1,IF(H7427&lt;=150,2,3))</f>
        <v>3</v>
      </c>
      <c r="J7427">
        <v>25</v>
      </c>
      <c r="K7427">
        <v>5.29</v>
      </c>
      <c r="L7427">
        <v>4</v>
      </c>
      <c r="M7427">
        <v>84</v>
      </c>
      <c r="N7427">
        <f>LOG(M7427/100,2)+3</f>
        <v>2.7484612330040354</v>
      </c>
      <c r="O7427">
        <f>INDEX(lehmad!B$2:B$412,MATCH(klypsid!$B7427,lehmad!$A$2:$A$412,0))</f>
        <v>39052</v>
      </c>
      <c r="P7427">
        <f>INDEX(lehmad!D$2:D$412,MATCH(klypsid!$B7427,lehmad!$A$2:$A$412,0))</f>
        <v>106</v>
      </c>
      <c r="Q7427">
        <f>INDEX(lehmad!E$2:E$412,MATCH(klypsid!$B7427,lehmad!$A$2:$A$412,0))</f>
        <v>0.875</v>
      </c>
      <c r="R7427" t="str">
        <f>INDEX(lehmad!F$2:F$412,MATCH(klypsid!$B7427,lehmad!$A$2:$A$412,0))</f>
        <v>DYNASTY-ET</v>
      </c>
      <c r="S7427">
        <f>INDEX(lehmad!H$2:H$412,MATCH(klypsid!$B7427,lehmad!$A$2:$A$412,0))</f>
        <v>124</v>
      </c>
      <c r="T7427">
        <f>INDEX(lehmad!K$2:K$412,MATCH(klypsid!$B7427,lehmad!$A$2:$A$412,0))</f>
        <v>108</v>
      </c>
      <c r="U7427" s="4">
        <f t="shared" ref="U7427:U7490" si="232">IF(AND(A7427=A7426,D7427=D7426),U7426+1,1)</f>
        <v>10</v>
      </c>
      <c r="V7427">
        <f t="shared" ref="V7427:V7490" si="233">IF(AND(A7427=A7426,D7427=D7426),G7427-G7426,G7427-F7427)</f>
        <v>31</v>
      </c>
    </row>
    <row r="7428" spans="1:22" x14ac:dyDescent="0.25">
      <c r="A7428">
        <v>4277</v>
      </c>
      <c r="B7428" t="str">
        <f>"E"&amp;A7428</f>
        <v>E4277</v>
      </c>
      <c r="C7428" t="s">
        <v>17</v>
      </c>
      <c r="D7428">
        <v>1</v>
      </c>
      <c r="E7428">
        <f>IF(D7428&lt;4,D7428,4)</f>
        <v>1</v>
      </c>
      <c r="F7428" s="1">
        <v>39824</v>
      </c>
      <c r="G7428" s="1">
        <v>40153</v>
      </c>
      <c r="H7428" s="3">
        <f>G7428-F7428</f>
        <v>329</v>
      </c>
      <c r="I7428" s="3">
        <f>IF(H7428&lt;=60,1,IF(H7428&lt;=150,2,3))</f>
        <v>3</v>
      </c>
      <c r="J7428">
        <v>24.5</v>
      </c>
      <c r="K7428">
        <v>5.09</v>
      </c>
      <c r="L7428">
        <v>4.08</v>
      </c>
      <c r="M7428">
        <v>67</v>
      </c>
      <c r="N7428">
        <f>LOG(M7428/100,2)+3</f>
        <v>2.4222330006830477</v>
      </c>
      <c r="O7428">
        <f>INDEX(lehmad!B$2:B$412,MATCH(klypsid!$B7428,lehmad!$A$2:$A$412,0))</f>
        <v>39052</v>
      </c>
      <c r="P7428">
        <f>INDEX(lehmad!D$2:D$412,MATCH(klypsid!$B7428,lehmad!$A$2:$A$412,0))</f>
        <v>106</v>
      </c>
      <c r="Q7428">
        <f>INDEX(lehmad!E$2:E$412,MATCH(klypsid!$B7428,lehmad!$A$2:$A$412,0))</f>
        <v>0.875</v>
      </c>
      <c r="R7428" t="str">
        <f>INDEX(lehmad!F$2:F$412,MATCH(klypsid!$B7428,lehmad!$A$2:$A$412,0))</f>
        <v>DYNASTY-ET</v>
      </c>
      <c r="S7428">
        <f>INDEX(lehmad!H$2:H$412,MATCH(klypsid!$B7428,lehmad!$A$2:$A$412,0))</f>
        <v>124</v>
      </c>
      <c r="T7428">
        <f>INDEX(lehmad!K$2:K$412,MATCH(klypsid!$B7428,lehmad!$A$2:$A$412,0))</f>
        <v>108</v>
      </c>
      <c r="U7428" s="4">
        <f t="shared" si="232"/>
        <v>11</v>
      </c>
      <c r="V7428">
        <f t="shared" si="233"/>
        <v>28</v>
      </c>
    </row>
    <row r="7429" spans="1:22" x14ac:dyDescent="0.25">
      <c r="A7429">
        <v>4277</v>
      </c>
      <c r="B7429" t="str">
        <f>"E"&amp;A7429</f>
        <v>E4277</v>
      </c>
      <c r="C7429" t="s">
        <v>17</v>
      </c>
      <c r="D7429">
        <v>1</v>
      </c>
      <c r="E7429">
        <f>IF(D7429&lt;4,D7429,4)</f>
        <v>1</v>
      </c>
      <c r="F7429" s="1">
        <v>39824</v>
      </c>
      <c r="G7429" s="1">
        <v>40186</v>
      </c>
      <c r="H7429" s="3">
        <f>G7429-F7429</f>
        <v>362</v>
      </c>
      <c r="I7429" s="3">
        <f>IF(H7429&lt;=60,1,IF(H7429&lt;=150,2,3))</f>
        <v>3</v>
      </c>
      <c r="J7429">
        <v>20.3</v>
      </c>
      <c r="K7429">
        <v>4.8099999999999996</v>
      </c>
      <c r="L7429">
        <v>3.6</v>
      </c>
      <c r="M7429">
        <v>47</v>
      </c>
      <c r="N7429">
        <f>LOG(M7429/100,2)+3</f>
        <v>1.9107326619029126</v>
      </c>
      <c r="O7429">
        <f>INDEX(lehmad!B$2:B$412,MATCH(klypsid!$B7429,lehmad!$A$2:$A$412,0))</f>
        <v>39052</v>
      </c>
      <c r="P7429">
        <f>INDEX(lehmad!D$2:D$412,MATCH(klypsid!$B7429,lehmad!$A$2:$A$412,0))</f>
        <v>106</v>
      </c>
      <c r="Q7429">
        <f>INDEX(lehmad!E$2:E$412,MATCH(klypsid!$B7429,lehmad!$A$2:$A$412,0))</f>
        <v>0.875</v>
      </c>
      <c r="R7429" t="str">
        <f>INDEX(lehmad!F$2:F$412,MATCH(klypsid!$B7429,lehmad!$A$2:$A$412,0))</f>
        <v>DYNASTY-ET</v>
      </c>
      <c r="S7429">
        <f>INDEX(lehmad!H$2:H$412,MATCH(klypsid!$B7429,lehmad!$A$2:$A$412,0))</f>
        <v>124</v>
      </c>
      <c r="T7429">
        <f>INDEX(lehmad!K$2:K$412,MATCH(klypsid!$B7429,lehmad!$A$2:$A$412,0))</f>
        <v>108</v>
      </c>
      <c r="U7429" s="4">
        <f t="shared" si="232"/>
        <v>12</v>
      </c>
      <c r="V7429">
        <f t="shared" si="233"/>
        <v>33</v>
      </c>
    </row>
    <row r="7430" spans="1:22" x14ac:dyDescent="0.25">
      <c r="A7430">
        <v>4277</v>
      </c>
      <c r="B7430" t="str">
        <f>"E"&amp;A7430</f>
        <v>E4277</v>
      </c>
      <c r="C7430" t="s">
        <v>17</v>
      </c>
      <c r="D7430">
        <v>2</v>
      </c>
      <c r="E7430">
        <f>IF(D7430&lt;4,D7430,4)</f>
        <v>2</v>
      </c>
      <c r="F7430" s="1">
        <v>40265</v>
      </c>
      <c r="G7430" s="1">
        <v>40276</v>
      </c>
      <c r="H7430" s="3">
        <f>G7430-F7430</f>
        <v>11</v>
      </c>
      <c r="I7430" s="3">
        <f>IF(H7430&lt;=60,1,IF(H7430&lt;=150,2,3))</f>
        <v>1</v>
      </c>
      <c r="J7430">
        <v>40.299999999999997</v>
      </c>
      <c r="K7430">
        <v>4.1900000000000004</v>
      </c>
      <c r="L7430">
        <v>3.35</v>
      </c>
      <c r="M7430">
        <v>24</v>
      </c>
      <c r="N7430">
        <f>LOG(M7430/100,2)+3</f>
        <v>0.94110631094643127</v>
      </c>
      <c r="O7430">
        <f>INDEX(lehmad!B$2:B$412,MATCH(klypsid!$B7430,lehmad!$A$2:$A$412,0))</f>
        <v>39052</v>
      </c>
      <c r="P7430">
        <f>INDEX(lehmad!D$2:D$412,MATCH(klypsid!$B7430,lehmad!$A$2:$A$412,0))</f>
        <v>106</v>
      </c>
      <c r="Q7430">
        <f>INDEX(lehmad!E$2:E$412,MATCH(klypsid!$B7430,lehmad!$A$2:$A$412,0))</f>
        <v>0.875</v>
      </c>
      <c r="R7430" t="str">
        <f>INDEX(lehmad!F$2:F$412,MATCH(klypsid!$B7430,lehmad!$A$2:$A$412,0))</f>
        <v>DYNASTY-ET</v>
      </c>
      <c r="S7430">
        <f>INDEX(lehmad!H$2:H$412,MATCH(klypsid!$B7430,lehmad!$A$2:$A$412,0))</f>
        <v>124</v>
      </c>
      <c r="T7430">
        <f>INDEX(lehmad!K$2:K$412,MATCH(klypsid!$B7430,lehmad!$A$2:$A$412,0))</f>
        <v>108</v>
      </c>
      <c r="U7430" s="4">
        <f t="shared" si="232"/>
        <v>1</v>
      </c>
      <c r="V7430">
        <f t="shared" si="233"/>
        <v>11</v>
      </c>
    </row>
    <row r="7431" spans="1:22" x14ac:dyDescent="0.25">
      <c r="A7431">
        <v>4277</v>
      </c>
      <c r="B7431" t="str">
        <f>"E"&amp;A7431</f>
        <v>E4277</v>
      </c>
      <c r="C7431" t="s">
        <v>17</v>
      </c>
      <c r="D7431">
        <v>2</v>
      </c>
      <c r="E7431">
        <f>IF(D7431&lt;4,D7431,4)</f>
        <v>2</v>
      </c>
      <c r="F7431" s="1">
        <v>40265</v>
      </c>
      <c r="G7431" s="1">
        <v>40304</v>
      </c>
      <c r="H7431" s="3">
        <f>G7431-F7431</f>
        <v>39</v>
      </c>
      <c r="I7431" s="3">
        <f>IF(H7431&lt;=60,1,IF(H7431&lt;=150,2,3))</f>
        <v>1</v>
      </c>
      <c r="J7431">
        <v>43.6</v>
      </c>
      <c r="K7431">
        <v>3.64</v>
      </c>
      <c r="L7431">
        <v>2.86</v>
      </c>
      <c r="M7431">
        <v>16</v>
      </c>
      <c r="N7431">
        <f>LOG(M7431/100,2)+3</f>
        <v>0.35614381022527519</v>
      </c>
      <c r="O7431">
        <f>INDEX(lehmad!B$2:B$412,MATCH(klypsid!$B7431,lehmad!$A$2:$A$412,0))</f>
        <v>39052</v>
      </c>
      <c r="P7431">
        <f>INDEX(lehmad!D$2:D$412,MATCH(klypsid!$B7431,lehmad!$A$2:$A$412,0))</f>
        <v>106</v>
      </c>
      <c r="Q7431">
        <f>INDEX(lehmad!E$2:E$412,MATCH(klypsid!$B7431,lehmad!$A$2:$A$412,0))</f>
        <v>0.875</v>
      </c>
      <c r="R7431" t="str">
        <f>INDEX(lehmad!F$2:F$412,MATCH(klypsid!$B7431,lehmad!$A$2:$A$412,0))</f>
        <v>DYNASTY-ET</v>
      </c>
      <c r="S7431">
        <f>INDEX(lehmad!H$2:H$412,MATCH(klypsid!$B7431,lehmad!$A$2:$A$412,0))</f>
        <v>124</v>
      </c>
      <c r="T7431">
        <f>INDEX(lehmad!K$2:K$412,MATCH(klypsid!$B7431,lehmad!$A$2:$A$412,0))</f>
        <v>108</v>
      </c>
      <c r="U7431" s="4">
        <f t="shared" si="232"/>
        <v>2</v>
      </c>
      <c r="V7431">
        <f t="shared" si="233"/>
        <v>28</v>
      </c>
    </row>
    <row r="7432" spans="1:22" x14ac:dyDescent="0.25">
      <c r="A7432">
        <v>4277</v>
      </c>
      <c r="B7432" t="str">
        <f>"E"&amp;A7432</f>
        <v>E4277</v>
      </c>
      <c r="C7432" t="s">
        <v>17</v>
      </c>
      <c r="D7432">
        <v>2</v>
      </c>
      <c r="E7432">
        <f>IF(D7432&lt;4,D7432,4)</f>
        <v>2</v>
      </c>
      <c r="F7432" s="1">
        <v>40265</v>
      </c>
      <c r="G7432" s="1">
        <v>40336</v>
      </c>
      <c r="H7432" s="3">
        <f>G7432-F7432</f>
        <v>71</v>
      </c>
      <c r="I7432" s="3">
        <f>IF(H7432&lt;=60,1,IF(H7432&lt;=150,2,3))</f>
        <v>2</v>
      </c>
      <c r="J7432">
        <v>34.799999999999997</v>
      </c>
      <c r="K7432">
        <v>3.54</v>
      </c>
      <c r="L7432">
        <v>2.81</v>
      </c>
      <c r="M7432">
        <v>30</v>
      </c>
      <c r="N7432">
        <f>LOG(M7432/100,2)+3</f>
        <v>1.2630344058337937</v>
      </c>
      <c r="O7432">
        <f>INDEX(lehmad!B$2:B$412,MATCH(klypsid!$B7432,lehmad!$A$2:$A$412,0))</f>
        <v>39052</v>
      </c>
      <c r="P7432">
        <f>INDEX(lehmad!D$2:D$412,MATCH(klypsid!$B7432,lehmad!$A$2:$A$412,0))</f>
        <v>106</v>
      </c>
      <c r="Q7432">
        <f>INDEX(lehmad!E$2:E$412,MATCH(klypsid!$B7432,lehmad!$A$2:$A$412,0))</f>
        <v>0.875</v>
      </c>
      <c r="R7432" t="str">
        <f>INDEX(lehmad!F$2:F$412,MATCH(klypsid!$B7432,lehmad!$A$2:$A$412,0))</f>
        <v>DYNASTY-ET</v>
      </c>
      <c r="S7432">
        <f>INDEX(lehmad!H$2:H$412,MATCH(klypsid!$B7432,lehmad!$A$2:$A$412,0))</f>
        <v>124</v>
      </c>
      <c r="T7432">
        <f>INDEX(lehmad!K$2:K$412,MATCH(klypsid!$B7432,lehmad!$A$2:$A$412,0))</f>
        <v>108</v>
      </c>
      <c r="U7432" s="4">
        <f t="shared" si="232"/>
        <v>3</v>
      </c>
      <c r="V7432">
        <f t="shared" si="233"/>
        <v>32</v>
      </c>
    </row>
    <row r="7433" spans="1:22" x14ac:dyDescent="0.25">
      <c r="A7433">
        <v>4277</v>
      </c>
      <c r="B7433" t="str">
        <f>"E"&amp;A7433</f>
        <v>E4277</v>
      </c>
      <c r="C7433" t="s">
        <v>17</v>
      </c>
      <c r="D7433">
        <v>2</v>
      </c>
      <c r="E7433">
        <f>IF(D7433&lt;4,D7433,4)</f>
        <v>2</v>
      </c>
      <c r="F7433" s="1">
        <v>40265</v>
      </c>
      <c r="G7433" s="1">
        <v>40371</v>
      </c>
      <c r="H7433" s="3">
        <f>G7433-F7433</f>
        <v>106</v>
      </c>
      <c r="I7433" s="3">
        <f>IF(H7433&lt;=60,1,IF(H7433&lt;=150,2,3))</f>
        <v>2</v>
      </c>
      <c r="J7433">
        <v>36</v>
      </c>
      <c r="K7433">
        <v>4.03</v>
      </c>
      <c r="L7433">
        <v>3.01</v>
      </c>
      <c r="M7433">
        <v>49</v>
      </c>
      <c r="N7433">
        <f>LOG(M7433/100,2)+3</f>
        <v>1.9708536543404835</v>
      </c>
      <c r="O7433">
        <f>INDEX(lehmad!B$2:B$412,MATCH(klypsid!$B7433,lehmad!$A$2:$A$412,0))</f>
        <v>39052</v>
      </c>
      <c r="P7433">
        <f>INDEX(lehmad!D$2:D$412,MATCH(klypsid!$B7433,lehmad!$A$2:$A$412,0))</f>
        <v>106</v>
      </c>
      <c r="Q7433">
        <f>INDEX(lehmad!E$2:E$412,MATCH(klypsid!$B7433,lehmad!$A$2:$A$412,0))</f>
        <v>0.875</v>
      </c>
      <c r="R7433" t="str">
        <f>INDEX(lehmad!F$2:F$412,MATCH(klypsid!$B7433,lehmad!$A$2:$A$412,0))</f>
        <v>DYNASTY-ET</v>
      </c>
      <c r="S7433">
        <f>INDEX(lehmad!H$2:H$412,MATCH(klypsid!$B7433,lehmad!$A$2:$A$412,0))</f>
        <v>124</v>
      </c>
      <c r="T7433">
        <f>INDEX(lehmad!K$2:K$412,MATCH(klypsid!$B7433,lehmad!$A$2:$A$412,0))</f>
        <v>108</v>
      </c>
      <c r="U7433" s="4">
        <f t="shared" si="232"/>
        <v>4</v>
      </c>
      <c r="V7433">
        <f t="shared" si="233"/>
        <v>35</v>
      </c>
    </row>
    <row r="7434" spans="1:22" x14ac:dyDescent="0.25">
      <c r="A7434">
        <v>4277</v>
      </c>
      <c r="B7434" t="str">
        <f>"E"&amp;A7434</f>
        <v>E4277</v>
      </c>
      <c r="C7434" t="s">
        <v>17</v>
      </c>
      <c r="D7434">
        <v>2</v>
      </c>
      <c r="E7434">
        <f>IF(D7434&lt;4,D7434,4)</f>
        <v>2</v>
      </c>
      <c r="F7434" s="1">
        <v>40265</v>
      </c>
      <c r="G7434" s="1">
        <v>40396</v>
      </c>
      <c r="H7434" s="3">
        <f>G7434-F7434</f>
        <v>131</v>
      </c>
      <c r="I7434" s="3">
        <f>IF(H7434&lt;=60,1,IF(H7434&lt;=150,2,3))</f>
        <v>2</v>
      </c>
      <c r="J7434">
        <v>32.299999999999997</v>
      </c>
      <c r="K7434">
        <v>3.73</v>
      </c>
      <c r="L7434">
        <v>3.74</v>
      </c>
      <c r="M7434">
        <v>531</v>
      </c>
      <c r="N7434">
        <f>LOG(M7434/100,2)+3</f>
        <v>5.4087118610294294</v>
      </c>
      <c r="O7434">
        <f>INDEX(lehmad!B$2:B$412,MATCH(klypsid!$B7434,lehmad!$A$2:$A$412,0))</f>
        <v>39052</v>
      </c>
      <c r="P7434">
        <f>INDEX(lehmad!D$2:D$412,MATCH(klypsid!$B7434,lehmad!$A$2:$A$412,0))</f>
        <v>106</v>
      </c>
      <c r="Q7434">
        <f>INDEX(lehmad!E$2:E$412,MATCH(klypsid!$B7434,lehmad!$A$2:$A$412,0))</f>
        <v>0.875</v>
      </c>
      <c r="R7434" t="str">
        <f>INDEX(lehmad!F$2:F$412,MATCH(klypsid!$B7434,lehmad!$A$2:$A$412,0))</f>
        <v>DYNASTY-ET</v>
      </c>
      <c r="S7434">
        <f>INDEX(lehmad!H$2:H$412,MATCH(klypsid!$B7434,lehmad!$A$2:$A$412,0))</f>
        <v>124</v>
      </c>
      <c r="T7434">
        <f>INDEX(lehmad!K$2:K$412,MATCH(klypsid!$B7434,lehmad!$A$2:$A$412,0))</f>
        <v>108</v>
      </c>
      <c r="U7434" s="4">
        <f t="shared" si="232"/>
        <v>5</v>
      </c>
      <c r="V7434">
        <f t="shared" si="233"/>
        <v>25</v>
      </c>
    </row>
    <row r="7435" spans="1:22" x14ac:dyDescent="0.25">
      <c r="A7435">
        <v>4277</v>
      </c>
      <c r="B7435" t="str">
        <f>"E"&amp;A7435</f>
        <v>E4277</v>
      </c>
      <c r="C7435" t="s">
        <v>17</v>
      </c>
      <c r="D7435">
        <v>2</v>
      </c>
      <c r="E7435">
        <f>IF(D7435&lt;4,D7435,4)</f>
        <v>2</v>
      </c>
      <c r="F7435" s="1">
        <v>40265</v>
      </c>
      <c r="G7435" s="1">
        <v>40434</v>
      </c>
      <c r="H7435" s="3">
        <f>G7435-F7435</f>
        <v>169</v>
      </c>
      <c r="I7435" s="3">
        <f>IF(H7435&lt;=60,1,IF(H7435&lt;=150,2,3))</f>
        <v>3</v>
      </c>
      <c r="J7435">
        <v>31.8</v>
      </c>
      <c r="K7435">
        <v>4.1100000000000003</v>
      </c>
      <c r="L7435">
        <v>3.48</v>
      </c>
      <c r="M7435">
        <v>99</v>
      </c>
      <c r="N7435">
        <f>LOG(M7435/100,2)+3</f>
        <v>2.9855004303048851</v>
      </c>
      <c r="O7435">
        <f>INDEX(lehmad!B$2:B$412,MATCH(klypsid!$B7435,lehmad!$A$2:$A$412,0))</f>
        <v>39052</v>
      </c>
      <c r="P7435">
        <f>INDEX(lehmad!D$2:D$412,MATCH(klypsid!$B7435,lehmad!$A$2:$A$412,0))</f>
        <v>106</v>
      </c>
      <c r="Q7435">
        <f>INDEX(lehmad!E$2:E$412,MATCH(klypsid!$B7435,lehmad!$A$2:$A$412,0))</f>
        <v>0.875</v>
      </c>
      <c r="R7435" t="str">
        <f>INDEX(lehmad!F$2:F$412,MATCH(klypsid!$B7435,lehmad!$A$2:$A$412,0))</f>
        <v>DYNASTY-ET</v>
      </c>
      <c r="S7435">
        <f>INDEX(lehmad!H$2:H$412,MATCH(klypsid!$B7435,lehmad!$A$2:$A$412,0))</f>
        <v>124</v>
      </c>
      <c r="T7435">
        <f>INDEX(lehmad!K$2:K$412,MATCH(klypsid!$B7435,lehmad!$A$2:$A$412,0))</f>
        <v>108</v>
      </c>
      <c r="U7435" s="4">
        <f t="shared" si="232"/>
        <v>6</v>
      </c>
      <c r="V7435">
        <f t="shared" si="233"/>
        <v>38</v>
      </c>
    </row>
    <row r="7436" spans="1:22" x14ac:dyDescent="0.25">
      <c r="A7436">
        <v>4277</v>
      </c>
      <c r="B7436" t="str">
        <f>"E"&amp;A7436</f>
        <v>E4277</v>
      </c>
      <c r="C7436" t="s">
        <v>17</v>
      </c>
      <c r="D7436">
        <v>2</v>
      </c>
      <c r="E7436">
        <f>IF(D7436&lt;4,D7436,4)</f>
        <v>2</v>
      </c>
      <c r="F7436" s="1">
        <v>40265</v>
      </c>
      <c r="G7436" s="1">
        <v>40462</v>
      </c>
      <c r="H7436" s="3">
        <f>G7436-F7436</f>
        <v>197</v>
      </c>
      <c r="I7436" s="3">
        <f>IF(H7436&lt;=60,1,IF(H7436&lt;=150,2,3))</f>
        <v>3</v>
      </c>
      <c r="J7436">
        <v>31.4</v>
      </c>
      <c r="K7436">
        <v>4.6399999999999997</v>
      </c>
      <c r="L7436">
        <v>3.68</v>
      </c>
      <c r="M7436">
        <v>40</v>
      </c>
      <c r="N7436">
        <f>LOG(M7436/100,2)+3</f>
        <v>1.6780719051126378</v>
      </c>
      <c r="O7436">
        <f>INDEX(lehmad!B$2:B$412,MATCH(klypsid!$B7436,lehmad!$A$2:$A$412,0))</f>
        <v>39052</v>
      </c>
      <c r="P7436">
        <f>INDEX(lehmad!D$2:D$412,MATCH(klypsid!$B7436,lehmad!$A$2:$A$412,0))</f>
        <v>106</v>
      </c>
      <c r="Q7436">
        <f>INDEX(lehmad!E$2:E$412,MATCH(klypsid!$B7436,lehmad!$A$2:$A$412,0))</f>
        <v>0.875</v>
      </c>
      <c r="R7436" t="str">
        <f>INDEX(lehmad!F$2:F$412,MATCH(klypsid!$B7436,lehmad!$A$2:$A$412,0))</f>
        <v>DYNASTY-ET</v>
      </c>
      <c r="S7436">
        <f>INDEX(lehmad!H$2:H$412,MATCH(klypsid!$B7436,lehmad!$A$2:$A$412,0))</f>
        <v>124</v>
      </c>
      <c r="T7436">
        <f>INDEX(lehmad!K$2:K$412,MATCH(klypsid!$B7436,lehmad!$A$2:$A$412,0))</f>
        <v>108</v>
      </c>
      <c r="U7436" s="4">
        <f t="shared" si="232"/>
        <v>7</v>
      </c>
      <c r="V7436">
        <f t="shared" si="233"/>
        <v>28</v>
      </c>
    </row>
    <row r="7437" spans="1:22" x14ac:dyDescent="0.25">
      <c r="A7437">
        <v>4277</v>
      </c>
      <c r="B7437" t="str">
        <f>"E"&amp;A7437</f>
        <v>E4277</v>
      </c>
      <c r="C7437" t="s">
        <v>17</v>
      </c>
      <c r="D7437">
        <v>2</v>
      </c>
      <c r="E7437">
        <f>IF(D7437&lt;4,D7437,4)</f>
        <v>2</v>
      </c>
      <c r="F7437" s="1">
        <v>40265</v>
      </c>
      <c r="G7437" s="1">
        <v>40493</v>
      </c>
      <c r="H7437" s="3">
        <f>G7437-F7437</f>
        <v>228</v>
      </c>
      <c r="I7437" s="3">
        <f>IF(H7437&lt;=60,1,IF(H7437&lt;=150,2,3))</f>
        <v>3</v>
      </c>
      <c r="J7437">
        <v>20.3</v>
      </c>
      <c r="K7437">
        <v>6</v>
      </c>
      <c r="L7437">
        <v>3.17</v>
      </c>
      <c r="M7437">
        <v>56</v>
      </c>
      <c r="N7437">
        <f>LOG(M7437/100,2)+3</f>
        <v>2.1634987322828794</v>
      </c>
      <c r="O7437">
        <f>INDEX(lehmad!B$2:B$412,MATCH(klypsid!$B7437,lehmad!$A$2:$A$412,0))</f>
        <v>39052</v>
      </c>
      <c r="P7437">
        <f>INDEX(lehmad!D$2:D$412,MATCH(klypsid!$B7437,lehmad!$A$2:$A$412,0))</f>
        <v>106</v>
      </c>
      <c r="Q7437">
        <f>INDEX(lehmad!E$2:E$412,MATCH(klypsid!$B7437,lehmad!$A$2:$A$412,0))</f>
        <v>0.875</v>
      </c>
      <c r="R7437" t="str">
        <f>INDEX(lehmad!F$2:F$412,MATCH(klypsid!$B7437,lehmad!$A$2:$A$412,0))</f>
        <v>DYNASTY-ET</v>
      </c>
      <c r="S7437">
        <f>INDEX(lehmad!H$2:H$412,MATCH(klypsid!$B7437,lehmad!$A$2:$A$412,0))</f>
        <v>124</v>
      </c>
      <c r="T7437">
        <f>INDEX(lehmad!K$2:K$412,MATCH(klypsid!$B7437,lehmad!$A$2:$A$412,0))</f>
        <v>108</v>
      </c>
      <c r="U7437" s="4">
        <f t="shared" si="232"/>
        <v>8</v>
      </c>
      <c r="V7437">
        <f t="shared" si="233"/>
        <v>31</v>
      </c>
    </row>
    <row r="7438" spans="1:22" x14ac:dyDescent="0.25">
      <c r="A7438">
        <v>4277</v>
      </c>
      <c r="B7438" t="str">
        <f>"E"&amp;A7438</f>
        <v>E4277</v>
      </c>
      <c r="C7438" t="s">
        <v>17</v>
      </c>
      <c r="D7438">
        <v>2</v>
      </c>
      <c r="E7438">
        <f>IF(D7438&lt;4,D7438,4)</f>
        <v>2</v>
      </c>
      <c r="F7438" s="1">
        <v>40265</v>
      </c>
      <c r="G7438" s="1">
        <v>40521</v>
      </c>
      <c r="H7438" s="3">
        <f>G7438-F7438</f>
        <v>256</v>
      </c>
      <c r="I7438" s="3">
        <f>IF(H7438&lt;=60,1,IF(H7438&lt;=150,2,3))</f>
        <v>3</v>
      </c>
      <c r="J7438">
        <v>24.9</v>
      </c>
      <c r="K7438">
        <v>4.8099999999999996</v>
      </c>
      <c r="L7438">
        <v>3.72</v>
      </c>
      <c r="M7438">
        <v>29</v>
      </c>
      <c r="N7438">
        <f>LOG(M7438/100,2)+3</f>
        <v>1.2141248053528473</v>
      </c>
      <c r="O7438">
        <f>INDEX(lehmad!B$2:B$412,MATCH(klypsid!$B7438,lehmad!$A$2:$A$412,0))</f>
        <v>39052</v>
      </c>
      <c r="P7438">
        <f>INDEX(lehmad!D$2:D$412,MATCH(klypsid!$B7438,lehmad!$A$2:$A$412,0))</f>
        <v>106</v>
      </c>
      <c r="Q7438">
        <f>INDEX(lehmad!E$2:E$412,MATCH(klypsid!$B7438,lehmad!$A$2:$A$412,0))</f>
        <v>0.875</v>
      </c>
      <c r="R7438" t="str">
        <f>INDEX(lehmad!F$2:F$412,MATCH(klypsid!$B7438,lehmad!$A$2:$A$412,0))</f>
        <v>DYNASTY-ET</v>
      </c>
      <c r="S7438">
        <f>INDEX(lehmad!H$2:H$412,MATCH(klypsid!$B7438,lehmad!$A$2:$A$412,0))</f>
        <v>124</v>
      </c>
      <c r="T7438">
        <f>INDEX(lehmad!K$2:K$412,MATCH(klypsid!$B7438,lehmad!$A$2:$A$412,0))</f>
        <v>108</v>
      </c>
      <c r="U7438" s="4">
        <f t="shared" si="232"/>
        <v>9</v>
      </c>
      <c r="V7438">
        <f t="shared" si="233"/>
        <v>28</v>
      </c>
    </row>
    <row r="7439" spans="1:22" x14ac:dyDescent="0.25">
      <c r="A7439">
        <v>4277</v>
      </c>
      <c r="B7439" t="str">
        <f>"E"&amp;A7439</f>
        <v>E4277</v>
      </c>
      <c r="C7439" t="s">
        <v>17</v>
      </c>
      <c r="D7439">
        <v>2</v>
      </c>
      <c r="E7439">
        <f>IF(D7439&lt;4,D7439,4)</f>
        <v>2</v>
      </c>
      <c r="F7439" s="1">
        <v>40265</v>
      </c>
      <c r="G7439" s="1">
        <v>40556</v>
      </c>
      <c r="H7439" s="3">
        <f>G7439-F7439</f>
        <v>291</v>
      </c>
      <c r="I7439" s="3">
        <f>IF(H7439&lt;=60,1,IF(H7439&lt;=150,2,3))</f>
        <v>3</v>
      </c>
      <c r="J7439">
        <v>22.5</v>
      </c>
      <c r="K7439">
        <v>5.13</v>
      </c>
      <c r="L7439">
        <v>3.8</v>
      </c>
      <c r="M7439">
        <v>29</v>
      </c>
      <c r="N7439">
        <f>LOG(M7439/100,2)+3</f>
        <v>1.2141248053528473</v>
      </c>
      <c r="O7439">
        <f>INDEX(lehmad!B$2:B$412,MATCH(klypsid!$B7439,lehmad!$A$2:$A$412,0))</f>
        <v>39052</v>
      </c>
      <c r="P7439">
        <f>INDEX(lehmad!D$2:D$412,MATCH(klypsid!$B7439,lehmad!$A$2:$A$412,0))</f>
        <v>106</v>
      </c>
      <c r="Q7439">
        <f>INDEX(lehmad!E$2:E$412,MATCH(klypsid!$B7439,lehmad!$A$2:$A$412,0))</f>
        <v>0.875</v>
      </c>
      <c r="R7439" t="str">
        <f>INDEX(lehmad!F$2:F$412,MATCH(klypsid!$B7439,lehmad!$A$2:$A$412,0))</f>
        <v>DYNASTY-ET</v>
      </c>
      <c r="S7439">
        <f>INDEX(lehmad!H$2:H$412,MATCH(klypsid!$B7439,lehmad!$A$2:$A$412,0))</f>
        <v>124</v>
      </c>
      <c r="T7439">
        <f>INDEX(lehmad!K$2:K$412,MATCH(klypsid!$B7439,lehmad!$A$2:$A$412,0))</f>
        <v>108</v>
      </c>
      <c r="U7439" s="4">
        <f t="shared" si="232"/>
        <v>10</v>
      </c>
      <c r="V7439">
        <f t="shared" si="233"/>
        <v>35</v>
      </c>
    </row>
    <row r="7440" spans="1:22" x14ac:dyDescent="0.25">
      <c r="A7440">
        <v>4278</v>
      </c>
      <c r="B7440" t="str">
        <f>"E"&amp;A7440</f>
        <v>E4278</v>
      </c>
      <c r="C7440" t="s">
        <v>177</v>
      </c>
      <c r="D7440">
        <v>1</v>
      </c>
      <c r="E7440">
        <f>IF(D7440&lt;4,D7440,4)</f>
        <v>1</v>
      </c>
      <c r="F7440" s="1">
        <v>39818</v>
      </c>
      <c r="G7440" s="1">
        <v>39845</v>
      </c>
      <c r="H7440" s="3">
        <f>G7440-F7440</f>
        <v>27</v>
      </c>
      <c r="I7440" s="3">
        <f>IF(H7440&lt;=60,1,IF(H7440&lt;=150,2,3))</f>
        <v>1</v>
      </c>
      <c r="J7440">
        <v>37.299999999999997</v>
      </c>
      <c r="K7440">
        <v>4.5199999999999996</v>
      </c>
      <c r="L7440">
        <v>3.13</v>
      </c>
      <c r="M7440">
        <v>38</v>
      </c>
      <c r="N7440">
        <f>LOG(M7440/100,2)+3</f>
        <v>1.6040713236688608</v>
      </c>
      <c r="O7440">
        <f>INDEX(lehmad!B$2:B$412,MATCH(klypsid!$B7440,lehmad!$A$2:$A$412,0))</f>
        <v>39052</v>
      </c>
      <c r="P7440">
        <f>INDEX(lehmad!D$2:D$412,MATCH(klypsid!$B7440,lehmad!$A$2:$A$412,0))</f>
        <v>113</v>
      </c>
      <c r="Q7440">
        <f>INDEX(lehmad!E$2:E$412,MATCH(klypsid!$B7440,lehmad!$A$2:$A$412,0))</f>
        <v>0.89400000000000002</v>
      </c>
      <c r="R7440" t="str">
        <f>INDEX(lehmad!F$2:F$412,MATCH(klypsid!$B7440,lehmad!$A$2:$A$412,0))</f>
        <v>DYNASTY-ET</v>
      </c>
      <c r="S7440">
        <f>INDEX(lehmad!H$2:H$412,MATCH(klypsid!$B7440,lehmad!$A$2:$A$412,0))</f>
        <v>124</v>
      </c>
      <c r="T7440">
        <f>INDEX(lehmad!K$2:K$412,MATCH(klypsid!$B7440,lehmad!$A$2:$A$412,0))</f>
        <v>108</v>
      </c>
      <c r="U7440" s="4">
        <f t="shared" si="232"/>
        <v>1</v>
      </c>
      <c r="V7440">
        <f t="shared" si="233"/>
        <v>27</v>
      </c>
    </row>
    <row r="7441" spans="1:22" x14ac:dyDescent="0.25">
      <c r="A7441">
        <v>4278</v>
      </c>
      <c r="B7441" t="str">
        <f>"E"&amp;A7441</f>
        <v>E4278</v>
      </c>
      <c r="C7441" t="s">
        <v>177</v>
      </c>
      <c r="D7441">
        <v>1</v>
      </c>
      <c r="E7441">
        <f>IF(D7441&lt;4,D7441,4)</f>
        <v>1</v>
      </c>
      <c r="F7441" s="1">
        <v>39818</v>
      </c>
      <c r="G7441" s="1">
        <v>39875</v>
      </c>
      <c r="H7441" s="3">
        <f>G7441-F7441</f>
        <v>57</v>
      </c>
      <c r="I7441" s="3">
        <f>IF(H7441&lt;=60,1,IF(H7441&lt;=150,2,3))</f>
        <v>1</v>
      </c>
      <c r="J7441">
        <v>40.4</v>
      </c>
      <c r="K7441">
        <v>4.99</v>
      </c>
      <c r="L7441">
        <v>2.98</v>
      </c>
      <c r="M7441">
        <v>20</v>
      </c>
      <c r="N7441">
        <f>LOG(M7441/100,2)+3</f>
        <v>0.67807190511263782</v>
      </c>
      <c r="O7441">
        <f>INDEX(lehmad!B$2:B$412,MATCH(klypsid!$B7441,lehmad!$A$2:$A$412,0))</f>
        <v>39052</v>
      </c>
      <c r="P7441">
        <f>INDEX(lehmad!D$2:D$412,MATCH(klypsid!$B7441,lehmad!$A$2:$A$412,0))</f>
        <v>113</v>
      </c>
      <c r="Q7441">
        <f>INDEX(lehmad!E$2:E$412,MATCH(klypsid!$B7441,lehmad!$A$2:$A$412,0))</f>
        <v>0.89400000000000002</v>
      </c>
      <c r="R7441" t="str">
        <f>INDEX(lehmad!F$2:F$412,MATCH(klypsid!$B7441,lehmad!$A$2:$A$412,0))</f>
        <v>DYNASTY-ET</v>
      </c>
      <c r="S7441">
        <f>INDEX(lehmad!H$2:H$412,MATCH(klypsid!$B7441,lehmad!$A$2:$A$412,0))</f>
        <v>124</v>
      </c>
      <c r="T7441">
        <f>INDEX(lehmad!K$2:K$412,MATCH(klypsid!$B7441,lehmad!$A$2:$A$412,0))</f>
        <v>108</v>
      </c>
      <c r="U7441" s="4">
        <f t="shared" si="232"/>
        <v>2</v>
      </c>
      <c r="V7441">
        <f t="shared" si="233"/>
        <v>30</v>
      </c>
    </row>
    <row r="7442" spans="1:22" x14ac:dyDescent="0.25">
      <c r="A7442">
        <v>4278</v>
      </c>
      <c r="B7442" t="str">
        <f>"E"&amp;A7442</f>
        <v>E4278</v>
      </c>
      <c r="C7442" t="s">
        <v>177</v>
      </c>
      <c r="D7442">
        <v>1</v>
      </c>
      <c r="E7442">
        <f>IF(D7442&lt;4,D7442,4)</f>
        <v>1</v>
      </c>
      <c r="F7442" s="1">
        <v>39818</v>
      </c>
      <c r="G7442" s="1">
        <v>39908</v>
      </c>
      <c r="H7442" s="3">
        <f>G7442-F7442</f>
        <v>90</v>
      </c>
      <c r="I7442" s="3">
        <f>IF(H7442&lt;=60,1,IF(H7442&lt;=150,2,3))</f>
        <v>2</v>
      </c>
      <c r="J7442">
        <v>35.200000000000003</v>
      </c>
      <c r="K7442">
        <v>4.54</v>
      </c>
      <c r="L7442">
        <v>3.15</v>
      </c>
      <c r="M7442">
        <v>22</v>
      </c>
      <c r="N7442">
        <f>LOG(M7442/100,2)+3</f>
        <v>0.8155754288625725</v>
      </c>
      <c r="O7442">
        <f>INDEX(lehmad!B$2:B$412,MATCH(klypsid!$B7442,lehmad!$A$2:$A$412,0))</f>
        <v>39052</v>
      </c>
      <c r="P7442">
        <f>INDEX(lehmad!D$2:D$412,MATCH(klypsid!$B7442,lehmad!$A$2:$A$412,0))</f>
        <v>113</v>
      </c>
      <c r="Q7442">
        <f>INDEX(lehmad!E$2:E$412,MATCH(klypsid!$B7442,lehmad!$A$2:$A$412,0))</f>
        <v>0.89400000000000002</v>
      </c>
      <c r="R7442" t="str">
        <f>INDEX(lehmad!F$2:F$412,MATCH(klypsid!$B7442,lehmad!$A$2:$A$412,0))</f>
        <v>DYNASTY-ET</v>
      </c>
      <c r="S7442">
        <f>INDEX(lehmad!H$2:H$412,MATCH(klypsid!$B7442,lehmad!$A$2:$A$412,0))</f>
        <v>124</v>
      </c>
      <c r="T7442">
        <f>INDEX(lehmad!K$2:K$412,MATCH(klypsid!$B7442,lehmad!$A$2:$A$412,0))</f>
        <v>108</v>
      </c>
      <c r="U7442" s="4">
        <f t="shared" si="232"/>
        <v>3</v>
      </c>
      <c r="V7442">
        <f t="shared" si="233"/>
        <v>33</v>
      </c>
    </row>
    <row r="7443" spans="1:22" x14ac:dyDescent="0.25">
      <c r="A7443">
        <v>4278</v>
      </c>
      <c r="B7443" t="str">
        <f>"E"&amp;A7443</f>
        <v>E4278</v>
      </c>
      <c r="C7443" t="s">
        <v>177</v>
      </c>
      <c r="D7443">
        <v>1</v>
      </c>
      <c r="E7443">
        <f>IF(D7443&lt;4,D7443,4)</f>
        <v>1</v>
      </c>
      <c r="F7443" s="1">
        <v>39818</v>
      </c>
      <c r="G7443" s="1">
        <v>39944</v>
      </c>
      <c r="H7443" s="3">
        <f>G7443-F7443</f>
        <v>126</v>
      </c>
      <c r="I7443" s="3">
        <f>IF(H7443&lt;=60,1,IF(H7443&lt;=150,2,3))</f>
        <v>2</v>
      </c>
      <c r="J7443">
        <v>38.799999999999997</v>
      </c>
      <c r="K7443">
        <v>4.28</v>
      </c>
      <c r="L7443">
        <v>3.26</v>
      </c>
      <c r="M7443">
        <v>21</v>
      </c>
      <c r="N7443">
        <f>LOG(M7443/100,2)+3</f>
        <v>0.74846123300403544</v>
      </c>
      <c r="O7443">
        <f>INDEX(lehmad!B$2:B$412,MATCH(klypsid!$B7443,lehmad!$A$2:$A$412,0))</f>
        <v>39052</v>
      </c>
      <c r="P7443">
        <f>INDEX(lehmad!D$2:D$412,MATCH(klypsid!$B7443,lehmad!$A$2:$A$412,0))</f>
        <v>113</v>
      </c>
      <c r="Q7443">
        <f>INDEX(lehmad!E$2:E$412,MATCH(klypsid!$B7443,lehmad!$A$2:$A$412,0))</f>
        <v>0.89400000000000002</v>
      </c>
      <c r="R7443" t="str">
        <f>INDEX(lehmad!F$2:F$412,MATCH(klypsid!$B7443,lehmad!$A$2:$A$412,0))</f>
        <v>DYNASTY-ET</v>
      </c>
      <c r="S7443">
        <f>INDEX(lehmad!H$2:H$412,MATCH(klypsid!$B7443,lehmad!$A$2:$A$412,0))</f>
        <v>124</v>
      </c>
      <c r="T7443">
        <f>INDEX(lehmad!K$2:K$412,MATCH(klypsid!$B7443,lehmad!$A$2:$A$412,0))</f>
        <v>108</v>
      </c>
      <c r="U7443" s="4">
        <f t="shared" si="232"/>
        <v>4</v>
      </c>
      <c r="V7443">
        <f t="shared" si="233"/>
        <v>36</v>
      </c>
    </row>
    <row r="7444" spans="1:22" x14ac:dyDescent="0.25">
      <c r="A7444">
        <v>4278</v>
      </c>
      <c r="B7444" t="str">
        <f>"E"&amp;A7444</f>
        <v>E4278</v>
      </c>
      <c r="C7444" t="s">
        <v>177</v>
      </c>
      <c r="D7444">
        <v>1</v>
      </c>
      <c r="E7444">
        <f>IF(D7444&lt;4,D7444,4)</f>
        <v>1</v>
      </c>
      <c r="F7444" s="1">
        <v>39818</v>
      </c>
      <c r="G7444" s="1">
        <v>39972</v>
      </c>
      <c r="H7444" s="3">
        <f>G7444-F7444</f>
        <v>154</v>
      </c>
      <c r="I7444" s="3">
        <f>IF(H7444&lt;=60,1,IF(H7444&lt;=150,2,3))</f>
        <v>3</v>
      </c>
      <c r="J7444">
        <v>43.3</v>
      </c>
      <c r="K7444">
        <v>3.56</v>
      </c>
      <c r="L7444">
        <v>3.23</v>
      </c>
      <c r="M7444">
        <v>46</v>
      </c>
      <c r="N7444">
        <f>LOG(M7444/100,2)+3</f>
        <v>1.8797057662822882</v>
      </c>
      <c r="O7444">
        <f>INDEX(lehmad!B$2:B$412,MATCH(klypsid!$B7444,lehmad!$A$2:$A$412,0))</f>
        <v>39052</v>
      </c>
      <c r="P7444">
        <f>INDEX(lehmad!D$2:D$412,MATCH(klypsid!$B7444,lehmad!$A$2:$A$412,0))</f>
        <v>113</v>
      </c>
      <c r="Q7444">
        <f>INDEX(lehmad!E$2:E$412,MATCH(klypsid!$B7444,lehmad!$A$2:$A$412,0))</f>
        <v>0.89400000000000002</v>
      </c>
      <c r="R7444" t="str">
        <f>INDEX(lehmad!F$2:F$412,MATCH(klypsid!$B7444,lehmad!$A$2:$A$412,0))</f>
        <v>DYNASTY-ET</v>
      </c>
      <c r="S7444">
        <f>INDEX(lehmad!H$2:H$412,MATCH(klypsid!$B7444,lehmad!$A$2:$A$412,0))</f>
        <v>124</v>
      </c>
      <c r="T7444">
        <f>INDEX(lehmad!K$2:K$412,MATCH(klypsid!$B7444,lehmad!$A$2:$A$412,0))</f>
        <v>108</v>
      </c>
      <c r="U7444" s="4">
        <f t="shared" si="232"/>
        <v>5</v>
      </c>
      <c r="V7444">
        <f t="shared" si="233"/>
        <v>28</v>
      </c>
    </row>
    <row r="7445" spans="1:22" x14ac:dyDescent="0.25">
      <c r="A7445">
        <v>4278</v>
      </c>
      <c r="B7445" t="str">
        <f>"E"&amp;A7445</f>
        <v>E4278</v>
      </c>
      <c r="C7445" t="s">
        <v>177</v>
      </c>
      <c r="D7445">
        <v>1</v>
      </c>
      <c r="E7445">
        <f>IF(D7445&lt;4,D7445,4)</f>
        <v>1</v>
      </c>
      <c r="F7445" s="1">
        <v>39818</v>
      </c>
      <c r="G7445" s="1">
        <v>40007</v>
      </c>
      <c r="H7445" s="3">
        <f>G7445-F7445</f>
        <v>189</v>
      </c>
      <c r="I7445" s="3">
        <f>IF(H7445&lt;=60,1,IF(H7445&lt;=150,2,3))</f>
        <v>3</v>
      </c>
      <c r="J7445">
        <v>35.200000000000003</v>
      </c>
      <c r="K7445">
        <v>2.98</v>
      </c>
      <c r="L7445">
        <v>3.12</v>
      </c>
      <c r="M7445">
        <v>43</v>
      </c>
      <c r="N7445">
        <f>LOG(M7445/100,2)+3</f>
        <v>1.7824085649273731</v>
      </c>
      <c r="O7445">
        <f>INDEX(lehmad!B$2:B$412,MATCH(klypsid!$B7445,lehmad!$A$2:$A$412,0))</f>
        <v>39052</v>
      </c>
      <c r="P7445">
        <f>INDEX(lehmad!D$2:D$412,MATCH(klypsid!$B7445,lehmad!$A$2:$A$412,0))</f>
        <v>113</v>
      </c>
      <c r="Q7445">
        <f>INDEX(lehmad!E$2:E$412,MATCH(klypsid!$B7445,lehmad!$A$2:$A$412,0))</f>
        <v>0.89400000000000002</v>
      </c>
      <c r="R7445" t="str">
        <f>INDEX(lehmad!F$2:F$412,MATCH(klypsid!$B7445,lehmad!$A$2:$A$412,0))</f>
        <v>DYNASTY-ET</v>
      </c>
      <c r="S7445">
        <f>INDEX(lehmad!H$2:H$412,MATCH(klypsid!$B7445,lehmad!$A$2:$A$412,0))</f>
        <v>124</v>
      </c>
      <c r="T7445">
        <f>INDEX(lehmad!K$2:K$412,MATCH(klypsid!$B7445,lehmad!$A$2:$A$412,0))</f>
        <v>108</v>
      </c>
      <c r="U7445" s="4">
        <f t="shared" si="232"/>
        <v>6</v>
      </c>
      <c r="V7445">
        <f t="shared" si="233"/>
        <v>35</v>
      </c>
    </row>
    <row r="7446" spans="1:22" x14ac:dyDescent="0.25">
      <c r="A7446">
        <v>4278</v>
      </c>
      <c r="B7446" t="str">
        <f>"E"&amp;A7446</f>
        <v>E4278</v>
      </c>
      <c r="C7446" t="s">
        <v>177</v>
      </c>
      <c r="D7446">
        <v>1</v>
      </c>
      <c r="E7446">
        <f>IF(D7446&lt;4,D7446,4)</f>
        <v>1</v>
      </c>
      <c r="F7446" s="1">
        <v>39818</v>
      </c>
      <c r="G7446" s="1">
        <v>40037</v>
      </c>
      <c r="H7446" s="3">
        <f>G7446-F7446</f>
        <v>219</v>
      </c>
      <c r="I7446" s="3">
        <f>IF(H7446&lt;=60,1,IF(H7446&lt;=150,2,3))</f>
        <v>3</v>
      </c>
      <c r="J7446">
        <v>33.5</v>
      </c>
      <c r="K7446">
        <v>3.59</v>
      </c>
      <c r="L7446">
        <v>3.26</v>
      </c>
      <c r="M7446">
        <v>33</v>
      </c>
      <c r="N7446">
        <f>LOG(M7446/100,2)+3</f>
        <v>1.4005379295837288</v>
      </c>
      <c r="O7446">
        <f>INDEX(lehmad!B$2:B$412,MATCH(klypsid!$B7446,lehmad!$A$2:$A$412,0))</f>
        <v>39052</v>
      </c>
      <c r="P7446">
        <f>INDEX(lehmad!D$2:D$412,MATCH(klypsid!$B7446,lehmad!$A$2:$A$412,0))</f>
        <v>113</v>
      </c>
      <c r="Q7446">
        <f>INDEX(lehmad!E$2:E$412,MATCH(klypsid!$B7446,lehmad!$A$2:$A$412,0))</f>
        <v>0.89400000000000002</v>
      </c>
      <c r="R7446" t="str">
        <f>INDEX(lehmad!F$2:F$412,MATCH(klypsid!$B7446,lehmad!$A$2:$A$412,0))</f>
        <v>DYNASTY-ET</v>
      </c>
      <c r="S7446">
        <f>INDEX(lehmad!H$2:H$412,MATCH(klypsid!$B7446,lehmad!$A$2:$A$412,0))</f>
        <v>124</v>
      </c>
      <c r="T7446">
        <f>INDEX(lehmad!K$2:K$412,MATCH(klypsid!$B7446,lehmad!$A$2:$A$412,0))</f>
        <v>108</v>
      </c>
      <c r="U7446" s="4">
        <f t="shared" si="232"/>
        <v>7</v>
      </c>
      <c r="V7446">
        <f t="shared" si="233"/>
        <v>30</v>
      </c>
    </row>
    <row r="7447" spans="1:22" x14ac:dyDescent="0.25">
      <c r="A7447">
        <v>4278</v>
      </c>
      <c r="B7447" t="str">
        <f>"E"&amp;A7447</f>
        <v>E4278</v>
      </c>
      <c r="C7447" t="s">
        <v>177</v>
      </c>
      <c r="D7447">
        <v>1</v>
      </c>
      <c r="E7447">
        <f>IF(D7447&lt;4,D7447,4)</f>
        <v>1</v>
      </c>
      <c r="F7447" s="1">
        <v>39818</v>
      </c>
      <c r="G7447" s="1">
        <v>40066</v>
      </c>
      <c r="H7447" s="3">
        <f>G7447-F7447</f>
        <v>248</v>
      </c>
      <c r="I7447" s="3">
        <f>IF(H7447&lt;=60,1,IF(H7447&lt;=150,2,3))</f>
        <v>3</v>
      </c>
      <c r="J7447">
        <v>30.6</v>
      </c>
      <c r="K7447">
        <v>4.24</v>
      </c>
      <c r="L7447">
        <v>3.54</v>
      </c>
      <c r="M7447">
        <v>23</v>
      </c>
      <c r="N7447">
        <f>LOG(M7447/100,2)+3</f>
        <v>0.87970576628228825</v>
      </c>
      <c r="O7447">
        <f>INDEX(lehmad!B$2:B$412,MATCH(klypsid!$B7447,lehmad!$A$2:$A$412,0))</f>
        <v>39052</v>
      </c>
      <c r="P7447">
        <f>INDEX(lehmad!D$2:D$412,MATCH(klypsid!$B7447,lehmad!$A$2:$A$412,0))</f>
        <v>113</v>
      </c>
      <c r="Q7447">
        <f>INDEX(lehmad!E$2:E$412,MATCH(klypsid!$B7447,lehmad!$A$2:$A$412,0))</f>
        <v>0.89400000000000002</v>
      </c>
      <c r="R7447" t="str">
        <f>INDEX(lehmad!F$2:F$412,MATCH(klypsid!$B7447,lehmad!$A$2:$A$412,0))</f>
        <v>DYNASTY-ET</v>
      </c>
      <c r="S7447">
        <f>INDEX(lehmad!H$2:H$412,MATCH(klypsid!$B7447,lehmad!$A$2:$A$412,0))</f>
        <v>124</v>
      </c>
      <c r="T7447">
        <f>INDEX(lehmad!K$2:K$412,MATCH(klypsid!$B7447,lehmad!$A$2:$A$412,0))</f>
        <v>108</v>
      </c>
      <c r="U7447" s="4">
        <f t="shared" si="232"/>
        <v>8</v>
      </c>
      <c r="V7447">
        <f t="shared" si="233"/>
        <v>29</v>
      </c>
    </row>
    <row r="7448" spans="1:22" x14ac:dyDescent="0.25">
      <c r="A7448">
        <v>4278</v>
      </c>
      <c r="B7448" t="str">
        <f>"E"&amp;A7448</f>
        <v>E4278</v>
      </c>
      <c r="C7448" t="s">
        <v>177</v>
      </c>
      <c r="D7448">
        <v>1</v>
      </c>
      <c r="E7448">
        <f>IF(D7448&lt;4,D7448,4)</f>
        <v>1</v>
      </c>
      <c r="F7448" s="1">
        <v>39818</v>
      </c>
      <c r="G7448" s="1">
        <v>40094</v>
      </c>
      <c r="H7448" s="3">
        <f>G7448-F7448</f>
        <v>276</v>
      </c>
      <c r="I7448" s="3">
        <f>IF(H7448&lt;=60,1,IF(H7448&lt;=150,2,3))</f>
        <v>3</v>
      </c>
      <c r="J7448">
        <v>33.6</v>
      </c>
      <c r="K7448">
        <v>3.06</v>
      </c>
      <c r="L7448">
        <v>3.53</v>
      </c>
      <c r="M7448">
        <v>31</v>
      </c>
      <c r="N7448">
        <f>LOG(M7448/100,2)+3</f>
        <v>1.3103401206121505</v>
      </c>
      <c r="O7448">
        <f>INDEX(lehmad!B$2:B$412,MATCH(klypsid!$B7448,lehmad!$A$2:$A$412,0))</f>
        <v>39052</v>
      </c>
      <c r="P7448">
        <f>INDEX(lehmad!D$2:D$412,MATCH(klypsid!$B7448,lehmad!$A$2:$A$412,0))</f>
        <v>113</v>
      </c>
      <c r="Q7448">
        <f>INDEX(lehmad!E$2:E$412,MATCH(klypsid!$B7448,lehmad!$A$2:$A$412,0))</f>
        <v>0.89400000000000002</v>
      </c>
      <c r="R7448" t="str">
        <f>INDEX(lehmad!F$2:F$412,MATCH(klypsid!$B7448,lehmad!$A$2:$A$412,0))</f>
        <v>DYNASTY-ET</v>
      </c>
      <c r="S7448">
        <f>INDEX(lehmad!H$2:H$412,MATCH(klypsid!$B7448,lehmad!$A$2:$A$412,0))</f>
        <v>124</v>
      </c>
      <c r="T7448">
        <f>INDEX(lehmad!K$2:K$412,MATCH(klypsid!$B7448,lehmad!$A$2:$A$412,0))</f>
        <v>108</v>
      </c>
      <c r="U7448" s="4">
        <f t="shared" si="232"/>
        <v>9</v>
      </c>
      <c r="V7448">
        <f t="shared" si="233"/>
        <v>28</v>
      </c>
    </row>
    <row r="7449" spans="1:22" x14ac:dyDescent="0.25">
      <c r="A7449">
        <v>4278</v>
      </c>
      <c r="B7449" t="str">
        <f>"E"&amp;A7449</f>
        <v>E4278</v>
      </c>
      <c r="C7449" t="s">
        <v>177</v>
      </c>
      <c r="D7449">
        <v>1</v>
      </c>
      <c r="E7449">
        <f>IF(D7449&lt;4,D7449,4)</f>
        <v>1</v>
      </c>
      <c r="F7449" s="1">
        <v>39818</v>
      </c>
      <c r="G7449" s="1">
        <v>40125</v>
      </c>
      <c r="H7449" s="3">
        <f>G7449-F7449</f>
        <v>307</v>
      </c>
      <c r="I7449" s="3">
        <f>IF(H7449&lt;=60,1,IF(H7449&lt;=150,2,3))</f>
        <v>3</v>
      </c>
      <c r="J7449">
        <v>33.6</v>
      </c>
      <c r="K7449">
        <v>3.63</v>
      </c>
      <c r="L7449">
        <v>3.48</v>
      </c>
      <c r="M7449">
        <v>28</v>
      </c>
      <c r="N7449">
        <f>LOG(M7449/100,2)+3</f>
        <v>1.1634987322828796</v>
      </c>
      <c r="O7449">
        <f>INDEX(lehmad!B$2:B$412,MATCH(klypsid!$B7449,lehmad!$A$2:$A$412,0))</f>
        <v>39052</v>
      </c>
      <c r="P7449">
        <f>INDEX(lehmad!D$2:D$412,MATCH(klypsid!$B7449,lehmad!$A$2:$A$412,0))</f>
        <v>113</v>
      </c>
      <c r="Q7449">
        <f>INDEX(lehmad!E$2:E$412,MATCH(klypsid!$B7449,lehmad!$A$2:$A$412,0))</f>
        <v>0.89400000000000002</v>
      </c>
      <c r="R7449" t="str">
        <f>INDEX(lehmad!F$2:F$412,MATCH(klypsid!$B7449,lehmad!$A$2:$A$412,0))</f>
        <v>DYNASTY-ET</v>
      </c>
      <c r="S7449">
        <f>INDEX(lehmad!H$2:H$412,MATCH(klypsid!$B7449,lehmad!$A$2:$A$412,0))</f>
        <v>124</v>
      </c>
      <c r="T7449">
        <f>INDEX(lehmad!K$2:K$412,MATCH(klypsid!$B7449,lehmad!$A$2:$A$412,0))</f>
        <v>108</v>
      </c>
      <c r="U7449" s="4">
        <f t="shared" si="232"/>
        <v>10</v>
      </c>
      <c r="V7449">
        <f t="shared" si="233"/>
        <v>31</v>
      </c>
    </row>
    <row r="7450" spans="1:22" x14ac:dyDescent="0.25">
      <c r="A7450">
        <v>4278</v>
      </c>
      <c r="B7450" t="str">
        <f>"E"&amp;A7450</f>
        <v>E4278</v>
      </c>
      <c r="C7450" t="s">
        <v>177</v>
      </c>
      <c r="D7450">
        <v>1</v>
      </c>
      <c r="E7450">
        <f>IF(D7450&lt;4,D7450,4)</f>
        <v>1</v>
      </c>
      <c r="F7450" s="1">
        <v>39818</v>
      </c>
      <c r="G7450" s="1">
        <v>40153</v>
      </c>
      <c r="H7450" s="3">
        <f>G7450-F7450</f>
        <v>335</v>
      </c>
      <c r="I7450" s="3">
        <f>IF(H7450&lt;=60,1,IF(H7450&lt;=150,2,3))</f>
        <v>3</v>
      </c>
      <c r="J7450">
        <v>23.6</v>
      </c>
      <c r="K7450">
        <v>6.39</v>
      </c>
      <c r="L7450">
        <v>4.1399999999999997</v>
      </c>
      <c r="M7450">
        <v>113</v>
      </c>
      <c r="N7450">
        <f>LOG(M7450/100,2)+3</f>
        <v>3.176322772640463</v>
      </c>
      <c r="O7450">
        <f>INDEX(lehmad!B$2:B$412,MATCH(klypsid!$B7450,lehmad!$A$2:$A$412,0))</f>
        <v>39052</v>
      </c>
      <c r="P7450">
        <f>INDEX(lehmad!D$2:D$412,MATCH(klypsid!$B7450,lehmad!$A$2:$A$412,0))</f>
        <v>113</v>
      </c>
      <c r="Q7450">
        <f>INDEX(lehmad!E$2:E$412,MATCH(klypsid!$B7450,lehmad!$A$2:$A$412,0))</f>
        <v>0.89400000000000002</v>
      </c>
      <c r="R7450" t="str">
        <f>INDEX(lehmad!F$2:F$412,MATCH(klypsid!$B7450,lehmad!$A$2:$A$412,0))</f>
        <v>DYNASTY-ET</v>
      </c>
      <c r="S7450">
        <f>INDEX(lehmad!H$2:H$412,MATCH(klypsid!$B7450,lehmad!$A$2:$A$412,0))</f>
        <v>124</v>
      </c>
      <c r="T7450">
        <f>INDEX(lehmad!K$2:K$412,MATCH(klypsid!$B7450,lehmad!$A$2:$A$412,0))</f>
        <v>108</v>
      </c>
      <c r="U7450" s="4">
        <f t="shared" si="232"/>
        <v>11</v>
      </c>
      <c r="V7450">
        <f t="shared" si="233"/>
        <v>28</v>
      </c>
    </row>
    <row r="7451" spans="1:22" x14ac:dyDescent="0.25">
      <c r="A7451">
        <v>4278</v>
      </c>
      <c r="B7451" t="str">
        <f>"E"&amp;A7451</f>
        <v>E4278</v>
      </c>
      <c r="C7451" t="s">
        <v>177</v>
      </c>
      <c r="D7451">
        <v>2</v>
      </c>
      <c r="E7451">
        <f>IF(D7451&lt;4,D7451,4)</f>
        <v>2</v>
      </c>
      <c r="F7451" s="1">
        <v>40220</v>
      </c>
      <c r="G7451" s="1">
        <v>40242</v>
      </c>
      <c r="H7451" s="3">
        <f>G7451-F7451</f>
        <v>22</v>
      </c>
      <c r="I7451" s="3">
        <f>IF(H7451&lt;=60,1,IF(H7451&lt;=150,2,3))</f>
        <v>1</v>
      </c>
      <c r="J7451">
        <v>32.700000000000003</v>
      </c>
      <c r="K7451">
        <v>5.61</v>
      </c>
      <c r="L7451">
        <v>3.08</v>
      </c>
      <c r="M7451">
        <v>49</v>
      </c>
      <c r="N7451">
        <f>LOG(M7451/100,2)+3</f>
        <v>1.9708536543404835</v>
      </c>
      <c r="O7451">
        <f>INDEX(lehmad!B$2:B$412,MATCH(klypsid!$B7451,lehmad!$A$2:$A$412,0))</f>
        <v>39052</v>
      </c>
      <c r="P7451">
        <f>INDEX(lehmad!D$2:D$412,MATCH(klypsid!$B7451,lehmad!$A$2:$A$412,0))</f>
        <v>113</v>
      </c>
      <c r="Q7451">
        <f>INDEX(lehmad!E$2:E$412,MATCH(klypsid!$B7451,lehmad!$A$2:$A$412,0))</f>
        <v>0.89400000000000002</v>
      </c>
      <c r="R7451" t="str">
        <f>INDEX(lehmad!F$2:F$412,MATCH(klypsid!$B7451,lehmad!$A$2:$A$412,0))</f>
        <v>DYNASTY-ET</v>
      </c>
      <c r="S7451">
        <f>INDEX(lehmad!H$2:H$412,MATCH(klypsid!$B7451,lehmad!$A$2:$A$412,0))</f>
        <v>124</v>
      </c>
      <c r="T7451">
        <f>INDEX(lehmad!K$2:K$412,MATCH(klypsid!$B7451,lehmad!$A$2:$A$412,0))</f>
        <v>108</v>
      </c>
      <c r="U7451" s="4">
        <f t="shared" si="232"/>
        <v>1</v>
      </c>
      <c r="V7451">
        <f t="shared" si="233"/>
        <v>22</v>
      </c>
    </row>
    <row r="7452" spans="1:22" x14ac:dyDescent="0.25">
      <c r="A7452">
        <v>4278</v>
      </c>
      <c r="B7452" t="str">
        <f>"E"&amp;A7452</f>
        <v>E4278</v>
      </c>
      <c r="C7452" t="s">
        <v>177</v>
      </c>
      <c r="D7452">
        <v>2</v>
      </c>
      <c r="E7452">
        <f>IF(D7452&lt;4,D7452,4)</f>
        <v>2</v>
      </c>
      <c r="F7452" s="1">
        <v>40220</v>
      </c>
      <c r="G7452" s="1">
        <v>40276</v>
      </c>
      <c r="H7452" s="3">
        <f>G7452-F7452</f>
        <v>56</v>
      </c>
      <c r="I7452" s="3">
        <f>IF(H7452&lt;=60,1,IF(H7452&lt;=150,2,3))</f>
        <v>1</v>
      </c>
      <c r="J7452">
        <v>44.6</v>
      </c>
      <c r="K7452">
        <v>4.7699999999999996</v>
      </c>
      <c r="L7452">
        <v>3.18</v>
      </c>
      <c r="M7452">
        <v>15</v>
      </c>
      <c r="N7452">
        <f>LOG(M7452/100,2)+3</f>
        <v>0.26303440583379389</v>
      </c>
      <c r="O7452">
        <f>INDEX(lehmad!B$2:B$412,MATCH(klypsid!$B7452,lehmad!$A$2:$A$412,0))</f>
        <v>39052</v>
      </c>
      <c r="P7452">
        <f>INDEX(lehmad!D$2:D$412,MATCH(klypsid!$B7452,lehmad!$A$2:$A$412,0))</f>
        <v>113</v>
      </c>
      <c r="Q7452">
        <f>INDEX(lehmad!E$2:E$412,MATCH(klypsid!$B7452,lehmad!$A$2:$A$412,0))</f>
        <v>0.89400000000000002</v>
      </c>
      <c r="R7452" t="str">
        <f>INDEX(lehmad!F$2:F$412,MATCH(klypsid!$B7452,lehmad!$A$2:$A$412,0))</f>
        <v>DYNASTY-ET</v>
      </c>
      <c r="S7452">
        <f>INDEX(lehmad!H$2:H$412,MATCH(klypsid!$B7452,lehmad!$A$2:$A$412,0))</f>
        <v>124</v>
      </c>
      <c r="T7452">
        <f>INDEX(lehmad!K$2:K$412,MATCH(klypsid!$B7452,lehmad!$A$2:$A$412,0))</f>
        <v>108</v>
      </c>
      <c r="U7452" s="4">
        <f t="shared" si="232"/>
        <v>2</v>
      </c>
      <c r="V7452">
        <f t="shared" si="233"/>
        <v>34</v>
      </c>
    </row>
    <row r="7453" spans="1:22" x14ac:dyDescent="0.25">
      <c r="A7453">
        <v>4278</v>
      </c>
      <c r="B7453" t="str">
        <f>"E"&amp;A7453</f>
        <v>E4278</v>
      </c>
      <c r="C7453" t="s">
        <v>177</v>
      </c>
      <c r="D7453">
        <v>2</v>
      </c>
      <c r="E7453">
        <f>IF(D7453&lt;4,D7453,4)</f>
        <v>2</v>
      </c>
      <c r="F7453" s="1">
        <v>40220</v>
      </c>
      <c r="G7453" s="1">
        <v>40304</v>
      </c>
      <c r="H7453" s="3">
        <f>G7453-F7453</f>
        <v>84</v>
      </c>
      <c r="I7453" s="3">
        <f>IF(H7453&lt;=60,1,IF(H7453&lt;=150,2,3))</f>
        <v>2</v>
      </c>
      <c r="J7453">
        <v>36.799999999999997</v>
      </c>
      <c r="K7453">
        <v>4.41</v>
      </c>
      <c r="L7453">
        <v>3.22</v>
      </c>
      <c r="M7453">
        <v>24</v>
      </c>
      <c r="N7453">
        <f>LOG(M7453/100,2)+3</f>
        <v>0.94110631094643127</v>
      </c>
      <c r="O7453">
        <f>INDEX(lehmad!B$2:B$412,MATCH(klypsid!$B7453,lehmad!$A$2:$A$412,0))</f>
        <v>39052</v>
      </c>
      <c r="P7453">
        <f>INDEX(lehmad!D$2:D$412,MATCH(klypsid!$B7453,lehmad!$A$2:$A$412,0))</f>
        <v>113</v>
      </c>
      <c r="Q7453">
        <f>INDEX(lehmad!E$2:E$412,MATCH(klypsid!$B7453,lehmad!$A$2:$A$412,0))</f>
        <v>0.89400000000000002</v>
      </c>
      <c r="R7453" t="str">
        <f>INDEX(lehmad!F$2:F$412,MATCH(klypsid!$B7453,lehmad!$A$2:$A$412,0))</f>
        <v>DYNASTY-ET</v>
      </c>
      <c r="S7453">
        <f>INDEX(lehmad!H$2:H$412,MATCH(klypsid!$B7453,lehmad!$A$2:$A$412,0))</f>
        <v>124</v>
      </c>
      <c r="T7453">
        <f>INDEX(lehmad!K$2:K$412,MATCH(klypsid!$B7453,lehmad!$A$2:$A$412,0))</f>
        <v>108</v>
      </c>
      <c r="U7453" s="4">
        <f t="shared" si="232"/>
        <v>3</v>
      </c>
      <c r="V7453">
        <f t="shared" si="233"/>
        <v>28</v>
      </c>
    </row>
    <row r="7454" spans="1:22" x14ac:dyDescent="0.25">
      <c r="A7454">
        <v>4278</v>
      </c>
      <c r="B7454" t="str">
        <f>"E"&amp;A7454</f>
        <v>E4278</v>
      </c>
      <c r="C7454" t="s">
        <v>177</v>
      </c>
      <c r="D7454">
        <v>2</v>
      </c>
      <c r="E7454">
        <f>IF(D7454&lt;4,D7454,4)</f>
        <v>2</v>
      </c>
      <c r="F7454" s="1">
        <v>40220</v>
      </c>
      <c r="G7454" s="1">
        <v>40336</v>
      </c>
      <c r="H7454" s="3">
        <f>G7454-F7454</f>
        <v>116</v>
      </c>
      <c r="I7454" s="3">
        <f>IF(H7454&lt;=60,1,IF(H7454&lt;=150,2,3))</f>
        <v>2</v>
      </c>
      <c r="J7454">
        <v>36.799999999999997</v>
      </c>
      <c r="K7454">
        <v>1.64</v>
      </c>
      <c r="L7454">
        <v>3.35</v>
      </c>
      <c r="M7454">
        <v>208</v>
      </c>
      <c r="N7454">
        <f>LOG(M7454/100,2)+3</f>
        <v>4.0565835283663674</v>
      </c>
      <c r="O7454">
        <f>INDEX(lehmad!B$2:B$412,MATCH(klypsid!$B7454,lehmad!$A$2:$A$412,0))</f>
        <v>39052</v>
      </c>
      <c r="P7454">
        <f>INDEX(lehmad!D$2:D$412,MATCH(klypsid!$B7454,lehmad!$A$2:$A$412,0))</f>
        <v>113</v>
      </c>
      <c r="Q7454">
        <f>INDEX(lehmad!E$2:E$412,MATCH(klypsid!$B7454,lehmad!$A$2:$A$412,0))</f>
        <v>0.89400000000000002</v>
      </c>
      <c r="R7454" t="str">
        <f>INDEX(lehmad!F$2:F$412,MATCH(klypsid!$B7454,lehmad!$A$2:$A$412,0))</f>
        <v>DYNASTY-ET</v>
      </c>
      <c r="S7454">
        <f>INDEX(lehmad!H$2:H$412,MATCH(klypsid!$B7454,lehmad!$A$2:$A$412,0))</f>
        <v>124</v>
      </c>
      <c r="T7454">
        <f>INDEX(lehmad!K$2:K$412,MATCH(klypsid!$B7454,lehmad!$A$2:$A$412,0))</f>
        <v>108</v>
      </c>
      <c r="U7454" s="4">
        <f t="shared" si="232"/>
        <v>4</v>
      </c>
      <c r="V7454">
        <f t="shared" si="233"/>
        <v>32</v>
      </c>
    </row>
    <row r="7455" spans="1:22" x14ac:dyDescent="0.25">
      <c r="A7455">
        <v>4278</v>
      </c>
      <c r="B7455" t="str">
        <f>"E"&amp;A7455</f>
        <v>E4278</v>
      </c>
      <c r="C7455" t="s">
        <v>177</v>
      </c>
      <c r="D7455">
        <v>2</v>
      </c>
      <c r="E7455">
        <f>IF(D7455&lt;4,D7455,4)</f>
        <v>2</v>
      </c>
      <c r="F7455" s="1">
        <v>40220</v>
      </c>
      <c r="G7455" s="1">
        <v>40371</v>
      </c>
      <c r="H7455" s="3">
        <f>G7455-F7455</f>
        <v>151</v>
      </c>
      <c r="I7455" s="3">
        <f>IF(H7455&lt;=60,1,IF(H7455&lt;=150,2,3))</f>
        <v>3</v>
      </c>
      <c r="J7455">
        <v>32.6</v>
      </c>
      <c r="K7455">
        <v>4.12</v>
      </c>
      <c r="L7455">
        <v>3.24</v>
      </c>
      <c r="M7455">
        <v>288</v>
      </c>
      <c r="N7455">
        <f>LOG(M7455/100,2)+3</f>
        <v>4.5260688116675878</v>
      </c>
      <c r="O7455">
        <f>INDEX(lehmad!B$2:B$412,MATCH(klypsid!$B7455,lehmad!$A$2:$A$412,0))</f>
        <v>39052</v>
      </c>
      <c r="P7455">
        <f>INDEX(lehmad!D$2:D$412,MATCH(klypsid!$B7455,lehmad!$A$2:$A$412,0))</f>
        <v>113</v>
      </c>
      <c r="Q7455">
        <f>INDEX(lehmad!E$2:E$412,MATCH(klypsid!$B7455,lehmad!$A$2:$A$412,0))</f>
        <v>0.89400000000000002</v>
      </c>
      <c r="R7455" t="str">
        <f>INDEX(lehmad!F$2:F$412,MATCH(klypsid!$B7455,lehmad!$A$2:$A$412,0))</f>
        <v>DYNASTY-ET</v>
      </c>
      <c r="S7455">
        <f>INDEX(lehmad!H$2:H$412,MATCH(klypsid!$B7455,lehmad!$A$2:$A$412,0))</f>
        <v>124</v>
      </c>
      <c r="T7455">
        <f>INDEX(lehmad!K$2:K$412,MATCH(klypsid!$B7455,lehmad!$A$2:$A$412,0))</f>
        <v>108</v>
      </c>
      <c r="U7455" s="4">
        <f t="shared" si="232"/>
        <v>5</v>
      </c>
      <c r="V7455">
        <f t="shared" si="233"/>
        <v>35</v>
      </c>
    </row>
    <row r="7456" spans="1:22" x14ac:dyDescent="0.25">
      <c r="A7456">
        <v>4278</v>
      </c>
      <c r="B7456" t="str">
        <f>"E"&amp;A7456</f>
        <v>E4278</v>
      </c>
      <c r="C7456" t="s">
        <v>177</v>
      </c>
      <c r="D7456">
        <v>2</v>
      </c>
      <c r="E7456">
        <f>IF(D7456&lt;4,D7456,4)</f>
        <v>2</v>
      </c>
      <c r="F7456" s="1">
        <v>40220</v>
      </c>
      <c r="G7456" s="1">
        <v>40396</v>
      </c>
      <c r="H7456" s="3">
        <f>G7456-F7456</f>
        <v>176</v>
      </c>
      <c r="I7456" s="3">
        <f>IF(H7456&lt;=60,1,IF(H7456&lt;=150,2,3))</f>
        <v>3</v>
      </c>
      <c r="J7456">
        <v>33.6</v>
      </c>
      <c r="K7456">
        <v>3.92</v>
      </c>
      <c r="L7456">
        <v>3.28</v>
      </c>
      <c r="M7456">
        <v>145</v>
      </c>
      <c r="N7456">
        <f>LOG(M7456/100,2)+3</f>
        <v>3.5360529002402097</v>
      </c>
      <c r="O7456">
        <f>INDEX(lehmad!B$2:B$412,MATCH(klypsid!$B7456,lehmad!$A$2:$A$412,0))</f>
        <v>39052</v>
      </c>
      <c r="P7456">
        <f>INDEX(lehmad!D$2:D$412,MATCH(klypsid!$B7456,lehmad!$A$2:$A$412,0))</f>
        <v>113</v>
      </c>
      <c r="Q7456">
        <f>INDEX(lehmad!E$2:E$412,MATCH(klypsid!$B7456,lehmad!$A$2:$A$412,0))</f>
        <v>0.89400000000000002</v>
      </c>
      <c r="R7456" t="str">
        <f>INDEX(lehmad!F$2:F$412,MATCH(klypsid!$B7456,lehmad!$A$2:$A$412,0))</f>
        <v>DYNASTY-ET</v>
      </c>
      <c r="S7456">
        <f>INDEX(lehmad!H$2:H$412,MATCH(klypsid!$B7456,lehmad!$A$2:$A$412,0))</f>
        <v>124</v>
      </c>
      <c r="T7456">
        <f>INDEX(lehmad!K$2:K$412,MATCH(klypsid!$B7456,lehmad!$A$2:$A$412,0))</f>
        <v>108</v>
      </c>
      <c r="U7456" s="4">
        <f t="shared" si="232"/>
        <v>6</v>
      </c>
      <c r="V7456">
        <f t="shared" si="233"/>
        <v>25</v>
      </c>
    </row>
    <row r="7457" spans="1:22" x14ac:dyDescent="0.25">
      <c r="A7457">
        <v>4278</v>
      </c>
      <c r="B7457" t="str">
        <f>"E"&amp;A7457</f>
        <v>E4278</v>
      </c>
      <c r="C7457" t="s">
        <v>177</v>
      </c>
      <c r="D7457">
        <v>2</v>
      </c>
      <c r="E7457">
        <f>IF(D7457&lt;4,D7457,4)</f>
        <v>2</v>
      </c>
      <c r="F7457" s="1">
        <v>40220</v>
      </c>
      <c r="G7457" s="1">
        <v>40434</v>
      </c>
      <c r="H7457" s="3">
        <f>G7457-F7457</f>
        <v>214</v>
      </c>
      <c r="I7457" s="3">
        <f>IF(H7457&lt;=60,1,IF(H7457&lt;=150,2,3))</f>
        <v>3</v>
      </c>
      <c r="J7457">
        <v>28.4</v>
      </c>
      <c r="K7457">
        <v>4.68</v>
      </c>
      <c r="L7457">
        <v>3.58</v>
      </c>
      <c r="M7457">
        <v>217</v>
      </c>
      <c r="N7457">
        <f>LOG(M7457/100,2)+3</f>
        <v>4.1176950426697543</v>
      </c>
      <c r="O7457">
        <f>INDEX(lehmad!B$2:B$412,MATCH(klypsid!$B7457,lehmad!$A$2:$A$412,0))</f>
        <v>39052</v>
      </c>
      <c r="P7457">
        <f>INDEX(lehmad!D$2:D$412,MATCH(klypsid!$B7457,lehmad!$A$2:$A$412,0))</f>
        <v>113</v>
      </c>
      <c r="Q7457">
        <f>INDEX(lehmad!E$2:E$412,MATCH(klypsid!$B7457,lehmad!$A$2:$A$412,0))</f>
        <v>0.89400000000000002</v>
      </c>
      <c r="R7457" t="str">
        <f>INDEX(lehmad!F$2:F$412,MATCH(klypsid!$B7457,lehmad!$A$2:$A$412,0))</f>
        <v>DYNASTY-ET</v>
      </c>
      <c r="S7457">
        <f>INDEX(lehmad!H$2:H$412,MATCH(klypsid!$B7457,lehmad!$A$2:$A$412,0))</f>
        <v>124</v>
      </c>
      <c r="T7457">
        <f>INDEX(lehmad!K$2:K$412,MATCH(klypsid!$B7457,lehmad!$A$2:$A$412,0))</f>
        <v>108</v>
      </c>
      <c r="U7457" s="4">
        <f t="shared" si="232"/>
        <v>7</v>
      </c>
      <c r="V7457">
        <f t="shared" si="233"/>
        <v>38</v>
      </c>
    </row>
    <row r="7458" spans="1:22" x14ac:dyDescent="0.25">
      <c r="A7458">
        <v>4278</v>
      </c>
      <c r="B7458" t="str">
        <f>"E"&amp;A7458</f>
        <v>E4278</v>
      </c>
      <c r="C7458" t="s">
        <v>177</v>
      </c>
      <c r="D7458">
        <v>2</v>
      </c>
      <c r="E7458">
        <f>IF(D7458&lt;4,D7458,4)</f>
        <v>2</v>
      </c>
      <c r="F7458" s="1">
        <v>40220</v>
      </c>
      <c r="G7458" s="1">
        <v>40462</v>
      </c>
      <c r="H7458" s="3">
        <f>G7458-F7458</f>
        <v>242</v>
      </c>
      <c r="I7458" s="3">
        <f>IF(H7458&lt;=60,1,IF(H7458&lt;=150,2,3))</f>
        <v>3</v>
      </c>
      <c r="J7458">
        <v>28.5</v>
      </c>
      <c r="K7458">
        <v>4.66</v>
      </c>
      <c r="L7458">
        <v>3.83</v>
      </c>
      <c r="M7458">
        <v>126</v>
      </c>
      <c r="N7458">
        <f>LOG(M7458/100,2)+3</f>
        <v>3.333423733725192</v>
      </c>
      <c r="O7458">
        <f>INDEX(lehmad!B$2:B$412,MATCH(klypsid!$B7458,lehmad!$A$2:$A$412,0))</f>
        <v>39052</v>
      </c>
      <c r="P7458">
        <f>INDEX(lehmad!D$2:D$412,MATCH(klypsid!$B7458,lehmad!$A$2:$A$412,0))</f>
        <v>113</v>
      </c>
      <c r="Q7458">
        <f>INDEX(lehmad!E$2:E$412,MATCH(klypsid!$B7458,lehmad!$A$2:$A$412,0))</f>
        <v>0.89400000000000002</v>
      </c>
      <c r="R7458" t="str">
        <f>INDEX(lehmad!F$2:F$412,MATCH(klypsid!$B7458,lehmad!$A$2:$A$412,0))</f>
        <v>DYNASTY-ET</v>
      </c>
      <c r="S7458">
        <f>INDEX(lehmad!H$2:H$412,MATCH(klypsid!$B7458,lehmad!$A$2:$A$412,0))</f>
        <v>124</v>
      </c>
      <c r="T7458">
        <f>INDEX(lehmad!K$2:K$412,MATCH(klypsid!$B7458,lehmad!$A$2:$A$412,0))</f>
        <v>108</v>
      </c>
      <c r="U7458" s="4">
        <f t="shared" si="232"/>
        <v>8</v>
      </c>
      <c r="V7458">
        <f t="shared" si="233"/>
        <v>28</v>
      </c>
    </row>
    <row r="7459" spans="1:22" x14ac:dyDescent="0.25">
      <c r="A7459">
        <v>4278</v>
      </c>
      <c r="B7459" t="str">
        <f>"E"&amp;A7459</f>
        <v>E4278</v>
      </c>
      <c r="C7459" t="s">
        <v>177</v>
      </c>
      <c r="D7459">
        <v>2</v>
      </c>
      <c r="E7459">
        <f>IF(D7459&lt;4,D7459,4)</f>
        <v>2</v>
      </c>
      <c r="F7459" s="1">
        <v>40220</v>
      </c>
      <c r="G7459" s="1">
        <v>40493</v>
      </c>
      <c r="H7459" s="3">
        <f>G7459-F7459</f>
        <v>273</v>
      </c>
      <c r="I7459" s="3">
        <f>IF(H7459&lt;=60,1,IF(H7459&lt;=150,2,3))</f>
        <v>3</v>
      </c>
      <c r="J7459">
        <v>26.5</v>
      </c>
      <c r="K7459">
        <v>4.9800000000000004</v>
      </c>
      <c r="L7459">
        <v>3.71</v>
      </c>
      <c r="M7459">
        <v>81</v>
      </c>
      <c r="N7459">
        <f>LOG(M7459/100,2)+3</f>
        <v>2.6959938131098999</v>
      </c>
      <c r="O7459">
        <f>INDEX(lehmad!B$2:B$412,MATCH(klypsid!$B7459,lehmad!$A$2:$A$412,0))</f>
        <v>39052</v>
      </c>
      <c r="P7459">
        <f>INDEX(lehmad!D$2:D$412,MATCH(klypsid!$B7459,lehmad!$A$2:$A$412,0))</f>
        <v>113</v>
      </c>
      <c r="Q7459">
        <f>INDEX(lehmad!E$2:E$412,MATCH(klypsid!$B7459,lehmad!$A$2:$A$412,0))</f>
        <v>0.89400000000000002</v>
      </c>
      <c r="R7459" t="str">
        <f>INDEX(lehmad!F$2:F$412,MATCH(klypsid!$B7459,lehmad!$A$2:$A$412,0))</f>
        <v>DYNASTY-ET</v>
      </c>
      <c r="S7459">
        <f>INDEX(lehmad!H$2:H$412,MATCH(klypsid!$B7459,lehmad!$A$2:$A$412,0))</f>
        <v>124</v>
      </c>
      <c r="T7459">
        <f>INDEX(lehmad!K$2:K$412,MATCH(klypsid!$B7459,lehmad!$A$2:$A$412,0))</f>
        <v>108</v>
      </c>
      <c r="U7459" s="4">
        <f t="shared" si="232"/>
        <v>9</v>
      </c>
      <c r="V7459">
        <f t="shared" si="233"/>
        <v>31</v>
      </c>
    </row>
    <row r="7460" spans="1:22" x14ac:dyDescent="0.25">
      <c r="A7460">
        <v>4278</v>
      </c>
      <c r="B7460" t="str">
        <f>"E"&amp;A7460</f>
        <v>E4278</v>
      </c>
      <c r="C7460" t="s">
        <v>177</v>
      </c>
      <c r="D7460">
        <v>2</v>
      </c>
      <c r="E7460">
        <f>IF(D7460&lt;4,D7460,4)</f>
        <v>2</v>
      </c>
      <c r="F7460" s="1">
        <v>40220</v>
      </c>
      <c r="G7460" s="1">
        <v>40521</v>
      </c>
      <c r="H7460" s="3">
        <f>G7460-F7460</f>
        <v>301</v>
      </c>
      <c r="I7460" s="3">
        <f>IF(H7460&lt;=60,1,IF(H7460&lt;=150,2,3))</f>
        <v>3</v>
      </c>
      <c r="J7460">
        <v>30</v>
      </c>
      <c r="K7460">
        <v>5.31</v>
      </c>
      <c r="L7460">
        <v>3.9</v>
      </c>
      <c r="M7460">
        <v>51</v>
      </c>
      <c r="N7460">
        <f>LOG(M7460/100,2)+3</f>
        <v>2.0285691521967708</v>
      </c>
      <c r="O7460">
        <f>INDEX(lehmad!B$2:B$412,MATCH(klypsid!$B7460,lehmad!$A$2:$A$412,0))</f>
        <v>39052</v>
      </c>
      <c r="P7460">
        <f>INDEX(lehmad!D$2:D$412,MATCH(klypsid!$B7460,lehmad!$A$2:$A$412,0))</f>
        <v>113</v>
      </c>
      <c r="Q7460">
        <f>INDEX(lehmad!E$2:E$412,MATCH(klypsid!$B7460,lehmad!$A$2:$A$412,0))</f>
        <v>0.89400000000000002</v>
      </c>
      <c r="R7460" t="str">
        <f>INDEX(lehmad!F$2:F$412,MATCH(klypsid!$B7460,lehmad!$A$2:$A$412,0))</f>
        <v>DYNASTY-ET</v>
      </c>
      <c r="S7460">
        <f>INDEX(lehmad!H$2:H$412,MATCH(klypsid!$B7460,lehmad!$A$2:$A$412,0))</f>
        <v>124</v>
      </c>
      <c r="T7460">
        <f>INDEX(lehmad!K$2:K$412,MATCH(klypsid!$B7460,lehmad!$A$2:$A$412,0))</f>
        <v>108</v>
      </c>
      <c r="U7460" s="4">
        <f t="shared" si="232"/>
        <v>10</v>
      </c>
      <c r="V7460">
        <f t="shared" si="233"/>
        <v>28</v>
      </c>
    </row>
    <row r="7461" spans="1:22" x14ac:dyDescent="0.25">
      <c r="A7461">
        <v>4278</v>
      </c>
      <c r="B7461" t="str">
        <f>"E"&amp;A7461</f>
        <v>E4278</v>
      </c>
      <c r="C7461" t="s">
        <v>177</v>
      </c>
      <c r="D7461">
        <v>2</v>
      </c>
      <c r="E7461">
        <f>IF(D7461&lt;4,D7461,4)</f>
        <v>2</v>
      </c>
      <c r="F7461" s="1">
        <v>40220</v>
      </c>
      <c r="G7461" s="1">
        <v>40556</v>
      </c>
      <c r="H7461" s="3">
        <f>G7461-F7461</f>
        <v>336</v>
      </c>
      <c r="I7461" s="3">
        <f>IF(H7461&lt;=60,1,IF(H7461&lt;=150,2,3))</f>
        <v>3</v>
      </c>
      <c r="J7461">
        <v>26.1</v>
      </c>
      <c r="K7461">
        <v>5.04</v>
      </c>
      <c r="L7461">
        <v>4.07</v>
      </c>
      <c r="M7461">
        <v>55</v>
      </c>
      <c r="N7461">
        <f>LOG(M7461/100,2)+3</f>
        <v>2.1375035237499347</v>
      </c>
      <c r="O7461">
        <f>INDEX(lehmad!B$2:B$412,MATCH(klypsid!$B7461,lehmad!$A$2:$A$412,0))</f>
        <v>39052</v>
      </c>
      <c r="P7461">
        <f>INDEX(lehmad!D$2:D$412,MATCH(klypsid!$B7461,lehmad!$A$2:$A$412,0))</f>
        <v>113</v>
      </c>
      <c r="Q7461">
        <f>INDEX(lehmad!E$2:E$412,MATCH(klypsid!$B7461,lehmad!$A$2:$A$412,0))</f>
        <v>0.89400000000000002</v>
      </c>
      <c r="R7461" t="str">
        <f>INDEX(lehmad!F$2:F$412,MATCH(klypsid!$B7461,lehmad!$A$2:$A$412,0))</f>
        <v>DYNASTY-ET</v>
      </c>
      <c r="S7461">
        <f>INDEX(lehmad!H$2:H$412,MATCH(klypsid!$B7461,lehmad!$A$2:$A$412,0))</f>
        <v>124</v>
      </c>
      <c r="T7461">
        <f>INDEX(lehmad!K$2:K$412,MATCH(klypsid!$B7461,lehmad!$A$2:$A$412,0))</f>
        <v>108</v>
      </c>
      <c r="U7461" s="4">
        <f t="shared" si="232"/>
        <v>11</v>
      </c>
      <c r="V7461">
        <f t="shared" si="233"/>
        <v>35</v>
      </c>
    </row>
    <row r="7462" spans="1:22" x14ac:dyDescent="0.25">
      <c r="A7462">
        <v>4281</v>
      </c>
      <c r="B7462" t="str">
        <f>"E"&amp;A7462</f>
        <v>E4281</v>
      </c>
      <c r="C7462" t="s">
        <v>178</v>
      </c>
      <c r="D7462">
        <v>1</v>
      </c>
      <c r="E7462">
        <f>IF(D7462&lt;4,D7462,4)</f>
        <v>1</v>
      </c>
      <c r="F7462" s="1">
        <v>39814</v>
      </c>
      <c r="G7462" s="1">
        <v>39845</v>
      </c>
      <c r="H7462" s="3">
        <f>G7462-F7462</f>
        <v>31</v>
      </c>
      <c r="I7462" s="3">
        <f>IF(H7462&lt;=60,1,IF(H7462&lt;=150,2,3))</f>
        <v>1</v>
      </c>
      <c r="J7462">
        <v>45.5</v>
      </c>
      <c r="K7462">
        <v>4.38</v>
      </c>
      <c r="L7462">
        <v>2.75</v>
      </c>
      <c r="M7462">
        <v>39</v>
      </c>
      <c r="N7462">
        <f>LOG(M7462/100,2)+3</f>
        <v>1.6415460290875237</v>
      </c>
      <c r="O7462">
        <f>INDEX(lehmad!B$2:B$412,MATCH(klypsid!$B7462,lehmad!$A$2:$A$412,0))</f>
        <v>39053</v>
      </c>
      <c r="P7462">
        <f>INDEX(lehmad!D$2:D$412,MATCH(klypsid!$B7462,lehmad!$A$2:$A$412,0))</f>
        <v>105</v>
      </c>
      <c r="Q7462">
        <f>INDEX(lehmad!E$2:E$412,MATCH(klypsid!$B7462,lehmad!$A$2:$A$412,0))</f>
        <v>1</v>
      </c>
      <c r="R7462" t="str">
        <f>INDEX(lehmad!F$2:F$412,MATCH(klypsid!$B7462,lehmad!$A$2:$A$412,0))</f>
        <v>DYNASTY-ET</v>
      </c>
      <c r="S7462">
        <f>INDEX(lehmad!H$2:H$412,MATCH(klypsid!$B7462,lehmad!$A$2:$A$412,0))</f>
        <v>124</v>
      </c>
      <c r="T7462">
        <f>INDEX(lehmad!K$2:K$412,MATCH(klypsid!$B7462,lehmad!$A$2:$A$412,0))</f>
        <v>108</v>
      </c>
      <c r="U7462" s="4">
        <f t="shared" si="232"/>
        <v>1</v>
      </c>
      <c r="V7462">
        <f t="shared" si="233"/>
        <v>31</v>
      </c>
    </row>
    <row r="7463" spans="1:22" x14ac:dyDescent="0.25">
      <c r="A7463">
        <v>4281</v>
      </c>
      <c r="B7463" t="str">
        <f>"E"&amp;A7463</f>
        <v>E4281</v>
      </c>
      <c r="C7463" t="s">
        <v>178</v>
      </c>
      <c r="D7463">
        <v>1</v>
      </c>
      <c r="E7463">
        <f>IF(D7463&lt;4,D7463,4)</f>
        <v>1</v>
      </c>
      <c r="F7463" s="1">
        <v>39814</v>
      </c>
      <c r="G7463" s="1">
        <v>39875</v>
      </c>
      <c r="H7463" s="3">
        <f>G7463-F7463</f>
        <v>61</v>
      </c>
      <c r="I7463" s="3">
        <f>IF(H7463&lt;=60,1,IF(H7463&lt;=150,2,3))</f>
        <v>2</v>
      </c>
      <c r="J7463">
        <v>31.8</v>
      </c>
      <c r="K7463">
        <v>3.81</v>
      </c>
      <c r="L7463">
        <v>2.97</v>
      </c>
      <c r="M7463">
        <v>842</v>
      </c>
      <c r="N7463">
        <f>LOG(M7463/100,2)+3</f>
        <v>6.0738202332916718</v>
      </c>
      <c r="O7463">
        <f>INDEX(lehmad!B$2:B$412,MATCH(klypsid!$B7463,lehmad!$A$2:$A$412,0))</f>
        <v>39053</v>
      </c>
      <c r="P7463">
        <f>INDEX(lehmad!D$2:D$412,MATCH(klypsid!$B7463,lehmad!$A$2:$A$412,0))</f>
        <v>105</v>
      </c>
      <c r="Q7463">
        <f>INDEX(lehmad!E$2:E$412,MATCH(klypsid!$B7463,lehmad!$A$2:$A$412,0))</f>
        <v>1</v>
      </c>
      <c r="R7463" t="str">
        <f>INDEX(lehmad!F$2:F$412,MATCH(klypsid!$B7463,lehmad!$A$2:$A$412,0))</f>
        <v>DYNASTY-ET</v>
      </c>
      <c r="S7463">
        <f>INDEX(lehmad!H$2:H$412,MATCH(klypsid!$B7463,lehmad!$A$2:$A$412,0))</f>
        <v>124</v>
      </c>
      <c r="T7463">
        <f>INDEX(lehmad!K$2:K$412,MATCH(klypsid!$B7463,lehmad!$A$2:$A$412,0))</f>
        <v>108</v>
      </c>
      <c r="U7463" s="4">
        <f t="shared" si="232"/>
        <v>2</v>
      </c>
      <c r="V7463">
        <f t="shared" si="233"/>
        <v>30</v>
      </c>
    </row>
    <row r="7464" spans="1:22" x14ac:dyDescent="0.25">
      <c r="A7464">
        <v>4281</v>
      </c>
      <c r="B7464" t="str">
        <f>"E"&amp;A7464</f>
        <v>E4281</v>
      </c>
      <c r="C7464" t="s">
        <v>178</v>
      </c>
      <c r="D7464">
        <v>1</v>
      </c>
      <c r="E7464">
        <f>IF(D7464&lt;4,D7464,4)</f>
        <v>1</v>
      </c>
      <c r="F7464" s="1">
        <v>39814</v>
      </c>
      <c r="G7464" s="1">
        <v>39908</v>
      </c>
      <c r="H7464" s="3">
        <f>G7464-F7464</f>
        <v>94</v>
      </c>
      <c r="I7464" s="3">
        <f>IF(H7464&lt;=60,1,IF(H7464&lt;=150,2,3))</f>
        <v>2</v>
      </c>
      <c r="J7464">
        <v>28.7</v>
      </c>
      <c r="K7464">
        <v>3.65</v>
      </c>
      <c r="L7464">
        <v>3</v>
      </c>
      <c r="M7464">
        <v>2598</v>
      </c>
      <c r="N7464">
        <f>LOG(M7464/100,2)+3</f>
        <v>7.6993295256731562</v>
      </c>
      <c r="O7464">
        <f>INDEX(lehmad!B$2:B$412,MATCH(klypsid!$B7464,lehmad!$A$2:$A$412,0))</f>
        <v>39053</v>
      </c>
      <c r="P7464">
        <f>INDEX(lehmad!D$2:D$412,MATCH(klypsid!$B7464,lehmad!$A$2:$A$412,0))</f>
        <v>105</v>
      </c>
      <c r="Q7464">
        <f>INDEX(lehmad!E$2:E$412,MATCH(klypsid!$B7464,lehmad!$A$2:$A$412,0))</f>
        <v>1</v>
      </c>
      <c r="R7464" t="str">
        <f>INDEX(lehmad!F$2:F$412,MATCH(klypsid!$B7464,lehmad!$A$2:$A$412,0))</f>
        <v>DYNASTY-ET</v>
      </c>
      <c r="S7464">
        <f>INDEX(lehmad!H$2:H$412,MATCH(klypsid!$B7464,lehmad!$A$2:$A$412,0))</f>
        <v>124</v>
      </c>
      <c r="T7464">
        <f>INDEX(lehmad!K$2:K$412,MATCH(klypsid!$B7464,lehmad!$A$2:$A$412,0))</f>
        <v>108</v>
      </c>
      <c r="U7464" s="4">
        <f t="shared" si="232"/>
        <v>3</v>
      </c>
      <c r="V7464">
        <f t="shared" si="233"/>
        <v>33</v>
      </c>
    </row>
    <row r="7465" spans="1:22" x14ac:dyDescent="0.25">
      <c r="A7465">
        <v>4281</v>
      </c>
      <c r="B7465" t="str">
        <f>"E"&amp;A7465</f>
        <v>E4281</v>
      </c>
      <c r="C7465" t="s">
        <v>178</v>
      </c>
      <c r="D7465">
        <v>1</v>
      </c>
      <c r="E7465">
        <f>IF(D7465&lt;4,D7465,4)</f>
        <v>1</v>
      </c>
      <c r="F7465" s="1">
        <v>39814</v>
      </c>
      <c r="G7465" s="1">
        <v>39944</v>
      </c>
      <c r="H7465" s="3">
        <f>G7465-F7465</f>
        <v>130</v>
      </c>
      <c r="I7465" s="3">
        <f>IF(H7465&lt;=60,1,IF(H7465&lt;=150,2,3))</f>
        <v>2</v>
      </c>
      <c r="J7465">
        <v>36.1</v>
      </c>
      <c r="K7465">
        <v>3.7</v>
      </c>
      <c r="L7465">
        <v>3.19</v>
      </c>
      <c r="M7465">
        <v>94</v>
      </c>
      <c r="N7465">
        <f>LOG(M7465/100,2)+3</f>
        <v>2.9107326619029128</v>
      </c>
      <c r="O7465">
        <f>INDEX(lehmad!B$2:B$412,MATCH(klypsid!$B7465,lehmad!$A$2:$A$412,0))</f>
        <v>39053</v>
      </c>
      <c r="P7465">
        <f>INDEX(lehmad!D$2:D$412,MATCH(klypsid!$B7465,lehmad!$A$2:$A$412,0))</f>
        <v>105</v>
      </c>
      <c r="Q7465">
        <f>INDEX(lehmad!E$2:E$412,MATCH(klypsid!$B7465,lehmad!$A$2:$A$412,0))</f>
        <v>1</v>
      </c>
      <c r="R7465" t="str">
        <f>INDEX(lehmad!F$2:F$412,MATCH(klypsid!$B7465,lehmad!$A$2:$A$412,0))</f>
        <v>DYNASTY-ET</v>
      </c>
      <c r="S7465">
        <f>INDEX(lehmad!H$2:H$412,MATCH(klypsid!$B7465,lehmad!$A$2:$A$412,0))</f>
        <v>124</v>
      </c>
      <c r="T7465">
        <f>INDEX(lehmad!K$2:K$412,MATCH(klypsid!$B7465,lehmad!$A$2:$A$412,0))</f>
        <v>108</v>
      </c>
      <c r="U7465" s="4">
        <f t="shared" si="232"/>
        <v>4</v>
      </c>
      <c r="V7465">
        <f t="shared" si="233"/>
        <v>36</v>
      </c>
    </row>
    <row r="7466" spans="1:22" x14ac:dyDescent="0.25">
      <c r="A7466">
        <v>4281</v>
      </c>
      <c r="B7466" t="str">
        <f>"E"&amp;A7466</f>
        <v>E4281</v>
      </c>
      <c r="C7466" t="s">
        <v>178</v>
      </c>
      <c r="D7466">
        <v>1</v>
      </c>
      <c r="E7466">
        <f>IF(D7466&lt;4,D7466,4)</f>
        <v>1</v>
      </c>
      <c r="F7466" s="1">
        <v>39814</v>
      </c>
      <c r="G7466" s="1">
        <v>39972</v>
      </c>
      <c r="H7466" s="3">
        <f>G7466-F7466</f>
        <v>158</v>
      </c>
      <c r="I7466" s="3">
        <f>IF(H7466&lt;=60,1,IF(H7466&lt;=150,2,3))</f>
        <v>3</v>
      </c>
      <c r="J7466">
        <v>33.799999999999997</v>
      </c>
      <c r="K7466">
        <v>4.42</v>
      </c>
      <c r="L7466">
        <v>3.14</v>
      </c>
      <c r="M7466">
        <v>124</v>
      </c>
      <c r="N7466">
        <f>LOG(M7466/100,2)+3</f>
        <v>3.3103401206121505</v>
      </c>
      <c r="O7466">
        <f>INDEX(lehmad!B$2:B$412,MATCH(klypsid!$B7466,lehmad!$A$2:$A$412,0))</f>
        <v>39053</v>
      </c>
      <c r="P7466">
        <f>INDEX(lehmad!D$2:D$412,MATCH(klypsid!$B7466,lehmad!$A$2:$A$412,0))</f>
        <v>105</v>
      </c>
      <c r="Q7466">
        <f>INDEX(lehmad!E$2:E$412,MATCH(klypsid!$B7466,lehmad!$A$2:$A$412,0))</f>
        <v>1</v>
      </c>
      <c r="R7466" t="str">
        <f>INDEX(lehmad!F$2:F$412,MATCH(klypsid!$B7466,lehmad!$A$2:$A$412,0))</f>
        <v>DYNASTY-ET</v>
      </c>
      <c r="S7466">
        <f>INDEX(lehmad!H$2:H$412,MATCH(klypsid!$B7466,lehmad!$A$2:$A$412,0))</f>
        <v>124</v>
      </c>
      <c r="T7466">
        <f>INDEX(lehmad!K$2:K$412,MATCH(klypsid!$B7466,lehmad!$A$2:$A$412,0))</f>
        <v>108</v>
      </c>
      <c r="U7466" s="4">
        <f t="shared" si="232"/>
        <v>5</v>
      </c>
      <c r="V7466">
        <f t="shared" si="233"/>
        <v>28</v>
      </c>
    </row>
    <row r="7467" spans="1:22" x14ac:dyDescent="0.25">
      <c r="A7467">
        <v>4281</v>
      </c>
      <c r="B7467" t="str">
        <f>"E"&amp;A7467</f>
        <v>E4281</v>
      </c>
      <c r="C7467" t="s">
        <v>178</v>
      </c>
      <c r="D7467">
        <v>1</v>
      </c>
      <c r="E7467">
        <f>IF(D7467&lt;4,D7467,4)</f>
        <v>1</v>
      </c>
      <c r="F7467" s="1">
        <v>39814</v>
      </c>
      <c r="G7467" s="1">
        <v>40007</v>
      </c>
      <c r="H7467" s="3">
        <f>G7467-F7467</f>
        <v>193</v>
      </c>
      <c r="I7467" s="3">
        <f>IF(H7467&lt;=60,1,IF(H7467&lt;=150,2,3))</f>
        <v>3</v>
      </c>
      <c r="J7467">
        <v>27.6</v>
      </c>
      <c r="K7467">
        <v>3.58</v>
      </c>
      <c r="L7467">
        <v>3.37</v>
      </c>
      <c r="M7467">
        <v>68</v>
      </c>
      <c r="N7467">
        <f>LOG(M7467/100,2)+3</f>
        <v>2.4436066514756147</v>
      </c>
      <c r="O7467">
        <f>INDEX(lehmad!B$2:B$412,MATCH(klypsid!$B7467,lehmad!$A$2:$A$412,0))</f>
        <v>39053</v>
      </c>
      <c r="P7467">
        <f>INDEX(lehmad!D$2:D$412,MATCH(klypsid!$B7467,lehmad!$A$2:$A$412,0))</f>
        <v>105</v>
      </c>
      <c r="Q7467">
        <f>INDEX(lehmad!E$2:E$412,MATCH(klypsid!$B7467,lehmad!$A$2:$A$412,0))</f>
        <v>1</v>
      </c>
      <c r="R7467" t="str">
        <f>INDEX(lehmad!F$2:F$412,MATCH(klypsid!$B7467,lehmad!$A$2:$A$412,0))</f>
        <v>DYNASTY-ET</v>
      </c>
      <c r="S7467">
        <f>INDEX(lehmad!H$2:H$412,MATCH(klypsid!$B7467,lehmad!$A$2:$A$412,0))</f>
        <v>124</v>
      </c>
      <c r="T7467">
        <f>INDEX(lehmad!K$2:K$412,MATCH(klypsid!$B7467,lehmad!$A$2:$A$412,0))</f>
        <v>108</v>
      </c>
      <c r="U7467" s="4">
        <f t="shared" si="232"/>
        <v>6</v>
      </c>
      <c r="V7467">
        <f t="shared" si="233"/>
        <v>35</v>
      </c>
    </row>
    <row r="7468" spans="1:22" x14ac:dyDescent="0.25">
      <c r="A7468">
        <v>4281</v>
      </c>
      <c r="B7468" t="str">
        <f>"E"&amp;A7468</f>
        <v>E4281</v>
      </c>
      <c r="C7468" t="s">
        <v>178</v>
      </c>
      <c r="D7468">
        <v>1</v>
      </c>
      <c r="E7468">
        <f>IF(D7468&lt;4,D7468,4)</f>
        <v>1</v>
      </c>
      <c r="F7468" s="1">
        <v>39814</v>
      </c>
      <c r="G7468" s="1">
        <v>40037</v>
      </c>
      <c r="H7468" s="3">
        <f>G7468-F7468</f>
        <v>223</v>
      </c>
      <c r="I7468" s="3">
        <f>IF(H7468&lt;=60,1,IF(H7468&lt;=150,2,3))</f>
        <v>3</v>
      </c>
      <c r="J7468">
        <v>28.4</v>
      </c>
      <c r="K7468">
        <v>3.5</v>
      </c>
      <c r="L7468">
        <v>3.34</v>
      </c>
      <c r="M7468">
        <v>73</v>
      </c>
      <c r="N7468">
        <f>LOG(M7468/100,2)+3</f>
        <v>2.5459683691052923</v>
      </c>
      <c r="O7468">
        <f>INDEX(lehmad!B$2:B$412,MATCH(klypsid!$B7468,lehmad!$A$2:$A$412,0))</f>
        <v>39053</v>
      </c>
      <c r="P7468">
        <f>INDEX(lehmad!D$2:D$412,MATCH(klypsid!$B7468,lehmad!$A$2:$A$412,0))</f>
        <v>105</v>
      </c>
      <c r="Q7468">
        <f>INDEX(lehmad!E$2:E$412,MATCH(klypsid!$B7468,lehmad!$A$2:$A$412,0))</f>
        <v>1</v>
      </c>
      <c r="R7468" t="str">
        <f>INDEX(lehmad!F$2:F$412,MATCH(klypsid!$B7468,lehmad!$A$2:$A$412,0))</f>
        <v>DYNASTY-ET</v>
      </c>
      <c r="S7468">
        <f>INDEX(lehmad!H$2:H$412,MATCH(klypsid!$B7468,lehmad!$A$2:$A$412,0))</f>
        <v>124</v>
      </c>
      <c r="T7468">
        <f>INDEX(lehmad!K$2:K$412,MATCH(klypsid!$B7468,lehmad!$A$2:$A$412,0))</f>
        <v>108</v>
      </c>
      <c r="U7468" s="4">
        <f t="shared" si="232"/>
        <v>7</v>
      </c>
      <c r="V7468">
        <f t="shared" si="233"/>
        <v>30</v>
      </c>
    </row>
    <row r="7469" spans="1:22" x14ac:dyDescent="0.25">
      <c r="A7469">
        <v>4281</v>
      </c>
      <c r="B7469" t="str">
        <f>"E"&amp;A7469</f>
        <v>E4281</v>
      </c>
      <c r="C7469" t="s">
        <v>178</v>
      </c>
      <c r="D7469">
        <v>1</v>
      </c>
      <c r="E7469">
        <f>IF(D7469&lt;4,D7469,4)</f>
        <v>1</v>
      </c>
      <c r="F7469" s="1">
        <v>39814</v>
      </c>
      <c r="G7469" s="1">
        <v>40066</v>
      </c>
      <c r="H7469" s="3">
        <f>G7469-F7469</f>
        <v>252</v>
      </c>
      <c r="I7469" s="3">
        <f>IF(H7469&lt;=60,1,IF(H7469&lt;=150,2,3))</f>
        <v>3</v>
      </c>
      <c r="J7469">
        <v>26.5</v>
      </c>
      <c r="K7469">
        <v>4.75</v>
      </c>
      <c r="L7469">
        <v>3.48</v>
      </c>
      <c r="M7469">
        <v>68</v>
      </c>
      <c r="N7469">
        <f>LOG(M7469/100,2)+3</f>
        <v>2.4436066514756147</v>
      </c>
      <c r="O7469">
        <f>INDEX(lehmad!B$2:B$412,MATCH(klypsid!$B7469,lehmad!$A$2:$A$412,0))</f>
        <v>39053</v>
      </c>
      <c r="P7469">
        <f>INDEX(lehmad!D$2:D$412,MATCH(klypsid!$B7469,lehmad!$A$2:$A$412,0))</f>
        <v>105</v>
      </c>
      <c r="Q7469">
        <f>INDEX(lehmad!E$2:E$412,MATCH(klypsid!$B7469,lehmad!$A$2:$A$412,0))</f>
        <v>1</v>
      </c>
      <c r="R7469" t="str">
        <f>INDEX(lehmad!F$2:F$412,MATCH(klypsid!$B7469,lehmad!$A$2:$A$412,0))</f>
        <v>DYNASTY-ET</v>
      </c>
      <c r="S7469">
        <f>INDEX(lehmad!H$2:H$412,MATCH(klypsid!$B7469,lehmad!$A$2:$A$412,0))</f>
        <v>124</v>
      </c>
      <c r="T7469">
        <f>INDEX(lehmad!K$2:K$412,MATCH(klypsid!$B7469,lehmad!$A$2:$A$412,0))</f>
        <v>108</v>
      </c>
      <c r="U7469" s="4">
        <f t="shared" si="232"/>
        <v>8</v>
      </c>
      <c r="V7469">
        <f t="shared" si="233"/>
        <v>29</v>
      </c>
    </row>
    <row r="7470" spans="1:22" x14ac:dyDescent="0.25">
      <c r="A7470">
        <v>4281</v>
      </c>
      <c r="B7470" t="str">
        <f>"E"&amp;A7470</f>
        <v>E4281</v>
      </c>
      <c r="C7470" t="s">
        <v>178</v>
      </c>
      <c r="D7470">
        <v>1</v>
      </c>
      <c r="E7470">
        <f>IF(D7470&lt;4,D7470,4)</f>
        <v>1</v>
      </c>
      <c r="F7470" s="1">
        <v>39814</v>
      </c>
      <c r="G7470" s="1">
        <v>40094</v>
      </c>
      <c r="H7470" s="3">
        <f>G7470-F7470</f>
        <v>280</v>
      </c>
      <c r="I7470" s="3">
        <f>IF(H7470&lt;=60,1,IF(H7470&lt;=150,2,3))</f>
        <v>3</v>
      </c>
      <c r="J7470">
        <v>27.4</v>
      </c>
      <c r="K7470">
        <v>5.93</v>
      </c>
      <c r="L7470">
        <v>3.52</v>
      </c>
      <c r="M7470">
        <v>147</v>
      </c>
      <c r="N7470">
        <f>LOG(M7470/100,2)+3</f>
        <v>3.5558161550616396</v>
      </c>
      <c r="O7470">
        <f>INDEX(lehmad!B$2:B$412,MATCH(klypsid!$B7470,lehmad!$A$2:$A$412,0))</f>
        <v>39053</v>
      </c>
      <c r="P7470">
        <f>INDEX(lehmad!D$2:D$412,MATCH(klypsid!$B7470,lehmad!$A$2:$A$412,0))</f>
        <v>105</v>
      </c>
      <c r="Q7470">
        <f>INDEX(lehmad!E$2:E$412,MATCH(klypsid!$B7470,lehmad!$A$2:$A$412,0))</f>
        <v>1</v>
      </c>
      <c r="R7470" t="str">
        <f>INDEX(lehmad!F$2:F$412,MATCH(klypsid!$B7470,lehmad!$A$2:$A$412,0))</f>
        <v>DYNASTY-ET</v>
      </c>
      <c r="S7470">
        <f>INDEX(lehmad!H$2:H$412,MATCH(klypsid!$B7470,lehmad!$A$2:$A$412,0))</f>
        <v>124</v>
      </c>
      <c r="T7470">
        <f>INDEX(lehmad!K$2:K$412,MATCH(klypsid!$B7470,lehmad!$A$2:$A$412,0))</f>
        <v>108</v>
      </c>
      <c r="U7470" s="4">
        <f t="shared" si="232"/>
        <v>9</v>
      </c>
      <c r="V7470">
        <f t="shared" si="233"/>
        <v>28</v>
      </c>
    </row>
    <row r="7471" spans="1:22" x14ac:dyDescent="0.25">
      <c r="A7471">
        <v>4281</v>
      </c>
      <c r="B7471" t="str">
        <f>"E"&amp;A7471</f>
        <v>E4281</v>
      </c>
      <c r="C7471" t="s">
        <v>178</v>
      </c>
      <c r="D7471">
        <v>1</v>
      </c>
      <c r="E7471">
        <f>IF(D7471&lt;4,D7471,4)</f>
        <v>1</v>
      </c>
      <c r="F7471" s="1">
        <v>39814</v>
      </c>
      <c r="G7471" s="1">
        <v>40125</v>
      </c>
      <c r="H7471" s="3">
        <f>G7471-F7471</f>
        <v>311</v>
      </c>
      <c r="I7471" s="3">
        <f>IF(H7471&lt;=60,1,IF(H7471&lt;=150,2,3))</f>
        <v>3</v>
      </c>
      <c r="J7471">
        <v>23.5</v>
      </c>
      <c r="K7471">
        <v>5.05</v>
      </c>
      <c r="L7471">
        <v>3.74</v>
      </c>
      <c r="M7471">
        <v>124</v>
      </c>
      <c r="N7471">
        <f>LOG(M7471/100,2)+3</f>
        <v>3.3103401206121505</v>
      </c>
      <c r="O7471">
        <f>INDEX(lehmad!B$2:B$412,MATCH(klypsid!$B7471,lehmad!$A$2:$A$412,0))</f>
        <v>39053</v>
      </c>
      <c r="P7471">
        <f>INDEX(lehmad!D$2:D$412,MATCH(klypsid!$B7471,lehmad!$A$2:$A$412,0))</f>
        <v>105</v>
      </c>
      <c r="Q7471">
        <f>INDEX(lehmad!E$2:E$412,MATCH(klypsid!$B7471,lehmad!$A$2:$A$412,0))</f>
        <v>1</v>
      </c>
      <c r="R7471" t="str">
        <f>INDEX(lehmad!F$2:F$412,MATCH(klypsid!$B7471,lehmad!$A$2:$A$412,0))</f>
        <v>DYNASTY-ET</v>
      </c>
      <c r="S7471">
        <f>INDEX(lehmad!H$2:H$412,MATCH(klypsid!$B7471,lehmad!$A$2:$A$412,0))</f>
        <v>124</v>
      </c>
      <c r="T7471">
        <f>INDEX(lehmad!K$2:K$412,MATCH(klypsid!$B7471,lehmad!$A$2:$A$412,0))</f>
        <v>108</v>
      </c>
      <c r="U7471" s="4">
        <f t="shared" si="232"/>
        <v>10</v>
      </c>
      <c r="V7471">
        <f t="shared" si="233"/>
        <v>31</v>
      </c>
    </row>
    <row r="7472" spans="1:22" x14ac:dyDescent="0.25">
      <c r="A7472">
        <v>4281</v>
      </c>
      <c r="B7472" t="str">
        <f>"E"&amp;A7472</f>
        <v>E4281</v>
      </c>
      <c r="C7472" t="s">
        <v>178</v>
      </c>
      <c r="D7472">
        <v>1</v>
      </c>
      <c r="E7472">
        <f>IF(D7472&lt;4,D7472,4)</f>
        <v>1</v>
      </c>
      <c r="F7472" s="1">
        <v>39814</v>
      </c>
      <c r="G7472" s="1">
        <v>40153</v>
      </c>
      <c r="H7472" s="3">
        <f>G7472-F7472</f>
        <v>339</v>
      </c>
      <c r="I7472" s="3">
        <f>IF(H7472&lt;=60,1,IF(H7472&lt;=150,2,3))</f>
        <v>3</v>
      </c>
      <c r="J7472">
        <v>21</v>
      </c>
      <c r="K7472">
        <v>3.65</v>
      </c>
      <c r="L7472">
        <v>3.79</v>
      </c>
      <c r="M7472">
        <v>101</v>
      </c>
      <c r="N7472">
        <f>LOG(M7472/100,2)+3</f>
        <v>3.0143552929770703</v>
      </c>
      <c r="O7472">
        <f>INDEX(lehmad!B$2:B$412,MATCH(klypsid!$B7472,lehmad!$A$2:$A$412,0))</f>
        <v>39053</v>
      </c>
      <c r="P7472">
        <f>INDEX(lehmad!D$2:D$412,MATCH(klypsid!$B7472,lehmad!$A$2:$A$412,0))</f>
        <v>105</v>
      </c>
      <c r="Q7472">
        <f>INDEX(lehmad!E$2:E$412,MATCH(klypsid!$B7472,lehmad!$A$2:$A$412,0))</f>
        <v>1</v>
      </c>
      <c r="R7472" t="str">
        <f>INDEX(lehmad!F$2:F$412,MATCH(klypsid!$B7472,lehmad!$A$2:$A$412,0))</f>
        <v>DYNASTY-ET</v>
      </c>
      <c r="S7472">
        <f>INDEX(lehmad!H$2:H$412,MATCH(klypsid!$B7472,lehmad!$A$2:$A$412,0))</f>
        <v>124</v>
      </c>
      <c r="T7472">
        <f>INDEX(lehmad!K$2:K$412,MATCH(klypsid!$B7472,lehmad!$A$2:$A$412,0))</f>
        <v>108</v>
      </c>
      <c r="U7472" s="4">
        <f t="shared" si="232"/>
        <v>11</v>
      </c>
      <c r="V7472">
        <f t="shared" si="233"/>
        <v>28</v>
      </c>
    </row>
    <row r="7473" spans="1:22" x14ac:dyDescent="0.25">
      <c r="A7473">
        <v>4281</v>
      </c>
      <c r="B7473" t="str">
        <f>"E"&amp;A7473</f>
        <v>E4281</v>
      </c>
      <c r="C7473" t="s">
        <v>178</v>
      </c>
      <c r="D7473">
        <v>1</v>
      </c>
      <c r="E7473">
        <f>IF(D7473&lt;4,D7473,4)</f>
        <v>1</v>
      </c>
      <c r="F7473" s="1">
        <v>39814</v>
      </c>
      <c r="G7473" s="1">
        <v>40186</v>
      </c>
      <c r="H7473" s="3">
        <f>G7473-F7473</f>
        <v>372</v>
      </c>
      <c r="I7473" s="3">
        <f>IF(H7473&lt;=60,1,IF(H7473&lt;=150,2,3))</f>
        <v>3</v>
      </c>
      <c r="J7473">
        <v>22.8</v>
      </c>
      <c r="K7473">
        <v>4.95</v>
      </c>
      <c r="L7473">
        <v>3.9</v>
      </c>
      <c r="M7473">
        <v>33</v>
      </c>
      <c r="N7473">
        <f>LOG(M7473/100,2)+3</f>
        <v>1.4005379295837288</v>
      </c>
      <c r="O7473">
        <f>INDEX(lehmad!B$2:B$412,MATCH(klypsid!$B7473,lehmad!$A$2:$A$412,0))</f>
        <v>39053</v>
      </c>
      <c r="P7473">
        <f>INDEX(lehmad!D$2:D$412,MATCH(klypsid!$B7473,lehmad!$A$2:$A$412,0))</f>
        <v>105</v>
      </c>
      <c r="Q7473">
        <f>INDEX(lehmad!E$2:E$412,MATCH(klypsid!$B7473,lehmad!$A$2:$A$412,0))</f>
        <v>1</v>
      </c>
      <c r="R7473" t="str">
        <f>INDEX(lehmad!F$2:F$412,MATCH(klypsid!$B7473,lehmad!$A$2:$A$412,0))</f>
        <v>DYNASTY-ET</v>
      </c>
      <c r="S7473">
        <f>INDEX(lehmad!H$2:H$412,MATCH(klypsid!$B7473,lehmad!$A$2:$A$412,0))</f>
        <v>124</v>
      </c>
      <c r="T7473">
        <f>INDEX(lehmad!K$2:K$412,MATCH(klypsid!$B7473,lehmad!$A$2:$A$412,0))</f>
        <v>108</v>
      </c>
      <c r="U7473" s="4">
        <f t="shared" si="232"/>
        <v>12</v>
      </c>
      <c r="V7473">
        <f t="shared" si="233"/>
        <v>33</v>
      </c>
    </row>
    <row r="7474" spans="1:22" x14ac:dyDescent="0.25">
      <c r="A7474">
        <v>4281</v>
      </c>
      <c r="B7474" t="str">
        <f>"E"&amp;A7474</f>
        <v>E4281</v>
      </c>
      <c r="C7474" t="s">
        <v>178</v>
      </c>
      <c r="D7474">
        <v>2</v>
      </c>
      <c r="E7474">
        <f>IF(D7474&lt;4,D7474,4)</f>
        <v>2</v>
      </c>
      <c r="F7474" s="1">
        <v>40267</v>
      </c>
      <c r="G7474" s="1">
        <v>40276</v>
      </c>
      <c r="H7474" s="3">
        <f>G7474-F7474</f>
        <v>9</v>
      </c>
      <c r="I7474" s="3">
        <f>IF(H7474&lt;=60,1,IF(H7474&lt;=150,2,3))</f>
        <v>1</v>
      </c>
      <c r="J7474">
        <v>45.9</v>
      </c>
      <c r="K7474">
        <v>5.68</v>
      </c>
      <c r="L7474">
        <v>3.34</v>
      </c>
      <c r="M7474">
        <v>185</v>
      </c>
      <c r="N7474">
        <f>LOG(M7474/100,2)+3</f>
        <v>3.8875252707415875</v>
      </c>
      <c r="O7474">
        <f>INDEX(lehmad!B$2:B$412,MATCH(klypsid!$B7474,lehmad!$A$2:$A$412,0))</f>
        <v>39053</v>
      </c>
      <c r="P7474">
        <f>INDEX(lehmad!D$2:D$412,MATCH(klypsid!$B7474,lehmad!$A$2:$A$412,0))</f>
        <v>105</v>
      </c>
      <c r="Q7474">
        <f>INDEX(lehmad!E$2:E$412,MATCH(klypsid!$B7474,lehmad!$A$2:$A$412,0))</f>
        <v>1</v>
      </c>
      <c r="R7474" t="str">
        <f>INDEX(lehmad!F$2:F$412,MATCH(klypsid!$B7474,lehmad!$A$2:$A$412,0))</f>
        <v>DYNASTY-ET</v>
      </c>
      <c r="S7474">
        <f>INDEX(lehmad!H$2:H$412,MATCH(klypsid!$B7474,lehmad!$A$2:$A$412,0))</f>
        <v>124</v>
      </c>
      <c r="T7474">
        <f>INDEX(lehmad!K$2:K$412,MATCH(klypsid!$B7474,lehmad!$A$2:$A$412,0))</f>
        <v>108</v>
      </c>
      <c r="U7474" s="4">
        <f t="shared" si="232"/>
        <v>1</v>
      </c>
      <c r="V7474">
        <f t="shared" si="233"/>
        <v>9</v>
      </c>
    </row>
    <row r="7475" spans="1:22" x14ac:dyDescent="0.25">
      <c r="A7475">
        <v>4281</v>
      </c>
      <c r="B7475" t="str">
        <f>"E"&amp;A7475</f>
        <v>E4281</v>
      </c>
      <c r="C7475" t="s">
        <v>178</v>
      </c>
      <c r="D7475">
        <v>2</v>
      </c>
      <c r="E7475">
        <f>IF(D7475&lt;4,D7475,4)</f>
        <v>2</v>
      </c>
      <c r="F7475" s="1">
        <v>40267</v>
      </c>
      <c r="G7475" s="1">
        <v>40304</v>
      </c>
      <c r="H7475" s="3">
        <f>G7475-F7475</f>
        <v>37</v>
      </c>
      <c r="I7475" s="3">
        <f>IF(H7475&lt;=60,1,IF(H7475&lt;=150,2,3))</f>
        <v>1</v>
      </c>
      <c r="J7475">
        <v>50.2</v>
      </c>
      <c r="K7475">
        <v>4.05</v>
      </c>
      <c r="L7475">
        <v>2.62</v>
      </c>
      <c r="M7475">
        <v>863</v>
      </c>
      <c r="N7475">
        <f>LOG(M7475/100,2)+3</f>
        <v>6.1093605594042302</v>
      </c>
      <c r="O7475">
        <f>INDEX(lehmad!B$2:B$412,MATCH(klypsid!$B7475,lehmad!$A$2:$A$412,0))</f>
        <v>39053</v>
      </c>
      <c r="P7475">
        <f>INDEX(lehmad!D$2:D$412,MATCH(klypsid!$B7475,lehmad!$A$2:$A$412,0))</f>
        <v>105</v>
      </c>
      <c r="Q7475">
        <f>INDEX(lehmad!E$2:E$412,MATCH(klypsid!$B7475,lehmad!$A$2:$A$412,0))</f>
        <v>1</v>
      </c>
      <c r="R7475" t="str">
        <f>INDEX(lehmad!F$2:F$412,MATCH(klypsid!$B7475,lehmad!$A$2:$A$412,0))</f>
        <v>DYNASTY-ET</v>
      </c>
      <c r="S7475">
        <f>INDEX(lehmad!H$2:H$412,MATCH(klypsid!$B7475,lehmad!$A$2:$A$412,0))</f>
        <v>124</v>
      </c>
      <c r="T7475">
        <f>INDEX(lehmad!K$2:K$412,MATCH(klypsid!$B7475,lehmad!$A$2:$A$412,0))</f>
        <v>108</v>
      </c>
      <c r="U7475" s="4">
        <f t="shared" si="232"/>
        <v>2</v>
      </c>
      <c r="V7475">
        <f t="shared" si="233"/>
        <v>28</v>
      </c>
    </row>
    <row r="7476" spans="1:22" x14ac:dyDescent="0.25">
      <c r="A7476">
        <v>4281</v>
      </c>
      <c r="B7476" t="str">
        <f>"E"&amp;A7476</f>
        <v>E4281</v>
      </c>
      <c r="C7476" t="s">
        <v>178</v>
      </c>
      <c r="D7476">
        <v>2</v>
      </c>
      <c r="E7476">
        <f>IF(D7476&lt;4,D7476,4)</f>
        <v>2</v>
      </c>
      <c r="F7476" s="1">
        <v>40267</v>
      </c>
      <c r="G7476" s="1">
        <v>40336</v>
      </c>
      <c r="H7476" s="3">
        <f>G7476-F7476</f>
        <v>69</v>
      </c>
      <c r="I7476" s="3">
        <f>IF(H7476&lt;=60,1,IF(H7476&lt;=150,2,3))</f>
        <v>2</v>
      </c>
      <c r="J7476">
        <v>51.9</v>
      </c>
      <c r="K7476">
        <v>3.52</v>
      </c>
      <c r="L7476">
        <v>2.81</v>
      </c>
      <c r="M7476">
        <v>394</v>
      </c>
      <c r="N7476">
        <f>LOG(M7476/100,2)+3</f>
        <v>4.9781956296816521</v>
      </c>
      <c r="O7476">
        <f>INDEX(lehmad!B$2:B$412,MATCH(klypsid!$B7476,lehmad!$A$2:$A$412,0))</f>
        <v>39053</v>
      </c>
      <c r="P7476">
        <f>INDEX(lehmad!D$2:D$412,MATCH(klypsid!$B7476,lehmad!$A$2:$A$412,0))</f>
        <v>105</v>
      </c>
      <c r="Q7476">
        <f>INDEX(lehmad!E$2:E$412,MATCH(klypsid!$B7476,lehmad!$A$2:$A$412,0))</f>
        <v>1</v>
      </c>
      <c r="R7476" t="str">
        <f>INDEX(lehmad!F$2:F$412,MATCH(klypsid!$B7476,lehmad!$A$2:$A$412,0))</f>
        <v>DYNASTY-ET</v>
      </c>
      <c r="S7476">
        <f>INDEX(lehmad!H$2:H$412,MATCH(klypsid!$B7476,lehmad!$A$2:$A$412,0))</f>
        <v>124</v>
      </c>
      <c r="T7476">
        <f>INDEX(lehmad!K$2:K$412,MATCH(klypsid!$B7476,lehmad!$A$2:$A$412,0))</f>
        <v>108</v>
      </c>
      <c r="U7476" s="4">
        <f t="shared" si="232"/>
        <v>3</v>
      </c>
      <c r="V7476">
        <f t="shared" si="233"/>
        <v>32</v>
      </c>
    </row>
    <row r="7477" spans="1:22" x14ac:dyDescent="0.25">
      <c r="A7477">
        <v>4281</v>
      </c>
      <c r="B7477" t="str">
        <f>"E"&amp;A7477</f>
        <v>E4281</v>
      </c>
      <c r="C7477" t="s">
        <v>178</v>
      </c>
      <c r="D7477">
        <v>2</v>
      </c>
      <c r="E7477">
        <f>IF(D7477&lt;4,D7477,4)</f>
        <v>2</v>
      </c>
      <c r="F7477" s="1">
        <v>40267</v>
      </c>
      <c r="G7477" s="1">
        <v>40371</v>
      </c>
      <c r="H7477" s="3">
        <f>G7477-F7477</f>
        <v>104</v>
      </c>
      <c r="I7477" s="3">
        <f>IF(H7477&lt;=60,1,IF(H7477&lt;=150,2,3))</f>
        <v>2</v>
      </c>
      <c r="J7477">
        <v>41.6</v>
      </c>
      <c r="K7477">
        <v>4.32</v>
      </c>
      <c r="L7477">
        <v>3.08</v>
      </c>
      <c r="M7477">
        <v>190</v>
      </c>
      <c r="N7477">
        <f>LOG(M7477/100,2)+3</f>
        <v>3.925999418556223</v>
      </c>
      <c r="O7477">
        <f>INDEX(lehmad!B$2:B$412,MATCH(klypsid!$B7477,lehmad!$A$2:$A$412,0))</f>
        <v>39053</v>
      </c>
      <c r="P7477">
        <f>INDEX(lehmad!D$2:D$412,MATCH(klypsid!$B7477,lehmad!$A$2:$A$412,0))</f>
        <v>105</v>
      </c>
      <c r="Q7477">
        <f>INDEX(lehmad!E$2:E$412,MATCH(klypsid!$B7477,lehmad!$A$2:$A$412,0))</f>
        <v>1</v>
      </c>
      <c r="R7477" t="str">
        <f>INDEX(lehmad!F$2:F$412,MATCH(klypsid!$B7477,lehmad!$A$2:$A$412,0))</f>
        <v>DYNASTY-ET</v>
      </c>
      <c r="S7477">
        <f>INDEX(lehmad!H$2:H$412,MATCH(klypsid!$B7477,lehmad!$A$2:$A$412,0))</f>
        <v>124</v>
      </c>
      <c r="T7477">
        <f>INDEX(lehmad!K$2:K$412,MATCH(klypsid!$B7477,lehmad!$A$2:$A$412,0))</f>
        <v>108</v>
      </c>
      <c r="U7477" s="4">
        <f t="shared" si="232"/>
        <v>4</v>
      </c>
      <c r="V7477">
        <f t="shared" si="233"/>
        <v>35</v>
      </c>
    </row>
    <row r="7478" spans="1:22" x14ac:dyDescent="0.25">
      <c r="A7478">
        <v>4281</v>
      </c>
      <c r="B7478" t="str">
        <f>"E"&amp;A7478</f>
        <v>E4281</v>
      </c>
      <c r="C7478" t="s">
        <v>178</v>
      </c>
      <c r="D7478">
        <v>2</v>
      </c>
      <c r="E7478">
        <f>IF(D7478&lt;4,D7478,4)</f>
        <v>2</v>
      </c>
      <c r="F7478" s="1">
        <v>40267</v>
      </c>
      <c r="G7478" s="1">
        <v>40396</v>
      </c>
      <c r="H7478" s="3">
        <f>G7478-F7478</f>
        <v>129</v>
      </c>
      <c r="I7478" s="3">
        <f>IF(H7478&lt;=60,1,IF(H7478&lt;=150,2,3))</f>
        <v>2</v>
      </c>
      <c r="J7478">
        <v>43.4</v>
      </c>
      <c r="K7478">
        <v>3.13</v>
      </c>
      <c r="L7478">
        <v>2.93</v>
      </c>
      <c r="M7478">
        <v>191</v>
      </c>
      <c r="N7478">
        <f>LOG(M7478/100,2)+3</f>
        <v>3.9335726382610239</v>
      </c>
      <c r="O7478">
        <f>INDEX(lehmad!B$2:B$412,MATCH(klypsid!$B7478,lehmad!$A$2:$A$412,0))</f>
        <v>39053</v>
      </c>
      <c r="P7478">
        <f>INDEX(lehmad!D$2:D$412,MATCH(klypsid!$B7478,lehmad!$A$2:$A$412,0))</f>
        <v>105</v>
      </c>
      <c r="Q7478">
        <f>INDEX(lehmad!E$2:E$412,MATCH(klypsid!$B7478,lehmad!$A$2:$A$412,0))</f>
        <v>1</v>
      </c>
      <c r="R7478" t="str">
        <f>INDEX(lehmad!F$2:F$412,MATCH(klypsid!$B7478,lehmad!$A$2:$A$412,0))</f>
        <v>DYNASTY-ET</v>
      </c>
      <c r="S7478">
        <f>INDEX(lehmad!H$2:H$412,MATCH(klypsid!$B7478,lehmad!$A$2:$A$412,0))</f>
        <v>124</v>
      </c>
      <c r="T7478">
        <f>INDEX(lehmad!K$2:K$412,MATCH(klypsid!$B7478,lehmad!$A$2:$A$412,0))</f>
        <v>108</v>
      </c>
      <c r="U7478" s="4">
        <f t="shared" si="232"/>
        <v>5</v>
      </c>
      <c r="V7478">
        <f t="shared" si="233"/>
        <v>25</v>
      </c>
    </row>
    <row r="7479" spans="1:22" x14ac:dyDescent="0.25">
      <c r="A7479">
        <v>4281</v>
      </c>
      <c r="B7479" t="str">
        <f>"E"&amp;A7479</f>
        <v>E4281</v>
      </c>
      <c r="C7479" t="s">
        <v>178</v>
      </c>
      <c r="D7479">
        <v>2</v>
      </c>
      <c r="E7479">
        <f>IF(D7479&lt;4,D7479,4)</f>
        <v>2</v>
      </c>
      <c r="F7479" s="1">
        <v>40267</v>
      </c>
      <c r="G7479" s="1">
        <v>40434</v>
      </c>
      <c r="H7479" s="3">
        <f>G7479-F7479</f>
        <v>167</v>
      </c>
      <c r="I7479" s="3">
        <f>IF(H7479&lt;=60,1,IF(H7479&lt;=150,2,3))</f>
        <v>3</v>
      </c>
      <c r="J7479">
        <v>32.799999999999997</v>
      </c>
      <c r="K7479">
        <v>3.34</v>
      </c>
      <c r="L7479">
        <v>3.33</v>
      </c>
      <c r="M7479">
        <v>352</v>
      </c>
      <c r="N7479">
        <f>LOG(M7479/100,2)+3</f>
        <v>4.8155754288625729</v>
      </c>
      <c r="O7479">
        <f>INDEX(lehmad!B$2:B$412,MATCH(klypsid!$B7479,lehmad!$A$2:$A$412,0))</f>
        <v>39053</v>
      </c>
      <c r="P7479">
        <f>INDEX(lehmad!D$2:D$412,MATCH(klypsid!$B7479,lehmad!$A$2:$A$412,0))</f>
        <v>105</v>
      </c>
      <c r="Q7479">
        <f>INDEX(lehmad!E$2:E$412,MATCH(klypsid!$B7479,lehmad!$A$2:$A$412,0))</f>
        <v>1</v>
      </c>
      <c r="R7479" t="str">
        <f>INDEX(lehmad!F$2:F$412,MATCH(klypsid!$B7479,lehmad!$A$2:$A$412,0))</f>
        <v>DYNASTY-ET</v>
      </c>
      <c r="S7479">
        <f>INDEX(lehmad!H$2:H$412,MATCH(klypsid!$B7479,lehmad!$A$2:$A$412,0))</f>
        <v>124</v>
      </c>
      <c r="T7479">
        <f>INDEX(lehmad!K$2:K$412,MATCH(klypsid!$B7479,lehmad!$A$2:$A$412,0))</f>
        <v>108</v>
      </c>
      <c r="U7479" s="4">
        <f t="shared" si="232"/>
        <v>6</v>
      </c>
      <c r="V7479">
        <f t="shared" si="233"/>
        <v>38</v>
      </c>
    </row>
    <row r="7480" spans="1:22" x14ac:dyDescent="0.25">
      <c r="A7480">
        <v>4281</v>
      </c>
      <c r="B7480" t="str">
        <f>"E"&amp;A7480</f>
        <v>E4281</v>
      </c>
      <c r="C7480" t="s">
        <v>178</v>
      </c>
      <c r="D7480">
        <v>2</v>
      </c>
      <c r="E7480">
        <f>IF(D7480&lt;4,D7480,4)</f>
        <v>2</v>
      </c>
      <c r="F7480" s="1">
        <v>40267</v>
      </c>
      <c r="G7480" s="1">
        <v>40462</v>
      </c>
      <c r="H7480" s="3">
        <f>G7480-F7480</f>
        <v>195</v>
      </c>
      <c r="I7480" s="3">
        <f>IF(H7480&lt;=60,1,IF(H7480&lt;=150,2,3))</f>
        <v>3</v>
      </c>
      <c r="J7480">
        <v>37.9</v>
      </c>
      <c r="K7480">
        <v>4.76</v>
      </c>
      <c r="L7480">
        <v>3.62</v>
      </c>
      <c r="M7480">
        <v>199</v>
      </c>
      <c r="N7480">
        <f>LOG(M7480/100,2)+3</f>
        <v>3.9927684307689244</v>
      </c>
      <c r="O7480">
        <f>INDEX(lehmad!B$2:B$412,MATCH(klypsid!$B7480,lehmad!$A$2:$A$412,0))</f>
        <v>39053</v>
      </c>
      <c r="P7480">
        <f>INDEX(lehmad!D$2:D$412,MATCH(klypsid!$B7480,lehmad!$A$2:$A$412,0))</f>
        <v>105</v>
      </c>
      <c r="Q7480">
        <f>INDEX(lehmad!E$2:E$412,MATCH(klypsid!$B7480,lehmad!$A$2:$A$412,0))</f>
        <v>1</v>
      </c>
      <c r="R7480" t="str">
        <f>INDEX(lehmad!F$2:F$412,MATCH(klypsid!$B7480,lehmad!$A$2:$A$412,0))</f>
        <v>DYNASTY-ET</v>
      </c>
      <c r="S7480">
        <f>INDEX(lehmad!H$2:H$412,MATCH(klypsid!$B7480,lehmad!$A$2:$A$412,0))</f>
        <v>124</v>
      </c>
      <c r="T7480">
        <f>INDEX(lehmad!K$2:K$412,MATCH(klypsid!$B7480,lehmad!$A$2:$A$412,0))</f>
        <v>108</v>
      </c>
      <c r="U7480" s="4">
        <f t="shared" si="232"/>
        <v>7</v>
      </c>
      <c r="V7480">
        <f t="shared" si="233"/>
        <v>28</v>
      </c>
    </row>
    <row r="7481" spans="1:22" x14ac:dyDescent="0.25">
      <c r="A7481">
        <v>4281</v>
      </c>
      <c r="B7481" t="str">
        <f>"E"&amp;A7481</f>
        <v>E4281</v>
      </c>
      <c r="C7481" t="s">
        <v>178</v>
      </c>
      <c r="D7481">
        <v>2</v>
      </c>
      <c r="E7481">
        <f>IF(D7481&lt;4,D7481,4)</f>
        <v>2</v>
      </c>
      <c r="F7481" s="1">
        <v>40267</v>
      </c>
      <c r="G7481" s="1">
        <v>40493</v>
      </c>
      <c r="H7481" s="3">
        <f>G7481-F7481</f>
        <v>226</v>
      </c>
      <c r="I7481" s="3">
        <f>IF(H7481&lt;=60,1,IF(H7481&lt;=150,2,3))</f>
        <v>3</v>
      </c>
      <c r="J7481">
        <v>29.7</v>
      </c>
      <c r="K7481">
        <v>4.72</v>
      </c>
      <c r="L7481">
        <v>3.53</v>
      </c>
      <c r="M7481">
        <v>1259</v>
      </c>
      <c r="N7481">
        <f>LOG(M7481/100,2)+3</f>
        <v>6.6542063779442922</v>
      </c>
      <c r="O7481">
        <f>INDEX(lehmad!B$2:B$412,MATCH(klypsid!$B7481,lehmad!$A$2:$A$412,0))</f>
        <v>39053</v>
      </c>
      <c r="P7481">
        <f>INDEX(lehmad!D$2:D$412,MATCH(klypsid!$B7481,lehmad!$A$2:$A$412,0))</f>
        <v>105</v>
      </c>
      <c r="Q7481">
        <f>INDEX(lehmad!E$2:E$412,MATCH(klypsid!$B7481,lehmad!$A$2:$A$412,0))</f>
        <v>1</v>
      </c>
      <c r="R7481" t="str">
        <f>INDEX(lehmad!F$2:F$412,MATCH(klypsid!$B7481,lehmad!$A$2:$A$412,0))</f>
        <v>DYNASTY-ET</v>
      </c>
      <c r="S7481">
        <f>INDEX(lehmad!H$2:H$412,MATCH(klypsid!$B7481,lehmad!$A$2:$A$412,0))</f>
        <v>124</v>
      </c>
      <c r="T7481">
        <f>INDEX(lehmad!K$2:K$412,MATCH(klypsid!$B7481,lehmad!$A$2:$A$412,0))</f>
        <v>108</v>
      </c>
      <c r="U7481" s="4">
        <f t="shared" si="232"/>
        <v>8</v>
      </c>
      <c r="V7481">
        <f t="shared" si="233"/>
        <v>31</v>
      </c>
    </row>
    <row r="7482" spans="1:22" x14ac:dyDescent="0.25">
      <c r="A7482">
        <v>4281</v>
      </c>
      <c r="B7482" t="str">
        <f>"E"&amp;A7482</f>
        <v>E4281</v>
      </c>
      <c r="C7482" t="s">
        <v>178</v>
      </c>
      <c r="D7482">
        <v>2</v>
      </c>
      <c r="E7482">
        <f>IF(D7482&lt;4,D7482,4)</f>
        <v>2</v>
      </c>
      <c r="F7482" s="1">
        <v>40267</v>
      </c>
      <c r="G7482" s="1">
        <v>40521</v>
      </c>
      <c r="H7482" s="3">
        <f>G7482-F7482</f>
        <v>254</v>
      </c>
      <c r="I7482" s="3">
        <f>IF(H7482&lt;=60,1,IF(H7482&lt;=150,2,3))</f>
        <v>3</v>
      </c>
      <c r="J7482">
        <v>26.4</v>
      </c>
      <c r="K7482">
        <v>6.42</v>
      </c>
      <c r="L7482">
        <v>3.72</v>
      </c>
      <c r="M7482">
        <v>396</v>
      </c>
      <c r="N7482">
        <f>LOG(M7482/100,2)+3</f>
        <v>4.9855004303048851</v>
      </c>
      <c r="O7482">
        <f>INDEX(lehmad!B$2:B$412,MATCH(klypsid!$B7482,lehmad!$A$2:$A$412,0))</f>
        <v>39053</v>
      </c>
      <c r="P7482">
        <f>INDEX(lehmad!D$2:D$412,MATCH(klypsid!$B7482,lehmad!$A$2:$A$412,0))</f>
        <v>105</v>
      </c>
      <c r="Q7482">
        <f>INDEX(lehmad!E$2:E$412,MATCH(klypsid!$B7482,lehmad!$A$2:$A$412,0))</f>
        <v>1</v>
      </c>
      <c r="R7482" t="str">
        <f>INDEX(lehmad!F$2:F$412,MATCH(klypsid!$B7482,lehmad!$A$2:$A$412,0))</f>
        <v>DYNASTY-ET</v>
      </c>
      <c r="S7482">
        <f>INDEX(lehmad!H$2:H$412,MATCH(klypsid!$B7482,lehmad!$A$2:$A$412,0))</f>
        <v>124</v>
      </c>
      <c r="T7482">
        <f>INDEX(lehmad!K$2:K$412,MATCH(klypsid!$B7482,lehmad!$A$2:$A$412,0))</f>
        <v>108</v>
      </c>
      <c r="U7482" s="4">
        <f t="shared" si="232"/>
        <v>9</v>
      </c>
      <c r="V7482">
        <f t="shared" si="233"/>
        <v>28</v>
      </c>
    </row>
    <row r="7483" spans="1:22" x14ac:dyDescent="0.25">
      <c r="A7483">
        <v>4281</v>
      </c>
      <c r="B7483" t="str">
        <f>"E"&amp;A7483</f>
        <v>E4281</v>
      </c>
      <c r="C7483" t="s">
        <v>178</v>
      </c>
      <c r="D7483">
        <v>2</v>
      </c>
      <c r="E7483">
        <f>IF(D7483&lt;4,D7483,4)</f>
        <v>2</v>
      </c>
      <c r="F7483" s="1">
        <v>40267</v>
      </c>
      <c r="G7483" s="1">
        <v>40556</v>
      </c>
      <c r="H7483" s="3">
        <f>G7483-F7483</f>
        <v>289</v>
      </c>
      <c r="I7483" s="3">
        <f>IF(H7483&lt;=60,1,IF(H7483&lt;=150,2,3))</f>
        <v>3</v>
      </c>
      <c r="J7483">
        <v>21</v>
      </c>
      <c r="K7483">
        <v>4.28</v>
      </c>
      <c r="L7483">
        <v>3.93</v>
      </c>
      <c r="M7483">
        <v>1713</v>
      </c>
      <c r="N7483">
        <f>LOG(M7483/100,2)+3</f>
        <v>7.0984532463092744</v>
      </c>
      <c r="O7483">
        <f>INDEX(lehmad!B$2:B$412,MATCH(klypsid!$B7483,lehmad!$A$2:$A$412,0))</f>
        <v>39053</v>
      </c>
      <c r="P7483">
        <f>INDEX(lehmad!D$2:D$412,MATCH(klypsid!$B7483,lehmad!$A$2:$A$412,0))</f>
        <v>105</v>
      </c>
      <c r="Q7483">
        <f>INDEX(lehmad!E$2:E$412,MATCH(klypsid!$B7483,lehmad!$A$2:$A$412,0))</f>
        <v>1</v>
      </c>
      <c r="R7483" t="str">
        <f>INDEX(lehmad!F$2:F$412,MATCH(klypsid!$B7483,lehmad!$A$2:$A$412,0))</f>
        <v>DYNASTY-ET</v>
      </c>
      <c r="S7483">
        <f>INDEX(lehmad!H$2:H$412,MATCH(klypsid!$B7483,lehmad!$A$2:$A$412,0))</f>
        <v>124</v>
      </c>
      <c r="T7483">
        <f>INDEX(lehmad!K$2:K$412,MATCH(klypsid!$B7483,lehmad!$A$2:$A$412,0))</f>
        <v>108</v>
      </c>
      <c r="U7483" s="4">
        <f t="shared" si="232"/>
        <v>10</v>
      </c>
      <c r="V7483">
        <f t="shared" si="233"/>
        <v>35</v>
      </c>
    </row>
    <row r="7484" spans="1:22" x14ac:dyDescent="0.25">
      <c r="A7484">
        <v>4283</v>
      </c>
      <c r="B7484" t="str">
        <f>"E"&amp;A7484</f>
        <v>E4283</v>
      </c>
      <c r="C7484" t="s">
        <v>148</v>
      </c>
      <c r="D7484">
        <v>1</v>
      </c>
      <c r="E7484">
        <f>IF(D7484&lt;4,D7484,4)</f>
        <v>1</v>
      </c>
      <c r="F7484" s="1">
        <v>39793</v>
      </c>
      <c r="G7484" s="1">
        <v>39817</v>
      </c>
      <c r="H7484" s="3">
        <f>G7484-F7484</f>
        <v>24</v>
      </c>
      <c r="I7484" s="3">
        <f>IF(H7484&lt;=60,1,IF(H7484&lt;=150,2,3))</f>
        <v>1</v>
      </c>
      <c r="J7484">
        <v>43.1</v>
      </c>
      <c r="K7484">
        <v>4.49</v>
      </c>
      <c r="L7484">
        <v>3.21</v>
      </c>
      <c r="M7484">
        <v>37</v>
      </c>
      <c r="N7484">
        <f>LOG(M7484/100,2)+3</f>
        <v>1.5655971758542251</v>
      </c>
      <c r="O7484">
        <f>INDEX(lehmad!B$2:B$412,MATCH(klypsid!$B7484,lehmad!$A$2:$A$412,0))</f>
        <v>39055</v>
      </c>
      <c r="P7484">
        <f>INDEX(lehmad!D$2:D$412,MATCH(klypsid!$B7484,lehmad!$A$2:$A$412,0))</f>
        <v>110</v>
      </c>
      <c r="Q7484">
        <f>INDEX(lehmad!E$2:E$412,MATCH(klypsid!$B7484,lehmad!$A$2:$A$412,0))</f>
        <v>1</v>
      </c>
      <c r="R7484" t="str">
        <f>INDEX(lehmad!F$2:F$412,MATCH(klypsid!$B7484,lehmad!$A$2:$A$412,0))</f>
        <v>DYNASTY-ET</v>
      </c>
      <c r="S7484">
        <f>INDEX(lehmad!H$2:H$412,MATCH(klypsid!$B7484,lehmad!$A$2:$A$412,0))</f>
        <v>124</v>
      </c>
      <c r="T7484">
        <f>INDEX(lehmad!K$2:K$412,MATCH(klypsid!$B7484,lehmad!$A$2:$A$412,0))</f>
        <v>108</v>
      </c>
      <c r="U7484" s="4">
        <f t="shared" si="232"/>
        <v>1</v>
      </c>
      <c r="V7484">
        <f t="shared" si="233"/>
        <v>24</v>
      </c>
    </row>
    <row r="7485" spans="1:22" x14ac:dyDescent="0.25">
      <c r="A7485">
        <v>4283</v>
      </c>
      <c r="B7485" t="str">
        <f>"E"&amp;A7485</f>
        <v>E4283</v>
      </c>
      <c r="C7485" t="s">
        <v>148</v>
      </c>
      <c r="D7485">
        <v>1</v>
      </c>
      <c r="E7485">
        <f>IF(D7485&lt;4,D7485,4)</f>
        <v>1</v>
      </c>
      <c r="F7485" s="1">
        <v>39793</v>
      </c>
      <c r="G7485" s="1">
        <v>39845</v>
      </c>
      <c r="H7485" s="3">
        <f>G7485-F7485</f>
        <v>52</v>
      </c>
      <c r="I7485" s="3">
        <f>IF(H7485&lt;=60,1,IF(H7485&lt;=150,2,3))</f>
        <v>1</v>
      </c>
      <c r="J7485">
        <v>38</v>
      </c>
      <c r="K7485">
        <v>4.34</v>
      </c>
      <c r="L7485">
        <v>3.25</v>
      </c>
      <c r="M7485">
        <v>28</v>
      </c>
      <c r="N7485">
        <f>LOG(M7485/100,2)+3</f>
        <v>1.1634987322828796</v>
      </c>
      <c r="O7485">
        <f>INDEX(lehmad!B$2:B$412,MATCH(klypsid!$B7485,lehmad!$A$2:$A$412,0))</f>
        <v>39055</v>
      </c>
      <c r="P7485">
        <f>INDEX(lehmad!D$2:D$412,MATCH(klypsid!$B7485,lehmad!$A$2:$A$412,0))</f>
        <v>110</v>
      </c>
      <c r="Q7485">
        <f>INDEX(lehmad!E$2:E$412,MATCH(klypsid!$B7485,lehmad!$A$2:$A$412,0))</f>
        <v>1</v>
      </c>
      <c r="R7485" t="str">
        <f>INDEX(lehmad!F$2:F$412,MATCH(klypsid!$B7485,lehmad!$A$2:$A$412,0))</f>
        <v>DYNASTY-ET</v>
      </c>
      <c r="S7485">
        <f>INDEX(lehmad!H$2:H$412,MATCH(klypsid!$B7485,lehmad!$A$2:$A$412,0))</f>
        <v>124</v>
      </c>
      <c r="T7485">
        <f>INDEX(lehmad!K$2:K$412,MATCH(klypsid!$B7485,lehmad!$A$2:$A$412,0))</f>
        <v>108</v>
      </c>
      <c r="U7485" s="4">
        <f t="shared" si="232"/>
        <v>2</v>
      </c>
      <c r="V7485">
        <f t="shared" si="233"/>
        <v>28</v>
      </c>
    </row>
    <row r="7486" spans="1:22" x14ac:dyDescent="0.25">
      <c r="A7486">
        <v>4283</v>
      </c>
      <c r="B7486" t="str">
        <f>"E"&amp;A7486</f>
        <v>E4283</v>
      </c>
      <c r="C7486" t="s">
        <v>148</v>
      </c>
      <c r="D7486">
        <v>1</v>
      </c>
      <c r="E7486">
        <f>IF(D7486&lt;4,D7486,4)</f>
        <v>1</v>
      </c>
      <c r="F7486" s="1">
        <v>39793</v>
      </c>
      <c r="G7486" s="1">
        <v>39875</v>
      </c>
      <c r="H7486" s="3">
        <f>G7486-F7486</f>
        <v>82</v>
      </c>
      <c r="I7486" s="3">
        <f>IF(H7486&lt;=60,1,IF(H7486&lt;=150,2,3))</f>
        <v>2</v>
      </c>
      <c r="J7486">
        <v>36.4</v>
      </c>
      <c r="K7486">
        <v>3.97</v>
      </c>
      <c r="L7486">
        <v>3.37</v>
      </c>
      <c r="M7486">
        <v>17</v>
      </c>
      <c r="N7486">
        <f>LOG(M7486/100,2)+3</f>
        <v>0.44360665147561473</v>
      </c>
      <c r="O7486">
        <f>INDEX(lehmad!B$2:B$412,MATCH(klypsid!$B7486,lehmad!$A$2:$A$412,0))</f>
        <v>39055</v>
      </c>
      <c r="P7486">
        <f>INDEX(lehmad!D$2:D$412,MATCH(klypsid!$B7486,lehmad!$A$2:$A$412,0))</f>
        <v>110</v>
      </c>
      <c r="Q7486">
        <f>INDEX(lehmad!E$2:E$412,MATCH(klypsid!$B7486,lehmad!$A$2:$A$412,0))</f>
        <v>1</v>
      </c>
      <c r="R7486" t="str">
        <f>INDEX(lehmad!F$2:F$412,MATCH(klypsid!$B7486,lehmad!$A$2:$A$412,0))</f>
        <v>DYNASTY-ET</v>
      </c>
      <c r="S7486">
        <f>INDEX(lehmad!H$2:H$412,MATCH(klypsid!$B7486,lehmad!$A$2:$A$412,0))</f>
        <v>124</v>
      </c>
      <c r="T7486">
        <f>INDEX(lehmad!K$2:K$412,MATCH(klypsid!$B7486,lehmad!$A$2:$A$412,0))</f>
        <v>108</v>
      </c>
      <c r="U7486" s="4">
        <f t="shared" si="232"/>
        <v>3</v>
      </c>
      <c r="V7486">
        <f t="shared" si="233"/>
        <v>30</v>
      </c>
    </row>
    <row r="7487" spans="1:22" x14ac:dyDescent="0.25">
      <c r="A7487">
        <v>4283</v>
      </c>
      <c r="B7487" t="str">
        <f>"E"&amp;A7487</f>
        <v>E4283</v>
      </c>
      <c r="C7487" t="s">
        <v>148</v>
      </c>
      <c r="D7487">
        <v>1</v>
      </c>
      <c r="E7487">
        <f>IF(D7487&lt;4,D7487,4)</f>
        <v>1</v>
      </c>
      <c r="F7487" s="1">
        <v>39793</v>
      </c>
      <c r="G7487" s="1">
        <v>39908</v>
      </c>
      <c r="H7487" s="3">
        <f>G7487-F7487</f>
        <v>115</v>
      </c>
      <c r="I7487" s="3">
        <f>IF(H7487&lt;=60,1,IF(H7487&lt;=150,2,3))</f>
        <v>2</v>
      </c>
      <c r="J7487">
        <v>34.1</v>
      </c>
      <c r="K7487">
        <v>5.3</v>
      </c>
      <c r="L7487">
        <v>3.37</v>
      </c>
      <c r="M7487">
        <v>46</v>
      </c>
      <c r="N7487">
        <f>LOG(M7487/100,2)+3</f>
        <v>1.8797057662822882</v>
      </c>
      <c r="O7487">
        <f>INDEX(lehmad!B$2:B$412,MATCH(klypsid!$B7487,lehmad!$A$2:$A$412,0))</f>
        <v>39055</v>
      </c>
      <c r="P7487">
        <f>INDEX(lehmad!D$2:D$412,MATCH(klypsid!$B7487,lehmad!$A$2:$A$412,0))</f>
        <v>110</v>
      </c>
      <c r="Q7487">
        <f>INDEX(lehmad!E$2:E$412,MATCH(klypsid!$B7487,lehmad!$A$2:$A$412,0))</f>
        <v>1</v>
      </c>
      <c r="R7487" t="str">
        <f>INDEX(lehmad!F$2:F$412,MATCH(klypsid!$B7487,lehmad!$A$2:$A$412,0))</f>
        <v>DYNASTY-ET</v>
      </c>
      <c r="S7487">
        <f>INDEX(lehmad!H$2:H$412,MATCH(klypsid!$B7487,lehmad!$A$2:$A$412,0))</f>
        <v>124</v>
      </c>
      <c r="T7487">
        <f>INDEX(lehmad!K$2:K$412,MATCH(klypsid!$B7487,lehmad!$A$2:$A$412,0))</f>
        <v>108</v>
      </c>
      <c r="U7487" s="4">
        <f t="shared" si="232"/>
        <v>4</v>
      </c>
      <c r="V7487">
        <f t="shared" si="233"/>
        <v>33</v>
      </c>
    </row>
    <row r="7488" spans="1:22" x14ac:dyDescent="0.25">
      <c r="A7488">
        <v>4283</v>
      </c>
      <c r="B7488" t="str">
        <f>"E"&amp;A7488</f>
        <v>E4283</v>
      </c>
      <c r="C7488" t="s">
        <v>148</v>
      </c>
      <c r="D7488">
        <v>1</v>
      </c>
      <c r="E7488">
        <f>IF(D7488&lt;4,D7488,4)</f>
        <v>1</v>
      </c>
      <c r="F7488" s="1">
        <v>39793</v>
      </c>
      <c r="G7488" s="1">
        <v>39944</v>
      </c>
      <c r="H7488" s="3">
        <f>G7488-F7488</f>
        <v>151</v>
      </c>
      <c r="I7488" s="3">
        <f>IF(H7488&lt;=60,1,IF(H7488&lt;=150,2,3))</f>
        <v>3</v>
      </c>
      <c r="J7488">
        <v>35.799999999999997</v>
      </c>
      <c r="K7488">
        <v>4.74</v>
      </c>
      <c r="L7488">
        <v>3.54</v>
      </c>
      <c r="M7488">
        <v>115</v>
      </c>
      <c r="N7488">
        <f>LOG(M7488/100,2)+3</f>
        <v>3.2016338611696504</v>
      </c>
      <c r="O7488">
        <f>INDEX(lehmad!B$2:B$412,MATCH(klypsid!$B7488,lehmad!$A$2:$A$412,0))</f>
        <v>39055</v>
      </c>
      <c r="P7488">
        <f>INDEX(lehmad!D$2:D$412,MATCH(klypsid!$B7488,lehmad!$A$2:$A$412,0))</f>
        <v>110</v>
      </c>
      <c r="Q7488">
        <f>INDEX(lehmad!E$2:E$412,MATCH(klypsid!$B7488,lehmad!$A$2:$A$412,0))</f>
        <v>1</v>
      </c>
      <c r="R7488" t="str">
        <f>INDEX(lehmad!F$2:F$412,MATCH(klypsid!$B7488,lehmad!$A$2:$A$412,0))</f>
        <v>DYNASTY-ET</v>
      </c>
      <c r="S7488">
        <f>INDEX(lehmad!H$2:H$412,MATCH(klypsid!$B7488,lehmad!$A$2:$A$412,0))</f>
        <v>124</v>
      </c>
      <c r="T7488">
        <f>INDEX(lehmad!K$2:K$412,MATCH(klypsid!$B7488,lehmad!$A$2:$A$412,0))</f>
        <v>108</v>
      </c>
      <c r="U7488" s="4">
        <f t="shared" si="232"/>
        <v>5</v>
      </c>
      <c r="V7488">
        <f t="shared" si="233"/>
        <v>36</v>
      </c>
    </row>
    <row r="7489" spans="1:22" x14ac:dyDescent="0.25">
      <c r="A7489">
        <v>4283</v>
      </c>
      <c r="B7489" t="str">
        <f>"E"&amp;A7489</f>
        <v>E4283</v>
      </c>
      <c r="C7489" t="s">
        <v>148</v>
      </c>
      <c r="D7489">
        <v>1</v>
      </c>
      <c r="E7489">
        <f>IF(D7489&lt;4,D7489,4)</f>
        <v>1</v>
      </c>
      <c r="F7489" s="1">
        <v>39793</v>
      </c>
      <c r="G7489" s="1">
        <v>39972</v>
      </c>
      <c r="H7489" s="3">
        <f>G7489-F7489</f>
        <v>179</v>
      </c>
      <c r="I7489" s="3">
        <f>IF(H7489&lt;=60,1,IF(H7489&lt;=150,2,3))</f>
        <v>3</v>
      </c>
      <c r="J7489">
        <v>39</v>
      </c>
      <c r="K7489">
        <v>4.1900000000000004</v>
      </c>
      <c r="L7489">
        <v>3.46</v>
      </c>
      <c r="M7489">
        <v>2667</v>
      </c>
      <c r="N7489">
        <f>LOG(M7489/100,2)+3</f>
        <v>7.7371459197762018</v>
      </c>
      <c r="O7489">
        <f>INDEX(lehmad!B$2:B$412,MATCH(klypsid!$B7489,lehmad!$A$2:$A$412,0))</f>
        <v>39055</v>
      </c>
      <c r="P7489">
        <f>INDEX(lehmad!D$2:D$412,MATCH(klypsid!$B7489,lehmad!$A$2:$A$412,0))</f>
        <v>110</v>
      </c>
      <c r="Q7489">
        <f>INDEX(lehmad!E$2:E$412,MATCH(klypsid!$B7489,lehmad!$A$2:$A$412,0))</f>
        <v>1</v>
      </c>
      <c r="R7489" t="str">
        <f>INDEX(lehmad!F$2:F$412,MATCH(klypsid!$B7489,lehmad!$A$2:$A$412,0))</f>
        <v>DYNASTY-ET</v>
      </c>
      <c r="S7489">
        <f>INDEX(lehmad!H$2:H$412,MATCH(klypsid!$B7489,lehmad!$A$2:$A$412,0))</f>
        <v>124</v>
      </c>
      <c r="T7489">
        <f>INDEX(lehmad!K$2:K$412,MATCH(klypsid!$B7489,lehmad!$A$2:$A$412,0))</f>
        <v>108</v>
      </c>
      <c r="U7489" s="4">
        <f t="shared" si="232"/>
        <v>6</v>
      </c>
      <c r="V7489">
        <f t="shared" si="233"/>
        <v>28</v>
      </c>
    </row>
    <row r="7490" spans="1:22" x14ac:dyDescent="0.25">
      <c r="A7490">
        <v>4283</v>
      </c>
      <c r="B7490" t="str">
        <f>"E"&amp;A7490</f>
        <v>E4283</v>
      </c>
      <c r="C7490" t="s">
        <v>148</v>
      </c>
      <c r="D7490">
        <v>1</v>
      </c>
      <c r="E7490">
        <f>IF(D7490&lt;4,D7490,4)</f>
        <v>1</v>
      </c>
      <c r="F7490" s="1">
        <v>39793</v>
      </c>
      <c r="G7490" s="1">
        <v>40007</v>
      </c>
      <c r="H7490" s="3">
        <f>G7490-F7490</f>
        <v>214</v>
      </c>
      <c r="I7490" s="3">
        <f>IF(H7490&lt;=60,1,IF(H7490&lt;=150,2,3))</f>
        <v>3</v>
      </c>
      <c r="J7490">
        <v>31.5</v>
      </c>
      <c r="K7490">
        <v>4.22</v>
      </c>
      <c r="L7490">
        <v>3.58</v>
      </c>
      <c r="M7490">
        <v>126</v>
      </c>
      <c r="N7490">
        <f>LOG(M7490/100,2)+3</f>
        <v>3.333423733725192</v>
      </c>
      <c r="O7490">
        <f>INDEX(lehmad!B$2:B$412,MATCH(klypsid!$B7490,lehmad!$A$2:$A$412,0))</f>
        <v>39055</v>
      </c>
      <c r="P7490">
        <f>INDEX(lehmad!D$2:D$412,MATCH(klypsid!$B7490,lehmad!$A$2:$A$412,0))</f>
        <v>110</v>
      </c>
      <c r="Q7490">
        <f>INDEX(lehmad!E$2:E$412,MATCH(klypsid!$B7490,lehmad!$A$2:$A$412,0))</f>
        <v>1</v>
      </c>
      <c r="R7490" t="str">
        <f>INDEX(lehmad!F$2:F$412,MATCH(klypsid!$B7490,lehmad!$A$2:$A$412,0))</f>
        <v>DYNASTY-ET</v>
      </c>
      <c r="S7490">
        <f>INDEX(lehmad!H$2:H$412,MATCH(klypsid!$B7490,lehmad!$A$2:$A$412,0))</f>
        <v>124</v>
      </c>
      <c r="T7490">
        <f>INDEX(lehmad!K$2:K$412,MATCH(klypsid!$B7490,lehmad!$A$2:$A$412,0))</f>
        <v>108</v>
      </c>
      <c r="U7490" s="4">
        <f t="shared" si="232"/>
        <v>7</v>
      </c>
      <c r="V7490">
        <f t="shared" si="233"/>
        <v>35</v>
      </c>
    </row>
    <row r="7491" spans="1:22" x14ac:dyDescent="0.25">
      <c r="A7491">
        <v>4283</v>
      </c>
      <c r="B7491" t="str">
        <f>"E"&amp;A7491</f>
        <v>E4283</v>
      </c>
      <c r="C7491" t="s">
        <v>148</v>
      </c>
      <c r="D7491">
        <v>1</v>
      </c>
      <c r="E7491">
        <f>IF(D7491&lt;4,D7491,4)</f>
        <v>1</v>
      </c>
      <c r="F7491" s="1">
        <v>39793</v>
      </c>
      <c r="G7491" s="1">
        <v>40037</v>
      </c>
      <c r="H7491" s="3">
        <f>G7491-F7491</f>
        <v>244</v>
      </c>
      <c r="I7491" s="3">
        <f>IF(H7491&lt;=60,1,IF(H7491&lt;=150,2,3))</f>
        <v>3</v>
      </c>
      <c r="J7491">
        <v>23.5</v>
      </c>
      <c r="K7491">
        <v>5.17</v>
      </c>
      <c r="L7491">
        <v>3.63</v>
      </c>
      <c r="M7491">
        <v>73</v>
      </c>
      <c r="N7491">
        <f>LOG(M7491/100,2)+3</f>
        <v>2.5459683691052923</v>
      </c>
      <c r="O7491">
        <f>INDEX(lehmad!B$2:B$412,MATCH(klypsid!$B7491,lehmad!$A$2:$A$412,0))</f>
        <v>39055</v>
      </c>
      <c r="P7491">
        <f>INDEX(lehmad!D$2:D$412,MATCH(klypsid!$B7491,lehmad!$A$2:$A$412,0))</f>
        <v>110</v>
      </c>
      <c r="Q7491">
        <f>INDEX(lehmad!E$2:E$412,MATCH(klypsid!$B7491,lehmad!$A$2:$A$412,0))</f>
        <v>1</v>
      </c>
      <c r="R7491" t="str">
        <f>INDEX(lehmad!F$2:F$412,MATCH(klypsid!$B7491,lehmad!$A$2:$A$412,0))</f>
        <v>DYNASTY-ET</v>
      </c>
      <c r="S7491">
        <f>INDEX(lehmad!H$2:H$412,MATCH(klypsid!$B7491,lehmad!$A$2:$A$412,0))</f>
        <v>124</v>
      </c>
      <c r="T7491">
        <f>INDEX(lehmad!K$2:K$412,MATCH(klypsid!$B7491,lehmad!$A$2:$A$412,0))</f>
        <v>108</v>
      </c>
      <c r="U7491" s="4">
        <f t="shared" ref="U7491:U7554" si="234">IF(AND(A7491=A7490,D7491=D7490),U7490+1,1)</f>
        <v>8</v>
      </c>
      <c r="V7491">
        <f t="shared" ref="V7491:V7554" si="235">IF(AND(A7491=A7490,D7491=D7490),G7491-G7490,G7491-F7491)</f>
        <v>30</v>
      </c>
    </row>
    <row r="7492" spans="1:22" x14ac:dyDescent="0.25">
      <c r="A7492">
        <v>4283</v>
      </c>
      <c r="B7492" t="str">
        <f>"E"&amp;A7492</f>
        <v>E4283</v>
      </c>
      <c r="C7492" t="s">
        <v>148</v>
      </c>
      <c r="D7492">
        <v>1</v>
      </c>
      <c r="E7492">
        <f>IF(D7492&lt;4,D7492,4)</f>
        <v>1</v>
      </c>
      <c r="F7492" s="1">
        <v>39793</v>
      </c>
      <c r="G7492" s="1">
        <v>40066</v>
      </c>
      <c r="H7492" s="3">
        <f>G7492-F7492</f>
        <v>273</v>
      </c>
      <c r="I7492" s="3">
        <f>IF(H7492&lt;=60,1,IF(H7492&lt;=150,2,3))</f>
        <v>3</v>
      </c>
      <c r="J7492">
        <v>19.8</v>
      </c>
      <c r="K7492">
        <v>7.24</v>
      </c>
      <c r="L7492">
        <v>4.0199999999999996</v>
      </c>
      <c r="M7492">
        <v>66</v>
      </c>
      <c r="N7492">
        <f>LOG(M7492/100,2)+3</f>
        <v>2.400537929583729</v>
      </c>
      <c r="O7492">
        <f>INDEX(lehmad!B$2:B$412,MATCH(klypsid!$B7492,lehmad!$A$2:$A$412,0))</f>
        <v>39055</v>
      </c>
      <c r="P7492">
        <f>INDEX(lehmad!D$2:D$412,MATCH(klypsid!$B7492,lehmad!$A$2:$A$412,0))</f>
        <v>110</v>
      </c>
      <c r="Q7492">
        <f>INDEX(lehmad!E$2:E$412,MATCH(klypsid!$B7492,lehmad!$A$2:$A$412,0))</f>
        <v>1</v>
      </c>
      <c r="R7492" t="str">
        <f>INDEX(lehmad!F$2:F$412,MATCH(klypsid!$B7492,lehmad!$A$2:$A$412,0))</f>
        <v>DYNASTY-ET</v>
      </c>
      <c r="S7492">
        <f>INDEX(lehmad!H$2:H$412,MATCH(klypsid!$B7492,lehmad!$A$2:$A$412,0))</f>
        <v>124</v>
      </c>
      <c r="T7492">
        <f>INDEX(lehmad!K$2:K$412,MATCH(klypsid!$B7492,lehmad!$A$2:$A$412,0))</f>
        <v>108</v>
      </c>
      <c r="U7492" s="4">
        <f t="shared" si="234"/>
        <v>9</v>
      </c>
      <c r="V7492">
        <f t="shared" si="235"/>
        <v>29</v>
      </c>
    </row>
    <row r="7493" spans="1:22" x14ac:dyDescent="0.25">
      <c r="A7493">
        <v>4283</v>
      </c>
      <c r="B7493" t="str">
        <f>"E"&amp;A7493</f>
        <v>E4283</v>
      </c>
      <c r="C7493" t="s">
        <v>148</v>
      </c>
      <c r="D7493">
        <v>1</v>
      </c>
      <c r="E7493">
        <f>IF(D7493&lt;4,D7493,4)</f>
        <v>1</v>
      </c>
      <c r="F7493" s="1">
        <v>39793</v>
      </c>
      <c r="G7493" s="1">
        <v>40094</v>
      </c>
      <c r="H7493" s="3">
        <f>G7493-F7493</f>
        <v>301</v>
      </c>
      <c r="I7493" s="3">
        <f>IF(H7493&lt;=60,1,IF(H7493&lt;=150,2,3))</f>
        <v>3</v>
      </c>
      <c r="J7493">
        <v>21</v>
      </c>
      <c r="K7493">
        <v>5.84</v>
      </c>
      <c r="L7493">
        <v>4.0599999999999996</v>
      </c>
      <c r="M7493">
        <v>94</v>
      </c>
      <c r="N7493">
        <f>LOG(M7493/100,2)+3</f>
        <v>2.9107326619029128</v>
      </c>
      <c r="O7493">
        <f>INDEX(lehmad!B$2:B$412,MATCH(klypsid!$B7493,lehmad!$A$2:$A$412,0))</f>
        <v>39055</v>
      </c>
      <c r="P7493">
        <f>INDEX(lehmad!D$2:D$412,MATCH(klypsid!$B7493,lehmad!$A$2:$A$412,0))</f>
        <v>110</v>
      </c>
      <c r="Q7493">
        <f>INDEX(lehmad!E$2:E$412,MATCH(klypsid!$B7493,lehmad!$A$2:$A$412,0))</f>
        <v>1</v>
      </c>
      <c r="R7493" t="str">
        <f>INDEX(lehmad!F$2:F$412,MATCH(klypsid!$B7493,lehmad!$A$2:$A$412,0))</f>
        <v>DYNASTY-ET</v>
      </c>
      <c r="S7493">
        <f>INDEX(lehmad!H$2:H$412,MATCH(klypsid!$B7493,lehmad!$A$2:$A$412,0))</f>
        <v>124</v>
      </c>
      <c r="T7493">
        <f>INDEX(lehmad!K$2:K$412,MATCH(klypsid!$B7493,lehmad!$A$2:$A$412,0))</f>
        <v>108</v>
      </c>
      <c r="U7493" s="4">
        <f t="shared" si="234"/>
        <v>10</v>
      </c>
      <c r="V7493">
        <f t="shared" si="235"/>
        <v>28</v>
      </c>
    </row>
    <row r="7494" spans="1:22" x14ac:dyDescent="0.25">
      <c r="A7494">
        <v>4283</v>
      </c>
      <c r="B7494" t="str">
        <f>"E"&amp;A7494</f>
        <v>E4283</v>
      </c>
      <c r="C7494" t="s">
        <v>148</v>
      </c>
      <c r="D7494">
        <v>1</v>
      </c>
      <c r="E7494">
        <f>IF(D7494&lt;4,D7494,4)</f>
        <v>1</v>
      </c>
      <c r="F7494" s="1">
        <v>39793</v>
      </c>
      <c r="G7494" s="1">
        <v>40125</v>
      </c>
      <c r="H7494" s="3">
        <f>G7494-F7494</f>
        <v>332</v>
      </c>
      <c r="I7494" s="3">
        <f>IF(H7494&lt;=60,1,IF(H7494&lt;=150,2,3))</f>
        <v>3</v>
      </c>
      <c r="J7494">
        <v>16.100000000000001</v>
      </c>
      <c r="K7494">
        <v>7.33</v>
      </c>
      <c r="L7494">
        <v>4.33</v>
      </c>
      <c r="M7494">
        <v>100</v>
      </c>
      <c r="N7494">
        <f>LOG(M7494/100,2)+3</f>
        <v>3</v>
      </c>
      <c r="O7494">
        <f>INDEX(lehmad!B$2:B$412,MATCH(klypsid!$B7494,lehmad!$A$2:$A$412,0))</f>
        <v>39055</v>
      </c>
      <c r="P7494">
        <f>INDEX(lehmad!D$2:D$412,MATCH(klypsid!$B7494,lehmad!$A$2:$A$412,0))</f>
        <v>110</v>
      </c>
      <c r="Q7494">
        <f>INDEX(lehmad!E$2:E$412,MATCH(klypsid!$B7494,lehmad!$A$2:$A$412,0))</f>
        <v>1</v>
      </c>
      <c r="R7494" t="str">
        <f>INDEX(lehmad!F$2:F$412,MATCH(klypsid!$B7494,lehmad!$A$2:$A$412,0))</f>
        <v>DYNASTY-ET</v>
      </c>
      <c r="S7494">
        <f>INDEX(lehmad!H$2:H$412,MATCH(klypsid!$B7494,lehmad!$A$2:$A$412,0))</f>
        <v>124</v>
      </c>
      <c r="T7494">
        <f>INDEX(lehmad!K$2:K$412,MATCH(klypsid!$B7494,lehmad!$A$2:$A$412,0))</f>
        <v>108</v>
      </c>
      <c r="U7494" s="4">
        <f t="shared" si="234"/>
        <v>11</v>
      </c>
      <c r="V7494">
        <f t="shared" si="235"/>
        <v>31</v>
      </c>
    </row>
    <row r="7495" spans="1:22" x14ac:dyDescent="0.25">
      <c r="A7495">
        <v>4283</v>
      </c>
      <c r="B7495" t="str">
        <f>"E"&amp;A7495</f>
        <v>E4283</v>
      </c>
      <c r="C7495" t="s">
        <v>148</v>
      </c>
      <c r="D7495">
        <v>2</v>
      </c>
      <c r="E7495">
        <f>IF(D7495&lt;4,D7495,4)</f>
        <v>2</v>
      </c>
      <c r="F7495" s="1">
        <v>40198</v>
      </c>
      <c r="G7495" s="1">
        <v>40214</v>
      </c>
      <c r="H7495" s="3">
        <f>G7495-F7495</f>
        <v>16</v>
      </c>
      <c r="I7495" s="3">
        <f>IF(H7495&lt;=60,1,IF(H7495&lt;=150,2,3))</f>
        <v>1</v>
      </c>
      <c r="J7495">
        <v>31.7</v>
      </c>
      <c r="K7495">
        <v>5.52</v>
      </c>
      <c r="L7495">
        <v>2.97</v>
      </c>
      <c r="M7495">
        <v>20</v>
      </c>
      <c r="N7495">
        <f>LOG(M7495/100,2)+3</f>
        <v>0.67807190511263782</v>
      </c>
      <c r="O7495">
        <f>INDEX(lehmad!B$2:B$412,MATCH(klypsid!$B7495,lehmad!$A$2:$A$412,0))</f>
        <v>39055</v>
      </c>
      <c r="P7495">
        <f>INDEX(lehmad!D$2:D$412,MATCH(klypsid!$B7495,lehmad!$A$2:$A$412,0))</f>
        <v>110</v>
      </c>
      <c r="Q7495">
        <f>INDEX(lehmad!E$2:E$412,MATCH(klypsid!$B7495,lehmad!$A$2:$A$412,0))</f>
        <v>1</v>
      </c>
      <c r="R7495" t="str">
        <f>INDEX(lehmad!F$2:F$412,MATCH(klypsid!$B7495,lehmad!$A$2:$A$412,0))</f>
        <v>DYNASTY-ET</v>
      </c>
      <c r="S7495">
        <f>INDEX(lehmad!H$2:H$412,MATCH(klypsid!$B7495,lehmad!$A$2:$A$412,0))</f>
        <v>124</v>
      </c>
      <c r="T7495">
        <f>INDEX(lehmad!K$2:K$412,MATCH(klypsid!$B7495,lehmad!$A$2:$A$412,0))</f>
        <v>108</v>
      </c>
      <c r="U7495" s="4">
        <f t="shared" si="234"/>
        <v>1</v>
      </c>
      <c r="V7495">
        <f t="shared" si="235"/>
        <v>16</v>
      </c>
    </row>
    <row r="7496" spans="1:22" x14ac:dyDescent="0.25">
      <c r="A7496">
        <v>4283</v>
      </c>
      <c r="B7496" t="str">
        <f>"E"&amp;A7496</f>
        <v>E4283</v>
      </c>
      <c r="C7496" t="s">
        <v>148</v>
      </c>
      <c r="D7496">
        <v>2</v>
      </c>
      <c r="E7496">
        <f>IF(D7496&lt;4,D7496,4)</f>
        <v>2</v>
      </c>
      <c r="F7496" s="1">
        <v>40198</v>
      </c>
      <c r="G7496" s="1">
        <v>40242</v>
      </c>
      <c r="H7496" s="3">
        <f>G7496-F7496</f>
        <v>44</v>
      </c>
      <c r="I7496" s="3">
        <f>IF(H7496&lt;=60,1,IF(H7496&lt;=150,2,3))</f>
        <v>1</v>
      </c>
      <c r="J7496">
        <v>43.7</v>
      </c>
      <c r="K7496">
        <v>5.05</v>
      </c>
      <c r="L7496">
        <v>3.2</v>
      </c>
      <c r="M7496">
        <v>55</v>
      </c>
      <c r="N7496">
        <f>LOG(M7496/100,2)+3</f>
        <v>2.1375035237499347</v>
      </c>
      <c r="O7496">
        <f>INDEX(lehmad!B$2:B$412,MATCH(klypsid!$B7496,lehmad!$A$2:$A$412,0))</f>
        <v>39055</v>
      </c>
      <c r="P7496">
        <f>INDEX(lehmad!D$2:D$412,MATCH(klypsid!$B7496,lehmad!$A$2:$A$412,0))</f>
        <v>110</v>
      </c>
      <c r="Q7496">
        <f>INDEX(lehmad!E$2:E$412,MATCH(klypsid!$B7496,lehmad!$A$2:$A$412,0))</f>
        <v>1</v>
      </c>
      <c r="R7496" t="str">
        <f>INDEX(lehmad!F$2:F$412,MATCH(klypsid!$B7496,lehmad!$A$2:$A$412,0))</f>
        <v>DYNASTY-ET</v>
      </c>
      <c r="S7496">
        <f>INDEX(lehmad!H$2:H$412,MATCH(klypsid!$B7496,lehmad!$A$2:$A$412,0))</f>
        <v>124</v>
      </c>
      <c r="T7496">
        <f>INDEX(lehmad!K$2:K$412,MATCH(klypsid!$B7496,lehmad!$A$2:$A$412,0))</f>
        <v>108</v>
      </c>
      <c r="U7496" s="4">
        <f t="shared" si="234"/>
        <v>2</v>
      </c>
      <c r="V7496">
        <f t="shared" si="235"/>
        <v>28</v>
      </c>
    </row>
    <row r="7497" spans="1:22" x14ac:dyDescent="0.25">
      <c r="A7497">
        <v>4283</v>
      </c>
      <c r="B7497" t="str">
        <f>"E"&amp;A7497</f>
        <v>E4283</v>
      </c>
      <c r="C7497" t="s">
        <v>148</v>
      </c>
      <c r="D7497">
        <v>2</v>
      </c>
      <c r="E7497">
        <f>IF(D7497&lt;4,D7497,4)</f>
        <v>2</v>
      </c>
      <c r="F7497" s="1">
        <v>40198</v>
      </c>
      <c r="G7497" s="1">
        <v>40276</v>
      </c>
      <c r="H7497" s="3">
        <f>G7497-F7497</f>
        <v>78</v>
      </c>
      <c r="I7497" s="3">
        <f>IF(H7497&lt;=60,1,IF(H7497&lt;=150,2,3))</f>
        <v>2</v>
      </c>
      <c r="J7497">
        <v>38.799999999999997</v>
      </c>
      <c r="K7497">
        <v>4.05</v>
      </c>
      <c r="L7497">
        <v>3.48</v>
      </c>
      <c r="M7497">
        <v>36</v>
      </c>
      <c r="N7497">
        <f>LOG(M7497/100,2)+3</f>
        <v>1.5260688116675876</v>
      </c>
      <c r="O7497">
        <f>INDEX(lehmad!B$2:B$412,MATCH(klypsid!$B7497,lehmad!$A$2:$A$412,0))</f>
        <v>39055</v>
      </c>
      <c r="P7497">
        <f>INDEX(lehmad!D$2:D$412,MATCH(klypsid!$B7497,lehmad!$A$2:$A$412,0))</f>
        <v>110</v>
      </c>
      <c r="Q7497">
        <f>INDEX(lehmad!E$2:E$412,MATCH(klypsid!$B7497,lehmad!$A$2:$A$412,0))</f>
        <v>1</v>
      </c>
      <c r="R7497" t="str">
        <f>INDEX(lehmad!F$2:F$412,MATCH(klypsid!$B7497,lehmad!$A$2:$A$412,0))</f>
        <v>DYNASTY-ET</v>
      </c>
      <c r="S7497">
        <f>INDEX(lehmad!H$2:H$412,MATCH(klypsid!$B7497,lehmad!$A$2:$A$412,0))</f>
        <v>124</v>
      </c>
      <c r="T7497">
        <f>INDEX(lehmad!K$2:K$412,MATCH(klypsid!$B7497,lehmad!$A$2:$A$412,0))</f>
        <v>108</v>
      </c>
      <c r="U7497" s="4">
        <f t="shared" si="234"/>
        <v>3</v>
      </c>
      <c r="V7497">
        <f t="shared" si="235"/>
        <v>34</v>
      </c>
    </row>
    <row r="7498" spans="1:22" x14ac:dyDescent="0.25">
      <c r="A7498">
        <v>4283</v>
      </c>
      <c r="B7498" t="str">
        <f>"E"&amp;A7498</f>
        <v>E4283</v>
      </c>
      <c r="C7498" t="s">
        <v>148</v>
      </c>
      <c r="D7498">
        <v>2</v>
      </c>
      <c r="E7498">
        <f>IF(D7498&lt;4,D7498,4)</f>
        <v>2</v>
      </c>
      <c r="F7498" s="1">
        <v>40198</v>
      </c>
      <c r="G7498" s="1">
        <v>40304</v>
      </c>
      <c r="H7498" s="3">
        <f>G7498-F7498</f>
        <v>106</v>
      </c>
      <c r="I7498" s="3">
        <f>IF(H7498&lt;=60,1,IF(H7498&lt;=150,2,3))</f>
        <v>2</v>
      </c>
      <c r="J7498">
        <v>33.799999999999997</v>
      </c>
      <c r="K7498">
        <v>5.32</v>
      </c>
      <c r="L7498">
        <v>3.4</v>
      </c>
      <c r="M7498">
        <v>52</v>
      </c>
      <c r="N7498">
        <f>LOG(M7498/100,2)+3</f>
        <v>2.0565835283663674</v>
      </c>
      <c r="O7498">
        <f>INDEX(lehmad!B$2:B$412,MATCH(klypsid!$B7498,lehmad!$A$2:$A$412,0))</f>
        <v>39055</v>
      </c>
      <c r="P7498">
        <f>INDEX(lehmad!D$2:D$412,MATCH(klypsid!$B7498,lehmad!$A$2:$A$412,0))</f>
        <v>110</v>
      </c>
      <c r="Q7498">
        <f>INDEX(lehmad!E$2:E$412,MATCH(klypsid!$B7498,lehmad!$A$2:$A$412,0))</f>
        <v>1</v>
      </c>
      <c r="R7498" t="str">
        <f>INDEX(lehmad!F$2:F$412,MATCH(klypsid!$B7498,lehmad!$A$2:$A$412,0))</f>
        <v>DYNASTY-ET</v>
      </c>
      <c r="S7498">
        <f>INDEX(lehmad!H$2:H$412,MATCH(klypsid!$B7498,lehmad!$A$2:$A$412,0))</f>
        <v>124</v>
      </c>
      <c r="T7498">
        <f>INDEX(lehmad!K$2:K$412,MATCH(klypsid!$B7498,lehmad!$A$2:$A$412,0))</f>
        <v>108</v>
      </c>
      <c r="U7498" s="4">
        <f t="shared" si="234"/>
        <v>4</v>
      </c>
      <c r="V7498">
        <f t="shared" si="235"/>
        <v>28</v>
      </c>
    </row>
    <row r="7499" spans="1:22" x14ac:dyDescent="0.25">
      <c r="A7499">
        <v>4283</v>
      </c>
      <c r="B7499" t="str">
        <f>"E"&amp;A7499</f>
        <v>E4283</v>
      </c>
      <c r="C7499" t="s">
        <v>148</v>
      </c>
      <c r="D7499">
        <v>2</v>
      </c>
      <c r="E7499">
        <f>IF(D7499&lt;4,D7499,4)</f>
        <v>2</v>
      </c>
      <c r="F7499" s="1">
        <v>40198</v>
      </c>
      <c r="G7499" s="1">
        <v>40336</v>
      </c>
      <c r="H7499" s="3">
        <f>G7499-F7499</f>
        <v>138</v>
      </c>
      <c r="I7499" s="3">
        <f>IF(H7499&lt;=60,1,IF(H7499&lt;=150,2,3))</f>
        <v>2</v>
      </c>
      <c r="J7499">
        <v>34.200000000000003</v>
      </c>
      <c r="K7499">
        <v>4.66</v>
      </c>
      <c r="L7499">
        <v>3.19</v>
      </c>
      <c r="M7499">
        <v>30</v>
      </c>
      <c r="N7499">
        <f>LOG(M7499/100,2)+3</f>
        <v>1.2630344058337937</v>
      </c>
      <c r="O7499">
        <f>INDEX(lehmad!B$2:B$412,MATCH(klypsid!$B7499,lehmad!$A$2:$A$412,0))</f>
        <v>39055</v>
      </c>
      <c r="P7499">
        <f>INDEX(lehmad!D$2:D$412,MATCH(klypsid!$B7499,lehmad!$A$2:$A$412,0))</f>
        <v>110</v>
      </c>
      <c r="Q7499">
        <f>INDEX(lehmad!E$2:E$412,MATCH(klypsid!$B7499,lehmad!$A$2:$A$412,0))</f>
        <v>1</v>
      </c>
      <c r="R7499" t="str">
        <f>INDEX(lehmad!F$2:F$412,MATCH(klypsid!$B7499,lehmad!$A$2:$A$412,0))</f>
        <v>DYNASTY-ET</v>
      </c>
      <c r="S7499">
        <f>INDEX(lehmad!H$2:H$412,MATCH(klypsid!$B7499,lehmad!$A$2:$A$412,0))</f>
        <v>124</v>
      </c>
      <c r="T7499">
        <f>INDEX(lehmad!K$2:K$412,MATCH(klypsid!$B7499,lehmad!$A$2:$A$412,0))</f>
        <v>108</v>
      </c>
      <c r="U7499" s="4">
        <f t="shared" si="234"/>
        <v>5</v>
      </c>
      <c r="V7499">
        <f t="shared" si="235"/>
        <v>32</v>
      </c>
    </row>
    <row r="7500" spans="1:22" x14ac:dyDescent="0.25">
      <c r="A7500">
        <v>4283</v>
      </c>
      <c r="B7500" t="str">
        <f>"E"&amp;A7500</f>
        <v>E4283</v>
      </c>
      <c r="C7500" t="s">
        <v>148</v>
      </c>
      <c r="D7500">
        <v>2</v>
      </c>
      <c r="E7500">
        <f>IF(D7500&lt;4,D7500,4)</f>
        <v>2</v>
      </c>
      <c r="F7500" s="1">
        <v>40198</v>
      </c>
      <c r="G7500" s="1">
        <v>40371</v>
      </c>
      <c r="H7500" s="3">
        <f>G7500-F7500</f>
        <v>173</v>
      </c>
      <c r="I7500" s="3">
        <f>IF(H7500&lt;=60,1,IF(H7500&lt;=150,2,3))</f>
        <v>3</v>
      </c>
      <c r="J7500">
        <v>22.8</v>
      </c>
      <c r="K7500">
        <v>4.8600000000000003</v>
      </c>
      <c r="L7500">
        <v>3.68</v>
      </c>
      <c r="M7500">
        <v>65</v>
      </c>
      <c r="N7500">
        <f>LOG(M7500/100,2)+3</f>
        <v>2.37851162325373</v>
      </c>
      <c r="O7500">
        <f>INDEX(lehmad!B$2:B$412,MATCH(klypsid!$B7500,lehmad!$A$2:$A$412,0))</f>
        <v>39055</v>
      </c>
      <c r="P7500">
        <f>INDEX(lehmad!D$2:D$412,MATCH(klypsid!$B7500,lehmad!$A$2:$A$412,0))</f>
        <v>110</v>
      </c>
      <c r="Q7500">
        <f>INDEX(lehmad!E$2:E$412,MATCH(klypsid!$B7500,lehmad!$A$2:$A$412,0))</f>
        <v>1</v>
      </c>
      <c r="R7500" t="str">
        <f>INDEX(lehmad!F$2:F$412,MATCH(klypsid!$B7500,lehmad!$A$2:$A$412,0))</f>
        <v>DYNASTY-ET</v>
      </c>
      <c r="S7500">
        <f>INDEX(lehmad!H$2:H$412,MATCH(klypsid!$B7500,lehmad!$A$2:$A$412,0))</f>
        <v>124</v>
      </c>
      <c r="T7500">
        <f>INDEX(lehmad!K$2:K$412,MATCH(klypsid!$B7500,lehmad!$A$2:$A$412,0))</f>
        <v>108</v>
      </c>
      <c r="U7500" s="4">
        <f t="shared" si="234"/>
        <v>6</v>
      </c>
      <c r="V7500">
        <f t="shared" si="235"/>
        <v>35</v>
      </c>
    </row>
    <row r="7501" spans="1:22" x14ac:dyDescent="0.25">
      <c r="A7501">
        <v>4283</v>
      </c>
      <c r="B7501" t="str">
        <f>"E"&amp;A7501</f>
        <v>E4283</v>
      </c>
      <c r="C7501" t="s">
        <v>148</v>
      </c>
      <c r="D7501">
        <v>2</v>
      </c>
      <c r="E7501">
        <f>IF(D7501&lt;4,D7501,4)</f>
        <v>2</v>
      </c>
      <c r="F7501" s="1">
        <v>40198</v>
      </c>
      <c r="G7501" s="1">
        <v>40396</v>
      </c>
      <c r="H7501" s="3">
        <f>G7501-F7501</f>
        <v>198</v>
      </c>
      <c r="I7501" s="3">
        <f>IF(H7501&lt;=60,1,IF(H7501&lt;=150,2,3))</f>
        <v>3</v>
      </c>
      <c r="J7501">
        <v>23.3</v>
      </c>
      <c r="K7501">
        <v>4.21</v>
      </c>
      <c r="L7501">
        <v>3.38</v>
      </c>
      <c r="M7501">
        <v>110</v>
      </c>
      <c r="N7501">
        <f>LOG(M7501/100,2)+3</f>
        <v>3.1375035237499351</v>
      </c>
      <c r="O7501">
        <f>INDEX(lehmad!B$2:B$412,MATCH(klypsid!$B7501,lehmad!$A$2:$A$412,0))</f>
        <v>39055</v>
      </c>
      <c r="P7501">
        <f>INDEX(lehmad!D$2:D$412,MATCH(klypsid!$B7501,lehmad!$A$2:$A$412,0))</f>
        <v>110</v>
      </c>
      <c r="Q7501">
        <f>INDEX(lehmad!E$2:E$412,MATCH(klypsid!$B7501,lehmad!$A$2:$A$412,0))</f>
        <v>1</v>
      </c>
      <c r="R7501" t="str">
        <f>INDEX(lehmad!F$2:F$412,MATCH(klypsid!$B7501,lehmad!$A$2:$A$412,0))</f>
        <v>DYNASTY-ET</v>
      </c>
      <c r="S7501">
        <f>INDEX(lehmad!H$2:H$412,MATCH(klypsid!$B7501,lehmad!$A$2:$A$412,0))</f>
        <v>124</v>
      </c>
      <c r="T7501">
        <f>INDEX(lehmad!K$2:K$412,MATCH(klypsid!$B7501,lehmad!$A$2:$A$412,0))</f>
        <v>108</v>
      </c>
      <c r="U7501" s="4">
        <f t="shared" si="234"/>
        <v>7</v>
      </c>
      <c r="V7501">
        <f t="shared" si="235"/>
        <v>25</v>
      </c>
    </row>
    <row r="7502" spans="1:22" x14ac:dyDescent="0.25">
      <c r="A7502">
        <v>4283</v>
      </c>
      <c r="B7502" t="str">
        <f>"E"&amp;A7502</f>
        <v>E4283</v>
      </c>
      <c r="C7502" t="s">
        <v>148</v>
      </c>
      <c r="D7502">
        <v>2</v>
      </c>
      <c r="E7502">
        <f>IF(D7502&lt;4,D7502,4)</f>
        <v>2</v>
      </c>
      <c r="F7502" s="1">
        <v>40198</v>
      </c>
      <c r="G7502" s="1">
        <v>40434</v>
      </c>
      <c r="H7502" s="3">
        <f>G7502-F7502</f>
        <v>236</v>
      </c>
      <c r="I7502" s="3">
        <f>IF(H7502&lt;=60,1,IF(H7502&lt;=150,2,3))</f>
        <v>3</v>
      </c>
      <c r="J7502">
        <v>20.8</v>
      </c>
      <c r="K7502">
        <v>6.3</v>
      </c>
      <c r="L7502">
        <v>4.3600000000000003</v>
      </c>
      <c r="M7502">
        <v>52</v>
      </c>
      <c r="N7502">
        <f>LOG(M7502/100,2)+3</f>
        <v>2.0565835283663674</v>
      </c>
      <c r="O7502">
        <f>INDEX(lehmad!B$2:B$412,MATCH(klypsid!$B7502,lehmad!$A$2:$A$412,0))</f>
        <v>39055</v>
      </c>
      <c r="P7502">
        <f>INDEX(lehmad!D$2:D$412,MATCH(klypsid!$B7502,lehmad!$A$2:$A$412,0))</f>
        <v>110</v>
      </c>
      <c r="Q7502">
        <f>INDEX(lehmad!E$2:E$412,MATCH(klypsid!$B7502,lehmad!$A$2:$A$412,0))</f>
        <v>1</v>
      </c>
      <c r="R7502" t="str">
        <f>INDEX(lehmad!F$2:F$412,MATCH(klypsid!$B7502,lehmad!$A$2:$A$412,0))</f>
        <v>DYNASTY-ET</v>
      </c>
      <c r="S7502">
        <f>INDEX(lehmad!H$2:H$412,MATCH(klypsid!$B7502,lehmad!$A$2:$A$412,0))</f>
        <v>124</v>
      </c>
      <c r="T7502">
        <f>INDEX(lehmad!K$2:K$412,MATCH(klypsid!$B7502,lehmad!$A$2:$A$412,0))</f>
        <v>108</v>
      </c>
      <c r="U7502" s="4">
        <f t="shared" si="234"/>
        <v>8</v>
      </c>
      <c r="V7502">
        <f t="shared" si="235"/>
        <v>38</v>
      </c>
    </row>
    <row r="7503" spans="1:22" x14ac:dyDescent="0.25">
      <c r="A7503">
        <v>4283</v>
      </c>
      <c r="B7503" t="str">
        <f>"E"&amp;A7503</f>
        <v>E4283</v>
      </c>
      <c r="C7503" t="s">
        <v>148</v>
      </c>
      <c r="D7503">
        <v>2</v>
      </c>
      <c r="E7503">
        <f>IF(D7503&lt;4,D7503,4)</f>
        <v>2</v>
      </c>
      <c r="F7503" s="1">
        <v>40198</v>
      </c>
      <c r="G7503" s="1">
        <v>40462</v>
      </c>
      <c r="H7503" s="3">
        <f>G7503-F7503</f>
        <v>264</v>
      </c>
      <c r="I7503" s="3">
        <f>IF(H7503&lt;=60,1,IF(H7503&lt;=150,2,3))</f>
        <v>3</v>
      </c>
      <c r="J7503">
        <v>19.100000000000001</v>
      </c>
      <c r="K7503">
        <v>4.6900000000000004</v>
      </c>
      <c r="L7503">
        <v>4.4400000000000004</v>
      </c>
      <c r="M7503">
        <v>48</v>
      </c>
      <c r="N7503">
        <f>LOG(M7503/100,2)+3</f>
        <v>1.9411063109464315</v>
      </c>
      <c r="O7503">
        <f>INDEX(lehmad!B$2:B$412,MATCH(klypsid!$B7503,lehmad!$A$2:$A$412,0))</f>
        <v>39055</v>
      </c>
      <c r="P7503">
        <f>INDEX(lehmad!D$2:D$412,MATCH(klypsid!$B7503,lehmad!$A$2:$A$412,0))</f>
        <v>110</v>
      </c>
      <c r="Q7503">
        <f>INDEX(lehmad!E$2:E$412,MATCH(klypsid!$B7503,lehmad!$A$2:$A$412,0))</f>
        <v>1</v>
      </c>
      <c r="R7503" t="str">
        <f>INDEX(lehmad!F$2:F$412,MATCH(klypsid!$B7503,lehmad!$A$2:$A$412,0))</f>
        <v>DYNASTY-ET</v>
      </c>
      <c r="S7503">
        <f>INDEX(lehmad!H$2:H$412,MATCH(klypsid!$B7503,lehmad!$A$2:$A$412,0))</f>
        <v>124</v>
      </c>
      <c r="T7503">
        <f>INDEX(lehmad!K$2:K$412,MATCH(klypsid!$B7503,lehmad!$A$2:$A$412,0))</f>
        <v>108</v>
      </c>
      <c r="U7503" s="4">
        <f t="shared" si="234"/>
        <v>9</v>
      </c>
      <c r="V7503">
        <f t="shared" si="235"/>
        <v>28</v>
      </c>
    </row>
    <row r="7504" spans="1:22" x14ac:dyDescent="0.25">
      <c r="A7504">
        <v>4283</v>
      </c>
      <c r="B7504" t="str">
        <f>"E"&amp;A7504</f>
        <v>E4283</v>
      </c>
      <c r="C7504" t="s">
        <v>148</v>
      </c>
      <c r="D7504">
        <v>2</v>
      </c>
      <c r="E7504">
        <f>IF(D7504&lt;4,D7504,4)</f>
        <v>2</v>
      </c>
      <c r="F7504" s="1">
        <v>40198</v>
      </c>
      <c r="G7504" s="1">
        <v>40493</v>
      </c>
      <c r="H7504" s="3">
        <f>G7504-F7504</f>
        <v>295</v>
      </c>
      <c r="I7504" s="3">
        <f>IF(H7504&lt;=60,1,IF(H7504&lt;=150,2,3))</f>
        <v>3</v>
      </c>
      <c r="J7504">
        <v>15.6</v>
      </c>
      <c r="K7504">
        <v>6.78</v>
      </c>
      <c r="L7504">
        <v>4.29</v>
      </c>
      <c r="M7504">
        <v>69</v>
      </c>
      <c r="N7504">
        <f>LOG(M7504/100,2)+3</f>
        <v>2.4646682670034443</v>
      </c>
      <c r="O7504">
        <f>INDEX(lehmad!B$2:B$412,MATCH(klypsid!$B7504,lehmad!$A$2:$A$412,0))</f>
        <v>39055</v>
      </c>
      <c r="P7504">
        <f>INDEX(lehmad!D$2:D$412,MATCH(klypsid!$B7504,lehmad!$A$2:$A$412,0))</f>
        <v>110</v>
      </c>
      <c r="Q7504">
        <f>INDEX(lehmad!E$2:E$412,MATCH(klypsid!$B7504,lehmad!$A$2:$A$412,0))</f>
        <v>1</v>
      </c>
      <c r="R7504" t="str">
        <f>INDEX(lehmad!F$2:F$412,MATCH(klypsid!$B7504,lehmad!$A$2:$A$412,0))</f>
        <v>DYNASTY-ET</v>
      </c>
      <c r="S7504">
        <f>INDEX(lehmad!H$2:H$412,MATCH(klypsid!$B7504,lehmad!$A$2:$A$412,0))</f>
        <v>124</v>
      </c>
      <c r="T7504">
        <f>INDEX(lehmad!K$2:K$412,MATCH(klypsid!$B7504,lehmad!$A$2:$A$412,0))</f>
        <v>108</v>
      </c>
      <c r="U7504" s="4">
        <f t="shared" si="234"/>
        <v>10</v>
      </c>
      <c r="V7504">
        <f t="shared" si="235"/>
        <v>31</v>
      </c>
    </row>
    <row r="7505" spans="1:22" x14ac:dyDescent="0.25">
      <c r="A7505">
        <v>4283</v>
      </c>
      <c r="B7505" t="str">
        <f>"E"&amp;A7505</f>
        <v>E4283</v>
      </c>
      <c r="C7505" t="s">
        <v>148</v>
      </c>
      <c r="D7505">
        <v>2</v>
      </c>
      <c r="E7505">
        <f>IF(D7505&lt;4,D7505,4)</f>
        <v>2</v>
      </c>
      <c r="F7505" s="1">
        <v>40198</v>
      </c>
      <c r="G7505" s="1">
        <v>40521</v>
      </c>
      <c r="H7505" s="3">
        <f>G7505-F7505</f>
        <v>323</v>
      </c>
      <c r="I7505" s="3">
        <f>IF(H7505&lt;=60,1,IF(H7505&lt;=150,2,3))</f>
        <v>3</v>
      </c>
      <c r="J7505">
        <v>12.2</v>
      </c>
      <c r="K7505">
        <v>7.77</v>
      </c>
      <c r="L7505">
        <v>4.4400000000000004</v>
      </c>
      <c r="M7505">
        <v>60</v>
      </c>
      <c r="N7505">
        <f>LOG(M7505/100,2)+3</f>
        <v>2.2630344058337939</v>
      </c>
      <c r="O7505">
        <f>INDEX(lehmad!B$2:B$412,MATCH(klypsid!$B7505,lehmad!$A$2:$A$412,0))</f>
        <v>39055</v>
      </c>
      <c r="P7505">
        <f>INDEX(lehmad!D$2:D$412,MATCH(klypsid!$B7505,lehmad!$A$2:$A$412,0))</f>
        <v>110</v>
      </c>
      <c r="Q7505">
        <f>INDEX(lehmad!E$2:E$412,MATCH(klypsid!$B7505,lehmad!$A$2:$A$412,0))</f>
        <v>1</v>
      </c>
      <c r="R7505" t="str">
        <f>INDEX(lehmad!F$2:F$412,MATCH(klypsid!$B7505,lehmad!$A$2:$A$412,0))</f>
        <v>DYNASTY-ET</v>
      </c>
      <c r="S7505">
        <f>INDEX(lehmad!H$2:H$412,MATCH(klypsid!$B7505,lehmad!$A$2:$A$412,0))</f>
        <v>124</v>
      </c>
      <c r="T7505">
        <f>INDEX(lehmad!K$2:K$412,MATCH(klypsid!$B7505,lehmad!$A$2:$A$412,0))</f>
        <v>108</v>
      </c>
      <c r="U7505" s="4">
        <f t="shared" si="234"/>
        <v>11</v>
      </c>
      <c r="V7505">
        <f t="shared" si="235"/>
        <v>28</v>
      </c>
    </row>
    <row r="7506" spans="1:22" x14ac:dyDescent="0.25">
      <c r="A7506">
        <v>4286</v>
      </c>
      <c r="B7506" t="str">
        <f>"E"&amp;A7506</f>
        <v>E4286</v>
      </c>
      <c r="C7506" t="s">
        <v>169</v>
      </c>
      <c r="D7506">
        <v>1</v>
      </c>
      <c r="E7506">
        <f>IF(D7506&lt;4,D7506,4)</f>
        <v>1</v>
      </c>
      <c r="F7506" s="1">
        <v>39829</v>
      </c>
      <c r="G7506" s="1">
        <v>39845</v>
      </c>
      <c r="H7506" s="3">
        <f>G7506-F7506</f>
        <v>16</v>
      </c>
      <c r="I7506" s="3">
        <f>IF(H7506&lt;=60,1,IF(H7506&lt;=150,2,3))</f>
        <v>1</v>
      </c>
      <c r="J7506">
        <v>36.1</v>
      </c>
      <c r="K7506">
        <v>4.38</v>
      </c>
      <c r="L7506">
        <v>3.73</v>
      </c>
      <c r="M7506">
        <v>78</v>
      </c>
      <c r="N7506">
        <f>LOG(M7506/100,2)+3</f>
        <v>2.6415460290875235</v>
      </c>
      <c r="O7506">
        <f>INDEX(lehmad!B$2:B$412,MATCH(klypsid!$B7506,lehmad!$A$2:$A$412,0))</f>
        <v>39058</v>
      </c>
      <c r="P7506">
        <f>INDEX(lehmad!D$2:D$412,MATCH(klypsid!$B7506,lehmad!$A$2:$A$412,0))</f>
        <v>111</v>
      </c>
      <c r="Q7506">
        <f>INDEX(lehmad!E$2:E$412,MATCH(klypsid!$B7506,lehmad!$A$2:$A$412,0))</f>
        <v>0.90700000000000003</v>
      </c>
      <c r="R7506" t="str">
        <f>INDEX(lehmad!F$2:F$412,MATCH(klypsid!$B7506,lehmad!$A$2:$A$412,0))</f>
        <v>DYNASTY-ET</v>
      </c>
      <c r="S7506">
        <f>INDEX(lehmad!H$2:H$412,MATCH(klypsid!$B7506,lehmad!$A$2:$A$412,0))</f>
        <v>124</v>
      </c>
      <c r="T7506">
        <f>INDEX(lehmad!K$2:K$412,MATCH(klypsid!$B7506,lehmad!$A$2:$A$412,0))</f>
        <v>108</v>
      </c>
      <c r="U7506" s="4">
        <f t="shared" si="234"/>
        <v>1</v>
      </c>
      <c r="V7506">
        <f t="shared" si="235"/>
        <v>16</v>
      </c>
    </row>
    <row r="7507" spans="1:22" x14ac:dyDescent="0.25">
      <c r="A7507">
        <v>4286</v>
      </c>
      <c r="B7507" t="str">
        <f>"E"&amp;A7507</f>
        <v>E4286</v>
      </c>
      <c r="C7507" t="s">
        <v>169</v>
      </c>
      <c r="D7507">
        <v>1</v>
      </c>
      <c r="E7507">
        <f>IF(D7507&lt;4,D7507,4)</f>
        <v>1</v>
      </c>
      <c r="F7507" s="1">
        <v>39829</v>
      </c>
      <c r="G7507" s="1">
        <v>39875</v>
      </c>
      <c r="H7507" s="3">
        <f>G7507-F7507</f>
        <v>46</v>
      </c>
      <c r="I7507" s="3">
        <f>IF(H7507&lt;=60,1,IF(H7507&lt;=150,2,3))</f>
        <v>1</v>
      </c>
      <c r="J7507">
        <v>37.9</v>
      </c>
      <c r="K7507">
        <v>3.84</v>
      </c>
      <c r="L7507">
        <v>3.41</v>
      </c>
      <c r="M7507">
        <v>26</v>
      </c>
      <c r="N7507">
        <f>LOG(M7507/100,2)+3</f>
        <v>1.0565835283663676</v>
      </c>
      <c r="O7507">
        <f>INDEX(lehmad!B$2:B$412,MATCH(klypsid!$B7507,lehmad!$A$2:$A$412,0))</f>
        <v>39058</v>
      </c>
      <c r="P7507">
        <f>INDEX(lehmad!D$2:D$412,MATCH(klypsid!$B7507,lehmad!$A$2:$A$412,0))</f>
        <v>111</v>
      </c>
      <c r="Q7507">
        <f>INDEX(lehmad!E$2:E$412,MATCH(klypsid!$B7507,lehmad!$A$2:$A$412,0))</f>
        <v>0.90700000000000003</v>
      </c>
      <c r="R7507" t="str">
        <f>INDEX(lehmad!F$2:F$412,MATCH(klypsid!$B7507,lehmad!$A$2:$A$412,0))</f>
        <v>DYNASTY-ET</v>
      </c>
      <c r="S7507">
        <f>INDEX(lehmad!H$2:H$412,MATCH(klypsid!$B7507,lehmad!$A$2:$A$412,0))</f>
        <v>124</v>
      </c>
      <c r="T7507">
        <f>INDEX(lehmad!K$2:K$412,MATCH(klypsid!$B7507,lehmad!$A$2:$A$412,0))</f>
        <v>108</v>
      </c>
      <c r="U7507" s="4">
        <f t="shared" si="234"/>
        <v>2</v>
      </c>
      <c r="V7507">
        <f t="shared" si="235"/>
        <v>30</v>
      </c>
    </row>
    <row r="7508" spans="1:22" x14ac:dyDescent="0.25">
      <c r="A7508">
        <v>4286</v>
      </c>
      <c r="B7508" t="str">
        <f>"E"&amp;A7508</f>
        <v>E4286</v>
      </c>
      <c r="C7508" t="s">
        <v>169</v>
      </c>
      <c r="D7508">
        <v>1</v>
      </c>
      <c r="E7508">
        <f>IF(D7508&lt;4,D7508,4)</f>
        <v>1</v>
      </c>
      <c r="F7508" s="1">
        <v>39829</v>
      </c>
      <c r="G7508" s="1">
        <v>39908</v>
      </c>
      <c r="H7508" s="3">
        <f>G7508-F7508</f>
        <v>79</v>
      </c>
      <c r="I7508" s="3">
        <f>IF(H7508&lt;=60,1,IF(H7508&lt;=150,2,3))</f>
        <v>2</v>
      </c>
      <c r="J7508">
        <v>44.6</v>
      </c>
      <c r="K7508">
        <v>3.57</v>
      </c>
      <c r="L7508">
        <v>3.04</v>
      </c>
      <c r="M7508">
        <v>25</v>
      </c>
      <c r="N7508">
        <f>LOG(M7508/100,2)+3</f>
        <v>1</v>
      </c>
      <c r="O7508">
        <f>INDEX(lehmad!B$2:B$412,MATCH(klypsid!$B7508,lehmad!$A$2:$A$412,0))</f>
        <v>39058</v>
      </c>
      <c r="P7508">
        <f>INDEX(lehmad!D$2:D$412,MATCH(klypsid!$B7508,lehmad!$A$2:$A$412,0))</f>
        <v>111</v>
      </c>
      <c r="Q7508">
        <f>INDEX(lehmad!E$2:E$412,MATCH(klypsid!$B7508,lehmad!$A$2:$A$412,0))</f>
        <v>0.90700000000000003</v>
      </c>
      <c r="R7508" t="str">
        <f>INDEX(lehmad!F$2:F$412,MATCH(klypsid!$B7508,lehmad!$A$2:$A$412,0))</f>
        <v>DYNASTY-ET</v>
      </c>
      <c r="S7508">
        <f>INDEX(lehmad!H$2:H$412,MATCH(klypsid!$B7508,lehmad!$A$2:$A$412,0))</f>
        <v>124</v>
      </c>
      <c r="T7508">
        <f>INDEX(lehmad!K$2:K$412,MATCH(klypsid!$B7508,lehmad!$A$2:$A$412,0))</f>
        <v>108</v>
      </c>
      <c r="U7508" s="4">
        <f t="shared" si="234"/>
        <v>3</v>
      </c>
      <c r="V7508">
        <f t="shared" si="235"/>
        <v>33</v>
      </c>
    </row>
    <row r="7509" spans="1:22" x14ac:dyDescent="0.25">
      <c r="A7509">
        <v>4286</v>
      </c>
      <c r="B7509" t="str">
        <f>"E"&amp;A7509</f>
        <v>E4286</v>
      </c>
      <c r="C7509" t="s">
        <v>169</v>
      </c>
      <c r="D7509">
        <v>1</v>
      </c>
      <c r="E7509">
        <f>IF(D7509&lt;4,D7509,4)</f>
        <v>1</v>
      </c>
      <c r="F7509" s="1">
        <v>39829</v>
      </c>
      <c r="G7509" s="1">
        <v>39944</v>
      </c>
      <c r="H7509" s="3">
        <f>G7509-F7509</f>
        <v>115</v>
      </c>
      <c r="I7509" s="3">
        <f>IF(H7509&lt;=60,1,IF(H7509&lt;=150,2,3))</f>
        <v>2</v>
      </c>
      <c r="J7509">
        <v>41.2</v>
      </c>
      <c r="K7509">
        <v>3.84</v>
      </c>
      <c r="L7509">
        <v>3.25</v>
      </c>
      <c r="M7509">
        <v>32</v>
      </c>
      <c r="N7509">
        <f>LOG(M7509/100,2)+3</f>
        <v>1.3561438102252752</v>
      </c>
      <c r="O7509">
        <f>INDEX(lehmad!B$2:B$412,MATCH(klypsid!$B7509,lehmad!$A$2:$A$412,0))</f>
        <v>39058</v>
      </c>
      <c r="P7509">
        <f>INDEX(lehmad!D$2:D$412,MATCH(klypsid!$B7509,lehmad!$A$2:$A$412,0))</f>
        <v>111</v>
      </c>
      <c r="Q7509">
        <f>INDEX(lehmad!E$2:E$412,MATCH(klypsid!$B7509,lehmad!$A$2:$A$412,0))</f>
        <v>0.90700000000000003</v>
      </c>
      <c r="R7509" t="str">
        <f>INDEX(lehmad!F$2:F$412,MATCH(klypsid!$B7509,lehmad!$A$2:$A$412,0))</f>
        <v>DYNASTY-ET</v>
      </c>
      <c r="S7509">
        <f>INDEX(lehmad!H$2:H$412,MATCH(klypsid!$B7509,lehmad!$A$2:$A$412,0))</f>
        <v>124</v>
      </c>
      <c r="T7509">
        <f>INDEX(lehmad!K$2:K$412,MATCH(klypsid!$B7509,lehmad!$A$2:$A$412,0))</f>
        <v>108</v>
      </c>
      <c r="U7509" s="4">
        <f t="shared" si="234"/>
        <v>4</v>
      </c>
      <c r="V7509">
        <f t="shared" si="235"/>
        <v>36</v>
      </c>
    </row>
    <row r="7510" spans="1:22" x14ac:dyDescent="0.25">
      <c r="A7510">
        <v>4286</v>
      </c>
      <c r="B7510" t="str">
        <f>"E"&amp;A7510</f>
        <v>E4286</v>
      </c>
      <c r="C7510" t="s">
        <v>169</v>
      </c>
      <c r="D7510">
        <v>1</v>
      </c>
      <c r="E7510">
        <f>IF(D7510&lt;4,D7510,4)</f>
        <v>1</v>
      </c>
      <c r="F7510" s="1">
        <v>39829</v>
      </c>
      <c r="G7510" s="1">
        <v>39972</v>
      </c>
      <c r="H7510" s="3">
        <f>G7510-F7510</f>
        <v>143</v>
      </c>
      <c r="I7510" s="3">
        <f>IF(H7510&lt;=60,1,IF(H7510&lt;=150,2,3))</f>
        <v>2</v>
      </c>
      <c r="J7510">
        <v>40.799999999999997</v>
      </c>
      <c r="K7510">
        <v>2.68</v>
      </c>
      <c r="L7510">
        <v>3.36</v>
      </c>
      <c r="M7510">
        <v>58</v>
      </c>
      <c r="N7510">
        <f>LOG(M7510/100,2)+3</f>
        <v>2.2141248053528475</v>
      </c>
      <c r="O7510">
        <f>INDEX(lehmad!B$2:B$412,MATCH(klypsid!$B7510,lehmad!$A$2:$A$412,0))</f>
        <v>39058</v>
      </c>
      <c r="P7510">
        <f>INDEX(lehmad!D$2:D$412,MATCH(klypsid!$B7510,lehmad!$A$2:$A$412,0))</f>
        <v>111</v>
      </c>
      <c r="Q7510">
        <f>INDEX(lehmad!E$2:E$412,MATCH(klypsid!$B7510,lehmad!$A$2:$A$412,0))</f>
        <v>0.90700000000000003</v>
      </c>
      <c r="R7510" t="str">
        <f>INDEX(lehmad!F$2:F$412,MATCH(klypsid!$B7510,lehmad!$A$2:$A$412,0))</f>
        <v>DYNASTY-ET</v>
      </c>
      <c r="S7510">
        <f>INDEX(lehmad!H$2:H$412,MATCH(klypsid!$B7510,lehmad!$A$2:$A$412,0))</f>
        <v>124</v>
      </c>
      <c r="T7510">
        <f>INDEX(lehmad!K$2:K$412,MATCH(klypsid!$B7510,lehmad!$A$2:$A$412,0))</f>
        <v>108</v>
      </c>
      <c r="U7510" s="4">
        <f t="shared" si="234"/>
        <v>5</v>
      </c>
      <c r="V7510">
        <f t="shared" si="235"/>
        <v>28</v>
      </c>
    </row>
    <row r="7511" spans="1:22" x14ac:dyDescent="0.25">
      <c r="A7511">
        <v>4286</v>
      </c>
      <c r="B7511" t="str">
        <f>"E"&amp;A7511</f>
        <v>E4286</v>
      </c>
      <c r="C7511" t="s">
        <v>169</v>
      </c>
      <c r="D7511">
        <v>1</v>
      </c>
      <c r="E7511">
        <f>IF(D7511&lt;4,D7511,4)</f>
        <v>1</v>
      </c>
      <c r="F7511" s="1">
        <v>39829</v>
      </c>
      <c r="G7511" s="1">
        <v>40007</v>
      </c>
      <c r="H7511" s="3">
        <f>G7511-F7511</f>
        <v>178</v>
      </c>
      <c r="I7511" s="3">
        <f>IF(H7511&lt;=60,1,IF(H7511&lt;=150,2,3))</f>
        <v>3</v>
      </c>
      <c r="J7511">
        <v>33</v>
      </c>
      <c r="K7511">
        <v>1.58</v>
      </c>
      <c r="L7511">
        <v>3.68</v>
      </c>
      <c r="M7511">
        <v>79</v>
      </c>
      <c r="N7511">
        <f>LOG(M7511/100,2)+3</f>
        <v>2.6599245584023783</v>
      </c>
      <c r="O7511">
        <f>INDEX(lehmad!B$2:B$412,MATCH(klypsid!$B7511,lehmad!$A$2:$A$412,0))</f>
        <v>39058</v>
      </c>
      <c r="P7511">
        <f>INDEX(lehmad!D$2:D$412,MATCH(klypsid!$B7511,lehmad!$A$2:$A$412,0))</f>
        <v>111</v>
      </c>
      <c r="Q7511">
        <f>INDEX(lehmad!E$2:E$412,MATCH(klypsid!$B7511,lehmad!$A$2:$A$412,0))</f>
        <v>0.90700000000000003</v>
      </c>
      <c r="R7511" t="str">
        <f>INDEX(lehmad!F$2:F$412,MATCH(klypsid!$B7511,lehmad!$A$2:$A$412,0))</f>
        <v>DYNASTY-ET</v>
      </c>
      <c r="S7511">
        <f>INDEX(lehmad!H$2:H$412,MATCH(klypsid!$B7511,lehmad!$A$2:$A$412,0))</f>
        <v>124</v>
      </c>
      <c r="T7511">
        <f>INDEX(lehmad!K$2:K$412,MATCH(klypsid!$B7511,lehmad!$A$2:$A$412,0))</f>
        <v>108</v>
      </c>
      <c r="U7511" s="4">
        <f t="shared" si="234"/>
        <v>6</v>
      </c>
      <c r="V7511">
        <f t="shared" si="235"/>
        <v>35</v>
      </c>
    </row>
    <row r="7512" spans="1:22" x14ac:dyDescent="0.25">
      <c r="A7512">
        <v>4286</v>
      </c>
      <c r="B7512" t="str">
        <f>"E"&amp;A7512</f>
        <v>E4286</v>
      </c>
      <c r="C7512" t="s">
        <v>169</v>
      </c>
      <c r="D7512">
        <v>1</v>
      </c>
      <c r="E7512">
        <f>IF(D7512&lt;4,D7512,4)</f>
        <v>1</v>
      </c>
      <c r="F7512" s="1">
        <v>39829</v>
      </c>
      <c r="G7512" s="1">
        <v>40037</v>
      </c>
      <c r="H7512" s="3">
        <f>G7512-F7512</f>
        <v>208</v>
      </c>
      <c r="I7512" s="3">
        <f>IF(H7512&lt;=60,1,IF(H7512&lt;=150,2,3))</f>
        <v>3</v>
      </c>
      <c r="J7512">
        <v>25.2</v>
      </c>
      <c r="K7512">
        <v>1.97</v>
      </c>
      <c r="L7512">
        <v>3.8</v>
      </c>
      <c r="M7512">
        <v>52</v>
      </c>
      <c r="N7512">
        <f>LOG(M7512/100,2)+3</f>
        <v>2.0565835283663674</v>
      </c>
      <c r="O7512">
        <f>INDEX(lehmad!B$2:B$412,MATCH(klypsid!$B7512,lehmad!$A$2:$A$412,0))</f>
        <v>39058</v>
      </c>
      <c r="P7512">
        <f>INDEX(lehmad!D$2:D$412,MATCH(klypsid!$B7512,lehmad!$A$2:$A$412,0))</f>
        <v>111</v>
      </c>
      <c r="Q7512">
        <f>INDEX(lehmad!E$2:E$412,MATCH(klypsid!$B7512,lehmad!$A$2:$A$412,0))</f>
        <v>0.90700000000000003</v>
      </c>
      <c r="R7512" t="str">
        <f>INDEX(lehmad!F$2:F$412,MATCH(klypsid!$B7512,lehmad!$A$2:$A$412,0))</f>
        <v>DYNASTY-ET</v>
      </c>
      <c r="S7512">
        <f>INDEX(lehmad!H$2:H$412,MATCH(klypsid!$B7512,lehmad!$A$2:$A$412,0))</f>
        <v>124</v>
      </c>
      <c r="T7512">
        <f>INDEX(lehmad!K$2:K$412,MATCH(klypsid!$B7512,lehmad!$A$2:$A$412,0))</f>
        <v>108</v>
      </c>
      <c r="U7512" s="4">
        <f t="shared" si="234"/>
        <v>7</v>
      </c>
      <c r="V7512">
        <f t="shared" si="235"/>
        <v>30</v>
      </c>
    </row>
    <row r="7513" spans="1:22" x14ac:dyDescent="0.25">
      <c r="A7513">
        <v>4286</v>
      </c>
      <c r="B7513" t="str">
        <f>"E"&amp;A7513</f>
        <v>E4286</v>
      </c>
      <c r="C7513" t="s">
        <v>169</v>
      </c>
      <c r="D7513">
        <v>1</v>
      </c>
      <c r="E7513">
        <f>IF(D7513&lt;4,D7513,4)</f>
        <v>1</v>
      </c>
      <c r="F7513" s="1">
        <v>39829</v>
      </c>
      <c r="G7513" s="1">
        <v>40066</v>
      </c>
      <c r="H7513" s="3">
        <f>G7513-F7513</f>
        <v>237</v>
      </c>
      <c r="I7513" s="3">
        <f>IF(H7513&lt;=60,1,IF(H7513&lt;=150,2,3))</f>
        <v>3</v>
      </c>
      <c r="J7513">
        <v>28.6</v>
      </c>
      <c r="K7513">
        <v>2.93</v>
      </c>
      <c r="L7513">
        <v>3.38</v>
      </c>
      <c r="M7513">
        <v>90</v>
      </c>
      <c r="N7513">
        <f>LOG(M7513/100,2)+3</f>
        <v>2.84799690655495</v>
      </c>
      <c r="O7513">
        <f>INDEX(lehmad!B$2:B$412,MATCH(klypsid!$B7513,lehmad!$A$2:$A$412,0))</f>
        <v>39058</v>
      </c>
      <c r="P7513">
        <f>INDEX(lehmad!D$2:D$412,MATCH(klypsid!$B7513,lehmad!$A$2:$A$412,0))</f>
        <v>111</v>
      </c>
      <c r="Q7513">
        <f>INDEX(lehmad!E$2:E$412,MATCH(klypsid!$B7513,lehmad!$A$2:$A$412,0))</f>
        <v>0.90700000000000003</v>
      </c>
      <c r="R7513" t="str">
        <f>INDEX(lehmad!F$2:F$412,MATCH(klypsid!$B7513,lehmad!$A$2:$A$412,0))</f>
        <v>DYNASTY-ET</v>
      </c>
      <c r="S7513">
        <f>INDEX(lehmad!H$2:H$412,MATCH(klypsid!$B7513,lehmad!$A$2:$A$412,0))</f>
        <v>124</v>
      </c>
      <c r="T7513">
        <f>INDEX(lehmad!K$2:K$412,MATCH(klypsid!$B7513,lehmad!$A$2:$A$412,0))</f>
        <v>108</v>
      </c>
      <c r="U7513" s="4">
        <f t="shared" si="234"/>
        <v>8</v>
      </c>
      <c r="V7513">
        <f t="shared" si="235"/>
        <v>29</v>
      </c>
    </row>
    <row r="7514" spans="1:22" x14ac:dyDescent="0.25">
      <c r="A7514">
        <v>4286</v>
      </c>
      <c r="B7514" t="str">
        <f>"E"&amp;A7514</f>
        <v>E4286</v>
      </c>
      <c r="C7514" t="s">
        <v>169</v>
      </c>
      <c r="D7514">
        <v>1</v>
      </c>
      <c r="E7514">
        <f>IF(D7514&lt;4,D7514,4)</f>
        <v>1</v>
      </c>
      <c r="F7514" s="1">
        <v>39829</v>
      </c>
      <c r="G7514" s="1">
        <v>40094</v>
      </c>
      <c r="H7514" s="3">
        <f>G7514-F7514</f>
        <v>265</v>
      </c>
      <c r="I7514" s="3">
        <f>IF(H7514&lt;=60,1,IF(H7514&lt;=150,2,3))</f>
        <v>3</v>
      </c>
      <c r="J7514">
        <v>28.4</v>
      </c>
      <c r="K7514">
        <v>2.73</v>
      </c>
      <c r="L7514">
        <v>3.67</v>
      </c>
      <c r="M7514">
        <v>62</v>
      </c>
      <c r="N7514">
        <f>LOG(M7514/100,2)+3</f>
        <v>2.3103401206121505</v>
      </c>
      <c r="O7514">
        <f>INDEX(lehmad!B$2:B$412,MATCH(klypsid!$B7514,lehmad!$A$2:$A$412,0))</f>
        <v>39058</v>
      </c>
      <c r="P7514">
        <f>INDEX(lehmad!D$2:D$412,MATCH(klypsid!$B7514,lehmad!$A$2:$A$412,0))</f>
        <v>111</v>
      </c>
      <c r="Q7514">
        <f>INDEX(lehmad!E$2:E$412,MATCH(klypsid!$B7514,lehmad!$A$2:$A$412,0))</f>
        <v>0.90700000000000003</v>
      </c>
      <c r="R7514" t="str">
        <f>INDEX(lehmad!F$2:F$412,MATCH(klypsid!$B7514,lehmad!$A$2:$A$412,0))</f>
        <v>DYNASTY-ET</v>
      </c>
      <c r="S7514">
        <f>INDEX(lehmad!H$2:H$412,MATCH(klypsid!$B7514,lehmad!$A$2:$A$412,0))</f>
        <v>124</v>
      </c>
      <c r="T7514">
        <f>INDEX(lehmad!K$2:K$412,MATCH(klypsid!$B7514,lehmad!$A$2:$A$412,0))</f>
        <v>108</v>
      </c>
      <c r="U7514" s="4">
        <f t="shared" si="234"/>
        <v>9</v>
      </c>
      <c r="V7514">
        <f t="shared" si="235"/>
        <v>28</v>
      </c>
    </row>
    <row r="7515" spans="1:22" x14ac:dyDescent="0.25">
      <c r="A7515">
        <v>4286</v>
      </c>
      <c r="B7515" t="str">
        <f>"E"&amp;A7515</f>
        <v>E4286</v>
      </c>
      <c r="C7515" t="s">
        <v>169</v>
      </c>
      <c r="D7515">
        <v>1</v>
      </c>
      <c r="E7515">
        <f>IF(D7515&lt;4,D7515,4)</f>
        <v>1</v>
      </c>
      <c r="F7515" s="1">
        <v>39829</v>
      </c>
      <c r="G7515" s="1">
        <v>40125</v>
      </c>
      <c r="H7515" s="3">
        <f>G7515-F7515</f>
        <v>296</v>
      </c>
      <c r="I7515" s="3">
        <f>IF(H7515&lt;=60,1,IF(H7515&lt;=150,2,3))</f>
        <v>3</v>
      </c>
      <c r="J7515">
        <v>29.9</v>
      </c>
      <c r="K7515">
        <v>3.58</v>
      </c>
      <c r="L7515">
        <v>3.55</v>
      </c>
      <c r="M7515">
        <v>73</v>
      </c>
      <c r="N7515">
        <f>LOG(M7515/100,2)+3</f>
        <v>2.5459683691052923</v>
      </c>
      <c r="O7515">
        <f>INDEX(lehmad!B$2:B$412,MATCH(klypsid!$B7515,lehmad!$A$2:$A$412,0))</f>
        <v>39058</v>
      </c>
      <c r="P7515">
        <f>INDEX(lehmad!D$2:D$412,MATCH(klypsid!$B7515,lehmad!$A$2:$A$412,0))</f>
        <v>111</v>
      </c>
      <c r="Q7515">
        <f>INDEX(lehmad!E$2:E$412,MATCH(klypsid!$B7515,lehmad!$A$2:$A$412,0))</f>
        <v>0.90700000000000003</v>
      </c>
      <c r="R7515" t="str">
        <f>INDEX(lehmad!F$2:F$412,MATCH(klypsid!$B7515,lehmad!$A$2:$A$412,0))</f>
        <v>DYNASTY-ET</v>
      </c>
      <c r="S7515">
        <f>INDEX(lehmad!H$2:H$412,MATCH(klypsid!$B7515,lehmad!$A$2:$A$412,0))</f>
        <v>124</v>
      </c>
      <c r="T7515">
        <f>INDEX(lehmad!K$2:K$412,MATCH(klypsid!$B7515,lehmad!$A$2:$A$412,0))</f>
        <v>108</v>
      </c>
      <c r="U7515" s="4">
        <f t="shared" si="234"/>
        <v>10</v>
      </c>
      <c r="V7515">
        <f t="shared" si="235"/>
        <v>31</v>
      </c>
    </row>
    <row r="7516" spans="1:22" x14ac:dyDescent="0.25">
      <c r="A7516">
        <v>4286</v>
      </c>
      <c r="B7516" t="str">
        <f>"E"&amp;A7516</f>
        <v>E4286</v>
      </c>
      <c r="C7516" t="s">
        <v>169</v>
      </c>
      <c r="D7516">
        <v>1</v>
      </c>
      <c r="E7516">
        <f>IF(D7516&lt;4,D7516,4)</f>
        <v>1</v>
      </c>
      <c r="F7516" s="1">
        <v>39829</v>
      </c>
      <c r="G7516" s="1">
        <v>40153</v>
      </c>
      <c r="H7516" s="3">
        <f>G7516-F7516</f>
        <v>324</v>
      </c>
      <c r="I7516" s="3">
        <f>IF(H7516&lt;=60,1,IF(H7516&lt;=150,2,3))</f>
        <v>3</v>
      </c>
      <c r="J7516">
        <v>29.2</v>
      </c>
      <c r="K7516">
        <v>3.27</v>
      </c>
      <c r="L7516">
        <v>3.58</v>
      </c>
      <c r="M7516">
        <v>46</v>
      </c>
      <c r="N7516">
        <f>LOG(M7516/100,2)+3</f>
        <v>1.8797057662822882</v>
      </c>
      <c r="O7516">
        <f>INDEX(lehmad!B$2:B$412,MATCH(klypsid!$B7516,lehmad!$A$2:$A$412,0))</f>
        <v>39058</v>
      </c>
      <c r="P7516">
        <f>INDEX(lehmad!D$2:D$412,MATCH(klypsid!$B7516,lehmad!$A$2:$A$412,0))</f>
        <v>111</v>
      </c>
      <c r="Q7516">
        <f>INDEX(lehmad!E$2:E$412,MATCH(klypsid!$B7516,lehmad!$A$2:$A$412,0))</f>
        <v>0.90700000000000003</v>
      </c>
      <c r="R7516" t="str">
        <f>INDEX(lehmad!F$2:F$412,MATCH(klypsid!$B7516,lehmad!$A$2:$A$412,0))</f>
        <v>DYNASTY-ET</v>
      </c>
      <c r="S7516">
        <f>INDEX(lehmad!H$2:H$412,MATCH(klypsid!$B7516,lehmad!$A$2:$A$412,0))</f>
        <v>124</v>
      </c>
      <c r="T7516">
        <f>INDEX(lehmad!K$2:K$412,MATCH(klypsid!$B7516,lehmad!$A$2:$A$412,0))</f>
        <v>108</v>
      </c>
      <c r="U7516" s="4">
        <f t="shared" si="234"/>
        <v>11</v>
      </c>
      <c r="V7516">
        <f t="shared" si="235"/>
        <v>28</v>
      </c>
    </row>
    <row r="7517" spans="1:22" x14ac:dyDescent="0.25">
      <c r="A7517">
        <v>4286</v>
      </c>
      <c r="B7517" t="str">
        <f>"E"&amp;A7517</f>
        <v>E4286</v>
      </c>
      <c r="C7517" t="s">
        <v>169</v>
      </c>
      <c r="D7517">
        <v>2</v>
      </c>
      <c r="E7517">
        <f>IF(D7517&lt;4,D7517,4)</f>
        <v>2</v>
      </c>
      <c r="F7517" s="1">
        <v>40242</v>
      </c>
      <c r="G7517" s="1">
        <v>40276</v>
      </c>
      <c r="H7517" s="3">
        <f>G7517-F7517</f>
        <v>34</v>
      </c>
      <c r="I7517" s="3">
        <f>IF(H7517&lt;=60,1,IF(H7517&lt;=150,2,3))</f>
        <v>1</v>
      </c>
      <c r="J7517">
        <v>50.5</v>
      </c>
      <c r="K7517">
        <v>2.4500000000000002</v>
      </c>
      <c r="L7517">
        <v>3.17</v>
      </c>
      <c r="M7517">
        <v>10</v>
      </c>
      <c r="N7517">
        <f>LOG(M7517/100,2)+3</f>
        <v>-0.32192809488736218</v>
      </c>
      <c r="O7517">
        <f>INDEX(lehmad!B$2:B$412,MATCH(klypsid!$B7517,lehmad!$A$2:$A$412,0))</f>
        <v>39058</v>
      </c>
      <c r="P7517">
        <f>INDEX(lehmad!D$2:D$412,MATCH(klypsid!$B7517,lehmad!$A$2:$A$412,0))</f>
        <v>111</v>
      </c>
      <c r="Q7517">
        <f>INDEX(lehmad!E$2:E$412,MATCH(klypsid!$B7517,lehmad!$A$2:$A$412,0))</f>
        <v>0.90700000000000003</v>
      </c>
      <c r="R7517" t="str">
        <f>INDEX(lehmad!F$2:F$412,MATCH(klypsid!$B7517,lehmad!$A$2:$A$412,0))</f>
        <v>DYNASTY-ET</v>
      </c>
      <c r="S7517">
        <f>INDEX(lehmad!H$2:H$412,MATCH(klypsid!$B7517,lehmad!$A$2:$A$412,0))</f>
        <v>124</v>
      </c>
      <c r="T7517">
        <f>INDEX(lehmad!K$2:K$412,MATCH(klypsid!$B7517,lehmad!$A$2:$A$412,0))</f>
        <v>108</v>
      </c>
      <c r="U7517" s="4">
        <f t="shared" si="234"/>
        <v>1</v>
      </c>
      <c r="V7517">
        <f t="shared" si="235"/>
        <v>34</v>
      </c>
    </row>
    <row r="7518" spans="1:22" x14ac:dyDescent="0.25">
      <c r="A7518">
        <v>4286</v>
      </c>
      <c r="B7518" t="str">
        <f>"E"&amp;A7518</f>
        <v>E4286</v>
      </c>
      <c r="C7518" t="s">
        <v>169</v>
      </c>
      <c r="D7518">
        <v>2</v>
      </c>
      <c r="E7518">
        <f>IF(D7518&lt;4,D7518,4)</f>
        <v>2</v>
      </c>
      <c r="F7518" s="1">
        <v>40242</v>
      </c>
      <c r="G7518" s="1">
        <v>40304</v>
      </c>
      <c r="H7518" s="3">
        <f>G7518-F7518</f>
        <v>62</v>
      </c>
      <c r="I7518" s="3">
        <f>IF(H7518&lt;=60,1,IF(H7518&lt;=150,2,3))</f>
        <v>2</v>
      </c>
      <c r="J7518">
        <v>44.8</v>
      </c>
      <c r="K7518">
        <v>2.76</v>
      </c>
      <c r="L7518">
        <v>3.26</v>
      </c>
      <c r="M7518">
        <v>5</v>
      </c>
      <c r="N7518">
        <f>LOG(M7518/100,2)+3</f>
        <v>-1.3219280948873626</v>
      </c>
      <c r="O7518">
        <f>INDEX(lehmad!B$2:B$412,MATCH(klypsid!$B7518,lehmad!$A$2:$A$412,0))</f>
        <v>39058</v>
      </c>
      <c r="P7518">
        <f>INDEX(lehmad!D$2:D$412,MATCH(klypsid!$B7518,lehmad!$A$2:$A$412,0))</f>
        <v>111</v>
      </c>
      <c r="Q7518">
        <f>INDEX(lehmad!E$2:E$412,MATCH(klypsid!$B7518,lehmad!$A$2:$A$412,0))</f>
        <v>0.90700000000000003</v>
      </c>
      <c r="R7518" t="str">
        <f>INDEX(lehmad!F$2:F$412,MATCH(klypsid!$B7518,lehmad!$A$2:$A$412,0))</f>
        <v>DYNASTY-ET</v>
      </c>
      <c r="S7518">
        <f>INDEX(lehmad!H$2:H$412,MATCH(klypsid!$B7518,lehmad!$A$2:$A$412,0))</f>
        <v>124</v>
      </c>
      <c r="T7518">
        <f>INDEX(lehmad!K$2:K$412,MATCH(klypsid!$B7518,lehmad!$A$2:$A$412,0))</f>
        <v>108</v>
      </c>
      <c r="U7518" s="4">
        <f t="shared" si="234"/>
        <v>2</v>
      </c>
      <c r="V7518">
        <f t="shared" si="235"/>
        <v>28</v>
      </c>
    </row>
    <row r="7519" spans="1:22" x14ac:dyDescent="0.25">
      <c r="A7519">
        <v>4286</v>
      </c>
      <c r="B7519" t="str">
        <f>"E"&amp;A7519</f>
        <v>E4286</v>
      </c>
      <c r="C7519" t="s">
        <v>169</v>
      </c>
      <c r="D7519">
        <v>2</v>
      </c>
      <c r="E7519">
        <f>IF(D7519&lt;4,D7519,4)</f>
        <v>2</v>
      </c>
      <c r="F7519" s="1">
        <v>40242</v>
      </c>
      <c r="G7519" s="1">
        <v>40336</v>
      </c>
      <c r="H7519" s="3">
        <f>G7519-F7519</f>
        <v>94</v>
      </c>
      <c r="I7519" s="3">
        <f>IF(H7519&lt;=60,1,IF(H7519&lt;=150,2,3))</f>
        <v>2</v>
      </c>
      <c r="J7519">
        <v>43.9</v>
      </c>
      <c r="K7519">
        <v>2.86</v>
      </c>
      <c r="L7519">
        <v>3.1</v>
      </c>
      <c r="M7519">
        <v>13</v>
      </c>
      <c r="N7519">
        <f>LOG(M7519/100,2)+3</f>
        <v>5.6583528366367375E-2</v>
      </c>
      <c r="O7519">
        <f>INDEX(lehmad!B$2:B$412,MATCH(klypsid!$B7519,lehmad!$A$2:$A$412,0))</f>
        <v>39058</v>
      </c>
      <c r="P7519">
        <f>INDEX(lehmad!D$2:D$412,MATCH(klypsid!$B7519,lehmad!$A$2:$A$412,0))</f>
        <v>111</v>
      </c>
      <c r="Q7519">
        <f>INDEX(lehmad!E$2:E$412,MATCH(klypsid!$B7519,lehmad!$A$2:$A$412,0))</f>
        <v>0.90700000000000003</v>
      </c>
      <c r="R7519" t="str">
        <f>INDEX(lehmad!F$2:F$412,MATCH(klypsid!$B7519,lehmad!$A$2:$A$412,0))</f>
        <v>DYNASTY-ET</v>
      </c>
      <c r="S7519">
        <f>INDEX(lehmad!H$2:H$412,MATCH(klypsid!$B7519,lehmad!$A$2:$A$412,0))</f>
        <v>124</v>
      </c>
      <c r="T7519">
        <f>INDEX(lehmad!K$2:K$412,MATCH(klypsid!$B7519,lehmad!$A$2:$A$412,0))</f>
        <v>108</v>
      </c>
      <c r="U7519" s="4">
        <f t="shared" si="234"/>
        <v>3</v>
      </c>
      <c r="V7519">
        <f t="shared" si="235"/>
        <v>32</v>
      </c>
    </row>
    <row r="7520" spans="1:22" x14ac:dyDescent="0.25">
      <c r="A7520">
        <v>4286</v>
      </c>
      <c r="B7520" t="str">
        <f>"E"&amp;A7520</f>
        <v>E4286</v>
      </c>
      <c r="C7520" t="s">
        <v>169</v>
      </c>
      <c r="D7520">
        <v>2</v>
      </c>
      <c r="E7520">
        <f>IF(D7520&lt;4,D7520,4)</f>
        <v>2</v>
      </c>
      <c r="F7520" s="1">
        <v>40242</v>
      </c>
      <c r="G7520" s="1">
        <v>40371</v>
      </c>
      <c r="H7520" s="3">
        <f>G7520-F7520</f>
        <v>129</v>
      </c>
      <c r="I7520" s="3">
        <f>IF(H7520&lt;=60,1,IF(H7520&lt;=150,2,3))</f>
        <v>2</v>
      </c>
      <c r="J7520">
        <v>39</v>
      </c>
      <c r="K7520">
        <v>2.88</v>
      </c>
      <c r="L7520">
        <v>3.36</v>
      </c>
      <c r="M7520">
        <v>12</v>
      </c>
      <c r="N7520">
        <f>LOG(M7520/100,2)+3</f>
        <v>-5.8893689053568732E-2</v>
      </c>
      <c r="O7520">
        <f>INDEX(lehmad!B$2:B$412,MATCH(klypsid!$B7520,lehmad!$A$2:$A$412,0))</f>
        <v>39058</v>
      </c>
      <c r="P7520">
        <f>INDEX(lehmad!D$2:D$412,MATCH(klypsid!$B7520,lehmad!$A$2:$A$412,0))</f>
        <v>111</v>
      </c>
      <c r="Q7520">
        <f>INDEX(lehmad!E$2:E$412,MATCH(klypsid!$B7520,lehmad!$A$2:$A$412,0))</f>
        <v>0.90700000000000003</v>
      </c>
      <c r="R7520" t="str">
        <f>INDEX(lehmad!F$2:F$412,MATCH(klypsid!$B7520,lehmad!$A$2:$A$412,0))</f>
        <v>DYNASTY-ET</v>
      </c>
      <c r="S7520">
        <f>INDEX(lehmad!H$2:H$412,MATCH(klypsid!$B7520,lehmad!$A$2:$A$412,0))</f>
        <v>124</v>
      </c>
      <c r="T7520">
        <f>INDEX(lehmad!K$2:K$412,MATCH(klypsid!$B7520,lehmad!$A$2:$A$412,0))</f>
        <v>108</v>
      </c>
      <c r="U7520" s="4">
        <f t="shared" si="234"/>
        <v>4</v>
      </c>
      <c r="V7520">
        <f t="shared" si="235"/>
        <v>35</v>
      </c>
    </row>
    <row r="7521" spans="1:22" x14ac:dyDescent="0.25">
      <c r="A7521">
        <v>4286</v>
      </c>
      <c r="B7521" t="str">
        <f>"E"&amp;A7521</f>
        <v>E4286</v>
      </c>
      <c r="C7521" t="s">
        <v>169</v>
      </c>
      <c r="D7521">
        <v>2</v>
      </c>
      <c r="E7521">
        <f>IF(D7521&lt;4,D7521,4)</f>
        <v>2</v>
      </c>
      <c r="F7521" s="1">
        <v>40242</v>
      </c>
      <c r="G7521" s="1">
        <v>40396</v>
      </c>
      <c r="H7521" s="3">
        <f>G7521-F7521</f>
        <v>154</v>
      </c>
      <c r="I7521" s="3">
        <f>IF(H7521&lt;=60,1,IF(H7521&lt;=150,2,3))</f>
        <v>3</v>
      </c>
      <c r="J7521">
        <v>41</v>
      </c>
      <c r="K7521">
        <v>3.01</v>
      </c>
      <c r="L7521">
        <v>3.01</v>
      </c>
      <c r="M7521">
        <v>20</v>
      </c>
      <c r="N7521">
        <f>LOG(M7521/100,2)+3</f>
        <v>0.67807190511263782</v>
      </c>
      <c r="O7521">
        <f>INDEX(lehmad!B$2:B$412,MATCH(klypsid!$B7521,lehmad!$A$2:$A$412,0))</f>
        <v>39058</v>
      </c>
      <c r="P7521">
        <f>INDEX(lehmad!D$2:D$412,MATCH(klypsid!$B7521,lehmad!$A$2:$A$412,0))</f>
        <v>111</v>
      </c>
      <c r="Q7521">
        <f>INDEX(lehmad!E$2:E$412,MATCH(klypsid!$B7521,lehmad!$A$2:$A$412,0))</f>
        <v>0.90700000000000003</v>
      </c>
      <c r="R7521" t="str">
        <f>INDEX(lehmad!F$2:F$412,MATCH(klypsid!$B7521,lehmad!$A$2:$A$412,0))</f>
        <v>DYNASTY-ET</v>
      </c>
      <c r="S7521">
        <f>INDEX(lehmad!H$2:H$412,MATCH(klypsid!$B7521,lehmad!$A$2:$A$412,0))</f>
        <v>124</v>
      </c>
      <c r="T7521">
        <f>INDEX(lehmad!K$2:K$412,MATCH(klypsid!$B7521,lehmad!$A$2:$A$412,0))</f>
        <v>108</v>
      </c>
      <c r="U7521" s="4">
        <f t="shared" si="234"/>
        <v>5</v>
      </c>
      <c r="V7521">
        <f t="shared" si="235"/>
        <v>25</v>
      </c>
    </row>
    <row r="7522" spans="1:22" x14ac:dyDescent="0.25">
      <c r="A7522">
        <v>4286</v>
      </c>
      <c r="B7522" t="str">
        <f>"E"&amp;A7522</f>
        <v>E4286</v>
      </c>
      <c r="C7522" t="s">
        <v>169</v>
      </c>
      <c r="D7522">
        <v>2</v>
      </c>
      <c r="E7522">
        <f>IF(D7522&lt;4,D7522,4)</f>
        <v>2</v>
      </c>
      <c r="F7522" s="1">
        <v>40242</v>
      </c>
      <c r="G7522" s="1">
        <v>40434</v>
      </c>
      <c r="H7522" s="3">
        <f>G7522-F7522</f>
        <v>192</v>
      </c>
      <c r="I7522" s="3">
        <f>IF(H7522&lt;=60,1,IF(H7522&lt;=150,2,3))</f>
        <v>3</v>
      </c>
      <c r="J7522">
        <v>36.9</v>
      </c>
      <c r="K7522">
        <v>2.66</v>
      </c>
      <c r="L7522">
        <v>3.36</v>
      </c>
      <c r="M7522">
        <v>18</v>
      </c>
      <c r="N7522">
        <f>LOG(M7522/100,2)+3</f>
        <v>0.52606881166758779</v>
      </c>
      <c r="O7522">
        <f>INDEX(lehmad!B$2:B$412,MATCH(klypsid!$B7522,lehmad!$A$2:$A$412,0))</f>
        <v>39058</v>
      </c>
      <c r="P7522">
        <f>INDEX(lehmad!D$2:D$412,MATCH(klypsid!$B7522,lehmad!$A$2:$A$412,0))</f>
        <v>111</v>
      </c>
      <c r="Q7522">
        <f>INDEX(lehmad!E$2:E$412,MATCH(klypsid!$B7522,lehmad!$A$2:$A$412,0))</f>
        <v>0.90700000000000003</v>
      </c>
      <c r="R7522" t="str">
        <f>INDEX(lehmad!F$2:F$412,MATCH(klypsid!$B7522,lehmad!$A$2:$A$412,0))</f>
        <v>DYNASTY-ET</v>
      </c>
      <c r="S7522">
        <f>INDEX(lehmad!H$2:H$412,MATCH(klypsid!$B7522,lehmad!$A$2:$A$412,0))</f>
        <v>124</v>
      </c>
      <c r="T7522">
        <f>INDEX(lehmad!K$2:K$412,MATCH(klypsid!$B7522,lehmad!$A$2:$A$412,0))</f>
        <v>108</v>
      </c>
      <c r="U7522" s="4">
        <f t="shared" si="234"/>
        <v>6</v>
      </c>
      <c r="V7522">
        <f t="shared" si="235"/>
        <v>38</v>
      </c>
    </row>
    <row r="7523" spans="1:22" x14ac:dyDescent="0.25">
      <c r="A7523">
        <v>4286</v>
      </c>
      <c r="B7523" t="str">
        <f>"E"&amp;A7523</f>
        <v>E4286</v>
      </c>
      <c r="C7523" t="s">
        <v>169</v>
      </c>
      <c r="D7523">
        <v>2</v>
      </c>
      <c r="E7523">
        <f>IF(D7523&lt;4,D7523,4)</f>
        <v>2</v>
      </c>
      <c r="F7523" s="1">
        <v>40242</v>
      </c>
      <c r="G7523" s="1">
        <v>40462</v>
      </c>
      <c r="H7523" s="3">
        <f>G7523-F7523</f>
        <v>220</v>
      </c>
      <c r="I7523" s="3">
        <f>IF(H7523&lt;=60,1,IF(H7523&lt;=150,2,3))</f>
        <v>3</v>
      </c>
      <c r="J7523">
        <v>39.9</v>
      </c>
      <c r="K7523">
        <v>3.01</v>
      </c>
      <c r="L7523">
        <v>3.52</v>
      </c>
      <c r="M7523">
        <v>17</v>
      </c>
      <c r="N7523">
        <f>LOG(M7523/100,2)+3</f>
        <v>0.44360665147561473</v>
      </c>
      <c r="O7523">
        <f>INDEX(lehmad!B$2:B$412,MATCH(klypsid!$B7523,lehmad!$A$2:$A$412,0))</f>
        <v>39058</v>
      </c>
      <c r="P7523">
        <f>INDEX(lehmad!D$2:D$412,MATCH(klypsid!$B7523,lehmad!$A$2:$A$412,0))</f>
        <v>111</v>
      </c>
      <c r="Q7523">
        <f>INDEX(lehmad!E$2:E$412,MATCH(klypsid!$B7523,lehmad!$A$2:$A$412,0))</f>
        <v>0.90700000000000003</v>
      </c>
      <c r="R7523" t="str">
        <f>INDEX(lehmad!F$2:F$412,MATCH(klypsid!$B7523,lehmad!$A$2:$A$412,0))</f>
        <v>DYNASTY-ET</v>
      </c>
      <c r="S7523">
        <f>INDEX(lehmad!H$2:H$412,MATCH(klypsid!$B7523,lehmad!$A$2:$A$412,0))</f>
        <v>124</v>
      </c>
      <c r="T7523">
        <f>INDEX(lehmad!K$2:K$412,MATCH(klypsid!$B7523,lehmad!$A$2:$A$412,0))</f>
        <v>108</v>
      </c>
      <c r="U7523" s="4">
        <f t="shared" si="234"/>
        <v>7</v>
      </c>
      <c r="V7523">
        <f t="shared" si="235"/>
        <v>28</v>
      </c>
    </row>
    <row r="7524" spans="1:22" x14ac:dyDescent="0.25">
      <c r="A7524">
        <v>4286</v>
      </c>
      <c r="B7524" t="str">
        <f>"E"&amp;A7524</f>
        <v>E4286</v>
      </c>
      <c r="C7524" t="s">
        <v>169</v>
      </c>
      <c r="D7524">
        <v>2</v>
      </c>
      <c r="E7524">
        <f>IF(D7524&lt;4,D7524,4)</f>
        <v>2</v>
      </c>
      <c r="F7524" s="1">
        <v>40242</v>
      </c>
      <c r="G7524" s="1">
        <v>40493</v>
      </c>
      <c r="H7524" s="3">
        <f>G7524-F7524</f>
        <v>251</v>
      </c>
      <c r="I7524" s="3">
        <f>IF(H7524&lt;=60,1,IF(H7524&lt;=150,2,3))</f>
        <v>3</v>
      </c>
      <c r="J7524">
        <v>39.700000000000003</v>
      </c>
      <c r="K7524">
        <v>3.4</v>
      </c>
      <c r="L7524">
        <v>3.57</v>
      </c>
      <c r="M7524">
        <v>22</v>
      </c>
      <c r="N7524">
        <f>LOG(M7524/100,2)+3</f>
        <v>0.8155754288625725</v>
      </c>
      <c r="O7524">
        <f>INDEX(lehmad!B$2:B$412,MATCH(klypsid!$B7524,lehmad!$A$2:$A$412,0))</f>
        <v>39058</v>
      </c>
      <c r="P7524">
        <f>INDEX(lehmad!D$2:D$412,MATCH(klypsid!$B7524,lehmad!$A$2:$A$412,0))</f>
        <v>111</v>
      </c>
      <c r="Q7524">
        <f>INDEX(lehmad!E$2:E$412,MATCH(klypsid!$B7524,lehmad!$A$2:$A$412,0))</f>
        <v>0.90700000000000003</v>
      </c>
      <c r="R7524" t="str">
        <f>INDEX(lehmad!F$2:F$412,MATCH(klypsid!$B7524,lehmad!$A$2:$A$412,0))</f>
        <v>DYNASTY-ET</v>
      </c>
      <c r="S7524">
        <f>INDEX(lehmad!H$2:H$412,MATCH(klypsid!$B7524,lehmad!$A$2:$A$412,0))</f>
        <v>124</v>
      </c>
      <c r="T7524">
        <f>INDEX(lehmad!K$2:K$412,MATCH(klypsid!$B7524,lehmad!$A$2:$A$412,0))</f>
        <v>108</v>
      </c>
      <c r="U7524" s="4">
        <f t="shared" si="234"/>
        <v>8</v>
      </c>
      <c r="V7524">
        <f t="shared" si="235"/>
        <v>31</v>
      </c>
    </row>
    <row r="7525" spans="1:22" x14ac:dyDescent="0.25">
      <c r="A7525">
        <v>4286</v>
      </c>
      <c r="B7525" t="str">
        <f>"E"&amp;A7525</f>
        <v>E4286</v>
      </c>
      <c r="C7525" t="s">
        <v>169</v>
      </c>
      <c r="D7525">
        <v>2</v>
      </c>
      <c r="E7525">
        <f>IF(D7525&lt;4,D7525,4)</f>
        <v>2</v>
      </c>
      <c r="F7525" s="1">
        <v>40242</v>
      </c>
      <c r="G7525" s="1">
        <v>40521</v>
      </c>
      <c r="H7525" s="3">
        <f>G7525-F7525</f>
        <v>279</v>
      </c>
      <c r="I7525" s="3">
        <f>IF(H7525&lt;=60,1,IF(H7525&lt;=150,2,3))</f>
        <v>3</v>
      </c>
      <c r="J7525">
        <v>35.200000000000003</v>
      </c>
      <c r="K7525">
        <v>3.9</v>
      </c>
      <c r="L7525">
        <v>3.78</v>
      </c>
      <c r="M7525">
        <v>25</v>
      </c>
      <c r="N7525">
        <f>LOG(M7525/100,2)+3</f>
        <v>1</v>
      </c>
      <c r="O7525">
        <f>INDEX(lehmad!B$2:B$412,MATCH(klypsid!$B7525,lehmad!$A$2:$A$412,0))</f>
        <v>39058</v>
      </c>
      <c r="P7525">
        <f>INDEX(lehmad!D$2:D$412,MATCH(klypsid!$B7525,lehmad!$A$2:$A$412,0))</f>
        <v>111</v>
      </c>
      <c r="Q7525">
        <f>INDEX(lehmad!E$2:E$412,MATCH(klypsid!$B7525,lehmad!$A$2:$A$412,0))</f>
        <v>0.90700000000000003</v>
      </c>
      <c r="R7525" t="str">
        <f>INDEX(lehmad!F$2:F$412,MATCH(klypsid!$B7525,lehmad!$A$2:$A$412,0))</f>
        <v>DYNASTY-ET</v>
      </c>
      <c r="S7525">
        <f>INDEX(lehmad!H$2:H$412,MATCH(klypsid!$B7525,lehmad!$A$2:$A$412,0))</f>
        <v>124</v>
      </c>
      <c r="T7525">
        <f>INDEX(lehmad!K$2:K$412,MATCH(klypsid!$B7525,lehmad!$A$2:$A$412,0))</f>
        <v>108</v>
      </c>
      <c r="U7525" s="4">
        <f t="shared" si="234"/>
        <v>9</v>
      </c>
      <c r="V7525">
        <f t="shared" si="235"/>
        <v>28</v>
      </c>
    </row>
    <row r="7526" spans="1:22" x14ac:dyDescent="0.25">
      <c r="A7526">
        <v>4286</v>
      </c>
      <c r="B7526" t="str">
        <f>"E"&amp;A7526</f>
        <v>E4286</v>
      </c>
      <c r="C7526" t="s">
        <v>169</v>
      </c>
      <c r="D7526">
        <v>2</v>
      </c>
      <c r="E7526">
        <f>IF(D7526&lt;4,D7526,4)</f>
        <v>2</v>
      </c>
      <c r="F7526" s="1">
        <v>40242</v>
      </c>
      <c r="G7526" s="1">
        <v>40556</v>
      </c>
      <c r="H7526" s="3">
        <f>G7526-F7526</f>
        <v>314</v>
      </c>
      <c r="I7526" s="3">
        <f>IF(H7526&lt;=60,1,IF(H7526&lt;=150,2,3))</f>
        <v>3</v>
      </c>
      <c r="J7526">
        <v>34.299999999999997</v>
      </c>
      <c r="K7526">
        <v>3.64</v>
      </c>
      <c r="L7526">
        <v>3.76</v>
      </c>
      <c r="M7526">
        <v>20</v>
      </c>
      <c r="N7526">
        <f>LOG(M7526/100,2)+3</f>
        <v>0.67807190511263782</v>
      </c>
      <c r="O7526">
        <f>INDEX(lehmad!B$2:B$412,MATCH(klypsid!$B7526,lehmad!$A$2:$A$412,0))</f>
        <v>39058</v>
      </c>
      <c r="P7526">
        <f>INDEX(lehmad!D$2:D$412,MATCH(klypsid!$B7526,lehmad!$A$2:$A$412,0))</f>
        <v>111</v>
      </c>
      <c r="Q7526">
        <f>INDEX(lehmad!E$2:E$412,MATCH(klypsid!$B7526,lehmad!$A$2:$A$412,0))</f>
        <v>0.90700000000000003</v>
      </c>
      <c r="R7526" t="str">
        <f>INDEX(lehmad!F$2:F$412,MATCH(klypsid!$B7526,lehmad!$A$2:$A$412,0))</f>
        <v>DYNASTY-ET</v>
      </c>
      <c r="S7526">
        <f>INDEX(lehmad!H$2:H$412,MATCH(klypsid!$B7526,lehmad!$A$2:$A$412,0))</f>
        <v>124</v>
      </c>
      <c r="T7526">
        <f>INDEX(lehmad!K$2:K$412,MATCH(klypsid!$B7526,lehmad!$A$2:$A$412,0))</f>
        <v>108</v>
      </c>
      <c r="U7526" s="4">
        <f t="shared" si="234"/>
        <v>10</v>
      </c>
      <c r="V7526">
        <f t="shared" si="235"/>
        <v>35</v>
      </c>
    </row>
    <row r="7527" spans="1:22" x14ac:dyDescent="0.25">
      <c r="A7527">
        <v>4292</v>
      </c>
      <c r="B7527" t="str">
        <f>"E"&amp;A7527</f>
        <v>E4292</v>
      </c>
      <c r="C7527" t="s">
        <v>106</v>
      </c>
      <c r="D7527">
        <v>1</v>
      </c>
      <c r="E7527">
        <f>IF(D7527&lt;4,D7527,4)</f>
        <v>1</v>
      </c>
      <c r="F7527" s="1">
        <v>39838</v>
      </c>
      <c r="G7527" s="1">
        <v>39875</v>
      </c>
      <c r="H7527" s="3">
        <f>G7527-F7527</f>
        <v>37</v>
      </c>
      <c r="I7527" s="3">
        <f>IF(H7527&lt;=60,1,IF(H7527&lt;=150,2,3))</f>
        <v>1</v>
      </c>
      <c r="J7527">
        <v>25.1</v>
      </c>
      <c r="K7527">
        <v>4.42</v>
      </c>
      <c r="L7527">
        <v>3.36</v>
      </c>
      <c r="M7527">
        <v>95</v>
      </c>
      <c r="N7527">
        <f>LOG(M7527/100,2)+3</f>
        <v>2.925999418556223</v>
      </c>
      <c r="O7527">
        <f>INDEX(lehmad!B$2:B$412,MATCH(klypsid!$B7527,lehmad!$A$2:$A$412,0))</f>
        <v>39063</v>
      </c>
      <c r="P7527">
        <f>INDEX(lehmad!D$2:D$412,MATCH(klypsid!$B7527,lehmad!$A$2:$A$412,0))</f>
        <v>95</v>
      </c>
      <c r="Q7527">
        <f>INDEX(lehmad!E$2:E$412,MATCH(klypsid!$B7527,lehmad!$A$2:$A$412,0))</f>
        <v>1</v>
      </c>
      <c r="R7527" t="str">
        <f>INDEX(lehmad!F$2:F$412,MATCH(klypsid!$B7527,lehmad!$A$2:$A$412,0))</f>
        <v>DYNASTY-ET</v>
      </c>
      <c r="S7527">
        <f>INDEX(lehmad!H$2:H$412,MATCH(klypsid!$B7527,lehmad!$A$2:$A$412,0))</f>
        <v>124</v>
      </c>
      <c r="T7527">
        <f>INDEX(lehmad!K$2:K$412,MATCH(klypsid!$B7527,lehmad!$A$2:$A$412,0))</f>
        <v>108</v>
      </c>
      <c r="U7527" s="4">
        <f t="shared" si="234"/>
        <v>1</v>
      </c>
      <c r="V7527">
        <f t="shared" si="235"/>
        <v>37</v>
      </c>
    </row>
    <row r="7528" spans="1:22" x14ac:dyDescent="0.25">
      <c r="A7528">
        <v>4292</v>
      </c>
      <c r="B7528" t="str">
        <f>"E"&amp;A7528</f>
        <v>E4292</v>
      </c>
      <c r="C7528" t="s">
        <v>106</v>
      </c>
      <c r="D7528">
        <v>1</v>
      </c>
      <c r="E7528">
        <f>IF(D7528&lt;4,D7528,4)</f>
        <v>1</v>
      </c>
      <c r="F7528" s="1">
        <v>39838</v>
      </c>
      <c r="G7528" s="1">
        <v>39908</v>
      </c>
      <c r="H7528" s="3">
        <f>G7528-F7528</f>
        <v>70</v>
      </c>
      <c r="I7528" s="3">
        <f>IF(H7528&lt;=60,1,IF(H7528&lt;=150,2,3))</f>
        <v>2</v>
      </c>
      <c r="J7528">
        <v>28.3</v>
      </c>
      <c r="K7528">
        <v>4.18</v>
      </c>
      <c r="L7528">
        <v>3.33</v>
      </c>
      <c r="M7528">
        <v>65</v>
      </c>
      <c r="N7528">
        <f>LOG(M7528/100,2)+3</f>
        <v>2.37851162325373</v>
      </c>
      <c r="O7528">
        <f>INDEX(lehmad!B$2:B$412,MATCH(klypsid!$B7528,lehmad!$A$2:$A$412,0))</f>
        <v>39063</v>
      </c>
      <c r="P7528">
        <f>INDEX(lehmad!D$2:D$412,MATCH(klypsid!$B7528,lehmad!$A$2:$A$412,0))</f>
        <v>95</v>
      </c>
      <c r="Q7528">
        <f>INDEX(lehmad!E$2:E$412,MATCH(klypsid!$B7528,lehmad!$A$2:$A$412,0))</f>
        <v>1</v>
      </c>
      <c r="R7528" t="str">
        <f>INDEX(lehmad!F$2:F$412,MATCH(klypsid!$B7528,lehmad!$A$2:$A$412,0))</f>
        <v>DYNASTY-ET</v>
      </c>
      <c r="S7528">
        <f>INDEX(lehmad!H$2:H$412,MATCH(klypsid!$B7528,lehmad!$A$2:$A$412,0))</f>
        <v>124</v>
      </c>
      <c r="T7528">
        <f>INDEX(lehmad!K$2:K$412,MATCH(klypsid!$B7528,lehmad!$A$2:$A$412,0))</f>
        <v>108</v>
      </c>
      <c r="U7528" s="4">
        <f t="shared" si="234"/>
        <v>2</v>
      </c>
      <c r="V7528">
        <f t="shared" si="235"/>
        <v>33</v>
      </c>
    </row>
    <row r="7529" spans="1:22" x14ac:dyDescent="0.25">
      <c r="A7529">
        <v>4292</v>
      </c>
      <c r="B7529" t="str">
        <f>"E"&amp;A7529</f>
        <v>E4292</v>
      </c>
      <c r="C7529" t="s">
        <v>106</v>
      </c>
      <c r="D7529">
        <v>1</v>
      </c>
      <c r="E7529">
        <f>IF(D7529&lt;4,D7529,4)</f>
        <v>1</v>
      </c>
      <c r="F7529" s="1">
        <v>39838</v>
      </c>
      <c r="G7529" s="1">
        <v>39944</v>
      </c>
      <c r="H7529" s="3">
        <f>G7529-F7529</f>
        <v>106</v>
      </c>
      <c r="I7529" s="3">
        <f>IF(H7529&lt;=60,1,IF(H7529&lt;=150,2,3))</f>
        <v>2</v>
      </c>
      <c r="J7529">
        <v>30.5</v>
      </c>
      <c r="K7529">
        <v>4.03</v>
      </c>
      <c r="L7529">
        <v>3.34</v>
      </c>
      <c r="M7529">
        <v>91</v>
      </c>
      <c r="N7529">
        <f>LOG(M7529/100,2)+3</f>
        <v>2.8639384504239715</v>
      </c>
      <c r="O7529">
        <f>INDEX(lehmad!B$2:B$412,MATCH(klypsid!$B7529,lehmad!$A$2:$A$412,0))</f>
        <v>39063</v>
      </c>
      <c r="P7529">
        <f>INDEX(lehmad!D$2:D$412,MATCH(klypsid!$B7529,lehmad!$A$2:$A$412,0))</f>
        <v>95</v>
      </c>
      <c r="Q7529">
        <f>INDEX(lehmad!E$2:E$412,MATCH(klypsid!$B7529,lehmad!$A$2:$A$412,0))</f>
        <v>1</v>
      </c>
      <c r="R7529" t="str">
        <f>INDEX(lehmad!F$2:F$412,MATCH(klypsid!$B7529,lehmad!$A$2:$A$412,0))</f>
        <v>DYNASTY-ET</v>
      </c>
      <c r="S7529">
        <f>INDEX(lehmad!H$2:H$412,MATCH(klypsid!$B7529,lehmad!$A$2:$A$412,0))</f>
        <v>124</v>
      </c>
      <c r="T7529">
        <f>INDEX(lehmad!K$2:K$412,MATCH(klypsid!$B7529,lehmad!$A$2:$A$412,0))</f>
        <v>108</v>
      </c>
      <c r="U7529" s="4">
        <f t="shared" si="234"/>
        <v>3</v>
      </c>
      <c r="V7529">
        <f t="shared" si="235"/>
        <v>36</v>
      </c>
    </row>
    <row r="7530" spans="1:22" x14ac:dyDescent="0.25">
      <c r="A7530">
        <v>4292</v>
      </c>
      <c r="B7530" t="str">
        <f>"E"&amp;A7530</f>
        <v>E4292</v>
      </c>
      <c r="C7530" t="s">
        <v>106</v>
      </c>
      <c r="D7530">
        <v>1</v>
      </c>
      <c r="E7530">
        <f>IF(D7530&lt;4,D7530,4)</f>
        <v>1</v>
      </c>
      <c r="F7530" s="1">
        <v>39838</v>
      </c>
      <c r="G7530" s="1">
        <v>39972</v>
      </c>
      <c r="H7530" s="3">
        <f>G7530-F7530</f>
        <v>134</v>
      </c>
      <c r="I7530" s="3">
        <f>IF(H7530&lt;=60,1,IF(H7530&lt;=150,2,3))</f>
        <v>2</v>
      </c>
      <c r="J7530">
        <v>34.799999999999997</v>
      </c>
      <c r="K7530">
        <v>4.62</v>
      </c>
      <c r="L7530">
        <v>3.33</v>
      </c>
      <c r="M7530">
        <v>70</v>
      </c>
      <c r="N7530">
        <f>LOG(M7530/100,2)+3</f>
        <v>2.4854268271702415</v>
      </c>
      <c r="O7530">
        <f>INDEX(lehmad!B$2:B$412,MATCH(klypsid!$B7530,lehmad!$A$2:$A$412,0))</f>
        <v>39063</v>
      </c>
      <c r="P7530">
        <f>INDEX(lehmad!D$2:D$412,MATCH(klypsid!$B7530,lehmad!$A$2:$A$412,0))</f>
        <v>95</v>
      </c>
      <c r="Q7530">
        <f>INDEX(lehmad!E$2:E$412,MATCH(klypsid!$B7530,lehmad!$A$2:$A$412,0))</f>
        <v>1</v>
      </c>
      <c r="R7530" t="str">
        <f>INDEX(lehmad!F$2:F$412,MATCH(klypsid!$B7530,lehmad!$A$2:$A$412,0))</f>
        <v>DYNASTY-ET</v>
      </c>
      <c r="S7530">
        <f>INDEX(lehmad!H$2:H$412,MATCH(klypsid!$B7530,lehmad!$A$2:$A$412,0))</f>
        <v>124</v>
      </c>
      <c r="T7530">
        <f>INDEX(lehmad!K$2:K$412,MATCH(klypsid!$B7530,lehmad!$A$2:$A$412,0))</f>
        <v>108</v>
      </c>
      <c r="U7530" s="4">
        <f t="shared" si="234"/>
        <v>4</v>
      </c>
      <c r="V7530">
        <f t="shared" si="235"/>
        <v>28</v>
      </c>
    </row>
    <row r="7531" spans="1:22" x14ac:dyDescent="0.25">
      <c r="A7531">
        <v>4292</v>
      </c>
      <c r="B7531" t="str">
        <f>"E"&amp;A7531</f>
        <v>E4292</v>
      </c>
      <c r="C7531" t="s">
        <v>106</v>
      </c>
      <c r="D7531">
        <v>1</v>
      </c>
      <c r="E7531">
        <f>IF(D7531&lt;4,D7531,4)</f>
        <v>1</v>
      </c>
      <c r="F7531" s="1">
        <v>39838</v>
      </c>
      <c r="G7531" s="1">
        <v>40007</v>
      </c>
      <c r="H7531" s="3">
        <f>G7531-F7531</f>
        <v>169</v>
      </c>
      <c r="I7531" s="3">
        <f>IF(H7531&lt;=60,1,IF(H7531&lt;=150,2,3))</f>
        <v>3</v>
      </c>
      <c r="J7531">
        <v>26.1</v>
      </c>
      <c r="K7531">
        <v>4.16</v>
      </c>
      <c r="L7531">
        <v>3.32</v>
      </c>
      <c r="M7531">
        <v>256</v>
      </c>
      <c r="N7531">
        <f>LOG(M7531/100,2)+3</f>
        <v>4.3561438102252756</v>
      </c>
      <c r="O7531">
        <f>INDEX(lehmad!B$2:B$412,MATCH(klypsid!$B7531,lehmad!$A$2:$A$412,0))</f>
        <v>39063</v>
      </c>
      <c r="P7531">
        <f>INDEX(lehmad!D$2:D$412,MATCH(klypsid!$B7531,lehmad!$A$2:$A$412,0))</f>
        <v>95</v>
      </c>
      <c r="Q7531">
        <f>INDEX(lehmad!E$2:E$412,MATCH(klypsid!$B7531,lehmad!$A$2:$A$412,0))</f>
        <v>1</v>
      </c>
      <c r="R7531" t="str">
        <f>INDEX(lehmad!F$2:F$412,MATCH(klypsid!$B7531,lehmad!$A$2:$A$412,0))</f>
        <v>DYNASTY-ET</v>
      </c>
      <c r="S7531">
        <f>INDEX(lehmad!H$2:H$412,MATCH(klypsid!$B7531,lehmad!$A$2:$A$412,0))</f>
        <v>124</v>
      </c>
      <c r="T7531">
        <f>INDEX(lehmad!K$2:K$412,MATCH(klypsid!$B7531,lehmad!$A$2:$A$412,0))</f>
        <v>108</v>
      </c>
      <c r="U7531" s="4">
        <f t="shared" si="234"/>
        <v>5</v>
      </c>
      <c r="V7531">
        <f t="shared" si="235"/>
        <v>35</v>
      </c>
    </row>
    <row r="7532" spans="1:22" x14ac:dyDescent="0.25">
      <c r="A7532">
        <v>4292</v>
      </c>
      <c r="B7532" t="str">
        <f>"E"&amp;A7532</f>
        <v>E4292</v>
      </c>
      <c r="C7532" t="s">
        <v>106</v>
      </c>
      <c r="D7532">
        <v>1</v>
      </c>
      <c r="E7532">
        <f>IF(D7532&lt;4,D7532,4)</f>
        <v>1</v>
      </c>
      <c r="F7532" s="1">
        <v>39838</v>
      </c>
      <c r="G7532" s="1">
        <v>40037</v>
      </c>
      <c r="H7532" s="3">
        <f>G7532-F7532</f>
        <v>199</v>
      </c>
      <c r="I7532" s="3">
        <f>IF(H7532&lt;=60,1,IF(H7532&lt;=150,2,3))</f>
        <v>3</v>
      </c>
      <c r="J7532">
        <v>23</v>
      </c>
      <c r="K7532">
        <v>4.26</v>
      </c>
      <c r="L7532">
        <v>3.24</v>
      </c>
      <c r="M7532">
        <v>111</v>
      </c>
      <c r="N7532">
        <f>LOG(M7532/100,2)+3</f>
        <v>3.1505596765753814</v>
      </c>
      <c r="O7532">
        <f>INDEX(lehmad!B$2:B$412,MATCH(klypsid!$B7532,lehmad!$A$2:$A$412,0))</f>
        <v>39063</v>
      </c>
      <c r="P7532">
        <f>INDEX(lehmad!D$2:D$412,MATCH(klypsid!$B7532,lehmad!$A$2:$A$412,0))</f>
        <v>95</v>
      </c>
      <c r="Q7532">
        <f>INDEX(lehmad!E$2:E$412,MATCH(klypsid!$B7532,lehmad!$A$2:$A$412,0))</f>
        <v>1</v>
      </c>
      <c r="R7532" t="str">
        <f>INDEX(lehmad!F$2:F$412,MATCH(klypsid!$B7532,lehmad!$A$2:$A$412,0))</f>
        <v>DYNASTY-ET</v>
      </c>
      <c r="S7532">
        <f>INDEX(lehmad!H$2:H$412,MATCH(klypsid!$B7532,lehmad!$A$2:$A$412,0))</f>
        <v>124</v>
      </c>
      <c r="T7532">
        <f>INDEX(lehmad!K$2:K$412,MATCH(klypsid!$B7532,lehmad!$A$2:$A$412,0))</f>
        <v>108</v>
      </c>
      <c r="U7532" s="4">
        <f t="shared" si="234"/>
        <v>6</v>
      </c>
      <c r="V7532">
        <f t="shared" si="235"/>
        <v>30</v>
      </c>
    </row>
    <row r="7533" spans="1:22" x14ac:dyDescent="0.25">
      <c r="A7533">
        <v>4292</v>
      </c>
      <c r="B7533" t="str">
        <f>"E"&amp;A7533</f>
        <v>E4292</v>
      </c>
      <c r="C7533" t="s">
        <v>106</v>
      </c>
      <c r="D7533">
        <v>1</v>
      </c>
      <c r="E7533">
        <f>IF(D7533&lt;4,D7533,4)</f>
        <v>1</v>
      </c>
      <c r="F7533" s="1">
        <v>39838</v>
      </c>
      <c r="G7533" s="1">
        <v>40066</v>
      </c>
      <c r="H7533" s="3">
        <f>G7533-F7533</f>
        <v>228</v>
      </c>
      <c r="I7533" s="3">
        <f>IF(H7533&lt;=60,1,IF(H7533&lt;=150,2,3))</f>
        <v>3</v>
      </c>
      <c r="J7533">
        <v>19.5</v>
      </c>
      <c r="K7533">
        <v>3.82</v>
      </c>
      <c r="L7533">
        <v>3.76</v>
      </c>
      <c r="M7533">
        <v>86</v>
      </c>
      <c r="N7533">
        <f>LOG(M7533/100,2)+3</f>
        <v>2.7824085649273731</v>
      </c>
      <c r="O7533">
        <f>INDEX(lehmad!B$2:B$412,MATCH(klypsid!$B7533,lehmad!$A$2:$A$412,0))</f>
        <v>39063</v>
      </c>
      <c r="P7533">
        <f>INDEX(lehmad!D$2:D$412,MATCH(klypsid!$B7533,lehmad!$A$2:$A$412,0))</f>
        <v>95</v>
      </c>
      <c r="Q7533">
        <f>INDEX(lehmad!E$2:E$412,MATCH(klypsid!$B7533,lehmad!$A$2:$A$412,0))</f>
        <v>1</v>
      </c>
      <c r="R7533" t="str">
        <f>INDEX(lehmad!F$2:F$412,MATCH(klypsid!$B7533,lehmad!$A$2:$A$412,0))</f>
        <v>DYNASTY-ET</v>
      </c>
      <c r="S7533">
        <f>INDEX(lehmad!H$2:H$412,MATCH(klypsid!$B7533,lehmad!$A$2:$A$412,0))</f>
        <v>124</v>
      </c>
      <c r="T7533">
        <f>INDEX(lehmad!K$2:K$412,MATCH(klypsid!$B7533,lehmad!$A$2:$A$412,0))</f>
        <v>108</v>
      </c>
      <c r="U7533" s="4">
        <f t="shared" si="234"/>
        <v>7</v>
      </c>
      <c r="V7533">
        <f t="shared" si="235"/>
        <v>29</v>
      </c>
    </row>
    <row r="7534" spans="1:22" x14ac:dyDescent="0.25">
      <c r="A7534">
        <v>4292</v>
      </c>
      <c r="B7534" t="str">
        <f>"E"&amp;A7534</f>
        <v>E4292</v>
      </c>
      <c r="C7534" t="s">
        <v>106</v>
      </c>
      <c r="D7534">
        <v>1</v>
      </c>
      <c r="E7534">
        <f>IF(D7534&lt;4,D7534,4)</f>
        <v>1</v>
      </c>
      <c r="F7534" s="1">
        <v>39838</v>
      </c>
      <c r="G7534" s="1">
        <v>40094</v>
      </c>
      <c r="H7534" s="3">
        <f>G7534-F7534</f>
        <v>256</v>
      </c>
      <c r="I7534" s="3">
        <f>IF(H7534&lt;=60,1,IF(H7534&lt;=150,2,3))</f>
        <v>3</v>
      </c>
      <c r="J7534">
        <v>27.5</v>
      </c>
      <c r="K7534">
        <v>4.8099999999999996</v>
      </c>
      <c r="L7534">
        <v>3.81</v>
      </c>
      <c r="M7534">
        <v>64</v>
      </c>
      <c r="N7534">
        <f>LOG(M7534/100,2)+3</f>
        <v>2.3561438102252752</v>
      </c>
      <c r="O7534">
        <f>INDEX(lehmad!B$2:B$412,MATCH(klypsid!$B7534,lehmad!$A$2:$A$412,0))</f>
        <v>39063</v>
      </c>
      <c r="P7534">
        <f>INDEX(lehmad!D$2:D$412,MATCH(klypsid!$B7534,lehmad!$A$2:$A$412,0))</f>
        <v>95</v>
      </c>
      <c r="Q7534">
        <f>INDEX(lehmad!E$2:E$412,MATCH(klypsid!$B7534,lehmad!$A$2:$A$412,0))</f>
        <v>1</v>
      </c>
      <c r="R7534" t="str">
        <f>INDEX(lehmad!F$2:F$412,MATCH(klypsid!$B7534,lehmad!$A$2:$A$412,0))</f>
        <v>DYNASTY-ET</v>
      </c>
      <c r="S7534">
        <f>INDEX(lehmad!H$2:H$412,MATCH(klypsid!$B7534,lehmad!$A$2:$A$412,0))</f>
        <v>124</v>
      </c>
      <c r="T7534">
        <f>INDEX(lehmad!K$2:K$412,MATCH(klypsid!$B7534,lehmad!$A$2:$A$412,0))</f>
        <v>108</v>
      </c>
      <c r="U7534" s="4">
        <f t="shared" si="234"/>
        <v>8</v>
      </c>
      <c r="V7534">
        <f t="shared" si="235"/>
        <v>28</v>
      </c>
    </row>
    <row r="7535" spans="1:22" x14ac:dyDescent="0.25">
      <c r="A7535">
        <v>4292</v>
      </c>
      <c r="B7535" t="str">
        <f>"E"&amp;A7535</f>
        <v>E4292</v>
      </c>
      <c r="C7535" t="s">
        <v>106</v>
      </c>
      <c r="D7535">
        <v>1</v>
      </c>
      <c r="E7535">
        <f>IF(D7535&lt;4,D7535,4)</f>
        <v>1</v>
      </c>
      <c r="F7535" s="1">
        <v>39838</v>
      </c>
      <c r="G7535" s="1">
        <v>40125</v>
      </c>
      <c r="H7535" s="3">
        <f>G7535-F7535</f>
        <v>287</v>
      </c>
      <c r="I7535" s="3">
        <f>IF(H7535&lt;=60,1,IF(H7535&lt;=150,2,3))</f>
        <v>3</v>
      </c>
      <c r="J7535">
        <v>17.100000000000001</v>
      </c>
      <c r="K7535">
        <v>5.86</v>
      </c>
      <c r="L7535">
        <v>4.0999999999999996</v>
      </c>
      <c r="M7535">
        <v>86</v>
      </c>
      <c r="N7535">
        <f>LOG(M7535/100,2)+3</f>
        <v>2.7824085649273731</v>
      </c>
      <c r="O7535">
        <f>INDEX(lehmad!B$2:B$412,MATCH(klypsid!$B7535,lehmad!$A$2:$A$412,0))</f>
        <v>39063</v>
      </c>
      <c r="P7535">
        <f>INDEX(lehmad!D$2:D$412,MATCH(klypsid!$B7535,lehmad!$A$2:$A$412,0))</f>
        <v>95</v>
      </c>
      <c r="Q7535">
        <f>INDEX(lehmad!E$2:E$412,MATCH(klypsid!$B7535,lehmad!$A$2:$A$412,0))</f>
        <v>1</v>
      </c>
      <c r="R7535" t="str">
        <f>INDEX(lehmad!F$2:F$412,MATCH(klypsid!$B7535,lehmad!$A$2:$A$412,0))</f>
        <v>DYNASTY-ET</v>
      </c>
      <c r="S7535">
        <f>INDEX(lehmad!H$2:H$412,MATCH(klypsid!$B7535,lehmad!$A$2:$A$412,0))</f>
        <v>124</v>
      </c>
      <c r="T7535">
        <f>INDEX(lehmad!K$2:K$412,MATCH(klypsid!$B7535,lehmad!$A$2:$A$412,0))</f>
        <v>108</v>
      </c>
      <c r="U7535" s="4">
        <f t="shared" si="234"/>
        <v>9</v>
      </c>
      <c r="V7535">
        <f t="shared" si="235"/>
        <v>31</v>
      </c>
    </row>
    <row r="7536" spans="1:22" x14ac:dyDescent="0.25">
      <c r="A7536">
        <v>4292</v>
      </c>
      <c r="B7536" t="str">
        <f>"E"&amp;A7536</f>
        <v>E4292</v>
      </c>
      <c r="C7536" t="s">
        <v>106</v>
      </c>
      <c r="D7536">
        <v>2</v>
      </c>
      <c r="E7536">
        <f>IF(D7536&lt;4,D7536,4)</f>
        <v>2</v>
      </c>
      <c r="F7536" s="1">
        <v>40192</v>
      </c>
      <c r="G7536" s="1">
        <v>40214</v>
      </c>
      <c r="H7536" s="3">
        <f>G7536-F7536</f>
        <v>22</v>
      </c>
      <c r="I7536" s="3">
        <f>IF(H7536&lt;=60,1,IF(H7536&lt;=150,2,3))</f>
        <v>1</v>
      </c>
      <c r="J7536">
        <v>37.1</v>
      </c>
      <c r="K7536">
        <v>5.5</v>
      </c>
      <c r="L7536">
        <v>3.31</v>
      </c>
      <c r="M7536">
        <v>50</v>
      </c>
      <c r="N7536">
        <f>LOG(M7536/100,2)+3</f>
        <v>2</v>
      </c>
      <c r="O7536">
        <f>INDEX(lehmad!B$2:B$412,MATCH(klypsid!$B7536,lehmad!$A$2:$A$412,0))</f>
        <v>39063</v>
      </c>
      <c r="P7536">
        <f>INDEX(lehmad!D$2:D$412,MATCH(klypsid!$B7536,lehmad!$A$2:$A$412,0))</f>
        <v>95</v>
      </c>
      <c r="Q7536">
        <f>INDEX(lehmad!E$2:E$412,MATCH(klypsid!$B7536,lehmad!$A$2:$A$412,0))</f>
        <v>1</v>
      </c>
      <c r="R7536" t="str">
        <f>INDEX(lehmad!F$2:F$412,MATCH(klypsid!$B7536,lehmad!$A$2:$A$412,0))</f>
        <v>DYNASTY-ET</v>
      </c>
      <c r="S7536">
        <f>INDEX(lehmad!H$2:H$412,MATCH(klypsid!$B7536,lehmad!$A$2:$A$412,0))</f>
        <v>124</v>
      </c>
      <c r="T7536">
        <f>INDEX(lehmad!K$2:K$412,MATCH(klypsid!$B7536,lehmad!$A$2:$A$412,0))</f>
        <v>108</v>
      </c>
      <c r="U7536" s="4">
        <f t="shared" si="234"/>
        <v>1</v>
      </c>
      <c r="V7536">
        <f t="shared" si="235"/>
        <v>22</v>
      </c>
    </row>
    <row r="7537" spans="1:22" x14ac:dyDescent="0.25">
      <c r="A7537">
        <v>4292</v>
      </c>
      <c r="B7537" t="str">
        <f>"E"&amp;A7537</f>
        <v>E4292</v>
      </c>
      <c r="C7537" t="s">
        <v>106</v>
      </c>
      <c r="D7537">
        <v>2</v>
      </c>
      <c r="E7537">
        <f>IF(D7537&lt;4,D7537,4)</f>
        <v>2</v>
      </c>
      <c r="F7537" s="1">
        <v>40192</v>
      </c>
      <c r="G7537" s="1">
        <v>40242</v>
      </c>
      <c r="H7537" s="3">
        <f>G7537-F7537</f>
        <v>50</v>
      </c>
      <c r="I7537" s="3">
        <f>IF(H7537&lt;=60,1,IF(H7537&lt;=150,2,3))</f>
        <v>1</v>
      </c>
      <c r="J7537">
        <v>35.9</v>
      </c>
      <c r="K7537">
        <v>2.68</v>
      </c>
      <c r="L7537">
        <v>3.38</v>
      </c>
      <c r="M7537">
        <v>44</v>
      </c>
      <c r="N7537">
        <f>LOG(M7537/100,2)+3</f>
        <v>1.8155754288625725</v>
      </c>
      <c r="O7537">
        <f>INDEX(lehmad!B$2:B$412,MATCH(klypsid!$B7537,lehmad!$A$2:$A$412,0))</f>
        <v>39063</v>
      </c>
      <c r="P7537">
        <f>INDEX(lehmad!D$2:D$412,MATCH(klypsid!$B7537,lehmad!$A$2:$A$412,0))</f>
        <v>95</v>
      </c>
      <c r="Q7537">
        <f>INDEX(lehmad!E$2:E$412,MATCH(klypsid!$B7537,lehmad!$A$2:$A$412,0))</f>
        <v>1</v>
      </c>
      <c r="R7537" t="str">
        <f>INDEX(lehmad!F$2:F$412,MATCH(klypsid!$B7537,lehmad!$A$2:$A$412,0))</f>
        <v>DYNASTY-ET</v>
      </c>
      <c r="S7537">
        <f>INDEX(lehmad!H$2:H$412,MATCH(klypsid!$B7537,lehmad!$A$2:$A$412,0))</f>
        <v>124</v>
      </c>
      <c r="T7537">
        <f>INDEX(lehmad!K$2:K$412,MATCH(klypsid!$B7537,lehmad!$A$2:$A$412,0))</f>
        <v>108</v>
      </c>
      <c r="U7537" s="4">
        <f t="shared" si="234"/>
        <v>2</v>
      </c>
      <c r="V7537">
        <f t="shared" si="235"/>
        <v>28</v>
      </c>
    </row>
    <row r="7538" spans="1:22" x14ac:dyDescent="0.25">
      <c r="A7538">
        <v>4292</v>
      </c>
      <c r="B7538" t="str">
        <f>"E"&amp;A7538</f>
        <v>E4292</v>
      </c>
      <c r="C7538" t="s">
        <v>106</v>
      </c>
      <c r="D7538">
        <v>2</v>
      </c>
      <c r="E7538">
        <f>IF(D7538&lt;4,D7538,4)</f>
        <v>2</v>
      </c>
      <c r="F7538" s="1">
        <v>40192</v>
      </c>
      <c r="G7538" s="1">
        <v>40276</v>
      </c>
      <c r="H7538" s="3">
        <f>G7538-F7538</f>
        <v>84</v>
      </c>
      <c r="I7538" s="3">
        <f>IF(H7538&lt;=60,1,IF(H7538&lt;=150,2,3))</f>
        <v>2</v>
      </c>
      <c r="J7538">
        <v>30.9</v>
      </c>
      <c r="K7538">
        <v>6.04</v>
      </c>
      <c r="L7538">
        <v>3.34</v>
      </c>
      <c r="M7538">
        <v>105</v>
      </c>
      <c r="N7538">
        <f>LOG(M7538/100,2)+3</f>
        <v>3.0703893278913981</v>
      </c>
      <c r="O7538">
        <f>INDEX(lehmad!B$2:B$412,MATCH(klypsid!$B7538,lehmad!$A$2:$A$412,0))</f>
        <v>39063</v>
      </c>
      <c r="P7538">
        <f>INDEX(lehmad!D$2:D$412,MATCH(klypsid!$B7538,lehmad!$A$2:$A$412,0))</f>
        <v>95</v>
      </c>
      <c r="Q7538">
        <f>INDEX(lehmad!E$2:E$412,MATCH(klypsid!$B7538,lehmad!$A$2:$A$412,0))</f>
        <v>1</v>
      </c>
      <c r="R7538" t="str">
        <f>INDEX(lehmad!F$2:F$412,MATCH(klypsid!$B7538,lehmad!$A$2:$A$412,0))</f>
        <v>DYNASTY-ET</v>
      </c>
      <c r="S7538">
        <f>INDEX(lehmad!H$2:H$412,MATCH(klypsid!$B7538,lehmad!$A$2:$A$412,0))</f>
        <v>124</v>
      </c>
      <c r="T7538">
        <f>INDEX(lehmad!K$2:K$412,MATCH(klypsid!$B7538,lehmad!$A$2:$A$412,0))</f>
        <v>108</v>
      </c>
      <c r="U7538" s="4">
        <f t="shared" si="234"/>
        <v>3</v>
      </c>
      <c r="V7538">
        <f t="shared" si="235"/>
        <v>34</v>
      </c>
    </row>
    <row r="7539" spans="1:22" x14ac:dyDescent="0.25">
      <c r="A7539">
        <v>4292</v>
      </c>
      <c r="B7539" t="str">
        <f>"E"&amp;A7539</f>
        <v>E4292</v>
      </c>
      <c r="C7539" t="s">
        <v>106</v>
      </c>
      <c r="D7539">
        <v>2</v>
      </c>
      <c r="E7539">
        <f>IF(D7539&lt;4,D7539,4)</f>
        <v>2</v>
      </c>
      <c r="F7539" s="1">
        <v>40192</v>
      </c>
      <c r="G7539" s="1">
        <v>40304</v>
      </c>
      <c r="H7539" s="3">
        <f>G7539-F7539</f>
        <v>112</v>
      </c>
      <c r="I7539" s="3">
        <f>IF(H7539&lt;=60,1,IF(H7539&lt;=150,2,3))</f>
        <v>2</v>
      </c>
      <c r="J7539">
        <v>36.700000000000003</v>
      </c>
      <c r="K7539">
        <v>5.27</v>
      </c>
      <c r="L7539">
        <v>3.36</v>
      </c>
      <c r="M7539">
        <v>78</v>
      </c>
      <c r="N7539">
        <f>LOG(M7539/100,2)+3</f>
        <v>2.6415460290875235</v>
      </c>
      <c r="O7539">
        <f>INDEX(lehmad!B$2:B$412,MATCH(klypsid!$B7539,lehmad!$A$2:$A$412,0))</f>
        <v>39063</v>
      </c>
      <c r="P7539">
        <f>INDEX(lehmad!D$2:D$412,MATCH(klypsid!$B7539,lehmad!$A$2:$A$412,0))</f>
        <v>95</v>
      </c>
      <c r="Q7539">
        <f>INDEX(lehmad!E$2:E$412,MATCH(klypsid!$B7539,lehmad!$A$2:$A$412,0))</f>
        <v>1</v>
      </c>
      <c r="R7539" t="str">
        <f>INDEX(lehmad!F$2:F$412,MATCH(klypsid!$B7539,lehmad!$A$2:$A$412,0))</f>
        <v>DYNASTY-ET</v>
      </c>
      <c r="S7539">
        <f>INDEX(lehmad!H$2:H$412,MATCH(klypsid!$B7539,lehmad!$A$2:$A$412,0))</f>
        <v>124</v>
      </c>
      <c r="T7539">
        <f>INDEX(lehmad!K$2:K$412,MATCH(klypsid!$B7539,lehmad!$A$2:$A$412,0))</f>
        <v>108</v>
      </c>
      <c r="U7539" s="4">
        <f t="shared" si="234"/>
        <v>4</v>
      </c>
      <c r="V7539">
        <f t="shared" si="235"/>
        <v>28</v>
      </c>
    </row>
    <row r="7540" spans="1:22" x14ac:dyDescent="0.25">
      <c r="A7540">
        <v>4292</v>
      </c>
      <c r="B7540" t="str">
        <f>"E"&amp;A7540</f>
        <v>E4292</v>
      </c>
      <c r="C7540" t="s">
        <v>106</v>
      </c>
      <c r="D7540">
        <v>2</v>
      </c>
      <c r="E7540">
        <f>IF(D7540&lt;4,D7540,4)</f>
        <v>2</v>
      </c>
      <c r="F7540" s="1">
        <v>40192</v>
      </c>
      <c r="G7540" s="1">
        <v>40336</v>
      </c>
      <c r="H7540" s="3">
        <f>G7540-F7540</f>
        <v>144</v>
      </c>
      <c r="I7540" s="3">
        <f>IF(H7540&lt;=60,1,IF(H7540&lt;=150,2,3))</f>
        <v>2</v>
      </c>
      <c r="J7540">
        <v>28.6</v>
      </c>
      <c r="K7540">
        <v>4.99</v>
      </c>
      <c r="L7540">
        <v>3.41</v>
      </c>
      <c r="M7540">
        <v>104</v>
      </c>
      <c r="N7540">
        <f>LOG(M7540/100,2)+3</f>
        <v>3.0565835283663674</v>
      </c>
      <c r="O7540">
        <f>INDEX(lehmad!B$2:B$412,MATCH(klypsid!$B7540,lehmad!$A$2:$A$412,0))</f>
        <v>39063</v>
      </c>
      <c r="P7540">
        <f>INDEX(lehmad!D$2:D$412,MATCH(klypsid!$B7540,lehmad!$A$2:$A$412,0))</f>
        <v>95</v>
      </c>
      <c r="Q7540">
        <f>INDEX(lehmad!E$2:E$412,MATCH(klypsid!$B7540,lehmad!$A$2:$A$412,0))</f>
        <v>1</v>
      </c>
      <c r="R7540" t="str">
        <f>INDEX(lehmad!F$2:F$412,MATCH(klypsid!$B7540,lehmad!$A$2:$A$412,0))</f>
        <v>DYNASTY-ET</v>
      </c>
      <c r="S7540">
        <f>INDEX(lehmad!H$2:H$412,MATCH(klypsid!$B7540,lehmad!$A$2:$A$412,0))</f>
        <v>124</v>
      </c>
      <c r="T7540">
        <f>INDEX(lehmad!K$2:K$412,MATCH(klypsid!$B7540,lehmad!$A$2:$A$412,0))</f>
        <v>108</v>
      </c>
      <c r="U7540" s="4">
        <f t="shared" si="234"/>
        <v>5</v>
      </c>
      <c r="V7540">
        <f t="shared" si="235"/>
        <v>32</v>
      </c>
    </row>
    <row r="7541" spans="1:22" x14ac:dyDescent="0.25">
      <c r="A7541">
        <v>4292</v>
      </c>
      <c r="B7541" t="str">
        <f>"E"&amp;A7541</f>
        <v>E4292</v>
      </c>
      <c r="C7541" t="s">
        <v>106</v>
      </c>
      <c r="D7541">
        <v>2</v>
      </c>
      <c r="E7541">
        <f>IF(D7541&lt;4,D7541,4)</f>
        <v>2</v>
      </c>
      <c r="F7541" s="1">
        <v>40192</v>
      </c>
      <c r="G7541" s="1">
        <v>40371</v>
      </c>
      <c r="H7541" s="3">
        <f>G7541-F7541</f>
        <v>179</v>
      </c>
      <c r="I7541" s="3">
        <f>IF(H7541&lt;=60,1,IF(H7541&lt;=150,2,3))</f>
        <v>3</v>
      </c>
      <c r="J7541">
        <v>22.7</v>
      </c>
      <c r="K7541">
        <v>3.23</v>
      </c>
      <c r="L7541">
        <v>3.57</v>
      </c>
      <c r="M7541">
        <v>69</v>
      </c>
      <c r="N7541">
        <f>LOG(M7541/100,2)+3</f>
        <v>2.4646682670034443</v>
      </c>
      <c r="O7541">
        <f>INDEX(lehmad!B$2:B$412,MATCH(klypsid!$B7541,lehmad!$A$2:$A$412,0))</f>
        <v>39063</v>
      </c>
      <c r="P7541">
        <f>INDEX(lehmad!D$2:D$412,MATCH(klypsid!$B7541,lehmad!$A$2:$A$412,0))</f>
        <v>95</v>
      </c>
      <c r="Q7541">
        <f>INDEX(lehmad!E$2:E$412,MATCH(klypsid!$B7541,lehmad!$A$2:$A$412,0))</f>
        <v>1</v>
      </c>
      <c r="R7541" t="str">
        <f>INDEX(lehmad!F$2:F$412,MATCH(klypsid!$B7541,lehmad!$A$2:$A$412,0))</f>
        <v>DYNASTY-ET</v>
      </c>
      <c r="S7541">
        <f>INDEX(lehmad!H$2:H$412,MATCH(klypsid!$B7541,lehmad!$A$2:$A$412,0))</f>
        <v>124</v>
      </c>
      <c r="T7541">
        <f>INDEX(lehmad!K$2:K$412,MATCH(klypsid!$B7541,lehmad!$A$2:$A$412,0))</f>
        <v>108</v>
      </c>
      <c r="U7541" s="4">
        <f t="shared" si="234"/>
        <v>6</v>
      </c>
      <c r="V7541">
        <f t="shared" si="235"/>
        <v>35</v>
      </c>
    </row>
    <row r="7542" spans="1:22" x14ac:dyDescent="0.25">
      <c r="A7542">
        <v>4292</v>
      </c>
      <c r="B7542" t="str">
        <f>"E"&amp;A7542</f>
        <v>E4292</v>
      </c>
      <c r="C7542" t="s">
        <v>106</v>
      </c>
      <c r="D7542">
        <v>2</v>
      </c>
      <c r="E7542">
        <f>IF(D7542&lt;4,D7542,4)</f>
        <v>2</v>
      </c>
      <c r="F7542" s="1">
        <v>40192</v>
      </c>
      <c r="G7542" s="1">
        <v>40396</v>
      </c>
      <c r="H7542" s="3">
        <f>G7542-F7542</f>
        <v>204</v>
      </c>
      <c r="I7542" s="3">
        <f>IF(H7542&lt;=60,1,IF(H7542&lt;=150,2,3))</f>
        <v>3</v>
      </c>
      <c r="J7542">
        <v>21.3</v>
      </c>
      <c r="K7542">
        <v>4.68</v>
      </c>
      <c r="L7542">
        <v>3.48</v>
      </c>
      <c r="M7542">
        <v>125</v>
      </c>
      <c r="N7542">
        <f>LOG(M7542/100,2)+3</f>
        <v>3.3219280948873622</v>
      </c>
      <c r="O7542">
        <f>INDEX(lehmad!B$2:B$412,MATCH(klypsid!$B7542,lehmad!$A$2:$A$412,0))</f>
        <v>39063</v>
      </c>
      <c r="P7542">
        <f>INDEX(lehmad!D$2:D$412,MATCH(klypsid!$B7542,lehmad!$A$2:$A$412,0))</f>
        <v>95</v>
      </c>
      <c r="Q7542">
        <f>INDEX(lehmad!E$2:E$412,MATCH(klypsid!$B7542,lehmad!$A$2:$A$412,0))</f>
        <v>1</v>
      </c>
      <c r="R7542" t="str">
        <f>INDEX(lehmad!F$2:F$412,MATCH(klypsid!$B7542,lehmad!$A$2:$A$412,0))</f>
        <v>DYNASTY-ET</v>
      </c>
      <c r="S7542">
        <f>INDEX(lehmad!H$2:H$412,MATCH(klypsid!$B7542,lehmad!$A$2:$A$412,0))</f>
        <v>124</v>
      </c>
      <c r="T7542">
        <f>INDEX(lehmad!K$2:K$412,MATCH(klypsid!$B7542,lehmad!$A$2:$A$412,0))</f>
        <v>108</v>
      </c>
      <c r="U7542" s="4">
        <f t="shared" si="234"/>
        <v>7</v>
      </c>
      <c r="V7542">
        <f t="shared" si="235"/>
        <v>25</v>
      </c>
    </row>
    <row r="7543" spans="1:22" x14ac:dyDescent="0.25">
      <c r="A7543">
        <v>4292</v>
      </c>
      <c r="B7543" t="str">
        <f>"E"&amp;A7543</f>
        <v>E4292</v>
      </c>
      <c r="C7543" t="s">
        <v>106</v>
      </c>
      <c r="D7543">
        <v>2</v>
      </c>
      <c r="E7543">
        <f>IF(D7543&lt;4,D7543,4)</f>
        <v>2</v>
      </c>
      <c r="F7543" s="1">
        <v>40192</v>
      </c>
      <c r="G7543" s="1">
        <v>40434</v>
      </c>
      <c r="H7543" s="3">
        <f>G7543-F7543</f>
        <v>242</v>
      </c>
      <c r="I7543" s="3">
        <f>IF(H7543&lt;=60,1,IF(H7543&lt;=150,2,3))</f>
        <v>3</v>
      </c>
      <c r="J7543">
        <v>19</v>
      </c>
      <c r="K7543">
        <v>3.78</v>
      </c>
      <c r="L7543">
        <v>3.79</v>
      </c>
      <c r="M7543">
        <v>98</v>
      </c>
      <c r="N7543">
        <f>LOG(M7543/100,2)+3</f>
        <v>2.9708536543404835</v>
      </c>
      <c r="O7543">
        <f>INDEX(lehmad!B$2:B$412,MATCH(klypsid!$B7543,lehmad!$A$2:$A$412,0))</f>
        <v>39063</v>
      </c>
      <c r="P7543">
        <f>INDEX(lehmad!D$2:D$412,MATCH(klypsid!$B7543,lehmad!$A$2:$A$412,0))</f>
        <v>95</v>
      </c>
      <c r="Q7543">
        <f>INDEX(lehmad!E$2:E$412,MATCH(klypsid!$B7543,lehmad!$A$2:$A$412,0))</f>
        <v>1</v>
      </c>
      <c r="R7543" t="str">
        <f>INDEX(lehmad!F$2:F$412,MATCH(klypsid!$B7543,lehmad!$A$2:$A$412,0))</f>
        <v>DYNASTY-ET</v>
      </c>
      <c r="S7543">
        <f>INDEX(lehmad!H$2:H$412,MATCH(klypsid!$B7543,lehmad!$A$2:$A$412,0))</f>
        <v>124</v>
      </c>
      <c r="T7543">
        <f>INDEX(lehmad!K$2:K$412,MATCH(klypsid!$B7543,lehmad!$A$2:$A$412,0))</f>
        <v>108</v>
      </c>
      <c r="U7543" s="4">
        <f t="shared" si="234"/>
        <v>8</v>
      </c>
      <c r="V7543">
        <f t="shared" si="235"/>
        <v>38</v>
      </c>
    </row>
    <row r="7544" spans="1:22" x14ac:dyDescent="0.25">
      <c r="A7544">
        <v>4292</v>
      </c>
      <c r="B7544" t="str">
        <f>"E"&amp;A7544</f>
        <v>E4292</v>
      </c>
      <c r="C7544" t="s">
        <v>106</v>
      </c>
      <c r="D7544">
        <v>2</v>
      </c>
      <c r="E7544">
        <f>IF(D7544&lt;4,D7544,4)</f>
        <v>2</v>
      </c>
      <c r="F7544" s="1">
        <v>40192</v>
      </c>
      <c r="G7544" s="1">
        <v>40462</v>
      </c>
      <c r="H7544" s="3">
        <f>G7544-F7544</f>
        <v>270</v>
      </c>
      <c r="I7544" s="3">
        <f>IF(H7544&lt;=60,1,IF(H7544&lt;=150,2,3))</f>
        <v>3</v>
      </c>
      <c r="J7544">
        <v>17</v>
      </c>
      <c r="K7544">
        <v>4.3600000000000003</v>
      </c>
      <c r="L7544">
        <v>3.96</v>
      </c>
      <c r="M7544">
        <v>172</v>
      </c>
      <c r="N7544">
        <f>LOG(M7544/100,2)+3</f>
        <v>3.7824085649273735</v>
      </c>
      <c r="O7544">
        <f>INDEX(lehmad!B$2:B$412,MATCH(klypsid!$B7544,lehmad!$A$2:$A$412,0))</f>
        <v>39063</v>
      </c>
      <c r="P7544">
        <f>INDEX(lehmad!D$2:D$412,MATCH(klypsid!$B7544,lehmad!$A$2:$A$412,0))</f>
        <v>95</v>
      </c>
      <c r="Q7544">
        <f>INDEX(lehmad!E$2:E$412,MATCH(klypsid!$B7544,lehmad!$A$2:$A$412,0))</f>
        <v>1</v>
      </c>
      <c r="R7544" t="str">
        <f>INDEX(lehmad!F$2:F$412,MATCH(klypsid!$B7544,lehmad!$A$2:$A$412,0))</f>
        <v>DYNASTY-ET</v>
      </c>
      <c r="S7544">
        <f>INDEX(lehmad!H$2:H$412,MATCH(klypsid!$B7544,lehmad!$A$2:$A$412,0))</f>
        <v>124</v>
      </c>
      <c r="T7544">
        <f>INDEX(lehmad!K$2:K$412,MATCH(klypsid!$B7544,lehmad!$A$2:$A$412,0))</f>
        <v>108</v>
      </c>
      <c r="U7544" s="4">
        <f t="shared" si="234"/>
        <v>9</v>
      </c>
      <c r="V7544">
        <f t="shared" si="235"/>
        <v>28</v>
      </c>
    </row>
    <row r="7545" spans="1:22" x14ac:dyDescent="0.25">
      <c r="A7545">
        <v>4292</v>
      </c>
      <c r="B7545" t="str">
        <f>"E"&amp;A7545</f>
        <v>E4292</v>
      </c>
      <c r="C7545" t="s">
        <v>106</v>
      </c>
      <c r="D7545">
        <v>2</v>
      </c>
      <c r="E7545">
        <f>IF(D7545&lt;4,D7545,4)</f>
        <v>2</v>
      </c>
      <c r="F7545" s="1">
        <v>40192</v>
      </c>
      <c r="G7545" s="1">
        <v>40493</v>
      </c>
      <c r="H7545" s="3">
        <f>G7545-F7545</f>
        <v>301</v>
      </c>
      <c r="I7545" s="3">
        <f>IF(H7545&lt;=60,1,IF(H7545&lt;=150,2,3))</f>
        <v>3</v>
      </c>
      <c r="J7545">
        <v>12.7</v>
      </c>
      <c r="K7545">
        <v>4.3899999999999997</v>
      </c>
      <c r="L7545">
        <v>3.87</v>
      </c>
      <c r="M7545">
        <v>188</v>
      </c>
      <c r="N7545">
        <f>LOG(M7545/100,2)+3</f>
        <v>3.9107326619029124</v>
      </c>
      <c r="O7545">
        <f>INDEX(lehmad!B$2:B$412,MATCH(klypsid!$B7545,lehmad!$A$2:$A$412,0))</f>
        <v>39063</v>
      </c>
      <c r="P7545">
        <f>INDEX(lehmad!D$2:D$412,MATCH(klypsid!$B7545,lehmad!$A$2:$A$412,0))</f>
        <v>95</v>
      </c>
      <c r="Q7545">
        <f>INDEX(lehmad!E$2:E$412,MATCH(klypsid!$B7545,lehmad!$A$2:$A$412,0))</f>
        <v>1</v>
      </c>
      <c r="R7545" t="str">
        <f>INDEX(lehmad!F$2:F$412,MATCH(klypsid!$B7545,lehmad!$A$2:$A$412,0))</f>
        <v>DYNASTY-ET</v>
      </c>
      <c r="S7545">
        <f>INDEX(lehmad!H$2:H$412,MATCH(klypsid!$B7545,lehmad!$A$2:$A$412,0))</f>
        <v>124</v>
      </c>
      <c r="T7545">
        <f>INDEX(lehmad!K$2:K$412,MATCH(klypsid!$B7545,lehmad!$A$2:$A$412,0))</f>
        <v>108</v>
      </c>
      <c r="U7545" s="4">
        <f t="shared" si="234"/>
        <v>10</v>
      </c>
      <c r="V7545">
        <f t="shared" si="235"/>
        <v>31</v>
      </c>
    </row>
    <row r="7546" spans="1:22" x14ac:dyDescent="0.25">
      <c r="A7546">
        <v>4293</v>
      </c>
      <c r="B7546" t="str">
        <f>"E"&amp;A7546</f>
        <v>E4293</v>
      </c>
      <c r="C7546" t="s">
        <v>33</v>
      </c>
      <c r="D7546">
        <v>1</v>
      </c>
      <c r="E7546">
        <f>IF(D7546&lt;4,D7546,4)</f>
        <v>1</v>
      </c>
      <c r="F7546" s="1">
        <v>39826</v>
      </c>
      <c r="G7546" s="1">
        <v>39845</v>
      </c>
      <c r="H7546" s="3">
        <f>G7546-F7546</f>
        <v>19</v>
      </c>
      <c r="I7546" s="3">
        <f>IF(H7546&lt;=60,1,IF(H7546&lt;=150,2,3))</f>
        <v>1</v>
      </c>
      <c r="J7546">
        <v>27</v>
      </c>
      <c r="K7546">
        <v>4.76</v>
      </c>
      <c r="L7546">
        <v>3.47</v>
      </c>
      <c r="M7546">
        <v>44</v>
      </c>
      <c r="N7546">
        <f>LOG(M7546/100,2)+3</f>
        <v>1.8155754288625725</v>
      </c>
      <c r="O7546">
        <f>INDEX(lehmad!B$2:B$412,MATCH(klypsid!$B7546,lehmad!$A$2:$A$412,0))</f>
        <v>39063</v>
      </c>
      <c r="P7546">
        <f>INDEX(lehmad!D$2:D$412,MATCH(klypsid!$B7546,lehmad!$A$2:$A$412,0))</f>
        <v>99</v>
      </c>
      <c r="Q7546">
        <f>INDEX(lehmad!E$2:E$412,MATCH(klypsid!$B7546,lehmad!$A$2:$A$412,0))</f>
        <v>1</v>
      </c>
      <c r="R7546" t="str">
        <f>INDEX(lehmad!F$2:F$412,MATCH(klypsid!$B7546,lehmad!$A$2:$A$412,0))</f>
        <v>DYNASTY-ET</v>
      </c>
      <c r="S7546">
        <f>INDEX(lehmad!H$2:H$412,MATCH(klypsid!$B7546,lehmad!$A$2:$A$412,0))</f>
        <v>124</v>
      </c>
      <c r="T7546">
        <f>INDEX(lehmad!K$2:K$412,MATCH(klypsid!$B7546,lehmad!$A$2:$A$412,0))</f>
        <v>108</v>
      </c>
      <c r="U7546" s="4">
        <f t="shared" si="234"/>
        <v>1</v>
      </c>
      <c r="V7546">
        <f t="shared" si="235"/>
        <v>19</v>
      </c>
    </row>
    <row r="7547" spans="1:22" x14ac:dyDescent="0.25">
      <c r="A7547">
        <v>4293</v>
      </c>
      <c r="B7547" t="str">
        <f>"E"&amp;A7547</f>
        <v>E4293</v>
      </c>
      <c r="C7547" t="s">
        <v>33</v>
      </c>
      <c r="D7547">
        <v>1</v>
      </c>
      <c r="E7547">
        <f>IF(D7547&lt;4,D7547,4)</f>
        <v>1</v>
      </c>
      <c r="F7547" s="1">
        <v>39826</v>
      </c>
      <c r="G7547" s="1">
        <v>39875</v>
      </c>
      <c r="H7547" s="3">
        <f>G7547-F7547</f>
        <v>49</v>
      </c>
      <c r="I7547" s="3">
        <f>IF(H7547&lt;=60,1,IF(H7547&lt;=150,2,3))</f>
        <v>1</v>
      </c>
      <c r="J7547">
        <v>32.299999999999997</v>
      </c>
      <c r="K7547">
        <v>3.92</v>
      </c>
      <c r="L7547">
        <v>3.27</v>
      </c>
      <c r="M7547">
        <v>45</v>
      </c>
      <c r="N7547">
        <f>LOG(M7547/100,2)+3</f>
        <v>1.84799690655495</v>
      </c>
      <c r="O7547">
        <f>INDEX(lehmad!B$2:B$412,MATCH(klypsid!$B7547,lehmad!$A$2:$A$412,0))</f>
        <v>39063</v>
      </c>
      <c r="P7547">
        <f>INDEX(lehmad!D$2:D$412,MATCH(klypsid!$B7547,lehmad!$A$2:$A$412,0))</f>
        <v>99</v>
      </c>
      <c r="Q7547">
        <f>INDEX(lehmad!E$2:E$412,MATCH(klypsid!$B7547,lehmad!$A$2:$A$412,0))</f>
        <v>1</v>
      </c>
      <c r="R7547" t="str">
        <f>INDEX(lehmad!F$2:F$412,MATCH(klypsid!$B7547,lehmad!$A$2:$A$412,0))</f>
        <v>DYNASTY-ET</v>
      </c>
      <c r="S7547">
        <f>INDEX(lehmad!H$2:H$412,MATCH(klypsid!$B7547,lehmad!$A$2:$A$412,0))</f>
        <v>124</v>
      </c>
      <c r="T7547">
        <f>INDEX(lehmad!K$2:K$412,MATCH(klypsid!$B7547,lehmad!$A$2:$A$412,0))</f>
        <v>108</v>
      </c>
      <c r="U7547" s="4">
        <f t="shared" si="234"/>
        <v>2</v>
      </c>
      <c r="V7547">
        <f t="shared" si="235"/>
        <v>30</v>
      </c>
    </row>
    <row r="7548" spans="1:22" x14ac:dyDescent="0.25">
      <c r="A7548">
        <v>4293</v>
      </c>
      <c r="B7548" t="str">
        <f>"E"&amp;A7548</f>
        <v>E4293</v>
      </c>
      <c r="C7548" t="s">
        <v>33</v>
      </c>
      <c r="D7548">
        <v>1</v>
      </c>
      <c r="E7548">
        <f>IF(D7548&lt;4,D7548,4)</f>
        <v>1</v>
      </c>
      <c r="F7548" s="1">
        <v>39826</v>
      </c>
      <c r="G7548" s="1">
        <v>39908</v>
      </c>
      <c r="H7548" s="3">
        <f>G7548-F7548</f>
        <v>82</v>
      </c>
      <c r="I7548" s="3">
        <f>IF(H7548&lt;=60,1,IF(H7548&lt;=150,2,3))</f>
        <v>2</v>
      </c>
      <c r="J7548">
        <v>32.700000000000003</v>
      </c>
      <c r="K7548">
        <v>4.25</v>
      </c>
      <c r="L7548">
        <v>3.27</v>
      </c>
      <c r="M7548">
        <v>22</v>
      </c>
      <c r="N7548">
        <f>LOG(M7548/100,2)+3</f>
        <v>0.8155754288625725</v>
      </c>
      <c r="O7548">
        <f>INDEX(lehmad!B$2:B$412,MATCH(klypsid!$B7548,lehmad!$A$2:$A$412,0))</f>
        <v>39063</v>
      </c>
      <c r="P7548">
        <f>INDEX(lehmad!D$2:D$412,MATCH(klypsid!$B7548,lehmad!$A$2:$A$412,0))</f>
        <v>99</v>
      </c>
      <c r="Q7548">
        <f>INDEX(lehmad!E$2:E$412,MATCH(klypsid!$B7548,lehmad!$A$2:$A$412,0))</f>
        <v>1</v>
      </c>
      <c r="R7548" t="str">
        <f>INDEX(lehmad!F$2:F$412,MATCH(klypsid!$B7548,lehmad!$A$2:$A$412,0))</f>
        <v>DYNASTY-ET</v>
      </c>
      <c r="S7548">
        <f>INDEX(lehmad!H$2:H$412,MATCH(klypsid!$B7548,lehmad!$A$2:$A$412,0))</f>
        <v>124</v>
      </c>
      <c r="T7548">
        <f>INDEX(lehmad!K$2:K$412,MATCH(klypsid!$B7548,lehmad!$A$2:$A$412,0))</f>
        <v>108</v>
      </c>
      <c r="U7548" s="4">
        <f t="shared" si="234"/>
        <v>3</v>
      </c>
      <c r="V7548">
        <f t="shared" si="235"/>
        <v>33</v>
      </c>
    </row>
    <row r="7549" spans="1:22" x14ac:dyDescent="0.25">
      <c r="A7549">
        <v>4293</v>
      </c>
      <c r="B7549" t="str">
        <f>"E"&amp;A7549</f>
        <v>E4293</v>
      </c>
      <c r="C7549" t="s">
        <v>33</v>
      </c>
      <c r="D7549">
        <v>1</v>
      </c>
      <c r="E7549">
        <f>IF(D7549&lt;4,D7549,4)</f>
        <v>1</v>
      </c>
      <c r="F7549" s="1">
        <v>39826</v>
      </c>
      <c r="G7549" s="1">
        <v>39944</v>
      </c>
      <c r="H7549" s="3">
        <f>G7549-F7549</f>
        <v>118</v>
      </c>
      <c r="I7549" s="3">
        <f>IF(H7549&lt;=60,1,IF(H7549&lt;=150,2,3))</f>
        <v>2</v>
      </c>
      <c r="J7549">
        <v>29</v>
      </c>
      <c r="K7549">
        <v>4.21</v>
      </c>
      <c r="L7549">
        <v>3.53</v>
      </c>
      <c r="M7549">
        <v>64</v>
      </c>
      <c r="N7549">
        <f>LOG(M7549/100,2)+3</f>
        <v>2.3561438102252752</v>
      </c>
      <c r="O7549">
        <f>INDEX(lehmad!B$2:B$412,MATCH(klypsid!$B7549,lehmad!$A$2:$A$412,0))</f>
        <v>39063</v>
      </c>
      <c r="P7549">
        <f>INDEX(lehmad!D$2:D$412,MATCH(klypsid!$B7549,lehmad!$A$2:$A$412,0))</f>
        <v>99</v>
      </c>
      <c r="Q7549">
        <f>INDEX(lehmad!E$2:E$412,MATCH(klypsid!$B7549,lehmad!$A$2:$A$412,0))</f>
        <v>1</v>
      </c>
      <c r="R7549" t="str">
        <f>INDEX(lehmad!F$2:F$412,MATCH(klypsid!$B7549,lehmad!$A$2:$A$412,0))</f>
        <v>DYNASTY-ET</v>
      </c>
      <c r="S7549">
        <f>INDEX(lehmad!H$2:H$412,MATCH(klypsid!$B7549,lehmad!$A$2:$A$412,0))</f>
        <v>124</v>
      </c>
      <c r="T7549">
        <f>INDEX(lehmad!K$2:K$412,MATCH(klypsid!$B7549,lehmad!$A$2:$A$412,0))</f>
        <v>108</v>
      </c>
      <c r="U7549" s="4">
        <f t="shared" si="234"/>
        <v>4</v>
      </c>
      <c r="V7549">
        <f t="shared" si="235"/>
        <v>36</v>
      </c>
    </row>
    <row r="7550" spans="1:22" x14ac:dyDescent="0.25">
      <c r="A7550">
        <v>4293</v>
      </c>
      <c r="B7550" t="str">
        <f>"E"&amp;A7550</f>
        <v>E4293</v>
      </c>
      <c r="C7550" t="s">
        <v>33</v>
      </c>
      <c r="D7550">
        <v>1</v>
      </c>
      <c r="E7550">
        <f>IF(D7550&lt;4,D7550,4)</f>
        <v>1</v>
      </c>
      <c r="F7550" s="1">
        <v>39826</v>
      </c>
      <c r="G7550" s="1">
        <v>39972</v>
      </c>
      <c r="H7550" s="3">
        <f>G7550-F7550</f>
        <v>146</v>
      </c>
      <c r="I7550" s="3">
        <f>IF(H7550&lt;=60,1,IF(H7550&lt;=150,2,3))</f>
        <v>2</v>
      </c>
      <c r="J7550">
        <v>30.8</v>
      </c>
      <c r="K7550">
        <v>4.41</v>
      </c>
      <c r="L7550">
        <v>3.39</v>
      </c>
      <c r="M7550">
        <v>36</v>
      </c>
      <c r="N7550">
        <f>LOG(M7550/100,2)+3</f>
        <v>1.5260688116675876</v>
      </c>
      <c r="O7550">
        <f>INDEX(lehmad!B$2:B$412,MATCH(klypsid!$B7550,lehmad!$A$2:$A$412,0))</f>
        <v>39063</v>
      </c>
      <c r="P7550">
        <f>INDEX(lehmad!D$2:D$412,MATCH(klypsid!$B7550,lehmad!$A$2:$A$412,0))</f>
        <v>99</v>
      </c>
      <c r="Q7550">
        <f>INDEX(lehmad!E$2:E$412,MATCH(klypsid!$B7550,lehmad!$A$2:$A$412,0))</f>
        <v>1</v>
      </c>
      <c r="R7550" t="str">
        <f>INDEX(lehmad!F$2:F$412,MATCH(klypsid!$B7550,lehmad!$A$2:$A$412,0))</f>
        <v>DYNASTY-ET</v>
      </c>
      <c r="S7550">
        <f>INDEX(lehmad!H$2:H$412,MATCH(klypsid!$B7550,lehmad!$A$2:$A$412,0))</f>
        <v>124</v>
      </c>
      <c r="T7550">
        <f>INDEX(lehmad!K$2:K$412,MATCH(klypsid!$B7550,lehmad!$A$2:$A$412,0))</f>
        <v>108</v>
      </c>
      <c r="U7550" s="4">
        <f t="shared" si="234"/>
        <v>5</v>
      </c>
      <c r="V7550">
        <f t="shared" si="235"/>
        <v>28</v>
      </c>
    </row>
    <row r="7551" spans="1:22" x14ac:dyDescent="0.25">
      <c r="A7551">
        <v>4293</v>
      </c>
      <c r="B7551" t="str">
        <f>"E"&amp;A7551</f>
        <v>E4293</v>
      </c>
      <c r="C7551" t="s">
        <v>33</v>
      </c>
      <c r="D7551">
        <v>1</v>
      </c>
      <c r="E7551">
        <f>IF(D7551&lt;4,D7551,4)</f>
        <v>1</v>
      </c>
      <c r="F7551" s="1">
        <v>39826</v>
      </c>
      <c r="G7551" s="1">
        <v>40007</v>
      </c>
      <c r="H7551" s="3">
        <f>G7551-F7551</f>
        <v>181</v>
      </c>
      <c r="I7551" s="3">
        <f>IF(H7551&lt;=60,1,IF(H7551&lt;=150,2,3))</f>
        <v>3</v>
      </c>
      <c r="J7551">
        <v>23.9</v>
      </c>
      <c r="K7551">
        <v>3.75</v>
      </c>
      <c r="L7551">
        <v>3.54</v>
      </c>
      <c r="M7551">
        <v>28</v>
      </c>
      <c r="N7551">
        <f>LOG(M7551/100,2)+3</f>
        <v>1.1634987322828796</v>
      </c>
      <c r="O7551">
        <f>INDEX(lehmad!B$2:B$412,MATCH(klypsid!$B7551,lehmad!$A$2:$A$412,0))</f>
        <v>39063</v>
      </c>
      <c r="P7551">
        <f>INDEX(lehmad!D$2:D$412,MATCH(klypsid!$B7551,lehmad!$A$2:$A$412,0))</f>
        <v>99</v>
      </c>
      <c r="Q7551">
        <f>INDEX(lehmad!E$2:E$412,MATCH(klypsid!$B7551,lehmad!$A$2:$A$412,0))</f>
        <v>1</v>
      </c>
      <c r="R7551" t="str">
        <f>INDEX(lehmad!F$2:F$412,MATCH(klypsid!$B7551,lehmad!$A$2:$A$412,0))</f>
        <v>DYNASTY-ET</v>
      </c>
      <c r="S7551">
        <f>INDEX(lehmad!H$2:H$412,MATCH(klypsid!$B7551,lehmad!$A$2:$A$412,0))</f>
        <v>124</v>
      </c>
      <c r="T7551">
        <f>INDEX(lehmad!K$2:K$412,MATCH(klypsid!$B7551,lehmad!$A$2:$A$412,0))</f>
        <v>108</v>
      </c>
      <c r="U7551" s="4">
        <f t="shared" si="234"/>
        <v>6</v>
      </c>
      <c r="V7551">
        <f t="shared" si="235"/>
        <v>35</v>
      </c>
    </row>
    <row r="7552" spans="1:22" x14ac:dyDescent="0.25">
      <c r="A7552">
        <v>4293</v>
      </c>
      <c r="B7552" t="str">
        <f>"E"&amp;A7552</f>
        <v>E4293</v>
      </c>
      <c r="C7552" t="s">
        <v>33</v>
      </c>
      <c r="D7552">
        <v>1</v>
      </c>
      <c r="E7552">
        <f>IF(D7552&lt;4,D7552,4)</f>
        <v>1</v>
      </c>
      <c r="F7552" s="1">
        <v>39826</v>
      </c>
      <c r="G7552" s="1">
        <v>40037</v>
      </c>
      <c r="H7552" s="3">
        <f>G7552-F7552</f>
        <v>211</v>
      </c>
      <c r="I7552" s="3">
        <f>IF(H7552&lt;=60,1,IF(H7552&lt;=150,2,3))</f>
        <v>3</v>
      </c>
      <c r="J7552">
        <v>24.9</v>
      </c>
      <c r="K7552">
        <v>3.81</v>
      </c>
      <c r="L7552">
        <v>3.29</v>
      </c>
      <c r="M7552">
        <v>24</v>
      </c>
      <c r="N7552">
        <f>LOG(M7552/100,2)+3</f>
        <v>0.94110631094643127</v>
      </c>
      <c r="O7552">
        <f>INDEX(lehmad!B$2:B$412,MATCH(klypsid!$B7552,lehmad!$A$2:$A$412,0))</f>
        <v>39063</v>
      </c>
      <c r="P7552">
        <f>INDEX(lehmad!D$2:D$412,MATCH(klypsid!$B7552,lehmad!$A$2:$A$412,0))</f>
        <v>99</v>
      </c>
      <c r="Q7552">
        <f>INDEX(lehmad!E$2:E$412,MATCH(klypsid!$B7552,lehmad!$A$2:$A$412,0))</f>
        <v>1</v>
      </c>
      <c r="R7552" t="str">
        <f>INDEX(lehmad!F$2:F$412,MATCH(klypsid!$B7552,lehmad!$A$2:$A$412,0))</f>
        <v>DYNASTY-ET</v>
      </c>
      <c r="S7552">
        <f>INDEX(lehmad!H$2:H$412,MATCH(klypsid!$B7552,lehmad!$A$2:$A$412,0))</f>
        <v>124</v>
      </c>
      <c r="T7552">
        <f>INDEX(lehmad!K$2:K$412,MATCH(klypsid!$B7552,lehmad!$A$2:$A$412,0))</f>
        <v>108</v>
      </c>
      <c r="U7552" s="4">
        <f t="shared" si="234"/>
        <v>7</v>
      </c>
      <c r="V7552">
        <f t="shared" si="235"/>
        <v>30</v>
      </c>
    </row>
    <row r="7553" spans="1:22" x14ac:dyDescent="0.25">
      <c r="A7553">
        <v>4293</v>
      </c>
      <c r="B7553" t="str">
        <f>"E"&amp;A7553</f>
        <v>E4293</v>
      </c>
      <c r="C7553" t="s">
        <v>33</v>
      </c>
      <c r="D7553">
        <v>1</v>
      </c>
      <c r="E7553">
        <f>IF(D7553&lt;4,D7553,4)</f>
        <v>1</v>
      </c>
      <c r="F7553" s="1">
        <v>39826</v>
      </c>
      <c r="G7553" s="1">
        <v>40066</v>
      </c>
      <c r="H7553" s="3">
        <f>G7553-F7553</f>
        <v>240</v>
      </c>
      <c r="I7553" s="3">
        <f>IF(H7553&lt;=60,1,IF(H7553&lt;=150,2,3))</f>
        <v>3</v>
      </c>
      <c r="J7553">
        <v>27</v>
      </c>
      <c r="K7553">
        <v>4.2699999999999996</v>
      </c>
      <c r="L7553">
        <v>3.61</v>
      </c>
      <c r="M7553">
        <v>22</v>
      </c>
      <c r="N7553">
        <f>LOG(M7553/100,2)+3</f>
        <v>0.8155754288625725</v>
      </c>
      <c r="O7553">
        <f>INDEX(lehmad!B$2:B$412,MATCH(klypsid!$B7553,lehmad!$A$2:$A$412,0))</f>
        <v>39063</v>
      </c>
      <c r="P7553">
        <f>INDEX(lehmad!D$2:D$412,MATCH(klypsid!$B7553,lehmad!$A$2:$A$412,0))</f>
        <v>99</v>
      </c>
      <c r="Q7553">
        <f>INDEX(lehmad!E$2:E$412,MATCH(klypsid!$B7553,lehmad!$A$2:$A$412,0))</f>
        <v>1</v>
      </c>
      <c r="R7553" t="str">
        <f>INDEX(lehmad!F$2:F$412,MATCH(klypsid!$B7553,lehmad!$A$2:$A$412,0))</f>
        <v>DYNASTY-ET</v>
      </c>
      <c r="S7553">
        <f>INDEX(lehmad!H$2:H$412,MATCH(klypsid!$B7553,lehmad!$A$2:$A$412,0))</f>
        <v>124</v>
      </c>
      <c r="T7553">
        <f>INDEX(lehmad!K$2:K$412,MATCH(klypsid!$B7553,lehmad!$A$2:$A$412,0))</f>
        <v>108</v>
      </c>
      <c r="U7553" s="4">
        <f t="shared" si="234"/>
        <v>8</v>
      </c>
      <c r="V7553">
        <f t="shared" si="235"/>
        <v>29</v>
      </c>
    </row>
    <row r="7554" spans="1:22" x14ac:dyDescent="0.25">
      <c r="A7554">
        <v>4293</v>
      </c>
      <c r="B7554" t="str">
        <f>"E"&amp;A7554</f>
        <v>E4293</v>
      </c>
      <c r="C7554" t="s">
        <v>33</v>
      </c>
      <c r="D7554">
        <v>1</v>
      </c>
      <c r="E7554">
        <f>IF(D7554&lt;4,D7554,4)</f>
        <v>1</v>
      </c>
      <c r="F7554" s="1">
        <v>39826</v>
      </c>
      <c r="G7554" s="1">
        <v>40094</v>
      </c>
      <c r="H7554" s="3">
        <f>G7554-F7554</f>
        <v>268</v>
      </c>
      <c r="I7554" s="3">
        <f>IF(H7554&lt;=60,1,IF(H7554&lt;=150,2,3))</f>
        <v>3</v>
      </c>
      <c r="J7554">
        <v>25.6</v>
      </c>
      <c r="K7554">
        <v>4.5999999999999996</v>
      </c>
      <c r="L7554">
        <v>3.64</v>
      </c>
      <c r="M7554">
        <v>24</v>
      </c>
      <c r="N7554">
        <f>LOG(M7554/100,2)+3</f>
        <v>0.94110631094643127</v>
      </c>
      <c r="O7554">
        <f>INDEX(lehmad!B$2:B$412,MATCH(klypsid!$B7554,lehmad!$A$2:$A$412,0))</f>
        <v>39063</v>
      </c>
      <c r="P7554">
        <f>INDEX(lehmad!D$2:D$412,MATCH(klypsid!$B7554,lehmad!$A$2:$A$412,0))</f>
        <v>99</v>
      </c>
      <c r="Q7554">
        <f>INDEX(lehmad!E$2:E$412,MATCH(klypsid!$B7554,lehmad!$A$2:$A$412,0))</f>
        <v>1</v>
      </c>
      <c r="R7554" t="str">
        <f>INDEX(lehmad!F$2:F$412,MATCH(klypsid!$B7554,lehmad!$A$2:$A$412,0))</f>
        <v>DYNASTY-ET</v>
      </c>
      <c r="S7554">
        <f>INDEX(lehmad!H$2:H$412,MATCH(klypsid!$B7554,lehmad!$A$2:$A$412,0))</f>
        <v>124</v>
      </c>
      <c r="T7554">
        <f>INDEX(lehmad!K$2:K$412,MATCH(klypsid!$B7554,lehmad!$A$2:$A$412,0))</f>
        <v>108</v>
      </c>
      <c r="U7554" s="4">
        <f t="shared" si="234"/>
        <v>9</v>
      </c>
      <c r="V7554">
        <f t="shared" si="235"/>
        <v>28</v>
      </c>
    </row>
    <row r="7555" spans="1:22" x14ac:dyDescent="0.25">
      <c r="A7555">
        <v>4293</v>
      </c>
      <c r="B7555" t="str">
        <f>"E"&amp;A7555</f>
        <v>E4293</v>
      </c>
      <c r="C7555" t="s">
        <v>33</v>
      </c>
      <c r="D7555">
        <v>1</v>
      </c>
      <c r="E7555">
        <f>IF(D7555&lt;4,D7555,4)</f>
        <v>1</v>
      </c>
      <c r="F7555" s="1">
        <v>39826</v>
      </c>
      <c r="G7555" s="1">
        <v>40125</v>
      </c>
      <c r="H7555" s="3">
        <f>G7555-F7555</f>
        <v>299</v>
      </c>
      <c r="I7555" s="3">
        <f>IF(H7555&lt;=60,1,IF(H7555&lt;=150,2,3))</f>
        <v>3</v>
      </c>
      <c r="J7555">
        <v>20.6</v>
      </c>
      <c r="K7555">
        <v>4.3899999999999997</v>
      </c>
      <c r="L7555">
        <v>4</v>
      </c>
      <c r="M7555">
        <v>73</v>
      </c>
      <c r="N7555">
        <f>LOG(M7555/100,2)+3</f>
        <v>2.5459683691052923</v>
      </c>
      <c r="O7555">
        <f>INDEX(lehmad!B$2:B$412,MATCH(klypsid!$B7555,lehmad!$A$2:$A$412,0))</f>
        <v>39063</v>
      </c>
      <c r="P7555">
        <f>INDEX(lehmad!D$2:D$412,MATCH(klypsid!$B7555,lehmad!$A$2:$A$412,0))</f>
        <v>99</v>
      </c>
      <c r="Q7555">
        <f>INDEX(lehmad!E$2:E$412,MATCH(klypsid!$B7555,lehmad!$A$2:$A$412,0))</f>
        <v>1</v>
      </c>
      <c r="R7555" t="str">
        <f>INDEX(lehmad!F$2:F$412,MATCH(klypsid!$B7555,lehmad!$A$2:$A$412,0))</f>
        <v>DYNASTY-ET</v>
      </c>
      <c r="S7555">
        <f>INDEX(lehmad!H$2:H$412,MATCH(klypsid!$B7555,lehmad!$A$2:$A$412,0))</f>
        <v>124</v>
      </c>
      <c r="T7555">
        <f>INDEX(lehmad!K$2:K$412,MATCH(klypsid!$B7555,lehmad!$A$2:$A$412,0))</f>
        <v>108</v>
      </c>
      <c r="U7555" s="4">
        <f t="shared" ref="U7555:U7618" si="236">IF(AND(A7555=A7554,D7555=D7554),U7554+1,1)</f>
        <v>10</v>
      </c>
      <c r="V7555">
        <f t="shared" ref="V7555:V7618" si="237">IF(AND(A7555=A7554,D7555=D7554),G7555-G7554,G7555-F7555)</f>
        <v>31</v>
      </c>
    </row>
    <row r="7556" spans="1:22" x14ac:dyDescent="0.25">
      <c r="A7556">
        <v>4293</v>
      </c>
      <c r="B7556" t="str">
        <f>"E"&amp;A7556</f>
        <v>E4293</v>
      </c>
      <c r="C7556" t="s">
        <v>33</v>
      </c>
      <c r="D7556">
        <v>2</v>
      </c>
      <c r="E7556">
        <f>IF(D7556&lt;4,D7556,4)</f>
        <v>2</v>
      </c>
      <c r="F7556" s="1">
        <v>40188</v>
      </c>
      <c r="G7556" s="1">
        <v>40214</v>
      </c>
      <c r="H7556" s="3">
        <f>G7556-F7556</f>
        <v>26</v>
      </c>
      <c r="I7556" s="3">
        <f>IF(H7556&lt;=60,1,IF(H7556&lt;=150,2,3))</f>
        <v>1</v>
      </c>
      <c r="J7556">
        <v>33.700000000000003</v>
      </c>
      <c r="K7556">
        <v>4.6399999999999997</v>
      </c>
      <c r="L7556">
        <v>3.2</v>
      </c>
      <c r="M7556">
        <v>273</v>
      </c>
      <c r="N7556">
        <f>LOG(M7556/100,2)+3</f>
        <v>4.4489009511451281</v>
      </c>
      <c r="O7556">
        <f>INDEX(lehmad!B$2:B$412,MATCH(klypsid!$B7556,lehmad!$A$2:$A$412,0))</f>
        <v>39063</v>
      </c>
      <c r="P7556">
        <f>INDEX(lehmad!D$2:D$412,MATCH(klypsid!$B7556,lehmad!$A$2:$A$412,0))</f>
        <v>99</v>
      </c>
      <c r="Q7556">
        <f>INDEX(lehmad!E$2:E$412,MATCH(klypsid!$B7556,lehmad!$A$2:$A$412,0))</f>
        <v>1</v>
      </c>
      <c r="R7556" t="str">
        <f>INDEX(lehmad!F$2:F$412,MATCH(klypsid!$B7556,lehmad!$A$2:$A$412,0))</f>
        <v>DYNASTY-ET</v>
      </c>
      <c r="S7556">
        <f>INDEX(lehmad!H$2:H$412,MATCH(klypsid!$B7556,lehmad!$A$2:$A$412,0))</f>
        <v>124</v>
      </c>
      <c r="T7556">
        <f>INDEX(lehmad!K$2:K$412,MATCH(klypsid!$B7556,lehmad!$A$2:$A$412,0))</f>
        <v>108</v>
      </c>
      <c r="U7556" s="4">
        <f t="shared" si="236"/>
        <v>1</v>
      </c>
      <c r="V7556">
        <f t="shared" si="237"/>
        <v>26</v>
      </c>
    </row>
    <row r="7557" spans="1:22" x14ac:dyDescent="0.25">
      <c r="A7557">
        <v>4293</v>
      </c>
      <c r="B7557" t="str">
        <f>"E"&amp;A7557</f>
        <v>E4293</v>
      </c>
      <c r="C7557" t="s">
        <v>33</v>
      </c>
      <c r="D7557">
        <v>2</v>
      </c>
      <c r="E7557">
        <f>IF(D7557&lt;4,D7557,4)</f>
        <v>2</v>
      </c>
      <c r="F7557" s="1">
        <v>40188</v>
      </c>
      <c r="G7557" s="1">
        <v>40242</v>
      </c>
      <c r="H7557" s="3">
        <f>G7557-F7557</f>
        <v>54</v>
      </c>
      <c r="I7557" s="3">
        <f>IF(H7557&lt;=60,1,IF(H7557&lt;=150,2,3))</f>
        <v>1</v>
      </c>
      <c r="J7557">
        <v>35.200000000000003</v>
      </c>
      <c r="K7557">
        <v>4.01</v>
      </c>
      <c r="L7557">
        <v>3.19</v>
      </c>
      <c r="M7557">
        <v>85</v>
      </c>
      <c r="N7557">
        <f>LOG(M7557/100,2)+3</f>
        <v>2.7655347463629769</v>
      </c>
      <c r="O7557">
        <f>INDEX(lehmad!B$2:B$412,MATCH(klypsid!$B7557,lehmad!$A$2:$A$412,0))</f>
        <v>39063</v>
      </c>
      <c r="P7557">
        <f>INDEX(lehmad!D$2:D$412,MATCH(klypsid!$B7557,lehmad!$A$2:$A$412,0))</f>
        <v>99</v>
      </c>
      <c r="Q7557">
        <f>INDEX(lehmad!E$2:E$412,MATCH(klypsid!$B7557,lehmad!$A$2:$A$412,0))</f>
        <v>1</v>
      </c>
      <c r="R7557" t="str">
        <f>INDEX(lehmad!F$2:F$412,MATCH(klypsid!$B7557,lehmad!$A$2:$A$412,0))</f>
        <v>DYNASTY-ET</v>
      </c>
      <c r="S7557">
        <f>INDEX(lehmad!H$2:H$412,MATCH(klypsid!$B7557,lehmad!$A$2:$A$412,0))</f>
        <v>124</v>
      </c>
      <c r="T7557">
        <f>INDEX(lehmad!K$2:K$412,MATCH(klypsid!$B7557,lehmad!$A$2:$A$412,0))</f>
        <v>108</v>
      </c>
      <c r="U7557" s="4">
        <f t="shared" si="236"/>
        <v>2</v>
      </c>
      <c r="V7557">
        <f t="shared" si="237"/>
        <v>28</v>
      </c>
    </row>
    <row r="7558" spans="1:22" x14ac:dyDescent="0.25">
      <c r="A7558">
        <v>4293</v>
      </c>
      <c r="B7558" t="str">
        <f>"E"&amp;A7558</f>
        <v>E4293</v>
      </c>
      <c r="C7558" t="s">
        <v>33</v>
      </c>
      <c r="D7558">
        <v>2</v>
      </c>
      <c r="E7558">
        <f>IF(D7558&lt;4,D7558,4)</f>
        <v>2</v>
      </c>
      <c r="F7558" s="1">
        <v>40188</v>
      </c>
      <c r="G7558" s="1">
        <v>40276</v>
      </c>
      <c r="H7558" s="3">
        <f>G7558-F7558</f>
        <v>88</v>
      </c>
      <c r="I7558" s="3">
        <f>IF(H7558&lt;=60,1,IF(H7558&lt;=150,2,3))</f>
        <v>2</v>
      </c>
      <c r="J7558">
        <v>31.5</v>
      </c>
      <c r="K7558">
        <v>3.69</v>
      </c>
      <c r="L7558">
        <v>3.49</v>
      </c>
      <c r="M7558">
        <v>359</v>
      </c>
      <c r="N7558">
        <f>LOG(M7558/100,2)+3</f>
        <v>4.8439838440483269</v>
      </c>
      <c r="O7558">
        <f>INDEX(lehmad!B$2:B$412,MATCH(klypsid!$B7558,lehmad!$A$2:$A$412,0))</f>
        <v>39063</v>
      </c>
      <c r="P7558">
        <f>INDEX(lehmad!D$2:D$412,MATCH(klypsid!$B7558,lehmad!$A$2:$A$412,0))</f>
        <v>99</v>
      </c>
      <c r="Q7558">
        <f>INDEX(lehmad!E$2:E$412,MATCH(klypsid!$B7558,lehmad!$A$2:$A$412,0))</f>
        <v>1</v>
      </c>
      <c r="R7558" t="str">
        <f>INDEX(lehmad!F$2:F$412,MATCH(klypsid!$B7558,lehmad!$A$2:$A$412,0))</f>
        <v>DYNASTY-ET</v>
      </c>
      <c r="S7558">
        <f>INDEX(lehmad!H$2:H$412,MATCH(klypsid!$B7558,lehmad!$A$2:$A$412,0))</f>
        <v>124</v>
      </c>
      <c r="T7558">
        <f>INDEX(lehmad!K$2:K$412,MATCH(klypsid!$B7558,lehmad!$A$2:$A$412,0))</f>
        <v>108</v>
      </c>
      <c r="U7558" s="4">
        <f t="shared" si="236"/>
        <v>3</v>
      </c>
      <c r="V7558">
        <f t="shared" si="237"/>
        <v>34</v>
      </c>
    </row>
    <row r="7559" spans="1:22" x14ac:dyDescent="0.25">
      <c r="A7559">
        <v>4293</v>
      </c>
      <c r="B7559" t="str">
        <f>"E"&amp;A7559</f>
        <v>E4293</v>
      </c>
      <c r="C7559" t="s">
        <v>33</v>
      </c>
      <c r="D7559">
        <v>2</v>
      </c>
      <c r="E7559">
        <f>IF(D7559&lt;4,D7559,4)</f>
        <v>2</v>
      </c>
      <c r="F7559" s="1">
        <v>40188</v>
      </c>
      <c r="G7559" s="1">
        <v>40304</v>
      </c>
      <c r="H7559" s="3">
        <f>G7559-F7559</f>
        <v>116</v>
      </c>
      <c r="I7559" s="3">
        <f>IF(H7559&lt;=60,1,IF(H7559&lt;=150,2,3))</f>
        <v>2</v>
      </c>
      <c r="J7559">
        <v>27</v>
      </c>
      <c r="K7559">
        <v>4.75</v>
      </c>
      <c r="L7559">
        <v>3.58</v>
      </c>
      <c r="M7559">
        <v>2688</v>
      </c>
      <c r="N7559">
        <f>LOG(M7559/100,2)+3</f>
        <v>7.7484612330040354</v>
      </c>
      <c r="O7559">
        <f>INDEX(lehmad!B$2:B$412,MATCH(klypsid!$B7559,lehmad!$A$2:$A$412,0))</f>
        <v>39063</v>
      </c>
      <c r="P7559">
        <f>INDEX(lehmad!D$2:D$412,MATCH(klypsid!$B7559,lehmad!$A$2:$A$412,0))</f>
        <v>99</v>
      </c>
      <c r="Q7559">
        <f>INDEX(lehmad!E$2:E$412,MATCH(klypsid!$B7559,lehmad!$A$2:$A$412,0))</f>
        <v>1</v>
      </c>
      <c r="R7559" t="str">
        <f>INDEX(lehmad!F$2:F$412,MATCH(klypsid!$B7559,lehmad!$A$2:$A$412,0))</f>
        <v>DYNASTY-ET</v>
      </c>
      <c r="S7559">
        <f>INDEX(lehmad!H$2:H$412,MATCH(klypsid!$B7559,lehmad!$A$2:$A$412,0))</f>
        <v>124</v>
      </c>
      <c r="T7559">
        <f>INDEX(lehmad!K$2:K$412,MATCH(klypsid!$B7559,lehmad!$A$2:$A$412,0))</f>
        <v>108</v>
      </c>
      <c r="U7559" s="4">
        <f t="shared" si="236"/>
        <v>4</v>
      </c>
      <c r="V7559">
        <f t="shared" si="237"/>
        <v>28</v>
      </c>
    </row>
    <row r="7560" spans="1:22" x14ac:dyDescent="0.25">
      <c r="A7560">
        <v>4293</v>
      </c>
      <c r="B7560" t="str">
        <f>"E"&amp;A7560</f>
        <v>E4293</v>
      </c>
      <c r="C7560" t="s">
        <v>33</v>
      </c>
      <c r="D7560">
        <v>2</v>
      </c>
      <c r="E7560">
        <f>IF(D7560&lt;4,D7560,4)</f>
        <v>2</v>
      </c>
      <c r="F7560" s="1">
        <v>40188</v>
      </c>
      <c r="G7560" s="1">
        <v>40336</v>
      </c>
      <c r="H7560" s="3">
        <f>G7560-F7560</f>
        <v>148</v>
      </c>
      <c r="I7560" s="3">
        <f>IF(H7560&lt;=60,1,IF(H7560&lt;=150,2,3))</f>
        <v>2</v>
      </c>
      <c r="J7560">
        <v>26.6</v>
      </c>
      <c r="K7560">
        <v>3.97</v>
      </c>
      <c r="L7560">
        <v>3.53</v>
      </c>
      <c r="M7560">
        <v>72</v>
      </c>
      <c r="N7560">
        <f>LOG(M7560/100,2)+3</f>
        <v>2.5260688116675878</v>
      </c>
      <c r="O7560">
        <f>INDEX(lehmad!B$2:B$412,MATCH(klypsid!$B7560,lehmad!$A$2:$A$412,0))</f>
        <v>39063</v>
      </c>
      <c r="P7560">
        <f>INDEX(lehmad!D$2:D$412,MATCH(klypsid!$B7560,lehmad!$A$2:$A$412,0))</f>
        <v>99</v>
      </c>
      <c r="Q7560">
        <f>INDEX(lehmad!E$2:E$412,MATCH(klypsid!$B7560,lehmad!$A$2:$A$412,0))</f>
        <v>1</v>
      </c>
      <c r="R7560" t="str">
        <f>INDEX(lehmad!F$2:F$412,MATCH(klypsid!$B7560,lehmad!$A$2:$A$412,0))</f>
        <v>DYNASTY-ET</v>
      </c>
      <c r="S7560">
        <f>INDEX(lehmad!H$2:H$412,MATCH(klypsid!$B7560,lehmad!$A$2:$A$412,0))</f>
        <v>124</v>
      </c>
      <c r="T7560">
        <f>INDEX(lehmad!K$2:K$412,MATCH(klypsid!$B7560,lehmad!$A$2:$A$412,0))</f>
        <v>108</v>
      </c>
      <c r="U7560" s="4">
        <f t="shared" si="236"/>
        <v>5</v>
      </c>
      <c r="V7560">
        <f t="shared" si="237"/>
        <v>32</v>
      </c>
    </row>
    <row r="7561" spans="1:22" x14ac:dyDescent="0.25">
      <c r="A7561">
        <v>4293</v>
      </c>
      <c r="B7561" t="str">
        <f>"E"&amp;A7561</f>
        <v>E4293</v>
      </c>
      <c r="C7561" t="s">
        <v>33</v>
      </c>
      <c r="D7561">
        <v>2</v>
      </c>
      <c r="E7561">
        <f>IF(D7561&lt;4,D7561,4)</f>
        <v>2</v>
      </c>
      <c r="F7561" s="1">
        <v>40188</v>
      </c>
      <c r="G7561" s="1">
        <v>40371</v>
      </c>
      <c r="H7561" s="3">
        <f>G7561-F7561</f>
        <v>183</v>
      </c>
      <c r="I7561" s="3">
        <f>IF(H7561&lt;=60,1,IF(H7561&lt;=150,2,3))</f>
        <v>3</v>
      </c>
      <c r="J7561">
        <v>26.1</v>
      </c>
      <c r="K7561">
        <v>4.0999999999999996</v>
      </c>
      <c r="L7561">
        <v>3.54</v>
      </c>
      <c r="M7561">
        <v>60</v>
      </c>
      <c r="N7561">
        <f>LOG(M7561/100,2)+3</f>
        <v>2.2630344058337939</v>
      </c>
      <c r="O7561">
        <f>INDEX(lehmad!B$2:B$412,MATCH(klypsid!$B7561,lehmad!$A$2:$A$412,0))</f>
        <v>39063</v>
      </c>
      <c r="P7561">
        <f>INDEX(lehmad!D$2:D$412,MATCH(klypsid!$B7561,lehmad!$A$2:$A$412,0))</f>
        <v>99</v>
      </c>
      <c r="Q7561">
        <f>INDEX(lehmad!E$2:E$412,MATCH(klypsid!$B7561,lehmad!$A$2:$A$412,0))</f>
        <v>1</v>
      </c>
      <c r="R7561" t="str">
        <f>INDEX(lehmad!F$2:F$412,MATCH(klypsid!$B7561,lehmad!$A$2:$A$412,0))</f>
        <v>DYNASTY-ET</v>
      </c>
      <c r="S7561">
        <f>INDEX(lehmad!H$2:H$412,MATCH(klypsid!$B7561,lehmad!$A$2:$A$412,0))</f>
        <v>124</v>
      </c>
      <c r="T7561">
        <f>INDEX(lehmad!K$2:K$412,MATCH(klypsid!$B7561,lehmad!$A$2:$A$412,0))</f>
        <v>108</v>
      </c>
      <c r="U7561" s="4">
        <f t="shared" si="236"/>
        <v>6</v>
      </c>
      <c r="V7561">
        <f t="shared" si="237"/>
        <v>35</v>
      </c>
    </row>
    <row r="7562" spans="1:22" x14ac:dyDescent="0.25">
      <c r="A7562">
        <v>4293</v>
      </c>
      <c r="B7562" t="str">
        <f>"E"&amp;A7562</f>
        <v>E4293</v>
      </c>
      <c r="C7562" t="s">
        <v>33</v>
      </c>
      <c r="D7562">
        <v>2</v>
      </c>
      <c r="E7562">
        <f>IF(D7562&lt;4,D7562,4)</f>
        <v>2</v>
      </c>
      <c r="F7562" s="1">
        <v>40188</v>
      </c>
      <c r="G7562" s="1">
        <v>40396</v>
      </c>
      <c r="H7562" s="3">
        <f>G7562-F7562</f>
        <v>208</v>
      </c>
      <c r="I7562" s="3">
        <f>IF(H7562&lt;=60,1,IF(H7562&lt;=150,2,3))</f>
        <v>3</v>
      </c>
      <c r="J7562">
        <v>17.899999999999999</v>
      </c>
      <c r="K7562">
        <v>5.08</v>
      </c>
      <c r="L7562">
        <v>3.32</v>
      </c>
      <c r="M7562">
        <v>46</v>
      </c>
      <c r="N7562">
        <f>LOG(M7562/100,2)+3</f>
        <v>1.8797057662822882</v>
      </c>
      <c r="O7562">
        <f>INDEX(lehmad!B$2:B$412,MATCH(klypsid!$B7562,lehmad!$A$2:$A$412,0))</f>
        <v>39063</v>
      </c>
      <c r="P7562">
        <f>INDEX(lehmad!D$2:D$412,MATCH(klypsid!$B7562,lehmad!$A$2:$A$412,0))</f>
        <v>99</v>
      </c>
      <c r="Q7562">
        <f>INDEX(lehmad!E$2:E$412,MATCH(klypsid!$B7562,lehmad!$A$2:$A$412,0))</f>
        <v>1</v>
      </c>
      <c r="R7562" t="str">
        <f>INDEX(lehmad!F$2:F$412,MATCH(klypsid!$B7562,lehmad!$A$2:$A$412,0))</f>
        <v>DYNASTY-ET</v>
      </c>
      <c r="S7562">
        <f>INDEX(lehmad!H$2:H$412,MATCH(klypsid!$B7562,lehmad!$A$2:$A$412,0))</f>
        <v>124</v>
      </c>
      <c r="T7562">
        <f>INDEX(lehmad!K$2:K$412,MATCH(klypsid!$B7562,lehmad!$A$2:$A$412,0))</f>
        <v>108</v>
      </c>
      <c r="U7562" s="4">
        <f t="shared" si="236"/>
        <v>7</v>
      </c>
      <c r="V7562">
        <f t="shared" si="237"/>
        <v>25</v>
      </c>
    </row>
    <row r="7563" spans="1:22" x14ac:dyDescent="0.25">
      <c r="A7563">
        <v>4293</v>
      </c>
      <c r="B7563" t="str">
        <f>"E"&amp;A7563</f>
        <v>E4293</v>
      </c>
      <c r="C7563" t="s">
        <v>33</v>
      </c>
      <c r="D7563">
        <v>2</v>
      </c>
      <c r="E7563">
        <f>IF(D7563&lt;4,D7563,4)</f>
        <v>2</v>
      </c>
      <c r="F7563" s="1">
        <v>40188</v>
      </c>
      <c r="G7563" s="1">
        <v>40434</v>
      </c>
      <c r="H7563" s="3">
        <f>G7563-F7563</f>
        <v>246</v>
      </c>
      <c r="I7563" s="3">
        <f>IF(H7563&lt;=60,1,IF(H7563&lt;=150,2,3))</f>
        <v>3</v>
      </c>
      <c r="J7563">
        <v>22.1</v>
      </c>
      <c r="K7563">
        <v>4.6900000000000004</v>
      </c>
      <c r="L7563">
        <v>3.7</v>
      </c>
      <c r="M7563">
        <v>186</v>
      </c>
      <c r="N7563">
        <f>LOG(M7563/100,2)+3</f>
        <v>3.8953026213333066</v>
      </c>
      <c r="O7563">
        <f>INDEX(lehmad!B$2:B$412,MATCH(klypsid!$B7563,lehmad!$A$2:$A$412,0))</f>
        <v>39063</v>
      </c>
      <c r="P7563">
        <f>INDEX(lehmad!D$2:D$412,MATCH(klypsid!$B7563,lehmad!$A$2:$A$412,0))</f>
        <v>99</v>
      </c>
      <c r="Q7563">
        <f>INDEX(lehmad!E$2:E$412,MATCH(klypsid!$B7563,lehmad!$A$2:$A$412,0))</f>
        <v>1</v>
      </c>
      <c r="R7563" t="str">
        <f>INDEX(lehmad!F$2:F$412,MATCH(klypsid!$B7563,lehmad!$A$2:$A$412,0))</f>
        <v>DYNASTY-ET</v>
      </c>
      <c r="S7563">
        <f>INDEX(lehmad!H$2:H$412,MATCH(klypsid!$B7563,lehmad!$A$2:$A$412,0))</f>
        <v>124</v>
      </c>
      <c r="T7563">
        <f>INDEX(lehmad!K$2:K$412,MATCH(klypsid!$B7563,lehmad!$A$2:$A$412,0))</f>
        <v>108</v>
      </c>
      <c r="U7563" s="4">
        <f t="shared" si="236"/>
        <v>8</v>
      </c>
      <c r="V7563">
        <f t="shared" si="237"/>
        <v>38</v>
      </c>
    </row>
    <row r="7564" spans="1:22" x14ac:dyDescent="0.25">
      <c r="A7564">
        <v>4293</v>
      </c>
      <c r="B7564" t="str">
        <f>"E"&amp;A7564</f>
        <v>E4293</v>
      </c>
      <c r="C7564" t="s">
        <v>33</v>
      </c>
      <c r="D7564">
        <v>2</v>
      </c>
      <c r="E7564">
        <f>IF(D7564&lt;4,D7564,4)</f>
        <v>2</v>
      </c>
      <c r="F7564" s="1">
        <v>40188</v>
      </c>
      <c r="G7564" s="1">
        <v>40462</v>
      </c>
      <c r="H7564" s="3">
        <f>G7564-F7564</f>
        <v>274</v>
      </c>
      <c r="I7564" s="3">
        <f>IF(H7564&lt;=60,1,IF(H7564&lt;=150,2,3))</f>
        <v>3</v>
      </c>
      <c r="J7564">
        <v>22.1</v>
      </c>
      <c r="K7564">
        <v>4.8600000000000003</v>
      </c>
      <c r="L7564">
        <v>3.97</v>
      </c>
      <c r="M7564">
        <v>32</v>
      </c>
      <c r="N7564">
        <f>LOG(M7564/100,2)+3</f>
        <v>1.3561438102252752</v>
      </c>
      <c r="O7564">
        <f>INDEX(lehmad!B$2:B$412,MATCH(klypsid!$B7564,lehmad!$A$2:$A$412,0))</f>
        <v>39063</v>
      </c>
      <c r="P7564">
        <f>INDEX(lehmad!D$2:D$412,MATCH(klypsid!$B7564,lehmad!$A$2:$A$412,0))</f>
        <v>99</v>
      </c>
      <c r="Q7564">
        <f>INDEX(lehmad!E$2:E$412,MATCH(klypsid!$B7564,lehmad!$A$2:$A$412,0))</f>
        <v>1</v>
      </c>
      <c r="R7564" t="str">
        <f>INDEX(lehmad!F$2:F$412,MATCH(klypsid!$B7564,lehmad!$A$2:$A$412,0))</f>
        <v>DYNASTY-ET</v>
      </c>
      <c r="S7564">
        <f>INDEX(lehmad!H$2:H$412,MATCH(klypsid!$B7564,lehmad!$A$2:$A$412,0))</f>
        <v>124</v>
      </c>
      <c r="T7564">
        <f>INDEX(lehmad!K$2:K$412,MATCH(klypsid!$B7564,lehmad!$A$2:$A$412,0))</f>
        <v>108</v>
      </c>
      <c r="U7564" s="4">
        <f t="shared" si="236"/>
        <v>9</v>
      </c>
      <c r="V7564">
        <f t="shared" si="237"/>
        <v>28</v>
      </c>
    </row>
    <row r="7565" spans="1:22" x14ac:dyDescent="0.25">
      <c r="A7565">
        <v>4293</v>
      </c>
      <c r="B7565" t="str">
        <f>"E"&amp;A7565</f>
        <v>E4293</v>
      </c>
      <c r="C7565" t="s">
        <v>33</v>
      </c>
      <c r="D7565">
        <v>2</v>
      </c>
      <c r="E7565">
        <f>IF(D7565&lt;4,D7565,4)</f>
        <v>2</v>
      </c>
      <c r="F7565" s="1">
        <v>40188</v>
      </c>
      <c r="G7565" s="1">
        <v>40493</v>
      </c>
      <c r="H7565" s="3">
        <f>G7565-F7565</f>
        <v>305</v>
      </c>
      <c r="I7565" s="3">
        <f>IF(H7565&lt;=60,1,IF(H7565&lt;=150,2,3))</f>
        <v>3</v>
      </c>
      <c r="J7565">
        <v>19.8</v>
      </c>
      <c r="K7565">
        <v>4.71</v>
      </c>
      <c r="L7565">
        <v>3.7</v>
      </c>
      <c r="M7565">
        <v>44</v>
      </c>
      <c r="N7565">
        <f>LOG(M7565/100,2)+3</f>
        <v>1.8155754288625725</v>
      </c>
      <c r="O7565">
        <f>INDEX(lehmad!B$2:B$412,MATCH(klypsid!$B7565,lehmad!$A$2:$A$412,0))</f>
        <v>39063</v>
      </c>
      <c r="P7565">
        <f>INDEX(lehmad!D$2:D$412,MATCH(klypsid!$B7565,lehmad!$A$2:$A$412,0))</f>
        <v>99</v>
      </c>
      <c r="Q7565">
        <f>INDEX(lehmad!E$2:E$412,MATCH(klypsid!$B7565,lehmad!$A$2:$A$412,0))</f>
        <v>1</v>
      </c>
      <c r="R7565" t="str">
        <f>INDEX(lehmad!F$2:F$412,MATCH(klypsid!$B7565,lehmad!$A$2:$A$412,0))</f>
        <v>DYNASTY-ET</v>
      </c>
      <c r="S7565">
        <f>INDEX(lehmad!H$2:H$412,MATCH(klypsid!$B7565,lehmad!$A$2:$A$412,0))</f>
        <v>124</v>
      </c>
      <c r="T7565">
        <f>INDEX(lehmad!K$2:K$412,MATCH(klypsid!$B7565,lehmad!$A$2:$A$412,0))</f>
        <v>108</v>
      </c>
      <c r="U7565" s="4">
        <f t="shared" si="236"/>
        <v>10</v>
      </c>
      <c r="V7565">
        <f t="shared" si="237"/>
        <v>31</v>
      </c>
    </row>
    <row r="7566" spans="1:22" x14ac:dyDescent="0.25">
      <c r="A7566">
        <v>4293</v>
      </c>
      <c r="B7566" t="str">
        <f>"E"&amp;A7566</f>
        <v>E4293</v>
      </c>
      <c r="C7566" t="s">
        <v>33</v>
      </c>
      <c r="D7566">
        <v>2</v>
      </c>
      <c r="E7566">
        <f>IF(D7566&lt;4,D7566,4)</f>
        <v>2</v>
      </c>
      <c r="F7566" s="1">
        <v>40188</v>
      </c>
      <c r="G7566" s="1">
        <v>40521</v>
      </c>
      <c r="H7566" s="3">
        <f>G7566-F7566</f>
        <v>333</v>
      </c>
      <c r="I7566" s="3">
        <f>IF(H7566&lt;=60,1,IF(H7566&lt;=150,2,3))</f>
        <v>3</v>
      </c>
      <c r="J7566">
        <v>20.5</v>
      </c>
      <c r="K7566">
        <v>5.04</v>
      </c>
      <c r="L7566">
        <v>3.9</v>
      </c>
      <c r="M7566">
        <v>254</v>
      </c>
      <c r="N7566">
        <f>LOG(M7566/100,2)+3</f>
        <v>4.3448284969974411</v>
      </c>
      <c r="O7566">
        <f>INDEX(lehmad!B$2:B$412,MATCH(klypsid!$B7566,lehmad!$A$2:$A$412,0))</f>
        <v>39063</v>
      </c>
      <c r="P7566">
        <f>INDEX(lehmad!D$2:D$412,MATCH(klypsid!$B7566,lehmad!$A$2:$A$412,0))</f>
        <v>99</v>
      </c>
      <c r="Q7566">
        <f>INDEX(lehmad!E$2:E$412,MATCH(klypsid!$B7566,lehmad!$A$2:$A$412,0))</f>
        <v>1</v>
      </c>
      <c r="R7566" t="str">
        <f>INDEX(lehmad!F$2:F$412,MATCH(klypsid!$B7566,lehmad!$A$2:$A$412,0))</f>
        <v>DYNASTY-ET</v>
      </c>
      <c r="S7566">
        <f>INDEX(lehmad!H$2:H$412,MATCH(klypsid!$B7566,lehmad!$A$2:$A$412,0))</f>
        <v>124</v>
      </c>
      <c r="T7566">
        <f>INDEX(lehmad!K$2:K$412,MATCH(klypsid!$B7566,lehmad!$A$2:$A$412,0))</f>
        <v>108</v>
      </c>
      <c r="U7566" s="4">
        <f t="shared" si="236"/>
        <v>11</v>
      </c>
      <c r="V7566">
        <f t="shared" si="237"/>
        <v>28</v>
      </c>
    </row>
    <row r="7567" spans="1:22" x14ac:dyDescent="0.25">
      <c r="A7567">
        <v>4293</v>
      </c>
      <c r="B7567" t="str">
        <f>"E"&amp;A7567</f>
        <v>E4293</v>
      </c>
      <c r="C7567" t="s">
        <v>33</v>
      </c>
      <c r="D7567">
        <v>2</v>
      </c>
      <c r="E7567">
        <f>IF(D7567&lt;4,D7567,4)</f>
        <v>2</v>
      </c>
      <c r="F7567" s="1">
        <v>40188</v>
      </c>
      <c r="G7567" s="1">
        <v>40556</v>
      </c>
      <c r="H7567" s="3">
        <f>G7567-F7567</f>
        <v>368</v>
      </c>
      <c r="I7567" s="3">
        <f>IF(H7567&lt;=60,1,IF(H7567&lt;=150,2,3))</f>
        <v>3</v>
      </c>
      <c r="J7567">
        <v>21.9</v>
      </c>
      <c r="K7567">
        <v>5.04</v>
      </c>
      <c r="L7567">
        <v>3.93</v>
      </c>
      <c r="M7567">
        <v>138</v>
      </c>
      <c r="N7567">
        <f>LOG(M7567/100,2)+3</f>
        <v>3.4646682670034443</v>
      </c>
      <c r="O7567">
        <f>INDEX(lehmad!B$2:B$412,MATCH(klypsid!$B7567,lehmad!$A$2:$A$412,0))</f>
        <v>39063</v>
      </c>
      <c r="P7567">
        <f>INDEX(lehmad!D$2:D$412,MATCH(klypsid!$B7567,lehmad!$A$2:$A$412,0))</f>
        <v>99</v>
      </c>
      <c r="Q7567">
        <f>INDEX(lehmad!E$2:E$412,MATCH(klypsid!$B7567,lehmad!$A$2:$A$412,0))</f>
        <v>1</v>
      </c>
      <c r="R7567" t="str">
        <f>INDEX(lehmad!F$2:F$412,MATCH(klypsid!$B7567,lehmad!$A$2:$A$412,0))</f>
        <v>DYNASTY-ET</v>
      </c>
      <c r="S7567">
        <f>INDEX(lehmad!H$2:H$412,MATCH(klypsid!$B7567,lehmad!$A$2:$A$412,0))</f>
        <v>124</v>
      </c>
      <c r="T7567">
        <f>INDEX(lehmad!K$2:K$412,MATCH(klypsid!$B7567,lehmad!$A$2:$A$412,0))</f>
        <v>108</v>
      </c>
      <c r="U7567" s="4">
        <f t="shared" si="236"/>
        <v>12</v>
      </c>
      <c r="V7567">
        <f t="shared" si="237"/>
        <v>35</v>
      </c>
    </row>
    <row r="7568" spans="1:22" x14ac:dyDescent="0.25">
      <c r="A7568">
        <v>4295</v>
      </c>
      <c r="B7568" t="str">
        <f>"E"&amp;A7568</f>
        <v>E4295</v>
      </c>
      <c r="C7568" t="s">
        <v>102</v>
      </c>
      <c r="D7568">
        <v>1</v>
      </c>
      <c r="E7568">
        <f>IF(D7568&lt;4,D7568,4)</f>
        <v>1</v>
      </c>
      <c r="F7568" s="1">
        <v>39857</v>
      </c>
      <c r="G7568" s="1">
        <v>39875</v>
      </c>
      <c r="H7568" s="3">
        <f>G7568-F7568</f>
        <v>18</v>
      </c>
      <c r="I7568" s="3">
        <f>IF(H7568&lt;=60,1,IF(H7568&lt;=150,2,3))</f>
        <v>1</v>
      </c>
      <c r="J7568">
        <v>35.200000000000003</v>
      </c>
      <c r="K7568">
        <v>4.8099999999999996</v>
      </c>
      <c r="L7568">
        <v>3.13</v>
      </c>
      <c r="M7568">
        <v>73</v>
      </c>
      <c r="N7568">
        <f>LOG(M7568/100,2)+3</f>
        <v>2.5459683691052923</v>
      </c>
      <c r="O7568">
        <f>INDEX(lehmad!B$2:B$412,MATCH(klypsid!$B7568,lehmad!$A$2:$A$412,0))</f>
        <v>39064</v>
      </c>
      <c r="P7568">
        <f>INDEX(lehmad!D$2:D$412,MATCH(klypsid!$B7568,lehmad!$A$2:$A$412,0))</f>
        <v>107</v>
      </c>
      <c r="Q7568">
        <f>INDEX(lehmad!E$2:E$412,MATCH(klypsid!$B7568,lehmad!$A$2:$A$412,0))</f>
        <v>1</v>
      </c>
      <c r="R7568" t="str">
        <f>INDEX(lehmad!F$2:F$412,MATCH(klypsid!$B7568,lehmad!$A$2:$A$412,0))</f>
        <v>DYNASTY-ET</v>
      </c>
      <c r="S7568">
        <f>INDEX(lehmad!H$2:H$412,MATCH(klypsid!$B7568,lehmad!$A$2:$A$412,0))</f>
        <v>124</v>
      </c>
      <c r="T7568">
        <f>INDEX(lehmad!K$2:K$412,MATCH(klypsid!$B7568,lehmad!$A$2:$A$412,0))</f>
        <v>108</v>
      </c>
      <c r="U7568" s="4">
        <f t="shared" si="236"/>
        <v>1</v>
      </c>
      <c r="V7568">
        <f t="shared" si="237"/>
        <v>18</v>
      </c>
    </row>
    <row r="7569" spans="1:22" x14ac:dyDescent="0.25">
      <c r="A7569">
        <v>4295</v>
      </c>
      <c r="B7569" t="str">
        <f>"E"&amp;A7569</f>
        <v>E4295</v>
      </c>
      <c r="C7569" t="s">
        <v>102</v>
      </c>
      <c r="D7569">
        <v>1</v>
      </c>
      <c r="E7569">
        <f>IF(D7569&lt;4,D7569,4)</f>
        <v>1</v>
      </c>
      <c r="F7569" s="1">
        <v>39857</v>
      </c>
      <c r="G7569" s="1">
        <v>39908</v>
      </c>
      <c r="H7569" s="3">
        <f>G7569-F7569</f>
        <v>51</v>
      </c>
      <c r="I7569" s="3">
        <f>IF(H7569&lt;=60,1,IF(H7569&lt;=150,2,3))</f>
        <v>1</v>
      </c>
      <c r="J7569">
        <v>40.5</v>
      </c>
      <c r="K7569">
        <v>4.0999999999999996</v>
      </c>
      <c r="L7569">
        <v>3.04</v>
      </c>
      <c r="M7569">
        <v>61</v>
      </c>
      <c r="N7569">
        <f>LOG(M7569/100,2)+3</f>
        <v>2.2868811477881614</v>
      </c>
      <c r="O7569">
        <f>INDEX(lehmad!B$2:B$412,MATCH(klypsid!$B7569,lehmad!$A$2:$A$412,0))</f>
        <v>39064</v>
      </c>
      <c r="P7569">
        <f>INDEX(lehmad!D$2:D$412,MATCH(klypsid!$B7569,lehmad!$A$2:$A$412,0))</f>
        <v>107</v>
      </c>
      <c r="Q7569">
        <f>INDEX(lehmad!E$2:E$412,MATCH(klypsid!$B7569,lehmad!$A$2:$A$412,0))</f>
        <v>1</v>
      </c>
      <c r="R7569" t="str">
        <f>INDEX(lehmad!F$2:F$412,MATCH(klypsid!$B7569,lehmad!$A$2:$A$412,0))</f>
        <v>DYNASTY-ET</v>
      </c>
      <c r="S7569">
        <f>INDEX(lehmad!H$2:H$412,MATCH(klypsid!$B7569,lehmad!$A$2:$A$412,0))</f>
        <v>124</v>
      </c>
      <c r="T7569">
        <f>INDEX(lehmad!K$2:K$412,MATCH(klypsid!$B7569,lehmad!$A$2:$A$412,0))</f>
        <v>108</v>
      </c>
      <c r="U7569" s="4">
        <f t="shared" si="236"/>
        <v>2</v>
      </c>
      <c r="V7569">
        <f t="shared" si="237"/>
        <v>33</v>
      </c>
    </row>
    <row r="7570" spans="1:22" x14ac:dyDescent="0.25">
      <c r="A7570">
        <v>4295</v>
      </c>
      <c r="B7570" t="str">
        <f>"E"&amp;A7570</f>
        <v>E4295</v>
      </c>
      <c r="C7570" t="s">
        <v>102</v>
      </c>
      <c r="D7570">
        <v>1</v>
      </c>
      <c r="E7570">
        <f>IF(D7570&lt;4,D7570,4)</f>
        <v>1</v>
      </c>
      <c r="F7570" s="1">
        <v>39857</v>
      </c>
      <c r="G7570" s="1">
        <v>39944</v>
      </c>
      <c r="H7570" s="3">
        <f>G7570-F7570</f>
        <v>87</v>
      </c>
      <c r="I7570" s="3">
        <f>IF(H7570&lt;=60,1,IF(H7570&lt;=150,2,3))</f>
        <v>2</v>
      </c>
      <c r="J7570">
        <v>34.5</v>
      </c>
      <c r="K7570">
        <v>3.56</v>
      </c>
      <c r="L7570">
        <v>3.29</v>
      </c>
      <c r="M7570">
        <v>66</v>
      </c>
      <c r="N7570">
        <f>LOG(M7570/100,2)+3</f>
        <v>2.400537929583729</v>
      </c>
      <c r="O7570">
        <f>INDEX(lehmad!B$2:B$412,MATCH(klypsid!$B7570,lehmad!$A$2:$A$412,0))</f>
        <v>39064</v>
      </c>
      <c r="P7570">
        <f>INDEX(lehmad!D$2:D$412,MATCH(klypsid!$B7570,lehmad!$A$2:$A$412,0))</f>
        <v>107</v>
      </c>
      <c r="Q7570">
        <f>INDEX(lehmad!E$2:E$412,MATCH(klypsid!$B7570,lehmad!$A$2:$A$412,0))</f>
        <v>1</v>
      </c>
      <c r="R7570" t="str">
        <f>INDEX(lehmad!F$2:F$412,MATCH(klypsid!$B7570,lehmad!$A$2:$A$412,0))</f>
        <v>DYNASTY-ET</v>
      </c>
      <c r="S7570">
        <f>INDEX(lehmad!H$2:H$412,MATCH(klypsid!$B7570,lehmad!$A$2:$A$412,0))</f>
        <v>124</v>
      </c>
      <c r="T7570">
        <f>INDEX(lehmad!K$2:K$412,MATCH(klypsid!$B7570,lehmad!$A$2:$A$412,0))</f>
        <v>108</v>
      </c>
      <c r="U7570" s="4">
        <f t="shared" si="236"/>
        <v>3</v>
      </c>
      <c r="V7570">
        <f t="shared" si="237"/>
        <v>36</v>
      </c>
    </row>
    <row r="7571" spans="1:22" x14ac:dyDescent="0.25">
      <c r="A7571">
        <v>4295</v>
      </c>
      <c r="B7571" t="str">
        <f>"E"&amp;A7571</f>
        <v>E4295</v>
      </c>
      <c r="C7571" t="s">
        <v>102</v>
      </c>
      <c r="D7571">
        <v>1</v>
      </c>
      <c r="E7571">
        <f>IF(D7571&lt;4,D7571,4)</f>
        <v>1</v>
      </c>
      <c r="F7571" s="1">
        <v>39857</v>
      </c>
      <c r="G7571" s="1">
        <v>39972</v>
      </c>
      <c r="H7571" s="3">
        <f>G7571-F7571</f>
        <v>115</v>
      </c>
      <c r="I7571" s="3">
        <f>IF(H7571&lt;=60,1,IF(H7571&lt;=150,2,3))</f>
        <v>2</v>
      </c>
      <c r="J7571">
        <v>35.299999999999997</v>
      </c>
      <c r="K7571">
        <v>2.77</v>
      </c>
      <c r="L7571">
        <v>3.35</v>
      </c>
      <c r="M7571">
        <v>245</v>
      </c>
      <c r="N7571">
        <f>LOG(M7571/100,2)+3</f>
        <v>4.2927817492278457</v>
      </c>
      <c r="O7571">
        <f>INDEX(lehmad!B$2:B$412,MATCH(klypsid!$B7571,lehmad!$A$2:$A$412,0))</f>
        <v>39064</v>
      </c>
      <c r="P7571">
        <f>INDEX(lehmad!D$2:D$412,MATCH(klypsid!$B7571,lehmad!$A$2:$A$412,0))</f>
        <v>107</v>
      </c>
      <c r="Q7571">
        <f>INDEX(lehmad!E$2:E$412,MATCH(klypsid!$B7571,lehmad!$A$2:$A$412,0))</f>
        <v>1</v>
      </c>
      <c r="R7571" t="str">
        <f>INDEX(lehmad!F$2:F$412,MATCH(klypsid!$B7571,lehmad!$A$2:$A$412,0))</f>
        <v>DYNASTY-ET</v>
      </c>
      <c r="S7571">
        <f>INDEX(lehmad!H$2:H$412,MATCH(klypsid!$B7571,lehmad!$A$2:$A$412,0))</f>
        <v>124</v>
      </c>
      <c r="T7571">
        <f>INDEX(lehmad!K$2:K$412,MATCH(klypsid!$B7571,lehmad!$A$2:$A$412,0))</f>
        <v>108</v>
      </c>
      <c r="U7571" s="4">
        <f t="shared" si="236"/>
        <v>4</v>
      </c>
      <c r="V7571">
        <f t="shared" si="237"/>
        <v>28</v>
      </c>
    </row>
    <row r="7572" spans="1:22" x14ac:dyDescent="0.25">
      <c r="A7572">
        <v>4295</v>
      </c>
      <c r="B7572" t="str">
        <f>"E"&amp;A7572</f>
        <v>E4295</v>
      </c>
      <c r="C7572" t="s">
        <v>102</v>
      </c>
      <c r="D7572">
        <v>1</v>
      </c>
      <c r="E7572">
        <f>IF(D7572&lt;4,D7572,4)</f>
        <v>1</v>
      </c>
      <c r="F7572" s="1">
        <v>39857</v>
      </c>
      <c r="G7572" s="1">
        <v>40007</v>
      </c>
      <c r="H7572" s="3">
        <f>G7572-F7572</f>
        <v>150</v>
      </c>
      <c r="I7572" s="3">
        <f>IF(H7572&lt;=60,1,IF(H7572&lt;=150,2,3))</f>
        <v>2</v>
      </c>
      <c r="J7572">
        <v>34.9</v>
      </c>
      <c r="K7572">
        <v>4.1399999999999997</v>
      </c>
      <c r="L7572">
        <v>3.52</v>
      </c>
      <c r="M7572">
        <v>124</v>
      </c>
      <c r="N7572">
        <f>LOG(M7572/100,2)+3</f>
        <v>3.3103401206121505</v>
      </c>
      <c r="O7572">
        <f>INDEX(lehmad!B$2:B$412,MATCH(klypsid!$B7572,lehmad!$A$2:$A$412,0))</f>
        <v>39064</v>
      </c>
      <c r="P7572">
        <f>INDEX(lehmad!D$2:D$412,MATCH(klypsid!$B7572,lehmad!$A$2:$A$412,0))</f>
        <v>107</v>
      </c>
      <c r="Q7572">
        <f>INDEX(lehmad!E$2:E$412,MATCH(klypsid!$B7572,lehmad!$A$2:$A$412,0))</f>
        <v>1</v>
      </c>
      <c r="R7572" t="str">
        <f>INDEX(lehmad!F$2:F$412,MATCH(klypsid!$B7572,lehmad!$A$2:$A$412,0))</f>
        <v>DYNASTY-ET</v>
      </c>
      <c r="S7572">
        <f>INDEX(lehmad!H$2:H$412,MATCH(klypsid!$B7572,lehmad!$A$2:$A$412,0))</f>
        <v>124</v>
      </c>
      <c r="T7572">
        <f>INDEX(lehmad!K$2:K$412,MATCH(klypsid!$B7572,lehmad!$A$2:$A$412,0))</f>
        <v>108</v>
      </c>
      <c r="U7572" s="4">
        <f t="shared" si="236"/>
        <v>5</v>
      </c>
      <c r="V7572">
        <f t="shared" si="237"/>
        <v>35</v>
      </c>
    </row>
    <row r="7573" spans="1:22" x14ac:dyDescent="0.25">
      <c r="A7573">
        <v>4295</v>
      </c>
      <c r="B7573" t="str">
        <f>"E"&amp;A7573</f>
        <v>E4295</v>
      </c>
      <c r="C7573" t="s">
        <v>102</v>
      </c>
      <c r="D7573">
        <v>1</v>
      </c>
      <c r="E7573">
        <f>IF(D7573&lt;4,D7573,4)</f>
        <v>1</v>
      </c>
      <c r="F7573" s="1">
        <v>39857</v>
      </c>
      <c r="G7573" s="1">
        <v>40037</v>
      </c>
      <c r="H7573" s="3">
        <f>G7573-F7573</f>
        <v>180</v>
      </c>
      <c r="I7573" s="3">
        <f>IF(H7573&lt;=60,1,IF(H7573&lt;=150,2,3))</f>
        <v>3</v>
      </c>
      <c r="J7573">
        <v>32.5</v>
      </c>
      <c r="K7573">
        <v>3.25</v>
      </c>
      <c r="L7573">
        <v>3.39</v>
      </c>
      <c r="M7573">
        <v>191</v>
      </c>
      <c r="N7573">
        <f>LOG(M7573/100,2)+3</f>
        <v>3.9335726382610239</v>
      </c>
      <c r="O7573">
        <f>INDEX(lehmad!B$2:B$412,MATCH(klypsid!$B7573,lehmad!$A$2:$A$412,0))</f>
        <v>39064</v>
      </c>
      <c r="P7573">
        <f>INDEX(lehmad!D$2:D$412,MATCH(klypsid!$B7573,lehmad!$A$2:$A$412,0))</f>
        <v>107</v>
      </c>
      <c r="Q7573">
        <f>INDEX(lehmad!E$2:E$412,MATCH(klypsid!$B7573,lehmad!$A$2:$A$412,0))</f>
        <v>1</v>
      </c>
      <c r="R7573" t="str">
        <f>INDEX(lehmad!F$2:F$412,MATCH(klypsid!$B7573,lehmad!$A$2:$A$412,0))</f>
        <v>DYNASTY-ET</v>
      </c>
      <c r="S7573">
        <f>INDEX(lehmad!H$2:H$412,MATCH(klypsid!$B7573,lehmad!$A$2:$A$412,0))</f>
        <v>124</v>
      </c>
      <c r="T7573">
        <f>INDEX(lehmad!K$2:K$412,MATCH(klypsid!$B7573,lehmad!$A$2:$A$412,0))</f>
        <v>108</v>
      </c>
      <c r="U7573" s="4">
        <f t="shared" si="236"/>
        <v>6</v>
      </c>
      <c r="V7573">
        <f t="shared" si="237"/>
        <v>30</v>
      </c>
    </row>
    <row r="7574" spans="1:22" x14ac:dyDescent="0.25">
      <c r="A7574">
        <v>4295</v>
      </c>
      <c r="B7574" t="str">
        <f>"E"&amp;A7574</f>
        <v>E4295</v>
      </c>
      <c r="C7574" t="s">
        <v>102</v>
      </c>
      <c r="D7574">
        <v>1</v>
      </c>
      <c r="E7574">
        <f>IF(D7574&lt;4,D7574,4)</f>
        <v>1</v>
      </c>
      <c r="F7574" s="1">
        <v>39857</v>
      </c>
      <c r="G7574" s="1">
        <v>40066</v>
      </c>
      <c r="H7574" s="3">
        <f>G7574-F7574</f>
        <v>209</v>
      </c>
      <c r="I7574" s="3">
        <f>IF(H7574&lt;=60,1,IF(H7574&lt;=150,2,3))</f>
        <v>3</v>
      </c>
      <c r="J7574">
        <v>27.5</v>
      </c>
      <c r="K7574">
        <v>3.99</v>
      </c>
      <c r="L7574">
        <v>3.62</v>
      </c>
      <c r="M7574">
        <v>106</v>
      </c>
      <c r="N7574">
        <f>LOG(M7574/100,2)+3</f>
        <v>3.0840642647884744</v>
      </c>
      <c r="O7574">
        <f>INDEX(lehmad!B$2:B$412,MATCH(klypsid!$B7574,lehmad!$A$2:$A$412,0))</f>
        <v>39064</v>
      </c>
      <c r="P7574">
        <f>INDEX(lehmad!D$2:D$412,MATCH(klypsid!$B7574,lehmad!$A$2:$A$412,0))</f>
        <v>107</v>
      </c>
      <c r="Q7574">
        <f>INDEX(lehmad!E$2:E$412,MATCH(klypsid!$B7574,lehmad!$A$2:$A$412,0))</f>
        <v>1</v>
      </c>
      <c r="R7574" t="str">
        <f>INDEX(lehmad!F$2:F$412,MATCH(klypsid!$B7574,lehmad!$A$2:$A$412,0))</f>
        <v>DYNASTY-ET</v>
      </c>
      <c r="S7574">
        <f>INDEX(lehmad!H$2:H$412,MATCH(klypsid!$B7574,lehmad!$A$2:$A$412,0))</f>
        <v>124</v>
      </c>
      <c r="T7574">
        <f>INDEX(lehmad!K$2:K$412,MATCH(klypsid!$B7574,lehmad!$A$2:$A$412,0))</f>
        <v>108</v>
      </c>
      <c r="U7574" s="4">
        <f t="shared" si="236"/>
        <v>7</v>
      </c>
      <c r="V7574">
        <f t="shared" si="237"/>
        <v>29</v>
      </c>
    </row>
    <row r="7575" spans="1:22" x14ac:dyDescent="0.25">
      <c r="A7575">
        <v>4295</v>
      </c>
      <c r="B7575" t="str">
        <f>"E"&amp;A7575</f>
        <v>E4295</v>
      </c>
      <c r="C7575" t="s">
        <v>102</v>
      </c>
      <c r="D7575">
        <v>1</v>
      </c>
      <c r="E7575">
        <f>IF(D7575&lt;4,D7575,4)</f>
        <v>1</v>
      </c>
      <c r="F7575" s="1">
        <v>39857</v>
      </c>
      <c r="G7575" s="1">
        <v>40094</v>
      </c>
      <c r="H7575" s="3">
        <f>G7575-F7575</f>
        <v>237</v>
      </c>
      <c r="I7575" s="3">
        <f>IF(H7575&lt;=60,1,IF(H7575&lt;=150,2,3))</f>
        <v>3</v>
      </c>
      <c r="J7575">
        <v>25.8</v>
      </c>
      <c r="K7575">
        <v>3.62</v>
      </c>
      <c r="L7575">
        <v>3.81</v>
      </c>
      <c r="M7575">
        <v>104</v>
      </c>
      <c r="N7575">
        <f>LOG(M7575/100,2)+3</f>
        <v>3.0565835283663674</v>
      </c>
      <c r="O7575">
        <f>INDEX(lehmad!B$2:B$412,MATCH(klypsid!$B7575,lehmad!$A$2:$A$412,0))</f>
        <v>39064</v>
      </c>
      <c r="P7575">
        <f>INDEX(lehmad!D$2:D$412,MATCH(klypsid!$B7575,lehmad!$A$2:$A$412,0))</f>
        <v>107</v>
      </c>
      <c r="Q7575">
        <f>INDEX(lehmad!E$2:E$412,MATCH(klypsid!$B7575,lehmad!$A$2:$A$412,0))</f>
        <v>1</v>
      </c>
      <c r="R7575" t="str">
        <f>INDEX(lehmad!F$2:F$412,MATCH(klypsid!$B7575,lehmad!$A$2:$A$412,0))</f>
        <v>DYNASTY-ET</v>
      </c>
      <c r="S7575">
        <f>INDEX(lehmad!H$2:H$412,MATCH(klypsid!$B7575,lehmad!$A$2:$A$412,0))</f>
        <v>124</v>
      </c>
      <c r="T7575">
        <f>INDEX(lehmad!K$2:K$412,MATCH(klypsid!$B7575,lehmad!$A$2:$A$412,0))</f>
        <v>108</v>
      </c>
      <c r="U7575" s="4">
        <f t="shared" si="236"/>
        <v>8</v>
      </c>
      <c r="V7575">
        <f t="shared" si="237"/>
        <v>28</v>
      </c>
    </row>
    <row r="7576" spans="1:22" x14ac:dyDescent="0.25">
      <c r="A7576">
        <v>4295</v>
      </c>
      <c r="B7576" t="str">
        <f>"E"&amp;A7576</f>
        <v>E4295</v>
      </c>
      <c r="C7576" t="s">
        <v>102</v>
      </c>
      <c r="D7576">
        <v>1</v>
      </c>
      <c r="E7576">
        <f>IF(D7576&lt;4,D7576,4)</f>
        <v>1</v>
      </c>
      <c r="F7576" s="1">
        <v>39857</v>
      </c>
      <c r="G7576" s="1">
        <v>40125</v>
      </c>
      <c r="H7576" s="3">
        <f>G7576-F7576</f>
        <v>268</v>
      </c>
      <c r="I7576" s="3">
        <f>IF(H7576&lt;=60,1,IF(H7576&lt;=150,2,3))</f>
        <v>3</v>
      </c>
      <c r="J7576">
        <v>24.6</v>
      </c>
      <c r="K7576">
        <v>5.35</v>
      </c>
      <c r="L7576">
        <v>4</v>
      </c>
      <c r="M7576">
        <v>113</v>
      </c>
      <c r="N7576">
        <f>LOG(M7576/100,2)+3</f>
        <v>3.176322772640463</v>
      </c>
      <c r="O7576">
        <f>INDEX(lehmad!B$2:B$412,MATCH(klypsid!$B7576,lehmad!$A$2:$A$412,0))</f>
        <v>39064</v>
      </c>
      <c r="P7576">
        <f>INDEX(lehmad!D$2:D$412,MATCH(klypsid!$B7576,lehmad!$A$2:$A$412,0))</f>
        <v>107</v>
      </c>
      <c r="Q7576">
        <f>INDEX(lehmad!E$2:E$412,MATCH(klypsid!$B7576,lehmad!$A$2:$A$412,0))</f>
        <v>1</v>
      </c>
      <c r="R7576" t="str">
        <f>INDEX(lehmad!F$2:F$412,MATCH(klypsid!$B7576,lehmad!$A$2:$A$412,0))</f>
        <v>DYNASTY-ET</v>
      </c>
      <c r="S7576">
        <f>INDEX(lehmad!H$2:H$412,MATCH(klypsid!$B7576,lehmad!$A$2:$A$412,0))</f>
        <v>124</v>
      </c>
      <c r="T7576">
        <f>INDEX(lehmad!K$2:K$412,MATCH(klypsid!$B7576,lehmad!$A$2:$A$412,0))</f>
        <v>108</v>
      </c>
      <c r="U7576" s="4">
        <f t="shared" si="236"/>
        <v>9</v>
      </c>
      <c r="V7576">
        <f t="shared" si="237"/>
        <v>31</v>
      </c>
    </row>
    <row r="7577" spans="1:22" x14ac:dyDescent="0.25">
      <c r="A7577">
        <v>4295</v>
      </c>
      <c r="B7577" t="str">
        <f>"E"&amp;A7577</f>
        <v>E4295</v>
      </c>
      <c r="C7577" t="s">
        <v>102</v>
      </c>
      <c r="D7577">
        <v>1</v>
      </c>
      <c r="E7577">
        <f>IF(D7577&lt;4,D7577,4)</f>
        <v>1</v>
      </c>
      <c r="F7577" s="1">
        <v>39857</v>
      </c>
      <c r="G7577" s="1">
        <v>40153</v>
      </c>
      <c r="H7577" s="3">
        <f>G7577-F7577</f>
        <v>296</v>
      </c>
      <c r="I7577" s="3">
        <f>IF(H7577&lt;=60,1,IF(H7577&lt;=150,2,3))</f>
        <v>3</v>
      </c>
      <c r="J7577">
        <v>21.9</v>
      </c>
      <c r="K7577">
        <v>4.63</v>
      </c>
      <c r="L7577">
        <v>3.9</v>
      </c>
      <c r="M7577">
        <v>127</v>
      </c>
      <c r="N7577">
        <f>LOG(M7577/100,2)+3</f>
        <v>3.3448284969974411</v>
      </c>
      <c r="O7577">
        <f>INDEX(lehmad!B$2:B$412,MATCH(klypsid!$B7577,lehmad!$A$2:$A$412,0))</f>
        <v>39064</v>
      </c>
      <c r="P7577">
        <f>INDEX(lehmad!D$2:D$412,MATCH(klypsid!$B7577,lehmad!$A$2:$A$412,0))</f>
        <v>107</v>
      </c>
      <c r="Q7577">
        <f>INDEX(lehmad!E$2:E$412,MATCH(klypsid!$B7577,lehmad!$A$2:$A$412,0))</f>
        <v>1</v>
      </c>
      <c r="R7577" t="str">
        <f>INDEX(lehmad!F$2:F$412,MATCH(klypsid!$B7577,lehmad!$A$2:$A$412,0))</f>
        <v>DYNASTY-ET</v>
      </c>
      <c r="S7577">
        <f>INDEX(lehmad!H$2:H$412,MATCH(klypsid!$B7577,lehmad!$A$2:$A$412,0))</f>
        <v>124</v>
      </c>
      <c r="T7577">
        <f>INDEX(lehmad!K$2:K$412,MATCH(klypsid!$B7577,lehmad!$A$2:$A$412,0))</f>
        <v>108</v>
      </c>
      <c r="U7577" s="4">
        <f t="shared" si="236"/>
        <v>10</v>
      </c>
      <c r="V7577">
        <f t="shared" si="237"/>
        <v>28</v>
      </c>
    </row>
    <row r="7578" spans="1:22" x14ac:dyDescent="0.25">
      <c r="A7578">
        <v>4295</v>
      </c>
      <c r="B7578" t="str">
        <f>"E"&amp;A7578</f>
        <v>E4295</v>
      </c>
      <c r="C7578" t="s">
        <v>102</v>
      </c>
      <c r="D7578">
        <v>1</v>
      </c>
      <c r="E7578">
        <f>IF(D7578&lt;4,D7578,4)</f>
        <v>1</v>
      </c>
      <c r="F7578" s="1">
        <v>39857</v>
      </c>
      <c r="G7578" s="1">
        <v>40186</v>
      </c>
      <c r="H7578" s="3">
        <f>G7578-F7578</f>
        <v>329</v>
      </c>
      <c r="I7578" s="3">
        <f>IF(H7578&lt;=60,1,IF(H7578&lt;=150,2,3))</f>
        <v>3</v>
      </c>
      <c r="J7578">
        <v>19.899999999999999</v>
      </c>
      <c r="K7578">
        <v>4.2699999999999996</v>
      </c>
      <c r="L7578">
        <v>3.81</v>
      </c>
      <c r="M7578">
        <v>169</v>
      </c>
      <c r="N7578">
        <f>LOG(M7578/100,2)+3</f>
        <v>3.7570232465074596</v>
      </c>
      <c r="O7578">
        <f>INDEX(lehmad!B$2:B$412,MATCH(klypsid!$B7578,lehmad!$A$2:$A$412,0))</f>
        <v>39064</v>
      </c>
      <c r="P7578">
        <f>INDEX(lehmad!D$2:D$412,MATCH(klypsid!$B7578,lehmad!$A$2:$A$412,0))</f>
        <v>107</v>
      </c>
      <c r="Q7578">
        <f>INDEX(lehmad!E$2:E$412,MATCH(klypsid!$B7578,lehmad!$A$2:$A$412,0))</f>
        <v>1</v>
      </c>
      <c r="R7578" t="str">
        <f>INDEX(lehmad!F$2:F$412,MATCH(klypsid!$B7578,lehmad!$A$2:$A$412,0))</f>
        <v>DYNASTY-ET</v>
      </c>
      <c r="S7578">
        <f>INDEX(lehmad!H$2:H$412,MATCH(klypsid!$B7578,lehmad!$A$2:$A$412,0))</f>
        <v>124</v>
      </c>
      <c r="T7578">
        <f>INDEX(lehmad!K$2:K$412,MATCH(klypsid!$B7578,lehmad!$A$2:$A$412,0))</f>
        <v>108</v>
      </c>
      <c r="U7578" s="4">
        <f t="shared" si="236"/>
        <v>11</v>
      </c>
      <c r="V7578">
        <f t="shared" si="237"/>
        <v>33</v>
      </c>
    </row>
    <row r="7579" spans="1:22" x14ac:dyDescent="0.25">
      <c r="A7579">
        <v>4295</v>
      </c>
      <c r="B7579" t="str">
        <f>"E"&amp;A7579</f>
        <v>E4295</v>
      </c>
      <c r="C7579" t="s">
        <v>102</v>
      </c>
      <c r="D7579">
        <v>2</v>
      </c>
      <c r="E7579">
        <f>IF(D7579&lt;4,D7579,4)</f>
        <v>2</v>
      </c>
      <c r="F7579" s="1">
        <v>40277</v>
      </c>
      <c r="G7579" s="1">
        <v>40304</v>
      </c>
      <c r="H7579" s="3">
        <f>G7579-F7579</f>
        <v>27</v>
      </c>
      <c r="I7579" s="3">
        <f>IF(H7579&lt;=60,1,IF(H7579&lt;=150,2,3))</f>
        <v>1</v>
      </c>
      <c r="J7579">
        <v>44</v>
      </c>
      <c r="K7579">
        <v>2.65</v>
      </c>
      <c r="L7579">
        <v>3.12</v>
      </c>
      <c r="M7579">
        <v>44</v>
      </c>
      <c r="N7579">
        <f>LOG(M7579/100,2)+3</f>
        <v>1.8155754288625725</v>
      </c>
      <c r="O7579">
        <f>INDEX(lehmad!B$2:B$412,MATCH(klypsid!$B7579,lehmad!$A$2:$A$412,0))</f>
        <v>39064</v>
      </c>
      <c r="P7579">
        <f>INDEX(lehmad!D$2:D$412,MATCH(klypsid!$B7579,lehmad!$A$2:$A$412,0))</f>
        <v>107</v>
      </c>
      <c r="Q7579">
        <f>INDEX(lehmad!E$2:E$412,MATCH(klypsid!$B7579,lehmad!$A$2:$A$412,0))</f>
        <v>1</v>
      </c>
      <c r="R7579" t="str">
        <f>INDEX(lehmad!F$2:F$412,MATCH(klypsid!$B7579,lehmad!$A$2:$A$412,0))</f>
        <v>DYNASTY-ET</v>
      </c>
      <c r="S7579">
        <f>INDEX(lehmad!H$2:H$412,MATCH(klypsid!$B7579,lehmad!$A$2:$A$412,0))</f>
        <v>124</v>
      </c>
      <c r="T7579">
        <f>INDEX(lehmad!K$2:K$412,MATCH(klypsid!$B7579,lehmad!$A$2:$A$412,0))</f>
        <v>108</v>
      </c>
      <c r="U7579" s="4">
        <f t="shared" si="236"/>
        <v>1</v>
      </c>
      <c r="V7579">
        <f t="shared" si="237"/>
        <v>27</v>
      </c>
    </row>
    <row r="7580" spans="1:22" x14ac:dyDescent="0.25">
      <c r="A7580">
        <v>4295</v>
      </c>
      <c r="B7580" t="str">
        <f>"E"&amp;A7580</f>
        <v>E4295</v>
      </c>
      <c r="C7580" t="s">
        <v>102</v>
      </c>
      <c r="D7580">
        <v>2</v>
      </c>
      <c r="E7580">
        <f>IF(D7580&lt;4,D7580,4)</f>
        <v>2</v>
      </c>
      <c r="F7580" s="1">
        <v>40277</v>
      </c>
      <c r="G7580" s="1">
        <v>40336</v>
      </c>
      <c r="H7580" s="3">
        <f>G7580-F7580</f>
        <v>59</v>
      </c>
      <c r="I7580" s="3">
        <f>IF(H7580&lt;=60,1,IF(H7580&lt;=150,2,3))</f>
        <v>1</v>
      </c>
      <c r="J7580">
        <v>46.5</v>
      </c>
      <c r="K7580">
        <v>4.12</v>
      </c>
      <c r="L7580">
        <v>2.99</v>
      </c>
      <c r="M7580">
        <v>26</v>
      </c>
      <c r="N7580">
        <f>LOG(M7580/100,2)+3</f>
        <v>1.0565835283663676</v>
      </c>
      <c r="O7580">
        <f>INDEX(lehmad!B$2:B$412,MATCH(klypsid!$B7580,lehmad!$A$2:$A$412,0))</f>
        <v>39064</v>
      </c>
      <c r="P7580">
        <f>INDEX(lehmad!D$2:D$412,MATCH(klypsid!$B7580,lehmad!$A$2:$A$412,0))</f>
        <v>107</v>
      </c>
      <c r="Q7580">
        <f>INDEX(lehmad!E$2:E$412,MATCH(klypsid!$B7580,lehmad!$A$2:$A$412,0))</f>
        <v>1</v>
      </c>
      <c r="R7580" t="str">
        <f>INDEX(lehmad!F$2:F$412,MATCH(klypsid!$B7580,lehmad!$A$2:$A$412,0))</f>
        <v>DYNASTY-ET</v>
      </c>
      <c r="S7580">
        <f>INDEX(lehmad!H$2:H$412,MATCH(klypsid!$B7580,lehmad!$A$2:$A$412,0))</f>
        <v>124</v>
      </c>
      <c r="T7580">
        <f>INDEX(lehmad!K$2:K$412,MATCH(klypsid!$B7580,lehmad!$A$2:$A$412,0))</f>
        <v>108</v>
      </c>
      <c r="U7580" s="4">
        <f t="shared" si="236"/>
        <v>2</v>
      </c>
      <c r="V7580">
        <f t="shared" si="237"/>
        <v>32</v>
      </c>
    </row>
    <row r="7581" spans="1:22" x14ac:dyDescent="0.25">
      <c r="A7581">
        <v>4295</v>
      </c>
      <c r="B7581" t="str">
        <f>"E"&amp;A7581</f>
        <v>E4295</v>
      </c>
      <c r="C7581" t="s">
        <v>102</v>
      </c>
      <c r="D7581">
        <v>2</v>
      </c>
      <c r="E7581">
        <f>IF(D7581&lt;4,D7581,4)</f>
        <v>2</v>
      </c>
      <c r="F7581" s="1">
        <v>40277</v>
      </c>
      <c r="G7581" s="1">
        <v>40371</v>
      </c>
      <c r="H7581" s="3">
        <f>G7581-F7581</f>
        <v>94</v>
      </c>
      <c r="I7581" s="3">
        <f>IF(H7581&lt;=60,1,IF(H7581&lt;=150,2,3))</f>
        <v>2</v>
      </c>
      <c r="J7581">
        <v>39</v>
      </c>
      <c r="K7581">
        <v>3.71</v>
      </c>
      <c r="L7581">
        <v>3.04</v>
      </c>
      <c r="M7581">
        <v>16</v>
      </c>
      <c r="N7581">
        <f>LOG(M7581/100,2)+3</f>
        <v>0.35614381022527519</v>
      </c>
      <c r="O7581">
        <f>INDEX(lehmad!B$2:B$412,MATCH(klypsid!$B7581,lehmad!$A$2:$A$412,0))</f>
        <v>39064</v>
      </c>
      <c r="P7581">
        <f>INDEX(lehmad!D$2:D$412,MATCH(klypsid!$B7581,lehmad!$A$2:$A$412,0))</f>
        <v>107</v>
      </c>
      <c r="Q7581">
        <f>INDEX(lehmad!E$2:E$412,MATCH(klypsid!$B7581,lehmad!$A$2:$A$412,0))</f>
        <v>1</v>
      </c>
      <c r="R7581" t="str">
        <f>INDEX(lehmad!F$2:F$412,MATCH(klypsid!$B7581,lehmad!$A$2:$A$412,0))</f>
        <v>DYNASTY-ET</v>
      </c>
      <c r="S7581">
        <f>INDEX(lehmad!H$2:H$412,MATCH(klypsid!$B7581,lehmad!$A$2:$A$412,0))</f>
        <v>124</v>
      </c>
      <c r="T7581">
        <f>INDEX(lehmad!K$2:K$412,MATCH(klypsid!$B7581,lehmad!$A$2:$A$412,0))</f>
        <v>108</v>
      </c>
      <c r="U7581" s="4">
        <f t="shared" si="236"/>
        <v>3</v>
      </c>
      <c r="V7581">
        <f t="shared" si="237"/>
        <v>35</v>
      </c>
    </row>
    <row r="7582" spans="1:22" x14ac:dyDescent="0.25">
      <c r="A7582">
        <v>4295</v>
      </c>
      <c r="B7582" t="str">
        <f>"E"&amp;A7582</f>
        <v>E4295</v>
      </c>
      <c r="C7582" t="s">
        <v>102</v>
      </c>
      <c r="D7582">
        <v>2</v>
      </c>
      <c r="E7582">
        <f>IF(D7582&lt;4,D7582,4)</f>
        <v>2</v>
      </c>
      <c r="F7582" s="1">
        <v>40277</v>
      </c>
      <c r="G7582" s="1">
        <v>40396</v>
      </c>
      <c r="H7582" s="3">
        <f>G7582-F7582</f>
        <v>119</v>
      </c>
      <c r="I7582" s="3">
        <f>IF(H7582&lt;=60,1,IF(H7582&lt;=150,2,3))</f>
        <v>2</v>
      </c>
      <c r="J7582">
        <v>39</v>
      </c>
      <c r="K7582">
        <v>2.96</v>
      </c>
      <c r="L7582">
        <v>3.22</v>
      </c>
      <c r="M7582">
        <v>19</v>
      </c>
      <c r="N7582">
        <f>LOG(M7582/100,2)+3</f>
        <v>0.60407132366886085</v>
      </c>
      <c r="O7582">
        <f>INDEX(lehmad!B$2:B$412,MATCH(klypsid!$B7582,lehmad!$A$2:$A$412,0))</f>
        <v>39064</v>
      </c>
      <c r="P7582">
        <f>INDEX(lehmad!D$2:D$412,MATCH(klypsid!$B7582,lehmad!$A$2:$A$412,0))</f>
        <v>107</v>
      </c>
      <c r="Q7582">
        <f>INDEX(lehmad!E$2:E$412,MATCH(klypsid!$B7582,lehmad!$A$2:$A$412,0))</f>
        <v>1</v>
      </c>
      <c r="R7582" t="str">
        <f>INDEX(lehmad!F$2:F$412,MATCH(klypsid!$B7582,lehmad!$A$2:$A$412,0))</f>
        <v>DYNASTY-ET</v>
      </c>
      <c r="S7582">
        <f>INDEX(lehmad!H$2:H$412,MATCH(klypsid!$B7582,lehmad!$A$2:$A$412,0))</f>
        <v>124</v>
      </c>
      <c r="T7582">
        <f>INDEX(lehmad!K$2:K$412,MATCH(klypsid!$B7582,lehmad!$A$2:$A$412,0))</f>
        <v>108</v>
      </c>
      <c r="U7582" s="4">
        <f t="shared" si="236"/>
        <v>4</v>
      </c>
      <c r="V7582">
        <f t="shared" si="237"/>
        <v>25</v>
      </c>
    </row>
    <row r="7583" spans="1:22" x14ac:dyDescent="0.25">
      <c r="A7583">
        <v>4295</v>
      </c>
      <c r="B7583" t="str">
        <f>"E"&amp;A7583</f>
        <v>E4295</v>
      </c>
      <c r="C7583" t="s">
        <v>102</v>
      </c>
      <c r="D7583">
        <v>2</v>
      </c>
      <c r="E7583">
        <f>IF(D7583&lt;4,D7583,4)</f>
        <v>2</v>
      </c>
      <c r="F7583" s="1">
        <v>40277</v>
      </c>
      <c r="G7583" s="1">
        <v>40434</v>
      </c>
      <c r="H7583" s="3">
        <f>G7583-F7583</f>
        <v>157</v>
      </c>
      <c r="I7583" s="3">
        <f>IF(H7583&lt;=60,1,IF(H7583&lt;=150,2,3))</f>
        <v>3</v>
      </c>
      <c r="J7583">
        <v>38.799999999999997</v>
      </c>
      <c r="K7583">
        <v>3.75</v>
      </c>
      <c r="L7583">
        <v>3.49</v>
      </c>
      <c r="M7583">
        <v>7</v>
      </c>
      <c r="N7583">
        <f>LOG(M7583/100,2)+3</f>
        <v>-0.83650126771712063</v>
      </c>
      <c r="O7583">
        <f>INDEX(lehmad!B$2:B$412,MATCH(klypsid!$B7583,lehmad!$A$2:$A$412,0))</f>
        <v>39064</v>
      </c>
      <c r="P7583">
        <f>INDEX(lehmad!D$2:D$412,MATCH(klypsid!$B7583,lehmad!$A$2:$A$412,0))</f>
        <v>107</v>
      </c>
      <c r="Q7583">
        <f>INDEX(lehmad!E$2:E$412,MATCH(klypsid!$B7583,lehmad!$A$2:$A$412,0))</f>
        <v>1</v>
      </c>
      <c r="R7583" t="str">
        <f>INDEX(lehmad!F$2:F$412,MATCH(klypsid!$B7583,lehmad!$A$2:$A$412,0))</f>
        <v>DYNASTY-ET</v>
      </c>
      <c r="S7583">
        <f>INDEX(lehmad!H$2:H$412,MATCH(klypsid!$B7583,lehmad!$A$2:$A$412,0))</f>
        <v>124</v>
      </c>
      <c r="T7583">
        <f>INDEX(lehmad!K$2:K$412,MATCH(klypsid!$B7583,lehmad!$A$2:$A$412,0))</f>
        <v>108</v>
      </c>
      <c r="U7583" s="4">
        <f t="shared" si="236"/>
        <v>5</v>
      </c>
      <c r="V7583">
        <f t="shared" si="237"/>
        <v>38</v>
      </c>
    </row>
    <row r="7584" spans="1:22" x14ac:dyDescent="0.25">
      <c r="A7584">
        <v>4295</v>
      </c>
      <c r="B7584" t="str">
        <f>"E"&amp;A7584</f>
        <v>E4295</v>
      </c>
      <c r="C7584" t="s">
        <v>102</v>
      </c>
      <c r="D7584">
        <v>2</v>
      </c>
      <c r="E7584">
        <f>IF(D7584&lt;4,D7584,4)</f>
        <v>2</v>
      </c>
      <c r="F7584" s="1">
        <v>40277</v>
      </c>
      <c r="G7584" s="1">
        <v>40462</v>
      </c>
      <c r="H7584" s="3">
        <f>G7584-F7584</f>
        <v>185</v>
      </c>
      <c r="I7584" s="3">
        <f>IF(H7584&lt;=60,1,IF(H7584&lt;=150,2,3))</f>
        <v>3</v>
      </c>
      <c r="J7584">
        <v>26.3</v>
      </c>
      <c r="K7584">
        <v>4.1100000000000003</v>
      </c>
      <c r="L7584">
        <v>3.75</v>
      </c>
      <c r="M7584">
        <v>104</v>
      </c>
      <c r="N7584">
        <f>LOG(M7584/100,2)+3</f>
        <v>3.0565835283663674</v>
      </c>
      <c r="O7584">
        <f>INDEX(lehmad!B$2:B$412,MATCH(klypsid!$B7584,lehmad!$A$2:$A$412,0))</f>
        <v>39064</v>
      </c>
      <c r="P7584">
        <f>INDEX(lehmad!D$2:D$412,MATCH(klypsid!$B7584,lehmad!$A$2:$A$412,0))</f>
        <v>107</v>
      </c>
      <c r="Q7584">
        <f>INDEX(lehmad!E$2:E$412,MATCH(klypsid!$B7584,lehmad!$A$2:$A$412,0))</f>
        <v>1</v>
      </c>
      <c r="R7584" t="str">
        <f>INDEX(lehmad!F$2:F$412,MATCH(klypsid!$B7584,lehmad!$A$2:$A$412,0))</f>
        <v>DYNASTY-ET</v>
      </c>
      <c r="S7584">
        <f>INDEX(lehmad!H$2:H$412,MATCH(klypsid!$B7584,lehmad!$A$2:$A$412,0))</f>
        <v>124</v>
      </c>
      <c r="T7584">
        <f>INDEX(lehmad!K$2:K$412,MATCH(klypsid!$B7584,lehmad!$A$2:$A$412,0))</f>
        <v>108</v>
      </c>
      <c r="U7584" s="4">
        <f t="shared" si="236"/>
        <v>6</v>
      </c>
      <c r="V7584">
        <f t="shared" si="237"/>
        <v>28</v>
      </c>
    </row>
    <row r="7585" spans="1:22" x14ac:dyDescent="0.25">
      <c r="A7585">
        <v>4295</v>
      </c>
      <c r="B7585" t="str">
        <f>"E"&amp;A7585</f>
        <v>E4295</v>
      </c>
      <c r="C7585" t="s">
        <v>102</v>
      </c>
      <c r="D7585">
        <v>2</v>
      </c>
      <c r="E7585">
        <f>IF(D7585&lt;4,D7585,4)</f>
        <v>2</v>
      </c>
      <c r="F7585" s="1">
        <v>40277</v>
      </c>
      <c r="G7585" s="1">
        <v>40493</v>
      </c>
      <c r="H7585" s="3">
        <f>G7585-F7585</f>
        <v>216</v>
      </c>
      <c r="I7585" s="3">
        <f>IF(H7585&lt;=60,1,IF(H7585&lt;=150,2,3))</f>
        <v>3</v>
      </c>
      <c r="J7585">
        <v>28.7</v>
      </c>
      <c r="K7585">
        <v>5.49</v>
      </c>
      <c r="L7585">
        <v>3.78</v>
      </c>
      <c r="M7585">
        <v>45</v>
      </c>
      <c r="N7585">
        <f>LOG(M7585/100,2)+3</f>
        <v>1.84799690655495</v>
      </c>
      <c r="O7585">
        <f>INDEX(lehmad!B$2:B$412,MATCH(klypsid!$B7585,lehmad!$A$2:$A$412,0))</f>
        <v>39064</v>
      </c>
      <c r="P7585">
        <f>INDEX(lehmad!D$2:D$412,MATCH(klypsid!$B7585,lehmad!$A$2:$A$412,0))</f>
        <v>107</v>
      </c>
      <c r="Q7585">
        <f>INDEX(lehmad!E$2:E$412,MATCH(klypsid!$B7585,lehmad!$A$2:$A$412,0))</f>
        <v>1</v>
      </c>
      <c r="R7585" t="str">
        <f>INDEX(lehmad!F$2:F$412,MATCH(klypsid!$B7585,lehmad!$A$2:$A$412,0))</f>
        <v>DYNASTY-ET</v>
      </c>
      <c r="S7585">
        <f>INDEX(lehmad!H$2:H$412,MATCH(klypsid!$B7585,lehmad!$A$2:$A$412,0))</f>
        <v>124</v>
      </c>
      <c r="T7585">
        <f>INDEX(lehmad!K$2:K$412,MATCH(klypsid!$B7585,lehmad!$A$2:$A$412,0))</f>
        <v>108</v>
      </c>
      <c r="U7585" s="4">
        <f t="shared" si="236"/>
        <v>7</v>
      </c>
      <c r="V7585">
        <f t="shared" si="237"/>
        <v>31</v>
      </c>
    </row>
    <row r="7586" spans="1:22" x14ac:dyDescent="0.25">
      <c r="A7586">
        <v>4295</v>
      </c>
      <c r="B7586" t="str">
        <f>"E"&amp;A7586</f>
        <v>E4295</v>
      </c>
      <c r="C7586" t="s">
        <v>102</v>
      </c>
      <c r="D7586">
        <v>2</v>
      </c>
      <c r="E7586">
        <f>IF(D7586&lt;4,D7586,4)</f>
        <v>2</v>
      </c>
      <c r="F7586" s="1">
        <v>40277</v>
      </c>
      <c r="G7586" s="1">
        <v>40521</v>
      </c>
      <c r="H7586" s="3">
        <f>G7586-F7586</f>
        <v>244</v>
      </c>
      <c r="I7586" s="3">
        <f>IF(H7586&lt;=60,1,IF(H7586&lt;=150,2,3))</f>
        <v>3</v>
      </c>
      <c r="J7586">
        <v>25.4</v>
      </c>
      <c r="K7586">
        <v>4.58</v>
      </c>
      <c r="L7586">
        <v>4.04</v>
      </c>
      <c r="M7586">
        <v>135</v>
      </c>
      <c r="N7586">
        <f>LOG(M7586/100,2)+3</f>
        <v>3.4329594072761065</v>
      </c>
      <c r="O7586">
        <f>INDEX(lehmad!B$2:B$412,MATCH(klypsid!$B7586,lehmad!$A$2:$A$412,0))</f>
        <v>39064</v>
      </c>
      <c r="P7586">
        <f>INDEX(lehmad!D$2:D$412,MATCH(klypsid!$B7586,lehmad!$A$2:$A$412,0))</f>
        <v>107</v>
      </c>
      <c r="Q7586">
        <f>INDEX(lehmad!E$2:E$412,MATCH(klypsid!$B7586,lehmad!$A$2:$A$412,0))</f>
        <v>1</v>
      </c>
      <c r="R7586" t="str">
        <f>INDEX(lehmad!F$2:F$412,MATCH(klypsid!$B7586,lehmad!$A$2:$A$412,0))</f>
        <v>DYNASTY-ET</v>
      </c>
      <c r="S7586">
        <f>INDEX(lehmad!H$2:H$412,MATCH(klypsid!$B7586,lehmad!$A$2:$A$412,0))</f>
        <v>124</v>
      </c>
      <c r="T7586">
        <f>INDEX(lehmad!K$2:K$412,MATCH(klypsid!$B7586,lehmad!$A$2:$A$412,0))</f>
        <v>108</v>
      </c>
      <c r="U7586" s="4">
        <f t="shared" si="236"/>
        <v>8</v>
      </c>
      <c r="V7586">
        <f t="shared" si="237"/>
        <v>28</v>
      </c>
    </row>
    <row r="7587" spans="1:22" x14ac:dyDescent="0.25">
      <c r="A7587">
        <v>4295</v>
      </c>
      <c r="B7587" t="str">
        <f>"E"&amp;A7587</f>
        <v>E4295</v>
      </c>
      <c r="C7587" t="s">
        <v>102</v>
      </c>
      <c r="D7587">
        <v>2</v>
      </c>
      <c r="E7587">
        <f>IF(D7587&lt;4,D7587,4)</f>
        <v>2</v>
      </c>
      <c r="F7587" s="1">
        <v>40277</v>
      </c>
      <c r="G7587" s="1">
        <v>40556</v>
      </c>
      <c r="H7587" s="3">
        <f>G7587-F7587</f>
        <v>279</v>
      </c>
      <c r="I7587" s="3">
        <f>IF(H7587&lt;=60,1,IF(H7587&lt;=150,2,3))</f>
        <v>3</v>
      </c>
      <c r="J7587">
        <v>20.399999999999999</v>
      </c>
      <c r="K7587">
        <v>4.1900000000000004</v>
      </c>
      <c r="L7587">
        <v>3.96</v>
      </c>
      <c r="M7587">
        <v>147</v>
      </c>
      <c r="N7587">
        <f>LOG(M7587/100,2)+3</f>
        <v>3.5558161550616396</v>
      </c>
      <c r="O7587">
        <f>INDEX(lehmad!B$2:B$412,MATCH(klypsid!$B7587,lehmad!$A$2:$A$412,0))</f>
        <v>39064</v>
      </c>
      <c r="P7587">
        <f>INDEX(lehmad!D$2:D$412,MATCH(klypsid!$B7587,lehmad!$A$2:$A$412,0))</f>
        <v>107</v>
      </c>
      <c r="Q7587">
        <f>INDEX(lehmad!E$2:E$412,MATCH(klypsid!$B7587,lehmad!$A$2:$A$412,0))</f>
        <v>1</v>
      </c>
      <c r="R7587" t="str">
        <f>INDEX(lehmad!F$2:F$412,MATCH(klypsid!$B7587,lehmad!$A$2:$A$412,0))</f>
        <v>DYNASTY-ET</v>
      </c>
      <c r="S7587">
        <f>INDEX(lehmad!H$2:H$412,MATCH(klypsid!$B7587,lehmad!$A$2:$A$412,0))</f>
        <v>124</v>
      </c>
      <c r="T7587">
        <f>INDEX(lehmad!K$2:K$412,MATCH(klypsid!$B7587,lehmad!$A$2:$A$412,0))</f>
        <v>108</v>
      </c>
      <c r="U7587" s="4">
        <f t="shared" si="236"/>
        <v>9</v>
      </c>
      <c r="V7587">
        <f t="shared" si="237"/>
        <v>35</v>
      </c>
    </row>
    <row r="7588" spans="1:22" x14ac:dyDescent="0.25">
      <c r="A7588">
        <v>4296</v>
      </c>
      <c r="B7588" t="str">
        <f>"E"&amp;A7588</f>
        <v>E4296</v>
      </c>
      <c r="C7588" t="s">
        <v>45</v>
      </c>
      <c r="D7588">
        <v>1</v>
      </c>
      <c r="E7588">
        <f>IF(D7588&lt;4,D7588,4)</f>
        <v>1</v>
      </c>
      <c r="F7588" s="1">
        <v>39773</v>
      </c>
      <c r="G7588" s="1">
        <v>39783</v>
      </c>
      <c r="H7588" s="3">
        <f>G7588-F7588</f>
        <v>10</v>
      </c>
      <c r="I7588" s="3">
        <f>IF(H7588&lt;=60,1,IF(H7588&lt;=150,2,3))</f>
        <v>1</v>
      </c>
      <c r="J7588">
        <v>24.1</v>
      </c>
      <c r="K7588">
        <v>4.26</v>
      </c>
      <c r="L7588">
        <v>3.54</v>
      </c>
      <c r="M7588">
        <v>35</v>
      </c>
      <c r="N7588">
        <f>LOG(M7588/100,2)+3</f>
        <v>1.4854268271702415</v>
      </c>
      <c r="O7588">
        <f>INDEX(lehmad!B$2:B$412,MATCH(klypsid!$B7588,lehmad!$A$2:$A$412,0))</f>
        <v>39064</v>
      </c>
      <c r="P7588">
        <f>INDEX(lehmad!D$2:D$412,MATCH(klypsid!$B7588,lehmad!$A$2:$A$412,0))</f>
        <v>103</v>
      </c>
      <c r="Q7588">
        <f>INDEX(lehmad!E$2:E$412,MATCH(klypsid!$B7588,lehmad!$A$2:$A$412,0))</f>
        <v>1</v>
      </c>
      <c r="R7588" t="str">
        <f>INDEX(lehmad!F$2:F$412,MATCH(klypsid!$B7588,lehmad!$A$2:$A$412,0))</f>
        <v>DYNASTY-ET</v>
      </c>
      <c r="S7588">
        <f>INDEX(lehmad!H$2:H$412,MATCH(klypsid!$B7588,lehmad!$A$2:$A$412,0))</f>
        <v>124</v>
      </c>
      <c r="T7588">
        <f>INDEX(lehmad!K$2:K$412,MATCH(klypsid!$B7588,lehmad!$A$2:$A$412,0))</f>
        <v>108</v>
      </c>
      <c r="U7588" s="4">
        <f t="shared" si="236"/>
        <v>1</v>
      </c>
      <c r="V7588">
        <f t="shared" si="237"/>
        <v>10</v>
      </c>
    </row>
    <row r="7589" spans="1:22" x14ac:dyDescent="0.25">
      <c r="A7589">
        <v>4296</v>
      </c>
      <c r="B7589" t="str">
        <f>"E"&amp;A7589</f>
        <v>E4296</v>
      </c>
      <c r="C7589" t="s">
        <v>45</v>
      </c>
      <c r="D7589">
        <v>1</v>
      </c>
      <c r="E7589">
        <f>IF(D7589&lt;4,D7589,4)</f>
        <v>1</v>
      </c>
      <c r="F7589" s="1">
        <v>39773</v>
      </c>
      <c r="G7589" s="1">
        <v>39817</v>
      </c>
      <c r="H7589" s="3">
        <f>G7589-F7589</f>
        <v>44</v>
      </c>
      <c r="I7589" s="3">
        <f>IF(H7589&lt;=60,1,IF(H7589&lt;=150,2,3))</f>
        <v>1</v>
      </c>
      <c r="J7589">
        <v>36.299999999999997</v>
      </c>
      <c r="K7589">
        <v>4.58</v>
      </c>
      <c r="L7589">
        <v>3.13</v>
      </c>
      <c r="M7589">
        <v>42</v>
      </c>
      <c r="N7589">
        <f>LOG(M7589/100,2)+3</f>
        <v>1.7484612330040357</v>
      </c>
      <c r="O7589">
        <f>INDEX(lehmad!B$2:B$412,MATCH(klypsid!$B7589,lehmad!$A$2:$A$412,0))</f>
        <v>39064</v>
      </c>
      <c r="P7589">
        <f>INDEX(lehmad!D$2:D$412,MATCH(klypsid!$B7589,lehmad!$A$2:$A$412,0))</f>
        <v>103</v>
      </c>
      <c r="Q7589">
        <f>INDEX(lehmad!E$2:E$412,MATCH(klypsid!$B7589,lehmad!$A$2:$A$412,0))</f>
        <v>1</v>
      </c>
      <c r="R7589" t="str">
        <f>INDEX(lehmad!F$2:F$412,MATCH(klypsid!$B7589,lehmad!$A$2:$A$412,0))</f>
        <v>DYNASTY-ET</v>
      </c>
      <c r="S7589">
        <f>INDEX(lehmad!H$2:H$412,MATCH(klypsid!$B7589,lehmad!$A$2:$A$412,0))</f>
        <v>124</v>
      </c>
      <c r="T7589">
        <f>INDEX(lehmad!K$2:K$412,MATCH(klypsid!$B7589,lehmad!$A$2:$A$412,0))</f>
        <v>108</v>
      </c>
      <c r="U7589" s="4">
        <f t="shared" si="236"/>
        <v>2</v>
      </c>
      <c r="V7589">
        <f t="shared" si="237"/>
        <v>34</v>
      </c>
    </row>
    <row r="7590" spans="1:22" x14ac:dyDescent="0.25">
      <c r="A7590">
        <v>4296</v>
      </c>
      <c r="B7590" t="str">
        <f>"E"&amp;A7590</f>
        <v>E4296</v>
      </c>
      <c r="C7590" t="s">
        <v>45</v>
      </c>
      <c r="D7590">
        <v>1</v>
      </c>
      <c r="E7590">
        <f>IF(D7590&lt;4,D7590,4)</f>
        <v>1</v>
      </c>
      <c r="F7590" s="1">
        <v>39773</v>
      </c>
      <c r="G7590" s="1">
        <v>39845</v>
      </c>
      <c r="H7590" s="3">
        <f>G7590-F7590</f>
        <v>72</v>
      </c>
      <c r="I7590" s="3">
        <f>IF(H7590&lt;=60,1,IF(H7590&lt;=150,2,3))</f>
        <v>2</v>
      </c>
      <c r="J7590">
        <v>35.299999999999997</v>
      </c>
      <c r="K7590">
        <v>3.46</v>
      </c>
      <c r="L7590">
        <v>3.24</v>
      </c>
      <c r="M7590">
        <v>34</v>
      </c>
      <c r="N7590">
        <f>LOG(M7590/100,2)+3</f>
        <v>1.443606651475615</v>
      </c>
      <c r="O7590">
        <f>INDEX(lehmad!B$2:B$412,MATCH(klypsid!$B7590,lehmad!$A$2:$A$412,0))</f>
        <v>39064</v>
      </c>
      <c r="P7590">
        <f>INDEX(lehmad!D$2:D$412,MATCH(klypsid!$B7590,lehmad!$A$2:$A$412,0))</f>
        <v>103</v>
      </c>
      <c r="Q7590">
        <f>INDEX(lehmad!E$2:E$412,MATCH(klypsid!$B7590,lehmad!$A$2:$A$412,0))</f>
        <v>1</v>
      </c>
      <c r="R7590" t="str">
        <f>INDEX(lehmad!F$2:F$412,MATCH(klypsid!$B7590,lehmad!$A$2:$A$412,0))</f>
        <v>DYNASTY-ET</v>
      </c>
      <c r="S7590">
        <f>INDEX(lehmad!H$2:H$412,MATCH(klypsid!$B7590,lehmad!$A$2:$A$412,0))</f>
        <v>124</v>
      </c>
      <c r="T7590">
        <f>INDEX(lehmad!K$2:K$412,MATCH(klypsid!$B7590,lehmad!$A$2:$A$412,0))</f>
        <v>108</v>
      </c>
      <c r="U7590" s="4">
        <f t="shared" si="236"/>
        <v>3</v>
      </c>
      <c r="V7590">
        <f t="shared" si="237"/>
        <v>28</v>
      </c>
    </row>
    <row r="7591" spans="1:22" x14ac:dyDescent="0.25">
      <c r="A7591">
        <v>4296</v>
      </c>
      <c r="B7591" t="str">
        <f>"E"&amp;A7591</f>
        <v>E4296</v>
      </c>
      <c r="C7591" t="s">
        <v>45</v>
      </c>
      <c r="D7591">
        <v>1</v>
      </c>
      <c r="E7591">
        <f>IF(D7591&lt;4,D7591,4)</f>
        <v>1</v>
      </c>
      <c r="F7591" s="1">
        <v>39773</v>
      </c>
      <c r="G7591" s="1">
        <v>39875</v>
      </c>
      <c r="H7591" s="3">
        <f>G7591-F7591</f>
        <v>102</v>
      </c>
      <c r="I7591" s="3">
        <f>IF(H7591&lt;=60,1,IF(H7591&lt;=150,2,3))</f>
        <v>2</v>
      </c>
      <c r="J7591">
        <v>35.799999999999997</v>
      </c>
      <c r="K7591">
        <v>3.77</v>
      </c>
      <c r="L7591">
        <v>3.34</v>
      </c>
      <c r="M7591">
        <v>140</v>
      </c>
      <c r="N7591">
        <f>LOG(M7591/100,2)+3</f>
        <v>3.4854268271702415</v>
      </c>
      <c r="O7591">
        <f>INDEX(lehmad!B$2:B$412,MATCH(klypsid!$B7591,lehmad!$A$2:$A$412,0))</f>
        <v>39064</v>
      </c>
      <c r="P7591">
        <f>INDEX(lehmad!D$2:D$412,MATCH(klypsid!$B7591,lehmad!$A$2:$A$412,0))</f>
        <v>103</v>
      </c>
      <c r="Q7591">
        <f>INDEX(lehmad!E$2:E$412,MATCH(klypsid!$B7591,lehmad!$A$2:$A$412,0))</f>
        <v>1</v>
      </c>
      <c r="R7591" t="str">
        <f>INDEX(lehmad!F$2:F$412,MATCH(klypsid!$B7591,lehmad!$A$2:$A$412,0))</f>
        <v>DYNASTY-ET</v>
      </c>
      <c r="S7591">
        <f>INDEX(lehmad!H$2:H$412,MATCH(klypsid!$B7591,lehmad!$A$2:$A$412,0))</f>
        <v>124</v>
      </c>
      <c r="T7591">
        <f>INDEX(lehmad!K$2:K$412,MATCH(klypsid!$B7591,lehmad!$A$2:$A$412,0))</f>
        <v>108</v>
      </c>
      <c r="U7591" s="4">
        <f t="shared" si="236"/>
        <v>4</v>
      </c>
      <c r="V7591">
        <f t="shared" si="237"/>
        <v>30</v>
      </c>
    </row>
    <row r="7592" spans="1:22" x14ac:dyDescent="0.25">
      <c r="A7592">
        <v>4296</v>
      </c>
      <c r="B7592" t="str">
        <f>"E"&amp;A7592</f>
        <v>E4296</v>
      </c>
      <c r="C7592" t="s">
        <v>45</v>
      </c>
      <c r="D7592">
        <v>1</v>
      </c>
      <c r="E7592">
        <f>IF(D7592&lt;4,D7592,4)</f>
        <v>1</v>
      </c>
      <c r="F7592" s="1">
        <v>39773</v>
      </c>
      <c r="G7592" s="1">
        <v>39908</v>
      </c>
      <c r="H7592" s="3">
        <f>G7592-F7592</f>
        <v>135</v>
      </c>
      <c r="I7592" s="3">
        <f>IF(H7592&lt;=60,1,IF(H7592&lt;=150,2,3))</f>
        <v>2</v>
      </c>
      <c r="J7592">
        <v>35.200000000000003</v>
      </c>
      <c r="K7592">
        <v>3.98</v>
      </c>
      <c r="L7592">
        <v>3.3</v>
      </c>
      <c r="M7592">
        <v>48</v>
      </c>
      <c r="N7592">
        <f>LOG(M7592/100,2)+3</f>
        <v>1.9411063109464315</v>
      </c>
      <c r="O7592">
        <f>INDEX(lehmad!B$2:B$412,MATCH(klypsid!$B7592,lehmad!$A$2:$A$412,0))</f>
        <v>39064</v>
      </c>
      <c r="P7592">
        <f>INDEX(lehmad!D$2:D$412,MATCH(klypsid!$B7592,lehmad!$A$2:$A$412,0))</f>
        <v>103</v>
      </c>
      <c r="Q7592">
        <f>INDEX(lehmad!E$2:E$412,MATCH(klypsid!$B7592,lehmad!$A$2:$A$412,0))</f>
        <v>1</v>
      </c>
      <c r="R7592" t="str">
        <f>INDEX(lehmad!F$2:F$412,MATCH(klypsid!$B7592,lehmad!$A$2:$A$412,0))</f>
        <v>DYNASTY-ET</v>
      </c>
      <c r="S7592">
        <f>INDEX(lehmad!H$2:H$412,MATCH(klypsid!$B7592,lehmad!$A$2:$A$412,0))</f>
        <v>124</v>
      </c>
      <c r="T7592">
        <f>INDEX(lehmad!K$2:K$412,MATCH(klypsid!$B7592,lehmad!$A$2:$A$412,0))</f>
        <v>108</v>
      </c>
      <c r="U7592" s="4">
        <f t="shared" si="236"/>
        <v>5</v>
      </c>
      <c r="V7592">
        <f t="shared" si="237"/>
        <v>33</v>
      </c>
    </row>
    <row r="7593" spans="1:22" x14ac:dyDescent="0.25">
      <c r="A7593">
        <v>4296</v>
      </c>
      <c r="B7593" t="str">
        <f>"E"&amp;A7593</f>
        <v>E4296</v>
      </c>
      <c r="C7593" t="s">
        <v>45</v>
      </c>
      <c r="D7593">
        <v>1</v>
      </c>
      <c r="E7593">
        <f>IF(D7593&lt;4,D7593,4)</f>
        <v>1</v>
      </c>
      <c r="F7593" s="1">
        <v>39773</v>
      </c>
      <c r="G7593" s="1">
        <v>39944</v>
      </c>
      <c r="H7593" s="3">
        <f>G7593-F7593</f>
        <v>171</v>
      </c>
      <c r="I7593" s="3">
        <f>IF(H7593&lt;=60,1,IF(H7593&lt;=150,2,3))</f>
        <v>3</v>
      </c>
      <c r="J7593">
        <v>30.4</v>
      </c>
      <c r="K7593">
        <v>3.96</v>
      </c>
      <c r="L7593">
        <v>3.33</v>
      </c>
      <c r="M7593">
        <v>59</v>
      </c>
      <c r="N7593">
        <f>LOG(M7593/100,2)+3</f>
        <v>2.2387868595871163</v>
      </c>
      <c r="O7593">
        <f>INDEX(lehmad!B$2:B$412,MATCH(klypsid!$B7593,lehmad!$A$2:$A$412,0))</f>
        <v>39064</v>
      </c>
      <c r="P7593">
        <f>INDEX(lehmad!D$2:D$412,MATCH(klypsid!$B7593,lehmad!$A$2:$A$412,0))</f>
        <v>103</v>
      </c>
      <c r="Q7593">
        <f>INDEX(lehmad!E$2:E$412,MATCH(klypsid!$B7593,lehmad!$A$2:$A$412,0))</f>
        <v>1</v>
      </c>
      <c r="R7593" t="str">
        <f>INDEX(lehmad!F$2:F$412,MATCH(klypsid!$B7593,lehmad!$A$2:$A$412,0))</f>
        <v>DYNASTY-ET</v>
      </c>
      <c r="S7593">
        <f>INDEX(lehmad!H$2:H$412,MATCH(klypsid!$B7593,lehmad!$A$2:$A$412,0))</f>
        <v>124</v>
      </c>
      <c r="T7593">
        <f>INDEX(lehmad!K$2:K$412,MATCH(klypsid!$B7593,lehmad!$A$2:$A$412,0))</f>
        <v>108</v>
      </c>
      <c r="U7593" s="4">
        <f t="shared" si="236"/>
        <v>6</v>
      </c>
      <c r="V7593">
        <f t="shared" si="237"/>
        <v>36</v>
      </c>
    </row>
    <row r="7594" spans="1:22" x14ac:dyDescent="0.25">
      <c r="A7594">
        <v>4296</v>
      </c>
      <c r="B7594" t="str">
        <f>"E"&amp;A7594</f>
        <v>E4296</v>
      </c>
      <c r="C7594" t="s">
        <v>45</v>
      </c>
      <c r="D7594">
        <v>1</v>
      </c>
      <c r="E7594">
        <f>IF(D7594&lt;4,D7594,4)</f>
        <v>1</v>
      </c>
      <c r="F7594" s="1">
        <v>39773</v>
      </c>
      <c r="G7594" s="1">
        <v>39972</v>
      </c>
      <c r="H7594" s="3">
        <f>G7594-F7594</f>
        <v>199</v>
      </c>
      <c r="I7594" s="3">
        <f>IF(H7594&lt;=60,1,IF(H7594&lt;=150,2,3))</f>
        <v>3</v>
      </c>
      <c r="J7594">
        <v>27.9</v>
      </c>
      <c r="K7594">
        <v>3.81</v>
      </c>
      <c r="L7594">
        <v>3.3</v>
      </c>
      <c r="M7594">
        <v>97</v>
      </c>
      <c r="N7594">
        <f>LOG(M7594/100,2)+3</f>
        <v>2.956056652412403</v>
      </c>
      <c r="O7594">
        <f>INDEX(lehmad!B$2:B$412,MATCH(klypsid!$B7594,lehmad!$A$2:$A$412,0))</f>
        <v>39064</v>
      </c>
      <c r="P7594">
        <f>INDEX(lehmad!D$2:D$412,MATCH(klypsid!$B7594,lehmad!$A$2:$A$412,0))</f>
        <v>103</v>
      </c>
      <c r="Q7594">
        <f>INDEX(lehmad!E$2:E$412,MATCH(klypsid!$B7594,lehmad!$A$2:$A$412,0))</f>
        <v>1</v>
      </c>
      <c r="R7594" t="str">
        <f>INDEX(lehmad!F$2:F$412,MATCH(klypsid!$B7594,lehmad!$A$2:$A$412,0))</f>
        <v>DYNASTY-ET</v>
      </c>
      <c r="S7594">
        <f>INDEX(lehmad!H$2:H$412,MATCH(klypsid!$B7594,lehmad!$A$2:$A$412,0))</f>
        <v>124</v>
      </c>
      <c r="T7594">
        <f>INDEX(lehmad!K$2:K$412,MATCH(klypsid!$B7594,lehmad!$A$2:$A$412,0))</f>
        <v>108</v>
      </c>
      <c r="U7594" s="4">
        <f t="shared" si="236"/>
        <v>7</v>
      </c>
      <c r="V7594">
        <f t="shared" si="237"/>
        <v>28</v>
      </c>
    </row>
    <row r="7595" spans="1:22" x14ac:dyDescent="0.25">
      <c r="A7595">
        <v>4296</v>
      </c>
      <c r="B7595" t="str">
        <f>"E"&amp;A7595</f>
        <v>E4296</v>
      </c>
      <c r="C7595" t="s">
        <v>45</v>
      </c>
      <c r="D7595">
        <v>1</v>
      </c>
      <c r="E7595">
        <f>IF(D7595&lt;4,D7595,4)</f>
        <v>1</v>
      </c>
      <c r="F7595" s="1">
        <v>39773</v>
      </c>
      <c r="G7595" s="1">
        <v>40007</v>
      </c>
      <c r="H7595" s="3">
        <f>G7595-F7595</f>
        <v>234</v>
      </c>
      <c r="I7595" s="3">
        <f>IF(H7595&lt;=60,1,IF(H7595&lt;=150,2,3))</f>
        <v>3</v>
      </c>
      <c r="J7595">
        <v>28.9</v>
      </c>
      <c r="K7595">
        <v>3.17</v>
      </c>
      <c r="L7595">
        <v>3.54</v>
      </c>
      <c r="M7595">
        <v>316</v>
      </c>
      <c r="N7595">
        <f>LOG(M7595/100,2)+3</f>
        <v>4.6599245584023787</v>
      </c>
      <c r="O7595">
        <f>INDEX(lehmad!B$2:B$412,MATCH(klypsid!$B7595,lehmad!$A$2:$A$412,0))</f>
        <v>39064</v>
      </c>
      <c r="P7595">
        <f>INDEX(lehmad!D$2:D$412,MATCH(klypsid!$B7595,lehmad!$A$2:$A$412,0))</f>
        <v>103</v>
      </c>
      <c r="Q7595">
        <f>INDEX(lehmad!E$2:E$412,MATCH(klypsid!$B7595,lehmad!$A$2:$A$412,0))</f>
        <v>1</v>
      </c>
      <c r="R7595" t="str">
        <f>INDEX(lehmad!F$2:F$412,MATCH(klypsid!$B7595,lehmad!$A$2:$A$412,0))</f>
        <v>DYNASTY-ET</v>
      </c>
      <c r="S7595">
        <f>INDEX(lehmad!H$2:H$412,MATCH(klypsid!$B7595,lehmad!$A$2:$A$412,0))</f>
        <v>124</v>
      </c>
      <c r="T7595">
        <f>INDEX(lehmad!K$2:K$412,MATCH(klypsid!$B7595,lehmad!$A$2:$A$412,0))</f>
        <v>108</v>
      </c>
      <c r="U7595" s="4">
        <f t="shared" si="236"/>
        <v>8</v>
      </c>
      <c r="V7595">
        <f t="shared" si="237"/>
        <v>35</v>
      </c>
    </row>
    <row r="7596" spans="1:22" x14ac:dyDescent="0.25">
      <c r="A7596">
        <v>4296</v>
      </c>
      <c r="B7596" t="str">
        <f>"E"&amp;A7596</f>
        <v>E4296</v>
      </c>
      <c r="C7596" t="s">
        <v>45</v>
      </c>
      <c r="D7596">
        <v>1</v>
      </c>
      <c r="E7596">
        <f>IF(D7596&lt;4,D7596,4)</f>
        <v>1</v>
      </c>
      <c r="F7596" s="1">
        <v>39773</v>
      </c>
      <c r="G7596" s="1">
        <v>40037</v>
      </c>
      <c r="H7596" s="3">
        <f>G7596-F7596</f>
        <v>264</v>
      </c>
      <c r="I7596" s="3">
        <f>IF(H7596&lt;=60,1,IF(H7596&lt;=150,2,3))</f>
        <v>3</v>
      </c>
      <c r="J7596">
        <v>22.5</v>
      </c>
      <c r="K7596">
        <v>4.7699999999999996</v>
      </c>
      <c r="L7596">
        <v>3.52</v>
      </c>
      <c r="M7596">
        <v>109</v>
      </c>
      <c r="N7596">
        <f>LOG(M7596/100,2)+3</f>
        <v>3.1243281350022016</v>
      </c>
      <c r="O7596">
        <f>INDEX(lehmad!B$2:B$412,MATCH(klypsid!$B7596,lehmad!$A$2:$A$412,0))</f>
        <v>39064</v>
      </c>
      <c r="P7596">
        <f>INDEX(lehmad!D$2:D$412,MATCH(klypsid!$B7596,lehmad!$A$2:$A$412,0))</f>
        <v>103</v>
      </c>
      <c r="Q7596">
        <f>INDEX(lehmad!E$2:E$412,MATCH(klypsid!$B7596,lehmad!$A$2:$A$412,0))</f>
        <v>1</v>
      </c>
      <c r="R7596" t="str">
        <f>INDEX(lehmad!F$2:F$412,MATCH(klypsid!$B7596,lehmad!$A$2:$A$412,0))</f>
        <v>DYNASTY-ET</v>
      </c>
      <c r="S7596">
        <f>INDEX(lehmad!H$2:H$412,MATCH(klypsid!$B7596,lehmad!$A$2:$A$412,0))</f>
        <v>124</v>
      </c>
      <c r="T7596">
        <f>INDEX(lehmad!K$2:K$412,MATCH(klypsid!$B7596,lehmad!$A$2:$A$412,0))</f>
        <v>108</v>
      </c>
      <c r="U7596" s="4">
        <f t="shared" si="236"/>
        <v>9</v>
      </c>
      <c r="V7596">
        <f t="shared" si="237"/>
        <v>30</v>
      </c>
    </row>
    <row r="7597" spans="1:22" x14ac:dyDescent="0.25">
      <c r="A7597">
        <v>4296</v>
      </c>
      <c r="B7597" t="str">
        <f>"E"&amp;A7597</f>
        <v>E4296</v>
      </c>
      <c r="C7597" t="s">
        <v>45</v>
      </c>
      <c r="D7597">
        <v>1</v>
      </c>
      <c r="E7597">
        <f>IF(D7597&lt;4,D7597,4)</f>
        <v>1</v>
      </c>
      <c r="F7597" s="1">
        <v>39773</v>
      </c>
      <c r="G7597" s="1">
        <v>40066</v>
      </c>
      <c r="H7597" s="3">
        <f>G7597-F7597</f>
        <v>293</v>
      </c>
      <c r="I7597" s="3">
        <f>IF(H7597&lt;=60,1,IF(H7597&lt;=150,2,3))</f>
        <v>3</v>
      </c>
      <c r="J7597">
        <v>13.3</v>
      </c>
      <c r="K7597">
        <v>6.83</v>
      </c>
      <c r="L7597">
        <v>4.34</v>
      </c>
      <c r="M7597">
        <v>187</v>
      </c>
      <c r="N7597">
        <f>LOG(M7597/100,2)+3</f>
        <v>3.903038270112912</v>
      </c>
      <c r="O7597">
        <f>INDEX(lehmad!B$2:B$412,MATCH(klypsid!$B7597,lehmad!$A$2:$A$412,0))</f>
        <v>39064</v>
      </c>
      <c r="P7597">
        <f>INDEX(lehmad!D$2:D$412,MATCH(klypsid!$B7597,lehmad!$A$2:$A$412,0))</f>
        <v>103</v>
      </c>
      <c r="Q7597">
        <f>INDEX(lehmad!E$2:E$412,MATCH(klypsid!$B7597,lehmad!$A$2:$A$412,0))</f>
        <v>1</v>
      </c>
      <c r="R7597" t="str">
        <f>INDEX(lehmad!F$2:F$412,MATCH(klypsid!$B7597,lehmad!$A$2:$A$412,0))</f>
        <v>DYNASTY-ET</v>
      </c>
      <c r="S7597">
        <f>INDEX(lehmad!H$2:H$412,MATCH(klypsid!$B7597,lehmad!$A$2:$A$412,0))</f>
        <v>124</v>
      </c>
      <c r="T7597">
        <f>INDEX(lehmad!K$2:K$412,MATCH(klypsid!$B7597,lehmad!$A$2:$A$412,0))</f>
        <v>108</v>
      </c>
      <c r="U7597" s="4">
        <f t="shared" si="236"/>
        <v>10</v>
      </c>
      <c r="V7597">
        <f t="shared" si="237"/>
        <v>29</v>
      </c>
    </row>
    <row r="7598" spans="1:22" x14ac:dyDescent="0.25">
      <c r="A7598">
        <v>4299</v>
      </c>
      <c r="B7598" t="str">
        <f>"E"&amp;A7598</f>
        <v>E4299</v>
      </c>
      <c r="C7598" t="s">
        <v>179</v>
      </c>
      <c r="D7598">
        <v>1</v>
      </c>
      <c r="E7598">
        <f>IF(D7598&lt;4,D7598,4)</f>
        <v>1</v>
      </c>
      <c r="F7598" s="1">
        <v>39863</v>
      </c>
      <c r="G7598" s="1">
        <v>39875</v>
      </c>
      <c r="H7598" s="3">
        <f>G7598-F7598</f>
        <v>12</v>
      </c>
      <c r="I7598" s="3">
        <f>IF(H7598&lt;=60,1,IF(H7598&lt;=150,2,3))</f>
        <v>1</v>
      </c>
      <c r="J7598">
        <v>16.8</v>
      </c>
      <c r="K7598">
        <v>4.99</v>
      </c>
      <c r="L7598">
        <v>3.8</v>
      </c>
      <c r="M7598">
        <v>286</v>
      </c>
      <c r="N7598">
        <f>LOG(M7598/100,2)+3</f>
        <v>4.5160151470036647</v>
      </c>
      <c r="O7598">
        <f>INDEX(lehmad!B$2:B$412,MATCH(klypsid!$B7598,lehmad!$A$2:$A$412,0))</f>
        <v>39066</v>
      </c>
      <c r="P7598">
        <f>INDEX(lehmad!D$2:D$412,MATCH(klypsid!$B7598,lehmad!$A$2:$A$412,0))</f>
        <v>81</v>
      </c>
      <c r="Q7598">
        <f>INDEX(lehmad!E$2:E$412,MATCH(klypsid!$B7598,lehmad!$A$2:$A$412,0))</f>
        <v>1</v>
      </c>
      <c r="R7598" t="str">
        <f>INDEX(lehmad!F$2:F$412,MATCH(klypsid!$B7598,lehmad!$A$2:$A$412,0))</f>
        <v>DYNASTY-ET</v>
      </c>
      <c r="S7598">
        <f>INDEX(lehmad!H$2:H$412,MATCH(klypsid!$B7598,lehmad!$A$2:$A$412,0))</f>
        <v>124</v>
      </c>
      <c r="T7598">
        <f>INDEX(lehmad!K$2:K$412,MATCH(klypsid!$B7598,lehmad!$A$2:$A$412,0))</f>
        <v>108</v>
      </c>
      <c r="U7598" s="4">
        <f t="shared" si="236"/>
        <v>1</v>
      </c>
      <c r="V7598">
        <f t="shared" si="237"/>
        <v>12</v>
      </c>
    </row>
    <row r="7599" spans="1:22" x14ac:dyDescent="0.25">
      <c r="A7599">
        <v>4299</v>
      </c>
      <c r="B7599" t="str">
        <f>"E"&amp;A7599</f>
        <v>E4299</v>
      </c>
      <c r="C7599" t="s">
        <v>179</v>
      </c>
      <c r="D7599">
        <v>1</v>
      </c>
      <c r="E7599">
        <f>IF(D7599&lt;4,D7599,4)</f>
        <v>1</v>
      </c>
      <c r="F7599" s="1">
        <v>39863</v>
      </c>
      <c r="G7599" s="1">
        <v>39908</v>
      </c>
      <c r="H7599" s="3">
        <f>G7599-F7599</f>
        <v>45</v>
      </c>
      <c r="I7599" s="3">
        <f>IF(H7599&lt;=60,1,IF(H7599&lt;=150,2,3))</f>
        <v>1</v>
      </c>
      <c r="J7599">
        <v>26.4</v>
      </c>
      <c r="K7599">
        <v>4.47</v>
      </c>
      <c r="L7599">
        <v>3.1</v>
      </c>
      <c r="M7599">
        <v>54</v>
      </c>
      <c r="N7599">
        <f>LOG(M7599/100,2)+3</f>
        <v>2.1110313123887439</v>
      </c>
      <c r="O7599">
        <f>INDEX(lehmad!B$2:B$412,MATCH(klypsid!$B7599,lehmad!$A$2:$A$412,0))</f>
        <v>39066</v>
      </c>
      <c r="P7599">
        <f>INDEX(lehmad!D$2:D$412,MATCH(klypsid!$B7599,lehmad!$A$2:$A$412,0))</f>
        <v>81</v>
      </c>
      <c r="Q7599">
        <f>INDEX(lehmad!E$2:E$412,MATCH(klypsid!$B7599,lehmad!$A$2:$A$412,0))</f>
        <v>1</v>
      </c>
      <c r="R7599" t="str">
        <f>INDEX(lehmad!F$2:F$412,MATCH(klypsid!$B7599,lehmad!$A$2:$A$412,0))</f>
        <v>DYNASTY-ET</v>
      </c>
      <c r="S7599">
        <f>INDEX(lehmad!H$2:H$412,MATCH(klypsid!$B7599,lehmad!$A$2:$A$412,0))</f>
        <v>124</v>
      </c>
      <c r="T7599">
        <f>INDEX(lehmad!K$2:K$412,MATCH(klypsid!$B7599,lehmad!$A$2:$A$412,0))</f>
        <v>108</v>
      </c>
      <c r="U7599" s="4">
        <f t="shared" si="236"/>
        <v>2</v>
      </c>
      <c r="V7599">
        <f t="shared" si="237"/>
        <v>33</v>
      </c>
    </row>
    <row r="7600" spans="1:22" x14ac:dyDescent="0.25">
      <c r="A7600">
        <v>4299</v>
      </c>
      <c r="B7600" t="str">
        <f>"E"&amp;A7600</f>
        <v>E4299</v>
      </c>
      <c r="C7600" t="s">
        <v>179</v>
      </c>
      <c r="D7600">
        <v>1</v>
      </c>
      <c r="E7600">
        <f>IF(D7600&lt;4,D7600,4)</f>
        <v>1</v>
      </c>
      <c r="F7600" s="1">
        <v>39863</v>
      </c>
      <c r="G7600" s="1">
        <v>39944</v>
      </c>
      <c r="H7600" s="3">
        <f>G7600-F7600</f>
        <v>81</v>
      </c>
      <c r="I7600" s="3">
        <f>IF(H7600&lt;=60,1,IF(H7600&lt;=150,2,3))</f>
        <v>2</v>
      </c>
      <c r="J7600">
        <v>27.4</v>
      </c>
      <c r="K7600">
        <v>3.3</v>
      </c>
      <c r="L7600">
        <v>3.42</v>
      </c>
      <c r="M7600">
        <v>28</v>
      </c>
      <c r="N7600">
        <f>LOG(M7600/100,2)+3</f>
        <v>1.1634987322828796</v>
      </c>
      <c r="O7600">
        <f>INDEX(lehmad!B$2:B$412,MATCH(klypsid!$B7600,lehmad!$A$2:$A$412,0))</f>
        <v>39066</v>
      </c>
      <c r="P7600">
        <f>INDEX(lehmad!D$2:D$412,MATCH(klypsid!$B7600,lehmad!$A$2:$A$412,0))</f>
        <v>81</v>
      </c>
      <c r="Q7600">
        <f>INDEX(lehmad!E$2:E$412,MATCH(klypsid!$B7600,lehmad!$A$2:$A$412,0))</f>
        <v>1</v>
      </c>
      <c r="R7600" t="str">
        <f>INDEX(lehmad!F$2:F$412,MATCH(klypsid!$B7600,lehmad!$A$2:$A$412,0))</f>
        <v>DYNASTY-ET</v>
      </c>
      <c r="S7600">
        <f>INDEX(lehmad!H$2:H$412,MATCH(klypsid!$B7600,lehmad!$A$2:$A$412,0))</f>
        <v>124</v>
      </c>
      <c r="T7600">
        <f>INDEX(lehmad!K$2:K$412,MATCH(klypsid!$B7600,lehmad!$A$2:$A$412,0))</f>
        <v>108</v>
      </c>
      <c r="U7600" s="4">
        <f t="shared" si="236"/>
        <v>3</v>
      </c>
      <c r="V7600">
        <f t="shared" si="237"/>
        <v>36</v>
      </c>
    </row>
    <row r="7601" spans="1:22" x14ac:dyDescent="0.25">
      <c r="A7601">
        <v>4299</v>
      </c>
      <c r="B7601" t="str">
        <f>"E"&amp;A7601</f>
        <v>E4299</v>
      </c>
      <c r="C7601" t="s">
        <v>179</v>
      </c>
      <c r="D7601">
        <v>1</v>
      </c>
      <c r="E7601">
        <f>IF(D7601&lt;4,D7601,4)</f>
        <v>1</v>
      </c>
      <c r="F7601" s="1">
        <v>39863</v>
      </c>
      <c r="G7601" s="1">
        <v>39972</v>
      </c>
      <c r="H7601" s="3">
        <f>G7601-F7601</f>
        <v>109</v>
      </c>
      <c r="I7601" s="3">
        <f>IF(H7601&lt;=60,1,IF(H7601&lt;=150,2,3))</f>
        <v>2</v>
      </c>
      <c r="J7601">
        <v>25.1</v>
      </c>
      <c r="K7601">
        <v>2.82</v>
      </c>
      <c r="L7601">
        <v>3.5</v>
      </c>
      <c r="M7601">
        <v>55</v>
      </c>
      <c r="N7601">
        <f>LOG(M7601/100,2)+3</f>
        <v>2.1375035237499347</v>
      </c>
      <c r="O7601">
        <f>INDEX(lehmad!B$2:B$412,MATCH(klypsid!$B7601,lehmad!$A$2:$A$412,0))</f>
        <v>39066</v>
      </c>
      <c r="P7601">
        <f>INDEX(lehmad!D$2:D$412,MATCH(klypsid!$B7601,lehmad!$A$2:$A$412,0))</f>
        <v>81</v>
      </c>
      <c r="Q7601">
        <f>INDEX(lehmad!E$2:E$412,MATCH(klypsid!$B7601,lehmad!$A$2:$A$412,0))</f>
        <v>1</v>
      </c>
      <c r="R7601" t="str">
        <f>INDEX(lehmad!F$2:F$412,MATCH(klypsid!$B7601,lehmad!$A$2:$A$412,0))</f>
        <v>DYNASTY-ET</v>
      </c>
      <c r="S7601">
        <f>INDEX(lehmad!H$2:H$412,MATCH(klypsid!$B7601,lehmad!$A$2:$A$412,0))</f>
        <v>124</v>
      </c>
      <c r="T7601">
        <f>INDEX(lehmad!K$2:K$412,MATCH(klypsid!$B7601,lehmad!$A$2:$A$412,0))</f>
        <v>108</v>
      </c>
      <c r="U7601" s="4">
        <f t="shared" si="236"/>
        <v>4</v>
      </c>
      <c r="V7601">
        <f t="shared" si="237"/>
        <v>28</v>
      </c>
    </row>
    <row r="7602" spans="1:22" x14ac:dyDescent="0.25">
      <c r="A7602">
        <v>4299</v>
      </c>
      <c r="B7602" t="str">
        <f>"E"&amp;A7602</f>
        <v>E4299</v>
      </c>
      <c r="C7602" t="s">
        <v>179</v>
      </c>
      <c r="D7602">
        <v>1</v>
      </c>
      <c r="E7602">
        <f>IF(D7602&lt;4,D7602,4)</f>
        <v>1</v>
      </c>
      <c r="F7602" s="1">
        <v>39863</v>
      </c>
      <c r="G7602" s="1">
        <v>40007</v>
      </c>
      <c r="H7602" s="3">
        <f>G7602-F7602</f>
        <v>144</v>
      </c>
      <c r="I7602" s="3">
        <f>IF(H7602&lt;=60,1,IF(H7602&lt;=150,2,3))</f>
        <v>2</v>
      </c>
      <c r="J7602">
        <v>29.5</v>
      </c>
      <c r="K7602">
        <v>2.5299999999999998</v>
      </c>
      <c r="L7602">
        <v>3.37</v>
      </c>
      <c r="M7602">
        <v>54</v>
      </c>
      <c r="N7602">
        <f>LOG(M7602/100,2)+3</f>
        <v>2.1110313123887439</v>
      </c>
      <c r="O7602">
        <f>INDEX(lehmad!B$2:B$412,MATCH(klypsid!$B7602,lehmad!$A$2:$A$412,0))</f>
        <v>39066</v>
      </c>
      <c r="P7602">
        <f>INDEX(lehmad!D$2:D$412,MATCH(klypsid!$B7602,lehmad!$A$2:$A$412,0))</f>
        <v>81</v>
      </c>
      <c r="Q7602">
        <f>INDEX(lehmad!E$2:E$412,MATCH(klypsid!$B7602,lehmad!$A$2:$A$412,0))</f>
        <v>1</v>
      </c>
      <c r="R7602" t="str">
        <f>INDEX(lehmad!F$2:F$412,MATCH(klypsid!$B7602,lehmad!$A$2:$A$412,0))</f>
        <v>DYNASTY-ET</v>
      </c>
      <c r="S7602">
        <f>INDEX(lehmad!H$2:H$412,MATCH(klypsid!$B7602,lehmad!$A$2:$A$412,0))</f>
        <v>124</v>
      </c>
      <c r="T7602">
        <f>INDEX(lehmad!K$2:K$412,MATCH(klypsid!$B7602,lehmad!$A$2:$A$412,0))</f>
        <v>108</v>
      </c>
      <c r="U7602" s="4">
        <f t="shared" si="236"/>
        <v>5</v>
      </c>
      <c r="V7602">
        <f t="shared" si="237"/>
        <v>35</v>
      </c>
    </row>
    <row r="7603" spans="1:22" x14ac:dyDescent="0.25">
      <c r="A7603">
        <v>4299</v>
      </c>
      <c r="B7603" t="str">
        <f>"E"&amp;A7603</f>
        <v>E4299</v>
      </c>
      <c r="C7603" t="s">
        <v>179</v>
      </c>
      <c r="D7603">
        <v>1</v>
      </c>
      <c r="E7603">
        <f>IF(D7603&lt;4,D7603,4)</f>
        <v>1</v>
      </c>
      <c r="F7603" s="1">
        <v>39863</v>
      </c>
      <c r="G7603" s="1">
        <v>40037</v>
      </c>
      <c r="H7603" s="3">
        <f>G7603-F7603</f>
        <v>174</v>
      </c>
      <c r="I7603" s="3">
        <f>IF(H7603&lt;=60,1,IF(H7603&lt;=150,2,3))</f>
        <v>3</v>
      </c>
      <c r="J7603">
        <v>22</v>
      </c>
      <c r="K7603">
        <v>2.7</v>
      </c>
      <c r="L7603">
        <v>3.61</v>
      </c>
      <c r="M7603">
        <v>34</v>
      </c>
      <c r="N7603">
        <f>LOG(M7603/100,2)+3</f>
        <v>1.443606651475615</v>
      </c>
      <c r="O7603">
        <f>INDEX(lehmad!B$2:B$412,MATCH(klypsid!$B7603,lehmad!$A$2:$A$412,0))</f>
        <v>39066</v>
      </c>
      <c r="P7603">
        <f>INDEX(lehmad!D$2:D$412,MATCH(klypsid!$B7603,lehmad!$A$2:$A$412,0))</f>
        <v>81</v>
      </c>
      <c r="Q7603">
        <f>INDEX(lehmad!E$2:E$412,MATCH(klypsid!$B7603,lehmad!$A$2:$A$412,0))</f>
        <v>1</v>
      </c>
      <c r="R7603" t="str">
        <f>INDEX(lehmad!F$2:F$412,MATCH(klypsid!$B7603,lehmad!$A$2:$A$412,0))</f>
        <v>DYNASTY-ET</v>
      </c>
      <c r="S7603">
        <f>INDEX(lehmad!H$2:H$412,MATCH(klypsid!$B7603,lehmad!$A$2:$A$412,0))</f>
        <v>124</v>
      </c>
      <c r="T7603">
        <f>INDEX(lehmad!K$2:K$412,MATCH(klypsid!$B7603,lehmad!$A$2:$A$412,0))</f>
        <v>108</v>
      </c>
      <c r="U7603" s="4">
        <f t="shared" si="236"/>
        <v>6</v>
      </c>
      <c r="V7603">
        <f t="shared" si="237"/>
        <v>30</v>
      </c>
    </row>
    <row r="7604" spans="1:22" x14ac:dyDescent="0.25">
      <c r="A7604">
        <v>4299</v>
      </c>
      <c r="B7604" t="str">
        <f>"E"&amp;A7604</f>
        <v>E4299</v>
      </c>
      <c r="C7604" t="s">
        <v>179</v>
      </c>
      <c r="D7604">
        <v>1</v>
      </c>
      <c r="E7604">
        <f>IF(D7604&lt;4,D7604,4)</f>
        <v>1</v>
      </c>
      <c r="F7604" s="1">
        <v>39863</v>
      </c>
      <c r="G7604" s="1">
        <v>40066</v>
      </c>
      <c r="H7604" s="3">
        <f>G7604-F7604</f>
        <v>203</v>
      </c>
      <c r="I7604" s="3">
        <f>IF(H7604&lt;=60,1,IF(H7604&lt;=150,2,3))</f>
        <v>3</v>
      </c>
      <c r="J7604">
        <v>22.5</v>
      </c>
      <c r="K7604">
        <v>3.38</v>
      </c>
      <c r="L7604">
        <v>3.43</v>
      </c>
      <c r="M7604">
        <v>45</v>
      </c>
      <c r="N7604">
        <f>LOG(M7604/100,2)+3</f>
        <v>1.84799690655495</v>
      </c>
      <c r="O7604">
        <f>INDEX(lehmad!B$2:B$412,MATCH(klypsid!$B7604,lehmad!$A$2:$A$412,0))</f>
        <v>39066</v>
      </c>
      <c r="P7604">
        <f>INDEX(lehmad!D$2:D$412,MATCH(klypsid!$B7604,lehmad!$A$2:$A$412,0))</f>
        <v>81</v>
      </c>
      <c r="Q7604">
        <f>INDEX(lehmad!E$2:E$412,MATCH(klypsid!$B7604,lehmad!$A$2:$A$412,0))</f>
        <v>1</v>
      </c>
      <c r="R7604" t="str">
        <f>INDEX(lehmad!F$2:F$412,MATCH(klypsid!$B7604,lehmad!$A$2:$A$412,0))</f>
        <v>DYNASTY-ET</v>
      </c>
      <c r="S7604">
        <f>INDEX(lehmad!H$2:H$412,MATCH(klypsid!$B7604,lehmad!$A$2:$A$412,0))</f>
        <v>124</v>
      </c>
      <c r="T7604">
        <f>INDEX(lehmad!K$2:K$412,MATCH(klypsid!$B7604,lehmad!$A$2:$A$412,0))</f>
        <v>108</v>
      </c>
      <c r="U7604" s="4">
        <f t="shared" si="236"/>
        <v>7</v>
      </c>
      <c r="V7604">
        <f t="shared" si="237"/>
        <v>29</v>
      </c>
    </row>
    <row r="7605" spans="1:22" x14ac:dyDescent="0.25">
      <c r="A7605">
        <v>4299</v>
      </c>
      <c r="B7605" t="str">
        <f>"E"&amp;A7605</f>
        <v>E4299</v>
      </c>
      <c r="C7605" t="s">
        <v>179</v>
      </c>
      <c r="D7605">
        <v>1</v>
      </c>
      <c r="E7605">
        <f>IF(D7605&lt;4,D7605,4)</f>
        <v>1</v>
      </c>
      <c r="F7605" s="1">
        <v>39863</v>
      </c>
      <c r="G7605" s="1">
        <v>40094</v>
      </c>
      <c r="H7605" s="3">
        <f>G7605-F7605</f>
        <v>231</v>
      </c>
      <c r="I7605" s="3">
        <f>IF(H7605&lt;=60,1,IF(H7605&lt;=150,2,3))</f>
        <v>3</v>
      </c>
      <c r="J7605">
        <v>18.100000000000001</v>
      </c>
      <c r="K7605">
        <v>2.92</v>
      </c>
      <c r="L7605">
        <v>3.96</v>
      </c>
      <c r="M7605">
        <v>63</v>
      </c>
      <c r="N7605">
        <f>LOG(M7605/100,2)+3</f>
        <v>2.3334237337251915</v>
      </c>
      <c r="O7605">
        <f>INDEX(lehmad!B$2:B$412,MATCH(klypsid!$B7605,lehmad!$A$2:$A$412,0))</f>
        <v>39066</v>
      </c>
      <c r="P7605">
        <f>INDEX(lehmad!D$2:D$412,MATCH(klypsid!$B7605,lehmad!$A$2:$A$412,0))</f>
        <v>81</v>
      </c>
      <c r="Q7605">
        <f>INDEX(lehmad!E$2:E$412,MATCH(klypsid!$B7605,lehmad!$A$2:$A$412,0))</f>
        <v>1</v>
      </c>
      <c r="R7605" t="str">
        <f>INDEX(lehmad!F$2:F$412,MATCH(klypsid!$B7605,lehmad!$A$2:$A$412,0))</f>
        <v>DYNASTY-ET</v>
      </c>
      <c r="S7605">
        <f>INDEX(lehmad!H$2:H$412,MATCH(klypsid!$B7605,lehmad!$A$2:$A$412,0))</f>
        <v>124</v>
      </c>
      <c r="T7605">
        <f>INDEX(lehmad!K$2:K$412,MATCH(klypsid!$B7605,lehmad!$A$2:$A$412,0))</f>
        <v>108</v>
      </c>
      <c r="U7605" s="4">
        <f t="shared" si="236"/>
        <v>8</v>
      </c>
      <c r="V7605">
        <f t="shared" si="237"/>
        <v>28</v>
      </c>
    </row>
    <row r="7606" spans="1:22" x14ac:dyDescent="0.25">
      <c r="A7606">
        <v>4299</v>
      </c>
      <c r="B7606" t="str">
        <f>"E"&amp;A7606</f>
        <v>E4299</v>
      </c>
      <c r="C7606" t="s">
        <v>179</v>
      </c>
      <c r="D7606">
        <v>1</v>
      </c>
      <c r="E7606">
        <f>IF(D7606&lt;4,D7606,4)</f>
        <v>1</v>
      </c>
      <c r="F7606" s="1">
        <v>39863</v>
      </c>
      <c r="G7606" s="1">
        <v>40125</v>
      </c>
      <c r="H7606" s="3">
        <f>G7606-F7606</f>
        <v>262</v>
      </c>
      <c r="I7606" s="3">
        <f>IF(H7606&lt;=60,1,IF(H7606&lt;=150,2,3))</f>
        <v>3</v>
      </c>
      <c r="J7606">
        <v>15.8</v>
      </c>
      <c r="K7606">
        <v>3.39</v>
      </c>
      <c r="L7606">
        <v>4.13</v>
      </c>
      <c r="M7606">
        <v>64</v>
      </c>
      <c r="N7606">
        <f>LOG(M7606/100,2)+3</f>
        <v>2.3561438102252752</v>
      </c>
      <c r="O7606">
        <f>INDEX(lehmad!B$2:B$412,MATCH(klypsid!$B7606,lehmad!$A$2:$A$412,0))</f>
        <v>39066</v>
      </c>
      <c r="P7606">
        <f>INDEX(lehmad!D$2:D$412,MATCH(klypsid!$B7606,lehmad!$A$2:$A$412,0))</f>
        <v>81</v>
      </c>
      <c r="Q7606">
        <f>INDEX(lehmad!E$2:E$412,MATCH(klypsid!$B7606,lehmad!$A$2:$A$412,0))</f>
        <v>1</v>
      </c>
      <c r="R7606" t="str">
        <f>INDEX(lehmad!F$2:F$412,MATCH(klypsid!$B7606,lehmad!$A$2:$A$412,0))</f>
        <v>DYNASTY-ET</v>
      </c>
      <c r="S7606">
        <f>INDEX(lehmad!H$2:H$412,MATCH(klypsid!$B7606,lehmad!$A$2:$A$412,0))</f>
        <v>124</v>
      </c>
      <c r="T7606">
        <f>INDEX(lehmad!K$2:K$412,MATCH(klypsid!$B7606,lehmad!$A$2:$A$412,0))</f>
        <v>108</v>
      </c>
      <c r="U7606" s="4">
        <f t="shared" si="236"/>
        <v>9</v>
      </c>
      <c r="V7606">
        <f t="shared" si="237"/>
        <v>31</v>
      </c>
    </row>
    <row r="7607" spans="1:22" x14ac:dyDescent="0.25">
      <c r="A7607">
        <v>4299</v>
      </c>
      <c r="B7607" t="str">
        <f>"E"&amp;A7607</f>
        <v>E4299</v>
      </c>
      <c r="C7607" t="s">
        <v>179</v>
      </c>
      <c r="D7607">
        <v>1</v>
      </c>
      <c r="E7607">
        <f>IF(D7607&lt;4,D7607,4)</f>
        <v>1</v>
      </c>
      <c r="F7607" s="1">
        <v>39863</v>
      </c>
      <c r="G7607" s="1">
        <v>40153</v>
      </c>
      <c r="H7607" s="3">
        <f>G7607-F7607</f>
        <v>290</v>
      </c>
      <c r="I7607" s="3">
        <f>IF(H7607&lt;=60,1,IF(H7607&lt;=150,2,3))</f>
        <v>3</v>
      </c>
      <c r="J7607">
        <v>16.2</v>
      </c>
      <c r="K7607">
        <v>3.25</v>
      </c>
      <c r="L7607">
        <v>3.81</v>
      </c>
      <c r="M7607">
        <v>49</v>
      </c>
      <c r="N7607">
        <f>LOG(M7607/100,2)+3</f>
        <v>1.9708536543404835</v>
      </c>
      <c r="O7607">
        <f>INDEX(lehmad!B$2:B$412,MATCH(klypsid!$B7607,lehmad!$A$2:$A$412,0))</f>
        <v>39066</v>
      </c>
      <c r="P7607">
        <f>INDEX(lehmad!D$2:D$412,MATCH(klypsid!$B7607,lehmad!$A$2:$A$412,0))</f>
        <v>81</v>
      </c>
      <c r="Q7607">
        <f>INDEX(lehmad!E$2:E$412,MATCH(klypsid!$B7607,lehmad!$A$2:$A$412,0))</f>
        <v>1</v>
      </c>
      <c r="R7607" t="str">
        <f>INDEX(lehmad!F$2:F$412,MATCH(klypsid!$B7607,lehmad!$A$2:$A$412,0))</f>
        <v>DYNASTY-ET</v>
      </c>
      <c r="S7607">
        <f>INDEX(lehmad!H$2:H$412,MATCH(klypsid!$B7607,lehmad!$A$2:$A$412,0))</f>
        <v>124</v>
      </c>
      <c r="T7607">
        <f>INDEX(lehmad!K$2:K$412,MATCH(klypsid!$B7607,lehmad!$A$2:$A$412,0))</f>
        <v>108</v>
      </c>
      <c r="U7607" s="4">
        <f t="shared" si="236"/>
        <v>10</v>
      </c>
      <c r="V7607">
        <f t="shared" si="237"/>
        <v>28</v>
      </c>
    </row>
    <row r="7608" spans="1:22" x14ac:dyDescent="0.25">
      <c r="A7608">
        <v>4299</v>
      </c>
      <c r="B7608" t="str">
        <f>"E"&amp;A7608</f>
        <v>E4299</v>
      </c>
      <c r="C7608" t="s">
        <v>179</v>
      </c>
      <c r="D7608">
        <v>2</v>
      </c>
      <c r="E7608">
        <f>IF(D7608&lt;4,D7608,4)</f>
        <v>2</v>
      </c>
      <c r="F7608" s="1">
        <v>40236</v>
      </c>
      <c r="G7608" s="1">
        <v>40276</v>
      </c>
      <c r="H7608" s="3">
        <f>G7608-F7608</f>
        <v>40</v>
      </c>
      <c r="I7608" s="3">
        <f>IF(H7608&lt;=60,1,IF(H7608&lt;=150,2,3))</f>
        <v>1</v>
      </c>
      <c r="J7608">
        <v>44.5</v>
      </c>
      <c r="K7608">
        <v>2.6</v>
      </c>
      <c r="L7608">
        <v>3.1</v>
      </c>
      <c r="M7608">
        <v>19</v>
      </c>
      <c r="N7608">
        <f>LOG(M7608/100,2)+3</f>
        <v>0.60407132366886085</v>
      </c>
      <c r="O7608">
        <f>INDEX(lehmad!B$2:B$412,MATCH(klypsid!$B7608,lehmad!$A$2:$A$412,0))</f>
        <v>39066</v>
      </c>
      <c r="P7608">
        <f>INDEX(lehmad!D$2:D$412,MATCH(klypsid!$B7608,lehmad!$A$2:$A$412,0))</f>
        <v>81</v>
      </c>
      <c r="Q7608">
        <f>INDEX(lehmad!E$2:E$412,MATCH(klypsid!$B7608,lehmad!$A$2:$A$412,0))</f>
        <v>1</v>
      </c>
      <c r="R7608" t="str">
        <f>INDEX(lehmad!F$2:F$412,MATCH(klypsid!$B7608,lehmad!$A$2:$A$412,0))</f>
        <v>DYNASTY-ET</v>
      </c>
      <c r="S7608">
        <f>INDEX(lehmad!H$2:H$412,MATCH(klypsid!$B7608,lehmad!$A$2:$A$412,0))</f>
        <v>124</v>
      </c>
      <c r="T7608">
        <f>INDEX(lehmad!K$2:K$412,MATCH(klypsid!$B7608,lehmad!$A$2:$A$412,0))</f>
        <v>108</v>
      </c>
      <c r="U7608" s="4">
        <f t="shared" si="236"/>
        <v>1</v>
      </c>
      <c r="V7608">
        <f t="shared" si="237"/>
        <v>40</v>
      </c>
    </row>
    <row r="7609" spans="1:22" x14ac:dyDescent="0.25">
      <c r="A7609">
        <v>4299</v>
      </c>
      <c r="B7609" t="str">
        <f>"E"&amp;A7609</f>
        <v>E4299</v>
      </c>
      <c r="C7609" t="s">
        <v>179</v>
      </c>
      <c r="D7609">
        <v>2</v>
      </c>
      <c r="E7609">
        <f>IF(D7609&lt;4,D7609,4)</f>
        <v>2</v>
      </c>
      <c r="F7609" s="1">
        <v>40236</v>
      </c>
      <c r="G7609" s="1">
        <v>40304</v>
      </c>
      <c r="H7609" s="3">
        <f>G7609-F7609</f>
        <v>68</v>
      </c>
      <c r="I7609" s="3">
        <f>IF(H7609&lt;=60,1,IF(H7609&lt;=150,2,3))</f>
        <v>2</v>
      </c>
      <c r="J7609">
        <v>39.5</v>
      </c>
      <c r="K7609">
        <v>2.36</v>
      </c>
      <c r="L7609">
        <v>3.22</v>
      </c>
      <c r="M7609">
        <v>24</v>
      </c>
      <c r="N7609">
        <f>LOG(M7609/100,2)+3</f>
        <v>0.94110631094643127</v>
      </c>
      <c r="O7609">
        <f>INDEX(lehmad!B$2:B$412,MATCH(klypsid!$B7609,lehmad!$A$2:$A$412,0))</f>
        <v>39066</v>
      </c>
      <c r="P7609">
        <f>INDEX(lehmad!D$2:D$412,MATCH(klypsid!$B7609,lehmad!$A$2:$A$412,0))</f>
        <v>81</v>
      </c>
      <c r="Q7609">
        <f>INDEX(lehmad!E$2:E$412,MATCH(klypsid!$B7609,lehmad!$A$2:$A$412,0))</f>
        <v>1</v>
      </c>
      <c r="R7609" t="str">
        <f>INDEX(lehmad!F$2:F$412,MATCH(klypsid!$B7609,lehmad!$A$2:$A$412,0))</f>
        <v>DYNASTY-ET</v>
      </c>
      <c r="S7609">
        <f>INDEX(lehmad!H$2:H$412,MATCH(klypsid!$B7609,lehmad!$A$2:$A$412,0))</f>
        <v>124</v>
      </c>
      <c r="T7609">
        <f>INDEX(lehmad!K$2:K$412,MATCH(klypsid!$B7609,lehmad!$A$2:$A$412,0))</f>
        <v>108</v>
      </c>
      <c r="U7609" s="4">
        <f t="shared" si="236"/>
        <v>2</v>
      </c>
      <c r="V7609">
        <f t="shared" si="237"/>
        <v>28</v>
      </c>
    </row>
    <row r="7610" spans="1:22" x14ac:dyDescent="0.25">
      <c r="A7610">
        <v>4299</v>
      </c>
      <c r="B7610" t="str">
        <f>"E"&amp;A7610</f>
        <v>E4299</v>
      </c>
      <c r="C7610" t="s">
        <v>179</v>
      </c>
      <c r="D7610">
        <v>2</v>
      </c>
      <c r="E7610">
        <f>IF(D7610&lt;4,D7610,4)</f>
        <v>2</v>
      </c>
      <c r="F7610" s="1">
        <v>40236</v>
      </c>
      <c r="G7610" s="1">
        <v>40336</v>
      </c>
      <c r="H7610" s="3">
        <f>G7610-F7610</f>
        <v>100</v>
      </c>
      <c r="I7610" s="3">
        <f>IF(H7610&lt;=60,1,IF(H7610&lt;=150,2,3))</f>
        <v>2</v>
      </c>
      <c r="J7610">
        <v>41.2</v>
      </c>
      <c r="K7610">
        <v>2.9</v>
      </c>
      <c r="L7610">
        <v>3.01</v>
      </c>
      <c r="M7610">
        <v>41</v>
      </c>
      <c r="N7610">
        <f>LOG(M7610/100,2)+3</f>
        <v>1.7136958148433588</v>
      </c>
      <c r="O7610">
        <f>INDEX(lehmad!B$2:B$412,MATCH(klypsid!$B7610,lehmad!$A$2:$A$412,0))</f>
        <v>39066</v>
      </c>
      <c r="P7610">
        <f>INDEX(lehmad!D$2:D$412,MATCH(klypsid!$B7610,lehmad!$A$2:$A$412,0))</f>
        <v>81</v>
      </c>
      <c r="Q7610">
        <f>INDEX(lehmad!E$2:E$412,MATCH(klypsid!$B7610,lehmad!$A$2:$A$412,0))</f>
        <v>1</v>
      </c>
      <c r="R7610" t="str">
        <f>INDEX(lehmad!F$2:F$412,MATCH(klypsid!$B7610,lehmad!$A$2:$A$412,0))</f>
        <v>DYNASTY-ET</v>
      </c>
      <c r="S7610">
        <f>INDEX(lehmad!H$2:H$412,MATCH(klypsid!$B7610,lehmad!$A$2:$A$412,0))</f>
        <v>124</v>
      </c>
      <c r="T7610">
        <f>INDEX(lehmad!K$2:K$412,MATCH(klypsid!$B7610,lehmad!$A$2:$A$412,0))</f>
        <v>108</v>
      </c>
      <c r="U7610" s="4">
        <f t="shared" si="236"/>
        <v>3</v>
      </c>
      <c r="V7610">
        <f t="shared" si="237"/>
        <v>32</v>
      </c>
    </row>
    <row r="7611" spans="1:22" x14ac:dyDescent="0.25">
      <c r="A7611">
        <v>4299</v>
      </c>
      <c r="B7611" t="str">
        <f>"E"&amp;A7611</f>
        <v>E4299</v>
      </c>
      <c r="C7611" t="s">
        <v>179</v>
      </c>
      <c r="D7611">
        <v>2</v>
      </c>
      <c r="E7611">
        <f>IF(D7611&lt;4,D7611,4)</f>
        <v>2</v>
      </c>
      <c r="F7611" s="1">
        <v>40236</v>
      </c>
      <c r="G7611" s="1">
        <v>40371</v>
      </c>
      <c r="H7611" s="3">
        <f>G7611-F7611</f>
        <v>135</v>
      </c>
      <c r="I7611" s="3">
        <f>IF(H7611&lt;=60,1,IF(H7611&lt;=150,2,3))</f>
        <v>2</v>
      </c>
      <c r="J7611">
        <v>34.9</v>
      </c>
      <c r="K7611">
        <v>3.6</v>
      </c>
      <c r="L7611">
        <v>3</v>
      </c>
      <c r="M7611">
        <v>38</v>
      </c>
      <c r="N7611">
        <f>LOG(M7611/100,2)+3</f>
        <v>1.6040713236688608</v>
      </c>
      <c r="O7611">
        <f>INDEX(lehmad!B$2:B$412,MATCH(klypsid!$B7611,lehmad!$A$2:$A$412,0))</f>
        <v>39066</v>
      </c>
      <c r="P7611">
        <f>INDEX(lehmad!D$2:D$412,MATCH(klypsid!$B7611,lehmad!$A$2:$A$412,0))</f>
        <v>81</v>
      </c>
      <c r="Q7611">
        <f>INDEX(lehmad!E$2:E$412,MATCH(klypsid!$B7611,lehmad!$A$2:$A$412,0))</f>
        <v>1</v>
      </c>
      <c r="R7611" t="str">
        <f>INDEX(lehmad!F$2:F$412,MATCH(klypsid!$B7611,lehmad!$A$2:$A$412,0))</f>
        <v>DYNASTY-ET</v>
      </c>
      <c r="S7611">
        <f>INDEX(lehmad!H$2:H$412,MATCH(klypsid!$B7611,lehmad!$A$2:$A$412,0))</f>
        <v>124</v>
      </c>
      <c r="T7611">
        <f>INDEX(lehmad!K$2:K$412,MATCH(klypsid!$B7611,lehmad!$A$2:$A$412,0))</f>
        <v>108</v>
      </c>
      <c r="U7611" s="4">
        <f t="shared" si="236"/>
        <v>4</v>
      </c>
      <c r="V7611">
        <f t="shared" si="237"/>
        <v>35</v>
      </c>
    </row>
    <row r="7612" spans="1:22" x14ac:dyDescent="0.25">
      <c r="A7612">
        <v>4299</v>
      </c>
      <c r="B7612" t="str">
        <f>"E"&amp;A7612</f>
        <v>E4299</v>
      </c>
      <c r="C7612" t="s">
        <v>179</v>
      </c>
      <c r="D7612">
        <v>2</v>
      </c>
      <c r="E7612">
        <f>IF(D7612&lt;4,D7612,4)</f>
        <v>2</v>
      </c>
      <c r="F7612" s="1">
        <v>40236</v>
      </c>
      <c r="G7612" s="1">
        <v>40396</v>
      </c>
      <c r="H7612" s="3">
        <f>G7612-F7612</f>
        <v>160</v>
      </c>
      <c r="I7612" s="3">
        <f>IF(H7612&lt;=60,1,IF(H7612&lt;=150,2,3))</f>
        <v>3</v>
      </c>
      <c r="J7612">
        <v>35.5</v>
      </c>
      <c r="K7612">
        <v>2.0499999999999998</v>
      </c>
      <c r="L7612">
        <v>3.05</v>
      </c>
      <c r="M7612">
        <v>381</v>
      </c>
      <c r="N7612">
        <f>LOG(M7612/100,2)+3</f>
        <v>4.9297909977185972</v>
      </c>
      <c r="O7612">
        <f>INDEX(lehmad!B$2:B$412,MATCH(klypsid!$B7612,lehmad!$A$2:$A$412,0))</f>
        <v>39066</v>
      </c>
      <c r="P7612">
        <f>INDEX(lehmad!D$2:D$412,MATCH(klypsid!$B7612,lehmad!$A$2:$A$412,0))</f>
        <v>81</v>
      </c>
      <c r="Q7612">
        <f>INDEX(lehmad!E$2:E$412,MATCH(klypsid!$B7612,lehmad!$A$2:$A$412,0))</f>
        <v>1</v>
      </c>
      <c r="R7612" t="str">
        <f>INDEX(lehmad!F$2:F$412,MATCH(klypsid!$B7612,lehmad!$A$2:$A$412,0))</f>
        <v>DYNASTY-ET</v>
      </c>
      <c r="S7612">
        <f>INDEX(lehmad!H$2:H$412,MATCH(klypsid!$B7612,lehmad!$A$2:$A$412,0))</f>
        <v>124</v>
      </c>
      <c r="T7612">
        <f>INDEX(lehmad!K$2:K$412,MATCH(klypsid!$B7612,lehmad!$A$2:$A$412,0))</f>
        <v>108</v>
      </c>
      <c r="U7612" s="4">
        <f t="shared" si="236"/>
        <v>5</v>
      </c>
      <c r="V7612">
        <f t="shared" si="237"/>
        <v>25</v>
      </c>
    </row>
    <row r="7613" spans="1:22" x14ac:dyDescent="0.25">
      <c r="A7613">
        <v>4299</v>
      </c>
      <c r="B7613" t="str">
        <f>"E"&amp;A7613</f>
        <v>E4299</v>
      </c>
      <c r="C7613" t="s">
        <v>179</v>
      </c>
      <c r="D7613">
        <v>2</v>
      </c>
      <c r="E7613">
        <f>IF(D7613&lt;4,D7613,4)</f>
        <v>2</v>
      </c>
      <c r="F7613" s="1">
        <v>40236</v>
      </c>
      <c r="G7613" s="1">
        <v>40434</v>
      </c>
      <c r="H7613" s="3">
        <f>G7613-F7613</f>
        <v>198</v>
      </c>
      <c r="I7613" s="3">
        <f>IF(H7613&lt;=60,1,IF(H7613&lt;=150,2,3))</f>
        <v>3</v>
      </c>
      <c r="J7613">
        <v>27.8</v>
      </c>
      <c r="K7613">
        <v>4.0599999999999996</v>
      </c>
      <c r="L7613">
        <v>3.43</v>
      </c>
      <c r="M7613">
        <v>47</v>
      </c>
      <c r="N7613">
        <f>LOG(M7613/100,2)+3</f>
        <v>1.9107326619029126</v>
      </c>
      <c r="O7613">
        <f>INDEX(lehmad!B$2:B$412,MATCH(klypsid!$B7613,lehmad!$A$2:$A$412,0))</f>
        <v>39066</v>
      </c>
      <c r="P7613">
        <f>INDEX(lehmad!D$2:D$412,MATCH(klypsid!$B7613,lehmad!$A$2:$A$412,0))</f>
        <v>81</v>
      </c>
      <c r="Q7613">
        <f>INDEX(lehmad!E$2:E$412,MATCH(klypsid!$B7613,lehmad!$A$2:$A$412,0))</f>
        <v>1</v>
      </c>
      <c r="R7613" t="str">
        <f>INDEX(lehmad!F$2:F$412,MATCH(klypsid!$B7613,lehmad!$A$2:$A$412,0))</f>
        <v>DYNASTY-ET</v>
      </c>
      <c r="S7613">
        <f>INDEX(lehmad!H$2:H$412,MATCH(klypsid!$B7613,lehmad!$A$2:$A$412,0))</f>
        <v>124</v>
      </c>
      <c r="T7613">
        <f>INDEX(lehmad!K$2:K$412,MATCH(klypsid!$B7613,lehmad!$A$2:$A$412,0))</f>
        <v>108</v>
      </c>
      <c r="U7613" s="4">
        <f t="shared" si="236"/>
        <v>6</v>
      </c>
      <c r="V7613">
        <f t="shared" si="237"/>
        <v>38</v>
      </c>
    </row>
    <row r="7614" spans="1:22" x14ac:dyDescent="0.25">
      <c r="A7614">
        <v>4299</v>
      </c>
      <c r="B7614" t="str">
        <f>"E"&amp;A7614</f>
        <v>E4299</v>
      </c>
      <c r="C7614" t="s">
        <v>179</v>
      </c>
      <c r="D7614">
        <v>2</v>
      </c>
      <c r="E7614">
        <f>IF(D7614&lt;4,D7614,4)</f>
        <v>2</v>
      </c>
      <c r="F7614" s="1">
        <v>40236</v>
      </c>
      <c r="G7614" s="1">
        <v>40462</v>
      </c>
      <c r="H7614" s="3">
        <f>G7614-F7614</f>
        <v>226</v>
      </c>
      <c r="I7614" s="3">
        <f>IF(H7614&lt;=60,1,IF(H7614&lt;=150,2,3))</f>
        <v>3</v>
      </c>
      <c r="J7614">
        <v>28.3</v>
      </c>
      <c r="K7614">
        <v>3.75</v>
      </c>
      <c r="L7614">
        <v>3.67</v>
      </c>
      <c r="M7614">
        <v>25</v>
      </c>
      <c r="N7614">
        <f>LOG(M7614/100,2)+3</f>
        <v>1</v>
      </c>
      <c r="O7614">
        <f>INDEX(lehmad!B$2:B$412,MATCH(klypsid!$B7614,lehmad!$A$2:$A$412,0))</f>
        <v>39066</v>
      </c>
      <c r="P7614">
        <f>INDEX(lehmad!D$2:D$412,MATCH(klypsid!$B7614,lehmad!$A$2:$A$412,0))</f>
        <v>81</v>
      </c>
      <c r="Q7614">
        <f>INDEX(lehmad!E$2:E$412,MATCH(klypsid!$B7614,lehmad!$A$2:$A$412,0))</f>
        <v>1</v>
      </c>
      <c r="R7614" t="str">
        <f>INDEX(lehmad!F$2:F$412,MATCH(klypsid!$B7614,lehmad!$A$2:$A$412,0))</f>
        <v>DYNASTY-ET</v>
      </c>
      <c r="S7614">
        <f>INDEX(lehmad!H$2:H$412,MATCH(klypsid!$B7614,lehmad!$A$2:$A$412,0))</f>
        <v>124</v>
      </c>
      <c r="T7614">
        <f>INDEX(lehmad!K$2:K$412,MATCH(klypsid!$B7614,lehmad!$A$2:$A$412,0))</f>
        <v>108</v>
      </c>
      <c r="U7614" s="4">
        <f t="shared" si="236"/>
        <v>7</v>
      </c>
      <c r="V7614">
        <f t="shared" si="237"/>
        <v>28</v>
      </c>
    </row>
    <row r="7615" spans="1:22" x14ac:dyDescent="0.25">
      <c r="A7615">
        <v>4299</v>
      </c>
      <c r="B7615" t="str">
        <f>"E"&amp;A7615</f>
        <v>E4299</v>
      </c>
      <c r="C7615" t="s">
        <v>179</v>
      </c>
      <c r="D7615">
        <v>2</v>
      </c>
      <c r="E7615">
        <f>IF(D7615&lt;4,D7615,4)</f>
        <v>2</v>
      </c>
      <c r="F7615" s="1">
        <v>40236</v>
      </c>
      <c r="G7615" s="1">
        <v>40493</v>
      </c>
      <c r="H7615" s="3">
        <f>G7615-F7615</f>
        <v>257</v>
      </c>
      <c r="I7615" s="3">
        <f>IF(H7615&lt;=60,1,IF(H7615&lt;=150,2,3))</f>
        <v>3</v>
      </c>
      <c r="J7615">
        <v>21.7</v>
      </c>
      <c r="K7615">
        <v>4.05</v>
      </c>
      <c r="L7615">
        <v>3.69</v>
      </c>
      <c r="M7615">
        <v>64</v>
      </c>
      <c r="N7615">
        <f>LOG(M7615/100,2)+3</f>
        <v>2.3561438102252752</v>
      </c>
      <c r="O7615">
        <f>INDEX(lehmad!B$2:B$412,MATCH(klypsid!$B7615,lehmad!$A$2:$A$412,0))</f>
        <v>39066</v>
      </c>
      <c r="P7615">
        <f>INDEX(lehmad!D$2:D$412,MATCH(klypsid!$B7615,lehmad!$A$2:$A$412,0))</f>
        <v>81</v>
      </c>
      <c r="Q7615">
        <f>INDEX(lehmad!E$2:E$412,MATCH(klypsid!$B7615,lehmad!$A$2:$A$412,0))</f>
        <v>1</v>
      </c>
      <c r="R7615" t="str">
        <f>INDEX(lehmad!F$2:F$412,MATCH(klypsid!$B7615,lehmad!$A$2:$A$412,0))</f>
        <v>DYNASTY-ET</v>
      </c>
      <c r="S7615">
        <f>INDEX(lehmad!H$2:H$412,MATCH(klypsid!$B7615,lehmad!$A$2:$A$412,0))</f>
        <v>124</v>
      </c>
      <c r="T7615">
        <f>INDEX(lehmad!K$2:K$412,MATCH(klypsid!$B7615,lehmad!$A$2:$A$412,0))</f>
        <v>108</v>
      </c>
      <c r="U7615" s="4">
        <f t="shared" si="236"/>
        <v>8</v>
      </c>
      <c r="V7615">
        <f t="shared" si="237"/>
        <v>31</v>
      </c>
    </row>
    <row r="7616" spans="1:22" x14ac:dyDescent="0.25">
      <c r="A7616">
        <v>4299</v>
      </c>
      <c r="B7616" t="str">
        <f>"E"&amp;A7616</f>
        <v>E4299</v>
      </c>
      <c r="C7616" t="s">
        <v>179</v>
      </c>
      <c r="D7616">
        <v>2</v>
      </c>
      <c r="E7616">
        <f>IF(D7616&lt;4,D7616,4)</f>
        <v>2</v>
      </c>
      <c r="F7616" s="1">
        <v>40236</v>
      </c>
      <c r="G7616" s="1">
        <v>40521</v>
      </c>
      <c r="H7616" s="3">
        <f>G7616-F7616</f>
        <v>285</v>
      </c>
      <c r="I7616" s="3">
        <f>IF(H7616&lt;=60,1,IF(H7616&lt;=150,2,3))</f>
        <v>3</v>
      </c>
      <c r="J7616">
        <v>19.600000000000001</v>
      </c>
      <c r="K7616">
        <v>4.8600000000000003</v>
      </c>
      <c r="L7616">
        <v>3.72</v>
      </c>
      <c r="M7616">
        <v>42</v>
      </c>
      <c r="N7616">
        <f>LOG(M7616/100,2)+3</f>
        <v>1.7484612330040357</v>
      </c>
      <c r="O7616">
        <f>INDEX(lehmad!B$2:B$412,MATCH(klypsid!$B7616,lehmad!$A$2:$A$412,0))</f>
        <v>39066</v>
      </c>
      <c r="P7616">
        <f>INDEX(lehmad!D$2:D$412,MATCH(klypsid!$B7616,lehmad!$A$2:$A$412,0))</f>
        <v>81</v>
      </c>
      <c r="Q7616">
        <f>INDEX(lehmad!E$2:E$412,MATCH(klypsid!$B7616,lehmad!$A$2:$A$412,0))</f>
        <v>1</v>
      </c>
      <c r="R7616" t="str">
        <f>INDEX(lehmad!F$2:F$412,MATCH(klypsid!$B7616,lehmad!$A$2:$A$412,0))</f>
        <v>DYNASTY-ET</v>
      </c>
      <c r="S7616">
        <f>INDEX(lehmad!H$2:H$412,MATCH(klypsid!$B7616,lehmad!$A$2:$A$412,0))</f>
        <v>124</v>
      </c>
      <c r="T7616">
        <f>INDEX(lehmad!K$2:K$412,MATCH(klypsid!$B7616,lehmad!$A$2:$A$412,0))</f>
        <v>108</v>
      </c>
      <c r="U7616" s="4">
        <f t="shared" si="236"/>
        <v>9</v>
      </c>
      <c r="V7616">
        <f t="shared" si="237"/>
        <v>28</v>
      </c>
    </row>
    <row r="7617" spans="1:22" x14ac:dyDescent="0.25">
      <c r="A7617">
        <v>4299</v>
      </c>
      <c r="B7617" t="str">
        <f>"E"&amp;A7617</f>
        <v>E4299</v>
      </c>
      <c r="C7617" t="s">
        <v>179</v>
      </c>
      <c r="D7617">
        <v>2</v>
      </c>
      <c r="E7617">
        <f>IF(D7617&lt;4,D7617,4)</f>
        <v>2</v>
      </c>
      <c r="F7617" s="1">
        <v>40236</v>
      </c>
      <c r="G7617" s="1">
        <v>40556</v>
      </c>
      <c r="H7617" s="3">
        <f>G7617-F7617</f>
        <v>320</v>
      </c>
      <c r="I7617" s="3">
        <f>IF(H7617&lt;=60,1,IF(H7617&lt;=150,2,3))</f>
        <v>3</v>
      </c>
      <c r="J7617">
        <v>15.9</v>
      </c>
      <c r="K7617">
        <v>3.47</v>
      </c>
      <c r="L7617">
        <v>3.7</v>
      </c>
      <c r="M7617">
        <v>142</v>
      </c>
      <c r="N7617">
        <f>LOG(M7617/100,2)+3</f>
        <v>3.5058909297299574</v>
      </c>
      <c r="O7617">
        <f>INDEX(lehmad!B$2:B$412,MATCH(klypsid!$B7617,lehmad!$A$2:$A$412,0))</f>
        <v>39066</v>
      </c>
      <c r="P7617">
        <f>INDEX(lehmad!D$2:D$412,MATCH(klypsid!$B7617,lehmad!$A$2:$A$412,0))</f>
        <v>81</v>
      </c>
      <c r="Q7617">
        <f>INDEX(lehmad!E$2:E$412,MATCH(klypsid!$B7617,lehmad!$A$2:$A$412,0))</f>
        <v>1</v>
      </c>
      <c r="R7617" t="str">
        <f>INDEX(lehmad!F$2:F$412,MATCH(klypsid!$B7617,lehmad!$A$2:$A$412,0))</f>
        <v>DYNASTY-ET</v>
      </c>
      <c r="S7617">
        <f>INDEX(lehmad!H$2:H$412,MATCH(klypsid!$B7617,lehmad!$A$2:$A$412,0))</f>
        <v>124</v>
      </c>
      <c r="T7617">
        <f>INDEX(lehmad!K$2:K$412,MATCH(klypsid!$B7617,lehmad!$A$2:$A$412,0))</f>
        <v>108</v>
      </c>
      <c r="U7617" s="4">
        <f t="shared" si="236"/>
        <v>10</v>
      </c>
      <c r="V7617">
        <f t="shared" si="237"/>
        <v>35</v>
      </c>
    </row>
    <row r="7618" spans="1:22" x14ac:dyDescent="0.25">
      <c r="A7618">
        <v>4300</v>
      </c>
      <c r="B7618" t="str">
        <f>"E"&amp;A7618</f>
        <v>E4300</v>
      </c>
      <c r="C7618" t="s">
        <v>53</v>
      </c>
      <c r="D7618">
        <v>1</v>
      </c>
      <c r="E7618">
        <f>IF(D7618&lt;4,D7618,4)</f>
        <v>1</v>
      </c>
      <c r="F7618" s="1">
        <v>39804</v>
      </c>
      <c r="G7618" s="1">
        <v>39817</v>
      </c>
      <c r="H7618" s="3">
        <f>G7618-F7618</f>
        <v>13</v>
      </c>
      <c r="I7618" s="3">
        <f>IF(H7618&lt;=60,1,IF(H7618&lt;=150,2,3))</f>
        <v>1</v>
      </c>
      <c r="J7618">
        <v>34.4</v>
      </c>
      <c r="K7618">
        <v>4.76</v>
      </c>
      <c r="L7618">
        <v>3.18</v>
      </c>
      <c r="M7618">
        <v>19</v>
      </c>
      <c r="N7618">
        <f>LOG(M7618/100,2)+3</f>
        <v>0.60407132366886085</v>
      </c>
      <c r="O7618">
        <f>INDEX(lehmad!B$2:B$412,MATCH(klypsid!$B7618,lehmad!$A$2:$A$412,0))</f>
        <v>39066</v>
      </c>
      <c r="P7618">
        <f>INDEX(lehmad!D$2:D$412,MATCH(klypsid!$B7618,lehmad!$A$2:$A$412,0))</f>
        <v>95</v>
      </c>
      <c r="Q7618">
        <f>INDEX(lehmad!E$2:E$412,MATCH(klypsid!$B7618,lehmad!$A$2:$A$412,0))</f>
        <v>0.93799999999999994</v>
      </c>
      <c r="R7618" t="str">
        <f>INDEX(lehmad!F$2:F$412,MATCH(klypsid!$B7618,lehmad!$A$2:$A$412,0))</f>
        <v>DYNASTY-ET</v>
      </c>
      <c r="S7618">
        <f>INDEX(lehmad!H$2:H$412,MATCH(klypsid!$B7618,lehmad!$A$2:$A$412,0))</f>
        <v>124</v>
      </c>
      <c r="T7618">
        <f>INDEX(lehmad!K$2:K$412,MATCH(klypsid!$B7618,lehmad!$A$2:$A$412,0))</f>
        <v>108</v>
      </c>
      <c r="U7618" s="4">
        <f t="shared" si="236"/>
        <v>1</v>
      </c>
      <c r="V7618">
        <f t="shared" si="237"/>
        <v>13</v>
      </c>
    </row>
    <row r="7619" spans="1:22" x14ac:dyDescent="0.25">
      <c r="A7619">
        <v>4300</v>
      </c>
      <c r="B7619" t="str">
        <f>"E"&amp;A7619</f>
        <v>E4300</v>
      </c>
      <c r="C7619" t="s">
        <v>53</v>
      </c>
      <c r="D7619">
        <v>1</v>
      </c>
      <c r="E7619">
        <f>IF(D7619&lt;4,D7619,4)</f>
        <v>1</v>
      </c>
      <c r="F7619" s="1">
        <v>39804</v>
      </c>
      <c r="G7619" s="1">
        <v>39845</v>
      </c>
      <c r="H7619" s="3">
        <f>G7619-F7619</f>
        <v>41</v>
      </c>
      <c r="I7619" s="3">
        <f>IF(H7619&lt;=60,1,IF(H7619&lt;=150,2,3))</f>
        <v>1</v>
      </c>
      <c r="J7619">
        <v>44.3</v>
      </c>
      <c r="K7619">
        <v>3.47</v>
      </c>
      <c r="L7619">
        <v>2.92</v>
      </c>
      <c r="M7619">
        <v>17</v>
      </c>
      <c r="N7619">
        <f>LOG(M7619/100,2)+3</f>
        <v>0.44360665147561473</v>
      </c>
      <c r="O7619">
        <f>INDEX(lehmad!B$2:B$412,MATCH(klypsid!$B7619,lehmad!$A$2:$A$412,0))</f>
        <v>39066</v>
      </c>
      <c r="P7619">
        <f>INDEX(lehmad!D$2:D$412,MATCH(klypsid!$B7619,lehmad!$A$2:$A$412,0))</f>
        <v>95</v>
      </c>
      <c r="Q7619">
        <f>INDEX(lehmad!E$2:E$412,MATCH(klypsid!$B7619,lehmad!$A$2:$A$412,0))</f>
        <v>0.93799999999999994</v>
      </c>
      <c r="R7619" t="str">
        <f>INDEX(lehmad!F$2:F$412,MATCH(klypsid!$B7619,lehmad!$A$2:$A$412,0))</f>
        <v>DYNASTY-ET</v>
      </c>
      <c r="S7619">
        <f>INDEX(lehmad!H$2:H$412,MATCH(klypsid!$B7619,lehmad!$A$2:$A$412,0))</f>
        <v>124</v>
      </c>
      <c r="T7619">
        <f>INDEX(lehmad!K$2:K$412,MATCH(klypsid!$B7619,lehmad!$A$2:$A$412,0))</f>
        <v>108</v>
      </c>
      <c r="U7619" s="4">
        <f t="shared" ref="U7619:U7682" si="238">IF(AND(A7619=A7618,D7619=D7618),U7618+1,1)</f>
        <v>2</v>
      </c>
      <c r="V7619">
        <f t="shared" ref="V7619:V7682" si="239">IF(AND(A7619=A7618,D7619=D7618),G7619-G7618,G7619-F7619)</f>
        <v>28</v>
      </c>
    </row>
    <row r="7620" spans="1:22" x14ac:dyDescent="0.25">
      <c r="A7620">
        <v>4300</v>
      </c>
      <c r="B7620" t="str">
        <f>"E"&amp;A7620</f>
        <v>E4300</v>
      </c>
      <c r="C7620" t="s">
        <v>53</v>
      </c>
      <c r="D7620">
        <v>1</v>
      </c>
      <c r="E7620">
        <f>IF(D7620&lt;4,D7620,4)</f>
        <v>1</v>
      </c>
      <c r="F7620" s="1">
        <v>39804</v>
      </c>
      <c r="G7620" s="1">
        <v>39875</v>
      </c>
      <c r="H7620" s="3">
        <f>G7620-F7620</f>
        <v>71</v>
      </c>
      <c r="I7620" s="3">
        <f>IF(H7620&lt;=60,1,IF(H7620&lt;=150,2,3))</f>
        <v>2</v>
      </c>
      <c r="J7620">
        <v>39.6</v>
      </c>
      <c r="K7620">
        <v>4.2699999999999996</v>
      </c>
      <c r="L7620">
        <v>2.83</v>
      </c>
      <c r="M7620">
        <v>28</v>
      </c>
      <c r="N7620">
        <f>LOG(M7620/100,2)+3</f>
        <v>1.1634987322828796</v>
      </c>
      <c r="O7620">
        <f>INDEX(lehmad!B$2:B$412,MATCH(klypsid!$B7620,lehmad!$A$2:$A$412,0))</f>
        <v>39066</v>
      </c>
      <c r="P7620">
        <f>INDEX(lehmad!D$2:D$412,MATCH(klypsid!$B7620,lehmad!$A$2:$A$412,0))</f>
        <v>95</v>
      </c>
      <c r="Q7620">
        <f>INDEX(lehmad!E$2:E$412,MATCH(klypsid!$B7620,lehmad!$A$2:$A$412,0))</f>
        <v>0.93799999999999994</v>
      </c>
      <c r="R7620" t="str">
        <f>INDEX(lehmad!F$2:F$412,MATCH(klypsid!$B7620,lehmad!$A$2:$A$412,0))</f>
        <v>DYNASTY-ET</v>
      </c>
      <c r="S7620">
        <f>INDEX(lehmad!H$2:H$412,MATCH(klypsid!$B7620,lehmad!$A$2:$A$412,0))</f>
        <v>124</v>
      </c>
      <c r="T7620">
        <f>INDEX(lehmad!K$2:K$412,MATCH(klypsid!$B7620,lehmad!$A$2:$A$412,0))</f>
        <v>108</v>
      </c>
      <c r="U7620" s="4">
        <f t="shared" si="238"/>
        <v>3</v>
      </c>
      <c r="V7620">
        <f t="shared" si="239"/>
        <v>30</v>
      </c>
    </row>
    <row r="7621" spans="1:22" x14ac:dyDescent="0.25">
      <c r="A7621">
        <v>4300</v>
      </c>
      <c r="B7621" t="str">
        <f>"E"&amp;A7621</f>
        <v>E4300</v>
      </c>
      <c r="C7621" t="s">
        <v>53</v>
      </c>
      <c r="D7621">
        <v>1</v>
      </c>
      <c r="E7621">
        <f>IF(D7621&lt;4,D7621,4)</f>
        <v>1</v>
      </c>
      <c r="F7621" s="1">
        <v>39804</v>
      </c>
      <c r="G7621" s="1">
        <v>39908</v>
      </c>
      <c r="H7621" s="3">
        <f>G7621-F7621</f>
        <v>104</v>
      </c>
      <c r="I7621" s="3">
        <f>IF(H7621&lt;=60,1,IF(H7621&lt;=150,2,3))</f>
        <v>2</v>
      </c>
      <c r="J7621">
        <v>35.5</v>
      </c>
      <c r="K7621">
        <v>4.1500000000000004</v>
      </c>
      <c r="L7621">
        <v>2.72</v>
      </c>
      <c r="M7621">
        <v>75</v>
      </c>
      <c r="N7621">
        <f>LOG(M7621/100,2)+3</f>
        <v>2.5849625007211561</v>
      </c>
      <c r="O7621">
        <f>INDEX(lehmad!B$2:B$412,MATCH(klypsid!$B7621,lehmad!$A$2:$A$412,0))</f>
        <v>39066</v>
      </c>
      <c r="P7621">
        <f>INDEX(lehmad!D$2:D$412,MATCH(klypsid!$B7621,lehmad!$A$2:$A$412,0))</f>
        <v>95</v>
      </c>
      <c r="Q7621">
        <f>INDEX(lehmad!E$2:E$412,MATCH(klypsid!$B7621,lehmad!$A$2:$A$412,0))</f>
        <v>0.93799999999999994</v>
      </c>
      <c r="R7621" t="str">
        <f>INDEX(lehmad!F$2:F$412,MATCH(klypsid!$B7621,lehmad!$A$2:$A$412,0))</f>
        <v>DYNASTY-ET</v>
      </c>
      <c r="S7621">
        <f>INDEX(lehmad!H$2:H$412,MATCH(klypsid!$B7621,lehmad!$A$2:$A$412,0))</f>
        <v>124</v>
      </c>
      <c r="T7621">
        <f>INDEX(lehmad!K$2:K$412,MATCH(klypsid!$B7621,lehmad!$A$2:$A$412,0))</f>
        <v>108</v>
      </c>
      <c r="U7621" s="4">
        <f t="shared" si="238"/>
        <v>4</v>
      </c>
      <c r="V7621">
        <f t="shared" si="239"/>
        <v>33</v>
      </c>
    </row>
    <row r="7622" spans="1:22" x14ac:dyDescent="0.25">
      <c r="A7622">
        <v>4300</v>
      </c>
      <c r="B7622" t="str">
        <f>"E"&amp;A7622</f>
        <v>E4300</v>
      </c>
      <c r="C7622" t="s">
        <v>53</v>
      </c>
      <c r="D7622">
        <v>1</v>
      </c>
      <c r="E7622">
        <f>IF(D7622&lt;4,D7622,4)</f>
        <v>1</v>
      </c>
      <c r="F7622" s="1">
        <v>39804</v>
      </c>
      <c r="G7622" s="1">
        <v>39944</v>
      </c>
      <c r="H7622" s="3">
        <f>G7622-F7622</f>
        <v>140</v>
      </c>
      <c r="I7622" s="3">
        <f>IF(H7622&lt;=60,1,IF(H7622&lt;=150,2,3))</f>
        <v>2</v>
      </c>
      <c r="J7622">
        <v>31</v>
      </c>
      <c r="K7622">
        <v>2.88</v>
      </c>
      <c r="L7622">
        <v>2.97</v>
      </c>
      <c r="M7622">
        <v>12</v>
      </c>
      <c r="N7622">
        <f>LOG(M7622/100,2)+3</f>
        <v>-5.8893689053568732E-2</v>
      </c>
      <c r="O7622">
        <f>INDEX(lehmad!B$2:B$412,MATCH(klypsid!$B7622,lehmad!$A$2:$A$412,0))</f>
        <v>39066</v>
      </c>
      <c r="P7622">
        <f>INDEX(lehmad!D$2:D$412,MATCH(klypsid!$B7622,lehmad!$A$2:$A$412,0))</f>
        <v>95</v>
      </c>
      <c r="Q7622">
        <f>INDEX(lehmad!E$2:E$412,MATCH(klypsid!$B7622,lehmad!$A$2:$A$412,0))</f>
        <v>0.93799999999999994</v>
      </c>
      <c r="R7622" t="str">
        <f>INDEX(lehmad!F$2:F$412,MATCH(klypsid!$B7622,lehmad!$A$2:$A$412,0))</f>
        <v>DYNASTY-ET</v>
      </c>
      <c r="S7622">
        <f>INDEX(lehmad!H$2:H$412,MATCH(klypsid!$B7622,lehmad!$A$2:$A$412,0))</f>
        <v>124</v>
      </c>
      <c r="T7622">
        <f>INDEX(lehmad!K$2:K$412,MATCH(klypsid!$B7622,lehmad!$A$2:$A$412,0))</f>
        <v>108</v>
      </c>
      <c r="U7622" s="4">
        <f t="shared" si="238"/>
        <v>5</v>
      </c>
      <c r="V7622">
        <f t="shared" si="239"/>
        <v>36</v>
      </c>
    </row>
    <row r="7623" spans="1:22" x14ac:dyDescent="0.25">
      <c r="A7623">
        <v>4300</v>
      </c>
      <c r="B7623" t="str">
        <f>"E"&amp;A7623</f>
        <v>E4300</v>
      </c>
      <c r="C7623" t="s">
        <v>53</v>
      </c>
      <c r="D7623">
        <v>1</v>
      </c>
      <c r="E7623">
        <f>IF(D7623&lt;4,D7623,4)</f>
        <v>1</v>
      </c>
      <c r="F7623" s="1">
        <v>39804</v>
      </c>
      <c r="G7623" s="1">
        <v>39972</v>
      </c>
      <c r="H7623" s="3">
        <f>G7623-F7623</f>
        <v>168</v>
      </c>
      <c r="I7623" s="3">
        <f>IF(H7623&lt;=60,1,IF(H7623&lt;=150,2,3))</f>
        <v>3</v>
      </c>
      <c r="J7623">
        <v>25.8</v>
      </c>
      <c r="K7623">
        <v>3.64</v>
      </c>
      <c r="L7623">
        <v>3.16</v>
      </c>
      <c r="M7623">
        <v>381</v>
      </c>
      <c r="N7623">
        <f>LOG(M7623/100,2)+3</f>
        <v>4.9297909977185972</v>
      </c>
      <c r="O7623">
        <f>INDEX(lehmad!B$2:B$412,MATCH(klypsid!$B7623,lehmad!$A$2:$A$412,0))</f>
        <v>39066</v>
      </c>
      <c r="P7623">
        <f>INDEX(lehmad!D$2:D$412,MATCH(klypsid!$B7623,lehmad!$A$2:$A$412,0))</f>
        <v>95</v>
      </c>
      <c r="Q7623">
        <f>INDEX(lehmad!E$2:E$412,MATCH(klypsid!$B7623,lehmad!$A$2:$A$412,0))</f>
        <v>0.93799999999999994</v>
      </c>
      <c r="R7623" t="str">
        <f>INDEX(lehmad!F$2:F$412,MATCH(klypsid!$B7623,lehmad!$A$2:$A$412,0))</f>
        <v>DYNASTY-ET</v>
      </c>
      <c r="S7623">
        <f>INDEX(lehmad!H$2:H$412,MATCH(klypsid!$B7623,lehmad!$A$2:$A$412,0))</f>
        <v>124</v>
      </c>
      <c r="T7623">
        <f>INDEX(lehmad!K$2:K$412,MATCH(klypsid!$B7623,lehmad!$A$2:$A$412,0))</f>
        <v>108</v>
      </c>
      <c r="U7623" s="4">
        <f t="shared" si="238"/>
        <v>6</v>
      </c>
      <c r="V7623">
        <f t="shared" si="239"/>
        <v>28</v>
      </c>
    </row>
    <row r="7624" spans="1:22" x14ac:dyDescent="0.25">
      <c r="A7624">
        <v>4300</v>
      </c>
      <c r="B7624" t="str">
        <f>"E"&amp;A7624</f>
        <v>E4300</v>
      </c>
      <c r="C7624" t="s">
        <v>53</v>
      </c>
      <c r="D7624">
        <v>1</v>
      </c>
      <c r="E7624">
        <f>IF(D7624&lt;4,D7624,4)</f>
        <v>1</v>
      </c>
      <c r="F7624" s="1">
        <v>39804</v>
      </c>
      <c r="G7624" s="1">
        <v>40007</v>
      </c>
      <c r="H7624" s="3">
        <f>G7624-F7624</f>
        <v>203</v>
      </c>
      <c r="I7624" s="3">
        <f>IF(H7624&lt;=60,1,IF(H7624&lt;=150,2,3))</f>
        <v>3</v>
      </c>
      <c r="J7624">
        <v>26.7</v>
      </c>
      <c r="K7624">
        <v>2.91</v>
      </c>
      <c r="L7624">
        <v>3.22</v>
      </c>
      <c r="M7624">
        <v>37</v>
      </c>
      <c r="N7624">
        <f>LOG(M7624/100,2)+3</f>
        <v>1.5655971758542251</v>
      </c>
      <c r="O7624">
        <f>INDEX(lehmad!B$2:B$412,MATCH(klypsid!$B7624,lehmad!$A$2:$A$412,0))</f>
        <v>39066</v>
      </c>
      <c r="P7624">
        <f>INDEX(lehmad!D$2:D$412,MATCH(klypsid!$B7624,lehmad!$A$2:$A$412,0))</f>
        <v>95</v>
      </c>
      <c r="Q7624">
        <f>INDEX(lehmad!E$2:E$412,MATCH(klypsid!$B7624,lehmad!$A$2:$A$412,0))</f>
        <v>0.93799999999999994</v>
      </c>
      <c r="R7624" t="str">
        <f>INDEX(lehmad!F$2:F$412,MATCH(klypsid!$B7624,lehmad!$A$2:$A$412,0))</f>
        <v>DYNASTY-ET</v>
      </c>
      <c r="S7624">
        <f>INDEX(lehmad!H$2:H$412,MATCH(klypsid!$B7624,lehmad!$A$2:$A$412,0))</f>
        <v>124</v>
      </c>
      <c r="T7624">
        <f>INDEX(lehmad!K$2:K$412,MATCH(klypsid!$B7624,lehmad!$A$2:$A$412,0))</f>
        <v>108</v>
      </c>
      <c r="U7624" s="4">
        <f t="shared" si="238"/>
        <v>7</v>
      </c>
      <c r="V7624">
        <f t="shared" si="239"/>
        <v>35</v>
      </c>
    </row>
    <row r="7625" spans="1:22" x14ac:dyDescent="0.25">
      <c r="A7625">
        <v>4300</v>
      </c>
      <c r="B7625" t="str">
        <f>"E"&amp;A7625</f>
        <v>E4300</v>
      </c>
      <c r="C7625" t="s">
        <v>53</v>
      </c>
      <c r="D7625">
        <v>1</v>
      </c>
      <c r="E7625">
        <f>IF(D7625&lt;4,D7625,4)</f>
        <v>1</v>
      </c>
      <c r="F7625" s="1">
        <v>39804</v>
      </c>
      <c r="G7625" s="1">
        <v>40037</v>
      </c>
      <c r="H7625" s="3">
        <f>G7625-F7625</f>
        <v>233</v>
      </c>
      <c r="I7625" s="3">
        <f>IF(H7625&lt;=60,1,IF(H7625&lt;=150,2,3))</f>
        <v>3</v>
      </c>
      <c r="J7625">
        <v>20.2</v>
      </c>
      <c r="K7625">
        <v>4.0599999999999996</v>
      </c>
      <c r="L7625">
        <v>3.35</v>
      </c>
      <c r="M7625">
        <v>38</v>
      </c>
      <c r="N7625">
        <f>LOG(M7625/100,2)+3</f>
        <v>1.6040713236688608</v>
      </c>
      <c r="O7625">
        <f>INDEX(lehmad!B$2:B$412,MATCH(klypsid!$B7625,lehmad!$A$2:$A$412,0))</f>
        <v>39066</v>
      </c>
      <c r="P7625">
        <f>INDEX(lehmad!D$2:D$412,MATCH(klypsid!$B7625,lehmad!$A$2:$A$412,0))</f>
        <v>95</v>
      </c>
      <c r="Q7625">
        <f>INDEX(lehmad!E$2:E$412,MATCH(klypsid!$B7625,lehmad!$A$2:$A$412,0))</f>
        <v>0.93799999999999994</v>
      </c>
      <c r="R7625" t="str">
        <f>INDEX(lehmad!F$2:F$412,MATCH(klypsid!$B7625,lehmad!$A$2:$A$412,0))</f>
        <v>DYNASTY-ET</v>
      </c>
      <c r="S7625">
        <f>INDEX(lehmad!H$2:H$412,MATCH(klypsid!$B7625,lehmad!$A$2:$A$412,0))</f>
        <v>124</v>
      </c>
      <c r="T7625">
        <f>INDEX(lehmad!K$2:K$412,MATCH(klypsid!$B7625,lehmad!$A$2:$A$412,0))</f>
        <v>108</v>
      </c>
      <c r="U7625" s="4">
        <f t="shared" si="238"/>
        <v>8</v>
      </c>
      <c r="V7625">
        <f t="shared" si="239"/>
        <v>30</v>
      </c>
    </row>
    <row r="7626" spans="1:22" x14ac:dyDescent="0.25">
      <c r="A7626">
        <v>4300</v>
      </c>
      <c r="B7626" t="str">
        <f>"E"&amp;A7626</f>
        <v>E4300</v>
      </c>
      <c r="C7626" t="s">
        <v>53</v>
      </c>
      <c r="D7626">
        <v>1</v>
      </c>
      <c r="E7626">
        <f>IF(D7626&lt;4,D7626,4)</f>
        <v>1</v>
      </c>
      <c r="F7626" s="1">
        <v>39804</v>
      </c>
      <c r="G7626" s="1">
        <v>40066</v>
      </c>
      <c r="H7626" s="3">
        <f>G7626-F7626</f>
        <v>262</v>
      </c>
      <c r="I7626" s="3">
        <f>IF(H7626&lt;=60,1,IF(H7626&lt;=150,2,3))</f>
        <v>3</v>
      </c>
      <c r="J7626">
        <v>24.1</v>
      </c>
      <c r="K7626">
        <v>4.71</v>
      </c>
      <c r="L7626">
        <v>3.62</v>
      </c>
      <c r="M7626">
        <v>28</v>
      </c>
      <c r="N7626">
        <f>LOG(M7626/100,2)+3</f>
        <v>1.1634987322828796</v>
      </c>
      <c r="O7626">
        <f>INDEX(lehmad!B$2:B$412,MATCH(klypsid!$B7626,lehmad!$A$2:$A$412,0))</f>
        <v>39066</v>
      </c>
      <c r="P7626">
        <f>INDEX(lehmad!D$2:D$412,MATCH(klypsid!$B7626,lehmad!$A$2:$A$412,0))</f>
        <v>95</v>
      </c>
      <c r="Q7626">
        <f>INDEX(lehmad!E$2:E$412,MATCH(klypsid!$B7626,lehmad!$A$2:$A$412,0))</f>
        <v>0.93799999999999994</v>
      </c>
      <c r="R7626" t="str">
        <f>INDEX(lehmad!F$2:F$412,MATCH(klypsid!$B7626,lehmad!$A$2:$A$412,0))</f>
        <v>DYNASTY-ET</v>
      </c>
      <c r="S7626">
        <f>INDEX(lehmad!H$2:H$412,MATCH(klypsid!$B7626,lehmad!$A$2:$A$412,0))</f>
        <v>124</v>
      </c>
      <c r="T7626">
        <f>INDEX(lehmad!K$2:K$412,MATCH(klypsid!$B7626,lehmad!$A$2:$A$412,0))</f>
        <v>108</v>
      </c>
      <c r="U7626" s="4">
        <f t="shared" si="238"/>
        <v>9</v>
      </c>
      <c r="V7626">
        <f t="shared" si="239"/>
        <v>29</v>
      </c>
    </row>
    <row r="7627" spans="1:22" x14ac:dyDescent="0.25">
      <c r="A7627">
        <v>4300</v>
      </c>
      <c r="B7627" t="str">
        <f>"E"&amp;A7627</f>
        <v>E4300</v>
      </c>
      <c r="C7627" t="s">
        <v>53</v>
      </c>
      <c r="D7627">
        <v>1</v>
      </c>
      <c r="E7627">
        <f>IF(D7627&lt;4,D7627,4)</f>
        <v>1</v>
      </c>
      <c r="F7627" s="1">
        <v>39804</v>
      </c>
      <c r="G7627" s="1">
        <v>40094</v>
      </c>
      <c r="H7627" s="3">
        <f>G7627-F7627</f>
        <v>290</v>
      </c>
      <c r="I7627" s="3">
        <f>IF(H7627&lt;=60,1,IF(H7627&lt;=150,2,3))</f>
        <v>3</v>
      </c>
      <c r="J7627">
        <v>25</v>
      </c>
      <c r="K7627">
        <v>3.3</v>
      </c>
      <c r="L7627">
        <v>3.6</v>
      </c>
      <c r="M7627">
        <v>42</v>
      </c>
      <c r="N7627">
        <f>LOG(M7627/100,2)+3</f>
        <v>1.7484612330040357</v>
      </c>
      <c r="O7627">
        <f>INDEX(lehmad!B$2:B$412,MATCH(klypsid!$B7627,lehmad!$A$2:$A$412,0))</f>
        <v>39066</v>
      </c>
      <c r="P7627">
        <f>INDEX(lehmad!D$2:D$412,MATCH(klypsid!$B7627,lehmad!$A$2:$A$412,0))</f>
        <v>95</v>
      </c>
      <c r="Q7627">
        <f>INDEX(lehmad!E$2:E$412,MATCH(klypsid!$B7627,lehmad!$A$2:$A$412,0))</f>
        <v>0.93799999999999994</v>
      </c>
      <c r="R7627" t="str">
        <f>INDEX(lehmad!F$2:F$412,MATCH(klypsid!$B7627,lehmad!$A$2:$A$412,0))</f>
        <v>DYNASTY-ET</v>
      </c>
      <c r="S7627">
        <f>INDEX(lehmad!H$2:H$412,MATCH(klypsid!$B7627,lehmad!$A$2:$A$412,0))</f>
        <v>124</v>
      </c>
      <c r="T7627">
        <f>INDEX(lehmad!K$2:K$412,MATCH(klypsid!$B7627,lehmad!$A$2:$A$412,0))</f>
        <v>108</v>
      </c>
      <c r="U7627" s="4">
        <f t="shared" si="238"/>
        <v>10</v>
      </c>
      <c r="V7627">
        <f t="shared" si="239"/>
        <v>28</v>
      </c>
    </row>
    <row r="7628" spans="1:22" x14ac:dyDescent="0.25">
      <c r="A7628">
        <v>4300</v>
      </c>
      <c r="B7628" t="str">
        <f>"E"&amp;A7628</f>
        <v>E4300</v>
      </c>
      <c r="C7628" t="s">
        <v>53</v>
      </c>
      <c r="D7628">
        <v>1</v>
      </c>
      <c r="E7628">
        <f>IF(D7628&lt;4,D7628,4)</f>
        <v>1</v>
      </c>
      <c r="F7628" s="1">
        <v>39804</v>
      </c>
      <c r="G7628" s="1">
        <v>40125</v>
      </c>
      <c r="H7628" s="3">
        <f>G7628-F7628</f>
        <v>321</v>
      </c>
      <c r="I7628" s="3">
        <f>IF(H7628&lt;=60,1,IF(H7628&lt;=150,2,3))</f>
        <v>3</v>
      </c>
      <c r="J7628">
        <v>22</v>
      </c>
      <c r="K7628">
        <v>4.12</v>
      </c>
      <c r="L7628">
        <v>3.93</v>
      </c>
      <c r="M7628">
        <v>36</v>
      </c>
      <c r="N7628">
        <f>LOG(M7628/100,2)+3</f>
        <v>1.5260688116675876</v>
      </c>
      <c r="O7628">
        <f>INDEX(lehmad!B$2:B$412,MATCH(klypsid!$B7628,lehmad!$A$2:$A$412,0))</f>
        <v>39066</v>
      </c>
      <c r="P7628">
        <f>INDEX(lehmad!D$2:D$412,MATCH(klypsid!$B7628,lehmad!$A$2:$A$412,0))</f>
        <v>95</v>
      </c>
      <c r="Q7628">
        <f>INDEX(lehmad!E$2:E$412,MATCH(klypsid!$B7628,lehmad!$A$2:$A$412,0))</f>
        <v>0.93799999999999994</v>
      </c>
      <c r="R7628" t="str">
        <f>INDEX(lehmad!F$2:F$412,MATCH(klypsid!$B7628,lehmad!$A$2:$A$412,0))</f>
        <v>DYNASTY-ET</v>
      </c>
      <c r="S7628">
        <f>INDEX(lehmad!H$2:H$412,MATCH(klypsid!$B7628,lehmad!$A$2:$A$412,0))</f>
        <v>124</v>
      </c>
      <c r="T7628">
        <f>INDEX(lehmad!K$2:K$412,MATCH(klypsid!$B7628,lehmad!$A$2:$A$412,0))</f>
        <v>108</v>
      </c>
      <c r="U7628" s="4">
        <f t="shared" si="238"/>
        <v>11</v>
      </c>
      <c r="V7628">
        <f t="shared" si="239"/>
        <v>31</v>
      </c>
    </row>
    <row r="7629" spans="1:22" x14ac:dyDescent="0.25">
      <c r="A7629">
        <v>4300</v>
      </c>
      <c r="B7629" t="str">
        <f>"E"&amp;A7629</f>
        <v>E4300</v>
      </c>
      <c r="C7629" t="s">
        <v>53</v>
      </c>
      <c r="D7629">
        <v>1</v>
      </c>
      <c r="E7629">
        <f>IF(D7629&lt;4,D7629,4)</f>
        <v>1</v>
      </c>
      <c r="F7629" s="1">
        <v>39804</v>
      </c>
      <c r="G7629" s="1">
        <v>40153</v>
      </c>
      <c r="H7629" s="3">
        <f>G7629-F7629</f>
        <v>349</v>
      </c>
      <c r="I7629" s="3">
        <f>IF(H7629&lt;=60,1,IF(H7629&lt;=150,2,3))</f>
        <v>3</v>
      </c>
      <c r="J7629">
        <v>16.899999999999999</v>
      </c>
      <c r="K7629">
        <v>3.66</v>
      </c>
      <c r="L7629">
        <v>4.0999999999999996</v>
      </c>
      <c r="M7629">
        <v>50</v>
      </c>
      <c r="N7629">
        <f>LOG(M7629/100,2)+3</f>
        <v>2</v>
      </c>
      <c r="O7629">
        <f>INDEX(lehmad!B$2:B$412,MATCH(klypsid!$B7629,lehmad!$A$2:$A$412,0))</f>
        <v>39066</v>
      </c>
      <c r="P7629">
        <f>INDEX(lehmad!D$2:D$412,MATCH(klypsid!$B7629,lehmad!$A$2:$A$412,0))</f>
        <v>95</v>
      </c>
      <c r="Q7629">
        <f>INDEX(lehmad!E$2:E$412,MATCH(klypsid!$B7629,lehmad!$A$2:$A$412,0))</f>
        <v>0.93799999999999994</v>
      </c>
      <c r="R7629" t="str">
        <f>INDEX(lehmad!F$2:F$412,MATCH(klypsid!$B7629,lehmad!$A$2:$A$412,0))</f>
        <v>DYNASTY-ET</v>
      </c>
      <c r="S7629">
        <f>INDEX(lehmad!H$2:H$412,MATCH(klypsid!$B7629,lehmad!$A$2:$A$412,0))</f>
        <v>124</v>
      </c>
      <c r="T7629">
        <f>INDEX(lehmad!K$2:K$412,MATCH(klypsid!$B7629,lehmad!$A$2:$A$412,0))</f>
        <v>108</v>
      </c>
      <c r="U7629" s="4">
        <f t="shared" si="238"/>
        <v>12</v>
      </c>
      <c r="V7629">
        <f t="shared" si="239"/>
        <v>28</v>
      </c>
    </row>
    <row r="7630" spans="1:22" x14ac:dyDescent="0.25">
      <c r="A7630">
        <v>4300</v>
      </c>
      <c r="B7630" t="str">
        <f>"E"&amp;A7630</f>
        <v>E4300</v>
      </c>
      <c r="C7630" t="s">
        <v>53</v>
      </c>
      <c r="D7630">
        <v>2</v>
      </c>
      <c r="E7630">
        <f>IF(D7630&lt;4,D7630,4)</f>
        <v>2</v>
      </c>
      <c r="F7630" s="1">
        <v>40241</v>
      </c>
      <c r="G7630" s="1">
        <v>40276</v>
      </c>
      <c r="H7630" s="3">
        <f>G7630-F7630</f>
        <v>35</v>
      </c>
      <c r="I7630" s="3">
        <f>IF(H7630&lt;=60,1,IF(H7630&lt;=150,2,3))</f>
        <v>1</v>
      </c>
      <c r="J7630">
        <v>41.8</v>
      </c>
      <c r="K7630">
        <v>3.73</v>
      </c>
      <c r="L7630">
        <v>2.95</v>
      </c>
      <c r="M7630">
        <v>297</v>
      </c>
      <c r="N7630">
        <f>LOG(M7630/100,2)+3</f>
        <v>4.5704629310260412</v>
      </c>
      <c r="O7630">
        <f>INDEX(lehmad!B$2:B$412,MATCH(klypsid!$B7630,lehmad!$A$2:$A$412,0))</f>
        <v>39066</v>
      </c>
      <c r="P7630">
        <f>INDEX(lehmad!D$2:D$412,MATCH(klypsid!$B7630,lehmad!$A$2:$A$412,0))</f>
        <v>95</v>
      </c>
      <c r="Q7630">
        <f>INDEX(lehmad!E$2:E$412,MATCH(klypsid!$B7630,lehmad!$A$2:$A$412,0))</f>
        <v>0.93799999999999994</v>
      </c>
      <c r="R7630" t="str">
        <f>INDEX(lehmad!F$2:F$412,MATCH(klypsid!$B7630,lehmad!$A$2:$A$412,0))</f>
        <v>DYNASTY-ET</v>
      </c>
      <c r="S7630">
        <f>INDEX(lehmad!H$2:H$412,MATCH(klypsid!$B7630,lehmad!$A$2:$A$412,0))</f>
        <v>124</v>
      </c>
      <c r="T7630">
        <f>INDEX(lehmad!K$2:K$412,MATCH(klypsid!$B7630,lehmad!$A$2:$A$412,0))</f>
        <v>108</v>
      </c>
      <c r="U7630" s="4">
        <f t="shared" si="238"/>
        <v>1</v>
      </c>
      <c r="V7630">
        <f t="shared" si="239"/>
        <v>35</v>
      </c>
    </row>
    <row r="7631" spans="1:22" x14ac:dyDescent="0.25">
      <c r="A7631">
        <v>4300</v>
      </c>
      <c r="B7631" t="str">
        <f>"E"&amp;A7631</f>
        <v>E4300</v>
      </c>
      <c r="C7631" t="s">
        <v>53</v>
      </c>
      <c r="D7631">
        <v>2</v>
      </c>
      <c r="E7631">
        <f>IF(D7631&lt;4,D7631,4)</f>
        <v>2</v>
      </c>
      <c r="F7631" s="1">
        <v>40241</v>
      </c>
      <c r="G7631" s="1">
        <v>40304</v>
      </c>
      <c r="H7631" s="3">
        <f>G7631-F7631</f>
        <v>63</v>
      </c>
      <c r="I7631" s="3">
        <f>IF(H7631&lt;=60,1,IF(H7631&lt;=150,2,3))</f>
        <v>2</v>
      </c>
      <c r="J7631">
        <v>47.2</v>
      </c>
      <c r="K7631">
        <v>5.17</v>
      </c>
      <c r="L7631">
        <v>2.82</v>
      </c>
      <c r="M7631">
        <v>57</v>
      </c>
      <c r="N7631">
        <f>LOG(M7631/100,2)+3</f>
        <v>2.1890338243900169</v>
      </c>
      <c r="O7631">
        <f>INDEX(lehmad!B$2:B$412,MATCH(klypsid!$B7631,lehmad!$A$2:$A$412,0))</f>
        <v>39066</v>
      </c>
      <c r="P7631">
        <f>INDEX(lehmad!D$2:D$412,MATCH(klypsid!$B7631,lehmad!$A$2:$A$412,0))</f>
        <v>95</v>
      </c>
      <c r="Q7631">
        <f>INDEX(lehmad!E$2:E$412,MATCH(klypsid!$B7631,lehmad!$A$2:$A$412,0))</f>
        <v>0.93799999999999994</v>
      </c>
      <c r="R7631" t="str">
        <f>INDEX(lehmad!F$2:F$412,MATCH(klypsid!$B7631,lehmad!$A$2:$A$412,0))</f>
        <v>DYNASTY-ET</v>
      </c>
      <c r="S7631">
        <f>INDEX(lehmad!H$2:H$412,MATCH(klypsid!$B7631,lehmad!$A$2:$A$412,0))</f>
        <v>124</v>
      </c>
      <c r="T7631">
        <f>INDEX(lehmad!K$2:K$412,MATCH(klypsid!$B7631,lehmad!$A$2:$A$412,0))</f>
        <v>108</v>
      </c>
      <c r="U7631" s="4">
        <f t="shared" si="238"/>
        <v>2</v>
      </c>
      <c r="V7631">
        <f t="shared" si="239"/>
        <v>28</v>
      </c>
    </row>
    <row r="7632" spans="1:22" x14ac:dyDescent="0.25">
      <c r="A7632">
        <v>4300</v>
      </c>
      <c r="B7632" t="str">
        <f>"E"&amp;A7632</f>
        <v>E4300</v>
      </c>
      <c r="C7632" t="s">
        <v>53</v>
      </c>
      <c r="D7632">
        <v>2</v>
      </c>
      <c r="E7632">
        <f>IF(D7632&lt;4,D7632,4)</f>
        <v>2</v>
      </c>
      <c r="F7632" s="1">
        <v>40241</v>
      </c>
      <c r="G7632" s="1">
        <v>40336</v>
      </c>
      <c r="H7632" s="3">
        <f>G7632-F7632</f>
        <v>95</v>
      </c>
      <c r="I7632" s="3">
        <f>IF(H7632&lt;=60,1,IF(H7632&lt;=150,2,3))</f>
        <v>2</v>
      </c>
      <c r="J7632">
        <v>40.200000000000003</v>
      </c>
      <c r="K7632">
        <v>3.26</v>
      </c>
      <c r="L7632">
        <v>2.84</v>
      </c>
      <c r="M7632">
        <v>222</v>
      </c>
      <c r="N7632">
        <f>LOG(M7632/100,2)+3</f>
        <v>4.1505596765753818</v>
      </c>
      <c r="O7632">
        <f>INDEX(lehmad!B$2:B$412,MATCH(klypsid!$B7632,lehmad!$A$2:$A$412,0))</f>
        <v>39066</v>
      </c>
      <c r="P7632">
        <f>INDEX(lehmad!D$2:D$412,MATCH(klypsid!$B7632,lehmad!$A$2:$A$412,0))</f>
        <v>95</v>
      </c>
      <c r="Q7632">
        <f>INDEX(lehmad!E$2:E$412,MATCH(klypsid!$B7632,lehmad!$A$2:$A$412,0))</f>
        <v>0.93799999999999994</v>
      </c>
      <c r="R7632" t="str">
        <f>INDEX(lehmad!F$2:F$412,MATCH(klypsid!$B7632,lehmad!$A$2:$A$412,0))</f>
        <v>DYNASTY-ET</v>
      </c>
      <c r="S7632">
        <f>INDEX(lehmad!H$2:H$412,MATCH(klypsid!$B7632,lehmad!$A$2:$A$412,0))</f>
        <v>124</v>
      </c>
      <c r="T7632">
        <f>INDEX(lehmad!K$2:K$412,MATCH(klypsid!$B7632,lehmad!$A$2:$A$412,0))</f>
        <v>108</v>
      </c>
      <c r="U7632" s="4">
        <f t="shared" si="238"/>
        <v>3</v>
      </c>
      <c r="V7632">
        <f t="shared" si="239"/>
        <v>32</v>
      </c>
    </row>
    <row r="7633" spans="1:22" x14ac:dyDescent="0.25">
      <c r="A7633">
        <v>4302</v>
      </c>
      <c r="B7633" t="str">
        <f>"E"&amp;A7633</f>
        <v>E4302</v>
      </c>
      <c r="C7633" t="s">
        <v>61</v>
      </c>
      <c r="D7633">
        <v>1</v>
      </c>
      <c r="E7633">
        <f>IF(D7633&lt;4,D7633,4)</f>
        <v>1</v>
      </c>
      <c r="F7633" s="1">
        <v>39766</v>
      </c>
      <c r="G7633" s="1">
        <v>39783</v>
      </c>
      <c r="H7633" s="3">
        <f>G7633-F7633</f>
        <v>17</v>
      </c>
      <c r="I7633" s="3">
        <f>IF(H7633&lt;=60,1,IF(H7633&lt;=150,2,3))</f>
        <v>1</v>
      </c>
      <c r="J7633">
        <v>27.4</v>
      </c>
      <c r="K7633">
        <v>4.75</v>
      </c>
      <c r="L7633">
        <v>2.97</v>
      </c>
      <c r="M7633">
        <v>40</v>
      </c>
      <c r="N7633">
        <f>LOG(M7633/100,2)+3</f>
        <v>1.6780719051126378</v>
      </c>
      <c r="O7633">
        <f>INDEX(lehmad!B$2:B$412,MATCH(klypsid!$B7633,lehmad!$A$2:$A$412,0))</f>
        <v>39067</v>
      </c>
      <c r="P7633">
        <f>INDEX(lehmad!D$2:D$412,MATCH(klypsid!$B7633,lehmad!$A$2:$A$412,0))</f>
        <v>88</v>
      </c>
      <c r="Q7633">
        <f>INDEX(lehmad!E$2:E$412,MATCH(klypsid!$B7633,lehmad!$A$2:$A$412,0))</f>
        <v>0.879</v>
      </c>
      <c r="R7633" t="str">
        <f>INDEX(lehmad!F$2:F$412,MATCH(klypsid!$B7633,lehmad!$A$2:$A$412,0))</f>
        <v>DYNASTY-ET</v>
      </c>
      <c r="S7633">
        <f>INDEX(lehmad!H$2:H$412,MATCH(klypsid!$B7633,lehmad!$A$2:$A$412,0))</f>
        <v>124</v>
      </c>
      <c r="T7633">
        <f>INDEX(lehmad!K$2:K$412,MATCH(klypsid!$B7633,lehmad!$A$2:$A$412,0))</f>
        <v>108</v>
      </c>
      <c r="U7633" s="4">
        <f t="shared" si="238"/>
        <v>1</v>
      </c>
      <c r="V7633">
        <f t="shared" si="239"/>
        <v>17</v>
      </c>
    </row>
    <row r="7634" spans="1:22" x14ac:dyDescent="0.25">
      <c r="A7634">
        <v>4302</v>
      </c>
      <c r="B7634" t="str">
        <f>"E"&amp;A7634</f>
        <v>E4302</v>
      </c>
      <c r="C7634" t="s">
        <v>61</v>
      </c>
      <c r="D7634">
        <v>1</v>
      </c>
      <c r="E7634">
        <f>IF(D7634&lt;4,D7634,4)</f>
        <v>1</v>
      </c>
      <c r="F7634" s="1">
        <v>39766</v>
      </c>
      <c r="G7634" s="1">
        <v>39817</v>
      </c>
      <c r="H7634" s="3">
        <f>G7634-F7634</f>
        <v>51</v>
      </c>
      <c r="I7634" s="3">
        <f>IF(H7634&lt;=60,1,IF(H7634&lt;=150,2,3))</f>
        <v>1</v>
      </c>
      <c r="J7634">
        <v>35.700000000000003</v>
      </c>
      <c r="K7634">
        <v>1.69</v>
      </c>
      <c r="L7634">
        <v>3.36</v>
      </c>
      <c r="M7634">
        <v>12</v>
      </c>
      <c r="N7634">
        <f>LOG(M7634/100,2)+3</f>
        <v>-5.8893689053568732E-2</v>
      </c>
      <c r="O7634">
        <f>INDEX(lehmad!B$2:B$412,MATCH(klypsid!$B7634,lehmad!$A$2:$A$412,0))</f>
        <v>39067</v>
      </c>
      <c r="P7634">
        <f>INDEX(lehmad!D$2:D$412,MATCH(klypsid!$B7634,lehmad!$A$2:$A$412,0))</f>
        <v>88</v>
      </c>
      <c r="Q7634">
        <f>INDEX(lehmad!E$2:E$412,MATCH(klypsid!$B7634,lehmad!$A$2:$A$412,0))</f>
        <v>0.879</v>
      </c>
      <c r="R7634" t="str">
        <f>INDEX(lehmad!F$2:F$412,MATCH(klypsid!$B7634,lehmad!$A$2:$A$412,0))</f>
        <v>DYNASTY-ET</v>
      </c>
      <c r="S7634">
        <f>INDEX(lehmad!H$2:H$412,MATCH(klypsid!$B7634,lehmad!$A$2:$A$412,0))</f>
        <v>124</v>
      </c>
      <c r="T7634">
        <f>INDEX(lehmad!K$2:K$412,MATCH(klypsid!$B7634,lehmad!$A$2:$A$412,0))</f>
        <v>108</v>
      </c>
      <c r="U7634" s="4">
        <f t="shared" si="238"/>
        <v>2</v>
      </c>
      <c r="V7634">
        <f t="shared" si="239"/>
        <v>34</v>
      </c>
    </row>
    <row r="7635" spans="1:22" x14ac:dyDescent="0.25">
      <c r="A7635">
        <v>4302</v>
      </c>
      <c r="B7635" t="str">
        <f>"E"&amp;A7635</f>
        <v>E4302</v>
      </c>
      <c r="C7635" t="s">
        <v>61</v>
      </c>
      <c r="D7635">
        <v>1</v>
      </c>
      <c r="E7635">
        <f>IF(D7635&lt;4,D7635,4)</f>
        <v>1</v>
      </c>
      <c r="F7635" s="1">
        <v>39766</v>
      </c>
      <c r="G7635" s="1">
        <v>39845</v>
      </c>
      <c r="H7635" s="3">
        <f>G7635-F7635</f>
        <v>79</v>
      </c>
      <c r="I7635" s="3">
        <f>IF(H7635&lt;=60,1,IF(H7635&lt;=150,2,3))</f>
        <v>2</v>
      </c>
      <c r="J7635">
        <v>34.4</v>
      </c>
      <c r="K7635">
        <v>4.3899999999999997</v>
      </c>
      <c r="L7635">
        <v>3.4</v>
      </c>
      <c r="M7635">
        <v>74</v>
      </c>
      <c r="N7635">
        <f>LOG(M7635/100,2)+3</f>
        <v>2.5655971758542249</v>
      </c>
      <c r="O7635">
        <f>INDEX(lehmad!B$2:B$412,MATCH(klypsid!$B7635,lehmad!$A$2:$A$412,0))</f>
        <v>39067</v>
      </c>
      <c r="P7635">
        <f>INDEX(lehmad!D$2:D$412,MATCH(klypsid!$B7635,lehmad!$A$2:$A$412,0))</f>
        <v>88</v>
      </c>
      <c r="Q7635">
        <f>INDEX(lehmad!E$2:E$412,MATCH(klypsid!$B7635,lehmad!$A$2:$A$412,0))</f>
        <v>0.879</v>
      </c>
      <c r="R7635" t="str">
        <f>INDEX(lehmad!F$2:F$412,MATCH(klypsid!$B7635,lehmad!$A$2:$A$412,0))</f>
        <v>DYNASTY-ET</v>
      </c>
      <c r="S7635">
        <f>INDEX(lehmad!H$2:H$412,MATCH(klypsid!$B7635,lehmad!$A$2:$A$412,0))</f>
        <v>124</v>
      </c>
      <c r="T7635">
        <f>INDEX(lehmad!K$2:K$412,MATCH(klypsid!$B7635,lehmad!$A$2:$A$412,0))</f>
        <v>108</v>
      </c>
      <c r="U7635" s="4">
        <f t="shared" si="238"/>
        <v>3</v>
      </c>
      <c r="V7635">
        <f t="shared" si="239"/>
        <v>28</v>
      </c>
    </row>
    <row r="7636" spans="1:22" x14ac:dyDescent="0.25">
      <c r="A7636">
        <v>4302</v>
      </c>
      <c r="B7636" t="str">
        <f>"E"&amp;A7636</f>
        <v>E4302</v>
      </c>
      <c r="C7636" t="s">
        <v>61</v>
      </c>
      <c r="D7636">
        <v>1</v>
      </c>
      <c r="E7636">
        <f>IF(D7636&lt;4,D7636,4)</f>
        <v>1</v>
      </c>
      <c r="F7636" s="1">
        <v>39766</v>
      </c>
      <c r="G7636" s="1">
        <v>39875</v>
      </c>
      <c r="H7636" s="3">
        <f>G7636-F7636</f>
        <v>109</v>
      </c>
      <c r="I7636" s="3">
        <f>IF(H7636&lt;=60,1,IF(H7636&lt;=150,2,3))</f>
        <v>2</v>
      </c>
      <c r="J7636">
        <v>31.7</v>
      </c>
      <c r="K7636">
        <v>4.55</v>
      </c>
      <c r="L7636">
        <v>3.36</v>
      </c>
      <c r="M7636">
        <v>141</v>
      </c>
      <c r="N7636">
        <f>LOG(M7636/100,2)+3</f>
        <v>3.4956951626240689</v>
      </c>
      <c r="O7636">
        <f>INDEX(lehmad!B$2:B$412,MATCH(klypsid!$B7636,lehmad!$A$2:$A$412,0))</f>
        <v>39067</v>
      </c>
      <c r="P7636">
        <f>INDEX(lehmad!D$2:D$412,MATCH(klypsid!$B7636,lehmad!$A$2:$A$412,0))</f>
        <v>88</v>
      </c>
      <c r="Q7636">
        <f>INDEX(lehmad!E$2:E$412,MATCH(klypsid!$B7636,lehmad!$A$2:$A$412,0))</f>
        <v>0.879</v>
      </c>
      <c r="R7636" t="str">
        <f>INDEX(lehmad!F$2:F$412,MATCH(klypsid!$B7636,lehmad!$A$2:$A$412,0))</f>
        <v>DYNASTY-ET</v>
      </c>
      <c r="S7636">
        <f>INDEX(lehmad!H$2:H$412,MATCH(klypsid!$B7636,lehmad!$A$2:$A$412,0))</f>
        <v>124</v>
      </c>
      <c r="T7636">
        <f>INDEX(lehmad!K$2:K$412,MATCH(klypsid!$B7636,lehmad!$A$2:$A$412,0))</f>
        <v>108</v>
      </c>
      <c r="U7636" s="4">
        <f t="shared" si="238"/>
        <v>4</v>
      </c>
      <c r="V7636">
        <f t="shared" si="239"/>
        <v>30</v>
      </c>
    </row>
    <row r="7637" spans="1:22" x14ac:dyDescent="0.25">
      <c r="A7637">
        <v>4302</v>
      </c>
      <c r="B7637" t="str">
        <f>"E"&amp;A7637</f>
        <v>E4302</v>
      </c>
      <c r="C7637" t="s">
        <v>61</v>
      </c>
      <c r="D7637">
        <v>1</v>
      </c>
      <c r="E7637">
        <f>IF(D7637&lt;4,D7637,4)</f>
        <v>1</v>
      </c>
      <c r="F7637" s="1">
        <v>39766</v>
      </c>
      <c r="G7637" s="1">
        <v>39908</v>
      </c>
      <c r="H7637" s="3">
        <f>G7637-F7637</f>
        <v>142</v>
      </c>
      <c r="I7637" s="3">
        <f>IF(H7637&lt;=60,1,IF(H7637&lt;=150,2,3))</f>
        <v>2</v>
      </c>
      <c r="J7637">
        <v>32</v>
      </c>
      <c r="K7637">
        <v>5.1100000000000003</v>
      </c>
      <c r="L7637">
        <v>3.46</v>
      </c>
      <c r="M7637">
        <v>51</v>
      </c>
      <c r="N7637">
        <f>LOG(M7637/100,2)+3</f>
        <v>2.0285691521967708</v>
      </c>
      <c r="O7637">
        <f>INDEX(lehmad!B$2:B$412,MATCH(klypsid!$B7637,lehmad!$A$2:$A$412,0))</f>
        <v>39067</v>
      </c>
      <c r="P7637">
        <f>INDEX(lehmad!D$2:D$412,MATCH(klypsid!$B7637,lehmad!$A$2:$A$412,0))</f>
        <v>88</v>
      </c>
      <c r="Q7637">
        <f>INDEX(lehmad!E$2:E$412,MATCH(klypsid!$B7637,lehmad!$A$2:$A$412,0))</f>
        <v>0.879</v>
      </c>
      <c r="R7637" t="str">
        <f>INDEX(lehmad!F$2:F$412,MATCH(klypsid!$B7637,lehmad!$A$2:$A$412,0))</f>
        <v>DYNASTY-ET</v>
      </c>
      <c r="S7637">
        <f>INDEX(lehmad!H$2:H$412,MATCH(klypsid!$B7637,lehmad!$A$2:$A$412,0))</f>
        <v>124</v>
      </c>
      <c r="T7637">
        <f>INDEX(lehmad!K$2:K$412,MATCH(klypsid!$B7637,lehmad!$A$2:$A$412,0))</f>
        <v>108</v>
      </c>
      <c r="U7637" s="4">
        <f t="shared" si="238"/>
        <v>5</v>
      </c>
      <c r="V7637">
        <f t="shared" si="239"/>
        <v>33</v>
      </c>
    </row>
    <row r="7638" spans="1:22" x14ac:dyDescent="0.25">
      <c r="A7638">
        <v>4302</v>
      </c>
      <c r="B7638" t="str">
        <f>"E"&amp;A7638</f>
        <v>E4302</v>
      </c>
      <c r="C7638" t="s">
        <v>61</v>
      </c>
      <c r="D7638">
        <v>1</v>
      </c>
      <c r="E7638">
        <f>IF(D7638&lt;4,D7638,4)</f>
        <v>1</v>
      </c>
      <c r="F7638" s="1">
        <v>39766</v>
      </c>
      <c r="G7638" s="1">
        <v>39944</v>
      </c>
      <c r="H7638" s="3">
        <f>G7638-F7638</f>
        <v>178</v>
      </c>
      <c r="I7638" s="3">
        <f>IF(H7638&lt;=60,1,IF(H7638&lt;=150,2,3))</f>
        <v>3</v>
      </c>
      <c r="J7638">
        <v>26.3</v>
      </c>
      <c r="K7638">
        <v>4.92</v>
      </c>
      <c r="L7638">
        <v>3.69</v>
      </c>
      <c r="M7638">
        <v>25</v>
      </c>
      <c r="N7638">
        <f>LOG(M7638/100,2)+3</f>
        <v>1</v>
      </c>
      <c r="O7638">
        <f>INDEX(lehmad!B$2:B$412,MATCH(klypsid!$B7638,lehmad!$A$2:$A$412,0))</f>
        <v>39067</v>
      </c>
      <c r="P7638">
        <f>INDEX(lehmad!D$2:D$412,MATCH(klypsid!$B7638,lehmad!$A$2:$A$412,0))</f>
        <v>88</v>
      </c>
      <c r="Q7638">
        <f>INDEX(lehmad!E$2:E$412,MATCH(klypsid!$B7638,lehmad!$A$2:$A$412,0))</f>
        <v>0.879</v>
      </c>
      <c r="R7638" t="str">
        <f>INDEX(lehmad!F$2:F$412,MATCH(klypsid!$B7638,lehmad!$A$2:$A$412,0))</f>
        <v>DYNASTY-ET</v>
      </c>
      <c r="S7638">
        <f>INDEX(lehmad!H$2:H$412,MATCH(klypsid!$B7638,lehmad!$A$2:$A$412,0))</f>
        <v>124</v>
      </c>
      <c r="T7638">
        <f>INDEX(lehmad!K$2:K$412,MATCH(klypsid!$B7638,lehmad!$A$2:$A$412,0))</f>
        <v>108</v>
      </c>
      <c r="U7638" s="4">
        <f t="shared" si="238"/>
        <v>6</v>
      </c>
      <c r="V7638">
        <f t="shared" si="239"/>
        <v>36</v>
      </c>
    </row>
    <row r="7639" spans="1:22" x14ac:dyDescent="0.25">
      <c r="A7639">
        <v>4302</v>
      </c>
      <c r="B7639" t="str">
        <f>"E"&amp;A7639</f>
        <v>E4302</v>
      </c>
      <c r="C7639" t="s">
        <v>61</v>
      </c>
      <c r="D7639">
        <v>1</v>
      </c>
      <c r="E7639">
        <f>IF(D7639&lt;4,D7639,4)</f>
        <v>1</v>
      </c>
      <c r="F7639" s="1">
        <v>39766</v>
      </c>
      <c r="G7639" s="1">
        <v>39972</v>
      </c>
      <c r="H7639" s="3">
        <f>G7639-F7639</f>
        <v>206</v>
      </c>
      <c r="I7639" s="3">
        <f>IF(H7639&lt;=60,1,IF(H7639&lt;=150,2,3))</f>
        <v>3</v>
      </c>
      <c r="J7639">
        <v>20.3</v>
      </c>
      <c r="K7639">
        <v>4.78</v>
      </c>
      <c r="L7639">
        <v>3.79</v>
      </c>
      <c r="M7639">
        <v>24</v>
      </c>
      <c r="N7639">
        <f>LOG(M7639/100,2)+3</f>
        <v>0.94110631094643127</v>
      </c>
      <c r="O7639">
        <f>INDEX(lehmad!B$2:B$412,MATCH(klypsid!$B7639,lehmad!$A$2:$A$412,0))</f>
        <v>39067</v>
      </c>
      <c r="P7639">
        <f>INDEX(lehmad!D$2:D$412,MATCH(klypsid!$B7639,lehmad!$A$2:$A$412,0))</f>
        <v>88</v>
      </c>
      <c r="Q7639">
        <f>INDEX(lehmad!E$2:E$412,MATCH(klypsid!$B7639,lehmad!$A$2:$A$412,0))</f>
        <v>0.879</v>
      </c>
      <c r="R7639" t="str">
        <f>INDEX(lehmad!F$2:F$412,MATCH(klypsid!$B7639,lehmad!$A$2:$A$412,0))</f>
        <v>DYNASTY-ET</v>
      </c>
      <c r="S7639">
        <f>INDEX(lehmad!H$2:H$412,MATCH(klypsid!$B7639,lehmad!$A$2:$A$412,0))</f>
        <v>124</v>
      </c>
      <c r="T7639">
        <f>INDEX(lehmad!K$2:K$412,MATCH(klypsid!$B7639,lehmad!$A$2:$A$412,0))</f>
        <v>108</v>
      </c>
      <c r="U7639" s="4">
        <f t="shared" si="238"/>
        <v>7</v>
      </c>
      <c r="V7639">
        <f t="shared" si="239"/>
        <v>28</v>
      </c>
    </row>
    <row r="7640" spans="1:22" x14ac:dyDescent="0.25">
      <c r="A7640">
        <v>4302</v>
      </c>
      <c r="B7640" t="str">
        <f>"E"&amp;A7640</f>
        <v>E4302</v>
      </c>
      <c r="C7640" t="s">
        <v>61</v>
      </c>
      <c r="D7640">
        <v>1</v>
      </c>
      <c r="E7640">
        <f>IF(D7640&lt;4,D7640,4)</f>
        <v>1</v>
      </c>
      <c r="F7640" s="1">
        <v>39766</v>
      </c>
      <c r="G7640" s="1">
        <v>40007</v>
      </c>
      <c r="H7640" s="3">
        <f>G7640-F7640</f>
        <v>241</v>
      </c>
      <c r="I7640" s="3">
        <f>IF(H7640&lt;=60,1,IF(H7640&lt;=150,2,3))</f>
        <v>3</v>
      </c>
      <c r="J7640">
        <v>25.3</v>
      </c>
      <c r="K7640">
        <v>3.29</v>
      </c>
      <c r="L7640">
        <v>3.87</v>
      </c>
      <c r="M7640">
        <v>18</v>
      </c>
      <c r="N7640">
        <f>LOG(M7640/100,2)+3</f>
        <v>0.52606881166758779</v>
      </c>
      <c r="O7640">
        <f>INDEX(lehmad!B$2:B$412,MATCH(klypsid!$B7640,lehmad!$A$2:$A$412,0))</f>
        <v>39067</v>
      </c>
      <c r="P7640">
        <f>INDEX(lehmad!D$2:D$412,MATCH(klypsid!$B7640,lehmad!$A$2:$A$412,0))</f>
        <v>88</v>
      </c>
      <c r="Q7640">
        <f>INDEX(lehmad!E$2:E$412,MATCH(klypsid!$B7640,lehmad!$A$2:$A$412,0))</f>
        <v>0.879</v>
      </c>
      <c r="R7640" t="str">
        <f>INDEX(lehmad!F$2:F$412,MATCH(klypsid!$B7640,lehmad!$A$2:$A$412,0))</f>
        <v>DYNASTY-ET</v>
      </c>
      <c r="S7640">
        <f>INDEX(lehmad!H$2:H$412,MATCH(klypsid!$B7640,lehmad!$A$2:$A$412,0))</f>
        <v>124</v>
      </c>
      <c r="T7640">
        <f>INDEX(lehmad!K$2:K$412,MATCH(klypsid!$B7640,lehmad!$A$2:$A$412,0))</f>
        <v>108</v>
      </c>
      <c r="U7640" s="4">
        <f t="shared" si="238"/>
        <v>8</v>
      </c>
      <c r="V7640">
        <f t="shared" si="239"/>
        <v>35</v>
      </c>
    </row>
    <row r="7641" spans="1:22" x14ac:dyDescent="0.25">
      <c r="A7641">
        <v>4302</v>
      </c>
      <c r="B7641" t="str">
        <f>"E"&amp;A7641</f>
        <v>E4302</v>
      </c>
      <c r="C7641" t="s">
        <v>61</v>
      </c>
      <c r="D7641">
        <v>1</v>
      </c>
      <c r="E7641">
        <f>IF(D7641&lt;4,D7641,4)</f>
        <v>1</v>
      </c>
      <c r="F7641" s="1">
        <v>39766</v>
      </c>
      <c r="G7641" s="1">
        <v>40037</v>
      </c>
      <c r="H7641" s="3">
        <f>G7641-F7641</f>
        <v>271</v>
      </c>
      <c r="I7641" s="3">
        <f>IF(H7641&lt;=60,1,IF(H7641&lt;=150,2,3))</f>
        <v>3</v>
      </c>
      <c r="J7641">
        <v>18</v>
      </c>
      <c r="K7641">
        <v>4.59</v>
      </c>
      <c r="L7641">
        <v>4.04</v>
      </c>
      <c r="M7641">
        <v>974</v>
      </c>
      <c r="N7641">
        <f>LOG(M7641/100,2)+3</f>
        <v>6.2839217723076182</v>
      </c>
      <c r="O7641">
        <f>INDEX(lehmad!B$2:B$412,MATCH(klypsid!$B7641,lehmad!$A$2:$A$412,0))</f>
        <v>39067</v>
      </c>
      <c r="P7641">
        <f>INDEX(lehmad!D$2:D$412,MATCH(klypsid!$B7641,lehmad!$A$2:$A$412,0))</f>
        <v>88</v>
      </c>
      <c r="Q7641">
        <f>INDEX(lehmad!E$2:E$412,MATCH(klypsid!$B7641,lehmad!$A$2:$A$412,0))</f>
        <v>0.879</v>
      </c>
      <c r="R7641" t="str">
        <f>INDEX(lehmad!F$2:F$412,MATCH(klypsid!$B7641,lehmad!$A$2:$A$412,0))</f>
        <v>DYNASTY-ET</v>
      </c>
      <c r="S7641">
        <f>INDEX(lehmad!H$2:H$412,MATCH(klypsid!$B7641,lehmad!$A$2:$A$412,0))</f>
        <v>124</v>
      </c>
      <c r="T7641">
        <f>INDEX(lehmad!K$2:K$412,MATCH(klypsid!$B7641,lehmad!$A$2:$A$412,0))</f>
        <v>108</v>
      </c>
      <c r="U7641" s="4">
        <f t="shared" si="238"/>
        <v>9</v>
      </c>
      <c r="V7641">
        <f t="shared" si="239"/>
        <v>30</v>
      </c>
    </row>
    <row r="7642" spans="1:22" x14ac:dyDescent="0.25">
      <c r="A7642">
        <v>4302</v>
      </c>
      <c r="B7642" t="str">
        <f>"E"&amp;A7642</f>
        <v>E4302</v>
      </c>
      <c r="C7642" t="s">
        <v>61</v>
      </c>
      <c r="D7642">
        <v>1</v>
      </c>
      <c r="E7642">
        <f>IF(D7642&lt;4,D7642,4)</f>
        <v>1</v>
      </c>
      <c r="F7642" s="1">
        <v>39766</v>
      </c>
      <c r="G7642" s="1">
        <v>40066</v>
      </c>
      <c r="H7642" s="3">
        <f>G7642-F7642</f>
        <v>300</v>
      </c>
      <c r="I7642" s="3">
        <f>IF(H7642&lt;=60,1,IF(H7642&lt;=150,2,3))</f>
        <v>3</v>
      </c>
      <c r="J7642">
        <v>10.199999999999999</v>
      </c>
      <c r="K7642">
        <v>5.47</v>
      </c>
      <c r="L7642">
        <v>4.24</v>
      </c>
      <c r="M7642">
        <v>103</v>
      </c>
      <c r="N7642">
        <f>LOG(M7642/100,2)+3</f>
        <v>3.0426443374084937</v>
      </c>
      <c r="O7642">
        <f>INDEX(lehmad!B$2:B$412,MATCH(klypsid!$B7642,lehmad!$A$2:$A$412,0))</f>
        <v>39067</v>
      </c>
      <c r="P7642">
        <f>INDEX(lehmad!D$2:D$412,MATCH(klypsid!$B7642,lehmad!$A$2:$A$412,0))</f>
        <v>88</v>
      </c>
      <c r="Q7642">
        <f>INDEX(lehmad!E$2:E$412,MATCH(klypsid!$B7642,lehmad!$A$2:$A$412,0))</f>
        <v>0.879</v>
      </c>
      <c r="R7642" t="str">
        <f>INDEX(lehmad!F$2:F$412,MATCH(klypsid!$B7642,lehmad!$A$2:$A$412,0))</f>
        <v>DYNASTY-ET</v>
      </c>
      <c r="S7642">
        <f>INDEX(lehmad!H$2:H$412,MATCH(klypsid!$B7642,lehmad!$A$2:$A$412,0))</f>
        <v>124</v>
      </c>
      <c r="T7642">
        <f>INDEX(lehmad!K$2:K$412,MATCH(klypsid!$B7642,lehmad!$A$2:$A$412,0))</f>
        <v>108</v>
      </c>
      <c r="U7642" s="4">
        <f t="shared" si="238"/>
        <v>10</v>
      </c>
      <c r="V7642">
        <f t="shared" si="239"/>
        <v>29</v>
      </c>
    </row>
    <row r="7643" spans="1:22" x14ac:dyDescent="0.25">
      <c r="A7643">
        <v>4302</v>
      </c>
      <c r="B7643" t="str">
        <f>"E"&amp;A7643</f>
        <v>E4302</v>
      </c>
      <c r="C7643" t="s">
        <v>61</v>
      </c>
      <c r="D7643">
        <v>2</v>
      </c>
      <c r="E7643">
        <f>IF(D7643&lt;4,D7643,4)</f>
        <v>2</v>
      </c>
      <c r="F7643" s="1">
        <v>40128</v>
      </c>
      <c r="G7643" s="1">
        <v>40153</v>
      </c>
      <c r="H7643" s="3">
        <f>G7643-F7643</f>
        <v>25</v>
      </c>
      <c r="I7643" s="3">
        <f>IF(H7643&lt;=60,1,IF(H7643&lt;=150,2,3))</f>
        <v>1</v>
      </c>
      <c r="J7643">
        <v>42.1</v>
      </c>
      <c r="K7643">
        <v>2.91</v>
      </c>
      <c r="L7643">
        <v>3.17</v>
      </c>
      <c r="M7643">
        <v>20</v>
      </c>
      <c r="N7643">
        <f>LOG(M7643/100,2)+3</f>
        <v>0.67807190511263782</v>
      </c>
      <c r="O7643">
        <f>INDEX(lehmad!B$2:B$412,MATCH(klypsid!$B7643,lehmad!$A$2:$A$412,0))</f>
        <v>39067</v>
      </c>
      <c r="P7643">
        <f>INDEX(lehmad!D$2:D$412,MATCH(klypsid!$B7643,lehmad!$A$2:$A$412,0))</f>
        <v>88</v>
      </c>
      <c r="Q7643">
        <f>INDEX(lehmad!E$2:E$412,MATCH(klypsid!$B7643,lehmad!$A$2:$A$412,0))</f>
        <v>0.879</v>
      </c>
      <c r="R7643" t="str">
        <f>INDEX(lehmad!F$2:F$412,MATCH(klypsid!$B7643,lehmad!$A$2:$A$412,0))</f>
        <v>DYNASTY-ET</v>
      </c>
      <c r="S7643">
        <f>INDEX(lehmad!H$2:H$412,MATCH(klypsid!$B7643,lehmad!$A$2:$A$412,0))</f>
        <v>124</v>
      </c>
      <c r="T7643">
        <f>INDEX(lehmad!K$2:K$412,MATCH(klypsid!$B7643,lehmad!$A$2:$A$412,0))</f>
        <v>108</v>
      </c>
      <c r="U7643" s="4">
        <f t="shared" si="238"/>
        <v>1</v>
      </c>
      <c r="V7643">
        <f t="shared" si="239"/>
        <v>25</v>
      </c>
    </row>
    <row r="7644" spans="1:22" x14ac:dyDescent="0.25">
      <c r="A7644">
        <v>4302</v>
      </c>
      <c r="B7644" t="str">
        <f>"E"&amp;A7644</f>
        <v>E4302</v>
      </c>
      <c r="C7644" t="s">
        <v>61</v>
      </c>
      <c r="D7644">
        <v>2</v>
      </c>
      <c r="E7644">
        <f>IF(D7644&lt;4,D7644,4)</f>
        <v>2</v>
      </c>
      <c r="F7644" s="1">
        <v>40128</v>
      </c>
      <c r="G7644" s="1">
        <v>40186</v>
      </c>
      <c r="H7644" s="3">
        <f>G7644-F7644</f>
        <v>58</v>
      </c>
      <c r="I7644" s="3">
        <f>IF(H7644&lt;=60,1,IF(H7644&lt;=150,2,3))</f>
        <v>1</v>
      </c>
      <c r="J7644">
        <v>32.6</v>
      </c>
      <c r="K7644">
        <v>3.9</v>
      </c>
      <c r="L7644">
        <v>3.38</v>
      </c>
      <c r="M7644">
        <v>20</v>
      </c>
      <c r="N7644">
        <f>LOG(M7644/100,2)+3</f>
        <v>0.67807190511263782</v>
      </c>
      <c r="O7644">
        <f>INDEX(lehmad!B$2:B$412,MATCH(klypsid!$B7644,lehmad!$A$2:$A$412,0))</f>
        <v>39067</v>
      </c>
      <c r="P7644">
        <f>INDEX(lehmad!D$2:D$412,MATCH(klypsid!$B7644,lehmad!$A$2:$A$412,0))</f>
        <v>88</v>
      </c>
      <c r="Q7644">
        <f>INDEX(lehmad!E$2:E$412,MATCH(klypsid!$B7644,lehmad!$A$2:$A$412,0))</f>
        <v>0.879</v>
      </c>
      <c r="R7644" t="str">
        <f>INDEX(lehmad!F$2:F$412,MATCH(klypsid!$B7644,lehmad!$A$2:$A$412,0))</f>
        <v>DYNASTY-ET</v>
      </c>
      <c r="S7644">
        <f>INDEX(lehmad!H$2:H$412,MATCH(klypsid!$B7644,lehmad!$A$2:$A$412,0))</f>
        <v>124</v>
      </c>
      <c r="T7644">
        <f>INDEX(lehmad!K$2:K$412,MATCH(klypsid!$B7644,lehmad!$A$2:$A$412,0))</f>
        <v>108</v>
      </c>
      <c r="U7644" s="4">
        <f t="shared" si="238"/>
        <v>2</v>
      </c>
      <c r="V7644">
        <f t="shared" si="239"/>
        <v>33</v>
      </c>
    </row>
    <row r="7645" spans="1:22" x14ac:dyDescent="0.25">
      <c r="A7645">
        <v>4302</v>
      </c>
      <c r="B7645" t="str">
        <f>"E"&amp;A7645</f>
        <v>E4302</v>
      </c>
      <c r="C7645" t="s">
        <v>61</v>
      </c>
      <c r="D7645">
        <v>2</v>
      </c>
      <c r="E7645">
        <f>IF(D7645&lt;4,D7645,4)</f>
        <v>2</v>
      </c>
      <c r="F7645" s="1">
        <v>40128</v>
      </c>
      <c r="G7645" s="1">
        <v>40214</v>
      </c>
      <c r="H7645" s="3">
        <f>G7645-F7645</f>
        <v>86</v>
      </c>
      <c r="I7645" s="3">
        <f>IF(H7645&lt;=60,1,IF(H7645&lt;=150,2,3))</f>
        <v>2</v>
      </c>
      <c r="J7645">
        <v>26.5</v>
      </c>
      <c r="K7645">
        <v>4.34</v>
      </c>
      <c r="L7645">
        <v>3.57</v>
      </c>
      <c r="M7645">
        <v>47</v>
      </c>
      <c r="N7645">
        <f>LOG(M7645/100,2)+3</f>
        <v>1.9107326619029126</v>
      </c>
      <c r="O7645">
        <f>INDEX(lehmad!B$2:B$412,MATCH(klypsid!$B7645,lehmad!$A$2:$A$412,0))</f>
        <v>39067</v>
      </c>
      <c r="P7645">
        <f>INDEX(lehmad!D$2:D$412,MATCH(klypsid!$B7645,lehmad!$A$2:$A$412,0))</f>
        <v>88</v>
      </c>
      <c r="Q7645">
        <f>INDEX(lehmad!E$2:E$412,MATCH(klypsid!$B7645,lehmad!$A$2:$A$412,0))</f>
        <v>0.879</v>
      </c>
      <c r="R7645" t="str">
        <f>INDEX(lehmad!F$2:F$412,MATCH(klypsid!$B7645,lehmad!$A$2:$A$412,0))</f>
        <v>DYNASTY-ET</v>
      </c>
      <c r="S7645">
        <f>INDEX(lehmad!H$2:H$412,MATCH(klypsid!$B7645,lehmad!$A$2:$A$412,0))</f>
        <v>124</v>
      </c>
      <c r="T7645">
        <f>INDEX(lehmad!K$2:K$412,MATCH(klypsid!$B7645,lehmad!$A$2:$A$412,0))</f>
        <v>108</v>
      </c>
      <c r="U7645" s="4">
        <f t="shared" si="238"/>
        <v>3</v>
      </c>
      <c r="V7645">
        <f t="shared" si="239"/>
        <v>28</v>
      </c>
    </row>
    <row r="7646" spans="1:22" x14ac:dyDescent="0.25">
      <c r="A7646">
        <v>4302</v>
      </c>
      <c r="B7646" t="str">
        <f>"E"&amp;A7646</f>
        <v>E4302</v>
      </c>
      <c r="C7646" t="s">
        <v>61</v>
      </c>
      <c r="D7646">
        <v>2</v>
      </c>
      <c r="E7646">
        <f>IF(D7646&lt;4,D7646,4)</f>
        <v>2</v>
      </c>
      <c r="F7646" s="1">
        <v>40128</v>
      </c>
      <c r="G7646" s="1">
        <v>40242</v>
      </c>
      <c r="H7646" s="3">
        <f>G7646-F7646</f>
        <v>114</v>
      </c>
      <c r="I7646" s="3">
        <f>IF(H7646&lt;=60,1,IF(H7646&lt;=150,2,3))</f>
        <v>2</v>
      </c>
      <c r="J7646">
        <v>23.6</v>
      </c>
      <c r="K7646">
        <v>3.8</v>
      </c>
      <c r="L7646">
        <v>3.7</v>
      </c>
      <c r="M7646">
        <v>55</v>
      </c>
      <c r="N7646">
        <f>LOG(M7646/100,2)+3</f>
        <v>2.1375035237499347</v>
      </c>
      <c r="O7646">
        <f>INDEX(lehmad!B$2:B$412,MATCH(klypsid!$B7646,lehmad!$A$2:$A$412,0))</f>
        <v>39067</v>
      </c>
      <c r="P7646">
        <f>INDEX(lehmad!D$2:D$412,MATCH(klypsid!$B7646,lehmad!$A$2:$A$412,0))</f>
        <v>88</v>
      </c>
      <c r="Q7646">
        <f>INDEX(lehmad!E$2:E$412,MATCH(klypsid!$B7646,lehmad!$A$2:$A$412,0))</f>
        <v>0.879</v>
      </c>
      <c r="R7646" t="str">
        <f>INDEX(lehmad!F$2:F$412,MATCH(klypsid!$B7646,lehmad!$A$2:$A$412,0))</f>
        <v>DYNASTY-ET</v>
      </c>
      <c r="S7646">
        <f>INDEX(lehmad!H$2:H$412,MATCH(klypsid!$B7646,lehmad!$A$2:$A$412,0))</f>
        <v>124</v>
      </c>
      <c r="T7646">
        <f>INDEX(lehmad!K$2:K$412,MATCH(klypsid!$B7646,lehmad!$A$2:$A$412,0))</f>
        <v>108</v>
      </c>
      <c r="U7646" s="4">
        <f t="shared" si="238"/>
        <v>4</v>
      </c>
      <c r="V7646">
        <f t="shared" si="239"/>
        <v>28</v>
      </c>
    </row>
    <row r="7647" spans="1:22" x14ac:dyDescent="0.25">
      <c r="A7647">
        <v>4302</v>
      </c>
      <c r="B7647" t="str">
        <f>"E"&amp;A7647</f>
        <v>E4302</v>
      </c>
      <c r="C7647" t="s">
        <v>61</v>
      </c>
      <c r="D7647">
        <v>2</v>
      </c>
      <c r="E7647">
        <f>IF(D7647&lt;4,D7647,4)</f>
        <v>2</v>
      </c>
      <c r="F7647" s="1">
        <v>40128</v>
      </c>
      <c r="G7647" s="1">
        <v>40304</v>
      </c>
      <c r="H7647" s="3">
        <f>G7647-F7647</f>
        <v>176</v>
      </c>
      <c r="I7647" s="3">
        <f>IF(H7647&lt;=60,1,IF(H7647&lt;=150,2,3))</f>
        <v>3</v>
      </c>
      <c r="J7647">
        <v>12.8</v>
      </c>
      <c r="K7647">
        <v>3.8</v>
      </c>
      <c r="L7647">
        <v>3.55</v>
      </c>
      <c r="M7647">
        <v>103</v>
      </c>
      <c r="N7647">
        <f>LOG(M7647/100,2)+3</f>
        <v>3.0426443374084937</v>
      </c>
      <c r="O7647">
        <f>INDEX(lehmad!B$2:B$412,MATCH(klypsid!$B7647,lehmad!$A$2:$A$412,0))</f>
        <v>39067</v>
      </c>
      <c r="P7647">
        <f>INDEX(lehmad!D$2:D$412,MATCH(klypsid!$B7647,lehmad!$A$2:$A$412,0))</f>
        <v>88</v>
      </c>
      <c r="Q7647">
        <f>INDEX(lehmad!E$2:E$412,MATCH(klypsid!$B7647,lehmad!$A$2:$A$412,0))</f>
        <v>0.879</v>
      </c>
      <c r="R7647" t="str">
        <f>INDEX(lehmad!F$2:F$412,MATCH(klypsid!$B7647,lehmad!$A$2:$A$412,0))</f>
        <v>DYNASTY-ET</v>
      </c>
      <c r="S7647">
        <f>INDEX(lehmad!H$2:H$412,MATCH(klypsid!$B7647,lehmad!$A$2:$A$412,0))</f>
        <v>124</v>
      </c>
      <c r="T7647">
        <f>INDEX(lehmad!K$2:K$412,MATCH(klypsid!$B7647,lehmad!$A$2:$A$412,0))</f>
        <v>108</v>
      </c>
      <c r="U7647" s="4">
        <f t="shared" si="238"/>
        <v>5</v>
      </c>
      <c r="V7647">
        <f t="shared" si="239"/>
        <v>62</v>
      </c>
    </row>
    <row r="7648" spans="1:22" x14ac:dyDescent="0.25">
      <c r="A7648">
        <v>4306</v>
      </c>
      <c r="B7648" t="str">
        <f>"E"&amp;A7648</f>
        <v>E4306</v>
      </c>
      <c r="C7648" t="s">
        <v>112</v>
      </c>
      <c r="D7648">
        <v>1</v>
      </c>
      <c r="E7648">
        <f>IF(D7648&lt;4,D7648,4)</f>
        <v>1</v>
      </c>
      <c r="F7648" s="1">
        <v>39750</v>
      </c>
      <c r="G7648" s="1">
        <v>39783</v>
      </c>
      <c r="H7648" s="3">
        <f>G7648-F7648</f>
        <v>33</v>
      </c>
      <c r="I7648" s="3">
        <f>IF(H7648&lt;=60,1,IF(H7648&lt;=150,2,3))</f>
        <v>1</v>
      </c>
      <c r="J7648">
        <v>32.6</v>
      </c>
      <c r="K7648">
        <v>4.09</v>
      </c>
      <c r="L7648">
        <v>3.25</v>
      </c>
      <c r="M7648">
        <v>629</v>
      </c>
      <c r="N7648">
        <f>LOG(M7648/100,2)+3</f>
        <v>5.6530600171045648</v>
      </c>
      <c r="O7648">
        <f>INDEX(lehmad!B$2:B$412,MATCH(klypsid!$B7648,lehmad!$A$2:$A$412,0))</f>
        <v>39068</v>
      </c>
      <c r="P7648">
        <f>INDEX(lehmad!D$2:D$412,MATCH(klypsid!$B7648,lehmad!$A$2:$A$412,0))</f>
        <v>104</v>
      </c>
      <c r="Q7648">
        <f>INDEX(lehmad!E$2:E$412,MATCH(klypsid!$B7648,lehmad!$A$2:$A$412,0))</f>
        <v>0.93799999999999994</v>
      </c>
      <c r="R7648" t="str">
        <f>INDEX(lehmad!F$2:F$412,MATCH(klypsid!$B7648,lehmad!$A$2:$A$412,0))</f>
        <v>DYNASTY-ET</v>
      </c>
      <c r="S7648">
        <f>INDEX(lehmad!H$2:H$412,MATCH(klypsid!$B7648,lehmad!$A$2:$A$412,0))</f>
        <v>124</v>
      </c>
      <c r="T7648">
        <f>INDEX(lehmad!K$2:K$412,MATCH(klypsid!$B7648,lehmad!$A$2:$A$412,0))</f>
        <v>108</v>
      </c>
      <c r="U7648" s="4">
        <f t="shared" si="238"/>
        <v>1</v>
      </c>
      <c r="V7648">
        <f t="shared" si="239"/>
        <v>33</v>
      </c>
    </row>
    <row r="7649" spans="1:22" x14ac:dyDescent="0.25">
      <c r="A7649">
        <v>4306</v>
      </c>
      <c r="B7649" t="str">
        <f>"E"&amp;A7649</f>
        <v>E4306</v>
      </c>
      <c r="C7649" t="s">
        <v>112</v>
      </c>
      <c r="D7649">
        <v>1</v>
      </c>
      <c r="E7649">
        <f>IF(D7649&lt;4,D7649,4)</f>
        <v>1</v>
      </c>
      <c r="F7649" s="1">
        <v>39750</v>
      </c>
      <c r="G7649" s="1">
        <v>39817</v>
      </c>
      <c r="H7649" s="3">
        <f>G7649-F7649</f>
        <v>67</v>
      </c>
      <c r="I7649" s="3">
        <f>IF(H7649&lt;=60,1,IF(H7649&lt;=150,2,3))</f>
        <v>2</v>
      </c>
      <c r="J7649">
        <v>30.3</v>
      </c>
      <c r="K7649">
        <v>5.21</v>
      </c>
      <c r="L7649">
        <v>3.11</v>
      </c>
      <c r="M7649">
        <v>28</v>
      </c>
      <c r="N7649">
        <f>LOG(M7649/100,2)+3</f>
        <v>1.1634987322828796</v>
      </c>
      <c r="O7649">
        <f>INDEX(lehmad!B$2:B$412,MATCH(klypsid!$B7649,lehmad!$A$2:$A$412,0))</f>
        <v>39068</v>
      </c>
      <c r="P7649">
        <f>INDEX(lehmad!D$2:D$412,MATCH(klypsid!$B7649,lehmad!$A$2:$A$412,0))</f>
        <v>104</v>
      </c>
      <c r="Q7649">
        <f>INDEX(lehmad!E$2:E$412,MATCH(klypsid!$B7649,lehmad!$A$2:$A$412,0))</f>
        <v>0.93799999999999994</v>
      </c>
      <c r="R7649" t="str">
        <f>INDEX(lehmad!F$2:F$412,MATCH(klypsid!$B7649,lehmad!$A$2:$A$412,0))</f>
        <v>DYNASTY-ET</v>
      </c>
      <c r="S7649">
        <f>INDEX(lehmad!H$2:H$412,MATCH(klypsid!$B7649,lehmad!$A$2:$A$412,0))</f>
        <v>124</v>
      </c>
      <c r="T7649">
        <f>INDEX(lehmad!K$2:K$412,MATCH(klypsid!$B7649,lehmad!$A$2:$A$412,0))</f>
        <v>108</v>
      </c>
      <c r="U7649" s="4">
        <f t="shared" si="238"/>
        <v>2</v>
      </c>
      <c r="V7649">
        <f t="shared" si="239"/>
        <v>34</v>
      </c>
    </row>
    <row r="7650" spans="1:22" x14ac:dyDescent="0.25">
      <c r="A7650">
        <v>4306</v>
      </c>
      <c r="B7650" t="str">
        <f>"E"&amp;A7650</f>
        <v>E4306</v>
      </c>
      <c r="C7650" t="s">
        <v>112</v>
      </c>
      <c r="D7650">
        <v>1</v>
      </c>
      <c r="E7650">
        <f>IF(D7650&lt;4,D7650,4)</f>
        <v>1</v>
      </c>
      <c r="F7650" s="1">
        <v>39750</v>
      </c>
      <c r="G7650" s="1">
        <v>39845</v>
      </c>
      <c r="H7650" s="3">
        <f>G7650-F7650</f>
        <v>95</v>
      </c>
      <c r="I7650" s="3">
        <f>IF(H7650&lt;=60,1,IF(H7650&lt;=150,2,3))</f>
        <v>2</v>
      </c>
      <c r="J7650">
        <v>36.299999999999997</v>
      </c>
      <c r="K7650">
        <v>4.07</v>
      </c>
      <c r="L7650">
        <v>3.39</v>
      </c>
      <c r="M7650">
        <v>80</v>
      </c>
      <c r="N7650">
        <f>LOG(M7650/100,2)+3</f>
        <v>2.6780719051126378</v>
      </c>
      <c r="O7650">
        <f>INDEX(lehmad!B$2:B$412,MATCH(klypsid!$B7650,lehmad!$A$2:$A$412,0))</f>
        <v>39068</v>
      </c>
      <c r="P7650">
        <f>INDEX(lehmad!D$2:D$412,MATCH(klypsid!$B7650,lehmad!$A$2:$A$412,0))</f>
        <v>104</v>
      </c>
      <c r="Q7650">
        <f>INDEX(lehmad!E$2:E$412,MATCH(klypsid!$B7650,lehmad!$A$2:$A$412,0))</f>
        <v>0.93799999999999994</v>
      </c>
      <c r="R7650" t="str">
        <f>INDEX(lehmad!F$2:F$412,MATCH(klypsid!$B7650,lehmad!$A$2:$A$412,0))</f>
        <v>DYNASTY-ET</v>
      </c>
      <c r="S7650">
        <f>INDEX(lehmad!H$2:H$412,MATCH(klypsid!$B7650,lehmad!$A$2:$A$412,0))</f>
        <v>124</v>
      </c>
      <c r="T7650">
        <f>INDEX(lehmad!K$2:K$412,MATCH(klypsid!$B7650,lehmad!$A$2:$A$412,0))</f>
        <v>108</v>
      </c>
      <c r="U7650" s="4">
        <f t="shared" si="238"/>
        <v>3</v>
      </c>
      <c r="V7650">
        <f t="shared" si="239"/>
        <v>28</v>
      </c>
    </row>
    <row r="7651" spans="1:22" x14ac:dyDescent="0.25">
      <c r="A7651">
        <v>4306</v>
      </c>
      <c r="B7651" t="str">
        <f>"E"&amp;A7651</f>
        <v>E4306</v>
      </c>
      <c r="C7651" t="s">
        <v>112</v>
      </c>
      <c r="D7651">
        <v>1</v>
      </c>
      <c r="E7651">
        <f>IF(D7651&lt;4,D7651,4)</f>
        <v>1</v>
      </c>
      <c r="F7651" s="1">
        <v>39750</v>
      </c>
      <c r="G7651" s="1">
        <v>39875</v>
      </c>
      <c r="H7651" s="3">
        <f>G7651-F7651</f>
        <v>125</v>
      </c>
      <c r="I7651" s="3">
        <f>IF(H7651&lt;=60,1,IF(H7651&lt;=150,2,3))</f>
        <v>2</v>
      </c>
      <c r="J7651">
        <v>33.5</v>
      </c>
      <c r="K7651">
        <v>4.0999999999999996</v>
      </c>
      <c r="L7651">
        <v>3.37</v>
      </c>
      <c r="M7651">
        <v>252</v>
      </c>
      <c r="N7651">
        <f>LOG(M7651/100,2)+3</f>
        <v>4.3334237337251915</v>
      </c>
      <c r="O7651">
        <f>INDEX(lehmad!B$2:B$412,MATCH(klypsid!$B7651,lehmad!$A$2:$A$412,0))</f>
        <v>39068</v>
      </c>
      <c r="P7651">
        <f>INDEX(lehmad!D$2:D$412,MATCH(klypsid!$B7651,lehmad!$A$2:$A$412,0))</f>
        <v>104</v>
      </c>
      <c r="Q7651">
        <f>INDEX(lehmad!E$2:E$412,MATCH(klypsid!$B7651,lehmad!$A$2:$A$412,0))</f>
        <v>0.93799999999999994</v>
      </c>
      <c r="R7651" t="str">
        <f>INDEX(lehmad!F$2:F$412,MATCH(klypsid!$B7651,lehmad!$A$2:$A$412,0))</f>
        <v>DYNASTY-ET</v>
      </c>
      <c r="S7651">
        <f>INDEX(lehmad!H$2:H$412,MATCH(klypsid!$B7651,lehmad!$A$2:$A$412,0))</f>
        <v>124</v>
      </c>
      <c r="T7651">
        <f>INDEX(lehmad!K$2:K$412,MATCH(klypsid!$B7651,lehmad!$A$2:$A$412,0))</f>
        <v>108</v>
      </c>
      <c r="U7651" s="4">
        <f t="shared" si="238"/>
        <v>4</v>
      </c>
      <c r="V7651">
        <f t="shared" si="239"/>
        <v>30</v>
      </c>
    </row>
    <row r="7652" spans="1:22" x14ac:dyDescent="0.25">
      <c r="A7652">
        <v>4306</v>
      </c>
      <c r="B7652" t="str">
        <f>"E"&amp;A7652</f>
        <v>E4306</v>
      </c>
      <c r="C7652" t="s">
        <v>112</v>
      </c>
      <c r="D7652">
        <v>1</v>
      </c>
      <c r="E7652">
        <f>IF(D7652&lt;4,D7652,4)</f>
        <v>1</v>
      </c>
      <c r="F7652" s="1">
        <v>39750</v>
      </c>
      <c r="G7652" s="1">
        <v>39908</v>
      </c>
      <c r="H7652" s="3">
        <f>G7652-F7652</f>
        <v>158</v>
      </c>
      <c r="I7652" s="3">
        <f>IF(H7652&lt;=60,1,IF(H7652&lt;=150,2,3))</f>
        <v>3</v>
      </c>
      <c r="J7652">
        <v>29.4</v>
      </c>
      <c r="K7652">
        <v>4.7300000000000004</v>
      </c>
      <c r="L7652">
        <v>3.57</v>
      </c>
      <c r="M7652">
        <v>198</v>
      </c>
      <c r="N7652">
        <f>LOG(M7652/100,2)+3</f>
        <v>3.9855004303048851</v>
      </c>
      <c r="O7652">
        <f>INDEX(lehmad!B$2:B$412,MATCH(klypsid!$B7652,lehmad!$A$2:$A$412,0))</f>
        <v>39068</v>
      </c>
      <c r="P7652">
        <f>INDEX(lehmad!D$2:D$412,MATCH(klypsid!$B7652,lehmad!$A$2:$A$412,0))</f>
        <v>104</v>
      </c>
      <c r="Q7652">
        <f>INDEX(lehmad!E$2:E$412,MATCH(klypsid!$B7652,lehmad!$A$2:$A$412,0))</f>
        <v>0.93799999999999994</v>
      </c>
      <c r="R7652" t="str">
        <f>INDEX(lehmad!F$2:F$412,MATCH(klypsid!$B7652,lehmad!$A$2:$A$412,0))</f>
        <v>DYNASTY-ET</v>
      </c>
      <c r="S7652">
        <f>INDEX(lehmad!H$2:H$412,MATCH(klypsid!$B7652,lehmad!$A$2:$A$412,0))</f>
        <v>124</v>
      </c>
      <c r="T7652">
        <f>INDEX(lehmad!K$2:K$412,MATCH(klypsid!$B7652,lehmad!$A$2:$A$412,0))</f>
        <v>108</v>
      </c>
      <c r="U7652" s="4">
        <f t="shared" si="238"/>
        <v>5</v>
      </c>
      <c r="V7652">
        <f t="shared" si="239"/>
        <v>33</v>
      </c>
    </row>
    <row r="7653" spans="1:22" x14ac:dyDescent="0.25">
      <c r="A7653">
        <v>4306</v>
      </c>
      <c r="B7653" t="str">
        <f>"E"&amp;A7653</f>
        <v>E4306</v>
      </c>
      <c r="C7653" t="s">
        <v>112</v>
      </c>
      <c r="D7653">
        <v>1</v>
      </c>
      <c r="E7653">
        <f>IF(D7653&lt;4,D7653,4)</f>
        <v>1</v>
      </c>
      <c r="F7653" s="1">
        <v>39750</v>
      </c>
      <c r="G7653" s="1">
        <v>39944</v>
      </c>
      <c r="H7653" s="3">
        <f>G7653-F7653</f>
        <v>194</v>
      </c>
      <c r="I7653" s="3">
        <f>IF(H7653&lt;=60,1,IF(H7653&lt;=150,2,3))</f>
        <v>3</v>
      </c>
      <c r="J7653">
        <v>24.6</v>
      </c>
      <c r="K7653">
        <v>4.1100000000000003</v>
      </c>
      <c r="L7653">
        <v>3.58</v>
      </c>
      <c r="M7653">
        <v>145</v>
      </c>
      <c r="N7653">
        <f>LOG(M7653/100,2)+3</f>
        <v>3.5360529002402097</v>
      </c>
      <c r="O7653">
        <f>INDEX(lehmad!B$2:B$412,MATCH(klypsid!$B7653,lehmad!$A$2:$A$412,0))</f>
        <v>39068</v>
      </c>
      <c r="P7653">
        <f>INDEX(lehmad!D$2:D$412,MATCH(klypsid!$B7653,lehmad!$A$2:$A$412,0))</f>
        <v>104</v>
      </c>
      <c r="Q7653">
        <f>INDEX(lehmad!E$2:E$412,MATCH(klypsid!$B7653,lehmad!$A$2:$A$412,0))</f>
        <v>0.93799999999999994</v>
      </c>
      <c r="R7653" t="str">
        <f>INDEX(lehmad!F$2:F$412,MATCH(klypsid!$B7653,lehmad!$A$2:$A$412,0))</f>
        <v>DYNASTY-ET</v>
      </c>
      <c r="S7653">
        <f>INDEX(lehmad!H$2:H$412,MATCH(klypsid!$B7653,lehmad!$A$2:$A$412,0))</f>
        <v>124</v>
      </c>
      <c r="T7653">
        <f>INDEX(lehmad!K$2:K$412,MATCH(klypsid!$B7653,lehmad!$A$2:$A$412,0))</f>
        <v>108</v>
      </c>
      <c r="U7653" s="4">
        <f t="shared" si="238"/>
        <v>6</v>
      </c>
      <c r="V7653">
        <f t="shared" si="239"/>
        <v>36</v>
      </c>
    </row>
    <row r="7654" spans="1:22" x14ac:dyDescent="0.25">
      <c r="A7654">
        <v>4306</v>
      </c>
      <c r="B7654" t="str">
        <f>"E"&amp;A7654</f>
        <v>E4306</v>
      </c>
      <c r="C7654" t="s">
        <v>112</v>
      </c>
      <c r="D7654">
        <v>1</v>
      </c>
      <c r="E7654">
        <f>IF(D7654&lt;4,D7654,4)</f>
        <v>1</v>
      </c>
      <c r="F7654" s="1">
        <v>39750</v>
      </c>
      <c r="G7654" s="1">
        <v>39972</v>
      </c>
      <c r="H7654" s="3">
        <f>G7654-F7654</f>
        <v>222</v>
      </c>
      <c r="I7654" s="3">
        <f>IF(H7654&lt;=60,1,IF(H7654&lt;=150,2,3))</f>
        <v>3</v>
      </c>
      <c r="J7654">
        <v>25.8</v>
      </c>
      <c r="K7654">
        <v>4.2300000000000004</v>
      </c>
      <c r="L7654">
        <v>3.72</v>
      </c>
      <c r="M7654">
        <v>206</v>
      </c>
      <c r="N7654">
        <f>LOG(M7654/100,2)+3</f>
        <v>4.0426443374084942</v>
      </c>
      <c r="O7654">
        <f>INDEX(lehmad!B$2:B$412,MATCH(klypsid!$B7654,lehmad!$A$2:$A$412,0))</f>
        <v>39068</v>
      </c>
      <c r="P7654">
        <f>INDEX(lehmad!D$2:D$412,MATCH(klypsid!$B7654,lehmad!$A$2:$A$412,0))</f>
        <v>104</v>
      </c>
      <c r="Q7654">
        <f>INDEX(lehmad!E$2:E$412,MATCH(klypsid!$B7654,lehmad!$A$2:$A$412,0))</f>
        <v>0.93799999999999994</v>
      </c>
      <c r="R7654" t="str">
        <f>INDEX(lehmad!F$2:F$412,MATCH(klypsid!$B7654,lehmad!$A$2:$A$412,0))</f>
        <v>DYNASTY-ET</v>
      </c>
      <c r="S7654">
        <f>INDEX(lehmad!H$2:H$412,MATCH(klypsid!$B7654,lehmad!$A$2:$A$412,0))</f>
        <v>124</v>
      </c>
      <c r="T7654">
        <f>INDEX(lehmad!K$2:K$412,MATCH(klypsid!$B7654,lehmad!$A$2:$A$412,0))</f>
        <v>108</v>
      </c>
      <c r="U7654" s="4">
        <f t="shared" si="238"/>
        <v>7</v>
      </c>
      <c r="V7654">
        <f t="shared" si="239"/>
        <v>28</v>
      </c>
    </row>
    <row r="7655" spans="1:22" x14ac:dyDescent="0.25">
      <c r="A7655">
        <v>4306</v>
      </c>
      <c r="B7655" t="str">
        <f>"E"&amp;A7655</f>
        <v>E4306</v>
      </c>
      <c r="C7655" t="s">
        <v>112</v>
      </c>
      <c r="D7655">
        <v>1</v>
      </c>
      <c r="E7655">
        <f>IF(D7655&lt;4,D7655,4)</f>
        <v>1</v>
      </c>
      <c r="F7655" s="1">
        <v>39750</v>
      </c>
      <c r="G7655" s="1">
        <v>40007</v>
      </c>
      <c r="H7655" s="3">
        <f>G7655-F7655</f>
        <v>257</v>
      </c>
      <c r="I7655" s="3">
        <f>IF(H7655&lt;=60,1,IF(H7655&lt;=150,2,3))</f>
        <v>3</v>
      </c>
      <c r="J7655">
        <v>24</v>
      </c>
      <c r="K7655">
        <v>1.97</v>
      </c>
      <c r="L7655">
        <v>4.16</v>
      </c>
      <c r="M7655">
        <v>95</v>
      </c>
      <c r="N7655">
        <f>LOG(M7655/100,2)+3</f>
        <v>2.925999418556223</v>
      </c>
      <c r="O7655">
        <f>INDEX(lehmad!B$2:B$412,MATCH(klypsid!$B7655,lehmad!$A$2:$A$412,0))</f>
        <v>39068</v>
      </c>
      <c r="P7655">
        <f>INDEX(lehmad!D$2:D$412,MATCH(klypsid!$B7655,lehmad!$A$2:$A$412,0))</f>
        <v>104</v>
      </c>
      <c r="Q7655">
        <f>INDEX(lehmad!E$2:E$412,MATCH(klypsid!$B7655,lehmad!$A$2:$A$412,0))</f>
        <v>0.93799999999999994</v>
      </c>
      <c r="R7655" t="str">
        <f>INDEX(lehmad!F$2:F$412,MATCH(klypsid!$B7655,lehmad!$A$2:$A$412,0))</f>
        <v>DYNASTY-ET</v>
      </c>
      <c r="S7655">
        <f>INDEX(lehmad!H$2:H$412,MATCH(klypsid!$B7655,lehmad!$A$2:$A$412,0))</f>
        <v>124</v>
      </c>
      <c r="T7655">
        <f>INDEX(lehmad!K$2:K$412,MATCH(klypsid!$B7655,lehmad!$A$2:$A$412,0))</f>
        <v>108</v>
      </c>
      <c r="U7655" s="4">
        <f t="shared" si="238"/>
        <v>8</v>
      </c>
      <c r="V7655">
        <f t="shared" si="239"/>
        <v>35</v>
      </c>
    </row>
    <row r="7656" spans="1:22" x14ac:dyDescent="0.25">
      <c r="A7656">
        <v>4306</v>
      </c>
      <c r="B7656" t="str">
        <f>"E"&amp;A7656</f>
        <v>E4306</v>
      </c>
      <c r="C7656" t="s">
        <v>112</v>
      </c>
      <c r="D7656">
        <v>1</v>
      </c>
      <c r="E7656">
        <f>IF(D7656&lt;4,D7656,4)</f>
        <v>1</v>
      </c>
      <c r="F7656" s="1">
        <v>39750</v>
      </c>
      <c r="G7656" s="1">
        <v>40037</v>
      </c>
      <c r="H7656" s="3">
        <f>G7656-F7656</f>
        <v>287</v>
      </c>
      <c r="I7656" s="3">
        <f>IF(H7656&lt;=60,1,IF(H7656&lt;=150,2,3))</f>
        <v>3</v>
      </c>
      <c r="J7656">
        <v>24.4</v>
      </c>
      <c r="K7656">
        <v>3.32</v>
      </c>
      <c r="L7656">
        <v>3.59</v>
      </c>
      <c r="M7656">
        <v>34</v>
      </c>
      <c r="N7656">
        <f>LOG(M7656/100,2)+3</f>
        <v>1.443606651475615</v>
      </c>
      <c r="O7656">
        <f>INDEX(lehmad!B$2:B$412,MATCH(klypsid!$B7656,lehmad!$A$2:$A$412,0))</f>
        <v>39068</v>
      </c>
      <c r="P7656">
        <f>INDEX(lehmad!D$2:D$412,MATCH(klypsid!$B7656,lehmad!$A$2:$A$412,0))</f>
        <v>104</v>
      </c>
      <c r="Q7656">
        <f>INDEX(lehmad!E$2:E$412,MATCH(klypsid!$B7656,lehmad!$A$2:$A$412,0))</f>
        <v>0.93799999999999994</v>
      </c>
      <c r="R7656" t="str">
        <f>INDEX(lehmad!F$2:F$412,MATCH(klypsid!$B7656,lehmad!$A$2:$A$412,0))</f>
        <v>DYNASTY-ET</v>
      </c>
      <c r="S7656">
        <f>INDEX(lehmad!H$2:H$412,MATCH(klypsid!$B7656,lehmad!$A$2:$A$412,0))</f>
        <v>124</v>
      </c>
      <c r="T7656">
        <f>INDEX(lehmad!K$2:K$412,MATCH(klypsid!$B7656,lehmad!$A$2:$A$412,0))</f>
        <v>108</v>
      </c>
      <c r="U7656" s="4">
        <f t="shared" si="238"/>
        <v>9</v>
      </c>
      <c r="V7656">
        <f t="shared" si="239"/>
        <v>30</v>
      </c>
    </row>
    <row r="7657" spans="1:22" x14ac:dyDescent="0.25">
      <c r="A7657">
        <v>4306</v>
      </c>
      <c r="B7657" t="str">
        <f>"E"&amp;A7657</f>
        <v>E4306</v>
      </c>
      <c r="C7657" t="s">
        <v>112</v>
      </c>
      <c r="D7657">
        <v>1</v>
      </c>
      <c r="E7657">
        <f>IF(D7657&lt;4,D7657,4)</f>
        <v>1</v>
      </c>
      <c r="F7657" s="1">
        <v>39750</v>
      </c>
      <c r="G7657" s="1">
        <v>40066</v>
      </c>
      <c r="H7657" s="3">
        <f>G7657-F7657</f>
        <v>316</v>
      </c>
      <c r="I7657" s="3">
        <f>IF(H7657&lt;=60,1,IF(H7657&lt;=150,2,3))</f>
        <v>3</v>
      </c>
      <c r="J7657">
        <v>19.600000000000001</v>
      </c>
      <c r="K7657">
        <v>5.29</v>
      </c>
      <c r="L7657">
        <v>3.72</v>
      </c>
      <c r="M7657">
        <v>97</v>
      </c>
      <c r="N7657">
        <f>LOG(M7657/100,2)+3</f>
        <v>2.956056652412403</v>
      </c>
      <c r="O7657">
        <f>INDEX(lehmad!B$2:B$412,MATCH(klypsid!$B7657,lehmad!$A$2:$A$412,0))</f>
        <v>39068</v>
      </c>
      <c r="P7657">
        <f>INDEX(lehmad!D$2:D$412,MATCH(klypsid!$B7657,lehmad!$A$2:$A$412,0))</f>
        <v>104</v>
      </c>
      <c r="Q7657">
        <f>INDEX(lehmad!E$2:E$412,MATCH(klypsid!$B7657,lehmad!$A$2:$A$412,0))</f>
        <v>0.93799999999999994</v>
      </c>
      <c r="R7657" t="str">
        <f>INDEX(lehmad!F$2:F$412,MATCH(klypsid!$B7657,lehmad!$A$2:$A$412,0))</f>
        <v>DYNASTY-ET</v>
      </c>
      <c r="S7657">
        <f>INDEX(lehmad!H$2:H$412,MATCH(klypsid!$B7657,lehmad!$A$2:$A$412,0))</f>
        <v>124</v>
      </c>
      <c r="T7657">
        <f>INDEX(lehmad!K$2:K$412,MATCH(klypsid!$B7657,lehmad!$A$2:$A$412,0))</f>
        <v>108</v>
      </c>
      <c r="U7657" s="4">
        <f t="shared" si="238"/>
        <v>10</v>
      </c>
      <c r="V7657">
        <f t="shared" si="239"/>
        <v>29</v>
      </c>
    </row>
    <row r="7658" spans="1:22" x14ac:dyDescent="0.25">
      <c r="A7658">
        <v>4306</v>
      </c>
      <c r="B7658" t="str">
        <f>"E"&amp;A7658</f>
        <v>E4306</v>
      </c>
      <c r="C7658" t="s">
        <v>112</v>
      </c>
      <c r="D7658">
        <v>1</v>
      </c>
      <c r="E7658">
        <f>IF(D7658&lt;4,D7658,4)</f>
        <v>1</v>
      </c>
      <c r="F7658" s="1">
        <v>39750</v>
      </c>
      <c r="G7658" s="1">
        <v>40094</v>
      </c>
      <c r="H7658" s="3">
        <f>G7658-F7658</f>
        <v>344</v>
      </c>
      <c r="I7658" s="3">
        <f>IF(H7658&lt;=60,1,IF(H7658&lt;=150,2,3))</f>
        <v>3</v>
      </c>
      <c r="J7658">
        <v>19.8</v>
      </c>
      <c r="K7658">
        <v>4.75</v>
      </c>
      <c r="L7658">
        <v>3.86</v>
      </c>
      <c r="M7658">
        <v>72</v>
      </c>
      <c r="N7658">
        <f>LOG(M7658/100,2)+3</f>
        <v>2.5260688116675878</v>
      </c>
      <c r="O7658">
        <f>INDEX(lehmad!B$2:B$412,MATCH(klypsid!$B7658,lehmad!$A$2:$A$412,0))</f>
        <v>39068</v>
      </c>
      <c r="P7658">
        <f>INDEX(lehmad!D$2:D$412,MATCH(klypsid!$B7658,lehmad!$A$2:$A$412,0))</f>
        <v>104</v>
      </c>
      <c r="Q7658">
        <f>INDEX(lehmad!E$2:E$412,MATCH(klypsid!$B7658,lehmad!$A$2:$A$412,0))</f>
        <v>0.93799999999999994</v>
      </c>
      <c r="R7658" t="str">
        <f>INDEX(lehmad!F$2:F$412,MATCH(klypsid!$B7658,lehmad!$A$2:$A$412,0))</f>
        <v>DYNASTY-ET</v>
      </c>
      <c r="S7658">
        <f>INDEX(lehmad!H$2:H$412,MATCH(klypsid!$B7658,lehmad!$A$2:$A$412,0))</f>
        <v>124</v>
      </c>
      <c r="T7658">
        <f>INDEX(lehmad!K$2:K$412,MATCH(klypsid!$B7658,lehmad!$A$2:$A$412,0))</f>
        <v>108</v>
      </c>
      <c r="U7658" s="4">
        <f t="shared" si="238"/>
        <v>11</v>
      </c>
      <c r="V7658">
        <f t="shared" si="239"/>
        <v>28</v>
      </c>
    </row>
    <row r="7659" spans="1:22" x14ac:dyDescent="0.25">
      <c r="A7659">
        <v>4306</v>
      </c>
      <c r="B7659" t="str">
        <f>"E"&amp;A7659</f>
        <v>E4306</v>
      </c>
      <c r="C7659" t="s">
        <v>112</v>
      </c>
      <c r="D7659">
        <v>1</v>
      </c>
      <c r="E7659">
        <f>IF(D7659&lt;4,D7659,4)</f>
        <v>1</v>
      </c>
      <c r="F7659" s="1">
        <v>39750</v>
      </c>
      <c r="G7659" s="1">
        <v>40125</v>
      </c>
      <c r="H7659" s="3">
        <f>G7659-F7659</f>
        <v>375</v>
      </c>
      <c r="I7659" s="3">
        <f>IF(H7659&lt;=60,1,IF(H7659&lt;=150,2,3))</f>
        <v>3</v>
      </c>
      <c r="J7659">
        <v>20.399999999999999</v>
      </c>
      <c r="K7659">
        <v>3.98</v>
      </c>
      <c r="L7659">
        <v>3.86</v>
      </c>
      <c r="M7659">
        <v>108</v>
      </c>
      <c r="N7659">
        <f>LOG(M7659/100,2)+3</f>
        <v>3.1110313123887439</v>
      </c>
      <c r="O7659">
        <f>INDEX(lehmad!B$2:B$412,MATCH(klypsid!$B7659,lehmad!$A$2:$A$412,0))</f>
        <v>39068</v>
      </c>
      <c r="P7659">
        <f>INDEX(lehmad!D$2:D$412,MATCH(klypsid!$B7659,lehmad!$A$2:$A$412,0))</f>
        <v>104</v>
      </c>
      <c r="Q7659">
        <f>INDEX(lehmad!E$2:E$412,MATCH(klypsid!$B7659,lehmad!$A$2:$A$412,0))</f>
        <v>0.93799999999999994</v>
      </c>
      <c r="R7659" t="str">
        <f>INDEX(lehmad!F$2:F$412,MATCH(klypsid!$B7659,lehmad!$A$2:$A$412,0))</f>
        <v>DYNASTY-ET</v>
      </c>
      <c r="S7659">
        <f>INDEX(lehmad!H$2:H$412,MATCH(klypsid!$B7659,lehmad!$A$2:$A$412,0))</f>
        <v>124</v>
      </c>
      <c r="T7659">
        <f>INDEX(lehmad!K$2:K$412,MATCH(klypsid!$B7659,lehmad!$A$2:$A$412,0))</f>
        <v>108</v>
      </c>
      <c r="U7659" s="4">
        <f t="shared" si="238"/>
        <v>12</v>
      </c>
      <c r="V7659">
        <f t="shared" si="239"/>
        <v>31</v>
      </c>
    </row>
    <row r="7660" spans="1:22" x14ac:dyDescent="0.25">
      <c r="A7660">
        <v>4308</v>
      </c>
      <c r="B7660" t="str">
        <f>"E"&amp;A7660</f>
        <v>E4308</v>
      </c>
      <c r="C7660" t="s">
        <v>82</v>
      </c>
      <c r="D7660">
        <v>1</v>
      </c>
      <c r="E7660">
        <f>IF(D7660&lt;4,D7660,4)</f>
        <v>1</v>
      </c>
      <c r="F7660" s="1">
        <v>39806</v>
      </c>
      <c r="G7660" s="1">
        <v>39817</v>
      </c>
      <c r="H7660" s="3">
        <f>G7660-F7660</f>
        <v>11</v>
      </c>
      <c r="I7660" s="3">
        <f>IF(H7660&lt;=60,1,IF(H7660&lt;=150,2,3))</f>
        <v>1</v>
      </c>
      <c r="J7660">
        <v>32.200000000000003</v>
      </c>
      <c r="K7660">
        <v>4.5599999999999996</v>
      </c>
      <c r="L7660">
        <v>3.26</v>
      </c>
      <c r="M7660">
        <v>178</v>
      </c>
      <c r="N7660">
        <f>LOG(M7660/100,2)+3</f>
        <v>3.8318772411916733</v>
      </c>
      <c r="O7660">
        <f>INDEX(lehmad!B$2:B$412,MATCH(klypsid!$B7660,lehmad!$A$2:$A$412,0))</f>
        <v>39070</v>
      </c>
      <c r="P7660">
        <f>INDEX(lehmad!D$2:D$412,MATCH(klypsid!$B7660,lehmad!$A$2:$A$412,0))</f>
        <v>115</v>
      </c>
      <c r="Q7660">
        <f>INDEX(lehmad!E$2:E$412,MATCH(klypsid!$B7660,lehmad!$A$2:$A$412,0))</f>
        <v>1</v>
      </c>
      <c r="R7660" t="str">
        <f>INDEX(lehmad!F$2:F$412,MATCH(klypsid!$B7660,lehmad!$A$2:$A$412,0))</f>
        <v>DYNASTY-ET</v>
      </c>
      <c r="S7660">
        <f>INDEX(lehmad!H$2:H$412,MATCH(klypsid!$B7660,lehmad!$A$2:$A$412,0))</f>
        <v>124</v>
      </c>
      <c r="T7660">
        <f>INDEX(lehmad!K$2:K$412,MATCH(klypsid!$B7660,lehmad!$A$2:$A$412,0))</f>
        <v>108</v>
      </c>
      <c r="U7660" s="4">
        <f t="shared" si="238"/>
        <v>1</v>
      </c>
      <c r="V7660">
        <f t="shared" si="239"/>
        <v>11</v>
      </c>
    </row>
    <row r="7661" spans="1:22" x14ac:dyDescent="0.25">
      <c r="A7661">
        <v>4308</v>
      </c>
      <c r="B7661" t="str">
        <f>"E"&amp;A7661</f>
        <v>E4308</v>
      </c>
      <c r="C7661" t="s">
        <v>82</v>
      </c>
      <c r="D7661">
        <v>1</v>
      </c>
      <c r="E7661">
        <f>IF(D7661&lt;4,D7661,4)</f>
        <v>1</v>
      </c>
      <c r="F7661" s="1">
        <v>39806</v>
      </c>
      <c r="G7661" s="1">
        <v>39845</v>
      </c>
      <c r="H7661" s="3">
        <f>G7661-F7661</f>
        <v>39</v>
      </c>
      <c r="I7661" s="3">
        <f>IF(H7661&lt;=60,1,IF(H7661&lt;=150,2,3))</f>
        <v>1</v>
      </c>
      <c r="J7661">
        <v>40.6</v>
      </c>
      <c r="K7661">
        <v>5.21</v>
      </c>
      <c r="L7661">
        <v>2.83</v>
      </c>
      <c r="M7661">
        <v>38</v>
      </c>
      <c r="N7661">
        <f>LOG(M7661/100,2)+3</f>
        <v>1.6040713236688608</v>
      </c>
      <c r="O7661">
        <f>INDEX(lehmad!B$2:B$412,MATCH(klypsid!$B7661,lehmad!$A$2:$A$412,0))</f>
        <v>39070</v>
      </c>
      <c r="P7661">
        <f>INDEX(lehmad!D$2:D$412,MATCH(klypsid!$B7661,lehmad!$A$2:$A$412,0))</f>
        <v>115</v>
      </c>
      <c r="Q7661">
        <f>INDEX(lehmad!E$2:E$412,MATCH(klypsid!$B7661,lehmad!$A$2:$A$412,0))</f>
        <v>1</v>
      </c>
      <c r="R7661" t="str">
        <f>INDEX(lehmad!F$2:F$412,MATCH(klypsid!$B7661,lehmad!$A$2:$A$412,0))</f>
        <v>DYNASTY-ET</v>
      </c>
      <c r="S7661">
        <f>INDEX(lehmad!H$2:H$412,MATCH(klypsid!$B7661,lehmad!$A$2:$A$412,0))</f>
        <v>124</v>
      </c>
      <c r="T7661">
        <f>INDEX(lehmad!K$2:K$412,MATCH(klypsid!$B7661,lehmad!$A$2:$A$412,0))</f>
        <v>108</v>
      </c>
      <c r="U7661" s="4">
        <f t="shared" si="238"/>
        <v>2</v>
      </c>
      <c r="V7661">
        <f t="shared" si="239"/>
        <v>28</v>
      </c>
    </row>
    <row r="7662" spans="1:22" x14ac:dyDescent="0.25">
      <c r="A7662">
        <v>4308</v>
      </c>
      <c r="B7662" t="str">
        <f>"E"&amp;A7662</f>
        <v>E4308</v>
      </c>
      <c r="C7662" t="s">
        <v>82</v>
      </c>
      <c r="D7662">
        <v>1</v>
      </c>
      <c r="E7662">
        <f>IF(D7662&lt;4,D7662,4)</f>
        <v>1</v>
      </c>
      <c r="F7662" s="1">
        <v>39806</v>
      </c>
      <c r="G7662" s="1">
        <v>39875</v>
      </c>
      <c r="H7662" s="3">
        <f>G7662-F7662</f>
        <v>69</v>
      </c>
      <c r="I7662" s="3">
        <f>IF(H7662&lt;=60,1,IF(H7662&lt;=150,2,3))</f>
        <v>2</v>
      </c>
      <c r="J7662">
        <v>39.1</v>
      </c>
      <c r="K7662">
        <v>4.18</v>
      </c>
      <c r="L7662">
        <v>3.04</v>
      </c>
      <c r="M7662">
        <v>21</v>
      </c>
      <c r="N7662">
        <f>LOG(M7662/100,2)+3</f>
        <v>0.74846123300403544</v>
      </c>
      <c r="O7662">
        <f>INDEX(lehmad!B$2:B$412,MATCH(klypsid!$B7662,lehmad!$A$2:$A$412,0))</f>
        <v>39070</v>
      </c>
      <c r="P7662">
        <f>INDEX(lehmad!D$2:D$412,MATCH(klypsid!$B7662,lehmad!$A$2:$A$412,0))</f>
        <v>115</v>
      </c>
      <c r="Q7662">
        <f>INDEX(lehmad!E$2:E$412,MATCH(klypsid!$B7662,lehmad!$A$2:$A$412,0))</f>
        <v>1</v>
      </c>
      <c r="R7662" t="str">
        <f>INDEX(lehmad!F$2:F$412,MATCH(klypsid!$B7662,lehmad!$A$2:$A$412,0))</f>
        <v>DYNASTY-ET</v>
      </c>
      <c r="S7662">
        <f>INDEX(lehmad!H$2:H$412,MATCH(klypsid!$B7662,lehmad!$A$2:$A$412,0))</f>
        <v>124</v>
      </c>
      <c r="T7662">
        <f>INDEX(lehmad!K$2:K$412,MATCH(klypsid!$B7662,lehmad!$A$2:$A$412,0))</f>
        <v>108</v>
      </c>
      <c r="U7662" s="4">
        <f t="shared" si="238"/>
        <v>3</v>
      </c>
      <c r="V7662">
        <f t="shared" si="239"/>
        <v>30</v>
      </c>
    </row>
    <row r="7663" spans="1:22" x14ac:dyDescent="0.25">
      <c r="A7663">
        <v>4308</v>
      </c>
      <c r="B7663" t="str">
        <f>"E"&amp;A7663</f>
        <v>E4308</v>
      </c>
      <c r="C7663" t="s">
        <v>82</v>
      </c>
      <c r="D7663">
        <v>1</v>
      </c>
      <c r="E7663">
        <f>IF(D7663&lt;4,D7663,4)</f>
        <v>1</v>
      </c>
      <c r="F7663" s="1">
        <v>39806</v>
      </c>
      <c r="G7663" s="1">
        <v>39908</v>
      </c>
      <c r="H7663" s="3">
        <f>G7663-F7663</f>
        <v>102</v>
      </c>
      <c r="I7663" s="3">
        <f>IF(H7663&lt;=60,1,IF(H7663&lt;=150,2,3))</f>
        <v>2</v>
      </c>
      <c r="J7663">
        <v>36.1</v>
      </c>
      <c r="K7663">
        <v>3.73</v>
      </c>
      <c r="L7663">
        <v>3.06</v>
      </c>
      <c r="M7663">
        <v>103</v>
      </c>
      <c r="N7663">
        <f>LOG(M7663/100,2)+3</f>
        <v>3.0426443374084937</v>
      </c>
      <c r="O7663">
        <f>INDEX(lehmad!B$2:B$412,MATCH(klypsid!$B7663,lehmad!$A$2:$A$412,0))</f>
        <v>39070</v>
      </c>
      <c r="P7663">
        <f>INDEX(lehmad!D$2:D$412,MATCH(klypsid!$B7663,lehmad!$A$2:$A$412,0))</f>
        <v>115</v>
      </c>
      <c r="Q7663">
        <f>INDEX(lehmad!E$2:E$412,MATCH(klypsid!$B7663,lehmad!$A$2:$A$412,0))</f>
        <v>1</v>
      </c>
      <c r="R7663" t="str">
        <f>INDEX(lehmad!F$2:F$412,MATCH(klypsid!$B7663,lehmad!$A$2:$A$412,0))</f>
        <v>DYNASTY-ET</v>
      </c>
      <c r="S7663">
        <f>INDEX(lehmad!H$2:H$412,MATCH(klypsid!$B7663,lehmad!$A$2:$A$412,0))</f>
        <v>124</v>
      </c>
      <c r="T7663">
        <f>INDEX(lehmad!K$2:K$412,MATCH(klypsid!$B7663,lehmad!$A$2:$A$412,0))</f>
        <v>108</v>
      </c>
      <c r="U7663" s="4">
        <f t="shared" si="238"/>
        <v>4</v>
      </c>
      <c r="V7663">
        <f t="shared" si="239"/>
        <v>33</v>
      </c>
    </row>
    <row r="7664" spans="1:22" x14ac:dyDescent="0.25">
      <c r="A7664">
        <v>4308</v>
      </c>
      <c r="B7664" t="str">
        <f>"E"&amp;A7664</f>
        <v>E4308</v>
      </c>
      <c r="C7664" t="s">
        <v>82</v>
      </c>
      <c r="D7664">
        <v>1</v>
      </c>
      <c r="E7664">
        <f>IF(D7664&lt;4,D7664,4)</f>
        <v>1</v>
      </c>
      <c r="F7664" s="1">
        <v>39806</v>
      </c>
      <c r="G7664" s="1">
        <v>39944</v>
      </c>
      <c r="H7664" s="3">
        <f>G7664-F7664</f>
        <v>138</v>
      </c>
      <c r="I7664" s="3">
        <f>IF(H7664&lt;=60,1,IF(H7664&lt;=150,2,3))</f>
        <v>2</v>
      </c>
      <c r="J7664">
        <v>36.4</v>
      </c>
      <c r="K7664">
        <v>3.88</v>
      </c>
      <c r="L7664">
        <v>3.02</v>
      </c>
      <c r="M7664">
        <v>351</v>
      </c>
      <c r="N7664">
        <f>LOG(M7664/100,2)+3</f>
        <v>4.8114710305298356</v>
      </c>
      <c r="O7664">
        <f>INDEX(lehmad!B$2:B$412,MATCH(klypsid!$B7664,lehmad!$A$2:$A$412,0))</f>
        <v>39070</v>
      </c>
      <c r="P7664">
        <f>INDEX(lehmad!D$2:D$412,MATCH(klypsid!$B7664,lehmad!$A$2:$A$412,0))</f>
        <v>115</v>
      </c>
      <c r="Q7664">
        <f>INDEX(lehmad!E$2:E$412,MATCH(klypsid!$B7664,lehmad!$A$2:$A$412,0))</f>
        <v>1</v>
      </c>
      <c r="R7664" t="str">
        <f>INDEX(lehmad!F$2:F$412,MATCH(klypsid!$B7664,lehmad!$A$2:$A$412,0))</f>
        <v>DYNASTY-ET</v>
      </c>
      <c r="S7664">
        <f>INDEX(lehmad!H$2:H$412,MATCH(klypsid!$B7664,lehmad!$A$2:$A$412,0))</f>
        <v>124</v>
      </c>
      <c r="T7664">
        <f>INDEX(lehmad!K$2:K$412,MATCH(klypsid!$B7664,lehmad!$A$2:$A$412,0))</f>
        <v>108</v>
      </c>
      <c r="U7664" s="4">
        <f t="shared" si="238"/>
        <v>5</v>
      </c>
      <c r="V7664">
        <f t="shared" si="239"/>
        <v>36</v>
      </c>
    </row>
    <row r="7665" spans="1:22" x14ac:dyDescent="0.25">
      <c r="A7665">
        <v>4308</v>
      </c>
      <c r="B7665" t="str">
        <f>"E"&amp;A7665</f>
        <v>E4308</v>
      </c>
      <c r="C7665" t="s">
        <v>82</v>
      </c>
      <c r="D7665">
        <v>1</v>
      </c>
      <c r="E7665">
        <f>IF(D7665&lt;4,D7665,4)</f>
        <v>1</v>
      </c>
      <c r="F7665" s="1">
        <v>39806</v>
      </c>
      <c r="G7665" s="1">
        <v>39972</v>
      </c>
      <c r="H7665" s="3">
        <f>G7665-F7665</f>
        <v>166</v>
      </c>
      <c r="I7665" s="3">
        <f>IF(H7665&lt;=60,1,IF(H7665&lt;=150,2,3))</f>
        <v>3</v>
      </c>
      <c r="J7665">
        <v>38.299999999999997</v>
      </c>
      <c r="K7665">
        <v>3.26</v>
      </c>
      <c r="L7665">
        <v>3.13</v>
      </c>
      <c r="M7665">
        <v>215</v>
      </c>
      <c r="N7665">
        <f>LOG(M7665/100,2)+3</f>
        <v>4.1043366598147362</v>
      </c>
      <c r="O7665">
        <f>INDEX(lehmad!B$2:B$412,MATCH(klypsid!$B7665,lehmad!$A$2:$A$412,0))</f>
        <v>39070</v>
      </c>
      <c r="P7665">
        <f>INDEX(lehmad!D$2:D$412,MATCH(klypsid!$B7665,lehmad!$A$2:$A$412,0))</f>
        <v>115</v>
      </c>
      <c r="Q7665">
        <f>INDEX(lehmad!E$2:E$412,MATCH(klypsid!$B7665,lehmad!$A$2:$A$412,0))</f>
        <v>1</v>
      </c>
      <c r="R7665" t="str">
        <f>INDEX(lehmad!F$2:F$412,MATCH(klypsid!$B7665,lehmad!$A$2:$A$412,0))</f>
        <v>DYNASTY-ET</v>
      </c>
      <c r="S7665">
        <f>INDEX(lehmad!H$2:H$412,MATCH(klypsid!$B7665,lehmad!$A$2:$A$412,0))</f>
        <v>124</v>
      </c>
      <c r="T7665">
        <f>INDEX(lehmad!K$2:K$412,MATCH(klypsid!$B7665,lehmad!$A$2:$A$412,0))</f>
        <v>108</v>
      </c>
      <c r="U7665" s="4">
        <f t="shared" si="238"/>
        <v>6</v>
      </c>
      <c r="V7665">
        <f t="shared" si="239"/>
        <v>28</v>
      </c>
    </row>
    <row r="7666" spans="1:22" x14ac:dyDescent="0.25">
      <c r="A7666">
        <v>4308</v>
      </c>
      <c r="B7666" t="str">
        <f>"E"&amp;A7666</f>
        <v>E4308</v>
      </c>
      <c r="C7666" t="s">
        <v>82</v>
      </c>
      <c r="D7666">
        <v>1</v>
      </c>
      <c r="E7666">
        <f>IF(D7666&lt;4,D7666,4)</f>
        <v>1</v>
      </c>
      <c r="F7666" s="1">
        <v>39806</v>
      </c>
      <c r="G7666" s="1">
        <v>40007</v>
      </c>
      <c r="H7666" s="3">
        <f>G7666-F7666</f>
        <v>201</v>
      </c>
      <c r="I7666" s="3">
        <f>IF(H7666&lt;=60,1,IF(H7666&lt;=150,2,3))</f>
        <v>3</v>
      </c>
      <c r="J7666">
        <v>34.200000000000003</v>
      </c>
      <c r="K7666">
        <v>3.44</v>
      </c>
      <c r="L7666">
        <v>3.49</v>
      </c>
      <c r="M7666">
        <v>172</v>
      </c>
      <c r="N7666">
        <f>LOG(M7666/100,2)+3</f>
        <v>3.7824085649273735</v>
      </c>
      <c r="O7666">
        <f>INDEX(lehmad!B$2:B$412,MATCH(klypsid!$B7666,lehmad!$A$2:$A$412,0))</f>
        <v>39070</v>
      </c>
      <c r="P7666">
        <f>INDEX(lehmad!D$2:D$412,MATCH(klypsid!$B7666,lehmad!$A$2:$A$412,0))</f>
        <v>115</v>
      </c>
      <c r="Q7666">
        <f>INDEX(lehmad!E$2:E$412,MATCH(klypsid!$B7666,lehmad!$A$2:$A$412,0))</f>
        <v>1</v>
      </c>
      <c r="R7666" t="str">
        <f>INDEX(lehmad!F$2:F$412,MATCH(klypsid!$B7666,lehmad!$A$2:$A$412,0))</f>
        <v>DYNASTY-ET</v>
      </c>
      <c r="S7666">
        <f>INDEX(lehmad!H$2:H$412,MATCH(klypsid!$B7666,lehmad!$A$2:$A$412,0))</f>
        <v>124</v>
      </c>
      <c r="T7666">
        <f>INDEX(lehmad!K$2:K$412,MATCH(klypsid!$B7666,lehmad!$A$2:$A$412,0))</f>
        <v>108</v>
      </c>
      <c r="U7666" s="4">
        <f t="shared" si="238"/>
        <v>7</v>
      </c>
      <c r="V7666">
        <f t="shared" si="239"/>
        <v>35</v>
      </c>
    </row>
    <row r="7667" spans="1:22" x14ac:dyDescent="0.25">
      <c r="A7667">
        <v>4308</v>
      </c>
      <c r="B7667" t="str">
        <f>"E"&amp;A7667</f>
        <v>E4308</v>
      </c>
      <c r="C7667" t="s">
        <v>82</v>
      </c>
      <c r="D7667">
        <v>1</v>
      </c>
      <c r="E7667">
        <f>IF(D7667&lt;4,D7667,4)</f>
        <v>1</v>
      </c>
      <c r="F7667" s="1">
        <v>39806</v>
      </c>
      <c r="G7667" s="1">
        <v>40037</v>
      </c>
      <c r="H7667" s="3">
        <f>G7667-F7667</f>
        <v>231</v>
      </c>
      <c r="I7667" s="3">
        <f>IF(H7667&lt;=60,1,IF(H7667&lt;=150,2,3))</f>
        <v>3</v>
      </c>
      <c r="J7667">
        <v>29.8</v>
      </c>
      <c r="K7667">
        <v>3.43</v>
      </c>
      <c r="L7667">
        <v>3.39</v>
      </c>
      <c r="M7667">
        <v>698</v>
      </c>
      <c r="N7667">
        <f>LOG(M7667/100,2)+3</f>
        <v>5.8032270364349277</v>
      </c>
      <c r="O7667">
        <f>INDEX(lehmad!B$2:B$412,MATCH(klypsid!$B7667,lehmad!$A$2:$A$412,0))</f>
        <v>39070</v>
      </c>
      <c r="P7667">
        <f>INDEX(lehmad!D$2:D$412,MATCH(klypsid!$B7667,lehmad!$A$2:$A$412,0))</f>
        <v>115</v>
      </c>
      <c r="Q7667">
        <f>INDEX(lehmad!E$2:E$412,MATCH(klypsid!$B7667,lehmad!$A$2:$A$412,0))</f>
        <v>1</v>
      </c>
      <c r="R7667" t="str">
        <f>INDEX(lehmad!F$2:F$412,MATCH(klypsid!$B7667,lehmad!$A$2:$A$412,0))</f>
        <v>DYNASTY-ET</v>
      </c>
      <c r="S7667">
        <f>INDEX(lehmad!H$2:H$412,MATCH(klypsid!$B7667,lehmad!$A$2:$A$412,0))</f>
        <v>124</v>
      </c>
      <c r="T7667">
        <f>INDEX(lehmad!K$2:K$412,MATCH(klypsid!$B7667,lehmad!$A$2:$A$412,0))</f>
        <v>108</v>
      </c>
      <c r="U7667" s="4">
        <f t="shared" si="238"/>
        <v>8</v>
      </c>
      <c r="V7667">
        <f t="shared" si="239"/>
        <v>30</v>
      </c>
    </row>
    <row r="7668" spans="1:22" x14ac:dyDescent="0.25">
      <c r="A7668">
        <v>4308</v>
      </c>
      <c r="B7668" t="str">
        <f>"E"&amp;A7668</f>
        <v>E4308</v>
      </c>
      <c r="C7668" t="s">
        <v>82</v>
      </c>
      <c r="D7668">
        <v>1</v>
      </c>
      <c r="E7668">
        <f>IF(D7668&lt;4,D7668,4)</f>
        <v>1</v>
      </c>
      <c r="F7668" s="1">
        <v>39806</v>
      </c>
      <c r="G7668" s="1">
        <v>40066</v>
      </c>
      <c r="H7668" s="3">
        <f>G7668-F7668</f>
        <v>260</v>
      </c>
      <c r="I7668" s="3">
        <f>IF(H7668&lt;=60,1,IF(H7668&lt;=150,2,3))</f>
        <v>3</v>
      </c>
      <c r="J7668">
        <v>33.200000000000003</v>
      </c>
      <c r="K7668">
        <v>3.69</v>
      </c>
      <c r="L7668">
        <v>3.19</v>
      </c>
      <c r="M7668">
        <v>2682</v>
      </c>
      <c r="N7668">
        <f>LOG(M7668/100,2)+3</f>
        <v>7.745237332129749</v>
      </c>
      <c r="O7668">
        <f>INDEX(lehmad!B$2:B$412,MATCH(klypsid!$B7668,lehmad!$A$2:$A$412,0))</f>
        <v>39070</v>
      </c>
      <c r="P7668">
        <f>INDEX(lehmad!D$2:D$412,MATCH(klypsid!$B7668,lehmad!$A$2:$A$412,0))</f>
        <v>115</v>
      </c>
      <c r="Q7668">
        <f>INDEX(lehmad!E$2:E$412,MATCH(klypsid!$B7668,lehmad!$A$2:$A$412,0))</f>
        <v>1</v>
      </c>
      <c r="R7668" t="str">
        <f>INDEX(lehmad!F$2:F$412,MATCH(klypsid!$B7668,lehmad!$A$2:$A$412,0))</f>
        <v>DYNASTY-ET</v>
      </c>
      <c r="S7668">
        <f>INDEX(lehmad!H$2:H$412,MATCH(klypsid!$B7668,lehmad!$A$2:$A$412,0))</f>
        <v>124</v>
      </c>
      <c r="T7668">
        <f>INDEX(lehmad!K$2:K$412,MATCH(klypsid!$B7668,lehmad!$A$2:$A$412,0))</f>
        <v>108</v>
      </c>
      <c r="U7668" s="4">
        <f t="shared" si="238"/>
        <v>9</v>
      </c>
      <c r="V7668">
        <f t="shared" si="239"/>
        <v>29</v>
      </c>
    </row>
    <row r="7669" spans="1:22" x14ac:dyDescent="0.25">
      <c r="A7669">
        <v>4308</v>
      </c>
      <c r="B7669" t="str">
        <f>"E"&amp;A7669</f>
        <v>E4308</v>
      </c>
      <c r="C7669" t="s">
        <v>82</v>
      </c>
      <c r="D7669">
        <v>1</v>
      </c>
      <c r="E7669">
        <f>IF(D7669&lt;4,D7669,4)</f>
        <v>1</v>
      </c>
      <c r="F7669" s="1">
        <v>39806</v>
      </c>
      <c r="G7669" s="1">
        <v>40094</v>
      </c>
      <c r="H7669" s="3">
        <f>G7669-F7669</f>
        <v>288</v>
      </c>
      <c r="I7669" s="3">
        <f>IF(H7669&lt;=60,1,IF(H7669&lt;=150,2,3))</f>
        <v>3</v>
      </c>
      <c r="J7669">
        <v>21.6</v>
      </c>
      <c r="K7669">
        <v>3.94</v>
      </c>
      <c r="L7669">
        <v>3.28</v>
      </c>
      <c r="M7669">
        <v>47</v>
      </c>
      <c r="N7669">
        <f>LOG(M7669/100,2)+3</f>
        <v>1.9107326619029126</v>
      </c>
      <c r="O7669">
        <f>INDEX(lehmad!B$2:B$412,MATCH(klypsid!$B7669,lehmad!$A$2:$A$412,0))</f>
        <v>39070</v>
      </c>
      <c r="P7669">
        <f>INDEX(lehmad!D$2:D$412,MATCH(klypsid!$B7669,lehmad!$A$2:$A$412,0))</f>
        <v>115</v>
      </c>
      <c r="Q7669">
        <f>INDEX(lehmad!E$2:E$412,MATCH(klypsid!$B7669,lehmad!$A$2:$A$412,0))</f>
        <v>1</v>
      </c>
      <c r="R7669" t="str">
        <f>INDEX(lehmad!F$2:F$412,MATCH(klypsid!$B7669,lehmad!$A$2:$A$412,0))</f>
        <v>DYNASTY-ET</v>
      </c>
      <c r="S7669">
        <f>INDEX(lehmad!H$2:H$412,MATCH(klypsid!$B7669,lehmad!$A$2:$A$412,0))</f>
        <v>124</v>
      </c>
      <c r="T7669">
        <f>INDEX(lehmad!K$2:K$412,MATCH(klypsid!$B7669,lehmad!$A$2:$A$412,0))</f>
        <v>108</v>
      </c>
      <c r="U7669" s="4">
        <f t="shared" si="238"/>
        <v>10</v>
      </c>
      <c r="V7669">
        <f t="shared" si="239"/>
        <v>28</v>
      </c>
    </row>
    <row r="7670" spans="1:22" x14ac:dyDescent="0.25">
      <c r="A7670">
        <v>4308</v>
      </c>
      <c r="B7670" t="str">
        <f>"E"&amp;A7670</f>
        <v>E4308</v>
      </c>
      <c r="C7670" t="s">
        <v>82</v>
      </c>
      <c r="D7670">
        <v>2</v>
      </c>
      <c r="E7670">
        <f>IF(D7670&lt;4,D7670,4)</f>
        <v>2</v>
      </c>
      <c r="F7670" s="1">
        <v>40149</v>
      </c>
      <c r="G7670" s="1">
        <v>40186</v>
      </c>
      <c r="H7670" s="3">
        <f>G7670-F7670</f>
        <v>37</v>
      </c>
      <c r="I7670" s="3">
        <f>IF(H7670&lt;=60,1,IF(H7670&lt;=150,2,3))</f>
        <v>1</v>
      </c>
      <c r="J7670">
        <v>55.9</v>
      </c>
      <c r="K7670">
        <v>3.48</v>
      </c>
      <c r="L7670">
        <v>3</v>
      </c>
      <c r="M7670">
        <v>8</v>
      </c>
      <c r="N7670">
        <f>LOG(M7670/100,2)+3</f>
        <v>-0.64385618977472525</v>
      </c>
      <c r="O7670">
        <f>INDEX(lehmad!B$2:B$412,MATCH(klypsid!$B7670,lehmad!$A$2:$A$412,0))</f>
        <v>39070</v>
      </c>
      <c r="P7670">
        <f>INDEX(lehmad!D$2:D$412,MATCH(klypsid!$B7670,lehmad!$A$2:$A$412,0))</f>
        <v>115</v>
      </c>
      <c r="Q7670">
        <f>INDEX(lehmad!E$2:E$412,MATCH(klypsid!$B7670,lehmad!$A$2:$A$412,0))</f>
        <v>1</v>
      </c>
      <c r="R7670" t="str">
        <f>INDEX(lehmad!F$2:F$412,MATCH(klypsid!$B7670,lehmad!$A$2:$A$412,0))</f>
        <v>DYNASTY-ET</v>
      </c>
      <c r="S7670">
        <f>INDEX(lehmad!H$2:H$412,MATCH(klypsid!$B7670,lehmad!$A$2:$A$412,0))</f>
        <v>124</v>
      </c>
      <c r="T7670">
        <f>INDEX(lehmad!K$2:K$412,MATCH(klypsid!$B7670,lehmad!$A$2:$A$412,0))</f>
        <v>108</v>
      </c>
      <c r="U7670" s="4">
        <f t="shared" si="238"/>
        <v>1</v>
      </c>
      <c r="V7670">
        <f t="shared" si="239"/>
        <v>37</v>
      </c>
    </row>
    <row r="7671" spans="1:22" x14ac:dyDescent="0.25">
      <c r="A7671">
        <v>4308</v>
      </c>
      <c r="B7671" t="str">
        <f>"E"&amp;A7671</f>
        <v>E4308</v>
      </c>
      <c r="C7671" t="s">
        <v>82</v>
      </c>
      <c r="D7671">
        <v>2</v>
      </c>
      <c r="E7671">
        <f>IF(D7671&lt;4,D7671,4)</f>
        <v>2</v>
      </c>
      <c r="F7671" s="1">
        <v>40149</v>
      </c>
      <c r="G7671" s="1">
        <v>40214</v>
      </c>
      <c r="H7671" s="3">
        <f>G7671-F7671</f>
        <v>65</v>
      </c>
      <c r="I7671" s="3">
        <f>IF(H7671&lt;=60,1,IF(H7671&lt;=150,2,3))</f>
        <v>2</v>
      </c>
      <c r="J7671">
        <v>47.6</v>
      </c>
      <c r="K7671">
        <v>3.99</v>
      </c>
      <c r="L7671">
        <v>3.03</v>
      </c>
      <c r="M7671">
        <v>161</v>
      </c>
      <c r="N7671">
        <f>LOG(M7671/100,2)+3</f>
        <v>3.6870606883398924</v>
      </c>
      <c r="O7671">
        <f>INDEX(lehmad!B$2:B$412,MATCH(klypsid!$B7671,lehmad!$A$2:$A$412,0))</f>
        <v>39070</v>
      </c>
      <c r="P7671">
        <f>INDEX(lehmad!D$2:D$412,MATCH(klypsid!$B7671,lehmad!$A$2:$A$412,0))</f>
        <v>115</v>
      </c>
      <c r="Q7671">
        <f>INDEX(lehmad!E$2:E$412,MATCH(klypsid!$B7671,lehmad!$A$2:$A$412,0))</f>
        <v>1</v>
      </c>
      <c r="R7671" t="str">
        <f>INDEX(lehmad!F$2:F$412,MATCH(klypsid!$B7671,lehmad!$A$2:$A$412,0))</f>
        <v>DYNASTY-ET</v>
      </c>
      <c r="S7671">
        <f>INDEX(lehmad!H$2:H$412,MATCH(klypsid!$B7671,lehmad!$A$2:$A$412,0))</f>
        <v>124</v>
      </c>
      <c r="T7671">
        <f>INDEX(lehmad!K$2:K$412,MATCH(klypsid!$B7671,lehmad!$A$2:$A$412,0))</f>
        <v>108</v>
      </c>
      <c r="U7671" s="4">
        <f t="shared" si="238"/>
        <v>2</v>
      </c>
      <c r="V7671">
        <f t="shared" si="239"/>
        <v>28</v>
      </c>
    </row>
    <row r="7672" spans="1:22" x14ac:dyDescent="0.25">
      <c r="A7672">
        <v>4308</v>
      </c>
      <c r="B7672" t="str">
        <f>"E"&amp;A7672</f>
        <v>E4308</v>
      </c>
      <c r="C7672" t="s">
        <v>82</v>
      </c>
      <c r="D7672">
        <v>2</v>
      </c>
      <c r="E7672">
        <f>IF(D7672&lt;4,D7672,4)</f>
        <v>2</v>
      </c>
      <c r="F7672" s="1">
        <v>40149</v>
      </c>
      <c r="G7672" s="1">
        <v>40242</v>
      </c>
      <c r="H7672" s="3">
        <f>G7672-F7672</f>
        <v>93</v>
      </c>
      <c r="I7672" s="3">
        <f>IF(H7672&lt;=60,1,IF(H7672&lt;=150,2,3))</f>
        <v>2</v>
      </c>
      <c r="J7672">
        <v>42.6</v>
      </c>
      <c r="K7672">
        <v>2.87</v>
      </c>
      <c r="L7672">
        <v>3.06</v>
      </c>
      <c r="M7672">
        <v>501</v>
      </c>
      <c r="N7672">
        <f>LOG(M7672/100,2)+3</f>
        <v>5.3248106034204836</v>
      </c>
      <c r="O7672">
        <f>INDEX(lehmad!B$2:B$412,MATCH(klypsid!$B7672,lehmad!$A$2:$A$412,0))</f>
        <v>39070</v>
      </c>
      <c r="P7672">
        <f>INDEX(lehmad!D$2:D$412,MATCH(klypsid!$B7672,lehmad!$A$2:$A$412,0))</f>
        <v>115</v>
      </c>
      <c r="Q7672">
        <f>INDEX(lehmad!E$2:E$412,MATCH(klypsid!$B7672,lehmad!$A$2:$A$412,0))</f>
        <v>1</v>
      </c>
      <c r="R7672" t="str">
        <f>INDEX(lehmad!F$2:F$412,MATCH(klypsid!$B7672,lehmad!$A$2:$A$412,0))</f>
        <v>DYNASTY-ET</v>
      </c>
      <c r="S7672">
        <f>INDEX(lehmad!H$2:H$412,MATCH(klypsid!$B7672,lehmad!$A$2:$A$412,0))</f>
        <v>124</v>
      </c>
      <c r="T7672">
        <f>INDEX(lehmad!K$2:K$412,MATCH(klypsid!$B7672,lehmad!$A$2:$A$412,0))</f>
        <v>108</v>
      </c>
      <c r="U7672" s="4">
        <f t="shared" si="238"/>
        <v>3</v>
      </c>
      <c r="V7672">
        <f t="shared" si="239"/>
        <v>28</v>
      </c>
    </row>
    <row r="7673" spans="1:22" x14ac:dyDescent="0.25">
      <c r="A7673">
        <v>4308</v>
      </c>
      <c r="B7673" t="str">
        <f>"E"&amp;A7673</f>
        <v>E4308</v>
      </c>
      <c r="C7673" t="s">
        <v>82</v>
      </c>
      <c r="D7673">
        <v>2</v>
      </c>
      <c r="E7673">
        <f>IF(D7673&lt;4,D7673,4)</f>
        <v>2</v>
      </c>
      <c r="F7673" s="1">
        <v>40149</v>
      </c>
      <c r="G7673" s="1">
        <v>40276</v>
      </c>
      <c r="H7673" s="3">
        <f>G7673-F7673</f>
        <v>127</v>
      </c>
      <c r="I7673" s="3">
        <f>IF(H7673&lt;=60,1,IF(H7673&lt;=150,2,3))</f>
        <v>2</v>
      </c>
      <c r="J7673">
        <v>33</v>
      </c>
      <c r="K7673">
        <v>3.66</v>
      </c>
      <c r="L7673">
        <v>3.37</v>
      </c>
      <c r="M7673">
        <v>96</v>
      </c>
      <c r="N7673">
        <f>LOG(M7673/100,2)+3</f>
        <v>2.9411063109464313</v>
      </c>
      <c r="O7673">
        <f>INDEX(lehmad!B$2:B$412,MATCH(klypsid!$B7673,lehmad!$A$2:$A$412,0))</f>
        <v>39070</v>
      </c>
      <c r="P7673">
        <f>INDEX(lehmad!D$2:D$412,MATCH(klypsid!$B7673,lehmad!$A$2:$A$412,0))</f>
        <v>115</v>
      </c>
      <c r="Q7673">
        <f>INDEX(lehmad!E$2:E$412,MATCH(klypsid!$B7673,lehmad!$A$2:$A$412,0))</f>
        <v>1</v>
      </c>
      <c r="R7673" t="str">
        <f>INDEX(lehmad!F$2:F$412,MATCH(klypsid!$B7673,lehmad!$A$2:$A$412,0))</f>
        <v>DYNASTY-ET</v>
      </c>
      <c r="S7673">
        <f>INDEX(lehmad!H$2:H$412,MATCH(klypsid!$B7673,lehmad!$A$2:$A$412,0))</f>
        <v>124</v>
      </c>
      <c r="T7673">
        <f>INDEX(lehmad!K$2:K$412,MATCH(klypsid!$B7673,lehmad!$A$2:$A$412,0))</f>
        <v>108</v>
      </c>
      <c r="U7673" s="4">
        <f t="shared" si="238"/>
        <v>4</v>
      </c>
      <c r="V7673">
        <f t="shared" si="239"/>
        <v>34</v>
      </c>
    </row>
    <row r="7674" spans="1:22" x14ac:dyDescent="0.25">
      <c r="A7674">
        <v>4308</v>
      </c>
      <c r="B7674" t="str">
        <f>"E"&amp;A7674</f>
        <v>E4308</v>
      </c>
      <c r="C7674" t="s">
        <v>82</v>
      </c>
      <c r="D7674">
        <v>2</v>
      </c>
      <c r="E7674">
        <f>IF(D7674&lt;4,D7674,4)</f>
        <v>2</v>
      </c>
      <c r="F7674" s="1">
        <v>40149</v>
      </c>
      <c r="G7674" s="1">
        <v>40304</v>
      </c>
      <c r="H7674" s="3">
        <f>G7674-F7674</f>
        <v>155</v>
      </c>
      <c r="I7674" s="3">
        <f>IF(H7674&lt;=60,1,IF(H7674&lt;=150,2,3))</f>
        <v>3</v>
      </c>
      <c r="J7674">
        <v>35.299999999999997</v>
      </c>
      <c r="K7674">
        <v>3.68</v>
      </c>
      <c r="L7674">
        <v>3.51</v>
      </c>
      <c r="M7674">
        <v>694</v>
      </c>
      <c r="N7674">
        <f>LOG(M7674/100,2)+3</f>
        <v>5.7949356628035362</v>
      </c>
      <c r="O7674">
        <f>INDEX(lehmad!B$2:B$412,MATCH(klypsid!$B7674,lehmad!$A$2:$A$412,0))</f>
        <v>39070</v>
      </c>
      <c r="P7674">
        <f>INDEX(lehmad!D$2:D$412,MATCH(klypsid!$B7674,lehmad!$A$2:$A$412,0))</f>
        <v>115</v>
      </c>
      <c r="Q7674">
        <f>INDEX(lehmad!E$2:E$412,MATCH(klypsid!$B7674,lehmad!$A$2:$A$412,0))</f>
        <v>1</v>
      </c>
      <c r="R7674" t="str">
        <f>INDEX(lehmad!F$2:F$412,MATCH(klypsid!$B7674,lehmad!$A$2:$A$412,0))</f>
        <v>DYNASTY-ET</v>
      </c>
      <c r="S7674">
        <f>INDEX(lehmad!H$2:H$412,MATCH(klypsid!$B7674,lehmad!$A$2:$A$412,0))</f>
        <v>124</v>
      </c>
      <c r="T7674">
        <f>INDEX(lehmad!K$2:K$412,MATCH(klypsid!$B7674,lehmad!$A$2:$A$412,0))</f>
        <v>108</v>
      </c>
      <c r="U7674" s="4">
        <f t="shared" si="238"/>
        <v>5</v>
      </c>
      <c r="V7674">
        <f t="shared" si="239"/>
        <v>28</v>
      </c>
    </row>
    <row r="7675" spans="1:22" x14ac:dyDescent="0.25">
      <c r="A7675">
        <v>4308</v>
      </c>
      <c r="B7675" t="str">
        <f>"E"&amp;A7675</f>
        <v>E4308</v>
      </c>
      <c r="C7675" t="s">
        <v>82</v>
      </c>
      <c r="D7675">
        <v>2</v>
      </c>
      <c r="E7675">
        <f>IF(D7675&lt;4,D7675,4)</f>
        <v>2</v>
      </c>
      <c r="F7675" s="1">
        <v>40149</v>
      </c>
      <c r="G7675" s="1">
        <v>40336</v>
      </c>
      <c r="H7675" s="3">
        <f>G7675-F7675</f>
        <v>187</v>
      </c>
      <c r="I7675" s="3">
        <f>IF(H7675&lt;=60,1,IF(H7675&lt;=150,2,3))</f>
        <v>3</v>
      </c>
      <c r="J7675">
        <v>26.7</v>
      </c>
      <c r="K7675">
        <v>3.69</v>
      </c>
      <c r="L7675">
        <v>3.13</v>
      </c>
      <c r="M7675">
        <v>105</v>
      </c>
      <c r="N7675">
        <f>LOG(M7675/100,2)+3</f>
        <v>3.0703893278913981</v>
      </c>
      <c r="O7675">
        <f>INDEX(lehmad!B$2:B$412,MATCH(klypsid!$B7675,lehmad!$A$2:$A$412,0))</f>
        <v>39070</v>
      </c>
      <c r="P7675">
        <f>INDEX(lehmad!D$2:D$412,MATCH(klypsid!$B7675,lehmad!$A$2:$A$412,0))</f>
        <v>115</v>
      </c>
      <c r="Q7675">
        <f>INDEX(lehmad!E$2:E$412,MATCH(klypsid!$B7675,lehmad!$A$2:$A$412,0))</f>
        <v>1</v>
      </c>
      <c r="R7675" t="str">
        <f>INDEX(lehmad!F$2:F$412,MATCH(klypsid!$B7675,lehmad!$A$2:$A$412,0))</f>
        <v>DYNASTY-ET</v>
      </c>
      <c r="S7675">
        <f>INDEX(lehmad!H$2:H$412,MATCH(klypsid!$B7675,lehmad!$A$2:$A$412,0))</f>
        <v>124</v>
      </c>
      <c r="T7675">
        <f>INDEX(lehmad!K$2:K$412,MATCH(klypsid!$B7675,lehmad!$A$2:$A$412,0))</f>
        <v>108</v>
      </c>
      <c r="U7675" s="4">
        <f t="shared" si="238"/>
        <v>6</v>
      </c>
      <c r="V7675">
        <f t="shared" si="239"/>
        <v>32</v>
      </c>
    </row>
    <row r="7676" spans="1:22" x14ac:dyDescent="0.25">
      <c r="A7676">
        <v>4308</v>
      </c>
      <c r="B7676" t="str">
        <f>"E"&amp;A7676</f>
        <v>E4308</v>
      </c>
      <c r="C7676" t="s">
        <v>82</v>
      </c>
      <c r="D7676">
        <v>2</v>
      </c>
      <c r="E7676">
        <f>IF(D7676&lt;4,D7676,4)</f>
        <v>2</v>
      </c>
      <c r="F7676" s="1">
        <v>40149</v>
      </c>
      <c r="G7676" s="1">
        <v>40371</v>
      </c>
      <c r="H7676" s="3">
        <f>G7676-F7676</f>
        <v>222</v>
      </c>
      <c r="I7676" s="3">
        <f>IF(H7676&lt;=60,1,IF(H7676&lt;=150,2,3))</f>
        <v>3</v>
      </c>
      <c r="J7676">
        <v>34</v>
      </c>
      <c r="K7676">
        <v>3.73</v>
      </c>
      <c r="L7676">
        <v>3.22</v>
      </c>
      <c r="M7676">
        <v>27</v>
      </c>
      <c r="N7676">
        <f>LOG(M7676/100,2)+3</f>
        <v>1.1110313123887439</v>
      </c>
      <c r="O7676">
        <f>INDEX(lehmad!B$2:B$412,MATCH(klypsid!$B7676,lehmad!$A$2:$A$412,0))</f>
        <v>39070</v>
      </c>
      <c r="P7676">
        <f>INDEX(lehmad!D$2:D$412,MATCH(klypsid!$B7676,lehmad!$A$2:$A$412,0))</f>
        <v>115</v>
      </c>
      <c r="Q7676">
        <f>INDEX(lehmad!E$2:E$412,MATCH(klypsid!$B7676,lehmad!$A$2:$A$412,0))</f>
        <v>1</v>
      </c>
      <c r="R7676" t="str">
        <f>INDEX(lehmad!F$2:F$412,MATCH(klypsid!$B7676,lehmad!$A$2:$A$412,0))</f>
        <v>DYNASTY-ET</v>
      </c>
      <c r="S7676">
        <f>INDEX(lehmad!H$2:H$412,MATCH(klypsid!$B7676,lehmad!$A$2:$A$412,0))</f>
        <v>124</v>
      </c>
      <c r="T7676">
        <f>INDEX(lehmad!K$2:K$412,MATCH(klypsid!$B7676,lehmad!$A$2:$A$412,0))</f>
        <v>108</v>
      </c>
      <c r="U7676" s="4">
        <f t="shared" si="238"/>
        <v>7</v>
      </c>
      <c r="V7676">
        <f t="shared" si="239"/>
        <v>35</v>
      </c>
    </row>
    <row r="7677" spans="1:22" x14ac:dyDescent="0.25">
      <c r="A7677">
        <v>4308</v>
      </c>
      <c r="B7677" t="str">
        <f>"E"&amp;A7677</f>
        <v>E4308</v>
      </c>
      <c r="C7677" t="s">
        <v>82</v>
      </c>
      <c r="D7677">
        <v>2</v>
      </c>
      <c r="E7677">
        <f>IF(D7677&lt;4,D7677,4)</f>
        <v>2</v>
      </c>
      <c r="F7677" s="1">
        <v>40149</v>
      </c>
      <c r="G7677" s="1">
        <v>40396</v>
      </c>
      <c r="H7677" s="3">
        <f>G7677-F7677</f>
        <v>247</v>
      </c>
      <c r="I7677" s="3">
        <f>IF(H7677&lt;=60,1,IF(H7677&lt;=150,2,3))</f>
        <v>3</v>
      </c>
      <c r="J7677">
        <v>29.7</v>
      </c>
      <c r="K7677">
        <v>3.17</v>
      </c>
      <c r="L7677">
        <v>3.07</v>
      </c>
      <c r="M7677">
        <v>92</v>
      </c>
      <c r="N7677">
        <f>LOG(M7677/100,2)+3</f>
        <v>2.8797057662822882</v>
      </c>
      <c r="O7677">
        <f>INDEX(lehmad!B$2:B$412,MATCH(klypsid!$B7677,lehmad!$A$2:$A$412,0))</f>
        <v>39070</v>
      </c>
      <c r="P7677">
        <f>INDEX(lehmad!D$2:D$412,MATCH(klypsid!$B7677,lehmad!$A$2:$A$412,0))</f>
        <v>115</v>
      </c>
      <c r="Q7677">
        <f>INDEX(lehmad!E$2:E$412,MATCH(klypsid!$B7677,lehmad!$A$2:$A$412,0))</f>
        <v>1</v>
      </c>
      <c r="R7677" t="str">
        <f>INDEX(lehmad!F$2:F$412,MATCH(klypsid!$B7677,lehmad!$A$2:$A$412,0))</f>
        <v>DYNASTY-ET</v>
      </c>
      <c r="S7677">
        <f>INDEX(lehmad!H$2:H$412,MATCH(klypsid!$B7677,lehmad!$A$2:$A$412,0))</f>
        <v>124</v>
      </c>
      <c r="T7677">
        <f>INDEX(lehmad!K$2:K$412,MATCH(klypsid!$B7677,lehmad!$A$2:$A$412,0))</f>
        <v>108</v>
      </c>
      <c r="U7677" s="4">
        <f t="shared" si="238"/>
        <v>8</v>
      </c>
      <c r="V7677">
        <f t="shared" si="239"/>
        <v>25</v>
      </c>
    </row>
    <row r="7678" spans="1:22" x14ac:dyDescent="0.25">
      <c r="A7678">
        <v>4308</v>
      </c>
      <c r="B7678" t="str">
        <f>"E"&amp;A7678</f>
        <v>E4308</v>
      </c>
      <c r="C7678" t="s">
        <v>82</v>
      </c>
      <c r="D7678">
        <v>2</v>
      </c>
      <c r="E7678">
        <f>IF(D7678&lt;4,D7678,4)</f>
        <v>2</v>
      </c>
      <c r="F7678" s="1">
        <v>40149</v>
      </c>
      <c r="G7678" s="1">
        <v>40434</v>
      </c>
      <c r="H7678" s="3">
        <f>G7678-F7678</f>
        <v>285</v>
      </c>
      <c r="I7678" s="3">
        <f>IF(H7678&lt;=60,1,IF(H7678&lt;=150,2,3))</f>
        <v>3</v>
      </c>
      <c r="J7678">
        <v>28.6</v>
      </c>
      <c r="K7678">
        <v>3.16</v>
      </c>
      <c r="L7678">
        <v>3.45</v>
      </c>
      <c r="M7678">
        <v>34</v>
      </c>
      <c r="N7678">
        <f>LOG(M7678/100,2)+3</f>
        <v>1.443606651475615</v>
      </c>
      <c r="O7678">
        <f>INDEX(lehmad!B$2:B$412,MATCH(klypsid!$B7678,lehmad!$A$2:$A$412,0))</f>
        <v>39070</v>
      </c>
      <c r="P7678">
        <f>INDEX(lehmad!D$2:D$412,MATCH(klypsid!$B7678,lehmad!$A$2:$A$412,0))</f>
        <v>115</v>
      </c>
      <c r="Q7678">
        <f>INDEX(lehmad!E$2:E$412,MATCH(klypsid!$B7678,lehmad!$A$2:$A$412,0))</f>
        <v>1</v>
      </c>
      <c r="R7678" t="str">
        <f>INDEX(lehmad!F$2:F$412,MATCH(klypsid!$B7678,lehmad!$A$2:$A$412,0))</f>
        <v>DYNASTY-ET</v>
      </c>
      <c r="S7678">
        <f>INDEX(lehmad!H$2:H$412,MATCH(klypsid!$B7678,lehmad!$A$2:$A$412,0))</f>
        <v>124</v>
      </c>
      <c r="T7678">
        <f>INDEX(lehmad!K$2:K$412,MATCH(klypsid!$B7678,lehmad!$A$2:$A$412,0))</f>
        <v>108</v>
      </c>
      <c r="U7678" s="4">
        <f t="shared" si="238"/>
        <v>9</v>
      </c>
      <c r="V7678">
        <f t="shared" si="239"/>
        <v>38</v>
      </c>
    </row>
    <row r="7679" spans="1:22" x14ac:dyDescent="0.25">
      <c r="A7679">
        <v>4308</v>
      </c>
      <c r="B7679" t="str">
        <f>"E"&amp;A7679</f>
        <v>E4308</v>
      </c>
      <c r="C7679" t="s">
        <v>82</v>
      </c>
      <c r="D7679">
        <v>3</v>
      </c>
      <c r="E7679">
        <f>IF(D7679&lt;4,D7679,4)</f>
        <v>3</v>
      </c>
      <c r="F7679" s="1">
        <v>40517</v>
      </c>
      <c r="G7679" s="1">
        <v>40556</v>
      </c>
      <c r="H7679" s="3">
        <f>G7679-F7679</f>
        <v>39</v>
      </c>
      <c r="I7679" s="3">
        <f>IF(H7679&lt;=60,1,IF(H7679&lt;=150,2,3))</f>
        <v>1</v>
      </c>
      <c r="J7679">
        <v>58.5</v>
      </c>
      <c r="K7679">
        <v>3.38</v>
      </c>
      <c r="L7679">
        <v>2.9</v>
      </c>
      <c r="M7679">
        <v>33</v>
      </c>
      <c r="N7679">
        <f>LOG(M7679/100,2)+3</f>
        <v>1.4005379295837288</v>
      </c>
      <c r="O7679">
        <f>INDEX(lehmad!B$2:B$412,MATCH(klypsid!$B7679,lehmad!$A$2:$A$412,0))</f>
        <v>39070</v>
      </c>
      <c r="P7679">
        <f>INDEX(lehmad!D$2:D$412,MATCH(klypsid!$B7679,lehmad!$A$2:$A$412,0))</f>
        <v>115</v>
      </c>
      <c r="Q7679">
        <f>INDEX(lehmad!E$2:E$412,MATCH(klypsid!$B7679,lehmad!$A$2:$A$412,0))</f>
        <v>1</v>
      </c>
      <c r="R7679" t="str">
        <f>INDEX(lehmad!F$2:F$412,MATCH(klypsid!$B7679,lehmad!$A$2:$A$412,0))</f>
        <v>DYNASTY-ET</v>
      </c>
      <c r="S7679">
        <f>INDEX(lehmad!H$2:H$412,MATCH(klypsid!$B7679,lehmad!$A$2:$A$412,0))</f>
        <v>124</v>
      </c>
      <c r="T7679">
        <f>INDEX(lehmad!K$2:K$412,MATCH(klypsid!$B7679,lehmad!$A$2:$A$412,0))</f>
        <v>108</v>
      </c>
      <c r="U7679" s="4">
        <f t="shared" si="238"/>
        <v>1</v>
      </c>
      <c r="V7679">
        <f t="shared" si="239"/>
        <v>39</v>
      </c>
    </row>
    <row r="7680" spans="1:22" x14ac:dyDescent="0.25">
      <c r="A7680">
        <v>4309</v>
      </c>
      <c r="B7680" t="str">
        <f>"E"&amp;A7680</f>
        <v>E4309</v>
      </c>
      <c r="C7680" t="s">
        <v>156</v>
      </c>
      <c r="D7680">
        <v>1</v>
      </c>
      <c r="E7680">
        <f>IF(D7680&lt;4,D7680,4)</f>
        <v>1</v>
      </c>
      <c r="F7680" s="1">
        <v>39744</v>
      </c>
      <c r="G7680" s="1">
        <v>39754</v>
      </c>
      <c r="H7680" s="3">
        <f>G7680-F7680</f>
        <v>10</v>
      </c>
      <c r="I7680" s="3">
        <f>IF(H7680&lt;=60,1,IF(H7680&lt;=150,2,3))</f>
        <v>1</v>
      </c>
      <c r="J7680">
        <v>28.3</v>
      </c>
      <c r="K7680">
        <v>5.75</v>
      </c>
      <c r="L7680">
        <v>3.61</v>
      </c>
      <c r="M7680">
        <v>46</v>
      </c>
      <c r="N7680">
        <f>LOG(M7680/100,2)+3</f>
        <v>1.8797057662822882</v>
      </c>
      <c r="O7680">
        <f>INDEX(lehmad!B$2:B$412,MATCH(klypsid!$B7680,lehmad!$A$2:$A$412,0))</f>
        <v>39070</v>
      </c>
      <c r="P7680">
        <f>INDEX(lehmad!D$2:D$412,MATCH(klypsid!$B7680,lehmad!$A$2:$A$412,0))</f>
        <v>117</v>
      </c>
      <c r="Q7680">
        <f>INDEX(lehmad!E$2:E$412,MATCH(klypsid!$B7680,lehmad!$A$2:$A$412,0))</f>
        <v>1</v>
      </c>
      <c r="R7680" t="str">
        <f>INDEX(lehmad!F$2:F$412,MATCH(klypsid!$B7680,lehmad!$A$2:$A$412,0))</f>
        <v>DYNASTY-ET</v>
      </c>
      <c r="S7680">
        <f>INDEX(lehmad!H$2:H$412,MATCH(klypsid!$B7680,lehmad!$A$2:$A$412,0))</f>
        <v>124</v>
      </c>
      <c r="T7680">
        <f>INDEX(lehmad!K$2:K$412,MATCH(klypsid!$B7680,lehmad!$A$2:$A$412,0))</f>
        <v>108</v>
      </c>
      <c r="U7680" s="4">
        <f t="shared" si="238"/>
        <v>1</v>
      </c>
      <c r="V7680">
        <f t="shared" si="239"/>
        <v>10</v>
      </c>
    </row>
    <row r="7681" spans="1:22" x14ac:dyDescent="0.25">
      <c r="A7681">
        <v>4309</v>
      </c>
      <c r="B7681" t="str">
        <f>"E"&amp;A7681</f>
        <v>E4309</v>
      </c>
      <c r="C7681" t="s">
        <v>156</v>
      </c>
      <c r="D7681">
        <v>1</v>
      </c>
      <c r="E7681">
        <f>IF(D7681&lt;4,D7681,4)</f>
        <v>1</v>
      </c>
      <c r="F7681" s="1">
        <v>39744</v>
      </c>
      <c r="G7681" s="1">
        <v>39783</v>
      </c>
      <c r="H7681" s="3">
        <f>G7681-F7681</f>
        <v>39</v>
      </c>
      <c r="I7681" s="3">
        <f>IF(H7681&lt;=60,1,IF(H7681&lt;=150,2,3))</f>
        <v>1</v>
      </c>
      <c r="J7681">
        <v>39.700000000000003</v>
      </c>
      <c r="K7681">
        <v>4.2</v>
      </c>
      <c r="L7681">
        <v>3.33</v>
      </c>
      <c r="M7681">
        <v>29</v>
      </c>
      <c r="N7681">
        <f>LOG(M7681/100,2)+3</f>
        <v>1.2141248053528473</v>
      </c>
      <c r="O7681">
        <f>INDEX(lehmad!B$2:B$412,MATCH(klypsid!$B7681,lehmad!$A$2:$A$412,0))</f>
        <v>39070</v>
      </c>
      <c r="P7681">
        <f>INDEX(lehmad!D$2:D$412,MATCH(klypsid!$B7681,lehmad!$A$2:$A$412,0))</f>
        <v>117</v>
      </c>
      <c r="Q7681">
        <f>INDEX(lehmad!E$2:E$412,MATCH(klypsid!$B7681,lehmad!$A$2:$A$412,0))</f>
        <v>1</v>
      </c>
      <c r="R7681" t="str">
        <f>INDEX(lehmad!F$2:F$412,MATCH(klypsid!$B7681,lehmad!$A$2:$A$412,0))</f>
        <v>DYNASTY-ET</v>
      </c>
      <c r="S7681">
        <f>INDEX(lehmad!H$2:H$412,MATCH(klypsid!$B7681,lehmad!$A$2:$A$412,0))</f>
        <v>124</v>
      </c>
      <c r="T7681">
        <f>INDEX(lehmad!K$2:K$412,MATCH(klypsid!$B7681,lehmad!$A$2:$A$412,0))</f>
        <v>108</v>
      </c>
      <c r="U7681" s="4">
        <f t="shared" si="238"/>
        <v>2</v>
      </c>
      <c r="V7681">
        <f t="shared" si="239"/>
        <v>29</v>
      </c>
    </row>
    <row r="7682" spans="1:22" x14ac:dyDescent="0.25">
      <c r="A7682">
        <v>4309</v>
      </c>
      <c r="B7682" t="str">
        <f>"E"&amp;A7682</f>
        <v>E4309</v>
      </c>
      <c r="C7682" t="s">
        <v>156</v>
      </c>
      <c r="D7682">
        <v>1</v>
      </c>
      <c r="E7682">
        <f>IF(D7682&lt;4,D7682,4)</f>
        <v>1</v>
      </c>
      <c r="F7682" s="1">
        <v>39744</v>
      </c>
      <c r="G7682" s="1">
        <v>39817</v>
      </c>
      <c r="H7682" s="3">
        <f>G7682-F7682</f>
        <v>73</v>
      </c>
      <c r="I7682" s="3">
        <f>IF(H7682&lt;=60,1,IF(H7682&lt;=150,2,3))</f>
        <v>2</v>
      </c>
      <c r="J7682">
        <v>37.200000000000003</v>
      </c>
      <c r="K7682">
        <v>3.2</v>
      </c>
      <c r="L7682">
        <v>3.58</v>
      </c>
      <c r="M7682">
        <v>239</v>
      </c>
      <c r="N7682">
        <f>LOG(M7682/100,2)+3</f>
        <v>4.2570106182060243</v>
      </c>
      <c r="O7682">
        <f>INDEX(lehmad!B$2:B$412,MATCH(klypsid!$B7682,lehmad!$A$2:$A$412,0))</f>
        <v>39070</v>
      </c>
      <c r="P7682">
        <f>INDEX(lehmad!D$2:D$412,MATCH(klypsid!$B7682,lehmad!$A$2:$A$412,0))</f>
        <v>117</v>
      </c>
      <c r="Q7682">
        <f>INDEX(lehmad!E$2:E$412,MATCH(klypsid!$B7682,lehmad!$A$2:$A$412,0))</f>
        <v>1</v>
      </c>
      <c r="R7682" t="str">
        <f>INDEX(lehmad!F$2:F$412,MATCH(klypsid!$B7682,lehmad!$A$2:$A$412,0))</f>
        <v>DYNASTY-ET</v>
      </c>
      <c r="S7682">
        <f>INDEX(lehmad!H$2:H$412,MATCH(klypsid!$B7682,lehmad!$A$2:$A$412,0))</f>
        <v>124</v>
      </c>
      <c r="T7682">
        <f>INDEX(lehmad!K$2:K$412,MATCH(klypsid!$B7682,lehmad!$A$2:$A$412,0))</f>
        <v>108</v>
      </c>
      <c r="U7682" s="4">
        <f t="shared" si="238"/>
        <v>3</v>
      </c>
      <c r="V7682">
        <f t="shared" si="239"/>
        <v>34</v>
      </c>
    </row>
    <row r="7683" spans="1:22" x14ac:dyDescent="0.25">
      <c r="A7683">
        <v>4309</v>
      </c>
      <c r="B7683" t="str">
        <f>"E"&amp;A7683</f>
        <v>E4309</v>
      </c>
      <c r="C7683" t="s">
        <v>156</v>
      </c>
      <c r="D7683">
        <v>1</v>
      </c>
      <c r="E7683">
        <f>IF(D7683&lt;4,D7683,4)</f>
        <v>1</v>
      </c>
      <c r="F7683" s="1">
        <v>39744</v>
      </c>
      <c r="G7683" s="1">
        <v>39845</v>
      </c>
      <c r="H7683" s="3">
        <f>G7683-F7683</f>
        <v>101</v>
      </c>
      <c r="I7683" s="3">
        <f>IF(H7683&lt;=60,1,IF(H7683&lt;=150,2,3))</f>
        <v>2</v>
      </c>
      <c r="J7683">
        <v>37.799999999999997</v>
      </c>
      <c r="K7683">
        <v>2.87</v>
      </c>
      <c r="L7683">
        <v>3.61</v>
      </c>
      <c r="M7683">
        <v>79</v>
      </c>
      <c r="N7683">
        <f>LOG(M7683/100,2)+3</f>
        <v>2.6599245584023783</v>
      </c>
      <c r="O7683">
        <f>INDEX(lehmad!B$2:B$412,MATCH(klypsid!$B7683,lehmad!$A$2:$A$412,0))</f>
        <v>39070</v>
      </c>
      <c r="P7683">
        <f>INDEX(lehmad!D$2:D$412,MATCH(klypsid!$B7683,lehmad!$A$2:$A$412,0))</f>
        <v>117</v>
      </c>
      <c r="Q7683">
        <f>INDEX(lehmad!E$2:E$412,MATCH(klypsid!$B7683,lehmad!$A$2:$A$412,0))</f>
        <v>1</v>
      </c>
      <c r="R7683" t="str">
        <f>INDEX(lehmad!F$2:F$412,MATCH(klypsid!$B7683,lehmad!$A$2:$A$412,0))</f>
        <v>DYNASTY-ET</v>
      </c>
      <c r="S7683">
        <f>INDEX(lehmad!H$2:H$412,MATCH(klypsid!$B7683,lehmad!$A$2:$A$412,0))</f>
        <v>124</v>
      </c>
      <c r="T7683">
        <f>INDEX(lehmad!K$2:K$412,MATCH(klypsid!$B7683,lehmad!$A$2:$A$412,0))</f>
        <v>108</v>
      </c>
      <c r="U7683" s="4">
        <f t="shared" ref="U7683:U7746" si="240">IF(AND(A7683=A7682,D7683=D7682),U7682+1,1)</f>
        <v>4</v>
      </c>
      <c r="V7683">
        <f t="shared" ref="V7683:V7746" si="241">IF(AND(A7683=A7682,D7683=D7682),G7683-G7682,G7683-F7683)</f>
        <v>28</v>
      </c>
    </row>
    <row r="7684" spans="1:22" x14ac:dyDescent="0.25">
      <c r="A7684">
        <v>4309</v>
      </c>
      <c r="B7684" t="str">
        <f>"E"&amp;A7684</f>
        <v>E4309</v>
      </c>
      <c r="C7684" t="s">
        <v>156</v>
      </c>
      <c r="D7684">
        <v>1</v>
      </c>
      <c r="E7684">
        <f>IF(D7684&lt;4,D7684,4)</f>
        <v>1</v>
      </c>
      <c r="F7684" s="1">
        <v>39744</v>
      </c>
      <c r="G7684" s="1">
        <v>39875</v>
      </c>
      <c r="H7684" s="3">
        <f>G7684-F7684</f>
        <v>131</v>
      </c>
      <c r="I7684" s="3">
        <f>IF(H7684&lt;=60,1,IF(H7684&lt;=150,2,3))</f>
        <v>2</v>
      </c>
      <c r="J7684">
        <v>33.200000000000003</v>
      </c>
      <c r="K7684">
        <v>3.69</v>
      </c>
      <c r="L7684">
        <v>3.5</v>
      </c>
      <c r="M7684">
        <v>36</v>
      </c>
      <c r="N7684">
        <f>LOG(M7684/100,2)+3</f>
        <v>1.5260688116675876</v>
      </c>
      <c r="O7684">
        <f>INDEX(lehmad!B$2:B$412,MATCH(klypsid!$B7684,lehmad!$A$2:$A$412,0))</f>
        <v>39070</v>
      </c>
      <c r="P7684">
        <f>INDEX(lehmad!D$2:D$412,MATCH(klypsid!$B7684,lehmad!$A$2:$A$412,0))</f>
        <v>117</v>
      </c>
      <c r="Q7684">
        <f>INDEX(lehmad!E$2:E$412,MATCH(klypsid!$B7684,lehmad!$A$2:$A$412,0))</f>
        <v>1</v>
      </c>
      <c r="R7684" t="str">
        <f>INDEX(lehmad!F$2:F$412,MATCH(klypsid!$B7684,lehmad!$A$2:$A$412,0))</f>
        <v>DYNASTY-ET</v>
      </c>
      <c r="S7684">
        <f>INDEX(lehmad!H$2:H$412,MATCH(klypsid!$B7684,lehmad!$A$2:$A$412,0))</f>
        <v>124</v>
      </c>
      <c r="T7684">
        <f>INDEX(lehmad!K$2:K$412,MATCH(klypsid!$B7684,lehmad!$A$2:$A$412,0))</f>
        <v>108</v>
      </c>
      <c r="U7684" s="4">
        <f t="shared" si="240"/>
        <v>5</v>
      </c>
      <c r="V7684">
        <f t="shared" si="241"/>
        <v>30</v>
      </c>
    </row>
    <row r="7685" spans="1:22" x14ac:dyDescent="0.25">
      <c r="A7685">
        <v>4309</v>
      </c>
      <c r="B7685" t="str">
        <f>"E"&amp;A7685</f>
        <v>E4309</v>
      </c>
      <c r="C7685" t="s">
        <v>156</v>
      </c>
      <c r="D7685">
        <v>1</v>
      </c>
      <c r="E7685">
        <f>IF(D7685&lt;4,D7685,4)</f>
        <v>1</v>
      </c>
      <c r="F7685" s="1">
        <v>39744</v>
      </c>
      <c r="G7685" s="1">
        <v>39908</v>
      </c>
      <c r="H7685" s="3">
        <f>G7685-F7685</f>
        <v>164</v>
      </c>
      <c r="I7685" s="3">
        <f>IF(H7685&lt;=60,1,IF(H7685&lt;=150,2,3))</f>
        <v>3</v>
      </c>
      <c r="J7685">
        <v>28</v>
      </c>
      <c r="K7685">
        <v>3.52</v>
      </c>
      <c r="L7685">
        <v>3.88</v>
      </c>
      <c r="M7685">
        <v>309</v>
      </c>
      <c r="N7685">
        <f>LOG(M7685/100,2)+3</f>
        <v>4.6276068381296493</v>
      </c>
      <c r="O7685">
        <f>INDEX(lehmad!B$2:B$412,MATCH(klypsid!$B7685,lehmad!$A$2:$A$412,0))</f>
        <v>39070</v>
      </c>
      <c r="P7685">
        <f>INDEX(lehmad!D$2:D$412,MATCH(klypsid!$B7685,lehmad!$A$2:$A$412,0))</f>
        <v>117</v>
      </c>
      <c r="Q7685">
        <f>INDEX(lehmad!E$2:E$412,MATCH(klypsid!$B7685,lehmad!$A$2:$A$412,0))</f>
        <v>1</v>
      </c>
      <c r="R7685" t="str">
        <f>INDEX(lehmad!F$2:F$412,MATCH(klypsid!$B7685,lehmad!$A$2:$A$412,0))</f>
        <v>DYNASTY-ET</v>
      </c>
      <c r="S7685">
        <f>INDEX(lehmad!H$2:H$412,MATCH(klypsid!$B7685,lehmad!$A$2:$A$412,0))</f>
        <v>124</v>
      </c>
      <c r="T7685">
        <f>INDEX(lehmad!K$2:K$412,MATCH(klypsid!$B7685,lehmad!$A$2:$A$412,0))</f>
        <v>108</v>
      </c>
      <c r="U7685" s="4">
        <f t="shared" si="240"/>
        <v>6</v>
      </c>
      <c r="V7685">
        <f t="shared" si="241"/>
        <v>33</v>
      </c>
    </row>
    <row r="7686" spans="1:22" x14ac:dyDescent="0.25">
      <c r="A7686">
        <v>4309</v>
      </c>
      <c r="B7686" t="str">
        <f>"E"&amp;A7686</f>
        <v>E4309</v>
      </c>
      <c r="C7686" t="s">
        <v>156</v>
      </c>
      <c r="D7686">
        <v>1</v>
      </c>
      <c r="E7686">
        <f>IF(D7686&lt;4,D7686,4)</f>
        <v>1</v>
      </c>
      <c r="F7686" s="1">
        <v>39744</v>
      </c>
      <c r="G7686" s="1">
        <v>39944</v>
      </c>
      <c r="H7686" s="3">
        <f>G7686-F7686</f>
        <v>200</v>
      </c>
      <c r="I7686" s="3">
        <f>IF(H7686&lt;=60,1,IF(H7686&lt;=150,2,3))</f>
        <v>3</v>
      </c>
      <c r="J7686">
        <v>28.7</v>
      </c>
      <c r="K7686">
        <v>4.03</v>
      </c>
      <c r="L7686">
        <v>3.79</v>
      </c>
      <c r="M7686">
        <v>108</v>
      </c>
      <c r="N7686">
        <f>LOG(M7686/100,2)+3</f>
        <v>3.1110313123887439</v>
      </c>
      <c r="O7686">
        <f>INDEX(lehmad!B$2:B$412,MATCH(klypsid!$B7686,lehmad!$A$2:$A$412,0))</f>
        <v>39070</v>
      </c>
      <c r="P7686">
        <f>INDEX(lehmad!D$2:D$412,MATCH(klypsid!$B7686,lehmad!$A$2:$A$412,0))</f>
        <v>117</v>
      </c>
      <c r="Q7686">
        <f>INDEX(lehmad!E$2:E$412,MATCH(klypsid!$B7686,lehmad!$A$2:$A$412,0))</f>
        <v>1</v>
      </c>
      <c r="R7686" t="str">
        <f>INDEX(lehmad!F$2:F$412,MATCH(klypsid!$B7686,lehmad!$A$2:$A$412,0))</f>
        <v>DYNASTY-ET</v>
      </c>
      <c r="S7686">
        <f>INDEX(lehmad!H$2:H$412,MATCH(klypsid!$B7686,lehmad!$A$2:$A$412,0))</f>
        <v>124</v>
      </c>
      <c r="T7686">
        <f>INDEX(lehmad!K$2:K$412,MATCH(klypsid!$B7686,lehmad!$A$2:$A$412,0))</f>
        <v>108</v>
      </c>
      <c r="U7686" s="4">
        <f t="shared" si="240"/>
        <v>7</v>
      </c>
      <c r="V7686">
        <f t="shared" si="241"/>
        <v>36</v>
      </c>
    </row>
    <row r="7687" spans="1:22" x14ac:dyDescent="0.25">
      <c r="A7687">
        <v>4309</v>
      </c>
      <c r="B7687" t="str">
        <f>"E"&amp;A7687</f>
        <v>E4309</v>
      </c>
      <c r="C7687" t="s">
        <v>156</v>
      </c>
      <c r="D7687">
        <v>1</v>
      </c>
      <c r="E7687">
        <f>IF(D7687&lt;4,D7687,4)</f>
        <v>1</v>
      </c>
      <c r="F7687" s="1">
        <v>39744</v>
      </c>
      <c r="G7687" s="1">
        <v>39972</v>
      </c>
      <c r="H7687" s="3">
        <f>G7687-F7687</f>
        <v>228</v>
      </c>
      <c r="I7687" s="3">
        <f>IF(H7687&lt;=60,1,IF(H7687&lt;=150,2,3))</f>
        <v>3</v>
      </c>
      <c r="J7687">
        <v>25.8</v>
      </c>
      <c r="K7687">
        <v>2.84</v>
      </c>
      <c r="L7687">
        <v>4.0599999999999996</v>
      </c>
      <c r="M7687">
        <v>80</v>
      </c>
      <c r="N7687">
        <f>LOG(M7687/100,2)+3</f>
        <v>2.6780719051126378</v>
      </c>
      <c r="O7687">
        <f>INDEX(lehmad!B$2:B$412,MATCH(klypsid!$B7687,lehmad!$A$2:$A$412,0))</f>
        <v>39070</v>
      </c>
      <c r="P7687">
        <f>INDEX(lehmad!D$2:D$412,MATCH(klypsid!$B7687,lehmad!$A$2:$A$412,0))</f>
        <v>117</v>
      </c>
      <c r="Q7687">
        <f>INDEX(lehmad!E$2:E$412,MATCH(klypsid!$B7687,lehmad!$A$2:$A$412,0))</f>
        <v>1</v>
      </c>
      <c r="R7687" t="str">
        <f>INDEX(lehmad!F$2:F$412,MATCH(klypsid!$B7687,lehmad!$A$2:$A$412,0))</f>
        <v>DYNASTY-ET</v>
      </c>
      <c r="S7687">
        <f>INDEX(lehmad!H$2:H$412,MATCH(klypsid!$B7687,lehmad!$A$2:$A$412,0))</f>
        <v>124</v>
      </c>
      <c r="T7687">
        <f>INDEX(lehmad!K$2:K$412,MATCH(klypsid!$B7687,lehmad!$A$2:$A$412,0))</f>
        <v>108</v>
      </c>
      <c r="U7687" s="4">
        <f t="shared" si="240"/>
        <v>8</v>
      </c>
      <c r="V7687">
        <f t="shared" si="241"/>
        <v>28</v>
      </c>
    </row>
    <row r="7688" spans="1:22" x14ac:dyDescent="0.25">
      <c r="A7688">
        <v>4309</v>
      </c>
      <c r="B7688" t="str">
        <f>"E"&amp;A7688</f>
        <v>E4309</v>
      </c>
      <c r="C7688" t="s">
        <v>156</v>
      </c>
      <c r="D7688">
        <v>1</v>
      </c>
      <c r="E7688">
        <f>IF(D7688&lt;4,D7688,4)</f>
        <v>1</v>
      </c>
      <c r="F7688" s="1">
        <v>39744</v>
      </c>
      <c r="G7688" s="1">
        <v>40007</v>
      </c>
      <c r="H7688" s="3">
        <f>G7688-F7688</f>
        <v>263</v>
      </c>
      <c r="I7688" s="3">
        <f>IF(H7688&lt;=60,1,IF(H7688&lt;=150,2,3))</f>
        <v>3</v>
      </c>
      <c r="J7688">
        <v>27.9</v>
      </c>
      <c r="K7688">
        <v>2.21</v>
      </c>
      <c r="L7688">
        <v>4.05</v>
      </c>
      <c r="M7688">
        <v>161</v>
      </c>
      <c r="N7688">
        <f>LOG(M7688/100,2)+3</f>
        <v>3.6870606883398924</v>
      </c>
      <c r="O7688">
        <f>INDEX(lehmad!B$2:B$412,MATCH(klypsid!$B7688,lehmad!$A$2:$A$412,0))</f>
        <v>39070</v>
      </c>
      <c r="P7688">
        <f>INDEX(lehmad!D$2:D$412,MATCH(klypsid!$B7688,lehmad!$A$2:$A$412,0))</f>
        <v>117</v>
      </c>
      <c r="Q7688">
        <f>INDEX(lehmad!E$2:E$412,MATCH(klypsid!$B7688,lehmad!$A$2:$A$412,0))</f>
        <v>1</v>
      </c>
      <c r="R7688" t="str">
        <f>INDEX(lehmad!F$2:F$412,MATCH(klypsid!$B7688,lehmad!$A$2:$A$412,0))</f>
        <v>DYNASTY-ET</v>
      </c>
      <c r="S7688">
        <f>INDEX(lehmad!H$2:H$412,MATCH(klypsid!$B7688,lehmad!$A$2:$A$412,0))</f>
        <v>124</v>
      </c>
      <c r="T7688">
        <f>INDEX(lehmad!K$2:K$412,MATCH(klypsid!$B7688,lehmad!$A$2:$A$412,0))</f>
        <v>108</v>
      </c>
      <c r="U7688" s="4">
        <f t="shared" si="240"/>
        <v>9</v>
      </c>
      <c r="V7688">
        <f t="shared" si="241"/>
        <v>35</v>
      </c>
    </row>
    <row r="7689" spans="1:22" x14ac:dyDescent="0.25">
      <c r="A7689">
        <v>4309</v>
      </c>
      <c r="B7689" t="str">
        <f>"E"&amp;A7689</f>
        <v>E4309</v>
      </c>
      <c r="C7689" t="s">
        <v>156</v>
      </c>
      <c r="D7689">
        <v>1</v>
      </c>
      <c r="E7689">
        <f>IF(D7689&lt;4,D7689,4)</f>
        <v>1</v>
      </c>
      <c r="F7689" s="1">
        <v>39744</v>
      </c>
      <c r="G7689" s="1">
        <v>40037</v>
      </c>
      <c r="H7689" s="3">
        <f>G7689-F7689</f>
        <v>293</v>
      </c>
      <c r="I7689" s="3">
        <f>IF(H7689&lt;=60,1,IF(H7689&lt;=150,2,3))</f>
        <v>3</v>
      </c>
      <c r="J7689">
        <v>27</v>
      </c>
      <c r="K7689">
        <v>2.56</v>
      </c>
      <c r="L7689">
        <v>3.92</v>
      </c>
      <c r="M7689">
        <v>90</v>
      </c>
      <c r="N7689">
        <f>LOG(M7689/100,2)+3</f>
        <v>2.84799690655495</v>
      </c>
      <c r="O7689">
        <f>INDEX(lehmad!B$2:B$412,MATCH(klypsid!$B7689,lehmad!$A$2:$A$412,0))</f>
        <v>39070</v>
      </c>
      <c r="P7689">
        <f>INDEX(lehmad!D$2:D$412,MATCH(klypsid!$B7689,lehmad!$A$2:$A$412,0))</f>
        <v>117</v>
      </c>
      <c r="Q7689">
        <f>INDEX(lehmad!E$2:E$412,MATCH(klypsid!$B7689,lehmad!$A$2:$A$412,0))</f>
        <v>1</v>
      </c>
      <c r="R7689" t="str">
        <f>INDEX(lehmad!F$2:F$412,MATCH(klypsid!$B7689,lehmad!$A$2:$A$412,0))</f>
        <v>DYNASTY-ET</v>
      </c>
      <c r="S7689">
        <f>INDEX(lehmad!H$2:H$412,MATCH(klypsid!$B7689,lehmad!$A$2:$A$412,0))</f>
        <v>124</v>
      </c>
      <c r="T7689">
        <f>INDEX(lehmad!K$2:K$412,MATCH(klypsid!$B7689,lehmad!$A$2:$A$412,0))</f>
        <v>108</v>
      </c>
      <c r="U7689" s="4">
        <f t="shared" si="240"/>
        <v>10</v>
      </c>
      <c r="V7689">
        <f t="shared" si="241"/>
        <v>30</v>
      </c>
    </row>
    <row r="7690" spans="1:22" x14ac:dyDescent="0.25">
      <c r="A7690">
        <v>4309</v>
      </c>
      <c r="B7690" t="str">
        <f>"E"&amp;A7690</f>
        <v>E4309</v>
      </c>
      <c r="C7690" t="s">
        <v>156</v>
      </c>
      <c r="D7690">
        <v>1</v>
      </c>
      <c r="E7690">
        <f>IF(D7690&lt;4,D7690,4)</f>
        <v>1</v>
      </c>
      <c r="F7690" s="1">
        <v>39744</v>
      </c>
      <c r="G7690" s="1">
        <v>40066</v>
      </c>
      <c r="H7690" s="3">
        <f>G7690-F7690</f>
        <v>322</v>
      </c>
      <c r="I7690" s="3">
        <f>IF(H7690&lt;=60,1,IF(H7690&lt;=150,2,3))</f>
        <v>3</v>
      </c>
      <c r="J7690">
        <v>25.4</v>
      </c>
      <c r="K7690">
        <v>3.33</v>
      </c>
      <c r="L7690">
        <v>4.0199999999999996</v>
      </c>
      <c r="M7690">
        <v>44</v>
      </c>
      <c r="N7690">
        <f>LOG(M7690/100,2)+3</f>
        <v>1.8155754288625725</v>
      </c>
      <c r="O7690">
        <f>INDEX(lehmad!B$2:B$412,MATCH(klypsid!$B7690,lehmad!$A$2:$A$412,0))</f>
        <v>39070</v>
      </c>
      <c r="P7690">
        <f>INDEX(lehmad!D$2:D$412,MATCH(klypsid!$B7690,lehmad!$A$2:$A$412,0))</f>
        <v>117</v>
      </c>
      <c r="Q7690">
        <f>INDEX(lehmad!E$2:E$412,MATCH(klypsid!$B7690,lehmad!$A$2:$A$412,0))</f>
        <v>1</v>
      </c>
      <c r="R7690" t="str">
        <f>INDEX(lehmad!F$2:F$412,MATCH(klypsid!$B7690,lehmad!$A$2:$A$412,0))</f>
        <v>DYNASTY-ET</v>
      </c>
      <c r="S7690">
        <f>INDEX(lehmad!H$2:H$412,MATCH(klypsid!$B7690,lehmad!$A$2:$A$412,0))</f>
        <v>124</v>
      </c>
      <c r="T7690">
        <f>INDEX(lehmad!K$2:K$412,MATCH(klypsid!$B7690,lehmad!$A$2:$A$412,0))</f>
        <v>108</v>
      </c>
      <c r="U7690" s="4">
        <f t="shared" si="240"/>
        <v>11</v>
      </c>
      <c r="V7690">
        <f t="shared" si="241"/>
        <v>29</v>
      </c>
    </row>
    <row r="7691" spans="1:22" x14ac:dyDescent="0.25">
      <c r="A7691">
        <v>4309</v>
      </c>
      <c r="B7691" t="str">
        <f>"E"&amp;A7691</f>
        <v>E4309</v>
      </c>
      <c r="C7691" t="s">
        <v>156</v>
      </c>
      <c r="D7691">
        <v>1</v>
      </c>
      <c r="E7691">
        <f>IF(D7691&lt;4,D7691,4)</f>
        <v>1</v>
      </c>
      <c r="F7691" s="1">
        <v>39744</v>
      </c>
      <c r="G7691" s="1">
        <v>40094</v>
      </c>
      <c r="H7691" s="3">
        <f>G7691-F7691</f>
        <v>350</v>
      </c>
      <c r="I7691" s="3">
        <f>IF(H7691&lt;=60,1,IF(H7691&lt;=150,2,3))</f>
        <v>3</v>
      </c>
      <c r="J7691">
        <v>21.2</v>
      </c>
      <c r="K7691">
        <v>3.22</v>
      </c>
      <c r="L7691">
        <v>4.4800000000000004</v>
      </c>
      <c r="M7691">
        <v>116</v>
      </c>
      <c r="N7691">
        <f>LOG(M7691/100,2)+3</f>
        <v>3.2141248053528475</v>
      </c>
      <c r="O7691">
        <f>INDEX(lehmad!B$2:B$412,MATCH(klypsid!$B7691,lehmad!$A$2:$A$412,0))</f>
        <v>39070</v>
      </c>
      <c r="P7691">
        <f>INDEX(lehmad!D$2:D$412,MATCH(klypsid!$B7691,lehmad!$A$2:$A$412,0))</f>
        <v>117</v>
      </c>
      <c r="Q7691">
        <f>INDEX(lehmad!E$2:E$412,MATCH(klypsid!$B7691,lehmad!$A$2:$A$412,0))</f>
        <v>1</v>
      </c>
      <c r="R7691" t="str">
        <f>INDEX(lehmad!F$2:F$412,MATCH(klypsid!$B7691,lehmad!$A$2:$A$412,0))</f>
        <v>DYNASTY-ET</v>
      </c>
      <c r="S7691">
        <f>INDEX(lehmad!H$2:H$412,MATCH(klypsid!$B7691,lehmad!$A$2:$A$412,0))</f>
        <v>124</v>
      </c>
      <c r="T7691">
        <f>INDEX(lehmad!K$2:K$412,MATCH(klypsid!$B7691,lehmad!$A$2:$A$412,0))</f>
        <v>108</v>
      </c>
      <c r="U7691" s="4">
        <f t="shared" si="240"/>
        <v>12</v>
      </c>
      <c r="V7691">
        <f t="shared" si="241"/>
        <v>28</v>
      </c>
    </row>
    <row r="7692" spans="1:22" x14ac:dyDescent="0.25">
      <c r="A7692">
        <v>4309</v>
      </c>
      <c r="B7692" t="str">
        <f>"E"&amp;A7692</f>
        <v>E4309</v>
      </c>
      <c r="C7692" t="s">
        <v>156</v>
      </c>
      <c r="D7692">
        <v>1</v>
      </c>
      <c r="E7692">
        <f>IF(D7692&lt;4,D7692,4)</f>
        <v>1</v>
      </c>
      <c r="F7692" s="1">
        <v>39744</v>
      </c>
      <c r="G7692" s="1">
        <v>40125</v>
      </c>
      <c r="H7692" s="3">
        <f>G7692-F7692</f>
        <v>381</v>
      </c>
      <c r="I7692" s="3">
        <f>IF(H7692&lt;=60,1,IF(H7692&lt;=150,2,3))</f>
        <v>3</v>
      </c>
      <c r="J7692">
        <v>16</v>
      </c>
      <c r="K7692">
        <v>4.84</v>
      </c>
      <c r="L7692">
        <v>4.1900000000000004</v>
      </c>
      <c r="M7692">
        <v>121</v>
      </c>
      <c r="N7692">
        <f>LOG(M7692/100,2)+3</f>
        <v>3.2750070474998698</v>
      </c>
      <c r="O7692">
        <f>INDEX(lehmad!B$2:B$412,MATCH(klypsid!$B7692,lehmad!$A$2:$A$412,0))</f>
        <v>39070</v>
      </c>
      <c r="P7692">
        <f>INDEX(lehmad!D$2:D$412,MATCH(klypsid!$B7692,lehmad!$A$2:$A$412,0))</f>
        <v>117</v>
      </c>
      <c r="Q7692">
        <f>INDEX(lehmad!E$2:E$412,MATCH(klypsid!$B7692,lehmad!$A$2:$A$412,0))</f>
        <v>1</v>
      </c>
      <c r="R7692" t="str">
        <f>INDEX(lehmad!F$2:F$412,MATCH(klypsid!$B7692,lehmad!$A$2:$A$412,0))</f>
        <v>DYNASTY-ET</v>
      </c>
      <c r="S7692">
        <f>INDEX(lehmad!H$2:H$412,MATCH(klypsid!$B7692,lehmad!$A$2:$A$412,0))</f>
        <v>124</v>
      </c>
      <c r="T7692">
        <f>INDEX(lehmad!K$2:K$412,MATCH(klypsid!$B7692,lehmad!$A$2:$A$412,0))</f>
        <v>108</v>
      </c>
      <c r="U7692" s="4">
        <f t="shared" si="240"/>
        <v>13</v>
      </c>
      <c r="V7692">
        <f t="shared" si="241"/>
        <v>31</v>
      </c>
    </row>
    <row r="7693" spans="1:22" x14ac:dyDescent="0.25">
      <c r="A7693">
        <v>4309</v>
      </c>
      <c r="B7693" t="str">
        <f>"E"&amp;A7693</f>
        <v>E4309</v>
      </c>
      <c r="C7693" t="s">
        <v>156</v>
      </c>
      <c r="D7693">
        <v>2</v>
      </c>
      <c r="E7693">
        <f>IF(D7693&lt;4,D7693,4)</f>
        <v>2</v>
      </c>
      <c r="F7693" s="1">
        <v>40188</v>
      </c>
      <c r="G7693" s="1">
        <v>40214</v>
      </c>
      <c r="H7693" s="3">
        <f>G7693-F7693</f>
        <v>26</v>
      </c>
      <c r="I7693" s="3">
        <f>IF(H7693&lt;=60,1,IF(H7693&lt;=150,2,3))</f>
        <v>1</v>
      </c>
      <c r="J7693">
        <v>50.6</v>
      </c>
      <c r="K7693">
        <v>3.58</v>
      </c>
      <c r="L7693">
        <v>3.09</v>
      </c>
      <c r="M7693">
        <v>17</v>
      </c>
      <c r="N7693">
        <f>LOG(M7693/100,2)+3</f>
        <v>0.44360665147561473</v>
      </c>
      <c r="O7693">
        <f>INDEX(lehmad!B$2:B$412,MATCH(klypsid!$B7693,lehmad!$A$2:$A$412,0))</f>
        <v>39070</v>
      </c>
      <c r="P7693">
        <f>INDEX(lehmad!D$2:D$412,MATCH(klypsid!$B7693,lehmad!$A$2:$A$412,0))</f>
        <v>117</v>
      </c>
      <c r="Q7693">
        <f>INDEX(lehmad!E$2:E$412,MATCH(klypsid!$B7693,lehmad!$A$2:$A$412,0))</f>
        <v>1</v>
      </c>
      <c r="R7693" t="str">
        <f>INDEX(lehmad!F$2:F$412,MATCH(klypsid!$B7693,lehmad!$A$2:$A$412,0))</f>
        <v>DYNASTY-ET</v>
      </c>
      <c r="S7693">
        <f>INDEX(lehmad!H$2:H$412,MATCH(klypsid!$B7693,lehmad!$A$2:$A$412,0))</f>
        <v>124</v>
      </c>
      <c r="T7693">
        <f>INDEX(lehmad!K$2:K$412,MATCH(klypsid!$B7693,lehmad!$A$2:$A$412,0))</f>
        <v>108</v>
      </c>
      <c r="U7693" s="4">
        <f t="shared" si="240"/>
        <v>1</v>
      </c>
      <c r="V7693">
        <f t="shared" si="241"/>
        <v>26</v>
      </c>
    </row>
    <row r="7694" spans="1:22" x14ac:dyDescent="0.25">
      <c r="A7694">
        <v>4309</v>
      </c>
      <c r="B7694" t="str">
        <f>"E"&amp;A7694</f>
        <v>E4309</v>
      </c>
      <c r="C7694" t="s">
        <v>156</v>
      </c>
      <c r="D7694">
        <v>2</v>
      </c>
      <c r="E7694">
        <f>IF(D7694&lt;4,D7694,4)</f>
        <v>2</v>
      </c>
      <c r="F7694" s="1">
        <v>40188</v>
      </c>
      <c r="G7694" s="1">
        <v>40242</v>
      </c>
      <c r="H7694" s="3">
        <f>G7694-F7694</f>
        <v>54</v>
      </c>
      <c r="I7694" s="3">
        <f>IF(H7694&lt;=60,1,IF(H7694&lt;=150,2,3))</f>
        <v>1</v>
      </c>
      <c r="J7694">
        <v>47.4</v>
      </c>
      <c r="K7694">
        <v>3.19</v>
      </c>
      <c r="L7694">
        <v>3.21</v>
      </c>
      <c r="M7694">
        <v>39</v>
      </c>
      <c r="N7694">
        <f>LOG(M7694/100,2)+3</f>
        <v>1.6415460290875237</v>
      </c>
      <c r="O7694">
        <f>INDEX(lehmad!B$2:B$412,MATCH(klypsid!$B7694,lehmad!$A$2:$A$412,0))</f>
        <v>39070</v>
      </c>
      <c r="P7694">
        <f>INDEX(lehmad!D$2:D$412,MATCH(klypsid!$B7694,lehmad!$A$2:$A$412,0))</f>
        <v>117</v>
      </c>
      <c r="Q7694">
        <f>INDEX(lehmad!E$2:E$412,MATCH(klypsid!$B7694,lehmad!$A$2:$A$412,0))</f>
        <v>1</v>
      </c>
      <c r="R7694" t="str">
        <f>INDEX(lehmad!F$2:F$412,MATCH(klypsid!$B7694,lehmad!$A$2:$A$412,0))</f>
        <v>DYNASTY-ET</v>
      </c>
      <c r="S7694">
        <f>INDEX(lehmad!H$2:H$412,MATCH(klypsid!$B7694,lehmad!$A$2:$A$412,0))</f>
        <v>124</v>
      </c>
      <c r="T7694">
        <f>INDEX(lehmad!K$2:K$412,MATCH(klypsid!$B7694,lehmad!$A$2:$A$412,0))</f>
        <v>108</v>
      </c>
      <c r="U7694" s="4">
        <f t="shared" si="240"/>
        <v>2</v>
      </c>
      <c r="V7694">
        <f t="shared" si="241"/>
        <v>28</v>
      </c>
    </row>
    <row r="7695" spans="1:22" x14ac:dyDescent="0.25">
      <c r="A7695">
        <v>4309</v>
      </c>
      <c r="B7695" t="str">
        <f>"E"&amp;A7695</f>
        <v>E4309</v>
      </c>
      <c r="C7695" t="s">
        <v>156</v>
      </c>
      <c r="D7695">
        <v>2</v>
      </c>
      <c r="E7695">
        <f>IF(D7695&lt;4,D7695,4)</f>
        <v>2</v>
      </c>
      <c r="F7695" s="1">
        <v>40188</v>
      </c>
      <c r="G7695" s="1">
        <v>40276</v>
      </c>
      <c r="H7695" s="3">
        <f>G7695-F7695</f>
        <v>88</v>
      </c>
      <c r="I7695" s="3">
        <f>IF(H7695&lt;=60,1,IF(H7695&lt;=150,2,3))</f>
        <v>2</v>
      </c>
      <c r="J7695">
        <v>51.2</v>
      </c>
      <c r="K7695">
        <v>3.24</v>
      </c>
      <c r="L7695">
        <v>3.4</v>
      </c>
      <c r="M7695">
        <v>19</v>
      </c>
      <c r="N7695">
        <f>LOG(M7695/100,2)+3</f>
        <v>0.60407132366886085</v>
      </c>
      <c r="O7695">
        <f>INDEX(lehmad!B$2:B$412,MATCH(klypsid!$B7695,lehmad!$A$2:$A$412,0))</f>
        <v>39070</v>
      </c>
      <c r="P7695">
        <f>INDEX(lehmad!D$2:D$412,MATCH(klypsid!$B7695,lehmad!$A$2:$A$412,0))</f>
        <v>117</v>
      </c>
      <c r="Q7695">
        <f>INDEX(lehmad!E$2:E$412,MATCH(klypsid!$B7695,lehmad!$A$2:$A$412,0))</f>
        <v>1</v>
      </c>
      <c r="R7695" t="str">
        <f>INDEX(lehmad!F$2:F$412,MATCH(klypsid!$B7695,lehmad!$A$2:$A$412,0))</f>
        <v>DYNASTY-ET</v>
      </c>
      <c r="S7695">
        <f>INDEX(lehmad!H$2:H$412,MATCH(klypsid!$B7695,lehmad!$A$2:$A$412,0))</f>
        <v>124</v>
      </c>
      <c r="T7695">
        <f>INDEX(lehmad!K$2:K$412,MATCH(klypsid!$B7695,lehmad!$A$2:$A$412,0))</f>
        <v>108</v>
      </c>
      <c r="U7695" s="4">
        <f t="shared" si="240"/>
        <v>3</v>
      </c>
      <c r="V7695">
        <f t="shared" si="241"/>
        <v>34</v>
      </c>
    </row>
    <row r="7696" spans="1:22" x14ac:dyDescent="0.25">
      <c r="A7696">
        <v>4309</v>
      </c>
      <c r="B7696" t="str">
        <f>"E"&amp;A7696</f>
        <v>E4309</v>
      </c>
      <c r="C7696" t="s">
        <v>156</v>
      </c>
      <c r="D7696">
        <v>2</v>
      </c>
      <c r="E7696">
        <f>IF(D7696&lt;4,D7696,4)</f>
        <v>2</v>
      </c>
      <c r="F7696" s="1">
        <v>40188</v>
      </c>
      <c r="G7696" s="1">
        <v>40304</v>
      </c>
      <c r="H7696" s="3">
        <f>G7696-F7696</f>
        <v>116</v>
      </c>
      <c r="I7696" s="3">
        <f>IF(H7696&lt;=60,1,IF(H7696&lt;=150,2,3))</f>
        <v>2</v>
      </c>
      <c r="J7696">
        <v>42</v>
      </c>
      <c r="K7696">
        <v>3.95</v>
      </c>
      <c r="L7696">
        <v>3.46</v>
      </c>
      <c r="M7696">
        <v>296</v>
      </c>
      <c r="N7696">
        <f>LOG(M7696/100,2)+3</f>
        <v>4.5655971758542249</v>
      </c>
      <c r="O7696">
        <f>INDEX(lehmad!B$2:B$412,MATCH(klypsid!$B7696,lehmad!$A$2:$A$412,0))</f>
        <v>39070</v>
      </c>
      <c r="P7696">
        <f>INDEX(lehmad!D$2:D$412,MATCH(klypsid!$B7696,lehmad!$A$2:$A$412,0))</f>
        <v>117</v>
      </c>
      <c r="Q7696">
        <f>INDEX(lehmad!E$2:E$412,MATCH(klypsid!$B7696,lehmad!$A$2:$A$412,0))</f>
        <v>1</v>
      </c>
      <c r="R7696" t="str">
        <f>INDEX(lehmad!F$2:F$412,MATCH(klypsid!$B7696,lehmad!$A$2:$A$412,0))</f>
        <v>DYNASTY-ET</v>
      </c>
      <c r="S7696">
        <f>INDEX(lehmad!H$2:H$412,MATCH(klypsid!$B7696,lehmad!$A$2:$A$412,0))</f>
        <v>124</v>
      </c>
      <c r="T7696">
        <f>INDEX(lehmad!K$2:K$412,MATCH(klypsid!$B7696,lehmad!$A$2:$A$412,0))</f>
        <v>108</v>
      </c>
      <c r="U7696" s="4">
        <f t="shared" si="240"/>
        <v>4</v>
      </c>
      <c r="V7696">
        <f t="shared" si="241"/>
        <v>28</v>
      </c>
    </row>
    <row r="7697" spans="1:22" x14ac:dyDescent="0.25">
      <c r="A7697">
        <v>4309</v>
      </c>
      <c r="B7697" t="str">
        <f>"E"&amp;A7697</f>
        <v>E4309</v>
      </c>
      <c r="C7697" t="s">
        <v>156</v>
      </c>
      <c r="D7697">
        <v>2</v>
      </c>
      <c r="E7697">
        <f>IF(D7697&lt;4,D7697,4)</f>
        <v>2</v>
      </c>
      <c r="F7697" s="1">
        <v>40188</v>
      </c>
      <c r="G7697" s="1">
        <v>40336</v>
      </c>
      <c r="H7697" s="3">
        <f>G7697-F7697</f>
        <v>148</v>
      </c>
      <c r="I7697" s="3">
        <f>IF(H7697&lt;=60,1,IF(H7697&lt;=150,2,3))</f>
        <v>2</v>
      </c>
      <c r="J7697">
        <v>46.8</v>
      </c>
      <c r="K7697">
        <v>4.4400000000000004</v>
      </c>
      <c r="L7697">
        <v>3.35</v>
      </c>
      <c r="M7697">
        <v>35</v>
      </c>
      <c r="N7697">
        <f>LOG(M7697/100,2)+3</f>
        <v>1.4854268271702415</v>
      </c>
      <c r="O7697">
        <f>INDEX(lehmad!B$2:B$412,MATCH(klypsid!$B7697,lehmad!$A$2:$A$412,0))</f>
        <v>39070</v>
      </c>
      <c r="P7697">
        <f>INDEX(lehmad!D$2:D$412,MATCH(klypsid!$B7697,lehmad!$A$2:$A$412,0))</f>
        <v>117</v>
      </c>
      <c r="Q7697">
        <f>INDEX(lehmad!E$2:E$412,MATCH(klypsid!$B7697,lehmad!$A$2:$A$412,0))</f>
        <v>1</v>
      </c>
      <c r="R7697" t="str">
        <f>INDEX(lehmad!F$2:F$412,MATCH(klypsid!$B7697,lehmad!$A$2:$A$412,0))</f>
        <v>DYNASTY-ET</v>
      </c>
      <c r="S7697">
        <f>INDEX(lehmad!H$2:H$412,MATCH(klypsid!$B7697,lehmad!$A$2:$A$412,0))</f>
        <v>124</v>
      </c>
      <c r="T7697">
        <f>INDEX(lehmad!K$2:K$412,MATCH(klypsid!$B7697,lehmad!$A$2:$A$412,0))</f>
        <v>108</v>
      </c>
      <c r="U7697" s="4">
        <f t="shared" si="240"/>
        <v>5</v>
      </c>
      <c r="V7697">
        <f t="shared" si="241"/>
        <v>32</v>
      </c>
    </row>
    <row r="7698" spans="1:22" x14ac:dyDescent="0.25">
      <c r="A7698">
        <v>4309</v>
      </c>
      <c r="B7698" t="str">
        <f>"E"&amp;A7698</f>
        <v>E4309</v>
      </c>
      <c r="C7698" t="s">
        <v>156</v>
      </c>
      <c r="D7698">
        <v>2</v>
      </c>
      <c r="E7698">
        <f>IF(D7698&lt;4,D7698,4)</f>
        <v>2</v>
      </c>
      <c r="F7698" s="1">
        <v>40188</v>
      </c>
      <c r="G7698" s="1">
        <v>40371</v>
      </c>
      <c r="H7698" s="3">
        <f>G7698-F7698</f>
        <v>183</v>
      </c>
      <c r="I7698" s="3">
        <f>IF(H7698&lt;=60,1,IF(H7698&lt;=150,2,3))</f>
        <v>3</v>
      </c>
      <c r="J7698">
        <v>37.299999999999997</v>
      </c>
      <c r="K7698">
        <v>3.88</v>
      </c>
      <c r="L7698">
        <v>3.54</v>
      </c>
      <c r="M7698">
        <v>91</v>
      </c>
      <c r="N7698">
        <f>LOG(M7698/100,2)+3</f>
        <v>2.8639384504239715</v>
      </c>
      <c r="O7698">
        <f>INDEX(lehmad!B$2:B$412,MATCH(klypsid!$B7698,lehmad!$A$2:$A$412,0))</f>
        <v>39070</v>
      </c>
      <c r="P7698">
        <f>INDEX(lehmad!D$2:D$412,MATCH(klypsid!$B7698,lehmad!$A$2:$A$412,0))</f>
        <v>117</v>
      </c>
      <c r="Q7698">
        <f>INDEX(lehmad!E$2:E$412,MATCH(klypsid!$B7698,lehmad!$A$2:$A$412,0))</f>
        <v>1</v>
      </c>
      <c r="R7698" t="str">
        <f>INDEX(lehmad!F$2:F$412,MATCH(klypsid!$B7698,lehmad!$A$2:$A$412,0))</f>
        <v>DYNASTY-ET</v>
      </c>
      <c r="S7698">
        <f>INDEX(lehmad!H$2:H$412,MATCH(klypsid!$B7698,lehmad!$A$2:$A$412,0))</f>
        <v>124</v>
      </c>
      <c r="T7698">
        <f>INDEX(lehmad!K$2:K$412,MATCH(klypsid!$B7698,lehmad!$A$2:$A$412,0))</f>
        <v>108</v>
      </c>
      <c r="U7698" s="4">
        <f t="shared" si="240"/>
        <v>6</v>
      </c>
      <c r="V7698">
        <f t="shared" si="241"/>
        <v>35</v>
      </c>
    </row>
    <row r="7699" spans="1:22" x14ac:dyDescent="0.25">
      <c r="A7699">
        <v>4309</v>
      </c>
      <c r="B7699" t="str">
        <f>"E"&amp;A7699</f>
        <v>E4309</v>
      </c>
      <c r="C7699" t="s">
        <v>156</v>
      </c>
      <c r="D7699">
        <v>2</v>
      </c>
      <c r="E7699">
        <f>IF(D7699&lt;4,D7699,4)</f>
        <v>2</v>
      </c>
      <c r="F7699" s="1">
        <v>40188</v>
      </c>
      <c r="G7699" s="1">
        <v>40396</v>
      </c>
      <c r="H7699" s="3">
        <f>G7699-F7699</f>
        <v>208</v>
      </c>
      <c r="I7699" s="3">
        <f>IF(H7699&lt;=60,1,IF(H7699&lt;=150,2,3))</f>
        <v>3</v>
      </c>
      <c r="J7699">
        <v>38.9</v>
      </c>
      <c r="K7699">
        <v>3.18</v>
      </c>
      <c r="L7699">
        <v>3.48</v>
      </c>
      <c r="M7699">
        <v>24</v>
      </c>
      <c r="N7699">
        <f>LOG(M7699/100,2)+3</f>
        <v>0.94110631094643127</v>
      </c>
      <c r="O7699">
        <f>INDEX(lehmad!B$2:B$412,MATCH(klypsid!$B7699,lehmad!$A$2:$A$412,0))</f>
        <v>39070</v>
      </c>
      <c r="P7699">
        <f>INDEX(lehmad!D$2:D$412,MATCH(klypsid!$B7699,lehmad!$A$2:$A$412,0))</f>
        <v>117</v>
      </c>
      <c r="Q7699">
        <f>INDEX(lehmad!E$2:E$412,MATCH(klypsid!$B7699,lehmad!$A$2:$A$412,0))</f>
        <v>1</v>
      </c>
      <c r="R7699" t="str">
        <f>INDEX(lehmad!F$2:F$412,MATCH(klypsid!$B7699,lehmad!$A$2:$A$412,0))</f>
        <v>DYNASTY-ET</v>
      </c>
      <c r="S7699">
        <f>INDEX(lehmad!H$2:H$412,MATCH(klypsid!$B7699,lehmad!$A$2:$A$412,0))</f>
        <v>124</v>
      </c>
      <c r="T7699">
        <f>INDEX(lehmad!K$2:K$412,MATCH(klypsid!$B7699,lehmad!$A$2:$A$412,0))</f>
        <v>108</v>
      </c>
      <c r="U7699" s="4">
        <f t="shared" si="240"/>
        <v>7</v>
      </c>
      <c r="V7699">
        <f t="shared" si="241"/>
        <v>25</v>
      </c>
    </row>
    <row r="7700" spans="1:22" x14ac:dyDescent="0.25">
      <c r="A7700">
        <v>4309</v>
      </c>
      <c r="B7700" t="str">
        <f>"E"&amp;A7700</f>
        <v>E4309</v>
      </c>
      <c r="C7700" t="s">
        <v>156</v>
      </c>
      <c r="D7700">
        <v>2</v>
      </c>
      <c r="E7700">
        <f>IF(D7700&lt;4,D7700,4)</f>
        <v>2</v>
      </c>
      <c r="F7700" s="1">
        <v>40188</v>
      </c>
      <c r="G7700" s="1">
        <v>40434</v>
      </c>
      <c r="H7700" s="3">
        <f>G7700-F7700</f>
        <v>246</v>
      </c>
      <c r="I7700" s="3">
        <f>IF(H7700&lt;=60,1,IF(H7700&lt;=150,2,3))</f>
        <v>3</v>
      </c>
      <c r="J7700">
        <v>28.9</v>
      </c>
      <c r="K7700">
        <v>2</v>
      </c>
      <c r="L7700">
        <v>4.13</v>
      </c>
      <c r="M7700">
        <v>73</v>
      </c>
      <c r="N7700">
        <f>LOG(M7700/100,2)+3</f>
        <v>2.5459683691052923</v>
      </c>
      <c r="O7700">
        <f>INDEX(lehmad!B$2:B$412,MATCH(klypsid!$B7700,lehmad!$A$2:$A$412,0))</f>
        <v>39070</v>
      </c>
      <c r="P7700">
        <f>INDEX(lehmad!D$2:D$412,MATCH(klypsid!$B7700,lehmad!$A$2:$A$412,0))</f>
        <v>117</v>
      </c>
      <c r="Q7700">
        <f>INDEX(lehmad!E$2:E$412,MATCH(klypsid!$B7700,lehmad!$A$2:$A$412,0))</f>
        <v>1</v>
      </c>
      <c r="R7700" t="str">
        <f>INDEX(lehmad!F$2:F$412,MATCH(klypsid!$B7700,lehmad!$A$2:$A$412,0))</f>
        <v>DYNASTY-ET</v>
      </c>
      <c r="S7700">
        <f>INDEX(lehmad!H$2:H$412,MATCH(klypsid!$B7700,lehmad!$A$2:$A$412,0))</f>
        <v>124</v>
      </c>
      <c r="T7700">
        <f>INDEX(lehmad!K$2:K$412,MATCH(klypsid!$B7700,lehmad!$A$2:$A$412,0))</f>
        <v>108</v>
      </c>
      <c r="U7700" s="4">
        <f t="shared" si="240"/>
        <v>8</v>
      </c>
      <c r="V7700">
        <f t="shared" si="241"/>
        <v>38</v>
      </c>
    </row>
    <row r="7701" spans="1:22" x14ac:dyDescent="0.25">
      <c r="A7701">
        <v>4309</v>
      </c>
      <c r="B7701" t="str">
        <f>"E"&amp;A7701</f>
        <v>E4309</v>
      </c>
      <c r="C7701" t="s">
        <v>156</v>
      </c>
      <c r="D7701">
        <v>2</v>
      </c>
      <c r="E7701">
        <f>IF(D7701&lt;4,D7701,4)</f>
        <v>2</v>
      </c>
      <c r="F7701" s="1">
        <v>40188</v>
      </c>
      <c r="G7701" s="1">
        <v>40462</v>
      </c>
      <c r="H7701" s="3">
        <f>G7701-F7701</f>
        <v>274</v>
      </c>
      <c r="I7701" s="3">
        <f>IF(H7701&lt;=60,1,IF(H7701&lt;=150,2,3))</f>
        <v>3</v>
      </c>
      <c r="J7701">
        <v>35.9</v>
      </c>
      <c r="K7701">
        <v>1.57</v>
      </c>
      <c r="L7701">
        <v>4.1900000000000004</v>
      </c>
      <c r="M7701">
        <v>59</v>
      </c>
      <c r="N7701">
        <f>LOG(M7701/100,2)+3</f>
        <v>2.2387868595871163</v>
      </c>
      <c r="O7701">
        <f>INDEX(lehmad!B$2:B$412,MATCH(klypsid!$B7701,lehmad!$A$2:$A$412,0))</f>
        <v>39070</v>
      </c>
      <c r="P7701">
        <f>INDEX(lehmad!D$2:D$412,MATCH(klypsid!$B7701,lehmad!$A$2:$A$412,0))</f>
        <v>117</v>
      </c>
      <c r="Q7701">
        <f>INDEX(lehmad!E$2:E$412,MATCH(klypsid!$B7701,lehmad!$A$2:$A$412,0))</f>
        <v>1</v>
      </c>
      <c r="R7701" t="str">
        <f>INDEX(lehmad!F$2:F$412,MATCH(klypsid!$B7701,lehmad!$A$2:$A$412,0))</f>
        <v>DYNASTY-ET</v>
      </c>
      <c r="S7701">
        <f>INDEX(lehmad!H$2:H$412,MATCH(klypsid!$B7701,lehmad!$A$2:$A$412,0))</f>
        <v>124</v>
      </c>
      <c r="T7701">
        <f>INDEX(lehmad!K$2:K$412,MATCH(klypsid!$B7701,lehmad!$A$2:$A$412,0))</f>
        <v>108</v>
      </c>
      <c r="U7701" s="4">
        <f t="shared" si="240"/>
        <v>9</v>
      </c>
      <c r="V7701">
        <f t="shared" si="241"/>
        <v>28</v>
      </c>
    </row>
    <row r="7702" spans="1:22" x14ac:dyDescent="0.25">
      <c r="A7702">
        <v>4309</v>
      </c>
      <c r="B7702" t="str">
        <f>"E"&amp;A7702</f>
        <v>E4309</v>
      </c>
      <c r="C7702" t="s">
        <v>156</v>
      </c>
      <c r="D7702">
        <v>2</v>
      </c>
      <c r="E7702">
        <f>IF(D7702&lt;4,D7702,4)</f>
        <v>2</v>
      </c>
      <c r="F7702" s="1">
        <v>40188</v>
      </c>
      <c r="G7702" s="1">
        <v>40493</v>
      </c>
      <c r="H7702" s="3">
        <f>G7702-F7702</f>
        <v>305</v>
      </c>
      <c r="I7702" s="3">
        <f>IF(H7702&lt;=60,1,IF(H7702&lt;=150,2,3))</f>
        <v>3</v>
      </c>
      <c r="J7702">
        <v>16.899999999999999</v>
      </c>
      <c r="K7702">
        <v>5.54</v>
      </c>
      <c r="L7702">
        <v>4.3899999999999997</v>
      </c>
      <c r="M7702">
        <v>130</v>
      </c>
      <c r="N7702">
        <f>LOG(M7702/100,2)+3</f>
        <v>3.37851162325373</v>
      </c>
      <c r="O7702">
        <f>INDEX(lehmad!B$2:B$412,MATCH(klypsid!$B7702,lehmad!$A$2:$A$412,0))</f>
        <v>39070</v>
      </c>
      <c r="P7702">
        <f>INDEX(lehmad!D$2:D$412,MATCH(klypsid!$B7702,lehmad!$A$2:$A$412,0))</f>
        <v>117</v>
      </c>
      <c r="Q7702">
        <f>INDEX(lehmad!E$2:E$412,MATCH(klypsid!$B7702,lehmad!$A$2:$A$412,0))</f>
        <v>1</v>
      </c>
      <c r="R7702" t="str">
        <f>INDEX(lehmad!F$2:F$412,MATCH(klypsid!$B7702,lehmad!$A$2:$A$412,0))</f>
        <v>DYNASTY-ET</v>
      </c>
      <c r="S7702">
        <f>INDEX(lehmad!H$2:H$412,MATCH(klypsid!$B7702,lehmad!$A$2:$A$412,0))</f>
        <v>124</v>
      </c>
      <c r="T7702">
        <f>INDEX(lehmad!K$2:K$412,MATCH(klypsid!$B7702,lehmad!$A$2:$A$412,0))</f>
        <v>108</v>
      </c>
      <c r="U7702" s="4">
        <f t="shared" si="240"/>
        <v>10</v>
      </c>
      <c r="V7702">
        <f t="shared" si="241"/>
        <v>31</v>
      </c>
    </row>
    <row r="7703" spans="1:22" x14ac:dyDescent="0.25">
      <c r="A7703">
        <v>4309</v>
      </c>
      <c r="B7703" t="str">
        <f>"E"&amp;A7703</f>
        <v>E4309</v>
      </c>
      <c r="C7703" t="s">
        <v>156</v>
      </c>
      <c r="D7703">
        <v>2</v>
      </c>
      <c r="E7703">
        <f>IF(D7703&lt;4,D7703,4)</f>
        <v>2</v>
      </c>
      <c r="F7703" s="1">
        <v>40188</v>
      </c>
      <c r="G7703" s="1">
        <v>40521</v>
      </c>
      <c r="H7703" s="3">
        <f>G7703-F7703</f>
        <v>333</v>
      </c>
      <c r="I7703" s="3">
        <f>IF(H7703&lt;=60,1,IF(H7703&lt;=150,2,3))</f>
        <v>3</v>
      </c>
      <c r="J7703">
        <v>15.8</v>
      </c>
      <c r="K7703">
        <v>5.95</v>
      </c>
      <c r="L7703">
        <v>4.62</v>
      </c>
      <c r="M7703">
        <v>142</v>
      </c>
      <c r="N7703">
        <f>LOG(M7703/100,2)+3</f>
        <v>3.5058909297299574</v>
      </c>
      <c r="O7703">
        <f>INDEX(lehmad!B$2:B$412,MATCH(klypsid!$B7703,lehmad!$A$2:$A$412,0))</f>
        <v>39070</v>
      </c>
      <c r="P7703">
        <f>INDEX(lehmad!D$2:D$412,MATCH(klypsid!$B7703,lehmad!$A$2:$A$412,0))</f>
        <v>117</v>
      </c>
      <c r="Q7703">
        <f>INDEX(lehmad!E$2:E$412,MATCH(klypsid!$B7703,lehmad!$A$2:$A$412,0))</f>
        <v>1</v>
      </c>
      <c r="R7703" t="str">
        <f>INDEX(lehmad!F$2:F$412,MATCH(klypsid!$B7703,lehmad!$A$2:$A$412,0))</f>
        <v>DYNASTY-ET</v>
      </c>
      <c r="S7703">
        <f>INDEX(lehmad!H$2:H$412,MATCH(klypsid!$B7703,lehmad!$A$2:$A$412,0))</f>
        <v>124</v>
      </c>
      <c r="T7703">
        <f>INDEX(lehmad!K$2:K$412,MATCH(klypsid!$B7703,lehmad!$A$2:$A$412,0))</f>
        <v>108</v>
      </c>
      <c r="U7703" s="4">
        <f t="shared" si="240"/>
        <v>11</v>
      </c>
      <c r="V7703">
        <f t="shared" si="241"/>
        <v>28</v>
      </c>
    </row>
    <row r="7704" spans="1:22" x14ac:dyDescent="0.25">
      <c r="A7704">
        <v>4311</v>
      </c>
      <c r="B7704" t="str">
        <f>"E"&amp;A7704</f>
        <v>E4311</v>
      </c>
      <c r="C7704" t="s">
        <v>33</v>
      </c>
      <c r="D7704">
        <v>1</v>
      </c>
      <c r="E7704">
        <f>IF(D7704&lt;4,D7704,4)</f>
        <v>1</v>
      </c>
      <c r="F7704" s="1">
        <v>39807</v>
      </c>
      <c r="G7704" s="1">
        <v>39817</v>
      </c>
      <c r="H7704" s="3">
        <f>G7704-F7704</f>
        <v>10</v>
      </c>
      <c r="I7704" s="3">
        <f>IF(H7704&lt;=60,1,IF(H7704&lt;=150,2,3))</f>
        <v>1</v>
      </c>
      <c r="J7704">
        <v>29.7</v>
      </c>
      <c r="K7704">
        <v>4.34</v>
      </c>
      <c r="L7704">
        <v>3.49</v>
      </c>
      <c r="M7704">
        <v>36</v>
      </c>
      <c r="N7704">
        <f>LOG(M7704/100,2)+3</f>
        <v>1.5260688116675876</v>
      </c>
      <c r="O7704">
        <f>INDEX(lehmad!B$2:B$412,MATCH(klypsid!$B7704,lehmad!$A$2:$A$412,0))</f>
        <v>39073</v>
      </c>
      <c r="P7704">
        <f>INDEX(lehmad!D$2:D$412,MATCH(klypsid!$B7704,lehmad!$A$2:$A$412,0))</f>
        <v>106</v>
      </c>
      <c r="Q7704">
        <f>INDEX(lehmad!E$2:E$412,MATCH(klypsid!$B7704,lehmad!$A$2:$A$412,0))</f>
        <v>1</v>
      </c>
      <c r="R7704" t="str">
        <f>INDEX(lehmad!F$2:F$412,MATCH(klypsid!$B7704,lehmad!$A$2:$A$412,0))</f>
        <v>DYNASTY-ET</v>
      </c>
      <c r="S7704">
        <f>INDEX(lehmad!H$2:H$412,MATCH(klypsid!$B7704,lehmad!$A$2:$A$412,0))</f>
        <v>124</v>
      </c>
      <c r="T7704">
        <f>INDEX(lehmad!K$2:K$412,MATCH(klypsid!$B7704,lehmad!$A$2:$A$412,0))</f>
        <v>108</v>
      </c>
      <c r="U7704" s="4">
        <f t="shared" si="240"/>
        <v>1</v>
      </c>
      <c r="V7704">
        <f t="shared" si="241"/>
        <v>10</v>
      </c>
    </row>
    <row r="7705" spans="1:22" x14ac:dyDescent="0.25">
      <c r="A7705">
        <v>4311</v>
      </c>
      <c r="B7705" t="str">
        <f>"E"&amp;A7705</f>
        <v>E4311</v>
      </c>
      <c r="C7705" t="s">
        <v>33</v>
      </c>
      <c r="D7705">
        <v>1</v>
      </c>
      <c r="E7705">
        <f>IF(D7705&lt;4,D7705,4)</f>
        <v>1</v>
      </c>
      <c r="F7705" s="1">
        <v>39807</v>
      </c>
      <c r="G7705" s="1">
        <v>39845</v>
      </c>
      <c r="H7705" s="3">
        <f>G7705-F7705</f>
        <v>38</v>
      </c>
      <c r="I7705" s="3">
        <f>IF(H7705&lt;=60,1,IF(H7705&lt;=150,2,3))</f>
        <v>1</v>
      </c>
      <c r="J7705">
        <v>37.799999999999997</v>
      </c>
      <c r="K7705">
        <v>3.88</v>
      </c>
      <c r="L7705">
        <v>2.95</v>
      </c>
      <c r="M7705">
        <v>56</v>
      </c>
      <c r="N7705">
        <f>LOG(M7705/100,2)+3</f>
        <v>2.1634987322828794</v>
      </c>
      <c r="O7705">
        <f>INDEX(lehmad!B$2:B$412,MATCH(klypsid!$B7705,lehmad!$A$2:$A$412,0))</f>
        <v>39073</v>
      </c>
      <c r="P7705">
        <f>INDEX(lehmad!D$2:D$412,MATCH(klypsid!$B7705,lehmad!$A$2:$A$412,0))</f>
        <v>106</v>
      </c>
      <c r="Q7705">
        <f>INDEX(lehmad!E$2:E$412,MATCH(klypsid!$B7705,lehmad!$A$2:$A$412,0))</f>
        <v>1</v>
      </c>
      <c r="R7705" t="str">
        <f>INDEX(lehmad!F$2:F$412,MATCH(klypsid!$B7705,lehmad!$A$2:$A$412,0))</f>
        <v>DYNASTY-ET</v>
      </c>
      <c r="S7705">
        <f>INDEX(lehmad!H$2:H$412,MATCH(klypsid!$B7705,lehmad!$A$2:$A$412,0))</f>
        <v>124</v>
      </c>
      <c r="T7705">
        <f>INDEX(lehmad!K$2:K$412,MATCH(klypsid!$B7705,lehmad!$A$2:$A$412,0))</f>
        <v>108</v>
      </c>
      <c r="U7705" s="4">
        <f t="shared" si="240"/>
        <v>2</v>
      </c>
      <c r="V7705">
        <f t="shared" si="241"/>
        <v>28</v>
      </c>
    </row>
    <row r="7706" spans="1:22" x14ac:dyDescent="0.25">
      <c r="A7706">
        <v>4311</v>
      </c>
      <c r="B7706" t="str">
        <f>"E"&amp;A7706</f>
        <v>E4311</v>
      </c>
      <c r="C7706" t="s">
        <v>33</v>
      </c>
      <c r="D7706">
        <v>1</v>
      </c>
      <c r="E7706">
        <f>IF(D7706&lt;4,D7706,4)</f>
        <v>1</v>
      </c>
      <c r="F7706" s="1">
        <v>39807</v>
      </c>
      <c r="G7706" s="1">
        <v>39875</v>
      </c>
      <c r="H7706" s="3">
        <f>G7706-F7706</f>
        <v>68</v>
      </c>
      <c r="I7706" s="3">
        <f>IF(H7706&lt;=60,1,IF(H7706&lt;=150,2,3))</f>
        <v>2</v>
      </c>
      <c r="J7706">
        <v>40.200000000000003</v>
      </c>
      <c r="K7706">
        <v>3.74</v>
      </c>
      <c r="L7706">
        <v>2.95</v>
      </c>
      <c r="M7706">
        <v>30</v>
      </c>
      <c r="N7706">
        <f>LOG(M7706/100,2)+3</f>
        <v>1.2630344058337937</v>
      </c>
      <c r="O7706">
        <f>INDEX(lehmad!B$2:B$412,MATCH(klypsid!$B7706,lehmad!$A$2:$A$412,0))</f>
        <v>39073</v>
      </c>
      <c r="P7706">
        <f>INDEX(lehmad!D$2:D$412,MATCH(klypsid!$B7706,lehmad!$A$2:$A$412,0))</f>
        <v>106</v>
      </c>
      <c r="Q7706">
        <f>INDEX(lehmad!E$2:E$412,MATCH(klypsid!$B7706,lehmad!$A$2:$A$412,0))</f>
        <v>1</v>
      </c>
      <c r="R7706" t="str">
        <f>INDEX(lehmad!F$2:F$412,MATCH(klypsid!$B7706,lehmad!$A$2:$A$412,0))</f>
        <v>DYNASTY-ET</v>
      </c>
      <c r="S7706">
        <f>INDEX(lehmad!H$2:H$412,MATCH(klypsid!$B7706,lehmad!$A$2:$A$412,0))</f>
        <v>124</v>
      </c>
      <c r="T7706">
        <f>INDEX(lehmad!K$2:K$412,MATCH(klypsid!$B7706,lehmad!$A$2:$A$412,0))</f>
        <v>108</v>
      </c>
      <c r="U7706" s="4">
        <f t="shared" si="240"/>
        <v>3</v>
      </c>
      <c r="V7706">
        <f t="shared" si="241"/>
        <v>30</v>
      </c>
    </row>
    <row r="7707" spans="1:22" x14ac:dyDescent="0.25">
      <c r="A7707">
        <v>4311</v>
      </c>
      <c r="B7707" t="str">
        <f>"E"&amp;A7707</f>
        <v>E4311</v>
      </c>
      <c r="C7707" t="s">
        <v>33</v>
      </c>
      <c r="D7707">
        <v>1</v>
      </c>
      <c r="E7707">
        <f>IF(D7707&lt;4,D7707,4)</f>
        <v>1</v>
      </c>
      <c r="F7707" s="1">
        <v>39807</v>
      </c>
      <c r="G7707" s="1">
        <v>39908</v>
      </c>
      <c r="H7707" s="3">
        <f>G7707-F7707</f>
        <v>101</v>
      </c>
      <c r="I7707" s="3">
        <f>IF(H7707&lt;=60,1,IF(H7707&lt;=150,2,3))</f>
        <v>2</v>
      </c>
      <c r="J7707">
        <v>37</v>
      </c>
      <c r="K7707">
        <v>3.55</v>
      </c>
      <c r="L7707">
        <v>3.02</v>
      </c>
      <c r="M7707">
        <v>22</v>
      </c>
      <c r="N7707">
        <f>LOG(M7707/100,2)+3</f>
        <v>0.8155754288625725</v>
      </c>
      <c r="O7707">
        <f>INDEX(lehmad!B$2:B$412,MATCH(klypsid!$B7707,lehmad!$A$2:$A$412,0))</f>
        <v>39073</v>
      </c>
      <c r="P7707">
        <f>INDEX(lehmad!D$2:D$412,MATCH(klypsid!$B7707,lehmad!$A$2:$A$412,0))</f>
        <v>106</v>
      </c>
      <c r="Q7707">
        <f>INDEX(lehmad!E$2:E$412,MATCH(klypsid!$B7707,lehmad!$A$2:$A$412,0))</f>
        <v>1</v>
      </c>
      <c r="R7707" t="str">
        <f>INDEX(lehmad!F$2:F$412,MATCH(klypsid!$B7707,lehmad!$A$2:$A$412,0))</f>
        <v>DYNASTY-ET</v>
      </c>
      <c r="S7707">
        <f>INDEX(lehmad!H$2:H$412,MATCH(klypsid!$B7707,lehmad!$A$2:$A$412,0))</f>
        <v>124</v>
      </c>
      <c r="T7707">
        <f>INDEX(lehmad!K$2:K$412,MATCH(klypsid!$B7707,lehmad!$A$2:$A$412,0))</f>
        <v>108</v>
      </c>
      <c r="U7707" s="4">
        <f t="shared" si="240"/>
        <v>4</v>
      </c>
      <c r="V7707">
        <f t="shared" si="241"/>
        <v>33</v>
      </c>
    </row>
    <row r="7708" spans="1:22" x14ac:dyDescent="0.25">
      <c r="A7708">
        <v>4311</v>
      </c>
      <c r="B7708" t="str">
        <f>"E"&amp;A7708</f>
        <v>E4311</v>
      </c>
      <c r="C7708" t="s">
        <v>33</v>
      </c>
      <c r="D7708">
        <v>1</v>
      </c>
      <c r="E7708">
        <f>IF(D7708&lt;4,D7708,4)</f>
        <v>1</v>
      </c>
      <c r="F7708" s="1">
        <v>39807</v>
      </c>
      <c r="G7708" s="1">
        <v>39944</v>
      </c>
      <c r="H7708" s="3">
        <f>G7708-F7708</f>
        <v>137</v>
      </c>
      <c r="I7708" s="3">
        <f>IF(H7708&lt;=60,1,IF(H7708&lt;=150,2,3))</f>
        <v>2</v>
      </c>
      <c r="J7708">
        <v>34.4</v>
      </c>
      <c r="K7708">
        <v>4.1500000000000004</v>
      </c>
      <c r="L7708">
        <v>3.22</v>
      </c>
      <c r="M7708">
        <v>44</v>
      </c>
      <c r="N7708">
        <f>LOG(M7708/100,2)+3</f>
        <v>1.8155754288625725</v>
      </c>
      <c r="O7708">
        <f>INDEX(lehmad!B$2:B$412,MATCH(klypsid!$B7708,lehmad!$A$2:$A$412,0))</f>
        <v>39073</v>
      </c>
      <c r="P7708">
        <f>INDEX(lehmad!D$2:D$412,MATCH(klypsid!$B7708,lehmad!$A$2:$A$412,0))</f>
        <v>106</v>
      </c>
      <c r="Q7708">
        <f>INDEX(lehmad!E$2:E$412,MATCH(klypsid!$B7708,lehmad!$A$2:$A$412,0))</f>
        <v>1</v>
      </c>
      <c r="R7708" t="str">
        <f>INDEX(lehmad!F$2:F$412,MATCH(klypsid!$B7708,lehmad!$A$2:$A$412,0))</f>
        <v>DYNASTY-ET</v>
      </c>
      <c r="S7708">
        <f>INDEX(lehmad!H$2:H$412,MATCH(klypsid!$B7708,lehmad!$A$2:$A$412,0))</f>
        <v>124</v>
      </c>
      <c r="T7708">
        <f>INDEX(lehmad!K$2:K$412,MATCH(klypsid!$B7708,lehmad!$A$2:$A$412,0))</f>
        <v>108</v>
      </c>
      <c r="U7708" s="4">
        <f t="shared" si="240"/>
        <v>5</v>
      </c>
      <c r="V7708">
        <f t="shared" si="241"/>
        <v>36</v>
      </c>
    </row>
    <row r="7709" spans="1:22" x14ac:dyDescent="0.25">
      <c r="A7709">
        <v>4311</v>
      </c>
      <c r="B7709" t="str">
        <f>"E"&amp;A7709</f>
        <v>E4311</v>
      </c>
      <c r="C7709" t="s">
        <v>33</v>
      </c>
      <c r="D7709">
        <v>1</v>
      </c>
      <c r="E7709">
        <f>IF(D7709&lt;4,D7709,4)</f>
        <v>1</v>
      </c>
      <c r="F7709" s="1">
        <v>39807</v>
      </c>
      <c r="G7709" s="1">
        <v>39972</v>
      </c>
      <c r="H7709" s="3">
        <f>G7709-F7709</f>
        <v>165</v>
      </c>
      <c r="I7709" s="3">
        <f>IF(H7709&lt;=60,1,IF(H7709&lt;=150,2,3))</f>
        <v>3</v>
      </c>
      <c r="J7709">
        <v>32.200000000000003</v>
      </c>
      <c r="K7709">
        <v>3.86</v>
      </c>
      <c r="L7709">
        <v>3.05</v>
      </c>
      <c r="M7709">
        <v>56</v>
      </c>
      <c r="N7709">
        <f>LOG(M7709/100,2)+3</f>
        <v>2.1634987322828794</v>
      </c>
      <c r="O7709">
        <f>INDEX(lehmad!B$2:B$412,MATCH(klypsid!$B7709,lehmad!$A$2:$A$412,0))</f>
        <v>39073</v>
      </c>
      <c r="P7709">
        <f>INDEX(lehmad!D$2:D$412,MATCH(klypsid!$B7709,lehmad!$A$2:$A$412,0))</f>
        <v>106</v>
      </c>
      <c r="Q7709">
        <f>INDEX(lehmad!E$2:E$412,MATCH(klypsid!$B7709,lehmad!$A$2:$A$412,0))</f>
        <v>1</v>
      </c>
      <c r="R7709" t="str">
        <f>INDEX(lehmad!F$2:F$412,MATCH(klypsid!$B7709,lehmad!$A$2:$A$412,0))</f>
        <v>DYNASTY-ET</v>
      </c>
      <c r="S7709">
        <f>INDEX(lehmad!H$2:H$412,MATCH(klypsid!$B7709,lehmad!$A$2:$A$412,0))</f>
        <v>124</v>
      </c>
      <c r="T7709">
        <f>INDEX(lehmad!K$2:K$412,MATCH(klypsid!$B7709,lehmad!$A$2:$A$412,0))</f>
        <v>108</v>
      </c>
      <c r="U7709" s="4">
        <f t="shared" si="240"/>
        <v>6</v>
      </c>
      <c r="V7709">
        <f t="shared" si="241"/>
        <v>28</v>
      </c>
    </row>
    <row r="7710" spans="1:22" x14ac:dyDescent="0.25">
      <c r="A7710">
        <v>4311</v>
      </c>
      <c r="B7710" t="str">
        <f>"E"&amp;A7710</f>
        <v>E4311</v>
      </c>
      <c r="C7710" t="s">
        <v>33</v>
      </c>
      <c r="D7710">
        <v>1</v>
      </c>
      <c r="E7710">
        <f>IF(D7710&lt;4,D7710,4)</f>
        <v>1</v>
      </c>
      <c r="F7710" s="1">
        <v>39807</v>
      </c>
      <c r="G7710" s="1">
        <v>40007</v>
      </c>
      <c r="H7710" s="3">
        <f>G7710-F7710</f>
        <v>200</v>
      </c>
      <c r="I7710" s="3">
        <f>IF(H7710&lt;=60,1,IF(H7710&lt;=150,2,3))</f>
        <v>3</v>
      </c>
      <c r="J7710">
        <v>26.4</v>
      </c>
      <c r="K7710">
        <v>3.71</v>
      </c>
      <c r="L7710">
        <v>3.52</v>
      </c>
      <c r="M7710">
        <v>39</v>
      </c>
      <c r="N7710">
        <f>LOG(M7710/100,2)+3</f>
        <v>1.6415460290875237</v>
      </c>
      <c r="O7710">
        <f>INDEX(lehmad!B$2:B$412,MATCH(klypsid!$B7710,lehmad!$A$2:$A$412,0))</f>
        <v>39073</v>
      </c>
      <c r="P7710">
        <f>INDEX(lehmad!D$2:D$412,MATCH(klypsid!$B7710,lehmad!$A$2:$A$412,0))</f>
        <v>106</v>
      </c>
      <c r="Q7710">
        <f>INDEX(lehmad!E$2:E$412,MATCH(klypsid!$B7710,lehmad!$A$2:$A$412,0))</f>
        <v>1</v>
      </c>
      <c r="R7710" t="str">
        <f>INDEX(lehmad!F$2:F$412,MATCH(klypsid!$B7710,lehmad!$A$2:$A$412,0))</f>
        <v>DYNASTY-ET</v>
      </c>
      <c r="S7710">
        <f>INDEX(lehmad!H$2:H$412,MATCH(klypsid!$B7710,lehmad!$A$2:$A$412,0))</f>
        <v>124</v>
      </c>
      <c r="T7710">
        <f>INDEX(lehmad!K$2:K$412,MATCH(klypsid!$B7710,lehmad!$A$2:$A$412,0))</f>
        <v>108</v>
      </c>
      <c r="U7710" s="4">
        <f t="shared" si="240"/>
        <v>7</v>
      </c>
      <c r="V7710">
        <f t="shared" si="241"/>
        <v>35</v>
      </c>
    </row>
    <row r="7711" spans="1:22" x14ac:dyDescent="0.25">
      <c r="A7711">
        <v>4311</v>
      </c>
      <c r="B7711" t="str">
        <f>"E"&amp;A7711</f>
        <v>E4311</v>
      </c>
      <c r="C7711" t="s">
        <v>33</v>
      </c>
      <c r="D7711">
        <v>1</v>
      </c>
      <c r="E7711">
        <f>IF(D7711&lt;4,D7711,4)</f>
        <v>1</v>
      </c>
      <c r="F7711" s="1">
        <v>39807</v>
      </c>
      <c r="G7711" s="1">
        <v>40037</v>
      </c>
      <c r="H7711" s="3">
        <f>G7711-F7711</f>
        <v>230</v>
      </c>
      <c r="I7711" s="3">
        <f>IF(H7711&lt;=60,1,IF(H7711&lt;=150,2,3))</f>
        <v>3</v>
      </c>
      <c r="J7711">
        <v>24.4</v>
      </c>
      <c r="K7711">
        <v>4.67</v>
      </c>
      <c r="L7711">
        <v>3.42</v>
      </c>
      <c r="M7711">
        <v>51</v>
      </c>
      <c r="N7711">
        <f>LOG(M7711/100,2)+3</f>
        <v>2.0285691521967708</v>
      </c>
      <c r="O7711">
        <f>INDEX(lehmad!B$2:B$412,MATCH(klypsid!$B7711,lehmad!$A$2:$A$412,0))</f>
        <v>39073</v>
      </c>
      <c r="P7711">
        <f>INDEX(lehmad!D$2:D$412,MATCH(klypsid!$B7711,lehmad!$A$2:$A$412,0))</f>
        <v>106</v>
      </c>
      <c r="Q7711">
        <f>INDEX(lehmad!E$2:E$412,MATCH(klypsid!$B7711,lehmad!$A$2:$A$412,0))</f>
        <v>1</v>
      </c>
      <c r="R7711" t="str">
        <f>INDEX(lehmad!F$2:F$412,MATCH(klypsid!$B7711,lehmad!$A$2:$A$412,0))</f>
        <v>DYNASTY-ET</v>
      </c>
      <c r="S7711">
        <f>INDEX(lehmad!H$2:H$412,MATCH(klypsid!$B7711,lehmad!$A$2:$A$412,0))</f>
        <v>124</v>
      </c>
      <c r="T7711">
        <f>INDEX(lehmad!K$2:K$412,MATCH(klypsid!$B7711,lehmad!$A$2:$A$412,0))</f>
        <v>108</v>
      </c>
      <c r="U7711" s="4">
        <f t="shared" si="240"/>
        <v>8</v>
      </c>
      <c r="V7711">
        <f t="shared" si="241"/>
        <v>30</v>
      </c>
    </row>
    <row r="7712" spans="1:22" x14ac:dyDescent="0.25">
      <c r="A7712">
        <v>4311</v>
      </c>
      <c r="B7712" t="str">
        <f>"E"&amp;A7712</f>
        <v>E4311</v>
      </c>
      <c r="C7712" t="s">
        <v>33</v>
      </c>
      <c r="D7712">
        <v>1</v>
      </c>
      <c r="E7712">
        <f>IF(D7712&lt;4,D7712,4)</f>
        <v>1</v>
      </c>
      <c r="F7712" s="1">
        <v>39807</v>
      </c>
      <c r="G7712" s="1">
        <v>40066</v>
      </c>
      <c r="H7712" s="3">
        <f>G7712-F7712</f>
        <v>259</v>
      </c>
      <c r="I7712" s="3">
        <f>IF(H7712&lt;=60,1,IF(H7712&lt;=150,2,3))</f>
        <v>3</v>
      </c>
      <c r="J7712">
        <v>19.8</v>
      </c>
      <c r="K7712">
        <v>5.15</v>
      </c>
      <c r="L7712">
        <v>3.73</v>
      </c>
      <c r="M7712">
        <v>57</v>
      </c>
      <c r="N7712">
        <f>LOG(M7712/100,2)+3</f>
        <v>2.1890338243900169</v>
      </c>
      <c r="O7712">
        <f>INDEX(lehmad!B$2:B$412,MATCH(klypsid!$B7712,lehmad!$A$2:$A$412,0))</f>
        <v>39073</v>
      </c>
      <c r="P7712">
        <f>INDEX(lehmad!D$2:D$412,MATCH(klypsid!$B7712,lehmad!$A$2:$A$412,0))</f>
        <v>106</v>
      </c>
      <c r="Q7712">
        <f>INDEX(lehmad!E$2:E$412,MATCH(klypsid!$B7712,lehmad!$A$2:$A$412,0))</f>
        <v>1</v>
      </c>
      <c r="R7712" t="str">
        <f>INDEX(lehmad!F$2:F$412,MATCH(klypsid!$B7712,lehmad!$A$2:$A$412,0))</f>
        <v>DYNASTY-ET</v>
      </c>
      <c r="S7712">
        <f>INDEX(lehmad!H$2:H$412,MATCH(klypsid!$B7712,lehmad!$A$2:$A$412,0))</f>
        <v>124</v>
      </c>
      <c r="T7712">
        <f>INDEX(lehmad!K$2:K$412,MATCH(klypsid!$B7712,lehmad!$A$2:$A$412,0))</f>
        <v>108</v>
      </c>
      <c r="U7712" s="4">
        <f t="shared" si="240"/>
        <v>9</v>
      </c>
      <c r="V7712">
        <f t="shared" si="241"/>
        <v>29</v>
      </c>
    </row>
    <row r="7713" spans="1:22" x14ac:dyDescent="0.25">
      <c r="A7713">
        <v>4311</v>
      </c>
      <c r="B7713" t="str">
        <f>"E"&amp;A7713</f>
        <v>E4311</v>
      </c>
      <c r="C7713" t="s">
        <v>33</v>
      </c>
      <c r="D7713">
        <v>1</v>
      </c>
      <c r="E7713">
        <f>IF(D7713&lt;4,D7713,4)</f>
        <v>1</v>
      </c>
      <c r="F7713" s="1">
        <v>39807</v>
      </c>
      <c r="G7713" s="1">
        <v>40094</v>
      </c>
      <c r="H7713" s="3">
        <f>G7713-F7713</f>
        <v>287</v>
      </c>
      <c r="I7713" s="3">
        <f>IF(H7713&lt;=60,1,IF(H7713&lt;=150,2,3))</f>
        <v>3</v>
      </c>
      <c r="J7713">
        <v>22.2</v>
      </c>
      <c r="K7713">
        <v>4.16</v>
      </c>
      <c r="L7713">
        <v>3.95</v>
      </c>
      <c r="M7713">
        <v>50</v>
      </c>
      <c r="N7713">
        <f>LOG(M7713/100,2)+3</f>
        <v>2</v>
      </c>
      <c r="O7713">
        <f>INDEX(lehmad!B$2:B$412,MATCH(klypsid!$B7713,lehmad!$A$2:$A$412,0))</f>
        <v>39073</v>
      </c>
      <c r="P7713">
        <f>INDEX(lehmad!D$2:D$412,MATCH(klypsid!$B7713,lehmad!$A$2:$A$412,0))</f>
        <v>106</v>
      </c>
      <c r="Q7713">
        <f>INDEX(lehmad!E$2:E$412,MATCH(klypsid!$B7713,lehmad!$A$2:$A$412,0))</f>
        <v>1</v>
      </c>
      <c r="R7713" t="str">
        <f>INDEX(lehmad!F$2:F$412,MATCH(klypsid!$B7713,lehmad!$A$2:$A$412,0))</f>
        <v>DYNASTY-ET</v>
      </c>
      <c r="S7713">
        <f>INDEX(lehmad!H$2:H$412,MATCH(klypsid!$B7713,lehmad!$A$2:$A$412,0))</f>
        <v>124</v>
      </c>
      <c r="T7713">
        <f>INDEX(lehmad!K$2:K$412,MATCH(klypsid!$B7713,lehmad!$A$2:$A$412,0))</f>
        <v>108</v>
      </c>
      <c r="U7713" s="4">
        <f t="shared" si="240"/>
        <v>10</v>
      </c>
      <c r="V7713">
        <f t="shared" si="241"/>
        <v>28</v>
      </c>
    </row>
    <row r="7714" spans="1:22" x14ac:dyDescent="0.25">
      <c r="A7714">
        <v>4311</v>
      </c>
      <c r="B7714" t="str">
        <f>"E"&amp;A7714</f>
        <v>E4311</v>
      </c>
      <c r="C7714" t="s">
        <v>33</v>
      </c>
      <c r="D7714">
        <v>1</v>
      </c>
      <c r="E7714">
        <f>IF(D7714&lt;4,D7714,4)</f>
        <v>1</v>
      </c>
      <c r="F7714" s="1">
        <v>39807</v>
      </c>
      <c r="G7714" s="1">
        <v>40125</v>
      </c>
      <c r="H7714" s="3">
        <f>G7714-F7714</f>
        <v>318</v>
      </c>
      <c r="I7714" s="3">
        <f>IF(H7714&lt;=60,1,IF(H7714&lt;=150,2,3))</f>
        <v>3</v>
      </c>
      <c r="J7714">
        <v>21.1</v>
      </c>
      <c r="K7714">
        <v>4.0999999999999996</v>
      </c>
      <c r="L7714">
        <v>4.12</v>
      </c>
      <c r="M7714">
        <v>58</v>
      </c>
      <c r="N7714">
        <f>LOG(M7714/100,2)+3</f>
        <v>2.2141248053528475</v>
      </c>
      <c r="O7714">
        <f>INDEX(lehmad!B$2:B$412,MATCH(klypsid!$B7714,lehmad!$A$2:$A$412,0))</f>
        <v>39073</v>
      </c>
      <c r="P7714">
        <f>INDEX(lehmad!D$2:D$412,MATCH(klypsid!$B7714,lehmad!$A$2:$A$412,0))</f>
        <v>106</v>
      </c>
      <c r="Q7714">
        <f>INDEX(lehmad!E$2:E$412,MATCH(klypsid!$B7714,lehmad!$A$2:$A$412,0))</f>
        <v>1</v>
      </c>
      <c r="R7714" t="str">
        <f>INDEX(lehmad!F$2:F$412,MATCH(klypsid!$B7714,lehmad!$A$2:$A$412,0))</f>
        <v>DYNASTY-ET</v>
      </c>
      <c r="S7714">
        <f>INDEX(lehmad!H$2:H$412,MATCH(klypsid!$B7714,lehmad!$A$2:$A$412,0))</f>
        <v>124</v>
      </c>
      <c r="T7714">
        <f>INDEX(lehmad!K$2:K$412,MATCH(klypsid!$B7714,lehmad!$A$2:$A$412,0))</f>
        <v>108</v>
      </c>
      <c r="U7714" s="4">
        <f t="shared" si="240"/>
        <v>11</v>
      </c>
      <c r="V7714">
        <f t="shared" si="241"/>
        <v>31</v>
      </c>
    </row>
    <row r="7715" spans="1:22" x14ac:dyDescent="0.25">
      <c r="A7715">
        <v>4311</v>
      </c>
      <c r="B7715" t="str">
        <f>"E"&amp;A7715</f>
        <v>E4311</v>
      </c>
      <c r="C7715" t="s">
        <v>33</v>
      </c>
      <c r="D7715">
        <v>2</v>
      </c>
      <c r="E7715">
        <f>IF(D7715&lt;4,D7715,4)</f>
        <v>2</v>
      </c>
      <c r="F7715" s="1">
        <v>40201</v>
      </c>
      <c r="G7715" s="1">
        <v>40214</v>
      </c>
      <c r="H7715" s="3">
        <f>G7715-F7715</f>
        <v>13</v>
      </c>
      <c r="I7715" s="3">
        <f>IF(H7715&lt;=60,1,IF(H7715&lt;=150,2,3))</f>
        <v>1</v>
      </c>
      <c r="J7715">
        <v>41.8</v>
      </c>
      <c r="K7715">
        <v>4.67</v>
      </c>
      <c r="L7715">
        <v>3.19</v>
      </c>
      <c r="M7715">
        <v>52</v>
      </c>
      <c r="N7715">
        <f>LOG(M7715/100,2)+3</f>
        <v>2.0565835283663674</v>
      </c>
      <c r="O7715">
        <f>INDEX(lehmad!B$2:B$412,MATCH(klypsid!$B7715,lehmad!$A$2:$A$412,0))</f>
        <v>39073</v>
      </c>
      <c r="P7715">
        <f>INDEX(lehmad!D$2:D$412,MATCH(klypsid!$B7715,lehmad!$A$2:$A$412,0))</f>
        <v>106</v>
      </c>
      <c r="Q7715">
        <f>INDEX(lehmad!E$2:E$412,MATCH(klypsid!$B7715,lehmad!$A$2:$A$412,0))</f>
        <v>1</v>
      </c>
      <c r="R7715" t="str">
        <f>INDEX(lehmad!F$2:F$412,MATCH(klypsid!$B7715,lehmad!$A$2:$A$412,0))</f>
        <v>DYNASTY-ET</v>
      </c>
      <c r="S7715">
        <f>INDEX(lehmad!H$2:H$412,MATCH(klypsid!$B7715,lehmad!$A$2:$A$412,0))</f>
        <v>124</v>
      </c>
      <c r="T7715">
        <f>INDEX(lehmad!K$2:K$412,MATCH(klypsid!$B7715,lehmad!$A$2:$A$412,0))</f>
        <v>108</v>
      </c>
      <c r="U7715" s="4">
        <f t="shared" si="240"/>
        <v>1</v>
      </c>
      <c r="V7715">
        <f t="shared" si="241"/>
        <v>13</v>
      </c>
    </row>
    <row r="7716" spans="1:22" x14ac:dyDescent="0.25">
      <c r="A7716">
        <v>4311</v>
      </c>
      <c r="B7716" t="str">
        <f>"E"&amp;A7716</f>
        <v>E4311</v>
      </c>
      <c r="C7716" t="s">
        <v>33</v>
      </c>
      <c r="D7716">
        <v>2</v>
      </c>
      <c r="E7716">
        <f>IF(D7716&lt;4,D7716,4)</f>
        <v>2</v>
      </c>
      <c r="F7716" s="1">
        <v>40201</v>
      </c>
      <c r="G7716" s="1">
        <v>40242</v>
      </c>
      <c r="H7716" s="3">
        <f>G7716-F7716</f>
        <v>41</v>
      </c>
      <c r="I7716" s="3">
        <f>IF(H7716&lt;=60,1,IF(H7716&lt;=150,2,3))</f>
        <v>1</v>
      </c>
      <c r="J7716">
        <v>45</v>
      </c>
      <c r="K7716">
        <v>4.12</v>
      </c>
      <c r="L7716">
        <v>3.07</v>
      </c>
      <c r="M7716">
        <v>41</v>
      </c>
      <c r="N7716">
        <f>LOG(M7716/100,2)+3</f>
        <v>1.7136958148433588</v>
      </c>
      <c r="O7716">
        <f>INDEX(lehmad!B$2:B$412,MATCH(klypsid!$B7716,lehmad!$A$2:$A$412,0))</f>
        <v>39073</v>
      </c>
      <c r="P7716">
        <f>INDEX(lehmad!D$2:D$412,MATCH(klypsid!$B7716,lehmad!$A$2:$A$412,0))</f>
        <v>106</v>
      </c>
      <c r="Q7716">
        <f>INDEX(lehmad!E$2:E$412,MATCH(klypsid!$B7716,lehmad!$A$2:$A$412,0))</f>
        <v>1</v>
      </c>
      <c r="R7716" t="str">
        <f>INDEX(lehmad!F$2:F$412,MATCH(klypsid!$B7716,lehmad!$A$2:$A$412,0))</f>
        <v>DYNASTY-ET</v>
      </c>
      <c r="S7716">
        <f>INDEX(lehmad!H$2:H$412,MATCH(klypsid!$B7716,lehmad!$A$2:$A$412,0))</f>
        <v>124</v>
      </c>
      <c r="T7716">
        <f>INDEX(lehmad!K$2:K$412,MATCH(klypsid!$B7716,lehmad!$A$2:$A$412,0))</f>
        <v>108</v>
      </c>
      <c r="U7716" s="4">
        <f t="shared" si="240"/>
        <v>2</v>
      </c>
      <c r="V7716">
        <f t="shared" si="241"/>
        <v>28</v>
      </c>
    </row>
    <row r="7717" spans="1:22" x14ac:dyDescent="0.25">
      <c r="A7717">
        <v>4311</v>
      </c>
      <c r="B7717" t="str">
        <f>"E"&amp;A7717</f>
        <v>E4311</v>
      </c>
      <c r="C7717" t="s">
        <v>33</v>
      </c>
      <c r="D7717">
        <v>2</v>
      </c>
      <c r="E7717">
        <f>IF(D7717&lt;4,D7717,4)</f>
        <v>2</v>
      </c>
      <c r="F7717" s="1">
        <v>40201</v>
      </c>
      <c r="G7717" s="1">
        <v>40276</v>
      </c>
      <c r="H7717" s="3">
        <f>G7717-F7717</f>
        <v>75</v>
      </c>
      <c r="I7717" s="3">
        <f>IF(H7717&lt;=60,1,IF(H7717&lt;=150,2,3))</f>
        <v>2</v>
      </c>
      <c r="J7717">
        <v>42.5</v>
      </c>
      <c r="K7717">
        <v>4.63</v>
      </c>
      <c r="L7717">
        <v>3.14</v>
      </c>
      <c r="M7717">
        <v>26</v>
      </c>
      <c r="N7717">
        <f>LOG(M7717/100,2)+3</f>
        <v>1.0565835283663676</v>
      </c>
      <c r="O7717">
        <f>INDEX(lehmad!B$2:B$412,MATCH(klypsid!$B7717,lehmad!$A$2:$A$412,0))</f>
        <v>39073</v>
      </c>
      <c r="P7717">
        <f>INDEX(lehmad!D$2:D$412,MATCH(klypsid!$B7717,lehmad!$A$2:$A$412,0))</f>
        <v>106</v>
      </c>
      <c r="Q7717">
        <f>INDEX(lehmad!E$2:E$412,MATCH(klypsid!$B7717,lehmad!$A$2:$A$412,0))</f>
        <v>1</v>
      </c>
      <c r="R7717" t="str">
        <f>INDEX(lehmad!F$2:F$412,MATCH(klypsid!$B7717,lehmad!$A$2:$A$412,0))</f>
        <v>DYNASTY-ET</v>
      </c>
      <c r="S7717">
        <f>INDEX(lehmad!H$2:H$412,MATCH(klypsid!$B7717,lehmad!$A$2:$A$412,0))</f>
        <v>124</v>
      </c>
      <c r="T7717">
        <f>INDEX(lehmad!K$2:K$412,MATCH(klypsid!$B7717,lehmad!$A$2:$A$412,0))</f>
        <v>108</v>
      </c>
      <c r="U7717" s="4">
        <f t="shared" si="240"/>
        <v>3</v>
      </c>
      <c r="V7717">
        <f t="shared" si="241"/>
        <v>34</v>
      </c>
    </row>
    <row r="7718" spans="1:22" x14ac:dyDescent="0.25">
      <c r="A7718">
        <v>4311</v>
      </c>
      <c r="B7718" t="str">
        <f>"E"&amp;A7718</f>
        <v>E4311</v>
      </c>
      <c r="C7718" t="s">
        <v>33</v>
      </c>
      <c r="D7718">
        <v>2</v>
      </c>
      <c r="E7718">
        <f>IF(D7718&lt;4,D7718,4)</f>
        <v>2</v>
      </c>
      <c r="F7718" s="1">
        <v>40201</v>
      </c>
      <c r="G7718" s="1">
        <v>40304</v>
      </c>
      <c r="H7718" s="3">
        <f>G7718-F7718</f>
        <v>103</v>
      </c>
      <c r="I7718" s="3">
        <f>IF(H7718&lt;=60,1,IF(H7718&lt;=150,2,3))</f>
        <v>2</v>
      </c>
      <c r="J7718">
        <v>39.5</v>
      </c>
      <c r="K7718">
        <v>2.74</v>
      </c>
      <c r="L7718">
        <v>3.28</v>
      </c>
      <c r="M7718">
        <v>36</v>
      </c>
      <c r="N7718">
        <f>LOG(M7718/100,2)+3</f>
        <v>1.5260688116675876</v>
      </c>
      <c r="O7718">
        <f>INDEX(lehmad!B$2:B$412,MATCH(klypsid!$B7718,lehmad!$A$2:$A$412,0))</f>
        <v>39073</v>
      </c>
      <c r="P7718">
        <f>INDEX(lehmad!D$2:D$412,MATCH(klypsid!$B7718,lehmad!$A$2:$A$412,0))</f>
        <v>106</v>
      </c>
      <c r="Q7718">
        <f>INDEX(lehmad!E$2:E$412,MATCH(klypsid!$B7718,lehmad!$A$2:$A$412,0))</f>
        <v>1</v>
      </c>
      <c r="R7718" t="str">
        <f>INDEX(lehmad!F$2:F$412,MATCH(klypsid!$B7718,lehmad!$A$2:$A$412,0))</f>
        <v>DYNASTY-ET</v>
      </c>
      <c r="S7718">
        <f>INDEX(lehmad!H$2:H$412,MATCH(klypsid!$B7718,lehmad!$A$2:$A$412,0))</f>
        <v>124</v>
      </c>
      <c r="T7718">
        <f>INDEX(lehmad!K$2:K$412,MATCH(klypsid!$B7718,lehmad!$A$2:$A$412,0))</f>
        <v>108</v>
      </c>
      <c r="U7718" s="4">
        <f t="shared" si="240"/>
        <v>4</v>
      </c>
      <c r="V7718">
        <f t="shared" si="241"/>
        <v>28</v>
      </c>
    </row>
    <row r="7719" spans="1:22" x14ac:dyDescent="0.25">
      <c r="A7719">
        <v>4311</v>
      </c>
      <c r="B7719" t="str">
        <f>"E"&amp;A7719</f>
        <v>E4311</v>
      </c>
      <c r="C7719" t="s">
        <v>33</v>
      </c>
      <c r="D7719">
        <v>2</v>
      </c>
      <c r="E7719">
        <f>IF(D7719&lt;4,D7719,4)</f>
        <v>2</v>
      </c>
      <c r="F7719" s="1">
        <v>40201</v>
      </c>
      <c r="G7719" s="1">
        <v>40336</v>
      </c>
      <c r="H7719" s="3">
        <f>G7719-F7719</f>
        <v>135</v>
      </c>
      <c r="I7719" s="3">
        <f>IF(H7719&lt;=60,1,IF(H7719&lt;=150,2,3))</f>
        <v>2</v>
      </c>
      <c r="J7719">
        <v>35.200000000000003</v>
      </c>
      <c r="K7719">
        <v>4.03</v>
      </c>
      <c r="L7719">
        <v>3.11</v>
      </c>
      <c r="M7719">
        <v>24</v>
      </c>
      <c r="N7719">
        <f>LOG(M7719/100,2)+3</f>
        <v>0.94110631094643127</v>
      </c>
      <c r="O7719">
        <f>INDEX(lehmad!B$2:B$412,MATCH(klypsid!$B7719,lehmad!$A$2:$A$412,0))</f>
        <v>39073</v>
      </c>
      <c r="P7719">
        <f>INDEX(lehmad!D$2:D$412,MATCH(klypsid!$B7719,lehmad!$A$2:$A$412,0))</f>
        <v>106</v>
      </c>
      <c r="Q7719">
        <f>INDEX(lehmad!E$2:E$412,MATCH(klypsid!$B7719,lehmad!$A$2:$A$412,0))</f>
        <v>1</v>
      </c>
      <c r="R7719" t="str">
        <f>INDEX(lehmad!F$2:F$412,MATCH(klypsid!$B7719,lehmad!$A$2:$A$412,0))</f>
        <v>DYNASTY-ET</v>
      </c>
      <c r="S7719">
        <f>INDEX(lehmad!H$2:H$412,MATCH(klypsid!$B7719,lehmad!$A$2:$A$412,0))</f>
        <v>124</v>
      </c>
      <c r="T7719">
        <f>INDEX(lehmad!K$2:K$412,MATCH(klypsid!$B7719,lehmad!$A$2:$A$412,0))</f>
        <v>108</v>
      </c>
      <c r="U7719" s="4">
        <f t="shared" si="240"/>
        <v>5</v>
      </c>
      <c r="V7719">
        <f t="shared" si="241"/>
        <v>32</v>
      </c>
    </row>
    <row r="7720" spans="1:22" x14ac:dyDescent="0.25">
      <c r="A7720">
        <v>4311</v>
      </c>
      <c r="B7720" t="str">
        <f>"E"&amp;A7720</f>
        <v>E4311</v>
      </c>
      <c r="C7720" t="s">
        <v>33</v>
      </c>
      <c r="D7720">
        <v>2</v>
      </c>
      <c r="E7720">
        <f>IF(D7720&lt;4,D7720,4)</f>
        <v>2</v>
      </c>
      <c r="F7720" s="1">
        <v>40201</v>
      </c>
      <c r="G7720" s="1">
        <v>40371</v>
      </c>
      <c r="H7720" s="3">
        <f>G7720-F7720</f>
        <v>170</v>
      </c>
      <c r="I7720" s="3">
        <f>IF(H7720&lt;=60,1,IF(H7720&lt;=150,2,3))</f>
        <v>3</v>
      </c>
      <c r="J7720">
        <v>27.3</v>
      </c>
      <c r="K7720">
        <v>5.28</v>
      </c>
      <c r="L7720">
        <v>3.09</v>
      </c>
      <c r="M7720">
        <v>21</v>
      </c>
      <c r="N7720">
        <f>LOG(M7720/100,2)+3</f>
        <v>0.74846123300403544</v>
      </c>
      <c r="O7720">
        <f>INDEX(lehmad!B$2:B$412,MATCH(klypsid!$B7720,lehmad!$A$2:$A$412,0))</f>
        <v>39073</v>
      </c>
      <c r="P7720">
        <f>INDEX(lehmad!D$2:D$412,MATCH(klypsid!$B7720,lehmad!$A$2:$A$412,0))</f>
        <v>106</v>
      </c>
      <c r="Q7720">
        <f>INDEX(lehmad!E$2:E$412,MATCH(klypsid!$B7720,lehmad!$A$2:$A$412,0))</f>
        <v>1</v>
      </c>
      <c r="R7720" t="str">
        <f>INDEX(lehmad!F$2:F$412,MATCH(klypsid!$B7720,lehmad!$A$2:$A$412,0))</f>
        <v>DYNASTY-ET</v>
      </c>
      <c r="S7720">
        <f>INDEX(lehmad!H$2:H$412,MATCH(klypsid!$B7720,lehmad!$A$2:$A$412,0))</f>
        <v>124</v>
      </c>
      <c r="T7720">
        <f>INDEX(lehmad!K$2:K$412,MATCH(klypsid!$B7720,lehmad!$A$2:$A$412,0))</f>
        <v>108</v>
      </c>
      <c r="U7720" s="4">
        <f t="shared" si="240"/>
        <v>6</v>
      </c>
      <c r="V7720">
        <f t="shared" si="241"/>
        <v>35</v>
      </c>
    </row>
    <row r="7721" spans="1:22" x14ac:dyDescent="0.25">
      <c r="A7721">
        <v>4311</v>
      </c>
      <c r="B7721" t="str">
        <f>"E"&amp;A7721</f>
        <v>E4311</v>
      </c>
      <c r="C7721" t="s">
        <v>33</v>
      </c>
      <c r="D7721">
        <v>2</v>
      </c>
      <c r="E7721">
        <f>IF(D7721&lt;4,D7721,4)</f>
        <v>2</v>
      </c>
      <c r="F7721" s="1">
        <v>40201</v>
      </c>
      <c r="G7721" s="1">
        <v>40396</v>
      </c>
      <c r="H7721" s="3">
        <f>G7721-F7721</f>
        <v>195</v>
      </c>
      <c r="I7721" s="3">
        <f>IF(H7721&lt;=60,1,IF(H7721&lt;=150,2,3))</f>
        <v>3</v>
      </c>
      <c r="J7721">
        <v>33.299999999999997</v>
      </c>
      <c r="K7721">
        <v>3.6</v>
      </c>
      <c r="L7721">
        <v>3.17</v>
      </c>
      <c r="M7721">
        <v>90</v>
      </c>
      <c r="N7721">
        <f>LOG(M7721/100,2)+3</f>
        <v>2.84799690655495</v>
      </c>
      <c r="O7721">
        <f>INDEX(lehmad!B$2:B$412,MATCH(klypsid!$B7721,lehmad!$A$2:$A$412,0))</f>
        <v>39073</v>
      </c>
      <c r="P7721">
        <f>INDEX(lehmad!D$2:D$412,MATCH(klypsid!$B7721,lehmad!$A$2:$A$412,0))</f>
        <v>106</v>
      </c>
      <c r="Q7721">
        <f>INDEX(lehmad!E$2:E$412,MATCH(klypsid!$B7721,lehmad!$A$2:$A$412,0))</f>
        <v>1</v>
      </c>
      <c r="R7721" t="str">
        <f>INDEX(lehmad!F$2:F$412,MATCH(klypsid!$B7721,lehmad!$A$2:$A$412,0))</f>
        <v>DYNASTY-ET</v>
      </c>
      <c r="S7721">
        <f>INDEX(lehmad!H$2:H$412,MATCH(klypsid!$B7721,lehmad!$A$2:$A$412,0))</f>
        <v>124</v>
      </c>
      <c r="T7721">
        <f>INDEX(lehmad!K$2:K$412,MATCH(klypsid!$B7721,lehmad!$A$2:$A$412,0))</f>
        <v>108</v>
      </c>
      <c r="U7721" s="4">
        <f t="shared" si="240"/>
        <v>7</v>
      </c>
      <c r="V7721">
        <f t="shared" si="241"/>
        <v>25</v>
      </c>
    </row>
    <row r="7722" spans="1:22" x14ac:dyDescent="0.25">
      <c r="A7722">
        <v>4311</v>
      </c>
      <c r="B7722" t="str">
        <f>"E"&amp;A7722</f>
        <v>E4311</v>
      </c>
      <c r="C7722" t="s">
        <v>33</v>
      </c>
      <c r="D7722">
        <v>2</v>
      </c>
      <c r="E7722">
        <f>IF(D7722&lt;4,D7722,4)</f>
        <v>2</v>
      </c>
      <c r="F7722" s="1">
        <v>40201</v>
      </c>
      <c r="G7722" s="1">
        <v>40434</v>
      </c>
      <c r="H7722" s="3">
        <f>G7722-F7722</f>
        <v>233</v>
      </c>
      <c r="I7722" s="3">
        <f>IF(H7722&lt;=60,1,IF(H7722&lt;=150,2,3))</f>
        <v>3</v>
      </c>
      <c r="J7722">
        <v>30</v>
      </c>
      <c r="K7722">
        <v>4.38</v>
      </c>
      <c r="L7722">
        <v>3.75</v>
      </c>
      <c r="M7722">
        <v>30</v>
      </c>
      <c r="N7722">
        <f>LOG(M7722/100,2)+3</f>
        <v>1.2630344058337937</v>
      </c>
      <c r="O7722">
        <f>INDEX(lehmad!B$2:B$412,MATCH(klypsid!$B7722,lehmad!$A$2:$A$412,0))</f>
        <v>39073</v>
      </c>
      <c r="P7722">
        <f>INDEX(lehmad!D$2:D$412,MATCH(klypsid!$B7722,lehmad!$A$2:$A$412,0))</f>
        <v>106</v>
      </c>
      <c r="Q7722">
        <f>INDEX(lehmad!E$2:E$412,MATCH(klypsid!$B7722,lehmad!$A$2:$A$412,0))</f>
        <v>1</v>
      </c>
      <c r="R7722" t="str">
        <f>INDEX(lehmad!F$2:F$412,MATCH(klypsid!$B7722,lehmad!$A$2:$A$412,0))</f>
        <v>DYNASTY-ET</v>
      </c>
      <c r="S7722">
        <f>INDEX(lehmad!H$2:H$412,MATCH(klypsid!$B7722,lehmad!$A$2:$A$412,0))</f>
        <v>124</v>
      </c>
      <c r="T7722">
        <f>INDEX(lehmad!K$2:K$412,MATCH(klypsid!$B7722,lehmad!$A$2:$A$412,0))</f>
        <v>108</v>
      </c>
      <c r="U7722" s="4">
        <f t="shared" si="240"/>
        <v>8</v>
      </c>
      <c r="V7722">
        <f t="shared" si="241"/>
        <v>38</v>
      </c>
    </row>
    <row r="7723" spans="1:22" x14ac:dyDescent="0.25">
      <c r="A7723">
        <v>4311</v>
      </c>
      <c r="B7723" t="str">
        <f>"E"&amp;A7723</f>
        <v>E4311</v>
      </c>
      <c r="C7723" t="s">
        <v>33</v>
      </c>
      <c r="D7723">
        <v>2</v>
      </c>
      <c r="E7723">
        <f>IF(D7723&lt;4,D7723,4)</f>
        <v>2</v>
      </c>
      <c r="F7723" s="1">
        <v>40201</v>
      </c>
      <c r="G7723" s="1">
        <v>40462</v>
      </c>
      <c r="H7723" s="3">
        <f>G7723-F7723</f>
        <v>261</v>
      </c>
      <c r="I7723" s="3">
        <f>IF(H7723&lt;=60,1,IF(H7723&lt;=150,2,3))</f>
        <v>3</v>
      </c>
      <c r="J7723">
        <v>28.8</v>
      </c>
      <c r="K7723">
        <v>5.43</v>
      </c>
      <c r="L7723">
        <v>4.1900000000000004</v>
      </c>
      <c r="M7723">
        <v>29</v>
      </c>
      <c r="N7723">
        <f>LOG(M7723/100,2)+3</f>
        <v>1.2141248053528473</v>
      </c>
      <c r="O7723">
        <f>INDEX(lehmad!B$2:B$412,MATCH(klypsid!$B7723,lehmad!$A$2:$A$412,0))</f>
        <v>39073</v>
      </c>
      <c r="P7723">
        <f>INDEX(lehmad!D$2:D$412,MATCH(klypsid!$B7723,lehmad!$A$2:$A$412,0))</f>
        <v>106</v>
      </c>
      <c r="Q7723">
        <f>INDEX(lehmad!E$2:E$412,MATCH(klypsid!$B7723,lehmad!$A$2:$A$412,0))</f>
        <v>1</v>
      </c>
      <c r="R7723" t="str">
        <f>INDEX(lehmad!F$2:F$412,MATCH(klypsid!$B7723,lehmad!$A$2:$A$412,0))</f>
        <v>DYNASTY-ET</v>
      </c>
      <c r="S7723">
        <f>INDEX(lehmad!H$2:H$412,MATCH(klypsid!$B7723,lehmad!$A$2:$A$412,0))</f>
        <v>124</v>
      </c>
      <c r="T7723">
        <f>INDEX(lehmad!K$2:K$412,MATCH(klypsid!$B7723,lehmad!$A$2:$A$412,0))</f>
        <v>108</v>
      </c>
      <c r="U7723" s="4">
        <f t="shared" si="240"/>
        <v>9</v>
      </c>
      <c r="V7723">
        <f t="shared" si="241"/>
        <v>28</v>
      </c>
    </row>
    <row r="7724" spans="1:22" x14ac:dyDescent="0.25">
      <c r="A7724">
        <v>4311</v>
      </c>
      <c r="B7724" t="str">
        <f>"E"&amp;A7724</f>
        <v>E4311</v>
      </c>
      <c r="C7724" t="s">
        <v>33</v>
      </c>
      <c r="D7724">
        <v>2</v>
      </c>
      <c r="E7724">
        <f>IF(D7724&lt;4,D7724,4)</f>
        <v>2</v>
      </c>
      <c r="F7724" s="1">
        <v>40201</v>
      </c>
      <c r="G7724" s="1">
        <v>40493</v>
      </c>
      <c r="H7724" s="3">
        <f>G7724-F7724</f>
        <v>292</v>
      </c>
      <c r="I7724" s="3">
        <f>IF(H7724&lt;=60,1,IF(H7724&lt;=150,2,3))</f>
        <v>3</v>
      </c>
      <c r="J7724">
        <v>21.8</v>
      </c>
      <c r="K7724">
        <v>5.67</v>
      </c>
      <c r="L7724">
        <v>4.2699999999999996</v>
      </c>
      <c r="M7724">
        <v>43</v>
      </c>
      <c r="N7724">
        <f>LOG(M7724/100,2)+3</f>
        <v>1.7824085649273731</v>
      </c>
      <c r="O7724">
        <f>INDEX(lehmad!B$2:B$412,MATCH(klypsid!$B7724,lehmad!$A$2:$A$412,0))</f>
        <v>39073</v>
      </c>
      <c r="P7724">
        <f>INDEX(lehmad!D$2:D$412,MATCH(klypsid!$B7724,lehmad!$A$2:$A$412,0))</f>
        <v>106</v>
      </c>
      <c r="Q7724">
        <f>INDEX(lehmad!E$2:E$412,MATCH(klypsid!$B7724,lehmad!$A$2:$A$412,0))</f>
        <v>1</v>
      </c>
      <c r="R7724" t="str">
        <f>INDEX(lehmad!F$2:F$412,MATCH(klypsid!$B7724,lehmad!$A$2:$A$412,0))</f>
        <v>DYNASTY-ET</v>
      </c>
      <c r="S7724">
        <f>INDEX(lehmad!H$2:H$412,MATCH(klypsid!$B7724,lehmad!$A$2:$A$412,0))</f>
        <v>124</v>
      </c>
      <c r="T7724">
        <f>INDEX(lehmad!K$2:K$412,MATCH(klypsid!$B7724,lehmad!$A$2:$A$412,0))</f>
        <v>108</v>
      </c>
      <c r="U7724" s="4">
        <f t="shared" si="240"/>
        <v>10</v>
      </c>
      <c r="V7724">
        <f t="shared" si="241"/>
        <v>31</v>
      </c>
    </row>
    <row r="7725" spans="1:22" x14ac:dyDescent="0.25">
      <c r="A7725">
        <v>4313</v>
      </c>
      <c r="B7725" t="str">
        <f>"E"&amp;A7725</f>
        <v>E4313</v>
      </c>
      <c r="C7725" t="s">
        <v>180</v>
      </c>
      <c r="D7725">
        <v>1</v>
      </c>
      <c r="E7725">
        <f>IF(D7725&lt;4,D7725,4)</f>
        <v>1</v>
      </c>
      <c r="F7725" s="1">
        <v>39861</v>
      </c>
      <c r="G7725" s="1">
        <v>39875</v>
      </c>
      <c r="H7725" s="3">
        <f>G7725-F7725</f>
        <v>14</v>
      </c>
      <c r="I7725" s="3">
        <f>IF(H7725&lt;=60,1,IF(H7725&lt;=150,2,3))</f>
        <v>1</v>
      </c>
      <c r="J7725">
        <v>30.8</v>
      </c>
      <c r="K7725">
        <v>5.24</v>
      </c>
      <c r="L7725">
        <v>3.33</v>
      </c>
      <c r="M7725">
        <v>92</v>
      </c>
      <c r="N7725">
        <f>LOG(M7725/100,2)+3</f>
        <v>2.8797057662822882</v>
      </c>
      <c r="O7725">
        <f>INDEX(lehmad!B$2:B$412,MATCH(klypsid!$B7725,lehmad!$A$2:$A$412,0))</f>
        <v>39076</v>
      </c>
      <c r="P7725">
        <f>INDEX(lehmad!D$2:D$412,MATCH(klypsid!$B7725,lehmad!$A$2:$A$412,0))</f>
        <v>114</v>
      </c>
      <c r="Q7725">
        <f>INDEX(lehmad!E$2:E$412,MATCH(klypsid!$B7725,lehmad!$A$2:$A$412,0))</f>
        <v>0.875</v>
      </c>
      <c r="R7725" t="str">
        <f>INDEX(lehmad!F$2:F$412,MATCH(klypsid!$B7725,lehmad!$A$2:$A$412,0))</f>
        <v>DYNASTY-ET</v>
      </c>
      <c r="S7725">
        <f>INDEX(lehmad!H$2:H$412,MATCH(klypsid!$B7725,lehmad!$A$2:$A$412,0))</f>
        <v>124</v>
      </c>
      <c r="T7725">
        <f>INDEX(lehmad!K$2:K$412,MATCH(klypsid!$B7725,lehmad!$A$2:$A$412,0))</f>
        <v>108</v>
      </c>
      <c r="U7725" s="4">
        <f t="shared" si="240"/>
        <v>1</v>
      </c>
      <c r="V7725">
        <f t="shared" si="241"/>
        <v>14</v>
      </c>
    </row>
    <row r="7726" spans="1:22" x14ac:dyDescent="0.25">
      <c r="A7726">
        <v>4313</v>
      </c>
      <c r="B7726" t="str">
        <f>"E"&amp;A7726</f>
        <v>E4313</v>
      </c>
      <c r="C7726" t="s">
        <v>180</v>
      </c>
      <c r="D7726">
        <v>1</v>
      </c>
      <c r="E7726">
        <f>IF(D7726&lt;4,D7726,4)</f>
        <v>1</v>
      </c>
      <c r="F7726" s="1">
        <v>39861</v>
      </c>
      <c r="G7726" s="1">
        <v>39908</v>
      </c>
      <c r="H7726" s="3">
        <f>G7726-F7726</f>
        <v>47</v>
      </c>
      <c r="I7726" s="3">
        <f>IF(H7726&lt;=60,1,IF(H7726&lt;=150,2,3))</f>
        <v>1</v>
      </c>
      <c r="J7726">
        <v>36</v>
      </c>
      <c r="K7726">
        <v>5.17</v>
      </c>
      <c r="L7726">
        <v>2.81</v>
      </c>
      <c r="M7726">
        <v>16</v>
      </c>
      <c r="N7726">
        <f>LOG(M7726/100,2)+3</f>
        <v>0.35614381022527519</v>
      </c>
      <c r="O7726">
        <f>INDEX(lehmad!B$2:B$412,MATCH(klypsid!$B7726,lehmad!$A$2:$A$412,0))</f>
        <v>39076</v>
      </c>
      <c r="P7726">
        <f>INDEX(lehmad!D$2:D$412,MATCH(klypsid!$B7726,lehmad!$A$2:$A$412,0))</f>
        <v>114</v>
      </c>
      <c r="Q7726">
        <f>INDEX(lehmad!E$2:E$412,MATCH(klypsid!$B7726,lehmad!$A$2:$A$412,0))</f>
        <v>0.875</v>
      </c>
      <c r="R7726" t="str">
        <f>INDEX(lehmad!F$2:F$412,MATCH(klypsid!$B7726,lehmad!$A$2:$A$412,0))</f>
        <v>DYNASTY-ET</v>
      </c>
      <c r="S7726">
        <f>INDEX(lehmad!H$2:H$412,MATCH(klypsid!$B7726,lehmad!$A$2:$A$412,0))</f>
        <v>124</v>
      </c>
      <c r="T7726">
        <f>INDEX(lehmad!K$2:K$412,MATCH(klypsid!$B7726,lehmad!$A$2:$A$412,0))</f>
        <v>108</v>
      </c>
      <c r="U7726" s="4">
        <f t="shared" si="240"/>
        <v>2</v>
      </c>
      <c r="V7726">
        <f t="shared" si="241"/>
        <v>33</v>
      </c>
    </row>
    <row r="7727" spans="1:22" x14ac:dyDescent="0.25">
      <c r="A7727">
        <v>4313</v>
      </c>
      <c r="B7727" t="str">
        <f>"E"&amp;A7727</f>
        <v>E4313</v>
      </c>
      <c r="C7727" t="s">
        <v>180</v>
      </c>
      <c r="D7727">
        <v>1</v>
      </c>
      <c r="E7727">
        <f>IF(D7727&lt;4,D7727,4)</f>
        <v>1</v>
      </c>
      <c r="F7727" s="1">
        <v>39861</v>
      </c>
      <c r="G7727" s="1">
        <v>39944</v>
      </c>
      <c r="H7727" s="3">
        <f>G7727-F7727</f>
        <v>83</v>
      </c>
      <c r="I7727" s="3">
        <f>IF(H7727&lt;=60,1,IF(H7727&lt;=150,2,3))</f>
        <v>2</v>
      </c>
      <c r="J7727">
        <v>39.799999999999997</v>
      </c>
      <c r="K7727">
        <v>3.96</v>
      </c>
      <c r="L7727">
        <v>3.21</v>
      </c>
      <c r="M7727">
        <v>35</v>
      </c>
      <c r="N7727">
        <f>LOG(M7727/100,2)+3</f>
        <v>1.4854268271702415</v>
      </c>
      <c r="O7727">
        <f>INDEX(lehmad!B$2:B$412,MATCH(klypsid!$B7727,lehmad!$A$2:$A$412,0))</f>
        <v>39076</v>
      </c>
      <c r="P7727">
        <f>INDEX(lehmad!D$2:D$412,MATCH(klypsid!$B7727,lehmad!$A$2:$A$412,0))</f>
        <v>114</v>
      </c>
      <c r="Q7727">
        <f>INDEX(lehmad!E$2:E$412,MATCH(klypsid!$B7727,lehmad!$A$2:$A$412,0))</f>
        <v>0.875</v>
      </c>
      <c r="R7727" t="str">
        <f>INDEX(lehmad!F$2:F$412,MATCH(klypsid!$B7727,lehmad!$A$2:$A$412,0))</f>
        <v>DYNASTY-ET</v>
      </c>
      <c r="S7727">
        <f>INDEX(lehmad!H$2:H$412,MATCH(klypsid!$B7727,lehmad!$A$2:$A$412,0))</f>
        <v>124</v>
      </c>
      <c r="T7727">
        <f>INDEX(lehmad!K$2:K$412,MATCH(klypsid!$B7727,lehmad!$A$2:$A$412,0))</f>
        <v>108</v>
      </c>
      <c r="U7727" s="4">
        <f t="shared" si="240"/>
        <v>3</v>
      </c>
      <c r="V7727">
        <f t="shared" si="241"/>
        <v>36</v>
      </c>
    </row>
    <row r="7728" spans="1:22" x14ac:dyDescent="0.25">
      <c r="A7728">
        <v>4313</v>
      </c>
      <c r="B7728" t="str">
        <f>"E"&amp;A7728</f>
        <v>E4313</v>
      </c>
      <c r="C7728" t="s">
        <v>180</v>
      </c>
      <c r="D7728">
        <v>1</v>
      </c>
      <c r="E7728">
        <f>IF(D7728&lt;4,D7728,4)</f>
        <v>1</v>
      </c>
      <c r="F7728" s="1">
        <v>39861</v>
      </c>
      <c r="G7728" s="1">
        <v>39972</v>
      </c>
      <c r="H7728" s="3">
        <f>G7728-F7728</f>
        <v>111</v>
      </c>
      <c r="I7728" s="3">
        <f>IF(H7728&lt;=60,1,IF(H7728&lt;=150,2,3))</f>
        <v>2</v>
      </c>
      <c r="J7728">
        <v>43.5</v>
      </c>
      <c r="K7728">
        <v>3.31</v>
      </c>
      <c r="L7728">
        <v>3.34</v>
      </c>
      <c r="M7728">
        <v>38</v>
      </c>
      <c r="N7728">
        <f>LOG(M7728/100,2)+3</f>
        <v>1.6040713236688608</v>
      </c>
      <c r="O7728">
        <f>INDEX(lehmad!B$2:B$412,MATCH(klypsid!$B7728,lehmad!$A$2:$A$412,0))</f>
        <v>39076</v>
      </c>
      <c r="P7728">
        <f>INDEX(lehmad!D$2:D$412,MATCH(klypsid!$B7728,lehmad!$A$2:$A$412,0))</f>
        <v>114</v>
      </c>
      <c r="Q7728">
        <f>INDEX(lehmad!E$2:E$412,MATCH(klypsid!$B7728,lehmad!$A$2:$A$412,0))</f>
        <v>0.875</v>
      </c>
      <c r="R7728" t="str">
        <f>INDEX(lehmad!F$2:F$412,MATCH(klypsid!$B7728,lehmad!$A$2:$A$412,0))</f>
        <v>DYNASTY-ET</v>
      </c>
      <c r="S7728">
        <f>INDEX(lehmad!H$2:H$412,MATCH(klypsid!$B7728,lehmad!$A$2:$A$412,0))</f>
        <v>124</v>
      </c>
      <c r="T7728">
        <f>INDEX(lehmad!K$2:K$412,MATCH(klypsid!$B7728,lehmad!$A$2:$A$412,0))</f>
        <v>108</v>
      </c>
      <c r="U7728" s="4">
        <f t="shared" si="240"/>
        <v>4</v>
      </c>
      <c r="V7728">
        <f t="shared" si="241"/>
        <v>28</v>
      </c>
    </row>
    <row r="7729" spans="1:22" x14ac:dyDescent="0.25">
      <c r="A7729">
        <v>4313</v>
      </c>
      <c r="B7729" t="str">
        <f>"E"&amp;A7729</f>
        <v>E4313</v>
      </c>
      <c r="C7729" t="s">
        <v>180</v>
      </c>
      <c r="D7729">
        <v>1</v>
      </c>
      <c r="E7729">
        <f>IF(D7729&lt;4,D7729,4)</f>
        <v>1</v>
      </c>
      <c r="F7729" s="1">
        <v>39861</v>
      </c>
      <c r="G7729" s="1">
        <v>40007</v>
      </c>
      <c r="H7729" s="3">
        <f>G7729-F7729</f>
        <v>146</v>
      </c>
      <c r="I7729" s="3">
        <f>IF(H7729&lt;=60,1,IF(H7729&lt;=150,2,3))</f>
        <v>2</v>
      </c>
      <c r="J7729">
        <v>40.1</v>
      </c>
      <c r="K7729">
        <v>3</v>
      </c>
      <c r="L7729">
        <v>3.35</v>
      </c>
      <c r="M7729">
        <v>37</v>
      </c>
      <c r="N7729">
        <f>LOG(M7729/100,2)+3</f>
        <v>1.5655971758542251</v>
      </c>
      <c r="O7729">
        <f>INDEX(lehmad!B$2:B$412,MATCH(klypsid!$B7729,lehmad!$A$2:$A$412,0))</f>
        <v>39076</v>
      </c>
      <c r="P7729">
        <f>INDEX(lehmad!D$2:D$412,MATCH(klypsid!$B7729,lehmad!$A$2:$A$412,0))</f>
        <v>114</v>
      </c>
      <c r="Q7729">
        <f>INDEX(lehmad!E$2:E$412,MATCH(klypsid!$B7729,lehmad!$A$2:$A$412,0))</f>
        <v>0.875</v>
      </c>
      <c r="R7729" t="str">
        <f>INDEX(lehmad!F$2:F$412,MATCH(klypsid!$B7729,lehmad!$A$2:$A$412,0))</f>
        <v>DYNASTY-ET</v>
      </c>
      <c r="S7729">
        <f>INDEX(lehmad!H$2:H$412,MATCH(klypsid!$B7729,lehmad!$A$2:$A$412,0))</f>
        <v>124</v>
      </c>
      <c r="T7729">
        <f>INDEX(lehmad!K$2:K$412,MATCH(klypsid!$B7729,lehmad!$A$2:$A$412,0))</f>
        <v>108</v>
      </c>
      <c r="U7729" s="4">
        <f t="shared" si="240"/>
        <v>5</v>
      </c>
      <c r="V7729">
        <f t="shared" si="241"/>
        <v>35</v>
      </c>
    </row>
    <row r="7730" spans="1:22" x14ac:dyDescent="0.25">
      <c r="A7730">
        <v>4313</v>
      </c>
      <c r="B7730" t="str">
        <f>"E"&amp;A7730</f>
        <v>E4313</v>
      </c>
      <c r="C7730" t="s">
        <v>180</v>
      </c>
      <c r="D7730">
        <v>1</v>
      </c>
      <c r="E7730">
        <f>IF(D7730&lt;4,D7730,4)</f>
        <v>1</v>
      </c>
      <c r="F7730" s="1">
        <v>39861</v>
      </c>
      <c r="G7730" s="1">
        <v>40037</v>
      </c>
      <c r="H7730" s="3">
        <f>G7730-F7730</f>
        <v>176</v>
      </c>
      <c r="I7730" s="3">
        <f>IF(H7730&lt;=60,1,IF(H7730&lt;=150,2,3))</f>
        <v>3</v>
      </c>
      <c r="J7730">
        <v>36</v>
      </c>
      <c r="K7730">
        <v>2.65</v>
      </c>
      <c r="L7730">
        <v>3.4</v>
      </c>
      <c r="M7730">
        <v>56</v>
      </c>
      <c r="N7730">
        <f>LOG(M7730/100,2)+3</f>
        <v>2.1634987322828794</v>
      </c>
      <c r="O7730">
        <f>INDEX(lehmad!B$2:B$412,MATCH(klypsid!$B7730,lehmad!$A$2:$A$412,0))</f>
        <v>39076</v>
      </c>
      <c r="P7730">
        <f>INDEX(lehmad!D$2:D$412,MATCH(klypsid!$B7730,lehmad!$A$2:$A$412,0))</f>
        <v>114</v>
      </c>
      <c r="Q7730">
        <f>INDEX(lehmad!E$2:E$412,MATCH(klypsid!$B7730,lehmad!$A$2:$A$412,0))</f>
        <v>0.875</v>
      </c>
      <c r="R7730" t="str">
        <f>INDEX(lehmad!F$2:F$412,MATCH(klypsid!$B7730,lehmad!$A$2:$A$412,0))</f>
        <v>DYNASTY-ET</v>
      </c>
      <c r="S7730">
        <f>INDEX(lehmad!H$2:H$412,MATCH(klypsid!$B7730,lehmad!$A$2:$A$412,0))</f>
        <v>124</v>
      </c>
      <c r="T7730">
        <f>INDEX(lehmad!K$2:K$412,MATCH(klypsid!$B7730,lehmad!$A$2:$A$412,0))</f>
        <v>108</v>
      </c>
      <c r="U7730" s="4">
        <f t="shared" si="240"/>
        <v>6</v>
      </c>
      <c r="V7730">
        <f t="shared" si="241"/>
        <v>30</v>
      </c>
    </row>
    <row r="7731" spans="1:22" x14ac:dyDescent="0.25">
      <c r="A7731">
        <v>4313</v>
      </c>
      <c r="B7731" t="str">
        <f>"E"&amp;A7731</f>
        <v>E4313</v>
      </c>
      <c r="C7731" t="s">
        <v>180</v>
      </c>
      <c r="D7731">
        <v>1</v>
      </c>
      <c r="E7731">
        <f>IF(D7731&lt;4,D7731,4)</f>
        <v>1</v>
      </c>
      <c r="F7731" s="1">
        <v>39861</v>
      </c>
      <c r="G7731" s="1">
        <v>40066</v>
      </c>
      <c r="H7731" s="3">
        <f>G7731-F7731</f>
        <v>205</v>
      </c>
      <c r="I7731" s="3">
        <f>IF(H7731&lt;=60,1,IF(H7731&lt;=150,2,3))</f>
        <v>3</v>
      </c>
      <c r="J7731">
        <v>32.6</v>
      </c>
      <c r="K7731">
        <v>3.56</v>
      </c>
      <c r="L7731">
        <v>3.56</v>
      </c>
      <c r="M7731">
        <v>29</v>
      </c>
      <c r="N7731">
        <f>LOG(M7731/100,2)+3</f>
        <v>1.2141248053528473</v>
      </c>
      <c r="O7731">
        <f>INDEX(lehmad!B$2:B$412,MATCH(klypsid!$B7731,lehmad!$A$2:$A$412,0))</f>
        <v>39076</v>
      </c>
      <c r="P7731">
        <f>INDEX(lehmad!D$2:D$412,MATCH(klypsid!$B7731,lehmad!$A$2:$A$412,0))</f>
        <v>114</v>
      </c>
      <c r="Q7731">
        <f>INDEX(lehmad!E$2:E$412,MATCH(klypsid!$B7731,lehmad!$A$2:$A$412,0))</f>
        <v>0.875</v>
      </c>
      <c r="R7731" t="str">
        <f>INDEX(lehmad!F$2:F$412,MATCH(klypsid!$B7731,lehmad!$A$2:$A$412,0))</f>
        <v>DYNASTY-ET</v>
      </c>
      <c r="S7731">
        <f>INDEX(lehmad!H$2:H$412,MATCH(klypsid!$B7731,lehmad!$A$2:$A$412,0))</f>
        <v>124</v>
      </c>
      <c r="T7731">
        <f>INDEX(lehmad!K$2:K$412,MATCH(klypsid!$B7731,lehmad!$A$2:$A$412,0))</f>
        <v>108</v>
      </c>
      <c r="U7731" s="4">
        <f t="shared" si="240"/>
        <v>7</v>
      </c>
      <c r="V7731">
        <f t="shared" si="241"/>
        <v>29</v>
      </c>
    </row>
    <row r="7732" spans="1:22" x14ac:dyDescent="0.25">
      <c r="A7732">
        <v>4313</v>
      </c>
      <c r="B7732" t="str">
        <f>"E"&amp;A7732</f>
        <v>E4313</v>
      </c>
      <c r="C7732" t="s">
        <v>180</v>
      </c>
      <c r="D7732">
        <v>1</v>
      </c>
      <c r="E7732">
        <f>IF(D7732&lt;4,D7732,4)</f>
        <v>1</v>
      </c>
      <c r="F7732" s="1">
        <v>39861</v>
      </c>
      <c r="G7732" s="1">
        <v>40094</v>
      </c>
      <c r="H7732" s="3">
        <f>G7732-F7732</f>
        <v>233</v>
      </c>
      <c r="I7732" s="3">
        <f>IF(H7732&lt;=60,1,IF(H7732&lt;=150,2,3))</f>
        <v>3</v>
      </c>
      <c r="J7732">
        <v>31.5</v>
      </c>
      <c r="K7732">
        <v>2.48</v>
      </c>
      <c r="L7732">
        <v>3.82</v>
      </c>
      <c r="M7732">
        <v>30</v>
      </c>
      <c r="N7732">
        <f>LOG(M7732/100,2)+3</f>
        <v>1.2630344058337937</v>
      </c>
      <c r="O7732">
        <f>INDEX(lehmad!B$2:B$412,MATCH(klypsid!$B7732,lehmad!$A$2:$A$412,0))</f>
        <v>39076</v>
      </c>
      <c r="P7732">
        <f>INDEX(lehmad!D$2:D$412,MATCH(klypsid!$B7732,lehmad!$A$2:$A$412,0))</f>
        <v>114</v>
      </c>
      <c r="Q7732">
        <f>INDEX(lehmad!E$2:E$412,MATCH(klypsid!$B7732,lehmad!$A$2:$A$412,0))</f>
        <v>0.875</v>
      </c>
      <c r="R7732" t="str">
        <f>INDEX(lehmad!F$2:F$412,MATCH(klypsid!$B7732,lehmad!$A$2:$A$412,0))</f>
        <v>DYNASTY-ET</v>
      </c>
      <c r="S7732">
        <f>INDEX(lehmad!H$2:H$412,MATCH(klypsid!$B7732,lehmad!$A$2:$A$412,0))</f>
        <v>124</v>
      </c>
      <c r="T7732">
        <f>INDEX(lehmad!K$2:K$412,MATCH(klypsid!$B7732,lehmad!$A$2:$A$412,0))</f>
        <v>108</v>
      </c>
      <c r="U7732" s="4">
        <f t="shared" si="240"/>
        <v>8</v>
      </c>
      <c r="V7732">
        <f t="shared" si="241"/>
        <v>28</v>
      </c>
    </row>
    <row r="7733" spans="1:22" x14ac:dyDescent="0.25">
      <c r="A7733">
        <v>4313</v>
      </c>
      <c r="B7733" t="str">
        <f>"E"&amp;A7733</f>
        <v>E4313</v>
      </c>
      <c r="C7733" t="s">
        <v>180</v>
      </c>
      <c r="D7733">
        <v>1</v>
      </c>
      <c r="E7733">
        <f>IF(D7733&lt;4,D7733,4)</f>
        <v>1</v>
      </c>
      <c r="F7733" s="1">
        <v>39861</v>
      </c>
      <c r="G7733" s="1">
        <v>40125</v>
      </c>
      <c r="H7733" s="3">
        <f>G7733-F7733</f>
        <v>264</v>
      </c>
      <c r="I7733" s="3">
        <f>IF(H7733&lt;=60,1,IF(H7733&lt;=150,2,3))</f>
        <v>3</v>
      </c>
      <c r="J7733">
        <v>32</v>
      </c>
      <c r="K7733">
        <v>3.24</v>
      </c>
      <c r="L7733">
        <v>3.57</v>
      </c>
      <c r="M7733">
        <v>36</v>
      </c>
      <c r="N7733">
        <f>LOG(M7733/100,2)+3</f>
        <v>1.5260688116675876</v>
      </c>
      <c r="O7733">
        <f>INDEX(lehmad!B$2:B$412,MATCH(klypsid!$B7733,lehmad!$A$2:$A$412,0))</f>
        <v>39076</v>
      </c>
      <c r="P7733">
        <f>INDEX(lehmad!D$2:D$412,MATCH(klypsid!$B7733,lehmad!$A$2:$A$412,0))</f>
        <v>114</v>
      </c>
      <c r="Q7733">
        <f>INDEX(lehmad!E$2:E$412,MATCH(klypsid!$B7733,lehmad!$A$2:$A$412,0))</f>
        <v>0.875</v>
      </c>
      <c r="R7733" t="str">
        <f>INDEX(lehmad!F$2:F$412,MATCH(klypsid!$B7733,lehmad!$A$2:$A$412,0))</f>
        <v>DYNASTY-ET</v>
      </c>
      <c r="S7733">
        <f>INDEX(lehmad!H$2:H$412,MATCH(klypsid!$B7733,lehmad!$A$2:$A$412,0))</f>
        <v>124</v>
      </c>
      <c r="T7733">
        <f>INDEX(lehmad!K$2:K$412,MATCH(klypsid!$B7733,lehmad!$A$2:$A$412,0))</f>
        <v>108</v>
      </c>
      <c r="U7733" s="4">
        <f t="shared" si="240"/>
        <v>9</v>
      </c>
      <c r="V7733">
        <f t="shared" si="241"/>
        <v>31</v>
      </c>
    </row>
    <row r="7734" spans="1:22" x14ac:dyDescent="0.25">
      <c r="A7734">
        <v>4313</v>
      </c>
      <c r="B7734" t="str">
        <f>"E"&amp;A7734</f>
        <v>E4313</v>
      </c>
      <c r="C7734" t="s">
        <v>180</v>
      </c>
      <c r="D7734">
        <v>1</v>
      </c>
      <c r="E7734">
        <f>IF(D7734&lt;4,D7734,4)</f>
        <v>1</v>
      </c>
      <c r="F7734" s="1">
        <v>39861</v>
      </c>
      <c r="G7734" s="1">
        <v>40153</v>
      </c>
      <c r="H7734" s="3">
        <f>G7734-F7734</f>
        <v>292</v>
      </c>
      <c r="I7734" s="3">
        <f>IF(H7734&lt;=60,1,IF(H7734&lt;=150,2,3))</f>
        <v>3</v>
      </c>
      <c r="J7734">
        <v>30.9</v>
      </c>
      <c r="K7734">
        <v>4.0999999999999996</v>
      </c>
      <c r="L7734">
        <v>3.85</v>
      </c>
      <c r="M7734">
        <v>24</v>
      </c>
      <c r="N7734">
        <f>LOG(M7734/100,2)+3</f>
        <v>0.94110631094643127</v>
      </c>
      <c r="O7734">
        <f>INDEX(lehmad!B$2:B$412,MATCH(klypsid!$B7734,lehmad!$A$2:$A$412,0))</f>
        <v>39076</v>
      </c>
      <c r="P7734">
        <f>INDEX(lehmad!D$2:D$412,MATCH(klypsid!$B7734,lehmad!$A$2:$A$412,0))</f>
        <v>114</v>
      </c>
      <c r="Q7734">
        <f>INDEX(lehmad!E$2:E$412,MATCH(klypsid!$B7734,lehmad!$A$2:$A$412,0))</f>
        <v>0.875</v>
      </c>
      <c r="R7734" t="str">
        <f>INDEX(lehmad!F$2:F$412,MATCH(klypsid!$B7734,lehmad!$A$2:$A$412,0))</f>
        <v>DYNASTY-ET</v>
      </c>
      <c r="S7734">
        <f>INDEX(lehmad!H$2:H$412,MATCH(klypsid!$B7734,lehmad!$A$2:$A$412,0))</f>
        <v>124</v>
      </c>
      <c r="T7734">
        <f>INDEX(lehmad!K$2:K$412,MATCH(klypsid!$B7734,lehmad!$A$2:$A$412,0))</f>
        <v>108</v>
      </c>
      <c r="U7734" s="4">
        <f t="shared" si="240"/>
        <v>10</v>
      </c>
      <c r="V7734">
        <f t="shared" si="241"/>
        <v>28</v>
      </c>
    </row>
    <row r="7735" spans="1:22" x14ac:dyDescent="0.25">
      <c r="A7735">
        <v>4313</v>
      </c>
      <c r="B7735" t="str">
        <f>"E"&amp;A7735</f>
        <v>E4313</v>
      </c>
      <c r="C7735" t="s">
        <v>180</v>
      </c>
      <c r="D7735">
        <v>1</v>
      </c>
      <c r="E7735">
        <f>IF(D7735&lt;4,D7735,4)</f>
        <v>1</v>
      </c>
      <c r="F7735" s="1">
        <v>39861</v>
      </c>
      <c r="G7735" s="1">
        <v>40186</v>
      </c>
      <c r="H7735" s="3">
        <f>G7735-F7735</f>
        <v>325</v>
      </c>
      <c r="I7735" s="3">
        <f>IF(H7735&lt;=60,1,IF(H7735&lt;=150,2,3))</f>
        <v>3</v>
      </c>
      <c r="J7735">
        <v>26.2</v>
      </c>
      <c r="K7735">
        <v>5.2</v>
      </c>
      <c r="L7735">
        <v>3.84</v>
      </c>
      <c r="M7735">
        <v>32</v>
      </c>
      <c r="N7735">
        <f>LOG(M7735/100,2)+3</f>
        <v>1.3561438102252752</v>
      </c>
      <c r="O7735">
        <f>INDEX(lehmad!B$2:B$412,MATCH(klypsid!$B7735,lehmad!$A$2:$A$412,0))</f>
        <v>39076</v>
      </c>
      <c r="P7735">
        <f>INDEX(lehmad!D$2:D$412,MATCH(klypsid!$B7735,lehmad!$A$2:$A$412,0))</f>
        <v>114</v>
      </c>
      <c r="Q7735">
        <f>INDEX(lehmad!E$2:E$412,MATCH(klypsid!$B7735,lehmad!$A$2:$A$412,0))</f>
        <v>0.875</v>
      </c>
      <c r="R7735" t="str">
        <f>INDEX(lehmad!F$2:F$412,MATCH(klypsid!$B7735,lehmad!$A$2:$A$412,0))</f>
        <v>DYNASTY-ET</v>
      </c>
      <c r="S7735">
        <f>INDEX(lehmad!H$2:H$412,MATCH(klypsid!$B7735,lehmad!$A$2:$A$412,0))</f>
        <v>124</v>
      </c>
      <c r="T7735">
        <f>INDEX(lehmad!K$2:K$412,MATCH(klypsid!$B7735,lehmad!$A$2:$A$412,0))</f>
        <v>108</v>
      </c>
      <c r="U7735" s="4">
        <f t="shared" si="240"/>
        <v>11</v>
      </c>
      <c r="V7735">
        <f t="shared" si="241"/>
        <v>33</v>
      </c>
    </row>
    <row r="7736" spans="1:22" x14ac:dyDescent="0.25">
      <c r="A7736">
        <v>4313</v>
      </c>
      <c r="B7736" t="str">
        <f>"E"&amp;A7736</f>
        <v>E4313</v>
      </c>
      <c r="C7736" t="s">
        <v>180</v>
      </c>
      <c r="D7736">
        <v>2</v>
      </c>
      <c r="E7736">
        <f>IF(D7736&lt;4,D7736,4)</f>
        <v>2</v>
      </c>
      <c r="F7736" s="1">
        <v>40262</v>
      </c>
      <c r="G7736" s="1">
        <v>40276</v>
      </c>
      <c r="H7736" s="3">
        <f>G7736-F7736</f>
        <v>14</v>
      </c>
      <c r="I7736" s="3">
        <f>IF(H7736&lt;=60,1,IF(H7736&lt;=150,2,3))</f>
        <v>1</v>
      </c>
      <c r="J7736">
        <v>30.3</v>
      </c>
      <c r="K7736">
        <v>5.75</v>
      </c>
      <c r="L7736">
        <v>3.24</v>
      </c>
      <c r="M7736">
        <v>71</v>
      </c>
      <c r="N7736">
        <f>LOG(M7736/100,2)+3</f>
        <v>2.5058909297299574</v>
      </c>
      <c r="O7736">
        <f>INDEX(lehmad!B$2:B$412,MATCH(klypsid!$B7736,lehmad!$A$2:$A$412,0))</f>
        <v>39076</v>
      </c>
      <c r="P7736">
        <f>INDEX(lehmad!D$2:D$412,MATCH(klypsid!$B7736,lehmad!$A$2:$A$412,0))</f>
        <v>114</v>
      </c>
      <c r="Q7736">
        <f>INDEX(lehmad!E$2:E$412,MATCH(klypsid!$B7736,lehmad!$A$2:$A$412,0))</f>
        <v>0.875</v>
      </c>
      <c r="R7736" t="str">
        <f>INDEX(lehmad!F$2:F$412,MATCH(klypsid!$B7736,lehmad!$A$2:$A$412,0))</f>
        <v>DYNASTY-ET</v>
      </c>
      <c r="S7736">
        <f>INDEX(lehmad!H$2:H$412,MATCH(klypsid!$B7736,lehmad!$A$2:$A$412,0))</f>
        <v>124</v>
      </c>
      <c r="T7736">
        <f>INDEX(lehmad!K$2:K$412,MATCH(klypsid!$B7736,lehmad!$A$2:$A$412,0))</f>
        <v>108</v>
      </c>
      <c r="U7736" s="4">
        <f t="shared" si="240"/>
        <v>1</v>
      </c>
      <c r="V7736">
        <f t="shared" si="241"/>
        <v>14</v>
      </c>
    </row>
    <row r="7737" spans="1:22" x14ac:dyDescent="0.25">
      <c r="A7737">
        <v>4313</v>
      </c>
      <c r="B7737" t="str">
        <f>"E"&amp;A7737</f>
        <v>E4313</v>
      </c>
      <c r="C7737" t="s">
        <v>180</v>
      </c>
      <c r="D7737">
        <v>2</v>
      </c>
      <c r="E7737">
        <f>IF(D7737&lt;4,D7737,4)</f>
        <v>2</v>
      </c>
      <c r="F7737" s="1">
        <v>40262</v>
      </c>
      <c r="G7737" s="1">
        <v>40304</v>
      </c>
      <c r="H7737" s="3">
        <f>G7737-F7737</f>
        <v>42</v>
      </c>
      <c r="I7737" s="3">
        <f>IF(H7737&lt;=60,1,IF(H7737&lt;=150,2,3))</f>
        <v>1</v>
      </c>
      <c r="J7737">
        <v>45.8</v>
      </c>
      <c r="K7737">
        <v>3.08</v>
      </c>
      <c r="L7737">
        <v>2.92</v>
      </c>
      <c r="M7737">
        <v>22</v>
      </c>
      <c r="N7737">
        <f>LOG(M7737/100,2)+3</f>
        <v>0.8155754288625725</v>
      </c>
      <c r="O7737">
        <f>INDEX(lehmad!B$2:B$412,MATCH(klypsid!$B7737,lehmad!$A$2:$A$412,0))</f>
        <v>39076</v>
      </c>
      <c r="P7737">
        <f>INDEX(lehmad!D$2:D$412,MATCH(klypsid!$B7737,lehmad!$A$2:$A$412,0))</f>
        <v>114</v>
      </c>
      <c r="Q7737">
        <f>INDEX(lehmad!E$2:E$412,MATCH(klypsid!$B7737,lehmad!$A$2:$A$412,0))</f>
        <v>0.875</v>
      </c>
      <c r="R7737" t="str">
        <f>INDEX(lehmad!F$2:F$412,MATCH(klypsid!$B7737,lehmad!$A$2:$A$412,0))</f>
        <v>DYNASTY-ET</v>
      </c>
      <c r="S7737">
        <f>INDEX(lehmad!H$2:H$412,MATCH(klypsid!$B7737,lehmad!$A$2:$A$412,0))</f>
        <v>124</v>
      </c>
      <c r="T7737">
        <f>INDEX(lehmad!K$2:K$412,MATCH(klypsid!$B7737,lehmad!$A$2:$A$412,0))</f>
        <v>108</v>
      </c>
      <c r="U7737" s="4">
        <f t="shared" si="240"/>
        <v>2</v>
      </c>
      <c r="V7737">
        <f t="shared" si="241"/>
        <v>28</v>
      </c>
    </row>
    <row r="7738" spans="1:22" x14ac:dyDescent="0.25">
      <c r="A7738">
        <v>4313</v>
      </c>
      <c r="B7738" t="str">
        <f>"E"&amp;A7738</f>
        <v>E4313</v>
      </c>
      <c r="C7738" t="s">
        <v>180</v>
      </c>
      <c r="D7738">
        <v>2</v>
      </c>
      <c r="E7738">
        <f>IF(D7738&lt;4,D7738,4)</f>
        <v>2</v>
      </c>
      <c r="F7738" s="1">
        <v>40262</v>
      </c>
      <c r="G7738" s="1">
        <v>40336</v>
      </c>
      <c r="H7738" s="3">
        <f>G7738-F7738</f>
        <v>74</v>
      </c>
      <c r="I7738" s="3">
        <f>IF(H7738&lt;=60,1,IF(H7738&lt;=150,2,3))</f>
        <v>2</v>
      </c>
      <c r="J7738">
        <v>48</v>
      </c>
      <c r="K7738">
        <v>3.05</v>
      </c>
      <c r="L7738">
        <v>2.94</v>
      </c>
      <c r="M7738">
        <v>13</v>
      </c>
      <c r="N7738">
        <f>LOG(M7738/100,2)+3</f>
        <v>5.6583528366367375E-2</v>
      </c>
      <c r="O7738">
        <f>INDEX(lehmad!B$2:B$412,MATCH(klypsid!$B7738,lehmad!$A$2:$A$412,0))</f>
        <v>39076</v>
      </c>
      <c r="P7738">
        <f>INDEX(lehmad!D$2:D$412,MATCH(klypsid!$B7738,lehmad!$A$2:$A$412,0))</f>
        <v>114</v>
      </c>
      <c r="Q7738">
        <f>INDEX(lehmad!E$2:E$412,MATCH(klypsid!$B7738,lehmad!$A$2:$A$412,0))</f>
        <v>0.875</v>
      </c>
      <c r="R7738" t="str">
        <f>INDEX(lehmad!F$2:F$412,MATCH(klypsid!$B7738,lehmad!$A$2:$A$412,0))</f>
        <v>DYNASTY-ET</v>
      </c>
      <c r="S7738">
        <f>INDEX(lehmad!H$2:H$412,MATCH(klypsid!$B7738,lehmad!$A$2:$A$412,0))</f>
        <v>124</v>
      </c>
      <c r="T7738">
        <f>INDEX(lehmad!K$2:K$412,MATCH(klypsid!$B7738,lehmad!$A$2:$A$412,0))</f>
        <v>108</v>
      </c>
      <c r="U7738" s="4">
        <f t="shared" si="240"/>
        <v>3</v>
      </c>
      <c r="V7738">
        <f t="shared" si="241"/>
        <v>32</v>
      </c>
    </row>
    <row r="7739" spans="1:22" x14ac:dyDescent="0.25">
      <c r="A7739">
        <v>4313</v>
      </c>
      <c r="B7739" t="str">
        <f>"E"&amp;A7739</f>
        <v>E4313</v>
      </c>
      <c r="C7739" t="s">
        <v>180</v>
      </c>
      <c r="D7739">
        <v>2</v>
      </c>
      <c r="E7739">
        <f>IF(D7739&lt;4,D7739,4)</f>
        <v>2</v>
      </c>
      <c r="F7739" s="1">
        <v>40262</v>
      </c>
      <c r="G7739" s="1">
        <v>40371</v>
      </c>
      <c r="H7739" s="3">
        <f>G7739-F7739</f>
        <v>109</v>
      </c>
      <c r="I7739" s="3">
        <f>IF(H7739&lt;=60,1,IF(H7739&lt;=150,2,3))</f>
        <v>2</v>
      </c>
      <c r="J7739">
        <v>38.200000000000003</v>
      </c>
      <c r="K7739">
        <v>3.57</v>
      </c>
      <c r="L7739">
        <v>3.03</v>
      </c>
      <c r="M7739">
        <v>13</v>
      </c>
      <c r="N7739">
        <f>LOG(M7739/100,2)+3</f>
        <v>5.6583528366367375E-2</v>
      </c>
      <c r="O7739">
        <f>INDEX(lehmad!B$2:B$412,MATCH(klypsid!$B7739,lehmad!$A$2:$A$412,0))</f>
        <v>39076</v>
      </c>
      <c r="P7739">
        <f>INDEX(lehmad!D$2:D$412,MATCH(klypsid!$B7739,lehmad!$A$2:$A$412,0))</f>
        <v>114</v>
      </c>
      <c r="Q7739">
        <f>INDEX(lehmad!E$2:E$412,MATCH(klypsid!$B7739,lehmad!$A$2:$A$412,0))</f>
        <v>0.875</v>
      </c>
      <c r="R7739" t="str">
        <f>INDEX(lehmad!F$2:F$412,MATCH(klypsid!$B7739,lehmad!$A$2:$A$412,0))</f>
        <v>DYNASTY-ET</v>
      </c>
      <c r="S7739">
        <f>INDEX(lehmad!H$2:H$412,MATCH(klypsid!$B7739,lehmad!$A$2:$A$412,0))</f>
        <v>124</v>
      </c>
      <c r="T7739">
        <f>INDEX(lehmad!K$2:K$412,MATCH(klypsid!$B7739,lehmad!$A$2:$A$412,0))</f>
        <v>108</v>
      </c>
      <c r="U7739" s="4">
        <f t="shared" si="240"/>
        <v>4</v>
      </c>
      <c r="V7739">
        <f t="shared" si="241"/>
        <v>35</v>
      </c>
    </row>
    <row r="7740" spans="1:22" x14ac:dyDescent="0.25">
      <c r="A7740">
        <v>4313</v>
      </c>
      <c r="B7740" t="str">
        <f>"E"&amp;A7740</f>
        <v>E4313</v>
      </c>
      <c r="C7740" t="s">
        <v>180</v>
      </c>
      <c r="D7740">
        <v>2</v>
      </c>
      <c r="E7740">
        <f>IF(D7740&lt;4,D7740,4)</f>
        <v>2</v>
      </c>
      <c r="F7740" s="1">
        <v>40262</v>
      </c>
      <c r="G7740" s="1">
        <v>40396</v>
      </c>
      <c r="H7740" s="3">
        <f>G7740-F7740</f>
        <v>134</v>
      </c>
      <c r="I7740" s="3">
        <f>IF(H7740&lt;=60,1,IF(H7740&lt;=150,2,3))</f>
        <v>2</v>
      </c>
      <c r="J7740">
        <v>44.5</v>
      </c>
      <c r="K7740">
        <v>3.71</v>
      </c>
      <c r="L7740">
        <v>3.25</v>
      </c>
      <c r="M7740">
        <v>64</v>
      </c>
      <c r="N7740">
        <f>LOG(M7740/100,2)+3</f>
        <v>2.3561438102252752</v>
      </c>
      <c r="O7740">
        <f>INDEX(lehmad!B$2:B$412,MATCH(klypsid!$B7740,lehmad!$A$2:$A$412,0))</f>
        <v>39076</v>
      </c>
      <c r="P7740">
        <f>INDEX(lehmad!D$2:D$412,MATCH(klypsid!$B7740,lehmad!$A$2:$A$412,0))</f>
        <v>114</v>
      </c>
      <c r="Q7740">
        <f>INDEX(lehmad!E$2:E$412,MATCH(klypsid!$B7740,lehmad!$A$2:$A$412,0))</f>
        <v>0.875</v>
      </c>
      <c r="R7740" t="str">
        <f>INDEX(lehmad!F$2:F$412,MATCH(klypsid!$B7740,lehmad!$A$2:$A$412,0))</f>
        <v>DYNASTY-ET</v>
      </c>
      <c r="S7740">
        <f>INDEX(lehmad!H$2:H$412,MATCH(klypsid!$B7740,lehmad!$A$2:$A$412,0))</f>
        <v>124</v>
      </c>
      <c r="T7740">
        <f>INDEX(lehmad!K$2:K$412,MATCH(klypsid!$B7740,lehmad!$A$2:$A$412,0))</f>
        <v>108</v>
      </c>
      <c r="U7740" s="4">
        <f t="shared" si="240"/>
        <v>5</v>
      </c>
      <c r="V7740">
        <f t="shared" si="241"/>
        <v>25</v>
      </c>
    </row>
    <row r="7741" spans="1:22" x14ac:dyDescent="0.25">
      <c r="A7741">
        <v>4313</v>
      </c>
      <c r="B7741" t="str">
        <f>"E"&amp;A7741</f>
        <v>E4313</v>
      </c>
      <c r="C7741" t="s">
        <v>180</v>
      </c>
      <c r="D7741">
        <v>2</v>
      </c>
      <c r="E7741">
        <f>IF(D7741&lt;4,D7741,4)</f>
        <v>2</v>
      </c>
      <c r="F7741" s="1">
        <v>40262</v>
      </c>
      <c r="G7741" s="1">
        <v>40434</v>
      </c>
      <c r="H7741" s="3">
        <f>G7741-F7741</f>
        <v>172</v>
      </c>
      <c r="I7741" s="3">
        <f>IF(H7741&lt;=60,1,IF(H7741&lt;=150,2,3))</f>
        <v>3</v>
      </c>
      <c r="J7741">
        <v>38.200000000000003</v>
      </c>
      <c r="K7741">
        <v>4.79</v>
      </c>
      <c r="L7741">
        <v>3.84</v>
      </c>
      <c r="M7741">
        <v>18</v>
      </c>
      <c r="N7741">
        <f>LOG(M7741/100,2)+3</f>
        <v>0.52606881166758779</v>
      </c>
      <c r="O7741">
        <f>INDEX(lehmad!B$2:B$412,MATCH(klypsid!$B7741,lehmad!$A$2:$A$412,0))</f>
        <v>39076</v>
      </c>
      <c r="P7741">
        <f>INDEX(lehmad!D$2:D$412,MATCH(klypsid!$B7741,lehmad!$A$2:$A$412,0))</f>
        <v>114</v>
      </c>
      <c r="Q7741">
        <f>INDEX(lehmad!E$2:E$412,MATCH(klypsid!$B7741,lehmad!$A$2:$A$412,0))</f>
        <v>0.875</v>
      </c>
      <c r="R7741" t="str">
        <f>INDEX(lehmad!F$2:F$412,MATCH(klypsid!$B7741,lehmad!$A$2:$A$412,0))</f>
        <v>DYNASTY-ET</v>
      </c>
      <c r="S7741">
        <f>INDEX(lehmad!H$2:H$412,MATCH(klypsid!$B7741,lehmad!$A$2:$A$412,0))</f>
        <v>124</v>
      </c>
      <c r="T7741">
        <f>INDEX(lehmad!K$2:K$412,MATCH(klypsid!$B7741,lehmad!$A$2:$A$412,0))</f>
        <v>108</v>
      </c>
      <c r="U7741" s="4">
        <f t="shared" si="240"/>
        <v>6</v>
      </c>
      <c r="V7741">
        <f t="shared" si="241"/>
        <v>38</v>
      </c>
    </row>
    <row r="7742" spans="1:22" x14ac:dyDescent="0.25">
      <c r="A7742">
        <v>4313</v>
      </c>
      <c r="B7742" t="str">
        <f>"E"&amp;A7742</f>
        <v>E4313</v>
      </c>
      <c r="C7742" t="s">
        <v>180</v>
      </c>
      <c r="D7742">
        <v>2</v>
      </c>
      <c r="E7742">
        <f>IF(D7742&lt;4,D7742,4)</f>
        <v>2</v>
      </c>
      <c r="F7742" s="1">
        <v>40262</v>
      </c>
      <c r="G7742" s="1">
        <v>40462</v>
      </c>
      <c r="H7742" s="3">
        <f>G7742-F7742</f>
        <v>200</v>
      </c>
      <c r="I7742" s="3">
        <f>IF(H7742&lt;=60,1,IF(H7742&lt;=150,2,3))</f>
        <v>3</v>
      </c>
      <c r="J7742">
        <v>36</v>
      </c>
      <c r="K7742">
        <v>5.34</v>
      </c>
      <c r="L7742">
        <v>4.13</v>
      </c>
      <c r="M7742">
        <v>17</v>
      </c>
      <c r="N7742">
        <f>LOG(M7742/100,2)+3</f>
        <v>0.44360665147561473</v>
      </c>
      <c r="O7742">
        <f>INDEX(lehmad!B$2:B$412,MATCH(klypsid!$B7742,lehmad!$A$2:$A$412,0))</f>
        <v>39076</v>
      </c>
      <c r="P7742">
        <f>INDEX(lehmad!D$2:D$412,MATCH(klypsid!$B7742,lehmad!$A$2:$A$412,0))</f>
        <v>114</v>
      </c>
      <c r="Q7742">
        <f>INDEX(lehmad!E$2:E$412,MATCH(klypsid!$B7742,lehmad!$A$2:$A$412,0))</f>
        <v>0.875</v>
      </c>
      <c r="R7742" t="str">
        <f>INDEX(lehmad!F$2:F$412,MATCH(klypsid!$B7742,lehmad!$A$2:$A$412,0))</f>
        <v>DYNASTY-ET</v>
      </c>
      <c r="S7742">
        <f>INDEX(lehmad!H$2:H$412,MATCH(klypsid!$B7742,lehmad!$A$2:$A$412,0))</f>
        <v>124</v>
      </c>
      <c r="T7742">
        <f>INDEX(lehmad!K$2:K$412,MATCH(klypsid!$B7742,lehmad!$A$2:$A$412,0))</f>
        <v>108</v>
      </c>
      <c r="U7742" s="4">
        <f t="shared" si="240"/>
        <v>7</v>
      </c>
      <c r="V7742">
        <f t="shared" si="241"/>
        <v>28</v>
      </c>
    </row>
    <row r="7743" spans="1:22" x14ac:dyDescent="0.25">
      <c r="A7743">
        <v>4313</v>
      </c>
      <c r="B7743" t="str">
        <f>"E"&amp;A7743</f>
        <v>E4313</v>
      </c>
      <c r="C7743" t="s">
        <v>180</v>
      </c>
      <c r="D7743">
        <v>2</v>
      </c>
      <c r="E7743">
        <f>IF(D7743&lt;4,D7743,4)</f>
        <v>2</v>
      </c>
      <c r="F7743" s="1">
        <v>40262</v>
      </c>
      <c r="G7743" s="1">
        <v>40493</v>
      </c>
      <c r="H7743" s="3">
        <f>G7743-F7743</f>
        <v>231</v>
      </c>
      <c r="I7743" s="3">
        <f>IF(H7743&lt;=60,1,IF(H7743&lt;=150,2,3))</f>
        <v>3</v>
      </c>
      <c r="J7743">
        <v>34.799999999999997</v>
      </c>
      <c r="K7743">
        <v>4.7</v>
      </c>
      <c r="L7743">
        <v>3.61</v>
      </c>
      <c r="M7743">
        <v>11</v>
      </c>
      <c r="N7743">
        <f>LOG(M7743/100,2)+3</f>
        <v>-0.1844245711374275</v>
      </c>
      <c r="O7743">
        <f>INDEX(lehmad!B$2:B$412,MATCH(klypsid!$B7743,lehmad!$A$2:$A$412,0))</f>
        <v>39076</v>
      </c>
      <c r="P7743">
        <f>INDEX(lehmad!D$2:D$412,MATCH(klypsid!$B7743,lehmad!$A$2:$A$412,0))</f>
        <v>114</v>
      </c>
      <c r="Q7743">
        <f>INDEX(lehmad!E$2:E$412,MATCH(klypsid!$B7743,lehmad!$A$2:$A$412,0))</f>
        <v>0.875</v>
      </c>
      <c r="R7743" t="str">
        <f>INDEX(lehmad!F$2:F$412,MATCH(klypsid!$B7743,lehmad!$A$2:$A$412,0))</f>
        <v>DYNASTY-ET</v>
      </c>
      <c r="S7743">
        <f>INDEX(lehmad!H$2:H$412,MATCH(klypsid!$B7743,lehmad!$A$2:$A$412,0))</f>
        <v>124</v>
      </c>
      <c r="T7743">
        <f>INDEX(lehmad!K$2:K$412,MATCH(klypsid!$B7743,lehmad!$A$2:$A$412,0))</f>
        <v>108</v>
      </c>
      <c r="U7743" s="4">
        <f t="shared" si="240"/>
        <v>8</v>
      </c>
      <c r="V7743">
        <f t="shared" si="241"/>
        <v>31</v>
      </c>
    </row>
    <row r="7744" spans="1:22" x14ac:dyDescent="0.25">
      <c r="A7744">
        <v>4313</v>
      </c>
      <c r="B7744" t="str">
        <f>"E"&amp;A7744</f>
        <v>E4313</v>
      </c>
      <c r="C7744" t="s">
        <v>180</v>
      </c>
      <c r="D7744">
        <v>2</v>
      </c>
      <c r="E7744">
        <f>IF(D7744&lt;4,D7744,4)</f>
        <v>2</v>
      </c>
      <c r="F7744" s="1">
        <v>40262</v>
      </c>
      <c r="G7744" s="1">
        <v>40521</v>
      </c>
      <c r="H7744" s="3">
        <f>G7744-F7744</f>
        <v>259</v>
      </c>
      <c r="I7744" s="3">
        <f>IF(H7744&lt;=60,1,IF(H7744&lt;=150,2,3))</f>
        <v>3</v>
      </c>
      <c r="J7744">
        <v>25.8</v>
      </c>
      <c r="K7744">
        <v>5.63</v>
      </c>
      <c r="L7744">
        <v>4.18</v>
      </c>
      <c r="M7744">
        <v>31</v>
      </c>
      <c r="N7744">
        <f>LOG(M7744/100,2)+3</f>
        <v>1.3103401206121505</v>
      </c>
      <c r="O7744">
        <f>INDEX(lehmad!B$2:B$412,MATCH(klypsid!$B7744,lehmad!$A$2:$A$412,0))</f>
        <v>39076</v>
      </c>
      <c r="P7744">
        <f>INDEX(lehmad!D$2:D$412,MATCH(klypsid!$B7744,lehmad!$A$2:$A$412,0))</f>
        <v>114</v>
      </c>
      <c r="Q7744">
        <f>INDEX(lehmad!E$2:E$412,MATCH(klypsid!$B7744,lehmad!$A$2:$A$412,0))</f>
        <v>0.875</v>
      </c>
      <c r="R7744" t="str">
        <f>INDEX(lehmad!F$2:F$412,MATCH(klypsid!$B7744,lehmad!$A$2:$A$412,0))</f>
        <v>DYNASTY-ET</v>
      </c>
      <c r="S7744">
        <f>INDEX(lehmad!H$2:H$412,MATCH(klypsid!$B7744,lehmad!$A$2:$A$412,0))</f>
        <v>124</v>
      </c>
      <c r="T7744">
        <f>INDEX(lehmad!K$2:K$412,MATCH(klypsid!$B7744,lehmad!$A$2:$A$412,0))</f>
        <v>108</v>
      </c>
      <c r="U7744" s="4">
        <f t="shared" si="240"/>
        <v>9</v>
      </c>
      <c r="V7744">
        <f t="shared" si="241"/>
        <v>28</v>
      </c>
    </row>
    <row r="7745" spans="1:22" x14ac:dyDescent="0.25">
      <c r="A7745">
        <v>4313</v>
      </c>
      <c r="B7745" t="str">
        <f>"E"&amp;A7745</f>
        <v>E4313</v>
      </c>
      <c r="C7745" t="s">
        <v>180</v>
      </c>
      <c r="D7745">
        <v>2</v>
      </c>
      <c r="E7745">
        <f>IF(D7745&lt;4,D7745,4)</f>
        <v>2</v>
      </c>
      <c r="F7745" s="1">
        <v>40262</v>
      </c>
      <c r="G7745" s="1">
        <v>40556</v>
      </c>
      <c r="H7745" s="3">
        <f>G7745-F7745</f>
        <v>294</v>
      </c>
      <c r="I7745" s="3">
        <f>IF(H7745&lt;=60,1,IF(H7745&lt;=150,2,3))</f>
        <v>3</v>
      </c>
      <c r="J7745">
        <v>32.9</v>
      </c>
      <c r="K7745">
        <v>4.43</v>
      </c>
      <c r="L7745">
        <v>3.9</v>
      </c>
      <c r="M7745">
        <v>31</v>
      </c>
      <c r="N7745">
        <f>LOG(M7745/100,2)+3</f>
        <v>1.3103401206121505</v>
      </c>
      <c r="O7745">
        <f>INDEX(lehmad!B$2:B$412,MATCH(klypsid!$B7745,lehmad!$A$2:$A$412,0))</f>
        <v>39076</v>
      </c>
      <c r="P7745">
        <f>INDEX(lehmad!D$2:D$412,MATCH(klypsid!$B7745,lehmad!$A$2:$A$412,0))</f>
        <v>114</v>
      </c>
      <c r="Q7745">
        <f>INDEX(lehmad!E$2:E$412,MATCH(klypsid!$B7745,lehmad!$A$2:$A$412,0))</f>
        <v>0.875</v>
      </c>
      <c r="R7745" t="str">
        <f>INDEX(lehmad!F$2:F$412,MATCH(klypsid!$B7745,lehmad!$A$2:$A$412,0))</f>
        <v>DYNASTY-ET</v>
      </c>
      <c r="S7745">
        <f>INDEX(lehmad!H$2:H$412,MATCH(klypsid!$B7745,lehmad!$A$2:$A$412,0))</f>
        <v>124</v>
      </c>
      <c r="T7745">
        <f>INDEX(lehmad!K$2:K$412,MATCH(klypsid!$B7745,lehmad!$A$2:$A$412,0))</f>
        <v>108</v>
      </c>
      <c r="U7745" s="4">
        <f t="shared" si="240"/>
        <v>10</v>
      </c>
      <c r="V7745">
        <f t="shared" si="241"/>
        <v>35</v>
      </c>
    </row>
    <row r="7746" spans="1:22" x14ac:dyDescent="0.25">
      <c r="A7746">
        <v>4321</v>
      </c>
      <c r="B7746" t="str">
        <f>"E"&amp;A7746</f>
        <v>E4321</v>
      </c>
      <c r="C7746" t="s">
        <v>58</v>
      </c>
      <c r="D7746">
        <v>1</v>
      </c>
      <c r="E7746">
        <f>IF(D7746&lt;4,D7746,4)</f>
        <v>1</v>
      </c>
      <c r="F7746" s="1">
        <v>39820</v>
      </c>
      <c r="G7746" s="1">
        <v>39845</v>
      </c>
      <c r="H7746" s="3">
        <f>G7746-F7746</f>
        <v>25</v>
      </c>
      <c r="I7746" s="3">
        <f>IF(H7746&lt;=60,1,IF(H7746&lt;=150,2,3))</f>
        <v>1</v>
      </c>
      <c r="J7746">
        <v>39.9</v>
      </c>
      <c r="K7746">
        <v>4.17</v>
      </c>
      <c r="L7746">
        <v>3.29</v>
      </c>
      <c r="M7746">
        <v>33</v>
      </c>
      <c r="N7746">
        <f>LOG(M7746/100,2)+3</f>
        <v>1.4005379295837288</v>
      </c>
      <c r="O7746">
        <f>INDEX(lehmad!B$2:B$412,MATCH(klypsid!$B7746,lehmad!$A$2:$A$412,0))</f>
        <v>39078</v>
      </c>
      <c r="P7746">
        <f>INDEX(lehmad!D$2:D$412,MATCH(klypsid!$B7746,lehmad!$A$2:$A$412,0))</f>
        <v>113</v>
      </c>
      <c r="Q7746">
        <f>INDEX(lehmad!E$2:E$412,MATCH(klypsid!$B7746,lehmad!$A$2:$A$412,0))</f>
        <v>0.75</v>
      </c>
      <c r="R7746" t="str">
        <f>INDEX(lehmad!F$2:F$412,MATCH(klypsid!$B7746,lehmad!$A$2:$A$412,0))</f>
        <v>DYNASTY-ET</v>
      </c>
      <c r="S7746">
        <f>INDEX(lehmad!H$2:H$412,MATCH(klypsid!$B7746,lehmad!$A$2:$A$412,0))</f>
        <v>124</v>
      </c>
      <c r="T7746">
        <f>INDEX(lehmad!K$2:K$412,MATCH(klypsid!$B7746,lehmad!$A$2:$A$412,0))</f>
        <v>108</v>
      </c>
      <c r="U7746" s="4">
        <f t="shared" si="240"/>
        <v>1</v>
      </c>
      <c r="V7746">
        <f t="shared" si="241"/>
        <v>25</v>
      </c>
    </row>
    <row r="7747" spans="1:22" x14ac:dyDescent="0.25">
      <c r="A7747">
        <v>4321</v>
      </c>
      <c r="B7747" t="str">
        <f>"E"&amp;A7747</f>
        <v>E4321</v>
      </c>
      <c r="C7747" t="s">
        <v>58</v>
      </c>
      <c r="D7747">
        <v>1</v>
      </c>
      <c r="E7747">
        <f>IF(D7747&lt;4,D7747,4)</f>
        <v>1</v>
      </c>
      <c r="F7747" s="1">
        <v>39820</v>
      </c>
      <c r="G7747" s="1">
        <v>39875</v>
      </c>
      <c r="H7747" s="3">
        <f>G7747-F7747</f>
        <v>55</v>
      </c>
      <c r="I7747" s="3">
        <f>IF(H7747&lt;=60,1,IF(H7747&lt;=150,2,3))</f>
        <v>1</v>
      </c>
      <c r="J7747">
        <v>41.1</v>
      </c>
      <c r="K7747">
        <v>3.68</v>
      </c>
      <c r="L7747">
        <v>3.26</v>
      </c>
      <c r="M7747">
        <v>10</v>
      </c>
      <c r="N7747">
        <f>LOG(M7747/100,2)+3</f>
        <v>-0.32192809488736218</v>
      </c>
      <c r="O7747">
        <f>INDEX(lehmad!B$2:B$412,MATCH(klypsid!$B7747,lehmad!$A$2:$A$412,0))</f>
        <v>39078</v>
      </c>
      <c r="P7747">
        <f>INDEX(lehmad!D$2:D$412,MATCH(klypsid!$B7747,lehmad!$A$2:$A$412,0))</f>
        <v>113</v>
      </c>
      <c r="Q7747">
        <f>INDEX(lehmad!E$2:E$412,MATCH(klypsid!$B7747,lehmad!$A$2:$A$412,0))</f>
        <v>0.75</v>
      </c>
      <c r="R7747" t="str">
        <f>INDEX(lehmad!F$2:F$412,MATCH(klypsid!$B7747,lehmad!$A$2:$A$412,0))</f>
        <v>DYNASTY-ET</v>
      </c>
      <c r="S7747">
        <f>INDEX(lehmad!H$2:H$412,MATCH(klypsid!$B7747,lehmad!$A$2:$A$412,0))</f>
        <v>124</v>
      </c>
      <c r="T7747">
        <f>INDEX(lehmad!K$2:K$412,MATCH(klypsid!$B7747,lehmad!$A$2:$A$412,0))</f>
        <v>108</v>
      </c>
      <c r="U7747" s="4">
        <f t="shared" ref="U7747:U7810" si="242">IF(AND(A7747=A7746,D7747=D7746),U7746+1,1)</f>
        <v>2</v>
      </c>
      <c r="V7747">
        <f t="shared" ref="V7747:V7810" si="243">IF(AND(A7747=A7746,D7747=D7746),G7747-G7746,G7747-F7747)</f>
        <v>30</v>
      </c>
    </row>
    <row r="7748" spans="1:22" x14ac:dyDescent="0.25">
      <c r="A7748">
        <v>4321</v>
      </c>
      <c r="B7748" t="str">
        <f>"E"&amp;A7748</f>
        <v>E4321</v>
      </c>
      <c r="C7748" t="s">
        <v>58</v>
      </c>
      <c r="D7748">
        <v>1</v>
      </c>
      <c r="E7748">
        <f>IF(D7748&lt;4,D7748,4)</f>
        <v>1</v>
      </c>
      <c r="F7748" s="1">
        <v>39820</v>
      </c>
      <c r="G7748" s="1">
        <v>39908</v>
      </c>
      <c r="H7748" s="3">
        <f>G7748-F7748</f>
        <v>88</v>
      </c>
      <c r="I7748" s="3">
        <f>IF(H7748&lt;=60,1,IF(H7748&lt;=150,2,3))</f>
        <v>2</v>
      </c>
      <c r="J7748">
        <v>38.5</v>
      </c>
      <c r="K7748">
        <v>4.55</v>
      </c>
      <c r="L7748">
        <v>3.2</v>
      </c>
      <c r="M7748">
        <v>36</v>
      </c>
      <c r="N7748">
        <f>LOG(M7748/100,2)+3</f>
        <v>1.5260688116675876</v>
      </c>
      <c r="O7748">
        <f>INDEX(lehmad!B$2:B$412,MATCH(klypsid!$B7748,lehmad!$A$2:$A$412,0))</f>
        <v>39078</v>
      </c>
      <c r="P7748">
        <f>INDEX(lehmad!D$2:D$412,MATCH(klypsid!$B7748,lehmad!$A$2:$A$412,0))</f>
        <v>113</v>
      </c>
      <c r="Q7748">
        <f>INDEX(lehmad!E$2:E$412,MATCH(klypsid!$B7748,lehmad!$A$2:$A$412,0))</f>
        <v>0.75</v>
      </c>
      <c r="R7748" t="str">
        <f>INDEX(lehmad!F$2:F$412,MATCH(klypsid!$B7748,lehmad!$A$2:$A$412,0))</f>
        <v>DYNASTY-ET</v>
      </c>
      <c r="S7748">
        <f>INDEX(lehmad!H$2:H$412,MATCH(klypsid!$B7748,lehmad!$A$2:$A$412,0))</f>
        <v>124</v>
      </c>
      <c r="T7748">
        <f>INDEX(lehmad!K$2:K$412,MATCH(klypsid!$B7748,lehmad!$A$2:$A$412,0))</f>
        <v>108</v>
      </c>
      <c r="U7748" s="4">
        <f t="shared" si="242"/>
        <v>3</v>
      </c>
      <c r="V7748">
        <f t="shared" si="243"/>
        <v>33</v>
      </c>
    </row>
    <row r="7749" spans="1:22" x14ac:dyDescent="0.25">
      <c r="A7749">
        <v>4321</v>
      </c>
      <c r="B7749" t="str">
        <f>"E"&amp;A7749</f>
        <v>E4321</v>
      </c>
      <c r="C7749" t="s">
        <v>58</v>
      </c>
      <c r="D7749">
        <v>1</v>
      </c>
      <c r="E7749">
        <f>IF(D7749&lt;4,D7749,4)</f>
        <v>1</v>
      </c>
      <c r="F7749" s="1">
        <v>39820</v>
      </c>
      <c r="G7749" s="1">
        <v>39944</v>
      </c>
      <c r="H7749" s="3">
        <f>G7749-F7749</f>
        <v>124</v>
      </c>
      <c r="I7749" s="3">
        <f>IF(H7749&lt;=60,1,IF(H7749&lt;=150,2,3))</f>
        <v>2</v>
      </c>
      <c r="J7749">
        <v>36.5</v>
      </c>
      <c r="K7749">
        <v>3.91</v>
      </c>
      <c r="L7749">
        <v>3.34</v>
      </c>
      <c r="M7749">
        <v>26</v>
      </c>
      <c r="N7749">
        <f>LOG(M7749/100,2)+3</f>
        <v>1.0565835283663676</v>
      </c>
      <c r="O7749">
        <f>INDEX(lehmad!B$2:B$412,MATCH(klypsid!$B7749,lehmad!$A$2:$A$412,0))</f>
        <v>39078</v>
      </c>
      <c r="P7749">
        <f>INDEX(lehmad!D$2:D$412,MATCH(klypsid!$B7749,lehmad!$A$2:$A$412,0))</f>
        <v>113</v>
      </c>
      <c r="Q7749">
        <f>INDEX(lehmad!E$2:E$412,MATCH(klypsid!$B7749,lehmad!$A$2:$A$412,0))</f>
        <v>0.75</v>
      </c>
      <c r="R7749" t="str">
        <f>INDEX(lehmad!F$2:F$412,MATCH(klypsid!$B7749,lehmad!$A$2:$A$412,0))</f>
        <v>DYNASTY-ET</v>
      </c>
      <c r="S7749">
        <f>INDEX(lehmad!H$2:H$412,MATCH(klypsid!$B7749,lehmad!$A$2:$A$412,0))</f>
        <v>124</v>
      </c>
      <c r="T7749">
        <f>INDEX(lehmad!K$2:K$412,MATCH(klypsid!$B7749,lehmad!$A$2:$A$412,0))</f>
        <v>108</v>
      </c>
      <c r="U7749" s="4">
        <f t="shared" si="242"/>
        <v>4</v>
      </c>
      <c r="V7749">
        <f t="shared" si="243"/>
        <v>36</v>
      </c>
    </row>
    <row r="7750" spans="1:22" x14ac:dyDescent="0.25">
      <c r="A7750">
        <v>4321</v>
      </c>
      <c r="B7750" t="str">
        <f>"E"&amp;A7750</f>
        <v>E4321</v>
      </c>
      <c r="C7750" t="s">
        <v>58</v>
      </c>
      <c r="D7750">
        <v>1</v>
      </c>
      <c r="E7750">
        <f>IF(D7750&lt;4,D7750,4)</f>
        <v>1</v>
      </c>
      <c r="F7750" s="1">
        <v>39820</v>
      </c>
      <c r="G7750" s="1">
        <v>39972</v>
      </c>
      <c r="H7750" s="3">
        <f>G7750-F7750</f>
        <v>152</v>
      </c>
      <c r="I7750" s="3">
        <f>IF(H7750&lt;=60,1,IF(H7750&lt;=150,2,3))</f>
        <v>3</v>
      </c>
      <c r="J7750">
        <v>35.299999999999997</v>
      </c>
      <c r="K7750">
        <v>4.05</v>
      </c>
      <c r="L7750">
        <v>3.12</v>
      </c>
      <c r="M7750">
        <v>32</v>
      </c>
      <c r="N7750">
        <f>LOG(M7750/100,2)+3</f>
        <v>1.3561438102252752</v>
      </c>
      <c r="O7750">
        <f>INDEX(lehmad!B$2:B$412,MATCH(klypsid!$B7750,lehmad!$A$2:$A$412,0))</f>
        <v>39078</v>
      </c>
      <c r="P7750">
        <f>INDEX(lehmad!D$2:D$412,MATCH(klypsid!$B7750,lehmad!$A$2:$A$412,0))</f>
        <v>113</v>
      </c>
      <c r="Q7750">
        <f>INDEX(lehmad!E$2:E$412,MATCH(klypsid!$B7750,lehmad!$A$2:$A$412,0))</f>
        <v>0.75</v>
      </c>
      <c r="R7750" t="str">
        <f>INDEX(lehmad!F$2:F$412,MATCH(klypsid!$B7750,lehmad!$A$2:$A$412,0))</f>
        <v>DYNASTY-ET</v>
      </c>
      <c r="S7750">
        <f>INDEX(lehmad!H$2:H$412,MATCH(klypsid!$B7750,lehmad!$A$2:$A$412,0))</f>
        <v>124</v>
      </c>
      <c r="T7750">
        <f>INDEX(lehmad!K$2:K$412,MATCH(klypsid!$B7750,lehmad!$A$2:$A$412,0))</f>
        <v>108</v>
      </c>
      <c r="U7750" s="4">
        <f t="shared" si="242"/>
        <v>5</v>
      </c>
      <c r="V7750">
        <f t="shared" si="243"/>
        <v>28</v>
      </c>
    </row>
    <row r="7751" spans="1:22" x14ac:dyDescent="0.25">
      <c r="A7751">
        <v>4321</v>
      </c>
      <c r="B7751" t="str">
        <f>"E"&amp;A7751</f>
        <v>E4321</v>
      </c>
      <c r="C7751" t="s">
        <v>58</v>
      </c>
      <c r="D7751">
        <v>1</v>
      </c>
      <c r="E7751">
        <f>IF(D7751&lt;4,D7751,4)</f>
        <v>1</v>
      </c>
      <c r="F7751" s="1">
        <v>39820</v>
      </c>
      <c r="G7751" s="1">
        <v>40007</v>
      </c>
      <c r="H7751" s="3">
        <f>G7751-F7751</f>
        <v>187</v>
      </c>
      <c r="I7751" s="3">
        <f>IF(H7751&lt;=60,1,IF(H7751&lt;=150,2,3))</f>
        <v>3</v>
      </c>
      <c r="J7751">
        <v>28</v>
      </c>
      <c r="K7751">
        <v>4.67</v>
      </c>
      <c r="L7751">
        <v>3.23</v>
      </c>
      <c r="M7751">
        <v>51</v>
      </c>
      <c r="N7751">
        <f>LOG(M7751/100,2)+3</f>
        <v>2.0285691521967708</v>
      </c>
      <c r="O7751">
        <f>INDEX(lehmad!B$2:B$412,MATCH(klypsid!$B7751,lehmad!$A$2:$A$412,0))</f>
        <v>39078</v>
      </c>
      <c r="P7751">
        <f>INDEX(lehmad!D$2:D$412,MATCH(klypsid!$B7751,lehmad!$A$2:$A$412,0))</f>
        <v>113</v>
      </c>
      <c r="Q7751">
        <f>INDEX(lehmad!E$2:E$412,MATCH(klypsid!$B7751,lehmad!$A$2:$A$412,0))</f>
        <v>0.75</v>
      </c>
      <c r="R7751" t="str">
        <f>INDEX(lehmad!F$2:F$412,MATCH(klypsid!$B7751,lehmad!$A$2:$A$412,0))</f>
        <v>DYNASTY-ET</v>
      </c>
      <c r="S7751">
        <f>INDEX(lehmad!H$2:H$412,MATCH(klypsid!$B7751,lehmad!$A$2:$A$412,0))</f>
        <v>124</v>
      </c>
      <c r="T7751">
        <f>INDEX(lehmad!K$2:K$412,MATCH(klypsid!$B7751,lehmad!$A$2:$A$412,0))</f>
        <v>108</v>
      </c>
      <c r="U7751" s="4">
        <f t="shared" si="242"/>
        <v>6</v>
      </c>
      <c r="V7751">
        <f t="shared" si="243"/>
        <v>35</v>
      </c>
    </row>
    <row r="7752" spans="1:22" x14ac:dyDescent="0.25">
      <c r="A7752">
        <v>4321</v>
      </c>
      <c r="B7752" t="str">
        <f>"E"&amp;A7752</f>
        <v>E4321</v>
      </c>
      <c r="C7752" t="s">
        <v>58</v>
      </c>
      <c r="D7752">
        <v>1</v>
      </c>
      <c r="E7752">
        <f>IF(D7752&lt;4,D7752,4)</f>
        <v>1</v>
      </c>
      <c r="F7752" s="1">
        <v>39820</v>
      </c>
      <c r="G7752" s="1">
        <v>40037</v>
      </c>
      <c r="H7752" s="3">
        <f>G7752-F7752</f>
        <v>217</v>
      </c>
      <c r="I7752" s="3">
        <f>IF(H7752&lt;=60,1,IF(H7752&lt;=150,2,3))</f>
        <v>3</v>
      </c>
      <c r="J7752">
        <v>29.5</v>
      </c>
      <c r="K7752">
        <v>3.77</v>
      </c>
      <c r="L7752">
        <v>3.42</v>
      </c>
      <c r="M7752">
        <v>37</v>
      </c>
      <c r="N7752">
        <f>LOG(M7752/100,2)+3</f>
        <v>1.5655971758542251</v>
      </c>
      <c r="O7752">
        <f>INDEX(lehmad!B$2:B$412,MATCH(klypsid!$B7752,lehmad!$A$2:$A$412,0))</f>
        <v>39078</v>
      </c>
      <c r="P7752">
        <f>INDEX(lehmad!D$2:D$412,MATCH(klypsid!$B7752,lehmad!$A$2:$A$412,0))</f>
        <v>113</v>
      </c>
      <c r="Q7752">
        <f>INDEX(lehmad!E$2:E$412,MATCH(klypsid!$B7752,lehmad!$A$2:$A$412,0))</f>
        <v>0.75</v>
      </c>
      <c r="R7752" t="str">
        <f>INDEX(lehmad!F$2:F$412,MATCH(klypsid!$B7752,lehmad!$A$2:$A$412,0))</f>
        <v>DYNASTY-ET</v>
      </c>
      <c r="S7752">
        <f>INDEX(lehmad!H$2:H$412,MATCH(klypsid!$B7752,lehmad!$A$2:$A$412,0))</f>
        <v>124</v>
      </c>
      <c r="T7752">
        <f>INDEX(lehmad!K$2:K$412,MATCH(klypsid!$B7752,lehmad!$A$2:$A$412,0))</f>
        <v>108</v>
      </c>
      <c r="U7752" s="4">
        <f t="shared" si="242"/>
        <v>7</v>
      </c>
      <c r="V7752">
        <f t="shared" si="243"/>
        <v>30</v>
      </c>
    </row>
    <row r="7753" spans="1:22" x14ac:dyDescent="0.25">
      <c r="A7753">
        <v>4321</v>
      </c>
      <c r="B7753" t="str">
        <f>"E"&amp;A7753</f>
        <v>E4321</v>
      </c>
      <c r="C7753" t="s">
        <v>58</v>
      </c>
      <c r="D7753">
        <v>1</v>
      </c>
      <c r="E7753">
        <f>IF(D7753&lt;4,D7753,4)</f>
        <v>1</v>
      </c>
      <c r="F7753" s="1">
        <v>39820</v>
      </c>
      <c r="G7753" s="1">
        <v>40066</v>
      </c>
      <c r="H7753" s="3">
        <f>G7753-F7753</f>
        <v>246</v>
      </c>
      <c r="I7753" s="3">
        <f>IF(H7753&lt;=60,1,IF(H7753&lt;=150,2,3))</f>
        <v>3</v>
      </c>
      <c r="J7753">
        <v>29.9</v>
      </c>
      <c r="K7753">
        <v>4.6399999999999997</v>
      </c>
      <c r="L7753">
        <v>3.64</v>
      </c>
      <c r="M7753">
        <v>49</v>
      </c>
      <c r="N7753">
        <f>LOG(M7753/100,2)+3</f>
        <v>1.9708536543404835</v>
      </c>
      <c r="O7753">
        <f>INDEX(lehmad!B$2:B$412,MATCH(klypsid!$B7753,lehmad!$A$2:$A$412,0))</f>
        <v>39078</v>
      </c>
      <c r="P7753">
        <f>INDEX(lehmad!D$2:D$412,MATCH(klypsid!$B7753,lehmad!$A$2:$A$412,0))</f>
        <v>113</v>
      </c>
      <c r="Q7753">
        <f>INDEX(lehmad!E$2:E$412,MATCH(klypsid!$B7753,lehmad!$A$2:$A$412,0))</f>
        <v>0.75</v>
      </c>
      <c r="R7753" t="str">
        <f>INDEX(lehmad!F$2:F$412,MATCH(klypsid!$B7753,lehmad!$A$2:$A$412,0))</f>
        <v>DYNASTY-ET</v>
      </c>
      <c r="S7753">
        <f>INDEX(lehmad!H$2:H$412,MATCH(klypsid!$B7753,lehmad!$A$2:$A$412,0))</f>
        <v>124</v>
      </c>
      <c r="T7753">
        <f>INDEX(lehmad!K$2:K$412,MATCH(klypsid!$B7753,lehmad!$A$2:$A$412,0))</f>
        <v>108</v>
      </c>
      <c r="U7753" s="4">
        <f t="shared" si="242"/>
        <v>8</v>
      </c>
      <c r="V7753">
        <f t="shared" si="243"/>
        <v>29</v>
      </c>
    </row>
    <row r="7754" spans="1:22" x14ac:dyDescent="0.25">
      <c r="A7754">
        <v>4321</v>
      </c>
      <c r="B7754" t="str">
        <f>"E"&amp;A7754</f>
        <v>E4321</v>
      </c>
      <c r="C7754" t="s">
        <v>58</v>
      </c>
      <c r="D7754">
        <v>1</v>
      </c>
      <c r="E7754">
        <f>IF(D7754&lt;4,D7754,4)</f>
        <v>1</v>
      </c>
      <c r="F7754" s="1">
        <v>39820</v>
      </c>
      <c r="G7754" s="1">
        <v>40094</v>
      </c>
      <c r="H7754" s="3">
        <f>G7754-F7754</f>
        <v>274</v>
      </c>
      <c r="I7754" s="3">
        <f>IF(H7754&lt;=60,1,IF(H7754&lt;=150,2,3))</f>
        <v>3</v>
      </c>
      <c r="J7754">
        <v>23.6</v>
      </c>
      <c r="K7754">
        <v>4.76</v>
      </c>
      <c r="L7754">
        <v>3.87</v>
      </c>
      <c r="M7754">
        <v>30</v>
      </c>
      <c r="N7754">
        <f>LOG(M7754/100,2)+3</f>
        <v>1.2630344058337937</v>
      </c>
      <c r="O7754">
        <f>INDEX(lehmad!B$2:B$412,MATCH(klypsid!$B7754,lehmad!$A$2:$A$412,0))</f>
        <v>39078</v>
      </c>
      <c r="P7754">
        <f>INDEX(lehmad!D$2:D$412,MATCH(klypsid!$B7754,lehmad!$A$2:$A$412,0))</f>
        <v>113</v>
      </c>
      <c r="Q7754">
        <f>INDEX(lehmad!E$2:E$412,MATCH(klypsid!$B7754,lehmad!$A$2:$A$412,0))</f>
        <v>0.75</v>
      </c>
      <c r="R7754" t="str">
        <f>INDEX(lehmad!F$2:F$412,MATCH(klypsid!$B7754,lehmad!$A$2:$A$412,0))</f>
        <v>DYNASTY-ET</v>
      </c>
      <c r="S7754">
        <f>INDEX(lehmad!H$2:H$412,MATCH(klypsid!$B7754,lehmad!$A$2:$A$412,0))</f>
        <v>124</v>
      </c>
      <c r="T7754">
        <f>INDEX(lehmad!K$2:K$412,MATCH(klypsid!$B7754,lehmad!$A$2:$A$412,0))</f>
        <v>108</v>
      </c>
      <c r="U7754" s="4">
        <f t="shared" si="242"/>
        <v>9</v>
      </c>
      <c r="V7754">
        <f t="shared" si="243"/>
        <v>28</v>
      </c>
    </row>
    <row r="7755" spans="1:22" x14ac:dyDescent="0.25">
      <c r="A7755">
        <v>4321</v>
      </c>
      <c r="B7755" t="str">
        <f>"E"&amp;A7755</f>
        <v>E4321</v>
      </c>
      <c r="C7755" t="s">
        <v>58</v>
      </c>
      <c r="D7755">
        <v>1</v>
      </c>
      <c r="E7755">
        <f>IF(D7755&lt;4,D7755,4)</f>
        <v>1</v>
      </c>
      <c r="F7755" s="1">
        <v>39820</v>
      </c>
      <c r="G7755" s="1">
        <v>40125</v>
      </c>
      <c r="H7755" s="3">
        <f>G7755-F7755</f>
        <v>305</v>
      </c>
      <c r="I7755" s="3">
        <f>IF(H7755&lt;=60,1,IF(H7755&lt;=150,2,3))</f>
        <v>3</v>
      </c>
      <c r="J7755">
        <v>24</v>
      </c>
      <c r="K7755">
        <v>5.46</v>
      </c>
      <c r="L7755">
        <v>3.83</v>
      </c>
      <c r="M7755">
        <v>39</v>
      </c>
      <c r="N7755">
        <f>LOG(M7755/100,2)+3</f>
        <v>1.6415460290875237</v>
      </c>
      <c r="O7755">
        <f>INDEX(lehmad!B$2:B$412,MATCH(klypsid!$B7755,lehmad!$A$2:$A$412,0))</f>
        <v>39078</v>
      </c>
      <c r="P7755">
        <f>INDEX(lehmad!D$2:D$412,MATCH(klypsid!$B7755,lehmad!$A$2:$A$412,0))</f>
        <v>113</v>
      </c>
      <c r="Q7755">
        <f>INDEX(lehmad!E$2:E$412,MATCH(klypsid!$B7755,lehmad!$A$2:$A$412,0))</f>
        <v>0.75</v>
      </c>
      <c r="R7755" t="str">
        <f>INDEX(lehmad!F$2:F$412,MATCH(klypsid!$B7755,lehmad!$A$2:$A$412,0))</f>
        <v>DYNASTY-ET</v>
      </c>
      <c r="S7755">
        <f>INDEX(lehmad!H$2:H$412,MATCH(klypsid!$B7755,lehmad!$A$2:$A$412,0))</f>
        <v>124</v>
      </c>
      <c r="T7755">
        <f>INDEX(lehmad!K$2:K$412,MATCH(klypsid!$B7755,lehmad!$A$2:$A$412,0))</f>
        <v>108</v>
      </c>
      <c r="U7755" s="4">
        <f t="shared" si="242"/>
        <v>10</v>
      </c>
      <c r="V7755">
        <f t="shared" si="243"/>
        <v>31</v>
      </c>
    </row>
    <row r="7756" spans="1:22" x14ac:dyDescent="0.25">
      <c r="A7756">
        <v>4321</v>
      </c>
      <c r="B7756" t="str">
        <f>"E"&amp;A7756</f>
        <v>E4321</v>
      </c>
      <c r="C7756" t="s">
        <v>58</v>
      </c>
      <c r="D7756">
        <v>1</v>
      </c>
      <c r="E7756">
        <f>IF(D7756&lt;4,D7756,4)</f>
        <v>1</v>
      </c>
      <c r="F7756" s="1">
        <v>39820</v>
      </c>
      <c r="G7756" s="1">
        <v>40153</v>
      </c>
      <c r="H7756" s="3">
        <f>G7756-F7756</f>
        <v>333</v>
      </c>
      <c r="I7756" s="3">
        <f>IF(H7756&lt;=60,1,IF(H7756&lt;=150,2,3))</f>
        <v>3</v>
      </c>
      <c r="J7756">
        <v>20.9</v>
      </c>
      <c r="K7756">
        <v>5.27</v>
      </c>
      <c r="L7756">
        <v>3.95</v>
      </c>
      <c r="M7756">
        <v>38</v>
      </c>
      <c r="N7756">
        <f>LOG(M7756/100,2)+3</f>
        <v>1.6040713236688608</v>
      </c>
      <c r="O7756">
        <f>INDEX(lehmad!B$2:B$412,MATCH(klypsid!$B7756,lehmad!$A$2:$A$412,0))</f>
        <v>39078</v>
      </c>
      <c r="P7756">
        <f>INDEX(lehmad!D$2:D$412,MATCH(klypsid!$B7756,lehmad!$A$2:$A$412,0))</f>
        <v>113</v>
      </c>
      <c r="Q7756">
        <f>INDEX(lehmad!E$2:E$412,MATCH(klypsid!$B7756,lehmad!$A$2:$A$412,0))</f>
        <v>0.75</v>
      </c>
      <c r="R7756" t="str">
        <f>INDEX(lehmad!F$2:F$412,MATCH(klypsid!$B7756,lehmad!$A$2:$A$412,0))</f>
        <v>DYNASTY-ET</v>
      </c>
      <c r="S7756">
        <f>INDEX(lehmad!H$2:H$412,MATCH(klypsid!$B7756,lehmad!$A$2:$A$412,0))</f>
        <v>124</v>
      </c>
      <c r="T7756">
        <f>INDEX(lehmad!K$2:K$412,MATCH(klypsid!$B7756,lehmad!$A$2:$A$412,0))</f>
        <v>108</v>
      </c>
      <c r="U7756" s="4">
        <f t="shared" si="242"/>
        <v>11</v>
      </c>
      <c r="V7756">
        <f t="shared" si="243"/>
        <v>28</v>
      </c>
    </row>
    <row r="7757" spans="1:22" x14ac:dyDescent="0.25">
      <c r="A7757">
        <v>4321</v>
      </c>
      <c r="B7757" t="str">
        <f>"E"&amp;A7757</f>
        <v>E4321</v>
      </c>
      <c r="C7757" t="s">
        <v>58</v>
      </c>
      <c r="D7757">
        <v>2</v>
      </c>
      <c r="E7757">
        <f>IF(D7757&lt;4,D7757,4)</f>
        <v>2</v>
      </c>
      <c r="F7757" s="1">
        <v>40224</v>
      </c>
      <c r="G7757" s="1">
        <v>40242</v>
      </c>
      <c r="H7757" s="3">
        <f>G7757-F7757</f>
        <v>18</v>
      </c>
      <c r="I7757" s="3">
        <f>IF(H7757&lt;=60,1,IF(H7757&lt;=150,2,3))</f>
        <v>1</v>
      </c>
      <c r="J7757">
        <v>40.6</v>
      </c>
      <c r="K7757">
        <v>4.2</v>
      </c>
      <c r="L7757">
        <v>3.33</v>
      </c>
      <c r="M7757">
        <v>26</v>
      </c>
      <c r="N7757">
        <f>LOG(M7757/100,2)+3</f>
        <v>1.0565835283663676</v>
      </c>
      <c r="O7757">
        <f>INDEX(lehmad!B$2:B$412,MATCH(klypsid!$B7757,lehmad!$A$2:$A$412,0))</f>
        <v>39078</v>
      </c>
      <c r="P7757">
        <f>INDEX(lehmad!D$2:D$412,MATCH(klypsid!$B7757,lehmad!$A$2:$A$412,0))</f>
        <v>113</v>
      </c>
      <c r="Q7757">
        <f>INDEX(lehmad!E$2:E$412,MATCH(klypsid!$B7757,lehmad!$A$2:$A$412,0))</f>
        <v>0.75</v>
      </c>
      <c r="R7757" t="str">
        <f>INDEX(lehmad!F$2:F$412,MATCH(klypsid!$B7757,lehmad!$A$2:$A$412,0))</f>
        <v>DYNASTY-ET</v>
      </c>
      <c r="S7757">
        <f>INDEX(lehmad!H$2:H$412,MATCH(klypsid!$B7757,lehmad!$A$2:$A$412,0))</f>
        <v>124</v>
      </c>
      <c r="T7757">
        <f>INDEX(lehmad!K$2:K$412,MATCH(klypsid!$B7757,lehmad!$A$2:$A$412,0))</f>
        <v>108</v>
      </c>
      <c r="U7757" s="4">
        <f t="shared" si="242"/>
        <v>1</v>
      </c>
      <c r="V7757">
        <f t="shared" si="243"/>
        <v>18</v>
      </c>
    </row>
    <row r="7758" spans="1:22" x14ac:dyDescent="0.25">
      <c r="A7758">
        <v>4321</v>
      </c>
      <c r="B7758" t="str">
        <f>"E"&amp;A7758</f>
        <v>E4321</v>
      </c>
      <c r="C7758" t="s">
        <v>58</v>
      </c>
      <c r="D7758">
        <v>2</v>
      </c>
      <c r="E7758">
        <f>IF(D7758&lt;4,D7758,4)</f>
        <v>2</v>
      </c>
      <c r="F7758" s="1">
        <v>40224</v>
      </c>
      <c r="G7758" s="1">
        <v>40276</v>
      </c>
      <c r="H7758" s="3">
        <f>G7758-F7758</f>
        <v>52</v>
      </c>
      <c r="I7758" s="3">
        <f>IF(H7758&lt;=60,1,IF(H7758&lt;=150,2,3))</f>
        <v>1</v>
      </c>
      <c r="J7758">
        <v>44.4</v>
      </c>
      <c r="K7758">
        <v>3.74</v>
      </c>
      <c r="L7758">
        <v>3.31</v>
      </c>
      <c r="M7758">
        <v>19</v>
      </c>
      <c r="N7758">
        <f>LOG(M7758/100,2)+3</f>
        <v>0.60407132366886085</v>
      </c>
      <c r="O7758">
        <f>INDEX(lehmad!B$2:B$412,MATCH(klypsid!$B7758,lehmad!$A$2:$A$412,0))</f>
        <v>39078</v>
      </c>
      <c r="P7758">
        <f>INDEX(lehmad!D$2:D$412,MATCH(klypsid!$B7758,lehmad!$A$2:$A$412,0))</f>
        <v>113</v>
      </c>
      <c r="Q7758">
        <f>INDEX(lehmad!E$2:E$412,MATCH(klypsid!$B7758,lehmad!$A$2:$A$412,0))</f>
        <v>0.75</v>
      </c>
      <c r="R7758" t="str">
        <f>INDEX(lehmad!F$2:F$412,MATCH(klypsid!$B7758,lehmad!$A$2:$A$412,0))</f>
        <v>DYNASTY-ET</v>
      </c>
      <c r="S7758">
        <f>INDEX(lehmad!H$2:H$412,MATCH(klypsid!$B7758,lehmad!$A$2:$A$412,0))</f>
        <v>124</v>
      </c>
      <c r="T7758">
        <f>INDEX(lehmad!K$2:K$412,MATCH(klypsid!$B7758,lehmad!$A$2:$A$412,0))</f>
        <v>108</v>
      </c>
      <c r="U7758" s="4">
        <f t="shared" si="242"/>
        <v>2</v>
      </c>
      <c r="V7758">
        <f t="shared" si="243"/>
        <v>34</v>
      </c>
    </row>
    <row r="7759" spans="1:22" x14ac:dyDescent="0.25">
      <c r="A7759">
        <v>4321</v>
      </c>
      <c r="B7759" t="str">
        <f>"E"&amp;A7759</f>
        <v>E4321</v>
      </c>
      <c r="C7759" t="s">
        <v>58</v>
      </c>
      <c r="D7759">
        <v>2</v>
      </c>
      <c r="E7759">
        <f>IF(D7759&lt;4,D7759,4)</f>
        <v>2</v>
      </c>
      <c r="F7759" s="1">
        <v>40224</v>
      </c>
      <c r="G7759" s="1">
        <v>40304</v>
      </c>
      <c r="H7759" s="3">
        <f>G7759-F7759</f>
        <v>80</v>
      </c>
      <c r="I7759" s="3">
        <f>IF(H7759&lt;=60,1,IF(H7759&lt;=150,2,3))</f>
        <v>2</v>
      </c>
      <c r="J7759">
        <v>44.7</v>
      </c>
      <c r="K7759">
        <v>4.83</v>
      </c>
      <c r="L7759">
        <v>3.22</v>
      </c>
      <c r="M7759">
        <v>22</v>
      </c>
      <c r="N7759">
        <f>LOG(M7759/100,2)+3</f>
        <v>0.8155754288625725</v>
      </c>
      <c r="O7759">
        <f>INDEX(lehmad!B$2:B$412,MATCH(klypsid!$B7759,lehmad!$A$2:$A$412,0))</f>
        <v>39078</v>
      </c>
      <c r="P7759">
        <f>INDEX(lehmad!D$2:D$412,MATCH(klypsid!$B7759,lehmad!$A$2:$A$412,0))</f>
        <v>113</v>
      </c>
      <c r="Q7759">
        <f>INDEX(lehmad!E$2:E$412,MATCH(klypsid!$B7759,lehmad!$A$2:$A$412,0))</f>
        <v>0.75</v>
      </c>
      <c r="R7759" t="str">
        <f>INDEX(lehmad!F$2:F$412,MATCH(klypsid!$B7759,lehmad!$A$2:$A$412,0))</f>
        <v>DYNASTY-ET</v>
      </c>
      <c r="S7759">
        <f>INDEX(lehmad!H$2:H$412,MATCH(klypsid!$B7759,lehmad!$A$2:$A$412,0))</f>
        <v>124</v>
      </c>
      <c r="T7759">
        <f>INDEX(lehmad!K$2:K$412,MATCH(klypsid!$B7759,lehmad!$A$2:$A$412,0))</f>
        <v>108</v>
      </c>
      <c r="U7759" s="4">
        <f t="shared" si="242"/>
        <v>3</v>
      </c>
      <c r="V7759">
        <f t="shared" si="243"/>
        <v>28</v>
      </c>
    </row>
    <row r="7760" spans="1:22" x14ac:dyDescent="0.25">
      <c r="A7760">
        <v>4321</v>
      </c>
      <c r="B7760" t="str">
        <f>"E"&amp;A7760</f>
        <v>E4321</v>
      </c>
      <c r="C7760" t="s">
        <v>58</v>
      </c>
      <c r="D7760">
        <v>2</v>
      </c>
      <c r="E7760">
        <f>IF(D7760&lt;4,D7760,4)</f>
        <v>2</v>
      </c>
      <c r="F7760" s="1">
        <v>40224</v>
      </c>
      <c r="G7760" s="1">
        <v>40336</v>
      </c>
      <c r="H7760" s="3">
        <f>G7760-F7760</f>
        <v>112</v>
      </c>
      <c r="I7760" s="3">
        <f>IF(H7760&lt;=60,1,IF(H7760&lt;=150,2,3))</f>
        <v>2</v>
      </c>
      <c r="J7760">
        <v>46</v>
      </c>
      <c r="K7760">
        <v>3.52</v>
      </c>
      <c r="L7760">
        <v>3.25</v>
      </c>
      <c r="M7760">
        <v>7</v>
      </c>
      <c r="N7760">
        <f>LOG(M7760/100,2)+3</f>
        <v>-0.83650126771712063</v>
      </c>
      <c r="O7760">
        <f>INDEX(lehmad!B$2:B$412,MATCH(klypsid!$B7760,lehmad!$A$2:$A$412,0))</f>
        <v>39078</v>
      </c>
      <c r="P7760">
        <f>INDEX(lehmad!D$2:D$412,MATCH(klypsid!$B7760,lehmad!$A$2:$A$412,0))</f>
        <v>113</v>
      </c>
      <c r="Q7760">
        <f>INDEX(lehmad!E$2:E$412,MATCH(klypsid!$B7760,lehmad!$A$2:$A$412,0))</f>
        <v>0.75</v>
      </c>
      <c r="R7760" t="str">
        <f>INDEX(lehmad!F$2:F$412,MATCH(klypsid!$B7760,lehmad!$A$2:$A$412,0))</f>
        <v>DYNASTY-ET</v>
      </c>
      <c r="S7760">
        <f>INDEX(lehmad!H$2:H$412,MATCH(klypsid!$B7760,lehmad!$A$2:$A$412,0))</f>
        <v>124</v>
      </c>
      <c r="T7760">
        <f>INDEX(lehmad!K$2:K$412,MATCH(klypsid!$B7760,lehmad!$A$2:$A$412,0))</f>
        <v>108</v>
      </c>
      <c r="U7760" s="4">
        <f t="shared" si="242"/>
        <v>4</v>
      </c>
      <c r="V7760">
        <f t="shared" si="243"/>
        <v>32</v>
      </c>
    </row>
    <row r="7761" spans="1:22" x14ac:dyDescent="0.25">
      <c r="A7761">
        <v>4321</v>
      </c>
      <c r="B7761" t="str">
        <f>"E"&amp;A7761</f>
        <v>E4321</v>
      </c>
      <c r="C7761" t="s">
        <v>58</v>
      </c>
      <c r="D7761">
        <v>2</v>
      </c>
      <c r="E7761">
        <f>IF(D7761&lt;4,D7761,4)</f>
        <v>2</v>
      </c>
      <c r="F7761" s="1">
        <v>40224</v>
      </c>
      <c r="G7761" s="1">
        <v>40371</v>
      </c>
      <c r="H7761" s="3">
        <f>G7761-F7761</f>
        <v>147</v>
      </c>
      <c r="I7761" s="3">
        <f>IF(H7761&lt;=60,1,IF(H7761&lt;=150,2,3))</f>
        <v>2</v>
      </c>
      <c r="J7761">
        <v>38.6</v>
      </c>
      <c r="K7761">
        <v>3.77</v>
      </c>
      <c r="L7761">
        <v>3.28</v>
      </c>
      <c r="M7761">
        <v>23</v>
      </c>
      <c r="N7761">
        <f>LOG(M7761/100,2)+3</f>
        <v>0.87970576628228825</v>
      </c>
      <c r="O7761">
        <f>INDEX(lehmad!B$2:B$412,MATCH(klypsid!$B7761,lehmad!$A$2:$A$412,0))</f>
        <v>39078</v>
      </c>
      <c r="P7761">
        <f>INDEX(lehmad!D$2:D$412,MATCH(klypsid!$B7761,lehmad!$A$2:$A$412,0))</f>
        <v>113</v>
      </c>
      <c r="Q7761">
        <f>INDEX(lehmad!E$2:E$412,MATCH(klypsid!$B7761,lehmad!$A$2:$A$412,0))</f>
        <v>0.75</v>
      </c>
      <c r="R7761" t="str">
        <f>INDEX(lehmad!F$2:F$412,MATCH(klypsid!$B7761,lehmad!$A$2:$A$412,0))</f>
        <v>DYNASTY-ET</v>
      </c>
      <c r="S7761">
        <f>INDEX(lehmad!H$2:H$412,MATCH(klypsid!$B7761,lehmad!$A$2:$A$412,0))</f>
        <v>124</v>
      </c>
      <c r="T7761">
        <f>INDEX(lehmad!K$2:K$412,MATCH(klypsid!$B7761,lehmad!$A$2:$A$412,0))</f>
        <v>108</v>
      </c>
      <c r="U7761" s="4">
        <f t="shared" si="242"/>
        <v>5</v>
      </c>
      <c r="V7761">
        <f t="shared" si="243"/>
        <v>35</v>
      </c>
    </row>
    <row r="7762" spans="1:22" x14ac:dyDescent="0.25">
      <c r="A7762">
        <v>4321</v>
      </c>
      <c r="B7762" t="str">
        <f>"E"&amp;A7762</f>
        <v>E4321</v>
      </c>
      <c r="C7762" t="s">
        <v>58</v>
      </c>
      <c r="D7762">
        <v>2</v>
      </c>
      <c r="E7762">
        <f>IF(D7762&lt;4,D7762,4)</f>
        <v>2</v>
      </c>
      <c r="F7762" s="1">
        <v>40224</v>
      </c>
      <c r="G7762" s="1">
        <v>40396</v>
      </c>
      <c r="H7762" s="3">
        <f>G7762-F7762</f>
        <v>172</v>
      </c>
      <c r="I7762" s="3">
        <f>IF(H7762&lt;=60,1,IF(H7762&lt;=150,2,3))</f>
        <v>3</v>
      </c>
      <c r="J7762">
        <v>42</v>
      </c>
      <c r="K7762">
        <v>3.47</v>
      </c>
      <c r="L7762">
        <v>3.32</v>
      </c>
      <c r="M7762">
        <v>22</v>
      </c>
      <c r="N7762">
        <f>LOG(M7762/100,2)+3</f>
        <v>0.8155754288625725</v>
      </c>
      <c r="O7762">
        <f>INDEX(lehmad!B$2:B$412,MATCH(klypsid!$B7762,lehmad!$A$2:$A$412,0))</f>
        <v>39078</v>
      </c>
      <c r="P7762">
        <f>INDEX(lehmad!D$2:D$412,MATCH(klypsid!$B7762,lehmad!$A$2:$A$412,0))</f>
        <v>113</v>
      </c>
      <c r="Q7762">
        <f>INDEX(lehmad!E$2:E$412,MATCH(klypsid!$B7762,lehmad!$A$2:$A$412,0))</f>
        <v>0.75</v>
      </c>
      <c r="R7762" t="str">
        <f>INDEX(lehmad!F$2:F$412,MATCH(klypsid!$B7762,lehmad!$A$2:$A$412,0))</f>
        <v>DYNASTY-ET</v>
      </c>
      <c r="S7762">
        <f>INDEX(lehmad!H$2:H$412,MATCH(klypsid!$B7762,lehmad!$A$2:$A$412,0))</f>
        <v>124</v>
      </c>
      <c r="T7762">
        <f>INDEX(lehmad!K$2:K$412,MATCH(klypsid!$B7762,lehmad!$A$2:$A$412,0))</f>
        <v>108</v>
      </c>
      <c r="U7762" s="4">
        <f t="shared" si="242"/>
        <v>6</v>
      </c>
      <c r="V7762">
        <f t="shared" si="243"/>
        <v>25</v>
      </c>
    </row>
    <row r="7763" spans="1:22" x14ac:dyDescent="0.25">
      <c r="A7763">
        <v>4321</v>
      </c>
      <c r="B7763" t="str">
        <f>"E"&amp;A7763</f>
        <v>E4321</v>
      </c>
      <c r="C7763" t="s">
        <v>58</v>
      </c>
      <c r="D7763">
        <v>2</v>
      </c>
      <c r="E7763">
        <f>IF(D7763&lt;4,D7763,4)</f>
        <v>2</v>
      </c>
      <c r="F7763" s="1">
        <v>40224</v>
      </c>
      <c r="G7763" s="1">
        <v>40434</v>
      </c>
      <c r="H7763" s="3">
        <f>G7763-F7763</f>
        <v>210</v>
      </c>
      <c r="I7763" s="3">
        <f>IF(H7763&lt;=60,1,IF(H7763&lt;=150,2,3))</f>
        <v>3</v>
      </c>
      <c r="J7763">
        <v>33.799999999999997</v>
      </c>
      <c r="K7763">
        <v>4.5</v>
      </c>
      <c r="L7763">
        <v>3.74</v>
      </c>
      <c r="M7763">
        <v>19</v>
      </c>
      <c r="N7763">
        <f>LOG(M7763/100,2)+3</f>
        <v>0.60407132366886085</v>
      </c>
      <c r="O7763">
        <f>INDEX(lehmad!B$2:B$412,MATCH(klypsid!$B7763,lehmad!$A$2:$A$412,0))</f>
        <v>39078</v>
      </c>
      <c r="P7763">
        <f>INDEX(lehmad!D$2:D$412,MATCH(klypsid!$B7763,lehmad!$A$2:$A$412,0))</f>
        <v>113</v>
      </c>
      <c r="Q7763">
        <f>INDEX(lehmad!E$2:E$412,MATCH(klypsid!$B7763,lehmad!$A$2:$A$412,0))</f>
        <v>0.75</v>
      </c>
      <c r="R7763" t="str">
        <f>INDEX(lehmad!F$2:F$412,MATCH(klypsid!$B7763,lehmad!$A$2:$A$412,0))</f>
        <v>DYNASTY-ET</v>
      </c>
      <c r="S7763">
        <f>INDEX(lehmad!H$2:H$412,MATCH(klypsid!$B7763,lehmad!$A$2:$A$412,0))</f>
        <v>124</v>
      </c>
      <c r="T7763">
        <f>INDEX(lehmad!K$2:K$412,MATCH(klypsid!$B7763,lehmad!$A$2:$A$412,0))</f>
        <v>108</v>
      </c>
      <c r="U7763" s="4">
        <f t="shared" si="242"/>
        <v>7</v>
      </c>
      <c r="V7763">
        <f t="shared" si="243"/>
        <v>38</v>
      </c>
    </row>
    <row r="7764" spans="1:22" x14ac:dyDescent="0.25">
      <c r="A7764">
        <v>4321</v>
      </c>
      <c r="B7764" t="str">
        <f>"E"&amp;A7764</f>
        <v>E4321</v>
      </c>
      <c r="C7764" t="s">
        <v>58</v>
      </c>
      <c r="D7764">
        <v>2</v>
      </c>
      <c r="E7764">
        <f>IF(D7764&lt;4,D7764,4)</f>
        <v>2</v>
      </c>
      <c r="F7764" s="1">
        <v>40224</v>
      </c>
      <c r="G7764" s="1">
        <v>40462</v>
      </c>
      <c r="H7764" s="3">
        <f>G7764-F7764</f>
        <v>238</v>
      </c>
      <c r="I7764" s="3">
        <f>IF(H7764&lt;=60,1,IF(H7764&lt;=150,2,3))</f>
        <v>3</v>
      </c>
      <c r="J7764">
        <v>32</v>
      </c>
      <c r="K7764">
        <v>4.87</v>
      </c>
      <c r="L7764">
        <v>4.08</v>
      </c>
      <c r="M7764">
        <v>24</v>
      </c>
      <c r="N7764">
        <f>LOG(M7764/100,2)+3</f>
        <v>0.94110631094643127</v>
      </c>
      <c r="O7764">
        <f>INDEX(lehmad!B$2:B$412,MATCH(klypsid!$B7764,lehmad!$A$2:$A$412,0))</f>
        <v>39078</v>
      </c>
      <c r="P7764">
        <f>INDEX(lehmad!D$2:D$412,MATCH(klypsid!$B7764,lehmad!$A$2:$A$412,0))</f>
        <v>113</v>
      </c>
      <c r="Q7764">
        <f>INDEX(lehmad!E$2:E$412,MATCH(klypsid!$B7764,lehmad!$A$2:$A$412,0))</f>
        <v>0.75</v>
      </c>
      <c r="R7764" t="str">
        <f>INDEX(lehmad!F$2:F$412,MATCH(klypsid!$B7764,lehmad!$A$2:$A$412,0))</f>
        <v>DYNASTY-ET</v>
      </c>
      <c r="S7764">
        <f>INDEX(lehmad!H$2:H$412,MATCH(klypsid!$B7764,lehmad!$A$2:$A$412,0))</f>
        <v>124</v>
      </c>
      <c r="T7764">
        <f>INDEX(lehmad!K$2:K$412,MATCH(klypsid!$B7764,lehmad!$A$2:$A$412,0))</f>
        <v>108</v>
      </c>
      <c r="U7764" s="4">
        <f t="shared" si="242"/>
        <v>8</v>
      </c>
      <c r="V7764">
        <f t="shared" si="243"/>
        <v>28</v>
      </c>
    </row>
    <row r="7765" spans="1:22" x14ac:dyDescent="0.25">
      <c r="A7765">
        <v>4321</v>
      </c>
      <c r="B7765" t="str">
        <f>"E"&amp;A7765</f>
        <v>E4321</v>
      </c>
      <c r="C7765" t="s">
        <v>58</v>
      </c>
      <c r="D7765">
        <v>2</v>
      </c>
      <c r="E7765">
        <f>IF(D7765&lt;4,D7765,4)</f>
        <v>2</v>
      </c>
      <c r="F7765" s="1">
        <v>40224</v>
      </c>
      <c r="G7765" s="1">
        <v>40493</v>
      </c>
      <c r="H7765" s="3">
        <f>G7765-F7765</f>
        <v>269</v>
      </c>
      <c r="I7765" s="3">
        <f>IF(H7765&lt;=60,1,IF(H7765&lt;=150,2,3))</f>
        <v>3</v>
      </c>
      <c r="J7765">
        <v>25.9</v>
      </c>
      <c r="K7765">
        <v>4.74</v>
      </c>
      <c r="L7765">
        <v>4.08</v>
      </c>
      <c r="M7765">
        <v>13</v>
      </c>
      <c r="N7765">
        <f>LOG(M7765/100,2)+3</f>
        <v>5.6583528366367375E-2</v>
      </c>
      <c r="O7765">
        <f>INDEX(lehmad!B$2:B$412,MATCH(klypsid!$B7765,lehmad!$A$2:$A$412,0))</f>
        <v>39078</v>
      </c>
      <c r="P7765">
        <f>INDEX(lehmad!D$2:D$412,MATCH(klypsid!$B7765,lehmad!$A$2:$A$412,0))</f>
        <v>113</v>
      </c>
      <c r="Q7765">
        <f>INDEX(lehmad!E$2:E$412,MATCH(klypsid!$B7765,lehmad!$A$2:$A$412,0))</f>
        <v>0.75</v>
      </c>
      <c r="R7765" t="str">
        <f>INDEX(lehmad!F$2:F$412,MATCH(klypsid!$B7765,lehmad!$A$2:$A$412,0))</f>
        <v>DYNASTY-ET</v>
      </c>
      <c r="S7765">
        <f>INDEX(lehmad!H$2:H$412,MATCH(klypsid!$B7765,lehmad!$A$2:$A$412,0))</f>
        <v>124</v>
      </c>
      <c r="T7765">
        <f>INDEX(lehmad!K$2:K$412,MATCH(klypsid!$B7765,lehmad!$A$2:$A$412,0))</f>
        <v>108</v>
      </c>
      <c r="U7765" s="4">
        <f t="shared" si="242"/>
        <v>9</v>
      </c>
      <c r="V7765">
        <f t="shared" si="243"/>
        <v>31</v>
      </c>
    </row>
    <row r="7766" spans="1:22" x14ac:dyDescent="0.25">
      <c r="A7766">
        <v>4321</v>
      </c>
      <c r="B7766" t="str">
        <f>"E"&amp;A7766</f>
        <v>E4321</v>
      </c>
      <c r="C7766" t="s">
        <v>58</v>
      </c>
      <c r="D7766">
        <v>2</v>
      </c>
      <c r="E7766">
        <f>IF(D7766&lt;4,D7766,4)</f>
        <v>2</v>
      </c>
      <c r="F7766" s="1">
        <v>40224</v>
      </c>
      <c r="G7766" s="1">
        <v>40521</v>
      </c>
      <c r="H7766" s="3">
        <f>G7766-F7766</f>
        <v>297</v>
      </c>
      <c r="I7766" s="3">
        <f>IF(H7766&lt;=60,1,IF(H7766&lt;=150,2,3))</f>
        <v>3</v>
      </c>
      <c r="J7766">
        <v>27.5</v>
      </c>
      <c r="K7766">
        <v>5.79</v>
      </c>
      <c r="L7766">
        <v>4.25</v>
      </c>
      <c r="M7766">
        <v>32</v>
      </c>
      <c r="N7766">
        <f>LOG(M7766/100,2)+3</f>
        <v>1.3561438102252752</v>
      </c>
      <c r="O7766">
        <f>INDEX(lehmad!B$2:B$412,MATCH(klypsid!$B7766,lehmad!$A$2:$A$412,0))</f>
        <v>39078</v>
      </c>
      <c r="P7766">
        <f>INDEX(lehmad!D$2:D$412,MATCH(klypsid!$B7766,lehmad!$A$2:$A$412,0))</f>
        <v>113</v>
      </c>
      <c r="Q7766">
        <f>INDEX(lehmad!E$2:E$412,MATCH(klypsid!$B7766,lehmad!$A$2:$A$412,0))</f>
        <v>0.75</v>
      </c>
      <c r="R7766" t="str">
        <f>INDEX(lehmad!F$2:F$412,MATCH(klypsid!$B7766,lehmad!$A$2:$A$412,0))</f>
        <v>DYNASTY-ET</v>
      </c>
      <c r="S7766">
        <f>INDEX(lehmad!H$2:H$412,MATCH(klypsid!$B7766,lehmad!$A$2:$A$412,0))</f>
        <v>124</v>
      </c>
      <c r="T7766">
        <f>INDEX(lehmad!K$2:K$412,MATCH(klypsid!$B7766,lehmad!$A$2:$A$412,0))</f>
        <v>108</v>
      </c>
      <c r="U7766" s="4">
        <f t="shared" si="242"/>
        <v>10</v>
      </c>
      <c r="V7766">
        <f t="shared" si="243"/>
        <v>28</v>
      </c>
    </row>
    <row r="7767" spans="1:22" x14ac:dyDescent="0.25">
      <c r="A7767">
        <v>4321</v>
      </c>
      <c r="B7767" t="str">
        <f>"E"&amp;A7767</f>
        <v>E4321</v>
      </c>
      <c r="C7767" t="s">
        <v>58</v>
      </c>
      <c r="D7767">
        <v>2</v>
      </c>
      <c r="E7767">
        <f>IF(D7767&lt;4,D7767,4)</f>
        <v>2</v>
      </c>
      <c r="F7767" s="1">
        <v>40224</v>
      </c>
      <c r="G7767" s="1">
        <v>40556</v>
      </c>
      <c r="H7767" s="3">
        <f>G7767-F7767</f>
        <v>332</v>
      </c>
      <c r="I7767" s="3">
        <f>IF(H7767&lt;=60,1,IF(H7767&lt;=150,2,3))</f>
        <v>3</v>
      </c>
      <c r="J7767">
        <v>26.4</v>
      </c>
      <c r="K7767">
        <v>5.09</v>
      </c>
      <c r="L7767">
        <v>4.07</v>
      </c>
      <c r="M7767">
        <v>32</v>
      </c>
      <c r="N7767">
        <f>LOG(M7767/100,2)+3</f>
        <v>1.3561438102252752</v>
      </c>
      <c r="O7767">
        <f>INDEX(lehmad!B$2:B$412,MATCH(klypsid!$B7767,lehmad!$A$2:$A$412,0))</f>
        <v>39078</v>
      </c>
      <c r="P7767">
        <f>INDEX(lehmad!D$2:D$412,MATCH(klypsid!$B7767,lehmad!$A$2:$A$412,0))</f>
        <v>113</v>
      </c>
      <c r="Q7767">
        <f>INDEX(lehmad!E$2:E$412,MATCH(klypsid!$B7767,lehmad!$A$2:$A$412,0))</f>
        <v>0.75</v>
      </c>
      <c r="R7767" t="str">
        <f>INDEX(lehmad!F$2:F$412,MATCH(klypsid!$B7767,lehmad!$A$2:$A$412,0))</f>
        <v>DYNASTY-ET</v>
      </c>
      <c r="S7767">
        <f>INDEX(lehmad!H$2:H$412,MATCH(klypsid!$B7767,lehmad!$A$2:$A$412,0))</f>
        <v>124</v>
      </c>
      <c r="T7767">
        <f>INDEX(lehmad!K$2:K$412,MATCH(klypsid!$B7767,lehmad!$A$2:$A$412,0))</f>
        <v>108</v>
      </c>
      <c r="U7767" s="4">
        <f t="shared" si="242"/>
        <v>11</v>
      </c>
      <c r="V7767">
        <f t="shared" si="243"/>
        <v>35</v>
      </c>
    </row>
    <row r="7768" spans="1:22" x14ac:dyDescent="0.25">
      <c r="A7768">
        <v>4322</v>
      </c>
      <c r="B7768" t="str">
        <f>"E"&amp;A7768</f>
        <v>E4322</v>
      </c>
      <c r="C7768" t="s">
        <v>15</v>
      </c>
      <c r="D7768">
        <v>1</v>
      </c>
      <c r="E7768">
        <f>IF(D7768&lt;4,D7768,4)</f>
        <v>1</v>
      </c>
      <c r="F7768" s="1">
        <v>39785</v>
      </c>
      <c r="G7768" s="1">
        <v>39817</v>
      </c>
      <c r="H7768" s="3">
        <f>G7768-F7768</f>
        <v>32</v>
      </c>
      <c r="I7768" s="3">
        <f>IF(H7768&lt;=60,1,IF(H7768&lt;=150,2,3))</f>
        <v>1</v>
      </c>
      <c r="J7768">
        <v>40.6</v>
      </c>
      <c r="K7768">
        <v>4.12</v>
      </c>
      <c r="L7768">
        <v>2.91</v>
      </c>
      <c r="M7768">
        <v>166</v>
      </c>
      <c r="N7768">
        <f>LOG(M7768/100,2)+3</f>
        <v>3.7311832415722002</v>
      </c>
      <c r="O7768">
        <f>INDEX(lehmad!B$2:B$412,MATCH(klypsid!$B7768,lehmad!$A$2:$A$412,0))</f>
        <v>39079</v>
      </c>
      <c r="P7768">
        <f>INDEX(lehmad!D$2:D$412,MATCH(klypsid!$B7768,lehmad!$A$2:$A$412,0))</f>
        <v>107</v>
      </c>
      <c r="Q7768">
        <f>INDEX(lehmad!E$2:E$412,MATCH(klypsid!$B7768,lehmad!$A$2:$A$412,0))</f>
        <v>1</v>
      </c>
      <c r="R7768" t="str">
        <f>INDEX(lehmad!F$2:F$412,MATCH(klypsid!$B7768,lehmad!$A$2:$A$412,0))</f>
        <v>DYNASTY-ET</v>
      </c>
      <c r="S7768">
        <f>INDEX(lehmad!H$2:H$412,MATCH(klypsid!$B7768,lehmad!$A$2:$A$412,0))</f>
        <v>124</v>
      </c>
      <c r="T7768">
        <f>INDEX(lehmad!K$2:K$412,MATCH(klypsid!$B7768,lehmad!$A$2:$A$412,0))</f>
        <v>108</v>
      </c>
      <c r="U7768" s="4">
        <f t="shared" si="242"/>
        <v>1</v>
      </c>
      <c r="V7768">
        <f t="shared" si="243"/>
        <v>32</v>
      </c>
    </row>
    <row r="7769" spans="1:22" x14ac:dyDescent="0.25">
      <c r="A7769">
        <v>4322</v>
      </c>
      <c r="B7769" t="str">
        <f>"E"&amp;A7769</f>
        <v>E4322</v>
      </c>
      <c r="C7769" t="s">
        <v>15</v>
      </c>
      <c r="D7769">
        <v>1</v>
      </c>
      <c r="E7769">
        <f>IF(D7769&lt;4,D7769,4)</f>
        <v>1</v>
      </c>
      <c r="F7769" s="1">
        <v>39785</v>
      </c>
      <c r="G7769" s="1">
        <v>39845</v>
      </c>
      <c r="H7769" s="3">
        <f>G7769-F7769</f>
        <v>60</v>
      </c>
      <c r="I7769" s="3">
        <f>IF(H7769&lt;=60,1,IF(H7769&lt;=150,2,3))</f>
        <v>1</v>
      </c>
      <c r="J7769">
        <v>42.7</v>
      </c>
      <c r="K7769">
        <v>3.71</v>
      </c>
      <c r="L7769">
        <v>3.03</v>
      </c>
      <c r="M7769">
        <v>874</v>
      </c>
      <c r="N7769">
        <f>LOG(M7769/100,2)+3</f>
        <v>6.1276332797258739</v>
      </c>
      <c r="O7769">
        <f>INDEX(lehmad!B$2:B$412,MATCH(klypsid!$B7769,lehmad!$A$2:$A$412,0))</f>
        <v>39079</v>
      </c>
      <c r="P7769">
        <f>INDEX(lehmad!D$2:D$412,MATCH(klypsid!$B7769,lehmad!$A$2:$A$412,0))</f>
        <v>107</v>
      </c>
      <c r="Q7769">
        <f>INDEX(lehmad!E$2:E$412,MATCH(klypsid!$B7769,lehmad!$A$2:$A$412,0))</f>
        <v>1</v>
      </c>
      <c r="R7769" t="str">
        <f>INDEX(lehmad!F$2:F$412,MATCH(klypsid!$B7769,lehmad!$A$2:$A$412,0))</f>
        <v>DYNASTY-ET</v>
      </c>
      <c r="S7769">
        <f>INDEX(lehmad!H$2:H$412,MATCH(klypsid!$B7769,lehmad!$A$2:$A$412,0))</f>
        <v>124</v>
      </c>
      <c r="T7769">
        <f>INDEX(lehmad!K$2:K$412,MATCH(klypsid!$B7769,lehmad!$A$2:$A$412,0))</f>
        <v>108</v>
      </c>
      <c r="U7769" s="4">
        <f t="shared" si="242"/>
        <v>2</v>
      </c>
      <c r="V7769">
        <f t="shared" si="243"/>
        <v>28</v>
      </c>
    </row>
    <row r="7770" spans="1:22" x14ac:dyDescent="0.25">
      <c r="A7770">
        <v>4322</v>
      </c>
      <c r="B7770" t="str">
        <f>"E"&amp;A7770</f>
        <v>E4322</v>
      </c>
      <c r="C7770" t="s">
        <v>15</v>
      </c>
      <c r="D7770">
        <v>1</v>
      </c>
      <c r="E7770">
        <f>IF(D7770&lt;4,D7770,4)</f>
        <v>1</v>
      </c>
      <c r="F7770" s="1">
        <v>39785</v>
      </c>
      <c r="G7770" s="1">
        <v>39875</v>
      </c>
      <c r="H7770" s="3">
        <f>G7770-F7770</f>
        <v>90</v>
      </c>
      <c r="I7770" s="3">
        <f>IF(H7770&lt;=60,1,IF(H7770&lt;=150,2,3))</f>
        <v>2</v>
      </c>
      <c r="J7770">
        <v>40.6</v>
      </c>
      <c r="K7770">
        <v>3.88</v>
      </c>
      <c r="L7770">
        <v>3.2</v>
      </c>
      <c r="M7770">
        <v>629</v>
      </c>
      <c r="N7770">
        <f>LOG(M7770/100,2)+3</f>
        <v>5.6530600171045648</v>
      </c>
      <c r="O7770">
        <f>INDEX(lehmad!B$2:B$412,MATCH(klypsid!$B7770,lehmad!$A$2:$A$412,0))</f>
        <v>39079</v>
      </c>
      <c r="P7770">
        <f>INDEX(lehmad!D$2:D$412,MATCH(klypsid!$B7770,lehmad!$A$2:$A$412,0))</f>
        <v>107</v>
      </c>
      <c r="Q7770">
        <f>INDEX(lehmad!E$2:E$412,MATCH(klypsid!$B7770,lehmad!$A$2:$A$412,0))</f>
        <v>1</v>
      </c>
      <c r="R7770" t="str">
        <f>INDEX(lehmad!F$2:F$412,MATCH(klypsid!$B7770,lehmad!$A$2:$A$412,0))</f>
        <v>DYNASTY-ET</v>
      </c>
      <c r="S7770">
        <f>INDEX(lehmad!H$2:H$412,MATCH(klypsid!$B7770,lehmad!$A$2:$A$412,0))</f>
        <v>124</v>
      </c>
      <c r="T7770">
        <f>INDEX(lehmad!K$2:K$412,MATCH(klypsid!$B7770,lehmad!$A$2:$A$412,0))</f>
        <v>108</v>
      </c>
      <c r="U7770" s="4">
        <f t="shared" si="242"/>
        <v>3</v>
      </c>
      <c r="V7770">
        <f t="shared" si="243"/>
        <v>30</v>
      </c>
    </row>
    <row r="7771" spans="1:22" x14ac:dyDescent="0.25">
      <c r="A7771">
        <v>4322</v>
      </c>
      <c r="B7771" t="str">
        <f>"E"&amp;A7771</f>
        <v>E4322</v>
      </c>
      <c r="C7771" t="s">
        <v>15</v>
      </c>
      <c r="D7771">
        <v>1</v>
      </c>
      <c r="E7771">
        <f>IF(D7771&lt;4,D7771,4)</f>
        <v>1</v>
      </c>
      <c r="F7771" s="1">
        <v>39785</v>
      </c>
      <c r="G7771" s="1">
        <v>39908</v>
      </c>
      <c r="H7771" s="3">
        <f>G7771-F7771</f>
        <v>123</v>
      </c>
      <c r="I7771" s="3">
        <f>IF(H7771&lt;=60,1,IF(H7771&lt;=150,2,3))</f>
        <v>2</v>
      </c>
      <c r="J7771">
        <v>37.6</v>
      </c>
      <c r="K7771">
        <v>3.79</v>
      </c>
      <c r="L7771">
        <v>3.08</v>
      </c>
      <c r="M7771">
        <v>117</v>
      </c>
      <c r="N7771">
        <f>LOG(M7771/100,2)+3</f>
        <v>3.2265085298086795</v>
      </c>
      <c r="O7771">
        <f>INDEX(lehmad!B$2:B$412,MATCH(klypsid!$B7771,lehmad!$A$2:$A$412,0))</f>
        <v>39079</v>
      </c>
      <c r="P7771">
        <f>INDEX(lehmad!D$2:D$412,MATCH(klypsid!$B7771,lehmad!$A$2:$A$412,0))</f>
        <v>107</v>
      </c>
      <c r="Q7771">
        <f>INDEX(lehmad!E$2:E$412,MATCH(klypsid!$B7771,lehmad!$A$2:$A$412,0))</f>
        <v>1</v>
      </c>
      <c r="R7771" t="str">
        <f>INDEX(lehmad!F$2:F$412,MATCH(klypsid!$B7771,lehmad!$A$2:$A$412,0))</f>
        <v>DYNASTY-ET</v>
      </c>
      <c r="S7771">
        <f>INDEX(lehmad!H$2:H$412,MATCH(klypsid!$B7771,lehmad!$A$2:$A$412,0))</f>
        <v>124</v>
      </c>
      <c r="T7771">
        <f>INDEX(lehmad!K$2:K$412,MATCH(klypsid!$B7771,lehmad!$A$2:$A$412,0))</f>
        <v>108</v>
      </c>
      <c r="U7771" s="4">
        <f t="shared" si="242"/>
        <v>4</v>
      </c>
      <c r="V7771">
        <f t="shared" si="243"/>
        <v>33</v>
      </c>
    </row>
    <row r="7772" spans="1:22" x14ac:dyDescent="0.25">
      <c r="A7772">
        <v>4322</v>
      </c>
      <c r="B7772" t="str">
        <f>"E"&amp;A7772</f>
        <v>E4322</v>
      </c>
      <c r="C7772" t="s">
        <v>15</v>
      </c>
      <c r="D7772">
        <v>1</v>
      </c>
      <c r="E7772">
        <f>IF(D7772&lt;4,D7772,4)</f>
        <v>1</v>
      </c>
      <c r="F7772" s="1">
        <v>39785</v>
      </c>
      <c r="G7772" s="1">
        <v>39944</v>
      </c>
      <c r="H7772" s="3">
        <f>G7772-F7772</f>
        <v>159</v>
      </c>
      <c r="I7772" s="3">
        <f>IF(H7772&lt;=60,1,IF(H7772&lt;=150,2,3))</f>
        <v>3</v>
      </c>
      <c r="J7772">
        <v>40.6</v>
      </c>
      <c r="K7772">
        <v>3.78</v>
      </c>
      <c r="L7772">
        <v>3.31</v>
      </c>
      <c r="M7772">
        <v>296</v>
      </c>
      <c r="N7772">
        <f>LOG(M7772/100,2)+3</f>
        <v>4.5655971758542249</v>
      </c>
      <c r="O7772">
        <f>INDEX(lehmad!B$2:B$412,MATCH(klypsid!$B7772,lehmad!$A$2:$A$412,0))</f>
        <v>39079</v>
      </c>
      <c r="P7772">
        <f>INDEX(lehmad!D$2:D$412,MATCH(klypsid!$B7772,lehmad!$A$2:$A$412,0))</f>
        <v>107</v>
      </c>
      <c r="Q7772">
        <f>INDEX(lehmad!E$2:E$412,MATCH(klypsid!$B7772,lehmad!$A$2:$A$412,0))</f>
        <v>1</v>
      </c>
      <c r="R7772" t="str">
        <f>INDEX(lehmad!F$2:F$412,MATCH(klypsid!$B7772,lehmad!$A$2:$A$412,0))</f>
        <v>DYNASTY-ET</v>
      </c>
      <c r="S7772">
        <f>INDEX(lehmad!H$2:H$412,MATCH(klypsid!$B7772,lehmad!$A$2:$A$412,0))</f>
        <v>124</v>
      </c>
      <c r="T7772">
        <f>INDEX(lehmad!K$2:K$412,MATCH(klypsid!$B7772,lehmad!$A$2:$A$412,0))</f>
        <v>108</v>
      </c>
      <c r="U7772" s="4">
        <f t="shared" si="242"/>
        <v>5</v>
      </c>
      <c r="V7772">
        <f t="shared" si="243"/>
        <v>36</v>
      </c>
    </row>
    <row r="7773" spans="1:22" x14ac:dyDescent="0.25">
      <c r="A7773">
        <v>4322</v>
      </c>
      <c r="B7773" t="str">
        <f>"E"&amp;A7773</f>
        <v>E4322</v>
      </c>
      <c r="C7773" t="s">
        <v>15</v>
      </c>
      <c r="D7773">
        <v>1</v>
      </c>
      <c r="E7773">
        <f>IF(D7773&lt;4,D7773,4)</f>
        <v>1</v>
      </c>
      <c r="F7773" s="1">
        <v>39785</v>
      </c>
      <c r="G7773" s="1">
        <v>39972</v>
      </c>
      <c r="H7773" s="3">
        <f>G7773-F7773</f>
        <v>187</v>
      </c>
      <c r="I7773" s="3">
        <f>IF(H7773&lt;=60,1,IF(H7773&lt;=150,2,3))</f>
        <v>3</v>
      </c>
      <c r="J7773">
        <v>46.7</v>
      </c>
      <c r="K7773">
        <v>3.17</v>
      </c>
      <c r="L7773">
        <v>3.25</v>
      </c>
      <c r="M7773">
        <v>179</v>
      </c>
      <c r="N7773">
        <f>LOG(M7773/100,2)+3</f>
        <v>3.839959587489532</v>
      </c>
      <c r="O7773">
        <f>INDEX(lehmad!B$2:B$412,MATCH(klypsid!$B7773,lehmad!$A$2:$A$412,0))</f>
        <v>39079</v>
      </c>
      <c r="P7773">
        <f>INDEX(lehmad!D$2:D$412,MATCH(klypsid!$B7773,lehmad!$A$2:$A$412,0))</f>
        <v>107</v>
      </c>
      <c r="Q7773">
        <f>INDEX(lehmad!E$2:E$412,MATCH(klypsid!$B7773,lehmad!$A$2:$A$412,0))</f>
        <v>1</v>
      </c>
      <c r="R7773" t="str">
        <f>INDEX(lehmad!F$2:F$412,MATCH(klypsid!$B7773,lehmad!$A$2:$A$412,0))</f>
        <v>DYNASTY-ET</v>
      </c>
      <c r="S7773">
        <f>INDEX(lehmad!H$2:H$412,MATCH(klypsid!$B7773,lehmad!$A$2:$A$412,0))</f>
        <v>124</v>
      </c>
      <c r="T7773">
        <f>INDEX(lehmad!K$2:K$412,MATCH(klypsid!$B7773,lehmad!$A$2:$A$412,0))</f>
        <v>108</v>
      </c>
      <c r="U7773" s="4">
        <f t="shared" si="242"/>
        <v>6</v>
      </c>
      <c r="V7773">
        <f t="shared" si="243"/>
        <v>28</v>
      </c>
    </row>
    <row r="7774" spans="1:22" x14ac:dyDescent="0.25">
      <c r="A7774">
        <v>4322</v>
      </c>
      <c r="B7774" t="str">
        <f>"E"&amp;A7774</f>
        <v>E4322</v>
      </c>
      <c r="C7774" t="s">
        <v>15</v>
      </c>
      <c r="D7774">
        <v>1</v>
      </c>
      <c r="E7774">
        <f>IF(D7774&lt;4,D7774,4)</f>
        <v>1</v>
      </c>
      <c r="F7774" s="1">
        <v>39785</v>
      </c>
      <c r="G7774" s="1">
        <v>40007</v>
      </c>
      <c r="H7774" s="3">
        <f>G7774-F7774</f>
        <v>222</v>
      </c>
      <c r="I7774" s="3">
        <f>IF(H7774&lt;=60,1,IF(H7774&lt;=150,2,3))</f>
        <v>3</v>
      </c>
      <c r="J7774">
        <v>33.6</v>
      </c>
      <c r="K7774">
        <v>3.98</v>
      </c>
      <c r="L7774">
        <v>3.66</v>
      </c>
      <c r="M7774">
        <v>86</v>
      </c>
      <c r="N7774">
        <f>LOG(M7774/100,2)+3</f>
        <v>2.7824085649273731</v>
      </c>
      <c r="O7774">
        <f>INDEX(lehmad!B$2:B$412,MATCH(klypsid!$B7774,lehmad!$A$2:$A$412,0))</f>
        <v>39079</v>
      </c>
      <c r="P7774">
        <f>INDEX(lehmad!D$2:D$412,MATCH(klypsid!$B7774,lehmad!$A$2:$A$412,0))</f>
        <v>107</v>
      </c>
      <c r="Q7774">
        <f>INDEX(lehmad!E$2:E$412,MATCH(klypsid!$B7774,lehmad!$A$2:$A$412,0))</f>
        <v>1</v>
      </c>
      <c r="R7774" t="str">
        <f>INDEX(lehmad!F$2:F$412,MATCH(klypsid!$B7774,lehmad!$A$2:$A$412,0))</f>
        <v>DYNASTY-ET</v>
      </c>
      <c r="S7774">
        <f>INDEX(lehmad!H$2:H$412,MATCH(klypsid!$B7774,lehmad!$A$2:$A$412,0))</f>
        <v>124</v>
      </c>
      <c r="T7774">
        <f>INDEX(lehmad!K$2:K$412,MATCH(klypsid!$B7774,lehmad!$A$2:$A$412,0))</f>
        <v>108</v>
      </c>
      <c r="U7774" s="4">
        <f t="shared" si="242"/>
        <v>7</v>
      </c>
      <c r="V7774">
        <f t="shared" si="243"/>
        <v>35</v>
      </c>
    </row>
    <row r="7775" spans="1:22" x14ac:dyDescent="0.25">
      <c r="A7775">
        <v>4322</v>
      </c>
      <c r="B7775" t="str">
        <f>"E"&amp;A7775</f>
        <v>E4322</v>
      </c>
      <c r="C7775" t="s">
        <v>15</v>
      </c>
      <c r="D7775">
        <v>1</v>
      </c>
      <c r="E7775">
        <f>IF(D7775&lt;4,D7775,4)</f>
        <v>1</v>
      </c>
      <c r="F7775" s="1">
        <v>39785</v>
      </c>
      <c r="G7775" s="1">
        <v>40037</v>
      </c>
      <c r="H7775" s="3">
        <f>G7775-F7775</f>
        <v>252</v>
      </c>
      <c r="I7775" s="3">
        <f>IF(H7775&lt;=60,1,IF(H7775&lt;=150,2,3))</f>
        <v>3</v>
      </c>
      <c r="J7775">
        <v>30.6</v>
      </c>
      <c r="K7775">
        <v>3.56</v>
      </c>
      <c r="L7775">
        <v>3.36</v>
      </c>
      <c r="M7775">
        <v>19</v>
      </c>
      <c r="N7775">
        <f>LOG(M7775/100,2)+3</f>
        <v>0.60407132366886085</v>
      </c>
      <c r="O7775">
        <f>INDEX(lehmad!B$2:B$412,MATCH(klypsid!$B7775,lehmad!$A$2:$A$412,0))</f>
        <v>39079</v>
      </c>
      <c r="P7775">
        <f>INDEX(lehmad!D$2:D$412,MATCH(klypsid!$B7775,lehmad!$A$2:$A$412,0))</f>
        <v>107</v>
      </c>
      <c r="Q7775">
        <f>INDEX(lehmad!E$2:E$412,MATCH(klypsid!$B7775,lehmad!$A$2:$A$412,0))</f>
        <v>1</v>
      </c>
      <c r="R7775" t="str">
        <f>INDEX(lehmad!F$2:F$412,MATCH(klypsid!$B7775,lehmad!$A$2:$A$412,0))</f>
        <v>DYNASTY-ET</v>
      </c>
      <c r="S7775">
        <f>INDEX(lehmad!H$2:H$412,MATCH(klypsid!$B7775,lehmad!$A$2:$A$412,0))</f>
        <v>124</v>
      </c>
      <c r="T7775">
        <f>INDEX(lehmad!K$2:K$412,MATCH(klypsid!$B7775,lehmad!$A$2:$A$412,0))</f>
        <v>108</v>
      </c>
      <c r="U7775" s="4">
        <f t="shared" si="242"/>
        <v>8</v>
      </c>
      <c r="V7775">
        <f t="shared" si="243"/>
        <v>30</v>
      </c>
    </row>
    <row r="7776" spans="1:22" x14ac:dyDescent="0.25">
      <c r="A7776">
        <v>4322</v>
      </c>
      <c r="B7776" t="str">
        <f>"E"&amp;A7776</f>
        <v>E4322</v>
      </c>
      <c r="C7776" t="s">
        <v>15</v>
      </c>
      <c r="D7776">
        <v>1</v>
      </c>
      <c r="E7776">
        <f>IF(D7776&lt;4,D7776,4)</f>
        <v>1</v>
      </c>
      <c r="F7776" s="1">
        <v>39785</v>
      </c>
      <c r="G7776" s="1">
        <v>40066</v>
      </c>
      <c r="H7776" s="3">
        <f>G7776-F7776</f>
        <v>281</v>
      </c>
      <c r="I7776" s="3">
        <f>IF(H7776&lt;=60,1,IF(H7776&lt;=150,2,3))</f>
        <v>3</v>
      </c>
      <c r="J7776">
        <v>25.5</v>
      </c>
      <c r="K7776">
        <v>4.13</v>
      </c>
      <c r="L7776">
        <v>3.49</v>
      </c>
      <c r="M7776">
        <v>28</v>
      </c>
      <c r="N7776">
        <f>LOG(M7776/100,2)+3</f>
        <v>1.1634987322828796</v>
      </c>
      <c r="O7776">
        <f>INDEX(lehmad!B$2:B$412,MATCH(klypsid!$B7776,lehmad!$A$2:$A$412,0))</f>
        <v>39079</v>
      </c>
      <c r="P7776">
        <f>INDEX(lehmad!D$2:D$412,MATCH(klypsid!$B7776,lehmad!$A$2:$A$412,0))</f>
        <v>107</v>
      </c>
      <c r="Q7776">
        <f>INDEX(lehmad!E$2:E$412,MATCH(klypsid!$B7776,lehmad!$A$2:$A$412,0))</f>
        <v>1</v>
      </c>
      <c r="R7776" t="str">
        <f>INDEX(lehmad!F$2:F$412,MATCH(klypsid!$B7776,lehmad!$A$2:$A$412,0))</f>
        <v>DYNASTY-ET</v>
      </c>
      <c r="S7776">
        <f>INDEX(lehmad!H$2:H$412,MATCH(klypsid!$B7776,lehmad!$A$2:$A$412,0))</f>
        <v>124</v>
      </c>
      <c r="T7776">
        <f>INDEX(lehmad!K$2:K$412,MATCH(klypsid!$B7776,lehmad!$A$2:$A$412,0))</f>
        <v>108</v>
      </c>
      <c r="U7776" s="4">
        <f t="shared" si="242"/>
        <v>9</v>
      </c>
      <c r="V7776">
        <f t="shared" si="243"/>
        <v>29</v>
      </c>
    </row>
    <row r="7777" spans="1:22" x14ac:dyDescent="0.25">
      <c r="A7777">
        <v>4322</v>
      </c>
      <c r="B7777" t="str">
        <f>"E"&amp;A7777</f>
        <v>E4322</v>
      </c>
      <c r="C7777" t="s">
        <v>15</v>
      </c>
      <c r="D7777">
        <v>1</v>
      </c>
      <c r="E7777">
        <f>IF(D7777&lt;4,D7777,4)</f>
        <v>1</v>
      </c>
      <c r="F7777" s="1">
        <v>39785</v>
      </c>
      <c r="G7777" s="1">
        <v>40094</v>
      </c>
      <c r="H7777" s="3">
        <f>G7777-F7777</f>
        <v>309</v>
      </c>
      <c r="I7777" s="3">
        <f>IF(H7777&lt;=60,1,IF(H7777&lt;=150,2,3))</f>
        <v>3</v>
      </c>
      <c r="J7777">
        <v>28</v>
      </c>
      <c r="K7777">
        <v>5.04</v>
      </c>
      <c r="L7777">
        <v>3.57</v>
      </c>
      <c r="M7777">
        <v>31</v>
      </c>
      <c r="N7777">
        <f>LOG(M7777/100,2)+3</f>
        <v>1.3103401206121505</v>
      </c>
      <c r="O7777">
        <f>INDEX(lehmad!B$2:B$412,MATCH(klypsid!$B7777,lehmad!$A$2:$A$412,0))</f>
        <v>39079</v>
      </c>
      <c r="P7777">
        <f>INDEX(lehmad!D$2:D$412,MATCH(klypsid!$B7777,lehmad!$A$2:$A$412,0))</f>
        <v>107</v>
      </c>
      <c r="Q7777">
        <f>INDEX(lehmad!E$2:E$412,MATCH(klypsid!$B7777,lehmad!$A$2:$A$412,0))</f>
        <v>1</v>
      </c>
      <c r="R7777" t="str">
        <f>INDEX(lehmad!F$2:F$412,MATCH(klypsid!$B7777,lehmad!$A$2:$A$412,0))</f>
        <v>DYNASTY-ET</v>
      </c>
      <c r="S7777">
        <f>INDEX(lehmad!H$2:H$412,MATCH(klypsid!$B7777,lehmad!$A$2:$A$412,0))</f>
        <v>124</v>
      </c>
      <c r="T7777">
        <f>INDEX(lehmad!K$2:K$412,MATCH(klypsid!$B7777,lehmad!$A$2:$A$412,0))</f>
        <v>108</v>
      </c>
      <c r="U7777" s="4">
        <f t="shared" si="242"/>
        <v>10</v>
      </c>
      <c r="V7777">
        <f t="shared" si="243"/>
        <v>28</v>
      </c>
    </row>
    <row r="7778" spans="1:22" x14ac:dyDescent="0.25">
      <c r="A7778">
        <v>4322</v>
      </c>
      <c r="B7778" t="str">
        <f>"E"&amp;A7778</f>
        <v>E4322</v>
      </c>
      <c r="C7778" t="s">
        <v>15</v>
      </c>
      <c r="D7778">
        <v>1</v>
      </c>
      <c r="E7778">
        <f>IF(D7778&lt;4,D7778,4)</f>
        <v>1</v>
      </c>
      <c r="F7778" s="1">
        <v>39785</v>
      </c>
      <c r="G7778" s="1">
        <v>40125</v>
      </c>
      <c r="H7778" s="3">
        <f>G7778-F7778</f>
        <v>340</v>
      </c>
      <c r="I7778" s="3">
        <f>IF(H7778&lt;=60,1,IF(H7778&lt;=150,2,3))</f>
        <v>3</v>
      </c>
      <c r="J7778">
        <v>23.9</v>
      </c>
      <c r="K7778">
        <v>5.31</v>
      </c>
      <c r="L7778">
        <v>3.73</v>
      </c>
      <c r="M7778">
        <v>46</v>
      </c>
      <c r="N7778">
        <f>LOG(M7778/100,2)+3</f>
        <v>1.8797057662822882</v>
      </c>
      <c r="O7778">
        <f>INDEX(lehmad!B$2:B$412,MATCH(klypsid!$B7778,lehmad!$A$2:$A$412,0))</f>
        <v>39079</v>
      </c>
      <c r="P7778">
        <f>INDEX(lehmad!D$2:D$412,MATCH(klypsid!$B7778,lehmad!$A$2:$A$412,0))</f>
        <v>107</v>
      </c>
      <c r="Q7778">
        <f>INDEX(lehmad!E$2:E$412,MATCH(klypsid!$B7778,lehmad!$A$2:$A$412,0))</f>
        <v>1</v>
      </c>
      <c r="R7778" t="str">
        <f>INDEX(lehmad!F$2:F$412,MATCH(klypsid!$B7778,lehmad!$A$2:$A$412,0))</f>
        <v>DYNASTY-ET</v>
      </c>
      <c r="S7778">
        <f>INDEX(lehmad!H$2:H$412,MATCH(klypsid!$B7778,lehmad!$A$2:$A$412,0))</f>
        <v>124</v>
      </c>
      <c r="T7778">
        <f>INDEX(lehmad!K$2:K$412,MATCH(klypsid!$B7778,lehmad!$A$2:$A$412,0))</f>
        <v>108</v>
      </c>
      <c r="U7778" s="4">
        <f t="shared" si="242"/>
        <v>11</v>
      </c>
      <c r="V7778">
        <f t="shared" si="243"/>
        <v>31</v>
      </c>
    </row>
    <row r="7779" spans="1:22" x14ac:dyDescent="0.25">
      <c r="A7779">
        <v>4322</v>
      </c>
      <c r="B7779" t="str">
        <f>"E"&amp;A7779</f>
        <v>E4322</v>
      </c>
      <c r="C7779" t="s">
        <v>15</v>
      </c>
      <c r="D7779">
        <v>1</v>
      </c>
      <c r="E7779">
        <f>IF(D7779&lt;4,D7779,4)</f>
        <v>1</v>
      </c>
      <c r="F7779" s="1">
        <v>39785</v>
      </c>
      <c r="G7779" s="1">
        <v>40153</v>
      </c>
      <c r="H7779" s="3">
        <f>G7779-F7779</f>
        <v>368</v>
      </c>
      <c r="I7779" s="3">
        <f>IF(H7779&lt;=60,1,IF(H7779&lt;=150,2,3))</f>
        <v>3</v>
      </c>
      <c r="J7779">
        <v>25.1</v>
      </c>
      <c r="K7779">
        <v>4.75</v>
      </c>
      <c r="L7779">
        <v>3.73</v>
      </c>
      <c r="M7779">
        <v>51</v>
      </c>
      <c r="N7779">
        <f>LOG(M7779/100,2)+3</f>
        <v>2.0285691521967708</v>
      </c>
      <c r="O7779">
        <f>INDEX(lehmad!B$2:B$412,MATCH(klypsid!$B7779,lehmad!$A$2:$A$412,0))</f>
        <v>39079</v>
      </c>
      <c r="P7779">
        <f>INDEX(lehmad!D$2:D$412,MATCH(klypsid!$B7779,lehmad!$A$2:$A$412,0))</f>
        <v>107</v>
      </c>
      <c r="Q7779">
        <f>INDEX(lehmad!E$2:E$412,MATCH(klypsid!$B7779,lehmad!$A$2:$A$412,0))</f>
        <v>1</v>
      </c>
      <c r="R7779" t="str">
        <f>INDEX(lehmad!F$2:F$412,MATCH(klypsid!$B7779,lehmad!$A$2:$A$412,0))</f>
        <v>DYNASTY-ET</v>
      </c>
      <c r="S7779">
        <f>INDEX(lehmad!H$2:H$412,MATCH(klypsid!$B7779,lehmad!$A$2:$A$412,0))</f>
        <v>124</v>
      </c>
      <c r="T7779">
        <f>INDEX(lehmad!K$2:K$412,MATCH(klypsid!$B7779,lehmad!$A$2:$A$412,0))</f>
        <v>108</v>
      </c>
      <c r="U7779" s="4">
        <f t="shared" si="242"/>
        <v>12</v>
      </c>
      <c r="V7779">
        <f t="shared" si="243"/>
        <v>28</v>
      </c>
    </row>
    <row r="7780" spans="1:22" x14ac:dyDescent="0.25">
      <c r="A7780">
        <v>4322</v>
      </c>
      <c r="B7780" t="str">
        <f>"E"&amp;A7780</f>
        <v>E4322</v>
      </c>
      <c r="C7780" t="s">
        <v>15</v>
      </c>
      <c r="D7780">
        <v>1</v>
      </c>
      <c r="E7780">
        <f>IF(D7780&lt;4,D7780,4)</f>
        <v>1</v>
      </c>
      <c r="F7780" s="1">
        <v>39785</v>
      </c>
      <c r="G7780" s="1">
        <v>40186</v>
      </c>
      <c r="H7780" s="3">
        <f>G7780-F7780</f>
        <v>401</v>
      </c>
      <c r="I7780" s="3">
        <f>IF(H7780&lt;=60,1,IF(H7780&lt;=150,2,3))</f>
        <v>3</v>
      </c>
      <c r="J7780">
        <v>24.8</v>
      </c>
      <c r="K7780">
        <v>5.85</v>
      </c>
      <c r="L7780">
        <v>3.77</v>
      </c>
      <c r="M7780">
        <v>58</v>
      </c>
      <c r="N7780">
        <f>LOG(M7780/100,2)+3</f>
        <v>2.2141248053528475</v>
      </c>
      <c r="O7780">
        <f>INDEX(lehmad!B$2:B$412,MATCH(klypsid!$B7780,lehmad!$A$2:$A$412,0))</f>
        <v>39079</v>
      </c>
      <c r="P7780">
        <f>INDEX(lehmad!D$2:D$412,MATCH(klypsid!$B7780,lehmad!$A$2:$A$412,0))</f>
        <v>107</v>
      </c>
      <c r="Q7780">
        <f>INDEX(lehmad!E$2:E$412,MATCH(klypsid!$B7780,lehmad!$A$2:$A$412,0))</f>
        <v>1</v>
      </c>
      <c r="R7780" t="str">
        <f>INDEX(lehmad!F$2:F$412,MATCH(klypsid!$B7780,lehmad!$A$2:$A$412,0))</f>
        <v>DYNASTY-ET</v>
      </c>
      <c r="S7780">
        <f>INDEX(lehmad!H$2:H$412,MATCH(klypsid!$B7780,lehmad!$A$2:$A$412,0))</f>
        <v>124</v>
      </c>
      <c r="T7780">
        <f>INDEX(lehmad!K$2:K$412,MATCH(klypsid!$B7780,lehmad!$A$2:$A$412,0))</f>
        <v>108</v>
      </c>
      <c r="U7780" s="4">
        <f t="shared" si="242"/>
        <v>13</v>
      </c>
      <c r="V7780">
        <f t="shared" si="243"/>
        <v>33</v>
      </c>
    </row>
    <row r="7781" spans="1:22" x14ac:dyDescent="0.25">
      <c r="A7781">
        <v>4322</v>
      </c>
      <c r="B7781" t="str">
        <f>"E"&amp;A7781</f>
        <v>E4322</v>
      </c>
      <c r="C7781" t="s">
        <v>15</v>
      </c>
      <c r="D7781">
        <v>2</v>
      </c>
      <c r="E7781">
        <f>IF(D7781&lt;4,D7781,4)</f>
        <v>2</v>
      </c>
      <c r="F7781" s="1">
        <v>40272</v>
      </c>
      <c r="G7781" s="1">
        <v>40304</v>
      </c>
      <c r="H7781" s="3">
        <f>G7781-F7781</f>
        <v>32</v>
      </c>
      <c r="I7781" s="3">
        <f>IF(H7781&lt;=60,1,IF(H7781&lt;=150,2,3))</f>
        <v>1</v>
      </c>
      <c r="J7781">
        <v>54.9</v>
      </c>
      <c r="K7781">
        <v>3.82</v>
      </c>
      <c r="L7781">
        <v>2.61</v>
      </c>
      <c r="M7781">
        <v>14</v>
      </c>
      <c r="N7781">
        <f>LOG(M7781/100,2)+3</f>
        <v>0.16349873228287937</v>
      </c>
      <c r="O7781">
        <f>INDEX(lehmad!B$2:B$412,MATCH(klypsid!$B7781,lehmad!$A$2:$A$412,0))</f>
        <v>39079</v>
      </c>
      <c r="P7781">
        <f>INDEX(lehmad!D$2:D$412,MATCH(klypsid!$B7781,lehmad!$A$2:$A$412,0))</f>
        <v>107</v>
      </c>
      <c r="Q7781">
        <f>INDEX(lehmad!E$2:E$412,MATCH(klypsid!$B7781,lehmad!$A$2:$A$412,0))</f>
        <v>1</v>
      </c>
      <c r="R7781" t="str">
        <f>INDEX(lehmad!F$2:F$412,MATCH(klypsid!$B7781,lehmad!$A$2:$A$412,0))</f>
        <v>DYNASTY-ET</v>
      </c>
      <c r="S7781">
        <f>INDEX(lehmad!H$2:H$412,MATCH(klypsid!$B7781,lehmad!$A$2:$A$412,0))</f>
        <v>124</v>
      </c>
      <c r="T7781">
        <f>INDEX(lehmad!K$2:K$412,MATCH(klypsid!$B7781,lehmad!$A$2:$A$412,0))</f>
        <v>108</v>
      </c>
      <c r="U7781" s="4">
        <f t="shared" si="242"/>
        <v>1</v>
      </c>
      <c r="V7781">
        <f t="shared" si="243"/>
        <v>32</v>
      </c>
    </row>
    <row r="7782" spans="1:22" x14ac:dyDescent="0.25">
      <c r="A7782">
        <v>4322</v>
      </c>
      <c r="B7782" t="str">
        <f>"E"&amp;A7782</f>
        <v>E4322</v>
      </c>
      <c r="C7782" t="s">
        <v>15</v>
      </c>
      <c r="D7782">
        <v>2</v>
      </c>
      <c r="E7782">
        <f>IF(D7782&lt;4,D7782,4)</f>
        <v>2</v>
      </c>
      <c r="F7782" s="1">
        <v>40272</v>
      </c>
      <c r="G7782" s="1">
        <v>40336</v>
      </c>
      <c r="H7782" s="3">
        <f>G7782-F7782</f>
        <v>64</v>
      </c>
      <c r="I7782" s="3">
        <f>IF(H7782&lt;=60,1,IF(H7782&lt;=150,2,3))</f>
        <v>2</v>
      </c>
      <c r="J7782">
        <v>52.1</v>
      </c>
      <c r="K7782">
        <v>3.37</v>
      </c>
      <c r="L7782">
        <v>2.6</v>
      </c>
      <c r="M7782">
        <v>15</v>
      </c>
      <c r="N7782">
        <f>LOG(M7782/100,2)+3</f>
        <v>0.26303440583379389</v>
      </c>
      <c r="O7782">
        <f>INDEX(lehmad!B$2:B$412,MATCH(klypsid!$B7782,lehmad!$A$2:$A$412,0))</f>
        <v>39079</v>
      </c>
      <c r="P7782">
        <f>INDEX(lehmad!D$2:D$412,MATCH(klypsid!$B7782,lehmad!$A$2:$A$412,0))</f>
        <v>107</v>
      </c>
      <c r="Q7782">
        <f>INDEX(lehmad!E$2:E$412,MATCH(klypsid!$B7782,lehmad!$A$2:$A$412,0))</f>
        <v>1</v>
      </c>
      <c r="R7782" t="str">
        <f>INDEX(lehmad!F$2:F$412,MATCH(klypsid!$B7782,lehmad!$A$2:$A$412,0))</f>
        <v>DYNASTY-ET</v>
      </c>
      <c r="S7782">
        <f>INDEX(lehmad!H$2:H$412,MATCH(klypsid!$B7782,lehmad!$A$2:$A$412,0))</f>
        <v>124</v>
      </c>
      <c r="T7782">
        <f>INDEX(lehmad!K$2:K$412,MATCH(klypsid!$B7782,lehmad!$A$2:$A$412,0))</f>
        <v>108</v>
      </c>
      <c r="U7782" s="4">
        <f t="shared" si="242"/>
        <v>2</v>
      </c>
      <c r="V7782">
        <f t="shared" si="243"/>
        <v>32</v>
      </c>
    </row>
    <row r="7783" spans="1:22" x14ac:dyDescent="0.25">
      <c r="A7783">
        <v>4322</v>
      </c>
      <c r="B7783" t="str">
        <f>"E"&amp;A7783</f>
        <v>E4322</v>
      </c>
      <c r="C7783" t="s">
        <v>15</v>
      </c>
      <c r="D7783">
        <v>2</v>
      </c>
      <c r="E7783">
        <f>IF(D7783&lt;4,D7783,4)</f>
        <v>2</v>
      </c>
      <c r="F7783" s="1">
        <v>40272</v>
      </c>
      <c r="G7783" s="1">
        <v>40371</v>
      </c>
      <c r="H7783" s="3">
        <f>G7783-F7783</f>
        <v>99</v>
      </c>
      <c r="I7783" s="3">
        <f>IF(H7783&lt;=60,1,IF(H7783&lt;=150,2,3))</f>
        <v>2</v>
      </c>
      <c r="J7783">
        <v>39.5</v>
      </c>
      <c r="K7783">
        <v>3.78</v>
      </c>
      <c r="L7783">
        <v>2.4900000000000002</v>
      </c>
      <c r="M7783">
        <v>21</v>
      </c>
      <c r="N7783">
        <f>LOG(M7783/100,2)+3</f>
        <v>0.74846123300403544</v>
      </c>
      <c r="O7783">
        <f>INDEX(lehmad!B$2:B$412,MATCH(klypsid!$B7783,lehmad!$A$2:$A$412,0))</f>
        <v>39079</v>
      </c>
      <c r="P7783">
        <f>INDEX(lehmad!D$2:D$412,MATCH(klypsid!$B7783,lehmad!$A$2:$A$412,0))</f>
        <v>107</v>
      </c>
      <c r="Q7783">
        <f>INDEX(lehmad!E$2:E$412,MATCH(klypsid!$B7783,lehmad!$A$2:$A$412,0))</f>
        <v>1</v>
      </c>
      <c r="R7783" t="str">
        <f>INDEX(lehmad!F$2:F$412,MATCH(klypsid!$B7783,lehmad!$A$2:$A$412,0))</f>
        <v>DYNASTY-ET</v>
      </c>
      <c r="S7783">
        <f>INDEX(lehmad!H$2:H$412,MATCH(klypsid!$B7783,lehmad!$A$2:$A$412,0))</f>
        <v>124</v>
      </c>
      <c r="T7783">
        <f>INDEX(lehmad!K$2:K$412,MATCH(klypsid!$B7783,lehmad!$A$2:$A$412,0))</f>
        <v>108</v>
      </c>
      <c r="U7783" s="4">
        <f t="shared" si="242"/>
        <v>3</v>
      </c>
      <c r="V7783">
        <f t="shared" si="243"/>
        <v>35</v>
      </c>
    </row>
    <row r="7784" spans="1:22" x14ac:dyDescent="0.25">
      <c r="A7784">
        <v>4322</v>
      </c>
      <c r="B7784" t="str">
        <f>"E"&amp;A7784</f>
        <v>E4322</v>
      </c>
      <c r="C7784" t="s">
        <v>15</v>
      </c>
      <c r="D7784">
        <v>2</v>
      </c>
      <c r="E7784">
        <f>IF(D7784&lt;4,D7784,4)</f>
        <v>2</v>
      </c>
      <c r="F7784" s="1">
        <v>40272</v>
      </c>
      <c r="G7784" s="1">
        <v>40396</v>
      </c>
      <c r="H7784" s="3">
        <f>G7784-F7784</f>
        <v>124</v>
      </c>
      <c r="I7784" s="3">
        <f>IF(H7784&lt;=60,1,IF(H7784&lt;=150,2,3))</f>
        <v>2</v>
      </c>
      <c r="J7784">
        <v>41.3</v>
      </c>
      <c r="K7784">
        <v>2.98</v>
      </c>
      <c r="L7784">
        <v>3.02</v>
      </c>
      <c r="M7784">
        <v>17</v>
      </c>
      <c r="N7784">
        <f>LOG(M7784/100,2)+3</f>
        <v>0.44360665147561473</v>
      </c>
      <c r="O7784">
        <f>INDEX(lehmad!B$2:B$412,MATCH(klypsid!$B7784,lehmad!$A$2:$A$412,0))</f>
        <v>39079</v>
      </c>
      <c r="P7784">
        <f>INDEX(lehmad!D$2:D$412,MATCH(klypsid!$B7784,lehmad!$A$2:$A$412,0))</f>
        <v>107</v>
      </c>
      <c r="Q7784">
        <f>INDEX(lehmad!E$2:E$412,MATCH(klypsid!$B7784,lehmad!$A$2:$A$412,0))</f>
        <v>1</v>
      </c>
      <c r="R7784" t="str">
        <f>INDEX(lehmad!F$2:F$412,MATCH(klypsid!$B7784,lehmad!$A$2:$A$412,0))</f>
        <v>DYNASTY-ET</v>
      </c>
      <c r="S7784">
        <f>INDEX(lehmad!H$2:H$412,MATCH(klypsid!$B7784,lehmad!$A$2:$A$412,0))</f>
        <v>124</v>
      </c>
      <c r="T7784">
        <f>INDEX(lehmad!K$2:K$412,MATCH(klypsid!$B7784,lehmad!$A$2:$A$412,0))</f>
        <v>108</v>
      </c>
      <c r="U7784" s="4">
        <f t="shared" si="242"/>
        <v>4</v>
      </c>
      <c r="V7784">
        <f t="shared" si="243"/>
        <v>25</v>
      </c>
    </row>
    <row r="7785" spans="1:22" x14ac:dyDescent="0.25">
      <c r="A7785">
        <v>4322</v>
      </c>
      <c r="B7785" t="str">
        <f>"E"&amp;A7785</f>
        <v>E4322</v>
      </c>
      <c r="C7785" t="s">
        <v>15</v>
      </c>
      <c r="D7785">
        <v>2</v>
      </c>
      <c r="E7785">
        <f>IF(D7785&lt;4,D7785,4)</f>
        <v>2</v>
      </c>
      <c r="F7785" s="1">
        <v>40272</v>
      </c>
      <c r="G7785" s="1">
        <v>40434</v>
      </c>
      <c r="H7785" s="3">
        <f>G7785-F7785</f>
        <v>162</v>
      </c>
      <c r="I7785" s="3">
        <f>IF(H7785&lt;=60,1,IF(H7785&lt;=150,2,3))</f>
        <v>3</v>
      </c>
      <c r="J7785">
        <v>32.1</v>
      </c>
      <c r="K7785">
        <v>3.67</v>
      </c>
      <c r="L7785">
        <v>3.01</v>
      </c>
      <c r="M7785">
        <v>125</v>
      </c>
      <c r="N7785">
        <f>LOG(M7785/100,2)+3</f>
        <v>3.3219280948873622</v>
      </c>
      <c r="O7785">
        <f>INDEX(lehmad!B$2:B$412,MATCH(klypsid!$B7785,lehmad!$A$2:$A$412,0))</f>
        <v>39079</v>
      </c>
      <c r="P7785">
        <f>INDEX(lehmad!D$2:D$412,MATCH(klypsid!$B7785,lehmad!$A$2:$A$412,0))</f>
        <v>107</v>
      </c>
      <c r="Q7785">
        <f>INDEX(lehmad!E$2:E$412,MATCH(klypsid!$B7785,lehmad!$A$2:$A$412,0))</f>
        <v>1</v>
      </c>
      <c r="R7785" t="str">
        <f>INDEX(lehmad!F$2:F$412,MATCH(klypsid!$B7785,lehmad!$A$2:$A$412,0))</f>
        <v>DYNASTY-ET</v>
      </c>
      <c r="S7785">
        <f>INDEX(lehmad!H$2:H$412,MATCH(klypsid!$B7785,lehmad!$A$2:$A$412,0))</f>
        <v>124</v>
      </c>
      <c r="T7785">
        <f>INDEX(lehmad!K$2:K$412,MATCH(klypsid!$B7785,lehmad!$A$2:$A$412,0))</f>
        <v>108</v>
      </c>
      <c r="U7785" s="4">
        <f t="shared" si="242"/>
        <v>5</v>
      </c>
      <c r="V7785">
        <f t="shared" si="243"/>
        <v>38</v>
      </c>
    </row>
    <row r="7786" spans="1:22" x14ac:dyDescent="0.25">
      <c r="A7786">
        <v>4322</v>
      </c>
      <c r="B7786" t="str">
        <f>"E"&amp;A7786</f>
        <v>E4322</v>
      </c>
      <c r="C7786" t="s">
        <v>15</v>
      </c>
      <c r="D7786">
        <v>2</v>
      </c>
      <c r="E7786">
        <f>IF(D7786&lt;4,D7786,4)</f>
        <v>2</v>
      </c>
      <c r="F7786" s="1">
        <v>40272</v>
      </c>
      <c r="G7786" s="1">
        <v>40462</v>
      </c>
      <c r="H7786" s="3">
        <f>G7786-F7786</f>
        <v>190</v>
      </c>
      <c r="I7786" s="3">
        <f>IF(H7786&lt;=60,1,IF(H7786&lt;=150,2,3))</f>
        <v>3</v>
      </c>
      <c r="J7786">
        <v>36.4</v>
      </c>
      <c r="K7786">
        <v>4.95</v>
      </c>
      <c r="L7786">
        <v>3.48</v>
      </c>
      <c r="M7786">
        <v>16</v>
      </c>
      <c r="N7786">
        <f>LOG(M7786/100,2)+3</f>
        <v>0.35614381022527519</v>
      </c>
      <c r="O7786">
        <f>INDEX(lehmad!B$2:B$412,MATCH(klypsid!$B7786,lehmad!$A$2:$A$412,0))</f>
        <v>39079</v>
      </c>
      <c r="P7786">
        <f>INDEX(lehmad!D$2:D$412,MATCH(klypsid!$B7786,lehmad!$A$2:$A$412,0))</f>
        <v>107</v>
      </c>
      <c r="Q7786">
        <f>INDEX(lehmad!E$2:E$412,MATCH(klypsid!$B7786,lehmad!$A$2:$A$412,0))</f>
        <v>1</v>
      </c>
      <c r="R7786" t="str">
        <f>INDEX(lehmad!F$2:F$412,MATCH(klypsid!$B7786,lehmad!$A$2:$A$412,0))</f>
        <v>DYNASTY-ET</v>
      </c>
      <c r="S7786">
        <f>INDEX(lehmad!H$2:H$412,MATCH(klypsid!$B7786,lehmad!$A$2:$A$412,0))</f>
        <v>124</v>
      </c>
      <c r="T7786">
        <f>INDEX(lehmad!K$2:K$412,MATCH(klypsid!$B7786,lehmad!$A$2:$A$412,0))</f>
        <v>108</v>
      </c>
      <c r="U7786" s="4">
        <f t="shared" si="242"/>
        <v>6</v>
      </c>
      <c r="V7786">
        <f t="shared" si="243"/>
        <v>28</v>
      </c>
    </row>
    <row r="7787" spans="1:22" x14ac:dyDescent="0.25">
      <c r="A7787">
        <v>4322</v>
      </c>
      <c r="B7787" t="str">
        <f>"E"&amp;A7787</f>
        <v>E4322</v>
      </c>
      <c r="C7787" t="s">
        <v>15</v>
      </c>
      <c r="D7787">
        <v>2</v>
      </c>
      <c r="E7787">
        <f>IF(D7787&lt;4,D7787,4)</f>
        <v>2</v>
      </c>
      <c r="F7787" s="1">
        <v>40272</v>
      </c>
      <c r="G7787" s="1">
        <v>40493</v>
      </c>
      <c r="H7787" s="3">
        <f>G7787-F7787</f>
        <v>221</v>
      </c>
      <c r="I7787" s="3">
        <f>IF(H7787&lt;=60,1,IF(H7787&lt;=150,2,3))</f>
        <v>3</v>
      </c>
      <c r="J7787">
        <v>28.5</v>
      </c>
      <c r="K7787">
        <v>6.01</v>
      </c>
      <c r="L7787">
        <v>3.44</v>
      </c>
      <c r="M7787">
        <v>24</v>
      </c>
      <c r="N7787">
        <f>LOG(M7787/100,2)+3</f>
        <v>0.94110631094643127</v>
      </c>
      <c r="O7787">
        <f>INDEX(lehmad!B$2:B$412,MATCH(klypsid!$B7787,lehmad!$A$2:$A$412,0))</f>
        <v>39079</v>
      </c>
      <c r="P7787">
        <f>INDEX(lehmad!D$2:D$412,MATCH(klypsid!$B7787,lehmad!$A$2:$A$412,0))</f>
        <v>107</v>
      </c>
      <c r="Q7787">
        <f>INDEX(lehmad!E$2:E$412,MATCH(klypsid!$B7787,lehmad!$A$2:$A$412,0))</f>
        <v>1</v>
      </c>
      <c r="R7787" t="str">
        <f>INDEX(lehmad!F$2:F$412,MATCH(klypsid!$B7787,lehmad!$A$2:$A$412,0))</f>
        <v>DYNASTY-ET</v>
      </c>
      <c r="S7787">
        <f>INDEX(lehmad!H$2:H$412,MATCH(klypsid!$B7787,lehmad!$A$2:$A$412,0))</f>
        <v>124</v>
      </c>
      <c r="T7787">
        <f>INDEX(lehmad!K$2:K$412,MATCH(klypsid!$B7787,lehmad!$A$2:$A$412,0))</f>
        <v>108</v>
      </c>
      <c r="U7787" s="4">
        <f t="shared" si="242"/>
        <v>7</v>
      </c>
      <c r="V7787">
        <f t="shared" si="243"/>
        <v>31</v>
      </c>
    </row>
    <row r="7788" spans="1:22" x14ac:dyDescent="0.25">
      <c r="A7788">
        <v>4322</v>
      </c>
      <c r="B7788" t="str">
        <f>"E"&amp;A7788</f>
        <v>E4322</v>
      </c>
      <c r="C7788" t="s">
        <v>15</v>
      </c>
      <c r="D7788">
        <v>2</v>
      </c>
      <c r="E7788">
        <f>IF(D7788&lt;4,D7788,4)</f>
        <v>2</v>
      </c>
      <c r="F7788" s="1">
        <v>40272</v>
      </c>
      <c r="G7788" s="1">
        <v>40521</v>
      </c>
      <c r="H7788" s="3">
        <f>G7788-F7788</f>
        <v>249</v>
      </c>
      <c r="I7788" s="3">
        <f>IF(H7788&lt;=60,1,IF(H7788&lt;=150,2,3))</f>
        <v>3</v>
      </c>
      <c r="J7788">
        <v>30</v>
      </c>
      <c r="K7788">
        <v>5.72</v>
      </c>
      <c r="L7788">
        <v>3.48</v>
      </c>
      <c r="M7788">
        <v>34</v>
      </c>
      <c r="N7788">
        <f>LOG(M7788/100,2)+3</f>
        <v>1.443606651475615</v>
      </c>
      <c r="O7788">
        <f>INDEX(lehmad!B$2:B$412,MATCH(klypsid!$B7788,lehmad!$A$2:$A$412,0))</f>
        <v>39079</v>
      </c>
      <c r="P7788">
        <f>INDEX(lehmad!D$2:D$412,MATCH(klypsid!$B7788,lehmad!$A$2:$A$412,0))</f>
        <v>107</v>
      </c>
      <c r="Q7788">
        <f>INDEX(lehmad!E$2:E$412,MATCH(klypsid!$B7788,lehmad!$A$2:$A$412,0))</f>
        <v>1</v>
      </c>
      <c r="R7788" t="str">
        <f>INDEX(lehmad!F$2:F$412,MATCH(klypsid!$B7788,lehmad!$A$2:$A$412,0))</f>
        <v>DYNASTY-ET</v>
      </c>
      <c r="S7788">
        <f>INDEX(lehmad!H$2:H$412,MATCH(klypsid!$B7788,lehmad!$A$2:$A$412,0))</f>
        <v>124</v>
      </c>
      <c r="T7788">
        <f>INDEX(lehmad!K$2:K$412,MATCH(klypsid!$B7788,lehmad!$A$2:$A$412,0))</f>
        <v>108</v>
      </c>
      <c r="U7788" s="4">
        <f t="shared" si="242"/>
        <v>8</v>
      </c>
      <c r="V7788">
        <f t="shared" si="243"/>
        <v>28</v>
      </c>
    </row>
    <row r="7789" spans="1:22" x14ac:dyDescent="0.25">
      <c r="A7789">
        <v>4322</v>
      </c>
      <c r="B7789" t="str">
        <f>"E"&amp;A7789</f>
        <v>E4322</v>
      </c>
      <c r="C7789" t="s">
        <v>15</v>
      </c>
      <c r="D7789">
        <v>2</v>
      </c>
      <c r="E7789">
        <f>IF(D7789&lt;4,D7789,4)</f>
        <v>2</v>
      </c>
      <c r="F7789" s="1">
        <v>40272</v>
      </c>
      <c r="G7789" s="1">
        <v>40556</v>
      </c>
      <c r="H7789" s="3">
        <f>G7789-F7789</f>
        <v>284</v>
      </c>
      <c r="I7789" s="3">
        <f>IF(H7789&lt;=60,1,IF(H7789&lt;=150,2,3))</f>
        <v>3</v>
      </c>
      <c r="J7789">
        <v>25.6</v>
      </c>
      <c r="K7789">
        <v>3.59</v>
      </c>
      <c r="L7789">
        <v>3.58</v>
      </c>
      <c r="M7789">
        <v>98</v>
      </c>
      <c r="N7789">
        <f>LOG(M7789/100,2)+3</f>
        <v>2.9708536543404835</v>
      </c>
      <c r="O7789">
        <f>INDEX(lehmad!B$2:B$412,MATCH(klypsid!$B7789,lehmad!$A$2:$A$412,0))</f>
        <v>39079</v>
      </c>
      <c r="P7789">
        <f>INDEX(lehmad!D$2:D$412,MATCH(klypsid!$B7789,lehmad!$A$2:$A$412,0))</f>
        <v>107</v>
      </c>
      <c r="Q7789">
        <f>INDEX(lehmad!E$2:E$412,MATCH(klypsid!$B7789,lehmad!$A$2:$A$412,0))</f>
        <v>1</v>
      </c>
      <c r="R7789" t="str">
        <f>INDEX(lehmad!F$2:F$412,MATCH(klypsid!$B7789,lehmad!$A$2:$A$412,0))</f>
        <v>DYNASTY-ET</v>
      </c>
      <c r="S7789">
        <f>INDEX(lehmad!H$2:H$412,MATCH(klypsid!$B7789,lehmad!$A$2:$A$412,0))</f>
        <v>124</v>
      </c>
      <c r="T7789">
        <f>INDEX(lehmad!K$2:K$412,MATCH(klypsid!$B7789,lehmad!$A$2:$A$412,0))</f>
        <v>108</v>
      </c>
      <c r="U7789" s="4">
        <f t="shared" si="242"/>
        <v>9</v>
      </c>
      <c r="V7789">
        <f t="shared" si="243"/>
        <v>35</v>
      </c>
    </row>
    <row r="7790" spans="1:22" x14ac:dyDescent="0.25">
      <c r="A7790">
        <v>4323</v>
      </c>
      <c r="B7790" t="str">
        <f>"E"&amp;A7790</f>
        <v>E4323</v>
      </c>
      <c r="C7790" t="s">
        <v>181</v>
      </c>
      <c r="D7790">
        <v>1</v>
      </c>
      <c r="E7790">
        <f>IF(D7790&lt;4,D7790,4)</f>
        <v>1</v>
      </c>
      <c r="F7790" s="1">
        <v>39815</v>
      </c>
      <c r="G7790" s="1">
        <v>39845</v>
      </c>
      <c r="H7790" s="3">
        <f>G7790-F7790</f>
        <v>30</v>
      </c>
      <c r="I7790" s="3">
        <f>IF(H7790&lt;=60,1,IF(H7790&lt;=150,2,3))</f>
        <v>1</v>
      </c>
      <c r="J7790">
        <v>44.9</v>
      </c>
      <c r="K7790">
        <v>3.77</v>
      </c>
      <c r="L7790">
        <v>3.13</v>
      </c>
      <c r="M7790">
        <v>23</v>
      </c>
      <c r="N7790">
        <f>LOG(M7790/100,2)+3</f>
        <v>0.87970576628228825</v>
      </c>
      <c r="O7790">
        <f>INDEX(lehmad!B$2:B$412,MATCH(klypsid!$B7790,lehmad!$A$2:$A$412,0))</f>
        <v>39081</v>
      </c>
      <c r="P7790">
        <f>INDEX(lehmad!D$2:D$412,MATCH(klypsid!$B7790,lehmad!$A$2:$A$412,0))</f>
        <v>111</v>
      </c>
      <c r="Q7790">
        <f>INDEX(lehmad!E$2:E$412,MATCH(klypsid!$B7790,lehmad!$A$2:$A$412,0))</f>
        <v>1</v>
      </c>
      <c r="R7790" t="str">
        <f>INDEX(lehmad!F$2:F$412,MATCH(klypsid!$B7790,lehmad!$A$2:$A$412,0))</f>
        <v>DYNASTY-ET</v>
      </c>
      <c r="S7790">
        <f>INDEX(lehmad!H$2:H$412,MATCH(klypsid!$B7790,lehmad!$A$2:$A$412,0))</f>
        <v>124</v>
      </c>
      <c r="T7790">
        <f>INDEX(lehmad!K$2:K$412,MATCH(klypsid!$B7790,lehmad!$A$2:$A$412,0))</f>
        <v>108</v>
      </c>
      <c r="U7790" s="4">
        <f t="shared" si="242"/>
        <v>1</v>
      </c>
      <c r="V7790">
        <f t="shared" si="243"/>
        <v>30</v>
      </c>
    </row>
    <row r="7791" spans="1:22" x14ac:dyDescent="0.25">
      <c r="A7791">
        <v>4323</v>
      </c>
      <c r="B7791" t="str">
        <f>"E"&amp;A7791</f>
        <v>E4323</v>
      </c>
      <c r="C7791" t="s">
        <v>181</v>
      </c>
      <c r="D7791">
        <v>1</v>
      </c>
      <c r="E7791">
        <f>IF(D7791&lt;4,D7791,4)</f>
        <v>1</v>
      </c>
      <c r="F7791" s="1">
        <v>39815</v>
      </c>
      <c r="G7791" s="1">
        <v>39875</v>
      </c>
      <c r="H7791" s="3">
        <f>G7791-F7791</f>
        <v>60</v>
      </c>
      <c r="I7791" s="3">
        <f>IF(H7791&lt;=60,1,IF(H7791&lt;=150,2,3))</f>
        <v>1</v>
      </c>
      <c r="J7791">
        <v>46.5</v>
      </c>
      <c r="K7791">
        <v>3.57</v>
      </c>
      <c r="L7791">
        <v>3.23</v>
      </c>
      <c r="M7791">
        <v>23</v>
      </c>
      <c r="N7791">
        <f>LOG(M7791/100,2)+3</f>
        <v>0.87970576628228825</v>
      </c>
      <c r="O7791">
        <f>INDEX(lehmad!B$2:B$412,MATCH(klypsid!$B7791,lehmad!$A$2:$A$412,0))</f>
        <v>39081</v>
      </c>
      <c r="P7791">
        <f>INDEX(lehmad!D$2:D$412,MATCH(klypsid!$B7791,lehmad!$A$2:$A$412,0))</f>
        <v>111</v>
      </c>
      <c r="Q7791">
        <f>INDEX(lehmad!E$2:E$412,MATCH(klypsid!$B7791,lehmad!$A$2:$A$412,0))</f>
        <v>1</v>
      </c>
      <c r="R7791" t="str">
        <f>INDEX(lehmad!F$2:F$412,MATCH(klypsid!$B7791,lehmad!$A$2:$A$412,0))</f>
        <v>DYNASTY-ET</v>
      </c>
      <c r="S7791">
        <f>INDEX(lehmad!H$2:H$412,MATCH(klypsid!$B7791,lehmad!$A$2:$A$412,0))</f>
        <v>124</v>
      </c>
      <c r="T7791">
        <f>INDEX(lehmad!K$2:K$412,MATCH(klypsid!$B7791,lehmad!$A$2:$A$412,0))</f>
        <v>108</v>
      </c>
      <c r="U7791" s="4">
        <f t="shared" si="242"/>
        <v>2</v>
      </c>
      <c r="V7791">
        <f t="shared" si="243"/>
        <v>30</v>
      </c>
    </row>
    <row r="7792" spans="1:22" x14ac:dyDescent="0.25">
      <c r="A7792">
        <v>4323</v>
      </c>
      <c r="B7792" t="str">
        <f>"E"&amp;A7792</f>
        <v>E4323</v>
      </c>
      <c r="C7792" t="s">
        <v>181</v>
      </c>
      <c r="D7792">
        <v>1</v>
      </c>
      <c r="E7792">
        <f>IF(D7792&lt;4,D7792,4)</f>
        <v>1</v>
      </c>
      <c r="F7792" s="1">
        <v>39815</v>
      </c>
      <c r="G7792" s="1">
        <v>39908</v>
      </c>
      <c r="H7792" s="3">
        <f>G7792-F7792</f>
        <v>93</v>
      </c>
      <c r="I7792" s="3">
        <f>IF(H7792&lt;=60,1,IF(H7792&lt;=150,2,3))</f>
        <v>2</v>
      </c>
      <c r="J7792">
        <v>39</v>
      </c>
      <c r="K7792">
        <v>4.4800000000000004</v>
      </c>
      <c r="L7792">
        <v>3.24</v>
      </c>
      <c r="M7792">
        <v>24</v>
      </c>
      <c r="N7792">
        <f>LOG(M7792/100,2)+3</f>
        <v>0.94110631094643127</v>
      </c>
      <c r="O7792">
        <f>INDEX(lehmad!B$2:B$412,MATCH(klypsid!$B7792,lehmad!$A$2:$A$412,0))</f>
        <v>39081</v>
      </c>
      <c r="P7792">
        <f>INDEX(lehmad!D$2:D$412,MATCH(klypsid!$B7792,lehmad!$A$2:$A$412,0))</f>
        <v>111</v>
      </c>
      <c r="Q7792">
        <f>INDEX(lehmad!E$2:E$412,MATCH(klypsid!$B7792,lehmad!$A$2:$A$412,0))</f>
        <v>1</v>
      </c>
      <c r="R7792" t="str">
        <f>INDEX(lehmad!F$2:F$412,MATCH(klypsid!$B7792,lehmad!$A$2:$A$412,0))</f>
        <v>DYNASTY-ET</v>
      </c>
      <c r="S7792">
        <f>INDEX(lehmad!H$2:H$412,MATCH(klypsid!$B7792,lehmad!$A$2:$A$412,0))</f>
        <v>124</v>
      </c>
      <c r="T7792">
        <f>INDEX(lehmad!K$2:K$412,MATCH(klypsid!$B7792,lehmad!$A$2:$A$412,0))</f>
        <v>108</v>
      </c>
      <c r="U7792" s="4">
        <f t="shared" si="242"/>
        <v>3</v>
      </c>
      <c r="V7792">
        <f t="shared" si="243"/>
        <v>33</v>
      </c>
    </row>
    <row r="7793" spans="1:22" x14ac:dyDescent="0.25">
      <c r="A7793">
        <v>4323</v>
      </c>
      <c r="B7793" t="str">
        <f>"E"&amp;A7793</f>
        <v>E4323</v>
      </c>
      <c r="C7793" t="s">
        <v>181</v>
      </c>
      <c r="D7793">
        <v>1</v>
      </c>
      <c r="E7793">
        <f>IF(D7793&lt;4,D7793,4)</f>
        <v>1</v>
      </c>
      <c r="F7793" s="1">
        <v>39815</v>
      </c>
      <c r="G7793" s="1">
        <v>39944</v>
      </c>
      <c r="H7793" s="3">
        <f>G7793-F7793</f>
        <v>129</v>
      </c>
      <c r="I7793" s="3">
        <f>IF(H7793&lt;=60,1,IF(H7793&lt;=150,2,3))</f>
        <v>2</v>
      </c>
      <c r="J7793">
        <v>39</v>
      </c>
      <c r="K7793">
        <v>3.66</v>
      </c>
      <c r="L7793">
        <v>3.26</v>
      </c>
      <c r="M7793">
        <v>41</v>
      </c>
      <c r="N7793">
        <f>LOG(M7793/100,2)+3</f>
        <v>1.7136958148433588</v>
      </c>
      <c r="O7793">
        <f>INDEX(lehmad!B$2:B$412,MATCH(klypsid!$B7793,lehmad!$A$2:$A$412,0))</f>
        <v>39081</v>
      </c>
      <c r="P7793">
        <f>INDEX(lehmad!D$2:D$412,MATCH(klypsid!$B7793,lehmad!$A$2:$A$412,0))</f>
        <v>111</v>
      </c>
      <c r="Q7793">
        <f>INDEX(lehmad!E$2:E$412,MATCH(klypsid!$B7793,lehmad!$A$2:$A$412,0))</f>
        <v>1</v>
      </c>
      <c r="R7793" t="str">
        <f>INDEX(lehmad!F$2:F$412,MATCH(klypsid!$B7793,lehmad!$A$2:$A$412,0))</f>
        <v>DYNASTY-ET</v>
      </c>
      <c r="S7793">
        <f>INDEX(lehmad!H$2:H$412,MATCH(klypsid!$B7793,lehmad!$A$2:$A$412,0))</f>
        <v>124</v>
      </c>
      <c r="T7793">
        <f>INDEX(lehmad!K$2:K$412,MATCH(klypsid!$B7793,lehmad!$A$2:$A$412,0))</f>
        <v>108</v>
      </c>
      <c r="U7793" s="4">
        <f t="shared" si="242"/>
        <v>4</v>
      </c>
      <c r="V7793">
        <f t="shared" si="243"/>
        <v>36</v>
      </c>
    </row>
    <row r="7794" spans="1:22" x14ac:dyDescent="0.25">
      <c r="A7794">
        <v>4323</v>
      </c>
      <c r="B7794" t="str">
        <f>"E"&amp;A7794</f>
        <v>E4323</v>
      </c>
      <c r="C7794" t="s">
        <v>181</v>
      </c>
      <c r="D7794">
        <v>1</v>
      </c>
      <c r="E7794">
        <f>IF(D7794&lt;4,D7794,4)</f>
        <v>1</v>
      </c>
      <c r="F7794" s="1">
        <v>39815</v>
      </c>
      <c r="G7794" s="1">
        <v>39972</v>
      </c>
      <c r="H7794" s="3">
        <f>G7794-F7794</f>
        <v>157</v>
      </c>
      <c r="I7794" s="3">
        <f>IF(H7794&lt;=60,1,IF(H7794&lt;=150,2,3))</f>
        <v>3</v>
      </c>
      <c r="J7794">
        <v>43.1</v>
      </c>
      <c r="K7794">
        <v>3.31</v>
      </c>
      <c r="L7794">
        <v>3.13</v>
      </c>
      <c r="M7794">
        <v>512</v>
      </c>
      <c r="N7794">
        <f>LOG(M7794/100,2)+3</f>
        <v>5.3561438102252747</v>
      </c>
      <c r="O7794">
        <f>INDEX(lehmad!B$2:B$412,MATCH(klypsid!$B7794,lehmad!$A$2:$A$412,0))</f>
        <v>39081</v>
      </c>
      <c r="P7794">
        <f>INDEX(lehmad!D$2:D$412,MATCH(klypsid!$B7794,lehmad!$A$2:$A$412,0))</f>
        <v>111</v>
      </c>
      <c r="Q7794">
        <f>INDEX(lehmad!E$2:E$412,MATCH(klypsid!$B7794,lehmad!$A$2:$A$412,0))</f>
        <v>1</v>
      </c>
      <c r="R7794" t="str">
        <f>INDEX(lehmad!F$2:F$412,MATCH(klypsid!$B7794,lehmad!$A$2:$A$412,0))</f>
        <v>DYNASTY-ET</v>
      </c>
      <c r="S7794">
        <f>INDEX(lehmad!H$2:H$412,MATCH(klypsid!$B7794,lehmad!$A$2:$A$412,0))</f>
        <v>124</v>
      </c>
      <c r="T7794">
        <f>INDEX(lehmad!K$2:K$412,MATCH(klypsid!$B7794,lehmad!$A$2:$A$412,0))</f>
        <v>108</v>
      </c>
      <c r="U7794" s="4">
        <f t="shared" si="242"/>
        <v>5</v>
      </c>
      <c r="V7794">
        <f t="shared" si="243"/>
        <v>28</v>
      </c>
    </row>
    <row r="7795" spans="1:22" x14ac:dyDescent="0.25">
      <c r="A7795">
        <v>4323</v>
      </c>
      <c r="B7795" t="str">
        <f>"E"&amp;A7795</f>
        <v>E4323</v>
      </c>
      <c r="C7795" t="s">
        <v>181</v>
      </c>
      <c r="D7795">
        <v>1</v>
      </c>
      <c r="E7795">
        <f>IF(D7795&lt;4,D7795,4)</f>
        <v>1</v>
      </c>
      <c r="F7795" s="1">
        <v>39815</v>
      </c>
      <c r="G7795" s="1">
        <v>40007</v>
      </c>
      <c r="H7795" s="3">
        <f>G7795-F7795</f>
        <v>192</v>
      </c>
      <c r="I7795" s="3">
        <f>IF(H7795&lt;=60,1,IF(H7795&lt;=150,2,3))</f>
        <v>3</v>
      </c>
      <c r="J7795">
        <v>37.1</v>
      </c>
      <c r="K7795">
        <v>3.45</v>
      </c>
      <c r="L7795">
        <v>3.2</v>
      </c>
      <c r="M7795">
        <v>525</v>
      </c>
      <c r="N7795">
        <f>LOG(M7795/100,2)+3</f>
        <v>5.3923174227787598</v>
      </c>
      <c r="O7795">
        <f>INDEX(lehmad!B$2:B$412,MATCH(klypsid!$B7795,lehmad!$A$2:$A$412,0))</f>
        <v>39081</v>
      </c>
      <c r="P7795">
        <f>INDEX(lehmad!D$2:D$412,MATCH(klypsid!$B7795,lehmad!$A$2:$A$412,0))</f>
        <v>111</v>
      </c>
      <c r="Q7795">
        <f>INDEX(lehmad!E$2:E$412,MATCH(klypsid!$B7795,lehmad!$A$2:$A$412,0))</f>
        <v>1</v>
      </c>
      <c r="R7795" t="str">
        <f>INDEX(lehmad!F$2:F$412,MATCH(klypsid!$B7795,lehmad!$A$2:$A$412,0))</f>
        <v>DYNASTY-ET</v>
      </c>
      <c r="S7795">
        <f>INDEX(lehmad!H$2:H$412,MATCH(klypsid!$B7795,lehmad!$A$2:$A$412,0))</f>
        <v>124</v>
      </c>
      <c r="T7795">
        <f>INDEX(lehmad!K$2:K$412,MATCH(klypsid!$B7795,lehmad!$A$2:$A$412,0))</f>
        <v>108</v>
      </c>
      <c r="U7795" s="4">
        <f t="shared" si="242"/>
        <v>6</v>
      </c>
      <c r="V7795">
        <f t="shared" si="243"/>
        <v>35</v>
      </c>
    </row>
    <row r="7796" spans="1:22" x14ac:dyDescent="0.25">
      <c r="A7796">
        <v>4323</v>
      </c>
      <c r="B7796" t="str">
        <f>"E"&amp;A7796</f>
        <v>E4323</v>
      </c>
      <c r="C7796" t="s">
        <v>181</v>
      </c>
      <c r="D7796">
        <v>1</v>
      </c>
      <c r="E7796">
        <f>IF(D7796&lt;4,D7796,4)</f>
        <v>1</v>
      </c>
      <c r="F7796" s="1">
        <v>39815</v>
      </c>
      <c r="G7796" s="1">
        <v>40037</v>
      </c>
      <c r="H7796" s="3">
        <f>G7796-F7796</f>
        <v>222</v>
      </c>
      <c r="I7796" s="3">
        <f>IF(H7796&lt;=60,1,IF(H7796&lt;=150,2,3))</f>
        <v>3</v>
      </c>
      <c r="J7796">
        <v>33.200000000000003</v>
      </c>
      <c r="K7796">
        <v>3.2</v>
      </c>
      <c r="L7796">
        <v>3.5</v>
      </c>
      <c r="M7796">
        <v>113</v>
      </c>
      <c r="N7796">
        <f>LOG(M7796/100,2)+3</f>
        <v>3.176322772640463</v>
      </c>
      <c r="O7796">
        <f>INDEX(lehmad!B$2:B$412,MATCH(klypsid!$B7796,lehmad!$A$2:$A$412,0))</f>
        <v>39081</v>
      </c>
      <c r="P7796">
        <f>INDEX(lehmad!D$2:D$412,MATCH(klypsid!$B7796,lehmad!$A$2:$A$412,0))</f>
        <v>111</v>
      </c>
      <c r="Q7796">
        <f>INDEX(lehmad!E$2:E$412,MATCH(klypsid!$B7796,lehmad!$A$2:$A$412,0))</f>
        <v>1</v>
      </c>
      <c r="R7796" t="str">
        <f>INDEX(lehmad!F$2:F$412,MATCH(klypsid!$B7796,lehmad!$A$2:$A$412,0))</f>
        <v>DYNASTY-ET</v>
      </c>
      <c r="S7796">
        <f>INDEX(lehmad!H$2:H$412,MATCH(klypsid!$B7796,lehmad!$A$2:$A$412,0))</f>
        <v>124</v>
      </c>
      <c r="T7796">
        <f>INDEX(lehmad!K$2:K$412,MATCH(klypsid!$B7796,lehmad!$A$2:$A$412,0))</f>
        <v>108</v>
      </c>
      <c r="U7796" s="4">
        <f t="shared" si="242"/>
        <v>7</v>
      </c>
      <c r="V7796">
        <f t="shared" si="243"/>
        <v>30</v>
      </c>
    </row>
    <row r="7797" spans="1:22" x14ac:dyDescent="0.25">
      <c r="A7797">
        <v>4323</v>
      </c>
      <c r="B7797" t="str">
        <f>"E"&amp;A7797</f>
        <v>E4323</v>
      </c>
      <c r="C7797" t="s">
        <v>181</v>
      </c>
      <c r="D7797">
        <v>1</v>
      </c>
      <c r="E7797">
        <f>IF(D7797&lt;4,D7797,4)</f>
        <v>1</v>
      </c>
      <c r="F7797" s="1">
        <v>39815</v>
      </c>
      <c r="G7797" s="1">
        <v>40066</v>
      </c>
      <c r="H7797" s="3">
        <f>G7797-F7797</f>
        <v>251</v>
      </c>
      <c r="I7797" s="3">
        <f>IF(H7797&lt;=60,1,IF(H7797&lt;=150,2,3))</f>
        <v>3</v>
      </c>
      <c r="J7797">
        <v>34.700000000000003</v>
      </c>
      <c r="K7797">
        <v>3.55</v>
      </c>
      <c r="L7797">
        <v>3.43</v>
      </c>
      <c r="M7797">
        <v>59</v>
      </c>
      <c r="N7797">
        <f>LOG(M7797/100,2)+3</f>
        <v>2.2387868595871163</v>
      </c>
      <c r="O7797">
        <f>INDEX(lehmad!B$2:B$412,MATCH(klypsid!$B7797,lehmad!$A$2:$A$412,0))</f>
        <v>39081</v>
      </c>
      <c r="P7797">
        <f>INDEX(lehmad!D$2:D$412,MATCH(klypsid!$B7797,lehmad!$A$2:$A$412,0))</f>
        <v>111</v>
      </c>
      <c r="Q7797">
        <f>INDEX(lehmad!E$2:E$412,MATCH(klypsid!$B7797,lehmad!$A$2:$A$412,0))</f>
        <v>1</v>
      </c>
      <c r="R7797" t="str">
        <f>INDEX(lehmad!F$2:F$412,MATCH(klypsid!$B7797,lehmad!$A$2:$A$412,0))</f>
        <v>DYNASTY-ET</v>
      </c>
      <c r="S7797">
        <f>INDEX(lehmad!H$2:H$412,MATCH(klypsid!$B7797,lehmad!$A$2:$A$412,0))</f>
        <v>124</v>
      </c>
      <c r="T7797">
        <f>INDEX(lehmad!K$2:K$412,MATCH(klypsid!$B7797,lehmad!$A$2:$A$412,0))</f>
        <v>108</v>
      </c>
      <c r="U7797" s="4">
        <f t="shared" si="242"/>
        <v>8</v>
      </c>
      <c r="V7797">
        <f t="shared" si="243"/>
        <v>29</v>
      </c>
    </row>
    <row r="7798" spans="1:22" x14ac:dyDescent="0.25">
      <c r="A7798">
        <v>4323</v>
      </c>
      <c r="B7798" t="str">
        <f>"E"&amp;A7798</f>
        <v>E4323</v>
      </c>
      <c r="C7798" t="s">
        <v>181</v>
      </c>
      <c r="D7798">
        <v>1</v>
      </c>
      <c r="E7798">
        <f>IF(D7798&lt;4,D7798,4)</f>
        <v>1</v>
      </c>
      <c r="F7798" s="1">
        <v>39815</v>
      </c>
      <c r="G7798" s="1">
        <v>40094</v>
      </c>
      <c r="H7798" s="3">
        <f>G7798-F7798</f>
        <v>279</v>
      </c>
      <c r="I7798" s="3">
        <f>IF(H7798&lt;=60,1,IF(H7798&lt;=150,2,3))</f>
        <v>3</v>
      </c>
      <c r="J7798">
        <v>35.9</v>
      </c>
      <c r="K7798">
        <v>3.95</v>
      </c>
      <c r="L7798">
        <v>3.48</v>
      </c>
      <c r="M7798">
        <v>48</v>
      </c>
      <c r="N7798">
        <f>LOG(M7798/100,2)+3</f>
        <v>1.9411063109464315</v>
      </c>
      <c r="O7798">
        <f>INDEX(lehmad!B$2:B$412,MATCH(klypsid!$B7798,lehmad!$A$2:$A$412,0))</f>
        <v>39081</v>
      </c>
      <c r="P7798">
        <f>INDEX(lehmad!D$2:D$412,MATCH(klypsid!$B7798,lehmad!$A$2:$A$412,0))</f>
        <v>111</v>
      </c>
      <c r="Q7798">
        <f>INDEX(lehmad!E$2:E$412,MATCH(klypsid!$B7798,lehmad!$A$2:$A$412,0))</f>
        <v>1</v>
      </c>
      <c r="R7798" t="str">
        <f>INDEX(lehmad!F$2:F$412,MATCH(klypsid!$B7798,lehmad!$A$2:$A$412,0))</f>
        <v>DYNASTY-ET</v>
      </c>
      <c r="S7798">
        <f>INDEX(lehmad!H$2:H$412,MATCH(klypsid!$B7798,lehmad!$A$2:$A$412,0))</f>
        <v>124</v>
      </c>
      <c r="T7798">
        <f>INDEX(lehmad!K$2:K$412,MATCH(klypsid!$B7798,lehmad!$A$2:$A$412,0))</f>
        <v>108</v>
      </c>
      <c r="U7798" s="4">
        <f t="shared" si="242"/>
        <v>9</v>
      </c>
      <c r="V7798">
        <f t="shared" si="243"/>
        <v>28</v>
      </c>
    </row>
    <row r="7799" spans="1:22" x14ac:dyDescent="0.25">
      <c r="A7799">
        <v>4323</v>
      </c>
      <c r="B7799" t="str">
        <f>"E"&amp;A7799</f>
        <v>E4323</v>
      </c>
      <c r="C7799" t="s">
        <v>181</v>
      </c>
      <c r="D7799">
        <v>1</v>
      </c>
      <c r="E7799">
        <f>IF(D7799&lt;4,D7799,4)</f>
        <v>1</v>
      </c>
      <c r="F7799" s="1">
        <v>39815</v>
      </c>
      <c r="G7799" s="1">
        <v>40125</v>
      </c>
      <c r="H7799" s="3">
        <f>G7799-F7799</f>
        <v>310</v>
      </c>
      <c r="I7799" s="3">
        <f>IF(H7799&lt;=60,1,IF(H7799&lt;=150,2,3))</f>
        <v>3</v>
      </c>
      <c r="J7799">
        <v>33.1</v>
      </c>
      <c r="K7799">
        <v>4</v>
      </c>
      <c r="L7799">
        <v>3.44</v>
      </c>
      <c r="M7799">
        <v>46</v>
      </c>
      <c r="N7799">
        <f>LOG(M7799/100,2)+3</f>
        <v>1.8797057662822882</v>
      </c>
      <c r="O7799">
        <f>INDEX(lehmad!B$2:B$412,MATCH(klypsid!$B7799,lehmad!$A$2:$A$412,0))</f>
        <v>39081</v>
      </c>
      <c r="P7799">
        <f>INDEX(lehmad!D$2:D$412,MATCH(klypsid!$B7799,lehmad!$A$2:$A$412,0))</f>
        <v>111</v>
      </c>
      <c r="Q7799">
        <f>INDEX(lehmad!E$2:E$412,MATCH(klypsid!$B7799,lehmad!$A$2:$A$412,0))</f>
        <v>1</v>
      </c>
      <c r="R7799" t="str">
        <f>INDEX(lehmad!F$2:F$412,MATCH(klypsid!$B7799,lehmad!$A$2:$A$412,0))</f>
        <v>DYNASTY-ET</v>
      </c>
      <c r="S7799">
        <f>INDEX(lehmad!H$2:H$412,MATCH(klypsid!$B7799,lehmad!$A$2:$A$412,0))</f>
        <v>124</v>
      </c>
      <c r="T7799">
        <f>INDEX(lehmad!K$2:K$412,MATCH(klypsid!$B7799,lehmad!$A$2:$A$412,0))</f>
        <v>108</v>
      </c>
      <c r="U7799" s="4">
        <f t="shared" si="242"/>
        <v>10</v>
      </c>
      <c r="V7799">
        <f t="shared" si="243"/>
        <v>31</v>
      </c>
    </row>
    <row r="7800" spans="1:22" x14ac:dyDescent="0.25">
      <c r="A7800">
        <v>4323</v>
      </c>
      <c r="B7800" t="str">
        <f>"E"&amp;A7800</f>
        <v>E4323</v>
      </c>
      <c r="C7800" t="s">
        <v>181</v>
      </c>
      <c r="D7800">
        <v>2</v>
      </c>
      <c r="E7800">
        <f>IF(D7800&lt;4,D7800,4)</f>
        <v>2</v>
      </c>
      <c r="F7800" s="1">
        <v>40202</v>
      </c>
      <c r="G7800" s="1">
        <v>40214</v>
      </c>
      <c r="H7800" s="3">
        <f>G7800-F7800</f>
        <v>12</v>
      </c>
      <c r="I7800" s="3">
        <f>IF(H7800&lt;=60,1,IF(H7800&lt;=150,2,3))</f>
        <v>1</v>
      </c>
      <c r="J7800">
        <v>29.2</v>
      </c>
      <c r="K7800">
        <v>3.87</v>
      </c>
      <c r="L7800">
        <v>3.67</v>
      </c>
      <c r="M7800">
        <v>214</v>
      </c>
      <c r="N7800">
        <f>LOG(M7800/100,2)+3</f>
        <v>4.0976107966264221</v>
      </c>
      <c r="O7800">
        <f>INDEX(lehmad!B$2:B$412,MATCH(klypsid!$B7800,lehmad!$A$2:$A$412,0))</f>
        <v>39081</v>
      </c>
      <c r="P7800">
        <f>INDEX(lehmad!D$2:D$412,MATCH(klypsid!$B7800,lehmad!$A$2:$A$412,0))</f>
        <v>111</v>
      </c>
      <c r="Q7800">
        <f>INDEX(lehmad!E$2:E$412,MATCH(klypsid!$B7800,lehmad!$A$2:$A$412,0))</f>
        <v>1</v>
      </c>
      <c r="R7800" t="str">
        <f>INDEX(lehmad!F$2:F$412,MATCH(klypsid!$B7800,lehmad!$A$2:$A$412,0))</f>
        <v>DYNASTY-ET</v>
      </c>
      <c r="S7800">
        <f>INDEX(lehmad!H$2:H$412,MATCH(klypsid!$B7800,lehmad!$A$2:$A$412,0))</f>
        <v>124</v>
      </c>
      <c r="T7800">
        <f>INDEX(lehmad!K$2:K$412,MATCH(klypsid!$B7800,lehmad!$A$2:$A$412,0))</f>
        <v>108</v>
      </c>
      <c r="U7800" s="4">
        <f t="shared" si="242"/>
        <v>1</v>
      </c>
      <c r="V7800">
        <f t="shared" si="243"/>
        <v>12</v>
      </c>
    </row>
    <row r="7801" spans="1:22" x14ac:dyDescent="0.25">
      <c r="A7801">
        <v>4323</v>
      </c>
      <c r="B7801" t="str">
        <f>"E"&amp;A7801</f>
        <v>E4323</v>
      </c>
      <c r="C7801" t="s">
        <v>181</v>
      </c>
      <c r="D7801">
        <v>2</v>
      </c>
      <c r="E7801">
        <f>IF(D7801&lt;4,D7801,4)</f>
        <v>2</v>
      </c>
      <c r="F7801" s="1">
        <v>40202</v>
      </c>
      <c r="G7801" s="1">
        <v>40242</v>
      </c>
      <c r="H7801" s="3">
        <f>G7801-F7801</f>
        <v>40</v>
      </c>
      <c r="I7801" s="3">
        <f>IF(H7801&lt;=60,1,IF(H7801&lt;=150,2,3))</f>
        <v>1</v>
      </c>
      <c r="J7801">
        <v>48.4</v>
      </c>
      <c r="K7801">
        <v>3.77</v>
      </c>
      <c r="L7801">
        <v>3.31</v>
      </c>
      <c r="M7801">
        <v>38</v>
      </c>
      <c r="N7801">
        <f>LOG(M7801/100,2)+3</f>
        <v>1.6040713236688608</v>
      </c>
      <c r="O7801">
        <f>INDEX(lehmad!B$2:B$412,MATCH(klypsid!$B7801,lehmad!$A$2:$A$412,0))</f>
        <v>39081</v>
      </c>
      <c r="P7801">
        <f>INDEX(lehmad!D$2:D$412,MATCH(klypsid!$B7801,lehmad!$A$2:$A$412,0))</f>
        <v>111</v>
      </c>
      <c r="Q7801">
        <f>INDEX(lehmad!E$2:E$412,MATCH(klypsid!$B7801,lehmad!$A$2:$A$412,0))</f>
        <v>1</v>
      </c>
      <c r="R7801" t="str">
        <f>INDEX(lehmad!F$2:F$412,MATCH(klypsid!$B7801,lehmad!$A$2:$A$412,0))</f>
        <v>DYNASTY-ET</v>
      </c>
      <c r="S7801">
        <f>INDEX(lehmad!H$2:H$412,MATCH(klypsid!$B7801,lehmad!$A$2:$A$412,0))</f>
        <v>124</v>
      </c>
      <c r="T7801">
        <f>INDEX(lehmad!K$2:K$412,MATCH(klypsid!$B7801,lehmad!$A$2:$A$412,0))</f>
        <v>108</v>
      </c>
      <c r="U7801" s="4">
        <f t="shared" si="242"/>
        <v>2</v>
      </c>
      <c r="V7801">
        <f t="shared" si="243"/>
        <v>28</v>
      </c>
    </row>
    <row r="7802" spans="1:22" x14ac:dyDescent="0.25">
      <c r="A7802">
        <v>4323</v>
      </c>
      <c r="B7802" t="str">
        <f>"E"&amp;A7802</f>
        <v>E4323</v>
      </c>
      <c r="C7802" t="s">
        <v>181</v>
      </c>
      <c r="D7802">
        <v>2</v>
      </c>
      <c r="E7802">
        <f>IF(D7802&lt;4,D7802,4)</f>
        <v>2</v>
      </c>
      <c r="F7802" s="1">
        <v>40202</v>
      </c>
      <c r="G7802" s="1">
        <v>40276</v>
      </c>
      <c r="H7802" s="3">
        <f>G7802-F7802</f>
        <v>74</v>
      </c>
      <c r="I7802" s="3">
        <f>IF(H7802&lt;=60,1,IF(H7802&lt;=150,2,3))</f>
        <v>2</v>
      </c>
      <c r="J7802">
        <v>51.8</v>
      </c>
      <c r="K7802">
        <v>3.43</v>
      </c>
      <c r="L7802">
        <v>3.34</v>
      </c>
      <c r="M7802">
        <v>38</v>
      </c>
      <c r="N7802">
        <f>LOG(M7802/100,2)+3</f>
        <v>1.6040713236688608</v>
      </c>
      <c r="O7802">
        <f>INDEX(lehmad!B$2:B$412,MATCH(klypsid!$B7802,lehmad!$A$2:$A$412,0))</f>
        <v>39081</v>
      </c>
      <c r="P7802">
        <f>INDEX(lehmad!D$2:D$412,MATCH(klypsid!$B7802,lehmad!$A$2:$A$412,0))</f>
        <v>111</v>
      </c>
      <c r="Q7802">
        <f>INDEX(lehmad!E$2:E$412,MATCH(klypsid!$B7802,lehmad!$A$2:$A$412,0))</f>
        <v>1</v>
      </c>
      <c r="R7802" t="str">
        <f>INDEX(lehmad!F$2:F$412,MATCH(klypsid!$B7802,lehmad!$A$2:$A$412,0))</f>
        <v>DYNASTY-ET</v>
      </c>
      <c r="S7802">
        <f>INDEX(lehmad!H$2:H$412,MATCH(klypsid!$B7802,lehmad!$A$2:$A$412,0))</f>
        <v>124</v>
      </c>
      <c r="T7802">
        <f>INDEX(lehmad!K$2:K$412,MATCH(klypsid!$B7802,lehmad!$A$2:$A$412,0))</f>
        <v>108</v>
      </c>
      <c r="U7802" s="4">
        <f t="shared" si="242"/>
        <v>3</v>
      </c>
      <c r="V7802">
        <f t="shared" si="243"/>
        <v>34</v>
      </c>
    </row>
    <row r="7803" spans="1:22" x14ac:dyDescent="0.25">
      <c r="A7803">
        <v>4323</v>
      </c>
      <c r="B7803" t="str">
        <f>"E"&amp;A7803</f>
        <v>E4323</v>
      </c>
      <c r="C7803" t="s">
        <v>181</v>
      </c>
      <c r="D7803">
        <v>2</v>
      </c>
      <c r="E7803">
        <f>IF(D7803&lt;4,D7803,4)</f>
        <v>2</v>
      </c>
      <c r="F7803" s="1">
        <v>40202</v>
      </c>
      <c r="G7803" s="1">
        <v>40304</v>
      </c>
      <c r="H7803" s="3">
        <f>G7803-F7803</f>
        <v>102</v>
      </c>
      <c r="I7803" s="3">
        <f>IF(H7803&lt;=60,1,IF(H7803&lt;=150,2,3))</f>
        <v>2</v>
      </c>
      <c r="J7803">
        <v>46.3</v>
      </c>
      <c r="K7803">
        <v>3.6</v>
      </c>
      <c r="L7803">
        <v>3.17</v>
      </c>
      <c r="M7803">
        <v>22</v>
      </c>
      <c r="N7803">
        <f>LOG(M7803/100,2)+3</f>
        <v>0.8155754288625725</v>
      </c>
      <c r="O7803">
        <f>INDEX(lehmad!B$2:B$412,MATCH(klypsid!$B7803,lehmad!$A$2:$A$412,0))</f>
        <v>39081</v>
      </c>
      <c r="P7803">
        <f>INDEX(lehmad!D$2:D$412,MATCH(klypsid!$B7803,lehmad!$A$2:$A$412,0))</f>
        <v>111</v>
      </c>
      <c r="Q7803">
        <f>INDEX(lehmad!E$2:E$412,MATCH(klypsid!$B7803,lehmad!$A$2:$A$412,0))</f>
        <v>1</v>
      </c>
      <c r="R7803" t="str">
        <f>INDEX(lehmad!F$2:F$412,MATCH(klypsid!$B7803,lehmad!$A$2:$A$412,0))</f>
        <v>DYNASTY-ET</v>
      </c>
      <c r="S7803">
        <f>INDEX(lehmad!H$2:H$412,MATCH(klypsid!$B7803,lehmad!$A$2:$A$412,0))</f>
        <v>124</v>
      </c>
      <c r="T7803">
        <f>INDEX(lehmad!K$2:K$412,MATCH(klypsid!$B7803,lehmad!$A$2:$A$412,0))</f>
        <v>108</v>
      </c>
      <c r="U7803" s="4">
        <f t="shared" si="242"/>
        <v>4</v>
      </c>
      <c r="V7803">
        <f t="shared" si="243"/>
        <v>28</v>
      </c>
    </row>
    <row r="7804" spans="1:22" x14ac:dyDescent="0.25">
      <c r="A7804">
        <v>4323</v>
      </c>
      <c r="B7804" t="str">
        <f>"E"&amp;A7804</f>
        <v>E4323</v>
      </c>
      <c r="C7804" t="s">
        <v>181</v>
      </c>
      <c r="D7804">
        <v>2</v>
      </c>
      <c r="E7804">
        <f>IF(D7804&lt;4,D7804,4)</f>
        <v>2</v>
      </c>
      <c r="F7804" s="1">
        <v>40202</v>
      </c>
      <c r="G7804" s="1">
        <v>40336</v>
      </c>
      <c r="H7804" s="3">
        <f>G7804-F7804</f>
        <v>134</v>
      </c>
      <c r="I7804" s="3">
        <f>IF(H7804&lt;=60,1,IF(H7804&lt;=150,2,3))</f>
        <v>2</v>
      </c>
      <c r="J7804">
        <v>44.4</v>
      </c>
      <c r="K7804">
        <v>3.57</v>
      </c>
      <c r="L7804">
        <v>3.07</v>
      </c>
      <c r="M7804">
        <v>48</v>
      </c>
      <c r="N7804">
        <f>LOG(M7804/100,2)+3</f>
        <v>1.9411063109464315</v>
      </c>
      <c r="O7804">
        <f>INDEX(lehmad!B$2:B$412,MATCH(klypsid!$B7804,lehmad!$A$2:$A$412,0))</f>
        <v>39081</v>
      </c>
      <c r="P7804">
        <f>INDEX(lehmad!D$2:D$412,MATCH(klypsid!$B7804,lehmad!$A$2:$A$412,0))</f>
        <v>111</v>
      </c>
      <c r="Q7804">
        <f>INDEX(lehmad!E$2:E$412,MATCH(klypsid!$B7804,lehmad!$A$2:$A$412,0))</f>
        <v>1</v>
      </c>
      <c r="R7804" t="str">
        <f>INDEX(lehmad!F$2:F$412,MATCH(klypsid!$B7804,lehmad!$A$2:$A$412,0))</f>
        <v>DYNASTY-ET</v>
      </c>
      <c r="S7804">
        <f>INDEX(lehmad!H$2:H$412,MATCH(klypsid!$B7804,lehmad!$A$2:$A$412,0))</f>
        <v>124</v>
      </c>
      <c r="T7804">
        <f>INDEX(lehmad!K$2:K$412,MATCH(klypsid!$B7804,lehmad!$A$2:$A$412,0))</f>
        <v>108</v>
      </c>
      <c r="U7804" s="4">
        <f t="shared" si="242"/>
        <v>5</v>
      </c>
      <c r="V7804">
        <f t="shared" si="243"/>
        <v>32</v>
      </c>
    </row>
    <row r="7805" spans="1:22" x14ac:dyDescent="0.25">
      <c r="A7805">
        <v>4323</v>
      </c>
      <c r="B7805" t="str">
        <f>"E"&amp;A7805</f>
        <v>E4323</v>
      </c>
      <c r="C7805" t="s">
        <v>181</v>
      </c>
      <c r="D7805">
        <v>2</v>
      </c>
      <c r="E7805">
        <f>IF(D7805&lt;4,D7805,4)</f>
        <v>2</v>
      </c>
      <c r="F7805" s="1">
        <v>40202</v>
      </c>
      <c r="G7805" s="1">
        <v>40371</v>
      </c>
      <c r="H7805" s="3">
        <f>G7805-F7805</f>
        <v>169</v>
      </c>
      <c r="I7805" s="3">
        <f>IF(H7805&lt;=60,1,IF(H7805&lt;=150,2,3))</f>
        <v>3</v>
      </c>
      <c r="J7805">
        <v>34.4</v>
      </c>
      <c r="K7805">
        <v>4.46</v>
      </c>
      <c r="L7805">
        <v>2.96</v>
      </c>
      <c r="M7805">
        <v>32</v>
      </c>
      <c r="N7805">
        <f>LOG(M7805/100,2)+3</f>
        <v>1.3561438102252752</v>
      </c>
      <c r="O7805">
        <f>INDEX(lehmad!B$2:B$412,MATCH(klypsid!$B7805,lehmad!$A$2:$A$412,0))</f>
        <v>39081</v>
      </c>
      <c r="P7805">
        <f>INDEX(lehmad!D$2:D$412,MATCH(klypsid!$B7805,lehmad!$A$2:$A$412,0))</f>
        <v>111</v>
      </c>
      <c r="Q7805">
        <f>INDEX(lehmad!E$2:E$412,MATCH(klypsid!$B7805,lehmad!$A$2:$A$412,0))</f>
        <v>1</v>
      </c>
      <c r="R7805" t="str">
        <f>INDEX(lehmad!F$2:F$412,MATCH(klypsid!$B7805,lehmad!$A$2:$A$412,0))</f>
        <v>DYNASTY-ET</v>
      </c>
      <c r="S7805">
        <f>INDEX(lehmad!H$2:H$412,MATCH(klypsid!$B7805,lehmad!$A$2:$A$412,0))</f>
        <v>124</v>
      </c>
      <c r="T7805">
        <f>INDEX(lehmad!K$2:K$412,MATCH(klypsid!$B7805,lehmad!$A$2:$A$412,0))</f>
        <v>108</v>
      </c>
      <c r="U7805" s="4">
        <f t="shared" si="242"/>
        <v>6</v>
      </c>
      <c r="V7805">
        <f t="shared" si="243"/>
        <v>35</v>
      </c>
    </row>
    <row r="7806" spans="1:22" x14ac:dyDescent="0.25">
      <c r="A7806">
        <v>4323</v>
      </c>
      <c r="B7806" t="str">
        <f>"E"&amp;A7806</f>
        <v>E4323</v>
      </c>
      <c r="C7806" t="s">
        <v>181</v>
      </c>
      <c r="D7806">
        <v>2</v>
      </c>
      <c r="E7806">
        <f>IF(D7806&lt;4,D7806,4)</f>
        <v>2</v>
      </c>
      <c r="F7806" s="1">
        <v>40202</v>
      </c>
      <c r="G7806" s="1">
        <v>40396</v>
      </c>
      <c r="H7806" s="3">
        <f>G7806-F7806</f>
        <v>194</v>
      </c>
      <c r="I7806" s="3">
        <f>IF(H7806&lt;=60,1,IF(H7806&lt;=150,2,3))</f>
        <v>3</v>
      </c>
      <c r="J7806">
        <v>39.299999999999997</v>
      </c>
      <c r="K7806">
        <v>3.14</v>
      </c>
      <c r="L7806">
        <v>3.07</v>
      </c>
      <c r="M7806">
        <v>39</v>
      </c>
      <c r="N7806">
        <f>LOG(M7806/100,2)+3</f>
        <v>1.6415460290875237</v>
      </c>
      <c r="O7806">
        <f>INDEX(lehmad!B$2:B$412,MATCH(klypsid!$B7806,lehmad!$A$2:$A$412,0))</f>
        <v>39081</v>
      </c>
      <c r="P7806">
        <f>INDEX(lehmad!D$2:D$412,MATCH(klypsid!$B7806,lehmad!$A$2:$A$412,0))</f>
        <v>111</v>
      </c>
      <c r="Q7806">
        <f>INDEX(lehmad!E$2:E$412,MATCH(klypsid!$B7806,lehmad!$A$2:$A$412,0))</f>
        <v>1</v>
      </c>
      <c r="R7806" t="str">
        <f>INDEX(lehmad!F$2:F$412,MATCH(klypsid!$B7806,lehmad!$A$2:$A$412,0))</f>
        <v>DYNASTY-ET</v>
      </c>
      <c r="S7806">
        <f>INDEX(lehmad!H$2:H$412,MATCH(klypsid!$B7806,lehmad!$A$2:$A$412,0))</f>
        <v>124</v>
      </c>
      <c r="T7806">
        <f>INDEX(lehmad!K$2:K$412,MATCH(klypsid!$B7806,lehmad!$A$2:$A$412,0))</f>
        <v>108</v>
      </c>
      <c r="U7806" s="4">
        <f t="shared" si="242"/>
        <v>7</v>
      </c>
      <c r="V7806">
        <f t="shared" si="243"/>
        <v>25</v>
      </c>
    </row>
    <row r="7807" spans="1:22" x14ac:dyDescent="0.25">
      <c r="A7807">
        <v>4323</v>
      </c>
      <c r="B7807" t="str">
        <f>"E"&amp;A7807</f>
        <v>E4323</v>
      </c>
      <c r="C7807" t="s">
        <v>181</v>
      </c>
      <c r="D7807">
        <v>2</v>
      </c>
      <c r="E7807">
        <f>IF(D7807&lt;4,D7807,4)</f>
        <v>2</v>
      </c>
      <c r="F7807" s="1">
        <v>40202</v>
      </c>
      <c r="G7807" s="1">
        <v>40434</v>
      </c>
      <c r="H7807" s="3">
        <f>G7807-F7807</f>
        <v>232</v>
      </c>
      <c r="I7807" s="3">
        <f>IF(H7807&lt;=60,1,IF(H7807&lt;=150,2,3))</f>
        <v>3</v>
      </c>
      <c r="J7807">
        <v>38.1</v>
      </c>
      <c r="K7807">
        <v>4.03</v>
      </c>
      <c r="L7807">
        <v>3.39</v>
      </c>
      <c r="M7807">
        <v>35</v>
      </c>
      <c r="N7807">
        <f>LOG(M7807/100,2)+3</f>
        <v>1.4854268271702415</v>
      </c>
      <c r="O7807">
        <f>INDEX(lehmad!B$2:B$412,MATCH(klypsid!$B7807,lehmad!$A$2:$A$412,0))</f>
        <v>39081</v>
      </c>
      <c r="P7807">
        <f>INDEX(lehmad!D$2:D$412,MATCH(klypsid!$B7807,lehmad!$A$2:$A$412,0))</f>
        <v>111</v>
      </c>
      <c r="Q7807">
        <f>INDEX(lehmad!E$2:E$412,MATCH(klypsid!$B7807,lehmad!$A$2:$A$412,0))</f>
        <v>1</v>
      </c>
      <c r="R7807" t="str">
        <f>INDEX(lehmad!F$2:F$412,MATCH(klypsid!$B7807,lehmad!$A$2:$A$412,0))</f>
        <v>DYNASTY-ET</v>
      </c>
      <c r="S7807">
        <f>INDEX(lehmad!H$2:H$412,MATCH(klypsid!$B7807,lehmad!$A$2:$A$412,0))</f>
        <v>124</v>
      </c>
      <c r="T7807">
        <f>INDEX(lehmad!K$2:K$412,MATCH(klypsid!$B7807,lehmad!$A$2:$A$412,0))</f>
        <v>108</v>
      </c>
      <c r="U7807" s="4">
        <f t="shared" si="242"/>
        <v>8</v>
      </c>
      <c r="V7807">
        <f t="shared" si="243"/>
        <v>38</v>
      </c>
    </row>
    <row r="7808" spans="1:22" x14ac:dyDescent="0.25">
      <c r="A7808">
        <v>4323</v>
      </c>
      <c r="B7808" t="str">
        <f>"E"&amp;A7808</f>
        <v>E4323</v>
      </c>
      <c r="C7808" t="s">
        <v>181</v>
      </c>
      <c r="D7808">
        <v>2</v>
      </c>
      <c r="E7808">
        <f>IF(D7808&lt;4,D7808,4)</f>
        <v>2</v>
      </c>
      <c r="F7808" s="1">
        <v>40202</v>
      </c>
      <c r="G7808" s="1">
        <v>40462</v>
      </c>
      <c r="H7808" s="3">
        <f>G7808-F7808</f>
        <v>260</v>
      </c>
      <c r="I7808" s="3">
        <f>IF(H7808&lt;=60,1,IF(H7808&lt;=150,2,3))</f>
        <v>3</v>
      </c>
      <c r="J7808">
        <v>27.6</v>
      </c>
      <c r="K7808">
        <v>5.48</v>
      </c>
      <c r="L7808">
        <v>3.5</v>
      </c>
      <c r="M7808">
        <v>66</v>
      </c>
      <c r="N7808">
        <f>LOG(M7808/100,2)+3</f>
        <v>2.400537929583729</v>
      </c>
      <c r="O7808">
        <f>INDEX(lehmad!B$2:B$412,MATCH(klypsid!$B7808,lehmad!$A$2:$A$412,0))</f>
        <v>39081</v>
      </c>
      <c r="P7808">
        <f>INDEX(lehmad!D$2:D$412,MATCH(klypsid!$B7808,lehmad!$A$2:$A$412,0))</f>
        <v>111</v>
      </c>
      <c r="Q7808">
        <f>INDEX(lehmad!E$2:E$412,MATCH(klypsid!$B7808,lehmad!$A$2:$A$412,0))</f>
        <v>1</v>
      </c>
      <c r="R7808" t="str">
        <f>INDEX(lehmad!F$2:F$412,MATCH(klypsid!$B7808,lehmad!$A$2:$A$412,0))</f>
        <v>DYNASTY-ET</v>
      </c>
      <c r="S7808">
        <f>INDEX(lehmad!H$2:H$412,MATCH(klypsid!$B7808,lehmad!$A$2:$A$412,0))</f>
        <v>124</v>
      </c>
      <c r="T7808">
        <f>INDEX(lehmad!K$2:K$412,MATCH(klypsid!$B7808,lehmad!$A$2:$A$412,0))</f>
        <v>108</v>
      </c>
      <c r="U7808" s="4">
        <f t="shared" si="242"/>
        <v>9</v>
      </c>
      <c r="V7808">
        <f t="shared" si="243"/>
        <v>28</v>
      </c>
    </row>
    <row r="7809" spans="1:22" x14ac:dyDescent="0.25">
      <c r="A7809">
        <v>4323</v>
      </c>
      <c r="B7809" t="str">
        <f>"E"&amp;A7809</f>
        <v>E4323</v>
      </c>
      <c r="C7809" t="s">
        <v>181</v>
      </c>
      <c r="D7809">
        <v>2</v>
      </c>
      <c r="E7809">
        <f>IF(D7809&lt;4,D7809,4)</f>
        <v>2</v>
      </c>
      <c r="F7809" s="1">
        <v>40202</v>
      </c>
      <c r="G7809" s="1">
        <v>40493</v>
      </c>
      <c r="H7809" s="3">
        <f>G7809-F7809</f>
        <v>291</v>
      </c>
      <c r="I7809" s="3">
        <f>IF(H7809&lt;=60,1,IF(H7809&lt;=150,2,3))</f>
        <v>3</v>
      </c>
      <c r="J7809">
        <v>22.3</v>
      </c>
      <c r="K7809">
        <v>5.13</v>
      </c>
      <c r="L7809">
        <v>3.64</v>
      </c>
      <c r="M7809">
        <v>72</v>
      </c>
      <c r="N7809">
        <f>LOG(M7809/100,2)+3</f>
        <v>2.5260688116675878</v>
      </c>
      <c r="O7809">
        <f>INDEX(lehmad!B$2:B$412,MATCH(klypsid!$B7809,lehmad!$A$2:$A$412,0))</f>
        <v>39081</v>
      </c>
      <c r="P7809">
        <f>INDEX(lehmad!D$2:D$412,MATCH(klypsid!$B7809,lehmad!$A$2:$A$412,0))</f>
        <v>111</v>
      </c>
      <c r="Q7809">
        <f>INDEX(lehmad!E$2:E$412,MATCH(klypsid!$B7809,lehmad!$A$2:$A$412,0))</f>
        <v>1</v>
      </c>
      <c r="R7809" t="str">
        <f>INDEX(lehmad!F$2:F$412,MATCH(klypsid!$B7809,lehmad!$A$2:$A$412,0))</f>
        <v>DYNASTY-ET</v>
      </c>
      <c r="S7809">
        <f>INDEX(lehmad!H$2:H$412,MATCH(klypsid!$B7809,lehmad!$A$2:$A$412,0))</f>
        <v>124</v>
      </c>
      <c r="T7809">
        <f>INDEX(lehmad!K$2:K$412,MATCH(klypsid!$B7809,lehmad!$A$2:$A$412,0))</f>
        <v>108</v>
      </c>
      <c r="U7809" s="4">
        <f t="shared" si="242"/>
        <v>10</v>
      </c>
      <c r="V7809">
        <f t="shared" si="243"/>
        <v>31</v>
      </c>
    </row>
    <row r="7810" spans="1:22" x14ac:dyDescent="0.25">
      <c r="A7810">
        <v>4323</v>
      </c>
      <c r="B7810" t="str">
        <f>"E"&amp;A7810</f>
        <v>E4323</v>
      </c>
      <c r="C7810" t="s">
        <v>181</v>
      </c>
      <c r="D7810">
        <v>2</v>
      </c>
      <c r="E7810">
        <f>IF(D7810&lt;4,D7810,4)</f>
        <v>2</v>
      </c>
      <c r="F7810" s="1">
        <v>40202</v>
      </c>
      <c r="G7810" s="1">
        <v>40521</v>
      </c>
      <c r="H7810" s="3">
        <f>G7810-F7810</f>
        <v>319</v>
      </c>
      <c r="I7810" s="3">
        <f>IF(H7810&lt;=60,1,IF(H7810&lt;=150,2,3))</f>
        <v>3</v>
      </c>
      <c r="J7810">
        <v>22</v>
      </c>
      <c r="K7810">
        <v>5.25</v>
      </c>
      <c r="L7810">
        <v>3.75</v>
      </c>
      <c r="M7810">
        <v>90</v>
      </c>
      <c r="N7810">
        <f>LOG(M7810/100,2)+3</f>
        <v>2.84799690655495</v>
      </c>
      <c r="O7810">
        <f>INDEX(lehmad!B$2:B$412,MATCH(klypsid!$B7810,lehmad!$A$2:$A$412,0))</f>
        <v>39081</v>
      </c>
      <c r="P7810">
        <f>INDEX(lehmad!D$2:D$412,MATCH(klypsid!$B7810,lehmad!$A$2:$A$412,0))</f>
        <v>111</v>
      </c>
      <c r="Q7810">
        <f>INDEX(lehmad!E$2:E$412,MATCH(klypsid!$B7810,lehmad!$A$2:$A$412,0))</f>
        <v>1</v>
      </c>
      <c r="R7810" t="str">
        <f>INDEX(lehmad!F$2:F$412,MATCH(klypsid!$B7810,lehmad!$A$2:$A$412,0))</f>
        <v>DYNASTY-ET</v>
      </c>
      <c r="S7810">
        <f>INDEX(lehmad!H$2:H$412,MATCH(klypsid!$B7810,lehmad!$A$2:$A$412,0))</f>
        <v>124</v>
      </c>
      <c r="T7810">
        <f>INDEX(lehmad!K$2:K$412,MATCH(klypsid!$B7810,lehmad!$A$2:$A$412,0))</f>
        <v>108</v>
      </c>
      <c r="U7810" s="4">
        <f t="shared" si="242"/>
        <v>11</v>
      </c>
      <c r="V7810">
        <f t="shared" si="243"/>
        <v>28</v>
      </c>
    </row>
    <row r="7811" spans="1:22" x14ac:dyDescent="0.25">
      <c r="A7811">
        <v>4324</v>
      </c>
      <c r="B7811" t="str">
        <f>"E"&amp;A7811</f>
        <v>E4324</v>
      </c>
      <c r="C7811" t="s">
        <v>61</v>
      </c>
      <c r="D7811">
        <v>1</v>
      </c>
      <c r="E7811">
        <f>IF(D7811&lt;4,D7811,4)</f>
        <v>1</v>
      </c>
      <c r="F7811" s="1">
        <v>39921</v>
      </c>
      <c r="G7811" s="1">
        <v>39944</v>
      </c>
      <c r="H7811" s="3">
        <f>G7811-F7811</f>
        <v>23</v>
      </c>
      <c r="I7811" s="3">
        <f>IF(H7811&lt;=60,1,IF(H7811&lt;=150,2,3))</f>
        <v>1</v>
      </c>
      <c r="J7811">
        <v>40.299999999999997</v>
      </c>
      <c r="K7811">
        <v>5.3</v>
      </c>
      <c r="L7811">
        <v>3.17</v>
      </c>
      <c r="M7811">
        <v>63</v>
      </c>
      <c r="N7811">
        <f>LOG(M7811/100,2)+3</f>
        <v>2.3334237337251915</v>
      </c>
      <c r="O7811">
        <f>INDEX(lehmad!B$2:B$412,MATCH(klypsid!$B7811,lehmad!$A$2:$A$412,0))</f>
        <v>39081</v>
      </c>
      <c r="P7811">
        <f>INDEX(lehmad!D$2:D$412,MATCH(klypsid!$B7811,lehmad!$A$2:$A$412,0))</f>
        <v>121</v>
      </c>
      <c r="Q7811">
        <f>INDEX(lehmad!E$2:E$412,MATCH(klypsid!$B7811,lehmad!$A$2:$A$412,0))</f>
        <v>1</v>
      </c>
      <c r="R7811" t="str">
        <f>INDEX(lehmad!F$2:F$412,MATCH(klypsid!$B7811,lehmad!$A$2:$A$412,0))</f>
        <v>DYNASTY-ET</v>
      </c>
      <c r="S7811">
        <f>INDEX(lehmad!H$2:H$412,MATCH(klypsid!$B7811,lehmad!$A$2:$A$412,0))</f>
        <v>124</v>
      </c>
      <c r="T7811">
        <f>INDEX(lehmad!K$2:K$412,MATCH(klypsid!$B7811,lehmad!$A$2:$A$412,0))</f>
        <v>108</v>
      </c>
      <c r="U7811" s="4">
        <f t="shared" ref="U7811:U7874" si="244">IF(AND(A7811=A7810,D7811=D7810),U7810+1,1)</f>
        <v>1</v>
      </c>
      <c r="V7811">
        <f t="shared" ref="V7811:V7874" si="245">IF(AND(A7811=A7810,D7811=D7810),G7811-G7810,G7811-F7811)</f>
        <v>23</v>
      </c>
    </row>
    <row r="7812" spans="1:22" x14ac:dyDescent="0.25">
      <c r="A7812">
        <v>4324</v>
      </c>
      <c r="B7812" t="str">
        <f>"E"&amp;A7812</f>
        <v>E4324</v>
      </c>
      <c r="C7812" t="s">
        <v>61</v>
      </c>
      <c r="D7812">
        <v>1</v>
      </c>
      <c r="E7812">
        <f>IF(D7812&lt;4,D7812,4)</f>
        <v>1</v>
      </c>
      <c r="F7812" s="1">
        <v>39921</v>
      </c>
      <c r="G7812" s="1">
        <v>39972</v>
      </c>
      <c r="H7812" s="3">
        <f>G7812-F7812</f>
        <v>51</v>
      </c>
      <c r="I7812" s="3">
        <f>IF(H7812&lt;=60,1,IF(H7812&lt;=150,2,3))</f>
        <v>1</v>
      </c>
      <c r="J7812">
        <v>43.5</v>
      </c>
      <c r="K7812">
        <v>3.91</v>
      </c>
      <c r="L7812">
        <v>3.22</v>
      </c>
      <c r="M7812">
        <v>33</v>
      </c>
      <c r="N7812">
        <f>LOG(M7812/100,2)+3</f>
        <v>1.4005379295837288</v>
      </c>
      <c r="O7812">
        <f>INDEX(lehmad!B$2:B$412,MATCH(klypsid!$B7812,lehmad!$A$2:$A$412,0))</f>
        <v>39081</v>
      </c>
      <c r="P7812">
        <f>INDEX(lehmad!D$2:D$412,MATCH(klypsid!$B7812,lehmad!$A$2:$A$412,0))</f>
        <v>121</v>
      </c>
      <c r="Q7812">
        <f>INDEX(lehmad!E$2:E$412,MATCH(klypsid!$B7812,lehmad!$A$2:$A$412,0))</f>
        <v>1</v>
      </c>
      <c r="R7812" t="str">
        <f>INDEX(lehmad!F$2:F$412,MATCH(klypsid!$B7812,lehmad!$A$2:$A$412,0))</f>
        <v>DYNASTY-ET</v>
      </c>
      <c r="S7812">
        <f>INDEX(lehmad!H$2:H$412,MATCH(klypsid!$B7812,lehmad!$A$2:$A$412,0))</f>
        <v>124</v>
      </c>
      <c r="T7812">
        <f>INDEX(lehmad!K$2:K$412,MATCH(klypsid!$B7812,lehmad!$A$2:$A$412,0))</f>
        <v>108</v>
      </c>
      <c r="U7812" s="4">
        <f t="shared" si="244"/>
        <v>2</v>
      </c>
      <c r="V7812">
        <f t="shared" si="245"/>
        <v>28</v>
      </c>
    </row>
    <row r="7813" spans="1:22" x14ac:dyDescent="0.25">
      <c r="A7813">
        <v>4324</v>
      </c>
      <c r="B7813" t="str">
        <f>"E"&amp;A7813</f>
        <v>E4324</v>
      </c>
      <c r="C7813" t="s">
        <v>61</v>
      </c>
      <c r="D7813">
        <v>1</v>
      </c>
      <c r="E7813">
        <f>IF(D7813&lt;4,D7813,4)</f>
        <v>1</v>
      </c>
      <c r="F7813" s="1">
        <v>39921</v>
      </c>
      <c r="G7813" s="1">
        <v>40007</v>
      </c>
      <c r="H7813" s="3">
        <f>G7813-F7813</f>
        <v>86</v>
      </c>
      <c r="I7813" s="3">
        <f>IF(H7813&lt;=60,1,IF(H7813&lt;=150,2,3))</f>
        <v>2</v>
      </c>
      <c r="J7813">
        <v>44.3</v>
      </c>
      <c r="K7813">
        <v>3.71</v>
      </c>
      <c r="L7813">
        <v>3.49</v>
      </c>
      <c r="M7813">
        <v>58</v>
      </c>
      <c r="N7813">
        <f>LOG(M7813/100,2)+3</f>
        <v>2.2141248053528475</v>
      </c>
      <c r="O7813">
        <f>INDEX(lehmad!B$2:B$412,MATCH(klypsid!$B7813,lehmad!$A$2:$A$412,0))</f>
        <v>39081</v>
      </c>
      <c r="P7813">
        <f>INDEX(lehmad!D$2:D$412,MATCH(klypsid!$B7813,lehmad!$A$2:$A$412,0))</f>
        <v>121</v>
      </c>
      <c r="Q7813">
        <f>INDEX(lehmad!E$2:E$412,MATCH(klypsid!$B7813,lehmad!$A$2:$A$412,0))</f>
        <v>1</v>
      </c>
      <c r="R7813" t="str">
        <f>INDEX(lehmad!F$2:F$412,MATCH(klypsid!$B7813,lehmad!$A$2:$A$412,0))</f>
        <v>DYNASTY-ET</v>
      </c>
      <c r="S7813">
        <f>INDEX(lehmad!H$2:H$412,MATCH(klypsid!$B7813,lehmad!$A$2:$A$412,0))</f>
        <v>124</v>
      </c>
      <c r="T7813">
        <f>INDEX(lehmad!K$2:K$412,MATCH(klypsid!$B7813,lehmad!$A$2:$A$412,0))</f>
        <v>108</v>
      </c>
      <c r="U7813" s="4">
        <f t="shared" si="244"/>
        <v>3</v>
      </c>
      <c r="V7813">
        <f t="shared" si="245"/>
        <v>35</v>
      </c>
    </row>
    <row r="7814" spans="1:22" x14ac:dyDescent="0.25">
      <c r="A7814">
        <v>4324</v>
      </c>
      <c r="B7814" t="str">
        <f>"E"&amp;A7814</f>
        <v>E4324</v>
      </c>
      <c r="C7814" t="s">
        <v>61</v>
      </c>
      <c r="D7814">
        <v>1</v>
      </c>
      <c r="E7814">
        <f>IF(D7814&lt;4,D7814,4)</f>
        <v>1</v>
      </c>
      <c r="F7814" s="1">
        <v>39921</v>
      </c>
      <c r="G7814" s="1">
        <v>40038</v>
      </c>
      <c r="H7814" s="3">
        <f>G7814-F7814</f>
        <v>117</v>
      </c>
      <c r="I7814" s="3">
        <f>IF(H7814&lt;=60,1,IF(H7814&lt;=150,2,3))</f>
        <v>2</v>
      </c>
      <c r="J7814">
        <v>37.5</v>
      </c>
      <c r="K7814">
        <v>3.97</v>
      </c>
      <c r="L7814">
        <v>3.51</v>
      </c>
      <c r="M7814">
        <v>50</v>
      </c>
      <c r="N7814">
        <f>LOG(M7814/100,2)+3</f>
        <v>2</v>
      </c>
      <c r="O7814">
        <f>INDEX(lehmad!B$2:B$412,MATCH(klypsid!$B7814,lehmad!$A$2:$A$412,0))</f>
        <v>39081</v>
      </c>
      <c r="P7814">
        <f>INDEX(lehmad!D$2:D$412,MATCH(klypsid!$B7814,lehmad!$A$2:$A$412,0))</f>
        <v>121</v>
      </c>
      <c r="Q7814">
        <f>INDEX(lehmad!E$2:E$412,MATCH(klypsid!$B7814,lehmad!$A$2:$A$412,0))</f>
        <v>1</v>
      </c>
      <c r="R7814" t="str">
        <f>INDEX(lehmad!F$2:F$412,MATCH(klypsid!$B7814,lehmad!$A$2:$A$412,0))</f>
        <v>DYNASTY-ET</v>
      </c>
      <c r="S7814">
        <f>INDEX(lehmad!H$2:H$412,MATCH(klypsid!$B7814,lehmad!$A$2:$A$412,0))</f>
        <v>124</v>
      </c>
      <c r="T7814">
        <f>INDEX(lehmad!K$2:K$412,MATCH(klypsid!$B7814,lehmad!$A$2:$A$412,0))</f>
        <v>108</v>
      </c>
      <c r="U7814" s="4">
        <f t="shared" si="244"/>
        <v>4</v>
      </c>
      <c r="V7814">
        <f t="shared" si="245"/>
        <v>31</v>
      </c>
    </row>
    <row r="7815" spans="1:22" x14ac:dyDescent="0.25">
      <c r="A7815">
        <v>4324</v>
      </c>
      <c r="B7815" t="str">
        <f>"E"&amp;A7815</f>
        <v>E4324</v>
      </c>
      <c r="C7815" t="s">
        <v>61</v>
      </c>
      <c r="D7815">
        <v>1</v>
      </c>
      <c r="E7815">
        <f>IF(D7815&lt;4,D7815,4)</f>
        <v>1</v>
      </c>
      <c r="F7815" s="1">
        <v>39921</v>
      </c>
      <c r="G7815" s="1">
        <v>40066</v>
      </c>
      <c r="H7815" s="3">
        <f>G7815-F7815</f>
        <v>145</v>
      </c>
      <c r="I7815" s="3">
        <f>IF(H7815&lt;=60,1,IF(H7815&lt;=150,2,3))</f>
        <v>2</v>
      </c>
      <c r="J7815">
        <v>34.1</v>
      </c>
      <c r="K7815">
        <v>4.4800000000000004</v>
      </c>
      <c r="L7815">
        <v>3.59</v>
      </c>
      <c r="M7815">
        <v>127</v>
      </c>
      <c r="N7815">
        <f>LOG(M7815/100,2)+3</f>
        <v>3.3448284969974411</v>
      </c>
      <c r="O7815">
        <f>INDEX(lehmad!B$2:B$412,MATCH(klypsid!$B7815,lehmad!$A$2:$A$412,0))</f>
        <v>39081</v>
      </c>
      <c r="P7815">
        <f>INDEX(lehmad!D$2:D$412,MATCH(klypsid!$B7815,lehmad!$A$2:$A$412,0))</f>
        <v>121</v>
      </c>
      <c r="Q7815">
        <f>INDEX(lehmad!E$2:E$412,MATCH(klypsid!$B7815,lehmad!$A$2:$A$412,0))</f>
        <v>1</v>
      </c>
      <c r="R7815" t="str">
        <f>INDEX(lehmad!F$2:F$412,MATCH(klypsid!$B7815,lehmad!$A$2:$A$412,0))</f>
        <v>DYNASTY-ET</v>
      </c>
      <c r="S7815">
        <f>INDEX(lehmad!H$2:H$412,MATCH(klypsid!$B7815,lehmad!$A$2:$A$412,0))</f>
        <v>124</v>
      </c>
      <c r="T7815">
        <f>INDEX(lehmad!K$2:K$412,MATCH(klypsid!$B7815,lehmad!$A$2:$A$412,0))</f>
        <v>108</v>
      </c>
      <c r="U7815" s="4">
        <f t="shared" si="244"/>
        <v>5</v>
      </c>
      <c r="V7815">
        <f t="shared" si="245"/>
        <v>28</v>
      </c>
    </row>
    <row r="7816" spans="1:22" x14ac:dyDescent="0.25">
      <c r="A7816">
        <v>4324</v>
      </c>
      <c r="B7816" t="str">
        <f>"E"&amp;A7816</f>
        <v>E4324</v>
      </c>
      <c r="C7816" t="s">
        <v>61</v>
      </c>
      <c r="D7816">
        <v>1</v>
      </c>
      <c r="E7816">
        <f>IF(D7816&lt;4,D7816,4)</f>
        <v>1</v>
      </c>
      <c r="F7816" s="1">
        <v>39921</v>
      </c>
      <c r="G7816" s="1">
        <v>40094</v>
      </c>
      <c r="H7816" s="3">
        <f>G7816-F7816</f>
        <v>173</v>
      </c>
      <c r="I7816" s="3">
        <f>IF(H7816&lt;=60,1,IF(H7816&lt;=150,2,3))</f>
        <v>3</v>
      </c>
      <c r="J7816">
        <v>33.9</v>
      </c>
      <c r="K7816">
        <v>5.0999999999999996</v>
      </c>
      <c r="L7816">
        <v>3.87</v>
      </c>
      <c r="M7816">
        <v>53</v>
      </c>
      <c r="N7816">
        <f>LOG(M7816/100,2)+3</f>
        <v>2.0840642647884744</v>
      </c>
      <c r="O7816">
        <f>INDEX(lehmad!B$2:B$412,MATCH(klypsid!$B7816,lehmad!$A$2:$A$412,0))</f>
        <v>39081</v>
      </c>
      <c r="P7816">
        <f>INDEX(lehmad!D$2:D$412,MATCH(klypsid!$B7816,lehmad!$A$2:$A$412,0))</f>
        <v>121</v>
      </c>
      <c r="Q7816">
        <f>INDEX(lehmad!E$2:E$412,MATCH(klypsid!$B7816,lehmad!$A$2:$A$412,0))</f>
        <v>1</v>
      </c>
      <c r="R7816" t="str">
        <f>INDEX(lehmad!F$2:F$412,MATCH(klypsid!$B7816,lehmad!$A$2:$A$412,0))</f>
        <v>DYNASTY-ET</v>
      </c>
      <c r="S7816">
        <f>INDEX(lehmad!H$2:H$412,MATCH(klypsid!$B7816,lehmad!$A$2:$A$412,0))</f>
        <v>124</v>
      </c>
      <c r="T7816">
        <f>INDEX(lehmad!K$2:K$412,MATCH(klypsid!$B7816,lehmad!$A$2:$A$412,0))</f>
        <v>108</v>
      </c>
      <c r="U7816" s="4">
        <f t="shared" si="244"/>
        <v>6</v>
      </c>
      <c r="V7816">
        <f t="shared" si="245"/>
        <v>28</v>
      </c>
    </row>
    <row r="7817" spans="1:22" x14ac:dyDescent="0.25">
      <c r="A7817">
        <v>4324</v>
      </c>
      <c r="B7817" t="str">
        <f>"E"&amp;A7817</f>
        <v>E4324</v>
      </c>
      <c r="C7817" t="s">
        <v>61</v>
      </c>
      <c r="D7817">
        <v>1</v>
      </c>
      <c r="E7817">
        <f>IF(D7817&lt;4,D7817,4)</f>
        <v>1</v>
      </c>
      <c r="F7817" s="1">
        <v>39921</v>
      </c>
      <c r="G7817" s="1">
        <v>40125</v>
      </c>
      <c r="H7817" s="3">
        <f>G7817-F7817</f>
        <v>204</v>
      </c>
      <c r="I7817" s="3">
        <f>IF(H7817&lt;=60,1,IF(H7817&lt;=150,2,3))</f>
        <v>3</v>
      </c>
      <c r="J7817">
        <v>31.9</v>
      </c>
      <c r="K7817">
        <v>6.96</v>
      </c>
      <c r="L7817">
        <v>4.2</v>
      </c>
      <c r="M7817">
        <v>96</v>
      </c>
      <c r="N7817">
        <f>LOG(M7817/100,2)+3</f>
        <v>2.9411063109464313</v>
      </c>
      <c r="O7817">
        <f>INDEX(lehmad!B$2:B$412,MATCH(klypsid!$B7817,lehmad!$A$2:$A$412,0))</f>
        <v>39081</v>
      </c>
      <c r="P7817">
        <f>INDEX(lehmad!D$2:D$412,MATCH(klypsid!$B7817,lehmad!$A$2:$A$412,0))</f>
        <v>121</v>
      </c>
      <c r="Q7817">
        <f>INDEX(lehmad!E$2:E$412,MATCH(klypsid!$B7817,lehmad!$A$2:$A$412,0))</f>
        <v>1</v>
      </c>
      <c r="R7817" t="str">
        <f>INDEX(lehmad!F$2:F$412,MATCH(klypsid!$B7817,lehmad!$A$2:$A$412,0))</f>
        <v>DYNASTY-ET</v>
      </c>
      <c r="S7817">
        <f>INDEX(lehmad!H$2:H$412,MATCH(klypsid!$B7817,lehmad!$A$2:$A$412,0))</f>
        <v>124</v>
      </c>
      <c r="T7817">
        <f>INDEX(lehmad!K$2:K$412,MATCH(klypsid!$B7817,lehmad!$A$2:$A$412,0))</f>
        <v>108</v>
      </c>
      <c r="U7817" s="4">
        <f t="shared" si="244"/>
        <v>7</v>
      </c>
      <c r="V7817">
        <f t="shared" si="245"/>
        <v>31</v>
      </c>
    </row>
    <row r="7818" spans="1:22" x14ac:dyDescent="0.25">
      <c r="A7818">
        <v>4324</v>
      </c>
      <c r="B7818" t="str">
        <f>"E"&amp;A7818</f>
        <v>E4324</v>
      </c>
      <c r="C7818" t="s">
        <v>61</v>
      </c>
      <c r="D7818">
        <v>1</v>
      </c>
      <c r="E7818">
        <f>IF(D7818&lt;4,D7818,4)</f>
        <v>1</v>
      </c>
      <c r="F7818" s="1">
        <v>39921</v>
      </c>
      <c r="G7818" s="1">
        <v>40153</v>
      </c>
      <c r="H7818" s="3">
        <f>G7818-F7818</f>
        <v>232</v>
      </c>
      <c r="I7818" s="3">
        <f>IF(H7818&lt;=60,1,IF(H7818&lt;=150,2,3))</f>
        <v>3</v>
      </c>
      <c r="J7818">
        <v>29.5</v>
      </c>
      <c r="K7818">
        <v>5.18</v>
      </c>
      <c r="L7818">
        <v>4.0599999999999996</v>
      </c>
      <c r="M7818">
        <v>134</v>
      </c>
      <c r="N7818">
        <f>LOG(M7818/100,2)+3</f>
        <v>3.4222330006830477</v>
      </c>
      <c r="O7818">
        <f>INDEX(lehmad!B$2:B$412,MATCH(klypsid!$B7818,lehmad!$A$2:$A$412,0))</f>
        <v>39081</v>
      </c>
      <c r="P7818">
        <f>INDEX(lehmad!D$2:D$412,MATCH(klypsid!$B7818,lehmad!$A$2:$A$412,0))</f>
        <v>121</v>
      </c>
      <c r="Q7818">
        <f>INDEX(lehmad!E$2:E$412,MATCH(klypsid!$B7818,lehmad!$A$2:$A$412,0))</f>
        <v>1</v>
      </c>
      <c r="R7818" t="str">
        <f>INDEX(lehmad!F$2:F$412,MATCH(klypsid!$B7818,lehmad!$A$2:$A$412,0))</f>
        <v>DYNASTY-ET</v>
      </c>
      <c r="S7818">
        <f>INDEX(lehmad!H$2:H$412,MATCH(klypsid!$B7818,lehmad!$A$2:$A$412,0))</f>
        <v>124</v>
      </c>
      <c r="T7818">
        <f>INDEX(lehmad!K$2:K$412,MATCH(klypsid!$B7818,lehmad!$A$2:$A$412,0))</f>
        <v>108</v>
      </c>
      <c r="U7818" s="4">
        <f t="shared" si="244"/>
        <v>8</v>
      </c>
      <c r="V7818">
        <f t="shared" si="245"/>
        <v>28</v>
      </c>
    </row>
    <row r="7819" spans="1:22" x14ac:dyDescent="0.25">
      <c r="A7819">
        <v>4324</v>
      </c>
      <c r="B7819" t="str">
        <f>"E"&amp;A7819</f>
        <v>E4324</v>
      </c>
      <c r="C7819" t="s">
        <v>61</v>
      </c>
      <c r="D7819">
        <v>1</v>
      </c>
      <c r="E7819">
        <f>IF(D7819&lt;4,D7819,4)</f>
        <v>1</v>
      </c>
      <c r="F7819" s="1">
        <v>39921</v>
      </c>
      <c r="G7819" s="1">
        <v>40186</v>
      </c>
      <c r="H7819" s="3">
        <f>G7819-F7819</f>
        <v>265</v>
      </c>
      <c r="I7819" s="3">
        <f>IF(H7819&lt;=60,1,IF(H7819&lt;=150,2,3))</f>
        <v>3</v>
      </c>
      <c r="J7819">
        <v>28.4</v>
      </c>
      <c r="K7819">
        <v>5.56</v>
      </c>
      <c r="L7819">
        <v>3.99</v>
      </c>
      <c r="M7819">
        <v>45</v>
      </c>
      <c r="N7819">
        <f>LOG(M7819/100,2)+3</f>
        <v>1.84799690655495</v>
      </c>
      <c r="O7819">
        <f>INDEX(lehmad!B$2:B$412,MATCH(klypsid!$B7819,lehmad!$A$2:$A$412,0))</f>
        <v>39081</v>
      </c>
      <c r="P7819">
        <f>INDEX(lehmad!D$2:D$412,MATCH(klypsid!$B7819,lehmad!$A$2:$A$412,0))</f>
        <v>121</v>
      </c>
      <c r="Q7819">
        <f>INDEX(lehmad!E$2:E$412,MATCH(klypsid!$B7819,lehmad!$A$2:$A$412,0))</f>
        <v>1</v>
      </c>
      <c r="R7819" t="str">
        <f>INDEX(lehmad!F$2:F$412,MATCH(klypsid!$B7819,lehmad!$A$2:$A$412,0))</f>
        <v>DYNASTY-ET</v>
      </c>
      <c r="S7819">
        <f>INDEX(lehmad!H$2:H$412,MATCH(klypsid!$B7819,lehmad!$A$2:$A$412,0))</f>
        <v>124</v>
      </c>
      <c r="T7819">
        <f>INDEX(lehmad!K$2:K$412,MATCH(klypsid!$B7819,lehmad!$A$2:$A$412,0))</f>
        <v>108</v>
      </c>
      <c r="U7819" s="4">
        <f t="shared" si="244"/>
        <v>9</v>
      </c>
      <c r="V7819">
        <f t="shared" si="245"/>
        <v>33</v>
      </c>
    </row>
    <row r="7820" spans="1:22" x14ac:dyDescent="0.25">
      <c r="A7820">
        <v>4324</v>
      </c>
      <c r="B7820" t="str">
        <f>"E"&amp;A7820</f>
        <v>E4324</v>
      </c>
      <c r="C7820" t="s">
        <v>61</v>
      </c>
      <c r="D7820">
        <v>1</v>
      </c>
      <c r="E7820">
        <f>IF(D7820&lt;4,D7820,4)</f>
        <v>1</v>
      </c>
      <c r="F7820" s="1">
        <v>39921</v>
      </c>
      <c r="G7820" s="1">
        <v>40214</v>
      </c>
      <c r="H7820" s="3">
        <f>G7820-F7820</f>
        <v>293</v>
      </c>
      <c r="I7820" s="3">
        <f>IF(H7820&lt;=60,1,IF(H7820&lt;=150,2,3))</f>
        <v>3</v>
      </c>
      <c r="J7820">
        <v>27.4</v>
      </c>
      <c r="K7820">
        <v>5.37</v>
      </c>
      <c r="L7820">
        <v>4.03</v>
      </c>
      <c r="M7820">
        <v>76</v>
      </c>
      <c r="N7820">
        <f>LOG(M7820/100,2)+3</f>
        <v>2.6040713236688608</v>
      </c>
      <c r="O7820">
        <f>INDEX(lehmad!B$2:B$412,MATCH(klypsid!$B7820,lehmad!$A$2:$A$412,0))</f>
        <v>39081</v>
      </c>
      <c r="P7820">
        <f>INDEX(lehmad!D$2:D$412,MATCH(klypsid!$B7820,lehmad!$A$2:$A$412,0))</f>
        <v>121</v>
      </c>
      <c r="Q7820">
        <f>INDEX(lehmad!E$2:E$412,MATCH(klypsid!$B7820,lehmad!$A$2:$A$412,0))</f>
        <v>1</v>
      </c>
      <c r="R7820" t="str">
        <f>INDEX(lehmad!F$2:F$412,MATCH(klypsid!$B7820,lehmad!$A$2:$A$412,0))</f>
        <v>DYNASTY-ET</v>
      </c>
      <c r="S7820">
        <f>INDEX(lehmad!H$2:H$412,MATCH(klypsid!$B7820,lehmad!$A$2:$A$412,0))</f>
        <v>124</v>
      </c>
      <c r="T7820">
        <f>INDEX(lehmad!K$2:K$412,MATCH(klypsid!$B7820,lehmad!$A$2:$A$412,0))</f>
        <v>108</v>
      </c>
      <c r="U7820" s="4">
        <f t="shared" si="244"/>
        <v>10</v>
      </c>
      <c r="V7820">
        <f t="shared" si="245"/>
        <v>28</v>
      </c>
    </row>
    <row r="7821" spans="1:22" x14ac:dyDescent="0.25">
      <c r="A7821">
        <v>4324</v>
      </c>
      <c r="B7821" t="str">
        <f>"E"&amp;A7821</f>
        <v>E4324</v>
      </c>
      <c r="C7821" t="s">
        <v>61</v>
      </c>
      <c r="D7821">
        <v>1</v>
      </c>
      <c r="E7821">
        <f>IF(D7821&lt;4,D7821,4)</f>
        <v>1</v>
      </c>
      <c r="F7821" s="1">
        <v>39921</v>
      </c>
      <c r="G7821" s="1">
        <v>40242</v>
      </c>
      <c r="H7821" s="3">
        <f>G7821-F7821</f>
        <v>321</v>
      </c>
      <c r="I7821" s="3">
        <f>IF(H7821&lt;=60,1,IF(H7821&lt;=150,2,3))</f>
        <v>3</v>
      </c>
      <c r="J7821">
        <v>26</v>
      </c>
      <c r="K7821">
        <v>5.45</v>
      </c>
      <c r="L7821">
        <v>4.1500000000000004</v>
      </c>
      <c r="M7821">
        <v>68</v>
      </c>
      <c r="N7821">
        <f>LOG(M7821/100,2)+3</f>
        <v>2.4436066514756147</v>
      </c>
      <c r="O7821">
        <f>INDEX(lehmad!B$2:B$412,MATCH(klypsid!$B7821,lehmad!$A$2:$A$412,0))</f>
        <v>39081</v>
      </c>
      <c r="P7821">
        <f>INDEX(lehmad!D$2:D$412,MATCH(klypsid!$B7821,lehmad!$A$2:$A$412,0))</f>
        <v>121</v>
      </c>
      <c r="Q7821">
        <f>INDEX(lehmad!E$2:E$412,MATCH(klypsid!$B7821,lehmad!$A$2:$A$412,0))</f>
        <v>1</v>
      </c>
      <c r="R7821" t="str">
        <f>INDEX(lehmad!F$2:F$412,MATCH(klypsid!$B7821,lehmad!$A$2:$A$412,0))</f>
        <v>DYNASTY-ET</v>
      </c>
      <c r="S7821">
        <f>INDEX(lehmad!H$2:H$412,MATCH(klypsid!$B7821,lehmad!$A$2:$A$412,0))</f>
        <v>124</v>
      </c>
      <c r="T7821">
        <f>INDEX(lehmad!K$2:K$412,MATCH(klypsid!$B7821,lehmad!$A$2:$A$412,0))</f>
        <v>108</v>
      </c>
      <c r="U7821" s="4">
        <f t="shared" si="244"/>
        <v>11</v>
      </c>
      <c r="V7821">
        <f t="shared" si="245"/>
        <v>28</v>
      </c>
    </row>
    <row r="7822" spans="1:22" x14ac:dyDescent="0.25">
      <c r="A7822">
        <v>4324</v>
      </c>
      <c r="B7822" t="str">
        <f>"E"&amp;A7822</f>
        <v>E4324</v>
      </c>
      <c r="C7822" t="s">
        <v>61</v>
      </c>
      <c r="D7822">
        <v>1</v>
      </c>
      <c r="E7822">
        <f>IF(D7822&lt;4,D7822,4)</f>
        <v>1</v>
      </c>
      <c r="F7822" s="1">
        <v>39921</v>
      </c>
      <c r="G7822" s="1">
        <v>40276</v>
      </c>
      <c r="H7822" s="3">
        <f>G7822-F7822</f>
        <v>355</v>
      </c>
      <c r="I7822" s="3">
        <f>IF(H7822&lt;=60,1,IF(H7822&lt;=150,2,3))</f>
        <v>3</v>
      </c>
      <c r="J7822">
        <v>21</v>
      </c>
      <c r="K7822">
        <v>6.5</v>
      </c>
      <c r="L7822">
        <v>4.25</v>
      </c>
      <c r="M7822">
        <v>227</v>
      </c>
      <c r="N7822">
        <f>LOG(M7822/100,2)+3</f>
        <v>4.1826922975161906</v>
      </c>
      <c r="O7822">
        <f>INDEX(lehmad!B$2:B$412,MATCH(klypsid!$B7822,lehmad!$A$2:$A$412,0))</f>
        <v>39081</v>
      </c>
      <c r="P7822">
        <f>INDEX(lehmad!D$2:D$412,MATCH(klypsid!$B7822,lehmad!$A$2:$A$412,0))</f>
        <v>121</v>
      </c>
      <c r="Q7822">
        <f>INDEX(lehmad!E$2:E$412,MATCH(klypsid!$B7822,lehmad!$A$2:$A$412,0))</f>
        <v>1</v>
      </c>
      <c r="R7822" t="str">
        <f>INDEX(lehmad!F$2:F$412,MATCH(klypsid!$B7822,lehmad!$A$2:$A$412,0))</f>
        <v>DYNASTY-ET</v>
      </c>
      <c r="S7822">
        <f>INDEX(lehmad!H$2:H$412,MATCH(klypsid!$B7822,lehmad!$A$2:$A$412,0))</f>
        <v>124</v>
      </c>
      <c r="T7822">
        <f>INDEX(lehmad!K$2:K$412,MATCH(klypsid!$B7822,lehmad!$A$2:$A$412,0))</f>
        <v>108</v>
      </c>
      <c r="U7822" s="4">
        <f t="shared" si="244"/>
        <v>12</v>
      </c>
      <c r="V7822">
        <f t="shared" si="245"/>
        <v>34</v>
      </c>
    </row>
    <row r="7823" spans="1:22" x14ac:dyDescent="0.25">
      <c r="A7823">
        <v>4324</v>
      </c>
      <c r="B7823" t="str">
        <f>"E"&amp;A7823</f>
        <v>E4324</v>
      </c>
      <c r="C7823" t="s">
        <v>61</v>
      </c>
      <c r="D7823">
        <v>1</v>
      </c>
      <c r="E7823">
        <f>IF(D7823&lt;4,D7823,4)</f>
        <v>1</v>
      </c>
      <c r="F7823" s="1">
        <v>39921</v>
      </c>
      <c r="G7823" s="1">
        <v>40304</v>
      </c>
      <c r="H7823" s="3">
        <f>G7823-F7823</f>
        <v>383</v>
      </c>
      <c r="I7823" s="3">
        <f>IF(H7823&lt;=60,1,IF(H7823&lt;=150,2,3))</f>
        <v>3</v>
      </c>
      <c r="J7823">
        <v>20.6</v>
      </c>
      <c r="K7823">
        <v>5.99</v>
      </c>
      <c r="L7823">
        <v>4.29</v>
      </c>
      <c r="M7823">
        <v>352</v>
      </c>
      <c r="N7823">
        <f>LOG(M7823/100,2)+3</f>
        <v>4.8155754288625729</v>
      </c>
      <c r="O7823">
        <f>INDEX(lehmad!B$2:B$412,MATCH(klypsid!$B7823,lehmad!$A$2:$A$412,0))</f>
        <v>39081</v>
      </c>
      <c r="P7823">
        <f>INDEX(lehmad!D$2:D$412,MATCH(klypsid!$B7823,lehmad!$A$2:$A$412,0))</f>
        <v>121</v>
      </c>
      <c r="Q7823">
        <f>INDEX(lehmad!E$2:E$412,MATCH(klypsid!$B7823,lehmad!$A$2:$A$412,0))</f>
        <v>1</v>
      </c>
      <c r="R7823" t="str">
        <f>INDEX(lehmad!F$2:F$412,MATCH(klypsid!$B7823,lehmad!$A$2:$A$412,0))</f>
        <v>DYNASTY-ET</v>
      </c>
      <c r="S7823">
        <f>INDEX(lehmad!H$2:H$412,MATCH(klypsid!$B7823,lehmad!$A$2:$A$412,0))</f>
        <v>124</v>
      </c>
      <c r="T7823">
        <f>INDEX(lehmad!K$2:K$412,MATCH(klypsid!$B7823,lehmad!$A$2:$A$412,0))</f>
        <v>108</v>
      </c>
      <c r="U7823" s="4">
        <f t="shared" si="244"/>
        <v>13</v>
      </c>
      <c r="V7823">
        <f t="shared" si="245"/>
        <v>28</v>
      </c>
    </row>
    <row r="7824" spans="1:22" x14ac:dyDescent="0.25">
      <c r="A7824">
        <v>4324</v>
      </c>
      <c r="B7824" t="str">
        <f>"E"&amp;A7824</f>
        <v>E4324</v>
      </c>
      <c r="C7824" t="s">
        <v>61</v>
      </c>
      <c r="D7824">
        <v>2</v>
      </c>
      <c r="E7824">
        <f>IF(D7824&lt;4,D7824,4)</f>
        <v>2</v>
      </c>
      <c r="F7824" s="1">
        <v>40391</v>
      </c>
      <c r="G7824" s="1">
        <v>40434</v>
      </c>
      <c r="H7824" s="3">
        <f>G7824-F7824</f>
        <v>43</v>
      </c>
      <c r="I7824" s="3">
        <f>IF(H7824&lt;=60,1,IF(H7824&lt;=150,2,3))</f>
        <v>1</v>
      </c>
      <c r="J7824">
        <v>53</v>
      </c>
      <c r="K7824">
        <v>3.07</v>
      </c>
      <c r="L7824">
        <v>3.11</v>
      </c>
      <c r="M7824">
        <v>17</v>
      </c>
      <c r="N7824">
        <f>LOG(M7824/100,2)+3</f>
        <v>0.44360665147561473</v>
      </c>
      <c r="O7824">
        <f>INDEX(lehmad!B$2:B$412,MATCH(klypsid!$B7824,lehmad!$A$2:$A$412,0))</f>
        <v>39081</v>
      </c>
      <c r="P7824">
        <f>INDEX(lehmad!D$2:D$412,MATCH(klypsid!$B7824,lehmad!$A$2:$A$412,0))</f>
        <v>121</v>
      </c>
      <c r="Q7824">
        <f>INDEX(lehmad!E$2:E$412,MATCH(klypsid!$B7824,lehmad!$A$2:$A$412,0))</f>
        <v>1</v>
      </c>
      <c r="R7824" t="str">
        <f>INDEX(lehmad!F$2:F$412,MATCH(klypsid!$B7824,lehmad!$A$2:$A$412,0))</f>
        <v>DYNASTY-ET</v>
      </c>
      <c r="S7824">
        <f>INDEX(lehmad!H$2:H$412,MATCH(klypsid!$B7824,lehmad!$A$2:$A$412,0))</f>
        <v>124</v>
      </c>
      <c r="T7824">
        <f>INDEX(lehmad!K$2:K$412,MATCH(klypsid!$B7824,lehmad!$A$2:$A$412,0))</f>
        <v>108</v>
      </c>
      <c r="U7824" s="4">
        <f t="shared" si="244"/>
        <v>1</v>
      </c>
      <c r="V7824">
        <f t="shared" si="245"/>
        <v>43</v>
      </c>
    </row>
    <row r="7825" spans="1:22" x14ac:dyDescent="0.25">
      <c r="A7825">
        <v>4324</v>
      </c>
      <c r="B7825" t="str">
        <f>"E"&amp;A7825</f>
        <v>E4324</v>
      </c>
      <c r="C7825" t="s">
        <v>61</v>
      </c>
      <c r="D7825">
        <v>2</v>
      </c>
      <c r="E7825">
        <f>IF(D7825&lt;4,D7825,4)</f>
        <v>2</v>
      </c>
      <c r="F7825" s="1">
        <v>40391</v>
      </c>
      <c r="G7825" s="1">
        <v>40462</v>
      </c>
      <c r="H7825" s="3">
        <f>G7825-F7825</f>
        <v>71</v>
      </c>
      <c r="I7825" s="3">
        <f>IF(H7825&lt;=60,1,IF(H7825&lt;=150,2,3))</f>
        <v>2</v>
      </c>
      <c r="J7825">
        <v>46</v>
      </c>
      <c r="K7825">
        <v>3.58</v>
      </c>
      <c r="L7825">
        <v>3.29</v>
      </c>
      <c r="M7825">
        <v>14</v>
      </c>
      <c r="N7825">
        <f>LOG(M7825/100,2)+3</f>
        <v>0.16349873228287937</v>
      </c>
      <c r="O7825">
        <f>INDEX(lehmad!B$2:B$412,MATCH(klypsid!$B7825,lehmad!$A$2:$A$412,0))</f>
        <v>39081</v>
      </c>
      <c r="P7825">
        <f>INDEX(lehmad!D$2:D$412,MATCH(klypsid!$B7825,lehmad!$A$2:$A$412,0))</f>
        <v>121</v>
      </c>
      <c r="Q7825">
        <f>INDEX(lehmad!E$2:E$412,MATCH(klypsid!$B7825,lehmad!$A$2:$A$412,0))</f>
        <v>1</v>
      </c>
      <c r="R7825" t="str">
        <f>INDEX(lehmad!F$2:F$412,MATCH(klypsid!$B7825,lehmad!$A$2:$A$412,0))</f>
        <v>DYNASTY-ET</v>
      </c>
      <c r="S7825">
        <f>INDEX(lehmad!H$2:H$412,MATCH(klypsid!$B7825,lehmad!$A$2:$A$412,0))</f>
        <v>124</v>
      </c>
      <c r="T7825">
        <f>INDEX(lehmad!K$2:K$412,MATCH(klypsid!$B7825,lehmad!$A$2:$A$412,0))</f>
        <v>108</v>
      </c>
      <c r="U7825" s="4">
        <f t="shared" si="244"/>
        <v>2</v>
      </c>
      <c r="V7825">
        <f t="shared" si="245"/>
        <v>28</v>
      </c>
    </row>
    <row r="7826" spans="1:22" x14ac:dyDescent="0.25">
      <c r="A7826">
        <v>4324</v>
      </c>
      <c r="B7826" t="str">
        <f>"E"&amp;A7826</f>
        <v>E4324</v>
      </c>
      <c r="C7826" t="s">
        <v>61</v>
      </c>
      <c r="D7826">
        <v>2</v>
      </c>
      <c r="E7826">
        <f>IF(D7826&lt;4,D7826,4)</f>
        <v>2</v>
      </c>
      <c r="F7826" s="1">
        <v>40391</v>
      </c>
      <c r="G7826" s="1">
        <v>40493</v>
      </c>
      <c r="H7826" s="3">
        <f>G7826-F7826</f>
        <v>102</v>
      </c>
      <c r="I7826" s="3">
        <f>IF(H7826&lt;=60,1,IF(H7826&lt;=150,2,3))</f>
        <v>2</v>
      </c>
      <c r="J7826">
        <v>39</v>
      </c>
      <c r="K7826">
        <v>5.0599999999999996</v>
      </c>
      <c r="L7826">
        <v>3.68</v>
      </c>
      <c r="M7826">
        <v>16</v>
      </c>
      <c r="N7826">
        <f>LOG(M7826/100,2)+3</f>
        <v>0.35614381022527519</v>
      </c>
      <c r="O7826">
        <f>INDEX(lehmad!B$2:B$412,MATCH(klypsid!$B7826,lehmad!$A$2:$A$412,0))</f>
        <v>39081</v>
      </c>
      <c r="P7826">
        <f>INDEX(lehmad!D$2:D$412,MATCH(klypsid!$B7826,lehmad!$A$2:$A$412,0))</f>
        <v>121</v>
      </c>
      <c r="Q7826">
        <f>INDEX(lehmad!E$2:E$412,MATCH(klypsid!$B7826,lehmad!$A$2:$A$412,0))</f>
        <v>1</v>
      </c>
      <c r="R7826" t="str">
        <f>INDEX(lehmad!F$2:F$412,MATCH(klypsid!$B7826,lehmad!$A$2:$A$412,0))</f>
        <v>DYNASTY-ET</v>
      </c>
      <c r="S7826">
        <f>INDEX(lehmad!H$2:H$412,MATCH(klypsid!$B7826,lehmad!$A$2:$A$412,0))</f>
        <v>124</v>
      </c>
      <c r="T7826">
        <f>INDEX(lehmad!K$2:K$412,MATCH(klypsid!$B7826,lehmad!$A$2:$A$412,0))</f>
        <v>108</v>
      </c>
      <c r="U7826" s="4">
        <f t="shared" si="244"/>
        <v>3</v>
      </c>
      <c r="V7826">
        <f t="shared" si="245"/>
        <v>31</v>
      </c>
    </row>
    <row r="7827" spans="1:22" x14ac:dyDescent="0.25">
      <c r="A7827">
        <v>4324</v>
      </c>
      <c r="B7827" t="str">
        <f>"E"&amp;A7827</f>
        <v>E4324</v>
      </c>
      <c r="C7827" t="s">
        <v>61</v>
      </c>
      <c r="D7827">
        <v>2</v>
      </c>
      <c r="E7827">
        <f>IF(D7827&lt;4,D7827,4)</f>
        <v>2</v>
      </c>
      <c r="F7827" s="1">
        <v>40391</v>
      </c>
      <c r="G7827" s="1">
        <v>40521</v>
      </c>
      <c r="H7827" s="3">
        <f>G7827-F7827</f>
        <v>130</v>
      </c>
      <c r="I7827" s="3">
        <f>IF(H7827&lt;=60,1,IF(H7827&lt;=150,2,3))</f>
        <v>2</v>
      </c>
      <c r="J7827">
        <v>37.9</v>
      </c>
      <c r="K7827">
        <v>5.27</v>
      </c>
      <c r="L7827">
        <v>3.87</v>
      </c>
      <c r="M7827">
        <v>53</v>
      </c>
      <c r="N7827">
        <f>LOG(M7827/100,2)+3</f>
        <v>2.0840642647884744</v>
      </c>
      <c r="O7827">
        <f>INDEX(lehmad!B$2:B$412,MATCH(klypsid!$B7827,lehmad!$A$2:$A$412,0))</f>
        <v>39081</v>
      </c>
      <c r="P7827">
        <f>INDEX(lehmad!D$2:D$412,MATCH(klypsid!$B7827,lehmad!$A$2:$A$412,0))</f>
        <v>121</v>
      </c>
      <c r="Q7827">
        <f>INDEX(lehmad!E$2:E$412,MATCH(klypsid!$B7827,lehmad!$A$2:$A$412,0))</f>
        <v>1</v>
      </c>
      <c r="R7827" t="str">
        <f>INDEX(lehmad!F$2:F$412,MATCH(klypsid!$B7827,lehmad!$A$2:$A$412,0))</f>
        <v>DYNASTY-ET</v>
      </c>
      <c r="S7827">
        <f>INDEX(lehmad!H$2:H$412,MATCH(klypsid!$B7827,lehmad!$A$2:$A$412,0))</f>
        <v>124</v>
      </c>
      <c r="T7827">
        <f>INDEX(lehmad!K$2:K$412,MATCH(klypsid!$B7827,lehmad!$A$2:$A$412,0))</f>
        <v>108</v>
      </c>
      <c r="U7827" s="4">
        <f t="shared" si="244"/>
        <v>4</v>
      </c>
      <c r="V7827">
        <f t="shared" si="245"/>
        <v>28</v>
      </c>
    </row>
    <row r="7828" spans="1:22" x14ac:dyDescent="0.25">
      <c r="A7828">
        <v>4324</v>
      </c>
      <c r="B7828" t="str">
        <f>"E"&amp;A7828</f>
        <v>E4324</v>
      </c>
      <c r="C7828" t="s">
        <v>61</v>
      </c>
      <c r="D7828">
        <v>2</v>
      </c>
      <c r="E7828">
        <f>IF(D7828&lt;4,D7828,4)</f>
        <v>2</v>
      </c>
      <c r="F7828" s="1">
        <v>40391</v>
      </c>
      <c r="G7828" s="1">
        <v>40556</v>
      </c>
      <c r="H7828" s="3">
        <f>G7828-F7828</f>
        <v>165</v>
      </c>
      <c r="I7828" s="3">
        <f>IF(H7828&lt;=60,1,IF(H7828&lt;=150,2,3))</f>
        <v>3</v>
      </c>
      <c r="J7828">
        <v>33.700000000000003</v>
      </c>
      <c r="K7828">
        <v>5.73</v>
      </c>
      <c r="L7828">
        <v>3.97</v>
      </c>
      <c r="M7828">
        <v>53</v>
      </c>
      <c r="N7828">
        <f>LOG(M7828/100,2)+3</f>
        <v>2.0840642647884744</v>
      </c>
      <c r="O7828">
        <f>INDEX(lehmad!B$2:B$412,MATCH(klypsid!$B7828,lehmad!$A$2:$A$412,0))</f>
        <v>39081</v>
      </c>
      <c r="P7828">
        <f>INDEX(lehmad!D$2:D$412,MATCH(klypsid!$B7828,lehmad!$A$2:$A$412,0))</f>
        <v>121</v>
      </c>
      <c r="Q7828">
        <f>INDEX(lehmad!E$2:E$412,MATCH(klypsid!$B7828,lehmad!$A$2:$A$412,0))</f>
        <v>1</v>
      </c>
      <c r="R7828" t="str">
        <f>INDEX(lehmad!F$2:F$412,MATCH(klypsid!$B7828,lehmad!$A$2:$A$412,0))</f>
        <v>DYNASTY-ET</v>
      </c>
      <c r="S7828">
        <f>INDEX(lehmad!H$2:H$412,MATCH(klypsid!$B7828,lehmad!$A$2:$A$412,0))</f>
        <v>124</v>
      </c>
      <c r="T7828">
        <f>INDEX(lehmad!K$2:K$412,MATCH(klypsid!$B7828,lehmad!$A$2:$A$412,0))</f>
        <v>108</v>
      </c>
      <c r="U7828" s="4">
        <f t="shared" si="244"/>
        <v>5</v>
      </c>
      <c r="V7828">
        <f t="shared" si="245"/>
        <v>35</v>
      </c>
    </row>
    <row r="7829" spans="1:22" x14ac:dyDescent="0.25">
      <c r="A7829">
        <v>4328</v>
      </c>
      <c r="B7829" t="str">
        <f>"E"&amp;A7829</f>
        <v>E4328</v>
      </c>
      <c r="C7829" t="s">
        <v>21</v>
      </c>
      <c r="D7829">
        <v>1</v>
      </c>
      <c r="E7829">
        <f>IF(D7829&lt;4,D7829,4)</f>
        <v>1</v>
      </c>
      <c r="F7829" s="1">
        <v>39790</v>
      </c>
      <c r="G7829" s="1">
        <v>39817</v>
      </c>
      <c r="H7829" s="3">
        <f>G7829-F7829</f>
        <v>27</v>
      </c>
      <c r="I7829" s="3">
        <f>IF(H7829&lt;=60,1,IF(H7829&lt;=150,2,3))</f>
        <v>1</v>
      </c>
      <c r="J7829">
        <v>35.9</v>
      </c>
      <c r="K7829">
        <v>4.25</v>
      </c>
      <c r="L7829">
        <v>3.03</v>
      </c>
      <c r="M7829">
        <v>77</v>
      </c>
      <c r="N7829">
        <f>LOG(M7829/100,2)+3</f>
        <v>2.6229303509201767</v>
      </c>
      <c r="O7829">
        <f>INDEX(lehmad!B$2:B$412,MATCH(klypsid!$B7829,lehmad!$A$2:$A$412,0))</f>
        <v>39083</v>
      </c>
      <c r="P7829">
        <f>INDEX(lehmad!D$2:D$412,MATCH(klypsid!$B7829,lehmad!$A$2:$A$412,0))</f>
        <v>126</v>
      </c>
      <c r="Q7829">
        <f>INDEX(lehmad!E$2:E$412,MATCH(klypsid!$B7829,lehmad!$A$2:$A$412,0))</f>
        <v>1</v>
      </c>
      <c r="R7829" t="str">
        <f>INDEX(lehmad!F$2:F$412,MATCH(klypsid!$B7829,lehmad!$A$2:$A$412,0))</f>
        <v>LANCELOT-ET</v>
      </c>
      <c r="S7829">
        <f>INDEX(lehmad!H$2:H$412,MATCH(klypsid!$B7829,lehmad!$A$2:$A$412,0))</f>
        <v>126</v>
      </c>
      <c r="T7829">
        <f>INDEX(lehmad!K$2:K$412,MATCH(klypsid!$B7829,lehmad!$A$2:$A$412,0))</f>
        <v>122</v>
      </c>
      <c r="U7829" s="4">
        <f t="shared" si="244"/>
        <v>1</v>
      </c>
      <c r="V7829">
        <f t="shared" si="245"/>
        <v>27</v>
      </c>
    </row>
    <row r="7830" spans="1:22" x14ac:dyDescent="0.25">
      <c r="A7830">
        <v>4328</v>
      </c>
      <c r="B7830" t="str">
        <f>"E"&amp;A7830</f>
        <v>E4328</v>
      </c>
      <c r="C7830" t="s">
        <v>21</v>
      </c>
      <c r="D7830">
        <v>1</v>
      </c>
      <c r="E7830">
        <f>IF(D7830&lt;4,D7830,4)</f>
        <v>1</v>
      </c>
      <c r="F7830" s="1">
        <v>39790</v>
      </c>
      <c r="G7830" s="1">
        <v>39845</v>
      </c>
      <c r="H7830" s="3">
        <f>G7830-F7830</f>
        <v>55</v>
      </c>
      <c r="I7830" s="3">
        <f>IF(H7830&lt;=60,1,IF(H7830&lt;=150,2,3))</f>
        <v>1</v>
      </c>
      <c r="J7830">
        <v>38.6</v>
      </c>
      <c r="K7830">
        <v>3.67</v>
      </c>
      <c r="L7830">
        <v>3.03</v>
      </c>
      <c r="M7830">
        <v>77</v>
      </c>
      <c r="N7830">
        <f>LOG(M7830/100,2)+3</f>
        <v>2.6229303509201767</v>
      </c>
      <c r="O7830">
        <f>INDEX(lehmad!B$2:B$412,MATCH(klypsid!$B7830,lehmad!$A$2:$A$412,0))</f>
        <v>39083</v>
      </c>
      <c r="P7830">
        <f>INDEX(lehmad!D$2:D$412,MATCH(klypsid!$B7830,lehmad!$A$2:$A$412,0))</f>
        <v>126</v>
      </c>
      <c r="Q7830">
        <f>INDEX(lehmad!E$2:E$412,MATCH(klypsid!$B7830,lehmad!$A$2:$A$412,0))</f>
        <v>1</v>
      </c>
      <c r="R7830" t="str">
        <f>INDEX(lehmad!F$2:F$412,MATCH(klypsid!$B7830,lehmad!$A$2:$A$412,0))</f>
        <v>LANCELOT-ET</v>
      </c>
      <c r="S7830">
        <f>INDEX(lehmad!H$2:H$412,MATCH(klypsid!$B7830,lehmad!$A$2:$A$412,0))</f>
        <v>126</v>
      </c>
      <c r="T7830">
        <f>INDEX(lehmad!K$2:K$412,MATCH(klypsid!$B7830,lehmad!$A$2:$A$412,0))</f>
        <v>122</v>
      </c>
      <c r="U7830" s="4">
        <f t="shared" si="244"/>
        <v>2</v>
      </c>
      <c r="V7830">
        <f t="shared" si="245"/>
        <v>28</v>
      </c>
    </row>
    <row r="7831" spans="1:22" x14ac:dyDescent="0.25">
      <c r="A7831">
        <v>4328</v>
      </c>
      <c r="B7831" t="str">
        <f>"E"&amp;A7831</f>
        <v>E4328</v>
      </c>
      <c r="C7831" t="s">
        <v>21</v>
      </c>
      <c r="D7831">
        <v>1</v>
      </c>
      <c r="E7831">
        <f>IF(D7831&lt;4,D7831,4)</f>
        <v>1</v>
      </c>
      <c r="F7831" s="1">
        <v>39790</v>
      </c>
      <c r="G7831" s="1">
        <v>39875</v>
      </c>
      <c r="H7831" s="3">
        <f>G7831-F7831</f>
        <v>85</v>
      </c>
      <c r="I7831" s="3">
        <f>IF(H7831&lt;=60,1,IF(H7831&lt;=150,2,3))</f>
        <v>2</v>
      </c>
      <c r="J7831">
        <v>43</v>
      </c>
      <c r="K7831">
        <v>3.44</v>
      </c>
      <c r="L7831">
        <v>3.16</v>
      </c>
      <c r="M7831">
        <v>84</v>
      </c>
      <c r="N7831">
        <f>LOG(M7831/100,2)+3</f>
        <v>2.7484612330040354</v>
      </c>
      <c r="O7831">
        <f>INDEX(lehmad!B$2:B$412,MATCH(klypsid!$B7831,lehmad!$A$2:$A$412,0))</f>
        <v>39083</v>
      </c>
      <c r="P7831">
        <f>INDEX(lehmad!D$2:D$412,MATCH(klypsid!$B7831,lehmad!$A$2:$A$412,0))</f>
        <v>126</v>
      </c>
      <c r="Q7831">
        <f>INDEX(lehmad!E$2:E$412,MATCH(klypsid!$B7831,lehmad!$A$2:$A$412,0))</f>
        <v>1</v>
      </c>
      <c r="R7831" t="str">
        <f>INDEX(lehmad!F$2:F$412,MATCH(klypsid!$B7831,lehmad!$A$2:$A$412,0))</f>
        <v>LANCELOT-ET</v>
      </c>
      <c r="S7831">
        <f>INDEX(lehmad!H$2:H$412,MATCH(klypsid!$B7831,lehmad!$A$2:$A$412,0))</f>
        <v>126</v>
      </c>
      <c r="T7831">
        <f>INDEX(lehmad!K$2:K$412,MATCH(klypsid!$B7831,lehmad!$A$2:$A$412,0))</f>
        <v>122</v>
      </c>
      <c r="U7831" s="4">
        <f t="shared" si="244"/>
        <v>3</v>
      </c>
      <c r="V7831">
        <f t="shared" si="245"/>
        <v>30</v>
      </c>
    </row>
    <row r="7832" spans="1:22" x14ac:dyDescent="0.25">
      <c r="A7832">
        <v>4328</v>
      </c>
      <c r="B7832" t="str">
        <f>"E"&amp;A7832</f>
        <v>E4328</v>
      </c>
      <c r="C7832" t="s">
        <v>21</v>
      </c>
      <c r="D7832">
        <v>1</v>
      </c>
      <c r="E7832">
        <f>IF(D7832&lt;4,D7832,4)</f>
        <v>1</v>
      </c>
      <c r="F7832" s="1">
        <v>39790</v>
      </c>
      <c r="G7832" s="1">
        <v>39908</v>
      </c>
      <c r="H7832" s="3">
        <f>G7832-F7832</f>
        <v>118</v>
      </c>
      <c r="I7832" s="3">
        <f>IF(H7832&lt;=60,1,IF(H7832&lt;=150,2,3))</f>
        <v>2</v>
      </c>
      <c r="J7832">
        <v>40.799999999999997</v>
      </c>
      <c r="K7832">
        <v>3.57</v>
      </c>
      <c r="L7832">
        <v>3.08</v>
      </c>
      <c r="M7832">
        <v>152</v>
      </c>
      <c r="N7832">
        <f>LOG(M7832/100,2)+3</f>
        <v>3.6040713236688608</v>
      </c>
      <c r="O7832">
        <f>INDEX(lehmad!B$2:B$412,MATCH(klypsid!$B7832,lehmad!$A$2:$A$412,0))</f>
        <v>39083</v>
      </c>
      <c r="P7832">
        <f>INDEX(lehmad!D$2:D$412,MATCH(klypsid!$B7832,lehmad!$A$2:$A$412,0))</f>
        <v>126</v>
      </c>
      <c r="Q7832">
        <f>INDEX(lehmad!E$2:E$412,MATCH(klypsid!$B7832,lehmad!$A$2:$A$412,0))</f>
        <v>1</v>
      </c>
      <c r="R7832" t="str">
        <f>INDEX(lehmad!F$2:F$412,MATCH(klypsid!$B7832,lehmad!$A$2:$A$412,0))</f>
        <v>LANCELOT-ET</v>
      </c>
      <c r="S7832">
        <f>INDEX(lehmad!H$2:H$412,MATCH(klypsid!$B7832,lehmad!$A$2:$A$412,0))</f>
        <v>126</v>
      </c>
      <c r="T7832">
        <f>INDEX(lehmad!K$2:K$412,MATCH(klypsid!$B7832,lehmad!$A$2:$A$412,0))</f>
        <v>122</v>
      </c>
      <c r="U7832" s="4">
        <f t="shared" si="244"/>
        <v>4</v>
      </c>
      <c r="V7832">
        <f t="shared" si="245"/>
        <v>33</v>
      </c>
    </row>
    <row r="7833" spans="1:22" x14ac:dyDescent="0.25">
      <c r="A7833">
        <v>4328</v>
      </c>
      <c r="B7833" t="str">
        <f>"E"&amp;A7833</f>
        <v>E4328</v>
      </c>
      <c r="C7833" t="s">
        <v>21</v>
      </c>
      <c r="D7833">
        <v>1</v>
      </c>
      <c r="E7833">
        <f>IF(D7833&lt;4,D7833,4)</f>
        <v>1</v>
      </c>
      <c r="F7833" s="1">
        <v>39790</v>
      </c>
      <c r="G7833" s="1">
        <v>39944</v>
      </c>
      <c r="H7833" s="3">
        <f>G7833-F7833</f>
        <v>154</v>
      </c>
      <c r="I7833" s="3">
        <f>IF(H7833&lt;=60,1,IF(H7833&lt;=150,2,3))</f>
        <v>3</v>
      </c>
      <c r="J7833">
        <v>40.700000000000003</v>
      </c>
      <c r="K7833">
        <v>3.33</v>
      </c>
      <c r="L7833">
        <v>3.05</v>
      </c>
      <c r="M7833">
        <v>99</v>
      </c>
      <c r="N7833">
        <f>LOG(M7833/100,2)+3</f>
        <v>2.9855004303048851</v>
      </c>
      <c r="O7833">
        <f>INDEX(lehmad!B$2:B$412,MATCH(klypsid!$B7833,lehmad!$A$2:$A$412,0))</f>
        <v>39083</v>
      </c>
      <c r="P7833">
        <f>INDEX(lehmad!D$2:D$412,MATCH(klypsid!$B7833,lehmad!$A$2:$A$412,0))</f>
        <v>126</v>
      </c>
      <c r="Q7833">
        <f>INDEX(lehmad!E$2:E$412,MATCH(klypsid!$B7833,lehmad!$A$2:$A$412,0))</f>
        <v>1</v>
      </c>
      <c r="R7833" t="str">
        <f>INDEX(lehmad!F$2:F$412,MATCH(klypsid!$B7833,lehmad!$A$2:$A$412,0))</f>
        <v>LANCELOT-ET</v>
      </c>
      <c r="S7833">
        <f>INDEX(lehmad!H$2:H$412,MATCH(klypsid!$B7833,lehmad!$A$2:$A$412,0))</f>
        <v>126</v>
      </c>
      <c r="T7833">
        <f>INDEX(lehmad!K$2:K$412,MATCH(klypsid!$B7833,lehmad!$A$2:$A$412,0))</f>
        <v>122</v>
      </c>
      <c r="U7833" s="4">
        <f t="shared" si="244"/>
        <v>5</v>
      </c>
      <c r="V7833">
        <f t="shared" si="245"/>
        <v>36</v>
      </c>
    </row>
    <row r="7834" spans="1:22" x14ac:dyDescent="0.25">
      <c r="A7834">
        <v>4328</v>
      </c>
      <c r="B7834" t="str">
        <f>"E"&amp;A7834</f>
        <v>E4328</v>
      </c>
      <c r="C7834" t="s">
        <v>21</v>
      </c>
      <c r="D7834">
        <v>1</v>
      </c>
      <c r="E7834">
        <f>IF(D7834&lt;4,D7834,4)</f>
        <v>1</v>
      </c>
      <c r="F7834" s="1">
        <v>39790</v>
      </c>
      <c r="G7834" s="1">
        <v>39972</v>
      </c>
      <c r="H7834" s="3">
        <f>G7834-F7834</f>
        <v>182</v>
      </c>
      <c r="I7834" s="3">
        <f>IF(H7834&lt;=60,1,IF(H7834&lt;=150,2,3))</f>
        <v>3</v>
      </c>
      <c r="J7834">
        <v>40.200000000000003</v>
      </c>
      <c r="K7834">
        <v>3.44</v>
      </c>
      <c r="L7834">
        <v>2.98</v>
      </c>
      <c r="M7834">
        <v>78</v>
      </c>
      <c r="N7834">
        <f>LOG(M7834/100,2)+3</f>
        <v>2.6415460290875235</v>
      </c>
      <c r="O7834">
        <f>INDEX(lehmad!B$2:B$412,MATCH(klypsid!$B7834,lehmad!$A$2:$A$412,0))</f>
        <v>39083</v>
      </c>
      <c r="P7834">
        <f>INDEX(lehmad!D$2:D$412,MATCH(klypsid!$B7834,lehmad!$A$2:$A$412,0))</f>
        <v>126</v>
      </c>
      <c r="Q7834">
        <f>INDEX(lehmad!E$2:E$412,MATCH(klypsid!$B7834,lehmad!$A$2:$A$412,0))</f>
        <v>1</v>
      </c>
      <c r="R7834" t="str">
        <f>INDEX(lehmad!F$2:F$412,MATCH(klypsid!$B7834,lehmad!$A$2:$A$412,0))</f>
        <v>LANCELOT-ET</v>
      </c>
      <c r="S7834">
        <f>INDEX(lehmad!H$2:H$412,MATCH(klypsid!$B7834,lehmad!$A$2:$A$412,0))</f>
        <v>126</v>
      </c>
      <c r="T7834">
        <f>INDEX(lehmad!K$2:K$412,MATCH(klypsid!$B7834,lehmad!$A$2:$A$412,0))</f>
        <v>122</v>
      </c>
      <c r="U7834" s="4">
        <f t="shared" si="244"/>
        <v>6</v>
      </c>
      <c r="V7834">
        <f t="shared" si="245"/>
        <v>28</v>
      </c>
    </row>
    <row r="7835" spans="1:22" x14ac:dyDescent="0.25">
      <c r="A7835">
        <v>4328</v>
      </c>
      <c r="B7835" t="str">
        <f>"E"&amp;A7835</f>
        <v>E4328</v>
      </c>
      <c r="C7835" t="s">
        <v>21</v>
      </c>
      <c r="D7835">
        <v>1</v>
      </c>
      <c r="E7835">
        <f>IF(D7835&lt;4,D7835,4)</f>
        <v>1</v>
      </c>
      <c r="F7835" s="1">
        <v>39790</v>
      </c>
      <c r="G7835" s="1">
        <v>40007</v>
      </c>
      <c r="H7835" s="3">
        <f>G7835-F7835</f>
        <v>217</v>
      </c>
      <c r="I7835" s="3">
        <f>IF(H7835&lt;=60,1,IF(H7835&lt;=150,2,3))</f>
        <v>3</v>
      </c>
      <c r="J7835">
        <v>37.200000000000003</v>
      </c>
      <c r="K7835">
        <v>3.22</v>
      </c>
      <c r="L7835">
        <v>3.47</v>
      </c>
      <c r="M7835">
        <v>86</v>
      </c>
      <c r="N7835">
        <f>LOG(M7835/100,2)+3</f>
        <v>2.7824085649273731</v>
      </c>
      <c r="O7835">
        <f>INDEX(lehmad!B$2:B$412,MATCH(klypsid!$B7835,lehmad!$A$2:$A$412,0))</f>
        <v>39083</v>
      </c>
      <c r="P7835">
        <f>INDEX(lehmad!D$2:D$412,MATCH(klypsid!$B7835,lehmad!$A$2:$A$412,0))</f>
        <v>126</v>
      </c>
      <c r="Q7835">
        <f>INDEX(lehmad!E$2:E$412,MATCH(klypsid!$B7835,lehmad!$A$2:$A$412,0))</f>
        <v>1</v>
      </c>
      <c r="R7835" t="str">
        <f>INDEX(lehmad!F$2:F$412,MATCH(klypsid!$B7835,lehmad!$A$2:$A$412,0))</f>
        <v>LANCELOT-ET</v>
      </c>
      <c r="S7835">
        <f>INDEX(lehmad!H$2:H$412,MATCH(klypsid!$B7835,lehmad!$A$2:$A$412,0))</f>
        <v>126</v>
      </c>
      <c r="T7835">
        <f>INDEX(lehmad!K$2:K$412,MATCH(klypsid!$B7835,lehmad!$A$2:$A$412,0))</f>
        <v>122</v>
      </c>
      <c r="U7835" s="4">
        <f t="shared" si="244"/>
        <v>7</v>
      </c>
      <c r="V7835">
        <f t="shared" si="245"/>
        <v>35</v>
      </c>
    </row>
    <row r="7836" spans="1:22" x14ac:dyDescent="0.25">
      <c r="A7836">
        <v>4328</v>
      </c>
      <c r="B7836" t="str">
        <f>"E"&amp;A7836</f>
        <v>E4328</v>
      </c>
      <c r="C7836" t="s">
        <v>21</v>
      </c>
      <c r="D7836">
        <v>1</v>
      </c>
      <c r="E7836">
        <f>IF(D7836&lt;4,D7836,4)</f>
        <v>1</v>
      </c>
      <c r="F7836" s="1">
        <v>39790</v>
      </c>
      <c r="G7836" s="1">
        <v>40037</v>
      </c>
      <c r="H7836" s="3">
        <f>G7836-F7836</f>
        <v>247</v>
      </c>
      <c r="I7836" s="3">
        <f>IF(H7836&lt;=60,1,IF(H7836&lt;=150,2,3))</f>
        <v>3</v>
      </c>
      <c r="J7836">
        <v>33.6</v>
      </c>
      <c r="K7836">
        <v>2.93</v>
      </c>
      <c r="L7836">
        <v>3.3</v>
      </c>
      <c r="M7836">
        <v>63</v>
      </c>
      <c r="N7836">
        <f>LOG(M7836/100,2)+3</f>
        <v>2.3334237337251915</v>
      </c>
      <c r="O7836">
        <f>INDEX(lehmad!B$2:B$412,MATCH(klypsid!$B7836,lehmad!$A$2:$A$412,0))</f>
        <v>39083</v>
      </c>
      <c r="P7836">
        <f>INDEX(lehmad!D$2:D$412,MATCH(klypsid!$B7836,lehmad!$A$2:$A$412,0))</f>
        <v>126</v>
      </c>
      <c r="Q7836">
        <f>INDEX(lehmad!E$2:E$412,MATCH(klypsid!$B7836,lehmad!$A$2:$A$412,0))</f>
        <v>1</v>
      </c>
      <c r="R7836" t="str">
        <f>INDEX(lehmad!F$2:F$412,MATCH(klypsid!$B7836,lehmad!$A$2:$A$412,0))</f>
        <v>LANCELOT-ET</v>
      </c>
      <c r="S7836">
        <f>INDEX(lehmad!H$2:H$412,MATCH(klypsid!$B7836,lehmad!$A$2:$A$412,0))</f>
        <v>126</v>
      </c>
      <c r="T7836">
        <f>INDEX(lehmad!K$2:K$412,MATCH(klypsid!$B7836,lehmad!$A$2:$A$412,0))</f>
        <v>122</v>
      </c>
      <c r="U7836" s="4">
        <f t="shared" si="244"/>
        <v>8</v>
      </c>
      <c r="V7836">
        <f t="shared" si="245"/>
        <v>30</v>
      </c>
    </row>
    <row r="7837" spans="1:22" x14ac:dyDescent="0.25">
      <c r="A7837">
        <v>4328</v>
      </c>
      <c r="B7837" t="str">
        <f>"E"&amp;A7837</f>
        <v>E4328</v>
      </c>
      <c r="C7837" t="s">
        <v>21</v>
      </c>
      <c r="D7837">
        <v>1</v>
      </c>
      <c r="E7837">
        <f>IF(D7837&lt;4,D7837,4)</f>
        <v>1</v>
      </c>
      <c r="F7837" s="1">
        <v>39790</v>
      </c>
      <c r="G7837" s="1">
        <v>40066</v>
      </c>
      <c r="H7837" s="3">
        <f>G7837-F7837</f>
        <v>276</v>
      </c>
      <c r="I7837" s="3">
        <f>IF(H7837&lt;=60,1,IF(H7837&lt;=150,2,3))</f>
        <v>3</v>
      </c>
      <c r="J7837">
        <v>30.6</v>
      </c>
      <c r="K7837">
        <v>3.7</v>
      </c>
      <c r="L7837">
        <v>3.35</v>
      </c>
      <c r="M7837">
        <v>84</v>
      </c>
      <c r="N7837">
        <f>LOG(M7837/100,2)+3</f>
        <v>2.7484612330040354</v>
      </c>
      <c r="O7837">
        <f>INDEX(lehmad!B$2:B$412,MATCH(klypsid!$B7837,lehmad!$A$2:$A$412,0))</f>
        <v>39083</v>
      </c>
      <c r="P7837">
        <f>INDEX(lehmad!D$2:D$412,MATCH(klypsid!$B7837,lehmad!$A$2:$A$412,0))</f>
        <v>126</v>
      </c>
      <c r="Q7837">
        <f>INDEX(lehmad!E$2:E$412,MATCH(klypsid!$B7837,lehmad!$A$2:$A$412,0))</f>
        <v>1</v>
      </c>
      <c r="R7837" t="str">
        <f>INDEX(lehmad!F$2:F$412,MATCH(klypsid!$B7837,lehmad!$A$2:$A$412,0))</f>
        <v>LANCELOT-ET</v>
      </c>
      <c r="S7837">
        <f>INDEX(lehmad!H$2:H$412,MATCH(klypsid!$B7837,lehmad!$A$2:$A$412,0))</f>
        <v>126</v>
      </c>
      <c r="T7837">
        <f>INDEX(lehmad!K$2:K$412,MATCH(klypsid!$B7837,lehmad!$A$2:$A$412,0))</f>
        <v>122</v>
      </c>
      <c r="U7837" s="4">
        <f t="shared" si="244"/>
        <v>9</v>
      </c>
      <c r="V7837">
        <f t="shared" si="245"/>
        <v>29</v>
      </c>
    </row>
    <row r="7838" spans="1:22" x14ac:dyDescent="0.25">
      <c r="A7838">
        <v>4328</v>
      </c>
      <c r="B7838" t="str">
        <f>"E"&amp;A7838</f>
        <v>E4328</v>
      </c>
      <c r="C7838" t="s">
        <v>21</v>
      </c>
      <c r="D7838">
        <v>1</v>
      </c>
      <c r="E7838">
        <f>IF(D7838&lt;4,D7838,4)</f>
        <v>1</v>
      </c>
      <c r="F7838" s="1">
        <v>39790</v>
      </c>
      <c r="G7838" s="1">
        <v>40094</v>
      </c>
      <c r="H7838" s="3">
        <f>G7838-F7838</f>
        <v>304</v>
      </c>
      <c r="I7838" s="3">
        <f>IF(H7838&lt;=60,1,IF(H7838&lt;=150,2,3))</f>
        <v>3</v>
      </c>
      <c r="J7838">
        <v>28.6</v>
      </c>
      <c r="K7838">
        <v>4.07</v>
      </c>
      <c r="L7838">
        <v>3.33</v>
      </c>
      <c r="M7838">
        <v>120</v>
      </c>
      <c r="N7838">
        <f>LOG(M7838/100,2)+3</f>
        <v>3.2630344058337939</v>
      </c>
      <c r="O7838">
        <f>INDEX(lehmad!B$2:B$412,MATCH(klypsid!$B7838,lehmad!$A$2:$A$412,0))</f>
        <v>39083</v>
      </c>
      <c r="P7838">
        <f>INDEX(lehmad!D$2:D$412,MATCH(klypsid!$B7838,lehmad!$A$2:$A$412,0))</f>
        <v>126</v>
      </c>
      <c r="Q7838">
        <f>INDEX(lehmad!E$2:E$412,MATCH(klypsid!$B7838,lehmad!$A$2:$A$412,0))</f>
        <v>1</v>
      </c>
      <c r="R7838" t="str">
        <f>INDEX(lehmad!F$2:F$412,MATCH(klypsid!$B7838,lehmad!$A$2:$A$412,0))</f>
        <v>LANCELOT-ET</v>
      </c>
      <c r="S7838">
        <f>INDEX(lehmad!H$2:H$412,MATCH(klypsid!$B7838,lehmad!$A$2:$A$412,0))</f>
        <v>126</v>
      </c>
      <c r="T7838">
        <f>INDEX(lehmad!K$2:K$412,MATCH(klypsid!$B7838,lehmad!$A$2:$A$412,0))</f>
        <v>122</v>
      </c>
      <c r="U7838" s="4">
        <f t="shared" si="244"/>
        <v>10</v>
      </c>
      <c r="V7838">
        <f t="shared" si="245"/>
        <v>28</v>
      </c>
    </row>
    <row r="7839" spans="1:22" x14ac:dyDescent="0.25">
      <c r="A7839">
        <v>4328</v>
      </c>
      <c r="B7839" t="str">
        <f>"E"&amp;A7839</f>
        <v>E4328</v>
      </c>
      <c r="C7839" t="s">
        <v>21</v>
      </c>
      <c r="D7839">
        <v>2</v>
      </c>
      <c r="E7839">
        <f>IF(D7839&lt;4,D7839,4)</f>
        <v>2</v>
      </c>
      <c r="F7839" s="1">
        <v>40160</v>
      </c>
      <c r="G7839" s="1">
        <v>40186</v>
      </c>
      <c r="H7839" s="3">
        <f>G7839-F7839</f>
        <v>26</v>
      </c>
      <c r="I7839" s="3">
        <f>IF(H7839&lt;=60,1,IF(H7839&lt;=150,2,3))</f>
        <v>1</v>
      </c>
      <c r="J7839">
        <v>39.200000000000003</v>
      </c>
      <c r="K7839">
        <v>4.32</v>
      </c>
      <c r="L7839">
        <v>2.97</v>
      </c>
      <c r="M7839">
        <v>102</v>
      </c>
      <c r="N7839">
        <f>LOG(M7839/100,2)+3</f>
        <v>3.0285691521967708</v>
      </c>
      <c r="O7839">
        <f>INDEX(lehmad!B$2:B$412,MATCH(klypsid!$B7839,lehmad!$A$2:$A$412,0))</f>
        <v>39083</v>
      </c>
      <c r="P7839">
        <f>INDEX(lehmad!D$2:D$412,MATCH(klypsid!$B7839,lehmad!$A$2:$A$412,0))</f>
        <v>126</v>
      </c>
      <c r="Q7839">
        <f>INDEX(lehmad!E$2:E$412,MATCH(klypsid!$B7839,lehmad!$A$2:$A$412,0))</f>
        <v>1</v>
      </c>
      <c r="R7839" t="str">
        <f>INDEX(lehmad!F$2:F$412,MATCH(klypsid!$B7839,lehmad!$A$2:$A$412,0))</f>
        <v>LANCELOT-ET</v>
      </c>
      <c r="S7839">
        <f>INDEX(lehmad!H$2:H$412,MATCH(klypsid!$B7839,lehmad!$A$2:$A$412,0))</f>
        <v>126</v>
      </c>
      <c r="T7839">
        <f>INDEX(lehmad!K$2:K$412,MATCH(klypsid!$B7839,lehmad!$A$2:$A$412,0))</f>
        <v>122</v>
      </c>
      <c r="U7839" s="4">
        <f t="shared" si="244"/>
        <v>1</v>
      </c>
      <c r="V7839">
        <f t="shared" si="245"/>
        <v>26</v>
      </c>
    </row>
    <row r="7840" spans="1:22" x14ac:dyDescent="0.25">
      <c r="A7840">
        <v>4328</v>
      </c>
      <c r="B7840" t="str">
        <f>"E"&amp;A7840</f>
        <v>E4328</v>
      </c>
      <c r="C7840" t="s">
        <v>21</v>
      </c>
      <c r="D7840">
        <v>2</v>
      </c>
      <c r="E7840">
        <f>IF(D7840&lt;4,D7840,4)</f>
        <v>2</v>
      </c>
      <c r="F7840" s="1">
        <v>40160</v>
      </c>
      <c r="G7840" s="1">
        <v>40214</v>
      </c>
      <c r="H7840" s="3">
        <f>G7840-F7840</f>
        <v>54</v>
      </c>
      <c r="I7840" s="3">
        <f>IF(H7840&lt;=60,1,IF(H7840&lt;=150,2,3))</f>
        <v>1</v>
      </c>
      <c r="J7840">
        <v>41.8</v>
      </c>
      <c r="K7840">
        <v>3.7</v>
      </c>
      <c r="L7840">
        <v>3.01</v>
      </c>
      <c r="M7840">
        <v>24</v>
      </c>
      <c r="N7840">
        <f>LOG(M7840/100,2)+3</f>
        <v>0.94110631094643127</v>
      </c>
      <c r="O7840">
        <f>INDEX(lehmad!B$2:B$412,MATCH(klypsid!$B7840,lehmad!$A$2:$A$412,0))</f>
        <v>39083</v>
      </c>
      <c r="P7840">
        <f>INDEX(lehmad!D$2:D$412,MATCH(klypsid!$B7840,lehmad!$A$2:$A$412,0))</f>
        <v>126</v>
      </c>
      <c r="Q7840">
        <f>INDEX(lehmad!E$2:E$412,MATCH(klypsid!$B7840,lehmad!$A$2:$A$412,0))</f>
        <v>1</v>
      </c>
      <c r="R7840" t="str">
        <f>INDEX(lehmad!F$2:F$412,MATCH(klypsid!$B7840,lehmad!$A$2:$A$412,0))</f>
        <v>LANCELOT-ET</v>
      </c>
      <c r="S7840">
        <f>INDEX(lehmad!H$2:H$412,MATCH(klypsid!$B7840,lehmad!$A$2:$A$412,0))</f>
        <v>126</v>
      </c>
      <c r="T7840">
        <f>INDEX(lehmad!K$2:K$412,MATCH(klypsid!$B7840,lehmad!$A$2:$A$412,0))</f>
        <v>122</v>
      </c>
      <c r="U7840" s="4">
        <f t="shared" si="244"/>
        <v>2</v>
      </c>
      <c r="V7840">
        <f t="shared" si="245"/>
        <v>28</v>
      </c>
    </row>
    <row r="7841" spans="1:22" x14ac:dyDescent="0.25">
      <c r="A7841">
        <v>4328</v>
      </c>
      <c r="B7841" t="str">
        <f>"E"&amp;A7841</f>
        <v>E4328</v>
      </c>
      <c r="C7841" t="s">
        <v>21</v>
      </c>
      <c r="D7841">
        <v>2</v>
      </c>
      <c r="E7841">
        <f>IF(D7841&lt;4,D7841,4)</f>
        <v>2</v>
      </c>
      <c r="F7841" s="1">
        <v>40160</v>
      </c>
      <c r="G7841" s="1">
        <v>40242</v>
      </c>
      <c r="H7841" s="3">
        <f>G7841-F7841</f>
        <v>82</v>
      </c>
      <c r="I7841" s="3">
        <f>IF(H7841&lt;=60,1,IF(H7841&lt;=150,2,3))</f>
        <v>2</v>
      </c>
      <c r="J7841">
        <v>44.1</v>
      </c>
      <c r="K7841">
        <v>3.21</v>
      </c>
      <c r="L7841">
        <v>3.12</v>
      </c>
      <c r="M7841">
        <v>15</v>
      </c>
      <c r="N7841">
        <f>LOG(M7841/100,2)+3</f>
        <v>0.26303440583379389</v>
      </c>
      <c r="O7841">
        <f>INDEX(lehmad!B$2:B$412,MATCH(klypsid!$B7841,lehmad!$A$2:$A$412,0))</f>
        <v>39083</v>
      </c>
      <c r="P7841">
        <f>INDEX(lehmad!D$2:D$412,MATCH(klypsid!$B7841,lehmad!$A$2:$A$412,0))</f>
        <v>126</v>
      </c>
      <c r="Q7841">
        <f>INDEX(lehmad!E$2:E$412,MATCH(klypsid!$B7841,lehmad!$A$2:$A$412,0))</f>
        <v>1</v>
      </c>
      <c r="R7841" t="str">
        <f>INDEX(lehmad!F$2:F$412,MATCH(klypsid!$B7841,lehmad!$A$2:$A$412,0))</f>
        <v>LANCELOT-ET</v>
      </c>
      <c r="S7841">
        <f>INDEX(lehmad!H$2:H$412,MATCH(klypsid!$B7841,lehmad!$A$2:$A$412,0))</f>
        <v>126</v>
      </c>
      <c r="T7841">
        <f>INDEX(lehmad!K$2:K$412,MATCH(klypsid!$B7841,lehmad!$A$2:$A$412,0))</f>
        <v>122</v>
      </c>
      <c r="U7841" s="4">
        <f t="shared" si="244"/>
        <v>3</v>
      </c>
      <c r="V7841">
        <f t="shared" si="245"/>
        <v>28</v>
      </c>
    </row>
    <row r="7842" spans="1:22" x14ac:dyDescent="0.25">
      <c r="A7842">
        <v>4328</v>
      </c>
      <c r="B7842" t="str">
        <f>"E"&amp;A7842</f>
        <v>E4328</v>
      </c>
      <c r="C7842" t="s">
        <v>21</v>
      </c>
      <c r="D7842">
        <v>2</v>
      </c>
      <c r="E7842">
        <f>IF(D7842&lt;4,D7842,4)</f>
        <v>2</v>
      </c>
      <c r="F7842" s="1">
        <v>40160</v>
      </c>
      <c r="G7842" s="1">
        <v>40276</v>
      </c>
      <c r="H7842" s="3">
        <f>G7842-F7842</f>
        <v>116</v>
      </c>
      <c r="I7842" s="3">
        <f>IF(H7842&lt;=60,1,IF(H7842&lt;=150,2,3))</f>
        <v>2</v>
      </c>
      <c r="J7842">
        <v>47.3</v>
      </c>
      <c r="K7842">
        <v>3.38</v>
      </c>
      <c r="L7842">
        <v>3.1</v>
      </c>
      <c r="M7842">
        <v>34</v>
      </c>
      <c r="N7842">
        <f>LOG(M7842/100,2)+3</f>
        <v>1.443606651475615</v>
      </c>
      <c r="O7842">
        <f>INDEX(lehmad!B$2:B$412,MATCH(klypsid!$B7842,lehmad!$A$2:$A$412,0))</f>
        <v>39083</v>
      </c>
      <c r="P7842">
        <f>INDEX(lehmad!D$2:D$412,MATCH(klypsid!$B7842,lehmad!$A$2:$A$412,0))</f>
        <v>126</v>
      </c>
      <c r="Q7842">
        <f>INDEX(lehmad!E$2:E$412,MATCH(klypsid!$B7842,lehmad!$A$2:$A$412,0))</f>
        <v>1</v>
      </c>
      <c r="R7842" t="str">
        <f>INDEX(lehmad!F$2:F$412,MATCH(klypsid!$B7842,lehmad!$A$2:$A$412,0))</f>
        <v>LANCELOT-ET</v>
      </c>
      <c r="S7842">
        <f>INDEX(lehmad!H$2:H$412,MATCH(klypsid!$B7842,lehmad!$A$2:$A$412,0))</f>
        <v>126</v>
      </c>
      <c r="T7842">
        <f>INDEX(lehmad!K$2:K$412,MATCH(klypsid!$B7842,lehmad!$A$2:$A$412,0))</f>
        <v>122</v>
      </c>
      <c r="U7842" s="4">
        <f t="shared" si="244"/>
        <v>4</v>
      </c>
      <c r="V7842">
        <f t="shared" si="245"/>
        <v>34</v>
      </c>
    </row>
    <row r="7843" spans="1:22" x14ac:dyDescent="0.25">
      <c r="A7843">
        <v>4328</v>
      </c>
      <c r="B7843" t="str">
        <f>"E"&amp;A7843</f>
        <v>E4328</v>
      </c>
      <c r="C7843" t="s">
        <v>21</v>
      </c>
      <c r="D7843">
        <v>2</v>
      </c>
      <c r="E7843">
        <f>IF(D7843&lt;4,D7843,4)</f>
        <v>2</v>
      </c>
      <c r="F7843" s="1">
        <v>40160</v>
      </c>
      <c r="G7843" s="1">
        <v>40304</v>
      </c>
      <c r="H7843" s="3">
        <f>G7843-F7843</f>
        <v>144</v>
      </c>
      <c r="I7843" s="3">
        <f>IF(H7843&lt;=60,1,IF(H7843&lt;=150,2,3))</f>
        <v>2</v>
      </c>
      <c r="J7843">
        <v>47.1</v>
      </c>
      <c r="K7843">
        <v>3.16</v>
      </c>
      <c r="L7843">
        <v>3.05</v>
      </c>
      <c r="M7843">
        <v>24</v>
      </c>
      <c r="N7843">
        <f>LOG(M7843/100,2)+3</f>
        <v>0.94110631094643127</v>
      </c>
      <c r="O7843">
        <f>INDEX(lehmad!B$2:B$412,MATCH(klypsid!$B7843,lehmad!$A$2:$A$412,0))</f>
        <v>39083</v>
      </c>
      <c r="P7843">
        <f>INDEX(lehmad!D$2:D$412,MATCH(klypsid!$B7843,lehmad!$A$2:$A$412,0))</f>
        <v>126</v>
      </c>
      <c r="Q7843">
        <f>INDEX(lehmad!E$2:E$412,MATCH(klypsid!$B7843,lehmad!$A$2:$A$412,0))</f>
        <v>1</v>
      </c>
      <c r="R7843" t="str">
        <f>INDEX(lehmad!F$2:F$412,MATCH(klypsid!$B7843,lehmad!$A$2:$A$412,0))</f>
        <v>LANCELOT-ET</v>
      </c>
      <c r="S7843">
        <f>INDEX(lehmad!H$2:H$412,MATCH(klypsid!$B7843,lehmad!$A$2:$A$412,0))</f>
        <v>126</v>
      </c>
      <c r="T7843">
        <f>INDEX(lehmad!K$2:K$412,MATCH(klypsid!$B7843,lehmad!$A$2:$A$412,0))</f>
        <v>122</v>
      </c>
      <c r="U7843" s="4">
        <f t="shared" si="244"/>
        <v>5</v>
      </c>
      <c r="V7843">
        <f t="shared" si="245"/>
        <v>28</v>
      </c>
    </row>
    <row r="7844" spans="1:22" x14ac:dyDescent="0.25">
      <c r="A7844">
        <v>4328</v>
      </c>
      <c r="B7844" t="str">
        <f>"E"&amp;A7844</f>
        <v>E4328</v>
      </c>
      <c r="C7844" t="s">
        <v>21</v>
      </c>
      <c r="D7844">
        <v>2</v>
      </c>
      <c r="E7844">
        <f>IF(D7844&lt;4,D7844,4)</f>
        <v>2</v>
      </c>
      <c r="F7844" s="1">
        <v>40160</v>
      </c>
      <c r="G7844" s="1">
        <v>40336</v>
      </c>
      <c r="H7844" s="3">
        <f>G7844-F7844</f>
        <v>176</v>
      </c>
      <c r="I7844" s="3">
        <f>IF(H7844&lt;=60,1,IF(H7844&lt;=150,2,3))</f>
        <v>3</v>
      </c>
      <c r="J7844">
        <v>40</v>
      </c>
      <c r="K7844">
        <v>4</v>
      </c>
      <c r="L7844">
        <v>3.11</v>
      </c>
      <c r="M7844">
        <v>16</v>
      </c>
      <c r="N7844">
        <f>LOG(M7844/100,2)+3</f>
        <v>0.35614381022527519</v>
      </c>
      <c r="O7844">
        <f>INDEX(lehmad!B$2:B$412,MATCH(klypsid!$B7844,lehmad!$A$2:$A$412,0))</f>
        <v>39083</v>
      </c>
      <c r="P7844">
        <f>INDEX(lehmad!D$2:D$412,MATCH(klypsid!$B7844,lehmad!$A$2:$A$412,0))</f>
        <v>126</v>
      </c>
      <c r="Q7844">
        <f>INDEX(lehmad!E$2:E$412,MATCH(klypsid!$B7844,lehmad!$A$2:$A$412,0))</f>
        <v>1</v>
      </c>
      <c r="R7844" t="str">
        <f>INDEX(lehmad!F$2:F$412,MATCH(klypsid!$B7844,lehmad!$A$2:$A$412,0))</f>
        <v>LANCELOT-ET</v>
      </c>
      <c r="S7844">
        <f>INDEX(lehmad!H$2:H$412,MATCH(klypsid!$B7844,lehmad!$A$2:$A$412,0))</f>
        <v>126</v>
      </c>
      <c r="T7844">
        <f>INDEX(lehmad!K$2:K$412,MATCH(klypsid!$B7844,lehmad!$A$2:$A$412,0))</f>
        <v>122</v>
      </c>
      <c r="U7844" s="4">
        <f t="shared" si="244"/>
        <v>6</v>
      </c>
      <c r="V7844">
        <f t="shared" si="245"/>
        <v>32</v>
      </c>
    </row>
    <row r="7845" spans="1:22" x14ac:dyDescent="0.25">
      <c r="A7845">
        <v>4328</v>
      </c>
      <c r="B7845" t="str">
        <f>"E"&amp;A7845</f>
        <v>E4328</v>
      </c>
      <c r="C7845" t="s">
        <v>21</v>
      </c>
      <c r="D7845">
        <v>2</v>
      </c>
      <c r="E7845">
        <f>IF(D7845&lt;4,D7845,4)</f>
        <v>2</v>
      </c>
      <c r="F7845" s="1">
        <v>40160</v>
      </c>
      <c r="G7845" s="1">
        <v>40371</v>
      </c>
      <c r="H7845" s="3">
        <f>G7845-F7845</f>
        <v>211</v>
      </c>
      <c r="I7845" s="3">
        <f>IF(H7845&lt;=60,1,IF(H7845&lt;=150,2,3))</f>
        <v>3</v>
      </c>
      <c r="J7845">
        <v>38.5</v>
      </c>
      <c r="K7845">
        <v>2.2400000000000002</v>
      </c>
      <c r="L7845">
        <v>2.97</v>
      </c>
      <c r="M7845">
        <v>31</v>
      </c>
      <c r="N7845">
        <f>LOG(M7845/100,2)+3</f>
        <v>1.3103401206121505</v>
      </c>
      <c r="O7845">
        <f>INDEX(lehmad!B$2:B$412,MATCH(klypsid!$B7845,lehmad!$A$2:$A$412,0))</f>
        <v>39083</v>
      </c>
      <c r="P7845">
        <f>INDEX(lehmad!D$2:D$412,MATCH(klypsid!$B7845,lehmad!$A$2:$A$412,0))</f>
        <v>126</v>
      </c>
      <c r="Q7845">
        <f>INDEX(lehmad!E$2:E$412,MATCH(klypsid!$B7845,lehmad!$A$2:$A$412,0))</f>
        <v>1</v>
      </c>
      <c r="R7845" t="str">
        <f>INDEX(lehmad!F$2:F$412,MATCH(klypsid!$B7845,lehmad!$A$2:$A$412,0))</f>
        <v>LANCELOT-ET</v>
      </c>
      <c r="S7845">
        <f>INDEX(lehmad!H$2:H$412,MATCH(klypsid!$B7845,lehmad!$A$2:$A$412,0))</f>
        <v>126</v>
      </c>
      <c r="T7845">
        <f>INDEX(lehmad!K$2:K$412,MATCH(klypsid!$B7845,lehmad!$A$2:$A$412,0))</f>
        <v>122</v>
      </c>
      <c r="U7845" s="4">
        <f t="shared" si="244"/>
        <v>7</v>
      </c>
      <c r="V7845">
        <f t="shared" si="245"/>
        <v>35</v>
      </c>
    </row>
    <row r="7846" spans="1:22" x14ac:dyDescent="0.25">
      <c r="A7846">
        <v>4328</v>
      </c>
      <c r="B7846" t="str">
        <f>"E"&amp;A7846</f>
        <v>E4328</v>
      </c>
      <c r="C7846" t="s">
        <v>21</v>
      </c>
      <c r="D7846">
        <v>2</v>
      </c>
      <c r="E7846">
        <f>IF(D7846&lt;4,D7846,4)</f>
        <v>2</v>
      </c>
      <c r="F7846" s="1">
        <v>40160</v>
      </c>
      <c r="G7846" s="1">
        <v>40396</v>
      </c>
      <c r="H7846" s="3">
        <f>G7846-F7846</f>
        <v>236</v>
      </c>
      <c r="I7846" s="3">
        <f>IF(H7846&lt;=60,1,IF(H7846&lt;=150,2,3))</f>
        <v>3</v>
      </c>
      <c r="J7846">
        <v>36.9</v>
      </c>
      <c r="K7846">
        <v>3.82</v>
      </c>
      <c r="L7846">
        <v>3.03</v>
      </c>
      <c r="M7846">
        <v>39</v>
      </c>
      <c r="N7846">
        <f>LOG(M7846/100,2)+3</f>
        <v>1.6415460290875237</v>
      </c>
      <c r="O7846">
        <f>INDEX(lehmad!B$2:B$412,MATCH(klypsid!$B7846,lehmad!$A$2:$A$412,0))</f>
        <v>39083</v>
      </c>
      <c r="P7846">
        <f>INDEX(lehmad!D$2:D$412,MATCH(klypsid!$B7846,lehmad!$A$2:$A$412,0))</f>
        <v>126</v>
      </c>
      <c r="Q7846">
        <f>INDEX(lehmad!E$2:E$412,MATCH(klypsid!$B7846,lehmad!$A$2:$A$412,0))</f>
        <v>1</v>
      </c>
      <c r="R7846" t="str">
        <f>INDEX(lehmad!F$2:F$412,MATCH(klypsid!$B7846,lehmad!$A$2:$A$412,0))</f>
        <v>LANCELOT-ET</v>
      </c>
      <c r="S7846">
        <f>INDEX(lehmad!H$2:H$412,MATCH(klypsid!$B7846,lehmad!$A$2:$A$412,0))</f>
        <v>126</v>
      </c>
      <c r="T7846">
        <f>INDEX(lehmad!K$2:K$412,MATCH(klypsid!$B7846,lehmad!$A$2:$A$412,0))</f>
        <v>122</v>
      </c>
      <c r="U7846" s="4">
        <f t="shared" si="244"/>
        <v>8</v>
      </c>
      <c r="V7846">
        <f t="shared" si="245"/>
        <v>25</v>
      </c>
    </row>
    <row r="7847" spans="1:22" x14ac:dyDescent="0.25">
      <c r="A7847">
        <v>4328</v>
      </c>
      <c r="B7847" t="str">
        <f>"E"&amp;A7847</f>
        <v>E4328</v>
      </c>
      <c r="C7847" t="s">
        <v>21</v>
      </c>
      <c r="D7847">
        <v>2</v>
      </c>
      <c r="E7847">
        <f>IF(D7847&lt;4,D7847,4)</f>
        <v>2</v>
      </c>
      <c r="F7847" s="1">
        <v>40160</v>
      </c>
      <c r="G7847" s="1">
        <v>40434</v>
      </c>
      <c r="H7847" s="3">
        <f>G7847-F7847</f>
        <v>274</v>
      </c>
      <c r="I7847" s="3">
        <f>IF(H7847&lt;=60,1,IF(H7847&lt;=150,2,3))</f>
        <v>3</v>
      </c>
      <c r="J7847">
        <v>32.4</v>
      </c>
      <c r="K7847">
        <v>4.32</v>
      </c>
      <c r="L7847">
        <v>3.41</v>
      </c>
      <c r="M7847">
        <v>79</v>
      </c>
      <c r="N7847">
        <f>LOG(M7847/100,2)+3</f>
        <v>2.6599245584023783</v>
      </c>
      <c r="O7847">
        <f>INDEX(lehmad!B$2:B$412,MATCH(klypsid!$B7847,lehmad!$A$2:$A$412,0))</f>
        <v>39083</v>
      </c>
      <c r="P7847">
        <f>INDEX(lehmad!D$2:D$412,MATCH(klypsid!$B7847,lehmad!$A$2:$A$412,0))</f>
        <v>126</v>
      </c>
      <c r="Q7847">
        <f>INDEX(lehmad!E$2:E$412,MATCH(klypsid!$B7847,lehmad!$A$2:$A$412,0))</f>
        <v>1</v>
      </c>
      <c r="R7847" t="str">
        <f>INDEX(lehmad!F$2:F$412,MATCH(klypsid!$B7847,lehmad!$A$2:$A$412,0))</f>
        <v>LANCELOT-ET</v>
      </c>
      <c r="S7847">
        <f>INDEX(lehmad!H$2:H$412,MATCH(klypsid!$B7847,lehmad!$A$2:$A$412,0))</f>
        <v>126</v>
      </c>
      <c r="T7847">
        <f>INDEX(lehmad!K$2:K$412,MATCH(klypsid!$B7847,lehmad!$A$2:$A$412,0))</f>
        <v>122</v>
      </c>
      <c r="U7847" s="4">
        <f t="shared" si="244"/>
        <v>9</v>
      </c>
      <c r="V7847">
        <f t="shared" si="245"/>
        <v>38</v>
      </c>
    </row>
    <row r="7848" spans="1:22" x14ac:dyDescent="0.25">
      <c r="A7848">
        <v>4328</v>
      </c>
      <c r="B7848" t="str">
        <f>"E"&amp;A7848</f>
        <v>E4328</v>
      </c>
      <c r="C7848" t="s">
        <v>21</v>
      </c>
      <c r="D7848">
        <v>2</v>
      </c>
      <c r="E7848">
        <f>IF(D7848&lt;4,D7848,4)</f>
        <v>2</v>
      </c>
      <c r="F7848" s="1">
        <v>40160</v>
      </c>
      <c r="G7848" s="1">
        <v>40462</v>
      </c>
      <c r="H7848" s="3">
        <f>G7848-F7848</f>
        <v>302</v>
      </c>
      <c r="I7848" s="3">
        <f>IF(H7848&lt;=60,1,IF(H7848&lt;=150,2,3))</f>
        <v>3</v>
      </c>
      <c r="J7848">
        <v>34.5</v>
      </c>
      <c r="K7848">
        <v>3.37</v>
      </c>
      <c r="L7848">
        <v>3.64</v>
      </c>
      <c r="M7848">
        <v>80</v>
      </c>
      <c r="N7848">
        <f>LOG(M7848/100,2)+3</f>
        <v>2.6780719051126378</v>
      </c>
      <c r="O7848">
        <f>INDEX(lehmad!B$2:B$412,MATCH(klypsid!$B7848,lehmad!$A$2:$A$412,0))</f>
        <v>39083</v>
      </c>
      <c r="P7848">
        <f>INDEX(lehmad!D$2:D$412,MATCH(klypsid!$B7848,lehmad!$A$2:$A$412,0))</f>
        <v>126</v>
      </c>
      <c r="Q7848">
        <f>INDEX(lehmad!E$2:E$412,MATCH(klypsid!$B7848,lehmad!$A$2:$A$412,0))</f>
        <v>1</v>
      </c>
      <c r="R7848" t="str">
        <f>INDEX(lehmad!F$2:F$412,MATCH(klypsid!$B7848,lehmad!$A$2:$A$412,0))</f>
        <v>LANCELOT-ET</v>
      </c>
      <c r="S7848">
        <f>INDEX(lehmad!H$2:H$412,MATCH(klypsid!$B7848,lehmad!$A$2:$A$412,0))</f>
        <v>126</v>
      </c>
      <c r="T7848">
        <f>INDEX(lehmad!K$2:K$412,MATCH(klypsid!$B7848,lehmad!$A$2:$A$412,0))</f>
        <v>122</v>
      </c>
      <c r="U7848" s="4">
        <f t="shared" si="244"/>
        <v>10</v>
      </c>
      <c r="V7848">
        <f t="shared" si="245"/>
        <v>28</v>
      </c>
    </row>
    <row r="7849" spans="1:22" x14ac:dyDescent="0.25">
      <c r="A7849">
        <v>4329</v>
      </c>
      <c r="B7849" t="str">
        <f>"E"&amp;A7849</f>
        <v>E4329</v>
      </c>
      <c r="C7849" t="s">
        <v>34</v>
      </c>
      <c r="D7849">
        <v>1</v>
      </c>
      <c r="E7849">
        <f>IF(D7849&lt;4,D7849,4)</f>
        <v>1</v>
      </c>
      <c r="F7849" s="1">
        <v>39804</v>
      </c>
      <c r="G7849" s="1">
        <v>39817</v>
      </c>
      <c r="H7849" s="3">
        <f>G7849-F7849</f>
        <v>13</v>
      </c>
      <c r="I7849" s="3">
        <f>IF(H7849&lt;=60,1,IF(H7849&lt;=150,2,3))</f>
        <v>1</v>
      </c>
      <c r="J7849">
        <v>30.8</v>
      </c>
      <c r="K7849">
        <v>4.5</v>
      </c>
      <c r="L7849">
        <v>3.41</v>
      </c>
      <c r="M7849">
        <v>23</v>
      </c>
      <c r="N7849">
        <f>LOG(M7849/100,2)+3</f>
        <v>0.87970576628228825</v>
      </c>
      <c r="O7849">
        <f>INDEX(lehmad!B$2:B$412,MATCH(klypsid!$B7849,lehmad!$A$2:$A$412,0))</f>
        <v>39084</v>
      </c>
      <c r="P7849">
        <f>INDEX(lehmad!D$2:D$412,MATCH(klypsid!$B7849,lehmad!$A$2:$A$412,0))</f>
        <v>124</v>
      </c>
      <c r="Q7849">
        <f>INDEX(lehmad!E$2:E$412,MATCH(klypsid!$B7849,lehmad!$A$2:$A$412,0))</f>
        <v>1</v>
      </c>
      <c r="R7849" t="str">
        <f>INDEX(lehmad!F$2:F$412,MATCH(klypsid!$B7849,lehmad!$A$2:$A$412,0))</f>
        <v>LANCELOT-ET</v>
      </c>
      <c r="S7849">
        <f>INDEX(lehmad!H$2:H$412,MATCH(klypsid!$B7849,lehmad!$A$2:$A$412,0))</f>
        <v>126</v>
      </c>
      <c r="T7849">
        <f>INDEX(lehmad!K$2:K$412,MATCH(klypsid!$B7849,lehmad!$A$2:$A$412,0))</f>
        <v>122</v>
      </c>
      <c r="U7849" s="4">
        <f t="shared" si="244"/>
        <v>1</v>
      </c>
      <c r="V7849">
        <f t="shared" si="245"/>
        <v>13</v>
      </c>
    </row>
    <row r="7850" spans="1:22" x14ac:dyDescent="0.25">
      <c r="A7850">
        <v>4329</v>
      </c>
      <c r="B7850" t="str">
        <f>"E"&amp;A7850</f>
        <v>E4329</v>
      </c>
      <c r="C7850" t="s">
        <v>34</v>
      </c>
      <c r="D7850">
        <v>1</v>
      </c>
      <c r="E7850">
        <f>IF(D7850&lt;4,D7850,4)</f>
        <v>1</v>
      </c>
      <c r="F7850" s="1">
        <v>39804</v>
      </c>
      <c r="G7850" s="1">
        <v>39845</v>
      </c>
      <c r="H7850" s="3">
        <f>G7850-F7850</f>
        <v>41</v>
      </c>
      <c r="I7850" s="3">
        <f>IF(H7850&lt;=60,1,IF(H7850&lt;=150,2,3))</f>
        <v>1</v>
      </c>
      <c r="J7850">
        <v>44.2</v>
      </c>
      <c r="K7850">
        <v>3.16</v>
      </c>
      <c r="L7850">
        <v>3.13</v>
      </c>
      <c r="M7850">
        <v>25</v>
      </c>
      <c r="N7850">
        <f>LOG(M7850/100,2)+3</f>
        <v>1</v>
      </c>
      <c r="O7850">
        <f>INDEX(lehmad!B$2:B$412,MATCH(klypsid!$B7850,lehmad!$A$2:$A$412,0))</f>
        <v>39084</v>
      </c>
      <c r="P7850">
        <f>INDEX(lehmad!D$2:D$412,MATCH(klypsid!$B7850,lehmad!$A$2:$A$412,0))</f>
        <v>124</v>
      </c>
      <c r="Q7850">
        <f>INDEX(lehmad!E$2:E$412,MATCH(klypsid!$B7850,lehmad!$A$2:$A$412,0))</f>
        <v>1</v>
      </c>
      <c r="R7850" t="str">
        <f>INDEX(lehmad!F$2:F$412,MATCH(klypsid!$B7850,lehmad!$A$2:$A$412,0))</f>
        <v>LANCELOT-ET</v>
      </c>
      <c r="S7850">
        <f>INDEX(lehmad!H$2:H$412,MATCH(klypsid!$B7850,lehmad!$A$2:$A$412,0))</f>
        <v>126</v>
      </c>
      <c r="T7850">
        <f>INDEX(lehmad!K$2:K$412,MATCH(klypsid!$B7850,lehmad!$A$2:$A$412,0))</f>
        <v>122</v>
      </c>
      <c r="U7850" s="4">
        <f t="shared" si="244"/>
        <v>2</v>
      </c>
      <c r="V7850">
        <f t="shared" si="245"/>
        <v>28</v>
      </c>
    </row>
    <row r="7851" spans="1:22" x14ac:dyDescent="0.25">
      <c r="A7851">
        <v>4329</v>
      </c>
      <c r="B7851" t="str">
        <f>"E"&amp;A7851</f>
        <v>E4329</v>
      </c>
      <c r="C7851" t="s">
        <v>34</v>
      </c>
      <c r="D7851">
        <v>1</v>
      </c>
      <c r="E7851">
        <f>IF(D7851&lt;4,D7851,4)</f>
        <v>1</v>
      </c>
      <c r="F7851" s="1">
        <v>39804</v>
      </c>
      <c r="G7851" s="1">
        <v>39875</v>
      </c>
      <c r="H7851" s="3">
        <f>G7851-F7851</f>
        <v>71</v>
      </c>
      <c r="I7851" s="3">
        <f>IF(H7851&lt;=60,1,IF(H7851&lt;=150,2,3))</f>
        <v>2</v>
      </c>
      <c r="J7851">
        <v>51.1</v>
      </c>
      <c r="K7851">
        <v>3.05</v>
      </c>
      <c r="L7851">
        <v>3.02</v>
      </c>
      <c r="M7851">
        <v>14</v>
      </c>
      <c r="N7851">
        <f>LOG(M7851/100,2)+3</f>
        <v>0.16349873228287937</v>
      </c>
      <c r="O7851">
        <f>INDEX(lehmad!B$2:B$412,MATCH(klypsid!$B7851,lehmad!$A$2:$A$412,0))</f>
        <v>39084</v>
      </c>
      <c r="P7851">
        <f>INDEX(lehmad!D$2:D$412,MATCH(klypsid!$B7851,lehmad!$A$2:$A$412,0))</f>
        <v>124</v>
      </c>
      <c r="Q7851">
        <f>INDEX(lehmad!E$2:E$412,MATCH(klypsid!$B7851,lehmad!$A$2:$A$412,0))</f>
        <v>1</v>
      </c>
      <c r="R7851" t="str">
        <f>INDEX(lehmad!F$2:F$412,MATCH(klypsid!$B7851,lehmad!$A$2:$A$412,0))</f>
        <v>LANCELOT-ET</v>
      </c>
      <c r="S7851">
        <f>INDEX(lehmad!H$2:H$412,MATCH(klypsid!$B7851,lehmad!$A$2:$A$412,0))</f>
        <v>126</v>
      </c>
      <c r="T7851">
        <f>INDEX(lehmad!K$2:K$412,MATCH(klypsid!$B7851,lehmad!$A$2:$A$412,0))</f>
        <v>122</v>
      </c>
      <c r="U7851" s="4">
        <f t="shared" si="244"/>
        <v>3</v>
      </c>
      <c r="V7851">
        <f t="shared" si="245"/>
        <v>30</v>
      </c>
    </row>
    <row r="7852" spans="1:22" x14ac:dyDescent="0.25">
      <c r="A7852">
        <v>4329</v>
      </c>
      <c r="B7852" t="str">
        <f>"E"&amp;A7852</f>
        <v>E4329</v>
      </c>
      <c r="C7852" t="s">
        <v>34</v>
      </c>
      <c r="D7852">
        <v>1</v>
      </c>
      <c r="E7852">
        <f>IF(D7852&lt;4,D7852,4)</f>
        <v>1</v>
      </c>
      <c r="F7852" s="1">
        <v>39804</v>
      </c>
      <c r="G7852" s="1">
        <v>39908</v>
      </c>
      <c r="H7852" s="3">
        <f>G7852-F7852</f>
        <v>104</v>
      </c>
      <c r="I7852" s="3">
        <f>IF(H7852&lt;=60,1,IF(H7852&lt;=150,2,3))</f>
        <v>2</v>
      </c>
      <c r="J7852">
        <v>46.1</v>
      </c>
      <c r="K7852">
        <v>3.46</v>
      </c>
      <c r="L7852">
        <v>3.04</v>
      </c>
      <c r="M7852">
        <v>17</v>
      </c>
      <c r="N7852">
        <f>LOG(M7852/100,2)+3</f>
        <v>0.44360665147561473</v>
      </c>
      <c r="O7852">
        <f>INDEX(lehmad!B$2:B$412,MATCH(klypsid!$B7852,lehmad!$A$2:$A$412,0))</f>
        <v>39084</v>
      </c>
      <c r="P7852">
        <f>INDEX(lehmad!D$2:D$412,MATCH(klypsid!$B7852,lehmad!$A$2:$A$412,0))</f>
        <v>124</v>
      </c>
      <c r="Q7852">
        <f>INDEX(lehmad!E$2:E$412,MATCH(klypsid!$B7852,lehmad!$A$2:$A$412,0))</f>
        <v>1</v>
      </c>
      <c r="R7852" t="str">
        <f>INDEX(lehmad!F$2:F$412,MATCH(klypsid!$B7852,lehmad!$A$2:$A$412,0))</f>
        <v>LANCELOT-ET</v>
      </c>
      <c r="S7852">
        <f>INDEX(lehmad!H$2:H$412,MATCH(klypsid!$B7852,lehmad!$A$2:$A$412,0))</f>
        <v>126</v>
      </c>
      <c r="T7852">
        <f>INDEX(lehmad!K$2:K$412,MATCH(klypsid!$B7852,lehmad!$A$2:$A$412,0))</f>
        <v>122</v>
      </c>
      <c r="U7852" s="4">
        <f t="shared" si="244"/>
        <v>4</v>
      </c>
      <c r="V7852">
        <f t="shared" si="245"/>
        <v>33</v>
      </c>
    </row>
    <row r="7853" spans="1:22" x14ac:dyDescent="0.25">
      <c r="A7853">
        <v>4329</v>
      </c>
      <c r="B7853" t="str">
        <f>"E"&amp;A7853</f>
        <v>E4329</v>
      </c>
      <c r="C7853" t="s">
        <v>34</v>
      </c>
      <c r="D7853">
        <v>1</v>
      </c>
      <c r="E7853">
        <f>IF(D7853&lt;4,D7853,4)</f>
        <v>1</v>
      </c>
      <c r="F7853" s="1">
        <v>39804</v>
      </c>
      <c r="G7853" s="1">
        <v>39944</v>
      </c>
      <c r="H7853" s="3">
        <f>G7853-F7853</f>
        <v>140</v>
      </c>
      <c r="I7853" s="3">
        <f>IF(H7853&lt;=60,1,IF(H7853&lt;=150,2,3))</f>
        <v>2</v>
      </c>
      <c r="J7853">
        <v>47.3</v>
      </c>
      <c r="K7853">
        <v>3.17</v>
      </c>
      <c r="L7853">
        <v>3.26</v>
      </c>
      <c r="M7853">
        <v>19</v>
      </c>
      <c r="N7853">
        <f>LOG(M7853/100,2)+3</f>
        <v>0.60407132366886085</v>
      </c>
      <c r="O7853">
        <f>INDEX(lehmad!B$2:B$412,MATCH(klypsid!$B7853,lehmad!$A$2:$A$412,0))</f>
        <v>39084</v>
      </c>
      <c r="P7853">
        <f>INDEX(lehmad!D$2:D$412,MATCH(klypsid!$B7853,lehmad!$A$2:$A$412,0))</f>
        <v>124</v>
      </c>
      <c r="Q7853">
        <f>INDEX(lehmad!E$2:E$412,MATCH(klypsid!$B7853,lehmad!$A$2:$A$412,0))</f>
        <v>1</v>
      </c>
      <c r="R7853" t="str">
        <f>INDEX(lehmad!F$2:F$412,MATCH(klypsid!$B7853,lehmad!$A$2:$A$412,0))</f>
        <v>LANCELOT-ET</v>
      </c>
      <c r="S7853">
        <f>INDEX(lehmad!H$2:H$412,MATCH(klypsid!$B7853,lehmad!$A$2:$A$412,0))</f>
        <v>126</v>
      </c>
      <c r="T7853">
        <f>INDEX(lehmad!K$2:K$412,MATCH(klypsid!$B7853,lehmad!$A$2:$A$412,0))</f>
        <v>122</v>
      </c>
      <c r="U7853" s="4">
        <f t="shared" si="244"/>
        <v>5</v>
      </c>
      <c r="V7853">
        <f t="shared" si="245"/>
        <v>36</v>
      </c>
    </row>
    <row r="7854" spans="1:22" x14ac:dyDescent="0.25">
      <c r="A7854">
        <v>4329</v>
      </c>
      <c r="B7854" t="str">
        <f>"E"&amp;A7854</f>
        <v>E4329</v>
      </c>
      <c r="C7854" t="s">
        <v>34</v>
      </c>
      <c r="D7854">
        <v>1</v>
      </c>
      <c r="E7854">
        <f>IF(D7854&lt;4,D7854,4)</f>
        <v>1</v>
      </c>
      <c r="F7854" s="1">
        <v>39804</v>
      </c>
      <c r="G7854" s="1">
        <v>39972</v>
      </c>
      <c r="H7854" s="3">
        <f>G7854-F7854</f>
        <v>168</v>
      </c>
      <c r="I7854" s="3">
        <f>IF(H7854&lt;=60,1,IF(H7854&lt;=150,2,3))</f>
        <v>3</v>
      </c>
      <c r="J7854">
        <v>46.3</v>
      </c>
      <c r="K7854">
        <v>1.99</v>
      </c>
      <c r="L7854">
        <v>3.25</v>
      </c>
      <c r="M7854">
        <v>38</v>
      </c>
      <c r="N7854">
        <f>LOG(M7854/100,2)+3</f>
        <v>1.6040713236688608</v>
      </c>
      <c r="O7854">
        <f>INDEX(lehmad!B$2:B$412,MATCH(klypsid!$B7854,lehmad!$A$2:$A$412,0))</f>
        <v>39084</v>
      </c>
      <c r="P7854">
        <f>INDEX(lehmad!D$2:D$412,MATCH(klypsid!$B7854,lehmad!$A$2:$A$412,0))</f>
        <v>124</v>
      </c>
      <c r="Q7854">
        <f>INDEX(lehmad!E$2:E$412,MATCH(klypsid!$B7854,lehmad!$A$2:$A$412,0))</f>
        <v>1</v>
      </c>
      <c r="R7854" t="str">
        <f>INDEX(lehmad!F$2:F$412,MATCH(klypsid!$B7854,lehmad!$A$2:$A$412,0))</f>
        <v>LANCELOT-ET</v>
      </c>
      <c r="S7854">
        <f>INDEX(lehmad!H$2:H$412,MATCH(klypsid!$B7854,lehmad!$A$2:$A$412,0))</f>
        <v>126</v>
      </c>
      <c r="T7854">
        <f>INDEX(lehmad!K$2:K$412,MATCH(klypsid!$B7854,lehmad!$A$2:$A$412,0))</f>
        <v>122</v>
      </c>
      <c r="U7854" s="4">
        <f t="shared" si="244"/>
        <v>6</v>
      </c>
      <c r="V7854">
        <f t="shared" si="245"/>
        <v>28</v>
      </c>
    </row>
    <row r="7855" spans="1:22" x14ac:dyDescent="0.25">
      <c r="A7855">
        <v>4329</v>
      </c>
      <c r="B7855" t="str">
        <f>"E"&amp;A7855</f>
        <v>E4329</v>
      </c>
      <c r="C7855" t="s">
        <v>34</v>
      </c>
      <c r="D7855">
        <v>1</v>
      </c>
      <c r="E7855">
        <f>IF(D7855&lt;4,D7855,4)</f>
        <v>1</v>
      </c>
      <c r="F7855" s="1">
        <v>39804</v>
      </c>
      <c r="G7855" s="1">
        <v>40007</v>
      </c>
      <c r="H7855" s="3">
        <f>G7855-F7855</f>
        <v>203</v>
      </c>
      <c r="I7855" s="3">
        <f>IF(H7855&lt;=60,1,IF(H7855&lt;=150,2,3))</f>
        <v>3</v>
      </c>
      <c r="J7855">
        <v>43.2</v>
      </c>
      <c r="K7855">
        <v>2.48</v>
      </c>
      <c r="L7855">
        <v>3.21</v>
      </c>
      <c r="M7855">
        <v>25</v>
      </c>
      <c r="N7855">
        <f>LOG(M7855/100,2)+3</f>
        <v>1</v>
      </c>
      <c r="O7855">
        <f>INDEX(lehmad!B$2:B$412,MATCH(klypsid!$B7855,lehmad!$A$2:$A$412,0))</f>
        <v>39084</v>
      </c>
      <c r="P7855">
        <f>INDEX(lehmad!D$2:D$412,MATCH(klypsid!$B7855,lehmad!$A$2:$A$412,0))</f>
        <v>124</v>
      </c>
      <c r="Q7855">
        <f>INDEX(lehmad!E$2:E$412,MATCH(klypsid!$B7855,lehmad!$A$2:$A$412,0))</f>
        <v>1</v>
      </c>
      <c r="R7855" t="str">
        <f>INDEX(lehmad!F$2:F$412,MATCH(klypsid!$B7855,lehmad!$A$2:$A$412,0))</f>
        <v>LANCELOT-ET</v>
      </c>
      <c r="S7855">
        <f>INDEX(lehmad!H$2:H$412,MATCH(klypsid!$B7855,lehmad!$A$2:$A$412,0))</f>
        <v>126</v>
      </c>
      <c r="T7855">
        <f>INDEX(lehmad!K$2:K$412,MATCH(klypsid!$B7855,lehmad!$A$2:$A$412,0))</f>
        <v>122</v>
      </c>
      <c r="U7855" s="4">
        <f t="shared" si="244"/>
        <v>7</v>
      </c>
      <c r="V7855">
        <f t="shared" si="245"/>
        <v>35</v>
      </c>
    </row>
    <row r="7856" spans="1:22" x14ac:dyDescent="0.25">
      <c r="A7856">
        <v>4329</v>
      </c>
      <c r="B7856" t="str">
        <f>"E"&amp;A7856</f>
        <v>E4329</v>
      </c>
      <c r="C7856" t="s">
        <v>34</v>
      </c>
      <c r="D7856">
        <v>1</v>
      </c>
      <c r="E7856">
        <f>IF(D7856&lt;4,D7856,4)</f>
        <v>1</v>
      </c>
      <c r="F7856" s="1">
        <v>39804</v>
      </c>
      <c r="G7856" s="1">
        <v>40037</v>
      </c>
      <c r="H7856" s="3">
        <f>G7856-F7856</f>
        <v>233</v>
      </c>
      <c r="I7856" s="3">
        <f>IF(H7856&lt;=60,1,IF(H7856&lt;=150,2,3))</f>
        <v>3</v>
      </c>
      <c r="J7856">
        <v>31.3</v>
      </c>
      <c r="K7856">
        <v>2.84</v>
      </c>
      <c r="L7856">
        <v>3.78</v>
      </c>
      <c r="M7856">
        <v>36</v>
      </c>
      <c r="N7856">
        <f>LOG(M7856/100,2)+3</f>
        <v>1.5260688116675876</v>
      </c>
      <c r="O7856">
        <f>INDEX(lehmad!B$2:B$412,MATCH(klypsid!$B7856,lehmad!$A$2:$A$412,0))</f>
        <v>39084</v>
      </c>
      <c r="P7856">
        <f>INDEX(lehmad!D$2:D$412,MATCH(klypsid!$B7856,lehmad!$A$2:$A$412,0))</f>
        <v>124</v>
      </c>
      <c r="Q7856">
        <f>INDEX(lehmad!E$2:E$412,MATCH(klypsid!$B7856,lehmad!$A$2:$A$412,0))</f>
        <v>1</v>
      </c>
      <c r="R7856" t="str">
        <f>INDEX(lehmad!F$2:F$412,MATCH(klypsid!$B7856,lehmad!$A$2:$A$412,0))</f>
        <v>LANCELOT-ET</v>
      </c>
      <c r="S7856">
        <f>INDEX(lehmad!H$2:H$412,MATCH(klypsid!$B7856,lehmad!$A$2:$A$412,0))</f>
        <v>126</v>
      </c>
      <c r="T7856">
        <f>INDEX(lehmad!K$2:K$412,MATCH(klypsid!$B7856,lehmad!$A$2:$A$412,0))</f>
        <v>122</v>
      </c>
      <c r="U7856" s="4">
        <f t="shared" si="244"/>
        <v>8</v>
      </c>
      <c r="V7856">
        <f t="shared" si="245"/>
        <v>30</v>
      </c>
    </row>
    <row r="7857" spans="1:22" x14ac:dyDescent="0.25">
      <c r="A7857">
        <v>4329</v>
      </c>
      <c r="B7857" t="str">
        <f>"E"&amp;A7857</f>
        <v>E4329</v>
      </c>
      <c r="C7857" t="s">
        <v>34</v>
      </c>
      <c r="D7857">
        <v>1</v>
      </c>
      <c r="E7857">
        <f>IF(D7857&lt;4,D7857,4)</f>
        <v>1</v>
      </c>
      <c r="F7857" s="1">
        <v>39804</v>
      </c>
      <c r="G7857" s="1">
        <v>40066</v>
      </c>
      <c r="H7857" s="3">
        <f>G7857-F7857</f>
        <v>262</v>
      </c>
      <c r="I7857" s="3">
        <f>IF(H7857&lt;=60,1,IF(H7857&lt;=150,2,3))</f>
        <v>3</v>
      </c>
      <c r="J7857">
        <v>32.5</v>
      </c>
      <c r="K7857">
        <v>3.78</v>
      </c>
      <c r="L7857">
        <v>3.69</v>
      </c>
      <c r="M7857">
        <v>32</v>
      </c>
      <c r="N7857">
        <f>LOG(M7857/100,2)+3</f>
        <v>1.3561438102252752</v>
      </c>
      <c r="O7857">
        <f>INDEX(lehmad!B$2:B$412,MATCH(klypsid!$B7857,lehmad!$A$2:$A$412,0))</f>
        <v>39084</v>
      </c>
      <c r="P7857">
        <f>INDEX(lehmad!D$2:D$412,MATCH(klypsid!$B7857,lehmad!$A$2:$A$412,0))</f>
        <v>124</v>
      </c>
      <c r="Q7857">
        <f>INDEX(lehmad!E$2:E$412,MATCH(klypsid!$B7857,lehmad!$A$2:$A$412,0))</f>
        <v>1</v>
      </c>
      <c r="R7857" t="str">
        <f>INDEX(lehmad!F$2:F$412,MATCH(klypsid!$B7857,lehmad!$A$2:$A$412,0))</f>
        <v>LANCELOT-ET</v>
      </c>
      <c r="S7857">
        <f>INDEX(lehmad!H$2:H$412,MATCH(klypsid!$B7857,lehmad!$A$2:$A$412,0))</f>
        <v>126</v>
      </c>
      <c r="T7857">
        <f>INDEX(lehmad!K$2:K$412,MATCH(klypsid!$B7857,lehmad!$A$2:$A$412,0))</f>
        <v>122</v>
      </c>
      <c r="U7857" s="4">
        <f t="shared" si="244"/>
        <v>9</v>
      </c>
      <c r="V7857">
        <f t="shared" si="245"/>
        <v>29</v>
      </c>
    </row>
    <row r="7858" spans="1:22" x14ac:dyDescent="0.25">
      <c r="A7858">
        <v>4329</v>
      </c>
      <c r="B7858" t="str">
        <f>"E"&amp;A7858</f>
        <v>E4329</v>
      </c>
      <c r="C7858" t="s">
        <v>34</v>
      </c>
      <c r="D7858">
        <v>1</v>
      </c>
      <c r="E7858">
        <f>IF(D7858&lt;4,D7858,4)</f>
        <v>1</v>
      </c>
      <c r="F7858" s="1">
        <v>39804</v>
      </c>
      <c r="G7858" s="1">
        <v>40094</v>
      </c>
      <c r="H7858" s="3">
        <f>G7858-F7858</f>
        <v>290</v>
      </c>
      <c r="I7858" s="3">
        <f>IF(H7858&lt;=60,1,IF(H7858&lt;=150,2,3))</f>
        <v>3</v>
      </c>
      <c r="J7858">
        <v>29.9</v>
      </c>
      <c r="K7858">
        <v>2.4</v>
      </c>
      <c r="L7858">
        <v>4.1500000000000004</v>
      </c>
      <c r="M7858">
        <v>53</v>
      </c>
      <c r="N7858">
        <f>LOG(M7858/100,2)+3</f>
        <v>2.0840642647884744</v>
      </c>
      <c r="O7858">
        <f>INDEX(lehmad!B$2:B$412,MATCH(klypsid!$B7858,lehmad!$A$2:$A$412,0))</f>
        <v>39084</v>
      </c>
      <c r="P7858">
        <f>INDEX(lehmad!D$2:D$412,MATCH(klypsid!$B7858,lehmad!$A$2:$A$412,0))</f>
        <v>124</v>
      </c>
      <c r="Q7858">
        <f>INDEX(lehmad!E$2:E$412,MATCH(klypsid!$B7858,lehmad!$A$2:$A$412,0))</f>
        <v>1</v>
      </c>
      <c r="R7858" t="str">
        <f>INDEX(lehmad!F$2:F$412,MATCH(klypsid!$B7858,lehmad!$A$2:$A$412,0))</f>
        <v>LANCELOT-ET</v>
      </c>
      <c r="S7858">
        <f>INDEX(lehmad!H$2:H$412,MATCH(klypsid!$B7858,lehmad!$A$2:$A$412,0))</f>
        <v>126</v>
      </c>
      <c r="T7858">
        <f>INDEX(lehmad!K$2:K$412,MATCH(klypsid!$B7858,lehmad!$A$2:$A$412,0))</f>
        <v>122</v>
      </c>
      <c r="U7858" s="4">
        <f t="shared" si="244"/>
        <v>10</v>
      </c>
      <c r="V7858">
        <f t="shared" si="245"/>
        <v>28</v>
      </c>
    </row>
    <row r="7859" spans="1:22" x14ac:dyDescent="0.25">
      <c r="A7859">
        <v>4329</v>
      </c>
      <c r="B7859" t="str">
        <f>"E"&amp;A7859</f>
        <v>E4329</v>
      </c>
      <c r="C7859" t="s">
        <v>34</v>
      </c>
      <c r="D7859">
        <v>1</v>
      </c>
      <c r="E7859">
        <f>IF(D7859&lt;4,D7859,4)</f>
        <v>1</v>
      </c>
      <c r="F7859" s="1">
        <v>39804</v>
      </c>
      <c r="G7859" s="1">
        <v>40125</v>
      </c>
      <c r="H7859" s="3">
        <f>G7859-F7859</f>
        <v>321</v>
      </c>
      <c r="I7859" s="3">
        <f>IF(H7859&lt;=60,1,IF(H7859&lt;=150,2,3))</f>
        <v>3</v>
      </c>
      <c r="J7859">
        <v>30.5</v>
      </c>
      <c r="K7859">
        <v>4.07</v>
      </c>
      <c r="L7859">
        <v>3.68</v>
      </c>
      <c r="M7859">
        <v>33</v>
      </c>
      <c r="N7859">
        <f>LOG(M7859/100,2)+3</f>
        <v>1.4005379295837288</v>
      </c>
      <c r="O7859">
        <f>INDEX(lehmad!B$2:B$412,MATCH(klypsid!$B7859,lehmad!$A$2:$A$412,0))</f>
        <v>39084</v>
      </c>
      <c r="P7859">
        <f>INDEX(lehmad!D$2:D$412,MATCH(klypsid!$B7859,lehmad!$A$2:$A$412,0))</f>
        <v>124</v>
      </c>
      <c r="Q7859">
        <f>INDEX(lehmad!E$2:E$412,MATCH(klypsid!$B7859,lehmad!$A$2:$A$412,0))</f>
        <v>1</v>
      </c>
      <c r="R7859" t="str">
        <f>INDEX(lehmad!F$2:F$412,MATCH(klypsid!$B7859,lehmad!$A$2:$A$412,0))</f>
        <v>LANCELOT-ET</v>
      </c>
      <c r="S7859">
        <f>INDEX(lehmad!H$2:H$412,MATCH(klypsid!$B7859,lehmad!$A$2:$A$412,0))</f>
        <v>126</v>
      </c>
      <c r="T7859">
        <f>INDEX(lehmad!K$2:K$412,MATCH(klypsid!$B7859,lehmad!$A$2:$A$412,0))</f>
        <v>122</v>
      </c>
      <c r="U7859" s="4">
        <f t="shared" si="244"/>
        <v>11</v>
      </c>
      <c r="V7859">
        <f t="shared" si="245"/>
        <v>31</v>
      </c>
    </row>
    <row r="7860" spans="1:22" x14ac:dyDescent="0.25">
      <c r="A7860">
        <v>4329</v>
      </c>
      <c r="B7860" t="str">
        <f>"E"&amp;A7860</f>
        <v>E4329</v>
      </c>
      <c r="C7860" t="s">
        <v>34</v>
      </c>
      <c r="D7860">
        <v>2</v>
      </c>
      <c r="E7860">
        <f>IF(D7860&lt;4,D7860,4)</f>
        <v>2</v>
      </c>
      <c r="F7860" s="1">
        <v>40187</v>
      </c>
      <c r="G7860" s="1">
        <v>40214</v>
      </c>
      <c r="H7860" s="3">
        <f>G7860-F7860</f>
        <v>27</v>
      </c>
      <c r="I7860" s="3">
        <f>IF(H7860&lt;=60,1,IF(H7860&lt;=150,2,3))</f>
        <v>1</v>
      </c>
      <c r="J7860">
        <v>50.6</v>
      </c>
      <c r="K7860">
        <v>2.4900000000000002</v>
      </c>
      <c r="L7860">
        <v>3.3</v>
      </c>
      <c r="M7860">
        <v>153</v>
      </c>
      <c r="N7860">
        <f>LOG(M7860/100,2)+3</f>
        <v>3.6135316529179269</v>
      </c>
      <c r="O7860">
        <f>INDEX(lehmad!B$2:B$412,MATCH(klypsid!$B7860,lehmad!$A$2:$A$412,0))</f>
        <v>39084</v>
      </c>
      <c r="P7860">
        <f>INDEX(lehmad!D$2:D$412,MATCH(klypsid!$B7860,lehmad!$A$2:$A$412,0))</f>
        <v>124</v>
      </c>
      <c r="Q7860">
        <f>INDEX(lehmad!E$2:E$412,MATCH(klypsid!$B7860,lehmad!$A$2:$A$412,0))</f>
        <v>1</v>
      </c>
      <c r="R7860" t="str">
        <f>INDEX(lehmad!F$2:F$412,MATCH(klypsid!$B7860,lehmad!$A$2:$A$412,0))</f>
        <v>LANCELOT-ET</v>
      </c>
      <c r="S7860">
        <f>INDEX(lehmad!H$2:H$412,MATCH(klypsid!$B7860,lehmad!$A$2:$A$412,0))</f>
        <v>126</v>
      </c>
      <c r="T7860">
        <f>INDEX(lehmad!K$2:K$412,MATCH(klypsid!$B7860,lehmad!$A$2:$A$412,0))</f>
        <v>122</v>
      </c>
      <c r="U7860" s="4">
        <f t="shared" si="244"/>
        <v>1</v>
      </c>
      <c r="V7860">
        <f t="shared" si="245"/>
        <v>27</v>
      </c>
    </row>
    <row r="7861" spans="1:22" x14ac:dyDescent="0.25">
      <c r="A7861">
        <v>4329</v>
      </c>
      <c r="B7861" t="str">
        <f>"E"&amp;A7861</f>
        <v>E4329</v>
      </c>
      <c r="C7861" t="s">
        <v>34</v>
      </c>
      <c r="D7861">
        <v>2</v>
      </c>
      <c r="E7861">
        <f>IF(D7861&lt;4,D7861,4)</f>
        <v>2</v>
      </c>
      <c r="F7861" s="1">
        <v>40187</v>
      </c>
      <c r="G7861" s="1">
        <v>40242</v>
      </c>
      <c r="H7861" s="3">
        <f>G7861-F7861</f>
        <v>55</v>
      </c>
      <c r="I7861" s="3">
        <f>IF(H7861&lt;=60,1,IF(H7861&lt;=150,2,3))</f>
        <v>1</v>
      </c>
      <c r="J7861">
        <v>50.5</v>
      </c>
      <c r="K7861">
        <v>3.6</v>
      </c>
      <c r="L7861">
        <v>3.12</v>
      </c>
      <c r="M7861">
        <v>1092</v>
      </c>
      <c r="N7861">
        <f>LOG(M7861/100,2)+3</f>
        <v>6.4489009511451281</v>
      </c>
      <c r="O7861">
        <f>INDEX(lehmad!B$2:B$412,MATCH(klypsid!$B7861,lehmad!$A$2:$A$412,0))</f>
        <v>39084</v>
      </c>
      <c r="P7861">
        <f>INDEX(lehmad!D$2:D$412,MATCH(klypsid!$B7861,lehmad!$A$2:$A$412,0))</f>
        <v>124</v>
      </c>
      <c r="Q7861">
        <f>INDEX(lehmad!E$2:E$412,MATCH(klypsid!$B7861,lehmad!$A$2:$A$412,0))</f>
        <v>1</v>
      </c>
      <c r="R7861" t="str">
        <f>INDEX(lehmad!F$2:F$412,MATCH(klypsid!$B7861,lehmad!$A$2:$A$412,0))</f>
        <v>LANCELOT-ET</v>
      </c>
      <c r="S7861">
        <f>INDEX(lehmad!H$2:H$412,MATCH(klypsid!$B7861,lehmad!$A$2:$A$412,0))</f>
        <v>126</v>
      </c>
      <c r="T7861">
        <f>INDEX(lehmad!K$2:K$412,MATCH(klypsid!$B7861,lehmad!$A$2:$A$412,0))</f>
        <v>122</v>
      </c>
      <c r="U7861" s="4">
        <f t="shared" si="244"/>
        <v>2</v>
      </c>
      <c r="V7861">
        <f t="shared" si="245"/>
        <v>28</v>
      </c>
    </row>
    <row r="7862" spans="1:22" x14ac:dyDescent="0.25">
      <c r="A7862">
        <v>4329</v>
      </c>
      <c r="B7862" t="str">
        <f>"E"&amp;A7862</f>
        <v>E4329</v>
      </c>
      <c r="C7862" t="s">
        <v>34</v>
      </c>
      <c r="D7862">
        <v>2</v>
      </c>
      <c r="E7862">
        <f>IF(D7862&lt;4,D7862,4)</f>
        <v>2</v>
      </c>
      <c r="F7862" s="1">
        <v>40187</v>
      </c>
      <c r="G7862" s="1">
        <v>40276</v>
      </c>
      <c r="H7862" s="3">
        <f>G7862-F7862</f>
        <v>89</v>
      </c>
      <c r="I7862" s="3">
        <f>IF(H7862&lt;=60,1,IF(H7862&lt;=150,2,3))</f>
        <v>2</v>
      </c>
      <c r="J7862">
        <v>52</v>
      </c>
      <c r="K7862">
        <v>3.37</v>
      </c>
      <c r="L7862">
        <v>3.01</v>
      </c>
      <c r="M7862">
        <v>758</v>
      </c>
      <c r="N7862">
        <f>LOG(M7862/100,2)+3</f>
        <v>5.9221978483963671</v>
      </c>
      <c r="O7862">
        <f>INDEX(lehmad!B$2:B$412,MATCH(klypsid!$B7862,lehmad!$A$2:$A$412,0))</f>
        <v>39084</v>
      </c>
      <c r="P7862">
        <f>INDEX(lehmad!D$2:D$412,MATCH(klypsid!$B7862,lehmad!$A$2:$A$412,0))</f>
        <v>124</v>
      </c>
      <c r="Q7862">
        <f>INDEX(lehmad!E$2:E$412,MATCH(klypsid!$B7862,lehmad!$A$2:$A$412,0))</f>
        <v>1</v>
      </c>
      <c r="R7862" t="str">
        <f>INDEX(lehmad!F$2:F$412,MATCH(klypsid!$B7862,lehmad!$A$2:$A$412,0))</f>
        <v>LANCELOT-ET</v>
      </c>
      <c r="S7862">
        <f>INDEX(lehmad!H$2:H$412,MATCH(klypsid!$B7862,lehmad!$A$2:$A$412,0))</f>
        <v>126</v>
      </c>
      <c r="T7862">
        <f>INDEX(lehmad!K$2:K$412,MATCH(klypsid!$B7862,lehmad!$A$2:$A$412,0))</f>
        <v>122</v>
      </c>
      <c r="U7862" s="4">
        <f t="shared" si="244"/>
        <v>3</v>
      </c>
      <c r="V7862">
        <f t="shared" si="245"/>
        <v>34</v>
      </c>
    </row>
    <row r="7863" spans="1:22" x14ac:dyDescent="0.25">
      <c r="A7863">
        <v>4329</v>
      </c>
      <c r="B7863" t="str">
        <f>"E"&amp;A7863</f>
        <v>E4329</v>
      </c>
      <c r="C7863" t="s">
        <v>34</v>
      </c>
      <c r="D7863">
        <v>2</v>
      </c>
      <c r="E7863">
        <f>IF(D7863&lt;4,D7863,4)</f>
        <v>2</v>
      </c>
      <c r="F7863" s="1">
        <v>40187</v>
      </c>
      <c r="G7863" s="1">
        <v>40304</v>
      </c>
      <c r="H7863" s="3">
        <f>G7863-F7863</f>
        <v>117</v>
      </c>
      <c r="I7863" s="3">
        <f>IF(H7863&lt;=60,1,IF(H7863&lt;=150,2,3))</f>
        <v>2</v>
      </c>
      <c r="J7863">
        <v>47.7</v>
      </c>
      <c r="K7863">
        <v>2.67</v>
      </c>
      <c r="L7863">
        <v>3.24</v>
      </c>
      <c r="M7863">
        <v>85</v>
      </c>
      <c r="N7863">
        <f>LOG(M7863/100,2)+3</f>
        <v>2.7655347463629769</v>
      </c>
      <c r="O7863">
        <f>INDEX(lehmad!B$2:B$412,MATCH(klypsid!$B7863,lehmad!$A$2:$A$412,0))</f>
        <v>39084</v>
      </c>
      <c r="P7863">
        <f>INDEX(lehmad!D$2:D$412,MATCH(klypsid!$B7863,lehmad!$A$2:$A$412,0))</f>
        <v>124</v>
      </c>
      <c r="Q7863">
        <f>INDEX(lehmad!E$2:E$412,MATCH(klypsid!$B7863,lehmad!$A$2:$A$412,0))</f>
        <v>1</v>
      </c>
      <c r="R7863" t="str">
        <f>INDEX(lehmad!F$2:F$412,MATCH(klypsid!$B7863,lehmad!$A$2:$A$412,0))</f>
        <v>LANCELOT-ET</v>
      </c>
      <c r="S7863">
        <f>INDEX(lehmad!H$2:H$412,MATCH(klypsid!$B7863,lehmad!$A$2:$A$412,0))</f>
        <v>126</v>
      </c>
      <c r="T7863">
        <f>INDEX(lehmad!K$2:K$412,MATCH(klypsid!$B7863,lehmad!$A$2:$A$412,0))</f>
        <v>122</v>
      </c>
      <c r="U7863" s="4">
        <f t="shared" si="244"/>
        <v>4</v>
      </c>
      <c r="V7863">
        <f t="shared" si="245"/>
        <v>28</v>
      </c>
    </row>
    <row r="7864" spans="1:22" x14ac:dyDescent="0.25">
      <c r="A7864">
        <v>4329</v>
      </c>
      <c r="B7864" t="str">
        <f>"E"&amp;A7864</f>
        <v>E4329</v>
      </c>
      <c r="C7864" t="s">
        <v>34</v>
      </c>
      <c r="D7864">
        <v>2</v>
      </c>
      <c r="E7864">
        <f>IF(D7864&lt;4,D7864,4)</f>
        <v>2</v>
      </c>
      <c r="F7864" s="1">
        <v>40187</v>
      </c>
      <c r="G7864" s="1">
        <v>40336</v>
      </c>
      <c r="H7864" s="3">
        <f>G7864-F7864</f>
        <v>149</v>
      </c>
      <c r="I7864" s="3">
        <f>IF(H7864&lt;=60,1,IF(H7864&lt;=150,2,3))</f>
        <v>2</v>
      </c>
      <c r="J7864">
        <v>45.8</v>
      </c>
      <c r="K7864">
        <v>3.48</v>
      </c>
      <c r="L7864">
        <v>3.01</v>
      </c>
      <c r="M7864">
        <v>133</v>
      </c>
      <c r="N7864">
        <f>LOG(M7864/100,2)+3</f>
        <v>3.411426245726465</v>
      </c>
      <c r="O7864">
        <f>INDEX(lehmad!B$2:B$412,MATCH(klypsid!$B7864,lehmad!$A$2:$A$412,0))</f>
        <v>39084</v>
      </c>
      <c r="P7864">
        <f>INDEX(lehmad!D$2:D$412,MATCH(klypsid!$B7864,lehmad!$A$2:$A$412,0))</f>
        <v>124</v>
      </c>
      <c r="Q7864">
        <f>INDEX(lehmad!E$2:E$412,MATCH(klypsid!$B7864,lehmad!$A$2:$A$412,0))</f>
        <v>1</v>
      </c>
      <c r="R7864" t="str">
        <f>INDEX(lehmad!F$2:F$412,MATCH(klypsid!$B7864,lehmad!$A$2:$A$412,0))</f>
        <v>LANCELOT-ET</v>
      </c>
      <c r="S7864">
        <f>INDEX(lehmad!H$2:H$412,MATCH(klypsid!$B7864,lehmad!$A$2:$A$412,0))</f>
        <v>126</v>
      </c>
      <c r="T7864">
        <f>INDEX(lehmad!K$2:K$412,MATCH(klypsid!$B7864,lehmad!$A$2:$A$412,0))</f>
        <v>122</v>
      </c>
      <c r="U7864" s="4">
        <f t="shared" si="244"/>
        <v>5</v>
      </c>
      <c r="V7864">
        <f t="shared" si="245"/>
        <v>32</v>
      </c>
    </row>
    <row r="7865" spans="1:22" x14ac:dyDescent="0.25">
      <c r="A7865">
        <v>4329</v>
      </c>
      <c r="B7865" t="str">
        <f>"E"&amp;A7865</f>
        <v>E4329</v>
      </c>
      <c r="C7865" t="s">
        <v>34</v>
      </c>
      <c r="D7865">
        <v>2</v>
      </c>
      <c r="E7865">
        <f>IF(D7865&lt;4,D7865,4)</f>
        <v>2</v>
      </c>
      <c r="F7865" s="1">
        <v>40187</v>
      </c>
      <c r="G7865" s="1">
        <v>40371</v>
      </c>
      <c r="H7865" s="3">
        <f>G7865-F7865</f>
        <v>184</v>
      </c>
      <c r="I7865" s="3">
        <f>IF(H7865&lt;=60,1,IF(H7865&lt;=150,2,3))</f>
        <v>3</v>
      </c>
      <c r="J7865">
        <v>34.4</v>
      </c>
      <c r="K7865">
        <v>4.0999999999999996</v>
      </c>
      <c r="L7865">
        <v>3.28</v>
      </c>
      <c r="M7865">
        <v>127</v>
      </c>
      <c r="N7865">
        <f>LOG(M7865/100,2)+3</f>
        <v>3.3448284969974411</v>
      </c>
      <c r="O7865">
        <f>INDEX(lehmad!B$2:B$412,MATCH(klypsid!$B7865,lehmad!$A$2:$A$412,0))</f>
        <v>39084</v>
      </c>
      <c r="P7865">
        <f>INDEX(lehmad!D$2:D$412,MATCH(klypsid!$B7865,lehmad!$A$2:$A$412,0))</f>
        <v>124</v>
      </c>
      <c r="Q7865">
        <f>INDEX(lehmad!E$2:E$412,MATCH(klypsid!$B7865,lehmad!$A$2:$A$412,0))</f>
        <v>1</v>
      </c>
      <c r="R7865" t="str">
        <f>INDEX(lehmad!F$2:F$412,MATCH(klypsid!$B7865,lehmad!$A$2:$A$412,0))</f>
        <v>LANCELOT-ET</v>
      </c>
      <c r="S7865">
        <f>INDEX(lehmad!H$2:H$412,MATCH(klypsid!$B7865,lehmad!$A$2:$A$412,0))</f>
        <v>126</v>
      </c>
      <c r="T7865">
        <f>INDEX(lehmad!K$2:K$412,MATCH(klypsid!$B7865,lehmad!$A$2:$A$412,0))</f>
        <v>122</v>
      </c>
      <c r="U7865" s="4">
        <f t="shared" si="244"/>
        <v>6</v>
      </c>
      <c r="V7865">
        <f t="shared" si="245"/>
        <v>35</v>
      </c>
    </row>
    <row r="7866" spans="1:22" x14ac:dyDescent="0.25">
      <c r="A7866">
        <v>4329</v>
      </c>
      <c r="B7866" t="str">
        <f>"E"&amp;A7866</f>
        <v>E4329</v>
      </c>
      <c r="C7866" t="s">
        <v>34</v>
      </c>
      <c r="D7866">
        <v>2</v>
      </c>
      <c r="E7866">
        <f>IF(D7866&lt;4,D7866,4)</f>
        <v>2</v>
      </c>
      <c r="F7866" s="1">
        <v>40187</v>
      </c>
      <c r="G7866" s="1">
        <v>40396</v>
      </c>
      <c r="H7866" s="3">
        <f>G7866-F7866</f>
        <v>209</v>
      </c>
      <c r="I7866" s="3">
        <f>IF(H7866&lt;=60,1,IF(H7866&lt;=150,2,3))</f>
        <v>3</v>
      </c>
      <c r="J7866">
        <v>33.299999999999997</v>
      </c>
      <c r="K7866">
        <v>3.2</v>
      </c>
      <c r="L7866">
        <v>3.34</v>
      </c>
      <c r="M7866">
        <v>84</v>
      </c>
      <c r="N7866">
        <f>LOG(M7866/100,2)+3</f>
        <v>2.7484612330040354</v>
      </c>
      <c r="O7866">
        <f>INDEX(lehmad!B$2:B$412,MATCH(klypsid!$B7866,lehmad!$A$2:$A$412,0))</f>
        <v>39084</v>
      </c>
      <c r="P7866">
        <f>INDEX(lehmad!D$2:D$412,MATCH(klypsid!$B7866,lehmad!$A$2:$A$412,0))</f>
        <v>124</v>
      </c>
      <c r="Q7866">
        <f>INDEX(lehmad!E$2:E$412,MATCH(klypsid!$B7866,lehmad!$A$2:$A$412,0))</f>
        <v>1</v>
      </c>
      <c r="R7866" t="str">
        <f>INDEX(lehmad!F$2:F$412,MATCH(klypsid!$B7866,lehmad!$A$2:$A$412,0))</f>
        <v>LANCELOT-ET</v>
      </c>
      <c r="S7866">
        <f>INDEX(lehmad!H$2:H$412,MATCH(klypsid!$B7866,lehmad!$A$2:$A$412,0))</f>
        <v>126</v>
      </c>
      <c r="T7866">
        <f>INDEX(lehmad!K$2:K$412,MATCH(klypsid!$B7866,lehmad!$A$2:$A$412,0))</f>
        <v>122</v>
      </c>
      <c r="U7866" s="4">
        <f t="shared" si="244"/>
        <v>7</v>
      </c>
      <c r="V7866">
        <f t="shared" si="245"/>
        <v>25</v>
      </c>
    </row>
    <row r="7867" spans="1:22" x14ac:dyDescent="0.25">
      <c r="A7867">
        <v>4329</v>
      </c>
      <c r="B7867" t="str">
        <f>"E"&amp;A7867</f>
        <v>E4329</v>
      </c>
      <c r="C7867" t="s">
        <v>34</v>
      </c>
      <c r="D7867">
        <v>2</v>
      </c>
      <c r="E7867">
        <f>IF(D7867&lt;4,D7867,4)</f>
        <v>2</v>
      </c>
      <c r="F7867" s="1">
        <v>40187</v>
      </c>
      <c r="G7867" s="1">
        <v>40434</v>
      </c>
      <c r="H7867" s="3">
        <f>G7867-F7867</f>
        <v>247</v>
      </c>
      <c r="I7867" s="3">
        <f>IF(H7867&lt;=60,1,IF(H7867&lt;=150,2,3))</f>
        <v>3</v>
      </c>
      <c r="J7867">
        <v>13.2</v>
      </c>
      <c r="K7867">
        <v>4.91</v>
      </c>
      <c r="L7867">
        <v>3.95</v>
      </c>
      <c r="M7867">
        <v>357</v>
      </c>
      <c r="N7867">
        <f>LOG(M7867/100,2)+3</f>
        <v>4.8359240742543754</v>
      </c>
      <c r="O7867">
        <f>INDEX(lehmad!B$2:B$412,MATCH(klypsid!$B7867,lehmad!$A$2:$A$412,0))</f>
        <v>39084</v>
      </c>
      <c r="P7867">
        <f>INDEX(lehmad!D$2:D$412,MATCH(klypsid!$B7867,lehmad!$A$2:$A$412,0))</f>
        <v>124</v>
      </c>
      <c r="Q7867">
        <f>INDEX(lehmad!E$2:E$412,MATCH(klypsid!$B7867,lehmad!$A$2:$A$412,0))</f>
        <v>1</v>
      </c>
      <c r="R7867" t="str">
        <f>INDEX(lehmad!F$2:F$412,MATCH(klypsid!$B7867,lehmad!$A$2:$A$412,0))</f>
        <v>LANCELOT-ET</v>
      </c>
      <c r="S7867">
        <f>INDEX(lehmad!H$2:H$412,MATCH(klypsid!$B7867,lehmad!$A$2:$A$412,0))</f>
        <v>126</v>
      </c>
      <c r="T7867">
        <f>INDEX(lehmad!K$2:K$412,MATCH(klypsid!$B7867,lehmad!$A$2:$A$412,0))</f>
        <v>122</v>
      </c>
      <c r="U7867" s="4">
        <f t="shared" si="244"/>
        <v>8</v>
      </c>
      <c r="V7867">
        <f t="shared" si="245"/>
        <v>38</v>
      </c>
    </row>
    <row r="7868" spans="1:22" x14ac:dyDescent="0.25">
      <c r="A7868">
        <v>4329</v>
      </c>
      <c r="B7868" t="str">
        <f>"E"&amp;A7868</f>
        <v>E4329</v>
      </c>
      <c r="C7868" t="s">
        <v>34</v>
      </c>
      <c r="D7868">
        <v>2</v>
      </c>
      <c r="E7868">
        <f>IF(D7868&lt;4,D7868,4)</f>
        <v>2</v>
      </c>
      <c r="F7868" s="1">
        <v>40187</v>
      </c>
      <c r="G7868" s="1">
        <v>40462</v>
      </c>
      <c r="H7868" s="3">
        <f>G7868-F7868</f>
        <v>275</v>
      </c>
      <c r="I7868" s="3">
        <f>IF(H7868&lt;=60,1,IF(H7868&lt;=150,2,3))</f>
        <v>3</v>
      </c>
      <c r="J7868">
        <v>22.9</v>
      </c>
      <c r="K7868">
        <v>4.4800000000000004</v>
      </c>
      <c r="L7868">
        <v>4.2</v>
      </c>
      <c r="M7868">
        <v>52</v>
      </c>
      <c r="N7868">
        <f>LOG(M7868/100,2)+3</f>
        <v>2.0565835283663674</v>
      </c>
      <c r="O7868">
        <f>INDEX(lehmad!B$2:B$412,MATCH(klypsid!$B7868,lehmad!$A$2:$A$412,0))</f>
        <v>39084</v>
      </c>
      <c r="P7868">
        <f>INDEX(lehmad!D$2:D$412,MATCH(klypsid!$B7868,lehmad!$A$2:$A$412,0))</f>
        <v>124</v>
      </c>
      <c r="Q7868">
        <f>INDEX(lehmad!E$2:E$412,MATCH(klypsid!$B7868,lehmad!$A$2:$A$412,0))</f>
        <v>1</v>
      </c>
      <c r="R7868" t="str">
        <f>INDEX(lehmad!F$2:F$412,MATCH(klypsid!$B7868,lehmad!$A$2:$A$412,0))</f>
        <v>LANCELOT-ET</v>
      </c>
      <c r="S7868">
        <f>INDEX(lehmad!H$2:H$412,MATCH(klypsid!$B7868,lehmad!$A$2:$A$412,0))</f>
        <v>126</v>
      </c>
      <c r="T7868">
        <f>INDEX(lehmad!K$2:K$412,MATCH(klypsid!$B7868,lehmad!$A$2:$A$412,0))</f>
        <v>122</v>
      </c>
      <c r="U7868" s="4">
        <f t="shared" si="244"/>
        <v>9</v>
      </c>
      <c r="V7868">
        <f t="shared" si="245"/>
        <v>28</v>
      </c>
    </row>
    <row r="7869" spans="1:22" x14ac:dyDescent="0.25">
      <c r="A7869">
        <v>4329</v>
      </c>
      <c r="B7869" t="str">
        <f>"E"&amp;A7869</f>
        <v>E4329</v>
      </c>
      <c r="C7869" t="s">
        <v>34</v>
      </c>
      <c r="D7869">
        <v>3</v>
      </c>
      <c r="E7869">
        <f>IF(D7869&lt;4,D7869,4)</f>
        <v>3</v>
      </c>
      <c r="F7869" s="1">
        <v>40535</v>
      </c>
      <c r="G7869" s="1">
        <v>40556</v>
      </c>
      <c r="H7869" s="3">
        <f>G7869-F7869</f>
        <v>21</v>
      </c>
      <c r="I7869" s="3">
        <f>IF(H7869&lt;=60,1,IF(H7869&lt;=150,2,3))</f>
        <v>1</v>
      </c>
      <c r="J7869">
        <v>57.1</v>
      </c>
      <c r="K7869">
        <v>3.14</v>
      </c>
      <c r="L7869">
        <v>2.9</v>
      </c>
      <c r="M7869">
        <v>23</v>
      </c>
      <c r="N7869">
        <f>LOG(M7869/100,2)+3</f>
        <v>0.87970576628228825</v>
      </c>
      <c r="O7869">
        <f>INDEX(lehmad!B$2:B$412,MATCH(klypsid!$B7869,lehmad!$A$2:$A$412,0))</f>
        <v>39084</v>
      </c>
      <c r="P7869">
        <f>INDEX(lehmad!D$2:D$412,MATCH(klypsid!$B7869,lehmad!$A$2:$A$412,0))</f>
        <v>124</v>
      </c>
      <c r="Q7869">
        <f>INDEX(lehmad!E$2:E$412,MATCH(klypsid!$B7869,lehmad!$A$2:$A$412,0))</f>
        <v>1</v>
      </c>
      <c r="R7869" t="str">
        <f>INDEX(lehmad!F$2:F$412,MATCH(klypsid!$B7869,lehmad!$A$2:$A$412,0))</f>
        <v>LANCELOT-ET</v>
      </c>
      <c r="S7869">
        <f>INDEX(lehmad!H$2:H$412,MATCH(klypsid!$B7869,lehmad!$A$2:$A$412,0))</f>
        <v>126</v>
      </c>
      <c r="T7869">
        <f>INDEX(lehmad!K$2:K$412,MATCH(klypsid!$B7869,lehmad!$A$2:$A$412,0))</f>
        <v>122</v>
      </c>
      <c r="U7869" s="4">
        <f t="shared" si="244"/>
        <v>1</v>
      </c>
      <c r="V7869">
        <f t="shared" si="245"/>
        <v>21</v>
      </c>
    </row>
    <row r="7870" spans="1:22" x14ac:dyDescent="0.25">
      <c r="A7870">
        <v>5000</v>
      </c>
      <c r="B7870" t="str">
        <f>"E"&amp;A7870</f>
        <v>E5000</v>
      </c>
      <c r="C7870" t="s">
        <v>121</v>
      </c>
      <c r="D7870">
        <v>1</v>
      </c>
      <c r="E7870">
        <f>IF(D7870&lt;4,D7870,4)</f>
        <v>1</v>
      </c>
      <c r="F7870" s="1">
        <v>40461</v>
      </c>
      <c r="G7870" s="1">
        <v>40493</v>
      </c>
      <c r="H7870" s="3">
        <f>G7870-F7870</f>
        <v>32</v>
      </c>
      <c r="I7870" s="3">
        <f>IF(H7870&lt;=60,1,IF(H7870&lt;=150,2,3))</f>
        <v>1</v>
      </c>
      <c r="J7870">
        <v>35.6</v>
      </c>
      <c r="K7870">
        <v>3.63</v>
      </c>
      <c r="L7870">
        <v>2.97</v>
      </c>
      <c r="M7870">
        <v>30</v>
      </c>
      <c r="N7870">
        <f>LOG(M7870/100,2)+3</f>
        <v>1.2630344058337937</v>
      </c>
      <c r="O7870">
        <f>INDEX(lehmad!B$2:B$412,MATCH(klypsid!$B7870,lehmad!$A$2:$A$412,0))</f>
        <v>39550</v>
      </c>
      <c r="P7870" t="str">
        <f>INDEX(lehmad!D$2:D$412,MATCH(klypsid!$B7870,lehmad!$A$2:$A$412,0))</f>
        <v/>
      </c>
      <c r="Q7870">
        <f>INDEX(lehmad!E$2:E$412,MATCH(klypsid!$B7870,lehmad!$A$2:$A$412,0))</f>
        <v>1</v>
      </c>
      <c r="R7870" t="str">
        <f>INDEX(lehmad!F$2:F$412,MATCH(klypsid!$B7870,lehmad!$A$2:$A$412,0))</f>
        <v>COMBAT</v>
      </c>
      <c r="S7870">
        <f>INDEX(lehmad!H$2:H$412,MATCH(klypsid!$B7870,lehmad!$A$2:$A$412,0))</f>
        <v>112</v>
      </c>
      <c r="T7870">
        <f>INDEX(lehmad!K$2:K$412,MATCH(klypsid!$B7870,lehmad!$A$2:$A$412,0))</f>
        <v>116</v>
      </c>
      <c r="U7870" s="4">
        <f t="shared" si="244"/>
        <v>1</v>
      </c>
      <c r="V7870">
        <f t="shared" si="245"/>
        <v>32</v>
      </c>
    </row>
    <row r="7871" spans="1:22" x14ac:dyDescent="0.25">
      <c r="A7871">
        <v>5000</v>
      </c>
      <c r="B7871" t="str">
        <f>"E"&amp;A7871</f>
        <v>E5000</v>
      </c>
      <c r="C7871" t="s">
        <v>121</v>
      </c>
      <c r="D7871">
        <v>1</v>
      </c>
      <c r="E7871">
        <f>IF(D7871&lt;4,D7871,4)</f>
        <v>1</v>
      </c>
      <c r="F7871" s="1">
        <v>40461</v>
      </c>
      <c r="G7871" s="1">
        <v>40521</v>
      </c>
      <c r="H7871" s="3">
        <f>G7871-F7871</f>
        <v>60</v>
      </c>
      <c r="I7871" s="3">
        <f>IF(H7871&lt;=60,1,IF(H7871&lt;=150,2,3))</f>
        <v>1</v>
      </c>
      <c r="J7871">
        <v>24.2</v>
      </c>
      <c r="K7871">
        <v>4</v>
      </c>
      <c r="L7871">
        <v>2.94</v>
      </c>
      <c r="M7871">
        <v>37</v>
      </c>
      <c r="N7871">
        <f>LOG(M7871/100,2)+3</f>
        <v>1.5655971758542251</v>
      </c>
      <c r="O7871">
        <f>INDEX(lehmad!B$2:B$412,MATCH(klypsid!$B7871,lehmad!$A$2:$A$412,0))</f>
        <v>39550</v>
      </c>
      <c r="P7871" t="str">
        <f>INDEX(lehmad!D$2:D$412,MATCH(klypsid!$B7871,lehmad!$A$2:$A$412,0))</f>
        <v/>
      </c>
      <c r="Q7871">
        <f>INDEX(lehmad!E$2:E$412,MATCH(klypsid!$B7871,lehmad!$A$2:$A$412,0))</f>
        <v>1</v>
      </c>
      <c r="R7871" t="str">
        <f>INDEX(lehmad!F$2:F$412,MATCH(klypsid!$B7871,lehmad!$A$2:$A$412,0))</f>
        <v>COMBAT</v>
      </c>
      <c r="S7871">
        <f>INDEX(lehmad!H$2:H$412,MATCH(klypsid!$B7871,lehmad!$A$2:$A$412,0))</f>
        <v>112</v>
      </c>
      <c r="T7871">
        <f>INDEX(lehmad!K$2:K$412,MATCH(klypsid!$B7871,lehmad!$A$2:$A$412,0))</f>
        <v>116</v>
      </c>
      <c r="U7871" s="4">
        <f t="shared" si="244"/>
        <v>2</v>
      </c>
      <c r="V7871">
        <f t="shared" si="245"/>
        <v>28</v>
      </c>
    </row>
    <row r="7872" spans="1:22" x14ac:dyDescent="0.25">
      <c r="A7872">
        <v>5000</v>
      </c>
      <c r="B7872" t="str">
        <f>"E"&amp;A7872</f>
        <v>E5000</v>
      </c>
      <c r="C7872" t="s">
        <v>121</v>
      </c>
      <c r="D7872">
        <v>1</v>
      </c>
      <c r="E7872">
        <f>IF(D7872&lt;4,D7872,4)</f>
        <v>1</v>
      </c>
      <c r="F7872" s="1">
        <v>40461</v>
      </c>
      <c r="G7872" s="1">
        <v>40556</v>
      </c>
      <c r="H7872" s="3">
        <f>G7872-F7872</f>
        <v>95</v>
      </c>
      <c r="I7872" s="3">
        <f>IF(H7872&lt;=60,1,IF(H7872&lt;=150,2,3))</f>
        <v>2</v>
      </c>
      <c r="J7872">
        <v>24.5</v>
      </c>
      <c r="K7872">
        <v>3.61</v>
      </c>
      <c r="L7872">
        <v>3.1</v>
      </c>
      <c r="M7872">
        <v>99</v>
      </c>
      <c r="N7872">
        <f>LOG(M7872/100,2)+3</f>
        <v>2.9855004303048851</v>
      </c>
      <c r="O7872">
        <f>INDEX(lehmad!B$2:B$412,MATCH(klypsid!$B7872,lehmad!$A$2:$A$412,0))</f>
        <v>39550</v>
      </c>
      <c r="P7872" t="str">
        <f>INDEX(lehmad!D$2:D$412,MATCH(klypsid!$B7872,lehmad!$A$2:$A$412,0))</f>
        <v/>
      </c>
      <c r="Q7872">
        <f>INDEX(lehmad!E$2:E$412,MATCH(klypsid!$B7872,lehmad!$A$2:$A$412,0))</f>
        <v>1</v>
      </c>
      <c r="R7872" t="str">
        <f>INDEX(lehmad!F$2:F$412,MATCH(klypsid!$B7872,lehmad!$A$2:$A$412,0))</f>
        <v>COMBAT</v>
      </c>
      <c r="S7872">
        <f>INDEX(lehmad!H$2:H$412,MATCH(klypsid!$B7872,lehmad!$A$2:$A$412,0))</f>
        <v>112</v>
      </c>
      <c r="T7872">
        <f>INDEX(lehmad!K$2:K$412,MATCH(klypsid!$B7872,lehmad!$A$2:$A$412,0))</f>
        <v>116</v>
      </c>
      <c r="U7872" s="4">
        <f t="shared" si="244"/>
        <v>3</v>
      </c>
      <c r="V7872">
        <f t="shared" si="245"/>
        <v>35</v>
      </c>
    </row>
    <row r="7873" spans="1:22" x14ac:dyDescent="0.25">
      <c r="A7873">
        <v>5027</v>
      </c>
      <c r="B7873" t="str">
        <f>"E"&amp;A7873</f>
        <v>E5027</v>
      </c>
      <c r="C7873" t="s">
        <v>137</v>
      </c>
      <c r="D7873">
        <v>1</v>
      </c>
      <c r="E7873">
        <f>IF(D7873&lt;4,D7873,4)</f>
        <v>1</v>
      </c>
      <c r="F7873" s="1">
        <v>40448</v>
      </c>
      <c r="G7873" s="1">
        <v>40462</v>
      </c>
      <c r="H7873" s="3">
        <f>G7873-F7873</f>
        <v>14</v>
      </c>
      <c r="I7873" s="3">
        <f>IF(H7873&lt;=60,1,IF(H7873&lt;=150,2,3))</f>
        <v>1</v>
      </c>
      <c r="J7873">
        <v>28</v>
      </c>
      <c r="K7873">
        <v>4.7</v>
      </c>
      <c r="L7873">
        <v>3.53</v>
      </c>
      <c r="M7873">
        <v>43</v>
      </c>
      <c r="N7873">
        <f>LOG(M7873/100,2)+3</f>
        <v>1.7824085649273731</v>
      </c>
      <c r="O7873">
        <f>INDEX(lehmad!B$2:B$412,MATCH(klypsid!$B7873,lehmad!$A$2:$A$412,0))</f>
        <v>39565</v>
      </c>
      <c r="P7873" t="str">
        <f>INDEX(lehmad!D$2:D$412,MATCH(klypsid!$B7873,lehmad!$A$2:$A$412,0))</f>
        <v/>
      </c>
      <c r="Q7873">
        <f>INDEX(lehmad!E$2:E$412,MATCH(klypsid!$B7873,lehmad!$A$2:$A$412,0))</f>
        <v>1</v>
      </c>
      <c r="R7873" t="str">
        <f>INDEX(lehmad!F$2:F$412,MATCH(klypsid!$B7873,lehmad!$A$2:$A$412,0))</f>
        <v>COMBAT</v>
      </c>
      <c r="S7873">
        <f>INDEX(lehmad!H$2:H$412,MATCH(klypsid!$B7873,lehmad!$A$2:$A$412,0))</f>
        <v>112</v>
      </c>
      <c r="T7873">
        <f>INDEX(lehmad!K$2:K$412,MATCH(klypsid!$B7873,lehmad!$A$2:$A$412,0))</f>
        <v>116</v>
      </c>
      <c r="U7873" s="4">
        <f t="shared" si="244"/>
        <v>1</v>
      </c>
      <c r="V7873">
        <f t="shared" si="245"/>
        <v>14</v>
      </c>
    </row>
    <row r="7874" spans="1:22" x14ac:dyDescent="0.25">
      <c r="A7874">
        <v>5027</v>
      </c>
      <c r="B7874" t="str">
        <f>"E"&amp;A7874</f>
        <v>E5027</v>
      </c>
      <c r="C7874" t="s">
        <v>137</v>
      </c>
      <c r="D7874">
        <v>1</v>
      </c>
      <c r="E7874">
        <f>IF(D7874&lt;4,D7874,4)</f>
        <v>1</v>
      </c>
      <c r="F7874" s="1">
        <v>40448</v>
      </c>
      <c r="G7874" s="1">
        <v>40493</v>
      </c>
      <c r="H7874" s="3">
        <f>G7874-F7874</f>
        <v>45</v>
      </c>
      <c r="I7874" s="3">
        <f>IF(H7874&lt;=60,1,IF(H7874&lt;=150,2,3))</f>
        <v>1</v>
      </c>
      <c r="J7874">
        <v>36.700000000000003</v>
      </c>
      <c r="K7874">
        <v>3.34</v>
      </c>
      <c r="L7874">
        <v>3.03</v>
      </c>
      <c r="M7874">
        <v>20</v>
      </c>
      <c r="N7874">
        <f>LOG(M7874/100,2)+3</f>
        <v>0.67807190511263782</v>
      </c>
      <c r="O7874">
        <f>INDEX(lehmad!B$2:B$412,MATCH(klypsid!$B7874,lehmad!$A$2:$A$412,0))</f>
        <v>39565</v>
      </c>
      <c r="P7874" t="str">
        <f>INDEX(lehmad!D$2:D$412,MATCH(klypsid!$B7874,lehmad!$A$2:$A$412,0))</f>
        <v/>
      </c>
      <c r="Q7874">
        <f>INDEX(lehmad!E$2:E$412,MATCH(klypsid!$B7874,lehmad!$A$2:$A$412,0))</f>
        <v>1</v>
      </c>
      <c r="R7874" t="str">
        <f>INDEX(lehmad!F$2:F$412,MATCH(klypsid!$B7874,lehmad!$A$2:$A$412,0))</f>
        <v>COMBAT</v>
      </c>
      <c r="S7874">
        <f>INDEX(lehmad!H$2:H$412,MATCH(klypsid!$B7874,lehmad!$A$2:$A$412,0))</f>
        <v>112</v>
      </c>
      <c r="T7874">
        <f>INDEX(lehmad!K$2:K$412,MATCH(klypsid!$B7874,lehmad!$A$2:$A$412,0))</f>
        <v>116</v>
      </c>
      <c r="U7874" s="4">
        <f t="shared" si="244"/>
        <v>2</v>
      </c>
      <c r="V7874">
        <f t="shared" si="245"/>
        <v>31</v>
      </c>
    </row>
    <row r="7875" spans="1:22" x14ac:dyDescent="0.25">
      <c r="A7875">
        <v>5027</v>
      </c>
      <c r="B7875" t="str">
        <f>"E"&amp;A7875</f>
        <v>E5027</v>
      </c>
      <c r="C7875" t="s">
        <v>137</v>
      </c>
      <c r="D7875">
        <v>1</v>
      </c>
      <c r="E7875">
        <f>IF(D7875&lt;4,D7875,4)</f>
        <v>1</v>
      </c>
      <c r="F7875" s="1">
        <v>40448</v>
      </c>
      <c r="G7875" s="1">
        <v>40521</v>
      </c>
      <c r="H7875" s="3">
        <f>G7875-F7875</f>
        <v>73</v>
      </c>
      <c r="I7875" s="3">
        <f>IF(H7875&lt;=60,1,IF(H7875&lt;=150,2,3))</f>
        <v>2</v>
      </c>
      <c r="J7875">
        <v>40.1</v>
      </c>
      <c r="K7875">
        <v>3.59</v>
      </c>
      <c r="L7875">
        <v>3.2</v>
      </c>
      <c r="M7875">
        <v>33</v>
      </c>
      <c r="N7875">
        <f>LOG(M7875/100,2)+3</f>
        <v>1.4005379295837288</v>
      </c>
      <c r="O7875">
        <f>INDEX(lehmad!B$2:B$412,MATCH(klypsid!$B7875,lehmad!$A$2:$A$412,0))</f>
        <v>39565</v>
      </c>
      <c r="P7875" t="str">
        <f>INDEX(lehmad!D$2:D$412,MATCH(klypsid!$B7875,lehmad!$A$2:$A$412,0))</f>
        <v/>
      </c>
      <c r="Q7875">
        <f>INDEX(lehmad!E$2:E$412,MATCH(klypsid!$B7875,lehmad!$A$2:$A$412,0))</f>
        <v>1</v>
      </c>
      <c r="R7875" t="str">
        <f>INDEX(lehmad!F$2:F$412,MATCH(klypsid!$B7875,lehmad!$A$2:$A$412,0))</f>
        <v>COMBAT</v>
      </c>
      <c r="S7875">
        <f>INDEX(lehmad!H$2:H$412,MATCH(klypsid!$B7875,lehmad!$A$2:$A$412,0))</f>
        <v>112</v>
      </c>
      <c r="T7875">
        <f>INDEX(lehmad!K$2:K$412,MATCH(klypsid!$B7875,lehmad!$A$2:$A$412,0))</f>
        <v>116</v>
      </c>
      <c r="U7875" s="4">
        <f t="shared" ref="U7875:U7938" si="246">IF(AND(A7875=A7874,D7875=D7874),U7874+1,1)</f>
        <v>3</v>
      </c>
      <c r="V7875">
        <f t="shared" ref="V7875:V7938" si="247">IF(AND(A7875=A7874,D7875=D7874),G7875-G7874,G7875-F7875)</f>
        <v>28</v>
      </c>
    </row>
    <row r="7876" spans="1:22" x14ac:dyDescent="0.25">
      <c r="A7876">
        <v>5027</v>
      </c>
      <c r="B7876" t="str">
        <f>"E"&amp;A7876</f>
        <v>E5027</v>
      </c>
      <c r="C7876" t="s">
        <v>137</v>
      </c>
      <c r="D7876">
        <v>1</v>
      </c>
      <c r="E7876">
        <f>IF(D7876&lt;4,D7876,4)</f>
        <v>1</v>
      </c>
      <c r="F7876" s="1">
        <v>40448</v>
      </c>
      <c r="G7876" s="1">
        <v>40556</v>
      </c>
      <c r="H7876" s="3">
        <f>G7876-F7876</f>
        <v>108</v>
      </c>
      <c r="I7876" s="3">
        <f>IF(H7876&lt;=60,1,IF(H7876&lt;=150,2,3))</f>
        <v>2</v>
      </c>
      <c r="J7876">
        <v>38.1</v>
      </c>
      <c r="K7876">
        <v>3.29</v>
      </c>
      <c r="L7876">
        <v>3.38</v>
      </c>
      <c r="M7876">
        <v>60</v>
      </c>
      <c r="N7876">
        <f>LOG(M7876/100,2)+3</f>
        <v>2.2630344058337939</v>
      </c>
      <c r="O7876">
        <f>INDEX(lehmad!B$2:B$412,MATCH(klypsid!$B7876,lehmad!$A$2:$A$412,0))</f>
        <v>39565</v>
      </c>
      <c r="P7876" t="str">
        <f>INDEX(lehmad!D$2:D$412,MATCH(klypsid!$B7876,lehmad!$A$2:$A$412,0))</f>
        <v/>
      </c>
      <c r="Q7876">
        <f>INDEX(lehmad!E$2:E$412,MATCH(klypsid!$B7876,lehmad!$A$2:$A$412,0))</f>
        <v>1</v>
      </c>
      <c r="R7876" t="str">
        <f>INDEX(lehmad!F$2:F$412,MATCH(klypsid!$B7876,lehmad!$A$2:$A$412,0))</f>
        <v>COMBAT</v>
      </c>
      <c r="S7876">
        <f>INDEX(lehmad!H$2:H$412,MATCH(klypsid!$B7876,lehmad!$A$2:$A$412,0))</f>
        <v>112</v>
      </c>
      <c r="T7876">
        <f>INDEX(lehmad!K$2:K$412,MATCH(klypsid!$B7876,lehmad!$A$2:$A$412,0))</f>
        <v>116</v>
      </c>
      <c r="U7876" s="4">
        <f t="shared" si="246"/>
        <v>4</v>
      </c>
      <c r="V7876">
        <f t="shared" si="247"/>
        <v>35</v>
      </c>
    </row>
    <row r="7877" spans="1:22" x14ac:dyDescent="0.25">
      <c r="A7877">
        <v>5058</v>
      </c>
      <c r="B7877" t="str">
        <f>"E"&amp;A7877</f>
        <v>E5058</v>
      </c>
      <c r="C7877" t="s">
        <v>23</v>
      </c>
      <c r="D7877">
        <v>1</v>
      </c>
      <c r="E7877">
        <f>IF(D7877&lt;4,D7877,4)</f>
        <v>1</v>
      </c>
      <c r="F7877" s="1">
        <v>40499</v>
      </c>
      <c r="G7877" s="1">
        <v>40521</v>
      </c>
      <c r="H7877" s="3">
        <f>G7877-F7877</f>
        <v>22</v>
      </c>
      <c r="I7877" s="3">
        <f>IF(H7877&lt;=60,1,IF(H7877&lt;=150,2,3))</f>
        <v>1</v>
      </c>
      <c r="J7877">
        <v>22.2</v>
      </c>
      <c r="K7877">
        <v>5.43</v>
      </c>
      <c r="L7877">
        <v>3.39</v>
      </c>
      <c r="M7877">
        <v>27</v>
      </c>
      <c r="N7877">
        <f>LOG(M7877/100,2)+3</f>
        <v>1.1110313123887439</v>
      </c>
      <c r="O7877">
        <f>INDEX(lehmad!B$2:B$412,MATCH(klypsid!$B7877,lehmad!$A$2:$A$412,0))</f>
        <v>39583</v>
      </c>
      <c r="P7877" t="str">
        <f>INDEX(lehmad!D$2:D$412,MATCH(klypsid!$B7877,lehmad!$A$2:$A$412,0))</f>
        <v/>
      </c>
      <c r="Q7877">
        <f>INDEX(lehmad!E$2:E$412,MATCH(klypsid!$B7877,lehmad!$A$2:$A$412,0))</f>
        <v>1</v>
      </c>
      <c r="R7877" t="str">
        <f>INDEX(lehmad!F$2:F$412,MATCH(klypsid!$B7877,lehmad!$A$2:$A$412,0))</f>
        <v>OLIVER</v>
      </c>
      <c r="S7877">
        <f>INDEX(lehmad!H$2:H$412,MATCH(klypsid!$B7877,lehmad!$A$2:$A$412,0))</f>
        <v>118</v>
      </c>
      <c r="T7877">
        <f>INDEX(lehmad!K$2:K$412,MATCH(klypsid!$B7877,lehmad!$A$2:$A$412,0))</f>
        <v>129</v>
      </c>
      <c r="U7877" s="4">
        <f t="shared" si="246"/>
        <v>1</v>
      </c>
      <c r="V7877">
        <f t="shared" si="247"/>
        <v>22</v>
      </c>
    </row>
    <row r="7878" spans="1:22" x14ac:dyDescent="0.25">
      <c r="A7878">
        <v>5058</v>
      </c>
      <c r="B7878" t="str">
        <f>"E"&amp;A7878</f>
        <v>E5058</v>
      </c>
      <c r="C7878" t="s">
        <v>23</v>
      </c>
      <c r="D7878">
        <v>1</v>
      </c>
      <c r="E7878">
        <f>IF(D7878&lt;4,D7878,4)</f>
        <v>1</v>
      </c>
      <c r="F7878" s="1">
        <v>40499</v>
      </c>
      <c r="G7878" s="1">
        <v>40556</v>
      </c>
      <c r="H7878" s="3">
        <f>G7878-F7878</f>
        <v>57</v>
      </c>
      <c r="I7878" s="3">
        <f>IF(H7878&lt;=60,1,IF(H7878&lt;=150,2,3))</f>
        <v>1</v>
      </c>
      <c r="J7878">
        <v>30.2</v>
      </c>
      <c r="K7878">
        <v>4.01</v>
      </c>
      <c r="L7878">
        <v>2.96</v>
      </c>
      <c r="M7878">
        <v>22</v>
      </c>
      <c r="N7878">
        <f>LOG(M7878/100,2)+3</f>
        <v>0.8155754288625725</v>
      </c>
      <c r="O7878">
        <f>INDEX(lehmad!B$2:B$412,MATCH(klypsid!$B7878,lehmad!$A$2:$A$412,0))</f>
        <v>39583</v>
      </c>
      <c r="P7878" t="str">
        <f>INDEX(lehmad!D$2:D$412,MATCH(klypsid!$B7878,lehmad!$A$2:$A$412,0))</f>
        <v/>
      </c>
      <c r="Q7878">
        <f>INDEX(lehmad!E$2:E$412,MATCH(klypsid!$B7878,lehmad!$A$2:$A$412,0))</f>
        <v>1</v>
      </c>
      <c r="R7878" t="str">
        <f>INDEX(lehmad!F$2:F$412,MATCH(klypsid!$B7878,lehmad!$A$2:$A$412,0))</f>
        <v>OLIVER</v>
      </c>
      <c r="S7878">
        <f>INDEX(lehmad!H$2:H$412,MATCH(klypsid!$B7878,lehmad!$A$2:$A$412,0))</f>
        <v>118</v>
      </c>
      <c r="T7878">
        <f>INDEX(lehmad!K$2:K$412,MATCH(klypsid!$B7878,lehmad!$A$2:$A$412,0))</f>
        <v>129</v>
      </c>
      <c r="U7878" s="4">
        <f t="shared" si="246"/>
        <v>2</v>
      </c>
      <c r="V7878">
        <f t="shared" si="247"/>
        <v>35</v>
      </c>
    </row>
    <row r="7879" spans="1:22" x14ac:dyDescent="0.25">
      <c r="A7879">
        <v>5065</v>
      </c>
      <c r="B7879" t="str">
        <f>"E"&amp;A7879</f>
        <v>E5065</v>
      </c>
      <c r="C7879" t="s">
        <v>134</v>
      </c>
      <c r="D7879">
        <v>1</v>
      </c>
      <c r="E7879">
        <f>IF(D7879&lt;4,D7879,4)</f>
        <v>1</v>
      </c>
      <c r="F7879" s="1">
        <v>40437</v>
      </c>
      <c r="G7879" s="1">
        <v>40462</v>
      </c>
      <c r="H7879" s="3">
        <f>G7879-F7879</f>
        <v>25</v>
      </c>
      <c r="I7879" s="3">
        <f>IF(H7879&lt;=60,1,IF(H7879&lt;=150,2,3))</f>
        <v>1</v>
      </c>
      <c r="J7879">
        <v>36.1</v>
      </c>
      <c r="K7879">
        <v>3.71</v>
      </c>
      <c r="L7879">
        <v>3.19</v>
      </c>
      <c r="M7879">
        <v>29</v>
      </c>
      <c r="N7879">
        <f>LOG(M7879/100,2)+3</f>
        <v>1.2141248053528473</v>
      </c>
      <c r="O7879">
        <f>INDEX(lehmad!B$2:B$412,MATCH(klypsid!$B7879,lehmad!$A$2:$A$412,0))</f>
        <v>39589</v>
      </c>
      <c r="P7879" t="str">
        <f>INDEX(lehmad!D$2:D$412,MATCH(klypsid!$B7879,lehmad!$A$2:$A$412,0))</f>
        <v/>
      </c>
      <c r="Q7879">
        <f>INDEX(lehmad!E$2:E$412,MATCH(klypsid!$B7879,lehmad!$A$2:$A$412,0))</f>
        <v>1</v>
      </c>
      <c r="R7879" t="str">
        <f>INDEX(lehmad!F$2:F$412,MATCH(klypsid!$B7879,lehmad!$A$2:$A$412,0))</f>
        <v>COMBAT</v>
      </c>
      <c r="S7879">
        <f>INDEX(lehmad!H$2:H$412,MATCH(klypsid!$B7879,lehmad!$A$2:$A$412,0))</f>
        <v>112</v>
      </c>
      <c r="T7879">
        <f>INDEX(lehmad!K$2:K$412,MATCH(klypsid!$B7879,lehmad!$A$2:$A$412,0))</f>
        <v>116</v>
      </c>
      <c r="U7879" s="4">
        <f t="shared" si="246"/>
        <v>1</v>
      </c>
      <c r="V7879">
        <f t="shared" si="247"/>
        <v>25</v>
      </c>
    </row>
    <row r="7880" spans="1:22" x14ac:dyDescent="0.25">
      <c r="A7880">
        <v>5065</v>
      </c>
      <c r="B7880" t="str">
        <f>"E"&amp;A7880</f>
        <v>E5065</v>
      </c>
      <c r="C7880" t="s">
        <v>134</v>
      </c>
      <c r="D7880">
        <v>1</v>
      </c>
      <c r="E7880">
        <f>IF(D7880&lt;4,D7880,4)</f>
        <v>1</v>
      </c>
      <c r="F7880" s="1">
        <v>40437</v>
      </c>
      <c r="G7880" s="1">
        <v>40493</v>
      </c>
      <c r="H7880" s="3">
        <f>G7880-F7880</f>
        <v>56</v>
      </c>
      <c r="I7880" s="3">
        <f>IF(H7880&lt;=60,1,IF(H7880&lt;=150,2,3))</f>
        <v>1</v>
      </c>
      <c r="J7880">
        <v>31</v>
      </c>
      <c r="K7880">
        <v>3.13</v>
      </c>
      <c r="L7880">
        <v>3.17</v>
      </c>
      <c r="M7880">
        <v>22</v>
      </c>
      <c r="N7880">
        <f>LOG(M7880/100,2)+3</f>
        <v>0.8155754288625725</v>
      </c>
      <c r="O7880">
        <f>INDEX(lehmad!B$2:B$412,MATCH(klypsid!$B7880,lehmad!$A$2:$A$412,0))</f>
        <v>39589</v>
      </c>
      <c r="P7880" t="str">
        <f>INDEX(lehmad!D$2:D$412,MATCH(klypsid!$B7880,lehmad!$A$2:$A$412,0))</f>
        <v/>
      </c>
      <c r="Q7880">
        <f>INDEX(lehmad!E$2:E$412,MATCH(klypsid!$B7880,lehmad!$A$2:$A$412,0))</f>
        <v>1</v>
      </c>
      <c r="R7880" t="str">
        <f>INDEX(lehmad!F$2:F$412,MATCH(klypsid!$B7880,lehmad!$A$2:$A$412,0))</f>
        <v>COMBAT</v>
      </c>
      <c r="S7880">
        <f>INDEX(lehmad!H$2:H$412,MATCH(klypsid!$B7880,lehmad!$A$2:$A$412,0))</f>
        <v>112</v>
      </c>
      <c r="T7880">
        <f>INDEX(lehmad!K$2:K$412,MATCH(klypsid!$B7880,lehmad!$A$2:$A$412,0))</f>
        <v>116</v>
      </c>
      <c r="U7880" s="4">
        <f t="shared" si="246"/>
        <v>2</v>
      </c>
      <c r="V7880">
        <f t="shared" si="247"/>
        <v>31</v>
      </c>
    </row>
    <row r="7881" spans="1:22" x14ac:dyDescent="0.25">
      <c r="A7881">
        <v>5065</v>
      </c>
      <c r="B7881" t="str">
        <f>"E"&amp;A7881</f>
        <v>E5065</v>
      </c>
      <c r="C7881" t="s">
        <v>134</v>
      </c>
      <c r="D7881">
        <v>1</v>
      </c>
      <c r="E7881">
        <f>IF(D7881&lt;4,D7881,4)</f>
        <v>1</v>
      </c>
      <c r="F7881" s="1">
        <v>40437</v>
      </c>
      <c r="G7881" s="1">
        <v>40521</v>
      </c>
      <c r="H7881" s="3">
        <f>G7881-F7881</f>
        <v>84</v>
      </c>
      <c r="I7881" s="3">
        <f>IF(H7881&lt;=60,1,IF(H7881&lt;=150,2,3))</f>
        <v>2</v>
      </c>
      <c r="J7881">
        <v>30.9</v>
      </c>
      <c r="K7881">
        <v>2.68</v>
      </c>
      <c r="L7881">
        <v>3.44</v>
      </c>
      <c r="M7881">
        <v>59</v>
      </c>
      <c r="N7881">
        <f>LOG(M7881/100,2)+3</f>
        <v>2.2387868595871163</v>
      </c>
      <c r="O7881">
        <f>INDEX(lehmad!B$2:B$412,MATCH(klypsid!$B7881,lehmad!$A$2:$A$412,0))</f>
        <v>39589</v>
      </c>
      <c r="P7881" t="str">
        <f>INDEX(lehmad!D$2:D$412,MATCH(klypsid!$B7881,lehmad!$A$2:$A$412,0))</f>
        <v/>
      </c>
      <c r="Q7881">
        <f>INDEX(lehmad!E$2:E$412,MATCH(klypsid!$B7881,lehmad!$A$2:$A$412,0))</f>
        <v>1</v>
      </c>
      <c r="R7881" t="str">
        <f>INDEX(lehmad!F$2:F$412,MATCH(klypsid!$B7881,lehmad!$A$2:$A$412,0))</f>
        <v>COMBAT</v>
      </c>
      <c r="S7881">
        <f>INDEX(lehmad!H$2:H$412,MATCH(klypsid!$B7881,lehmad!$A$2:$A$412,0))</f>
        <v>112</v>
      </c>
      <c r="T7881">
        <f>INDEX(lehmad!K$2:K$412,MATCH(klypsid!$B7881,lehmad!$A$2:$A$412,0))</f>
        <v>116</v>
      </c>
      <c r="U7881" s="4">
        <f t="shared" si="246"/>
        <v>3</v>
      </c>
      <c r="V7881">
        <f t="shared" si="247"/>
        <v>28</v>
      </c>
    </row>
    <row r="7882" spans="1:22" x14ac:dyDescent="0.25">
      <c r="A7882">
        <v>5065</v>
      </c>
      <c r="B7882" t="str">
        <f>"E"&amp;A7882</f>
        <v>E5065</v>
      </c>
      <c r="C7882" t="s">
        <v>134</v>
      </c>
      <c r="D7882">
        <v>1</v>
      </c>
      <c r="E7882">
        <f>IF(D7882&lt;4,D7882,4)</f>
        <v>1</v>
      </c>
      <c r="F7882" s="1">
        <v>40437</v>
      </c>
      <c r="G7882" s="1">
        <v>40556</v>
      </c>
      <c r="H7882" s="3">
        <f>G7882-F7882</f>
        <v>119</v>
      </c>
      <c r="I7882" s="3">
        <f>IF(H7882&lt;=60,1,IF(H7882&lt;=150,2,3))</f>
        <v>2</v>
      </c>
      <c r="J7882">
        <v>30</v>
      </c>
      <c r="K7882">
        <v>4.01</v>
      </c>
      <c r="L7882">
        <v>3.46</v>
      </c>
      <c r="M7882">
        <v>41</v>
      </c>
      <c r="N7882">
        <f>LOG(M7882/100,2)+3</f>
        <v>1.7136958148433588</v>
      </c>
      <c r="O7882">
        <f>INDEX(lehmad!B$2:B$412,MATCH(klypsid!$B7882,lehmad!$A$2:$A$412,0))</f>
        <v>39589</v>
      </c>
      <c r="P7882" t="str">
        <f>INDEX(lehmad!D$2:D$412,MATCH(klypsid!$B7882,lehmad!$A$2:$A$412,0))</f>
        <v/>
      </c>
      <c r="Q7882">
        <f>INDEX(lehmad!E$2:E$412,MATCH(klypsid!$B7882,lehmad!$A$2:$A$412,0))</f>
        <v>1</v>
      </c>
      <c r="R7882" t="str">
        <f>INDEX(lehmad!F$2:F$412,MATCH(klypsid!$B7882,lehmad!$A$2:$A$412,0))</f>
        <v>COMBAT</v>
      </c>
      <c r="S7882">
        <f>INDEX(lehmad!H$2:H$412,MATCH(klypsid!$B7882,lehmad!$A$2:$A$412,0))</f>
        <v>112</v>
      </c>
      <c r="T7882">
        <f>INDEX(lehmad!K$2:K$412,MATCH(klypsid!$B7882,lehmad!$A$2:$A$412,0))</f>
        <v>116</v>
      </c>
      <c r="U7882" s="4">
        <f t="shared" si="246"/>
        <v>4</v>
      </c>
      <c r="V7882">
        <f t="shared" si="247"/>
        <v>35</v>
      </c>
    </row>
    <row r="7883" spans="1:22" x14ac:dyDescent="0.25">
      <c r="A7883">
        <v>5109</v>
      </c>
      <c r="B7883" t="str">
        <f>"E"&amp;A7883</f>
        <v>E5109</v>
      </c>
      <c r="C7883" t="s">
        <v>26</v>
      </c>
      <c r="D7883">
        <v>1</v>
      </c>
      <c r="E7883">
        <f>IF(D7883&lt;4,D7883,4)</f>
        <v>1</v>
      </c>
      <c r="F7883" s="1">
        <v>40426</v>
      </c>
      <c r="G7883" s="1">
        <v>40434</v>
      </c>
      <c r="H7883" s="3">
        <f>G7883-F7883</f>
        <v>8</v>
      </c>
      <c r="I7883" s="3">
        <f>IF(H7883&lt;=60,1,IF(H7883&lt;=150,2,3))</f>
        <v>1</v>
      </c>
      <c r="J7883">
        <v>30.2</v>
      </c>
      <c r="K7883">
        <v>4.8499999999999996</v>
      </c>
      <c r="L7883">
        <v>3.88</v>
      </c>
      <c r="M7883">
        <v>90</v>
      </c>
      <c r="N7883">
        <f>LOG(M7883/100,2)+3</f>
        <v>2.84799690655495</v>
      </c>
      <c r="O7883">
        <f>INDEX(lehmad!B$2:B$412,MATCH(klypsid!$B7883,lehmad!$A$2:$A$412,0))</f>
        <v>39618</v>
      </c>
      <c r="P7883">
        <f>INDEX(lehmad!D$2:D$412,MATCH(klypsid!$B7883,lehmad!$A$2:$A$412,0))</f>
        <v>108</v>
      </c>
      <c r="Q7883">
        <f>INDEX(lehmad!E$2:E$412,MATCH(klypsid!$B7883,lehmad!$A$2:$A$412,0))</f>
        <v>1</v>
      </c>
      <c r="R7883" t="str">
        <f>INDEX(lehmad!F$2:F$412,MATCH(klypsid!$B7883,lehmad!$A$2:$A$412,0))</f>
        <v>OLIVER</v>
      </c>
      <c r="S7883">
        <f>INDEX(lehmad!H$2:H$412,MATCH(klypsid!$B7883,lehmad!$A$2:$A$412,0))</f>
        <v>118</v>
      </c>
      <c r="T7883">
        <f>INDEX(lehmad!K$2:K$412,MATCH(klypsid!$B7883,lehmad!$A$2:$A$412,0))</f>
        <v>129</v>
      </c>
      <c r="U7883" s="4">
        <f t="shared" si="246"/>
        <v>1</v>
      </c>
      <c r="V7883">
        <f t="shared" si="247"/>
        <v>8</v>
      </c>
    </row>
    <row r="7884" spans="1:22" x14ac:dyDescent="0.25">
      <c r="A7884">
        <v>5109</v>
      </c>
      <c r="B7884" t="str">
        <f>"E"&amp;A7884</f>
        <v>E5109</v>
      </c>
      <c r="C7884" t="s">
        <v>26</v>
      </c>
      <c r="D7884">
        <v>1</v>
      </c>
      <c r="E7884">
        <f>IF(D7884&lt;4,D7884,4)</f>
        <v>1</v>
      </c>
      <c r="F7884" s="1">
        <v>40426</v>
      </c>
      <c r="G7884" s="1">
        <v>40462</v>
      </c>
      <c r="H7884" s="3">
        <f>G7884-F7884</f>
        <v>36</v>
      </c>
      <c r="I7884" s="3">
        <f>IF(H7884&lt;=60,1,IF(H7884&lt;=150,2,3))</f>
        <v>1</v>
      </c>
      <c r="J7884">
        <v>39.6</v>
      </c>
      <c r="K7884">
        <v>3.84</v>
      </c>
      <c r="L7884">
        <v>3.16</v>
      </c>
      <c r="M7884">
        <v>33</v>
      </c>
      <c r="N7884">
        <f>LOG(M7884/100,2)+3</f>
        <v>1.4005379295837288</v>
      </c>
      <c r="O7884">
        <f>INDEX(lehmad!B$2:B$412,MATCH(klypsid!$B7884,lehmad!$A$2:$A$412,0))</f>
        <v>39618</v>
      </c>
      <c r="P7884">
        <f>INDEX(lehmad!D$2:D$412,MATCH(klypsid!$B7884,lehmad!$A$2:$A$412,0))</f>
        <v>108</v>
      </c>
      <c r="Q7884">
        <f>INDEX(lehmad!E$2:E$412,MATCH(klypsid!$B7884,lehmad!$A$2:$A$412,0))</f>
        <v>1</v>
      </c>
      <c r="R7884" t="str">
        <f>INDEX(lehmad!F$2:F$412,MATCH(klypsid!$B7884,lehmad!$A$2:$A$412,0))</f>
        <v>OLIVER</v>
      </c>
      <c r="S7884">
        <f>INDEX(lehmad!H$2:H$412,MATCH(klypsid!$B7884,lehmad!$A$2:$A$412,0))</f>
        <v>118</v>
      </c>
      <c r="T7884">
        <f>INDEX(lehmad!K$2:K$412,MATCH(klypsid!$B7884,lehmad!$A$2:$A$412,0))</f>
        <v>129</v>
      </c>
      <c r="U7884" s="4">
        <f t="shared" si="246"/>
        <v>2</v>
      </c>
      <c r="V7884">
        <f t="shared" si="247"/>
        <v>28</v>
      </c>
    </row>
    <row r="7885" spans="1:22" x14ac:dyDescent="0.25">
      <c r="A7885">
        <v>5109</v>
      </c>
      <c r="B7885" t="str">
        <f>"E"&amp;A7885</f>
        <v>E5109</v>
      </c>
      <c r="C7885" t="s">
        <v>26</v>
      </c>
      <c r="D7885">
        <v>1</v>
      </c>
      <c r="E7885">
        <f>IF(D7885&lt;4,D7885,4)</f>
        <v>1</v>
      </c>
      <c r="F7885" s="1">
        <v>40426</v>
      </c>
      <c r="G7885" s="1">
        <v>40493</v>
      </c>
      <c r="H7885" s="3">
        <f>G7885-F7885</f>
        <v>67</v>
      </c>
      <c r="I7885" s="3">
        <f>IF(H7885&lt;=60,1,IF(H7885&lt;=150,2,3))</f>
        <v>2</v>
      </c>
      <c r="J7885">
        <v>41.4</v>
      </c>
      <c r="K7885">
        <v>4.12</v>
      </c>
      <c r="L7885">
        <v>2.99</v>
      </c>
      <c r="M7885">
        <v>49</v>
      </c>
      <c r="N7885">
        <f>LOG(M7885/100,2)+3</f>
        <v>1.9708536543404835</v>
      </c>
      <c r="O7885">
        <f>INDEX(lehmad!B$2:B$412,MATCH(klypsid!$B7885,lehmad!$A$2:$A$412,0))</f>
        <v>39618</v>
      </c>
      <c r="P7885">
        <f>INDEX(lehmad!D$2:D$412,MATCH(klypsid!$B7885,lehmad!$A$2:$A$412,0))</f>
        <v>108</v>
      </c>
      <c r="Q7885">
        <f>INDEX(lehmad!E$2:E$412,MATCH(klypsid!$B7885,lehmad!$A$2:$A$412,0))</f>
        <v>1</v>
      </c>
      <c r="R7885" t="str">
        <f>INDEX(lehmad!F$2:F$412,MATCH(klypsid!$B7885,lehmad!$A$2:$A$412,0))</f>
        <v>OLIVER</v>
      </c>
      <c r="S7885">
        <f>INDEX(lehmad!H$2:H$412,MATCH(klypsid!$B7885,lehmad!$A$2:$A$412,0))</f>
        <v>118</v>
      </c>
      <c r="T7885">
        <f>INDEX(lehmad!K$2:K$412,MATCH(klypsid!$B7885,lehmad!$A$2:$A$412,0))</f>
        <v>129</v>
      </c>
      <c r="U7885" s="4">
        <f t="shared" si="246"/>
        <v>3</v>
      </c>
      <c r="V7885">
        <f t="shared" si="247"/>
        <v>31</v>
      </c>
    </row>
    <row r="7886" spans="1:22" x14ac:dyDescent="0.25">
      <c r="A7886">
        <v>5109</v>
      </c>
      <c r="B7886" t="str">
        <f>"E"&amp;A7886</f>
        <v>E5109</v>
      </c>
      <c r="C7886" t="s">
        <v>26</v>
      </c>
      <c r="D7886">
        <v>1</v>
      </c>
      <c r="E7886">
        <f>IF(D7886&lt;4,D7886,4)</f>
        <v>1</v>
      </c>
      <c r="F7886" s="1">
        <v>40426</v>
      </c>
      <c r="G7886" s="1">
        <v>40521</v>
      </c>
      <c r="H7886" s="3">
        <f>G7886-F7886</f>
        <v>95</v>
      </c>
      <c r="I7886" s="3">
        <f>IF(H7886&lt;=60,1,IF(H7886&lt;=150,2,3))</f>
        <v>2</v>
      </c>
      <c r="J7886">
        <v>40.799999999999997</v>
      </c>
      <c r="K7886">
        <v>4.16</v>
      </c>
      <c r="L7886">
        <v>2.89</v>
      </c>
      <c r="M7886">
        <v>42</v>
      </c>
      <c r="N7886">
        <f>LOG(M7886/100,2)+3</f>
        <v>1.7484612330040357</v>
      </c>
      <c r="O7886">
        <f>INDEX(lehmad!B$2:B$412,MATCH(klypsid!$B7886,lehmad!$A$2:$A$412,0))</f>
        <v>39618</v>
      </c>
      <c r="P7886">
        <f>INDEX(lehmad!D$2:D$412,MATCH(klypsid!$B7886,lehmad!$A$2:$A$412,0))</f>
        <v>108</v>
      </c>
      <c r="Q7886">
        <f>INDEX(lehmad!E$2:E$412,MATCH(klypsid!$B7886,lehmad!$A$2:$A$412,0))</f>
        <v>1</v>
      </c>
      <c r="R7886" t="str">
        <f>INDEX(lehmad!F$2:F$412,MATCH(klypsid!$B7886,lehmad!$A$2:$A$412,0))</f>
        <v>OLIVER</v>
      </c>
      <c r="S7886">
        <f>INDEX(lehmad!H$2:H$412,MATCH(klypsid!$B7886,lehmad!$A$2:$A$412,0))</f>
        <v>118</v>
      </c>
      <c r="T7886">
        <f>INDEX(lehmad!K$2:K$412,MATCH(klypsid!$B7886,lehmad!$A$2:$A$412,0))</f>
        <v>129</v>
      </c>
      <c r="U7886" s="4">
        <f t="shared" si="246"/>
        <v>4</v>
      </c>
      <c r="V7886">
        <f t="shared" si="247"/>
        <v>28</v>
      </c>
    </row>
    <row r="7887" spans="1:22" x14ac:dyDescent="0.25">
      <c r="A7887">
        <v>5109</v>
      </c>
      <c r="B7887" t="str">
        <f>"E"&amp;A7887</f>
        <v>E5109</v>
      </c>
      <c r="C7887" t="s">
        <v>26</v>
      </c>
      <c r="D7887">
        <v>1</v>
      </c>
      <c r="E7887">
        <f>IF(D7887&lt;4,D7887,4)</f>
        <v>1</v>
      </c>
      <c r="F7887" s="1">
        <v>40426</v>
      </c>
      <c r="G7887" s="1">
        <v>40556</v>
      </c>
      <c r="H7887" s="3">
        <f>G7887-F7887</f>
        <v>130</v>
      </c>
      <c r="I7887" s="3">
        <f>IF(H7887&lt;=60,1,IF(H7887&lt;=150,2,3))</f>
        <v>2</v>
      </c>
      <c r="J7887">
        <v>42.2</v>
      </c>
      <c r="K7887">
        <v>3.92</v>
      </c>
      <c r="L7887">
        <v>3.13</v>
      </c>
      <c r="M7887">
        <v>86</v>
      </c>
      <c r="N7887">
        <f>LOG(M7887/100,2)+3</f>
        <v>2.7824085649273731</v>
      </c>
      <c r="O7887">
        <f>INDEX(lehmad!B$2:B$412,MATCH(klypsid!$B7887,lehmad!$A$2:$A$412,0))</f>
        <v>39618</v>
      </c>
      <c r="P7887">
        <f>INDEX(lehmad!D$2:D$412,MATCH(klypsid!$B7887,lehmad!$A$2:$A$412,0))</f>
        <v>108</v>
      </c>
      <c r="Q7887">
        <f>INDEX(lehmad!E$2:E$412,MATCH(klypsid!$B7887,lehmad!$A$2:$A$412,0))</f>
        <v>1</v>
      </c>
      <c r="R7887" t="str">
        <f>INDEX(lehmad!F$2:F$412,MATCH(klypsid!$B7887,lehmad!$A$2:$A$412,0))</f>
        <v>OLIVER</v>
      </c>
      <c r="S7887">
        <f>INDEX(lehmad!H$2:H$412,MATCH(klypsid!$B7887,lehmad!$A$2:$A$412,0))</f>
        <v>118</v>
      </c>
      <c r="T7887">
        <f>INDEX(lehmad!K$2:K$412,MATCH(klypsid!$B7887,lehmad!$A$2:$A$412,0))</f>
        <v>129</v>
      </c>
      <c r="U7887" s="4">
        <f t="shared" si="246"/>
        <v>5</v>
      </c>
      <c r="V7887">
        <f t="shared" si="247"/>
        <v>35</v>
      </c>
    </row>
    <row r="7888" spans="1:22" x14ac:dyDescent="0.25">
      <c r="A7888">
        <v>5110</v>
      </c>
      <c r="B7888" t="str">
        <f>"E"&amp;A7888</f>
        <v>E5110</v>
      </c>
      <c r="C7888" t="s">
        <v>54</v>
      </c>
      <c r="D7888">
        <v>1</v>
      </c>
      <c r="E7888">
        <f>IF(D7888&lt;4,D7888,4)</f>
        <v>1</v>
      </c>
      <c r="F7888" s="1">
        <v>40476</v>
      </c>
      <c r="G7888" s="1">
        <v>40493</v>
      </c>
      <c r="H7888" s="3">
        <f>G7888-F7888</f>
        <v>17</v>
      </c>
      <c r="I7888" s="3">
        <f>IF(H7888&lt;=60,1,IF(H7888&lt;=150,2,3))</f>
        <v>1</v>
      </c>
      <c r="J7888">
        <v>34.299999999999997</v>
      </c>
      <c r="K7888">
        <v>4.45</v>
      </c>
      <c r="L7888">
        <v>3.21</v>
      </c>
      <c r="M7888">
        <v>65</v>
      </c>
      <c r="N7888">
        <f>LOG(M7888/100,2)+3</f>
        <v>2.37851162325373</v>
      </c>
      <c r="O7888">
        <f>INDEX(lehmad!B$2:B$412,MATCH(klypsid!$B7888,lehmad!$A$2:$A$412,0))</f>
        <v>39619</v>
      </c>
      <c r="P7888" t="str">
        <f>INDEX(lehmad!D$2:D$412,MATCH(klypsid!$B7888,lehmad!$A$2:$A$412,0))</f>
        <v/>
      </c>
      <c r="Q7888">
        <f>INDEX(lehmad!E$2:E$412,MATCH(klypsid!$B7888,lehmad!$A$2:$A$412,0))</f>
        <v>0.90700000000000003</v>
      </c>
      <c r="R7888" t="str">
        <f>INDEX(lehmad!F$2:F$412,MATCH(klypsid!$B7888,lehmad!$A$2:$A$412,0))</f>
        <v>OLIVER</v>
      </c>
      <c r="S7888">
        <f>INDEX(lehmad!H$2:H$412,MATCH(klypsid!$B7888,lehmad!$A$2:$A$412,0))</f>
        <v>118</v>
      </c>
      <c r="T7888">
        <f>INDEX(lehmad!K$2:K$412,MATCH(klypsid!$B7888,lehmad!$A$2:$A$412,0))</f>
        <v>129</v>
      </c>
      <c r="U7888" s="4">
        <f t="shared" si="246"/>
        <v>1</v>
      </c>
      <c r="V7888">
        <f t="shared" si="247"/>
        <v>17</v>
      </c>
    </row>
    <row r="7889" spans="1:22" x14ac:dyDescent="0.25">
      <c r="A7889">
        <v>5110</v>
      </c>
      <c r="B7889" t="str">
        <f>"E"&amp;A7889</f>
        <v>E5110</v>
      </c>
      <c r="C7889" t="s">
        <v>54</v>
      </c>
      <c r="D7889">
        <v>1</v>
      </c>
      <c r="E7889">
        <f>IF(D7889&lt;4,D7889,4)</f>
        <v>1</v>
      </c>
      <c r="F7889" s="1">
        <v>40476</v>
      </c>
      <c r="G7889" s="1">
        <v>40521</v>
      </c>
      <c r="H7889" s="3">
        <f>G7889-F7889</f>
        <v>45</v>
      </c>
      <c r="I7889" s="3">
        <f>IF(H7889&lt;=60,1,IF(H7889&lt;=150,2,3))</f>
        <v>1</v>
      </c>
      <c r="J7889">
        <v>40.700000000000003</v>
      </c>
      <c r="K7889">
        <v>4.22</v>
      </c>
      <c r="L7889">
        <v>3.14</v>
      </c>
      <c r="M7889">
        <v>13</v>
      </c>
      <c r="N7889">
        <f>LOG(M7889/100,2)+3</f>
        <v>5.6583528366367375E-2</v>
      </c>
      <c r="O7889">
        <f>INDEX(lehmad!B$2:B$412,MATCH(klypsid!$B7889,lehmad!$A$2:$A$412,0))</f>
        <v>39619</v>
      </c>
      <c r="P7889" t="str">
        <f>INDEX(lehmad!D$2:D$412,MATCH(klypsid!$B7889,lehmad!$A$2:$A$412,0))</f>
        <v/>
      </c>
      <c r="Q7889">
        <f>INDEX(lehmad!E$2:E$412,MATCH(klypsid!$B7889,lehmad!$A$2:$A$412,0))</f>
        <v>0.90700000000000003</v>
      </c>
      <c r="R7889" t="str">
        <f>INDEX(lehmad!F$2:F$412,MATCH(klypsid!$B7889,lehmad!$A$2:$A$412,0))</f>
        <v>OLIVER</v>
      </c>
      <c r="S7889">
        <f>INDEX(lehmad!H$2:H$412,MATCH(klypsid!$B7889,lehmad!$A$2:$A$412,0))</f>
        <v>118</v>
      </c>
      <c r="T7889">
        <f>INDEX(lehmad!K$2:K$412,MATCH(klypsid!$B7889,lehmad!$A$2:$A$412,0))</f>
        <v>129</v>
      </c>
      <c r="U7889" s="4">
        <f t="shared" si="246"/>
        <v>2</v>
      </c>
      <c r="V7889">
        <f t="shared" si="247"/>
        <v>28</v>
      </c>
    </row>
    <row r="7890" spans="1:22" x14ac:dyDescent="0.25">
      <c r="A7890">
        <v>5110</v>
      </c>
      <c r="B7890" t="str">
        <f>"E"&amp;A7890</f>
        <v>E5110</v>
      </c>
      <c r="C7890" t="s">
        <v>54</v>
      </c>
      <c r="D7890">
        <v>1</v>
      </c>
      <c r="E7890">
        <f>IF(D7890&lt;4,D7890,4)</f>
        <v>1</v>
      </c>
      <c r="F7890" s="1">
        <v>40476</v>
      </c>
      <c r="G7890" s="1">
        <v>40556</v>
      </c>
      <c r="H7890" s="3">
        <f>G7890-F7890</f>
        <v>80</v>
      </c>
      <c r="I7890" s="3">
        <f>IF(H7890&lt;=60,1,IF(H7890&lt;=150,2,3))</f>
        <v>2</v>
      </c>
      <c r="J7890">
        <v>41.5</v>
      </c>
      <c r="K7890">
        <v>3.64</v>
      </c>
      <c r="L7890">
        <v>3.16</v>
      </c>
      <c r="M7890">
        <v>25</v>
      </c>
      <c r="N7890">
        <f>LOG(M7890/100,2)+3</f>
        <v>1</v>
      </c>
      <c r="O7890">
        <f>INDEX(lehmad!B$2:B$412,MATCH(klypsid!$B7890,lehmad!$A$2:$A$412,0))</f>
        <v>39619</v>
      </c>
      <c r="P7890" t="str">
        <f>INDEX(lehmad!D$2:D$412,MATCH(klypsid!$B7890,lehmad!$A$2:$A$412,0))</f>
        <v/>
      </c>
      <c r="Q7890">
        <f>INDEX(lehmad!E$2:E$412,MATCH(klypsid!$B7890,lehmad!$A$2:$A$412,0))</f>
        <v>0.90700000000000003</v>
      </c>
      <c r="R7890" t="str">
        <f>INDEX(lehmad!F$2:F$412,MATCH(klypsid!$B7890,lehmad!$A$2:$A$412,0))</f>
        <v>OLIVER</v>
      </c>
      <c r="S7890">
        <f>INDEX(lehmad!H$2:H$412,MATCH(klypsid!$B7890,lehmad!$A$2:$A$412,0))</f>
        <v>118</v>
      </c>
      <c r="T7890">
        <f>INDEX(lehmad!K$2:K$412,MATCH(klypsid!$B7890,lehmad!$A$2:$A$412,0))</f>
        <v>129</v>
      </c>
      <c r="U7890" s="4">
        <f t="shared" si="246"/>
        <v>3</v>
      </c>
      <c r="V7890">
        <f t="shared" si="247"/>
        <v>35</v>
      </c>
    </row>
    <row r="7891" spans="1:22" x14ac:dyDescent="0.25">
      <c r="A7891">
        <v>5120</v>
      </c>
      <c r="B7891" t="str">
        <f>"E"&amp;A7891</f>
        <v>E5120</v>
      </c>
      <c r="C7891" t="s">
        <v>75</v>
      </c>
      <c r="D7891">
        <v>1</v>
      </c>
      <c r="E7891">
        <f>IF(D7891&lt;4,D7891,4)</f>
        <v>1</v>
      </c>
      <c r="F7891" s="1">
        <v>40423</v>
      </c>
      <c r="G7891" s="1">
        <v>40434</v>
      </c>
      <c r="H7891" s="3">
        <f>G7891-F7891</f>
        <v>11</v>
      </c>
      <c r="I7891" s="3">
        <f>IF(H7891&lt;=60,1,IF(H7891&lt;=150,2,3))</f>
        <v>1</v>
      </c>
      <c r="J7891">
        <v>22.5</v>
      </c>
      <c r="K7891">
        <v>4.83</v>
      </c>
      <c r="L7891">
        <v>3.92</v>
      </c>
      <c r="M7891">
        <v>436</v>
      </c>
      <c r="N7891">
        <f>LOG(M7891/100,2)+3</f>
        <v>5.1243281350022016</v>
      </c>
      <c r="O7891">
        <f>INDEX(lehmad!B$2:B$412,MATCH(klypsid!$B7891,lehmad!$A$2:$A$412,0))</f>
        <v>39624</v>
      </c>
      <c r="P7891">
        <f>INDEX(lehmad!D$2:D$412,MATCH(klypsid!$B7891,lehmad!$A$2:$A$412,0))</f>
        <v>106</v>
      </c>
      <c r="Q7891">
        <f>INDEX(lehmad!E$2:E$412,MATCH(klypsid!$B7891,lehmad!$A$2:$A$412,0))</f>
        <v>1</v>
      </c>
      <c r="R7891" t="str">
        <f>INDEX(lehmad!F$2:F$412,MATCH(klypsid!$B7891,lehmad!$A$2:$A$412,0))</f>
        <v>LANCELOT-ET</v>
      </c>
      <c r="S7891">
        <f>INDEX(lehmad!H$2:H$412,MATCH(klypsid!$B7891,lehmad!$A$2:$A$412,0))</f>
        <v>126</v>
      </c>
      <c r="T7891">
        <f>INDEX(lehmad!K$2:K$412,MATCH(klypsid!$B7891,lehmad!$A$2:$A$412,0))</f>
        <v>122</v>
      </c>
      <c r="U7891" s="4">
        <f t="shared" si="246"/>
        <v>1</v>
      </c>
      <c r="V7891">
        <f t="shared" si="247"/>
        <v>11</v>
      </c>
    </row>
    <row r="7892" spans="1:22" x14ac:dyDescent="0.25">
      <c r="A7892">
        <v>5120</v>
      </c>
      <c r="B7892" t="str">
        <f>"E"&amp;A7892</f>
        <v>E5120</v>
      </c>
      <c r="C7892" t="s">
        <v>75</v>
      </c>
      <c r="D7892">
        <v>1</v>
      </c>
      <c r="E7892">
        <f>IF(D7892&lt;4,D7892,4)</f>
        <v>1</v>
      </c>
      <c r="F7892" s="1">
        <v>40423</v>
      </c>
      <c r="G7892" s="1">
        <v>40462</v>
      </c>
      <c r="H7892" s="3">
        <f>G7892-F7892</f>
        <v>39</v>
      </c>
      <c r="I7892" s="3">
        <f>IF(H7892&lt;=60,1,IF(H7892&lt;=150,2,3))</f>
        <v>1</v>
      </c>
      <c r="J7892">
        <v>28.1</v>
      </c>
      <c r="K7892">
        <v>4.2</v>
      </c>
      <c r="L7892">
        <v>3.66</v>
      </c>
      <c r="M7892">
        <v>362</v>
      </c>
      <c r="N7892">
        <f>LOG(M7892/100,2)+3</f>
        <v>4.8559896973084804</v>
      </c>
      <c r="O7892">
        <f>INDEX(lehmad!B$2:B$412,MATCH(klypsid!$B7892,lehmad!$A$2:$A$412,0))</f>
        <v>39624</v>
      </c>
      <c r="P7892">
        <f>INDEX(lehmad!D$2:D$412,MATCH(klypsid!$B7892,lehmad!$A$2:$A$412,0))</f>
        <v>106</v>
      </c>
      <c r="Q7892">
        <f>INDEX(lehmad!E$2:E$412,MATCH(klypsid!$B7892,lehmad!$A$2:$A$412,0))</f>
        <v>1</v>
      </c>
      <c r="R7892" t="str">
        <f>INDEX(lehmad!F$2:F$412,MATCH(klypsid!$B7892,lehmad!$A$2:$A$412,0))</f>
        <v>LANCELOT-ET</v>
      </c>
      <c r="S7892">
        <f>INDEX(lehmad!H$2:H$412,MATCH(klypsid!$B7892,lehmad!$A$2:$A$412,0))</f>
        <v>126</v>
      </c>
      <c r="T7892">
        <f>INDEX(lehmad!K$2:K$412,MATCH(klypsid!$B7892,lehmad!$A$2:$A$412,0))</f>
        <v>122</v>
      </c>
      <c r="U7892" s="4">
        <f t="shared" si="246"/>
        <v>2</v>
      </c>
      <c r="V7892">
        <f t="shared" si="247"/>
        <v>28</v>
      </c>
    </row>
    <row r="7893" spans="1:22" x14ac:dyDescent="0.25">
      <c r="A7893">
        <v>5120</v>
      </c>
      <c r="B7893" t="str">
        <f>"E"&amp;A7893</f>
        <v>E5120</v>
      </c>
      <c r="C7893" t="s">
        <v>75</v>
      </c>
      <c r="D7893">
        <v>1</v>
      </c>
      <c r="E7893">
        <f>IF(D7893&lt;4,D7893,4)</f>
        <v>1</v>
      </c>
      <c r="F7893" s="1">
        <v>40423</v>
      </c>
      <c r="G7893" s="1">
        <v>40493</v>
      </c>
      <c r="H7893" s="3">
        <f>G7893-F7893</f>
        <v>70</v>
      </c>
      <c r="I7893" s="3">
        <f>IF(H7893&lt;=60,1,IF(H7893&lt;=150,2,3))</f>
        <v>2</v>
      </c>
      <c r="J7893">
        <v>29.5</v>
      </c>
      <c r="K7893">
        <v>4.0999999999999996</v>
      </c>
      <c r="L7893">
        <v>3.36</v>
      </c>
      <c r="M7893">
        <v>109</v>
      </c>
      <c r="N7893">
        <f>LOG(M7893/100,2)+3</f>
        <v>3.1243281350022016</v>
      </c>
      <c r="O7893">
        <f>INDEX(lehmad!B$2:B$412,MATCH(klypsid!$B7893,lehmad!$A$2:$A$412,0))</f>
        <v>39624</v>
      </c>
      <c r="P7893">
        <f>INDEX(lehmad!D$2:D$412,MATCH(klypsid!$B7893,lehmad!$A$2:$A$412,0))</f>
        <v>106</v>
      </c>
      <c r="Q7893">
        <f>INDEX(lehmad!E$2:E$412,MATCH(klypsid!$B7893,lehmad!$A$2:$A$412,0))</f>
        <v>1</v>
      </c>
      <c r="R7893" t="str">
        <f>INDEX(lehmad!F$2:F$412,MATCH(klypsid!$B7893,lehmad!$A$2:$A$412,0))</f>
        <v>LANCELOT-ET</v>
      </c>
      <c r="S7893">
        <f>INDEX(lehmad!H$2:H$412,MATCH(klypsid!$B7893,lehmad!$A$2:$A$412,0))</f>
        <v>126</v>
      </c>
      <c r="T7893">
        <f>INDEX(lehmad!K$2:K$412,MATCH(klypsid!$B7893,lehmad!$A$2:$A$412,0))</f>
        <v>122</v>
      </c>
      <c r="U7893" s="4">
        <f t="shared" si="246"/>
        <v>3</v>
      </c>
      <c r="V7893">
        <f t="shared" si="247"/>
        <v>31</v>
      </c>
    </row>
    <row r="7894" spans="1:22" x14ac:dyDescent="0.25">
      <c r="A7894">
        <v>5120</v>
      </c>
      <c r="B7894" t="str">
        <f>"E"&amp;A7894</f>
        <v>E5120</v>
      </c>
      <c r="C7894" t="s">
        <v>75</v>
      </c>
      <c r="D7894">
        <v>1</v>
      </c>
      <c r="E7894">
        <f>IF(D7894&lt;4,D7894,4)</f>
        <v>1</v>
      </c>
      <c r="F7894" s="1">
        <v>40423</v>
      </c>
      <c r="G7894" s="1">
        <v>40521</v>
      </c>
      <c r="H7894" s="3">
        <f>G7894-F7894</f>
        <v>98</v>
      </c>
      <c r="I7894" s="3">
        <f>IF(H7894&lt;=60,1,IF(H7894&lt;=150,2,3))</f>
        <v>2</v>
      </c>
      <c r="J7894">
        <v>25.9</v>
      </c>
      <c r="K7894">
        <v>3.25</v>
      </c>
      <c r="L7894">
        <v>3.6</v>
      </c>
      <c r="M7894">
        <v>44</v>
      </c>
      <c r="N7894">
        <f>LOG(M7894/100,2)+3</f>
        <v>1.8155754288625725</v>
      </c>
      <c r="O7894">
        <f>INDEX(lehmad!B$2:B$412,MATCH(klypsid!$B7894,lehmad!$A$2:$A$412,0))</f>
        <v>39624</v>
      </c>
      <c r="P7894">
        <f>INDEX(lehmad!D$2:D$412,MATCH(klypsid!$B7894,lehmad!$A$2:$A$412,0))</f>
        <v>106</v>
      </c>
      <c r="Q7894">
        <f>INDEX(lehmad!E$2:E$412,MATCH(klypsid!$B7894,lehmad!$A$2:$A$412,0))</f>
        <v>1</v>
      </c>
      <c r="R7894" t="str">
        <f>INDEX(lehmad!F$2:F$412,MATCH(klypsid!$B7894,lehmad!$A$2:$A$412,0))</f>
        <v>LANCELOT-ET</v>
      </c>
      <c r="S7894">
        <f>INDEX(lehmad!H$2:H$412,MATCH(klypsid!$B7894,lehmad!$A$2:$A$412,0))</f>
        <v>126</v>
      </c>
      <c r="T7894">
        <f>INDEX(lehmad!K$2:K$412,MATCH(klypsid!$B7894,lehmad!$A$2:$A$412,0))</f>
        <v>122</v>
      </c>
      <c r="U7894" s="4">
        <f t="shared" si="246"/>
        <v>4</v>
      </c>
      <c r="V7894">
        <f t="shared" si="247"/>
        <v>28</v>
      </c>
    </row>
    <row r="7895" spans="1:22" x14ac:dyDescent="0.25">
      <c r="A7895">
        <v>5120</v>
      </c>
      <c r="B7895" t="str">
        <f>"E"&amp;A7895</f>
        <v>E5120</v>
      </c>
      <c r="C7895" t="s">
        <v>75</v>
      </c>
      <c r="D7895">
        <v>1</v>
      </c>
      <c r="E7895">
        <f>IF(D7895&lt;4,D7895,4)</f>
        <v>1</v>
      </c>
      <c r="F7895" s="1">
        <v>40423</v>
      </c>
      <c r="G7895" s="1">
        <v>40556</v>
      </c>
      <c r="H7895" s="3">
        <f>G7895-F7895</f>
        <v>133</v>
      </c>
      <c r="I7895" s="3">
        <f>IF(H7895&lt;=60,1,IF(H7895&lt;=150,2,3))</f>
        <v>2</v>
      </c>
      <c r="J7895">
        <v>22.7</v>
      </c>
      <c r="K7895">
        <v>5.87</v>
      </c>
      <c r="L7895">
        <v>3.61</v>
      </c>
      <c r="M7895">
        <v>125</v>
      </c>
      <c r="N7895">
        <f>LOG(M7895/100,2)+3</f>
        <v>3.3219280948873622</v>
      </c>
      <c r="O7895">
        <f>INDEX(lehmad!B$2:B$412,MATCH(klypsid!$B7895,lehmad!$A$2:$A$412,0))</f>
        <v>39624</v>
      </c>
      <c r="P7895">
        <f>INDEX(lehmad!D$2:D$412,MATCH(klypsid!$B7895,lehmad!$A$2:$A$412,0))</f>
        <v>106</v>
      </c>
      <c r="Q7895">
        <f>INDEX(lehmad!E$2:E$412,MATCH(klypsid!$B7895,lehmad!$A$2:$A$412,0))</f>
        <v>1</v>
      </c>
      <c r="R7895" t="str">
        <f>INDEX(lehmad!F$2:F$412,MATCH(klypsid!$B7895,lehmad!$A$2:$A$412,0))</f>
        <v>LANCELOT-ET</v>
      </c>
      <c r="S7895">
        <f>INDEX(lehmad!H$2:H$412,MATCH(klypsid!$B7895,lehmad!$A$2:$A$412,0))</f>
        <v>126</v>
      </c>
      <c r="T7895">
        <f>INDEX(lehmad!K$2:K$412,MATCH(klypsid!$B7895,lehmad!$A$2:$A$412,0))</f>
        <v>122</v>
      </c>
      <c r="U7895" s="4">
        <f t="shared" si="246"/>
        <v>5</v>
      </c>
      <c r="V7895">
        <f t="shared" si="247"/>
        <v>35</v>
      </c>
    </row>
    <row r="7896" spans="1:22" x14ac:dyDescent="0.25">
      <c r="A7896">
        <v>5126</v>
      </c>
      <c r="B7896" t="str">
        <f>"E"&amp;A7896</f>
        <v>E5126</v>
      </c>
      <c r="C7896" t="s">
        <v>53</v>
      </c>
      <c r="D7896">
        <v>1</v>
      </c>
      <c r="E7896">
        <f>IF(D7896&lt;4,D7896,4)</f>
        <v>1</v>
      </c>
      <c r="F7896" s="1">
        <v>40420</v>
      </c>
      <c r="G7896" s="1">
        <v>40434</v>
      </c>
      <c r="H7896" s="3">
        <f>G7896-F7896</f>
        <v>14</v>
      </c>
      <c r="I7896" s="3">
        <f>IF(H7896&lt;=60,1,IF(H7896&lt;=150,2,3))</f>
        <v>1</v>
      </c>
      <c r="J7896">
        <v>39.6</v>
      </c>
      <c r="K7896">
        <v>3.78</v>
      </c>
      <c r="L7896">
        <v>3.33</v>
      </c>
      <c r="M7896">
        <v>30</v>
      </c>
      <c r="N7896">
        <f>LOG(M7896/100,2)+3</f>
        <v>1.2630344058337937</v>
      </c>
      <c r="O7896">
        <f>INDEX(lehmad!B$2:B$412,MATCH(klypsid!$B7896,lehmad!$A$2:$A$412,0))</f>
        <v>39627</v>
      </c>
      <c r="P7896">
        <f>INDEX(lehmad!D$2:D$412,MATCH(klypsid!$B7896,lehmad!$A$2:$A$412,0))</f>
        <v>115</v>
      </c>
      <c r="Q7896">
        <f>INDEX(lehmad!E$2:E$412,MATCH(klypsid!$B7896,lehmad!$A$2:$A$412,0))</f>
        <v>1</v>
      </c>
      <c r="R7896" t="str">
        <f>INDEX(lehmad!F$2:F$412,MATCH(klypsid!$B7896,lehmad!$A$2:$A$412,0))</f>
        <v>OLIVER</v>
      </c>
      <c r="S7896">
        <f>INDEX(lehmad!H$2:H$412,MATCH(klypsid!$B7896,lehmad!$A$2:$A$412,0))</f>
        <v>118</v>
      </c>
      <c r="T7896">
        <f>INDEX(lehmad!K$2:K$412,MATCH(klypsid!$B7896,lehmad!$A$2:$A$412,0))</f>
        <v>129</v>
      </c>
      <c r="U7896" s="4">
        <f t="shared" si="246"/>
        <v>1</v>
      </c>
      <c r="V7896">
        <f t="shared" si="247"/>
        <v>14</v>
      </c>
    </row>
    <row r="7897" spans="1:22" x14ac:dyDescent="0.25">
      <c r="A7897">
        <v>5126</v>
      </c>
      <c r="B7897" t="str">
        <f>"E"&amp;A7897</f>
        <v>E5126</v>
      </c>
      <c r="C7897" t="s">
        <v>53</v>
      </c>
      <c r="D7897">
        <v>1</v>
      </c>
      <c r="E7897">
        <f>IF(D7897&lt;4,D7897,4)</f>
        <v>1</v>
      </c>
      <c r="F7897" s="1">
        <v>40420</v>
      </c>
      <c r="G7897" s="1">
        <v>40462</v>
      </c>
      <c r="H7897" s="3">
        <f>G7897-F7897</f>
        <v>42</v>
      </c>
      <c r="I7897" s="3">
        <f>IF(H7897&lt;=60,1,IF(H7897&lt;=150,2,3))</f>
        <v>1</v>
      </c>
      <c r="J7897">
        <v>43.1</v>
      </c>
      <c r="K7897">
        <v>3.02</v>
      </c>
      <c r="L7897">
        <v>2.79</v>
      </c>
      <c r="M7897">
        <v>24</v>
      </c>
      <c r="N7897">
        <f>LOG(M7897/100,2)+3</f>
        <v>0.94110631094643127</v>
      </c>
      <c r="O7897">
        <f>INDEX(lehmad!B$2:B$412,MATCH(klypsid!$B7897,lehmad!$A$2:$A$412,0))</f>
        <v>39627</v>
      </c>
      <c r="P7897">
        <f>INDEX(lehmad!D$2:D$412,MATCH(klypsid!$B7897,lehmad!$A$2:$A$412,0))</f>
        <v>115</v>
      </c>
      <c r="Q7897">
        <f>INDEX(lehmad!E$2:E$412,MATCH(klypsid!$B7897,lehmad!$A$2:$A$412,0))</f>
        <v>1</v>
      </c>
      <c r="R7897" t="str">
        <f>INDEX(lehmad!F$2:F$412,MATCH(klypsid!$B7897,lehmad!$A$2:$A$412,0))</f>
        <v>OLIVER</v>
      </c>
      <c r="S7897">
        <f>INDEX(lehmad!H$2:H$412,MATCH(klypsid!$B7897,lehmad!$A$2:$A$412,0))</f>
        <v>118</v>
      </c>
      <c r="T7897">
        <f>INDEX(lehmad!K$2:K$412,MATCH(klypsid!$B7897,lehmad!$A$2:$A$412,0))</f>
        <v>129</v>
      </c>
      <c r="U7897" s="4">
        <f t="shared" si="246"/>
        <v>2</v>
      </c>
      <c r="V7897">
        <f t="shared" si="247"/>
        <v>28</v>
      </c>
    </row>
    <row r="7898" spans="1:22" x14ac:dyDescent="0.25">
      <c r="A7898">
        <v>5126</v>
      </c>
      <c r="B7898" t="str">
        <f>"E"&amp;A7898</f>
        <v>E5126</v>
      </c>
      <c r="C7898" t="s">
        <v>53</v>
      </c>
      <c r="D7898">
        <v>1</v>
      </c>
      <c r="E7898">
        <f>IF(D7898&lt;4,D7898,4)</f>
        <v>1</v>
      </c>
      <c r="F7898" s="1">
        <v>40420</v>
      </c>
      <c r="G7898" s="1">
        <v>40493</v>
      </c>
      <c r="H7898" s="3">
        <f>G7898-F7898</f>
        <v>73</v>
      </c>
      <c r="I7898" s="3">
        <f>IF(H7898&lt;=60,1,IF(H7898&lt;=150,2,3))</f>
        <v>2</v>
      </c>
      <c r="J7898">
        <v>44.1</v>
      </c>
      <c r="K7898">
        <v>3.29</v>
      </c>
      <c r="L7898">
        <v>2.63</v>
      </c>
      <c r="M7898">
        <v>11</v>
      </c>
      <c r="N7898">
        <f>LOG(M7898/100,2)+3</f>
        <v>-0.1844245711374275</v>
      </c>
      <c r="O7898">
        <f>INDEX(lehmad!B$2:B$412,MATCH(klypsid!$B7898,lehmad!$A$2:$A$412,0))</f>
        <v>39627</v>
      </c>
      <c r="P7898">
        <f>INDEX(lehmad!D$2:D$412,MATCH(klypsid!$B7898,lehmad!$A$2:$A$412,0))</f>
        <v>115</v>
      </c>
      <c r="Q7898">
        <f>INDEX(lehmad!E$2:E$412,MATCH(klypsid!$B7898,lehmad!$A$2:$A$412,0))</f>
        <v>1</v>
      </c>
      <c r="R7898" t="str">
        <f>INDEX(lehmad!F$2:F$412,MATCH(klypsid!$B7898,lehmad!$A$2:$A$412,0))</f>
        <v>OLIVER</v>
      </c>
      <c r="S7898">
        <f>INDEX(lehmad!H$2:H$412,MATCH(klypsid!$B7898,lehmad!$A$2:$A$412,0))</f>
        <v>118</v>
      </c>
      <c r="T7898">
        <f>INDEX(lehmad!K$2:K$412,MATCH(klypsid!$B7898,lehmad!$A$2:$A$412,0))</f>
        <v>129</v>
      </c>
      <c r="U7898" s="4">
        <f t="shared" si="246"/>
        <v>3</v>
      </c>
      <c r="V7898">
        <f t="shared" si="247"/>
        <v>31</v>
      </c>
    </row>
    <row r="7899" spans="1:22" x14ac:dyDescent="0.25">
      <c r="A7899">
        <v>5134</v>
      </c>
      <c r="B7899" t="str">
        <f>"E"&amp;A7899</f>
        <v>E5134</v>
      </c>
      <c r="C7899" t="s">
        <v>182</v>
      </c>
      <c r="D7899">
        <v>1</v>
      </c>
      <c r="E7899">
        <f>IF(D7899&lt;4,D7899,4)</f>
        <v>1</v>
      </c>
      <c r="F7899" s="1">
        <v>40448</v>
      </c>
      <c r="G7899" s="1">
        <v>40462</v>
      </c>
      <c r="H7899" s="3">
        <f>G7899-F7899</f>
        <v>14</v>
      </c>
      <c r="I7899" s="3">
        <f>IF(H7899&lt;=60,1,IF(H7899&lt;=150,2,3))</f>
        <v>1</v>
      </c>
      <c r="J7899">
        <v>34.1</v>
      </c>
      <c r="K7899">
        <v>4.3499999999999996</v>
      </c>
      <c r="L7899">
        <v>3.59</v>
      </c>
      <c r="M7899">
        <v>30</v>
      </c>
      <c r="N7899">
        <f>LOG(M7899/100,2)+3</f>
        <v>1.2630344058337937</v>
      </c>
      <c r="O7899">
        <f>INDEX(lehmad!B$2:B$412,MATCH(klypsid!$B7899,lehmad!$A$2:$A$412,0))</f>
        <v>39633</v>
      </c>
      <c r="P7899" t="str">
        <f>INDEX(lehmad!D$2:D$412,MATCH(klypsid!$B7899,lehmad!$A$2:$A$412,0))</f>
        <v/>
      </c>
      <c r="Q7899">
        <f>INDEX(lehmad!E$2:E$412,MATCH(klypsid!$B7899,lehmad!$A$2:$A$412,0))</f>
        <v>1</v>
      </c>
      <c r="R7899" t="str">
        <f>INDEX(lehmad!F$2:F$412,MATCH(klypsid!$B7899,lehmad!$A$2:$A$412,0))</f>
        <v>JOSE</v>
      </c>
      <c r="S7899">
        <f>INDEX(lehmad!H$2:H$412,MATCH(klypsid!$B7899,lehmad!$A$2:$A$412,0))</f>
        <v>119</v>
      </c>
      <c r="T7899">
        <f>INDEX(lehmad!K$2:K$412,MATCH(klypsid!$B7899,lehmad!$A$2:$A$412,0))</f>
        <v>110</v>
      </c>
      <c r="U7899" s="4">
        <f t="shared" si="246"/>
        <v>1</v>
      </c>
      <c r="V7899">
        <f t="shared" si="247"/>
        <v>14</v>
      </c>
    </row>
    <row r="7900" spans="1:22" x14ac:dyDescent="0.25">
      <c r="A7900">
        <v>5134</v>
      </c>
      <c r="B7900" t="str">
        <f>"E"&amp;A7900</f>
        <v>E5134</v>
      </c>
      <c r="C7900" t="s">
        <v>182</v>
      </c>
      <c r="D7900">
        <v>1</v>
      </c>
      <c r="E7900">
        <f>IF(D7900&lt;4,D7900,4)</f>
        <v>1</v>
      </c>
      <c r="F7900" s="1">
        <v>40448</v>
      </c>
      <c r="G7900" s="1">
        <v>40493</v>
      </c>
      <c r="H7900" s="3">
        <f>G7900-F7900</f>
        <v>45</v>
      </c>
      <c r="I7900" s="3">
        <f>IF(H7900&lt;=60,1,IF(H7900&lt;=150,2,3))</f>
        <v>1</v>
      </c>
      <c r="J7900">
        <v>37.6</v>
      </c>
      <c r="K7900">
        <v>3.54</v>
      </c>
      <c r="L7900">
        <v>3</v>
      </c>
      <c r="M7900">
        <v>173</v>
      </c>
      <c r="N7900">
        <f>LOG(M7900/100,2)+3</f>
        <v>3.7907720378620002</v>
      </c>
      <c r="O7900">
        <f>INDEX(lehmad!B$2:B$412,MATCH(klypsid!$B7900,lehmad!$A$2:$A$412,0))</f>
        <v>39633</v>
      </c>
      <c r="P7900" t="str">
        <f>INDEX(lehmad!D$2:D$412,MATCH(klypsid!$B7900,lehmad!$A$2:$A$412,0))</f>
        <v/>
      </c>
      <c r="Q7900">
        <f>INDEX(lehmad!E$2:E$412,MATCH(klypsid!$B7900,lehmad!$A$2:$A$412,0))</f>
        <v>1</v>
      </c>
      <c r="R7900" t="str">
        <f>INDEX(lehmad!F$2:F$412,MATCH(klypsid!$B7900,lehmad!$A$2:$A$412,0))</f>
        <v>JOSE</v>
      </c>
      <c r="S7900">
        <f>INDEX(lehmad!H$2:H$412,MATCH(klypsid!$B7900,lehmad!$A$2:$A$412,0))</f>
        <v>119</v>
      </c>
      <c r="T7900">
        <f>INDEX(lehmad!K$2:K$412,MATCH(klypsid!$B7900,lehmad!$A$2:$A$412,0))</f>
        <v>110</v>
      </c>
      <c r="U7900" s="4">
        <f t="shared" si="246"/>
        <v>2</v>
      </c>
      <c r="V7900">
        <f t="shared" si="247"/>
        <v>31</v>
      </c>
    </row>
    <row r="7901" spans="1:22" x14ac:dyDescent="0.25">
      <c r="A7901">
        <v>5134</v>
      </c>
      <c r="B7901" t="str">
        <f>"E"&amp;A7901</f>
        <v>E5134</v>
      </c>
      <c r="C7901" t="s">
        <v>182</v>
      </c>
      <c r="D7901">
        <v>1</v>
      </c>
      <c r="E7901">
        <f>IF(D7901&lt;4,D7901,4)</f>
        <v>1</v>
      </c>
      <c r="F7901" s="1">
        <v>40448</v>
      </c>
      <c r="G7901" s="1">
        <v>40521</v>
      </c>
      <c r="H7901" s="3">
        <f>G7901-F7901</f>
        <v>73</v>
      </c>
      <c r="I7901" s="3">
        <f>IF(H7901&lt;=60,1,IF(H7901&lt;=150,2,3))</f>
        <v>2</v>
      </c>
      <c r="J7901">
        <v>37.4</v>
      </c>
      <c r="K7901">
        <v>4.12</v>
      </c>
      <c r="L7901">
        <v>3.04</v>
      </c>
      <c r="M7901">
        <v>49</v>
      </c>
      <c r="N7901">
        <f>LOG(M7901/100,2)+3</f>
        <v>1.9708536543404835</v>
      </c>
      <c r="O7901">
        <f>INDEX(lehmad!B$2:B$412,MATCH(klypsid!$B7901,lehmad!$A$2:$A$412,0))</f>
        <v>39633</v>
      </c>
      <c r="P7901" t="str">
        <f>INDEX(lehmad!D$2:D$412,MATCH(klypsid!$B7901,lehmad!$A$2:$A$412,0))</f>
        <v/>
      </c>
      <c r="Q7901">
        <f>INDEX(lehmad!E$2:E$412,MATCH(klypsid!$B7901,lehmad!$A$2:$A$412,0))</f>
        <v>1</v>
      </c>
      <c r="R7901" t="str">
        <f>INDEX(lehmad!F$2:F$412,MATCH(klypsid!$B7901,lehmad!$A$2:$A$412,0))</f>
        <v>JOSE</v>
      </c>
      <c r="S7901">
        <f>INDEX(lehmad!H$2:H$412,MATCH(klypsid!$B7901,lehmad!$A$2:$A$412,0))</f>
        <v>119</v>
      </c>
      <c r="T7901">
        <f>INDEX(lehmad!K$2:K$412,MATCH(klypsid!$B7901,lehmad!$A$2:$A$412,0))</f>
        <v>110</v>
      </c>
      <c r="U7901" s="4">
        <f t="shared" si="246"/>
        <v>3</v>
      </c>
      <c r="V7901">
        <f t="shared" si="247"/>
        <v>28</v>
      </c>
    </row>
    <row r="7902" spans="1:22" x14ac:dyDescent="0.25">
      <c r="A7902">
        <v>5134</v>
      </c>
      <c r="B7902" t="str">
        <f>"E"&amp;A7902</f>
        <v>E5134</v>
      </c>
      <c r="C7902" t="s">
        <v>182</v>
      </c>
      <c r="D7902">
        <v>1</v>
      </c>
      <c r="E7902">
        <f>IF(D7902&lt;4,D7902,4)</f>
        <v>1</v>
      </c>
      <c r="F7902" s="1">
        <v>40448</v>
      </c>
      <c r="G7902" s="1">
        <v>40556</v>
      </c>
      <c r="H7902" s="3">
        <f>G7902-F7902</f>
        <v>108</v>
      </c>
      <c r="I7902" s="3">
        <f>IF(H7902&lt;=60,1,IF(H7902&lt;=150,2,3))</f>
        <v>2</v>
      </c>
      <c r="J7902">
        <v>38.200000000000003</v>
      </c>
      <c r="K7902">
        <v>3.39</v>
      </c>
      <c r="L7902">
        <v>3.24</v>
      </c>
      <c r="M7902">
        <v>28</v>
      </c>
      <c r="N7902">
        <f>LOG(M7902/100,2)+3</f>
        <v>1.1634987322828796</v>
      </c>
      <c r="O7902">
        <f>INDEX(lehmad!B$2:B$412,MATCH(klypsid!$B7902,lehmad!$A$2:$A$412,0))</f>
        <v>39633</v>
      </c>
      <c r="P7902" t="str">
        <f>INDEX(lehmad!D$2:D$412,MATCH(klypsid!$B7902,lehmad!$A$2:$A$412,0))</f>
        <v/>
      </c>
      <c r="Q7902">
        <f>INDEX(lehmad!E$2:E$412,MATCH(klypsid!$B7902,lehmad!$A$2:$A$412,0))</f>
        <v>1</v>
      </c>
      <c r="R7902" t="str">
        <f>INDEX(lehmad!F$2:F$412,MATCH(klypsid!$B7902,lehmad!$A$2:$A$412,0))</f>
        <v>JOSE</v>
      </c>
      <c r="S7902">
        <f>INDEX(lehmad!H$2:H$412,MATCH(klypsid!$B7902,lehmad!$A$2:$A$412,0))</f>
        <v>119</v>
      </c>
      <c r="T7902">
        <f>INDEX(lehmad!K$2:K$412,MATCH(klypsid!$B7902,lehmad!$A$2:$A$412,0))</f>
        <v>110</v>
      </c>
      <c r="U7902" s="4">
        <f t="shared" si="246"/>
        <v>4</v>
      </c>
      <c r="V7902">
        <f t="shared" si="247"/>
        <v>35</v>
      </c>
    </row>
    <row r="7903" spans="1:22" x14ac:dyDescent="0.25">
      <c r="A7903">
        <v>5142</v>
      </c>
      <c r="B7903" t="str">
        <f>"E"&amp;A7903</f>
        <v>E5142</v>
      </c>
      <c r="C7903" t="s">
        <v>124</v>
      </c>
      <c r="D7903">
        <v>1</v>
      </c>
      <c r="E7903">
        <f>IF(D7903&lt;4,D7903,4)</f>
        <v>1</v>
      </c>
      <c r="F7903" s="1">
        <v>40499</v>
      </c>
      <c r="G7903" s="1">
        <v>40521</v>
      </c>
      <c r="H7903" s="3">
        <f>G7903-F7903</f>
        <v>22</v>
      </c>
      <c r="I7903" s="3">
        <f>IF(H7903&lt;=60,1,IF(H7903&lt;=150,2,3))</f>
        <v>1</v>
      </c>
      <c r="J7903">
        <v>26</v>
      </c>
      <c r="K7903">
        <v>4.99</v>
      </c>
      <c r="L7903">
        <v>3.21</v>
      </c>
      <c r="M7903">
        <v>32</v>
      </c>
      <c r="N7903">
        <f>LOG(M7903/100,2)+3</f>
        <v>1.3561438102252752</v>
      </c>
      <c r="O7903">
        <f>INDEX(lehmad!B$2:B$412,MATCH(klypsid!$B7903,lehmad!$A$2:$A$412,0))</f>
        <v>39635</v>
      </c>
      <c r="P7903" t="str">
        <f>INDEX(lehmad!D$2:D$412,MATCH(klypsid!$B7903,lehmad!$A$2:$A$412,0))</f>
        <v/>
      </c>
      <c r="Q7903">
        <f>INDEX(lehmad!E$2:E$412,MATCH(klypsid!$B7903,lehmad!$A$2:$A$412,0))</f>
        <v>0.93799999999999994</v>
      </c>
      <c r="R7903" t="str">
        <f>INDEX(lehmad!F$2:F$412,MATCH(klypsid!$B7903,lehmad!$A$2:$A$412,0))</f>
        <v>JOSE</v>
      </c>
      <c r="S7903">
        <f>INDEX(lehmad!H$2:H$412,MATCH(klypsid!$B7903,lehmad!$A$2:$A$412,0))</f>
        <v>119</v>
      </c>
      <c r="T7903">
        <f>INDEX(lehmad!K$2:K$412,MATCH(klypsid!$B7903,lehmad!$A$2:$A$412,0))</f>
        <v>110</v>
      </c>
      <c r="U7903" s="4">
        <f t="shared" si="246"/>
        <v>1</v>
      </c>
      <c r="V7903">
        <f t="shared" si="247"/>
        <v>22</v>
      </c>
    </row>
    <row r="7904" spans="1:22" x14ac:dyDescent="0.25">
      <c r="A7904">
        <v>5142</v>
      </c>
      <c r="B7904" t="str">
        <f>"E"&amp;A7904</f>
        <v>E5142</v>
      </c>
      <c r="C7904" t="s">
        <v>124</v>
      </c>
      <c r="D7904">
        <v>1</v>
      </c>
      <c r="E7904">
        <f>IF(D7904&lt;4,D7904,4)</f>
        <v>1</v>
      </c>
      <c r="F7904" s="1">
        <v>40499</v>
      </c>
      <c r="G7904" s="1">
        <v>40556</v>
      </c>
      <c r="H7904" s="3">
        <f>G7904-F7904</f>
        <v>57</v>
      </c>
      <c r="I7904" s="3">
        <f>IF(H7904&lt;=60,1,IF(H7904&lt;=150,2,3))</f>
        <v>1</v>
      </c>
      <c r="J7904">
        <v>27.8</v>
      </c>
      <c r="K7904">
        <v>4.1100000000000003</v>
      </c>
      <c r="L7904">
        <v>3.14</v>
      </c>
      <c r="M7904">
        <v>19</v>
      </c>
      <c r="N7904">
        <f>LOG(M7904/100,2)+3</f>
        <v>0.60407132366886085</v>
      </c>
      <c r="O7904">
        <f>INDEX(lehmad!B$2:B$412,MATCH(klypsid!$B7904,lehmad!$A$2:$A$412,0))</f>
        <v>39635</v>
      </c>
      <c r="P7904" t="str">
        <f>INDEX(lehmad!D$2:D$412,MATCH(klypsid!$B7904,lehmad!$A$2:$A$412,0))</f>
        <v/>
      </c>
      <c r="Q7904">
        <f>INDEX(lehmad!E$2:E$412,MATCH(klypsid!$B7904,lehmad!$A$2:$A$412,0))</f>
        <v>0.93799999999999994</v>
      </c>
      <c r="R7904" t="str">
        <f>INDEX(lehmad!F$2:F$412,MATCH(klypsid!$B7904,lehmad!$A$2:$A$412,0))</f>
        <v>JOSE</v>
      </c>
      <c r="S7904">
        <f>INDEX(lehmad!H$2:H$412,MATCH(klypsid!$B7904,lehmad!$A$2:$A$412,0))</f>
        <v>119</v>
      </c>
      <c r="T7904">
        <f>INDEX(lehmad!K$2:K$412,MATCH(klypsid!$B7904,lehmad!$A$2:$A$412,0))</f>
        <v>110</v>
      </c>
      <c r="U7904" s="4">
        <f t="shared" si="246"/>
        <v>2</v>
      </c>
      <c r="V7904">
        <f t="shared" si="247"/>
        <v>35</v>
      </c>
    </row>
    <row r="7905" spans="1:22" x14ac:dyDescent="0.25">
      <c r="A7905">
        <v>5146</v>
      </c>
      <c r="B7905" t="str">
        <f>"E"&amp;A7905</f>
        <v>E5146</v>
      </c>
      <c r="C7905" t="s">
        <v>183</v>
      </c>
      <c r="D7905">
        <v>1</v>
      </c>
      <c r="E7905">
        <f>IF(D7905&lt;4,D7905,4)</f>
        <v>1</v>
      </c>
      <c r="F7905" s="1">
        <v>40419</v>
      </c>
      <c r="G7905" s="1">
        <v>40434</v>
      </c>
      <c r="H7905" s="3">
        <f>G7905-F7905</f>
        <v>15</v>
      </c>
      <c r="I7905" s="3">
        <f>IF(H7905&lt;=60,1,IF(H7905&lt;=150,2,3))</f>
        <v>1</v>
      </c>
      <c r="J7905">
        <v>37.1</v>
      </c>
      <c r="K7905">
        <v>4.33</v>
      </c>
      <c r="L7905">
        <v>3.18</v>
      </c>
      <c r="M7905">
        <v>25</v>
      </c>
      <c r="N7905">
        <f>LOG(M7905/100,2)+3</f>
        <v>1</v>
      </c>
      <c r="O7905">
        <f>INDEX(lehmad!B$2:B$412,MATCH(klypsid!$B7905,lehmad!$A$2:$A$412,0))</f>
        <v>39637</v>
      </c>
      <c r="P7905">
        <f>INDEX(lehmad!D$2:D$412,MATCH(klypsid!$B7905,lehmad!$A$2:$A$412,0))</f>
        <v>120</v>
      </c>
      <c r="Q7905">
        <f>INDEX(lehmad!E$2:E$412,MATCH(klypsid!$B7905,lehmad!$A$2:$A$412,0))</f>
        <v>1</v>
      </c>
      <c r="R7905" t="str">
        <f>INDEX(lehmad!F$2:F$412,MATCH(klypsid!$B7905,lehmad!$A$2:$A$412,0))</f>
        <v>WIZZARD-ET</v>
      </c>
      <c r="S7905">
        <f>INDEX(lehmad!H$2:H$412,MATCH(klypsid!$B7905,lehmad!$A$2:$A$412,0))</f>
        <v>121</v>
      </c>
      <c r="T7905">
        <f>INDEX(lehmad!K$2:K$412,MATCH(klypsid!$B7905,lehmad!$A$2:$A$412,0))</f>
        <v>115</v>
      </c>
      <c r="U7905" s="4">
        <f t="shared" si="246"/>
        <v>1</v>
      </c>
      <c r="V7905">
        <f t="shared" si="247"/>
        <v>15</v>
      </c>
    </row>
    <row r="7906" spans="1:22" x14ac:dyDescent="0.25">
      <c r="A7906">
        <v>5146</v>
      </c>
      <c r="B7906" t="str">
        <f>"E"&amp;A7906</f>
        <v>E5146</v>
      </c>
      <c r="C7906" t="s">
        <v>183</v>
      </c>
      <c r="D7906">
        <v>1</v>
      </c>
      <c r="E7906">
        <f>IF(D7906&lt;4,D7906,4)</f>
        <v>1</v>
      </c>
      <c r="F7906" s="1">
        <v>40419</v>
      </c>
      <c r="G7906" s="1">
        <v>40462</v>
      </c>
      <c r="H7906" s="3">
        <f>G7906-F7906</f>
        <v>43</v>
      </c>
      <c r="I7906" s="3">
        <f>IF(H7906&lt;=60,1,IF(H7906&lt;=150,2,3))</f>
        <v>1</v>
      </c>
      <c r="J7906">
        <v>44</v>
      </c>
      <c r="K7906">
        <v>3.62</v>
      </c>
      <c r="L7906">
        <v>3.03</v>
      </c>
      <c r="M7906">
        <v>10</v>
      </c>
      <c r="N7906">
        <f>LOG(M7906/100,2)+3</f>
        <v>-0.32192809488736218</v>
      </c>
      <c r="O7906">
        <f>INDEX(lehmad!B$2:B$412,MATCH(klypsid!$B7906,lehmad!$A$2:$A$412,0))</f>
        <v>39637</v>
      </c>
      <c r="P7906">
        <f>INDEX(lehmad!D$2:D$412,MATCH(klypsid!$B7906,lehmad!$A$2:$A$412,0))</f>
        <v>120</v>
      </c>
      <c r="Q7906">
        <f>INDEX(lehmad!E$2:E$412,MATCH(klypsid!$B7906,lehmad!$A$2:$A$412,0))</f>
        <v>1</v>
      </c>
      <c r="R7906" t="str">
        <f>INDEX(lehmad!F$2:F$412,MATCH(klypsid!$B7906,lehmad!$A$2:$A$412,0))</f>
        <v>WIZZARD-ET</v>
      </c>
      <c r="S7906">
        <f>INDEX(lehmad!H$2:H$412,MATCH(klypsid!$B7906,lehmad!$A$2:$A$412,0))</f>
        <v>121</v>
      </c>
      <c r="T7906">
        <f>INDEX(lehmad!K$2:K$412,MATCH(klypsid!$B7906,lehmad!$A$2:$A$412,0))</f>
        <v>115</v>
      </c>
      <c r="U7906" s="4">
        <f t="shared" si="246"/>
        <v>2</v>
      </c>
      <c r="V7906">
        <f t="shared" si="247"/>
        <v>28</v>
      </c>
    </row>
    <row r="7907" spans="1:22" x14ac:dyDescent="0.25">
      <c r="A7907">
        <v>5146</v>
      </c>
      <c r="B7907" t="str">
        <f>"E"&amp;A7907</f>
        <v>E5146</v>
      </c>
      <c r="C7907" t="s">
        <v>183</v>
      </c>
      <c r="D7907">
        <v>1</v>
      </c>
      <c r="E7907">
        <f>IF(D7907&lt;4,D7907,4)</f>
        <v>1</v>
      </c>
      <c r="F7907" s="1">
        <v>40419</v>
      </c>
      <c r="G7907" s="1">
        <v>40493</v>
      </c>
      <c r="H7907" s="3">
        <f>G7907-F7907</f>
        <v>74</v>
      </c>
      <c r="I7907" s="3">
        <f>IF(H7907&lt;=60,1,IF(H7907&lt;=150,2,3))</f>
        <v>2</v>
      </c>
      <c r="J7907">
        <v>41.8</v>
      </c>
      <c r="K7907">
        <v>4.37</v>
      </c>
      <c r="L7907">
        <v>3.13</v>
      </c>
      <c r="M7907">
        <v>30</v>
      </c>
      <c r="N7907">
        <f>LOG(M7907/100,2)+3</f>
        <v>1.2630344058337937</v>
      </c>
      <c r="O7907">
        <f>INDEX(lehmad!B$2:B$412,MATCH(klypsid!$B7907,lehmad!$A$2:$A$412,0))</f>
        <v>39637</v>
      </c>
      <c r="P7907">
        <f>INDEX(lehmad!D$2:D$412,MATCH(klypsid!$B7907,lehmad!$A$2:$A$412,0))</f>
        <v>120</v>
      </c>
      <c r="Q7907">
        <f>INDEX(lehmad!E$2:E$412,MATCH(klypsid!$B7907,lehmad!$A$2:$A$412,0))</f>
        <v>1</v>
      </c>
      <c r="R7907" t="str">
        <f>INDEX(lehmad!F$2:F$412,MATCH(klypsid!$B7907,lehmad!$A$2:$A$412,0))</f>
        <v>WIZZARD-ET</v>
      </c>
      <c r="S7907">
        <f>INDEX(lehmad!H$2:H$412,MATCH(klypsid!$B7907,lehmad!$A$2:$A$412,0))</f>
        <v>121</v>
      </c>
      <c r="T7907">
        <f>INDEX(lehmad!K$2:K$412,MATCH(klypsid!$B7907,lehmad!$A$2:$A$412,0))</f>
        <v>115</v>
      </c>
      <c r="U7907" s="4">
        <f t="shared" si="246"/>
        <v>3</v>
      </c>
      <c r="V7907">
        <f t="shared" si="247"/>
        <v>31</v>
      </c>
    </row>
    <row r="7908" spans="1:22" x14ac:dyDescent="0.25">
      <c r="A7908">
        <v>5146</v>
      </c>
      <c r="B7908" t="str">
        <f>"E"&amp;A7908</f>
        <v>E5146</v>
      </c>
      <c r="C7908" t="s">
        <v>183</v>
      </c>
      <c r="D7908">
        <v>1</v>
      </c>
      <c r="E7908">
        <f>IF(D7908&lt;4,D7908,4)</f>
        <v>1</v>
      </c>
      <c r="F7908" s="1">
        <v>40419</v>
      </c>
      <c r="G7908" s="1">
        <v>40521</v>
      </c>
      <c r="H7908" s="3">
        <f>G7908-F7908</f>
        <v>102</v>
      </c>
      <c r="I7908" s="3">
        <f>IF(H7908&lt;=60,1,IF(H7908&lt;=150,2,3))</f>
        <v>2</v>
      </c>
      <c r="J7908">
        <v>39.9</v>
      </c>
      <c r="K7908">
        <v>4.75</v>
      </c>
      <c r="L7908">
        <v>3.28</v>
      </c>
      <c r="M7908">
        <v>21</v>
      </c>
      <c r="N7908">
        <f>LOG(M7908/100,2)+3</f>
        <v>0.74846123300403544</v>
      </c>
      <c r="O7908">
        <f>INDEX(lehmad!B$2:B$412,MATCH(klypsid!$B7908,lehmad!$A$2:$A$412,0))</f>
        <v>39637</v>
      </c>
      <c r="P7908">
        <f>INDEX(lehmad!D$2:D$412,MATCH(klypsid!$B7908,lehmad!$A$2:$A$412,0))</f>
        <v>120</v>
      </c>
      <c r="Q7908">
        <f>INDEX(lehmad!E$2:E$412,MATCH(klypsid!$B7908,lehmad!$A$2:$A$412,0))</f>
        <v>1</v>
      </c>
      <c r="R7908" t="str">
        <f>INDEX(lehmad!F$2:F$412,MATCH(klypsid!$B7908,lehmad!$A$2:$A$412,0))</f>
        <v>WIZZARD-ET</v>
      </c>
      <c r="S7908">
        <f>INDEX(lehmad!H$2:H$412,MATCH(klypsid!$B7908,lehmad!$A$2:$A$412,0))</f>
        <v>121</v>
      </c>
      <c r="T7908">
        <f>INDEX(lehmad!K$2:K$412,MATCH(klypsid!$B7908,lehmad!$A$2:$A$412,0))</f>
        <v>115</v>
      </c>
      <c r="U7908" s="4">
        <f t="shared" si="246"/>
        <v>4</v>
      </c>
      <c r="V7908">
        <f t="shared" si="247"/>
        <v>28</v>
      </c>
    </row>
    <row r="7909" spans="1:22" x14ac:dyDescent="0.25">
      <c r="A7909">
        <v>5146</v>
      </c>
      <c r="B7909" t="str">
        <f>"E"&amp;A7909</f>
        <v>E5146</v>
      </c>
      <c r="C7909" t="s">
        <v>183</v>
      </c>
      <c r="D7909">
        <v>1</v>
      </c>
      <c r="E7909">
        <f>IF(D7909&lt;4,D7909,4)</f>
        <v>1</v>
      </c>
      <c r="F7909" s="1">
        <v>40419</v>
      </c>
      <c r="G7909" s="1">
        <v>40556</v>
      </c>
      <c r="H7909" s="3">
        <f>G7909-F7909</f>
        <v>137</v>
      </c>
      <c r="I7909" s="3">
        <f>IF(H7909&lt;=60,1,IF(H7909&lt;=150,2,3))</f>
        <v>2</v>
      </c>
      <c r="J7909">
        <v>40.799999999999997</v>
      </c>
      <c r="K7909">
        <v>3.82</v>
      </c>
      <c r="L7909">
        <v>3.34</v>
      </c>
      <c r="M7909">
        <v>28</v>
      </c>
      <c r="N7909">
        <f>LOG(M7909/100,2)+3</f>
        <v>1.1634987322828796</v>
      </c>
      <c r="O7909">
        <f>INDEX(lehmad!B$2:B$412,MATCH(klypsid!$B7909,lehmad!$A$2:$A$412,0))</f>
        <v>39637</v>
      </c>
      <c r="P7909">
        <f>INDEX(lehmad!D$2:D$412,MATCH(klypsid!$B7909,lehmad!$A$2:$A$412,0))</f>
        <v>120</v>
      </c>
      <c r="Q7909">
        <f>INDEX(lehmad!E$2:E$412,MATCH(klypsid!$B7909,lehmad!$A$2:$A$412,0))</f>
        <v>1</v>
      </c>
      <c r="R7909" t="str">
        <f>INDEX(lehmad!F$2:F$412,MATCH(klypsid!$B7909,lehmad!$A$2:$A$412,0))</f>
        <v>WIZZARD-ET</v>
      </c>
      <c r="S7909">
        <f>INDEX(lehmad!H$2:H$412,MATCH(klypsid!$B7909,lehmad!$A$2:$A$412,0))</f>
        <v>121</v>
      </c>
      <c r="T7909">
        <f>INDEX(lehmad!K$2:K$412,MATCH(klypsid!$B7909,lehmad!$A$2:$A$412,0))</f>
        <v>115</v>
      </c>
      <c r="U7909" s="4">
        <f t="shared" si="246"/>
        <v>5</v>
      </c>
      <c r="V7909">
        <f t="shared" si="247"/>
        <v>35</v>
      </c>
    </row>
    <row r="7910" spans="1:22" x14ac:dyDescent="0.25">
      <c r="A7910">
        <v>5169</v>
      </c>
      <c r="B7910" t="str">
        <f>"E"&amp;A7910</f>
        <v>E5169</v>
      </c>
      <c r="C7910" t="s">
        <v>23</v>
      </c>
      <c r="D7910">
        <v>1</v>
      </c>
      <c r="E7910">
        <f>IF(D7910&lt;4,D7910,4)</f>
        <v>1</v>
      </c>
      <c r="F7910" s="1">
        <v>40476</v>
      </c>
      <c r="G7910" s="1">
        <v>40493</v>
      </c>
      <c r="H7910" s="3">
        <f>G7910-F7910</f>
        <v>17</v>
      </c>
      <c r="I7910" s="3">
        <f>IF(H7910&lt;=60,1,IF(H7910&lt;=150,2,3))</f>
        <v>1</v>
      </c>
      <c r="J7910">
        <v>21.6</v>
      </c>
      <c r="K7910">
        <v>3</v>
      </c>
      <c r="L7910">
        <v>3.23</v>
      </c>
      <c r="M7910">
        <v>47</v>
      </c>
      <c r="N7910">
        <f>LOG(M7910/100,2)+3</f>
        <v>1.9107326619029126</v>
      </c>
      <c r="O7910">
        <f>INDEX(lehmad!B$2:B$412,MATCH(klypsid!$B7910,lehmad!$A$2:$A$412,0))</f>
        <v>39653</v>
      </c>
      <c r="P7910" t="str">
        <f>INDEX(lehmad!D$2:D$412,MATCH(klypsid!$B7910,lehmad!$A$2:$A$412,0))</f>
        <v/>
      </c>
      <c r="Q7910">
        <f>INDEX(lehmad!E$2:E$412,MATCH(klypsid!$B7910,lehmad!$A$2:$A$412,0))</f>
        <v>1</v>
      </c>
      <c r="R7910" t="str">
        <f>INDEX(lehmad!F$2:F$412,MATCH(klypsid!$B7910,lehmad!$A$2:$A$412,0))</f>
        <v>WIZZARD-ET</v>
      </c>
      <c r="S7910">
        <f>INDEX(lehmad!H$2:H$412,MATCH(klypsid!$B7910,lehmad!$A$2:$A$412,0))</f>
        <v>121</v>
      </c>
      <c r="T7910">
        <f>INDEX(lehmad!K$2:K$412,MATCH(klypsid!$B7910,lehmad!$A$2:$A$412,0))</f>
        <v>115</v>
      </c>
      <c r="U7910" s="4">
        <f t="shared" si="246"/>
        <v>1</v>
      </c>
      <c r="V7910">
        <f t="shared" si="247"/>
        <v>17</v>
      </c>
    </row>
    <row r="7911" spans="1:22" x14ac:dyDescent="0.25">
      <c r="A7911">
        <v>5169</v>
      </c>
      <c r="B7911" t="str">
        <f>"E"&amp;A7911</f>
        <v>E5169</v>
      </c>
      <c r="C7911" t="s">
        <v>23</v>
      </c>
      <c r="D7911">
        <v>1</v>
      </c>
      <c r="E7911">
        <f>IF(D7911&lt;4,D7911,4)</f>
        <v>1</v>
      </c>
      <c r="F7911" s="1">
        <v>40476</v>
      </c>
      <c r="G7911" s="1">
        <v>40521</v>
      </c>
      <c r="H7911" s="3">
        <f>G7911-F7911</f>
        <v>45</v>
      </c>
      <c r="I7911" s="3">
        <f>IF(H7911&lt;=60,1,IF(H7911&lt;=150,2,3))</f>
        <v>1</v>
      </c>
      <c r="J7911">
        <v>16</v>
      </c>
      <c r="K7911">
        <v>4.8099999999999996</v>
      </c>
      <c r="L7911">
        <v>2.78</v>
      </c>
      <c r="M7911">
        <v>86</v>
      </c>
      <c r="N7911">
        <f>LOG(M7911/100,2)+3</f>
        <v>2.7824085649273731</v>
      </c>
      <c r="O7911">
        <f>INDEX(lehmad!B$2:B$412,MATCH(klypsid!$B7911,lehmad!$A$2:$A$412,0))</f>
        <v>39653</v>
      </c>
      <c r="P7911" t="str">
        <f>INDEX(lehmad!D$2:D$412,MATCH(klypsid!$B7911,lehmad!$A$2:$A$412,0))</f>
        <v/>
      </c>
      <c r="Q7911">
        <f>INDEX(lehmad!E$2:E$412,MATCH(klypsid!$B7911,lehmad!$A$2:$A$412,0))</f>
        <v>1</v>
      </c>
      <c r="R7911" t="str">
        <f>INDEX(lehmad!F$2:F$412,MATCH(klypsid!$B7911,lehmad!$A$2:$A$412,0))</f>
        <v>WIZZARD-ET</v>
      </c>
      <c r="S7911">
        <f>INDEX(lehmad!H$2:H$412,MATCH(klypsid!$B7911,lehmad!$A$2:$A$412,0))</f>
        <v>121</v>
      </c>
      <c r="T7911">
        <f>INDEX(lehmad!K$2:K$412,MATCH(klypsid!$B7911,lehmad!$A$2:$A$412,0))</f>
        <v>115</v>
      </c>
      <c r="U7911" s="4">
        <f t="shared" si="246"/>
        <v>2</v>
      </c>
      <c r="V7911">
        <f t="shared" si="247"/>
        <v>28</v>
      </c>
    </row>
    <row r="7912" spans="1:22" x14ac:dyDescent="0.25">
      <c r="A7912">
        <v>5169</v>
      </c>
      <c r="B7912" t="str">
        <f>"E"&amp;A7912</f>
        <v>E5169</v>
      </c>
      <c r="C7912" t="s">
        <v>23</v>
      </c>
      <c r="D7912">
        <v>1</v>
      </c>
      <c r="E7912">
        <f>IF(D7912&lt;4,D7912,4)</f>
        <v>1</v>
      </c>
      <c r="F7912" s="1">
        <v>40476</v>
      </c>
      <c r="G7912" s="1">
        <v>40556</v>
      </c>
      <c r="H7912" s="3">
        <f>G7912-F7912</f>
        <v>80</v>
      </c>
      <c r="I7912" s="3">
        <f>IF(H7912&lt;=60,1,IF(H7912&lt;=150,2,3))</f>
        <v>2</v>
      </c>
      <c r="J7912">
        <v>22.2</v>
      </c>
      <c r="K7912">
        <v>4.55</v>
      </c>
      <c r="L7912">
        <v>3.18</v>
      </c>
      <c r="M7912">
        <v>43</v>
      </c>
      <c r="N7912">
        <f>LOG(M7912/100,2)+3</f>
        <v>1.7824085649273731</v>
      </c>
      <c r="O7912">
        <f>INDEX(lehmad!B$2:B$412,MATCH(klypsid!$B7912,lehmad!$A$2:$A$412,0))</f>
        <v>39653</v>
      </c>
      <c r="P7912" t="str">
        <f>INDEX(lehmad!D$2:D$412,MATCH(klypsid!$B7912,lehmad!$A$2:$A$412,0))</f>
        <v/>
      </c>
      <c r="Q7912">
        <f>INDEX(lehmad!E$2:E$412,MATCH(klypsid!$B7912,lehmad!$A$2:$A$412,0))</f>
        <v>1</v>
      </c>
      <c r="R7912" t="str">
        <f>INDEX(lehmad!F$2:F$412,MATCH(klypsid!$B7912,lehmad!$A$2:$A$412,0))</f>
        <v>WIZZARD-ET</v>
      </c>
      <c r="S7912">
        <f>INDEX(lehmad!H$2:H$412,MATCH(klypsid!$B7912,lehmad!$A$2:$A$412,0))</f>
        <v>121</v>
      </c>
      <c r="T7912">
        <f>INDEX(lehmad!K$2:K$412,MATCH(klypsid!$B7912,lehmad!$A$2:$A$412,0))</f>
        <v>115</v>
      </c>
      <c r="U7912" s="4">
        <f t="shared" si="246"/>
        <v>3</v>
      </c>
      <c r="V7912">
        <f t="shared" si="247"/>
        <v>35</v>
      </c>
    </row>
    <row r="7913" spans="1:22" x14ac:dyDescent="0.25">
      <c r="A7913">
        <v>5182</v>
      </c>
      <c r="B7913" t="str">
        <f>"E"&amp;A7913</f>
        <v>E5182</v>
      </c>
      <c r="C7913" t="s">
        <v>90</v>
      </c>
      <c r="D7913">
        <v>1</v>
      </c>
      <c r="E7913">
        <f>IF(D7913&lt;4,D7913,4)</f>
        <v>1</v>
      </c>
      <c r="F7913" s="1">
        <v>40432</v>
      </c>
      <c r="G7913" s="1">
        <v>40462</v>
      </c>
      <c r="H7913" s="3">
        <f>G7913-F7913</f>
        <v>30</v>
      </c>
      <c r="I7913" s="3">
        <f>IF(H7913&lt;=60,1,IF(H7913&lt;=150,2,3))</f>
        <v>1</v>
      </c>
      <c r="J7913">
        <v>38.9</v>
      </c>
      <c r="K7913">
        <v>3.9</v>
      </c>
      <c r="L7913">
        <v>3</v>
      </c>
      <c r="M7913">
        <v>26</v>
      </c>
      <c r="N7913">
        <f>LOG(M7913/100,2)+3</f>
        <v>1.0565835283663676</v>
      </c>
      <c r="O7913">
        <f>INDEX(lehmad!B$2:B$412,MATCH(klypsid!$B7913,lehmad!$A$2:$A$412,0))</f>
        <v>39662</v>
      </c>
      <c r="P7913" t="str">
        <f>INDEX(lehmad!D$2:D$412,MATCH(klypsid!$B7913,lehmad!$A$2:$A$412,0))</f>
        <v/>
      </c>
      <c r="Q7913">
        <f>INDEX(lehmad!E$2:E$412,MATCH(klypsid!$B7913,lehmad!$A$2:$A$412,0))</f>
        <v>0.93100000000000005</v>
      </c>
      <c r="R7913" t="str">
        <f>INDEX(lehmad!F$2:F$412,MATCH(klypsid!$B7913,lehmad!$A$2:$A$412,0))</f>
        <v>JOSE</v>
      </c>
      <c r="S7913">
        <f>INDEX(lehmad!H$2:H$412,MATCH(klypsid!$B7913,lehmad!$A$2:$A$412,0))</f>
        <v>119</v>
      </c>
      <c r="T7913">
        <f>INDEX(lehmad!K$2:K$412,MATCH(klypsid!$B7913,lehmad!$A$2:$A$412,0))</f>
        <v>110</v>
      </c>
      <c r="U7913" s="4">
        <f t="shared" si="246"/>
        <v>1</v>
      </c>
      <c r="V7913">
        <f t="shared" si="247"/>
        <v>30</v>
      </c>
    </row>
    <row r="7914" spans="1:22" x14ac:dyDescent="0.25">
      <c r="A7914">
        <v>5182</v>
      </c>
      <c r="B7914" t="str">
        <f>"E"&amp;A7914</f>
        <v>E5182</v>
      </c>
      <c r="C7914" t="s">
        <v>90</v>
      </c>
      <c r="D7914">
        <v>1</v>
      </c>
      <c r="E7914">
        <f>IF(D7914&lt;4,D7914,4)</f>
        <v>1</v>
      </c>
      <c r="F7914" s="1">
        <v>40432</v>
      </c>
      <c r="G7914" s="1">
        <v>40493</v>
      </c>
      <c r="H7914" s="3">
        <f>G7914-F7914</f>
        <v>61</v>
      </c>
      <c r="I7914" s="3">
        <f>IF(H7914&lt;=60,1,IF(H7914&lt;=150,2,3))</f>
        <v>2</v>
      </c>
      <c r="J7914">
        <v>38.6</v>
      </c>
      <c r="K7914">
        <v>3.72</v>
      </c>
      <c r="L7914">
        <v>2.78</v>
      </c>
      <c r="M7914">
        <v>15</v>
      </c>
      <c r="N7914">
        <f>LOG(M7914/100,2)+3</f>
        <v>0.26303440583379389</v>
      </c>
      <c r="O7914">
        <f>INDEX(lehmad!B$2:B$412,MATCH(klypsid!$B7914,lehmad!$A$2:$A$412,0))</f>
        <v>39662</v>
      </c>
      <c r="P7914" t="str">
        <f>INDEX(lehmad!D$2:D$412,MATCH(klypsid!$B7914,lehmad!$A$2:$A$412,0))</f>
        <v/>
      </c>
      <c r="Q7914">
        <f>INDEX(lehmad!E$2:E$412,MATCH(klypsid!$B7914,lehmad!$A$2:$A$412,0))</f>
        <v>0.93100000000000005</v>
      </c>
      <c r="R7914" t="str">
        <f>INDEX(lehmad!F$2:F$412,MATCH(klypsid!$B7914,lehmad!$A$2:$A$412,0))</f>
        <v>JOSE</v>
      </c>
      <c r="S7914">
        <f>INDEX(lehmad!H$2:H$412,MATCH(klypsid!$B7914,lehmad!$A$2:$A$412,0))</f>
        <v>119</v>
      </c>
      <c r="T7914">
        <f>INDEX(lehmad!K$2:K$412,MATCH(klypsid!$B7914,lehmad!$A$2:$A$412,0))</f>
        <v>110</v>
      </c>
      <c r="U7914" s="4">
        <f t="shared" si="246"/>
        <v>2</v>
      </c>
      <c r="V7914">
        <f t="shared" si="247"/>
        <v>31</v>
      </c>
    </row>
    <row r="7915" spans="1:22" x14ac:dyDescent="0.25">
      <c r="A7915">
        <v>5182</v>
      </c>
      <c r="B7915" t="str">
        <f>"E"&amp;A7915</f>
        <v>E5182</v>
      </c>
      <c r="C7915" t="s">
        <v>90</v>
      </c>
      <c r="D7915">
        <v>1</v>
      </c>
      <c r="E7915">
        <f>IF(D7915&lt;4,D7915,4)</f>
        <v>1</v>
      </c>
      <c r="F7915" s="1">
        <v>40432</v>
      </c>
      <c r="G7915" s="1">
        <v>40521</v>
      </c>
      <c r="H7915" s="3">
        <f>G7915-F7915</f>
        <v>89</v>
      </c>
      <c r="I7915" s="3">
        <f>IF(H7915&lt;=60,1,IF(H7915&lt;=150,2,3))</f>
        <v>2</v>
      </c>
      <c r="J7915">
        <v>39.700000000000003</v>
      </c>
      <c r="K7915">
        <v>3.71</v>
      </c>
      <c r="L7915">
        <v>2.96</v>
      </c>
      <c r="M7915">
        <v>19</v>
      </c>
      <c r="N7915">
        <f>LOG(M7915/100,2)+3</f>
        <v>0.60407132366886085</v>
      </c>
      <c r="O7915">
        <f>INDEX(lehmad!B$2:B$412,MATCH(klypsid!$B7915,lehmad!$A$2:$A$412,0))</f>
        <v>39662</v>
      </c>
      <c r="P7915" t="str">
        <f>INDEX(lehmad!D$2:D$412,MATCH(klypsid!$B7915,lehmad!$A$2:$A$412,0))</f>
        <v/>
      </c>
      <c r="Q7915">
        <f>INDEX(lehmad!E$2:E$412,MATCH(klypsid!$B7915,lehmad!$A$2:$A$412,0))</f>
        <v>0.93100000000000005</v>
      </c>
      <c r="R7915" t="str">
        <f>INDEX(lehmad!F$2:F$412,MATCH(klypsid!$B7915,lehmad!$A$2:$A$412,0))</f>
        <v>JOSE</v>
      </c>
      <c r="S7915">
        <f>INDEX(lehmad!H$2:H$412,MATCH(klypsid!$B7915,lehmad!$A$2:$A$412,0))</f>
        <v>119</v>
      </c>
      <c r="T7915">
        <f>INDEX(lehmad!K$2:K$412,MATCH(klypsid!$B7915,lehmad!$A$2:$A$412,0))</f>
        <v>110</v>
      </c>
      <c r="U7915" s="4">
        <f t="shared" si="246"/>
        <v>3</v>
      </c>
      <c r="V7915">
        <f t="shared" si="247"/>
        <v>28</v>
      </c>
    </row>
    <row r="7916" spans="1:22" x14ac:dyDescent="0.25">
      <c r="A7916">
        <v>5182</v>
      </c>
      <c r="B7916" t="str">
        <f>"E"&amp;A7916</f>
        <v>E5182</v>
      </c>
      <c r="C7916" t="s">
        <v>90</v>
      </c>
      <c r="D7916">
        <v>1</v>
      </c>
      <c r="E7916">
        <f>IF(D7916&lt;4,D7916,4)</f>
        <v>1</v>
      </c>
      <c r="F7916" s="1">
        <v>40432</v>
      </c>
      <c r="G7916" s="1">
        <v>40556</v>
      </c>
      <c r="H7916" s="3">
        <f>G7916-F7916</f>
        <v>124</v>
      </c>
      <c r="I7916" s="3">
        <f>IF(H7916&lt;=60,1,IF(H7916&lt;=150,2,3))</f>
        <v>2</v>
      </c>
      <c r="J7916">
        <v>39.200000000000003</v>
      </c>
      <c r="K7916">
        <v>3.59</v>
      </c>
      <c r="L7916">
        <v>3.14</v>
      </c>
      <c r="M7916">
        <v>33</v>
      </c>
      <c r="N7916">
        <f>LOG(M7916/100,2)+3</f>
        <v>1.4005379295837288</v>
      </c>
      <c r="O7916">
        <f>INDEX(lehmad!B$2:B$412,MATCH(klypsid!$B7916,lehmad!$A$2:$A$412,0))</f>
        <v>39662</v>
      </c>
      <c r="P7916" t="str">
        <f>INDEX(lehmad!D$2:D$412,MATCH(klypsid!$B7916,lehmad!$A$2:$A$412,0))</f>
        <v/>
      </c>
      <c r="Q7916">
        <f>INDEX(lehmad!E$2:E$412,MATCH(klypsid!$B7916,lehmad!$A$2:$A$412,0))</f>
        <v>0.93100000000000005</v>
      </c>
      <c r="R7916" t="str">
        <f>INDEX(lehmad!F$2:F$412,MATCH(klypsid!$B7916,lehmad!$A$2:$A$412,0))</f>
        <v>JOSE</v>
      </c>
      <c r="S7916">
        <f>INDEX(lehmad!H$2:H$412,MATCH(klypsid!$B7916,lehmad!$A$2:$A$412,0))</f>
        <v>119</v>
      </c>
      <c r="T7916">
        <f>INDEX(lehmad!K$2:K$412,MATCH(klypsid!$B7916,lehmad!$A$2:$A$412,0))</f>
        <v>110</v>
      </c>
      <c r="U7916" s="4">
        <f t="shared" si="246"/>
        <v>4</v>
      </c>
      <c r="V7916">
        <f t="shared" si="247"/>
        <v>35</v>
      </c>
    </row>
    <row r="7917" spans="1:22" x14ac:dyDescent="0.25">
      <c r="A7917">
        <v>5183</v>
      </c>
      <c r="B7917" t="str">
        <f>"E"&amp;A7917</f>
        <v>E5183</v>
      </c>
      <c r="C7917" t="s">
        <v>85</v>
      </c>
      <c r="D7917">
        <v>1</v>
      </c>
      <c r="E7917">
        <f>IF(D7917&lt;4,D7917,4)</f>
        <v>1</v>
      </c>
      <c r="F7917" s="1">
        <v>40432</v>
      </c>
      <c r="G7917" s="1">
        <v>40462</v>
      </c>
      <c r="H7917" s="3">
        <f>G7917-F7917</f>
        <v>30</v>
      </c>
      <c r="I7917" s="3">
        <f>IF(H7917&lt;=60,1,IF(H7917&lt;=150,2,3))</f>
        <v>1</v>
      </c>
      <c r="J7917">
        <v>34.700000000000003</v>
      </c>
      <c r="K7917">
        <v>4.25</v>
      </c>
      <c r="L7917">
        <v>3.18</v>
      </c>
      <c r="M7917">
        <v>21</v>
      </c>
      <c r="N7917">
        <f>LOG(M7917/100,2)+3</f>
        <v>0.74846123300403544</v>
      </c>
      <c r="O7917">
        <f>INDEX(lehmad!B$2:B$412,MATCH(klypsid!$B7917,lehmad!$A$2:$A$412,0))</f>
        <v>39663</v>
      </c>
      <c r="P7917" t="str">
        <f>INDEX(lehmad!D$2:D$412,MATCH(klypsid!$B7917,lehmad!$A$2:$A$412,0))</f>
        <v/>
      </c>
      <c r="Q7917">
        <f>INDEX(lehmad!E$2:E$412,MATCH(klypsid!$B7917,lehmad!$A$2:$A$412,0))</f>
        <v>1</v>
      </c>
      <c r="R7917" t="str">
        <f>INDEX(lehmad!F$2:F$412,MATCH(klypsid!$B7917,lehmad!$A$2:$A$412,0))</f>
        <v>JOSE</v>
      </c>
      <c r="S7917">
        <f>INDEX(lehmad!H$2:H$412,MATCH(klypsid!$B7917,lehmad!$A$2:$A$412,0))</f>
        <v>119</v>
      </c>
      <c r="T7917">
        <f>INDEX(lehmad!K$2:K$412,MATCH(klypsid!$B7917,lehmad!$A$2:$A$412,0))</f>
        <v>110</v>
      </c>
      <c r="U7917" s="4">
        <f t="shared" si="246"/>
        <v>1</v>
      </c>
      <c r="V7917">
        <f t="shared" si="247"/>
        <v>30</v>
      </c>
    </row>
    <row r="7918" spans="1:22" x14ac:dyDescent="0.25">
      <c r="A7918">
        <v>5183</v>
      </c>
      <c r="B7918" t="str">
        <f>"E"&amp;A7918</f>
        <v>E5183</v>
      </c>
      <c r="C7918" t="s">
        <v>85</v>
      </c>
      <c r="D7918">
        <v>1</v>
      </c>
      <c r="E7918">
        <f>IF(D7918&lt;4,D7918,4)</f>
        <v>1</v>
      </c>
      <c r="F7918" s="1">
        <v>40432</v>
      </c>
      <c r="G7918" s="1">
        <v>40493</v>
      </c>
      <c r="H7918" s="3">
        <f>G7918-F7918</f>
        <v>61</v>
      </c>
      <c r="I7918" s="3">
        <f>IF(H7918&lt;=60,1,IF(H7918&lt;=150,2,3))</f>
        <v>2</v>
      </c>
      <c r="J7918">
        <v>35.799999999999997</v>
      </c>
      <c r="K7918">
        <v>4.45</v>
      </c>
      <c r="L7918">
        <v>3.04</v>
      </c>
      <c r="M7918">
        <v>26</v>
      </c>
      <c r="N7918">
        <f>LOG(M7918/100,2)+3</f>
        <v>1.0565835283663676</v>
      </c>
      <c r="O7918">
        <f>INDEX(lehmad!B$2:B$412,MATCH(klypsid!$B7918,lehmad!$A$2:$A$412,0))</f>
        <v>39663</v>
      </c>
      <c r="P7918" t="str">
        <f>INDEX(lehmad!D$2:D$412,MATCH(klypsid!$B7918,lehmad!$A$2:$A$412,0))</f>
        <v/>
      </c>
      <c r="Q7918">
        <f>INDEX(lehmad!E$2:E$412,MATCH(klypsid!$B7918,lehmad!$A$2:$A$412,0))</f>
        <v>1</v>
      </c>
      <c r="R7918" t="str">
        <f>INDEX(lehmad!F$2:F$412,MATCH(klypsid!$B7918,lehmad!$A$2:$A$412,0))</f>
        <v>JOSE</v>
      </c>
      <c r="S7918">
        <f>INDEX(lehmad!H$2:H$412,MATCH(klypsid!$B7918,lehmad!$A$2:$A$412,0))</f>
        <v>119</v>
      </c>
      <c r="T7918">
        <f>INDEX(lehmad!K$2:K$412,MATCH(klypsid!$B7918,lehmad!$A$2:$A$412,0))</f>
        <v>110</v>
      </c>
      <c r="U7918" s="4">
        <f t="shared" si="246"/>
        <v>2</v>
      </c>
      <c r="V7918">
        <f t="shared" si="247"/>
        <v>31</v>
      </c>
    </row>
    <row r="7919" spans="1:22" x14ac:dyDescent="0.25">
      <c r="A7919">
        <v>5183</v>
      </c>
      <c r="B7919" t="str">
        <f>"E"&amp;A7919</f>
        <v>E5183</v>
      </c>
      <c r="C7919" t="s">
        <v>85</v>
      </c>
      <c r="D7919">
        <v>1</v>
      </c>
      <c r="E7919">
        <f>IF(D7919&lt;4,D7919,4)</f>
        <v>1</v>
      </c>
      <c r="F7919" s="1">
        <v>40432</v>
      </c>
      <c r="G7919" s="1">
        <v>40521</v>
      </c>
      <c r="H7919" s="3">
        <f>G7919-F7919</f>
        <v>89</v>
      </c>
      <c r="I7919" s="3">
        <f>IF(H7919&lt;=60,1,IF(H7919&lt;=150,2,3))</f>
        <v>2</v>
      </c>
      <c r="J7919">
        <v>34.799999999999997</v>
      </c>
      <c r="K7919">
        <v>4.7</v>
      </c>
      <c r="L7919">
        <v>3.05</v>
      </c>
      <c r="M7919">
        <v>21</v>
      </c>
      <c r="N7919">
        <f>LOG(M7919/100,2)+3</f>
        <v>0.74846123300403544</v>
      </c>
      <c r="O7919">
        <f>INDEX(lehmad!B$2:B$412,MATCH(klypsid!$B7919,lehmad!$A$2:$A$412,0))</f>
        <v>39663</v>
      </c>
      <c r="P7919" t="str">
        <f>INDEX(lehmad!D$2:D$412,MATCH(klypsid!$B7919,lehmad!$A$2:$A$412,0))</f>
        <v/>
      </c>
      <c r="Q7919">
        <f>INDEX(lehmad!E$2:E$412,MATCH(klypsid!$B7919,lehmad!$A$2:$A$412,0))</f>
        <v>1</v>
      </c>
      <c r="R7919" t="str">
        <f>INDEX(lehmad!F$2:F$412,MATCH(klypsid!$B7919,lehmad!$A$2:$A$412,0))</f>
        <v>JOSE</v>
      </c>
      <c r="S7919">
        <f>INDEX(lehmad!H$2:H$412,MATCH(klypsid!$B7919,lehmad!$A$2:$A$412,0))</f>
        <v>119</v>
      </c>
      <c r="T7919">
        <f>INDEX(lehmad!K$2:K$412,MATCH(klypsid!$B7919,lehmad!$A$2:$A$412,0))</f>
        <v>110</v>
      </c>
      <c r="U7919" s="4">
        <f t="shared" si="246"/>
        <v>3</v>
      </c>
      <c r="V7919">
        <f t="shared" si="247"/>
        <v>28</v>
      </c>
    </row>
    <row r="7920" spans="1:22" x14ac:dyDescent="0.25">
      <c r="A7920">
        <v>5183</v>
      </c>
      <c r="B7920" t="str">
        <f>"E"&amp;A7920</f>
        <v>E5183</v>
      </c>
      <c r="C7920" t="s">
        <v>85</v>
      </c>
      <c r="D7920">
        <v>1</v>
      </c>
      <c r="E7920">
        <f>IF(D7920&lt;4,D7920,4)</f>
        <v>1</v>
      </c>
      <c r="F7920" s="1">
        <v>40432</v>
      </c>
      <c r="G7920" s="1">
        <v>40556</v>
      </c>
      <c r="H7920" s="3">
        <f>G7920-F7920</f>
        <v>124</v>
      </c>
      <c r="I7920" s="3">
        <f>IF(H7920&lt;=60,1,IF(H7920&lt;=150,2,3))</f>
        <v>2</v>
      </c>
      <c r="J7920">
        <v>35.700000000000003</v>
      </c>
      <c r="K7920">
        <v>4.6500000000000004</v>
      </c>
      <c r="L7920">
        <v>3.3</v>
      </c>
      <c r="M7920">
        <v>17</v>
      </c>
      <c r="N7920">
        <f>LOG(M7920/100,2)+3</f>
        <v>0.44360665147561473</v>
      </c>
      <c r="O7920">
        <f>INDEX(lehmad!B$2:B$412,MATCH(klypsid!$B7920,lehmad!$A$2:$A$412,0))</f>
        <v>39663</v>
      </c>
      <c r="P7920" t="str">
        <f>INDEX(lehmad!D$2:D$412,MATCH(klypsid!$B7920,lehmad!$A$2:$A$412,0))</f>
        <v/>
      </c>
      <c r="Q7920">
        <f>INDEX(lehmad!E$2:E$412,MATCH(klypsid!$B7920,lehmad!$A$2:$A$412,0))</f>
        <v>1</v>
      </c>
      <c r="R7920" t="str">
        <f>INDEX(lehmad!F$2:F$412,MATCH(klypsid!$B7920,lehmad!$A$2:$A$412,0))</f>
        <v>JOSE</v>
      </c>
      <c r="S7920">
        <f>INDEX(lehmad!H$2:H$412,MATCH(klypsid!$B7920,lehmad!$A$2:$A$412,0))</f>
        <v>119</v>
      </c>
      <c r="T7920">
        <f>INDEX(lehmad!K$2:K$412,MATCH(klypsid!$B7920,lehmad!$A$2:$A$412,0))</f>
        <v>110</v>
      </c>
      <c r="U7920" s="4">
        <f t="shared" si="246"/>
        <v>4</v>
      </c>
      <c r="V7920">
        <f t="shared" si="247"/>
        <v>35</v>
      </c>
    </row>
    <row r="7921" spans="1:22" x14ac:dyDescent="0.25">
      <c r="A7921">
        <v>5198</v>
      </c>
      <c r="B7921" t="str">
        <f>"E"&amp;A7921</f>
        <v>E5198</v>
      </c>
      <c r="C7921" t="s">
        <v>85</v>
      </c>
      <c r="D7921">
        <v>1</v>
      </c>
      <c r="E7921">
        <f>IF(D7921&lt;4,D7921,4)</f>
        <v>1</v>
      </c>
      <c r="F7921" s="1">
        <v>40438</v>
      </c>
      <c r="G7921" s="1">
        <v>40462</v>
      </c>
      <c r="H7921" s="3">
        <f>G7921-F7921</f>
        <v>24</v>
      </c>
      <c r="I7921" s="3">
        <f>IF(H7921&lt;=60,1,IF(H7921&lt;=150,2,3))</f>
        <v>1</v>
      </c>
      <c r="J7921">
        <v>36</v>
      </c>
      <c r="K7921">
        <v>3.96</v>
      </c>
      <c r="L7921">
        <v>3.06</v>
      </c>
      <c r="M7921">
        <v>27</v>
      </c>
      <c r="N7921">
        <f>LOG(M7921/100,2)+3</f>
        <v>1.1110313123887439</v>
      </c>
      <c r="O7921">
        <f>INDEX(lehmad!B$2:B$412,MATCH(klypsid!$B7921,lehmad!$A$2:$A$412,0))</f>
        <v>39674</v>
      </c>
      <c r="P7921" t="str">
        <f>INDEX(lehmad!D$2:D$412,MATCH(klypsid!$B7921,lehmad!$A$2:$A$412,0))</f>
        <v/>
      </c>
      <c r="Q7921">
        <f>INDEX(lehmad!E$2:E$412,MATCH(klypsid!$B7921,lehmad!$A$2:$A$412,0))</f>
        <v>1</v>
      </c>
      <c r="R7921" t="str">
        <f>INDEX(lehmad!F$2:F$412,MATCH(klypsid!$B7921,lehmad!$A$2:$A$412,0))</f>
        <v>JANOS</v>
      </c>
      <c r="S7921">
        <f>INDEX(lehmad!H$2:H$412,MATCH(klypsid!$B7921,lehmad!$A$2:$A$412,0))</f>
        <v>117</v>
      </c>
      <c r="T7921">
        <f>INDEX(lehmad!K$2:K$412,MATCH(klypsid!$B7921,lehmad!$A$2:$A$412,0))</f>
        <v>107</v>
      </c>
      <c r="U7921" s="4">
        <f t="shared" si="246"/>
        <v>1</v>
      </c>
      <c r="V7921">
        <f t="shared" si="247"/>
        <v>24</v>
      </c>
    </row>
    <row r="7922" spans="1:22" x14ac:dyDescent="0.25">
      <c r="A7922">
        <v>5198</v>
      </c>
      <c r="B7922" t="str">
        <f>"E"&amp;A7922</f>
        <v>E5198</v>
      </c>
      <c r="C7922" t="s">
        <v>85</v>
      </c>
      <c r="D7922">
        <v>1</v>
      </c>
      <c r="E7922">
        <f>IF(D7922&lt;4,D7922,4)</f>
        <v>1</v>
      </c>
      <c r="F7922" s="1">
        <v>40438</v>
      </c>
      <c r="G7922" s="1">
        <v>40493</v>
      </c>
      <c r="H7922" s="3">
        <f>G7922-F7922</f>
        <v>55</v>
      </c>
      <c r="I7922" s="3">
        <f>IF(H7922&lt;=60,1,IF(H7922&lt;=150,2,3))</f>
        <v>1</v>
      </c>
      <c r="J7922">
        <v>32.200000000000003</v>
      </c>
      <c r="K7922">
        <v>3.57</v>
      </c>
      <c r="L7922">
        <v>3.01</v>
      </c>
      <c r="M7922">
        <v>14</v>
      </c>
      <c r="N7922">
        <f>LOG(M7922/100,2)+3</f>
        <v>0.16349873228287937</v>
      </c>
      <c r="O7922">
        <f>INDEX(lehmad!B$2:B$412,MATCH(klypsid!$B7922,lehmad!$A$2:$A$412,0))</f>
        <v>39674</v>
      </c>
      <c r="P7922" t="str">
        <f>INDEX(lehmad!D$2:D$412,MATCH(klypsid!$B7922,lehmad!$A$2:$A$412,0))</f>
        <v/>
      </c>
      <c r="Q7922">
        <f>INDEX(lehmad!E$2:E$412,MATCH(klypsid!$B7922,lehmad!$A$2:$A$412,0))</f>
        <v>1</v>
      </c>
      <c r="R7922" t="str">
        <f>INDEX(lehmad!F$2:F$412,MATCH(klypsid!$B7922,lehmad!$A$2:$A$412,0))</f>
        <v>JANOS</v>
      </c>
      <c r="S7922">
        <f>INDEX(lehmad!H$2:H$412,MATCH(klypsid!$B7922,lehmad!$A$2:$A$412,0))</f>
        <v>117</v>
      </c>
      <c r="T7922">
        <f>INDEX(lehmad!K$2:K$412,MATCH(klypsid!$B7922,lehmad!$A$2:$A$412,0))</f>
        <v>107</v>
      </c>
      <c r="U7922" s="4">
        <f t="shared" si="246"/>
        <v>2</v>
      </c>
      <c r="V7922">
        <f t="shared" si="247"/>
        <v>31</v>
      </c>
    </row>
    <row r="7923" spans="1:22" x14ac:dyDescent="0.25">
      <c r="A7923">
        <v>5198</v>
      </c>
      <c r="B7923" t="str">
        <f>"E"&amp;A7923</f>
        <v>E5198</v>
      </c>
      <c r="C7923" t="s">
        <v>85</v>
      </c>
      <c r="D7923">
        <v>1</v>
      </c>
      <c r="E7923">
        <f>IF(D7923&lt;4,D7923,4)</f>
        <v>1</v>
      </c>
      <c r="F7923" s="1">
        <v>40438</v>
      </c>
      <c r="G7923" s="1">
        <v>40521</v>
      </c>
      <c r="H7923" s="3">
        <f>G7923-F7923</f>
        <v>83</v>
      </c>
      <c r="I7923" s="3">
        <f>IF(H7923&lt;=60,1,IF(H7923&lt;=150,2,3))</f>
        <v>2</v>
      </c>
      <c r="J7923">
        <v>29.6</v>
      </c>
      <c r="K7923">
        <v>4.78</v>
      </c>
      <c r="L7923">
        <v>3.33</v>
      </c>
      <c r="M7923">
        <v>17</v>
      </c>
      <c r="N7923">
        <f>LOG(M7923/100,2)+3</f>
        <v>0.44360665147561473</v>
      </c>
      <c r="O7923">
        <f>INDEX(lehmad!B$2:B$412,MATCH(klypsid!$B7923,lehmad!$A$2:$A$412,0))</f>
        <v>39674</v>
      </c>
      <c r="P7923" t="str">
        <f>INDEX(lehmad!D$2:D$412,MATCH(klypsid!$B7923,lehmad!$A$2:$A$412,0))</f>
        <v/>
      </c>
      <c r="Q7923">
        <f>INDEX(lehmad!E$2:E$412,MATCH(klypsid!$B7923,lehmad!$A$2:$A$412,0))</f>
        <v>1</v>
      </c>
      <c r="R7923" t="str">
        <f>INDEX(lehmad!F$2:F$412,MATCH(klypsid!$B7923,lehmad!$A$2:$A$412,0))</f>
        <v>JANOS</v>
      </c>
      <c r="S7923">
        <f>INDEX(lehmad!H$2:H$412,MATCH(klypsid!$B7923,lehmad!$A$2:$A$412,0))</f>
        <v>117</v>
      </c>
      <c r="T7923">
        <f>INDEX(lehmad!K$2:K$412,MATCH(klypsid!$B7923,lehmad!$A$2:$A$412,0))</f>
        <v>107</v>
      </c>
      <c r="U7923" s="4">
        <f t="shared" si="246"/>
        <v>3</v>
      </c>
      <c r="V7923">
        <f t="shared" si="247"/>
        <v>28</v>
      </c>
    </row>
    <row r="7924" spans="1:22" x14ac:dyDescent="0.25">
      <c r="A7924">
        <v>5198</v>
      </c>
      <c r="B7924" t="str">
        <f>"E"&amp;A7924</f>
        <v>E5198</v>
      </c>
      <c r="C7924" t="s">
        <v>85</v>
      </c>
      <c r="D7924">
        <v>1</v>
      </c>
      <c r="E7924">
        <f>IF(D7924&lt;4,D7924,4)</f>
        <v>1</v>
      </c>
      <c r="F7924" s="1">
        <v>40438</v>
      </c>
      <c r="G7924" s="1">
        <v>40556</v>
      </c>
      <c r="H7924" s="3">
        <f>G7924-F7924</f>
        <v>118</v>
      </c>
      <c r="I7924" s="3">
        <f>IF(H7924&lt;=60,1,IF(H7924&lt;=150,2,3))</f>
        <v>2</v>
      </c>
      <c r="J7924">
        <v>28.8</v>
      </c>
      <c r="K7924">
        <v>5.22</v>
      </c>
      <c r="L7924">
        <v>3.34</v>
      </c>
      <c r="M7924">
        <v>29</v>
      </c>
      <c r="N7924">
        <f>LOG(M7924/100,2)+3</f>
        <v>1.2141248053528473</v>
      </c>
      <c r="O7924">
        <f>INDEX(lehmad!B$2:B$412,MATCH(klypsid!$B7924,lehmad!$A$2:$A$412,0))</f>
        <v>39674</v>
      </c>
      <c r="P7924" t="str">
        <f>INDEX(lehmad!D$2:D$412,MATCH(klypsid!$B7924,lehmad!$A$2:$A$412,0))</f>
        <v/>
      </c>
      <c r="Q7924">
        <f>INDEX(lehmad!E$2:E$412,MATCH(klypsid!$B7924,lehmad!$A$2:$A$412,0))</f>
        <v>1</v>
      </c>
      <c r="R7924" t="str">
        <f>INDEX(lehmad!F$2:F$412,MATCH(klypsid!$B7924,lehmad!$A$2:$A$412,0))</f>
        <v>JANOS</v>
      </c>
      <c r="S7924">
        <f>INDEX(lehmad!H$2:H$412,MATCH(klypsid!$B7924,lehmad!$A$2:$A$412,0))</f>
        <v>117</v>
      </c>
      <c r="T7924">
        <f>INDEX(lehmad!K$2:K$412,MATCH(klypsid!$B7924,lehmad!$A$2:$A$412,0))</f>
        <v>107</v>
      </c>
      <c r="U7924" s="4">
        <f t="shared" si="246"/>
        <v>4</v>
      </c>
      <c r="V7924">
        <f t="shared" si="247"/>
        <v>35</v>
      </c>
    </row>
    <row r="7925" spans="1:22" x14ac:dyDescent="0.25">
      <c r="A7925">
        <v>5199</v>
      </c>
      <c r="B7925" t="str">
        <f>"E"&amp;A7925</f>
        <v>E5199</v>
      </c>
      <c r="C7925" t="s">
        <v>58</v>
      </c>
      <c r="D7925">
        <v>1</v>
      </c>
      <c r="E7925">
        <f>IF(D7925&lt;4,D7925,4)</f>
        <v>1</v>
      </c>
      <c r="F7925" s="1">
        <v>40446</v>
      </c>
      <c r="G7925" s="1">
        <v>40462</v>
      </c>
      <c r="H7925" s="3">
        <f>G7925-F7925</f>
        <v>16</v>
      </c>
      <c r="I7925" s="3">
        <f>IF(H7925&lt;=60,1,IF(H7925&lt;=150,2,3))</f>
        <v>1</v>
      </c>
      <c r="J7925">
        <v>30</v>
      </c>
      <c r="K7925">
        <v>4.3499999999999996</v>
      </c>
      <c r="L7925">
        <v>3.13</v>
      </c>
      <c r="M7925">
        <v>33</v>
      </c>
      <c r="N7925">
        <f>LOG(M7925/100,2)+3</f>
        <v>1.4005379295837288</v>
      </c>
      <c r="O7925">
        <f>INDEX(lehmad!B$2:B$412,MATCH(klypsid!$B7925,lehmad!$A$2:$A$412,0))</f>
        <v>39675</v>
      </c>
      <c r="P7925" t="str">
        <f>INDEX(lehmad!D$2:D$412,MATCH(klypsid!$B7925,lehmad!$A$2:$A$412,0))</f>
        <v/>
      </c>
      <c r="Q7925">
        <f>INDEX(lehmad!E$2:E$412,MATCH(klypsid!$B7925,lehmad!$A$2:$A$412,0))</f>
        <v>1</v>
      </c>
      <c r="R7925" t="str">
        <f>INDEX(lehmad!F$2:F$412,MATCH(klypsid!$B7925,lehmad!$A$2:$A$412,0))</f>
        <v>WIZZARD-ET</v>
      </c>
      <c r="S7925">
        <f>INDEX(lehmad!H$2:H$412,MATCH(klypsid!$B7925,lehmad!$A$2:$A$412,0))</f>
        <v>121</v>
      </c>
      <c r="T7925">
        <f>INDEX(lehmad!K$2:K$412,MATCH(klypsid!$B7925,lehmad!$A$2:$A$412,0))</f>
        <v>115</v>
      </c>
      <c r="U7925" s="4">
        <f t="shared" si="246"/>
        <v>1</v>
      </c>
      <c r="V7925">
        <f t="shared" si="247"/>
        <v>16</v>
      </c>
    </row>
    <row r="7926" spans="1:22" x14ac:dyDescent="0.25">
      <c r="A7926">
        <v>5199</v>
      </c>
      <c r="B7926" t="str">
        <f>"E"&amp;A7926</f>
        <v>E5199</v>
      </c>
      <c r="C7926" t="s">
        <v>58</v>
      </c>
      <c r="D7926">
        <v>1</v>
      </c>
      <c r="E7926">
        <f>IF(D7926&lt;4,D7926,4)</f>
        <v>1</v>
      </c>
      <c r="F7926" s="1">
        <v>40446</v>
      </c>
      <c r="G7926" s="1">
        <v>40493</v>
      </c>
      <c r="H7926" s="3">
        <f>G7926-F7926</f>
        <v>47</v>
      </c>
      <c r="I7926" s="3">
        <f>IF(H7926&lt;=60,1,IF(H7926&lt;=150,2,3))</f>
        <v>1</v>
      </c>
      <c r="J7926">
        <v>31.4</v>
      </c>
      <c r="K7926">
        <v>3.94</v>
      </c>
      <c r="L7926">
        <v>3.06</v>
      </c>
      <c r="M7926">
        <v>23</v>
      </c>
      <c r="N7926">
        <f>LOG(M7926/100,2)+3</f>
        <v>0.87970576628228825</v>
      </c>
      <c r="O7926">
        <f>INDEX(lehmad!B$2:B$412,MATCH(klypsid!$B7926,lehmad!$A$2:$A$412,0))</f>
        <v>39675</v>
      </c>
      <c r="P7926" t="str">
        <f>INDEX(lehmad!D$2:D$412,MATCH(klypsid!$B7926,lehmad!$A$2:$A$412,0))</f>
        <v/>
      </c>
      <c r="Q7926">
        <f>INDEX(lehmad!E$2:E$412,MATCH(klypsid!$B7926,lehmad!$A$2:$A$412,0))</f>
        <v>1</v>
      </c>
      <c r="R7926" t="str">
        <f>INDEX(lehmad!F$2:F$412,MATCH(klypsid!$B7926,lehmad!$A$2:$A$412,0))</f>
        <v>WIZZARD-ET</v>
      </c>
      <c r="S7926">
        <f>INDEX(lehmad!H$2:H$412,MATCH(klypsid!$B7926,lehmad!$A$2:$A$412,0))</f>
        <v>121</v>
      </c>
      <c r="T7926">
        <f>INDEX(lehmad!K$2:K$412,MATCH(klypsid!$B7926,lehmad!$A$2:$A$412,0))</f>
        <v>115</v>
      </c>
      <c r="U7926" s="4">
        <f t="shared" si="246"/>
        <v>2</v>
      </c>
      <c r="V7926">
        <f t="shared" si="247"/>
        <v>31</v>
      </c>
    </row>
    <row r="7927" spans="1:22" x14ac:dyDescent="0.25">
      <c r="A7927">
        <v>5199</v>
      </c>
      <c r="B7927" t="str">
        <f>"E"&amp;A7927</f>
        <v>E5199</v>
      </c>
      <c r="C7927" t="s">
        <v>58</v>
      </c>
      <c r="D7927">
        <v>1</v>
      </c>
      <c r="E7927">
        <f>IF(D7927&lt;4,D7927,4)</f>
        <v>1</v>
      </c>
      <c r="F7927" s="1">
        <v>40446</v>
      </c>
      <c r="G7927" s="1">
        <v>40521</v>
      </c>
      <c r="H7927" s="3">
        <f>G7927-F7927</f>
        <v>75</v>
      </c>
      <c r="I7927" s="3">
        <f>IF(H7927&lt;=60,1,IF(H7927&lt;=150,2,3))</f>
        <v>2</v>
      </c>
      <c r="J7927">
        <v>32.6</v>
      </c>
      <c r="K7927">
        <v>3.86</v>
      </c>
      <c r="L7927">
        <v>3.09</v>
      </c>
      <c r="M7927">
        <v>16</v>
      </c>
      <c r="N7927">
        <f>LOG(M7927/100,2)+3</f>
        <v>0.35614381022527519</v>
      </c>
      <c r="O7927">
        <f>INDEX(lehmad!B$2:B$412,MATCH(klypsid!$B7927,lehmad!$A$2:$A$412,0))</f>
        <v>39675</v>
      </c>
      <c r="P7927" t="str">
        <f>INDEX(lehmad!D$2:D$412,MATCH(klypsid!$B7927,lehmad!$A$2:$A$412,0))</f>
        <v/>
      </c>
      <c r="Q7927">
        <f>INDEX(lehmad!E$2:E$412,MATCH(klypsid!$B7927,lehmad!$A$2:$A$412,0))</f>
        <v>1</v>
      </c>
      <c r="R7927" t="str">
        <f>INDEX(lehmad!F$2:F$412,MATCH(klypsid!$B7927,lehmad!$A$2:$A$412,0))</f>
        <v>WIZZARD-ET</v>
      </c>
      <c r="S7927">
        <f>INDEX(lehmad!H$2:H$412,MATCH(klypsid!$B7927,lehmad!$A$2:$A$412,0))</f>
        <v>121</v>
      </c>
      <c r="T7927">
        <f>INDEX(lehmad!K$2:K$412,MATCH(klypsid!$B7927,lehmad!$A$2:$A$412,0))</f>
        <v>115</v>
      </c>
      <c r="U7927" s="4">
        <f t="shared" si="246"/>
        <v>3</v>
      </c>
      <c r="V7927">
        <f t="shared" si="247"/>
        <v>28</v>
      </c>
    </row>
    <row r="7928" spans="1:22" x14ac:dyDescent="0.25">
      <c r="A7928">
        <v>5199</v>
      </c>
      <c r="B7928" t="str">
        <f>"E"&amp;A7928</f>
        <v>E5199</v>
      </c>
      <c r="C7928" t="s">
        <v>58</v>
      </c>
      <c r="D7928">
        <v>1</v>
      </c>
      <c r="E7928">
        <f>IF(D7928&lt;4,D7928,4)</f>
        <v>1</v>
      </c>
      <c r="F7928" s="1">
        <v>40446</v>
      </c>
      <c r="G7928" s="1">
        <v>40556</v>
      </c>
      <c r="H7928" s="3">
        <f>G7928-F7928</f>
        <v>110</v>
      </c>
      <c r="I7928" s="3">
        <f>IF(H7928&lt;=60,1,IF(H7928&lt;=150,2,3))</f>
        <v>2</v>
      </c>
      <c r="J7928">
        <v>34.200000000000003</v>
      </c>
      <c r="K7928">
        <v>3.54</v>
      </c>
      <c r="L7928">
        <v>3.23</v>
      </c>
      <c r="M7928">
        <v>20</v>
      </c>
      <c r="N7928">
        <f>LOG(M7928/100,2)+3</f>
        <v>0.67807190511263782</v>
      </c>
      <c r="O7928">
        <f>INDEX(lehmad!B$2:B$412,MATCH(klypsid!$B7928,lehmad!$A$2:$A$412,0))</f>
        <v>39675</v>
      </c>
      <c r="P7928" t="str">
        <f>INDEX(lehmad!D$2:D$412,MATCH(klypsid!$B7928,lehmad!$A$2:$A$412,0))</f>
        <v/>
      </c>
      <c r="Q7928">
        <f>INDEX(lehmad!E$2:E$412,MATCH(klypsid!$B7928,lehmad!$A$2:$A$412,0))</f>
        <v>1</v>
      </c>
      <c r="R7928" t="str">
        <f>INDEX(lehmad!F$2:F$412,MATCH(klypsid!$B7928,lehmad!$A$2:$A$412,0))</f>
        <v>WIZZARD-ET</v>
      </c>
      <c r="S7928">
        <f>INDEX(lehmad!H$2:H$412,MATCH(klypsid!$B7928,lehmad!$A$2:$A$412,0))</f>
        <v>121</v>
      </c>
      <c r="T7928">
        <f>INDEX(lehmad!K$2:K$412,MATCH(klypsid!$B7928,lehmad!$A$2:$A$412,0))</f>
        <v>115</v>
      </c>
      <c r="U7928" s="4">
        <f t="shared" si="246"/>
        <v>4</v>
      </c>
      <c r="V7928">
        <f t="shared" si="247"/>
        <v>35</v>
      </c>
    </row>
    <row r="7929" spans="1:22" x14ac:dyDescent="0.25">
      <c r="A7929">
        <v>5216</v>
      </c>
      <c r="B7929" t="str">
        <f>"E"&amp;A7929</f>
        <v>E5216</v>
      </c>
      <c r="C7929" t="s">
        <v>62</v>
      </c>
      <c r="D7929">
        <v>1</v>
      </c>
      <c r="E7929">
        <f>IF(D7929&lt;4,D7929,4)</f>
        <v>1</v>
      </c>
      <c r="F7929" s="1">
        <v>40459</v>
      </c>
      <c r="G7929" s="1">
        <v>40493</v>
      </c>
      <c r="H7929" s="3">
        <f>G7929-F7929</f>
        <v>34</v>
      </c>
      <c r="I7929" s="3">
        <f>IF(H7929&lt;=60,1,IF(H7929&lt;=150,2,3))</f>
        <v>1</v>
      </c>
      <c r="J7929">
        <v>33.5</v>
      </c>
      <c r="K7929">
        <v>4.33</v>
      </c>
      <c r="L7929">
        <v>2.96</v>
      </c>
      <c r="M7929">
        <v>49</v>
      </c>
      <c r="N7929">
        <f>LOG(M7929/100,2)+3</f>
        <v>1.9708536543404835</v>
      </c>
      <c r="O7929">
        <f>INDEX(lehmad!B$2:B$412,MATCH(klypsid!$B7929,lehmad!$A$2:$A$412,0))</f>
        <v>39686</v>
      </c>
      <c r="P7929" t="str">
        <f>INDEX(lehmad!D$2:D$412,MATCH(klypsid!$B7929,lehmad!$A$2:$A$412,0))</f>
        <v/>
      </c>
      <c r="Q7929">
        <f>INDEX(lehmad!E$2:E$412,MATCH(klypsid!$B7929,lehmad!$A$2:$A$412,0))</f>
        <v>0.93799999999999994</v>
      </c>
      <c r="R7929" t="str">
        <f>INDEX(lehmad!F$2:F$412,MATCH(klypsid!$B7929,lehmad!$A$2:$A$412,0))</f>
        <v>JOSE</v>
      </c>
      <c r="S7929">
        <f>INDEX(lehmad!H$2:H$412,MATCH(klypsid!$B7929,lehmad!$A$2:$A$412,0))</f>
        <v>119</v>
      </c>
      <c r="T7929">
        <f>INDEX(lehmad!K$2:K$412,MATCH(klypsid!$B7929,lehmad!$A$2:$A$412,0))</f>
        <v>110</v>
      </c>
      <c r="U7929" s="4">
        <f t="shared" si="246"/>
        <v>1</v>
      </c>
      <c r="V7929">
        <f t="shared" si="247"/>
        <v>34</v>
      </c>
    </row>
    <row r="7930" spans="1:22" x14ac:dyDescent="0.25">
      <c r="A7930">
        <v>5216</v>
      </c>
      <c r="B7930" t="str">
        <f>"E"&amp;A7930</f>
        <v>E5216</v>
      </c>
      <c r="C7930" t="s">
        <v>62</v>
      </c>
      <c r="D7930">
        <v>1</v>
      </c>
      <c r="E7930">
        <f>IF(D7930&lt;4,D7930,4)</f>
        <v>1</v>
      </c>
      <c r="F7930" s="1">
        <v>40459</v>
      </c>
      <c r="G7930" s="1">
        <v>40521</v>
      </c>
      <c r="H7930" s="3">
        <f>G7930-F7930</f>
        <v>62</v>
      </c>
      <c r="I7930" s="3">
        <f>IF(H7930&lt;=60,1,IF(H7930&lt;=150,2,3))</f>
        <v>2</v>
      </c>
      <c r="J7930">
        <v>35.4</v>
      </c>
      <c r="K7930">
        <v>4.6399999999999997</v>
      </c>
      <c r="L7930">
        <v>2.97</v>
      </c>
      <c r="M7930">
        <v>23</v>
      </c>
      <c r="N7930">
        <f>LOG(M7930/100,2)+3</f>
        <v>0.87970576628228825</v>
      </c>
      <c r="O7930">
        <f>INDEX(lehmad!B$2:B$412,MATCH(klypsid!$B7930,lehmad!$A$2:$A$412,0))</f>
        <v>39686</v>
      </c>
      <c r="P7930" t="str">
        <f>INDEX(lehmad!D$2:D$412,MATCH(klypsid!$B7930,lehmad!$A$2:$A$412,0))</f>
        <v/>
      </c>
      <c r="Q7930">
        <f>INDEX(lehmad!E$2:E$412,MATCH(klypsid!$B7930,lehmad!$A$2:$A$412,0))</f>
        <v>0.93799999999999994</v>
      </c>
      <c r="R7930" t="str">
        <f>INDEX(lehmad!F$2:F$412,MATCH(klypsid!$B7930,lehmad!$A$2:$A$412,0))</f>
        <v>JOSE</v>
      </c>
      <c r="S7930">
        <f>INDEX(lehmad!H$2:H$412,MATCH(klypsid!$B7930,lehmad!$A$2:$A$412,0))</f>
        <v>119</v>
      </c>
      <c r="T7930">
        <f>INDEX(lehmad!K$2:K$412,MATCH(klypsid!$B7930,lehmad!$A$2:$A$412,0))</f>
        <v>110</v>
      </c>
      <c r="U7930" s="4">
        <f t="shared" si="246"/>
        <v>2</v>
      </c>
      <c r="V7930">
        <f t="shared" si="247"/>
        <v>28</v>
      </c>
    </row>
    <row r="7931" spans="1:22" x14ac:dyDescent="0.25">
      <c r="A7931">
        <v>5216</v>
      </c>
      <c r="B7931" t="str">
        <f>"E"&amp;A7931</f>
        <v>E5216</v>
      </c>
      <c r="C7931" t="s">
        <v>62</v>
      </c>
      <c r="D7931">
        <v>1</v>
      </c>
      <c r="E7931">
        <f>IF(D7931&lt;4,D7931,4)</f>
        <v>1</v>
      </c>
      <c r="F7931" s="1">
        <v>40459</v>
      </c>
      <c r="G7931" s="1">
        <v>40556</v>
      </c>
      <c r="H7931" s="3">
        <f>G7931-F7931</f>
        <v>97</v>
      </c>
      <c r="I7931" s="3">
        <f>IF(H7931&lt;=60,1,IF(H7931&lt;=150,2,3))</f>
        <v>2</v>
      </c>
      <c r="J7931">
        <v>36.1</v>
      </c>
      <c r="K7931">
        <v>4</v>
      </c>
      <c r="L7931">
        <v>3.09</v>
      </c>
      <c r="M7931">
        <v>26</v>
      </c>
      <c r="N7931">
        <f>LOG(M7931/100,2)+3</f>
        <v>1.0565835283663676</v>
      </c>
      <c r="O7931">
        <f>INDEX(lehmad!B$2:B$412,MATCH(klypsid!$B7931,lehmad!$A$2:$A$412,0))</f>
        <v>39686</v>
      </c>
      <c r="P7931" t="str">
        <f>INDEX(lehmad!D$2:D$412,MATCH(klypsid!$B7931,lehmad!$A$2:$A$412,0))</f>
        <v/>
      </c>
      <c r="Q7931">
        <f>INDEX(lehmad!E$2:E$412,MATCH(klypsid!$B7931,lehmad!$A$2:$A$412,0))</f>
        <v>0.93799999999999994</v>
      </c>
      <c r="R7931" t="str">
        <f>INDEX(lehmad!F$2:F$412,MATCH(klypsid!$B7931,lehmad!$A$2:$A$412,0))</f>
        <v>JOSE</v>
      </c>
      <c r="S7931">
        <f>INDEX(lehmad!H$2:H$412,MATCH(klypsid!$B7931,lehmad!$A$2:$A$412,0))</f>
        <v>119</v>
      </c>
      <c r="T7931">
        <f>INDEX(lehmad!K$2:K$412,MATCH(klypsid!$B7931,lehmad!$A$2:$A$412,0))</f>
        <v>110</v>
      </c>
      <c r="U7931" s="4">
        <f t="shared" si="246"/>
        <v>3</v>
      </c>
      <c r="V7931">
        <f t="shared" si="247"/>
        <v>35</v>
      </c>
    </row>
    <row r="7932" spans="1:22" x14ac:dyDescent="0.25">
      <c r="A7932">
        <v>5219</v>
      </c>
      <c r="B7932" t="str">
        <f>"E"&amp;A7932</f>
        <v>E5219</v>
      </c>
      <c r="C7932" t="s">
        <v>46</v>
      </c>
      <c r="D7932">
        <v>1</v>
      </c>
      <c r="E7932">
        <f>IF(D7932&lt;4,D7932,4)</f>
        <v>1</v>
      </c>
      <c r="F7932" s="1">
        <v>40457</v>
      </c>
      <c r="G7932" s="1">
        <v>40493</v>
      </c>
      <c r="H7932" s="3">
        <f>G7932-F7932</f>
        <v>36</v>
      </c>
      <c r="I7932" s="3">
        <f>IF(H7932&lt;=60,1,IF(H7932&lt;=150,2,3))</f>
        <v>1</v>
      </c>
      <c r="J7932">
        <v>36.4</v>
      </c>
      <c r="K7932">
        <v>3.78</v>
      </c>
      <c r="L7932">
        <v>3.09</v>
      </c>
      <c r="M7932">
        <v>17</v>
      </c>
      <c r="N7932">
        <f>LOG(M7932/100,2)+3</f>
        <v>0.44360665147561473</v>
      </c>
      <c r="O7932">
        <f>INDEX(lehmad!B$2:B$412,MATCH(klypsid!$B7932,lehmad!$A$2:$A$412,0))</f>
        <v>39687</v>
      </c>
      <c r="P7932" t="str">
        <f>INDEX(lehmad!D$2:D$412,MATCH(klypsid!$B7932,lehmad!$A$2:$A$412,0))</f>
        <v/>
      </c>
      <c r="Q7932">
        <f>INDEX(lehmad!E$2:E$412,MATCH(klypsid!$B7932,lehmad!$A$2:$A$412,0))</f>
        <v>1</v>
      </c>
      <c r="R7932" t="str">
        <f>INDEX(lehmad!F$2:F$412,MATCH(klypsid!$B7932,lehmad!$A$2:$A$412,0))</f>
        <v>WIZZARD-ET</v>
      </c>
      <c r="S7932">
        <f>INDEX(lehmad!H$2:H$412,MATCH(klypsid!$B7932,lehmad!$A$2:$A$412,0))</f>
        <v>121</v>
      </c>
      <c r="T7932">
        <f>INDEX(lehmad!K$2:K$412,MATCH(klypsid!$B7932,lehmad!$A$2:$A$412,0))</f>
        <v>115</v>
      </c>
      <c r="U7932" s="4">
        <f t="shared" si="246"/>
        <v>1</v>
      </c>
      <c r="V7932">
        <f t="shared" si="247"/>
        <v>36</v>
      </c>
    </row>
    <row r="7933" spans="1:22" x14ac:dyDescent="0.25">
      <c r="A7933">
        <v>5219</v>
      </c>
      <c r="B7933" t="str">
        <f>"E"&amp;A7933</f>
        <v>E5219</v>
      </c>
      <c r="C7933" t="s">
        <v>46</v>
      </c>
      <c r="D7933">
        <v>1</v>
      </c>
      <c r="E7933">
        <f>IF(D7933&lt;4,D7933,4)</f>
        <v>1</v>
      </c>
      <c r="F7933" s="1">
        <v>40457</v>
      </c>
      <c r="G7933" s="1">
        <v>40521</v>
      </c>
      <c r="H7933" s="3">
        <f>G7933-F7933</f>
        <v>64</v>
      </c>
      <c r="I7933" s="3">
        <f>IF(H7933&lt;=60,1,IF(H7933&lt;=150,2,3))</f>
        <v>2</v>
      </c>
      <c r="J7933">
        <v>39.6</v>
      </c>
      <c r="K7933">
        <v>4.0199999999999996</v>
      </c>
      <c r="L7933">
        <v>3.19</v>
      </c>
      <c r="M7933">
        <v>10</v>
      </c>
      <c r="N7933">
        <f>LOG(M7933/100,2)+3</f>
        <v>-0.32192809488736218</v>
      </c>
      <c r="O7933">
        <f>INDEX(lehmad!B$2:B$412,MATCH(klypsid!$B7933,lehmad!$A$2:$A$412,0))</f>
        <v>39687</v>
      </c>
      <c r="P7933" t="str">
        <f>INDEX(lehmad!D$2:D$412,MATCH(klypsid!$B7933,lehmad!$A$2:$A$412,0))</f>
        <v/>
      </c>
      <c r="Q7933">
        <f>INDEX(lehmad!E$2:E$412,MATCH(klypsid!$B7933,lehmad!$A$2:$A$412,0))</f>
        <v>1</v>
      </c>
      <c r="R7933" t="str">
        <f>INDEX(lehmad!F$2:F$412,MATCH(klypsid!$B7933,lehmad!$A$2:$A$412,0))</f>
        <v>WIZZARD-ET</v>
      </c>
      <c r="S7933">
        <f>INDEX(lehmad!H$2:H$412,MATCH(klypsid!$B7933,lehmad!$A$2:$A$412,0))</f>
        <v>121</v>
      </c>
      <c r="T7933">
        <f>INDEX(lehmad!K$2:K$412,MATCH(klypsid!$B7933,lehmad!$A$2:$A$412,0))</f>
        <v>115</v>
      </c>
      <c r="U7933" s="4">
        <f t="shared" si="246"/>
        <v>2</v>
      </c>
      <c r="V7933">
        <f t="shared" si="247"/>
        <v>28</v>
      </c>
    </row>
    <row r="7934" spans="1:22" x14ac:dyDescent="0.25">
      <c r="A7934">
        <v>5219</v>
      </c>
      <c r="B7934" t="str">
        <f>"E"&amp;A7934</f>
        <v>E5219</v>
      </c>
      <c r="C7934" t="s">
        <v>46</v>
      </c>
      <c r="D7934">
        <v>1</v>
      </c>
      <c r="E7934">
        <f>IF(D7934&lt;4,D7934,4)</f>
        <v>1</v>
      </c>
      <c r="F7934" s="1">
        <v>40457</v>
      </c>
      <c r="G7934" s="1">
        <v>40556</v>
      </c>
      <c r="H7934" s="3">
        <f>G7934-F7934</f>
        <v>99</v>
      </c>
      <c r="I7934" s="3">
        <f>IF(H7934&lt;=60,1,IF(H7934&lt;=150,2,3))</f>
        <v>2</v>
      </c>
      <c r="J7934">
        <v>41.3</v>
      </c>
      <c r="K7934">
        <v>3.18</v>
      </c>
      <c r="L7934">
        <v>3.22</v>
      </c>
      <c r="M7934">
        <v>17</v>
      </c>
      <c r="N7934">
        <f>LOG(M7934/100,2)+3</f>
        <v>0.44360665147561473</v>
      </c>
      <c r="O7934">
        <f>INDEX(lehmad!B$2:B$412,MATCH(klypsid!$B7934,lehmad!$A$2:$A$412,0))</f>
        <v>39687</v>
      </c>
      <c r="P7934" t="str">
        <f>INDEX(lehmad!D$2:D$412,MATCH(klypsid!$B7934,lehmad!$A$2:$A$412,0))</f>
        <v/>
      </c>
      <c r="Q7934">
        <f>INDEX(lehmad!E$2:E$412,MATCH(klypsid!$B7934,lehmad!$A$2:$A$412,0))</f>
        <v>1</v>
      </c>
      <c r="R7934" t="str">
        <f>INDEX(lehmad!F$2:F$412,MATCH(klypsid!$B7934,lehmad!$A$2:$A$412,0))</f>
        <v>WIZZARD-ET</v>
      </c>
      <c r="S7934">
        <f>INDEX(lehmad!H$2:H$412,MATCH(klypsid!$B7934,lehmad!$A$2:$A$412,0))</f>
        <v>121</v>
      </c>
      <c r="T7934">
        <f>INDEX(lehmad!K$2:K$412,MATCH(klypsid!$B7934,lehmad!$A$2:$A$412,0))</f>
        <v>115</v>
      </c>
      <c r="U7934" s="4">
        <f t="shared" si="246"/>
        <v>3</v>
      </c>
      <c r="V7934">
        <f t="shared" si="247"/>
        <v>35</v>
      </c>
    </row>
    <row r="7935" spans="1:22" x14ac:dyDescent="0.25">
      <c r="A7935">
        <v>5228</v>
      </c>
      <c r="B7935" t="str">
        <f>"E"&amp;A7935</f>
        <v>E5228</v>
      </c>
      <c r="C7935" t="s">
        <v>184</v>
      </c>
      <c r="D7935">
        <v>1</v>
      </c>
      <c r="E7935">
        <f>IF(D7935&lt;4,D7935,4)</f>
        <v>1</v>
      </c>
      <c r="F7935" s="1">
        <v>40427</v>
      </c>
      <c r="G7935" s="1">
        <v>40434</v>
      </c>
      <c r="H7935" s="3">
        <f>G7935-F7935</f>
        <v>7</v>
      </c>
      <c r="I7935" s="3">
        <f>IF(H7935&lt;=60,1,IF(H7935&lt;=150,2,3))</f>
        <v>1</v>
      </c>
      <c r="J7935">
        <v>24.8</v>
      </c>
      <c r="K7935">
        <v>5.65</v>
      </c>
      <c r="L7935">
        <v>3.41</v>
      </c>
      <c r="M7935">
        <v>358</v>
      </c>
      <c r="N7935">
        <f>LOG(M7935/100,2)+3</f>
        <v>4.839959587489532</v>
      </c>
      <c r="O7935">
        <f>INDEX(lehmad!B$2:B$412,MATCH(klypsid!$B7935,lehmad!$A$2:$A$412,0))</f>
        <v>39693</v>
      </c>
      <c r="P7935">
        <f>INDEX(lehmad!D$2:D$412,MATCH(klypsid!$B7935,lehmad!$A$2:$A$412,0))</f>
        <v>104</v>
      </c>
      <c r="Q7935">
        <f>INDEX(lehmad!E$2:E$412,MATCH(klypsid!$B7935,lehmad!$A$2:$A$412,0))</f>
        <v>0.875</v>
      </c>
      <c r="R7935" t="str">
        <f>INDEX(lehmad!F$2:F$412,MATCH(klypsid!$B7935,lehmad!$A$2:$A$412,0))</f>
        <v>JOSE</v>
      </c>
      <c r="S7935">
        <f>INDEX(lehmad!H$2:H$412,MATCH(klypsid!$B7935,lehmad!$A$2:$A$412,0))</f>
        <v>119</v>
      </c>
      <c r="T7935">
        <f>INDEX(lehmad!K$2:K$412,MATCH(klypsid!$B7935,lehmad!$A$2:$A$412,0))</f>
        <v>110</v>
      </c>
      <c r="U7935" s="4">
        <f t="shared" si="246"/>
        <v>1</v>
      </c>
      <c r="V7935">
        <f t="shared" si="247"/>
        <v>7</v>
      </c>
    </row>
    <row r="7936" spans="1:22" x14ac:dyDescent="0.25">
      <c r="A7936">
        <v>5228</v>
      </c>
      <c r="B7936" t="str">
        <f>"E"&amp;A7936</f>
        <v>E5228</v>
      </c>
      <c r="C7936" t="s">
        <v>184</v>
      </c>
      <c r="D7936">
        <v>1</v>
      </c>
      <c r="E7936">
        <f>IF(D7936&lt;4,D7936,4)</f>
        <v>1</v>
      </c>
      <c r="F7936" s="1">
        <v>40427</v>
      </c>
      <c r="G7936" s="1">
        <v>40462</v>
      </c>
      <c r="H7936" s="3">
        <f>G7936-F7936</f>
        <v>35</v>
      </c>
      <c r="I7936" s="3">
        <f>IF(H7936&lt;=60,1,IF(H7936&lt;=150,2,3))</f>
        <v>1</v>
      </c>
      <c r="J7936">
        <v>38.5</v>
      </c>
      <c r="K7936">
        <v>3.98</v>
      </c>
      <c r="L7936">
        <v>3.13</v>
      </c>
      <c r="M7936">
        <v>33</v>
      </c>
      <c r="N7936">
        <f>LOG(M7936/100,2)+3</f>
        <v>1.4005379295837288</v>
      </c>
      <c r="O7936">
        <f>INDEX(lehmad!B$2:B$412,MATCH(klypsid!$B7936,lehmad!$A$2:$A$412,0))</f>
        <v>39693</v>
      </c>
      <c r="P7936">
        <f>INDEX(lehmad!D$2:D$412,MATCH(klypsid!$B7936,lehmad!$A$2:$A$412,0))</f>
        <v>104</v>
      </c>
      <c r="Q7936">
        <f>INDEX(lehmad!E$2:E$412,MATCH(klypsid!$B7936,lehmad!$A$2:$A$412,0))</f>
        <v>0.875</v>
      </c>
      <c r="R7936" t="str">
        <f>INDEX(lehmad!F$2:F$412,MATCH(klypsid!$B7936,lehmad!$A$2:$A$412,0))</f>
        <v>JOSE</v>
      </c>
      <c r="S7936">
        <f>INDEX(lehmad!H$2:H$412,MATCH(klypsid!$B7936,lehmad!$A$2:$A$412,0))</f>
        <v>119</v>
      </c>
      <c r="T7936">
        <f>INDEX(lehmad!K$2:K$412,MATCH(klypsid!$B7936,lehmad!$A$2:$A$412,0))</f>
        <v>110</v>
      </c>
      <c r="U7936" s="4">
        <f t="shared" si="246"/>
        <v>2</v>
      </c>
      <c r="V7936">
        <f t="shared" si="247"/>
        <v>28</v>
      </c>
    </row>
    <row r="7937" spans="1:22" x14ac:dyDescent="0.25">
      <c r="A7937">
        <v>5228</v>
      </c>
      <c r="B7937" t="str">
        <f>"E"&amp;A7937</f>
        <v>E5228</v>
      </c>
      <c r="C7937" t="s">
        <v>184</v>
      </c>
      <c r="D7937">
        <v>1</v>
      </c>
      <c r="E7937">
        <f>IF(D7937&lt;4,D7937,4)</f>
        <v>1</v>
      </c>
      <c r="F7937" s="1">
        <v>40427</v>
      </c>
      <c r="G7937" s="1">
        <v>40493</v>
      </c>
      <c r="H7937" s="3">
        <f>G7937-F7937</f>
        <v>66</v>
      </c>
      <c r="I7937" s="3">
        <f>IF(H7937&lt;=60,1,IF(H7937&lt;=150,2,3))</f>
        <v>2</v>
      </c>
      <c r="J7937">
        <v>36.5</v>
      </c>
      <c r="K7937">
        <v>4.03</v>
      </c>
      <c r="L7937">
        <v>2.8</v>
      </c>
      <c r="M7937">
        <v>22</v>
      </c>
      <c r="N7937">
        <f>LOG(M7937/100,2)+3</f>
        <v>0.8155754288625725</v>
      </c>
      <c r="O7937">
        <f>INDEX(lehmad!B$2:B$412,MATCH(klypsid!$B7937,lehmad!$A$2:$A$412,0))</f>
        <v>39693</v>
      </c>
      <c r="P7937">
        <f>INDEX(lehmad!D$2:D$412,MATCH(klypsid!$B7937,lehmad!$A$2:$A$412,0))</f>
        <v>104</v>
      </c>
      <c r="Q7937">
        <f>INDEX(lehmad!E$2:E$412,MATCH(klypsid!$B7937,lehmad!$A$2:$A$412,0))</f>
        <v>0.875</v>
      </c>
      <c r="R7937" t="str">
        <f>INDEX(lehmad!F$2:F$412,MATCH(klypsid!$B7937,lehmad!$A$2:$A$412,0))</f>
        <v>JOSE</v>
      </c>
      <c r="S7937">
        <f>INDEX(lehmad!H$2:H$412,MATCH(klypsid!$B7937,lehmad!$A$2:$A$412,0))</f>
        <v>119</v>
      </c>
      <c r="T7937">
        <f>INDEX(lehmad!K$2:K$412,MATCH(klypsid!$B7937,lehmad!$A$2:$A$412,0))</f>
        <v>110</v>
      </c>
      <c r="U7937" s="4">
        <f t="shared" si="246"/>
        <v>3</v>
      </c>
      <c r="V7937">
        <f t="shared" si="247"/>
        <v>31</v>
      </c>
    </row>
    <row r="7938" spans="1:22" x14ac:dyDescent="0.25">
      <c r="A7938">
        <v>5228</v>
      </c>
      <c r="B7938" t="str">
        <f>"E"&amp;A7938</f>
        <v>E5228</v>
      </c>
      <c r="C7938" t="s">
        <v>184</v>
      </c>
      <c r="D7938">
        <v>1</v>
      </c>
      <c r="E7938">
        <f>IF(D7938&lt;4,D7938,4)</f>
        <v>1</v>
      </c>
      <c r="F7938" s="1">
        <v>40427</v>
      </c>
      <c r="G7938" s="1">
        <v>40521</v>
      </c>
      <c r="H7938" s="3">
        <f>G7938-F7938</f>
        <v>94</v>
      </c>
      <c r="I7938" s="3">
        <f>IF(H7938&lt;=60,1,IF(H7938&lt;=150,2,3))</f>
        <v>2</v>
      </c>
      <c r="J7938">
        <v>34.1</v>
      </c>
      <c r="K7938">
        <v>4.21</v>
      </c>
      <c r="L7938">
        <v>2.67</v>
      </c>
      <c r="M7938">
        <v>93</v>
      </c>
      <c r="N7938">
        <f>LOG(M7938/100,2)+3</f>
        <v>2.8953026213333066</v>
      </c>
      <c r="O7938">
        <f>INDEX(lehmad!B$2:B$412,MATCH(klypsid!$B7938,lehmad!$A$2:$A$412,0))</f>
        <v>39693</v>
      </c>
      <c r="P7938">
        <f>INDEX(lehmad!D$2:D$412,MATCH(klypsid!$B7938,lehmad!$A$2:$A$412,0))</f>
        <v>104</v>
      </c>
      <c r="Q7938">
        <f>INDEX(lehmad!E$2:E$412,MATCH(klypsid!$B7938,lehmad!$A$2:$A$412,0))</f>
        <v>0.875</v>
      </c>
      <c r="R7938" t="str">
        <f>INDEX(lehmad!F$2:F$412,MATCH(klypsid!$B7938,lehmad!$A$2:$A$412,0))</f>
        <v>JOSE</v>
      </c>
      <c r="S7938">
        <f>INDEX(lehmad!H$2:H$412,MATCH(klypsid!$B7938,lehmad!$A$2:$A$412,0))</f>
        <v>119</v>
      </c>
      <c r="T7938">
        <f>INDEX(lehmad!K$2:K$412,MATCH(klypsid!$B7938,lehmad!$A$2:$A$412,0))</f>
        <v>110</v>
      </c>
      <c r="U7938" s="4">
        <f t="shared" si="246"/>
        <v>4</v>
      </c>
      <c r="V7938">
        <f t="shared" si="247"/>
        <v>28</v>
      </c>
    </row>
    <row r="7939" spans="1:22" x14ac:dyDescent="0.25">
      <c r="A7939">
        <v>5228</v>
      </c>
      <c r="B7939" t="str">
        <f>"E"&amp;A7939</f>
        <v>E5228</v>
      </c>
      <c r="C7939" t="s">
        <v>184</v>
      </c>
      <c r="D7939">
        <v>1</v>
      </c>
      <c r="E7939">
        <f>IF(D7939&lt;4,D7939,4)</f>
        <v>1</v>
      </c>
      <c r="F7939" s="1">
        <v>40427</v>
      </c>
      <c r="G7939" s="1">
        <v>40556</v>
      </c>
      <c r="H7939" s="3">
        <f>G7939-F7939</f>
        <v>129</v>
      </c>
      <c r="I7939" s="3">
        <f>IF(H7939&lt;=60,1,IF(H7939&lt;=150,2,3))</f>
        <v>2</v>
      </c>
      <c r="J7939">
        <v>37.5</v>
      </c>
      <c r="K7939">
        <v>3.81</v>
      </c>
      <c r="L7939">
        <v>3.02</v>
      </c>
      <c r="M7939">
        <v>29</v>
      </c>
      <c r="N7939">
        <f>LOG(M7939/100,2)+3</f>
        <v>1.2141248053528473</v>
      </c>
      <c r="O7939">
        <f>INDEX(lehmad!B$2:B$412,MATCH(klypsid!$B7939,lehmad!$A$2:$A$412,0))</f>
        <v>39693</v>
      </c>
      <c r="P7939">
        <f>INDEX(lehmad!D$2:D$412,MATCH(klypsid!$B7939,lehmad!$A$2:$A$412,0))</f>
        <v>104</v>
      </c>
      <c r="Q7939">
        <f>INDEX(lehmad!E$2:E$412,MATCH(klypsid!$B7939,lehmad!$A$2:$A$412,0))</f>
        <v>0.875</v>
      </c>
      <c r="R7939" t="str">
        <f>INDEX(lehmad!F$2:F$412,MATCH(klypsid!$B7939,lehmad!$A$2:$A$412,0))</f>
        <v>JOSE</v>
      </c>
      <c r="S7939">
        <f>INDEX(lehmad!H$2:H$412,MATCH(klypsid!$B7939,lehmad!$A$2:$A$412,0))</f>
        <v>119</v>
      </c>
      <c r="T7939">
        <f>INDEX(lehmad!K$2:K$412,MATCH(klypsid!$B7939,lehmad!$A$2:$A$412,0))</f>
        <v>110</v>
      </c>
      <c r="U7939" s="4">
        <f t="shared" ref="U7939:U8002" si="248">IF(AND(A7939=A7938,D7939=D7938),U7938+1,1)</f>
        <v>5</v>
      </c>
      <c r="V7939">
        <f t="shared" ref="V7939:V8002" si="249">IF(AND(A7939=A7938,D7939=D7938),G7939-G7938,G7939-F7939)</f>
        <v>35</v>
      </c>
    </row>
    <row r="7940" spans="1:22" x14ac:dyDescent="0.25">
      <c r="A7940">
        <v>5231</v>
      </c>
      <c r="B7940" t="str">
        <f>"E"&amp;A7940</f>
        <v>E5231</v>
      </c>
      <c r="C7940" t="s">
        <v>93</v>
      </c>
      <c r="D7940">
        <v>1</v>
      </c>
      <c r="E7940">
        <f>IF(D7940&lt;4,D7940,4)</f>
        <v>1</v>
      </c>
      <c r="F7940" s="1">
        <v>40510</v>
      </c>
      <c r="G7940" s="1">
        <v>40521</v>
      </c>
      <c r="H7940" s="3">
        <f>G7940-F7940</f>
        <v>11</v>
      </c>
      <c r="I7940" s="3">
        <f>IF(H7940&lt;=60,1,IF(H7940&lt;=150,2,3))</f>
        <v>1</v>
      </c>
      <c r="J7940">
        <v>22.8</v>
      </c>
      <c r="K7940">
        <v>5.86</v>
      </c>
      <c r="L7940">
        <v>3.39</v>
      </c>
      <c r="M7940">
        <v>212</v>
      </c>
      <c r="N7940">
        <f>LOG(M7940/100,2)+3</f>
        <v>4.0840642647884744</v>
      </c>
      <c r="O7940">
        <f>INDEX(lehmad!B$2:B$412,MATCH(klypsid!$B7940,lehmad!$A$2:$A$412,0))</f>
        <v>39695</v>
      </c>
      <c r="P7940" t="str">
        <f>INDEX(lehmad!D$2:D$412,MATCH(klypsid!$B7940,lehmad!$A$2:$A$412,0))</f>
        <v/>
      </c>
      <c r="Q7940">
        <f>INDEX(lehmad!E$2:E$412,MATCH(klypsid!$B7940,lehmad!$A$2:$A$412,0))</f>
        <v>1</v>
      </c>
      <c r="R7940" t="str">
        <f>INDEX(lehmad!F$2:F$412,MATCH(klypsid!$B7940,lehmad!$A$2:$A$412,0))</f>
        <v>JOSE</v>
      </c>
      <c r="S7940">
        <f>INDEX(lehmad!H$2:H$412,MATCH(klypsid!$B7940,lehmad!$A$2:$A$412,0))</f>
        <v>119</v>
      </c>
      <c r="T7940">
        <f>INDEX(lehmad!K$2:K$412,MATCH(klypsid!$B7940,lehmad!$A$2:$A$412,0))</f>
        <v>110</v>
      </c>
      <c r="U7940" s="4">
        <f t="shared" si="248"/>
        <v>1</v>
      </c>
      <c r="V7940">
        <f t="shared" si="249"/>
        <v>11</v>
      </c>
    </row>
    <row r="7941" spans="1:22" x14ac:dyDescent="0.25">
      <c r="A7941">
        <v>5231</v>
      </c>
      <c r="B7941" t="str">
        <f>"E"&amp;A7941</f>
        <v>E5231</v>
      </c>
      <c r="C7941" t="s">
        <v>93</v>
      </c>
      <c r="D7941">
        <v>1</v>
      </c>
      <c r="E7941">
        <f>IF(D7941&lt;4,D7941,4)</f>
        <v>1</v>
      </c>
      <c r="F7941" s="1">
        <v>40510</v>
      </c>
      <c r="G7941" s="1">
        <v>40556</v>
      </c>
      <c r="H7941" s="3">
        <f>G7941-F7941</f>
        <v>46</v>
      </c>
      <c r="I7941" s="3">
        <f>IF(H7941&lt;=60,1,IF(H7941&lt;=150,2,3))</f>
        <v>1</v>
      </c>
      <c r="J7941">
        <v>32.5</v>
      </c>
      <c r="K7941">
        <v>3.99</v>
      </c>
      <c r="L7941">
        <v>3.13</v>
      </c>
      <c r="M7941">
        <v>88</v>
      </c>
      <c r="N7941">
        <f>LOG(M7941/100,2)+3</f>
        <v>2.8155754288625725</v>
      </c>
      <c r="O7941">
        <f>INDEX(lehmad!B$2:B$412,MATCH(klypsid!$B7941,lehmad!$A$2:$A$412,0))</f>
        <v>39695</v>
      </c>
      <c r="P7941" t="str">
        <f>INDEX(lehmad!D$2:D$412,MATCH(klypsid!$B7941,lehmad!$A$2:$A$412,0))</f>
        <v/>
      </c>
      <c r="Q7941">
        <f>INDEX(lehmad!E$2:E$412,MATCH(klypsid!$B7941,lehmad!$A$2:$A$412,0))</f>
        <v>1</v>
      </c>
      <c r="R7941" t="str">
        <f>INDEX(lehmad!F$2:F$412,MATCH(klypsid!$B7941,lehmad!$A$2:$A$412,0))</f>
        <v>JOSE</v>
      </c>
      <c r="S7941">
        <f>INDEX(lehmad!H$2:H$412,MATCH(klypsid!$B7941,lehmad!$A$2:$A$412,0))</f>
        <v>119</v>
      </c>
      <c r="T7941">
        <f>INDEX(lehmad!K$2:K$412,MATCH(klypsid!$B7941,lehmad!$A$2:$A$412,0))</f>
        <v>110</v>
      </c>
      <c r="U7941" s="4">
        <f t="shared" si="248"/>
        <v>2</v>
      </c>
      <c r="V7941">
        <f t="shared" si="249"/>
        <v>35</v>
      </c>
    </row>
    <row r="7942" spans="1:22" x14ac:dyDescent="0.25">
      <c r="A7942">
        <v>5232</v>
      </c>
      <c r="B7942" t="str">
        <f>"E"&amp;A7942</f>
        <v>E5232</v>
      </c>
      <c r="C7942" t="s">
        <v>146</v>
      </c>
      <c r="D7942">
        <v>1</v>
      </c>
      <c r="E7942">
        <f>IF(D7942&lt;4,D7942,4)</f>
        <v>1</v>
      </c>
      <c r="F7942" s="1">
        <v>40432</v>
      </c>
      <c r="G7942" s="1">
        <v>40462</v>
      </c>
      <c r="H7942" s="3">
        <f>G7942-F7942</f>
        <v>30</v>
      </c>
      <c r="I7942" s="3">
        <f>IF(H7942&lt;=60,1,IF(H7942&lt;=150,2,3))</f>
        <v>1</v>
      </c>
      <c r="J7942">
        <v>25.1</v>
      </c>
      <c r="K7942">
        <v>6.24</v>
      </c>
      <c r="L7942">
        <v>3.24</v>
      </c>
      <c r="M7942">
        <v>123</v>
      </c>
      <c r="N7942">
        <f>LOG(M7942/100,2)+3</f>
        <v>3.2986583155645151</v>
      </c>
      <c r="O7942">
        <f>INDEX(lehmad!B$2:B$412,MATCH(klypsid!$B7942,lehmad!$A$2:$A$412,0))</f>
        <v>39695</v>
      </c>
      <c r="P7942" t="str">
        <f>INDEX(lehmad!D$2:D$412,MATCH(klypsid!$B7942,lehmad!$A$2:$A$412,0))</f>
        <v/>
      </c>
      <c r="Q7942">
        <f>INDEX(lehmad!E$2:E$412,MATCH(klypsid!$B7942,lehmad!$A$2:$A$412,0))</f>
        <v>1</v>
      </c>
      <c r="R7942" t="str">
        <f>INDEX(lehmad!F$2:F$412,MATCH(klypsid!$B7942,lehmad!$A$2:$A$412,0))</f>
        <v>JOSE</v>
      </c>
      <c r="S7942">
        <f>INDEX(lehmad!H$2:H$412,MATCH(klypsid!$B7942,lehmad!$A$2:$A$412,0))</f>
        <v>119</v>
      </c>
      <c r="T7942">
        <f>INDEX(lehmad!K$2:K$412,MATCH(klypsid!$B7942,lehmad!$A$2:$A$412,0))</f>
        <v>110</v>
      </c>
      <c r="U7942" s="4">
        <f t="shared" si="248"/>
        <v>1</v>
      </c>
      <c r="V7942">
        <f t="shared" si="249"/>
        <v>30</v>
      </c>
    </row>
    <row r="7943" spans="1:22" x14ac:dyDescent="0.25">
      <c r="A7943">
        <v>5232</v>
      </c>
      <c r="B7943" t="str">
        <f>"E"&amp;A7943</f>
        <v>E5232</v>
      </c>
      <c r="C7943" t="s">
        <v>146</v>
      </c>
      <c r="D7943">
        <v>1</v>
      </c>
      <c r="E7943">
        <f>IF(D7943&lt;4,D7943,4)</f>
        <v>1</v>
      </c>
      <c r="F7943" s="1">
        <v>40432</v>
      </c>
      <c r="G7943" s="1">
        <v>40493</v>
      </c>
      <c r="H7943" s="3">
        <f>G7943-F7943</f>
        <v>61</v>
      </c>
      <c r="I7943" s="3">
        <f>IF(H7943&lt;=60,1,IF(H7943&lt;=150,2,3))</f>
        <v>2</v>
      </c>
      <c r="J7943">
        <v>26.5</v>
      </c>
      <c r="K7943">
        <v>4.01</v>
      </c>
      <c r="L7943">
        <v>2.93</v>
      </c>
      <c r="M7943">
        <v>51</v>
      </c>
      <c r="N7943">
        <f>LOG(M7943/100,2)+3</f>
        <v>2.0285691521967708</v>
      </c>
      <c r="O7943">
        <f>INDEX(lehmad!B$2:B$412,MATCH(klypsid!$B7943,lehmad!$A$2:$A$412,0))</f>
        <v>39695</v>
      </c>
      <c r="P7943" t="str">
        <f>INDEX(lehmad!D$2:D$412,MATCH(klypsid!$B7943,lehmad!$A$2:$A$412,0))</f>
        <v/>
      </c>
      <c r="Q7943">
        <f>INDEX(lehmad!E$2:E$412,MATCH(klypsid!$B7943,lehmad!$A$2:$A$412,0))</f>
        <v>1</v>
      </c>
      <c r="R7943" t="str">
        <f>INDEX(lehmad!F$2:F$412,MATCH(klypsid!$B7943,lehmad!$A$2:$A$412,0))</f>
        <v>JOSE</v>
      </c>
      <c r="S7943">
        <f>INDEX(lehmad!H$2:H$412,MATCH(klypsid!$B7943,lehmad!$A$2:$A$412,0))</f>
        <v>119</v>
      </c>
      <c r="T7943">
        <f>INDEX(lehmad!K$2:K$412,MATCH(klypsid!$B7943,lehmad!$A$2:$A$412,0))</f>
        <v>110</v>
      </c>
      <c r="U7943" s="4">
        <f t="shared" si="248"/>
        <v>2</v>
      </c>
      <c r="V7943">
        <f t="shared" si="249"/>
        <v>31</v>
      </c>
    </row>
    <row r="7944" spans="1:22" x14ac:dyDescent="0.25">
      <c r="A7944">
        <v>5232</v>
      </c>
      <c r="B7944" t="str">
        <f>"E"&amp;A7944</f>
        <v>E5232</v>
      </c>
      <c r="C7944" t="s">
        <v>146</v>
      </c>
      <c r="D7944">
        <v>1</v>
      </c>
      <c r="E7944">
        <f>IF(D7944&lt;4,D7944,4)</f>
        <v>1</v>
      </c>
      <c r="F7944" s="1">
        <v>40432</v>
      </c>
      <c r="G7944" s="1">
        <v>40521</v>
      </c>
      <c r="H7944" s="3">
        <f>G7944-F7944</f>
        <v>89</v>
      </c>
      <c r="I7944" s="3">
        <f>IF(H7944&lt;=60,1,IF(H7944&lt;=150,2,3))</f>
        <v>2</v>
      </c>
      <c r="J7944">
        <v>29</v>
      </c>
      <c r="K7944">
        <v>3.62</v>
      </c>
      <c r="L7944">
        <v>2.98</v>
      </c>
      <c r="M7944">
        <v>37</v>
      </c>
      <c r="N7944">
        <f>LOG(M7944/100,2)+3</f>
        <v>1.5655971758542251</v>
      </c>
      <c r="O7944">
        <f>INDEX(lehmad!B$2:B$412,MATCH(klypsid!$B7944,lehmad!$A$2:$A$412,0))</f>
        <v>39695</v>
      </c>
      <c r="P7944" t="str">
        <f>INDEX(lehmad!D$2:D$412,MATCH(klypsid!$B7944,lehmad!$A$2:$A$412,0))</f>
        <v/>
      </c>
      <c r="Q7944">
        <f>INDEX(lehmad!E$2:E$412,MATCH(klypsid!$B7944,lehmad!$A$2:$A$412,0))</f>
        <v>1</v>
      </c>
      <c r="R7944" t="str">
        <f>INDEX(lehmad!F$2:F$412,MATCH(klypsid!$B7944,lehmad!$A$2:$A$412,0))</f>
        <v>JOSE</v>
      </c>
      <c r="S7944">
        <f>INDEX(lehmad!H$2:H$412,MATCH(klypsid!$B7944,lehmad!$A$2:$A$412,0))</f>
        <v>119</v>
      </c>
      <c r="T7944">
        <f>INDEX(lehmad!K$2:K$412,MATCH(klypsid!$B7944,lehmad!$A$2:$A$412,0))</f>
        <v>110</v>
      </c>
      <c r="U7944" s="4">
        <f t="shared" si="248"/>
        <v>3</v>
      </c>
      <c r="V7944">
        <f t="shared" si="249"/>
        <v>28</v>
      </c>
    </row>
    <row r="7945" spans="1:22" x14ac:dyDescent="0.25">
      <c r="A7945">
        <v>5232</v>
      </c>
      <c r="B7945" t="str">
        <f>"E"&amp;A7945</f>
        <v>E5232</v>
      </c>
      <c r="C7945" t="s">
        <v>146</v>
      </c>
      <c r="D7945">
        <v>1</v>
      </c>
      <c r="E7945">
        <f>IF(D7945&lt;4,D7945,4)</f>
        <v>1</v>
      </c>
      <c r="F7945" s="1">
        <v>40432</v>
      </c>
      <c r="G7945" s="1">
        <v>40556</v>
      </c>
      <c r="H7945" s="3">
        <f>G7945-F7945</f>
        <v>124</v>
      </c>
      <c r="I7945" s="3">
        <f>IF(H7945&lt;=60,1,IF(H7945&lt;=150,2,3))</f>
        <v>2</v>
      </c>
      <c r="J7945">
        <v>31</v>
      </c>
      <c r="K7945">
        <v>3.6</v>
      </c>
      <c r="L7945">
        <v>3.08</v>
      </c>
      <c r="M7945">
        <v>44</v>
      </c>
      <c r="N7945">
        <f>LOG(M7945/100,2)+3</f>
        <v>1.8155754288625725</v>
      </c>
      <c r="O7945">
        <f>INDEX(lehmad!B$2:B$412,MATCH(klypsid!$B7945,lehmad!$A$2:$A$412,0))</f>
        <v>39695</v>
      </c>
      <c r="P7945" t="str">
        <f>INDEX(lehmad!D$2:D$412,MATCH(klypsid!$B7945,lehmad!$A$2:$A$412,0))</f>
        <v/>
      </c>
      <c r="Q7945">
        <f>INDEX(lehmad!E$2:E$412,MATCH(klypsid!$B7945,lehmad!$A$2:$A$412,0))</f>
        <v>1</v>
      </c>
      <c r="R7945" t="str">
        <f>INDEX(lehmad!F$2:F$412,MATCH(klypsid!$B7945,lehmad!$A$2:$A$412,0))</f>
        <v>JOSE</v>
      </c>
      <c r="S7945">
        <f>INDEX(lehmad!H$2:H$412,MATCH(klypsid!$B7945,lehmad!$A$2:$A$412,0))</f>
        <v>119</v>
      </c>
      <c r="T7945">
        <f>INDEX(lehmad!K$2:K$412,MATCH(klypsid!$B7945,lehmad!$A$2:$A$412,0))</f>
        <v>110</v>
      </c>
      <c r="U7945" s="4">
        <f t="shared" si="248"/>
        <v>4</v>
      </c>
      <c r="V7945">
        <f t="shared" si="249"/>
        <v>35</v>
      </c>
    </row>
    <row r="7946" spans="1:22" x14ac:dyDescent="0.25">
      <c r="A7946">
        <v>5237</v>
      </c>
      <c r="B7946" t="str">
        <f>"E"&amp;A7946</f>
        <v>E5237</v>
      </c>
      <c r="C7946" t="s">
        <v>110</v>
      </c>
      <c r="D7946">
        <v>1</v>
      </c>
      <c r="E7946">
        <f>IF(D7946&lt;4,D7946,4)</f>
        <v>1</v>
      </c>
      <c r="F7946" s="1">
        <v>40501</v>
      </c>
      <c r="G7946" s="1">
        <v>40521</v>
      </c>
      <c r="H7946" s="3">
        <f>G7946-F7946</f>
        <v>20</v>
      </c>
      <c r="I7946" s="3">
        <f>IF(H7946&lt;=60,1,IF(H7946&lt;=150,2,3))</f>
        <v>1</v>
      </c>
      <c r="J7946">
        <v>28.4</v>
      </c>
      <c r="K7946">
        <v>4.08</v>
      </c>
      <c r="L7946">
        <v>3.11</v>
      </c>
      <c r="M7946">
        <v>77</v>
      </c>
      <c r="N7946">
        <f>LOG(M7946/100,2)+3</f>
        <v>2.6229303509201767</v>
      </c>
      <c r="O7946">
        <f>INDEX(lehmad!B$2:B$412,MATCH(klypsid!$B7946,lehmad!$A$2:$A$412,0))</f>
        <v>39697</v>
      </c>
      <c r="P7946" t="str">
        <f>INDEX(lehmad!D$2:D$412,MATCH(klypsid!$B7946,lehmad!$A$2:$A$412,0))</f>
        <v/>
      </c>
      <c r="Q7946">
        <f>INDEX(lehmad!E$2:E$412,MATCH(klypsid!$B7946,lehmad!$A$2:$A$412,0))</f>
        <v>0.93799999999999994</v>
      </c>
      <c r="R7946" t="str">
        <f>INDEX(lehmad!F$2:F$412,MATCH(klypsid!$B7946,lehmad!$A$2:$A$412,0))</f>
        <v>JOSE</v>
      </c>
      <c r="S7946">
        <f>INDEX(lehmad!H$2:H$412,MATCH(klypsid!$B7946,lehmad!$A$2:$A$412,0))</f>
        <v>119</v>
      </c>
      <c r="T7946">
        <f>INDEX(lehmad!K$2:K$412,MATCH(klypsid!$B7946,lehmad!$A$2:$A$412,0))</f>
        <v>110</v>
      </c>
      <c r="U7946" s="4">
        <f t="shared" si="248"/>
        <v>1</v>
      </c>
      <c r="V7946">
        <f t="shared" si="249"/>
        <v>20</v>
      </c>
    </row>
    <row r="7947" spans="1:22" x14ac:dyDescent="0.25">
      <c r="A7947">
        <v>5237</v>
      </c>
      <c r="B7947" t="str">
        <f>"E"&amp;A7947</f>
        <v>E5237</v>
      </c>
      <c r="C7947" t="s">
        <v>110</v>
      </c>
      <c r="D7947">
        <v>1</v>
      </c>
      <c r="E7947">
        <f>IF(D7947&lt;4,D7947,4)</f>
        <v>1</v>
      </c>
      <c r="F7947" s="1">
        <v>40501</v>
      </c>
      <c r="G7947" s="1">
        <v>40556</v>
      </c>
      <c r="H7947" s="3">
        <f>G7947-F7947</f>
        <v>55</v>
      </c>
      <c r="I7947" s="3">
        <f>IF(H7947&lt;=60,1,IF(H7947&lt;=150,2,3))</f>
        <v>1</v>
      </c>
      <c r="J7947">
        <v>38.700000000000003</v>
      </c>
      <c r="K7947">
        <v>3.68</v>
      </c>
      <c r="L7947">
        <v>3.01</v>
      </c>
      <c r="M7947">
        <v>53</v>
      </c>
      <c r="N7947">
        <f>LOG(M7947/100,2)+3</f>
        <v>2.0840642647884744</v>
      </c>
      <c r="O7947">
        <f>INDEX(lehmad!B$2:B$412,MATCH(klypsid!$B7947,lehmad!$A$2:$A$412,0))</f>
        <v>39697</v>
      </c>
      <c r="P7947" t="str">
        <f>INDEX(lehmad!D$2:D$412,MATCH(klypsid!$B7947,lehmad!$A$2:$A$412,0))</f>
        <v/>
      </c>
      <c r="Q7947">
        <f>INDEX(lehmad!E$2:E$412,MATCH(klypsid!$B7947,lehmad!$A$2:$A$412,0))</f>
        <v>0.93799999999999994</v>
      </c>
      <c r="R7947" t="str">
        <f>INDEX(lehmad!F$2:F$412,MATCH(klypsid!$B7947,lehmad!$A$2:$A$412,0))</f>
        <v>JOSE</v>
      </c>
      <c r="S7947">
        <f>INDEX(lehmad!H$2:H$412,MATCH(klypsid!$B7947,lehmad!$A$2:$A$412,0))</f>
        <v>119</v>
      </c>
      <c r="T7947">
        <f>INDEX(lehmad!K$2:K$412,MATCH(klypsid!$B7947,lehmad!$A$2:$A$412,0))</f>
        <v>110</v>
      </c>
      <c r="U7947" s="4">
        <f t="shared" si="248"/>
        <v>2</v>
      </c>
      <c r="V7947">
        <f t="shared" si="249"/>
        <v>35</v>
      </c>
    </row>
    <row r="7948" spans="1:22" x14ac:dyDescent="0.25">
      <c r="A7948">
        <v>5238</v>
      </c>
      <c r="B7948" t="str">
        <f>"E"&amp;A7948</f>
        <v>E5238</v>
      </c>
      <c r="C7948" t="s">
        <v>164</v>
      </c>
      <c r="D7948">
        <v>1</v>
      </c>
      <c r="E7948">
        <f>IF(D7948&lt;4,D7948,4)</f>
        <v>1</v>
      </c>
      <c r="F7948" s="1">
        <v>40503</v>
      </c>
      <c r="G7948" s="1">
        <v>40521</v>
      </c>
      <c r="H7948" s="3">
        <f>G7948-F7948</f>
        <v>18</v>
      </c>
      <c r="I7948" s="3">
        <f>IF(H7948&lt;=60,1,IF(H7948&lt;=150,2,3))</f>
        <v>1</v>
      </c>
      <c r="J7948">
        <v>32.5</v>
      </c>
      <c r="K7948">
        <v>4.4000000000000004</v>
      </c>
      <c r="L7948">
        <v>3.14</v>
      </c>
      <c r="M7948">
        <v>45</v>
      </c>
      <c r="N7948">
        <f>LOG(M7948/100,2)+3</f>
        <v>1.84799690655495</v>
      </c>
      <c r="O7948">
        <f>INDEX(lehmad!B$2:B$412,MATCH(klypsid!$B7948,lehmad!$A$2:$A$412,0))</f>
        <v>39698</v>
      </c>
      <c r="P7948" t="str">
        <f>INDEX(lehmad!D$2:D$412,MATCH(klypsid!$B7948,lehmad!$A$2:$A$412,0))</f>
        <v/>
      </c>
      <c r="Q7948">
        <f>INDEX(lehmad!E$2:E$412,MATCH(klypsid!$B7948,lehmad!$A$2:$A$412,0))</f>
        <v>1</v>
      </c>
      <c r="R7948" t="str">
        <f>INDEX(lehmad!F$2:F$412,MATCH(klypsid!$B7948,lehmad!$A$2:$A$412,0))</f>
        <v>JOSE</v>
      </c>
      <c r="S7948">
        <f>INDEX(lehmad!H$2:H$412,MATCH(klypsid!$B7948,lehmad!$A$2:$A$412,0))</f>
        <v>119</v>
      </c>
      <c r="T7948">
        <f>INDEX(lehmad!K$2:K$412,MATCH(klypsid!$B7948,lehmad!$A$2:$A$412,0))</f>
        <v>110</v>
      </c>
      <c r="U7948" s="4">
        <f t="shared" si="248"/>
        <v>1</v>
      </c>
      <c r="V7948">
        <f t="shared" si="249"/>
        <v>18</v>
      </c>
    </row>
    <row r="7949" spans="1:22" x14ac:dyDescent="0.25">
      <c r="A7949">
        <v>5238</v>
      </c>
      <c r="B7949" t="str">
        <f>"E"&amp;A7949</f>
        <v>E5238</v>
      </c>
      <c r="C7949" t="s">
        <v>164</v>
      </c>
      <c r="D7949">
        <v>1</v>
      </c>
      <c r="E7949">
        <f>IF(D7949&lt;4,D7949,4)</f>
        <v>1</v>
      </c>
      <c r="F7949" s="1">
        <v>40503</v>
      </c>
      <c r="G7949" s="1">
        <v>40556</v>
      </c>
      <c r="H7949" s="3">
        <f>G7949-F7949</f>
        <v>53</v>
      </c>
      <c r="I7949" s="3">
        <f>IF(H7949&lt;=60,1,IF(H7949&lt;=150,2,3))</f>
        <v>1</v>
      </c>
      <c r="J7949">
        <v>37</v>
      </c>
      <c r="K7949">
        <v>3.86</v>
      </c>
      <c r="L7949">
        <v>2.96</v>
      </c>
      <c r="M7949">
        <v>21</v>
      </c>
      <c r="N7949">
        <f>LOG(M7949/100,2)+3</f>
        <v>0.74846123300403544</v>
      </c>
      <c r="O7949">
        <f>INDEX(lehmad!B$2:B$412,MATCH(klypsid!$B7949,lehmad!$A$2:$A$412,0))</f>
        <v>39698</v>
      </c>
      <c r="P7949" t="str">
        <f>INDEX(lehmad!D$2:D$412,MATCH(klypsid!$B7949,lehmad!$A$2:$A$412,0))</f>
        <v/>
      </c>
      <c r="Q7949">
        <f>INDEX(lehmad!E$2:E$412,MATCH(klypsid!$B7949,lehmad!$A$2:$A$412,0))</f>
        <v>1</v>
      </c>
      <c r="R7949" t="str">
        <f>INDEX(lehmad!F$2:F$412,MATCH(klypsid!$B7949,lehmad!$A$2:$A$412,0))</f>
        <v>JOSE</v>
      </c>
      <c r="S7949">
        <f>INDEX(lehmad!H$2:H$412,MATCH(klypsid!$B7949,lehmad!$A$2:$A$412,0))</f>
        <v>119</v>
      </c>
      <c r="T7949">
        <f>INDEX(lehmad!K$2:K$412,MATCH(klypsid!$B7949,lehmad!$A$2:$A$412,0))</f>
        <v>110</v>
      </c>
      <c r="U7949" s="4">
        <f t="shared" si="248"/>
        <v>2</v>
      </c>
      <c r="V7949">
        <f t="shared" si="249"/>
        <v>35</v>
      </c>
    </row>
    <row r="7950" spans="1:22" x14ac:dyDescent="0.25">
      <c r="A7950">
        <v>5240</v>
      </c>
      <c r="B7950" t="str">
        <f>"E"&amp;A7950</f>
        <v>E5240</v>
      </c>
      <c r="C7950" t="s">
        <v>136</v>
      </c>
      <c r="D7950">
        <v>1</v>
      </c>
      <c r="E7950">
        <f>IF(D7950&lt;4,D7950,4)</f>
        <v>1</v>
      </c>
      <c r="F7950" s="1">
        <v>40496</v>
      </c>
      <c r="G7950" s="1">
        <v>40521</v>
      </c>
      <c r="H7950" s="3">
        <f>G7950-F7950</f>
        <v>25</v>
      </c>
      <c r="I7950" s="3">
        <f>IF(H7950&lt;=60,1,IF(H7950&lt;=150,2,3))</f>
        <v>1</v>
      </c>
      <c r="J7950">
        <v>32.9</v>
      </c>
      <c r="K7950">
        <v>4.43</v>
      </c>
      <c r="L7950">
        <v>3.22</v>
      </c>
      <c r="M7950">
        <v>44</v>
      </c>
      <c r="N7950">
        <f>LOG(M7950/100,2)+3</f>
        <v>1.8155754288625725</v>
      </c>
      <c r="O7950">
        <f>INDEX(lehmad!B$2:B$412,MATCH(klypsid!$B7950,lehmad!$A$2:$A$412,0))</f>
        <v>39698</v>
      </c>
      <c r="P7950" t="str">
        <f>INDEX(lehmad!D$2:D$412,MATCH(klypsid!$B7950,lehmad!$A$2:$A$412,0))</f>
        <v/>
      </c>
      <c r="Q7950">
        <f>INDEX(lehmad!E$2:E$412,MATCH(klypsid!$B7950,lehmad!$A$2:$A$412,0))</f>
        <v>1</v>
      </c>
      <c r="R7950" t="str">
        <f>INDEX(lehmad!F$2:F$412,MATCH(klypsid!$B7950,lehmad!$A$2:$A$412,0))</f>
        <v>JOSE</v>
      </c>
      <c r="S7950">
        <f>INDEX(lehmad!H$2:H$412,MATCH(klypsid!$B7950,lehmad!$A$2:$A$412,0))</f>
        <v>119</v>
      </c>
      <c r="T7950">
        <f>INDEX(lehmad!K$2:K$412,MATCH(klypsid!$B7950,lehmad!$A$2:$A$412,0))</f>
        <v>110</v>
      </c>
      <c r="U7950" s="4">
        <f t="shared" si="248"/>
        <v>1</v>
      </c>
      <c r="V7950">
        <f t="shared" si="249"/>
        <v>25</v>
      </c>
    </row>
    <row r="7951" spans="1:22" x14ac:dyDescent="0.25">
      <c r="A7951">
        <v>5240</v>
      </c>
      <c r="B7951" t="str">
        <f>"E"&amp;A7951</f>
        <v>E5240</v>
      </c>
      <c r="C7951" t="s">
        <v>136</v>
      </c>
      <c r="D7951">
        <v>1</v>
      </c>
      <c r="E7951">
        <f>IF(D7951&lt;4,D7951,4)</f>
        <v>1</v>
      </c>
      <c r="F7951" s="1">
        <v>40496</v>
      </c>
      <c r="G7951" s="1">
        <v>40556</v>
      </c>
      <c r="H7951" s="3">
        <f>G7951-F7951</f>
        <v>60</v>
      </c>
      <c r="I7951" s="3">
        <f>IF(H7951&lt;=60,1,IF(H7951&lt;=150,2,3))</f>
        <v>1</v>
      </c>
      <c r="J7951">
        <v>31.9</v>
      </c>
      <c r="K7951">
        <v>4.22</v>
      </c>
      <c r="L7951">
        <v>3.2</v>
      </c>
      <c r="M7951">
        <v>30</v>
      </c>
      <c r="N7951">
        <f>LOG(M7951/100,2)+3</f>
        <v>1.2630344058337937</v>
      </c>
      <c r="O7951">
        <f>INDEX(lehmad!B$2:B$412,MATCH(klypsid!$B7951,lehmad!$A$2:$A$412,0))</f>
        <v>39698</v>
      </c>
      <c r="P7951" t="str">
        <f>INDEX(lehmad!D$2:D$412,MATCH(klypsid!$B7951,lehmad!$A$2:$A$412,0))</f>
        <v/>
      </c>
      <c r="Q7951">
        <f>INDEX(lehmad!E$2:E$412,MATCH(klypsid!$B7951,lehmad!$A$2:$A$412,0))</f>
        <v>1</v>
      </c>
      <c r="R7951" t="str">
        <f>INDEX(lehmad!F$2:F$412,MATCH(klypsid!$B7951,lehmad!$A$2:$A$412,0))</f>
        <v>JOSE</v>
      </c>
      <c r="S7951">
        <f>INDEX(lehmad!H$2:H$412,MATCH(klypsid!$B7951,lehmad!$A$2:$A$412,0))</f>
        <v>119</v>
      </c>
      <c r="T7951">
        <f>INDEX(lehmad!K$2:K$412,MATCH(klypsid!$B7951,lehmad!$A$2:$A$412,0))</f>
        <v>110</v>
      </c>
      <c r="U7951" s="4">
        <f t="shared" si="248"/>
        <v>2</v>
      </c>
      <c r="V7951">
        <f t="shared" si="249"/>
        <v>35</v>
      </c>
    </row>
    <row r="7952" spans="1:22" x14ac:dyDescent="0.25">
      <c r="A7952">
        <v>5243</v>
      </c>
      <c r="B7952" t="str">
        <f>"E"&amp;A7952</f>
        <v>E5243</v>
      </c>
      <c r="C7952" t="s">
        <v>91</v>
      </c>
      <c r="D7952">
        <v>1</v>
      </c>
      <c r="E7952">
        <f>IF(D7952&lt;4,D7952,4)</f>
        <v>1</v>
      </c>
      <c r="F7952" s="1">
        <v>40446</v>
      </c>
      <c r="G7952" s="1">
        <v>40462</v>
      </c>
      <c r="H7952" s="3">
        <f>G7952-F7952</f>
        <v>16</v>
      </c>
      <c r="I7952" s="3">
        <f>IF(H7952&lt;=60,1,IF(H7952&lt;=150,2,3))</f>
        <v>1</v>
      </c>
      <c r="J7952">
        <v>32.9</v>
      </c>
      <c r="K7952">
        <v>4.24</v>
      </c>
      <c r="L7952">
        <v>3.06</v>
      </c>
      <c r="M7952">
        <v>78</v>
      </c>
      <c r="N7952">
        <f>LOG(M7952/100,2)+3</f>
        <v>2.6415460290875235</v>
      </c>
      <c r="O7952">
        <f>INDEX(lehmad!B$2:B$412,MATCH(klypsid!$B7952,lehmad!$A$2:$A$412,0))</f>
        <v>39701</v>
      </c>
      <c r="P7952" t="str">
        <f>INDEX(lehmad!D$2:D$412,MATCH(klypsid!$B7952,lehmad!$A$2:$A$412,0))</f>
        <v/>
      </c>
      <c r="Q7952">
        <f>INDEX(lehmad!E$2:E$412,MATCH(klypsid!$B7952,lehmad!$A$2:$A$412,0))</f>
        <v>1</v>
      </c>
      <c r="R7952" t="str">
        <f>INDEX(lehmad!F$2:F$412,MATCH(klypsid!$B7952,lehmad!$A$2:$A$412,0))</f>
        <v>WIZZARD-ET</v>
      </c>
      <c r="S7952">
        <f>INDEX(lehmad!H$2:H$412,MATCH(klypsid!$B7952,lehmad!$A$2:$A$412,0))</f>
        <v>121</v>
      </c>
      <c r="T7952">
        <f>INDEX(lehmad!K$2:K$412,MATCH(klypsid!$B7952,lehmad!$A$2:$A$412,0))</f>
        <v>115</v>
      </c>
      <c r="U7952" s="4">
        <f t="shared" si="248"/>
        <v>1</v>
      </c>
      <c r="V7952">
        <f t="shared" si="249"/>
        <v>16</v>
      </c>
    </row>
    <row r="7953" spans="1:22" x14ac:dyDescent="0.25">
      <c r="A7953">
        <v>5243</v>
      </c>
      <c r="B7953" t="str">
        <f>"E"&amp;A7953</f>
        <v>E5243</v>
      </c>
      <c r="C7953" t="s">
        <v>91</v>
      </c>
      <c r="D7953">
        <v>1</v>
      </c>
      <c r="E7953">
        <f>IF(D7953&lt;4,D7953,4)</f>
        <v>1</v>
      </c>
      <c r="F7953" s="1">
        <v>40446</v>
      </c>
      <c r="G7953" s="1">
        <v>40493</v>
      </c>
      <c r="H7953" s="3">
        <f>G7953-F7953</f>
        <v>47</v>
      </c>
      <c r="I7953" s="3">
        <f>IF(H7953&lt;=60,1,IF(H7953&lt;=150,2,3))</f>
        <v>1</v>
      </c>
      <c r="J7953">
        <v>36.9</v>
      </c>
      <c r="K7953">
        <v>4.16</v>
      </c>
      <c r="L7953">
        <v>2.93</v>
      </c>
      <c r="M7953">
        <v>71</v>
      </c>
      <c r="N7953">
        <f>LOG(M7953/100,2)+3</f>
        <v>2.5058909297299574</v>
      </c>
      <c r="O7953">
        <f>INDEX(lehmad!B$2:B$412,MATCH(klypsid!$B7953,lehmad!$A$2:$A$412,0))</f>
        <v>39701</v>
      </c>
      <c r="P7953" t="str">
        <f>INDEX(lehmad!D$2:D$412,MATCH(klypsid!$B7953,lehmad!$A$2:$A$412,0))</f>
        <v/>
      </c>
      <c r="Q7953">
        <f>INDEX(lehmad!E$2:E$412,MATCH(klypsid!$B7953,lehmad!$A$2:$A$412,0))</f>
        <v>1</v>
      </c>
      <c r="R7953" t="str">
        <f>INDEX(lehmad!F$2:F$412,MATCH(klypsid!$B7953,lehmad!$A$2:$A$412,0))</f>
        <v>WIZZARD-ET</v>
      </c>
      <c r="S7953">
        <f>INDEX(lehmad!H$2:H$412,MATCH(klypsid!$B7953,lehmad!$A$2:$A$412,0))</f>
        <v>121</v>
      </c>
      <c r="T7953">
        <f>INDEX(lehmad!K$2:K$412,MATCH(klypsid!$B7953,lehmad!$A$2:$A$412,0))</f>
        <v>115</v>
      </c>
      <c r="U7953" s="4">
        <f t="shared" si="248"/>
        <v>2</v>
      </c>
      <c r="V7953">
        <f t="shared" si="249"/>
        <v>31</v>
      </c>
    </row>
    <row r="7954" spans="1:22" x14ac:dyDescent="0.25">
      <c r="A7954">
        <v>5243</v>
      </c>
      <c r="B7954" t="str">
        <f>"E"&amp;A7954</f>
        <v>E5243</v>
      </c>
      <c r="C7954" t="s">
        <v>91</v>
      </c>
      <c r="D7954">
        <v>1</v>
      </c>
      <c r="E7954">
        <f>IF(D7954&lt;4,D7954,4)</f>
        <v>1</v>
      </c>
      <c r="F7954" s="1">
        <v>40446</v>
      </c>
      <c r="G7954" s="1">
        <v>40521</v>
      </c>
      <c r="H7954" s="3">
        <f>G7954-F7954</f>
        <v>75</v>
      </c>
      <c r="I7954" s="3">
        <f>IF(H7954&lt;=60,1,IF(H7954&lt;=150,2,3))</f>
        <v>2</v>
      </c>
      <c r="J7954">
        <v>33.1</v>
      </c>
      <c r="K7954">
        <v>4.9400000000000004</v>
      </c>
      <c r="L7954">
        <v>3.03</v>
      </c>
      <c r="M7954">
        <v>77</v>
      </c>
      <c r="N7954">
        <f>LOG(M7954/100,2)+3</f>
        <v>2.6229303509201767</v>
      </c>
      <c r="O7954">
        <f>INDEX(lehmad!B$2:B$412,MATCH(klypsid!$B7954,lehmad!$A$2:$A$412,0))</f>
        <v>39701</v>
      </c>
      <c r="P7954" t="str">
        <f>INDEX(lehmad!D$2:D$412,MATCH(klypsid!$B7954,lehmad!$A$2:$A$412,0))</f>
        <v/>
      </c>
      <c r="Q7954">
        <f>INDEX(lehmad!E$2:E$412,MATCH(klypsid!$B7954,lehmad!$A$2:$A$412,0))</f>
        <v>1</v>
      </c>
      <c r="R7954" t="str">
        <f>INDEX(lehmad!F$2:F$412,MATCH(klypsid!$B7954,lehmad!$A$2:$A$412,0))</f>
        <v>WIZZARD-ET</v>
      </c>
      <c r="S7954">
        <f>INDEX(lehmad!H$2:H$412,MATCH(klypsid!$B7954,lehmad!$A$2:$A$412,0))</f>
        <v>121</v>
      </c>
      <c r="T7954">
        <f>INDEX(lehmad!K$2:K$412,MATCH(klypsid!$B7954,lehmad!$A$2:$A$412,0))</f>
        <v>115</v>
      </c>
      <c r="U7954" s="4">
        <f t="shared" si="248"/>
        <v>3</v>
      </c>
      <c r="V7954">
        <f t="shared" si="249"/>
        <v>28</v>
      </c>
    </row>
    <row r="7955" spans="1:22" x14ac:dyDescent="0.25">
      <c r="A7955">
        <v>5243</v>
      </c>
      <c r="B7955" t="str">
        <f>"E"&amp;A7955</f>
        <v>E5243</v>
      </c>
      <c r="C7955" t="s">
        <v>91</v>
      </c>
      <c r="D7955">
        <v>1</v>
      </c>
      <c r="E7955">
        <f>IF(D7955&lt;4,D7955,4)</f>
        <v>1</v>
      </c>
      <c r="F7955" s="1">
        <v>40446</v>
      </c>
      <c r="G7955" s="1">
        <v>40556</v>
      </c>
      <c r="H7955" s="3">
        <f>G7955-F7955</f>
        <v>110</v>
      </c>
      <c r="I7955" s="3">
        <f>IF(H7955&lt;=60,1,IF(H7955&lt;=150,2,3))</f>
        <v>2</v>
      </c>
      <c r="J7955">
        <v>35.5</v>
      </c>
      <c r="K7955">
        <v>3.84</v>
      </c>
      <c r="L7955">
        <v>3.06</v>
      </c>
      <c r="M7955">
        <v>80</v>
      </c>
      <c r="N7955">
        <f>LOG(M7955/100,2)+3</f>
        <v>2.6780719051126378</v>
      </c>
      <c r="O7955">
        <f>INDEX(lehmad!B$2:B$412,MATCH(klypsid!$B7955,lehmad!$A$2:$A$412,0))</f>
        <v>39701</v>
      </c>
      <c r="P7955" t="str">
        <f>INDEX(lehmad!D$2:D$412,MATCH(klypsid!$B7955,lehmad!$A$2:$A$412,0))</f>
        <v/>
      </c>
      <c r="Q7955">
        <f>INDEX(lehmad!E$2:E$412,MATCH(klypsid!$B7955,lehmad!$A$2:$A$412,0))</f>
        <v>1</v>
      </c>
      <c r="R7955" t="str">
        <f>INDEX(lehmad!F$2:F$412,MATCH(klypsid!$B7955,lehmad!$A$2:$A$412,0))</f>
        <v>WIZZARD-ET</v>
      </c>
      <c r="S7955">
        <f>INDEX(lehmad!H$2:H$412,MATCH(klypsid!$B7955,lehmad!$A$2:$A$412,0))</f>
        <v>121</v>
      </c>
      <c r="T7955">
        <f>INDEX(lehmad!K$2:K$412,MATCH(klypsid!$B7955,lehmad!$A$2:$A$412,0))</f>
        <v>115</v>
      </c>
      <c r="U7955" s="4">
        <f t="shared" si="248"/>
        <v>4</v>
      </c>
      <c r="V7955">
        <f t="shared" si="249"/>
        <v>35</v>
      </c>
    </row>
    <row r="7956" spans="1:22" x14ac:dyDescent="0.25">
      <c r="A7956">
        <v>5244</v>
      </c>
      <c r="B7956" t="str">
        <f>"E"&amp;A7956</f>
        <v>E5244</v>
      </c>
      <c r="C7956" t="s">
        <v>110</v>
      </c>
      <c r="D7956">
        <v>1</v>
      </c>
      <c r="E7956">
        <f>IF(D7956&lt;4,D7956,4)</f>
        <v>1</v>
      </c>
      <c r="F7956" s="1">
        <v>40472</v>
      </c>
      <c r="G7956" s="1">
        <v>40493</v>
      </c>
      <c r="H7956" s="3">
        <f>G7956-F7956</f>
        <v>21</v>
      </c>
      <c r="I7956" s="3">
        <f>IF(H7956&lt;=60,1,IF(H7956&lt;=150,2,3))</f>
        <v>1</v>
      </c>
      <c r="J7956">
        <v>33.799999999999997</v>
      </c>
      <c r="K7956">
        <v>4.04</v>
      </c>
      <c r="L7956">
        <v>3.05</v>
      </c>
      <c r="M7956">
        <v>36</v>
      </c>
      <c r="N7956">
        <f>LOG(M7956/100,2)+3</f>
        <v>1.5260688116675876</v>
      </c>
      <c r="O7956">
        <f>INDEX(lehmad!B$2:B$412,MATCH(klypsid!$B7956,lehmad!$A$2:$A$412,0))</f>
        <v>39701</v>
      </c>
      <c r="P7956" t="str">
        <f>INDEX(lehmad!D$2:D$412,MATCH(klypsid!$B7956,lehmad!$A$2:$A$412,0))</f>
        <v/>
      </c>
      <c r="Q7956">
        <f>INDEX(lehmad!E$2:E$412,MATCH(klypsid!$B7956,lehmad!$A$2:$A$412,0))</f>
        <v>0.93799999999999994</v>
      </c>
      <c r="R7956" t="str">
        <f>INDEX(lehmad!F$2:F$412,MATCH(klypsid!$B7956,lehmad!$A$2:$A$412,0))</f>
        <v>JOSE</v>
      </c>
      <c r="S7956">
        <f>INDEX(lehmad!H$2:H$412,MATCH(klypsid!$B7956,lehmad!$A$2:$A$412,0))</f>
        <v>119</v>
      </c>
      <c r="T7956">
        <f>INDEX(lehmad!K$2:K$412,MATCH(klypsid!$B7956,lehmad!$A$2:$A$412,0))</f>
        <v>110</v>
      </c>
      <c r="U7956" s="4">
        <f t="shared" si="248"/>
        <v>1</v>
      </c>
      <c r="V7956">
        <f t="shared" si="249"/>
        <v>21</v>
      </c>
    </row>
    <row r="7957" spans="1:22" x14ac:dyDescent="0.25">
      <c r="A7957">
        <v>5244</v>
      </c>
      <c r="B7957" t="str">
        <f>"E"&amp;A7957</f>
        <v>E5244</v>
      </c>
      <c r="C7957" t="s">
        <v>110</v>
      </c>
      <c r="D7957">
        <v>1</v>
      </c>
      <c r="E7957">
        <f>IF(D7957&lt;4,D7957,4)</f>
        <v>1</v>
      </c>
      <c r="F7957" s="1">
        <v>40472</v>
      </c>
      <c r="G7957" s="1">
        <v>40521</v>
      </c>
      <c r="H7957" s="3">
        <f>G7957-F7957</f>
        <v>49</v>
      </c>
      <c r="I7957" s="3">
        <f>IF(H7957&lt;=60,1,IF(H7957&lt;=150,2,3))</f>
        <v>1</v>
      </c>
      <c r="J7957">
        <v>41.3</v>
      </c>
      <c r="K7957">
        <v>4.71</v>
      </c>
      <c r="L7957">
        <v>2.93</v>
      </c>
      <c r="M7957">
        <v>10</v>
      </c>
      <c r="N7957">
        <f>LOG(M7957/100,2)+3</f>
        <v>-0.32192809488736218</v>
      </c>
      <c r="O7957">
        <f>INDEX(lehmad!B$2:B$412,MATCH(klypsid!$B7957,lehmad!$A$2:$A$412,0))</f>
        <v>39701</v>
      </c>
      <c r="P7957" t="str">
        <f>INDEX(lehmad!D$2:D$412,MATCH(klypsid!$B7957,lehmad!$A$2:$A$412,0))</f>
        <v/>
      </c>
      <c r="Q7957">
        <f>INDEX(lehmad!E$2:E$412,MATCH(klypsid!$B7957,lehmad!$A$2:$A$412,0))</f>
        <v>0.93799999999999994</v>
      </c>
      <c r="R7957" t="str">
        <f>INDEX(lehmad!F$2:F$412,MATCH(klypsid!$B7957,lehmad!$A$2:$A$412,0))</f>
        <v>JOSE</v>
      </c>
      <c r="S7957">
        <f>INDEX(lehmad!H$2:H$412,MATCH(klypsid!$B7957,lehmad!$A$2:$A$412,0))</f>
        <v>119</v>
      </c>
      <c r="T7957">
        <f>INDEX(lehmad!K$2:K$412,MATCH(klypsid!$B7957,lehmad!$A$2:$A$412,0))</f>
        <v>110</v>
      </c>
      <c r="U7957" s="4">
        <f t="shared" si="248"/>
        <v>2</v>
      </c>
      <c r="V7957">
        <f t="shared" si="249"/>
        <v>28</v>
      </c>
    </row>
    <row r="7958" spans="1:22" x14ac:dyDescent="0.25">
      <c r="A7958">
        <v>5244</v>
      </c>
      <c r="B7958" t="str">
        <f>"E"&amp;A7958</f>
        <v>E5244</v>
      </c>
      <c r="C7958" t="s">
        <v>110</v>
      </c>
      <c r="D7958">
        <v>1</v>
      </c>
      <c r="E7958">
        <f>IF(D7958&lt;4,D7958,4)</f>
        <v>1</v>
      </c>
      <c r="F7958" s="1">
        <v>40472</v>
      </c>
      <c r="G7958" s="1">
        <v>40556</v>
      </c>
      <c r="H7958" s="3">
        <f>G7958-F7958</f>
        <v>84</v>
      </c>
      <c r="I7958" s="3">
        <f>IF(H7958&lt;=60,1,IF(H7958&lt;=150,2,3))</f>
        <v>2</v>
      </c>
      <c r="J7958">
        <v>39</v>
      </c>
      <c r="K7958">
        <v>3.89</v>
      </c>
      <c r="L7958">
        <v>3.38</v>
      </c>
      <c r="M7958">
        <v>14</v>
      </c>
      <c r="N7958">
        <f>LOG(M7958/100,2)+3</f>
        <v>0.16349873228287937</v>
      </c>
      <c r="O7958">
        <f>INDEX(lehmad!B$2:B$412,MATCH(klypsid!$B7958,lehmad!$A$2:$A$412,0))</f>
        <v>39701</v>
      </c>
      <c r="P7958" t="str">
        <f>INDEX(lehmad!D$2:D$412,MATCH(klypsid!$B7958,lehmad!$A$2:$A$412,0))</f>
        <v/>
      </c>
      <c r="Q7958">
        <f>INDEX(lehmad!E$2:E$412,MATCH(klypsid!$B7958,lehmad!$A$2:$A$412,0))</f>
        <v>0.93799999999999994</v>
      </c>
      <c r="R7958" t="str">
        <f>INDEX(lehmad!F$2:F$412,MATCH(klypsid!$B7958,lehmad!$A$2:$A$412,0))</f>
        <v>JOSE</v>
      </c>
      <c r="S7958">
        <f>INDEX(lehmad!H$2:H$412,MATCH(klypsid!$B7958,lehmad!$A$2:$A$412,0))</f>
        <v>119</v>
      </c>
      <c r="T7958">
        <f>INDEX(lehmad!K$2:K$412,MATCH(klypsid!$B7958,lehmad!$A$2:$A$412,0))</f>
        <v>110</v>
      </c>
      <c r="U7958" s="4">
        <f t="shared" si="248"/>
        <v>3</v>
      </c>
      <c r="V7958">
        <f t="shared" si="249"/>
        <v>35</v>
      </c>
    </row>
    <row r="7959" spans="1:22" x14ac:dyDescent="0.25">
      <c r="A7959">
        <v>5245</v>
      </c>
      <c r="B7959" t="str">
        <f>"E"&amp;A7959</f>
        <v>E5245</v>
      </c>
      <c r="C7959" t="s">
        <v>185</v>
      </c>
      <c r="D7959">
        <v>1</v>
      </c>
      <c r="E7959">
        <f>IF(D7959&lt;4,D7959,4)</f>
        <v>1</v>
      </c>
      <c r="F7959" s="1">
        <v>40404</v>
      </c>
      <c r="G7959" s="1">
        <v>40434</v>
      </c>
      <c r="H7959" s="3">
        <f>G7959-F7959</f>
        <v>30</v>
      </c>
      <c r="I7959" s="3">
        <f>IF(H7959&lt;=60,1,IF(H7959&lt;=150,2,3))</f>
        <v>1</v>
      </c>
      <c r="J7959">
        <v>38.799999999999997</v>
      </c>
      <c r="K7959">
        <v>3.43</v>
      </c>
      <c r="L7959">
        <v>3.06</v>
      </c>
      <c r="M7959">
        <v>13</v>
      </c>
      <c r="N7959">
        <f>LOG(M7959/100,2)+3</f>
        <v>5.6583528366367375E-2</v>
      </c>
      <c r="O7959">
        <f>INDEX(lehmad!B$2:B$412,MATCH(klypsid!$B7959,lehmad!$A$2:$A$412,0))</f>
        <v>39700</v>
      </c>
      <c r="P7959">
        <f>INDEX(lehmad!D$2:D$412,MATCH(klypsid!$B7959,lehmad!$A$2:$A$412,0))</f>
        <v>116</v>
      </c>
      <c r="Q7959">
        <f>INDEX(lehmad!E$2:E$412,MATCH(klypsid!$B7959,lehmad!$A$2:$A$412,0))</f>
        <v>1</v>
      </c>
      <c r="R7959" t="str">
        <f>INDEX(lehmad!F$2:F$412,MATCH(klypsid!$B7959,lehmad!$A$2:$A$412,0))</f>
        <v>WIZZARD-ET</v>
      </c>
      <c r="S7959">
        <f>INDEX(lehmad!H$2:H$412,MATCH(klypsid!$B7959,lehmad!$A$2:$A$412,0))</f>
        <v>121</v>
      </c>
      <c r="T7959">
        <f>INDEX(lehmad!K$2:K$412,MATCH(klypsid!$B7959,lehmad!$A$2:$A$412,0))</f>
        <v>115</v>
      </c>
      <c r="U7959" s="4">
        <f t="shared" si="248"/>
        <v>1</v>
      </c>
      <c r="V7959">
        <f t="shared" si="249"/>
        <v>30</v>
      </c>
    </row>
    <row r="7960" spans="1:22" x14ac:dyDescent="0.25">
      <c r="A7960">
        <v>5245</v>
      </c>
      <c r="B7960" t="str">
        <f>"E"&amp;A7960</f>
        <v>E5245</v>
      </c>
      <c r="C7960" t="s">
        <v>185</v>
      </c>
      <c r="D7960">
        <v>1</v>
      </c>
      <c r="E7960">
        <f>IF(D7960&lt;4,D7960,4)</f>
        <v>1</v>
      </c>
      <c r="F7960" s="1">
        <v>40404</v>
      </c>
      <c r="G7960" s="1">
        <v>40462</v>
      </c>
      <c r="H7960" s="3">
        <f>G7960-F7960</f>
        <v>58</v>
      </c>
      <c r="I7960" s="3">
        <f>IF(H7960&lt;=60,1,IF(H7960&lt;=150,2,3))</f>
        <v>1</v>
      </c>
      <c r="J7960">
        <v>36.799999999999997</v>
      </c>
      <c r="K7960">
        <v>4.04</v>
      </c>
      <c r="L7960">
        <v>3.15</v>
      </c>
      <c r="M7960">
        <v>18</v>
      </c>
      <c r="N7960">
        <f>LOG(M7960/100,2)+3</f>
        <v>0.52606881166758779</v>
      </c>
      <c r="O7960">
        <f>INDEX(lehmad!B$2:B$412,MATCH(klypsid!$B7960,lehmad!$A$2:$A$412,0))</f>
        <v>39700</v>
      </c>
      <c r="P7960">
        <f>INDEX(lehmad!D$2:D$412,MATCH(klypsid!$B7960,lehmad!$A$2:$A$412,0))</f>
        <v>116</v>
      </c>
      <c r="Q7960">
        <f>INDEX(lehmad!E$2:E$412,MATCH(klypsid!$B7960,lehmad!$A$2:$A$412,0))</f>
        <v>1</v>
      </c>
      <c r="R7960" t="str">
        <f>INDEX(lehmad!F$2:F$412,MATCH(klypsid!$B7960,lehmad!$A$2:$A$412,0))</f>
        <v>WIZZARD-ET</v>
      </c>
      <c r="S7960">
        <f>INDEX(lehmad!H$2:H$412,MATCH(klypsid!$B7960,lehmad!$A$2:$A$412,0))</f>
        <v>121</v>
      </c>
      <c r="T7960">
        <f>INDEX(lehmad!K$2:K$412,MATCH(klypsid!$B7960,lehmad!$A$2:$A$412,0))</f>
        <v>115</v>
      </c>
      <c r="U7960" s="4">
        <f t="shared" si="248"/>
        <v>2</v>
      </c>
      <c r="V7960">
        <f t="shared" si="249"/>
        <v>28</v>
      </c>
    </row>
    <row r="7961" spans="1:22" x14ac:dyDescent="0.25">
      <c r="A7961">
        <v>5245</v>
      </c>
      <c r="B7961" t="str">
        <f>"E"&amp;A7961</f>
        <v>E5245</v>
      </c>
      <c r="C7961" t="s">
        <v>185</v>
      </c>
      <c r="D7961">
        <v>1</v>
      </c>
      <c r="E7961">
        <f>IF(D7961&lt;4,D7961,4)</f>
        <v>1</v>
      </c>
      <c r="F7961" s="1">
        <v>40404</v>
      </c>
      <c r="G7961" s="1">
        <v>40493</v>
      </c>
      <c r="H7961" s="3">
        <f>G7961-F7961</f>
        <v>89</v>
      </c>
      <c r="I7961" s="3">
        <f>IF(H7961&lt;=60,1,IF(H7961&lt;=150,2,3))</f>
        <v>2</v>
      </c>
      <c r="J7961">
        <v>37</v>
      </c>
      <c r="K7961">
        <v>3.98</v>
      </c>
      <c r="L7961">
        <v>3.02</v>
      </c>
      <c r="M7961">
        <v>18</v>
      </c>
      <c r="N7961">
        <f>LOG(M7961/100,2)+3</f>
        <v>0.52606881166758779</v>
      </c>
      <c r="O7961">
        <f>INDEX(lehmad!B$2:B$412,MATCH(klypsid!$B7961,lehmad!$A$2:$A$412,0))</f>
        <v>39700</v>
      </c>
      <c r="P7961">
        <f>INDEX(lehmad!D$2:D$412,MATCH(klypsid!$B7961,lehmad!$A$2:$A$412,0))</f>
        <v>116</v>
      </c>
      <c r="Q7961">
        <f>INDEX(lehmad!E$2:E$412,MATCH(klypsid!$B7961,lehmad!$A$2:$A$412,0))</f>
        <v>1</v>
      </c>
      <c r="R7961" t="str">
        <f>INDEX(lehmad!F$2:F$412,MATCH(klypsid!$B7961,lehmad!$A$2:$A$412,0))</f>
        <v>WIZZARD-ET</v>
      </c>
      <c r="S7961">
        <f>INDEX(lehmad!H$2:H$412,MATCH(klypsid!$B7961,lehmad!$A$2:$A$412,0))</f>
        <v>121</v>
      </c>
      <c r="T7961">
        <f>INDEX(lehmad!K$2:K$412,MATCH(klypsid!$B7961,lehmad!$A$2:$A$412,0))</f>
        <v>115</v>
      </c>
      <c r="U7961" s="4">
        <f t="shared" si="248"/>
        <v>3</v>
      </c>
      <c r="V7961">
        <f t="shared" si="249"/>
        <v>31</v>
      </c>
    </row>
    <row r="7962" spans="1:22" x14ac:dyDescent="0.25">
      <c r="A7962">
        <v>5245</v>
      </c>
      <c r="B7962" t="str">
        <f>"E"&amp;A7962</f>
        <v>E5245</v>
      </c>
      <c r="C7962" t="s">
        <v>185</v>
      </c>
      <c r="D7962">
        <v>1</v>
      </c>
      <c r="E7962">
        <f>IF(D7962&lt;4,D7962,4)</f>
        <v>1</v>
      </c>
      <c r="F7962" s="1">
        <v>40404</v>
      </c>
      <c r="G7962" s="1">
        <v>40521</v>
      </c>
      <c r="H7962" s="3">
        <f>G7962-F7962</f>
        <v>117</v>
      </c>
      <c r="I7962" s="3">
        <f>IF(H7962&lt;=60,1,IF(H7962&lt;=150,2,3))</f>
        <v>2</v>
      </c>
      <c r="J7962">
        <v>35.700000000000003</v>
      </c>
      <c r="K7962">
        <v>3.85</v>
      </c>
      <c r="L7962">
        <v>3.08</v>
      </c>
      <c r="M7962">
        <v>18</v>
      </c>
      <c r="N7962">
        <f>LOG(M7962/100,2)+3</f>
        <v>0.52606881166758779</v>
      </c>
      <c r="O7962">
        <f>INDEX(lehmad!B$2:B$412,MATCH(klypsid!$B7962,lehmad!$A$2:$A$412,0))</f>
        <v>39700</v>
      </c>
      <c r="P7962">
        <f>INDEX(lehmad!D$2:D$412,MATCH(klypsid!$B7962,lehmad!$A$2:$A$412,0))</f>
        <v>116</v>
      </c>
      <c r="Q7962">
        <f>INDEX(lehmad!E$2:E$412,MATCH(klypsid!$B7962,lehmad!$A$2:$A$412,0))</f>
        <v>1</v>
      </c>
      <c r="R7962" t="str">
        <f>INDEX(lehmad!F$2:F$412,MATCH(klypsid!$B7962,lehmad!$A$2:$A$412,0))</f>
        <v>WIZZARD-ET</v>
      </c>
      <c r="S7962">
        <f>INDEX(lehmad!H$2:H$412,MATCH(klypsid!$B7962,lehmad!$A$2:$A$412,0))</f>
        <v>121</v>
      </c>
      <c r="T7962">
        <f>INDEX(lehmad!K$2:K$412,MATCH(klypsid!$B7962,lehmad!$A$2:$A$412,0))</f>
        <v>115</v>
      </c>
      <c r="U7962" s="4">
        <f t="shared" si="248"/>
        <v>4</v>
      </c>
      <c r="V7962">
        <f t="shared" si="249"/>
        <v>28</v>
      </c>
    </row>
    <row r="7963" spans="1:22" x14ac:dyDescent="0.25">
      <c r="A7963">
        <v>5245</v>
      </c>
      <c r="B7963" t="str">
        <f>"E"&amp;A7963</f>
        <v>E5245</v>
      </c>
      <c r="C7963" t="s">
        <v>185</v>
      </c>
      <c r="D7963">
        <v>1</v>
      </c>
      <c r="E7963">
        <f>IF(D7963&lt;4,D7963,4)</f>
        <v>1</v>
      </c>
      <c r="F7963" s="1">
        <v>40404</v>
      </c>
      <c r="G7963" s="1">
        <v>40556</v>
      </c>
      <c r="H7963" s="3">
        <f>G7963-F7963</f>
        <v>152</v>
      </c>
      <c r="I7963" s="3">
        <f>IF(H7963&lt;=60,1,IF(H7963&lt;=150,2,3))</f>
        <v>3</v>
      </c>
      <c r="J7963">
        <v>38</v>
      </c>
      <c r="K7963">
        <v>3.7</v>
      </c>
      <c r="L7963">
        <v>3.19</v>
      </c>
      <c r="M7963">
        <v>30</v>
      </c>
      <c r="N7963">
        <f>LOG(M7963/100,2)+3</f>
        <v>1.2630344058337937</v>
      </c>
      <c r="O7963">
        <f>INDEX(lehmad!B$2:B$412,MATCH(klypsid!$B7963,lehmad!$A$2:$A$412,0))</f>
        <v>39700</v>
      </c>
      <c r="P7963">
        <f>INDEX(lehmad!D$2:D$412,MATCH(klypsid!$B7963,lehmad!$A$2:$A$412,0))</f>
        <v>116</v>
      </c>
      <c r="Q7963">
        <f>INDEX(lehmad!E$2:E$412,MATCH(klypsid!$B7963,lehmad!$A$2:$A$412,0))</f>
        <v>1</v>
      </c>
      <c r="R7963" t="str">
        <f>INDEX(lehmad!F$2:F$412,MATCH(klypsid!$B7963,lehmad!$A$2:$A$412,0))</f>
        <v>WIZZARD-ET</v>
      </c>
      <c r="S7963">
        <f>INDEX(lehmad!H$2:H$412,MATCH(klypsid!$B7963,lehmad!$A$2:$A$412,0))</f>
        <v>121</v>
      </c>
      <c r="T7963">
        <f>INDEX(lehmad!K$2:K$412,MATCH(klypsid!$B7963,lehmad!$A$2:$A$412,0))</f>
        <v>115</v>
      </c>
      <c r="U7963" s="4">
        <f t="shared" si="248"/>
        <v>5</v>
      </c>
      <c r="V7963">
        <f t="shared" si="249"/>
        <v>35</v>
      </c>
    </row>
    <row r="7964" spans="1:22" x14ac:dyDescent="0.25">
      <c r="A7964">
        <v>5247</v>
      </c>
      <c r="B7964" t="str">
        <f>"E"&amp;A7964</f>
        <v>E5247</v>
      </c>
      <c r="C7964" t="s">
        <v>143</v>
      </c>
      <c r="D7964">
        <v>1</v>
      </c>
      <c r="E7964">
        <f>IF(D7964&lt;4,D7964,4)</f>
        <v>1</v>
      </c>
      <c r="F7964" s="1">
        <v>40418</v>
      </c>
      <c r="G7964" s="1">
        <v>40434</v>
      </c>
      <c r="H7964" s="3">
        <f>G7964-F7964</f>
        <v>16</v>
      </c>
      <c r="I7964" s="3">
        <f>IF(H7964&lt;=60,1,IF(H7964&lt;=150,2,3))</f>
        <v>1</v>
      </c>
      <c r="J7964">
        <v>17.5</v>
      </c>
      <c r="K7964">
        <v>4.3</v>
      </c>
      <c r="L7964">
        <v>3.51</v>
      </c>
      <c r="M7964">
        <v>154</v>
      </c>
      <c r="N7964">
        <f>LOG(M7964/100,2)+3</f>
        <v>3.6229303509201767</v>
      </c>
      <c r="O7964">
        <f>INDEX(lehmad!B$2:B$412,MATCH(klypsid!$B7964,lehmad!$A$2:$A$412,0))</f>
        <v>39702</v>
      </c>
      <c r="P7964">
        <f>INDEX(lehmad!D$2:D$412,MATCH(klypsid!$B7964,lehmad!$A$2:$A$412,0))</f>
        <v>101</v>
      </c>
      <c r="Q7964">
        <f>INDEX(lehmad!E$2:E$412,MATCH(klypsid!$B7964,lehmad!$A$2:$A$412,0))</f>
        <v>1</v>
      </c>
      <c r="R7964" t="str">
        <f>INDEX(lehmad!F$2:F$412,MATCH(klypsid!$B7964,lehmad!$A$2:$A$412,0))</f>
        <v>WIZZARD-ET</v>
      </c>
      <c r="S7964">
        <f>INDEX(lehmad!H$2:H$412,MATCH(klypsid!$B7964,lehmad!$A$2:$A$412,0))</f>
        <v>121</v>
      </c>
      <c r="T7964">
        <f>INDEX(lehmad!K$2:K$412,MATCH(klypsid!$B7964,lehmad!$A$2:$A$412,0))</f>
        <v>115</v>
      </c>
      <c r="U7964" s="4">
        <f t="shared" si="248"/>
        <v>1</v>
      </c>
      <c r="V7964">
        <f t="shared" si="249"/>
        <v>16</v>
      </c>
    </row>
    <row r="7965" spans="1:22" x14ac:dyDescent="0.25">
      <c r="A7965">
        <v>5247</v>
      </c>
      <c r="B7965" t="str">
        <f>"E"&amp;A7965</f>
        <v>E5247</v>
      </c>
      <c r="C7965" t="s">
        <v>143</v>
      </c>
      <c r="D7965">
        <v>1</v>
      </c>
      <c r="E7965">
        <f>IF(D7965&lt;4,D7965,4)</f>
        <v>1</v>
      </c>
      <c r="F7965" s="1">
        <v>40418</v>
      </c>
      <c r="G7965" s="1">
        <v>40462</v>
      </c>
      <c r="H7965" s="3">
        <f>G7965-F7965</f>
        <v>44</v>
      </c>
      <c r="I7965" s="3">
        <f>IF(H7965&lt;=60,1,IF(H7965&lt;=150,2,3))</f>
        <v>1</v>
      </c>
      <c r="J7965">
        <v>24.4</v>
      </c>
      <c r="K7965">
        <v>4.17</v>
      </c>
      <c r="L7965">
        <v>3.32</v>
      </c>
      <c r="M7965">
        <v>75</v>
      </c>
      <c r="N7965">
        <f>LOG(M7965/100,2)+3</f>
        <v>2.5849625007211561</v>
      </c>
      <c r="O7965">
        <f>INDEX(lehmad!B$2:B$412,MATCH(klypsid!$B7965,lehmad!$A$2:$A$412,0))</f>
        <v>39702</v>
      </c>
      <c r="P7965">
        <f>INDEX(lehmad!D$2:D$412,MATCH(klypsid!$B7965,lehmad!$A$2:$A$412,0))</f>
        <v>101</v>
      </c>
      <c r="Q7965">
        <f>INDEX(lehmad!E$2:E$412,MATCH(klypsid!$B7965,lehmad!$A$2:$A$412,0))</f>
        <v>1</v>
      </c>
      <c r="R7965" t="str">
        <f>INDEX(lehmad!F$2:F$412,MATCH(klypsid!$B7965,lehmad!$A$2:$A$412,0))</f>
        <v>WIZZARD-ET</v>
      </c>
      <c r="S7965">
        <f>INDEX(lehmad!H$2:H$412,MATCH(klypsid!$B7965,lehmad!$A$2:$A$412,0))</f>
        <v>121</v>
      </c>
      <c r="T7965">
        <f>INDEX(lehmad!K$2:K$412,MATCH(klypsid!$B7965,lehmad!$A$2:$A$412,0))</f>
        <v>115</v>
      </c>
      <c r="U7965" s="4">
        <f t="shared" si="248"/>
        <v>2</v>
      </c>
      <c r="V7965">
        <f t="shared" si="249"/>
        <v>28</v>
      </c>
    </row>
    <row r="7966" spans="1:22" x14ac:dyDescent="0.25">
      <c r="A7966">
        <v>5247</v>
      </c>
      <c r="B7966" t="str">
        <f>"E"&amp;A7966</f>
        <v>E5247</v>
      </c>
      <c r="C7966" t="s">
        <v>143</v>
      </c>
      <c r="D7966">
        <v>1</v>
      </c>
      <c r="E7966">
        <f>IF(D7966&lt;4,D7966,4)</f>
        <v>1</v>
      </c>
      <c r="F7966" s="1">
        <v>40418</v>
      </c>
      <c r="G7966" s="1">
        <v>40493</v>
      </c>
      <c r="H7966" s="3">
        <f>G7966-F7966</f>
        <v>75</v>
      </c>
      <c r="I7966" s="3">
        <f>IF(H7966&lt;=60,1,IF(H7966&lt;=150,2,3))</f>
        <v>2</v>
      </c>
      <c r="J7966">
        <v>24</v>
      </c>
      <c r="K7966">
        <v>3.94</v>
      </c>
      <c r="L7966">
        <v>3.25</v>
      </c>
      <c r="M7966">
        <v>4688</v>
      </c>
      <c r="N7966">
        <f>LOG(M7966/100,2)+3</f>
        <v>8.550900664647525</v>
      </c>
      <c r="O7966">
        <f>INDEX(lehmad!B$2:B$412,MATCH(klypsid!$B7966,lehmad!$A$2:$A$412,0))</f>
        <v>39702</v>
      </c>
      <c r="P7966">
        <f>INDEX(lehmad!D$2:D$412,MATCH(klypsid!$B7966,lehmad!$A$2:$A$412,0))</f>
        <v>101</v>
      </c>
      <c r="Q7966">
        <f>INDEX(lehmad!E$2:E$412,MATCH(klypsid!$B7966,lehmad!$A$2:$A$412,0))</f>
        <v>1</v>
      </c>
      <c r="R7966" t="str">
        <f>INDEX(lehmad!F$2:F$412,MATCH(klypsid!$B7966,lehmad!$A$2:$A$412,0))</f>
        <v>WIZZARD-ET</v>
      </c>
      <c r="S7966">
        <f>INDEX(lehmad!H$2:H$412,MATCH(klypsid!$B7966,lehmad!$A$2:$A$412,0))</f>
        <v>121</v>
      </c>
      <c r="T7966">
        <f>INDEX(lehmad!K$2:K$412,MATCH(klypsid!$B7966,lehmad!$A$2:$A$412,0))</f>
        <v>115</v>
      </c>
      <c r="U7966" s="4">
        <f t="shared" si="248"/>
        <v>3</v>
      </c>
      <c r="V7966">
        <f t="shared" si="249"/>
        <v>31</v>
      </c>
    </row>
    <row r="7967" spans="1:22" x14ac:dyDescent="0.25">
      <c r="A7967">
        <v>5247</v>
      </c>
      <c r="B7967" t="str">
        <f>"E"&amp;A7967</f>
        <v>E5247</v>
      </c>
      <c r="C7967" t="s">
        <v>143</v>
      </c>
      <c r="D7967">
        <v>1</v>
      </c>
      <c r="E7967">
        <f>IF(D7967&lt;4,D7967,4)</f>
        <v>1</v>
      </c>
      <c r="F7967" s="1">
        <v>40418</v>
      </c>
      <c r="G7967" s="1">
        <v>40521</v>
      </c>
      <c r="H7967" s="3">
        <f>G7967-F7967</f>
        <v>103</v>
      </c>
      <c r="I7967" s="3">
        <f>IF(H7967&lt;=60,1,IF(H7967&lt;=150,2,3))</f>
        <v>2</v>
      </c>
      <c r="J7967">
        <v>27.9</v>
      </c>
      <c r="K7967">
        <v>4.8</v>
      </c>
      <c r="L7967">
        <v>3.46</v>
      </c>
      <c r="M7967">
        <v>29</v>
      </c>
      <c r="N7967">
        <f>LOG(M7967/100,2)+3</f>
        <v>1.2141248053528473</v>
      </c>
      <c r="O7967">
        <f>INDEX(lehmad!B$2:B$412,MATCH(klypsid!$B7967,lehmad!$A$2:$A$412,0))</f>
        <v>39702</v>
      </c>
      <c r="P7967">
        <f>INDEX(lehmad!D$2:D$412,MATCH(klypsid!$B7967,lehmad!$A$2:$A$412,0))</f>
        <v>101</v>
      </c>
      <c r="Q7967">
        <f>INDEX(lehmad!E$2:E$412,MATCH(klypsid!$B7967,lehmad!$A$2:$A$412,0))</f>
        <v>1</v>
      </c>
      <c r="R7967" t="str">
        <f>INDEX(lehmad!F$2:F$412,MATCH(klypsid!$B7967,lehmad!$A$2:$A$412,0))</f>
        <v>WIZZARD-ET</v>
      </c>
      <c r="S7967">
        <f>INDEX(lehmad!H$2:H$412,MATCH(klypsid!$B7967,lehmad!$A$2:$A$412,0))</f>
        <v>121</v>
      </c>
      <c r="T7967">
        <f>INDEX(lehmad!K$2:K$412,MATCH(klypsid!$B7967,lehmad!$A$2:$A$412,0))</f>
        <v>115</v>
      </c>
      <c r="U7967" s="4">
        <f t="shared" si="248"/>
        <v>4</v>
      </c>
      <c r="V7967">
        <f t="shared" si="249"/>
        <v>28</v>
      </c>
    </row>
    <row r="7968" spans="1:22" x14ac:dyDescent="0.25">
      <c r="A7968">
        <v>5247</v>
      </c>
      <c r="B7968" t="str">
        <f>"E"&amp;A7968</f>
        <v>E5247</v>
      </c>
      <c r="C7968" t="s">
        <v>143</v>
      </c>
      <c r="D7968">
        <v>1</v>
      </c>
      <c r="E7968">
        <f>IF(D7968&lt;4,D7968,4)</f>
        <v>1</v>
      </c>
      <c r="F7968" s="1">
        <v>40418</v>
      </c>
      <c r="G7968" s="1">
        <v>40556</v>
      </c>
      <c r="H7968" s="3">
        <f>G7968-F7968</f>
        <v>138</v>
      </c>
      <c r="I7968" s="3">
        <f>IF(H7968&lt;=60,1,IF(H7968&lt;=150,2,3))</f>
        <v>2</v>
      </c>
      <c r="J7968">
        <v>27.2</v>
      </c>
      <c r="K7968">
        <v>4.16</v>
      </c>
      <c r="L7968">
        <v>3.48</v>
      </c>
      <c r="M7968">
        <v>46</v>
      </c>
      <c r="N7968">
        <f>LOG(M7968/100,2)+3</f>
        <v>1.8797057662822882</v>
      </c>
      <c r="O7968">
        <f>INDEX(lehmad!B$2:B$412,MATCH(klypsid!$B7968,lehmad!$A$2:$A$412,0))</f>
        <v>39702</v>
      </c>
      <c r="P7968">
        <f>INDEX(lehmad!D$2:D$412,MATCH(klypsid!$B7968,lehmad!$A$2:$A$412,0))</f>
        <v>101</v>
      </c>
      <c r="Q7968">
        <f>INDEX(lehmad!E$2:E$412,MATCH(klypsid!$B7968,lehmad!$A$2:$A$412,0))</f>
        <v>1</v>
      </c>
      <c r="R7968" t="str">
        <f>INDEX(lehmad!F$2:F$412,MATCH(klypsid!$B7968,lehmad!$A$2:$A$412,0))</f>
        <v>WIZZARD-ET</v>
      </c>
      <c r="S7968">
        <f>INDEX(lehmad!H$2:H$412,MATCH(klypsid!$B7968,lehmad!$A$2:$A$412,0))</f>
        <v>121</v>
      </c>
      <c r="T7968">
        <f>INDEX(lehmad!K$2:K$412,MATCH(klypsid!$B7968,lehmad!$A$2:$A$412,0))</f>
        <v>115</v>
      </c>
      <c r="U7968" s="4">
        <f t="shared" si="248"/>
        <v>5</v>
      </c>
      <c r="V7968">
        <f t="shared" si="249"/>
        <v>35</v>
      </c>
    </row>
    <row r="7969" spans="1:22" x14ac:dyDescent="0.25">
      <c r="A7969">
        <v>5250</v>
      </c>
      <c r="B7969" t="str">
        <f>"E"&amp;A7969</f>
        <v>E5250</v>
      </c>
      <c r="C7969" t="s">
        <v>147</v>
      </c>
      <c r="D7969">
        <v>1</v>
      </c>
      <c r="E7969">
        <f>IF(D7969&lt;4,D7969,4)</f>
        <v>1</v>
      </c>
      <c r="F7969" s="1">
        <v>40538</v>
      </c>
      <c r="G7969" s="1">
        <v>40556</v>
      </c>
      <c r="H7969" s="3">
        <f>G7969-F7969</f>
        <v>18</v>
      </c>
      <c r="I7969" s="3">
        <f>IF(H7969&lt;=60,1,IF(H7969&lt;=150,2,3))</f>
        <v>1</v>
      </c>
      <c r="J7969">
        <v>35.5</v>
      </c>
      <c r="K7969">
        <v>4.8099999999999996</v>
      </c>
      <c r="L7969">
        <v>2.91</v>
      </c>
      <c r="M7969">
        <v>61</v>
      </c>
      <c r="N7969">
        <f>LOG(M7969/100,2)+3</f>
        <v>2.2868811477881614</v>
      </c>
      <c r="O7969">
        <f>INDEX(lehmad!B$2:B$412,MATCH(klypsid!$B7969,lehmad!$A$2:$A$412,0))</f>
        <v>39704</v>
      </c>
      <c r="P7969" t="str">
        <f>INDEX(lehmad!D$2:D$412,MATCH(klypsid!$B7969,lehmad!$A$2:$A$412,0))</f>
        <v/>
      </c>
      <c r="Q7969">
        <f>INDEX(lehmad!E$2:E$412,MATCH(klypsid!$B7969,lehmad!$A$2:$A$412,0))</f>
        <v>1</v>
      </c>
      <c r="R7969" t="str">
        <f>INDEX(lehmad!F$2:F$412,MATCH(klypsid!$B7969,lehmad!$A$2:$A$412,0))</f>
        <v>JOSE</v>
      </c>
      <c r="S7969">
        <f>INDEX(lehmad!H$2:H$412,MATCH(klypsid!$B7969,lehmad!$A$2:$A$412,0))</f>
        <v>119</v>
      </c>
      <c r="T7969">
        <f>INDEX(lehmad!K$2:K$412,MATCH(klypsid!$B7969,lehmad!$A$2:$A$412,0))</f>
        <v>110</v>
      </c>
      <c r="U7969" s="4">
        <f t="shared" si="248"/>
        <v>1</v>
      </c>
      <c r="V7969">
        <f t="shared" si="249"/>
        <v>18</v>
      </c>
    </row>
    <row r="7970" spans="1:22" x14ac:dyDescent="0.25">
      <c r="A7970">
        <v>5252</v>
      </c>
      <c r="B7970" t="str">
        <f>"E"&amp;A7970</f>
        <v>E5252</v>
      </c>
      <c r="C7970" t="s">
        <v>88</v>
      </c>
      <c r="D7970">
        <v>1</v>
      </c>
      <c r="E7970">
        <f>IF(D7970&lt;4,D7970,4)</f>
        <v>1</v>
      </c>
      <c r="F7970" s="1">
        <v>40414</v>
      </c>
      <c r="G7970" s="1">
        <v>40434</v>
      </c>
      <c r="H7970" s="3">
        <f>G7970-F7970</f>
        <v>20</v>
      </c>
      <c r="I7970" s="3">
        <f>IF(H7970&lt;=60,1,IF(H7970&lt;=150,2,3))</f>
        <v>1</v>
      </c>
      <c r="J7970">
        <v>31.8</v>
      </c>
      <c r="K7970">
        <v>3.68</v>
      </c>
      <c r="L7970">
        <v>3.23</v>
      </c>
      <c r="M7970">
        <v>75</v>
      </c>
      <c r="N7970">
        <f>LOG(M7970/100,2)+3</f>
        <v>2.5849625007211561</v>
      </c>
      <c r="O7970">
        <f>INDEX(lehmad!B$2:B$412,MATCH(klypsid!$B7970,lehmad!$A$2:$A$412,0))</f>
        <v>39705</v>
      </c>
      <c r="P7970">
        <f>INDEX(lehmad!D$2:D$412,MATCH(klypsid!$B7970,lehmad!$A$2:$A$412,0))</f>
        <v>114</v>
      </c>
      <c r="Q7970">
        <f>INDEX(lehmad!E$2:E$412,MATCH(klypsid!$B7970,lehmad!$A$2:$A$412,0))</f>
        <v>1</v>
      </c>
      <c r="R7970" t="str">
        <f>INDEX(lehmad!F$2:F$412,MATCH(klypsid!$B7970,lehmad!$A$2:$A$412,0))</f>
        <v>WIZZARD-ET</v>
      </c>
      <c r="S7970">
        <f>INDEX(lehmad!H$2:H$412,MATCH(klypsid!$B7970,lehmad!$A$2:$A$412,0))</f>
        <v>121</v>
      </c>
      <c r="T7970">
        <f>INDEX(lehmad!K$2:K$412,MATCH(klypsid!$B7970,lehmad!$A$2:$A$412,0))</f>
        <v>115</v>
      </c>
      <c r="U7970" s="4">
        <f t="shared" si="248"/>
        <v>1</v>
      </c>
      <c r="V7970">
        <f t="shared" si="249"/>
        <v>20</v>
      </c>
    </row>
    <row r="7971" spans="1:22" x14ac:dyDescent="0.25">
      <c r="A7971">
        <v>5252</v>
      </c>
      <c r="B7971" t="str">
        <f>"E"&amp;A7971</f>
        <v>E5252</v>
      </c>
      <c r="C7971" t="s">
        <v>88</v>
      </c>
      <c r="D7971">
        <v>1</v>
      </c>
      <c r="E7971">
        <f>IF(D7971&lt;4,D7971,4)</f>
        <v>1</v>
      </c>
      <c r="F7971" s="1">
        <v>40414</v>
      </c>
      <c r="G7971" s="1">
        <v>40462</v>
      </c>
      <c r="H7971" s="3">
        <f>G7971-F7971</f>
        <v>48</v>
      </c>
      <c r="I7971" s="3">
        <f>IF(H7971&lt;=60,1,IF(H7971&lt;=150,2,3))</f>
        <v>1</v>
      </c>
      <c r="J7971">
        <v>33.1</v>
      </c>
      <c r="K7971">
        <v>3.63</v>
      </c>
      <c r="L7971">
        <v>3.25</v>
      </c>
      <c r="M7971">
        <v>45</v>
      </c>
      <c r="N7971">
        <f>LOG(M7971/100,2)+3</f>
        <v>1.84799690655495</v>
      </c>
      <c r="O7971">
        <f>INDEX(lehmad!B$2:B$412,MATCH(klypsid!$B7971,lehmad!$A$2:$A$412,0))</f>
        <v>39705</v>
      </c>
      <c r="P7971">
        <f>INDEX(lehmad!D$2:D$412,MATCH(klypsid!$B7971,lehmad!$A$2:$A$412,0))</f>
        <v>114</v>
      </c>
      <c r="Q7971">
        <f>INDEX(lehmad!E$2:E$412,MATCH(klypsid!$B7971,lehmad!$A$2:$A$412,0))</f>
        <v>1</v>
      </c>
      <c r="R7971" t="str">
        <f>INDEX(lehmad!F$2:F$412,MATCH(klypsid!$B7971,lehmad!$A$2:$A$412,0))</f>
        <v>WIZZARD-ET</v>
      </c>
      <c r="S7971">
        <f>INDEX(lehmad!H$2:H$412,MATCH(klypsid!$B7971,lehmad!$A$2:$A$412,0))</f>
        <v>121</v>
      </c>
      <c r="T7971">
        <f>INDEX(lehmad!K$2:K$412,MATCH(klypsid!$B7971,lehmad!$A$2:$A$412,0))</f>
        <v>115</v>
      </c>
      <c r="U7971" s="4">
        <f t="shared" si="248"/>
        <v>2</v>
      </c>
      <c r="V7971">
        <f t="shared" si="249"/>
        <v>28</v>
      </c>
    </row>
    <row r="7972" spans="1:22" x14ac:dyDescent="0.25">
      <c r="A7972">
        <v>5252</v>
      </c>
      <c r="B7972" t="str">
        <f>"E"&amp;A7972</f>
        <v>E5252</v>
      </c>
      <c r="C7972" t="s">
        <v>88</v>
      </c>
      <c r="D7972">
        <v>1</v>
      </c>
      <c r="E7972">
        <f>IF(D7972&lt;4,D7972,4)</f>
        <v>1</v>
      </c>
      <c r="F7972" s="1">
        <v>40414</v>
      </c>
      <c r="G7972" s="1">
        <v>40493</v>
      </c>
      <c r="H7972" s="3">
        <f>G7972-F7972</f>
        <v>79</v>
      </c>
      <c r="I7972" s="3">
        <f>IF(H7972&lt;=60,1,IF(H7972&lt;=150,2,3))</f>
        <v>2</v>
      </c>
      <c r="J7972">
        <v>34.299999999999997</v>
      </c>
      <c r="K7972">
        <v>2.0099999999999998</v>
      </c>
      <c r="L7972">
        <v>3.4</v>
      </c>
      <c r="M7972">
        <v>81</v>
      </c>
      <c r="N7972">
        <f>LOG(M7972/100,2)+3</f>
        <v>2.6959938131098999</v>
      </c>
      <c r="O7972">
        <f>INDEX(lehmad!B$2:B$412,MATCH(klypsid!$B7972,lehmad!$A$2:$A$412,0))</f>
        <v>39705</v>
      </c>
      <c r="P7972">
        <f>INDEX(lehmad!D$2:D$412,MATCH(klypsid!$B7972,lehmad!$A$2:$A$412,0))</f>
        <v>114</v>
      </c>
      <c r="Q7972">
        <f>INDEX(lehmad!E$2:E$412,MATCH(klypsid!$B7972,lehmad!$A$2:$A$412,0))</f>
        <v>1</v>
      </c>
      <c r="R7972" t="str">
        <f>INDEX(lehmad!F$2:F$412,MATCH(klypsid!$B7972,lehmad!$A$2:$A$412,0))</f>
        <v>WIZZARD-ET</v>
      </c>
      <c r="S7972">
        <f>INDEX(lehmad!H$2:H$412,MATCH(klypsid!$B7972,lehmad!$A$2:$A$412,0))</f>
        <v>121</v>
      </c>
      <c r="T7972">
        <f>INDEX(lehmad!K$2:K$412,MATCH(klypsid!$B7972,lehmad!$A$2:$A$412,0))</f>
        <v>115</v>
      </c>
      <c r="U7972" s="4">
        <f t="shared" si="248"/>
        <v>3</v>
      </c>
      <c r="V7972">
        <f t="shared" si="249"/>
        <v>31</v>
      </c>
    </row>
    <row r="7973" spans="1:22" x14ac:dyDescent="0.25">
      <c r="A7973">
        <v>5252</v>
      </c>
      <c r="B7973" t="str">
        <f>"E"&amp;A7973</f>
        <v>E5252</v>
      </c>
      <c r="C7973" t="s">
        <v>88</v>
      </c>
      <c r="D7973">
        <v>1</v>
      </c>
      <c r="E7973">
        <f>IF(D7973&lt;4,D7973,4)</f>
        <v>1</v>
      </c>
      <c r="F7973" s="1">
        <v>40414</v>
      </c>
      <c r="G7973" s="1">
        <v>40521</v>
      </c>
      <c r="H7973" s="3">
        <f>G7973-F7973</f>
        <v>107</v>
      </c>
      <c r="I7973" s="3">
        <f>IF(H7973&lt;=60,1,IF(H7973&lt;=150,2,3))</f>
        <v>2</v>
      </c>
      <c r="J7973">
        <v>32</v>
      </c>
      <c r="K7973">
        <v>4.3099999999999996</v>
      </c>
      <c r="L7973">
        <v>3.38</v>
      </c>
      <c r="M7973">
        <v>47</v>
      </c>
      <c r="N7973">
        <f>LOG(M7973/100,2)+3</f>
        <v>1.9107326619029126</v>
      </c>
      <c r="O7973">
        <f>INDEX(lehmad!B$2:B$412,MATCH(klypsid!$B7973,lehmad!$A$2:$A$412,0))</f>
        <v>39705</v>
      </c>
      <c r="P7973">
        <f>INDEX(lehmad!D$2:D$412,MATCH(klypsid!$B7973,lehmad!$A$2:$A$412,0))</f>
        <v>114</v>
      </c>
      <c r="Q7973">
        <f>INDEX(lehmad!E$2:E$412,MATCH(klypsid!$B7973,lehmad!$A$2:$A$412,0))</f>
        <v>1</v>
      </c>
      <c r="R7973" t="str">
        <f>INDEX(lehmad!F$2:F$412,MATCH(klypsid!$B7973,lehmad!$A$2:$A$412,0))</f>
        <v>WIZZARD-ET</v>
      </c>
      <c r="S7973">
        <f>INDEX(lehmad!H$2:H$412,MATCH(klypsid!$B7973,lehmad!$A$2:$A$412,0))</f>
        <v>121</v>
      </c>
      <c r="T7973">
        <f>INDEX(lehmad!K$2:K$412,MATCH(klypsid!$B7973,lehmad!$A$2:$A$412,0))</f>
        <v>115</v>
      </c>
      <c r="U7973" s="4">
        <f t="shared" si="248"/>
        <v>4</v>
      </c>
      <c r="V7973">
        <f t="shared" si="249"/>
        <v>28</v>
      </c>
    </row>
    <row r="7974" spans="1:22" x14ac:dyDescent="0.25">
      <c r="A7974">
        <v>5252</v>
      </c>
      <c r="B7974" t="str">
        <f>"E"&amp;A7974</f>
        <v>E5252</v>
      </c>
      <c r="C7974" t="s">
        <v>88</v>
      </c>
      <c r="D7974">
        <v>1</v>
      </c>
      <c r="E7974">
        <f>IF(D7974&lt;4,D7974,4)</f>
        <v>1</v>
      </c>
      <c r="F7974" s="1">
        <v>40414</v>
      </c>
      <c r="G7974" s="1">
        <v>40556</v>
      </c>
      <c r="H7974" s="3">
        <f>G7974-F7974</f>
        <v>142</v>
      </c>
      <c r="I7974" s="3">
        <f>IF(H7974&lt;=60,1,IF(H7974&lt;=150,2,3))</f>
        <v>2</v>
      </c>
      <c r="J7974">
        <v>35.200000000000003</v>
      </c>
      <c r="K7974">
        <v>4.01</v>
      </c>
      <c r="L7974">
        <v>3.46</v>
      </c>
      <c r="M7974">
        <v>51</v>
      </c>
      <c r="N7974">
        <f>LOG(M7974/100,2)+3</f>
        <v>2.0285691521967708</v>
      </c>
      <c r="O7974">
        <f>INDEX(lehmad!B$2:B$412,MATCH(klypsid!$B7974,lehmad!$A$2:$A$412,0))</f>
        <v>39705</v>
      </c>
      <c r="P7974">
        <f>INDEX(lehmad!D$2:D$412,MATCH(klypsid!$B7974,lehmad!$A$2:$A$412,0))</f>
        <v>114</v>
      </c>
      <c r="Q7974">
        <f>INDEX(lehmad!E$2:E$412,MATCH(klypsid!$B7974,lehmad!$A$2:$A$412,0))</f>
        <v>1</v>
      </c>
      <c r="R7974" t="str">
        <f>INDEX(lehmad!F$2:F$412,MATCH(klypsid!$B7974,lehmad!$A$2:$A$412,0))</f>
        <v>WIZZARD-ET</v>
      </c>
      <c r="S7974">
        <f>INDEX(lehmad!H$2:H$412,MATCH(klypsid!$B7974,lehmad!$A$2:$A$412,0))</f>
        <v>121</v>
      </c>
      <c r="T7974">
        <f>INDEX(lehmad!K$2:K$412,MATCH(klypsid!$B7974,lehmad!$A$2:$A$412,0))</f>
        <v>115</v>
      </c>
      <c r="U7974" s="4">
        <f t="shared" si="248"/>
        <v>5</v>
      </c>
      <c r="V7974">
        <f t="shared" si="249"/>
        <v>35</v>
      </c>
    </row>
    <row r="7975" spans="1:22" x14ac:dyDescent="0.25">
      <c r="A7975">
        <v>5254</v>
      </c>
      <c r="B7975" t="str">
        <f>"E"&amp;A7975</f>
        <v>E5254</v>
      </c>
      <c r="C7975" t="s">
        <v>186</v>
      </c>
      <c r="D7975">
        <v>1</v>
      </c>
      <c r="E7975">
        <f>IF(D7975&lt;4,D7975,4)</f>
        <v>1</v>
      </c>
      <c r="F7975" s="1">
        <v>40445</v>
      </c>
      <c r="G7975" s="1">
        <v>40462</v>
      </c>
      <c r="H7975" s="3">
        <f>G7975-F7975</f>
        <v>17</v>
      </c>
      <c r="I7975" s="3">
        <f>IF(H7975&lt;=60,1,IF(H7975&lt;=150,2,3))</f>
        <v>1</v>
      </c>
      <c r="J7975">
        <v>24.8</v>
      </c>
      <c r="K7975">
        <v>4.25</v>
      </c>
      <c r="L7975">
        <v>3.51</v>
      </c>
      <c r="M7975">
        <v>64</v>
      </c>
      <c r="N7975">
        <f>LOG(M7975/100,2)+3</f>
        <v>2.3561438102252752</v>
      </c>
      <c r="O7975">
        <f>INDEX(lehmad!B$2:B$412,MATCH(klypsid!$B7975,lehmad!$A$2:$A$412,0))</f>
        <v>39706</v>
      </c>
      <c r="P7975" t="str">
        <f>INDEX(lehmad!D$2:D$412,MATCH(klypsid!$B7975,lehmad!$A$2:$A$412,0))</f>
        <v/>
      </c>
      <c r="Q7975">
        <f>INDEX(lehmad!E$2:E$412,MATCH(klypsid!$B7975,lehmad!$A$2:$A$412,0))</f>
        <v>0.90700000000000003</v>
      </c>
      <c r="R7975" t="str">
        <f>INDEX(lehmad!F$2:F$412,MATCH(klypsid!$B7975,lehmad!$A$2:$A$412,0))</f>
        <v>JOSE</v>
      </c>
      <c r="S7975">
        <f>INDEX(lehmad!H$2:H$412,MATCH(klypsid!$B7975,lehmad!$A$2:$A$412,0))</f>
        <v>119</v>
      </c>
      <c r="T7975">
        <f>INDEX(lehmad!K$2:K$412,MATCH(klypsid!$B7975,lehmad!$A$2:$A$412,0))</f>
        <v>110</v>
      </c>
      <c r="U7975" s="4">
        <f t="shared" si="248"/>
        <v>1</v>
      </c>
      <c r="V7975">
        <f t="shared" si="249"/>
        <v>17</v>
      </c>
    </row>
    <row r="7976" spans="1:22" x14ac:dyDescent="0.25">
      <c r="A7976">
        <v>5254</v>
      </c>
      <c r="B7976" t="str">
        <f>"E"&amp;A7976</f>
        <v>E5254</v>
      </c>
      <c r="C7976" t="s">
        <v>186</v>
      </c>
      <c r="D7976">
        <v>1</v>
      </c>
      <c r="E7976">
        <f>IF(D7976&lt;4,D7976,4)</f>
        <v>1</v>
      </c>
      <c r="F7976" s="1">
        <v>40445</v>
      </c>
      <c r="G7976" s="1">
        <v>40493</v>
      </c>
      <c r="H7976" s="3">
        <f>G7976-F7976</f>
        <v>48</v>
      </c>
      <c r="I7976" s="3">
        <f>IF(H7976&lt;=60,1,IF(H7976&lt;=150,2,3))</f>
        <v>1</v>
      </c>
      <c r="J7976">
        <v>30.8</v>
      </c>
      <c r="K7976">
        <v>4.26</v>
      </c>
      <c r="L7976">
        <v>3.14</v>
      </c>
      <c r="M7976">
        <v>29</v>
      </c>
      <c r="N7976">
        <f>LOG(M7976/100,2)+3</f>
        <v>1.2141248053528473</v>
      </c>
      <c r="O7976">
        <f>INDEX(lehmad!B$2:B$412,MATCH(klypsid!$B7976,lehmad!$A$2:$A$412,0))</f>
        <v>39706</v>
      </c>
      <c r="P7976" t="str">
        <f>INDEX(lehmad!D$2:D$412,MATCH(klypsid!$B7976,lehmad!$A$2:$A$412,0))</f>
        <v/>
      </c>
      <c r="Q7976">
        <f>INDEX(lehmad!E$2:E$412,MATCH(klypsid!$B7976,lehmad!$A$2:$A$412,0))</f>
        <v>0.90700000000000003</v>
      </c>
      <c r="R7976" t="str">
        <f>INDEX(lehmad!F$2:F$412,MATCH(klypsid!$B7976,lehmad!$A$2:$A$412,0))</f>
        <v>JOSE</v>
      </c>
      <c r="S7976">
        <f>INDEX(lehmad!H$2:H$412,MATCH(klypsid!$B7976,lehmad!$A$2:$A$412,0))</f>
        <v>119</v>
      </c>
      <c r="T7976">
        <f>INDEX(lehmad!K$2:K$412,MATCH(klypsid!$B7976,lehmad!$A$2:$A$412,0))</f>
        <v>110</v>
      </c>
      <c r="U7976" s="4">
        <f t="shared" si="248"/>
        <v>2</v>
      </c>
      <c r="V7976">
        <f t="shared" si="249"/>
        <v>31</v>
      </c>
    </row>
    <row r="7977" spans="1:22" x14ac:dyDescent="0.25">
      <c r="A7977">
        <v>5254</v>
      </c>
      <c r="B7977" t="str">
        <f>"E"&amp;A7977</f>
        <v>E5254</v>
      </c>
      <c r="C7977" t="s">
        <v>186</v>
      </c>
      <c r="D7977">
        <v>1</v>
      </c>
      <c r="E7977">
        <f>IF(D7977&lt;4,D7977,4)</f>
        <v>1</v>
      </c>
      <c r="F7977" s="1">
        <v>40445</v>
      </c>
      <c r="G7977" s="1">
        <v>40521</v>
      </c>
      <c r="H7977" s="3">
        <f>G7977-F7977</f>
        <v>76</v>
      </c>
      <c r="I7977" s="3">
        <f>IF(H7977&lt;=60,1,IF(H7977&lt;=150,2,3))</f>
        <v>2</v>
      </c>
      <c r="J7977">
        <v>31.6</v>
      </c>
      <c r="K7977">
        <v>4.28</v>
      </c>
      <c r="L7977">
        <v>3.28</v>
      </c>
      <c r="M7977">
        <v>32</v>
      </c>
      <c r="N7977">
        <f>LOG(M7977/100,2)+3</f>
        <v>1.3561438102252752</v>
      </c>
      <c r="O7977">
        <f>INDEX(lehmad!B$2:B$412,MATCH(klypsid!$B7977,lehmad!$A$2:$A$412,0))</f>
        <v>39706</v>
      </c>
      <c r="P7977" t="str">
        <f>INDEX(lehmad!D$2:D$412,MATCH(klypsid!$B7977,lehmad!$A$2:$A$412,0))</f>
        <v/>
      </c>
      <c r="Q7977">
        <f>INDEX(lehmad!E$2:E$412,MATCH(klypsid!$B7977,lehmad!$A$2:$A$412,0))</f>
        <v>0.90700000000000003</v>
      </c>
      <c r="R7977" t="str">
        <f>INDEX(lehmad!F$2:F$412,MATCH(klypsid!$B7977,lehmad!$A$2:$A$412,0))</f>
        <v>JOSE</v>
      </c>
      <c r="S7977">
        <f>INDEX(lehmad!H$2:H$412,MATCH(klypsid!$B7977,lehmad!$A$2:$A$412,0))</f>
        <v>119</v>
      </c>
      <c r="T7977">
        <f>INDEX(lehmad!K$2:K$412,MATCH(klypsid!$B7977,lehmad!$A$2:$A$412,0))</f>
        <v>110</v>
      </c>
      <c r="U7977" s="4">
        <f t="shared" si="248"/>
        <v>3</v>
      </c>
      <c r="V7977">
        <f t="shared" si="249"/>
        <v>28</v>
      </c>
    </row>
    <row r="7978" spans="1:22" x14ac:dyDescent="0.25">
      <c r="A7978">
        <v>5254</v>
      </c>
      <c r="B7978" t="str">
        <f>"E"&amp;A7978</f>
        <v>E5254</v>
      </c>
      <c r="C7978" t="s">
        <v>186</v>
      </c>
      <c r="D7978">
        <v>1</v>
      </c>
      <c r="E7978">
        <f>IF(D7978&lt;4,D7978,4)</f>
        <v>1</v>
      </c>
      <c r="F7978" s="1">
        <v>40445</v>
      </c>
      <c r="G7978" s="1">
        <v>40556</v>
      </c>
      <c r="H7978" s="3">
        <f>G7978-F7978</f>
        <v>111</v>
      </c>
      <c r="I7978" s="3">
        <f>IF(H7978&lt;=60,1,IF(H7978&lt;=150,2,3))</f>
        <v>2</v>
      </c>
      <c r="J7978">
        <v>33.299999999999997</v>
      </c>
      <c r="K7978">
        <v>3.87</v>
      </c>
      <c r="L7978">
        <v>3.44</v>
      </c>
      <c r="M7978">
        <v>41</v>
      </c>
      <c r="N7978">
        <f>LOG(M7978/100,2)+3</f>
        <v>1.7136958148433588</v>
      </c>
      <c r="O7978">
        <f>INDEX(lehmad!B$2:B$412,MATCH(klypsid!$B7978,lehmad!$A$2:$A$412,0))</f>
        <v>39706</v>
      </c>
      <c r="P7978" t="str">
        <f>INDEX(lehmad!D$2:D$412,MATCH(klypsid!$B7978,lehmad!$A$2:$A$412,0))</f>
        <v/>
      </c>
      <c r="Q7978">
        <f>INDEX(lehmad!E$2:E$412,MATCH(klypsid!$B7978,lehmad!$A$2:$A$412,0))</f>
        <v>0.90700000000000003</v>
      </c>
      <c r="R7978" t="str">
        <f>INDEX(lehmad!F$2:F$412,MATCH(klypsid!$B7978,lehmad!$A$2:$A$412,0))</f>
        <v>JOSE</v>
      </c>
      <c r="S7978">
        <f>INDEX(lehmad!H$2:H$412,MATCH(klypsid!$B7978,lehmad!$A$2:$A$412,0))</f>
        <v>119</v>
      </c>
      <c r="T7978">
        <f>INDEX(lehmad!K$2:K$412,MATCH(klypsid!$B7978,lehmad!$A$2:$A$412,0))</f>
        <v>110</v>
      </c>
      <c r="U7978" s="4">
        <f t="shared" si="248"/>
        <v>4</v>
      </c>
      <c r="V7978">
        <f t="shared" si="249"/>
        <v>35</v>
      </c>
    </row>
    <row r="7979" spans="1:22" x14ac:dyDescent="0.25">
      <c r="A7979">
        <v>5255</v>
      </c>
      <c r="B7979" t="str">
        <f>"E"&amp;A7979</f>
        <v>E5255</v>
      </c>
      <c r="C7979" t="s">
        <v>34</v>
      </c>
      <c r="D7979">
        <v>1</v>
      </c>
      <c r="E7979">
        <f>IF(D7979&lt;4,D7979,4)</f>
        <v>1</v>
      </c>
      <c r="F7979" s="1">
        <v>40498</v>
      </c>
      <c r="G7979" s="1">
        <v>40521</v>
      </c>
      <c r="H7979" s="3">
        <f>G7979-F7979</f>
        <v>23</v>
      </c>
      <c r="I7979" s="3">
        <f>IF(H7979&lt;=60,1,IF(H7979&lt;=150,2,3))</f>
        <v>1</v>
      </c>
      <c r="J7979">
        <v>40.5</v>
      </c>
      <c r="K7979">
        <v>7.77</v>
      </c>
      <c r="L7979">
        <v>2.63</v>
      </c>
      <c r="M7979">
        <v>102</v>
      </c>
      <c r="N7979">
        <f>LOG(M7979/100,2)+3</f>
        <v>3.0285691521967708</v>
      </c>
      <c r="O7979">
        <f>INDEX(lehmad!B$2:B$412,MATCH(klypsid!$B7979,lehmad!$A$2:$A$412,0))</f>
        <v>39707</v>
      </c>
      <c r="P7979" t="str">
        <f>INDEX(lehmad!D$2:D$412,MATCH(klypsid!$B7979,lehmad!$A$2:$A$412,0))</f>
        <v/>
      </c>
      <c r="Q7979">
        <f>INDEX(lehmad!E$2:E$412,MATCH(klypsid!$B7979,lehmad!$A$2:$A$412,0))</f>
        <v>1</v>
      </c>
      <c r="R7979" t="str">
        <f>INDEX(lehmad!F$2:F$412,MATCH(klypsid!$B7979,lehmad!$A$2:$A$412,0))</f>
        <v>JOSE</v>
      </c>
      <c r="S7979">
        <f>INDEX(lehmad!H$2:H$412,MATCH(klypsid!$B7979,lehmad!$A$2:$A$412,0))</f>
        <v>119</v>
      </c>
      <c r="T7979">
        <f>INDEX(lehmad!K$2:K$412,MATCH(klypsid!$B7979,lehmad!$A$2:$A$412,0))</f>
        <v>110</v>
      </c>
      <c r="U7979" s="4">
        <f t="shared" si="248"/>
        <v>1</v>
      </c>
      <c r="V7979">
        <f t="shared" si="249"/>
        <v>23</v>
      </c>
    </row>
    <row r="7980" spans="1:22" x14ac:dyDescent="0.25">
      <c r="A7980">
        <v>5255</v>
      </c>
      <c r="B7980" t="str">
        <f>"E"&amp;A7980</f>
        <v>E5255</v>
      </c>
      <c r="C7980" t="s">
        <v>34</v>
      </c>
      <c r="D7980">
        <v>1</v>
      </c>
      <c r="E7980">
        <f>IF(D7980&lt;4,D7980,4)</f>
        <v>1</v>
      </c>
      <c r="F7980" s="1">
        <v>40498</v>
      </c>
      <c r="G7980" s="1">
        <v>40556</v>
      </c>
      <c r="H7980" s="3">
        <f>G7980-F7980</f>
        <v>58</v>
      </c>
      <c r="I7980" s="3">
        <f>IF(H7980&lt;=60,1,IF(H7980&lt;=150,2,3))</f>
        <v>1</v>
      </c>
      <c r="J7980">
        <v>44</v>
      </c>
      <c r="K7980">
        <v>4.0199999999999996</v>
      </c>
      <c r="L7980">
        <v>2.94</v>
      </c>
      <c r="M7980">
        <v>27</v>
      </c>
      <c r="N7980">
        <f>LOG(M7980/100,2)+3</f>
        <v>1.1110313123887439</v>
      </c>
      <c r="O7980">
        <f>INDEX(lehmad!B$2:B$412,MATCH(klypsid!$B7980,lehmad!$A$2:$A$412,0))</f>
        <v>39707</v>
      </c>
      <c r="P7980" t="str">
        <f>INDEX(lehmad!D$2:D$412,MATCH(klypsid!$B7980,lehmad!$A$2:$A$412,0))</f>
        <v/>
      </c>
      <c r="Q7980">
        <f>INDEX(lehmad!E$2:E$412,MATCH(klypsid!$B7980,lehmad!$A$2:$A$412,0))</f>
        <v>1</v>
      </c>
      <c r="R7980" t="str">
        <f>INDEX(lehmad!F$2:F$412,MATCH(klypsid!$B7980,lehmad!$A$2:$A$412,0))</f>
        <v>JOSE</v>
      </c>
      <c r="S7980">
        <f>INDEX(lehmad!H$2:H$412,MATCH(klypsid!$B7980,lehmad!$A$2:$A$412,0))</f>
        <v>119</v>
      </c>
      <c r="T7980">
        <f>INDEX(lehmad!K$2:K$412,MATCH(klypsid!$B7980,lehmad!$A$2:$A$412,0))</f>
        <v>110</v>
      </c>
      <c r="U7980" s="4">
        <f t="shared" si="248"/>
        <v>2</v>
      </c>
      <c r="V7980">
        <f t="shared" si="249"/>
        <v>35</v>
      </c>
    </row>
    <row r="7981" spans="1:22" x14ac:dyDescent="0.25">
      <c r="A7981">
        <v>5257</v>
      </c>
      <c r="B7981" t="str">
        <f>"E"&amp;A7981</f>
        <v>E5257</v>
      </c>
      <c r="C7981" t="s">
        <v>128</v>
      </c>
      <c r="D7981">
        <v>1</v>
      </c>
      <c r="E7981">
        <f>IF(D7981&lt;4,D7981,4)</f>
        <v>1</v>
      </c>
      <c r="F7981" s="1">
        <v>40432</v>
      </c>
      <c r="G7981" s="1">
        <v>40462</v>
      </c>
      <c r="H7981" s="3">
        <f>G7981-F7981</f>
        <v>30</v>
      </c>
      <c r="I7981" s="3">
        <f>IF(H7981&lt;=60,1,IF(H7981&lt;=150,2,3))</f>
        <v>1</v>
      </c>
      <c r="J7981">
        <v>36.299999999999997</v>
      </c>
      <c r="K7981">
        <v>3.67</v>
      </c>
      <c r="L7981">
        <v>3.15</v>
      </c>
      <c r="M7981">
        <v>42</v>
      </c>
      <c r="N7981">
        <f>LOG(M7981/100,2)+3</f>
        <v>1.7484612330040357</v>
      </c>
      <c r="O7981">
        <f>INDEX(lehmad!B$2:B$412,MATCH(klypsid!$B7981,lehmad!$A$2:$A$412,0))</f>
        <v>39707</v>
      </c>
      <c r="P7981" t="str">
        <f>INDEX(lehmad!D$2:D$412,MATCH(klypsid!$B7981,lehmad!$A$2:$A$412,0))</f>
        <v/>
      </c>
      <c r="Q7981">
        <f>INDEX(lehmad!E$2:E$412,MATCH(klypsid!$B7981,lehmad!$A$2:$A$412,0))</f>
        <v>1</v>
      </c>
      <c r="R7981" t="str">
        <f>INDEX(lehmad!F$2:F$412,MATCH(klypsid!$B7981,lehmad!$A$2:$A$412,0))</f>
        <v>JOSE</v>
      </c>
      <c r="S7981">
        <f>INDEX(lehmad!H$2:H$412,MATCH(klypsid!$B7981,lehmad!$A$2:$A$412,0))</f>
        <v>119</v>
      </c>
      <c r="T7981">
        <f>INDEX(lehmad!K$2:K$412,MATCH(klypsid!$B7981,lehmad!$A$2:$A$412,0))</f>
        <v>110</v>
      </c>
      <c r="U7981" s="4">
        <f t="shared" si="248"/>
        <v>1</v>
      </c>
      <c r="V7981">
        <f t="shared" si="249"/>
        <v>30</v>
      </c>
    </row>
    <row r="7982" spans="1:22" x14ac:dyDescent="0.25">
      <c r="A7982">
        <v>5257</v>
      </c>
      <c r="B7982" t="str">
        <f>"E"&amp;A7982</f>
        <v>E5257</v>
      </c>
      <c r="C7982" t="s">
        <v>128</v>
      </c>
      <c r="D7982">
        <v>1</v>
      </c>
      <c r="E7982">
        <f>IF(D7982&lt;4,D7982,4)</f>
        <v>1</v>
      </c>
      <c r="F7982" s="1">
        <v>40432</v>
      </c>
      <c r="G7982" s="1">
        <v>40493</v>
      </c>
      <c r="H7982" s="3">
        <f>G7982-F7982</f>
        <v>61</v>
      </c>
      <c r="I7982" s="3">
        <f>IF(H7982&lt;=60,1,IF(H7982&lt;=150,2,3))</f>
        <v>2</v>
      </c>
      <c r="J7982">
        <v>34.9</v>
      </c>
      <c r="K7982">
        <v>3.78</v>
      </c>
      <c r="L7982">
        <v>2.92</v>
      </c>
      <c r="M7982">
        <v>35</v>
      </c>
      <c r="N7982">
        <f>LOG(M7982/100,2)+3</f>
        <v>1.4854268271702415</v>
      </c>
      <c r="O7982">
        <f>INDEX(lehmad!B$2:B$412,MATCH(klypsid!$B7982,lehmad!$A$2:$A$412,0))</f>
        <v>39707</v>
      </c>
      <c r="P7982" t="str">
        <f>INDEX(lehmad!D$2:D$412,MATCH(klypsid!$B7982,lehmad!$A$2:$A$412,0))</f>
        <v/>
      </c>
      <c r="Q7982">
        <f>INDEX(lehmad!E$2:E$412,MATCH(klypsid!$B7982,lehmad!$A$2:$A$412,0))</f>
        <v>1</v>
      </c>
      <c r="R7982" t="str">
        <f>INDEX(lehmad!F$2:F$412,MATCH(klypsid!$B7982,lehmad!$A$2:$A$412,0))</f>
        <v>JOSE</v>
      </c>
      <c r="S7982">
        <f>INDEX(lehmad!H$2:H$412,MATCH(klypsid!$B7982,lehmad!$A$2:$A$412,0))</f>
        <v>119</v>
      </c>
      <c r="T7982">
        <f>INDEX(lehmad!K$2:K$412,MATCH(klypsid!$B7982,lehmad!$A$2:$A$412,0))</f>
        <v>110</v>
      </c>
      <c r="U7982" s="4">
        <f t="shared" si="248"/>
        <v>2</v>
      </c>
      <c r="V7982">
        <f t="shared" si="249"/>
        <v>31</v>
      </c>
    </row>
    <row r="7983" spans="1:22" x14ac:dyDescent="0.25">
      <c r="A7983">
        <v>5257</v>
      </c>
      <c r="B7983" t="str">
        <f>"E"&amp;A7983</f>
        <v>E5257</v>
      </c>
      <c r="C7983" t="s">
        <v>128</v>
      </c>
      <c r="D7983">
        <v>1</v>
      </c>
      <c r="E7983">
        <f>IF(D7983&lt;4,D7983,4)</f>
        <v>1</v>
      </c>
      <c r="F7983" s="1">
        <v>40432</v>
      </c>
      <c r="G7983" s="1">
        <v>40521</v>
      </c>
      <c r="H7983" s="3">
        <f>G7983-F7983</f>
        <v>89</v>
      </c>
      <c r="I7983" s="3">
        <f>IF(H7983&lt;=60,1,IF(H7983&lt;=150,2,3))</f>
        <v>2</v>
      </c>
      <c r="J7983">
        <v>31.2</v>
      </c>
      <c r="K7983">
        <v>4.28</v>
      </c>
      <c r="L7983">
        <v>3.07</v>
      </c>
      <c r="M7983">
        <v>43</v>
      </c>
      <c r="N7983">
        <f>LOG(M7983/100,2)+3</f>
        <v>1.7824085649273731</v>
      </c>
      <c r="O7983">
        <f>INDEX(lehmad!B$2:B$412,MATCH(klypsid!$B7983,lehmad!$A$2:$A$412,0))</f>
        <v>39707</v>
      </c>
      <c r="P7983" t="str">
        <f>INDEX(lehmad!D$2:D$412,MATCH(klypsid!$B7983,lehmad!$A$2:$A$412,0))</f>
        <v/>
      </c>
      <c r="Q7983">
        <f>INDEX(lehmad!E$2:E$412,MATCH(klypsid!$B7983,lehmad!$A$2:$A$412,0))</f>
        <v>1</v>
      </c>
      <c r="R7983" t="str">
        <f>INDEX(lehmad!F$2:F$412,MATCH(klypsid!$B7983,lehmad!$A$2:$A$412,0))</f>
        <v>JOSE</v>
      </c>
      <c r="S7983">
        <f>INDEX(lehmad!H$2:H$412,MATCH(klypsid!$B7983,lehmad!$A$2:$A$412,0))</f>
        <v>119</v>
      </c>
      <c r="T7983">
        <f>INDEX(lehmad!K$2:K$412,MATCH(klypsid!$B7983,lehmad!$A$2:$A$412,0))</f>
        <v>110</v>
      </c>
      <c r="U7983" s="4">
        <f t="shared" si="248"/>
        <v>3</v>
      </c>
      <c r="V7983">
        <f t="shared" si="249"/>
        <v>28</v>
      </c>
    </row>
    <row r="7984" spans="1:22" x14ac:dyDescent="0.25">
      <c r="A7984">
        <v>5257</v>
      </c>
      <c r="B7984" t="str">
        <f>"E"&amp;A7984</f>
        <v>E5257</v>
      </c>
      <c r="C7984" t="s">
        <v>128</v>
      </c>
      <c r="D7984">
        <v>1</v>
      </c>
      <c r="E7984">
        <f>IF(D7984&lt;4,D7984,4)</f>
        <v>1</v>
      </c>
      <c r="F7984" s="1">
        <v>40432</v>
      </c>
      <c r="G7984" s="1">
        <v>40556</v>
      </c>
      <c r="H7984" s="3">
        <f>G7984-F7984</f>
        <v>124</v>
      </c>
      <c r="I7984" s="3">
        <f>IF(H7984&lt;=60,1,IF(H7984&lt;=150,2,3))</f>
        <v>2</v>
      </c>
      <c r="J7984">
        <v>33.299999999999997</v>
      </c>
      <c r="K7984">
        <v>4.2699999999999996</v>
      </c>
      <c r="L7984">
        <v>3.29</v>
      </c>
      <c r="M7984">
        <v>163</v>
      </c>
      <c r="N7984">
        <f>LOG(M7984/100,2)+3</f>
        <v>3.7048719644563528</v>
      </c>
      <c r="O7984">
        <f>INDEX(lehmad!B$2:B$412,MATCH(klypsid!$B7984,lehmad!$A$2:$A$412,0))</f>
        <v>39707</v>
      </c>
      <c r="P7984" t="str">
        <f>INDEX(lehmad!D$2:D$412,MATCH(klypsid!$B7984,lehmad!$A$2:$A$412,0))</f>
        <v/>
      </c>
      <c r="Q7984">
        <f>INDEX(lehmad!E$2:E$412,MATCH(klypsid!$B7984,lehmad!$A$2:$A$412,0))</f>
        <v>1</v>
      </c>
      <c r="R7984" t="str">
        <f>INDEX(lehmad!F$2:F$412,MATCH(klypsid!$B7984,lehmad!$A$2:$A$412,0))</f>
        <v>JOSE</v>
      </c>
      <c r="S7984">
        <f>INDEX(lehmad!H$2:H$412,MATCH(klypsid!$B7984,lehmad!$A$2:$A$412,0))</f>
        <v>119</v>
      </c>
      <c r="T7984">
        <f>INDEX(lehmad!K$2:K$412,MATCH(klypsid!$B7984,lehmad!$A$2:$A$412,0))</f>
        <v>110</v>
      </c>
      <c r="U7984" s="4">
        <f t="shared" si="248"/>
        <v>4</v>
      </c>
      <c r="V7984">
        <f t="shared" si="249"/>
        <v>35</v>
      </c>
    </row>
    <row r="7985" spans="1:22" x14ac:dyDescent="0.25">
      <c r="A7985">
        <v>5259</v>
      </c>
      <c r="B7985" t="str">
        <f>"E"&amp;A7985</f>
        <v>E5259</v>
      </c>
      <c r="C7985" t="s">
        <v>78</v>
      </c>
      <c r="D7985">
        <v>1</v>
      </c>
      <c r="E7985">
        <f>IF(D7985&lt;4,D7985,4)</f>
        <v>1</v>
      </c>
      <c r="F7985" s="1">
        <v>40514</v>
      </c>
      <c r="G7985" s="1">
        <v>40521</v>
      </c>
      <c r="H7985" s="3">
        <f>G7985-F7985</f>
        <v>7</v>
      </c>
      <c r="I7985" s="3">
        <f>IF(H7985&lt;=60,1,IF(H7985&lt;=150,2,3))</f>
        <v>1</v>
      </c>
      <c r="J7985">
        <v>28.9</v>
      </c>
      <c r="K7985">
        <v>5.18</v>
      </c>
      <c r="L7985">
        <v>3.63</v>
      </c>
      <c r="M7985">
        <v>66</v>
      </c>
      <c r="N7985">
        <f>LOG(M7985/100,2)+3</f>
        <v>2.400537929583729</v>
      </c>
      <c r="O7985">
        <f>INDEX(lehmad!B$2:B$412,MATCH(klypsid!$B7985,lehmad!$A$2:$A$412,0))</f>
        <v>39708</v>
      </c>
      <c r="P7985" t="str">
        <f>INDEX(lehmad!D$2:D$412,MATCH(klypsid!$B7985,lehmad!$A$2:$A$412,0))</f>
        <v/>
      </c>
      <c r="Q7985">
        <f>INDEX(lehmad!E$2:E$412,MATCH(klypsid!$B7985,lehmad!$A$2:$A$412,0))</f>
        <v>1</v>
      </c>
      <c r="R7985" t="str">
        <f>INDEX(lehmad!F$2:F$412,MATCH(klypsid!$B7985,lehmad!$A$2:$A$412,0))</f>
        <v>JOSE</v>
      </c>
      <c r="S7985">
        <f>INDEX(lehmad!H$2:H$412,MATCH(klypsid!$B7985,lehmad!$A$2:$A$412,0))</f>
        <v>119</v>
      </c>
      <c r="T7985">
        <f>INDEX(lehmad!K$2:K$412,MATCH(klypsid!$B7985,lehmad!$A$2:$A$412,0))</f>
        <v>110</v>
      </c>
      <c r="U7985" s="4">
        <f t="shared" si="248"/>
        <v>1</v>
      </c>
      <c r="V7985">
        <f t="shared" si="249"/>
        <v>7</v>
      </c>
    </row>
    <row r="7986" spans="1:22" x14ac:dyDescent="0.25">
      <c r="A7986">
        <v>5259</v>
      </c>
      <c r="B7986" t="str">
        <f>"E"&amp;A7986</f>
        <v>E5259</v>
      </c>
      <c r="C7986" t="s">
        <v>78</v>
      </c>
      <c r="D7986">
        <v>1</v>
      </c>
      <c r="E7986">
        <f>IF(D7986&lt;4,D7986,4)</f>
        <v>1</v>
      </c>
      <c r="F7986" s="1">
        <v>40514</v>
      </c>
      <c r="G7986" s="1">
        <v>40556</v>
      </c>
      <c r="H7986" s="3">
        <f>G7986-F7986</f>
        <v>42</v>
      </c>
      <c r="I7986" s="3">
        <f>IF(H7986&lt;=60,1,IF(H7986&lt;=150,2,3))</f>
        <v>1</v>
      </c>
      <c r="J7986">
        <v>41.6</v>
      </c>
      <c r="K7986">
        <v>3.6</v>
      </c>
      <c r="L7986">
        <v>3.06</v>
      </c>
      <c r="M7986">
        <v>46</v>
      </c>
      <c r="N7986">
        <f>LOG(M7986/100,2)+3</f>
        <v>1.8797057662822882</v>
      </c>
      <c r="O7986">
        <f>INDEX(lehmad!B$2:B$412,MATCH(klypsid!$B7986,lehmad!$A$2:$A$412,0))</f>
        <v>39708</v>
      </c>
      <c r="P7986" t="str">
        <f>INDEX(lehmad!D$2:D$412,MATCH(klypsid!$B7986,lehmad!$A$2:$A$412,0))</f>
        <v/>
      </c>
      <c r="Q7986">
        <f>INDEX(lehmad!E$2:E$412,MATCH(klypsid!$B7986,lehmad!$A$2:$A$412,0))</f>
        <v>1</v>
      </c>
      <c r="R7986" t="str">
        <f>INDEX(lehmad!F$2:F$412,MATCH(klypsid!$B7986,lehmad!$A$2:$A$412,0))</f>
        <v>JOSE</v>
      </c>
      <c r="S7986">
        <f>INDEX(lehmad!H$2:H$412,MATCH(klypsid!$B7986,lehmad!$A$2:$A$412,0))</f>
        <v>119</v>
      </c>
      <c r="T7986">
        <f>INDEX(lehmad!K$2:K$412,MATCH(klypsid!$B7986,lehmad!$A$2:$A$412,0))</f>
        <v>110</v>
      </c>
      <c r="U7986" s="4">
        <f t="shared" si="248"/>
        <v>2</v>
      </c>
      <c r="V7986">
        <f t="shared" si="249"/>
        <v>35</v>
      </c>
    </row>
    <row r="7987" spans="1:22" x14ac:dyDescent="0.25">
      <c r="A7987">
        <v>5261</v>
      </c>
      <c r="B7987" t="str">
        <f>"E"&amp;A7987</f>
        <v>E5261</v>
      </c>
      <c r="C7987" t="s">
        <v>38</v>
      </c>
      <c r="D7987">
        <v>1</v>
      </c>
      <c r="E7987">
        <f>IF(D7987&lt;4,D7987,4)</f>
        <v>1</v>
      </c>
      <c r="F7987" s="1">
        <v>40533</v>
      </c>
      <c r="G7987" s="1">
        <v>40556</v>
      </c>
      <c r="H7987" s="3">
        <f>G7987-F7987</f>
        <v>23</v>
      </c>
      <c r="I7987" s="3">
        <f>IF(H7987&lt;=60,1,IF(H7987&lt;=150,2,3))</f>
        <v>1</v>
      </c>
      <c r="J7987">
        <v>24.7</v>
      </c>
      <c r="K7987">
        <v>5.12</v>
      </c>
      <c r="L7987">
        <v>2.89</v>
      </c>
      <c r="M7987">
        <v>86</v>
      </c>
      <c r="N7987">
        <f>LOG(M7987/100,2)+3</f>
        <v>2.7824085649273731</v>
      </c>
      <c r="O7987">
        <f>INDEX(lehmad!B$2:B$412,MATCH(klypsid!$B7987,lehmad!$A$2:$A$412,0))</f>
        <v>39711</v>
      </c>
      <c r="P7987" t="str">
        <f>INDEX(lehmad!D$2:D$412,MATCH(klypsid!$B7987,lehmad!$A$2:$A$412,0))</f>
        <v/>
      </c>
      <c r="Q7987">
        <f>INDEX(lehmad!E$2:E$412,MATCH(klypsid!$B7987,lehmad!$A$2:$A$412,0))</f>
        <v>1</v>
      </c>
      <c r="R7987" t="str">
        <f>INDEX(lehmad!F$2:F$412,MATCH(klypsid!$B7987,lehmad!$A$2:$A$412,0))</f>
        <v>JOSE</v>
      </c>
      <c r="S7987">
        <f>INDEX(lehmad!H$2:H$412,MATCH(klypsid!$B7987,lehmad!$A$2:$A$412,0))</f>
        <v>119</v>
      </c>
      <c r="T7987">
        <f>INDEX(lehmad!K$2:K$412,MATCH(klypsid!$B7987,lehmad!$A$2:$A$412,0))</f>
        <v>110</v>
      </c>
      <c r="U7987" s="4">
        <f t="shared" si="248"/>
        <v>1</v>
      </c>
      <c r="V7987">
        <f t="shared" si="249"/>
        <v>23</v>
      </c>
    </row>
    <row r="7988" spans="1:22" x14ac:dyDescent="0.25">
      <c r="A7988">
        <v>5262</v>
      </c>
      <c r="B7988" t="str">
        <f>"E"&amp;A7988</f>
        <v>E5262</v>
      </c>
      <c r="C7988" t="s">
        <v>148</v>
      </c>
      <c r="D7988">
        <v>1</v>
      </c>
      <c r="E7988">
        <f>IF(D7988&lt;4,D7988,4)</f>
        <v>1</v>
      </c>
      <c r="F7988" s="1">
        <v>40429</v>
      </c>
      <c r="G7988" s="1">
        <v>40462</v>
      </c>
      <c r="H7988" s="3">
        <f>G7988-F7988</f>
        <v>33</v>
      </c>
      <c r="I7988" s="3">
        <f>IF(H7988&lt;=60,1,IF(H7988&lt;=150,2,3))</f>
        <v>1</v>
      </c>
      <c r="J7988">
        <v>34.1</v>
      </c>
      <c r="K7988">
        <v>3.8</v>
      </c>
      <c r="L7988">
        <v>3.02</v>
      </c>
      <c r="M7988">
        <v>53</v>
      </c>
      <c r="N7988">
        <f>LOG(M7988/100,2)+3</f>
        <v>2.0840642647884744</v>
      </c>
      <c r="O7988">
        <f>INDEX(lehmad!B$2:B$412,MATCH(klypsid!$B7988,lehmad!$A$2:$A$412,0))</f>
        <v>39712</v>
      </c>
      <c r="P7988" t="str">
        <f>INDEX(lehmad!D$2:D$412,MATCH(klypsid!$B7988,lehmad!$A$2:$A$412,0))</f>
        <v/>
      </c>
      <c r="Q7988">
        <f>INDEX(lehmad!E$2:E$412,MATCH(klypsid!$B7988,lehmad!$A$2:$A$412,0))</f>
        <v>0.93799999999999994</v>
      </c>
      <c r="R7988" t="str">
        <f>INDEX(lehmad!F$2:F$412,MATCH(klypsid!$B7988,lehmad!$A$2:$A$412,0))</f>
        <v>JOSE</v>
      </c>
      <c r="S7988">
        <f>INDEX(lehmad!H$2:H$412,MATCH(klypsid!$B7988,lehmad!$A$2:$A$412,0))</f>
        <v>119</v>
      </c>
      <c r="T7988">
        <f>INDEX(lehmad!K$2:K$412,MATCH(klypsid!$B7988,lehmad!$A$2:$A$412,0))</f>
        <v>110</v>
      </c>
      <c r="U7988" s="4">
        <f t="shared" si="248"/>
        <v>1</v>
      </c>
      <c r="V7988">
        <f t="shared" si="249"/>
        <v>33</v>
      </c>
    </row>
    <row r="7989" spans="1:22" x14ac:dyDescent="0.25">
      <c r="A7989">
        <v>5262</v>
      </c>
      <c r="B7989" t="str">
        <f>"E"&amp;A7989</f>
        <v>E5262</v>
      </c>
      <c r="C7989" t="s">
        <v>148</v>
      </c>
      <c r="D7989">
        <v>1</v>
      </c>
      <c r="E7989">
        <f>IF(D7989&lt;4,D7989,4)</f>
        <v>1</v>
      </c>
      <c r="F7989" s="1">
        <v>40429</v>
      </c>
      <c r="G7989" s="1">
        <v>40493</v>
      </c>
      <c r="H7989" s="3">
        <f>G7989-F7989</f>
        <v>64</v>
      </c>
      <c r="I7989" s="3">
        <f>IF(H7989&lt;=60,1,IF(H7989&lt;=150,2,3))</f>
        <v>2</v>
      </c>
      <c r="J7989">
        <v>33.5</v>
      </c>
      <c r="K7989">
        <v>4.07</v>
      </c>
      <c r="L7989">
        <v>2.92</v>
      </c>
      <c r="M7989">
        <v>41</v>
      </c>
      <c r="N7989">
        <f>LOG(M7989/100,2)+3</f>
        <v>1.7136958148433588</v>
      </c>
      <c r="O7989">
        <f>INDEX(lehmad!B$2:B$412,MATCH(klypsid!$B7989,lehmad!$A$2:$A$412,0))</f>
        <v>39712</v>
      </c>
      <c r="P7989" t="str">
        <f>INDEX(lehmad!D$2:D$412,MATCH(klypsid!$B7989,lehmad!$A$2:$A$412,0))</f>
        <v/>
      </c>
      <c r="Q7989">
        <f>INDEX(lehmad!E$2:E$412,MATCH(klypsid!$B7989,lehmad!$A$2:$A$412,0))</f>
        <v>0.93799999999999994</v>
      </c>
      <c r="R7989" t="str">
        <f>INDEX(lehmad!F$2:F$412,MATCH(klypsid!$B7989,lehmad!$A$2:$A$412,0))</f>
        <v>JOSE</v>
      </c>
      <c r="S7989">
        <f>INDEX(lehmad!H$2:H$412,MATCH(klypsid!$B7989,lehmad!$A$2:$A$412,0))</f>
        <v>119</v>
      </c>
      <c r="T7989">
        <f>INDEX(lehmad!K$2:K$412,MATCH(klypsid!$B7989,lehmad!$A$2:$A$412,0))</f>
        <v>110</v>
      </c>
      <c r="U7989" s="4">
        <f t="shared" si="248"/>
        <v>2</v>
      </c>
      <c r="V7989">
        <f t="shared" si="249"/>
        <v>31</v>
      </c>
    </row>
    <row r="7990" spans="1:22" x14ac:dyDescent="0.25">
      <c r="A7990">
        <v>5262</v>
      </c>
      <c r="B7990" t="str">
        <f>"E"&amp;A7990</f>
        <v>E5262</v>
      </c>
      <c r="C7990" t="s">
        <v>148</v>
      </c>
      <c r="D7990">
        <v>1</v>
      </c>
      <c r="E7990">
        <f>IF(D7990&lt;4,D7990,4)</f>
        <v>1</v>
      </c>
      <c r="F7990" s="1">
        <v>40429</v>
      </c>
      <c r="G7990" s="1">
        <v>40521</v>
      </c>
      <c r="H7990" s="3">
        <f>G7990-F7990</f>
        <v>92</v>
      </c>
      <c r="I7990" s="3">
        <f>IF(H7990&lt;=60,1,IF(H7990&lt;=150,2,3))</f>
        <v>2</v>
      </c>
      <c r="J7990">
        <v>32.4</v>
      </c>
      <c r="K7990">
        <v>4.95</v>
      </c>
      <c r="L7990">
        <v>3.19</v>
      </c>
      <c r="M7990">
        <v>23</v>
      </c>
      <c r="N7990">
        <f>LOG(M7990/100,2)+3</f>
        <v>0.87970576628228825</v>
      </c>
      <c r="O7990">
        <f>INDEX(lehmad!B$2:B$412,MATCH(klypsid!$B7990,lehmad!$A$2:$A$412,0))</f>
        <v>39712</v>
      </c>
      <c r="P7990" t="str">
        <f>INDEX(lehmad!D$2:D$412,MATCH(klypsid!$B7990,lehmad!$A$2:$A$412,0))</f>
        <v/>
      </c>
      <c r="Q7990">
        <f>INDEX(lehmad!E$2:E$412,MATCH(klypsid!$B7990,lehmad!$A$2:$A$412,0))</f>
        <v>0.93799999999999994</v>
      </c>
      <c r="R7990" t="str">
        <f>INDEX(lehmad!F$2:F$412,MATCH(klypsid!$B7990,lehmad!$A$2:$A$412,0))</f>
        <v>JOSE</v>
      </c>
      <c r="S7990">
        <f>INDEX(lehmad!H$2:H$412,MATCH(klypsid!$B7990,lehmad!$A$2:$A$412,0))</f>
        <v>119</v>
      </c>
      <c r="T7990">
        <f>INDEX(lehmad!K$2:K$412,MATCH(klypsid!$B7990,lehmad!$A$2:$A$412,0))</f>
        <v>110</v>
      </c>
      <c r="U7990" s="4">
        <f t="shared" si="248"/>
        <v>3</v>
      </c>
      <c r="V7990">
        <f t="shared" si="249"/>
        <v>28</v>
      </c>
    </row>
    <row r="7991" spans="1:22" x14ac:dyDescent="0.25">
      <c r="A7991">
        <v>5262</v>
      </c>
      <c r="B7991" t="str">
        <f>"E"&amp;A7991</f>
        <v>E5262</v>
      </c>
      <c r="C7991" t="s">
        <v>148</v>
      </c>
      <c r="D7991">
        <v>1</v>
      </c>
      <c r="E7991">
        <f>IF(D7991&lt;4,D7991,4)</f>
        <v>1</v>
      </c>
      <c r="F7991" s="1">
        <v>40429</v>
      </c>
      <c r="G7991" s="1">
        <v>40556</v>
      </c>
      <c r="H7991" s="3">
        <f>G7991-F7991</f>
        <v>127</v>
      </c>
      <c r="I7991" s="3">
        <f>IF(H7991&lt;=60,1,IF(H7991&lt;=150,2,3))</f>
        <v>2</v>
      </c>
      <c r="J7991">
        <v>33.200000000000003</v>
      </c>
      <c r="K7991">
        <v>5.18</v>
      </c>
      <c r="L7991">
        <v>3.24</v>
      </c>
      <c r="M7991">
        <v>44</v>
      </c>
      <c r="N7991">
        <f>LOG(M7991/100,2)+3</f>
        <v>1.8155754288625725</v>
      </c>
      <c r="O7991">
        <f>INDEX(lehmad!B$2:B$412,MATCH(klypsid!$B7991,lehmad!$A$2:$A$412,0))</f>
        <v>39712</v>
      </c>
      <c r="P7991" t="str">
        <f>INDEX(lehmad!D$2:D$412,MATCH(klypsid!$B7991,lehmad!$A$2:$A$412,0))</f>
        <v/>
      </c>
      <c r="Q7991">
        <f>INDEX(lehmad!E$2:E$412,MATCH(klypsid!$B7991,lehmad!$A$2:$A$412,0))</f>
        <v>0.93799999999999994</v>
      </c>
      <c r="R7991" t="str">
        <f>INDEX(lehmad!F$2:F$412,MATCH(klypsid!$B7991,lehmad!$A$2:$A$412,0))</f>
        <v>JOSE</v>
      </c>
      <c r="S7991">
        <f>INDEX(lehmad!H$2:H$412,MATCH(klypsid!$B7991,lehmad!$A$2:$A$412,0))</f>
        <v>119</v>
      </c>
      <c r="T7991">
        <f>INDEX(lehmad!K$2:K$412,MATCH(klypsid!$B7991,lehmad!$A$2:$A$412,0))</f>
        <v>110</v>
      </c>
      <c r="U7991" s="4">
        <f t="shared" si="248"/>
        <v>4</v>
      </c>
      <c r="V7991">
        <f t="shared" si="249"/>
        <v>35</v>
      </c>
    </row>
    <row r="7992" spans="1:22" x14ac:dyDescent="0.25">
      <c r="A7992">
        <v>5264</v>
      </c>
      <c r="B7992" t="str">
        <f>"E"&amp;A7992</f>
        <v>E5264</v>
      </c>
      <c r="C7992" t="s">
        <v>65</v>
      </c>
      <c r="D7992">
        <v>1</v>
      </c>
      <c r="E7992">
        <f>IF(D7992&lt;4,D7992,4)</f>
        <v>1</v>
      </c>
      <c r="F7992" s="1">
        <v>40471</v>
      </c>
      <c r="G7992" s="1">
        <v>40493</v>
      </c>
      <c r="H7992" s="3">
        <f>G7992-F7992</f>
        <v>22</v>
      </c>
      <c r="I7992" s="3">
        <f>IF(H7992&lt;=60,1,IF(H7992&lt;=150,2,3))</f>
        <v>1</v>
      </c>
      <c r="J7992">
        <v>33.6</v>
      </c>
      <c r="K7992">
        <v>4.12</v>
      </c>
      <c r="L7992">
        <v>2.77</v>
      </c>
      <c r="M7992">
        <v>26</v>
      </c>
      <c r="N7992">
        <f>LOG(M7992/100,2)+3</f>
        <v>1.0565835283663676</v>
      </c>
      <c r="O7992">
        <f>INDEX(lehmad!B$2:B$412,MATCH(klypsid!$B7992,lehmad!$A$2:$A$412,0))</f>
        <v>39715</v>
      </c>
      <c r="P7992" t="str">
        <f>INDEX(lehmad!D$2:D$412,MATCH(klypsid!$B7992,lehmad!$A$2:$A$412,0))</f>
        <v/>
      </c>
      <c r="Q7992">
        <f>INDEX(lehmad!E$2:E$412,MATCH(klypsid!$B7992,lehmad!$A$2:$A$412,0))</f>
        <v>1</v>
      </c>
      <c r="R7992" t="str">
        <f>INDEX(lehmad!F$2:F$412,MATCH(klypsid!$B7992,lehmad!$A$2:$A$412,0))</f>
        <v>JOSE</v>
      </c>
      <c r="S7992">
        <f>INDEX(lehmad!H$2:H$412,MATCH(klypsid!$B7992,lehmad!$A$2:$A$412,0))</f>
        <v>119</v>
      </c>
      <c r="T7992">
        <f>INDEX(lehmad!K$2:K$412,MATCH(klypsid!$B7992,lehmad!$A$2:$A$412,0))</f>
        <v>110</v>
      </c>
      <c r="U7992" s="4">
        <f t="shared" si="248"/>
        <v>1</v>
      </c>
      <c r="V7992">
        <f t="shared" si="249"/>
        <v>22</v>
      </c>
    </row>
    <row r="7993" spans="1:22" x14ac:dyDescent="0.25">
      <c r="A7993">
        <v>5264</v>
      </c>
      <c r="B7993" t="str">
        <f>"E"&amp;A7993</f>
        <v>E5264</v>
      </c>
      <c r="C7993" t="s">
        <v>65</v>
      </c>
      <c r="D7993">
        <v>1</v>
      </c>
      <c r="E7993">
        <f>IF(D7993&lt;4,D7993,4)</f>
        <v>1</v>
      </c>
      <c r="F7993" s="1">
        <v>40471</v>
      </c>
      <c r="G7993" s="1">
        <v>40521</v>
      </c>
      <c r="H7993" s="3">
        <f>G7993-F7993</f>
        <v>50</v>
      </c>
      <c r="I7993" s="3">
        <f>IF(H7993&lt;=60,1,IF(H7993&lt;=150,2,3))</f>
        <v>1</v>
      </c>
      <c r="J7993">
        <v>35</v>
      </c>
      <c r="K7993">
        <v>4.18</v>
      </c>
      <c r="L7993">
        <v>2.75</v>
      </c>
      <c r="M7993">
        <v>16</v>
      </c>
      <c r="N7993">
        <f>LOG(M7993/100,2)+3</f>
        <v>0.35614381022527519</v>
      </c>
      <c r="O7993">
        <f>INDEX(lehmad!B$2:B$412,MATCH(klypsid!$B7993,lehmad!$A$2:$A$412,0))</f>
        <v>39715</v>
      </c>
      <c r="P7993" t="str">
        <f>INDEX(lehmad!D$2:D$412,MATCH(klypsid!$B7993,lehmad!$A$2:$A$412,0))</f>
        <v/>
      </c>
      <c r="Q7993">
        <f>INDEX(lehmad!E$2:E$412,MATCH(klypsid!$B7993,lehmad!$A$2:$A$412,0))</f>
        <v>1</v>
      </c>
      <c r="R7993" t="str">
        <f>INDEX(lehmad!F$2:F$412,MATCH(klypsid!$B7993,lehmad!$A$2:$A$412,0))</f>
        <v>JOSE</v>
      </c>
      <c r="S7993">
        <f>INDEX(lehmad!H$2:H$412,MATCH(klypsid!$B7993,lehmad!$A$2:$A$412,0))</f>
        <v>119</v>
      </c>
      <c r="T7993">
        <f>INDEX(lehmad!K$2:K$412,MATCH(klypsid!$B7993,lehmad!$A$2:$A$412,0))</f>
        <v>110</v>
      </c>
      <c r="U7993" s="4">
        <f t="shared" si="248"/>
        <v>2</v>
      </c>
      <c r="V7993">
        <f t="shared" si="249"/>
        <v>28</v>
      </c>
    </row>
    <row r="7994" spans="1:22" x14ac:dyDescent="0.25">
      <c r="A7994">
        <v>5264</v>
      </c>
      <c r="B7994" t="str">
        <f>"E"&amp;A7994</f>
        <v>E5264</v>
      </c>
      <c r="C7994" t="s">
        <v>65</v>
      </c>
      <c r="D7994">
        <v>1</v>
      </c>
      <c r="E7994">
        <f>IF(D7994&lt;4,D7994,4)</f>
        <v>1</v>
      </c>
      <c r="F7994" s="1">
        <v>40471</v>
      </c>
      <c r="G7994" s="1">
        <v>40556</v>
      </c>
      <c r="H7994" s="3">
        <f>G7994-F7994</f>
        <v>85</v>
      </c>
      <c r="I7994" s="3">
        <f>IF(H7994&lt;=60,1,IF(H7994&lt;=150,2,3))</f>
        <v>2</v>
      </c>
      <c r="J7994">
        <v>37.5</v>
      </c>
      <c r="K7994">
        <v>3.93</v>
      </c>
      <c r="L7994">
        <v>2.74</v>
      </c>
      <c r="M7994">
        <v>26</v>
      </c>
      <c r="N7994">
        <f>LOG(M7994/100,2)+3</f>
        <v>1.0565835283663676</v>
      </c>
      <c r="O7994">
        <f>INDEX(lehmad!B$2:B$412,MATCH(klypsid!$B7994,lehmad!$A$2:$A$412,0))</f>
        <v>39715</v>
      </c>
      <c r="P7994" t="str">
        <f>INDEX(lehmad!D$2:D$412,MATCH(klypsid!$B7994,lehmad!$A$2:$A$412,0))</f>
        <v/>
      </c>
      <c r="Q7994">
        <f>INDEX(lehmad!E$2:E$412,MATCH(klypsid!$B7994,lehmad!$A$2:$A$412,0))</f>
        <v>1</v>
      </c>
      <c r="R7994" t="str">
        <f>INDEX(lehmad!F$2:F$412,MATCH(klypsid!$B7994,lehmad!$A$2:$A$412,0))</f>
        <v>JOSE</v>
      </c>
      <c r="S7994">
        <f>INDEX(lehmad!H$2:H$412,MATCH(klypsid!$B7994,lehmad!$A$2:$A$412,0))</f>
        <v>119</v>
      </c>
      <c r="T7994">
        <f>INDEX(lehmad!K$2:K$412,MATCH(klypsid!$B7994,lehmad!$A$2:$A$412,0))</f>
        <v>110</v>
      </c>
      <c r="U7994" s="4">
        <f t="shared" si="248"/>
        <v>3</v>
      </c>
      <c r="V7994">
        <f t="shared" si="249"/>
        <v>35</v>
      </c>
    </row>
    <row r="7995" spans="1:22" x14ac:dyDescent="0.25">
      <c r="A7995">
        <v>5265</v>
      </c>
      <c r="B7995" t="str">
        <f>"E"&amp;A7995</f>
        <v>E5265</v>
      </c>
      <c r="C7995" t="s">
        <v>69</v>
      </c>
      <c r="D7995">
        <v>1</v>
      </c>
      <c r="E7995">
        <f>IF(D7995&lt;4,D7995,4)</f>
        <v>1</v>
      </c>
      <c r="F7995" s="1">
        <v>40451</v>
      </c>
      <c r="G7995" s="1">
        <v>40462</v>
      </c>
      <c r="H7995" s="3">
        <f>G7995-F7995</f>
        <v>11</v>
      </c>
      <c r="I7995" s="3">
        <f>IF(H7995&lt;=60,1,IF(H7995&lt;=150,2,3))</f>
        <v>1</v>
      </c>
      <c r="J7995">
        <v>26.8</v>
      </c>
      <c r="K7995">
        <v>4.8600000000000003</v>
      </c>
      <c r="L7995">
        <v>3.45</v>
      </c>
      <c r="M7995">
        <v>41</v>
      </c>
      <c r="N7995">
        <f>LOG(M7995/100,2)+3</f>
        <v>1.7136958148433588</v>
      </c>
      <c r="O7995">
        <f>INDEX(lehmad!B$2:B$412,MATCH(klypsid!$B7995,lehmad!$A$2:$A$412,0))</f>
        <v>39718</v>
      </c>
      <c r="P7995" t="str">
        <f>INDEX(lehmad!D$2:D$412,MATCH(klypsid!$B7995,lehmad!$A$2:$A$412,0))</f>
        <v/>
      </c>
      <c r="Q7995">
        <f>INDEX(lehmad!E$2:E$412,MATCH(klypsid!$B7995,lehmad!$A$2:$A$412,0))</f>
        <v>1</v>
      </c>
      <c r="R7995" t="str">
        <f>INDEX(lehmad!F$2:F$412,MATCH(klypsid!$B7995,lehmad!$A$2:$A$412,0))</f>
        <v>JOSE</v>
      </c>
      <c r="S7995">
        <f>INDEX(lehmad!H$2:H$412,MATCH(klypsid!$B7995,lehmad!$A$2:$A$412,0))</f>
        <v>119</v>
      </c>
      <c r="T7995">
        <f>INDEX(lehmad!K$2:K$412,MATCH(klypsid!$B7995,lehmad!$A$2:$A$412,0))</f>
        <v>110</v>
      </c>
      <c r="U7995" s="4">
        <f t="shared" si="248"/>
        <v>1</v>
      </c>
      <c r="V7995">
        <f t="shared" si="249"/>
        <v>11</v>
      </c>
    </row>
    <row r="7996" spans="1:22" x14ac:dyDescent="0.25">
      <c r="A7996">
        <v>5265</v>
      </c>
      <c r="B7996" t="str">
        <f>"E"&amp;A7996</f>
        <v>E5265</v>
      </c>
      <c r="C7996" t="s">
        <v>69</v>
      </c>
      <c r="D7996">
        <v>1</v>
      </c>
      <c r="E7996">
        <f>IF(D7996&lt;4,D7996,4)</f>
        <v>1</v>
      </c>
      <c r="F7996" s="1">
        <v>40451</v>
      </c>
      <c r="G7996" s="1">
        <v>40493</v>
      </c>
      <c r="H7996" s="3">
        <f>G7996-F7996</f>
        <v>42</v>
      </c>
      <c r="I7996" s="3">
        <f>IF(H7996&lt;=60,1,IF(H7996&lt;=150,2,3))</f>
        <v>1</v>
      </c>
      <c r="J7996">
        <v>33.200000000000003</v>
      </c>
      <c r="K7996">
        <v>3.64</v>
      </c>
      <c r="L7996">
        <v>2.84</v>
      </c>
      <c r="M7996">
        <v>20</v>
      </c>
      <c r="N7996">
        <f>LOG(M7996/100,2)+3</f>
        <v>0.67807190511263782</v>
      </c>
      <c r="O7996">
        <f>INDEX(lehmad!B$2:B$412,MATCH(klypsid!$B7996,lehmad!$A$2:$A$412,0))</f>
        <v>39718</v>
      </c>
      <c r="P7996" t="str">
        <f>INDEX(lehmad!D$2:D$412,MATCH(klypsid!$B7996,lehmad!$A$2:$A$412,0))</f>
        <v/>
      </c>
      <c r="Q7996">
        <f>INDEX(lehmad!E$2:E$412,MATCH(klypsid!$B7996,lehmad!$A$2:$A$412,0))</f>
        <v>1</v>
      </c>
      <c r="R7996" t="str">
        <f>INDEX(lehmad!F$2:F$412,MATCH(klypsid!$B7996,lehmad!$A$2:$A$412,0))</f>
        <v>JOSE</v>
      </c>
      <c r="S7996">
        <f>INDEX(lehmad!H$2:H$412,MATCH(klypsid!$B7996,lehmad!$A$2:$A$412,0))</f>
        <v>119</v>
      </c>
      <c r="T7996">
        <f>INDEX(lehmad!K$2:K$412,MATCH(klypsid!$B7996,lehmad!$A$2:$A$412,0))</f>
        <v>110</v>
      </c>
      <c r="U7996" s="4">
        <f t="shared" si="248"/>
        <v>2</v>
      </c>
      <c r="V7996">
        <f t="shared" si="249"/>
        <v>31</v>
      </c>
    </row>
    <row r="7997" spans="1:22" x14ac:dyDescent="0.25">
      <c r="A7997">
        <v>5265</v>
      </c>
      <c r="B7997" t="str">
        <f>"E"&amp;A7997</f>
        <v>E5265</v>
      </c>
      <c r="C7997" t="s">
        <v>69</v>
      </c>
      <c r="D7997">
        <v>1</v>
      </c>
      <c r="E7997">
        <f>IF(D7997&lt;4,D7997,4)</f>
        <v>1</v>
      </c>
      <c r="F7997" s="1">
        <v>40451</v>
      </c>
      <c r="G7997" s="1">
        <v>40521</v>
      </c>
      <c r="H7997" s="3">
        <f>G7997-F7997</f>
        <v>70</v>
      </c>
      <c r="I7997" s="3">
        <f>IF(H7997&lt;=60,1,IF(H7997&lt;=150,2,3))</f>
        <v>2</v>
      </c>
      <c r="J7997">
        <v>32.4</v>
      </c>
      <c r="K7997">
        <v>3.95</v>
      </c>
      <c r="L7997">
        <v>2.89</v>
      </c>
      <c r="M7997">
        <v>21</v>
      </c>
      <c r="N7997">
        <f>LOG(M7997/100,2)+3</f>
        <v>0.74846123300403544</v>
      </c>
      <c r="O7997">
        <f>INDEX(lehmad!B$2:B$412,MATCH(klypsid!$B7997,lehmad!$A$2:$A$412,0))</f>
        <v>39718</v>
      </c>
      <c r="P7997" t="str">
        <f>INDEX(lehmad!D$2:D$412,MATCH(klypsid!$B7997,lehmad!$A$2:$A$412,0))</f>
        <v/>
      </c>
      <c r="Q7997">
        <f>INDEX(lehmad!E$2:E$412,MATCH(klypsid!$B7997,lehmad!$A$2:$A$412,0))</f>
        <v>1</v>
      </c>
      <c r="R7997" t="str">
        <f>INDEX(lehmad!F$2:F$412,MATCH(klypsid!$B7997,lehmad!$A$2:$A$412,0))</f>
        <v>JOSE</v>
      </c>
      <c r="S7997">
        <f>INDEX(lehmad!H$2:H$412,MATCH(klypsid!$B7997,lehmad!$A$2:$A$412,0))</f>
        <v>119</v>
      </c>
      <c r="T7997">
        <f>INDEX(lehmad!K$2:K$412,MATCH(klypsid!$B7997,lehmad!$A$2:$A$412,0))</f>
        <v>110</v>
      </c>
      <c r="U7997" s="4">
        <f t="shared" si="248"/>
        <v>3</v>
      </c>
      <c r="V7997">
        <f t="shared" si="249"/>
        <v>28</v>
      </c>
    </row>
    <row r="7998" spans="1:22" x14ac:dyDescent="0.25">
      <c r="A7998">
        <v>5265</v>
      </c>
      <c r="B7998" t="str">
        <f>"E"&amp;A7998</f>
        <v>E5265</v>
      </c>
      <c r="C7998" t="s">
        <v>69</v>
      </c>
      <c r="D7998">
        <v>1</v>
      </c>
      <c r="E7998">
        <f>IF(D7998&lt;4,D7998,4)</f>
        <v>1</v>
      </c>
      <c r="F7998" s="1">
        <v>40451</v>
      </c>
      <c r="G7998" s="1">
        <v>40556</v>
      </c>
      <c r="H7998" s="3">
        <f>G7998-F7998</f>
        <v>105</v>
      </c>
      <c r="I7998" s="3">
        <f>IF(H7998&lt;=60,1,IF(H7998&lt;=150,2,3))</f>
        <v>2</v>
      </c>
      <c r="J7998">
        <v>32.799999999999997</v>
      </c>
      <c r="K7998">
        <v>3.8</v>
      </c>
      <c r="L7998">
        <v>3.02</v>
      </c>
      <c r="M7998">
        <v>18</v>
      </c>
      <c r="N7998">
        <f>LOG(M7998/100,2)+3</f>
        <v>0.52606881166758779</v>
      </c>
      <c r="O7998">
        <f>INDEX(lehmad!B$2:B$412,MATCH(klypsid!$B7998,lehmad!$A$2:$A$412,0))</f>
        <v>39718</v>
      </c>
      <c r="P7998" t="str">
        <f>INDEX(lehmad!D$2:D$412,MATCH(klypsid!$B7998,lehmad!$A$2:$A$412,0))</f>
        <v/>
      </c>
      <c r="Q7998">
        <f>INDEX(lehmad!E$2:E$412,MATCH(klypsid!$B7998,lehmad!$A$2:$A$412,0))</f>
        <v>1</v>
      </c>
      <c r="R7998" t="str">
        <f>INDEX(lehmad!F$2:F$412,MATCH(klypsid!$B7998,lehmad!$A$2:$A$412,0))</f>
        <v>JOSE</v>
      </c>
      <c r="S7998">
        <f>INDEX(lehmad!H$2:H$412,MATCH(klypsid!$B7998,lehmad!$A$2:$A$412,0))</f>
        <v>119</v>
      </c>
      <c r="T7998">
        <f>INDEX(lehmad!K$2:K$412,MATCH(klypsid!$B7998,lehmad!$A$2:$A$412,0))</f>
        <v>110</v>
      </c>
      <c r="U7998" s="4">
        <f t="shared" si="248"/>
        <v>4</v>
      </c>
      <c r="V7998">
        <f t="shared" si="249"/>
        <v>35</v>
      </c>
    </row>
    <row r="7999" spans="1:22" x14ac:dyDescent="0.25">
      <c r="A7999">
        <v>5266</v>
      </c>
      <c r="B7999" t="str">
        <f>"E"&amp;A7999</f>
        <v>E5266</v>
      </c>
      <c r="C7999" t="s">
        <v>161</v>
      </c>
      <c r="D7999">
        <v>1</v>
      </c>
      <c r="E7999">
        <f>IF(D7999&lt;4,D7999,4)</f>
        <v>1</v>
      </c>
      <c r="F7999" s="1">
        <v>40525</v>
      </c>
      <c r="G7999" s="1">
        <v>40556</v>
      </c>
      <c r="H7999" s="3">
        <f>G7999-F7999</f>
        <v>31</v>
      </c>
      <c r="I7999" s="3">
        <f>IF(H7999&lt;=60,1,IF(H7999&lt;=150,2,3))</f>
        <v>1</v>
      </c>
      <c r="J7999">
        <v>41.3</v>
      </c>
      <c r="K7999">
        <v>3.96</v>
      </c>
      <c r="L7999">
        <v>3.04</v>
      </c>
      <c r="M7999">
        <v>29</v>
      </c>
      <c r="N7999">
        <f>LOG(M7999/100,2)+3</f>
        <v>1.2141248053528473</v>
      </c>
      <c r="O7999">
        <f>INDEX(lehmad!B$2:B$412,MATCH(klypsid!$B7999,lehmad!$A$2:$A$412,0))</f>
        <v>39718</v>
      </c>
      <c r="P7999" t="str">
        <f>INDEX(lehmad!D$2:D$412,MATCH(klypsid!$B7999,lehmad!$A$2:$A$412,0))</f>
        <v/>
      </c>
      <c r="Q7999">
        <f>INDEX(lehmad!E$2:E$412,MATCH(klypsid!$B7999,lehmad!$A$2:$A$412,0))</f>
        <v>0.875</v>
      </c>
      <c r="R7999" t="str">
        <f>INDEX(lehmad!F$2:F$412,MATCH(klypsid!$B7999,lehmad!$A$2:$A$412,0))</f>
        <v>JOSE</v>
      </c>
      <c r="S7999">
        <f>INDEX(lehmad!H$2:H$412,MATCH(klypsid!$B7999,lehmad!$A$2:$A$412,0))</f>
        <v>119</v>
      </c>
      <c r="T7999">
        <f>INDEX(lehmad!K$2:K$412,MATCH(klypsid!$B7999,lehmad!$A$2:$A$412,0))</f>
        <v>110</v>
      </c>
      <c r="U7999" s="4">
        <f t="shared" si="248"/>
        <v>1</v>
      </c>
      <c r="V7999">
        <f t="shared" si="249"/>
        <v>31</v>
      </c>
    </row>
    <row r="8000" spans="1:22" x14ac:dyDescent="0.25">
      <c r="A8000">
        <v>5267</v>
      </c>
      <c r="B8000" t="str">
        <f>"E"&amp;A8000</f>
        <v>E5267</v>
      </c>
      <c r="C8000" t="s">
        <v>50</v>
      </c>
      <c r="D8000">
        <v>1</v>
      </c>
      <c r="E8000">
        <f>IF(D8000&lt;4,D8000,4)</f>
        <v>1</v>
      </c>
      <c r="F8000" s="1">
        <v>40531</v>
      </c>
      <c r="G8000" s="1">
        <v>40556</v>
      </c>
      <c r="H8000" s="3">
        <f>G8000-F8000</f>
        <v>25</v>
      </c>
      <c r="I8000" s="3">
        <f>IF(H8000&lt;=60,1,IF(H8000&lt;=150,2,3))</f>
        <v>1</v>
      </c>
      <c r="J8000">
        <v>38</v>
      </c>
      <c r="K8000">
        <v>3.69</v>
      </c>
      <c r="L8000">
        <v>2.83</v>
      </c>
      <c r="M8000">
        <v>386</v>
      </c>
      <c r="N8000">
        <f>LOG(M8000/100,2)+3</f>
        <v>4.9486008474933554</v>
      </c>
      <c r="O8000">
        <f>INDEX(lehmad!B$2:B$412,MATCH(klypsid!$B8000,lehmad!$A$2:$A$412,0))</f>
        <v>39719</v>
      </c>
      <c r="P8000" t="str">
        <f>INDEX(lehmad!D$2:D$412,MATCH(klypsid!$B8000,lehmad!$A$2:$A$412,0))</f>
        <v/>
      </c>
      <c r="Q8000">
        <f>INDEX(lehmad!E$2:E$412,MATCH(klypsid!$B8000,lehmad!$A$2:$A$412,0))</f>
        <v>1</v>
      </c>
      <c r="R8000" t="str">
        <f>INDEX(lehmad!F$2:F$412,MATCH(klypsid!$B8000,lehmad!$A$2:$A$412,0))</f>
        <v>JOSE</v>
      </c>
      <c r="S8000">
        <f>INDEX(lehmad!H$2:H$412,MATCH(klypsid!$B8000,lehmad!$A$2:$A$412,0))</f>
        <v>119</v>
      </c>
      <c r="T8000">
        <f>INDEX(lehmad!K$2:K$412,MATCH(klypsid!$B8000,lehmad!$A$2:$A$412,0))</f>
        <v>110</v>
      </c>
      <c r="U8000" s="4">
        <f t="shared" si="248"/>
        <v>1</v>
      </c>
      <c r="V8000">
        <f t="shared" si="249"/>
        <v>25</v>
      </c>
    </row>
    <row r="8001" spans="1:22" x14ac:dyDescent="0.25">
      <c r="A8001">
        <v>5271</v>
      </c>
      <c r="B8001" t="str">
        <f>"E"&amp;A8001</f>
        <v>E5271</v>
      </c>
      <c r="C8001" t="s">
        <v>57</v>
      </c>
      <c r="D8001">
        <v>1</v>
      </c>
      <c r="E8001">
        <f>IF(D8001&lt;4,D8001,4)</f>
        <v>1</v>
      </c>
      <c r="F8001" s="1">
        <v>40519</v>
      </c>
      <c r="G8001" s="1">
        <v>40556</v>
      </c>
      <c r="H8001" s="3">
        <f>G8001-F8001</f>
        <v>37</v>
      </c>
      <c r="I8001" s="3">
        <f>IF(H8001&lt;=60,1,IF(H8001&lt;=150,2,3))</f>
        <v>1</v>
      </c>
      <c r="J8001">
        <v>36.1</v>
      </c>
      <c r="K8001">
        <v>4.37</v>
      </c>
      <c r="L8001">
        <v>3.03</v>
      </c>
      <c r="M8001">
        <v>138</v>
      </c>
      <c r="N8001">
        <f>LOG(M8001/100,2)+3</f>
        <v>3.4646682670034443</v>
      </c>
      <c r="O8001">
        <f>INDEX(lehmad!B$2:B$412,MATCH(klypsid!$B8001,lehmad!$A$2:$A$412,0))</f>
        <v>39723</v>
      </c>
      <c r="P8001" t="str">
        <f>INDEX(lehmad!D$2:D$412,MATCH(klypsid!$B8001,lehmad!$A$2:$A$412,0))</f>
        <v/>
      </c>
      <c r="Q8001">
        <f>INDEX(lehmad!E$2:E$412,MATCH(klypsid!$B8001,lehmad!$A$2:$A$412,0))</f>
        <v>1</v>
      </c>
      <c r="R8001" t="str">
        <f>INDEX(lehmad!F$2:F$412,MATCH(klypsid!$B8001,lehmad!$A$2:$A$412,0))</f>
        <v>JOSE</v>
      </c>
      <c r="S8001">
        <f>INDEX(lehmad!H$2:H$412,MATCH(klypsid!$B8001,lehmad!$A$2:$A$412,0))</f>
        <v>119</v>
      </c>
      <c r="T8001">
        <f>INDEX(lehmad!K$2:K$412,MATCH(klypsid!$B8001,lehmad!$A$2:$A$412,0))</f>
        <v>110</v>
      </c>
      <c r="U8001" s="4">
        <f t="shared" si="248"/>
        <v>1</v>
      </c>
      <c r="V8001">
        <f t="shared" si="249"/>
        <v>37</v>
      </c>
    </row>
    <row r="8002" spans="1:22" x14ac:dyDescent="0.25">
      <c r="A8002">
        <v>5274</v>
      </c>
      <c r="B8002" t="str">
        <f>"E"&amp;A8002</f>
        <v>E5274</v>
      </c>
      <c r="C8002" t="s">
        <v>97</v>
      </c>
      <c r="D8002">
        <v>1</v>
      </c>
      <c r="E8002">
        <f>IF(D8002&lt;4,D8002,4)</f>
        <v>1</v>
      </c>
      <c r="F8002" s="1">
        <v>40486</v>
      </c>
      <c r="G8002" s="1">
        <v>40493</v>
      </c>
      <c r="H8002" s="3">
        <f>G8002-F8002</f>
        <v>7</v>
      </c>
      <c r="I8002" s="3">
        <f>IF(H8002&lt;=60,1,IF(H8002&lt;=150,2,3))</f>
        <v>1</v>
      </c>
      <c r="J8002">
        <v>28.3</v>
      </c>
      <c r="K8002">
        <v>6.71</v>
      </c>
      <c r="L8002">
        <v>3.67</v>
      </c>
      <c r="M8002">
        <v>28</v>
      </c>
      <c r="N8002">
        <f>LOG(M8002/100,2)+3</f>
        <v>1.1634987322828796</v>
      </c>
      <c r="O8002">
        <f>INDEX(lehmad!B$2:B$412,MATCH(klypsid!$B8002,lehmad!$A$2:$A$412,0))</f>
        <v>39725</v>
      </c>
      <c r="P8002" t="str">
        <f>INDEX(lehmad!D$2:D$412,MATCH(klypsid!$B8002,lehmad!$A$2:$A$412,0))</f>
        <v/>
      </c>
      <c r="Q8002">
        <f>INDEX(lehmad!E$2:E$412,MATCH(klypsid!$B8002,lehmad!$A$2:$A$412,0))</f>
        <v>1</v>
      </c>
      <c r="R8002" t="str">
        <f>INDEX(lehmad!F$2:F$412,MATCH(klypsid!$B8002,lehmad!$A$2:$A$412,0))</f>
        <v>JOSE</v>
      </c>
      <c r="S8002">
        <f>INDEX(lehmad!H$2:H$412,MATCH(klypsid!$B8002,lehmad!$A$2:$A$412,0))</f>
        <v>119</v>
      </c>
      <c r="T8002">
        <f>INDEX(lehmad!K$2:K$412,MATCH(klypsid!$B8002,lehmad!$A$2:$A$412,0))</f>
        <v>110</v>
      </c>
      <c r="U8002" s="4">
        <f t="shared" si="248"/>
        <v>1</v>
      </c>
      <c r="V8002">
        <f t="shared" si="249"/>
        <v>7</v>
      </c>
    </row>
    <row r="8003" spans="1:22" x14ac:dyDescent="0.25">
      <c r="A8003">
        <v>5274</v>
      </c>
      <c r="B8003" t="str">
        <f>"E"&amp;A8003</f>
        <v>E5274</v>
      </c>
      <c r="C8003" t="s">
        <v>97</v>
      </c>
      <c r="D8003">
        <v>1</v>
      </c>
      <c r="E8003">
        <f>IF(D8003&lt;4,D8003,4)</f>
        <v>1</v>
      </c>
      <c r="F8003" s="1">
        <v>40486</v>
      </c>
      <c r="G8003" s="1">
        <v>40521</v>
      </c>
      <c r="H8003" s="3">
        <f>G8003-F8003</f>
        <v>35</v>
      </c>
      <c r="I8003" s="3">
        <f>IF(H8003&lt;=60,1,IF(H8003&lt;=150,2,3))</f>
        <v>1</v>
      </c>
      <c r="J8003">
        <v>34.799999999999997</v>
      </c>
      <c r="K8003">
        <v>4.13</v>
      </c>
      <c r="L8003">
        <v>2.96</v>
      </c>
      <c r="M8003">
        <v>33</v>
      </c>
      <c r="N8003">
        <f>LOG(M8003/100,2)+3</f>
        <v>1.4005379295837288</v>
      </c>
      <c r="O8003">
        <f>INDEX(lehmad!B$2:B$412,MATCH(klypsid!$B8003,lehmad!$A$2:$A$412,0))</f>
        <v>39725</v>
      </c>
      <c r="P8003" t="str">
        <f>INDEX(lehmad!D$2:D$412,MATCH(klypsid!$B8003,lehmad!$A$2:$A$412,0))</f>
        <v/>
      </c>
      <c r="Q8003">
        <f>INDEX(lehmad!E$2:E$412,MATCH(klypsid!$B8003,lehmad!$A$2:$A$412,0))</f>
        <v>1</v>
      </c>
      <c r="R8003" t="str">
        <f>INDEX(lehmad!F$2:F$412,MATCH(klypsid!$B8003,lehmad!$A$2:$A$412,0))</f>
        <v>JOSE</v>
      </c>
      <c r="S8003">
        <f>INDEX(lehmad!H$2:H$412,MATCH(klypsid!$B8003,lehmad!$A$2:$A$412,0))</f>
        <v>119</v>
      </c>
      <c r="T8003">
        <f>INDEX(lehmad!K$2:K$412,MATCH(klypsid!$B8003,lehmad!$A$2:$A$412,0))</f>
        <v>110</v>
      </c>
      <c r="U8003" s="4">
        <f t="shared" ref="U8003:U8066" si="250">IF(AND(A8003=A8002,D8003=D8002),U8002+1,1)</f>
        <v>2</v>
      </c>
      <c r="V8003">
        <f t="shared" ref="V8003:V8066" si="251">IF(AND(A8003=A8002,D8003=D8002),G8003-G8002,G8003-F8003)</f>
        <v>28</v>
      </c>
    </row>
    <row r="8004" spans="1:22" x14ac:dyDescent="0.25">
      <c r="A8004">
        <v>5274</v>
      </c>
      <c r="B8004" t="str">
        <f>"E"&amp;A8004</f>
        <v>E5274</v>
      </c>
      <c r="C8004" t="s">
        <v>97</v>
      </c>
      <c r="D8004">
        <v>1</v>
      </c>
      <c r="E8004">
        <f>IF(D8004&lt;4,D8004,4)</f>
        <v>1</v>
      </c>
      <c r="F8004" s="1">
        <v>40486</v>
      </c>
      <c r="G8004" s="1">
        <v>40556</v>
      </c>
      <c r="H8004" s="3">
        <f>G8004-F8004</f>
        <v>70</v>
      </c>
      <c r="I8004" s="3">
        <f>IF(H8004&lt;=60,1,IF(H8004&lt;=150,2,3))</f>
        <v>2</v>
      </c>
      <c r="J8004">
        <v>33.5</v>
      </c>
      <c r="K8004">
        <v>3.89</v>
      </c>
      <c r="L8004">
        <v>3.24</v>
      </c>
      <c r="M8004">
        <v>26</v>
      </c>
      <c r="N8004">
        <f>LOG(M8004/100,2)+3</f>
        <v>1.0565835283663676</v>
      </c>
      <c r="O8004">
        <f>INDEX(lehmad!B$2:B$412,MATCH(klypsid!$B8004,lehmad!$A$2:$A$412,0))</f>
        <v>39725</v>
      </c>
      <c r="P8004" t="str">
        <f>INDEX(lehmad!D$2:D$412,MATCH(klypsid!$B8004,lehmad!$A$2:$A$412,0))</f>
        <v/>
      </c>
      <c r="Q8004">
        <f>INDEX(lehmad!E$2:E$412,MATCH(klypsid!$B8004,lehmad!$A$2:$A$412,0))</f>
        <v>1</v>
      </c>
      <c r="R8004" t="str">
        <f>INDEX(lehmad!F$2:F$412,MATCH(klypsid!$B8004,lehmad!$A$2:$A$412,0))</f>
        <v>JOSE</v>
      </c>
      <c r="S8004">
        <f>INDEX(lehmad!H$2:H$412,MATCH(klypsid!$B8004,lehmad!$A$2:$A$412,0))</f>
        <v>119</v>
      </c>
      <c r="T8004">
        <f>INDEX(lehmad!K$2:K$412,MATCH(klypsid!$B8004,lehmad!$A$2:$A$412,0))</f>
        <v>110</v>
      </c>
      <c r="U8004" s="4">
        <f t="shared" si="250"/>
        <v>3</v>
      </c>
      <c r="V8004">
        <f t="shared" si="251"/>
        <v>35</v>
      </c>
    </row>
    <row r="8005" spans="1:22" x14ac:dyDescent="0.25">
      <c r="A8005">
        <v>5275</v>
      </c>
      <c r="B8005" t="str">
        <f>"E"&amp;A8005</f>
        <v>E5275</v>
      </c>
      <c r="C8005" t="s">
        <v>82</v>
      </c>
      <c r="D8005">
        <v>1</v>
      </c>
      <c r="E8005">
        <f>IF(D8005&lt;4,D8005,4)</f>
        <v>1</v>
      </c>
      <c r="F8005" s="1">
        <v>40441</v>
      </c>
      <c r="G8005" s="1">
        <v>40462</v>
      </c>
      <c r="H8005" s="3">
        <f>G8005-F8005</f>
        <v>21</v>
      </c>
      <c r="I8005" s="3">
        <f>IF(H8005&lt;=60,1,IF(H8005&lt;=150,2,3))</f>
        <v>1</v>
      </c>
      <c r="J8005">
        <v>34.5</v>
      </c>
      <c r="K8005">
        <v>4.5199999999999996</v>
      </c>
      <c r="L8005">
        <v>3.18</v>
      </c>
      <c r="M8005">
        <v>38</v>
      </c>
      <c r="N8005">
        <f>LOG(M8005/100,2)+3</f>
        <v>1.6040713236688608</v>
      </c>
      <c r="O8005">
        <f>INDEX(lehmad!B$2:B$412,MATCH(klypsid!$B8005,lehmad!$A$2:$A$412,0))</f>
        <v>39725</v>
      </c>
      <c r="P8005" t="str">
        <f>INDEX(lehmad!D$2:D$412,MATCH(klypsid!$B8005,lehmad!$A$2:$A$412,0))</f>
        <v/>
      </c>
      <c r="Q8005">
        <f>INDEX(lehmad!E$2:E$412,MATCH(klypsid!$B8005,lehmad!$A$2:$A$412,0))</f>
        <v>1</v>
      </c>
      <c r="R8005" t="str">
        <f>INDEX(lehmad!F$2:F$412,MATCH(klypsid!$B8005,lehmad!$A$2:$A$412,0))</f>
        <v>JOSE</v>
      </c>
      <c r="S8005">
        <f>INDEX(lehmad!H$2:H$412,MATCH(klypsid!$B8005,lehmad!$A$2:$A$412,0))</f>
        <v>119</v>
      </c>
      <c r="T8005">
        <f>INDEX(lehmad!K$2:K$412,MATCH(klypsid!$B8005,lehmad!$A$2:$A$412,0))</f>
        <v>110</v>
      </c>
      <c r="U8005" s="4">
        <f t="shared" si="250"/>
        <v>1</v>
      </c>
      <c r="V8005">
        <f t="shared" si="251"/>
        <v>21</v>
      </c>
    </row>
    <row r="8006" spans="1:22" x14ac:dyDescent="0.25">
      <c r="A8006">
        <v>5275</v>
      </c>
      <c r="B8006" t="str">
        <f>"E"&amp;A8006</f>
        <v>E5275</v>
      </c>
      <c r="C8006" t="s">
        <v>82</v>
      </c>
      <c r="D8006">
        <v>1</v>
      </c>
      <c r="E8006">
        <f>IF(D8006&lt;4,D8006,4)</f>
        <v>1</v>
      </c>
      <c r="F8006" s="1">
        <v>40441</v>
      </c>
      <c r="G8006" s="1">
        <v>40493</v>
      </c>
      <c r="H8006" s="3">
        <f>G8006-F8006</f>
        <v>52</v>
      </c>
      <c r="I8006" s="3">
        <f>IF(H8006&lt;=60,1,IF(H8006&lt;=150,2,3))</f>
        <v>1</v>
      </c>
      <c r="J8006">
        <v>33.4</v>
      </c>
      <c r="K8006">
        <v>3.96</v>
      </c>
      <c r="L8006">
        <v>2.99</v>
      </c>
      <c r="M8006">
        <v>32</v>
      </c>
      <c r="N8006">
        <f>LOG(M8006/100,2)+3</f>
        <v>1.3561438102252752</v>
      </c>
      <c r="O8006">
        <f>INDEX(lehmad!B$2:B$412,MATCH(klypsid!$B8006,lehmad!$A$2:$A$412,0))</f>
        <v>39725</v>
      </c>
      <c r="P8006" t="str">
        <f>INDEX(lehmad!D$2:D$412,MATCH(klypsid!$B8006,lehmad!$A$2:$A$412,0))</f>
        <v/>
      </c>
      <c r="Q8006">
        <f>INDEX(lehmad!E$2:E$412,MATCH(klypsid!$B8006,lehmad!$A$2:$A$412,0))</f>
        <v>1</v>
      </c>
      <c r="R8006" t="str">
        <f>INDEX(lehmad!F$2:F$412,MATCH(klypsid!$B8006,lehmad!$A$2:$A$412,0))</f>
        <v>JOSE</v>
      </c>
      <c r="S8006">
        <f>INDEX(lehmad!H$2:H$412,MATCH(klypsid!$B8006,lehmad!$A$2:$A$412,0))</f>
        <v>119</v>
      </c>
      <c r="T8006">
        <f>INDEX(lehmad!K$2:K$412,MATCH(klypsid!$B8006,lehmad!$A$2:$A$412,0))</f>
        <v>110</v>
      </c>
      <c r="U8006" s="4">
        <f t="shared" si="250"/>
        <v>2</v>
      </c>
      <c r="V8006">
        <f t="shared" si="251"/>
        <v>31</v>
      </c>
    </row>
    <row r="8007" spans="1:22" x14ac:dyDescent="0.25">
      <c r="A8007">
        <v>5275</v>
      </c>
      <c r="B8007" t="str">
        <f>"E"&amp;A8007</f>
        <v>E5275</v>
      </c>
      <c r="C8007" t="s">
        <v>82</v>
      </c>
      <c r="D8007">
        <v>1</v>
      </c>
      <c r="E8007">
        <f>IF(D8007&lt;4,D8007,4)</f>
        <v>1</v>
      </c>
      <c r="F8007" s="1">
        <v>40441</v>
      </c>
      <c r="G8007" s="1">
        <v>40521</v>
      </c>
      <c r="H8007" s="3">
        <f>G8007-F8007</f>
        <v>80</v>
      </c>
      <c r="I8007" s="3">
        <f>IF(H8007&lt;=60,1,IF(H8007&lt;=150,2,3))</f>
        <v>2</v>
      </c>
      <c r="J8007">
        <v>32.9</v>
      </c>
      <c r="K8007">
        <v>4.66</v>
      </c>
      <c r="L8007">
        <v>3.12</v>
      </c>
      <c r="M8007">
        <v>67</v>
      </c>
      <c r="N8007">
        <f>LOG(M8007/100,2)+3</f>
        <v>2.4222330006830477</v>
      </c>
      <c r="O8007">
        <f>INDEX(lehmad!B$2:B$412,MATCH(klypsid!$B8007,lehmad!$A$2:$A$412,0))</f>
        <v>39725</v>
      </c>
      <c r="P8007" t="str">
        <f>INDEX(lehmad!D$2:D$412,MATCH(klypsid!$B8007,lehmad!$A$2:$A$412,0))</f>
        <v/>
      </c>
      <c r="Q8007">
        <f>INDEX(lehmad!E$2:E$412,MATCH(klypsid!$B8007,lehmad!$A$2:$A$412,0))</f>
        <v>1</v>
      </c>
      <c r="R8007" t="str">
        <f>INDEX(lehmad!F$2:F$412,MATCH(klypsid!$B8007,lehmad!$A$2:$A$412,0))</f>
        <v>JOSE</v>
      </c>
      <c r="S8007">
        <f>INDEX(lehmad!H$2:H$412,MATCH(klypsid!$B8007,lehmad!$A$2:$A$412,0))</f>
        <v>119</v>
      </c>
      <c r="T8007">
        <f>INDEX(lehmad!K$2:K$412,MATCH(klypsid!$B8007,lehmad!$A$2:$A$412,0))</f>
        <v>110</v>
      </c>
      <c r="U8007" s="4">
        <f t="shared" si="250"/>
        <v>3</v>
      </c>
      <c r="V8007">
        <f t="shared" si="251"/>
        <v>28</v>
      </c>
    </row>
    <row r="8008" spans="1:22" x14ac:dyDescent="0.25">
      <c r="A8008">
        <v>5275</v>
      </c>
      <c r="B8008" t="str">
        <f>"E"&amp;A8008</f>
        <v>E5275</v>
      </c>
      <c r="C8008" t="s">
        <v>82</v>
      </c>
      <c r="D8008">
        <v>1</v>
      </c>
      <c r="E8008">
        <f>IF(D8008&lt;4,D8008,4)</f>
        <v>1</v>
      </c>
      <c r="F8008" s="1">
        <v>40441</v>
      </c>
      <c r="G8008" s="1">
        <v>40556</v>
      </c>
      <c r="H8008" s="3">
        <f>G8008-F8008</f>
        <v>115</v>
      </c>
      <c r="I8008" s="3">
        <f>IF(H8008&lt;=60,1,IF(H8008&lt;=150,2,3))</f>
        <v>2</v>
      </c>
      <c r="J8008">
        <v>36.6</v>
      </c>
      <c r="K8008">
        <v>4.2300000000000004</v>
      </c>
      <c r="L8008">
        <v>3.13</v>
      </c>
      <c r="M8008">
        <v>50</v>
      </c>
      <c r="N8008">
        <f>LOG(M8008/100,2)+3</f>
        <v>2</v>
      </c>
      <c r="O8008">
        <f>INDEX(lehmad!B$2:B$412,MATCH(klypsid!$B8008,lehmad!$A$2:$A$412,0))</f>
        <v>39725</v>
      </c>
      <c r="P8008" t="str">
        <f>INDEX(lehmad!D$2:D$412,MATCH(klypsid!$B8008,lehmad!$A$2:$A$412,0))</f>
        <v/>
      </c>
      <c r="Q8008">
        <f>INDEX(lehmad!E$2:E$412,MATCH(klypsid!$B8008,lehmad!$A$2:$A$412,0))</f>
        <v>1</v>
      </c>
      <c r="R8008" t="str">
        <f>INDEX(lehmad!F$2:F$412,MATCH(klypsid!$B8008,lehmad!$A$2:$A$412,0))</f>
        <v>JOSE</v>
      </c>
      <c r="S8008">
        <f>INDEX(lehmad!H$2:H$412,MATCH(klypsid!$B8008,lehmad!$A$2:$A$412,0))</f>
        <v>119</v>
      </c>
      <c r="T8008">
        <f>INDEX(lehmad!K$2:K$412,MATCH(klypsid!$B8008,lehmad!$A$2:$A$412,0))</f>
        <v>110</v>
      </c>
      <c r="U8008" s="4">
        <f t="shared" si="250"/>
        <v>4</v>
      </c>
      <c r="V8008">
        <f t="shared" si="251"/>
        <v>35</v>
      </c>
    </row>
    <row r="8009" spans="1:22" x14ac:dyDescent="0.25">
      <c r="A8009">
        <v>5276</v>
      </c>
      <c r="B8009" t="str">
        <f>"E"&amp;A8009</f>
        <v>E5276</v>
      </c>
      <c r="C8009" t="s">
        <v>187</v>
      </c>
      <c r="D8009">
        <v>1</v>
      </c>
      <c r="E8009">
        <f>IF(D8009&lt;4,D8009,4)</f>
        <v>1</v>
      </c>
      <c r="F8009" s="1">
        <v>40465</v>
      </c>
      <c r="G8009" s="1">
        <v>40493</v>
      </c>
      <c r="H8009" s="3">
        <f>G8009-F8009</f>
        <v>28</v>
      </c>
      <c r="I8009" s="3">
        <f>IF(H8009&lt;=60,1,IF(H8009&lt;=150,2,3))</f>
        <v>1</v>
      </c>
      <c r="J8009">
        <v>29.8</v>
      </c>
      <c r="K8009">
        <v>4.17</v>
      </c>
      <c r="L8009">
        <v>2.93</v>
      </c>
      <c r="M8009">
        <v>59</v>
      </c>
      <c r="N8009">
        <f>LOG(M8009/100,2)+3</f>
        <v>2.2387868595871163</v>
      </c>
      <c r="O8009">
        <f>INDEX(lehmad!B$2:B$412,MATCH(klypsid!$B8009,lehmad!$A$2:$A$412,0))</f>
        <v>39729</v>
      </c>
      <c r="P8009" t="str">
        <f>INDEX(lehmad!D$2:D$412,MATCH(klypsid!$B8009,lehmad!$A$2:$A$412,0))</f>
        <v/>
      </c>
      <c r="Q8009">
        <f>INDEX(lehmad!E$2:E$412,MATCH(klypsid!$B8009,lehmad!$A$2:$A$412,0))</f>
        <v>1</v>
      </c>
      <c r="R8009" t="str">
        <f>INDEX(lehmad!F$2:F$412,MATCH(klypsid!$B8009,lehmad!$A$2:$A$412,0))</f>
        <v>JOSE</v>
      </c>
      <c r="S8009">
        <f>INDEX(lehmad!H$2:H$412,MATCH(klypsid!$B8009,lehmad!$A$2:$A$412,0))</f>
        <v>119</v>
      </c>
      <c r="T8009">
        <f>INDEX(lehmad!K$2:K$412,MATCH(klypsid!$B8009,lehmad!$A$2:$A$412,0))</f>
        <v>110</v>
      </c>
      <c r="U8009" s="4">
        <f t="shared" si="250"/>
        <v>1</v>
      </c>
      <c r="V8009">
        <f t="shared" si="251"/>
        <v>28</v>
      </c>
    </row>
    <row r="8010" spans="1:22" x14ac:dyDescent="0.25">
      <c r="A8010">
        <v>5276</v>
      </c>
      <c r="B8010" t="str">
        <f>"E"&amp;A8010</f>
        <v>E5276</v>
      </c>
      <c r="C8010" t="s">
        <v>187</v>
      </c>
      <c r="D8010">
        <v>1</v>
      </c>
      <c r="E8010">
        <f>IF(D8010&lt;4,D8010,4)</f>
        <v>1</v>
      </c>
      <c r="F8010" s="1">
        <v>40465</v>
      </c>
      <c r="G8010" s="1">
        <v>40521</v>
      </c>
      <c r="H8010" s="3">
        <f>G8010-F8010</f>
        <v>56</v>
      </c>
      <c r="I8010" s="3">
        <f>IF(H8010&lt;=60,1,IF(H8010&lt;=150,2,3))</f>
        <v>1</v>
      </c>
      <c r="J8010">
        <v>32.299999999999997</v>
      </c>
      <c r="K8010">
        <v>3.82</v>
      </c>
      <c r="L8010">
        <v>3.14</v>
      </c>
      <c r="M8010">
        <v>17</v>
      </c>
      <c r="N8010">
        <f>LOG(M8010/100,2)+3</f>
        <v>0.44360665147561473</v>
      </c>
      <c r="O8010">
        <f>INDEX(lehmad!B$2:B$412,MATCH(klypsid!$B8010,lehmad!$A$2:$A$412,0))</f>
        <v>39729</v>
      </c>
      <c r="P8010" t="str">
        <f>INDEX(lehmad!D$2:D$412,MATCH(klypsid!$B8010,lehmad!$A$2:$A$412,0))</f>
        <v/>
      </c>
      <c r="Q8010">
        <f>INDEX(lehmad!E$2:E$412,MATCH(klypsid!$B8010,lehmad!$A$2:$A$412,0))</f>
        <v>1</v>
      </c>
      <c r="R8010" t="str">
        <f>INDEX(lehmad!F$2:F$412,MATCH(klypsid!$B8010,lehmad!$A$2:$A$412,0))</f>
        <v>JOSE</v>
      </c>
      <c r="S8010">
        <f>INDEX(lehmad!H$2:H$412,MATCH(klypsid!$B8010,lehmad!$A$2:$A$412,0))</f>
        <v>119</v>
      </c>
      <c r="T8010">
        <f>INDEX(lehmad!K$2:K$412,MATCH(klypsid!$B8010,lehmad!$A$2:$A$412,0))</f>
        <v>110</v>
      </c>
      <c r="U8010" s="4">
        <f t="shared" si="250"/>
        <v>2</v>
      </c>
      <c r="V8010">
        <f t="shared" si="251"/>
        <v>28</v>
      </c>
    </row>
    <row r="8011" spans="1:22" x14ac:dyDescent="0.25">
      <c r="A8011">
        <v>5276</v>
      </c>
      <c r="B8011" t="str">
        <f>"E"&amp;A8011</f>
        <v>E5276</v>
      </c>
      <c r="C8011" t="s">
        <v>187</v>
      </c>
      <c r="D8011">
        <v>1</v>
      </c>
      <c r="E8011">
        <f>IF(D8011&lt;4,D8011,4)</f>
        <v>1</v>
      </c>
      <c r="F8011" s="1">
        <v>40465</v>
      </c>
      <c r="G8011" s="1">
        <v>40556</v>
      </c>
      <c r="H8011" s="3">
        <f>G8011-F8011</f>
        <v>91</v>
      </c>
      <c r="I8011" s="3">
        <f>IF(H8011&lt;=60,1,IF(H8011&lt;=150,2,3))</f>
        <v>2</v>
      </c>
      <c r="J8011">
        <v>37.1</v>
      </c>
      <c r="K8011">
        <v>5.01</v>
      </c>
      <c r="L8011">
        <v>3.36</v>
      </c>
      <c r="M8011">
        <v>124</v>
      </c>
      <c r="N8011">
        <f>LOG(M8011/100,2)+3</f>
        <v>3.3103401206121505</v>
      </c>
      <c r="O8011">
        <f>INDEX(lehmad!B$2:B$412,MATCH(klypsid!$B8011,lehmad!$A$2:$A$412,0))</f>
        <v>39729</v>
      </c>
      <c r="P8011" t="str">
        <f>INDEX(lehmad!D$2:D$412,MATCH(klypsid!$B8011,lehmad!$A$2:$A$412,0))</f>
        <v/>
      </c>
      <c r="Q8011">
        <f>INDEX(lehmad!E$2:E$412,MATCH(klypsid!$B8011,lehmad!$A$2:$A$412,0))</f>
        <v>1</v>
      </c>
      <c r="R8011" t="str">
        <f>INDEX(lehmad!F$2:F$412,MATCH(klypsid!$B8011,lehmad!$A$2:$A$412,0))</f>
        <v>JOSE</v>
      </c>
      <c r="S8011">
        <f>INDEX(lehmad!H$2:H$412,MATCH(klypsid!$B8011,lehmad!$A$2:$A$412,0))</f>
        <v>119</v>
      </c>
      <c r="T8011">
        <f>INDEX(lehmad!K$2:K$412,MATCH(klypsid!$B8011,lehmad!$A$2:$A$412,0))</f>
        <v>110</v>
      </c>
      <c r="U8011" s="4">
        <f t="shared" si="250"/>
        <v>3</v>
      </c>
      <c r="V8011">
        <f t="shared" si="251"/>
        <v>35</v>
      </c>
    </row>
    <row r="8012" spans="1:22" x14ac:dyDescent="0.25">
      <c r="A8012">
        <v>5277</v>
      </c>
      <c r="B8012" t="str">
        <f>"E"&amp;A8012</f>
        <v>E5277</v>
      </c>
      <c r="C8012" t="s">
        <v>107</v>
      </c>
      <c r="D8012">
        <v>1</v>
      </c>
      <c r="E8012">
        <f>IF(D8012&lt;4,D8012,4)</f>
        <v>1</v>
      </c>
      <c r="F8012" s="1">
        <v>40444</v>
      </c>
      <c r="G8012" s="1">
        <v>40462</v>
      </c>
      <c r="H8012" s="3">
        <f>G8012-F8012</f>
        <v>18</v>
      </c>
      <c r="I8012" s="3">
        <f>IF(H8012&lt;=60,1,IF(H8012&lt;=150,2,3))</f>
        <v>1</v>
      </c>
      <c r="J8012">
        <v>33.299999999999997</v>
      </c>
      <c r="K8012">
        <v>3.85</v>
      </c>
      <c r="L8012">
        <v>3.23</v>
      </c>
      <c r="M8012">
        <v>62</v>
      </c>
      <c r="N8012">
        <f>LOG(M8012/100,2)+3</f>
        <v>2.3103401206121505</v>
      </c>
      <c r="O8012">
        <f>INDEX(lehmad!B$2:B$412,MATCH(klypsid!$B8012,lehmad!$A$2:$A$412,0))</f>
        <v>39729</v>
      </c>
      <c r="P8012" t="str">
        <f>INDEX(lehmad!D$2:D$412,MATCH(klypsid!$B8012,lehmad!$A$2:$A$412,0))</f>
        <v/>
      </c>
      <c r="Q8012">
        <f>INDEX(lehmad!E$2:E$412,MATCH(klypsid!$B8012,lehmad!$A$2:$A$412,0))</f>
        <v>1</v>
      </c>
      <c r="R8012" t="str">
        <f>INDEX(lehmad!F$2:F$412,MATCH(klypsid!$B8012,lehmad!$A$2:$A$412,0))</f>
        <v>JOSE</v>
      </c>
      <c r="S8012">
        <f>INDEX(lehmad!H$2:H$412,MATCH(klypsid!$B8012,lehmad!$A$2:$A$412,0))</f>
        <v>119</v>
      </c>
      <c r="T8012">
        <f>INDEX(lehmad!K$2:K$412,MATCH(klypsid!$B8012,lehmad!$A$2:$A$412,0))</f>
        <v>110</v>
      </c>
      <c r="U8012" s="4">
        <f t="shared" si="250"/>
        <v>1</v>
      </c>
      <c r="V8012">
        <f t="shared" si="251"/>
        <v>18</v>
      </c>
    </row>
    <row r="8013" spans="1:22" x14ac:dyDescent="0.25">
      <c r="A8013">
        <v>5277</v>
      </c>
      <c r="B8013" t="str">
        <f>"E"&amp;A8013</f>
        <v>E5277</v>
      </c>
      <c r="C8013" t="s">
        <v>107</v>
      </c>
      <c r="D8013">
        <v>1</v>
      </c>
      <c r="E8013">
        <f>IF(D8013&lt;4,D8013,4)</f>
        <v>1</v>
      </c>
      <c r="F8013" s="1">
        <v>40444</v>
      </c>
      <c r="G8013" s="1">
        <v>40493</v>
      </c>
      <c r="H8013" s="3">
        <f>G8013-F8013</f>
        <v>49</v>
      </c>
      <c r="I8013" s="3">
        <f>IF(H8013&lt;=60,1,IF(H8013&lt;=150,2,3))</f>
        <v>1</v>
      </c>
      <c r="J8013">
        <v>38.799999999999997</v>
      </c>
      <c r="K8013">
        <v>3.75</v>
      </c>
      <c r="L8013">
        <v>2.91</v>
      </c>
      <c r="M8013">
        <v>66</v>
      </c>
      <c r="N8013">
        <f>LOG(M8013/100,2)+3</f>
        <v>2.400537929583729</v>
      </c>
      <c r="O8013">
        <f>INDEX(lehmad!B$2:B$412,MATCH(klypsid!$B8013,lehmad!$A$2:$A$412,0))</f>
        <v>39729</v>
      </c>
      <c r="P8013" t="str">
        <f>INDEX(lehmad!D$2:D$412,MATCH(klypsid!$B8013,lehmad!$A$2:$A$412,0))</f>
        <v/>
      </c>
      <c r="Q8013">
        <f>INDEX(lehmad!E$2:E$412,MATCH(klypsid!$B8013,lehmad!$A$2:$A$412,0))</f>
        <v>1</v>
      </c>
      <c r="R8013" t="str">
        <f>INDEX(lehmad!F$2:F$412,MATCH(klypsid!$B8013,lehmad!$A$2:$A$412,0))</f>
        <v>JOSE</v>
      </c>
      <c r="S8013">
        <f>INDEX(lehmad!H$2:H$412,MATCH(klypsid!$B8013,lehmad!$A$2:$A$412,0))</f>
        <v>119</v>
      </c>
      <c r="T8013">
        <f>INDEX(lehmad!K$2:K$412,MATCH(klypsid!$B8013,lehmad!$A$2:$A$412,0))</f>
        <v>110</v>
      </c>
      <c r="U8013" s="4">
        <f t="shared" si="250"/>
        <v>2</v>
      </c>
      <c r="V8013">
        <f t="shared" si="251"/>
        <v>31</v>
      </c>
    </row>
    <row r="8014" spans="1:22" x14ac:dyDescent="0.25">
      <c r="A8014">
        <v>5277</v>
      </c>
      <c r="B8014" t="str">
        <f>"E"&amp;A8014</f>
        <v>E5277</v>
      </c>
      <c r="C8014" t="s">
        <v>107</v>
      </c>
      <c r="D8014">
        <v>1</v>
      </c>
      <c r="E8014">
        <f>IF(D8014&lt;4,D8014,4)</f>
        <v>1</v>
      </c>
      <c r="F8014" s="1">
        <v>40444</v>
      </c>
      <c r="G8014" s="1">
        <v>40521</v>
      </c>
      <c r="H8014" s="3">
        <f>G8014-F8014</f>
        <v>77</v>
      </c>
      <c r="I8014" s="3">
        <f>IF(H8014&lt;=60,1,IF(H8014&lt;=150,2,3))</f>
        <v>2</v>
      </c>
      <c r="J8014">
        <v>36.799999999999997</v>
      </c>
      <c r="K8014">
        <v>4.28</v>
      </c>
      <c r="L8014">
        <v>3.02</v>
      </c>
      <c r="M8014">
        <v>83</v>
      </c>
      <c r="N8014">
        <f>LOG(M8014/100,2)+3</f>
        <v>2.7311832415722002</v>
      </c>
      <c r="O8014">
        <f>INDEX(lehmad!B$2:B$412,MATCH(klypsid!$B8014,lehmad!$A$2:$A$412,0))</f>
        <v>39729</v>
      </c>
      <c r="P8014" t="str">
        <f>INDEX(lehmad!D$2:D$412,MATCH(klypsid!$B8014,lehmad!$A$2:$A$412,0))</f>
        <v/>
      </c>
      <c r="Q8014">
        <f>INDEX(lehmad!E$2:E$412,MATCH(klypsid!$B8014,lehmad!$A$2:$A$412,0))</f>
        <v>1</v>
      </c>
      <c r="R8014" t="str">
        <f>INDEX(lehmad!F$2:F$412,MATCH(klypsid!$B8014,lehmad!$A$2:$A$412,0))</f>
        <v>JOSE</v>
      </c>
      <c r="S8014">
        <f>INDEX(lehmad!H$2:H$412,MATCH(klypsid!$B8014,lehmad!$A$2:$A$412,0))</f>
        <v>119</v>
      </c>
      <c r="T8014">
        <f>INDEX(lehmad!K$2:K$412,MATCH(klypsid!$B8014,lehmad!$A$2:$A$412,0))</f>
        <v>110</v>
      </c>
      <c r="U8014" s="4">
        <f t="shared" si="250"/>
        <v>3</v>
      </c>
      <c r="V8014">
        <f t="shared" si="251"/>
        <v>28</v>
      </c>
    </row>
    <row r="8015" spans="1:22" x14ac:dyDescent="0.25">
      <c r="A8015">
        <v>5277</v>
      </c>
      <c r="B8015" t="str">
        <f>"E"&amp;A8015</f>
        <v>E5277</v>
      </c>
      <c r="C8015" t="s">
        <v>107</v>
      </c>
      <c r="D8015">
        <v>1</v>
      </c>
      <c r="E8015">
        <f>IF(D8015&lt;4,D8015,4)</f>
        <v>1</v>
      </c>
      <c r="F8015" s="1">
        <v>40444</v>
      </c>
      <c r="G8015" s="1">
        <v>40556</v>
      </c>
      <c r="H8015" s="3">
        <f>G8015-F8015</f>
        <v>112</v>
      </c>
      <c r="I8015" s="3">
        <f>IF(H8015&lt;=60,1,IF(H8015&lt;=150,2,3))</f>
        <v>2</v>
      </c>
      <c r="J8015">
        <v>37.5</v>
      </c>
      <c r="K8015">
        <v>3.99</v>
      </c>
      <c r="L8015">
        <v>3.26</v>
      </c>
      <c r="M8015">
        <v>139</v>
      </c>
      <c r="N8015">
        <f>LOG(M8015/100,2)+3</f>
        <v>3.4750848829487828</v>
      </c>
      <c r="O8015">
        <f>INDEX(lehmad!B$2:B$412,MATCH(klypsid!$B8015,lehmad!$A$2:$A$412,0))</f>
        <v>39729</v>
      </c>
      <c r="P8015" t="str">
        <f>INDEX(lehmad!D$2:D$412,MATCH(klypsid!$B8015,lehmad!$A$2:$A$412,0))</f>
        <v/>
      </c>
      <c r="Q8015">
        <f>INDEX(lehmad!E$2:E$412,MATCH(klypsid!$B8015,lehmad!$A$2:$A$412,0))</f>
        <v>1</v>
      </c>
      <c r="R8015" t="str">
        <f>INDEX(lehmad!F$2:F$412,MATCH(klypsid!$B8015,lehmad!$A$2:$A$412,0))</f>
        <v>JOSE</v>
      </c>
      <c r="S8015">
        <f>INDEX(lehmad!H$2:H$412,MATCH(klypsid!$B8015,lehmad!$A$2:$A$412,0))</f>
        <v>119</v>
      </c>
      <c r="T8015">
        <f>INDEX(lehmad!K$2:K$412,MATCH(klypsid!$B8015,lehmad!$A$2:$A$412,0))</f>
        <v>110</v>
      </c>
      <c r="U8015" s="4">
        <f t="shared" si="250"/>
        <v>4</v>
      </c>
      <c r="V8015">
        <f t="shared" si="251"/>
        <v>35</v>
      </c>
    </row>
    <row r="8016" spans="1:22" x14ac:dyDescent="0.25">
      <c r="A8016">
        <v>5278</v>
      </c>
      <c r="B8016" t="str">
        <f>"E"&amp;A8016</f>
        <v>E5278</v>
      </c>
      <c r="C8016" t="s">
        <v>62</v>
      </c>
      <c r="D8016">
        <v>1</v>
      </c>
      <c r="E8016">
        <f>IF(D8016&lt;4,D8016,4)</f>
        <v>1</v>
      </c>
      <c r="F8016" s="1">
        <v>40509</v>
      </c>
      <c r="G8016" s="1">
        <v>40521</v>
      </c>
      <c r="H8016" s="3">
        <f>G8016-F8016</f>
        <v>12</v>
      </c>
      <c r="I8016" s="3">
        <f>IF(H8016&lt;=60,1,IF(H8016&lt;=150,2,3))</f>
        <v>1</v>
      </c>
      <c r="J8016">
        <v>29.3</v>
      </c>
      <c r="K8016">
        <v>5.45</v>
      </c>
      <c r="L8016">
        <v>3.49</v>
      </c>
      <c r="M8016">
        <v>87</v>
      </c>
      <c r="N8016">
        <f>LOG(M8016/100,2)+3</f>
        <v>2.7990873060740036</v>
      </c>
      <c r="O8016">
        <f>INDEX(lehmad!B$2:B$412,MATCH(klypsid!$B8016,lehmad!$A$2:$A$412,0))</f>
        <v>39730</v>
      </c>
      <c r="P8016" t="str">
        <f>INDEX(lehmad!D$2:D$412,MATCH(klypsid!$B8016,lehmad!$A$2:$A$412,0))</f>
        <v/>
      </c>
      <c r="Q8016">
        <f>INDEX(lehmad!E$2:E$412,MATCH(klypsid!$B8016,lehmad!$A$2:$A$412,0))</f>
        <v>0.93799999999999994</v>
      </c>
      <c r="R8016" t="str">
        <f>INDEX(lehmad!F$2:F$412,MATCH(klypsid!$B8016,lehmad!$A$2:$A$412,0))</f>
        <v>JOSE</v>
      </c>
      <c r="S8016">
        <f>INDEX(lehmad!H$2:H$412,MATCH(klypsid!$B8016,lehmad!$A$2:$A$412,0))</f>
        <v>119</v>
      </c>
      <c r="T8016">
        <f>INDEX(lehmad!K$2:K$412,MATCH(klypsid!$B8016,lehmad!$A$2:$A$412,0))</f>
        <v>110</v>
      </c>
      <c r="U8016" s="4">
        <f t="shared" si="250"/>
        <v>1</v>
      </c>
      <c r="V8016">
        <f t="shared" si="251"/>
        <v>12</v>
      </c>
    </row>
    <row r="8017" spans="1:22" x14ac:dyDescent="0.25">
      <c r="A8017">
        <v>5278</v>
      </c>
      <c r="B8017" t="str">
        <f>"E"&amp;A8017</f>
        <v>E5278</v>
      </c>
      <c r="C8017" t="s">
        <v>62</v>
      </c>
      <c r="D8017">
        <v>1</v>
      </c>
      <c r="E8017">
        <f>IF(D8017&lt;4,D8017,4)</f>
        <v>1</v>
      </c>
      <c r="F8017" s="1">
        <v>40509</v>
      </c>
      <c r="G8017" s="1">
        <v>40556</v>
      </c>
      <c r="H8017" s="3">
        <f>G8017-F8017</f>
        <v>47</v>
      </c>
      <c r="I8017" s="3">
        <f>IF(H8017&lt;=60,1,IF(H8017&lt;=150,2,3))</f>
        <v>1</v>
      </c>
      <c r="J8017">
        <v>39.799999999999997</v>
      </c>
      <c r="K8017">
        <v>3.87</v>
      </c>
      <c r="L8017">
        <v>3.1</v>
      </c>
      <c r="M8017">
        <v>49</v>
      </c>
      <c r="N8017">
        <f>LOG(M8017/100,2)+3</f>
        <v>1.9708536543404835</v>
      </c>
      <c r="O8017">
        <f>INDEX(lehmad!B$2:B$412,MATCH(klypsid!$B8017,lehmad!$A$2:$A$412,0))</f>
        <v>39730</v>
      </c>
      <c r="P8017" t="str">
        <f>INDEX(lehmad!D$2:D$412,MATCH(klypsid!$B8017,lehmad!$A$2:$A$412,0))</f>
        <v/>
      </c>
      <c r="Q8017">
        <f>INDEX(lehmad!E$2:E$412,MATCH(klypsid!$B8017,lehmad!$A$2:$A$412,0))</f>
        <v>0.93799999999999994</v>
      </c>
      <c r="R8017" t="str">
        <f>INDEX(lehmad!F$2:F$412,MATCH(klypsid!$B8017,lehmad!$A$2:$A$412,0))</f>
        <v>JOSE</v>
      </c>
      <c r="S8017">
        <f>INDEX(lehmad!H$2:H$412,MATCH(klypsid!$B8017,lehmad!$A$2:$A$412,0))</f>
        <v>119</v>
      </c>
      <c r="T8017">
        <f>INDEX(lehmad!K$2:K$412,MATCH(klypsid!$B8017,lehmad!$A$2:$A$412,0))</f>
        <v>110</v>
      </c>
      <c r="U8017" s="4">
        <f t="shared" si="250"/>
        <v>2</v>
      </c>
      <c r="V8017">
        <f t="shared" si="251"/>
        <v>35</v>
      </c>
    </row>
    <row r="8018" spans="1:22" x14ac:dyDescent="0.25">
      <c r="A8018">
        <v>5280</v>
      </c>
      <c r="B8018" t="str">
        <f>"E"&amp;A8018</f>
        <v>E5280</v>
      </c>
      <c r="C8018" t="s">
        <v>58</v>
      </c>
      <c r="D8018">
        <v>1</v>
      </c>
      <c r="E8018">
        <f>IF(D8018&lt;4,D8018,4)</f>
        <v>1</v>
      </c>
      <c r="F8018" s="1">
        <v>40487</v>
      </c>
      <c r="G8018" s="1">
        <v>40521</v>
      </c>
      <c r="H8018" s="3">
        <f>G8018-F8018</f>
        <v>34</v>
      </c>
      <c r="I8018" s="3">
        <f>IF(H8018&lt;=60,1,IF(H8018&lt;=150,2,3))</f>
        <v>1</v>
      </c>
      <c r="J8018">
        <v>22.8</v>
      </c>
      <c r="K8018">
        <v>3.89</v>
      </c>
      <c r="L8018">
        <v>3.31</v>
      </c>
      <c r="M8018">
        <v>14</v>
      </c>
      <c r="N8018">
        <f>LOG(M8018/100,2)+3</f>
        <v>0.16349873228287937</v>
      </c>
      <c r="O8018">
        <f>INDEX(lehmad!B$2:B$412,MATCH(klypsid!$B8018,lehmad!$A$2:$A$412,0))</f>
        <v>39731</v>
      </c>
      <c r="P8018" t="str">
        <f>INDEX(lehmad!D$2:D$412,MATCH(klypsid!$B8018,lehmad!$A$2:$A$412,0))</f>
        <v/>
      </c>
      <c r="Q8018">
        <f>INDEX(lehmad!E$2:E$412,MATCH(klypsid!$B8018,lehmad!$A$2:$A$412,0))</f>
        <v>1</v>
      </c>
      <c r="R8018" t="str">
        <f>INDEX(lehmad!F$2:F$412,MATCH(klypsid!$B8018,lehmad!$A$2:$A$412,0))</f>
        <v>JANOS</v>
      </c>
      <c r="S8018">
        <f>INDEX(lehmad!H$2:H$412,MATCH(klypsid!$B8018,lehmad!$A$2:$A$412,0))</f>
        <v>117</v>
      </c>
      <c r="T8018">
        <f>INDEX(lehmad!K$2:K$412,MATCH(klypsid!$B8018,lehmad!$A$2:$A$412,0))</f>
        <v>107</v>
      </c>
      <c r="U8018" s="4">
        <f t="shared" si="250"/>
        <v>1</v>
      </c>
      <c r="V8018">
        <f t="shared" si="251"/>
        <v>34</v>
      </c>
    </row>
    <row r="8019" spans="1:22" x14ac:dyDescent="0.25">
      <c r="A8019">
        <v>5280</v>
      </c>
      <c r="B8019" t="str">
        <f>"E"&amp;A8019</f>
        <v>E5280</v>
      </c>
      <c r="C8019" t="s">
        <v>58</v>
      </c>
      <c r="D8019">
        <v>1</v>
      </c>
      <c r="E8019">
        <f>IF(D8019&lt;4,D8019,4)</f>
        <v>1</v>
      </c>
      <c r="F8019" s="1">
        <v>40487</v>
      </c>
      <c r="G8019" s="1">
        <v>40556</v>
      </c>
      <c r="H8019" s="3">
        <f>G8019-F8019</f>
        <v>69</v>
      </c>
      <c r="I8019" s="3">
        <f>IF(H8019&lt;=60,1,IF(H8019&lt;=150,2,3))</f>
        <v>2</v>
      </c>
      <c r="J8019">
        <v>27.1</v>
      </c>
      <c r="K8019">
        <v>2.0699999999999998</v>
      </c>
      <c r="L8019">
        <v>3.49</v>
      </c>
      <c r="M8019">
        <v>15</v>
      </c>
      <c r="N8019">
        <f>LOG(M8019/100,2)+3</f>
        <v>0.26303440583379389</v>
      </c>
      <c r="O8019">
        <f>INDEX(lehmad!B$2:B$412,MATCH(klypsid!$B8019,lehmad!$A$2:$A$412,0))</f>
        <v>39731</v>
      </c>
      <c r="P8019" t="str">
        <f>INDEX(lehmad!D$2:D$412,MATCH(klypsid!$B8019,lehmad!$A$2:$A$412,0))</f>
        <v/>
      </c>
      <c r="Q8019">
        <f>INDEX(lehmad!E$2:E$412,MATCH(klypsid!$B8019,lehmad!$A$2:$A$412,0))</f>
        <v>1</v>
      </c>
      <c r="R8019" t="str">
        <f>INDEX(lehmad!F$2:F$412,MATCH(klypsid!$B8019,lehmad!$A$2:$A$412,0))</f>
        <v>JANOS</v>
      </c>
      <c r="S8019">
        <f>INDEX(lehmad!H$2:H$412,MATCH(klypsid!$B8019,lehmad!$A$2:$A$412,0))</f>
        <v>117</v>
      </c>
      <c r="T8019">
        <f>INDEX(lehmad!K$2:K$412,MATCH(klypsid!$B8019,lehmad!$A$2:$A$412,0))</f>
        <v>107</v>
      </c>
      <c r="U8019" s="4">
        <f t="shared" si="250"/>
        <v>2</v>
      </c>
      <c r="V8019">
        <f t="shared" si="251"/>
        <v>35</v>
      </c>
    </row>
    <row r="8020" spans="1:22" x14ac:dyDescent="0.25">
      <c r="A8020">
        <v>5281</v>
      </c>
      <c r="B8020" t="str">
        <f>"E"&amp;A8020</f>
        <v>E5281</v>
      </c>
      <c r="C8020" t="s">
        <v>30</v>
      </c>
      <c r="D8020">
        <v>1</v>
      </c>
      <c r="E8020">
        <f>IF(D8020&lt;4,D8020,4)</f>
        <v>1</v>
      </c>
      <c r="F8020" s="1">
        <v>40447</v>
      </c>
      <c r="G8020" s="1">
        <v>40462</v>
      </c>
      <c r="H8020" s="3">
        <f>G8020-F8020</f>
        <v>15</v>
      </c>
      <c r="I8020" s="3">
        <f>IF(H8020&lt;=60,1,IF(H8020&lt;=150,2,3))</f>
        <v>1</v>
      </c>
      <c r="J8020">
        <v>32.700000000000003</v>
      </c>
      <c r="K8020">
        <v>4.16</v>
      </c>
      <c r="L8020">
        <v>3.08</v>
      </c>
      <c r="M8020">
        <v>28</v>
      </c>
      <c r="N8020">
        <f>LOG(M8020/100,2)+3</f>
        <v>1.1634987322828796</v>
      </c>
      <c r="O8020">
        <f>INDEX(lehmad!B$2:B$412,MATCH(klypsid!$B8020,lehmad!$A$2:$A$412,0))</f>
        <v>39731</v>
      </c>
      <c r="P8020" t="str">
        <f>INDEX(lehmad!D$2:D$412,MATCH(klypsid!$B8020,lehmad!$A$2:$A$412,0))</f>
        <v/>
      </c>
      <c r="Q8020">
        <f>INDEX(lehmad!E$2:E$412,MATCH(klypsid!$B8020,lehmad!$A$2:$A$412,0))</f>
        <v>1</v>
      </c>
      <c r="R8020" t="str">
        <f>INDEX(lehmad!F$2:F$412,MATCH(klypsid!$B8020,lehmad!$A$2:$A$412,0))</f>
        <v>JOSE</v>
      </c>
      <c r="S8020">
        <f>INDEX(lehmad!H$2:H$412,MATCH(klypsid!$B8020,lehmad!$A$2:$A$412,0))</f>
        <v>119</v>
      </c>
      <c r="T8020">
        <f>INDEX(lehmad!K$2:K$412,MATCH(klypsid!$B8020,lehmad!$A$2:$A$412,0))</f>
        <v>110</v>
      </c>
      <c r="U8020" s="4">
        <f t="shared" si="250"/>
        <v>1</v>
      </c>
      <c r="V8020">
        <f t="shared" si="251"/>
        <v>15</v>
      </c>
    </row>
    <row r="8021" spans="1:22" x14ac:dyDescent="0.25">
      <c r="A8021">
        <v>5281</v>
      </c>
      <c r="B8021" t="str">
        <f>"E"&amp;A8021</f>
        <v>E5281</v>
      </c>
      <c r="C8021" t="s">
        <v>30</v>
      </c>
      <c r="D8021">
        <v>1</v>
      </c>
      <c r="E8021">
        <f>IF(D8021&lt;4,D8021,4)</f>
        <v>1</v>
      </c>
      <c r="F8021" s="1">
        <v>40447</v>
      </c>
      <c r="G8021" s="1">
        <v>40493</v>
      </c>
      <c r="H8021" s="3">
        <f>G8021-F8021</f>
        <v>46</v>
      </c>
      <c r="I8021" s="3">
        <f>IF(H8021&lt;=60,1,IF(H8021&lt;=150,2,3))</f>
        <v>1</v>
      </c>
      <c r="J8021">
        <v>35.6</v>
      </c>
      <c r="K8021">
        <v>3.54</v>
      </c>
      <c r="L8021">
        <v>2.8</v>
      </c>
      <c r="M8021">
        <v>12</v>
      </c>
      <c r="N8021">
        <f>LOG(M8021/100,2)+3</f>
        <v>-5.8893689053568732E-2</v>
      </c>
      <c r="O8021">
        <f>INDEX(lehmad!B$2:B$412,MATCH(klypsid!$B8021,lehmad!$A$2:$A$412,0))</f>
        <v>39731</v>
      </c>
      <c r="P8021" t="str">
        <f>INDEX(lehmad!D$2:D$412,MATCH(klypsid!$B8021,lehmad!$A$2:$A$412,0))</f>
        <v/>
      </c>
      <c r="Q8021">
        <f>INDEX(lehmad!E$2:E$412,MATCH(klypsid!$B8021,lehmad!$A$2:$A$412,0))</f>
        <v>1</v>
      </c>
      <c r="R8021" t="str">
        <f>INDEX(lehmad!F$2:F$412,MATCH(klypsid!$B8021,lehmad!$A$2:$A$412,0))</f>
        <v>JOSE</v>
      </c>
      <c r="S8021">
        <f>INDEX(lehmad!H$2:H$412,MATCH(klypsid!$B8021,lehmad!$A$2:$A$412,0))</f>
        <v>119</v>
      </c>
      <c r="T8021">
        <f>INDEX(lehmad!K$2:K$412,MATCH(klypsid!$B8021,lehmad!$A$2:$A$412,0))</f>
        <v>110</v>
      </c>
      <c r="U8021" s="4">
        <f t="shared" si="250"/>
        <v>2</v>
      </c>
      <c r="V8021">
        <f t="shared" si="251"/>
        <v>31</v>
      </c>
    </row>
    <row r="8022" spans="1:22" x14ac:dyDescent="0.25">
      <c r="A8022">
        <v>5281</v>
      </c>
      <c r="B8022" t="str">
        <f>"E"&amp;A8022</f>
        <v>E5281</v>
      </c>
      <c r="C8022" t="s">
        <v>30</v>
      </c>
      <c r="D8022">
        <v>1</v>
      </c>
      <c r="E8022">
        <f>IF(D8022&lt;4,D8022,4)</f>
        <v>1</v>
      </c>
      <c r="F8022" s="1">
        <v>40447</v>
      </c>
      <c r="G8022" s="1">
        <v>40521</v>
      </c>
      <c r="H8022" s="3">
        <f>G8022-F8022</f>
        <v>74</v>
      </c>
      <c r="I8022" s="3">
        <f>IF(H8022&lt;=60,1,IF(H8022&lt;=150,2,3))</f>
        <v>2</v>
      </c>
      <c r="J8022">
        <v>33.799999999999997</v>
      </c>
      <c r="K8022">
        <v>4.4000000000000004</v>
      </c>
      <c r="L8022">
        <v>2.87</v>
      </c>
      <c r="M8022">
        <v>9</v>
      </c>
      <c r="N8022">
        <f>LOG(M8022/100,2)+3</f>
        <v>-0.47393118833241266</v>
      </c>
      <c r="O8022">
        <f>INDEX(lehmad!B$2:B$412,MATCH(klypsid!$B8022,lehmad!$A$2:$A$412,0))</f>
        <v>39731</v>
      </c>
      <c r="P8022" t="str">
        <f>INDEX(lehmad!D$2:D$412,MATCH(klypsid!$B8022,lehmad!$A$2:$A$412,0))</f>
        <v/>
      </c>
      <c r="Q8022">
        <f>INDEX(lehmad!E$2:E$412,MATCH(klypsid!$B8022,lehmad!$A$2:$A$412,0))</f>
        <v>1</v>
      </c>
      <c r="R8022" t="str">
        <f>INDEX(lehmad!F$2:F$412,MATCH(klypsid!$B8022,lehmad!$A$2:$A$412,0))</f>
        <v>JOSE</v>
      </c>
      <c r="S8022">
        <f>INDEX(lehmad!H$2:H$412,MATCH(klypsid!$B8022,lehmad!$A$2:$A$412,0))</f>
        <v>119</v>
      </c>
      <c r="T8022">
        <f>INDEX(lehmad!K$2:K$412,MATCH(klypsid!$B8022,lehmad!$A$2:$A$412,0))</f>
        <v>110</v>
      </c>
      <c r="U8022" s="4">
        <f t="shared" si="250"/>
        <v>3</v>
      </c>
      <c r="V8022">
        <f t="shared" si="251"/>
        <v>28</v>
      </c>
    </row>
    <row r="8023" spans="1:22" x14ac:dyDescent="0.25">
      <c r="A8023">
        <v>5281</v>
      </c>
      <c r="B8023" t="str">
        <f>"E"&amp;A8023</f>
        <v>E5281</v>
      </c>
      <c r="C8023" t="s">
        <v>30</v>
      </c>
      <c r="D8023">
        <v>1</v>
      </c>
      <c r="E8023">
        <f>IF(D8023&lt;4,D8023,4)</f>
        <v>1</v>
      </c>
      <c r="F8023" s="1">
        <v>40447</v>
      </c>
      <c r="G8023" s="1">
        <v>40556</v>
      </c>
      <c r="H8023" s="3">
        <f>G8023-F8023</f>
        <v>109</v>
      </c>
      <c r="I8023" s="3">
        <f>IF(H8023&lt;=60,1,IF(H8023&lt;=150,2,3))</f>
        <v>2</v>
      </c>
      <c r="J8023">
        <v>36.299999999999997</v>
      </c>
      <c r="K8023">
        <v>3.48</v>
      </c>
      <c r="L8023">
        <v>3.17</v>
      </c>
      <c r="M8023">
        <v>15</v>
      </c>
      <c r="N8023">
        <f>LOG(M8023/100,2)+3</f>
        <v>0.26303440583379389</v>
      </c>
      <c r="O8023">
        <f>INDEX(lehmad!B$2:B$412,MATCH(klypsid!$B8023,lehmad!$A$2:$A$412,0))</f>
        <v>39731</v>
      </c>
      <c r="P8023" t="str">
        <f>INDEX(lehmad!D$2:D$412,MATCH(klypsid!$B8023,lehmad!$A$2:$A$412,0))</f>
        <v/>
      </c>
      <c r="Q8023">
        <f>INDEX(lehmad!E$2:E$412,MATCH(klypsid!$B8023,lehmad!$A$2:$A$412,0))</f>
        <v>1</v>
      </c>
      <c r="R8023" t="str">
        <f>INDEX(lehmad!F$2:F$412,MATCH(klypsid!$B8023,lehmad!$A$2:$A$412,0))</f>
        <v>JOSE</v>
      </c>
      <c r="S8023">
        <f>INDEX(lehmad!H$2:H$412,MATCH(klypsid!$B8023,lehmad!$A$2:$A$412,0))</f>
        <v>119</v>
      </c>
      <c r="T8023">
        <f>INDEX(lehmad!K$2:K$412,MATCH(klypsid!$B8023,lehmad!$A$2:$A$412,0))</f>
        <v>110</v>
      </c>
      <c r="U8023" s="4">
        <f t="shared" si="250"/>
        <v>4</v>
      </c>
      <c r="V8023">
        <f t="shared" si="251"/>
        <v>35</v>
      </c>
    </row>
    <row r="8024" spans="1:22" x14ac:dyDescent="0.25">
      <c r="A8024">
        <v>5282</v>
      </c>
      <c r="B8024" t="str">
        <f>"E"&amp;A8024</f>
        <v>E5282</v>
      </c>
      <c r="C8024" t="s">
        <v>84</v>
      </c>
      <c r="D8024">
        <v>1</v>
      </c>
      <c r="E8024">
        <f>IF(D8024&lt;4,D8024,4)</f>
        <v>1</v>
      </c>
      <c r="F8024" s="1">
        <v>40468</v>
      </c>
      <c r="G8024" s="1">
        <v>40493</v>
      </c>
      <c r="H8024" s="3">
        <f>G8024-F8024</f>
        <v>25</v>
      </c>
      <c r="I8024" s="3">
        <f>IF(H8024&lt;=60,1,IF(H8024&lt;=150,2,3))</f>
        <v>1</v>
      </c>
      <c r="J8024">
        <v>25.4</v>
      </c>
      <c r="K8024">
        <v>3.9</v>
      </c>
      <c r="L8024">
        <v>3.65</v>
      </c>
      <c r="M8024">
        <v>25</v>
      </c>
      <c r="N8024">
        <f>LOG(M8024/100,2)+3</f>
        <v>1</v>
      </c>
      <c r="O8024">
        <f>INDEX(lehmad!B$2:B$412,MATCH(klypsid!$B8024,lehmad!$A$2:$A$412,0))</f>
        <v>39732</v>
      </c>
      <c r="P8024" t="str">
        <f>INDEX(lehmad!D$2:D$412,MATCH(klypsid!$B8024,lehmad!$A$2:$A$412,0))</f>
        <v/>
      </c>
      <c r="Q8024">
        <f>INDEX(lehmad!E$2:E$412,MATCH(klypsid!$B8024,lehmad!$A$2:$A$412,0))</f>
        <v>1</v>
      </c>
      <c r="R8024" t="str">
        <f>INDEX(lehmad!F$2:F$412,MATCH(klypsid!$B8024,lehmad!$A$2:$A$412,0))</f>
        <v>JANOS</v>
      </c>
      <c r="S8024">
        <f>INDEX(lehmad!H$2:H$412,MATCH(klypsid!$B8024,lehmad!$A$2:$A$412,0))</f>
        <v>117</v>
      </c>
      <c r="T8024">
        <f>INDEX(lehmad!K$2:K$412,MATCH(klypsid!$B8024,lehmad!$A$2:$A$412,0))</f>
        <v>107</v>
      </c>
      <c r="U8024" s="4">
        <f t="shared" si="250"/>
        <v>1</v>
      </c>
      <c r="V8024">
        <f t="shared" si="251"/>
        <v>25</v>
      </c>
    </row>
    <row r="8025" spans="1:22" x14ac:dyDescent="0.25">
      <c r="A8025">
        <v>5282</v>
      </c>
      <c r="B8025" t="str">
        <f>"E"&amp;A8025</f>
        <v>E5282</v>
      </c>
      <c r="C8025" t="s">
        <v>84</v>
      </c>
      <c r="D8025">
        <v>1</v>
      </c>
      <c r="E8025">
        <f>IF(D8025&lt;4,D8025,4)</f>
        <v>1</v>
      </c>
      <c r="F8025" s="1">
        <v>40468</v>
      </c>
      <c r="G8025" s="1">
        <v>40521</v>
      </c>
      <c r="H8025" s="3">
        <f>G8025-F8025</f>
        <v>53</v>
      </c>
      <c r="I8025" s="3">
        <f>IF(H8025&lt;=60,1,IF(H8025&lt;=150,2,3))</f>
        <v>1</v>
      </c>
      <c r="J8025">
        <v>25.3</v>
      </c>
      <c r="K8025">
        <v>4.0999999999999996</v>
      </c>
      <c r="L8025">
        <v>3.66</v>
      </c>
      <c r="M8025">
        <v>15</v>
      </c>
      <c r="N8025">
        <f>LOG(M8025/100,2)+3</f>
        <v>0.26303440583379389</v>
      </c>
      <c r="O8025">
        <f>INDEX(lehmad!B$2:B$412,MATCH(klypsid!$B8025,lehmad!$A$2:$A$412,0))</f>
        <v>39732</v>
      </c>
      <c r="P8025" t="str">
        <f>INDEX(lehmad!D$2:D$412,MATCH(klypsid!$B8025,lehmad!$A$2:$A$412,0))</f>
        <v/>
      </c>
      <c r="Q8025">
        <f>INDEX(lehmad!E$2:E$412,MATCH(klypsid!$B8025,lehmad!$A$2:$A$412,0))</f>
        <v>1</v>
      </c>
      <c r="R8025" t="str">
        <f>INDEX(lehmad!F$2:F$412,MATCH(klypsid!$B8025,lehmad!$A$2:$A$412,0))</f>
        <v>JANOS</v>
      </c>
      <c r="S8025">
        <f>INDEX(lehmad!H$2:H$412,MATCH(klypsid!$B8025,lehmad!$A$2:$A$412,0))</f>
        <v>117</v>
      </c>
      <c r="T8025">
        <f>INDEX(lehmad!K$2:K$412,MATCH(klypsid!$B8025,lehmad!$A$2:$A$412,0))</f>
        <v>107</v>
      </c>
      <c r="U8025" s="4">
        <f t="shared" si="250"/>
        <v>2</v>
      </c>
      <c r="V8025">
        <f t="shared" si="251"/>
        <v>28</v>
      </c>
    </row>
    <row r="8026" spans="1:22" x14ac:dyDescent="0.25">
      <c r="A8026">
        <v>5282</v>
      </c>
      <c r="B8026" t="str">
        <f>"E"&amp;A8026</f>
        <v>E5282</v>
      </c>
      <c r="C8026" t="s">
        <v>84</v>
      </c>
      <c r="D8026">
        <v>1</v>
      </c>
      <c r="E8026">
        <f>IF(D8026&lt;4,D8026,4)</f>
        <v>1</v>
      </c>
      <c r="F8026" s="1">
        <v>40468</v>
      </c>
      <c r="G8026" s="1">
        <v>40556</v>
      </c>
      <c r="H8026" s="3">
        <f>G8026-F8026</f>
        <v>88</v>
      </c>
      <c r="I8026" s="3">
        <f>IF(H8026&lt;=60,1,IF(H8026&lt;=150,2,3))</f>
        <v>2</v>
      </c>
      <c r="J8026">
        <v>26.5</v>
      </c>
      <c r="K8026">
        <v>3.4</v>
      </c>
      <c r="L8026">
        <v>3.63</v>
      </c>
      <c r="M8026">
        <v>37</v>
      </c>
      <c r="N8026">
        <f>LOG(M8026/100,2)+3</f>
        <v>1.5655971758542251</v>
      </c>
      <c r="O8026">
        <f>INDEX(lehmad!B$2:B$412,MATCH(klypsid!$B8026,lehmad!$A$2:$A$412,0))</f>
        <v>39732</v>
      </c>
      <c r="P8026" t="str">
        <f>INDEX(lehmad!D$2:D$412,MATCH(klypsid!$B8026,lehmad!$A$2:$A$412,0))</f>
        <v/>
      </c>
      <c r="Q8026">
        <f>INDEX(lehmad!E$2:E$412,MATCH(klypsid!$B8026,lehmad!$A$2:$A$412,0))</f>
        <v>1</v>
      </c>
      <c r="R8026" t="str">
        <f>INDEX(lehmad!F$2:F$412,MATCH(klypsid!$B8026,lehmad!$A$2:$A$412,0))</f>
        <v>JANOS</v>
      </c>
      <c r="S8026">
        <f>INDEX(lehmad!H$2:H$412,MATCH(klypsid!$B8026,lehmad!$A$2:$A$412,0))</f>
        <v>117</v>
      </c>
      <c r="T8026">
        <f>INDEX(lehmad!K$2:K$412,MATCH(klypsid!$B8026,lehmad!$A$2:$A$412,0))</f>
        <v>107</v>
      </c>
      <c r="U8026" s="4">
        <f t="shared" si="250"/>
        <v>3</v>
      </c>
      <c r="V8026">
        <f t="shared" si="251"/>
        <v>35</v>
      </c>
    </row>
    <row r="8027" spans="1:22" x14ac:dyDescent="0.25">
      <c r="A8027">
        <v>5283</v>
      </c>
      <c r="B8027" t="str">
        <f>"E"&amp;A8027</f>
        <v>E5283</v>
      </c>
      <c r="C8027" t="s">
        <v>188</v>
      </c>
      <c r="D8027">
        <v>1</v>
      </c>
      <c r="E8027">
        <f>IF(D8027&lt;4,D8027,4)</f>
        <v>1</v>
      </c>
      <c r="F8027" s="1">
        <v>40440</v>
      </c>
      <c r="G8027" s="1">
        <v>40462</v>
      </c>
      <c r="H8027" s="3">
        <f>G8027-F8027</f>
        <v>22</v>
      </c>
      <c r="I8027" s="3">
        <f>IF(H8027&lt;=60,1,IF(H8027&lt;=150,2,3))</f>
        <v>1</v>
      </c>
      <c r="J8027">
        <v>36.6</v>
      </c>
      <c r="K8027">
        <v>3.62</v>
      </c>
      <c r="L8027">
        <v>3.3</v>
      </c>
      <c r="M8027">
        <v>20</v>
      </c>
      <c r="N8027">
        <f>LOG(M8027/100,2)+3</f>
        <v>0.67807190511263782</v>
      </c>
      <c r="O8027">
        <f>INDEX(lehmad!B$2:B$412,MATCH(klypsid!$B8027,lehmad!$A$2:$A$412,0))</f>
        <v>39733</v>
      </c>
      <c r="P8027" t="str">
        <f>INDEX(lehmad!D$2:D$412,MATCH(klypsid!$B8027,lehmad!$A$2:$A$412,0))</f>
        <v/>
      </c>
      <c r="Q8027">
        <f>INDEX(lehmad!E$2:E$412,MATCH(klypsid!$B8027,lehmad!$A$2:$A$412,0))</f>
        <v>1</v>
      </c>
      <c r="R8027" t="str">
        <f>INDEX(lehmad!F$2:F$412,MATCH(klypsid!$B8027,lehmad!$A$2:$A$412,0))</f>
        <v>JANOS</v>
      </c>
      <c r="S8027">
        <f>INDEX(lehmad!H$2:H$412,MATCH(klypsid!$B8027,lehmad!$A$2:$A$412,0))</f>
        <v>117</v>
      </c>
      <c r="T8027">
        <f>INDEX(lehmad!K$2:K$412,MATCH(klypsid!$B8027,lehmad!$A$2:$A$412,0))</f>
        <v>107</v>
      </c>
      <c r="U8027" s="4">
        <f t="shared" si="250"/>
        <v>1</v>
      </c>
      <c r="V8027">
        <f t="shared" si="251"/>
        <v>22</v>
      </c>
    </row>
    <row r="8028" spans="1:22" x14ac:dyDescent="0.25">
      <c r="A8028">
        <v>5283</v>
      </c>
      <c r="B8028" t="str">
        <f>"E"&amp;A8028</f>
        <v>E5283</v>
      </c>
      <c r="C8028" t="s">
        <v>188</v>
      </c>
      <c r="D8028">
        <v>1</v>
      </c>
      <c r="E8028">
        <f>IF(D8028&lt;4,D8028,4)</f>
        <v>1</v>
      </c>
      <c r="F8028" s="1">
        <v>40440</v>
      </c>
      <c r="G8028" s="1">
        <v>40493</v>
      </c>
      <c r="H8028" s="3">
        <f>G8028-F8028</f>
        <v>53</v>
      </c>
      <c r="I8028" s="3">
        <f>IF(H8028&lt;=60,1,IF(H8028&lt;=150,2,3))</f>
        <v>1</v>
      </c>
      <c r="J8028">
        <v>38.9</v>
      </c>
      <c r="K8028">
        <v>3.59</v>
      </c>
      <c r="L8028">
        <v>2.93</v>
      </c>
      <c r="M8028">
        <v>15</v>
      </c>
      <c r="N8028">
        <f>LOG(M8028/100,2)+3</f>
        <v>0.26303440583379389</v>
      </c>
      <c r="O8028">
        <f>INDEX(lehmad!B$2:B$412,MATCH(klypsid!$B8028,lehmad!$A$2:$A$412,0))</f>
        <v>39733</v>
      </c>
      <c r="P8028" t="str">
        <f>INDEX(lehmad!D$2:D$412,MATCH(klypsid!$B8028,lehmad!$A$2:$A$412,0))</f>
        <v/>
      </c>
      <c r="Q8028">
        <f>INDEX(lehmad!E$2:E$412,MATCH(klypsid!$B8028,lehmad!$A$2:$A$412,0))</f>
        <v>1</v>
      </c>
      <c r="R8028" t="str">
        <f>INDEX(lehmad!F$2:F$412,MATCH(klypsid!$B8028,lehmad!$A$2:$A$412,0))</f>
        <v>JANOS</v>
      </c>
      <c r="S8028">
        <f>INDEX(lehmad!H$2:H$412,MATCH(klypsid!$B8028,lehmad!$A$2:$A$412,0))</f>
        <v>117</v>
      </c>
      <c r="T8028">
        <f>INDEX(lehmad!K$2:K$412,MATCH(klypsid!$B8028,lehmad!$A$2:$A$412,0))</f>
        <v>107</v>
      </c>
      <c r="U8028" s="4">
        <f t="shared" si="250"/>
        <v>2</v>
      </c>
      <c r="V8028">
        <f t="shared" si="251"/>
        <v>31</v>
      </c>
    </row>
    <row r="8029" spans="1:22" x14ac:dyDescent="0.25">
      <c r="A8029">
        <v>5283</v>
      </c>
      <c r="B8029" t="str">
        <f>"E"&amp;A8029</f>
        <v>E5283</v>
      </c>
      <c r="C8029" t="s">
        <v>188</v>
      </c>
      <c r="D8029">
        <v>1</v>
      </c>
      <c r="E8029">
        <f>IF(D8029&lt;4,D8029,4)</f>
        <v>1</v>
      </c>
      <c r="F8029" s="1">
        <v>40440</v>
      </c>
      <c r="G8029" s="1">
        <v>40521</v>
      </c>
      <c r="H8029" s="3">
        <f>G8029-F8029</f>
        <v>81</v>
      </c>
      <c r="I8029" s="3">
        <f>IF(H8029&lt;=60,1,IF(H8029&lt;=150,2,3))</f>
        <v>2</v>
      </c>
      <c r="J8029">
        <v>28</v>
      </c>
      <c r="K8029">
        <v>4.5199999999999996</v>
      </c>
      <c r="L8029">
        <v>3.06</v>
      </c>
      <c r="M8029">
        <v>19</v>
      </c>
      <c r="N8029">
        <f>LOG(M8029/100,2)+3</f>
        <v>0.60407132366886085</v>
      </c>
      <c r="O8029">
        <f>INDEX(lehmad!B$2:B$412,MATCH(klypsid!$B8029,lehmad!$A$2:$A$412,0))</f>
        <v>39733</v>
      </c>
      <c r="P8029" t="str">
        <f>INDEX(lehmad!D$2:D$412,MATCH(klypsid!$B8029,lehmad!$A$2:$A$412,0))</f>
        <v/>
      </c>
      <c r="Q8029">
        <f>INDEX(lehmad!E$2:E$412,MATCH(klypsid!$B8029,lehmad!$A$2:$A$412,0))</f>
        <v>1</v>
      </c>
      <c r="R8029" t="str">
        <f>INDEX(lehmad!F$2:F$412,MATCH(klypsid!$B8029,lehmad!$A$2:$A$412,0))</f>
        <v>JANOS</v>
      </c>
      <c r="S8029">
        <f>INDEX(lehmad!H$2:H$412,MATCH(klypsid!$B8029,lehmad!$A$2:$A$412,0))</f>
        <v>117</v>
      </c>
      <c r="T8029">
        <f>INDEX(lehmad!K$2:K$412,MATCH(klypsid!$B8029,lehmad!$A$2:$A$412,0))</f>
        <v>107</v>
      </c>
      <c r="U8029" s="4">
        <f t="shared" si="250"/>
        <v>3</v>
      </c>
      <c r="V8029">
        <f t="shared" si="251"/>
        <v>28</v>
      </c>
    </row>
    <row r="8030" spans="1:22" x14ac:dyDescent="0.25">
      <c r="A8030">
        <v>5283</v>
      </c>
      <c r="B8030" t="str">
        <f>"E"&amp;A8030</f>
        <v>E5283</v>
      </c>
      <c r="C8030" t="s">
        <v>188</v>
      </c>
      <c r="D8030">
        <v>1</v>
      </c>
      <c r="E8030">
        <f>IF(D8030&lt;4,D8030,4)</f>
        <v>1</v>
      </c>
      <c r="F8030" s="1">
        <v>40440</v>
      </c>
      <c r="G8030" s="1">
        <v>40556</v>
      </c>
      <c r="H8030" s="3">
        <f>G8030-F8030</f>
        <v>116</v>
      </c>
      <c r="I8030" s="3">
        <f>IF(H8030&lt;=60,1,IF(H8030&lt;=150,2,3))</f>
        <v>2</v>
      </c>
      <c r="J8030">
        <v>29</v>
      </c>
      <c r="K8030">
        <v>3.78</v>
      </c>
      <c r="L8030">
        <v>3.15</v>
      </c>
      <c r="M8030">
        <v>17</v>
      </c>
      <c r="N8030">
        <f>LOG(M8030/100,2)+3</f>
        <v>0.44360665147561473</v>
      </c>
      <c r="O8030">
        <f>INDEX(lehmad!B$2:B$412,MATCH(klypsid!$B8030,lehmad!$A$2:$A$412,0))</f>
        <v>39733</v>
      </c>
      <c r="P8030" t="str">
        <f>INDEX(lehmad!D$2:D$412,MATCH(klypsid!$B8030,lehmad!$A$2:$A$412,0))</f>
        <v/>
      </c>
      <c r="Q8030">
        <f>INDEX(lehmad!E$2:E$412,MATCH(klypsid!$B8030,lehmad!$A$2:$A$412,0))</f>
        <v>1</v>
      </c>
      <c r="R8030" t="str">
        <f>INDEX(lehmad!F$2:F$412,MATCH(klypsid!$B8030,lehmad!$A$2:$A$412,0))</f>
        <v>JANOS</v>
      </c>
      <c r="S8030">
        <f>INDEX(lehmad!H$2:H$412,MATCH(klypsid!$B8030,lehmad!$A$2:$A$412,0))</f>
        <v>117</v>
      </c>
      <c r="T8030">
        <f>INDEX(lehmad!K$2:K$412,MATCH(klypsid!$B8030,lehmad!$A$2:$A$412,0))</f>
        <v>107</v>
      </c>
      <c r="U8030" s="4">
        <f t="shared" si="250"/>
        <v>4</v>
      </c>
      <c r="V8030">
        <f t="shared" si="251"/>
        <v>35</v>
      </c>
    </row>
    <row r="8031" spans="1:22" x14ac:dyDescent="0.25">
      <c r="A8031">
        <v>5289</v>
      </c>
      <c r="B8031" t="str">
        <f>"E"&amp;A8031</f>
        <v>E5289</v>
      </c>
      <c r="C8031" t="s">
        <v>189</v>
      </c>
      <c r="D8031">
        <v>1</v>
      </c>
      <c r="E8031">
        <f>IF(D8031&lt;4,D8031,4)</f>
        <v>1</v>
      </c>
      <c r="F8031" s="1">
        <v>40438</v>
      </c>
      <c r="G8031" s="1">
        <v>40462</v>
      </c>
      <c r="H8031" s="3">
        <f>G8031-F8031</f>
        <v>24</v>
      </c>
      <c r="I8031" s="3">
        <f>IF(H8031&lt;=60,1,IF(H8031&lt;=150,2,3))</f>
        <v>1</v>
      </c>
      <c r="J8031">
        <v>25.5</v>
      </c>
      <c r="K8031">
        <v>4.74</v>
      </c>
      <c r="L8031">
        <v>3.28</v>
      </c>
      <c r="M8031">
        <v>42</v>
      </c>
      <c r="N8031">
        <f>LOG(M8031/100,2)+3</f>
        <v>1.7484612330040357</v>
      </c>
      <c r="O8031">
        <f>INDEX(lehmad!B$2:B$412,MATCH(klypsid!$B8031,lehmad!$A$2:$A$412,0))</f>
        <v>39736</v>
      </c>
      <c r="P8031" t="str">
        <f>INDEX(lehmad!D$2:D$412,MATCH(klypsid!$B8031,lehmad!$A$2:$A$412,0))</f>
        <v/>
      </c>
      <c r="Q8031">
        <f>INDEX(lehmad!E$2:E$412,MATCH(klypsid!$B8031,lehmad!$A$2:$A$412,0))</f>
        <v>1</v>
      </c>
      <c r="R8031" t="str">
        <f>INDEX(lehmad!F$2:F$412,MATCH(klypsid!$B8031,lehmad!$A$2:$A$412,0))</f>
        <v>JANOS</v>
      </c>
      <c r="S8031">
        <f>INDEX(lehmad!H$2:H$412,MATCH(klypsid!$B8031,lehmad!$A$2:$A$412,0))</f>
        <v>117</v>
      </c>
      <c r="T8031">
        <f>INDEX(lehmad!K$2:K$412,MATCH(klypsid!$B8031,lehmad!$A$2:$A$412,0))</f>
        <v>107</v>
      </c>
      <c r="U8031" s="4">
        <f t="shared" si="250"/>
        <v>1</v>
      </c>
      <c r="V8031">
        <f t="shared" si="251"/>
        <v>24</v>
      </c>
    </row>
    <row r="8032" spans="1:22" x14ac:dyDescent="0.25">
      <c r="A8032">
        <v>5289</v>
      </c>
      <c r="B8032" t="str">
        <f>"E"&amp;A8032</f>
        <v>E5289</v>
      </c>
      <c r="C8032" t="s">
        <v>189</v>
      </c>
      <c r="D8032">
        <v>1</v>
      </c>
      <c r="E8032">
        <f>IF(D8032&lt;4,D8032,4)</f>
        <v>1</v>
      </c>
      <c r="F8032" s="1">
        <v>40438</v>
      </c>
      <c r="G8032" s="1">
        <v>40493</v>
      </c>
      <c r="H8032" s="3">
        <f>G8032-F8032</f>
        <v>55</v>
      </c>
      <c r="I8032" s="3">
        <f>IF(H8032&lt;=60,1,IF(H8032&lt;=150,2,3))</f>
        <v>1</v>
      </c>
      <c r="J8032">
        <v>29.7</v>
      </c>
      <c r="K8032">
        <v>4.8499999999999996</v>
      </c>
      <c r="L8032">
        <v>3.42</v>
      </c>
      <c r="M8032">
        <v>43</v>
      </c>
      <c r="N8032">
        <f>LOG(M8032/100,2)+3</f>
        <v>1.7824085649273731</v>
      </c>
      <c r="O8032">
        <f>INDEX(lehmad!B$2:B$412,MATCH(klypsid!$B8032,lehmad!$A$2:$A$412,0))</f>
        <v>39736</v>
      </c>
      <c r="P8032" t="str">
        <f>INDEX(lehmad!D$2:D$412,MATCH(klypsid!$B8032,lehmad!$A$2:$A$412,0))</f>
        <v/>
      </c>
      <c r="Q8032">
        <f>INDEX(lehmad!E$2:E$412,MATCH(klypsid!$B8032,lehmad!$A$2:$A$412,0))</f>
        <v>1</v>
      </c>
      <c r="R8032" t="str">
        <f>INDEX(lehmad!F$2:F$412,MATCH(klypsid!$B8032,lehmad!$A$2:$A$412,0))</f>
        <v>JANOS</v>
      </c>
      <c r="S8032">
        <f>INDEX(lehmad!H$2:H$412,MATCH(klypsid!$B8032,lehmad!$A$2:$A$412,0))</f>
        <v>117</v>
      </c>
      <c r="T8032">
        <f>INDEX(lehmad!K$2:K$412,MATCH(klypsid!$B8032,lehmad!$A$2:$A$412,0))</f>
        <v>107</v>
      </c>
      <c r="U8032" s="4">
        <f t="shared" si="250"/>
        <v>2</v>
      </c>
      <c r="V8032">
        <f t="shared" si="251"/>
        <v>31</v>
      </c>
    </row>
    <row r="8033" spans="1:22" x14ac:dyDescent="0.25">
      <c r="A8033">
        <v>5289</v>
      </c>
      <c r="B8033" t="str">
        <f>"E"&amp;A8033</f>
        <v>E5289</v>
      </c>
      <c r="C8033" t="s">
        <v>189</v>
      </c>
      <c r="D8033">
        <v>1</v>
      </c>
      <c r="E8033">
        <f>IF(D8033&lt;4,D8033,4)</f>
        <v>1</v>
      </c>
      <c r="F8033" s="1">
        <v>40438</v>
      </c>
      <c r="G8033" s="1">
        <v>40521</v>
      </c>
      <c r="H8033" s="3">
        <f>G8033-F8033</f>
        <v>83</v>
      </c>
      <c r="I8033" s="3">
        <f>IF(H8033&lt;=60,1,IF(H8033&lt;=150,2,3))</f>
        <v>2</v>
      </c>
      <c r="J8033">
        <v>27</v>
      </c>
      <c r="K8033">
        <v>4.09</v>
      </c>
      <c r="L8033">
        <v>3.53</v>
      </c>
      <c r="M8033">
        <v>36</v>
      </c>
      <c r="N8033">
        <f>LOG(M8033/100,2)+3</f>
        <v>1.5260688116675876</v>
      </c>
      <c r="O8033">
        <f>INDEX(lehmad!B$2:B$412,MATCH(klypsid!$B8033,lehmad!$A$2:$A$412,0))</f>
        <v>39736</v>
      </c>
      <c r="P8033" t="str">
        <f>INDEX(lehmad!D$2:D$412,MATCH(klypsid!$B8033,lehmad!$A$2:$A$412,0))</f>
        <v/>
      </c>
      <c r="Q8033">
        <f>INDEX(lehmad!E$2:E$412,MATCH(klypsid!$B8033,lehmad!$A$2:$A$412,0))</f>
        <v>1</v>
      </c>
      <c r="R8033" t="str">
        <f>INDEX(lehmad!F$2:F$412,MATCH(klypsid!$B8033,lehmad!$A$2:$A$412,0))</f>
        <v>JANOS</v>
      </c>
      <c r="S8033">
        <f>INDEX(lehmad!H$2:H$412,MATCH(klypsid!$B8033,lehmad!$A$2:$A$412,0))</f>
        <v>117</v>
      </c>
      <c r="T8033">
        <f>INDEX(lehmad!K$2:K$412,MATCH(klypsid!$B8033,lehmad!$A$2:$A$412,0))</f>
        <v>107</v>
      </c>
      <c r="U8033" s="4">
        <f t="shared" si="250"/>
        <v>3</v>
      </c>
      <c r="V8033">
        <f t="shared" si="251"/>
        <v>28</v>
      </c>
    </row>
    <row r="8034" spans="1:22" x14ac:dyDescent="0.25">
      <c r="A8034">
        <v>5289</v>
      </c>
      <c r="B8034" t="str">
        <f>"E"&amp;A8034</f>
        <v>E5289</v>
      </c>
      <c r="C8034" t="s">
        <v>189</v>
      </c>
      <c r="D8034">
        <v>1</v>
      </c>
      <c r="E8034">
        <f>IF(D8034&lt;4,D8034,4)</f>
        <v>1</v>
      </c>
      <c r="F8034" s="1">
        <v>40438</v>
      </c>
      <c r="G8034" s="1">
        <v>40556</v>
      </c>
      <c r="H8034" s="3">
        <f>G8034-F8034</f>
        <v>118</v>
      </c>
      <c r="I8034" s="3">
        <f>IF(H8034&lt;=60,1,IF(H8034&lt;=150,2,3))</f>
        <v>2</v>
      </c>
      <c r="J8034">
        <v>29.1</v>
      </c>
      <c r="K8034">
        <v>3.77</v>
      </c>
      <c r="L8034">
        <v>3.77</v>
      </c>
      <c r="M8034">
        <v>228</v>
      </c>
      <c r="N8034">
        <f>LOG(M8034/100,2)+3</f>
        <v>4.1890338243900169</v>
      </c>
      <c r="O8034">
        <f>INDEX(lehmad!B$2:B$412,MATCH(klypsid!$B8034,lehmad!$A$2:$A$412,0))</f>
        <v>39736</v>
      </c>
      <c r="P8034" t="str">
        <f>INDEX(lehmad!D$2:D$412,MATCH(klypsid!$B8034,lehmad!$A$2:$A$412,0))</f>
        <v/>
      </c>
      <c r="Q8034">
        <f>INDEX(lehmad!E$2:E$412,MATCH(klypsid!$B8034,lehmad!$A$2:$A$412,0))</f>
        <v>1</v>
      </c>
      <c r="R8034" t="str">
        <f>INDEX(lehmad!F$2:F$412,MATCH(klypsid!$B8034,lehmad!$A$2:$A$412,0))</f>
        <v>JANOS</v>
      </c>
      <c r="S8034">
        <f>INDEX(lehmad!H$2:H$412,MATCH(klypsid!$B8034,lehmad!$A$2:$A$412,0))</f>
        <v>117</v>
      </c>
      <c r="T8034">
        <f>INDEX(lehmad!K$2:K$412,MATCH(klypsid!$B8034,lehmad!$A$2:$A$412,0))</f>
        <v>107</v>
      </c>
      <c r="U8034" s="4">
        <f t="shared" si="250"/>
        <v>4</v>
      </c>
      <c r="V8034">
        <f t="shared" si="251"/>
        <v>35</v>
      </c>
    </row>
    <row r="8035" spans="1:22" x14ac:dyDescent="0.25">
      <c r="A8035">
        <v>5290</v>
      </c>
      <c r="B8035" t="str">
        <f>"E"&amp;A8035</f>
        <v>E5290</v>
      </c>
      <c r="C8035" t="s">
        <v>167</v>
      </c>
      <c r="D8035">
        <v>1</v>
      </c>
      <c r="E8035">
        <f>IF(D8035&lt;4,D8035,4)</f>
        <v>1</v>
      </c>
      <c r="F8035" s="1">
        <v>40492</v>
      </c>
      <c r="G8035" s="1">
        <v>40521</v>
      </c>
      <c r="H8035" s="3">
        <f>G8035-F8035</f>
        <v>29</v>
      </c>
      <c r="I8035" s="3">
        <f>IF(H8035&lt;=60,1,IF(H8035&lt;=150,2,3))</f>
        <v>1</v>
      </c>
      <c r="J8035">
        <v>32.5</v>
      </c>
      <c r="K8035">
        <v>5.43</v>
      </c>
      <c r="L8035">
        <v>3.54</v>
      </c>
      <c r="M8035">
        <v>29</v>
      </c>
      <c r="N8035">
        <f>LOG(M8035/100,2)+3</f>
        <v>1.2141248053528473</v>
      </c>
      <c r="O8035">
        <f>INDEX(lehmad!B$2:B$412,MATCH(klypsid!$B8035,lehmad!$A$2:$A$412,0))</f>
        <v>39738</v>
      </c>
      <c r="P8035" t="str">
        <f>INDEX(lehmad!D$2:D$412,MATCH(klypsid!$B8035,lehmad!$A$2:$A$412,0))</f>
        <v/>
      </c>
      <c r="Q8035">
        <f>INDEX(lehmad!E$2:E$412,MATCH(klypsid!$B8035,lehmad!$A$2:$A$412,0))</f>
        <v>1</v>
      </c>
      <c r="R8035" t="str">
        <f>INDEX(lehmad!F$2:F$412,MATCH(klypsid!$B8035,lehmad!$A$2:$A$412,0))</f>
        <v>JANOS</v>
      </c>
      <c r="S8035">
        <f>INDEX(lehmad!H$2:H$412,MATCH(klypsid!$B8035,lehmad!$A$2:$A$412,0))</f>
        <v>117</v>
      </c>
      <c r="T8035">
        <f>INDEX(lehmad!K$2:K$412,MATCH(klypsid!$B8035,lehmad!$A$2:$A$412,0))</f>
        <v>107</v>
      </c>
      <c r="U8035" s="4">
        <f t="shared" si="250"/>
        <v>1</v>
      </c>
      <c r="V8035">
        <f t="shared" si="251"/>
        <v>29</v>
      </c>
    </row>
    <row r="8036" spans="1:22" x14ac:dyDescent="0.25">
      <c r="A8036">
        <v>5290</v>
      </c>
      <c r="B8036" t="str">
        <f>"E"&amp;A8036</f>
        <v>E5290</v>
      </c>
      <c r="C8036" t="s">
        <v>167</v>
      </c>
      <c r="D8036">
        <v>1</v>
      </c>
      <c r="E8036">
        <f>IF(D8036&lt;4,D8036,4)</f>
        <v>1</v>
      </c>
      <c r="F8036" s="1">
        <v>40492</v>
      </c>
      <c r="G8036" s="1">
        <v>40556</v>
      </c>
      <c r="H8036" s="3">
        <f>G8036-F8036</f>
        <v>64</v>
      </c>
      <c r="I8036" s="3">
        <f>IF(H8036&lt;=60,1,IF(H8036&lt;=150,2,3))</f>
        <v>2</v>
      </c>
      <c r="J8036">
        <v>35.4</v>
      </c>
      <c r="K8036">
        <v>4.09</v>
      </c>
      <c r="L8036">
        <v>3.42</v>
      </c>
      <c r="M8036">
        <v>32</v>
      </c>
      <c r="N8036">
        <f>LOG(M8036/100,2)+3</f>
        <v>1.3561438102252752</v>
      </c>
      <c r="O8036">
        <f>INDEX(lehmad!B$2:B$412,MATCH(klypsid!$B8036,lehmad!$A$2:$A$412,0))</f>
        <v>39738</v>
      </c>
      <c r="P8036" t="str">
        <f>INDEX(lehmad!D$2:D$412,MATCH(klypsid!$B8036,lehmad!$A$2:$A$412,0))</f>
        <v/>
      </c>
      <c r="Q8036">
        <f>INDEX(lehmad!E$2:E$412,MATCH(klypsid!$B8036,lehmad!$A$2:$A$412,0))</f>
        <v>1</v>
      </c>
      <c r="R8036" t="str">
        <f>INDEX(lehmad!F$2:F$412,MATCH(klypsid!$B8036,lehmad!$A$2:$A$412,0))</f>
        <v>JANOS</v>
      </c>
      <c r="S8036">
        <f>INDEX(lehmad!H$2:H$412,MATCH(klypsid!$B8036,lehmad!$A$2:$A$412,0))</f>
        <v>117</v>
      </c>
      <c r="T8036">
        <f>INDEX(lehmad!K$2:K$412,MATCH(klypsid!$B8036,lehmad!$A$2:$A$412,0))</f>
        <v>107</v>
      </c>
      <c r="U8036" s="4">
        <f t="shared" si="250"/>
        <v>2</v>
      </c>
      <c r="V8036">
        <f t="shared" si="251"/>
        <v>35</v>
      </c>
    </row>
    <row r="8037" spans="1:22" x14ac:dyDescent="0.25">
      <c r="A8037">
        <v>5292</v>
      </c>
      <c r="B8037" t="str">
        <f>"E"&amp;A8037</f>
        <v>E5292</v>
      </c>
      <c r="C8037" t="s">
        <v>148</v>
      </c>
      <c r="D8037">
        <v>1</v>
      </c>
      <c r="E8037">
        <f>IF(D8037&lt;4,D8037,4)</f>
        <v>1</v>
      </c>
      <c r="F8037" s="1">
        <v>40460</v>
      </c>
      <c r="G8037" s="1">
        <v>40493</v>
      </c>
      <c r="H8037" s="3">
        <f>G8037-F8037</f>
        <v>33</v>
      </c>
      <c r="I8037" s="3">
        <f>IF(H8037&lt;=60,1,IF(H8037&lt;=150,2,3))</f>
        <v>1</v>
      </c>
      <c r="J8037">
        <v>37.299999999999997</v>
      </c>
      <c r="K8037">
        <v>4.12</v>
      </c>
      <c r="L8037">
        <v>2.82</v>
      </c>
      <c r="M8037">
        <v>34</v>
      </c>
      <c r="N8037">
        <f>LOG(M8037/100,2)+3</f>
        <v>1.443606651475615</v>
      </c>
      <c r="O8037">
        <f>INDEX(lehmad!B$2:B$412,MATCH(klypsid!$B8037,lehmad!$A$2:$A$412,0))</f>
        <v>39739</v>
      </c>
      <c r="P8037" t="str">
        <f>INDEX(lehmad!D$2:D$412,MATCH(klypsid!$B8037,lehmad!$A$2:$A$412,0))</f>
        <v/>
      </c>
      <c r="Q8037">
        <f>INDEX(lehmad!E$2:E$412,MATCH(klypsid!$B8037,lehmad!$A$2:$A$412,0))</f>
        <v>1</v>
      </c>
      <c r="R8037" t="str">
        <f>INDEX(lehmad!F$2:F$412,MATCH(klypsid!$B8037,lehmad!$A$2:$A$412,0))</f>
        <v>JANOS</v>
      </c>
      <c r="S8037">
        <f>INDEX(lehmad!H$2:H$412,MATCH(klypsid!$B8037,lehmad!$A$2:$A$412,0))</f>
        <v>117</v>
      </c>
      <c r="T8037">
        <f>INDEX(lehmad!K$2:K$412,MATCH(klypsid!$B8037,lehmad!$A$2:$A$412,0))</f>
        <v>107</v>
      </c>
      <c r="U8037" s="4">
        <f t="shared" si="250"/>
        <v>1</v>
      </c>
      <c r="V8037">
        <f t="shared" si="251"/>
        <v>33</v>
      </c>
    </row>
    <row r="8038" spans="1:22" x14ac:dyDescent="0.25">
      <c r="A8038">
        <v>5292</v>
      </c>
      <c r="B8038" t="str">
        <f>"E"&amp;A8038</f>
        <v>E5292</v>
      </c>
      <c r="C8038" t="s">
        <v>148</v>
      </c>
      <c r="D8038">
        <v>1</v>
      </c>
      <c r="E8038">
        <f>IF(D8038&lt;4,D8038,4)</f>
        <v>1</v>
      </c>
      <c r="F8038" s="1">
        <v>40460</v>
      </c>
      <c r="G8038" s="1">
        <v>40521</v>
      </c>
      <c r="H8038" s="3">
        <f>G8038-F8038</f>
        <v>61</v>
      </c>
      <c r="I8038" s="3">
        <f>IF(H8038&lt;=60,1,IF(H8038&lt;=150,2,3))</f>
        <v>2</v>
      </c>
      <c r="J8038">
        <v>35.6</v>
      </c>
      <c r="K8038">
        <v>4.3</v>
      </c>
      <c r="L8038">
        <v>2.93</v>
      </c>
      <c r="M8038">
        <v>48</v>
      </c>
      <c r="N8038">
        <f>LOG(M8038/100,2)+3</f>
        <v>1.9411063109464315</v>
      </c>
      <c r="O8038">
        <f>INDEX(lehmad!B$2:B$412,MATCH(klypsid!$B8038,lehmad!$A$2:$A$412,0))</f>
        <v>39739</v>
      </c>
      <c r="P8038" t="str">
        <f>INDEX(lehmad!D$2:D$412,MATCH(klypsid!$B8038,lehmad!$A$2:$A$412,0))</f>
        <v/>
      </c>
      <c r="Q8038">
        <f>INDEX(lehmad!E$2:E$412,MATCH(klypsid!$B8038,lehmad!$A$2:$A$412,0))</f>
        <v>1</v>
      </c>
      <c r="R8038" t="str">
        <f>INDEX(lehmad!F$2:F$412,MATCH(klypsid!$B8038,lehmad!$A$2:$A$412,0))</f>
        <v>JANOS</v>
      </c>
      <c r="S8038">
        <f>INDEX(lehmad!H$2:H$412,MATCH(klypsid!$B8038,lehmad!$A$2:$A$412,0))</f>
        <v>117</v>
      </c>
      <c r="T8038">
        <f>INDEX(lehmad!K$2:K$412,MATCH(klypsid!$B8038,lehmad!$A$2:$A$412,0))</f>
        <v>107</v>
      </c>
      <c r="U8038" s="4">
        <f t="shared" si="250"/>
        <v>2</v>
      </c>
      <c r="V8038">
        <f t="shared" si="251"/>
        <v>28</v>
      </c>
    </row>
    <row r="8039" spans="1:22" x14ac:dyDescent="0.25">
      <c r="A8039">
        <v>5292</v>
      </c>
      <c r="B8039" t="str">
        <f>"E"&amp;A8039</f>
        <v>E5292</v>
      </c>
      <c r="C8039" t="s">
        <v>148</v>
      </c>
      <c r="D8039">
        <v>1</v>
      </c>
      <c r="E8039">
        <f>IF(D8039&lt;4,D8039,4)</f>
        <v>1</v>
      </c>
      <c r="F8039" s="1">
        <v>40460</v>
      </c>
      <c r="G8039" s="1">
        <v>40556</v>
      </c>
      <c r="H8039" s="3">
        <f>G8039-F8039</f>
        <v>96</v>
      </c>
      <c r="I8039" s="3">
        <f>IF(H8039&lt;=60,1,IF(H8039&lt;=150,2,3))</f>
        <v>2</v>
      </c>
      <c r="J8039">
        <v>39.4</v>
      </c>
      <c r="K8039">
        <v>3.73</v>
      </c>
      <c r="L8039">
        <v>3.23</v>
      </c>
      <c r="M8039">
        <v>34</v>
      </c>
      <c r="N8039">
        <f>LOG(M8039/100,2)+3</f>
        <v>1.443606651475615</v>
      </c>
      <c r="O8039">
        <f>INDEX(lehmad!B$2:B$412,MATCH(klypsid!$B8039,lehmad!$A$2:$A$412,0))</f>
        <v>39739</v>
      </c>
      <c r="P8039" t="str">
        <f>INDEX(lehmad!D$2:D$412,MATCH(klypsid!$B8039,lehmad!$A$2:$A$412,0))</f>
        <v/>
      </c>
      <c r="Q8039">
        <f>INDEX(lehmad!E$2:E$412,MATCH(klypsid!$B8039,lehmad!$A$2:$A$412,0))</f>
        <v>1</v>
      </c>
      <c r="R8039" t="str">
        <f>INDEX(lehmad!F$2:F$412,MATCH(klypsid!$B8039,lehmad!$A$2:$A$412,0))</f>
        <v>JANOS</v>
      </c>
      <c r="S8039">
        <f>INDEX(lehmad!H$2:H$412,MATCH(klypsid!$B8039,lehmad!$A$2:$A$412,0))</f>
        <v>117</v>
      </c>
      <c r="T8039">
        <f>INDEX(lehmad!K$2:K$412,MATCH(klypsid!$B8039,lehmad!$A$2:$A$412,0))</f>
        <v>107</v>
      </c>
      <c r="U8039" s="4">
        <f t="shared" si="250"/>
        <v>3</v>
      </c>
      <c r="V8039">
        <f t="shared" si="251"/>
        <v>35</v>
      </c>
    </row>
    <row r="8040" spans="1:22" x14ac:dyDescent="0.25">
      <c r="A8040">
        <v>5293</v>
      </c>
      <c r="B8040" t="str">
        <f>"E"&amp;A8040</f>
        <v>E5293</v>
      </c>
      <c r="C8040" t="s">
        <v>186</v>
      </c>
      <c r="D8040">
        <v>1</v>
      </c>
      <c r="E8040">
        <f>IF(D8040&lt;4,D8040,4)</f>
        <v>1</v>
      </c>
      <c r="F8040" s="1">
        <v>40449</v>
      </c>
      <c r="G8040" s="1">
        <v>40462</v>
      </c>
      <c r="H8040" s="3">
        <f>G8040-F8040</f>
        <v>13</v>
      </c>
      <c r="I8040" s="3">
        <f>IF(H8040&lt;=60,1,IF(H8040&lt;=150,2,3))</f>
        <v>1</v>
      </c>
      <c r="J8040">
        <v>31.4</v>
      </c>
      <c r="K8040">
        <v>4.54</v>
      </c>
      <c r="L8040">
        <v>3.41</v>
      </c>
      <c r="M8040">
        <v>49</v>
      </c>
      <c r="N8040">
        <f>LOG(M8040/100,2)+3</f>
        <v>1.9708536543404835</v>
      </c>
      <c r="O8040">
        <f>INDEX(lehmad!B$2:B$412,MATCH(klypsid!$B8040,lehmad!$A$2:$A$412,0))</f>
        <v>39740</v>
      </c>
      <c r="P8040" t="str">
        <f>INDEX(lehmad!D$2:D$412,MATCH(klypsid!$B8040,lehmad!$A$2:$A$412,0))</f>
        <v/>
      </c>
      <c r="Q8040">
        <f>INDEX(lehmad!E$2:E$412,MATCH(klypsid!$B8040,lehmad!$A$2:$A$412,0))</f>
        <v>1</v>
      </c>
      <c r="R8040" t="str">
        <f>INDEX(lehmad!F$2:F$412,MATCH(klypsid!$B8040,lehmad!$A$2:$A$412,0))</f>
        <v>JANOS</v>
      </c>
      <c r="S8040">
        <f>INDEX(lehmad!H$2:H$412,MATCH(klypsid!$B8040,lehmad!$A$2:$A$412,0))</f>
        <v>117</v>
      </c>
      <c r="T8040">
        <f>INDEX(lehmad!K$2:K$412,MATCH(klypsid!$B8040,lehmad!$A$2:$A$412,0))</f>
        <v>107</v>
      </c>
      <c r="U8040" s="4">
        <f t="shared" si="250"/>
        <v>1</v>
      </c>
      <c r="V8040">
        <f t="shared" si="251"/>
        <v>13</v>
      </c>
    </row>
    <row r="8041" spans="1:22" x14ac:dyDescent="0.25">
      <c r="A8041">
        <v>5293</v>
      </c>
      <c r="B8041" t="str">
        <f>"E"&amp;A8041</f>
        <v>E5293</v>
      </c>
      <c r="C8041" t="s">
        <v>186</v>
      </c>
      <c r="D8041">
        <v>1</v>
      </c>
      <c r="E8041">
        <f>IF(D8041&lt;4,D8041,4)</f>
        <v>1</v>
      </c>
      <c r="F8041" s="1">
        <v>40449</v>
      </c>
      <c r="G8041" s="1">
        <v>40493</v>
      </c>
      <c r="H8041" s="3">
        <f>G8041-F8041</f>
        <v>44</v>
      </c>
      <c r="I8041" s="3">
        <f>IF(H8041&lt;=60,1,IF(H8041&lt;=150,2,3))</f>
        <v>1</v>
      </c>
      <c r="J8041">
        <v>39.299999999999997</v>
      </c>
      <c r="K8041">
        <v>3.82</v>
      </c>
      <c r="L8041">
        <v>2.92</v>
      </c>
      <c r="M8041">
        <v>40</v>
      </c>
      <c r="N8041">
        <f>LOG(M8041/100,2)+3</f>
        <v>1.6780719051126378</v>
      </c>
      <c r="O8041">
        <f>INDEX(lehmad!B$2:B$412,MATCH(klypsid!$B8041,lehmad!$A$2:$A$412,0))</f>
        <v>39740</v>
      </c>
      <c r="P8041" t="str">
        <f>INDEX(lehmad!D$2:D$412,MATCH(klypsid!$B8041,lehmad!$A$2:$A$412,0))</f>
        <v/>
      </c>
      <c r="Q8041">
        <f>INDEX(lehmad!E$2:E$412,MATCH(klypsid!$B8041,lehmad!$A$2:$A$412,0))</f>
        <v>1</v>
      </c>
      <c r="R8041" t="str">
        <f>INDEX(lehmad!F$2:F$412,MATCH(klypsid!$B8041,lehmad!$A$2:$A$412,0))</f>
        <v>JANOS</v>
      </c>
      <c r="S8041">
        <f>INDEX(lehmad!H$2:H$412,MATCH(klypsid!$B8041,lehmad!$A$2:$A$412,0))</f>
        <v>117</v>
      </c>
      <c r="T8041">
        <f>INDEX(lehmad!K$2:K$412,MATCH(klypsid!$B8041,lehmad!$A$2:$A$412,0))</f>
        <v>107</v>
      </c>
      <c r="U8041" s="4">
        <f t="shared" si="250"/>
        <v>2</v>
      </c>
      <c r="V8041">
        <f t="shared" si="251"/>
        <v>31</v>
      </c>
    </row>
    <row r="8042" spans="1:22" x14ac:dyDescent="0.25">
      <c r="A8042">
        <v>5293</v>
      </c>
      <c r="B8042" t="str">
        <f>"E"&amp;A8042</f>
        <v>E5293</v>
      </c>
      <c r="C8042" t="s">
        <v>186</v>
      </c>
      <c r="D8042">
        <v>1</v>
      </c>
      <c r="E8042">
        <f>IF(D8042&lt;4,D8042,4)</f>
        <v>1</v>
      </c>
      <c r="F8042" s="1">
        <v>40449</v>
      </c>
      <c r="G8042" s="1">
        <v>40521</v>
      </c>
      <c r="H8042" s="3">
        <f>G8042-F8042</f>
        <v>72</v>
      </c>
      <c r="I8042" s="3">
        <f>IF(H8042&lt;=60,1,IF(H8042&lt;=150,2,3))</f>
        <v>2</v>
      </c>
      <c r="J8042">
        <v>40.200000000000003</v>
      </c>
      <c r="K8042">
        <v>3.75</v>
      </c>
      <c r="L8042">
        <v>3.1</v>
      </c>
      <c r="M8042">
        <v>18</v>
      </c>
      <c r="N8042">
        <f>LOG(M8042/100,2)+3</f>
        <v>0.52606881166758779</v>
      </c>
      <c r="O8042">
        <f>INDEX(lehmad!B$2:B$412,MATCH(klypsid!$B8042,lehmad!$A$2:$A$412,0))</f>
        <v>39740</v>
      </c>
      <c r="P8042" t="str">
        <f>INDEX(lehmad!D$2:D$412,MATCH(klypsid!$B8042,lehmad!$A$2:$A$412,0))</f>
        <v/>
      </c>
      <c r="Q8042">
        <f>INDEX(lehmad!E$2:E$412,MATCH(klypsid!$B8042,lehmad!$A$2:$A$412,0))</f>
        <v>1</v>
      </c>
      <c r="R8042" t="str">
        <f>INDEX(lehmad!F$2:F$412,MATCH(klypsid!$B8042,lehmad!$A$2:$A$412,0))</f>
        <v>JANOS</v>
      </c>
      <c r="S8042">
        <f>INDEX(lehmad!H$2:H$412,MATCH(klypsid!$B8042,lehmad!$A$2:$A$412,0))</f>
        <v>117</v>
      </c>
      <c r="T8042">
        <f>INDEX(lehmad!K$2:K$412,MATCH(klypsid!$B8042,lehmad!$A$2:$A$412,0))</f>
        <v>107</v>
      </c>
      <c r="U8042" s="4">
        <f t="shared" si="250"/>
        <v>3</v>
      </c>
      <c r="V8042">
        <f t="shared" si="251"/>
        <v>28</v>
      </c>
    </row>
    <row r="8043" spans="1:22" x14ac:dyDescent="0.25">
      <c r="A8043">
        <v>5293</v>
      </c>
      <c r="B8043" t="str">
        <f>"E"&amp;A8043</f>
        <v>E5293</v>
      </c>
      <c r="C8043" t="s">
        <v>186</v>
      </c>
      <c r="D8043">
        <v>1</v>
      </c>
      <c r="E8043">
        <f>IF(D8043&lt;4,D8043,4)</f>
        <v>1</v>
      </c>
      <c r="F8043" s="1">
        <v>40449</v>
      </c>
      <c r="G8043" s="1">
        <v>40556</v>
      </c>
      <c r="H8043" s="3">
        <f>G8043-F8043</f>
        <v>107</v>
      </c>
      <c r="I8043" s="3">
        <f>IF(H8043&lt;=60,1,IF(H8043&lt;=150,2,3))</f>
        <v>2</v>
      </c>
      <c r="J8043">
        <v>42.9</v>
      </c>
      <c r="K8043">
        <v>3.08</v>
      </c>
      <c r="L8043">
        <v>3.3</v>
      </c>
      <c r="M8043">
        <v>193</v>
      </c>
      <c r="N8043">
        <f>LOG(M8043/100,2)+3</f>
        <v>3.9486008474933558</v>
      </c>
      <c r="O8043">
        <f>INDEX(lehmad!B$2:B$412,MATCH(klypsid!$B8043,lehmad!$A$2:$A$412,0))</f>
        <v>39740</v>
      </c>
      <c r="P8043" t="str">
        <f>INDEX(lehmad!D$2:D$412,MATCH(klypsid!$B8043,lehmad!$A$2:$A$412,0))</f>
        <v/>
      </c>
      <c r="Q8043">
        <f>INDEX(lehmad!E$2:E$412,MATCH(klypsid!$B8043,lehmad!$A$2:$A$412,0))</f>
        <v>1</v>
      </c>
      <c r="R8043" t="str">
        <f>INDEX(lehmad!F$2:F$412,MATCH(klypsid!$B8043,lehmad!$A$2:$A$412,0))</f>
        <v>JANOS</v>
      </c>
      <c r="S8043">
        <f>INDEX(lehmad!H$2:H$412,MATCH(klypsid!$B8043,lehmad!$A$2:$A$412,0))</f>
        <v>117</v>
      </c>
      <c r="T8043">
        <f>INDEX(lehmad!K$2:K$412,MATCH(klypsid!$B8043,lehmad!$A$2:$A$412,0))</f>
        <v>107</v>
      </c>
      <c r="U8043" s="4">
        <f t="shared" si="250"/>
        <v>4</v>
      </c>
      <c r="V8043">
        <f t="shared" si="251"/>
        <v>35</v>
      </c>
    </row>
    <row r="8044" spans="1:22" x14ac:dyDescent="0.25">
      <c r="A8044">
        <v>5298</v>
      </c>
      <c r="B8044" t="str">
        <f>"E"&amp;A8044</f>
        <v>E5298</v>
      </c>
      <c r="C8044" t="s">
        <v>190</v>
      </c>
      <c r="D8044">
        <v>1</v>
      </c>
      <c r="E8044">
        <f>IF(D8044&lt;4,D8044,4)</f>
        <v>1</v>
      </c>
      <c r="F8044" s="1">
        <v>40541</v>
      </c>
      <c r="G8044" s="1">
        <v>40556</v>
      </c>
      <c r="H8044" s="3">
        <f>G8044-F8044</f>
        <v>15</v>
      </c>
      <c r="I8044" s="3">
        <f>IF(H8044&lt;=60,1,IF(H8044&lt;=150,2,3))</f>
        <v>1</v>
      </c>
      <c r="J8044">
        <v>39.4</v>
      </c>
      <c r="K8044">
        <v>5.18</v>
      </c>
      <c r="L8044">
        <v>2.99</v>
      </c>
      <c r="M8044">
        <v>32</v>
      </c>
      <c r="N8044">
        <f>LOG(M8044/100,2)+3</f>
        <v>1.3561438102252752</v>
      </c>
      <c r="O8044">
        <f>INDEX(lehmad!B$2:B$412,MATCH(klypsid!$B8044,lehmad!$A$2:$A$412,0))</f>
        <v>39742</v>
      </c>
      <c r="P8044" t="str">
        <f>INDEX(lehmad!D$2:D$412,MATCH(klypsid!$B8044,lehmad!$A$2:$A$412,0))</f>
        <v/>
      </c>
      <c r="Q8044">
        <f>INDEX(lehmad!E$2:E$412,MATCH(klypsid!$B8044,lehmad!$A$2:$A$412,0))</f>
        <v>1</v>
      </c>
      <c r="R8044" t="str">
        <f>INDEX(lehmad!F$2:F$412,MATCH(klypsid!$B8044,lehmad!$A$2:$A$412,0))</f>
        <v>JANOS</v>
      </c>
      <c r="S8044">
        <f>INDEX(lehmad!H$2:H$412,MATCH(klypsid!$B8044,lehmad!$A$2:$A$412,0))</f>
        <v>117</v>
      </c>
      <c r="T8044">
        <f>INDEX(lehmad!K$2:K$412,MATCH(klypsid!$B8044,lehmad!$A$2:$A$412,0))</f>
        <v>107</v>
      </c>
      <c r="U8044" s="4">
        <f t="shared" si="250"/>
        <v>1</v>
      </c>
      <c r="V8044">
        <f t="shared" si="251"/>
        <v>15</v>
      </c>
    </row>
    <row r="8045" spans="1:22" x14ac:dyDescent="0.25">
      <c r="A8045">
        <v>5301</v>
      </c>
      <c r="B8045" t="str">
        <f>"E"&amp;A8045</f>
        <v>E5301</v>
      </c>
      <c r="C8045" t="s">
        <v>68</v>
      </c>
      <c r="D8045">
        <v>1</v>
      </c>
      <c r="E8045">
        <f>IF(D8045&lt;4,D8045,4)</f>
        <v>1</v>
      </c>
      <c r="F8045" s="1">
        <v>40457</v>
      </c>
      <c r="G8045" s="1">
        <v>40493</v>
      </c>
      <c r="H8045" s="3">
        <f>G8045-F8045</f>
        <v>36</v>
      </c>
      <c r="I8045" s="3">
        <f>IF(H8045&lt;=60,1,IF(H8045&lt;=150,2,3))</f>
        <v>1</v>
      </c>
      <c r="J8045">
        <v>33.799999999999997</v>
      </c>
      <c r="K8045">
        <v>3.56</v>
      </c>
      <c r="L8045">
        <v>2.97</v>
      </c>
      <c r="M8045">
        <v>58</v>
      </c>
      <c r="N8045">
        <f>LOG(M8045/100,2)+3</f>
        <v>2.2141248053528475</v>
      </c>
      <c r="O8045">
        <f>INDEX(lehmad!B$2:B$412,MATCH(klypsid!$B8045,lehmad!$A$2:$A$412,0))</f>
        <v>39743</v>
      </c>
      <c r="P8045" t="str">
        <f>INDEX(lehmad!D$2:D$412,MATCH(klypsid!$B8045,lehmad!$A$2:$A$412,0))</f>
        <v/>
      </c>
      <c r="Q8045">
        <f>INDEX(lehmad!E$2:E$412,MATCH(klypsid!$B8045,lehmad!$A$2:$A$412,0))</f>
        <v>1</v>
      </c>
      <c r="R8045" t="str">
        <f>INDEX(lehmad!F$2:F$412,MATCH(klypsid!$B8045,lehmad!$A$2:$A$412,0))</f>
        <v>JANOS</v>
      </c>
      <c r="S8045">
        <f>INDEX(lehmad!H$2:H$412,MATCH(klypsid!$B8045,lehmad!$A$2:$A$412,0))</f>
        <v>117</v>
      </c>
      <c r="T8045">
        <f>INDEX(lehmad!K$2:K$412,MATCH(klypsid!$B8045,lehmad!$A$2:$A$412,0))</f>
        <v>107</v>
      </c>
      <c r="U8045" s="4">
        <f t="shared" si="250"/>
        <v>1</v>
      </c>
      <c r="V8045">
        <f t="shared" si="251"/>
        <v>36</v>
      </c>
    </row>
    <row r="8046" spans="1:22" x14ac:dyDescent="0.25">
      <c r="A8046">
        <v>5301</v>
      </c>
      <c r="B8046" t="str">
        <f>"E"&amp;A8046</f>
        <v>E5301</v>
      </c>
      <c r="C8046" t="s">
        <v>68</v>
      </c>
      <c r="D8046">
        <v>1</v>
      </c>
      <c r="E8046">
        <f>IF(D8046&lt;4,D8046,4)</f>
        <v>1</v>
      </c>
      <c r="F8046" s="1">
        <v>40457</v>
      </c>
      <c r="G8046" s="1">
        <v>40521</v>
      </c>
      <c r="H8046" s="3">
        <f>G8046-F8046</f>
        <v>64</v>
      </c>
      <c r="I8046" s="3">
        <f>IF(H8046&lt;=60,1,IF(H8046&lt;=150,2,3))</f>
        <v>2</v>
      </c>
      <c r="J8046">
        <v>36.200000000000003</v>
      </c>
      <c r="K8046">
        <v>3.49</v>
      </c>
      <c r="L8046">
        <v>3.04</v>
      </c>
      <c r="M8046">
        <v>15</v>
      </c>
      <c r="N8046">
        <f>LOG(M8046/100,2)+3</f>
        <v>0.26303440583379389</v>
      </c>
      <c r="O8046">
        <f>INDEX(lehmad!B$2:B$412,MATCH(klypsid!$B8046,lehmad!$A$2:$A$412,0))</f>
        <v>39743</v>
      </c>
      <c r="P8046" t="str">
        <f>INDEX(lehmad!D$2:D$412,MATCH(klypsid!$B8046,lehmad!$A$2:$A$412,0))</f>
        <v/>
      </c>
      <c r="Q8046">
        <f>INDEX(lehmad!E$2:E$412,MATCH(klypsid!$B8046,lehmad!$A$2:$A$412,0))</f>
        <v>1</v>
      </c>
      <c r="R8046" t="str">
        <f>INDEX(lehmad!F$2:F$412,MATCH(klypsid!$B8046,lehmad!$A$2:$A$412,0))</f>
        <v>JANOS</v>
      </c>
      <c r="S8046">
        <f>INDEX(lehmad!H$2:H$412,MATCH(klypsid!$B8046,lehmad!$A$2:$A$412,0))</f>
        <v>117</v>
      </c>
      <c r="T8046">
        <f>INDEX(lehmad!K$2:K$412,MATCH(klypsid!$B8046,lehmad!$A$2:$A$412,0))</f>
        <v>107</v>
      </c>
      <c r="U8046" s="4">
        <f t="shared" si="250"/>
        <v>2</v>
      </c>
      <c r="V8046">
        <f t="shared" si="251"/>
        <v>28</v>
      </c>
    </row>
    <row r="8047" spans="1:22" x14ac:dyDescent="0.25">
      <c r="A8047">
        <v>5301</v>
      </c>
      <c r="B8047" t="str">
        <f>"E"&amp;A8047</f>
        <v>E5301</v>
      </c>
      <c r="C8047" t="s">
        <v>68</v>
      </c>
      <c r="D8047">
        <v>1</v>
      </c>
      <c r="E8047">
        <f>IF(D8047&lt;4,D8047,4)</f>
        <v>1</v>
      </c>
      <c r="F8047" s="1">
        <v>40457</v>
      </c>
      <c r="G8047" s="1">
        <v>40556</v>
      </c>
      <c r="H8047" s="3">
        <f>G8047-F8047</f>
        <v>99</v>
      </c>
      <c r="I8047" s="3">
        <f>IF(H8047&lt;=60,1,IF(H8047&lt;=150,2,3))</f>
        <v>2</v>
      </c>
      <c r="J8047">
        <v>36.5</v>
      </c>
      <c r="K8047">
        <v>3.72</v>
      </c>
      <c r="L8047">
        <v>3.12</v>
      </c>
      <c r="M8047">
        <v>29</v>
      </c>
      <c r="N8047">
        <f>LOG(M8047/100,2)+3</f>
        <v>1.2141248053528473</v>
      </c>
      <c r="O8047">
        <f>INDEX(lehmad!B$2:B$412,MATCH(klypsid!$B8047,lehmad!$A$2:$A$412,0))</f>
        <v>39743</v>
      </c>
      <c r="P8047" t="str">
        <f>INDEX(lehmad!D$2:D$412,MATCH(klypsid!$B8047,lehmad!$A$2:$A$412,0))</f>
        <v/>
      </c>
      <c r="Q8047">
        <f>INDEX(lehmad!E$2:E$412,MATCH(klypsid!$B8047,lehmad!$A$2:$A$412,0))</f>
        <v>1</v>
      </c>
      <c r="R8047" t="str">
        <f>INDEX(lehmad!F$2:F$412,MATCH(klypsid!$B8047,lehmad!$A$2:$A$412,0))</f>
        <v>JANOS</v>
      </c>
      <c r="S8047">
        <f>INDEX(lehmad!H$2:H$412,MATCH(klypsid!$B8047,lehmad!$A$2:$A$412,0))</f>
        <v>117</v>
      </c>
      <c r="T8047">
        <f>INDEX(lehmad!K$2:K$412,MATCH(klypsid!$B8047,lehmad!$A$2:$A$412,0))</f>
        <v>107</v>
      </c>
      <c r="U8047" s="4">
        <f t="shared" si="250"/>
        <v>3</v>
      </c>
      <c r="V8047">
        <f t="shared" si="251"/>
        <v>35</v>
      </c>
    </row>
    <row r="8048" spans="1:22" x14ac:dyDescent="0.25">
      <c r="A8048">
        <v>5303</v>
      </c>
      <c r="B8048" t="str">
        <f>"E"&amp;A8048</f>
        <v>E5303</v>
      </c>
      <c r="C8048" t="s">
        <v>28</v>
      </c>
      <c r="D8048">
        <v>1</v>
      </c>
      <c r="E8048">
        <f>IF(D8048&lt;4,D8048,4)</f>
        <v>1</v>
      </c>
      <c r="F8048" s="1">
        <v>40485</v>
      </c>
      <c r="G8048" s="1">
        <v>40493</v>
      </c>
      <c r="H8048" s="3">
        <f>G8048-F8048</f>
        <v>8</v>
      </c>
      <c r="I8048" s="3">
        <f>IF(H8048&lt;=60,1,IF(H8048&lt;=150,2,3))</f>
        <v>1</v>
      </c>
      <c r="J8048">
        <v>11.1</v>
      </c>
      <c r="K8048">
        <v>3.91</v>
      </c>
      <c r="L8048">
        <v>3.79</v>
      </c>
      <c r="M8048">
        <v>909</v>
      </c>
      <c r="N8048">
        <f>LOG(M8048/100,2)+3</f>
        <v>6.1842802944193824</v>
      </c>
      <c r="O8048">
        <f>INDEX(lehmad!B$2:B$412,MATCH(klypsid!$B8048,lehmad!$A$2:$A$412,0))</f>
        <v>39744</v>
      </c>
      <c r="P8048" t="str">
        <f>INDEX(lehmad!D$2:D$412,MATCH(klypsid!$B8048,lehmad!$A$2:$A$412,0))</f>
        <v/>
      </c>
      <c r="Q8048">
        <f>INDEX(lehmad!E$2:E$412,MATCH(klypsid!$B8048,lehmad!$A$2:$A$412,0))</f>
        <v>1</v>
      </c>
      <c r="R8048" t="str">
        <f>INDEX(lehmad!F$2:F$412,MATCH(klypsid!$B8048,lehmad!$A$2:$A$412,0))</f>
        <v>JANOS</v>
      </c>
      <c r="S8048">
        <f>INDEX(lehmad!H$2:H$412,MATCH(klypsid!$B8048,lehmad!$A$2:$A$412,0))</f>
        <v>117</v>
      </c>
      <c r="T8048">
        <f>INDEX(lehmad!K$2:K$412,MATCH(klypsid!$B8048,lehmad!$A$2:$A$412,0))</f>
        <v>107</v>
      </c>
      <c r="U8048" s="4">
        <f t="shared" si="250"/>
        <v>1</v>
      </c>
      <c r="V8048">
        <f t="shared" si="251"/>
        <v>8</v>
      </c>
    </row>
    <row r="8049" spans="1:22" x14ac:dyDescent="0.25">
      <c r="A8049">
        <v>5304</v>
      </c>
      <c r="B8049" t="str">
        <f>"E"&amp;A8049</f>
        <v>E5304</v>
      </c>
      <c r="C8049" t="s">
        <v>156</v>
      </c>
      <c r="D8049">
        <v>1</v>
      </c>
      <c r="E8049">
        <f>IF(D8049&lt;4,D8049,4)</f>
        <v>1</v>
      </c>
      <c r="F8049" s="1">
        <v>40535</v>
      </c>
      <c r="G8049" s="1">
        <v>40556</v>
      </c>
      <c r="H8049" s="3">
        <f>G8049-F8049</f>
        <v>21</v>
      </c>
      <c r="I8049" s="3">
        <f>IF(H8049&lt;=60,1,IF(H8049&lt;=150,2,3))</f>
        <v>1</v>
      </c>
      <c r="J8049">
        <v>35.299999999999997</v>
      </c>
      <c r="K8049">
        <v>4.5</v>
      </c>
      <c r="L8049">
        <v>3.5</v>
      </c>
      <c r="M8049">
        <v>86</v>
      </c>
      <c r="N8049">
        <f>LOG(M8049/100,2)+3</f>
        <v>2.7824085649273731</v>
      </c>
      <c r="O8049">
        <f>INDEX(lehmad!B$2:B$412,MATCH(klypsid!$B8049,lehmad!$A$2:$A$412,0))</f>
        <v>39744</v>
      </c>
      <c r="P8049" t="str">
        <f>INDEX(lehmad!D$2:D$412,MATCH(klypsid!$B8049,lehmad!$A$2:$A$412,0))</f>
        <v/>
      </c>
      <c r="Q8049">
        <f>INDEX(lehmad!E$2:E$412,MATCH(klypsid!$B8049,lehmad!$A$2:$A$412,0))</f>
        <v>1</v>
      </c>
      <c r="R8049" t="str">
        <f>INDEX(lehmad!F$2:F$412,MATCH(klypsid!$B8049,lehmad!$A$2:$A$412,0))</f>
        <v>COMBAT</v>
      </c>
      <c r="S8049">
        <f>INDEX(lehmad!H$2:H$412,MATCH(klypsid!$B8049,lehmad!$A$2:$A$412,0))</f>
        <v>112</v>
      </c>
      <c r="T8049">
        <f>INDEX(lehmad!K$2:K$412,MATCH(klypsid!$B8049,lehmad!$A$2:$A$412,0))</f>
        <v>116</v>
      </c>
      <c r="U8049" s="4">
        <f t="shared" si="250"/>
        <v>1</v>
      </c>
      <c r="V8049">
        <f t="shared" si="251"/>
        <v>21</v>
      </c>
    </row>
    <row r="8050" spans="1:22" x14ac:dyDescent="0.25">
      <c r="A8050">
        <v>5306</v>
      </c>
      <c r="B8050" t="str">
        <f>"E"&amp;A8050</f>
        <v>E5306</v>
      </c>
      <c r="C8050" t="s">
        <v>106</v>
      </c>
      <c r="D8050">
        <v>1</v>
      </c>
      <c r="E8050">
        <f>IF(D8050&lt;4,D8050,4)</f>
        <v>1</v>
      </c>
      <c r="F8050" s="1">
        <v>40538</v>
      </c>
      <c r="G8050" s="1">
        <v>40556</v>
      </c>
      <c r="H8050" s="3">
        <f>G8050-F8050</f>
        <v>18</v>
      </c>
      <c r="I8050" s="3">
        <f>IF(H8050&lt;=60,1,IF(H8050&lt;=150,2,3))</f>
        <v>1</v>
      </c>
      <c r="J8050">
        <v>33.299999999999997</v>
      </c>
      <c r="K8050">
        <v>4.05</v>
      </c>
      <c r="L8050">
        <v>2.98</v>
      </c>
      <c r="M8050">
        <v>118</v>
      </c>
      <c r="N8050">
        <f>LOG(M8050/100,2)+3</f>
        <v>3.2387868595871163</v>
      </c>
      <c r="O8050">
        <f>INDEX(lehmad!B$2:B$412,MATCH(klypsid!$B8050,lehmad!$A$2:$A$412,0))</f>
        <v>39744</v>
      </c>
      <c r="P8050" t="str">
        <f>INDEX(lehmad!D$2:D$412,MATCH(klypsid!$B8050,lehmad!$A$2:$A$412,0))</f>
        <v/>
      </c>
      <c r="Q8050">
        <f>INDEX(lehmad!E$2:E$412,MATCH(klypsid!$B8050,lehmad!$A$2:$A$412,0))</f>
        <v>1</v>
      </c>
      <c r="R8050" t="str">
        <f>INDEX(lehmad!F$2:F$412,MATCH(klypsid!$B8050,lehmad!$A$2:$A$412,0))</f>
        <v>JANOS</v>
      </c>
      <c r="S8050">
        <f>INDEX(lehmad!H$2:H$412,MATCH(klypsid!$B8050,lehmad!$A$2:$A$412,0))</f>
        <v>117</v>
      </c>
      <c r="T8050">
        <f>INDEX(lehmad!K$2:K$412,MATCH(klypsid!$B8050,lehmad!$A$2:$A$412,0))</f>
        <v>107</v>
      </c>
      <c r="U8050" s="4">
        <f t="shared" si="250"/>
        <v>1</v>
      </c>
      <c r="V8050">
        <f t="shared" si="251"/>
        <v>18</v>
      </c>
    </row>
    <row r="8051" spans="1:22" x14ac:dyDescent="0.25">
      <c r="A8051">
        <v>5308</v>
      </c>
      <c r="B8051" t="str">
        <f>"E"&amp;A8051</f>
        <v>E5308</v>
      </c>
      <c r="C8051" t="s">
        <v>31</v>
      </c>
      <c r="D8051">
        <v>1</v>
      </c>
      <c r="E8051">
        <f>IF(D8051&lt;4,D8051,4)</f>
        <v>1</v>
      </c>
      <c r="F8051" s="1">
        <v>40497</v>
      </c>
      <c r="G8051" s="1">
        <v>40521</v>
      </c>
      <c r="H8051" s="3">
        <f>G8051-F8051</f>
        <v>24</v>
      </c>
      <c r="I8051" s="3">
        <f>IF(H8051&lt;=60,1,IF(H8051&lt;=150,2,3))</f>
        <v>1</v>
      </c>
      <c r="J8051">
        <v>36.5</v>
      </c>
      <c r="K8051">
        <v>3.64</v>
      </c>
      <c r="L8051">
        <v>2.99</v>
      </c>
      <c r="M8051">
        <v>52</v>
      </c>
      <c r="N8051">
        <f>LOG(M8051/100,2)+3</f>
        <v>2.0565835283663674</v>
      </c>
      <c r="O8051">
        <f>INDEX(lehmad!B$2:B$412,MATCH(klypsid!$B8051,lehmad!$A$2:$A$412,0))</f>
        <v>39745</v>
      </c>
      <c r="P8051" t="str">
        <f>INDEX(lehmad!D$2:D$412,MATCH(klypsid!$B8051,lehmad!$A$2:$A$412,0))</f>
        <v/>
      </c>
      <c r="Q8051">
        <f>INDEX(lehmad!E$2:E$412,MATCH(klypsid!$B8051,lehmad!$A$2:$A$412,0))</f>
        <v>1</v>
      </c>
      <c r="R8051" t="str">
        <f>INDEX(lehmad!F$2:F$412,MATCH(klypsid!$B8051,lehmad!$A$2:$A$412,0))</f>
        <v>COMBAT</v>
      </c>
      <c r="S8051">
        <f>INDEX(lehmad!H$2:H$412,MATCH(klypsid!$B8051,lehmad!$A$2:$A$412,0))</f>
        <v>112</v>
      </c>
      <c r="T8051">
        <f>INDEX(lehmad!K$2:K$412,MATCH(klypsid!$B8051,lehmad!$A$2:$A$412,0))</f>
        <v>116</v>
      </c>
      <c r="U8051" s="4">
        <f t="shared" si="250"/>
        <v>1</v>
      </c>
      <c r="V8051">
        <f t="shared" si="251"/>
        <v>24</v>
      </c>
    </row>
    <row r="8052" spans="1:22" x14ac:dyDescent="0.25">
      <c r="A8052">
        <v>5308</v>
      </c>
      <c r="B8052" t="str">
        <f>"E"&amp;A8052</f>
        <v>E5308</v>
      </c>
      <c r="C8052" t="s">
        <v>31</v>
      </c>
      <c r="D8052">
        <v>1</v>
      </c>
      <c r="E8052">
        <f>IF(D8052&lt;4,D8052,4)</f>
        <v>1</v>
      </c>
      <c r="F8052" s="1">
        <v>40497</v>
      </c>
      <c r="G8052" s="1">
        <v>40556</v>
      </c>
      <c r="H8052" s="3">
        <f>G8052-F8052</f>
        <v>59</v>
      </c>
      <c r="I8052" s="3">
        <f>IF(H8052&lt;=60,1,IF(H8052&lt;=150,2,3))</f>
        <v>1</v>
      </c>
      <c r="J8052">
        <v>43.1</v>
      </c>
      <c r="K8052">
        <v>3.13</v>
      </c>
      <c r="L8052">
        <v>3.12</v>
      </c>
      <c r="M8052">
        <v>24</v>
      </c>
      <c r="N8052">
        <f>LOG(M8052/100,2)+3</f>
        <v>0.94110631094643127</v>
      </c>
      <c r="O8052">
        <f>INDEX(lehmad!B$2:B$412,MATCH(klypsid!$B8052,lehmad!$A$2:$A$412,0))</f>
        <v>39745</v>
      </c>
      <c r="P8052" t="str">
        <f>INDEX(lehmad!D$2:D$412,MATCH(klypsid!$B8052,lehmad!$A$2:$A$412,0))</f>
        <v/>
      </c>
      <c r="Q8052">
        <f>INDEX(lehmad!E$2:E$412,MATCH(klypsid!$B8052,lehmad!$A$2:$A$412,0))</f>
        <v>1</v>
      </c>
      <c r="R8052" t="str">
        <f>INDEX(lehmad!F$2:F$412,MATCH(klypsid!$B8052,lehmad!$A$2:$A$412,0))</f>
        <v>COMBAT</v>
      </c>
      <c r="S8052">
        <f>INDEX(lehmad!H$2:H$412,MATCH(klypsid!$B8052,lehmad!$A$2:$A$412,0))</f>
        <v>112</v>
      </c>
      <c r="T8052">
        <f>INDEX(lehmad!K$2:K$412,MATCH(klypsid!$B8052,lehmad!$A$2:$A$412,0))</f>
        <v>116</v>
      </c>
      <c r="U8052" s="4">
        <f t="shared" si="250"/>
        <v>2</v>
      </c>
      <c r="V8052">
        <f t="shared" si="251"/>
        <v>35</v>
      </c>
    </row>
    <row r="8053" spans="1:22" x14ac:dyDescent="0.25">
      <c r="A8053">
        <v>5309</v>
      </c>
      <c r="B8053" t="str">
        <f>"E"&amp;A8053</f>
        <v>E5309</v>
      </c>
      <c r="C8053" t="s">
        <v>104</v>
      </c>
      <c r="D8053">
        <v>1</v>
      </c>
      <c r="E8053">
        <f>IF(D8053&lt;4,D8053,4)</f>
        <v>1</v>
      </c>
      <c r="F8053" s="1">
        <v>40449</v>
      </c>
      <c r="G8053" s="1">
        <v>40462</v>
      </c>
      <c r="H8053" s="3">
        <f>G8053-F8053</f>
        <v>13</v>
      </c>
      <c r="I8053" s="3">
        <f>IF(H8053&lt;=60,1,IF(H8053&lt;=150,2,3))</f>
        <v>1</v>
      </c>
      <c r="J8053">
        <v>24.6</v>
      </c>
      <c r="K8053">
        <v>4.3</v>
      </c>
      <c r="L8053">
        <v>3.58</v>
      </c>
      <c r="M8053">
        <v>49</v>
      </c>
      <c r="N8053">
        <f>LOG(M8053/100,2)+3</f>
        <v>1.9708536543404835</v>
      </c>
      <c r="O8053">
        <f>INDEX(lehmad!B$2:B$412,MATCH(klypsid!$B8053,lehmad!$A$2:$A$412,0))</f>
        <v>39745</v>
      </c>
      <c r="P8053" t="str">
        <f>INDEX(lehmad!D$2:D$412,MATCH(klypsid!$B8053,lehmad!$A$2:$A$412,0))</f>
        <v/>
      </c>
      <c r="Q8053">
        <f>INDEX(lehmad!E$2:E$412,MATCH(klypsid!$B8053,lehmad!$A$2:$A$412,0))</f>
        <v>1</v>
      </c>
      <c r="R8053" t="str">
        <f>INDEX(lehmad!F$2:F$412,MATCH(klypsid!$B8053,lehmad!$A$2:$A$412,0))</f>
        <v>JANOS</v>
      </c>
      <c r="S8053">
        <f>INDEX(lehmad!H$2:H$412,MATCH(klypsid!$B8053,lehmad!$A$2:$A$412,0))</f>
        <v>117</v>
      </c>
      <c r="T8053">
        <f>INDEX(lehmad!K$2:K$412,MATCH(klypsid!$B8053,lehmad!$A$2:$A$412,0))</f>
        <v>107</v>
      </c>
      <c r="U8053" s="4">
        <f t="shared" si="250"/>
        <v>1</v>
      </c>
      <c r="V8053">
        <f t="shared" si="251"/>
        <v>13</v>
      </c>
    </row>
    <row r="8054" spans="1:22" x14ac:dyDescent="0.25">
      <c r="A8054">
        <v>5309</v>
      </c>
      <c r="B8054" t="str">
        <f>"E"&amp;A8054</f>
        <v>E5309</v>
      </c>
      <c r="C8054" t="s">
        <v>104</v>
      </c>
      <c r="D8054">
        <v>1</v>
      </c>
      <c r="E8054">
        <f>IF(D8054&lt;4,D8054,4)</f>
        <v>1</v>
      </c>
      <c r="F8054" s="1">
        <v>40449</v>
      </c>
      <c r="G8054" s="1">
        <v>40493</v>
      </c>
      <c r="H8054" s="3">
        <f>G8054-F8054</f>
        <v>44</v>
      </c>
      <c r="I8054" s="3">
        <f>IF(H8054&lt;=60,1,IF(H8054&lt;=150,2,3))</f>
        <v>1</v>
      </c>
      <c r="J8054">
        <v>34.9</v>
      </c>
      <c r="K8054">
        <v>3.85</v>
      </c>
      <c r="L8054">
        <v>2.94</v>
      </c>
      <c r="M8054">
        <v>43</v>
      </c>
      <c r="N8054">
        <f>LOG(M8054/100,2)+3</f>
        <v>1.7824085649273731</v>
      </c>
      <c r="O8054">
        <f>INDEX(lehmad!B$2:B$412,MATCH(klypsid!$B8054,lehmad!$A$2:$A$412,0))</f>
        <v>39745</v>
      </c>
      <c r="P8054" t="str">
        <f>INDEX(lehmad!D$2:D$412,MATCH(klypsid!$B8054,lehmad!$A$2:$A$412,0))</f>
        <v/>
      </c>
      <c r="Q8054">
        <f>INDEX(lehmad!E$2:E$412,MATCH(klypsid!$B8054,lehmad!$A$2:$A$412,0))</f>
        <v>1</v>
      </c>
      <c r="R8054" t="str">
        <f>INDEX(lehmad!F$2:F$412,MATCH(klypsid!$B8054,lehmad!$A$2:$A$412,0))</f>
        <v>JANOS</v>
      </c>
      <c r="S8054">
        <f>INDEX(lehmad!H$2:H$412,MATCH(klypsid!$B8054,lehmad!$A$2:$A$412,0))</f>
        <v>117</v>
      </c>
      <c r="T8054">
        <f>INDEX(lehmad!K$2:K$412,MATCH(klypsid!$B8054,lehmad!$A$2:$A$412,0))</f>
        <v>107</v>
      </c>
      <c r="U8054" s="4">
        <f t="shared" si="250"/>
        <v>2</v>
      </c>
      <c r="V8054">
        <f t="shared" si="251"/>
        <v>31</v>
      </c>
    </row>
    <row r="8055" spans="1:22" x14ac:dyDescent="0.25">
      <c r="A8055">
        <v>5309</v>
      </c>
      <c r="B8055" t="str">
        <f>"E"&amp;A8055</f>
        <v>E5309</v>
      </c>
      <c r="C8055" t="s">
        <v>104</v>
      </c>
      <c r="D8055">
        <v>1</v>
      </c>
      <c r="E8055">
        <f>IF(D8055&lt;4,D8055,4)</f>
        <v>1</v>
      </c>
      <c r="F8055" s="1">
        <v>40449</v>
      </c>
      <c r="G8055" s="1">
        <v>40521</v>
      </c>
      <c r="H8055" s="3">
        <f>G8055-F8055</f>
        <v>72</v>
      </c>
      <c r="I8055" s="3">
        <f>IF(H8055&lt;=60,1,IF(H8055&lt;=150,2,3))</f>
        <v>2</v>
      </c>
      <c r="J8055">
        <v>34.4</v>
      </c>
      <c r="K8055">
        <v>4.0999999999999996</v>
      </c>
      <c r="L8055">
        <v>3.1</v>
      </c>
      <c r="M8055">
        <v>37</v>
      </c>
      <c r="N8055">
        <f>LOG(M8055/100,2)+3</f>
        <v>1.5655971758542251</v>
      </c>
      <c r="O8055">
        <f>INDEX(lehmad!B$2:B$412,MATCH(klypsid!$B8055,lehmad!$A$2:$A$412,0))</f>
        <v>39745</v>
      </c>
      <c r="P8055" t="str">
        <f>INDEX(lehmad!D$2:D$412,MATCH(klypsid!$B8055,lehmad!$A$2:$A$412,0))</f>
        <v/>
      </c>
      <c r="Q8055">
        <f>INDEX(lehmad!E$2:E$412,MATCH(klypsid!$B8055,lehmad!$A$2:$A$412,0))</f>
        <v>1</v>
      </c>
      <c r="R8055" t="str">
        <f>INDEX(lehmad!F$2:F$412,MATCH(klypsid!$B8055,lehmad!$A$2:$A$412,0))</f>
        <v>JANOS</v>
      </c>
      <c r="S8055">
        <f>INDEX(lehmad!H$2:H$412,MATCH(klypsid!$B8055,lehmad!$A$2:$A$412,0))</f>
        <v>117</v>
      </c>
      <c r="T8055">
        <f>INDEX(lehmad!K$2:K$412,MATCH(klypsid!$B8055,lehmad!$A$2:$A$412,0))</f>
        <v>107</v>
      </c>
      <c r="U8055" s="4">
        <f t="shared" si="250"/>
        <v>3</v>
      </c>
      <c r="V8055">
        <f t="shared" si="251"/>
        <v>28</v>
      </c>
    </row>
    <row r="8056" spans="1:22" x14ac:dyDescent="0.25">
      <c r="A8056">
        <v>5309</v>
      </c>
      <c r="B8056" t="str">
        <f>"E"&amp;A8056</f>
        <v>E5309</v>
      </c>
      <c r="C8056" t="s">
        <v>104</v>
      </c>
      <c r="D8056">
        <v>1</v>
      </c>
      <c r="E8056">
        <f>IF(D8056&lt;4,D8056,4)</f>
        <v>1</v>
      </c>
      <c r="F8056" s="1">
        <v>40449</v>
      </c>
      <c r="G8056" s="1">
        <v>40556</v>
      </c>
      <c r="H8056" s="3">
        <f>G8056-F8056</f>
        <v>107</v>
      </c>
      <c r="I8056" s="3">
        <f>IF(H8056&lt;=60,1,IF(H8056&lt;=150,2,3))</f>
        <v>2</v>
      </c>
      <c r="J8056">
        <v>34.799999999999997</v>
      </c>
      <c r="K8056">
        <v>3.88</v>
      </c>
      <c r="L8056">
        <v>3.26</v>
      </c>
      <c r="M8056">
        <v>34</v>
      </c>
      <c r="N8056">
        <f>LOG(M8056/100,2)+3</f>
        <v>1.443606651475615</v>
      </c>
      <c r="O8056">
        <f>INDEX(lehmad!B$2:B$412,MATCH(klypsid!$B8056,lehmad!$A$2:$A$412,0))</f>
        <v>39745</v>
      </c>
      <c r="P8056" t="str">
        <f>INDEX(lehmad!D$2:D$412,MATCH(klypsid!$B8056,lehmad!$A$2:$A$412,0))</f>
        <v/>
      </c>
      <c r="Q8056">
        <f>INDEX(lehmad!E$2:E$412,MATCH(klypsid!$B8056,lehmad!$A$2:$A$412,0))</f>
        <v>1</v>
      </c>
      <c r="R8056" t="str">
        <f>INDEX(lehmad!F$2:F$412,MATCH(klypsid!$B8056,lehmad!$A$2:$A$412,0))</f>
        <v>JANOS</v>
      </c>
      <c r="S8056">
        <f>INDEX(lehmad!H$2:H$412,MATCH(klypsid!$B8056,lehmad!$A$2:$A$412,0))</f>
        <v>117</v>
      </c>
      <c r="T8056">
        <f>INDEX(lehmad!K$2:K$412,MATCH(klypsid!$B8056,lehmad!$A$2:$A$412,0))</f>
        <v>107</v>
      </c>
      <c r="U8056" s="4">
        <f t="shared" si="250"/>
        <v>4</v>
      </c>
      <c r="V8056">
        <f t="shared" si="251"/>
        <v>35</v>
      </c>
    </row>
    <row r="8057" spans="1:22" x14ac:dyDescent="0.25">
      <c r="A8057">
        <v>5310</v>
      </c>
      <c r="B8057" t="str">
        <f>"E"&amp;A8057</f>
        <v>E5310</v>
      </c>
      <c r="C8057" t="s">
        <v>158</v>
      </c>
      <c r="D8057">
        <v>1</v>
      </c>
      <c r="E8057">
        <f>IF(D8057&lt;4,D8057,4)</f>
        <v>1</v>
      </c>
      <c r="F8057" s="1">
        <v>40459</v>
      </c>
      <c r="G8057" s="1">
        <v>40493</v>
      </c>
      <c r="H8057" s="3">
        <f>G8057-F8057</f>
        <v>34</v>
      </c>
      <c r="I8057" s="3">
        <f>IF(H8057&lt;=60,1,IF(H8057&lt;=150,2,3))</f>
        <v>1</v>
      </c>
      <c r="J8057">
        <v>35.1</v>
      </c>
      <c r="K8057">
        <v>3.85</v>
      </c>
      <c r="L8057">
        <v>2.85</v>
      </c>
      <c r="M8057">
        <v>91</v>
      </c>
      <c r="N8057">
        <f>LOG(M8057/100,2)+3</f>
        <v>2.8639384504239715</v>
      </c>
      <c r="O8057">
        <f>INDEX(lehmad!B$2:B$412,MATCH(klypsid!$B8057,lehmad!$A$2:$A$412,0))</f>
        <v>39746</v>
      </c>
      <c r="P8057" t="str">
        <f>INDEX(lehmad!D$2:D$412,MATCH(klypsid!$B8057,lehmad!$A$2:$A$412,0))</f>
        <v/>
      </c>
      <c r="Q8057">
        <f>INDEX(lehmad!E$2:E$412,MATCH(klypsid!$B8057,lehmad!$A$2:$A$412,0))</f>
        <v>1</v>
      </c>
      <c r="R8057" t="str">
        <f>INDEX(lehmad!F$2:F$412,MATCH(klypsid!$B8057,lehmad!$A$2:$A$412,0))</f>
        <v>JANOS</v>
      </c>
      <c r="S8057">
        <f>INDEX(lehmad!H$2:H$412,MATCH(klypsid!$B8057,lehmad!$A$2:$A$412,0))</f>
        <v>117</v>
      </c>
      <c r="T8057">
        <f>INDEX(lehmad!K$2:K$412,MATCH(klypsid!$B8057,lehmad!$A$2:$A$412,0))</f>
        <v>107</v>
      </c>
      <c r="U8057" s="4">
        <f t="shared" si="250"/>
        <v>1</v>
      </c>
      <c r="V8057">
        <f t="shared" si="251"/>
        <v>34</v>
      </c>
    </row>
    <row r="8058" spans="1:22" x14ac:dyDescent="0.25">
      <c r="A8058">
        <v>5310</v>
      </c>
      <c r="B8058" t="str">
        <f>"E"&amp;A8058</f>
        <v>E5310</v>
      </c>
      <c r="C8058" t="s">
        <v>158</v>
      </c>
      <c r="D8058">
        <v>1</v>
      </c>
      <c r="E8058">
        <f>IF(D8058&lt;4,D8058,4)</f>
        <v>1</v>
      </c>
      <c r="F8058" s="1">
        <v>40459</v>
      </c>
      <c r="G8058" s="1">
        <v>40521</v>
      </c>
      <c r="H8058" s="3">
        <f>G8058-F8058</f>
        <v>62</v>
      </c>
      <c r="I8058" s="3">
        <f>IF(H8058&lt;=60,1,IF(H8058&lt;=150,2,3))</f>
        <v>2</v>
      </c>
      <c r="J8058">
        <v>39.5</v>
      </c>
      <c r="K8058">
        <v>3.75</v>
      </c>
      <c r="L8058">
        <v>2.89</v>
      </c>
      <c r="M8058">
        <v>55</v>
      </c>
      <c r="N8058">
        <f>LOG(M8058/100,2)+3</f>
        <v>2.1375035237499347</v>
      </c>
      <c r="O8058">
        <f>INDEX(lehmad!B$2:B$412,MATCH(klypsid!$B8058,lehmad!$A$2:$A$412,0))</f>
        <v>39746</v>
      </c>
      <c r="P8058" t="str">
        <f>INDEX(lehmad!D$2:D$412,MATCH(klypsid!$B8058,lehmad!$A$2:$A$412,0))</f>
        <v/>
      </c>
      <c r="Q8058">
        <f>INDEX(lehmad!E$2:E$412,MATCH(klypsid!$B8058,lehmad!$A$2:$A$412,0))</f>
        <v>1</v>
      </c>
      <c r="R8058" t="str">
        <f>INDEX(lehmad!F$2:F$412,MATCH(klypsid!$B8058,lehmad!$A$2:$A$412,0))</f>
        <v>JANOS</v>
      </c>
      <c r="S8058">
        <f>INDEX(lehmad!H$2:H$412,MATCH(klypsid!$B8058,lehmad!$A$2:$A$412,0))</f>
        <v>117</v>
      </c>
      <c r="T8058">
        <f>INDEX(lehmad!K$2:K$412,MATCH(klypsid!$B8058,lehmad!$A$2:$A$412,0))</f>
        <v>107</v>
      </c>
      <c r="U8058" s="4">
        <f t="shared" si="250"/>
        <v>2</v>
      </c>
      <c r="V8058">
        <f t="shared" si="251"/>
        <v>28</v>
      </c>
    </row>
    <row r="8059" spans="1:22" x14ac:dyDescent="0.25">
      <c r="A8059">
        <v>5310</v>
      </c>
      <c r="B8059" t="str">
        <f>"E"&amp;A8059</f>
        <v>E5310</v>
      </c>
      <c r="C8059" t="s">
        <v>158</v>
      </c>
      <c r="D8059">
        <v>1</v>
      </c>
      <c r="E8059">
        <f>IF(D8059&lt;4,D8059,4)</f>
        <v>1</v>
      </c>
      <c r="F8059" s="1">
        <v>40459</v>
      </c>
      <c r="G8059" s="1">
        <v>40556</v>
      </c>
      <c r="H8059" s="3">
        <f>G8059-F8059</f>
        <v>97</v>
      </c>
      <c r="I8059" s="3">
        <f>IF(H8059&lt;=60,1,IF(H8059&lt;=150,2,3))</f>
        <v>2</v>
      </c>
      <c r="J8059">
        <v>40.200000000000003</v>
      </c>
      <c r="K8059">
        <v>3.89</v>
      </c>
      <c r="L8059">
        <v>3.16</v>
      </c>
      <c r="M8059">
        <v>40</v>
      </c>
      <c r="N8059">
        <f>LOG(M8059/100,2)+3</f>
        <v>1.6780719051126378</v>
      </c>
      <c r="O8059">
        <f>INDEX(lehmad!B$2:B$412,MATCH(klypsid!$B8059,lehmad!$A$2:$A$412,0))</f>
        <v>39746</v>
      </c>
      <c r="P8059" t="str">
        <f>INDEX(lehmad!D$2:D$412,MATCH(klypsid!$B8059,lehmad!$A$2:$A$412,0))</f>
        <v/>
      </c>
      <c r="Q8059">
        <f>INDEX(lehmad!E$2:E$412,MATCH(klypsid!$B8059,lehmad!$A$2:$A$412,0))</f>
        <v>1</v>
      </c>
      <c r="R8059" t="str">
        <f>INDEX(lehmad!F$2:F$412,MATCH(klypsid!$B8059,lehmad!$A$2:$A$412,0))</f>
        <v>JANOS</v>
      </c>
      <c r="S8059">
        <f>INDEX(lehmad!H$2:H$412,MATCH(klypsid!$B8059,lehmad!$A$2:$A$412,0))</f>
        <v>117</v>
      </c>
      <c r="T8059">
        <f>INDEX(lehmad!K$2:K$412,MATCH(klypsid!$B8059,lehmad!$A$2:$A$412,0))</f>
        <v>107</v>
      </c>
      <c r="U8059" s="4">
        <f t="shared" si="250"/>
        <v>3</v>
      </c>
      <c r="V8059">
        <f t="shared" si="251"/>
        <v>35</v>
      </c>
    </row>
    <row r="8060" spans="1:22" x14ac:dyDescent="0.25">
      <c r="A8060">
        <v>5314</v>
      </c>
      <c r="B8060" t="str">
        <f>"E"&amp;A8060</f>
        <v>E5314</v>
      </c>
      <c r="C8060" t="s">
        <v>22</v>
      </c>
      <c r="D8060">
        <v>1</v>
      </c>
      <c r="E8060">
        <f>IF(D8060&lt;4,D8060,4)</f>
        <v>1</v>
      </c>
      <c r="F8060" s="1">
        <v>40452</v>
      </c>
      <c r="G8060" s="1">
        <v>40462</v>
      </c>
      <c r="H8060" s="3">
        <f>G8060-F8060</f>
        <v>10</v>
      </c>
      <c r="I8060" s="3">
        <f>IF(H8060&lt;=60,1,IF(H8060&lt;=150,2,3))</f>
        <v>1</v>
      </c>
      <c r="J8060">
        <v>30.6</v>
      </c>
      <c r="K8060">
        <v>3.62</v>
      </c>
      <c r="L8060">
        <v>3.71</v>
      </c>
      <c r="M8060">
        <v>54</v>
      </c>
      <c r="N8060">
        <f>LOG(M8060/100,2)+3</f>
        <v>2.1110313123887439</v>
      </c>
      <c r="O8060">
        <f>INDEX(lehmad!B$2:B$412,MATCH(klypsid!$B8060,lehmad!$A$2:$A$412,0))</f>
        <v>39748</v>
      </c>
      <c r="P8060" t="str">
        <f>INDEX(lehmad!D$2:D$412,MATCH(klypsid!$B8060,lehmad!$A$2:$A$412,0))</f>
        <v/>
      </c>
      <c r="Q8060">
        <f>INDEX(lehmad!E$2:E$412,MATCH(klypsid!$B8060,lehmad!$A$2:$A$412,0))</f>
        <v>1</v>
      </c>
      <c r="R8060" t="str">
        <f>INDEX(lehmad!F$2:F$412,MATCH(klypsid!$B8060,lehmad!$A$2:$A$412,0))</f>
        <v>JANOS</v>
      </c>
      <c r="S8060">
        <f>INDEX(lehmad!H$2:H$412,MATCH(klypsid!$B8060,lehmad!$A$2:$A$412,0))</f>
        <v>117</v>
      </c>
      <c r="T8060">
        <f>INDEX(lehmad!K$2:K$412,MATCH(klypsid!$B8060,lehmad!$A$2:$A$412,0))</f>
        <v>107</v>
      </c>
      <c r="U8060" s="4">
        <f t="shared" si="250"/>
        <v>1</v>
      </c>
      <c r="V8060">
        <f t="shared" si="251"/>
        <v>10</v>
      </c>
    </row>
    <row r="8061" spans="1:22" x14ac:dyDescent="0.25">
      <c r="A8061">
        <v>5314</v>
      </c>
      <c r="B8061" t="str">
        <f>"E"&amp;A8061</f>
        <v>E5314</v>
      </c>
      <c r="C8061" t="s">
        <v>22</v>
      </c>
      <c r="D8061">
        <v>1</v>
      </c>
      <c r="E8061">
        <f>IF(D8061&lt;4,D8061,4)</f>
        <v>1</v>
      </c>
      <c r="F8061" s="1">
        <v>40452</v>
      </c>
      <c r="G8061" s="1">
        <v>40493</v>
      </c>
      <c r="H8061" s="3">
        <f>G8061-F8061</f>
        <v>41</v>
      </c>
      <c r="I8061" s="3">
        <f>IF(H8061&lt;=60,1,IF(H8061&lt;=150,2,3))</f>
        <v>1</v>
      </c>
      <c r="J8061">
        <v>34.799999999999997</v>
      </c>
      <c r="K8061">
        <v>4.08</v>
      </c>
      <c r="L8061">
        <v>2.92</v>
      </c>
      <c r="M8061">
        <v>46</v>
      </c>
      <c r="N8061">
        <f>LOG(M8061/100,2)+3</f>
        <v>1.8797057662822882</v>
      </c>
      <c r="O8061">
        <f>INDEX(lehmad!B$2:B$412,MATCH(klypsid!$B8061,lehmad!$A$2:$A$412,0))</f>
        <v>39748</v>
      </c>
      <c r="P8061" t="str">
        <f>INDEX(lehmad!D$2:D$412,MATCH(klypsid!$B8061,lehmad!$A$2:$A$412,0))</f>
        <v/>
      </c>
      <c r="Q8061">
        <f>INDEX(lehmad!E$2:E$412,MATCH(klypsid!$B8061,lehmad!$A$2:$A$412,0))</f>
        <v>1</v>
      </c>
      <c r="R8061" t="str">
        <f>INDEX(lehmad!F$2:F$412,MATCH(klypsid!$B8061,lehmad!$A$2:$A$412,0))</f>
        <v>JANOS</v>
      </c>
      <c r="S8061">
        <f>INDEX(lehmad!H$2:H$412,MATCH(klypsid!$B8061,lehmad!$A$2:$A$412,0))</f>
        <v>117</v>
      </c>
      <c r="T8061">
        <f>INDEX(lehmad!K$2:K$412,MATCH(klypsid!$B8061,lehmad!$A$2:$A$412,0))</f>
        <v>107</v>
      </c>
      <c r="U8061" s="4">
        <f t="shared" si="250"/>
        <v>2</v>
      </c>
      <c r="V8061">
        <f t="shared" si="251"/>
        <v>31</v>
      </c>
    </row>
    <row r="8062" spans="1:22" x14ac:dyDescent="0.25">
      <c r="A8062">
        <v>5314</v>
      </c>
      <c r="B8062" t="str">
        <f>"E"&amp;A8062</f>
        <v>E5314</v>
      </c>
      <c r="C8062" t="s">
        <v>22</v>
      </c>
      <c r="D8062">
        <v>1</v>
      </c>
      <c r="E8062">
        <f>IF(D8062&lt;4,D8062,4)</f>
        <v>1</v>
      </c>
      <c r="F8062" s="1">
        <v>40452</v>
      </c>
      <c r="G8062" s="1">
        <v>40521</v>
      </c>
      <c r="H8062" s="3">
        <f>G8062-F8062</f>
        <v>69</v>
      </c>
      <c r="I8062" s="3">
        <f>IF(H8062&lt;=60,1,IF(H8062&lt;=150,2,3))</f>
        <v>2</v>
      </c>
      <c r="J8062">
        <v>36.5</v>
      </c>
      <c r="K8062">
        <v>3.93</v>
      </c>
      <c r="L8062">
        <v>2.83</v>
      </c>
      <c r="M8062">
        <v>55</v>
      </c>
      <c r="N8062">
        <f>LOG(M8062/100,2)+3</f>
        <v>2.1375035237499347</v>
      </c>
      <c r="O8062">
        <f>INDEX(lehmad!B$2:B$412,MATCH(klypsid!$B8062,lehmad!$A$2:$A$412,0))</f>
        <v>39748</v>
      </c>
      <c r="P8062" t="str">
        <f>INDEX(lehmad!D$2:D$412,MATCH(klypsid!$B8062,lehmad!$A$2:$A$412,0))</f>
        <v/>
      </c>
      <c r="Q8062">
        <f>INDEX(lehmad!E$2:E$412,MATCH(klypsid!$B8062,lehmad!$A$2:$A$412,0))</f>
        <v>1</v>
      </c>
      <c r="R8062" t="str">
        <f>INDEX(lehmad!F$2:F$412,MATCH(klypsid!$B8062,lehmad!$A$2:$A$412,0))</f>
        <v>JANOS</v>
      </c>
      <c r="S8062">
        <f>INDEX(lehmad!H$2:H$412,MATCH(klypsid!$B8062,lehmad!$A$2:$A$412,0))</f>
        <v>117</v>
      </c>
      <c r="T8062">
        <f>INDEX(lehmad!K$2:K$412,MATCH(klypsid!$B8062,lehmad!$A$2:$A$412,0))</f>
        <v>107</v>
      </c>
      <c r="U8062" s="4">
        <f t="shared" si="250"/>
        <v>3</v>
      </c>
      <c r="V8062">
        <f t="shared" si="251"/>
        <v>28</v>
      </c>
    </row>
    <row r="8063" spans="1:22" x14ac:dyDescent="0.25">
      <c r="A8063">
        <v>5314</v>
      </c>
      <c r="B8063" t="str">
        <f>"E"&amp;A8063</f>
        <v>E5314</v>
      </c>
      <c r="C8063" t="s">
        <v>22</v>
      </c>
      <c r="D8063">
        <v>1</v>
      </c>
      <c r="E8063">
        <f>IF(D8063&lt;4,D8063,4)</f>
        <v>1</v>
      </c>
      <c r="F8063" s="1">
        <v>40452</v>
      </c>
      <c r="G8063" s="1">
        <v>40556</v>
      </c>
      <c r="H8063" s="3">
        <f>G8063-F8063</f>
        <v>104</v>
      </c>
      <c r="I8063" s="3">
        <f>IF(H8063&lt;=60,1,IF(H8063&lt;=150,2,3))</f>
        <v>2</v>
      </c>
      <c r="J8063">
        <v>30.3</v>
      </c>
      <c r="K8063">
        <v>3.93</v>
      </c>
      <c r="L8063">
        <v>2.88</v>
      </c>
      <c r="M8063">
        <v>114</v>
      </c>
      <c r="N8063">
        <f>LOG(M8063/100,2)+3</f>
        <v>3.1890338243900169</v>
      </c>
      <c r="O8063">
        <f>INDEX(lehmad!B$2:B$412,MATCH(klypsid!$B8063,lehmad!$A$2:$A$412,0))</f>
        <v>39748</v>
      </c>
      <c r="P8063" t="str">
        <f>INDEX(lehmad!D$2:D$412,MATCH(klypsid!$B8063,lehmad!$A$2:$A$412,0))</f>
        <v/>
      </c>
      <c r="Q8063">
        <f>INDEX(lehmad!E$2:E$412,MATCH(klypsid!$B8063,lehmad!$A$2:$A$412,0))</f>
        <v>1</v>
      </c>
      <c r="R8063" t="str">
        <f>INDEX(lehmad!F$2:F$412,MATCH(klypsid!$B8063,lehmad!$A$2:$A$412,0))</f>
        <v>JANOS</v>
      </c>
      <c r="S8063">
        <f>INDEX(lehmad!H$2:H$412,MATCH(klypsid!$B8063,lehmad!$A$2:$A$412,0))</f>
        <v>117</v>
      </c>
      <c r="T8063">
        <f>INDEX(lehmad!K$2:K$412,MATCH(klypsid!$B8063,lehmad!$A$2:$A$412,0))</f>
        <v>107</v>
      </c>
      <c r="U8063" s="4">
        <f t="shared" si="250"/>
        <v>4</v>
      </c>
      <c r="V8063">
        <f t="shared" si="251"/>
        <v>35</v>
      </c>
    </row>
    <row r="8064" spans="1:22" x14ac:dyDescent="0.25">
      <c r="A8064">
        <v>5316</v>
      </c>
      <c r="B8064" t="str">
        <f>"E"&amp;A8064</f>
        <v>E5316</v>
      </c>
      <c r="C8064" t="s">
        <v>191</v>
      </c>
      <c r="D8064">
        <v>1</v>
      </c>
      <c r="E8064">
        <f>IF(D8064&lt;4,D8064,4)</f>
        <v>1</v>
      </c>
      <c r="F8064" s="1">
        <v>40470</v>
      </c>
      <c r="G8064" s="1">
        <v>40493</v>
      </c>
      <c r="H8064" s="3">
        <f>G8064-F8064</f>
        <v>23</v>
      </c>
      <c r="I8064" s="3">
        <f>IF(H8064&lt;=60,1,IF(H8064&lt;=150,2,3))</f>
        <v>1</v>
      </c>
      <c r="J8064">
        <v>31.1</v>
      </c>
      <c r="K8064">
        <v>4.1399999999999997</v>
      </c>
      <c r="L8064">
        <v>3.25</v>
      </c>
      <c r="M8064">
        <v>22</v>
      </c>
      <c r="N8064">
        <f>LOG(M8064/100,2)+3</f>
        <v>0.8155754288625725</v>
      </c>
      <c r="O8064">
        <f>INDEX(lehmad!B$2:B$412,MATCH(klypsid!$B8064,lehmad!$A$2:$A$412,0))</f>
        <v>39751</v>
      </c>
      <c r="P8064" t="str">
        <f>INDEX(lehmad!D$2:D$412,MATCH(klypsid!$B8064,lehmad!$A$2:$A$412,0))</f>
        <v/>
      </c>
      <c r="Q8064">
        <f>INDEX(lehmad!E$2:E$412,MATCH(klypsid!$B8064,lehmad!$A$2:$A$412,0))</f>
        <v>1</v>
      </c>
      <c r="R8064" t="str">
        <f>INDEX(lehmad!F$2:F$412,MATCH(klypsid!$B8064,lehmad!$A$2:$A$412,0))</f>
        <v>JANOS</v>
      </c>
      <c r="S8064">
        <f>INDEX(lehmad!H$2:H$412,MATCH(klypsid!$B8064,lehmad!$A$2:$A$412,0))</f>
        <v>117</v>
      </c>
      <c r="T8064">
        <f>INDEX(lehmad!K$2:K$412,MATCH(klypsid!$B8064,lehmad!$A$2:$A$412,0))</f>
        <v>107</v>
      </c>
      <c r="U8064" s="4">
        <f t="shared" si="250"/>
        <v>1</v>
      </c>
      <c r="V8064">
        <f t="shared" si="251"/>
        <v>23</v>
      </c>
    </row>
    <row r="8065" spans="1:22" x14ac:dyDescent="0.25">
      <c r="A8065">
        <v>5316</v>
      </c>
      <c r="B8065" t="str">
        <f>"E"&amp;A8065</f>
        <v>E5316</v>
      </c>
      <c r="C8065" t="s">
        <v>191</v>
      </c>
      <c r="D8065">
        <v>1</v>
      </c>
      <c r="E8065">
        <f>IF(D8065&lt;4,D8065,4)</f>
        <v>1</v>
      </c>
      <c r="F8065" s="1">
        <v>40470</v>
      </c>
      <c r="G8065" s="1">
        <v>40521</v>
      </c>
      <c r="H8065" s="3">
        <f>G8065-F8065</f>
        <v>51</v>
      </c>
      <c r="I8065" s="3">
        <f>IF(H8065&lt;=60,1,IF(H8065&lt;=150,2,3))</f>
        <v>1</v>
      </c>
      <c r="J8065">
        <v>31.5</v>
      </c>
      <c r="K8065">
        <v>4.08</v>
      </c>
      <c r="L8065">
        <v>3.03</v>
      </c>
      <c r="M8065">
        <v>26</v>
      </c>
      <c r="N8065">
        <f>LOG(M8065/100,2)+3</f>
        <v>1.0565835283663676</v>
      </c>
      <c r="O8065">
        <f>INDEX(lehmad!B$2:B$412,MATCH(klypsid!$B8065,lehmad!$A$2:$A$412,0))</f>
        <v>39751</v>
      </c>
      <c r="P8065" t="str">
        <f>INDEX(lehmad!D$2:D$412,MATCH(klypsid!$B8065,lehmad!$A$2:$A$412,0))</f>
        <v/>
      </c>
      <c r="Q8065">
        <f>INDEX(lehmad!E$2:E$412,MATCH(klypsid!$B8065,lehmad!$A$2:$A$412,0))</f>
        <v>1</v>
      </c>
      <c r="R8065" t="str">
        <f>INDEX(lehmad!F$2:F$412,MATCH(klypsid!$B8065,lehmad!$A$2:$A$412,0))</f>
        <v>JANOS</v>
      </c>
      <c r="S8065">
        <f>INDEX(lehmad!H$2:H$412,MATCH(klypsid!$B8065,lehmad!$A$2:$A$412,0))</f>
        <v>117</v>
      </c>
      <c r="T8065">
        <f>INDEX(lehmad!K$2:K$412,MATCH(klypsid!$B8065,lehmad!$A$2:$A$412,0))</f>
        <v>107</v>
      </c>
      <c r="U8065" s="4">
        <f t="shared" si="250"/>
        <v>2</v>
      </c>
      <c r="V8065">
        <f t="shared" si="251"/>
        <v>28</v>
      </c>
    </row>
    <row r="8066" spans="1:22" x14ac:dyDescent="0.25">
      <c r="A8066">
        <v>5316</v>
      </c>
      <c r="B8066" t="str">
        <f>"E"&amp;A8066</f>
        <v>E5316</v>
      </c>
      <c r="C8066" t="s">
        <v>191</v>
      </c>
      <c r="D8066">
        <v>1</v>
      </c>
      <c r="E8066">
        <f>IF(D8066&lt;4,D8066,4)</f>
        <v>1</v>
      </c>
      <c r="F8066" s="1">
        <v>40470</v>
      </c>
      <c r="G8066" s="1">
        <v>40556</v>
      </c>
      <c r="H8066" s="3">
        <f>G8066-F8066</f>
        <v>86</v>
      </c>
      <c r="I8066" s="3">
        <f>IF(H8066&lt;=60,1,IF(H8066&lt;=150,2,3))</f>
        <v>2</v>
      </c>
      <c r="J8066">
        <v>32.700000000000003</v>
      </c>
      <c r="K8066">
        <v>3.86</v>
      </c>
      <c r="L8066">
        <v>3.23</v>
      </c>
      <c r="M8066">
        <v>22</v>
      </c>
      <c r="N8066">
        <f>LOG(M8066/100,2)+3</f>
        <v>0.8155754288625725</v>
      </c>
      <c r="O8066">
        <f>INDEX(lehmad!B$2:B$412,MATCH(klypsid!$B8066,lehmad!$A$2:$A$412,0))</f>
        <v>39751</v>
      </c>
      <c r="P8066" t="str">
        <f>INDEX(lehmad!D$2:D$412,MATCH(klypsid!$B8066,lehmad!$A$2:$A$412,0))</f>
        <v/>
      </c>
      <c r="Q8066">
        <f>INDEX(lehmad!E$2:E$412,MATCH(klypsid!$B8066,lehmad!$A$2:$A$412,0))</f>
        <v>1</v>
      </c>
      <c r="R8066" t="str">
        <f>INDEX(lehmad!F$2:F$412,MATCH(klypsid!$B8066,lehmad!$A$2:$A$412,0))</f>
        <v>JANOS</v>
      </c>
      <c r="S8066">
        <f>INDEX(lehmad!H$2:H$412,MATCH(klypsid!$B8066,lehmad!$A$2:$A$412,0))</f>
        <v>117</v>
      </c>
      <c r="T8066">
        <f>INDEX(lehmad!K$2:K$412,MATCH(klypsid!$B8066,lehmad!$A$2:$A$412,0))</f>
        <v>107</v>
      </c>
      <c r="U8066" s="4">
        <f t="shared" si="250"/>
        <v>3</v>
      </c>
      <c r="V8066">
        <f t="shared" si="251"/>
        <v>35</v>
      </c>
    </row>
    <row r="8067" spans="1:22" x14ac:dyDescent="0.25">
      <c r="A8067">
        <v>5317</v>
      </c>
      <c r="B8067" t="str">
        <f>"E"&amp;A8067</f>
        <v>E5317</v>
      </c>
      <c r="C8067" t="s">
        <v>55</v>
      </c>
      <c r="D8067">
        <v>1</v>
      </c>
      <c r="E8067">
        <f>IF(D8067&lt;4,D8067,4)</f>
        <v>1</v>
      </c>
      <c r="F8067" s="1">
        <v>40469</v>
      </c>
      <c r="G8067" s="1">
        <v>40493</v>
      </c>
      <c r="H8067" s="3">
        <f>G8067-F8067</f>
        <v>24</v>
      </c>
      <c r="I8067" s="3">
        <f>IF(H8067&lt;=60,1,IF(H8067&lt;=150,2,3))</f>
        <v>1</v>
      </c>
      <c r="J8067">
        <v>28.7</v>
      </c>
      <c r="K8067">
        <v>3.9</v>
      </c>
      <c r="L8067">
        <v>3.13</v>
      </c>
      <c r="M8067">
        <v>22</v>
      </c>
      <c r="N8067">
        <f>LOG(M8067/100,2)+3</f>
        <v>0.8155754288625725</v>
      </c>
      <c r="O8067">
        <f>INDEX(lehmad!B$2:B$412,MATCH(klypsid!$B8067,lehmad!$A$2:$A$412,0))</f>
        <v>39751</v>
      </c>
      <c r="P8067" t="str">
        <f>INDEX(lehmad!D$2:D$412,MATCH(klypsid!$B8067,lehmad!$A$2:$A$412,0))</f>
        <v/>
      </c>
      <c r="Q8067">
        <f>INDEX(lehmad!E$2:E$412,MATCH(klypsid!$B8067,lehmad!$A$2:$A$412,0))</f>
        <v>1</v>
      </c>
      <c r="R8067" t="str">
        <f>INDEX(lehmad!F$2:F$412,MATCH(klypsid!$B8067,lehmad!$A$2:$A$412,0))</f>
        <v>JANOS</v>
      </c>
      <c r="S8067">
        <f>INDEX(lehmad!H$2:H$412,MATCH(klypsid!$B8067,lehmad!$A$2:$A$412,0))</f>
        <v>117</v>
      </c>
      <c r="T8067">
        <f>INDEX(lehmad!K$2:K$412,MATCH(klypsid!$B8067,lehmad!$A$2:$A$412,0))</f>
        <v>107</v>
      </c>
      <c r="U8067" s="4">
        <f t="shared" ref="U8067:U8117" si="252">IF(AND(A8067=A8066,D8067=D8066),U8066+1,1)</f>
        <v>1</v>
      </c>
      <c r="V8067">
        <f t="shared" ref="V8067:V8117" si="253">IF(AND(A8067=A8066,D8067=D8066),G8067-G8066,G8067-F8067)</f>
        <v>24</v>
      </c>
    </row>
    <row r="8068" spans="1:22" x14ac:dyDescent="0.25">
      <c r="A8068">
        <v>5317</v>
      </c>
      <c r="B8068" t="str">
        <f>"E"&amp;A8068</f>
        <v>E5317</v>
      </c>
      <c r="C8068" t="s">
        <v>55</v>
      </c>
      <c r="D8068">
        <v>1</v>
      </c>
      <c r="E8068">
        <f>IF(D8068&lt;4,D8068,4)</f>
        <v>1</v>
      </c>
      <c r="F8068" s="1">
        <v>40469</v>
      </c>
      <c r="G8068" s="1">
        <v>40521</v>
      </c>
      <c r="H8068" s="3">
        <f>G8068-F8068</f>
        <v>52</v>
      </c>
      <c r="I8068" s="3">
        <f>IF(H8068&lt;=60,1,IF(H8068&lt;=150,2,3))</f>
        <v>1</v>
      </c>
      <c r="J8068">
        <v>32.6</v>
      </c>
      <c r="K8068">
        <v>3.74</v>
      </c>
      <c r="L8068">
        <v>3.08</v>
      </c>
      <c r="M8068">
        <v>11</v>
      </c>
      <c r="N8068">
        <f>LOG(M8068/100,2)+3</f>
        <v>-0.1844245711374275</v>
      </c>
      <c r="O8068">
        <f>INDEX(lehmad!B$2:B$412,MATCH(klypsid!$B8068,lehmad!$A$2:$A$412,0))</f>
        <v>39751</v>
      </c>
      <c r="P8068" t="str">
        <f>INDEX(lehmad!D$2:D$412,MATCH(klypsid!$B8068,lehmad!$A$2:$A$412,0))</f>
        <v/>
      </c>
      <c r="Q8068">
        <f>INDEX(lehmad!E$2:E$412,MATCH(klypsid!$B8068,lehmad!$A$2:$A$412,0))</f>
        <v>1</v>
      </c>
      <c r="R8068" t="str">
        <f>INDEX(lehmad!F$2:F$412,MATCH(klypsid!$B8068,lehmad!$A$2:$A$412,0))</f>
        <v>JANOS</v>
      </c>
      <c r="S8068">
        <f>INDEX(lehmad!H$2:H$412,MATCH(klypsid!$B8068,lehmad!$A$2:$A$412,0))</f>
        <v>117</v>
      </c>
      <c r="T8068">
        <f>INDEX(lehmad!K$2:K$412,MATCH(klypsid!$B8068,lehmad!$A$2:$A$412,0))</f>
        <v>107</v>
      </c>
      <c r="U8068" s="4">
        <f t="shared" si="252"/>
        <v>2</v>
      </c>
      <c r="V8068">
        <f t="shared" si="253"/>
        <v>28</v>
      </c>
    </row>
    <row r="8069" spans="1:22" x14ac:dyDescent="0.25">
      <c r="A8069">
        <v>5317</v>
      </c>
      <c r="B8069" t="str">
        <f>"E"&amp;A8069</f>
        <v>E5317</v>
      </c>
      <c r="C8069" t="s">
        <v>55</v>
      </c>
      <c r="D8069">
        <v>1</v>
      </c>
      <c r="E8069">
        <f>IF(D8069&lt;4,D8069,4)</f>
        <v>1</v>
      </c>
      <c r="F8069" s="1">
        <v>40469</v>
      </c>
      <c r="G8069" s="1">
        <v>40556</v>
      </c>
      <c r="H8069" s="3">
        <f>G8069-F8069</f>
        <v>87</v>
      </c>
      <c r="I8069" s="3">
        <f>IF(H8069&lt;=60,1,IF(H8069&lt;=150,2,3))</f>
        <v>2</v>
      </c>
      <c r="J8069">
        <v>25</v>
      </c>
      <c r="K8069">
        <v>4.21</v>
      </c>
      <c r="L8069">
        <v>2.9</v>
      </c>
      <c r="M8069">
        <v>19</v>
      </c>
      <c r="N8069">
        <f>LOG(M8069/100,2)+3</f>
        <v>0.60407132366886085</v>
      </c>
      <c r="O8069">
        <f>INDEX(lehmad!B$2:B$412,MATCH(klypsid!$B8069,lehmad!$A$2:$A$412,0))</f>
        <v>39751</v>
      </c>
      <c r="P8069" t="str">
        <f>INDEX(lehmad!D$2:D$412,MATCH(klypsid!$B8069,lehmad!$A$2:$A$412,0))</f>
        <v/>
      </c>
      <c r="Q8069">
        <f>INDEX(lehmad!E$2:E$412,MATCH(klypsid!$B8069,lehmad!$A$2:$A$412,0))</f>
        <v>1</v>
      </c>
      <c r="R8069" t="str">
        <f>INDEX(lehmad!F$2:F$412,MATCH(klypsid!$B8069,lehmad!$A$2:$A$412,0))</f>
        <v>JANOS</v>
      </c>
      <c r="S8069">
        <f>INDEX(lehmad!H$2:H$412,MATCH(klypsid!$B8069,lehmad!$A$2:$A$412,0))</f>
        <v>117</v>
      </c>
      <c r="T8069">
        <f>INDEX(lehmad!K$2:K$412,MATCH(klypsid!$B8069,lehmad!$A$2:$A$412,0))</f>
        <v>107</v>
      </c>
      <c r="U8069" s="4">
        <f t="shared" si="252"/>
        <v>3</v>
      </c>
      <c r="V8069">
        <f t="shared" si="253"/>
        <v>35</v>
      </c>
    </row>
    <row r="8070" spans="1:22" x14ac:dyDescent="0.25">
      <c r="A8070">
        <v>5320</v>
      </c>
      <c r="B8070" t="str">
        <f>"E"&amp;A8070</f>
        <v>E5320</v>
      </c>
      <c r="C8070" t="s">
        <v>51</v>
      </c>
      <c r="D8070">
        <v>1</v>
      </c>
      <c r="E8070">
        <f>IF(D8070&lt;4,D8070,4)</f>
        <v>1</v>
      </c>
      <c r="F8070" s="1">
        <v>40462</v>
      </c>
      <c r="G8070" s="1">
        <v>40493</v>
      </c>
      <c r="H8070" s="3">
        <f>G8070-F8070</f>
        <v>31</v>
      </c>
      <c r="I8070" s="3">
        <f>IF(H8070&lt;=60,1,IF(H8070&lt;=150,2,3))</f>
        <v>1</v>
      </c>
      <c r="J8070">
        <v>25.9</v>
      </c>
      <c r="K8070">
        <v>4.63</v>
      </c>
      <c r="L8070">
        <v>3.25</v>
      </c>
      <c r="M8070">
        <v>20</v>
      </c>
      <c r="N8070">
        <f>LOG(M8070/100,2)+3</f>
        <v>0.67807190511263782</v>
      </c>
      <c r="O8070">
        <f>INDEX(lehmad!B$2:B$412,MATCH(klypsid!$B8070,lehmad!$A$2:$A$412,0))</f>
        <v>39756</v>
      </c>
      <c r="P8070" t="str">
        <f>INDEX(lehmad!D$2:D$412,MATCH(klypsid!$B8070,lehmad!$A$2:$A$412,0))</f>
        <v/>
      </c>
      <c r="Q8070">
        <f>INDEX(lehmad!E$2:E$412,MATCH(klypsid!$B8070,lehmad!$A$2:$A$412,0))</f>
        <v>0.93799999999999994</v>
      </c>
      <c r="R8070" t="str">
        <f>INDEX(lehmad!F$2:F$412,MATCH(klypsid!$B8070,lehmad!$A$2:$A$412,0))</f>
        <v>JANOS</v>
      </c>
      <c r="S8070">
        <f>INDEX(lehmad!H$2:H$412,MATCH(klypsid!$B8070,lehmad!$A$2:$A$412,0))</f>
        <v>117</v>
      </c>
      <c r="T8070">
        <f>INDEX(lehmad!K$2:K$412,MATCH(klypsid!$B8070,lehmad!$A$2:$A$412,0))</f>
        <v>107</v>
      </c>
      <c r="U8070" s="4">
        <f t="shared" si="252"/>
        <v>1</v>
      </c>
      <c r="V8070">
        <f t="shared" si="253"/>
        <v>31</v>
      </c>
    </row>
    <row r="8071" spans="1:22" x14ac:dyDescent="0.25">
      <c r="A8071">
        <v>5320</v>
      </c>
      <c r="B8071" t="str">
        <f>"E"&amp;A8071</f>
        <v>E5320</v>
      </c>
      <c r="C8071" t="s">
        <v>51</v>
      </c>
      <c r="D8071">
        <v>1</v>
      </c>
      <c r="E8071">
        <f>IF(D8071&lt;4,D8071,4)</f>
        <v>1</v>
      </c>
      <c r="F8071" s="1">
        <v>40462</v>
      </c>
      <c r="G8071" s="1">
        <v>40521</v>
      </c>
      <c r="H8071" s="3">
        <f>G8071-F8071</f>
        <v>59</v>
      </c>
      <c r="I8071" s="3">
        <f>IF(H8071&lt;=60,1,IF(H8071&lt;=150,2,3))</f>
        <v>1</v>
      </c>
      <c r="J8071">
        <v>29.6</v>
      </c>
      <c r="K8071">
        <v>4.58</v>
      </c>
      <c r="L8071">
        <v>3.3</v>
      </c>
      <c r="M8071">
        <v>28</v>
      </c>
      <c r="N8071">
        <f>LOG(M8071/100,2)+3</f>
        <v>1.1634987322828796</v>
      </c>
      <c r="O8071">
        <f>INDEX(lehmad!B$2:B$412,MATCH(klypsid!$B8071,lehmad!$A$2:$A$412,0))</f>
        <v>39756</v>
      </c>
      <c r="P8071" t="str">
        <f>INDEX(lehmad!D$2:D$412,MATCH(klypsid!$B8071,lehmad!$A$2:$A$412,0))</f>
        <v/>
      </c>
      <c r="Q8071">
        <f>INDEX(lehmad!E$2:E$412,MATCH(klypsid!$B8071,lehmad!$A$2:$A$412,0))</f>
        <v>0.93799999999999994</v>
      </c>
      <c r="R8071" t="str">
        <f>INDEX(lehmad!F$2:F$412,MATCH(klypsid!$B8071,lehmad!$A$2:$A$412,0))</f>
        <v>JANOS</v>
      </c>
      <c r="S8071">
        <f>INDEX(lehmad!H$2:H$412,MATCH(klypsid!$B8071,lehmad!$A$2:$A$412,0))</f>
        <v>117</v>
      </c>
      <c r="T8071">
        <f>INDEX(lehmad!K$2:K$412,MATCH(klypsid!$B8071,lehmad!$A$2:$A$412,0))</f>
        <v>107</v>
      </c>
      <c r="U8071" s="4">
        <f t="shared" si="252"/>
        <v>2</v>
      </c>
      <c r="V8071">
        <f t="shared" si="253"/>
        <v>28</v>
      </c>
    </row>
    <row r="8072" spans="1:22" x14ac:dyDescent="0.25">
      <c r="A8072">
        <v>5320</v>
      </c>
      <c r="B8072" t="str">
        <f>"E"&amp;A8072</f>
        <v>E5320</v>
      </c>
      <c r="C8072" t="s">
        <v>51</v>
      </c>
      <c r="D8072">
        <v>1</v>
      </c>
      <c r="E8072">
        <f>IF(D8072&lt;4,D8072,4)</f>
        <v>1</v>
      </c>
      <c r="F8072" s="1">
        <v>40462</v>
      </c>
      <c r="G8072" s="1">
        <v>40556</v>
      </c>
      <c r="H8072" s="3">
        <f>G8072-F8072</f>
        <v>94</v>
      </c>
      <c r="I8072" s="3">
        <f>IF(H8072&lt;=60,1,IF(H8072&lt;=150,2,3))</f>
        <v>2</v>
      </c>
      <c r="J8072">
        <v>28.2</v>
      </c>
      <c r="K8072">
        <v>4.6100000000000003</v>
      </c>
      <c r="L8072">
        <v>3.72</v>
      </c>
      <c r="M8072">
        <v>28</v>
      </c>
      <c r="N8072">
        <f>LOG(M8072/100,2)+3</f>
        <v>1.1634987322828796</v>
      </c>
      <c r="O8072">
        <f>INDEX(lehmad!B$2:B$412,MATCH(klypsid!$B8072,lehmad!$A$2:$A$412,0))</f>
        <v>39756</v>
      </c>
      <c r="P8072" t="str">
        <f>INDEX(lehmad!D$2:D$412,MATCH(klypsid!$B8072,lehmad!$A$2:$A$412,0))</f>
        <v/>
      </c>
      <c r="Q8072">
        <f>INDEX(lehmad!E$2:E$412,MATCH(klypsid!$B8072,lehmad!$A$2:$A$412,0))</f>
        <v>0.93799999999999994</v>
      </c>
      <c r="R8072" t="str">
        <f>INDEX(lehmad!F$2:F$412,MATCH(klypsid!$B8072,lehmad!$A$2:$A$412,0))</f>
        <v>JANOS</v>
      </c>
      <c r="S8072">
        <f>INDEX(lehmad!H$2:H$412,MATCH(klypsid!$B8072,lehmad!$A$2:$A$412,0))</f>
        <v>117</v>
      </c>
      <c r="T8072">
        <f>INDEX(lehmad!K$2:K$412,MATCH(klypsid!$B8072,lehmad!$A$2:$A$412,0))</f>
        <v>107</v>
      </c>
      <c r="U8072" s="4">
        <f t="shared" si="252"/>
        <v>3</v>
      </c>
      <c r="V8072">
        <f t="shared" si="253"/>
        <v>35</v>
      </c>
    </row>
    <row r="8073" spans="1:22" x14ac:dyDescent="0.25">
      <c r="A8073">
        <v>5321</v>
      </c>
      <c r="B8073" t="str">
        <f>"E"&amp;A8073</f>
        <v>E5321</v>
      </c>
      <c r="C8073" t="s">
        <v>11</v>
      </c>
      <c r="D8073">
        <v>1</v>
      </c>
      <c r="E8073">
        <f>IF(D8073&lt;4,D8073,4)</f>
        <v>1</v>
      </c>
      <c r="F8073" s="1">
        <v>40518</v>
      </c>
      <c r="G8073" s="1">
        <v>40556</v>
      </c>
      <c r="H8073" s="3">
        <f>G8073-F8073</f>
        <v>38</v>
      </c>
      <c r="I8073" s="3">
        <f>IF(H8073&lt;=60,1,IF(H8073&lt;=150,2,3))</f>
        <v>1</v>
      </c>
      <c r="J8073">
        <v>28.5</v>
      </c>
      <c r="K8073">
        <v>3.72</v>
      </c>
      <c r="L8073">
        <v>3.62</v>
      </c>
      <c r="M8073">
        <v>725</v>
      </c>
      <c r="N8073">
        <f>LOG(M8073/100,2)+3</f>
        <v>5.8579809951275728</v>
      </c>
      <c r="O8073">
        <f>INDEX(lehmad!B$2:B$412,MATCH(klypsid!$B8073,lehmad!$A$2:$A$412,0))</f>
        <v>39756</v>
      </c>
      <c r="P8073" t="str">
        <f>INDEX(lehmad!D$2:D$412,MATCH(klypsid!$B8073,lehmad!$A$2:$A$412,0))</f>
        <v/>
      </c>
      <c r="Q8073">
        <f>INDEX(lehmad!E$2:E$412,MATCH(klypsid!$B8073,lehmad!$A$2:$A$412,0))</f>
        <v>1</v>
      </c>
      <c r="R8073" t="str">
        <f>INDEX(lehmad!F$2:F$412,MATCH(klypsid!$B8073,lehmad!$A$2:$A$412,0))</f>
        <v>JANOS</v>
      </c>
      <c r="S8073">
        <f>INDEX(lehmad!H$2:H$412,MATCH(klypsid!$B8073,lehmad!$A$2:$A$412,0))</f>
        <v>117</v>
      </c>
      <c r="T8073">
        <f>INDEX(lehmad!K$2:K$412,MATCH(klypsid!$B8073,lehmad!$A$2:$A$412,0))</f>
        <v>107</v>
      </c>
      <c r="U8073" s="4">
        <f t="shared" si="252"/>
        <v>1</v>
      </c>
      <c r="V8073">
        <f t="shared" si="253"/>
        <v>38</v>
      </c>
    </row>
    <row r="8074" spans="1:22" x14ac:dyDescent="0.25">
      <c r="A8074">
        <v>5323</v>
      </c>
      <c r="B8074" t="str">
        <f>"E"&amp;A8074</f>
        <v>E5323</v>
      </c>
      <c r="C8074" t="s">
        <v>25</v>
      </c>
      <c r="D8074">
        <v>1</v>
      </c>
      <c r="E8074">
        <f>IF(D8074&lt;4,D8074,4)</f>
        <v>1</v>
      </c>
      <c r="F8074" s="1">
        <v>40507</v>
      </c>
      <c r="G8074" s="1">
        <v>40521</v>
      </c>
      <c r="H8074" s="3">
        <f>G8074-F8074</f>
        <v>14</v>
      </c>
      <c r="I8074" s="3">
        <f>IF(H8074&lt;=60,1,IF(H8074&lt;=150,2,3))</f>
        <v>1</v>
      </c>
      <c r="J8074">
        <v>34.700000000000003</v>
      </c>
      <c r="K8074">
        <v>5.0199999999999996</v>
      </c>
      <c r="L8074">
        <v>3.16</v>
      </c>
      <c r="M8074">
        <v>21</v>
      </c>
      <c r="N8074">
        <f>LOG(M8074/100,2)+3</f>
        <v>0.74846123300403544</v>
      </c>
      <c r="O8074">
        <f>INDEX(lehmad!B$2:B$412,MATCH(klypsid!$B8074,lehmad!$A$2:$A$412,0))</f>
        <v>39757</v>
      </c>
      <c r="P8074" t="str">
        <f>INDEX(lehmad!D$2:D$412,MATCH(klypsid!$B8074,lehmad!$A$2:$A$412,0))</f>
        <v/>
      </c>
      <c r="Q8074">
        <f>INDEX(lehmad!E$2:E$412,MATCH(klypsid!$B8074,lehmad!$A$2:$A$412,0))</f>
        <v>1</v>
      </c>
      <c r="R8074" t="str">
        <f>INDEX(lehmad!F$2:F$412,MATCH(klypsid!$B8074,lehmad!$A$2:$A$412,0))</f>
        <v>JANOS</v>
      </c>
      <c r="S8074">
        <f>INDEX(lehmad!H$2:H$412,MATCH(klypsid!$B8074,lehmad!$A$2:$A$412,0))</f>
        <v>117</v>
      </c>
      <c r="T8074">
        <f>INDEX(lehmad!K$2:K$412,MATCH(klypsid!$B8074,lehmad!$A$2:$A$412,0))</f>
        <v>107</v>
      </c>
      <c r="U8074" s="4">
        <f t="shared" si="252"/>
        <v>1</v>
      </c>
      <c r="V8074">
        <f t="shared" si="253"/>
        <v>14</v>
      </c>
    </row>
    <row r="8075" spans="1:22" x14ac:dyDescent="0.25">
      <c r="A8075">
        <v>5323</v>
      </c>
      <c r="B8075" t="str">
        <f>"E"&amp;A8075</f>
        <v>E5323</v>
      </c>
      <c r="C8075" t="s">
        <v>25</v>
      </c>
      <c r="D8075">
        <v>1</v>
      </c>
      <c r="E8075">
        <f>IF(D8075&lt;4,D8075,4)</f>
        <v>1</v>
      </c>
      <c r="F8075" s="1">
        <v>40507</v>
      </c>
      <c r="G8075" s="1">
        <v>40556</v>
      </c>
      <c r="H8075" s="3">
        <f>G8075-F8075</f>
        <v>49</v>
      </c>
      <c r="I8075" s="3">
        <f>IF(H8075&lt;=60,1,IF(H8075&lt;=150,2,3))</f>
        <v>1</v>
      </c>
      <c r="J8075">
        <v>44.7</v>
      </c>
      <c r="K8075">
        <v>3.65</v>
      </c>
      <c r="L8075">
        <v>2.91</v>
      </c>
      <c r="M8075">
        <v>21</v>
      </c>
      <c r="N8075">
        <f>LOG(M8075/100,2)+3</f>
        <v>0.74846123300403544</v>
      </c>
      <c r="O8075">
        <f>INDEX(lehmad!B$2:B$412,MATCH(klypsid!$B8075,lehmad!$A$2:$A$412,0))</f>
        <v>39757</v>
      </c>
      <c r="P8075" t="str">
        <f>INDEX(lehmad!D$2:D$412,MATCH(klypsid!$B8075,lehmad!$A$2:$A$412,0))</f>
        <v/>
      </c>
      <c r="Q8075">
        <f>INDEX(lehmad!E$2:E$412,MATCH(klypsid!$B8075,lehmad!$A$2:$A$412,0))</f>
        <v>1</v>
      </c>
      <c r="R8075" t="str">
        <f>INDEX(lehmad!F$2:F$412,MATCH(klypsid!$B8075,lehmad!$A$2:$A$412,0))</f>
        <v>JANOS</v>
      </c>
      <c r="S8075">
        <f>INDEX(lehmad!H$2:H$412,MATCH(klypsid!$B8075,lehmad!$A$2:$A$412,0))</f>
        <v>117</v>
      </c>
      <c r="T8075">
        <f>INDEX(lehmad!K$2:K$412,MATCH(klypsid!$B8075,lehmad!$A$2:$A$412,0))</f>
        <v>107</v>
      </c>
      <c r="U8075" s="4">
        <f t="shared" si="252"/>
        <v>2</v>
      </c>
      <c r="V8075">
        <f t="shared" si="253"/>
        <v>35</v>
      </c>
    </row>
    <row r="8076" spans="1:22" x14ac:dyDescent="0.25">
      <c r="A8076">
        <v>5324</v>
      </c>
      <c r="B8076" t="str">
        <f>"E"&amp;A8076</f>
        <v>E5324</v>
      </c>
      <c r="C8076" t="s">
        <v>192</v>
      </c>
      <c r="D8076">
        <v>1</v>
      </c>
      <c r="E8076">
        <f>IF(D8076&lt;4,D8076,4)</f>
        <v>1</v>
      </c>
      <c r="F8076" s="1">
        <v>40493</v>
      </c>
      <c r="G8076" s="1">
        <v>40521</v>
      </c>
      <c r="H8076" s="3">
        <f>G8076-F8076</f>
        <v>28</v>
      </c>
      <c r="I8076" s="3">
        <f>IF(H8076&lt;=60,1,IF(H8076&lt;=150,2,3))</f>
        <v>1</v>
      </c>
      <c r="J8076">
        <v>32.5</v>
      </c>
      <c r="K8076">
        <v>3.52</v>
      </c>
      <c r="L8076">
        <v>3</v>
      </c>
      <c r="M8076">
        <v>45</v>
      </c>
      <c r="N8076">
        <f>LOG(M8076/100,2)+3</f>
        <v>1.84799690655495</v>
      </c>
      <c r="O8076">
        <f>INDEX(lehmad!B$2:B$412,MATCH(klypsid!$B8076,lehmad!$A$2:$A$412,0))</f>
        <v>39758</v>
      </c>
      <c r="P8076" t="str">
        <f>INDEX(lehmad!D$2:D$412,MATCH(klypsid!$B8076,lehmad!$A$2:$A$412,0))</f>
        <v/>
      </c>
      <c r="Q8076">
        <f>INDEX(lehmad!E$2:E$412,MATCH(klypsid!$B8076,lehmad!$A$2:$A$412,0))</f>
        <v>1</v>
      </c>
      <c r="R8076" t="str">
        <f>INDEX(lehmad!F$2:F$412,MATCH(klypsid!$B8076,lehmad!$A$2:$A$412,0))</f>
        <v>JANOS</v>
      </c>
      <c r="S8076">
        <f>INDEX(lehmad!H$2:H$412,MATCH(klypsid!$B8076,lehmad!$A$2:$A$412,0))</f>
        <v>117</v>
      </c>
      <c r="T8076">
        <f>INDEX(lehmad!K$2:K$412,MATCH(klypsid!$B8076,lehmad!$A$2:$A$412,0))</f>
        <v>107</v>
      </c>
      <c r="U8076" s="4">
        <f t="shared" si="252"/>
        <v>1</v>
      </c>
      <c r="V8076">
        <f t="shared" si="253"/>
        <v>28</v>
      </c>
    </row>
    <row r="8077" spans="1:22" x14ac:dyDescent="0.25">
      <c r="A8077">
        <v>5324</v>
      </c>
      <c r="B8077" t="str">
        <f>"E"&amp;A8077</f>
        <v>E5324</v>
      </c>
      <c r="C8077" t="s">
        <v>192</v>
      </c>
      <c r="D8077">
        <v>1</v>
      </c>
      <c r="E8077">
        <f>IF(D8077&lt;4,D8077,4)</f>
        <v>1</v>
      </c>
      <c r="F8077" s="1">
        <v>40493</v>
      </c>
      <c r="G8077" s="1">
        <v>40556</v>
      </c>
      <c r="H8077" s="3">
        <f>G8077-F8077</f>
        <v>63</v>
      </c>
      <c r="I8077" s="3">
        <f>IF(H8077&lt;=60,1,IF(H8077&lt;=150,2,3))</f>
        <v>2</v>
      </c>
      <c r="J8077">
        <v>35.6</v>
      </c>
      <c r="K8077">
        <v>4.33</v>
      </c>
      <c r="L8077">
        <v>2.95</v>
      </c>
      <c r="M8077">
        <v>111</v>
      </c>
      <c r="N8077">
        <f>LOG(M8077/100,2)+3</f>
        <v>3.1505596765753814</v>
      </c>
      <c r="O8077">
        <f>INDEX(lehmad!B$2:B$412,MATCH(klypsid!$B8077,lehmad!$A$2:$A$412,0))</f>
        <v>39758</v>
      </c>
      <c r="P8077" t="str">
        <f>INDEX(lehmad!D$2:D$412,MATCH(klypsid!$B8077,lehmad!$A$2:$A$412,0))</f>
        <v/>
      </c>
      <c r="Q8077">
        <f>INDEX(lehmad!E$2:E$412,MATCH(klypsid!$B8077,lehmad!$A$2:$A$412,0))</f>
        <v>1</v>
      </c>
      <c r="R8077" t="str">
        <f>INDEX(lehmad!F$2:F$412,MATCH(klypsid!$B8077,lehmad!$A$2:$A$412,0))</f>
        <v>JANOS</v>
      </c>
      <c r="S8077">
        <f>INDEX(lehmad!H$2:H$412,MATCH(klypsid!$B8077,lehmad!$A$2:$A$412,0))</f>
        <v>117</v>
      </c>
      <c r="T8077">
        <f>INDEX(lehmad!K$2:K$412,MATCH(klypsid!$B8077,lehmad!$A$2:$A$412,0))</f>
        <v>107</v>
      </c>
      <c r="U8077" s="4">
        <f t="shared" si="252"/>
        <v>2</v>
      </c>
      <c r="V8077">
        <f t="shared" si="253"/>
        <v>35</v>
      </c>
    </row>
    <row r="8078" spans="1:22" x14ac:dyDescent="0.25">
      <c r="A8078">
        <v>5327</v>
      </c>
      <c r="B8078" t="str">
        <f>"E"&amp;A8078</f>
        <v>E5327</v>
      </c>
      <c r="C8078" t="s">
        <v>19</v>
      </c>
      <c r="D8078">
        <v>1</v>
      </c>
      <c r="E8078">
        <f>IF(D8078&lt;4,D8078,4)</f>
        <v>1</v>
      </c>
      <c r="F8078" s="1">
        <v>40503</v>
      </c>
      <c r="G8078" s="1">
        <v>40521</v>
      </c>
      <c r="H8078" s="3">
        <f>G8078-F8078</f>
        <v>18</v>
      </c>
      <c r="I8078" s="3">
        <f>IF(H8078&lt;=60,1,IF(H8078&lt;=150,2,3))</f>
        <v>1</v>
      </c>
      <c r="J8078">
        <v>29.6</v>
      </c>
      <c r="K8078">
        <v>3.72</v>
      </c>
      <c r="L8078">
        <v>3.35</v>
      </c>
      <c r="M8078">
        <v>19</v>
      </c>
      <c r="N8078">
        <f>LOG(M8078/100,2)+3</f>
        <v>0.60407132366886085</v>
      </c>
      <c r="O8078">
        <f>INDEX(lehmad!B$2:B$412,MATCH(klypsid!$B8078,lehmad!$A$2:$A$412,0))</f>
        <v>39758</v>
      </c>
      <c r="P8078" t="str">
        <f>INDEX(lehmad!D$2:D$412,MATCH(klypsid!$B8078,lehmad!$A$2:$A$412,0))</f>
        <v/>
      </c>
      <c r="Q8078">
        <f>INDEX(lehmad!E$2:E$412,MATCH(klypsid!$B8078,lehmad!$A$2:$A$412,0))</f>
        <v>1</v>
      </c>
      <c r="R8078" t="str">
        <f>INDEX(lehmad!F$2:F$412,MATCH(klypsid!$B8078,lehmad!$A$2:$A$412,0))</f>
        <v>JANOS</v>
      </c>
      <c r="S8078">
        <f>INDEX(lehmad!H$2:H$412,MATCH(klypsid!$B8078,lehmad!$A$2:$A$412,0))</f>
        <v>117</v>
      </c>
      <c r="T8078">
        <f>INDEX(lehmad!K$2:K$412,MATCH(klypsid!$B8078,lehmad!$A$2:$A$412,0))</f>
        <v>107</v>
      </c>
      <c r="U8078" s="4">
        <f t="shared" si="252"/>
        <v>1</v>
      </c>
      <c r="V8078">
        <f t="shared" si="253"/>
        <v>18</v>
      </c>
    </row>
    <row r="8079" spans="1:22" x14ac:dyDescent="0.25">
      <c r="A8079">
        <v>5327</v>
      </c>
      <c r="B8079" t="str">
        <f>"E"&amp;A8079</f>
        <v>E5327</v>
      </c>
      <c r="C8079" t="s">
        <v>19</v>
      </c>
      <c r="D8079">
        <v>1</v>
      </c>
      <c r="E8079">
        <f>IF(D8079&lt;4,D8079,4)</f>
        <v>1</v>
      </c>
      <c r="F8079" s="1">
        <v>40503</v>
      </c>
      <c r="G8079" s="1">
        <v>40556</v>
      </c>
      <c r="H8079" s="3">
        <f>G8079-F8079</f>
        <v>53</v>
      </c>
      <c r="I8079" s="3">
        <f>IF(H8079&lt;=60,1,IF(H8079&lt;=150,2,3))</f>
        <v>1</v>
      </c>
      <c r="J8079">
        <v>29.9</v>
      </c>
      <c r="K8079">
        <v>4</v>
      </c>
      <c r="L8079">
        <v>3.43</v>
      </c>
      <c r="M8079">
        <v>41</v>
      </c>
      <c r="N8079">
        <f>LOG(M8079/100,2)+3</f>
        <v>1.7136958148433588</v>
      </c>
      <c r="O8079">
        <f>INDEX(lehmad!B$2:B$412,MATCH(klypsid!$B8079,lehmad!$A$2:$A$412,0))</f>
        <v>39758</v>
      </c>
      <c r="P8079" t="str">
        <f>INDEX(lehmad!D$2:D$412,MATCH(klypsid!$B8079,lehmad!$A$2:$A$412,0))</f>
        <v/>
      </c>
      <c r="Q8079">
        <f>INDEX(lehmad!E$2:E$412,MATCH(klypsid!$B8079,lehmad!$A$2:$A$412,0))</f>
        <v>1</v>
      </c>
      <c r="R8079" t="str">
        <f>INDEX(lehmad!F$2:F$412,MATCH(klypsid!$B8079,lehmad!$A$2:$A$412,0))</f>
        <v>JANOS</v>
      </c>
      <c r="S8079">
        <f>INDEX(lehmad!H$2:H$412,MATCH(klypsid!$B8079,lehmad!$A$2:$A$412,0))</f>
        <v>117</v>
      </c>
      <c r="T8079">
        <f>INDEX(lehmad!K$2:K$412,MATCH(klypsid!$B8079,lehmad!$A$2:$A$412,0))</f>
        <v>107</v>
      </c>
      <c r="U8079" s="4">
        <f t="shared" si="252"/>
        <v>2</v>
      </c>
      <c r="V8079">
        <f t="shared" si="253"/>
        <v>35</v>
      </c>
    </row>
    <row r="8080" spans="1:22" x14ac:dyDescent="0.25">
      <c r="A8080">
        <v>5328</v>
      </c>
      <c r="B8080" t="str">
        <f>"E"&amp;A8080</f>
        <v>E5328</v>
      </c>
      <c r="C8080" t="s">
        <v>193</v>
      </c>
      <c r="D8080">
        <v>1</v>
      </c>
      <c r="E8080">
        <f>IF(D8080&lt;4,D8080,4)</f>
        <v>1</v>
      </c>
      <c r="F8080" s="1">
        <v>40469</v>
      </c>
      <c r="G8080" s="1">
        <v>40493</v>
      </c>
      <c r="H8080" s="3">
        <f>G8080-F8080</f>
        <v>24</v>
      </c>
      <c r="I8080" s="3">
        <f>IF(H8080&lt;=60,1,IF(H8080&lt;=150,2,3))</f>
        <v>1</v>
      </c>
      <c r="J8080">
        <v>25.1</v>
      </c>
      <c r="K8080">
        <v>4.49</v>
      </c>
      <c r="L8080">
        <v>3.23</v>
      </c>
      <c r="M8080">
        <v>25</v>
      </c>
      <c r="N8080">
        <f>LOG(M8080/100,2)+3</f>
        <v>1</v>
      </c>
      <c r="O8080">
        <f>INDEX(lehmad!B$2:B$412,MATCH(klypsid!$B8080,lehmad!$A$2:$A$412,0))</f>
        <v>39758</v>
      </c>
      <c r="P8080" t="str">
        <f>INDEX(lehmad!D$2:D$412,MATCH(klypsid!$B8080,lehmad!$A$2:$A$412,0))</f>
        <v/>
      </c>
      <c r="Q8080">
        <f>INDEX(lehmad!E$2:E$412,MATCH(klypsid!$B8080,lehmad!$A$2:$A$412,0))</f>
        <v>0.875</v>
      </c>
      <c r="R8080" t="str">
        <f>INDEX(lehmad!F$2:F$412,MATCH(klypsid!$B8080,lehmad!$A$2:$A$412,0))</f>
        <v>JANOS</v>
      </c>
      <c r="S8080">
        <f>INDEX(lehmad!H$2:H$412,MATCH(klypsid!$B8080,lehmad!$A$2:$A$412,0))</f>
        <v>117</v>
      </c>
      <c r="T8080">
        <f>INDEX(lehmad!K$2:K$412,MATCH(klypsid!$B8080,lehmad!$A$2:$A$412,0))</f>
        <v>107</v>
      </c>
      <c r="U8080" s="4">
        <f t="shared" si="252"/>
        <v>1</v>
      </c>
      <c r="V8080">
        <f t="shared" si="253"/>
        <v>24</v>
      </c>
    </row>
    <row r="8081" spans="1:22" x14ac:dyDescent="0.25">
      <c r="A8081">
        <v>5328</v>
      </c>
      <c r="B8081" t="str">
        <f>"E"&amp;A8081</f>
        <v>E5328</v>
      </c>
      <c r="C8081" t="s">
        <v>193</v>
      </c>
      <c r="D8081">
        <v>1</v>
      </c>
      <c r="E8081">
        <f>IF(D8081&lt;4,D8081,4)</f>
        <v>1</v>
      </c>
      <c r="F8081" s="1">
        <v>40469</v>
      </c>
      <c r="G8081" s="1">
        <v>40521</v>
      </c>
      <c r="H8081" s="3">
        <f>G8081-F8081</f>
        <v>52</v>
      </c>
      <c r="I8081" s="3">
        <f>IF(H8081&lt;=60,1,IF(H8081&lt;=150,2,3))</f>
        <v>1</v>
      </c>
      <c r="J8081">
        <v>27.5</v>
      </c>
      <c r="K8081">
        <v>4.13</v>
      </c>
      <c r="L8081">
        <v>3.16</v>
      </c>
      <c r="M8081">
        <v>12</v>
      </c>
      <c r="N8081">
        <f>LOG(M8081/100,2)+3</f>
        <v>-5.8893689053568732E-2</v>
      </c>
      <c r="O8081">
        <f>INDEX(lehmad!B$2:B$412,MATCH(klypsid!$B8081,lehmad!$A$2:$A$412,0))</f>
        <v>39758</v>
      </c>
      <c r="P8081" t="str">
        <f>INDEX(lehmad!D$2:D$412,MATCH(klypsid!$B8081,lehmad!$A$2:$A$412,0))</f>
        <v/>
      </c>
      <c r="Q8081">
        <f>INDEX(lehmad!E$2:E$412,MATCH(klypsid!$B8081,lehmad!$A$2:$A$412,0))</f>
        <v>0.875</v>
      </c>
      <c r="R8081" t="str">
        <f>INDEX(lehmad!F$2:F$412,MATCH(klypsid!$B8081,lehmad!$A$2:$A$412,0))</f>
        <v>JANOS</v>
      </c>
      <c r="S8081">
        <f>INDEX(lehmad!H$2:H$412,MATCH(klypsid!$B8081,lehmad!$A$2:$A$412,0))</f>
        <v>117</v>
      </c>
      <c r="T8081">
        <f>INDEX(lehmad!K$2:K$412,MATCH(klypsid!$B8081,lehmad!$A$2:$A$412,0))</f>
        <v>107</v>
      </c>
      <c r="U8081" s="4">
        <f t="shared" si="252"/>
        <v>2</v>
      </c>
      <c r="V8081">
        <f t="shared" si="253"/>
        <v>28</v>
      </c>
    </row>
    <row r="8082" spans="1:22" x14ac:dyDescent="0.25">
      <c r="A8082">
        <v>5328</v>
      </c>
      <c r="B8082" t="str">
        <f>"E"&amp;A8082</f>
        <v>E5328</v>
      </c>
      <c r="C8082" t="s">
        <v>193</v>
      </c>
      <c r="D8082">
        <v>1</v>
      </c>
      <c r="E8082">
        <f>IF(D8082&lt;4,D8082,4)</f>
        <v>1</v>
      </c>
      <c r="F8082" s="1">
        <v>40469</v>
      </c>
      <c r="G8082" s="1">
        <v>40556</v>
      </c>
      <c r="H8082" s="3">
        <f>G8082-F8082</f>
        <v>87</v>
      </c>
      <c r="I8082" s="3">
        <f>IF(H8082&lt;=60,1,IF(H8082&lt;=150,2,3))</f>
        <v>2</v>
      </c>
      <c r="J8082">
        <v>29.5</v>
      </c>
      <c r="K8082">
        <v>3.82</v>
      </c>
      <c r="L8082">
        <v>3.4</v>
      </c>
      <c r="M8082">
        <v>22</v>
      </c>
      <c r="N8082">
        <f>LOG(M8082/100,2)+3</f>
        <v>0.8155754288625725</v>
      </c>
      <c r="O8082">
        <f>INDEX(lehmad!B$2:B$412,MATCH(klypsid!$B8082,lehmad!$A$2:$A$412,0))</f>
        <v>39758</v>
      </c>
      <c r="P8082" t="str">
        <f>INDEX(lehmad!D$2:D$412,MATCH(klypsid!$B8082,lehmad!$A$2:$A$412,0))</f>
        <v/>
      </c>
      <c r="Q8082">
        <f>INDEX(lehmad!E$2:E$412,MATCH(klypsid!$B8082,lehmad!$A$2:$A$412,0))</f>
        <v>0.875</v>
      </c>
      <c r="R8082" t="str">
        <f>INDEX(lehmad!F$2:F$412,MATCH(klypsid!$B8082,lehmad!$A$2:$A$412,0))</f>
        <v>JANOS</v>
      </c>
      <c r="S8082">
        <f>INDEX(lehmad!H$2:H$412,MATCH(klypsid!$B8082,lehmad!$A$2:$A$412,0))</f>
        <v>117</v>
      </c>
      <c r="T8082">
        <f>INDEX(lehmad!K$2:K$412,MATCH(klypsid!$B8082,lehmad!$A$2:$A$412,0))</f>
        <v>107</v>
      </c>
      <c r="U8082" s="4">
        <f t="shared" si="252"/>
        <v>3</v>
      </c>
      <c r="V8082">
        <f t="shared" si="253"/>
        <v>35</v>
      </c>
    </row>
    <row r="8083" spans="1:22" x14ac:dyDescent="0.25">
      <c r="A8083">
        <v>5330</v>
      </c>
      <c r="B8083" t="str">
        <f>"E"&amp;A8083</f>
        <v>E5330</v>
      </c>
      <c r="C8083" t="s">
        <v>164</v>
      </c>
      <c r="D8083">
        <v>1</v>
      </c>
      <c r="E8083">
        <f>IF(D8083&lt;4,D8083,4)</f>
        <v>1</v>
      </c>
      <c r="F8083" s="1">
        <v>40520</v>
      </c>
      <c r="G8083" s="1">
        <v>40556</v>
      </c>
      <c r="H8083" s="3">
        <f>G8083-F8083</f>
        <v>36</v>
      </c>
      <c r="I8083" s="3">
        <f>IF(H8083&lt;=60,1,IF(H8083&lt;=150,2,3))</f>
        <v>1</v>
      </c>
      <c r="J8083">
        <v>33.5</v>
      </c>
      <c r="K8083">
        <v>3.97</v>
      </c>
      <c r="L8083">
        <v>3.2</v>
      </c>
      <c r="M8083">
        <v>32</v>
      </c>
      <c r="N8083">
        <f>LOG(M8083/100,2)+3</f>
        <v>1.3561438102252752</v>
      </c>
      <c r="O8083">
        <f>INDEX(lehmad!B$2:B$412,MATCH(klypsid!$B8083,lehmad!$A$2:$A$412,0))</f>
        <v>39762</v>
      </c>
      <c r="P8083" t="str">
        <f>INDEX(lehmad!D$2:D$412,MATCH(klypsid!$B8083,lehmad!$A$2:$A$412,0))</f>
        <v/>
      </c>
      <c r="Q8083">
        <f>INDEX(lehmad!E$2:E$412,MATCH(klypsid!$B8083,lehmad!$A$2:$A$412,0))</f>
        <v>1</v>
      </c>
      <c r="R8083" t="str">
        <f>INDEX(lehmad!F$2:F$412,MATCH(klypsid!$B8083,lehmad!$A$2:$A$412,0))</f>
        <v>JANOS</v>
      </c>
      <c r="S8083">
        <f>INDEX(lehmad!H$2:H$412,MATCH(klypsid!$B8083,lehmad!$A$2:$A$412,0))</f>
        <v>117</v>
      </c>
      <c r="T8083">
        <f>INDEX(lehmad!K$2:K$412,MATCH(klypsid!$B8083,lehmad!$A$2:$A$412,0))</f>
        <v>107</v>
      </c>
      <c r="U8083" s="4">
        <f t="shared" si="252"/>
        <v>1</v>
      </c>
      <c r="V8083">
        <f t="shared" si="253"/>
        <v>36</v>
      </c>
    </row>
    <row r="8084" spans="1:22" x14ac:dyDescent="0.25">
      <c r="A8084">
        <v>5332</v>
      </c>
      <c r="B8084" t="str">
        <f>"E"&amp;A8084</f>
        <v>E5332</v>
      </c>
      <c r="C8084" t="s">
        <v>162</v>
      </c>
      <c r="D8084">
        <v>1</v>
      </c>
      <c r="E8084">
        <f>IF(D8084&lt;4,D8084,4)</f>
        <v>1</v>
      </c>
      <c r="F8084" s="1">
        <v>40460</v>
      </c>
      <c r="G8084" s="1">
        <v>40493</v>
      </c>
      <c r="H8084" s="3">
        <f>G8084-F8084</f>
        <v>33</v>
      </c>
      <c r="I8084" s="3">
        <f>IF(H8084&lt;=60,1,IF(H8084&lt;=150,2,3))</f>
        <v>1</v>
      </c>
      <c r="J8084">
        <v>38.700000000000003</v>
      </c>
      <c r="K8084">
        <v>3.93</v>
      </c>
      <c r="L8084">
        <v>2.88</v>
      </c>
      <c r="M8084">
        <v>40</v>
      </c>
      <c r="N8084">
        <f>LOG(M8084/100,2)+3</f>
        <v>1.6780719051126378</v>
      </c>
      <c r="O8084">
        <f>INDEX(lehmad!B$2:B$412,MATCH(klypsid!$B8084,lehmad!$A$2:$A$412,0))</f>
        <v>39763</v>
      </c>
      <c r="P8084" t="str">
        <f>INDEX(lehmad!D$2:D$412,MATCH(klypsid!$B8084,lehmad!$A$2:$A$412,0))</f>
        <v/>
      </c>
      <c r="Q8084">
        <f>INDEX(lehmad!E$2:E$412,MATCH(klypsid!$B8084,lehmad!$A$2:$A$412,0))</f>
        <v>1</v>
      </c>
      <c r="R8084" t="str">
        <f>INDEX(lehmad!F$2:F$412,MATCH(klypsid!$B8084,lehmad!$A$2:$A$412,0))</f>
        <v>JANOS</v>
      </c>
      <c r="S8084">
        <f>INDEX(lehmad!H$2:H$412,MATCH(klypsid!$B8084,lehmad!$A$2:$A$412,0))</f>
        <v>117</v>
      </c>
      <c r="T8084">
        <f>INDEX(lehmad!K$2:K$412,MATCH(klypsid!$B8084,lehmad!$A$2:$A$412,0))</f>
        <v>107</v>
      </c>
      <c r="U8084" s="4">
        <f t="shared" si="252"/>
        <v>1</v>
      </c>
      <c r="V8084">
        <f t="shared" si="253"/>
        <v>33</v>
      </c>
    </row>
    <row r="8085" spans="1:22" x14ac:dyDescent="0.25">
      <c r="A8085">
        <v>5332</v>
      </c>
      <c r="B8085" t="str">
        <f>"E"&amp;A8085</f>
        <v>E5332</v>
      </c>
      <c r="C8085" t="s">
        <v>162</v>
      </c>
      <c r="D8085">
        <v>1</v>
      </c>
      <c r="E8085">
        <f>IF(D8085&lt;4,D8085,4)</f>
        <v>1</v>
      </c>
      <c r="F8085" s="1">
        <v>40460</v>
      </c>
      <c r="G8085" s="1">
        <v>40521</v>
      </c>
      <c r="H8085" s="3">
        <f>G8085-F8085</f>
        <v>61</v>
      </c>
      <c r="I8085" s="3">
        <f>IF(H8085&lt;=60,1,IF(H8085&lt;=150,2,3))</f>
        <v>2</v>
      </c>
      <c r="J8085">
        <v>39.200000000000003</v>
      </c>
      <c r="K8085">
        <v>2.91</v>
      </c>
      <c r="L8085">
        <v>2.81</v>
      </c>
      <c r="M8085">
        <v>16</v>
      </c>
      <c r="N8085">
        <f>LOG(M8085/100,2)+3</f>
        <v>0.35614381022527519</v>
      </c>
      <c r="O8085">
        <f>INDEX(lehmad!B$2:B$412,MATCH(klypsid!$B8085,lehmad!$A$2:$A$412,0))</f>
        <v>39763</v>
      </c>
      <c r="P8085" t="str">
        <f>INDEX(lehmad!D$2:D$412,MATCH(klypsid!$B8085,lehmad!$A$2:$A$412,0))</f>
        <v/>
      </c>
      <c r="Q8085">
        <f>INDEX(lehmad!E$2:E$412,MATCH(klypsid!$B8085,lehmad!$A$2:$A$412,0))</f>
        <v>1</v>
      </c>
      <c r="R8085" t="str">
        <f>INDEX(lehmad!F$2:F$412,MATCH(klypsid!$B8085,lehmad!$A$2:$A$412,0))</f>
        <v>JANOS</v>
      </c>
      <c r="S8085">
        <f>INDEX(lehmad!H$2:H$412,MATCH(klypsid!$B8085,lehmad!$A$2:$A$412,0))</f>
        <v>117</v>
      </c>
      <c r="T8085">
        <f>INDEX(lehmad!K$2:K$412,MATCH(klypsid!$B8085,lehmad!$A$2:$A$412,0))</f>
        <v>107</v>
      </c>
      <c r="U8085" s="4">
        <f t="shared" si="252"/>
        <v>2</v>
      </c>
      <c r="V8085">
        <f t="shared" si="253"/>
        <v>28</v>
      </c>
    </row>
    <row r="8086" spans="1:22" x14ac:dyDescent="0.25">
      <c r="A8086">
        <v>5332</v>
      </c>
      <c r="B8086" t="str">
        <f>"E"&amp;A8086</f>
        <v>E5332</v>
      </c>
      <c r="C8086" t="s">
        <v>162</v>
      </c>
      <c r="D8086">
        <v>1</v>
      </c>
      <c r="E8086">
        <f>IF(D8086&lt;4,D8086,4)</f>
        <v>1</v>
      </c>
      <c r="F8086" s="1">
        <v>40460</v>
      </c>
      <c r="G8086" s="1">
        <v>40556</v>
      </c>
      <c r="H8086" s="3">
        <f>G8086-F8086</f>
        <v>96</v>
      </c>
      <c r="I8086" s="3">
        <f>IF(H8086&lt;=60,1,IF(H8086&lt;=150,2,3))</f>
        <v>2</v>
      </c>
      <c r="J8086">
        <v>38.799999999999997</v>
      </c>
      <c r="K8086">
        <v>3.43</v>
      </c>
      <c r="L8086">
        <v>3.02</v>
      </c>
      <c r="M8086">
        <v>49</v>
      </c>
      <c r="N8086">
        <f>LOG(M8086/100,2)+3</f>
        <v>1.9708536543404835</v>
      </c>
      <c r="O8086">
        <f>INDEX(lehmad!B$2:B$412,MATCH(klypsid!$B8086,lehmad!$A$2:$A$412,0))</f>
        <v>39763</v>
      </c>
      <c r="P8086" t="str">
        <f>INDEX(lehmad!D$2:D$412,MATCH(klypsid!$B8086,lehmad!$A$2:$A$412,0))</f>
        <v/>
      </c>
      <c r="Q8086">
        <f>INDEX(lehmad!E$2:E$412,MATCH(klypsid!$B8086,lehmad!$A$2:$A$412,0))</f>
        <v>1</v>
      </c>
      <c r="R8086" t="str">
        <f>INDEX(lehmad!F$2:F$412,MATCH(klypsid!$B8086,lehmad!$A$2:$A$412,0))</f>
        <v>JANOS</v>
      </c>
      <c r="S8086">
        <f>INDEX(lehmad!H$2:H$412,MATCH(klypsid!$B8086,lehmad!$A$2:$A$412,0))</f>
        <v>117</v>
      </c>
      <c r="T8086">
        <f>INDEX(lehmad!K$2:K$412,MATCH(klypsid!$B8086,lehmad!$A$2:$A$412,0))</f>
        <v>107</v>
      </c>
      <c r="U8086" s="4">
        <f t="shared" si="252"/>
        <v>3</v>
      </c>
      <c r="V8086">
        <f t="shared" si="253"/>
        <v>35</v>
      </c>
    </row>
    <row r="8087" spans="1:22" x14ac:dyDescent="0.25">
      <c r="A8087">
        <v>5333</v>
      </c>
      <c r="B8087" t="str">
        <f>"E"&amp;A8087</f>
        <v>E5333</v>
      </c>
      <c r="C8087" t="s">
        <v>158</v>
      </c>
      <c r="D8087">
        <v>1</v>
      </c>
      <c r="E8087">
        <f>IF(D8087&lt;4,D8087,4)</f>
        <v>1</v>
      </c>
      <c r="F8087" s="1">
        <v>40477</v>
      </c>
      <c r="G8087" s="1">
        <v>40493</v>
      </c>
      <c r="H8087" s="3">
        <f>G8087-F8087</f>
        <v>16</v>
      </c>
      <c r="I8087" s="3">
        <f>IF(H8087&lt;=60,1,IF(H8087&lt;=150,2,3))</f>
        <v>1</v>
      </c>
      <c r="J8087">
        <v>7</v>
      </c>
      <c r="K8087">
        <v>3.42</v>
      </c>
      <c r="L8087">
        <v>4.4800000000000004</v>
      </c>
      <c r="M8087">
        <v>680</v>
      </c>
      <c r="N8087">
        <f>LOG(M8087/100,2)+3</f>
        <v>5.7655347463629774</v>
      </c>
      <c r="O8087">
        <f>INDEX(lehmad!B$2:B$412,MATCH(klypsid!$B8087,lehmad!$A$2:$A$412,0))</f>
        <v>39766</v>
      </c>
      <c r="P8087" t="str">
        <f>INDEX(lehmad!D$2:D$412,MATCH(klypsid!$B8087,lehmad!$A$2:$A$412,0))</f>
        <v/>
      </c>
      <c r="Q8087">
        <f>INDEX(lehmad!E$2:E$412,MATCH(klypsid!$B8087,lehmad!$A$2:$A$412,0))</f>
        <v>0.876</v>
      </c>
      <c r="R8087" t="str">
        <f>INDEX(lehmad!F$2:F$412,MATCH(klypsid!$B8087,lehmad!$A$2:$A$412,0))</f>
        <v>JANOS</v>
      </c>
      <c r="S8087">
        <f>INDEX(lehmad!H$2:H$412,MATCH(klypsid!$B8087,lehmad!$A$2:$A$412,0))</f>
        <v>117</v>
      </c>
      <c r="T8087">
        <f>INDEX(lehmad!K$2:K$412,MATCH(klypsid!$B8087,lehmad!$A$2:$A$412,0))</f>
        <v>107</v>
      </c>
      <c r="U8087" s="4">
        <f t="shared" si="252"/>
        <v>1</v>
      </c>
      <c r="V8087">
        <f t="shared" si="253"/>
        <v>16</v>
      </c>
    </row>
    <row r="8088" spans="1:22" x14ac:dyDescent="0.25">
      <c r="A8088">
        <v>5334</v>
      </c>
      <c r="B8088" t="str">
        <f>"E"&amp;A8088</f>
        <v>E5334</v>
      </c>
      <c r="C8088" t="s">
        <v>106</v>
      </c>
      <c r="D8088">
        <v>1</v>
      </c>
      <c r="E8088">
        <f>IF(D8088&lt;4,D8088,4)</f>
        <v>1</v>
      </c>
      <c r="F8088" s="1">
        <v>40485</v>
      </c>
      <c r="G8088" s="1">
        <v>40493</v>
      </c>
      <c r="H8088" s="3">
        <f>G8088-F8088</f>
        <v>8</v>
      </c>
      <c r="I8088" s="3">
        <f>IF(H8088&lt;=60,1,IF(H8088&lt;=150,2,3))</f>
        <v>1</v>
      </c>
      <c r="J8088">
        <v>25.8</v>
      </c>
      <c r="K8088">
        <v>5.16</v>
      </c>
      <c r="L8088">
        <v>3.82</v>
      </c>
      <c r="M8088">
        <v>20</v>
      </c>
      <c r="N8088">
        <f>LOG(M8088/100,2)+3</f>
        <v>0.67807190511263782</v>
      </c>
      <c r="O8088">
        <f>INDEX(lehmad!B$2:B$412,MATCH(klypsid!$B8088,lehmad!$A$2:$A$412,0))</f>
        <v>39767</v>
      </c>
      <c r="P8088" t="str">
        <f>INDEX(lehmad!D$2:D$412,MATCH(klypsid!$B8088,lehmad!$A$2:$A$412,0))</f>
        <v/>
      </c>
      <c r="Q8088">
        <f>INDEX(lehmad!E$2:E$412,MATCH(klypsid!$B8088,lehmad!$A$2:$A$412,0))</f>
        <v>1</v>
      </c>
      <c r="R8088" t="str">
        <f>INDEX(lehmad!F$2:F$412,MATCH(klypsid!$B8088,lehmad!$A$2:$A$412,0))</f>
        <v>JANOS</v>
      </c>
      <c r="S8088">
        <f>INDEX(lehmad!H$2:H$412,MATCH(klypsid!$B8088,lehmad!$A$2:$A$412,0))</f>
        <v>117</v>
      </c>
      <c r="T8088">
        <f>INDEX(lehmad!K$2:K$412,MATCH(klypsid!$B8088,lehmad!$A$2:$A$412,0))</f>
        <v>107</v>
      </c>
      <c r="U8088" s="4">
        <f t="shared" si="252"/>
        <v>1</v>
      </c>
      <c r="V8088">
        <f t="shared" si="253"/>
        <v>8</v>
      </c>
    </row>
    <row r="8089" spans="1:22" x14ac:dyDescent="0.25">
      <c r="A8089">
        <v>5334</v>
      </c>
      <c r="B8089" t="str">
        <f>"E"&amp;A8089</f>
        <v>E5334</v>
      </c>
      <c r="C8089" t="s">
        <v>106</v>
      </c>
      <c r="D8089">
        <v>1</v>
      </c>
      <c r="E8089">
        <f>IF(D8089&lt;4,D8089,4)</f>
        <v>1</v>
      </c>
      <c r="F8089" s="1">
        <v>40485</v>
      </c>
      <c r="G8089" s="1">
        <v>40521</v>
      </c>
      <c r="H8089" s="3">
        <f>G8089-F8089</f>
        <v>36</v>
      </c>
      <c r="I8089" s="3">
        <f>IF(H8089&lt;=60,1,IF(H8089&lt;=150,2,3))</f>
        <v>1</v>
      </c>
      <c r="J8089">
        <v>32.700000000000003</v>
      </c>
      <c r="K8089">
        <v>5.22</v>
      </c>
      <c r="L8089">
        <v>3.15</v>
      </c>
      <c r="M8089">
        <v>13</v>
      </c>
      <c r="N8089">
        <f>LOG(M8089/100,2)+3</f>
        <v>5.6583528366367375E-2</v>
      </c>
      <c r="O8089">
        <f>INDEX(lehmad!B$2:B$412,MATCH(klypsid!$B8089,lehmad!$A$2:$A$412,0))</f>
        <v>39767</v>
      </c>
      <c r="P8089" t="str">
        <f>INDEX(lehmad!D$2:D$412,MATCH(klypsid!$B8089,lehmad!$A$2:$A$412,0))</f>
        <v/>
      </c>
      <c r="Q8089">
        <f>INDEX(lehmad!E$2:E$412,MATCH(klypsid!$B8089,lehmad!$A$2:$A$412,0))</f>
        <v>1</v>
      </c>
      <c r="R8089" t="str">
        <f>INDEX(lehmad!F$2:F$412,MATCH(klypsid!$B8089,lehmad!$A$2:$A$412,0))</f>
        <v>JANOS</v>
      </c>
      <c r="S8089">
        <f>INDEX(lehmad!H$2:H$412,MATCH(klypsid!$B8089,lehmad!$A$2:$A$412,0))</f>
        <v>117</v>
      </c>
      <c r="T8089">
        <f>INDEX(lehmad!K$2:K$412,MATCH(klypsid!$B8089,lehmad!$A$2:$A$412,0))</f>
        <v>107</v>
      </c>
      <c r="U8089" s="4">
        <f t="shared" si="252"/>
        <v>2</v>
      </c>
      <c r="V8089">
        <f t="shared" si="253"/>
        <v>28</v>
      </c>
    </row>
    <row r="8090" spans="1:22" x14ac:dyDescent="0.25">
      <c r="A8090">
        <v>5334</v>
      </c>
      <c r="B8090" t="str">
        <f>"E"&amp;A8090</f>
        <v>E5334</v>
      </c>
      <c r="C8090" t="s">
        <v>106</v>
      </c>
      <c r="D8090">
        <v>1</v>
      </c>
      <c r="E8090">
        <f>IF(D8090&lt;4,D8090,4)</f>
        <v>1</v>
      </c>
      <c r="F8090" s="1">
        <v>40485</v>
      </c>
      <c r="G8090" s="1">
        <v>40556</v>
      </c>
      <c r="H8090" s="3">
        <f>G8090-F8090</f>
        <v>71</v>
      </c>
      <c r="I8090" s="3">
        <f>IF(H8090&lt;=60,1,IF(H8090&lt;=150,2,3))</f>
        <v>2</v>
      </c>
      <c r="J8090">
        <v>28</v>
      </c>
      <c r="K8090">
        <v>3.85</v>
      </c>
      <c r="L8090">
        <v>3.34</v>
      </c>
      <c r="M8090">
        <v>18</v>
      </c>
      <c r="N8090">
        <f>LOG(M8090/100,2)+3</f>
        <v>0.52606881166758779</v>
      </c>
      <c r="O8090">
        <f>INDEX(lehmad!B$2:B$412,MATCH(klypsid!$B8090,lehmad!$A$2:$A$412,0))</f>
        <v>39767</v>
      </c>
      <c r="P8090" t="str">
        <f>INDEX(lehmad!D$2:D$412,MATCH(klypsid!$B8090,lehmad!$A$2:$A$412,0))</f>
        <v/>
      </c>
      <c r="Q8090">
        <f>INDEX(lehmad!E$2:E$412,MATCH(klypsid!$B8090,lehmad!$A$2:$A$412,0))</f>
        <v>1</v>
      </c>
      <c r="R8090" t="str">
        <f>INDEX(lehmad!F$2:F$412,MATCH(klypsid!$B8090,lehmad!$A$2:$A$412,0))</f>
        <v>JANOS</v>
      </c>
      <c r="S8090">
        <f>INDEX(lehmad!H$2:H$412,MATCH(klypsid!$B8090,lehmad!$A$2:$A$412,0))</f>
        <v>117</v>
      </c>
      <c r="T8090">
        <f>INDEX(lehmad!K$2:K$412,MATCH(klypsid!$B8090,lehmad!$A$2:$A$412,0))</f>
        <v>107</v>
      </c>
      <c r="U8090" s="4">
        <f t="shared" si="252"/>
        <v>3</v>
      </c>
      <c r="V8090">
        <f t="shared" si="253"/>
        <v>35</v>
      </c>
    </row>
    <row r="8091" spans="1:22" x14ac:dyDescent="0.25">
      <c r="A8091">
        <v>5336</v>
      </c>
      <c r="B8091" t="str">
        <f>"E"&amp;A8091</f>
        <v>E5336</v>
      </c>
      <c r="C8091" t="s">
        <v>93</v>
      </c>
      <c r="D8091">
        <v>1</v>
      </c>
      <c r="E8091">
        <f>IF(D8091&lt;4,D8091,4)</f>
        <v>1</v>
      </c>
      <c r="F8091" s="1">
        <v>40444</v>
      </c>
      <c r="G8091" s="1">
        <v>40462</v>
      </c>
      <c r="H8091" s="3">
        <f>G8091-F8091</f>
        <v>18</v>
      </c>
      <c r="I8091" s="3">
        <f>IF(H8091&lt;=60,1,IF(H8091&lt;=150,2,3))</f>
        <v>1</v>
      </c>
      <c r="J8091">
        <v>20.9</v>
      </c>
      <c r="K8091">
        <v>4.4400000000000004</v>
      </c>
      <c r="L8091">
        <v>3.29</v>
      </c>
      <c r="M8091">
        <v>71</v>
      </c>
      <c r="N8091">
        <f>LOG(M8091/100,2)+3</f>
        <v>2.5058909297299574</v>
      </c>
      <c r="O8091">
        <f>INDEX(lehmad!B$2:B$412,MATCH(klypsid!$B8091,lehmad!$A$2:$A$412,0))</f>
        <v>39767</v>
      </c>
      <c r="P8091" t="str">
        <f>INDEX(lehmad!D$2:D$412,MATCH(klypsid!$B8091,lehmad!$A$2:$A$412,0))</f>
        <v/>
      </c>
      <c r="Q8091">
        <f>INDEX(lehmad!E$2:E$412,MATCH(klypsid!$B8091,lehmad!$A$2:$A$412,0))</f>
        <v>1</v>
      </c>
      <c r="R8091" t="str">
        <f>INDEX(lehmad!F$2:F$412,MATCH(klypsid!$B8091,lehmad!$A$2:$A$412,0))</f>
        <v>JANOS</v>
      </c>
      <c r="S8091">
        <f>INDEX(lehmad!H$2:H$412,MATCH(klypsid!$B8091,lehmad!$A$2:$A$412,0))</f>
        <v>117</v>
      </c>
      <c r="T8091">
        <f>INDEX(lehmad!K$2:K$412,MATCH(klypsid!$B8091,lehmad!$A$2:$A$412,0))</f>
        <v>107</v>
      </c>
      <c r="U8091" s="4">
        <f t="shared" si="252"/>
        <v>1</v>
      </c>
      <c r="V8091">
        <f t="shared" si="253"/>
        <v>18</v>
      </c>
    </row>
    <row r="8092" spans="1:22" x14ac:dyDescent="0.25">
      <c r="A8092">
        <v>5336</v>
      </c>
      <c r="B8092" t="str">
        <f>"E"&amp;A8092</f>
        <v>E5336</v>
      </c>
      <c r="C8092" t="s">
        <v>93</v>
      </c>
      <c r="D8092">
        <v>1</v>
      </c>
      <c r="E8092">
        <f>IF(D8092&lt;4,D8092,4)</f>
        <v>1</v>
      </c>
      <c r="F8092" s="1">
        <v>40444</v>
      </c>
      <c r="G8092" s="1">
        <v>40493</v>
      </c>
      <c r="H8092" s="3">
        <f>G8092-F8092</f>
        <v>49</v>
      </c>
      <c r="I8092" s="3">
        <f>IF(H8092&lt;=60,1,IF(H8092&lt;=150,2,3))</f>
        <v>1</v>
      </c>
      <c r="J8092">
        <v>26.5</v>
      </c>
      <c r="K8092">
        <v>3.87</v>
      </c>
      <c r="L8092">
        <v>3.22</v>
      </c>
      <c r="M8092">
        <v>98</v>
      </c>
      <c r="N8092">
        <f>LOG(M8092/100,2)+3</f>
        <v>2.9708536543404835</v>
      </c>
      <c r="O8092">
        <f>INDEX(lehmad!B$2:B$412,MATCH(klypsid!$B8092,lehmad!$A$2:$A$412,0))</f>
        <v>39767</v>
      </c>
      <c r="P8092" t="str">
        <f>INDEX(lehmad!D$2:D$412,MATCH(klypsid!$B8092,lehmad!$A$2:$A$412,0))</f>
        <v/>
      </c>
      <c r="Q8092">
        <f>INDEX(lehmad!E$2:E$412,MATCH(klypsid!$B8092,lehmad!$A$2:$A$412,0))</f>
        <v>1</v>
      </c>
      <c r="R8092" t="str">
        <f>INDEX(lehmad!F$2:F$412,MATCH(klypsid!$B8092,lehmad!$A$2:$A$412,0))</f>
        <v>JANOS</v>
      </c>
      <c r="S8092">
        <f>INDEX(lehmad!H$2:H$412,MATCH(klypsid!$B8092,lehmad!$A$2:$A$412,0))</f>
        <v>117</v>
      </c>
      <c r="T8092">
        <f>INDEX(lehmad!K$2:K$412,MATCH(klypsid!$B8092,lehmad!$A$2:$A$412,0))</f>
        <v>107</v>
      </c>
      <c r="U8092" s="4">
        <f t="shared" si="252"/>
        <v>2</v>
      </c>
      <c r="V8092">
        <f t="shared" si="253"/>
        <v>31</v>
      </c>
    </row>
    <row r="8093" spans="1:22" x14ac:dyDescent="0.25">
      <c r="A8093">
        <v>5336</v>
      </c>
      <c r="B8093" t="str">
        <f>"E"&amp;A8093</f>
        <v>E5336</v>
      </c>
      <c r="C8093" t="s">
        <v>93</v>
      </c>
      <c r="D8093">
        <v>1</v>
      </c>
      <c r="E8093">
        <f>IF(D8093&lt;4,D8093,4)</f>
        <v>1</v>
      </c>
      <c r="F8093" s="1">
        <v>40444</v>
      </c>
      <c r="G8093" s="1">
        <v>40521</v>
      </c>
      <c r="H8093" s="3">
        <f>G8093-F8093</f>
        <v>77</v>
      </c>
      <c r="I8093" s="3">
        <f>IF(H8093&lt;=60,1,IF(H8093&lt;=150,2,3))</f>
        <v>2</v>
      </c>
      <c r="J8093">
        <v>27.1</v>
      </c>
      <c r="K8093">
        <v>4.1900000000000004</v>
      </c>
      <c r="L8093">
        <v>3.4</v>
      </c>
      <c r="M8093">
        <v>38</v>
      </c>
      <c r="N8093">
        <f>LOG(M8093/100,2)+3</f>
        <v>1.6040713236688608</v>
      </c>
      <c r="O8093">
        <f>INDEX(lehmad!B$2:B$412,MATCH(klypsid!$B8093,lehmad!$A$2:$A$412,0))</f>
        <v>39767</v>
      </c>
      <c r="P8093" t="str">
        <f>INDEX(lehmad!D$2:D$412,MATCH(klypsid!$B8093,lehmad!$A$2:$A$412,0))</f>
        <v/>
      </c>
      <c r="Q8093">
        <f>INDEX(lehmad!E$2:E$412,MATCH(klypsid!$B8093,lehmad!$A$2:$A$412,0))</f>
        <v>1</v>
      </c>
      <c r="R8093" t="str">
        <f>INDEX(lehmad!F$2:F$412,MATCH(klypsid!$B8093,lehmad!$A$2:$A$412,0))</f>
        <v>JANOS</v>
      </c>
      <c r="S8093">
        <f>INDEX(lehmad!H$2:H$412,MATCH(klypsid!$B8093,lehmad!$A$2:$A$412,0))</f>
        <v>117</v>
      </c>
      <c r="T8093">
        <f>INDEX(lehmad!K$2:K$412,MATCH(klypsid!$B8093,lehmad!$A$2:$A$412,0))</f>
        <v>107</v>
      </c>
      <c r="U8093" s="4">
        <f t="shared" si="252"/>
        <v>3</v>
      </c>
      <c r="V8093">
        <f t="shared" si="253"/>
        <v>28</v>
      </c>
    </row>
    <row r="8094" spans="1:22" x14ac:dyDescent="0.25">
      <c r="A8094">
        <v>5336</v>
      </c>
      <c r="B8094" t="str">
        <f>"E"&amp;A8094</f>
        <v>E5336</v>
      </c>
      <c r="C8094" t="s">
        <v>93</v>
      </c>
      <c r="D8094">
        <v>1</v>
      </c>
      <c r="E8094">
        <f>IF(D8094&lt;4,D8094,4)</f>
        <v>1</v>
      </c>
      <c r="F8094" s="1">
        <v>40444</v>
      </c>
      <c r="G8094" s="1">
        <v>40556</v>
      </c>
      <c r="H8094" s="3">
        <f>G8094-F8094</f>
        <v>112</v>
      </c>
      <c r="I8094" s="3">
        <f>IF(H8094&lt;=60,1,IF(H8094&lt;=150,2,3))</f>
        <v>2</v>
      </c>
      <c r="J8094">
        <v>26.3</v>
      </c>
      <c r="K8094">
        <v>3.9</v>
      </c>
      <c r="L8094">
        <v>3.33</v>
      </c>
      <c r="M8094">
        <v>66</v>
      </c>
      <c r="N8094">
        <f>LOG(M8094/100,2)+3</f>
        <v>2.400537929583729</v>
      </c>
      <c r="O8094">
        <f>INDEX(lehmad!B$2:B$412,MATCH(klypsid!$B8094,lehmad!$A$2:$A$412,0))</f>
        <v>39767</v>
      </c>
      <c r="P8094" t="str">
        <f>INDEX(lehmad!D$2:D$412,MATCH(klypsid!$B8094,lehmad!$A$2:$A$412,0))</f>
        <v/>
      </c>
      <c r="Q8094">
        <f>INDEX(lehmad!E$2:E$412,MATCH(klypsid!$B8094,lehmad!$A$2:$A$412,0))</f>
        <v>1</v>
      </c>
      <c r="R8094" t="str">
        <f>INDEX(lehmad!F$2:F$412,MATCH(klypsid!$B8094,lehmad!$A$2:$A$412,0))</f>
        <v>JANOS</v>
      </c>
      <c r="S8094">
        <f>INDEX(lehmad!H$2:H$412,MATCH(klypsid!$B8094,lehmad!$A$2:$A$412,0))</f>
        <v>117</v>
      </c>
      <c r="T8094">
        <f>INDEX(lehmad!K$2:K$412,MATCH(klypsid!$B8094,lehmad!$A$2:$A$412,0))</f>
        <v>107</v>
      </c>
      <c r="U8094" s="4">
        <f t="shared" si="252"/>
        <v>4</v>
      </c>
      <c r="V8094">
        <f t="shared" si="253"/>
        <v>35</v>
      </c>
    </row>
    <row r="8095" spans="1:22" x14ac:dyDescent="0.25">
      <c r="A8095">
        <v>5337</v>
      </c>
      <c r="B8095" t="str">
        <f>"E"&amp;A8095</f>
        <v>E5337</v>
      </c>
      <c r="C8095" t="s">
        <v>148</v>
      </c>
      <c r="D8095">
        <v>1</v>
      </c>
      <c r="E8095">
        <f>IF(D8095&lt;4,D8095,4)</f>
        <v>1</v>
      </c>
      <c r="F8095" s="1">
        <v>40488</v>
      </c>
      <c r="G8095" s="1">
        <v>40521</v>
      </c>
      <c r="H8095" s="3">
        <f>G8095-F8095</f>
        <v>33</v>
      </c>
      <c r="I8095" s="3">
        <f>IF(H8095&lt;=60,1,IF(H8095&lt;=150,2,3))</f>
        <v>1</v>
      </c>
      <c r="J8095">
        <v>37</v>
      </c>
      <c r="K8095">
        <v>3.31</v>
      </c>
      <c r="L8095">
        <v>3.2</v>
      </c>
      <c r="M8095">
        <v>32</v>
      </c>
      <c r="N8095">
        <f>LOG(M8095/100,2)+3</f>
        <v>1.3561438102252752</v>
      </c>
      <c r="O8095">
        <f>INDEX(lehmad!B$2:B$412,MATCH(klypsid!$B8095,lehmad!$A$2:$A$412,0))</f>
        <v>39767</v>
      </c>
      <c r="P8095" t="str">
        <f>INDEX(lehmad!D$2:D$412,MATCH(klypsid!$B8095,lehmad!$A$2:$A$412,0))</f>
        <v/>
      </c>
      <c r="Q8095">
        <f>INDEX(lehmad!E$2:E$412,MATCH(klypsid!$B8095,lehmad!$A$2:$A$412,0))</f>
        <v>1</v>
      </c>
      <c r="R8095" t="str">
        <f>INDEX(lehmad!F$2:F$412,MATCH(klypsid!$B8095,lehmad!$A$2:$A$412,0))</f>
        <v>JANOS</v>
      </c>
      <c r="S8095">
        <f>INDEX(lehmad!H$2:H$412,MATCH(klypsid!$B8095,lehmad!$A$2:$A$412,0))</f>
        <v>117</v>
      </c>
      <c r="T8095">
        <f>INDEX(lehmad!K$2:K$412,MATCH(klypsid!$B8095,lehmad!$A$2:$A$412,0))</f>
        <v>107</v>
      </c>
      <c r="U8095" s="4">
        <f t="shared" si="252"/>
        <v>1</v>
      </c>
      <c r="V8095">
        <f t="shared" si="253"/>
        <v>33</v>
      </c>
    </row>
    <row r="8096" spans="1:22" x14ac:dyDescent="0.25">
      <c r="A8096">
        <v>5337</v>
      </c>
      <c r="B8096" t="str">
        <f>"E"&amp;A8096</f>
        <v>E5337</v>
      </c>
      <c r="C8096" t="s">
        <v>148</v>
      </c>
      <c r="D8096">
        <v>1</v>
      </c>
      <c r="E8096">
        <f>IF(D8096&lt;4,D8096,4)</f>
        <v>1</v>
      </c>
      <c r="F8096" s="1">
        <v>40488</v>
      </c>
      <c r="G8096" s="1">
        <v>40556</v>
      </c>
      <c r="H8096" s="3">
        <f>G8096-F8096</f>
        <v>68</v>
      </c>
      <c r="I8096" s="3">
        <f>IF(H8096&lt;=60,1,IF(H8096&lt;=150,2,3))</f>
        <v>2</v>
      </c>
      <c r="J8096">
        <v>36.799999999999997</v>
      </c>
      <c r="K8096">
        <v>2.29</v>
      </c>
      <c r="L8096">
        <v>3.07</v>
      </c>
      <c r="M8096">
        <v>37</v>
      </c>
      <c r="N8096">
        <f>LOG(M8096/100,2)+3</f>
        <v>1.5655971758542251</v>
      </c>
      <c r="O8096">
        <f>INDEX(lehmad!B$2:B$412,MATCH(klypsid!$B8096,lehmad!$A$2:$A$412,0))</f>
        <v>39767</v>
      </c>
      <c r="P8096" t="str">
        <f>INDEX(lehmad!D$2:D$412,MATCH(klypsid!$B8096,lehmad!$A$2:$A$412,0))</f>
        <v/>
      </c>
      <c r="Q8096">
        <f>INDEX(lehmad!E$2:E$412,MATCH(klypsid!$B8096,lehmad!$A$2:$A$412,0))</f>
        <v>1</v>
      </c>
      <c r="R8096" t="str">
        <f>INDEX(lehmad!F$2:F$412,MATCH(klypsid!$B8096,lehmad!$A$2:$A$412,0))</f>
        <v>JANOS</v>
      </c>
      <c r="S8096">
        <f>INDEX(lehmad!H$2:H$412,MATCH(klypsid!$B8096,lehmad!$A$2:$A$412,0))</f>
        <v>117</v>
      </c>
      <c r="T8096">
        <f>INDEX(lehmad!K$2:K$412,MATCH(klypsid!$B8096,lehmad!$A$2:$A$412,0))</f>
        <v>107</v>
      </c>
      <c r="U8096" s="4">
        <f t="shared" si="252"/>
        <v>2</v>
      </c>
      <c r="V8096">
        <f t="shared" si="253"/>
        <v>35</v>
      </c>
    </row>
    <row r="8097" spans="1:22" x14ac:dyDescent="0.25">
      <c r="A8097">
        <v>5338</v>
      </c>
      <c r="B8097" t="str">
        <f>"E"&amp;A8097</f>
        <v>E5338</v>
      </c>
      <c r="C8097" t="s">
        <v>70</v>
      </c>
      <c r="D8097">
        <v>1</v>
      </c>
      <c r="E8097">
        <f>IF(D8097&lt;4,D8097,4)</f>
        <v>1</v>
      </c>
      <c r="F8097" s="1">
        <v>40510</v>
      </c>
      <c r="G8097" s="1">
        <v>40521</v>
      </c>
      <c r="H8097" s="3">
        <f>G8097-F8097</f>
        <v>11</v>
      </c>
      <c r="I8097" s="3">
        <f>IF(H8097&lt;=60,1,IF(H8097&lt;=150,2,3))</f>
        <v>1</v>
      </c>
      <c r="J8097">
        <v>23.5</v>
      </c>
      <c r="K8097">
        <v>3.5</v>
      </c>
      <c r="L8097">
        <v>3.49</v>
      </c>
      <c r="M8097">
        <v>66</v>
      </c>
      <c r="N8097">
        <f>LOG(M8097/100,2)+3</f>
        <v>2.400537929583729</v>
      </c>
      <c r="O8097">
        <f>INDEX(lehmad!B$2:B$412,MATCH(klypsid!$B8097,lehmad!$A$2:$A$412,0))</f>
        <v>39768</v>
      </c>
      <c r="P8097" t="str">
        <f>INDEX(lehmad!D$2:D$412,MATCH(klypsid!$B8097,lehmad!$A$2:$A$412,0))</f>
        <v/>
      </c>
      <c r="Q8097">
        <f>INDEX(lehmad!E$2:E$412,MATCH(klypsid!$B8097,lehmad!$A$2:$A$412,0))</f>
        <v>1</v>
      </c>
      <c r="R8097" t="str">
        <f>INDEX(lehmad!F$2:F$412,MATCH(klypsid!$B8097,lehmad!$A$2:$A$412,0))</f>
        <v>JANOS</v>
      </c>
      <c r="S8097">
        <f>INDEX(lehmad!H$2:H$412,MATCH(klypsid!$B8097,lehmad!$A$2:$A$412,0))</f>
        <v>117</v>
      </c>
      <c r="T8097">
        <f>INDEX(lehmad!K$2:K$412,MATCH(klypsid!$B8097,lehmad!$A$2:$A$412,0))</f>
        <v>107</v>
      </c>
      <c r="U8097" s="4">
        <f t="shared" si="252"/>
        <v>1</v>
      </c>
      <c r="V8097">
        <f t="shared" si="253"/>
        <v>11</v>
      </c>
    </row>
    <row r="8098" spans="1:22" x14ac:dyDescent="0.25">
      <c r="A8098">
        <v>5338</v>
      </c>
      <c r="B8098" t="str">
        <f>"E"&amp;A8098</f>
        <v>E5338</v>
      </c>
      <c r="C8098" t="s">
        <v>70</v>
      </c>
      <c r="D8098">
        <v>1</v>
      </c>
      <c r="E8098">
        <f>IF(D8098&lt;4,D8098,4)</f>
        <v>1</v>
      </c>
      <c r="F8098" s="1">
        <v>40510</v>
      </c>
      <c r="G8098" s="1">
        <v>40556</v>
      </c>
      <c r="H8098" s="3">
        <f>G8098-F8098</f>
        <v>46</v>
      </c>
      <c r="I8098" s="3">
        <f>IF(H8098&lt;=60,1,IF(H8098&lt;=150,2,3))</f>
        <v>1</v>
      </c>
      <c r="J8098">
        <v>36</v>
      </c>
      <c r="K8098">
        <v>3.41</v>
      </c>
      <c r="L8098">
        <v>2.93</v>
      </c>
      <c r="M8098">
        <v>51</v>
      </c>
      <c r="N8098">
        <f>LOG(M8098/100,2)+3</f>
        <v>2.0285691521967708</v>
      </c>
      <c r="O8098">
        <f>INDEX(lehmad!B$2:B$412,MATCH(klypsid!$B8098,lehmad!$A$2:$A$412,0))</f>
        <v>39768</v>
      </c>
      <c r="P8098" t="str">
        <f>INDEX(lehmad!D$2:D$412,MATCH(klypsid!$B8098,lehmad!$A$2:$A$412,0))</f>
        <v/>
      </c>
      <c r="Q8098">
        <f>INDEX(lehmad!E$2:E$412,MATCH(klypsid!$B8098,lehmad!$A$2:$A$412,0))</f>
        <v>1</v>
      </c>
      <c r="R8098" t="str">
        <f>INDEX(lehmad!F$2:F$412,MATCH(klypsid!$B8098,lehmad!$A$2:$A$412,0))</f>
        <v>JANOS</v>
      </c>
      <c r="S8098">
        <f>INDEX(lehmad!H$2:H$412,MATCH(klypsid!$B8098,lehmad!$A$2:$A$412,0))</f>
        <v>117</v>
      </c>
      <c r="T8098">
        <f>INDEX(lehmad!K$2:K$412,MATCH(klypsid!$B8098,lehmad!$A$2:$A$412,0))</f>
        <v>107</v>
      </c>
      <c r="U8098" s="4">
        <f t="shared" si="252"/>
        <v>2</v>
      </c>
      <c r="V8098">
        <f t="shared" si="253"/>
        <v>35</v>
      </c>
    </row>
    <row r="8099" spans="1:22" x14ac:dyDescent="0.25">
      <c r="A8099">
        <v>5342</v>
      </c>
      <c r="B8099" t="str">
        <f>"E"&amp;A8099</f>
        <v>E5342</v>
      </c>
      <c r="C8099" t="s">
        <v>45</v>
      </c>
      <c r="D8099">
        <v>1</v>
      </c>
      <c r="E8099">
        <f>IF(D8099&lt;4,D8099,4)</f>
        <v>1</v>
      </c>
      <c r="F8099" s="1">
        <v>40503</v>
      </c>
      <c r="G8099" s="1">
        <v>40521</v>
      </c>
      <c r="H8099" s="3">
        <f>G8099-F8099</f>
        <v>18</v>
      </c>
      <c r="I8099" s="3">
        <f>IF(H8099&lt;=60,1,IF(H8099&lt;=150,2,3))</f>
        <v>1</v>
      </c>
      <c r="J8099">
        <v>27.9</v>
      </c>
      <c r="K8099">
        <v>5.88</v>
      </c>
      <c r="L8099">
        <v>3.31</v>
      </c>
      <c r="M8099">
        <v>67</v>
      </c>
      <c r="N8099">
        <f>LOG(M8099/100,2)+3</f>
        <v>2.4222330006830477</v>
      </c>
      <c r="O8099">
        <f>INDEX(lehmad!B$2:B$412,MATCH(klypsid!$B8099,lehmad!$A$2:$A$412,0))</f>
        <v>39773</v>
      </c>
      <c r="P8099" t="str">
        <f>INDEX(lehmad!D$2:D$412,MATCH(klypsid!$B8099,lehmad!$A$2:$A$412,0))</f>
        <v/>
      </c>
      <c r="Q8099">
        <f>INDEX(lehmad!E$2:E$412,MATCH(klypsid!$B8099,lehmad!$A$2:$A$412,0))</f>
        <v>1</v>
      </c>
      <c r="R8099" t="str">
        <f>INDEX(lehmad!F$2:F$412,MATCH(klypsid!$B8099,lehmad!$A$2:$A$412,0))</f>
        <v>JANOS</v>
      </c>
      <c r="S8099">
        <f>INDEX(lehmad!H$2:H$412,MATCH(klypsid!$B8099,lehmad!$A$2:$A$412,0))</f>
        <v>117</v>
      </c>
      <c r="T8099">
        <f>INDEX(lehmad!K$2:K$412,MATCH(klypsid!$B8099,lehmad!$A$2:$A$412,0))</f>
        <v>107</v>
      </c>
      <c r="U8099" s="4">
        <f t="shared" si="252"/>
        <v>1</v>
      </c>
      <c r="V8099">
        <f t="shared" si="253"/>
        <v>18</v>
      </c>
    </row>
    <row r="8100" spans="1:22" x14ac:dyDescent="0.25">
      <c r="A8100">
        <v>5342</v>
      </c>
      <c r="B8100" t="str">
        <f>"E"&amp;A8100</f>
        <v>E5342</v>
      </c>
      <c r="C8100" t="s">
        <v>45</v>
      </c>
      <c r="D8100">
        <v>1</v>
      </c>
      <c r="E8100">
        <f>IF(D8100&lt;4,D8100,4)</f>
        <v>1</v>
      </c>
      <c r="F8100" s="1">
        <v>40503</v>
      </c>
      <c r="G8100" s="1">
        <v>40556</v>
      </c>
      <c r="H8100" s="3">
        <f>G8100-F8100</f>
        <v>53</v>
      </c>
      <c r="I8100" s="3">
        <f>IF(H8100&lt;=60,1,IF(H8100&lt;=150,2,3))</f>
        <v>1</v>
      </c>
      <c r="J8100">
        <v>35.700000000000003</v>
      </c>
      <c r="K8100">
        <v>3.11</v>
      </c>
      <c r="L8100">
        <v>2.86</v>
      </c>
      <c r="M8100">
        <v>40</v>
      </c>
      <c r="N8100">
        <f>LOG(M8100/100,2)+3</f>
        <v>1.6780719051126378</v>
      </c>
      <c r="O8100">
        <f>INDEX(lehmad!B$2:B$412,MATCH(klypsid!$B8100,lehmad!$A$2:$A$412,0))</f>
        <v>39773</v>
      </c>
      <c r="P8100" t="str">
        <f>INDEX(lehmad!D$2:D$412,MATCH(klypsid!$B8100,lehmad!$A$2:$A$412,0))</f>
        <v/>
      </c>
      <c r="Q8100">
        <f>INDEX(lehmad!E$2:E$412,MATCH(klypsid!$B8100,lehmad!$A$2:$A$412,0))</f>
        <v>1</v>
      </c>
      <c r="R8100" t="str">
        <f>INDEX(lehmad!F$2:F$412,MATCH(klypsid!$B8100,lehmad!$A$2:$A$412,0))</f>
        <v>JANOS</v>
      </c>
      <c r="S8100">
        <f>INDEX(lehmad!H$2:H$412,MATCH(klypsid!$B8100,lehmad!$A$2:$A$412,0))</f>
        <v>117</v>
      </c>
      <c r="T8100">
        <f>INDEX(lehmad!K$2:K$412,MATCH(klypsid!$B8100,lehmad!$A$2:$A$412,0))</f>
        <v>107</v>
      </c>
      <c r="U8100" s="4">
        <f t="shared" si="252"/>
        <v>2</v>
      </c>
      <c r="V8100">
        <f t="shared" si="253"/>
        <v>35</v>
      </c>
    </row>
    <row r="8101" spans="1:22" x14ac:dyDescent="0.25">
      <c r="A8101">
        <v>5343</v>
      </c>
      <c r="B8101" t="str">
        <f>"E"&amp;A8101</f>
        <v>E5343</v>
      </c>
      <c r="C8101" t="s">
        <v>88</v>
      </c>
      <c r="D8101">
        <v>1</v>
      </c>
      <c r="E8101">
        <f>IF(D8101&lt;4,D8101,4)</f>
        <v>1</v>
      </c>
      <c r="F8101" s="1">
        <v>40489</v>
      </c>
      <c r="G8101" s="1">
        <v>40521</v>
      </c>
      <c r="H8101" s="3">
        <f>G8101-F8101</f>
        <v>32</v>
      </c>
      <c r="I8101" s="3">
        <f>IF(H8101&lt;=60,1,IF(H8101&lt;=150,2,3))</f>
        <v>1</v>
      </c>
      <c r="J8101">
        <v>28.8</v>
      </c>
      <c r="K8101">
        <v>4.34</v>
      </c>
      <c r="L8101">
        <v>3.3</v>
      </c>
      <c r="M8101">
        <v>17</v>
      </c>
      <c r="N8101">
        <f>LOG(M8101/100,2)+3</f>
        <v>0.44360665147561473</v>
      </c>
      <c r="O8101">
        <f>INDEX(lehmad!B$2:B$412,MATCH(klypsid!$B8101,lehmad!$A$2:$A$412,0))</f>
        <v>39774</v>
      </c>
      <c r="P8101" t="str">
        <f>INDEX(lehmad!D$2:D$412,MATCH(klypsid!$B8101,lehmad!$A$2:$A$412,0))</f>
        <v/>
      </c>
      <c r="Q8101">
        <f>INDEX(lehmad!E$2:E$412,MATCH(klypsid!$B8101,lehmad!$A$2:$A$412,0))</f>
        <v>1</v>
      </c>
      <c r="R8101" t="str">
        <f>INDEX(lehmad!F$2:F$412,MATCH(klypsid!$B8101,lehmad!$A$2:$A$412,0))</f>
        <v>JANOS</v>
      </c>
      <c r="S8101">
        <f>INDEX(lehmad!H$2:H$412,MATCH(klypsid!$B8101,lehmad!$A$2:$A$412,0))</f>
        <v>117</v>
      </c>
      <c r="T8101">
        <f>INDEX(lehmad!K$2:K$412,MATCH(klypsid!$B8101,lehmad!$A$2:$A$412,0))</f>
        <v>107</v>
      </c>
      <c r="U8101" s="4">
        <f t="shared" si="252"/>
        <v>1</v>
      </c>
      <c r="V8101">
        <f t="shared" si="253"/>
        <v>32</v>
      </c>
    </row>
    <row r="8102" spans="1:22" x14ac:dyDescent="0.25">
      <c r="A8102">
        <v>5343</v>
      </c>
      <c r="B8102" t="str">
        <f>"E"&amp;A8102</f>
        <v>E5343</v>
      </c>
      <c r="C8102" t="s">
        <v>88</v>
      </c>
      <c r="D8102">
        <v>1</v>
      </c>
      <c r="E8102">
        <f>IF(D8102&lt;4,D8102,4)</f>
        <v>1</v>
      </c>
      <c r="F8102" s="1">
        <v>40489</v>
      </c>
      <c r="G8102" s="1">
        <v>40556</v>
      </c>
      <c r="H8102" s="3">
        <f>G8102-F8102</f>
        <v>67</v>
      </c>
      <c r="I8102" s="3">
        <f>IF(H8102&lt;=60,1,IF(H8102&lt;=150,2,3))</f>
        <v>2</v>
      </c>
      <c r="J8102">
        <v>30.5</v>
      </c>
      <c r="K8102">
        <v>4.1900000000000004</v>
      </c>
      <c r="L8102">
        <v>3.34</v>
      </c>
      <c r="M8102">
        <v>38</v>
      </c>
      <c r="N8102">
        <f>LOG(M8102/100,2)+3</f>
        <v>1.6040713236688608</v>
      </c>
      <c r="O8102">
        <f>INDEX(lehmad!B$2:B$412,MATCH(klypsid!$B8102,lehmad!$A$2:$A$412,0))</f>
        <v>39774</v>
      </c>
      <c r="P8102" t="str">
        <f>INDEX(lehmad!D$2:D$412,MATCH(klypsid!$B8102,lehmad!$A$2:$A$412,0))</f>
        <v/>
      </c>
      <c r="Q8102">
        <f>INDEX(lehmad!E$2:E$412,MATCH(klypsid!$B8102,lehmad!$A$2:$A$412,0))</f>
        <v>1</v>
      </c>
      <c r="R8102" t="str">
        <f>INDEX(lehmad!F$2:F$412,MATCH(klypsid!$B8102,lehmad!$A$2:$A$412,0))</f>
        <v>JANOS</v>
      </c>
      <c r="S8102">
        <f>INDEX(lehmad!H$2:H$412,MATCH(klypsid!$B8102,lehmad!$A$2:$A$412,0))</f>
        <v>117</v>
      </c>
      <c r="T8102">
        <f>INDEX(lehmad!K$2:K$412,MATCH(klypsid!$B8102,lehmad!$A$2:$A$412,0))</f>
        <v>107</v>
      </c>
      <c r="U8102" s="4">
        <f t="shared" si="252"/>
        <v>2</v>
      </c>
      <c r="V8102">
        <f t="shared" si="253"/>
        <v>35</v>
      </c>
    </row>
    <row r="8103" spans="1:22" x14ac:dyDescent="0.25">
      <c r="A8103">
        <v>5344</v>
      </c>
      <c r="B8103" t="str">
        <f>"E"&amp;A8103</f>
        <v>E5344</v>
      </c>
      <c r="C8103" t="s">
        <v>162</v>
      </c>
      <c r="D8103">
        <v>1</v>
      </c>
      <c r="E8103">
        <f>IF(D8103&lt;4,D8103,4)</f>
        <v>1</v>
      </c>
      <c r="F8103" s="1">
        <v>40487</v>
      </c>
      <c r="G8103" s="1">
        <v>40521</v>
      </c>
      <c r="H8103" s="3">
        <f>G8103-F8103</f>
        <v>34</v>
      </c>
      <c r="I8103" s="3">
        <f>IF(H8103&lt;=60,1,IF(H8103&lt;=150,2,3))</f>
        <v>1</v>
      </c>
      <c r="J8103">
        <v>41.2</v>
      </c>
      <c r="K8103">
        <v>4.6500000000000004</v>
      </c>
      <c r="L8103">
        <v>3.14</v>
      </c>
      <c r="M8103">
        <v>18</v>
      </c>
      <c r="N8103">
        <f>LOG(M8103/100,2)+3</f>
        <v>0.52606881166758779</v>
      </c>
      <c r="O8103">
        <f>INDEX(lehmad!B$2:B$412,MATCH(klypsid!$B8103,lehmad!$A$2:$A$412,0))</f>
        <v>39774</v>
      </c>
      <c r="P8103" t="str">
        <f>INDEX(lehmad!D$2:D$412,MATCH(klypsid!$B8103,lehmad!$A$2:$A$412,0))</f>
        <v/>
      </c>
      <c r="Q8103">
        <f>INDEX(lehmad!E$2:E$412,MATCH(klypsid!$B8103,lehmad!$A$2:$A$412,0))</f>
        <v>1</v>
      </c>
      <c r="R8103" t="str">
        <f>INDEX(lehmad!F$2:F$412,MATCH(klypsid!$B8103,lehmad!$A$2:$A$412,0))</f>
        <v>JANOS</v>
      </c>
      <c r="S8103">
        <f>INDEX(lehmad!H$2:H$412,MATCH(klypsid!$B8103,lehmad!$A$2:$A$412,0))</f>
        <v>117</v>
      </c>
      <c r="T8103">
        <f>INDEX(lehmad!K$2:K$412,MATCH(klypsid!$B8103,lehmad!$A$2:$A$412,0))</f>
        <v>107</v>
      </c>
      <c r="U8103" s="4">
        <f t="shared" si="252"/>
        <v>1</v>
      </c>
      <c r="V8103">
        <f t="shared" si="253"/>
        <v>34</v>
      </c>
    </row>
    <row r="8104" spans="1:22" x14ac:dyDescent="0.25">
      <c r="A8104">
        <v>5344</v>
      </c>
      <c r="B8104" t="str">
        <f>"E"&amp;A8104</f>
        <v>E5344</v>
      </c>
      <c r="C8104" t="s">
        <v>162</v>
      </c>
      <c r="D8104">
        <v>1</v>
      </c>
      <c r="E8104">
        <f>IF(D8104&lt;4,D8104,4)</f>
        <v>1</v>
      </c>
      <c r="F8104" s="1">
        <v>40487</v>
      </c>
      <c r="G8104" s="1">
        <v>40556</v>
      </c>
      <c r="H8104" s="3">
        <f>G8104-F8104</f>
        <v>69</v>
      </c>
      <c r="I8104" s="3">
        <f>IF(H8104&lt;=60,1,IF(H8104&lt;=150,2,3))</f>
        <v>2</v>
      </c>
      <c r="J8104">
        <v>40.200000000000003</v>
      </c>
      <c r="K8104">
        <v>3.69</v>
      </c>
      <c r="L8104">
        <v>3.2</v>
      </c>
      <c r="M8104">
        <v>22</v>
      </c>
      <c r="N8104">
        <f>LOG(M8104/100,2)+3</f>
        <v>0.8155754288625725</v>
      </c>
      <c r="O8104">
        <f>INDEX(lehmad!B$2:B$412,MATCH(klypsid!$B8104,lehmad!$A$2:$A$412,0))</f>
        <v>39774</v>
      </c>
      <c r="P8104" t="str">
        <f>INDEX(lehmad!D$2:D$412,MATCH(klypsid!$B8104,lehmad!$A$2:$A$412,0))</f>
        <v/>
      </c>
      <c r="Q8104">
        <f>INDEX(lehmad!E$2:E$412,MATCH(klypsid!$B8104,lehmad!$A$2:$A$412,0))</f>
        <v>1</v>
      </c>
      <c r="R8104" t="str">
        <f>INDEX(lehmad!F$2:F$412,MATCH(klypsid!$B8104,lehmad!$A$2:$A$412,0))</f>
        <v>JANOS</v>
      </c>
      <c r="S8104">
        <f>INDEX(lehmad!H$2:H$412,MATCH(klypsid!$B8104,lehmad!$A$2:$A$412,0))</f>
        <v>117</v>
      </c>
      <c r="T8104">
        <f>INDEX(lehmad!K$2:K$412,MATCH(klypsid!$B8104,lehmad!$A$2:$A$412,0))</f>
        <v>107</v>
      </c>
      <c r="U8104" s="4">
        <f t="shared" si="252"/>
        <v>2</v>
      </c>
      <c r="V8104">
        <f t="shared" si="253"/>
        <v>35</v>
      </c>
    </row>
    <row r="8105" spans="1:22" x14ac:dyDescent="0.25">
      <c r="A8105">
        <v>5345</v>
      </c>
      <c r="B8105" t="str">
        <f>"E"&amp;A8105</f>
        <v>E5345</v>
      </c>
      <c r="C8105" t="s">
        <v>191</v>
      </c>
      <c r="D8105">
        <v>1</v>
      </c>
      <c r="E8105">
        <f>IF(D8105&lt;4,D8105,4)</f>
        <v>1</v>
      </c>
      <c r="F8105" s="1">
        <v>40486</v>
      </c>
      <c r="G8105" s="1">
        <v>40493</v>
      </c>
      <c r="H8105" s="3">
        <f>G8105-F8105</f>
        <v>7</v>
      </c>
      <c r="I8105" s="3">
        <f>IF(H8105&lt;=60,1,IF(H8105&lt;=150,2,3))</f>
        <v>1</v>
      </c>
      <c r="J8105">
        <v>20.5</v>
      </c>
      <c r="K8105">
        <v>5.7</v>
      </c>
      <c r="L8105">
        <v>4.26</v>
      </c>
      <c r="M8105">
        <v>31</v>
      </c>
      <c r="N8105">
        <f>LOG(M8105/100,2)+3</f>
        <v>1.3103401206121505</v>
      </c>
      <c r="O8105">
        <f>INDEX(lehmad!B$2:B$412,MATCH(klypsid!$B8105,lehmad!$A$2:$A$412,0))</f>
        <v>39775</v>
      </c>
      <c r="P8105" t="str">
        <f>INDEX(lehmad!D$2:D$412,MATCH(klypsid!$B8105,lehmad!$A$2:$A$412,0))</f>
        <v/>
      </c>
      <c r="Q8105">
        <f>INDEX(lehmad!E$2:E$412,MATCH(klypsid!$B8105,lehmad!$A$2:$A$412,0))</f>
        <v>1</v>
      </c>
      <c r="R8105" t="str">
        <f>INDEX(lehmad!F$2:F$412,MATCH(klypsid!$B8105,lehmad!$A$2:$A$412,0))</f>
        <v>JANOS</v>
      </c>
      <c r="S8105">
        <f>INDEX(lehmad!H$2:H$412,MATCH(klypsid!$B8105,lehmad!$A$2:$A$412,0))</f>
        <v>117</v>
      </c>
      <c r="T8105">
        <f>INDEX(lehmad!K$2:K$412,MATCH(klypsid!$B8105,lehmad!$A$2:$A$412,0))</f>
        <v>107</v>
      </c>
      <c r="U8105" s="4">
        <f t="shared" si="252"/>
        <v>1</v>
      </c>
      <c r="V8105">
        <f t="shared" si="253"/>
        <v>7</v>
      </c>
    </row>
    <row r="8106" spans="1:22" x14ac:dyDescent="0.25">
      <c r="A8106">
        <v>5345</v>
      </c>
      <c r="B8106" t="str">
        <f>"E"&amp;A8106</f>
        <v>E5345</v>
      </c>
      <c r="C8106" t="s">
        <v>191</v>
      </c>
      <c r="D8106">
        <v>1</v>
      </c>
      <c r="E8106">
        <f>IF(D8106&lt;4,D8106,4)</f>
        <v>1</v>
      </c>
      <c r="F8106" s="1">
        <v>40486</v>
      </c>
      <c r="G8106" s="1">
        <v>40521</v>
      </c>
      <c r="H8106" s="3">
        <f>G8106-F8106</f>
        <v>35</v>
      </c>
      <c r="I8106" s="3">
        <f>IF(H8106&lt;=60,1,IF(H8106&lt;=150,2,3))</f>
        <v>1</v>
      </c>
      <c r="J8106">
        <v>30.8</v>
      </c>
      <c r="K8106">
        <v>4.4000000000000004</v>
      </c>
      <c r="L8106">
        <v>3.54</v>
      </c>
      <c r="M8106">
        <v>18</v>
      </c>
      <c r="N8106">
        <f>LOG(M8106/100,2)+3</f>
        <v>0.52606881166758779</v>
      </c>
      <c r="O8106">
        <f>INDEX(lehmad!B$2:B$412,MATCH(klypsid!$B8106,lehmad!$A$2:$A$412,0))</f>
        <v>39775</v>
      </c>
      <c r="P8106" t="str">
        <f>INDEX(lehmad!D$2:D$412,MATCH(klypsid!$B8106,lehmad!$A$2:$A$412,0))</f>
        <v/>
      </c>
      <c r="Q8106">
        <f>INDEX(lehmad!E$2:E$412,MATCH(klypsid!$B8106,lehmad!$A$2:$A$412,0))</f>
        <v>1</v>
      </c>
      <c r="R8106" t="str">
        <f>INDEX(lehmad!F$2:F$412,MATCH(klypsid!$B8106,lehmad!$A$2:$A$412,0))</f>
        <v>JANOS</v>
      </c>
      <c r="S8106">
        <f>INDEX(lehmad!H$2:H$412,MATCH(klypsid!$B8106,lehmad!$A$2:$A$412,0))</f>
        <v>117</v>
      </c>
      <c r="T8106">
        <f>INDEX(lehmad!K$2:K$412,MATCH(klypsid!$B8106,lehmad!$A$2:$A$412,0))</f>
        <v>107</v>
      </c>
      <c r="U8106" s="4">
        <f t="shared" si="252"/>
        <v>2</v>
      </c>
      <c r="V8106">
        <f t="shared" si="253"/>
        <v>28</v>
      </c>
    </row>
    <row r="8107" spans="1:22" x14ac:dyDescent="0.25">
      <c r="A8107">
        <v>5345</v>
      </c>
      <c r="B8107" t="str">
        <f>"E"&amp;A8107</f>
        <v>E5345</v>
      </c>
      <c r="C8107" t="s">
        <v>191</v>
      </c>
      <c r="D8107">
        <v>1</v>
      </c>
      <c r="E8107">
        <f>IF(D8107&lt;4,D8107,4)</f>
        <v>1</v>
      </c>
      <c r="F8107" s="1">
        <v>40486</v>
      </c>
      <c r="G8107" s="1">
        <v>40556</v>
      </c>
      <c r="H8107" s="3">
        <f>G8107-F8107</f>
        <v>70</v>
      </c>
      <c r="I8107" s="3">
        <f>IF(H8107&lt;=60,1,IF(H8107&lt;=150,2,3))</f>
        <v>2</v>
      </c>
      <c r="J8107">
        <v>28.8</v>
      </c>
      <c r="K8107">
        <v>3.89</v>
      </c>
      <c r="L8107">
        <v>3.62</v>
      </c>
      <c r="M8107">
        <v>14</v>
      </c>
      <c r="N8107">
        <f>LOG(M8107/100,2)+3</f>
        <v>0.16349873228287937</v>
      </c>
      <c r="O8107">
        <f>INDEX(lehmad!B$2:B$412,MATCH(klypsid!$B8107,lehmad!$A$2:$A$412,0))</f>
        <v>39775</v>
      </c>
      <c r="P8107" t="str">
        <f>INDEX(lehmad!D$2:D$412,MATCH(klypsid!$B8107,lehmad!$A$2:$A$412,0))</f>
        <v/>
      </c>
      <c r="Q8107">
        <f>INDEX(lehmad!E$2:E$412,MATCH(klypsid!$B8107,lehmad!$A$2:$A$412,0))</f>
        <v>1</v>
      </c>
      <c r="R8107" t="str">
        <f>INDEX(lehmad!F$2:F$412,MATCH(klypsid!$B8107,lehmad!$A$2:$A$412,0))</f>
        <v>JANOS</v>
      </c>
      <c r="S8107">
        <f>INDEX(lehmad!H$2:H$412,MATCH(klypsid!$B8107,lehmad!$A$2:$A$412,0))</f>
        <v>117</v>
      </c>
      <c r="T8107">
        <f>INDEX(lehmad!K$2:K$412,MATCH(klypsid!$B8107,lehmad!$A$2:$A$412,0))</f>
        <v>107</v>
      </c>
      <c r="U8107" s="4">
        <f t="shared" si="252"/>
        <v>3</v>
      </c>
      <c r="V8107">
        <f t="shared" si="253"/>
        <v>35</v>
      </c>
    </row>
    <row r="8108" spans="1:22" x14ac:dyDescent="0.25">
      <c r="A8108">
        <v>5353</v>
      </c>
      <c r="B8108" t="str">
        <f>"E"&amp;A8108</f>
        <v>E5353</v>
      </c>
      <c r="C8108" t="s">
        <v>194</v>
      </c>
      <c r="D8108">
        <v>1</v>
      </c>
      <c r="E8108">
        <f>IF(D8108&lt;4,D8108,4)</f>
        <v>1</v>
      </c>
      <c r="F8108" s="1">
        <v>40511</v>
      </c>
      <c r="G8108" s="1">
        <v>40521</v>
      </c>
      <c r="H8108" s="3">
        <f>G8108-F8108</f>
        <v>10</v>
      </c>
      <c r="I8108" s="3">
        <f>IF(H8108&lt;=60,1,IF(H8108&lt;=150,2,3))</f>
        <v>1</v>
      </c>
      <c r="J8108">
        <v>27</v>
      </c>
      <c r="K8108">
        <v>5.9</v>
      </c>
      <c r="L8108">
        <v>3.67</v>
      </c>
      <c r="M8108">
        <v>63</v>
      </c>
      <c r="N8108">
        <f>LOG(M8108/100,2)+3</f>
        <v>2.3334237337251915</v>
      </c>
      <c r="O8108">
        <f>INDEX(lehmad!B$2:B$412,MATCH(klypsid!$B8108,lehmad!$A$2:$A$412,0))</f>
        <v>39779</v>
      </c>
      <c r="P8108" t="str">
        <f>INDEX(lehmad!D$2:D$412,MATCH(klypsid!$B8108,lehmad!$A$2:$A$412,0))</f>
        <v/>
      </c>
      <c r="Q8108">
        <f>INDEX(lehmad!E$2:E$412,MATCH(klypsid!$B8108,lehmad!$A$2:$A$412,0))</f>
        <v>1</v>
      </c>
      <c r="R8108" t="str">
        <f>INDEX(lehmad!F$2:F$412,MATCH(klypsid!$B8108,lehmad!$A$2:$A$412,0))</f>
        <v>JANOS</v>
      </c>
      <c r="S8108">
        <f>INDEX(lehmad!H$2:H$412,MATCH(klypsid!$B8108,lehmad!$A$2:$A$412,0))</f>
        <v>117</v>
      </c>
      <c r="T8108">
        <f>INDEX(lehmad!K$2:K$412,MATCH(klypsid!$B8108,lehmad!$A$2:$A$412,0))</f>
        <v>107</v>
      </c>
      <c r="U8108" s="4">
        <f t="shared" si="252"/>
        <v>1</v>
      </c>
      <c r="V8108">
        <f t="shared" si="253"/>
        <v>10</v>
      </c>
    </row>
    <row r="8109" spans="1:22" x14ac:dyDescent="0.25">
      <c r="A8109">
        <v>5353</v>
      </c>
      <c r="B8109" t="str">
        <f>"E"&amp;A8109</f>
        <v>E5353</v>
      </c>
      <c r="C8109" t="s">
        <v>194</v>
      </c>
      <c r="D8109">
        <v>1</v>
      </c>
      <c r="E8109">
        <f>IF(D8109&lt;4,D8109,4)</f>
        <v>1</v>
      </c>
      <c r="F8109" s="1">
        <v>40511</v>
      </c>
      <c r="G8109" s="1">
        <v>40556</v>
      </c>
      <c r="H8109" s="3">
        <f>G8109-F8109</f>
        <v>45</v>
      </c>
      <c r="I8109" s="3">
        <f>IF(H8109&lt;=60,1,IF(H8109&lt;=150,2,3))</f>
        <v>1</v>
      </c>
      <c r="J8109">
        <v>37.6</v>
      </c>
      <c r="K8109">
        <v>3.91</v>
      </c>
      <c r="L8109">
        <v>2.94</v>
      </c>
      <c r="M8109">
        <v>124</v>
      </c>
      <c r="N8109">
        <f>LOG(M8109/100,2)+3</f>
        <v>3.3103401206121505</v>
      </c>
      <c r="O8109">
        <f>INDEX(lehmad!B$2:B$412,MATCH(klypsid!$B8109,lehmad!$A$2:$A$412,0))</f>
        <v>39779</v>
      </c>
      <c r="P8109" t="str">
        <f>INDEX(lehmad!D$2:D$412,MATCH(klypsid!$B8109,lehmad!$A$2:$A$412,0))</f>
        <v/>
      </c>
      <c r="Q8109">
        <f>INDEX(lehmad!E$2:E$412,MATCH(klypsid!$B8109,lehmad!$A$2:$A$412,0))</f>
        <v>1</v>
      </c>
      <c r="R8109" t="str">
        <f>INDEX(lehmad!F$2:F$412,MATCH(klypsid!$B8109,lehmad!$A$2:$A$412,0))</f>
        <v>JANOS</v>
      </c>
      <c r="S8109">
        <f>INDEX(lehmad!H$2:H$412,MATCH(klypsid!$B8109,lehmad!$A$2:$A$412,0))</f>
        <v>117</v>
      </c>
      <c r="T8109">
        <f>INDEX(lehmad!K$2:K$412,MATCH(klypsid!$B8109,lehmad!$A$2:$A$412,0))</f>
        <v>107</v>
      </c>
      <c r="U8109" s="4">
        <f t="shared" si="252"/>
        <v>2</v>
      </c>
      <c r="V8109">
        <f t="shared" si="253"/>
        <v>35</v>
      </c>
    </row>
    <row r="8110" spans="1:22" x14ac:dyDescent="0.25">
      <c r="A8110">
        <v>5355</v>
      </c>
      <c r="B8110" t="str">
        <f>"E"&amp;A8110</f>
        <v>E5355</v>
      </c>
      <c r="C8110" t="s">
        <v>91</v>
      </c>
      <c r="D8110">
        <v>1</v>
      </c>
      <c r="E8110">
        <f>IF(D8110&lt;4,D8110,4)</f>
        <v>1</v>
      </c>
      <c r="F8110" s="1">
        <v>40542</v>
      </c>
      <c r="G8110" s="1">
        <v>40556</v>
      </c>
      <c r="H8110" s="3">
        <f>G8110-F8110</f>
        <v>14</v>
      </c>
      <c r="I8110" s="3">
        <f>IF(H8110&lt;=60,1,IF(H8110&lt;=150,2,3))</f>
        <v>1</v>
      </c>
      <c r="J8110">
        <v>31.8</v>
      </c>
      <c r="K8110">
        <v>5.76</v>
      </c>
      <c r="L8110">
        <v>3.33</v>
      </c>
      <c r="M8110">
        <v>98</v>
      </c>
      <c r="N8110">
        <f>LOG(M8110/100,2)+3</f>
        <v>2.9708536543404835</v>
      </c>
      <c r="O8110">
        <f>INDEX(lehmad!B$2:B$412,MATCH(klypsid!$B8110,lehmad!$A$2:$A$412,0))</f>
        <v>39781</v>
      </c>
      <c r="P8110" t="str">
        <f>INDEX(lehmad!D$2:D$412,MATCH(klypsid!$B8110,lehmad!$A$2:$A$412,0))</f>
        <v/>
      </c>
      <c r="Q8110">
        <f>INDEX(lehmad!E$2:E$412,MATCH(klypsid!$B8110,lehmad!$A$2:$A$412,0))</f>
        <v>0.86</v>
      </c>
      <c r="R8110" t="str">
        <f>INDEX(lehmad!F$2:F$412,MATCH(klypsid!$B8110,lehmad!$A$2:$A$412,0))</f>
        <v>JANOS</v>
      </c>
      <c r="S8110">
        <f>INDEX(lehmad!H$2:H$412,MATCH(klypsid!$B8110,lehmad!$A$2:$A$412,0))</f>
        <v>117</v>
      </c>
      <c r="T8110">
        <f>INDEX(lehmad!K$2:K$412,MATCH(klypsid!$B8110,lehmad!$A$2:$A$412,0))</f>
        <v>107</v>
      </c>
      <c r="U8110" s="4">
        <f t="shared" si="252"/>
        <v>1</v>
      </c>
      <c r="V8110">
        <f t="shared" si="253"/>
        <v>14</v>
      </c>
    </row>
    <row r="8111" spans="1:22" x14ac:dyDescent="0.25">
      <c r="A8111">
        <v>5360</v>
      </c>
      <c r="B8111" t="str">
        <f>"E"&amp;A8111</f>
        <v>E5360</v>
      </c>
      <c r="C8111" t="s">
        <v>142</v>
      </c>
      <c r="D8111">
        <v>1</v>
      </c>
      <c r="E8111">
        <f>IF(D8111&lt;4,D8111,4)</f>
        <v>1</v>
      </c>
      <c r="F8111" s="1">
        <v>40507</v>
      </c>
      <c r="G8111" s="1">
        <v>40521</v>
      </c>
      <c r="H8111" s="3">
        <f>G8111-F8111</f>
        <v>14</v>
      </c>
      <c r="I8111" s="3">
        <f>IF(H8111&lt;=60,1,IF(H8111&lt;=150,2,3))</f>
        <v>1</v>
      </c>
      <c r="J8111">
        <v>25.1</v>
      </c>
      <c r="K8111">
        <v>4.4400000000000004</v>
      </c>
      <c r="L8111">
        <v>3.54</v>
      </c>
      <c r="M8111">
        <v>59</v>
      </c>
      <c r="N8111">
        <f>LOG(M8111/100,2)+3</f>
        <v>2.2387868595871163</v>
      </c>
      <c r="O8111">
        <f>INDEX(lehmad!B$2:B$412,MATCH(klypsid!$B8111,lehmad!$A$2:$A$412,0))</f>
        <v>39783</v>
      </c>
      <c r="P8111" t="str">
        <f>INDEX(lehmad!D$2:D$412,MATCH(klypsid!$B8111,lehmad!$A$2:$A$412,0))</f>
        <v/>
      </c>
      <c r="Q8111">
        <f>INDEX(lehmad!E$2:E$412,MATCH(klypsid!$B8111,lehmad!$A$2:$A$412,0))</f>
        <v>1</v>
      </c>
      <c r="R8111" t="str">
        <f>INDEX(lehmad!F$2:F$412,MATCH(klypsid!$B8111,lehmad!$A$2:$A$412,0))</f>
        <v>JANOS</v>
      </c>
      <c r="S8111">
        <f>INDEX(lehmad!H$2:H$412,MATCH(klypsid!$B8111,lehmad!$A$2:$A$412,0))</f>
        <v>117</v>
      </c>
      <c r="T8111">
        <f>INDEX(lehmad!K$2:K$412,MATCH(klypsid!$B8111,lehmad!$A$2:$A$412,0))</f>
        <v>107</v>
      </c>
      <c r="U8111" s="4">
        <f t="shared" si="252"/>
        <v>1</v>
      </c>
      <c r="V8111">
        <f t="shared" si="253"/>
        <v>14</v>
      </c>
    </row>
    <row r="8112" spans="1:22" x14ac:dyDescent="0.25">
      <c r="A8112">
        <v>5360</v>
      </c>
      <c r="B8112" t="str">
        <f>"E"&amp;A8112</f>
        <v>E5360</v>
      </c>
      <c r="C8112" t="s">
        <v>142</v>
      </c>
      <c r="D8112">
        <v>1</v>
      </c>
      <c r="E8112">
        <f>IF(D8112&lt;4,D8112,4)</f>
        <v>1</v>
      </c>
      <c r="F8112" s="1">
        <v>40507</v>
      </c>
      <c r="G8112" s="1">
        <v>40556</v>
      </c>
      <c r="H8112" s="3">
        <f>G8112-F8112</f>
        <v>49</v>
      </c>
      <c r="I8112" s="3">
        <f>IF(H8112&lt;=60,1,IF(H8112&lt;=150,2,3))</f>
        <v>1</v>
      </c>
      <c r="J8112">
        <v>35.5</v>
      </c>
      <c r="K8112">
        <v>4.33</v>
      </c>
      <c r="L8112">
        <v>3.01</v>
      </c>
      <c r="M8112">
        <v>52</v>
      </c>
      <c r="N8112">
        <f>LOG(M8112/100,2)+3</f>
        <v>2.0565835283663674</v>
      </c>
      <c r="O8112">
        <f>INDEX(lehmad!B$2:B$412,MATCH(klypsid!$B8112,lehmad!$A$2:$A$412,0))</f>
        <v>39783</v>
      </c>
      <c r="P8112" t="str">
        <f>INDEX(lehmad!D$2:D$412,MATCH(klypsid!$B8112,lehmad!$A$2:$A$412,0))</f>
        <v/>
      </c>
      <c r="Q8112">
        <f>INDEX(lehmad!E$2:E$412,MATCH(klypsid!$B8112,lehmad!$A$2:$A$412,0))</f>
        <v>1</v>
      </c>
      <c r="R8112" t="str">
        <f>INDEX(lehmad!F$2:F$412,MATCH(klypsid!$B8112,lehmad!$A$2:$A$412,0))</f>
        <v>JANOS</v>
      </c>
      <c r="S8112">
        <f>INDEX(lehmad!H$2:H$412,MATCH(klypsid!$B8112,lehmad!$A$2:$A$412,0))</f>
        <v>117</v>
      </c>
      <c r="T8112">
        <f>INDEX(lehmad!K$2:K$412,MATCH(klypsid!$B8112,lehmad!$A$2:$A$412,0))</f>
        <v>107</v>
      </c>
      <c r="U8112" s="4">
        <f t="shared" si="252"/>
        <v>2</v>
      </c>
      <c r="V8112">
        <f t="shared" si="253"/>
        <v>35</v>
      </c>
    </row>
    <row r="8113" spans="1:22" x14ac:dyDescent="0.25">
      <c r="A8113">
        <v>5367</v>
      </c>
      <c r="B8113" t="str">
        <f>"E"&amp;A8113</f>
        <v>E5367</v>
      </c>
      <c r="C8113" t="s">
        <v>195</v>
      </c>
      <c r="D8113">
        <v>1</v>
      </c>
      <c r="E8113">
        <f>IF(D8113&lt;4,D8113,4)</f>
        <v>1</v>
      </c>
      <c r="F8113" s="1">
        <v>40534</v>
      </c>
      <c r="G8113" s="1">
        <v>40556</v>
      </c>
      <c r="H8113" s="3">
        <f>G8113-F8113</f>
        <v>22</v>
      </c>
      <c r="I8113" s="3">
        <f>IF(H8113&lt;=60,1,IF(H8113&lt;=150,2,3))</f>
        <v>1</v>
      </c>
      <c r="J8113">
        <v>29.9</v>
      </c>
      <c r="K8113">
        <v>4.07</v>
      </c>
      <c r="L8113">
        <v>3.05</v>
      </c>
      <c r="M8113">
        <v>38</v>
      </c>
      <c r="N8113">
        <f>LOG(M8113/100,2)+3</f>
        <v>1.6040713236688608</v>
      </c>
      <c r="O8113">
        <f>INDEX(lehmad!B$2:B$412,MATCH(klypsid!$B8113,lehmad!$A$2:$A$412,0))</f>
        <v>39791</v>
      </c>
      <c r="P8113" t="str">
        <f>INDEX(lehmad!D$2:D$412,MATCH(klypsid!$B8113,lehmad!$A$2:$A$412,0))</f>
        <v/>
      </c>
      <c r="Q8113">
        <f>INDEX(lehmad!E$2:E$412,MATCH(klypsid!$B8113,lehmad!$A$2:$A$412,0))</f>
        <v>1</v>
      </c>
      <c r="R8113" t="str">
        <f>INDEX(lehmad!F$2:F$412,MATCH(klypsid!$B8113,lehmad!$A$2:$A$412,0))</f>
        <v>JANOS</v>
      </c>
      <c r="S8113">
        <f>INDEX(lehmad!H$2:H$412,MATCH(klypsid!$B8113,lehmad!$A$2:$A$412,0))</f>
        <v>117</v>
      </c>
      <c r="T8113">
        <f>INDEX(lehmad!K$2:K$412,MATCH(klypsid!$B8113,lehmad!$A$2:$A$412,0))</f>
        <v>107</v>
      </c>
      <c r="U8113" s="4">
        <f t="shared" si="252"/>
        <v>1</v>
      </c>
      <c r="V8113">
        <f t="shared" si="253"/>
        <v>22</v>
      </c>
    </row>
    <row r="8114" spans="1:22" x14ac:dyDescent="0.25">
      <c r="A8114">
        <v>5370</v>
      </c>
      <c r="B8114" t="str">
        <f>"E"&amp;A8114</f>
        <v>E5370</v>
      </c>
      <c r="C8114" t="s">
        <v>196</v>
      </c>
      <c r="D8114">
        <v>1</v>
      </c>
      <c r="E8114">
        <f>IF(D8114&lt;4,D8114,4)</f>
        <v>1</v>
      </c>
      <c r="F8114" s="1">
        <v>40503</v>
      </c>
      <c r="G8114" s="1">
        <v>40521</v>
      </c>
      <c r="H8114" s="3">
        <f>G8114-F8114</f>
        <v>18</v>
      </c>
      <c r="I8114" s="3">
        <f>IF(H8114&lt;=60,1,IF(H8114&lt;=150,2,3))</f>
        <v>1</v>
      </c>
      <c r="J8114">
        <v>29.3</v>
      </c>
      <c r="K8114">
        <v>4.68</v>
      </c>
      <c r="L8114">
        <v>3.35</v>
      </c>
      <c r="M8114">
        <v>85</v>
      </c>
      <c r="N8114">
        <f>LOG(M8114/100,2)+3</f>
        <v>2.7655347463629769</v>
      </c>
      <c r="O8114">
        <f>INDEX(lehmad!B$2:B$412,MATCH(klypsid!$B8114,lehmad!$A$2:$A$412,0))</f>
        <v>39793</v>
      </c>
      <c r="P8114" t="str">
        <f>INDEX(lehmad!D$2:D$412,MATCH(klypsid!$B8114,lehmad!$A$2:$A$412,0))</f>
        <v/>
      </c>
      <c r="Q8114">
        <f>INDEX(lehmad!E$2:E$412,MATCH(klypsid!$B8114,lehmad!$A$2:$A$412,0))</f>
        <v>0.91500000000000004</v>
      </c>
      <c r="R8114" t="str">
        <f>INDEX(lehmad!F$2:F$412,MATCH(klypsid!$B8114,lehmad!$A$2:$A$412,0))</f>
        <v>JANOS</v>
      </c>
      <c r="S8114">
        <f>INDEX(lehmad!H$2:H$412,MATCH(klypsid!$B8114,lehmad!$A$2:$A$412,0))</f>
        <v>117</v>
      </c>
      <c r="T8114">
        <f>INDEX(lehmad!K$2:K$412,MATCH(klypsid!$B8114,lehmad!$A$2:$A$412,0))</f>
        <v>107</v>
      </c>
      <c r="U8114" s="4">
        <f t="shared" si="252"/>
        <v>1</v>
      </c>
      <c r="V8114">
        <f t="shared" si="253"/>
        <v>18</v>
      </c>
    </row>
    <row r="8115" spans="1:22" x14ac:dyDescent="0.25">
      <c r="A8115">
        <v>5370</v>
      </c>
      <c r="B8115" t="str">
        <f>"E"&amp;A8115</f>
        <v>E5370</v>
      </c>
      <c r="C8115" t="s">
        <v>196</v>
      </c>
      <c r="D8115">
        <v>1</v>
      </c>
      <c r="E8115">
        <f>IF(D8115&lt;4,D8115,4)</f>
        <v>1</v>
      </c>
      <c r="F8115" s="1">
        <v>40503</v>
      </c>
      <c r="G8115" s="1">
        <v>40556</v>
      </c>
      <c r="H8115" s="3">
        <f>G8115-F8115</f>
        <v>53</v>
      </c>
      <c r="I8115" s="3">
        <f>IF(H8115&lt;=60,1,IF(H8115&lt;=150,2,3))</f>
        <v>1</v>
      </c>
      <c r="J8115">
        <v>39.5</v>
      </c>
      <c r="K8115">
        <v>3.6</v>
      </c>
      <c r="L8115">
        <v>3.37</v>
      </c>
      <c r="M8115">
        <v>174</v>
      </c>
      <c r="N8115">
        <f>LOG(M8115/100,2)+3</f>
        <v>3.7990873060740036</v>
      </c>
      <c r="O8115">
        <f>INDEX(lehmad!B$2:B$412,MATCH(klypsid!$B8115,lehmad!$A$2:$A$412,0))</f>
        <v>39793</v>
      </c>
      <c r="P8115" t="str">
        <f>INDEX(lehmad!D$2:D$412,MATCH(klypsid!$B8115,lehmad!$A$2:$A$412,0))</f>
        <v/>
      </c>
      <c r="Q8115">
        <f>INDEX(lehmad!E$2:E$412,MATCH(klypsid!$B8115,lehmad!$A$2:$A$412,0))</f>
        <v>0.91500000000000004</v>
      </c>
      <c r="R8115" t="str">
        <f>INDEX(lehmad!F$2:F$412,MATCH(klypsid!$B8115,lehmad!$A$2:$A$412,0))</f>
        <v>JANOS</v>
      </c>
      <c r="S8115">
        <f>INDEX(lehmad!H$2:H$412,MATCH(klypsid!$B8115,lehmad!$A$2:$A$412,0))</f>
        <v>117</v>
      </c>
      <c r="T8115">
        <f>INDEX(lehmad!K$2:K$412,MATCH(klypsid!$B8115,lehmad!$A$2:$A$412,0))</f>
        <v>107</v>
      </c>
      <c r="U8115" s="4">
        <f t="shared" si="252"/>
        <v>2</v>
      </c>
      <c r="V8115">
        <f t="shared" si="253"/>
        <v>35</v>
      </c>
    </row>
    <row r="8116" spans="1:22" x14ac:dyDescent="0.25">
      <c r="A8116">
        <v>5376</v>
      </c>
      <c r="B8116" t="str">
        <f>"E"&amp;A8116</f>
        <v>E5376</v>
      </c>
      <c r="C8116" t="s">
        <v>73</v>
      </c>
      <c r="D8116">
        <v>1</v>
      </c>
      <c r="E8116">
        <f>IF(D8116&lt;4,D8116,4)</f>
        <v>1</v>
      </c>
      <c r="F8116" s="1">
        <v>40533</v>
      </c>
      <c r="G8116" s="1">
        <v>40556</v>
      </c>
      <c r="H8116" s="3">
        <f>G8116-F8116</f>
        <v>23</v>
      </c>
      <c r="I8116" s="3">
        <f>IF(H8116&lt;=60,1,IF(H8116&lt;=150,2,3))</f>
        <v>1</v>
      </c>
      <c r="J8116">
        <v>31.1</v>
      </c>
      <c r="K8116">
        <v>4.97</v>
      </c>
      <c r="L8116">
        <v>3.44</v>
      </c>
      <c r="M8116">
        <v>156</v>
      </c>
      <c r="N8116">
        <f>LOG(M8116/100,2)+3</f>
        <v>3.6415460290875239</v>
      </c>
      <c r="O8116">
        <f>INDEX(lehmad!B$2:B$412,MATCH(klypsid!$B8116,lehmad!$A$2:$A$412,0))</f>
        <v>39799</v>
      </c>
      <c r="P8116" t="str">
        <f>INDEX(lehmad!D$2:D$412,MATCH(klypsid!$B8116,lehmad!$A$2:$A$412,0))</f>
        <v/>
      </c>
      <c r="Q8116">
        <f>INDEX(lehmad!E$2:E$412,MATCH(klypsid!$B8116,lehmad!$A$2:$A$412,0))</f>
        <v>1</v>
      </c>
      <c r="R8116" t="str">
        <f>INDEX(lehmad!F$2:F$412,MATCH(klypsid!$B8116,lehmad!$A$2:$A$412,0))</f>
        <v>JANOS</v>
      </c>
      <c r="S8116">
        <f>INDEX(lehmad!H$2:H$412,MATCH(klypsid!$B8116,lehmad!$A$2:$A$412,0))</f>
        <v>117</v>
      </c>
      <c r="T8116">
        <f>INDEX(lehmad!K$2:K$412,MATCH(klypsid!$B8116,lehmad!$A$2:$A$412,0))</f>
        <v>107</v>
      </c>
      <c r="U8116" s="4">
        <f t="shared" si="252"/>
        <v>1</v>
      </c>
      <c r="V8116">
        <f t="shared" si="253"/>
        <v>23</v>
      </c>
    </row>
    <row r="8117" spans="1:22" x14ac:dyDescent="0.25">
      <c r="A8117">
        <v>5448</v>
      </c>
      <c r="B8117" t="str">
        <f>"E"&amp;A8117</f>
        <v>E5448</v>
      </c>
      <c r="C8117" t="s">
        <v>51</v>
      </c>
      <c r="D8117">
        <v>1</v>
      </c>
      <c r="E8117">
        <f>IF(D8117&lt;4,D8117,4)</f>
        <v>1</v>
      </c>
      <c r="F8117" s="1">
        <v>40542</v>
      </c>
      <c r="G8117" s="1">
        <v>40556</v>
      </c>
      <c r="H8117" s="3">
        <f>G8117-F8117</f>
        <v>14</v>
      </c>
      <c r="I8117" s="3">
        <f>IF(H8117&lt;=60,1,IF(H8117&lt;=150,2,3))</f>
        <v>1</v>
      </c>
      <c r="J8117">
        <v>33.4</v>
      </c>
      <c r="K8117">
        <v>4</v>
      </c>
      <c r="L8117">
        <v>3.27</v>
      </c>
      <c r="M8117">
        <v>60</v>
      </c>
      <c r="N8117">
        <f>LOG(M8117/100,2)+3</f>
        <v>2.2630344058337939</v>
      </c>
      <c r="O8117">
        <f>INDEX(lehmad!B$2:B$412,MATCH(klypsid!$B8117,lehmad!$A$2:$A$412,0))</f>
        <v>39848</v>
      </c>
      <c r="P8117" t="str">
        <f>INDEX(lehmad!D$2:D$412,MATCH(klypsid!$B8117,lehmad!$A$2:$A$412,0))</f>
        <v/>
      </c>
      <c r="Q8117">
        <f>INDEX(lehmad!E$2:E$412,MATCH(klypsid!$B8117,lehmad!$A$2:$A$412,0))</f>
        <v>1</v>
      </c>
      <c r="R8117" t="str">
        <f>INDEX(lehmad!F$2:F$412,MATCH(klypsid!$B8117,lehmad!$A$2:$A$412,0))</f>
        <v>JOSE</v>
      </c>
      <c r="S8117">
        <f>INDEX(lehmad!H$2:H$412,MATCH(klypsid!$B8117,lehmad!$A$2:$A$412,0))</f>
        <v>119</v>
      </c>
      <c r="T8117">
        <f>INDEX(lehmad!K$2:K$412,MATCH(klypsid!$B8117,lehmad!$A$2:$A$412,0))</f>
        <v>110</v>
      </c>
      <c r="U8117" s="4">
        <f t="shared" si="252"/>
        <v>1</v>
      </c>
      <c r="V8117">
        <f t="shared" si="253"/>
        <v>14</v>
      </c>
    </row>
  </sheetData>
  <sortState ref="A2:V8117">
    <sortCondition ref="A2:A8117"/>
    <sortCondition ref="D2:D8117"/>
    <sortCondition ref="G2:G811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2"/>
  <sheetViews>
    <sheetView workbookViewId="0">
      <selection activeCell="K24" sqref="K24"/>
    </sheetView>
  </sheetViews>
  <sheetFormatPr defaultRowHeight="15" x14ac:dyDescent="0.25"/>
  <cols>
    <col min="1" max="1" width="8.140625" customWidth="1"/>
    <col min="2" max="2" width="10.140625" bestFit="1" customWidth="1"/>
    <col min="3" max="3" width="8.5703125" customWidth="1"/>
    <col min="5" max="5" width="9.5703125" customWidth="1"/>
  </cols>
  <sheetData>
    <row r="1" spans="1:13" x14ac:dyDescent="0.25">
      <c r="A1" s="2" t="s">
        <v>0</v>
      </c>
      <c r="B1" t="s">
        <v>197</v>
      </c>
      <c r="C1" t="s">
        <v>198</v>
      </c>
      <c r="D1" t="s">
        <v>199</v>
      </c>
      <c r="E1" t="s">
        <v>200</v>
      </c>
      <c r="F1" t="s">
        <v>612</v>
      </c>
      <c r="G1" t="s">
        <v>634</v>
      </c>
      <c r="H1" t="s">
        <v>614</v>
      </c>
      <c r="I1" t="s">
        <v>615</v>
      </c>
      <c r="J1" t="s">
        <v>616</v>
      </c>
      <c r="K1" t="s">
        <v>617</v>
      </c>
      <c r="L1" t="s">
        <v>618</v>
      </c>
      <c r="M1" t="s">
        <v>619</v>
      </c>
    </row>
    <row r="2" spans="1:13" x14ac:dyDescent="0.25">
      <c r="A2" s="2" t="s">
        <v>201</v>
      </c>
      <c r="B2" s="1">
        <v>37514</v>
      </c>
      <c r="C2">
        <v>65303</v>
      </c>
      <c r="D2">
        <v>93</v>
      </c>
      <c r="E2">
        <v>0.88700000000000001</v>
      </c>
      <c r="F2" t="str">
        <f>INDEX(pullid!A$2:A$13,MATCH(lehmad!$C2,pullid!$B$2:$B$13,0))</f>
        <v>DORADO-ET</v>
      </c>
      <c r="G2">
        <f>INDEX(pullid!C$2:C$13,MATCH(lehmad!$C2,pullid!$B$2:$B$13,0))</f>
        <v>1995</v>
      </c>
      <c r="H2">
        <f>INDEX(pullid!E$2:E$13,MATCH(lehmad!$C2,pullid!$B$2:$B$13,0))</f>
        <v>102</v>
      </c>
      <c r="I2">
        <f>INDEX(pullid!F$2:F$13,MATCH(lehmad!$C2,pullid!$B$2:$B$13,0))</f>
        <v>111</v>
      </c>
      <c r="J2">
        <f>INDEX(pullid!G$2:G$13,MATCH(lehmad!$C2,pullid!$B$2:$B$13,0))</f>
        <v>113</v>
      </c>
      <c r="K2">
        <f>INDEX(pullid!H$2:H$13,MATCH(lehmad!$C2,pullid!$B$2:$B$13,0))</f>
        <v>106</v>
      </c>
      <c r="L2">
        <f>INDEX(pullid!I$2:I$13,MATCH(lehmad!$C2,pullid!$B$2:$B$13,0))</f>
        <v>116</v>
      </c>
      <c r="M2">
        <f>INDEX(pullid!J$2:J$13,MATCH(lehmad!$C2,pullid!$B$2:$B$13,0))</f>
        <v>118</v>
      </c>
    </row>
    <row r="3" spans="1:13" x14ac:dyDescent="0.25">
      <c r="A3" s="2" t="s">
        <v>202</v>
      </c>
      <c r="B3" s="1">
        <v>37551</v>
      </c>
      <c r="C3">
        <v>65303</v>
      </c>
      <c r="D3">
        <v>85</v>
      </c>
      <c r="E3">
        <v>0.875</v>
      </c>
      <c r="F3" t="str">
        <f>INDEX(pullid!A$2:A$13,MATCH(lehmad!$C3,pullid!$B$2:$B$13,0))</f>
        <v>DORADO-ET</v>
      </c>
      <c r="G3">
        <f>INDEX(pullid!C$2:C$13,MATCH(lehmad!$C3,pullid!$B$2:$B$13,0))</f>
        <v>1995</v>
      </c>
      <c r="H3">
        <f>INDEX(pullid!E$2:E$13,MATCH(lehmad!$C3,pullid!$B$2:$B$13,0))</f>
        <v>102</v>
      </c>
      <c r="I3">
        <f>INDEX(pullid!F$2:F$13,MATCH(lehmad!$C3,pullid!$B$2:$B$13,0))</f>
        <v>111</v>
      </c>
      <c r="J3">
        <f>INDEX(pullid!G$2:G$13,MATCH(lehmad!$C3,pullid!$B$2:$B$13,0))</f>
        <v>113</v>
      </c>
      <c r="K3">
        <f>INDEX(pullid!H$2:H$13,MATCH(lehmad!$C3,pullid!$B$2:$B$13,0))</f>
        <v>106</v>
      </c>
      <c r="L3">
        <f>INDEX(pullid!I$2:I$13,MATCH(lehmad!$C3,pullid!$B$2:$B$13,0))</f>
        <v>116</v>
      </c>
      <c r="M3">
        <f>INDEX(pullid!J$2:J$13,MATCH(lehmad!$C3,pullid!$B$2:$B$13,0))</f>
        <v>118</v>
      </c>
    </row>
    <row r="4" spans="1:13" x14ac:dyDescent="0.25">
      <c r="A4" s="2" t="s">
        <v>203</v>
      </c>
      <c r="B4" s="1">
        <v>38283</v>
      </c>
      <c r="C4">
        <v>56172</v>
      </c>
      <c r="D4">
        <v>110</v>
      </c>
      <c r="E4">
        <v>1</v>
      </c>
      <c r="F4" t="str">
        <f>INDEX(pullid!A$2:A$13,MATCH(lehmad!$C4,pullid!$B$2:$B$13,0))</f>
        <v>DYNASTY-ET</v>
      </c>
      <c r="G4">
        <f>INDEX(pullid!C$2:C$13,MATCH(lehmad!$C4,pullid!$B$2:$B$13,0))</f>
        <v>1998</v>
      </c>
      <c r="H4">
        <f>INDEX(pullid!E$2:E$13,MATCH(lehmad!$C4,pullid!$B$2:$B$13,0))</f>
        <v>124</v>
      </c>
      <c r="I4">
        <f>INDEX(pullid!F$2:F$13,MATCH(lehmad!$C4,pullid!$B$2:$B$13,0))</f>
        <v>92</v>
      </c>
      <c r="J4">
        <f>INDEX(pullid!G$2:G$13,MATCH(lehmad!$C4,pullid!$B$2:$B$13,0))</f>
        <v>90</v>
      </c>
      <c r="K4">
        <f>INDEX(pullid!H$2:H$13,MATCH(lehmad!$C4,pullid!$B$2:$B$13,0))</f>
        <v>108</v>
      </c>
      <c r="L4">
        <f>INDEX(pullid!I$2:I$13,MATCH(lehmad!$C4,pullid!$B$2:$B$13,0))</f>
        <v>87</v>
      </c>
      <c r="M4">
        <f>INDEX(pullid!J$2:J$13,MATCH(lehmad!$C4,pullid!$B$2:$B$13,0))</f>
        <v>97</v>
      </c>
    </row>
    <row r="5" spans="1:13" x14ac:dyDescent="0.25">
      <c r="A5" s="2" t="s">
        <v>204</v>
      </c>
      <c r="B5" s="1">
        <v>38296</v>
      </c>
      <c r="C5">
        <v>56172</v>
      </c>
      <c r="D5">
        <v>119</v>
      </c>
      <c r="E5">
        <v>1</v>
      </c>
      <c r="F5" t="str">
        <f>INDEX(pullid!A$2:A$13,MATCH(lehmad!$C5,pullid!$B$2:$B$13,0))</f>
        <v>DYNASTY-ET</v>
      </c>
      <c r="G5">
        <f>INDEX(pullid!C$2:C$13,MATCH(lehmad!$C5,pullid!$B$2:$B$13,0))</f>
        <v>1998</v>
      </c>
      <c r="H5">
        <f>INDEX(pullid!E$2:E$13,MATCH(lehmad!$C5,pullid!$B$2:$B$13,0))</f>
        <v>124</v>
      </c>
      <c r="I5">
        <f>INDEX(pullid!F$2:F$13,MATCH(lehmad!$C5,pullid!$B$2:$B$13,0))</f>
        <v>92</v>
      </c>
      <c r="J5">
        <f>INDEX(pullid!G$2:G$13,MATCH(lehmad!$C5,pullid!$B$2:$B$13,0))</f>
        <v>90</v>
      </c>
      <c r="K5">
        <f>INDEX(pullid!H$2:H$13,MATCH(lehmad!$C5,pullid!$B$2:$B$13,0))</f>
        <v>108</v>
      </c>
      <c r="L5">
        <f>INDEX(pullid!I$2:I$13,MATCH(lehmad!$C5,pullid!$B$2:$B$13,0))</f>
        <v>87</v>
      </c>
      <c r="M5">
        <f>INDEX(pullid!J$2:J$13,MATCH(lehmad!$C5,pullid!$B$2:$B$13,0))</f>
        <v>97</v>
      </c>
    </row>
    <row r="6" spans="1:13" x14ac:dyDescent="0.25">
      <c r="A6" s="2" t="s">
        <v>205</v>
      </c>
      <c r="B6" s="1">
        <v>38296</v>
      </c>
      <c r="C6">
        <v>56172</v>
      </c>
      <c r="D6">
        <v>125</v>
      </c>
      <c r="E6">
        <v>1</v>
      </c>
      <c r="F6" t="str">
        <f>INDEX(pullid!A$2:A$13,MATCH(lehmad!$C6,pullid!$B$2:$B$13,0))</f>
        <v>DYNASTY-ET</v>
      </c>
      <c r="G6">
        <f>INDEX(pullid!C$2:C$13,MATCH(lehmad!$C6,pullid!$B$2:$B$13,0))</f>
        <v>1998</v>
      </c>
      <c r="H6">
        <f>INDEX(pullid!E$2:E$13,MATCH(lehmad!$C6,pullid!$B$2:$B$13,0))</f>
        <v>124</v>
      </c>
      <c r="I6">
        <f>INDEX(pullid!F$2:F$13,MATCH(lehmad!$C6,pullid!$B$2:$B$13,0))</f>
        <v>92</v>
      </c>
      <c r="J6">
        <f>INDEX(pullid!G$2:G$13,MATCH(lehmad!$C6,pullid!$B$2:$B$13,0))</f>
        <v>90</v>
      </c>
      <c r="K6">
        <f>INDEX(pullid!H$2:H$13,MATCH(lehmad!$C6,pullid!$B$2:$B$13,0))</f>
        <v>108</v>
      </c>
      <c r="L6">
        <f>INDEX(pullid!I$2:I$13,MATCH(lehmad!$C6,pullid!$B$2:$B$13,0))</f>
        <v>87</v>
      </c>
      <c r="M6">
        <f>INDEX(pullid!J$2:J$13,MATCH(lehmad!$C6,pullid!$B$2:$B$13,0))</f>
        <v>97</v>
      </c>
    </row>
    <row r="7" spans="1:13" x14ac:dyDescent="0.25">
      <c r="A7" s="2" t="s">
        <v>206</v>
      </c>
      <c r="B7" s="1">
        <v>38296</v>
      </c>
      <c r="C7">
        <v>56172</v>
      </c>
      <c r="D7">
        <v>115</v>
      </c>
      <c r="E7">
        <v>0.875</v>
      </c>
      <c r="F7" t="str">
        <f>INDEX(pullid!A$2:A$13,MATCH(lehmad!$C7,pullid!$B$2:$B$13,0))</f>
        <v>DYNASTY-ET</v>
      </c>
      <c r="G7">
        <f>INDEX(pullid!C$2:C$13,MATCH(lehmad!$C7,pullid!$B$2:$B$13,0))</f>
        <v>1998</v>
      </c>
      <c r="H7">
        <f>INDEX(pullid!E$2:E$13,MATCH(lehmad!$C7,pullid!$B$2:$B$13,0))</f>
        <v>124</v>
      </c>
      <c r="I7">
        <f>INDEX(pullid!F$2:F$13,MATCH(lehmad!$C7,pullid!$B$2:$B$13,0))</f>
        <v>92</v>
      </c>
      <c r="J7">
        <f>INDEX(pullid!G$2:G$13,MATCH(lehmad!$C7,pullid!$B$2:$B$13,0))</f>
        <v>90</v>
      </c>
      <c r="K7">
        <f>INDEX(pullid!H$2:H$13,MATCH(lehmad!$C7,pullid!$B$2:$B$13,0))</f>
        <v>108</v>
      </c>
      <c r="L7">
        <f>INDEX(pullid!I$2:I$13,MATCH(lehmad!$C7,pullid!$B$2:$B$13,0))</f>
        <v>87</v>
      </c>
      <c r="M7">
        <f>INDEX(pullid!J$2:J$13,MATCH(lehmad!$C7,pullid!$B$2:$B$13,0))</f>
        <v>97</v>
      </c>
    </row>
    <row r="8" spans="1:13" x14ac:dyDescent="0.25">
      <c r="A8" s="2" t="s">
        <v>207</v>
      </c>
      <c r="B8" s="1">
        <v>38298</v>
      </c>
      <c r="C8">
        <v>56172</v>
      </c>
      <c r="D8">
        <v>95</v>
      </c>
      <c r="E8">
        <v>1</v>
      </c>
      <c r="F8" t="str">
        <f>INDEX(pullid!A$2:A$13,MATCH(lehmad!$C8,pullid!$B$2:$B$13,0))</f>
        <v>DYNASTY-ET</v>
      </c>
      <c r="G8">
        <f>INDEX(pullid!C$2:C$13,MATCH(lehmad!$C8,pullid!$B$2:$B$13,0))</f>
        <v>1998</v>
      </c>
      <c r="H8">
        <f>INDEX(pullid!E$2:E$13,MATCH(lehmad!$C8,pullid!$B$2:$B$13,0))</f>
        <v>124</v>
      </c>
      <c r="I8">
        <f>INDEX(pullid!F$2:F$13,MATCH(lehmad!$C8,pullid!$B$2:$B$13,0))</f>
        <v>92</v>
      </c>
      <c r="J8">
        <f>INDEX(pullid!G$2:G$13,MATCH(lehmad!$C8,pullid!$B$2:$B$13,0))</f>
        <v>90</v>
      </c>
      <c r="K8">
        <f>INDEX(pullid!H$2:H$13,MATCH(lehmad!$C8,pullid!$B$2:$B$13,0))</f>
        <v>108</v>
      </c>
      <c r="L8">
        <f>INDEX(pullid!I$2:I$13,MATCH(lehmad!$C8,pullid!$B$2:$B$13,0))</f>
        <v>87</v>
      </c>
      <c r="M8">
        <f>INDEX(pullid!J$2:J$13,MATCH(lehmad!$C8,pullid!$B$2:$B$13,0))</f>
        <v>97</v>
      </c>
    </row>
    <row r="9" spans="1:13" x14ac:dyDescent="0.25">
      <c r="A9" s="2" t="s">
        <v>208</v>
      </c>
      <c r="B9" s="1">
        <v>38298</v>
      </c>
      <c r="C9">
        <v>56172</v>
      </c>
      <c r="D9">
        <v>125</v>
      </c>
      <c r="E9">
        <v>1</v>
      </c>
      <c r="F9" t="str">
        <f>INDEX(pullid!A$2:A$13,MATCH(lehmad!$C9,pullid!$B$2:$B$13,0))</f>
        <v>DYNASTY-ET</v>
      </c>
      <c r="G9">
        <f>INDEX(pullid!C$2:C$13,MATCH(lehmad!$C9,pullid!$B$2:$B$13,0))</f>
        <v>1998</v>
      </c>
      <c r="H9">
        <f>INDEX(pullid!E$2:E$13,MATCH(lehmad!$C9,pullid!$B$2:$B$13,0))</f>
        <v>124</v>
      </c>
      <c r="I9">
        <f>INDEX(pullid!F$2:F$13,MATCH(lehmad!$C9,pullid!$B$2:$B$13,0))</f>
        <v>92</v>
      </c>
      <c r="J9">
        <f>INDEX(pullid!G$2:G$13,MATCH(lehmad!$C9,pullid!$B$2:$B$13,0))</f>
        <v>90</v>
      </c>
      <c r="K9">
        <f>INDEX(pullid!H$2:H$13,MATCH(lehmad!$C9,pullid!$B$2:$B$13,0))</f>
        <v>108</v>
      </c>
      <c r="L9">
        <f>INDEX(pullid!I$2:I$13,MATCH(lehmad!$C9,pullid!$B$2:$B$13,0))</f>
        <v>87</v>
      </c>
      <c r="M9">
        <f>INDEX(pullid!J$2:J$13,MATCH(lehmad!$C9,pullid!$B$2:$B$13,0))</f>
        <v>97</v>
      </c>
    </row>
    <row r="10" spans="1:13" x14ac:dyDescent="0.25">
      <c r="A10" s="2" t="s">
        <v>209</v>
      </c>
      <c r="B10" s="1">
        <v>38310</v>
      </c>
      <c r="C10">
        <v>56172</v>
      </c>
      <c r="D10">
        <v>112</v>
      </c>
      <c r="E10">
        <v>0.875</v>
      </c>
      <c r="F10" t="str">
        <f>INDEX(pullid!A$2:A$13,MATCH(lehmad!$C10,pullid!$B$2:$B$13,0))</f>
        <v>DYNASTY-ET</v>
      </c>
      <c r="G10">
        <f>INDEX(pullid!C$2:C$13,MATCH(lehmad!$C10,pullid!$B$2:$B$13,0))</f>
        <v>1998</v>
      </c>
      <c r="H10">
        <f>INDEX(pullid!E$2:E$13,MATCH(lehmad!$C10,pullid!$B$2:$B$13,0))</f>
        <v>124</v>
      </c>
      <c r="I10">
        <f>INDEX(pullid!F$2:F$13,MATCH(lehmad!$C10,pullid!$B$2:$B$13,0))</f>
        <v>92</v>
      </c>
      <c r="J10">
        <f>INDEX(pullid!G$2:G$13,MATCH(lehmad!$C10,pullid!$B$2:$B$13,0))</f>
        <v>90</v>
      </c>
      <c r="K10">
        <f>INDEX(pullid!H$2:H$13,MATCH(lehmad!$C10,pullid!$B$2:$B$13,0))</f>
        <v>108</v>
      </c>
      <c r="L10">
        <f>INDEX(pullid!I$2:I$13,MATCH(lehmad!$C10,pullid!$B$2:$B$13,0))</f>
        <v>87</v>
      </c>
      <c r="M10">
        <f>INDEX(pullid!J$2:J$13,MATCH(lehmad!$C10,pullid!$B$2:$B$13,0))</f>
        <v>97</v>
      </c>
    </row>
    <row r="11" spans="1:13" x14ac:dyDescent="0.25">
      <c r="A11" s="2" t="s">
        <v>210</v>
      </c>
      <c r="B11" s="1">
        <v>38311</v>
      </c>
      <c r="C11">
        <v>56172</v>
      </c>
      <c r="D11">
        <v>109</v>
      </c>
      <c r="E11">
        <v>0.875</v>
      </c>
      <c r="F11" t="str">
        <f>INDEX(pullid!A$2:A$13,MATCH(lehmad!$C11,pullid!$B$2:$B$13,0))</f>
        <v>DYNASTY-ET</v>
      </c>
      <c r="G11">
        <f>INDEX(pullid!C$2:C$13,MATCH(lehmad!$C11,pullid!$B$2:$B$13,0))</f>
        <v>1998</v>
      </c>
      <c r="H11">
        <f>INDEX(pullid!E$2:E$13,MATCH(lehmad!$C11,pullid!$B$2:$B$13,0))</f>
        <v>124</v>
      </c>
      <c r="I11">
        <f>INDEX(pullid!F$2:F$13,MATCH(lehmad!$C11,pullid!$B$2:$B$13,0))</f>
        <v>92</v>
      </c>
      <c r="J11">
        <f>INDEX(pullid!G$2:G$13,MATCH(lehmad!$C11,pullid!$B$2:$B$13,0))</f>
        <v>90</v>
      </c>
      <c r="K11">
        <f>INDEX(pullid!H$2:H$13,MATCH(lehmad!$C11,pullid!$B$2:$B$13,0))</f>
        <v>108</v>
      </c>
      <c r="L11">
        <f>INDEX(pullid!I$2:I$13,MATCH(lehmad!$C11,pullid!$B$2:$B$13,0))</f>
        <v>87</v>
      </c>
      <c r="M11">
        <f>INDEX(pullid!J$2:J$13,MATCH(lehmad!$C11,pullid!$B$2:$B$13,0))</f>
        <v>97</v>
      </c>
    </row>
    <row r="12" spans="1:13" x14ac:dyDescent="0.25">
      <c r="A12" s="2" t="s">
        <v>211</v>
      </c>
      <c r="B12" s="1">
        <v>38332</v>
      </c>
      <c r="C12">
        <v>56172</v>
      </c>
      <c r="D12">
        <v>104</v>
      </c>
      <c r="E12">
        <v>1</v>
      </c>
      <c r="F12" t="str">
        <f>INDEX(pullid!A$2:A$13,MATCH(lehmad!$C12,pullid!$B$2:$B$13,0))</f>
        <v>DYNASTY-ET</v>
      </c>
      <c r="G12">
        <f>INDEX(pullid!C$2:C$13,MATCH(lehmad!$C12,pullid!$B$2:$B$13,0))</f>
        <v>1998</v>
      </c>
      <c r="H12">
        <f>INDEX(pullid!E$2:E$13,MATCH(lehmad!$C12,pullid!$B$2:$B$13,0))</f>
        <v>124</v>
      </c>
      <c r="I12">
        <f>INDEX(pullid!F$2:F$13,MATCH(lehmad!$C12,pullid!$B$2:$B$13,0))</f>
        <v>92</v>
      </c>
      <c r="J12">
        <f>INDEX(pullid!G$2:G$13,MATCH(lehmad!$C12,pullid!$B$2:$B$13,0))</f>
        <v>90</v>
      </c>
      <c r="K12">
        <f>INDEX(pullid!H$2:H$13,MATCH(lehmad!$C12,pullid!$B$2:$B$13,0))</f>
        <v>108</v>
      </c>
      <c r="L12">
        <f>INDEX(pullid!I$2:I$13,MATCH(lehmad!$C12,pullid!$B$2:$B$13,0))</f>
        <v>87</v>
      </c>
      <c r="M12">
        <f>INDEX(pullid!J$2:J$13,MATCH(lehmad!$C12,pullid!$B$2:$B$13,0))</f>
        <v>97</v>
      </c>
    </row>
    <row r="13" spans="1:13" x14ac:dyDescent="0.25">
      <c r="A13" s="2" t="s">
        <v>212</v>
      </c>
      <c r="B13" s="1">
        <v>38338</v>
      </c>
      <c r="C13">
        <v>56172</v>
      </c>
      <c r="D13">
        <v>109</v>
      </c>
      <c r="E13">
        <v>1</v>
      </c>
      <c r="F13" t="str">
        <f>INDEX(pullid!A$2:A$13,MATCH(lehmad!$C13,pullid!$B$2:$B$13,0))</f>
        <v>DYNASTY-ET</v>
      </c>
      <c r="G13">
        <f>INDEX(pullid!C$2:C$13,MATCH(lehmad!$C13,pullid!$B$2:$B$13,0))</f>
        <v>1998</v>
      </c>
      <c r="H13">
        <f>INDEX(pullid!E$2:E$13,MATCH(lehmad!$C13,pullid!$B$2:$B$13,0))</f>
        <v>124</v>
      </c>
      <c r="I13">
        <f>INDEX(pullid!F$2:F$13,MATCH(lehmad!$C13,pullid!$B$2:$B$13,0))</f>
        <v>92</v>
      </c>
      <c r="J13">
        <f>INDEX(pullid!G$2:G$13,MATCH(lehmad!$C13,pullid!$B$2:$B$13,0))</f>
        <v>90</v>
      </c>
      <c r="K13">
        <f>INDEX(pullid!H$2:H$13,MATCH(lehmad!$C13,pullid!$B$2:$B$13,0))</f>
        <v>108</v>
      </c>
      <c r="L13">
        <f>INDEX(pullid!I$2:I$13,MATCH(lehmad!$C13,pullid!$B$2:$B$13,0))</f>
        <v>87</v>
      </c>
      <c r="M13">
        <f>INDEX(pullid!J$2:J$13,MATCH(lehmad!$C13,pullid!$B$2:$B$13,0))</f>
        <v>97</v>
      </c>
    </row>
    <row r="14" spans="1:13" x14ac:dyDescent="0.25">
      <c r="A14" s="2" t="s">
        <v>213</v>
      </c>
      <c r="B14" s="1">
        <v>38343</v>
      </c>
      <c r="C14">
        <v>56172</v>
      </c>
      <c r="D14">
        <v>118</v>
      </c>
      <c r="E14">
        <v>1</v>
      </c>
      <c r="F14" t="str">
        <f>INDEX(pullid!A$2:A$13,MATCH(lehmad!$C14,pullid!$B$2:$B$13,0))</f>
        <v>DYNASTY-ET</v>
      </c>
      <c r="G14">
        <f>INDEX(pullid!C$2:C$13,MATCH(lehmad!$C14,pullid!$B$2:$B$13,0))</f>
        <v>1998</v>
      </c>
      <c r="H14">
        <f>INDEX(pullid!E$2:E$13,MATCH(lehmad!$C14,pullid!$B$2:$B$13,0))</f>
        <v>124</v>
      </c>
      <c r="I14">
        <f>INDEX(pullid!F$2:F$13,MATCH(lehmad!$C14,pullid!$B$2:$B$13,0))</f>
        <v>92</v>
      </c>
      <c r="J14">
        <f>INDEX(pullid!G$2:G$13,MATCH(lehmad!$C14,pullid!$B$2:$B$13,0))</f>
        <v>90</v>
      </c>
      <c r="K14">
        <f>INDEX(pullid!H$2:H$13,MATCH(lehmad!$C14,pullid!$B$2:$B$13,0))</f>
        <v>108</v>
      </c>
      <c r="L14">
        <f>INDEX(pullid!I$2:I$13,MATCH(lehmad!$C14,pullid!$B$2:$B$13,0))</f>
        <v>87</v>
      </c>
      <c r="M14">
        <f>INDEX(pullid!J$2:J$13,MATCH(lehmad!$C14,pullid!$B$2:$B$13,0))</f>
        <v>97</v>
      </c>
    </row>
    <row r="15" spans="1:13" x14ac:dyDescent="0.25">
      <c r="A15" s="2" t="s">
        <v>214</v>
      </c>
      <c r="B15" s="1">
        <v>38347</v>
      </c>
      <c r="C15">
        <v>56172</v>
      </c>
      <c r="D15">
        <v>111</v>
      </c>
      <c r="E15">
        <v>1</v>
      </c>
      <c r="F15" t="str">
        <f>INDEX(pullid!A$2:A$13,MATCH(lehmad!$C15,pullid!$B$2:$B$13,0))</f>
        <v>DYNASTY-ET</v>
      </c>
      <c r="G15">
        <f>INDEX(pullid!C$2:C$13,MATCH(lehmad!$C15,pullid!$B$2:$B$13,0))</f>
        <v>1998</v>
      </c>
      <c r="H15">
        <f>INDEX(pullid!E$2:E$13,MATCH(lehmad!$C15,pullid!$B$2:$B$13,0))</f>
        <v>124</v>
      </c>
      <c r="I15">
        <f>INDEX(pullid!F$2:F$13,MATCH(lehmad!$C15,pullid!$B$2:$B$13,0))</f>
        <v>92</v>
      </c>
      <c r="J15">
        <f>INDEX(pullid!G$2:G$13,MATCH(lehmad!$C15,pullid!$B$2:$B$13,0))</f>
        <v>90</v>
      </c>
      <c r="K15">
        <f>INDEX(pullid!H$2:H$13,MATCH(lehmad!$C15,pullid!$B$2:$B$13,0))</f>
        <v>108</v>
      </c>
      <c r="L15">
        <f>INDEX(pullid!I$2:I$13,MATCH(lehmad!$C15,pullid!$B$2:$B$13,0))</f>
        <v>87</v>
      </c>
      <c r="M15">
        <f>INDEX(pullid!J$2:J$13,MATCH(lehmad!$C15,pullid!$B$2:$B$13,0))</f>
        <v>97</v>
      </c>
    </row>
    <row r="16" spans="1:13" x14ac:dyDescent="0.25">
      <c r="A16" s="2" t="s">
        <v>215</v>
      </c>
      <c r="B16" s="1">
        <v>38351</v>
      </c>
      <c r="C16">
        <v>56172</v>
      </c>
      <c r="D16">
        <v>99</v>
      </c>
      <c r="E16">
        <v>1</v>
      </c>
      <c r="F16" t="str">
        <f>INDEX(pullid!A$2:A$13,MATCH(lehmad!$C16,pullid!$B$2:$B$13,0))</f>
        <v>DYNASTY-ET</v>
      </c>
      <c r="G16">
        <f>INDEX(pullid!C$2:C$13,MATCH(lehmad!$C16,pullid!$B$2:$B$13,0))</f>
        <v>1998</v>
      </c>
      <c r="H16">
        <f>INDEX(pullid!E$2:E$13,MATCH(lehmad!$C16,pullid!$B$2:$B$13,0))</f>
        <v>124</v>
      </c>
      <c r="I16">
        <f>INDEX(pullid!F$2:F$13,MATCH(lehmad!$C16,pullid!$B$2:$B$13,0))</f>
        <v>92</v>
      </c>
      <c r="J16">
        <f>INDEX(pullid!G$2:G$13,MATCH(lehmad!$C16,pullid!$B$2:$B$13,0))</f>
        <v>90</v>
      </c>
      <c r="K16">
        <f>INDEX(pullid!H$2:H$13,MATCH(lehmad!$C16,pullid!$B$2:$B$13,0))</f>
        <v>108</v>
      </c>
      <c r="L16">
        <f>INDEX(pullid!I$2:I$13,MATCH(lehmad!$C16,pullid!$B$2:$B$13,0))</f>
        <v>87</v>
      </c>
      <c r="M16">
        <f>INDEX(pullid!J$2:J$13,MATCH(lehmad!$C16,pullid!$B$2:$B$13,0))</f>
        <v>97</v>
      </c>
    </row>
    <row r="17" spans="1:13" x14ac:dyDescent="0.25">
      <c r="A17" s="2" t="s">
        <v>216</v>
      </c>
      <c r="B17" s="1">
        <v>38351</v>
      </c>
      <c r="C17">
        <v>56172</v>
      </c>
      <c r="D17">
        <v>107</v>
      </c>
      <c r="E17">
        <v>1</v>
      </c>
      <c r="F17" t="str">
        <f>INDEX(pullid!A$2:A$13,MATCH(lehmad!$C17,pullid!$B$2:$B$13,0))</f>
        <v>DYNASTY-ET</v>
      </c>
      <c r="G17">
        <f>INDEX(pullid!C$2:C$13,MATCH(lehmad!$C17,pullid!$B$2:$B$13,0))</f>
        <v>1998</v>
      </c>
      <c r="H17">
        <f>INDEX(pullid!E$2:E$13,MATCH(lehmad!$C17,pullid!$B$2:$B$13,0))</f>
        <v>124</v>
      </c>
      <c r="I17">
        <f>INDEX(pullid!F$2:F$13,MATCH(lehmad!$C17,pullid!$B$2:$B$13,0))</f>
        <v>92</v>
      </c>
      <c r="J17">
        <f>INDEX(pullid!G$2:G$13,MATCH(lehmad!$C17,pullid!$B$2:$B$13,0))</f>
        <v>90</v>
      </c>
      <c r="K17">
        <f>INDEX(pullid!H$2:H$13,MATCH(lehmad!$C17,pullid!$B$2:$B$13,0))</f>
        <v>108</v>
      </c>
      <c r="L17">
        <f>INDEX(pullid!I$2:I$13,MATCH(lehmad!$C17,pullid!$B$2:$B$13,0))</f>
        <v>87</v>
      </c>
      <c r="M17">
        <f>INDEX(pullid!J$2:J$13,MATCH(lehmad!$C17,pullid!$B$2:$B$13,0))</f>
        <v>97</v>
      </c>
    </row>
    <row r="18" spans="1:13" x14ac:dyDescent="0.25">
      <c r="A18" s="2" t="s">
        <v>217</v>
      </c>
      <c r="B18" s="1">
        <v>38352</v>
      </c>
      <c r="C18">
        <v>56172</v>
      </c>
      <c r="D18">
        <v>100</v>
      </c>
      <c r="E18">
        <v>0.875</v>
      </c>
      <c r="F18" t="str">
        <f>INDEX(pullid!A$2:A$13,MATCH(lehmad!$C18,pullid!$B$2:$B$13,0))</f>
        <v>DYNASTY-ET</v>
      </c>
      <c r="G18">
        <f>INDEX(pullid!C$2:C$13,MATCH(lehmad!$C18,pullid!$B$2:$B$13,0))</f>
        <v>1998</v>
      </c>
      <c r="H18">
        <f>INDEX(pullid!E$2:E$13,MATCH(lehmad!$C18,pullid!$B$2:$B$13,0))</f>
        <v>124</v>
      </c>
      <c r="I18">
        <f>INDEX(pullid!F$2:F$13,MATCH(lehmad!$C18,pullid!$B$2:$B$13,0))</f>
        <v>92</v>
      </c>
      <c r="J18">
        <f>INDEX(pullid!G$2:G$13,MATCH(lehmad!$C18,pullid!$B$2:$B$13,0))</f>
        <v>90</v>
      </c>
      <c r="K18">
        <f>INDEX(pullid!H$2:H$13,MATCH(lehmad!$C18,pullid!$B$2:$B$13,0))</f>
        <v>108</v>
      </c>
      <c r="L18">
        <f>INDEX(pullid!I$2:I$13,MATCH(lehmad!$C18,pullid!$B$2:$B$13,0))</f>
        <v>87</v>
      </c>
      <c r="M18">
        <f>INDEX(pullid!J$2:J$13,MATCH(lehmad!$C18,pullid!$B$2:$B$13,0))</f>
        <v>97</v>
      </c>
    </row>
    <row r="19" spans="1:13" x14ac:dyDescent="0.25">
      <c r="A19" s="2" t="s">
        <v>218</v>
      </c>
      <c r="B19" s="1">
        <v>38353</v>
      </c>
      <c r="C19">
        <v>56172</v>
      </c>
      <c r="D19">
        <v>110</v>
      </c>
      <c r="E19">
        <v>1</v>
      </c>
      <c r="F19" t="str">
        <f>INDEX(pullid!A$2:A$13,MATCH(lehmad!$C19,pullid!$B$2:$B$13,0))</f>
        <v>DYNASTY-ET</v>
      </c>
      <c r="G19">
        <f>INDEX(pullid!C$2:C$13,MATCH(lehmad!$C19,pullid!$B$2:$B$13,0))</f>
        <v>1998</v>
      </c>
      <c r="H19">
        <f>INDEX(pullid!E$2:E$13,MATCH(lehmad!$C19,pullid!$B$2:$B$13,0))</f>
        <v>124</v>
      </c>
      <c r="I19">
        <f>INDEX(pullid!F$2:F$13,MATCH(lehmad!$C19,pullid!$B$2:$B$13,0))</f>
        <v>92</v>
      </c>
      <c r="J19">
        <f>INDEX(pullid!G$2:G$13,MATCH(lehmad!$C19,pullid!$B$2:$B$13,0))</f>
        <v>90</v>
      </c>
      <c r="K19">
        <f>INDEX(pullid!H$2:H$13,MATCH(lehmad!$C19,pullid!$B$2:$B$13,0))</f>
        <v>108</v>
      </c>
      <c r="L19">
        <f>INDEX(pullid!I$2:I$13,MATCH(lehmad!$C19,pullid!$B$2:$B$13,0))</f>
        <v>87</v>
      </c>
      <c r="M19">
        <f>INDEX(pullid!J$2:J$13,MATCH(lehmad!$C19,pullid!$B$2:$B$13,0))</f>
        <v>97</v>
      </c>
    </row>
    <row r="20" spans="1:13" x14ac:dyDescent="0.25">
      <c r="A20" s="2" t="s">
        <v>219</v>
      </c>
      <c r="B20" s="1">
        <v>38364</v>
      </c>
      <c r="C20">
        <v>56172</v>
      </c>
      <c r="D20">
        <v>103</v>
      </c>
      <c r="E20">
        <v>1</v>
      </c>
      <c r="F20" t="str">
        <f>INDEX(pullid!A$2:A$13,MATCH(lehmad!$C20,pullid!$B$2:$B$13,0))</f>
        <v>DYNASTY-ET</v>
      </c>
      <c r="G20">
        <f>INDEX(pullid!C$2:C$13,MATCH(lehmad!$C20,pullid!$B$2:$B$13,0))</f>
        <v>1998</v>
      </c>
      <c r="H20">
        <f>INDEX(pullid!E$2:E$13,MATCH(lehmad!$C20,pullid!$B$2:$B$13,0))</f>
        <v>124</v>
      </c>
      <c r="I20">
        <f>INDEX(pullid!F$2:F$13,MATCH(lehmad!$C20,pullid!$B$2:$B$13,0))</f>
        <v>92</v>
      </c>
      <c r="J20">
        <f>INDEX(pullid!G$2:G$13,MATCH(lehmad!$C20,pullid!$B$2:$B$13,0))</f>
        <v>90</v>
      </c>
      <c r="K20">
        <f>INDEX(pullid!H$2:H$13,MATCH(lehmad!$C20,pullid!$B$2:$B$13,0))</f>
        <v>108</v>
      </c>
      <c r="L20">
        <f>INDEX(pullid!I$2:I$13,MATCH(lehmad!$C20,pullid!$B$2:$B$13,0))</f>
        <v>87</v>
      </c>
      <c r="M20">
        <f>INDEX(pullid!J$2:J$13,MATCH(lehmad!$C20,pullid!$B$2:$B$13,0))</f>
        <v>97</v>
      </c>
    </row>
    <row r="21" spans="1:13" x14ac:dyDescent="0.25">
      <c r="A21" s="2" t="s">
        <v>220</v>
      </c>
      <c r="B21" s="1">
        <v>38366</v>
      </c>
      <c r="C21">
        <v>56172</v>
      </c>
      <c r="D21">
        <v>110</v>
      </c>
      <c r="E21">
        <v>0.93799999999999994</v>
      </c>
      <c r="F21" t="str">
        <f>INDEX(pullid!A$2:A$13,MATCH(lehmad!$C21,pullid!$B$2:$B$13,0))</f>
        <v>DYNASTY-ET</v>
      </c>
      <c r="G21">
        <f>INDEX(pullid!C$2:C$13,MATCH(lehmad!$C21,pullid!$B$2:$B$13,0))</f>
        <v>1998</v>
      </c>
      <c r="H21">
        <f>INDEX(pullid!E$2:E$13,MATCH(lehmad!$C21,pullid!$B$2:$B$13,0))</f>
        <v>124</v>
      </c>
      <c r="I21">
        <f>INDEX(pullid!F$2:F$13,MATCH(lehmad!$C21,pullid!$B$2:$B$13,0))</f>
        <v>92</v>
      </c>
      <c r="J21">
        <f>INDEX(pullid!G$2:G$13,MATCH(lehmad!$C21,pullid!$B$2:$B$13,0))</f>
        <v>90</v>
      </c>
      <c r="K21">
        <f>INDEX(pullid!H$2:H$13,MATCH(lehmad!$C21,pullid!$B$2:$B$13,0))</f>
        <v>108</v>
      </c>
      <c r="L21">
        <f>INDEX(pullid!I$2:I$13,MATCH(lehmad!$C21,pullid!$B$2:$B$13,0))</f>
        <v>87</v>
      </c>
      <c r="M21">
        <f>INDEX(pullid!J$2:J$13,MATCH(lehmad!$C21,pullid!$B$2:$B$13,0))</f>
        <v>97</v>
      </c>
    </row>
    <row r="22" spans="1:13" x14ac:dyDescent="0.25">
      <c r="A22" s="2" t="s">
        <v>221</v>
      </c>
      <c r="B22" s="1">
        <v>38370</v>
      </c>
      <c r="C22">
        <v>56172</v>
      </c>
      <c r="D22">
        <v>109</v>
      </c>
      <c r="E22">
        <v>0.875</v>
      </c>
      <c r="F22" t="str">
        <f>INDEX(pullid!A$2:A$13,MATCH(lehmad!$C22,pullid!$B$2:$B$13,0))</f>
        <v>DYNASTY-ET</v>
      </c>
      <c r="G22">
        <f>INDEX(pullid!C$2:C$13,MATCH(lehmad!$C22,pullid!$B$2:$B$13,0))</f>
        <v>1998</v>
      </c>
      <c r="H22">
        <f>INDEX(pullid!E$2:E$13,MATCH(lehmad!$C22,pullid!$B$2:$B$13,0))</f>
        <v>124</v>
      </c>
      <c r="I22">
        <f>INDEX(pullid!F$2:F$13,MATCH(lehmad!$C22,pullid!$B$2:$B$13,0))</f>
        <v>92</v>
      </c>
      <c r="J22">
        <f>INDEX(pullid!G$2:G$13,MATCH(lehmad!$C22,pullid!$B$2:$B$13,0))</f>
        <v>90</v>
      </c>
      <c r="K22">
        <f>INDEX(pullid!H$2:H$13,MATCH(lehmad!$C22,pullid!$B$2:$B$13,0))</f>
        <v>108</v>
      </c>
      <c r="L22">
        <f>INDEX(pullid!I$2:I$13,MATCH(lehmad!$C22,pullid!$B$2:$B$13,0))</f>
        <v>87</v>
      </c>
      <c r="M22">
        <f>INDEX(pullid!J$2:J$13,MATCH(lehmad!$C22,pullid!$B$2:$B$13,0))</f>
        <v>97</v>
      </c>
    </row>
    <row r="23" spans="1:13" x14ac:dyDescent="0.25">
      <c r="A23" s="2" t="s">
        <v>222</v>
      </c>
      <c r="B23" s="1">
        <v>38371</v>
      </c>
      <c r="C23">
        <v>56172</v>
      </c>
      <c r="D23">
        <v>107</v>
      </c>
      <c r="E23">
        <v>0.875</v>
      </c>
      <c r="F23" t="str">
        <f>INDEX(pullid!A$2:A$13,MATCH(lehmad!$C23,pullid!$B$2:$B$13,0))</f>
        <v>DYNASTY-ET</v>
      </c>
      <c r="G23">
        <f>INDEX(pullid!C$2:C$13,MATCH(lehmad!$C23,pullid!$B$2:$B$13,0))</f>
        <v>1998</v>
      </c>
      <c r="H23">
        <f>INDEX(pullid!E$2:E$13,MATCH(lehmad!$C23,pullid!$B$2:$B$13,0))</f>
        <v>124</v>
      </c>
      <c r="I23">
        <f>INDEX(pullid!F$2:F$13,MATCH(lehmad!$C23,pullid!$B$2:$B$13,0))</f>
        <v>92</v>
      </c>
      <c r="J23">
        <f>INDEX(pullid!G$2:G$13,MATCH(lehmad!$C23,pullid!$B$2:$B$13,0))</f>
        <v>90</v>
      </c>
      <c r="K23">
        <f>INDEX(pullid!H$2:H$13,MATCH(lehmad!$C23,pullid!$B$2:$B$13,0))</f>
        <v>108</v>
      </c>
      <c r="L23">
        <f>INDEX(pullid!I$2:I$13,MATCH(lehmad!$C23,pullid!$B$2:$B$13,0))</f>
        <v>87</v>
      </c>
      <c r="M23">
        <f>INDEX(pullid!J$2:J$13,MATCH(lehmad!$C23,pullid!$B$2:$B$13,0))</f>
        <v>97</v>
      </c>
    </row>
    <row r="24" spans="1:13" x14ac:dyDescent="0.25">
      <c r="A24" s="2" t="s">
        <v>223</v>
      </c>
      <c r="B24" s="1">
        <v>38373</v>
      </c>
      <c r="C24">
        <v>56172</v>
      </c>
      <c r="D24">
        <v>106</v>
      </c>
      <c r="E24">
        <v>1</v>
      </c>
      <c r="F24" t="str">
        <f>INDEX(pullid!A$2:A$13,MATCH(lehmad!$C24,pullid!$B$2:$B$13,0))</f>
        <v>DYNASTY-ET</v>
      </c>
      <c r="G24">
        <f>INDEX(pullid!C$2:C$13,MATCH(lehmad!$C24,pullid!$B$2:$B$13,0))</f>
        <v>1998</v>
      </c>
      <c r="H24">
        <f>INDEX(pullid!E$2:E$13,MATCH(lehmad!$C24,pullid!$B$2:$B$13,0))</f>
        <v>124</v>
      </c>
      <c r="I24">
        <f>INDEX(pullid!F$2:F$13,MATCH(lehmad!$C24,pullid!$B$2:$B$13,0))</f>
        <v>92</v>
      </c>
      <c r="J24">
        <f>INDEX(pullid!G$2:G$13,MATCH(lehmad!$C24,pullid!$B$2:$B$13,0))</f>
        <v>90</v>
      </c>
      <c r="K24">
        <f>INDEX(pullid!H$2:H$13,MATCH(lehmad!$C24,pullid!$B$2:$B$13,0))</f>
        <v>108</v>
      </c>
      <c r="L24">
        <f>INDEX(pullid!I$2:I$13,MATCH(lehmad!$C24,pullid!$B$2:$B$13,0))</f>
        <v>87</v>
      </c>
      <c r="M24">
        <f>INDEX(pullid!J$2:J$13,MATCH(lehmad!$C24,pullid!$B$2:$B$13,0))</f>
        <v>97</v>
      </c>
    </row>
    <row r="25" spans="1:13" x14ac:dyDescent="0.25">
      <c r="A25" s="2" t="s">
        <v>224</v>
      </c>
      <c r="B25" s="1">
        <v>38376</v>
      </c>
      <c r="C25">
        <v>56172</v>
      </c>
      <c r="D25">
        <v>95</v>
      </c>
      <c r="E25">
        <v>1</v>
      </c>
      <c r="F25" t="str">
        <f>INDEX(pullid!A$2:A$13,MATCH(lehmad!$C25,pullid!$B$2:$B$13,0))</f>
        <v>DYNASTY-ET</v>
      </c>
      <c r="G25">
        <f>INDEX(pullid!C$2:C$13,MATCH(lehmad!$C25,pullid!$B$2:$B$13,0))</f>
        <v>1998</v>
      </c>
      <c r="H25">
        <f>INDEX(pullid!E$2:E$13,MATCH(lehmad!$C25,pullid!$B$2:$B$13,0))</f>
        <v>124</v>
      </c>
      <c r="I25">
        <f>INDEX(pullid!F$2:F$13,MATCH(lehmad!$C25,pullid!$B$2:$B$13,0))</f>
        <v>92</v>
      </c>
      <c r="J25">
        <f>INDEX(pullid!G$2:G$13,MATCH(lehmad!$C25,pullid!$B$2:$B$13,0))</f>
        <v>90</v>
      </c>
      <c r="K25">
        <f>INDEX(pullid!H$2:H$13,MATCH(lehmad!$C25,pullid!$B$2:$B$13,0))</f>
        <v>108</v>
      </c>
      <c r="L25">
        <f>INDEX(pullid!I$2:I$13,MATCH(lehmad!$C25,pullid!$B$2:$B$13,0))</f>
        <v>87</v>
      </c>
      <c r="M25">
        <f>INDEX(pullid!J$2:J$13,MATCH(lehmad!$C25,pullid!$B$2:$B$13,0))</f>
        <v>97</v>
      </c>
    </row>
    <row r="26" spans="1:13" x14ac:dyDescent="0.25">
      <c r="A26" s="2" t="s">
        <v>225</v>
      </c>
      <c r="B26" s="1">
        <v>38377</v>
      </c>
      <c r="C26">
        <v>56172</v>
      </c>
      <c r="D26">
        <v>104</v>
      </c>
      <c r="E26">
        <v>0.81299999999999994</v>
      </c>
      <c r="F26" t="str">
        <f>INDEX(pullid!A$2:A$13,MATCH(lehmad!$C26,pullid!$B$2:$B$13,0))</f>
        <v>DYNASTY-ET</v>
      </c>
      <c r="G26">
        <f>INDEX(pullid!C$2:C$13,MATCH(lehmad!$C26,pullid!$B$2:$B$13,0))</f>
        <v>1998</v>
      </c>
      <c r="H26">
        <f>INDEX(pullid!E$2:E$13,MATCH(lehmad!$C26,pullid!$B$2:$B$13,0))</f>
        <v>124</v>
      </c>
      <c r="I26">
        <f>INDEX(pullid!F$2:F$13,MATCH(lehmad!$C26,pullid!$B$2:$B$13,0))</f>
        <v>92</v>
      </c>
      <c r="J26">
        <f>INDEX(pullid!G$2:G$13,MATCH(lehmad!$C26,pullid!$B$2:$B$13,0))</f>
        <v>90</v>
      </c>
      <c r="K26">
        <f>INDEX(pullid!H$2:H$13,MATCH(lehmad!$C26,pullid!$B$2:$B$13,0))</f>
        <v>108</v>
      </c>
      <c r="L26">
        <f>INDEX(pullid!I$2:I$13,MATCH(lehmad!$C26,pullid!$B$2:$B$13,0))</f>
        <v>87</v>
      </c>
      <c r="M26">
        <f>INDEX(pullid!J$2:J$13,MATCH(lehmad!$C26,pullid!$B$2:$B$13,0))</f>
        <v>97</v>
      </c>
    </row>
    <row r="27" spans="1:13" x14ac:dyDescent="0.25">
      <c r="A27" s="2" t="s">
        <v>226</v>
      </c>
      <c r="B27" s="1">
        <v>38377</v>
      </c>
      <c r="C27">
        <v>56172</v>
      </c>
      <c r="D27">
        <v>115</v>
      </c>
      <c r="E27">
        <v>1</v>
      </c>
      <c r="F27" t="str">
        <f>INDEX(pullid!A$2:A$13,MATCH(lehmad!$C27,pullid!$B$2:$B$13,0))</f>
        <v>DYNASTY-ET</v>
      </c>
      <c r="G27">
        <f>INDEX(pullid!C$2:C$13,MATCH(lehmad!$C27,pullid!$B$2:$B$13,0))</f>
        <v>1998</v>
      </c>
      <c r="H27">
        <f>INDEX(pullid!E$2:E$13,MATCH(lehmad!$C27,pullid!$B$2:$B$13,0))</f>
        <v>124</v>
      </c>
      <c r="I27">
        <f>INDEX(pullid!F$2:F$13,MATCH(lehmad!$C27,pullid!$B$2:$B$13,0))</f>
        <v>92</v>
      </c>
      <c r="J27">
        <f>INDEX(pullid!G$2:G$13,MATCH(lehmad!$C27,pullid!$B$2:$B$13,0))</f>
        <v>90</v>
      </c>
      <c r="K27">
        <f>INDEX(pullid!H$2:H$13,MATCH(lehmad!$C27,pullid!$B$2:$B$13,0))</f>
        <v>108</v>
      </c>
      <c r="L27">
        <f>INDEX(pullid!I$2:I$13,MATCH(lehmad!$C27,pullid!$B$2:$B$13,0))</f>
        <v>87</v>
      </c>
      <c r="M27">
        <f>INDEX(pullid!J$2:J$13,MATCH(lehmad!$C27,pullid!$B$2:$B$13,0))</f>
        <v>97</v>
      </c>
    </row>
    <row r="28" spans="1:13" x14ac:dyDescent="0.25">
      <c r="A28" s="2" t="s">
        <v>227</v>
      </c>
      <c r="B28" s="1">
        <v>38378</v>
      </c>
      <c r="C28">
        <v>56172</v>
      </c>
      <c r="D28">
        <v>114</v>
      </c>
      <c r="E28">
        <v>0.93799999999999994</v>
      </c>
      <c r="F28" t="str">
        <f>INDEX(pullid!A$2:A$13,MATCH(lehmad!$C28,pullid!$B$2:$B$13,0))</f>
        <v>DYNASTY-ET</v>
      </c>
      <c r="G28">
        <f>INDEX(pullid!C$2:C$13,MATCH(lehmad!$C28,pullid!$B$2:$B$13,0))</f>
        <v>1998</v>
      </c>
      <c r="H28">
        <f>INDEX(pullid!E$2:E$13,MATCH(lehmad!$C28,pullid!$B$2:$B$13,0))</f>
        <v>124</v>
      </c>
      <c r="I28">
        <f>INDEX(pullid!F$2:F$13,MATCH(lehmad!$C28,pullid!$B$2:$B$13,0))</f>
        <v>92</v>
      </c>
      <c r="J28">
        <f>INDEX(pullid!G$2:G$13,MATCH(lehmad!$C28,pullid!$B$2:$B$13,0))</f>
        <v>90</v>
      </c>
      <c r="K28">
        <f>INDEX(pullid!H$2:H$13,MATCH(lehmad!$C28,pullid!$B$2:$B$13,0))</f>
        <v>108</v>
      </c>
      <c r="L28">
        <f>INDEX(pullid!I$2:I$13,MATCH(lehmad!$C28,pullid!$B$2:$B$13,0))</f>
        <v>87</v>
      </c>
      <c r="M28">
        <f>INDEX(pullid!J$2:J$13,MATCH(lehmad!$C28,pullid!$B$2:$B$13,0))</f>
        <v>97</v>
      </c>
    </row>
    <row r="29" spans="1:13" x14ac:dyDescent="0.25">
      <c r="A29" s="2" t="s">
        <v>228</v>
      </c>
      <c r="B29" s="1">
        <v>38378</v>
      </c>
      <c r="C29">
        <v>56172</v>
      </c>
      <c r="D29">
        <v>109</v>
      </c>
      <c r="E29">
        <v>0.877</v>
      </c>
      <c r="F29" t="str">
        <f>INDEX(pullid!A$2:A$13,MATCH(lehmad!$C29,pullid!$B$2:$B$13,0))</f>
        <v>DYNASTY-ET</v>
      </c>
      <c r="G29">
        <f>INDEX(pullid!C$2:C$13,MATCH(lehmad!$C29,pullid!$B$2:$B$13,0))</f>
        <v>1998</v>
      </c>
      <c r="H29">
        <f>INDEX(pullid!E$2:E$13,MATCH(lehmad!$C29,pullid!$B$2:$B$13,0))</f>
        <v>124</v>
      </c>
      <c r="I29">
        <f>INDEX(pullid!F$2:F$13,MATCH(lehmad!$C29,pullid!$B$2:$B$13,0))</f>
        <v>92</v>
      </c>
      <c r="J29">
        <f>INDEX(pullid!G$2:G$13,MATCH(lehmad!$C29,pullid!$B$2:$B$13,0))</f>
        <v>90</v>
      </c>
      <c r="K29">
        <f>INDEX(pullid!H$2:H$13,MATCH(lehmad!$C29,pullid!$B$2:$B$13,0))</f>
        <v>108</v>
      </c>
      <c r="L29">
        <f>INDEX(pullid!I$2:I$13,MATCH(lehmad!$C29,pullid!$B$2:$B$13,0))</f>
        <v>87</v>
      </c>
      <c r="M29">
        <f>INDEX(pullid!J$2:J$13,MATCH(lehmad!$C29,pullid!$B$2:$B$13,0))</f>
        <v>97</v>
      </c>
    </row>
    <row r="30" spans="1:13" x14ac:dyDescent="0.25">
      <c r="A30" s="2" t="s">
        <v>229</v>
      </c>
      <c r="B30" s="1">
        <v>38379</v>
      </c>
      <c r="C30">
        <v>56172</v>
      </c>
      <c r="D30">
        <v>106</v>
      </c>
      <c r="E30">
        <v>1</v>
      </c>
      <c r="F30" t="str">
        <f>INDEX(pullid!A$2:A$13,MATCH(lehmad!$C30,pullid!$B$2:$B$13,0))</f>
        <v>DYNASTY-ET</v>
      </c>
      <c r="G30">
        <f>INDEX(pullid!C$2:C$13,MATCH(lehmad!$C30,pullid!$B$2:$B$13,0))</f>
        <v>1998</v>
      </c>
      <c r="H30">
        <f>INDEX(pullid!E$2:E$13,MATCH(lehmad!$C30,pullid!$B$2:$B$13,0))</f>
        <v>124</v>
      </c>
      <c r="I30">
        <f>INDEX(pullid!F$2:F$13,MATCH(lehmad!$C30,pullid!$B$2:$B$13,0))</f>
        <v>92</v>
      </c>
      <c r="J30">
        <f>INDEX(pullid!G$2:G$13,MATCH(lehmad!$C30,pullid!$B$2:$B$13,0))</f>
        <v>90</v>
      </c>
      <c r="K30">
        <f>INDEX(pullid!H$2:H$13,MATCH(lehmad!$C30,pullid!$B$2:$B$13,0))</f>
        <v>108</v>
      </c>
      <c r="L30">
        <f>INDEX(pullid!I$2:I$13,MATCH(lehmad!$C30,pullid!$B$2:$B$13,0))</f>
        <v>87</v>
      </c>
      <c r="M30">
        <f>INDEX(pullid!J$2:J$13,MATCH(lehmad!$C30,pullid!$B$2:$B$13,0))</f>
        <v>97</v>
      </c>
    </row>
    <row r="31" spans="1:13" x14ac:dyDescent="0.25">
      <c r="A31" s="2" t="s">
        <v>230</v>
      </c>
      <c r="B31" s="1">
        <v>38382</v>
      </c>
      <c r="C31">
        <v>56172</v>
      </c>
      <c r="D31">
        <v>104</v>
      </c>
      <c r="E31">
        <v>1</v>
      </c>
      <c r="F31" t="str">
        <f>INDEX(pullid!A$2:A$13,MATCH(lehmad!$C31,pullid!$B$2:$B$13,0))</f>
        <v>DYNASTY-ET</v>
      </c>
      <c r="G31">
        <f>INDEX(pullid!C$2:C$13,MATCH(lehmad!$C31,pullid!$B$2:$B$13,0))</f>
        <v>1998</v>
      </c>
      <c r="H31">
        <f>INDEX(pullid!E$2:E$13,MATCH(lehmad!$C31,pullid!$B$2:$B$13,0))</f>
        <v>124</v>
      </c>
      <c r="I31">
        <f>INDEX(pullid!F$2:F$13,MATCH(lehmad!$C31,pullid!$B$2:$B$13,0))</f>
        <v>92</v>
      </c>
      <c r="J31">
        <f>INDEX(pullid!G$2:G$13,MATCH(lehmad!$C31,pullid!$B$2:$B$13,0))</f>
        <v>90</v>
      </c>
      <c r="K31">
        <f>INDEX(pullid!H$2:H$13,MATCH(lehmad!$C31,pullid!$B$2:$B$13,0))</f>
        <v>108</v>
      </c>
      <c r="L31">
        <f>INDEX(pullid!I$2:I$13,MATCH(lehmad!$C31,pullid!$B$2:$B$13,0))</f>
        <v>87</v>
      </c>
      <c r="M31">
        <f>INDEX(pullid!J$2:J$13,MATCH(lehmad!$C31,pullid!$B$2:$B$13,0))</f>
        <v>97</v>
      </c>
    </row>
    <row r="32" spans="1:13" x14ac:dyDescent="0.25">
      <c r="A32" s="2" t="s">
        <v>231</v>
      </c>
      <c r="B32" s="1">
        <v>38383</v>
      </c>
      <c r="C32">
        <v>56172</v>
      </c>
      <c r="D32">
        <v>107</v>
      </c>
      <c r="E32">
        <v>0.93799999999999994</v>
      </c>
      <c r="F32" t="str">
        <f>INDEX(pullid!A$2:A$13,MATCH(lehmad!$C32,pullid!$B$2:$B$13,0))</f>
        <v>DYNASTY-ET</v>
      </c>
      <c r="G32">
        <f>INDEX(pullid!C$2:C$13,MATCH(lehmad!$C32,pullid!$B$2:$B$13,0))</f>
        <v>1998</v>
      </c>
      <c r="H32">
        <f>INDEX(pullid!E$2:E$13,MATCH(lehmad!$C32,pullid!$B$2:$B$13,0))</f>
        <v>124</v>
      </c>
      <c r="I32">
        <f>INDEX(pullid!F$2:F$13,MATCH(lehmad!$C32,pullid!$B$2:$B$13,0))</f>
        <v>92</v>
      </c>
      <c r="J32">
        <f>INDEX(pullid!G$2:G$13,MATCH(lehmad!$C32,pullid!$B$2:$B$13,0))</f>
        <v>90</v>
      </c>
      <c r="K32">
        <f>INDEX(pullid!H$2:H$13,MATCH(lehmad!$C32,pullid!$B$2:$B$13,0))</f>
        <v>108</v>
      </c>
      <c r="L32">
        <f>INDEX(pullid!I$2:I$13,MATCH(lehmad!$C32,pullid!$B$2:$B$13,0))</f>
        <v>87</v>
      </c>
      <c r="M32">
        <f>INDEX(pullid!J$2:J$13,MATCH(lehmad!$C32,pullid!$B$2:$B$13,0))</f>
        <v>97</v>
      </c>
    </row>
    <row r="33" spans="1:13" x14ac:dyDescent="0.25">
      <c r="A33" s="2" t="s">
        <v>232</v>
      </c>
      <c r="B33" s="1">
        <v>38386</v>
      </c>
      <c r="C33">
        <v>56172</v>
      </c>
      <c r="D33">
        <v>107</v>
      </c>
      <c r="E33">
        <v>0.875</v>
      </c>
      <c r="F33" t="str">
        <f>INDEX(pullid!A$2:A$13,MATCH(lehmad!$C33,pullid!$B$2:$B$13,0))</f>
        <v>DYNASTY-ET</v>
      </c>
      <c r="G33">
        <f>INDEX(pullid!C$2:C$13,MATCH(lehmad!$C33,pullid!$B$2:$B$13,0))</f>
        <v>1998</v>
      </c>
      <c r="H33">
        <f>INDEX(pullid!E$2:E$13,MATCH(lehmad!$C33,pullid!$B$2:$B$13,0))</f>
        <v>124</v>
      </c>
      <c r="I33">
        <f>INDEX(pullid!F$2:F$13,MATCH(lehmad!$C33,pullid!$B$2:$B$13,0))</f>
        <v>92</v>
      </c>
      <c r="J33">
        <f>INDEX(pullid!G$2:G$13,MATCH(lehmad!$C33,pullid!$B$2:$B$13,0))</f>
        <v>90</v>
      </c>
      <c r="K33">
        <f>INDEX(pullid!H$2:H$13,MATCH(lehmad!$C33,pullid!$B$2:$B$13,0))</f>
        <v>108</v>
      </c>
      <c r="L33">
        <f>INDEX(pullid!I$2:I$13,MATCH(lehmad!$C33,pullid!$B$2:$B$13,0))</f>
        <v>87</v>
      </c>
      <c r="M33">
        <f>INDEX(pullid!J$2:J$13,MATCH(lehmad!$C33,pullid!$B$2:$B$13,0))</f>
        <v>97</v>
      </c>
    </row>
    <row r="34" spans="1:13" x14ac:dyDescent="0.25">
      <c r="A34" s="2" t="s">
        <v>233</v>
      </c>
      <c r="B34" s="1">
        <v>38387</v>
      </c>
      <c r="C34">
        <v>56172</v>
      </c>
      <c r="D34">
        <v>113</v>
      </c>
      <c r="E34">
        <v>1</v>
      </c>
      <c r="F34" t="str">
        <f>INDEX(pullid!A$2:A$13,MATCH(lehmad!$C34,pullid!$B$2:$B$13,0))</f>
        <v>DYNASTY-ET</v>
      </c>
      <c r="G34">
        <f>INDEX(pullid!C$2:C$13,MATCH(lehmad!$C34,pullid!$B$2:$B$13,0))</f>
        <v>1998</v>
      </c>
      <c r="H34">
        <f>INDEX(pullid!E$2:E$13,MATCH(lehmad!$C34,pullid!$B$2:$B$13,0))</f>
        <v>124</v>
      </c>
      <c r="I34">
        <f>INDEX(pullid!F$2:F$13,MATCH(lehmad!$C34,pullid!$B$2:$B$13,0))</f>
        <v>92</v>
      </c>
      <c r="J34">
        <f>INDEX(pullid!G$2:G$13,MATCH(lehmad!$C34,pullid!$B$2:$B$13,0))</f>
        <v>90</v>
      </c>
      <c r="K34">
        <f>INDEX(pullid!H$2:H$13,MATCH(lehmad!$C34,pullid!$B$2:$B$13,0))</f>
        <v>108</v>
      </c>
      <c r="L34">
        <f>INDEX(pullid!I$2:I$13,MATCH(lehmad!$C34,pullid!$B$2:$B$13,0))</f>
        <v>87</v>
      </c>
      <c r="M34">
        <f>INDEX(pullid!J$2:J$13,MATCH(lehmad!$C34,pullid!$B$2:$B$13,0))</f>
        <v>97</v>
      </c>
    </row>
    <row r="35" spans="1:13" x14ac:dyDescent="0.25">
      <c r="A35" s="2" t="s">
        <v>234</v>
      </c>
      <c r="B35" s="1">
        <v>38390</v>
      </c>
      <c r="C35">
        <v>56172</v>
      </c>
      <c r="D35">
        <v>117</v>
      </c>
      <c r="E35">
        <v>1</v>
      </c>
      <c r="F35" t="str">
        <f>INDEX(pullid!A$2:A$13,MATCH(lehmad!$C35,pullid!$B$2:$B$13,0))</f>
        <v>DYNASTY-ET</v>
      </c>
      <c r="G35">
        <f>INDEX(pullid!C$2:C$13,MATCH(lehmad!$C35,pullid!$B$2:$B$13,0))</f>
        <v>1998</v>
      </c>
      <c r="H35">
        <f>INDEX(pullid!E$2:E$13,MATCH(lehmad!$C35,pullid!$B$2:$B$13,0))</f>
        <v>124</v>
      </c>
      <c r="I35">
        <f>INDEX(pullid!F$2:F$13,MATCH(lehmad!$C35,pullid!$B$2:$B$13,0))</f>
        <v>92</v>
      </c>
      <c r="J35">
        <f>INDEX(pullid!G$2:G$13,MATCH(lehmad!$C35,pullid!$B$2:$B$13,0))</f>
        <v>90</v>
      </c>
      <c r="K35">
        <f>INDEX(pullid!H$2:H$13,MATCH(lehmad!$C35,pullid!$B$2:$B$13,0))</f>
        <v>108</v>
      </c>
      <c r="L35">
        <f>INDEX(pullid!I$2:I$13,MATCH(lehmad!$C35,pullid!$B$2:$B$13,0))</f>
        <v>87</v>
      </c>
      <c r="M35">
        <f>INDEX(pullid!J$2:J$13,MATCH(lehmad!$C35,pullid!$B$2:$B$13,0))</f>
        <v>97</v>
      </c>
    </row>
    <row r="36" spans="1:13" x14ac:dyDescent="0.25">
      <c r="A36" s="2" t="s">
        <v>235</v>
      </c>
      <c r="B36" s="1">
        <v>38391</v>
      </c>
      <c r="C36">
        <v>56172</v>
      </c>
      <c r="D36">
        <v>91</v>
      </c>
      <c r="E36">
        <v>1</v>
      </c>
      <c r="F36" t="str">
        <f>INDEX(pullid!A$2:A$13,MATCH(lehmad!$C36,pullid!$B$2:$B$13,0))</f>
        <v>DYNASTY-ET</v>
      </c>
      <c r="G36">
        <f>INDEX(pullid!C$2:C$13,MATCH(lehmad!$C36,pullid!$B$2:$B$13,0))</f>
        <v>1998</v>
      </c>
      <c r="H36">
        <f>INDEX(pullid!E$2:E$13,MATCH(lehmad!$C36,pullid!$B$2:$B$13,0))</f>
        <v>124</v>
      </c>
      <c r="I36">
        <f>INDEX(pullid!F$2:F$13,MATCH(lehmad!$C36,pullid!$B$2:$B$13,0))</f>
        <v>92</v>
      </c>
      <c r="J36">
        <f>INDEX(pullid!G$2:G$13,MATCH(lehmad!$C36,pullid!$B$2:$B$13,0))</f>
        <v>90</v>
      </c>
      <c r="K36">
        <f>INDEX(pullid!H$2:H$13,MATCH(lehmad!$C36,pullid!$B$2:$B$13,0))</f>
        <v>108</v>
      </c>
      <c r="L36">
        <f>INDEX(pullid!I$2:I$13,MATCH(lehmad!$C36,pullid!$B$2:$B$13,0))</f>
        <v>87</v>
      </c>
      <c r="M36">
        <f>INDEX(pullid!J$2:J$13,MATCH(lehmad!$C36,pullid!$B$2:$B$13,0))</f>
        <v>97</v>
      </c>
    </row>
    <row r="37" spans="1:13" x14ac:dyDescent="0.25">
      <c r="A37" s="2" t="s">
        <v>236</v>
      </c>
      <c r="B37" s="1">
        <v>38399</v>
      </c>
      <c r="C37">
        <v>56172</v>
      </c>
      <c r="D37">
        <v>97</v>
      </c>
      <c r="E37">
        <v>1</v>
      </c>
      <c r="F37" t="str">
        <f>INDEX(pullid!A$2:A$13,MATCH(lehmad!$C37,pullid!$B$2:$B$13,0))</f>
        <v>DYNASTY-ET</v>
      </c>
      <c r="G37">
        <f>INDEX(pullid!C$2:C$13,MATCH(lehmad!$C37,pullid!$B$2:$B$13,0))</f>
        <v>1998</v>
      </c>
      <c r="H37">
        <f>INDEX(pullid!E$2:E$13,MATCH(lehmad!$C37,pullid!$B$2:$B$13,0))</f>
        <v>124</v>
      </c>
      <c r="I37">
        <f>INDEX(pullid!F$2:F$13,MATCH(lehmad!$C37,pullid!$B$2:$B$13,0))</f>
        <v>92</v>
      </c>
      <c r="J37">
        <f>INDEX(pullid!G$2:G$13,MATCH(lehmad!$C37,pullid!$B$2:$B$13,0))</f>
        <v>90</v>
      </c>
      <c r="K37">
        <f>INDEX(pullid!H$2:H$13,MATCH(lehmad!$C37,pullid!$B$2:$B$13,0))</f>
        <v>108</v>
      </c>
      <c r="L37">
        <f>INDEX(pullid!I$2:I$13,MATCH(lehmad!$C37,pullid!$B$2:$B$13,0))</f>
        <v>87</v>
      </c>
      <c r="M37">
        <f>INDEX(pullid!J$2:J$13,MATCH(lehmad!$C37,pullid!$B$2:$B$13,0))</f>
        <v>97</v>
      </c>
    </row>
    <row r="38" spans="1:13" x14ac:dyDescent="0.25">
      <c r="A38" s="2" t="s">
        <v>237</v>
      </c>
      <c r="B38" s="1">
        <v>38400</v>
      </c>
      <c r="C38">
        <v>56172</v>
      </c>
      <c r="D38">
        <v>80</v>
      </c>
      <c r="E38">
        <v>0.75</v>
      </c>
      <c r="F38" t="str">
        <f>INDEX(pullid!A$2:A$13,MATCH(lehmad!$C38,pullid!$B$2:$B$13,0))</f>
        <v>DYNASTY-ET</v>
      </c>
      <c r="G38">
        <f>INDEX(pullid!C$2:C$13,MATCH(lehmad!$C38,pullid!$B$2:$B$13,0))</f>
        <v>1998</v>
      </c>
      <c r="H38">
        <f>INDEX(pullid!E$2:E$13,MATCH(lehmad!$C38,pullid!$B$2:$B$13,0))</f>
        <v>124</v>
      </c>
      <c r="I38">
        <f>INDEX(pullid!F$2:F$13,MATCH(lehmad!$C38,pullid!$B$2:$B$13,0))</f>
        <v>92</v>
      </c>
      <c r="J38">
        <f>INDEX(pullid!G$2:G$13,MATCH(lehmad!$C38,pullid!$B$2:$B$13,0))</f>
        <v>90</v>
      </c>
      <c r="K38">
        <f>INDEX(pullid!H$2:H$13,MATCH(lehmad!$C38,pullid!$B$2:$B$13,0))</f>
        <v>108</v>
      </c>
      <c r="L38">
        <f>INDEX(pullid!I$2:I$13,MATCH(lehmad!$C38,pullid!$B$2:$B$13,0))</f>
        <v>87</v>
      </c>
      <c r="M38">
        <f>INDEX(pullid!J$2:J$13,MATCH(lehmad!$C38,pullid!$B$2:$B$13,0))</f>
        <v>97</v>
      </c>
    </row>
    <row r="39" spans="1:13" x14ac:dyDescent="0.25">
      <c r="A39" s="2" t="s">
        <v>238</v>
      </c>
      <c r="B39" s="1">
        <v>38400</v>
      </c>
      <c r="C39">
        <v>56172</v>
      </c>
      <c r="D39">
        <v>85</v>
      </c>
      <c r="E39">
        <v>0.81699999999999995</v>
      </c>
      <c r="F39" t="str">
        <f>INDEX(pullid!A$2:A$13,MATCH(lehmad!$C39,pullid!$B$2:$B$13,0))</f>
        <v>DYNASTY-ET</v>
      </c>
      <c r="G39">
        <f>INDEX(pullid!C$2:C$13,MATCH(lehmad!$C39,pullid!$B$2:$B$13,0))</f>
        <v>1998</v>
      </c>
      <c r="H39">
        <f>INDEX(pullid!E$2:E$13,MATCH(lehmad!$C39,pullid!$B$2:$B$13,0))</f>
        <v>124</v>
      </c>
      <c r="I39">
        <f>INDEX(pullid!F$2:F$13,MATCH(lehmad!$C39,pullid!$B$2:$B$13,0))</f>
        <v>92</v>
      </c>
      <c r="J39">
        <f>INDEX(pullid!G$2:G$13,MATCH(lehmad!$C39,pullid!$B$2:$B$13,0))</f>
        <v>90</v>
      </c>
      <c r="K39">
        <f>INDEX(pullid!H$2:H$13,MATCH(lehmad!$C39,pullid!$B$2:$B$13,0))</f>
        <v>108</v>
      </c>
      <c r="L39">
        <f>INDEX(pullid!I$2:I$13,MATCH(lehmad!$C39,pullid!$B$2:$B$13,0))</f>
        <v>87</v>
      </c>
      <c r="M39">
        <f>INDEX(pullid!J$2:J$13,MATCH(lehmad!$C39,pullid!$B$2:$B$13,0))</f>
        <v>97</v>
      </c>
    </row>
    <row r="40" spans="1:13" x14ac:dyDescent="0.25">
      <c r="A40" s="2" t="s">
        <v>239</v>
      </c>
      <c r="B40" s="1">
        <v>38404</v>
      </c>
      <c r="C40">
        <v>56172</v>
      </c>
      <c r="D40">
        <v>106</v>
      </c>
      <c r="E40">
        <v>0.875</v>
      </c>
      <c r="F40" t="str">
        <f>INDEX(pullid!A$2:A$13,MATCH(lehmad!$C40,pullid!$B$2:$B$13,0))</f>
        <v>DYNASTY-ET</v>
      </c>
      <c r="G40">
        <f>INDEX(pullid!C$2:C$13,MATCH(lehmad!$C40,pullid!$B$2:$B$13,0))</f>
        <v>1998</v>
      </c>
      <c r="H40">
        <f>INDEX(pullid!E$2:E$13,MATCH(lehmad!$C40,pullid!$B$2:$B$13,0))</f>
        <v>124</v>
      </c>
      <c r="I40">
        <f>INDEX(pullid!F$2:F$13,MATCH(lehmad!$C40,pullid!$B$2:$B$13,0))</f>
        <v>92</v>
      </c>
      <c r="J40">
        <f>INDEX(pullid!G$2:G$13,MATCH(lehmad!$C40,pullid!$B$2:$B$13,0))</f>
        <v>90</v>
      </c>
      <c r="K40">
        <f>INDEX(pullid!H$2:H$13,MATCH(lehmad!$C40,pullid!$B$2:$B$13,0))</f>
        <v>108</v>
      </c>
      <c r="L40">
        <f>INDEX(pullid!I$2:I$13,MATCH(lehmad!$C40,pullid!$B$2:$B$13,0))</f>
        <v>87</v>
      </c>
      <c r="M40">
        <f>INDEX(pullid!J$2:J$13,MATCH(lehmad!$C40,pullid!$B$2:$B$13,0))</f>
        <v>97</v>
      </c>
    </row>
    <row r="41" spans="1:13" x14ac:dyDescent="0.25">
      <c r="A41" s="2" t="s">
        <v>240</v>
      </c>
      <c r="B41" s="1">
        <v>38407</v>
      </c>
      <c r="C41">
        <v>56172</v>
      </c>
      <c r="D41">
        <v>92</v>
      </c>
      <c r="E41">
        <v>0.93799999999999994</v>
      </c>
      <c r="F41" t="str">
        <f>INDEX(pullid!A$2:A$13,MATCH(lehmad!$C41,pullid!$B$2:$B$13,0))</f>
        <v>DYNASTY-ET</v>
      </c>
      <c r="G41">
        <f>INDEX(pullid!C$2:C$13,MATCH(lehmad!$C41,pullid!$B$2:$B$13,0))</f>
        <v>1998</v>
      </c>
      <c r="H41">
        <f>INDEX(pullid!E$2:E$13,MATCH(lehmad!$C41,pullid!$B$2:$B$13,0))</f>
        <v>124</v>
      </c>
      <c r="I41">
        <f>INDEX(pullid!F$2:F$13,MATCH(lehmad!$C41,pullid!$B$2:$B$13,0))</f>
        <v>92</v>
      </c>
      <c r="J41">
        <f>INDEX(pullid!G$2:G$13,MATCH(lehmad!$C41,pullid!$B$2:$B$13,0))</f>
        <v>90</v>
      </c>
      <c r="K41">
        <f>INDEX(pullid!H$2:H$13,MATCH(lehmad!$C41,pullid!$B$2:$B$13,0))</f>
        <v>108</v>
      </c>
      <c r="L41">
        <f>INDEX(pullid!I$2:I$13,MATCH(lehmad!$C41,pullid!$B$2:$B$13,0))</f>
        <v>87</v>
      </c>
      <c r="M41">
        <f>INDEX(pullid!J$2:J$13,MATCH(lehmad!$C41,pullid!$B$2:$B$13,0))</f>
        <v>97</v>
      </c>
    </row>
    <row r="42" spans="1:13" x14ac:dyDescent="0.25">
      <c r="A42" s="2" t="s">
        <v>241</v>
      </c>
      <c r="B42" s="1">
        <v>38408</v>
      </c>
      <c r="C42">
        <v>56172</v>
      </c>
      <c r="D42">
        <v>86</v>
      </c>
      <c r="E42">
        <v>0.81699999999999995</v>
      </c>
      <c r="F42" t="str">
        <f>INDEX(pullid!A$2:A$13,MATCH(lehmad!$C42,pullid!$B$2:$B$13,0))</f>
        <v>DYNASTY-ET</v>
      </c>
      <c r="G42">
        <f>INDEX(pullid!C$2:C$13,MATCH(lehmad!$C42,pullid!$B$2:$B$13,0))</f>
        <v>1998</v>
      </c>
      <c r="H42">
        <f>INDEX(pullid!E$2:E$13,MATCH(lehmad!$C42,pullid!$B$2:$B$13,0))</f>
        <v>124</v>
      </c>
      <c r="I42">
        <f>INDEX(pullid!F$2:F$13,MATCH(lehmad!$C42,pullid!$B$2:$B$13,0))</f>
        <v>92</v>
      </c>
      <c r="J42">
        <f>INDEX(pullid!G$2:G$13,MATCH(lehmad!$C42,pullid!$B$2:$B$13,0))</f>
        <v>90</v>
      </c>
      <c r="K42">
        <f>INDEX(pullid!H$2:H$13,MATCH(lehmad!$C42,pullid!$B$2:$B$13,0))</f>
        <v>108</v>
      </c>
      <c r="L42">
        <f>INDEX(pullid!I$2:I$13,MATCH(lehmad!$C42,pullid!$B$2:$B$13,0))</f>
        <v>87</v>
      </c>
      <c r="M42">
        <f>INDEX(pullid!J$2:J$13,MATCH(lehmad!$C42,pullid!$B$2:$B$13,0))</f>
        <v>97</v>
      </c>
    </row>
    <row r="43" spans="1:13" x14ac:dyDescent="0.25">
      <c r="A43" s="2" t="s">
        <v>242</v>
      </c>
      <c r="B43" s="1">
        <v>38410</v>
      </c>
      <c r="C43">
        <v>56172</v>
      </c>
      <c r="D43">
        <v>99</v>
      </c>
      <c r="E43">
        <v>0.875</v>
      </c>
      <c r="F43" t="str">
        <f>INDEX(pullid!A$2:A$13,MATCH(lehmad!$C43,pullid!$B$2:$B$13,0))</f>
        <v>DYNASTY-ET</v>
      </c>
      <c r="G43">
        <f>INDEX(pullid!C$2:C$13,MATCH(lehmad!$C43,pullid!$B$2:$B$13,0))</f>
        <v>1998</v>
      </c>
      <c r="H43">
        <f>INDEX(pullid!E$2:E$13,MATCH(lehmad!$C43,pullid!$B$2:$B$13,0))</f>
        <v>124</v>
      </c>
      <c r="I43">
        <f>INDEX(pullid!F$2:F$13,MATCH(lehmad!$C43,pullid!$B$2:$B$13,0))</f>
        <v>92</v>
      </c>
      <c r="J43">
        <f>INDEX(pullid!G$2:G$13,MATCH(lehmad!$C43,pullid!$B$2:$B$13,0))</f>
        <v>90</v>
      </c>
      <c r="K43">
        <f>INDEX(pullid!H$2:H$13,MATCH(lehmad!$C43,pullid!$B$2:$B$13,0))</f>
        <v>108</v>
      </c>
      <c r="L43">
        <f>INDEX(pullid!I$2:I$13,MATCH(lehmad!$C43,pullid!$B$2:$B$13,0))</f>
        <v>87</v>
      </c>
      <c r="M43">
        <f>INDEX(pullid!J$2:J$13,MATCH(lehmad!$C43,pullid!$B$2:$B$13,0))</f>
        <v>97</v>
      </c>
    </row>
    <row r="44" spans="1:13" x14ac:dyDescent="0.25">
      <c r="A44" s="2" t="s">
        <v>243</v>
      </c>
      <c r="B44" s="1">
        <v>38412</v>
      </c>
      <c r="C44">
        <v>56172</v>
      </c>
      <c r="D44">
        <v>102</v>
      </c>
      <c r="E44">
        <v>0.93799999999999994</v>
      </c>
      <c r="F44" t="str">
        <f>INDEX(pullid!A$2:A$13,MATCH(lehmad!$C44,pullid!$B$2:$B$13,0))</f>
        <v>DYNASTY-ET</v>
      </c>
      <c r="G44">
        <f>INDEX(pullid!C$2:C$13,MATCH(lehmad!$C44,pullid!$B$2:$B$13,0))</f>
        <v>1998</v>
      </c>
      <c r="H44">
        <f>INDEX(pullid!E$2:E$13,MATCH(lehmad!$C44,pullid!$B$2:$B$13,0))</f>
        <v>124</v>
      </c>
      <c r="I44">
        <f>INDEX(pullid!F$2:F$13,MATCH(lehmad!$C44,pullid!$B$2:$B$13,0))</f>
        <v>92</v>
      </c>
      <c r="J44">
        <f>INDEX(pullid!G$2:G$13,MATCH(lehmad!$C44,pullid!$B$2:$B$13,0))</f>
        <v>90</v>
      </c>
      <c r="K44">
        <f>INDEX(pullid!H$2:H$13,MATCH(lehmad!$C44,pullid!$B$2:$B$13,0))</f>
        <v>108</v>
      </c>
      <c r="L44">
        <f>INDEX(pullid!I$2:I$13,MATCH(lehmad!$C44,pullid!$B$2:$B$13,0))</f>
        <v>87</v>
      </c>
      <c r="M44">
        <f>INDEX(pullid!J$2:J$13,MATCH(lehmad!$C44,pullid!$B$2:$B$13,0))</f>
        <v>97</v>
      </c>
    </row>
    <row r="45" spans="1:13" x14ac:dyDescent="0.25">
      <c r="A45" s="2" t="s">
        <v>244</v>
      </c>
      <c r="B45" s="1">
        <v>38414</v>
      </c>
      <c r="C45">
        <v>56172</v>
      </c>
      <c r="D45">
        <v>99</v>
      </c>
      <c r="E45">
        <v>0.92200000000000004</v>
      </c>
      <c r="F45" t="str">
        <f>INDEX(pullid!A$2:A$13,MATCH(lehmad!$C45,pullid!$B$2:$B$13,0))</f>
        <v>DYNASTY-ET</v>
      </c>
      <c r="G45">
        <f>INDEX(pullid!C$2:C$13,MATCH(lehmad!$C45,pullid!$B$2:$B$13,0))</f>
        <v>1998</v>
      </c>
      <c r="H45">
        <f>INDEX(pullid!E$2:E$13,MATCH(lehmad!$C45,pullid!$B$2:$B$13,0))</f>
        <v>124</v>
      </c>
      <c r="I45">
        <f>INDEX(pullid!F$2:F$13,MATCH(lehmad!$C45,pullid!$B$2:$B$13,0))</f>
        <v>92</v>
      </c>
      <c r="J45">
        <f>INDEX(pullid!G$2:G$13,MATCH(lehmad!$C45,pullid!$B$2:$B$13,0))</f>
        <v>90</v>
      </c>
      <c r="K45">
        <f>INDEX(pullid!H$2:H$13,MATCH(lehmad!$C45,pullid!$B$2:$B$13,0))</f>
        <v>108</v>
      </c>
      <c r="L45">
        <f>INDEX(pullid!I$2:I$13,MATCH(lehmad!$C45,pullid!$B$2:$B$13,0))</f>
        <v>87</v>
      </c>
      <c r="M45">
        <f>INDEX(pullid!J$2:J$13,MATCH(lehmad!$C45,pullid!$B$2:$B$13,0))</f>
        <v>97</v>
      </c>
    </row>
    <row r="46" spans="1:13" x14ac:dyDescent="0.25">
      <c r="A46" s="2" t="s">
        <v>245</v>
      </c>
      <c r="B46" s="1">
        <v>38416</v>
      </c>
      <c r="C46">
        <v>56172</v>
      </c>
      <c r="D46">
        <v>122</v>
      </c>
      <c r="E46">
        <v>1</v>
      </c>
      <c r="F46" t="str">
        <f>INDEX(pullid!A$2:A$13,MATCH(lehmad!$C46,pullid!$B$2:$B$13,0))</f>
        <v>DYNASTY-ET</v>
      </c>
      <c r="G46">
        <f>INDEX(pullid!C$2:C$13,MATCH(lehmad!$C46,pullid!$B$2:$B$13,0))</f>
        <v>1998</v>
      </c>
      <c r="H46">
        <f>INDEX(pullid!E$2:E$13,MATCH(lehmad!$C46,pullid!$B$2:$B$13,0))</f>
        <v>124</v>
      </c>
      <c r="I46">
        <f>INDEX(pullid!F$2:F$13,MATCH(lehmad!$C46,pullid!$B$2:$B$13,0))</f>
        <v>92</v>
      </c>
      <c r="J46">
        <f>INDEX(pullid!G$2:G$13,MATCH(lehmad!$C46,pullid!$B$2:$B$13,0))</f>
        <v>90</v>
      </c>
      <c r="K46">
        <f>INDEX(pullid!H$2:H$13,MATCH(lehmad!$C46,pullid!$B$2:$B$13,0))</f>
        <v>108</v>
      </c>
      <c r="L46">
        <f>INDEX(pullid!I$2:I$13,MATCH(lehmad!$C46,pullid!$B$2:$B$13,0))</f>
        <v>87</v>
      </c>
      <c r="M46">
        <f>INDEX(pullid!J$2:J$13,MATCH(lehmad!$C46,pullid!$B$2:$B$13,0))</f>
        <v>97</v>
      </c>
    </row>
    <row r="47" spans="1:13" x14ac:dyDescent="0.25">
      <c r="A47" s="2" t="s">
        <v>246</v>
      </c>
      <c r="B47" s="1">
        <v>38419</v>
      </c>
      <c r="C47">
        <v>56172</v>
      </c>
      <c r="D47">
        <v>106</v>
      </c>
      <c r="E47">
        <v>1</v>
      </c>
      <c r="F47" t="str">
        <f>INDEX(pullid!A$2:A$13,MATCH(lehmad!$C47,pullid!$B$2:$B$13,0))</f>
        <v>DYNASTY-ET</v>
      </c>
      <c r="G47">
        <f>INDEX(pullid!C$2:C$13,MATCH(lehmad!$C47,pullid!$B$2:$B$13,0))</f>
        <v>1998</v>
      </c>
      <c r="H47">
        <f>INDEX(pullid!E$2:E$13,MATCH(lehmad!$C47,pullid!$B$2:$B$13,0))</f>
        <v>124</v>
      </c>
      <c r="I47">
        <f>INDEX(pullid!F$2:F$13,MATCH(lehmad!$C47,pullid!$B$2:$B$13,0))</f>
        <v>92</v>
      </c>
      <c r="J47">
        <f>INDEX(pullid!G$2:G$13,MATCH(lehmad!$C47,pullid!$B$2:$B$13,0))</f>
        <v>90</v>
      </c>
      <c r="K47">
        <f>INDEX(pullid!H$2:H$13,MATCH(lehmad!$C47,pullid!$B$2:$B$13,0))</f>
        <v>108</v>
      </c>
      <c r="L47">
        <f>INDEX(pullid!I$2:I$13,MATCH(lehmad!$C47,pullid!$B$2:$B$13,0))</f>
        <v>87</v>
      </c>
      <c r="M47">
        <f>INDEX(pullid!J$2:J$13,MATCH(lehmad!$C47,pullid!$B$2:$B$13,0))</f>
        <v>97</v>
      </c>
    </row>
    <row r="48" spans="1:13" x14ac:dyDescent="0.25">
      <c r="A48" s="2" t="s">
        <v>247</v>
      </c>
      <c r="B48" s="1">
        <v>38422</v>
      </c>
      <c r="C48">
        <v>56172</v>
      </c>
      <c r="D48">
        <v>108</v>
      </c>
      <c r="E48">
        <v>0.875</v>
      </c>
      <c r="F48" t="str">
        <f>INDEX(pullid!A$2:A$13,MATCH(lehmad!$C48,pullid!$B$2:$B$13,0))</f>
        <v>DYNASTY-ET</v>
      </c>
      <c r="G48">
        <f>INDEX(pullid!C$2:C$13,MATCH(lehmad!$C48,pullid!$B$2:$B$13,0))</f>
        <v>1998</v>
      </c>
      <c r="H48">
        <f>INDEX(pullid!E$2:E$13,MATCH(lehmad!$C48,pullid!$B$2:$B$13,0))</f>
        <v>124</v>
      </c>
      <c r="I48">
        <f>INDEX(pullid!F$2:F$13,MATCH(lehmad!$C48,pullid!$B$2:$B$13,0))</f>
        <v>92</v>
      </c>
      <c r="J48">
        <f>INDEX(pullid!G$2:G$13,MATCH(lehmad!$C48,pullid!$B$2:$B$13,0))</f>
        <v>90</v>
      </c>
      <c r="K48">
        <f>INDEX(pullid!H$2:H$13,MATCH(lehmad!$C48,pullid!$B$2:$B$13,0))</f>
        <v>108</v>
      </c>
      <c r="L48">
        <f>INDEX(pullid!I$2:I$13,MATCH(lehmad!$C48,pullid!$B$2:$B$13,0))</f>
        <v>87</v>
      </c>
      <c r="M48">
        <f>INDEX(pullid!J$2:J$13,MATCH(lehmad!$C48,pullid!$B$2:$B$13,0))</f>
        <v>97</v>
      </c>
    </row>
    <row r="49" spans="1:13" x14ac:dyDescent="0.25">
      <c r="A49" s="2" t="s">
        <v>248</v>
      </c>
      <c r="B49" s="1">
        <v>38425</v>
      </c>
      <c r="C49">
        <v>56172</v>
      </c>
      <c r="D49">
        <v>89</v>
      </c>
      <c r="E49">
        <v>1</v>
      </c>
      <c r="F49" t="str">
        <f>INDEX(pullid!A$2:A$13,MATCH(lehmad!$C49,pullid!$B$2:$B$13,0))</f>
        <v>DYNASTY-ET</v>
      </c>
      <c r="G49">
        <f>INDEX(pullid!C$2:C$13,MATCH(lehmad!$C49,pullid!$B$2:$B$13,0))</f>
        <v>1998</v>
      </c>
      <c r="H49">
        <f>INDEX(pullid!E$2:E$13,MATCH(lehmad!$C49,pullid!$B$2:$B$13,0))</f>
        <v>124</v>
      </c>
      <c r="I49">
        <f>INDEX(pullid!F$2:F$13,MATCH(lehmad!$C49,pullid!$B$2:$B$13,0))</f>
        <v>92</v>
      </c>
      <c r="J49">
        <f>INDEX(pullid!G$2:G$13,MATCH(lehmad!$C49,pullid!$B$2:$B$13,0))</f>
        <v>90</v>
      </c>
      <c r="K49">
        <f>INDEX(pullid!H$2:H$13,MATCH(lehmad!$C49,pullid!$B$2:$B$13,0))</f>
        <v>108</v>
      </c>
      <c r="L49">
        <f>INDEX(pullid!I$2:I$13,MATCH(lehmad!$C49,pullid!$B$2:$B$13,0))</f>
        <v>87</v>
      </c>
      <c r="M49">
        <f>INDEX(pullid!J$2:J$13,MATCH(lehmad!$C49,pullid!$B$2:$B$13,0))</f>
        <v>97</v>
      </c>
    </row>
    <row r="50" spans="1:13" x14ac:dyDescent="0.25">
      <c r="A50" s="2" t="s">
        <v>249</v>
      </c>
      <c r="B50" s="1">
        <v>38430</v>
      </c>
      <c r="C50">
        <v>56172</v>
      </c>
      <c r="D50">
        <v>112</v>
      </c>
      <c r="E50">
        <v>0.75</v>
      </c>
      <c r="F50" t="str">
        <f>INDEX(pullid!A$2:A$13,MATCH(lehmad!$C50,pullid!$B$2:$B$13,0))</f>
        <v>DYNASTY-ET</v>
      </c>
      <c r="G50">
        <f>INDEX(pullid!C$2:C$13,MATCH(lehmad!$C50,pullid!$B$2:$B$13,0))</f>
        <v>1998</v>
      </c>
      <c r="H50">
        <f>INDEX(pullid!E$2:E$13,MATCH(lehmad!$C50,pullid!$B$2:$B$13,0))</f>
        <v>124</v>
      </c>
      <c r="I50">
        <f>INDEX(pullid!F$2:F$13,MATCH(lehmad!$C50,pullid!$B$2:$B$13,0))</f>
        <v>92</v>
      </c>
      <c r="J50">
        <f>INDEX(pullid!G$2:G$13,MATCH(lehmad!$C50,pullid!$B$2:$B$13,0))</f>
        <v>90</v>
      </c>
      <c r="K50">
        <f>INDEX(pullid!H$2:H$13,MATCH(lehmad!$C50,pullid!$B$2:$B$13,0))</f>
        <v>108</v>
      </c>
      <c r="L50">
        <f>INDEX(pullid!I$2:I$13,MATCH(lehmad!$C50,pullid!$B$2:$B$13,0))</f>
        <v>87</v>
      </c>
      <c r="M50">
        <f>INDEX(pullid!J$2:J$13,MATCH(lehmad!$C50,pullid!$B$2:$B$13,0))</f>
        <v>97</v>
      </c>
    </row>
    <row r="51" spans="1:13" x14ac:dyDescent="0.25">
      <c r="A51" s="2" t="s">
        <v>250</v>
      </c>
      <c r="B51" s="1">
        <v>38432</v>
      </c>
      <c r="C51">
        <v>56172</v>
      </c>
      <c r="D51">
        <v>101</v>
      </c>
      <c r="E51">
        <v>0.93799999999999994</v>
      </c>
      <c r="F51" t="str">
        <f>INDEX(pullid!A$2:A$13,MATCH(lehmad!$C51,pullid!$B$2:$B$13,0))</f>
        <v>DYNASTY-ET</v>
      </c>
      <c r="G51">
        <f>INDEX(pullid!C$2:C$13,MATCH(lehmad!$C51,pullid!$B$2:$B$13,0))</f>
        <v>1998</v>
      </c>
      <c r="H51">
        <f>INDEX(pullid!E$2:E$13,MATCH(lehmad!$C51,pullid!$B$2:$B$13,0))</f>
        <v>124</v>
      </c>
      <c r="I51">
        <f>INDEX(pullid!F$2:F$13,MATCH(lehmad!$C51,pullid!$B$2:$B$13,0))</f>
        <v>92</v>
      </c>
      <c r="J51">
        <f>INDEX(pullid!G$2:G$13,MATCH(lehmad!$C51,pullid!$B$2:$B$13,0))</f>
        <v>90</v>
      </c>
      <c r="K51">
        <f>INDEX(pullid!H$2:H$13,MATCH(lehmad!$C51,pullid!$B$2:$B$13,0))</f>
        <v>108</v>
      </c>
      <c r="L51">
        <f>INDEX(pullid!I$2:I$13,MATCH(lehmad!$C51,pullid!$B$2:$B$13,0))</f>
        <v>87</v>
      </c>
      <c r="M51">
        <f>INDEX(pullid!J$2:J$13,MATCH(lehmad!$C51,pullid!$B$2:$B$13,0))</f>
        <v>97</v>
      </c>
    </row>
    <row r="52" spans="1:13" x14ac:dyDescent="0.25">
      <c r="A52" s="2" t="s">
        <v>251</v>
      </c>
      <c r="B52" s="1">
        <v>38435</v>
      </c>
      <c r="C52">
        <v>56172</v>
      </c>
      <c r="D52">
        <v>109</v>
      </c>
      <c r="E52">
        <v>0.876</v>
      </c>
      <c r="F52" t="str">
        <f>INDEX(pullid!A$2:A$13,MATCH(lehmad!$C52,pullid!$B$2:$B$13,0))</f>
        <v>DYNASTY-ET</v>
      </c>
      <c r="G52">
        <f>INDEX(pullid!C$2:C$13,MATCH(lehmad!$C52,pullid!$B$2:$B$13,0))</f>
        <v>1998</v>
      </c>
      <c r="H52">
        <f>INDEX(pullid!E$2:E$13,MATCH(lehmad!$C52,pullid!$B$2:$B$13,0))</f>
        <v>124</v>
      </c>
      <c r="I52">
        <f>INDEX(pullid!F$2:F$13,MATCH(lehmad!$C52,pullid!$B$2:$B$13,0))</f>
        <v>92</v>
      </c>
      <c r="J52">
        <f>INDEX(pullid!G$2:G$13,MATCH(lehmad!$C52,pullid!$B$2:$B$13,0))</f>
        <v>90</v>
      </c>
      <c r="K52">
        <f>INDEX(pullid!H$2:H$13,MATCH(lehmad!$C52,pullid!$B$2:$B$13,0))</f>
        <v>108</v>
      </c>
      <c r="L52">
        <f>INDEX(pullid!I$2:I$13,MATCH(lehmad!$C52,pullid!$B$2:$B$13,0))</f>
        <v>87</v>
      </c>
      <c r="M52">
        <f>INDEX(pullid!J$2:J$13,MATCH(lehmad!$C52,pullid!$B$2:$B$13,0))</f>
        <v>97</v>
      </c>
    </row>
    <row r="53" spans="1:13" x14ac:dyDescent="0.25">
      <c r="A53" s="2" t="s">
        <v>252</v>
      </c>
      <c r="B53" s="1">
        <v>38439</v>
      </c>
      <c r="C53">
        <v>56172</v>
      </c>
      <c r="D53">
        <v>129</v>
      </c>
      <c r="E53">
        <v>1</v>
      </c>
      <c r="F53" t="str">
        <f>INDEX(pullid!A$2:A$13,MATCH(lehmad!$C53,pullid!$B$2:$B$13,0))</f>
        <v>DYNASTY-ET</v>
      </c>
      <c r="G53">
        <f>INDEX(pullid!C$2:C$13,MATCH(lehmad!$C53,pullid!$B$2:$B$13,0))</f>
        <v>1998</v>
      </c>
      <c r="H53">
        <f>INDEX(pullid!E$2:E$13,MATCH(lehmad!$C53,pullid!$B$2:$B$13,0))</f>
        <v>124</v>
      </c>
      <c r="I53">
        <f>INDEX(pullid!F$2:F$13,MATCH(lehmad!$C53,pullid!$B$2:$B$13,0))</f>
        <v>92</v>
      </c>
      <c r="J53">
        <f>INDEX(pullid!G$2:G$13,MATCH(lehmad!$C53,pullid!$B$2:$B$13,0))</f>
        <v>90</v>
      </c>
      <c r="K53">
        <f>INDEX(pullid!H$2:H$13,MATCH(lehmad!$C53,pullid!$B$2:$B$13,0))</f>
        <v>108</v>
      </c>
      <c r="L53">
        <f>INDEX(pullid!I$2:I$13,MATCH(lehmad!$C53,pullid!$B$2:$B$13,0))</f>
        <v>87</v>
      </c>
      <c r="M53">
        <f>INDEX(pullid!J$2:J$13,MATCH(lehmad!$C53,pullid!$B$2:$B$13,0))</f>
        <v>97</v>
      </c>
    </row>
    <row r="54" spans="1:13" x14ac:dyDescent="0.25">
      <c r="A54" s="2" t="s">
        <v>253</v>
      </c>
      <c r="B54" s="1">
        <v>38440</v>
      </c>
      <c r="C54">
        <v>56172</v>
      </c>
      <c r="D54">
        <v>105</v>
      </c>
      <c r="E54">
        <v>1</v>
      </c>
      <c r="F54" t="str">
        <f>INDEX(pullid!A$2:A$13,MATCH(lehmad!$C54,pullid!$B$2:$B$13,0))</f>
        <v>DYNASTY-ET</v>
      </c>
      <c r="G54">
        <f>INDEX(pullid!C$2:C$13,MATCH(lehmad!$C54,pullid!$B$2:$B$13,0))</f>
        <v>1998</v>
      </c>
      <c r="H54">
        <f>INDEX(pullid!E$2:E$13,MATCH(lehmad!$C54,pullid!$B$2:$B$13,0))</f>
        <v>124</v>
      </c>
      <c r="I54">
        <f>INDEX(pullid!F$2:F$13,MATCH(lehmad!$C54,pullid!$B$2:$B$13,0))</f>
        <v>92</v>
      </c>
      <c r="J54">
        <f>INDEX(pullid!G$2:G$13,MATCH(lehmad!$C54,pullid!$B$2:$B$13,0))</f>
        <v>90</v>
      </c>
      <c r="K54">
        <f>INDEX(pullid!H$2:H$13,MATCH(lehmad!$C54,pullid!$B$2:$B$13,0))</f>
        <v>108</v>
      </c>
      <c r="L54">
        <f>INDEX(pullid!I$2:I$13,MATCH(lehmad!$C54,pullid!$B$2:$B$13,0))</f>
        <v>87</v>
      </c>
      <c r="M54">
        <f>INDEX(pullid!J$2:J$13,MATCH(lehmad!$C54,pullid!$B$2:$B$13,0))</f>
        <v>97</v>
      </c>
    </row>
    <row r="55" spans="1:13" x14ac:dyDescent="0.25">
      <c r="A55" s="2" t="s">
        <v>254</v>
      </c>
      <c r="B55" s="1">
        <v>38441</v>
      </c>
      <c r="C55">
        <v>56172</v>
      </c>
      <c r="D55">
        <v>116</v>
      </c>
      <c r="E55">
        <v>1</v>
      </c>
      <c r="F55" t="str">
        <f>INDEX(pullid!A$2:A$13,MATCH(lehmad!$C55,pullid!$B$2:$B$13,0))</f>
        <v>DYNASTY-ET</v>
      </c>
      <c r="G55">
        <f>INDEX(pullid!C$2:C$13,MATCH(lehmad!$C55,pullid!$B$2:$B$13,0))</f>
        <v>1998</v>
      </c>
      <c r="H55">
        <f>INDEX(pullid!E$2:E$13,MATCH(lehmad!$C55,pullid!$B$2:$B$13,0))</f>
        <v>124</v>
      </c>
      <c r="I55">
        <f>INDEX(pullid!F$2:F$13,MATCH(lehmad!$C55,pullid!$B$2:$B$13,0))</f>
        <v>92</v>
      </c>
      <c r="J55">
        <f>INDEX(pullid!G$2:G$13,MATCH(lehmad!$C55,pullid!$B$2:$B$13,0))</f>
        <v>90</v>
      </c>
      <c r="K55">
        <f>INDEX(pullid!H$2:H$13,MATCH(lehmad!$C55,pullid!$B$2:$B$13,0))</f>
        <v>108</v>
      </c>
      <c r="L55">
        <f>INDEX(pullid!I$2:I$13,MATCH(lehmad!$C55,pullid!$B$2:$B$13,0))</f>
        <v>87</v>
      </c>
      <c r="M55">
        <f>INDEX(pullid!J$2:J$13,MATCH(lehmad!$C55,pullid!$B$2:$B$13,0))</f>
        <v>97</v>
      </c>
    </row>
    <row r="56" spans="1:13" x14ac:dyDescent="0.25">
      <c r="A56" s="2" t="s">
        <v>255</v>
      </c>
      <c r="B56" s="1">
        <v>38443</v>
      </c>
      <c r="C56">
        <v>56172</v>
      </c>
      <c r="D56">
        <v>106</v>
      </c>
      <c r="E56">
        <v>0.93799999999999994</v>
      </c>
      <c r="F56" t="str">
        <f>INDEX(pullid!A$2:A$13,MATCH(lehmad!$C56,pullid!$B$2:$B$13,0))</f>
        <v>DYNASTY-ET</v>
      </c>
      <c r="G56">
        <f>INDEX(pullid!C$2:C$13,MATCH(lehmad!$C56,pullid!$B$2:$B$13,0))</f>
        <v>1998</v>
      </c>
      <c r="H56">
        <f>INDEX(pullid!E$2:E$13,MATCH(lehmad!$C56,pullid!$B$2:$B$13,0))</f>
        <v>124</v>
      </c>
      <c r="I56">
        <f>INDEX(pullid!F$2:F$13,MATCH(lehmad!$C56,pullid!$B$2:$B$13,0))</f>
        <v>92</v>
      </c>
      <c r="J56">
        <f>INDEX(pullid!G$2:G$13,MATCH(lehmad!$C56,pullid!$B$2:$B$13,0))</f>
        <v>90</v>
      </c>
      <c r="K56">
        <f>INDEX(pullid!H$2:H$13,MATCH(lehmad!$C56,pullid!$B$2:$B$13,0))</f>
        <v>108</v>
      </c>
      <c r="L56">
        <f>INDEX(pullid!I$2:I$13,MATCH(lehmad!$C56,pullid!$B$2:$B$13,0))</f>
        <v>87</v>
      </c>
      <c r="M56">
        <f>INDEX(pullid!J$2:J$13,MATCH(lehmad!$C56,pullid!$B$2:$B$13,0))</f>
        <v>97</v>
      </c>
    </row>
    <row r="57" spans="1:13" x14ac:dyDescent="0.25">
      <c r="A57" s="2" t="s">
        <v>256</v>
      </c>
      <c r="B57" s="1">
        <v>38444</v>
      </c>
      <c r="C57">
        <v>56172</v>
      </c>
      <c r="D57">
        <v>115</v>
      </c>
      <c r="E57">
        <v>1</v>
      </c>
      <c r="F57" t="str">
        <f>INDEX(pullid!A$2:A$13,MATCH(lehmad!$C57,pullid!$B$2:$B$13,0))</f>
        <v>DYNASTY-ET</v>
      </c>
      <c r="G57">
        <f>INDEX(pullid!C$2:C$13,MATCH(lehmad!$C57,pullid!$B$2:$B$13,0))</f>
        <v>1998</v>
      </c>
      <c r="H57">
        <f>INDEX(pullid!E$2:E$13,MATCH(lehmad!$C57,pullid!$B$2:$B$13,0))</f>
        <v>124</v>
      </c>
      <c r="I57">
        <f>INDEX(pullid!F$2:F$13,MATCH(lehmad!$C57,pullid!$B$2:$B$13,0))</f>
        <v>92</v>
      </c>
      <c r="J57">
        <f>INDEX(pullid!G$2:G$13,MATCH(lehmad!$C57,pullid!$B$2:$B$13,0))</f>
        <v>90</v>
      </c>
      <c r="K57">
        <f>INDEX(pullid!H$2:H$13,MATCH(lehmad!$C57,pullid!$B$2:$B$13,0))</f>
        <v>108</v>
      </c>
      <c r="L57">
        <f>INDEX(pullid!I$2:I$13,MATCH(lehmad!$C57,pullid!$B$2:$B$13,0))</f>
        <v>87</v>
      </c>
      <c r="M57">
        <f>INDEX(pullid!J$2:J$13,MATCH(lehmad!$C57,pullid!$B$2:$B$13,0))</f>
        <v>97</v>
      </c>
    </row>
    <row r="58" spans="1:13" x14ac:dyDescent="0.25">
      <c r="A58" s="2" t="s">
        <v>257</v>
      </c>
      <c r="B58" s="1">
        <v>38450</v>
      </c>
      <c r="C58">
        <v>56172</v>
      </c>
      <c r="D58">
        <v>115</v>
      </c>
      <c r="E58">
        <v>0.93799999999999994</v>
      </c>
      <c r="F58" t="str">
        <f>INDEX(pullid!A$2:A$13,MATCH(lehmad!$C58,pullid!$B$2:$B$13,0))</f>
        <v>DYNASTY-ET</v>
      </c>
      <c r="G58">
        <f>INDEX(pullid!C$2:C$13,MATCH(lehmad!$C58,pullid!$B$2:$B$13,0))</f>
        <v>1998</v>
      </c>
      <c r="H58">
        <f>INDEX(pullid!E$2:E$13,MATCH(lehmad!$C58,pullid!$B$2:$B$13,0))</f>
        <v>124</v>
      </c>
      <c r="I58">
        <f>INDEX(pullid!F$2:F$13,MATCH(lehmad!$C58,pullid!$B$2:$B$13,0))</f>
        <v>92</v>
      </c>
      <c r="J58">
        <f>INDEX(pullid!G$2:G$13,MATCH(lehmad!$C58,pullid!$B$2:$B$13,0))</f>
        <v>90</v>
      </c>
      <c r="K58">
        <f>INDEX(pullid!H$2:H$13,MATCH(lehmad!$C58,pullid!$B$2:$B$13,0))</f>
        <v>108</v>
      </c>
      <c r="L58">
        <f>INDEX(pullid!I$2:I$13,MATCH(lehmad!$C58,pullid!$B$2:$B$13,0))</f>
        <v>87</v>
      </c>
      <c r="M58">
        <f>INDEX(pullid!J$2:J$13,MATCH(lehmad!$C58,pullid!$B$2:$B$13,0))</f>
        <v>97</v>
      </c>
    </row>
    <row r="59" spans="1:13" x14ac:dyDescent="0.25">
      <c r="A59" s="2" t="s">
        <v>258</v>
      </c>
      <c r="B59" s="1">
        <v>38452</v>
      </c>
      <c r="C59">
        <v>56172</v>
      </c>
      <c r="D59">
        <v>103</v>
      </c>
      <c r="E59">
        <v>0.90900000000000003</v>
      </c>
      <c r="F59" t="str">
        <f>INDEX(pullid!A$2:A$13,MATCH(lehmad!$C59,pullid!$B$2:$B$13,0))</f>
        <v>DYNASTY-ET</v>
      </c>
      <c r="G59">
        <f>INDEX(pullid!C$2:C$13,MATCH(lehmad!$C59,pullid!$B$2:$B$13,0))</f>
        <v>1998</v>
      </c>
      <c r="H59">
        <f>INDEX(pullid!E$2:E$13,MATCH(lehmad!$C59,pullid!$B$2:$B$13,0))</f>
        <v>124</v>
      </c>
      <c r="I59">
        <f>INDEX(pullid!F$2:F$13,MATCH(lehmad!$C59,pullid!$B$2:$B$13,0))</f>
        <v>92</v>
      </c>
      <c r="J59">
        <f>INDEX(pullid!G$2:G$13,MATCH(lehmad!$C59,pullid!$B$2:$B$13,0))</f>
        <v>90</v>
      </c>
      <c r="K59">
        <f>INDEX(pullid!H$2:H$13,MATCH(lehmad!$C59,pullid!$B$2:$B$13,0))</f>
        <v>108</v>
      </c>
      <c r="L59">
        <f>INDEX(pullid!I$2:I$13,MATCH(lehmad!$C59,pullid!$B$2:$B$13,0))</f>
        <v>87</v>
      </c>
      <c r="M59">
        <f>INDEX(pullid!J$2:J$13,MATCH(lehmad!$C59,pullid!$B$2:$B$13,0))</f>
        <v>97</v>
      </c>
    </row>
    <row r="60" spans="1:13" x14ac:dyDescent="0.25">
      <c r="A60" s="2" t="s">
        <v>259</v>
      </c>
      <c r="B60" s="1">
        <v>38452</v>
      </c>
      <c r="C60">
        <v>56172</v>
      </c>
      <c r="D60">
        <v>117</v>
      </c>
      <c r="E60">
        <v>1</v>
      </c>
      <c r="F60" t="str">
        <f>INDEX(pullid!A$2:A$13,MATCH(lehmad!$C60,pullid!$B$2:$B$13,0))</f>
        <v>DYNASTY-ET</v>
      </c>
      <c r="G60">
        <f>INDEX(pullid!C$2:C$13,MATCH(lehmad!$C60,pullid!$B$2:$B$13,0))</f>
        <v>1998</v>
      </c>
      <c r="H60">
        <f>INDEX(pullid!E$2:E$13,MATCH(lehmad!$C60,pullid!$B$2:$B$13,0))</f>
        <v>124</v>
      </c>
      <c r="I60">
        <f>INDEX(pullid!F$2:F$13,MATCH(lehmad!$C60,pullid!$B$2:$B$13,0))</f>
        <v>92</v>
      </c>
      <c r="J60">
        <f>INDEX(pullid!G$2:G$13,MATCH(lehmad!$C60,pullid!$B$2:$B$13,0))</f>
        <v>90</v>
      </c>
      <c r="K60">
        <f>INDEX(pullid!H$2:H$13,MATCH(lehmad!$C60,pullid!$B$2:$B$13,0))</f>
        <v>108</v>
      </c>
      <c r="L60">
        <f>INDEX(pullid!I$2:I$13,MATCH(lehmad!$C60,pullid!$B$2:$B$13,0))</f>
        <v>87</v>
      </c>
      <c r="M60">
        <f>INDEX(pullid!J$2:J$13,MATCH(lehmad!$C60,pullid!$B$2:$B$13,0))</f>
        <v>97</v>
      </c>
    </row>
    <row r="61" spans="1:13" x14ac:dyDescent="0.25">
      <c r="A61" s="2" t="s">
        <v>260</v>
      </c>
      <c r="B61" s="1">
        <v>38453</v>
      </c>
      <c r="C61">
        <v>56172</v>
      </c>
      <c r="D61">
        <v>105</v>
      </c>
      <c r="E61">
        <v>0.93799999999999994</v>
      </c>
      <c r="F61" t="str">
        <f>INDEX(pullid!A$2:A$13,MATCH(lehmad!$C61,pullid!$B$2:$B$13,0))</f>
        <v>DYNASTY-ET</v>
      </c>
      <c r="G61">
        <f>INDEX(pullid!C$2:C$13,MATCH(lehmad!$C61,pullid!$B$2:$B$13,0))</f>
        <v>1998</v>
      </c>
      <c r="H61">
        <f>INDEX(pullid!E$2:E$13,MATCH(lehmad!$C61,pullid!$B$2:$B$13,0))</f>
        <v>124</v>
      </c>
      <c r="I61">
        <f>INDEX(pullid!F$2:F$13,MATCH(lehmad!$C61,pullid!$B$2:$B$13,0))</f>
        <v>92</v>
      </c>
      <c r="J61">
        <f>INDEX(pullid!G$2:G$13,MATCH(lehmad!$C61,pullid!$B$2:$B$13,0))</f>
        <v>90</v>
      </c>
      <c r="K61">
        <f>INDEX(pullid!H$2:H$13,MATCH(lehmad!$C61,pullid!$B$2:$B$13,0))</f>
        <v>108</v>
      </c>
      <c r="L61">
        <f>INDEX(pullid!I$2:I$13,MATCH(lehmad!$C61,pullid!$B$2:$B$13,0))</f>
        <v>87</v>
      </c>
      <c r="M61">
        <f>INDEX(pullid!J$2:J$13,MATCH(lehmad!$C61,pullid!$B$2:$B$13,0))</f>
        <v>97</v>
      </c>
    </row>
    <row r="62" spans="1:13" x14ac:dyDescent="0.25">
      <c r="A62" s="2" t="s">
        <v>261</v>
      </c>
      <c r="B62" s="1">
        <v>38453</v>
      </c>
      <c r="C62">
        <v>56172</v>
      </c>
      <c r="D62">
        <v>88</v>
      </c>
      <c r="E62">
        <v>1</v>
      </c>
      <c r="F62" t="str">
        <f>INDEX(pullid!A$2:A$13,MATCH(lehmad!$C62,pullid!$B$2:$B$13,0))</f>
        <v>DYNASTY-ET</v>
      </c>
      <c r="G62">
        <f>INDEX(pullid!C$2:C$13,MATCH(lehmad!$C62,pullid!$B$2:$B$13,0))</f>
        <v>1998</v>
      </c>
      <c r="H62">
        <f>INDEX(pullid!E$2:E$13,MATCH(lehmad!$C62,pullid!$B$2:$B$13,0))</f>
        <v>124</v>
      </c>
      <c r="I62">
        <f>INDEX(pullid!F$2:F$13,MATCH(lehmad!$C62,pullid!$B$2:$B$13,0))</f>
        <v>92</v>
      </c>
      <c r="J62">
        <f>INDEX(pullid!G$2:G$13,MATCH(lehmad!$C62,pullid!$B$2:$B$13,0))</f>
        <v>90</v>
      </c>
      <c r="K62">
        <f>INDEX(pullid!H$2:H$13,MATCH(lehmad!$C62,pullid!$B$2:$B$13,0))</f>
        <v>108</v>
      </c>
      <c r="L62">
        <f>INDEX(pullid!I$2:I$13,MATCH(lehmad!$C62,pullid!$B$2:$B$13,0))</f>
        <v>87</v>
      </c>
      <c r="M62">
        <f>INDEX(pullid!J$2:J$13,MATCH(lehmad!$C62,pullid!$B$2:$B$13,0))</f>
        <v>97</v>
      </c>
    </row>
    <row r="63" spans="1:13" x14ac:dyDescent="0.25">
      <c r="A63" s="2" t="s">
        <v>262</v>
      </c>
      <c r="B63" s="1">
        <v>38454</v>
      </c>
      <c r="C63">
        <v>56172</v>
      </c>
      <c r="D63">
        <v>112</v>
      </c>
      <c r="E63">
        <v>0.90700000000000003</v>
      </c>
      <c r="F63" t="str">
        <f>INDEX(pullid!A$2:A$13,MATCH(lehmad!$C63,pullid!$B$2:$B$13,0))</f>
        <v>DYNASTY-ET</v>
      </c>
      <c r="G63">
        <f>INDEX(pullid!C$2:C$13,MATCH(lehmad!$C63,pullid!$B$2:$B$13,0))</f>
        <v>1998</v>
      </c>
      <c r="H63">
        <f>INDEX(pullid!E$2:E$13,MATCH(lehmad!$C63,pullid!$B$2:$B$13,0))</f>
        <v>124</v>
      </c>
      <c r="I63">
        <f>INDEX(pullid!F$2:F$13,MATCH(lehmad!$C63,pullid!$B$2:$B$13,0))</f>
        <v>92</v>
      </c>
      <c r="J63">
        <f>INDEX(pullid!G$2:G$13,MATCH(lehmad!$C63,pullid!$B$2:$B$13,0))</f>
        <v>90</v>
      </c>
      <c r="K63">
        <f>INDEX(pullid!H$2:H$13,MATCH(lehmad!$C63,pullid!$B$2:$B$13,0))</f>
        <v>108</v>
      </c>
      <c r="L63">
        <f>INDEX(pullid!I$2:I$13,MATCH(lehmad!$C63,pullid!$B$2:$B$13,0))</f>
        <v>87</v>
      </c>
      <c r="M63">
        <f>INDEX(pullid!J$2:J$13,MATCH(lehmad!$C63,pullid!$B$2:$B$13,0))</f>
        <v>97</v>
      </c>
    </row>
    <row r="64" spans="1:13" x14ac:dyDescent="0.25">
      <c r="A64" s="2" t="s">
        <v>263</v>
      </c>
      <c r="B64" s="1">
        <v>38458</v>
      </c>
      <c r="C64">
        <v>56172</v>
      </c>
      <c r="D64">
        <v>95</v>
      </c>
      <c r="E64">
        <v>1</v>
      </c>
      <c r="F64" t="str">
        <f>INDEX(pullid!A$2:A$13,MATCH(lehmad!$C64,pullid!$B$2:$B$13,0))</f>
        <v>DYNASTY-ET</v>
      </c>
      <c r="G64">
        <f>INDEX(pullid!C$2:C$13,MATCH(lehmad!$C64,pullid!$B$2:$B$13,0))</f>
        <v>1998</v>
      </c>
      <c r="H64">
        <f>INDEX(pullid!E$2:E$13,MATCH(lehmad!$C64,pullid!$B$2:$B$13,0))</f>
        <v>124</v>
      </c>
      <c r="I64">
        <f>INDEX(pullid!F$2:F$13,MATCH(lehmad!$C64,pullid!$B$2:$B$13,0))</f>
        <v>92</v>
      </c>
      <c r="J64">
        <f>INDEX(pullid!G$2:G$13,MATCH(lehmad!$C64,pullid!$B$2:$B$13,0))</f>
        <v>90</v>
      </c>
      <c r="K64">
        <f>INDEX(pullid!H$2:H$13,MATCH(lehmad!$C64,pullid!$B$2:$B$13,0))</f>
        <v>108</v>
      </c>
      <c r="L64">
        <f>INDEX(pullid!I$2:I$13,MATCH(lehmad!$C64,pullid!$B$2:$B$13,0))</f>
        <v>87</v>
      </c>
      <c r="M64">
        <f>INDEX(pullid!J$2:J$13,MATCH(lehmad!$C64,pullid!$B$2:$B$13,0))</f>
        <v>97</v>
      </c>
    </row>
    <row r="65" spans="1:13" x14ac:dyDescent="0.25">
      <c r="A65" s="2" t="s">
        <v>264</v>
      </c>
      <c r="B65" s="1">
        <v>38458</v>
      </c>
      <c r="C65">
        <v>56172</v>
      </c>
      <c r="D65">
        <v>113</v>
      </c>
      <c r="E65">
        <v>1</v>
      </c>
      <c r="F65" t="str">
        <f>INDEX(pullid!A$2:A$13,MATCH(lehmad!$C65,pullid!$B$2:$B$13,0))</f>
        <v>DYNASTY-ET</v>
      </c>
      <c r="G65">
        <f>INDEX(pullid!C$2:C$13,MATCH(lehmad!$C65,pullid!$B$2:$B$13,0))</f>
        <v>1998</v>
      </c>
      <c r="H65">
        <f>INDEX(pullid!E$2:E$13,MATCH(lehmad!$C65,pullid!$B$2:$B$13,0))</f>
        <v>124</v>
      </c>
      <c r="I65">
        <f>INDEX(pullid!F$2:F$13,MATCH(lehmad!$C65,pullid!$B$2:$B$13,0))</f>
        <v>92</v>
      </c>
      <c r="J65">
        <f>INDEX(pullid!G$2:G$13,MATCH(lehmad!$C65,pullid!$B$2:$B$13,0))</f>
        <v>90</v>
      </c>
      <c r="K65">
        <f>INDEX(pullid!H$2:H$13,MATCH(lehmad!$C65,pullid!$B$2:$B$13,0))</f>
        <v>108</v>
      </c>
      <c r="L65">
        <f>INDEX(pullid!I$2:I$13,MATCH(lehmad!$C65,pullid!$B$2:$B$13,0))</f>
        <v>87</v>
      </c>
      <c r="M65">
        <f>INDEX(pullid!J$2:J$13,MATCH(lehmad!$C65,pullid!$B$2:$B$13,0))</f>
        <v>97</v>
      </c>
    </row>
    <row r="66" spans="1:13" x14ac:dyDescent="0.25">
      <c r="A66" s="2" t="s">
        <v>265</v>
      </c>
      <c r="B66" s="1">
        <v>38458</v>
      </c>
      <c r="C66">
        <v>56172</v>
      </c>
      <c r="D66">
        <v>100</v>
      </c>
      <c r="E66">
        <v>0.92500000000000004</v>
      </c>
      <c r="F66" t="str">
        <f>INDEX(pullid!A$2:A$13,MATCH(lehmad!$C66,pullid!$B$2:$B$13,0))</f>
        <v>DYNASTY-ET</v>
      </c>
      <c r="G66">
        <f>INDEX(pullid!C$2:C$13,MATCH(lehmad!$C66,pullid!$B$2:$B$13,0))</f>
        <v>1998</v>
      </c>
      <c r="H66">
        <f>INDEX(pullid!E$2:E$13,MATCH(lehmad!$C66,pullid!$B$2:$B$13,0))</f>
        <v>124</v>
      </c>
      <c r="I66">
        <f>INDEX(pullid!F$2:F$13,MATCH(lehmad!$C66,pullid!$B$2:$B$13,0))</f>
        <v>92</v>
      </c>
      <c r="J66">
        <f>INDEX(pullid!G$2:G$13,MATCH(lehmad!$C66,pullid!$B$2:$B$13,0))</f>
        <v>90</v>
      </c>
      <c r="K66">
        <f>INDEX(pullid!H$2:H$13,MATCH(lehmad!$C66,pullid!$B$2:$B$13,0))</f>
        <v>108</v>
      </c>
      <c r="L66">
        <f>INDEX(pullid!I$2:I$13,MATCH(lehmad!$C66,pullid!$B$2:$B$13,0))</f>
        <v>87</v>
      </c>
      <c r="M66">
        <f>INDEX(pullid!J$2:J$13,MATCH(lehmad!$C66,pullid!$B$2:$B$13,0))</f>
        <v>97</v>
      </c>
    </row>
    <row r="67" spans="1:13" x14ac:dyDescent="0.25">
      <c r="A67" s="2" t="s">
        <v>266</v>
      </c>
      <c r="B67" s="1">
        <v>38459</v>
      </c>
      <c r="C67">
        <v>56172</v>
      </c>
      <c r="D67">
        <v>125</v>
      </c>
      <c r="E67">
        <v>1</v>
      </c>
      <c r="F67" t="str">
        <f>INDEX(pullid!A$2:A$13,MATCH(lehmad!$C67,pullid!$B$2:$B$13,0))</f>
        <v>DYNASTY-ET</v>
      </c>
      <c r="G67">
        <f>INDEX(pullid!C$2:C$13,MATCH(lehmad!$C67,pullid!$B$2:$B$13,0))</f>
        <v>1998</v>
      </c>
      <c r="H67">
        <f>INDEX(pullid!E$2:E$13,MATCH(lehmad!$C67,pullid!$B$2:$B$13,0))</f>
        <v>124</v>
      </c>
      <c r="I67">
        <f>INDEX(pullid!F$2:F$13,MATCH(lehmad!$C67,pullid!$B$2:$B$13,0))</f>
        <v>92</v>
      </c>
      <c r="J67">
        <f>INDEX(pullid!G$2:G$13,MATCH(lehmad!$C67,pullid!$B$2:$B$13,0))</f>
        <v>90</v>
      </c>
      <c r="K67">
        <f>INDEX(pullid!H$2:H$13,MATCH(lehmad!$C67,pullid!$B$2:$B$13,0))</f>
        <v>108</v>
      </c>
      <c r="L67">
        <f>INDEX(pullid!I$2:I$13,MATCH(lehmad!$C67,pullid!$B$2:$B$13,0))</f>
        <v>87</v>
      </c>
      <c r="M67">
        <f>INDEX(pullid!J$2:J$13,MATCH(lehmad!$C67,pullid!$B$2:$B$13,0))</f>
        <v>97</v>
      </c>
    </row>
    <row r="68" spans="1:13" x14ac:dyDescent="0.25">
      <c r="A68" s="2" t="s">
        <v>267</v>
      </c>
      <c r="B68" s="1">
        <v>38461</v>
      </c>
      <c r="C68">
        <v>56172</v>
      </c>
      <c r="D68">
        <v>125</v>
      </c>
      <c r="E68">
        <v>0.89100000000000001</v>
      </c>
      <c r="F68" t="str">
        <f>INDEX(pullid!A$2:A$13,MATCH(lehmad!$C68,pullid!$B$2:$B$13,0))</f>
        <v>DYNASTY-ET</v>
      </c>
      <c r="G68">
        <f>INDEX(pullid!C$2:C$13,MATCH(lehmad!$C68,pullid!$B$2:$B$13,0))</f>
        <v>1998</v>
      </c>
      <c r="H68">
        <f>INDEX(pullid!E$2:E$13,MATCH(lehmad!$C68,pullid!$B$2:$B$13,0))</f>
        <v>124</v>
      </c>
      <c r="I68">
        <f>INDEX(pullid!F$2:F$13,MATCH(lehmad!$C68,pullid!$B$2:$B$13,0))</f>
        <v>92</v>
      </c>
      <c r="J68">
        <f>INDEX(pullid!G$2:G$13,MATCH(lehmad!$C68,pullid!$B$2:$B$13,0))</f>
        <v>90</v>
      </c>
      <c r="K68">
        <f>INDEX(pullid!H$2:H$13,MATCH(lehmad!$C68,pullid!$B$2:$B$13,0))</f>
        <v>108</v>
      </c>
      <c r="L68">
        <f>INDEX(pullid!I$2:I$13,MATCH(lehmad!$C68,pullid!$B$2:$B$13,0))</f>
        <v>87</v>
      </c>
      <c r="M68">
        <f>INDEX(pullid!J$2:J$13,MATCH(lehmad!$C68,pullid!$B$2:$B$13,0))</f>
        <v>97</v>
      </c>
    </row>
    <row r="69" spans="1:13" x14ac:dyDescent="0.25">
      <c r="A69" s="2" t="s">
        <v>268</v>
      </c>
      <c r="B69" s="1">
        <v>38465</v>
      </c>
      <c r="C69">
        <v>56172</v>
      </c>
      <c r="D69">
        <v>108</v>
      </c>
      <c r="E69">
        <v>0.90700000000000003</v>
      </c>
      <c r="F69" t="str">
        <f>INDEX(pullid!A$2:A$13,MATCH(lehmad!$C69,pullid!$B$2:$B$13,0))</f>
        <v>DYNASTY-ET</v>
      </c>
      <c r="G69">
        <f>INDEX(pullid!C$2:C$13,MATCH(lehmad!$C69,pullid!$B$2:$B$13,0))</f>
        <v>1998</v>
      </c>
      <c r="H69">
        <f>INDEX(pullid!E$2:E$13,MATCH(lehmad!$C69,pullid!$B$2:$B$13,0))</f>
        <v>124</v>
      </c>
      <c r="I69">
        <f>INDEX(pullid!F$2:F$13,MATCH(lehmad!$C69,pullid!$B$2:$B$13,0))</f>
        <v>92</v>
      </c>
      <c r="J69">
        <f>INDEX(pullid!G$2:G$13,MATCH(lehmad!$C69,pullid!$B$2:$B$13,0))</f>
        <v>90</v>
      </c>
      <c r="K69">
        <f>INDEX(pullid!H$2:H$13,MATCH(lehmad!$C69,pullid!$B$2:$B$13,0))</f>
        <v>108</v>
      </c>
      <c r="L69">
        <f>INDEX(pullid!I$2:I$13,MATCH(lehmad!$C69,pullid!$B$2:$B$13,0))</f>
        <v>87</v>
      </c>
      <c r="M69">
        <f>INDEX(pullid!J$2:J$13,MATCH(lehmad!$C69,pullid!$B$2:$B$13,0))</f>
        <v>97</v>
      </c>
    </row>
    <row r="70" spans="1:13" x14ac:dyDescent="0.25">
      <c r="A70" s="2" t="s">
        <v>269</v>
      </c>
      <c r="B70" s="1">
        <v>38465</v>
      </c>
      <c r="C70">
        <v>56172</v>
      </c>
      <c r="D70">
        <v>108</v>
      </c>
      <c r="E70">
        <v>1</v>
      </c>
      <c r="F70" t="str">
        <f>INDEX(pullid!A$2:A$13,MATCH(lehmad!$C70,pullid!$B$2:$B$13,0))</f>
        <v>DYNASTY-ET</v>
      </c>
      <c r="G70">
        <f>INDEX(pullid!C$2:C$13,MATCH(lehmad!$C70,pullid!$B$2:$B$13,0))</f>
        <v>1998</v>
      </c>
      <c r="H70">
        <f>INDEX(pullid!E$2:E$13,MATCH(lehmad!$C70,pullid!$B$2:$B$13,0))</f>
        <v>124</v>
      </c>
      <c r="I70">
        <f>INDEX(pullid!F$2:F$13,MATCH(lehmad!$C70,pullid!$B$2:$B$13,0))</f>
        <v>92</v>
      </c>
      <c r="J70">
        <f>INDEX(pullid!G$2:G$13,MATCH(lehmad!$C70,pullid!$B$2:$B$13,0))</f>
        <v>90</v>
      </c>
      <c r="K70">
        <f>INDEX(pullid!H$2:H$13,MATCH(lehmad!$C70,pullid!$B$2:$B$13,0))</f>
        <v>108</v>
      </c>
      <c r="L70">
        <f>INDEX(pullid!I$2:I$13,MATCH(lehmad!$C70,pullid!$B$2:$B$13,0))</f>
        <v>87</v>
      </c>
      <c r="M70">
        <f>INDEX(pullid!J$2:J$13,MATCH(lehmad!$C70,pullid!$B$2:$B$13,0))</f>
        <v>97</v>
      </c>
    </row>
    <row r="71" spans="1:13" x14ac:dyDescent="0.25">
      <c r="A71" s="2" t="s">
        <v>270</v>
      </c>
      <c r="B71" s="1">
        <v>38466</v>
      </c>
      <c r="C71">
        <v>56172</v>
      </c>
      <c r="D71">
        <v>95</v>
      </c>
      <c r="E71">
        <v>0.91500000000000004</v>
      </c>
      <c r="F71" t="str">
        <f>INDEX(pullid!A$2:A$13,MATCH(lehmad!$C71,pullid!$B$2:$B$13,0))</f>
        <v>DYNASTY-ET</v>
      </c>
      <c r="G71">
        <f>INDEX(pullid!C$2:C$13,MATCH(lehmad!$C71,pullid!$B$2:$B$13,0))</f>
        <v>1998</v>
      </c>
      <c r="H71">
        <f>INDEX(pullid!E$2:E$13,MATCH(lehmad!$C71,pullid!$B$2:$B$13,0))</f>
        <v>124</v>
      </c>
      <c r="I71">
        <f>INDEX(pullid!F$2:F$13,MATCH(lehmad!$C71,pullid!$B$2:$B$13,0))</f>
        <v>92</v>
      </c>
      <c r="J71">
        <f>INDEX(pullid!G$2:G$13,MATCH(lehmad!$C71,pullid!$B$2:$B$13,0))</f>
        <v>90</v>
      </c>
      <c r="K71">
        <f>INDEX(pullid!H$2:H$13,MATCH(lehmad!$C71,pullid!$B$2:$B$13,0))</f>
        <v>108</v>
      </c>
      <c r="L71">
        <f>INDEX(pullid!I$2:I$13,MATCH(lehmad!$C71,pullid!$B$2:$B$13,0))</f>
        <v>87</v>
      </c>
      <c r="M71">
        <f>INDEX(pullid!J$2:J$13,MATCH(lehmad!$C71,pullid!$B$2:$B$13,0))</f>
        <v>97</v>
      </c>
    </row>
    <row r="72" spans="1:13" x14ac:dyDescent="0.25">
      <c r="A72" s="2" t="s">
        <v>271</v>
      </c>
      <c r="B72" s="1">
        <v>38467</v>
      </c>
      <c r="C72">
        <v>56172</v>
      </c>
      <c r="D72">
        <v>112</v>
      </c>
      <c r="E72">
        <v>0.92600000000000005</v>
      </c>
      <c r="F72" t="str">
        <f>INDEX(pullid!A$2:A$13,MATCH(lehmad!$C72,pullid!$B$2:$B$13,0))</f>
        <v>DYNASTY-ET</v>
      </c>
      <c r="G72">
        <f>INDEX(pullid!C$2:C$13,MATCH(lehmad!$C72,pullid!$B$2:$B$13,0))</f>
        <v>1998</v>
      </c>
      <c r="H72">
        <f>INDEX(pullid!E$2:E$13,MATCH(lehmad!$C72,pullid!$B$2:$B$13,0))</f>
        <v>124</v>
      </c>
      <c r="I72">
        <f>INDEX(pullid!F$2:F$13,MATCH(lehmad!$C72,pullid!$B$2:$B$13,0))</f>
        <v>92</v>
      </c>
      <c r="J72">
        <f>INDEX(pullid!G$2:G$13,MATCH(lehmad!$C72,pullid!$B$2:$B$13,0))</f>
        <v>90</v>
      </c>
      <c r="K72">
        <f>INDEX(pullid!H$2:H$13,MATCH(lehmad!$C72,pullid!$B$2:$B$13,0))</f>
        <v>108</v>
      </c>
      <c r="L72">
        <f>INDEX(pullid!I$2:I$13,MATCH(lehmad!$C72,pullid!$B$2:$B$13,0))</f>
        <v>87</v>
      </c>
      <c r="M72">
        <f>INDEX(pullid!J$2:J$13,MATCH(lehmad!$C72,pullid!$B$2:$B$13,0))</f>
        <v>97</v>
      </c>
    </row>
    <row r="73" spans="1:13" x14ac:dyDescent="0.25">
      <c r="A73" s="2" t="s">
        <v>272</v>
      </c>
      <c r="B73" s="1">
        <v>38469</v>
      </c>
      <c r="C73">
        <v>56172</v>
      </c>
      <c r="D73">
        <v>110</v>
      </c>
      <c r="E73">
        <v>1</v>
      </c>
      <c r="F73" t="str">
        <f>INDEX(pullid!A$2:A$13,MATCH(lehmad!$C73,pullid!$B$2:$B$13,0))</f>
        <v>DYNASTY-ET</v>
      </c>
      <c r="G73">
        <f>INDEX(pullid!C$2:C$13,MATCH(lehmad!$C73,pullid!$B$2:$B$13,0))</f>
        <v>1998</v>
      </c>
      <c r="H73">
        <f>INDEX(pullid!E$2:E$13,MATCH(lehmad!$C73,pullid!$B$2:$B$13,0))</f>
        <v>124</v>
      </c>
      <c r="I73">
        <f>INDEX(pullid!F$2:F$13,MATCH(lehmad!$C73,pullid!$B$2:$B$13,0))</f>
        <v>92</v>
      </c>
      <c r="J73">
        <f>INDEX(pullid!G$2:G$13,MATCH(lehmad!$C73,pullid!$B$2:$B$13,0))</f>
        <v>90</v>
      </c>
      <c r="K73">
        <f>INDEX(pullid!H$2:H$13,MATCH(lehmad!$C73,pullid!$B$2:$B$13,0))</f>
        <v>108</v>
      </c>
      <c r="L73">
        <f>INDEX(pullid!I$2:I$13,MATCH(lehmad!$C73,pullid!$B$2:$B$13,0))</f>
        <v>87</v>
      </c>
      <c r="M73">
        <f>INDEX(pullid!J$2:J$13,MATCH(lehmad!$C73,pullid!$B$2:$B$13,0))</f>
        <v>97</v>
      </c>
    </row>
    <row r="74" spans="1:13" x14ac:dyDescent="0.25">
      <c r="A74" s="2" t="s">
        <v>273</v>
      </c>
      <c r="B74" s="1">
        <v>38471</v>
      </c>
      <c r="C74">
        <v>56172</v>
      </c>
      <c r="D74">
        <v>118</v>
      </c>
      <c r="E74">
        <v>1</v>
      </c>
      <c r="F74" t="str">
        <f>INDEX(pullid!A$2:A$13,MATCH(lehmad!$C74,pullid!$B$2:$B$13,0))</f>
        <v>DYNASTY-ET</v>
      </c>
      <c r="G74">
        <f>INDEX(pullid!C$2:C$13,MATCH(lehmad!$C74,pullid!$B$2:$B$13,0))</f>
        <v>1998</v>
      </c>
      <c r="H74">
        <f>INDEX(pullid!E$2:E$13,MATCH(lehmad!$C74,pullid!$B$2:$B$13,0))</f>
        <v>124</v>
      </c>
      <c r="I74">
        <f>INDEX(pullid!F$2:F$13,MATCH(lehmad!$C74,pullid!$B$2:$B$13,0))</f>
        <v>92</v>
      </c>
      <c r="J74">
        <f>INDEX(pullid!G$2:G$13,MATCH(lehmad!$C74,pullid!$B$2:$B$13,0))</f>
        <v>90</v>
      </c>
      <c r="K74">
        <f>INDEX(pullid!H$2:H$13,MATCH(lehmad!$C74,pullid!$B$2:$B$13,0))</f>
        <v>108</v>
      </c>
      <c r="L74">
        <f>INDEX(pullid!I$2:I$13,MATCH(lehmad!$C74,pullid!$B$2:$B$13,0))</f>
        <v>87</v>
      </c>
      <c r="M74">
        <f>INDEX(pullid!J$2:J$13,MATCH(lehmad!$C74,pullid!$B$2:$B$13,0))</f>
        <v>97</v>
      </c>
    </row>
    <row r="75" spans="1:13" x14ac:dyDescent="0.25">
      <c r="A75" s="2" t="s">
        <v>274</v>
      </c>
      <c r="B75" s="1">
        <v>38471</v>
      </c>
      <c r="C75">
        <v>56172</v>
      </c>
      <c r="D75">
        <v>108</v>
      </c>
      <c r="E75">
        <v>0.93799999999999994</v>
      </c>
      <c r="F75" t="str">
        <f>INDEX(pullid!A$2:A$13,MATCH(lehmad!$C75,pullid!$B$2:$B$13,0))</f>
        <v>DYNASTY-ET</v>
      </c>
      <c r="G75">
        <f>INDEX(pullid!C$2:C$13,MATCH(lehmad!$C75,pullid!$B$2:$B$13,0))</f>
        <v>1998</v>
      </c>
      <c r="H75">
        <f>INDEX(pullid!E$2:E$13,MATCH(lehmad!$C75,pullid!$B$2:$B$13,0))</f>
        <v>124</v>
      </c>
      <c r="I75">
        <f>INDEX(pullid!F$2:F$13,MATCH(lehmad!$C75,pullid!$B$2:$B$13,0))</f>
        <v>92</v>
      </c>
      <c r="J75">
        <f>INDEX(pullid!G$2:G$13,MATCH(lehmad!$C75,pullid!$B$2:$B$13,0))</f>
        <v>90</v>
      </c>
      <c r="K75">
        <f>INDEX(pullid!H$2:H$13,MATCH(lehmad!$C75,pullid!$B$2:$B$13,0))</f>
        <v>108</v>
      </c>
      <c r="L75">
        <f>INDEX(pullid!I$2:I$13,MATCH(lehmad!$C75,pullid!$B$2:$B$13,0))</f>
        <v>87</v>
      </c>
      <c r="M75">
        <f>INDEX(pullid!J$2:J$13,MATCH(lehmad!$C75,pullid!$B$2:$B$13,0))</f>
        <v>97</v>
      </c>
    </row>
    <row r="76" spans="1:13" x14ac:dyDescent="0.25">
      <c r="A76" s="2" t="s">
        <v>275</v>
      </c>
      <c r="B76" s="1">
        <v>38472</v>
      </c>
      <c r="C76">
        <v>56172</v>
      </c>
      <c r="D76">
        <v>118</v>
      </c>
      <c r="E76">
        <v>1</v>
      </c>
      <c r="F76" t="str">
        <f>INDEX(pullid!A$2:A$13,MATCH(lehmad!$C76,pullid!$B$2:$B$13,0))</f>
        <v>DYNASTY-ET</v>
      </c>
      <c r="G76">
        <f>INDEX(pullid!C$2:C$13,MATCH(lehmad!$C76,pullid!$B$2:$B$13,0))</f>
        <v>1998</v>
      </c>
      <c r="H76">
        <f>INDEX(pullid!E$2:E$13,MATCH(lehmad!$C76,pullid!$B$2:$B$13,0))</f>
        <v>124</v>
      </c>
      <c r="I76">
        <f>INDEX(pullid!F$2:F$13,MATCH(lehmad!$C76,pullid!$B$2:$B$13,0))</f>
        <v>92</v>
      </c>
      <c r="J76">
        <f>INDEX(pullid!G$2:G$13,MATCH(lehmad!$C76,pullid!$B$2:$B$13,0))</f>
        <v>90</v>
      </c>
      <c r="K76">
        <f>INDEX(pullid!H$2:H$13,MATCH(lehmad!$C76,pullid!$B$2:$B$13,0))</f>
        <v>108</v>
      </c>
      <c r="L76">
        <f>INDEX(pullid!I$2:I$13,MATCH(lehmad!$C76,pullid!$B$2:$B$13,0))</f>
        <v>87</v>
      </c>
      <c r="M76">
        <f>INDEX(pullid!J$2:J$13,MATCH(lehmad!$C76,pullid!$B$2:$B$13,0))</f>
        <v>97</v>
      </c>
    </row>
    <row r="77" spans="1:13" x14ac:dyDescent="0.25">
      <c r="A77" s="2" t="s">
        <v>276</v>
      </c>
      <c r="B77" s="1">
        <v>38476</v>
      </c>
      <c r="C77">
        <v>56172</v>
      </c>
      <c r="D77">
        <v>82</v>
      </c>
      <c r="E77">
        <v>0.92200000000000004</v>
      </c>
      <c r="F77" t="str">
        <f>INDEX(pullid!A$2:A$13,MATCH(lehmad!$C77,pullid!$B$2:$B$13,0))</f>
        <v>DYNASTY-ET</v>
      </c>
      <c r="G77">
        <f>INDEX(pullid!C$2:C$13,MATCH(lehmad!$C77,pullid!$B$2:$B$13,0))</f>
        <v>1998</v>
      </c>
      <c r="H77">
        <f>INDEX(pullid!E$2:E$13,MATCH(lehmad!$C77,pullid!$B$2:$B$13,0))</f>
        <v>124</v>
      </c>
      <c r="I77">
        <f>INDEX(pullid!F$2:F$13,MATCH(lehmad!$C77,pullid!$B$2:$B$13,0))</f>
        <v>92</v>
      </c>
      <c r="J77">
        <f>INDEX(pullid!G$2:G$13,MATCH(lehmad!$C77,pullid!$B$2:$B$13,0))</f>
        <v>90</v>
      </c>
      <c r="K77">
        <f>INDEX(pullid!H$2:H$13,MATCH(lehmad!$C77,pullid!$B$2:$B$13,0))</f>
        <v>108</v>
      </c>
      <c r="L77">
        <f>INDEX(pullid!I$2:I$13,MATCH(lehmad!$C77,pullid!$B$2:$B$13,0))</f>
        <v>87</v>
      </c>
      <c r="M77">
        <f>INDEX(pullid!J$2:J$13,MATCH(lehmad!$C77,pullid!$B$2:$B$13,0))</f>
        <v>97</v>
      </c>
    </row>
    <row r="78" spans="1:13" x14ac:dyDescent="0.25">
      <c r="A78" s="2" t="s">
        <v>277</v>
      </c>
      <c r="B78" s="1">
        <v>38476</v>
      </c>
      <c r="C78">
        <v>56172</v>
      </c>
      <c r="D78">
        <v>116</v>
      </c>
      <c r="E78">
        <v>1</v>
      </c>
      <c r="F78" t="str">
        <f>INDEX(pullid!A$2:A$13,MATCH(lehmad!$C78,pullid!$B$2:$B$13,0))</f>
        <v>DYNASTY-ET</v>
      </c>
      <c r="G78">
        <f>INDEX(pullid!C$2:C$13,MATCH(lehmad!$C78,pullid!$B$2:$B$13,0))</f>
        <v>1998</v>
      </c>
      <c r="H78">
        <f>INDEX(pullid!E$2:E$13,MATCH(lehmad!$C78,pullid!$B$2:$B$13,0))</f>
        <v>124</v>
      </c>
      <c r="I78">
        <f>INDEX(pullid!F$2:F$13,MATCH(lehmad!$C78,pullid!$B$2:$B$13,0))</f>
        <v>92</v>
      </c>
      <c r="J78">
        <f>INDEX(pullid!G$2:G$13,MATCH(lehmad!$C78,pullid!$B$2:$B$13,0))</f>
        <v>90</v>
      </c>
      <c r="K78">
        <f>INDEX(pullid!H$2:H$13,MATCH(lehmad!$C78,pullid!$B$2:$B$13,0))</f>
        <v>108</v>
      </c>
      <c r="L78">
        <f>INDEX(pullid!I$2:I$13,MATCH(lehmad!$C78,pullid!$B$2:$B$13,0))</f>
        <v>87</v>
      </c>
      <c r="M78">
        <f>INDEX(pullid!J$2:J$13,MATCH(lehmad!$C78,pullid!$B$2:$B$13,0))</f>
        <v>97</v>
      </c>
    </row>
    <row r="79" spans="1:13" x14ac:dyDescent="0.25">
      <c r="A79" s="2" t="s">
        <v>278</v>
      </c>
      <c r="B79" s="1">
        <v>38478</v>
      </c>
      <c r="C79">
        <v>56172</v>
      </c>
      <c r="D79">
        <v>96</v>
      </c>
      <c r="E79">
        <v>1</v>
      </c>
      <c r="F79" t="str">
        <f>INDEX(pullid!A$2:A$13,MATCH(lehmad!$C79,pullid!$B$2:$B$13,0))</f>
        <v>DYNASTY-ET</v>
      </c>
      <c r="G79">
        <f>INDEX(pullid!C$2:C$13,MATCH(lehmad!$C79,pullid!$B$2:$B$13,0))</f>
        <v>1998</v>
      </c>
      <c r="H79">
        <f>INDEX(pullid!E$2:E$13,MATCH(lehmad!$C79,pullid!$B$2:$B$13,0))</f>
        <v>124</v>
      </c>
      <c r="I79">
        <f>INDEX(pullid!F$2:F$13,MATCH(lehmad!$C79,pullid!$B$2:$B$13,0))</f>
        <v>92</v>
      </c>
      <c r="J79">
        <f>INDEX(pullid!G$2:G$13,MATCH(lehmad!$C79,pullid!$B$2:$B$13,0))</f>
        <v>90</v>
      </c>
      <c r="K79">
        <f>INDEX(pullid!H$2:H$13,MATCH(lehmad!$C79,pullid!$B$2:$B$13,0))</f>
        <v>108</v>
      </c>
      <c r="L79">
        <f>INDEX(pullid!I$2:I$13,MATCH(lehmad!$C79,pullid!$B$2:$B$13,0))</f>
        <v>87</v>
      </c>
      <c r="M79">
        <f>INDEX(pullid!J$2:J$13,MATCH(lehmad!$C79,pullid!$B$2:$B$13,0))</f>
        <v>97</v>
      </c>
    </row>
    <row r="80" spans="1:13" x14ac:dyDescent="0.25">
      <c r="A80" s="2" t="s">
        <v>279</v>
      </c>
      <c r="B80" s="1">
        <v>38480</v>
      </c>
      <c r="C80">
        <v>56172</v>
      </c>
      <c r="D80">
        <v>105</v>
      </c>
      <c r="E80">
        <v>1</v>
      </c>
      <c r="F80" t="str">
        <f>INDEX(pullid!A$2:A$13,MATCH(lehmad!$C80,pullid!$B$2:$B$13,0))</f>
        <v>DYNASTY-ET</v>
      </c>
      <c r="G80">
        <f>INDEX(pullid!C$2:C$13,MATCH(lehmad!$C80,pullid!$B$2:$B$13,0))</f>
        <v>1998</v>
      </c>
      <c r="H80">
        <f>INDEX(pullid!E$2:E$13,MATCH(lehmad!$C80,pullid!$B$2:$B$13,0))</f>
        <v>124</v>
      </c>
      <c r="I80">
        <f>INDEX(pullid!F$2:F$13,MATCH(lehmad!$C80,pullid!$B$2:$B$13,0))</f>
        <v>92</v>
      </c>
      <c r="J80">
        <f>INDEX(pullid!G$2:G$13,MATCH(lehmad!$C80,pullid!$B$2:$B$13,0))</f>
        <v>90</v>
      </c>
      <c r="K80">
        <f>INDEX(pullid!H$2:H$13,MATCH(lehmad!$C80,pullid!$B$2:$B$13,0))</f>
        <v>108</v>
      </c>
      <c r="L80">
        <f>INDEX(pullid!I$2:I$13,MATCH(lehmad!$C80,pullid!$B$2:$B$13,0))</f>
        <v>87</v>
      </c>
      <c r="M80">
        <f>INDEX(pullid!J$2:J$13,MATCH(lehmad!$C80,pullid!$B$2:$B$13,0))</f>
        <v>97</v>
      </c>
    </row>
    <row r="81" spans="1:13" x14ac:dyDescent="0.25">
      <c r="A81" s="2" t="s">
        <v>280</v>
      </c>
      <c r="B81" s="1">
        <v>38481</v>
      </c>
      <c r="C81">
        <v>56172</v>
      </c>
      <c r="D81">
        <v>98</v>
      </c>
      <c r="E81">
        <v>0.875</v>
      </c>
      <c r="F81" t="str">
        <f>INDEX(pullid!A$2:A$13,MATCH(lehmad!$C81,pullid!$B$2:$B$13,0))</f>
        <v>DYNASTY-ET</v>
      </c>
      <c r="G81">
        <f>INDEX(pullid!C$2:C$13,MATCH(lehmad!$C81,pullid!$B$2:$B$13,0))</f>
        <v>1998</v>
      </c>
      <c r="H81">
        <f>INDEX(pullid!E$2:E$13,MATCH(lehmad!$C81,pullid!$B$2:$B$13,0))</f>
        <v>124</v>
      </c>
      <c r="I81">
        <f>INDEX(pullid!F$2:F$13,MATCH(lehmad!$C81,pullid!$B$2:$B$13,0))</f>
        <v>92</v>
      </c>
      <c r="J81">
        <f>INDEX(pullid!G$2:G$13,MATCH(lehmad!$C81,pullid!$B$2:$B$13,0))</f>
        <v>90</v>
      </c>
      <c r="K81">
        <f>INDEX(pullid!H$2:H$13,MATCH(lehmad!$C81,pullid!$B$2:$B$13,0))</f>
        <v>108</v>
      </c>
      <c r="L81">
        <f>INDEX(pullid!I$2:I$13,MATCH(lehmad!$C81,pullid!$B$2:$B$13,0))</f>
        <v>87</v>
      </c>
      <c r="M81">
        <f>INDEX(pullid!J$2:J$13,MATCH(lehmad!$C81,pullid!$B$2:$B$13,0))</f>
        <v>97</v>
      </c>
    </row>
    <row r="82" spans="1:13" x14ac:dyDescent="0.25">
      <c r="A82" s="2" t="s">
        <v>281</v>
      </c>
      <c r="B82" s="1">
        <v>38486</v>
      </c>
      <c r="C82">
        <v>56172</v>
      </c>
      <c r="D82">
        <v>115</v>
      </c>
      <c r="E82">
        <v>1</v>
      </c>
      <c r="F82" t="str">
        <f>INDEX(pullid!A$2:A$13,MATCH(lehmad!$C82,pullid!$B$2:$B$13,0))</f>
        <v>DYNASTY-ET</v>
      </c>
      <c r="G82">
        <f>INDEX(pullid!C$2:C$13,MATCH(lehmad!$C82,pullid!$B$2:$B$13,0))</f>
        <v>1998</v>
      </c>
      <c r="H82">
        <f>INDEX(pullid!E$2:E$13,MATCH(lehmad!$C82,pullid!$B$2:$B$13,0))</f>
        <v>124</v>
      </c>
      <c r="I82">
        <f>INDEX(pullid!F$2:F$13,MATCH(lehmad!$C82,pullid!$B$2:$B$13,0))</f>
        <v>92</v>
      </c>
      <c r="J82">
        <f>INDEX(pullid!G$2:G$13,MATCH(lehmad!$C82,pullid!$B$2:$B$13,0))</f>
        <v>90</v>
      </c>
      <c r="K82">
        <f>INDEX(pullid!H$2:H$13,MATCH(lehmad!$C82,pullid!$B$2:$B$13,0))</f>
        <v>108</v>
      </c>
      <c r="L82">
        <f>INDEX(pullid!I$2:I$13,MATCH(lehmad!$C82,pullid!$B$2:$B$13,0))</f>
        <v>87</v>
      </c>
      <c r="M82">
        <f>INDEX(pullid!J$2:J$13,MATCH(lehmad!$C82,pullid!$B$2:$B$13,0))</f>
        <v>97</v>
      </c>
    </row>
    <row r="83" spans="1:13" x14ac:dyDescent="0.25">
      <c r="A83" s="2" t="s">
        <v>282</v>
      </c>
      <c r="B83" s="1">
        <v>38487</v>
      </c>
      <c r="C83">
        <v>56172</v>
      </c>
      <c r="D83">
        <v>117</v>
      </c>
      <c r="E83">
        <v>0.93799999999999994</v>
      </c>
      <c r="F83" t="str">
        <f>INDEX(pullid!A$2:A$13,MATCH(lehmad!$C83,pullid!$B$2:$B$13,0))</f>
        <v>DYNASTY-ET</v>
      </c>
      <c r="G83">
        <f>INDEX(pullid!C$2:C$13,MATCH(lehmad!$C83,pullid!$B$2:$B$13,0))</f>
        <v>1998</v>
      </c>
      <c r="H83">
        <f>INDEX(pullid!E$2:E$13,MATCH(lehmad!$C83,pullid!$B$2:$B$13,0))</f>
        <v>124</v>
      </c>
      <c r="I83">
        <f>INDEX(pullid!F$2:F$13,MATCH(lehmad!$C83,pullid!$B$2:$B$13,0))</f>
        <v>92</v>
      </c>
      <c r="J83">
        <f>INDEX(pullid!G$2:G$13,MATCH(lehmad!$C83,pullid!$B$2:$B$13,0))</f>
        <v>90</v>
      </c>
      <c r="K83">
        <f>INDEX(pullid!H$2:H$13,MATCH(lehmad!$C83,pullid!$B$2:$B$13,0))</f>
        <v>108</v>
      </c>
      <c r="L83">
        <f>INDEX(pullid!I$2:I$13,MATCH(lehmad!$C83,pullid!$B$2:$B$13,0))</f>
        <v>87</v>
      </c>
      <c r="M83">
        <f>INDEX(pullid!J$2:J$13,MATCH(lehmad!$C83,pullid!$B$2:$B$13,0))</f>
        <v>97</v>
      </c>
    </row>
    <row r="84" spans="1:13" x14ac:dyDescent="0.25">
      <c r="A84" s="2" t="s">
        <v>283</v>
      </c>
      <c r="B84" s="1">
        <v>38487</v>
      </c>
      <c r="C84">
        <v>56172</v>
      </c>
      <c r="D84">
        <v>107</v>
      </c>
      <c r="E84">
        <v>1</v>
      </c>
      <c r="F84" t="str">
        <f>INDEX(pullid!A$2:A$13,MATCH(lehmad!$C84,pullid!$B$2:$B$13,0))</f>
        <v>DYNASTY-ET</v>
      </c>
      <c r="G84">
        <f>INDEX(pullid!C$2:C$13,MATCH(lehmad!$C84,pullid!$B$2:$B$13,0))</f>
        <v>1998</v>
      </c>
      <c r="H84">
        <f>INDEX(pullid!E$2:E$13,MATCH(lehmad!$C84,pullid!$B$2:$B$13,0))</f>
        <v>124</v>
      </c>
      <c r="I84">
        <f>INDEX(pullid!F$2:F$13,MATCH(lehmad!$C84,pullid!$B$2:$B$13,0))</f>
        <v>92</v>
      </c>
      <c r="J84">
        <f>INDEX(pullid!G$2:G$13,MATCH(lehmad!$C84,pullid!$B$2:$B$13,0))</f>
        <v>90</v>
      </c>
      <c r="K84">
        <f>INDEX(pullid!H$2:H$13,MATCH(lehmad!$C84,pullid!$B$2:$B$13,0))</f>
        <v>108</v>
      </c>
      <c r="L84">
        <f>INDEX(pullid!I$2:I$13,MATCH(lehmad!$C84,pullid!$B$2:$B$13,0))</f>
        <v>87</v>
      </c>
      <c r="M84">
        <f>INDEX(pullid!J$2:J$13,MATCH(lehmad!$C84,pullid!$B$2:$B$13,0))</f>
        <v>97</v>
      </c>
    </row>
    <row r="85" spans="1:13" x14ac:dyDescent="0.25">
      <c r="A85" s="2" t="s">
        <v>284</v>
      </c>
      <c r="B85" s="1">
        <v>38489</v>
      </c>
      <c r="C85">
        <v>56172</v>
      </c>
      <c r="D85">
        <v>105</v>
      </c>
      <c r="E85">
        <v>1</v>
      </c>
      <c r="F85" t="str">
        <f>INDEX(pullid!A$2:A$13,MATCH(lehmad!$C85,pullid!$B$2:$B$13,0))</f>
        <v>DYNASTY-ET</v>
      </c>
      <c r="G85">
        <f>INDEX(pullid!C$2:C$13,MATCH(lehmad!$C85,pullid!$B$2:$B$13,0))</f>
        <v>1998</v>
      </c>
      <c r="H85">
        <f>INDEX(pullid!E$2:E$13,MATCH(lehmad!$C85,pullid!$B$2:$B$13,0))</f>
        <v>124</v>
      </c>
      <c r="I85">
        <f>INDEX(pullid!F$2:F$13,MATCH(lehmad!$C85,pullid!$B$2:$B$13,0))</f>
        <v>92</v>
      </c>
      <c r="J85">
        <f>INDEX(pullid!G$2:G$13,MATCH(lehmad!$C85,pullid!$B$2:$B$13,0))</f>
        <v>90</v>
      </c>
      <c r="K85">
        <f>INDEX(pullid!H$2:H$13,MATCH(lehmad!$C85,pullid!$B$2:$B$13,0))</f>
        <v>108</v>
      </c>
      <c r="L85">
        <f>INDEX(pullid!I$2:I$13,MATCH(lehmad!$C85,pullid!$B$2:$B$13,0))</f>
        <v>87</v>
      </c>
      <c r="M85">
        <f>INDEX(pullid!J$2:J$13,MATCH(lehmad!$C85,pullid!$B$2:$B$13,0))</f>
        <v>97</v>
      </c>
    </row>
    <row r="86" spans="1:13" x14ac:dyDescent="0.25">
      <c r="A86" s="2" t="s">
        <v>285</v>
      </c>
      <c r="B86" s="1">
        <v>38490</v>
      </c>
      <c r="C86">
        <v>56172</v>
      </c>
      <c r="D86">
        <v>95</v>
      </c>
      <c r="E86">
        <v>0.93</v>
      </c>
      <c r="F86" t="str">
        <f>INDEX(pullid!A$2:A$13,MATCH(lehmad!$C86,pullid!$B$2:$B$13,0))</f>
        <v>DYNASTY-ET</v>
      </c>
      <c r="G86">
        <f>INDEX(pullid!C$2:C$13,MATCH(lehmad!$C86,pullid!$B$2:$B$13,0))</f>
        <v>1998</v>
      </c>
      <c r="H86">
        <f>INDEX(pullid!E$2:E$13,MATCH(lehmad!$C86,pullid!$B$2:$B$13,0))</f>
        <v>124</v>
      </c>
      <c r="I86">
        <f>INDEX(pullid!F$2:F$13,MATCH(lehmad!$C86,pullid!$B$2:$B$13,0))</f>
        <v>92</v>
      </c>
      <c r="J86">
        <f>INDEX(pullid!G$2:G$13,MATCH(lehmad!$C86,pullid!$B$2:$B$13,0))</f>
        <v>90</v>
      </c>
      <c r="K86">
        <f>INDEX(pullid!H$2:H$13,MATCH(lehmad!$C86,pullid!$B$2:$B$13,0))</f>
        <v>108</v>
      </c>
      <c r="L86">
        <f>INDEX(pullid!I$2:I$13,MATCH(lehmad!$C86,pullid!$B$2:$B$13,0))</f>
        <v>87</v>
      </c>
      <c r="M86">
        <f>INDEX(pullid!J$2:J$13,MATCH(lehmad!$C86,pullid!$B$2:$B$13,0))</f>
        <v>97</v>
      </c>
    </row>
    <row r="87" spans="1:13" x14ac:dyDescent="0.25">
      <c r="A87" s="2" t="s">
        <v>286</v>
      </c>
      <c r="B87" s="1">
        <v>38490</v>
      </c>
      <c r="C87">
        <v>56172</v>
      </c>
      <c r="D87">
        <v>122</v>
      </c>
      <c r="E87">
        <v>1</v>
      </c>
      <c r="F87" t="str">
        <f>INDEX(pullid!A$2:A$13,MATCH(lehmad!$C87,pullid!$B$2:$B$13,0))</f>
        <v>DYNASTY-ET</v>
      </c>
      <c r="G87">
        <f>INDEX(pullid!C$2:C$13,MATCH(lehmad!$C87,pullid!$B$2:$B$13,0))</f>
        <v>1998</v>
      </c>
      <c r="H87">
        <f>INDEX(pullid!E$2:E$13,MATCH(lehmad!$C87,pullid!$B$2:$B$13,0))</f>
        <v>124</v>
      </c>
      <c r="I87">
        <f>INDEX(pullid!F$2:F$13,MATCH(lehmad!$C87,pullid!$B$2:$B$13,0))</f>
        <v>92</v>
      </c>
      <c r="J87">
        <f>INDEX(pullid!G$2:G$13,MATCH(lehmad!$C87,pullid!$B$2:$B$13,0))</f>
        <v>90</v>
      </c>
      <c r="K87">
        <f>INDEX(pullid!H$2:H$13,MATCH(lehmad!$C87,pullid!$B$2:$B$13,0))</f>
        <v>108</v>
      </c>
      <c r="L87">
        <f>INDEX(pullid!I$2:I$13,MATCH(lehmad!$C87,pullid!$B$2:$B$13,0))</f>
        <v>87</v>
      </c>
      <c r="M87">
        <f>INDEX(pullid!J$2:J$13,MATCH(lehmad!$C87,pullid!$B$2:$B$13,0))</f>
        <v>97</v>
      </c>
    </row>
    <row r="88" spans="1:13" x14ac:dyDescent="0.25">
      <c r="A88" s="2" t="s">
        <v>287</v>
      </c>
      <c r="B88" s="1">
        <v>38492</v>
      </c>
      <c r="C88">
        <v>56172</v>
      </c>
      <c r="D88">
        <v>106</v>
      </c>
      <c r="E88">
        <v>1</v>
      </c>
      <c r="F88" t="str">
        <f>INDEX(pullid!A$2:A$13,MATCH(lehmad!$C88,pullid!$B$2:$B$13,0))</f>
        <v>DYNASTY-ET</v>
      </c>
      <c r="G88">
        <f>INDEX(pullid!C$2:C$13,MATCH(lehmad!$C88,pullid!$B$2:$B$13,0))</f>
        <v>1998</v>
      </c>
      <c r="H88">
        <f>INDEX(pullid!E$2:E$13,MATCH(lehmad!$C88,pullid!$B$2:$B$13,0))</f>
        <v>124</v>
      </c>
      <c r="I88">
        <f>INDEX(pullid!F$2:F$13,MATCH(lehmad!$C88,pullid!$B$2:$B$13,0))</f>
        <v>92</v>
      </c>
      <c r="J88">
        <f>INDEX(pullid!G$2:G$13,MATCH(lehmad!$C88,pullid!$B$2:$B$13,0))</f>
        <v>90</v>
      </c>
      <c r="K88">
        <f>INDEX(pullid!H$2:H$13,MATCH(lehmad!$C88,pullid!$B$2:$B$13,0))</f>
        <v>108</v>
      </c>
      <c r="L88">
        <f>INDEX(pullid!I$2:I$13,MATCH(lehmad!$C88,pullid!$B$2:$B$13,0))</f>
        <v>87</v>
      </c>
      <c r="M88">
        <f>INDEX(pullid!J$2:J$13,MATCH(lehmad!$C88,pullid!$B$2:$B$13,0))</f>
        <v>97</v>
      </c>
    </row>
    <row r="89" spans="1:13" x14ac:dyDescent="0.25">
      <c r="A89" s="2" t="s">
        <v>288</v>
      </c>
      <c r="B89" s="1">
        <v>38496</v>
      </c>
      <c r="C89">
        <v>56172</v>
      </c>
      <c r="D89">
        <v>119</v>
      </c>
      <c r="E89">
        <v>1</v>
      </c>
      <c r="F89" t="str">
        <f>INDEX(pullid!A$2:A$13,MATCH(lehmad!$C89,pullid!$B$2:$B$13,0))</f>
        <v>DYNASTY-ET</v>
      </c>
      <c r="G89">
        <f>INDEX(pullid!C$2:C$13,MATCH(lehmad!$C89,pullid!$B$2:$B$13,0))</f>
        <v>1998</v>
      </c>
      <c r="H89">
        <f>INDEX(pullid!E$2:E$13,MATCH(lehmad!$C89,pullid!$B$2:$B$13,0))</f>
        <v>124</v>
      </c>
      <c r="I89">
        <f>INDEX(pullid!F$2:F$13,MATCH(lehmad!$C89,pullid!$B$2:$B$13,0))</f>
        <v>92</v>
      </c>
      <c r="J89">
        <f>INDEX(pullid!G$2:G$13,MATCH(lehmad!$C89,pullid!$B$2:$B$13,0))</f>
        <v>90</v>
      </c>
      <c r="K89">
        <f>INDEX(pullid!H$2:H$13,MATCH(lehmad!$C89,pullid!$B$2:$B$13,0))</f>
        <v>108</v>
      </c>
      <c r="L89">
        <f>INDEX(pullid!I$2:I$13,MATCH(lehmad!$C89,pullid!$B$2:$B$13,0))</f>
        <v>87</v>
      </c>
      <c r="M89">
        <f>INDEX(pullid!J$2:J$13,MATCH(lehmad!$C89,pullid!$B$2:$B$13,0))</f>
        <v>97</v>
      </c>
    </row>
    <row r="90" spans="1:13" x14ac:dyDescent="0.25">
      <c r="A90" s="2" t="s">
        <v>289</v>
      </c>
      <c r="B90" s="1">
        <v>38496</v>
      </c>
      <c r="C90">
        <v>56172</v>
      </c>
      <c r="D90">
        <v>104</v>
      </c>
      <c r="E90">
        <v>1</v>
      </c>
      <c r="F90" t="str">
        <f>INDEX(pullid!A$2:A$13,MATCH(lehmad!$C90,pullid!$B$2:$B$13,0))</f>
        <v>DYNASTY-ET</v>
      </c>
      <c r="G90">
        <f>INDEX(pullid!C$2:C$13,MATCH(lehmad!$C90,pullid!$B$2:$B$13,0))</f>
        <v>1998</v>
      </c>
      <c r="H90">
        <f>INDEX(pullid!E$2:E$13,MATCH(lehmad!$C90,pullid!$B$2:$B$13,0))</f>
        <v>124</v>
      </c>
      <c r="I90">
        <f>INDEX(pullid!F$2:F$13,MATCH(lehmad!$C90,pullid!$B$2:$B$13,0))</f>
        <v>92</v>
      </c>
      <c r="J90">
        <f>INDEX(pullid!G$2:G$13,MATCH(lehmad!$C90,pullid!$B$2:$B$13,0))</f>
        <v>90</v>
      </c>
      <c r="K90">
        <f>INDEX(pullid!H$2:H$13,MATCH(lehmad!$C90,pullid!$B$2:$B$13,0))</f>
        <v>108</v>
      </c>
      <c r="L90">
        <f>INDEX(pullid!I$2:I$13,MATCH(lehmad!$C90,pullid!$B$2:$B$13,0))</f>
        <v>87</v>
      </c>
      <c r="M90">
        <f>INDEX(pullid!J$2:J$13,MATCH(lehmad!$C90,pullid!$B$2:$B$13,0))</f>
        <v>97</v>
      </c>
    </row>
    <row r="91" spans="1:13" x14ac:dyDescent="0.25">
      <c r="A91" s="2" t="s">
        <v>290</v>
      </c>
      <c r="B91" s="1">
        <v>38497</v>
      </c>
      <c r="C91">
        <v>56172</v>
      </c>
      <c r="D91">
        <v>104</v>
      </c>
      <c r="E91">
        <v>0.90700000000000003</v>
      </c>
      <c r="F91" t="str">
        <f>INDEX(pullid!A$2:A$13,MATCH(lehmad!$C91,pullid!$B$2:$B$13,0))</f>
        <v>DYNASTY-ET</v>
      </c>
      <c r="G91">
        <f>INDEX(pullid!C$2:C$13,MATCH(lehmad!$C91,pullid!$B$2:$B$13,0))</f>
        <v>1998</v>
      </c>
      <c r="H91">
        <f>INDEX(pullid!E$2:E$13,MATCH(lehmad!$C91,pullid!$B$2:$B$13,0))</f>
        <v>124</v>
      </c>
      <c r="I91">
        <f>INDEX(pullid!F$2:F$13,MATCH(lehmad!$C91,pullid!$B$2:$B$13,0))</f>
        <v>92</v>
      </c>
      <c r="J91">
        <f>INDEX(pullid!G$2:G$13,MATCH(lehmad!$C91,pullid!$B$2:$B$13,0))</f>
        <v>90</v>
      </c>
      <c r="K91">
        <f>INDEX(pullid!H$2:H$13,MATCH(lehmad!$C91,pullid!$B$2:$B$13,0))</f>
        <v>108</v>
      </c>
      <c r="L91">
        <f>INDEX(pullid!I$2:I$13,MATCH(lehmad!$C91,pullid!$B$2:$B$13,0))</f>
        <v>87</v>
      </c>
      <c r="M91">
        <f>INDEX(pullid!J$2:J$13,MATCH(lehmad!$C91,pullid!$B$2:$B$13,0))</f>
        <v>97</v>
      </c>
    </row>
    <row r="92" spans="1:13" x14ac:dyDescent="0.25">
      <c r="A92" s="2" t="s">
        <v>291</v>
      </c>
      <c r="B92" s="1">
        <v>38501</v>
      </c>
      <c r="C92">
        <v>56172</v>
      </c>
      <c r="D92">
        <v>104</v>
      </c>
      <c r="E92">
        <v>0.93</v>
      </c>
      <c r="F92" t="str">
        <f>INDEX(pullid!A$2:A$13,MATCH(lehmad!$C92,pullid!$B$2:$B$13,0))</f>
        <v>DYNASTY-ET</v>
      </c>
      <c r="G92">
        <f>INDEX(pullid!C$2:C$13,MATCH(lehmad!$C92,pullid!$B$2:$B$13,0))</f>
        <v>1998</v>
      </c>
      <c r="H92">
        <f>INDEX(pullid!E$2:E$13,MATCH(lehmad!$C92,pullid!$B$2:$B$13,0))</f>
        <v>124</v>
      </c>
      <c r="I92">
        <f>INDEX(pullid!F$2:F$13,MATCH(lehmad!$C92,pullid!$B$2:$B$13,0))</f>
        <v>92</v>
      </c>
      <c r="J92">
        <f>INDEX(pullid!G$2:G$13,MATCH(lehmad!$C92,pullid!$B$2:$B$13,0))</f>
        <v>90</v>
      </c>
      <c r="K92">
        <f>INDEX(pullid!H$2:H$13,MATCH(lehmad!$C92,pullid!$B$2:$B$13,0))</f>
        <v>108</v>
      </c>
      <c r="L92">
        <f>INDEX(pullid!I$2:I$13,MATCH(lehmad!$C92,pullid!$B$2:$B$13,0))</f>
        <v>87</v>
      </c>
      <c r="M92">
        <f>INDEX(pullid!J$2:J$13,MATCH(lehmad!$C92,pullid!$B$2:$B$13,0))</f>
        <v>97</v>
      </c>
    </row>
    <row r="93" spans="1:13" x14ac:dyDescent="0.25">
      <c r="A93" s="2" t="s">
        <v>292</v>
      </c>
      <c r="B93" s="1">
        <v>38501</v>
      </c>
      <c r="C93">
        <v>56172</v>
      </c>
      <c r="D93">
        <v>83</v>
      </c>
      <c r="E93">
        <v>0.84399999999999997</v>
      </c>
      <c r="F93" t="str">
        <f>INDEX(pullid!A$2:A$13,MATCH(lehmad!$C93,pullid!$B$2:$B$13,0))</f>
        <v>DYNASTY-ET</v>
      </c>
      <c r="G93">
        <f>INDEX(pullid!C$2:C$13,MATCH(lehmad!$C93,pullid!$B$2:$B$13,0))</f>
        <v>1998</v>
      </c>
      <c r="H93">
        <f>INDEX(pullid!E$2:E$13,MATCH(lehmad!$C93,pullid!$B$2:$B$13,0))</f>
        <v>124</v>
      </c>
      <c r="I93">
        <f>INDEX(pullid!F$2:F$13,MATCH(lehmad!$C93,pullid!$B$2:$B$13,0))</f>
        <v>92</v>
      </c>
      <c r="J93">
        <f>INDEX(pullid!G$2:G$13,MATCH(lehmad!$C93,pullid!$B$2:$B$13,0))</f>
        <v>90</v>
      </c>
      <c r="K93">
        <f>INDEX(pullid!H$2:H$13,MATCH(lehmad!$C93,pullid!$B$2:$B$13,0))</f>
        <v>108</v>
      </c>
      <c r="L93">
        <f>INDEX(pullid!I$2:I$13,MATCH(lehmad!$C93,pullid!$B$2:$B$13,0))</f>
        <v>87</v>
      </c>
      <c r="M93">
        <f>INDEX(pullid!J$2:J$13,MATCH(lehmad!$C93,pullid!$B$2:$B$13,0))</f>
        <v>97</v>
      </c>
    </row>
    <row r="94" spans="1:13" x14ac:dyDescent="0.25">
      <c r="A94" s="2" t="s">
        <v>293</v>
      </c>
      <c r="B94" s="1">
        <v>38502</v>
      </c>
      <c r="C94">
        <v>56172</v>
      </c>
      <c r="D94">
        <v>120</v>
      </c>
      <c r="E94">
        <v>0.93799999999999994</v>
      </c>
      <c r="F94" t="str">
        <f>INDEX(pullid!A$2:A$13,MATCH(lehmad!$C94,pullid!$B$2:$B$13,0))</f>
        <v>DYNASTY-ET</v>
      </c>
      <c r="G94">
        <f>INDEX(pullid!C$2:C$13,MATCH(lehmad!$C94,pullid!$B$2:$B$13,0))</f>
        <v>1998</v>
      </c>
      <c r="H94">
        <f>INDEX(pullid!E$2:E$13,MATCH(lehmad!$C94,pullid!$B$2:$B$13,0))</f>
        <v>124</v>
      </c>
      <c r="I94">
        <f>INDEX(pullid!F$2:F$13,MATCH(lehmad!$C94,pullid!$B$2:$B$13,0))</f>
        <v>92</v>
      </c>
      <c r="J94">
        <f>INDEX(pullid!G$2:G$13,MATCH(lehmad!$C94,pullid!$B$2:$B$13,0))</f>
        <v>90</v>
      </c>
      <c r="K94">
        <f>INDEX(pullid!H$2:H$13,MATCH(lehmad!$C94,pullid!$B$2:$B$13,0))</f>
        <v>108</v>
      </c>
      <c r="L94">
        <f>INDEX(pullid!I$2:I$13,MATCH(lehmad!$C94,pullid!$B$2:$B$13,0))</f>
        <v>87</v>
      </c>
      <c r="M94">
        <f>INDEX(pullid!J$2:J$13,MATCH(lehmad!$C94,pullid!$B$2:$B$13,0))</f>
        <v>97</v>
      </c>
    </row>
    <row r="95" spans="1:13" x14ac:dyDescent="0.25">
      <c r="A95" s="2" t="s">
        <v>294</v>
      </c>
      <c r="B95" s="1">
        <v>38509</v>
      </c>
      <c r="C95">
        <v>56172</v>
      </c>
      <c r="D95">
        <v>124</v>
      </c>
      <c r="E95">
        <v>1</v>
      </c>
      <c r="F95" t="str">
        <f>INDEX(pullid!A$2:A$13,MATCH(lehmad!$C95,pullid!$B$2:$B$13,0))</f>
        <v>DYNASTY-ET</v>
      </c>
      <c r="G95">
        <f>INDEX(pullid!C$2:C$13,MATCH(lehmad!$C95,pullid!$B$2:$B$13,0))</f>
        <v>1998</v>
      </c>
      <c r="H95">
        <f>INDEX(pullid!E$2:E$13,MATCH(lehmad!$C95,pullid!$B$2:$B$13,0))</f>
        <v>124</v>
      </c>
      <c r="I95">
        <f>INDEX(pullid!F$2:F$13,MATCH(lehmad!$C95,pullid!$B$2:$B$13,0))</f>
        <v>92</v>
      </c>
      <c r="J95">
        <f>INDEX(pullid!G$2:G$13,MATCH(lehmad!$C95,pullid!$B$2:$B$13,0))</f>
        <v>90</v>
      </c>
      <c r="K95">
        <f>INDEX(pullid!H$2:H$13,MATCH(lehmad!$C95,pullid!$B$2:$B$13,0))</f>
        <v>108</v>
      </c>
      <c r="L95">
        <f>INDEX(pullid!I$2:I$13,MATCH(lehmad!$C95,pullid!$B$2:$B$13,0))</f>
        <v>87</v>
      </c>
      <c r="M95">
        <f>INDEX(pullid!J$2:J$13,MATCH(lehmad!$C95,pullid!$B$2:$B$13,0))</f>
        <v>97</v>
      </c>
    </row>
    <row r="96" spans="1:13" x14ac:dyDescent="0.25">
      <c r="A96" s="2" t="s">
        <v>295</v>
      </c>
      <c r="B96" s="1">
        <v>38510</v>
      </c>
      <c r="C96">
        <v>56172</v>
      </c>
      <c r="D96">
        <v>109</v>
      </c>
      <c r="E96">
        <v>1</v>
      </c>
      <c r="F96" t="str">
        <f>INDEX(pullid!A$2:A$13,MATCH(lehmad!$C96,pullid!$B$2:$B$13,0))</f>
        <v>DYNASTY-ET</v>
      </c>
      <c r="G96">
        <f>INDEX(pullid!C$2:C$13,MATCH(lehmad!$C96,pullid!$B$2:$B$13,0))</f>
        <v>1998</v>
      </c>
      <c r="H96">
        <f>INDEX(pullid!E$2:E$13,MATCH(lehmad!$C96,pullid!$B$2:$B$13,0))</f>
        <v>124</v>
      </c>
      <c r="I96">
        <f>INDEX(pullid!F$2:F$13,MATCH(lehmad!$C96,pullid!$B$2:$B$13,0))</f>
        <v>92</v>
      </c>
      <c r="J96">
        <f>INDEX(pullid!G$2:G$13,MATCH(lehmad!$C96,pullid!$B$2:$B$13,0))</f>
        <v>90</v>
      </c>
      <c r="K96">
        <f>INDEX(pullid!H$2:H$13,MATCH(lehmad!$C96,pullid!$B$2:$B$13,0))</f>
        <v>108</v>
      </c>
      <c r="L96">
        <f>INDEX(pullid!I$2:I$13,MATCH(lehmad!$C96,pullid!$B$2:$B$13,0))</f>
        <v>87</v>
      </c>
      <c r="M96">
        <f>INDEX(pullid!J$2:J$13,MATCH(lehmad!$C96,pullid!$B$2:$B$13,0))</f>
        <v>97</v>
      </c>
    </row>
    <row r="97" spans="1:13" x14ac:dyDescent="0.25">
      <c r="A97" s="2" t="s">
        <v>296</v>
      </c>
      <c r="B97" s="1">
        <v>38510</v>
      </c>
      <c r="C97">
        <v>56172</v>
      </c>
      <c r="D97">
        <v>114</v>
      </c>
      <c r="E97">
        <v>1</v>
      </c>
      <c r="F97" t="str">
        <f>INDEX(pullid!A$2:A$13,MATCH(lehmad!$C97,pullid!$B$2:$B$13,0))</f>
        <v>DYNASTY-ET</v>
      </c>
      <c r="G97">
        <f>INDEX(pullid!C$2:C$13,MATCH(lehmad!$C97,pullid!$B$2:$B$13,0))</f>
        <v>1998</v>
      </c>
      <c r="H97">
        <f>INDEX(pullid!E$2:E$13,MATCH(lehmad!$C97,pullid!$B$2:$B$13,0))</f>
        <v>124</v>
      </c>
      <c r="I97">
        <f>INDEX(pullid!F$2:F$13,MATCH(lehmad!$C97,pullid!$B$2:$B$13,0))</f>
        <v>92</v>
      </c>
      <c r="J97">
        <f>INDEX(pullid!G$2:G$13,MATCH(lehmad!$C97,pullid!$B$2:$B$13,0))</f>
        <v>90</v>
      </c>
      <c r="K97">
        <f>INDEX(pullid!H$2:H$13,MATCH(lehmad!$C97,pullid!$B$2:$B$13,0))</f>
        <v>108</v>
      </c>
      <c r="L97">
        <f>INDEX(pullid!I$2:I$13,MATCH(lehmad!$C97,pullid!$B$2:$B$13,0))</f>
        <v>87</v>
      </c>
      <c r="M97">
        <f>INDEX(pullid!J$2:J$13,MATCH(lehmad!$C97,pullid!$B$2:$B$13,0))</f>
        <v>97</v>
      </c>
    </row>
    <row r="98" spans="1:13" x14ac:dyDescent="0.25">
      <c r="A98" s="2" t="s">
        <v>297</v>
      </c>
      <c r="B98" s="1">
        <v>38511</v>
      </c>
      <c r="C98">
        <v>56172</v>
      </c>
      <c r="D98">
        <v>105</v>
      </c>
      <c r="E98">
        <v>0.92200000000000004</v>
      </c>
      <c r="F98" t="str">
        <f>INDEX(pullid!A$2:A$13,MATCH(lehmad!$C98,pullid!$B$2:$B$13,0))</f>
        <v>DYNASTY-ET</v>
      </c>
      <c r="G98">
        <f>INDEX(pullid!C$2:C$13,MATCH(lehmad!$C98,pullid!$B$2:$B$13,0))</f>
        <v>1998</v>
      </c>
      <c r="H98">
        <f>INDEX(pullid!E$2:E$13,MATCH(lehmad!$C98,pullid!$B$2:$B$13,0))</f>
        <v>124</v>
      </c>
      <c r="I98">
        <f>INDEX(pullid!F$2:F$13,MATCH(lehmad!$C98,pullid!$B$2:$B$13,0))</f>
        <v>92</v>
      </c>
      <c r="J98">
        <f>INDEX(pullid!G$2:G$13,MATCH(lehmad!$C98,pullid!$B$2:$B$13,0))</f>
        <v>90</v>
      </c>
      <c r="K98">
        <f>INDEX(pullid!H$2:H$13,MATCH(lehmad!$C98,pullid!$B$2:$B$13,0))</f>
        <v>108</v>
      </c>
      <c r="L98">
        <f>INDEX(pullid!I$2:I$13,MATCH(lehmad!$C98,pullid!$B$2:$B$13,0))</f>
        <v>87</v>
      </c>
      <c r="M98">
        <f>INDEX(pullid!J$2:J$13,MATCH(lehmad!$C98,pullid!$B$2:$B$13,0))</f>
        <v>97</v>
      </c>
    </row>
    <row r="99" spans="1:13" x14ac:dyDescent="0.25">
      <c r="A99" s="2" t="s">
        <v>298</v>
      </c>
      <c r="B99" s="1">
        <v>38512</v>
      </c>
      <c r="C99">
        <v>56172</v>
      </c>
      <c r="D99">
        <v>119</v>
      </c>
      <c r="E99">
        <v>1</v>
      </c>
      <c r="F99" t="str">
        <f>INDEX(pullid!A$2:A$13,MATCH(lehmad!$C99,pullid!$B$2:$B$13,0))</f>
        <v>DYNASTY-ET</v>
      </c>
      <c r="G99">
        <f>INDEX(pullid!C$2:C$13,MATCH(lehmad!$C99,pullid!$B$2:$B$13,0))</f>
        <v>1998</v>
      </c>
      <c r="H99">
        <f>INDEX(pullid!E$2:E$13,MATCH(lehmad!$C99,pullid!$B$2:$B$13,0))</f>
        <v>124</v>
      </c>
      <c r="I99">
        <f>INDEX(pullid!F$2:F$13,MATCH(lehmad!$C99,pullid!$B$2:$B$13,0))</f>
        <v>92</v>
      </c>
      <c r="J99">
        <f>INDEX(pullid!G$2:G$13,MATCH(lehmad!$C99,pullid!$B$2:$B$13,0))</f>
        <v>90</v>
      </c>
      <c r="K99">
        <f>INDEX(pullid!H$2:H$13,MATCH(lehmad!$C99,pullid!$B$2:$B$13,0))</f>
        <v>108</v>
      </c>
      <c r="L99">
        <f>INDEX(pullid!I$2:I$13,MATCH(lehmad!$C99,pullid!$B$2:$B$13,0))</f>
        <v>87</v>
      </c>
      <c r="M99">
        <f>INDEX(pullid!J$2:J$13,MATCH(lehmad!$C99,pullid!$B$2:$B$13,0))</f>
        <v>97</v>
      </c>
    </row>
    <row r="100" spans="1:13" x14ac:dyDescent="0.25">
      <c r="A100" s="2" t="s">
        <v>299</v>
      </c>
      <c r="B100" s="1">
        <v>38512</v>
      </c>
      <c r="C100">
        <v>56172</v>
      </c>
      <c r="D100">
        <v>120</v>
      </c>
      <c r="E100">
        <v>1</v>
      </c>
      <c r="F100" t="str">
        <f>INDEX(pullid!A$2:A$13,MATCH(lehmad!$C100,pullid!$B$2:$B$13,0))</f>
        <v>DYNASTY-ET</v>
      </c>
      <c r="G100">
        <f>INDEX(pullid!C$2:C$13,MATCH(lehmad!$C100,pullid!$B$2:$B$13,0))</f>
        <v>1998</v>
      </c>
      <c r="H100">
        <f>INDEX(pullid!E$2:E$13,MATCH(lehmad!$C100,pullid!$B$2:$B$13,0))</f>
        <v>124</v>
      </c>
      <c r="I100">
        <f>INDEX(pullid!F$2:F$13,MATCH(lehmad!$C100,pullid!$B$2:$B$13,0))</f>
        <v>92</v>
      </c>
      <c r="J100">
        <f>INDEX(pullid!G$2:G$13,MATCH(lehmad!$C100,pullid!$B$2:$B$13,0))</f>
        <v>90</v>
      </c>
      <c r="K100">
        <f>INDEX(pullid!H$2:H$13,MATCH(lehmad!$C100,pullid!$B$2:$B$13,0))</f>
        <v>108</v>
      </c>
      <c r="L100">
        <f>INDEX(pullid!I$2:I$13,MATCH(lehmad!$C100,pullid!$B$2:$B$13,0))</f>
        <v>87</v>
      </c>
      <c r="M100">
        <f>INDEX(pullid!J$2:J$13,MATCH(lehmad!$C100,pullid!$B$2:$B$13,0))</f>
        <v>97</v>
      </c>
    </row>
    <row r="101" spans="1:13" x14ac:dyDescent="0.25">
      <c r="A101" s="2" t="s">
        <v>300</v>
      </c>
      <c r="B101" s="1">
        <v>38514</v>
      </c>
      <c r="C101">
        <v>56172</v>
      </c>
      <c r="D101">
        <v>109</v>
      </c>
      <c r="E101">
        <v>0.875</v>
      </c>
      <c r="F101" t="str">
        <f>INDEX(pullid!A$2:A$13,MATCH(lehmad!$C101,pullid!$B$2:$B$13,0))</f>
        <v>DYNASTY-ET</v>
      </c>
      <c r="G101">
        <f>INDEX(pullid!C$2:C$13,MATCH(lehmad!$C101,pullid!$B$2:$B$13,0))</f>
        <v>1998</v>
      </c>
      <c r="H101">
        <f>INDEX(pullid!E$2:E$13,MATCH(lehmad!$C101,pullid!$B$2:$B$13,0))</f>
        <v>124</v>
      </c>
      <c r="I101">
        <f>INDEX(pullid!F$2:F$13,MATCH(lehmad!$C101,pullid!$B$2:$B$13,0))</f>
        <v>92</v>
      </c>
      <c r="J101">
        <f>INDEX(pullid!G$2:G$13,MATCH(lehmad!$C101,pullid!$B$2:$B$13,0))</f>
        <v>90</v>
      </c>
      <c r="K101">
        <f>INDEX(pullid!H$2:H$13,MATCH(lehmad!$C101,pullid!$B$2:$B$13,0))</f>
        <v>108</v>
      </c>
      <c r="L101">
        <f>INDEX(pullid!I$2:I$13,MATCH(lehmad!$C101,pullid!$B$2:$B$13,0))</f>
        <v>87</v>
      </c>
      <c r="M101">
        <f>INDEX(pullid!J$2:J$13,MATCH(lehmad!$C101,pullid!$B$2:$B$13,0))</f>
        <v>97</v>
      </c>
    </row>
    <row r="102" spans="1:13" x14ac:dyDescent="0.25">
      <c r="A102" s="2" t="s">
        <v>301</v>
      </c>
      <c r="B102" s="1">
        <v>38514</v>
      </c>
      <c r="C102">
        <v>56172</v>
      </c>
      <c r="D102">
        <v>107</v>
      </c>
      <c r="E102">
        <v>1</v>
      </c>
      <c r="F102" t="str">
        <f>INDEX(pullid!A$2:A$13,MATCH(lehmad!$C102,pullid!$B$2:$B$13,0))</f>
        <v>DYNASTY-ET</v>
      </c>
      <c r="G102">
        <f>INDEX(pullid!C$2:C$13,MATCH(lehmad!$C102,pullid!$B$2:$B$13,0))</f>
        <v>1998</v>
      </c>
      <c r="H102">
        <f>INDEX(pullid!E$2:E$13,MATCH(lehmad!$C102,pullid!$B$2:$B$13,0))</f>
        <v>124</v>
      </c>
      <c r="I102">
        <f>INDEX(pullid!F$2:F$13,MATCH(lehmad!$C102,pullid!$B$2:$B$13,0))</f>
        <v>92</v>
      </c>
      <c r="J102">
        <f>INDEX(pullid!G$2:G$13,MATCH(lehmad!$C102,pullid!$B$2:$B$13,0))</f>
        <v>90</v>
      </c>
      <c r="K102">
        <f>INDEX(pullid!H$2:H$13,MATCH(lehmad!$C102,pullid!$B$2:$B$13,0))</f>
        <v>108</v>
      </c>
      <c r="L102">
        <f>INDEX(pullid!I$2:I$13,MATCH(lehmad!$C102,pullid!$B$2:$B$13,0))</f>
        <v>87</v>
      </c>
      <c r="M102">
        <f>INDEX(pullid!J$2:J$13,MATCH(lehmad!$C102,pullid!$B$2:$B$13,0))</f>
        <v>97</v>
      </c>
    </row>
    <row r="103" spans="1:13" x14ac:dyDescent="0.25">
      <c r="A103" s="2" t="s">
        <v>302</v>
      </c>
      <c r="B103" s="1">
        <v>38515</v>
      </c>
      <c r="C103">
        <v>56172</v>
      </c>
      <c r="D103">
        <v>114</v>
      </c>
      <c r="E103">
        <v>1</v>
      </c>
      <c r="F103" t="str">
        <f>INDEX(pullid!A$2:A$13,MATCH(lehmad!$C103,pullid!$B$2:$B$13,0))</f>
        <v>DYNASTY-ET</v>
      </c>
      <c r="G103">
        <f>INDEX(pullid!C$2:C$13,MATCH(lehmad!$C103,pullid!$B$2:$B$13,0))</f>
        <v>1998</v>
      </c>
      <c r="H103">
        <f>INDEX(pullid!E$2:E$13,MATCH(lehmad!$C103,pullid!$B$2:$B$13,0))</f>
        <v>124</v>
      </c>
      <c r="I103">
        <f>INDEX(pullid!F$2:F$13,MATCH(lehmad!$C103,pullid!$B$2:$B$13,0))</f>
        <v>92</v>
      </c>
      <c r="J103">
        <f>INDEX(pullid!G$2:G$13,MATCH(lehmad!$C103,pullid!$B$2:$B$13,0))</f>
        <v>90</v>
      </c>
      <c r="K103">
        <f>INDEX(pullid!H$2:H$13,MATCH(lehmad!$C103,pullid!$B$2:$B$13,0))</f>
        <v>108</v>
      </c>
      <c r="L103">
        <f>INDEX(pullid!I$2:I$13,MATCH(lehmad!$C103,pullid!$B$2:$B$13,0))</f>
        <v>87</v>
      </c>
      <c r="M103">
        <f>INDEX(pullid!J$2:J$13,MATCH(lehmad!$C103,pullid!$B$2:$B$13,0))</f>
        <v>97</v>
      </c>
    </row>
    <row r="104" spans="1:13" x14ac:dyDescent="0.25">
      <c r="A104" s="2" t="s">
        <v>303</v>
      </c>
      <c r="B104" s="1">
        <v>38517</v>
      </c>
      <c r="C104">
        <v>56172</v>
      </c>
      <c r="D104">
        <v>105</v>
      </c>
      <c r="E104">
        <v>1</v>
      </c>
      <c r="F104" t="str">
        <f>INDEX(pullid!A$2:A$13,MATCH(lehmad!$C104,pullid!$B$2:$B$13,0))</f>
        <v>DYNASTY-ET</v>
      </c>
      <c r="G104">
        <f>INDEX(pullid!C$2:C$13,MATCH(lehmad!$C104,pullid!$B$2:$B$13,0))</f>
        <v>1998</v>
      </c>
      <c r="H104">
        <f>INDEX(pullid!E$2:E$13,MATCH(lehmad!$C104,pullid!$B$2:$B$13,0))</f>
        <v>124</v>
      </c>
      <c r="I104">
        <f>INDEX(pullid!F$2:F$13,MATCH(lehmad!$C104,pullid!$B$2:$B$13,0))</f>
        <v>92</v>
      </c>
      <c r="J104">
        <f>INDEX(pullid!G$2:G$13,MATCH(lehmad!$C104,pullid!$B$2:$B$13,0))</f>
        <v>90</v>
      </c>
      <c r="K104">
        <f>INDEX(pullid!H$2:H$13,MATCH(lehmad!$C104,pullid!$B$2:$B$13,0))</f>
        <v>108</v>
      </c>
      <c r="L104">
        <f>INDEX(pullid!I$2:I$13,MATCH(lehmad!$C104,pullid!$B$2:$B$13,0))</f>
        <v>87</v>
      </c>
      <c r="M104">
        <f>INDEX(pullid!J$2:J$13,MATCH(lehmad!$C104,pullid!$B$2:$B$13,0))</f>
        <v>97</v>
      </c>
    </row>
    <row r="105" spans="1:13" x14ac:dyDescent="0.25">
      <c r="A105" s="2" t="s">
        <v>304</v>
      </c>
      <c r="B105" s="1">
        <v>38517</v>
      </c>
      <c r="C105">
        <v>56172</v>
      </c>
      <c r="D105">
        <v>113</v>
      </c>
      <c r="E105">
        <v>1</v>
      </c>
      <c r="F105" t="str">
        <f>INDEX(pullid!A$2:A$13,MATCH(lehmad!$C105,pullid!$B$2:$B$13,0))</f>
        <v>DYNASTY-ET</v>
      </c>
      <c r="G105">
        <f>INDEX(pullid!C$2:C$13,MATCH(lehmad!$C105,pullid!$B$2:$B$13,0))</f>
        <v>1998</v>
      </c>
      <c r="H105">
        <f>INDEX(pullid!E$2:E$13,MATCH(lehmad!$C105,pullid!$B$2:$B$13,0))</f>
        <v>124</v>
      </c>
      <c r="I105">
        <f>INDEX(pullid!F$2:F$13,MATCH(lehmad!$C105,pullid!$B$2:$B$13,0))</f>
        <v>92</v>
      </c>
      <c r="J105">
        <f>INDEX(pullid!G$2:G$13,MATCH(lehmad!$C105,pullid!$B$2:$B$13,0))</f>
        <v>90</v>
      </c>
      <c r="K105">
        <f>INDEX(pullid!H$2:H$13,MATCH(lehmad!$C105,pullid!$B$2:$B$13,0))</f>
        <v>108</v>
      </c>
      <c r="L105">
        <f>INDEX(pullid!I$2:I$13,MATCH(lehmad!$C105,pullid!$B$2:$B$13,0))</f>
        <v>87</v>
      </c>
      <c r="M105">
        <f>INDEX(pullid!J$2:J$13,MATCH(lehmad!$C105,pullid!$B$2:$B$13,0))</f>
        <v>97</v>
      </c>
    </row>
    <row r="106" spans="1:13" x14ac:dyDescent="0.25">
      <c r="A106" s="2" t="s">
        <v>305</v>
      </c>
      <c r="B106" s="1">
        <v>38517</v>
      </c>
      <c r="C106">
        <v>56172</v>
      </c>
      <c r="D106">
        <v>102</v>
      </c>
      <c r="E106">
        <v>0.875</v>
      </c>
      <c r="F106" t="str">
        <f>INDEX(pullid!A$2:A$13,MATCH(lehmad!$C106,pullid!$B$2:$B$13,0))</f>
        <v>DYNASTY-ET</v>
      </c>
      <c r="G106">
        <f>INDEX(pullid!C$2:C$13,MATCH(lehmad!$C106,pullid!$B$2:$B$13,0))</f>
        <v>1998</v>
      </c>
      <c r="H106">
        <f>INDEX(pullid!E$2:E$13,MATCH(lehmad!$C106,pullid!$B$2:$B$13,0))</f>
        <v>124</v>
      </c>
      <c r="I106">
        <f>INDEX(pullid!F$2:F$13,MATCH(lehmad!$C106,pullid!$B$2:$B$13,0))</f>
        <v>92</v>
      </c>
      <c r="J106">
        <f>INDEX(pullid!G$2:G$13,MATCH(lehmad!$C106,pullid!$B$2:$B$13,0))</f>
        <v>90</v>
      </c>
      <c r="K106">
        <f>INDEX(pullid!H$2:H$13,MATCH(lehmad!$C106,pullid!$B$2:$B$13,0))</f>
        <v>108</v>
      </c>
      <c r="L106">
        <f>INDEX(pullid!I$2:I$13,MATCH(lehmad!$C106,pullid!$B$2:$B$13,0))</f>
        <v>87</v>
      </c>
      <c r="M106">
        <f>INDEX(pullid!J$2:J$13,MATCH(lehmad!$C106,pullid!$B$2:$B$13,0))</f>
        <v>97</v>
      </c>
    </row>
    <row r="107" spans="1:13" x14ac:dyDescent="0.25">
      <c r="A107" s="2" t="s">
        <v>306</v>
      </c>
      <c r="B107" s="1">
        <v>38526</v>
      </c>
      <c r="C107">
        <v>56172</v>
      </c>
      <c r="D107">
        <v>114</v>
      </c>
      <c r="E107">
        <v>1</v>
      </c>
      <c r="F107" t="str">
        <f>INDEX(pullid!A$2:A$13,MATCH(lehmad!$C107,pullid!$B$2:$B$13,0))</f>
        <v>DYNASTY-ET</v>
      </c>
      <c r="G107">
        <f>INDEX(pullid!C$2:C$13,MATCH(lehmad!$C107,pullid!$B$2:$B$13,0))</f>
        <v>1998</v>
      </c>
      <c r="H107">
        <f>INDEX(pullid!E$2:E$13,MATCH(lehmad!$C107,pullid!$B$2:$B$13,0))</f>
        <v>124</v>
      </c>
      <c r="I107">
        <f>INDEX(pullid!F$2:F$13,MATCH(lehmad!$C107,pullid!$B$2:$B$13,0))</f>
        <v>92</v>
      </c>
      <c r="J107">
        <f>INDEX(pullid!G$2:G$13,MATCH(lehmad!$C107,pullid!$B$2:$B$13,0))</f>
        <v>90</v>
      </c>
      <c r="K107">
        <f>INDEX(pullid!H$2:H$13,MATCH(lehmad!$C107,pullid!$B$2:$B$13,0))</f>
        <v>108</v>
      </c>
      <c r="L107">
        <f>INDEX(pullid!I$2:I$13,MATCH(lehmad!$C107,pullid!$B$2:$B$13,0))</f>
        <v>87</v>
      </c>
      <c r="M107">
        <f>INDEX(pullid!J$2:J$13,MATCH(lehmad!$C107,pullid!$B$2:$B$13,0))</f>
        <v>97</v>
      </c>
    </row>
    <row r="108" spans="1:13" x14ac:dyDescent="0.25">
      <c r="A108" s="2" t="s">
        <v>307</v>
      </c>
      <c r="B108" s="1">
        <v>38530</v>
      </c>
      <c r="C108">
        <v>56172</v>
      </c>
      <c r="D108">
        <v>118</v>
      </c>
      <c r="E108">
        <v>1</v>
      </c>
      <c r="F108" t="str">
        <f>INDEX(pullid!A$2:A$13,MATCH(lehmad!$C108,pullid!$B$2:$B$13,0))</f>
        <v>DYNASTY-ET</v>
      </c>
      <c r="G108">
        <f>INDEX(pullid!C$2:C$13,MATCH(lehmad!$C108,pullid!$B$2:$B$13,0))</f>
        <v>1998</v>
      </c>
      <c r="H108">
        <f>INDEX(pullid!E$2:E$13,MATCH(lehmad!$C108,pullid!$B$2:$B$13,0))</f>
        <v>124</v>
      </c>
      <c r="I108">
        <f>INDEX(pullid!F$2:F$13,MATCH(lehmad!$C108,pullid!$B$2:$B$13,0))</f>
        <v>92</v>
      </c>
      <c r="J108">
        <f>INDEX(pullid!G$2:G$13,MATCH(lehmad!$C108,pullid!$B$2:$B$13,0))</f>
        <v>90</v>
      </c>
      <c r="K108">
        <f>INDEX(pullid!H$2:H$13,MATCH(lehmad!$C108,pullid!$B$2:$B$13,0))</f>
        <v>108</v>
      </c>
      <c r="L108">
        <f>INDEX(pullid!I$2:I$13,MATCH(lehmad!$C108,pullid!$B$2:$B$13,0))</f>
        <v>87</v>
      </c>
      <c r="M108">
        <f>INDEX(pullid!J$2:J$13,MATCH(lehmad!$C108,pullid!$B$2:$B$13,0))</f>
        <v>97</v>
      </c>
    </row>
    <row r="109" spans="1:13" x14ac:dyDescent="0.25">
      <c r="A109" s="2" t="s">
        <v>308</v>
      </c>
      <c r="B109" s="1">
        <v>38530</v>
      </c>
      <c r="C109">
        <v>56172</v>
      </c>
      <c r="D109">
        <v>122</v>
      </c>
      <c r="E109">
        <v>1</v>
      </c>
      <c r="F109" t="str">
        <f>INDEX(pullid!A$2:A$13,MATCH(lehmad!$C109,pullid!$B$2:$B$13,0))</f>
        <v>DYNASTY-ET</v>
      </c>
      <c r="G109">
        <f>INDEX(pullid!C$2:C$13,MATCH(lehmad!$C109,pullid!$B$2:$B$13,0))</f>
        <v>1998</v>
      </c>
      <c r="H109">
        <f>INDEX(pullid!E$2:E$13,MATCH(lehmad!$C109,pullid!$B$2:$B$13,0))</f>
        <v>124</v>
      </c>
      <c r="I109">
        <f>INDEX(pullid!F$2:F$13,MATCH(lehmad!$C109,pullid!$B$2:$B$13,0))</f>
        <v>92</v>
      </c>
      <c r="J109">
        <f>INDEX(pullid!G$2:G$13,MATCH(lehmad!$C109,pullid!$B$2:$B$13,0))</f>
        <v>90</v>
      </c>
      <c r="K109">
        <f>INDEX(pullid!H$2:H$13,MATCH(lehmad!$C109,pullid!$B$2:$B$13,0))</f>
        <v>108</v>
      </c>
      <c r="L109">
        <f>INDEX(pullid!I$2:I$13,MATCH(lehmad!$C109,pullid!$B$2:$B$13,0))</f>
        <v>87</v>
      </c>
      <c r="M109">
        <f>INDEX(pullid!J$2:J$13,MATCH(lehmad!$C109,pullid!$B$2:$B$13,0))</f>
        <v>97</v>
      </c>
    </row>
    <row r="110" spans="1:13" x14ac:dyDescent="0.25">
      <c r="A110" s="2" t="s">
        <v>309</v>
      </c>
      <c r="B110" s="1">
        <v>38536</v>
      </c>
      <c r="C110">
        <v>56172</v>
      </c>
      <c r="D110">
        <v>113</v>
      </c>
      <c r="E110">
        <v>1</v>
      </c>
      <c r="F110" t="str">
        <f>INDEX(pullid!A$2:A$13,MATCH(lehmad!$C110,pullid!$B$2:$B$13,0))</f>
        <v>DYNASTY-ET</v>
      </c>
      <c r="G110">
        <f>INDEX(pullid!C$2:C$13,MATCH(lehmad!$C110,pullid!$B$2:$B$13,0))</f>
        <v>1998</v>
      </c>
      <c r="H110">
        <f>INDEX(pullid!E$2:E$13,MATCH(lehmad!$C110,pullid!$B$2:$B$13,0))</f>
        <v>124</v>
      </c>
      <c r="I110">
        <f>INDEX(pullid!F$2:F$13,MATCH(lehmad!$C110,pullid!$B$2:$B$13,0))</f>
        <v>92</v>
      </c>
      <c r="J110">
        <f>INDEX(pullid!G$2:G$13,MATCH(lehmad!$C110,pullid!$B$2:$B$13,0))</f>
        <v>90</v>
      </c>
      <c r="K110">
        <f>INDEX(pullid!H$2:H$13,MATCH(lehmad!$C110,pullid!$B$2:$B$13,0))</f>
        <v>108</v>
      </c>
      <c r="L110">
        <f>INDEX(pullid!I$2:I$13,MATCH(lehmad!$C110,pullid!$B$2:$B$13,0))</f>
        <v>87</v>
      </c>
      <c r="M110">
        <f>INDEX(pullid!J$2:J$13,MATCH(lehmad!$C110,pullid!$B$2:$B$13,0))</f>
        <v>97</v>
      </c>
    </row>
    <row r="111" spans="1:13" x14ac:dyDescent="0.25">
      <c r="A111" s="2" t="s">
        <v>310</v>
      </c>
      <c r="B111" s="1">
        <v>38538</v>
      </c>
      <c r="C111">
        <v>56172</v>
      </c>
      <c r="D111">
        <v>119</v>
      </c>
      <c r="E111">
        <v>0.93799999999999994</v>
      </c>
      <c r="F111" t="str">
        <f>INDEX(pullid!A$2:A$13,MATCH(lehmad!$C111,pullid!$B$2:$B$13,0))</f>
        <v>DYNASTY-ET</v>
      </c>
      <c r="G111">
        <f>INDEX(pullid!C$2:C$13,MATCH(lehmad!$C111,pullid!$B$2:$B$13,0))</f>
        <v>1998</v>
      </c>
      <c r="H111">
        <f>INDEX(pullid!E$2:E$13,MATCH(lehmad!$C111,pullid!$B$2:$B$13,0))</f>
        <v>124</v>
      </c>
      <c r="I111">
        <f>INDEX(pullid!F$2:F$13,MATCH(lehmad!$C111,pullid!$B$2:$B$13,0))</f>
        <v>92</v>
      </c>
      <c r="J111">
        <f>INDEX(pullid!G$2:G$13,MATCH(lehmad!$C111,pullid!$B$2:$B$13,0))</f>
        <v>90</v>
      </c>
      <c r="K111">
        <f>INDEX(pullid!H$2:H$13,MATCH(lehmad!$C111,pullid!$B$2:$B$13,0))</f>
        <v>108</v>
      </c>
      <c r="L111">
        <f>INDEX(pullid!I$2:I$13,MATCH(lehmad!$C111,pullid!$B$2:$B$13,0))</f>
        <v>87</v>
      </c>
      <c r="M111">
        <f>INDEX(pullid!J$2:J$13,MATCH(lehmad!$C111,pullid!$B$2:$B$13,0))</f>
        <v>97</v>
      </c>
    </row>
    <row r="112" spans="1:13" x14ac:dyDescent="0.25">
      <c r="A112" s="2" t="s">
        <v>311</v>
      </c>
      <c r="B112" s="1">
        <v>38543</v>
      </c>
      <c r="C112">
        <v>56172</v>
      </c>
      <c r="D112">
        <v>98</v>
      </c>
      <c r="E112">
        <v>0.75</v>
      </c>
      <c r="F112" t="str">
        <f>INDEX(pullid!A$2:A$13,MATCH(lehmad!$C112,pullid!$B$2:$B$13,0))</f>
        <v>DYNASTY-ET</v>
      </c>
      <c r="G112">
        <f>INDEX(pullid!C$2:C$13,MATCH(lehmad!$C112,pullid!$B$2:$B$13,0))</f>
        <v>1998</v>
      </c>
      <c r="H112">
        <f>INDEX(pullid!E$2:E$13,MATCH(lehmad!$C112,pullid!$B$2:$B$13,0))</f>
        <v>124</v>
      </c>
      <c r="I112">
        <f>INDEX(pullid!F$2:F$13,MATCH(lehmad!$C112,pullid!$B$2:$B$13,0))</f>
        <v>92</v>
      </c>
      <c r="J112">
        <f>INDEX(pullid!G$2:G$13,MATCH(lehmad!$C112,pullid!$B$2:$B$13,0))</f>
        <v>90</v>
      </c>
      <c r="K112">
        <f>INDEX(pullid!H$2:H$13,MATCH(lehmad!$C112,pullid!$B$2:$B$13,0))</f>
        <v>108</v>
      </c>
      <c r="L112">
        <f>INDEX(pullid!I$2:I$13,MATCH(lehmad!$C112,pullid!$B$2:$B$13,0))</f>
        <v>87</v>
      </c>
      <c r="M112">
        <f>INDEX(pullid!J$2:J$13,MATCH(lehmad!$C112,pullid!$B$2:$B$13,0))</f>
        <v>97</v>
      </c>
    </row>
    <row r="113" spans="1:13" x14ac:dyDescent="0.25">
      <c r="A113" s="2" t="s">
        <v>312</v>
      </c>
      <c r="B113" s="1">
        <v>38550</v>
      </c>
      <c r="C113">
        <v>56172</v>
      </c>
      <c r="D113">
        <v>110</v>
      </c>
      <c r="E113">
        <v>1</v>
      </c>
      <c r="F113" t="str">
        <f>INDEX(pullid!A$2:A$13,MATCH(lehmad!$C113,pullid!$B$2:$B$13,0))</f>
        <v>DYNASTY-ET</v>
      </c>
      <c r="G113">
        <f>INDEX(pullid!C$2:C$13,MATCH(lehmad!$C113,pullid!$B$2:$B$13,0))</f>
        <v>1998</v>
      </c>
      <c r="H113">
        <f>INDEX(pullid!E$2:E$13,MATCH(lehmad!$C113,pullid!$B$2:$B$13,0))</f>
        <v>124</v>
      </c>
      <c r="I113">
        <f>INDEX(pullid!F$2:F$13,MATCH(lehmad!$C113,pullid!$B$2:$B$13,0))</f>
        <v>92</v>
      </c>
      <c r="J113">
        <f>INDEX(pullid!G$2:G$13,MATCH(lehmad!$C113,pullid!$B$2:$B$13,0))</f>
        <v>90</v>
      </c>
      <c r="K113">
        <f>INDEX(pullid!H$2:H$13,MATCH(lehmad!$C113,pullid!$B$2:$B$13,0))</f>
        <v>108</v>
      </c>
      <c r="L113">
        <f>INDEX(pullid!I$2:I$13,MATCH(lehmad!$C113,pullid!$B$2:$B$13,0))</f>
        <v>87</v>
      </c>
      <c r="M113">
        <f>INDEX(pullid!J$2:J$13,MATCH(lehmad!$C113,pullid!$B$2:$B$13,0))</f>
        <v>97</v>
      </c>
    </row>
    <row r="114" spans="1:13" x14ac:dyDescent="0.25">
      <c r="A114" s="2" t="s">
        <v>313</v>
      </c>
      <c r="B114" s="1">
        <v>38588</v>
      </c>
      <c r="C114">
        <v>65303</v>
      </c>
      <c r="D114">
        <v>95</v>
      </c>
      <c r="E114">
        <v>1</v>
      </c>
      <c r="F114" t="str">
        <f>INDEX(pullid!A$2:A$13,MATCH(lehmad!$C114,pullid!$B$2:$B$13,0))</f>
        <v>DORADO-ET</v>
      </c>
      <c r="G114">
        <f>INDEX(pullid!C$2:C$13,MATCH(lehmad!$C114,pullid!$B$2:$B$13,0))</f>
        <v>1995</v>
      </c>
      <c r="H114">
        <f>INDEX(pullid!E$2:E$13,MATCH(lehmad!$C114,pullid!$B$2:$B$13,0))</f>
        <v>102</v>
      </c>
      <c r="I114">
        <f>INDEX(pullid!F$2:F$13,MATCH(lehmad!$C114,pullid!$B$2:$B$13,0))</f>
        <v>111</v>
      </c>
      <c r="J114">
        <f>INDEX(pullid!G$2:G$13,MATCH(lehmad!$C114,pullid!$B$2:$B$13,0))</f>
        <v>113</v>
      </c>
      <c r="K114">
        <f>INDEX(pullid!H$2:H$13,MATCH(lehmad!$C114,pullid!$B$2:$B$13,0))</f>
        <v>106</v>
      </c>
      <c r="L114">
        <f>INDEX(pullid!I$2:I$13,MATCH(lehmad!$C114,pullid!$B$2:$B$13,0))</f>
        <v>116</v>
      </c>
      <c r="M114">
        <f>INDEX(pullid!J$2:J$13,MATCH(lehmad!$C114,pullid!$B$2:$B$13,0))</f>
        <v>118</v>
      </c>
    </row>
    <row r="115" spans="1:13" x14ac:dyDescent="0.25">
      <c r="A115" s="2" t="s">
        <v>314</v>
      </c>
      <c r="B115" s="1">
        <v>38592</v>
      </c>
      <c r="C115">
        <v>65303</v>
      </c>
      <c r="D115">
        <v>118</v>
      </c>
      <c r="E115">
        <v>1</v>
      </c>
      <c r="F115" t="str">
        <f>INDEX(pullid!A$2:A$13,MATCH(lehmad!$C115,pullid!$B$2:$B$13,0))</f>
        <v>DORADO-ET</v>
      </c>
      <c r="G115">
        <f>INDEX(pullid!C$2:C$13,MATCH(lehmad!$C115,pullid!$B$2:$B$13,0))</f>
        <v>1995</v>
      </c>
      <c r="H115">
        <f>INDEX(pullid!E$2:E$13,MATCH(lehmad!$C115,pullid!$B$2:$B$13,0))</f>
        <v>102</v>
      </c>
      <c r="I115">
        <f>INDEX(pullid!F$2:F$13,MATCH(lehmad!$C115,pullid!$B$2:$B$13,0))</f>
        <v>111</v>
      </c>
      <c r="J115">
        <f>INDEX(pullid!G$2:G$13,MATCH(lehmad!$C115,pullid!$B$2:$B$13,0))</f>
        <v>113</v>
      </c>
      <c r="K115">
        <f>INDEX(pullid!H$2:H$13,MATCH(lehmad!$C115,pullid!$B$2:$B$13,0))</f>
        <v>106</v>
      </c>
      <c r="L115">
        <f>INDEX(pullid!I$2:I$13,MATCH(lehmad!$C115,pullid!$B$2:$B$13,0))</f>
        <v>116</v>
      </c>
      <c r="M115">
        <f>INDEX(pullid!J$2:J$13,MATCH(lehmad!$C115,pullid!$B$2:$B$13,0))</f>
        <v>118</v>
      </c>
    </row>
    <row r="116" spans="1:13" x14ac:dyDescent="0.25">
      <c r="A116" s="2" t="s">
        <v>315</v>
      </c>
      <c r="B116" s="1">
        <v>38595</v>
      </c>
      <c r="C116">
        <v>65303</v>
      </c>
      <c r="D116">
        <v>85</v>
      </c>
      <c r="E116">
        <v>1</v>
      </c>
      <c r="F116" t="str">
        <f>INDEX(pullid!A$2:A$13,MATCH(lehmad!$C116,pullid!$B$2:$B$13,0))</f>
        <v>DORADO-ET</v>
      </c>
      <c r="G116">
        <f>INDEX(pullid!C$2:C$13,MATCH(lehmad!$C116,pullid!$B$2:$B$13,0))</f>
        <v>1995</v>
      </c>
      <c r="H116">
        <f>INDEX(pullid!E$2:E$13,MATCH(lehmad!$C116,pullid!$B$2:$B$13,0))</f>
        <v>102</v>
      </c>
      <c r="I116">
        <f>INDEX(pullid!F$2:F$13,MATCH(lehmad!$C116,pullid!$B$2:$B$13,0))</f>
        <v>111</v>
      </c>
      <c r="J116">
        <f>INDEX(pullid!G$2:G$13,MATCH(lehmad!$C116,pullid!$B$2:$B$13,0))</f>
        <v>113</v>
      </c>
      <c r="K116">
        <f>INDEX(pullid!H$2:H$13,MATCH(lehmad!$C116,pullid!$B$2:$B$13,0))</f>
        <v>106</v>
      </c>
      <c r="L116">
        <f>INDEX(pullid!I$2:I$13,MATCH(lehmad!$C116,pullid!$B$2:$B$13,0))</f>
        <v>116</v>
      </c>
      <c r="M116">
        <f>INDEX(pullid!J$2:J$13,MATCH(lehmad!$C116,pullid!$B$2:$B$13,0))</f>
        <v>118</v>
      </c>
    </row>
    <row r="117" spans="1:13" x14ac:dyDescent="0.25">
      <c r="A117" s="2" t="s">
        <v>316</v>
      </c>
      <c r="B117" s="1">
        <v>38599</v>
      </c>
      <c r="C117">
        <v>65303</v>
      </c>
      <c r="D117">
        <v>94</v>
      </c>
      <c r="E117">
        <v>1</v>
      </c>
      <c r="F117" t="str">
        <f>INDEX(pullid!A$2:A$13,MATCH(lehmad!$C117,pullid!$B$2:$B$13,0))</f>
        <v>DORADO-ET</v>
      </c>
      <c r="G117">
        <f>INDEX(pullid!C$2:C$13,MATCH(lehmad!$C117,pullid!$B$2:$B$13,0))</f>
        <v>1995</v>
      </c>
      <c r="H117">
        <f>INDEX(pullid!E$2:E$13,MATCH(lehmad!$C117,pullid!$B$2:$B$13,0))</f>
        <v>102</v>
      </c>
      <c r="I117">
        <f>INDEX(pullid!F$2:F$13,MATCH(lehmad!$C117,pullid!$B$2:$B$13,0))</f>
        <v>111</v>
      </c>
      <c r="J117">
        <f>INDEX(pullid!G$2:G$13,MATCH(lehmad!$C117,pullid!$B$2:$B$13,0))</f>
        <v>113</v>
      </c>
      <c r="K117">
        <f>INDEX(pullid!H$2:H$13,MATCH(lehmad!$C117,pullid!$B$2:$B$13,0))</f>
        <v>106</v>
      </c>
      <c r="L117">
        <f>INDEX(pullid!I$2:I$13,MATCH(lehmad!$C117,pullid!$B$2:$B$13,0))</f>
        <v>116</v>
      </c>
      <c r="M117">
        <f>INDEX(pullid!J$2:J$13,MATCH(lehmad!$C117,pullid!$B$2:$B$13,0))</f>
        <v>118</v>
      </c>
    </row>
    <row r="118" spans="1:13" x14ac:dyDescent="0.25">
      <c r="A118" s="2" t="s">
        <v>317</v>
      </c>
      <c r="B118" s="1">
        <v>38601</v>
      </c>
      <c r="C118">
        <v>65303</v>
      </c>
      <c r="D118">
        <v>84</v>
      </c>
      <c r="E118">
        <v>1</v>
      </c>
      <c r="F118" t="str">
        <f>INDEX(pullid!A$2:A$13,MATCH(lehmad!$C118,pullid!$B$2:$B$13,0))</f>
        <v>DORADO-ET</v>
      </c>
      <c r="G118">
        <f>INDEX(pullid!C$2:C$13,MATCH(lehmad!$C118,pullid!$B$2:$B$13,0))</f>
        <v>1995</v>
      </c>
      <c r="H118">
        <f>INDEX(pullid!E$2:E$13,MATCH(lehmad!$C118,pullid!$B$2:$B$13,0))</f>
        <v>102</v>
      </c>
      <c r="I118">
        <f>INDEX(pullid!F$2:F$13,MATCH(lehmad!$C118,pullid!$B$2:$B$13,0))</f>
        <v>111</v>
      </c>
      <c r="J118">
        <f>INDEX(pullid!G$2:G$13,MATCH(lehmad!$C118,pullid!$B$2:$B$13,0))</f>
        <v>113</v>
      </c>
      <c r="K118">
        <f>INDEX(pullid!H$2:H$13,MATCH(lehmad!$C118,pullid!$B$2:$B$13,0))</f>
        <v>106</v>
      </c>
      <c r="L118">
        <f>INDEX(pullid!I$2:I$13,MATCH(lehmad!$C118,pullid!$B$2:$B$13,0))</f>
        <v>116</v>
      </c>
      <c r="M118">
        <f>INDEX(pullid!J$2:J$13,MATCH(lehmad!$C118,pullid!$B$2:$B$13,0))</f>
        <v>118</v>
      </c>
    </row>
    <row r="119" spans="1:13" x14ac:dyDescent="0.25">
      <c r="A119" s="2" t="s">
        <v>318</v>
      </c>
      <c r="B119" s="1">
        <v>38615</v>
      </c>
      <c r="C119">
        <v>65210</v>
      </c>
      <c r="D119">
        <v>106</v>
      </c>
      <c r="E119">
        <v>0.90700000000000003</v>
      </c>
      <c r="F119" t="str">
        <f>INDEX(pullid!A$2:A$13,MATCH(lehmad!$C119,pullid!$B$2:$B$13,0))</f>
        <v>LANCELOT-ET</v>
      </c>
      <c r="G119">
        <f>INDEX(pullid!C$2:C$13,MATCH(lehmad!$C119,pullid!$B$2:$B$13,0))</f>
        <v>1998</v>
      </c>
      <c r="H119">
        <f>INDEX(pullid!E$2:E$13,MATCH(lehmad!$C119,pullid!$B$2:$B$13,0))</f>
        <v>126</v>
      </c>
      <c r="I119">
        <f>INDEX(pullid!F$2:F$13,MATCH(lehmad!$C119,pullid!$B$2:$B$13,0))</f>
        <v>107</v>
      </c>
      <c r="J119">
        <f>INDEX(pullid!G$2:G$13,MATCH(lehmad!$C119,pullid!$B$2:$B$13,0))</f>
        <v>110</v>
      </c>
      <c r="K119">
        <f>INDEX(pullid!H$2:H$13,MATCH(lehmad!$C119,pullid!$B$2:$B$13,0))</f>
        <v>122</v>
      </c>
      <c r="L119">
        <f>INDEX(pullid!I$2:I$13,MATCH(lehmad!$C119,pullid!$B$2:$B$13,0))</f>
        <v>100</v>
      </c>
      <c r="M119">
        <f>INDEX(pullid!J$2:J$13,MATCH(lehmad!$C119,pullid!$B$2:$B$13,0))</f>
        <v>117</v>
      </c>
    </row>
    <row r="120" spans="1:13" x14ac:dyDescent="0.25">
      <c r="A120" s="2" t="s">
        <v>319</v>
      </c>
      <c r="B120" s="1">
        <v>38622</v>
      </c>
      <c r="C120">
        <v>65303</v>
      </c>
      <c r="D120">
        <v>93</v>
      </c>
      <c r="E120">
        <v>1</v>
      </c>
      <c r="F120" t="str">
        <f>INDEX(pullid!A$2:A$13,MATCH(lehmad!$C120,pullid!$B$2:$B$13,0))</f>
        <v>DORADO-ET</v>
      </c>
      <c r="G120">
        <f>INDEX(pullid!C$2:C$13,MATCH(lehmad!$C120,pullid!$B$2:$B$13,0))</f>
        <v>1995</v>
      </c>
      <c r="H120">
        <f>INDEX(pullid!E$2:E$13,MATCH(lehmad!$C120,pullid!$B$2:$B$13,0))</f>
        <v>102</v>
      </c>
      <c r="I120">
        <f>INDEX(pullid!F$2:F$13,MATCH(lehmad!$C120,pullid!$B$2:$B$13,0))</f>
        <v>111</v>
      </c>
      <c r="J120">
        <f>INDEX(pullid!G$2:G$13,MATCH(lehmad!$C120,pullid!$B$2:$B$13,0))</f>
        <v>113</v>
      </c>
      <c r="K120">
        <f>INDEX(pullid!H$2:H$13,MATCH(lehmad!$C120,pullid!$B$2:$B$13,0))</f>
        <v>106</v>
      </c>
      <c r="L120">
        <f>INDEX(pullid!I$2:I$13,MATCH(lehmad!$C120,pullid!$B$2:$B$13,0))</f>
        <v>116</v>
      </c>
      <c r="M120">
        <f>INDEX(pullid!J$2:J$13,MATCH(lehmad!$C120,pullid!$B$2:$B$13,0))</f>
        <v>118</v>
      </c>
    </row>
    <row r="121" spans="1:13" x14ac:dyDescent="0.25">
      <c r="A121" s="2" t="s">
        <v>320</v>
      </c>
      <c r="B121" s="1">
        <v>38623</v>
      </c>
      <c r="C121">
        <v>65303</v>
      </c>
      <c r="D121">
        <v>90</v>
      </c>
      <c r="E121">
        <v>1</v>
      </c>
      <c r="F121" t="str">
        <f>INDEX(pullid!A$2:A$13,MATCH(lehmad!$C121,pullid!$B$2:$B$13,0))</f>
        <v>DORADO-ET</v>
      </c>
      <c r="G121">
        <f>INDEX(pullid!C$2:C$13,MATCH(lehmad!$C121,pullid!$B$2:$B$13,0))</f>
        <v>1995</v>
      </c>
      <c r="H121">
        <f>INDEX(pullid!E$2:E$13,MATCH(lehmad!$C121,pullid!$B$2:$B$13,0))</f>
        <v>102</v>
      </c>
      <c r="I121">
        <f>INDEX(pullid!F$2:F$13,MATCH(lehmad!$C121,pullid!$B$2:$B$13,0))</f>
        <v>111</v>
      </c>
      <c r="J121">
        <f>INDEX(pullid!G$2:G$13,MATCH(lehmad!$C121,pullid!$B$2:$B$13,0))</f>
        <v>113</v>
      </c>
      <c r="K121">
        <f>INDEX(pullid!H$2:H$13,MATCH(lehmad!$C121,pullid!$B$2:$B$13,0))</f>
        <v>106</v>
      </c>
      <c r="L121">
        <f>INDEX(pullid!I$2:I$13,MATCH(lehmad!$C121,pullid!$B$2:$B$13,0))</f>
        <v>116</v>
      </c>
      <c r="M121">
        <f>INDEX(pullid!J$2:J$13,MATCH(lehmad!$C121,pullid!$B$2:$B$13,0))</f>
        <v>118</v>
      </c>
    </row>
    <row r="122" spans="1:13" x14ac:dyDescent="0.25">
      <c r="A122" s="2" t="s">
        <v>321</v>
      </c>
      <c r="B122" s="1">
        <v>38624</v>
      </c>
      <c r="C122">
        <v>65210</v>
      </c>
      <c r="D122">
        <v>115</v>
      </c>
      <c r="E122">
        <v>1</v>
      </c>
      <c r="F122" t="str">
        <f>INDEX(pullid!A$2:A$13,MATCH(lehmad!$C122,pullid!$B$2:$B$13,0))</f>
        <v>LANCELOT-ET</v>
      </c>
      <c r="G122">
        <f>INDEX(pullid!C$2:C$13,MATCH(lehmad!$C122,pullid!$B$2:$B$13,0))</f>
        <v>1998</v>
      </c>
      <c r="H122">
        <f>INDEX(pullid!E$2:E$13,MATCH(lehmad!$C122,pullid!$B$2:$B$13,0))</f>
        <v>126</v>
      </c>
      <c r="I122">
        <f>INDEX(pullid!F$2:F$13,MATCH(lehmad!$C122,pullid!$B$2:$B$13,0))</f>
        <v>107</v>
      </c>
      <c r="J122">
        <f>INDEX(pullid!G$2:G$13,MATCH(lehmad!$C122,pullid!$B$2:$B$13,0))</f>
        <v>110</v>
      </c>
      <c r="K122">
        <f>INDEX(pullid!H$2:H$13,MATCH(lehmad!$C122,pullid!$B$2:$B$13,0))</f>
        <v>122</v>
      </c>
      <c r="L122">
        <f>INDEX(pullid!I$2:I$13,MATCH(lehmad!$C122,pullid!$B$2:$B$13,0))</f>
        <v>100</v>
      </c>
      <c r="M122">
        <f>INDEX(pullid!J$2:J$13,MATCH(lehmad!$C122,pullid!$B$2:$B$13,0))</f>
        <v>117</v>
      </c>
    </row>
    <row r="123" spans="1:13" x14ac:dyDescent="0.25">
      <c r="A123" s="2" t="s">
        <v>322</v>
      </c>
      <c r="B123" s="1">
        <v>38629</v>
      </c>
      <c r="C123">
        <v>65303</v>
      </c>
      <c r="D123">
        <v>82</v>
      </c>
      <c r="E123">
        <v>0.75</v>
      </c>
      <c r="F123" t="str">
        <f>INDEX(pullid!A$2:A$13,MATCH(lehmad!$C123,pullid!$B$2:$B$13,0))</f>
        <v>DORADO-ET</v>
      </c>
      <c r="G123">
        <f>INDEX(pullid!C$2:C$13,MATCH(lehmad!$C123,pullid!$B$2:$B$13,0))</f>
        <v>1995</v>
      </c>
      <c r="H123">
        <f>INDEX(pullid!E$2:E$13,MATCH(lehmad!$C123,pullid!$B$2:$B$13,0))</f>
        <v>102</v>
      </c>
      <c r="I123">
        <f>INDEX(pullid!F$2:F$13,MATCH(lehmad!$C123,pullid!$B$2:$B$13,0))</f>
        <v>111</v>
      </c>
      <c r="J123">
        <f>INDEX(pullid!G$2:G$13,MATCH(lehmad!$C123,pullid!$B$2:$B$13,0))</f>
        <v>113</v>
      </c>
      <c r="K123">
        <f>INDEX(pullid!H$2:H$13,MATCH(lehmad!$C123,pullid!$B$2:$B$13,0))</f>
        <v>106</v>
      </c>
      <c r="L123">
        <f>INDEX(pullid!I$2:I$13,MATCH(lehmad!$C123,pullid!$B$2:$B$13,0))</f>
        <v>116</v>
      </c>
      <c r="M123">
        <f>INDEX(pullid!J$2:J$13,MATCH(lehmad!$C123,pullid!$B$2:$B$13,0))</f>
        <v>118</v>
      </c>
    </row>
    <row r="124" spans="1:13" x14ac:dyDescent="0.25">
      <c r="A124" s="2" t="s">
        <v>323</v>
      </c>
      <c r="B124" s="1">
        <v>38642</v>
      </c>
      <c r="C124">
        <v>65303</v>
      </c>
      <c r="D124">
        <v>96</v>
      </c>
      <c r="E124">
        <v>0.875</v>
      </c>
      <c r="F124" t="str">
        <f>INDEX(pullid!A$2:A$13,MATCH(lehmad!$C124,pullid!$B$2:$B$13,0))</f>
        <v>DORADO-ET</v>
      </c>
      <c r="G124">
        <f>INDEX(pullid!C$2:C$13,MATCH(lehmad!$C124,pullid!$B$2:$B$13,0))</f>
        <v>1995</v>
      </c>
      <c r="H124">
        <f>INDEX(pullid!E$2:E$13,MATCH(lehmad!$C124,pullid!$B$2:$B$13,0))</f>
        <v>102</v>
      </c>
      <c r="I124">
        <f>INDEX(pullid!F$2:F$13,MATCH(lehmad!$C124,pullid!$B$2:$B$13,0))</f>
        <v>111</v>
      </c>
      <c r="J124">
        <f>INDEX(pullid!G$2:G$13,MATCH(lehmad!$C124,pullid!$B$2:$B$13,0))</f>
        <v>113</v>
      </c>
      <c r="K124">
        <f>INDEX(pullid!H$2:H$13,MATCH(lehmad!$C124,pullid!$B$2:$B$13,0))</f>
        <v>106</v>
      </c>
      <c r="L124">
        <f>INDEX(pullid!I$2:I$13,MATCH(lehmad!$C124,pullid!$B$2:$B$13,0))</f>
        <v>116</v>
      </c>
      <c r="M124">
        <f>INDEX(pullid!J$2:J$13,MATCH(lehmad!$C124,pullid!$B$2:$B$13,0))</f>
        <v>118</v>
      </c>
    </row>
    <row r="125" spans="1:13" x14ac:dyDescent="0.25">
      <c r="A125" s="2" t="s">
        <v>324</v>
      </c>
      <c r="B125" s="1">
        <v>38649</v>
      </c>
      <c r="C125">
        <v>65303</v>
      </c>
      <c r="D125">
        <v>85</v>
      </c>
      <c r="E125">
        <v>0.93400000000000005</v>
      </c>
      <c r="F125" t="str">
        <f>INDEX(pullid!A$2:A$13,MATCH(lehmad!$C125,pullid!$B$2:$B$13,0))</f>
        <v>DORADO-ET</v>
      </c>
      <c r="G125">
        <f>INDEX(pullid!C$2:C$13,MATCH(lehmad!$C125,pullid!$B$2:$B$13,0))</f>
        <v>1995</v>
      </c>
      <c r="H125">
        <f>INDEX(pullid!E$2:E$13,MATCH(lehmad!$C125,pullid!$B$2:$B$13,0))</f>
        <v>102</v>
      </c>
      <c r="I125">
        <f>INDEX(pullid!F$2:F$13,MATCH(lehmad!$C125,pullid!$B$2:$B$13,0))</f>
        <v>111</v>
      </c>
      <c r="J125">
        <f>INDEX(pullid!G$2:G$13,MATCH(lehmad!$C125,pullid!$B$2:$B$13,0))</f>
        <v>113</v>
      </c>
      <c r="K125">
        <f>INDEX(pullid!H$2:H$13,MATCH(lehmad!$C125,pullid!$B$2:$B$13,0))</f>
        <v>106</v>
      </c>
      <c r="L125">
        <f>INDEX(pullid!I$2:I$13,MATCH(lehmad!$C125,pullid!$B$2:$B$13,0))</f>
        <v>116</v>
      </c>
      <c r="M125">
        <f>INDEX(pullid!J$2:J$13,MATCH(lehmad!$C125,pullid!$B$2:$B$13,0))</f>
        <v>118</v>
      </c>
    </row>
    <row r="126" spans="1:13" x14ac:dyDescent="0.25">
      <c r="A126" s="2" t="s">
        <v>325</v>
      </c>
      <c r="B126" s="1">
        <v>38649</v>
      </c>
      <c r="C126">
        <v>65303</v>
      </c>
      <c r="D126">
        <v>97</v>
      </c>
      <c r="E126">
        <v>0.875</v>
      </c>
      <c r="F126" t="str">
        <f>INDEX(pullid!A$2:A$13,MATCH(lehmad!$C126,pullid!$B$2:$B$13,0))</f>
        <v>DORADO-ET</v>
      </c>
      <c r="G126">
        <f>INDEX(pullid!C$2:C$13,MATCH(lehmad!$C126,pullid!$B$2:$B$13,0))</f>
        <v>1995</v>
      </c>
      <c r="H126">
        <f>INDEX(pullid!E$2:E$13,MATCH(lehmad!$C126,pullid!$B$2:$B$13,0))</f>
        <v>102</v>
      </c>
      <c r="I126">
        <f>INDEX(pullid!F$2:F$13,MATCH(lehmad!$C126,pullid!$B$2:$B$13,0))</f>
        <v>111</v>
      </c>
      <c r="J126">
        <f>INDEX(pullid!G$2:G$13,MATCH(lehmad!$C126,pullid!$B$2:$B$13,0))</f>
        <v>113</v>
      </c>
      <c r="K126">
        <f>INDEX(pullid!H$2:H$13,MATCH(lehmad!$C126,pullid!$B$2:$B$13,0))</f>
        <v>106</v>
      </c>
      <c r="L126">
        <f>INDEX(pullid!I$2:I$13,MATCH(lehmad!$C126,pullid!$B$2:$B$13,0))</f>
        <v>116</v>
      </c>
      <c r="M126">
        <f>INDEX(pullid!J$2:J$13,MATCH(lehmad!$C126,pullid!$B$2:$B$13,0))</f>
        <v>118</v>
      </c>
    </row>
    <row r="127" spans="1:13" x14ac:dyDescent="0.25">
      <c r="A127" s="2" t="s">
        <v>326</v>
      </c>
      <c r="B127" s="1">
        <v>38653</v>
      </c>
      <c r="C127">
        <v>65303</v>
      </c>
      <c r="D127">
        <v>96</v>
      </c>
      <c r="E127">
        <v>1</v>
      </c>
      <c r="F127" t="str">
        <f>INDEX(pullid!A$2:A$13,MATCH(lehmad!$C127,pullid!$B$2:$B$13,0))</f>
        <v>DORADO-ET</v>
      </c>
      <c r="G127">
        <f>INDEX(pullid!C$2:C$13,MATCH(lehmad!$C127,pullid!$B$2:$B$13,0))</f>
        <v>1995</v>
      </c>
      <c r="H127">
        <f>INDEX(pullid!E$2:E$13,MATCH(lehmad!$C127,pullid!$B$2:$B$13,0))</f>
        <v>102</v>
      </c>
      <c r="I127">
        <f>INDEX(pullid!F$2:F$13,MATCH(lehmad!$C127,pullid!$B$2:$B$13,0))</f>
        <v>111</v>
      </c>
      <c r="J127">
        <f>INDEX(pullid!G$2:G$13,MATCH(lehmad!$C127,pullid!$B$2:$B$13,0))</f>
        <v>113</v>
      </c>
      <c r="K127">
        <f>INDEX(pullid!H$2:H$13,MATCH(lehmad!$C127,pullid!$B$2:$B$13,0))</f>
        <v>106</v>
      </c>
      <c r="L127">
        <f>INDEX(pullid!I$2:I$13,MATCH(lehmad!$C127,pullid!$B$2:$B$13,0))</f>
        <v>116</v>
      </c>
      <c r="M127">
        <f>INDEX(pullid!J$2:J$13,MATCH(lehmad!$C127,pullid!$B$2:$B$13,0))</f>
        <v>118</v>
      </c>
    </row>
    <row r="128" spans="1:13" x14ac:dyDescent="0.25">
      <c r="A128" s="2" t="s">
        <v>327</v>
      </c>
      <c r="B128" s="1">
        <v>38655</v>
      </c>
      <c r="C128">
        <v>65210</v>
      </c>
      <c r="D128">
        <v>113</v>
      </c>
      <c r="E128">
        <v>1</v>
      </c>
      <c r="F128" t="str">
        <f>INDEX(pullid!A$2:A$13,MATCH(lehmad!$C128,pullid!$B$2:$B$13,0))</f>
        <v>LANCELOT-ET</v>
      </c>
      <c r="G128">
        <f>INDEX(pullid!C$2:C$13,MATCH(lehmad!$C128,pullid!$B$2:$B$13,0))</f>
        <v>1998</v>
      </c>
      <c r="H128">
        <f>INDEX(pullid!E$2:E$13,MATCH(lehmad!$C128,pullid!$B$2:$B$13,0))</f>
        <v>126</v>
      </c>
      <c r="I128">
        <f>INDEX(pullid!F$2:F$13,MATCH(lehmad!$C128,pullid!$B$2:$B$13,0))</f>
        <v>107</v>
      </c>
      <c r="J128">
        <f>INDEX(pullid!G$2:G$13,MATCH(lehmad!$C128,pullid!$B$2:$B$13,0))</f>
        <v>110</v>
      </c>
      <c r="K128">
        <f>INDEX(pullid!H$2:H$13,MATCH(lehmad!$C128,pullid!$B$2:$B$13,0))</f>
        <v>122</v>
      </c>
      <c r="L128">
        <f>INDEX(pullid!I$2:I$13,MATCH(lehmad!$C128,pullid!$B$2:$B$13,0))</f>
        <v>100</v>
      </c>
      <c r="M128">
        <f>INDEX(pullid!J$2:J$13,MATCH(lehmad!$C128,pullid!$B$2:$B$13,0))</f>
        <v>117</v>
      </c>
    </row>
    <row r="129" spans="1:13" x14ac:dyDescent="0.25">
      <c r="A129" s="2" t="s">
        <v>328</v>
      </c>
      <c r="B129" s="1">
        <v>38656</v>
      </c>
      <c r="C129">
        <v>65210</v>
      </c>
      <c r="D129">
        <v>116</v>
      </c>
      <c r="E129">
        <v>1</v>
      </c>
      <c r="F129" t="str">
        <f>INDEX(pullid!A$2:A$13,MATCH(lehmad!$C129,pullid!$B$2:$B$13,0))</f>
        <v>LANCELOT-ET</v>
      </c>
      <c r="G129">
        <f>INDEX(pullid!C$2:C$13,MATCH(lehmad!$C129,pullid!$B$2:$B$13,0))</f>
        <v>1998</v>
      </c>
      <c r="H129">
        <f>INDEX(pullid!E$2:E$13,MATCH(lehmad!$C129,pullid!$B$2:$B$13,0))</f>
        <v>126</v>
      </c>
      <c r="I129">
        <f>INDEX(pullid!F$2:F$13,MATCH(lehmad!$C129,pullid!$B$2:$B$13,0))</f>
        <v>107</v>
      </c>
      <c r="J129">
        <f>INDEX(pullid!G$2:G$13,MATCH(lehmad!$C129,pullid!$B$2:$B$13,0))</f>
        <v>110</v>
      </c>
      <c r="K129">
        <f>INDEX(pullid!H$2:H$13,MATCH(lehmad!$C129,pullid!$B$2:$B$13,0))</f>
        <v>122</v>
      </c>
      <c r="L129">
        <f>INDEX(pullid!I$2:I$13,MATCH(lehmad!$C129,pullid!$B$2:$B$13,0))</f>
        <v>100</v>
      </c>
      <c r="M129">
        <f>INDEX(pullid!J$2:J$13,MATCH(lehmad!$C129,pullid!$B$2:$B$13,0))</f>
        <v>117</v>
      </c>
    </row>
    <row r="130" spans="1:13" x14ac:dyDescent="0.25">
      <c r="A130" s="2" t="s">
        <v>329</v>
      </c>
      <c r="B130" s="1">
        <v>38657</v>
      </c>
      <c r="C130">
        <v>65303</v>
      </c>
      <c r="D130">
        <v>104</v>
      </c>
      <c r="E130">
        <v>1</v>
      </c>
      <c r="F130" t="str">
        <f>INDEX(pullid!A$2:A$13,MATCH(lehmad!$C130,pullid!$B$2:$B$13,0))</f>
        <v>DORADO-ET</v>
      </c>
      <c r="G130">
        <f>INDEX(pullid!C$2:C$13,MATCH(lehmad!$C130,pullid!$B$2:$B$13,0))</f>
        <v>1995</v>
      </c>
      <c r="H130">
        <f>INDEX(pullid!E$2:E$13,MATCH(lehmad!$C130,pullid!$B$2:$B$13,0))</f>
        <v>102</v>
      </c>
      <c r="I130">
        <f>INDEX(pullid!F$2:F$13,MATCH(lehmad!$C130,pullid!$B$2:$B$13,0))</f>
        <v>111</v>
      </c>
      <c r="J130">
        <f>INDEX(pullid!G$2:G$13,MATCH(lehmad!$C130,pullid!$B$2:$B$13,0))</f>
        <v>113</v>
      </c>
      <c r="K130">
        <f>INDEX(pullid!H$2:H$13,MATCH(lehmad!$C130,pullid!$B$2:$B$13,0))</f>
        <v>106</v>
      </c>
      <c r="L130">
        <f>INDEX(pullid!I$2:I$13,MATCH(lehmad!$C130,pullid!$B$2:$B$13,0))</f>
        <v>116</v>
      </c>
      <c r="M130">
        <f>INDEX(pullid!J$2:J$13,MATCH(lehmad!$C130,pullid!$B$2:$B$13,0))</f>
        <v>118</v>
      </c>
    </row>
    <row r="131" spans="1:13" x14ac:dyDescent="0.25">
      <c r="A131" s="2" t="s">
        <v>330</v>
      </c>
      <c r="B131" s="1">
        <v>38659</v>
      </c>
      <c r="C131">
        <v>65210</v>
      </c>
      <c r="D131">
        <v>104</v>
      </c>
      <c r="E131">
        <v>1</v>
      </c>
      <c r="F131" t="str">
        <f>INDEX(pullid!A$2:A$13,MATCH(lehmad!$C131,pullid!$B$2:$B$13,0))</f>
        <v>LANCELOT-ET</v>
      </c>
      <c r="G131">
        <f>INDEX(pullid!C$2:C$13,MATCH(lehmad!$C131,pullid!$B$2:$B$13,0))</f>
        <v>1998</v>
      </c>
      <c r="H131">
        <f>INDEX(pullid!E$2:E$13,MATCH(lehmad!$C131,pullid!$B$2:$B$13,0))</f>
        <v>126</v>
      </c>
      <c r="I131">
        <f>INDEX(pullid!F$2:F$13,MATCH(lehmad!$C131,pullid!$B$2:$B$13,0))</f>
        <v>107</v>
      </c>
      <c r="J131">
        <f>INDEX(pullid!G$2:G$13,MATCH(lehmad!$C131,pullid!$B$2:$B$13,0))</f>
        <v>110</v>
      </c>
      <c r="K131">
        <f>INDEX(pullid!H$2:H$13,MATCH(lehmad!$C131,pullid!$B$2:$B$13,0))</f>
        <v>122</v>
      </c>
      <c r="L131">
        <f>INDEX(pullid!I$2:I$13,MATCH(lehmad!$C131,pullid!$B$2:$B$13,0))</f>
        <v>100</v>
      </c>
      <c r="M131">
        <f>INDEX(pullid!J$2:J$13,MATCH(lehmad!$C131,pullid!$B$2:$B$13,0))</f>
        <v>117</v>
      </c>
    </row>
    <row r="132" spans="1:13" x14ac:dyDescent="0.25">
      <c r="A132" s="2" t="s">
        <v>331</v>
      </c>
      <c r="B132" s="1">
        <v>38662</v>
      </c>
      <c r="C132">
        <v>65210</v>
      </c>
      <c r="D132">
        <v>124</v>
      </c>
      <c r="E132">
        <v>0.93799999999999994</v>
      </c>
      <c r="F132" t="str">
        <f>INDEX(pullid!A$2:A$13,MATCH(lehmad!$C132,pullid!$B$2:$B$13,0))</f>
        <v>LANCELOT-ET</v>
      </c>
      <c r="G132">
        <f>INDEX(pullid!C$2:C$13,MATCH(lehmad!$C132,pullid!$B$2:$B$13,0))</f>
        <v>1998</v>
      </c>
      <c r="H132">
        <f>INDEX(pullid!E$2:E$13,MATCH(lehmad!$C132,pullid!$B$2:$B$13,0))</f>
        <v>126</v>
      </c>
      <c r="I132">
        <f>INDEX(pullid!F$2:F$13,MATCH(lehmad!$C132,pullid!$B$2:$B$13,0))</f>
        <v>107</v>
      </c>
      <c r="J132">
        <f>INDEX(pullid!G$2:G$13,MATCH(lehmad!$C132,pullid!$B$2:$B$13,0))</f>
        <v>110</v>
      </c>
      <c r="K132">
        <f>INDEX(pullid!H$2:H$13,MATCH(lehmad!$C132,pullid!$B$2:$B$13,0))</f>
        <v>122</v>
      </c>
      <c r="L132">
        <f>INDEX(pullid!I$2:I$13,MATCH(lehmad!$C132,pullid!$B$2:$B$13,0))</f>
        <v>100</v>
      </c>
      <c r="M132">
        <f>INDEX(pullid!J$2:J$13,MATCH(lehmad!$C132,pullid!$B$2:$B$13,0))</f>
        <v>117</v>
      </c>
    </row>
    <row r="133" spans="1:13" x14ac:dyDescent="0.25">
      <c r="A133" s="2" t="s">
        <v>332</v>
      </c>
      <c r="B133" s="1">
        <v>38667</v>
      </c>
      <c r="C133">
        <v>65210</v>
      </c>
      <c r="D133">
        <v>112</v>
      </c>
      <c r="E133">
        <v>1</v>
      </c>
      <c r="F133" t="str">
        <f>INDEX(pullid!A$2:A$13,MATCH(lehmad!$C133,pullid!$B$2:$B$13,0))</f>
        <v>LANCELOT-ET</v>
      </c>
      <c r="G133">
        <f>INDEX(pullid!C$2:C$13,MATCH(lehmad!$C133,pullid!$B$2:$B$13,0))</f>
        <v>1998</v>
      </c>
      <c r="H133">
        <f>INDEX(pullid!E$2:E$13,MATCH(lehmad!$C133,pullid!$B$2:$B$13,0))</f>
        <v>126</v>
      </c>
      <c r="I133">
        <f>INDEX(pullid!F$2:F$13,MATCH(lehmad!$C133,pullid!$B$2:$B$13,0))</f>
        <v>107</v>
      </c>
      <c r="J133">
        <f>INDEX(pullid!G$2:G$13,MATCH(lehmad!$C133,pullid!$B$2:$B$13,0))</f>
        <v>110</v>
      </c>
      <c r="K133">
        <f>INDEX(pullid!H$2:H$13,MATCH(lehmad!$C133,pullid!$B$2:$B$13,0))</f>
        <v>122</v>
      </c>
      <c r="L133">
        <f>INDEX(pullid!I$2:I$13,MATCH(lehmad!$C133,pullid!$B$2:$B$13,0))</f>
        <v>100</v>
      </c>
      <c r="M133">
        <f>INDEX(pullid!J$2:J$13,MATCH(lehmad!$C133,pullid!$B$2:$B$13,0))</f>
        <v>117</v>
      </c>
    </row>
    <row r="134" spans="1:13" x14ac:dyDescent="0.25">
      <c r="A134" s="2" t="s">
        <v>333</v>
      </c>
      <c r="B134" s="1">
        <v>38671</v>
      </c>
      <c r="C134">
        <v>65210</v>
      </c>
      <c r="D134">
        <v>112</v>
      </c>
      <c r="E134">
        <v>1</v>
      </c>
      <c r="F134" t="str">
        <f>INDEX(pullid!A$2:A$13,MATCH(lehmad!$C134,pullid!$B$2:$B$13,0))</f>
        <v>LANCELOT-ET</v>
      </c>
      <c r="G134">
        <f>INDEX(pullid!C$2:C$13,MATCH(lehmad!$C134,pullid!$B$2:$B$13,0))</f>
        <v>1998</v>
      </c>
      <c r="H134">
        <f>INDEX(pullid!E$2:E$13,MATCH(lehmad!$C134,pullid!$B$2:$B$13,0))</f>
        <v>126</v>
      </c>
      <c r="I134">
        <f>INDEX(pullid!F$2:F$13,MATCH(lehmad!$C134,pullid!$B$2:$B$13,0))</f>
        <v>107</v>
      </c>
      <c r="J134">
        <f>INDEX(pullid!G$2:G$13,MATCH(lehmad!$C134,pullid!$B$2:$B$13,0))</f>
        <v>110</v>
      </c>
      <c r="K134">
        <f>INDEX(pullid!H$2:H$13,MATCH(lehmad!$C134,pullid!$B$2:$B$13,0))</f>
        <v>122</v>
      </c>
      <c r="L134">
        <f>INDEX(pullid!I$2:I$13,MATCH(lehmad!$C134,pullid!$B$2:$B$13,0))</f>
        <v>100</v>
      </c>
      <c r="M134">
        <f>INDEX(pullid!J$2:J$13,MATCH(lehmad!$C134,pullid!$B$2:$B$13,0))</f>
        <v>117</v>
      </c>
    </row>
    <row r="135" spans="1:13" x14ac:dyDescent="0.25">
      <c r="A135" s="2" t="s">
        <v>334</v>
      </c>
      <c r="B135" s="1">
        <v>38678</v>
      </c>
      <c r="C135">
        <v>65210</v>
      </c>
      <c r="D135">
        <v>103</v>
      </c>
      <c r="E135">
        <v>1</v>
      </c>
      <c r="F135" t="str">
        <f>INDEX(pullid!A$2:A$13,MATCH(lehmad!$C135,pullid!$B$2:$B$13,0))</f>
        <v>LANCELOT-ET</v>
      </c>
      <c r="G135">
        <f>INDEX(pullid!C$2:C$13,MATCH(lehmad!$C135,pullid!$B$2:$B$13,0))</f>
        <v>1998</v>
      </c>
      <c r="H135">
        <f>INDEX(pullid!E$2:E$13,MATCH(lehmad!$C135,pullid!$B$2:$B$13,0))</f>
        <v>126</v>
      </c>
      <c r="I135">
        <f>INDEX(pullid!F$2:F$13,MATCH(lehmad!$C135,pullid!$B$2:$B$13,0))</f>
        <v>107</v>
      </c>
      <c r="J135">
        <f>INDEX(pullid!G$2:G$13,MATCH(lehmad!$C135,pullid!$B$2:$B$13,0))</f>
        <v>110</v>
      </c>
      <c r="K135">
        <f>INDEX(pullid!H$2:H$13,MATCH(lehmad!$C135,pullid!$B$2:$B$13,0))</f>
        <v>122</v>
      </c>
      <c r="L135">
        <f>INDEX(pullid!I$2:I$13,MATCH(lehmad!$C135,pullid!$B$2:$B$13,0))</f>
        <v>100</v>
      </c>
      <c r="M135">
        <f>INDEX(pullid!J$2:J$13,MATCH(lehmad!$C135,pullid!$B$2:$B$13,0))</f>
        <v>117</v>
      </c>
    </row>
    <row r="136" spans="1:13" x14ac:dyDescent="0.25">
      <c r="A136" s="2" t="s">
        <v>335</v>
      </c>
      <c r="B136" s="1">
        <v>38681</v>
      </c>
      <c r="C136">
        <v>65303</v>
      </c>
      <c r="D136">
        <v>98</v>
      </c>
      <c r="E136">
        <v>0.93400000000000005</v>
      </c>
      <c r="F136" t="str">
        <f>INDEX(pullid!A$2:A$13,MATCH(lehmad!$C136,pullid!$B$2:$B$13,0))</f>
        <v>DORADO-ET</v>
      </c>
      <c r="G136">
        <f>INDEX(pullid!C$2:C$13,MATCH(lehmad!$C136,pullid!$B$2:$B$13,0))</f>
        <v>1995</v>
      </c>
      <c r="H136">
        <f>INDEX(pullid!E$2:E$13,MATCH(lehmad!$C136,pullid!$B$2:$B$13,0))</f>
        <v>102</v>
      </c>
      <c r="I136">
        <f>INDEX(pullid!F$2:F$13,MATCH(lehmad!$C136,pullid!$B$2:$B$13,0))</f>
        <v>111</v>
      </c>
      <c r="J136">
        <f>INDEX(pullid!G$2:G$13,MATCH(lehmad!$C136,pullid!$B$2:$B$13,0))</f>
        <v>113</v>
      </c>
      <c r="K136">
        <f>INDEX(pullid!H$2:H$13,MATCH(lehmad!$C136,pullid!$B$2:$B$13,0))</f>
        <v>106</v>
      </c>
      <c r="L136">
        <f>INDEX(pullid!I$2:I$13,MATCH(lehmad!$C136,pullid!$B$2:$B$13,0))</f>
        <v>116</v>
      </c>
      <c r="M136">
        <f>INDEX(pullid!J$2:J$13,MATCH(lehmad!$C136,pullid!$B$2:$B$13,0))</f>
        <v>118</v>
      </c>
    </row>
    <row r="137" spans="1:13" x14ac:dyDescent="0.25">
      <c r="A137" s="2" t="s">
        <v>336</v>
      </c>
      <c r="B137" s="1">
        <v>38684</v>
      </c>
      <c r="C137">
        <v>65210</v>
      </c>
      <c r="D137">
        <v>123</v>
      </c>
      <c r="E137">
        <v>1</v>
      </c>
      <c r="F137" t="str">
        <f>INDEX(pullid!A$2:A$13,MATCH(lehmad!$C137,pullid!$B$2:$B$13,0))</f>
        <v>LANCELOT-ET</v>
      </c>
      <c r="G137">
        <f>INDEX(pullid!C$2:C$13,MATCH(lehmad!$C137,pullid!$B$2:$B$13,0))</f>
        <v>1998</v>
      </c>
      <c r="H137">
        <f>INDEX(pullid!E$2:E$13,MATCH(lehmad!$C137,pullid!$B$2:$B$13,0))</f>
        <v>126</v>
      </c>
      <c r="I137">
        <f>INDEX(pullid!F$2:F$13,MATCH(lehmad!$C137,pullid!$B$2:$B$13,0))</f>
        <v>107</v>
      </c>
      <c r="J137">
        <f>INDEX(pullid!G$2:G$13,MATCH(lehmad!$C137,pullid!$B$2:$B$13,0))</f>
        <v>110</v>
      </c>
      <c r="K137">
        <f>INDEX(pullid!H$2:H$13,MATCH(lehmad!$C137,pullid!$B$2:$B$13,0))</f>
        <v>122</v>
      </c>
      <c r="L137">
        <f>INDEX(pullid!I$2:I$13,MATCH(lehmad!$C137,pullid!$B$2:$B$13,0))</f>
        <v>100</v>
      </c>
      <c r="M137">
        <f>INDEX(pullid!J$2:J$13,MATCH(lehmad!$C137,pullid!$B$2:$B$13,0))</f>
        <v>117</v>
      </c>
    </row>
    <row r="138" spans="1:13" x14ac:dyDescent="0.25">
      <c r="A138" s="2" t="s">
        <v>337</v>
      </c>
      <c r="B138" s="1">
        <v>38688</v>
      </c>
      <c r="C138">
        <v>65303</v>
      </c>
      <c r="D138">
        <v>99</v>
      </c>
      <c r="E138">
        <v>0.75</v>
      </c>
      <c r="F138" t="str">
        <f>INDEX(pullid!A$2:A$13,MATCH(lehmad!$C138,pullid!$B$2:$B$13,0))</f>
        <v>DORADO-ET</v>
      </c>
      <c r="G138">
        <f>INDEX(pullid!C$2:C$13,MATCH(lehmad!$C138,pullid!$B$2:$B$13,0))</f>
        <v>1995</v>
      </c>
      <c r="H138">
        <f>INDEX(pullid!E$2:E$13,MATCH(lehmad!$C138,pullid!$B$2:$B$13,0))</f>
        <v>102</v>
      </c>
      <c r="I138">
        <f>INDEX(pullid!F$2:F$13,MATCH(lehmad!$C138,pullid!$B$2:$B$13,0))</f>
        <v>111</v>
      </c>
      <c r="J138">
        <f>INDEX(pullid!G$2:G$13,MATCH(lehmad!$C138,pullid!$B$2:$B$13,0))</f>
        <v>113</v>
      </c>
      <c r="K138">
        <f>INDEX(pullid!H$2:H$13,MATCH(lehmad!$C138,pullid!$B$2:$B$13,0))</f>
        <v>106</v>
      </c>
      <c r="L138">
        <f>INDEX(pullid!I$2:I$13,MATCH(lehmad!$C138,pullid!$B$2:$B$13,0))</f>
        <v>116</v>
      </c>
      <c r="M138">
        <f>INDEX(pullid!J$2:J$13,MATCH(lehmad!$C138,pullid!$B$2:$B$13,0))</f>
        <v>118</v>
      </c>
    </row>
    <row r="139" spans="1:13" x14ac:dyDescent="0.25">
      <c r="A139" s="2" t="s">
        <v>338</v>
      </c>
      <c r="B139" s="1">
        <v>38690</v>
      </c>
      <c r="C139">
        <v>65303</v>
      </c>
      <c r="D139">
        <v>113</v>
      </c>
      <c r="E139">
        <v>1</v>
      </c>
      <c r="F139" t="str">
        <f>INDEX(pullid!A$2:A$13,MATCH(lehmad!$C139,pullid!$B$2:$B$13,0))</f>
        <v>DORADO-ET</v>
      </c>
      <c r="G139">
        <f>INDEX(pullid!C$2:C$13,MATCH(lehmad!$C139,pullid!$B$2:$B$13,0))</f>
        <v>1995</v>
      </c>
      <c r="H139">
        <f>INDEX(pullid!E$2:E$13,MATCH(lehmad!$C139,pullid!$B$2:$B$13,0))</f>
        <v>102</v>
      </c>
      <c r="I139">
        <f>INDEX(pullid!F$2:F$13,MATCH(lehmad!$C139,pullid!$B$2:$B$13,0))</f>
        <v>111</v>
      </c>
      <c r="J139">
        <f>INDEX(pullid!G$2:G$13,MATCH(lehmad!$C139,pullid!$B$2:$B$13,0))</f>
        <v>113</v>
      </c>
      <c r="K139">
        <f>INDEX(pullid!H$2:H$13,MATCH(lehmad!$C139,pullid!$B$2:$B$13,0))</f>
        <v>106</v>
      </c>
      <c r="L139">
        <f>INDEX(pullid!I$2:I$13,MATCH(lehmad!$C139,pullid!$B$2:$B$13,0))</f>
        <v>116</v>
      </c>
      <c r="M139">
        <f>INDEX(pullid!J$2:J$13,MATCH(lehmad!$C139,pullid!$B$2:$B$13,0))</f>
        <v>118</v>
      </c>
    </row>
    <row r="140" spans="1:13" x14ac:dyDescent="0.25">
      <c r="A140" s="2" t="s">
        <v>339</v>
      </c>
      <c r="B140" s="1">
        <v>38692</v>
      </c>
      <c r="C140">
        <v>65303</v>
      </c>
      <c r="D140">
        <v>98</v>
      </c>
      <c r="E140">
        <v>1</v>
      </c>
      <c r="F140" t="str">
        <f>INDEX(pullid!A$2:A$13,MATCH(lehmad!$C140,pullid!$B$2:$B$13,0))</f>
        <v>DORADO-ET</v>
      </c>
      <c r="G140">
        <f>INDEX(pullid!C$2:C$13,MATCH(lehmad!$C140,pullid!$B$2:$B$13,0))</f>
        <v>1995</v>
      </c>
      <c r="H140">
        <f>INDEX(pullid!E$2:E$13,MATCH(lehmad!$C140,pullid!$B$2:$B$13,0))</f>
        <v>102</v>
      </c>
      <c r="I140">
        <f>INDEX(pullid!F$2:F$13,MATCH(lehmad!$C140,pullid!$B$2:$B$13,0))</f>
        <v>111</v>
      </c>
      <c r="J140">
        <f>INDEX(pullid!G$2:G$13,MATCH(lehmad!$C140,pullid!$B$2:$B$13,0))</f>
        <v>113</v>
      </c>
      <c r="K140">
        <f>INDEX(pullid!H$2:H$13,MATCH(lehmad!$C140,pullid!$B$2:$B$13,0))</f>
        <v>106</v>
      </c>
      <c r="L140">
        <f>INDEX(pullid!I$2:I$13,MATCH(lehmad!$C140,pullid!$B$2:$B$13,0))</f>
        <v>116</v>
      </c>
      <c r="M140">
        <f>INDEX(pullid!J$2:J$13,MATCH(lehmad!$C140,pullid!$B$2:$B$13,0))</f>
        <v>118</v>
      </c>
    </row>
    <row r="141" spans="1:13" x14ac:dyDescent="0.25">
      <c r="A141" s="2" t="s">
        <v>340</v>
      </c>
      <c r="B141" s="1">
        <v>38698</v>
      </c>
      <c r="C141">
        <v>65210</v>
      </c>
      <c r="D141">
        <v>99</v>
      </c>
      <c r="E141">
        <v>0.875</v>
      </c>
      <c r="F141" t="str">
        <f>INDEX(pullid!A$2:A$13,MATCH(lehmad!$C141,pullid!$B$2:$B$13,0))</f>
        <v>LANCELOT-ET</v>
      </c>
      <c r="G141">
        <f>INDEX(pullid!C$2:C$13,MATCH(lehmad!$C141,pullid!$B$2:$B$13,0))</f>
        <v>1998</v>
      </c>
      <c r="H141">
        <f>INDEX(pullid!E$2:E$13,MATCH(lehmad!$C141,pullid!$B$2:$B$13,0))</f>
        <v>126</v>
      </c>
      <c r="I141">
        <f>INDEX(pullid!F$2:F$13,MATCH(lehmad!$C141,pullid!$B$2:$B$13,0))</f>
        <v>107</v>
      </c>
      <c r="J141">
        <f>INDEX(pullid!G$2:G$13,MATCH(lehmad!$C141,pullid!$B$2:$B$13,0))</f>
        <v>110</v>
      </c>
      <c r="K141">
        <f>INDEX(pullid!H$2:H$13,MATCH(lehmad!$C141,pullid!$B$2:$B$13,0))</f>
        <v>122</v>
      </c>
      <c r="L141">
        <f>INDEX(pullid!I$2:I$13,MATCH(lehmad!$C141,pullid!$B$2:$B$13,0))</f>
        <v>100</v>
      </c>
      <c r="M141">
        <f>INDEX(pullid!J$2:J$13,MATCH(lehmad!$C141,pullid!$B$2:$B$13,0))</f>
        <v>117</v>
      </c>
    </row>
    <row r="142" spans="1:13" x14ac:dyDescent="0.25">
      <c r="A142" s="2" t="s">
        <v>341</v>
      </c>
      <c r="B142" s="1">
        <v>38707</v>
      </c>
      <c r="C142">
        <v>65210</v>
      </c>
      <c r="D142">
        <v>105</v>
      </c>
      <c r="E142">
        <v>0.90700000000000003</v>
      </c>
      <c r="F142" t="str">
        <f>INDEX(pullid!A$2:A$13,MATCH(lehmad!$C142,pullid!$B$2:$B$13,0))</f>
        <v>LANCELOT-ET</v>
      </c>
      <c r="G142">
        <f>INDEX(pullid!C$2:C$13,MATCH(lehmad!$C142,pullid!$B$2:$B$13,0))</f>
        <v>1998</v>
      </c>
      <c r="H142">
        <f>INDEX(pullid!E$2:E$13,MATCH(lehmad!$C142,pullid!$B$2:$B$13,0))</f>
        <v>126</v>
      </c>
      <c r="I142">
        <f>INDEX(pullid!F$2:F$13,MATCH(lehmad!$C142,pullid!$B$2:$B$13,0))</f>
        <v>107</v>
      </c>
      <c r="J142">
        <f>INDEX(pullid!G$2:G$13,MATCH(lehmad!$C142,pullid!$B$2:$B$13,0))</f>
        <v>110</v>
      </c>
      <c r="K142">
        <f>INDEX(pullid!H$2:H$13,MATCH(lehmad!$C142,pullid!$B$2:$B$13,0))</f>
        <v>122</v>
      </c>
      <c r="L142">
        <f>INDEX(pullid!I$2:I$13,MATCH(lehmad!$C142,pullid!$B$2:$B$13,0))</f>
        <v>100</v>
      </c>
      <c r="M142">
        <f>INDEX(pullid!J$2:J$13,MATCH(lehmad!$C142,pullid!$B$2:$B$13,0))</f>
        <v>117</v>
      </c>
    </row>
    <row r="143" spans="1:13" x14ac:dyDescent="0.25">
      <c r="A143" s="2" t="s">
        <v>342</v>
      </c>
      <c r="B143" s="1">
        <v>38713</v>
      </c>
      <c r="C143">
        <v>65642</v>
      </c>
      <c r="D143">
        <v>119</v>
      </c>
      <c r="E143">
        <v>1</v>
      </c>
      <c r="F143" t="str">
        <f>INDEX(pullid!A$2:A$13,MATCH(lehmad!$C143,pullid!$B$2:$B$13,0))</f>
        <v>RAMOS</v>
      </c>
      <c r="G143">
        <f>INDEX(pullid!C$2:C$13,MATCH(lehmad!$C143,pullid!$B$2:$B$13,0))</f>
        <v>1997</v>
      </c>
      <c r="H143">
        <f>INDEX(pullid!E$2:E$13,MATCH(lehmad!$C143,pullid!$B$2:$B$13,0))</f>
        <v>113</v>
      </c>
      <c r="I143">
        <f>INDEX(pullid!F$2:F$13,MATCH(lehmad!$C143,pullid!$B$2:$B$13,0))</f>
        <v>133</v>
      </c>
      <c r="J143">
        <f>INDEX(pullid!G$2:G$13,MATCH(lehmad!$C143,pullid!$B$2:$B$13,0))</f>
        <v>125</v>
      </c>
      <c r="K143">
        <f>INDEX(pullid!H$2:H$13,MATCH(lehmad!$C143,pullid!$B$2:$B$13,0))</f>
        <v>127</v>
      </c>
      <c r="L143">
        <f>INDEX(pullid!I$2:I$13,MATCH(lehmad!$C143,pullid!$B$2:$B$13,0))</f>
        <v>116</v>
      </c>
      <c r="M143">
        <f>INDEX(pullid!J$2:J$13,MATCH(lehmad!$C143,pullid!$B$2:$B$13,0))</f>
        <v>139</v>
      </c>
    </row>
    <row r="144" spans="1:13" x14ac:dyDescent="0.25">
      <c r="A144" s="2" t="s">
        <v>343</v>
      </c>
      <c r="B144" s="1">
        <v>38724</v>
      </c>
      <c r="C144">
        <v>65210</v>
      </c>
      <c r="D144">
        <v>107</v>
      </c>
      <c r="E144">
        <v>1</v>
      </c>
      <c r="F144" t="str">
        <f>INDEX(pullid!A$2:A$13,MATCH(lehmad!$C144,pullid!$B$2:$B$13,0))</f>
        <v>LANCELOT-ET</v>
      </c>
      <c r="G144">
        <f>INDEX(pullid!C$2:C$13,MATCH(lehmad!$C144,pullid!$B$2:$B$13,0))</f>
        <v>1998</v>
      </c>
      <c r="H144">
        <f>INDEX(pullid!E$2:E$13,MATCH(lehmad!$C144,pullid!$B$2:$B$13,0))</f>
        <v>126</v>
      </c>
      <c r="I144">
        <f>INDEX(pullid!F$2:F$13,MATCH(lehmad!$C144,pullid!$B$2:$B$13,0))</f>
        <v>107</v>
      </c>
      <c r="J144">
        <f>INDEX(pullid!G$2:G$13,MATCH(lehmad!$C144,pullid!$B$2:$B$13,0))</f>
        <v>110</v>
      </c>
      <c r="K144">
        <f>INDEX(pullid!H$2:H$13,MATCH(lehmad!$C144,pullid!$B$2:$B$13,0))</f>
        <v>122</v>
      </c>
      <c r="L144">
        <f>INDEX(pullid!I$2:I$13,MATCH(lehmad!$C144,pullid!$B$2:$B$13,0))</f>
        <v>100</v>
      </c>
      <c r="M144">
        <f>INDEX(pullid!J$2:J$13,MATCH(lehmad!$C144,pullid!$B$2:$B$13,0))</f>
        <v>117</v>
      </c>
    </row>
    <row r="145" spans="1:13" x14ac:dyDescent="0.25">
      <c r="A145" s="2" t="s">
        <v>344</v>
      </c>
      <c r="B145" s="1">
        <v>38727</v>
      </c>
      <c r="C145">
        <v>65210</v>
      </c>
      <c r="D145">
        <v>119</v>
      </c>
      <c r="E145">
        <v>0.875</v>
      </c>
      <c r="F145" t="str">
        <f>INDEX(pullid!A$2:A$13,MATCH(lehmad!$C145,pullid!$B$2:$B$13,0))</f>
        <v>LANCELOT-ET</v>
      </c>
      <c r="G145">
        <f>INDEX(pullid!C$2:C$13,MATCH(lehmad!$C145,pullid!$B$2:$B$13,0))</f>
        <v>1998</v>
      </c>
      <c r="H145">
        <f>INDEX(pullid!E$2:E$13,MATCH(lehmad!$C145,pullid!$B$2:$B$13,0))</f>
        <v>126</v>
      </c>
      <c r="I145">
        <f>INDEX(pullid!F$2:F$13,MATCH(lehmad!$C145,pullid!$B$2:$B$13,0))</f>
        <v>107</v>
      </c>
      <c r="J145">
        <f>INDEX(pullid!G$2:G$13,MATCH(lehmad!$C145,pullid!$B$2:$B$13,0))</f>
        <v>110</v>
      </c>
      <c r="K145">
        <f>INDEX(pullid!H$2:H$13,MATCH(lehmad!$C145,pullid!$B$2:$B$13,0))</f>
        <v>122</v>
      </c>
      <c r="L145">
        <f>INDEX(pullid!I$2:I$13,MATCH(lehmad!$C145,pullid!$B$2:$B$13,0))</f>
        <v>100</v>
      </c>
      <c r="M145">
        <f>INDEX(pullid!J$2:J$13,MATCH(lehmad!$C145,pullid!$B$2:$B$13,0))</f>
        <v>117</v>
      </c>
    </row>
    <row r="146" spans="1:13" x14ac:dyDescent="0.25">
      <c r="A146" s="2" t="s">
        <v>345</v>
      </c>
      <c r="B146" s="1">
        <v>38743</v>
      </c>
      <c r="C146">
        <v>65210</v>
      </c>
      <c r="D146">
        <v>123</v>
      </c>
      <c r="E146">
        <v>1</v>
      </c>
      <c r="F146" t="str">
        <f>INDEX(pullid!A$2:A$13,MATCH(lehmad!$C146,pullid!$B$2:$B$13,0))</f>
        <v>LANCELOT-ET</v>
      </c>
      <c r="G146">
        <f>INDEX(pullid!C$2:C$13,MATCH(lehmad!$C146,pullid!$B$2:$B$13,0))</f>
        <v>1998</v>
      </c>
      <c r="H146">
        <f>INDEX(pullid!E$2:E$13,MATCH(lehmad!$C146,pullid!$B$2:$B$13,0))</f>
        <v>126</v>
      </c>
      <c r="I146">
        <f>INDEX(pullid!F$2:F$13,MATCH(lehmad!$C146,pullid!$B$2:$B$13,0))</f>
        <v>107</v>
      </c>
      <c r="J146">
        <f>INDEX(pullid!G$2:G$13,MATCH(lehmad!$C146,pullid!$B$2:$B$13,0))</f>
        <v>110</v>
      </c>
      <c r="K146">
        <f>INDEX(pullid!H$2:H$13,MATCH(lehmad!$C146,pullid!$B$2:$B$13,0))</f>
        <v>122</v>
      </c>
      <c r="L146">
        <f>INDEX(pullid!I$2:I$13,MATCH(lehmad!$C146,pullid!$B$2:$B$13,0))</f>
        <v>100</v>
      </c>
      <c r="M146">
        <f>INDEX(pullid!J$2:J$13,MATCH(lehmad!$C146,pullid!$B$2:$B$13,0))</f>
        <v>117</v>
      </c>
    </row>
    <row r="147" spans="1:13" x14ac:dyDescent="0.25">
      <c r="A147" s="2" t="s">
        <v>346</v>
      </c>
      <c r="B147" s="1">
        <v>38764</v>
      </c>
      <c r="C147">
        <v>65210</v>
      </c>
      <c r="D147">
        <v>112</v>
      </c>
      <c r="E147">
        <v>1</v>
      </c>
      <c r="F147" t="str">
        <f>INDEX(pullid!A$2:A$13,MATCH(lehmad!$C147,pullid!$B$2:$B$13,0))</f>
        <v>LANCELOT-ET</v>
      </c>
      <c r="G147">
        <f>INDEX(pullid!C$2:C$13,MATCH(lehmad!$C147,pullid!$B$2:$B$13,0))</f>
        <v>1998</v>
      </c>
      <c r="H147">
        <f>INDEX(pullid!E$2:E$13,MATCH(lehmad!$C147,pullid!$B$2:$B$13,0))</f>
        <v>126</v>
      </c>
      <c r="I147">
        <f>INDEX(pullid!F$2:F$13,MATCH(lehmad!$C147,pullid!$B$2:$B$13,0))</f>
        <v>107</v>
      </c>
      <c r="J147">
        <f>INDEX(pullid!G$2:G$13,MATCH(lehmad!$C147,pullid!$B$2:$B$13,0))</f>
        <v>110</v>
      </c>
      <c r="K147">
        <f>INDEX(pullid!H$2:H$13,MATCH(lehmad!$C147,pullid!$B$2:$B$13,0))</f>
        <v>122</v>
      </c>
      <c r="L147">
        <f>INDEX(pullid!I$2:I$13,MATCH(lehmad!$C147,pullid!$B$2:$B$13,0))</f>
        <v>100</v>
      </c>
      <c r="M147">
        <f>INDEX(pullid!J$2:J$13,MATCH(lehmad!$C147,pullid!$B$2:$B$13,0))</f>
        <v>117</v>
      </c>
    </row>
    <row r="148" spans="1:13" x14ac:dyDescent="0.25">
      <c r="A148" s="2" t="s">
        <v>347</v>
      </c>
      <c r="B148" s="1">
        <v>38774</v>
      </c>
      <c r="C148">
        <v>65303</v>
      </c>
      <c r="D148">
        <v>85</v>
      </c>
      <c r="E148">
        <v>0.875</v>
      </c>
      <c r="F148" t="str">
        <f>INDEX(pullid!A$2:A$13,MATCH(lehmad!$C148,pullid!$B$2:$B$13,0))</f>
        <v>DORADO-ET</v>
      </c>
      <c r="G148">
        <f>INDEX(pullid!C$2:C$13,MATCH(lehmad!$C148,pullid!$B$2:$B$13,0))</f>
        <v>1995</v>
      </c>
      <c r="H148">
        <f>INDEX(pullid!E$2:E$13,MATCH(lehmad!$C148,pullid!$B$2:$B$13,0))</f>
        <v>102</v>
      </c>
      <c r="I148">
        <f>INDEX(pullid!F$2:F$13,MATCH(lehmad!$C148,pullid!$B$2:$B$13,0))</f>
        <v>111</v>
      </c>
      <c r="J148">
        <f>INDEX(pullid!G$2:G$13,MATCH(lehmad!$C148,pullid!$B$2:$B$13,0))</f>
        <v>113</v>
      </c>
      <c r="K148">
        <f>INDEX(pullid!H$2:H$13,MATCH(lehmad!$C148,pullid!$B$2:$B$13,0))</f>
        <v>106</v>
      </c>
      <c r="L148">
        <f>INDEX(pullid!I$2:I$13,MATCH(lehmad!$C148,pullid!$B$2:$B$13,0))</f>
        <v>116</v>
      </c>
      <c r="M148">
        <f>INDEX(pullid!J$2:J$13,MATCH(lehmad!$C148,pullid!$B$2:$B$13,0))</f>
        <v>118</v>
      </c>
    </row>
    <row r="149" spans="1:13" x14ac:dyDescent="0.25">
      <c r="A149" s="2" t="s">
        <v>348</v>
      </c>
      <c r="B149" s="1">
        <v>38803</v>
      </c>
      <c r="C149">
        <v>65210</v>
      </c>
      <c r="D149">
        <v>99</v>
      </c>
      <c r="E149">
        <v>0.875</v>
      </c>
      <c r="F149" t="str">
        <f>INDEX(pullid!A$2:A$13,MATCH(lehmad!$C149,pullid!$B$2:$B$13,0))</f>
        <v>LANCELOT-ET</v>
      </c>
      <c r="G149">
        <f>INDEX(pullid!C$2:C$13,MATCH(lehmad!$C149,pullid!$B$2:$B$13,0))</f>
        <v>1998</v>
      </c>
      <c r="H149">
        <f>INDEX(pullid!E$2:E$13,MATCH(lehmad!$C149,pullid!$B$2:$B$13,0))</f>
        <v>126</v>
      </c>
      <c r="I149">
        <f>INDEX(pullid!F$2:F$13,MATCH(lehmad!$C149,pullid!$B$2:$B$13,0))</f>
        <v>107</v>
      </c>
      <c r="J149">
        <f>INDEX(pullid!G$2:G$13,MATCH(lehmad!$C149,pullid!$B$2:$B$13,0))</f>
        <v>110</v>
      </c>
      <c r="K149">
        <f>INDEX(pullid!H$2:H$13,MATCH(lehmad!$C149,pullid!$B$2:$B$13,0))</f>
        <v>122</v>
      </c>
      <c r="L149">
        <f>INDEX(pullid!I$2:I$13,MATCH(lehmad!$C149,pullid!$B$2:$B$13,0))</f>
        <v>100</v>
      </c>
      <c r="M149">
        <f>INDEX(pullid!J$2:J$13,MATCH(lehmad!$C149,pullid!$B$2:$B$13,0))</f>
        <v>117</v>
      </c>
    </row>
    <row r="150" spans="1:13" x14ac:dyDescent="0.25">
      <c r="A150" s="2" t="s">
        <v>349</v>
      </c>
      <c r="B150" s="1">
        <v>38808</v>
      </c>
      <c r="C150">
        <v>65210</v>
      </c>
      <c r="D150">
        <v>120</v>
      </c>
      <c r="E150">
        <v>1</v>
      </c>
      <c r="F150" t="str">
        <f>INDEX(pullid!A$2:A$13,MATCH(lehmad!$C150,pullid!$B$2:$B$13,0))</f>
        <v>LANCELOT-ET</v>
      </c>
      <c r="G150">
        <f>INDEX(pullid!C$2:C$13,MATCH(lehmad!$C150,pullid!$B$2:$B$13,0))</f>
        <v>1998</v>
      </c>
      <c r="H150">
        <f>INDEX(pullid!E$2:E$13,MATCH(lehmad!$C150,pullid!$B$2:$B$13,0))</f>
        <v>126</v>
      </c>
      <c r="I150">
        <f>INDEX(pullid!F$2:F$13,MATCH(lehmad!$C150,pullid!$B$2:$B$13,0))</f>
        <v>107</v>
      </c>
      <c r="J150">
        <f>INDEX(pullid!G$2:G$13,MATCH(lehmad!$C150,pullid!$B$2:$B$13,0))</f>
        <v>110</v>
      </c>
      <c r="K150">
        <f>INDEX(pullid!H$2:H$13,MATCH(lehmad!$C150,pullid!$B$2:$B$13,0))</f>
        <v>122</v>
      </c>
      <c r="L150">
        <f>INDEX(pullid!I$2:I$13,MATCH(lehmad!$C150,pullid!$B$2:$B$13,0))</f>
        <v>100</v>
      </c>
      <c r="M150">
        <f>INDEX(pullid!J$2:J$13,MATCH(lehmad!$C150,pullid!$B$2:$B$13,0))</f>
        <v>117</v>
      </c>
    </row>
    <row r="151" spans="1:13" x14ac:dyDescent="0.25">
      <c r="A151" s="2" t="s">
        <v>350</v>
      </c>
      <c r="B151" s="1">
        <v>38816</v>
      </c>
      <c r="C151">
        <v>65303</v>
      </c>
      <c r="D151">
        <v>105</v>
      </c>
      <c r="E151">
        <v>1</v>
      </c>
      <c r="F151" t="str">
        <f>INDEX(pullid!A$2:A$13,MATCH(lehmad!$C151,pullid!$B$2:$B$13,0))</f>
        <v>DORADO-ET</v>
      </c>
      <c r="G151">
        <f>INDEX(pullid!C$2:C$13,MATCH(lehmad!$C151,pullid!$B$2:$B$13,0))</f>
        <v>1995</v>
      </c>
      <c r="H151">
        <f>INDEX(pullid!E$2:E$13,MATCH(lehmad!$C151,pullid!$B$2:$B$13,0))</f>
        <v>102</v>
      </c>
      <c r="I151">
        <f>INDEX(pullid!F$2:F$13,MATCH(lehmad!$C151,pullid!$B$2:$B$13,0))</f>
        <v>111</v>
      </c>
      <c r="J151">
        <f>INDEX(pullid!G$2:G$13,MATCH(lehmad!$C151,pullid!$B$2:$B$13,0))</f>
        <v>113</v>
      </c>
      <c r="K151">
        <f>INDEX(pullid!H$2:H$13,MATCH(lehmad!$C151,pullid!$B$2:$B$13,0))</f>
        <v>106</v>
      </c>
      <c r="L151">
        <f>INDEX(pullid!I$2:I$13,MATCH(lehmad!$C151,pullid!$B$2:$B$13,0))</f>
        <v>116</v>
      </c>
      <c r="M151">
        <f>INDEX(pullid!J$2:J$13,MATCH(lehmad!$C151,pullid!$B$2:$B$13,0))</f>
        <v>118</v>
      </c>
    </row>
    <row r="152" spans="1:13" x14ac:dyDescent="0.25">
      <c r="A152" s="2" t="s">
        <v>351</v>
      </c>
      <c r="B152" s="1">
        <v>38818</v>
      </c>
      <c r="C152">
        <v>65642</v>
      </c>
      <c r="D152">
        <v>105</v>
      </c>
      <c r="E152">
        <v>1</v>
      </c>
      <c r="F152" t="str">
        <f>INDEX(pullid!A$2:A$13,MATCH(lehmad!$C152,pullid!$B$2:$B$13,0))</f>
        <v>RAMOS</v>
      </c>
      <c r="G152">
        <f>INDEX(pullid!C$2:C$13,MATCH(lehmad!$C152,pullid!$B$2:$B$13,0))</f>
        <v>1997</v>
      </c>
      <c r="H152">
        <f>INDEX(pullid!E$2:E$13,MATCH(lehmad!$C152,pullid!$B$2:$B$13,0))</f>
        <v>113</v>
      </c>
      <c r="I152">
        <f>INDEX(pullid!F$2:F$13,MATCH(lehmad!$C152,pullid!$B$2:$B$13,0))</f>
        <v>133</v>
      </c>
      <c r="J152">
        <f>INDEX(pullid!G$2:G$13,MATCH(lehmad!$C152,pullid!$B$2:$B$13,0))</f>
        <v>125</v>
      </c>
      <c r="K152">
        <f>INDEX(pullid!H$2:H$13,MATCH(lehmad!$C152,pullid!$B$2:$B$13,0))</f>
        <v>127</v>
      </c>
      <c r="L152">
        <f>INDEX(pullid!I$2:I$13,MATCH(lehmad!$C152,pullid!$B$2:$B$13,0))</f>
        <v>116</v>
      </c>
      <c r="M152">
        <f>INDEX(pullid!J$2:J$13,MATCH(lehmad!$C152,pullid!$B$2:$B$13,0))</f>
        <v>139</v>
      </c>
    </row>
    <row r="153" spans="1:13" x14ac:dyDescent="0.25">
      <c r="A153" s="2" t="s">
        <v>352</v>
      </c>
      <c r="B153" s="1">
        <v>38820</v>
      </c>
      <c r="C153">
        <v>65210</v>
      </c>
      <c r="D153">
        <v>121</v>
      </c>
      <c r="E153">
        <v>1</v>
      </c>
      <c r="F153" t="str">
        <f>INDEX(pullid!A$2:A$13,MATCH(lehmad!$C153,pullid!$B$2:$B$13,0))</f>
        <v>LANCELOT-ET</v>
      </c>
      <c r="G153">
        <f>INDEX(pullid!C$2:C$13,MATCH(lehmad!$C153,pullid!$B$2:$B$13,0))</f>
        <v>1998</v>
      </c>
      <c r="H153">
        <f>INDEX(pullid!E$2:E$13,MATCH(lehmad!$C153,pullid!$B$2:$B$13,0))</f>
        <v>126</v>
      </c>
      <c r="I153">
        <f>INDEX(pullid!F$2:F$13,MATCH(lehmad!$C153,pullid!$B$2:$B$13,0))</f>
        <v>107</v>
      </c>
      <c r="J153">
        <f>INDEX(pullid!G$2:G$13,MATCH(lehmad!$C153,pullid!$B$2:$B$13,0))</f>
        <v>110</v>
      </c>
      <c r="K153">
        <f>INDEX(pullid!H$2:H$13,MATCH(lehmad!$C153,pullid!$B$2:$B$13,0))</f>
        <v>122</v>
      </c>
      <c r="L153">
        <f>INDEX(pullid!I$2:I$13,MATCH(lehmad!$C153,pullid!$B$2:$B$13,0))</f>
        <v>100</v>
      </c>
      <c r="M153">
        <f>INDEX(pullid!J$2:J$13,MATCH(lehmad!$C153,pullid!$B$2:$B$13,0))</f>
        <v>117</v>
      </c>
    </row>
    <row r="154" spans="1:13" x14ac:dyDescent="0.25">
      <c r="A154" s="2" t="s">
        <v>353</v>
      </c>
      <c r="B154" s="1">
        <v>38821</v>
      </c>
      <c r="C154">
        <v>65642</v>
      </c>
      <c r="D154">
        <v>100</v>
      </c>
      <c r="E154">
        <v>1</v>
      </c>
      <c r="F154" t="str">
        <f>INDEX(pullid!A$2:A$13,MATCH(lehmad!$C154,pullid!$B$2:$B$13,0))</f>
        <v>RAMOS</v>
      </c>
      <c r="G154">
        <f>INDEX(pullid!C$2:C$13,MATCH(lehmad!$C154,pullid!$B$2:$B$13,0))</f>
        <v>1997</v>
      </c>
      <c r="H154">
        <f>INDEX(pullid!E$2:E$13,MATCH(lehmad!$C154,pullid!$B$2:$B$13,0))</f>
        <v>113</v>
      </c>
      <c r="I154">
        <f>INDEX(pullid!F$2:F$13,MATCH(lehmad!$C154,pullid!$B$2:$B$13,0))</f>
        <v>133</v>
      </c>
      <c r="J154">
        <f>INDEX(pullid!G$2:G$13,MATCH(lehmad!$C154,pullid!$B$2:$B$13,0))</f>
        <v>125</v>
      </c>
      <c r="K154">
        <f>INDEX(pullid!H$2:H$13,MATCH(lehmad!$C154,pullid!$B$2:$B$13,0))</f>
        <v>127</v>
      </c>
      <c r="L154">
        <f>INDEX(pullid!I$2:I$13,MATCH(lehmad!$C154,pullid!$B$2:$B$13,0))</f>
        <v>116</v>
      </c>
      <c r="M154">
        <f>INDEX(pullid!J$2:J$13,MATCH(lehmad!$C154,pullid!$B$2:$B$13,0))</f>
        <v>139</v>
      </c>
    </row>
    <row r="155" spans="1:13" x14ac:dyDescent="0.25">
      <c r="A155" s="2" t="s">
        <v>354</v>
      </c>
      <c r="B155" s="1">
        <v>38821</v>
      </c>
      <c r="C155">
        <v>65210</v>
      </c>
      <c r="D155">
        <v>107</v>
      </c>
      <c r="E155">
        <v>1</v>
      </c>
      <c r="F155" t="str">
        <f>INDEX(pullid!A$2:A$13,MATCH(lehmad!$C155,pullid!$B$2:$B$13,0))</f>
        <v>LANCELOT-ET</v>
      </c>
      <c r="G155">
        <f>INDEX(pullid!C$2:C$13,MATCH(lehmad!$C155,pullid!$B$2:$B$13,0))</f>
        <v>1998</v>
      </c>
      <c r="H155">
        <f>INDEX(pullid!E$2:E$13,MATCH(lehmad!$C155,pullid!$B$2:$B$13,0))</f>
        <v>126</v>
      </c>
      <c r="I155">
        <f>INDEX(pullid!F$2:F$13,MATCH(lehmad!$C155,pullid!$B$2:$B$13,0))</f>
        <v>107</v>
      </c>
      <c r="J155">
        <f>INDEX(pullid!G$2:G$13,MATCH(lehmad!$C155,pullid!$B$2:$B$13,0))</f>
        <v>110</v>
      </c>
      <c r="K155">
        <f>INDEX(pullid!H$2:H$13,MATCH(lehmad!$C155,pullid!$B$2:$B$13,0))</f>
        <v>122</v>
      </c>
      <c r="L155">
        <f>INDEX(pullid!I$2:I$13,MATCH(lehmad!$C155,pullid!$B$2:$B$13,0))</f>
        <v>100</v>
      </c>
      <c r="M155">
        <f>INDEX(pullid!J$2:J$13,MATCH(lehmad!$C155,pullid!$B$2:$B$13,0))</f>
        <v>117</v>
      </c>
    </row>
    <row r="156" spans="1:13" x14ac:dyDescent="0.25">
      <c r="A156" s="2" t="s">
        <v>355</v>
      </c>
      <c r="B156" s="1">
        <v>38822</v>
      </c>
      <c r="C156">
        <v>65210</v>
      </c>
      <c r="D156">
        <v>101</v>
      </c>
      <c r="E156">
        <v>1</v>
      </c>
      <c r="F156" t="str">
        <f>INDEX(pullid!A$2:A$13,MATCH(lehmad!$C156,pullid!$B$2:$B$13,0))</f>
        <v>LANCELOT-ET</v>
      </c>
      <c r="G156">
        <f>INDEX(pullid!C$2:C$13,MATCH(lehmad!$C156,pullid!$B$2:$B$13,0))</f>
        <v>1998</v>
      </c>
      <c r="H156">
        <f>INDEX(pullid!E$2:E$13,MATCH(lehmad!$C156,pullid!$B$2:$B$13,0))</f>
        <v>126</v>
      </c>
      <c r="I156">
        <f>INDEX(pullid!F$2:F$13,MATCH(lehmad!$C156,pullid!$B$2:$B$13,0))</f>
        <v>107</v>
      </c>
      <c r="J156">
        <f>INDEX(pullid!G$2:G$13,MATCH(lehmad!$C156,pullid!$B$2:$B$13,0))</f>
        <v>110</v>
      </c>
      <c r="K156">
        <f>INDEX(pullid!H$2:H$13,MATCH(lehmad!$C156,pullid!$B$2:$B$13,0))</f>
        <v>122</v>
      </c>
      <c r="L156">
        <f>INDEX(pullid!I$2:I$13,MATCH(lehmad!$C156,pullid!$B$2:$B$13,0))</f>
        <v>100</v>
      </c>
      <c r="M156">
        <f>INDEX(pullid!J$2:J$13,MATCH(lehmad!$C156,pullid!$B$2:$B$13,0))</f>
        <v>117</v>
      </c>
    </row>
    <row r="157" spans="1:13" x14ac:dyDescent="0.25">
      <c r="A157" s="2" t="s">
        <v>356</v>
      </c>
      <c r="B157" s="1">
        <v>38822</v>
      </c>
      <c r="C157">
        <v>65303</v>
      </c>
      <c r="D157">
        <v>88</v>
      </c>
      <c r="E157">
        <v>1</v>
      </c>
      <c r="F157" t="str">
        <f>INDEX(pullid!A$2:A$13,MATCH(lehmad!$C157,pullid!$B$2:$B$13,0))</f>
        <v>DORADO-ET</v>
      </c>
      <c r="G157">
        <f>INDEX(pullid!C$2:C$13,MATCH(lehmad!$C157,pullid!$B$2:$B$13,0))</f>
        <v>1995</v>
      </c>
      <c r="H157">
        <f>INDEX(pullid!E$2:E$13,MATCH(lehmad!$C157,pullid!$B$2:$B$13,0))</f>
        <v>102</v>
      </c>
      <c r="I157">
        <f>INDEX(pullid!F$2:F$13,MATCH(lehmad!$C157,pullid!$B$2:$B$13,0))</f>
        <v>111</v>
      </c>
      <c r="J157">
        <f>INDEX(pullid!G$2:G$13,MATCH(lehmad!$C157,pullid!$B$2:$B$13,0))</f>
        <v>113</v>
      </c>
      <c r="K157">
        <f>INDEX(pullid!H$2:H$13,MATCH(lehmad!$C157,pullid!$B$2:$B$13,0))</f>
        <v>106</v>
      </c>
      <c r="L157">
        <f>INDEX(pullid!I$2:I$13,MATCH(lehmad!$C157,pullid!$B$2:$B$13,0))</f>
        <v>116</v>
      </c>
      <c r="M157">
        <f>INDEX(pullid!J$2:J$13,MATCH(lehmad!$C157,pullid!$B$2:$B$13,0))</f>
        <v>118</v>
      </c>
    </row>
    <row r="158" spans="1:13" x14ac:dyDescent="0.25">
      <c r="A158" s="2" t="s">
        <v>357</v>
      </c>
      <c r="B158" s="1">
        <v>38823</v>
      </c>
      <c r="C158">
        <v>65642</v>
      </c>
      <c r="D158">
        <v>108</v>
      </c>
      <c r="E158">
        <v>1</v>
      </c>
      <c r="F158" t="str">
        <f>INDEX(pullid!A$2:A$13,MATCH(lehmad!$C158,pullid!$B$2:$B$13,0))</f>
        <v>RAMOS</v>
      </c>
      <c r="G158">
        <f>INDEX(pullid!C$2:C$13,MATCH(lehmad!$C158,pullid!$B$2:$B$13,0))</f>
        <v>1997</v>
      </c>
      <c r="H158">
        <f>INDEX(pullid!E$2:E$13,MATCH(lehmad!$C158,pullid!$B$2:$B$13,0))</f>
        <v>113</v>
      </c>
      <c r="I158">
        <f>INDEX(pullid!F$2:F$13,MATCH(lehmad!$C158,pullid!$B$2:$B$13,0))</f>
        <v>133</v>
      </c>
      <c r="J158">
        <f>INDEX(pullid!G$2:G$13,MATCH(lehmad!$C158,pullid!$B$2:$B$13,0))</f>
        <v>125</v>
      </c>
      <c r="K158">
        <f>INDEX(pullid!H$2:H$13,MATCH(lehmad!$C158,pullid!$B$2:$B$13,0))</f>
        <v>127</v>
      </c>
      <c r="L158">
        <f>INDEX(pullid!I$2:I$13,MATCH(lehmad!$C158,pullid!$B$2:$B$13,0))</f>
        <v>116</v>
      </c>
      <c r="M158">
        <f>INDEX(pullid!J$2:J$13,MATCH(lehmad!$C158,pullid!$B$2:$B$13,0))</f>
        <v>139</v>
      </c>
    </row>
    <row r="159" spans="1:13" x14ac:dyDescent="0.25">
      <c r="A159" s="2" t="s">
        <v>358</v>
      </c>
      <c r="B159" s="1">
        <v>38825</v>
      </c>
      <c r="C159">
        <v>65210</v>
      </c>
      <c r="D159">
        <v>112</v>
      </c>
      <c r="E159">
        <v>1</v>
      </c>
      <c r="F159" t="str">
        <f>INDEX(pullid!A$2:A$13,MATCH(lehmad!$C159,pullid!$B$2:$B$13,0))</f>
        <v>LANCELOT-ET</v>
      </c>
      <c r="G159">
        <f>INDEX(pullid!C$2:C$13,MATCH(lehmad!$C159,pullid!$B$2:$B$13,0))</f>
        <v>1998</v>
      </c>
      <c r="H159">
        <f>INDEX(pullid!E$2:E$13,MATCH(lehmad!$C159,pullid!$B$2:$B$13,0))</f>
        <v>126</v>
      </c>
      <c r="I159">
        <f>INDEX(pullid!F$2:F$13,MATCH(lehmad!$C159,pullid!$B$2:$B$13,0))</f>
        <v>107</v>
      </c>
      <c r="J159">
        <f>INDEX(pullid!G$2:G$13,MATCH(lehmad!$C159,pullid!$B$2:$B$13,0))</f>
        <v>110</v>
      </c>
      <c r="K159">
        <f>INDEX(pullid!H$2:H$13,MATCH(lehmad!$C159,pullid!$B$2:$B$13,0))</f>
        <v>122</v>
      </c>
      <c r="L159">
        <f>INDEX(pullid!I$2:I$13,MATCH(lehmad!$C159,pullid!$B$2:$B$13,0))</f>
        <v>100</v>
      </c>
      <c r="M159">
        <f>INDEX(pullid!J$2:J$13,MATCH(lehmad!$C159,pullid!$B$2:$B$13,0))</f>
        <v>117</v>
      </c>
    </row>
    <row r="160" spans="1:13" x14ac:dyDescent="0.25">
      <c r="A160" s="2" t="s">
        <v>359</v>
      </c>
      <c r="B160" s="1">
        <v>38828</v>
      </c>
      <c r="C160">
        <v>65210</v>
      </c>
      <c r="D160">
        <v>97</v>
      </c>
      <c r="E160">
        <v>1</v>
      </c>
      <c r="F160" t="str">
        <f>INDEX(pullid!A$2:A$13,MATCH(lehmad!$C160,pullid!$B$2:$B$13,0))</f>
        <v>LANCELOT-ET</v>
      </c>
      <c r="G160">
        <f>INDEX(pullid!C$2:C$13,MATCH(lehmad!$C160,pullid!$B$2:$B$13,0))</f>
        <v>1998</v>
      </c>
      <c r="H160">
        <f>INDEX(pullid!E$2:E$13,MATCH(lehmad!$C160,pullid!$B$2:$B$13,0))</f>
        <v>126</v>
      </c>
      <c r="I160">
        <f>INDEX(pullid!F$2:F$13,MATCH(lehmad!$C160,pullid!$B$2:$B$13,0))</f>
        <v>107</v>
      </c>
      <c r="J160">
        <f>INDEX(pullid!G$2:G$13,MATCH(lehmad!$C160,pullid!$B$2:$B$13,0))</f>
        <v>110</v>
      </c>
      <c r="K160">
        <f>INDEX(pullid!H$2:H$13,MATCH(lehmad!$C160,pullid!$B$2:$B$13,0))</f>
        <v>122</v>
      </c>
      <c r="L160">
        <f>INDEX(pullid!I$2:I$13,MATCH(lehmad!$C160,pullid!$B$2:$B$13,0))</f>
        <v>100</v>
      </c>
      <c r="M160">
        <f>INDEX(pullid!J$2:J$13,MATCH(lehmad!$C160,pullid!$B$2:$B$13,0))</f>
        <v>117</v>
      </c>
    </row>
    <row r="161" spans="1:13" x14ac:dyDescent="0.25">
      <c r="A161" s="2" t="s">
        <v>360</v>
      </c>
      <c r="B161" s="1">
        <v>38828</v>
      </c>
      <c r="C161">
        <v>65210</v>
      </c>
      <c r="D161">
        <v>115</v>
      </c>
      <c r="E161">
        <v>0.92</v>
      </c>
      <c r="F161" t="str">
        <f>INDEX(pullid!A$2:A$13,MATCH(lehmad!$C161,pullid!$B$2:$B$13,0))</f>
        <v>LANCELOT-ET</v>
      </c>
      <c r="G161">
        <f>INDEX(pullid!C$2:C$13,MATCH(lehmad!$C161,pullid!$B$2:$B$13,0))</f>
        <v>1998</v>
      </c>
      <c r="H161">
        <f>INDEX(pullid!E$2:E$13,MATCH(lehmad!$C161,pullid!$B$2:$B$13,0))</f>
        <v>126</v>
      </c>
      <c r="I161">
        <f>INDEX(pullid!F$2:F$13,MATCH(lehmad!$C161,pullid!$B$2:$B$13,0))</f>
        <v>107</v>
      </c>
      <c r="J161">
        <f>INDEX(pullid!G$2:G$13,MATCH(lehmad!$C161,pullid!$B$2:$B$13,0))</f>
        <v>110</v>
      </c>
      <c r="K161">
        <f>INDEX(pullid!H$2:H$13,MATCH(lehmad!$C161,pullid!$B$2:$B$13,0))</f>
        <v>122</v>
      </c>
      <c r="L161">
        <f>INDEX(pullid!I$2:I$13,MATCH(lehmad!$C161,pullid!$B$2:$B$13,0))</f>
        <v>100</v>
      </c>
      <c r="M161">
        <f>INDEX(pullid!J$2:J$13,MATCH(lehmad!$C161,pullid!$B$2:$B$13,0))</f>
        <v>117</v>
      </c>
    </row>
    <row r="162" spans="1:13" x14ac:dyDescent="0.25">
      <c r="A162" s="2" t="s">
        <v>361</v>
      </c>
      <c r="B162" s="1">
        <v>38828</v>
      </c>
      <c r="C162">
        <v>65303</v>
      </c>
      <c r="D162">
        <v>76</v>
      </c>
      <c r="E162">
        <v>0.875</v>
      </c>
      <c r="F162" t="str">
        <f>INDEX(pullid!A$2:A$13,MATCH(lehmad!$C162,pullid!$B$2:$B$13,0))</f>
        <v>DORADO-ET</v>
      </c>
      <c r="G162">
        <f>INDEX(pullid!C$2:C$13,MATCH(lehmad!$C162,pullid!$B$2:$B$13,0))</f>
        <v>1995</v>
      </c>
      <c r="H162">
        <f>INDEX(pullid!E$2:E$13,MATCH(lehmad!$C162,pullid!$B$2:$B$13,0))</f>
        <v>102</v>
      </c>
      <c r="I162">
        <f>INDEX(pullid!F$2:F$13,MATCH(lehmad!$C162,pullid!$B$2:$B$13,0))</f>
        <v>111</v>
      </c>
      <c r="J162">
        <f>INDEX(pullid!G$2:G$13,MATCH(lehmad!$C162,pullid!$B$2:$B$13,0))</f>
        <v>113</v>
      </c>
      <c r="K162">
        <f>INDEX(pullid!H$2:H$13,MATCH(lehmad!$C162,pullid!$B$2:$B$13,0))</f>
        <v>106</v>
      </c>
      <c r="L162">
        <f>INDEX(pullid!I$2:I$13,MATCH(lehmad!$C162,pullid!$B$2:$B$13,0))</f>
        <v>116</v>
      </c>
      <c r="M162">
        <f>INDEX(pullid!J$2:J$13,MATCH(lehmad!$C162,pullid!$B$2:$B$13,0))</f>
        <v>118</v>
      </c>
    </row>
    <row r="163" spans="1:13" x14ac:dyDescent="0.25">
      <c r="A163" s="2" t="s">
        <v>362</v>
      </c>
      <c r="B163" s="1">
        <v>38830</v>
      </c>
      <c r="C163">
        <v>65210</v>
      </c>
      <c r="D163">
        <v>113</v>
      </c>
      <c r="E163">
        <v>1</v>
      </c>
      <c r="F163" t="str">
        <f>INDEX(pullid!A$2:A$13,MATCH(lehmad!$C163,pullid!$B$2:$B$13,0))</f>
        <v>LANCELOT-ET</v>
      </c>
      <c r="G163">
        <f>INDEX(pullid!C$2:C$13,MATCH(lehmad!$C163,pullid!$B$2:$B$13,0))</f>
        <v>1998</v>
      </c>
      <c r="H163">
        <f>INDEX(pullid!E$2:E$13,MATCH(lehmad!$C163,pullid!$B$2:$B$13,0))</f>
        <v>126</v>
      </c>
      <c r="I163">
        <f>INDEX(pullid!F$2:F$13,MATCH(lehmad!$C163,pullid!$B$2:$B$13,0))</f>
        <v>107</v>
      </c>
      <c r="J163">
        <f>INDEX(pullid!G$2:G$13,MATCH(lehmad!$C163,pullid!$B$2:$B$13,0))</f>
        <v>110</v>
      </c>
      <c r="K163">
        <f>INDEX(pullid!H$2:H$13,MATCH(lehmad!$C163,pullid!$B$2:$B$13,0))</f>
        <v>122</v>
      </c>
      <c r="L163">
        <f>INDEX(pullid!I$2:I$13,MATCH(lehmad!$C163,pullid!$B$2:$B$13,0))</f>
        <v>100</v>
      </c>
      <c r="M163">
        <f>INDEX(pullid!J$2:J$13,MATCH(lehmad!$C163,pullid!$B$2:$B$13,0))</f>
        <v>117</v>
      </c>
    </row>
    <row r="164" spans="1:13" x14ac:dyDescent="0.25">
      <c r="A164" s="2" t="s">
        <v>363</v>
      </c>
      <c r="B164" s="1">
        <v>38831</v>
      </c>
      <c r="C164">
        <v>65210</v>
      </c>
      <c r="D164">
        <v>118</v>
      </c>
      <c r="E164">
        <v>0.93799999999999994</v>
      </c>
      <c r="F164" t="str">
        <f>INDEX(pullid!A$2:A$13,MATCH(lehmad!$C164,pullid!$B$2:$B$13,0))</f>
        <v>LANCELOT-ET</v>
      </c>
      <c r="G164">
        <f>INDEX(pullid!C$2:C$13,MATCH(lehmad!$C164,pullid!$B$2:$B$13,0))</f>
        <v>1998</v>
      </c>
      <c r="H164">
        <f>INDEX(pullid!E$2:E$13,MATCH(lehmad!$C164,pullid!$B$2:$B$13,0))</f>
        <v>126</v>
      </c>
      <c r="I164">
        <f>INDEX(pullid!F$2:F$13,MATCH(lehmad!$C164,pullid!$B$2:$B$13,0))</f>
        <v>107</v>
      </c>
      <c r="J164">
        <f>INDEX(pullid!G$2:G$13,MATCH(lehmad!$C164,pullid!$B$2:$B$13,0))</f>
        <v>110</v>
      </c>
      <c r="K164">
        <f>INDEX(pullid!H$2:H$13,MATCH(lehmad!$C164,pullid!$B$2:$B$13,0))</f>
        <v>122</v>
      </c>
      <c r="L164">
        <f>INDEX(pullid!I$2:I$13,MATCH(lehmad!$C164,pullid!$B$2:$B$13,0))</f>
        <v>100</v>
      </c>
      <c r="M164">
        <f>INDEX(pullid!J$2:J$13,MATCH(lehmad!$C164,pullid!$B$2:$B$13,0))</f>
        <v>117</v>
      </c>
    </row>
    <row r="165" spans="1:13" x14ac:dyDescent="0.25">
      <c r="A165" s="2" t="s">
        <v>364</v>
      </c>
      <c r="B165" s="1">
        <v>38836</v>
      </c>
      <c r="C165">
        <v>65210</v>
      </c>
      <c r="D165">
        <v>120</v>
      </c>
      <c r="E165">
        <v>1</v>
      </c>
      <c r="F165" t="str">
        <f>INDEX(pullid!A$2:A$13,MATCH(lehmad!$C165,pullid!$B$2:$B$13,0))</f>
        <v>LANCELOT-ET</v>
      </c>
      <c r="G165">
        <f>INDEX(pullid!C$2:C$13,MATCH(lehmad!$C165,pullid!$B$2:$B$13,0))</f>
        <v>1998</v>
      </c>
      <c r="H165">
        <f>INDEX(pullid!E$2:E$13,MATCH(lehmad!$C165,pullid!$B$2:$B$13,0))</f>
        <v>126</v>
      </c>
      <c r="I165">
        <f>INDEX(pullid!F$2:F$13,MATCH(lehmad!$C165,pullid!$B$2:$B$13,0))</f>
        <v>107</v>
      </c>
      <c r="J165">
        <f>INDEX(pullid!G$2:G$13,MATCH(lehmad!$C165,pullid!$B$2:$B$13,0))</f>
        <v>110</v>
      </c>
      <c r="K165">
        <f>INDEX(pullid!H$2:H$13,MATCH(lehmad!$C165,pullid!$B$2:$B$13,0))</f>
        <v>122</v>
      </c>
      <c r="L165">
        <f>INDEX(pullid!I$2:I$13,MATCH(lehmad!$C165,pullid!$B$2:$B$13,0))</f>
        <v>100</v>
      </c>
      <c r="M165">
        <f>INDEX(pullid!J$2:J$13,MATCH(lehmad!$C165,pullid!$B$2:$B$13,0))</f>
        <v>117</v>
      </c>
    </row>
    <row r="166" spans="1:13" x14ac:dyDescent="0.25">
      <c r="A166" s="2" t="s">
        <v>365</v>
      </c>
      <c r="B166" s="1">
        <v>38838</v>
      </c>
      <c r="C166">
        <v>65642</v>
      </c>
      <c r="D166">
        <v>106</v>
      </c>
      <c r="E166">
        <v>0.875</v>
      </c>
      <c r="F166" t="str">
        <f>INDEX(pullid!A$2:A$13,MATCH(lehmad!$C166,pullid!$B$2:$B$13,0))</f>
        <v>RAMOS</v>
      </c>
      <c r="G166">
        <f>INDEX(pullid!C$2:C$13,MATCH(lehmad!$C166,pullid!$B$2:$B$13,0))</f>
        <v>1997</v>
      </c>
      <c r="H166">
        <f>INDEX(pullid!E$2:E$13,MATCH(lehmad!$C166,pullid!$B$2:$B$13,0))</f>
        <v>113</v>
      </c>
      <c r="I166">
        <f>INDEX(pullid!F$2:F$13,MATCH(lehmad!$C166,pullid!$B$2:$B$13,0))</f>
        <v>133</v>
      </c>
      <c r="J166">
        <f>INDEX(pullid!G$2:G$13,MATCH(lehmad!$C166,pullid!$B$2:$B$13,0))</f>
        <v>125</v>
      </c>
      <c r="K166">
        <f>INDEX(pullid!H$2:H$13,MATCH(lehmad!$C166,pullid!$B$2:$B$13,0))</f>
        <v>127</v>
      </c>
      <c r="L166">
        <f>INDEX(pullid!I$2:I$13,MATCH(lehmad!$C166,pullid!$B$2:$B$13,0))</f>
        <v>116</v>
      </c>
      <c r="M166">
        <f>INDEX(pullid!J$2:J$13,MATCH(lehmad!$C166,pullid!$B$2:$B$13,0))</f>
        <v>139</v>
      </c>
    </row>
    <row r="167" spans="1:13" x14ac:dyDescent="0.25">
      <c r="A167" s="2" t="s">
        <v>366</v>
      </c>
      <c r="B167" s="1">
        <v>38840</v>
      </c>
      <c r="C167">
        <v>56172</v>
      </c>
      <c r="D167">
        <v>116</v>
      </c>
      <c r="E167">
        <v>0.90700000000000003</v>
      </c>
      <c r="F167" t="str">
        <f>INDEX(pullid!A$2:A$13,MATCH(lehmad!$C167,pullid!$B$2:$B$13,0))</f>
        <v>DYNASTY-ET</v>
      </c>
      <c r="G167">
        <f>INDEX(pullid!C$2:C$13,MATCH(lehmad!$C167,pullid!$B$2:$B$13,0))</f>
        <v>1998</v>
      </c>
      <c r="H167">
        <f>INDEX(pullid!E$2:E$13,MATCH(lehmad!$C167,pullid!$B$2:$B$13,0))</f>
        <v>124</v>
      </c>
      <c r="I167">
        <f>INDEX(pullid!F$2:F$13,MATCH(lehmad!$C167,pullid!$B$2:$B$13,0))</f>
        <v>92</v>
      </c>
      <c r="J167">
        <f>INDEX(pullid!G$2:G$13,MATCH(lehmad!$C167,pullid!$B$2:$B$13,0))</f>
        <v>90</v>
      </c>
      <c r="K167">
        <f>INDEX(pullid!H$2:H$13,MATCH(lehmad!$C167,pullid!$B$2:$B$13,0))</f>
        <v>108</v>
      </c>
      <c r="L167">
        <f>INDEX(pullid!I$2:I$13,MATCH(lehmad!$C167,pullid!$B$2:$B$13,0))</f>
        <v>87</v>
      </c>
      <c r="M167">
        <f>INDEX(pullid!J$2:J$13,MATCH(lehmad!$C167,pullid!$B$2:$B$13,0))</f>
        <v>97</v>
      </c>
    </row>
    <row r="168" spans="1:13" x14ac:dyDescent="0.25">
      <c r="A168" s="2" t="s">
        <v>367</v>
      </c>
      <c r="B168" s="1">
        <v>38840</v>
      </c>
      <c r="C168">
        <v>65210</v>
      </c>
      <c r="D168">
        <v>123</v>
      </c>
      <c r="E168">
        <v>1</v>
      </c>
      <c r="F168" t="str">
        <f>INDEX(pullid!A$2:A$13,MATCH(lehmad!$C168,pullid!$B$2:$B$13,0))</f>
        <v>LANCELOT-ET</v>
      </c>
      <c r="G168">
        <f>INDEX(pullid!C$2:C$13,MATCH(lehmad!$C168,pullid!$B$2:$B$13,0))</f>
        <v>1998</v>
      </c>
      <c r="H168">
        <f>INDEX(pullid!E$2:E$13,MATCH(lehmad!$C168,pullid!$B$2:$B$13,0))</f>
        <v>126</v>
      </c>
      <c r="I168">
        <f>INDEX(pullid!F$2:F$13,MATCH(lehmad!$C168,pullid!$B$2:$B$13,0))</f>
        <v>107</v>
      </c>
      <c r="J168">
        <f>INDEX(pullid!G$2:G$13,MATCH(lehmad!$C168,pullid!$B$2:$B$13,0))</f>
        <v>110</v>
      </c>
      <c r="K168">
        <f>INDEX(pullid!H$2:H$13,MATCH(lehmad!$C168,pullid!$B$2:$B$13,0))</f>
        <v>122</v>
      </c>
      <c r="L168">
        <f>INDEX(pullid!I$2:I$13,MATCH(lehmad!$C168,pullid!$B$2:$B$13,0))</f>
        <v>100</v>
      </c>
      <c r="M168">
        <f>INDEX(pullid!J$2:J$13,MATCH(lehmad!$C168,pullid!$B$2:$B$13,0))</f>
        <v>117</v>
      </c>
    </row>
    <row r="169" spans="1:13" x14ac:dyDescent="0.25">
      <c r="A169" s="2" t="s">
        <v>368</v>
      </c>
      <c r="B169" s="1">
        <v>38841</v>
      </c>
      <c r="C169">
        <v>65642</v>
      </c>
      <c r="D169">
        <v>106</v>
      </c>
      <c r="E169">
        <v>1</v>
      </c>
      <c r="F169" t="str">
        <f>INDEX(pullid!A$2:A$13,MATCH(lehmad!$C169,pullid!$B$2:$B$13,0))</f>
        <v>RAMOS</v>
      </c>
      <c r="G169">
        <f>INDEX(pullid!C$2:C$13,MATCH(lehmad!$C169,pullid!$B$2:$B$13,0))</f>
        <v>1997</v>
      </c>
      <c r="H169">
        <f>INDEX(pullid!E$2:E$13,MATCH(lehmad!$C169,pullid!$B$2:$B$13,0))</f>
        <v>113</v>
      </c>
      <c r="I169">
        <f>INDEX(pullid!F$2:F$13,MATCH(lehmad!$C169,pullid!$B$2:$B$13,0))</f>
        <v>133</v>
      </c>
      <c r="J169">
        <f>INDEX(pullid!G$2:G$13,MATCH(lehmad!$C169,pullid!$B$2:$B$13,0))</f>
        <v>125</v>
      </c>
      <c r="K169">
        <f>INDEX(pullid!H$2:H$13,MATCH(lehmad!$C169,pullid!$B$2:$B$13,0))</f>
        <v>127</v>
      </c>
      <c r="L169">
        <f>INDEX(pullid!I$2:I$13,MATCH(lehmad!$C169,pullid!$B$2:$B$13,0))</f>
        <v>116</v>
      </c>
      <c r="M169">
        <f>INDEX(pullid!J$2:J$13,MATCH(lehmad!$C169,pullid!$B$2:$B$13,0))</f>
        <v>139</v>
      </c>
    </row>
    <row r="170" spans="1:13" x14ac:dyDescent="0.25">
      <c r="A170" s="2" t="s">
        <v>369</v>
      </c>
      <c r="B170" s="1">
        <v>38847</v>
      </c>
      <c r="C170">
        <v>65210</v>
      </c>
      <c r="D170">
        <v>95</v>
      </c>
      <c r="E170">
        <v>0.90900000000000003</v>
      </c>
      <c r="F170" t="str">
        <f>INDEX(pullid!A$2:A$13,MATCH(lehmad!$C170,pullid!$B$2:$B$13,0))</f>
        <v>LANCELOT-ET</v>
      </c>
      <c r="G170">
        <f>INDEX(pullid!C$2:C$13,MATCH(lehmad!$C170,pullid!$B$2:$B$13,0))</f>
        <v>1998</v>
      </c>
      <c r="H170">
        <f>INDEX(pullid!E$2:E$13,MATCH(lehmad!$C170,pullid!$B$2:$B$13,0))</f>
        <v>126</v>
      </c>
      <c r="I170">
        <f>INDEX(pullid!F$2:F$13,MATCH(lehmad!$C170,pullid!$B$2:$B$13,0))</f>
        <v>107</v>
      </c>
      <c r="J170">
        <f>INDEX(pullid!G$2:G$13,MATCH(lehmad!$C170,pullid!$B$2:$B$13,0))</f>
        <v>110</v>
      </c>
      <c r="K170">
        <f>INDEX(pullid!H$2:H$13,MATCH(lehmad!$C170,pullid!$B$2:$B$13,0))</f>
        <v>122</v>
      </c>
      <c r="L170">
        <f>INDEX(pullid!I$2:I$13,MATCH(lehmad!$C170,pullid!$B$2:$B$13,0))</f>
        <v>100</v>
      </c>
      <c r="M170">
        <f>INDEX(pullid!J$2:J$13,MATCH(lehmad!$C170,pullid!$B$2:$B$13,0))</f>
        <v>117</v>
      </c>
    </row>
    <row r="171" spans="1:13" x14ac:dyDescent="0.25">
      <c r="A171" s="2" t="s">
        <v>370</v>
      </c>
      <c r="B171" s="1">
        <v>38850</v>
      </c>
      <c r="C171">
        <v>56172</v>
      </c>
      <c r="D171">
        <v>106</v>
      </c>
      <c r="E171">
        <v>1</v>
      </c>
      <c r="F171" t="str">
        <f>INDEX(pullid!A$2:A$13,MATCH(lehmad!$C171,pullid!$B$2:$B$13,0))</f>
        <v>DYNASTY-ET</v>
      </c>
      <c r="G171">
        <f>INDEX(pullid!C$2:C$13,MATCH(lehmad!$C171,pullid!$B$2:$B$13,0))</f>
        <v>1998</v>
      </c>
      <c r="H171">
        <f>INDEX(pullid!E$2:E$13,MATCH(lehmad!$C171,pullid!$B$2:$B$13,0))</f>
        <v>124</v>
      </c>
      <c r="I171">
        <f>INDEX(pullid!F$2:F$13,MATCH(lehmad!$C171,pullid!$B$2:$B$13,0))</f>
        <v>92</v>
      </c>
      <c r="J171">
        <f>INDEX(pullid!G$2:G$13,MATCH(lehmad!$C171,pullid!$B$2:$B$13,0))</f>
        <v>90</v>
      </c>
      <c r="K171">
        <f>INDEX(pullid!H$2:H$13,MATCH(lehmad!$C171,pullid!$B$2:$B$13,0))</f>
        <v>108</v>
      </c>
      <c r="L171">
        <f>INDEX(pullid!I$2:I$13,MATCH(lehmad!$C171,pullid!$B$2:$B$13,0))</f>
        <v>87</v>
      </c>
      <c r="M171">
        <f>INDEX(pullid!J$2:J$13,MATCH(lehmad!$C171,pullid!$B$2:$B$13,0))</f>
        <v>97</v>
      </c>
    </row>
    <row r="172" spans="1:13" x14ac:dyDescent="0.25">
      <c r="A172" s="2" t="s">
        <v>371</v>
      </c>
      <c r="B172" s="1">
        <v>38854</v>
      </c>
      <c r="C172">
        <v>65210</v>
      </c>
      <c r="D172">
        <v>111</v>
      </c>
      <c r="E172">
        <v>1</v>
      </c>
      <c r="F172" t="str">
        <f>INDEX(pullid!A$2:A$13,MATCH(lehmad!$C172,pullid!$B$2:$B$13,0))</f>
        <v>LANCELOT-ET</v>
      </c>
      <c r="G172">
        <f>INDEX(pullid!C$2:C$13,MATCH(lehmad!$C172,pullid!$B$2:$B$13,0))</f>
        <v>1998</v>
      </c>
      <c r="H172">
        <f>INDEX(pullid!E$2:E$13,MATCH(lehmad!$C172,pullid!$B$2:$B$13,0))</f>
        <v>126</v>
      </c>
      <c r="I172">
        <f>INDEX(pullid!F$2:F$13,MATCH(lehmad!$C172,pullid!$B$2:$B$13,0))</f>
        <v>107</v>
      </c>
      <c r="J172">
        <f>INDEX(pullid!G$2:G$13,MATCH(lehmad!$C172,pullid!$B$2:$B$13,0))</f>
        <v>110</v>
      </c>
      <c r="K172">
        <f>INDEX(pullid!H$2:H$13,MATCH(lehmad!$C172,pullid!$B$2:$B$13,0))</f>
        <v>122</v>
      </c>
      <c r="L172">
        <f>INDEX(pullid!I$2:I$13,MATCH(lehmad!$C172,pullid!$B$2:$B$13,0))</f>
        <v>100</v>
      </c>
      <c r="M172">
        <f>INDEX(pullid!J$2:J$13,MATCH(lehmad!$C172,pullid!$B$2:$B$13,0))</f>
        <v>117</v>
      </c>
    </row>
    <row r="173" spans="1:13" x14ac:dyDescent="0.25">
      <c r="A173" s="2" t="s">
        <v>372</v>
      </c>
      <c r="B173" s="1">
        <v>38856</v>
      </c>
      <c r="C173">
        <v>56172</v>
      </c>
      <c r="D173">
        <v>105</v>
      </c>
      <c r="E173">
        <v>0.93799999999999994</v>
      </c>
      <c r="F173" t="str">
        <f>INDEX(pullid!A$2:A$13,MATCH(lehmad!$C173,pullid!$B$2:$B$13,0))</f>
        <v>DYNASTY-ET</v>
      </c>
      <c r="G173">
        <f>INDEX(pullid!C$2:C$13,MATCH(lehmad!$C173,pullid!$B$2:$B$13,0))</f>
        <v>1998</v>
      </c>
      <c r="H173">
        <f>INDEX(pullid!E$2:E$13,MATCH(lehmad!$C173,pullid!$B$2:$B$13,0))</f>
        <v>124</v>
      </c>
      <c r="I173">
        <f>INDEX(pullid!F$2:F$13,MATCH(lehmad!$C173,pullid!$B$2:$B$13,0))</f>
        <v>92</v>
      </c>
      <c r="J173">
        <f>INDEX(pullid!G$2:G$13,MATCH(lehmad!$C173,pullid!$B$2:$B$13,0))</f>
        <v>90</v>
      </c>
      <c r="K173">
        <f>INDEX(pullid!H$2:H$13,MATCH(lehmad!$C173,pullid!$B$2:$B$13,0))</f>
        <v>108</v>
      </c>
      <c r="L173">
        <f>INDEX(pullid!I$2:I$13,MATCH(lehmad!$C173,pullid!$B$2:$B$13,0))</f>
        <v>87</v>
      </c>
      <c r="M173">
        <f>INDEX(pullid!J$2:J$13,MATCH(lehmad!$C173,pullid!$B$2:$B$13,0))</f>
        <v>97</v>
      </c>
    </row>
    <row r="174" spans="1:13" x14ac:dyDescent="0.25">
      <c r="A174" s="2" t="s">
        <v>373</v>
      </c>
      <c r="B174" s="1">
        <v>38857</v>
      </c>
      <c r="C174">
        <v>56172</v>
      </c>
      <c r="D174">
        <v>91</v>
      </c>
      <c r="E174">
        <v>1</v>
      </c>
      <c r="F174" t="str">
        <f>INDEX(pullid!A$2:A$13,MATCH(lehmad!$C174,pullid!$B$2:$B$13,0))</f>
        <v>DYNASTY-ET</v>
      </c>
      <c r="G174">
        <f>INDEX(pullid!C$2:C$13,MATCH(lehmad!$C174,pullid!$B$2:$B$13,0))</f>
        <v>1998</v>
      </c>
      <c r="H174">
        <f>INDEX(pullid!E$2:E$13,MATCH(lehmad!$C174,pullid!$B$2:$B$13,0))</f>
        <v>124</v>
      </c>
      <c r="I174">
        <f>INDEX(pullid!F$2:F$13,MATCH(lehmad!$C174,pullid!$B$2:$B$13,0))</f>
        <v>92</v>
      </c>
      <c r="J174">
        <f>INDEX(pullid!G$2:G$13,MATCH(lehmad!$C174,pullid!$B$2:$B$13,0))</f>
        <v>90</v>
      </c>
      <c r="K174">
        <f>INDEX(pullid!H$2:H$13,MATCH(lehmad!$C174,pullid!$B$2:$B$13,0))</f>
        <v>108</v>
      </c>
      <c r="L174">
        <f>INDEX(pullid!I$2:I$13,MATCH(lehmad!$C174,pullid!$B$2:$B$13,0))</f>
        <v>87</v>
      </c>
      <c r="M174">
        <f>INDEX(pullid!J$2:J$13,MATCH(lehmad!$C174,pullid!$B$2:$B$13,0))</f>
        <v>97</v>
      </c>
    </row>
    <row r="175" spans="1:13" x14ac:dyDescent="0.25">
      <c r="A175" s="2" t="s">
        <v>374</v>
      </c>
      <c r="B175" s="1">
        <v>38857</v>
      </c>
      <c r="C175">
        <v>65210</v>
      </c>
      <c r="D175">
        <v>128</v>
      </c>
      <c r="E175">
        <v>1</v>
      </c>
      <c r="F175" t="str">
        <f>INDEX(pullid!A$2:A$13,MATCH(lehmad!$C175,pullid!$B$2:$B$13,0))</f>
        <v>LANCELOT-ET</v>
      </c>
      <c r="G175">
        <f>INDEX(pullid!C$2:C$13,MATCH(lehmad!$C175,pullid!$B$2:$B$13,0))</f>
        <v>1998</v>
      </c>
      <c r="H175">
        <f>INDEX(pullid!E$2:E$13,MATCH(lehmad!$C175,pullid!$B$2:$B$13,0))</f>
        <v>126</v>
      </c>
      <c r="I175">
        <f>INDEX(pullid!F$2:F$13,MATCH(lehmad!$C175,pullid!$B$2:$B$13,0))</f>
        <v>107</v>
      </c>
      <c r="J175">
        <f>INDEX(pullid!G$2:G$13,MATCH(lehmad!$C175,pullid!$B$2:$B$13,0))</f>
        <v>110</v>
      </c>
      <c r="K175">
        <f>INDEX(pullid!H$2:H$13,MATCH(lehmad!$C175,pullid!$B$2:$B$13,0))</f>
        <v>122</v>
      </c>
      <c r="L175">
        <f>INDEX(pullid!I$2:I$13,MATCH(lehmad!$C175,pullid!$B$2:$B$13,0))</f>
        <v>100</v>
      </c>
      <c r="M175">
        <f>INDEX(pullid!J$2:J$13,MATCH(lehmad!$C175,pullid!$B$2:$B$13,0))</f>
        <v>117</v>
      </c>
    </row>
    <row r="176" spans="1:13" x14ac:dyDescent="0.25">
      <c r="A176" s="2" t="s">
        <v>375</v>
      </c>
      <c r="B176" s="1">
        <v>38858</v>
      </c>
      <c r="C176">
        <v>56172</v>
      </c>
      <c r="D176">
        <v>108</v>
      </c>
      <c r="E176">
        <v>0.93</v>
      </c>
      <c r="F176" t="str">
        <f>INDEX(pullid!A$2:A$13,MATCH(lehmad!$C176,pullid!$B$2:$B$13,0))</f>
        <v>DYNASTY-ET</v>
      </c>
      <c r="G176">
        <f>INDEX(pullid!C$2:C$13,MATCH(lehmad!$C176,pullid!$B$2:$B$13,0))</f>
        <v>1998</v>
      </c>
      <c r="H176">
        <f>INDEX(pullid!E$2:E$13,MATCH(lehmad!$C176,pullid!$B$2:$B$13,0))</f>
        <v>124</v>
      </c>
      <c r="I176">
        <f>INDEX(pullid!F$2:F$13,MATCH(lehmad!$C176,pullid!$B$2:$B$13,0))</f>
        <v>92</v>
      </c>
      <c r="J176">
        <f>INDEX(pullid!G$2:G$13,MATCH(lehmad!$C176,pullid!$B$2:$B$13,0))</f>
        <v>90</v>
      </c>
      <c r="K176">
        <f>INDEX(pullid!H$2:H$13,MATCH(lehmad!$C176,pullid!$B$2:$B$13,0))</f>
        <v>108</v>
      </c>
      <c r="L176">
        <f>INDEX(pullid!I$2:I$13,MATCH(lehmad!$C176,pullid!$B$2:$B$13,0))</f>
        <v>87</v>
      </c>
      <c r="M176">
        <f>INDEX(pullid!J$2:J$13,MATCH(lehmad!$C176,pullid!$B$2:$B$13,0))</f>
        <v>97</v>
      </c>
    </row>
    <row r="177" spans="1:13" x14ac:dyDescent="0.25">
      <c r="A177" s="2" t="s">
        <v>376</v>
      </c>
      <c r="B177" s="1">
        <v>38862</v>
      </c>
      <c r="C177">
        <v>65210</v>
      </c>
      <c r="D177">
        <v>112</v>
      </c>
      <c r="E177">
        <v>0.93799999999999994</v>
      </c>
      <c r="F177" t="str">
        <f>INDEX(pullid!A$2:A$13,MATCH(lehmad!$C177,pullid!$B$2:$B$13,0))</f>
        <v>LANCELOT-ET</v>
      </c>
      <c r="G177">
        <f>INDEX(pullid!C$2:C$13,MATCH(lehmad!$C177,pullid!$B$2:$B$13,0))</f>
        <v>1998</v>
      </c>
      <c r="H177">
        <f>INDEX(pullid!E$2:E$13,MATCH(lehmad!$C177,pullid!$B$2:$B$13,0))</f>
        <v>126</v>
      </c>
      <c r="I177">
        <f>INDEX(pullid!F$2:F$13,MATCH(lehmad!$C177,pullid!$B$2:$B$13,0))</f>
        <v>107</v>
      </c>
      <c r="J177">
        <f>INDEX(pullid!G$2:G$13,MATCH(lehmad!$C177,pullid!$B$2:$B$13,0))</f>
        <v>110</v>
      </c>
      <c r="K177">
        <f>INDEX(pullid!H$2:H$13,MATCH(lehmad!$C177,pullid!$B$2:$B$13,0))</f>
        <v>122</v>
      </c>
      <c r="L177">
        <f>INDEX(pullid!I$2:I$13,MATCH(lehmad!$C177,pullid!$B$2:$B$13,0))</f>
        <v>100</v>
      </c>
      <c r="M177">
        <f>INDEX(pullid!J$2:J$13,MATCH(lehmad!$C177,pullid!$B$2:$B$13,0))</f>
        <v>117</v>
      </c>
    </row>
    <row r="178" spans="1:13" x14ac:dyDescent="0.25">
      <c r="A178" s="2" t="s">
        <v>377</v>
      </c>
      <c r="B178" s="1">
        <v>38862</v>
      </c>
      <c r="C178">
        <v>65210</v>
      </c>
      <c r="D178">
        <v>111</v>
      </c>
      <c r="E178">
        <v>0.89200000000000002</v>
      </c>
      <c r="F178" t="str">
        <f>INDEX(pullid!A$2:A$13,MATCH(lehmad!$C178,pullid!$B$2:$B$13,0))</f>
        <v>LANCELOT-ET</v>
      </c>
      <c r="G178">
        <f>INDEX(pullid!C$2:C$13,MATCH(lehmad!$C178,pullid!$B$2:$B$13,0))</f>
        <v>1998</v>
      </c>
      <c r="H178">
        <f>INDEX(pullid!E$2:E$13,MATCH(lehmad!$C178,pullid!$B$2:$B$13,0))</f>
        <v>126</v>
      </c>
      <c r="I178">
        <f>INDEX(pullid!F$2:F$13,MATCH(lehmad!$C178,pullid!$B$2:$B$13,0))</f>
        <v>107</v>
      </c>
      <c r="J178">
        <f>INDEX(pullid!G$2:G$13,MATCH(lehmad!$C178,pullid!$B$2:$B$13,0))</f>
        <v>110</v>
      </c>
      <c r="K178">
        <f>INDEX(pullid!H$2:H$13,MATCH(lehmad!$C178,pullid!$B$2:$B$13,0))</f>
        <v>122</v>
      </c>
      <c r="L178">
        <f>INDEX(pullid!I$2:I$13,MATCH(lehmad!$C178,pullid!$B$2:$B$13,0))</f>
        <v>100</v>
      </c>
      <c r="M178">
        <f>INDEX(pullid!J$2:J$13,MATCH(lehmad!$C178,pullid!$B$2:$B$13,0))</f>
        <v>117</v>
      </c>
    </row>
    <row r="179" spans="1:13" x14ac:dyDescent="0.25">
      <c r="A179" s="2" t="s">
        <v>378</v>
      </c>
      <c r="B179" s="1">
        <v>38864</v>
      </c>
      <c r="C179">
        <v>65210</v>
      </c>
      <c r="D179">
        <v>123</v>
      </c>
      <c r="E179">
        <v>1</v>
      </c>
      <c r="F179" t="str">
        <f>INDEX(pullid!A$2:A$13,MATCH(lehmad!$C179,pullid!$B$2:$B$13,0))</f>
        <v>LANCELOT-ET</v>
      </c>
      <c r="G179">
        <f>INDEX(pullid!C$2:C$13,MATCH(lehmad!$C179,pullid!$B$2:$B$13,0))</f>
        <v>1998</v>
      </c>
      <c r="H179">
        <f>INDEX(pullid!E$2:E$13,MATCH(lehmad!$C179,pullid!$B$2:$B$13,0))</f>
        <v>126</v>
      </c>
      <c r="I179">
        <f>INDEX(pullid!F$2:F$13,MATCH(lehmad!$C179,pullid!$B$2:$B$13,0))</f>
        <v>107</v>
      </c>
      <c r="J179">
        <f>INDEX(pullid!G$2:G$13,MATCH(lehmad!$C179,pullid!$B$2:$B$13,0))</f>
        <v>110</v>
      </c>
      <c r="K179">
        <f>INDEX(pullid!H$2:H$13,MATCH(lehmad!$C179,pullid!$B$2:$B$13,0))</f>
        <v>122</v>
      </c>
      <c r="L179">
        <f>INDEX(pullid!I$2:I$13,MATCH(lehmad!$C179,pullid!$B$2:$B$13,0))</f>
        <v>100</v>
      </c>
      <c r="M179">
        <f>INDEX(pullid!J$2:J$13,MATCH(lehmad!$C179,pullid!$B$2:$B$13,0))</f>
        <v>117</v>
      </c>
    </row>
    <row r="180" spans="1:13" x14ac:dyDescent="0.25">
      <c r="A180" s="2" t="s">
        <v>379</v>
      </c>
      <c r="B180" s="1">
        <v>38866</v>
      </c>
      <c r="C180">
        <v>65210</v>
      </c>
      <c r="D180">
        <v>124</v>
      </c>
      <c r="E180">
        <v>1</v>
      </c>
      <c r="F180" t="str">
        <f>INDEX(pullid!A$2:A$13,MATCH(lehmad!$C180,pullid!$B$2:$B$13,0))</f>
        <v>LANCELOT-ET</v>
      </c>
      <c r="G180">
        <f>INDEX(pullid!C$2:C$13,MATCH(lehmad!$C180,pullid!$B$2:$B$13,0))</f>
        <v>1998</v>
      </c>
      <c r="H180">
        <f>INDEX(pullid!E$2:E$13,MATCH(lehmad!$C180,pullid!$B$2:$B$13,0))</f>
        <v>126</v>
      </c>
      <c r="I180">
        <f>INDEX(pullid!F$2:F$13,MATCH(lehmad!$C180,pullid!$B$2:$B$13,0))</f>
        <v>107</v>
      </c>
      <c r="J180">
        <f>INDEX(pullid!G$2:G$13,MATCH(lehmad!$C180,pullid!$B$2:$B$13,0))</f>
        <v>110</v>
      </c>
      <c r="K180">
        <f>INDEX(pullid!H$2:H$13,MATCH(lehmad!$C180,pullid!$B$2:$B$13,0))</f>
        <v>122</v>
      </c>
      <c r="L180">
        <f>INDEX(pullid!I$2:I$13,MATCH(lehmad!$C180,pullid!$B$2:$B$13,0))</f>
        <v>100</v>
      </c>
      <c r="M180">
        <f>INDEX(pullid!J$2:J$13,MATCH(lehmad!$C180,pullid!$B$2:$B$13,0))</f>
        <v>117</v>
      </c>
    </row>
    <row r="181" spans="1:13" x14ac:dyDescent="0.25">
      <c r="A181" s="2" t="s">
        <v>380</v>
      </c>
      <c r="B181" s="1">
        <v>38867</v>
      </c>
      <c r="C181">
        <v>56172</v>
      </c>
      <c r="D181">
        <v>87</v>
      </c>
      <c r="E181">
        <v>1</v>
      </c>
      <c r="F181" t="str">
        <f>INDEX(pullid!A$2:A$13,MATCH(lehmad!$C181,pullid!$B$2:$B$13,0))</f>
        <v>DYNASTY-ET</v>
      </c>
      <c r="G181">
        <f>INDEX(pullid!C$2:C$13,MATCH(lehmad!$C181,pullid!$B$2:$B$13,0))</f>
        <v>1998</v>
      </c>
      <c r="H181">
        <f>INDEX(pullid!E$2:E$13,MATCH(lehmad!$C181,pullid!$B$2:$B$13,0))</f>
        <v>124</v>
      </c>
      <c r="I181">
        <f>INDEX(pullid!F$2:F$13,MATCH(lehmad!$C181,pullid!$B$2:$B$13,0))</f>
        <v>92</v>
      </c>
      <c r="J181">
        <f>INDEX(pullid!G$2:G$13,MATCH(lehmad!$C181,pullid!$B$2:$B$13,0))</f>
        <v>90</v>
      </c>
      <c r="K181">
        <f>INDEX(pullid!H$2:H$13,MATCH(lehmad!$C181,pullid!$B$2:$B$13,0))</f>
        <v>108</v>
      </c>
      <c r="L181">
        <f>INDEX(pullid!I$2:I$13,MATCH(lehmad!$C181,pullid!$B$2:$B$13,0))</f>
        <v>87</v>
      </c>
      <c r="M181">
        <f>INDEX(pullid!J$2:J$13,MATCH(lehmad!$C181,pullid!$B$2:$B$13,0))</f>
        <v>97</v>
      </c>
    </row>
    <row r="182" spans="1:13" x14ac:dyDescent="0.25">
      <c r="A182" s="2" t="s">
        <v>381</v>
      </c>
      <c r="B182" s="1">
        <v>38869</v>
      </c>
      <c r="C182">
        <v>65210</v>
      </c>
      <c r="D182">
        <v>116</v>
      </c>
      <c r="E182">
        <v>1</v>
      </c>
      <c r="F182" t="str">
        <f>INDEX(pullid!A$2:A$13,MATCH(lehmad!$C182,pullid!$B$2:$B$13,0))</f>
        <v>LANCELOT-ET</v>
      </c>
      <c r="G182">
        <f>INDEX(pullid!C$2:C$13,MATCH(lehmad!$C182,pullid!$B$2:$B$13,0))</f>
        <v>1998</v>
      </c>
      <c r="H182">
        <f>INDEX(pullid!E$2:E$13,MATCH(lehmad!$C182,pullid!$B$2:$B$13,0))</f>
        <v>126</v>
      </c>
      <c r="I182">
        <f>INDEX(pullid!F$2:F$13,MATCH(lehmad!$C182,pullid!$B$2:$B$13,0))</f>
        <v>107</v>
      </c>
      <c r="J182">
        <f>INDEX(pullid!G$2:G$13,MATCH(lehmad!$C182,pullid!$B$2:$B$13,0))</f>
        <v>110</v>
      </c>
      <c r="K182">
        <f>INDEX(pullid!H$2:H$13,MATCH(lehmad!$C182,pullid!$B$2:$B$13,0))</f>
        <v>122</v>
      </c>
      <c r="L182">
        <f>INDEX(pullid!I$2:I$13,MATCH(lehmad!$C182,pullid!$B$2:$B$13,0))</f>
        <v>100</v>
      </c>
      <c r="M182">
        <f>INDEX(pullid!J$2:J$13,MATCH(lehmad!$C182,pullid!$B$2:$B$13,0))</f>
        <v>117</v>
      </c>
    </row>
    <row r="183" spans="1:13" x14ac:dyDescent="0.25">
      <c r="A183" s="2" t="s">
        <v>382</v>
      </c>
      <c r="B183" s="1">
        <v>38870</v>
      </c>
      <c r="C183">
        <v>65210</v>
      </c>
      <c r="D183">
        <v>107</v>
      </c>
      <c r="E183">
        <v>1</v>
      </c>
      <c r="F183" t="str">
        <f>INDEX(pullid!A$2:A$13,MATCH(lehmad!$C183,pullid!$B$2:$B$13,0))</f>
        <v>LANCELOT-ET</v>
      </c>
      <c r="G183">
        <f>INDEX(pullid!C$2:C$13,MATCH(lehmad!$C183,pullid!$B$2:$B$13,0))</f>
        <v>1998</v>
      </c>
      <c r="H183">
        <f>INDEX(pullid!E$2:E$13,MATCH(lehmad!$C183,pullid!$B$2:$B$13,0))</f>
        <v>126</v>
      </c>
      <c r="I183">
        <f>INDEX(pullid!F$2:F$13,MATCH(lehmad!$C183,pullid!$B$2:$B$13,0))</f>
        <v>107</v>
      </c>
      <c r="J183">
        <f>INDEX(pullid!G$2:G$13,MATCH(lehmad!$C183,pullid!$B$2:$B$13,0))</f>
        <v>110</v>
      </c>
      <c r="K183">
        <f>INDEX(pullid!H$2:H$13,MATCH(lehmad!$C183,pullid!$B$2:$B$13,0))</f>
        <v>122</v>
      </c>
      <c r="L183">
        <f>INDEX(pullid!I$2:I$13,MATCH(lehmad!$C183,pullid!$B$2:$B$13,0))</f>
        <v>100</v>
      </c>
      <c r="M183">
        <f>INDEX(pullid!J$2:J$13,MATCH(lehmad!$C183,pullid!$B$2:$B$13,0))</f>
        <v>117</v>
      </c>
    </row>
    <row r="184" spans="1:13" x14ac:dyDescent="0.25">
      <c r="A184" s="2" t="s">
        <v>383</v>
      </c>
      <c r="B184" s="1">
        <v>38870</v>
      </c>
      <c r="C184">
        <v>65210</v>
      </c>
      <c r="D184">
        <v>121</v>
      </c>
      <c r="E184">
        <v>1</v>
      </c>
      <c r="F184" t="str">
        <f>INDEX(pullid!A$2:A$13,MATCH(lehmad!$C184,pullid!$B$2:$B$13,0))</f>
        <v>LANCELOT-ET</v>
      </c>
      <c r="G184">
        <f>INDEX(pullid!C$2:C$13,MATCH(lehmad!$C184,pullid!$B$2:$B$13,0))</f>
        <v>1998</v>
      </c>
      <c r="H184">
        <f>INDEX(pullid!E$2:E$13,MATCH(lehmad!$C184,pullid!$B$2:$B$13,0))</f>
        <v>126</v>
      </c>
      <c r="I184">
        <f>INDEX(pullid!F$2:F$13,MATCH(lehmad!$C184,pullid!$B$2:$B$13,0))</f>
        <v>107</v>
      </c>
      <c r="J184">
        <f>INDEX(pullid!G$2:G$13,MATCH(lehmad!$C184,pullid!$B$2:$B$13,0))</f>
        <v>110</v>
      </c>
      <c r="K184">
        <f>INDEX(pullid!H$2:H$13,MATCH(lehmad!$C184,pullid!$B$2:$B$13,0))</f>
        <v>122</v>
      </c>
      <c r="L184">
        <f>INDEX(pullid!I$2:I$13,MATCH(lehmad!$C184,pullid!$B$2:$B$13,0))</f>
        <v>100</v>
      </c>
      <c r="M184">
        <f>INDEX(pullid!J$2:J$13,MATCH(lehmad!$C184,pullid!$B$2:$B$13,0))</f>
        <v>117</v>
      </c>
    </row>
    <row r="185" spans="1:13" x14ac:dyDescent="0.25">
      <c r="A185" s="2" t="s">
        <v>384</v>
      </c>
      <c r="B185" s="1">
        <v>38872</v>
      </c>
      <c r="C185">
        <v>65210</v>
      </c>
      <c r="D185">
        <v>106</v>
      </c>
      <c r="E185">
        <v>1</v>
      </c>
      <c r="F185" t="str">
        <f>INDEX(pullid!A$2:A$13,MATCH(lehmad!$C185,pullid!$B$2:$B$13,0))</f>
        <v>LANCELOT-ET</v>
      </c>
      <c r="G185">
        <f>INDEX(pullid!C$2:C$13,MATCH(lehmad!$C185,pullid!$B$2:$B$13,0))</f>
        <v>1998</v>
      </c>
      <c r="H185">
        <f>INDEX(pullid!E$2:E$13,MATCH(lehmad!$C185,pullid!$B$2:$B$13,0))</f>
        <v>126</v>
      </c>
      <c r="I185">
        <f>INDEX(pullid!F$2:F$13,MATCH(lehmad!$C185,pullid!$B$2:$B$13,0))</f>
        <v>107</v>
      </c>
      <c r="J185">
        <f>INDEX(pullid!G$2:G$13,MATCH(lehmad!$C185,pullid!$B$2:$B$13,0))</f>
        <v>110</v>
      </c>
      <c r="K185">
        <f>INDEX(pullid!H$2:H$13,MATCH(lehmad!$C185,pullid!$B$2:$B$13,0))</f>
        <v>122</v>
      </c>
      <c r="L185">
        <f>INDEX(pullid!I$2:I$13,MATCH(lehmad!$C185,pullid!$B$2:$B$13,0))</f>
        <v>100</v>
      </c>
      <c r="M185">
        <f>INDEX(pullid!J$2:J$13,MATCH(lehmad!$C185,pullid!$B$2:$B$13,0))</f>
        <v>117</v>
      </c>
    </row>
    <row r="186" spans="1:13" x14ac:dyDescent="0.25">
      <c r="A186" s="2" t="s">
        <v>385</v>
      </c>
      <c r="B186" s="1">
        <v>38873</v>
      </c>
      <c r="C186">
        <v>65642</v>
      </c>
      <c r="D186">
        <v>108</v>
      </c>
      <c r="E186">
        <v>1</v>
      </c>
      <c r="F186" t="str">
        <f>INDEX(pullid!A$2:A$13,MATCH(lehmad!$C186,pullid!$B$2:$B$13,0))</f>
        <v>RAMOS</v>
      </c>
      <c r="G186">
        <f>INDEX(pullid!C$2:C$13,MATCH(lehmad!$C186,pullid!$B$2:$B$13,0))</f>
        <v>1997</v>
      </c>
      <c r="H186">
        <f>INDEX(pullid!E$2:E$13,MATCH(lehmad!$C186,pullid!$B$2:$B$13,0))</f>
        <v>113</v>
      </c>
      <c r="I186">
        <f>INDEX(pullid!F$2:F$13,MATCH(lehmad!$C186,pullid!$B$2:$B$13,0))</f>
        <v>133</v>
      </c>
      <c r="J186">
        <f>INDEX(pullid!G$2:G$13,MATCH(lehmad!$C186,pullid!$B$2:$B$13,0))</f>
        <v>125</v>
      </c>
      <c r="K186">
        <f>INDEX(pullid!H$2:H$13,MATCH(lehmad!$C186,pullid!$B$2:$B$13,0))</f>
        <v>127</v>
      </c>
      <c r="L186">
        <f>INDEX(pullid!I$2:I$13,MATCH(lehmad!$C186,pullid!$B$2:$B$13,0))</f>
        <v>116</v>
      </c>
      <c r="M186">
        <f>INDEX(pullid!J$2:J$13,MATCH(lehmad!$C186,pullid!$B$2:$B$13,0))</f>
        <v>139</v>
      </c>
    </row>
    <row r="187" spans="1:13" x14ac:dyDescent="0.25">
      <c r="A187" s="2" t="s">
        <v>386</v>
      </c>
      <c r="B187" s="1">
        <v>38876</v>
      </c>
      <c r="C187">
        <v>56172</v>
      </c>
      <c r="D187">
        <v>114</v>
      </c>
      <c r="E187">
        <v>1</v>
      </c>
      <c r="F187" t="str">
        <f>INDEX(pullid!A$2:A$13,MATCH(lehmad!$C187,pullid!$B$2:$B$13,0))</f>
        <v>DYNASTY-ET</v>
      </c>
      <c r="G187">
        <f>INDEX(pullid!C$2:C$13,MATCH(lehmad!$C187,pullid!$B$2:$B$13,0))</f>
        <v>1998</v>
      </c>
      <c r="H187">
        <f>INDEX(pullid!E$2:E$13,MATCH(lehmad!$C187,pullid!$B$2:$B$13,0))</f>
        <v>124</v>
      </c>
      <c r="I187">
        <f>INDEX(pullid!F$2:F$13,MATCH(lehmad!$C187,pullid!$B$2:$B$13,0))</f>
        <v>92</v>
      </c>
      <c r="J187">
        <f>INDEX(pullid!G$2:G$13,MATCH(lehmad!$C187,pullid!$B$2:$B$13,0))</f>
        <v>90</v>
      </c>
      <c r="K187">
        <f>INDEX(pullid!H$2:H$13,MATCH(lehmad!$C187,pullid!$B$2:$B$13,0))</f>
        <v>108</v>
      </c>
      <c r="L187">
        <f>INDEX(pullid!I$2:I$13,MATCH(lehmad!$C187,pullid!$B$2:$B$13,0))</f>
        <v>87</v>
      </c>
      <c r="M187">
        <f>INDEX(pullid!J$2:J$13,MATCH(lehmad!$C187,pullid!$B$2:$B$13,0))</f>
        <v>97</v>
      </c>
    </row>
    <row r="188" spans="1:13" x14ac:dyDescent="0.25">
      <c r="A188" s="2" t="s">
        <v>387</v>
      </c>
      <c r="B188" s="1">
        <v>38876</v>
      </c>
      <c r="C188">
        <v>65210</v>
      </c>
      <c r="D188">
        <v>126</v>
      </c>
      <c r="E188">
        <v>1</v>
      </c>
      <c r="F188" t="str">
        <f>INDEX(pullid!A$2:A$13,MATCH(lehmad!$C188,pullid!$B$2:$B$13,0))</f>
        <v>LANCELOT-ET</v>
      </c>
      <c r="G188">
        <f>INDEX(pullid!C$2:C$13,MATCH(lehmad!$C188,pullid!$B$2:$B$13,0))</f>
        <v>1998</v>
      </c>
      <c r="H188">
        <f>INDEX(pullid!E$2:E$13,MATCH(lehmad!$C188,pullid!$B$2:$B$13,0))</f>
        <v>126</v>
      </c>
      <c r="I188">
        <f>INDEX(pullid!F$2:F$13,MATCH(lehmad!$C188,pullid!$B$2:$B$13,0))</f>
        <v>107</v>
      </c>
      <c r="J188">
        <f>INDEX(pullid!G$2:G$13,MATCH(lehmad!$C188,pullid!$B$2:$B$13,0))</f>
        <v>110</v>
      </c>
      <c r="K188">
        <f>INDEX(pullid!H$2:H$13,MATCH(lehmad!$C188,pullid!$B$2:$B$13,0))</f>
        <v>122</v>
      </c>
      <c r="L188">
        <f>INDEX(pullid!I$2:I$13,MATCH(lehmad!$C188,pullid!$B$2:$B$13,0))</f>
        <v>100</v>
      </c>
      <c r="M188">
        <f>INDEX(pullid!J$2:J$13,MATCH(lehmad!$C188,pullid!$B$2:$B$13,0))</f>
        <v>117</v>
      </c>
    </row>
    <row r="189" spans="1:13" x14ac:dyDescent="0.25">
      <c r="A189" s="2" t="s">
        <v>388</v>
      </c>
      <c r="B189" s="1">
        <v>38877</v>
      </c>
      <c r="C189">
        <v>56172</v>
      </c>
      <c r="D189">
        <v>105</v>
      </c>
      <c r="E189">
        <v>1</v>
      </c>
      <c r="F189" t="str">
        <f>INDEX(pullid!A$2:A$13,MATCH(lehmad!$C189,pullid!$B$2:$B$13,0))</f>
        <v>DYNASTY-ET</v>
      </c>
      <c r="G189">
        <f>INDEX(pullid!C$2:C$13,MATCH(lehmad!$C189,pullid!$B$2:$B$13,0))</f>
        <v>1998</v>
      </c>
      <c r="H189">
        <f>INDEX(pullid!E$2:E$13,MATCH(lehmad!$C189,pullid!$B$2:$B$13,0))</f>
        <v>124</v>
      </c>
      <c r="I189">
        <f>INDEX(pullid!F$2:F$13,MATCH(lehmad!$C189,pullid!$B$2:$B$13,0))</f>
        <v>92</v>
      </c>
      <c r="J189">
        <f>INDEX(pullid!G$2:G$13,MATCH(lehmad!$C189,pullid!$B$2:$B$13,0))</f>
        <v>90</v>
      </c>
      <c r="K189">
        <f>INDEX(pullid!H$2:H$13,MATCH(lehmad!$C189,pullid!$B$2:$B$13,0))</f>
        <v>108</v>
      </c>
      <c r="L189">
        <f>INDEX(pullid!I$2:I$13,MATCH(lehmad!$C189,pullid!$B$2:$B$13,0))</f>
        <v>87</v>
      </c>
      <c r="M189">
        <f>INDEX(pullid!J$2:J$13,MATCH(lehmad!$C189,pullid!$B$2:$B$13,0))</f>
        <v>97</v>
      </c>
    </row>
    <row r="190" spans="1:13" x14ac:dyDescent="0.25">
      <c r="A190" s="2" t="s">
        <v>389</v>
      </c>
      <c r="B190" s="1">
        <v>38878</v>
      </c>
      <c r="C190">
        <v>65210</v>
      </c>
      <c r="D190">
        <v>111</v>
      </c>
      <c r="E190">
        <v>1</v>
      </c>
      <c r="F190" t="str">
        <f>INDEX(pullid!A$2:A$13,MATCH(lehmad!$C190,pullid!$B$2:$B$13,0))</f>
        <v>LANCELOT-ET</v>
      </c>
      <c r="G190">
        <f>INDEX(pullid!C$2:C$13,MATCH(lehmad!$C190,pullid!$B$2:$B$13,0))</f>
        <v>1998</v>
      </c>
      <c r="H190">
        <f>INDEX(pullid!E$2:E$13,MATCH(lehmad!$C190,pullid!$B$2:$B$13,0))</f>
        <v>126</v>
      </c>
      <c r="I190">
        <f>INDEX(pullid!F$2:F$13,MATCH(lehmad!$C190,pullid!$B$2:$B$13,0))</f>
        <v>107</v>
      </c>
      <c r="J190">
        <f>INDEX(pullid!G$2:G$13,MATCH(lehmad!$C190,pullid!$B$2:$B$13,0))</f>
        <v>110</v>
      </c>
      <c r="K190">
        <f>INDEX(pullid!H$2:H$13,MATCH(lehmad!$C190,pullid!$B$2:$B$13,0))</f>
        <v>122</v>
      </c>
      <c r="L190">
        <f>INDEX(pullid!I$2:I$13,MATCH(lehmad!$C190,pullid!$B$2:$B$13,0))</f>
        <v>100</v>
      </c>
      <c r="M190">
        <f>INDEX(pullid!J$2:J$13,MATCH(lehmad!$C190,pullid!$B$2:$B$13,0))</f>
        <v>117</v>
      </c>
    </row>
    <row r="191" spans="1:13" x14ac:dyDescent="0.25">
      <c r="A191" s="2" t="s">
        <v>390</v>
      </c>
      <c r="B191" s="1">
        <v>38878</v>
      </c>
      <c r="C191">
        <v>65210</v>
      </c>
      <c r="D191">
        <v>110</v>
      </c>
      <c r="E191">
        <v>0.73699999999999999</v>
      </c>
      <c r="F191" t="str">
        <f>INDEX(pullid!A$2:A$13,MATCH(lehmad!$C191,pullid!$B$2:$B$13,0))</f>
        <v>LANCELOT-ET</v>
      </c>
      <c r="G191">
        <f>INDEX(pullid!C$2:C$13,MATCH(lehmad!$C191,pullid!$B$2:$B$13,0))</f>
        <v>1998</v>
      </c>
      <c r="H191">
        <f>INDEX(pullid!E$2:E$13,MATCH(lehmad!$C191,pullid!$B$2:$B$13,0))</f>
        <v>126</v>
      </c>
      <c r="I191">
        <f>INDEX(pullid!F$2:F$13,MATCH(lehmad!$C191,pullid!$B$2:$B$13,0))</f>
        <v>107</v>
      </c>
      <c r="J191">
        <f>INDEX(pullid!G$2:G$13,MATCH(lehmad!$C191,pullid!$B$2:$B$13,0))</f>
        <v>110</v>
      </c>
      <c r="K191">
        <f>INDEX(pullid!H$2:H$13,MATCH(lehmad!$C191,pullid!$B$2:$B$13,0))</f>
        <v>122</v>
      </c>
      <c r="L191">
        <f>INDEX(pullid!I$2:I$13,MATCH(lehmad!$C191,pullid!$B$2:$B$13,0))</f>
        <v>100</v>
      </c>
      <c r="M191">
        <f>INDEX(pullid!J$2:J$13,MATCH(lehmad!$C191,pullid!$B$2:$B$13,0))</f>
        <v>117</v>
      </c>
    </row>
    <row r="192" spans="1:13" x14ac:dyDescent="0.25">
      <c r="A192" s="2" t="s">
        <v>391</v>
      </c>
      <c r="B192" s="1">
        <v>38878</v>
      </c>
      <c r="C192">
        <v>56172</v>
      </c>
      <c r="D192">
        <v>107</v>
      </c>
      <c r="E192">
        <v>0.78900000000000003</v>
      </c>
      <c r="F192" t="str">
        <f>INDEX(pullid!A$2:A$13,MATCH(lehmad!$C192,pullid!$B$2:$B$13,0))</f>
        <v>DYNASTY-ET</v>
      </c>
      <c r="G192">
        <f>INDEX(pullid!C$2:C$13,MATCH(lehmad!$C192,pullid!$B$2:$B$13,0))</f>
        <v>1998</v>
      </c>
      <c r="H192">
        <f>INDEX(pullid!E$2:E$13,MATCH(lehmad!$C192,pullid!$B$2:$B$13,0))</f>
        <v>124</v>
      </c>
      <c r="I192">
        <f>INDEX(pullid!F$2:F$13,MATCH(lehmad!$C192,pullid!$B$2:$B$13,0))</f>
        <v>92</v>
      </c>
      <c r="J192">
        <f>INDEX(pullid!G$2:G$13,MATCH(lehmad!$C192,pullid!$B$2:$B$13,0))</f>
        <v>90</v>
      </c>
      <c r="K192">
        <f>INDEX(pullid!H$2:H$13,MATCH(lehmad!$C192,pullid!$B$2:$B$13,0))</f>
        <v>108</v>
      </c>
      <c r="L192">
        <f>INDEX(pullid!I$2:I$13,MATCH(lehmad!$C192,pullid!$B$2:$B$13,0))</f>
        <v>87</v>
      </c>
      <c r="M192">
        <f>INDEX(pullid!J$2:J$13,MATCH(lehmad!$C192,pullid!$B$2:$B$13,0))</f>
        <v>97</v>
      </c>
    </row>
    <row r="193" spans="1:13" x14ac:dyDescent="0.25">
      <c r="A193" s="2" t="s">
        <v>392</v>
      </c>
      <c r="B193" s="1">
        <v>38882</v>
      </c>
      <c r="C193">
        <v>65642</v>
      </c>
      <c r="D193">
        <v>102</v>
      </c>
      <c r="E193">
        <v>1</v>
      </c>
      <c r="F193" t="str">
        <f>INDEX(pullid!A$2:A$13,MATCH(lehmad!$C193,pullid!$B$2:$B$13,0))</f>
        <v>RAMOS</v>
      </c>
      <c r="G193">
        <f>INDEX(pullid!C$2:C$13,MATCH(lehmad!$C193,pullid!$B$2:$B$13,0))</f>
        <v>1997</v>
      </c>
      <c r="H193">
        <f>INDEX(pullid!E$2:E$13,MATCH(lehmad!$C193,pullid!$B$2:$B$13,0))</f>
        <v>113</v>
      </c>
      <c r="I193">
        <f>INDEX(pullid!F$2:F$13,MATCH(lehmad!$C193,pullid!$B$2:$B$13,0))</f>
        <v>133</v>
      </c>
      <c r="J193">
        <f>INDEX(pullid!G$2:G$13,MATCH(lehmad!$C193,pullid!$B$2:$B$13,0))</f>
        <v>125</v>
      </c>
      <c r="K193">
        <f>INDEX(pullid!H$2:H$13,MATCH(lehmad!$C193,pullid!$B$2:$B$13,0))</f>
        <v>127</v>
      </c>
      <c r="L193">
        <f>INDEX(pullid!I$2:I$13,MATCH(lehmad!$C193,pullid!$B$2:$B$13,0))</f>
        <v>116</v>
      </c>
      <c r="M193">
        <f>INDEX(pullid!J$2:J$13,MATCH(lehmad!$C193,pullid!$B$2:$B$13,0))</f>
        <v>139</v>
      </c>
    </row>
    <row r="194" spans="1:13" x14ac:dyDescent="0.25">
      <c r="A194" s="2" t="s">
        <v>393</v>
      </c>
      <c r="B194" s="1">
        <v>38882</v>
      </c>
      <c r="C194">
        <v>65642</v>
      </c>
      <c r="D194">
        <v>108</v>
      </c>
      <c r="E194">
        <v>1</v>
      </c>
      <c r="F194" t="str">
        <f>INDEX(pullid!A$2:A$13,MATCH(lehmad!$C194,pullid!$B$2:$B$13,0))</f>
        <v>RAMOS</v>
      </c>
      <c r="G194">
        <f>INDEX(pullid!C$2:C$13,MATCH(lehmad!$C194,pullid!$B$2:$B$13,0))</f>
        <v>1997</v>
      </c>
      <c r="H194">
        <f>INDEX(pullid!E$2:E$13,MATCH(lehmad!$C194,pullid!$B$2:$B$13,0))</f>
        <v>113</v>
      </c>
      <c r="I194">
        <f>INDEX(pullid!F$2:F$13,MATCH(lehmad!$C194,pullid!$B$2:$B$13,0))</f>
        <v>133</v>
      </c>
      <c r="J194">
        <f>INDEX(pullid!G$2:G$13,MATCH(lehmad!$C194,pullid!$B$2:$B$13,0))</f>
        <v>125</v>
      </c>
      <c r="K194">
        <f>INDEX(pullid!H$2:H$13,MATCH(lehmad!$C194,pullid!$B$2:$B$13,0))</f>
        <v>127</v>
      </c>
      <c r="L194">
        <f>INDEX(pullid!I$2:I$13,MATCH(lehmad!$C194,pullid!$B$2:$B$13,0))</f>
        <v>116</v>
      </c>
      <c r="M194">
        <f>INDEX(pullid!J$2:J$13,MATCH(lehmad!$C194,pullid!$B$2:$B$13,0))</f>
        <v>139</v>
      </c>
    </row>
    <row r="195" spans="1:13" x14ac:dyDescent="0.25">
      <c r="A195" s="2" t="s">
        <v>394</v>
      </c>
      <c r="B195" s="1">
        <v>38882</v>
      </c>
      <c r="C195">
        <v>56172</v>
      </c>
      <c r="D195">
        <v>100</v>
      </c>
      <c r="E195">
        <v>1</v>
      </c>
      <c r="F195" t="str">
        <f>INDEX(pullid!A$2:A$13,MATCH(lehmad!$C195,pullid!$B$2:$B$13,0))</f>
        <v>DYNASTY-ET</v>
      </c>
      <c r="G195">
        <f>INDEX(pullid!C$2:C$13,MATCH(lehmad!$C195,pullid!$B$2:$B$13,0))</f>
        <v>1998</v>
      </c>
      <c r="H195">
        <f>INDEX(pullid!E$2:E$13,MATCH(lehmad!$C195,pullid!$B$2:$B$13,0))</f>
        <v>124</v>
      </c>
      <c r="I195">
        <f>INDEX(pullid!F$2:F$13,MATCH(lehmad!$C195,pullid!$B$2:$B$13,0))</f>
        <v>92</v>
      </c>
      <c r="J195">
        <f>INDEX(pullid!G$2:G$13,MATCH(lehmad!$C195,pullid!$B$2:$B$13,0))</f>
        <v>90</v>
      </c>
      <c r="K195">
        <f>INDEX(pullid!H$2:H$13,MATCH(lehmad!$C195,pullid!$B$2:$B$13,0))</f>
        <v>108</v>
      </c>
      <c r="L195">
        <f>INDEX(pullid!I$2:I$13,MATCH(lehmad!$C195,pullid!$B$2:$B$13,0))</f>
        <v>87</v>
      </c>
      <c r="M195">
        <f>INDEX(pullid!J$2:J$13,MATCH(lehmad!$C195,pullid!$B$2:$B$13,0))</f>
        <v>97</v>
      </c>
    </row>
    <row r="196" spans="1:13" x14ac:dyDescent="0.25">
      <c r="A196" s="2" t="s">
        <v>395</v>
      </c>
      <c r="B196" s="1">
        <v>38883</v>
      </c>
      <c r="C196">
        <v>56172</v>
      </c>
      <c r="D196">
        <v>89</v>
      </c>
      <c r="E196">
        <v>0.92200000000000004</v>
      </c>
      <c r="F196" t="str">
        <f>INDEX(pullid!A$2:A$13,MATCH(lehmad!$C196,pullid!$B$2:$B$13,0))</f>
        <v>DYNASTY-ET</v>
      </c>
      <c r="G196">
        <f>INDEX(pullid!C$2:C$13,MATCH(lehmad!$C196,pullid!$B$2:$B$13,0))</f>
        <v>1998</v>
      </c>
      <c r="H196">
        <f>INDEX(pullid!E$2:E$13,MATCH(lehmad!$C196,pullid!$B$2:$B$13,0))</f>
        <v>124</v>
      </c>
      <c r="I196">
        <f>INDEX(pullid!F$2:F$13,MATCH(lehmad!$C196,pullid!$B$2:$B$13,0))</f>
        <v>92</v>
      </c>
      <c r="J196">
        <f>INDEX(pullid!G$2:G$13,MATCH(lehmad!$C196,pullid!$B$2:$B$13,0))</f>
        <v>90</v>
      </c>
      <c r="K196">
        <f>INDEX(pullid!H$2:H$13,MATCH(lehmad!$C196,pullid!$B$2:$B$13,0))</f>
        <v>108</v>
      </c>
      <c r="L196">
        <f>INDEX(pullid!I$2:I$13,MATCH(lehmad!$C196,pullid!$B$2:$B$13,0))</f>
        <v>87</v>
      </c>
      <c r="M196">
        <f>INDEX(pullid!J$2:J$13,MATCH(lehmad!$C196,pullid!$B$2:$B$13,0))</f>
        <v>97</v>
      </c>
    </row>
    <row r="197" spans="1:13" x14ac:dyDescent="0.25">
      <c r="A197" s="2" t="s">
        <v>396</v>
      </c>
      <c r="B197" s="1">
        <v>38883</v>
      </c>
      <c r="C197">
        <v>56172</v>
      </c>
      <c r="D197" t="s">
        <v>635</v>
      </c>
      <c r="E197">
        <v>1</v>
      </c>
      <c r="F197" t="str">
        <f>INDEX(pullid!A$2:A$13,MATCH(lehmad!$C197,pullid!$B$2:$B$13,0))</f>
        <v>DYNASTY-ET</v>
      </c>
      <c r="G197">
        <f>INDEX(pullid!C$2:C$13,MATCH(lehmad!$C197,pullid!$B$2:$B$13,0))</f>
        <v>1998</v>
      </c>
      <c r="H197">
        <f>INDEX(pullid!E$2:E$13,MATCH(lehmad!$C197,pullid!$B$2:$B$13,0))</f>
        <v>124</v>
      </c>
      <c r="I197">
        <f>INDEX(pullid!F$2:F$13,MATCH(lehmad!$C197,pullid!$B$2:$B$13,0))</f>
        <v>92</v>
      </c>
      <c r="J197">
        <f>INDEX(pullid!G$2:G$13,MATCH(lehmad!$C197,pullid!$B$2:$B$13,0))</f>
        <v>90</v>
      </c>
      <c r="K197">
        <f>INDEX(pullid!H$2:H$13,MATCH(lehmad!$C197,pullid!$B$2:$B$13,0))</f>
        <v>108</v>
      </c>
      <c r="L197">
        <f>INDEX(pullid!I$2:I$13,MATCH(lehmad!$C197,pullid!$B$2:$B$13,0))</f>
        <v>87</v>
      </c>
      <c r="M197">
        <f>INDEX(pullid!J$2:J$13,MATCH(lehmad!$C197,pullid!$B$2:$B$13,0))</f>
        <v>97</v>
      </c>
    </row>
    <row r="198" spans="1:13" x14ac:dyDescent="0.25">
      <c r="A198" s="2" t="s">
        <v>397</v>
      </c>
      <c r="B198" s="1">
        <v>38886</v>
      </c>
      <c r="C198">
        <v>56172</v>
      </c>
      <c r="D198">
        <v>135</v>
      </c>
      <c r="E198">
        <v>1</v>
      </c>
      <c r="F198" t="str">
        <f>INDEX(pullid!A$2:A$13,MATCH(lehmad!$C198,pullid!$B$2:$B$13,0))</f>
        <v>DYNASTY-ET</v>
      </c>
      <c r="G198">
        <f>INDEX(pullid!C$2:C$13,MATCH(lehmad!$C198,pullid!$B$2:$B$13,0))</f>
        <v>1998</v>
      </c>
      <c r="H198">
        <f>INDEX(pullid!E$2:E$13,MATCH(lehmad!$C198,pullid!$B$2:$B$13,0))</f>
        <v>124</v>
      </c>
      <c r="I198">
        <f>INDEX(pullid!F$2:F$13,MATCH(lehmad!$C198,pullid!$B$2:$B$13,0))</f>
        <v>92</v>
      </c>
      <c r="J198">
        <f>INDEX(pullid!G$2:G$13,MATCH(lehmad!$C198,pullid!$B$2:$B$13,0))</f>
        <v>90</v>
      </c>
      <c r="K198">
        <f>INDEX(pullid!H$2:H$13,MATCH(lehmad!$C198,pullid!$B$2:$B$13,0))</f>
        <v>108</v>
      </c>
      <c r="L198">
        <f>INDEX(pullid!I$2:I$13,MATCH(lehmad!$C198,pullid!$B$2:$B$13,0))</f>
        <v>87</v>
      </c>
      <c r="M198">
        <f>INDEX(pullid!J$2:J$13,MATCH(lehmad!$C198,pullid!$B$2:$B$13,0))</f>
        <v>97</v>
      </c>
    </row>
    <row r="199" spans="1:13" x14ac:dyDescent="0.25">
      <c r="A199" s="2" t="s">
        <v>398</v>
      </c>
      <c r="B199" s="1">
        <v>38887</v>
      </c>
      <c r="C199">
        <v>56172</v>
      </c>
      <c r="D199">
        <v>111</v>
      </c>
      <c r="E199">
        <v>1</v>
      </c>
      <c r="F199" t="str">
        <f>INDEX(pullid!A$2:A$13,MATCH(lehmad!$C199,pullid!$B$2:$B$13,0))</f>
        <v>DYNASTY-ET</v>
      </c>
      <c r="G199">
        <f>INDEX(pullid!C$2:C$13,MATCH(lehmad!$C199,pullid!$B$2:$B$13,0))</f>
        <v>1998</v>
      </c>
      <c r="H199">
        <f>INDEX(pullid!E$2:E$13,MATCH(lehmad!$C199,pullid!$B$2:$B$13,0))</f>
        <v>124</v>
      </c>
      <c r="I199">
        <f>INDEX(pullid!F$2:F$13,MATCH(lehmad!$C199,pullid!$B$2:$B$13,0))</f>
        <v>92</v>
      </c>
      <c r="J199">
        <f>INDEX(pullid!G$2:G$13,MATCH(lehmad!$C199,pullid!$B$2:$B$13,0))</f>
        <v>90</v>
      </c>
      <c r="K199">
        <f>INDEX(pullid!H$2:H$13,MATCH(lehmad!$C199,pullid!$B$2:$B$13,0))</f>
        <v>108</v>
      </c>
      <c r="L199">
        <f>INDEX(pullid!I$2:I$13,MATCH(lehmad!$C199,pullid!$B$2:$B$13,0))</f>
        <v>87</v>
      </c>
      <c r="M199">
        <f>INDEX(pullid!J$2:J$13,MATCH(lehmad!$C199,pullid!$B$2:$B$13,0))</f>
        <v>97</v>
      </c>
    </row>
    <row r="200" spans="1:13" x14ac:dyDescent="0.25">
      <c r="A200" s="2" t="s">
        <v>399</v>
      </c>
      <c r="B200" s="1">
        <v>38887</v>
      </c>
      <c r="C200">
        <v>65210</v>
      </c>
      <c r="D200">
        <v>132</v>
      </c>
      <c r="E200">
        <v>1</v>
      </c>
      <c r="F200" t="str">
        <f>INDEX(pullid!A$2:A$13,MATCH(lehmad!$C200,pullid!$B$2:$B$13,0))</f>
        <v>LANCELOT-ET</v>
      </c>
      <c r="G200">
        <f>INDEX(pullid!C$2:C$13,MATCH(lehmad!$C200,pullid!$B$2:$B$13,0))</f>
        <v>1998</v>
      </c>
      <c r="H200">
        <f>INDEX(pullid!E$2:E$13,MATCH(lehmad!$C200,pullid!$B$2:$B$13,0))</f>
        <v>126</v>
      </c>
      <c r="I200">
        <f>INDEX(pullid!F$2:F$13,MATCH(lehmad!$C200,pullid!$B$2:$B$13,0))</f>
        <v>107</v>
      </c>
      <c r="J200">
        <f>INDEX(pullid!G$2:G$13,MATCH(lehmad!$C200,pullid!$B$2:$B$13,0))</f>
        <v>110</v>
      </c>
      <c r="K200">
        <f>INDEX(pullid!H$2:H$13,MATCH(lehmad!$C200,pullid!$B$2:$B$13,0))</f>
        <v>122</v>
      </c>
      <c r="L200">
        <f>INDEX(pullid!I$2:I$13,MATCH(lehmad!$C200,pullid!$B$2:$B$13,0))</f>
        <v>100</v>
      </c>
      <c r="M200">
        <f>INDEX(pullid!J$2:J$13,MATCH(lehmad!$C200,pullid!$B$2:$B$13,0))</f>
        <v>117</v>
      </c>
    </row>
    <row r="201" spans="1:13" x14ac:dyDescent="0.25">
      <c r="A201" s="2" t="s">
        <v>400</v>
      </c>
      <c r="B201" s="1">
        <v>38888</v>
      </c>
      <c r="C201">
        <v>56172</v>
      </c>
      <c r="D201">
        <v>119</v>
      </c>
      <c r="E201">
        <v>1</v>
      </c>
      <c r="F201" t="str">
        <f>INDEX(pullid!A$2:A$13,MATCH(lehmad!$C201,pullid!$B$2:$B$13,0))</f>
        <v>DYNASTY-ET</v>
      </c>
      <c r="G201">
        <f>INDEX(pullid!C$2:C$13,MATCH(lehmad!$C201,pullid!$B$2:$B$13,0))</f>
        <v>1998</v>
      </c>
      <c r="H201">
        <f>INDEX(pullid!E$2:E$13,MATCH(lehmad!$C201,pullid!$B$2:$B$13,0))</f>
        <v>124</v>
      </c>
      <c r="I201">
        <f>INDEX(pullid!F$2:F$13,MATCH(lehmad!$C201,pullid!$B$2:$B$13,0))</f>
        <v>92</v>
      </c>
      <c r="J201">
        <f>INDEX(pullid!G$2:G$13,MATCH(lehmad!$C201,pullid!$B$2:$B$13,0))</f>
        <v>90</v>
      </c>
      <c r="K201">
        <f>INDEX(pullid!H$2:H$13,MATCH(lehmad!$C201,pullid!$B$2:$B$13,0))</f>
        <v>108</v>
      </c>
      <c r="L201">
        <f>INDEX(pullid!I$2:I$13,MATCH(lehmad!$C201,pullid!$B$2:$B$13,0))</f>
        <v>87</v>
      </c>
      <c r="M201">
        <f>INDEX(pullid!J$2:J$13,MATCH(lehmad!$C201,pullid!$B$2:$B$13,0))</f>
        <v>97</v>
      </c>
    </row>
    <row r="202" spans="1:13" x14ac:dyDescent="0.25">
      <c r="A202" s="2" t="s">
        <v>401</v>
      </c>
      <c r="B202" s="1">
        <v>38889</v>
      </c>
      <c r="C202">
        <v>56172</v>
      </c>
      <c r="D202">
        <v>113</v>
      </c>
      <c r="E202">
        <v>0.93799999999999994</v>
      </c>
      <c r="F202" t="str">
        <f>INDEX(pullid!A$2:A$13,MATCH(lehmad!$C202,pullid!$B$2:$B$13,0))</f>
        <v>DYNASTY-ET</v>
      </c>
      <c r="G202">
        <f>INDEX(pullid!C$2:C$13,MATCH(lehmad!$C202,pullid!$B$2:$B$13,0))</f>
        <v>1998</v>
      </c>
      <c r="H202">
        <f>INDEX(pullid!E$2:E$13,MATCH(lehmad!$C202,pullid!$B$2:$B$13,0))</f>
        <v>124</v>
      </c>
      <c r="I202">
        <f>INDEX(pullid!F$2:F$13,MATCH(lehmad!$C202,pullid!$B$2:$B$13,0))</f>
        <v>92</v>
      </c>
      <c r="J202">
        <f>INDEX(pullid!G$2:G$13,MATCH(lehmad!$C202,pullid!$B$2:$B$13,0))</f>
        <v>90</v>
      </c>
      <c r="K202">
        <f>INDEX(pullid!H$2:H$13,MATCH(lehmad!$C202,pullid!$B$2:$B$13,0))</f>
        <v>108</v>
      </c>
      <c r="L202">
        <f>INDEX(pullid!I$2:I$13,MATCH(lehmad!$C202,pullid!$B$2:$B$13,0))</f>
        <v>87</v>
      </c>
      <c r="M202">
        <f>INDEX(pullid!J$2:J$13,MATCH(lehmad!$C202,pullid!$B$2:$B$13,0))</f>
        <v>97</v>
      </c>
    </row>
    <row r="203" spans="1:13" x14ac:dyDescent="0.25">
      <c r="A203" s="2" t="s">
        <v>402</v>
      </c>
      <c r="B203" s="1">
        <v>38890</v>
      </c>
      <c r="C203">
        <v>56172</v>
      </c>
      <c r="D203">
        <v>97</v>
      </c>
      <c r="E203">
        <v>0.875</v>
      </c>
      <c r="F203" t="str">
        <f>INDEX(pullid!A$2:A$13,MATCH(lehmad!$C203,pullid!$B$2:$B$13,0))</f>
        <v>DYNASTY-ET</v>
      </c>
      <c r="G203">
        <f>INDEX(pullid!C$2:C$13,MATCH(lehmad!$C203,pullid!$B$2:$B$13,0))</f>
        <v>1998</v>
      </c>
      <c r="H203">
        <f>INDEX(pullid!E$2:E$13,MATCH(lehmad!$C203,pullid!$B$2:$B$13,0))</f>
        <v>124</v>
      </c>
      <c r="I203">
        <f>INDEX(pullid!F$2:F$13,MATCH(lehmad!$C203,pullid!$B$2:$B$13,0))</f>
        <v>92</v>
      </c>
      <c r="J203">
        <f>INDEX(pullid!G$2:G$13,MATCH(lehmad!$C203,pullid!$B$2:$B$13,0))</f>
        <v>90</v>
      </c>
      <c r="K203">
        <f>INDEX(pullid!H$2:H$13,MATCH(lehmad!$C203,pullid!$B$2:$B$13,0))</f>
        <v>108</v>
      </c>
      <c r="L203">
        <f>INDEX(pullid!I$2:I$13,MATCH(lehmad!$C203,pullid!$B$2:$B$13,0))</f>
        <v>87</v>
      </c>
      <c r="M203">
        <f>INDEX(pullid!J$2:J$13,MATCH(lehmad!$C203,pullid!$B$2:$B$13,0))</f>
        <v>97</v>
      </c>
    </row>
    <row r="204" spans="1:13" x14ac:dyDescent="0.25">
      <c r="A204" s="2" t="s">
        <v>403</v>
      </c>
      <c r="B204" s="1">
        <v>38890</v>
      </c>
      <c r="C204">
        <v>56172</v>
      </c>
      <c r="D204">
        <v>122</v>
      </c>
      <c r="E204">
        <v>1</v>
      </c>
      <c r="F204" t="str">
        <f>INDEX(pullid!A$2:A$13,MATCH(lehmad!$C204,pullid!$B$2:$B$13,0))</f>
        <v>DYNASTY-ET</v>
      </c>
      <c r="G204">
        <f>INDEX(pullid!C$2:C$13,MATCH(lehmad!$C204,pullid!$B$2:$B$13,0))</f>
        <v>1998</v>
      </c>
      <c r="H204">
        <f>INDEX(pullid!E$2:E$13,MATCH(lehmad!$C204,pullid!$B$2:$B$13,0))</f>
        <v>124</v>
      </c>
      <c r="I204">
        <f>INDEX(pullid!F$2:F$13,MATCH(lehmad!$C204,pullid!$B$2:$B$13,0))</f>
        <v>92</v>
      </c>
      <c r="J204">
        <f>INDEX(pullid!G$2:G$13,MATCH(lehmad!$C204,pullid!$B$2:$B$13,0))</f>
        <v>90</v>
      </c>
      <c r="K204">
        <f>INDEX(pullid!H$2:H$13,MATCH(lehmad!$C204,pullid!$B$2:$B$13,0))</f>
        <v>108</v>
      </c>
      <c r="L204">
        <f>INDEX(pullid!I$2:I$13,MATCH(lehmad!$C204,pullid!$B$2:$B$13,0))</f>
        <v>87</v>
      </c>
      <c r="M204">
        <f>INDEX(pullid!J$2:J$13,MATCH(lehmad!$C204,pullid!$B$2:$B$13,0))</f>
        <v>97</v>
      </c>
    </row>
    <row r="205" spans="1:13" x14ac:dyDescent="0.25">
      <c r="A205" s="2" t="s">
        <v>404</v>
      </c>
      <c r="B205" s="1">
        <v>38891</v>
      </c>
      <c r="C205">
        <v>65642</v>
      </c>
      <c r="D205">
        <v>101</v>
      </c>
      <c r="E205">
        <v>1</v>
      </c>
      <c r="F205" t="str">
        <f>INDEX(pullid!A$2:A$13,MATCH(lehmad!$C205,pullid!$B$2:$B$13,0))</f>
        <v>RAMOS</v>
      </c>
      <c r="G205">
        <f>INDEX(pullid!C$2:C$13,MATCH(lehmad!$C205,pullid!$B$2:$B$13,0))</f>
        <v>1997</v>
      </c>
      <c r="H205">
        <f>INDEX(pullid!E$2:E$13,MATCH(lehmad!$C205,pullid!$B$2:$B$13,0))</f>
        <v>113</v>
      </c>
      <c r="I205">
        <f>INDEX(pullid!F$2:F$13,MATCH(lehmad!$C205,pullid!$B$2:$B$13,0))</f>
        <v>133</v>
      </c>
      <c r="J205">
        <f>INDEX(pullid!G$2:G$13,MATCH(lehmad!$C205,pullid!$B$2:$B$13,0))</f>
        <v>125</v>
      </c>
      <c r="K205">
        <f>INDEX(pullid!H$2:H$13,MATCH(lehmad!$C205,pullid!$B$2:$B$13,0))</f>
        <v>127</v>
      </c>
      <c r="L205">
        <f>INDEX(pullid!I$2:I$13,MATCH(lehmad!$C205,pullid!$B$2:$B$13,0))</f>
        <v>116</v>
      </c>
      <c r="M205">
        <f>INDEX(pullid!J$2:J$13,MATCH(lehmad!$C205,pullid!$B$2:$B$13,0))</f>
        <v>139</v>
      </c>
    </row>
    <row r="206" spans="1:13" x14ac:dyDescent="0.25">
      <c r="A206" s="2" t="s">
        <v>405</v>
      </c>
      <c r="B206" s="1">
        <v>38892</v>
      </c>
      <c r="C206">
        <v>65210</v>
      </c>
      <c r="D206">
        <v>96</v>
      </c>
      <c r="E206">
        <v>1</v>
      </c>
      <c r="F206" t="str">
        <f>INDEX(pullid!A$2:A$13,MATCH(lehmad!$C206,pullid!$B$2:$B$13,0))</f>
        <v>LANCELOT-ET</v>
      </c>
      <c r="G206">
        <f>INDEX(pullid!C$2:C$13,MATCH(lehmad!$C206,pullid!$B$2:$B$13,0))</f>
        <v>1998</v>
      </c>
      <c r="H206">
        <f>INDEX(pullid!E$2:E$13,MATCH(lehmad!$C206,pullid!$B$2:$B$13,0))</f>
        <v>126</v>
      </c>
      <c r="I206">
        <f>INDEX(pullid!F$2:F$13,MATCH(lehmad!$C206,pullid!$B$2:$B$13,0))</f>
        <v>107</v>
      </c>
      <c r="J206">
        <f>INDEX(pullid!G$2:G$13,MATCH(lehmad!$C206,pullid!$B$2:$B$13,0))</f>
        <v>110</v>
      </c>
      <c r="K206">
        <f>INDEX(pullid!H$2:H$13,MATCH(lehmad!$C206,pullid!$B$2:$B$13,0))</f>
        <v>122</v>
      </c>
      <c r="L206">
        <f>INDEX(pullid!I$2:I$13,MATCH(lehmad!$C206,pullid!$B$2:$B$13,0))</f>
        <v>100</v>
      </c>
      <c r="M206">
        <f>INDEX(pullid!J$2:J$13,MATCH(lehmad!$C206,pullid!$B$2:$B$13,0))</f>
        <v>117</v>
      </c>
    </row>
    <row r="207" spans="1:13" x14ac:dyDescent="0.25">
      <c r="A207" s="2" t="s">
        <v>406</v>
      </c>
      <c r="B207" s="1">
        <v>38892</v>
      </c>
      <c r="C207">
        <v>56172</v>
      </c>
      <c r="D207">
        <v>108</v>
      </c>
      <c r="E207">
        <v>0.93799999999999994</v>
      </c>
      <c r="F207" t="str">
        <f>INDEX(pullid!A$2:A$13,MATCH(lehmad!$C207,pullid!$B$2:$B$13,0))</f>
        <v>DYNASTY-ET</v>
      </c>
      <c r="G207">
        <f>INDEX(pullid!C$2:C$13,MATCH(lehmad!$C207,pullid!$B$2:$B$13,0))</f>
        <v>1998</v>
      </c>
      <c r="H207">
        <f>INDEX(pullid!E$2:E$13,MATCH(lehmad!$C207,pullid!$B$2:$B$13,0))</f>
        <v>124</v>
      </c>
      <c r="I207">
        <f>INDEX(pullid!F$2:F$13,MATCH(lehmad!$C207,pullid!$B$2:$B$13,0))</f>
        <v>92</v>
      </c>
      <c r="J207">
        <f>INDEX(pullid!G$2:G$13,MATCH(lehmad!$C207,pullid!$B$2:$B$13,0))</f>
        <v>90</v>
      </c>
      <c r="K207">
        <f>INDEX(pullid!H$2:H$13,MATCH(lehmad!$C207,pullid!$B$2:$B$13,0))</f>
        <v>108</v>
      </c>
      <c r="L207">
        <f>INDEX(pullid!I$2:I$13,MATCH(lehmad!$C207,pullid!$B$2:$B$13,0))</f>
        <v>87</v>
      </c>
      <c r="M207">
        <f>INDEX(pullid!J$2:J$13,MATCH(lehmad!$C207,pullid!$B$2:$B$13,0))</f>
        <v>97</v>
      </c>
    </row>
    <row r="208" spans="1:13" x14ac:dyDescent="0.25">
      <c r="A208" s="2" t="s">
        <v>407</v>
      </c>
      <c r="B208" s="1">
        <v>38893</v>
      </c>
      <c r="C208">
        <v>56172</v>
      </c>
      <c r="D208">
        <v>119</v>
      </c>
      <c r="E208">
        <v>0.875</v>
      </c>
      <c r="F208" t="str">
        <f>INDEX(pullid!A$2:A$13,MATCH(lehmad!$C208,pullid!$B$2:$B$13,0))</f>
        <v>DYNASTY-ET</v>
      </c>
      <c r="G208">
        <f>INDEX(pullid!C$2:C$13,MATCH(lehmad!$C208,pullid!$B$2:$B$13,0))</f>
        <v>1998</v>
      </c>
      <c r="H208">
        <f>INDEX(pullid!E$2:E$13,MATCH(lehmad!$C208,pullid!$B$2:$B$13,0))</f>
        <v>124</v>
      </c>
      <c r="I208">
        <f>INDEX(pullid!F$2:F$13,MATCH(lehmad!$C208,pullid!$B$2:$B$13,0))</f>
        <v>92</v>
      </c>
      <c r="J208">
        <f>INDEX(pullid!G$2:G$13,MATCH(lehmad!$C208,pullid!$B$2:$B$13,0))</f>
        <v>90</v>
      </c>
      <c r="K208">
        <f>INDEX(pullid!H$2:H$13,MATCH(lehmad!$C208,pullid!$B$2:$B$13,0))</f>
        <v>108</v>
      </c>
      <c r="L208">
        <f>INDEX(pullid!I$2:I$13,MATCH(lehmad!$C208,pullid!$B$2:$B$13,0))</f>
        <v>87</v>
      </c>
      <c r="M208">
        <f>INDEX(pullid!J$2:J$13,MATCH(lehmad!$C208,pullid!$B$2:$B$13,0))</f>
        <v>97</v>
      </c>
    </row>
    <row r="209" spans="1:13" x14ac:dyDescent="0.25">
      <c r="A209" s="2" t="s">
        <v>408</v>
      </c>
      <c r="B209" s="1">
        <v>38893</v>
      </c>
      <c r="C209">
        <v>56172</v>
      </c>
      <c r="D209">
        <v>111</v>
      </c>
      <c r="E209">
        <v>0.93799999999999994</v>
      </c>
      <c r="F209" t="str">
        <f>INDEX(pullid!A$2:A$13,MATCH(lehmad!$C209,pullid!$B$2:$B$13,0))</f>
        <v>DYNASTY-ET</v>
      </c>
      <c r="G209">
        <f>INDEX(pullid!C$2:C$13,MATCH(lehmad!$C209,pullid!$B$2:$B$13,0))</f>
        <v>1998</v>
      </c>
      <c r="H209">
        <f>INDEX(pullid!E$2:E$13,MATCH(lehmad!$C209,pullid!$B$2:$B$13,0))</f>
        <v>124</v>
      </c>
      <c r="I209">
        <f>INDEX(pullid!F$2:F$13,MATCH(lehmad!$C209,pullid!$B$2:$B$13,0))</f>
        <v>92</v>
      </c>
      <c r="J209">
        <f>INDEX(pullid!G$2:G$13,MATCH(lehmad!$C209,pullid!$B$2:$B$13,0))</f>
        <v>90</v>
      </c>
      <c r="K209">
        <f>INDEX(pullid!H$2:H$13,MATCH(lehmad!$C209,pullid!$B$2:$B$13,0))</f>
        <v>108</v>
      </c>
      <c r="L209">
        <f>INDEX(pullid!I$2:I$13,MATCH(lehmad!$C209,pullid!$B$2:$B$13,0))</f>
        <v>87</v>
      </c>
      <c r="M209">
        <f>INDEX(pullid!J$2:J$13,MATCH(lehmad!$C209,pullid!$B$2:$B$13,0))</f>
        <v>97</v>
      </c>
    </row>
    <row r="210" spans="1:13" x14ac:dyDescent="0.25">
      <c r="A210" s="2" t="s">
        <v>409</v>
      </c>
      <c r="B210" s="1">
        <v>38897</v>
      </c>
      <c r="C210">
        <v>65210</v>
      </c>
      <c r="D210">
        <v>115</v>
      </c>
      <c r="E210">
        <v>1</v>
      </c>
      <c r="F210" t="str">
        <f>INDEX(pullid!A$2:A$13,MATCH(lehmad!$C210,pullid!$B$2:$B$13,0))</f>
        <v>LANCELOT-ET</v>
      </c>
      <c r="G210">
        <f>INDEX(pullid!C$2:C$13,MATCH(lehmad!$C210,pullid!$B$2:$B$13,0))</f>
        <v>1998</v>
      </c>
      <c r="H210">
        <f>INDEX(pullid!E$2:E$13,MATCH(lehmad!$C210,pullid!$B$2:$B$13,0))</f>
        <v>126</v>
      </c>
      <c r="I210">
        <f>INDEX(pullid!F$2:F$13,MATCH(lehmad!$C210,pullid!$B$2:$B$13,0))</f>
        <v>107</v>
      </c>
      <c r="J210">
        <f>INDEX(pullid!G$2:G$13,MATCH(lehmad!$C210,pullid!$B$2:$B$13,0))</f>
        <v>110</v>
      </c>
      <c r="K210">
        <f>INDEX(pullid!H$2:H$13,MATCH(lehmad!$C210,pullid!$B$2:$B$13,0))</f>
        <v>122</v>
      </c>
      <c r="L210">
        <f>INDEX(pullid!I$2:I$13,MATCH(lehmad!$C210,pullid!$B$2:$B$13,0))</f>
        <v>100</v>
      </c>
      <c r="M210">
        <f>INDEX(pullid!J$2:J$13,MATCH(lehmad!$C210,pullid!$B$2:$B$13,0))</f>
        <v>117</v>
      </c>
    </row>
    <row r="211" spans="1:13" x14ac:dyDescent="0.25">
      <c r="A211" s="2" t="s">
        <v>410</v>
      </c>
      <c r="B211" s="1">
        <v>38897</v>
      </c>
      <c r="C211">
        <v>56172</v>
      </c>
      <c r="D211">
        <v>121</v>
      </c>
      <c r="E211">
        <v>0.92200000000000004</v>
      </c>
      <c r="F211" t="str">
        <f>INDEX(pullid!A$2:A$13,MATCH(lehmad!$C211,pullid!$B$2:$B$13,0))</f>
        <v>DYNASTY-ET</v>
      </c>
      <c r="G211">
        <f>INDEX(pullid!C$2:C$13,MATCH(lehmad!$C211,pullid!$B$2:$B$13,0))</f>
        <v>1998</v>
      </c>
      <c r="H211">
        <f>INDEX(pullid!E$2:E$13,MATCH(lehmad!$C211,pullid!$B$2:$B$13,0))</f>
        <v>124</v>
      </c>
      <c r="I211">
        <f>INDEX(pullid!F$2:F$13,MATCH(lehmad!$C211,pullid!$B$2:$B$13,0))</f>
        <v>92</v>
      </c>
      <c r="J211">
        <f>INDEX(pullid!G$2:G$13,MATCH(lehmad!$C211,pullid!$B$2:$B$13,0))</f>
        <v>90</v>
      </c>
      <c r="K211">
        <f>INDEX(pullid!H$2:H$13,MATCH(lehmad!$C211,pullid!$B$2:$B$13,0))</f>
        <v>108</v>
      </c>
      <c r="L211">
        <f>INDEX(pullid!I$2:I$13,MATCH(lehmad!$C211,pullid!$B$2:$B$13,0))</f>
        <v>87</v>
      </c>
      <c r="M211">
        <f>INDEX(pullid!J$2:J$13,MATCH(lehmad!$C211,pullid!$B$2:$B$13,0))</f>
        <v>97</v>
      </c>
    </row>
    <row r="212" spans="1:13" x14ac:dyDescent="0.25">
      <c r="A212" s="2" t="s">
        <v>411</v>
      </c>
      <c r="B212" s="1">
        <v>38899</v>
      </c>
      <c r="C212">
        <v>65210</v>
      </c>
      <c r="D212">
        <v>115</v>
      </c>
      <c r="E212">
        <v>1</v>
      </c>
      <c r="F212" t="str">
        <f>INDEX(pullid!A$2:A$13,MATCH(lehmad!$C212,pullid!$B$2:$B$13,0))</f>
        <v>LANCELOT-ET</v>
      </c>
      <c r="G212">
        <f>INDEX(pullid!C$2:C$13,MATCH(lehmad!$C212,pullid!$B$2:$B$13,0))</f>
        <v>1998</v>
      </c>
      <c r="H212">
        <f>INDEX(pullid!E$2:E$13,MATCH(lehmad!$C212,pullid!$B$2:$B$13,0))</f>
        <v>126</v>
      </c>
      <c r="I212">
        <f>INDEX(pullid!F$2:F$13,MATCH(lehmad!$C212,pullid!$B$2:$B$13,0))</f>
        <v>107</v>
      </c>
      <c r="J212">
        <f>INDEX(pullid!G$2:G$13,MATCH(lehmad!$C212,pullid!$B$2:$B$13,0))</f>
        <v>110</v>
      </c>
      <c r="K212">
        <f>INDEX(pullid!H$2:H$13,MATCH(lehmad!$C212,pullid!$B$2:$B$13,0))</f>
        <v>122</v>
      </c>
      <c r="L212">
        <f>INDEX(pullid!I$2:I$13,MATCH(lehmad!$C212,pullid!$B$2:$B$13,0))</f>
        <v>100</v>
      </c>
      <c r="M212">
        <f>INDEX(pullid!J$2:J$13,MATCH(lehmad!$C212,pullid!$B$2:$B$13,0))</f>
        <v>117</v>
      </c>
    </row>
    <row r="213" spans="1:13" x14ac:dyDescent="0.25">
      <c r="A213" s="2" t="s">
        <v>412</v>
      </c>
      <c r="B213" s="1">
        <v>38900</v>
      </c>
      <c r="C213">
        <v>56172</v>
      </c>
      <c r="D213">
        <v>90</v>
      </c>
      <c r="E213">
        <v>0.90700000000000003</v>
      </c>
      <c r="F213" t="str">
        <f>INDEX(pullid!A$2:A$13,MATCH(lehmad!$C213,pullid!$B$2:$B$13,0))</f>
        <v>DYNASTY-ET</v>
      </c>
      <c r="G213">
        <f>INDEX(pullid!C$2:C$13,MATCH(lehmad!$C213,pullid!$B$2:$B$13,0))</f>
        <v>1998</v>
      </c>
      <c r="H213">
        <f>INDEX(pullid!E$2:E$13,MATCH(lehmad!$C213,pullid!$B$2:$B$13,0))</f>
        <v>124</v>
      </c>
      <c r="I213">
        <f>INDEX(pullid!F$2:F$13,MATCH(lehmad!$C213,pullid!$B$2:$B$13,0))</f>
        <v>92</v>
      </c>
      <c r="J213">
        <f>INDEX(pullid!G$2:G$13,MATCH(lehmad!$C213,pullid!$B$2:$B$13,0))</f>
        <v>90</v>
      </c>
      <c r="K213">
        <f>INDEX(pullid!H$2:H$13,MATCH(lehmad!$C213,pullid!$B$2:$B$13,0))</f>
        <v>108</v>
      </c>
      <c r="L213">
        <f>INDEX(pullid!I$2:I$13,MATCH(lehmad!$C213,pullid!$B$2:$B$13,0))</f>
        <v>87</v>
      </c>
      <c r="M213">
        <f>INDEX(pullid!J$2:J$13,MATCH(lehmad!$C213,pullid!$B$2:$B$13,0))</f>
        <v>97</v>
      </c>
    </row>
    <row r="214" spans="1:13" x14ac:dyDescent="0.25">
      <c r="A214" s="2" t="s">
        <v>413</v>
      </c>
      <c r="B214" s="1">
        <v>38901</v>
      </c>
      <c r="C214">
        <v>65210</v>
      </c>
      <c r="D214">
        <v>124</v>
      </c>
      <c r="E214">
        <v>1</v>
      </c>
      <c r="F214" t="str">
        <f>INDEX(pullid!A$2:A$13,MATCH(lehmad!$C214,pullid!$B$2:$B$13,0))</f>
        <v>LANCELOT-ET</v>
      </c>
      <c r="G214">
        <f>INDEX(pullid!C$2:C$13,MATCH(lehmad!$C214,pullid!$B$2:$B$13,0))</f>
        <v>1998</v>
      </c>
      <c r="H214">
        <f>INDEX(pullid!E$2:E$13,MATCH(lehmad!$C214,pullid!$B$2:$B$13,0))</f>
        <v>126</v>
      </c>
      <c r="I214">
        <f>INDEX(pullid!F$2:F$13,MATCH(lehmad!$C214,pullid!$B$2:$B$13,0))</f>
        <v>107</v>
      </c>
      <c r="J214">
        <f>INDEX(pullid!G$2:G$13,MATCH(lehmad!$C214,pullid!$B$2:$B$13,0))</f>
        <v>110</v>
      </c>
      <c r="K214">
        <f>INDEX(pullid!H$2:H$13,MATCH(lehmad!$C214,pullid!$B$2:$B$13,0))</f>
        <v>122</v>
      </c>
      <c r="L214">
        <f>INDEX(pullid!I$2:I$13,MATCH(lehmad!$C214,pullid!$B$2:$B$13,0))</f>
        <v>100</v>
      </c>
      <c r="M214">
        <f>INDEX(pullid!J$2:J$13,MATCH(lehmad!$C214,pullid!$B$2:$B$13,0))</f>
        <v>117</v>
      </c>
    </row>
    <row r="215" spans="1:13" x14ac:dyDescent="0.25">
      <c r="A215" s="2" t="s">
        <v>414</v>
      </c>
      <c r="B215" s="1">
        <v>38904</v>
      </c>
      <c r="C215">
        <v>65210</v>
      </c>
      <c r="D215">
        <v>115</v>
      </c>
      <c r="E215">
        <v>0.93799999999999994</v>
      </c>
      <c r="F215" t="str">
        <f>INDEX(pullid!A$2:A$13,MATCH(lehmad!$C215,pullid!$B$2:$B$13,0))</f>
        <v>LANCELOT-ET</v>
      </c>
      <c r="G215">
        <f>INDEX(pullid!C$2:C$13,MATCH(lehmad!$C215,pullid!$B$2:$B$13,0))</f>
        <v>1998</v>
      </c>
      <c r="H215">
        <f>INDEX(pullid!E$2:E$13,MATCH(lehmad!$C215,pullid!$B$2:$B$13,0))</f>
        <v>126</v>
      </c>
      <c r="I215">
        <f>INDEX(pullid!F$2:F$13,MATCH(lehmad!$C215,pullid!$B$2:$B$13,0))</f>
        <v>107</v>
      </c>
      <c r="J215">
        <f>INDEX(pullid!G$2:G$13,MATCH(lehmad!$C215,pullid!$B$2:$B$13,0))</f>
        <v>110</v>
      </c>
      <c r="K215">
        <f>INDEX(pullid!H$2:H$13,MATCH(lehmad!$C215,pullid!$B$2:$B$13,0))</f>
        <v>122</v>
      </c>
      <c r="L215">
        <f>INDEX(pullid!I$2:I$13,MATCH(lehmad!$C215,pullid!$B$2:$B$13,0))</f>
        <v>100</v>
      </c>
      <c r="M215">
        <f>INDEX(pullid!J$2:J$13,MATCH(lehmad!$C215,pullid!$B$2:$B$13,0))</f>
        <v>117</v>
      </c>
    </row>
    <row r="216" spans="1:13" x14ac:dyDescent="0.25">
      <c r="A216" s="2" t="s">
        <v>415</v>
      </c>
      <c r="B216" s="1">
        <v>38905</v>
      </c>
      <c r="C216">
        <v>65210</v>
      </c>
      <c r="D216">
        <v>116</v>
      </c>
      <c r="E216">
        <v>1</v>
      </c>
      <c r="F216" t="str">
        <f>INDEX(pullid!A$2:A$13,MATCH(lehmad!$C216,pullid!$B$2:$B$13,0))</f>
        <v>LANCELOT-ET</v>
      </c>
      <c r="G216">
        <f>INDEX(pullid!C$2:C$13,MATCH(lehmad!$C216,pullid!$B$2:$B$13,0))</f>
        <v>1998</v>
      </c>
      <c r="H216">
        <f>INDEX(pullid!E$2:E$13,MATCH(lehmad!$C216,pullid!$B$2:$B$13,0))</f>
        <v>126</v>
      </c>
      <c r="I216">
        <f>INDEX(pullid!F$2:F$13,MATCH(lehmad!$C216,pullid!$B$2:$B$13,0))</f>
        <v>107</v>
      </c>
      <c r="J216">
        <f>INDEX(pullid!G$2:G$13,MATCH(lehmad!$C216,pullid!$B$2:$B$13,0))</f>
        <v>110</v>
      </c>
      <c r="K216">
        <f>INDEX(pullid!H$2:H$13,MATCH(lehmad!$C216,pullid!$B$2:$B$13,0))</f>
        <v>122</v>
      </c>
      <c r="L216">
        <f>INDEX(pullid!I$2:I$13,MATCH(lehmad!$C216,pullid!$B$2:$B$13,0))</f>
        <v>100</v>
      </c>
      <c r="M216">
        <f>INDEX(pullid!J$2:J$13,MATCH(lehmad!$C216,pullid!$B$2:$B$13,0))</f>
        <v>117</v>
      </c>
    </row>
    <row r="217" spans="1:13" x14ac:dyDescent="0.25">
      <c r="A217" s="2" t="s">
        <v>416</v>
      </c>
      <c r="B217" s="1">
        <v>38905</v>
      </c>
      <c r="C217">
        <v>65210</v>
      </c>
      <c r="D217">
        <v>121</v>
      </c>
      <c r="E217">
        <v>1</v>
      </c>
      <c r="F217" t="str">
        <f>INDEX(pullid!A$2:A$13,MATCH(lehmad!$C217,pullid!$B$2:$B$13,0))</f>
        <v>LANCELOT-ET</v>
      </c>
      <c r="G217">
        <f>INDEX(pullid!C$2:C$13,MATCH(lehmad!$C217,pullid!$B$2:$B$13,0))</f>
        <v>1998</v>
      </c>
      <c r="H217">
        <f>INDEX(pullid!E$2:E$13,MATCH(lehmad!$C217,pullid!$B$2:$B$13,0))</f>
        <v>126</v>
      </c>
      <c r="I217">
        <f>INDEX(pullid!F$2:F$13,MATCH(lehmad!$C217,pullid!$B$2:$B$13,0))</f>
        <v>107</v>
      </c>
      <c r="J217">
        <f>INDEX(pullid!G$2:G$13,MATCH(lehmad!$C217,pullid!$B$2:$B$13,0))</f>
        <v>110</v>
      </c>
      <c r="K217">
        <f>INDEX(pullid!H$2:H$13,MATCH(lehmad!$C217,pullid!$B$2:$B$13,0))</f>
        <v>122</v>
      </c>
      <c r="L217">
        <f>INDEX(pullid!I$2:I$13,MATCH(lehmad!$C217,pullid!$B$2:$B$13,0))</f>
        <v>100</v>
      </c>
      <c r="M217">
        <f>INDEX(pullid!J$2:J$13,MATCH(lehmad!$C217,pullid!$B$2:$B$13,0))</f>
        <v>117</v>
      </c>
    </row>
    <row r="218" spans="1:13" x14ac:dyDescent="0.25">
      <c r="A218" s="2" t="s">
        <v>417</v>
      </c>
      <c r="B218" s="1">
        <v>38906</v>
      </c>
      <c r="C218">
        <v>65210</v>
      </c>
      <c r="D218">
        <v>127</v>
      </c>
      <c r="E218">
        <v>1</v>
      </c>
      <c r="F218" t="str">
        <f>INDEX(pullid!A$2:A$13,MATCH(lehmad!$C218,pullid!$B$2:$B$13,0))</f>
        <v>LANCELOT-ET</v>
      </c>
      <c r="G218">
        <f>INDEX(pullid!C$2:C$13,MATCH(lehmad!$C218,pullid!$B$2:$B$13,0))</f>
        <v>1998</v>
      </c>
      <c r="H218">
        <f>INDEX(pullid!E$2:E$13,MATCH(lehmad!$C218,pullid!$B$2:$B$13,0))</f>
        <v>126</v>
      </c>
      <c r="I218">
        <f>INDEX(pullid!F$2:F$13,MATCH(lehmad!$C218,pullid!$B$2:$B$13,0))</f>
        <v>107</v>
      </c>
      <c r="J218">
        <f>INDEX(pullid!G$2:G$13,MATCH(lehmad!$C218,pullid!$B$2:$B$13,0))</f>
        <v>110</v>
      </c>
      <c r="K218">
        <f>INDEX(pullid!H$2:H$13,MATCH(lehmad!$C218,pullid!$B$2:$B$13,0))</f>
        <v>122</v>
      </c>
      <c r="L218">
        <f>INDEX(pullid!I$2:I$13,MATCH(lehmad!$C218,pullid!$B$2:$B$13,0))</f>
        <v>100</v>
      </c>
      <c r="M218">
        <f>INDEX(pullid!J$2:J$13,MATCH(lehmad!$C218,pullid!$B$2:$B$13,0))</f>
        <v>117</v>
      </c>
    </row>
    <row r="219" spans="1:13" x14ac:dyDescent="0.25">
      <c r="A219" s="2" t="s">
        <v>418</v>
      </c>
      <c r="B219" s="1">
        <v>38906</v>
      </c>
      <c r="C219">
        <v>65210</v>
      </c>
      <c r="D219">
        <v>100</v>
      </c>
      <c r="E219">
        <v>1</v>
      </c>
      <c r="F219" t="str">
        <f>INDEX(pullid!A$2:A$13,MATCH(lehmad!$C219,pullid!$B$2:$B$13,0))</f>
        <v>LANCELOT-ET</v>
      </c>
      <c r="G219">
        <f>INDEX(pullid!C$2:C$13,MATCH(lehmad!$C219,pullid!$B$2:$B$13,0))</f>
        <v>1998</v>
      </c>
      <c r="H219">
        <f>INDEX(pullid!E$2:E$13,MATCH(lehmad!$C219,pullid!$B$2:$B$13,0))</f>
        <v>126</v>
      </c>
      <c r="I219">
        <f>INDEX(pullid!F$2:F$13,MATCH(lehmad!$C219,pullid!$B$2:$B$13,0))</f>
        <v>107</v>
      </c>
      <c r="J219">
        <f>INDEX(pullid!G$2:G$13,MATCH(lehmad!$C219,pullid!$B$2:$B$13,0))</f>
        <v>110</v>
      </c>
      <c r="K219">
        <f>INDEX(pullid!H$2:H$13,MATCH(lehmad!$C219,pullid!$B$2:$B$13,0))</f>
        <v>122</v>
      </c>
      <c r="L219">
        <f>INDEX(pullid!I$2:I$13,MATCH(lehmad!$C219,pullid!$B$2:$B$13,0))</f>
        <v>100</v>
      </c>
      <c r="M219">
        <f>INDEX(pullid!J$2:J$13,MATCH(lehmad!$C219,pullid!$B$2:$B$13,0))</f>
        <v>117</v>
      </c>
    </row>
    <row r="220" spans="1:13" x14ac:dyDescent="0.25">
      <c r="A220" s="2" t="s">
        <v>419</v>
      </c>
      <c r="B220" s="1">
        <v>38910</v>
      </c>
      <c r="C220">
        <v>65210</v>
      </c>
      <c r="D220">
        <v>117</v>
      </c>
      <c r="E220">
        <v>1</v>
      </c>
      <c r="F220" t="str">
        <f>INDEX(pullid!A$2:A$13,MATCH(lehmad!$C220,pullid!$B$2:$B$13,0))</f>
        <v>LANCELOT-ET</v>
      </c>
      <c r="G220">
        <f>INDEX(pullid!C$2:C$13,MATCH(lehmad!$C220,pullid!$B$2:$B$13,0))</f>
        <v>1998</v>
      </c>
      <c r="H220">
        <f>INDEX(pullid!E$2:E$13,MATCH(lehmad!$C220,pullid!$B$2:$B$13,0))</f>
        <v>126</v>
      </c>
      <c r="I220">
        <f>INDEX(pullid!F$2:F$13,MATCH(lehmad!$C220,pullid!$B$2:$B$13,0))</f>
        <v>107</v>
      </c>
      <c r="J220">
        <f>INDEX(pullid!G$2:G$13,MATCH(lehmad!$C220,pullid!$B$2:$B$13,0))</f>
        <v>110</v>
      </c>
      <c r="K220">
        <f>INDEX(pullid!H$2:H$13,MATCH(lehmad!$C220,pullid!$B$2:$B$13,0))</f>
        <v>122</v>
      </c>
      <c r="L220">
        <f>INDEX(pullid!I$2:I$13,MATCH(lehmad!$C220,pullid!$B$2:$B$13,0))</f>
        <v>100</v>
      </c>
      <c r="M220">
        <f>INDEX(pullid!J$2:J$13,MATCH(lehmad!$C220,pullid!$B$2:$B$13,0))</f>
        <v>117</v>
      </c>
    </row>
    <row r="221" spans="1:13" x14ac:dyDescent="0.25">
      <c r="A221" s="2" t="s">
        <v>420</v>
      </c>
      <c r="B221" s="1">
        <v>38910</v>
      </c>
      <c r="C221">
        <v>65210</v>
      </c>
      <c r="D221">
        <v>116</v>
      </c>
      <c r="E221">
        <v>1</v>
      </c>
      <c r="F221" t="str">
        <f>INDEX(pullid!A$2:A$13,MATCH(lehmad!$C221,pullid!$B$2:$B$13,0))</f>
        <v>LANCELOT-ET</v>
      </c>
      <c r="G221">
        <f>INDEX(pullid!C$2:C$13,MATCH(lehmad!$C221,pullid!$B$2:$B$13,0))</f>
        <v>1998</v>
      </c>
      <c r="H221">
        <f>INDEX(pullid!E$2:E$13,MATCH(lehmad!$C221,pullid!$B$2:$B$13,0))</f>
        <v>126</v>
      </c>
      <c r="I221">
        <f>INDEX(pullid!F$2:F$13,MATCH(lehmad!$C221,pullid!$B$2:$B$13,0))</f>
        <v>107</v>
      </c>
      <c r="J221">
        <f>INDEX(pullid!G$2:G$13,MATCH(lehmad!$C221,pullid!$B$2:$B$13,0))</f>
        <v>110</v>
      </c>
      <c r="K221">
        <f>INDEX(pullid!H$2:H$13,MATCH(lehmad!$C221,pullid!$B$2:$B$13,0))</f>
        <v>122</v>
      </c>
      <c r="L221">
        <f>INDEX(pullid!I$2:I$13,MATCH(lehmad!$C221,pullid!$B$2:$B$13,0))</f>
        <v>100</v>
      </c>
      <c r="M221">
        <f>INDEX(pullid!J$2:J$13,MATCH(lehmad!$C221,pullid!$B$2:$B$13,0))</f>
        <v>117</v>
      </c>
    </row>
    <row r="222" spans="1:13" x14ac:dyDescent="0.25">
      <c r="A222" s="2" t="s">
        <v>421</v>
      </c>
      <c r="B222" s="1">
        <v>38916</v>
      </c>
      <c r="C222">
        <v>65210</v>
      </c>
      <c r="D222">
        <v>102</v>
      </c>
      <c r="E222">
        <v>1</v>
      </c>
      <c r="F222" t="str">
        <f>INDEX(pullid!A$2:A$13,MATCH(lehmad!$C222,pullid!$B$2:$B$13,0))</f>
        <v>LANCELOT-ET</v>
      </c>
      <c r="G222">
        <f>INDEX(pullid!C$2:C$13,MATCH(lehmad!$C222,pullid!$B$2:$B$13,0))</f>
        <v>1998</v>
      </c>
      <c r="H222">
        <f>INDEX(pullid!E$2:E$13,MATCH(lehmad!$C222,pullid!$B$2:$B$13,0))</f>
        <v>126</v>
      </c>
      <c r="I222">
        <f>INDEX(pullid!F$2:F$13,MATCH(lehmad!$C222,pullid!$B$2:$B$13,0))</f>
        <v>107</v>
      </c>
      <c r="J222">
        <f>INDEX(pullid!G$2:G$13,MATCH(lehmad!$C222,pullid!$B$2:$B$13,0))</f>
        <v>110</v>
      </c>
      <c r="K222">
        <f>INDEX(pullid!H$2:H$13,MATCH(lehmad!$C222,pullid!$B$2:$B$13,0))</f>
        <v>122</v>
      </c>
      <c r="L222">
        <f>INDEX(pullid!I$2:I$13,MATCH(lehmad!$C222,pullid!$B$2:$B$13,0))</f>
        <v>100</v>
      </c>
      <c r="M222">
        <f>INDEX(pullid!J$2:J$13,MATCH(lehmad!$C222,pullid!$B$2:$B$13,0))</f>
        <v>117</v>
      </c>
    </row>
    <row r="223" spans="1:13" x14ac:dyDescent="0.25">
      <c r="A223" s="2" t="s">
        <v>422</v>
      </c>
      <c r="B223" s="1">
        <v>38920</v>
      </c>
      <c r="C223">
        <v>65210</v>
      </c>
      <c r="D223">
        <v>112</v>
      </c>
      <c r="E223">
        <v>1</v>
      </c>
      <c r="F223" t="str">
        <f>INDEX(pullid!A$2:A$13,MATCH(lehmad!$C223,pullid!$B$2:$B$13,0))</f>
        <v>LANCELOT-ET</v>
      </c>
      <c r="G223">
        <f>INDEX(pullid!C$2:C$13,MATCH(lehmad!$C223,pullid!$B$2:$B$13,0))</f>
        <v>1998</v>
      </c>
      <c r="H223">
        <f>INDEX(pullid!E$2:E$13,MATCH(lehmad!$C223,pullid!$B$2:$B$13,0))</f>
        <v>126</v>
      </c>
      <c r="I223">
        <f>INDEX(pullid!F$2:F$13,MATCH(lehmad!$C223,pullid!$B$2:$B$13,0))</f>
        <v>107</v>
      </c>
      <c r="J223">
        <f>INDEX(pullid!G$2:G$13,MATCH(lehmad!$C223,pullid!$B$2:$B$13,0))</f>
        <v>110</v>
      </c>
      <c r="K223">
        <f>INDEX(pullid!H$2:H$13,MATCH(lehmad!$C223,pullid!$B$2:$B$13,0))</f>
        <v>122</v>
      </c>
      <c r="L223">
        <f>INDEX(pullid!I$2:I$13,MATCH(lehmad!$C223,pullid!$B$2:$B$13,0))</f>
        <v>100</v>
      </c>
      <c r="M223">
        <f>INDEX(pullid!J$2:J$13,MATCH(lehmad!$C223,pullid!$B$2:$B$13,0))</f>
        <v>117</v>
      </c>
    </row>
    <row r="224" spans="1:13" x14ac:dyDescent="0.25">
      <c r="A224" s="2" t="s">
        <v>423</v>
      </c>
      <c r="B224" s="1">
        <v>38921</v>
      </c>
      <c r="C224">
        <v>65210</v>
      </c>
      <c r="D224">
        <v>113</v>
      </c>
      <c r="E224">
        <v>1</v>
      </c>
      <c r="F224" t="str">
        <f>INDEX(pullid!A$2:A$13,MATCH(lehmad!$C224,pullid!$B$2:$B$13,0))</f>
        <v>LANCELOT-ET</v>
      </c>
      <c r="G224">
        <f>INDEX(pullid!C$2:C$13,MATCH(lehmad!$C224,pullid!$B$2:$B$13,0))</f>
        <v>1998</v>
      </c>
      <c r="H224">
        <f>INDEX(pullid!E$2:E$13,MATCH(lehmad!$C224,pullid!$B$2:$B$13,0))</f>
        <v>126</v>
      </c>
      <c r="I224">
        <f>INDEX(pullid!F$2:F$13,MATCH(lehmad!$C224,pullid!$B$2:$B$13,0))</f>
        <v>107</v>
      </c>
      <c r="J224">
        <f>INDEX(pullid!G$2:G$13,MATCH(lehmad!$C224,pullid!$B$2:$B$13,0))</f>
        <v>110</v>
      </c>
      <c r="K224">
        <f>INDEX(pullid!H$2:H$13,MATCH(lehmad!$C224,pullid!$B$2:$B$13,0))</f>
        <v>122</v>
      </c>
      <c r="L224">
        <f>INDEX(pullid!I$2:I$13,MATCH(lehmad!$C224,pullid!$B$2:$B$13,0))</f>
        <v>100</v>
      </c>
      <c r="M224">
        <f>INDEX(pullid!J$2:J$13,MATCH(lehmad!$C224,pullid!$B$2:$B$13,0))</f>
        <v>117</v>
      </c>
    </row>
    <row r="225" spans="1:13" x14ac:dyDescent="0.25">
      <c r="A225" s="2" t="s">
        <v>424</v>
      </c>
      <c r="B225" s="1">
        <v>38921</v>
      </c>
      <c r="C225">
        <v>56172</v>
      </c>
      <c r="D225">
        <v>110</v>
      </c>
      <c r="E225">
        <v>1</v>
      </c>
      <c r="F225" t="str">
        <f>INDEX(pullid!A$2:A$13,MATCH(lehmad!$C225,pullid!$B$2:$B$13,0))</f>
        <v>DYNASTY-ET</v>
      </c>
      <c r="G225">
        <f>INDEX(pullid!C$2:C$13,MATCH(lehmad!$C225,pullid!$B$2:$B$13,0))</f>
        <v>1998</v>
      </c>
      <c r="H225">
        <f>INDEX(pullid!E$2:E$13,MATCH(lehmad!$C225,pullid!$B$2:$B$13,0))</f>
        <v>124</v>
      </c>
      <c r="I225">
        <f>INDEX(pullid!F$2:F$13,MATCH(lehmad!$C225,pullid!$B$2:$B$13,0))</f>
        <v>92</v>
      </c>
      <c r="J225">
        <f>INDEX(pullid!G$2:G$13,MATCH(lehmad!$C225,pullid!$B$2:$B$13,0))</f>
        <v>90</v>
      </c>
      <c r="K225">
        <f>INDEX(pullid!H$2:H$13,MATCH(lehmad!$C225,pullid!$B$2:$B$13,0))</f>
        <v>108</v>
      </c>
      <c r="L225">
        <f>INDEX(pullid!I$2:I$13,MATCH(lehmad!$C225,pullid!$B$2:$B$13,0))</f>
        <v>87</v>
      </c>
      <c r="M225">
        <f>INDEX(pullid!J$2:J$13,MATCH(lehmad!$C225,pullid!$B$2:$B$13,0))</f>
        <v>97</v>
      </c>
    </row>
    <row r="226" spans="1:13" x14ac:dyDescent="0.25">
      <c r="A226" s="2" t="s">
        <v>425</v>
      </c>
      <c r="B226" s="1">
        <v>38923</v>
      </c>
      <c r="C226">
        <v>56172</v>
      </c>
      <c r="D226">
        <v>115</v>
      </c>
      <c r="E226">
        <v>0.89100000000000001</v>
      </c>
      <c r="F226" t="str">
        <f>INDEX(pullid!A$2:A$13,MATCH(lehmad!$C226,pullid!$B$2:$B$13,0))</f>
        <v>DYNASTY-ET</v>
      </c>
      <c r="G226">
        <f>INDEX(pullid!C$2:C$13,MATCH(lehmad!$C226,pullid!$B$2:$B$13,0))</f>
        <v>1998</v>
      </c>
      <c r="H226">
        <f>INDEX(pullid!E$2:E$13,MATCH(lehmad!$C226,pullid!$B$2:$B$13,0))</f>
        <v>124</v>
      </c>
      <c r="I226">
        <f>INDEX(pullid!F$2:F$13,MATCH(lehmad!$C226,pullid!$B$2:$B$13,0))</f>
        <v>92</v>
      </c>
      <c r="J226">
        <f>INDEX(pullid!G$2:G$13,MATCH(lehmad!$C226,pullid!$B$2:$B$13,0))</f>
        <v>90</v>
      </c>
      <c r="K226">
        <f>INDEX(pullid!H$2:H$13,MATCH(lehmad!$C226,pullid!$B$2:$B$13,0))</f>
        <v>108</v>
      </c>
      <c r="L226">
        <f>INDEX(pullid!I$2:I$13,MATCH(lehmad!$C226,pullid!$B$2:$B$13,0))</f>
        <v>87</v>
      </c>
      <c r="M226">
        <f>INDEX(pullid!J$2:J$13,MATCH(lehmad!$C226,pullid!$B$2:$B$13,0))</f>
        <v>97</v>
      </c>
    </row>
    <row r="227" spans="1:13" x14ac:dyDescent="0.25">
      <c r="A227" s="2" t="s">
        <v>426</v>
      </c>
      <c r="B227" s="1">
        <v>38926</v>
      </c>
      <c r="C227">
        <v>65210</v>
      </c>
      <c r="D227">
        <v>127</v>
      </c>
      <c r="E227">
        <v>0.93799999999999994</v>
      </c>
      <c r="F227" t="str">
        <f>INDEX(pullid!A$2:A$13,MATCH(lehmad!$C227,pullid!$B$2:$B$13,0))</f>
        <v>LANCELOT-ET</v>
      </c>
      <c r="G227">
        <f>INDEX(pullid!C$2:C$13,MATCH(lehmad!$C227,pullid!$B$2:$B$13,0))</f>
        <v>1998</v>
      </c>
      <c r="H227">
        <f>INDEX(pullid!E$2:E$13,MATCH(lehmad!$C227,pullid!$B$2:$B$13,0))</f>
        <v>126</v>
      </c>
      <c r="I227">
        <f>INDEX(pullid!F$2:F$13,MATCH(lehmad!$C227,pullid!$B$2:$B$13,0))</f>
        <v>107</v>
      </c>
      <c r="J227">
        <f>INDEX(pullid!G$2:G$13,MATCH(lehmad!$C227,pullid!$B$2:$B$13,0))</f>
        <v>110</v>
      </c>
      <c r="K227">
        <f>INDEX(pullid!H$2:H$13,MATCH(lehmad!$C227,pullid!$B$2:$B$13,0))</f>
        <v>122</v>
      </c>
      <c r="L227">
        <f>INDEX(pullid!I$2:I$13,MATCH(lehmad!$C227,pullid!$B$2:$B$13,0))</f>
        <v>100</v>
      </c>
      <c r="M227">
        <f>INDEX(pullid!J$2:J$13,MATCH(lehmad!$C227,pullid!$B$2:$B$13,0))</f>
        <v>117</v>
      </c>
    </row>
    <row r="228" spans="1:13" x14ac:dyDescent="0.25">
      <c r="A228" s="2" t="s">
        <v>427</v>
      </c>
      <c r="B228" s="1">
        <v>38926</v>
      </c>
      <c r="C228">
        <v>65210</v>
      </c>
      <c r="D228">
        <v>120</v>
      </c>
      <c r="E228">
        <v>1</v>
      </c>
      <c r="F228" t="str">
        <f>INDEX(pullid!A$2:A$13,MATCH(lehmad!$C228,pullid!$B$2:$B$13,0))</f>
        <v>LANCELOT-ET</v>
      </c>
      <c r="G228">
        <f>INDEX(pullid!C$2:C$13,MATCH(lehmad!$C228,pullid!$B$2:$B$13,0))</f>
        <v>1998</v>
      </c>
      <c r="H228">
        <f>INDEX(pullid!E$2:E$13,MATCH(lehmad!$C228,pullid!$B$2:$B$13,0))</f>
        <v>126</v>
      </c>
      <c r="I228">
        <f>INDEX(pullid!F$2:F$13,MATCH(lehmad!$C228,pullid!$B$2:$B$13,0))</f>
        <v>107</v>
      </c>
      <c r="J228">
        <f>INDEX(pullid!G$2:G$13,MATCH(lehmad!$C228,pullid!$B$2:$B$13,0))</f>
        <v>110</v>
      </c>
      <c r="K228">
        <f>INDEX(pullid!H$2:H$13,MATCH(lehmad!$C228,pullid!$B$2:$B$13,0))</f>
        <v>122</v>
      </c>
      <c r="L228">
        <f>INDEX(pullid!I$2:I$13,MATCH(lehmad!$C228,pullid!$B$2:$B$13,0))</f>
        <v>100</v>
      </c>
      <c r="M228">
        <f>INDEX(pullid!J$2:J$13,MATCH(lehmad!$C228,pullid!$B$2:$B$13,0))</f>
        <v>117</v>
      </c>
    </row>
    <row r="229" spans="1:13" x14ac:dyDescent="0.25">
      <c r="A229" s="2" t="s">
        <v>428</v>
      </c>
      <c r="B229" s="1">
        <v>38933</v>
      </c>
      <c r="C229">
        <v>56172</v>
      </c>
      <c r="D229">
        <v>111</v>
      </c>
      <c r="E229">
        <v>0.93799999999999994</v>
      </c>
      <c r="F229" t="str">
        <f>INDEX(pullid!A$2:A$13,MATCH(lehmad!$C229,pullid!$B$2:$B$13,0))</f>
        <v>DYNASTY-ET</v>
      </c>
      <c r="G229">
        <f>INDEX(pullid!C$2:C$13,MATCH(lehmad!$C229,pullid!$B$2:$B$13,0))</f>
        <v>1998</v>
      </c>
      <c r="H229">
        <f>INDEX(pullid!E$2:E$13,MATCH(lehmad!$C229,pullid!$B$2:$B$13,0))</f>
        <v>124</v>
      </c>
      <c r="I229">
        <f>INDEX(pullid!F$2:F$13,MATCH(lehmad!$C229,pullid!$B$2:$B$13,0))</f>
        <v>92</v>
      </c>
      <c r="J229">
        <f>INDEX(pullid!G$2:G$13,MATCH(lehmad!$C229,pullid!$B$2:$B$13,0))</f>
        <v>90</v>
      </c>
      <c r="K229">
        <f>INDEX(pullid!H$2:H$13,MATCH(lehmad!$C229,pullid!$B$2:$B$13,0))</f>
        <v>108</v>
      </c>
      <c r="L229">
        <f>INDEX(pullid!I$2:I$13,MATCH(lehmad!$C229,pullid!$B$2:$B$13,0))</f>
        <v>87</v>
      </c>
      <c r="M229">
        <f>INDEX(pullid!J$2:J$13,MATCH(lehmad!$C229,pullid!$B$2:$B$13,0))</f>
        <v>97</v>
      </c>
    </row>
    <row r="230" spans="1:13" x14ac:dyDescent="0.25">
      <c r="A230" s="2" t="s">
        <v>429</v>
      </c>
      <c r="B230" s="1">
        <v>38937</v>
      </c>
      <c r="C230">
        <v>56172</v>
      </c>
      <c r="D230">
        <v>114</v>
      </c>
      <c r="E230">
        <v>1</v>
      </c>
      <c r="F230" t="str">
        <f>INDEX(pullid!A$2:A$13,MATCH(lehmad!$C230,pullid!$B$2:$B$13,0))</f>
        <v>DYNASTY-ET</v>
      </c>
      <c r="G230">
        <f>INDEX(pullid!C$2:C$13,MATCH(lehmad!$C230,pullid!$B$2:$B$13,0))</f>
        <v>1998</v>
      </c>
      <c r="H230">
        <f>INDEX(pullid!E$2:E$13,MATCH(lehmad!$C230,pullid!$B$2:$B$13,0))</f>
        <v>124</v>
      </c>
      <c r="I230">
        <f>INDEX(pullid!F$2:F$13,MATCH(lehmad!$C230,pullid!$B$2:$B$13,0))</f>
        <v>92</v>
      </c>
      <c r="J230">
        <f>INDEX(pullid!G$2:G$13,MATCH(lehmad!$C230,pullid!$B$2:$B$13,0))</f>
        <v>90</v>
      </c>
      <c r="K230">
        <f>INDEX(pullid!H$2:H$13,MATCH(lehmad!$C230,pullid!$B$2:$B$13,0))</f>
        <v>108</v>
      </c>
      <c r="L230">
        <f>INDEX(pullid!I$2:I$13,MATCH(lehmad!$C230,pullid!$B$2:$B$13,0))</f>
        <v>87</v>
      </c>
      <c r="M230">
        <f>INDEX(pullid!J$2:J$13,MATCH(lehmad!$C230,pullid!$B$2:$B$13,0))</f>
        <v>97</v>
      </c>
    </row>
    <row r="231" spans="1:13" x14ac:dyDescent="0.25">
      <c r="A231" s="2" t="s">
        <v>430</v>
      </c>
      <c r="B231" s="1">
        <v>38939</v>
      </c>
      <c r="C231">
        <v>65210</v>
      </c>
      <c r="D231">
        <v>98</v>
      </c>
      <c r="E231">
        <v>0.90700000000000003</v>
      </c>
      <c r="F231" t="str">
        <f>INDEX(pullid!A$2:A$13,MATCH(lehmad!$C231,pullid!$B$2:$B$13,0))</f>
        <v>LANCELOT-ET</v>
      </c>
      <c r="G231">
        <f>INDEX(pullid!C$2:C$13,MATCH(lehmad!$C231,pullid!$B$2:$B$13,0))</f>
        <v>1998</v>
      </c>
      <c r="H231">
        <f>INDEX(pullid!E$2:E$13,MATCH(lehmad!$C231,pullid!$B$2:$B$13,0))</f>
        <v>126</v>
      </c>
      <c r="I231">
        <f>INDEX(pullid!F$2:F$13,MATCH(lehmad!$C231,pullid!$B$2:$B$13,0))</f>
        <v>107</v>
      </c>
      <c r="J231">
        <f>INDEX(pullid!G$2:G$13,MATCH(lehmad!$C231,pullid!$B$2:$B$13,0))</f>
        <v>110</v>
      </c>
      <c r="K231">
        <f>INDEX(pullid!H$2:H$13,MATCH(lehmad!$C231,pullid!$B$2:$B$13,0))</f>
        <v>122</v>
      </c>
      <c r="L231">
        <f>INDEX(pullid!I$2:I$13,MATCH(lehmad!$C231,pullid!$B$2:$B$13,0))</f>
        <v>100</v>
      </c>
      <c r="M231">
        <f>INDEX(pullid!J$2:J$13,MATCH(lehmad!$C231,pullid!$B$2:$B$13,0))</f>
        <v>117</v>
      </c>
    </row>
    <row r="232" spans="1:13" x14ac:dyDescent="0.25">
      <c r="A232" s="2" t="s">
        <v>431</v>
      </c>
      <c r="B232" s="1">
        <v>38941</v>
      </c>
      <c r="C232">
        <v>56172</v>
      </c>
      <c r="D232">
        <v>106</v>
      </c>
      <c r="E232">
        <v>0.92200000000000004</v>
      </c>
      <c r="F232" t="str">
        <f>INDEX(pullid!A$2:A$13,MATCH(lehmad!$C232,pullid!$B$2:$B$13,0))</f>
        <v>DYNASTY-ET</v>
      </c>
      <c r="G232">
        <f>INDEX(pullid!C$2:C$13,MATCH(lehmad!$C232,pullid!$B$2:$B$13,0))</f>
        <v>1998</v>
      </c>
      <c r="H232">
        <f>INDEX(pullid!E$2:E$13,MATCH(lehmad!$C232,pullid!$B$2:$B$13,0))</f>
        <v>124</v>
      </c>
      <c r="I232">
        <f>INDEX(pullid!F$2:F$13,MATCH(lehmad!$C232,pullid!$B$2:$B$13,0))</f>
        <v>92</v>
      </c>
      <c r="J232">
        <f>INDEX(pullid!G$2:G$13,MATCH(lehmad!$C232,pullid!$B$2:$B$13,0))</f>
        <v>90</v>
      </c>
      <c r="K232">
        <f>INDEX(pullid!H$2:H$13,MATCH(lehmad!$C232,pullid!$B$2:$B$13,0))</f>
        <v>108</v>
      </c>
      <c r="L232">
        <f>INDEX(pullid!I$2:I$13,MATCH(lehmad!$C232,pullid!$B$2:$B$13,0))</f>
        <v>87</v>
      </c>
      <c r="M232">
        <f>INDEX(pullid!J$2:J$13,MATCH(lehmad!$C232,pullid!$B$2:$B$13,0))</f>
        <v>97</v>
      </c>
    </row>
    <row r="233" spans="1:13" x14ac:dyDescent="0.25">
      <c r="A233" s="2" t="s">
        <v>432</v>
      </c>
      <c r="B233" s="1">
        <v>38941</v>
      </c>
      <c r="C233">
        <v>65210</v>
      </c>
      <c r="D233">
        <v>115</v>
      </c>
      <c r="E233">
        <v>0.93799999999999994</v>
      </c>
      <c r="F233" t="str">
        <f>INDEX(pullid!A$2:A$13,MATCH(lehmad!$C233,pullid!$B$2:$B$13,0))</f>
        <v>LANCELOT-ET</v>
      </c>
      <c r="G233">
        <f>INDEX(pullid!C$2:C$13,MATCH(lehmad!$C233,pullid!$B$2:$B$13,0))</f>
        <v>1998</v>
      </c>
      <c r="H233">
        <f>INDEX(pullid!E$2:E$13,MATCH(lehmad!$C233,pullid!$B$2:$B$13,0))</f>
        <v>126</v>
      </c>
      <c r="I233">
        <f>INDEX(pullid!F$2:F$13,MATCH(lehmad!$C233,pullid!$B$2:$B$13,0))</f>
        <v>107</v>
      </c>
      <c r="J233">
        <f>INDEX(pullid!G$2:G$13,MATCH(lehmad!$C233,pullid!$B$2:$B$13,0))</f>
        <v>110</v>
      </c>
      <c r="K233">
        <f>INDEX(pullid!H$2:H$13,MATCH(lehmad!$C233,pullid!$B$2:$B$13,0))</f>
        <v>122</v>
      </c>
      <c r="L233">
        <f>INDEX(pullid!I$2:I$13,MATCH(lehmad!$C233,pullid!$B$2:$B$13,0))</f>
        <v>100</v>
      </c>
      <c r="M233">
        <f>INDEX(pullid!J$2:J$13,MATCH(lehmad!$C233,pullid!$B$2:$B$13,0))</f>
        <v>117</v>
      </c>
    </row>
    <row r="234" spans="1:13" x14ac:dyDescent="0.25">
      <c r="A234" s="2" t="s">
        <v>433</v>
      </c>
      <c r="B234" s="1">
        <v>38941</v>
      </c>
      <c r="C234">
        <v>56172</v>
      </c>
      <c r="D234">
        <v>94</v>
      </c>
      <c r="E234">
        <v>0.875</v>
      </c>
      <c r="F234" t="str">
        <f>INDEX(pullid!A$2:A$13,MATCH(lehmad!$C234,pullid!$B$2:$B$13,0))</f>
        <v>DYNASTY-ET</v>
      </c>
      <c r="G234">
        <f>INDEX(pullid!C$2:C$13,MATCH(lehmad!$C234,pullid!$B$2:$B$13,0))</f>
        <v>1998</v>
      </c>
      <c r="H234">
        <f>INDEX(pullid!E$2:E$13,MATCH(lehmad!$C234,pullid!$B$2:$B$13,0))</f>
        <v>124</v>
      </c>
      <c r="I234">
        <f>INDEX(pullid!F$2:F$13,MATCH(lehmad!$C234,pullid!$B$2:$B$13,0))</f>
        <v>92</v>
      </c>
      <c r="J234">
        <f>INDEX(pullid!G$2:G$13,MATCH(lehmad!$C234,pullid!$B$2:$B$13,0))</f>
        <v>90</v>
      </c>
      <c r="K234">
        <f>INDEX(pullid!H$2:H$13,MATCH(lehmad!$C234,pullid!$B$2:$B$13,0))</f>
        <v>108</v>
      </c>
      <c r="L234">
        <f>INDEX(pullid!I$2:I$13,MATCH(lehmad!$C234,pullid!$B$2:$B$13,0))</f>
        <v>87</v>
      </c>
      <c r="M234">
        <f>INDEX(pullid!J$2:J$13,MATCH(lehmad!$C234,pullid!$B$2:$B$13,0))</f>
        <v>97</v>
      </c>
    </row>
    <row r="235" spans="1:13" x14ac:dyDescent="0.25">
      <c r="A235" s="2" t="s">
        <v>434</v>
      </c>
      <c r="B235" s="1">
        <v>38941</v>
      </c>
      <c r="C235">
        <v>56172</v>
      </c>
      <c r="D235">
        <v>115</v>
      </c>
      <c r="E235">
        <v>1</v>
      </c>
      <c r="F235" t="str">
        <f>INDEX(pullid!A$2:A$13,MATCH(lehmad!$C235,pullid!$B$2:$B$13,0))</f>
        <v>DYNASTY-ET</v>
      </c>
      <c r="G235">
        <f>INDEX(pullid!C$2:C$13,MATCH(lehmad!$C235,pullid!$B$2:$B$13,0))</f>
        <v>1998</v>
      </c>
      <c r="H235">
        <f>INDEX(pullid!E$2:E$13,MATCH(lehmad!$C235,pullid!$B$2:$B$13,0))</f>
        <v>124</v>
      </c>
      <c r="I235">
        <f>INDEX(pullid!F$2:F$13,MATCH(lehmad!$C235,pullid!$B$2:$B$13,0))</f>
        <v>92</v>
      </c>
      <c r="J235">
        <f>INDEX(pullid!G$2:G$13,MATCH(lehmad!$C235,pullid!$B$2:$B$13,0))</f>
        <v>90</v>
      </c>
      <c r="K235">
        <f>INDEX(pullid!H$2:H$13,MATCH(lehmad!$C235,pullid!$B$2:$B$13,0))</f>
        <v>108</v>
      </c>
      <c r="L235">
        <f>INDEX(pullid!I$2:I$13,MATCH(lehmad!$C235,pullid!$B$2:$B$13,0))</f>
        <v>87</v>
      </c>
      <c r="M235">
        <f>INDEX(pullid!J$2:J$13,MATCH(lehmad!$C235,pullid!$B$2:$B$13,0))</f>
        <v>97</v>
      </c>
    </row>
    <row r="236" spans="1:13" x14ac:dyDescent="0.25">
      <c r="A236" s="2" t="s">
        <v>435</v>
      </c>
      <c r="B236" s="1">
        <v>38943</v>
      </c>
      <c r="C236">
        <v>56172</v>
      </c>
      <c r="D236">
        <v>112</v>
      </c>
      <c r="E236">
        <v>1</v>
      </c>
      <c r="F236" t="str">
        <f>INDEX(pullid!A$2:A$13,MATCH(lehmad!$C236,pullid!$B$2:$B$13,0))</f>
        <v>DYNASTY-ET</v>
      </c>
      <c r="G236">
        <f>INDEX(pullid!C$2:C$13,MATCH(lehmad!$C236,pullid!$B$2:$B$13,0))</f>
        <v>1998</v>
      </c>
      <c r="H236">
        <f>INDEX(pullid!E$2:E$13,MATCH(lehmad!$C236,pullid!$B$2:$B$13,0))</f>
        <v>124</v>
      </c>
      <c r="I236">
        <f>INDEX(pullid!F$2:F$13,MATCH(lehmad!$C236,pullid!$B$2:$B$13,0))</f>
        <v>92</v>
      </c>
      <c r="J236">
        <f>INDEX(pullid!G$2:G$13,MATCH(lehmad!$C236,pullid!$B$2:$B$13,0))</f>
        <v>90</v>
      </c>
      <c r="K236">
        <f>INDEX(pullid!H$2:H$13,MATCH(lehmad!$C236,pullid!$B$2:$B$13,0))</f>
        <v>108</v>
      </c>
      <c r="L236">
        <f>INDEX(pullid!I$2:I$13,MATCH(lehmad!$C236,pullid!$B$2:$B$13,0))</f>
        <v>87</v>
      </c>
      <c r="M236">
        <f>INDEX(pullid!J$2:J$13,MATCH(lehmad!$C236,pullid!$B$2:$B$13,0))</f>
        <v>97</v>
      </c>
    </row>
    <row r="237" spans="1:13" x14ac:dyDescent="0.25">
      <c r="A237" s="2" t="s">
        <v>436</v>
      </c>
      <c r="B237" s="1">
        <v>38947</v>
      </c>
      <c r="C237">
        <v>65210</v>
      </c>
      <c r="D237">
        <v>118</v>
      </c>
      <c r="E237">
        <v>1</v>
      </c>
      <c r="F237" t="str">
        <f>INDEX(pullid!A$2:A$13,MATCH(lehmad!$C237,pullid!$B$2:$B$13,0))</f>
        <v>LANCELOT-ET</v>
      </c>
      <c r="G237">
        <f>INDEX(pullid!C$2:C$13,MATCH(lehmad!$C237,pullid!$B$2:$B$13,0))</f>
        <v>1998</v>
      </c>
      <c r="H237">
        <f>INDEX(pullid!E$2:E$13,MATCH(lehmad!$C237,pullid!$B$2:$B$13,0))</f>
        <v>126</v>
      </c>
      <c r="I237">
        <f>INDEX(pullid!F$2:F$13,MATCH(lehmad!$C237,pullid!$B$2:$B$13,0))</f>
        <v>107</v>
      </c>
      <c r="J237">
        <f>INDEX(pullid!G$2:G$13,MATCH(lehmad!$C237,pullid!$B$2:$B$13,0))</f>
        <v>110</v>
      </c>
      <c r="K237">
        <f>INDEX(pullid!H$2:H$13,MATCH(lehmad!$C237,pullid!$B$2:$B$13,0))</f>
        <v>122</v>
      </c>
      <c r="L237">
        <f>INDEX(pullid!I$2:I$13,MATCH(lehmad!$C237,pullid!$B$2:$B$13,0))</f>
        <v>100</v>
      </c>
      <c r="M237">
        <f>INDEX(pullid!J$2:J$13,MATCH(lehmad!$C237,pullid!$B$2:$B$13,0))</f>
        <v>117</v>
      </c>
    </row>
    <row r="238" spans="1:13" x14ac:dyDescent="0.25">
      <c r="A238" s="2" t="s">
        <v>437</v>
      </c>
      <c r="B238" s="1">
        <v>38949</v>
      </c>
      <c r="C238">
        <v>65210</v>
      </c>
      <c r="D238">
        <v>122</v>
      </c>
      <c r="E238">
        <v>1</v>
      </c>
      <c r="F238" t="str">
        <f>INDEX(pullid!A$2:A$13,MATCH(lehmad!$C238,pullid!$B$2:$B$13,0))</f>
        <v>LANCELOT-ET</v>
      </c>
      <c r="G238">
        <f>INDEX(pullid!C$2:C$13,MATCH(lehmad!$C238,pullid!$B$2:$B$13,0))</f>
        <v>1998</v>
      </c>
      <c r="H238">
        <f>INDEX(pullid!E$2:E$13,MATCH(lehmad!$C238,pullid!$B$2:$B$13,0))</f>
        <v>126</v>
      </c>
      <c r="I238">
        <f>INDEX(pullid!F$2:F$13,MATCH(lehmad!$C238,pullid!$B$2:$B$13,0))</f>
        <v>107</v>
      </c>
      <c r="J238">
        <f>INDEX(pullid!G$2:G$13,MATCH(lehmad!$C238,pullid!$B$2:$B$13,0))</f>
        <v>110</v>
      </c>
      <c r="K238">
        <f>INDEX(pullid!H$2:H$13,MATCH(lehmad!$C238,pullid!$B$2:$B$13,0))</f>
        <v>122</v>
      </c>
      <c r="L238">
        <f>INDEX(pullid!I$2:I$13,MATCH(lehmad!$C238,pullid!$B$2:$B$13,0))</f>
        <v>100</v>
      </c>
      <c r="M238">
        <f>INDEX(pullid!J$2:J$13,MATCH(lehmad!$C238,pullid!$B$2:$B$13,0))</f>
        <v>117</v>
      </c>
    </row>
    <row r="239" spans="1:13" x14ac:dyDescent="0.25">
      <c r="A239" s="2" t="s">
        <v>438</v>
      </c>
      <c r="B239" s="1">
        <v>38956</v>
      </c>
      <c r="C239">
        <v>56172</v>
      </c>
      <c r="D239">
        <v>116</v>
      </c>
      <c r="E239">
        <v>1</v>
      </c>
      <c r="F239" t="str">
        <f>INDEX(pullid!A$2:A$13,MATCH(lehmad!$C239,pullid!$B$2:$B$13,0))</f>
        <v>DYNASTY-ET</v>
      </c>
      <c r="G239">
        <f>INDEX(pullid!C$2:C$13,MATCH(lehmad!$C239,pullid!$B$2:$B$13,0))</f>
        <v>1998</v>
      </c>
      <c r="H239">
        <f>INDEX(pullid!E$2:E$13,MATCH(lehmad!$C239,pullid!$B$2:$B$13,0))</f>
        <v>124</v>
      </c>
      <c r="I239">
        <f>INDEX(pullid!F$2:F$13,MATCH(lehmad!$C239,pullid!$B$2:$B$13,0))</f>
        <v>92</v>
      </c>
      <c r="J239">
        <f>INDEX(pullid!G$2:G$13,MATCH(lehmad!$C239,pullid!$B$2:$B$13,0))</f>
        <v>90</v>
      </c>
      <c r="K239">
        <f>INDEX(pullid!H$2:H$13,MATCH(lehmad!$C239,pullid!$B$2:$B$13,0))</f>
        <v>108</v>
      </c>
      <c r="L239">
        <f>INDEX(pullid!I$2:I$13,MATCH(lehmad!$C239,pullid!$B$2:$B$13,0))</f>
        <v>87</v>
      </c>
      <c r="M239">
        <f>INDEX(pullid!J$2:J$13,MATCH(lehmad!$C239,pullid!$B$2:$B$13,0))</f>
        <v>97</v>
      </c>
    </row>
    <row r="240" spans="1:13" x14ac:dyDescent="0.25">
      <c r="A240" s="2" t="s">
        <v>439</v>
      </c>
      <c r="B240" s="1">
        <v>38957</v>
      </c>
      <c r="C240">
        <v>65210</v>
      </c>
      <c r="D240">
        <v>116</v>
      </c>
      <c r="E240">
        <v>1</v>
      </c>
      <c r="F240" t="str">
        <f>INDEX(pullid!A$2:A$13,MATCH(lehmad!$C240,pullid!$B$2:$B$13,0))</f>
        <v>LANCELOT-ET</v>
      </c>
      <c r="G240">
        <f>INDEX(pullid!C$2:C$13,MATCH(lehmad!$C240,pullid!$B$2:$B$13,0))</f>
        <v>1998</v>
      </c>
      <c r="H240">
        <f>INDEX(pullid!E$2:E$13,MATCH(lehmad!$C240,pullid!$B$2:$B$13,0))</f>
        <v>126</v>
      </c>
      <c r="I240">
        <f>INDEX(pullid!F$2:F$13,MATCH(lehmad!$C240,pullid!$B$2:$B$13,0))</f>
        <v>107</v>
      </c>
      <c r="J240">
        <f>INDEX(pullid!G$2:G$13,MATCH(lehmad!$C240,pullid!$B$2:$B$13,0))</f>
        <v>110</v>
      </c>
      <c r="K240">
        <f>INDEX(pullid!H$2:H$13,MATCH(lehmad!$C240,pullid!$B$2:$B$13,0))</f>
        <v>122</v>
      </c>
      <c r="L240">
        <f>INDEX(pullid!I$2:I$13,MATCH(lehmad!$C240,pullid!$B$2:$B$13,0))</f>
        <v>100</v>
      </c>
      <c r="M240">
        <f>INDEX(pullid!J$2:J$13,MATCH(lehmad!$C240,pullid!$B$2:$B$13,0))</f>
        <v>117</v>
      </c>
    </row>
    <row r="241" spans="1:13" x14ac:dyDescent="0.25">
      <c r="A241" s="2" t="s">
        <v>440</v>
      </c>
      <c r="B241" s="1">
        <v>38959</v>
      </c>
      <c r="C241">
        <v>65210</v>
      </c>
      <c r="D241">
        <v>118</v>
      </c>
      <c r="E241">
        <v>1</v>
      </c>
      <c r="F241" t="str">
        <f>INDEX(pullid!A$2:A$13,MATCH(lehmad!$C241,pullid!$B$2:$B$13,0))</f>
        <v>LANCELOT-ET</v>
      </c>
      <c r="G241">
        <f>INDEX(pullid!C$2:C$13,MATCH(lehmad!$C241,pullid!$B$2:$B$13,0))</f>
        <v>1998</v>
      </c>
      <c r="H241">
        <f>INDEX(pullid!E$2:E$13,MATCH(lehmad!$C241,pullid!$B$2:$B$13,0))</f>
        <v>126</v>
      </c>
      <c r="I241">
        <f>INDEX(pullid!F$2:F$13,MATCH(lehmad!$C241,pullid!$B$2:$B$13,0))</f>
        <v>107</v>
      </c>
      <c r="J241">
        <f>INDEX(pullid!G$2:G$13,MATCH(lehmad!$C241,pullid!$B$2:$B$13,0))</f>
        <v>110</v>
      </c>
      <c r="K241">
        <f>INDEX(pullid!H$2:H$13,MATCH(lehmad!$C241,pullid!$B$2:$B$13,0))</f>
        <v>122</v>
      </c>
      <c r="L241">
        <f>INDEX(pullid!I$2:I$13,MATCH(lehmad!$C241,pullid!$B$2:$B$13,0))</f>
        <v>100</v>
      </c>
      <c r="M241">
        <f>INDEX(pullid!J$2:J$13,MATCH(lehmad!$C241,pullid!$B$2:$B$13,0))</f>
        <v>117</v>
      </c>
    </row>
    <row r="242" spans="1:13" x14ac:dyDescent="0.25">
      <c r="A242" s="2" t="s">
        <v>441</v>
      </c>
      <c r="B242" s="1">
        <v>38960</v>
      </c>
      <c r="C242">
        <v>65210</v>
      </c>
      <c r="D242">
        <v>117</v>
      </c>
      <c r="E242">
        <v>1</v>
      </c>
      <c r="F242" t="str">
        <f>INDEX(pullid!A$2:A$13,MATCH(lehmad!$C242,pullid!$B$2:$B$13,0))</f>
        <v>LANCELOT-ET</v>
      </c>
      <c r="G242">
        <f>INDEX(pullid!C$2:C$13,MATCH(lehmad!$C242,pullid!$B$2:$B$13,0))</f>
        <v>1998</v>
      </c>
      <c r="H242">
        <f>INDEX(pullid!E$2:E$13,MATCH(lehmad!$C242,pullid!$B$2:$B$13,0))</f>
        <v>126</v>
      </c>
      <c r="I242">
        <f>INDEX(pullid!F$2:F$13,MATCH(lehmad!$C242,pullid!$B$2:$B$13,0))</f>
        <v>107</v>
      </c>
      <c r="J242">
        <f>INDEX(pullid!G$2:G$13,MATCH(lehmad!$C242,pullid!$B$2:$B$13,0))</f>
        <v>110</v>
      </c>
      <c r="K242">
        <f>INDEX(pullid!H$2:H$13,MATCH(lehmad!$C242,pullid!$B$2:$B$13,0))</f>
        <v>122</v>
      </c>
      <c r="L242">
        <f>INDEX(pullid!I$2:I$13,MATCH(lehmad!$C242,pullid!$B$2:$B$13,0))</f>
        <v>100</v>
      </c>
      <c r="M242">
        <f>INDEX(pullid!J$2:J$13,MATCH(lehmad!$C242,pullid!$B$2:$B$13,0))</f>
        <v>117</v>
      </c>
    </row>
    <row r="243" spans="1:13" x14ac:dyDescent="0.25">
      <c r="A243" s="2" t="s">
        <v>442</v>
      </c>
      <c r="B243" s="1">
        <v>38962</v>
      </c>
      <c r="C243">
        <v>65210</v>
      </c>
      <c r="D243">
        <v>113</v>
      </c>
      <c r="E243">
        <v>1</v>
      </c>
      <c r="F243" t="str">
        <f>INDEX(pullid!A$2:A$13,MATCH(lehmad!$C243,pullid!$B$2:$B$13,0))</f>
        <v>LANCELOT-ET</v>
      </c>
      <c r="G243">
        <f>INDEX(pullid!C$2:C$13,MATCH(lehmad!$C243,pullid!$B$2:$B$13,0))</f>
        <v>1998</v>
      </c>
      <c r="H243">
        <f>INDEX(pullid!E$2:E$13,MATCH(lehmad!$C243,pullid!$B$2:$B$13,0))</f>
        <v>126</v>
      </c>
      <c r="I243">
        <f>INDEX(pullid!F$2:F$13,MATCH(lehmad!$C243,pullid!$B$2:$B$13,0))</f>
        <v>107</v>
      </c>
      <c r="J243">
        <f>INDEX(pullid!G$2:G$13,MATCH(lehmad!$C243,pullid!$B$2:$B$13,0))</f>
        <v>110</v>
      </c>
      <c r="K243">
        <f>INDEX(pullid!H$2:H$13,MATCH(lehmad!$C243,pullid!$B$2:$B$13,0))</f>
        <v>122</v>
      </c>
      <c r="L243">
        <f>INDEX(pullid!I$2:I$13,MATCH(lehmad!$C243,pullid!$B$2:$B$13,0))</f>
        <v>100</v>
      </c>
      <c r="M243">
        <f>INDEX(pullid!J$2:J$13,MATCH(lehmad!$C243,pullid!$B$2:$B$13,0))</f>
        <v>117</v>
      </c>
    </row>
    <row r="244" spans="1:13" x14ac:dyDescent="0.25">
      <c r="A244" s="2" t="s">
        <v>443</v>
      </c>
      <c r="B244" s="1">
        <v>38962</v>
      </c>
      <c r="C244">
        <v>56172</v>
      </c>
      <c r="D244">
        <v>113</v>
      </c>
      <c r="E244">
        <v>0.90700000000000003</v>
      </c>
      <c r="F244" t="str">
        <f>INDEX(pullid!A$2:A$13,MATCH(lehmad!$C244,pullid!$B$2:$B$13,0))</f>
        <v>DYNASTY-ET</v>
      </c>
      <c r="G244">
        <f>INDEX(pullid!C$2:C$13,MATCH(lehmad!$C244,pullid!$B$2:$B$13,0))</f>
        <v>1998</v>
      </c>
      <c r="H244">
        <f>INDEX(pullid!E$2:E$13,MATCH(lehmad!$C244,pullid!$B$2:$B$13,0))</f>
        <v>124</v>
      </c>
      <c r="I244">
        <f>INDEX(pullid!F$2:F$13,MATCH(lehmad!$C244,pullid!$B$2:$B$13,0))</f>
        <v>92</v>
      </c>
      <c r="J244">
        <f>INDEX(pullid!G$2:G$13,MATCH(lehmad!$C244,pullid!$B$2:$B$13,0))</f>
        <v>90</v>
      </c>
      <c r="K244">
        <f>INDEX(pullid!H$2:H$13,MATCH(lehmad!$C244,pullid!$B$2:$B$13,0))</f>
        <v>108</v>
      </c>
      <c r="L244">
        <f>INDEX(pullid!I$2:I$13,MATCH(lehmad!$C244,pullid!$B$2:$B$13,0))</f>
        <v>87</v>
      </c>
      <c r="M244">
        <f>INDEX(pullid!J$2:J$13,MATCH(lehmad!$C244,pullid!$B$2:$B$13,0))</f>
        <v>97</v>
      </c>
    </row>
    <row r="245" spans="1:13" x14ac:dyDescent="0.25">
      <c r="A245" s="2" t="s">
        <v>444</v>
      </c>
      <c r="B245" s="1">
        <v>38963</v>
      </c>
      <c r="C245">
        <v>65210</v>
      </c>
      <c r="D245">
        <v>114</v>
      </c>
      <c r="E245">
        <v>1</v>
      </c>
      <c r="F245" t="str">
        <f>INDEX(pullid!A$2:A$13,MATCH(lehmad!$C245,pullid!$B$2:$B$13,0))</f>
        <v>LANCELOT-ET</v>
      </c>
      <c r="G245">
        <f>INDEX(pullid!C$2:C$13,MATCH(lehmad!$C245,pullid!$B$2:$B$13,0))</f>
        <v>1998</v>
      </c>
      <c r="H245">
        <f>INDEX(pullid!E$2:E$13,MATCH(lehmad!$C245,pullid!$B$2:$B$13,0))</f>
        <v>126</v>
      </c>
      <c r="I245">
        <f>INDEX(pullid!F$2:F$13,MATCH(lehmad!$C245,pullid!$B$2:$B$13,0))</f>
        <v>107</v>
      </c>
      <c r="J245">
        <f>INDEX(pullid!G$2:G$13,MATCH(lehmad!$C245,pullid!$B$2:$B$13,0))</f>
        <v>110</v>
      </c>
      <c r="K245">
        <f>INDEX(pullid!H$2:H$13,MATCH(lehmad!$C245,pullid!$B$2:$B$13,0))</f>
        <v>122</v>
      </c>
      <c r="L245">
        <f>INDEX(pullid!I$2:I$13,MATCH(lehmad!$C245,pullid!$B$2:$B$13,0))</f>
        <v>100</v>
      </c>
      <c r="M245">
        <f>INDEX(pullid!J$2:J$13,MATCH(lehmad!$C245,pullid!$B$2:$B$13,0))</f>
        <v>117</v>
      </c>
    </row>
    <row r="246" spans="1:13" x14ac:dyDescent="0.25">
      <c r="A246" s="2" t="s">
        <v>445</v>
      </c>
      <c r="B246" s="1">
        <v>38963</v>
      </c>
      <c r="C246">
        <v>56172</v>
      </c>
      <c r="D246">
        <v>132</v>
      </c>
      <c r="E246">
        <v>1</v>
      </c>
      <c r="F246" t="str">
        <f>INDEX(pullid!A$2:A$13,MATCH(lehmad!$C246,pullid!$B$2:$B$13,0))</f>
        <v>DYNASTY-ET</v>
      </c>
      <c r="G246">
        <f>INDEX(pullid!C$2:C$13,MATCH(lehmad!$C246,pullid!$B$2:$B$13,0))</f>
        <v>1998</v>
      </c>
      <c r="H246">
        <f>INDEX(pullid!E$2:E$13,MATCH(lehmad!$C246,pullid!$B$2:$B$13,0))</f>
        <v>124</v>
      </c>
      <c r="I246">
        <f>INDEX(pullid!F$2:F$13,MATCH(lehmad!$C246,pullid!$B$2:$B$13,0))</f>
        <v>92</v>
      </c>
      <c r="J246">
        <f>INDEX(pullid!G$2:G$13,MATCH(lehmad!$C246,pullid!$B$2:$B$13,0))</f>
        <v>90</v>
      </c>
      <c r="K246">
        <f>INDEX(pullid!H$2:H$13,MATCH(lehmad!$C246,pullid!$B$2:$B$13,0))</f>
        <v>108</v>
      </c>
      <c r="L246">
        <f>INDEX(pullid!I$2:I$13,MATCH(lehmad!$C246,pullid!$B$2:$B$13,0))</f>
        <v>87</v>
      </c>
      <c r="M246">
        <f>INDEX(pullid!J$2:J$13,MATCH(lehmad!$C246,pullid!$B$2:$B$13,0))</f>
        <v>97</v>
      </c>
    </row>
    <row r="247" spans="1:13" x14ac:dyDescent="0.25">
      <c r="A247" s="2" t="s">
        <v>446</v>
      </c>
      <c r="B247" s="1">
        <v>38963</v>
      </c>
      <c r="C247">
        <v>56172</v>
      </c>
      <c r="D247">
        <v>115</v>
      </c>
      <c r="E247">
        <v>1</v>
      </c>
      <c r="F247" t="str">
        <f>INDEX(pullid!A$2:A$13,MATCH(lehmad!$C247,pullid!$B$2:$B$13,0))</f>
        <v>DYNASTY-ET</v>
      </c>
      <c r="G247">
        <f>INDEX(pullid!C$2:C$13,MATCH(lehmad!$C247,pullid!$B$2:$B$13,0))</f>
        <v>1998</v>
      </c>
      <c r="H247">
        <f>INDEX(pullid!E$2:E$13,MATCH(lehmad!$C247,pullid!$B$2:$B$13,0))</f>
        <v>124</v>
      </c>
      <c r="I247">
        <f>INDEX(pullid!F$2:F$13,MATCH(lehmad!$C247,pullid!$B$2:$B$13,0))</f>
        <v>92</v>
      </c>
      <c r="J247">
        <f>INDEX(pullid!G$2:G$13,MATCH(lehmad!$C247,pullid!$B$2:$B$13,0))</f>
        <v>90</v>
      </c>
      <c r="K247">
        <f>INDEX(pullid!H$2:H$13,MATCH(lehmad!$C247,pullid!$B$2:$B$13,0))</f>
        <v>108</v>
      </c>
      <c r="L247">
        <f>INDEX(pullid!I$2:I$13,MATCH(lehmad!$C247,pullid!$B$2:$B$13,0))</f>
        <v>87</v>
      </c>
      <c r="M247">
        <f>INDEX(pullid!J$2:J$13,MATCH(lehmad!$C247,pullid!$B$2:$B$13,0))</f>
        <v>97</v>
      </c>
    </row>
    <row r="248" spans="1:13" x14ac:dyDescent="0.25">
      <c r="A248" s="2" t="s">
        <v>447</v>
      </c>
      <c r="B248" s="1">
        <v>38964</v>
      </c>
      <c r="C248">
        <v>65210</v>
      </c>
      <c r="D248">
        <v>119</v>
      </c>
      <c r="E248">
        <v>1</v>
      </c>
      <c r="F248" t="str">
        <f>INDEX(pullid!A$2:A$13,MATCH(lehmad!$C248,pullid!$B$2:$B$13,0))</f>
        <v>LANCELOT-ET</v>
      </c>
      <c r="G248">
        <f>INDEX(pullid!C$2:C$13,MATCH(lehmad!$C248,pullid!$B$2:$B$13,0))</f>
        <v>1998</v>
      </c>
      <c r="H248">
        <f>INDEX(pullid!E$2:E$13,MATCH(lehmad!$C248,pullid!$B$2:$B$13,0))</f>
        <v>126</v>
      </c>
      <c r="I248">
        <f>INDEX(pullid!F$2:F$13,MATCH(lehmad!$C248,pullid!$B$2:$B$13,0))</f>
        <v>107</v>
      </c>
      <c r="J248">
        <f>INDEX(pullid!G$2:G$13,MATCH(lehmad!$C248,pullid!$B$2:$B$13,0))</f>
        <v>110</v>
      </c>
      <c r="K248">
        <f>INDEX(pullid!H$2:H$13,MATCH(lehmad!$C248,pullid!$B$2:$B$13,0))</f>
        <v>122</v>
      </c>
      <c r="L248">
        <f>INDEX(pullid!I$2:I$13,MATCH(lehmad!$C248,pullid!$B$2:$B$13,0))</f>
        <v>100</v>
      </c>
      <c r="M248">
        <f>INDEX(pullid!J$2:J$13,MATCH(lehmad!$C248,pullid!$B$2:$B$13,0))</f>
        <v>117</v>
      </c>
    </row>
    <row r="249" spans="1:13" x14ac:dyDescent="0.25">
      <c r="A249" s="2" t="s">
        <v>448</v>
      </c>
      <c r="B249" s="1">
        <v>38965</v>
      </c>
      <c r="C249">
        <v>65210</v>
      </c>
      <c r="D249">
        <v>118</v>
      </c>
      <c r="E249">
        <v>1</v>
      </c>
      <c r="F249" t="str">
        <f>INDEX(pullid!A$2:A$13,MATCH(lehmad!$C249,pullid!$B$2:$B$13,0))</f>
        <v>LANCELOT-ET</v>
      </c>
      <c r="G249">
        <f>INDEX(pullid!C$2:C$13,MATCH(lehmad!$C249,pullid!$B$2:$B$13,0))</f>
        <v>1998</v>
      </c>
      <c r="H249">
        <f>INDEX(pullid!E$2:E$13,MATCH(lehmad!$C249,pullid!$B$2:$B$13,0))</f>
        <v>126</v>
      </c>
      <c r="I249">
        <f>INDEX(pullid!F$2:F$13,MATCH(lehmad!$C249,pullid!$B$2:$B$13,0))</f>
        <v>107</v>
      </c>
      <c r="J249">
        <f>INDEX(pullid!G$2:G$13,MATCH(lehmad!$C249,pullid!$B$2:$B$13,0))</f>
        <v>110</v>
      </c>
      <c r="K249">
        <f>INDEX(pullid!H$2:H$13,MATCH(lehmad!$C249,pullid!$B$2:$B$13,0))</f>
        <v>122</v>
      </c>
      <c r="L249">
        <f>INDEX(pullid!I$2:I$13,MATCH(lehmad!$C249,pullid!$B$2:$B$13,0))</f>
        <v>100</v>
      </c>
      <c r="M249">
        <f>INDEX(pullid!J$2:J$13,MATCH(lehmad!$C249,pullid!$B$2:$B$13,0))</f>
        <v>117</v>
      </c>
    </row>
    <row r="250" spans="1:13" x14ac:dyDescent="0.25">
      <c r="A250" s="2" t="s">
        <v>449</v>
      </c>
      <c r="B250" s="1">
        <v>38965</v>
      </c>
      <c r="C250">
        <v>65210</v>
      </c>
      <c r="D250">
        <v>115</v>
      </c>
      <c r="E250">
        <v>1</v>
      </c>
      <c r="F250" t="str">
        <f>INDEX(pullid!A$2:A$13,MATCH(lehmad!$C250,pullid!$B$2:$B$13,0))</f>
        <v>LANCELOT-ET</v>
      </c>
      <c r="G250">
        <f>INDEX(pullid!C$2:C$13,MATCH(lehmad!$C250,pullid!$B$2:$B$13,0))</f>
        <v>1998</v>
      </c>
      <c r="H250">
        <f>INDEX(pullid!E$2:E$13,MATCH(lehmad!$C250,pullid!$B$2:$B$13,0))</f>
        <v>126</v>
      </c>
      <c r="I250">
        <f>INDEX(pullid!F$2:F$13,MATCH(lehmad!$C250,pullid!$B$2:$B$13,0))</f>
        <v>107</v>
      </c>
      <c r="J250">
        <f>INDEX(pullid!G$2:G$13,MATCH(lehmad!$C250,pullid!$B$2:$B$13,0))</f>
        <v>110</v>
      </c>
      <c r="K250">
        <f>INDEX(pullid!H$2:H$13,MATCH(lehmad!$C250,pullid!$B$2:$B$13,0))</f>
        <v>122</v>
      </c>
      <c r="L250">
        <f>INDEX(pullid!I$2:I$13,MATCH(lehmad!$C250,pullid!$B$2:$B$13,0))</f>
        <v>100</v>
      </c>
      <c r="M250">
        <f>INDEX(pullid!J$2:J$13,MATCH(lehmad!$C250,pullid!$B$2:$B$13,0))</f>
        <v>117</v>
      </c>
    </row>
    <row r="251" spans="1:13" x14ac:dyDescent="0.25">
      <c r="A251" s="2" t="s">
        <v>450</v>
      </c>
      <c r="B251" s="1">
        <v>38966</v>
      </c>
      <c r="C251">
        <v>56172</v>
      </c>
      <c r="D251">
        <v>106</v>
      </c>
      <c r="E251">
        <v>1</v>
      </c>
      <c r="F251" t="str">
        <f>INDEX(pullid!A$2:A$13,MATCH(lehmad!$C251,pullid!$B$2:$B$13,0))</f>
        <v>DYNASTY-ET</v>
      </c>
      <c r="G251">
        <f>INDEX(pullid!C$2:C$13,MATCH(lehmad!$C251,pullid!$B$2:$B$13,0))</f>
        <v>1998</v>
      </c>
      <c r="H251">
        <f>INDEX(pullid!E$2:E$13,MATCH(lehmad!$C251,pullid!$B$2:$B$13,0))</f>
        <v>124</v>
      </c>
      <c r="I251">
        <f>INDEX(pullid!F$2:F$13,MATCH(lehmad!$C251,pullid!$B$2:$B$13,0))</f>
        <v>92</v>
      </c>
      <c r="J251">
        <f>INDEX(pullid!G$2:G$13,MATCH(lehmad!$C251,pullid!$B$2:$B$13,0))</f>
        <v>90</v>
      </c>
      <c r="K251">
        <f>INDEX(pullid!H$2:H$13,MATCH(lehmad!$C251,pullid!$B$2:$B$13,0))</f>
        <v>108</v>
      </c>
      <c r="L251">
        <f>INDEX(pullid!I$2:I$13,MATCH(lehmad!$C251,pullid!$B$2:$B$13,0))</f>
        <v>87</v>
      </c>
      <c r="M251">
        <f>INDEX(pullid!J$2:J$13,MATCH(lehmad!$C251,pullid!$B$2:$B$13,0))</f>
        <v>97</v>
      </c>
    </row>
    <row r="252" spans="1:13" x14ac:dyDescent="0.25">
      <c r="A252" s="2" t="s">
        <v>451</v>
      </c>
      <c r="B252" s="1">
        <v>38970</v>
      </c>
      <c r="C252">
        <v>65210</v>
      </c>
      <c r="D252">
        <v>126</v>
      </c>
      <c r="E252">
        <v>1</v>
      </c>
      <c r="F252" t="str">
        <f>INDEX(pullid!A$2:A$13,MATCH(lehmad!$C252,pullid!$B$2:$B$13,0))</f>
        <v>LANCELOT-ET</v>
      </c>
      <c r="G252">
        <f>INDEX(pullid!C$2:C$13,MATCH(lehmad!$C252,pullid!$B$2:$B$13,0))</f>
        <v>1998</v>
      </c>
      <c r="H252">
        <f>INDEX(pullid!E$2:E$13,MATCH(lehmad!$C252,pullid!$B$2:$B$13,0))</f>
        <v>126</v>
      </c>
      <c r="I252">
        <f>INDEX(pullid!F$2:F$13,MATCH(lehmad!$C252,pullid!$B$2:$B$13,0))</f>
        <v>107</v>
      </c>
      <c r="J252">
        <f>INDEX(pullid!G$2:G$13,MATCH(lehmad!$C252,pullid!$B$2:$B$13,0))</f>
        <v>110</v>
      </c>
      <c r="K252">
        <f>INDEX(pullid!H$2:H$13,MATCH(lehmad!$C252,pullid!$B$2:$B$13,0))</f>
        <v>122</v>
      </c>
      <c r="L252">
        <f>INDEX(pullid!I$2:I$13,MATCH(lehmad!$C252,pullid!$B$2:$B$13,0))</f>
        <v>100</v>
      </c>
      <c r="M252">
        <f>INDEX(pullid!J$2:J$13,MATCH(lehmad!$C252,pullid!$B$2:$B$13,0))</f>
        <v>117</v>
      </c>
    </row>
    <row r="253" spans="1:13" x14ac:dyDescent="0.25">
      <c r="A253" s="2" t="s">
        <v>452</v>
      </c>
      <c r="B253" s="1">
        <v>38970</v>
      </c>
      <c r="C253">
        <v>56172</v>
      </c>
      <c r="D253">
        <v>113</v>
      </c>
      <c r="E253">
        <v>0.93799999999999994</v>
      </c>
      <c r="F253" t="str">
        <f>INDEX(pullid!A$2:A$13,MATCH(lehmad!$C253,pullid!$B$2:$B$13,0))</f>
        <v>DYNASTY-ET</v>
      </c>
      <c r="G253">
        <f>INDEX(pullid!C$2:C$13,MATCH(lehmad!$C253,pullid!$B$2:$B$13,0))</f>
        <v>1998</v>
      </c>
      <c r="H253">
        <f>INDEX(pullid!E$2:E$13,MATCH(lehmad!$C253,pullid!$B$2:$B$13,0))</f>
        <v>124</v>
      </c>
      <c r="I253">
        <f>INDEX(pullid!F$2:F$13,MATCH(lehmad!$C253,pullid!$B$2:$B$13,0))</f>
        <v>92</v>
      </c>
      <c r="J253">
        <f>INDEX(pullid!G$2:G$13,MATCH(lehmad!$C253,pullid!$B$2:$B$13,0))</f>
        <v>90</v>
      </c>
      <c r="K253">
        <f>INDEX(pullid!H$2:H$13,MATCH(lehmad!$C253,pullid!$B$2:$B$13,0))</f>
        <v>108</v>
      </c>
      <c r="L253">
        <f>INDEX(pullid!I$2:I$13,MATCH(lehmad!$C253,pullid!$B$2:$B$13,0))</f>
        <v>87</v>
      </c>
      <c r="M253">
        <f>INDEX(pullid!J$2:J$13,MATCH(lehmad!$C253,pullid!$B$2:$B$13,0))</f>
        <v>97</v>
      </c>
    </row>
    <row r="254" spans="1:13" x14ac:dyDescent="0.25">
      <c r="A254" s="2" t="s">
        <v>453</v>
      </c>
      <c r="B254" s="1">
        <v>38972</v>
      </c>
      <c r="C254">
        <v>65210</v>
      </c>
      <c r="D254">
        <v>111</v>
      </c>
      <c r="E254">
        <v>0.92300000000000004</v>
      </c>
      <c r="F254" t="str">
        <f>INDEX(pullid!A$2:A$13,MATCH(lehmad!$C254,pullid!$B$2:$B$13,0))</f>
        <v>LANCELOT-ET</v>
      </c>
      <c r="G254">
        <f>INDEX(pullid!C$2:C$13,MATCH(lehmad!$C254,pullid!$B$2:$B$13,0))</f>
        <v>1998</v>
      </c>
      <c r="H254">
        <f>INDEX(pullid!E$2:E$13,MATCH(lehmad!$C254,pullid!$B$2:$B$13,0))</f>
        <v>126</v>
      </c>
      <c r="I254">
        <f>INDEX(pullid!F$2:F$13,MATCH(lehmad!$C254,pullid!$B$2:$B$13,0))</f>
        <v>107</v>
      </c>
      <c r="J254">
        <f>INDEX(pullid!G$2:G$13,MATCH(lehmad!$C254,pullid!$B$2:$B$13,0))</f>
        <v>110</v>
      </c>
      <c r="K254">
        <f>INDEX(pullid!H$2:H$13,MATCH(lehmad!$C254,pullid!$B$2:$B$13,0))</f>
        <v>122</v>
      </c>
      <c r="L254">
        <f>INDEX(pullid!I$2:I$13,MATCH(lehmad!$C254,pullid!$B$2:$B$13,0))</f>
        <v>100</v>
      </c>
      <c r="M254">
        <f>INDEX(pullid!J$2:J$13,MATCH(lehmad!$C254,pullid!$B$2:$B$13,0))</f>
        <v>117</v>
      </c>
    </row>
    <row r="255" spans="1:13" x14ac:dyDescent="0.25">
      <c r="A255" s="2" t="s">
        <v>454</v>
      </c>
      <c r="B255" s="1">
        <v>38974</v>
      </c>
      <c r="C255">
        <v>65210</v>
      </c>
      <c r="D255">
        <v>128</v>
      </c>
      <c r="E255">
        <v>1</v>
      </c>
      <c r="F255" t="str">
        <f>INDEX(pullid!A$2:A$13,MATCH(lehmad!$C255,pullid!$B$2:$B$13,0))</f>
        <v>LANCELOT-ET</v>
      </c>
      <c r="G255">
        <f>INDEX(pullid!C$2:C$13,MATCH(lehmad!$C255,pullid!$B$2:$B$13,0))</f>
        <v>1998</v>
      </c>
      <c r="H255">
        <f>INDEX(pullid!E$2:E$13,MATCH(lehmad!$C255,pullid!$B$2:$B$13,0))</f>
        <v>126</v>
      </c>
      <c r="I255">
        <f>INDEX(pullid!F$2:F$13,MATCH(lehmad!$C255,pullid!$B$2:$B$13,0))</f>
        <v>107</v>
      </c>
      <c r="J255">
        <f>INDEX(pullid!G$2:G$13,MATCH(lehmad!$C255,pullid!$B$2:$B$13,0))</f>
        <v>110</v>
      </c>
      <c r="K255">
        <f>INDEX(pullid!H$2:H$13,MATCH(lehmad!$C255,pullid!$B$2:$B$13,0))</f>
        <v>122</v>
      </c>
      <c r="L255">
        <f>INDEX(pullid!I$2:I$13,MATCH(lehmad!$C255,pullid!$B$2:$B$13,0))</f>
        <v>100</v>
      </c>
      <c r="M255">
        <f>INDEX(pullid!J$2:J$13,MATCH(lehmad!$C255,pullid!$B$2:$B$13,0))</f>
        <v>117</v>
      </c>
    </row>
    <row r="256" spans="1:13" x14ac:dyDescent="0.25">
      <c r="A256" s="2" t="s">
        <v>455</v>
      </c>
      <c r="B256" s="1">
        <v>38974</v>
      </c>
      <c r="C256">
        <v>65210</v>
      </c>
      <c r="D256">
        <v>111</v>
      </c>
      <c r="E256">
        <v>1</v>
      </c>
      <c r="F256" t="str">
        <f>INDEX(pullid!A$2:A$13,MATCH(lehmad!$C256,pullid!$B$2:$B$13,0))</f>
        <v>LANCELOT-ET</v>
      </c>
      <c r="G256">
        <f>INDEX(pullid!C$2:C$13,MATCH(lehmad!$C256,pullid!$B$2:$B$13,0))</f>
        <v>1998</v>
      </c>
      <c r="H256">
        <f>INDEX(pullid!E$2:E$13,MATCH(lehmad!$C256,pullid!$B$2:$B$13,0))</f>
        <v>126</v>
      </c>
      <c r="I256">
        <f>INDEX(pullid!F$2:F$13,MATCH(lehmad!$C256,pullid!$B$2:$B$13,0))</f>
        <v>107</v>
      </c>
      <c r="J256">
        <f>INDEX(pullid!G$2:G$13,MATCH(lehmad!$C256,pullid!$B$2:$B$13,0))</f>
        <v>110</v>
      </c>
      <c r="K256">
        <f>INDEX(pullid!H$2:H$13,MATCH(lehmad!$C256,pullid!$B$2:$B$13,0))</f>
        <v>122</v>
      </c>
      <c r="L256">
        <f>INDEX(pullid!I$2:I$13,MATCH(lehmad!$C256,pullid!$B$2:$B$13,0))</f>
        <v>100</v>
      </c>
      <c r="M256">
        <f>INDEX(pullid!J$2:J$13,MATCH(lehmad!$C256,pullid!$B$2:$B$13,0))</f>
        <v>117</v>
      </c>
    </row>
    <row r="257" spans="1:13" x14ac:dyDescent="0.25">
      <c r="A257" s="2" t="s">
        <v>456</v>
      </c>
      <c r="B257" s="1">
        <v>38974</v>
      </c>
      <c r="C257">
        <v>65210</v>
      </c>
      <c r="D257">
        <v>115</v>
      </c>
      <c r="E257">
        <v>1</v>
      </c>
      <c r="F257" t="str">
        <f>INDEX(pullid!A$2:A$13,MATCH(lehmad!$C257,pullid!$B$2:$B$13,0))</f>
        <v>LANCELOT-ET</v>
      </c>
      <c r="G257">
        <f>INDEX(pullid!C$2:C$13,MATCH(lehmad!$C257,pullid!$B$2:$B$13,0))</f>
        <v>1998</v>
      </c>
      <c r="H257">
        <f>INDEX(pullid!E$2:E$13,MATCH(lehmad!$C257,pullid!$B$2:$B$13,0))</f>
        <v>126</v>
      </c>
      <c r="I257">
        <f>INDEX(pullid!F$2:F$13,MATCH(lehmad!$C257,pullid!$B$2:$B$13,0))</f>
        <v>107</v>
      </c>
      <c r="J257">
        <f>INDEX(pullid!G$2:G$13,MATCH(lehmad!$C257,pullid!$B$2:$B$13,0))</f>
        <v>110</v>
      </c>
      <c r="K257">
        <f>INDEX(pullid!H$2:H$13,MATCH(lehmad!$C257,pullid!$B$2:$B$13,0))</f>
        <v>122</v>
      </c>
      <c r="L257">
        <f>INDEX(pullid!I$2:I$13,MATCH(lehmad!$C257,pullid!$B$2:$B$13,0))</f>
        <v>100</v>
      </c>
      <c r="M257">
        <f>INDEX(pullid!J$2:J$13,MATCH(lehmad!$C257,pullid!$B$2:$B$13,0))</f>
        <v>117</v>
      </c>
    </row>
    <row r="258" spans="1:13" x14ac:dyDescent="0.25">
      <c r="A258" s="2" t="s">
        <v>457</v>
      </c>
      <c r="B258" s="1">
        <v>38975</v>
      </c>
      <c r="C258">
        <v>65210</v>
      </c>
      <c r="D258">
        <v>128</v>
      </c>
      <c r="E258">
        <v>1</v>
      </c>
      <c r="F258" t="str">
        <f>INDEX(pullid!A$2:A$13,MATCH(lehmad!$C258,pullid!$B$2:$B$13,0))</f>
        <v>LANCELOT-ET</v>
      </c>
      <c r="G258">
        <f>INDEX(pullid!C$2:C$13,MATCH(lehmad!$C258,pullid!$B$2:$B$13,0))</f>
        <v>1998</v>
      </c>
      <c r="H258">
        <f>INDEX(pullid!E$2:E$13,MATCH(lehmad!$C258,pullid!$B$2:$B$13,0))</f>
        <v>126</v>
      </c>
      <c r="I258">
        <f>INDEX(pullid!F$2:F$13,MATCH(lehmad!$C258,pullid!$B$2:$B$13,0))</f>
        <v>107</v>
      </c>
      <c r="J258">
        <f>INDEX(pullid!G$2:G$13,MATCH(lehmad!$C258,pullid!$B$2:$B$13,0))</f>
        <v>110</v>
      </c>
      <c r="K258">
        <f>INDEX(pullid!H$2:H$13,MATCH(lehmad!$C258,pullid!$B$2:$B$13,0))</f>
        <v>122</v>
      </c>
      <c r="L258">
        <f>INDEX(pullid!I$2:I$13,MATCH(lehmad!$C258,pullid!$B$2:$B$13,0))</f>
        <v>100</v>
      </c>
      <c r="M258">
        <f>INDEX(pullid!J$2:J$13,MATCH(lehmad!$C258,pullid!$B$2:$B$13,0))</f>
        <v>117</v>
      </c>
    </row>
    <row r="259" spans="1:13" x14ac:dyDescent="0.25">
      <c r="A259" s="2" t="s">
        <v>458</v>
      </c>
      <c r="B259" s="1">
        <v>38976</v>
      </c>
      <c r="C259">
        <v>65210</v>
      </c>
      <c r="D259">
        <v>105</v>
      </c>
      <c r="E259">
        <v>0.93799999999999994</v>
      </c>
      <c r="F259" t="str">
        <f>INDEX(pullid!A$2:A$13,MATCH(lehmad!$C259,pullid!$B$2:$B$13,0))</f>
        <v>LANCELOT-ET</v>
      </c>
      <c r="G259">
        <f>INDEX(pullid!C$2:C$13,MATCH(lehmad!$C259,pullid!$B$2:$B$13,0))</f>
        <v>1998</v>
      </c>
      <c r="H259">
        <f>INDEX(pullid!E$2:E$13,MATCH(lehmad!$C259,pullid!$B$2:$B$13,0))</f>
        <v>126</v>
      </c>
      <c r="I259">
        <f>INDEX(pullid!F$2:F$13,MATCH(lehmad!$C259,pullid!$B$2:$B$13,0))</f>
        <v>107</v>
      </c>
      <c r="J259">
        <f>INDEX(pullid!G$2:G$13,MATCH(lehmad!$C259,pullid!$B$2:$B$13,0))</f>
        <v>110</v>
      </c>
      <c r="K259">
        <f>INDEX(pullid!H$2:H$13,MATCH(lehmad!$C259,pullid!$B$2:$B$13,0))</f>
        <v>122</v>
      </c>
      <c r="L259">
        <f>INDEX(pullid!I$2:I$13,MATCH(lehmad!$C259,pullid!$B$2:$B$13,0))</f>
        <v>100</v>
      </c>
      <c r="M259">
        <f>INDEX(pullid!J$2:J$13,MATCH(lehmad!$C259,pullid!$B$2:$B$13,0))</f>
        <v>117</v>
      </c>
    </row>
    <row r="260" spans="1:13" x14ac:dyDescent="0.25">
      <c r="A260" s="2" t="s">
        <v>459</v>
      </c>
      <c r="B260" s="1">
        <v>38976</v>
      </c>
      <c r="C260">
        <v>56172</v>
      </c>
      <c r="D260">
        <v>97</v>
      </c>
      <c r="E260">
        <v>0.875</v>
      </c>
      <c r="F260" t="str">
        <f>INDEX(pullid!A$2:A$13,MATCH(lehmad!$C260,pullid!$B$2:$B$13,0))</f>
        <v>DYNASTY-ET</v>
      </c>
      <c r="G260">
        <f>INDEX(pullid!C$2:C$13,MATCH(lehmad!$C260,pullid!$B$2:$B$13,0))</f>
        <v>1998</v>
      </c>
      <c r="H260">
        <f>INDEX(pullid!E$2:E$13,MATCH(lehmad!$C260,pullid!$B$2:$B$13,0))</f>
        <v>124</v>
      </c>
      <c r="I260">
        <f>INDEX(pullid!F$2:F$13,MATCH(lehmad!$C260,pullid!$B$2:$B$13,0))</f>
        <v>92</v>
      </c>
      <c r="J260">
        <f>INDEX(pullid!G$2:G$13,MATCH(lehmad!$C260,pullid!$B$2:$B$13,0))</f>
        <v>90</v>
      </c>
      <c r="K260">
        <f>INDEX(pullid!H$2:H$13,MATCH(lehmad!$C260,pullid!$B$2:$B$13,0))</f>
        <v>108</v>
      </c>
      <c r="L260">
        <f>INDEX(pullid!I$2:I$13,MATCH(lehmad!$C260,pullid!$B$2:$B$13,0))</f>
        <v>87</v>
      </c>
      <c r="M260">
        <f>INDEX(pullid!J$2:J$13,MATCH(lehmad!$C260,pullid!$B$2:$B$13,0))</f>
        <v>97</v>
      </c>
    </row>
    <row r="261" spans="1:13" x14ac:dyDescent="0.25">
      <c r="A261" s="2" t="s">
        <v>460</v>
      </c>
      <c r="B261" s="1">
        <v>38977</v>
      </c>
      <c r="C261">
        <v>65210</v>
      </c>
      <c r="D261" t="s">
        <v>635</v>
      </c>
      <c r="E261">
        <v>1</v>
      </c>
      <c r="F261" t="str">
        <f>INDEX(pullid!A$2:A$13,MATCH(lehmad!$C261,pullid!$B$2:$B$13,0))</f>
        <v>LANCELOT-ET</v>
      </c>
      <c r="G261">
        <f>INDEX(pullid!C$2:C$13,MATCH(lehmad!$C261,pullid!$B$2:$B$13,0))</f>
        <v>1998</v>
      </c>
      <c r="H261">
        <f>INDEX(pullid!E$2:E$13,MATCH(lehmad!$C261,pullid!$B$2:$B$13,0))</f>
        <v>126</v>
      </c>
      <c r="I261">
        <f>INDEX(pullid!F$2:F$13,MATCH(lehmad!$C261,pullid!$B$2:$B$13,0))</f>
        <v>107</v>
      </c>
      <c r="J261">
        <f>INDEX(pullid!G$2:G$13,MATCH(lehmad!$C261,pullid!$B$2:$B$13,0))</f>
        <v>110</v>
      </c>
      <c r="K261">
        <f>INDEX(pullid!H$2:H$13,MATCH(lehmad!$C261,pullid!$B$2:$B$13,0))</f>
        <v>122</v>
      </c>
      <c r="L261">
        <f>INDEX(pullid!I$2:I$13,MATCH(lehmad!$C261,pullid!$B$2:$B$13,0))</f>
        <v>100</v>
      </c>
      <c r="M261">
        <f>INDEX(pullid!J$2:J$13,MATCH(lehmad!$C261,pullid!$B$2:$B$13,0))</f>
        <v>117</v>
      </c>
    </row>
    <row r="262" spans="1:13" x14ac:dyDescent="0.25">
      <c r="A262" s="2" t="s">
        <v>461</v>
      </c>
      <c r="B262" s="1">
        <v>38978</v>
      </c>
      <c r="C262">
        <v>65210</v>
      </c>
      <c r="D262">
        <v>114</v>
      </c>
      <c r="E262">
        <v>1</v>
      </c>
      <c r="F262" t="str">
        <f>INDEX(pullid!A$2:A$13,MATCH(lehmad!$C262,pullid!$B$2:$B$13,0))</f>
        <v>LANCELOT-ET</v>
      </c>
      <c r="G262">
        <f>INDEX(pullid!C$2:C$13,MATCH(lehmad!$C262,pullid!$B$2:$B$13,0))</f>
        <v>1998</v>
      </c>
      <c r="H262">
        <f>INDEX(pullid!E$2:E$13,MATCH(lehmad!$C262,pullid!$B$2:$B$13,0))</f>
        <v>126</v>
      </c>
      <c r="I262">
        <f>INDEX(pullid!F$2:F$13,MATCH(lehmad!$C262,pullid!$B$2:$B$13,0))</f>
        <v>107</v>
      </c>
      <c r="J262">
        <f>INDEX(pullid!G$2:G$13,MATCH(lehmad!$C262,pullid!$B$2:$B$13,0))</f>
        <v>110</v>
      </c>
      <c r="K262">
        <f>INDEX(pullid!H$2:H$13,MATCH(lehmad!$C262,pullid!$B$2:$B$13,0))</f>
        <v>122</v>
      </c>
      <c r="L262">
        <f>INDEX(pullid!I$2:I$13,MATCH(lehmad!$C262,pullid!$B$2:$B$13,0))</f>
        <v>100</v>
      </c>
      <c r="M262">
        <f>INDEX(pullid!J$2:J$13,MATCH(lehmad!$C262,pullid!$B$2:$B$13,0))</f>
        <v>117</v>
      </c>
    </row>
    <row r="263" spans="1:13" x14ac:dyDescent="0.25">
      <c r="A263" s="2" t="s">
        <v>462</v>
      </c>
      <c r="B263" s="1">
        <v>38979</v>
      </c>
      <c r="C263">
        <v>56172</v>
      </c>
      <c r="D263">
        <v>106</v>
      </c>
      <c r="E263">
        <v>1</v>
      </c>
      <c r="F263" t="str">
        <f>INDEX(pullid!A$2:A$13,MATCH(lehmad!$C263,pullid!$B$2:$B$13,0))</f>
        <v>DYNASTY-ET</v>
      </c>
      <c r="G263">
        <f>INDEX(pullid!C$2:C$13,MATCH(lehmad!$C263,pullid!$B$2:$B$13,0))</f>
        <v>1998</v>
      </c>
      <c r="H263">
        <f>INDEX(pullid!E$2:E$13,MATCH(lehmad!$C263,pullid!$B$2:$B$13,0))</f>
        <v>124</v>
      </c>
      <c r="I263">
        <f>INDEX(pullid!F$2:F$13,MATCH(lehmad!$C263,pullid!$B$2:$B$13,0))</f>
        <v>92</v>
      </c>
      <c r="J263">
        <f>INDEX(pullid!G$2:G$13,MATCH(lehmad!$C263,pullid!$B$2:$B$13,0))</f>
        <v>90</v>
      </c>
      <c r="K263">
        <f>INDEX(pullid!H$2:H$13,MATCH(lehmad!$C263,pullid!$B$2:$B$13,0))</f>
        <v>108</v>
      </c>
      <c r="L263">
        <f>INDEX(pullid!I$2:I$13,MATCH(lehmad!$C263,pullid!$B$2:$B$13,0))</f>
        <v>87</v>
      </c>
      <c r="M263">
        <f>INDEX(pullid!J$2:J$13,MATCH(lehmad!$C263,pullid!$B$2:$B$13,0))</f>
        <v>97</v>
      </c>
    </row>
    <row r="264" spans="1:13" x14ac:dyDescent="0.25">
      <c r="A264" s="2" t="s">
        <v>463</v>
      </c>
      <c r="B264" s="1">
        <v>38979</v>
      </c>
      <c r="C264">
        <v>65210</v>
      </c>
      <c r="D264">
        <v>119</v>
      </c>
      <c r="E264">
        <v>1</v>
      </c>
      <c r="F264" t="str">
        <f>INDEX(pullid!A$2:A$13,MATCH(lehmad!$C264,pullid!$B$2:$B$13,0))</f>
        <v>LANCELOT-ET</v>
      </c>
      <c r="G264">
        <f>INDEX(pullid!C$2:C$13,MATCH(lehmad!$C264,pullid!$B$2:$B$13,0))</f>
        <v>1998</v>
      </c>
      <c r="H264">
        <f>INDEX(pullid!E$2:E$13,MATCH(lehmad!$C264,pullid!$B$2:$B$13,0))</f>
        <v>126</v>
      </c>
      <c r="I264">
        <f>INDEX(pullid!F$2:F$13,MATCH(lehmad!$C264,pullid!$B$2:$B$13,0))</f>
        <v>107</v>
      </c>
      <c r="J264">
        <f>INDEX(pullid!G$2:G$13,MATCH(lehmad!$C264,pullid!$B$2:$B$13,0))</f>
        <v>110</v>
      </c>
      <c r="K264">
        <f>INDEX(pullid!H$2:H$13,MATCH(lehmad!$C264,pullid!$B$2:$B$13,0))</f>
        <v>122</v>
      </c>
      <c r="L264">
        <f>INDEX(pullid!I$2:I$13,MATCH(lehmad!$C264,pullid!$B$2:$B$13,0))</f>
        <v>100</v>
      </c>
      <c r="M264">
        <f>INDEX(pullid!J$2:J$13,MATCH(lehmad!$C264,pullid!$B$2:$B$13,0))</f>
        <v>117</v>
      </c>
    </row>
    <row r="265" spans="1:13" x14ac:dyDescent="0.25">
      <c r="A265" s="2" t="s">
        <v>464</v>
      </c>
      <c r="B265" s="1">
        <v>38981</v>
      </c>
      <c r="C265">
        <v>56172</v>
      </c>
      <c r="D265">
        <v>100</v>
      </c>
      <c r="E265">
        <v>0.875</v>
      </c>
      <c r="F265" t="str">
        <f>INDEX(pullid!A$2:A$13,MATCH(lehmad!$C265,pullid!$B$2:$B$13,0))</f>
        <v>DYNASTY-ET</v>
      </c>
      <c r="G265">
        <f>INDEX(pullid!C$2:C$13,MATCH(lehmad!$C265,pullid!$B$2:$B$13,0))</f>
        <v>1998</v>
      </c>
      <c r="H265">
        <f>INDEX(pullid!E$2:E$13,MATCH(lehmad!$C265,pullid!$B$2:$B$13,0))</f>
        <v>124</v>
      </c>
      <c r="I265">
        <f>INDEX(pullid!F$2:F$13,MATCH(lehmad!$C265,pullid!$B$2:$B$13,0))</f>
        <v>92</v>
      </c>
      <c r="J265">
        <f>INDEX(pullid!G$2:G$13,MATCH(lehmad!$C265,pullid!$B$2:$B$13,0))</f>
        <v>90</v>
      </c>
      <c r="K265">
        <f>INDEX(pullid!H$2:H$13,MATCH(lehmad!$C265,pullid!$B$2:$B$13,0))</f>
        <v>108</v>
      </c>
      <c r="L265">
        <f>INDEX(pullid!I$2:I$13,MATCH(lehmad!$C265,pullid!$B$2:$B$13,0))</f>
        <v>87</v>
      </c>
      <c r="M265">
        <f>INDEX(pullid!J$2:J$13,MATCH(lehmad!$C265,pullid!$B$2:$B$13,0))</f>
        <v>97</v>
      </c>
    </row>
    <row r="266" spans="1:13" x14ac:dyDescent="0.25">
      <c r="A266" s="2" t="s">
        <v>465</v>
      </c>
      <c r="B266" s="1">
        <v>38984</v>
      </c>
      <c r="C266">
        <v>65210</v>
      </c>
      <c r="D266">
        <v>117</v>
      </c>
      <c r="E266">
        <v>1</v>
      </c>
      <c r="F266" t="str">
        <f>INDEX(pullid!A$2:A$13,MATCH(lehmad!$C266,pullid!$B$2:$B$13,0))</f>
        <v>LANCELOT-ET</v>
      </c>
      <c r="G266">
        <f>INDEX(pullid!C$2:C$13,MATCH(lehmad!$C266,pullid!$B$2:$B$13,0))</f>
        <v>1998</v>
      </c>
      <c r="H266">
        <f>INDEX(pullid!E$2:E$13,MATCH(lehmad!$C266,pullid!$B$2:$B$13,0))</f>
        <v>126</v>
      </c>
      <c r="I266">
        <f>INDEX(pullid!F$2:F$13,MATCH(lehmad!$C266,pullid!$B$2:$B$13,0))</f>
        <v>107</v>
      </c>
      <c r="J266">
        <f>INDEX(pullid!G$2:G$13,MATCH(lehmad!$C266,pullid!$B$2:$B$13,0))</f>
        <v>110</v>
      </c>
      <c r="K266">
        <f>INDEX(pullid!H$2:H$13,MATCH(lehmad!$C266,pullid!$B$2:$B$13,0))</f>
        <v>122</v>
      </c>
      <c r="L266">
        <f>INDEX(pullid!I$2:I$13,MATCH(lehmad!$C266,pullid!$B$2:$B$13,0))</f>
        <v>100</v>
      </c>
      <c r="M266">
        <f>INDEX(pullid!J$2:J$13,MATCH(lehmad!$C266,pullid!$B$2:$B$13,0))</f>
        <v>117</v>
      </c>
    </row>
    <row r="267" spans="1:13" x14ac:dyDescent="0.25">
      <c r="A267" s="2" t="s">
        <v>466</v>
      </c>
      <c r="B267" s="1">
        <v>38985</v>
      </c>
      <c r="C267">
        <v>65210</v>
      </c>
      <c r="D267">
        <v>133</v>
      </c>
      <c r="E267">
        <v>0.90700000000000003</v>
      </c>
      <c r="F267" t="str">
        <f>INDEX(pullid!A$2:A$13,MATCH(lehmad!$C267,pullid!$B$2:$B$13,0))</f>
        <v>LANCELOT-ET</v>
      </c>
      <c r="G267">
        <f>INDEX(pullid!C$2:C$13,MATCH(lehmad!$C267,pullid!$B$2:$B$13,0))</f>
        <v>1998</v>
      </c>
      <c r="H267">
        <f>INDEX(pullid!E$2:E$13,MATCH(lehmad!$C267,pullid!$B$2:$B$13,0))</f>
        <v>126</v>
      </c>
      <c r="I267">
        <f>INDEX(pullid!F$2:F$13,MATCH(lehmad!$C267,pullid!$B$2:$B$13,0))</f>
        <v>107</v>
      </c>
      <c r="J267">
        <f>INDEX(pullid!G$2:G$13,MATCH(lehmad!$C267,pullid!$B$2:$B$13,0))</f>
        <v>110</v>
      </c>
      <c r="K267">
        <f>INDEX(pullid!H$2:H$13,MATCH(lehmad!$C267,pullid!$B$2:$B$13,0))</f>
        <v>122</v>
      </c>
      <c r="L267">
        <f>INDEX(pullid!I$2:I$13,MATCH(lehmad!$C267,pullid!$B$2:$B$13,0))</f>
        <v>100</v>
      </c>
      <c r="M267">
        <f>INDEX(pullid!J$2:J$13,MATCH(lehmad!$C267,pullid!$B$2:$B$13,0))</f>
        <v>117</v>
      </c>
    </row>
    <row r="268" spans="1:13" x14ac:dyDescent="0.25">
      <c r="A268" s="2" t="s">
        <v>467</v>
      </c>
      <c r="B268" s="1">
        <v>38985</v>
      </c>
      <c r="C268">
        <v>56172</v>
      </c>
      <c r="D268">
        <v>113</v>
      </c>
      <c r="E268">
        <v>1</v>
      </c>
      <c r="F268" t="str">
        <f>INDEX(pullid!A$2:A$13,MATCH(lehmad!$C268,pullid!$B$2:$B$13,0))</f>
        <v>DYNASTY-ET</v>
      </c>
      <c r="G268">
        <f>INDEX(pullid!C$2:C$13,MATCH(lehmad!$C268,pullid!$B$2:$B$13,0))</f>
        <v>1998</v>
      </c>
      <c r="H268">
        <f>INDEX(pullid!E$2:E$13,MATCH(lehmad!$C268,pullid!$B$2:$B$13,0))</f>
        <v>124</v>
      </c>
      <c r="I268">
        <f>INDEX(pullid!F$2:F$13,MATCH(lehmad!$C268,pullid!$B$2:$B$13,0))</f>
        <v>92</v>
      </c>
      <c r="J268">
        <f>INDEX(pullid!G$2:G$13,MATCH(lehmad!$C268,pullid!$B$2:$B$13,0))</f>
        <v>90</v>
      </c>
      <c r="K268">
        <f>INDEX(pullid!H$2:H$13,MATCH(lehmad!$C268,pullid!$B$2:$B$13,0))</f>
        <v>108</v>
      </c>
      <c r="L268">
        <f>INDEX(pullid!I$2:I$13,MATCH(lehmad!$C268,pullid!$B$2:$B$13,0))</f>
        <v>87</v>
      </c>
      <c r="M268">
        <f>INDEX(pullid!J$2:J$13,MATCH(lehmad!$C268,pullid!$B$2:$B$13,0))</f>
        <v>97</v>
      </c>
    </row>
    <row r="269" spans="1:13" x14ac:dyDescent="0.25">
      <c r="A269" s="2" t="s">
        <v>468</v>
      </c>
      <c r="B269" s="1">
        <v>38988</v>
      </c>
      <c r="C269">
        <v>56172</v>
      </c>
      <c r="D269">
        <v>110</v>
      </c>
      <c r="E269">
        <v>1</v>
      </c>
      <c r="F269" t="str">
        <f>INDEX(pullid!A$2:A$13,MATCH(lehmad!$C269,pullid!$B$2:$B$13,0))</f>
        <v>DYNASTY-ET</v>
      </c>
      <c r="G269">
        <f>INDEX(pullid!C$2:C$13,MATCH(lehmad!$C269,pullid!$B$2:$B$13,0))</f>
        <v>1998</v>
      </c>
      <c r="H269">
        <f>INDEX(pullid!E$2:E$13,MATCH(lehmad!$C269,pullid!$B$2:$B$13,0))</f>
        <v>124</v>
      </c>
      <c r="I269">
        <f>INDEX(pullid!F$2:F$13,MATCH(lehmad!$C269,pullid!$B$2:$B$13,0))</f>
        <v>92</v>
      </c>
      <c r="J269">
        <f>INDEX(pullid!G$2:G$13,MATCH(lehmad!$C269,pullid!$B$2:$B$13,0))</f>
        <v>90</v>
      </c>
      <c r="K269">
        <f>INDEX(pullid!H$2:H$13,MATCH(lehmad!$C269,pullid!$B$2:$B$13,0))</f>
        <v>108</v>
      </c>
      <c r="L269">
        <f>INDEX(pullid!I$2:I$13,MATCH(lehmad!$C269,pullid!$B$2:$B$13,0))</f>
        <v>87</v>
      </c>
      <c r="M269">
        <f>INDEX(pullid!J$2:J$13,MATCH(lehmad!$C269,pullid!$B$2:$B$13,0))</f>
        <v>97</v>
      </c>
    </row>
    <row r="270" spans="1:13" x14ac:dyDescent="0.25">
      <c r="A270" s="2" t="s">
        <v>469</v>
      </c>
      <c r="B270" s="1">
        <v>38989</v>
      </c>
      <c r="C270">
        <v>65210</v>
      </c>
      <c r="D270">
        <v>117</v>
      </c>
      <c r="E270">
        <v>1</v>
      </c>
      <c r="F270" t="str">
        <f>INDEX(pullid!A$2:A$13,MATCH(lehmad!$C270,pullid!$B$2:$B$13,0))</f>
        <v>LANCELOT-ET</v>
      </c>
      <c r="G270">
        <f>INDEX(pullid!C$2:C$13,MATCH(lehmad!$C270,pullid!$B$2:$B$13,0))</f>
        <v>1998</v>
      </c>
      <c r="H270">
        <f>INDEX(pullid!E$2:E$13,MATCH(lehmad!$C270,pullid!$B$2:$B$13,0))</f>
        <v>126</v>
      </c>
      <c r="I270">
        <f>INDEX(pullid!F$2:F$13,MATCH(lehmad!$C270,pullid!$B$2:$B$13,0))</f>
        <v>107</v>
      </c>
      <c r="J270">
        <f>INDEX(pullid!G$2:G$13,MATCH(lehmad!$C270,pullid!$B$2:$B$13,0))</f>
        <v>110</v>
      </c>
      <c r="K270">
        <f>INDEX(pullid!H$2:H$13,MATCH(lehmad!$C270,pullid!$B$2:$B$13,0))</f>
        <v>122</v>
      </c>
      <c r="L270">
        <f>INDEX(pullid!I$2:I$13,MATCH(lehmad!$C270,pullid!$B$2:$B$13,0))</f>
        <v>100</v>
      </c>
      <c r="M270">
        <f>INDEX(pullid!J$2:J$13,MATCH(lehmad!$C270,pullid!$B$2:$B$13,0))</f>
        <v>117</v>
      </c>
    </row>
    <row r="271" spans="1:13" x14ac:dyDescent="0.25">
      <c r="A271" s="2" t="s">
        <v>470</v>
      </c>
      <c r="B271" s="1">
        <v>38991</v>
      </c>
      <c r="C271">
        <v>56172</v>
      </c>
      <c r="D271">
        <v>114</v>
      </c>
      <c r="E271">
        <v>1</v>
      </c>
      <c r="F271" t="str">
        <f>INDEX(pullid!A$2:A$13,MATCH(lehmad!$C271,pullid!$B$2:$B$13,0))</f>
        <v>DYNASTY-ET</v>
      </c>
      <c r="G271">
        <f>INDEX(pullid!C$2:C$13,MATCH(lehmad!$C271,pullid!$B$2:$B$13,0))</f>
        <v>1998</v>
      </c>
      <c r="H271">
        <f>INDEX(pullid!E$2:E$13,MATCH(lehmad!$C271,pullid!$B$2:$B$13,0))</f>
        <v>124</v>
      </c>
      <c r="I271">
        <f>INDEX(pullid!F$2:F$13,MATCH(lehmad!$C271,pullid!$B$2:$B$13,0))</f>
        <v>92</v>
      </c>
      <c r="J271">
        <f>INDEX(pullid!G$2:G$13,MATCH(lehmad!$C271,pullid!$B$2:$B$13,0))</f>
        <v>90</v>
      </c>
      <c r="K271">
        <f>INDEX(pullid!H$2:H$13,MATCH(lehmad!$C271,pullid!$B$2:$B$13,0))</f>
        <v>108</v>
      </c>
      <c r="L271">
        <f>INDEX(pullid!I$2:I$13,MATCH(lehmad!$C271,pullid!$B$2:$B$13,0))</f>
        <v>87</v>
      </c>
      <c r="M271">
        <f>INDEX(pullid!J$2:J$13,MATCH(lehmad!$C271,pullid!$B$2:$B$13,0))</f>
        <v>97</v>
      </c>
    </row>
    <row r="272" spans="1:13" x14ac:dyDescent="0.25">
      <c r="A272" s="2" t="s">
        <v>471</v>
      </c>
      <c r="B272" s="1">
        <v>38992</v>
      </c>
      <c r="C272">
        <v>65210</v>
      </c>
      <c r="D272">
        <v>117</v>
      </c>
      <c r="E272">
        <v>0.877</v>
      </c>
      <c r="F272" t="str">
        <f>INDEX(pullid!A$2:A$13,MATCH(lehmad!$C272,pullid!$B$2:$B$13,0))</f>
        <v>LANCELOT-ET</v>
      </c>
      <c r="G272">
        <f>INDEX(pullid!C$2:C$13,MATCH(lehmad!$C272,pullid!$B$2:$B$13,0))</f>
        <v>1998</v>
      </c>
      <c r="H272">
        <f>INDEX(pullid!E$2:E$13,MATCH(lehmad!$C272,pullid!$B$2:$B$13,0))</f>
        <v>126</v>
      </c>
      <c r="I272">
        <f>INDEX(pullid!F$2:F$13,MATCH(lehmad!$C272,pullid!$B$2:$B$13,0))</f>
        <v>107</v>
      </c>
      <c r="J272">
        <f>INDEX(pullid!G$2:G$13,MATCH(lehmad!$C272,pullid!$B$2:$B$13,0))</f>
        <v>110</v>
      </c>
      <c r="K272">
        <f>INDEX(pullid!H$2:H$13,MATCH(lehmad!$C272,pullid!$B$2:$B$13,0))</f>
        <v>122</v>
      </c>
      <c r="L272">
        <f>INDEX(pullid!I$2:I$13,MATCH(lehmad!$C272,pullid!$B$2:$B$13,0))</f>
        <v>100</v>
      </c>
      <c r="M272">
        <f>INDEX(pullid!J$2:J$13,MATCH(lehmad!$C272,pullid!$B$2:$B$13,0))</f>
        <v>117</v>
      </c>
    </row>
    <row r="273" spans="1:13" x14ac:dyDescent="0.25">
      <c r="A273" s="2" t="s">
        <v>472</v>
      </c>
      <c r="B273" s="1">
        <v>38995</v>
      </c>
      <c r="C273">
        <v>65210</v>
      </c>
      <c r="D273">
        <v>113</v>
      </c>
      <c r="E273">
        <v>0.875</v>
      </c>
      <c r="F273" t="str">
        <f>INDEX(pullid!A$2:A$13,MATCH(lehmad!$C273,pullid!$B$2:$B$13,0))</f>
        <v>LANCELOT-ET</v>
      </c>
      <c r="G273">
        <f>INDEX(pullid!C$2:C$13,MATCH(lehmad!$C273,pullid!$B$2:$B$13,0))</f>
        <v>1998</v>
      </c>
      <c r="H273">
        <f>INDEX(pullid!E$2:E$13,MATCH(lehmad!$C273,pullid!$B$2:$B$13,0))</f>
        <v>126</v>
      </c>
      <c r="I273">
        <f>INDEX(pullid!F$2:F$13,MATCH(lehmad!$C273,pullid!$B$2:$B$13,0))</f>
        <v>107</v>
      </c>
      <c r="J273">
        <f>INDEX(pullid!G$2:G$13,MATCH(lehmad!$C273,pullid!$B$2:$B$13,0))</f>
        <v>110</v>
      </c>
      <c r="K273">
        <f>INDEX(pullid!H$2:H$13,MATCH(lehmad!$C273,pullid!$B$2:$B$13,0))</f>
        <v>122</v>
      </c>
      <c r="L273">
        <f>INDEX(pullid!I$2:I$13,MATCH(lehmad!$C273,pullid!$B$2:$B$13,0))</f>
        <v>100</v>
      </c>
      <c r="M273">
        <f>INDEX(pullid!J$2:J$13,MATCH(lehmad!$C273,pullid!$B$2:$B$13,0))</f>
        <v>117</v>
      </c>
    </row>
    <row r="274" spans="1:13" x14ac:dyDescent="0.25">
      <c r="A274" s="2" t="s">
        <v>473</v>
      </c>
      <c r="B274" s="1">
        <v>38997</v>
      </c>
      <c r="C274">
        <v>65210</v>
      </c>
      <c r="D274">
        <v>120</v>
      </c>
      <c r="E274">
        <v>1</v>
      </c>
      <c r="F274" t="str">
        <f>INDEX(pullid!A$2:A$13,MATCH(lehmad!$C274,pullid!$B$2:$B$13,0))</f>
        <v>LANCELOT-ET</v>
      </c>
      <c r="G274">
        <f>INDEX(pullid!C$2:C$13,MATCH(lehmad!$C274,pullid!$B$2:$B$13,0))</f>
        <v>1998</v>
      </c>
      <c r="H274">
        <f>INDEX(pullid!E$2:E$13,MATCH(lehmad!$C274,pullid!$B$2:$B$13,0))</f>
        <v>126</v>
      </c>
      <c r="I274">
        <f>INDEX(pullid!F$2:F$13,MATCH(lehmad!$C274,pullid!$B$2:$B$13,0))</f>
        <v>107</v>
      </c>
      <c r="J274">
        <f>INDEX(pullid!G$2:G$13,MATCH(lehmad!$C274,pullid!$B$2:$B$13,0))</f>
        <v>110</v>
      </c>
      <c r="K274">
        <f>INDEX(pullid!H$2:H$13,MATCH(lehmad!$C274,pullid!$B$2:$B$13,0))</f>
        <v>122</v>
      </c>
      <c r="L274">
        <f>INDEX(pullid!I$2:I$13,MATCH(lehmad!$C274,pullid!$B$2:$B$13,0))</f>
        <v>100</v>
      </c>
      <c r="M274">
        <f>INDEX(pullid!J$2:J$13,MATCH(lehmad!$C274,pullid!$B$2:$B$13,0))</f>
        <v>117</v>
      </c>
    </row>
    <row r="275" spans="1:13" x14ac:dyDescent="0.25">
      <c r="A275" s="2" t="s">
        <v>474</v>
      </c>
      <c r="B275" s="1">
        <v>38997</v>
      </c>
      <c r="C275">
        <v>56172</v>
      </c>
      <c r="D275">
        <v>98</v>
      </c>
      <c r="E275">
        <v>1</v>
      </c>
      <c r="F275" t="str">
        <f>INDEX(pullid!A$2:A$13,MATCH(lehmad!$C275,pullid!$B$2:$B$13,0))</f>
        <v>DYNASTY-ET</v>
      </c>
      <c r="G275">
        <f>INDEX(pullid!C$2:C$13,MATCH(lehmad!$C275,pullid!$B$2:$B$13,0))</f>
        <v>1998</v>
      </c>
      <c r="H275">
        <f>INDEX(pullid!E$2:E$13,MATCH(lehmad!$C275,pullid!$B$2:$B$13,0))</f>
        <v>124</v>
      </c>
      <c r="I275">
        <f>INDEX(pullid!F$2:F$13,MATCH(lehmad!$C275,pullid!$B$2:$B$13,0))</f>
        <v>92</v>
      </c>
      <c r="J275">
        <f>INDEX(pullid!G$2:G$13,MATCH(lehmad!$C275,pullid!$B$2:$B$13,0))</f>
        <v>90</v>
      </c>
      <c r="K275">
        <f>INDEX(pullid!H$2:H$13,MATCH(lehmad!$C275,pullid!$B$2:$B$13,0))</f>
        <v>108</v>
      </c>
      <c r="L275">
        <f>INDEX(pullid!I$2:I$13,MATCH(lehmad!$C275,pullid!$B$2:$B$13,0))</f>
        <v>87</v>
      </c>
      <c r="M275">
        <f>INDEX(pullid!J$2:J$13,MATCH(lehmad!$C275,pullid!$B$2:$B$13,0))</f>
        <v>97</v>
      </c>
    </row>
    <row r="276" spans="1:13" x14ac:dyDescent="0.25">
      <c r="A276" s="2" t="s">
        <v>475</v>
      </c>
      <c r="B276" s="1">
        <v>38999</v>
      </c>
      <c r="C276">
        <v>65210</v>
      </c>
      <c r="D276">
        <v>113</v>
      </c>
      <c r="E276">
        <v>1</v>
      </c>
      <c r="F276" t="str">
        <f>INDEX(pullid!A$2:A$13,MATCH(lehmad!$C276,pullid!$B$2:$B$13,0))</f>
        <v>LANCELOT-ET</v>
      </c>
      <c r="G276">
        <f>INDEX(pullid!C$2:C$13,MATCH(lehmad!$C276,pullid!$B$2:$B$13,0))</f>
        <v>1998</v>
      </c>
      <c r="H276">
        <f>INDEX(pullid!E$2:E$13,MATCH(lehmad!$C276,pullid!$B$2:$B$13,0))</f>
        <v>126</v>
      </c>
      <c r="I276">
        <f>INDEX(pullid!F$2:F$13,MATCH(lehmad!$C276,pullid!$B$2:$B$13,0))</f>
        <v>107</v>
      </c>
      <c r="J276">
        <f>INDEX(pullid!G$2:G$13,MATCH(lehmad!$C276,pullid!$B$2:$B$13,0))</f>
        <v>110</v>
      </c>
      <c r="K276">
        <f>INDEX(pullid!H$2:H$13,MATCH(lehmad!$C276,pullid!$B$2:$B$13,0))</f>
        <v>122</v>
      </c>
      <c r="L276">
        <f>INDEX(pullid!I$2:I$13,MATCH(lehmad!$C276,pullid!$B$2:$B$13,0))</f>
        <v>100</v>
      </c>
      <c r="M276">
        <f>INDEX(pullid!J$2:J$13,MATCH(lehmad!$C276,pullid!$B$2:$B$13,0))</f>
        <v>117</v>
      </c>
    </row>
    <row r="277" spans="1:13" x14ac:dyDescent="0.25">
      <c r="A277" s="2" t="s">
        <v>476</v>
      </c>
      <c r="B277" s="1">
        <v>38999</v>
      </c>
      <c r="C277">
        <v>65210</v>
      </c>
      <c r="D277">
        <v>123</v>
      </c>
      <c r="E277">
        <v>0.83299999999999996</v>
      </c>
      <c r="F277" t="str">
        <f>INDEX(pullid!A$2:A$13,MATCH(lehmad!$C277,pullid!$B$2:$B$13,0))</f>
        <v>LANCELOT-ET</v>
      </c>
      <c r="G277">
        <f>INDEX(pullid!C$2:C$13,MATCH(lehmad!$C277,pullid!$B$2:$B$13,0))</f>
        <v>1998</v>
      </c>
      <c r="H277">
        <f>INDEX(pullid!E$2:E$13,MATCH(lehmad!$C277,pullid!$B$2:$B$13,0))</f>
        <v>126</v>
      </c>
      <c r="I277">
        <f>INDEX(pullid!F$2:F$13,MATCH(lehmad!$C277,pullid!$B$2:$B$13,0))</f>
        <v>107</v>
      </c>
      <c r="J277">
        <f>INDEX(pullid!G$2:G$13,MATCH(lehmad!$C277,pullid!$B$2:$B$13,0))</f>
        <v>110</v>
      </c>
      <c r="K277">
        <f>INDEX(pullid!H$2:H$13,MATCH(lehmad!$C277,pullid!$B$2:$B$13,0))</f>
        <v>122</v>
      </c>
      <c r="L277">
        <f>INDEX(pullid!I$2:I$13,MATCH(lehmad!$C277,pullid!$B$2:$B$13,0))</f>
        <v>100</v>
      </c>
      <c r="M277">
        <f>INDEX(pullid!J$2:J$13,MATCH(lehmad!$C277,pullid!$B$2:$B$13,0))</f>
        <v>117</v>
      </c>
    </row>
    <row r="278" spans="1:13" x14ac:dyDescent="0.25">
      <c r="A278" s="2" t="s">
        <v>477</v>
      </c>
      <c r="B278" s="1">
        <v>39001</v>
      </c>
      <c r="C278">
        <v>56172</v>
      </c>
      <c r="D278">
        <v>110</v>
      </c>
      <c r="E278">
        <v>0.876</v>
      </c>
      <c r="F278" t="str">
        <f>INDEX(pullid!A$2:A$13,MATCH(lehmad!$C278,pullid!$B$2:$B$13,0))</f>
        <v>DYNASTY-ET</v>
      </c>
      <c r="G278">
        <f>INDEX(pullid!C$2:C$13,MATCH(lehmad!$C278,pullid!$B$2:$B$13,0))</f>
        <v>1998</v>
      </c>
      <c r="H278">
        <f>INDEX(pullid!E$2:E$13,MATCH(lehmad!$C278,pullid!$B$2:$B$13,0))</f>
        <v>124</v>
      </c>
      <c r="I278">
        <f>INDEX(pullid!F$2:F$13,MATCH(lehmad!$C278,pullid!$B$2:$B$13,0))</f>
        <v>92</v>
      </c>
      <c r="J278">
        <f>INDEX(pullid!G$2:G$13,MATCH(lehmad!$C278,pullid!$B$2:$B$13,0))</f>
        <v>90</v>
      </c>
      <c r="K278">
        <f>INDEX(pullid!H$2:H$13,MATCH(lehmad!$C278,pullid!$B$2:$B$13,0))</f>
        <v>108</v>
      </c>
      <c r="L278">
        <f>INDEX(pullid!I$2:I$13,MATCH(lehmad!$C278,pullid!$B$2:$B$13,0))</f>
        <v>87</v>
      </c>
      <c r="M278">
        <f>INDEX(pullid!J$2:J$13,MATCH(lehmad!$C278,pullid!$B$2:$B$13,0))</f>
        <v>97</v>
      </c>
    </row>
    <row r="279" spans="1:13" x14ac:dyDescent="0.25">
      <c r="A279" s="2" t="s">
        <v>478</v>
      </c>
      <c r="B279" s="1">
        <v>39002</v>
      </c>
      <c r="C279">
        <v>56172</v>
      </c>
      <c r="D279">
        <v>106</v>
      </c>
      <c r="E279">
        <v>0.90700000000000003</v>
      </c>
      <c r="F279" t="str">
        <f>INDEX(pullid!A$2:A$13,MATCH(lehmad!$C279,pullid!$B$2:$B$13,0))</f>
        <v>DYNASTY-ET</v>
      </c>
      <c r="G279">
        <f>INDEX(pullid!C$2:C$13,MATCH(lehmad!$C279,pullid!$B$2:$B$13,0))</f>
        <v>1998</v>
      </c>
      <c r="H279">
        <f>INDEX(pullid!E$2:E$13,MATCH(lehmad!$C279,pullid!$B$2:$B$13,0))</f>
        <v>124</v>
      </c>
      <c r="I279">
        <f>INDEX(pullid!F$2:F$13,MATCH(lehmad!$C279,pullid!$B$2:$B$13,0))</f>
        <v>92</v>
      </c>
      <c r="J279">
        <f>INDEX(pullid!G$2:G$13,MATCH(lehmad!$C279,pullid!$B$2:$B$13,0))</f>
        <v>90</v>
      </c>
      <c r="K279">
        <f>INDEX(pullid!H$2:H$13,MATCH(lehmad!$C279,pullid!$B$2:$B$13,0))</f>
        <v>108</v>
      </c>
      <c r="L279">
        <f>INDEX(pullid!I$2:I$13,MATCH(lehmad!$C279,pullid!$B$2:$B$13,0))</f>
        <v>87</v>
      </c>
      <c r="M279">
        <f>INDEX(pullid!J$2:J$13,MATCH(lehmad!$C279,pullid!$B$2:$B$13,0))</f>
        <v>97</v>
      </c>
    </row>
    <row r="280" spans="1:13" x14ac:dyDescent="0.25">
      <c r="A280" s="2" t="s">
        <v>479</v>
      </c>
      <c r="B280" s="1">
        <v>39002</v>
      </c>
      <c r="C280">
        <v>65210</v>
      </c>
      <c r="D280">
        <v>124</v>
      </c>
      <c r="E280">
        <v>0.93799999999999994</v>
      </c>
      <c r="F280" t="str">
        <f>INDEX(pullid!A$2:A$13,MATCH(lehmad!$C280,pullid!$B$2:$B$13,0))</f>
        <v>LANCELOT-ET</v>
      </c>
      <c r="G280">
        <f>INDEX(pullid!C$2:C$13,MATCH(lehmad!$C280,pullid!$B$2:$B$13,0))</f>
        <v>1998</v>
      </c>
      <c r="H280">
        <f>INDEX(pullid!E$2:E$13,MATCH(lehmad!$C280,pullid!$B$2:$B$13,0))</f>
        <v>126</v>
      </c>
      <c r="I280">
        <f>INDEX(pullid!F$2:F$13,MATCH(lehmad!$C280,pullid!$B$2:$B$13,0))</f>
        <v>107</v>
      </c>
      <c r="J280">
        <f>INDEX(pullid!G$2:G$13,MATCH(lehmad!$C280,pullid!$B$2:$B$13,0))</f>
        <v>110</v>
      </c>
      <c r="K280">
        <f>INDEX(pullid!H$2:H$13,MATCH(lehmad!$C280,pullid!$B$2:$B$13,0))</f>
        <v>122</v>
      </c>
      <c r="L280">
        <f>INDEX(pullid!I$2:I$13,MATCH(lehmad!$C280,pullid!$B$2:$B$13,0))</f>
        <v>100</v>
      </c>
      <c r="M280">
        <f>INDEX(pullid!J$2:J$13,MATCH(lehmad!$C280,pullid!$B$2:$B$13,0))</f>
        <v>117</v>
      </c>
    </row>
    <row r="281" spans="1:13" x14ac:dyDescent="0.25">
      <c r="A281" s="2" t="s">
        <v>480</v>
      </c>
      <c r="B281" s="1">
        <v>39002</v>
      </c>
      <c r="C281">
        <v>56172</v>
      </c>
      <c r="D281">
        <v>115</v>
      </c>
      <c r="E281">
        <v>0.875</v>
      </c>
      <c r="F281" t="str">
        <f>INDEX(pullid!A$2:A$13,MATCH(lehmad!$C281,pullid!$B$2:$B$13,0))</f>
        <v>DYNASTY-ET</v>
      </c>
      <c r="G281">
        <f>INDEX(pullid!C$2:C$13,MATCH(lehmad!$C281,pullid!$B$2:$B$13,0))</f>
        <v>1998</v>
      </c>
      <c r="H281">
        <f>INDEX(pullid!E$2:E$13,MATCH(lehmad!$C281,pullid!$B$2:$B$13,0))</f>
        <v>124</v>
      </c>
      <c r="I281">
        <f>INDEX(pullid!F$2:F$13,MATCH(lehmad!$C281,pullid!$B$2:$B$13,0))</f>
        <v>92</v>
      </c>
      <c r="J281">
        <f>INDEX(pullid!G$2:G$13,MATCH(lehmad!$C281,pullid!$B$2:$B$13,0))</f>
        <v>90</v>
      </c>
      <c r="K281">
        <f>INDEX(pullid!H$2:H$13,MATCH(lehmad!$C281,pullid!$B$2:$B$13,0))</f>
        <v>108</v>
      </c>
      <c r="L281">
        <f>INDEX(pullid!I$2:I$13,MATCH(lehmad!$C281,pullid!$B$2:$B$13,0))</f>
        <v>87</v>
      </c>
      <c r="M281">
        <f>INDEX(pullid!J$2:J$13,MATCH(lehmad!$C281,pullid!$B$2:$B$13,0))</f>
        <v>97</v>
      </c>
    </row>
    <row r="282" spans="1:13" x14ac:dyDescent="0.25">
      <c r="A282" s="2" t="s">
        <v>481</v>
      </c>
      <c r="B282" s="1">
        <v>39005</v>
      </c>
      <c r="C282">
        <v>56172</v>
      </c>
      <c r="D282">
        <v>111</v>
      </c>
      <c r="E282">
        <v>1</v>
      </c>
      <c r="F282" t="str">
        <f>INDEX(pullid!A$2:A$13,MATCH(lehmad!$C282,pullid!$B$2:$B$13,0))</f>
        <v>DYNASTY-ET</v>
      </c>
      <c r="G282">
        <f>INDEX(pullid!C$2:C$13,MATCH(lehmad!$C282,pullid!$B$2:$B$13,0))</f>
        <v>1998</v>
      </c>
      <c r="H282">
        <f>INDEX(pullid!E$2:E$13,MATCH(lehmad!$C282,pullid!$B$2:$B$13,0))</f>
        <v>124</v>
      </c>
      <c r="I282">
        <f>INDEX(pullid!F$2:F$13,MATCH(lehmad!$C282,pullid!$B$2:$B$13,0))</f>
        <v>92</v>
      </c>
      <c r="J282">
        <f>INDEX(pullid!G$2:G$13,MATCH(lehmad!$C282,pullid!$B$2:$B$13,0))</f>
        <v>90</v>
      </c>
      <c r="K282">
        <f>INDEX(pullid!H$2:H$13,MATCH(lehmad!$C282,pullid!$B$2:$B$13,0))</f>
        <v>108</v>
      </c>
      <c r="L282">
        <f>INDEX(pullid!I$2:I$13,MATCH(lehmad!$C282,pullid!$B$2:$B$13,0))</f>
        <v>87</v>
      </c>
      <c r="M282">
        <f>INDEX(pullid!J$2:J$13,MATCH(lehmad!$C282,pullid!$B$2:$B$13,0))</f>
        <v>97</v>
      </c>
    </row>
    <row r="283" spans="1:13" x14ac:dyDescent="0.25">
      <c r="A283" s="2" t="s">
        <v>482</v>
      </c>
      <c r="B283" s="1">
        <v>39009</v>
      </c>
      <c r="C283">
        <v>56172</v>
      </c>
      <c r="D283">
        <v>107</v>
      </c>
      <c r="E283">
        <v>1</v>
      </c>
      <c r="F283" t="str">
        <f>INDEX(pullid!A$2:A$13,MATCH(lehmad!$C283,pullid!$B$2:$B$13,0))</f>
        <v>DYNASTY-ET</v>
      </c>
      <c r="G283">
        <f>INDEX(pullid!C$2:C$13,MATCH(lehmad!$C283,pullid!$B$2:$B$13,0))</f>
        <v>1998</v>
      </c>
      <c r="H283">
        <f>INDEX(pullid!E$2:E$13,MATCH(lehmad!$C283,pullid!$B$2:$B$13,0))</f>
        <v>124</v>
      </c>
      <c r="I283">
        <f>INDEX(pullid!F$2:F$13,MATCH(lehmad!$C283,pullid!$B$2:$B$13,0))</f>
        <v>92</v>
      </c>
      <c r="J283">
        <f>INDEX(pullid!G$2:G$13,MATCH(lehmad!$C283,pullid!$B$2:$B$13,0))</f>
        <v>90</v>
      </c>
      <c r="K283">
        <f>INDEX(pullid!H$2:H$13,MATCH(lehmad!$C283,pullid!$B$2:$B$13,0))</f>
        <v>108</v>
      </c>
      <c r="L283">
        <f>INDEX(pullid!I$2:I$13,MATCH(lehmad!$C283,pullid!$B$2:$B$13,0))</f>
        <v>87</v>
      </c>
      <c r="M283">
        <f>INDEX(pullid!J$2:J$13,MATCH(lehmad!$C283,pullid!$B$2:$B$13,0))</f>
        <v>97</v>
      </c>
    </row>
    <row r="284" spans="1:13" x14ac:dyDescent="0.25">
      <c r="A284" s="2" t="s">
        <v>483</v>
      </c>
      <c r="B284" s="1">
        <v>39010</v>
      </c>
      <c r="C284">
        <v>56172</v>
      </c>
      <c r="D284">
        <v>122</v>
      </c>
      <c r="E284">
        <v>1</v>
      </c>
      <c r="F284" t="str">
        <f>INDEX(pullid!A$2:A$13,MATCH(lehmad!$C284,pullid!$B$2:$B$13,0))</f>
        <v>DYNASTY-ET</v>
      </c>
      <c r="G284">
        <f>INDEX(pullid!C$2:C$13,MATCH(lehmad!$C284,pullid!$B$2:$B$13,0))</f>
        <v>1998</v>
      </c>
      <c r="H284">
        <f>INDEX(pullid!E$2:E$13,MATCH(lehmad!$C284,pullid!$B$2:$B$13,0))</f>
        <v>124</v>
      </c>
      <c r="I284">
        <f>INDEX(pullid!F$2:F$13,MATCH(lehmad!$C284,pullid!$B$2:$B$13,0))</f>
        <v>92</v>
      </c>
      <c r="J284">
        <f>INDEX(pullid!G$2:G$13,MATCH(lehmad!$C284,pullid!$B$2:$B$13,0))</f>
        <v>90</v>
      </c>
      <c r="K284">
        <f>INDEX(pullid!H$2:H$13,MATCH(lehmad!$C284,pullid!$B$2:$B$13,0))</f>
        <v>108</v>
      </c>
      <c r="L284">
        <f>INDEX(pullid!I$2:I$13,MATCH(lehmad!$C284,pullid!$B$2:$B$13,0))</f>
        <v>87</v>
      </c>
      <c r="M284">
        <f>INDEX(pullid!J$2:J$13,MATCH(lehmad!$C284,pullid!$B$2:$B$13,0))</f>
        <v>97</v>
      </c>
    </row>
    <row r="285" spans="1:13" x14ac:dyDescent="0.25">
      <c r="A285" s="2" t="s">
        <v>484</v>
      </c>
      <c r="B285" s="1">
        <v>39011</v>
      </c>
      <c r="C285">
        <v>56172</v>
      </c>
      <c r="D285">
        <v>113</v>
      </c>
      <c r="E285">
        <v>1</v>
      </c>
      <c r="F285" t="str">
        <f>INDEX(pullid!A$2:A$13,MATCH(lehmad!$C285,pullid!$B$2:$B$13,0))</f>
        <v>DYNASTY-ET</v>
      </c>
      <c r="G285">
        <f>INDEX(pullid!C$2:C$13,MATCH(lehmad!$C285,pullid!$B$2:$B$13,0))</f>
        <v>1998</v>
      </c>
      <c r="H285">
        <f>INDEX(pullid!E$2:E$13,MATCH(lehmad!$C285,pullid!$B$2:$B$13,0))</f>
        <v>124</v>
      </c>
      <c r="I285">
        <f>INDEX(pullid!F$2:F$13,MATCH(lehmad!$C285,pullid!$B$2:$B$13,0))</f>
        <v>92</v>
      </c>
      <c r="J285">
        <f>INDEX(pullid!G$2:G$13,MATCH(lehmad!$C285,pullid!$B$2:$B$13,0))</f>
        <v>90</v>
      </c>
      <c r="K285">
        <f>INDEX(pullid!H$2:H$13,MATCH(lehmad!$C285,pullid!$B$2:$B$13,0))</f>
        <v>108</v>
      </c>
      <c r="L285">
        <f>INDEX(pullid!I$2:I$13,MATCH(lehmad!$C285,pullid!$B$2:$B$13,0))</f>
        <v>87</v>
      </c>
      <c r="M285">
        <f>INDEX(pullid!J$2:J$13,MATCH(lehmad!$C285,pullid!$B$2:$B$13,0))</f>
        <v>97</v>
      </c>
    </row>
    <row r="286" spans="1:13" x14ac:dyDescent="0.25">
      <c r="A286" s="2" t="s">
        <v>485</v>
      </c>
      <c r="B286" s="1">
        <v>39012</v>
      </c>
      <c r="C286">
        <v>56172</v>
      </c>
      <c r="D286">
        <v>103</v>
      </c>
      <c r="E286">
        <v>1</v>
      </c>
      <c r="F286" t="str">
        <f>INDEX(pullid!A$2:A$13,MATCH(lehmad!$C286,pullid!$B$2:$B$13,0))</f>
        <v>DYNASTY-ET</v>
      </c>
      <c r="G286">
        <f>INDEX(pullid!C$2:C$13,MATCH(lehmad!$C286,pullid!$B$2:$B$13,0))</f>
        <v>1998</v>
      </c>
      <c r="H286">
        <f>INDEX(pullid!E$2:E$13,MATCH(lehmad!$C286,pullid!$B$2:$B$13,0))</f>
        <v>124</v>
      </c>
      <c r="I286">
        <f>INDEX(pullid!F$2:F$13,MATCH(lehmad!$C286,pullid!$B$2:$B$13,0))</f>
        <v>92</v>
      </c>
      <c r="J286">
        <f>INDEX(pullid!G$2:G$13,MATCH(lehmad!$C286,pullid!$B$2:$B$13,0))</f>
        <v>90</v>
      </c>
      <c r="K286">
        <f>INDEX(pullid!H$2:H$13,MATCH(lehmad!$C286,pullid!$B$2:$B$13,0))</f>
        <v>108</v>
      </c>
      <c r="L286">
        <f>INDEX(pullid!I$2:I$13,MATCH(lehmad!$C286,pullid!$B$2:$B$13,0))</f>
        <v>87</v>
      </c>
      <c r="M286">
        <f>INDEX(pullid!J$2:J$13,MATCH(lehmad!$C286,pullid!$B$2:$B$13,0))</f>
        <v>97</v>
      </c>
    </row>
    <row r="287" spans="1:13" x14ac:dyDescent="0.25">
      <c r="A287" s="2" t="s">
        <v>486</v>
      </c>
      <c r="B287" s="1">
        <v>39013</v>
      </c>
      <c r="C287">
        <v>56172</v>
      </c>
      <c r="D287">
        <v>100</v>
      </c>
      <c r="E287">
        <v>1</v>
      </c>
      <c r="F287" t="str">
        <f>INDEX(pullid!A$2:A$13,MATCH(lehmad!$C287,pullid!$B$2:$B$13,0))</f>
        <v>DYNASTY-ET</v>
      </c>
      <c r="G287">
        <f>INDEX(pullid!C$2:C$13,MATCH(lehmad!$C287,pullid!$B$2:$B$13,0))</f>
        <v>1998</v>
      </c>
      <c r="H287">
        <f>INDEX(pullid!E$2:E$13,MATCH(lehmad!$C287,pullid!$B$2:$B$13,0))</f>
        <v>124</v>
      </c>
      <c r="I287">
        <f>INDEX(pullid!F$2:F$13,MATCH(lehmad!$C287,pullid!$B$2:$B$13,0))</f>
        <v>92</v>
      </c>
      <c r="J287">
        <f>INDEX(pullid!G$2:G$13,MATCH(lehmad!$C287,pullid!$B$2:$B$13,0))</f>
        <v>90</v>
      </c>
      <c r="K287">
        <f>INDEX(pullid!H$2:H$13,MATCH(lehmad!$C287,pullid!$B$2:$B$13,0))</f>
        <v>108</v>
      </c>
      <c r="L287">
        <f>INDEX(pullid!I$2:I$13,MATCH(lehmad!$C287,pullid!$B$2:$B$13,0))</f>
        <v>87</v>
      </c>
      <c r="M287">
        <f>INDEX(pullid!J$2:J$13,MATCH(lehmad!$C287,pullid!$B$2:$B$13,0))</f>
        <v>97</v>
      </c>
    </row>
    <row r="288" spans="1:13" x14ac:dyDescent="0.25">
      <c r="A288" s="2" t="s">
        <v>487</v>
      </c>
      <c r="B288" s="1">
        <v>39019</v>
      </c>
      <c r="C288">
        <v>56172</v>
      </c>
      <c r="D288">
        <v>121</v>
      </c>
      <c r="E288">
        <v>0.93799999999999994</v>
      </c>
      <c r="F288" t="str">
        <f>INDEX(pullid!A$2:A$13,MATCH(lehmad!$C288,pullid!$B$2:$B$13,0))</f>
        <v>DYNASTY-ET</v>
      </c>
      <c r="G288">
        <f>INDEX(pullid!C$2:C$13,MATCH(lehmad!$C288,pullid!$B$2:$B$13,0))</f>
        <v>1998</v>
      </c>
      <c r="H288">
        <f>INDEX(pullid!E$2:E$13,MATCH(lehmad!$C288,pullid!$B$2:$B$13,0))</f>
        <v>124</v>
      </c>
      <c r="I288">
        <f>INDEX(pullid!F$2:F$13,MATCH(lehmad!$C288,pullid!$B$2:$B$13,0))</f>
        <v>92</v>
      </c>
      <c r="J288">
        <f>INDEX(pullid!G$2:G$13,MATCH(lehmad!$C288,pullid!$B$2:$B$13,0))</f>
        <v>90</v>
      </c>
      <c r="K288">
        <f>INDEX(pullid!H$2:H$13,MATCH(lehmad!$C288,pullid!$B$2:$B$13,0))</f>
        <v>108</v>
      </c>
      <c r="L288">
        <f>INDEX(pullid!I$2:I$13,MATCH(lehmad!$C288,pullid!$B$2:$B$13,0))</f>
        <v>87</v>
      </c>
      <c r="M288">
        <f>INDEX(pullid!J$2:J$13,MATCH(lehmad!$C288,pullid!$B$2:$B$13,0))</f>
        <v>97</v>
      </c>
    </row>
    <row r="289" spans="1:13" x14ac:dyDescent="0.25">
      <c r="A289" s="2" t="s">
        <v>488</v>
      </c>
      <c r="B289" s="1">
        <v>39020</v>
      </c>
      <c r="C289">
        <v>56172</v>
      </c>
      <c r="D289">
        <v>109</v>
      </c>
      <c r="E289">
        <v>1</v>
      </c>
      <c r="F289" t="str">
        <f>INDEX(pullid!A$2:A$13,MATCH(lehmad!$C289,pullid!$B$2:$B$13,0))</f>
        <v>DYNASTY-ET</v>
      </c>
      <c r="G289">
        <f>INDEX(pullid!C$2:C$13,MATCH(lehmad!$C289,pullid!$B$2:$B$13,0))</f>
        <v>1998</v>
      </c>
      <c r="H289">
        <f>INDEX(pullid!E$2:E$13,MATCH(lehmad!$C289,pullid!$B$2:$B$13,0))</f>
        <v>124</v>
      </c>
      <c r="I289">
        <f>INDEX(pullid!F$2:F$13,MATCH(lehmad!$C289,pullid!$B$2:$B$13,0))</f>
        <v>92</v>
      </c>
      <c r="J289">
        <f>INDEX(pullid!G$2:G$13,MATCH(lehmad!$C289,pullid!$B$2:$B$13,0))</f>
        <v>90</v>
      </c>
      <c r="K289">
        <f>INDEX(pullid!H$2:H$13,MATCH(lehmad!$C289,pullid!$B$2:$B$13,0))</f>
        <v>108</v>
      </c>
      <c r="L289">
        <f>INDEX(pullid!I$2:I$13,MATCH(lehmad!$C289,pullid!$B$2:$B$13,0))</f>
        <v>87</v>
      </c>
      <c r="M289">
        <f>INDEX(pullid!J$2:J$13,MATCH(lehmad!$C289,pullid!$B$2:$B$13,0))</f>
        <v>97</v>
      </c>
    </row>
    <row r="290" spans="1:13" x14ac:dyDescent="0.25">
      <c r="A290" s="2" t="s">
        <v>489</v>
      </c>
      <c r="B290" s="1">
        <v>39023</v>
      </c>
      <c r="C290">
        <v>56172</v>
      </c>
      <c r="D290">
        <v>100</v>
      </c>
      <c r="E290">
        <v>1</v>
      </c>
      <c r="F290" t="str">
        <f>INDEX(pullid!A$2:A$13,MATCH(lehmad!$C290,pullid!$B$2:$B$13,0))</f>
        <v>DYNASTY-ET</v>
      </c>
      <c r="G290">
        <f>INDEX(pullid!C$2:C$13,MATCH(lehmad!$C290,pullid!$B$2:$B$13,0))</f>
        <v>1998</v>
      </c>
      <c r="H290">
        <f>INDEX(pullid!E$2:E$13,MATCH(lehmad!$C290,pullid!$B$2:$B$13,0))</f>
        <v>124</v>
      </c>
      <c r="I290">
        <f>INDEX(pullid!F$2:F$13,MATCH(lehmad!$C290,pullid!$B$2:$B$13,0))</f>
        <v>92</v>
      </c>
      <c r="J290">
        <f>INDEX(pullid!G$2:G$13,MATCH(lehmad!$C290,pullid!$B$2:$B$13,0))</f>
        <v>90</v>
      </c>
      <c r="K290">
        <f>INDEX(pullid!H$2:H$13,MATCH(lehmad!$C290,pullid!$B$2:$B$13,0))</f>
        <v>108</v>
      </c>
      <c r="L290">
        <f>INDEX(pullid!I$2:I$13,MATCH(lehmad!$C290,pullid!$B$2:$B$13,0))</f>
        <v>87</v>
      </c>
      <c r="M290">
        <f>INDEX(pullid!J$2:J$13,MATCH(lehmad!$C290,pullid!$B$2:$B$13,0))</f>
        <v>97</v>
      </c>
    </row>
    <row r="291" spans="1:13" x14ac:dyDescent="0.25">
      <c r="A291" s="2" t="s">
        <v>490</v>
      </c>
      <c r="B291" s="1">
        <v>39025</v>
      </c>
      <c r="C291">
        <v>56172</v>
      </c>
      <c r="D291">
        <v>117</v>
      </c>
      <c r="E291">
        <v>1</v>
      </c>
      <c r="F291" t="str">
        <f>INDEX(pullid!A$2:A$13,MATCH(lehmad!$C291,pullid!$B$2:$B$13,0))</f>
        <v>DYNASTY-ET</v>
      </c>
      <c r="G291">
        <f>INDEX(pullid!C$2:C$13,MATCH(lehmad!$C291,pullid!$B$2:$B$13,0))</f>
        <v>1998</v>
      </c>
      <c r="H291">
        <f>INDEX(pullid!E$2:E$13,MATCH(lehmad!$C291,pullid!$B$2:$B$13,0))</f>
        <v>124</v>
      </c>
      <c r="I291">
        <f>INDEX(pullid!F$2:F$13,MATCH(lehmad!$C291,pullid!$B$2:$B$13,0))</f>
        <v>92</v>
      </c>
      <c r="J291">
        <f>INDEX(pullid!G$2:G$13,MATCH(lehmad!$C291,pullid!$B$2:$B$13,0))</f>
        <v>90</v>
      </c>
      <c r="K291">
        <f>INDEX(pullid!H$2:H$13,MATCH(lehmad!$C291,pullid!$B$2:$B$13,0))</f>
        <v>108</v>
      </c>
      <c r="L291">
        <f>INDEX(pullid!I$2:I$13,MATCH(lehmad!$C291,pullid!$B$2:$B$13,0))</f>
        <v>87</v>
      </c>
      <c r="M291">
        <f>INDEX(pullid!J$2:J$13,MATCH(lehmad!$C291,pullid!$B$2:$B$13,0))</f>
        <v>97</v>
      </c>
    </row>
    <row r="292" spans="1:13" x14ac:dyDescent="0.25">
      <c r="A292" s="2" t="s">
        <v>491</v>
      </c>
      <c r="B292" s="1">
        <v>39027</v>
      </c>
      <c r="C292">
        <v>56172</v>
      </c>
      <c r="D292">
        <v>114</v>
      </c>
      <c r="E292">
        <v>1</v>
      </c>
      <c r="F292" t="str">
        <f>INDEX(pullid!A$2:A$13,MATCH(lehmad!$C292,pullid!$B$2:$B$13,0))</f>
        <v>DYNASTY-ET</v>
      </c>
      <c r="G292">
        <f>INDEX(pullid!C$2:C$13,MATCH(lehmad!$C292,pullid!$B$2:$B$13,0))</f>
        <v>1998</v>
      </c>
      <c r="H292">
        <f>INDEX(pullid!E$2:E$13,MATCH(lehmad!$C292,pullid!$B$2:$B$13,0))</f>
        <v>124</v>
      </c>
      <c r="I292">
        <f>INDEX(pullid!F$2:F$13,MATCH(lehmad!$C292,pullid!$B$2:$B$13,0))</f>
        <v>92</v>
      </c>
      <c r="J292">
        <f>INDEX(pullid!G$2:G$13,MATCH(lehmad!$C292,pullid!$B$2:$B$13,0))</f>
        <v>90</v>
      </c>
      <c r="K292">
        <f>INDEX(pullid!H$2:H$13,MATCH(lehmad!$C292,pullid!$B$2:$B$13,0))</f>
        <v>108</v>
      </c>
      <c r="L292">
        <f>INDEX(pullid!I$2:I$13,MATCH(lehmad!$C292,pullid!$B$2:$B$13,0))</f>
        <v>87</v>
      </c>
      <c r="M292">
        <f>INDEX(pullid!J$2:J$13,MATCH(lehmad!$C292,pullid!$B$2:$B$13,0))</f>
        <v>97</v>
      </c>
    </row>
    <row r="293" spans="1:13" x14ac:dyDescent="0.25">
      <c r="A293" s="2" t="s">
        <v>492</v>
      </c>
      <c r="B293" s="1">
        <v>39029</v>
      </c>
      <c r="C293">
        <v>56172</v>
      </c>
      <c r="D293">
        <v>97</v>
      </c>
      <c r="E293">
        <v>0.875</v>
      </c>
      <c r="F293" t="str">
        <f>INDEX(pullid!A$2:A$13,MATCH(lehmad!$C293,pullid!$B$2:$B$13,0))</f>
        <v>DYNASTY-ET</v>
      </c>
      <c r="G293">
        <f>INDEX(pullid!C$2:C$13,MATCH(lehmad!$C293,pullid!$B$2:$B$13,0))</f>
        <v>1998</v>
      </c>
      <c r="H293">
        <f>INDEX(pullid!E$2:E$13,MATCH(lehmad!$C293,pullid!$B$2:$B$13,0))</f>
        <v>124</v>
      </c>
      <c r="I293">
        <f>INDEX(pullid!F$2:F$13,MATCH(lehmad!$C293,pullid!$B$2:$B$13,0))</f>
        <v>92</v>
      </c>
      <c r="J293">
        <f>INDEX(pullid!G$2:G$13,MATCH(lehmad!$C293,pullid!$B$2:$B$13,0))</f>
        <v>90</v>
      </c>
      <c r="K293">
        <f>INDEX(pullid!H$2:H$13,MATCH(lehmad!$C293,pullid!$B$2:$B$13,0))</f>
        <v>108</v>
      </c>
      <c r="L293">
        <f>INDEX(pullid!I$2:I$13,MATCH(lehmad!$C293,pullid!$B$2:$B$13,0))</f>
        <v>87</v>
      </c>
      <c r="M293">
        <f>INDEX(pullid!J$2:J$13,MATCH(lehmad!$C293,pullid!$B$2:$B$13,0))</f>
        <v>97</v>
      </c>
    </row>
    <row r="294" spans="1:13" x14ac:dyDescent="0.25">
      <c r="A294" s="2" t="s">
        <v>493</v>
      </c>
      <c r="B294" s="1">
        <v>39032</v>
      </c>
      <c r="C294">
        <v>56172</v>
      </c>
      <c r="D294">
        <v>115</v>
      </c>
      <c r="E294">
        <v>1</v>
      </c>
      <c r="F294" t="str">
        <f>INDEX(pullid!A$2:A$13,MATCH(lehmad!$C294,pullid!$B$2:$B$13,0))</f>
        <v>DYNASTY-ET</v>
      </c>
      <c r="G294">
        <f>INDEX(pullid!C$2:C$13,MATCH(lehmad!$C294,pullid!$B$2:$B$13,0))</f>
        <v>1998</v>
      </c>
      <c r="H294">
        <f>INDEX(pullid!E$2:E$13,MATCH(lehmad!$C294,pullid!$B$2:$B$13,0))</f>
        <v>124</v>
      </c>
      <c r="I294">
        <f>INDEX(pullid!F$2:F$13,MATCH(lehmad!$C294,pullid!$B$2:$B$13,0))</f>
        <v>92</v>
      </c>
      <c r="J294">
        <f>INDEX(pullid!G$2:G$13,MATCH(lehmad!$C294,pullid!$B$2:$B$13,0))</f>
        <v>90</v>
      </c>
      <c r="K294">
        <f>INDEX(pullid!H$2:H$13,MATCH(lehmad!$C294,pullid!$B$2:$B$13,0))</f>
        <v>108</v>
      </c>
      <c r="L294">
        <f>INDEX(pullid!I$2:I$13,MATCH(lehmad!$C294,pullid!$B$2:$B$13,0))</f>
        <v>87</v>
      </c>
      <c r="M294">
        <f>INDEX(pullid!J$2:J$13,MATCH(lehmad!$C294,pullid!$B$2:$B$13,0))</f>
        <v>97</v>
      </c>
    </row>
    <row r="295" spans="1:13" x14ac:dyDescent="0.25">
      <c r="A295" s="2" t="s">
        <v>494</v>
      </c>
      <c r="B295" s="1">
        <v>39032</v>
      </c>
      <c r="C295">
        <v>56172</v>
      </c>
      <c r="D295">
        <v>107</v>
      </c>
      <c r="E295">
        <v>1</v>
      </c>
      <c r="F295" t="str">
        <f>INDEX(pullid!A$2:A$13,MATCH(lehmad!$C295,pullid!$B$2:$B$13,0))</f>
        <v>DYNASTY-ET</v>
      </c>
      <c r="G295">
        <f>INDEX(pullid!C$2:C$13,MATCH(lehmad!$C295,pullid!$B$2:$B$13,0))</f>
        <v>1998</v>
      </c>
      <c r="H295">
        <f>INDEX(pullid!E$2:E$13,MATCH(lehmad!$C295,pullid!$B$2:$B$13,0))</f>
        <v>124</v>
      </c>
      <c r="I295">
        <f>INDEX(pullid!F$2:F$13,MATCH(lehmad!$C295,pullid!$B$2:$B$13,0))</f>
        <v>92</v>
      </c>
      <c r="J295">
        <f>INDEX(pullid!G$2:G$13,MATCH(lehmad!$C295,pullid!$B$2:$B$13,0))</f>
        <v>90</v>
      </c>
      <c r="K295">
        <f>INDEX(pullid!H$2:H$13,MATCH(lehmad!$C295,pullid!$B$2:$B$13,0))</f>
        <v>108</v>
      </c>
      <c r="L295">
        <f>INDEX(pullid!I$2:I$13,MATCH(lehmad!$C295,pullid!$B$2:$B$13,0))</f>
        <v>87</v>
      </c>
      <c r="M295">
        <f>INDEX(pullid!J$2:J$13,MATCH(lehmad!$C295,pullid!$B$2:$B$13,0))</f>
        <v>97</v>
      </c>
    </row>
    <row r="296" spans="1:13" x14ac:dyDescent="0.25">
      <c r="A296" s="2" t="s">
        <v>495</v>
      </c>
      <c r="B296" s="1">
        <v>39034</v>
      </c>
      <c r="C296">
        <v>56172</v>
      </c>
      <c r="D296">
        <v>109</v>
      </c>
      <c r="E296">
        <v>1</v>
      </c>
      <c r="F296" t="str">
        <f>INDEX(pullid!A$2:A$13,MATCH(lehmad!$C296,pullid!$B$2:$B$13,0))</f>
        <v>DYNASTY-ET</v>
      </c>
      <c r="G296">
        <f>INDEX(pullid!C$2:C$13,MATCH(lehmad!$C296,pullid!$B$2:$B$13,0))</f>
        <v>1998</v>
      </c>
      <c r="H296">
        <f>INDEX(pullid!E$2:E$13,MATCH(lehmad!$C296,pullid!$B$2:$B$13,0))</f>
        <v>124</v>
      </c>
      <c r="I296">
        <f>INDEX(pullid!F$2:F$13,MATCH(lehmad!$C296,pullid!$B$2:$B$13,0))</f>
        <v>92</v>
      </c>
      <c r="J296">
        <f>INDEX(pullid!G$2:G$13,MATCH(lehmad!$C296,pullid!$B$2:$B$13,0))</f>
        <v>90</v>
      </c>
      <c r="K296">
        <f>INDEX(pullid!H$2:H$13,MATCH(lehmad!$C296,pullid!$B$2:$B$13,0))</f>
        <v>108</v>
      </c>
      <c r="L296">
        <f>INDEX(pullid!I$2:I$13,MATCH(lehmad!$C296,pullid!$B$2:$B$13,0))</f>
        <v>87</v>
      </c>
      <c r="M296">
        <f>INDEX(pullid!J$2:J$13,MATCH(lehmad!$C296,pullid!$B$2:$B$13,0))</f>
        <v>97</v>
      </c>
    </row>
    <row r="297" spans="1:13" x14ac:dyDescent="0.25">
      <c r="A297" s="2" t="s">
        <v>496</v>
      </c>
      <c r="B297" s="1">
        <v>39035</v>
      </c>
      <c r="C297">
        <v>56172</v>
      </c>
      <c r="D297">
        <v>110</v>
      </c>
      <c r="E297">
        <v>1</v>
      </c>
      <c r="F297" t="str">
        <f>INDEX(pullid!A$2:A$13,MATCH(lehmad!$C297,pullid!$B$2:$B$13,0))</f>
        <v>DYNASTY-ET</v>
      </c>
      <c r="G297">
        <f>INDEX(pullid!C$2:C$13,MATCH(lehmad!$C297,pullid!$B$2:$B$13,0))</f>
        <v>1998</v>
      </c>
      <c r="H297">
        <f>INDEX(pullid!E$2:E$13,MATCH(lehmad!$C297,pullid!$B$2:$B$13,0))</f>
        <v>124</v>
      </c>
      <c r="I297">
        <f>INDEX(pullid!F$2:F$13,MATCH(lehmad!$C297,pullid!$B$2:$B$13,0))</f>
        <v>92</v>
      </c>
      <c r="J297">
        <f>INDEX(pullid!G$2:G$13,MATCH(lehmad!$C297,pullid!$B$2:$B$13,0))</f>
        <v>90</v>
      </c>
      <c r="K297">
        <f>INDEX(pullid!H$2:H$13,MATCH(lehmad!$C297,pullid!$B$2:$B$13,0))</f>
        <v>108</v>
      </c>
      <c r="L297">
        <f>INDEX(pullid!I$2:I$13,MATCH(lehmad!$C297,pullid!$B$2:$B$13,0))</f>
        <v>87</v>
      </c>
      <c r="M297">
        <f>INDEX(pullid!J$2:J$13,MATCH(lehmad!$C297,pullid!$B$2:$B$13,0))</f>
        <v>97</v>
      </c>
    </row>
    <row r="298" spans="1:13" x14ac:dyDescent="0.25">
      <c r="A298" s="2" t="s">
        <v>497</v>
      </c>
      <c r="B298" s="1">
        <v>39036</v>
      </c>
      <c r="C298">
        <v>56172</v>
      </c>
      <c r="D298">
        <v>100</v>
      </c>
      <c r="E298">
        <v>0.75</v>
      </c>
      <c r="F298" t="str">
        <f>INDEX(pullid!A$2:A$13,MATCH(lehmad!$C298,pullid!$B$2:$B$13,0))</f>
        <v>DYNASTY-ET</v>
      </c>
      <c r="G298">
        <f>INDEX(pullid!C$2:C$13,MATCH(lehmad!$C298,pullid!$B$2:$B$13,0))</f>
        <v>1998</v>
      </c>
      <c r="H298">
        <f>INDEX(pullid!E$2:E$13,MATCH(lehmad!$C298,pullid!$B$2:$B$13,0))</f>
        <v>124</v>
      </c>
      <c r="I298">
        <f>INDEX(pullid!F$2:F$13,MATCH(lehmad!$C298,pullid!$B$2:$B$13,0))</f>
        <v>92</v>
      </c>
      <c r="J298">
        <f>INDEX(pullid!G$2:G$13,MATCH(lehmad!$C298,pullid!$B$2:$B$13,0))</f>
        <v>90</v>
      </c>
      <c r="K298">
        <f>INDEX(pullid!H$2:H$13,MATCH(lehmad!$C298,pullid!$B$2:$B$13,0))</f>
        <v>108</v>
      </c>
      <c r="L298">
        <f>INDEX(pullid!I$2:I$13,MATCH(lehmad!$C298,pullid!$B$2:$B$13,0))</f>
        <v>87</v>
      </c>
      <c r="M298">
        <f>INDEX(pullid!J$2:J$13,MATCH(lehmad!$C298,pullid!$B$2:$B$13,0))</f>
        <v>97</v>
      </c>
    </row>
    <row r="299" spans="1:13" x14ac:dyDescent="0.25">
      <c r="A299" s="2" t="s">
        <v>498</v>
      </c>
      <c r="B299" s="1">
        <v>39042</v>
      </c>
      <c r="C299">
        <v>56172</v>
      </c>
      <c r="D299">
        <v>107</v>
      </c>
      <c r="E299">
        <v>0.92700000000000005</v>
      </c>
      <c r="F299" t="str">
        <f>INDEX(pullid!A$2:A$13,MATCH(lehmad!$C299,pullid!$B$2:$B$13,0))</f>
        <v>DYNASTY-ET</v>
      </c>
      <c r="G299">
        <f>INDEX(pullid!C$2:C$13,MATCH(lehmad!$C299,pullid!$B$2:$B$13,0))</f>
        <v>1998</v>
      </c>
      <c r="H299">
        <f>INDEX(pullid!E$2:E$13,MATCH(lehmad!$C299,pullid!$B$2:$B$13,0))</f>
        <v>124</v>
      </c>
      <c r="I299">
        <f>INDEX(pullid!F$2:F$13,MATCH(lehmad!$C299,pullid!$B$2:$B$13,0))</f>
        <v>92</v>
      </c>
      <c r="J299">
        <f>INDEX(pullid!G$2:G$13,MATCH(lehmad!$C299,pullid!$B$2:$B$13,0))</f>
        <v>90</v>
      </c>
      <c r="K299">
        <f>INDEX(pullid!H$2:H$13,MATCH(lehmad!$C299,pullid!$B$2:$B$13,0))</f>
        <v>108</v>
      </c>
      <c r="L299">
        <f>INDEX(pullid!I$2:I$13,MATCH(lehmad!$C299,pullid!$B$2:$B$13,0))</f>
        <v>87</v>
      </c>
      <c r="M299">
        <f>INDEX(pullid!J$2:J$13,MATCH(lehmad!$C299,pullid!$B$2:$B$13,0))</f>
        <v>97</v>
      </c>
    </row>
    <row r="300" spans="1:13" x14ac:dyDescent="0.25">
      <c r="A300" s="2" t="s">
        <v>499</v>
      </c>
      <c r="B300" s="1">
        <v>39050</v>
      </c>
      <c r="C300">
        <v>56172</v>
      </c>
      <c r="D300">
        <v>97</v>
      </c>
      <c r="E300">
        <v>0.93799999999999994</v>
      </c>
      <c r="F300" t="str">
        <f>INDEX(pullid!A$2:A$13,MATCH(lehmad!$C300,pullid!$B$2:$B$13,0))</f>
        <v>DYNASTY-ET</v>
      </c>
      <c r="G300">
        <f>INDEX(pullid!C$2:C$13,MATCH(lehmad!$C300,pullid!$B$2:$B$13,0))</f>
        <v>1998</v>
      </c>
      <c r="H300">
        <f>INDEX(pullid!E$2:E$13,MATCH(lehmad!$C300,pullid!$B$2:$B$13,0))</f>
        <v>124</v>
      </c>
      <c r="I300">
        <f>INDEX(pullid!F$2:F$13,MATCH(lehmad!$C300,pullid!$B$2:$B$13,0))</f>
        <v>92</v>
      </c>
      <c r="J300">
        <f>INDEX(pullid!G$2:G$13,MATCH(lehmad!$C300,pullid!$B$2:$B$13,0))</f>
        <v>90</v>
      </c>
      <c r="K300">
        <f>INDEX(pullid!H$2:H$13,MATCH(lehmad!$C300,pullid!$B$2:$B$13,0))</f>
        <v>108</v>
      </c>
      <c r="L300">
        <f>INDEX(pullid!I$2:I$13,MATCH(lehmad!$C300,pullid!$B$2:$B$13,0))</f>
        <v>87</v>
      </c>
      <c r="M300">
        <f>INDEX(pullid!J$2:J$13,MATCH(lehmad!$C300,pullid!$B$2:$B$13,0))</f>
        <v>97</v>
      </c>
    </row>
    <row r="301" spans="1:13" x14ac:dyDescent="0.25">
      <c r="A301" s="2" t="s">
        <v>500</v>
      </c>
      <c r="B301" s="1">
        <v>39052</v>
      </c>
      <c r="C301">
        <v>56172</v>
      </c>
      <c r="D301">
        <v>106</v>
      </c>
      <c r="E301">
        <v>0.875</v>
      </c>
      <c r="F301" t="str">
        <f>INDEX(pullid!A$2:A$13,MATCH(lehmad!$C301,pullid!$B$2:$B$13,0))</f>
        <v>DYNASTY-ET</v>
      </c>
      <c r="G301">
        <f>INDEX(pullid!C$2:C$13,MATCH(lehmad!$C301,pullid!$B$2:$B$13,0))</f>
        <v>1998</v>
      </c>
      <c r="H301">
        <f>INDEX(pullid!E$2:E$13,MATCH(lehmad!$C301,pullid!$B$2:$B$13,0))</f>
        <v>124</v>
      </c>
      <c r="I301">
        <f>INDEX(pullid!F$2:F$13,MATCH(lehmad!$C301,pullid!$B$2:$B$13,0))</f>
        <v>92</v>
      </c>
      <c r="J301">
        <f>INDEX(pullid!G$2:G$13,MATCH(lehmad!$C301,pullid!$B$2:$B$13,0))</f>
        <v>90</v>
      </c>
      <c r="K301">
        <f>INDEX(pullid!H$2:H$13,MATCH(lehmad!$C301,pullid!$B$2:$B$13,0))</f>
        <v>108</v>
      </c>
      <c r="L301">
        <f>INDEX(pullid!I$2:I$13,MATCH(lehmad!$C301,pullid!$B$2:$B$13,0))</f>
        <v>87</v>
      </c>
      <c r="M301">
        <f>INDEX(pullid!J$2:J$13,MATCH(lehmad!$C301,pullid!$B$2:$B$13,0))</f>
        <v>97</v>
      </c>
    </row>
    <row r="302" spans="1:13" x14ac:dyDescent="0.25">
      <c r="A302" s="2" t="s">
        <v>501</v>
      </c>
      <c r="B302" s="1">
        <v>39052</v>
      </c>
      <c r="C302">
        <v>56172</v>
      </c>
      <c r="D302">
        <v>113</v>
      </c>
      <c r="E302">
        <v>0.89400000000000002</v>
      </c>
      <c r="F302" t="str">
        <f>INDEX(pullid!A$2:A$13,MATCH(lehmad!$C302,pullid!$B$2:$B$13,0))</f>
        <v>DYNASTY-ET</v>
      </c>
      <c r="G302">
        <f>INDEX(pullid!C$2:C$13,MATCH(lehmad!$C302,pullid!$B$2:$B$13,0))</f>
        <v>1998</v>
      </c>
      <c r="H302">
        <f>INDEX(pullid!E$2:E$13,MATCH(lehmad!$C302,pullid!$B$2:$B$13,0))</f>
        <v>124</v>
      </c>
      <c r="I302">
        <f>INDEX(pullid!F$2:F$13,MATCH(lehmad!$C302,pullid!$B$2:$B$13,0))</f>
        <v>92</v>
      </c>
      <c r="J302">
        <f>INDEX(pullid!G$2:G$13,MATCH(lehmad!$C302,pullid!$B$2:$B$13,0))</f>
        <v>90</v>
      </c>
      <c r="K302">
        <f>INDEX(pullid!H$2:H$13,MATCH(lehmad!$C302,pullid!$B$2:$B$13,0))</f>
        <v>108</v>
      </c>
      <c r="L302">
        <f>INDEX(pullid!I$2:I$13,MATCH(lehmad!$C302,pullid!$B$2:$B$13,0))</f>
        <v>87</v>
      </c>
      <c r="M302">
        <f>INDEX(pullid!J$2:J$13,MATCH(lehmad!$C302,pullid!$B$2:$B$13,0))</f>
        <v>97</v>
      </c>
    </row>
    <row r="303" spans="1:13" x14ac:dyDescent="0.25">
      <c r="A303" s="2" t="s">
        <v>502</v>
      </c>
      <c r="B303" s="1">
        <v>39053</v>
      </c>
      <c r="C303">
        <v>56172</v>
      </c>
      <c r="D303">
        <v>105</v>
      </c>
      <c r="E303">
        <v>1</v>
      </c>
      <c r="F303" t="str">
        <f>INDEX(pullid!A$2:A$13,MATCH(lehmad!$C303,pullid!$B$2:$B$13,0))</f>
        <v>DYNASTY-ET</v>
      </c>
      <c r="G303">
        <f>INDEX(pullid!C$2:C$13,MATCH(lehmad!$C303,pullid!$B$2:$B$13,0))</f>
        <v>1998</v>
      </c>
      <c r="H303">
        <f>INDEX(pullid!E$2:E$13,MATCH(lehmad!$C303,pullid!$B$2:$B$13,0))</f>
        <v>124</v>
      </c>
      <c r="I303">
        <f>INDEX(pullid!F$2:F$13,MATCH(lehmad!$C303,pullid!$B$2:$B$13,0))</f>
        <v>92</v>
      </c>
      <c r="J303">
        <f>INDEX(pullid!G$2:G$13,MATCH(lehmad!$C303,pullid!$B$2:$B$13,0))</f>
        <v>90</v>
      </c>
      <c r="K303">
        <f>INDEX(pullid!H$2:H$13,MATCH(lehmad!$C303,pullid!$B$2:$B$13,0))</f>
        <v>108</v>
      </c>
      <c r="L303">
        <f>INDEX(pullid!I$2:I$13,MATCH(lehmad!$C303,pullid!$B$2:$B$13,0))</f>
        <v>87</v>
      </c>
      <c r="M303">
        <f>INDEX(pullid!J$2:J$13,MATCH(lehmad!$C303,pullid!$B$2:$B$13,0))</f>
        <v>97</v>
      </c>
    </row>
    <row r="304" spans="1:13" x14ac:dyDescent="0.25">
      <c r="A304" s="2" t="s">
        <v>503</v>
      </c>
      <c r="B304" s="1">
        <v>39055</v>
      </c>
      <c r="C304">
        <v>56172</v>
      </c>
      <c r="D304">
        <v>110</v>
      </c>
      <c r="E304">
        <v>1</v>
      </c>
      <c r="F304" t="str">
        <f>INDEX(pullid!A$2:A$13,MATCH(lehmad!$C304,pullid!$B$2:$B$13,0))</f>
        <v>DYNASTY-ET</v>
      </c>
      <c r="G304">
        <f>INDEX(pullid!C$2:C$13,MATCH(lehmad!$C304,pullid!$B$2:$B$13,0))</f>
        <v>1998</v>
      </c>
      <c r="H304">
        <f>INDEX(pullid!E$2:E$13,MATCH(lehmad!$C304,pullid!$B$2:$B$13,0))</f>
        <v>124</v>
      </c>
      <c r="I304">
        <f>INDEX(pullid!F$2:F$13,MATCH(lehmad!$C304,pullid!$B$2:$B$13,0))</f>
        <v>92</v>
      </c>
      <c r="J304">
        <f>INDEX(pullid!G$2:G$13,MATCH(lehmad!$C304,pullid!$B$2:$B$13,0))</f>
        <v>90</v>
      </c>
      <c r="K304">
        <f>INDEX(pullid!H$2:H$13,MATCH(lehmad!$C304,pullid!$B$2:$B$13,0))</f>
        <v>108</v>
      </c>
      <c r="L304">
        <f>INDEX(pullid!I$2:I$13,MATCH(lehmad!$C304,pullid!$B$2:$B$13,0))</f>
        <v>87</v>
      </c>
      <c r="M304">
        <f>INDEX(pullid!J$2:J$13,MATCH(lehmad!$C304,pullid!$B$2:$B$13,0))</f>
        <v>97</v>
      </c>
    </row>
    <row r="305" spans="1:13" x14ac:dyDescent="0.25">
      <c r="A305" s="2" t="s">
        <v>504</v>
      </c>
      <c r="B305" s="1">
        <v>39058</v>
      </c>
      <c r="C305">
        <v>56172</v>
      </c>
      <c r="D305">
        <v>111</v>
      </c>
      <c r="E305">
        <v>0.90700000000000003</v>
      </c>
      <c r="F305" t="str">
        <f>INDEX(pullid!A$2:A$13,MATCH(lehmad!$C305,pullid!$B$2:$B$13,0))</f>
        <v>DYNASTY-ET</v>
      </c>
      <c r="G305">
        <f>INDEX(pullid!C$2:C$13,MATCH(lehmad!$C305,pullid!$B$2:$B$13,0))</f>
        <v>1998</v>
      </c>
      <c r="H305">
        <f>INDEX(pullid!E$2:E$13,MATCH(lehmad!$C305,pullid!$B$2:$B$13,0))</f>
        <v>124</v>
      </c>
      <c r="I305">
        <f>INDEX(pullid!F$2:F$13,MATCH(lehmad!$C305,pullid!$B$2:$B$13,0))</f>
        <v>92</v>
      </c>
      <c r="J305">
        <f>INDEX(pullid!G$2:G$13,MATCH(lehmad!$C305,pullid!$B$2:$B$13,0))</f>
        <v>90</v>
      </c>
      <c r="K305">
        <f>INDEX(pullid!H$2:H$13,MATCH(lehmad!$C305,pullid!$B$2:$B$13,0))</f>
        <v>108</v>
      </c>
      <c r="L305">
        <f>INDEX(pullid!I$2:I$13,MATCH(lehmad!$C305,pullid!$B$2:$B$13,0))</f>
        <v>87</v>
      </c>
      <c r="M305">
        <f>INDEX(pullid!J$2:J$13,MATCH(lehmad!$C305,pullid!$B$2:$B$13,0))</f>
        <v>97</v>
      </c>
    </row>
    <row r="306" spans="1:13" x14ac:dyDescent="0.25">
      <c r="A306" s="2" t="s">
        <v>505</v>
      </c>
      <c r="B306" s="1">
        <v>39063</v>
      </c>
      <c r="C306">
        <v>56172</v>
      </c>
      <c r="D306">
        <v>95</v>
      </c>
      <c r="E306">
        <v>1</v>
      </c>
      <c r="F306" t="str">
        <f>INDEX(pullid!A$2:A$13,MATCH(lehmad!$C306,pullid!$B$2:$B$13,0))</f>
        <v>DYNASTY-ET</v>
      </c>
      <c r="G306">
        <f>INDEX(pullid!C$2:C$13,MATCH(lehmad!$C306,pullid!$B$2:$B$13,0))</f>
        <v>1998</v>
      </c>
      <c r="H306">
        <f>INDEX(pullid!E$2:E$13,MATCH(lehmad!$C306,pullid!$B$2:$B$13,0))</f>
        <v>124</v>
      </c>
      <c r="I306">
        <f>INDEX(pullid!F$2:F$13,MATCH(lehmad!$C306,pullid!$B$2:$B$13,0))</f>
        <v>92</v>
      </c>
      <c r="J306">
        <f>INDEX(pullid!G$2:G$13,MATCH(lehmad!$C306,pullid!$B$2:$B$13,0))</f>
        <v>90</v>
      </c>
      <c r="K306">
        <f>INDEX(pullid!H$2:H$13,MATCH(lehmad!$C306,pullid!$B$2:$B$13,0))</f>
        <v>108</v>
      </c>
      <c r="L306">
        <f>INDEX(pullid!I$2:I$13,MATCH(lehmad!$C306,pullid!$B$2:$B$13,0))</f>
        <v>87</v>
      </c>
      <c r="M306">
        <f>INDEX(pullid!J$2:J$13,MATCH(lehmad!$C306,pullid!$B$2:$B$13,0))</f>
        <v>97</v>
      </c>
    </row>
    <row r="307" spans="1:13" x14ac:dyDescent="0.25">
      <c r="A307" s="2" t="s">
        <v>506</v>
      </c>
      <c r="B307" s="1">
        <v>39063</v>
      </c>
      <c r="C307">
        <v>56172</v>
      </c>
      <c r="D307">
        <v>99</v>
      </c>
      <c r="E307">
        <v>1</v>
      </c>
      <c r="F307" t="str">
        <f>INDEX(pullid!A$2:A$13,MATCH(lehmad!$C307,pullid!$B$2:$B$13,0))</f>
        <v>DYNASTY-ET</v>
      </c>
      <c r="G307">
        <f>INDEX(pullid!C$2:C$13,MATCH(lehmad!$C307,pullid!$B$2:$B$13,0))</f>
        <v>1998</v>
      </c>
      <c r="H307">
        <f>INDEX(pullid!E$2:E$13,MATCH(lehmad!$C307,pullid!$B$2:$B$13,0))</f>
        <v>124</v>
      </c>
      <c r="I307">
        <f>INDEX(pullid!F$2:F$13,MATCH(lehmad!$C307,pullid!$B$2:$B$13,0))</f>
        <v>92</v>
      </c>
      <c r="J307">
        <f>INDEX(pullid!G$2:G$13,MATCH(lehmad!$C307,pullid!$B$2:$B$13,0))</f>
        <v>90</v>
      </c>
      <c r="K307">
        <f>INDEX(pullid!H$2:H$13,MATCH(lehmad!$C307,pullid!$B$2:$B$13,0))</f>
        <v>108</v>
      </c>
      <c r="L307">
        <f>INDEX(pullid!I$2:I$13,MATCH(lehmad!$C307,pullid!$B$2:$B$13,0))</f>
        <v>87</v>
      </c>
      <c r="M307">
        <f>INDEX(pullid!J$2:J$13,MATCH(lehmad!$C307,pullid!$B$2:$B$13,0))</f>
        <v>97</v>
      </c>
    </row>
    <row r="308" spans="1:13" x14ac:dyDescent="0.25">
      <c r="A308" s="2" t="s">
        <v>507</v>
      </c>
      <c r="B308" s="1">
        <v>39064</v>
      </c>
      <c r="C308">
        <v>56172</v>
      </c>
      <c r="D308">
        <v>107</v>
      </c>
      <c r="E308">
        <v>1</v>
      </c>
      <c r="F308" t="str">
        <f>INDEX(pullid!A$2:A$13,MATCH(lehmad!$C308,pullid!$B$2:$B$13,0))</f>
        <v>DYNASTY-ET</v>
      </c>
      <c r="G308">
        <f>INDEX(pullid!C$2:C$13,MATCH(lehmad!$C308,pullid!$B$2:$B$13,0))</f>
        <v>1998</v>
      </c>
      <c r="H308">
        <f>INDEX(pullid!E$2:E$13,MATCH(lehmad!$C308,pullid!$B$2:$B$13,0))</f>
        <v>124</v>
      </c>
      <c r="I308">
        <f>INDEX(pullid!F$2:F$13,MATCH(lehmad!$C308,pullid!$B$2:$B$13,0))</f>
        <v>92</v>
      </c>
      <c r="J308">
        <f>INDEX(pullid!G$2:G$13,MATCH(lehmad!$C308,pullid!$B$2:$B$13,0))</f>
        <v>90</v>
      </c>
      <c r="K308">
        <f>INDEX(pullid!H$2:H$13,MATCH(lehmad!$C308,pullid!$B$2:$B$13,0))</f>
        <v>108</v>
      </c>
      <c r="L308">
        <f>INDEX(pullid!I$2:I$13,MATCH(lehmad!$C308,pullid!$B$2:$B$13,0))</f>
        <v>87</v>
      </c>
      <c r="M308">
        <f>INDEX(pullid!J$2:J$13,MATCH(lehmad!$C308,pullid!$B$2:$B$13,0))</f>
        <v>97</v>
      </c>
    </row>
    <row r="309" spans="1:13" x14ac:dyDescent="0.25">
      <c r="A309" s="2" t="s">
        <v>508</v>
      </c>
      <c r="B309" s="1">
        <v>39064</v>
      </c>
      <c r="C309">
        <v>56172</v>
      </c>
      <c r="D309">
        <v>103</v>
      </c>
      <c r="E309">
        <v>1</v>
      </c>
      <c r="F309" t="str">
        <f>INDEX(pullid!A$2:A$13,MATCH(lehmad!$C309,pullid!$B$2:$B$13,0))</f>
        <v>DYNASTY-ET</v>
      </c>
      <c r="G309">
        <f>INDEX(pullid!C$2:C$13,MATCH(lehmad!$C309,pullid!$B$2:$B$13,0))</f>
        <v>1998</v>
      </c>
      <c r="H309">
        <f>INDEX(pullid!E$2:E$13,MATCH(lehmad!$C309,pullid!$B$2:$B$13,0))</f>
        <v>124</v>
      </c>
      <c r="I309">
        <f>INDEX(pullid!F$2:F$13,MATCH(lehmad!$C309,pullid!$B$2:$B$13,0))</f>
        <v>92</v>
      </c>
      <c r="J309">
        <f>INDEX(pullid!G$2:G$13,MATCH(lehmad!$C309,pullid!$B$2:$B$13,0))</f>
        <v>90</v>
      </c>
      <c r="K309">
        <f>INDEX(pullid!H$2:H$13,MATCH(lehmad!$C309,pullid!$B$2:$B$13,0))</f>
        <v>108</v>
      </c>
      <c r="L309">
        <f>INDEX(pullid!I$2:I$13,MATCH(lehmad!$C309,pullid!$B$2:$B$13,0))</f>
        <v>87</v>
      </c>
      <c r="M309">
        <f>INDEX(pullid!J$2:J$13,MATCH(lehmad!$C309,pullid!$B$2:$B$13,0))</f>
        <v>97</v>
      </c>
    </row>
    <row r="310" spans="1:13" x14ac:dyDescent="0.25">
      <c r="A310" s="2" t="s">
        <v>509</v>
      </c>
      <c r="B310" s="1">
        <v>39066</v>
      </c>
      <c r="C310">
        <v>56172</v>
      </c>
      <c r="D310">
        <v>81</v>
      </c>
      <c r="E310">
        <v>1</v>
      </c>
      <c r="F310" t="str">
        <f>INDEX(pullid!A$2:A$13,MATCH(lehmad!$C310,pullid!$B$2:$B$13,0))</f>
        <v>DYNASTY-ET</v>
      </c>
      <c r="G310">
        <f>INDEX(pullid!C$2:C$13,MATCH(lehmad!$C310,pullid!$B$2:$B$13,0))</f>
        <v>1998</v>
      </c>
      <c r="H310">
        <f>INDEX(pullid!E$2:E$13,MATCH(lehmad!$C310,pullid!$B$2:$B$13,0))</f>
        <v>124</v>
      </c>
      <c r="I310">
        <f>INDEX(pullid!F$2:F$13,MATCH(lehmad!$C310,pullid!$B$2:$B$13,0))</f>
        <v>92</v>
      </c>
      <c r="J310">
        <f>INDEX(pullid!G$2:G$13,MATCH(lehmad!$C310,pullid!$B$2:$B$13,0))</f>
        <v>90</v>
      </c>
      <c r="K310">
        <f>INDEX(pullid!H$2:H$13,MATCH(lehmad!$C310,pullid!$B$2:$B$13,0))</f>
        <v>108</v>
      </c>
      <c r="L310">
        <f>INDEX(pullid!I$2:I$13,MATCH(lehmad!$C310,pullid!$B$2:$B$13,0))</f>
        <v>87</v>
      </c>
      <c r="M310">
        <f>INDEX(pullid!J$2:J$13,MATCH(lehmad!$C310,pullid!$B$2:$B$13,0))</f>
        <v>97</v>
      </c>
    </row>
    <row r="311" spans="1:13" x14ac:dyDescent="0.25">
      <c r="A311" s="2" t="s">
        <v>510</v>
      </c>
      <c r="B311" s="1">
        <v>39066</v>
      </c>
      <c r="C311">
        <v>56172</v>
      </c>
      <c r="D311">
        <v>95</v>
      </c>
      <c r="E311">
        <v>0.93799999999999994</v>
      </c>
      <c r="F311" t="str">
        <f>INDEX(pullid!A$2:A$13,MATCH(lehmad!$C311,pullid!$B$2:$B$13,0))</f>
        <v>DYNASTY-ET</v>
      </c>
      <c r="G311">
        <f>INDEX(pullid!C$2:C$13,MATCH(lehmad!$C311,pullid!$B$2:$B$13,0))</f>
        <v>1998</v>
      </c>
      <c r="H311">
        <f>INDEX(pullid!E$2:E$13,MATCH(lehmad!$C311,pullid!$B$2:$B$13,0))</f>
        <v>124</v>
      </c>
      <c r="I311">
        <f>INDEX(pullid!F$2:F$13,MATCH(lehmad!$C311,pullid!$B$2:$B$13,0))</f>
        <v>92</v>
      </c>
      <c r="J311">
        <f>INDEX(pullid!G$2:G$13,MATCH(lehmad!$C311,pullid!$B$2:$B$13,0))</f>
        <v>90</v>
      </c>
      <c r="K311">
        <f>INDEX(pullid!H$2:H$13,MATCH(lehmad!$C311,pullid!$B$2:$B$13,0))</f>
        <v>108</v>
      </c>
      <c r="L311">
        <f>INDEX(pullid!I$2:I$13,MATCH(lehmad!$C311,pullid!$B$2:$B$13,0))</f>
        <v>87</v>
      </c>
      <c r="M311">
        <f>INDEX(pullid!J$2:J$13,MATCH(lehmad!$C311,pullid!$B$2:$B$13,0))</f>
        <v>97</v>
      </c>
    </row>
    <row r="312" spans="1:13" x14ac:dyDescent="0.25">
      <c r="A312" s="2" t="s">
        <v>511</v>
      </c>
      <c r="B312" s="1">
        <v>39067</v>
      </c>
      <c r="C312">
        <v>56172</v>
      </c>
      <c r="D312">
        <v>88</v>
      </c>
      <c r="E312">
        <v>0.879</v>
      </c>
      <c r="F312" t="str">
        <f>INDEX(pullid!A$2:A$13,MATCH(lehmad!$C312,pullid!$B$2:$B$13,0))</f>
        <v>DYNASTY-ET</v>
      </c>
      <c r="G312">
        <f>INDEX(pullid!C$2:C$13,MATCH(lehmad!$C312,pullid!$B$2:$B$13,0))</f>
        <v>1998</v>
      </c>
      <c r="H312">
        <f>INDEX(pullid!E$2:E$13,MATCH(lehmad!$C312,pullid!$B$2:$B$13,0))</f>
        <v>124</v>
      </c>
      <c r="I312">
        <f>INDEX(pullid!F$2:F$13,MATCH(lehmad!$C312,pullid!$B$2:$B$13,0))</f>
        <v>92</v>
      </c>
      <c r="J312">
        <f>INDEX(pullid!G$2:G$13,MATCH(lehmad!$C312,pullid!$B$2:$B$13,0))</f>
        <v>90</v>
      </c>
      <c r="K312">
        <f>INDEX(pullid!H$2:H$13,MATCH(lehmad!$C312,pullid!$B$2:$B$13,0))</f>
        <v>108</v>
      </c>
      <c r="L312">
        <f>INDEX(pullid!I$2:I$13,MATCH(lehmad!$C312,pullid!$B$2:$B$13,0))</f>
        <v>87</v>
      </c>
      <c r="M312">
        <f>INDEX(pullid!J$2:J$13,MATCH(lehmad!$C312,pullid!$B$2:$B$13,0))</f>
        <v>97</v>
      </c>
    </row>
    <row r="313" spans="1:13" x14ac:dyDescent="0.25">
      <c r="A313" s="2" t="s">
        <v>512</v>
      </c>
      <c r="B313" s="1">
        <v>39068</v>
      </c>
      <c r="C313">
        <v>56172</v>
      </c>
      <c r="D313">
        <v>104</v>
      </c>
      <c r="E313">
        <v>0.93799999999999994</v>
      </c>
      <c r="F313" t="str">
        <f>INDEX(pullid!A$2:A$13,MATCH(lehmad!$C313,pullid!$B$2:$B$13,0))</f>
        <v>DYNASTY-ET</v>
      </c>
      <c r="G313">
        <f>INDEX(pullid!C$2:C$13,MATCH(lehmad!$C313,pullid!$B$2:$B$13,0))</f>
        <v>1998</v>
      </c>
      <c r="H313">
        <f>INDEX(pullid!E$2:E$13,MATCH(lehmad!$C313,pullid!$B$2:$B$13,0))</f>
        <v>124</v>
      </c>
      <c r="I313">
        <f>INDEX(pullid!F$2:F$13,MATCH(lehmad!$C313,pullid!$B$2:$B$13,0))</f>
        <v>92</v>
      </c>
      <c r="J313">
        <f>INDEX(pullid!G$2:G$13,MATCH(lehmad!$C313,pullid!$B$2:$B$13,0))</f>
        <v>90</v>
      </c>
      <c r="K313">
        <f>INDEX(pullid!H$2:H$13,MATCH(lehmad!$C313,pullid!$B$2:$B$13,0))</f>
        <v>108</v>
      </c>
      <c r="L313">
        <f>INDEX(pullid!I$2:I$13,MATCH(lehmad!$C313,pullid!$B$2:$B$13,0))</f>
        <v>87</v>
      </c>
      <c r="M313">
        <f>INDEX(pullid!J$2:J$13,MATCH(lehmad!$C313,pullid!$B$2:$B$13,0))</f>
        <v>97</v>
      </c>
    </row>
    <row r="314" spans="1:13" x14ac:dyDescent="0.25">
      <c r="A314" s="2" t="s">
        <v>513</v>
      </c>
      <c r="B314" s="1">
        <v>39070</v>
      </c>
      <c r="C314">
        <v>56172</v>
      </c>
      <c r="D314">
        <v>115</v>
      </c>
      <c r="E314">
        <v>1</v>
      </c>
      <c r="F314" t="str">
        <f>INDEX(pullid!A$2:A$13,MATCH(lehmad!$C314,pullid!$B$2:$B$13,0))</f>
        <v>DYNASTY-ET</v>
      </c>
      <c r="G314">
        <f>INDEX(pullid!C$2:C$13,MATCH(lehmad!$C314,pullid!$B$2:$B$13,0))</f>
        <v>1998</v>
      </c>
      <c r="H314">
        <f>INDEX(pullid!E$2:E$13,MATCH(lehmad!$C314,pullid!$B$2:$B$13,0))</f>
        <v>124</v>
      </c>
      <c r="I314">
        <f>INDEX(pullid!F$2:F$13,MATCH(lehmad!$C314,pullid!$B$2:$B$13,0))</f>
        <v>92</v>
      </c>
      <c r="J314">
        <f>INDEX(pullid!G$2:G$13,MATCH(lehmad!$C314,pullid!$B$2:$B$13,0))</f>
        <v>90</v>
      </c>
      <c r="K314">
        <f>INDEX(pullid!H$2:H$13,MATCH(lehmad!$C314,pullid!$B$2:$B$13,0))</f>
        <v>108</v>
      </c>
      <c r="L314">
        <f>INDEX(pullid!I$2:I$13,MATCH(lehmad!$C314,pullid!$B$2:$B$13,0))</f>
        <v>87</v>
      </c>
      <c r="M314">
        <f>INDEX(pullid!J$2:J$13,MATCH(lehmad!$C314,pullid!$B$2:$B$13,0))</f>
        <v>97</v>
      </c>
    </row>
    <row r="315" spans="1:13" x14ac:dyDescent="0.25">
      <c r="A315" s="2" t="s">
        <v>514</v>
      </c>
      <c r="B315" s="1">
        <v>39070</v>
      </c>
      <c r="C315">
        <v>56172</v>
      </c>
      <c r="D315">
        <v>117</v>
      </c>
      <c r="E315">
        <v>1</v>
      </c>
      <c r="F315" t="str">
        <f>INDEX(pullid!A$2:A$13,MATCH(lehmad!$C315,pullid!$B$2:$B$13,0))</f>
        <v>DYNASTY-ET</v>
      </c>
      <c r="G315">
        <f>INDEX(pullid!C$2:C$13,MATCH(lehmad!$C315,pullid!$B$2:$B$13,0))</f>
        <v>1998</v>
      </c>
      <c r="H315">
        <f>INDEX(pullid!E$2:E$13,MATCH(lehmad!$C315,pullid!$B$2:$B$13,0))</f>
        <v>124</v>
      </c>
      <c r="I315">
        <f>INDEX(pullid!F$2:F$13,MATCH(lehmad!$C315,pullid!$B$2:$B$13,0))</f>
        <v>92</v>
      </c>
      <c r="J315">
        <f>INDEX(pullid!G$2:G$13,MATCH(lehmad!$C315,pullid!$B$2:$B$13,0))</f>
        <v>90</v>
      </c>
      <c r="K315">
        <f>INDEX(pullid!H$2:H$13,MATCH(lehmad!$C315,pullid!$B$2:$B$13,0))</f>
        <v>108</v>
      </c>
      <c r="L315">
        <f>INDEX(pullid!I$2:I$13,MATCH(lehmad!$C315,pullid!$B$2:$B$13,0))</f>
        <v>87</v>
      </c>
      <c r="M315">
        <f>INDEX(pullid!J$2:J$13,MATCH(lehmad!$C315,pullid!$B$2:$B$13,0))</f>
        <v>97</v>
      </c>
    </row>
    <row r="316" spans="1:13" x14ac:dyDescent="0.25">
      <c r="A316" s="2" t="s">
        <v>515</v>
      </c>
      <c r="B316" s="1">
        <v>39073</v>
      </c>
      <c r="C316">
        <v>56172</v>
      </c>
      <c r="D316">
        <v>106</v>
      </c>
      <c r="E316">
        <v>1</v>
      </c>
      <c r="F316" t="str">
        <f>INDEX(pullid!A$2:A$13,MATCH(lehmad!$C316,pullid!$B$2:$B$13,0))</f>
        <v>DYNASTY-ET</v>
      </c>
      <c r="G316">
        <f>INDEX(pullid!C$2:C$13,MATCH(lehmad!$C316,pullid!$B$2:$B$13,0))</f>
        <v>1998</v>
      </c>
      <c r="H316">
        <f>INDEX(pullid!E$2:E$13,MATCH(lehmad!$C316,pullid!$B$2:$B$13,0))</f>
        <v>124</v>
      </c>
      <c r="I316">
        <f>INDEX(pullid!F$2:F$13,MATCH(lehmad!$C316,pullid!$B$2:$B$13,0))</f>
        <v>92</v>
      </c>
      <c r="J316">
        <f>INDEX(pullid!G$2:G$13,MATCH(lehmad!$C316,pullid!$B$2:$B$13,0))</f>
        <v>90</v>
      </c>
      <c r="K316">
        <f>INDEX(pullid!H$2:H$13,MATCH(lehmad!$C316,pullid!$B$2:$B$13,0))</f>
        <v>108</v>
      </c>
      <c r="L316">
        <f>INDEX(pullid!I$2:I$13,MATCH(lehmad!$C316,pullid!$B$2:$B$13,0))</f>
        <v>87</v>
      </c>
      <c r="M316">
        <f>INDEX(pullid!J$2:J$13,MATCH(lehmad!$C316,pullid!$B$2:$B$13,0))</f>
        <v>97</v>
      </c>
    </row>
    <row r="317" spans="1:13" x14ac:dyDescent="0.25">
      <c r="A317" s="2" t="s">
        <v>516</v>
      </c>
      <c r="B317" s="1">
        <v>39076</v>
      </c>
      <c r="C317">
        <v>56172</v>
      </c>
      <c r="D317">
        <v>114</v>
      </c>
      <c r="E317">
        <v>0.875</v>
      </c>
      <c r="F317" t="str">
        <f>INDEX(pullid!A$2:A$13,MATCH(lehmad!$C317,pullid!$B$2:$B$13,0))</f>
        <v>DYNASTY-ET</v>
      </c>
      <c r="G317">
        <f>INDEX(pullid!C$2:C$13,MATCH(lehmad!$C317,pullid!$B$2:$B$13,0))</f>
        <v>1998</v>
      </c>
      <c r="H317">
        <f>INDEX(pullid!E$2:E$13,MATCH(lehmad!$C317,pullid!$B$2:$B$13,0))</f>
        <v>124</v>
      </c>
      <c r="I317">
        <f>INDEX(pullid!F$2:F$13,MATCH(lehmad!$C317,pullid!$B$2:$B$13,0))</f>
        <v>92</v>
      </c>
      <c r="J317">
        <f>INDEX(pullid!G$2:G$13,MATCH(lehmad!$C317,pullid!$B$2:$B$13,0))</f>
        <v>90</v>
      </c>
      <c r="K317">
        <f>INDEX(pullid!H$2:H$13,MATCH(lehmad!$C317,pullid!$B$2:$B$13,0))</f>
        <v>108</v>
      </c>
      <c r="L317">
        <f>INDEX(pullid!I$2:I$13,MATCH(lehmad!$C317,pullid!$B$2:$B$13,0))</f>
        <v>87</v>
      </c>
      <c r="M317">
        <f>INDEX(pullid!J$2:J$13,MATCH(lehmad!$C317,pullid!$B$2:$B$13,0))</f>
        <v>97</v>
      </c>
    </row>
    <row r="318" spans="1:13" x14ac:dyDescent="0.25">
      <c r="A318" s="2" t="s">
        <v>517</v>
      </c>
      <c r="B318" s="1">
        <v>39078</v>
      </c>
      <c r="C318">
        <v>56172</v>
      </c>
      <c r="D318">
        <v>113</v>
      </c>
      <c r="E318">
        <v>0.75</v>
      </c>
      <c r="F318" t="str">
        <f>INDEX(pullid!A$2:A$13,MATCH(lehmad!$C318,pullid!$B$2:$B$13,0))</f>
        <v>DYNASTY-ET</v>
      </c>
      <c r="G318">
        <f>INDEX(pullid!C$2:C$13,MATCH(lehmad!$C318,pullid!$B$2:$B$13,0))</f>
        <v>1998</v>
      </c>
      <c r="H318">
        <f>INDEX(pullid!E$2:E$13,MATCH(lehmad!$C318,pullid!$B$2:$B$13,0))</f>
        <v>124</v>
      </c>
      <c r="I318">
        <f>INDEX(pullid!F$2:F$13,MATCH(lehmad!$C318,pullid!$B$2:$B$13,0))</f>
        <v>92</v>
      </c>
      <c r="J318">
        <f>INDEX(pullid!G$2:G$13,MATCH(lehmad!$C318,pullid!$B$2:$B$13,0))</f>
        <v>90</v>
      </c>
      <c r="K318">
        <f>INDEX(pullid!H$2:H$13,MATCH(lehmad!$C318,pullid!$B$2:$B$13,0))</f>
        <v>108</v>
      </c>
      <c r="L318">
        <f>INDEX(pullid!I$2:I$13,MATCH(lehmad!$C318,pullid!$B$2:$B$13,0))</f>
        <v>87</v>
      </c>
      <c r="M318">
        <f>INDEX(pullid!J$2:J$13,MATCH(lehmad!$C318,pullid!$B$2:$B$13,0))</f>
        <v>97</v>
      </c>
    </row>
    <row r="319" spans="1:13" x14ac:dyDescent="0.25">
      <c r="A319" s="2" t="s">
        <v>518</v>
      </c>
      <c r="B319" s="1">
        <v>39079</v>
      </c>
      <c r="C319">
        <v>56172</v>
      </c>
      <c r="D319">
        <v>107</v>
      </c>
      <c r="E319">
        <v>1</v>
      </c>
      <c r="F319" t="str">
        <f>INDEX(pullid!A$2:A$13,MATCH(lehmad!$C319,pullid!$B$2:$B$13,0))</f>
        <v>DYNASTY-ET</v>
      </c>
      <c r="G319">
        <f>INDEX(pullid!C$2:C$13,MATCH(lehmad!$C319,pullid!$B$2:$B$13,0))</f>
        <v>1998</v>
      </c>
      <c r="H319">
        <f>INDEX(pullid!E$2:E$13,MATCH(lehmad!$C319,pullid!$B$2:$B$13,0))</f>
        <v>124</v>
      </c>
      <c r="I319">
        <f>INDEX(pullid!F$2:F$13,MATCH(lehmad!$C319,pullid!$B$2:$B$13,0))</f>
        <v>92</v>
      </c>
      <c r="J319">
        <f>INDEX(pullid!G$2:G$13,MATCH(lehmad!$C319,pullid!$B$2:$B$13,0))</f>
        <v>90</v>
      </c>
      <c r="K319">
        <f>INDEX(pullid!H$2:H$13,MATCH(lehmad!$C319,pullid!$B$2:$B$13,0))</f>
        <v>108</v>
      </c>
      <c r="L319">
        <f>INDEX(pullid!I$2:I$13,MATCH(lehmad!$C319,pullid!$B$2:$B$13,0))</f>
        <v>87</v>
      </c>
      <c r="M319">
        <f>INDEX(pullid!J$2:J$13,MATCH(lehmad!$C319,pullid!$B$2:$B$13,0))</f>
        <v>97</v>
      </c>
    </row>
    <row r="320" spans="1:13" x14ac:dyDescent="0.25">
      <c r="A320" s="2" t="s">
        <v>519</v>
      </c>
      <c r="B320" s="1">
        <v>39081</v>
      </c>
      <c r="C320">
        <v>56172</v>
      </c>
      <c r="D320">
        <v>111</v>
      </c>
      <c r="E320">
        <v>1</v>
      </c>
      <c r="F320" t="str">
        <f>INDEX(pullid!A$2:A$13,MATCH(lehmad!$C320,pullid!$B$2:$B$13,0))</f>
        <v>DYNASTY-ET</v>
      </c>
      <c r="G320">
        <f>INDEX(pullid!C$2:C$13,MATCH(lehmad!$C320,pullid!$B$2:$B$13,0))</f>
        <v>1998</v>
      </c>
      <c r="H320">
        <f>INDEX(pullid!E$2:E$13,MATCH(lehmad!$C320,pullid!$B$2:$B$13,0))</f>
        <v>124</v>
      </c>
      <c r="I320">
        <f>INDEX(pullid!F$2:F$13,MATCH(lehmad!$C320,pullid!$B$2:$B$13,0))</f>
        <v>92</v>
      </c>
      <c r="J320">
        <f>INDEX(pullid!G$2:G$13,MATCH(lehmad!$C320,pullid!$B$2:$B$13,0))</f>
        <v>90</v>
      </c>
      <c r="K320">
        <f>INDEX(pullid!H$2:H$13,MATCH(lehmad!$C320,pullid!$B$2:$B$13,0))</f>
        <v>108</v>
      </c>
      <c r="L320">
        <f>INDEX(pullid!I$2:I$13,MATCH(lehmad!$C320,pullid!$B$2:$B$13,0))</f>
        <v>87</v>
      </c>
      <c r="M320">
        <f>INDEX(pullid!J$2:J$13,MATCH(lehmad!$C320,pullid!$B$2:$B$13,0))</f>
        <v>97</v>
      </c>
    </row>
    <row r="321" spans="1:13" x14ac:dyDescent="0.25">
      <c r="A321" s="2" t="s">
        <v>520</v>
      </c>
      <c r="B321" s="1">
        <v>39081</v>
      </c>
      <c r="C321">
        <v>56172</v>
      </c>
      <c r="D321">
        <v>121</v>
      </c>
      <c r="E321">
        <v>1</v>
      </c>
      <c r="F321" t="str">
        <f>INDEX(pullid!A$2:A$13,MATCH(lehmad!$C321,pullid!$B$2:$B$13,0))</f>
        <v>DYNASTY-ET</v>
      </c>
      <c r="G321">
        <f>INDEX(pullid!C$2:C$13,MATCH(lehmad!$C321,pullid!$B$2:$B$13,0))</f>
        <v>1998</v>
      </c>
      <c r="H321">
        <f>INDEX(pullid!E$2:E$13,MATCH(lehmad!$C321,pullid!$B$2:$B$13,0))</f>
        <v>124</v>
      </c>
      <c r="I321">
        <f>INDEX(pullid!F$2:F$13,MATCH(lehmad!$C321,pullid!$B$2:$B$13,0))</f>
        <v>92</v>
      </c>
      <c r="J321">
        <f>INDEX(pullid!G$2:G$13,MATCH(lehmad!$C321,pullid!$B$2:$B$13,0))</f>
        <v>90</v>
      </c>
      <c r="K321">
        <f>INDEX(pullid!H$2:H$13,MATCH(lehmad!$C321,pullid!$B$2:$B$13,0))</f>
        <v>108</v>
      </c>
      <c r="L321">
        <f>INDEX(pullid!I$2:I$13,MATCH(lehmad!$C321,pullid!$B$2:$B$13,0))</f>
        <v>87</v>
      </c>
      <c r="M321">
        <f>INDEX(pullid!J$2:J$13,MATCH(lehmad!$C321,pullid!$B$2:$B$13,0))</f>
        <v>97</v>
      </c>
    </row>
    <row r="322" spans="1:13" x14ac:dyDescent="0.25">
      <c r="A322" s="2" t="s">
        <v>521</v>
      </c>
      <c r="B322" s="1">
        <v>39083</v>
      </c>
      <c r="C322">
        <v>65210</v>
      </c>
      <c r="D322">
        <v>126</v>
      </c>
      <c r="E322">
        <v>1</v>
      </c>
      <c r="F322" t="str">
        <f>INDEX(pullid!A$2:A$13,MATCH(lehmad!$C322,pullid!$B$2:$B$13,0))</f>
        <v>LANCELOT-ET</v>
      </c>
      <c r="G322">
        <f>INDEX(pullid!C$2:C$13,MATCH(lehmad!$C322,pullid!$B$2:$B$13,0))</f>
        <v>1998</v>
      </c>
      <c r="H322">
        <f>INDEX(pullid!E$2:E$13,MATCH(lehmad!$C322,pullid!$B$2:$B$13,0))</f>
        <v>126</v>
      </c>
      <c r="I322">
        <f>INDEX(pullid!F$2:F$13,MATCH(lehmad!$C322,pullid!$B$2:$B$13,0))</f>
        <v>107</v>
      </c>
      <c r="J322">
        <f>INDEX(pullid!G$2:G$13,MATCH(lehmad!$C322,pullid!$B$2:$B$13,0))</f>
        <v>110</v>
      </c>
      <c r="K322">
        <f>INDEX(pullid!H$2:H$13,MATCH(lehmad!$C322,pullid!$B$2:$B$13,0))</f>
        <v>122</v>
      </c>
      <c r="L322">
        <f>INDEX(pullid!I$2:I$13,MATCH(lehmad!$C322,pullid!$B$2:$B$13,0))</f>
        <v>100</v>
      </c>
      <c r="M322">
        <f>INDEX(pullid!J$2:J$13,MATCH(lehmad!$C322,pullid!$B$2:$B$13,0))</f>
        <v>117</v>
      </c>
    </row>
    <row r="323" spans="1:13" x14ac:dyDescent="0.25">
      <c r="A323" s="2" t="s">
        <v>522</v>
      </c>
      <c r="B323" s="1">
        <v>39084</v>
      </c>
      <c r="C323">
        <v>65210</v>
      </c>
      <c r="D323">
        <v>124</v>
      </c>
      <c r="E323">
        <v>1</v>
      </c>
      <c r="F323" t="str">
        <f>INDEX(pullid!A$2:A$13,MATCH(lehmad!$C323,pullid!$B$2:$B$13,0))</f>
        <v>LANCELOT-ET</v>
      </c>
      <c r="G323">
        <f>INDEX(pullid!C$2:C$13,MATCH(lehmad!$C323,pullid!$B$2:$B$13,0))</f>
        <v>1998</v>
      </c>
      <c r="H323">
        <f>INDEX(pullid!E$2:E$13,MATCH(lehmad!$C323,pullid!$B$2:$B$13,0))</f>
        <v>126</v>
      </c>
      <c r="I323">
        <f>INDEX(pullid!F$2:F$13,MATCH(lehmad!$C323,pullid!$B$2:$B$13,0))</f>
        <v>107</v>
      </c>
      <c r="J323">
        <f>INDEX(pullid!G$2:G$13,MATCH(lehmad!$C323,pullid!$B$2:$B$13,0))</f>
        <v>110</v>
      </c>
      <c r="K323">
        <f>INDEX(pullid!H$2:H$13,MATCH(lehmad!$C323,pullid!$B$2:$B$13,0))</f>
        <v>122</v>
      </c>
      <c r="L323">
        <f>INDEX(pullid!I$2:I$13,MATCH(lehmad!$C323,pullid!$B$2:$B$13,0))</f>
        <v>100</v>
      </c>
      <c r="M323">
        <f>INDEX(pullid!J$2:J$13,MATCH(lehmad!$C323,pullid!$B$2:$B$13,0))</f>
        <v>117</v>
      </c>
    </row>
    <row r="324" spans="1:13" x14ac:dyDescent="0.25">
      <c r="A324" s="2" t="s">
        <v>523</v>
      </c>
      <c r="B324" s="1">
        <v>39550</v>
      </c>
      <c r="C324">
        <v>62998</v>
      </c>
      <c r="D324" t="s">
        <v>635</v>
      </c>
      <c r="E324">
        <v>1</v>
      </c>
      <c r="F324" t="str">
        <f>INDEX(pullid!A$2:A$13,MATCH(lehmad!$C324,pullid!$B$2:$B$13,0))</f>
        <v>COMBAT</v>
      </c>
      <c r="G324">
        <f>INDEX(pullid!C$2:C$13,MATCH(lehmad!$C324,pullid!$B$2:$B$13,0))</f>
        <v>2000</v>
      </c>
      <c r="H324">
        <f>INDEX(pullid!E$2:E$13,MATCH(lehmad!$C324,pullid!$B$2:$B$13,0))</f>
        <v>112</v>
      </c>
      <c r="I324">
        <f>INDEX(pullid!F$2:F$13,MATCH(lehmad!$C324,pullid!$B$2:$B$13,0))</f>
        <v>118</v>
      </c>
      <c r="J324">
        <f>INDEX(pullid!G$2:G$13,MATCH(lehmad!$C324,pullid!$B$2:$B$13,0))</f>
        <v>111</v>
      </c>
      <c r="K324">
        <f>INDEX(pullid!H$2:H$13,MATCH(lehmad!$C324,pullid!$B$2:$B$13,0))</f>
        <v>116</v>
      </c>
      <c r="L324">
        <f>INDEX(pullid!I$2:I$13,MATCH(lehmad!$C324,pullid!$B$2:$B$13,0))</f>
        <v>107</v>
      </c>
      <c r="M324">
        <f>INDEX(pullid!J$2:J$13,MATCH(lehmad!$C324,pullid!$B$2:$B$13,0))</f>
        <v>112</v>
      </c>
    </row>
    <row r="325" spans="1:13" x14ac:dyDescent="0.25">
      <c r="A325" s="2" t="s">
        <v>524</v>
      </c>
      <c r="B325" s="1">
        <v>39565</v>
      </c>
      <c r="C325">
        <v>62998</v>
      </c>
      <c r="D325" t="s">
        <v>635</v>
      </c>
      <c r="E325">
        <v>1</v>
      </c>
      <c r="F325" t="str">
        <f>INDEX(pullid!A$2:A$13,MATCH(lehmad!$C325,pullid!$B$2:$B$13,0))</f>
        <v>COMBAT</v>
      </c>
      <c r="G325">
        <f>INDEX(pullid!C$2:C$13,MATCH(lehmad!$C325,pullid!$B$2:$B$13,0))</f>
        <v>2000</v>
      </c>
      <c r="H325">
        <f>INDEX(pullid!E$2:E$13,MATCH(lehmad!$C325,pullid!$B$2:$B$13,0))</f>
        <v>112</v>
      </c>
      <c r="I325">
        <f>INDEX(pullid!F$2:F$13,MATCH(lehmad!$C325,pullid!$B$2:$B$13,0))</f>
        <v>118</v>
      </c>
      <c r="J325">
        <f>INDEX(pullid!G$2:G$13,MATCH(lehmad!$C325,pullid!$B$2:$B$13,0))</f>
        <v>111</v>
      </c>
      <c r="K325">
        <f>INDEX(pullid!H$2:H$13,MATCH(lehmad!$C325,pullid!$B$2:$B$13,0))</f>
        <v>116</v>
      </c>
      <c r="L325">
        <f>INDEX(pullid!I$2:I$13,MATCH(lehmad!$C325,pullid!$B$2:$B$13,0))</f>
        <v>107</v>
      </c>
      <c r="M325">
        <f>INDEX(pullid!J$2:J$13,MATCH(lehmad!$C325,pullid!$B$2:$B$13,0))</f>
        <v>112</v>
      </c>
    </row>
    <row r="326" spans="1:13" x14ac:dyDescent="0.25">
      <c r="A326" s="2" t="s">
        <v>525</v>
      </c>
      <c r="B326" s="1">
        <v>39583</v>
      </c>
      <c r="C326">
        <v>56274</v>
      </c>
      <c r="D326" t="s">
        <v>635</v>
      </c>
      <c r="E326">
        <v>1</v>
      </c>
      <c r="F326" t="str">
        <f>INDEX(pullid!A$2:A$13,MATCH(lehmad!$C326,pullid!$B$2:$B$13,0))</f>
        <v>OLIVER</v>
      </c>
      <c r="G326">
        <f>INDEX(pullid!C$2:C$13,MATCH(lehmad!$C326,pullid!$B$2:$B$13,0))</f>
        <v>2001</v>
      </c>
      <c r="H326">
        <f>INDEX(pullid!E$2:E$13,MATCH(lehmad!$C326,pullid!$B$2:$B$13,0))</f>
        <v>118</v>
      </c>
      <c r="I326">
        <f>INDEX(pullid!F$2:F$13,MATCH(lehmad!$C326,pullid!$B$2:$B$13,0))</f>
        <v>99</v>
      </c>
      <c r="J326">
        <f>INDEX(pullid!G$2:G$13,MATCH(lehmad!$C326,pullid!$B$2:$B$13,0))</f>
        <v>120</v>
      </c>
      <c r="K326">
        <f>INDEX(pullid!H$2:H$13,MATCH(lehmad!$C326,pullid!$B$2:$B$13,0))</f>
        <v>129</v>
      </c>
      <c r="L326">
        <f>INDEX(pullid!I$2:I$13,MATCH(lehmad!$C326,pullid!$B$2:$B$13,0))</f>
        <v>90</v>
      </c>
      <c r="M326">
        <f>INDEX(pullid!J$2:J$13,MATCH(lehmad!$C326,pullid!$B$2:$B$13,0))</f>
        <v>78</v>
      </c>
    </row>
    <row r="327" spans="1:13" x14ac:dyDescent="0.25">
      <c r="A327" s="2" t="s">
        <v>526</v>
      </c>
      <c r="B327" s="1">
        <v>39589</v>
      </c>
      <c r="C327">
        <v>62998</v>
      </c>
      <c r="D327" t="s">
        <v>635</v>
      </c>
      <c r="E327">
        <v>1</v>
      </c>
      <c r="F327" t="str">
        <f>INDEX(pullid!A$2:A$13,MATCH(lehmad!$C327,pullid!$B$2:$B$13,0))</f>
        <v>COMBAT</v>
      </c>
      <c r="G327">
        <f>INDEX(pullid!C$2:C$13,MATCH(lehmad!$C327,pullid!$B$2:$B$13,0))</f>
        <v>2000</v>
      </c>
      <c r="H327">
        <f>INDEX(pullid!E$2:E$13,MATCH(lehmad!$C327,pullid!$B$2:$B$13,0))</f>
        <v>112</v>
      </c>
      <c r="I327">
        <f>INDEX(pullid!F$2:F$13,MATCH(lehmad!$C327,pullid!$B$2:$B$13,0))</f>
        <v>118</v>
      </c>
      <c r="J327">
        <f>INDEX(pullid!G$2:G$13,MATCH(lehmad!$C327,pullid!$B$2:$B$13,0))</f>
        <v>111</v>
      </c>
      <c r="K327">
        <f>INDEX(pullid!H$2:H$13,MATCH(lehmad!$C327,pullid!$B$2:$B$13,0))</f>
        <v>116</v>
      </c>
      <c r="L327">
        <f>INDEX(pullid!I$2:I$13,MATCH(lehmad!$C327,pullid!$B$2:$B$13,0))</f>
        <v>107</v>
      </c>
      <c r="M327">
        <f>INDEX(pullid!J$2:J$13,MATCH(lehmad!$C327,pullid!$B$2:$B$13,0))</f>
        <v>112</v>
      </c>
    </row>
    <row r="328" spans="1:13" x14ac:dyDescent="0.25">
      <c r="A328" s="2" t="s">
        <v>527</v>
      </c>
      <c r="B328" s="1">
        <v>39618</v>
      </c>
      <c r="C328">
        <v>56274</v>
      </c>
      <c r="D328">
        <v>108</v>
      </c>
      <c r="E328">
        <v>1</v>
      </c>
      <c r="F328" t="str">
        <f>INDEX(pullid!A$2:A$13,MATCH(lehmad!$C328,pullid!$B$2:$B$13,0))</f>
        <v>OLIVER</v>
      </c>
      <c r="G328">
        <f>INDEX(pullid!C$2:C$13,MATCH(lehmad!$C328,pullid!$B$2:$B$13,0))</f>
        <v>2001</v>
      </c>
      <c r="H328">
        <f>INDEX(pullid!E$2:E$13,MATCH(lehmad!$C328,pullid!$B$2:$B$13,0))</f>
        <v>118</v>
      </c>
      <c r="I328">
        <f>INDEX(pullid!F$2:F$13,MATCH(lehmad!$C328,pullid!$B$2:$B$13,0))</f>
        <v>99</v>
      </c>
      <c r="J328">
        <f>INDEX(pullid!G$2:G$13,MATCH(lehmad!$C328,pullid!$B$2:$B$13,0))</f>
        <v>120</v>
      </c>
      <c r="K328">
        <f>INDEX(pullid!H$2:H$13,MATCH(lehmad!$C328,pullid!$B$2:$B$13,0))</f>
        <v>129</v>
      </c>
      <c r="L328">
        <f>INDEX(pullid!I$2:I$13,MATCH(lehmad!$C328,pullid!$B$2:$B$13,0))</f>
        <v>90</v>
      </c>
      <c r="M328">
        <f>INDEX(pullid!J$2:J$13,MATCH(lehmad!$C328,pullid!$B$2:$B$13,0))</f>
        <v>78</v>
      </c>
    </row>
    <row r="329" spans="1:13" x14ac:dyDescent="0.25">
      <c r="A329" s="2" t="s">
        <v>528</v>
      </c>
      <c r="B329" s="1">
        <v>39619</v>
      </c>
      <c r="C329">
        <v>56274</v>
      </c>
      <c r="D329" t="s">
        <v>635</v>
      </c>
      <c r="E329">
        <v>0.90700000000000003</v>
      </c>
      <c r="F329" t="str">
        <f>INDEX(pullid!A$2:A$13,MATCH(lehmad!$C329,pullid!$B$2:$B$13,0))</f>
        <v>OLIVER</v>
      </c>
      <c r="G329">
        <f>INDEX(pullid!C$2:C$13,MATCH(lehmad!$C329,pullid!$B$2:$B$13,0))</f>
        <v>2001</v>
      </c>
      <c r="H329">
        <f>INDEX(pullid!E$2:E$13,MATCH(lehmad!$C329,pullid!$B$2:$B$13,0))</f>
        <v>118</v>
      </c>
      <c r="I329">
        <f>INDEX(pullid!F$2:F$13,MATCH(lehmad!$C329,pullid!$B$2:$B$13,0))</f>
        <v>99</v>
      </c>
      <c r="J329">
        <f>INDEX(pullid!G$2:G$13,MATCH(lehmad!$C329,pullid!$B$2:$B$13,0))</f>
        <v>120</v>
      </c>
      <c r="K329">
        <f>INDEX(pullid!H$2:H$13,MATCH(lehmad!$C329,pullid!$B$2:$B$13,0))</f>
        <v>129</v>
      </c>
      <c r="L329">
        <f>INDEX(pullid!I$2:I$13,MATCH(lehmad!$C329,pullid!$B$2:$B$13,0))</f>
        <v>90</v>
      </c>
      <c r="M329">
        <f>INDEX(pullid!J$2:J$13,MATCH(lehmad!$C329,pullid!$B$2:$B$13,0))</f>
        <v>78</v>
      </c>
    </row>
    <row r="330" spans="1:13" x14ac:dyDescent="0.25">
      <c r="A330" s="2" t="s">
        <v>529</v>
      </c>
      <c r="B330" s="1">
        <v>39624</v>
      </c>
      <c r="C330">
        <v>65210</v>
      </c>
      <c r="D330">
        <v>106</v>
      </c>
      <c r="E330">
        <v>1</v>
      </c>
      <c r="F330" t="str">
        <f>INDEX(pullid!A$2:A$13,MATCH(lehmad!$C330,pullid!$B$2:$B$13,0))</f>
        <v>LANCELOT-ET</v>
      </c>
      <c r="G330">
        <f>INDEX(pullid!C$2:C$13,MATCH(lehmad!$C330,pullid!$B$2:$B$13,0))</f>
        <v>1998</v>
      </c>
      <c r="H330">
        <f>INDEX(pullid!E$2:E$13,MATCH(lehmad!$C330,pullid!$B$2:$B$13,0))</f>
        <v>126</v>
      </c>
      <c r="I330">
        <f>INDEX(pullid!F$2:F$13,MATCH(lehmad!$C330,pullid!$B$2:$B$13,0))</f>
        <v>107</v>
      </c>
      <c r="J330">
        <f>INDEX(pullid!G$2:G$13,MATCH(lehmad!$C330,pullid!$B$2:$B$13,0))</f>
        <v>110</v>
      </c>
      <c r="K330">
        <f>INDEX(pullid!H$2:H$13,MATCH(lehmad!$C330,pullid!$B$2:$B$13,0))</f>
        <v>122</v>
      </c>
      <c r="L330">
        <f>INDEX(pullid!I$2:I$13,MATCH(lehmad!$C330,pullid!$B$2:$B$13,0))</f>
        <v>100</v>
      </c>
      <c r="M330">
        <f>INDEX(pullid!J$2:J$13,MATCH(lehmad!$C330,pullid!$B$2:$B$13,0))</f>
        <v>117</v>
      </c>
    </row>
    <row r="331" spans="1:13" x14ac:dyDescent="0.25">
      <c r="A331" s="2" t="s">
        <v>530</v>
      </c>
      <c r="B331" s="1">
        <v>39627</v>
      </c>
      <c r="C331">
        <v>56274</v>
      </c>
      <c r="D331">
        <v>115</v>
      </c>
      <c r="E331">
        <v>1</v>
      </c>
      <c r="F331" t="str">
        <f>INDEX(pullid!A$2:A$13,MATCH(lehmad!$C331,pullid!$B$2:$B$13,0))</f>
        <v>OLIVER</v>
      </c>
      <c r="G331">
        <f>INDEX(pullid!C$2:C$13,MATCH(lehmad!$C331,pullid!$B$2:$B$13,0))</f>
        <v>2001</v>
      </c>
      <c r="H331">
        <f>INDEX(pullid!E$2:E$13,MATCH(lehmad!$C331,pullid!$B$2:$B$13,0))</f>
        <v>118</v>
      </c>
      <c r="I331">
        <f>INDEX(pullid!F$2:F$13,MATCH(lehmad!$C331,pullid!$B$2:$B$13,0))</f>
        <v>99</v>
      </c>
      <c r="J331">
        <f>INDEX(pullid!G$2:G$13,MATCH(lehmad!$C331,pullid!$B$2:$B$13,0))</f>
        <v>120</v>
      </c>
      <c r="K331">
        <f>INDEX(pullid!H$2:H$13,MATCH(lehmad!$C331,pullid!$B$2:$B$13,0))</f>
        <v>129</v>
      </c>
      <c r="L331">
        <f>INDEX(pullid!I$2:I$13,MATCH(lehmad!$C331,pullid!$B$2:$B$13,0))</f>
        <v>90</v>
      </c>
      <c r="M331">
        <f>INDEX(pullid!J$2:J$13,MATCH(lehmad!$C331,pullid!$B$2:$B$13,0))</f>
        <v>78</v>
      </c>
    </row>
    <row r="332" spans="1:13" x14ac:dyDescent="0.25">
      <c r="A332" s="2" t="s">
        <v>531</v>
      </c>
      <c r="B332" s="1">
        <v>39633</v>
      </c>
      <c r="C332">
        <v>65699</v>
      </c>
      <c r="D332" t="s">
        <v>635</v>
      </c>
      <c r="E332">
        <v>1</v>
      </c>
      <c r="F332" t="str">
        <f>INDEX(pullid!A$2:A$13,MATCH(lehmad!$C332,pullid!$B$2:$B$13,0))</f>
        <v>JOSE</v>
      </c>
      <c r="G332">
        <f>INDEX(pullid!C$2:C$13,MATCH(lehmad!$C332,pullid!$B$2:$B$13,0))</f>
        <v>2001</v>
      </c>
      <c r="H332">
        <f>INDEX(pullid!E$2:E$13,MATCH(lehmad!$C332,pullid!$B$2:$B$13,0))</f>
        <v>119</v>
      </c>
      <c r="I332">
        <f>INDEX(pullid!F$2:F$13,MATCH(lehmad!$C332,pullid!$B$2:$B$13,0))</f>
        <v>100</v>
      </c>
      <c r="J332">
        <f>INDEX(pullid!G$2:G$13,MATCH(lehmad!$C332,pullid!$B$2:$B$13,0))</f>
        <v>98</v>
      </c>
      <c r="K332">
        <f>INDEX(pullid!H$2:H$13,MATCH(lehmad!$C332,pullid!$B$2:$B$13,0))</f>
        <v>110</v>
      </c>
      <c r="L332">
        <f>INDEX(pullid!I$2:I$13,MATCH(lehmad!$C332,pullid!$B$2:$B$13,0))</f>
        <v>89</v>
      </c>
      <c r="M332">
        <f>INDEX(pullid!J$2:J$13,MATCH(lehmad!$C332,pullid!$B$2:$B$13,0))</f>
        <v>114</v>
      </c>
    </row>
    <row r="333" spans="1:13" x14ac:dyDescent="0.25">
      <c r="A333" s="2" t="s">
        <v>532</v>
      </c>
      <c r="B333" s="1">
        <v>39635</v>
      </c>
      <c r="C333">
        <v>65699</v>
      </c>
      <c r="D333" t="s">
        <v>635</v>
      </c>
      <c r="E333">
        <v>0.93799999999999994</v>
      </c>
      <c r="F333" t="str">
        <f>INDEX(pullid!A$2:A$13,MATCH(lehmad!$C333,pullid!$B$2:$B$13,0))</f>
        <v>JOSE</v>
      </c>
      <c r="G333">
        <f>INDEX(pullid!C$2:C$13,MATCH(lehmad!$C333,pullid!$B$2:$B$13,0))</f>
        <v>2001</v>
      </c>
      <c r="H333">
        <f>INDEX(pullid!E$2:E$13,MATCH(lehmad!$C333,pullid!$B$2:$B$13,0))</f>
        <v>119</v>
      </c>
      <c r="I333">
        <f>INDEX(pullid!F$2:F$13,MATCH(lehmad!$C333,pullid!$B$2:$B$13,0))</f>
        <v>100</v>
      </c>
      <c r="J333">
        <f>INDEX(pullid!G$2:G$13,MATCH(lehmad!$C333,pullid!$B$2:$B$13,0))</f>
        <v>98</v>
      </c>
      <c r="K333">
        <f>INDEX(pullid!H$2:H$13,MATCH(lehmad!$C333,pullid!$B$2:$B$13,0))</f>
        <v>110</v>
      </c>
      <c r="L333">
        <f>INDEX(pullid!I$2:I$13,MATCH(lehmad!$C333,pullid!$B$2:$B$13,0))</f>
        <v>89</v>
      </c>
      <c r="M333">
        <f>INDEX(pullid!J$2:J$13,MATCH(lehmad!$C333,pullid!$B$2:$B$13,0))</f>
        <v>114</v>
      </c>
    </row>
    <row r="334" spans="1:13" x14ac:dyDescent="0.25">
      <c r="A334" s="2" t="s">
        <v>533</v>
      </c>
      <c r="B334" s="1">
        <v>39637</v>
      </c>
      <c r="C334">
        <v>65575</v>
      </c>
      <c r="D334">
        <v>120</v>
      </c>
      <c r="E334">
        <v>1</v>
      </c>
      <c r="F334" t="str">
        <f>INDEX(pullid!A$2:A$13,MATCH(lehmad!$C334,pullid!$B$2:$B$13,0))</f>
        <v>WIZZARD-ET</v>
      </c>
      <c r="G334">
        <f>INDEX(pullid!C$2:C$13,MATCH(lehmad!$C334,pullid!$B$2:$B$13,0))</f>
        <v>2000</v>
      </c>
      <c r="H334">
        <f>INDEX(pullid!E$2:E$13,MATCH(lehmad!$C334,pullid!$B$2:$B$13,0))</f>
        <v>121</v>
      </c>
      <c r="I334">
        <f>INDEX(pullid!F$2:F$13,MATCH(lehmad!$C334,pullid!$B$2:$B$13,0))</f>
        <v>98</v>
      </c>
      <c r="J334">
        <f>INDEX(pullid!G$2:G$13,MATCH(lehmad!$C334,pullid!$B$2:$B$13,0))</f>
        <v>111</v>
      </c>
      <c r="K334">
        <f>INDEX(pullid!H$2:H$13,MATCH(lehmad!$C334,pullid!$B$2:$B$13,0))</f>
        <v>115</v>
      </c>
      <c r="L334">
        <f>INDEX(pullid!I$2:I$13,MATCH(lehmad!$C334,pullid!$B$2:$B$13,0))</f>
        <v>106</v>
      </c>
      <c r="M334">
        <f>INDEX(pullid!J$2:J$13,MATCH(lehmad!$C334,pullid!$B$2:$B$13,0))</f>
        <v>119</v>
      </c>
    </row>
    <row r="335" spans="1:13" x14ac:dyDescent="0.25">
      <c r="A335" s="2" t="s">
        <v>534</v>
      </c>
      <c r="B335" s="1">
        <v>39653</v>
      </c>
      <c r="C335">
        <v>65575</v>
      </c>
      <c r="D335" t="s">
        <v>635</v>
      </c>
      <c r="E335">
        <v>1</v>
      </c>
      <c r="F335" t="str">
        <f>INDEX(pullid!A$2:A$13,MATCH(lehmad!$C335,pullid!$B$2:$B$13,0))</f>
        <v>WIZZARD-ET</v>
      </c>
      <c r="G335">
        <f>INDEX(pullid!C$2:C$13,MATCH(lehmad!$C335,pullid!$B$2:$B$13,0))</f>
        <v>2000</v>
      </c>
      <c r="H335">
        <f>INDEX(pullid!E$2:E$13,MATCH(lehmad!$C335,pullid!$B$2:$B$13,0))</f>
        <v>121</v>
      </c>
      <c r="I335">
        <f>INDEX(pullid!F$2:F$13,MATCH(lehmad!$C335,pullid!$B$2:$B$13,0))</f>
        <v>98</v>
      </c>
      <c r="J335">
        <f>INDEX(pullid!G$2:G$13,MATCH(lehmad!$C335,pullid!$B$2:$B$13,0))</f>
        <v>111</v>
      </c>
      <c r="K335">
        <f>INDEX(pullid!H$2:H$13,MATCH(lehmad!$C335,pullid!$B$2:$B$13,0))</f>
        <v>115</v>
      </c>
      <c r="L335">
        <f>INDEX(pullid!I$2:I$13,MATCH(lehmad!$C335,pullid!$B$2:$B$13,0))</f>
        <v>106</v>
      </c>
      <c r="M335">
        <f>INDEX(pullid!J$2:J$13,MATCH(lehmad!$C335,pullid!$B$2:$B$13,0))</f>
        <v>119</v>
      </c>
    </row>
    <row r="336" spans="1:13" x14ac:dyDescent="0.25">
      <c r="A336" s="2" t="s">
        <v>535</v>
      </c>
      <c r="B336" s="1">
        <v>39662</v>
      </c>
      <c r="C336">
        <v>65699</v>
      </c>
      <c r="D336" t="s">
        <v>635</v>
      </c>
      <c r="E336">
        <v>0.93100000000000005</v>
      </c>
      <c r="F336" t="str">
        <f>INDEX(pullid!A$2:A$13,MATCH(lehmad!$C336,pullid!$B$2:$B$13,0))</f>
        <v>JOSE</v>
      </c>
      <c r="G336">
        <f>INDEX(pullid!C$2:C$13,MATCH(lehmad!$C336,pullid!$B$2:$B$13,0))</f>
        <v>2001</v>
      </c>
      <c r="H336">
        <f>INDEX(pullid!E$2:E$13,MATCH(lehmad!$C336,pullid!$B$2:$B$13,0))</f>
        <v>119</v>
      </c>
      <c r="I336">
        <f>INDEX(pullid!F$2:F$13,MATCH(lehmad!$C336,pullid!$B$2:$B$13,0))</f>
        <v>100</v>
      </c>
      <c r="J336">
        <f>INDEX(pullid!G$2:G$13,MATCH(lehmad!$C336,pullid!$B$2:$B$13,0))</f>
        <v>98</v>
      </c>
      <c r="K336">
        <f>INDEX(pullid!H$2:H$13,MATCH(lehmad!$C336,pullid!$B$2:$B$13,0))</f>
        <v>110</v>
      </c>
      <c r="L336">
        <f>INDEX(pullid!I$2:I$13,MATCH(lehmad!$C336,pullid!$B$2:$B$13,0))</f>
        <v>89</v>
      </c>
      <c r="M336">
        <f>INDEX(pullid!J$2:J$13,MATCH(lehmad!$C336,pullid!$B$2:$B$13,0))</f>
        <v>114</v>
      </c>
    </row>
    <row r="337" spans="1:13" x14ac:dyDescent="0.25">
      <c r="A337" s="2" t="s">
        <v>536</v>
      </c>
      <c r="B337" s="1">
        <v>39663</v>
      </c>
      <c r="C337">
        <v>65699</v>
      </c>
      <c r="D337" t="s">
        <v>635</v>
      </c>
      <c r="E337">
        <v>1</v>
      </c>
      <c r="F337" t="str">
        <f>INDEX(pullid!A$2:A$13,MATCH(lehmad!$C337,pullid!$B$2:$B$13,0))</f>
        <v>JOSE</v>
      </c>
      <c r="G337">
        <f>INDEX(pullid!C$2:C$13,MATCH(lehmad!$C337,pullid!$B$2:$B$13,0))</f>
        <v>2001</v>
      </c>
      <c r="H337">
        <f>INDEX(pullid!E$2:E$13,MATCH(lehmad!$C337,pullid!$B$2:$B$13,0))</f>
        <v>119</v>
      </c>
      <c r="I337">
        <f>INDEX(pullid!F$2:F$13,MATCH(lehmad!$C337,pullid!$B$2:$B$13,0))</f>
        <v>100</v>
      </c>
      <c r="J337">
        <f>INDEX(pullid!G$2:G$13,MATCH(lehmad!$C337,pullid!$B$2:$B$13,0))</f>
        <v>98</v>
      </c>
      <c r="K337">
        <f>INDEX(pullid!H$2:H$13,MATCH(lehmad!$C337,pullid!$B$2:$B$13,0))</f>
        <v>110</v>
      </c>
      <c r="L337">
        <f>INDEX(pullid!I$2:I$13,MATCH(lehmad!$C337,pullid!$B$2:$B$13,0))</f>
        <v>89</v>
      </c>
      <c r="M337">
        <f>INDEX(pullid!J$2:J$13,MATCH(lehmad!$C337,pullid!$B$2:$B$13,0))</f>
        <v>114</v>
      </c>
    </row>
    <row r="338" spans="1:13" x14ac:dyDescent="0.25">
      <c r="A338" s="2" t="s">
        <v>537</v>
      </c>
      <c r="B338" s="1">
        <v>39674</v>
      </c>
      <c r="C338">
        <v>65022</v>
      </c>
      <c r="D338" t="s">
        <v>635</v>
      </c>
      <c r="E338">
        <v>1</v>
      </c>
      <c r="F338" t="str">
        <f>INDEX(pullid!A$2:A$13,MATCH(lehmad!$C338,pullid!$B$2:$B$13,0))</f>
        <v>JANOS</v>
      </c>
      <c r="G338">
        <f>INDEX(pullid!C$2:C$13,MATCH(lehmad!$C338,pullid!$B$2:$B$13,0))</f>
        <v>2000</v>
      </c>
      <c r="H338">
        <f>INDEX(pullid!E$2:E$13,MATCH(lehmad!$C338,pullid!$B$2:$B$13,0))</f>
        <v>117</v>
      </c>
      <c r="I338">
        <f>INDEX(pullid!F$2:F$13,MATCH(lehmad!$C338,pullid!$B$2:$B$13,0))</f>
        <v>88</v>
      </c>
      <c r="J338">
        <f>INDEX(pullid!G$2:G$13,MATCH(lehmad!$C338,pullid!$B$2:$B$13,0))</f>
        <v>114</v>
      </c>
      <c r="K338">
        <f>INDEX(pullid!H$2:H$13,MATCH(lehmad!$C338,pullid!$B$2:$B$13,0))</f>
        <v>107</v>
      </c>
      <c r="L338">
        <f>INDEX(pullid!I$2:I$13,MATCH(lehmad!$C338,pullid!$B$2:$B$13,0))</f>
        <v>108</v>
      </c>
      <c r="M338">
        <f>INDEX(pullid!J$2:J$13,MATCH(lehmad!$C338,pullid!$B$2:$B$13,0))</f>
        <v>111</v>
      </c>
    </row>
    <row r="339" spans="1:13" x14ac:dyDescent="0.25">
      <c r="A339" s="2" t="s">
        <v>538</v>
      </c>
      <c r="B339" s="1">
        <v>39675</v>
      </c>
      <c r="C339">
        <v>65575</v>
      </c>
      <c r="D339" t="s">
        <v>635</v>
      </c>
      <c r="E339">
        <v>1</v>
      </c>
      <c r="F339" t="str">
        <f>INDEX(pullid!A$2:A$13,MATCH(lehmad!$C339,pullid!$B$2:$B$13,0))</f>
        <v>WIZZARD-ET</v>
      </c>
      <c r="G339">
        <f>INDEX(pullid!C$2:C$13,MATCH(lehmad!$C339,pullid!$B$2:$B$13,0))</f>
        <v>2000</v>
      </c>
      <c r="H339">
        <f>INDEX(pullid!E$2:E$13,MATCH(lehmad!$C339,pullid!$B$2:$B$13,0))</f>
        <v>121</v>
      </c>
      <c r="I339">
        <f>INDEX(pullid!F$2:F$13,MATCH(lehmad!$C339,pullid!$B$2:$B$13,0))</f>
        <v>98</v>
      </c>
      <c r="J339">
        <f>INDEX(pullid!G$2:G$13,MATCH(lehmad!$C339,pullid!$B$2:$B$13,0))</f>
        <v>111</v>
      </c>
      <c r="K339">
        <f>INDEX(pullid!H$2:H$13,MATCH(lehmad!$C339,pullid!$B$2:$B$13,0))</f>
        <v>115</v>
      </c>
      <c r="L339">
        <f>INDEX(pullid!I$2:I$13,MATCH(lehmad!$C339,pullid!$B$2:$B$13,0))</f>
        <v>106</v>
      </c>
      <c r="M339">
        <f>INDEX(pullid!J$2:J$13,MATCH(lehmad!$C339,pullid!$B$2:$B$13,0))</f>
        <v>119</v>
      </c>
    </row>
    <row r="340" spans="1:13" x14ac:dyDescent="0.25">
      <c r="A340" s="2" t="s">
        <v>539</v>
      </c>
      <c r="B340" s="1">
        <v>39686</v>
      </c>
      <c r="C340">
        <v>65699</v>
      </c>
      <c r="D340" t="s">
        <v>635</v>
      </c>
      <c r="E340">
        <v>0.93799999999999994</v>
      </c>
      <c r="F340" t="str">
        <f>INDEX(pullid!A$2:A$13,MATCH(lehmad!$C340,pullid!$B$2:$B$13,0))</f>
        <v>JOSE</v>
      </c>
      <c r="G340">
        <f>INDEX(pullid!C$2:C$13,MATCH(lehmad!$C340,pullid!$B$2:$B$13,0))</f>
        <v>2001</v>
      </c>
      <c r="H340">
        <f>INDEX(pullid!E$2:E$13,MATCH(lehmad!$C340,pullid!$B$2:$B$13,0))</f>
        <v>119</v>
      </c>
      <c r="I340">
        <f>INDEX(pullid!F$2:F$13,MATCH(lehmad!$C340,pullid!$B$2:$B$13,0))</f>
        <v>100</v>
      </c>
      <c r="J340">
        <f>INDEX(pullid!G$2:G$13,MATCH(lehmad!$C340,pullid!$B$2:$B$13,0))</f>
        <v>98</v>
      </c>
      <c r="K340">
        <f>INDEX(pullid!H$2:H$13,MATCH(lehmad!$C340,pullid!$B$2:$B$13,0))</f>
        <v>110</v>
      </c>
      <c r="L340">
        <f>INDEX(pullid!I$2:I$13,MATCH(lehmad!$C340,pullid!$B$2:$B$13,0))</f>
        <v>89</v>
      </c>
      <c r="M340">
        <f>INDEX(pullid!J$2:J$13,MATCH(lehmad!$C340,pullid!$B$2:$B$13,0))</f>
        <v>114</v>
      </c>
    </row>
    <row r="341" spans="1:13" x14ac:dyDescent="0.25">
      <c r="A341" s="2" t="s">
        <v>540</v>
      </c>
      <c r="B341" s="1">
        <v>39687</v>
      </c>
      <c r="C341">
        <v>65575</v>
      </c>
      <c r="D341" t="s">
        <v>635</v>
      </c>
      <c r="E341">
        <v>1</v>
      </c>
      <c r="F341" t="str">
        <f>INDEX(pullid!A$2:A$13,MATCH(lehmad!$C341,pullid!$B$2:$B$13,0))</f>
        <v>WIZZARD-ET</v>
      </c>
      <c r="G341">
        <f>INDEX(pullid!C$2:C$13,MATCH(lehmad!$C341,pullid!$B$2:$B$13,0))</f>
        <v>2000</v>
      </c>
      <c r="H341">
        <f>INDEX(pullid!E$2:E$13,MATCH(lehmad!$C341,pullid!$B$2:$B$13,0))</f>
        <v>121</v>
      </c>
      <c r="I341">
        <f>INDEX(pullid!F$2:F$13,MATCH(lehmad!$C341,pullid!$B$2:$B$13,0))</f>
        <v>98</v>
      </c>
      <c r="J341">
        <f>INDEX(pullid!G$2:G$13,MATCH(lehmad!$C341,pullid!$B$2:$B$13,0))</f>
        <v>111</v>
      </c>
      <c r="K341">
        <f>INDEX(pullid!H$2:H$13,MATCH(lehmad!$C341,pullid!$B$2:$B$13,0))</f>
        <v>115</v>
      </c>
      <c r="L341">
        <f>INDEX(pullid!I$2:I$13,MATCH(lehmad!$C341,pullid!$B$2:$B$13,0))</f>
        <v>106</v>
      </c>
      <c r="M341">
        <f>INDEX(pullid!J$2:J$13,MATCH(lehmad!$C341,pullid!$B$2:$B$13,0))</f>
        <v>119</v>
      </c>
    </row>
    <row r="342" spans="1:13" x14ac:dyDescent="0.25">
      <c r="A342" s="2" t="s">
        <v>541</v>
      </c>
      <c r="B342" s="1">
        <v>39693</v>
      </c>
      <c r="C342">
        <v>65699</v>
      </c>
      <c r="D342">
        <v>104</v>
      </c>
      <c r="E342">
        <v>0.875</v>
      </c>
      <c r="F342" t="str">
        <f>INDEX(pullid!A$2:A$13,MATCH(lehmad!$C342,pullid!$B$2:$B$13,0))</f>
        <v>JOSE</v>
      </c>
      <c r="G342">
        <f>INDEX(pullid!C$2:C$13,MATCH(lehmad!$C342,pullid!$B$2:$B$13,0))</f>
        <v>2001</v>
      </c>
      <c r="H342">
        <f>INDEX(pullid!E$2:E$13,MATCH(lehmad!$C342,pullid!$B$2:$B$13,0))</f>
        <v>119</v>
      </c>
      <c r="I342">
        <f>INDEX(pullid!F$2:F$13,MATCH(lehmad!$C342,pullid!$B$2:$B$13,0))</f>
        <v>100</v>
      </c>
      <c r="J342">
        <f>INDEX(pullid!G$2:G$13,MATCH(lehmad!$C342,pullid!$B$2:$B$13,0))</f>
        <v>98</v>
      </c>
      <c r="K342">
        <f>INDEX(pullid!H$2:H$13,MATCH(lehmad!$C342,pullid!$B$2:$B$13,0))</f>
        <v>110</v>
      </c>
      <c r="L342">
        <f>INDEX(pullid!I$2:I$13,MATCH(lehmad!$C342,pullid!$B$2:$B$13,0))</f>
        <v>89</v>
      </c>
      <c r="M342">
        <f>INDEX(pullid!J$2:J$13,MATCH(lehmad!$C342,pullid!$B$2:$B$13,0))</f>
        <v>114</v>
      </c>
    </row>
    <row r="343" spans="1:13" x14ac:dyDescent="0.25">
      <c r="A343" s="2" t="s">
        <v>542</v>
      </c>
      <c r="B343" s="1">
        <v>39695</v>
      </c>
      <c r="C343">
        <v>65699</v>
      </c>
      <c r="D343" t="s">
        <v>635</v>
      </c>
      <c r="E343">
        <v>1</v>
      </c>
      <c r="F343" t="str">
        <f>INDEX(pullid!A$2:A$13,MATCH(lehmad!$C343,pullid!$B$2:$B$13,0))</f>
        <v>JOSE</v>
      </c>
      <c r="G343">
        <f>INDEX(pullid!C$2:C$13,MATCH(lehmad!$C343,pullid!$B$2:$B$13,0))</f>
        <v>2001</v>
      </c>
      <c r="H343">
        <f>INDEX(pullid!E$2:E$13,MATCH(lehmad!$C343,pullid!$B$2:$B$13,0))</f>
        <v>119</v>
      </c>
      <c r="I343">
        <f>INDEX(pullid!F$2:F$13,MATCH(lehmad!$C343,pullid!$B$2:$B$13,0))</f>
        <v>100</v>
      </c>
      <c r="J343">
        <f>INDEX(pullid!G$2:G$13,MATCH(lehmad!$C343,pullid!$B$2:$B$13,0))</f>
        <v>98</v>
      </c>
      <c r="K343">
        <f>INDEX(pullid!H$2:H$13,MATCH(lehmad!$C343,pullid!$B$2:$B$13,0))</f>
        <v>110</v>
      </c>
      <c r="L343">
        <f>INDEX(pullid!I$2:I$13,MATCH(lehmad!$C343,pullid!$B$2:$B$13,0))</f>
        <v>89</v>
      </c>
      <c r="M343">
        <f>INDEX(pullid!J$2:J$13,MATCH(lehmad!$C343,pullid!$B$2:$B$13,0))</f>
        <v>114</v>
      </c>
    </row>
    <row r="344" spans="1:13" x14ac:dyDescent="0.25">
      <c r="A344" s="2" t="s">
        <v>543</v>
      </c>
      <c r="B344" s="1">
        <v>39695</v>
      </c>
      <c r="C344">
        <v>65699</v>
      </c>
      <c r="D344" t="s">
        <v>635</v>
      </c>
      <c r="E344">
        <v>1</v>
      </c>
      <c r="F344" t="str">
        <f>INDEX(pullid!A$2:A$13,MATCH(lehmad!$C344,pullid!$B$2:$B$13,0))</f>
        <v>JOSE</v>
      </c>
      <c r="G344">
        <f>INDEX(pullid!C$2:C$13,MATCH(lehmad!$C344,pullid!$B$2:$B$13,0))</f>
        <v>2001</v>
      </c>
      <c r="H344">
        <f>INDEX(pullid!E$2:E$13,MATCH(lehmad!$C344,pullid!$B$2:$B$13,0))</f>
        <v>119</v>
      </c>
      <c r="I344">
        <f>INDEX(pullid!F$2:F$13,MATCH(lehmad!$C344,pullid!$B$2:$B$13,0))</f>
        <v>100</v>
      </c>
      <c r="J344">
        <f>INDEX(pullid!G$2:G$13,MATCH(lehmad!$C344,pullid!$B$2:$B$13,0))</f>
        <v>98</v>
      </c>
      <c r="K344">
        <f>INDEX(pullid!H$2:H$13,MATCH(lehmad!$C344,pullid!$B$2:$B$13,0))</f>
        <v>110</v>
      </c>
      <c r="L344">
        <f>INDEX(pullid!I$2:I$13,MATCH(lehmad!$C344,pullid!$B$2:$B$13,0))</f>
        <v>89</v>
      </c>
      <c r="M344">
        <f>INDEX(pullid!J$2:J$13,MATCH(lehmad!$C344,pullid!$B$2:$B$13,0))</f>
        <v>114</v>
      </c>
    </row>
    <row r="345" spans="1:13" x14ac:dyDescent="0.25">
      <c r="A345" s="2" t="s">
        <v>544</v>
      </c>
      <c r="B345" s="1">
        <v>39697</v>
      </c>
      <c r="C345">
        <v>65699</v>
      </c>
      <c r="D345" t="s">
        <v>635</v>
      </c>
      <c r="E345">
        <v>0.93799999999999994</v>
      </c>
      <c r="F345" t="str">
        <f>INDEX(pullid!A$2:A$13,MATCH(lehmad!$C345,pullid!$B$2:$B$13,0))</f>
        <v>JOSE</v>
      </c>
      <c r="G345">
        <f>INDEX(pullid!C$2:C$13,MATCH(lehmad!$C345,pullid!$B$2:$B$13,0))</f>
        <v>2001</v>
      </c>
      <c r="H345">
        <f>INDEX(pullid!E$2:E$13,MATCH(lehmad!$C345,pullid!$B$2:$B$13,0))</f>
        <v>119</v>
      </c>
      <c r="I345">
        <f>INDEX(pullid!F$2:F$13,MATCH(lehmad!$C345,pullid!$B$2:$B$13,0))</f>
        <v>100</v>
      </c>
      <c r="J345">
        <f>INDEX(pullid!G$2:G$13,MATCH(lehmad!$C345,pullid!$B$2:$B$13,0))</f>
        <v>98</v>
      </c>
      <c r="K345">
        <f>INDEX(pullid!H$2:H$13,MATCH(lehmad!$C345,pullid!$B$2:$B$13,0))</f>
        <v>110</v>
      </c>
      <c r="L345">
        <f>INDEX(pullid!I$2:I$13,MATCH(lehmad!$C345,pullid!$B$2:$B$13,0))</f>
        <v>89</v>
      </c>
      <c r="M345">
        <f>INDEX(pullid!J$2:J$13,MATCH(lehmad!$C345,pullid!$B$2:$B$13,0))</f>
        <v>114</v>
      </c>
    </row>
    <row r="346" spans="1:13" x14ac:dyDescent="0.25">
      <c r="A346" s="2" t="s">
        <v>545</v>
      </c>
      <c r="B346" s="1">
        <v>39698</v>
      </c>
      <c r="C346">
        <v>65699</v>
      </c>
      <c r="D346" t="s">
        <v>635</v>
      </c>
      <c r="E346">
        <v>1</v>
      </c>
      <c r="F346" t="str">
        <f>INDEX(pullid!A$2:A$13,MATCH(lehmad!$C346,pullid!$B$2:$B$13,0))</f>
        <v>JOSE</v>
      </c>
      <c r="G346">
        <f>INDEX(pullid!C$2:C$13,MATCH(lehmad!$C346,pullid!$B$2:$B$13,0))</f>
        <v>2001</v>
      </c>
      <c r="H346">
        <f>INDEX(pullid!E$2:E$13,MATCH(lehmad!$C346,pullid!$B$2:$B$13,0))</f>
        <v>119</v>
      </c>
      <c r="I346">
        <f>INDEX(pullid!F$2:F$13,MATCH(lehmad!$C346,pullid!$B$2:$B$13,0))</f>
        <v>100</v>
      </c>
      <c r="J346">
        <f>INDEX(pullid!G$2:G$13,MATCH(lehmad!$C346,pullid!$B$2:$B$13,0))</f>
        <v>98</v>
      </c>
      <c r="K346">
        <f>INDEX(pullid!H$2:H$13,MATCH(lehmad!$C346,pullid!$B$2:$B$13,0))</f>
        <v>110</v>
      </c>
      <c r="L346">
        <f>INDEX(pullid!I$2:I$13,MATCH(lehmad!$C346,pullid!$B$2:$B$13,0))</f>
        <v>89</v>
      </c>
      <c r="M346">
        <f>INDEX(pullid!J$2:J$13,MATCH(lehmad!$C346,pullid!$B$2:$B$13,0))</f>
        <v>114</v>
      </c>
    </row>
    <row r="347" spans="1:13" x14ac:dyDescent="0.25">
      <c r="A347" s="2" t="s">
        <v>546</v>
      </c>
      <c r="B347" s="1">
        <v>39698</v>
      </c>
      <c r="C347">
        <v>65699</v>
      </c>
      <c r="D347" t="s">
        <v>635</v>
      </c>
      <c r="E347">
        <v>1</v>
      </c>
      <c r="F347" t="str">
        <f>INDEX(pullid!A$2:A$13,MATCH(lehmad!$C347,pullid!$B$2:$B$13,0))</f>
        <v>JOSE</v>
      </c>
      <c r="G347">
        <f>INDEX(pullid!C$2:C$13,MATCH(lehmad!$C347,pullid!$B$2:$B$13,0))</f>
        <v>2001</v>
      </c>
      <c r="H347">
        <f>INDEX(pullid!E$2:E$13,MATCH(lehmad!$C347,pullid!$B$2:$B$13,0))</f>
        <v>119</v>
      </c>
      <c r="I347">
        <f>INDEX(pullid!F$2:F$13,MATCH(lehmad!$C347,pullid!$B$2:$B$13,0))</f>
        <v>100</v>
      </c>
      <c r="J347">
        <f>INDEX(pullid!G$2:G$13,MATCH(lehmad!$C347,pullid!$B$2:$B$13,0))</f>
        <v>98</v>
      </c>
      <c r="K347">
        <f>INDEX(pullid!H$2:H$13,MATCH(lehmad!$C347,pullid!$B$2:$B$13,0))</f>
        <v>110</v>
      </c>
      <c r="L347">
        <f>INDEX(pullid!I$2:I$13,MATCH(lehmad!$C347,pullid!$B$2:$B$13,0))</f>
        <v>89</v>
      </c>
      <c r="M347">
        <f>INDEX(pullid!J$2:J$13,MATCH(lehmad!$C347,pullid!$B$2:$B$13,0))</f>
        <v>114</v>
      </c>
    </row>
    <row r="348" spans="1:13" x14ac:dyDescent="0.25">
      <c r="A348" s="2" t="s">
        <v>547</v>
      </c>
      <c r="B348" s="1">
        <v>39701</v>
      </c>
      <c r="C348">
        <v>65575</v>
      </c>
      <c r="D348" t="s">
        <v>635</v>
      </c>
      <c r="E348">
        <v>1</v>
      </c>
      <c r="F348" t="str">
        <f>INDEX(pullid!A$2:A$13,MATCH(lehmad!$C348,pullid!$B$2:$B$13,0))</f>
        <v>WIZZARD-ET</v>
      </c>
      <c r="G348">
        <f>INDEX(pullid!C$2:C$13,MATCH(lehmad!$C348,pullid!$B$2:$B$13,0))</f>
        <v>2000</v>
      </c>
      <c r="H348">
        <f>INDEX(pullid!E$2:E$13,MATCH(lehmad!$C348,pullid!$B$2:$B$13,0))</f>
        <v>121</v>
      </c>
      <c r="I348">
        <f>INDEX(pullid!F$2:F$13,MATCH(lehmad!$C348,pullid!$B$2:$B$13,0))</f>
        <v>98</v>
      </c>
      <c r="J348">
        <f>INDEX(pullid!G$2:G$13,MATCH(lehmad!$C348,pullid!$B$2:$B$13,0))</f>
        <v>111</v>
      </c>
      <c r="K348">
        <f>INDEX(pullid!H$2:H$13,MATCH(lehmad!$C348,pullid!$B$2:$B$13,0))</f>
        <v>115</v>
      </c>
      <c r="L348">
        <f>INDEX(pullid!I$2:I$13,MATCH(lehmad!$C348,pullid!$B$2:$B$13,0))</f>
        <v>106</v>
      </c>
      <c r="M348">
        <f>INDEX(pullid!J$2:J$13,MATCH(lehmad!$C348,pullid!$B$2:$B$13,0))</f>
        <v>119</v>
      </c>
    </row>
    <row r="349" spans="1:13" x14ac:dyDescent="0.25">
      <c r="A349" s="2" t="s">
        <v>548</v>
      </c>
      <c r="B349" s="1">
        <v>39701</v>
      </c>
      <c r="C349">
        <v>65699</v>
      </c>
      <c r="D349" t="s">
        <v>635</v>
      </c>
      <c r="E349">
        <v>0.93799999999999994</v>
      </c>
      <c r="F349" t="str">
        <f>INDEX(pullid!A$2:A$13,MATCH(lehmad!$C349,pullid!$B$2:$B$13,0))</f>
        <v>JOSE</v>
      </c>
      <c r="G349">
        <f>INDEX(pullid!C$2:C$13,MATCH(lehmad!$C349,pullid!$B$2:$B$13,0))</f>
        <v>2001</v>
      </c>
      <c r="H349">
        <f>INDEX(pullid!E$2:E$13,MATCH(lehmad!$C349,pullid!$B$2:$B$13,0))</f>
        <v>119</v>
      </c>
      <c r="I349">
        <f>INDEX(pullid!F$2:F$13,MATCH(lehmad!$C349,pullid!$B$2:$B$13,0))</f>
        <v>100</v>
      </c>
      <c r="J349">
        <f>INDEX(pullid!G$2:G$13,MATCH(lehmad!$C349,pullid!$B$2:$B$13,0))</f>
        <v>98</v>
      </c>
      <c r="K349">
        <f>INDEX(pullid!H$2:H$13,MATCH(lehmad!$C349,pullid!$B$2:$B$13,0))</f>
        <v>110</v>
      </c>
      <c r="L349">
        <f>INDEX(pullid!I$2:I$13,MATCH(lehmad!$C349,pullid!$B$2:$B$13,0))</f>
        <v>89</v>
      </c>
      <c r="M349">
        <f>INDEX(pullid!J$2:J$13,MATCH(lehmad!$C349,pullid!$B$2:$B$13,0))</f>
        <v>114</v>
      </c>
    </row>
    <row r="350" spans="1:13" x14ac:dyDescent="0.25">
      <c r="A350" s="2" t="s">
        <v>549</v>
      </c>
      <c r="B350" s="1">
        <v>39700</v>
      </c>
      <c r="C350">
        <v>65575</v>
      </c>
      <c r="D350">
        <v>116</v>
      </c>
      <c r="E350">
        <v>1</v>
      </c>
      <c r="F350" t="str">
        <f>INDEX(pullid!A$2:A$13,MATCH(lehmad!$C350,pullid!$B$2:$B$13,0))</f>
        <v>WIZZARD-ET</v>
      </c>
      <c r="G350">
        <f>INDEX(pullid!C$2:C$13,MATCH(lehmad!$C350,pullid!$B$2:$B$13,0))</f>
        <v>2000</v>
      </c>
      <c r="H350">
        <f>INDEX(pullid!E$2:E$13,MATCH(lehmad!$C350,pullid!$B$2:$B$13,0))</f>
        <v>121</v>
      </c>
      <c r="I350">
        <f>INDEX(pullid!F$2:F$13,MATCH(lehmad!$C350,pullid!$B$2:$B$13,0))</f>
        <v>98</v>
      </c>
      <c r="J350">
        <f>INDEX(pullid!G$2:G$13,MATCH(lehmad!$C350,pullid!$B$2:$B$13,0))</f>
        <v>111</v>
      </c>
      <c r="K350">
        <f>INDEX(pullid!H$2:H$13,MATCH(lehmad!$C350,pullid!$B$2:$B$13,0))</f>
        <v>115</v>
      </c>
      <c r="L350">
        <f>INDEX(pullid!I$2:I$13,MATCH(lehmad!$C350,pullid!$B$2:$B$13,0))</f>
        <v>106</v>
      </c>
      <c r="M350">
        <f>INDEX(pullid!J$2:J$13,MATCH(lehmad!$C350,pullid!$B$2:$B$13,0))</f>
        <v>119</v>
      </c>
    </row>
    <row r="351" spans="1:13" x14ac:dyDescent="0.25">
      <c r="A351" s="2" t="s">
        <v>550</v>
      </c>
      <c r="B351" s="1">
        <v>39702</v>
      </c>
      <c r="C351">
        <v>65575</v>
      </c>
      <c r="D351">
        <v>101</v>
      </c>
      <c r="E351">
        <v>1</v>
      </c>
      <c r="F351" t="str">
        <f>INDEX(pullid!A$2:A$13,MATCH(lehmad!$C351,pullid!$B$2:$B$13,0))</f>
        <v>WIZZARD-ET</v>
      </c>
      <c r="G351">
        <f>INDEX(pullid!C$2:C$13,MATCH(lehmad!$C351,pullid!$B$2:$B$13,0))</f>
        <v>2000</v>
      </c>
      <c r="H351">
        <f>INDEX(pullid!E$2:E$13,MATCH(lehmad!$C351,pullid!$B$2:$B$13,0))</f>
        <v>121</v>
      </c>
      <c r="I351">
        <f>INDEX(pullid!F$2:F$13,MATCH(lehmad!$C351,pullid!$B$2:$B$13,0))</f>
        <v>98</v>
      </c>
      <c r="J351">
        <f>INDEX(pullid!G$2:G$13,MATCH(lehmad!$C351,pullid!$B$2:$B$13,0))</f>
        <v>111</v>
      </c>
      <c r="K351">
        <f>INDEX(pullid!H$2:H$13,MATCH(lehmad!$C351,pullid!$B$2:$B$13,0))</f>
        <v>115</v>
      </c>
      <c r="L351">
        <f>INDEX(pullid!I$2:I$13,MATCH(lehmad!$C351,pullid!$B$2:$B$13,0))</f>
        <v>106</v>
      </c>
      <c r="M351">
        <f>INDEX(pullid!J$2:J$13,MATCH(lehmad!$C351,pullid!$B$2:$B$13,0))</f>
        <v>119</v>
      </c>
    </row>
    <row r="352" spans="1:13" x14ac:dyDescent="0.25">
      <c r="A352" s="2" t="s">
        <v>551</v>
      </c>
      <c r="B352" s="1">
        <v>39704</v>
      </c>
      <c r="C352">
        <v>65699</v>
      </c>
      <c r="D352" t="s">
        <v>635</v>
      </c>
      <c r="E352">
        <v>1</v>
      </c>
      <c r="F352" t="str">
        <f>INDEX(pullid!A$2:A$13,MATCH(lehmad!$C352,pullid!$B$2:$B$13,0))</f>
        <v>JOSE</v>
      </c>
      <c r="G352">
        <f>INDEX(pullid!C$2:C$13,MATCH(lehmad!$C352,pullid!$B$2:$B$13,0))</f>
        <v>2001</v>
      </c>
      <c r="H352">
        <f>INDEX(pullid!E$2:E$13,MATCH(lehmad!$C352,pullid!$B$2:$B$13,0))</f>
        <v>119</v>
      </c>
      <c r="I352">
        <f>INDEX(pullid!F$2:F$13,MATCH(lehmad!$C352,pullid!$B$2:$B$13,0))</f>
        <v>100</v>
      </c>
      <c r="J352">
        <f>INDEX(pullid!G$2:G$13,MATCH(lehmad!$C352,pullid!$B$2:$B$13,0))</f>
        <v>98</v>
      </c>
      <c r="K352">
        <f>INDEX(pullid!H$2:H$13,MATCH(lehmad!$C352,pullid!$B$2:$B$13,0))</f>
        <v>110</v>
      </c>
      <c r="L352">
        <f>INDEX(pullid!I$2:I$13,MATCH(lehmad!$C352,pullid!$B$2:$B$13,0))</f>
        <v>89</v>
      </c>
      <c r="M352">
        <f>INDEX(pullid!J$2:J$13,MATCH(lehmad!$C352,pullid!$B$2:$B$13,0))</f>
        <v>114</v>
      </c>
    </row>
    <row r="353" spans="1:13" x14ac:dyDescent="0.25">
      <c r="A353" s="2" t="s">
        <v>552</v>
      </c>
      <c r="B353" s="1">
        <v>39705</v>
      </c>
      <c r="C353">
        <v>65575</v>
      </c>
      <c r="D353">
        <v>114</v>
      </c>
      <c r="E353">
        <v>1</v>
      </c>
      <c r="F353" t="str">
        <f>INDEX(pullid!A$2:A$13,MATCH(lehmad!$C353,pullid!$B$2:$B$13,0))</f>
        <v>WIZZARD-ET</v>
      </c>
      <c r="G353">
        <f>INDEX(pullid!C$2:C$13,MATCH(lehmad!$C353,pullid!$B$2:$B$13,0))</f>
        <v>2000</v>
      </c>
      <c r="H353">
        <f>INDEX(pullid!E$2:E$13,MATCH(lehmad!$C353,pullid!$B$2:$B$13,0))</f>
        <v>121</v>
      </c>
      <c r="I353">
        <f>INDEX(pullid!F$2:F$13,MATCH(lehmad!$C353,pullid!$B$2:$B$13,0))</f>
        <v>98</v>
      </c>
      <c r="J353">
        <f>INDEX(pullid!G$2:G$13,MATCH(lehmad!$C353,pullid!$B$2:$B$13,0))</f>
        <v>111</v>
      </c>
      <c r="K353">
        <f>INDEX(pullid!H$2:H$13,MATCH(lehmad!$C353,pullid!$B$2:$B$13,0))</f>
        <v>115</v>
      </c>
      <c r="L353">
        <f>INDEX(pullid!I$2:I$13,MATCH(lehmad!$C353,pullid!$B$2:$B$13,0))</f>
        <v>106</v>
      </c>
      <c r="M353">
        <f>INDEX(pullid!J$2:J$13,MATCH(lehmad!$C353,pullid!$B$2:$B$13,0))</f>
        <v>119</v>
      </c>
    </row>
    <row r="354" spans="1:13" x14ac:dyDescent="0.25">
      <c r="A354" s="2" t="s">
        <v>553</v>
      </c>
      <c r="B354" s="1">
        <v>39706</v>
      </c>
      <c r="C354">
        <v>65699</v>
      </c>
      <c r="D354" t="s">
        <v>635</v>
      </c>
      <c r="E354">
        <v>0.90700000000000003</v>
      </c>
      <c r="F354" t="str">
        <f>INDEX(pullid!A$2:A$13,MATCH(lehmad!$C354,pullid!$B$2:$B$13,0))</f>
        <v>JOSE</v>
      </c>
      <c r="G354">
        <f>INDEX(pullid!C$2:C$13,MATCH(lehmad!$C354,pullid!$B$2:$B$13,0))</f>
        <v>2001</v>
      </c>
      <c r="H354">
        <f>INDEX(pullid!E$2:E$13,MATCH(lehmad!$C354,pullid!$B$2:$B$13,0))</f>
        <v>119</v>
      </c>
      <c r="I354">
        <f>INDEX(pullid!F$2:F$13,MATCH(lehmad!$C354,pullid!$B$2:$B$13,0))</f>
        <v>100</v>
      </c>
      <c r="J354">
        <f>INDEX(pullid!G$2:G$13,MATCH(lehmad!$C354,pullid!$B$2:$B$13,0))</f>
        <v>98</v>
      </c>
      <c r="K354">
        <f>INDEX(pullid!H$2:H$13,MATCH(lehmad!$C354,pullid!$B$2:$B$13,0))</f>
        <v>110</v>
      </c>
      <c r="L354">
        <f>INDEX(pullid!I$2:I$13,MATCH(lehmad!$C354,pullid!$B$2:$B$13,0))</f>
        <v>89</v>
      </c>
      <c r="M354">
        <f>INDEX(pullid!J$2:J$13,MATCH(lehmad!$C354,pullid!$B$2:$B$13,0))</f>
        <v>114</v>
      </c>
    </row>
    <row r="355" spans="1:13" x14ac:dyDescent="0.25">
      <c r="A355" s="2" t="s">
        <v>554</v>
      </c>
      <c r="B355" s="1">
        <v>39707</v>
      </c>
      <c r="C355">
        <v>65699</v>
      </c>
      <c r="D355" t="s">
        <v>635</v>
      </c>
      <c r="E355">
        <v>1</v>
      </c>
      <c r="F355" t="str">
        <f>INDEX(pullid!A$2:A$13,MATCH(lehmad!$C355,pullid!$B$2:$B$13,0))</f>
        <v>JOSE</v>
      </c>
      <c r="G355">
        <f>INDEX(pullid!C$2:C$13,MATCH(lehmad!$C355,pullid!$B$2:$B$13,0))</f>
        <v>2001</v>
      </c>
      <c r="H355">
        <f>INDEX(pullid!E$2:E$13,MATCH(lehmad!$C355,pullid!$B$2:$B$13,0))</f>
        <v>119</v>
      </c>
      <c r="I355">
        <f>INDEX(pullid!F$2:F$13,MATCH(lehmad!$C355,pullid!$B$2:$B$13,0))</f>
        <v>100</v>
      </c>
      <c r="J355">
        <f>INDEX(pullid!G$2:G$13,MATCH(lehmad!$C355,pullid!$B$2:$B$13,0))</f>
        <v>98</v>
      </c>
      <c r="K355">
        <f>INDEX(pullid!H$2:H$13,MATCH(lehmad!$C355,pullid!$B$2:$B$13,0))</f>
        <v>110</v>
      </c>
      <c r="L355">
        <f>INDEX(pullid!I$2:I$13,MATCH(lehmad!$C355,pullid!$B$2:$B$13,0))</f>
        <v>89</v>
      </c>
      <c r="M355">
        <f>INDEX(pullid!J$2:J$13,MATCH(lehmad!$C355,pullid!$B$2:$B$13,0))</f>
        <v>114</v>
      </c>
    </row>
    <row r="356" spans="1:13" x14ac:dyDescent="0.25">
      <c r="A356" s="2" t="s">
        <v>555</v>
      </c>
      <c r="B356" s="1">
        <v>39707</v>
      </c>
      <c r="C356">
        <v>65699</v>
      </c>
      <c r="D356" t="s">
        <v>635</v>
      </c>
      <c r="E356">
        <v>1</v>
      </c>
      <c r="F356" t="str">
        <f>INDEX(pullid!A$2:A$13,MATCH(lehmad!$C356,pullid!$B$2:$B$13,0))</f>
        <v>JOSE</v>
      </c>
      <c r="G356">
        <f>INDEX(pullid!C$2:C$13,MATCH(lehmad!$C356,pullid!$B$2:$B$13,0))</f>
        <v>2001</v>
      </c>
      <c r="H356">
        <f>INDEX(pullid!E$2:E$13,MATCH(lehmad!$C356,pullid!$B$2:$B$13,0))</f>
        <v>119</v>
      </c>
      <c r="I356">
        <f>INDEX(pullid!F$2:F$13,MATCH(lehmad!$C356,pullid!$B$2:$B$13,0))</f>
        <v>100</v>
      </c>
      <c r="J356">
        <f>INDEX(pullid!G$2:G$13,MATCH(lehmad!$C356,pullid!$B$2:$B$13,0))</f>
        <v>98</v>
      </c>
      <c r="K356">
        <f>INDEX(pullid!H$2:H$13,MATCH(lehmad!$C356,pullid!$B$2:$B$13,0))</f>
        <v>110</v>
      </c>
      <c r="L356">
        <f>INDEX(pullid!I$2:I$13,MATCH(lehmad!$C356,pullid!$B$2:$B$13,0))</f>
        <v>89</v>
      </c>
      <c r="M356">
        <f>INDEX(pullid!J$2:J$13,MATCH(lehmad!$C356,pullid!$B$2:$B$13,0))</f>
        <v>114</v>
      </c>
    </row>
    <row r="357" spans="1:13" x14ac:dyDescent="0.25">
      <c r="A357" s="2" t="s">
        <v>556</v>
      </c>
      <c r="B357" s="1">
        <v>39708</v>
      </c>
      <c r="C357">
        <v>65699</v>
      </c>
      <c r="D357" t="s">
        <v>635</v>
      </c>
      <c r="E357">
        <v>1</v>
      </c>
      <c r="F357" t="str">
        <f>INDEX(pullid!A$2:A$13,MATCH(lehmad!$C357,pullid!$B$2:$B$13,0))</f>
        <v>JOSE</v>
      </c>
      <c r="G357">
        <f>INDEX(pullid!C$2:C$13,MATCH(lehmad!$C357,pullid!$B$2:$B$13,0))</f>
        <v>2001</v>
      </c>
      <c r="H357">
        <f>INDEX(pullid!E$2:E$13,MATCH(lehmad!$C357,pullid!$B$2:$B$13,0))</f>
        <v>119</v>
      </c>
      <c r="I357">
        <f>INDEX(pullid!F$2:F$13,MATCH(lehmad!$C357,pullid!$B$2:$B$13,0))</f>
        <v>100</v>
      </c>
      <c r="J357">
        <f>INDEX(pullid!G$2:G$13,MATCH(lehmad!$C357,pullid!$B$2:$B$13,0))</f>
        <v>98</v>
      </c>
      <c r="K357">
        <f>INDEX(pullid!H$2:H$13,MATCH(lehmad!$C357,pullid!$B$2:$B$13,0))</f>
        <v>110</v>
      </c>
      <c r="L357">
        <f>INDEX(pullid!I$2:I$13,MATCH(lehmad!$C357,pullid!$B$2:$B$13,0))</f>
        <v>89</v>
      </c>
      <c r="M357">
        <f>INDEX(pullid!J$2:J$13,MATCH(lehmad!$C357,pullid!$B$2:$B$13,0))</f>
        <v>114</v>
      </c>
    </row>
    <row r="358" spans="1:13" x14ac:dyDescent="0.25">
      <c r="A358" s="2" t="s">
        <v>557</v>
      </c>
      <c r="B358" s="1">
        <v>39711</v>
      </c>
      <c r="C358">
        <v>65699</v>
      </c>
      <c r="D358" t="s">
        <v>635</v>
      </c>
      <c r="E358">
        <v>1</v>
      </c>
      <c r="F358" t="str">
        <f>INDEX(pullid!A$2:A$13,MATCH(lehmad!$C358,pullid!$B$2:$B$13,0))</f>
        <v>JOSE</v>
      </c>
      <c r="G358">
        <f>INDEX(pullid!C$2:C$13,MATCH(lehmad!$C358,pullid!$B$2:$B$13,0))</f>
        <v>2001</v>
      </c>
      <c r="H358">
        <f>INDEX(pullid!E$2:E$13,MATCH(lehmad!$C358,pullid!$B$2:$B$13,0))</f>
        <v>119</v>
      </c>
      <c r="I358">
        <f>INDEX(pullid!F$2:F$13,MATCH(lehmad!$C358,pullid!$B$2:$B$13,0))</f>
        <v>100</v>
      </c>
      <c r="J358">
        <f>INDEX(pullid!G$2:G$13,MATCH(lehmad!$C358,pullid!$B$2:$B$13,0))</f>
        <v>98</v>
      </c>
      <c r="K358">
        <f>INDEX(pullid!H$2:H$13,MATCH(lehmad!$C358,pullid!$B$2:$B$13,0))</f>
        <v>110</v>
      </c>
      <c r="L358">
        <f>INDEX(pullid!I$2:I$13,MATCH(lehmad!$C358,pullid!$B$2:$B$13,0))</f>
        <v>89</v>
      </c>
      <c r="M358">
        <f>INDEX(pullid!J$2:J$13,MATCH(lehmad!$C358,pullid!$B$2:$B$13,0))</f>
        <v>114</v>
      </c>
    </row>
    <row r="359" spans="1:13" x14ac:dyDescent="0.25">
      <c r="A359" s="2" t="s">
        <v>558</v>
      </c>
      <c r="B359" s="1">
        <v>39712</v>
      </c>
      <c r="C359">
        <v>65699</v>
      </c>
      <c r="D359" t="s">
        <v>635</v>
      </c>
      <c r="E359">
        <v>0.93799999999999994</v>
      </c>
      <c r="F359" t="str">
        <f>INDEX(pullid!A$2:A$13,MATCH(lehmad!$C359,pullid!$B$2:$B$13,0))</f>
        <v>JOSE</v>
      </c>
      <c r="G359">
        <f>INDEX(pullid!C$2:C$13,MATCH(lehmad!$C359,pullid!$B$2:$B$13,0))</f>
        <v>2001</v>
      </c>
      <c r="H359">
        <f>INDEX(pullid!E$2:E$13,MATCH(lehmad!$C359,pullid!$B$2:$B$13,0))</f>
        <v>119</v>
      </c>
      <c r="I359">
        <f>INDEX(pullid!F$2:F$13,MATCH(lehmad!$C359,pullid!$B$2:$B$13,0))</f>
        <v>100</v>
      </c>
      <c r="J359">
        <f>INDEX(pullid!G$2:G$13,MATCH(lehmad!$C359,pullid!$B$2:$B$13,0))</f>
        <v>98</v>
      </c>
      <c r="K359">
        <f>INDEX(pullid!H$2:H$13,MATCH(lehmad!$C359,pullid!$B$2:$B$13,0))</f>
        <v>110</v>
      </c>
      <c r="L359">
        <f>INDEX(pullid!I$2:I$13,MATCH(lehmad!$C359,pullid!$B$2:$B$13,0))</f>
        <v>89</v>
      </c>
      <c r="M359">
        <f>INDEX(pullid!J$2:J$13,MATCH(lehmad!$C359,pullid!$B$2:$B$13,0))</f>
        <v>114</v>
      </c>
    </row>
    <row r="360" spans="1:13" x14ac:dyDescent="0.25">
      <c r="A360" s="2" t="s">
        <v>559</v>
      </c>
      <c r="B360" s="1">
        <v>39715</v>
      </c>
      <c r="C360">
        <v>65699</v>
      </c>
      <c r="D360" t="s">
        <v>635</v>
      </c>
      <c r="E360">
        <v>1</v>
      </c>
      <c r="F360" t="str">
        <f>INDEX(pullid!A$2:A$13,MATCH(lehmad!$C360,pullid!$B$2:$B$13,0))</f>
        <v>JOSE</v>
      </c>
      <c r="G360">
        <f>INDEX(pullid!C$2:C$13,MATCH(lehmad!$C360,pullid!$B$2:$B$13,0))</f>
        <v>2001</v>
      </c>
      <c r="H360">
        <f>INDEX(pullid!E$2:E$13,MATCH(lehmad!$C360,pullid!$B$2:$B$13,0))</f>
        <v>119</v>
      </c>
      <c r="I360">
        <f>INDEX(pullid!F$2:F$13,MATCH(lehmad!$C360,pullid!$B$2:$B$13,0))</f>
        <v>100</v>
      </c>
      <c r="J360">
        <f>INDEX(pullid!G$2:G$13,MATCH(lehmad!$C360,pullid!$B$2:$B$13,0))</f>
        <v>98</v>
      </c>
      <c r="K360">
        <f>INDEX(pullid!H$2:H$13,MATCH(lehmad!$C360,pullid!$B$2:$B$13,0))</f>
        <v>110</v>
      </c>
      <c r="L360">
        <f>INDEX(pullid!I$2:I$13,MATCH(lehmad!$C360,pullid!$B$2:$B$13,0))</f>
        <v>89</v>
      </c>
      <c r="M360">
        <f>INDEX(pullid!J$2:J$13,MATCH(lehmad!$C360,pullid!$B$2:$B$13,0))</f>
        <v>114</v>
      </c>
    </row>
    <row r="361" spans="1:13" x14ac:dyDescent="0.25">
      <c r="A361" s="2" t="s">
        <v>560</v>
      </c>
      <c r="B361" s="1">
        <v>39718</v>
      </c>
      <c r="C361">
        <v>65699</v>
      </c>
      <c r="D361" t="s">
        <v>635</v>
      </c>
      <c r="E361">
        <v>1</v>
      </c>
      <c r="F361" t="str">
        <f>INDEX(pullid!A$2:A$13,MATCH(lehmad!$C361,pullid!$B$2:$B$13,0))</f>
        <v>JOSE</v>
      </c>
      <c r="G361">
        <f>INDEX(pullid!C$2:C$13,MATCH(lehmad!$C361,pullid!$B$2:$B$13,0))</f>
        <v>2001</v>
      </c>
      <c r="H361">
        <f>INDEX(pullid!E$2:E$13,MATCH(lehmad!$C361,pullid!$B$2:$B$13,0))</f>
        <v>119</v>
      </c>
      <c r="I361">
        <f>INDEX(pullid!F$2:F$13,MATCH(lehmad!$C361,pullid!$B$2:$B$13,0))</f>
        <v>100</v>
      </c>
      <c r="J361">
        <f>INDEX(pullid!G$2:G$13,MATCH(lehmad!$C361,pullid!$B$2:$B$13,0))</f>
        <v>98</v>
      </c>
      <c r="K361">
        <f>INDEX(pullid!H$2:H$13,MATCH(lehmad!$C361,pullid!$B$2:$B$13,0))</f>
        <v>110</v>
      </c>
      <c r="L361">
        <f>INDEX(pullid!I$2:I$13,MATCH(lehmad!$C361,pullid!$B$2:$B$13,0))</f>
        <v>89</v>
      </c>
      <c r="M361">
        <f>INDEX(pullid!J$2:J$13,MATCH(lehmad!$C361,pullid!$B$2:$B$13,0))</f>
        <v>114</v>
      </c>
    </row>
    <row r="362" spans="1:13" x14ac:dyDescent="0.25">
      <c r="A362" s="2" t="s">
        <v>561</v>
      </c>
      <c r="B362" s="1">
        <v>39718</v>
      </c>
      <c r="C362">
        <v>65699</v>
      </c>
      <c r="D362" t="s">
        <v>635</v>
      </c>
      <c r="E362">
        <v>0.875</v>
      </c>
      <c r="F362" t="str">
        <f>INDEX(pullid!A$2:A$13,MATCH(lehmad!$C362,pullid!$B$2:$B$13,0))</f>
        <v>JOSE</v>
      </c>
      <c r="G362">
        <f>INDEX(pullid!C$2:C$13,MATCH(lehmad!$C362,pullid!$B$2:$B$13,0))</f>
        <v>2001</v>
      </c>
      <c r="H362">
        <f>INDEX(pullid!E$2:E$13,MATCH(lehmad!$C362,pullid!$B$2:$B$13,0))</f>
        <v>119</v>
      </c>
      <c r="I362">
        <f>INDEX(pullid!F$2:F$13,MATCH(lehmad!$C362,pullid!$B$2:$B$13,0))</f>
        <v>100</v>
      </c>
      <c r="J362">
        <f>INDEX(pullid!G$2:G$13,MATCH(lehmad!$C362,pullid!$B$2:$B$13,0))</f>
        <v>98</v>
      </c>
      <c r="K362">
        <f>INDEX(pullid!H$2:H$13,MATCH(lehmad!$C362,pullid!$B$2:$B$13,0))</f>
        <v>110</v>
      </c>
      <c r="L362">
        <f>INDEX(pullid!I$2:I$13,MATCH(lehmad!$C362,pullid!$B$2:$B$13,0))</f>
        <v>89</v>
      </c>
      <c r="M362">
        <f>INDEX(pullid!J$2:J$13,MATCH(lehmad!$C362,pullid!$B$2:$B$13,0))</f>
        <v>114</v>
      </c>
    </row>
    <row r="363" spans="1:13" x14ac:dyDescent="0.25">
      <c r="A363" s="2" t="s">
        <v>562</v>
      </c>
      <c r="B363" s="1">
        <v>39719</v>
      </c>
      <c r="C363">
        <v>65699</v>
      </c>
      <c r="D363" t="s">
        <v>635</v>
      </c>
      <c r="E363">
        <v>1</v>
      </c>
      <c r="F363" t="str">
        <f>INDEX(pullid!A$2:A$13,MATCH(lehmad!$C363,pullid!$B$2:$B$13,0))</f>
        <v>JOSE</v>
      </c>
      <c r="G363">
        <f>INDEX(pullid!C$2:C$13,MATCH(lehmad!$C363,pullid!$B$2:$B$13,0))</f>
        <v>2001</v>
      </c>
      <c r="H363">
        <f>INDEX(pullid!E$2:E$13,MATCH(lehmad!$C363,pullid!$B$2:$B$13,0))</f>
        <v>119</v>
      </c>
      <c r="I363">
        <f>INDEX(pullid!F$2:F$13,MATCH(lehmad!$C363,pullid!$B$2:$B$13,0))</f>
        <v>100</v>
      </c>
      <c r="J363">
        <f>INDEX(pullid!G$2:G$13,MATCH(lehmad!$C363,pullid!$B$2:$B$13,0))</f>
        <v>98</v>
      </c>
      <c r="K363">
        <f>INDEX(pullid!H$2:H$13,MATCH(lehmad!$C363,pullid!$B$2:$B$13,0))</f>
        <v>110</v>
      </c>
      <c r="L363">
        <f>INDEX(pullid!I$2:I$13,MATCH(lehmad!$C363,pullid!$B$2:$B$13,0))</f>
        <v>89</v>
      </c>
      <c r="M363">
        <f>INDEX(pullid!J$2:J$13,MATCH(lehmad!$C363,pullid!$B$2:$B$13,0))</f>
        <v>114</v>
      </c>
    </row>
    <row r="364" spans="1:13" x14ac:dyDescent="0.25">
      <c r="A364" s="2" t="s">
        <v>563</v>
      </c>
      <c r="B364" s="1">
        <v>39723</v>
      </c>
      <c r="C364">
        <v>65699</v>
      </c>
      <c r="D364" t="s">
        <v>635</v>
      </c>
      <c r="E364">
        <v>1</v>
      </c>
      <c r="F364" t="str">
        <f>INDEX(pullid!A$2:A$13,MATCH(lehmad!$C364,pullid!$B$2:$B$13,0))</f>
        <v>JOSE</v>
      </c>
      <c r="G364">
        <f>INDEX(pullid!C$2:C$13,MATCH(lehmad!$C364,pullid!$B$2:$B$13,0))</f>
        <v>2001</v>
      </c>
      <c r="H364">
        <f>INDEX(pullid!E$2:E$13,MATCH(lehmad!$C364,pullid!$B$2:$B$13,0))</f>
        <v>119</v>
      </c>
      <c r="I364">
        <f>INDEX(pullid!F$2:F$13,MATCH(lehmad!$C364,pullid!$B$2:$B$13,0))</f>
        <v>100</v>
      </c>
      <c r="J364">
        <f>INDEX(pullid!G$2:G$13,MATCH(lehmad!$C364,pullid!$B$2:$B$13,0))</f>
        <v>98</v>
      </c>
      <c r="K364">
        <f>INDEX(pullid!H$2:H$13,MATCH(lehmad!$C364,pullid!$B$2:$B$13,0))</f>
        <v>110</v>
      </c>
      <c r="L364">
        <f>INDEX(pullid!I$2:I$13,MATCH(lehmad!$C364,pullid!$B$2:$B$13,0))</f>
        <v>89</v>
      </c>
      <c r="M364">
        <f>INDEX(pullid!J$2:J$13,MATCH(lehmad!$C364,pullid!$B$2:$B$13,0))</f>
        <v>114</v>
      </c>
    </row>
    <row r="365" spans="1:13" x14ac:dyDescent="0.25">
      <c r="A365" s="2" t="s">
        <v>564</v>
      </c>
      <c r="B365" s="1">
        <v>39725</v>
      </c>
      <c r="C365">
        <v>65699</v>
      </c>
      <c r="D365" t="s">
        <v>635</v>
      </c>
      <c r="E365">
        <v>1</v>
      </c>
      <c r="F365" t="str">
        <f>INDEX(pullid!A$2:A$13,MATCH(lehmad!$C365,pullid!$B$2:$B$13,0))</f>
        <v>JOSE</v>
      </c>
      <c r="G365">
        <f>INDEX(pullid!C$2:C$13,MATCH(lehmad!$C365,pullid!$B$2:$B$13,0))</f>
        <v>2001</v>
      </c>
      <c r="H365">
        <f>INDEX(pullid!E$2:E$13,MATCH(lehmad!$C365,pullid!$B$2:$B$13,0))</f>
        <v>119</v>
      </c>
      <c r="I365">
        <f>INDEX(pullid!F$2:F$13,MATCH(lehmad!$C365,pullid!$B$2:$B$13,0))</f>
        <v>100</v>
      </c>
      <c r="J365">
        <f>INDEX(pullid!G$2:G$13,MATCH(lehmad!$C365,pullid!$B$2:$B$13,0))</f>
        <v>98</v>
      </c>
      <c r="K365">
        <f>INDEX(pullid!H$2:H$13,MATCH(lehmad!$C365,pullid!$B$2:$B$13,0))</f>
        <v>110</v>
      </c>
      <c r="L365">
        <f>INDEX(pullid!I$2:I$13,MATCH(lehmad!$C365,pullid!$B$2:$B$13,0))</f>
        <v>89</v>
      </c>
      <c r="M365">
        <f>INDEX(pullid!J$2:J$13,MATCH(lehmad!$C365,pullid!$B$2:$B$13,0))</f>
        <v>114</v>
      </c>
    </row>
    <row r="366" spans="1:13" x14ac:dyDescent="0.25">
      <c r="A366" s="2" t="s">
        <v>565</v>
      </c>
      <c r="B366" s="1">
        <v>39725</v>
      </c>
      <c r="C366">
        <v>65699</v>
      </c>
      <c r="D366" t="s">
        <v>635</v>
      </c>
      <c r="E366">
        <v>1</v>
      </c>
      <c r="F366" t="str">
        <f>INDEX(pullid!A$2:A$13,MATCH(lehmad!$C366,pullid!$B$2:$B$13,0))</f>
        <v>JOSE</v>
      </c>
      <c r="G366">
        <f>INDEX(pullid!C$2:C$13,MATCH(lehmad!$C366,pullid!$B$2:$B$13,0))</f>
        <v>2001</v>
      </c>
      <c r="H366">
        <f>INDEX(pullid!E$2:E$13,MATCH(lehmad!$C366,pullid!$B$2:$B$13,0))</f>
        <v>119</v>
      </c>
      <c r="I366">
        <f>INDEX(pullid!F$2:F$13,MATCH(lehmad!$C366,pullid!$B$2:$B$13,0))</f>
        <v>100</v>
      </c>
      <c r="J366">
        <f>INDEX(pullid!G$2:G$13,MATCH(lehmad!$C366,pullid!$B$2:$B$13,0))</f>
        <v>98</v>
      </c>
      <c r="K366">
        <f>INDEX(pullid!H$2:H$13,MATCH(lehmad!$C366,pullid!$B$2:$B$13,0))</f>
        <v>110</v>
      </c>
      <c r="L366">
        <f>INDEX(pullid!I$2:I$13,MATCH(lehmad!$C366,pullid!$B$2:$B$13,0))</f>
        <v>89</v>
      </c>
      <c r="M366">
        <f>INDEX(pullid!J$2:J$13,MATCH(lehmad!$C366,pullid!$B$2:$B$13,0))</f>
        <v>114</v>
      </c>
    </row>
    <row r="367" spans="1:13" x14ac:dyDescent="0.25">
      <c r="A367" s="2" t="s">
        <v>566</v>
      </c>
      <c r="B367" s="1">
        <v>39729</v>
      </c>
      <c r="C367">
        <v>65699</v>
      </c>
      <c r="D367" t="s">
        <v>635</v>
      </c>
      <c r="E367">
        <v>1</v>
      </c>
      <c r="F367" t="str">
        <f>INDEX(pullid!A$2:A$13,MATCH(lehmad!$C367,pullid!$B$2:$B$13,0))</f>
        <v>JOSE</v>
      </c>
      <c r="G367">
        <f>INDEX(pullid!C$2:C$13,MATCH(lehmad!$C367,pullid!$B$2:$B$13,0))</f>
        <v>2001</v>
      </c>
      <c r="H367">
        <f>INDEX(pullid!E$2:E$13,MATCH(lehmad!$C367,pullid!$B$2:$B$13,0))</f>
        <v>119</v>
      </c>
      <c r="I367">
        <f>INDEX(pullid!F$2:F$13,MATCH(lehmad!$C367,pullid!$B$2:$B$13,0))</f>
        <v>100</v>
      </c>
      <c r="J367">
        <f>INDEX(pullid!G$2:G$13,MATCH(lehmad!$C367,pullid!$B$2:$B$13,0))</f>
        <v>98</v>
      </c>
      <c r="K367">
        <f>INDEX(pullid!H$2:H$13,MATCH(lehmad!$C367,pullid!$B$2:$B$13,0))</f>
        <v>110</v>
      </c>
      <c r="L367">
        <f>INDEX(pullid!I$2:I$13,MATCH(lehmad!$C367,pullid!$B$2:$B$13,0))</f>
        <v>89</v>
      </c>
      <c r="M367">
        <f>INDEX(pullid!J$2:J$13,MATCH(lehmad!$C367,pullid!$B$2:$B$13,0))</f>
        <v>114</v>
      </c>
    </row>
    <row r="368" spans="1:13" x14ac:dyDescent="0.25">
      <c r="A368" s="2" t="s">
        <v>567</v>
      </c>
      <c r="B368" s="1">
        <v>39729</v>
      </c>
      <c r="C368">
        <v>65699</v>
      </c>
      <c r="D368" t="s">
        <v>635</v>
      </c>
      <c r="E368">
        <v>1</v>
      </c>
      <c r="F368" t="str">
        <f>INDEX(pullid!A$2:A$13,MATCH(lehmad!$C368,pullid!$B$2:$B$13,0))</f>
        <v>JOSE</v>
      </c>
      <c r="G368">
        <f>INDEX(pullid!C$2:C$13,MATCH(lehmad!$C368,pullid!$B$2:$B$13,0))</f>
        <v>2001</v>
      </c>
      <c r="H368">
        <f>INDEX(pullid!E$2:E$13,MATCH(lehmad!$C368,pullid!$B$2:$B$13,0))</f>
        <v>119</v>
      </c>
      <c r="I368">
        <f>INDEX(pullid!F$2:F$13,MATCH(lehmad!$C368,pullid!$B$2:$B$13,0))</f>
        <v>100</v>
      </c>
      <c r="J368">
        <f>INDEX(pullid!G$2:G$13,MATCH(lehmad!$C368,pullid!$B$2:$B$13,0))</f>
        <v>98</v>
      </c>
      <c r="K368">
        <f>INDEX(pullid!H$2:H$13,MATCH(lehmad!$C368,pullid!$B$2:$B$13,0))</f>
        <v>110</v>
      </c>
      <c r="L368">
        <f>INDEX(pullid!I$2:I$13,MATCH(lehmad!$C368,pullid!$B$2:$B$13,0))</f>
        <v>89</v>
      </c>
      <c r="M368">
        <f>INDEX(pullid!J$2:J$13,MATCH(lehmad!$C368,pullid!$B$2:$B$13,0))</f>
        <v>114</v>
      </c>
    </row>
    <row r="369" spans="1:13" x14ac:dyDescent="0.25">
      <c r="A369" s="2" t="s">
        <v>568</v>
      </c>
      <c r="B369" s="1">
        <v>39730</v>
      </c>
      <c r="C369">
        <v>65699</v>
      </c>
      <c r="D369" t="s">
        <v>635</v>
      </c>
      <c r="E369">
        <v>0.93799999999999994</v>
      </c>
      <c r="F369" t="str">
        <f>INDEX(pullid!A$2:A$13,MATCH(lehmad!$C369,pullid!$B$2:$B$13,0))</f>
        <v>JOSE</v>
      </c>
      <c r="G369">
        <f>INDEX(pullid!C$2:C$13,MATCH(lehmad!$C369,pullid!$B$2:$B$13,0))</f>
        <v>2001</v>
      </c>
      <c r="H369">
        <f>INDEX(pullid!E$2:E$13,MATCH(lehmad!$C369,pullid!$B$2:$B$13,0))</f>
        <v>119</v>
      </c>
      <c r="I369">
        <f>INDEX(pullid!F$2:F$13,MATCH(lehmad!$C369,pullid!$B$2:$B$13,0))</f>
        <v>100</v>
      </c>
      <c r="J369">
        <f>INDEX(pullid!G$2:G$13,MATCH(lehmad!$C369,pullid!$B$2:$B$13,0))</f>
        <v>98</v>
      </c>
      <c r="K369">
        <f>INDEX(pullid!H$2:H$13,MATCH(lehmad!$C369,pullid!$B$2:$B$13,0))</f>
        <v>110</v>
      </c>
      <c r="L369">
        <f>INDEX(pullid!I$2:I$13,MATCH(lehmad!$C369,pullid!$B$2:$B$13,0))</f>
        <v>89</v>
      </c>
      <c r="M369">
        <f>INDEX(pullid!J$2:J$13,MATCH(lehmad!$C369,pullid!$B$2:$B$13,0))</f>
        <v>114</v>
      </c>
    </row>
    <row r="370" spans="1:13" x14ac:dyDescent="0.25">
      <c r="A370" s="2" t="s">
        <v>569</v>
      </c>
      <c r="B370" s="1">
        <v>39731</v>
      </c>
      <c r="C370">
        <v>65022</v>
      </c>
      <c r="D370" t="s">
        <v>635</v>
      </c>
      <c r="E370">
        <v>1</v>
      </c>
      <c r="F370" t="str">
        <f>INDEX(pullid!A$2:A$13,MATCH(lehmad!$C370,pullid!$B$2:$B$13,0))</f>
        <v>JANOS</v>
      </c>
      <c r="G370">
        <f>INDEX(pullid!C$2:C$13,MATCH(lehmad!$C370,pullid!$B$2:$B$13,0))</f>
        <v>2000</v>
      </c>
      <c r="H370">
        <f>INDEX(pullid!E$2:E$13,MATCH(lehmad!$C370,pullid!$B$2:$B$13,0))</f>
        <v>117</v>
      </c>
      <c r="I370">
        <f>INDEX(pullid!F$2:F$13,MATCH(lehmad!$C370,pullid!$B$2:$B$13,0))</f>
        <v>88</v>
      </c>
      <c r="J370">
        <f>INDEX(pullid!G$2:G$13,MATCH(lehmad!$C370,pullid!$B$2:$B$13,0))</f>
        <v>114</v>
      </c>
      <c r="K370">
        <f>INDEX(pullid!H$2:H$13,MATCH(lehmad!$C370,pullid!$B$2:$B$13,0))</f>
        <v>107</v>
      </c>
      <c r="L370">
        <f>INDEX(pullid!I$2:I$13,MATCH(lehmad!$C370,pullid!$B$2:$B$13,0))</f>
        <v>108</v>
      </c>
      <c r="M370">
        <f>INDEX(pullid!J$2:J$13,MATCH(lehmad!$C370,pullid!$B$2:$B$13,0))</f>
        <v>111</v>
      </c>
    </row>
    <row r="371" spans="1:13" x14ac:dyDescent="0.25">
      <c r="A371" s="2" t="s">
        <v>570</v>
      </c>
      <c r="B371" s="1">
        <v>39731</v>
      </c>
      <c r="C371">
        <v>65699</v>
      </c>
      <c r="D371" t="s">
        <v>635</v>
      </c>
      <c r="E371">
        <v>1</v>
      </c>
      <c r="F371" t="str">
        <f>INDEX(pullid!A$2:A$13,MATCH(lehmad!$C371,pullid!$B$2:$B$13,0))</f>
        <v>JOSE</v>
      </c>
      <c r="G371">
        <f>INDEX(pullid!C$2:C$13,MATCH(lehmad!$C371,pullid!$B$2:$B$13,0))</f>
        <v>2001</v>
      </c>
      <c r="H371">
        <f>INDEX(pullid!E$2:E$13,MATCH(lehmad!$C371,pullid!$B$2:$B$13,0))</f>
        <v>119</v>
      </c>
      <c r="I371">
        <f>INDEX(pullid!F$2:F$13,MATCH(lehmad!$C371,pullid!$B$2:$B$13,0))</f>
        <v>100</v>
      </c>
      <c r="J371">
        <f>INDEX(pullid!G$2:G$13,MATCH(lehmad!$C371,pullid!$B$2:$B$13,0))</f>
        <v>98</v>
      </c>
      <c r="K371">
        <f>INDEX(pullid!H$2:H$13,MATCH(lehmad!$C371,pullid!$B$2:$B$13,0))</f>
        <v>110</v>
      </c>
      <c r="L371">
        <f>INDEX(pullid!I$2:I$13,MATCH(lehmad!$C371,pullid!$B$2:$B$13,0))</f>
        <v>89</v>
      </c>
      <c r="M371">
        <f>INDEX(pullid!J$2:J$13,MATCH(lehmad!$C371,pullid!$B$2:$B$13,0))</f>
        <v>114</v>
      </c>
    </row>
    <row r="372" spans="1:13" x14ac:dyDescent="0.25">
      <c r="A372" s="2" t="s">
        <v>571</v>
      </c>
      <c r="B372" s="1">
        <v>39732</v>
      </c>
      <c r="C372">
        <v>65022</v>
      </c>
      <c r="D372" t="s">
        <v>635</v>
      </c>
      <c r="E372">
        <v>1</v>
      </c>
      <c r="F372" t="str">
        <f>INDEX(pullid!A$2:A$13,MATCH(lehmad!$C372,pullid!$B$2:$B$13,0))</f>
        <v>JANOS</v>
      </c>
      <c r="G372">
        <f>INDEX(pullid!C$2:C$13,MATCH(lehmad!$C372,pullid!$B$2:$B$13,0))</f>
        <v>2000</v>
      </c>
      <c r="H372">
        <f>INDEX(pullid!E$2:E$13,MATCH(lehmad!$C372,pullid!$B$2:$B$13,0))</f>
        <v>117</v>
      </c>
      <c r="I372">
        <f>INDEX(pullid!F$2:F$13,MATCH(lehmad!$C372,pullid!$B$2:$B$13,0))</f>
        <v>88</v>
      </c>
      <c r="J372">
        <f>INDEX(pullid!G$2:G$13,MATCH(lehmad!$C372,pullid!$B$2:$B$13,0))</f>
        <v>114</v>
      </c>
      <c r="K372">
        <f>INDEX(pullid!H$2:H$13,MATCH(lehmad!$C372,pullid!$B$2:$B$13,0))</f>
        <v>107</v>
      </c>
      <c r="L372">
        <f>INDEX(pullid!I$2:I$13,MATCH(lehmad!$C372,pullid!$B$2:$B$13,0))</f>
        <v>108</v>
      </c>
      <c r="M372">
        <f>INDEX(pullid!J$2:J$13,MATCH(lehmad!$C372,pullid!$B$2:$B$13,0))</f>
        <v>111</v>
      </c>
    </row>
    <row r="373" spans="1:13" x14ac:dyDescent="0.25">
      <c r="A373" s="2" t="s">
        <v>572</v>
      </c>
      <c r="B373" s="1">
        <v>39733</v>
      </c>
      <c r="C373">
        <v>65022</v>
      </c>
      <c r="D373" t="s">
        <v>635</v>
      </c>
      <c r="E373">
        <v>1</v>
      </c>
      <c r="F373" t="str">
        <f>INDEX(pullid!A$2:A$13,MATCH(lehmad!$C373,pullid!$B$2:$B$13,0))</f>
        <v>JANOS</v>
      </c>
      <c r="G373">
        <f>INDEX(pullid!C$2:C$13,MATCH(lehmad!$C373,pullid!$B$2:$B$13,0))</f>
        <v>2000</v>
      </c>
      <c r="H373">
        <f>INDEX(pullid!E$2:E$13,MATCH(lehmad!$C373,pullid!$B$2:$B$13,0))</f>
        <v>117</v>
      </c>
      <c r="I373">
        <f>INDEX(pullid!F$2:F$13,MATCH(lehmad!$C373,pullid!$B$2:$B$13,0))</f>
        <v>88</v>
      </c>
      <c r="J373">
        <f>INDEX(pullid!G$2:G$13,MATCH(lehmad!$C373,pullid!$B$2:$B$13,0))</f>
        <v>114</v>
      </c>
      <c r="K373">
        <f>INDEX(pullid!H$2:H$13,MATCH(lehmad!$C373,pullid!$B$2:$B$13,0))</f>
        <v>107</v>
      </c>
      <c r="L373">
        <f>INDEX(pullid!I$2:I$13,MATCH(lehmad!$C373,pullid!$B$2:$B$13,0))</f>
        <v>108</v>
      </c>
      <c r="M373">
        <f>INDEX(pullid!J$2:J$13,MATCH(lehmad!$C373,pullid!$B$2:$B$13,0))</f>
        <v>111</v>
      </c>
    </row>
    <row r="374" spans="1:13" x14ac:dyDescent="0.25">
      <c r="A374" s="2" t="s">
        <v>573</v>
      </c>
      <c r="B374" s="1">
        <v>39736</v>
      </c>
      <c r="C374">
        <v>65022</v>
      </c>
      <c r="D374" t="s">
        <v>635</v>
      </c>
      <c r="E374">
        <v>1</v>
      </c>
      <c r="F374" t="str">
        <f>INDEX(pullid!A$2:A$13,MATCH(lehmad!$C374,pullid!$B$2:$B$13,0))</f>
        <v>JANOS</v>
      </c>
      <c r="G374">
        <f>INDEX(pullid!C$2:C$13,MATCH(lehmad!$C374,pullid!$B$2:$B$13,0))</f>
        <v>2000</v>
      </c>
      <c r="H374">
        <f>INDEX(pullid!E$2:E$13,MATCH(lehmad!$C374,pullid!$B$2:$B$13,0))</f>
        <v>117</v>
      </c>
      <c r="I374">
        <f>INDEX(pullid!F$2:F$13,MATCH(lehmad!$C374,pullid!$B$2:$B$13,0))</f>
        <v>88</v>
      </c>
      <c r="J374">
        <f>INDEX(pullid!G$2:G$13,MATCH(lehmad!$C374,pullid!$B$2:$B$13,0))</f>
        <v>114</v>
      </c>
      <c r="K374">
        <f>INDEX(pullid!H$2:H$13,MATCH(lehmad!$C374,pullid!$B$2:$B$13,0))</f>
        <v>107</v>
      </c>
      <c r="L374">
        <f>INDEX(pullid!I$2:I$13,MATCH(lehmad!$C374,pullid!$B$2:$B$13,0))</f>
        <v>108</v>
      </c>
      <c r="M374">
        <f>INDEX(pullid!J$2:J$13,MATCH(lehmad!$C374,pullid!$B$2:$B$13,0))</f>
        <v>111</v>
      </c>
    </row>
    <row r="375" spans="1:13" x14ac:dyDescent="0.25">
      <c r="A375" s="2" t="s">
        <v>574</v>
      </c>
      <c r="B375" s="1">
        <v>39738</v>
      </c>
      <c r="C375">
        <v>65022</v>
      </c>
      <c r="D375" t="s">
        <v>635</v>
      </c>
      <c r="E375">
        <v>1</v>
      </c>
      <c r="F375" t="str">
        <f>INDEX(pullid!A$2:A$13,MATCH(lehmad!$C375,pullid!$B$2:$B$13,0))</f>
        <v>JANOS</v>
      </c>
      <c r="G375">
        <f>INDEX(pullid!C$2:C$13,MATCH(lehmad!$C375,pullid!$B$2:$B$13,0))</f>
        <v>2000</v>
      </c>
      <c r="H375">
        <f>INDEX(pullid!E$2:E$13,MATCH(lehmad!$C375,pullid!$B$2:$B$13,0))</f>
        <v>117</v>
      </c>
      <c r="I375">
        <f>INDEX(pullid!F$2:F$13,MATCH(lehmad!$C375,pullid!$B$2:$B$13,0))</f>
        <v>88</v>
      </c>
      <c r="J375">
        <f>INDEX(pullid!G$2:G$13,MATCH(lehmad!$C375,pullid!$B$2:$B$13,0))</f>
        <v>114</v>
      </c>
      <c r="K375">
        <f>INDEX(pullid!H$2:H$13,MATCH(lehmad!$C375,pullid!$B$2:$B$13,0))</f>
        <v>107</v>
      </c>
      <c r="L375">
        <f>INDEX(pullid!I$2:I$13,MATCH(lehmad!$C375,pullid!$B$2:$B$13,0))</f>
        <v>108</v>
      </c>
      <c r="M375">
        <f>INDEX(pullid!J$2:J$13,MATCH(lehmad!$C375,pullid!$B$2:$B$13,0))</f>
        <v>111</v>
      </c>
    </row>
    <row r="376" spans="1:13" x14ac:dyDescent="0.25">
      <c r="A376" s="2" t="s">
        <v>575</v>
      </c>
      <c r="B376" s="1">
        <v>39739</v>
      </c>
      <c r="C376">
        <v>65022</v>
      </c>
      <c r="D376" t="s">
        <v>635</v>
      </c>
      <c r="E376">
        <v>1</v>
      </c>
      <c r="F376" t="str">
        <f>INDEX(pullid!A$2:A$13,MATCH(lehmad!$C376,pullid!$B$2:$B$13,0))</f>
        <v>JANOS</v>
      </c>
      <c r="G376">
        <f>INDEX(pullid!C$2:C$13,MATCH(lehmad!$C376,pullid!$B$2:$B$13,0))</f>
        <v>2000</v>
      </c>
      <c r="H376">
        <f>INDEX(pullid!E$2:E$13,MATCH(lehmad!$C376,pullid!$B$2:$B$13,0))</f>
        <v>117</v>
      </c>
      <c r="I376">
        <f>INDEX(pullid!F$2:F$13,MATCH(lehmad!$C376,pullid!$B$2:$B$13,0))</f>
        <v>88</v>
      </c>
      <c r="J376">
        <f>INDEX(pullid!G$2:G$13,MATCH(lehmad!$C376,pullid!$B$2:$B$13,0))</f>
        <v>114</v>
      </c>
      <c r="K376">
        <f>INDEX(pullid!H$2:H$13,MATCH(lehmad!$C376,pullid!$B$2:$B$13,0))</f>
        <v>107</v>
      </c>
      <c r="L376">
        <f>INDEX(pullid!I$2:I$13,MATCH(lehmad!$C376,pullid!$B$2:$B$13,0))</f>
        <v>108</v>
      </c>
      <c r="M376">
        <f>INDEX(pullid!J$2:J$13,MATCH(lehmad!$C376,pullid!$B$2:$B$13,0))</f>
        <v>111</v>
      </c>
    </row>
    <row r="377" spans="1:13" x14ac:dyDescent="0.25">
      <c r="A377" s="2" t="s">
        <v>576</v>
      </c>
      <c r="B377" s="1">
        <v>39740</v>
      </c>
      <c r="C377">
        <v>65022</v>
      </c>
      <c r="D377" t="s">
        <v>635</v>
      </c>
      <c r="E377">
        <v>1</v>
      </c>
      <c r="F377" t="str">
        <f>INDEX(pullid!A$2:A$13,MATCH(lehmad!$C377,pullid!$B$2:$B$13,0))</f>
        <v>JANOS</v>
      </c>
      <c r="G377">
        <f>INDEX(pullid!C$2:C$13,MATCH(lehmad!$C377,pullid!$B$2:$B$13,0))</f>
        <v>2000</v>
      </c>
      <c r="H377">
        <f>INDEX(pullid!E$2:E$13,MATCH(lehmad!$C377,pullid!$B$2:$B$13,0))</f>
        <v>117</v>
      </c>
      <c r="I377">
        <f>INDEX(pullid!F$2:F$13,MATCH(lehmad!$C377,pullid!$B$2:$B$13,0))</f>
        <v>88</v>
      </c>
      <c r="J377">
        <f>INDEX(pullid!G$2:G$13,MATCH(lehmad!$C377,pullid!$B$2:$B$13,0))</f>
        <v>114</v>
      </c>
      <c r="K377">
        <f>INDEX(pullid!H$2:H$13,MATCH(lehmad!$C377,pullid!$B$2:$B$13,0))</f>
        <v>107</v>
      </c>
      <c r="L377">
        <f>INDEX(pullid!I$2:I$13,MATCH(lehmad!$C377,pullid!$B$2:$B$13,0))</f>
        <v>108</v>
      </c>
      <c r="M377">
        <f>INDEX(pullid!J$2:J$13,MATCH(lehmad!$C377,pullid!$B$2:$B$13,0))</f>
        <v>111</v>
      </c>
    </row>
    <row r="378" spans="1:13" x14ac:dyDescent="0.25">
      <c r="A378" s="2" t="s">
        <v>577</v>
      </c>
      <c r="B378" s="1">
        <v>39742</v>
      </c>
      <c r="C378">
        <v>65022</v>
      </c>
      <c r="D378" t="s">
        <v>635</v>
      </c>
      <c r="E378">
        <v>1</v>
      </c>
      <c r="F378" t="str">
        <f>INDEX(pullid!A$2:A$13,MATCH(lehmad!$C378,pullid!$B$2:$B$13,0))</f>
        <v>JANOS</v>
      </c>
      <c r="G378">
        <f>INDEX(pullid!C$2:C$13,MATCH(lehmad!$C378,pullid!$B$2:$B$13,0))</f>
        <v>2000</v>
      </c>
      <c r="H378">
        <f>INDEX(pullid!E$2:E$13,MATCH(lehmad!$C378,pullid!$B$2:$B$13,0))</f>
        <v>117</v>
      </c>
      <c r="I378">
        <f>INDEX(pullid!F$2:F$13,MATCH(lehmad!$C378,pullid!$B$2:$B$13,0))</f>
        <v>88</v>
      </c>
      <c r="J378">
        <f>INDEX(pullid!G$2:G$13,MATCH(lehmad!$C378,pullid!$B$2:$B$13,0))</f>
        <v>114</v>
      </c>
      <c r="K378">
        <f>INDEX(pullid!H$2:H$13,MATCH(lehmad!$C378,pullid!$B$2:$B$13,0))</f>
        <v>107</v>
      </c>
      <c r="L378">
        <f>INDEX(pullid!I$2:I$13,MATCH(lehmad!$C378,pullid!$B$2:$B$13,0))</f>
        <v>108</v>
      </c>
      <c r="M378">
        <f>INDEX(pullid!J$2:J$13,MATCH(lehmad!$C378,pullid!$B$2:$B$13,0))</f>
        <v>111</v>
      </c>
    </row>
    <row r="379" spans="1:13" x14ac:dyDescent="0.25">
      <c r="A379" s="2" t="s">
        <v>578</v>
      </c>
      <c r="B379" s="1">
        <v>39743</v>
      </c>
      <c r="C379">
        <v>65022</v>
      </c>
      <c r="D379" t="s">
        <v>635</v>
      </c>
      <c r="E379">
        <v>1</v>
      </c>
      <c r="F379" t="str">
        <f>INDEX(pullid!A$2:A$13,MATCH(lehmad!$C379,pullid!$B$2:$B$13,0))</f>
        <v>JANOS</v>
      </c>
      <c r="G379">
        <f>INDEX(pullid!C$2:C$13,MATCH(lehmad!$C379,pullid!$B$2:$B$13,0))</f>
        <v>2000</v>
      </c>
      <c r="H379">
        <f>INDEX(pullid!E$2:E$13,MATCH(lehmad!$C379,pullid!$B$2:$B$13,0))</f>
        <v>117</v>
      </c>
      <c r="I379">
        <f>INDEX(pullid!F$2:F$13,MATCH(lehmad!$C379,pullid!$B$2:$B$13,0))</f>
        <v>88</v>
      </c>
      <c r="J379">
        <f>INDEX(pullid!G$2:G$13,MATCH(lehmad!$C379,pullid!$B$2:$B$13,0))</f>
        <v>114</v>
      </c>
      <c r="K379">
        <f>INDEX(pullid!H$2:H$13,MATCH(lehmad!$C379,pullid!$B$2:$B$13,0))</f>
        <v>107</v>
      </c>
      <c r="L379">
        <f>INDEX(pullid!I$2:I$13,MATCH(lehmad!$C379,pullid!$B$2:$B$13,0))</f>
        <v>108</v>
      </c>
      <c r="M379">
        <f>INDEX(pullid!J$2:J$13,MATCH(lehmad!$C379,pullid!$B$2:$B$13,0))</f>
        <v>111</v>
      </c>
    </row>
    <row r="380" spans="1:13" x14ac:dyDescent="0.25">
      <c r="A380" s="2" t="s">
        <v>579</v>
      </c>
      <c r="B380" s="1">
        <v>39744</v>
      </c>
      <c r="C380">
        <v>65022</v>
      </c>
      <c r="D380" t="s">
        <v>635</v>
      </c>
      <c r="E380">
        <v>1</v>
      </c>
      <c r="F380" t="str">
        <f>INDEX(pullid!A$2:A$13,MATCH(lehmad!$C380,pullid!$B$2:$B$13,0))</f>
        <v>JANOS</v>
      </c>
      <c r="G380">
        <f>INDEX(pullid!C$2:C$13,MATCH(lehmad!$C380,pullid!$B$2:$B$13,0))</f>
        <v>2000</v>
      </c>
      <c r="H380">
        <f>INDEX(pullid!E$2:E$13,MATCH(lehmad!$C380,pullid!$B$2:$B$13,0))</f>
        <v>117</v>
      </c>
      <c r="I380">
        <f>INDEX(pullid!F$2:F$13,MATCH(lehmad!$C380,pullid!$B$2:$B$13,0))</f>
        <v>88</v>
      </c>
      <c r="J380">
        <f>INDEX(pullid!G$2:G$13,MATCH(lehmad!$C380,pullid!$B$2:$B$13,0))</f>
        <v>114</v>
      </c>
      <c r="K380">
        <f>INDEX(pullid!H$2:H$13,MATCH(lehmad!$C380,pullid!$B$2:$B$13,0))</f>
        <v>107</v>
      </c>
      <c r="L380">
        <f>INDEX(pullid!I$2:I$13,MATCH(lehmad!$C380,pullid!$B$2:$B$13,0))</f>
        <v>108</v>
      </c>
      <c r="M380">
        <f>INDEX(pullid!J$2:J$13,MATCH(lehmad!$C380,pullid!$B$2:$B$13,0))</f>
        <v>111</v>
      </c>
    </row>
    <row r="381" spans="1:13" x14ac:dyDescent="0.25">
      <c r="A381" s="2" t="s">
        <v>580</v>
      </c>
      <c r="B381" s="1">
        <v>39744</v>
      </c>
      <c r="C381">
        <v>62998</v>
      </c>
      <c r="D381" t="s">
        <v>635</v>
      </c>
      <c r="E381">
        <v>1</v>
      </c>
      <c r="F381" t="str">
        <f>INDEX(pullid!A$2:A$13,MATCH(lehmad!$C381,pullid!$B$2:$B$13,0))</f>
        <v>COMBAT</v>
      </c>
      <c r="G381">
        <f>INDEX(pullid!C$2:C$13,MATCH(lehmad!$C381,pullid!$B$2:$B$13,0))</f>
        <v>2000</v>
      </c>
      <c r="H381">
        <f>INDEX(pullid!E$2:E$13,MATCH(lehmad!$C381,pullid!$B$2:$B$13,0))</f>
        <v>112</v>
      </c>
      <c r="I381">
        <f>INDEX(pullid!F$2:F$13,MATCH(lehmad!$C381,pullid!$B$2:$B$13,0))</f>
        <v>118</v>
      </c>
      <c r="J381">
        <f>INDEX(pullid!G$2:G$13,MATCH(lehmad!$C381,pullid!$B$2:$B$13,0))</f>
        <v>111</v>
      </c>
      <c r="K381">
        <f>INDEX(pullid!H$2:H$13,MATCH(lehmad!$C381,pullid!$B$2:$B$13,0))</f>
        <v>116</v>
      </c>
      <c r="L381">
        <f>INDEX(pullid!I$2:I$13,MATCH(lehmad!$C381,pullid!$B$2:$B$13,0))</f>
        <v>107</v>
      </c>
      <c r="M381">
        <f>INDEX(pullid!J$2:J$13,MATCH(lehmad!$C381,pullid!$B$2:$B$13,0))</f>
        <v>112</v>
      </c>
    </row>
    <row r="382" spans="1:13" x14ac:dyDescent="0.25">
      <c r="A382" s="2" t="s">
        <v>581</v>
      </c>
      <c r="B382" s="1">
        <v>39744</v>
      </c>
      <c r="C382">
        <v>65022</v>
      </c>
      <c r="D382" t="s">
        <v>635</v>
      </c>
      <c r="E382">
        <v>1</v>
      </c>
      <c r="F382" t="str">
        <f>INDEX(pullid!A$2:A$13,MATCH(lehmad!$C382,pullid!$B$2:$B$13,0))</f>
        <v>JANOS</v>
      </c>
      <c r="G382">
        <f>INDEX(pullid!C$2:C$13,MATCH(lehmad!$C382,pullid!$B$2:$B$13,0))</f>
        <v>2000</v>
      </c>
      <c r="H382">
        <f>INDEX(pullid!E$2:E$13,MATCH(lehmad!$C382,pullid!$B$2:$B$13,0))</f>
        <v>117</v>
      </c>
      <c r="I382">
        <f>INDEX(pullid!F$2:F$13,MATCH(lehmad!$C382,pullid!$B$2:$B$13,0))</f>
        <v>88</v>
      </c>
      <c r="J382">
        <f>INDEX(pullid!G$2:G$13,MATCH(lehmad!$C382,pullid!$B$2:$B$13,0))</f>
        <v>114</v>
      </c>
      <c r="K382">
        <f>INDEX(pullid!H$2:H$13,MATCH(lehmad!$C382,pullid!$B$2:$B$13,0))</f>
        <v>107</v>
      </c>
      <c r="L382">
        <f>INDEX(pullid!I$2:I$13,MATCH(lehmad!$C382,pullid!$B$2:$B$13,0))</f>
        <v>108</v>
      </c>
      <c r="M382">
        <f>INDEX(pullid!J$2:J$13,MATCH(lehmad!$C382,pullid!$B$2:$B$13,0))</f>
        <v>111</v>
      </c>
    </row>
    <row r="383" spans="1:13" x14ac:dyDescent="0.25">
      <c r="A383" s="2" t="s">
        <v>582</v>
      </c>
      <c r="B383" s="1">
        <v>39745</v>
      </c>
      <c r="C383">
        <v>62998</v>
      </c>
      <c r="D383" t="s">
        <v>635</v>
      </c>
      <c r="E383">
        <v>1</v>
      </c>
      <c r="F383" t="str">
        <f>INDEX(pullid!A$2:A$13,MATCH(lehmad!$C383,pullid!$B$2:$B$13,0))</f>
        <v>COMBAT</v>
      </c>
      <c r="G383">
        <f>INDEX(pullid!C$2:C$13,MATCH(lehmad!$C383,pullid!$B$2:$B$13,0))</f>
        <v>2000</v>
      </c>
      <c r="H383">
        <f>INDEX(pullid!E$2:E$13,MATCH(lehmad!$C383,pullid!$B$2:$B$13,0))</f>
        <v>112</v>
      </c>
      <c r="I383">
        <f>INDEX(pullid!F$2:F$13,MATCH(lehmad!$C383,pullid!$B$2:$B$13,0))</f>
        <v>118</v>
      </c>
      <c r="J383">
        <f>INDEX(pullid!G$2:G$13,MATCH(lehmad!$C383,pullid!$B$2:$B$13,0))</f>
        <v>111</v>
      </c>
      <c r="K383">
        <f>INDEX(pullid!H$2:H$13,MATCH(lehmad!$C383,pullid!$B$2:$B$13,0))</f>
        <v>116</v>
      </c>
      <c r="L383">
        <f>INDEX(pullid!I$2:I$13,MATCH(lehmad!$C383,pullid!$B$2:$B$13,0))</f>
        <v>107</v>
      </c>
      <c r="M383">
        <f>INDEX(pullid!J$2:J$13,MATCH(lehmad!$C383,pullid!$B$2:$B$13,0))</f>
        <v>112</v>
      </c>
    </row>
    <row r="384" spans="1:13" x14ac:dyDescent="0.25">
      <c r="A384" s="2" t="s">
        <v>583</v>
      </c>
      <c r="B384" s="1">
        <v>39745</v>
      </c>
      <c r="C384">
        <v>65022</v>
      </c>
      <c r="D384" t="s">
        <v>635</v>
      </c>
      <c r="E384">
        <v>1</v>
      </c>
      <c r="F384" t="str">
        <f>INDEX(pullid!A$2:A$13,MATCH(lehmad!$C384,pullid!$B$2:$B$13,0))</f>
        <v>JANOS</v>
      </c>
      <c r="G384">
        <f>INDEX(pullid!C$2:C$13,MATCH(lehmad!$C384,pullid!$B$2:$B$13,0))</f>
        <v>2000</v>
      </c>
      <c r="H384">
        <f>INDEX(pullid!E$2:E$13,MATCH(lehmad!$C384,pullid!$B$2:$B$13,0))</f>
        <v>117</v>
      </c>
      <c r="I384">
        <f>INDEX(pullid!F$2:F$13,MATCH(lehmad!$C384,pullid!$B$2:$B$13,0))</f>
        <v>88</v>
      </c>
      <c r="J384">
        <f>INDEX(pullid!G$2:G$13,MATCH(lehmad!$C384,pullid!$B$2:$B$13,0))</f>
        <v>114</v>
      </c>
      <c r="K384">
        <f>INDEX(pullid!H$2:H$13,MATCH(lehmad!$C384,pullid!$B$2:$B$13,0))</f>
        <v>107</v>
      </c>
      <c r="L384">
        <f>INDEX(pullid!I$2:I$13,MATCH(lehmad!$C384,pullid!$B$2:$B$13,0))</f>
        <v>108</v>
      </c>
      <c r="M384">
        <f>INDEX(pullid!J$2:J$13,MATCH(lehmad!$C384,pullid!$B$2:$B$13,0))</f>
        <v>111</v>
      </c>
    </row>
    <row r="385" spans="1:13" x14ac:dyDescent="0.25">
      <c r="A385" s="2" t="s">
        <v>584</v>
      </c>
      <c r="B385" s="1">
        <v>39746</v>
      </c>
      <c r="C385">
        <v>65022</v>
      </c>
      <c r="D385" t="s">
        <v>635</v>
      </c>
      <c r="E385">
        <v>1</v>
      </c>
      <c r="F385" t="str">
        <f>INDEX(pullid!A$2:A$13,MATCH(lehmad!$C385,pullid!$B$2:$B$13,0))</f>
        <v>JANOS</v>
      </c>
      <c r="G385">
        <f>INDEX(pullid!C$2:C$13,MATCH(lehmad!$C385,pullid!$B$2:$B$13,0))</f>
        <v>2000</v>
      </c>
      <c r="H385">
        <f>INDEX(pullid!E$2:E$13,MATCH(lehmad!$C385,pullid!$B$2:$B$13,0))</f>
        <v>117</v>
      </c>
      <c r="I385">
        <f>INDEX(pullid!F$2:F$13,MATCH(lehmad!$C385,pullid!$B$2:$B$13,0))</f>
        <v>88</v>
      </c>
      <c r="J385">
        <f>INDEX(pullid!G$2:G$13,MATCH(lehmad!$C385,pullid!$B$2:$B$13,0))</f>
        <v>114</v>
      </c>
      <c r="K385">
        <f>INDEX(pullid!H$2:H$13,MATCH(lehmad!$C385,pullid!$B$2:$B$13,0))</f>
        <v>107</v>
      </c>
      <c r="L385">
        <f>INDEX(pullid!I$2:I$13,MATCH(lehmad!$C385,pullid!$B$2:$B$13,0))</f>
        <v>108</v>
      </c>
      <c r="M385">
        <f>INDEX(pullid!J$2:J$13,MATCH(lehmad!$C385,pullid!$B$2:$B$13,0))</f>
        <v>111</v>
      </c>
    </row>
    <row r="386" spans="1:13" x14ac:dyDescent="0.25">
      <c r="A386" s="2" t="s">
        <v>585</v>
      </c>
      <c r="B386" s="1">
        <v>39748</v>
      </c>
      <c r="C386">
        <v>65022</v>
      </c>
      <c r="D386" t="s">
        <v>635</v>
      </c>
      <c r="E386">
        <v>1</v>
      </c>
      <c r="F386" t="str">
        <f>INDEX(pullid!A$2:A$13,MATCH(lehmad!$C386,pullid!$B$2:$B$13,0))</f>
        <v>JANOS</v>
      </c>
      <c r="G386">
        <f>INDEX(pullid!C$2:C$13,MATCH(lehmad!$C386,pullid!$B$2:$B$13,0))</f>
        <v>2000</v>
      </c>
      <c r="H386">
        <f>INDEX(pullid!E$2:E$13,MATCH(lehmad!$C386,pullid!$B$2:$B$13,0))</f>
        <v>117</v>
      </c>
      <c r="I386">
        <f>INDEX(pullid!F$2:F$13,MATCH(lehmad!$C386,pullid!$B$2:$B$13,0))</f>
        <v>88</v>
      </c>
      <c r="J386">
        <f>INDEX(pullid!G$2:G$13,MATCH(lehmad!$C386,pullid!$B$2:$B$13,0))</f>
        <v>114</v>
      </c>
      <c r="K386">
        <f>INDEX(pullid!H$2:H$13,MATCH(lehmad!$C386,pullid!$B$2:$B$13,0))</f>
        <v>107</v>
      </c>
      <c r="L386">
        <f>INDEX(pullid!I$2:I$13,MATCH(lehmad!$C386,pullid!$B$2:$B$13,0))</f>
        <v>108</v>
      </c>
      <c r="M386">
        <f>INDEX(pullid!J$2:J$13,MATCH(lehmad!$C386,pullid!$B$2:$B$13,0))</f>
        <v>111</v>
      </c>
    </row>
    <row r="387" spans="1:13" x14ac:dyDescent="0.25">
      <c r="A387" s="2" t="s">
        <v>586</v>
      </c>
      <c r="B387" s="1">
        <v>39751</v>
      </c>
      <c r="C387">
        <v>65022</v>
      </c>
      <c r="D387" t="s">
        <v>635</v>
      </c>
      <c r="E387">
        <v>1</v>
      </c>
      <c r="F387" t="str">
        <f>INDEX(pullid!A$2:A$13,MATCH(lehmad!$C387,pullid!$B$2:$B$13,0))</f>
        <v>JANOS</v>
      </c>
      <c r="G387">
        <f>INDEX(pullid!C$2:C$13,MATCH(lehmad!$C387,pullid!$B$2:$B$13,0))</f>
        <v>2000</v>
      </c>
      <c r="H387">
        <f>INDEX(pullid!E$2:E$13,MATCH(lehmad!$C387,pullid!$B$2:$B$13,0))</f>
        <v>117</v>
      </c>
      <c r="I387">
        <f>INDEX(pullid!F$2:F$13,MATCH(lehmad!$C387,pullid!$B$2:$B$13,0))</f>
        <v>88</v>
      </c>
      <c r="J387">
        <f>INDEX(pullid!G$2:G$13,MATCH(lehmad!$C387,pullid!$B$2:$B$13,0))</f>
        <v>114</v>
      </c>
      <c r="K387">
        <f>INDEX(pullid!H$2:H$13,MATCH(lehmad!$C387,pullid!$B$2:$B$13,0))</f>
        <v>107</v>
      </c>
      <c r="L387">
        <f>INDEX(pullid!I$2:I$13,MATCH(lehmad!$C387,pullid!$B$2:$B$13,0))</f>
        <v>108</v>
      </c>
      <c r="M387">
        <f>INDEX(pullid!J$2:J$13,MATCH(lehmad!$C387,pullid!$B$2:$B$13,0))</f>
        <v>111</v>
      </c>
    </row>
    <row r="388" spans="1:13" x14ac:dyDescent="0.25">
      <c r="A388" s="2" t="s">
        <v>587</v>
      </c>
      <c r="B388" s="1">
        <v>39751</v>
      </c>
      <c r="C388">
        <v>65022</v>
      </c>
      <c r="D388" t="s">
        <v>635</v>
      </c>
      <c r="E388">
        <v>1</v>
      </c>
      <c r="F388" t="str">
        <f>INDEX(pullid!A$2:A$13,MATCH(lehmad!$C388,pullid!$B$2:$B$13,0))</f>
        <v>JANOS</v>
      </c>
      <c r="G388">
        <f>INDEX(pullid!C$2:C$13,MATCH(lehmad!$C388,pullid!$B$2:$B$13,0))</f>
        <v>2000</v>
      </c>
      <c r="H388">
        <f>INDEX(pullid!E$2:E$13,MATCH(lehmad!$C388,pullid!$B$2:$B$13,0))</f>
        <v>117</v>
      </c>
      <c r="I388">
        <f>INDEX(pullid!F$2:F$13,MATCH(lehmad!$C388,pullid!$B$2:$B$13,0))</f>
        <v>88</v>
      </c>
      <c r="J388">
        <f>INDEX(pullid!G$2:G$13,MATCH(lehmad!$C388,pullid!$B$2:$B$13,0))</f>
        <v>114</v>
      </c>
      <c r="K388">
        <f>INDEX(pullid!H$2:H$13,MATCH(lehmad!$C388,pullid!$B$2:$B$13,0))</f>
        <v>107</v>
      </c>
      <c r="L388">
        <f>INDEX(pullid!I$2:I$13,MATCH(lehmad!$C388,pullid!$B$2:$B$13,0))</f>
        <v>108</v>
      </c>
      <c r="M388">
        <f>INDEX(pullid!J$2:J$13,MATCH(lehmad!$C388,pullid!$B$2:$B$13,0))</f>
        <v>111</v>
      </c>
    </row>
    <row r="389" spans="1:13" x14ac:dyDescent="0.25">
      <c r="A389" s="2" t="s">
        <v>588</v>
      </c>
      <c r="B389" s="1">
        <v>39756</v>
      </c>
      <c r="C389">
        <v>65022</v>
      </c>
      <c r="D389" t="s">
        <v>635</v>
      </c>
      <c r="E389">
        <v>0.93799999999999994</v>
      </c>
      <c r="F389" t="str">
        <f>INDEX(pullid!A$2:A$13,MATCH(lehmad!$C389,pullid!$B$2:$B$13,0))</f>
        <v>JANOS</v>
      </c>
      <c r="G389">
        <f>INDEX(pullid!C$2:C$13,MATCH(lehmad!$C389,pullid!$B$2:$B$13,0))</f>
        <v>2000</v>
      </c>
      <c r="H389">
        <f>INDEX(pullid!E$2:E$13,MATCH(lehmad!$C389,pullid!$B$2:$B$13,0))</f>
        <v>117</v>
      </c>
      <c r="I389">
        <f>INDEX(pullid!F$2:F$13,MATCH(lehmad!$C389,pullid!$B$2:$B$13,0))</f>
        <v>88</v>
      </c>
      <c r="J389">
        <f>INDEX(pullid!G$2:G$13,MATCH(lehmad!$C389,pullid!$B$2:$B$13,0))</f>
        <v>114</v>
      </c>
      <c r="K389">
        <f>INDEX(pullid!H$2:H$13,MATCH(lehmad!$C389,pullid!$B$2:$B$13,0))</f>
        <v>107</v>
      </c>
      <c r="L389">
        <f>INDEX(pullid!I$2:I$13,MATCH(lehmad!$C389,pullid!$B$2:$B$13,0))</f>
        <v>108</v>
      </c>
      <c r="M389">
        <f>INDEX(pullid!J$2:J$13,MATCH(lehmad!$C389,pullid!$B$2:$B$13,0))</f>
        <v>111</v>
      </c>
    </row>
    <row r="390" spans="1:13" x14ac:dyDescent="0.25">
      <c r="A390" s="2" t="s">
        <v>589</v>
      </c>
      <c r="B390" s="1">
        <v>39756</v>
      </c>
      <c r="C390">
        <v>65022</v>
      </c>
      <c r="D390" t="s">
        <v>635</v>
      </c>
      <c r="E390">
        <v>1</v>
      </c>
      <c r="F390" t="str">
        <f>INDEX(pullid!A$2:A$13,MATCH(lehmad!$C390,pullid!$B$2:$B$13,0))</f>
        <v>JANOS</v>
      </c>
      <c r="G390">
        <f>INDEX(pullid!C$2:C$13,MATCH(lehmad!$C390,pullid!$B$2:$B$13,0))</f>
        <v>2000</v>
      </c>
      <c r="H390">
        <f>INDEX(pullid!E$2:E$13,MATCH(lehmad!$C390,pullid!$B$2:$B$13,0))</f>
        <v>117</v>
      </c>
      <c r="I390">
        <f>INDEX(pullid!F$2:F$13,MATCH(lehmad!$C390,pullid!$B$2:$B$13,0))</f>
        <v>88</v>
      </c>
      <c r="J390">
        <f>INDEX(pullid!G$2:G$13,MATCH(lehmad!$C390,pullid!$B$2:$B$13,0))</f>
        <v>114</v>
      </c>
      <c r="K390">
        <f>INDEX(pullid!H$2:H$13,MATCH(lehmad!$C390,pullid!$B$2:$B$13,0))</f>
        <v>107</v>
      </c>
      <c r="L390">
        <f>INDEX(pullid!I$2:I$13,MATCH(lehmad!$C390,pullid!$B$2:$B$13,0))</f>
        <v>108</v>
      </c>
      <c r="M390">
        <f>INDEX(pullid!J$2:J$13,MATCH(lehmad!$C390,pullid!$B$2:$B$13,0))</f>
        <v>111</v>
      </c>
    </row>
    <row r="391" spans="1:13" x14ac:dyDescent="0.25">
      <c r="A391" s="2" t="s">
        <v>590</v>
      </c>
      <c r="B391" s="1">
        <v>39757</v>
      </c>
      <c r="C391">
        <v>65022</v>
      </c>
      <c r="D391" t="s">
        <v>635</v>
      </c>
      <c r="E391">
        <v>1</v>
      </c>
      <c r="F391" t="str">
        <f>INDEX(pullid!A$2:A$13,MATCH(lehmad!$C391,pullid!$B$2:$B$13,0))</f>
        <v>JANOS</v>
      </c>
      <c r="G391">
        <f>INDEX(pullid!C$2:C$13,MATCH(lehmad!$C391,pullid!$B$2:$B$13,0))</f>
        <v>2000</v>
      </c>
      <c r="H391">
        <f>INDEX(pullid!E$2:E$13,MATCH(lehmad!$C391,pullid!$B$2:$B$13,0))</f>
        <v>117</v>
      </c>
      <c r="I391">
        <f>INDEX(pullid!F$2:F$13,MATCH(lehmad!$C391,pullid!$B$2:$B$13,0))</f>
        <v>88</v>
      </c>
      <c r="J391">
        <f>INDEX(pullid!G$2:G$13,MATCH(lehmad!$C391,pullid!$B$2:$B$13,0))</f>
        <v>114</v>
      </c>
      <c r="K391">
        <f>INDEX(pullid!H$2:H$13,MATCH(lehmad!$C391,pullid!$B$2:$B$13,0))</f>
        <v>107</v>
      </c>
      <c r="L391">
        <f>INDEX(pullid!I$2:I$13,MATCH(lehmad!$C391,pullid!$B$2:$B$13,0))</f>
        <v>108</v>
      </c>
      <c r="M391">
        <f>INDEX(pullid!J$2:J$13,MATCH(lehmad!$C391,pullid!$B$2:$B$13,0))</f>
        <v>111</v>
      </c>
    </row>
    <row r="392" spans="1:13" x14ac:dyDescent="0.25">
      <c r="A392" s="2" t="s">
        <v>591</v>
      </c>
      <c r="B392" s="1">
        <v>39758</v>
      </c>
      <c r="C392">
        <v>65022</v>
      </c>
      <c r="D392" t="s">
        <v>635</v>
      </c>
      <c r="E392">
        <v>1</v>
      </c>
      <c r="F392" t="str">
        <f>INDEX(pullid!A$2:A$13,MATCH(lehmad!$C392,pullid!$B$2:$B$13,0))</f>
        <v>JANOS</v>
      </c>
      <c r="G392">
        <f>INDEX(pullid!C$2:C$13,MATCH(lehmad!$C392,pullid!$B$2:$B$13,0))</f>
        <v>2000</v>
      </c>
      <c r="H392">
        <f>INDEX(pullid!E$2:E$13,MATCH(lehmad!$C392,pullid!$B$2:$B$13,0))</f>
        <v>117</v>
      </c>
      <c r="I392">
        <f>INDEX(pullid!F$2:F$13,MATCH(lehmad!$C392,pullid!$B$2:$B$13,0))</f>
        <v>88</v>
      </c>
      <c r="J392">
        <f>INDEX(pullid!G$2:G$13,MATCH(lehmad!$C392,pullid!$B$2:$B$13,0))</f>
        <v>114</v>
      </c>
      <c r="K392">
        <f>INDEX(pullid!H$2:H$13,MATCH(lehmad!$C392,pullid!$B$2:$B$13,0))</f>
        <v>107</v>
      </c>
      <c r="L392">
        <f>INDEX(pullid!I$2:I$13,MATCH(lehmad!$C392,pullid!$B$2:$B$13,0))</f>
        <v>108</v>
      </c>
      <c r="M392">
        <f>INDEX(pullid!J$2:J$13,MATCH(lehmad!$C392,pullid!$B$2:$B$13,0))</f>
        <v>111</v>
      </c>
    </row>
    <row r="393" spans="1:13" x14ac:dyDescent="0.25">
      <c r="A393" s="2" t="s">
        <v>592</v>
      </c>
      <c r="B393" s="1">
        <v>39758</v>
      </c>
      <c r="C393">
        <v>65022</v>
      </c>
      <c r="D393" t="s">
        <v>635</v>
      </c>
      <c r="E393">
        <v>1</v>
      </c>
      <c r="F393" t="str">
        <f>INDEX(pullid!A$2:A$13,MATCH(lehmad!$C393,pullid!$B$2:$B$13,0))</f>
        <v>JANOS</v>
      </c>
      <c r="G393">
        <f>INDEX(pullid!C$2:C$13,MATCH(lehmad!$C393,pullid!$B$2:$B$13,0))</f>
        <v>2000</v>
      </c>
      <c r="H393">
        <f>INDEX(pullid!E$2:E$13,MATCH(lehmad!$C393,pullid!$B$2:$B$13,0))</f>
        <v>117</v>
      </c>
      <c r="I393">
        <f>INDEX(pullid!F$2:F$13,MATCH(lehmad!$C393,pullid!$B$2:$B$13,0))</f>
        <v>88</v>
      </c>
      <c r="J393">
        <f>INDEX(pullid!G$2:G$13,MATCH(lehmad!$C393,pullid!$B$2:$B$13,0))</f>
        <v>114</v>
      </c>
      <c r="K393">
        <f>INDEX(pullid!H$2:H$13,MATCH(lehmad!$C393,pullid!$B$2:$B$13,0))</f>
        <v>107</v>
      </c>
      <c r="L393">
        <f>INDEX(pullid!I$2:I$13,MATCH(lehmad!$C393,pullid!$B$2:$B$13,0))</f>
        <v>108</v>
      </c>
      <c r="M393">
        <f>INDEX(pullid!J$2:J$13,MATCH(lehmad!$C393,pullid!$B$2:$B$13,0))</f>
        <v>111</v>
      </c>
    </row>
    <row r="394" spans="1:13" x14ac:dyDescent="0.25">
      <c r="A394" s="2" t="s">
        <v>593</v>
      </c>
      <c r="B394" s="1">
        <v>39758</v>
      </c>
      <c r="C394">
        <v>65022</v>
      </c>
      <c r="D394" t="s">
        <v>635</v>
      </c>
      <c r="E394">
        <v>0.875</v>
      </c>
      <c r="F394" t="str">
        <f>INDEX(pullid!A$2:A$13,MATCH(lehmad!$C394,pullid!$B$2:$B$13,0))</f>
        <v>JANOS</v>
      </c>
      <c r="G394">
        <f>INDEX(pullid!C$2:C$13,MATCH(lehmad!$C394,pullid!$B$2:$B$13,0))</f>
        <v>2000</v>
      </c>
      <c r="H394">
        <f>INDEX(pullid!E$2:E$13,MATCH(lehmad!$C394,pullid!$B$2:$B$13,0))</f>
        <v>117</v>
      </c>
      <c r="I394">
        <f>INDEX(pullid!F$2:F$13,MATCH(lehmad!$C394,pullid!$B$2:$B$13,0))</f>
        <v>88</v>
      </c>
      <c r="J394">
        <f>INDEX(pullid!G$2:G$13,MATCH(lehmad!$C394,pullid!$B$2:$B$13,0))</f>
        <v>114</v>
      </c>
      <c r="K394">
        <f>INDEX(pullid!H$2:H$13,MATCH(lehmad!$C394,pullid!$B$2:$B$13,0))</f>
        <v>107</v>
      </c>
      <c r="L394">
        <f>INDEX(pullid!I$2:I$13,MATCH(lehmad!$C394,pullid!$B$2:$B$13,0))</f>
        <v>108</v>
      </c>
      <c r="M394">
        <f>INDEX(pullid!J$2:J$13,MATCH(lehmad!$C394,pullid!$B$2:$B$13,0))</f>
        <v>111</v>
      </c>
    </row>
    <row r="395" spans="1:13" x14ac:dyDescent="0.25">
      <c r="A395" s="2" t="s">
        <v>594</v>
      </c>
      <c r="B395" s="1">
        <v>39762</v>
      </c>
      <c r="C395">
        <v>65022</v>
      </c>
      <c r="D395" t="s">
        <v>635</v>
      </c>
      <c r="E395">
        <v>1</v>
      </c>
      <c r="F395" t="str">
        <f>INDEX(pullid!A$2:A$13,MATCH(lehmad!$C395,pullid!$B$2:$B$13,0))</f>
        <v>JANOS</v>
      </c>
      <c r="G395">
        <f>INDEX(pullid!C$2:C$13,MATCH(lehmad!$C395,pullid!$B$2:$B$13,0))</f>
        <v>2000</v>
      </c>
      <c r="H395">
        <f>INDEX(pullid!E$2:E$13,MATCH(lehmad!$C395,pullid!$B$2:$B$13,0))</f>
        <v>117</v>
      </c>
      <c r="I395">
        <f>INDEX(pullid!F$2:F$13,MATCH(lehmad!$C395,pullid!$B$2:$B$13,0))</f>
        <v>88</v>
      </c>
      <c r="J395">
        <f>INDEX(pullid!G$2:G$13,MATCH(lehmad!$C395,pullid!$B$2:$B$13,0))</f>
        <v>114</v>
      </c>
      <c r="K395">
        <f>INDEX(pullid!H$2:H$13,MATCH(lehmad!$C395,pullid!$B$2:$B$13,0))</f>
        <v>107</v>
      </c>
      <c r="L395">
        <f>INDEX(pullid!I$2:I$13,MATCH(lehmad!$C395,pullid!$B$2:$B$13,0))</f>
        <v>108</v>
      </c>
      <c r="M395">
        <f>INDEX(pullid!J$2:J$13,MATCH(lehmad!$C395,pullid!$B$2:$B$13,0))</f>
        <v>111</v>
      </c>
    </row>
    <row r="396" spans="1:13" x14ac:dyDescent="0.25">
      <c r="A396" s="2" t="s">
        <v>595</v>
      </c>
      <c r="B396" s="1">
        <v>39763</v>
      </c>
      <c r="C396">
        <v>65022</v>
      </c>
      <c r="D396" t="s">
        <v>635</v>
      </c>
      <c r="E396">
        <v>1</v>
      </c>
      <c r="F396" t="str">
        <f>INDEX(pullid!A$2:A$13,MATCH(lehmad!$C396,pullid!$B$2:$B$13,0))</f>
        <v>JANOS</v>
      </c>
      <c r="G396">
        <f>INDEX(pullid!C$2:C$13,MATCH(lehmad!$C396,pullid!$B$2:$B$13,0))</f>
        <v>2000</v>
      </c>
      <c r="H396">
        <f>INDEX(pullid!E$2:E$13,MATCH(lehmad!$C396,pullid!$B$2:$B$13,0))</f>
        <v>117</v>
      </c>
      <c r="I396">
        <f>INDEX(pullid!F$2:F$13,MATCH(lehmad!$C396,pullid!$B$2:$B$13,0))</f>
        <v>88</v>
      </c>
      <c r="J396">
        <f>INDEX(pullid!G$2:G$13,MATCH(lehmad!$C396,pullid!$B$2:$B$13,0))</f>
        <v>114</v>
      </c>
      <c r="K396">
        <f>INDEX(pullid!H$2:H$13,MATCH(lehmad!$C396,pullid!$B$2:$B$13,0))</f>
        <v>107</v>
      </c>
      <c r="L396">
        <f>INDEX(pullid!I$2:I$13,MATCH(lehmad!$C396,pullid!$B$2:$B$13,0))</f>
        <v>108</v>
      </c>
      <c r="M396">
        <f>INDEX(pullid!J$2:J$13,MATCH(lehmad!$C396,pullid!$B$2:$B$13,0))</f>
        <v>111</v>
      </c>
    </row>
    <row r="397" spans="1:13" x14ac:dyDescent="0.25">
      <c r="A397" s="2" t="s">
        <v>596</v>
      </c>
      <c r="B397" s="1">
        <v>39766</v>
      </c>
      <c r="C397">
        <v>65022</v>
      </c>
      <c r="D397" t="s">
        <v>635</v>
      </c>
      <c r="E397">
        <v>0.876</v>
      </c>
      <c r="F397" t="str">
        <f>INDEX(pullid!A$2:A$13,MATCH(lehmad!$C397,pullid!$B$2:$B$13,0))</f>
        <v>JANOS</v>
      </c>
      <c r="G397">
        <f>INDEX(pullid!C$2:C$13,MATCH(lehmad!$C397,pullid!$B$2:$B$13,0))</f>
        <v>2000</v>
      </c>
      <c r="H397">
        <f>INDEX(pullid!E$2:E$13,MATCH(lehmad!$C397,pullid!$B$2:$B$13,0))</f>
        <v>117</v>
      </c>
      <c r="I397">
        <f>INDEX(pullid!F$2:F$13,MATCH(lehmad!$C397,pullid!$B$2:$B$13,0))</f>
        <v>88</v>
      </c>
      <c r="J397">
        <f>INDEX(pullid!G$2:G$13,MATCH(lehmad!$C397,pullid!$B$2:$B$13,0))</f>
        <v>114</v>
      </c>
      <c r="K397">
        <f>INDEX(pullid!H$2:H$13,MATCH(lehmad!$C397,pullid!$B$2:$B$13,0))</f>
        <v>107</v>
      </c>
      <c r="L397">
        <f>INDEX(pullid!I$2:I$13,MATCH(lehmad!$C397,pullid!$B$2:$B$13,0))</f>
        <v>108</v>
      </c>
      <c r="M397">
        <f>INDEX(pullid!J$2:J$13,MATCH(lehmad!$C397,pullid!$B$2:$B$13,0))</f>
        <v>111</v>
      </c>
    </row>
    <row r="398" spans="1:13" x14ac:dyDescent="0.25">
      <c r="A398" s="2" t="s">
        <v>597</v>
      </c>
      <c r="B398" s="1">
        <v>39767</v>
      </c>
      <c r="C398">
        <v>65022</v>
      </c>
      <c r="D398" t="s">
        <v>635</v>
      </c>
      <c r="E398">
        <v>1</v>
      </c>
      <c r="F398" t="str">
        <f>INDEX(pullid!A$2:A$13,MATCH(lehmad!$C398,pullid!$B$2:$B$13,0))</f>
        <v>JANOS</v>
      </c>
      <c r="G398">
        <f>INDEX(pullid!C$2:C$13,MATCH(lehmad!$C398,pullid!$B$2:$B$13,0))</f>
        <v>2000</v>
      </c>
      <c r="H398">
        <f>INDEX(pullid!E$2:E$13,MATCH(lehmad!$C398,pullid!$B$2:$B$13,0))</f>
        <v>117</v>
      </c>
      <c r="I398">
        <f>INDEX(pullid!F$2:F$13,MATCH(lehmad!$C398,pullid!$B$2:$B$13,0))</f>
        <v>88</v>
      </c>
      <c r="J398">
        <f>INDEX(pullid!G$2:G$13,MATCH(lehmad!$C398,pullid!$B$2:$B$13,0))</f>
        <v>114</v>
      </c>
      <c r="K398">
        <f>INDEX(pullid!H$2:H$13,MATCH(lehmad!$C398,pullid!$B$2:$B$13,0))</f>
        <v>107</v>
      </c>
      <c r="L398">
        <f>INDEX(pullid!I$2:I$13,MATCH(lehmad!$C398,pullid!$B$2:$B$13,0))</f>
        <v>108</v>
      </c>
      <c r="M398">
        <f>INDEX(pullid!J$2:J$13,MATCH(lehmad!$C398,pullid!$B$2:$B$13,0))</f>
        <v>111</v>
      </c>
    </row>
    <row r="399" spans="1:13" x14ac:dyDescent="0.25">
      <c r="A399" s="2" t="s">
        <v>598</v>
      </c>
      <c r="B399" s="1">
        <v>39767</v>
      </c>
      <c r="C399">
        <v>65022</v>
      </c>
      <c r="D399" t="s">
        <v>635</v>
      </c>
      <c r="E399">
        <v>1</v>
      </c>
      <c r="F399" t="str">
        <f>INDEX(pullid!A$2:A$13,MATCH(lehmad!$C399,pullid!$B$2:$B$13,0))</f>
        <v>JANOS</v>
      </c>
      <c r="G399">
        <f>INDEX(pullid!C$2:C$13,MATCH(lehmad!$C399,pullid!$B$2:$B$13,0))</f>
        <v>2000</v>
      </c>
      <c r="H399">
        <f>INDEX(pullid!E$2:E$13,MATCH(lehmad!$C399,pullid!$B$2:$B$13,0))</f>
        <v>117</v>
      </c>
      <c r="I399">
        <f>INDEX(pullid!F$2:F$13,MATCH(lehmad!$C399,pullid!$B$2:$B$13,0))</f>
        <v>88</v>
      </c>
      <c r="J399">
        <f>INDEX(pullid!G$2:G$13,MATCH(lehmad!$C399,pullid!$B$2:$B$13,0))</f>
        <v>114</v>
      </c>
      <c r="K399">
        <f>INDEX(pullid!H$2:H$13,MATCH(lehmad!$C399,pullid!$B$2:$B$13,0))</f>
        <v>107</v>
      </c>
      <c r="L399">
        <f>INDEX(pullid!I$2:I$13,MATCH(lehmad!$C399,pullid!$B$2:$B$13,0))</f>
        <v>108</v>
      </c>
      <c r="M399">
        <f>INDEX(pullid!J$2:J$13,MATCH(lehmad!$C399,pullid!$B$2:$B$13,0))</f>
        <v>111</v>
      </c>
    </row>
    <row r="400" spans="1:13" x14ac:dyDescent="0.25">
      <c r="A400" s="2" t="s">
        <v>599</v>
      </c>
      <c r="B400" s="1">
        <v>39767</v>
      </c>
      <c r="C400">
        <v>65022</v>
      </c>
      <c r="D400" t="s">
        <v>635</v>
      </c>
      <c r="E400">
        <v>1</v>
      </c>
      <c r="F400" t="str">
        <f>INDEX(pullid!A$2:A$13,MATCH(lehmad!$C400,pullid!$B$2:$B$13,0))</f>
        <v>JANOS</v>
      </c>
      <c r="G400">
        <f>INDEX(pullid!C$2:C$13,MATCH(lehmad!$C400,pullid!$B$2:$B$13,0))</f>
        <v>2000</v>
      </c>
      <c r="H400">
        <f>INDEX(pullid!E$2:E$13,MATCH(lehmad!$C400,pullid!$B$2:$B$13,0))</f>
        <v>117</v>
      </c>
      <c r="I400">
        <f>INDEX(pullid!F$2:F$13,MATCH(lehmad!$C400,pullid!$B$2:$B$13,0))</f>
        <v>88</v>
      </c>
      <c r="J400">
        <f>INDEX(pullid!G$2:G$13,MATCH(lehmad!$C400,pullid!$B$2:$B$13,0))</f>
        <v>114</v>
      </c>
      <c r="K400">
        <f>INDEX(pullid!H$2:H$13,MATCH(lehmad!$C400,pullid!$B$2:$B$13,0))</f>
        <v>107</v>
      </c>
      <c r="L400">
        <f>INDEX(pullid!I$2:I$13,MATCH(lehmad!$C400,pullid!$B$2:$B$13,0))</f>
        <v>108</v>
      </c>
      <c r="M400">
        <f>INDEX(pullid!J$2:J$13,MATCH(lehmad!$C400,pullid!$B$2:$B$13,0))</f>
        <v>111</v>
      </c>
    </row>
    <row r="401" spans="1:13" x14ac:dyDescent="0.25">
      <c r="A401" s="2" t="s">
        <v>600</v>
      </c>
      <c r="B401" s="1">
        <v>39768</v>
      </c>
      <c r="C401">
        <v>65022</v>
      </c>
      <c r="D401" t="s">
        <v>635</v>
      </c>
      <c r="E401">
        <v>1</v>
      </c>
      <c r="F401" t="str">
        <f>INDEX(pullid!A$2:A$13,MATCH(lehmad!$C401,pullid!$B$2:$B$13,0))</f>
        <v>JANOS</v>
      </c>
      <c r="G401">
        <f>INDEX(pullid!C$2:C$13,MATCH(lehmad!$C401,pullid!$B$2:$B$13,0))</f>
        <v>2000</v>
      </c>
      <c r="H401">
        <f>INDEX(pullid!E$2:E$13,MATCH(lehmad!$C401,pullid!$B$2:$B$13,0))</f>
        <v>117</v>
      </c>
      <c r="I401">
        <f>INDEX(pullid!F$2:F$13,MATCH(lehmad!$C401,pullid!$B$2:$B$13,0))</f>
        <v>88</v>
      </c>
      <c r="J401">
        <f>INDEX(pullid!G$2:G$13,MATCH(lehmad!$C401,pullid!$B$2:$B$13,0))</f>
        <v>114</v>
      </c>
      <c r="K401">
        <f>INDEX(pullid!H$2:H$13,MATCH(lehmad!$C401,pullid!$B$2:$B$13,0))</f>
        <v>107</v>
      </c>
      <c r="L401">
        <f>INDEX(pullid!I$2:I$13,MATCH(lehmad!$C401,pullid!$B$2:$B$13,0))</f>
        <v>108</v>
      </c>
      <c r="M401">
        <f>INDEX(pullid!J$2:J$13,MATCH(lehmad!$C401,pullid!$B$2:$B$13,0))</f>
        <v>111</v>
      </c>
    </row>
    <row r="402" spans="1:13" x14ac:dyDescent="0.25">
      <c r="A402" s="2" t="s">
        <v>601</v>
      </c>
      <c r="B402" s="1">
        <v>39773</v>
      </c>
      <c r="C402">
        <v>65022</v>
      </c>
      <c r="D402" t="s">
        <v>635</v>
      </c>
      <c r="E402">
        <v>1</v>
      </c>
      <c r="F402" t="str">
        <f>INDEX(pullid!A$2:A$13,MATCH(lehmad!$C402,pullid!$B$2:$B$13,0))</f>
        <v>JANOS</v>
      </c>
      <c r="G402">
        <f>INDEX(pullid!C$2:C$13,MATCH(lehmad!$C402,pullid!$B$2:$B$13,0))</f>
        <v>2000</v>
      </c>
      <c r="H402">
        <f>INDEX(pullid!E$2:E$13,MATCH(lehmad!$C402,pullid!$B$2:$B$13,0))</f>
        <v>117</v>
      </c>
      <c r="I402">
        <f>INDEX(pullid!F$2:F$13,MATCH(lehmad!$C402,pullid!$B$2:$B$13,0))</f>
        <v>88</v>
      </c>
      <c r="J402">
        <f>INDEX(pullid!G$2:G$13,MATCH(lehmad!$C402,pullid!$B$2:$B$13,0))</f>
        <v>114</v>
      </c>
      <c r="K402">
        <f>INDEX(pullid!H$2:H$13,MATCH(lehmad!$C402,pullid!$B$2:$B$13,0))</f>
        <v>107</v>
      </c>
      <c r="L402">
        <f>INDEX(pullid!I$2:I$13,MATCH(lehmad!$C402,pullid!$B$2:$B$13,0))</f>
        <v>108</v>
      </c>
      <c r="M402">
        <f>INDEX(pullid!J$2:J$13,MATCH(lehmad!$C402,pullid!$B$2:$B$13,0))</f>
        <v>111</v>
      </c>
    </row>
    <row r="403" spans="1:13" x14ac:dyDescent="0.25">
      <c r="A403" s="2" t="s">
        <v>602</v>
      </c>
      <c r="B403" s="1">
        <v>39774</v>
      </c>
      <c r="C403">
        <v>65022</v>
      </c>
      <c r="D403" t="s">
        <v>635</v>
      </c>
      <c r="E403">
        <v>1</v>
      </c>
      <c r="F403" t="str">
        <f>INDEX(pullid!A$2:A$13,MATCH(lehmad!$C403,pullid!$B$2:$B$13,0))</f>
        <v>JANOS</v>
      </c>
      <c r="G403">
        <f>INDEX(pullid!C$2:C$13,MATCH(lehmad!$C403,pullid!$B$2:$B$13,0))</f>
        <v>2000</v>
      </c>
      <c r="H403">
        <f>INDEX(pullid!E$2:E$13,MATCH(lehmad!$C403,pullid!$B$2:$B$13,0))</f>
        <v>117</v>
      </c>
      <c r="I403">
        <f>INDEX(pullid!F$2:F$13,MATCH(lehmad!$C403,pullid!$B$2:$B$13,0))</f>
        <v>88</v>
      </c>
      <c r="J403">
        <f>INDEX(pullid!G$2:G$13,MATCH(lehmad!$C403,pullid!$B$2:$B$13,0))</f>
        <v>114</v>
      </c>
      <c r="K403">
        <f>INDEX(pullid!H$2:H$13,MATCH(lehmad!$C403,pullid!$B$2:$B$13,0))</f>
        <v>107</v>
      </c>
      <c r="L403">
        <f>INDEX(pullid!I$2:I$13,MATCH(lehmad!$C403,pullid!$B$2:$B$13,0))</f>
        <v>108</v>
      </c>
      <c r="M403">
        <f>INDEX(pullid!J$2:J$13,MATCH(lehmad!$C403,pullid!$B$2:$B$13,0))</f>
        <v>111</v>
      </c>
    </row>
    <row r="404" spans="1:13" x14ac:dyDescent="0.25">
      <c r="A404" s="2" t="s">
        <v>603</v>
      </c>
      <c r="B404" s="1">
        <v>39774</v>
      </c>
      <c r="C404">
        <v>65022</v>
      </c>
      <c r="D404" t="s">
        <v>635</v>
      </c>
      <c r="E404">
        <v>1</v>
      </c>
      <c r="F404" t="str">
        <f>INDEX(pullid!A$2:A$13,MATCH(lehmad!$C404,pullid!$B$2:$B$13,0))</f>
        <v>JANOS</v>
      </c>
      <c r="G404">
        <f>INDEX(pullid!C$2:C$13,MATCH(lehmad!$C404,pullid!$B$2:$B$13,0))</f>
        <v>2000</v>
      </c>
      <c r="H404">
        <f>INDEX(pullid!E$2:E$13,MATCH(lehmad!$C404,pullid!$B$2:$B$13,0))</f>
        <v>117</v>
      </c>
      <c r="I404">
        <f>INDEX(pullid!F$2:F$13,MATCH(lehmad!$C404,pullid!$B$2:$B$13,0))</f>
        <v>88</v>
      </c>
      <c r="J404">
        <f>INDEX(pullid!G$2:G$13,MATCH(lehmad!$C404,pullid!$B$2:$B$13,0))</f>
        <v>114</v>
      </c>
      <c r="K404">
        <f>INDEX(pullid!H$2:H$13,MATCH(lehmad!$C404,pullid!$B$2:$B$13,0))</f>
        <v>107</v>
      </c>
      <c r="L404">
        <f>INDEX(pullid!I$2:I$13,MATCH(lehmad!$C404,pullid!$B$2:$B$13,0))</f>
        <v>108</v>
      </c>
      <c r="M404">
        <f>INDEX(pullid!J$2:J$13,MATCH(lehmad!$C404,pullid!$B$2:$B$13,0))</f>
        <v>111</v>
      </c>
    </row>
    <row r="405" spans="1:13" x14ac:dyDescent="0.25">
      <c r="A405" s="2" t="s">
        <v>604</v>
      </c>
      <c r="B405" s="1">
        <v>39775</v>
      </c>
      <c r="C405">
        <v>65022</v>
      </c>
      <c r="D405" t="s">
        <v>635</v>
      </c>
      <c r="E405">
        <v>1</v>
      </c>
      <c r="F405" t="str">
        <f>INDEX(pullid!A$2:A$13,MATCH(lehmad!$C405,pullid!$B$2:$B$13,0))</f>
        <v>JANOS</v>
      </c>
      <c r="G405">
        <f>INDEX(pullid!C$2:C$13,MATCH(lehmad!$C405,pullid!$B$2:$B$13,0))</f>
        <v>2000</v>
      </c>
      <c r="H405">
        <f>INDEX(pullid!E$2:E$13,MATCH(lehmad!$C405,pullid!$B$2:$B$13,0))</f>
        <v>117</v>
      </c>
      <c r="I405">
        <f>INDEX(pullid!F$2:F$13,MATCH(lehmad!$C405,pullid!$B$2:$B$13,0))</f>
        <v>88</v>
      </c>
      <c r="J405">
        <f>INDEX(pullid!G$2:G$13,MATCH(lehmad!$C405,pullid!$B$2:$B$13,0))</f>
        <v>114</v>
      </c>
      <c r="K405">
        <f>INDEX(pullid!H$2:H$13,MATCH(lehmad!$C405,pullid!$B$2:$B$13,0))</f>
        <v>107</v>
      </c>
      <c r="L405">
        <f>INDEX(pullid!I$2:I$13,MATCH(lehmad!$C405,pullid!$B$2:$B$13,0))</f>
        <v>108</v>
      </c>
      <c r="M405">
        <f>INDEX(pullid!J$2:J$13,MATCH(lehmad!$C405,pullid!$B$2:$B$13,0))</f>
        <v>111</v>
      </c>
    </row>
    <row r="406" spans="1:13" x14ac:dyDescent="0.25">
      <c r="A406" s="2" t="s">
        <v>605</v>
      </c>
      <c r="B406" s="1">
        <v>39779</v>
      </c>
      <c r="C406">
        <v>65022</v>
      </c>
      <c r="D406" t="s">
        <v>635</v>
      </c>
      <c r="E406">
        <v>1</v>
      </c>
      <c r="F406" t="str">
        <f>INDEX(pullid!A$2:A$13,MATCH(lehmad!$C406,pullid!$B$2:$B$13,0))</f>
        <v>JANOS</v>
      </c>
      <c r="G406">
        <f>INDEX(pullid!C$2:C$13,MATCH(lehmad!$C406,pullid!$B$2:$B$13,0))</f>
        <v>2000</v>
      </c>
      <c r="H406">
        <f>INDEX(pullid!E$2:E$13,MATCH(lehmad!$C406,pullid!$B$2:$B$13,0))</f>
        <v>117</v>
      </c>
      <c r="I406">
        <f>INDEX(pullid!F$2:F$13,MATCH(lehmad!$C406,pullid!$B$2:$B$13,0))</f>
        <v>88</v>
      </c>
      <c r="J406">
        <f>INDEX(pullid!G$2:G$13,MATCH(lehmad!$C406,pullid!$B$2:$B$13,0))</f>
        <v>114</v>
      </c>
      <c r="K406">
        <f>INDEX(pullid!H$2:H$13,MATCH(lehmad!$C406,pullid!$B$2:$B$13,0))</f>
        <v>107</v>
      </c>
      <c r="L406">
        <f>INDEX(pullid!I$2:I$13,MATCH(lehmad!$C406,pullid!$B$2:$B$13,0))</f>
        <v>108</v>
      </c>
      <c r="M406">
        <f>INDEX(pullid!J$2:J$13,MATCH(lehmad!$C406,pullid!$B$2:$B$13,0))</f>
        <v>111</v>
      </c>
    </row>
    <row r="407" spans="1:13" x14ac:dyDescent="0.25">
      <c r="A407" s="2" t="s">
        <v>606</v>
      </c>
      <c r="B407" s="1">
        <v>39781</v>
      </c>
      <c r="C407">
        <v>65022</v>
      </c>
      <c r="D407" t="s">
        <v>635</v>
      </c>
      <c r="E407">
        <v>0.86</v>
      </c>
      <c r="F407" t="str">
        <f>INDEX(pullid!A$2:A$13,MATCH(lehmad!$C407,pullid!$B$2:$B$13,0))</f>
        <v>JANOS</v>
      </c>
      <c r="G407">
        <f>INDEX(pullid!C$2:C$13,MATCH(lehmad!$C407,pullid!$B$2:$B$13,0))</f>
        <v>2000</v>
      </c>
      <c r="H407">
        <f>INDEX(pullid!E$2:E$13,MATCH(lehmad!$C407,pullid!$B$2:$B$13,0))</f>
        <v>117</v>
      </c>
      <c r="I407">
        <f>INDEX(pullid!F$2:F$13,MATCH(lehmad!$C407,pullid!$B$2:$B$13,0))</f>
        <v>88</v>
      </c>
      <c r="J407">
        <f>INDEX(pullid!G$2:G$13,MATCH(lehmad!$C407,pullid!$B$2:$B$13,0))</f>
        <v>114</v>
      </c>
      <c r="K407">
        <f>INDEX(pullid!H$2:H$13,MATCH(lehmad!$C407,pullid!$B$2:$B$13,0))</f>
        <v>107</v>
      </c>
      <c r="L407">
        <f>INDEX(pullid!I$2:I$13,MATCH(lehmad!$C407,pullid!$B$2:$B$13,0))</f>
        <v>108</v>
      </c>
      <c r="M407">
        <f>INDEX(pullid!J$2:J$13,MATCH(lehmad!$C407,pullid!$B$2:$B$13,0))</f>
        <v>111</v>
      </c>
    </row>
    <row r="408" spans="1:13" x14ac:dyDescent="0.25">
      <c r="A408" s="2" t="s">
        <v>607</v>
      </c>
      <c r="B408" s="1">
        <v>39783</v>
      </c>
      <c r="C408">
        <v>65022</v>
      </c>
      <c r="D408" t="s">
        <v>635</v>
      </c>
      <c r="E408">
        <v>1</v>
      </c>
      <c r="F408" t="str">
        <f>INDEX(pullid!A$2:A$13,MATCH(lehmad!$C408,pullid!$B$2:$B$13,0))</f>
        <v>JANOS</v>
      </c>
      <c r="G408">
        <f>INDEX(pullid!C$2:C$13,MATCH(lehmad!$C408,pullid!$B$2:$B$13,0))</f>
        <v>2000</v>
      </c>
      <c r="H408">
        <f>INDEX(pullid!E$2:E$13,MATCH(lehmad!$C408,pullid!$B$2:$B$13,0))</f>
        <v>117</v>
      </c>
      <c r="I408">
        <f>INDEX(pullid!F$2:F$13,MATCH(lehmad!$C408,pullid!$B$2:$B$13,0))</f>
        <v>88</v>
      </c>
      <c r="J408">
        <f>INDEX(pullid!G$2:G$13,MATCH(lehmad!$C408,pullid!$B$2:$B$13,0))</f>
        <v>114</v>
      </c>
      <c r="K408">
        <f>INDEX(pullid!H$2:H$13,MATCH(lehmad!$C408,pullid!$B$2:$B$13,0))</f>
        <v>107</v>
      </c>
      <c r="L408">
        <f>INDEX(pullid!I$2:I$13,MATCH(lehmad!$C408,pullid!$B$2:$B$13,0))</f>
        <v>108</v>
      </c>
      <c r="M408">
        <f>INDEX(pullid!J$2:J$13,MATCH(lehmad!$C408,pullid!$B$2:$B$13,0))</f>
        <v>111</v>
      </c>
    </row>
    <row r="409" spans="1:13" x14ac:dyDescent="0.25">
      <c r="A409" s="2" t="s">
        <v>608</v>
      </c>
      <c r="B409" s="1">
        <v>39791</v>
      </c>
      <c r="C409">
        <v>65022</v>
      </c>
      <c r="D409" t="s">
        <v>635</v>
      </c>
      <c r="E409">
        <v>1</v>
      </c>
      <c r="F409" t="str">
        <f>INDEX(pullid!A$2:A$13,MATCH(lehmad!$C409,pullid!$B$2:$B$13,0))</f>
        <v>JANOS</v>
      </c>
      <c r="G409">
        <f>INDEX(pullid!C$2:C$13,MATCH(lehmad!$C409,pullid!$B$2:$B$13,0))</f>
        <v>2000</v>
      </c>
      <c r="H409">
        <f>INDEX(pullid!E$2:E$13,MATCH(lehmad!$C409,pullid!$B$2:$B$13,0))</f>
        <v>117</v>
      </c>
      <c r="I409">
        <f>INDEX(pullid!F$2:F$13,MATCH(lehmad!$C409,pullid!$B$2:$B$13,0))</f>
        <v>88</v>
      </c>
      <c r="J409">
        <f>INDEX(pullid!G$2:G$13,MATCH(lehmad!$C409,pullid!$B$2:$B$13,0))</f>
        <v>114</v>
      </c>
      <c r="K409">
        <f>INDEX(pullid!H$2:H$13,MATCH(lehmad!$C409,pullid!$B$2:$B$13,0))</f>
        <v>107</v>
      </c>
      <c r="L409">
        <f>INDEX(pullid!I$2:I$13,MATCH(lehmad!$C409,pullid!$B$2:$B$13,0))</f>
        <v>108</v>
      </c>
      <c r="M409">
        <f>INDEX(pullid!J$2:J$13,MATCH(lehmad!$C409,pullid!$B$2:$B$13,0))</f>
        <v>111</v>
      </c>
    </row>
    <row r="410" spans="1:13" x14ac:dyDescent="0.25">
      <c r="A410" s="2" t="s">
        <v>609</v>
      </c>
      <c r="B410" s="1">
        <v>39793</v>
      </c>
      <c r="C410">
        <v>65022</v>
      </c>
      <c r="D410" t="s">
        <v>635</v>
      </c>
      <c r="E410">
        <v>0.91500000000000004</v>
      </c>
      <c r="F410" t="str">
        <f>INDEX(pullid!A$2:A$13,MATCH(lehmad!$C410,pullid!$B$2:$B$13,0))</f>
        <v>JANOS</v>
      </c>
      <c r="G410">
        <f>INDEX(pullid!C$2:C$13,MATCH(lehmad!$C410,pullid!$B$2:$B$13,0))</f>
        <v>2000</v>
      </c>
      <c r="H410">
        <f>INDEX(pullid!E$2:E$13,MATCH(lehmad!$C410,pullid!$B$2:$B$13,0))</f>
        <v>117</v>
      </c>
      <c r="I410">
        <f>INDEX(pullid!F$2:F$13,MATCH(lehmad!$C410,pullid!$B$2:$B$13,0))</f>
        <v>88</v>
      </c>
      <c r="J410">
        <f>INDEX(pullid!G$2:G$13,MATCH(lehmad!$C410,pullid!$B$2:$B$13,0))</f>
        <v>114</v>
      </c>
      <c r="K410">
        <f>INDEX(pullid!H$2:H$13,MATCH(lehmad!$C410,pullid!$B$2:$B$13,0))</f>
        <v>107</v>
      </c>
      <c r="L410">
        <f>INDEX(pullid!I$2:I$13,MATCH(lehmad!$C410,pullid!$B$2:$B$13,0))</f>
        <v>108</v>
      </c>
      <c r="M410">
        <f>INDEX(pullid!J$2:J$13,MATCH(lehmad!$C410,pullid!$B$2:$B$13,0))</f>
        <v>111</v>
      </c>
    </row>
    <row r="411" spans="1:13" x14ac:dyDescent="0.25">
      <c r="A411" s="2" t="s">
        <v>610</v>
      </c>
      <c r="B411" s="1">
        <v>39799</v>
      </c>
      <c r="C411">
        <v>65022</v>
      </c>
      <c r="D411" t="s">
        <v>635</v>
      </c>
      <c r="E411">
        <v>1</v>
      </c>
      <c r="F411" t="str">
        <f>INDEX(pullid!A$2:A$13,MATCH(lehmad!$C411,pullid!$B$2:$B$13,0))</f>
        <v>JANOS</v>
      </c>
      <c r="G411">
        <f>INDEX(pullid!C$2:C$13,MATCH(lehmad!$C411,pullid!$B$2:$B$13,0))</f>
        <v>2000</v>
      </c>
      <c r="H411">
        <f>INDEX(pullid!E$2:E$13,MATCH(lehmad!$C411,pullid!$B$2:$B$13,0))</f>
        <v>117</v>
      </c>
      <c r="I411">
        <f>INDEX(pullid!F$2:F$13,MATCH(lehmad!$C411,pullid!$B$2:$B$13,0))</f>
        <v>88</v>
      </c>
      <c r="J411">
        <f>INDEX(pullid!G$2:G$13,MATCH(lehmad!$C411,pullid!$B$2:$B$13,0))</f>
        <v>114</v>
      </c>
      <c r="K411">
        <f>INDEX(pullid!H$2:H$13,MATCH(lehmad!$C411,pullid!$B$2:$B$13,0))</f>
        <v>107</v>
      </c>
      <c r="L411">
        <f>INDEX(pullid!I$2:I$13,MATCH(lehmad!$C411,pullid!$B$2:$B$13,0))</f>
        <v>108</v>
      </c>
      <c r="M411">
        <f>INDEX(pullid!J$2:J$13,MATCH(lehmad!$C411,pullid!$B$2:$B$13,0))</f>
        <v>111</v>
      </c>
    </row>
    <row r="412" spans="1:13" x14ac:dyDescent="0.25">
      <c r="A412" s="2" t="s">
        <v>611</v>
      </c>
      <c r="B412" s="1">
        <v>39848</v>
      </c>
      <c r="C412">
        <v>65699</v>
      </c>
      <c r="D412" t="s">
        <v>635</v>
      </c>
      <c r="E412">
        <v>1</v>
      </c>
      <c r="F412" t="str">
        <f>INDEX(pullid!A$2:A$13,MATCH(lehmad!$C412,pullid!$B$2:$B$13,0))</f>
        <v>JOSE</v>
      </c>
      <c r="G412">
        <f>INDEX(pullid!C$2:C$13,MATCH(lehmad!$C412,pullid!$B$2:$B$13,0))</f>
        <v>2001</v>
      </c>
      <c r="H412">
        <f>INDEX(pullid!E$2:E$13,MATCH(lehmad!$C412,pullid!$B$2:$B$13,0))</f>
        <v>119</v>
      </c>
      <c r="I412">
        <f>INDEX(pullid!F$2:F$13,MATCH(lehmad!$C412,pullid!$B$2:$B$13,0))</f>
        <v>100</v>
      </c>
      <c r="J412">
        <f>INDEX(pullid!G$2:G$13,MATCH(lehmad!$C412,pullid!$B$2:$B$13,0))</f>
        <v>98</v>
      </c>
      <c r="K412">
        <f>INDEX(pullid!H$2:H$13,MATCH(lehmad!$C412,pullid!$B$2:$B$13,0))</f>
        <v>110</v>
      </c>
      <c r="L412">
        <f>INDEX(pullid!I$2:I$13,MATCH(lehmad!$C412,pullid!$B$2:$B$13,0))</f>
        <v>89</v>
      </c>
      <c r="M412">
        <f>INDEX(pullid!J$2:J$13,MATCH(lehmad!$C412,pullid!$B$2:$B$13,0))</f>
        <v>114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workbookViewId="0">
      <selection activeCell="C9" sqref="C9"/>
    </sheetView>
  </sheetViews>
  <sheetFormatPr defaultRowHeight="15" x14ac:dyDescent="0.25"/>
  <cols>
    <col min="1" max="1" width="14" bestFit="1" customWidth="1"/>
    <col min="4" max="4" width="10.140625" bestFit="1" customWidth="1"/>
    <col min="11" max="11" width="10.28515625" customWidth="1"/>
  </cols>
  <sheetData>
    <row r="1" spans="1:12" x14ac:dyDescent="0.25">
      <c r="A1" t="s">
        <v>612</v>
      </c>
      <c r="B1" t="s">
        <v>613</v>
      </c>
      <c r="C1" t="s">
        <v>634</v>
      </c>
      <c r="D1" t="s">
        <v>197</v>
      </c>
      <c r="E1" t="s">
        <v>614</v>
      </c>
      <c r="F1" t="s">
        <v>615</v>
      </c>
      <c r="G1" t="s">
        <v>616</v>
      </c>
      <c r="H1" t="s">
        <v>617</v>
      </c>
      <c r="I1" t="s">
        <v>618</v>
      </c>
      <c r="J1" t="s">
        <v>619</v>
      </c>
      <c r="K1" t="s">
        <v>620</v>
      </c>
      <c r="L1" t="s">
        <v>621</v>
      </c>
    </row>
    <row r="2" spans="1:12" x14ac:dyDescent="0.25">
      <c r="A2" t="s">
        <v>622</v>
      </c>
      <c r="B2">
        <v>56172</v>
      </c>
      <c r="C2">
        <f>YEAR(D2)</f>
        <v>1998</v>
      </c>
      <c r="D2" s="1">
        <v>36044</v>
      </c>
      <c r="E2">
        <v>124</v>
      </c>
      <c r="F2">
        <v>92</v>
      </c>
      <c r="G2">
        <v>90</v>
      </c>
      <c r="H2">
        <v>108</v>
      </c>
      <c r="I2">
        <v>87</v>
      </c>
      <c r="J2">
        <v>97</v>
      </c>
      <c r="K2">
        <v>87</v>
      </c>
      <c r="L2">
        <v>73</v>
      </c>
    </row>
    <row r="3" spans="1:12" x14ac:dyDescent="0.25">
      <c r="A3" t="s">
        <v>623</v>
      </c>
      <c r="B3">
        <v>56274</v>
      </c>
      <c r="C3">
        <f t="shared" ref="C3:C13" si="0">YEAR(D3)</f>
        <v>2001</v>
      </c>
      <c r="D3" s="1">
        <v>37004</v>
      </c>
      <c r="E3">
        <v>118</v>
      </c>
      <c r="F3">
        <v>99</v>
      </c>
      <c r="G3">
        <v>120</v>
      </c>
      <c r="H3">
        <v>129</v>
      </c>
      <c r="I3">
        <v>90</v>
      </c>
      <c r="J3">
        <v>78</v>
      </c>
      <c r="K3">
        <v>89</v>
      </c>
    </row>
    <row r="4" spans="1:12" x14ac:dyDescent="0.25">
      <c r="A4" t="s">
        <v>624</v>
      </c>
      <c r="B4">
        <v>62294</v>
      </c>
      <c r="C4">
        <f t="shared" si="0"/>
        <v>2000</v>
      </c>
      <c r="D4" s="1">
        <v>36748</v>
      </c>
      <c r="E4">
        <v>122</v>
      </c>
      <c r="F4">
        <v>104</v>
      </c>
      <c r="G4">
        <v>101</v>
      </c>
      <c r="H4">
        <v>117</v>
      </c>
      <c r="I4">
        <v>101</v>
      </c>
      <c r="J4">
        <v>98</v>
      </c>
      <c r="K4">
        <v>74</v>
      </c>
      <c r="L4">
        <v>86</v>
      </c>
    </row>
    <row r="5" spans="1:12" x14ac:dyDescent="0.25">
      <c r="A5" t="s">
        <v>625</v>
      </c>
      <c r="B5">
        <v>62313</v>
      </c>
      <c r="C5">
        <f t="shared" si="0"/>
        <v>2000</v>
      </c>
      <c r="D5" s="1">
        <v>36547</v>
      </c>
      <c r="E5">
        <v>126</v>
      </c>
      <c r="F5">
        <v>111</v>
      </c>
      <c r="G5">
        <v>107</v>
      </c>
      <c r="H5">
        <v>126</v>
      </c>
      <c r="I5">
        <v>105</v>
      </c>
      <c r="J5">
        <v>114</v>
      </c>
      <c r="K5">
        <v>81</v>
      </c>
      <c r="L5">
        <v>85</v>
      </c>
    </row>
    <row r="6" spans="1:12" x14ac:dyDescent="0.25">
      <c r="A6" t="s">
        <v>626</v>
      </c>
      <c r="B6">
        <v>62708</v>
      </c>
      <c r="C6">
        <f t="shared" si="0"/>
        <v>2001</v>
      </c>
      <c r="D6" s="1">
        <v>37016</v>
      </c>
      <c r="E6">
        <v>111</v>
      </c>
      <c r="F6">
        <v>118</v>
      </c>
      <c r="G6">
        <v>110</v>
      </c>
      <c r="H6">
        <v>119</v>
      </c>
      <c r="I6">
        <v>103</v>
      </c>
      <c r="J6">
        <v>112</v>
      </c>
      <c r="K6">
        <v>93</v>
      </c>
      <c r="L6">
        <v>100</v>
      </c>
    </row>
    <row r="7" spans="1:12" x14ac:dyDescent="0.25">
      <c r="A7" t="s">
        <v>627</v>
      </c>
      <c r="B7">
        <v>62998</v>
      </c>
      <c r="C7">
        <f t="shared" si="0"/>
        <v>2000</v>
      </c>
      <c r="D7" s="1">
        <v>36768</v>
      </c>
      <c r="E7">
        <v>112</v>
      </c>
      <c r="F7">
        <v>118</v>
      </c>
      <c r="G7">
        <v>111</v>
      </c>
      <c r="H7">
        <v>116</v>
      </c>
      <c r="I7">
        <v>107</v>
      </c>
      <c r="J7">
        <v>112</v>
      </c>
      <c r="K7">
        <v>107</v>
      </c>
      <c r="L7">
        <v>113</v>
      </c>
    </row>
    <row r="8" spans="1:12" x14ac:dyDescent="0.25">
      <c r="A8" t="s">
        <v>628</v>
      </c>
      <c r="B8">
        <v>65022</v>
      </c>
      <c r="C8">
        <f t="shared" si="0"/>
        <v>2000</v>
      </c>
      <c r="D8" s="1">
        <v>36807</v>
      </c>
      <c r="E8">
        <v>117</v>
      </c>
      <c r="F8">
        <v>88</v>
      </c>
      <c r="G8">
        <v>114</v>
      </c>
      <c r="H8">
        <v>107</v>
      </c>
      <c r="I8">
        <v>108</v>
      </c>
      <c r="J8">
        <v>111</v>
      </c>
    </row>
    <row r="9" spans="1:12" x14ac:dyDescent="0.25">
      <c r="A9" t="s">
        <v>629</v>
      </c>
      <c r="B9">
        <v>65210</v>
      </c>
      <c r="C9">
        <f t="shared" si="0"/>
        <v>1998</v>
      </c>
      <c r="D9" s="1">
        <v>35985</v>
      </c>
      <c r="E9">
        <v>126</v>
      </c>
      <c r="F9">
        <v>107</v>
      </c>
      <c r="G9">
        <v>110</v>
      </c>
      <c r="H9">
        <v>122</v>
      </c>
      <c r="I9">
        <v>100</v>
      </c>
      <c r="J9">
        <v>117</v>
      </c>
      <c r="K9">
        <v>111</v>
      </c>
      <c r="L9">
        <v>122</v>
      </c>
    </row>
    <row r="10" spans="1:12" x14ac:dyDescent="0.25">
      <c r="A10" t="s">
        <v>630</v>
      </c>
      <c r="B10">
        <v>65303</v>
      </c>
      <c r="C10">
        <f t="shared" si="0"/>
        <v>1995</v>
      </c>
      <c r="D10" s="1">
        <v>34886</v>
      </c>
      <c r="E10">
        <v>102</v>
      </c>
      <c r="F10">
        <v>111</v>
      </c>
      <c r="G10">
        <v>113</v>
      </c>
      <c r="H10">
        <v>106</v>
      </c>
      <c r="I10">
        <v>116</v>
      </c>
      <c r="J10">
        <v>118</v>
      </c>
      <c r="K10">
        <v>102</v>
      </c>
      <c r="L10">
        <v>101</v>
      </c>
    </row>
    <row r="11" spans="1:12" x14ac:dyDescent="0.25">
      <c r="A11" t="s">
        <v>631</v>
      </c>
      <c r="B11">
        <v>65575</v>
      </c>
      <c r="C11">
        <f t="shared" si="0"/>
        <v>2000</v>
      </c>
      <c r="D11" s="1">
        <v>36875</v>
      </c>
      <c r="E11">
        <v>121</v>
      </c>
      <c r="F11">
        <v>98</v>
      </c>
      <c r="G11">
        <v>111</v>
      </c>
      <c r="H11">
        <v>115</v>
      </c>
      <c r="I11">
        <v>106</v>
      </c>
      <c r="J11">
        <v>119</v>
      </c>
      <c r="K11">
        <v>70</v>
      </c>
      <c r="L11">
        <v>82</v>
      </c>
    </row>
    <row r="12" spans="1:12" x14ac:dyDescent="0.25">
      <c r="A12" t="s">
        <v>632</v>
      </c>
      <c r="B12">
        <v>65642</v>
      </c>
      <c r="C12">
        <f t="shared" si="0"/>
        <v>1997</v>
      </c>
      <c r="D12" s="1">
        <v>35607</v>
      </c>
      <c r="E12">
        <v>113</v>
      </c>
      <c r="F12">
        <v>133</v>
      </c>
      <c r="G12">
        <v>125</v>
      </c>
      <c r="H12">
        <v>127</v>
      </c>
      <c r="I12">
        <v>116</v>
      </c>
      <c r="J12">
        <v>139</v>
      </c>
      <c r="K12">
        <v>129</v>
      </c>
      <c r="L12">
        <v>134</v>
      </c>
    </row>
    <row r="13" spans="1:12" x14ac:dyDescent="0.25">
      <c r="A13" t="s">
        <v>633</v>
      </c>
      <c r="B13">
        <v>65699</v>
      </c>
      <c r="C13">
        <f t="shared" si="0"/>
        <v>2001</v>
      </c>
      <c r="D13" s="1">
        <v>36905</v>
      </c>
      <c r="E13">
        <v>119</v>
      </c>
      <c r="F13">
        <v>100</v>
      </c>
      <c r="G13">
        <v>98</v>
      </c>
      <c r="H13">
        <v>110</v>
      </c>
      <c r="I13">
        <v>89</v>
      </c>
      <c r="J13">
        <v>114</v>
      </c>
      <c r="K13">
        <v>124</v>
      </c>
      <c r="L13">
        <v>128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9"/>
  <sheetViews>
    <sheetView workbookViewId="0">
      <selection activeCell="D33" sqref="D33"/>
    </sheetView>
  </sheetViews>
  <sheetFormatPr defaultRowHeight="15" x14ac:dyDescent="0.25"/>
  <cols>
    <col min="1" max="1" width="11.28515625" bestFit="1" customWidth="1"/>
    <col min="2" max="2" width="10.28515625" bestFit="1" customWidth="1"/>
  </cols>
  <sheetData>
    <row r="1" spans="1:2" x14ac:dyDescent="0.25">
      <c r="A1" t="s">
        <v>643</v>
      </c>
      <c r="B1" t="s">
        <v>644</v>
      </c>
    </row>
    <row r="2" spans="1:2" x14ac:dyDescent="0.25">
      <c r="A2">
        <v>250</v>
      </c>
      <c r="B2">
        <v>6784</v>
      </c>
    </row>
    <row r="3" spans="1:2" x14ac:dyDescent="0.25">
      <c r="A3">
        <v>500</v>
      </c>
      <c r="B3">
        <v>545</v>
      </c>
    </row>
    <row r="4" spans="1:2" x14ac:dyDescent="0.25">
      <c r="A4">
        <v>750</v>
      </c>
      <c r="B4">
        <v>247</v>
      </c>
    </row>
    <row r="5" spans="1:2" x14ac:dyDescent="0.25">
      <c r="A5">
        <v>1000</v>
      </c>
      <c r="B5">
        <v>120</v>
      </c>
    </row>
    <row r="6" spans="1:2" x14ac:dyDescent="0.25">
      <c r="A6">
        <v>1250</v>
      </c>
      <c r="B6">
        <v>87</v>
      </c>
    </row>
    <row r="7" spans="1:2" x14ac:dyDescent="0.25">
      <c r="A7">
        <v>1500</v>
      </c>
      <c r="B7">
        <v>56</v>
      </c>
    </row>
    <row r="8" spans="1:2" x14ac:dyDescent="0.25">
      <c r="A8">
        <v>1750</v>
      </c>
      <c r="B8">
        <v>31</v>
      </c>
    </row>
    <row r="9" spans="1:2" x14ac:dyDescent="0.25">
      <c r="A9">
        <v>2000</v>
      </c>
      <c r="B9">
        <v>25</v>
      </c>
    </row>
    <row r="10" spans="1:2" x14ac:dyDescent="0.25">
      <c r="A10">
        <v>2250</v>
      </c>
      <c r="B10">
        <v>26</v>
      </c>
    </row>
    <row r="11" spans="1:2" x14ac:dyDescent="0.25">
      <c r="A11">
        <v>2500</v>
      </c>
      <c r="B11">
        <v>22</v>
      </c>
    </row>
    <row r="12" spans="1:2" x14ac:dyDescent="0.25">
      <c r="A12">
        <v>2750</v>
      </c>
      <c r="B12">
        <v>23</v>
      </c>
    </row>
    <row r="13" spans="1:2" x14ac:dyDescent="0.25">
      <c r="A13">
        <v>3000</v>
      </c>
      <c r="B13">
        <v>14</v>
      </c>
    </row>
    <row r="14" spans="1:2" x14ac:dyDescent="0.25">
      <c r="A14">
        <v>3250</v>
      </c>
      <c r="B14">
        <v>17</v>
      </c>
    </row>
    <row r="15" spans="1:2" x14ac:dyDescent="0.25">
      <c r="A15">
        <v>3500</v>
      </c>
      <c r="B15">
        <v>10</v>
      </c>
    </row>
    <row r="16" spans="1:2" x14ac:dyDescent="0.25">
      <c r="A16">
        <v>3750</v>
      </c>
      <c r="B16">
        <v>9</v>
      </c>
    </row>
    <row r="17" spans="1:2" x14ac:dyDescent="0.25">
      <c r="A17">
        <v>4000</v>
      </c>
      <c r="B17">
        <v>12</v>
      </c>
    </row>
    <row r="18" spans="1:2" x14ac:dyDescent="0.25">
      <c r="A18">
        <v>4250</v>
      </c>
      <c r="B18">
        <v>9</v>
      </c>
    </row>
    <row r="19" spans="1:2" x14ac:dyDescent="0.25">
      <c r="A19">
        <v>4500</v>
      </c>
      <c r="B19">
        <v>9</v>
      </c>
    </row>
    <row r="20" spans="1:2" x14ac:dyDescent="0.25">
      <c r="A20">
        <v>4750</v>
      </c>
      <c r="B20">
        <v>4</v>
      </c>
    </row>
    <row r="21" spans="1:2" x14ac:dyDescent="0.25">
      <c r="A21">
        <v>5000</v>
      </c>
      <c r="B21">
        <v>9</v>
      </c>
    </row>
    <row r="22" spans="1:2" x14ac:dyDescent="0.25">
      <c r="A22">
        <v>5250</v>
      </c>
      <c r="B22">
        <v>9</v>
      </c>
    </row>
    <row r="23" spans="1:2" x14ac:dyDescent="0.25">
      <c r="A23">
        <v>5500</v>
      </c>
      <c r="B23">
        <v>3</v>
      </c>
    </row>
    <row r="24" spans="1:2" x14ac:dyDescent="0.25">
      <c r="A24">
        <v>5750</v>
      </c>
      <c r="B24">
        <v>5</v>
      </c>
    </row>
    <row r="25" spans="1:2" x14ac:dyDescent="0.25">
      <c r="A25">
        <v>6000</v>
      </c>
      <c r="B25">
        <v>4</v>
      </c>
    </row>
    <row r="26" spans="1:2" x14ac:dyDescent="0.25">
      <c r="A26">
        <v>6250</v>
      </c>
      <c r="B26">
        <v>8</v>
      </c>
    </row>
    <row r="27" spans="1:2" x14ac:dyDescent="0.25">
      <c r="A27">
        <v>6500</v>
      </c>
      <c r="B27">
        <v>0</v>
      </c>
    </row>
    <row r="28" spans="1:2" x14ac:dyDescent="0.25">
      <c r="A28">
        <v>6750</v>
      </c>
      <c r="B28">
        <v>1</v>
      </c>
    </row>
    <row r="29" spans="1:2" x14ac:dyDescent="0.25">
      <c r="A29">
        <v>7000</v>
      </c>
      <c r="B29">
        <v>2</v>
      </c>
    </row>
    <row r="30" spans="1:2" x14ac:dyDescent="0.25">
      <c r="A30">
        <v>7250</v>
      </c>
      <c r="B30">
        <v>1</v>
      </c>
    </row>
    <row r="31" spans="1:2" x14ac:dyDescent="0.25">
      <c r="A31">
        <v>7500</v>
      </c>
      <c r="B31">
        <v>1</v>
      </c>
    </row>
    <row r="32" spans="1:2" x14ac:dyDescent="0.25">
      <c r="A32">
        <v>7750</v>
      </c>
      <c r="B32">
        <v>2</v>
      </c>
    </row>
    <row r="33" spans="1:2" x14ac:dyDescent="0.25">
      <c r="A33">
        <v>8000</v>
      </c>
      <c r="B33">
        <v>1</v>
      </c>
    </row>
    <row r="34" spans="1:2" x14ac:dyDescent="0.25">
      <c r="A34">
        <v>8250</v>
      </c>
      <c r="B34">
        <v>3</v>
      </c>
    </row>
    <row r="35" spans="1:2" x14ac:dyDescent="0.25">
      <c r="A35">
        <v>8500</v>
      </c>
      <c r="B35">
        <v>3</v>
      </c>
    </row>
    <row r="36" spans="1:2" x14ac:dyDescent="0.25">
      <c r="A36">
        <v>8750</v>
      </c>
      <c r="B36">
        <v>2</v>
      </c>
    </row>
    <row r="37" spans="1:2" x14ac:dyDescent="0.25">
      <c r="A37">
        <v>9000</v>
      </c>
      <c r="B37">
        <v>2</v>
      </c>
    </row>
    <row r="38" spans="1:2" x14ac:dyDescent="0.25">
      <c r="A38">
        <v>9250</v>
      </c>
      <c r="B38">
        <v>0</v>
      </c>
    </row>
    <row r="39" spans="1:2" x14ac:dyDescent="0.25">
      <c r="A39">
        <v>9500</v>
      </c>
      <c r="B39">
        <v>2</v>
      </c>
    </row>
    <row r="40" spans="1:2" x14ac:dyDescent="0.25">
      <c r="A40">
        <v>9750</v>
      </c>
      <c r="B40">
        <v>1</v>
      </c>
    </row>
    <row r="41" spans="1:2" x14ac:dyDescent="0.25">
      <c r="A41">
        <v>10000</v>
      </c>
      <c r="B41">
        <v>0</v>
      </c>
    </row>
    <row r="42" spans="1:2" x14ac:dyDescent="0.25">
      <c r="A42">
        <v>10250</v>
      </c>
      <c r="B42">
        <v>0</v>
      </c>
    </row>
    <row r="43" spans="1:2" x14ac:dyDescent="0.25">
      <c r="A43">
        <v>10500</v>
      </c>
      <c r="B43">
        <v>0</v>
      </c>
    </row>
    <row r="44" spans="1:2" x14ac:dyDescent="0.25">
      <c r="A44">
        <v>10750</v>
      </c>
      <c r="B44">
        <v>0</v>
      </c>
    </row>
    <row r="45" spans="1:2" x14ac:dyDescent="0.25">
      <c r="A45">
        <v>11000</v>
      </c>
      <c r="B45">
        <v>0</v>
      </c>
    </row>
    <row r="46" spans="1:2" x14ac:dyDescent="0.25">
      <c r="A46">
        <v>11250</v>
      </c>
      <c r="B46">
        <v>1</v>
      </c>
    </row>
    <row r="47" spans="1:2" x14ac:dyDescent="0.25">
      <c r="A47">
        <v>11500</v>
      </c>
      <c r="B47">
        <v>0</v>
      </c>
    </row>
    <row r="48" spans="1:2" x14ac:dyDescent="0.25">
      <c r="A48">
        <v>11750</v>
      </c>
      <c r="B48">
        <v>0</v>
      </c>
    </row>
    <row r="49" spans="1:2" x14ac:dyDescent="0.25">
      <c r="A49">
        <v>12000</v>
      </c>
      <c r="B49">
        <v>0</v>
      </c>
    </row>
    <row r="50" spans="1:2" x14ac:dyDescent="0.25">
      <c r="A50">
        <v>12250</v>
      </c>
      <c r="B50">
        <v>1</v>
      </c>
    </row>
    <row r="51" spans="1:2" x14ac:dyDescent="0.25">
      <c r="A51">
        <v>12500</v>
      </c>
      <c r="B51">
        <v>0</v>
      </c>
    </row>
    <row r="52" spans="1:2" x14ac:dyDescent="0.25">
      <c r="A52">
        <v>12750</v>
      </c>
      <c r="B52">
        <v>0</v>
      </c>
    </row>
    <row r="53" spans="1:2" x14ac:dyDescent="0.25">
      <c r="A53">
        <v>13000</v>
      </c>
      <c r="B53">
        <v>0</v>
      </c>
    </row>
    <row r="54" spans="1:2" x14ac:dyDescent="0.25">
      <c r="A54">
        <v>13250</v>
      </c>
      <c r="B54">
        <v>0</v>
      </c>
    </row>
    <row r="55" spans="1:2" x14ac:dyDescent="0.25">
      <c r="A55">
        <v>13500</v>
      </c>
      <c r="B55">
        <v>0</v>
      </c>
    </row>
    <row r="56" spans="1:2" x14ac:dyDescent="0.25">
      <c r="A56">
        <v>13750</v>
      </c>
      <c r="B56">
        <v>0</v>
      </c>
    </row>
    <row r="57" spans="1:2" x14ac:dyDescent="0.25">
      <c r="A57">
        <v>14000</v>
      </c>
      <c r="B57">
        <v>0</v>
      </c>
    </row>
    <row r="58" spans="1:2" x14ac:dyDescent="0.25">
      <c r="A58">
        <v>14250</v>
      </c>
      <c r="B58">
        <v>0</v>
      </c>
    </row>
    <row r="59" spans="1:2" x14ac:dyDescent="0.25">
      <c r="A59">
        <v>14500</v>
      </c>
      <c r="B59">
        <v>0</v>
      </c>
    </row>
    <row r="60" spans="1:2" x14ac:dyDescent="0.25">
      <c r="A60">
        <v>14750</v>
      </c>
      <c r="B60">
        <v>0</v>
      </c>
    </row>
    <row r="61" spans="1:2" x14ac:dyDescent="0.25">
      <c r="A61">
        <v>15000</v>
      </c>
      <c r="B61">
        <v>0</v>
      </c>
    </row>
    <row r="62" spans="1:2" x14ac:dyDescent="0.25">
      <c r="A62">
        <v>15250</v>
      </c>
      <c r="B62">
        <v>1</v>
      </c>
    </row>
    <row r="63" spans="1:2" x14ac:dyDescent="0.25">
      <c r="A63">
        <v>15500</v>
      </c>
      <c r="B63">
        <v>0</v>
      </c>
    </row>
    <row r="64" spans="1:2" x14ac:dyDescent="0.25">
      <c r="A64">
        <v>15750</v>
      </c>
      <c r="B64">
        <v>1</v>
      </c>
    </row>
    <row r="65" spans="1:2" x14ac:dyDescent="0.25">
      <c r="A65">
        <v>16000</v>
      </c>
      <c r="B65">
        <v>0</v>
      </c>
    </row>
    <row r="66" spans="1:2" x14ac:dyDescent="0.25">
      <c r="A66">
        <v>16250</v>
      </c>
      <c r="B66">
        <v>0</v>
      </c>
    </row>
    <row r="67" spans="1:2" x14ac:dyDescent="0.25">
      <c r="A67">
        <v>16500</v>
      </c>
      <c r="B67">
        <v>0</v>
      </c>
    </row>
    <row r="68" spans="1:2" x14ac:dyDescent="0.25">
      <c r="A68">
        <v>16750</v>
      </c>
      <c r="B68">
        <v>0</v>
      </c>
    </row>
    <row r="69" spans="1:2" x14ac:dyDescent="0.25">
      <c r="A69">
        <v>17000</v>
      </c>
      <c r="B69">
        <v>1</v>
      </c>
    </row>
    <row r="70" spans="1:2" x14ac:dyDescent="0.25">
      <c r="A70">
        <v>17250</v>
      </c>
      <c r="B70">
        <v>0</v>
      </c>
    </row>
    <row r="71" spans="1:2" x14ac:dyDescent="0.25">
      <c r="A71">
        <v>17500</v>
      </c>
      <c r="B71">
        <v>0</v>
      </c>
    </row>
    <row r="72" spans="1:2" x14ac:dyDescent="0.25">
      <c r="A72">
        <v>17750</v>
      </c>
      <c r="B72">
        <v>0</v>
      </c>
    </row>
    <row r="73" spans="1:2" x14ac:dyDescent="0.25">
      <c r="A73">
        <v>18000</v>
      </c>
      <c r="B73">
        <v>0</v>
      </c>
    </row>
    <row r="74" spans="1:2" x14ac:dyDescent="0.25">
      <c r="A74">
        <v>18250</v>
      </c>
      <c r="B74">
        <v>0</v>
      </c>
    </row>
    <row r="75" spans="1:2" x14ac:dyDescent="0.25">
      <c r="A75">
        <v>18500</v>
      </c>
      <c r="B75">
        <v>0</v>
      </c>
    </row>
    <row r="76" spans="1:2" x14ac:dyDescent="0.25">
      <c r="A76">
        <v>18750</v>
      </c>
      <c r="B76">
        <v>0</v>
      </c>
    </row>
    <row r="77" spans="1:2" x14ac:dyDescent="0.25">
      <c r="A77">
        <v>19000</v>
      </c>
      <c r="B77">
        <v>0</v>
      </c>
    </row>
    <row r="78" spans="1:2" x14ac:dyDescent="0.25">
      <c r="A78">
        <v>19250</v>
      </c>
      <c r="B78">
        <v>1</v>
      </c>
    </row>
    <row r="79" spans="1:2" x14ac:dyDescent="0.25">
      <c r="A79">
        <v>19500</v>
      </c>
      <c r="B79">
        <v>0</v>
      </c>
    </row>
    <row r="80" spans="1:2" x14ac:dyDescent="0.25">
      <c r="A80">
        <v>19750</v>
      </c>
      <c r="B80">
        <v>0</v>
      </c>
    </row>
    <row r="81" spans="1:2" x14ac:dyDescent="0.25">
      <c r="A81">
        <v>20000</v>
      </c>
      <c r="B81">
        <v>0</v>
      </c>
    </row>
    <row r="82" spans="1:2" x14ac:dyDescent="0.25">
      <c r="A82">
        <v>20250</v>
      </c>
      <c r="B82">
        <v>0</v>
      </c>
    </row>
    <row r="83" spans="1:2" x14ac:dyDescent="0.25">
      <c r="A83">
        <v>20500</v>
      </c>
      <c r="B83">
        <v>0</v>
      </c>
    </row>
    <row r="84" spans="1:2" x14ac:dyDescent="0.25">
      <c r="A84">
        <v>20750</v>
      </c>
      <c r="B84">
        <v>0</v>
      </c>
    </row>
    <row r="85" spans="1:2" x14ac:dyDescent="0.25">
      <c r="A85">
        <v>21000</v>
      </c>
      <c r="B85">
        <v>0</v>
      </c>
    </row>
    <row r="86" spans="1:2" x14ac:dyDescent="0.25">
      <c r="A86">
        <v>21250</v>
      </c>
      <c r="B86">
        <v>0</v>
      </c>
    </row>
    <row r="87" spans="1:2" x14ac:dyDescent="0.25">
      <c r="A87">
        <v>21500</v>
      </c>
      <c r="B87">
        <v>0</v>
      </c>
    </row>
    <row r="88" spans="1:2" x14ac:dyDescent="0.25">
      <c r="A88">
        <v>21750</v>
      </c>
      <c r="B88">
        <v>0</v>
      </c>
    </row>
    <row r="89" spans="1:2" x14ac:dyDescent="0.25">
      <c r="A89">
        <v>22000</v>
      </c>
      <c r="B89">
        <v>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"/>
  <sheetViews>
    <sheetView workbookViewId="0">
      <selection activeCell="K11" sqref="K11"/>
    </sheetView>
  </sheetViews>
  <sheetFormatPr defaultRowHeight="15" x14ac:dyDescent="0.25"/>
  <cols>
    <col min="1" max="1" width="12" bestFit="1" customWidth="1"/>
    <col min="2" max="2" width="10.28515625" bestFit="1" customWidth="1"/>
  </cols>
  <sheetData>
    <row r="1" spans="1:2" x14ac:dyDescent="0.25">
      <c r="A1" t="s">
        <v>643</v>
      </c>
      <c r="B1" t="s">
        <v>644</v>
      </c>
    </row>
    <row r="2" spans="1:2" x14ac:dyDescent="0.25">
      <c r="A2">
        <v>-3.8</v>
      </c>
      <c r="B2">
        <v>0</v>
      </c>
    </row>
    <row r="3" spans="1:2" x14ac:dyDescent="0.25">
      <c r="A3">
        <v>-3.5999999999999996</v>
      </c>
      <c r="B3">
        <v>1</v>
      </c>
    </row>
    <row r="4" spans="1:2" x14ac:dyDescent="0.25">
      <c r="A4">
        <v>-3.3999999999999995</v>
      </c>
      <c r="B4">
        <v>0</v>
      </c>
    </row>
    <row r="5" spans="1:2" x14ac:dyDescent="0.25">
      <c r="A5">
        <v>-3.1999999999999993</v>
      </c>
      <c r="B5">
        <v>0</v>
      </c>
    </row>
    <row r="6" spans="1:2" x14ac:dyDescent="0.25">
      <c r="A6">
        <v>-2.9999999999999991</v>
      </c>
      <c r="B6">
        <v>0</v>
      </c>
    </row>
    <row r="7" spans="1:2" x14ac:dyDescent="0.25">
      <c r="A7">
        <v>-2.7999999999999989</v>
      </c>
      <c r="B7">
        <v>0</v>
      </c>
    </row>
    <row r="8" spans="1:2" x14ac:dyDescent="0.25">
      <c r="A8">
        <v>-2.5999999999999988</v>
      </c>
      <c r="B8">
        <v>0</v>
      </c>
    </row>
    <row r="9" spans="1:2" x14ac:dyDescent="0.25">
      <c r="A9">
        <v>-2.3999999999999986</v>
      </c>
      <c r="B9">
        <v>0</v>
      </c>
    </row>
    <row r="10" spans="1:2" x14ac:dyDescent="0.25">
      <c r="A10">
        <v>-2.1999999999999984</v>
      </c>
      <c r="B10">
        <v>0</v>
      </c>
    </row>
    <row r="11" spans="1:2" x14ac:dyDescent="0.25">
      <c r="A11">
        <v>-1.9999999999999984</v>
      </c>
      <c r="B11">
        <v>2</v>
      </c>
    </row>
    <row r="12" spans="1:2" x14ac:dyDescent="0.25">
      <c r="A12">
        <v>-1.7999999999999985</v>
      </c>
      <c r="B12">
        <v>0</v>
      </c>
    </row>
    <row r="13" spans="1:2" x14ac:dyDescent="0.25">
      <c r="A13">
        <v>-1.5999999999999985</v>
      </c>
      <c r="B13">
        <v>2</v>
      </c>
    </row>
    <row r="14" spans="1:2" x14ac:dyDescent="0.25">
      <c r="A14">
        <v>-1.3999999999999986</v>
      </c>
      <c r="B14">
        <v>0</v>
      </c>
    </row>
    <row r="15" spans="1:2" x14ac:dyDescent="0.25">
      <c r="A15">
        <v>-1.1999999999999986</v>
      </c>
      <c r="B15">
        <v>8</v>
      </c>
    </row>
    <row r="16" spans="1:2" x14ac:dyDescent="0.25">
      <c r="A16">
        <v>-0.99999999999999867</v>
      </c>
      <c r="B16">
        <v>8</v>
      </c>
    </row>
    <row r="17" spans="1:2" x14ac:dyDescent="0.25">
      <c r="A17">
        <v>-0.79999999999999871</v>
      </c>
      <c r="B17">
        <v>14</v>
      </c>
    </row>
    <row r="18" spans="1:2" x14ac:dyDescent="0.25">
      <c r="A18">
        <v>-0.59999999999999876</v>
      </c>
      <c r="B18">
        <v>23</v>
      </c>
    </row>
    <row r="19" spans="1:2" x14ac:dyDescent="0.25">
      <c r="A19">
        <v>-0.39999999999999875</v>
      </c>
      <c r="B19">
        <v>21</v>
      </c>
    </row>
    <row r="20" spans="1:2" x14ac:dyDescent="0.25">
      <c r="A20">
        <v>-0.19999999999999873</v>
      </c>
      <c r="B20">
        <v>39</v>
      </c>
    </row>
    <row r="21" spans="1:2" x14ac:dyDescent="0.25">
      <c r="A21">
        <v>1.27675647831893E-15</v>
      </c>
      <c r="B21">
        <v>93</v>
      </c>
    </row>
    <row r="22" spans="1:2" x14ac:dyDescent="0.25">
      <c r="A22">
        <v>0.20000000000000129</v>
      </c>
      <c r="B22">
        <v>159</v>
      </c>
    </row>
    <row r="23" spans="1:2" x14ac:dyDescent="0.25">
      <c r="A23">
        <v>0.4000000000000013</v>
      </c>
      <c r="B23">
        <v>163</v>
      </c>
    </row>
    <row r="24" spans="1:2" x14ac:dyDescent="0.25">
      <c r="A24">
        <v>0.60000000000000131</v>
      </c>
      <c r="B24">
        <v>176</v>
      </c>
    </row>
    <row r="25" spans="1:2" x14ac:dyDescent="0.25">
      <c r="A25">
        <v>0.80000000000000138</v>
      </c>
      <c r="B25">
        <v>292</v>
      </c>
    </row>
    <row r="26" spans="1:2" x14ac:dyDescent="0.25">
      <c r="A26">
        <v>1.0000000000000013</v>
      </c>
      <c r="B26">
        <v>402</v>
      </c>
    </row>
    <row r="27" spans="1:2" x14ac:dyDescent="0.25">
      <c r="A27">
        <v>1.2000000000000013</v>
      </c>
      <c r="B27">
        <v>296</v>
      </c>
    </row>
    <row r="28" spans="1:2" x14ac:dyDescent="0.25">
      <c r="A28">
        <v>1.4000000000000012</v>
      </c>
      <c r="B28">
        <v>368</v>
      </c>
    </row>
    <row r="29" spans="1:2" x14ac:dyDescent="0.25">
      <c r="A29">
        <v>1.6000000000000012</v>
      </c>
      <c r="B29">
        <v>446</v>
      </c>
    </row>
    <row r="30" spans="1:2" x14ac:dyDescent="0.25">
      <c r="A30">
        <v>1.8000000000000012</v>
      </c>
      <c r="B30">
        <v>461</v>
      </c>
    </row>
    <row r="31" spans="1:2" x14ac:dyDescent="0.25">
      <c r="A31">
        <v>2.0000000000000013</v>
      </c>
      <c r="B31">
        <v>448</v>
      </c>
    </row>
    <row r="32" spans="1:2" x14ac:dyDescent="0.25">
      <c r="A32">
        <v>2.2000000000000015</v>
      </c>
      <c r="B32">
        <v>364</v>
      </c>
    </row>
    <row r="33" spans="1:2" x14ac:dyDescent="0.25">
      <c r="A33">
        <v>2.4000000000000017</v>
      </c>
      <c r="B33">
        <v>368</v>
      </c>
    </row>
    <row r="34" spans="1:2" x14ac:dyDescent="0.25">
      <c r="A34">
        <v>2.6000000000000019</v>
      </c>
      <c r="B34">
        <v>387</v>
      </c>
    </row>
    <row r="35" spans="1:2" x14ac:dyDescent="0.25">
      <c r="A35">
        <v>2.800000000000002</v>
      </c>
      <c r="B35">
        <v>368</v>
      </c>
    </row>
    <row r="36" spans="1:2" x14ac:dyDescent="0.25">
      <c r="A36">
        <v>3.0000000000000022</v>
      </c>
      <c r="B36">
        <v>346</v>
      </c>
    </row>
    <row r="37" spans="1:2" x14ac:dyDescent="0.25">
      <c r="A37">
        <v>3.2000000000000024</v>
      </c>
      <c r="B37">
        <v>305</v>
      </c>
    </row>
    <row r="38" spans="1:2" x14ac:dyDescent="0.25">
      <c r="A38">
        <v>3.4000000000000026</v>
      </c>
      <c r="B38">
        <v>247</v>
      </c>
    </row>
    <row r="39" spans="1:2" x14ac:dyDescent="0.25">
      <c r="A39">
        <v>3.6000000000000028</v>
      </c>
      <c r="B39">
        <v>270</v>
      </c>
    </row>
    <row r="40" spans="1:2" x14ac:dyDescent="0.25">
      <c r="A40">
        <v>3.8000000000000029</v>
      </c>
      <c r="B40">
        <v>235</v>
      </c>
    </row>
    <row r="41" spans="1:2" x14ac:dyDescent="0.25">
      <c r="A41">
        <v>4.0000000000000027</v>
      </c>
      <c r="B41">
        <v>205</v>
      </c>
    </row>
    <row r="42" spans="1:2" x14ac:dyDescent="0.25">
      <c r="A42">
        <v>4.2000000000000028</v>
      </c>
      <c r="B42">
        <v>163</v>
      </c>
    </row>
    <row r="43" spans="1:2" x14ac:dyDescent="0.25">
      <c r="A43">
        <v>4.400000000000003</v>
      </c>
      <c r="B43">
        <v>153</v>
      </c>
    </row>
    <row r="44" spans="1:2" x14ac:dyDescent="0.25">
      <c r="A44">
        <v>4.6000000000000032</v>
      </c>
      <c r="B44">
        <v>128</v>
      </c>
    </row>
    <row r="45" spans="1:2" x14ac:dyDescent="0.25">
      <c r="A45">
        <v>4.8000000000000034</v>
      </c>
      <c r="B45">
        <v>107</v>
      </c>
    </row>
    <row r="46" spans="1:2" x14ac:dyDescent="0.25">
      <c r="A46">
        <v>5.0000000000000036</v>
      </c>
      <c r="B46">
        <v>123</v>
      </c>
    </row>
    <row r="47" spans="1:2" x14ac:dyDescent="0.25">
      <c r="A47">
        <v>5.2000000000000037</v>
      </c>
      <c r="B47">
        <v>98</v>
      </c>
    </row>
    <row r="48" spans="1:2" x14ac:dyDescent="0.25">
      <c r="A48">
        <v>5.4000000000000039</v>
      </c>
      <c r="B48">
        <v>71</v>
      </c>
    </row>
    <row r="49" spans="1:2" x14ac:dyDescent="0.25">
      <c r="A49">
        <v>5.6000000000000041</v>
      </c>
      <c r="B49">
        <v>83</v>
      </c>
    </row>
    <row r="50" spans="1:2" x14ac:dyDescent="0.25">
      <c r="A50">
        <v>5.8000000000000043</v>
      </c>
      <c r="B50">
        <v>81</v>
      </c>
    </row>
    <row r="51" spans="1:2" x14ac:dyDescent="0.25">
      <c r="A51">
        <v>6.0000000000000044</v>
      </c>
      <c r="B51">
        <v>78</v>
      </c>
    </row>
    <row r="52" spans="1:2" x14ac:dyDescent="0.25">
      <c r="A52">
        <v>6.2000000000000046</v>
      </c>
      <c r="B52">
        <v>56</v>
      </c>
    </row>
    <row r="53" spans="1:2" x14ac:dyDescent="0.25">
      <c r="A53">
        <v>6.4000000000000048</v>
      </c>
      <c r="B53">
        <v>64</v>
      </c>
    </row>
    <row r="54" spans="1:2" x14ac:dyDescent="0.25">
      <c r="A54">
        <v>6.600000000000005</v>
      </c>
      <c r="B54">
        <v>46</v>
      </c>
    </row>
    <row r="55" spans="1:2" x14ac:dyDescent="0.25">
      <c r="A55">
        <v>6.8000000000000052</v>
      </c>
      <c r="B55">
        <v>48</v>
      </c>
    </row>
    <row r="56" spans="1:2" x14ac:dyDescent="0.25">
      <c r="A56">
        <v>7.0000000000000053</v>
      </c>
      <c r="B56">
        <v>36</v>
      </c>
    </row>
    <row r="57" spans="1:2" x14ac:dyDescent="0.25">
      <c r="A57">
        <v>7.2000000000000055</v>
      </c>
      <c r="B57">
        <v>23</v>
      </c>
    </row>
    <row r="58" spans="1:2" x14ac:dyDescent="0.25">
      <c r="A58">
        <v>7.4000000000000057</v>
      </c>
      <c r="B58">
        <v>36</v>
      </c>
    </row>
    <row r="59" spans="1:2" x14ac:dyDescent="0.25">
      <c r="A59">
        <v>7.6000000000000059</v>
      </c>
      <c r="B59">
        <v>23</v>
      </c>
    </row>
    <row r="60" spans="1:2" x14ac:dyDescent="0.25">
      <c r="A60">
        <v>7.800000000000006</v>
      </c>
      <c r="B60">
        <v>34</v>
      </c>
    </row>
    <row r="61" spans="1:2" x14ac:dyDescent="0.25">
      <c r="A61">
        <v>8.0000000000000053</v>
      </c>
      <c r="B61">
        <v>24</v>
      </c>
    </row>
    <row r="62" spans="1:2" x14ac:dyDescent="0.25">
      <c r="A62">
        <v>8.2000000000000046</v>
      </c>
      <c r="B62">
        <v>21</v>
      </c>
    </row>
    <row r="63" spans="1:2" x14ac:dyDescent="0.25">
      <c r="A63">
        <v>8.4000000000000039</v>
      </c>
      <c r="B63">
        <v>23</v>
      </c>
    </row>
    <row r="64" spans="1:2" x14ac:dyDescent="0.25">
      <c r="A64">
        <v>8.6000000000000032</v>
      </c>
      <c r="B64">
        <v>18</v>
      </c>
    </row>
    <row r="65" spans="1:2" x14ac:dyDescent="0.25">
      <c r="A65">
        <v>8.8000000000000025</v>
      </c>
      <c r="B65">
        <v>17</v>
      </c>
    </row>
    <row r="66" spans="1:2" x14ac:dyDescent="0.25">
      <c r="A66">
        <v>9.0000000000000018</v>
      </c>
      <c r="B66">
        <v>17</v>
      </c>
    </row>
    <row r="67" spans="1:2" x14ac:dyDescent="0.25">
      <c r="A67">
        <v>9.2000000000000011</v>
      </c>
      <c r="B67">
        <v>4</v>
      </c>
    </row>
    <row r="68" spans="1:2" x14ac:dyDescent="0.25">
      <c r="A68">
        <v>9.4</v>
      </c>
      <c r="B68">
        <v>10</v>
      </c>
    </row>
    <row r="69" spans="1:2" x14ac:dyDescent="0.25">
      <c r="A69">
        <v>9.6</v>
      </c>
      <c r="B69">
        <v>7</v>
      </c>
    </row>
    <row r="70" spans="1:2" x14ac:dyDescent="0.25">
      <c r="A70">
        <v>9.7999999999999989</v>
      </c>
      <c r="B70">
        <v>0</v>
      </c>
    </row>
    <row r="71" spans="1:2" x14ac:dyDescent="0.25">
      <c r="A71">
        <v>9.9999999999999982</v>
      </c>
      <c r="B71">
        <v>2</v>
      </c>
    </row>
    <row r="72" spans="1:2" x14ac:dyDescent="0.25">
      <c r="A72">
        <v>10.199999999999998</v>
      </c>
      <c r="B72">
        <v>0</v>
      </c>
    </row>
    <row r="73" spans="1:2" x14ac:dyDescent="0.25">
      <c r="A73">
        <v>10.399999999999997</v>
      </c>
      <c r="B73">
        <v>2</v>
      </c>
    </row>
    <row r="74" spans="1:2" x14ac:dyDescent="0.25">
      <c r="A74">
        <v>10.599999999999996</v>
      </c>
      <c r="B74">
        <v>2</v>
      </c>
    </row>
    <row r="75" spans="1:2" x14ac:dyDescent="0.25">
      <c r="A75">
        <v>10.799999999999995</v>
      </c>
      <c r="B75">
        <v>1</v>
      </c>
    </row>
    <row r="76" spans="1:2" x14ac:dyDescent="0.25">
      <c r="A76">
        <v>10.999999999999995</v>
      </c>
      <c r="B76">
        <v>0</v>
      </c>
    </row>
    <row r="77" spans="1:2" x14ac:dyDescent="0.25">
      <c r="A77">
        <v>11.199999999999994</v>
      </c>
      <c r="B77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klypsid</vt:lpstr>
      <vt:lpstr>lehmad</vt:lpstr>
      <vt:lpstr>pullid</vt:lpstr>
      <vt:lpstr>Better Histogram 1</vt:lpstr>
      <vt:lpstr>Better Histogram 2</vt:lpstr>
      <vt:lpstr>'Better Histogram 2'!bins_array</vt:lpstr>
      <vt:lpstr>data_array</vt:lpstr>
    </vt:vector>
  </TitlesOfParts>
  <Company> EMU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Bubu</dc:creator>
  <cp:lastModifiedBy> Bubu</cp:lastModifiedBy>
  <dcterms:created xsi:type="dcterms:W3CDTF">2013-05-27T22:31:34Z</dcterms:created>
  <dcterms:modified xsi:type="dcterms:W3CDTF">2013-06-04T08:24:11Z</dcterms:modified>
</cp:coreProperties>
</file>